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barella.com\Perfis\Usuários\marcos.barella\Desktop\"/>
    </mc:Choice>
  </mc:AlternateContent>
  <xr:revisionPtr revIDLastSave="0" documentId="13_ncr:1_{8AE6B8F0-48D3-45C5-9867-7A505B05D96A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PLANILHA MESTRE" sheetId="9" r:id="rId1"/>
    <sheet name="EXPLOSÃO" sheetId="3" r:id="rId2"/>
    <sheet name="RELATÓRIO DE CONTAGEM" sheetId="4" r:id="rId3"/>
    <sheet name="Plan1" sheetId="10" r:id="rId4"/>
  </sheets>
  <externalReferences>
    <externalReference r:id="rId5"/>
  </externalReferences>
  <definedNames>
    <definedName name="_xlnm._FilterDatabase" localSheetId="3" hidden="1">Plan1!$A$1:$C$45</definedName>
    <definedName name="_xlnm._FilterDatabase" localSheetId="0" hidden="1">'PLANILHA MESTRE'!$A$4:$AQ$177</definedName>
    <definedName name="_xlnm.Print_Area" localSheetId="1">EXPLOSÃO!$B$3:$O$23</definedName>
    <definedName name="_xlnm.Print_Area" localSheetId="0">'PLANILHA MESTRE'!$A$1:$AR$186</definedName>
    <definedName name="_xlnm.Print_Area" localSheetId="2">'RELATÓRIO DE CONTAGEM'!$A$2:$J$44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4" l="1"/>
  <c r="I44" i="4"/>
  <c r="H43" i="4"/>
  <c r="H44" i="4"/>
  <c r="D44" i="4"/>
  <c r="F44" i="4" s="1"/>
  <c r="D39" i="4"/>
  <c r="D38" i="4"/>
  <c r="D36" i="4"/>
  <c r="D29" i="4"/>
  <c r="D25" i="4"/>
  <c r="D20" i="4"/>
  <c r="D6" i="4"/>
  <c r="D42" i="4"/>
  <c r="F42" i="4" s="1"/>
  <c r="H42" i="4" s="1"/>
  <c r="I42" i="4" s="1"/>
  <c r="D13" i="4"/>
  <c r="D12" i="4"/>
  <c r="D10" i="4"/>
  <c r="D8" i="4"/>
  <c r="D11" i="4"/>
  <c r="F43" i="4"/>
  <c r="D43" i="4"/>
  <c r="D176" i="9"/>
  <c r="E11" i="4"/>
  <c r="D33" i="4"/>
  <c r="D35" i="4"/>
  <c r="D30" i="4"/>
  <c r="D28" i="4"/>
  <c r="D23" i="4"/>
  <c r="D21" i="4"/>
  <c r="E20" i="4"/>
  <c r="E5" i="4"/>
  <c r="C118" i="9"/>
  <c r="C57" i="9"/>
  <c r="C112" i="9"/>
  <c r="C105" i="9"/>
  <c r="D40" i="4"/>
  <c r="D41" i="4"/>
  <c r="H27" i="4"/>
  <c r="I27" i="4" s="1"/>
  <c r="F41" i="4" l="1"/>
  <c r="H41" i="4" s="1"/>
  <c r="I41" i="4" s="1"/>
  <c r="E3" i="4"/>
  <c r="C3" i="4"/>
  <c r="F40" i="4"/>
  <c r="H40" i="4" s="1"/>
  <c r="I40" i="4" s="1"/>
  <c r="B29" i="4"/>
  <c r="B30" i="4"/>
  <c r="B31" i="4"/>
  <c r="B32" i="4"/>
  <c r="B33" i="4"/>
  <c r="B34" i="4"/>
  <c r="B35" i="4"/>
  <c r="B36" i="4"/>
  <c r="B37" i="4"/>
  <c r="B38" i="4"/>
  <c r="B39" i="4"/>
  <c r="B40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5" i="4"/>
  <c r="H2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5" i="4"/>
  <c r="D34" i="4" l="1"/>
  <c r="F34" i="4" s="1"/>
  <c r="H34" i="4" s="1"/>
  <c r="I34" i="4" s="1"/>
  <c r="D32" i="4"/>
  <c r="F32" i="4" s="1"/>
  <c r="H32" i="4" s="1"/>
  <c r="I32" i="4" s="1"/>
  <c r="C126" i="9" l="1"/>
  <c r="C168" i="9"/>
  <c r="C133" i="9"/>
  <c r="O177" i="9"/>
  <c r="O157" i="9"/>
  <c r="C156" i="9"/>
  <c r="O156" i="9" s="1"/>
  <c r="O8" i="3"/>
  <c r="O9" i="3"/>
  <c r="O10" i="3"/>
  <c r="O11" i="3"/>
  <c r="F33" i="4" l="1"/>
  <c r="H33" i="4" s="1"/>
  <c r="I33" i="4" s="1"/>
  <c r="C162" i="9"/>
  <c r="C129" i="9"/>
  <c r="D19" i="4"/>
  <c r="F19" i="4" l="1"/>
  <c r="H19" i="4" s="1"/>
  <c r="I19" i="4" s="1"/>
  <c r="O6" i="3"/>
  <c r="D31" i="4"/>
  <c r="O175" i="9"/>
  <c r="D15" i="4"/>
  <c r="F36" i="4" l="1"/>
  <c r="H36" i="4" s="1"/>
  <c r="I36" i="4" s="1"/>
  <c r="F15" i="4"/>
  <c r="H15" i="4" s="1"/>
  <c r="I15" i="4" s="1"/>
  <c r="F31" i="4"/>
  <c r="H31" i="4" s="1"/>
  <c r="I31" i="4" s="1"/>
  <c r="F37" i="4"/>
  <c r="H37" i="4" s="1"/>
  <c r="I37" i="4" s="1"/>
  <c r="O158" i="9"/>
  <c r="O159" i="9"/>
  <c r="O171" i="9"/>
  <c r="O172" i="9"/>
  <c r="C174" i="9"/>
  <c r="O174" i="9" s="1"/>
  <c r="C173" i="9"/>
  <c r="O173" i="9" s="1"/>
  <c r="C161" i="9"/>
  <c r="D18" i="4"/>
  <c r="N94" i="3"/>
  <c r="P93" i="3"/>
  <c r="O93" i="3" s="1"/>
  <c r="P92" i="3"/>
  <c r="O92" i="3" s="1"/>
  <c r="P90" i="3"/>
  <c r="O90" i="3" s="1"/>
  <c r="P89" i="3"/>
  <c r="O89" i="3" s="1"/>
  <c r="P88" i="3"/>
  <c r="O88" i="3" s="1"/>
  <c r="P87" i="3"/>
  <c r="O87" i="3" s="1"/>
  <c r="U81" i="3"/>
  <c r="T81" i="3" s="1"/>
  <c r="U80" i="3"/>
  <c r="T80" i="3" s="1"/>
  <c r="S82" i="3"/>
  <c r="U78" i="3"/>
  <c r="T78" i="3" s="1"/>
  <c r="U77" i="3"/>
  <c r="T77" i="3" s="1"/>
  <c r="U76" i="3"/>
  <c r="T76" i="3" s="1"/>
  <c r="U75" i="3"/>
  <c r="T75" i="3"/>
  <c r="F18" i="4" l="1"/>
  <c r="H18" i="4" s="1"/>
  <c r="I18" i="4" s="1"/>
  <c r="F30" i="4"/>
  <c r="H30" i="4" s="1"/>
  <c r="I30" i="4" s="1"/>
  <c r="F35" i="4"/>
  <c r="H35" i="4" s="1"/>
  <c r="I35" i="4" s="1"/>
  <c r="F21" i="4"/>
  <c r="H21" i="4" s="1"/>
  <c r="I21" i="4" s="1"/>
  <c r="F39" i="4"/>
  <c r="H39" i="4" s="1"/>
  <c r="I39" i="4" s="1"/>
  <c r="O162" i="9"/>
  <c r="D24" i="4" s="1"/>
  <c r="C150" i="9"/>
  <c r="C135" i="9"/>
  <c r="O135" i="9" s="1"/>
  <c r="C134" i="9"/>
  <c r="P91" i="3"/>
  <c r="O91" i="3" s="1"/>
  <c r="O94" i="3" s="1"/>
  <c r="U79" i="3"/>
  <c r="U82" i="3" s="1"/>
  <c r="C154" i="9"/>
  <c r="C170" i="9"/>
  <c r="O170" i="9" s="1"/>
  <c r="C163" i="9"/>
  <c r="O163" i="9" s="1"/>
  <c r="C147" i="9"/>
  <c r="C128" i="9"/>
  <c r="C127" i="9"/>
  <c r="C136" i="9"/>
  <c r="C145" i="9"/>
  <c r="C164" i="9"/>
  <c r="C146" i="9"/>
  <c r="C132" i="9"/>
  <c r="C138" i="9"/>
  <c r="C144" i="9"/>
  <c r="C149" i="9"/>
  <c r="C155" i="9"/>
  <c r="C160" i="9"/>
  <c r="C165" i="9"/>
  <c r="C166" i="9"/>
  <c r="P81" i="3"/>
  <c r="O81" i="3" s="1"/>
  <c r="P80" i="3"/>
  <c r="O80" i="3" s="1"/>
  <c r="P79" i="3"/>
  <c r="O79" i="3" s="1"/>
  <c r="P78" i="3"/>
  <c r="O78" i="3" s="1"/>
  <c r="P77" i="3"/>
  <c r="O77" i="3" s="1"/>
  <c r="N82" i="3"/>
  <c r="P75" i="3"/>
  <c r="O75" i="3" s="1"/>
  <c r="H45" i="3"/>
  <c r="J44" i="3"/>
  <c r="I44" i="3" s="1"/>
  <c r="J43" i="3"/>
  <c r="I43" i="3" s="1"/>
  <c r="J42" i="3"/>
  <c r="I42" i="3" s="1"/>
  <c r="J41" i="3"/>
  <c r="I41" i="3" s="1"/>
  <c r="J40" i="3"/>
  <c r="I40" i="3" s="1"/>
  <c r="J39" i="3"/>
  <c r="J38" i="3"/>
  <c r="I38" i="3" s="1"/>
  <c r="F24" i="4" l="1"/>
  <c r="H24" i="4" s="1"/>
  <c r="I24" i="4" s="1"/>
  <c r="F12" i="4"/>
  <c r="H12" i="4" s="1"/>
  <c r="I12" i="4" s="1"/>
  <c r="O134" i="9"/>
  <c r="P94" i="3"/>
  <c r="T79" i="3"/>
  <c r="T82" i="3" s="1"/>
  <c r="C148" i="9"/>
  <c r="C137" i="9"/>
  <c r="C169" i="9"/>
  <c r="C130" i="9"/>
  <c r="C151" i="9"/>
  <c r="J45" i="3"/>
  <c r="I39" i="3"/>
  <c r="I45" i="3" s="1"/>
  <c r="P76" i="3"/>
  <c r="H23" i="3"/>
  <c r="F11" i="4" l="1"/>
  <c r="H11" i="4" s="1"/>
  <c r="I11" i="4" s="1"/>
  <c r="F25" i="4"/>
  <c r="H25" i="4" s="1"/>
  <c r="I25" i="4" s="1"/>
  <c r="P82" i="3"/>
  <c r="O76" i="3"/>
  <c r="O169" i="9" s="1"/>
  <c r="F29" i="4" l="1"/>
  <c r="H29" i="4" s="1"/>
  <c r="I29" i="4" s="1"/>
  <c r="O82" i="3"/>
  <c r="AA65" i="9"/>
  <c r="AB65" i="9"/>
  <c r="AB66" i="9"/>
  <c r="AA67" i="9"/>
  <c r="AB67" i="9"/>
  <c r="AB68" i="9"/>
  <c r="AB88" i="9"/>
  <c r="O140" i="9"/>
  <c r="O141" i="9"/>
  <c r="O142" i="9"/>
  <c r="O143" i="9"/>
  <c r="D4" i="10"/>
  <c r="C153" i="9" l="1"/>
  <c r="C152" i="9"/>
  <c r="H82" i="3" l="1"/>
  <c r="G167" i="9"/>
  <c r="C93" i="3" l="1"/>
  <c r="I92" i="3"/>
  <c r="I87" i="3"/>
  <c r="I88" i="3"/>
  <c r="I89" i="3"/>
  <c r="J167" i="9" s="1"/>
  <c r="I90" i="3"/>
  <c r="I91" i="3"/>
  <c r="I86" i="3"/>
  <c r="E167" i="9" s="1"/>
  <c r="E81" i="3"/>
  <c r="D81" i="3" s="1"/>
  <c r="C59" i="3"/>
  <c r="E92" i="3"/>
  <c r="D92" i="3" s="1"/>
  <c r="E91" i="3"/>
  <c r="D91" i="3" s="1"/>
  <c r="E90" i="3"/>
  <c r="D90" i="3" s="1"/>
  <c r="E89" i="3"/>
  <c r="D89" i="3" s="1"/>
  <c r="E88" i="3"/>
  <c r="D88" i="3" s="1"/>
  <c r="E87" i="3"/>
  <c r="F166" i="9" s="1"/>
  <c r="E86" i="3"/>
  <c r="E80" i="3"/>
  <c r="D80" i="3" s="1"/>
  <c r="E79" i="3"/>
  <c r="D79" i="3" s="1"/>
  <c r="E78" i="3"/>
  <c r="D78" i="3" s="1"/>
  <c r="E77" i="3"/>
  <c r="D77" i="3" s="1"/>
  <c r="E76" i="3"/>
  <c r="D76" i="3" s="1"/>
  <c r="E75" i="3"/>
  <c r="D75" i="3" s="1"/>
  <c r="J76" i="3"/>
  <c r="F164" i="9" s="1"/>
  <c r="J77" i="3"/>
  <c r="J78" i="3"/>
  <c r="J79" i="3"/>
  <c r="L164" i="9" s="1"/>
  <c r="J80" i="3"/>
  <c r="I80" i="3" s="1"/>
  <c r="J81" i="3"/>
  <c r="J75" i="3"/>
  <c r="I75" i="3" s="1"/>
  <c r="I64" i="3"/>
  <c r="E153" i="9" s="1"/>
  <c r="I93" i="3" l="1"/>
  <c r="F168" i="9" s="1"/>
  <c r="O167" i="9"/>
  <c r="E164" i="9"/>
  <c r="O164" i="9" s="1"/>
  <c r="H93" i="3"/>
  <c r="C82" i="3"/>
  <c r="N165" i="9"/>
  <c r="N166" i="9"/>
  <c r="D87" i="3"/>
  <c r="F165" i="9"/>
  <c r="M153" i="9"/>
  <c r="D82" i="3"/>
  <c r="E93" i="3"/>
  <c r="E166" i="9" s="1"/>
  <c r="D86" i="3"/>
  <c r="E82" i="3"/>
  <c r="E165" i="9" s="1"/>
  <c r="J82" i="3"/>
  <c r="I82" i="3"/>
  <c r="O168" i="9" l="1"/>
  <c r="O166" i="9"/>
  <c r="O165" i="9"/>
  <c r="D93" i="3"/>
  <c r="H71" i="3"/>
  <c r="I81" i="3"/>
  <c r="I79" i="3"/>
  <c r="I78" i="3"/>
  <c r="I77" i="3"/>
  <c r="I76" i="3"/>
  <c r="F153" i="9" s="1"/>
  <c r="K54" i="3"/>
  <c r="K55" i="3"/>
  <c r="O131" i="9"/>
  <c r="O137" i="9"/>
  <c r="O139" i="9"/>
  <c r="I65" i="3"/>
  <c r="F160" i="9" s="1"/>
  <c r="I66" i="3"/>
  <c r="G160" i="9" s="1"/>
  <c r="I67" i="3"/>
  <c r="J160" i="9" s="1"/>
  <c r="I68" i="3"/>
  <c r="L153" i="9" s="1"/>
  <c r="I69" i="3"/>
  <c r="N160" i="9" s="1"/>
  <c r="I70" i="3"/>
  <c r="E160" i="9"/>
  <c r="F28" i="4" l="1"/>
  <c r="H28" i="4" s="1"/>
  <c r="I28" i="4" s="1"/>
  <c r="D27" i="4"/>
  <c r="F27" i="4" s="1"/>
  <c r="D26" i="4"/>
  <c r="F26" i="4" s="1"/>
  <c r="H26" i="4" s="1"/>
  <c r="I26" i="4" s="1"/>
  <c r="L160" i="9"/>
  <c r="O160" i="9" s="1"/>
  <c r="D22" i="4" s="1"/>
  <c r="O133" i="9"/>
  <c r="I71" i="3"/>
  <c r="H12" i="3"/>
  <c r="E70" i="3"/>
  <c r="D70" i="3" s="1"/>
  <c r="N161" i="9" s="1"/>
  <c r="J33" i="3"/>
  <c r="I33" i="3" s="1"/>
  <c r="J11" i="3"/>
  <c r="I11" i="3" s="1"/>
  <c r="E11" i="3"/>
  <c r="D11" i="3" s="1"/>
  <c r="E6" i="3"/>
  <c r="D6" i="3" s="1"/>
  <c r="J20" i="3"/>
  <c r="L150" i="9" s="1"/>
  <c r="J6" i="3"/>
  <c r="C71" i="3"/>
  <c r="E69" i="3"/>
  <c r="D69" i="3" s="1"/>
  <c r="M161" i="9" s="1"/>
  <c r="E68" i="3"/>
  <c r="D68" i="3" s="1"/>
  <c r="E67" i="3"/>
  <c r="D67" i="3" s="1"/>
  <c r="J161" i="9" s="1"/>
  <c r="E66" i="3"/>
  <c r="D66" i="3" s="1"/>
  <c r="G161" i="9" s="1"/>
  <c r="E65" i="3"/>
  <c r="D65" i="3" s="1"/>
  <c r="E64" i="3"/>
  <c r="D64" i="3" s="1"/>
  <c r="E161" i="9" s="1"/>
  <c r="K53" i="3"/>
  <c r="Q64" i="3"/>
  <c r="J53" i="3"/>
  <c r="F152" i="9" s="1"/>
  <c r="K52" i="3"/>
  <c r="S70" i="3"/>
  <c r="V69" i="3"/>
  <c r="U69" i="3"/>
  <c r="V68" i="3"/>
  <c r="U68" i="3"/>
  <c r="V67" i="3"/>
  <c r="U67" i="3"/>
  <c r="V66" i="3"/>
  <c r="U66" i="3"/>
  <c r="V65" i="3"/>
  <c r="U65" i="3"/>
  <c r="V64" i="3"/>
  <c r="U64" i="3"/>
  <c r="V63" i="3"/>
  <c r="U63" i="3"/>
  <c r="J17" i="3"/>
  <c r="I17" i="3" s="1"/>
  <c r="O17" i="3"/>
  <c r="N17" i="3" s="1"/>
  <c r="R45" i="3"/>
  <c r="T42" i="3"/>
  <c r="S42" i="3" s="1"/>
  <c r="M23" i="3"/>
  <c r="Q67" i="3"/>
  <c r="J56" i="3"/>
  <c r="L152" i="9" s="1"/>
  <c r="M45" i="3"/>
  <c r="O132" i="9"/>
  <c r="N70" i="3"/>
  <c r="Q69" i="3"/>
  <c r="P69" i="3"/>
  <c r="N155" i="9" s="1"/>
  <c r="Q68" i="3"/>
  <c r="P68" i="3"/>
  <c r="M155" i="9" s="1"/>
  <c r="P67" i="3"/>
  <c r="L155" i="9" s="1"/>
  <c r="Q66" i="3"/>
  <c r="P66" i="3"/>
  <c r="J155" i="9" s="1"/>
  <c r="Q65" i="3"/>
  <c r="P65" i="3"/>
  <c r="G155" i="9" s="1"/>
  <c r="P64" i="3"/>
  <c r="F155" i="9" s="1"/>
  <c r="Q63" i="3"/>
  <c r="P63" i="3"/>
  <c r="E155" i="9" s="1"/>
  <c r="P56" i="3"/>
  <c r="O56" i="3" s="1"/>
  <c r="O39" i="3"/>
  <c r="N39" i="3" s="1"/>
  <c r="O16" i="3"/>
  <c r="N16" i="3" s="1"/>
  <c r="T38" i="3"/>
  <c r="S38" i="3" s="1"/>
  <c r="E56" i="3"/>
  <c r="E53" i="3"/>
  <c r="D53" i="3" s="1"/>
  <c r="E58" i="3"/>
  <c r="D58" i="3" s="1"/>
  <c r="E57" i="3"/>
  <c r="D57" i="3" s="1"/>
  <c r="E55" i="3"/>
  <c r="D55" i="3" s="1"/>
  <c r="E54" i="3"/>
  <c r="D54" i="3" s="1"/>
  <c r="E52" i="3"/>
  <c r="D52" i="3" s="1"/>
  <c r="T28" i="3"/>
  <c r="F147" i="9" s="1"/>
  <c r="T29" i="3"/>
  <c r="S29" i="3" s="1"/>
  <c r="T30" i="3"/>
  <c r="S30" i="3" s="1"/>
  <c r="T31" i="3"/>
  <c r="L147" i="9" s="1"/>
  <c r="T32" i="3"/>
  <c r="S32" i="3" s="1"/>
  <c r="J57" i="3"/>
  <c r="M152" i="9" s="1"/>
  <c r="K57" i="3"/>
  <c r="J152" i="9"/>
  <c r="K58" i="3"/>
  <c r="J58" i="3"/>
  <c r="N152" i="9" s="1"/>
  <c r="J55" i="3"/>
  <c r="J54" i="3"/>
  <c r="G152" i="9" s="1"/>
  <c r="T33" i="3"/>
  <c r="N147" i="9" s="1"/>
  <c r="D31" i="3"/>
  <c r="D28" i="3"/>
  <c r="E28" i="3"/>
  <c r="E31" i="3"/>
  <c r="E176" i="9" s="1"/>
  <c r="O176" i="9" s="1"/>
  <c r="F38" i="4" s="1"/>
  <c r="H38" i="4" s="1"/>
  <c r="I38" i="4" s="1"/>
  <c r="V53" i="3"/>
  <c r="J28" i="3"/>
  <c r="F149" i="9" s="1"/>
  <c r="J29" i="3"/>
  <c r="J149" i="9" s="1"/>
  <c r="J30" i="3"/>
  <c r="J32" i="3"/>
  <c r="I32" i="3" s="1"/>
  <c r="J31" i="3"/>
  <c r="L149" i="9" s="1"/>
  <c r="U52" i="3"/>
  <c r="T52" i="3" s="1"/>
  <c r="V52" i="3" s="1"/>
  <c r="U53" i="3"/>
  <c r="F128" i="9" s="1"/>
  <c r="U54" i="3"/>
  <c r="T54" i="3" s="1"/>
  <c r="V54" i="3" s="1"/>
  <c r="U55" i="3"/>
  <c r="T55" i="3" s="1"/>
  <c r="V55" i="3" s="1"/>
  <c r="U56" i="3"/>
  <c r="L128" i="9" s="1"/>
  <c r="U57" i="3"/>
  <c r="T57" i="3" s="1"/>
  <c r="V57" i="3" s="1"/>
  <c r="U58" i="3"/>
  <c r="T58" i="3" s="1"/>
  <c r="V58" i="3" s="1"/>
  <c r="S59" i="3"/>
  <c r="P53" i="3"/>
  <c r="O53" i="3" s="1"/>
  <c r="P54" i="3"/>
  <c r="O54" i="3" s="1"/>
  <c r="P55" i="3"/>
  <c r="O55" i="3" s="1"/>
  <c r="P57" i="3"/>
  <c r="O57" i="3" s="1"/>
  <c r="P58" i="3"/>
  <c r="O58" i="3" s="1"/>
  <c r="P52" i="3"/>
  <c r="O52" i="3" s="1"/>
  <c r="N59" i="3"/>
  <c r="T39" i="3"/>
  <c r="S39" i="3" s="1"/>
  <c r="T40" i="3"/>
  <c r="S40" i="3" s="1"/>
  <c r="T41" i="3"/>
  <c r="S41" i="3" s="1"/>
  <c r="T43" i="3"/>
  <c r="S43" i="3" s="1"/>
  <c r="T44" i="3"/>
  <c r="S44" i="3" s="1"/>
  <c r="O38" i="3"/>
  <c r="N38" i="3" s="1"/>
  <c r="O44" i="3"/>
  <c r="N44" i="3" s="1"/>
  <c r="O43" i="3"/>
  <c r="N43" i="3" s="1"/>
  <c r="O41" i="3"/>
  <c r="N41" i="3" s="1"/>
  <c r="O40" i="3"/>
  <c r="N40" i="3" s="1"/>
  <c r="O18" i="3"/>
  <c r="N18" i="3" s="1"/>
  <c r="O19" i="3"/>
  <c r="O21" i="3"/>
  <c r="N21" i="3" s="1"/>
  <c r="O22" i="3"/>
  <c r="N22" i="3" s="1"/>
  <c r="R34" i="3"/>
  <c r="T27" i="3"/>
  <c r="S27" i="3" s="1"/>
  <c r="J18" i="3"/>
  <c r="G150" i="9" s="1"/>
  <c r="J19" i="3"/>
  <c r="J150" i="9" s="1"/>
  <c r="J21" i="3"/>
  <c r="I21" i="3" s="1"/>
  <c r="J22" i="3"/>
  <c r="J16" i="3"/>
  <c r="E150" i="9" s="1"/>
  <c r="T22" i="3"/>
  <c r="S22" i="3" s="1"/>
  <c r="T21" i="3"/>
  <c r="S21" i="3" s="1"/>
  <c r="T20" i="3"/>
  <c r="S20" i="3" s="1"/>
  <c r="T19" i="3"/>
  <c r="S19" i="3" s="1"/>
  <c r="T18" i="3"/>
  <c r="S18" i="3" s="1"/>
  <c r="T17" i="3"/>
  <c r="S17" i="3" s="1"/>
  <c r="T16" i="3"/>
  <c r="R12" i="3"/>
  <c r="T11" i="3"/>
  <c r="T10" i="3"/>
  <c r="T9" i="3"/>
  <c r="T8" i="3"/>
  <c r="S8" i="3" s="1"/>
  <c r="T7" i="3"/>
  <c r="T6" i="3"/>
  <c r="S6" i="3" s="1"/>
  <c r="T5" i="3"/>
  <c r="S5" i="3" s="1"/>
  <c r="E39" i="3"/>
  <c r="D39" i="3" s="1"/>
  <c r="E40" i="3"/>
  <c r="D40" i="3" s="1"/>
  <c r="E41" i="3"/>
  <c r="D41" i="3" s="1"/>
  <c r="E42" i="3"/>
  <c r="D42" i="3" s="1"/>
  <c r="E43" i="3"/>
  <c r="D43" i="3" s="1"/>
  <c r="E44" i="3"/>
  <c r="D44" i="3" s="1"/>
  <c r="E38" i="3"/>
  <c r="D38" i="3" s="1"/>
  <c r="O28" i="3"/>
  <c r="N28" i="3" s="1"/>
  <c r="O29" i="3"/>
  <c r="N29" i="3" s="1"/>
  <c r="O30" i="3"/>
  <c r="N30" i="3" s="1"/>
  <c r="O31" i="3"/>
  <c r="N31" i="3" s="1"/>
  <c r="O32" i="3"/>
  <c r="N32" i="3" s="1"/>
  <c r="O33" i="3"/>
  <c r="N33" i="3" s="1"/>
  <c r="O27" i="3"/>
  <c r="N27" i="3" s="1"/>
  <c r="M34" i="3"/>
  <c r="C45" i="3"/>
  <c r="E30" i="3"/>
  <c r="E32" i="3"/>
  <c r="D32" i="3" s="1"/>
  <c r="E33" i="3"/>
  <c r="D33" i="3" s="1"/>
  <c r="E17" i="3"/>
  <c r="D17" i="3" s="1"/>
  <c r="E18" i="3"/>
  <c r="D18" i="3" s="1"/>
  <c r="E19" i="3"/>
  <c r="D19" i="3" s="1"/>
  <c r="E20" i="3"/>
  <c r="D20" i="3" s="1"/>
  <c r="E21" i="3"/>
  <c r="D21" i="3" s="1"/>
  <c r="E22" i="3"/>
  <c r="D22" i="3" s="1"/>
  <c r="E7" i="3"/>
  <c r="D7" i="3" s="1"/>
  <c r="E8" i="3"/>
  <c r="D8" i="3" s="1"/>
  <c r="E9" i="3"/>
  <c r="E10" i="3"/>
  <c r="D10" i="3" s="1"/>
  <c r="J7" i="3"/>
  <c r="G130" i="9" s="1"/>
  <c r="J8" i="3"/>
  <c r="J130" i="9" s="1"/>
  <c r="J9" i="3"/>
  <c r="L130" i="9" s="1"/>
  <c r="J10" i="3"/>
  <c r="I10" i="3" s="1"/>
  <c r="O7" i="3"/>
  <c r="J27" i="3"/>
  <c r="E149" i="9" s="1"/>
  <c r="H34" i="3"/>
  <c r="E5" i="3"/>
  <c r="C34" i="3"/>
  <c r="E27" i="3"/>
  <c r="D27" i="3" s="1"/>
  <c r="C23" i="3"/>
  <c r="E16" i="3"/>
  <c r="D16" i="3" s="1"/>
  <c r="O5" i="3"/>
  <c r="J5" i="3"/>
  <c r="E130" i="9" s="1"/>
  <c r="F22" i="4" l="1"/>
  <c r="H22" i="4" s="1"/>
  <c r="I22" i="4" s="1"/>
  <c r="F10" i="4"/>
  <c r="H10" i="4" s="1"/>
  <c r="I10" i="4" s="1"/>
  <c r="G126" i="9"/>
  <c r="L161" i="9"/>
  <c r="F161" i="9"/>
  <c r="N145" i="9"/>
  <c r="N19" i="3"/>
  <c r="J145" i="9"/>
  <c r="O155" i="9"/>
  <c r="N146" i="9"/>
  <c r="D9" i="3"/>
  <c r="N127" i="9"/>
  <c r="G145" i="9"/>
  <c r="O34" i="3"/>
  <c r="E127" i="9"/>
  <c r="L146" i="9"/>
  <c r="S33" i="3"/>
  <c r="T68" i="3"/>
  <c r="S10" i="3"/>
  <c r="M146" i="9"/>
  <c r="S7" i="3"/>
  <c r="G146" i="9"/>
  <c r="N10" i="3"/>
  <c r="M145" i="9"/>
  <c r="N8" i="3"/>
  <c r="N6" i="3"/>
  <c r="F145" i="9"/>
  <c r="N5" i="3"/>
  <c r="E145" i="9"/>
  <c r="G147" i="9"/>
  <c r="E128" i="9"/>
  <c r="T69" i="3"/>
  <c r="N153" i="9"/>
  <c r="N130" i="9"/>
  <c r="N129" i="9"/>
  <c r="F150" i="9"/>
  <c r="J147" i="9"/>
  <c r="M147" i="9"/>
  <c r="E147" i="9"/>
  <c r="G149" i="9"/>
  <c r="G153" i="9"/>
  <c r="E146" i="9"/>
  <c r="F146" i="9"/>
  <c r="J146" i="9"/>
  <c r="T56" i="3"/>
  <c r="V56" i="3" s="1"/>
  <c r="L129" i="9" s="1"/>
  <c r="G128" i="9"/>
  <c r="J128" i="9"/>
  <c r="T66" i="3"/>
  <c r="J153" i="9"/>
  <c r="E129" i="9"/>
  <c r="F129" i="9"/>
  <c r="G129" i="9"/>
  <c r="J129" i="9"/>
  <c r="C12" i="3"/>
  <c r="I6" i="3"/>
  <c r="F130" i="9"/>
  <c r="N128" i="9"/>
  <c r="T64" i="3"/>
  <c r="D71" i="3"/>
  <c r="E71" i="3"/>
  <c r="T63" i="3"/>
  <c r="T67" i="3"/>
  <c r="V70" i="3"/>
  <c r="U70" i="3"/>
  <c r="T65" i="3"/>
  <c r="J52" i="3"/>
  <c r="E152" i="9" s="1"/>
  <c r="H59" i="3"/>
  <c r="K56" i="3"/>
  <c r="O42" i="3"/>
  <c r="N42" i="3" s="1"/>
  <c r="N45" i="3" s="1"/>
  <c r="O136" i="9"/>
  <c r="I28" i="3"/>
  <c r="D23" i="3"/>
  <c r="N34" i="3"/>
  <c r="D45" i="3"/>
  <c r="E45" i="3"/>
  <c r="T23" i="3"/>
  <c r="I29" i="3"/>
  <c r="S16" i="3"/>
  <c r="S23" i="3" s="1"/>
  <c r="E23" i="3"/>
  <c r="I22" i="3"/>
  <c r="N11" i="3"/>
  <c r="O20" i="3"/>
  <c r="N20" i="3" s="1"/>
  <c r="N23" i="3" s="1"/>
  <c r="O69" i="3"/>
  <c r="O63" i="3"/>
  <c r="I58" i="3"/>
  <c r="I27" i="3"/>
  <c r="I18" i="3"/>
  <c r="I57" i="3"/>
  <c r="I19" i="3"/>
  <c r="G127" i="9"/>
  <c r="E34" i="3"/>
  <c r="M12" i="3"/>
  <c r="I5" i="3"/>
  <c r="I16" i="3"/>
  <c r="E59" i="3"/>
  <c r="O64" i="3"/>
  <c r="U59" i="3"/>
  <c r="I7" i="3"/>
  <c r="O66" i="3"/>
  <c r="D5" i="3"/>
  <c r="S31" i="3"/>
  <c r="O65" i="3"/>
  <c r="O68" i="3"/>
  <c r="I53" i="3"/>
  <c r="I31" i="3"/>
  <c r="O67" i="3"/>
  <c r="T53" i="3"/>
  <c r="O12" i="3"/>
  <c r="S9" i="3"/>
  <c r="I9" i="3"/>
  <c r="Q70" i="3"/>
  <c r="E12" i="3"/>
  <c r="P70" i="3"/>
  <c r="O59" i="3"/>
  <c r="P59" i="3"/>
  <c r="I55" i="3"/>
  <c r="D56" i="3"/>
  <c r="D59" i="3" s="1"/>
  <c r="S45" i="3"/>
  <c r="T45" i="3"/>
  <c r="D30" i="3"/>
  <c r="S28" i="3"/>
  <c r="T34" i="3"/>
  <c r="I30" i="3"/>
  <c r="J34" i="3"/>
  <c r="I20" i="3"/>
  <c r="J23" i="3"/>
  <c r="T12" i="3"/>
  <c r="S11" i="3"/>
  <c r="N9" i="3"/>
  <c r="N7" i="3"/>
  <c r="I8" i="3"/>
  <c r="J12" i="3"/>
  <c r="O161" i="9" l="1"/>
  <c r="F23" i="4" s="1"/>
  <c r="H23" i="4" s="1"/>
  <c r="I23" i="4" s="1"/>
  <c r="O147" i="9"/>
  <c r="D14" i="4" s="1"/>
  <c r="L127" i="9"/>
  <c r="J126" i="9"/>
  <c r="N126" i="9"/>
  <c r="F126" i="9"/>
  <c r="L126" i="9"/>
  <c r="E126" i="9"/>
  <c r="J59" i="3"/>
  <c r="L145" i="9"/>
  <c r="O145" i="9" s="1"/>
  <c r="O152" i="9"/>
  <c r="O148" i="9"/>
  <c r="M151" i="9"/>
  <c r="V59" i="3"/>
  <c r="O150" i="9"/>
  <c r="D17" i="4" s="1"/>
  <c r="O128" i="9"/>
  <c r="D7" i="4" s="1"/>
  <c r="F7" i="4" s="1"/>
  <c r="H7" i="4" s="1"/>
  <c r="I7" i="4" s="1"/>
  <c r="O130" i="9"/>
  <c r="D9" i="4" s="1"/>
  <c r="F9" i="4" s="1"/>
  <c r="H9" i="4" s="1"/>
  <c r="I9" i="4" s="1"/>
  <c r="O129" i="9"/>
  <c r="O153" i="9"/>
  <c r="O154" i="9"/>
  <c r="O144" i="9"/>
  <c r="O146" i="9"/>
  <c r="O138" i="9"/>
  <c r="O149" i="9"/>
  <c r="D16" i="4" s="1"/>
  <c r="F16" i="4" s="1"/>
  <c r="H16" i="4" s="1"/>
  <c r="I16" i="4" s="1"/>
  <c r="F151" i="9"/>
  <c r="J151" i="9"/>
  <c r="G151" i="9"/>
  <c r="T59" i="3"/>
  <c r="D12" i="3"/>
  <c r="T70" i="3"/>
  <c r="I56" i="3"/>
  <c r="L151" i="9" s="1"/>
  <c r="I52" i="3"/>
  <c r="E151" i="9" s="1"/>
  <c r="K59" i="3"/>
  <c r="O45" i="3"/>
  <c r="O23" i="3"/>
  <c r="D34" i="3"/>
  <c r="N12" i="3"/>
  <c r="O70" i="3"/>
  <c r="I23" i="3"/>
  <c r="S34" i="3"/>
  <c r="I34" i="3"/>
  <c r="S12" i="3"/>
  <c r="I12" i="3"/>
  <c r="F8" i="4" l="1"/>
  <c r="H8" i="4" s="1"/>
  <c r="I8" i="4" s="1"/>
  <c r="O126" i="9"/>
  <c r="D5" i="4" s="1"/>
  <c r="F17" i="4"/>
  <c r="H17" i="4" s="1"/>
  <c r="I17" i="4" s="1"/>
  <c r="F14" i="4"/>
  <c r="H14" i="4" s="1"/>
  <c r="I14" i="4" s="1"/>
  <c r="F13" i="4"/>
  <c r="H13" i="4" s="1"/>
  <c r="I13" i="4" s="1"/>
  <c r="F20" i="4"/>
  <c r="H20" i="4" s="1"/>
  <c r="I20" i="4" s="1"/>
  <c r="F127" i="9"/>
  <c r="O127" i="9" s="1"/>
  <c r="O151" i="9"/>
  <c r="I59" i="3"/>
  <c r="F6" i="4" l="1"/>
  <c r="H6" i="4" s="1"/>
  <c r="I6" i="4" s="1"/>
  <c r="F5" i="4"/>
  <c r="D3" i="4" l="1"/>
  <c r="H5" i="4"/>
  <c r="I5" i="4" s="1"/>
  <c r="F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tc={D0D03140-2F92-452C-9745-0DB6AACDAA8D}</author>
  </authors>
  <commentList>
    <comment ref="H2" authorId="0" shapeId="0" xr:uid="{D0D03140-2F92-452C-9745-0DB6AACDAA8D}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Informar data na Planilha Mestre, coluna A2</t>
        </r>
      </text>
    </comment>
  </commentList>
</comments>
</file>

<file path=xl/sharedStrings.xml><?xml version="1.0" encoding="utf-8"?>
<sst xmlns="http://schemas.openxmlformats.org/spreadsheetml/2006/main" count="1056" uniqueCount="505">
  <si>
    <t>MASTER PRETO</t>
  </si>
  <si>
    <t>QUANTIDADE</t>
  </si>
  <si>
    <t>SUCATA</t>
  </si>
  <si>
    <t>0049-01</t>
  </si>
  <si>
    <t>KG</t>
  </si>
  <si>
    <t>0053-19</t>
  </si>
  <si>
    <t>ESTADO</t>
  </si>
  <si>
    <t>PPVS</t>
  </si>
  <si>
    <t>BORRA</t>
  </si>
  <si>
    <t>GALHO</t>
  </si>
  <si>
    <t>MOÍDO</t>
  </si>
  <si>
    <t>MÁQUINA</t>
  </si>
  <si>
    <t>TOTAL REFUGO</t>
  </si>
  <si>
    <t>VARREDURA</t>
  </si>
  <si>
    <t>MISTURA</t>
  </si>
  <si>
    <t>MOIDO</t>
  </si>
  <si>
    <t>PLANILHA MESTRE (EXPLOSÃO)</t>
  </si>
  <si>
    <t>MASTER BRANCO</t>
  </si>
  <si>
    <t>POLIACETAL</t>
  </si>
  <si>
    <t>MASTER PRATA</t>
  </si>
  <si>
    <t>ML</t>
  </si>
  <si>
    <t>SALDO DO SISTEMA</t>
  </si>
  <si>
    <t>MASTER BR</t>
  </si>
  <si>
    <t>0053-80</t>
  </si>
  <si>
    <t>MASTER VERMELHO  (RED LINE)</t>
  </si>
  <si>
    <t>1316-42</t>
  </si>
  <si>
    <t>ETIQ. INOX L-1000</t>
  </si>
  <si>
    <t>ESTRUTURA DE COMPONENTES - INJEÇÃO EXTERNA</t>
  </si>
  <si>
    <t>CÓDIGO</t>
  </si>
  <si>
    <t>PRODUTO</t>
  </si>
  <si>
    <t>PP NAT. FLUIDEZ 14 A 26 (HP 550R) 0049-01</t>
  </si>
  <si>
    <t>MASTER PRETO 0053-19</t>
  </si>
  <si>
    <t>MASTER VERMELHO  (RED LINE) 0053-80</t>
  </si>
  <si>
    <t>ETIQ. INOX L-1000 1316-42</t>
  </si>
  <si>
    <t>PP NAT. FLUIDEZ 2,5 A 4,5 (HP 550K 0049-04</t>
  </si>
  <si>
    <t>TOMADA AZUL VT-41-TM 0321-94</t>
  </si>
  <si>
    <t>1316-27 ETIQUETA INOX BOTÃO L-850</t>
  </si>
  <si>
    <t>1316-48</t>
  </si>
  <si>
    <t>BOTÃO L/D LIQUID L-1000 RED+ETIQUETA INOX</t>
  </si>
  <si>
    <t>1316-41</t>
  </si>
  <si>
    <t>BOTÃO L/D LIQUID L-1000 PR+ETIQUETA INOX</t>
  </si>
  <si>
    <t>0310-38</t>
  </si>
  <si>
    <t>BOTÃO FLANGEADO PRETO + ETIQUETA INOX L-850</t>
  </si>
  <si>
    <t>BOTÃO FLANGEADO [L-850] VERMELHO</t>
  </si>
  <si>
    <t>PP NAT. FLUIDEZ 14 A 26 (HP 550R</t>
  </si>
  <si>
    <t>0049-04</t>
  </si>
  <si>
    <t>PP NAT. FLUIDEZ 2,5 A 4,5 (HP 550K</t>
  </si>
  <si>
    <t>0321-94</t>
  </si>
  <si>
    <t>TOMADA AZUL VT-TM</t>
  </si>
  <si>
    <t xml:space="preserve">1316-27 </t>
  </si>
  <si>
    <t xml:space="preserve"> ETIQUETA INOX BOTÃO L-850</t>
  </si>
  <si>
    <t xml:space="preserve">GALHO </t>
  </si>
  <si>
    <t>UND</t>
  </si>
  <si>
    <t>PÇ</t>
  </si>
  <si>
    <t>0053-01</t>
  </si>
  <si>
    <t>BOTÃO L/D LIQUID L-1000 RED</t>
  </si>
  <si>
    <t>BOTÃO L/D LIQUID L-1000 PR</t>
  </si>
  <si>
    <t xml:space="preserve">BOTÃO FLANGEADO PRETO </t>
  </si>
  <si>
    <t>0052-01</t>
  </si>
  <si>
    <t>0087-01</t>
  </si>
  <si>
    <t>0152-00</t>
  </si>
  <si>
    <t>ETIQUETA DO BOTÃO L-61 INOX</t>
  </si>
  <si>
    <t>0307-01</t>
  </si>
  <si>
    <t>CONTATO L</t>
  </si>
  <si>
    <t>0308-16</t>
  </si>
  <si>
    <t>0315-01</t>
  </si>
  <si>
    <t>CONTATO I</t>
  </si>
  <si>
    <t>EIXO DA ENGRENAGEM</t>
  </si>
  <si>
    <t xml:space="preserve">MOLA HELICOIDAL 4,3X14 MMZC </t>
  </si>
  <si>
    <t>ETIQUETA DO BOTÃO L-61</t>
  </si>
  <si>
    <t>1316-68</t>
  </si>
  <si>
    <t>BOTÃO L/D L-1200 PRETO + ETIQUETA INOX</t>
  </si>
  <si>
    <t>1316-67</t>
  </si>
  <si>
    <t>BOTÃO L/D L-1200 VERMELHO + ETIQUETA INOX</t>
  </si>
  <si>
    <t>1316-06</t>
  </si>
  <si>
    <t>BOTÃO LIQUID. L-61 + ETIQ. INOX</t>
  </si>
  <si>
    <t>1316-16</t>
  </si>
  <si>
    <t>BOTÃO LIQUID. L-74 + ETIQ. INOX</t>
  </si>
  <si>
    <t>0050-03 POLIAMIDA 13%</t>
  </si>
  <si>
    <t>0052-01 POLIACETAL</t>
  </si>
  <si>
    <t>0308-16 CONTATO I</t>
  </si>
  <si>
    <t>0152-00 ETIQUETA DO BOTÃO L-61</t>
  </si>
  <si>
    <t xml:space="preserve">BOTÃO L/D L-1200 PRETO </t>
  </si>
  <si>
    <t xml:space="preserve">BOTÃO L/D L-1200 VERMELHO </t>
  </si>
  <si>
    <t xml:space="preserve">BOTÃO LIQUID. L-61 </t>
  </si>
  <si>
    <t>0053-81</t>
  </si>
  <si>
    <t>BOTÃO LIQUID. L-74</t>
  </si>
  <si>
    <t>MASTER AZUL</t>
  </si>
  <si>
    <t>MASTER BRANCO REMARFIN  0053-54</t>
  </si>
  <si>
    <t>0245-16</t>
  </si>
  <si>
    <t>PP VS</t>
  </si>
  <si>
    <t>PP VS + MASTER PRETO BATCH  0053-19</t>
  </si>
  <si>
    <t>PP  + MASTER VERMELHO  0053-80</t>
  </si>
  <si>
    <t>MASTER PRAT</t>
  </si>
  <si>
    <t>TOTAL</t>
  </si>
  <si>
    <t>QUANT. VIRGEM</t>
  </si>
  <si>
    <t>MASTER CINZA</t>
  </si>
  <si>
    <t>PP VS + MASTER  CINZA 0053-16</t>
  </si>
  <si>
    <t>PP VS + MASTER  VERMELHO 0053-56</t>
  </si>
  <si>
    <t>MASTER VERM</t>
  </si>
  <si>
    <t>0310-47</t>
  </si>
  <si>
    <t>PP VS+ MASTER BRANCO  0053-01</t>
  </si>
  <si>
    <t>PP MASTER CINZA</t>
  </si>
  <si>
    <t>MASTER AMARELO</t>
  </si>
  <si>
    <t>0053-90</t>
  </si>
  <si>
    <t>PP MASTER AMARELO</t>
  </si>
  <si>
    <t>1316-69</t>
  </si>
  <si>
    <t>1316-70</t>
  </si>
  <si>
    <t>1316-71</t>
  </si>
  <si>
    <t>BOTÃO L-99 VERMELHO</t>
  </si>
  <si>
    <t>1316-65</t>
  </si>
  <si>
    <t>BOTÃO LIQUID. L-65 + ETIQ. INOX</t>
  </si>
  <si>
    <t>BOTÃO L-99 PRETO</t>
  </si>
  <si>
    <t>BOTÃO L-99 BRANCO</t>
  </si>
  <si>
    <t>ETIQ. INOX L-99 1316-66</t>
  </si>
  <si>
    <t>BOTÃO L-99 VERMELHO+ ETIQUETA INOX</t>
  </si>
  <si>
    <t>BOTÃO L-99 PRETO+ ETIQUETA INOX</t>
  </si>
  <si>
    <t>BOTÃO L-99 BRANCO+ ETIQUETA INOX</t>
  </si>
  <si>
    <t>1316-66</t>
  </si>
  <si>
    <t>ETIQ. INOX L-99</t>
  </si>
  <si>
    <t>MASTER AMARELO  0053-90</t>
  </si>
  <si>
    <t>MASTER BRANCO 0053-01</t>
  </si>
  <si>
    <t xml:space="preserve">MASTER BRANCO </t>
  </si>
  <si>
    <t>0053-95</t>
  </si>
  <si>
    <t>MASTER MARSALA</t>
  </si>
  <si>
    <t>PP VS+ MASTER MARSALA</t>
  </si>
  <si>
    <t>0053-54</t>
  </si>
  <si>
    <t>MASTER REMAFIM BRANCO</t>
  </si>
  <si>
    <t>PP MASTER PRATA 0053-90</t>
  </si>
  <si>
    <t xml:space="preserve">PP VS </t>
  </si>
  <si>
    <t>0245-18</t>
  </si>
  <si>
    <t>0245-15</t>
  </si>
  <si>
    <t>ETIQUETA LOGO BRANCA [V-40]</t>
  </si>
  <si>
    <t>ETIQUETA VT-30 PRATA</t>
  </si>
  <si>
    <t>0067-19</t>
  </si>
  <si>
    <t>BOTÃO VT-30/40 PRETO</t>
  </si>
  <si>
    <t>1316-74</t>
  </si>
  <si>
    <t>BOTÃO L/D BATEDEIRA PLANETARIA BRANCO [BP]</t>
  </si>
  <si>
    <t>0318-01</t>
  </si>
  <si>
    <t>PENEIRA BRANCA ESPREMEDOR</t>
  </si>
  <si>
    <t>MASTER P/ PP  MARSALA</t>
  </si>
  <si>
    <t>PP KM + BRANCO 0053-01</t>
  </si>
  <si>
    <t>MASTER BRANCO PP</t>
  </si>
  <si>
    <t>MASTER RED</t>
  </si>
  <si>
    <t>PP KM</t>
  </si>
  <si>
    <t>PEÇA</t>
  </si>
  <si>
    <t>0218-15</t>
  </si>
  <si>
    <t>0318-04</t>
  </si>
  <si>
    <t>PP KM + VERMELHO 0053-80</t>
  </si>
  <si>
    <t>PP KM + PRETO 0053-19</t>
  </si>
  <si>
    <t>PP KM + MARSALA 0053-95</t>
  </si>
  <si>
    <t>1316-85</t>
  </si>
  <si>
    <t>BOTÃO L/D LIQUID L-1000 MARSALA + ETIQ INOX</t>
  </si>
  <si>
    <t>1316-12</t>
  </si>
  <si>
    <t>BOTÃO LIQUID. L-67 + ETIQ. INOX</t>
  </si>
  <si>
    <t>PENEIRA PRETA ESPREMEDOR</t>
  </si>
  <si>
    <t>0318-21</t>
  </si>
  <si>
    <t>PENEIRA VERMELHA ESPREMEDOR</t>
  </si>
  <si>
    <t>ETIQUETA VT-40 PRATA</t>
  </si>
  <si>
    <t>BOTAO L/D BATEDEIRA PLANETARIA PRETO BP</t>
  </si>
  <si>
    <t>0399-59</t>
  </si>
  <si>
    <t>0399-60</t>
  </si>
  <si>
    <t>0049-27</t>
  </si>
  <si>
    <t>PEBD ANTICHAMA COOKTOP</t>
  </si>
  <si>
    <t>ETIQUETA COOKTOP</t>
  </si>
  <si>
    <t>MOLA DO MANIPOLO COOKTOP</t>
  </si>
  <si>
    <t>PEBD ANTICHAMA</t>
  </si>
  <si>
    <t>ETIQUETA INOX COOKTOP</t>
  </si>
  <si>
    <t>PEBD + PP VS + MASTER PRETO</t>
  </si>
  <si>
    <t>PEBD</t>
  </si>
  <si>
    <t>0053-91</t>
  </si>
  <si>
    <t>MASTER PRATA BOTÃO DA HELICE</t>
  </si>
  <si>
    <t>0103-02</t>
  </si>
  <si>
    <t>PORCA M8</t>
  </si>
  <si>
    <t>CT</t>
  </si>
  <si>
    <t>BOTÃO L/D BATEDEIRA PLANETARIA VERMELHO [BP]</t>
  </si>
  <si>
    <t>BOTÃO L/D BATEDEIRA PLANETARIA MARSALA [BP]</t>
  </si>
  <si>
    <t>PP VS + MASTER  PRATA 0053-91 BOTÃO</t>
  </si>
  <si>
    <t>0066-14</t>
  </si>
  <si>
    <t>0066-12</t>
  </si>
  <si>
    <t>BOTÃO DA HELICE PRATA + PORCA</t>
  </si>
  <si>
    <t>BOTÃO DA HELICE RED LINE + PORCA</t>
  </si>
  <si>
    <t>BOTÃO DA HELICE RED LINE S/ PORCA</t>
  </si>
  <si>
    <t>BOTÃO DA HELICE PRATA S/ PORCA</t>
  </si>
  <si>
    <t>BOTÃO DA HELICE PRETA S/ PORCA</t>
  </si>
  <si>
    <t>BOTÃO DA HELICE PRETA C/ PORCA</t>
  </si>
  <si>
    <t>1316-89</t>
  </si>
  <si>
    <t>0066-08</t>
  </si>
  <si>
    <t>0053-97</t>
  </si>
  <si>
    <t>0153-01</t>
  </si>
  <si>
    <t>SAN CRISTAL</t>
  </si>
  <si>
    <t>0197-35</t>
  </si>
  <si>
    <t>ETIQUETA INOX DOS BOTÕES [AFN]</t>
  </si>
  <si>
    <t>0212-01</t>
  </si>
  <si>
    <t>ABS NATURAL P/ CROMACAO</t>
  </si>
  <si>
    <t>0246-10</t>
  </si>
  <si>
    <t>ETIQ.LOGO MENOR MAXI POWER-PRETA VT-40B</t>
  </si>
  <si>
    <t>0246-09</t>
  </si>
  <si>
    <t>ETIQ. EXTERNA MAXI POWER -PRATA VT-40B</t>
  </si>
  <si>
    <t>MASTER PRATA(0053-90)</t>
  </si>
  <si>
    <t xml:space="preserve">ABS Natural </t>
  </si>
  <si>
    <t>Master preto para ABS</t>
  </si>
  <si>
    <t xml:space="preserve">SAM </t>
  </si>
  <si>
    <t xml:space="preserve">Etiqueta do LD AF </t>
  </si>
  <si>
    <t>ABS</t>
  </si>
  <si>
    <t xml:space="preserve">MASTER preto </t>
  </si>
  <si>
    <t xml:space="preserve">BOTÃO L/D LIQUID L-1000 MARSALA </t>
  </si>
  <si>
    <t>Injetado</t>
  </si>
  <si>
    <t xml:space="preserve">BOTÃO LIQUID. L-67 </t>
  </si>
  <si>
    <t>BOTÃO FLANGEADO [L-850] VERMELHO + ETIQUETA INOX L-850</t>
  </si>
  <si>
    <t xml:space="preserve">ABS NATURAL </t>
  </si>
  <si>
    <t xml:space="preserve">MASTER PRETO ABS </t>
  </si>
  <si>
    <t>MASTER PRATA 0053-91</t>
  </si>
  <si>
    <t xml:space="preserve">MASTER RED ABS </t>
  </si>
  <si>
    <t>MASTER preto</t>
  </si>
  <si>
    <t>PP VS+ MASTER Azul 0053-81</t>
  </si>
  <si>
    <t>1316-99</t>
  </si>
  <si>
    <t>ANEL DO ACABAMENTO DO TEMPORIZAÇÃO PRETO</t>
  </si>
  <si>
    <t>1316-98</t>
  </si>
  <si>
    <t>ANEL DO ACABAMENTO DO TERMOSTATO PRETO [AFN-50-RI]</t>
  </si>
  <si>
    <t>0245-31</t>
  </si>
  <si>
    <t>ETIQUETA LOGO VENTILADORES PRO 55</t>
  </si>
  <si>
    <t>0720-04</t>
  </si>
  <si>
    <t>0895-21</t>
  </si>
  <si>
    <t>ETIQUETA DA CAPA DO MOTOR VP-PRO-55/65</t>
  </si>
  <si>
    <t>0021-00</t>
  </si>
  <si>
    <t>BOTAO DE OSCILAÇÃO VENTILADOR VM PRO PR - MAIOR</t>
  </si>
  <si>
    <t>0067-58</t>
  </si>
  <si>
    <t>BOTÃO L/D VM/VC-PRO-55-65 - ESTRIADO</t>
  </si>
  <si>
    <t>0067-57</t>
  </si>
  <si>
    <t>BOTAO L/D [NVP-PRO-55] PRETO</t>
  </si>
  <si>
    <t>1317-03</t>
  </si>
  <si>
    <t>ETIQUETA LOGO PRETA [V-45]</t>
  </si>
  <si>
    <t>BOTÃO L/D PRETO [AFN-50-BI] + ETIQ. +MOLA PRETO</t>
  </si>
  <si>
    <t>BOTÃO L/D PRETO [AFN-50-BI] + ETIQ. INOX + MOLA RED</t>
  </si>
  <si>
    <t>1317-04</t>
  </si>
  <si>
    <t>BOTÃO LD DA AF INJETADO PRETO</t>
  </si>
  <si>
    <t>BOTÃO LD DA AF INJETADO RED</t>
  </si>
  <si>
    <t>ANEL DO ACABAMENTO DO TEMPORIZAÇÃO RED</t>
  </si>
  <si>
    <t>ANEL DO ACABAMENTO DO TERMOSTATO RED</t>
  </si>
  <si>
    <t>ABS PRETO</t>
  </si>
  <si>
    <t>ABS RED</t>
  </si>
  <si>
    <t xml:space="preserve">MASTER RED </t>
  </si>
  <si>
    <t xml:space="preserve">TAMPA DA CAIXA EXTERNA </t>
  </si>
  <si>
    <t xml:space="preserve">Caixa externa </t>
  </si>
  <si>
    <t xml:space="preserve">L1200 Marsala </t>
  </si>
  <si>
    <t xml:space="preserve">Injetado </t>
  </si>
  <si>
    <t>0734-04</t>
  </si>
  <si>
    <t>0735-04</t>
  </si>
  <si>
    <t xml:space="preserve">BOTÃO L-99 REMARFIN + ETIQUETA </t>
  </si>
  <si>
    <t xml:space="preserve">BOTÃO L-99 REMARFIN </t>
  </si>
  <si>
    <t>0054-03</t>
  </si>
  <si>
    <t>0054-10</t>
  </si>
  <si>
    <t>PENEIRA MARSALA ESPREMEDOR</t>
  </si>
  <si>
    <t>0496-78</t>
  </si>
  <si>
    <t>1317-32</t>
  </si>
  <si>
    <t>ETIQUETA INOX POLIDO BOTÃO [VTX]</t>
  </si>
  <si>
    <t>0053-94</t>
  </si>
  <si>
    <t>MASTER PARA ABS VERMELHO RED LINE [BP]</t>
  </si>
  <si>
    <t>0112-03</t>
  </si>
  <si>
    <t>0112-46</t>
  </si>
  <si>
    <t>SACO PLASTICO 30 X 30</t>
  </si>
  <si>
    <t>0153-03</t>
  </si>
  <si>
    <t>1235-30</t>
  </si>
  <si>
    <t>TRAVA DA CUBA AIR FRYER [AFN-50-BI]</t>
  </si>
  <si>
    <t>SACO PLASTICO 35 X 45 X 0,03 GRAVAÇÃO PRETA</t>
  </si>
  <si>
    <t>0049-30</t>
  </si>
  <si>
    <t>PP NAT. FLUIDEZ 26 (CP 202XP)</t>
  </si>
  <si>
    <t>0049-30
PP NAT. FLUIDEZ 26 (CP 202XP)</t>
  </si>
  <si>
    <t>1455-03</t>
  </si>
  <si>
    <t xml:space="preserve">Trava da alça </t>
  </si>
  <si>
    <t>1455-04</t>
  </si>
  <si>
    <t xml:space="preserve">Proteção do led </t>
  </si>
  <si>
    <t>0153-03
 SAN VERMELHO (MASTERIZADO)</t>
  </si>
  <si>
    <t xml:space="preserve">Etiqueta logo maxi turbo 40 maior preta </t>
  </si>
  <si>
    <t>0246-11</t>
  </si>
  <si>
    <t>SAN VERMELHO (MASTERIZADO)</t>
  </si>
  <si>
    <t>MOLA DO MANIPULO [ VERSÃO B ]</t>
  </si>
  <si>
    <t xml:space="preserve">BOTÃO L/D L-1200 Azul polisho acabado </t>
  </si>
  <si>
    <t xml:space="preserve">BOTÃO L/D L-1200 Marsala acabado </t>
  </si>
  <si>
    <t xml:space="preserve">BOTÃO L/D L-1200 Marsala injetado </t>
  </si>
  <si>
    <t xml:space="preserve">BOTÃO L-99 PRETO + ETIQUETA POLIDA  </t>
  </si>
  <si>
    <t>0246-12</t>
  </si>
  <si>
    <t xml:space="preserve">Etiqueta logo maxi turbo 40 maior branca </t>
  </si>
  <si>
    <t>1317-24</t>
  </si>
  <si>
    <t xml:space="preserve">ANEL DO ACABAMENTO DO TERMOSTATO PRATA </t>
  </si>
  <si>
    <t>PP 202 + MASTER PRETO BATCH  0053-19</t>
  </si>
  <si>
    <t>PP VS+ MASTER BR   REMARFIM 0053-54</t>
  </si>
  <si>
    <t>ABS Prata 90</t>
  </si>
  <si>
    <t>PP202</t>
  </si>
  <si>
    <t>0053-85</t>
  </si>
  <si>
    <t xml:space="preserve">BOTÃO L/D L-1200 VERMELHO polishop acabado </t>
  </si>
  <si>
    <t xml:space="preserve">SAN MASTERIZADO </t>
  </si>
  <si>
    <t>SAN Masterizadp</t>
  </si>
  <si>
    <t>BOTÃO L/D BATEDEIRA PLANETARIA VERMELHO Polishop</t>
  </si>
  <si>
    <t xml:space="preserve">MOLA COOKTOP Antiga </t>
  </si>
  <si>
    <t xml:space="preserve">Master para Sam Vermelho </t>
  </si>
  <si>
    <t xml:space="preserve">SAN  COM MASER RED </t>
  </si>
  <si>
    <t xml:space="preserve">Master red para sam </t>
  </si>
  <si>
    <t>0054-31</t>
  </si>
  <si>
    <t xml:space="preserve">Master para PP red São paulo </t>
  </si>
  <si>
    <t>0054-32</t>
  </si>
  <si>
    <t xml:space="preserve">PP VS + MASTER  VERMELHO São Paulo </t>
  </si>
  <si>
    <t xml:space="preserve">Master para PP red Palmeiras </t>
  </si>
  <si>
    <t>PP VS + MASTER  verde Palmeiras</t>
  </si>
  <si>
    <t xml:space="preserve">MASTER Verde </t>
  </si>
  <si>
    <t xml:space="preserve">BOTÃO L-99 verde Palmeiras </t>
  </si>
  <si>
    <t xml:space="preserve">BOTÃO L-99 vermelho são Paulo </t>
  </si>
  <si>
    <t xml:space="preserve">Master Verde Palmeiras </t>
  </si>
  <si>
    <t xml:space="preserve">Master Vermelho São Paulo  </t>
  </si>
  <si>
    <t xml:space="preserve">CAPA DO LED </t>
  </si>
  <si>
    <t xml:space="preserve">Etiqueta do L99 polido </t>
  </si>
  <si>
    <t xml:space="preserve">TAMPA DO COPO PP PRETA </t>
  </si>
  <si>
    <t xml:space="preserve">TAMPA DO COPO PP BRANCA </t>
  </si>
  <si>
    <t xml:space="preserve">TAMPA DO COPO PP RED </t>
  </si>
  <si>
    <t xml:space="preserve">Trava da cuba PBT </t>
  </si>
  <si>
    <t xml:space="preserve">PBT </t>
  </si>
  <si>
    <t xml:space="preserve">Trava da cuba </t>
  </si>
  <si>
    <t>0049-12</t>
  </si>
  <si>
    <t xml:space="preserve">PBT PRETO </t>
  </si>
  <si>
    <t>0054-46</t>
  </si>
  <si>
    <t xml:space="preserve">Suporte V45 preto </t>
  </si>
  <si>
    <t xml:space="preserve">Suporte V40 branco </t>
  </si>
  <si>
    <t>1317-27</t>
  </si>
  <si>
    <t>1317-33</t>
  </si>
  <si>
    <t>0005-16</t>
  </si>
  <si>
    <t>0005-08</t>
  </si>
  <si>
    <t>0054-13</t>
  </si>
  <si>
    <t xml:space="preserve">suporte VTX prata </t>
  </si>
  <si>
    <t>0049-41</t>
  </si>
  <si>
    <t>Material</t>
  </si>
  <si>
    <t>Texto breve material</t>
  </si>
  <si>
    <t>Utilização livre</t>
  </si>
  <si>
    <t>0005-08E</t>
  </si>
  <si>
    <t>TAMPA COPO PP BRANCA</t>
  </si>
  <si>
    <t>0049-01N</t>
  </si>
  <si>
    <t>PP NAT FLUIDEZ 14  À 26 (HP550R)</t>
  </si>
  <si>
    <t>PP NAT FLUIDEZ 25 À 45 (H503)</t>
  </si>
  <si>
    <t>PBT PRETO [AFN]</t>
  </si>
  <si>
    <t>0049-27N</t>
  </si>
  <si>
    <t>PEBD ANTI-CHAMA [COOKTOP]</t>
  </si>
  <si>
    <t>0049-33N</t>
  </si>
  <si>
    <t>POLICARBONATO NATURAL</t>
  </si>
  <si>
    <t>PBT NOVO PARA AIRFRYER</t>
  </si>
  <si>
    <t>MASTER BATCH BR-2000 M 1410(PP-BL-30414)</t>
  </si>
  <si>
    <t>MASTER BATCH PRETO</t>
  </si>
  <si>
    <t>MASTER REMAFIM BRANCO TAR 602764-12</t>
  </si>
  <si>
    <t>MASTER VERMELHO [RED LINE]</t>
  </si>
  <si>
    <t>MASTER PARA SAN VERMELHO SD 697/16 4000</t>
  </si>
  <si>
    <t>MASTER PRATA 603761</t>
  </si>
  <si>
    <t>MASTER PRATA 603762</t>
  </si>
  <si>
    <t>MASTER PARA PP MARSALA</t>
  </si>
  <si>
    <t>MASTER PARA ABS PRETO [BP]</t>
  </si>
  <si>
    <t>MASTER AZUL PARA PP [POLISHOP]</t>
  </si>
  <si>
    <t>MASTER VERMELHO 1805C PARA PP [POLISHOP]</t>
  </si>
  <si>
    <t>MASTER AZUL P/PP TRANSL(PP51601956)[FVN]</t>
  </si>
  <si>
    <t>MASTER VERMELHO 186 P/PP(PP33601948)[SP]</t>
  </si>
  <si>
    <t>MASTER VERDE P/PP(PP64601726)[PALMEIRAS]</t>
  </si>
  <si>
    <t>MASTER AZ PARA PC (NC51601057) [FVN]</t>
  </si>
  <si>
    <t>PORCA SEXT. M8-E X 13 X 6 MM ZC</t>
  </si>
  <si>
    <t>0245-16E</t>
  </si>
  <si>
    <t>ETIQ LOGO PRATA [VT-40]</t>
  </si>
  <si>
    <t>MOLA DO MANIPULO DO COOKTOP [CTG]</t>
  </si>
  <si>
    <t>ETIQUETA DO BOTÃO L/D COOKTOP [CTG]</t>
  </si>
  <si>
    <t>MOLA DO MANIPULO [VERSÃO B]</t>
  </si>
  <si>
    <t>0654-11E</t>
  </si>
  <si>
    <t>PLACA TRASEIRA PRETA [V-40]</t>
  </si>
  <si>
    <t>0734-05E</t>
  </si>
  <si>
    <t>TAMPA CAIXA EXTERNA [NVP-PRO-55] PR</t>
  </si>
  <si>
    <t>1316-27</t>
  </si>
  <si>
    <t>ETIQUETA INOX BOTÃO L-900</t>
  </si>
  <si>
    <t>ETIQ INOX L-1000</t>
  </si>
  <si>
    <t>ETIQUETA INOX ESCOVADO BOTÃO [L-99/VTX]</t>
  </si>
  <si>
    <t>1316-70E</t>
  </si>
  <si>
    <t>BOTÃO L/D LIQUID PR [L-99/VTX]+ETIQ INOX</t>
  </si>
  <si>
    <t>1316-78E</t>
  </si>
  <si>
    <t>BOTÃO L/D BATED PLANET MARSALA [BP]</t>
  </si>
  <si>
    <t>1316-89E</t>
  </si>
  <si>
    <t>BOTÃO L/D 4Q + ETIQ INOX + MOLA [CTG-01]</t>
  </si>
  <si>
    <t>ANEL ACAB. TERMOSTATO PRETO [AFN-50-BI]</t>
  </si>
  <si>
    <t>ANEL ACAB. TEMPORIZAÇÃO PRETO[AFN-50-BI]</t>
  </si>
  <si>
    <t>1317-04E</t>
  </si>
  <si>
    <t>BOTÃO L/D VERM [AFN-50-RI]+ETQ.INOX+MOLA</t>
  </si>
  <si>
    <t xml:space="preserve">etiqueta aro v30 nova </t>
  </si>
  <si>
    <t>0246-39</t>
  </si>
  <si>
    <t>0246-31</t>
  </si>
  <si>
    <t>0246-40</t>
  </si>
  <si>
    <t>Etiqueta logo vt 30 NB</t>
  </si>
  <si>
    <t>0895-17</t>
  </si>
  <si>
    <t xml:space="preserve">Presilha da grade </t>
  </si>
  <si>
    <t>0066-89</t>
  </si>
  <si>
    <t>BOTÃO DA HELICE AZUL C/ PORCA</t>
  </si>
  <si>
    <t xml:space="preserve">MASTER AZUL </t>
  </si>
  <si>
    <t>CANOPLA PRETO</t>
  </si>
  <si>
    <t>0246-32</t>
  </si>
  <si>
    <t>Complemento Superior AFON</t>
  </si>
  <si>
    <t>0839-100</t>
  </si>
  <si>
    <t>MASTER PRETO CP 202XP</t>
  </si>
  <si>
    <t>Hast NVT</t>
  </si>
  <si>
    <t>0658-21</t>
  </si>
  <si>
    <t>Suporte do painel inox</t>
  </si>
  <si>
    <t>1099-99</t>
  </si>
  <si>
    <t>Cooktop</t>
  </si>
  <si>
    <t>0054-66</t>
  </si>
  <si>
    <t xml:space="preserve">Master preto Afon </t>
  </si>
  <si>
    <t>master preto AFON
0054-66</t>
  </si>
  <si>
    <t xml:space="preserve">botão ld pr AFN 50 + mola e + etiqueta </t>
  </si>
  <si>
    <t>ETIQUETA DO LD AF 
0197-35</t>
  </si>
  <si>
    <t>1317-83</t>
  </si>
  <si>
    <t xml:space="preserve">botão ld pr AFN 40 + mola e + etiqueta </t>
  </si>
  <si>
    <t>etiqueta AF texturizada 0210-00</t>
  </si>
  <si>
    <t>0302-03</t>
  </si>
  <si>
    <t>emulsificador</t>
  </si>
  <si>
    <t xml:space="preserve">copo extrator de frutas </t>
  </si>
  <si>
    <t>0303-04</t>
  </si>
  <si>
    <t>0658-05</t>
  </si>
  <si>
    <t>1219-50</t>
  </si>
  <si>
    <t>policarbonato natural</t>
  </si>
  <si>
    <t>0049-33n</t>
  </si>
  <si>
    <t>0120-02</t>
  </si>
  <si>
    <t xml:space="preserve">etiqueta botão da AFON </t>
  </si>
  <si>
    <t>0112-07</t>
  </si>
  <si>
    <t>0118-43</t>
  </si>
  <si>
    <t>0210-00</t>
  </si>
  <si>
    <t>BOTÃO L/D DO COOKTOP  mola nova 4Q e 5Q</t>
  </si>
  <si>
    <t>0885-17</t>
  </si>
  <si>
    <t>0120-03</t>
  </si>
  <si>
    <t>PP VS 202 preto</t>
  </si>
  <si>
    <t>PP VS 202 red</t>
  </si>
  <si>
    <t>Master red</t>
  </si>
  <si>
    <t>PP VS 202 red exportacão</t>
  </si>
  <si>
    <t>0245-82</t>
  </si>
  <si>
    <t>0245-80</t>
  </si>
  <si>
    <t xml:space="preserve">aro adicional vtx 40 prata </t>
  </si>
  <si>
    <t>0246-08</t>
  </si>
  <si>
    <t>Aro adicional vtx 40 prata versão 2</t>
  </si>
  <si>
    <t>0245-83</t>
  </si>
  <si>
    <t>etiqueta externa vtx 50</t>
  </si>
  <si>
    <t>1316-210</t>
  </si>
  <si>
    <t>botão da af AB</t>
  </si>
  <si>
    <t>0049-36</t>
  </si>
  <si>
    <t>PP P HB - PLCO GFPP-30 (F1)- UL R/C</t>
  </si>
  <si>
    <t>ETIQUETA DA AF 0120-03</t>
  </si>
  <si>
    <t>0054-51</t>
  </si>
  <si>
    <t>OBSERVAÇÃO</t>
  </si>
  <si>
    <t xml:space="preserve">HASTE V41 BRANCA </t>
  </si>
  <si>
    <t>HASTE V41 PRETA</t>
  </si>
  <si>
    <t>0658-15</t>
  </si>
  <si>
    <t>ARO ADICIONAL VTX 50</t>
  </si>
  <si>
    <t>0054-74</t>
  </si>
  <si>
    <t>MASTER PARA PP AZUL PL54602054</t>
  </si>
  <si>
    <t>0054-75</t>
  </si>
  <si>
    <t>0245-59</t>
  </si>
  <si>
    <t>ETIQUETA LOGO VTX 50</t>
  </si>
  <si>
    <t>MASTER CHUMBO</t>
  </si>
  <si>
    <t>0302-02</t>
  </si>
  <si>
    <t>EMBOLO DO MPN PRETO</t>
  </si>
  <si>
    <t>SACO PLÁSTICO 18X20 0118-43</t>
  </si>
  <si>
    <t>SACO PLASTICO 18X20</t>
  </si>
  <si>
    <t>SACO 46X57</t>
  </si>
  <si>
    <t>PP KM + MASTER Chumbo 0054-75</t>
  </si>
  <si>
    <t>0049-38</t>
  </si>
  <si>
    <t>DESCRIÇÃO</t>
  </si>
  <si>
    <t>SALDO DO INVENTÁRIO</t>
  </si>
  <si>
    <t>NOTAS EM TRÂNSITO</t>
  </si>
  <si>
    <t>DIVERGÊNCIA</t>
  </si>
  <si>
    <t>UNIDADE DE REFERÊNCIA</t>
  </si>
  <si>
    <t>DIVERGÊNCIA PORCENTAGEM - %</t>
  </si>
  <si>
    <t>RELATÓRIO DE CONTAGEM DE INVENTÁRIO - BARELLA</t>
  </si>
  <si>
    <t>PLANILHA INVENTÁRIO  2026 FORNECEDOR BARELLA</t>
  </si>
  <si>
    <t>BARELLA PLAST</t>
  </si>
  <si>
    <t>03_26</t>
  </si>
  <si>
    <t>MONDIAL - GESTÃO DE TERCEIROS</t>
  </si>
  <si>
    <t>COORD. ADMINISTRATIVO FORNECEDOR</t>
  </si>
  <si>
    <t>CONDIÇÃO</t>
  </si>
  <si>
    <t>0103-03</t>
  </si>
  <si>
    <t xml:space="preserve">Porca sextavada da borboleta </t>
  </si>
  <si>
    <t xml:space="preserve">parafuso da borboleta </t>
  </si>
  <si>
    <t>UN</t>
  </si>
  <si>
    <t xml:space="preserve">borboleta com parafuso </t>
  </si>
  <si>
    <t xml:space="preserve">borboleta com porca </t>
  </si>
  <si>
    <t>0022-09</t>
  </si>
  <si>
    <t>0022-08</t>
  </si>
  <si>
    <t xml:space="preserve">Base do espremedor </t>
  </si>
  <si>
    <t>0305-71</t>
  </si>
  <si>
    <t>base do extrator</t>
  </si>
  <si>
    <t>0305-66</t>
  </si>
  <si>
    <t xml:space="preserve">capa da alça MPN </t>
  </si>
  <si>
    <t>0317-07</t>
  </si>
  <si>
    <t xml:space="preserve">Capa da alça L1000 vermelha </t>
  </si>
  <si>
    <t>1115-17</t>
  </si>
  <si>
    <t>Capa da alça L1000 preto</t>
  </si>
  <si>
    <t>1115-15</t>
  </si>
  <si>
    <t xml:space="preserve">Capa da alca copo dir / esq </t>
  </si>
  <si>
    <t>1115-02</t>
  </si>
  <si>
    <t xml:space="preserve">porca da borboleta </t>
  </si>
  <si>
    <t>0071-02</t>
  </si>
  <si>
    <t xml:space="preserve">Pe de borracha das base do esopremedor e extrator </t>
  </si>
  <si>
    <t>0102-33</t>
  </si>
  <si>
    <t>3136-76</t>
  </si>
  <si>
    <t xml:space="preserve">chave seletora </t>
  </si>
  <si>
    <t>0093-35N</t>
  </si>
  <si>
    <t xml:space="preserve">Parafuso da borboleta </t>
  </si>
  <si>
    <t xml:space="preserve">Pe de borracha pr </t>
  </si>
  <si>
    <t xml:space="preserve">Chave seletora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</si>
</sst>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3" formatCode="_-* #,##0.00_-;\-* #,##0.00_-;_-* &quot;-&quot;??_-;_-@_-"/>
    <numFmt numFmtId="164" formatCode="0.000"/>
    <numFmt numFmtId="165" formatCode="[$-F800]dddd\,\ mmmm\ dd\,\ yyyy"/>
    <numFmt numFmtId="166" formatCode="#,##0;[Red]#,##0"/>
    <numFmt numFmtId="167" formatCode="#,##0.0000"/>
    <numFmt numFmtId="168" formatCode="0.000000"/>
    <numFmt numFmtId="169" formatCode="0.0000"/>
    <numFmt numFmtId="170" formatCode="0.00000"/>
    <numFmt numFmtId="171" formatCode="#,##0.000"/>
    <numFmt numFmtId="172" formatCode="#,##0.0000_ ;[Red]\-#,##0.0000\ "/>
    <numFmt numFmtId="173" formatCode="0.00%;[Red]\-0.00%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8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8"/>
      <name val="Calibri Light"/>
      <family val="2"/>
      <scheme val="major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theme="0" tint="-0.249977111117893"/>
      <name val="Arial"/>
      <family val="2"/>
    </font>
    <font>
      <b/>
      <sz val="12"/>
      <name val="Segoe UI"/>
      <family val="2"/>
    </font>
    <font>
      <b/>
      <i/>
      <sz val="20"/>
      <name val="Segoe UI"/>
      <family val="2"/>
    </font>
    <font>
      <sz val="12"/>
      <name val="Segoe UI"/>
      <family val="2"/>
    </font>
    <font>
      <sz val="11"/>
      <color theme="1"/>
      <name val="Segoe Fluent Icons"/>
      <family val="1"/>
    </font>
    <font>
      <sz val="10"/>
      <name val="Segoe UI"/>
      <family val="2"/>
    </font>
    <font>
      <i/>
      <sz val="10"/>
      <name val="Segoe UI"/>
      <family val="2"/>
    </font>
    <font>
      <b/>
      <sz val="10"/>
      <color theme="0"/>
      <name val="Segoe UI"/>
      <family val="2"/>
    </font>
    <font>
      <b/>
      <sz val="10"/>
      <color rgb="FF0A0A0A"/>
      <name val="Segoe UI"/>
      <family val="2"/>
    </font>
    <font>
      <b/>
      <sz val="10"/>
      <name val="Segoe UI"/>
      <family val="2"/>
    </font>
    <font>
      <b/>
      <sz val="8"/>
      <color rgb="FFFF0000"/>
      <name val="Arial"/>
      <family val="2"/>
    </font>
    <font>
      <sz val="10"/>
      <color rgb="FFFF0000"/>
      <name val="Arial Narrow"/>
      <family val="2"/>
    </font>
    <font>
      <b/>
      <sz val="11"/>
      <color rgb="FFFF0000"/>
      <name val="Times New Roman"/>
      <family val="1"/>
    </font>
    <font>
      <b/>
      <sz val="10"/>
      <color rgb="FFFF0000"/>
      <name val="Segoe UI"/>
      <family val="2"/>
    </font>
    <font>
      <sz val="10"/>
      <color rgb="FFFF0000"/>
      <name val="Segoe UI"/>
      <family val="2"/>
    </font>
    <font>
      <i/>
      <sz val="10"/>
      <color rgb="FFFF0000"/>
      <name val="Segoe UI"/>
      <family val="2"/>
    </font>
    <font>
      <sz val="11"/>
      <color rgb="FFFF0000"/>
      <name val="Segoe Fluent Icons"/>
      <family val="1"/>
    </font>
  </fonts>
  <fills count="2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13"/>
      </patternFill>
    </fill>
    <fill>
      <patternFill patternType="solid">
        <fgColor theme="0"/>
        <bgColor indexed="5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31"/>
      </patternFill>
    </fill>
    <fill>
      <patternFill patternType="solid">
        <fgColor rgb="FFFFFF99"/>
        <bgColor indexed="31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5" fillId="0" borderId="0"/>
    <xf numFmtId="9" fontId="3" fillId="0" borderId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1" fillId="0" borderId="0"/>
    <xf numFmtId="43" fontId="3" fillId="0" borderId="0" applyFont="0" applyFill="0" applyBorder="0" applyAlignment="0" applyProtection="0"/>
  </cellStyleXfs>
  <cellXfs count="264">
    <xf numFmtId="0" fontId="0" fillId="0" borderId="0" xfId="0"/>
    <xf numFmtId="165" fontId="0" fillId="0" borderId="0" xfId="0" applyNumberFormat="1"/>
    <xf numFmtId="2" fontId="0" fillId="0" borderId="0" xfId="0" applyNumberFormat="1"/>
    <xf numFmtId="2" fontId="0" fillId="2" borderId="1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2" fontId="0" fillId="4" borderId="0" xfId="0" applyNumberFormat="1" applyFill="1"/>
    <xf numFmtId="2" fontId="0" fillId="3" borderId="1" xfId="0" applyNumberForma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2" fontId="5" fillId="3" borderId="4" xfId="0" applyNumberFormat="1" applyFont="1" applyFill="1" applyBorder="1" applyAlignment="1">
      <alignment vertical="center"/>
    </xf>
    <xf numFmtId="2" fontId="4" fillId="3" borderId="4" xfId="0" applyNumberFormat="1" applyFont="1" applyFill="1" applyBorder="1" applyAlignment="1">
      <alignment horizontal="left" vertical="center"/>
    </xf>
    <xf numFmtId="2" fontId="0" fillId="3" borderId="2" xfId="0" applyNumberFormat="1" applyFill="1" applyBorder="1" applyAlignment="1">
      <alignment horizontal="center" vertical="center" wrapText="1"/>
    </xf>
    <xf numFmtId="2" fontId="0" fillId="0" borderId="5" xfId="0" applyNumberFormat="1" applyBorder="1"/>
    <xf numFmtId="2" fontId="0" fillId="0" borderId="6" xfId="0" applyNumberFormat="1" applyBorder="1"/>
    <xf numFmtId="2" fontId="4" fillId="5" borderId="7" xfId="0" applyNumberFormat="1" applyFont="1" applyFill="1" applyBorder="1" applyAlignment="1">
      <alignment horizontal="left" vertical="center" wrapText="1"/>
    </xf>
    <xf numFmtId="164" fontId="0" fillId="3" borderId="8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2" fontId="0" fillId="0" borderId="10" xfId="0" applyNumberFormat="1" applyBorder="1"/>
    <xf numFmtId="2" fontId="0" fillId="0" borderId="11" xfId="0" applyNumberFormat="1" applyBorder="1"/>
    <xf numFmtId="2" fontId="0" fillId="4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4" fillId="3" borderId="7" xfId="0" applyNumberFormat="1" applyFont="1" applyFill="1" applyBorder="1" applyAlignment="1">
      <alignment horizontal="left" vertical="center" wrapText="1"/>
    </xf>
    <xf numFmtId="2" fontId="5" fillId="3" borderId="2" xfId="2" applyNumberFormat="1" applyFont="1" applyFill="1" applyBorder="1" applyAlignment="1">
      <alignment horizontal="center" vertical="center"/>
    </xf>
    <xf numFmtId="2" fontId="4" fillId="3" borderId="13" xfId="0" applyNumberFormat="1" applyFont="1" applyFill="1" applyBorder="1" applyAlignment="1">
      <alignment horizontal="left" vertical="center"/>
    </xf>
    <xf numFmtId="2" fontId="4" fillId="3" borderId="7" xfId="0" applyNumberFormat="1" applyFont="1" applyFill="1" applyBorder="1" applyAlignment="1">
      <alignment horizontal="left" vertical="center"/>
    </xf>
    <xf numFmtId="2" fontId="4" fillId="3" borderId="14" xfId="0" applyNumberFormat="1" applyFont="1" applyFill="1" applyBorder="1" applyAlignment="1">
      <alignment horizontal="left" vertical="center" wrapText="1"/>
    </xf>
    <xf numFmtId="2" fontId="0" fillId="3" borderId="15" xfId="0" applyNumberFormat="1" applyFill="1" applyBorder="1" applyAlignment="1">
      <alignment horizontal="center" vertical="center"/>
    </xf>
    <xf numFmtId="2" fontId="0" fillId="3" borderId="16" xfId="0" applyNumberFormat="1" applyFill="1" applyBorder="1" applyAlignment="1">
      <alignment horizontal="center" vertical="center"/>
    </xf>
    <xf numFmtId="2" fontId="0" fillId="3" borderId="17" xfId="0" applyNumberFormat="1" applyFill="1" applyBorder="1" applyAlignment="1">
      <alignment horizontal="center" vertical="center"/>
    </xf>
    <xf numFmtId="2" fontId="0" fillId="3" borderId="18" xfId="0" applyNumberFormat="1" applyFill="1" applyBorder="1" applyAlignment="1">
      <alignment horizontal="center" vertical="center"/>
    </xf>
    <xf numFmtId="0" fontId="9" fillId="0" borderId="1" xfId="0" applyFont="1" applyBorder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0" fontId="9" fillId="0" borderId="25" xfId="4" applyFont="1" applyBorder="1" applyAlignment="1">
      <alignment horizontal="center" vertical="center"/>
    </xf>
    <xf numFmtId="0" fontId="12" fillId="0" borderId="25" xfId="4" applyFont="1" applyBorder="1" applyAlignment="1">
      <alignment horizontal="center" vertical="center"/>
    </xf>
    <xf numFmtId="0" fontId="14" fillId="0" borderId="1" xfId="4" applyFont="1" applyBorder="1" applyAlignment="1">
      <alignment horizontal="center"/>
    </xf>
    <xf numFmtId="0" fontId="14" fillId="0" borderId="1" xfId="4" applyFont="1" applyBorder="1"/>
    <xf numFmtId="3" fontId="10" fillId="0" borderId="1" xfId="4" applyNumberFormat="1" applyFont="1" applyBorder="1" applyAlignment="1" applyProtection="1">
      <alignment horizontal="center"/>
      <protection locked="0"/>
    </xf>
    <xf numFmtId="168" fontId="11" fillId="9" borderId="1" xfId="4" applyNumberFormat="1" applyFont="1" applyFill="1" applyBorder="1" applyAlignment="1">
      <alignment horizontal="center"/>
    </xf>
    <xf numFmtId="169" fontId="11" fillId="10" borderId="1" xfId="4" applyNumberFormat="1" applyFont="1" applyFill="1" applyBorder="1" applyAlignment="1">
      <alignment horizontal="center"/>
    </xf>
    <xf numFmtId="168" fontId="11" fillId="9" borderId="29" xfId="4" applyNumberFormat="1" applyFont="1" applyFill="1" applyBorder="1" applyAlignment="1">
      <alignment horizontal="center"/>
    </xf>
    <xf numFmtId="0" fontId="0" fillId="0" borderId="1" xfId="0" applyBorder="1"/>
    <xf numFmtId="0" fontId="14" fillId="0" borderId="30" xfId="4" applyFont="1" applyBorder="1" applyAlignment="1">
      <alignment horizontal="center"/>
    </xf>
    <xf numFmtId="0" fontId="14" fillId="0" borderId="30" xfId="4" applyFont="1" applyBorder="1"/>
    <xf numFmtId="168" fontId="11" fillId="11" borderId="1" xfId="4" applyNumberFormat="1" applyFont="1" applyFill="1" applyBorder="1" applyAlignment="1">
      <alignment horizontal="center"/>
    </xf>
    <xf numFmtId="0" fontId="10" fillId="7" borderId="1" xfId="4" applyFont="1" applyFill="1" applyBorder="1"/>
    <xf numFmtId="168" fontId="11" fillId="9" borderId="31" xfId="4" applyNumberFormat="1" applyFont="1" applyFill="1" applyBorder="1" applyAlignment="1">
      <alignment horizontal="center"/>
    </xf>
    <xf numFmtId="168" fontId="11" fillId="9" borderId="32" xfId="4" applyNumberFormat="1" applyFont="1" applyFill="1" applyBorder="1" applyAlignment="1">
      <alignment horizontal="center"/>
    </xf>
    <xf numFmtId="0" fontId="0" fillId="7" borderId="1" xfId="0" applyFill="1" applyBorder="1"/>
    <xf numFmtId="168" fontId="11" fillId="11" borderId="1" xfId="4" applyNumberFormat="1" applyFont="1" applyFill="1" applyBorder="1"/>
    <xf numFmtId="0" fontId="9" fillId="4" borderId="1" xfId="4" applyFont="1" applyFill="1" applyBorder="1" applyAlignment="1">
      <alignment horizontal="center" vertical="center" wrapText="1"/>
    </xf>
    <xf numFmtId="0" fontId="13" fillId="3" borderId="1" xfId="4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169" fontId="4" fillId="3" borderId="1" xfId="0" applyNumberFormat="1" applyFont="1" applyFill="1" applyBorder="1"/>
    <xf numFmtId="2" fontId="4" fillId="0" borderId="1" xfId="0" applyNumberFormat="1" applyFont="1" applyBorder="1" applyAlignment="1">
      <alignment horizontal="center"/>
    </xf>
    <xf numFmtId="0" fontId="9" fillId="13" borderId="25" xfId="4" applyFont="1" applyFill="1" applyBorder="1" applyAlignment="1">
      <alignment horizontal="center" vertical="center" wrapText="1"/>
    </xf>
    <xf numFmtId="0" fontId="9" fillId="4" borderId="25" xfId="4" applyFont="1" applyFill="1" applyBorder="1" applyAlignment="1">
      <alignment horizontal="center" vertical="center" wrapText="1"/>
    </xf>
    <xf numFmtId="0" fontId="9" fillId="4" borderId="26" xfId="4" applyFont="1" applyFill="1" applyBorder="1" applyAlignment="1">
      <alignment horizontal="center" vertical="center" wrapText="1"/>
    </xf>
    <xf numFmtId="0" fontId="9" fillId="14" borderId="25" xfId="4" applyFont="1" applyFill="1" applyBorder="1" applyAlignment="1">
      <alignment horizontal="center" vertical="center" wrapText="1"/>
    </xf>
    <xf numFmtId="0" fontId="0" fillId="4" borderId="1" xfId="0" applyFill="1" applyBorder="1"/>
    <xf numFmtId="169" fontId="4" fillId="3" borderId="30" xfId="0" applyNumberFormat="1" applyFont="1" applyFill="1" applyBorder="1"/>
    <xf numFmtId="169" fontId="16" fillId="9" borderId="1" xfId="4" applyNumberFormat="1" applyFont="1" applyFill="1" applyBorder="1" applyAlignment="1">
      <alignment horizontal="center"/>
    </xf>
    <xf numFmtId="170" fontId="16" fillId="9" borderId="1" xfId="4" applyNumberFormat="1" applyFont="1" applyFill="1" applyBorder="1" applyAlignment="1">
      <alignment horizontal="center"/>
    </xf>
    <xf numFmtId="169" fontId="17" fillId="9" borderId="1" xfId="4" applyNumberFormat="1" applyFont="1" applyFill="1" applyBorder="1" applyAlignment="1">
      <alignment horizontal="center"/>
    </xf>
    <xf numFmtId="0" fontId="18" fillId="15" borderId="1" xfId="0" applyFont="1" applyFill="1" applyBorder="1" applyAlignment="1">
      <alignment horizontal="center"/>
    </xf>
    <xf numFmtId="2" fontId="0" fillId="4" borderId="1" xfId="0" applyNumberFormat="1" applyFill="1" applyBorder="1"/>
    <xf numFmtId="0" fontId="0" fillId="4" borderId="1" xfId="0" applyFill="1" applyBorder="1" applyAlignment="1">
      <alignment horizontal="center" vertical="center"/>
    </xf>
    <xf numFmtId="168" fontId="11" fillId="10" borderId="1" xfId="4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68" fontId="11" fillId="9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68" fontId="11" fillId="9" borderId="29" xfId="0" applyNumberFormat="1" applyFont="1" applyFill="1" applyBorder="1" applyAlignment="1">
      <alignment horizontal="center"/>
    </xf>
    <xf numFmtId="169" fontId="0" fillId="3" borderId="17" xfId="0" applyNumberFormat="1" applyFill="1" applyBorder="1" applyAlignment="1">
      <alignment horizontal="center" vertical="center"/>
    </xf>
    <xf numFmtId="0" fontId="0" fillId="0" borderId="33" xfId="0" applyBorder="1"/>
    <xf numFmtId="168" fontId="11" fillId="9" borderId="0" xfId="0" applyNumberFormat="1" applyFont="1" applyFill="1" applyAlignment="1">
      <alignment horizontal="center"/>
    </xf>
    <xf numFmtId="169" fontId="11" fillId="16" borderId="1" xfId="4" applyNumberFormat="1" applyFont="1" applyFill="1" applyBorder="1" applyAlignment="1">
      <alignment horizontal="center"/>
    </xf>
    <xf numFmtId="2" fontId="0" fillId="0" borderId="1" xfId="0" applyNumberFormat="1" applyBorder="1"/>
    <xf numFmtId="2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vertical="center"/>
    </xf>
    <xf numFmtId="2" fontId="4" fillId="4" borderId="1" xfId="0" applyNumberFormat="1" applyFont="1" applyFill="1" applyBorder="1" applyAlignment="1">
      <alignment vertical="center"/>
    </xf>
    <xf numFmtId="2" fontId="5" fillId="4" borderId="1" xfId="0" applyNumberFormat="1" applyFont="1" applyFill="1" applyBorder="1" applyAlignment="1">
      <alignment vertical="center"/>
    </xf>
    <xf numFmtId="2" fontId="0" fillId="4" borderId="1" xfId="0" applyNumberForma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left" vertical="center"/>
    </xf>
    <xf numFmtId="2" fontId="4" fillId="4" borderId="1" xfId="0" applyNumberFormat="1" applyFont="1" applyFill="1" applyBorder="1" applyAlignment="1">
      <alignment horizontal="left" vertical="center" wrapText="1"/>
    </xf>
    <xf numFmtId="0" fontId="9" fillId="4" borderId="30" xfId="4" applyFont="1" applyFill="1" applyBorder="1" applyAlignment="1">
      <alignment horizontal="center" vertical="center" wrapText="1"/>
    </xf>
    <xf numFmtId="0" fontId="9" fillId="4" borderId="34" xfId="4" applyFont="1" applyFill="1" applyBorder="1" applyAlignment="1">
      <alignment horizontal="center" vertical="center" wrapText="1"/>
    </xf>
    <xf numFmtId="170" fontId="11" fillId="9" borderId="1" xfId="4" applyNumberFormat="1" applyFont="1" applyFill="1" applyBorder="1"/>
    <xf numFmtId="170" fontId="11" fillId="11" borderId="1" xfId="4" applyNumberFormat="1" applyFont="1" applyFill="1" applyBorder="1"/>
    <xf numFmtId="168" fontId="11" fillId="9" borderId="1" xfId="4" applyNumberFormat="1" applyFont="1" applyFill="1" applyBorder="1"/>
    <xf numFmtId="2" fontId="4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30" xfId="0" applyFont="1" applyFill="1" applyBorder="1" applyAlignment="1">
      <alignment horizontal="center"/>
    </xf>
    <xf numFmtId="2" fontId="0" fillId="7" borderId="1" xfId="0" applyNumberFormat="1" applyFill="1" applyBorder="1"/>
    <xf numFmtId="0" fontId="0" fillId="7" borderId="0" xfId="0" applyFill="1"/>
    <xf numFmtId="0" fontId="4" fillId="3" borderId="29" xfId="0" applyFont="1" applyFill="1" applyBorder="1" applyAlignment="1">
      <alignment horizontal="center" vertical="center"/>
    </xf>
    <xf numFmtId="0" fontId="0" fillId="4" borderId="37" xfId="0" applyFill="1" applyBorder="1"/>
    <xf numFmtId="0" fontId="2" fillId="0" borderId="0" xfId="4"/>
    <xf numFmtId="0" fontId="0" fillId="4" borderId="0" xfId="0" applyFill="1" applyAlignment="1">
      <alignment horizontal="center" vertical="center"/>
    </xf>
    <xf numFmtId="169" fontId="4" fillId="4" borderId="0" xfId="0" applyNumberFormat="1" applyFont="1" applyFill="1"/>
    <xf numFmtId="0" fontId="4" fillId="4" borderId="0" xfId="0" applyFont="1" applyFill="1" applyAlignment="1">
      <alignment horizontal="center" vertical="center"/>
    </xf>
    <xf numFmtId="169" fontId="4" fillId="3" borderId="0" xfId="0" applyNumberFormat="1" applyFont="1" applyFill="1"/>
    <xf numFmtId="0" fontId="4" fillId="3" borderId="0" xfId="0" applyFont="1" applyFill="1" applyAlignment="1">
      <alignment horizontal="center" vertical="center"/>
    </xf>
    <xf numFmtId="0" fontId="0" fillId="4" borderId="0" xfId="0" applyFill="1"/>
    <xf numFmtId="169" fontId="4" fillId="7" borderId="1" xfId="0" applyNumberFormat="1" applyFont="1" applyFill="1" applyBorder="1" applyAlignment="1">
      <alignment horizontal="center"/>
    </xf>
    <xf numFmtId="168" fontId="11" fillId="17" borderId="1" xfId="0" applyNumberFormat="1" applyFont="1" applyFill="1" applyBorder="1" applyAlignment="1">
      <alignment horizontal="center"/>
    </xf>
    <xf numFmtId="0" fontId="9" fillId="4" borderId="29" xfId="4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/>
    </xf>
    <xf numFmtId="0" fontId="14" fillId="0" borderId="1" xfId="0" applyFont="1" applyBorder="1" applyAlignment="1">
      <alignment horizontal="center" wrapText="1"/>
    </xf>
    <xf numFmtId="0" fontId="15" fillId="3" borderId="33" xfId="0" applyFont="1" applyFill="1" applyBorder="1" applyAlignment="1">
      <alignment horizontal="center" vertical="center"/>
    </xf>
    <xf numFmtId="0" fontId="15" fillId="7" borderId="33" xfId="0" applyFont="1" applyFill="1" applyBorder="1" applyAlignment="1">
      <alignment horizontal="center" vertical="center"/>
    </xf>
    <xf numFmtId="4" fontId="15" fillId="3" borderId="33" xfId="0" applyNumberFormat="1" applyFont="1" applyFill="1" applyBorder="1" applyAlignment="1">
      <alignment horizontal="center" vertical="center"/>
    </xf>
    <xf numFmtId="4" fontId="15" fillId="7" borderId="33" xfId="0" applyNumberFormat="1" applyFont="1" applyFill="1" applyBorder="1" applyAlignment="1">
      <alignment horizontal="center" vertical="center"/>
    </xf>
    <xf numFmtId="0" fontId="15" fillId="3" borderId="35" xfId="0" applyFont="1" applyFill="1" applyBorder="1" applyAlignment="1">
      <alignment horizontal="center" vertical="center"/>
    </xf>
    <xf numFmtId="0" fontId="9" fillId="4" borderId="1" xfId="4" applyFont="1" applyFill="1" applyBorder="1" applyAlignment="1">
      <alignment horizontal="center"/>
    </xf>
    <xf numFmtId="0" fontId="9" fillId="4" borderId="1" xfId="4" applyFont="1" applyFill="1" applyBorder="1"/>
    <xf numFmtId="2" fontId="4" fillId="3" borderId="1" xfId="0" applyNumberFormat="1" applyFon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4" fillId="0" borderId="38" xfId="0" applyFont="1" applyBorder="1" applyAlignment="1">
      <alignment horizontal="center" wrapText="1"/>
    </xf>
    <xf numFmtId="168" fontId="11" fillId="9" borderId="0" xfId="4" applyNumberFormat="1" applyFont="1" applyFill="1" applyAlignment="1">
      <alignment horizontal="center"/>
    </xf>
    <xf numFmtId="0" fontId="9" fillId="4" borderId="1" xfId="0" applyFont="1" applyFill="1" applyBorder="1"/>
    <xf numFmtId="3" fontId="20" fillId="0" borderId="1" xfId="4" applyNumberFormat="1" applyFont="1" applyBorder="1" applyAlignment="1" applyProtection="1">
      <alignment horizontal="center"/>
      <protection locked="0"/>
    </xf>
    <xf numFmtId="0" fontId="10" fillId="7" borderId="33" xfId="4" applyFont="1" applyFill="1" applyBorder="1"/>
    <xf numFmtId="168" fontId="11" fillId="11" borderId="33" xfId="4" applyNumberFormat="1" applyFont="1" applyFill="1" applyBorder="1" applyAlignment="1">
      <alignment horizontal="center"/>
    </xf>
    <xf numFmtId="169" fontId="11" fillId="10" borderId="33" xfId="4" applyNumberFormat="1" applyFont="1" applyFill="1" applyBorder="1" applyAlignment="1">
      <alignment horizontal="center"/>
    </xf>
    <xf numFmtId="169" fontId="11" fillId="10" borderId="35" xfId="4" applyNumberFormat="1" applyFont="1" applyFill="1" applyBorder="1" applyAlignment="1">
      <alignment horizontal="center"/>
    </xf>
    <xf numFmtId="168" fontId="11" fillId="11" borderId="0" xfId="4" applyNumberFormat="1" applyFont="1" applyFill="1" applyAlignment="1">
      <alignment horizontal="center"/>
    </xf>
    <xf numFmtId="0" fontId="0" fillId="19" borderId="1" xfId="0" applyFill="1" applyBorder="1" applyAlignment="1">
      <alignment vertical="top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0" fontId="9" fillId="4" borderId="1" xfId="0" applyFont="1" applyFill="1" applyBorder="1" applyAlignment="1">
      <alignment horizontal="center"/>
    </xf>
    <xf numFmtId="0" fontId="13" fillId="0" borderId="38" xfId="0" applyFont="1" applyBorder="1" applyAlignment="1">
      <alignment horizontal="center" vertical="center" wrapText="1"/>
    </xf>
    <xf numFmtId="170" fontId="11" fillId="10" borderId="33" xfId="4" applyNumberFormat="1" applyFont="1" applyFill="1" applyBorder="1" applyAlignment="1">
      <alignment horizontal="center"/>
    </xf>
    <xf numFmtId="0" fontId="14" fillId="4" borderId="1" xfId="4" applyFont="1" applyFill="1" applyBorder="1"/>
    <xf numFmtId="0" fontId="14" fillId="4" borderId="1" xfId="0" applyFont="1" applyFill="1" applyBorder="1"/>
    <xf numFmtId="0" fontId="19" fillId="4" borderId="1" xfId="0" applyFont="1" applyFill="1" applyBorder="1"/>
    <xf numFmtId="0" fontId="9" fillId="4" borderId="27" xfId="4" applyFont="1" applyFill="1" applyBorder="1" applyAlignment="1">
      <alignment horizontal="center"/>
    </xf>
    <xf numFmtId="0" fontId="9" fillId="4" borderId="28" xfId="4" applyFont="1" applyFill="1" applyBorder="1"/>
    <xf numFmtId="0" fontId="9" fillId="4" borderId="28" xfId="0" applyFont="1" applyFill="1" applyBorder="1"/>
    <xf numFmtId="0" fontId="9" fillId="4" borderId="25" xfId="4" applyFont="1" applyFill="1" applyBorder="1" applyAlignment="1">
      <alignment horizontal="center"/>
    </xf>
    <xf numFmtId="0" fontId="9" fillId="4" borderId="26" xfId="4" applyFont="1" applyFill="1" applyBorder="1"/>
    <xf numFmtId="0" fontId="9" fillId="4" borderId="29" xfId="0" applyFont="1" applyFill="1" applyBorder="1"/>
    <xf numFmtId="0" fontId="19" fillId="4" borderId="1" xfId="0" applyFont="1" applyFill="1" applyBorder="1" applyAlignment="1">
      <alignment horizontal="center"/>
    </xf>
    <xf numFmtId="0" fontId="19" fillId="4" borderId="0" xfId="0" applyFont="1" applyFill="1"/>
    <xf numFmtId="2" fontId="22" fillId="3" borderId="4" xfId="0" applyNumberFormat="1" applyFont="1" applyFill="1" applyBorder="1" applyAlignment="1">
      <alignment vertical="center"/>
    </xf>
    <xf numFmtId="2" fontId="22" fillId="3" borderId="1" xfId="0" applyNumberFormat="1" applyFont="1" applyFill="1" applyBorder="1" applyAlignment="1">
      <alignment horizontal="center" vertical="center" wrapText="1"/>
    </xf>
    <xf numFmtId="2" fontId="22" fillId="3" borderId="2" xfId="0" applyNumberFormat="1" applyFont="1" applyFill="1" applyBorder="1" applyAlignment="1">
      <alignment horizontal="center" vertical="center" wrapText="1"/>
    </xf>
    <xf numFmtId="2" fontId="21" fillId="3" borderId="4" xfId="0" applyNumberFormat="1" applyFont="1" applyFill="1" applyBorder="1" applyAlignment="1">
      <alignment horizontal="left" vertical="center"/>
    </xf>
    <xf numFmtId="164" fontId="22" fillId="4" borderId="1" xfId="0" applyNumberFormat="1" applyFont="1" applyFill="1" applyBorder="1" applyAlignment="1">
      <alignment horizontal="center" vertical="center"/>
    </xf>
    <xf numFmtId="2" fontId="22" fillId="2" borderId="1" xfId="0" applyNumberFormat="1" applyFont="1" applyFill="1" applyBorder="1" applyAlignment="1">
      <alignment horizontal="center" vertical="center"/>
    </xf>
    <xf numFmtId="2" fontId="22" fillId="2" borderId="2" xfId="0" applyNumberFormat="1" applyFont="1" applyFill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2" fontId="21" fillId="5" borderId="7" xfId="0" applyNumberFormat="1" applyFont="1" applyFill="1" applyBorder="1" applyAlignment="1">
      <alignment horizontal="left" vertical="center" wrapText="1"/>
    </xf>
    <xf numFmtId="164" fontId="22" fillId="3" borderId="8" xfId="0" applyNumberFormat="1" applyFont="1" applyFill="1" applyBorder="1" applyAlignment="1">
      <alignment horizontal="center" vertical="center"/>
    </xf>
    <xf numFmtId="2" fontId="22" fillId="3" borderId="8" xfId="0" applyNumberFormat="1" applyFont="1" applyFill="1" applyBorder="1" applyAlignment="1">
      <alignment horizontal="center" vertical="center"/>
    </xf>
    <xf numFmtId="2" fontId="22" fillId="3" borderId="9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3" fontId="10" fillId="4" borderId="1" xfId="4" applyNumberFormat="1" applyFont="1" applyFill="1" applyBorder="1" applyAlignment="1" applyProtection="1">
      <alignment horizontal="center"/>
      <protection locked="0"/>
    </xf>
    <xf numFmtId="0" fontId="23" fillId="7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169" fontId="16" fillId="12" borderId="1" xfId="4" applyNumberFormat="1" applyFont="1" applyFill="1" applyBorder="1" applyAlignment="1">
      <alignment horizontal="center"/>
    </xf>
    <xf numFmtId="0" fontId="6" fillId="12" borderId="0" xfId="4" applyFont="1" applyFill="1" applyAlignment="1">
      <alignment horizontal="center"/>
    </xf>
    <xf numFmtId="0" fontId="24" fillId="10" borderId="39" xfId="0" applyFont="1" applyFill="1" applyBorder="1" applyAlignment="1">
      <alignment horizontal="center" vertical="center" wrapText="1"/>
    </xf>
    <xf numFmtId="0" fontId="24" fillId="10" borderId="40" xfId="0" applyFont="1" applyFill="1" applyBorder="1" applyAlignment="1">
      <alignment horizontal="center" vertical="center" wrapText="1"/>
    </xf>
    <xf numFmtId="0" fontId="24" fillId="10" borderId="41" xfId="0" applyFont="1" applyFill="1" applyBorder="1" applyAlignment="1">
      <alignment horizontal="center" vertical="center" wrapText="1"/>
    </xf>
    <xf numFmtId="14" fontId="6" fillId="12" borderId="0" xfId="4" applyNumberFormat="1" applyFont="1" applyFill="1" applyAlignment="1">
      <alignment horizontal="center"/>
    </xf>
    <xf numFmtId="0" fontId="26" fillId="0" borderId="1" xfId="0" applyFont="1" applyBorder="1" applyAlignment="1">
      <alignment horizontal="center"/>
    </xf>
    <xf numFmtId="0" fontId="24" fillId="10" borderId="30" xfId="0" applyFont="1" applyFill="1" applyBorder="1" applyAlignment="1">
      <alignment horizontal="center" vertical="center" wrapText="1"/>
    </xf>
    <xf numFmtId="0" fontId="27" fillId="0" borderId="1" xfId="0" applyFont="1" applyBorder="1"/>
    <xf numFmtId="0" fontId="0" fillId="0" borderId="47" xfId="0" applyBorder="1"/>
    <xf numFmtId="0" fontId="26" fillId="0" borderId="5" xfId="0" applyFont="1" applyBorder="1"/>
    <xf numFmtId="165" fontId="25" fillId="7" borderId="46" xfId="0" applyNumberFormat="1" applyFont="1" applyFill="1" applyBorder="1" applyAlignment="1">
      <alignment horizontal="center" vertical="center"/>
    </xf>
    <xf numFmtId="0" fontId="25" fillId="10" borderId="48" xfId="0" applyFont="1" applyFill="1" applyBorder="1" applyAlignment="1">
      <alignment horizontal="center" vertical="center" wrapText="1"/>
    </xf>
    <xf numFmtId="0" fontId="25" fillId="10" borderId="0" xfId="0" applyFont="1" applyFill="1" applyAlignment="1">
      <alignment horizontal="center" vertical="center" wrapText="1"/>
    </xf>
    <xf numFmtId="0" fontId="25" fillId="10" borderId="49" xfId="0" applyFont="1" applyFill="1" applyBorder="1" applyAlignment="1">
      <alignment horizontal="center" vertical="center" wrapText="1"/>
    </xf>
    <xf numFmtId="165" fontId="25" fillId="7" borderId="48" xfId="0" applyNumberFormat="1" applyFont="1" applyFill="1" applyBorder="1" applyAlignment="1">
      <alignment horizontal="center" vertical="center"/>
    </xf>
    <xf numFmtId="165" fontId="25" fillId="7" borderId="0" xfId="0" applyNumberFormat="1" applyFont="1" applyFill="1" applyAlignment="1">
      <alignment horizontal="center" vertical="center"/>
    </xf>
    <xf numFmtId="43" fontId="4" fillId="10" borderId="0" xfId="6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left"/>
    </xf>
    <xf numFmtId="167" fontId="28" fillId="0" borderId="1" xfId="1" applyNumberFormat="1" applyFont="1" applyBorder="1" applyAlignment="1">
      <alignment horizontal="center" vertical="center"/>
    </xf>
    <xf numFmtId="172" fontId="28" fillId="0" borderId="1" xfId="0" applyNumberFormat="1" applyFont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166" fontId="30" fillId="0" borderId="1" xfId="3" applyNumberFormat="1" applyFont="1" applyFill="1" applyBorder="1" applyAlignment="1">
      <alignment horizontal="center" vertical="center"/>
    </xf>
    <xf numFmtId="173" fontId="31" fillId="0" borderId="1" xfId="2" applyNumberFormat="1" applyFont="1" applyBorder="1" applyAlignment="1">
      <alignment horizontal="center" vertical="center"/>
    </xf>
    <xf numFmtId="0" fontId="32" fillId="0" borderId="1" xfId="0" applyFont="1" applyBorder="1"/>
    <xf numFmtId="0" fontId="32" fillId="0" borderId="1" xfId="4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24" fillId="10" borderId="50" xfId="0" applyFont="1" applyFill="1" applyBorder="1" applyAlignment="1">
      <alignment horizontal="center" vertical="center" wrapText="1"/>
    </xf>
    <xf numFmtId="4" fontId="28" fillId="0" borderId="1" xfId="1" applyNumberFormat="1" applyFont="1" applyBorder="1" applyAlignment="1">
      <alignment horizontal="center" vertical="center"/>
    </xf>
    <xf numFmtId="0" fontId="0" fillId="0" borderId="37" xfId="0" applyBorder="1"/>
    <xf numFmtId="0" fontId="26" fillId="0" borderId="5" xfId="0" applyFont="1" applyBorder="1" applyAlignment="1">
      <alignment horizontal="center" vertical="center"/>
    </xf>
    <xf numFmtId="0" fontId="25" fillId="10" borderId="42" xfId="0" applyFont="1" applyFill="1" applyBorder="1" applyAlignment="1">
      <alignment horizontal="center" vertical="center" wrapText="1"/>
    </xf>
    <xf numFmtId="0" fontId="25" fillId="10" borderId="43" xfId="0" applyFont="1" applyFill="1" applyBorder="1" applyAlignment="1">
      <alignment horizontal="center" vertical="center" wrapText="1"/>
    </xf>
    <xf numFmtId="0" fontId="25" fillId="10" borderId="44" xfId="0" applyFont="1" applyFill="1" applyBorder="1" applyAlignment="1">
      <alignment horizontal="center" vertical="center" wrapText="1"/>
    </xf>
    <xf numFmtId="165" fontId="25" fillId="7" borderId="45" xfId="0" applyNumberFormat="1" applyFont="1" applyFill="1" applyBorder="1" applyAlignment="1">
      <alignment horizontal="center" vertical="center"/>
    </xf>
    <xf numFmtId="165" fontId="25" fillId="7" borderId="46" xfId="0" applyNumberFormat="1" applyFont="1" applyFill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6" fillId="12" borderId="0" xfId="4" applyFont="1" applyFill="1" applyAlignment="1">
      <alignment horizontal="center"/>
    </xf>
    <xf numFmtId="2" fontId="4" fillId="8" borderId="22" xfId="0" applyNumberFormat="1" applyFont="1" applyFill="1" applyBorder="1" applyAlignment="1">
      <alignment horizontal="center" vertical="center"/>
    </xf>
    <xf numFmtId="2" fontId="4" fillId="8" borderId="23" xfId="0" applyNumberFormat="1" applyFont="1" applyFill="1" applyBorder="1" applyAlignment="1">
      <alignment horizontal="center" vertical="center"/>
    </xf>
    <xf numFmtId="2" fontId="4" fillId="8" borderId="24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center" vertical="center"/>
    </xf>
    <xf numFmtId="2" fontId="4" fillId="6" borderId="19" xfId="0" applyNumberFormat="1" applyFont="1" applyFill="1" applyBorder="1" applyAlignment="1">
      <alignment horizontal="center" vertical="center"/>
    </xf>
    <xf numFmtId="2" fontId="4" fillId="6" borderId="36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2" fontId="4" fillId="6" borderId="12" xfId="0" applyNumberFormat="1" applyFont="1" applyFill="1" applyBorder="1" applyAlignment="1">
      <alignment horizontal="center" vertical="center"/>
    </xf>
    <xf numFmtId="2" fontId="4" fillId="6" borderId="21" xfId="0" applyNumberFormat="1" applyFont="1" applyFill="1" applyBorder="1" applyAlignment="1">
      <alignment horizontal="center" vertical="center"/>
    </xf>
    <xf numFmtId="2" fontId="4" fillId="18" borderId="3" xfId="0" applyNumberFormat="1" applyFont="1" applyFill="1" applyBorder="1" applyAlignment="1">
      <alignment horizontal="center" vertical="center"/>
    </xf>
    <xf numFmtId="2" fontId="4" fillId="18" borderId="19" xfId="0" applyNumberFormat="1" applyFont="1" applyFill="1" applyBorder="1" applyAlignment="1">
      <alignment horizontal="center" vertical="center"/>
    </xf>
    <xf numFmtId="2" fontId="4" fillId="18" borderId="36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2" fontId="4" fillId="7" borderId="12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2" fontId="21" fillId="5" borderId="20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2" fontId="21" fillId="5" borderId="21" xfId="0" applyNumberFormat="1" applyFont="1" applyFill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2" fontId="4" fillId="4" borderId="20" xfId="0" applyNumberFormat="1" applyFont="1" applyFill="1" applyBorder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2" fontId="4" fillId="4" borderId="21" xfId="0" applyNumberFormat="1" applyFont="1" applyFill="1" applyBorder="1" applyAlignment="1">
      <alignment horizontal="center" vertical="center"/>
    </xf>
    <xf numFmtId="2" fontId="4" fillId="6" borderId="22" xfId="0" applyNumberFormat="1" applyFont="1" applyFill="1" applyBorder="1" applyAlignment="1">
      <alignment horizontal="center" vertical="center"/>
    </xf>
    <xf numFmtId="2" fontId="4" fillId="6" borderId="23" xfId="0" applyNumberFormat="1" applyFont="1" applyFill="1" applyBorder="1" applyAlignment="1">
      <alignment horizontal="center" vertical="center"/>
    </xf>
    <xf numFmtId="2" fontId="4" fillId="6" borderId="24" xfId="0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3" fillId="4" borderId="1" xfId="0" applyFont="1" applyFill="1" applyBorder="1"/>
    <xf numFmtId="0" fontId="34" fillId="4" borderId="1" xfId="0" applyFont="1" applyFill="1" applyBorder="1" applyAlignment="1">
      <alignment horizontal="center"/>
    </xf>
    <xf numFmtId="0" fontId="34" fillId="4" borderId="1" xfId="0" applyFont="1" applyFill="1" applyBorder="1"/>
    <xf numFmtId="169" fontId="35" fillId="12" borderId="1" xfId="4" applyNumberFormat="1" applyFont="1" applyFill="1" applyBorder="1" applyAlignment="1">
      <alignment horizontal="center"/>
    </xf>
    <xf numFmtId="2" fontId="21" fillId="4" borderId="1" xfId="0" applyNumberFormat="1" applyFont="1" applyFill="1" applyBorder="1" applyAlignment="1">
      <alignment horizontal="center"/>
    </xf>
    <xf numFmtId="0" fontId="32" fillId="0" borderId="51" xfId="0" applyFont="1" applyBorder="1" applyAlignment="1">
      <alignment horizontal="center"/>
    </xf>
    <xf numFmtId="0" fontId="0" fillId="0" borderId="0" xfId="0" applyBorder="1"/>
    <xf numFmtId="167" fontId="28" fillId="0" borderId="0" xfId="1" applyNumberFormat="1" applyFont="1" applyBorder="1" applyAlignment="1">
      <alignment horizontal="center" vertical="center"/>
    </xf>
    <xf numFmtId="172" fontId="28" fillId="0" borderId="0" xfId="0" applyNumberFormat="1" applyFont="1" applyBorder="1" applyAlignment="1">
      <alignment horizontal="left" vertical="center"/>
    </xf>
    <xf numFmtId="0" fontId="29" fillId="0" borderId="0" xfId="0" applyFont="1" applyBorder="1" applyAlignment="1">
      <alignment horizontal="center" vertical="center"/>
    </xf>
    <xf numFmtId="173" fontId="31" fillId="0" borderId="0" xfId="2" applyNumberFormat="1" applyFont="1" applyBorder="1" applyAlignment="1">
      <alignment horizontal="center" vertical="center"/>
    </xf>
    <xf numFmtId="0" fontId="0" fillId="0" borderId="1" xfId="0" applyFill="1" applyBorder="1"/>
    <xf numFmtId="0" fontId="36" fillId="4" borderId="1" xfId="4" applyFont="1" applyFill="1" applyBorder="1" applyAlignment="1">
      <alignment horizontal="center"/>
    </xf>
    <xf numFmtId="0" fontId="37" fillId="4" borderId="1" xfId="0" applyFont="1" applyFill="1" applyBorder="1" applyAlignment="1">
      <alignment horizontal="left"/>
    </xf>
    <xf numFmtId="167" fontId="37" fillId="4" borderId="1" xfId="1" applyNumberFormat="1" applyFont="1" applyFill="1" applyBorder="1" applyAlignment="1">
      <alignment horizontal="center" vertical="center"/>
    </xf>
    <xf numFmtId="172" fontId="37" fillId="4" borderId="1" xfId="0" applyNumberFormat="1" applyFont="1" applyFill="1" applyBorder="1" applyAlignment="1">
      <alignment horizontal="left" vertical="center"/>
    </xf>
    <xf numFmtId="0" fontId="38" fillId="4" borderId="1" xfId="0" applyFont="1" applyFill="1" applyBorder="1" applyAlignment="1">
      <alignment horizontal="center" vertical="center"/>
    </xf>
    <xf numFmtId="173" fontId="36" fillId="4" borderId="1" xfId="2" applyNumberFormat="1" applyFont="1" applyFill="1" applyBorder="1" applyAlignment="1">
      <alignment horizontal="center" vertical="center"/>
    </xf>
    <xf numFmtId="0" fontId="36" fillId="4" borderId="1" xfId="0" applyFont="1" applyFill="1" applyBorder="1"/>
    <xf numFmtId="166" fontId="36" fillId="4" borderId="1" xfId="3" applyNumberFormat="1" applyFont="1" applyFill="1" applyBorder="1" applyAlignment="1">
      <alignment horizontal="center" vertical="center"/>
    </xf>
    <xf numFmtId="0" fontId="22" fillId="4" borderId="1" xfId="0" applyFont="1" applyFill="1" applyBorder="1"/>
    <xf numFmtId="0" fontId="22" fillId="4" borderId="1" xfId="0" applyFont="1" applyFill="1" applyBorder="1" applyAlignment="1">
      <alignment horizontal="center"/>
    </xf>
    <xf numFmtId="0" fontId="39" fillId="4" borderId="1" xfId="0" applyFont="1" applyFill="1" applyBorder="1"/>
    <xf numFmtId="0" fontId="22" fillId="4" borderId="0" xfId="0" applyFont="1" applyFill="1"/>
  </cellXfs>
  <cellStyles count="7">
    <cellStyle name="Normal" xfId="0" builtinId="0"/>
    <cellStyle name="Normal 2" xfId="4" xr:uid="{00000000-0005-0000-0000-000001000000}"/>
    <cellStyle name="Normal 2 2" xfId="5" xr:uid="{00000000-0005-0000-0000-000002000000}"/>
    <cellStyle name="Normal 6" xfId="1" xr:uid="{00000000-0005-0000-0000-000003000000}"/>
    <cellStyle name="Porcentagem" xfId="2" builtinId="5"/>
    <cellStyle name="Porcentagem 2" xfId="3" xr:uid="{00000000-0005-0000-0000-000005000000}"/>
    <cellStyle name="Vírgula" xfId="6" builtinId="3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1" defaultTableStyle="TableStyleMedium2" defaultPivotStyle="PivotStyleLight16">
    <tableStyle name="Invisible" pivot="0" table="0" count="0" xr9:uid="{534F36B8-3BE0-47D0-9EFD-E7039A46D4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D9D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85724</xdr:colOff>
      <xdr:row>0</xdr:row>
      <xdr:rowOff>142875</xdr:rowOff>
    </xdr:from>
    <xdr:to>
      <xdr:col>1</xdr:col>
      <xdr:colOff>247649</xdr:colOff>
      <xdr:row>2</xdr:row>
      <xdr:rowOff>85725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41F88BD6-D258-438E-8143-C429B228D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4" y="142875"/>
          <a:ext cx="11144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99413%20-%20Custos\ARACY\2026\1093\EXTERNOS\INVENT&#193;RIO%20-%2018.03%20NOVO.xlsx" TargetMode="External"/><Relationship Id="rId1" Type="http://schemas.openxmlformats.org/officeDocument/2006/relationships/externalLinkPath" Target="file:///R:\99413%20-%20Custos\ARACY\2026\1093\EXTERNOS\INVENT&#193;RIO%20-%2018.03%20NO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áf1"/>
      <sheetName val="PLANILHA MESTRE"/>
      <sheetName val="EXPLOSÃO"/>
      <sheetName val="DIVERGÊNCIA"/>
      <sheetName val="BASE DIVERGÊNCIA"/>
      <sheetName val="GRÁFICO MOÍDO"/>
      <sheetName val="Plan1"/>
      <sheetName val="Plan2"/>
      <sheetName val="Relatório de Compatibilida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0001-05</v>
          </cell>
          <cell r="B2" t="str">
            <v>VENTOINHA</v>
          </cell>
          <cell r="C2" t="str">
            <v>ROH</v>
          </cell>
          <cell r="D2" t="str">
            <v>UN</v>
          </cell>
        </row>
        <row r="3">
          <cell r="A3" t="str">
            <v>0001-07</v>
          </cell>
          <cell r="B3" t="str">
            <v>VENTOINHA INFERIOR EXTRATOR [E]</v>
          </cell>
          <cell r="C3" t="str">
            <v>HALB</v>
          </cell>
          <cell r="D3" t="str">
            <v>UN</v>
          </cell>
        </row>
        <row r="4">
          <cell r="A4" t="str">
            <v>0001-07E</v>
          </cell>
          <cell r="B4" t="str">
            <v>VENTOINHA INFERIOR EXTRATOR [E]</v>
          </cell>
          <cell r="C4" t="str">
            <v>HALB</v>
          </cell>
          <cell r="D4" t="str">
            <v>UN</v>
          </cell>
        </row>
        <row r="5">
          <cell r="A5" t="str">
            <v>0001-08</v>
          </cell>
          <cell r="B5" t="str">
            <v>VENTOINHA SUPERIOR EXTRATOR [E]</v>
          </cell>
          <cell r="C5" t="str">
            <v>HALB</v>
          </cell>
          <cell r="D5" t="str">
            <v>UN</v>
          </cell>
        </row>
        <row r="6">
          <cell r="A6" t="str">
            <v>0001-08E</v>
          </cell>
          <cell r="B6" t="str">
            <v>VENTOINHA SUPERIOR EXTRATOR [E]</v>
          </cell>
          <cell r="C6" t="str">
            <v>HALB</v>
          </cell>
          <cell r="D6" t="str">
            <v>UN</v>
          </cell>
        </row>
        <row r="7">
          <cell r="A7" t="str">
            <v>0001-09</v>
          </cell>
          <cell r="B7" t="str">
            <v>VENTOINHA MOTOR 5443</v>
          </cell>
          <cell r="C7" t="str">
            <v>ROH</v>
          </cell>
          <cell r="D7" t="str">
            <v>UN</v>
          </cell>
        </row>
        <row r="8">
          <cell r="A8" t="str">
            <v>0001-12</v>
          </cell>
          <cell r="B8" t="str">
            <v>VENTOINHA METALICA [AFN]</v>
          </cell>
          <cell r="C8" t="str">
            <v>ROH</v>
          </cell>
          <cell r="D8" t="str">
            <v>UN</v>
          </cell>
        </row>
        <row r="9">
          <cell r="A9" t="str">
            <v>0001-13</v>
          </cell>
          <cell r="B9" t="str">
            <v>VENTOINHA METALICA INFERIOR [AFN]</v>
          </cell>
          <cell r="C9" t="str">
            <v>ROH</v>
          </cell>
          <cell r="D9" t="str">
            <v>UN</v>
          </cell>
        </row>
        <row r="10">
          <cell r="A10" t="str">
            <v>0002-03</v>
          </cell>
          <cell r="B10" t="str">
            <v>ARRASTADOR MANCAL EIXO-CJ[PF]</v>
          </cell>
          <cell r="C10" t="str">
            <v>ROH</v>
          </cell>
          <cell r="D10" t="str">
            <v>UN</v>
          </cell>
        </row>
        <row r="11">
          <cell r="A11" t="str">
            <v>0002-04</v>
          </cell>
          <cell r="B11" t="str">
            <v>ARRASTADOR METAL. MANCAL EIXO[PF]</v>
          </cell>
          <cell r="C11" t="str">
            <v>ROH</v>
          </cell>
          <cell r="D11" t="str">
            <v>UN</v>
          </cell>
        </row>
        <row r="12">
          <cell r="A12" t="str">
            <v>0003-04</v>
          </cell>
          <cell r="B12" t="str">
            <v>ACOPL. EIXO M-02</v>
          </cell>
          <cell r="C12" t="str">
            <v>ROH</v>
          </cell>
          <cell r="D12" t="str">
            <v>UN</v>
          </cell>
        </row>
        <row r="13">
          <cell r="A13" t="str">
            <v>0003-05</v>
          </cell>
          <cell r="B13" t="str">
            <v>ACOPLADOR BRANCO LIQUIDIFICADOR</v>
          </cell>
          <cell r="C13" t="str">
            <v>HALB</v>
          </cell>
          <cell r="D13" t="str">
            <v>UN</v>
          </cell>
        </row>
        <row r="14">
          <cell r="A14" t="str">
            <v>0003-05E</v>
          </cell>
          <cell r="B14" t="str">
            <v>ACOPLADOR BRANCO LIQUIDIFICADOR</v>
          </cell>
          <cell r="C14" t="str">
            <v>HALB</v>
          </cell>
          <cell r="D14" t="str">
            <v>UN</v>
          </cell>
        </row>
        <row r="15">
          <cell r="A15" t="str">
            <v>0003-06</v>
          </cell>
          <cell r="B15" t="str">
            <v>ACOPLADOR BLACK LIQUIDIFICADOR</v>
          </cell>
          <cell r="C15" t="str">
            <v>HALB</v>
          </cell>
          <cell r="D15" t="str">
            <v>UN</v>
          </cell>
        </row>
        <row r="16">
          <cell r="A16" t="str">
            <v>0003-06E</v>
          </cell>
          <cell r="B16" t="str">
            <v>ACOPLADOR BLACK LIQUIDIFICADOR</v>
          </cell>
          <cell r="C16" t="str">
            <v>HALB</v>
          </cell>
          <cell r="D16" t="str">
            <v>UN</v>
          </cell>
        </row>
        <row r="17">
          <cell r="A17" t="str">
            <v>0003-07</v>
          </cell>
          <cell r="B17" t="str">
            <v>ARRASTADOR PLAS. DAS LAM.[M]</v>
          </cell>
          <cell r="C17" t="str">
            <v>ROH</v>
          </cell>
          <cell r="D17" t="str">
            <v>UN</v>
          </cell>
        </row>
        <row r="18">
          <cell r="A18" t="str">
            <v>0003-08</v>
          </cell>
          <cell r="B18" t="str">
            <v>ACOPL. EIXO M-04/M-06</v>
          </cell>
          <cell r="C18" t="str">
            <v>ROH</v>
          </cell>
          <cell r="D18" t="str">
            <v>UN</v>
          </cell>
        </row>
        <row r="19">
          <cell r="A19" t="str">
            <v>0003-09</v>
          </cell>
          <cell r="B19" t="str">
            <v>ACOPL. ARRASTADOR LIQUI. KM-01</v>
          </cell>
          <cell r="C19" t="str">
            <v>ROH</v>
          </cell>
          <cell r="D19" t="str">
            <v>UN</v>
          </cell>
        </row>
        <row r="20">
          <cell r="A20" t="str">
            <v>0003-10</v>
          </cell>
          <cell r="B20" t="str">
            <v>ACOPL.ACESSORIOS PROCESSADOR KM-01</v>
          </cell>
          <cell r="C20" t="str">
            <v>ROH</v>
          </cell>
          <cell r="D20" t="str">
            <v>UN</v>
          </cell>
        </row>
        <row r="21">
          <cell r="A21" t="str">
            <v>0003-11</v>
          </cell>
          <cell r="B21" t="str">
            <v>EIXO ACOPL. DOS BATEDORES SUP PLAST PR</v>
          </cell>
          <cell r="C21" t="str">
            <v>ROH</v>
          </cell>
          <cell r="D21" t="str">
            <v>UN</v>
          </cell>
        </row>
        <row r="22">
          <cell r="A22" t="str">
            <v>0003-13</v>
          </cell>
          <cell r="B22" t="str">
            <v>ACOPL. COPO PROCESSADOR KM-01</v>
          </cell>
          <cell r="C22" t="str">
            <v>ROH</v>
          </cell>
          <cell r="D22" t="str">
            <v>UN</v>
          </cell>
        </row>
        <row r="23">
          <cell r="A23" t="str">
            <v>0003-14</v>
          </cell>
          <cell r="B23" t="str">
            <v>ACOPLADOR ER-01/02</v>
          </cell>
          <cell r="C23" t="str">
            <v>ROH</v>
          </cell>
          <cell r="D23" t="str">
            <v>UN</v>
          </cell>
        </row>
        <row r="24">
          <cell r="A24" t="str">
            <v>0003-15</v>
          </cell>
          <cell r="B24" t="str">
            <v>MOLD. PLAS. CZ BOCAL ACOPL.[AP]</v>
          </cell>
          <cell r="C24" t="str">
            <v>ROH</v>
          </cell>
          <cell r="D24" t="str">
            <v>UN</v>
          </cell>
        </row>
        <row r="25">
          <cell r="A25" t="str">
            <v>0003-16</v>
          </cell>
          <cell r="B25" t="str">
            <v>MOLD. PLAS. VERDE BOCAL ACOPL.[AP]</v>
          </cell>
          <cell r="C25" t="str">
            <v>ROH</v>
          </cell>
          <cell r="D25" t="str">
            <v>UN</v>
          </cell>
        </row>
        <row r="26">
          <cell r="A26" t="str">
            <v>0003-17</v>
          </cell>
          <cell r="B26" t="str">
            <v>MOLD. PLAS. INT[FSM]</v>
          </cell>
          <cell r="C26" t="str">
            <v>ROH</v>
          </cell>
          <cell r="D26" t="str">
            <v>UN</v>
          </cell>
        </row>
        <row r="27">
          <cell r="A27" t="str">
            <v>0003-18</v>
          </cell>
          <cell r="B27" t="str">
            <v>MOLD.PLAS.TRAVACHA[FSM]</v>
          </cell>
          <cell r="C27" t="str">
            <v>ROH</v>
          </cell>
          <cell r="D27" t="str">
            <v>UN</v>
          </cell>
        </row>
        <row r="28">
          <cell r="A28" t="str">
            <v>0003-19</v>
          </cell>
          <cell r="B28" t="str">
            <v>MOLD.BORR. BOTAO CHA[FSM]</v>
          </cell>
          <cell r="C28" t="str">
            <v>ROH</v>
          </cell>
          <cell r="D28" t="str">
            <v>UN</v>
          </cell>
        </row>
        <row r="29">
          <cell r="A29" t="str">
            <v>0003-20</v>
          </cell>
          <cell r="B29" t="str">
            <v>MOLD. PLAS. AZUL BOCAL ACOPL.[AP]</v>
          </cell>
          <cell r="C29" t="str">
            <v>ROH</v>
          </cell>
          <cell r="D29" t="str">
            <v>UN</v>
          </cell>
        </row>
        <row r="30">
          <cell r="A30" t="str">
            <v>0003-21</v>
          </cell>
          <cell r="B30" t="str">
            <v>MOLD. PLAS. LJ BOCAL ACOPL.[AP]</v>
          </cell>
          <cell r="C30" t="str">
            <v>ROH</v>
          </cell>
          <cell r="D30" t="str">
            <v>UN</v>
          </cell>
        </row>
        <row r="31">
          <cell r="A31" t="str">
            <v>0003-22</v>
          </cell>
          <cell r="B31" t="str">
            <v>ACOPLADOR LIQUID L-1000 PR</v>
          </cell>
          <cell r="C31" t="str">
            <v>HALB</v>
          </cell>
          <cell r="D31" t="str">
            <v>UN</v>
          </cell>
        </row>
        <row r="32">
          <cell r="A32" t="str">
            <v>0003-22E</v>
          </cell>
          <cell r="B32" t="str">
            <v>ACOPLADOR LIQUID L-1000 PR</v>
          </cell>
          <cell r="C32" t="str">
            <v>HALB</v>
          </cell>
          <cell r="D32" t="str">
            <v>UN</v>
          </cell>
        </row>
        <row r="33">
          <cell r="A33" t="str">
            <v>0003-23</v>
          </cell>
          <cell r="B33" t="str">
            <v>MOLD. FRT PLAS. PT[ER]</v>
          </cell>
          <cell r="C33" t="str">
            <v>ROH</v>
          </cell>
          <cell r="D33" t="str">
            <v>UN</v>
          </cell>
        </row>
        <row r="34">
          <cell r="A34" t="str">
            <v>0003-24</v>
          </cell>
          <cell r="B34" t="str">
            <v>GRADE PLÁSTICA PRETA TRASEIRA [ER]</v>
          </cell>
          <cell r="C34" t="str">
            <v>ROH</v>
          </cell>
          <cell r="D34" t="str">
            <v>UN</v>
          </cell>
        </row>
        <row r="35">
          <cell r="A35" t="str">
            <v>0003-25</v>
          </cell>
          <cell r="B35" t="str">
            <v>ACAB. PLAS. PT CONECTOR CB PL[ER]</v>
          </cell>
          <cell r="C35" t="str">
            <v>ROH</v>
          </cell>
          <cell r="D35" t="str">
            <v>UN</v>
          </cell>
        </row>
        <row r="36">
          <cell r="A36" t="str">
            <v>0003-26</v>
          </cell>
          <cell r="B36" t="str">
            <v>GRD METAL. PT FRT[ER]</v>
          </cell>
          <cell r="C36" t="str">
            <v>ROH</v>
          </cell>
          <cell r="D36" t="str">
            <v>UN</v>
          </cell>
        </row>
        <row r="37">
          <cell r="A37" t="str">
            <v>0003-27</v>
          </cell>
          <cell r="B37" t="str">
            <v>MOLD. FRT PLAS. BR PT[CM]</v>
          </cell>
          <cell r="C37" t="str">
            <v>ROH</v>
          </cell>
          <cell r="D37" t="str">
            <v>UN</v>
          </cell>
        </row>
        <row r="38">
          <cell r="A38" t="str">
            <v>0003-28</v>
          </cell>
          <cell r="B38" t="str">
            <v>ACOPLADOR LIQUID L-1000 W</v>
          </cell>
          <cell r="C38" t="str">
            <v>HALB</v>
          </cell>
          <cell r="D38" t="str">
            <v>UN</v>
          </cell>
        </row>
        <row r="39">
          <cell r="A39" t="str">
            <v>0003-28E</v>
          </cell>
          <cell r="B39" t="str">
            <v>ACOPLADOR LIQUID L-1000 W</v>
          </cell>
          <cell r="C39" t="str">
            <v>HALB</v>
          </cell>
          <cell r="D39" t="str">
            <v>UN</v>
          </cell>
        </row>
        <row r="40">
          <cell r="A40" t="str">
            <v>0003-29</v>
          </cell>
          <cell r="B40" t="str">
            <v>MOLD. PLAS. INT[SC]</v>
          </cell>
          <cell r="C40" t="str">
            <v>ROH</v>
          </cell>
          <cell r="D40" t="str">
            <v>UN</v>
          </cell>
        </row>
        <row r="41">
          <cell r="A41" t="str">
            <v>0003-30</v>
          </cell>
          <cell r="B41" t="str">
            <v>MOLD. FRT PLAS. CZ VERM[CM]</v>
          </cell>
          <cell r="C41" t="str">
            <v>ROH</v>
          </cell>
          <cell r="D41" t="str">
            <v>UN</v>
          </cell>
        </row>
        <row r="42">
          <cell r="A42" t="str">
            <v>0003-31</v>
          </cell>
          <cell r="B42" t="str">
            <v>MOLD. PLAS. INT[FPL]</v>
          </cell>
          <cell r="C42" t="str">
            <v>ROH</v>
          </cell>
          <cell r="D42" t="str">
            <v>UN</v>
          </cell>
        </row>
        <row r="43">
          <cell r="A43" t="str">
            <v>0003-32</v>
          </cell>
          <cell r="B43" t="str">
            <v>MOLD. INF. PLAS. PT DIR.[CM]</v>
          </cell>
          <cell r="C43" t="str">
            <v>ROH</v>
          </cell>
          <cell r="D43" t="str">
            <v>UN</v>
          </cell>
        </row>
        <row r="44">
          <cell r="A44" t="str">
            <v>0003-33</v>
          </cell>
          <cell r="B44" t="str">
            <v>MOLD. INF. PLAS. PT ESQ.[CM]</v>
          </cell>
          <cell r="C44" t="str">
            <v>ROH</v>
          </cell>
          <cell r="D44" t="str">
            <v>UN</v>
          </cell>
        </row>
        <row r="45">
          <cell r="A45" t="str">
            <v>0003-34</v>
          </cell>
          <cell r="B45" t="str">
            <v>MOLD. PLAS. PT CP INF.[AF]</v>
          </cell>
          <cell r="C45" t="str">
            <v>ROH</v>
          </cell>
          <cell r="D45" t="str">
            <v>UN</v>
          </cell>
        </row>
        <row r="46">
          <cell r="A46" t="str">
            <v>0003-35</v>
          </cell>
          <cell r="B46" t="str">
            <v>MOLD. PLAS. CZ VERM ALTO FAL</v>
          </cell>
          <cell r="C46" t="str">
            <v>ROH</v>
          </cell>
          <cell r="D46" t="str">
            <v>UN</v>
          </cell>
        </row>
        <row r="47">
          <cell r="A47" t="str">
            <v>0003-36</v>
          </cell>
          <cell r="B47" t="str">
            <v>"MOLD. PLAS. CZ ALTO FAL 4""[CM]"</v>
          </cell>
          <cell r="C47" t="str">
            <v>ROH</v>
          </cell>
          <cell r="D47" t="str">
            <v>UN</v>
          </cell>
        </row>
        <row r="48">
          <cell r="A48" t="str">
            <v>0003-37</v>
          </cell>
          <cell r="B48" t="str">
            <v>MOLD.COBERT. TRAS. PLAS. AZUL[F]</v>
          </cell>
          <cell r="C48" t="str">
            <v>ROH</v>
          </cell>
          <cell r="D48" t="str">
            <v>UN</v>
          </cell>
        </row>
        <row r="49">
          <cell r="A49" t="str">
            <v>0003-38</v>
          </cell>
          <cell r="B49" t="str">
            <v>MOLD.COBERT. TRAS. PLAS. ROXA[F]</v>
          </cell>
          <cell r="C49" t="str">
            <v>ROH</v>
          </cell>
          <cell r="D49" t="str">
            <v>UN</v>
          </cell>
        </row>
        <row r="50">
          <cell r="A50" t="str">
            <v>0003-39</v>
          </cell>
          <cell r="B50" t="str">
            <v>MOLD. PLAS. INT[FSM]</v>
          </cell>
          <cell r="C50" t="str">
            <v>ROH</v>
          </cell>
          <cell r="D50" t="str">
            <v>UN</v>
          </cell>
        </row>
        <row r="51">
          <cell r="A51" t="str">
            <v>0003-40</v>
          </cell>
          <cell r="B51" t="str">
            <v>PROT.BORR. PT BOTAO TRAVA CHA[F</v>
          </cell>
          <cell r="C51" t="str">
            <v>ROH</v>
          </cell>
          <cell r="D51" t="str">
            <v>UN</v>
          </cell>
        </row>
        <row r="52">
          <cell r="A52" t="str">
            <v>0003-41</v>
          </cell>
          <cell r="B52" t="str">
            <v>PROT.BORR. PT BOTAO ACIONADORC</v>
          </cell>
          <cell r="C52" t="str">
            <v>ROH</v>
          </cell>
          <cell r="D52" t="str">
            <v>UN</v>
          </cell>
        </row>
        <row r="53">
          <cell r="A53" t="str">
            <v>0003-42</v>
          </cell>
          <cell r="B53" t="str">
            <v>PROT.BORR. PT CB PL[FSM-03]</v>
          </cell>
          <cell r="C53" t="str">
            <v>ROH</v>
          </cell>
          <cell r="D53" t="str">
            <v>UN</v>
          </cell>
        </row>
        <row r="54">
          <cell r="A54" t="str">
            <v>0003-43</v>
          </cell>
          <cell r="B54" t="str">
            <v>GRD METAL. PT FRT[ER]</v>
          </cell>
          <cell r="C54" t="str">
            <v>ROH</v>
          </cell>
          <cell r="D54" t="str">
            <v>UN</v>
          </cell>
        </row>
        <row r="55">
          <cell r="A55" t="str">
            <v>0003-44</v>
          </cell>
          <cell r="B55" t="str">
            <v>MOLD. FRT PLAS. PT[ER]</v>
          </cell>
          <cell r="C55" t="str">
            <v>ROH</v>
          </cell>
          <cell r="D55" t="str">
            <v>UN</v>
          </cell>
        </row>
        <row r="56">
          <cell r="A56" t="str">
            <v>0003-45</v>
          </cell>
          <cell r="B56" t="str">
            <v>ACAB. PLAS. RS CONECTOR CB PL[ER]</v>
          </cell>
          <cell r="C56" t="str">
            <v>ROH</v>
          </cell>
          <cell r="D56" t="str">
            <v>UN</v>
          </cell>
        </row>
        <row r="57">
          <cell r="A57" t="str">
            <v>0003-46</v>
          </cell>
          <cell r="B57" t="str">
            <v>ACOPLADOR CINZA [MPN-01]</v>
          </cell>
          <cell r="C57" t="str">
            <v>HALB</v>
          </cell>
          <cell r="D57" t="str">
            <v>UN</v>
          </cell>
        </row>
        <row r="58">
          <cell r="A58" t="str">
            <v>0003-46E</v>
          </cell>
          <cell r="B58" t="str">
            <v>ACOPLADOR CINZA [MPN-01]</v>
          </cell>
          <cell r="C58" t="str">
            <v>HALB</v>
          </cell>
          <cell r="D58" t="str">
            <v>UN</v>
          </cell>
        </row>
        <row r="59">
          <cell r="A59" t="str">
            <v>0003-47</v>
          </cell>
          <cell r="B59" t="str">
            <v>ACOPLADOR LIQUID L-1200 PR</v>
          </cell>
          <cell r="C59" t="str">
            <v>HALB</v>
          </cell>
          <cell r="D59" t="str">
            <v>UN</v>
          </cell>
        </row>
        <row r="60">
          <cell r="A60" t="str">
            <v>0003-47E</v>
          </cell>
          <cell r="B60" t="str">
            <v>ACOPLADOR LIQUID L-1200 PR</v>
          </cell>
          <cell r="C60" t="str">
            <v>HALB</v>
          </cell>
          <cell r="D60" t="str">
            <v>UN</v>
          </cell>
        </row>
        <row r="61">
          <cell r="A61" t="str">
            <v>0003-48</v>
          </cell>
          <cell r="B61" t="str">
            <v>ACOPLADOR LIQUID L-1200 BR</v>
          </cell>
          <cell r="C61" t="str">
            <v>HALB</v>
          </cell>
          <cell r="D61" t="str">
            <v>UN</v>
          </cell>
        </row>
        <row r="62">
          <cell r="A62" t="str">
            <v>0003-48E</v>
          </cell>
          <cell r="B62" t="str">
            <v>ACOPLADOR LIQUID L-1200 BR</v>
          </cell>
          <cell r="C62" t="str">
            <v>HALB</v>
          </cell>
          <cell r="D62" t="str">
            <v>UN</v>
          </cell>
        </row>
        <row r="63">
          <cell r="A63" t="str">
            <v>0003-49</v>
          </cell>
          <cell r="B63" t="str">
            <v>ACOPLADOR LIQUID PR [L-1200-BI-E]</v>
          </cell>
          <cell r="C63" t="str">
            <v>HALB</v>
          </cell>
          <cell r="D63" t="str">
            <v>UN</v>
          </cell>
        </row>
        <row r="64">
          <cell r="A64" t="str">
            <v>0004-00</v>
          </cell>
          <cell r="B64" t="str">
            <v>TAMPA PLAS. PT ENCAIXE PROCESSADOR[M</v>
          </cell>
          <cell r="C64" t="str">
            <v>ROH</v>
          </cell>
          <cell r="D64" t="str">
            <v>UN</v>
          </cell>
        </row>
        <row r="65">
          <cell r="A65" t="str">
            <v>0004-01</v>
          </cell>
          <cell r="B65" t="str">
            <v>TAMPA DOSADORA CRISTAL POWER</v>
          </cell>
          <cell r="C65" t="str">
            <v>HALB</v>
          </cell>
          <cell r="D65" t="str">
            <v>UN</v>
          </cell>
        </row>
        <row r="66">
          <cell r="A66" t="str">
            <v>0004-01E</v>
          </cell>
          <cell r="B66" t="str">
            <v>TAMPA DOSADORA CRISTAL POWER</v>
          </cell>
          <cell r="C66" t="str">
            <v>HALB</v>
          </cell>
          <cell r="D66" t="str">
            <v>UN</v>
          </cell>
        </row>
        <row r="67">
          <cell r="A67" t="str">
            <v>0004-05</v>
          </cell>
          <cell r="B67" t="str">
            <v>DOSADOR L-90</v>
          </cell>
          <cell r="C67" t="str">
            <v>ROH</v>
          </cell>
          <cell r="D67" t="str">
            <v>UN</v>
          </cell>
        </row>
        <row r="68">
          <cell r="A68" t="str">
            <v>0004-06</v>
          </cell>
          <cell r="B68" t="str">
            <v>TAMPA DOSADORA LIQUIFICADOR KM-01</v>
          </cell>
          <cell r="C68" t="str">
            <v>ROH</v>
          </cell>
          <cell r="D68" t="str">
            <v>UN</v>
          </cell>
        </row>
        <row r="69">
          <cell r="A69" t="str">
            <v>0004-07</v>
          </cell>
          <cell r="B69" t="str">
            <v>DOSADOR LIQUI.[MP]</v>
          </cell>
          <cell r="C69" t="str">
            <v>ROH</v>
          </cell>
          <cell r="D69" t="str">
            <v>UN</v>
          </cell>
        </row>
        <row r="70">
          <cell r="A70" t="str">
            <v>0004-08</v>
          </cell>
          <cell r="B70" t="str">
            <v>TAMPA CP TRAS. AP-09</v>
          </cell>
          <cell r="C70" t="str">
            <v>ROH</v>
          </cell>
          <cell r="D70" t="str">
            <v>UN</v>
          </cell>
        </row>
        <row r="71">
          <cell r="A71" t="str">
            <v>0004-09</v>
          </cell>
          <cell r="B71" t="str">
            <v>TAMPA CP INF. AP-09</v>
          </cell>
          <cell r="C71" t="str">
            <v>ROH</v>
          </cell>
          <cell r="D71" t="str">
            <v>UN</v>
          </cell>
        </row>
        <row r="72">
          <cell r="A72" t="str">
            <v>0004-14</v>
          </cell>
          <cell r="B72" t="str">
            <v>TAMPA CE-01</v>
          </cell>
          <cell r="C72" t="str">
            <v>ROH</v>
          </cell>
          <cell r="D72" t="str">
            <v>UN</v>
          </cell>
        </row>
        <row r="73">
          <cell r="A73" t="str">
            <v>0004-15</v>
          </cell>
          <cell r="B73" t="str">
            <v>TAMPA PLAS. PT 10 XICARAS[PE]</v>
          </cell>
          <cell r="C73" t="str">
            <v>ROH</v>
          </cell>
          <cell r="D73" t="str">
            <v>UN</v>
          </cell>
        </row>
        <row r="74">
          <cell r="A74" t="str">
            <v>0004-16</v>
          </cell>
          <cell r="B74" t="str">
            <v>TAMPA PLÁSTICA PRETA 10 XÍCARAS [PE]</v>
          </cell>
          <cell r="C74" t="str">
            <v>ROH</v>
          </cell>
          <cell r="D74" t="str">
            <v>UN</v>
          </cell>
        </row>
        <row r="75">
          <cell r="A75" t="str">
            <v>0004-17</v>
          </cell>
          <cell r="B75" t="str">
            <v>TAMPA PLAS. PT COMPART. BAT[D]</v>
          </cell>
          <cell r="C75" t="str">
            <v>ROH</v>
          </cell>
          <cell r="D75" t="str">
            <v>UN</v>
          </cell>
        </row>
        <row r="76">
          <cell r="A76" t="str">
            <v>0004-18</v>
          </cell>
          <cell r="B76" t="str">
            <v>TAMPA PLAS. PT GRAV. COMPART. DISCO[D]</v>
          </cell>
          <cell r="C76" t="str">
            <v>ROH</v>
          </cell>
          <cell r="D76" t="str">
            <v>UN</v>
          </cell>
        </row>
        <row r="77">
          <cell r="A77" t="str">
            <v>0004-19</v>
          </cell>
          <cell r="B77" t="str">
            <v>TAMPA CD PLAYER BX-10</v>
          </cell>
          <cell r="C77" t="str">
            <v>ROH</v>
          </cell>
          <cell r="D77" t="str">
            <v>UN</v>
          </cell>
        </row>
        <row r="78">
          <cell r="A78" t="str">
            <v>0004-20</v>
          </cell>
          <cell r="B78" t="str">
            <v>TAMPA COMPART.IPOD BX-10</v>
          </cell>
          <cell r="C78" t="str">
            <v>ROH</v>
          </cell>
          <cell r="D78" t="str">
            <v>UN</v>
          </cell>
        </row>
        <row r="79">
          <cell r="A79" t="str">
            <v>0004-21</v>
          </cell>
          <cell r="B79" t="str">
            <v>TAMPA COMPART. BATS BX-10</v>
          </cell>
          <cell r="C79" t="str">
            <v>ROH</v>
          </cell>
          <cell r="D79" t="str">
            <v>UN</v>
          </cell>
        </row>
        <row r="80">
          <cell r="A80" t="str">
            <v>0004-22</v>
          </cell>
          <cell r="B80" t="str">
            <v>TAMPA TRAS. SC-04B</v>
          </cell>
          <cell r="C80" t="str">
            <v>ROH</v>
          </cell>
          <cell r="D80" t="str">
            <v>UN</v>
          </cell>
        </row>
        <row r="81">
          <cell r="A81" t="str">
            <v>0004-23</v>
          </cell>
          <cell r="B81" t="str">
            <v>TAMPA PLAS. PT FUNIL[SJ]</v>
          </cell>
          <cell r="C81" t="str">
            <v>ROH</v>
          </cell>
          <cell r="D81" t="str">
            <v>UN</v>
          </cell>
        </row>
        <row r="82">
          <cell r="A82" t="str">
            <v>0004-25</v>
          </cell>
          <cell r="B82" t="str">
            <v>TAMPA SUPERIOR P-10</v>
          </cell>
          <cell r="C82" t="str">
            <v>ROH</v>
          </cell>
          <cell r="D82" t="str">
            <v>UN</v>
          </cell>
        </row>
        <row r="83">
          <cell r="A83" t="str">
            <v>0004-27</v>
          </cell>
          <cell r="B83" t="str">
            <v>TAMPA INFERIOR P-10</v>
          </cell>
          <cell r="C83" t="str">
            <v>ROH</v>
          </cell>
          <cell r="D83" t="str">
            <v>UN</v>
          </cell>
        </row>
        <row r="84">
          <cell r="A84" t="str">
            <v>0004-29</v>
          </cell>
          <cell r="B84" t="str">
            <v>TAMPAJARRA M-04B</v>
          </cell>
          <cell r="C84" t="str">
            <v>ROH</v>
          </cell>
          <cell r="D84" t="str">
            <v>UN</v>
          </cell>
        </row>
        <row r="85">
          <cell r="A85" t="str">
            <v>0004-31</v>
          </cell>
          <cell r="B85" t="str">
            <v>TAMPA PE-09</v>
          </cell>
          <cell r="C85" t="str">
            <v>ROH</v>
          </cell>
          <cell r="D85" t="str">
            <v>UN</v>
          </cell>
        </row>
        <row r="86">
          <cell r="A86" t="str">
            <v>0004-32</v>
          </cell>
          <cell r="B86" t="str">
            <v>TAMPA PLAS. BR 10 XICARAS[PE]</v>
          </cell>
          <cell r="C86" t="str">
            <v>ROH</v>
          </cell>
          <cell r="D86" t="str">
            <v>UN</v>
          </cell>
        </row>
        <row r="87">
          <cell r="A87" t="str">
            <v>0004-33</v>
          </cell>
          <cell r="B87" t="str">
            <v>TAMPA DO COMPARTIMENTO DE BOTOES V-91</v>
          </cell>
          <cell r="C87" t="str">
            <v>ROH</v>
          </cell>
          <cell r="D87" t="str">
            <v>UN</v>
          </cell>
        </row>
        <row r="88">
          <cell r="A88" t="str">
            <v>0004-34</v>
          </cell>
          <cell r="B88" t="str">
            <v>TAMP ENCAIXE PROCESSADOR PLÁST PRETA [M]</v>
          </cell>
          <cell r="C88" t="str">
            <v>ROH</v>
          </cell>
          <cell r="D88" t="str">
            <v>UN</v>
          </cell>
        </row>
        <row r="89">
          <cell r="A89" t="str">
            <v>0004-35</v>
          </cell>
          <cell r="B89" t="str">
            <v>TAMPA CD PLAYER MS-06</v>
          </cell>
          <cell r="C89" t="str">
            <v>ROH</v>
          </cell>
          <cell r="D89" t="str">
            <v>UN</v>
          </cell>
        </row>
        <row r="90">
          <cell r="A90" t="str">
            <v>0004-36</v>
          </cell>
          <cell r="B90" t="str">
            <v>TAMPA DO MOTOR ER-01/02</v>
          </cell>
          <cell r="C90" t="str">
            <v>ROH</v>
          </cell>
          <cell r="D90" t="str">
            <v>UN</v>
          </cell>
        </row>
        <row r="91">
          <cell r="A91" t="str">
            <v>0004-37</v>
          </cell>
          <cell r="B91" t="str">
            <v>TAMPA PLAS. BR 4 XICARAS[PE]</v>
          </cell>
          <cell r="C91" t="str">
            <v>ROH</v>
          </cell>
          <cell r="D91" t="str">
            <v>UN</v>
          </cell>
        </row>
        <row r="92">
          <cell r="A92" t="str">
            <v>0004-38</v>
          </cell>
          <cell r="B92" t="str">
            <v>TAMPA PLAS. BR 4 XICARAS[PE]</v>
          </cell>
          <cell r="C92" t="str">
            <v>ROH</v>
          </cell>
          <cell r="D92" t="str">
            <v>UN</v>
          </cell>
        </row>
        <row r="93">
          <cell r="A93" t="str">
            <v>0004-39</v>
          </cell>
          <cell r="B93" t="str">
            <v>TAMPA DO TUBO DE ISOLAÇÃO FR-09</v>
          </cell>
          <cell r="C93" t="str">
            <v>ROH</v>
          </cell>
          <cell r="D93" t="str">
            <v>UN</v>
          </cell>
        </row>
        <row r="94">
          <cell r="A94" t="str">
            <v>0004-40</v>
          </cell>
          <cell r="B94" t="str">
            <v>TAMPA PLAS. PT GRAV. REMOV.[FT]</v>
          </cell>
          <cell r="C94" t="str">
            <v>ROH</v>
          </cell>
          <cell r="D94" t="str">
            <v>UN</v>
          </cell>
        </row>
        <row r="95">
          <cell r="A95" t="str">
            <v>0004-41</v>
          </cell>
          <cell r="B95" t="str">
            <v>TAMPA PLAS. PT INF.BASE[FT]</v>
          </cell>
          <cell r="C95" t="str">
            <v>ROH</v>
          </cell>
          <cell r="D95" t="str">
            <v>UN</v>
          </cell>
        </row>
        <row r="96">
          <cell r="A96" t="str">
            <v>0004-42</v>
          </cell>
          <cell r="B96" t="str">
            <v>TAMPA PLAS. PT 10 XICARAS[PE]</v>
          </cell>
          <cell r="C96" t="str">
            <v>ROH</v>
          </cell>
          <cell r="D96" t="str">
            <v>UN</v>
          </cell>
        </row>
        <row r="97">
          <cell r="A97" t="str">
            <v>0004-43</v>
          </cell>
          <cell r="B97" t="str">
            <v>TAMPA PE-12</v>
          </cell>
          <cell r="C97" t="str">
            <v>ROH</v>
          </cell>
          <cell r="D97" t="str">
            <v>UN</v>
          </cell>
        </row>
        <row r="98">
          <cell r="A98" t="str">
            <v>0004-44</v>
          </cell>
          <cell r="B98" t="str">
            <v>TAMPA PLAS. PT 16 XICARAS VALV.[PE]</v>
          </cell>
          <cell r="C98" t="str">
            <v>ROH</v>
          </cell>
          <cell r="D98" t="str">
            <v>UN</v>
          </cell>
        </row>
        <row r="99">
          <cell r="A99" t="str">
            <v>0004-45</v>
          </cell>
          <cell r="B99" t="str">
            <v>SUP COLETOR AGUA PT 16 XICARAS[PE]</v>
          </cell>
          <cell r="C99" t="str">
            <v>ROH</v>
          </cell>
          <cell r="D99" t="str">
            <v>UN</v>
          </cell>
        </row>
        <row r="100">
          <cell r="A100" t="str">
            <v>0004-47</v>
          </cell>
          <cell r="B100" t="str">
            <v>PLC METAL. LAT DIR. CP[FR]</v>
          </cell>
          <cell r="C100" t="str">
            <v>ROH</v>
          </cell>
          <cell r="D100" t="str">
            <v>UN</v>
          </cell>
        </row>
        <row r="101">
          <cell r="A101" t="str">
            <v>0004-48</v>
          </cell>
          <cell r="B101" t="str">
            <v>PLC METAL. LAT ESQ. CP[FR]</v>
          </cell>
          <cell r="C101" t="str">
            <v>ROH</v>
          </cell>
          <cell r="D101" t="str">
            <v>UN</v>
          </cell>
        </row>
        <row r="102">
          <cell r="A102" t="str">
            <v>0004-49</v>
          </cell>
          <cell r="B102" t="str">
            <v>TAMPA PLAS. RS COMPART. BAT[D]</v>
          </cell>
          <cell r="C102" t="str">
            <v>ROH</v>
          </cell>
          <cell r="D102" t="str">
            <v>UN</v>
          </cell>
        </row>
        <row r="103">
          <cell r="A103" t="str">
            <v>0004-50</v>
          </cell>
          <cell r="B103" t="str">
            <v>TAMPA PLAS. RS GRAV. COMPART. DISCO[D]</v>
          </cell>
          <cell r="C103" t="str">
            <v>ROH</v>
          </cell>
          <cell r="D103" t="str">
            <v>UN</v>
          </cell>
        </row>
        <row r="104">
          <cell r="A104" t="str">
            <v>0004-51</v>
          </cell>
          <cell r="B104" t="str">
            <v>TAMPA ARTIC. CENTRAL P-14</v>
          </cell>
          <cell r="C104" t="str">
            <v>ROH</v>
          </cell>
          <cell r="D104" t="str">
            <v>UN</v>
          </cell>
        </row>
        <row r="105">
          <cell r="A105" t="str">
            <v>0004-52</v>
          </cell>
          <cell r="B105" t="str">
            <v>TAMPA INF. P-14</v>
          </cell>
          <cell r="C105" t="str">
            <v>ROH</v>
          </cell>
          <cell r="D105" t="str">
            <v>UN</v>
          </cell>
        </row>
        <row r="106">
          <cell r="A106" t="str">
            <v>0004-53</v>
          </cell>
          <cell r="B106" t="str">
            <v>TAMPA SUP P-14</v>
          </cell>
          <cell r="C106" t="str">
            <v>ROH</v>
          </cell>
          <cell r="D106" t="str">
            <v>UN</v>
          </cell>
        </row>
        <row r="107">
          <cell r="A107" t="str">
            <v>0004-54</v>
          </cell>
          <cell r="B107" t="str">
            <v>COBERT. PLAS. PT CX. LIGACAO[OM/CK]</v>
          </cell>
          <cell r="C107" t="str">
            <v>ROH</v>
          </cell>
          <cell r="D107" t="str">
            <v>UN</v>
          </cell>
        </row>
        <row r="108">
          <cell r="A108" t="str">
            <v>0004-55</v>
          </cell>
          <cell r="B108" t="str">
            <v>TAMPA RESERV.AGUA-LILAS[F]</v>
          </cell>
          <cell r="C108" t="str">
            <v>ROH</v>
          </cell>
          <cell r="D108" t="str">
            <v>UN</v>
          </cell>
        </row>
        <row r="109">
          <cell r="A109" t="str">
            <v>0004-56</v>
          </cell>
          <cell r="B109" t="str">
            <v>COBERT.ALCA-BR/LILAS[F]</v>
          </cell>
          <cell r="C109" t="str">
            <v>ROH</v>
          </cell>
          <cell r="D109" t="str">
            <v>UN</v>
          </cell>
        </row>
        <row r="110">
          <cell r="A110" t="str">
            <v>0004-57</v>
          </cell>
          <cell r="B110" t="str">
            <v>TAMPA TRAS.-BR/LILAS[F]</v>
          </cell>
          <cell r="C110" t="str">
            <v>ROH</v>
          </cell>
          <cell r="D110" t="str">
            <v>UN</v>
          </cell>
        </row>
        <row r="111">
          <cell r="A111" t="str">
            <v>0004-58</v>
          </cell>
          <cell r="B111" t="str">
            <v>TAMPA CE-02</v>
          </cell>
          <cell r="C111" t="str">
            <v>ROH</v>
          </cell>
          <cell r="D111" t="str">
            <v>UN</v>
          </cell>
        </row>
        <row r="112">
          <cell r="A112" t="str">
            <v>0004-59</v>
          </cell>
          <cell r="B112" t="str">
            <v>TAMPA INF.BASE CE-02</v>
          </cell>
          <cell r="C112" t="str">
            <v>ROH</v>
          </cell>
          <cell r="D112" t="str">
            <v>UN</v>
          </cell>
        </row>
        <row r="113">
          <cell r="A113" t="str">
            <v>0004-60</v>
          </cell>
          <cell r="B113" t="str">
            <v>TAMPA INF.JARRA CE-02</v>
          </cell>
          <cell r="C113" t="str">
            <v>ROH</v>
          </cell>
          <cell r="D113" t="str">
            <v>UN</v>
          </cell>
        </row>
        <row r="114">
          <cell r="A114" t="str">
            <v>0004-61</v>
          </cell>
          <cell r="B114" t="str">
            <v>TAMPAALCA F-22</v>
          </cell>
          <cell r="C114" t="str">
            <v>ROH</v>
          </cell>
          <cell r="D114" t="str">
            <v>UN</v>
          </cell>
        </row>
        <row r="115">
          <cell r="A115" t="str">
            <v>0004-62</v>
          </cell>
          <cell r="B115" t="str">
            <v>TAMPA SUP PLAS. PT[C]</v>
          </cell>
          <cell r="C115" t="str">
            <v>ROH</v>
          </cell>
          <cell r="D115" t="str">
            <v>UN</v>
          </cell>
        </row>
        <row r="116">
          <cell r="A116" t="str">
            <v>0004-64</v>
          </cell>
          <cell r="B116" t="str">
            <v>TAMPA COMPART. MT V-95</v>
          </cell>
          <cell r="C116" t="str">
            <v>ROH</v>
          </cell>
          <cell r="D116" t="str">
            <v>UN</v>
          </cell>
        </row>
        <row r="117">
          <cell r="A117" t="str">
            <v>0004-65</v>
          </cell>
          <cell r="B117" t="str">
            <v>COBERT. PLAS. PTALCA[G]</v>
          </cell>
          <cell r="C117" t="str">
            <v>ROH</v>
          </cell>
          <cell r="D117" t="str">
            <v>UN</v>
          </cell>
        </row>
        <row r="118">
          <cell r="A118" t="str">
            <v>0004-66</v>
          </cell>
          <cell r="B118" t="str">
            <v>TAMPA COMPART. BAT PLAS. PT[RP]</v>
          </cell>
          <cell r="C118" t="str">
            <v>ROH</v>
          </cell>
          <cell r="D118" t="str">
            <v>UN</v>
          </cell>
        </row>
        <row r="119">
          <cell r="A119" t="str">
            <v>0004-67</v>
          </cell>
          <cell r="B119" t="str">
            <v>TAMPA SUP P-17</v>
          </cell>
          <cell r="C119" t="str">
            <v>ROH</v>
          </cell>
          <cell r="D119" t="str">
            <v>UN</v>
          </cell>
        </row>
        <row r="120">
          <cell r="A120" t="str">
            <v>0004-68</v>
          </cell>
          <cell r="B120" t="str">
            <v>TAMPA LAT P-17</v>
          </cell>
          <cell r="C120" t="str">
            <v>ROH</v>
          </cell>
          <cell r="D120" t="str">
            <v>UN</v>
          </cell>
        </row>
        <row r="121">
          <cell r="A121" t="str">
            <v>0004-69</v>
          </cell>
          <cell r="B121" t="str">
            <v>TAMPA INF. P-17</v>
          </cell>
          <cell r="C121" t="str">
            <v>ROH</v>
          </cell>
          <cell r="D121" t="str">
            <v>UN</v>
          </cell>
        </row>
        <row r="122">
          <cell r="A122" t="str">
            <v>0004-70</v>
          </cell>
          <cell r="B122" t="str">
            <v>TAPA SUP P-15</v>
          </cell>
          <cell r="C122" t="str">
            <v>ROH</v>
          </cell>
          <cell r="D122" t="str">
            <v>UN</v>
          </cell>
        </row>
        <row r="123">
          <cell r="A123" t="str">
            <v>0004-71</v>
          </cell>
          <cell r="B123" t="str">
            <v>TAMPA INF. P-15</v>
          </cell>
          <cell r="C123" t="str">
            <v>ROH</v>
          </cell>
          <cell r="D123" t="str">
            <v>UN</v>
          </cell>
        </row>
        <row r="124">
          <cell r="A124" t="str">
            <v>0004-72</v>
          </cell>
          <cell r="B124" t="str">
            <v>TAMPA ARTIC. CENTRAL P-15</v>
          </cell>
          <cell r="C124" t="str">
            <v>ROH</v>
          </cell>
          <cell r="D124" t="str">
            <v>UN</v>
          </cell>
        </row>
        <row r="125">
          <cell r="A125" t="str">
            <v>0004-73</v>
          </cell>
          <cell r="B125" t="str">
            <v>CAPA PLAS. PROT.A CABECOTECORTE[TR]</v>
          </cell>
          <cell r="C125" t="str">
            <v>ROH</v>
          </cell>
          <cell r="D125" t="str">
            <v>UN</v>
          </cell>
        </row>
        <row r="126">
          <cell r="A126" t="str">
            <v>0004-74</v>
          </cell>
          <cell r="B126" t="str">
            <v>TAMPA PLAS. PT GRAV. CONT.BAT[TR]</v>
          </cell>
          <cell r="C126" t="str">
            <v>ROH</v>
          </cell>
          <cell r="D126" t="str">
            <v>UN</v>
          </cell>
        </row>
        <row r="127">
          <cell r="A127" t="str">
            <v>0004-75</v>
          </cell>
          <cell r="B127" t="str">
            <v>TAMPA FRT PLAS. VERM GRAV.[AP]</v>
          </cell>
          <cell r="C127" t="str">
            <v>ROH</v>
          </cell>
          <cell r="D127" t="str">
            <v>UN</v>
          </cell>
        </row>
        <row r="128">
          <cell r="A128" t="str">
            <v>0004-76</v>
          </cell>
          <cell r="B128" t="str">
            <v>TAMPA SUP[C]</v>
          </cell>
          <cell r="C128" t="str">
            <v>ROH</v>
          </cell>
          <cell r="D128" t="str">
            <v>UN</v>
          </cell>
        </row>
        <row r="129">
          <cell r="A129" t="str">
            <v>0004-77</v>
          </cell>
          <cell r="B129" t="str">
            <v>TAMPA INF. C-18</v>
          </cell>
          <cell r="C129" t="str">
            <v>ROH</v>
          </cell>
          <cell r="D129" t="str">
            <v>UN</v>
          </cell>
        </row>
        <row r="130">
          <cell r="A130" t="str">
            <v>0004-78</v>
          </cell>
          <cell r="B130" t="str">
            <v>TAMPA SUP[SC]</v>
          </cell>
          <cell r="C130" t="str">
            <v>ROH</v>
          </cell>
          <cell r="D130" t="str">
            <v>UN</v>
          </cell>
        </row>
        <row r="131">
          <cell r="A131" t="str">
            <v>0004-79</v>
          </cell>
          <cell r="B131" t="str">
            <v>TAMPACHA GERAL[SC]</v>
          </cell>
          <cell r="C131" t="str">
            <v>ROH</v>
          </cell>
          <cell r="D131" t="str">
            <v>UN</v>
          </cell>
        </row>
        <row r="132">
          <cell r="A132" t="str">
            <v>0004-81</v>
          </cell>
          <cell r="B132" t="str">
            <v>CAPA PROT.A CABECOTE[BE]</v>
          </cell>
          <cell r="C132" t="str">
            <v>ROH</v>
          </cell>
          <cell r="D132" t="str">
            <v>UN</v>
          </cell>
        </row>
        <row r="133">
          <cell r="A133" t="str">
            <v>0004-82</v>
          </cell>
          <cell r="B133" t="str">
            <v>TAMPA DO CONTRA-PESO BX-14</v>
          </cell>
          <cell r="C133" t="str">
            <v>ROH</v>
          </cell>
          <cell r="D133" t="str">
            <v>UN</v>
          </cell>
        </row>
        <row r="134">
          <cell r="A134" t="str">
            <v>0004-84</v>
          </cell>
          <cell r="B134" t="str">
            <v>TAMPA FRT PLAS. BR GRAV.[AP]</v>
          </cell>
          <cell r="C134" t="str">
            <v>ROH</v>
          </cell>
          <cell r="D134" t="str">
            <v>UN</v>
          </cell>
        </row>
        <row r="135">
          <cell r="A135" t="str">
            <v>0004-85</v>
          </cell>
          <cell r="B135" t="str">
            <v>TAMPA COMPART. BATS BX-16</v>
          </cell>
          <cell r="C135" t="str">
            <v>ROH</v>
          </cell>
          <cell r="D135" t="str">
            <v>UN</v>
          </cell>
        </row>
        <row r="136">
          <cell r="A136" t="str">
            <v>0004-86</v>
          </cell>
          <cell r="B136" t="str">
            <v>TAMPA DA CAIXA DE BATERIAS BX-17</v>
          </cell>
          <cell r="C136" t="str">
            <v>ROH</v>
          </cell>
          <cell r="D136" t="str">
            <v>UN</v>
          </cell>
        </row>
        <row r="137">
          <cell r="A137" t="str">
            <v>0004-87</v>
          </cell>
          <cell r="B137" t="str">
            <v>TAMPA LAT DIR. CA-55</v>
          </cell>
          <cell r="C137" t="str">
            <v>ROH</v>
          </cell>
          <cell r="D137" t="str">
            <v>UN</v>
          </cell>
        </row>
        <row r="138">
          <cell r="A138" t="str">
            <v>0004-88</v>
          </cell>
          <cell r="B138" t="str">
            <v>TAMPA LAT ESQ. CA-55</v>
          </cell>
          <cell r="C138" t="str">
            <v>ROH</v>
          </cell>
          <cell r="D138" t="str">
            <v>UN</v>
          </cell>
        </row>
        <row r="139">
          <cell r="A139" t="str">
            <v>0004-89</v>
          </cell>
          <cell r="B139" t="str">
            <v>GAB METAL. PT[FR]</v>
          </cell>
          <cell r="C139" t="str">
            <v>ROH</v>
          </cell>
          <cell r="D139" t="str">
            <v>UN</v>
          </cell>
        </row>
        <row r="140">
          <cell r="A140" t="str">
            <v>0004-90</v>
          </cell>
          <cell r="B140" t="str">
            <v>CP FRT METAL. PR INOX GRAV. PTA VDR.[FR</v>
          </cell>
          <cell r="C140" t="str">
            <v>ROH</v>
          </cell>
          <cell r="D140" t="str">
            <v>UN</v>
          </cell>
        </row>
        <row r="141">
          <cell r="A141" t="str">
            <v>0004-91</v>
          </cell>
          <cell r="B141" t="str">
            <v>CP SUPTAMPAJARRA CE-04</v>
          </cell>
          <cell r="C141" t="str">
            <v>ROH</v>
          </cell>
          <cell r="D141" t="str">
            <v>UN</v>
          </cell>
        </row>
        <row r="142">
          <cell r="A142" t="str">
            <v>0004-92</v>
          </cell>
          <cell r="B142" t="str">
            <v>TAMPAALCA CE-04</v>
          </cell>
          <cell r="C142" t="str">
            <v>ROH</v>
          </cell>
          <cell r="D142" t="str">
            <v>UN</v>
          </cell>
        </row>
        <row r="143">
          <cell r="A143" t="str">
            <v>0004-93</v>
          </cell>
          <cell r="B143" t="str">
            <v>COBERT. SUBCJ MT+TRAVA DP-02</v>
          </cell>
          <cell r="C143" t="str">
            <v>ROH</v>
          </cell>
          <cell r="D143" t="str">
            <v>UN</v>
          </cell>
        </row>
        <row r="144">
          <cell r="A144" t="str">
            <v>0004-94</v>
          </cell>
          <cell r="B144" t="str">
            <v>TAMPA PT COMPART. PILHAS[BX]</v>
          </cell>
          <cell r="C144" t="str">
            <v>ROH</v>
          </cell>
          <cell r="D144" t="str">
            <v>UN</v>
          </cell>
        </row>
        <row r="145">
          <cell r="A145" t="str">
            <v>0004-95</v>
          </cell>
          <cell r="B145" t="str">
            <v>TAMPA DA CAIXA DE BATERIAS BX-15</v>
          </cell>
          <cell r="C145" t="str">
            <v>ROH</v>
          </cell>
          <cell r="D145" t="str">
            <v>UN</v>
          </cell>
        </row>
        <row r="146">
          <cell r="A146" t="str">
            <v>0004-96</v>
          </cell>
          <cell r="B146" t="str">
            <v>ACAB. PLAS. CZ LENTE INDIC.ES-[AF]</v>
          </cell>
          <cell r="C146" t="str">
            <v>ROH</v>
          </cell>
          <cell r="D146" t="str">
            <v>UN</v>
          </cell>
        </row>
        <row r="147">
          <cell r="A147" t="str">
            <v>0004-97</v>
          </cell>
          <cell r="B147" t="str">
            <v>COBERT. PLAS. BR GRAV.ALCA[F]</v>
          </cell>
          <cell r="C147" t="str">
            <v>ROH</v>
          </cell>
          <cell r="D147" t="str">
            <v>UN</v>
          </cell>
        </row>
        <row r="148">
          <cell r="A148" t="str">
            <v>0004-98</v>
          </cell>
          <cell r="B148" t="str">
            <v>COBERT. PLAS. BR GRAV.ALCA[F]</v>
          </cell>
          <cell r="C148" t="str">
            <v>ROH</v>
          </cell>
          <cell r="D148" t="str">
            <v>UN</v>
          </cell>
        </row>
        <row r="149">
          <cell r="A149" t="str">
            <v>0004-99</v>
          </cell>
          <cell r="B149" t="str">
            <v>TAMPA FUS. CM-03</v>
          </cell>
          <cell r="C149" t="str">
            <v>ROH</v>
          </cell>
          <cell r="D149" t="str">
            <v>UN</v>
          </cell>
        </row>
        <row r="150">
          <cell r="A150" t="str">
            <v>0005-08</v>
          </cell>
          <cell r="B150" t="str">
            <v>TAMPA COPO PP BRANCA</v>
          </cell>
          <cell r="C150" t="str">
            <v>HALB</v>
          </cell>
          <cell r="D150" t="str">
            <v>UN</v>
          </cell>
        </row>
        <row r="151">
          <cell r="A151" t="str">
            <v>0005-08E</v>
          </cell>
          <cell r="B151" t="str">
            <v>TAMPA COPO PP BRANCA</v>
          </cell>
          <cell r="C151" t="str">
            <v>HALB</v>
          </cell>
          <cell r="D151" t="str">
            <v>UN</v>
          </cell>
        </row>
        <row r="152">
          <cell r="A152" t="str">
            <v>0005-10</v>
          </cell>
          <cell r="B152" t="str">
            <v>TAMPA C/DOSADORA POWER BRANCA</v>
          </cell>
          <cell r="C152" t="str">
            <v>HALB</v>
          </cell>
          <cell r="D152" t="str">
            <v>UN</v>
          </cell>
        </row>
        <row r="153">
          <cell r="A153" t="str">
            <v>0005-12</v>
          </cell>
          <cell r="B153" t="str">
            <v>TAMPA C/DOSADORA POWER BLACK</v>
          </cell>
          <cell r="C153" t="str">
            <v>HALB</v>
          </cell>
          <cell r="D153" t="str">
            <v>UN</v>
          </cell>
        </row>
        <row r="154">
          <cell r="A154" t="str">
            <v>0005-13</v>
          </cell>
          <cell r="B154" t="str">
            <v>TAMPA DO EXTRATOR E-10 PR</v>
          </cell>
          <cell r="C154" t="str">
            <v>HALB</v>
          </cell>
          <cell r="D154" t="str">
            <v>UN</v>
          </cell>
        </row>
        <row r="155">
          <cell r="A155" t="str">
            <v>0005-14</v>
          </cell>
          <cell r="B155" t="str">
            <v>TAMPA DO EXTRATOR E-09 BR</v>
          </cell>
          <cell r="C155" t="str">
            <v>HALB</v>
          </cell>
          <cell r="D155" t="str">
            <v>UN</v>
          </cell>
        </row>
        <row r="156">
          <cell r="A156" t="str">
            <v>0005-15</v>
          </cell>
          <cell r="B156" t="str">
            <v>TAMPA PLÁSTI PRETA VÁLVULA SEGURANÇA[HG]</v>
          </cell>
          <cell r="C156" t="str">
            <v>ROH</v>
          </cell>
          <cell r="D156" t="str">
            <v>UN</v>
          </cell>
        </row>
        <row r="157">
          <cell r="A157" t="str">
            <v>0005-16</v>
          </cell>
          <cell r="B157" t="str">
            <v>TAMPA COPO PP PRETA</v>
          </cell>
          <cell r="C157" t="str">
            <v>HALB</v>
          </cell>
          <cell r="D157" t="str">
            <v>UN</v>
          </cell>
        </row>
        <row r="158">
          <cell r="A158" t="str">
            <v>0005-16E</v>
          </cell>
          <cell r="B158" t="str">
            <v>TAMPA COPO PP PRETA</v>
          </cell>
          <cell r="C158" t="str">
            <v>HALB</v>
          </cell>
          <cell r="D158" t="str">
            <v>UN</v>
          </cell>
        </row>
        <row r="159">
          <cell r="A159" t="str">
            <v>0005-19</v>
          </cell>
          <cell r="B159" t="str">
            <v>TAMPA PLÁSTICA BRANCA 5 XÍCARAS [PE]</v>
          </cell>
          <cell r="C159" t="str">
            <v>ROH</v>
          </cell>
          <cell r="D159" t="str">
            <v>UN</v>
          </cell>
        </row>
        <row r="160">
          <cell r="A160" t="str">
            <v>0005-20</v>
          </cell>
          <cell r="B160" t="str">
            <v>ACAB. PLAS. PTCOBERT.[FLO]</v>
          </cell>
          <cell r="C160" t="str">
            <v>ROH</v>
          </cell>
          <cell r="D160" t="str">
            <v>UN</v>
          </cell>
        </row>
        <row r="161">
          <cell r="A161" t="str">
            <v>0005-21</v>
          </cell>
          <cell r="B161" t="str">
            <v>TAMPA PLAS. PT INF.[FD]</v>
          </cell>
          <cell r="C161" t="str">
            <v>ROH</v>
          </cell>
          <cell r="D161" t="str">
            <v>UN</v>
          </cell>
        </row>
        <row r="162">
          <cell r="A162" t="str">
            <v>0005-22</v>
          </cell>
          <cell r="B162" t="str">
            <v>TAMPA COMPART. BAT[RR]</v>
          </cell>
          <cell r="C162" t="str">
            <v>ROH</v>
          </cell>
          <cell r="D162" t="str">
            <v>UN</v>
          </cell>
        </row>
        <row r="163">
          <cell r="A163" t="str">
            <v>0005-23</v>
          </cell>
          <cell r="B163" t="str">
            <v>TAMPA LÂMINAS AÇO INOX PLÁSTI PRETA [DG]</v>
          </cell>
          <cell r="C163" t="str">
            <v>ROH</v>
          </cell>
          <cell r="D163" t="str">
            <v>UN</v>
          </cell>
        </row>
        <row r="164">
          <cell r="A164" t="str">
            <v>0005-24</v>
          </cell>
          <cell r="B164" t="str">
            <v>TAMPA SQUEEZE PLÁSTICA PRETA [DG]</v>
          </cell>
          <cell r="C164" t="str">
            <v>ROH</v>
          </cell>
          <cell r="D164" t="str">
            <v>UN</v>
          </cell>
        </row>
        <row r="165">
          <cell r="A165" t="str">
            <v>0005-25</v>
          </cell>
          <cell r="B165" t="str">
            <v>TAMPA TRANSP CP SUP[E]</v>
          </cell>
          <cell r="C165" t="str">
            <v>ROH</v>
          </cell>
          <cell r="D165" t="str">
            <v>UN</v>
          </cell>
        </row>
        <row r="166">
          <cell r="A166" t="str">
            <v>0005-26</v>
          </cell>
          <cell r="B166" t="str">
            <v>TAMPA INOX ALCA PT 4 LITROS-CJ[PE]</v>
          </cell>
          <cell r="C166" t="str">
            <v>ROH</v>
          </cell>
          <cell r="D166" t="str">
            <v>UN</v>
          </cell>
        </row>
        <row r="167">
          <cell r="A167" t="str">
            <v>0005-27</v>
          </cell>
          <cell r="B167" t="str">
            <v>TAMPA INOX ALCA PT 4 LITROS-CJ[PE]</v>
          </cell>
          <cell r="C167" t="str">
            <v>ROH</v>
          </cell>
          <cell r="D167" t="str">
            <v>UN</v>
          </cell>
        </row>
        <row r="168">
          <cell r="A168" t="str">
            <v>0005-28</v>
          </cell>
          <cell r="B168" t="str">
            <v>TAMPA INOX ALCA BR 4 LITROS-CJ[PE]</v>
          </cell>
          <cell r="C168" t="str">
            <v>ROH</v>
          </cell>
          <cell r="D168" t="str">
            <v>UN</v>
          </cell>
        </row>
        <row r="169">
          <cell r="A169" t="str">
            <v>0005-29</v>
          </cell>
          <cell r="B169" t="str">
            <v>TAMPA INOX ALCA PT 4 LITROS-CJ[PE]</v>
          </cell>
          <cell r="C169" t="str">
            <v>ROH</v>
          </cell>
          <cell r="D169" t="str">
            <v>UN</v>
          </cell>
        </row>
        <row r="170">
          <cell r="A170" t="str">
            <v>0005-30</v>
          </cell>
          <cell r="B170" t="str">
            <v>TAMPA INOX ALCA PT 4 LITROS-CJ[PE]</v>
          </cell>
          <cell r="C170" t="str">
            <v>ROH</v>
          </cell>
          <cell r="D170" t="str">
            <v>UN</v>
          </cell>
        </row>
        <row r="171">
          <cell r="A171" t="str">
            <v>0005-31</v>
          </cell>
          <cell r="B171" t="str">
            <v>TAMPA INOX ALCA PT 4 LITROS-CJ[PE]</v>
          </cell>
          <cell r="C171" t="str">
            <v>ROH</v>
          </cell>
          <cell r="D171" t="str">
            <v>UN</v>
          </cell>
        </row>
        <row r="172">
          <cell r="A172" t="str">
            <v>0005-32</v>
          </cell>
          <cell r="B172" t="str">
            <v>TAMPA INOX ALCA PT 4 LITROS-CJ[PE]</v>
          </cell>
          <cell r="C172" t="str">
            <v>ROH</v>
          </cell>
          <cell r="D172" t="str">
            <v>UN</v>
          </cell>
        </row>
        <row r="173">
          <cell r="A173" t="str">
            <v>0005-33</v>
          </cell>
          <cell r="B173" t="str">
            <v>TAMPA SQUEEZE PLÁSTICA PRETA [DG]</v>
          </cell>
          <cell r="C173" t="str">
            <v>ROH</v>
          </cell>
          <cell r="D173" t="str">
            <v>UN</v>
          </cell>
        </row>
        <row r="174">
          <cell r="A174" t="str">
            <v>0005-34</v>
          </cell>
          <cell r="B174" t="str">
            <v>COBERT. COMPART. ELET. PLAS. PT BOTAO[CH</v>
          </cell>
          <cell r="C174" t="str">
            <v>ROH</v>
          </cell>
          <cell r="D174" t="str">
            <v>UN</v>
          </cell>
        </row>
        <row r="175">
          <cell r="A175" t="str">
            <v>0005-35</v>
          </cell>
          <cell r="B175" t="str">
            <v>COBERT. COMPART. ELET. PLAS. PT[CH]</v>
          </cell>
          <cell r="C175" t="str">
            <v>ROH</v>
          </cell>
          <cell r="D175" t="str">
            <v>UN</v>
          </cell>
        </row>
        <row r="176">
          <cell r="A176" t="str">
            <v>0005-36</v>
          </cell>
          <cell r="B176" t="str">
            <v>COBERT. COMPART. ELET. PLAS. PT[CH]</v>
          </cell>
          <cell r="C176" t="str">
            <v>ROH</v>
          </cell>
          <cell r="D176" t="str">
            <v>UN</v>
          </cell>
        </row>
        <row r="177">
          <cell r="A177" t="str">
            <v>0005-37</v>
          </cell>
          <cell r="B177" t="str">
            <v>TAMPA PLAS. PT 4 XICARAS[PE]</v>
          </cell>
          <cell r="C177" t="str">
            <v>ROH</v>
          </cell>
          <cell r="D177" t="str">
            <v>UN</v>
          </cell>
        </row>
        <row r="178">
          <cell r="A178" t="str">
            <v>0005-38</v>
          </cell>
          <cell r="B178" t="str">
            <v>TAMPA INOX ALCA VERM 5 LITROS-CJ[PE]</v>
          </cell>
          <cell r="C178" t="str">
            <v>ROH</v>
          </cell>
          <cell r="D178" t="str">
            <v>UN</v>
          </cell>
        </row>
        <row r="179">
          <cell r="A179" t="str">
            <v>0005-39</v>
          </cell>
          <cell r="B179" t="str">
            <v>TAMPA COMPART. BAT[CM]</v>
          </cell>
          <cell r="C179" t="str">
            <v>ROH</v>
          </cell>
          <cell r="D179" t="str">
            <v>UN</v>
          </cell>
        </row>
        <row r="180">
          <cell r="A180" t="str">
            <v>0005-40</v>
          </cell>
          <cell r="B180" t="str">
            <v>TAMPA INOX ALCA VERM 5 LITROS-CJ[PE]</v>
          </cell>
          <cell r="C180" t="str">
            <v>ROH</v>
          </cell>
          <cell r="D180" t="str">
            <v>UN</v>
          </cell>
        </row>
        <row r="181">
          <cell r="A181" t="str">
            <v>0005-42</v>
          </cell>
          <cell r="B181" t="str">
            <v>TAMPA FRT PLAS. LJ TRANSP GRAV.[AP]</v>
          </cell>
          <cell r="C181" t="str">
            <v>ROH</v>
          </cell>
          <cell r="D181" t="str">
            <v>UN</v>
          </cell>
        </row>
        <row r="182">
          <cell r="A182" t="str">
            <v>0005-43</v>
          </cell>
          <cell r="B182" t="str">
            <v>TAMPA FRT PLAS. AZUL TRANSP GRAV.[AP]</v>
          </cell>
          <cell r="C182" t="str">
            <v>ROH</v>
          </cell>
          <cell r="D182" t="str">
            <v>UN</v>
          </cell>
        </row>
        <row r="183">
          <cell r="A183" t="str">
            <v>0005-44</v>
          </cell>
          <cell r="B183" t="str">
            <v>TAMPA FRT PLAS. VERDE TRANSP GRAV.[AP]</v>
          </cell>
          <cell r="C183" t="str">
            <v>ROH</v>
          </cell>
          <cell r="D183" t="str">
            <v>UN</v>
          </cell>
        </row>
        <row r="184">
          <cell r="A184" t="str">
            <v>0005-46</v>
          </cell>
          <cell r="B184" t="str">
            <v>CP INF. PLAS. GRAF. RODAS-CJ[AP]</v>
          </cell>
          <cell r="C184" t="str">
            <v>ROH</v>
          </cell>
          <cell r="D184" t="str">
            <v>UN</v>
          </cell>
        </row>
        <row r="185">
          <cell r="A185" t="str">
            <v>0005-50</v>
          </cell>
          <cell r="B185" t="str">
            <v>ACESSORIO SUP PLAS. PT-TIPO A[EA]</v>
          </cell>
          <cell r="C185" t="str">
            <v>ROH</v>
          </cell>
          <cell r="D185" t="str">
            <v>UN</v>
          </cell>
        </row>
        <row r="186">
          <cell r="A186" t="str">
            <v>0005-51</v>
          </cell>
          <cell r="B186" t="str">
            <v>CP SUP PLAS. VERM-TIPO A[EA]</v>
          </cell>
          <cell r="C186" t="str">
            <v>ROH</v>
          </cell>
          <cell r="D186" t="str">
            <v>UN</v>
          </cell>
        </row>
        <row r="187">
          <cell r="A187" t="str">
            <v>0005-52</v>
          </cell>
          <cell r="B187" t="str">
            <v>MOLD. INT PLAS. PT[EA]</v>
          </cell>
          <cell r="C187" t="str">
            <v>ROH</v>
          </cell>
          <cell r="D187" t="str">
            <v>UN</v>
          </cell>
        </row>
        <row r="188">
          <cell r="A188" t="str">
            <v>0005-53</v>
          </cell>
          <cell r="B188" t="str">
            <v>CP INF. PLAS. VERM[EA]</v>
          </cell>
          <cell r="C188" t="str">
            <v>ROH</v>
          </cell>
          <cell r="D188" t="str">
            <v>UN</v>
          </cell>
        </row>
        <row r="189">
          <cell r="A189" t="str">
            <v>0005-54</v>
          </cell>
          <cell r="B189" t="str">
            <v>SUP CONECTOR CB PL[EA]</v>
          </cell>
          <cell r="C189" t="str">
            <v>ROH</v>
          </cell>
          <cell r="D189" t="str">
            <v>UN</v>
          </cell>
        </row>
        <row r="190">
          <cell r="A190" t="str">
            <v>0005-55</v>
          </cell>
          <cell r="B190" t="str">
            <v>PROT. PLAS. PT[EA]</v>
          </cell>
          <cell r="C190" t="str">
            <v>ROH</v>
          </cell>
          <cell r="D190" t="str">
            <v>UN</v>
          </cell>
        </row>
        <row r="191">
          <cell r="A191" t="str">
            <v>0005-56</v>
          </cell>
          <cell r="B191" t="str">
            <v>CPAQUEC. CERDAS SILICONE-CJ[EA]</v>
          </cell>
          <cell r="C191" t="str">
            <v>ROH</v>
          </cell>
          <cell r="D191" t="str">
            <v>UN</v>
          </cell>
        </row>
        <row r="192">
          <cell r="A192" t="str">
            <v>0005-57</v>
          </cell>
          <cell r="B192" t="str">
            <v>ACESSORIO SUP PLAS. PT-TIPO B[EA]</v>
          </cell>
          <cell r="C192" t="str">
            <v>ROH</v>
          </cell>
          <cell r="D192" t="str">
            <v>UN</v>
          </cell>
        </row>
        <row r="193">
          <cell r="A193" t="str">
            <v>0005-58</v>
          </cell>
          <cell r="B193" t="str">
            <v>CP SUP PLAS. VERM-TIPO B[EA]</v>
          </cell>
          <cell r="C193" t="str">
            <v>ROH</v>
          </cell>
          <cell r="D193" t="str">
            <v>UN</v>
          </cell>
        </row>
        <row r="194">
          <cell r="A194" t="str">
            <v>0005-59</v>
          </cell>
          <cell r="B194" t="str">
            <v>TAMPA PLAS. BR 10 XICARAS[PE]</v>
          </cell>
          <cell r="C194" t="str">
            <v>ROH</v>
          </cell>
          <cell r="D194" t="str">
            <v>UN</v>
          </cell>
        </row>
        <row r="195">
          <cell r="A195" t="str">
            <v>0005-60</v>
          </cell>
          <cell r="B195" t="str">
            <v>TAMPA PLAS. BR 10 XICARAS[PE]</v>
          </cell>
          <cell r="C195" t="str">
            <v>ROH</v>
          </cell>
          <cell r="D195" t="str">
            <v>UN</v>
          </cell>
        </row>
        <row r="196">
          <cell r="A196" t="str">
            <v>0005-61</v>
          </cell>
          <cell r="B196" t="str">
            <v>TAMPA PLAS. PT 4 XICARAS[PE]</v>
          </cell>
          <cell r="C196" t="str">
            <v>ROH</v>
          </cell>
          <cell r="D196" t="str">
            <v>UN</v>
          </cell>
        </row>
        <row r="197">
          <cell r="A197" t="str">
            <v>0005-62</v>
          </cell>
          <cell r="B197" t="str">
            <v>TAMPA CX. RED. EIXO-CJ[FES]</v>
          </cell>
          <cell r="C197" t="str">
            <v>ROH</v>
          </cell>
          <cell r="D197" t="str">
            <v>UN</v>
          </cell>
        </row>
        <row r="198">
          <cell r="A198" t="str">
            <v>0005-63</v>
          </cell>
          <cell r="B198" t="str">
            <v>BOTAO PLAS. PT ACIONADOR IMPACTO[FFI]</v>
          </cell>
          <cell r="C198" t="str">
            <v>ROH</v>
          </cell>
          <cell r="D198" t="str">
            <v>UN</v>
          </cell>
        </row>
        <row r="199">
          <cell r="A199" t="str">
            <v>0005-64</v>
          </cell>
          <cell r="B199" t="str">
            <v>TAMPA DO EXTRATOR E-24 VERMELHO</v>
          </cell>
          <cell r="C199" t="str">
            <v>HALB</v>
          </cell>
          <cell r="D199" t="str">
            <v>UN</v>
          </cell>
        </row>
        <row r="200">
          <cell r="A200" t="str">
            <v>0005-65</v>
          </cell>
          <cell r="B200" t="str">
            <v>PROT. PLAS. CB PL[FSM]</v>
          </cell>
          <cell r="C200" t="str">
            <v>ROH</v>
          </cell>
          <cell r="D200" t="str">
            <v>UN</v>
          </cell>
        </row>
        <row r="201">
          <cell r="A201" t="str">
            <v>0005-66</v>
          </cell>
          <cell r="B201" t="str">
            <v>TAMPA METAL. SUP[PF]</v>
          </cell>
          <cell r="C201" t="str">
            <v>ROH</v>
          </cell>
          <cell r="D201" t="str">
            <v>UN</v>
          </cell>
        </row>
        <row r="202">
          <cell r="A202" t="str">
            <v>0005-67</v>
          </cell>
          <cell r="B202" t="str">
            <v>CP INF. PLAS. CZ RODAS-CJ[AP]</v>
          </cell>
          <cell r="C202" t="str">
            <v>ROH</v>
          </cell>
          <cell r="D202" t="str">
            <v>UN</v>
          </cell>
        </row>
        <row r="203">
          <cell r="A203" t="str">
            <v>0005-68</v>
          </cell>
          <cell r="B203" t="str">
            <v>CP PLAS. VERM SUP ADER. INOX-CON[S]</v>
          </cell>
          <cell r="C203" t="str">
            <v>ROH</v>
          </cell>
          <cell r="D203" t="str">
            <v>UN</v>
          </cell>
        </row>
        <row r="204">
          <cell r="A204" t="str">
            <v>0005-69</v>
          </cell>
          <cell r="B204" t="str">
            <v>CP PLAS. VERM INF.[S]</v>
          </cell>
          <cell r="C204" t="str">
            <v>ROH</v>
          </cell>
          <cell r="D204" t="str">
            <v>UN</v>
          </cell>
        </row>
        <row r="205">
          <cell r="A205" t="str">
            <v>0005-70</v>
          </cell>
          <cell r="B205" t="str">
            <v>ALCA PLAS. PT[MCO]</v>
          </cell>
          <cell r="C205" t="str">
            <v>ROH</v>
          </cell>
          <cell r="D205" t="str">
            <v>UN</v>
          </cell>
        </row>
        <row r="206">
          <cell r="A206" t="str">
            <v>0005-71</v>
          </cell>
          <cell r="B206" t="str">
            <v>TAMPA SUP PLAS. VERM[C]</v>
          </cell>
          <cell r="C206" t="str">
            <v>ROH</v>
          </cell>
          <cell r="D206" t="str">
            <v>UN</v>
          </cell>
        </row>
        <row r="207">
          <cell r="A207" t="str">
            <v>0005-72</v>
          </cell>
          <cell r="B207" t="str">
            <v>CP INF. PLAS. VERM GRAV ADER. INOX[C]</v>
          </cell>
          <cell r="C207" t="str">
            <v>ROH</v>
          </cell>
          <cell r="D207" t="str">
            <v>UN</v>
          </cell>
        </row>
        <row r="208">
          <cell r="A208" t="str">
            <v>0005-73</v>
          </cell>
          <cell r="B208" t="str">
            <v>BASE PLAS. VERM[C]</v>
          </cell>
          <cell r="C208" t="str">
            <v>ROH</v>
          </cell>
          <cell r="D208" t="str">
            <v>UN</v>
          </cell>
        </row>
        <row r="209">
          <cell r="A209" t="str">
            <v>0005-74</v>
          </cell>
          <cell r="B209" t="str">
            <v>TAMPA C/ DOSADORA POWER VERMELHA</v>
          </cell>
          <cell r="C209" t="str">
            <v>HALB</v>
          </cell>
          <cell r="D209" t="str">
            <v>UN</v>
          </cell>
        </row>
        <row r="210">
          <cell r="A210" t="str">
            <v>0005-75</v>
          </cell>
          <cell r="B210" t="str">
            <v>TAMPA SUP PLAS. PT[C]</v>
          </cell>
          <cell r="C210" t="str">
            <v>ROH</v>
          </cell>
          <cell r="D210" t="str">
            <v>UN</v>
          </cell>
        </row>
        <row r="211">
          <cell r="A211" t="str">
            <v>0005-76</v>
          </cell>
          <cell r="B211" t="str">
            <v>CP INF. PLAS. PT GRAV[C]</v>
          </cell>
          <cell r="C211" t="str">
            <v>ROH</v>
          </cell>
          <cell r="D211" t="str">
            <v>UN</v>
          </cell>
        </row>
        <row r="212">
          <cell r="A212" t="str">
            <v>0005-77</v>
          </cell>
          <cell r="B212" t="str">
            <v>BASE PLAS. PT[C]</v>
          </cell>
          <cell r="C212" t="str">
            <v>ROH</v>
          </cell>
          <cell r="D212" t="str">
            <v>UN</v>
          </cell>
        </row>
        <row r="213">
          <cell r="A213" t="str">
            <v>0005-78</v>
          </cell>
          <cell r="B213" t="str">
            <v>CP METAL. FRT NCLAQUEC.[EM]</v>
          </cell>
          <cell r="C213" t="str">
            <v>ROH</v>
          </cell>
          <cell r="D213" t="str">
            <v>UN</v>
          </cell>
        </row>
        <row r="214">
          <cell r="A214" t="str">
            <v>0005-79</v>
          </cell>
          <cell r="B214" t="str">
            <v>CP METAL. TRAS. NCLAQUEC.[EM]</v>
          </cell>
          <cell r="C214" t="str">
            <v>ROH</v>
          </cell>
          <cell r="D214" t="str">
            <v>UN</v>
          </cell>
        </row>
        <row r="215">
          <cell r="A215" t="str">
            <v>0005-80</v>
          </cell>
          <cell r="B215" t="str">
            <v>CP FRT PLAS. VERM BOTAO LENTE-[EM]</v>
          </cell>
          <cell r="C215" t="str">
            <v>ROH</v>
          </cell>
          <cell r="D215" t="str">
            <v>UN</v>
          </cell>
        </row>
        <row r="216">
          <cell r="A216" t="str">
            <v>0005-81</v>
          </cell>
          <cell r="B216" t="str">
            <v>CP TRAS. PLAS. VERM[EM]</v>
          </cell>
          <cell r="C216" t="str">
            <v>ROH</v>
          </cell>
          <cell r="D216" t="str">
            <v>UN</v>
          </cell>
        </row>
        <row r="217">
          <cell r="A217" t="str">
            <v>0005-82</v>
          </cell>
          <cell r="B217" t="str">
            <v>TAMPA PLAS. PTESC.[ER]</v>
          </cell>
          <cell r="C217" t="str">
            <v>ROH</v>
          </cell>
          <cell r="D217" t="str">
            <v>UN</v>
          </cell>
        </row>
        <row r="218">
          <cell r="A218" t="str">
            <v>0005-83</v>
          </cell>
          <cell r="B218" t="str">
            <v>NCL ROT.ESC. PLAS. PT MT 15,0VDC[ER]</v>
          </cell>
          <cell r="C218" t="str">
            <v>ROH</v>
          </cell>
          <cell r="D218" t="str">
            <v>UN</v>
          </cell>
        </row>
        <row r="219">
          <cell r="A219" t="str">
            <v>0005-84</v>
          </cell>
          <cell r="B219" t="str">
            <v>CONECTOR PLAS.NCL ROT.CONT.S METAL.S[ER]</v>
          </cell>
          <cell r="C219" t="str">
            <v>ROH</v>
          </cell>
          <cell r="D219" t="str">
            <v>UN</v>
          </cell>
        </row>
        <row r="220">
          <cell r="A220" t="str">
            <v>0005-86</v>
          </cell>
          <cell r="B220" t="str">
            <v>CP EXTER. PLAS. PT ESQ.[ER]</v>
          </cell>
          <cell r="C220" t="str">
            <v>ROH</v>
          </cell>
          <cell r="D220" t="str">
            <v>UN</v>
          </cell>
        </row>
        <row r="221">
          <cell r="A221" t="str">
            <v>0005-87</v>
          </cell>
          <cell r="B221" t="str">
            <v>CP EXTER. PLAS. PT DIR.[ER]</v>
          </cell>
          <cell r="C221" t="str">
            <v>ROH</v>
          </cell>
          <cell r="D221" t="str">
            <v>UN</v>
          </cell>
        </row>
        <row r="222">
          <cell r="A222" t="str">
            <v>0005-88</v>
          </cell>
          <cell r="B222" t="str">
            <v>CP INF. PLAS. PT[BG]</v>
          </cell>
          <cell r="C222" t="str">
            <v>ROH</v>
          </cell>
          <cell r="D222" t="str">
            <v>UN</v>
          </cell>
        </row>
        <row r="223">
          <cell r="A223" t="str">
            <v>0005-89</v>
          </cell>
          <cell r="B223" t="str">
            <v>CP SUP PLAS. PT LENTE[BG]</v>
          </cell>
          <cell r="C223" t="str">
            <v>ROH</v>
          </cell>
          <cell r="D223" t="str">
            <v>UN</v>
          </cell>
        </row>
        <row r="224">
          <cell r="A224" t="str">
            <v>0005-90</v>
          </cell>
          <cell r="B224" t="str">
            <v>TAMPA PLÁSTICA VERMELHA 6 XÍCARAS [PE]</v>
          </cell>
          <cell r="C224" t="str">
            <v>ROH</v>
          </cell>
          <cell r="D224" t="str">
            <v>UN</v>
          </cell>
        </row>
        <row r="225">
          <cell r="A225" t="str">
            <v>0005-91</v>
          </cell>
          <cell r="B225" t="str">
            <v>TAMP ENCAIXE PROCSSAD PLÁST VERMELHA [M]</v>
          </cell>
          <cell r="C225" t="str">
            <v>ROH</v>
          </cell>
          <cell r="D225" t="str">
            <v>UN</v>
          </cell>
        </row>
        <row r="226">
          <cell r="A226" t="str">
            <v>0005-92</v>
          </cell>
          <cell r="B226" t="str">
            <v>CP SUP PLAS. BR ADER. PT GRAV[CR]</v>
          </cell>
          <cell r="C226" t="str">
            <v>ROH</v>
          </cell>
          <cell r="D226" t="str">
            <v>UN</v>
          </cell>
        </row>
        <row r="227">
          <cell r="A227" t="str">
            <v>0005-93</v>
          </cell>
          <cell r="B227" t="str">
            <v>TAMPA INOX ALCA VERM 5 LITROS-CJ[PE]</v>
          </cell>
          <cell r="C227" t="str">
            <v>ROH</v>
          </cell>
          <cell r="D227" t="str">
            <v>UN</v>
          </cell>
        </row>
        <row r="228">
          <cell r="A228" t="str">
            <v>0005-94</v>
          </cell>
          <cell r="B228" t="str">
            <v>TAMPA INOX ALCA PT 5 LITROS-CJ[PE]</v>
          </cell>
          <cell r="C228" t="str">
            <v>ROH</v>
          </cell>
          <cell r="D228" t="str">
            <v>UN</v>
          </cell>
        </row>
        <row r="229">
          <cell r="A229" t="str">
            <v>0005-95</v>
          </cell>
          <cell r="B229" t="str">
            <v>"PROT. PLAS. ESPIRAL 1/2""CBS[BB]"</v>
          </cell>
          <cell r="C229" t="str">
            <v>ROH</v>
          </cell>
          <cell r="D229" t="str">
            <v>UN</v>
          </cell>
        </row>
        <row r="230">
          <cell r="A230" t="str">
            <v>0005-96</v>
          </cell>
          <cell r="B230" t="str">
            <v>PROT. PLAS.CHA ON/OFF[BB]</v>
          </cell>
          <cell r="C230" t="str">
            <v>ROH</v>
          </cell>
          <cell r="D230" t="str">
            <v>UN</v>
          </cell>
        </row>
        <row r="231">
          <cell r="A231" t="str">
            <v>0005-97</v>
          </cell>
          <cell r="B231" t="str">
            <v>TAMPA PLAS. PT GRAV. REMOV.[FT]</v>
          </cell>
          <cell r="C231" t="str">
            <v>ROH</v>
          </cell>
          <cell r="D231" t="str">
            <v>UN</v>
          </cell>
        </row>
        <row r="232">
          <cell r="A232" t="str">
            <v>0005-98</v>
          </cell>
          <cell r="B232" t="str">
            <v>TAMPA METAL. SUP EIXO[MC]</v>
          </cell>
          <cell r="C232" t="str">
            <v>ROH</v>
          </cell>
          <cell r="D232" t="str">
            <v>UN</v>
          </cell>
        </row>
        <row r="233">
          <cell r="A233" t="str">
            <v>0005-99</v>
          </cell>
          <cell r="B233" t="str">
            <v>CORPO FRONTAL PLÁSTICO CINZA CLARO [A]</v>
          </cell>
          <cell r="C233" t="str">
            <v>ROH</v>
          </cell>
          <cell r="D233" t="str">
            <v>UN</v>
          </cell>
        </row>
        <row r="234">
          <cell r="A234" t="str">
            <v>0006-04</v>
          </cell>
          <cell r="B234" t="str">
            <v>COPO SAN CRISTAL CZ POWER (90010453)</v>
          </cell>
          <cell r="C234" t="str">
            <v>HALB</v>
          </cell>
          <cell r="D234" t="str">
            <v>UN</v>
          </cell>
        </row>
        <row r="235">
          <cell r="A235" t="str">
            <v>0006-04A</v>
          </cell>
          <cell r="B235" t="str">
            <v>COPO SAN CRISTAL CZ POWER (90010491)</v>
          </cell>
          <cell r="C235" t="str">
            <v>HALB</v>
          </cell>
          <cell r="D235" t="str">
            <v>UN</v>
          </cell>
        </row>
        <row r="236">
          <cell r="A236" t="str">
            <v>0006-09</v>
          </cell>
          <cell r="B236" t="str">
            <v>COPO SAN CRISTAL VITAMAXIS 1500ML</v>
          </cell>
          <cell r="C236" t="str">
            <v>HALB</v>
          </cell>
          <cell r="D236" t="str">
            <v>UN</v>
          </cell>
        </row>
        <row r="237">
          <cell r="A237" t="str">
            <v>0006-10</v>
          </cell>
          <cell r="B237" t="str">
            <v>COPO PP (MOLDE 90010100)</v>
          </cell>
          <cell r="C237" t="str">
            <v>HALB</v>
          </cell>
          <cell r="D237" t="str">
            <v>UN</v>
          </cell>
        </row>
        <row r="238">
          <cell r="A238" t="str">
            <v>0006-10A</v>
          </cell>
          <cell r="B238" t="str">
            <v>COPO PP (MOLDE 90010521)</v>
          </cell>
          <cell r="C238" t="str">
            <v>HALB</v>
          </cell>
          <cell r="D238" t="str">
            <v>UN</v>
          </cell>
        </row>
        <row r="239">
          <cell r="A239" t="str">
            <v>0006-10B</v>
          </cell>
          <cell r="B239" t="str">
            <v>COPO PP (MOLDE 90010565)</v>
          </cell>
          <cell r="C239" t="str">
            <v>HALB</v>
          </cell>
          <cell r="D239" t="str">
            <v>UN</v>
          </cell>
        </row>
        <row r="240">
          <cell r="A240" t="str">
            <v>0006-10C</v>
          </cell>
          <cell r="B240" t="str">
            <v>COPO PP (MOLDE 90010525)</v>
          </cell>
          <cell r="C240" t="str">
            <v>HALB</v>
          </cell>
          <cell r="D240" t="str">
            <v>UN</v>
          </cell>
        </row>
        <row r="241">
          <cell r="A241" t="str">
            <v>0006-11</v>
          </cell>
          <cell r="B241" t="str">
            <v>COPOVDR. L-90</v>
          </cell>
          <cell r="C241" t="str">
            <v>ROH</v>
          </cell>
          <cell r="D241" t="str">
            <v>UN</v>
          </cell>
        </row>
        <row r="242">
          <cell r="A242" t="str">
            <v>0006-12</v>
          </cell>
          <cell r="B242" t="str">
            <v>COPO DE MEDIDA TRANSPARENTE 160ML</v>
          </cell>
          <cell r="C242" t="str">
            <v>ROH</v>
          </cell>
          <cell r="D242" t="str">
            <v>UN</v>
          </cell>
        </row>
        <row r="243">
          <cell r="A243" t="str">
            <v>0006-13</v>
          </cell>
          <cell r="B243" t="str">
            <v>COLHER PLÁSTICA BRANCA</v>
          </cell>
          <cell r="C243" t="str">
            <v>ROH</v>
          </cell>
          <cell r="D243" t="str">
            <v>UN</v>
          </cell>
        </row>
        <row r="244">
          <cell r="A244" t="str">
            <v>0006-14</v>
          </cell>
          <cell r="B244" t="str">
            <v>CP S-09</v>
          </cell>
          <cell r="C244" t="str">
            <v>ROH</v>
          </cell>
          <cell r="D244" t="str">
            <v>UN</v>
          </cell>
        </row>
        <row r="245">
          <cell r="A245" t="str">
            <v>0006-15</v>
          </cell>
          <cell r="B245" t="str">
            <v>REMOVEDORBOLINHA VP-01</v>
          </cell>
          <cell r="C245" t="str">
            <v>ROH</v>
          </cell>
          <cell r="D245" t="str">
            <v>UN</v>
          </cell>
        </row>
        <row r="246">
          <cell r="A246" t="str">
            <v>0006-18</v>
          </cell>
          <cell r="B246" t="str">
            <v>COPO LIQUI. KM-01</v>
          </cell>
          <cell r="C246" t="str">
            <v>ROH</v>
          </cell>
          <cell r="D246" t="str">
            <v>UN</v>
          </cell>
        </row>
        <row r="247">
          <cell r="A247" t="str">
            <v>0006-19</v>
          </cell>
          <cell r="B247" t="str">
            <v>COPO PROCESSADORALIM. KM-01</v>
          </cell>
          <cell r="C247" t="str">
            <v>ROH</v>
          </cell>
          <cell r="D247" t="str">
            <v>UN</v>
          </cell>
        </row>
        <row r="248">
          <cell r="A248" t="str">
            <v>0006-20</v>
          </cell>
          <cell r="B248" t="str">
            <v>COPO PROCESSADOR[MP]</v>
          </cell>
          <cell r="C248" t="str">
            <v>ROH</v>
          </cell>
          <cell r="D248" t="str">
            <v>UN</v>
          </cell>
        </row>
        <row r="249">
          <cell r="A249" t="str">
            <v>0006-21</v>
          </cell>
          <cell r="B249" t="str">
            <v>COPOMEDIDA VP-01</v>
          </cell>
          <cell r="C249" t="str">
            <v>ROH</v>
          </cell>
          <cell r="D249" t="str">
            <v>UN</v>
          </cell>
        </row>
        <row r="250">
          <cell r="A250" t="str">
            <v>0006-23</v>
          </cell>
          <cell r="B250" t="str">
            <v>COPO SAN CRISTAL VITAMAXIS 1300ML</v>
          </cell>
          <cell r="C250" t="str">
            <v>HALB</v>
          </cell>
          <cell r="D250" t="str">
            <v>UN</v>
          </cell>
        </row>
        <row r="251">
          <cell r="A251" t="str">
            <v>0006-24</v>
          </cell>
          <cell r="B251" t="str">
            <v>COPO LIQUI. MP-04</v>
          </cell>
          <cell r="C251" t="str">
            <v>ROH</v>
          </cell>
          <cell r="D251" t="str">
            <v>UN</v>
          </cell>
        </row>
        <row r="252">
          <cell r="A252" t="str">
            <v>0006-25</v>
          </cell>
          <cell r="B252" t="str">
            <v>COPO PROCESSADOR MP-04</v>
          </cell>
          <cell r="C252" t="str">
            <v>ROH</v>
          </cell>
          <cell r="D252" t="str">
            <v>UN</v>
          </cell>
        </row>
        <row r="253">
          <cell r="A253" t="str">
            <v>0006-26</v>
          </cell>
          <cell r="B253" t="str">
            <v>COPO LIQUI.[MP]</v>
          </cell>
          <cell r="C253" t="str">
            <v>ROH</v>
          </cell>
          <cell r="D253" t="str">
            <v>UN</v>
          </cell>
        </row>
        <row r="254">
          <cell r="A254" t="str">
            <v>0006-27</v>
          </cell>
          <cell r="B254" t="str">
            <v>CP PRINC SM-01</v>
          </cell>
          <cell r="C254" t="str">
            <v>ROH</v>
          </cell>
          <cell r="D254" t="str">
            <v>UN</v>
          </cell>
        </row>
        <row r="255">
          <cell r="A255" t="str">
            <v>0006-28</v>
          </cell>
          <cell r="B255" t="str">
            <v>CP ESQ. SM-01</v>
          </cell>
          <cell r="C255" t="str">
            <v>ROH</v>
          </cell>
          <cell r="D255" t="str">
            <v>UN</v>
          </cell>
        </row>
        <row r="256">
          <cell r="A256" t="str">
            <v>0006-29</v>
          </cell>
          <cell r="B256" t="str">
            <v>CP DIR. SM-01</v>
          </cell>
          <cell r="C256" t="str">
            <v>ROH</v>
          </cell>
          <cell r="D256" t="str">
            <v>UN</v>
          </cell>
        </row>
        <row r="257">
          <cell r="A257" t="str">
            <v>0006-30</v>
          </cell>
          <cell r="B257" t="str">
            <v>CP DIR. SM-02</v>
          </cell>
          <cell r="C257" t="str">
            <v>ROH</v>
          </cell>
          <cell r="D257" t="str">
            <v>UN</v>
          </cell>
        </row>
        <row r="258">
          <cell r="A258" t="str">
            <v>0006-31</v>
          </cell>
          <cell r="B258" t="str">
            <v>CP PRINC SM-02</v>
          </cell>
          <cell r="C258" t="str">
            <v>ROH</v>
          </cell>
          <cell r="D258" t="str">
            <v>UN</v>
          </cell>
        </row>
        <row r="259">
          <cell r="A259" t="str">
            <v>0006-32</v>
          </cell>
          <cell r="B259" t="str">
            <v>CP ESQ. SM-02</v>
          </cell>
          <cell r="C259" t="str">
            <v>ROH</v>
          </cell>
          <cell r="D259" t="str">
            <v>UN</v>
          </cell>
        </row>
        <row r="260">
          <cell r="A260" t="str">
            <v>0006-33</v>
          </cell>
          <cell r="B260" t="str">
            <v>CP DIANTEIRO SC-11</v>
          </cell>
          <cell r="C260" t="str">
            <v>ROH</v>
          </cell>
          <cell r="D260" t="str">
            <v>UN</v>
          </cell>
        </row>
        <row r="261">
          <cell r="A261" t="str">
            <v>0006-34</v>
          </cell>
          <cell r="B261" t="str">
            <v>CP TRAS. SC-11</v>
          </cell>
          <cell r="C261" t="str">
            <v>ROH</v>
          </cell>
          <cell r="D261" t="str">
            <v>UN</v>
          </cell>
        </row>
        <row r="262">
          <cell r="A262" t="str">
            <v>0006-35</v>
          </cell>
          <cell r="B262" t="str">
            <v>CP DIR. PLAS. VERM[FFI]</v>
          </cell>
          <cell r="C262" t="str">
            <v>ROH</v>
          </cell>
          <cell r="D262" t="str">
            <v>UN</v>
          </cell>
        </row>
        <row r="263">
          <cell r="A263" t="str">
            <v>0006-36</v>
          </cell>
          <cell r="B263" t="str">
            <v>CP ESQ. PLAS. VERM[FFI]</v>
          </cell>
          <cell r="C263" t="str">
            <v>ROH</v>
          </cell>
          <cell r="D263" t="str">
            <v>UN</v>
          </cell>
        </row>
        <row r="264">
          <cell r="A264" t="str">
            <v>0006-37</v>
          </cell>
          <cell r="B264" t="str">
            <v>CP EXTER. PLAS. PT DIR.[ER]</v>
          </cell>
          <cell r="C264" t="str">
            <v>ROH</v>
          </cell>
          <cell r="D264" t="str">
            <v>UN</v>
          </cell>
        </row>
        <row r="265">
          <cell r="A265" t="str">
            <v>0006-38</v>
          </cell>
          <cell r="B265" t="str">
            <v>CP EXTER. PLAS. PT ESQ.[ER]</v>
          </cell>
          <cell r="C265" t="str">
            <v>ROH</v>
          </cell>
          <cell r="D265" t="str">
            <v>UN</v>
          </cell>
        </row>
        <row r="266">
          <cell r="A266" t="str">
            <v>0006-39</v>
          </cell>
          <cell r="B266" t="str">
            <v>CORPO PRINCIPAL ER-01</v>
          </cell>
          <cell r="C266" t="str">
            <v>ROH</v>
          </cell>
          <cell r="D266" t="str">
            <v>UN</v>
          </cell>
        </row>
        <row r="267">
          <cell r="A267" t="str">
            <v>0006-40</v>
          </cell>
          <cell r="B267" t="str">
            <v>CP EXTER. METAL. CZ 5 XICARAS[PE]</v>
          </cell>
          <cell r="C267" t="str">
            <v>ROH</v>
          </cell>
          <cell r="D267" t="str">
            <v>UN</v>
          </cell>
        </row>
        <row r="268">
          <cell r="A268" t="str">
            <v>0006-41</v>
          </cell>
          <cell r="B268" t="str">
            <v>CP FRT AR-01</v>
          </cell>
          <cell r="C268" t="str">
            <v>ROH</v>
          </cell>
          <cell r="D268" t="str">
            <v>UN</v>
          </cell>
        </row>
        <row r="269">
          <cell r="A269" t="str">
            <v>0006-42</v>
          </cell>
          <cell r="B269" t="str">
            <v>CP PRINC AR-01</v>
          </cell>
          <cell r="C269" t="str">
            <v>ROH</v>
          </cell>
          <cell r="D269" t="str">
            <v>UN</v>
          </cell>
        </row>
        <row r="270">
          <cell r="A270" t="str">
            <v>0006-43</v>
          </cell>
          <cell r="B270" t="str">
            <v>CP PLAS. EXTER. BR-CJ[PF]</v>
          </cell>
          <cell r="C270" t="str">
            <v>ROH</v>
          </cell>
          <cell r="D270" t="str">
            <v>UN</v>
          </cell>
        </row>
        <row r="271">
          <cell r="A271" t="str">
            <v>0006-44</v>
          </cell>
          <cell r="B271" t="str">
            <v>CORPO EXTERNO PE-02B</v>
          </cell>
          <cell r="C271" t="str">
            <v>ROH</v>
          </cell>
          <cell r="D271" t="str">
            <v>UN</v>
          </cell>
        </row>
        <row r="272">
          <cell r="A272" t="str">
            <v>0006-46</v>
          </cell>
          <cell r="B272" t="str">
            <v>CP TRAS. AP-09</v>
          </cell>
          <cell r="C272" t="str">
            <v>ROH</v>
          </cell>
          <cell r="D272" t="str">
            <v>UN</v>
          </cell>
        </row>
        <row r="273">
          <cell r="A273" t="str">
            <v>0006-47</v>
          </cell>
          <cell r="B273" t="str">
            <v>CP INF. AP-09</v>
          </cell>
          <cell r="C273" t="str">
            <v>ROH</v>
          </cell>
          <cell r="D273" t="str">
            <v>UN</v>
          </cell>
        </row>
        <row r="274">
          <cell r="A274" t="str">
            <v>0006-48</v>
          </cell>
          <cell r="B274" t="str">
            <v>CP FRT AP-09</v>
          </cell>
          <cell r="C274" t="str">
            <v>ROH</v>
          </cell>
          <cell r="D274" t="str">
            <v>UN</v>
          </cell>
        </row>
        <row r="275">
          <cell r="A275" t="str">
            <v>0006-52</v>
          </cell>
          <cell r="B275" t="str">
            <v>CP PRINC PLAS. PT GRAV[FT]</v>
          </cell>
          <cell r="C275" t="str">
            <v>ROH</v>
          </cell>
          <cell r="D275" t="str">
            <v>UN</v>
          </cell>
        </row>
        <row r="276">
          <cell r="A276" t="str">
            <v>0006-53</v>
          </cell>
          <cell r="B276" t="str">
            <v>CP PRINC CE-01</v>
          </cell>
          <cell r="C276" t="str">
            <v>ROH</v>
          </cell>
          <cell r="D276" t="str">
            <v>UN</v>
          </cell>
        </row>
        <row r="277">
          <cell r="A277" t="str">
            <v>0006-54</v>
          </cell>
          <cell r="B277" t="str">
            <v>CP INF.BASE CE-01</v>
          </cell>
          <cell r="C277" t="str">
            <v>ROH</v>
          </cell>
          <cell r="D277" t="str">
            <v>UN</v>
          </cell>
        </row>
        <row r="278">
          <cell r="A278" t="str">
            <v>0006-55</v>
          </cell>
          <cell r="B278" t="str">
            <v>CP PRINCBASE CE-01</v>
          </cell>
          <cell r="C278" t="str">
            <v>ROH</v>
          </cell>
          <cell r="D278" t="str">
            <v>UN</v>
          </cell>
        </row>
        <row r="279">
          <cell r="A279" t="str">
            <v>0006-56</v>
          </cell>
          <cell r="B279" t="str">
            <v>CP INTERMEDIARIO PLAS. BR-CJ[UA]</v>
          </cell>
          <cell r="C279" t="str">
            <v>ROH</v>
          </cell>
          <cell r="D279" t="str">
            <v>UN</v>
          </cell>
        </row>
        <row r="280">
          <cell r="A280" t="str">
            <v>0006-58</v>
          </cell>
          <cell r="B280" t="str">
            <v>CP EXTER. INOX PT 10 XICARAS-CJ[PE]</v>
          </cell>
          <cell r="C280" t="str">
            <v>ROH</v>
          </cell>
          <cell r="D280" t="str">
            <v>UN</v>
          </cell>
        </row>
        <row r="281">
          <cell r="A281" t="str">
            <v>0006-59</v>
          </cell>
          <cell r="B281" t="str">
            <v>CORPO INTERNO METÁLICO 10 XÍCARAS [PE]</v>
          </cell>
          <cell r="C281" t="str">
            <v>ROH</v>
          </cell>
          <cell r="D281" t="str">
            <v>UN</v>
          </cell>
        </row>
        <row r="282">
          <cell r="A282" t="str">
            <v>0006-60</v>
          </cell>
          <cell r="B282" t="str">
            <v>CP EXTER. INOX PT 10 XICARAS-CJ[PE]</v>
          </cell>
          <cell r="C282" t="str">
            <v>ROH</v>
          </cell>
          <cell r="D282" t="str">
            <v>UN</v>
          </cell>
        </row>
        <row r="283">
          <cell r="A283" t="str">
            <v>0006-63</v>
          </cell>
          <cell r="B283" t="str">
            <v>CP CM-01</v>
          </cell>
          <cell r="C283" t="str">
            <v>ROH</v>
          </cell>
          <cell r="D283" t="str">
            <v>UN</v>
          </cell>
        </row>
        <row r="284">
          <cell r="A284" t="str">
            <v>0006-64</v>
          </cell>
          <cell r="B284" t="str">
            <v>CP PLAS. CZ GRAV[SJ]</v>
          </cell>
          <cell r="C284" t="str">
            <v>ROH</v>
          </cell>
          <cell r="D284" t="str">
            <v>UN</v>
          </cell>
        </row>
        <row r="285">
          <cell r="A285" t="str">
            <v>0006-65</v>
          </cell>
          <cell r="B285" t="str">
            <v>CUBA ACRILICA BICO SUCO BICORESIDUOS[SJ]</v>
          </cell>
          <cell r="C285" t="str">
            <v>ROH</v>
          </cell>
          <cell r="D285" t="str">
            <v>UN</v>
          </cell>
        </row>
        <row r="286">
          <cell r="A286" t="str">
            <v>0006-66</v>
          </cell>
          <cell r="B286" t="str">
            <v>CP LAT DIR. PLAS. VERM[SC]</v>
          </cell>
          <cell r="C286" t="str">
            <v>ROH</v>
          </cell>
          <cell r="D286" t="str">
            <v>UN</v>
          </cell>
        </row>
        <row r="287">
          <cell r="A287" t="str">
            <v>0006-67</v>
          </cell>
          <cell r="B287" t="str">
            <v>CP LAT ESQ. PLAS. VERM GRAV[SC]</v>
          </cell>
          <cell r="C287" t="str">
            <v>ROH</v>
          </cell>
          <cell r="D287" t="str">
            <v>UN</v>
          </cell>
        </row>
        <row r="288">
          <cell r="A288" t="str">
            <v>0006-69</v>
          </cell>
          <cell r="B288" t="str">
            <v>CP EXTER. INOX PT 6 XICARAS-CJ[PE]</v>
          </cell>
          <cell r="C288" t="str">
            <v>ROH</v>
          </cell>
          <cell r="D288" t="str">
            <v>UN</v>
          </cell>
        </row>
        <row r="289">
          <cell r="A289" t="str">
            <v>0006-70</v>
          </cell>
          <cell r="B289" t="str">
            <v>CORPO INTERNO METÁLICO 6 XÍCARAS [PE]</v>
          </cell>
          <cell r="C289" t="str">
            <v>ROH</v>
          </cell>
          <cell r="D289" t="str">
            <v>UN</v>
          </cell>
        </row>
        <row r="290">
          <cell r="A290" t="str">
            <v>0006-71</v>
          </cell>
          <cell r="B290" t="str">
            <v>CP PLAS. PT GRAV[T]</v>
          </cell>
          <cell r="C290" t="str">
            <v>ROH</v>
          </cell>
          <cell r="D290" t="str">
            <v>UN</v>
          </cell>
        </row>
        <row r="291">
          <cell r="A291" t="str">
            <v>0006-72</v>
          </cell>
          <cell r="B291" t="str">
            <v>CP TRAS. PLAS. PT[M]</v>
          </cell>
          <cell r="C291" t="str">
            <v>ROH</v>
          </cell>
          <cell r="D291" t="str">
            <v>UN</v>
          </cell>
        </row>
        <row r="292">
          <cell r="A292" t="str">
            <v>0006-73</v>
          </cell>
          <cell r="B292" t="str">
            <v>CP PLAS. PT FRT GRAV[M]</v>
          </cell>
          <cell r="C292" t="str">
            <v>ROH</v>
          </cell>
          <cell r="D292" t="str">
            <v>UN</v>
          </cell>
        </row>
        <row r="293">
          <cell r="A293" t="str">
            <v>0006-75</v>
          </cell>
          <cell r="B293" t="str">
            <v>CP SC-05D</v>
          </cell>
          <cell r="C293" t="str">
            <v>ROH</v>
          </cell>
          <cell r="D293" t="str">
            <v>UN</v>
          </cell>
        </row>
        <row r="294">
          <cell r="A294" t="str">
            <v>0006-76</v>
          </cell>
          <cell r="B294" t="str">
            <v>COPO SAN CRISTAL L-60</v>
          </cell>
          <cell r="C294" t="str">
            <v>HALB</v>
          </cell>
          <cell r="D294" t="str">
            <v>UN</v>
          </cell>
        </row>
        <row r="295">
          <cell r="A295" t="str">
            <v>0006-77</v>
          </cell>
          <cell r="B295" t="str">
            <v>CP SUP PR ADER. INOX TIPO 01-CJ[AF]</v>
          </cell>
          <cell r="C295" t="str">
            <v>ROH</v>
          </cell>
          <cell r="D295" t="str">
            <v>UN</v>
          </cell>
        </row>
        <row r="296">
          <cell r="A296" t="str">
            <v>0006-78</v>
          </cell>
          <cell r="B296" t="str">
            <v>CP EXTER. INOX PT 4 LITROS-CJ[PE]</v>
          </cell>
          <cell r="C296" t="str">
            <v>ROH</v>
          </cell>
          <cell r="D296" t="str">
            <v>UN</v>
          </cell>
        </row>
        <row r="297">
          <cell r="A297" t="str">
            <v>0006-79</v>
          </cell>
          <cell r="B297" t="str">
            <v>CP EXTER. BR 10 XICARAS-CJ[PE]</v>
          </cell>
          <cell r="C297" t="str">
            <v>ROH</v>
          </cell>
          <cell r="D297" t="str">
            <v>UN</v>
          </cell>
        </row>
        <row r="298">
          <cell r="A298" t="str">
            <v>0006-80</v>
          </cell>
          <cell r="B298" t="str">
            <v>CP SUP PLAS. PT[AF]</v>
          </cell>
          <cell r="C298" t="str">
            <v>ROH</v>
          </cell>
          <cell r="D298" t="str">
            <v>UN</v>
          </cell>
        </row>
        <row r="299">
          <cell r="A299" t="str">
            <v>0006-81</v>
          </cell>
          <cell r="B299" t="str">
            <v>CP INT 4 LITROS-CJ[PE]</v>
          </cell>
          <cell r="C299" t="str">
            <v>ROH</v>
          </cell>
          <cell r="D299" t="str">
            <v>UN</v>
          </cell>
        </row>
        <row r="300">
          <cell r="A300" t="str">
            <v>0006-82</v>
          </cell>
          <cell r="B300" t="str">
            <v>CORPO FRONTAL PLÁSTICO PRETO [M]</v>
          </cell>
          <cell r="C300" t="str">
            <v>ROH</v>
          </cell>
          <cell r="D300" t="str">
            <v>UN</v>
          </cell>
        </row>
        <row r="301">
          <cell r="A301" t="str">
            <v>0006-83</v>
          </cell>
          <cell r="B301" t="str">
            <v>CORPO TRASEIRO PLÁSTICO PRETO [M]</v>
          </cell>
          <cell r="C301" t="str">
            <v>ROH</v>
          </cell>
          <cell r="D301" t="str">
            <v>UN</v>
          </cell>
        </row>
        <row r="302">
          <cell r="A302" t="str">
            <v>0006-84</v>
          </cell>
          <cell r="B302" t="str">
            <v>CP FRT PLAS. VERM GRAV[SC]</v>
          </cell>
          <cell r="C302" t="str">
            <v>ROH</v>
          </cell>
          <cell r="D302" t="str">
            <v>UN</v>
          </cell>
        </row>
        <row r="303">
          <cell r="A303" t="str">
            <v>0006-85</v>
          </cell>
          <cell r="B303" t="str">
            <v>GRD TRAS. PLAS. VERM[SC]</v>
          </cell>
          <cell r="C303" t="str">
            <v>ROH</v>
          </cell>
          <cell r="D303" t="str">
            <v>UN</v>
          </cell>
        </row>
        <row r="304">
          <cell r="A304" t="str">
            <v>0006-86</v>
          </cell>
          <cell r="B304" t="str">
            <v>CP TRAS. PLAS. PT GRAV[SC]</v>
          </cell>
          <cell r="C304" t="str">
            <v>ROH</v>
          </cell>
          <cell r="D304" t="str">
            <v>UN</v>
          </cell>
        </row>
        <row r="305">
          <cell r="A305" t="str">
            <v>0006-87</v>
          </cell>
          <cell r="B305" t="str">
            <v>CP FRT PLAS. PT GRAV[SC]</v>
          </cell>
          <cell r="C305" t="str">
            <v>ROH</v>
          </cell>
          <cell r="D305" t="str">
            <v>UN</v>
          </cell>
        </row>
        <row r="306">
          <cell r="A306" t="str">
            <v>0006-88</v>
          </cell>
          <cell r="B306" t="str">
            <v>CP TRAS. PLAS. PT[SC]</v>
          </cell>
          <cell r="C306" t="str">
            <v>ROH</v>
          </cell>
          <cell r="D306" t="str">
            <v>UN</v>
          </cell>
        </row>
        <row r="307">
          <cell r="A307" t="str">
            <v>0006-89</v>
          </cell>
          <cell r="B307" t="str">
            <v>CP DIANTEIRO AP-10</v>
          </cell>
          <cell r="C307" t="str">
            <v>ROH</v>
          </cell>
          <cell r="D307" t="str">
            <v>UN</v>
          </cell>
        </row>
        <row r="308">
          <cell r="A308" t="str">
            <v>0006-90</v>
          </cell>
          <cell r="B308" t="str">
            <v>CP DIR. AP-10</v>
          </cell>
          <cell r="C308" t="str">
            <v>ROH</v>
          </cell>
          <cell r="D308" t="str">
            <v>UN</v>
          </cell>
        </row>
        <row r="309">
          <cell r="A309" t="str">
            <v>0006-91</v>
          </cell>
          <cell r="B309" t="str">
            <v>CP ESQ. AP-10</v>
          </cell>
          <cell r="C309" t="str">
            <v>ROH</v>
          </cell>
          <cell r="D309" t="str">
            <v>UN</v>
          </cell>
        </row>
        <row r="310">
          <cell r="A310" t="str">
            <v>0006-92</v>
          </cell>
          <cell r="B310" t="str">
            <v>CORPO FRONTAL AR-02</v>
          </cell>
          <cell r="C310" t="str">
            <v>ROH</v>
          </cell>
          <cell r="D310" t="str">
            <v>UN</v>
          </cell>
        </row>
        <row r="311">
          <cell r="A311" t="str">
            <v>0006-93</v>
          </cell>
          <cell r="B311" t="str">
            <v>CORPO PRINCIPAL AR-02</v>
          </cell>
          <cell r="C311" t="str">
            <v>ROH</v>
          </cell>
          <cell r="D311" t="str">
            <v>UN</v>
          </cell>
        </row>
        <row r="312">
          <cell r="A312" t="str">
            <v>0006-94</v>
          </cell>
          <cell r="B312" t="str">
            <v>CP PRINC MS-06</v>
          </cell>
          <cell r="C312" t="str">
            <v>ROH</v>
          </cell>
          <cell r="D312" t="str">
            <v>UN</v>
          </cell>
        </row>
        <row r="313">
          <cell r="A313" t="str">
            <v>0006-95</v>
          </cell>
          <cell r="B313" t="str">
            <v>CORPO PLÁSTICO AMARELO GRAVADO [HG]</v>
          </cell>
          <cell r="C313" t="str">
            <v>ROH</v>
          </cell>
          <cell r="D313" t="str">
            <v>UN</v>
          </cell>
        </row>
        <row r="314">
          <cell r="A314" t="str">
            <v>0006-96</v>
          </cell>
          <cell r="B314" t="str">
            <v>BACIA CL-01</v>
          </cell>
          <cell r="C314" t="str">
            <v>ROH</v>
          </cell>
          <cell r="D314" t="str">
            <v>UN</v>
          </cell>
        </row>
        <row r="315">
          <cell r="A315" t="str">
            <v>0006-97</v>
          </cell>
          <cell r="B315" t="str">
            <v>CP RESERV. AP-08</v>
          </cell>
          <cell r="C315" t="str">
            <v>ROH</v>
          </cell>
          <cell r="D315" t="str">
            <v>UN</v>
          </cell>
        </row>
        <row r="316">
          <cell r="A316" t="str">
            <v>0006-98</v>
          </cell>
          <cell r="B316" t="str">
            <v>COPO DOSADOR DO LIQUIDIFICADOR</v>
          </cell>
          <cell r="C316" t="str">
            <v>HALB</v>
          </cell>
          <cell r="D316" t="str">
            <v>UN</v>
          </cell>
        </row>
        <row r="317">
          <cell r="A317" t="str">
            <v>0006-99</v>
          </cell>
          <cell r="B317" t="str">
            <v>CP CM-02</v>
          </cell>
          <cell r="C317" t="str">
            <v>ROH</v>
          </cell>
          <cell r="D317" t="str">
            <v>UN</v>
          </cell>
        </row>
        <row r="318">
          <cell r="A318" t="str">
            <v>0007-00</v>
          </cell>
          <cell r="B318" t="str">
            <v>CP EXTER. INOX PT 10 XICARAS-CJ[PE]</v>
          </cell>
          <cell r="C318" t="str">
            <v>ROH</v>
          </cell>
          <cell r="D318" t="str">
            <v>UN</v>
          </cell>
        </row>
        <row r="319">
          <cell r="A319" t="str">
            <v>0007-03</v>
          </cell>
          <cell r="B319" t="str">
            <v>COPO COMPLETO TAMPA MP-08</v>
          </cell>
          <cell r="C319" t="str">
            <v>ROH</v>
          </cell>
          <cell r="D319" t="str">
            <v>UN</v>
          </cell>
        </row>
        <row r="320">
          <cell r="A320" t="str">
            <v>0007-04</v>
          </cell>
          <cell r="B320" t="str">
            <v>CP PLAS. PT SUP ADER. INOX-[S]</v>
          </cell>
          <cell r="C320" t="str">
            <v>ROH</v>
          </cell>
          <cell r="D320" t="str">
            <v>UN</v>
          </cell>
        </row>
        <row r="321">
          <cell r="A321" t="str">
            <v>0007-05</v>
          </cell>
          <cell r="B321" t="str">
            <v>CP PLAS. PT SUP ADER. INOX-[S]</v>
          </cell>
          <cell r="C321" t="str">
            <v>ROH</v>
          </cell>
          <cell r="D321" t="str">
            <v>UN</v>
          </cell>
        </row>
        <row r="322">
          <cell r="A322" t="str">
            <v>0007-06</v>
          </cell>
          <cell r="B322" t="str">
            <v>CP INF. PLAS. PT GRAV ADER. INOX[C]</v>
          </cell>
          <cell r="C322" t="str">
            <v>ROH</v>
          </cell>
          <cell r="D322" t="str">
            <v>UN</v>
          </cell>
        </row>
        <row r="323">
          <cell r="A323" t="str">
            <v>0007-07</v>
          </cell>
          <cell r="B323" t="str">
            <v>MANUAL DE INSTRUÇÃO NV-30/40-6P COLOMBIA</v>
          </cell>
          <cell r="C323" t="str">
            <v>ROH</v>
          </cell>
          <cell r="D323" t="str">
            <v>UN</v>
          </cell>
        </row>
        <row r="324">
          <cell r="A324" t="str">
            <v>0007-08</v>
          </cell>
          <cell r="B324" t="str">
            <v>COPO CRISTAL LIQUID L-1000(MI0000000716)</v>
          </cell>
          <cell r="C324" t="str">
            <v>HALB</v>
          </cell>
          <cell r="D324" t="str">
            <v>UN</v>
          </cell>
        </row>
        <row r="325">
          <cell r="A325" t="str">
            <v>0007-08A</v>
          </cell>
          <cell r="B325" t="str">
            <v>COPO CRISTAL LIQUID L-1000(MI0000001848)</v>
          </cell>
          <cell r="C325" t="str">
            <v>HALB</v>
          </cell>
          <cell r="D325" t="str">
            <v>UN</v>
          </cell>
        </row>
        <row r="326">
          <cell r="A326" t="str">
            <v>0007-08B</v>
          </cell>
          <cell r="B326" t="str">
            <v>COPO CRISTAL LIQUID L-1000(MI0000002180)</v>
          </cell>
          <cell r="C326" t="str">
            <v>HALB</v>
          </cell>
          <cell r="D326" t="str">
            <v>UN</v>
          </cell>
        </row>
        <row r="327">
          <cell r="A327" t="str">
            <v>0007-08C</v>
          </cell>
          <cell r="B327" t="str">
            <v>COPO CRISTAL LIQUID L-1000(MI0000002512)</v>
          </cell>
          <cell r="C327" t="str">
            <v>HALB</v>
          </cell>
          <cell r="D327" t="str">
            <v>UN</v>
          </cell>
        </row>
        <row r="328">
          <cell r="A328" t="str">
            <v>0007-10</v>
          </cell>
          <cell r="B328" t="str">
            <v>CP SUP PLAS. PT GRAV[ES]</v>
          </cell>
          <cell r="C328" t="str">
            <v>ROH</v>
          </cell>
          <cell r="D328" t="str">
            <v>UN</v>
          </cell>
        </row>
        <row r="329">
          <cell r="A329" t="str">
            <v>0007-11</v>
          </cell>
          <cell r="B329" t="str">
            <v>COBERT. PLAS. PT TRAS. TELA[ES]</v>
          </cell>
          <cell r="C329" t="str">
            <v>ROH</v>
          </cell>
          <cell r="D329" t="str">
            <v>UN</v>
          </cell>
        </row>
        <row r="330">
          <cell r="A330" t="str">
            <v>0007-12</v>
          </cell>
          <cell r="B330" t="str">
            <v>ALOJ. METAL. FUS. TERMI.[FT]</v>
          </cell>
          <cell r="C330" t="str">
            <v>ROH</v>
          </cell>
          <cell r="D330" t="str">
            <v>UN</v>
          </cell>
        </row>
        <row r="331">
          <cell r="A331" t="str">
            <v>0007-13</v>
          </cell>
          <cell r="B331" t="str">
            <v>ALOJ. PLAS. PT CB PL[FT]</v>
          </cell>
          <cell r="C331" t="str">
            <v>ROH</v>
          </cell>
          <cell r="D331" t="str">
            <v>UN</v>
          </cell>
        </row>
        <row r="332">
          <cell r="A332" t="str">
            <v>0007-14</v>
          </cell>
          <cell r="B332" t="str">
            <v>COPO CRISTAL LIQUID L-900 (MI0000000960)</v>
          </cell>
          <cell r="C332" t="str">
            <v>HALB</v>
          </cell>
          <cell r="D332" t="str">
            <v>UN</v>
          </cell>
        </row>
        <row r="333">
          <cell r="A333" t="str">
            <v>0007-14A</v>
          </cell>
          <cell r="B333" t="str">
            <v>COPO CRISTAL LIQUID L-900 (MI0000002177)</v>
          </cell>
          <cell r="C333" t="str">
            <v>HALB</v>
          </cell>
          <cell r="D333" t="str">
            <v>UN</v>
          </cell>
        </row>
        <row r="334">
          <cell r="A334" t="str">
            <v>0007-15</v>
          </cell>
          <cell r="B334" t="str">
            <v>CORPO TRASEIRO PLÁSTICO CINZA ESCURO [A]</v>
          </cell>
          <cell r="C334" t="str">
            <v>ROH</v>
          </cell>
          <cell r="D334" t="str">
            <v>UN</v>
          </cell>
        </row>
        <row r="335">
          <cell r="A335" t="str">
            <v>0007-16</v>
          </cell>
          <cell r="B335" t="str">
            <v>ARRUELA PLAS. FIXACAO</v>
          </cell>
          <cell r="C335" t="str">
            <v>ROH</v>
          </cell>
          <cell r="D335" t="str">
            <v>UN</v>
          </cell>
        </row>
        <row r="336">
          <cell r="A336" t="str">
            <v>0007-17</v>
          </cell>
          <cell r="B336" t="str">
            <v>TAMPA PLAS. PT INF.BASE[FT]</v>
          </cell>
          <cell r="C336" t="str">
            <v>ROH</v>
          </cell>
          <cell r="D336" t="str">
            <v>UN</v>
          </cell>
        </row>
        <row r="337">
          <cell r="A337" t="str">
            <v>0007-18</v>
          </cell>
          <cell r="B337" t="str">
            <v>CP PLAS. BR FRT GRAV[M]</v>
          </cell>
          <cell r="C337" t="str">
            <v>ROH</v>
          </cell>
          <cell r="D337" t="str">
            <v>UN</v>
          </cell>
        </row>
        <row r="338">
          <cell r="A338" t="str">
            <v>0007-19</v>
          </cell>
          <cell r="B338" t="str">
            <v>CP PLAS. BR FRT GRAV[M]</v>
          </cell>
          <cell r="C338" t="str">
            <v>ROH</v>
          </cell>
          <cell r="D338" t="str">
            <v>UN</v>
          </cell>
        </row>
        <row r="339">
          <cell r="A339" t="str">
            <v>0007-20</v>
          </cell>
          <cell r="B339" t="str">
            <v>CP TRAS. PLAS. BR[M]</v>
          </cell>
          <cell r="C339" t="str">
            <v>ROH</v>
          </cell>
          <cell r="D339" t="str">
            <v>UN</v>
          </cell>
        </row>
        <row r="340">
          <cell r="A340" t="str">
            <v>0007-21</v>
          </cell>
          <cell r="B340" t="str">
            <v>CPS PLAS. VERM ACAB.BORR.[FPF]</v>
          </cell>
          <cell r="C340" t="str">
            <v>ROH</v>
          </cell>
          <cell r="D340" t="str">
            <v>UN</v>
          </cell>
        </row>
        <row r="341">
          <cell r="A341" t="str">
            <v>0007-22</v>
          </cell>
          <cell r="B341" t="str">
            <v>CP FRT PLAS. RS GRAV[SC]</v>
          </cell>
          <cell r="C341" t="str">
            <v>ROH</v>
          </cell>
          <cell r="D341" t="str">
            <v>UN</v>
          </cell>
        </row>
        <row r="342">
          <cell r="A342" t="str">
            <v>0007-23</v>
          </cell>
          <cell r="B342" t="str">
            <v>CP TRAS. PLAS. RS GRAV[SC]</v>
          </cell>
          <cell r="C342" t="str">
            <v>ROH</v>
          </cell>
          <cell r="D342" t="str">
            <v>UN</v>
          </cell>
        </row>
        <row r="343">
          <cell r="A343" t="str">
            <v>0007-24</v>
          </cell>
          <cell r="B343" t="str">
            <v>CP PLAS. PT TRAS.[TR]</v>
          </cell>
          <cell r="C343" t="str">
            <v>ROH</v>
          </cell>
          <cell r="D343" t="str">
            <v>UN</v>
          </cell>
        </row>
        <row r="344">
          <cell r="A344" t="str">
            <v>0007-25</v>
          </cell>
          <cell r="B344" t="str">
            <v>CP PLAS. PT FRT ADER. CZ[TR]</v>
          </cell>
          <cell r="C344" t="str">
            <v>ROH</v>
          </cell>
          <cell r="D344" t="str">
            <v>UN</v>
          </cell>
        </row>
        <row r="345">
          <cell r="A345" t="str">
            <v>0007-26</v>
          </cell>
          <cell r="B345" t="str">
            <v>TAMPA PLAS. PTHASTE[FR]</v>
          </cell>
          <cell r="C345" t="str">
            <v>ROH</v>
          </cell>
          <cell r="D345" t="str">
            <v>UN</v>
          </cell>
        </row>
        <row r="346">
          <cell r="A346" t="str">
            <v>0007-27</v>
          </cell>
          <cell r="B346" t="str">
            <v>CP TRAS. PLAS. PT[SK]</v>
          </cell>
          <cell r="C346" t="str">
            <v>ROH</v>
          </cell>
          <cell r="D346" t="str">
            <v>UN</v>
          </cell>
        </row>
        <row r="347">
          <cell r="A347" t="str">
            <v>0007-28</v>
          </cell>
          <cell r="B347" t="str">
            <v>CP FRT PLAS. PT[SK]</v>
          </cell>
          <cell r="C347" t="str">
            <v>ROH</v>
          </cell>
          <cell r="D347" t="str">
            <v>UN</v>
          </cell>
        </row>
        <row r="348">
          <cell r="A348" t="str">
            <v>0007-29</v>
          </cell>
          <cell r="B348" t="str">
            <v>CP TRAS. PLAS. VERM[SK]</v>
          </cell>
          <cell r="C348" t="str">
            <v>ROH</v>
          </cell>
          <cell r="D348" t="str">
            <v>UN</v>
          </cell>
        </row>
        <row r="349">
          <cell r="A349" t="str">
            <v>0007-30</v>
          </cell>
          <cell r="B349" t="str">
            <v>CP FRT PLAS. VERM[SK]</v>
          </cell>
          <cell r="C349" t="str">
            <v>ROH</v>
          </cell>
          <cell r="D349" t="str">
            <v>UN</v>
          </cell>
        </row>
        <row r="350">
          <cell r="A350" t="str">
            <v>0007-31</v>
          </cell>
          <cell r="B350" t="str">
            <v>CP SUP PLAS. RS GRAV[EA]</v>
          </cell>
          <cell r="C350" t="str">
            <v>ROH</v>
          </cell>
          <cell r="D350" t="str">
            <v>UN</v>
          </cell>
        </row>
        <row r="351">
          <cell r="A351" t="str">
            <v>0007-32</v>
          </cell>
          <cell r="B351" t="str">
            <v>CPAQUEC. PTA CERDAS PT[EA]</v>
          </cell>
          <cell r="C351" t="str">
            <v>ROH</v>
          </cell>
          <cell r="D351" t="str">
            <v>UN</v>
          </cell>
        </row>
        <row r="352">
          <cell r="A352" t="str">
            <v>0007-33</v>
          </cell>
          <cell r="B352" t="str">
            <v>CP INF. PLAS. RS[EA]</v>
          </cell>
          <cell r="C352" t="str">
            <v>ROH</v>
          </cell>
          <cell r="D352" t="str">
            <v>UN</v>
          </cell>
        </row>
        <row r="353">
          <cell r="A353" t="str">
            <v>0007-34</v>
          </cell>
          <cell r="B353" t="str">
            <v>CP PLAS. PT SUP EXTER.[AF]</v>
          </cell>
          <cell r="C353" t="str">
            <v>ROH</v>
          </cell>
          <cell r="D353" t="str">
            <v>UN</v>
          </cell>
        </row>
        <row r="354">
          <cell r="A354" t="str">
            <v>0007-35</v>
          </cell>
          <cell r="B354" t="str">
            <v>CP PLAS. PT INF. INT[AF]</v>
          </cell>
          <cell r="C354" t="str">
            <v>ROH</v>
          </cell>
          <cell r="D354" t="str">
            <v>UN</v>
          </cell>
        </row>
        <row r="355">
          <cell r="A355" t="str">
            <v>0007-36</v>
          </cell>
          <cell r="B355" t="str">
            <v>CP PLAS. PT INF. EXTER.[AF]</v>
          </cell>
          <cell r="C355" t="str">
            <v>ROH</v>
          </cell>
          <cell r="D355" t="str">
            <v>UN</v>
          </cell>
        </row>
        <row r="356">
          <cell r="A356" t="str">
            <v>0007-37</v>
          </cell>
          <cell r="B356" t="str">
            <v>CP SUP PLAS. RS[EA]</v>
          </cell>
          <cell r="C356" t="str">
            <v>ROH</v>
          </cell>
          <cell r="D356" t="str">
            <v>UN</v>
          </cell>
        </row>
        <row r="357">
          <cell r="A357" t="str">
            <v>0007-38</v>
          </cell>
          <cell r="B357" t="str">
            <v>MOLD. INT PLAS. CZ[EA]</v>
          </cell>
          <cell r="C357" t="str">
            <v>ROH</v>
          </cell>
          <cell r="D357" t="str">
            <v>UN</v>
          </cell>
        </row>
        <row r="358">
          <cell r="A358" t="str">
            <v>0007-39</v>
          </cell>
          <cell r="B358" t="str">
            <v>CP INF. PLAS. RS[EA]</v>
          </cell>
          <cell r="C358" t="str">
            <v>ROH</v>
          </cell>
          <cell r="D358" t="str">
            <v>UN</v>
          </cell>
        </row>
        <row r="359">
          <cell r="A359" t="str">
            <v>0007-40</v>
          </cell>
          <cell r="B359" t="str">
            <v>CPAQUEC. CERDAS SILICONE-CJ[EA]</v>
          </cell>
          <cell r="C359" t="str">
            <v>ROH</v>
          </cell>
          <cell r="D359" t="str">
            <v>UN</v>
          </cell>
        </row>
        <row r="360">
          <cell r="A360" t="str">
            <v>0007-41</v>
          </cell>
          <cell r="B360" t="str">
            <v>CP SUP PLAS. PT GRAV[P]</v>
          </cell>
          <cell r="C360" t="str">
            <v>ROH</v>
          </cell>
          <cell r="D360" t="str">
            <v>UN</v>
          </cell>
        </row>
        <row r="361">
          <cell r="A361" t="str">
            <v>0007-42</v>
          </cell>
          <cell r="B361" t="str">
            <v>CP INF. PLAS. PT[P]</v>
          </cell>
          <cell r="C361" t="str">
            <v>ROH</v>
          </cell>
          <cell r="D361" t="str">
            <v>UN</v>
          </cell>
        </row>
        <row r="362">
          <cell r="A362" t="str">
            <v>0007-43</v>
          </cell>
          <cell r="B362" t="str">
            <v>CP DIANTEIRO PLAS. CZ GRAV[A]</v>
          </cell>
          <cell r="C362" t="str">
            <v>ROH</v>
          </cell>
          <cell r="D362" t="str">
            <v>UN</v>
          </cell>
        </row>
        <row r="363">
          <cell r="A363" t="str">
            <v>0007-44</v>
          </cell>
          <cell r="B363" t="str">
            <v>CP TRAS. PLAS. GRAF.[A]</v>
          </cell>
          <cell r="C363" t="str">
            <v>ROH</v>
          </cell>
          <cell r="D363" t="str">
            <v>UN</v>
          </cell>
        </row>
        <row r="364">
          <cell r="A364" t="str">
            <v>0007-45</v>
          </cell>
          <cell r="B364" t="str">
            <v>CP SUP PLAS. RS GRAV[P]</v>
          </cell>
          <cell r="C364" t="str">
            <v>ROH</v>
          </cell>
          <cell r="D364" t="str">
            <v>UN</v>
          </cell>
        </row>
        <row r="365">
          <cell r="A365" t="str">
            <v>0007-46</v>
          </cell>
          <cell r="B365" t="str">
            <v>CP INF. PLAS. RS[P]</v>
          </cell>
          <cell r="C365" t="str">
            <v>ROH</v>
          </cell>
          <cell r="D365" t="str">
            <v>UN</v>
          </cell>
        </row>
        <row r="366">
          <cell r="A366" t="str">
            <v>0007-47</v>
          </cell>
          <cell r="B366" t="str">
            <v>CP METAL. PT ALCAS-CJ[CH]</v>
          </cell>
          <cell r="C366" t="str">
            <v>ROH</v>
          </cell>
          <cell r="D366" t="str">
            <v>UN</v>
          </cell>
        </row>
        <row r="367">
          <cell r="A367" t="str">
            <v>0007-48</v>
          </cell>
          <cell r="B367" t="str">
            <v>CP METAL. PT ALCAS-CJ[CH]</v>
          </cell>
          <cell r="C367" t="str">
            <v>ROH</v>
          </cell>
          <cell r="D367" t="str">
            <v>UN</v>
          </cell>
        </row>
        <row r="368">
          <cell r="A368" t="str">
            <v>0007-49</v>
          </cell>
          <cell r="B368" t="str">
            <v>GAB PLAS. PT FRT[CM]</v>
          </cell>
          <cell r="C368" t="str">
            <v>ROH</v>
          </cell>
          <cell r="D368" t="str">
            <v>UN</v>
          </cell>
        </row>
        <row r="369">
          <cell r="A369" t="str">
            <v>0007-50</v>
          </cell>
          <cell r="B369" t="str">
            <v>GAB PLAS. PT TRAS.[CM]</v>
          </cell>
          <cell r="C369" t="str">
            <v>ROH</v>
          </cell>
          <cell r="D369" t="str">
            <v>UN</v>
          </cell>
        </row>
        <row r="370">
          <cell r="A370" t="str">
            <v>0007-51</v>
          </cell>
          <cell r="B370" t="str">
            <v>CP FRT METAL. PR INOX GRAV. PTA VDR.[FR</v>
          </cell>
          <cell r="C370" t="str">
            <v>ROH</v>
          </cell>
          <cell r="D370" t="str">
            <v>UN</v>
          </cell>
        </row>
        <row r="371">
          <cell r="A371" t="str">
            <v>0007-52</v>
          </cell>
          <cell r="B371" t="str">
            <v>CP PRINC REVEST. TEXTIL COLORIDO[MCO]</v>
          </cell>
          <cell r="C371" t="str">
            <v>ROH</v>
          </cell>
          <cell r="D371" t="str">
            <v>UN</v>
          </cell>
        </row>
        <row r="372">
          <cell r="A372" t="str">
            <v>0007-53</v>
          </cell>
          <cell r="B372" t="str">
            <v>GAB METAL. INF.[MS]</v>
          </cell>
          <cell r="C372" t="str">
            <v>ROH</v>
          </cell>
          <cell r="D372" t="str">
            <v>UN</v>
          </cell>
        </row>
        <row r="373">
          <cell r="A373" t="str">
            <v>0007-54</v>
          </cell>
          <cell r="B373" t="str">
            <v>GAB TRAS. METAL. PT GRAV[MS]</v>
          </cell>
          <cell r="C373" t="str">
            <v>ROH</v>
          </cell>
          <cell r="D373" t="str">
            <v>UN</v>
          </cell>
        </row>
        <row r="374">
          <cell r="A374" t="str">
            <v>0007-55</v>
          </cell>
          <cell r="B374" t="str">
            <v>GAB SUP METAL. PT[MS]</v>
          </cell>
          <cell r="C374" t="str">
            <v>ROH</v>
          </cell>
          <cell r="D374" t="str">
            <v>UN</v>
          </cell>
        </row>
        <row r="375">
          <cell r="A375" t="str">
            <v>0007-56</v>
          </cell>
          <cell r="B375" t="str">
            <v>CP TRAS. PLAS. PT[M]</v>
          </cell>
          <cell r="C375" t="str">
            <v>ROH</v>
          </cell>
          <cell r="D375" t="str">
            <v>UN</v>
          </cell>
        </row>
        <row r="376">
          <cell r="A376" t="str">
            <v>0007-57</v>
          </cell>
          <cell r="B376" t="str">
            <v>CP TRAS. PLAS. PT[M]</v>
          </cell>
          <cell r="C376" t="str">
            <v>ROH</v>
          </cell>
          <cell r="D376" t="str">
            <v>UN</v>
          </cell>
        </row>
        <row r="377">
          <cell r="A377" t="str">
            <v>0007-58</v>
          </cell>
          <cell r="B377" t="str">
            <v>GAB METAL. SUP[AR]</v>
          </cell>
          <cell r="C377" t="str">
            <v>ROH</v>
          </cell>
          <cell r="D377" t="str">
            <v>UN</v>
          </cell>
        </row>
        <row r="378">
          <cell r="A378" t="str">
            <v>0007-59</v>
          </cell>
          <cell r="B378" t="str">
            <v>GAB METAL. INF.[AR]</v>
          </cell>
          <cell r="C378" t="str">
            <v>ROH</v>
          </cell>
          <cell r="D378" t="str">
            <v>UN</v>
          </cell>
        </row>
        <row r="379">
          <cell r="A379" t="str">
            <v>0007-61</v>
          </cell>
          <cell r="B379" t="str">
            <v>GAB METAL. TRAS.[AR]</v>
          </cell>
          <cell r="C379" t="str">
            <v>ROH</v>
          </cell>
          <cell r="D379" t="str">
            <v>UN</v>
          </cell>
        </row>
        <row r="380">
          <cell r="A380" t="str">
            <v>0007-63</v>
          </cell>
          <cell r="B380" t="str">
            <v>GAVETA METAL. FIXACAO APARELHO[AR]</v>
          </cell>
          <cell r="C380" t="str">
            <v>ROH</v>
          </cell>
          <cell r="D380" t="str">
            <v>UN</v>
          </cell>
        </row>
        <row r="381">
          <cell r="A381" t="str">
            <v>0007-64</v>
          </cell>
          <cell r="B381" t="str">
            <v>CP SUP PLAS. LILAS GRAV[F]</v>
          </cell>
          <cell r="C381" t="str">
            <v>ROH</v>
          </cell>
          <cell r="D381" t="str">
            <v>UN</v>
          </cell>
        </row>
        <row r="382">
          <cell r="A382" t="str">
            <v>0007-65</v>
          </cell>
          <cell r="B382" t="str">
            <v>CP INF. PLAS. BR[F]</v>
          </cell>
          <cell r="C382" t="str">
            <v>ROH</v>
          </cell>
          <cell r="D382" t="str">
            <v>UN</v>
          </cell>
        </row>
        <row r="383">
          <cell r="A383" t="str">
            <v>0007-66</v>
          </cell>
          <cell r="B383" t="str">
            <v>HASTE PLAS. VERM PUNHOBO RR. PT[AP]</v>
          </cell>
          <cell r="C383" t="str">
            <v>ROH</v>
          </cell>
          <cell r="D383" t="str">
            <v>UN</v>
          </cell>
        </row>
        <row r="384">
          <cell r="A384" t="str">
            <v>0007-67</v>
          </cell>
          <cell r="B384" t="str">
            <v>CP ESQ. PLAS. VERM GRAV[AP]</v>
          </cell>
          <cell r="C384" t="str">
            <v>ROH</v>
          </cell>
          <cell r="D384" t="str">
            <v>UN</v>
          </cell>
        </row>
        <row r="385">
          <cell r="A385" t="str">
            <v>0007-68</v>
          </cell>
          <cell r="B385" t="str">
            <v>CP DIR. PLAS. VERM GRAV[AP]</v>
          </cell>
          <cell r="C385" t="str">
            <v>ROH</v>
          </cell>
          <cell r="D385" t="str">
            <v>UN</v>
          </cell>
        </row>
        <row r="386">
          <cell r="A386" t="str">
            <v>0007-69</v>
          </cell>
          <cell r="B386" t="str">
            <v>RESERV.PO PLAS. FUMÊ REMOV. GRAV[AP]</v>
          </cell>
          <cell r="C386" t="str">
            <v>ROH</v>
          </cell>
          <cell r="D386" t="str">
            <v>UN</v>
          </cell>
        </row>
        <row r="387">
          <cell r="A387" t="str">
            <v>0007-70</v>
          </cell>
          <cell r="B387" t="str">
            <v>SUP PLAS. PTTRAVA[AP]</v>
          </cell>
          <cell r="C387" t="str">
            <v>ROH</v>
          </cell>
          <cell r="D387" t="str">
            <v>UN</v>
          </cell>
        </row>
        <row r="388">
          <cell r="A388" t="str">
            <v>0007-71</v>
          </cell>
          <cell r="B388" t="str">
            <v>CP SUP PLAS. PT GRAV[AF]</v>
          </cell>
          <cell r="C388" t="str">
            <v>ROH</v>
          </cell>
          <cell r="D388" t="str">
            <v>UN</v>
          </cell>
        </row>
        <row r="389">
          <cell r="A389" t="str">
            <v>0007-72</v>
          </cell>
          <cell r="B389" t="str">
            <v>CP PLAS. PT TRAS. DIR.[AF]</v>
          </cell>
          <cell r="C389" t="str">
            <v>ROH</v>
          </cell>
          <cell r="D389" t="str">
            <v>UN</v>
          </cell>
        </row>
        <row r="390">
          <cell r="A390" t="str">
            <v>0007-73</v>
          </cell>
          <cell r="B390" t="str">
            <v>CP PLAS. PT TRAS. ESQ.[AF]</v>
          </cell>
          <cell r="C390" t="str">
            <v>ROH</v>
          </cell>
          <cell r="D390" t="str">
            <v>UN</v>
          </cell>
        </row>
        <row r="391">
          <cell r="A391" t="str">
            <v>0007-75</v>
          </cell>
          <cell r="B391" t="str">
            <v>CP PLAS. PT INF. INT[AF]</v>
          </cell>
          <cell r="C391" t="str">
            <v>ROH</v>
          </cell>
          <cell r="D391" t="str">
            <v>UN</v>
          </cell>
        </row>
        <row r="392">
          <cell r="A392" t="str">
            <v>0007-76</v>
          </cell>
          <cell r="B392" t="str">
            <v>CP PLAS. PT INF. EXTER.[AF]</v>
          </cell>
          <cell r="C392" t="str">
            <v>ROH</v>
          </cell>
          <cell r="D392" t="str">
            <v>UN</v>
          </cell>
        </row>
        <row r="393">
          <cell r="A393" t="str">
            <v>0007-77</v>
          </cell>
          <cell r="B393" t="str">
            <v>CP PLAS. PT FRT GAVETA ALIM.[AF]</v>
          </cell>
          <cell r="C393" t="str">
            <v>ROH</v>
          </cell>
          <cell r="D393" t="str">
            <v>UN</v>
          </cell>
        </row>
        <row r="394">
          <cell r="A394" t="str">
            <v>0007-78</v>
          </cell>
          <cell r="B394" t="str">
            <v>COBERTURA ESCOVA PLÁST GOLDEN ROSE [ES]</v>
          </cell>
          <cell r="C394" t="str">
            <v>ROH</v>
          </cell>
          <cell r="D394" t="str">
            <v>UN</v>
          </cell>
        </row>
        <row r="395">
          <cell r="A395" t="str">
            <v>0007-79</v>
          </cell>
          <cell r="B395" t="str">
            <v>CP SUP PLAST ROSE PRT GRV CZ[ES]</v>
          </cell>
          <cell r="C395" t="str">
            <v>ROH</v>
          </cell>
          <cell r="D395" t="str">
            <v>UN</v>
          </cell>
        </row>
        <row r="396">
          <cell r="A396" t="str">
            <v>0007-80</v>
          </cell>
          <cell r="B396" t="str">
            <v>CP INF. PLAS. ROSE[ES]</v>
          </cell>
          <cell r="C396" t="str">
            <v>ROH</v>
          </cell>
          <cell r="D396" t="str">
            <v>UN</v>
          </cell>
        </row>
        <row r="397">
          <cell r="A397" t="str">
            <v>0007-81</v>
          </cell>
          <cell r="B397" t="str">
            <v>MANTEGUEIRA ACRILICA TRANSP[PP]</v>
          </cell>
          <cell r="C397" t="str">
            <v>ROH</v>
          </cell>
          <cell r="D397" t="str">
            <v>UN</v>
          </cell>
        </row>
        <row r="398">
          <cell r="A398" t="str">
            <v>0007-82</v>
          </cell>
          <cell r="B398" t="str">
            <v>COBERT. SUP ACRILICA TRANSP[PP]</v>
          </cell>
          <cell r="C398" t="str">
            <v>ROH</v>
          </cell>
          <cell r="D398" t="str">
            <v>UN</v>
          </cell>
        </row>
        <row r="399">
          <cell r="A399" t="str">
            <v>0007-83</v>
          </cell>
          <cell r="B399" t="str">
            <v>CP SUP PLAS. PT[PP]</v>
          </cell>
          <cell r="C399" t="str">
            <v>ROH</v>
          </cell>
          <cell r="D399" t="str">
            <v>UN</v>
          </cell>
        </row>
        <row r="400">
          <cell r="A400" t="str">
            <v>0007-84</v>
          </cell>
          <cell r="B400" t="str">
            <v>TAMPA PLÁSTICA PRETA DOS FUROS PARA PF</v>
          </cell>
          <cell r="C400" t="str">
            <v>ROH</v>
          </cell>
          <cell r="D400" t="str">
            <v>UN</v>
          </cell>
        </row>
        <row r="401">
          <cell r="A401" t="str">
            <v>0007-85</v>
          </cell>
          <cell r="B401" t="str">
            <v>CP PRINC PLAS. VERM GRAV[PP]</v>
          </cell>
          <cell r="C401" t="str">
            <v>ROH</v>
          </cell>
          <cell r="D401" t="str">
            <v>UN</v>
          </cell>
        </row>
        <row r="402">
          <cell r="A402" t="str">
            <v>0007-86</v>
          </cell>
          <cell r="B402" t="str">
            <v>COBERT. SUP PLAS. PT[CS]</v>
          </cell>
          <cell r="C402" t="str">
            <v>ROH</v>
          </cell>
          <cell r="D402" t="str">
            <v>UN</v>
          </cell>
        </row>
        <row r="403">
          <cell r="A403" t="str">
            <v>0007-87</v>
          </cell>
          <cell r="B403" t="str">
            <v>CP SUP PLAS. PT[CS]</v>
          </cell>
          <cell r="C403" t="str">
            <v>ROH</v>
          </cell>
          <cell r="D403" t="str">
            <v>UN</v>
          </cell>
        </row>
        <row r="404">
          <cell r="A404" t="str">
            <v>0007-88</v>
          </cell>
          <cell r="B404" t="str">
            <v>CP INF. PLAS. PT[CS]</v>
          </cell>
          <cell r="C404" t="str">
            <v>ROH</v>
          </cell>
          <cell r="D404" t="str">
            <v>UN</v>
          </cell>
        </row>
        <row r="405">
          <cell r="A405" t="str">
            <v>0007-89</v>
          </cell>
          <cell r="B405" t="str">
            <v>TAMPA SUP PLAS. PT[C]</v>
          </cell>
          <cell r="C405" t="str">
            <v>ROH</v>
          </cell>
          <cell r="D405" t="str">
            <v>UN</v>
          </cell>
        </row>
        <row r="406">
          <cell r="A406" t="str">
            <v>0007-90</v>
          </cell>
          <cell r="B406" t="str">
            <v>CP PLAS. PT SUP PN INOX GRAV[C]</v>
          </cell>
          <cell r="C406" t="str">
            <v>ROH</v>
          </cell>
          <cell r="D406" t="str">
            <v>UN</v>
          </cell>
        </row>
        <row r="407">
          <cell r="A407" t="str">
            <v>0007-91</v>
          </cell>
          <cell r="B407" t="str">
            <v>CP PLAS. PT INF. ADER. INOX[C]</v>
          </cell>
          <cell r="C407" t="str">
            <v>ROH</v>
          </cell>
          <cell r="D407" t="str">
            <v>UN</v>
          </cell>
        </row>
        <row r="408">
          <cell r="A408" t="str">
            <v>0007-92</v>
          </cell>
          <cell r="B408" t="str">
            <v>CP SUP PLAS. RS GRAV[P]</v>
          </cell>
          <cell r="C408" t="str">
            <v>ROH</v>
          </cell>
          <cell r="D408" t="str">
            <v>UN</v>
          </cell>
        </row>
        <row r="409">
          <cell r="A409" t="str">
            <v>0007-93</v>
          </cell>
          <cell r="B409" t="str">
            <v>CP INF. PLAS. RS[P]</v>
          </cell>
          <cell r="C409" t="str">
            <v>ROH</v>
          </cell>
          <cell r="D409" t="str">
            <v>UN</v>
          </cell>
        </row>
        <row r="410">
          <cell r="A410" t="str">
            <v>0007-96</v>
          </cell>
          <cell r="B410" t="str">
            <v>CP SUP PLAS. PT ADER.S AZUIS[BG]</v>
          </cell>
          <cell r="C410" t="str">
            <v>ROH</v>
          </cell>
          <cell r="D410" t="str">
            <v>UN</v>
          </cell>
        </row>
        <row r="411">
          <cell r="A411" t="str">
            <v>0007-97</v>
          </cell>
          <cell r="B411" t="str">
            <v>CP INF. PLAS. PT[BG]</v>
          </cell>
          <cell r="C411" t="str">
            <v>ROH</v>
          </cell>
          <cell r="D411" t="str">
            <v>UN</v>
          </cell>
        </row>
        <row r="412">
          <cell r="A412" t="str">
            <v>0007-98</v>
          </cell>
          <cell r="B412" t="str">
            <v>CP SUP PLAS. PT ADER.S VERDES[BG]</v>
          </cell>
          <cell r="C412" t="str">
            <v>ROH</v>
          </cell>
          <cell r="D412" t="str">
            <v>UN</v>
          </cell>
        </row>
        <row r="413">
          <cell r="A413" t="str">
            <v>0007-99</v>
          </cell>
          <cell r="B413" t="str">
            <v>CP PLAS. PT ADER. INOX GRAV[T]</v>
          </cell>
          <cell r="C413" t="str">
            <v>ROH</v>
          </cell>
          <cell r="D413" t="str">
            <v>UN</v>
          </cell>
        </row>
        <row r="414">
          <cell r="A414" t="str">
            <v>0008-08</v>
          </cell>
          <cell r="B414" t="str">
            <v>CORPO GRAVADO L-20 DURABRAND</v>
          </cell>
          <cell r="C414" t="str">
            <v>HALB</v>
          </cell>
          <cell r="D414" t="str">
            <v>UN</v>
          </cell>
        </row>
        <row r="415">
          <cell r="A415" t="str">
            <v>0008-09</v>
          </cell>
          <cell r="B415" t="str">
            <v>CORPO GRAVADO L-33 DURABRAND 3V</v>
          </cell>
          <cell r="C415" t="str">
            <v>HALB</v>
          </cell>
          <cell r="D415" t="str">
            <v>UN</v>
          </cell>
        </row>
        <row r="416">
          <cell r="A416" t="str">
            <v>0008-13</v>
          </cell>
          <cell r="B416" t="str">
            <v>CORPO GRAVADO BLACK 3V L-34</v>
          </cell>
          <cell r="C416" t="str">
            <v>HALB</v>
          </cell>
          <cell r="D416" t="str">
            <v>UN</v>
          </cell>
        </row>
        <row r="417">
          <cell r="A417" t="str">
            <v>0008-15</v>
          </cell>
          <cell r="B417" t="str">
            <v>CORPO GRAVADO BLACK 3V L-35</v>
          </cell>
          <cell r="C417" t="str">
            <v>HALB</v>
          </cell>
          <cell r="D417" t="str">
            <v>UN</v>
          </cell>
        </row>
        <row r="418">
          <cell r="A418" t="str">
            <v>0008-16</v>
          </cell>
          <cell r="B418" t="str">
            <v>CORPO GRAVADO 2V NL-22  POWER</v>
          </cell>
          <cell r="C418" t="str">
            <v>HALB</v>
          </cell>
          <cell r="D418" t="str">
            <v>UN</v>
          </cell>
        </row>
        <row r="419">
          <cell r="A419" t="str">
            <v>0008-17</v>
          </cell>
          <cell r="B419" t="str">
            <v>CORPO GRAVADO 2V NL-26  POWER</v>
          </cell>
          <cell r="C419" t="str">
            <v>HALB</v>
          </cell>
          <cell r="D419" t="str">
            <v>UN</v>
          </cell>
        </row>
        <row r="420">
          <cell r="A420" t="str">
            <v>0008-18</v>
          </cell>
          <cell r="B420" t="str">
            <v>CORPO GRAVADO 3V NL-32 POWER</v>
          </cell>
          <cell r="C420" t="str">
            <v>HALB</v>
          </cell>
          <cell r="D420" t="str">
            <v>UN</v>
          </cell>
        </row>
        <row r="421">
          <cell r="A421" t="str">
            <v>0008-19</v>
          </cell>
          <cell r="B421" t="str">
            <v>CP C-13</v>
          </cell>
          <cell r="C421" t="str">
            <v>ROH</v>
          </cell>
          <cell r="D421" t="str">
            <v>UN</v>
          </cell>
        </row>
        <row r="422">
          <cell r="A422" t="str">
            <v>0008-20</v>
          </cell>
          <cell r="B422" t="str">
            <v>CP INF. PLAS. PT GRAV ADER. INOX[C]</v>
          </cell>
          <cell r="C422" t="str">
            <v>ROH</v>
          </cell>
          <cell r="D422" t="str">
            <v>UN</v>
          </cell>
        </row>
        <row r="423">
          <cell r="A423" t="str">
            <v>0008-21</v>
          </cell>
          <cell r="B423" t="str">
            <v>CP INF. PLAS. PT GRAV ADER. INOX[C]</v>
          </cell>
          <cell r="C423" t="str">
            <v>ROH</v>
          </cell>
          <cell r="D423" t="str">
            <v>UN</v>
          </cell>
        </row>
        <row r="424">
          <cell r="A424" t="str">
            <v>0008-22</v>
          </cell>
          <cell r="B424" t="str">
            <v>GAB METAL. PT[FR]</v>
          </cell>
          <cell r="C424" t="str">
            <v>ROH</v>
          </cell>
          <cell r="D424" t="str">
            <v>UN</v>
          </cell>
        </row>
        <row r="425">
          <cell r="A425" t="str">
            <v>0008-23</v>
          </cell>
          <cell r="B425" t="str">
            <v>CP S-08</v>
          </cell>
          <cell r="C425" t="str">
            <v>ROH</v>
          </cell>
          <cell r="D425" t="str">
            <v>UN</v>
          </cell>
        </row>
        <row r="426">
          <cell r="A426" t="str">
            <v>0008-24</v>
          </cell>
          <cell r="B426" t="str">
            <v>CORPO INFERIOR PLÁSTICO PRETO GRAV [B]</v>
          </cell>
          <cell r="C426" t="str">
            <v>ROH</v>
          </cell>
          <cell r="D426" t="str">
            <v>UN</v>
          </cell>
        </row>
        <row r="427">
          <cell r="A427" t="str">
            <v>0008-25</v>
          </cell>
          <cell r="B427" t="str">
            <v>COBERT. PLAS. PT GRAV.[B]</v>
          </cell>
          <cell r="C427" t="str">
            <v>ROH</v>
          </cell>
          <cell r="D427" t="str">
            <v>UN</v>
          </cell>
        </row>
        <row r="428">
          <cell r="A428" t="str">
            <v>0008-26</v>
          </cell>
          <cell r="B428" t="str">
            <v>CP SUP PLAS. PT[B]</v>
          </cell>
          <cell r="C428" t="str">
            <v>ROH</v>
          </cell>
          <cell r="D428" t="str">
            <v>UN</v>
          </cell>
        </row>
        <row r="429">
          <cell r="A429" t="str">
            <v>0008-27</v>
          </cell>
          <cell r="B429" t="str">
            <v>CORPO GRAVADO BLACK 2V L-28</v>
          </cell>
          <cell r="C429" t="str">
            <v>HALB</v>
          </cell>
          <cell r="D429" t="str">
            <v>UN</v>
          </cell>
        </row>
        <row r="430">
          <cell r="A430" t="str">
            <v>0008-28</v>
          </cell>
          <cell r="B430" t="str">
            <v>BASE PLAS. PT[G]</v>
          </cell>
          <cell r="C430" t="str">
            <v>ROH</v>
          </cell>
          <cell r="D430" t="str">
            <v>UN</v>
          </cell>
        </row>
        <row r="431">
          <cell r="A431" t="str">
            <v>0008-29</v>
          </cell>
          <cell r="B431" t="str">
            <v>CP TRAS. SC-07</v>
          </cell>
          <cell r="C431" t="str">
            <v>ROH</v>
          </cell>
          <cell r="D431" t="str">
            <v>UN</v>
          </cell>
        </row>
        <row r="432">
          <cell r="A432" t="str">
            <v>0008-30</v>
          </cell>
          <cell r="B432" t="str">
            <v>CP DIANTEIRO SC-07</v>
          </cell>
          <cell r="C432" t="str">
            <v>ROH</v>
          </cell>
          <cell r="D432" t="str">
            <v>UN</v>
          </cell>
        </row>
        <row r="433">
          <cell r="A433" t="str">
            <v>0008-31</v>
          </cell>
          <cell r="B433" t="str">
            <v>CP PLAS. PT SUP GRAV[G]</v>
          </cell>
          <cell r="C433" t="str">
            <v>ROH</v>
          </cell>
          <cell r="D433" t="str">
            <v>UN</v>
          </cell>
        </row>
        <row r="434">
          <cell r="A434" t="str">
            <v>0008-32</v>
          </cell>
          <cell r="B434" t="str">
            <v>CP PLAS. PT GRAV[VP]</v>
          </cell>
          <cell r="C434" t="str">
            <v>ROH</v>
          </cell>
          <cell r="D434" t="str">
            <v>UN</v>
          </cell>
        </row>
        <row r="435">
          <cell r="A435" t="str">
            <v>0008-34</v>
          </cell>
          <cell r="B435" t="str">
            <v>CP INF. PLAS. PT GRAV ADER. INOX[C]</v>
          </cell>
          <cell r="C435" t="str">
            <v>ROH</v>
          </cell>
          <cell r="D435" t="str">
            <v>UN</v>
          </cell>
        </row>
        <row r="436">
          <cell r="A436" t="str">
            <v>0008-35</v>
          </cell>
          <cell r="B436" t="str">
            <v>CP MP-03 / MP-07</v>
          </cell>
          <cell r="C436" t="str">
            <v>ROH</v>
          </cell>
          <cell r="D436" t="str">
            <v>UN</v>
          </cell>
        </row>
        <row r="437">
          <cell r="A437" t="str">
            <v>0008-36</v>
          </cell>
          <cell r="B437" t="str">
            <v>CP SC-05A-A</v>
          </cell>
          <cell r="C437" t="str">
            <v>ROH</v>
          </cell>
          <cell r="D437" t="str">
            <v>UN</v>
          </cell>
        </row>
        <row r="438">
          <cell r="A438" t="str">
            <v>0008-37</v>
          </cell>
          <cell r="B438" t="str">
            <v>CP C-15</v>
          </cell>
          <cell r="C438" t="str">
            <v>ROH</v>
          </cell>
          <cell r="D438" t="str">
            <v>UN</v>
          </cell>
        </row>
        <row r="439">
          <cell r="A439" t="str">
            <v>0008-38</v>
          </cell>
          <cell r="B439" t="str">
            <v>CP PLAS. PT SUP ADER. INOX-CJ[G]</v>
          </cell>
          <cell r="C439" t="str">
            <v>ROH</v>
          </cell>
          <cell r="D439" t="str">
            <v>UN</v>
          </cell>
        </row>
        <row r="440">
          <cell r="A440" t="str">
            <v>0008-39</v>
          </cell>
          <cell r="B440" t="str">
            <v>CP SUP PLAS. CROMADO[B]</v>
          </cell>
          <cell r="C440" t="str">
            <v>ROH</v>
          </cell>
          <cell r="D440" t="str">
            <v>UN</v>
          </cell>
        </row>
        <row r="441">
          <cell r="A441" t="str">
            <v>0008-40</v>
          </cell>
          <cell r="B441" t="str">
            <v>CP RR-01</v>
          </cell>
          <cell r="C441" t="str">
            <v>ROH</v>
          </cell>
          <cell r="D441" t="str">
            <v>UN</v>
          </cell>
        </row>
        <row r="442">
          <cell r="A442" t="str">
            <v>0008-41</v>
          </cell>
          <cell r="B442" t="str">
            <v>CP MP-04</v>
          </cell>
          <cell r="C442" t="str">
            <v>ROH</v>
          </cell>
          <cell r="D442" t="str">
            <v>UN</v>
          </cell>
        </row>
        <row r="443">
          <cell r="A443" t="str">
            <v>0008-42</v>
          </cell>
          <cell r="B443" t="str">
            <v>CP INF. PLAS. BR GRAV[B]</v>
          </cell>
          <cell r="C443" t="str">
            <v>ROH</v>
          </cell>
          <cell r="D443" t="str">
            <v>UN</v>
          </cell>
        </row>
        <row r="444">
          <cell r="A444" t="str">
            <v>0008-43</v>
          </cell>
          <cell r="B444" t="str">
            <v>CP SUP PLAS. BR[B]</v>
          </cell>
          <cell r="C444" t="str">
            <v>ROH</v>
          </cell>
          <cell r="D444" t="str">
            <v>UN</v>
          </cell>
        </row>
        <row r="445">
          <cell r="A445" t="str">
            <v>0008-44</v>
          </cell>
          <cell r="B445" t="str">
            <v>COBERT. PLAS. BR GRAV.[B]</v>
          </cell>
          <cell r="C445" t="str">
            <v>ROH</v>
          </cell>
          <cell r="D445" t="str">
            <v>UN</v>
          </cell>
        </row>
        <row r="446">
          <cell r="A446" t="str">
            <v>0008-49</v>
          </cell>
          <cell r="B446" t="str">
            <v>CP BX-05</v>
          </cell>
          <cell r="C446" t="str">
            <v>ROH</v>
          </cell>
          <cell r="D446" t="str">
            <v>UN</v>
          </cell>
        </row>
        <row r="447">
          <cell r="A447" t="str">
            <v>0008-50</v>
          </cell>
          <cell r="B447" t="str">
            <v>CP EXTER. PT 4 XICARAS-CJ[PE]</v>
          </cell>
          <cell r="C447" t="str">
            <v>ROH</v>
          </cell>
          <cell r="D447" t="str">
            <v>UN</v>
          </cell>
        </row>
        <row r="448">
          <cell r="A448" t="str">
            <v>0008-52</v>
          </cell>
          <cell r="B448" t="str">
            <v>CP SUPBASE PLAS. PT[D]</v>
          </cell>
          <cell r="C448" t="str">
            <v>ROH</v>
          </cell>
          <cell r="D448" t="str">
            <v>UN</v>
          </cell>
        </row>
        <row r="449">
          <cell r="A449" t="str">
            <v>0008-53</v>
          </cell>
          <cell r="B449" t="str">
            <v>CP TRAS. PLAS. PT GRAVTELA[D]</v>
          </cell>
          <cell r="C449" t="str">
            <v>ROH</v>
          </cell>
          <cell r="D449" t="str">
            <v>UN</v>
          </cell>
        </row>
        <row r="450">
          <cell r="A450" t="str">
            <v>0008-54</v>
          </cell>
          <cell r="B450" t="str">
            <v>CP FRT PLAS. PTTELA[D]</v>
          </cell>
          <cell r="C450" t="str">
            <v>ROH</v>
          </cell>
          <cell r="D450" t="str">
            <v>UN</v>
          </cell>
        </row>
        <row r="451">
          <cell r="A451" t="str">
            <v>0008-56</v>
          </cell>
          <cell r="B451" t="str">
            <v>CP SUP BX-10</v>
          </cell>
          <cell r="C451" t="str">
            <v>ROH</v>
          </cell>
          <cell r="D451" t="str">
            <v>UN</v>
          </cell>
        </row>
        <row r="452">
          <cell r="A452" t="str">
            <v>0008-57</v>
          </cell>
          <cell r="B452" t="str">
            <v>CP FRT BX-10</v>
          </cell>
          <cell r="C452" t="str">
            <v>ROH</v>
          </cell>
          <cell r="D452" t="str">
            <v>UN</v>
          </cell>
        </row>
        <row r="453">
          <cell r="A453" t="str">
            <v>0008-58</v>
          </cell>
          <cell r="B453" t="str">
            <v>CP INF. BX-10</v>
          </cell>
          <cell r="C453" t="str">
            <v>ROH</v>
          </cell>
          <cell r="D453" t="str">
            <v>UN</v>
          </cell>
        </row>
        <row r="454">
          <cell r="A454" t="str">
            <v>0008-59</v>
          </cell>
          <cell r="B454" t="str">
            <v>CP TRAS. CL-01</v>
          </cell>
          <cell r="C454" t="str">
            <v>ROH</v>
          </cell>
          <cell r="D454" t="str">
            <v>UN</v>
          </cell>
        </row>
        <row r="455">
          <cell r="A455" t="str">
            <v>0008-60</v>
          </cell>
          <cell r="B455" t="str">
            <v>CP DIANTEIRO CL-01</v>
          </cell>
          <cell r="C455" t="str">
            <v>ROH</v>
          </cell>
          <cell r="D455" t="str">
            <v>UN</v>
          </cell>
        </row>
        <row r="456">
          <cell r="A456" t="str">
            <v>0008-61</v>
          </cell>
          <cell r="B456" t="str">
            <v>CP PRINC[MP]</v>
          </cell>
          <cell r="C456" t="str">
            <v>ROH</v>
          </cell>
          <cell r="D456" t="str">
            <v>UN</v>
          </cell>
        </row>
        <row r="457">
          <cell r="A457" t="str">
            <v>0008-62</v>
          </cell>
          <cell r="B457" t="str">
            <v>CP FRT METAL. PT[A]</v>
          </cell>
          <cell r="C457" t="str">
            <v>ROH</v>
          </cell>
          <cell r="D457" t="str">
            <v>UN</v>
          </cell>
        </row>
        <row r="458">
          <cell r="A458" t="str">
            <v>0008-63</v>
          </cell>
          <cell r="B458" t="str">
            <v>CP FRT BB-03 PT</v>
          </cell>
          <cell r="C458" t="str">
            <v>ROH</v>
          </cell>
          <cell r="D458" t="str">
            <v>UN</v>
          </cell>
        </row>
        <row r="459">
          <cell r="A459" t="str">
            <v>0008-64</v>
          </cell>
          <cell r="B459" t="str">
            <v>GAB PLAS. PT ALTO FAL[HT]</v>
          </cell>
          <cell r="C459" t="str">
            <v>ROH</v>
          </cell>
          <cell r="D459" t="str">
            <v>UN</v>
          </cell>
        </row>
        <row r="460">
          <cell r="A460" t="str">
            <v>0008-65</v>
          </cell>
          <cell r="B460" t="str">
            <v>"MOLD. PLAS. PT GRAV. ALTO FAL 3""[HT]"</v>
          </cell>
          <cell r="C460" t="str">
            <v>ROH</v>
          </cell>
          <cell r="D460" t="str">
            <v>UN</v>
          </cell>
        </row>
        <row r="461">
          <cell r="A461" t="str">
            <v>0008-67</v>
          </cell>
          <cell r="B461" t="str">
            <v>CP METAL. PT INF.[HT]</v>
          </cell>
          <cell r="C461" t="str">
            <v>ROH</v>
          </cell>
          <cell r="D461" t="str">
            <v>UN</v>
          </cell>
        </row>
        <row r="462">
          <cell r="A462" t="str">
            <v>0008-68</v>
          </cell>
          <cell r="B462" t="str">
            <v>TAMPA PLAS. PTGAVETA DISCO[HT]</v>
          </cell>
          <cell r="C462" t="str">
            <v>ROH</v>
          </cell>
          <cell r="D462" t="str">
            <v>UN</v>
          </cell>
        </row>
        <row r="463">
          <cell r="A463" t="str">
            <v>0008-69</v>
          </cell>
          <cell r="B463" t="str">
            <v>CORPO GRAVADO 2V L-29  POWER</v>
          </cell>
          <cell r="C463" t="str">
            <v>HALB</v>
          </cell>
          <cell r="D463" t="str">
            <v>UN</v>
          </cell>
        </row>
        <row r="464">
          <cell r="A464" t="str">
            <v>0008-70</v>
          </cell>
          <cell r="B464" t="str">
            <v>CP SUP BR ADER. INOX-CJ[AF]</v>
          </cell>
          <cell r="C464" t="str">
            <v>ROH</v>
          </cell>
          <cell r="D464" t="str">
            <v>UN</v>
          </cell>
        </row>
        <row r="465">
          <cell r="A465" t="str">
            <v>0008-71</v>
          </cell>
          <cell r="B465" t="str">
            <v>CP PRINC ACO INOX ESC.DO[FT]</v>
          </cell>
          <cell r="C465" t="str">
            <v>ROH</v>
          </cell>
          <cell r="D465" t="str">
            <v>UN</v>
          </cell>
        </row>
        <row r="466">
          <cell r="A466" t="str">
            <v>0008-72</v>
          </cell>
          <cell r="B466" t="str">
            <v>CP PE-06B</v>
          </cell>
          <cell r="C466" t="str">
            <v>ROH</v>
          </cell>
          <cell r="D466" t="str">
            <v>UN</v>
          </cell>
        </row>
        <row r="467">
          <cell r="A467" t="str">
            <v>0008-73</v>
          </cell>
          <cell r="B467" t="str">
            <v>CP DIR. AR-03</v>
          </cell>
          <cell r="C467" t="str">
            <v>ROH</v>
          </cell>
          <cell r="D467" t="str">
            <v>UN</v>
          </cell>
        </row>
        <row r="468">
          <cell r="A468" t="str">
            <v>0008-74</v>
          </cell>
          <cell r="B468" t="str">
            <v>CP INF. AR-03</v>
          </cell>
          <cell r="C468" t="str">
            <v>ROH</v>
          </cell>
          <cell r="D468" t="str">
            <v>UN</v>
          </cell>
        </row>
        <row r="469">
          <cell r="A469" t="str">
            <v>0008-75</v>
          </cell>
          <cell r="B469" t="str">
            <v>CH. SUP AR-03</v>
          </cell>
          <cell r="C469" t="str">
            <v>ROH</v>
          </cell>
          <cell r="D469" t="str">
            <v>UN</v>
          </cell>
        </row>
        <row r="470">
          <cell r="A470" t="str">
            <v>0008-76</v>
          </cell>
          <cell r="B470" t="str">
            <v>CH. TRAS. AR-03</v>
          </cell>
          <cell r="C470" t="str">
            <v>ROH</v>
          </cell>
          <cell r="D470" t="str">
            <v>UN</v>
          </cell>
        </row>
        <row r="471">
          <cell r="A471" t="str">
            <v>0008-77</v>
          </cell>
          <cell r="B471" t="str">
            <v>CORPO INOX PRATA PLÁST VERMELHO 6XÍC[PE]</v>
          </cell>
          <cell r="C471" t="str">
            <v>ROH</v>
          </cell>
          <cell r="D471" t="str">
            <v>UN</v>
          </cell>
        </row>
        <row r="472">
          <cell r="A472" t="str">
            <v>0008-78</v>
          </cell>
          <cell r="B472" t="str">
            <v>CP PLAS. VERM COMPLETO-CJ[FPL]</v>
          </cell>
          <cell r="C472" t="str">
            <v>ROH</v>
          </cell>
          <cell r="D472" t="str">
            <v>UN</v>
          </cell>
        </row>
        <row r="473">
          <cell r="A473" t="str">
            <v>0008-79</v>
          </cell>
          <cell r="B473" t="str">
            <v>CP TRAS. PLAS. BR[M]</v>
          </cell>
          <cell r="C473" t="str">
            <v>ROH</v>
          </cell>
          <cell r="D473" t="str">
            <v>UN</v>
          </cell>
        </row>
        <row r="474">
          <cell r="A474" t="str">
            <v>0008-80</v>
          </cell>
          <cell r="B474" t="str">
            <v>CP SUP PLAS. VERM GRAV[ER]</v>
          </cell>
          <cell r="C474" t="str">
            <v>ROH</v>
          </cell>
          <cell r="D474" t="str">
            <v>UN</v>
          </cell>
        </row>
        <row r="475">
          <cell r="A475" t="str">
            <v>0008-81</v>
          </cell>
          <cell r="B475" t="str">
            <v>PCI CONTR ROT. MONT[ER]</v>
          </cell>
          <cell r="C475" t="str">
            <v>ROH</v>
          </cell>
          <cell r="D475" t="str">
            <v>UN</v>
          </cell>
        </row>
        <row r="476">
          <cell r="A476" t="str">
            <v>0008-82</v>
          </cell>
          <cell r="B476" t="str">
            <v>CP PRINC ER-03A/B</v>
          </cell>
          <cell r="C476" t="str">
            <v>ROH</v>
          </cell>
          <cell r="D476" t="str">
            <v>UN</v>
          </cell>
        </row>
        <row r="477">
          <cell r="A477" t="str">
            <v>0008-83</v>
          </cell>
          <cell r="B477" t="str">
            <v>CONECTOR CB PL 250V 10A</v>
          </cell>
          <cell r="C477" t="str">
            <v>ROH</v>
          </cell>
          <cell r="D477" t="str">
            <v>UN</v>
          </cell>
        </row>
        <row r="478">
          <cell r="A478" t="str">
            <v>0008-84</v>
          </cell>
          <cell r="B478" t="str">
            <v>CP INF. PLAS. VERM[ER]</v>
          </cell>
          <cell r="C478" t="str">
            <v>ROH</v>
          </cell>
          <cell r="D478" t="str">
            <v>UN</v>
          </cell>
        </row>
        <row r="479">
          <cell r="A479" t="str">
            <v>0008-85</v>
          </cell>
          <cell r="B479" t="str">
            <v>CP SUP PT ADER. INOX-CJ[AF]</v>
          </cell>
          <cell r="C479" t="str">
            <v>ROH</v>
          </cell>
          <cell r="D479" t="str">
            <v>UN</v>
          </cell>
        </row>
        <row r="480">
          <cell r="A480" t="str">
            <v>0008-88</v>
          </cell>
          <cell r="B480" t="str">
            <v>GAB PLAS. PT ALTO FAL[HT]</v>
          </cell>
          <cell r="C480" t="str">
            <v>ROH</v>
          </cell>
          <cell r="D480" t="str">
            <v>UN</v>
          </cell>
        </row>
        <row r="481">
          <cell r="A481" t="str">
            <v>0008-89</v>
          </cell>
          <cell r="B481" t="str">
            <v>"MOLD. PLAS. PT GRAV. ALTO FAL 3""[HT]"</v>
          </cell>
          <cell r="C481" t="str">
            <v>ROH</v>
          </cell>
          <cell r="D481" t="str">
            <v>UN</v>
          </cell>
        </row>
        <row r="482">
          <cell r="A482" t="str">
            <v>0008-90</v>
          </cell>
          <cell r="B482" t="str">
            <v>CP METAL. PT SUP[HT]</v>
          </cell>
          <cell r="C482" t="str">
            <v>ROH</v>
          </cell>
          <cell r="D482" t="str">
            <v>UN</v>
          </cell>
        </row>
        <row r="483">
          <cell r="A483" t="str">
            <v>0008-91</v>
          </cell>
          <cell r="B483" t="str">
            <v>CP METAL. PT GRAV TRAS.[HT]</v>
          </cell>
          <cell r="C483" t="str">
            <v>ROH</v>
          </cell>
          <cell r="D483" t="str">
            <v>UN</v>
          </cell>
        </row>
        <row r="484">
          <cell r="A484" t="str">
            <v>0008-92</v>
          </cell>
          <cell r="B484" t="str">
            <v>CP METAL. PT INF.[HT]</v>
          </cell>
          <cell r="C484" t="str">
            <v>ROH</v>
          </cell>
          <cell r="D484" t="str">
            <v>UN</v>
          </cell>
        </row>
        <row r="485">
          <cell r="A485" t="str">
            <v>0008-93</v>
          </cell>
          <cell r="B485" t="str">
            <v>TAMPA PLAS. PTGAVETA DISCO[HT]</v>
          </cell>
          <cell r="C485" t="str">
            <v>ROH</v>
          </cell>
          <cell r="D485" t="str">
            <v>UN</v>
          </cell>
        </row>
        <row r="486">
          <cell r="A486" t="str">
            <v>0008-94</v>
          </cell>
          <cell r="B486" t="str">
            <v>PN FRT PLAS. PT GRAV[HT]</v>
          </cell>
          <cell r="C486" t="str">
            <v>ROH</v>
          </cell>
          <cell r="D486" t="str">
            <v>UN</v>
          </cell>
        </row>
        <row r="487">
          <cell r="A487" t="str">
            <v>0008-95</v>
          </cell>
          <cell r="B487" t="str">
            <v>CP SUPBASE PLAS. RS[D]</v>
          </cell>
          <cell r="C487" t="str">
            <v>ROH</v>
          </cell>
          <cell r="D487" t="str">
            <v>UN</v>
          </cell>
        </row>
        <row r="488">
          <cell r="A488" t="str">
            <v>0008-96</v>
          </cell>
          <cell r="B488" t="str">
            <v>CP FRT PLAS. RSTELA[D]</v>
          </cell>
          <cell r="C488" t="str">
            <v>ROH</v>
          </cell>
          <cell r="D488" t="str">
            <v>UN</v>
          </cell>
        </row>
        <row r="489">
          <cell r="A489" t="str">
            <v>0008-97</v>
          </cell>
          <cell r="B489" t="str">
            <v>CP INF. P-14</v>
          </cell>
          <cell r="C489" t="str">
            <v>ROH</v>
          </cell>
          <cell r="D489" t="str">
            <v>UN</v>
          </cell>
        </row>
        <row r="490">
          <cell r="A490" t="str">
            <v>0008-98</v>
          </cell>
          <cell r="B490" t="str">
            <v>CP SUP P-14</v>
          </cell>
          <cell r="C490" t="str">
            <v>ROH</v>
          </cell>
          <cell r="D490" t="str">
            <v>UN</v>
          </cell>
        </row>
        <row r="491">
          <cell r="A491" t="str">
            <v>0008-99</v>
          </cell>
          <cell r="B491" t="str">
            <v>CORPO C-17</v>
          </cell>
          <cell r="C491" t="str">
            <v>ROH</v>
          </cell>
          <cell r="D491" t="str">
            <v>UN</v>
          </cell>
        </row>
        <row r="492">
          <cell r="A492" t="str">
            <v>0009-00</v>
          </cell>
          <cell r="B492" t="str">
            <v>BASE PLAS. PT[T]</v>
          </cell>
          <cell r="C492" t="str">
            <v>ROH</v>
          </cell>
          <cell r="D492" t="str">
            <v>UN</v>
          </cell>
        </row>
        <row r="493">
          <cell r="A493" t="str">
            <v>0009-11</v>
          </cell>
          <cell r="B493" t="str">
            <v>BASE  L-33 DURABRAND</v>
          </cell>
          <cell r="C493" t="str">
            <v>HALB</v>
          </cell>
          <cell r="D493" t="str">
            <v>UN</v>
          </cell>
        </row>
        <row r="494">
          <cell r="A494" t="str">
            <v>0009-12</v>
          </cell>
          <cell r="B494" t="str">
            <v>BASE COPO L-90</v>
          </cell>
          <cell r="C494" t="str">
            <v>ROH</v>
          </cell>
          <cell r="D494" t="str">
            <v>UN</v>
          </cell>
        </row>
        <row r="495">
          <cell r="A495" t="str">
            <v>0009-17</v>
          </cell>
          <cell r="B495" t="str">
            <v>BASE L-25/23 POWER BRANCA</v>
          </cell>
          <cell r="C495" t="str">
            <v>HALB</v>
          </cell>
          <cell r="D495" t="str">
            <v>UN</v>
          </cell>
        </row>
        <row r="496">
          <cell r="A496" t="str">
            <v>0009-20</v>
          </cell>
          <cell r="B496" t="str">
            <v>BASE POWER BLACK L-34/L-35</v>
          </cell>
          <cell r="C496" t="str">
            <v>HALB</v>
          </cell>
          <cell r="D496" t="str">
            <v>UN</v>
          </cell>
        </row>
        <row r="497">
          <cell r="A497" t="str">
            <v>0009-21</v>
          </cell>
          <cell r="B497" t="str">
            <v>BASE CINZA NL-40/41</v>
          </cell>
          <cell r="C497" t="str">
            <v>HALB</v>
          </cell>
          <cell r="D497" t="str">
            <v>UN</v>
          </cell>
        </row>
        <row r="498">
          <cell r="A498" t="str">
            <v>0009-22</v>
          </cell>
          <cell r="B498" t="str">
            <v>BASE NL-22/26/32 POWER CINZA</v>
          </cell>
          <cell r="C498" t="str">
            <v>HALB</v>
          </cell>
          <cell r="D498" t="str">
            <v>UN</v>
          </cell>
        </row>
        <row r="499">
          <cell r="A499" t="str">
            <v>0009-23</v>
          </cell>
          <cell r="B499" t="str">
            <v>BASE IPOD BX-08</v>
          </cell>
          <cell r="C499" t="str">
            <v>ROH</v>
          </cell>
          <cell r="D499" t="str">
            <v>UN</v>
          </cell>
        </row>
        <row r="500">
          <cell r="A500" t="str">
            <v>0009-25</v>
          </cell>
          <cell r="B500" t="str">
            <v>BASE GAB MS-03C</v>
          </cell>
          <cell r="C500" t="str">
            <v>ROH</v>
          </cell>
          <cell r="D500" t="str">
            <v>UN</v>
          </cell>
        </row>
        <row r="501">
          <cell r="A501" t="str">
            <v>0009-26</v>
          </cell>
          <cell r="B501" t="str">
            <v>CP INF.BASE PLAS. PT[D]</v>
          </cell>
          <cell r="C501" t="str">
            <v>ROH</v>
          </cell>
          <cell r="D501" t="str">
            <v>UN</v>
          </cell>
        </row>
        <row r="502">
          <cell r="A502" t="str">
            <v>0009-27</v>
          </cell>
          <cell r="B502" t="str">
            <v>BASE PLAS. PT[SJ]</v>
          </cell>
          <cell r="C502" t="str">
            <v>ROH</v>
          </cell>
          <cell r="D502" t="str">
            <v>UN</v>
          </cell>
        </row>
        <row r="503">
          <cell r="A503" t="str">
            <v>0009-28</v>
          </cell>
          <cell r="B503" t="str">
            <v>BASE PLAS. PT[T]</v>
          </cell>
          <cell r="C503" t="str">
            <v>ROH</v>
          </cell>
          <cell r="D503" t="str">
            <v>UN</v>
          </cell>
        </row>
        <row r="504">
          <cell r="A504" t="str">
            <v>0009-29</v>
          </cell>
          <cell r="B504" t="str">
            <v>COLETOR TRANSP BICO ANTI-PINGO [E]</v>
          </cell>
          <cell r="C504" t="str">
            <v>ROH</v>
          </cell>
          <cell r="D504" t="str">
            <v>UN</v>
          </cell>
        </row>
        <row r="505">
          <cell r="A505" t="str">
            <v>0009-30</v>
          </cell>
          <cell r="B505" t="str">
            <v>BASE LIQUID. L-60</v>
          </cell>
          <cell r="C505" t="str">
            <v>HALB</v>
          </cell>
          <cell r="D505" t="str">
            <v>UN</v>
          </cell>
        </row>
        <row r="506">
          <cell r="A506" t="str">
            <v>0009-31</v>
          </cell>
          <cell r="B506" t="str">
            <v>BASE PLAS. PT[AF]</v>
          </cell>
          <cell r="C506" t="str">
            <v>ROH</v>
          </cell>
          <cell r="D506" t="str">
            <v>UN</v>
          </cell>
        </row>
        <row r="507">
          <cell r="A507" t="str">
            <v>0009-32</v>
          </cell>
          <cell r="B507" t="str">
            <v>BASEACO CROMADO[V]</v>
          </cell>
          <cell r="C507" t="str">
            <v>ROH</v>
          </cell>
          <cell r="D507" t="str">
            <v>UN</v>
          </cell>
        </row>
        <row r="508">
          <cell r="A508" t="str">
            <v>0009-33</v>
          </cell>
          <cell r="B508" t="str">
            <v>BASE PLÁSTICA PRETA GRAVADA [HG]</v>
          </cell>
          <cell r="C508" t="str">
            <v>ROH</v>
          </cell>
          <cell r="D508" t="str">
            <v>UN</v>
          </cell>
        </row>
        <row r="509">
          <cell r="A509" t="str">
            <v>0009-34</v>
          </cell>
          <cell r="B509" t="str">
            <v>BASE METAL. PT RODAS[A]</v>
          </cell>
          <cell r="C509" t="str">
            <v>ROH</v>
          </cell>
          <cell r="D509" t="str">
            <v>UN</v>
          </cell>
        </row>
        <row r="510">
          <cell r="A510" t="str">
            <v>0009-35</v>
          </cell>
          <cell r="B510" t="str">
            <v>BASE PLAS.[A]</v>
          </cell>
          <cell r="C510" t="str">
            <v>ROH</v>
          </cell>
          <cell r="D510" t="str">
            <v>UN</v>
          </cell>
        </row>
        <row r="511">
          <cell r="A511" t="str">
            <v>0009-36</v>
          </cell>
          <cell r="B511" t="str">
            <v>BASE PLAS.CHA KB-1[A]</v>
          </cell>
          <cell r="C511" t="str">
            <v>ROH</v>
          </cell>
          <cell r="D511" t="str">
            <v>UN</v>
          </cell>
        </row>
        <row r="512">
          <cell r="A512" t="str">
            <v>0009-37</v>
          </cell>
          <cell r="B512" t="str">
            <v>BASE PLAS. BR[AF]</v>
          </cell>
          <cell r="C512" t="str">
            <v>ROH</v>
          </cell>
          <cell r="D512" t="str">
            <v>UN</v>
          </cell>
        </row>
        <row r="513">
          <cell r="A513" t="str">
            <v>0009-38</v>
          </cell>
          <cell r="B513" t="str">
            <v>BASE PLAS. PT[FT]</v>
          </cell>
          <cell r="C513" t="str">
            <v>ROH</v>
          </cell>
          <cell r="D513" t="str">
            <v>UN</v>
          </cell>
        </row>
        <row r="514">
          <cell r="A514" t="str">
            <v>0009-39</v>
          </cell>
          <cell r="B514" t="str">
            <v>BASE INFERIOR AF-03</v>
          </cell>
          <cell r="C514" t="str">
            <v>ROH</v>
          </cell>
          <cell r="D514" t="str">
            <v>UN</v>
          </cell>
        </row>
        <row r="515">
          <cell r="A515" t="str">
            <v>0009-40</v>
          </cell>
          <cell r="B515" t="str">
            <v>BASE INFERIOR AF-04</v>
          </cell>
          <cell r="C515" t="str">
            <v>ROH</v>
          </cell>
          <cell r="D515" t="str">
            <v>UN</v>
          </cell>
        </row>
        <row r="516">
          <cell r="A516" t="str">
            <v>0009-42</v>
          </cell>
          <cell r="B516" t="str">
            <v>BASE G-12</v>
          </cell>
          <cell r="C516" t="str">
            <v>ROH</v>
          </cell>
          <cell r="D516" t="str">
            <v>UN</v>
          </cell>
        </row>
        <row r="517">
          <cell r="A517" t="str">
            <v>0009-43</v>
          </cell>
          <cell r="B517" t="str">
            <v>COLETORGORDURA G-12</v>
          </cell>
          <cell r="C517" t="str">
            <v>ROH</v>
          </cell>
          <cell r="D517" t="str">
            <v>UN</v>
          </cell>
        </row>
        <row r="518">
          <cell r="A518" t="str">
            <v>0009-44</v>
          </cell>
          <cell r="B518" t="str">
            <v>CP INF.BASE PLAS. RS[D]</v>
          </cell>
          <cell r="C518" t="str">
            <v>ROH</v>
          </cell>
          <cell r="D518" t="str">
            <v>UN</v>
          </cell>
        </row>
        <row r="519">
          <cell r="A519" t="str">
            <v>0009-45</v>
          </cell>
          <cell r="B519" t="str">
            <v>BASE T-05</v>
          </cell>
          <cell r="C519" t="str">
            <v>ROH</v>
          </cell>
          <cell r="D519" t="str">
            <v>UN</v>
          </cell>
        </row>
        <row r="520">
          <cell r="A520" t="str">
            <v>0009-47</v>
          </cell>
          <cell r="B520" t="str">
            <v>BASE V-95</v>
          </cell>
          <cell r="C520" t="str">
            <v>ROH</v>
          </cell>
          <cell r="D520" t="str">
            <v>UN</v>
          </cell>
        </row>
        <row r="521">
          <cell r="A521" t="str">
            <v>0009-48</v>
          </cell>
          <cell r="B521" t="str">
            <v>CONTRAPESO V-95</v>
          </cell>
          <cell r="C521" t="str">
            <v>ROH</v>
          </cell>
          <cell r="D521" t="str">
            <v>UN</v>
          </cell>
        </row>
        <row r="522">
          <cell r="A522" t="str">
            <v>0009-49</v>
          </cell>
          <cell r="B522" t="str">
            <v>COLUNA V-95</v>
          </cell>
          <cell r="C522" t="str">
            <v>ROH</v>
          </cell>
          <cell r="D522" t="str">
            <v>UN</v>
          </cell>
        </row>
        <row r="523">
          <cell r="A523" t="str">
            <v>0009-51</v>
          </cell>
          <cell r="B523" t="str">
            <v>BASE PLAS. PT[FT]</v>
          </cell>
          <cell r="C523" t="str">
            <v>ROH</v>
          </cell>
          <cell r="D523" t="str">
            <v>UN</v>
          </cell>
        </row>
        <row r="524">
          <cell r="A524" t="str">
            <v>0009-52</v>
          </cell>
          <cell r="B524" t="str">
            <v>BASE SUP[SC]</v>
          </cell>
          <cell r="C524" t="str">
            <v>ROH</v>
          </cell>
          <cell r="D524" t="str">
            <v>UN</v>
          </cell>
        </row>
        <row r="525">
          <cell r="A525" t="str">
            <v>0009-54</v>
          </cell>
          <cell r="B525" t="str">
            <v>SC BASE AQUEC.ALUM. 127V NF-04/11/18/19</v>
          </cell>
          <cell r="C525" t="str">
            <v>ROH</v>
          </cell>
          <cell r="D525" t="str">
            <v>UN</v>
          </cell>
        </row>
        <row r="526">
          <cell r="A526" t="str">
            <v>0009-55</v>
          </cell>
          <cell r="B526" t="str">
            <v>SC BASE AQUEC.ALUM. 220V NF-04/11/18/19</v>
          </cell>
          <cell r="C526" t="str">
            <v>ROH</v>
          </cell>
          <cell r="D526" t="str">
            <v>UN</v>
          </cell>
        </row>
        <row r="527">
          <cell r="A527" t="str">
            <v>0009-56</v>
          </cell>
          <cell r="B527" t="str">
            <v>BASE CP GRAV-PT NF-11</v>
          </cell>
          <cell r="C527" t="str">
            <v>ROH</v>
          </cell>
          <cell r="D527" t="str">
            <v>UN</v>
          </cell>
        </row>
        <row r="528">
          <cell r="A528" t="str">
            <v>0009-57</v>
          </cell>
          <cell r="B528" t="str">
            <v>BASE NF-18</v>
          </cell>
          <cell r="C528" t="str">
            <v>ROH</v>
          </cell>
          <cell r="D528" t="str">
            <v>UN</v>
          </cell>
        </row>
        <row r="529">
          <cell r="A529" t="str">
            <v>0009-58</v>
          </cell>
          <cell r="B529" t="str">
            <v>BASE NF-19</v>
          </cell>
          <cell r="C529" t="str">
            <v>ROH</v>
          </cell>
          <cell r="D529" t="str">
            <v>UN</v>
          </cell>
        </row>
        <row r="530">
          <cell r="A530" t="str">
            <v>0009-59</v>
          </cell>
          <cell r="B530" t="str">
            <v>BASEJARRA CE-04</v>
          </cell>
          <cell r="C530" t="str">
            <v>ROH</v>
          </cell>
          <cell r="D530" t="str">
            <v>UN</v>
          </cell>
        </row>
        <row r="531">
          <cell r="A531" t="str">
            <v>0009-60</v>
          </cell>
          <cell r="B531" t="str">
            <v>CP PLAS. PT INF. EXTER.[AF]</v>
          </cell>
          <cell r="C531" t="str">
            <v>ROH</v>
          </cell>
          <cell r="D531" t="str">
            <v>UN</v>
          </cell>
        </row>
        <row r="532">
          <cell r="A532" t="str">
            <v>0009-61</v>
          </cell>
          <cell r="B532" t="str">
            <v>BASE CARREGAMENTO PLAS. PT[CR]</v>
          </cell>
          <cell r="C532" t="str">
            <v>ROH</v>
          </cell>
          <cell r="D532" t="str">
            <v>UN</v>
          </cell>
        </row>
        <row r="533">
          <cell r="A533" t="str">
            <v>0009-62</v>
          </cell>
          <cell r="B533" t="str">
            <v>BASE PLAS. BR[AF]</v>
          </cell>
          <cell r="C533" t="str">
            <v>ROH</v>
          </cell>
          <cell r="D533" t="str">
            <v>UN</v>
          </cell>
        </row>
        <row r="534">
          <cell r="A534" t="str">
            <v>0009-63</v>
          </cell>
          <cell r="B534" t="str">
            <v>BASE PLÁSTICA PRETA [AF]</v>
          </cell>
          <cell r="C534" t="str">
            <v>ROH</v>
          </cell>
          <cell r="D534" t="str">
            <v>UN</v>
          </cell>
        </row>
        <row r="535">
          <cell r="A535" t="str">
            <v>0009-64</v>
          </cell>
          <cell r="B535" t="str">
            <v>BASE METAL. PT RODAS[A]</v>
          </cell>
          <cell r="C535" t="str">
            <v>ROH</v>
          </cell>
          <cell r="D535" t="str">
            <v>UN</v>
          </cell>
        </row>
        <row r="536">
          <cell r="A536" t="str">
            <v>0009-68</v>
          </cell>
          <cell r="B536" t="str">
            <v>BASE ORGANIZADORA PLAS. PT GRAV.[BG]</v>
          </cell>
          <cell r="C536" t="str">
            <v>ROH</v>
          </cell>
          <cell r="D536" t="str">
            <v>UN</v>
          </cell>
        </row>
        <row r="537">
          <cell r="A537" t="str">
            <v>0009-69</v>
          </cell>
          <cell r="B537" t="str">
            <v>BASE LIQUID. L-60 BRANCA</v>
          </cell>
          <cell r="C537" t="str">
            <v>HALB</v>
          </cell>
          <cell r="D537" t="str">
            <v>UN</v>
          </cell>
        </row>
        <row r="538">
          <cell r="A538" t="str">
            <v>0009-70</v>
          </cell>
          <cell r="B538" t="str">
            <v>BASE METAL. VIBRAT. 110X100MM EVA PT[FLO</v>
          </cell>
          <cell r="C538" t="str">
            <v>ROH</v>
          </cell>
          <cell r="D538" t="str">
            <v>UN</v>
          </cell>
        </row>
        <row r="539">
          <cell r="A539" t="str">
            <v>0009-71</v>
          </cell>
          <cell r="B539" t="str">
            <v>CORPO GRAVADO L-68 CONFILAR</v>
          </cell>
          <cell r="C539" t="str">
            <v>HALB</v>
          </cell>
          <cell r="D539" t="str">
            <v>UN</v>
          </cell>
        </row>
        <row r="540">
          <cell r="A540" t="str">
            <v>0009-73</v>
          </cell>
          <cell r="B540" t="str">
            <v>BASE PLAS. PT[AF]</v>
          </cell>
          <cell r="C540" t="str">
            <v>ROH</v>
          </cell>
          <cell r="D540" t="str">
            <v>UN</v>
          </cell>
        </row>
        <row r="541">
          <cell r="A541" t="str">
            <v>0009-74</v>
          </cell>
          <cell r="B541" t="str">
            <v>BASE AJUSTE INCLINACAO PROFUND.-CJ[FSC]</v>
          </cell>
          <cell r="C541" t="str">
            <v>ROH</v>
          </cell>
          <cell r="D541" t="str">
            <v>UN</v>
          </cell>
        </row>
        <row r="542">
          <cell r="A542" t="str">
            <v>0009-75</v>
          </cell>
          <cell r="B542" t="str">
            <v>BASE METÁLIC APOIO AJUST INCLINAÇÃO[FST]</v>
          </cell>
          <cell r="C542" t="str">
            <v>ROH</v>
          </cell>
          <cell r="D542" t="str">
            <v>UN</v>
          </cell>
        </row>
        <row r="543">
          <cell r="A543" t="str">
            <v>0009-76</v>
          </cell>
          <cell r="B543" t="str">
            <v>BASE LIQUIDIDIFICADOR L-74</v>
          </cell>
          <cell r="C543" t="str">
            <v>HALB</v>
          </cell>
          <cell r="D543" t="str">
            <v>UN</v>
          </cell>
        </row>
        <row r="544">
          <cell r="A544" t="str">
            <v>0009-77</v>
          </cell>
          <cell r="B544" t="str">
            <v>BASE LIQUIDIDIFICADOR L-70</v>
          </cell>
          <cell r="C544" t="str">
            <v>HALB</v>
          </cell>
          <cell r="D544" t="str">
            <v>UN</v>
          </cell>
        </row>
        <row r="545">
          <cell r="A545" t="str">
            <v>0009-78</v>
          </cell>
          <cell r="B545" t="str">
            <v>BASE PLAS. VERM[AF]</v>
          </cell>
          <cell r="C545" t="str">
            <v>ROH</v>
          </cell>
          <cell r="D545" t="str">
            <v>UN</v>
          </cell>
        </row>
        <row r="546">
          <cell r="A546" t="str">
            <v>0009-79</v>
          </cell>
          <cell r="B546" t="str">
            <v>BASE METAL.POLIA[PF]</v>
          </cell>
          <cell r="C546" t="str">
            <v>ROH</v>
          </cell>
          <cell r="D546" t="str">
            <v>UN</v>
          </cell>
        </row>
        <row r="547">
          <cell r="A547" t="str">
            <v>0009-80</v>
          </cell>
          <cell r="B547" t="str">
            <v>BASE DO LIQUID L-1000 PR</v>
          </cell>
          <cell r="C547" t="str">
            <v>HALB</v>
          </cell>
          <cell r="D547" t="str">
            <v>UN</v>
          </cell>
        </row>
        <row r="548">
          <cell r="A548" t="str">
            <v>0009-80E</v>
          </cell>
          <cell r="B548" t="str">
            <v>BASE DO LIQUID L-1000 PR</v>
          </cell>
          <cell r="C548" t="str">
            <v>HALB</v>
          </cell>
          <cell r="D548" t="str">
            <v>UN</v>
          </cell>
        </row>
        <row r="549">
          <cell r="A549" t="str">
            <v>0009-81</v>
          </cell>
          <cell r="B549" t="str">
            <v>CORPO GRAVADO NL-26 500W</v>
          </cell>
          <cell r="C549" t="str">
            <v>HALB</v>
          </cell>
          <cell r="D549" t="str">
            <v>UN</v>
          </cell>
        </row>
        <row r="550">
          <cell r="A550" t="str">
            <v>0009-82</v>
          </cell>
          <cell r="B550" t="str">
            <v>CORPO GRAVADO 2V NL-22 POWER 500W</v>
          </cell>
          <cell r="C550" t="str">
            <v>HALB</v>
          </cell>
          <cell r="D550" t="str">
            <v>UN</v>
          </cell>
        </row>
        <row r="551">
          <cell r="A551" t="str">
            <v>0009-83</v>
          </cell>
          <cell r="B551" t="str">
            <v>CORPO GRAVADO BLACK 2V L-28 500W</v>
          </cell>
          <cell r="C551" t="str">
            <v>HALB</v>
          </cell>
          <cell r="D551" t="str">
            <v>UN</v>
          </cell>
        </row>
        <row r="552">
          <cell r="A552" t="str">
            <v>0009-84</v>
          </cell>
          <cell r="B552" t="str">
            <v>CORPO GRAVADO 2V L-38 500W</v>
          </cell>
          <cell r="C552" t="str">
            <v>HALB</v>
          </cell>
          <cell r="D552" t="str">
            <v>UN</v>
          </cell>
        </row>
        <row r="553">
          <cell r="A553" t="str">
            <v>0009-85</v>
          </cell>
          <cell r="B553" t="str">
            <v>CORPO GRAVADO BLACK 3V L-35 700W</v>
          </cell>
          <cell r="C553" t="str">
            <v>HALB</v>
          </cell>
          <cell r="D553" t="str">
            <v>UN</v>
          </cell>
        </row>
        <row r="554">
          <cell r="A554" t="str">
            <v>0009-86</v>
          </cell>
          <cell r="B554" t="str">
            <v>CORPO GRAVADO BLACK 3V L-34 700W</v>
          </cell>
          <cell r="C554" t="str">
            <v>HALB</v>
          </cell>
          <cell r="D554" t="str">
            <v>UN</v>
          </cell>
        </row>
        <row r="555">
          <cell r="A555" t="str">
            <v>0009-89</v>
          </cell>
          <cell r="B555" t="str">
            <v>CORPO GRAVADO L-53 800W</v>
          </cell>
          <cell r="C555" t="str">
            <v>HALB</v>
          </cell>
          <cell r="D555" t="str">
            <v>UN</v>
          </cell>
        </row>
        <row r="556">
          <cell r="A556" t="str">
            <v>0009-90</v>
          </cell>
          <cell r="B556" t="str">
            <v>SC CORPO + PLACA GRAVADA L-51 800W</v>
          </cell>
          <cell r="C556" t="str">
            <v>HALB</v>
          </cell>
          <cell r="D556" t="str">
            <v>UN</v>
          </cell>
        </row>
        <row r="557">
          <cell r="A557" t="str">
            <v>0009-92</v>
          </cell>
          <cell r="B557" t="str">
            <v>SC CORPO L-67 + PLACA INOX GRAVADA 850W</v>
          </cell>
          <cell r="C557" t="str">
            <v>HALB</v>
          </cell>
          <cell r="D557" t="str">
            <v>UN</v>
          </cell>
        </row>
        <row r="558">
          <cell r="A558" t="str">
            <v>0009-94</v>
          </cell>
          <cell r="B558" t="str">
            <v>SC CORPO L-66 + PLACA INOX GRAVADA 850W</v>
          </cell>
          <cell r="C558" t="str">
            <v>HALB</v>
          </cell>
          <cell r="D558" t="str">
            <v>UN</v>
          </cell>
        </row>
        <row r="559">
          <cell r="A559" t="str">
            <v>0009-95</v>
          </cell>
          <cell r="B559" t="str">
            <v>SC DO CORPO L-74 + PLACA INOX GRAV 850W</v>
          </cell>
          <cell r="C559" t="str">
            <v>HALB</v>
          </cell>
          <cell r="D559" t="str">
            <v>UN</v>
          </cell>
        </row>
        <row r="560">
          <cell r="A560" t="str">
            <v>0009-96</v>
          </cell>
          <cell r="B560" t="str">
            <v>BASE POWER VERMELHA</v>
          </cell>
          <cell r="C560" t="str">
            <v>HALB</v>
          </cell>
          <cell r="D560" t="str">
            <v>UN</v>
          </cell>
        </row>
        <row r="561">
          <cell r="A561" t="str">
            <v>0009-97</v>
          </cell>
          <cell r="B561" t="str">
            <v>CP INF. PLAS. BR GRV AZUL[UA]</v>
          </cell>
          <cell r="C561" t="str">
            <v>ROH</v>
          </cell>
          <cell r="D561" t="str">
            <v>UN</v>
          </cell>
        </row>
        <row r="562">
          <cell r="A562" t="str">
            <v>0009-98</v>
          </cell>
          <cell r="B562" t="str">
            <v>CILIND. MODEL. PLAS. PT SELETOR-[EM]</v>
          </cell>
          <cell r="C562" t="str">
            <v>ROH</v>
          </cell>
          <cell r="D562" t="str">
            <v>UN</v>
          </cell>
        </row>
        <row r="563">
          <cell r="A563" t="str">
            <v>0009-99</v>
          </cell>
          <cell r="B563" t="str">
            <v>ACOPL. INT PLAS.[EM]</v>
          </cell>
          <cell r="C563" t="str">
            <v>ROH</v>
          </cell>
          <cell r="D563" t="str">
            <v>UN</v>
          </cell>
        </row>
        <row r="564">
          <cell r="A564" t="str">
            <v>0010-06</v>
          </cell>
          <cell r="B564" t="str">
            <v>BASE DO LIQUID L-1000 VERMELHO</v>
          </cell>
          <cell r="C564" t="str">
            <v>HALB</v>
          </cell>
          <cell r="D564" t="str">
            <v>UN</v>
          </cell>
        </row>
        <row r="565">
          <cell r="A565" t="str">
            <v>0010-06E</v>
          </cell>
          <cell r="B565" t="str">
            <v>BASE DO LIQUID L-1000 VERMELHO</v>
          </cell>
          <cell r="C565" t="str">
            <v>HALB</v>
          </cell>
          <cell r="D565" t="str">
            <v>UN</v>
          </cell>
        </row>
        <row r="566">
          <cell r="A566" t="str">
            <v>0010-07</v>
          </cell>
          <cell r="B566" t="str">
            <v>BASE DO LIQUID L-1000 W</v>
          </cell>
          <cell r="C566" t="str">
            <v>HALB</v>
          </cell>
          <cell r="D566" t="str">
            <v>UN</v>
          </cell>
        </row>
        <row r="567">
          <cell r="A567" t="str">
            <v>0010-07E</v>
          </cell>
          <cell r="B567" t="str">
            <v>BASE DO LIQUID L-1000 W</v>
          </cell>
          <cell r="C567" t="str">
            <v>HALB</v>
          </cell>
          <cell r="D567" t="str">
            <v>UN</v>
          </cell>
        </row>
        <row r="568">
          <cell r="A568" t="str">
            <v>0010-08</v>
          </cell>
          <cell r="B568" t="str">
            <v>CORPO GRAVADO BLACK L-34 700W [INGLES]</v>
          </cell>
          <cell r="C568" t="str">
            <v>HALB</v>
          </cell>
          <cell r="D568" t="str">
            <v>UN</v>
          </cell>
        </row>
        <row r="569">
          <cell r="A569" t="str">
            <v>0010-09</v>
          </cell>
          <cell r="B569" t="str">
            <v>BASE LIQUID [L-850] PR</v>
          </cell>
          <cell r="C569" t="str">
            <v>HALB</v>
          </cell>
          <cell r="D569" t="str">
            <v>UN</v>
          </cell>
        </row>
        <row r="570">
          <cell r="A570" t="str">
            <v>0010-10</v>
          </cell>
          <cell r="B570" t="str">
            <v>CORPO SEM GRAVAR 1V POWER VERMELHO</v>
          </cell>
          <cell r="C570" t="str">
            <v>HALB</v>
          </cell>
          <cell r="D570" t="str">
            <v>UN</v>
          </cell>
        </row>
        <row r="571">
          <cell r="A571" t="str">
            <v>0010-100</v>
          </cell>
          <cell r="B571" t="str">
            <v>BASE LIQUID L-900 PRETA [OCP0029 UL]</v>
          </cell>
          <cell r="C571" t="str">
            <v>HALB</v>
          </cell>
          <cell r="D571" t="str">
            <v>UN</v>
          </cell>
        </row>
        <row r="572">
          <cell r="A572" t="str">
            <v>0010-101</v>
          </cell>
          <cell r="B572" t="str">
            <v>BASE LIQUID L-900 VERMELHA [OCP0029 UL]</v>
          </cell>
          <cell r="C572" t="str">
            <v>HALB</v>
          </cell>
          <cell r="D572" t="str">
            <v>UN</v>
          </cell>
        </row>
        <row r="573">
          <cell r="A573" t="str">
            <v>0010-11</v>
          </cell>
          <cell r="B573" t="str">
            <v>CORPO VERMELHO GRAVADO 2V L-77</v>
          </cell>
          <cell r="C573" t="str">
            <v>HALB</v>
          </cell>
          <cell r="D573" t="str">
            <v>UN</v>
          </cell>
        </row>
        <row r="574">
          <cell r="A574" t="str">
            <v>0010-12</v>
          </cell>
          <cell r="B574" t="str">
            <v>BASE LIQUIDIFICADOR L-1000 AZUL</v>
          </cell>
          <cell r="C574" t="str">
            <v>HALB</v>
          </cell>
          <cell r="D574" t="str">
            <v>UN</v>
          </cell>
        </row>
        <row r="575">
          <cell r="A575" t="str">
            <v>0010-12E</v>
          </cell>
          <cell r="B575" t="str">
            <v>BASE LIQUIDIFICADOR L-1000 AZUL</v>
          </cell>
          <cell r="C575" t="str">
            <v>HALB</v>
          </cell>
          <cell r="D575" t="str">
            <v>UN</v>
          </cell>
        </row>
        <row r="576">
          <cell r="A576" t="str">
            <v>0010-13</v>
          </cell>
          <cell r="B576" t="str">
            <v>BASE ISOLANTE SILICONE PT[SK]</v>
          </cell>
          <cell r="C576" t="str">
            <v>ROH</v>
          </cell>
          <cell r="D576" t="str">
            <v>UN</v>
          </cell>
        </row>
        <row r="577">
          <cell r="A577" t="str">
            <v>0010-14</v>
          </cell>
          <cell r="B577" t="str">
            <v>BASE ISOLANTE SILICONE PT[SK]</v>
          </cell>
          <cell r="C577" t="str">
            <v>ROH</v>
          </cell>
          <cell r="D577" t="str">
            <v>UN</v>
          </cell>
        </row>
        <row r="578">
          <cell r="A578" t="str">
            <v>0010-15</v>
          </cell>
          <cell r="B578" t="str">
            <v>BASE MET PRETA AJUST INCLIN PROFUND[FSC]</v>
          </cell>
          <cell r="C578" t="str">
            <v>ROH</v>
          </cell>
          <cell r="D578" t="str">
            <v>UN</v>
          </cell>
        </row>
        <row r="579">
          <cell r="A579" t="str">
            <v>0010-16</v>
          </cell>
          <cell r="B579" t="str">
            <v>BASE METÁLC FIXAÇÃO ALOJAMENT MOTOR[MCE]</v>
          </cell>
          <cell r="C579" t="str">
            <v>ROH</v>
          </cell>
          <cell r="D579" t="str">
            <v>UN</v>
          </cell>
        </row>
        <row r="580">
          <cell r="A580" t="str">
            <v>0010-17</v>
          </cell>
          <cell r="B580" t="str">
            <v>BASE LIQUIDIFICADOR L-60 PRETA [VER02]</v>
          </cell>
          <cell r="C580" t="str">
            <v>HALB</v>
          </cell>
          <cell r="D580" t="str">
            <v>UN</v>
          </cell>
        </row>
        <row r="581">
          <cell r="A581" t="str">
            <v>0010-18</v>
          </cell>
          <cell r="B581" t="str">
            <v>BASE LIQUIDIFICADOR L-74 VERM  [VER02]</v>
          </cell>
          <cell r="C581" t="str">
            <v>HALB</v>
          </cell>
          <cell r="D581" t="str">
            <v>UN</v>
          </cell>
        </row>
        <row r="582">
          <cell r="A582" t="str">
            <v>0010-19</v>
          </cell>
          <cell r="B582" t="str">
            <v>BASE LIQUIDIFICADOR L-67 BRANCA [VER02]</v>
          </cell>
          <cell r="C582" t="str">
            <v>HALB</v>
          </cell>
          <cell r="D582" t="str">
            <v>UN</v>
          </cell>
        </row>
        <row r="583">
          <cell r="A583" t="str">
            <v>0010-20</v>
          </cell>
          <cell r="B583" t="str">
            <v>SC CORPO L-66[VER02]+PLACA INOX GRV 850W</v>
          </cell>
          <cell r="C583" t="str">
            <v>HALB</v>
          </cell>
          <cell r="D583" t="str">
            <v>UN</v>
          </cell>
        </row>
        <row r="584">
          <cell r="A584" t="str">
            <v>0010-200</v>
          </cell>
          <cell r="B584" t="str">
            <v>BASE LIQUID POWER PRETA [OCP0029 UL]</v>
          </cell>
          <cell r="C584" t="str">
            <v>HALB</v>
          </cell>
          <cell r="D584" t="str">
            <v>UN</v>
          </cell>
        </row>
        <row r="585">
          <cell r="A585" t="str">
            <v>0010-201</v>
          </cell>
          <cell r="B585" t="str">
            <v>BASE LIQUID POWER BRANCA [OCP0029 UL]</v>
          </cell>
          <cell r="C585" t="str">
            <v>HALB</v>
          </cell>
          <cell r="D585" t="str">
            <v>UN</v>
          </cell>
        </row>
        <row r="586">
          <cell r="A586" t="str">
            <v>0010-202</v>
          </cell>
          <cell r="B586" t="str">
            <v>BASE LIQUID POWER VERMELHA [OCP0029 UL]</v>
          </cell>
          <cell r="C586" t="str">
            <v>HALB</v>
          </cell>
          <cell r="D586" t="str">
            <v>UN</v>
          </cell>
        </row>
        <row r="587">
          <cell r="A587" t="str">
            <v>0010-203</v>
          </cell>
          <cell r="B587" t="str">
            <v>BASE LIQUID POWER CINZA [OCP0029 UL]</v>
          </cell>
          <cell r="C587" t="str">
            <v>HALB</v>
          </cell>
          <cell r="D587" t="str">
            <v>UN</v>
          </cell>
        </row>
        <row r="588">
          <cell r="A588" t="str">
            <v>0010-21</v>
          </cell>
          <cell r="B588" t="str">
            <v>SC CORPO L-74[VER02]+PLACA INOX GRV 850W</v>
          </cell>
          <cell r="C588" t="str">
            <v>HALB</v>
          </cell>
          <cell r="D588" t="str">
            <v>UN</v>
          </cell>
        </row>
        <row r="589">
          <cell r="A589" t="str">
            <v>0010-22</v>
          </cell>
          <cell r="B589" t="str">
            <v>BASE PLÁSTICA PRETA [C]</v>
          </cell>
          <cell r="C589" t="str">
            <v>ROH</v>
          </cell>
          <cell r="D589" t="str">
            <v>UN</v>
          </cell>
        </row>
        <row r="590">
          <cell r="A590" t="str">
            <v>0010-23</v>
          </cell>
          <cell r="B590" t="str">
            <v>PLACA FRONTAL LIQUID [L-900] VERMELHA</v>
          </cell>
          <cell r="C590" t="str">
            <v>HALB</v>
          </cell>
          <cell r="D590" t="str">
            <v>UN</v>
          </cell>
        </row>
        <row r="591">
          <cell r="A591" t="str">
            <v>0010-24</v>
          </cell>
          <cell r="B591" t="str">
            <v>BASE LIQUIDIFICADOR L-1200 VERMELHA</v>
          </cell>
          <cell r="C591" t="str">
            <v>HALB</v>
          </cell>
          <cell r="D591" t="str">
            <v>UN</v>
          </cell>
        </row>
        <row r="592">
          <cell r="A592" t="str">
            <v>0010-24E</v>
          </cell>
          <cell r="B592" t="str">
            <v>BASE LIQUIDIFICADOR L-1200 VERMELHA</v>
          </cell>
          <cell r="C592" t="str">
            <v>HALB</v>
          </cell>
          <cell r="D592" t="str">
            <v>UN</v>
          </cell>
        </row>
        <row r="593">
          <cell r="A593" t="str">
            <v>0010-25</v>
          </cell>
          <cell r="B593" t="str">
            <v>PLACA FRONTAL INJETADA L-1200 VERMELHO</v>
          </cell>
          <cell r="C593" t="str">
            <v>HALB</v>
          </cell>
          <cell r="D593" t="str">
            <v>UN</v>
          </cell>
        </row>
        <row r="594">
          <cell r="A594" t="str">
            <v>0010-26</v>
          </cell>
          <cell r="B594" t="str">
            <v>BASE PLÁSTICA PRETA [MCE]</v>
          </cell>
          <cell r="C594" t="str">
            <v>ROH</v>
          </cell>
          <cell r="D594" t="str">
            <v>UN</v>
          </cell>
        </row>
        <row r="595">
          <cell r="A595" t="str">
            <v>0010-27</v>
          </cell>
          <cell r="B595" t="str">
            <v>BASE LIQUIDIFICADOR [L-900] VERMELHO</v>
          </cell>
          <cell r="C595" t="str">
            <v>HALB</v>
          </cell>
          <cell r="D595" t="str">
            <v>UN</v>
          </cell>
        </row>
        <row r="596">
          <cell r="A596" t="str">
            <v>0010-27E</v>
          </cell>
          <cell r="B596" t="str">
            <v>BASE LIQUIDIFICADOR [L-900] VERMELHO</v>
          </cell>
          <cell r="C596" t="str">
            <v>HALB</v>
          </cell>
          <cell r="D596" t="str">
            <v>UN</v>
          </cell>
        </row>
        <row r="597">
          <cell r="A597" t="str">
            <v>0010-28</v>
          </cell>
          <cell r="B597" t="str">
            <v>BASE LIQUIDIFICADOR [L-900] PRETO</v>
          </cell>
          <cell r="C597" t="str">
            <v>HALB</v>
          </cell>
          <cell r="D597" t="str">
            <v>UN</v>
          </cell>
        </row>
        <row r="598">
          <cell r="A598" t="str">
            <v>0010-28E</v>
          </cell>
          <cell r="B598" t="str">
            <v>BASE LIQUIDIFICADOR [L-900] PRETO</v>
          </cell>
          <cell r="C598" t="str">
            <v>HALB</v>
          </cell>
          <cell r="D598" t="str">
            <v>UN</v>
          </cell>
        </row>
        <row r="599">
          <cell r="A599" t="str">
            <v>0010-29</v>
          </cell>
          <cell r="B599" t="str">
            <v>BASE ORGANIZADORA PLAS. PT GRAV.[BG]</v>
          </cell>
          <cell r="C599" t="str">
            <v>ROH</v>
          </cell>
          <cell r="D599" t="str">
            <v>UN</v>
          </cell>
        </row>
        <row r="600">
          <cell r="A600" t="str">
            <v>0010-30</v>
          </cell>
          <cell r="B600" t="str">
            <v>BASE ORGANIZADORA PLAS. PT GRAV.[BG]</v>
          </cell>
          <cell r="C600" t="str">
            <v>ROH</v>
          </cell>
          <cell r="D600" t="str">
            <v>UN</v>
          </cell>
        </row>
        <row r="601">
          <cell r="A601" t="str">
            <v>0010-300</v>
          </cell>
          <cell r="B601" t="str">
            <v>BASE LIQUID L-1000 PRETA [OCP0029 UL]</v>
          </cell>
          <cell r="C601" t="str">
            <v>HALB</v>
          </cell>
          <cell r="D601" t="str">
            <v>UN</v>
          </cell>
        </row>
        <row r="602">
          <cell r="A602" t="str">
            <v>0010-301</v>
          </cell>
          <cell r="B602" t="str">
            <v>BASE LIQUID L-1000 VERMELHA [OCP0029 UL]</v>
          </cell>
          <cell r="C602" t="str">
            <v>HALB</v>
          </cell>
          <cell r="D602" t="str">
            <v>UN</v>
          </cell>
        </row>
        <row r="603">
          <cell r="A603" t="str">
            <v>0010-302</v>
          </cell>
          <cell r="B603" t="str">
            <v>BASE LIQUID L-1000 PRATA [OCP0029 UL]</v>
          </cell>
          <cell r="C603" t="str">
            <v>HALB</v>
          </cell>
          <cell r="D603" t="str">
            <v>UN</v>
          </cell>
        </row>
        <row r="604">
          <cell r="A604" t="str">
            <v>0010-31</v>
          </cell>
          <cell r="B604" t="str">
            <v>BASE LIQUIDIFICADOR L-51 PRETA [VER02]</v>
          </cell>
          <cell r="C604" t="str">
            <v>HALB</v>
          </cell>
          <cell r="D604" t="str">
            <v>UN</v>
          </cell>
        </row>
        <row r="605">
          <cell r="A605" t="str">
            <v>0010-32</v>
          </cell>
          <cell r="B605" t="str">
            <v>BASE LIQUIDIFICADOR MAXIS PRETA  [VER02]</v>
          </cell>
          <cell r="C605" t="str">
            <v>HALB</v>
          </cell>
          <cell r="D605" t="str">
            <v>UN</v>
          </cell>
        </row>
        <row r="606">
          <cell r="A606" t="str">
            <v>0010-32E</v>
          </cell>
          <cell r="B606" t="str">
            <v>BASE LIQUIDIFICADOR MAXIS PRETA  [VER02]</v>
          </cell>
          <cell r="C606" t="str">
            <v>HALB</v>
          </cell>
          <cell r="D606" t="str">
            <v>UN</v>
          </cell>
        </row>
        <row r="607">
          <cell r="A607" t="str">
            <v>0010-33</v>
          </cell>
          <cell r="B607" t="str">
            <v>BASE LIQUIDIFICADOR MAXIS BRANCA [VER02]</v>
          </cell>
          <cell r="C607" t="str">
            <v>HALB</v>
          </cell>
          <cell r="D607" t="str">
            <v>UN</v>
          </cell>
        </row>
        <row r="608">
          <cell r="A608" t="str">
            <v>0010-33E</v>
          </cell>
          <cell r="B608" t="str">
            <v>BASE LIQUIDIFICADOR MAXIS BRANCA [VER02]</v>
          </cell>
          <cell r="C608" t="str">
            <v>HALB</v>
          </cell>
          <cell r="D608" t="str">
            <v>UN</v>
          </cell>
        </row>
        <row r="609">
          <cell r="A609" t="str">
            <v>0010-34</v>
          </cell>
          <cell r="B609" t="str">
            <v>BASE LIQUIDIFICADOR MAXIS VERM [VER02]</v>
          </cell>
          <cell r="C609" t="str">
            <v>HALB</v>
          </cell>
          <cell r="D609" t="str">
            <v>UN</v>
          </cell>
        </row>
        <row r="610">
          <cell r="A610" t="str">
            <v>0010-34E</v>
          </cell>
          <cell r="B610" t="str">
            <v>BASE LIQUIDIFICADOR MAXIS VERM [VER02]</v>
          </cell>
          <cell r="C610" t="str">
            <v>HALB</v>
          </cell>
          <cell r="D610" t="str">
            <v>UN</v>
          </cell>
        </row>
        <row r="611">
          <cell r="A611" t="str">
            <v>0010-35</v>
          </cell>
          <cell r="B611" t="str">
            <v>BASE LIQUIDIFICADOR POWER PRETA [VER02]</v>
          </cell>
          <cell r="C611" t="str">
            <v>HALB</v>
          </cell>
          <cell r="D611" t="str">
            <v>UN</v>
          </cell>
        </row>
        <row r="612">
          <cell r="A612" t="str">
            <v>0010-35E</v>
          </cell>
          <cell r="B612" t="str">
            <v>BASE LIQUIDIFICADOR POWER PRETA [VER02]</v>
          </cell>
          <cell r="C612" t="str">
            <v>HALB</v>
          </cell>
          <cell r="D612" t="str">
            <v>UN</v>
          </cell>
        </row>
        <row r="613">
          <cell r="A613" t="str">
            <v>0010-36</v>
          </cell>
          <cell r="B613" t="str">
            <v>BASE LIQUIDIFICADOR POWER BRANCA [VER02]</v>
          </cell>
          <cell r="C613" t="str">
            <v>HALB</v>
          </cell>
          <cell r="D613" t="str">
            <v>UN</v>
          </cell>
        </row>
        <row r="614">
          <cell r="A614" t="str">
            <v>0010-36E</v>
          </cell>
          <cell r="B614" t="str">
            <v>BASE LIQUIDIFICADOR POWER BRANCA [VER02]</v>
          </cell>
          <cell r="C614" t="str">
            <v>HALB</v>
          </cell>
          <cell r="D614" t="str">
            <v>UN</v>
          </cell>
        </row>
        <row r="615">
          <cell r="A615" t="str">
            <v>0010-37</v>
          </cell>
          <cell r="B615" t="str">
            <v>BASE LIQUIDIFICADOR POWER CINZA [VER02]</v>
          </cell>
          <cell r="C615" t="str">
            <v>HALB</v>
          </cell>
          <cell r="D615" t="str">
            <v>UN</v>
          </cell>
        </row>
        <row r="616">
          <cell r="A616" t="str">
            <v>0010-37E</v>
          </cell>
          <cell r="B616" t="str">
            <v>BASE LIQUIDIFICADOR POWER CINZA [VER02]</v>
          </cell>
          <cell r="C616" t="str">
            <v>HALB</v>
          </cell>
          <cell r="D616" t="str">
            <v>UN</v>
          </cell>
        </row>
        <row r="617">
          <cell r="A617" t="str">
            <v>0010-38</v>
          </cell>
          <cell r="B617" t="str">
            <v>BASE LIQUIDIFICADOR POWER VERM[VER02]</v>
          </cell>
          <cell r="C617" t="str">
            <v>HALB</v>
          </cell>
          <cell r="D617" t="str">
            <v>UN</v>
          </cell>
        </row>
        <row r="618">
          <cell r="A618" t="str">
            <v>0010-38E</v>
          </cell>
          <cell r="B618" t="str">
            <v>BASE LIQUIDIFICADOR POWER VERM[VER02]</v>
          </cell>
          <cell r="C618" t="str">
            <v>HALB</v>
          </cell>
          <cell r="D618" t="str">
            <v>UN</v>
          </cell>
        </row>
        <row r="619">
          <cell r="A619" t="str">
            <v>0010-39</v>
          </cell>
          <cell r="B619" t="str">
            <v>SC CORPO + PLACA GRAV L-51 800W ESP[AR]</v>
          </cell>
          <cell r="C619" t="str">
            <v>HALB</v>
          </cell>
          <cell r="D619" t="str">
            <v>UN</v>
          </cell>
        </row>
        <row r="620">
          <cell r="A620" t="str">
            <v>0010-40</v>
          </cell>
          <cell r="B620" t="str">
            <v>SC CORPO L-70+SC PLACA INOX GRV 850W[AR]</v>
          </cell>
          <cell r="C620" t="str">
            <v>HALB</v>
          </cell>
          <cell r="D620" t="str">
            <v>UN</v>
          </cell>
        </row>
        <row r="621">
          <cell r="A621" t="str">
            <v>0010-400</v>
          </cell>
          <cell r="B621" t="str">
            <v>BASE LIQUID L-1200 PRETA [OCP0029 UL]</v>
          </cell>
          <cell r="C621" t="str">
            <v>HALB</v>
          </cell>
          <cell r="D621" t="str">
            <v>UN</v>
          </cell>
        </row>
        <row r="622">
          <cell r="A622" t="str">
            <v>0010-401</v>
          </cell>
          <cell r="B622" t="str">
            <v>BASE LIQUID L-1200 VERMELHA [OCP0029 UL]</v>
          </cell>
          <cell r="C622" t="str">
            <v>HALB</v>
          </cell>
          <cell r="D622" t="str">
            <v>UN</v>
          </cell>
        </row>
        <row r="623">
          <cell r="A623" t="str">
            <v>0010-402</v>
          </cell>
          <cell r="B623" t="str">
            <v>BASE LIQUID L-1200 BRANCA [OCP0029 UL]</v>
          </cell>
          <cell r="C623" t="str">
            <v>HALB</v>
          </cell>
          <cell r="D623" t="str">
            <v>UN</v>
          </cell>
        </row>
        <row r="624">
          <cell r="A624" t="str">
            <v>0010-403</v>
          </cell>
          <cell r="B624" t="str">
            <v>BASE LIQUID L-1200 CINZA [OCP0029 UL]</v>
          </cell>
          <cell r="C624" t="str">
            <v>HALB</v>
          </cell>
          <cell r="D624" t="str">
            <v>UN</v>
          </cell>
        </row>
        <row r="625">
          <cell r="A625" t="str">
            <v>0010-41</v>
          </cell>
          <cell r="B625" t="str">
            <v>CORPO GRAVADO 2V NL-22 500W ESPANHOL[AR]</v>
          </cell>
          <cell r="C625" t="str">
            <v>HALB</v>
          </cell>
          <cell r="D625" t="str">
            <v>UN</v>
          </cell>
        </row>
        <row r="626">
          <cell r="A626" t="str">
            <v>0010-42</v>
          </cell>
          <cell r="B626" t="str">
            <v>SC CORPO L-1000BI+SC PLACA INOX GRAV[AR]</v>
          </cell>
          <cell r="C626" t="str">
            <v>HALB</v>
          </cell>
          <cell r="D626" t="str">
            <v>UN</v>
          </cell>
        </row>
        <row r="627">
          <cell r="A627" t="str">
            <v>0010-43</v>
          </cell>
          <cell r="B627" t="str">
            <v>BASE LIQUIDIFICADOR L-70 AZUL [VER02]</v>
          </cell>
          <cell r="C627" t="str">
            <v>HALB</v>
          </cell>
          <cell r="D627" t="str">
            <v>UN</v>
          </cell>
        </row>
        <row r="628">
          <cell r="A628" t="str">
            <v>0010-44</v>
          </cell>
          <cell r="B628" t="str">
            <v>CORPO LIQUID. AZUL VER02 [L-70]</v>
          </cell>
          <cell r="C628" t="str">
            <v>HALB</v>
          </cell>
          <cell r="D628" t="str">
            <v>UN</v>
          </cell>
        </row>
        <row r="629">
          <cell r="A629" t="str">
            <v>0010-45</v>
          </cell>
          <cell r="B629" t="str">
            <v>SC CORPO [L-70] V2+ SC PLACA INOX</v>
          </cell>
          <cell r="C629" t="str">
            <v>HALB</v>
          </cell>
          <cell r="D629" t="str">
            <v>UN</v>
          </cell>
        </row>
        <row r="630">
          <cell r="A630" t="str">
            <v>0010-46</v>
          </cell>
          <cell r="B630" t="str">
            <v>BASE CARREGAMENTO PLAS. PT[CR]</v>
          </cell>
          <cell r="C630" t="str">
            <v>ROH</v>
          </cell>
          <cell r="D630" t="str">
            <v>UN</v>
          </cell>
        </row>
        <row r="631">
          <cell r="A631" t="str">
            <v>0010-47</v>
          </cell>
          <cell r="B631" t="str">
            <v>SC CORPO [L-66]V2+PLC INOX GRAV 850W[AR]</v>
          </cell>
          <cell r="C631" t="str">
            <v>HALB</v>
          </cell>
          <cell r="D631" t="str">
            <v>UN</v>
          </cell>
        </row>
        <row r="632">
          <cell r="A632" t="str">
            <v>0010-48</v>
          </cell>
          <cell r="B632" t="str">
            <v>SC CORPO [L-67]V2+PLC INOX GRAV 850W[AR]</v>
          </cell>
          <cell r="C632" t="str">
            <v>HALB</v>
          </cell>
          <cell r="D632" t="str">
            <v>UN</v>
          </cell>
        </row>
        <row r="633">
          <cell r="A633" t="str">
            <v>0010-49</v>
          </cell>
          <cell r="B633" t="str">
            <v>CORPO GRAVADO BLACK 3V L-34 700W [ARGEN]</v>
          </cell>
          <cell r="C633" t="str">
            <v>HALB</v>
          </cell>
          <cell r="D633" t="str">
            <v>UN</v>
          </cell>
        </row>
        <row r="634">
          <cell r="A634" t="str">
            <v>0010-50</v>
          </cell>
          <cell r="B634" t="str">
            <v>CORPO VERMELHO GRAVADO 2V L-77 [ARGEN]</v>
          </cell>
          <cell r="C634" t="str">
            <v>HALB</v>
          </cell>
          <cell r="D634" t="str">
            <v>UN</v>
          </cell>
        </row>
        <row r="635">
          <cell r="A635" t="str">
            <v>0010-500</v>
          </cell>
          <cell r="B635" t="str">
            <v>BASE LIQUID L-99 PRETA [OCP0029 UL]</v>
          </cell>
          <cell r="C635" t="str">
            <v>HALB</v>
          </cell>
          <cell r="D635" t="str">
            <v>UN</v>
          </cell>
        </row>
        <row r="636">
          <cell r="A636" t="str">
            <v>0010-501</v>
          </cell>
          <cell r="B636" t="str">
            <v>BASE LIQUID L-99 VERMELHA [OCP0029 UL]</v>
          </cell>
          <cell r="C636" t="str">
            <v>HALB</v>
          </cell>
          <cell r="D636" t="str">
            <v>UN</v>
          </cell>
        </row>
        <row r="637">
          <cell r="A637" t="str">
            <v>0010-502</v>
          </cell>
          <cell r="B637" t="str">
            <v>BASE LIQUID L-99 BRANCA [OCP0029 UL]</v>
          </cell>
          <cell r="C637" t="str">
            <v>HALB</v>
          </cell>
          <cell r="D637" t="str">
            <v>UN</v>
          </cell>
        </row>
        <row r="638">
          <cell r="A638" t="str">
            <v>0010-503</v>
          </cell>
          <cell r="B638" t="str">
            <v>BASE LIQUID L-99 CINZA [OCP0029 UL]</v>
          </cell>
          <cell r="C638" t="str">
            <v>HALB</v>
          </cell>
          <cell r="D638" t="str">
            <v>UN</v>
          </cell>
        </row>
        <row r="639">
          <cell r="A639" t="str">
            <v>0010-504</v>
          </cell>
          <cell r="B639" t="str">
            <v>BASE LIQUID L-99 CINZA GRAF [OCP0029 UL]</v>
          </cell>
          <cell r="C639" t="str">
            <v>HALB</v>
          </cell>
          <cell r="D639" t="str">
            <v>UN</v>
          </cell>
        </row>
        <row r="640">
          <cell r="A640" t="str">
            <v>0010-51</v>
          </cell>
          <cell r="B640" t="str">
            <v>CP PLAS. VERM-CJ[FSC]</v>
          </cell>
          <cell r="C640" t="str">
            <v>ROH</v>
          </cell>
          <cell r="D640" t="str">
            <v>UN</v>
          </cell>
        </row>
        <row r="641">
          <cell r="A641" t="str">
            <v>0010-52</v>
          </cell>
          <cell r="B641" t="str">
            <v>BASE METAL. AJUSTE INCLINACAO [FSC]</v>
          </cell>
          <cell r="C641" t="str">
            <v>ROH</v>
          </cell>
          <cell r="D641" t="str">
            <v>UN</v>
          </cell>
        </row>
        <row r="642">
          <cell r="A642" t="str">
            <v>0010-53</v>
          </cell>
          <cell r="B642" t="str">
            <v>CP PLAS. PT COMPLETO[M]</v>
          </cell>
          <cell r="C642" t="str">
            <v>ROH</v>
          </cell>
          <cell r="D642" t="str">
            <v>UN</v>
          </cell>
        </row>
        <row r="643">
          <cell r="A643" t="str">
            <v>0010-54</v>
          </cell>
          <cell r="B643" t="str">
            <v>CORPO GRAVADO L-76 VERMELHO VER02</v>
          </cell>
          <cell r="C643" t="str">
            <v>HALB</v>
          </cell>
          <cell r="D643" t="str">
            <v>UN</v>
          </cell>
        </row>
        <row r="644">
          <cell r="A644" t="str">
            <v>0010-55</v>
          </cell>
          <cell r="B644" t="str">
            <v>BASE DE APOIO PLÁSTICA PRETA [VT]</v>
          </cell>
          <cell r="C644" t="str">
            <v>ROH</v>
          </cell>
          <cell r="D644" t="str">
            <v>UN</v>
          </cell>
        </row>
        <row r="645">
          <cell r="A645" t="str">
            <v>0010-56</v>
          </cell>
          <cell r="B645" t="str">
            <v>CORPO GRAVADO DURABRAND BLACK 2V L-80</v>
          </cell>
          <cell r="C645" t="str">
            <v>HALB</v>
          </cell>
          <cell r="D645" t="str">
            <v>UN</v>
          </cell>
        </row>
        <row r="646">
          <cell r="A646" t="str">
            <v>0010-57</v>
          </cell>
          <cell r="B646" t="str">
            <v>CP SUP PLAS. RS GRAV[P]</v>
          </cell>
          <cell r="C646" t="str">
            <v>ROH</v>
          </cell>
          <cell r="D646" t="str">
            <v>UN</v>
          </cell>
        </row>
        <row r="647">
          <cell r="A647" t="str">
            <v>0010-58</v>
          </cell>
          <cell r="B647" t="str">
            <v>CP INF. PLAS. RS[P]</v>
          </cell>
          <cell r="C647" t="str">
            <v>ROH</v>
          </cell>
          <cell r="D647" t="str">
            <v>UN</v>
          </cell>
        </row>
        <row r="648">
          <cell r="A648" t="str">
            <v>0010-59</v>
          </cell>
          <cell r="B648" t="str">
            <v>CP FRT PLAS. CZ GRAV[SC]</v>
          </cell>
          <cell r="C648" t="str">
            <v>ROH</v>
          </cell>
          <cell r="D648" t="str">
            <v>UN</v>
          </cell>
        </row>
        <row r="649">
          <cell r="A649" t="str">
            <v>0010-60</v>
          </cell>
          <cell r="B649" t="str">
            <v>CP TRAS. PLAS. PT[SC]</v>
          </cell>
          <cell r="C649" t="str">
            <v>ROH</v>
          </cell>
          <cell r="D649" t="str">
            <v>UN</v>
          </cell>
        </row>
        <row r="650">
          <cell r="A650" t="str">
            <v>0010-600</v>
          </cell>
          <cell r="B650" t="str">
            <v>BASE LIQUID L-1100 PRETA [OCP0029 UL]</v>
          </cell>
          <cell r="C650" t="str">
            <v>HALB</v>
          </cell>
          <cell r="D650" t="str">
            <v>UN</v>
          </cell>
        </row>
        <row r="651">
          <cell r="A651" t="str">
            <v>0010-601</v>
          </cell>
          <cell r="B651" t="str">
            <v>BASE LIQUID L-1100 VERMELHA [OCP0029 UL]</v>
          </cell>
          <cell r="C651" t="str">
            <v>HALB</v>
          </cell>
          <cell r="D651" t="str">
            <v>UN</v>
          </cell>
        </row>
        <row r="652">
          <cell r="A652" t="str">
            <v>0010-602</v>
          </cell>
          <cell r="B652" t="str">
            <v>BASE LIQUID L-1100 BRANCA [OCP0029 UL]</v>
          </cell>
          <cell r="C652" t="str">
            <v>HALB</v>
          </cell>
          <cell r="D652" t="str">
            <v>UN</v>
          </cell>
        </row>
        <row r="653">
          <cell r="A653" t="str">
            <v>0010-61</v>
          </cell>
          <cell r="B653" t="str">
            <v>CP PRINC PLAS. BR GRAV[PP]</v>
          </cell>
          <cell r="C653" t="str">
            <v>ROH</v>
          </cell>
          <cell r="D653" t="str">
            <v>UN</v>
          </cell>
        </row>
        <row r="654">
          <cell r="A654" t="str">
            <v>0010-62</v>
          </cell>
          <cell r="B654" t="str">
            <v>VDR. PT 6,0MM GRAV[BL]</v>
          </cell>
          <cell r="C654" t="str">
            <v>ROH</v>
          </cell>
          <cell r="D654" t="str">
            <v>UN</v>
          </cell>
        </row>
        <row r="655">
          <cell r="A655" t="str">
            <v>0010-63</v>
          </cell>
          <cell r="B655" t="str">
            <v>SC CORPO L-1000BI+SC PLACA INOX GRAV[IN]</v>
          </cell>
          <cell r="C655" t="str">
            <v>HALB</v>
          </cell>
          <cell r="D655" t="str">
            <v>UN</v>
          </cell>
        </row>
        <row r="656">
          <cell r="A656" t="str">
            <v>0010-64</v>
          </cell>
          <cell r="B656" t="str">
            <v>CP PRINC PLAS. PT[BL]</v>
          </cell>
          <cell r="C656" t="str">
            <v>ROH</v>
          </cell>
          <cell r="D656" t="str">
            <v>UN</v>
          </cell>
        </row>
        <row r="657">
          <cell r="A657" t="str">
            <v>0010-65</v>
          </cell>
          <cell r="B657" t="str">
            <v>CORPO GRAVADO BLACK 3V L-35 700W[ESPAN]</v>
          </cell>
          <cell r="C657" t="str">
            <v>HALB</v>
          </cell>
          <cell r="D657" t="str">
            <v>UN</v>
          </cell>
        </row>
        <row r="658">
          <cell r="A658" t="str">
            <v>0010-66</v>
          </cell>
          <cell r="B658" t="str">
            <v>BASE ROTATIVA PLÁSTICA PRETA [VT]</v>
          </cell>
          <cell r="C658" t="str">
            <v>ROH</v>
          </cell>
          <cell r="D658" t="str">
            <v>UN</v>
          </cell>
        </row>
        <row r="659">
          <cell r="A659" t="str">
            <v>0010-67</v>
          </cell>
          <cell r="B659" t="str">
            <v>P INF. PLAS. BR GRV AZUL[UA]</v>
          </cell>
          <cell r="C659" t="str">
            <v>ROH</v>
          </cell>
          <cell r="D659" t="str">
            <v>UN</v>
          </cell>
        </row>
        <row r="660">
          <cell r="A660" t="str">
            <v>0010-68</v>
          </cell>
          <cell r="B660" t="str">
            <v>BASE ORGANIZADORA PLAS. PT GRAV.[BG]</v>
          </cell>
          <cell r="C660" t="str">
            <v>ROH</v>
          </cell>
          <cell r="D660" t="str">
            <v>UN</v>
          </cell>
        </row>
        <row r="661">
          <cell r="A661" t="str">
            <v>0010-69</v>
          </cell>
          <cell r="B661" t="str">
            <v>CP SUP PLAS. PT ADER.S CZ[BG]</v>
          </cell>
          <cell r="C661" t="str">
            <v>ROH</v>
          </cell>
          <cell r="D661" t="str">
            <v>UN</v>
          </cell>
        </row>
        <row r="662">
          <cell r="A662" t="str">
            <v>0010-70</v>
          </cell>
          <cell r="B662" t="str">
            <v>CP LAT ESQ. PLAS. RS GRAV[SC]</v>
          </cell>
          <cell r="C662" t="str">
            <v>ROH</v>
          </cell>
          <cell r="D662" t="str">
            <v>UN</v>
          </cell>
        </row>
        <row r="663">
          <cell r="A663" t="str">
            <v>0010-700</v>
          </cell>
          <cell r="B663" t="str">
            <v>BASE LIQUID L-97 PRETA [OCP0029 UL]</v>
          </cell>
          <cell r="C663" t="str">
            <v>HALB</v>
          </cell>
          <cell r="D663" t="str">
            <v>UN</v>
          </cell>
        </row>
        <row r="664">
          <cell r="A664" t="str">
            <v>0010-701</v>
          </cell>
          <cell r="B664" t="str">
            <v>BASE LIQUID L-97 CINZA [OCP0029 UL]</v>
          </cell>
          <cell r="C664" t="str">
            <v>HALB</v>
          </cell>
          <cell r="D664" t="str">
            <v>UN</v>
          </cell>
        </row>
        <row r="665">
          <cell r="A665" t="str">
            <v>0010-702</v>
          </cell>
          <cell r="B665" t="str">
            <v>BASE LIQUID L-97 VERMELHA [OCP0029 UL]</v>
          </cell>
          <cell r="C665" t="str">
            <v>HALB</v>
          </cell>
          <cell r="D665" t="str">
            <v>UN</v>
          </cell>
        </row>
        <row r="666">
          <cell r="A666" t="str">
            <v>0010-71</v>
          </cell>
          <cell r="B666" t="str">
            <v>CP LAT DIR. PLAS. RS[SC]</v>
          </cell>
          <cell r="C666" t="str">
            <v>ROH</v>
          </cell>
          <cell r="D666" t="str">
            <v>UN</v>
          </cell>
        </row>
        <row r="667">
          <cell r="A667" t="str">
            <v>0010-72</v>
          </cell>
          <cell r="B667" t="str">
            <v>CP PLAS. BR GRAV[VP]</v>
          </cell>
          <cell r="C667" t="str">
            <v>ROH</v>
          </cell>
          <cell r="D667" t="str">
            <v>UN</v>
          </cell>
        </row>
        <row r="668">
          <cell r="A668" t="str">
            <v>0010-73</v>
          </cell>
          <cell r="B668" t="str">
            <v>CP PLAS. PT BOCAL VAPOR[VP]</v>
          </cell>
          <cell r="C668" t="str">
            <v>ROH</v>
          </cell>
          <cell r="D668" t="str">
            <v>UN</v>
          </cell>
        </row>
        <row r="669">
          <cell r="A669" t="str">
            <v>0010-74</v>
          </cell>
          <cell r="B669" t="str">
            <v>BASE PLAS. PT RODAS[VP]</v>
          </cell>
          <cell r="C669" t="str">
            <v>ROH</v>
          </cell>
          <cell r="D669" t="str">
            <v>UN</v>
          </cell>
        </row>
        <row r="670">
          <cell r="A670" t="str">
            <v>0010-75</v>
          </cell>
          <cell r="B670" t="str">
            <v>CORPO LATERAL ESQURD PLÁST PRET GRVD[SC]</v>
          </cell>
          <cell r="C670" t="str">
            <v>ROH</v>
          </cell>
          <cell r="D670" t="str">
            <v>UN</v>
          </cell>
        </row>
        <row r="671">
          <cell r="A671" t="str">
            <v>0010-76</v>
          </cell>
          <cell r="B671" t="str">
            <v>CORPO LATERAL DIREITO PLÁSTICO PRETO[SC]</v>
          </cell>
          <cell r="C671" t="str">
            <v>ROH</v>
          </cell>
          <cell r="D671" t="str">
            <v>UN</v>
          </cell>
        </row>
        <row r="672">
          <cell r="A672" t="str">
            <v>0010-77</v>
          </cell>
          <cell r="B672" t="str">
            <v>CP FRT PLAS. PT GRAV-CJ[MA]</v>
          </cell>
          <cell r="C672" t="str">
            <v>ROH</v>
          </cell>
          <cell r="D672" t="str">
            <v>UN</v>
          </cell>
        </row>
        <row r="673">
          <cell r="A673" t="str">
            <v>0010-78</v>
          </cell>
          <cell r="B673" t="str">
            <v>CP TRAS. PLAS. PT[MA]</v>
          </cell>
          <cell r="C673" t="str">
            <v>ROH</v>
          </cell>
          <cell r="D673" t="str">
            <v>UN</v>
          </cell>
        </row>
        <row r="674">
          <cell r="A674" t="str">
            <v>0010-79</v>
          </cell>
          <cell r="B674" t="str">
            <v>CP INT 5 LITROS-CJ[PE]</v>
          </cell>
          <cell r="C674" t="str">
            <v>ROH</v>
          </cell>
          <cell r="D674" t="str">
            <v>UN</v>
          </cell>
        </row>
        <row r="675">
          <cell r="A675" t="str">
            <v>0010-80</v>
          </cell>
          <cell r="B675" t="str">
            <v>CP EXTER. INOX ALCA PLAS. PT-CJ[PE]</v>
          </cell>
          <cell r="C675" t="str">
            <v>ROH</v>
          </cell>
          <cell r="D675" t="str">
            <v>UN</v>
          </cell>
        </row>
        <row r="676">
          <cell r="A676" t="str">
            <v>0010-81</v>
          </cell>
          <cell r="B676" t="str">
            <v>BASE PLAS. PTPAN 5 LITROS[PE]</v>
          </cell>
          <cell r="C676" t="str">
            <v>ROH</v>
          </cell>
          <cell r="D676" t="str">
            <v>UN</v>
          </cell>
        </row>
        <row r="677">
          <cell r="A677" t="str">
            <v>0010-82</v>
          </cell>
          <cell r="B677" t="str">
            <v>CP EXTER. INOX VERM ALCA PLAS.PR-[PE</v>
          </cell>
          <cell r="C677" t="str">
            <v>ROH</v>
          </cell>
          <cell r="D677" t="str">
            <v>UN</v>
          </cell>
        </row>
        <row r="678">
          <cell r="A678" t="str">
            <v>0010-83</v>
          </cell>
          <cell r="B678" t="str">
            <v>CP INT 3 LITROS-CJ[PE]</v>
          </cell>
          <cell r="C678" t="str">
            <v>ROH</v>
          </cell>
          <cell r="D678" t="str">
            <v>UN</v>
          </cell>
        </row>
        <row r="679">
          <cell r="A679" t="str">
            <v>0010-84</v>
          </cell>
          <cell r="B679" t="str">
            <v>CP EXTER. INOX ALCA PLAS. PT-CJ[PE]</v>
          </cell>
          <cell r="C679" t="str">
            <v>ROH</v>
          </cell>
          <cell r="D679" t="str">
            <v>UN</v>
          </cell>
        </row>
        <row r="680">
          <cell r="A680" t="str">
            <v>0010-85</v>
          </cell>
          <cell r="B680" t="str">
            <v>BASE PLAS. PTPAN 3 LITROS[PE]</v>
          </cell>
          <cell r="C680" t="str">
            <v>ROH</v>
          </cell>
          <cell r="D680" t="str">
            <v>UN</v>
          </cell>
        </row>
        <row r="681">
          <cell r="A681" t="str">
            <v>0010-86</v>
          </cell>
          <cell r="B681" t="str">
            <v>CP EXTER. INOX VERM ALCA PLAS.PR-[PE</v>
          </cell>
          <cell r="C681" t="str">
            <v>ROH</v>
          </cell>
          <cell r="D681" t="str">
            <v>UN</v>
          </cell>
        </row>
        <row r="682">
          <cell r="A682" t="str">
            <v>0010-87</v>
          </cell>
          <cell r="B682" t="str">
            <v>CP TRAS. PLAS. PT GRAV[SK]</v>
          </cell>
          <cell r="C682" t="str">
            <v>ROH</v>
          </cell>
          <cell r="D682" t="str">
            <v>UN</v>
          </cell>
        </row>
        <row r="683">
          <cell r="A683" t="str">
            <v>0010-88</v>
          </cell>
          <cell r="B683" t="str">
            <v>COBERT. CP DIR. PLAS. PT GRAV[HP]</v>
          </cell>
          <cell r="C683" t="str">
            <v>ROH</v>
          </cell>
          <cell r="D683" t="str">
            <v>UN</v>
          </cell>
        </row>
        <row r="684">
          <cell r="A684" t="str">
            <v>0010-89</v>
          </cell>
          <cell r="B684" t="str">
            <v>COBERT. CP ESQ. PLAS. PT GRAV[HP]</v>
          </cell>
          <cell r="C684" t="str">
            <v>ROH</v>
          </cell>
          <cell r="D684" t="str">
            <v>UN</v>
          </cell>
        </row>
        <row r="685">
          <cell r="A685" t="str">
            <v>0010-90</v>
          </cell>
          <cell r="B685" t="str">
            <v>CORPO LIQUID POWER 1V BRANCO [VER02]</v>
          </cell>
          <cell r="C685" t="str">
            <v>HALB</v>
          </cell>
          <cell r="D685" t="str">
            <v>UN</v>
          </cell>
        </row>
        <row r="686">
          <cell r="A686" t="str">
            <v>0010-91</v>
          </cell>
          <cell r="B686" t="str">
            <v>CORPO LIQUID POWER 1V PRETO [VER02]</v>
          </cell>
          <cell r="C686" t="str">
            <v>HALB</v>
          </cell>
          <cell r="D686" t="str">
            <v>UN</v>
          </cell>
        </row>
        <row r="687">
          <cell r="A687" t="str">
            <v>0010-92</v>
          </cell>
          <cell r="B687" t="str">
            <v>CORPO LIQUID POWER 1V RED LINE [VER02]</v>
          </cell>
          <cell r="C687" t="str">
            <v>HALB</v>
          </cell>
          <cell r="D687" t="str">
            <v>UN</v>
          </cell>
        </row>
        <row r="688">
          <cell r="A688" t="str">
            <v>0010-93</v>
          </cell>
          <cell r="B688" t="str">
            <v>GAB PLAS. PT FRT[CM]</v>
          </cell>
          <cell r="C688" t="str">
            <v>ROH</v>
          </cell>
          <cell r="D688" t="str">
            <v>UN</v>
          </cell>
        </row>
        <row r="689">
          <cell r="A689" t="str">
            <v>0010-94</v>
          </cell>
          <cell r="B689" t="str">
            <v>GAB PLAS. PT TRAS.[CM]</v>
          </cell>
          <cell r="C689" t="str">
            <v>ROH</v>
          </cell>
          <cell r="D689" t="str">
            <v>UN</v>
          </cell>
        </row>
        <row r="690">
          <cell r="A690" t="str">
            <v>0010-95</v>
          </cell>
          <cell r="B690" t="str">
            <v>COPO MEDIDOR PLAS. PERFURADOROVOS[EG]</v>
          </cell>
          <cell r="C690" t="str">
            <v>ROH</v>
          </cell>
          <cell r="D690" t="str">
            <v>UN</v>
          </cell>
        </row>
        <row r="691">
          <cell r="A691" t="str">
            <v>0010-96</v>
          </cell>
          <cell r="B691" t="str">
            <v>BASE PLÁSTICA AZUL [VP]</v>
          </cell>
          <cell r="C691" t="str">
            <v>ROH</v>
          </cell>
          <cell r="D691" t="str">
            <v>UN</v>
          </cell>
        </row>
        <row r="692">
          <cell r="A692" t="str">
            <v>0010-97</v>
          </cell>
          <cell r="B692" t="str">
            <v>BASE PLÁSTICA PRETA PANELA 6 LITROS [PE]</v>
          </cell>
          <cell r="C692" t="str">
            <v>ROH</v>
          </cell>
          <cell r="D692" t="str">
            <v>UN</v>
          </cell>
        </row>
        <row r="693">
          <cell r="A693" t="str">
            <v>0010-98</v>
          </cell>
          <cell r="B693" t="str">
            <v>BASE PLÁSTICA CINZA [MG]</v>
          </cell>
          <cell r="C693" t="str">
            <v>ROH</v>
          </cell>
          <cell r="D693" t="str">
            <v>UN</v>
          </cell>
        </row>
        <row r="694">
          <cell r="A694" t="str">
            <v>0010-99</v>
          </cell>
          <cell r="B694" t="str">
            <v>BASE PLÁSTICA PRETA [C]</v>
          </cell>
          <cell r="C694" t="str">
            <v>ROH</v>
          </cell>
          <cell r="D694" t="str">
            <v>UN</v>
          </cell>
        </row>
        <row r="695">
          <cell r="A695" t="str">
            <v>0011-01</v>
          </cell>
          <cell r="B695" t="str">
            <v>GRADE DIANT V-30 FECHADA BR</v>
          </cell>
          <cell r="C695" t="str">
            <v>HALB</v>
          </cell>
          <cell r="D695" t="str">
            <v>UN</v>
          </cell>
        </row>
        <row r="696">
          <cell r="A696" t="str">
            <v>0011-02</v>
          </cell>
          <cell r="B696" t="str">
            <v>GRADE DIANT V-30 FECHADA BG</v>
          </cell>
          <cell r="C696" t="str">
            <v>HALB</v>
          </cell>
          <cell r="D696" t="str">
            <v>UN</v>
          </cell>
        </row>
        <row r="697">
          <cell r="A697" t="str">
            <v>0011-07</v>
          </cell>
          <cell r="B697" t="str">
            <v>GRADE DIANT FECHADA ANTIGA V-30  AZUL</v>
          </cell>
          <cell r="C697" t="str">
            <v>HALB</v>
          </cell>
          <cell r="D697" t="str">
            <v>UN</v>
          </cell>
        </row>
        <row r="698">
          <cell r="A698" t="str">
            <v>0011-09</v>
          </cell>
          <cell r="B698" t="str">
            <v>GRD LAT ESQ. BX-03</v>
          </cell>
          <cell r="C698" t="str">
            <v>ROH</v>
          </cell>
          <cell r="D698" t="str">
            <v>UN</v>
          </cell>
        </row>
        <row r="699">
          <cell r="A699" t="str">
            <v>0011-10</v>
          </cell>
          <cell r="B699" t="str">
            <v>GRD LAT DIR. BX-03</v>
          </cell>
          <cell r="C699" t="str">
            <v>ROH</v>
          </cell>
          <cell r="D699" t="str">
            <v>UN</v>
          </cell>
        </row>
        <row r="700">
          <cell r="A700" t="str">
            <v>0011-11</v>
          </cell>
          <cell r="B700" t="str">
            <v>GRADE DIANT VT-30 PR</v>
          </cell>
          <cell r="C700" t="str">
            <v>HALB</v>
          </cell>
          <cell r="D700" t="str">
            <v>UN</v>
          </cell>
        </row>
        <row r="701">
          <cell r="A701" t="str">
            <v>0011-12</v>
          </cell>
          <cell r="B701" t="str">
            <v>GRADE DIANT FECHADA V-30 BRANCO AZ</v>
          </cell>
          <cell r="C701" t="str">
            <v>HALB</v>
          </cell>
          <cell r="D701" t="str">
            <v>UN</v>
          </cell>
        </row>
        <row r="702">
          <cell r="A702" t="str">
            <v>0011-13</v>
          </cell>
          <cell r="B702" t="str">
            <v>GRD DIANTERIRA V-90</v>
          </cell>
          <cell r="C702" t="str">
            <v>ROH</v>
          </cell>
          <cell r="D702" t="str">
            <v>UN</v>
          </cell>
        </row>
        <row r="703">
          <cell r="A703" t="str">
            <v>0011-14</v>
          </cell>
          <cell r="B703" t="str">
            <v>GRD TRAS. SM-01</v>
          </cell>
          <cell r="C703" t="str">
            <v>ROH</v>
          </cell>
          <cell r="D703" t="str">
            <v>UN</v>
          </cell>
        </row>
        <row r="704">
          <cell r="A704" t="str">
            <v>0011-15</v>
          </cell>
          <cell r="B704" t="str">
            <v>GRD TRAS. SM-02</v>
          </cell>
          <cell r="C704" t="str">
            <v>ROH</v>
          </cell>
          <cell r="D704" t="str">
            <v>UN</v>
          </cell>
        </row>
        <row r="705">
          <cell r="A705" t="str">
            <v>0011-16</v>
          </cell>
          <cell r="B705" t="str">
            <v>GRD FRT SC-11</v>
          </cell>
          <cell r="C705" t="str">
            <v>ROH</v>
          </cell>
          <cell r="D705" t="str">
            <v>UN</v>
          </cell>
        </row>
        <row r="706">
          <cell r="A706" t="str">
            <v>0011-17</v>
          </cell>
          <cell r="B706" t="str">
            <v>GRD LAT ESQ. BX-04</v>
          </cell>
          <cell r="C706" t="str">
            <v>ROH</v>
          </cell>
          <cell r="D706" t="str">
            <v>UN</v>
          </cell>
        </row>
        <row r="707">
          <cell r="A707" t="str">
            <v>0011-18</v>
          </cell>
          <cell r="B707" t="str">
            <v>GRD BX-08</v>
          </cell>
          <cell r="C707" t="str">
            <v>ROH</v>
          </cell>
          <cell r="D707" t="str">
            <v>UN</v>
          </cell>
        </row>
        <row r="708">
          <cell r="A708" t="str">
            <v>0011-19</v>
          </cell>
          <cell r="B708" t="str">
            <v>GRD CM-01</v>
          </cell>
          <cell r="C708" t="str">
            <v>ROH</v>
          </cell>
          <cell r="D708" t="str">
            <v>UN</v>
          </cell>
        </row>
        <row r="709">
          <cell r="A709" t="str">
            <v>0011-20</v>
          </cell>
          <cell r="B709" t="str">
            <v>GRD FRT METAL. PT[SC]</v>
          </cell>
          <cell r="C709" t="str">
            <v>ROH</v>
          </cell>
          <cell r="D709" t="str">
            <v>UN</v>
          </cell>
        </row>
        <row r="710">
          <cell r="A710" t="str">
            <v>0011-21</v>
          </cell>
          <cell r="B710" t="str">
            <v>GRD TRAS. PLAS. PT[SC]</v>
          </cell>
          <cell r="C710" t="str">
            <v>ROH</v>
          </cell>
          <cell r="D710" t="str">
            <v>UN</v>
          </cell>
        </row>
        <row r="711">
          <cell r="A711" t="str">
            <v>0011-22</v>
          </cell>
          <cell r="B711" t="str">
            <v>GRD LAT ESQ. BX-09</v>
          </cell>
          <cell r="C711" t="str">
            <v>ROH</v>
          </cell>
          <cell r="D711" t="str">
            <v>UN</v>
          </cell>
        </row>
        <row r="712">
          <cell r="A712" t="str">
            <v>0011-23</v>
          </cell>
          <cell r="B712" t="str">
            <v>GRD LAT DIR. BX-09</v>
          </cell>
          <cell r="C712" t="str">
            <v>ROH</v>
          </cell>
          <cell r="D712" t="str">
            <v>UN</v>
          </cell>
        </row>
        <row r="713">
          <cell r="A713" t="str">
            <v>0011-25</v>
          </cell>
          <cell r="B713" t="str">
            <v>PLC SEPARACAOALIM.[AF]</v>
          </cell>
          <cell r="C713" t="str">
            <v>ROH</v>
          </cell>
          <cell r="D713" t="str">
            <v>UN</v>
          </cell>
        </row>
        <row r="714">
          <cell r="A714" t="str">
            <v>0011-26</v>
          </cell>
          <cell r="B714" t="str">
            <v>GRD FRTACO CROMADO[V]</v>
          </cell>
          <cell r="C714" t="str">
            <v>ROH</v>
          </cell>
          <cell r="D714" t="str">
            <v>UN</v>
          </cell>
        </row>
        <row r="715">
          <cell r="A715" t="str">
            <v>0011-27</v>
          </cell>
          <cell r="B715" t="str">
            <v>GRD TRAS.ACO CROMADO[V]</v>
          </cell>
          <cell r="C715" t="str">
            <v>ROH</v>
          </cell>
          <cell r="D715" t="str">
            <v>UN</v>
          </cell>
        </row>
        <row r="716">
          <cell r="A716" t="str">
            <v>0011-28</v>
          </cell>
          <cell r="B716" t="str">
            <v>GRADE DIANT 30 HELICOIDAL INVERTIDA BR</v>
          </cell>
          <cell r="C716" t="str">
            <v>HALB</v>
          </cell>
          <cell r="D716" t="str">
            <v>UN</v>
          </cell>
        </row>
        <row r="717">
          <cell r="A717" t="str">
            <v>0011-29</v>
          </cell>
          <cell r="B717" t="str">
            <v>GRADE DIANT V-40 HELICOIDAL BRANCA</v>
          </cell>
          <cell r="C717" t="str">
            <v>HALB</v>
          </cell>
          <cell r="D717" t="str">
            <v>UN</v>
          </cell>
        </row>
        <row r="718">
          <cell r="A718" t="str">
            <v>0011-30</v>
          </cell>
          <cell r="B718" t="str">
            <v>GRD FRT METAL. VERM[SC]</v>
          </cell>
          <cell r="C718" t="str">
            <v>ROH</v>
          </cell>
          <cell r="D718" t="str">
            <v>UN</v>
          </cell>
        </row>
        <row r="719">
          <cell r="A719" t="str">
            <v>0011-31</v>
          </cell>
          <cell r="B719" t="str">
            <v>TELA METAL. PT TRAS.[SC]</v>
          </cell>
          <cell r="C719" t="str">
            <v>ROH</v>
          </cell>
          <cell r="D719" t="str">
            <v>UN</v>
          </cell>
        </row>
        <row r="720">
          <cell r="A720" t="str">
            <v>0011-32</v>
          </cell>
          <cell r="B720" t="str">
            <v>GRADE DIANT FECHADA BR</v>
          </cell>
          <cell r="C720" t="str">
            <v>HALB</v>
          </cell>
          <cell r="D720" t="str">
            <v>UN</v>
          </cell>
        </row>
        <row r="721">
          <cell r="A721" t="str">
            <v>0011-33</v>
          </cell>
          <cell r="B721" t="str">
            <v>GRD METAL.[A]</v>
          </cell>
          <cell r="C721" t="str">
            <v>ROH</v>
          </cell>
          <cell r="D721" t="str">
            <v>UN</v>
          </cell>
        </row>
        <row r="722">
          <cell r="A722" t="str">
            <v>0011-34</v>
          </cell>
          <cell r="B722" t="str">
            <v>GRADE DIANT 30 HELICOIDAL BRANCA (V-33)</v>
          </cell>
          <cell r="C722" t="str">
            <v>HALB</v>
          </cell>
          <cell r="D722" t="str">
            <v>UN</v>
          </cell>
        </row>
        <row r="723">
          <cell r="A723" t="str">
            <v>0011-37</v>
          </cell>
          <cell r="B723" t="str">
            <v>GRD FRT ER-03A/B</v>
          </cell>
          <cell r="C723" t="str">
            <v>ROH</v>
          </cell>
          <cell r="D723" t="str">
            <v>UN</v>
          </cell>
        </row>
        <row r="724">
          <cell r="A724" t="str">
            <v>0011-38</v>
          </cell>
          <cell r="B724" t="str">
            <v>ANEL PLAS. RS FIXACAO DOS CPS[SC]</v>
          </cell>
          <cell r="C724" t="str">
            <v>ROH</v>
          </cell>
          <cell r="D724" t="str">
            <v>UN</v>
          </cell>
        </row>
        <row r="725">
          <cell r="A725" t="str">
            <v>0011-39</v>
          </cell>
          <cell r="B725" t="str">
            <v>GRD CA-01B</v>
          </cell>
          <cell r="C725" t="str">
            <v>ROH</v>
          </cell>
          <cell r="D725" t="str">
            <v>UN</v>
          </cell>
        </row>
        <row r="726">
          <cell r="A726" t="str">
            <v>0011-40</v>
          </cell>
          <cell r="B726" t="str">
            <v>GRD TRAS. REMOV. PRT TELA[SC]</v>
          </cell>
          <cell r="C726" t="str">
            <v>ROH</v>
          </cell>
          <cell r="D726" t="str">
            <v>UN</v>
          </cell>
        </row>
        <row r="727">
          <cell r="A727" t="str">
            <v>0011-41</v>
          </cell>
          <cell r="B727" t="str">
            <v>GRD FRT METAL. PT[SC]</v>
          </cell>
          <cell r="C727" t="str">
            <v>ROH</v>
          </cell>
          <cell r="D727" t="str">
            <v>UN</v>
          </cell>
        </row>
        <row r="728">
          <cell r="A728" t="str">
            <v>0011-42</v>
          </cell>
          <cell r="B728" t="str">
            <v>GRADE DIANT FECHADA PR</v>
          </cell>
          <cell r="C728" t="str">
            <v>HALB</v>
          </cell>
          <cell r="D728" t="str">
            <v>UN</v>
          </cell>
        </row>
        <row r="729">
          <cell r="A729" t="str">
            <v>0011-43</v>
          </cell>
          <cell r="B729" t="str">
            <v>GRADE DIANT 30 H INVERT BR P/ETQTURBO</v>
          </cell>
          <cell r="C729" t="str">
            <v>HALB</v>
          </cell>
          <cell r="D729" t="str">
            <v>UN</v>
          </cell>
        </row>
        <row r="730">
          <cell r="A730" t="str">
            <v>0011-44</v>
          </cell>
          <cell r="B730" t="str">
            <v>GRADE DIANT 30 H INVERT PR P/ETQTURBO</v>
          </cell>
          <cell r="C730" t="str">
            <v>HALB</v>
          </cell>
          <cell r="D730" t="str">
            <v>UN</v>
          </cell>
        </row>
        <row r="731">
          <cell r="A731" t="str">
            <v>0011-45</v>
          </cell>
          <cell r="B731" t="str">
            <v>GRADE DIANT40 HELICOIDAL BR P/ETIQ TURBO</v>
          </cell>
          <cell r="C731" t="str">
            <v>HALB</v>
          </cell>
          <cell r="D731" t="str">
            <v>UN</v>
          </cell>
        </row>
        <row r="732">
          <cell r="A732" t="str">
            <v>0011-46</v>
          </cell>
          <cell r="B732" t="str">
            <v>GRADE DIANT40 HELICOIDAL PR P/ET TRB(M1)</v>
          </cell>
          <cell r="C732" t="str">
            <v>HALB</v>
          </cell>
          <cell r="D732" t="str">
            <v>UN</v>
          </cell>
        </row>
        <row r="733">
          <cell r="A733" t="str">
            <v>0011-46A</v>
          </cell>
          <cell r="B733" t="str">
            <v>GRADE DIANT40 HELICOIDAL PR P/ET TRB(M2)</v>
          </cell>
          <cell r="C733" t="str">
            <v>HALB</v>
          </cell>
          <cell r="D733" t="str">
            <v>UN</v>
          </cell>
        </row>
        <row r="734">
          <cell r="A734" t="str">
            <v>0011-47</v>
          </cell>
          <cell r="B734" t="str">
            <v>GRADE DIANT FECHADA CURVA VERSÃO 02 PR</v>
          </cell>
          <cell r="C734" t="str">
            <v>HALB</v>
          </cell>
          <cell r="D734" t="str">
            <v>UN</v>
          </cell>
        </row>
        <row r="735">
          <cell r="A735" t="str">
            <v>0011-48</v>
          </cell>
          <cell r="B735" t="str">
            <v>GRADE DIANT40 HELICOIDAL VERM P/ETIQ TRB</v>
          </cell>
          <cell r="C735" t="str">
            <v>HALB</v>
          </cell>
          <cell r="D735" t="str">
            <v>UN</v>
          </cell>
        </row>
        <row r="736">
          <cell r="A736" t="str">
            <v>0011-49</v>
          </cell>
          <cell r="B736" t="str">
            <v>GRADE DIANT 30 H INVERT VERM P/ETQTURBO</v>
          </cell>
          <cell r="C736" t="str">
            <v>HALB</v>
          </cell>
          <cell r="D736" t="str">
            <v>UN</v>
          </cell>
        </row>
        <row r="737">
          <cell r="A737" t="str">
            <v>0011-50</v>
          </cell>
          <cell r="B737" t="str">
            <v>GRADE DIANT 30 H INVERT ROSA P/ETQTURBO</v>
          </cell>
          <cell r="C737" t="str">
            <v>HALB</v>
          </cell>
          <cell r="D737" t="str">
            <v>UN</v>
          </cell>
        </row>
        <row r="738">
          <cell r="A738" t="str">
            <v>0011-51</v>
          </cell>
          <cell r="B738" t="str">
            <v>GRD METAL. PT FRT[CM]</v>
          </cell>
          <cell r="C738" t="str">
            <v>ROH</v>
          </cell>
          <cell r="D738" t="str">
            <v>UN</v>
          </cell>
        </row>
        <row r="739">
          <cell r="A739" t="str">
            <v>0011-52</v>
          </cell>
          <cell r="B739" t="str">
            <v>GRD METAL. INT[AF]</v>
          </cell>
          <cell r="C739" t="str">
            <v>ROH</v>
          </cell>
          <cell r="D739" t="str">
            <v>UN</v>
          </cell>
        </row>
        <row r="740">
          <cell r="A740" t="str">
            <v>0011-53</v>
          </cell>
          <cell r="B740" t="str">
            <v>GRD METAL. INT[AF]</v>
          </cell>
          <cell r="C740" t="str">
            <v>ROH</v>
          </cell>
          <cell r="D740" t="str">
            <v>UN</v>
          </cell>
        </row>
        <row r="741">
          <cell r="A741" t="str">
            <v>0011-54</v>
          </cell>
          <cell r="B741" t="str">
            <v>GRADE FRONTAL METÁLICA PRETA [SC]</v>
          </cell>
          <cell r="C741" t="str">
            <v>ROH</v>
          </cell>
          <cell r="D741" t="str">
            <v>UN</v>
          </cell>
        </row>
        <row r="742">
          <cell r="A742" t="str">
            <v>0011-55</v>
          </cell>
          <cell r="B742" t="str">
            <v>GRADE TRASEIRA PLÁSTICA CROMADA [SC]</v>
          </cell>
          <cell r="C742" t="str">
            <v>ROH</v>
          </cell>
          <cell r="D742" t="str">
            <v>UN</v>
          </cell>
        </row>
        <row r="743">
          <cell r="A743" t="str">
            <v>0011-56</v>
          </cell>
          <cell r="B743" t="str">
            <v>GRD TRAS. PLAS. PT[SC]</v>
          </cell>
          <cell r="C743" t="str">
            <v>ROH</v>
          </cell>
          <cell r="D743" t="str">
            <v>UN</v>
          </cell>
        </row>
        <row r="744">
          <cell r="A744" t="str">
            <v>0011-57</v>
          </cell>
          <cell r="B744" t="str">
            <v>GRD FRT METAL. PT[SC]</v>
          </cell>
          <cell r="C744" t="str">
            <v>ROH</v>
          </cell>
          <cell r="D744" t="str">
            <v>UN</v>
          </cell>
        </row>
        <row r="745">
          <cell r="A745" t="str">
            <v>0011-58</v>
          </cell>
          <cell r="B745" t="str">
            <v>GRD TRAS. PLAS. PT[SC]</v>
          </cell>
          <cell r="C745" t="str">
            <v>ROH</v>
          </cell>
          <cell r="D745" t="str">
            <v>UN</v>
          </cell>
        </row>
        <row r="746">
          <cell r="A746" t="str">
            <v>0011-59</v>
          </cell>
          <cell r="B746" t="str">
            <v>GRADE TRASEIRA PLÁSTICA ROSA [SC]</v>
          </cell>
          <cell r="C746" t="str">
            <v>ROH</v>
          </cell>
          <cell r="D746" t="str">
            <v>UN</v>
          </cell>
        </row>
        <row r="747">
          <cell r="A747" t="str">
            <v>0011-60</v>
          </cell>
          <cell r="B747" t="str">
            <v>GRD TRAS. PLAS. PT[ER]</v>
          </cell>
          <cell r="C747" t="str">
            <v>ROH</v>
          </cell>
          <cell r="D747" t="str">
            <v>UN</v>
          </cell>
        </row>
        <row r="748">
          <cell r="A748" t="str">
            <v>0011-61</v>
          </cell>
          <cell r="B748" t="str">
            <v>GRADE DE SAÍDA DE AR AF-03</v>
          </cell>
          <cell r="C748" t="str">
            <v>ROH</v>
          </cell>
          <cell r="D748" t="str">
            <v>UN</v>
          </cell>
        </row>
        <row r="749">
          <cell r="A749" t="str">
            <v>0011-62</v>
          </cell>
          <cell r="B749" t="str">
            <v>GRD FRT V-95</v>
          </cell>
          <cell r="C749" t="str">
            <v>ROH</v>
          </cell>
          <cell r="D749" t="str">
            <v>UN</v>
          </cell>
        </row>
        <row r="750">
          <cell r="A750" t="str">
            <v>0011-63</v>
          </cell>
          <cell r="B750" t="str">
            <v>GRD TRAS. V-95</v>
          </cell>
          <cell r="C750" t="str">
            <v>ROH</v>
          </cell>
          <cell r="D750" t="str">
            <v>UN</v>
          </cell>
        </row>
        <row r="751">
          <cell r="A751" t="str">
            <v>0011-64</v>
          </cell>
          <cell r="B751" t="str">
            <v>GRD FRT METAL. PT[SC]</v>
          </cell>
          <cell r="C751" t="str">
            <v>ROH</v>
          </cell>
          <cell r="D751" t="str">
            <v>UN</v>
          </cell>
        </row>
        <row r="752">
          <cell r="A752" t="str">
            <v>0011-65</v>
          </cell>
          <cell r="B752" t="str">
            <v>GRD FRT[SC]</v>
          </cell>
          <cell r="C752" t="str">
            <v>ROH</v>
          </cell>
          <cell r="D752" t="str">
            <v>UN</v>
          </cell>
        </row>
        <row r="753">
          <cell r="A753" t="str">
            <v>0011-66</v>
          </cell>
          <cell r="B753" t="str">
            <v>GRELHA INT METAL. CROMADA[FR]</v>
          </cell>
          <cell r="C753" t="str">
            <v>ROH</v>
          </cell>
          <cell r="D753" t="str">
            <v>UN</v>
          </cell>
        </row>
        <row r="754">
          <cell r="A754" t="str">
            <v>0011-67</v>
          </cell>
          <cell r="B754" t="str">
            <v>GRADE TRASEIRA CL-02</v>
          </cell>
          <cell r="C754" t="str">
            <v>ROH</v>
          </cell>
          <cell r="D754" t="str">
            <v>UN</v>
          </cell>
        </row>
        <row r="755">
          <cell r="A755" t="str">
            <v>0011-68</v>
          </cell>
          <cell r="B755" t="str">
            <v>DUTO PLAS. PT SDAR GRD-CJ[AF]</v>
          </cell>
          <cell r="C755" t="str">
            <v>ROH</v>
          </cell>
          <cell r="D755" t="str">
            <v>UN</v>
          </cell>
        </row>
        <row r="756">
          <cell r="A756" t="str">
            <v>0011-69</v>
          </cell>
          <cell r="B756" t="str">
            <v>COBERTURA DA GRADE DE EXAUSTÃO AF-06</v>
          </cell>
          <cell r="C756" t="str">
            <v>ROH</v>
          </cell>
          <cell r="D756" t="str">
            <v>UN</v>
          </cell>
        </row>
        <row r="757">
          <cell r="A757" t="str">
            <v>0011-70</v>
          </cell>
          <cell r="B757" t="str">
            <v>GRD PLAS. TRAS. PT TIPO 01[AF]</v>
          </cell>
          <cell r="C757" t="str">
            <v>ROH</v>
          </cell>
          <cell r="D757" t="str">
            <v>UN</v>
          </cell>
        </row>
        <row r="758">
          <cell r="A758" t="str">
            <v>0011-71</v>
          </cell>
          <cell r="B758" t="str">
            <v>GRD PLAS. TRAS. PT TIPO 02[AF]</v>
          </cell>
          <cell r="C758" t="str">
            <v>ROH</v>
          </cell>
          <cell r="D758" t="str">
            <v>UN</v>
          </cell>
        </row>
        <row r="759">
          <cell r="A759" t="str">
            <v>0011-72</v>
          </cell>
          <cell r="B759" t="str">
            <v>GRD PLAS. TRAS. BR[AF]</v>
          </cell>
          <cell r="C759" t="str">
            <v>ROH</v>
          </cell>
          <cell r="D759" t="str">
            <v>UN</v>
          </cell>
        </row>
        <row r="760">
          <cell r="A760" t="str">
            <v>0011-73</v>
          </cell>
          <cell r="B760" t="str">
            <v>GRD METAL. INT[AF]</v>
          </cell>
          <cell r="C760" t="str">
            <v>ROH</v>
          </cell>
          <cell r="D760" t="str">
            <v>UN</v>
          </cell>
        </row>
        <row r="761">
          <cell r="A761" t="str">
            <v>0011-75</v>
          </cell>
          <cell r="B761" t="str">
            <v>GRD PLAS. TRAS. BR[AF]</v>
          </cell>
          <cell r="C761" t="str">
            <v>ROH</v>
          </cell>
          <cell r="D761" t="str">
            <v>UN</v>
          </cell>
        </row>
        <row r="762">
          <cell r="A762" t="str">
            <v>0011-76</v>
          </cell>
          <cell r="B762" t="str">
            <v>GRD PLAS. TRAS. VERM[AF]</v>
          </cell>
          <cell r="C762" t="str">
            <v>ROH</v>
          </cell>
          <cell r="D762" t="str">
            <v>UN</v>
          </cell>
        </row>
        <row r="763">
          <cell r="A763" t="str">
            <v>0011-77</v>
          </cell>
          <cell r="B763" t="str">
            <v>GRD PLAS. CZ GRAV. ALTOFAL</v>
          </cell>
          <cell r="C763" t="str">
            <v>ROH</v>
          </cell>
          <cell r="D763" t="str">
            <v>UN</v>
          </cell>
        </row>
        <row r="764">
          <cell r="A764" t="str">
            <v>0011-78</v>
          </cell>
          <cell r="B764" t="str">
            <v>GRD PLAS. PRTEXAUSTAO[AP]</v>
          </cell>
          <cell r="C764" t="str">
            <v>ROH</v>
          </cell>
          <cell r="D764" t="str">
            <v>UN</v>
          </cell>
        </row>
        <row r="765">
          <cell r="A765" t="str">
            <v>0011-79</v>
          </cell>
          <cell r="B765" t="str">
            <v>GRADE FRONTAL [ES]</v>
          </cell>
          <cell r="C765" t="str">
            <v>ROH</v>
          </cell>
          <cell r="D765" t="str">
            <v>UN</v>
          </cell>
        </row>
        <row r="766">
          <cell r="A766" t="str">
            <v>0011-80</v>
          </cell>
          <cell r="B766" t="str">
            <v>GRADE TRASEIRA [ES]</v>
          </cell>
          <cell r="C766" t="str">
            <v>ROH</v>
          </cell>
          <cell r="D766" t="str">
            <v>UN</v>
          </cell>
        </row>
        <row r="767">
          <cell r="A767" t="str">
            <v>0011-81</v>
          </cell>
          <cell r="B767" t="str">
            <v>GRD PLAS. TRAS. PT[AF]</v>
          </cell>
          <cell r="C767" t="str">
            <v>ROH</v>
          </cell>
          <cell r="D767" t="str">
            <v>UN</v>
          </cell>
        </row>
        <row r="768">
          <cell r="A768" t="str">
            <v>0011-82</v>
          </cell>
          <cell r="B768" t="str">
            <v>GRD LAT PLAS. PT[FPL]</v>
          </cell>
          <cell r="C768" t="str">
            <v>ROH</v>
          </cell>
          <cell r="D768" t="str">
            <v>UN</v>
          </cell>
        </row>
        <row r="769">
          <cell r="A769" t="str">
            <v>0011-83</v>
          </cell>
          <cell r="B769" t="str">
            <v>GRD METAL. INT[AF]</v>
          </cell>
          <cell r="C769" t="str">
            <v>ROH</v>
          </cell>
          <cell r="D769" t="str">
            <v>UN</v>
          </cell>
        </row>
        <row r="770">
          <cell r="A770" t="str">
            <v>0011-84</v>
          </cell>
          <cell r="B770" t="str">
            <v>GRD FRT METAL. BR[A]</v>
          </cell>
          <cell r="C770" t="str">
            <v>ROH</v>
          </cell>
          <cell r="D770" t="str">
            <v>UN</v>
          </cell>
        </row>
        <row r="771">
          <cell r="A771" t="str">
            <v>0011-85</v>
          </cell>
          <cell r="B771" t="str">
            <v>GRADE ENTRADA AR PLÁSTIC CINZA REMOV[SC]</v>
          </cell>
          <cell r="C771" t="str">
            <v>ROH</v>
          </cell>
          <cell r="D771" t="str">
            <v>UN</v>
          </cell>
        </row>
        <row r="772">
          <cell r="A772" t="str">
            <v>0011-86</v>
          </cell>
          <cell r="B772" t="str">
            <v>COBERT. SUP ACRILICA TRANSP[F]</v>
          </cell>
          <cell r="C772" t="str">
            <v>ROH</v>
          </cell>
          <cell r="D772" t="str">
            <v>UN</v>
          </cell>
        </row>
        <row r="773">
          <cell r="A773" t="str">
            <v>0011-87</v>
          </cell>
          <cell r="B773" t="str">
            <v>GRD PLAS. TRAS. PT[AF]</v>
          </cell>
          <cell r="C773" t="str">
            <v>ROH</v>
          </cell>
          <cell r="D773" t="str">
            <v>UN</v>
          </cell>
        </row>
        <row r="774">
          <cell r="A774" t="str">
            <v>0011-88</v>
          </cell>
          <cell r="B774" t="str">
            <v>GRD TRAS. PLAS. ROSE GRV CZ[ES</v>
          </cell>
          <cell r="C774" t="str">
            <v>ROH</v>
          </cell>
          <cell r="D774" t="str">
            <v>UN</v>
          </cell>
        </row>
        <row r="775">
          <cell r="A775" t="str">
            <v>0011-89</v>
          </cell>
          <cell r="B775" t="str">
            <v>GRD TRAS. PLAS. RS[SC]</v>
          </cell>
          <cell r="C775" t="str">
            <v>ROH</v>
          </cell>
          <cell r="D775" t="str">
            <v>UN</v>
          </cell>
        </row>
        <row r="776">
          <cell r="A776" t="str">
            <v>0011-90</v>
          </cell>
          <cell r="B776" t="str">
            <v>GRD FRT METAL. PT[SC]</v>
          </cell>
          <cell r="C776" t="str">
            <v>ROH</v>
          </cell>
          <cell r="D776" t="str">
            <v>UN</v>
          </cell>
        </row>
        <row r="777">
          <cell r="A777" t="str">
            <v>0011-91</v>
          </cell>
          <cell r="B777" t="str">
            <v>COBERT. SUP ACRILICA TRANSP[EG]</v>
          </cell>
          <cell r="C777" t="str">
            <v>ROH</v>
          </cell>
          <cell r="D777" t="str">
            <v>UN</v>
          </cell>
        </row>
        <row r="778">
          <cell r="A778" t="str">
            <v>0011-92</v>
          </cell>
          <cell r="B778" t="str">
            <v>DUTO PLAS. PT SDAR[PF]</v>
          </cell>
          <cell r="C778" t="str">
            <v>ROH</v>
          </cell>
          <cell r="D778" t="str">
            <v>UN</v>
          </cell>
        </row>
        <row r="779">
          <cell r="A779" t="str">
            <v>0011-93</v>
          </cell>
          <cell r="B779" t="str">
            <v>GRADE SEGURANÇA INTERNA METÁLICA [AF]</v>
          </cell>
          <cell r="C779" t="str">
            <v>ROH</v>
          </cell>
          <cell r="D779" t="str">
            <v>UN</v>
          </cell>
        </row>
        <row r="780">
          <cell r="A780" t="str">
            <v>0011-94</v>
          </cell>
          <cell r="B780" t="str">
            <v>COBERT. FRT PLAS. PT-CJ[MF]</v>
          </cell>
          <cell r="C780" t="str">
            <v>ROH</v>
          </cell>
          <cell r="D780" t="str">
            <v>UN</v>
          </cell>
        </row>
        <row r="781">
          <cell r="A781" t="str">
            <v>0011-95</v>
          </cell>
          <cell r="B781" t="str">
            <v>COBERT. LAT DIR. PLAS. PT-CJ[MF]</v>
          </cell>
          <cell r="C781" t="str">
            <v>ROH</v>
          </cell>
          <cell r="D781" t="str">
            <v>UN</v>
          </cell>
        </row>
        <row r="782">
          <cell r="A782" t="str">
            <v>0011-96</v>
          </cell>
          <cell r="B782" t="str">
            <v>COBERT. LAT ESQ. PLAS. PT[MF]</v>
          </cell>
          <cell r="C782" t="str">
            <v>ROH</v>
          </cell>
          <cell r="D782" t="str">
            <v>UN</v>
          </cell>
        </row>
        <row r="783">
          <cell r="A783" t="str">
            <v>0011-97</v>
          </cell>
          <cell r="B783" t="str">
            <v>GRD FRT METAL. VERM[SC]</v>
          </cell>
          <cell r="C783" t="str">
            <v>ROH</v>
          </cell>
          <cell r="D783" t="str">
            <v>UN</v>
          </cell>
        </row>
        <row r="784">
          <cell r="A784" t="str">
            <v>0011-98</v>
          </cell>
          <cell r="B784" t="str">
            <v>TELA METAL. PT TRAS.[SC]</v>
          </cell>
          <cell r="C784" t="str">
            <v>ROH</v>
          </cell>
          <cell r="D784" t="str">
            <v>UN</v>
          </cell>
        </row>
        <row r="785">
          <cell r="A785" t="str">
            <v>0011-99</v>
          </cell>
          <cell r="B785" t="str">
            <v>GRD TRAS. PLAS. VERM[SC]</v>
          </cell>
          <cell r="C785" t="str">
            <v>ROH</v>
          </cell>
          <cell r="D785" t="str">
            <v>UN</v>
          </cell>
        </row>
        <row r="786">
          <cell r="A786" t="str">
            <v>0012-03</v>
          </cell>
          <cell r="B786" t="str">
            <v>COBERTURA DA ESCOVA PLÁSTICA PRETA [ES]</v>
          </cell>
          <cell r="C786" t="str">
            <v>ROH</v>
          </cell>
          <cell r="D786" t="str">
            <v>UN</v>
          </cell>
        </row>
        <row r="787">
          <cell r="A787" t="str">
            <v>0012-04</v>
          </cell>
          <cell r="B787" t="str">
            <v>ESCOV NÚCLEO AQUEC MET CRDA GLDN RSE[ES]</v>
          </cell>
          <cell r="C787" t="str">
            <v>ROH</v>
          </cell>
          <cell r="D787" t="str">
            <v>UN</v>
          </cell>
        </row>
        <row r="788">
          <cell r="A788" t="str">
            <v>0012-05</v>
          </cell>
          <cell r="B788" t="str">
            <v>CORP SUP PLAST PT ADER GRAV ROSE[ES]</v>
          </cell>
          <cell r="C788" t="str">
            <v>ROH</v>
          </cell>
          <cell r="D788" t="str">
            <v>UN</v>
          </cell>
        </row>
        <row r="789">
          <cell r="A789" t="str">
            <v>0012-06</v>
          </cell>
          <cell r="B789" t="str">
            <v>CP INF. PLAS. PT[ES]</v>
          </cell>
          <cell r="C789" t="str">
            <v>ROH</v>
          </cell>
          <cell r="D789" t="str">
            <v>UN</v>
          </cell>
        </row>
        <row r="790">
          <cell r="A790" t="str">
            <v>0012-07</v>
          </cell>
          <cell r="B790" t="str">
            <v>BOTÃO SELETOR TEMPE PLÁSTICO GLDN RS[ES]</v>
          </cell>
          <cell r="C790" t="str">
            <v>ROH</v>
          </cell>
          <cell r="D790" t="str">
            <v>UN</v>
          </cell>
        </row>
        <row r="791">
          <cell r="A791" t="str">
            <v>0012-08</v>
          </cell>
          <cell r="B791" t="str">
            <v>GRD TRAS. PLAS. PT GRV BR[ES]</v>
          </cell>
          <cell r="C791" t="str">
            <v>ROH</v>
          </cell>
          <cell r="D791" t="str">
            <v>UN</v>
          </cell>
        </row>
        <row r="792">
          <cell r="A792" t="str">
            <v>0012-09</v>
          </cell>
          <cell r="B792" t="str">
            <v>CP CT PR FX H05 2X0.75MM²L1.80M250V10A</v>
          </cell>
          <cell r="C792" t="str">
            <v>ROH</v>
          </cell>
          <cell r="D792" t="str">
            <v>UN</v>
          </cell>
        </row>
        <row r="793">
          <cell r="A793" t="str">
            <v>0012-10</v>
          </cell>
          <cell r="B793" t="str">
            <v>COBERT.ESC. PLAS. CH PINK[ES]</v>
          </cell>
          <cell r="C793" t="str">
            <v>ROH</v>
          </cell>
          <cell r="D793" t="str">
            <v>UN</v>
          </cell>
        </row>
        <row r="794">
          <cell r="A794" t="str">
            <v>0012-100</v>
          </cell>
          <cell r="B794" t="str">
            <v>BANDEJA COLETORA 20MM [AFON]</v>
          </cell>
          <cell r="C794" t="str">
            <v>ROH</v>
          </cell>
          <cell r="D794" t="str">
            <v>UN</v>
          </cell>
        </row>
        <row r="795">
          <cell r="A795" t="str">
            <v>0012-101</v>
          </cell>
          <cell r="B795" t="str">
            <v>ACABAMENTO INTERNO METALICO [AFON] VER02</v>
          </cell>
          <cell r="C795" t="str">
            <v>ROH</v>
          </cell>
          <cell r="D795" t="str">
            <v>UN</v>
          </cell>
        </row>
        <row r="796">
          <cell r="A796" t="str">
            <v>0012-102</v>
          </cell>
          <cell r="B796" t="str">
            <v>BASE METALICA INTERNA [AFON]AÇO ALUMINIZ</v>
          </cell>
          <cell r="C796" t="str">
            <v>ROH</v>
          </cell>
          <cell r="D796" t="str">
            <v>UN</v>
          </cell>
        </row>
        <row r="797">
          <cell r="A797" t="str">
            <v>0012-103</v>
          </cell>
          <cell r="B797" t="str">
            <v>ACAB INTERNO METALICO[AFON]V2 AÇO ALUMIN</v>
          </cell>
          <cell r="C797" t="str">
            <v>ROH</v>
          </cell>
          <cell r="D797" t="str">
            <v>UN</v>
          </cell>
        </row>
        <row r="798">
          <cell r="A798" t="str">
            <v>0012-104</v>
          </cell>
          <cell r="B798" t="str">
            <v>TELA DE PROTECAO [AFON] AÇO ALUMINIZADO</v>
          </cell>
          <cell r="C798" t="str">
            <v>ROH</v>
          </cell>
          <cell r="D798" t="str">
            <v>UN</v>
          </cell>
        </row>
        <row r="799">
          <cell r="A799" t="str">
            <v>0012-105</v>
          </cell>
          <cell r="B799" t="str">
            <v>BASE METALICA INTERNA [AFON] - VERNIZ</v>
          </cell>
          <cell r="C799" t="str">
            <v>HALB</v>
          </cell>
          <cell r="D799" t="str">
            <v>UN</v>
          </cell>
        </row>
        <row r="800">
          <cell r="A800" t="str">
            <v>0012-106</v>
          </cell>
          <cell r="B800" t="str">
            <v>ACABAMENTO INTERNO METALICO[AFON]-VERNIZ</v>
          </cell>
          <cell r="C800" t="str">
            <v>HALB</v>
          </cell>
          <cell r="D800" t="str">
            <v>UN</v>
          </cell>
        </row>
        <row r="801">
          <cell r="A801" t="str">
            <v>0012-107</v>
          </cell>
          <cell r="B801" t="str">
            <v>TELA DE PROTECAO [AFON] - VERNIZ</v>
          </cell>
          <cell r="C801" t="str">
            <v>HALB</v>
          </cell>
          <cell r="D801" t="str">
            <v>UN</v>
          </cell>
        </row>
        <row r="802">
          <cell r="A802" t="str">
            <v>0012-108</v>
          </cell>
          <cell r="B802" t="str">
            <v>ACAB INTERNO METALICO [AFON] PLANIFICADO</v>
          </cell>
          <cell r="C802" t="str">
            <v>ROH</v>
          </cell>
          <cell r="D802" t="str">
            <v>UN</v>
          </cell>
        </row>
        <row r="803">
          <cell r="A803" t="str">
            <v>0012-109</v>
          </cell>
          <cell r="B803" t="str">
            <v>ACAB INTERNO METALICO [AFON] DOBRADO</v>
          </cell>
          <cell r="C803" t="str">
            <v>HALB</v>
          </cell>
          <cell r="D803" t="str">
            <v>UN</v>
          </cell>
        </row>
        <row r="804">
          <cell r="A804" t="str">
            <v>0012-11</v>
          </cell>
          <cell r="B804" t="str">
            <v>CP SUP PLAST CH PINK PRT GRV PRT[ES]</v>
          </cell>
          <cell r="C804" t="str">
            <v>ROH</v>
          </cell>
          <cell r="D804" t="str">
            <v>UN</v>
          </cell>
        </row>
        <row r="805">
          <cell r="A805" t="str">
            <v>0012-110</v>
          </cell>
          <cell r="B805" t="str">
            <v>BANDEJA COLETORA [FRN-42L] G</v>
          </cell>
          <cell r="C805" t="str">
            <v>ROH</v>
          </cell>
          <cell r="D805" t="str">
            <v>UN</v>
          </cell>
        </row>
        <row r="806">
          <cell r="A806" t="str">
            <v>0012-111</v>
          </cell>
          <cell r="B806" t="str">
            <v>BANDEJA COLETORA [FRN-48L] G</v>
          </cell>
          <cell r="C806" t="str">
            <v>ROH</v>
          </cell>
          <cell r="D806" t="str">
            <v>UN</v>
          </cell>
        </row>
        <row r="807">
          <cell r="A807" t="str">
            <v>0012-112</v>
          </cell>
          <cell r="B807" t="str">
            <v>BANDEJA COLETORA [FRN-52L] G</v>
          </cell>
          <cell r="C807" t="str">
            <v>ROH</v>
          </cell>
          <cell r="D807" t="str">
            <v>UN</v>
          </cell>
        </row>
        <row r="808">
          <cell r="A808" t="str">
            <v>0012-113</v>
          </cell>
          <cell r="B808" t="str">
            <v>BANDEJA COLETORA [FRN-60L] G</v>
          </cell>
          <cell r="C808" t="str">
            <v>ROH</v>
          </cell>
          <cell r="D808" t="str">
            <v>UN</v>
          </cell>
        </row>
        <row r="809">
          <cell r="A809" t="str">
            <v>0012-114</v>
          </cell>
          <cell r="B809" t="str">
            <v>BANDEJA COLETORA [FRN-42L] T/W</v>
          </cell>
          <cell r="C809" t="str">
            <v>ROH</v>
          </cell>
          <cell r="D809" t="str">
            <v>UN</v>
          </cell>
        </row>
        <row r="810">
          <cell r="A810" t="str">
            <v>0012-115</v>
          </cell>
          <cell r="B810" t="str">
            <v>BANDEJA COLETORA [FRN-52L] T/W</v>
          </cell>
          <cell r="C810" t="str">
            <v>ROH</v>
          </cell>
          <cell r="D810" t="str">
            <v>UN</v>
          </cell>
        </row>
        <row r="811">
          <cell r="A811" t="str">
            <v>0012-12</v>
          </cell>
          <cell r="B811" t="str">
            <v>CP INF. PLAS. CH PINK[ES]</v>
          </cell>
          <cell r="C811" t="str">
            <v>ROH</v>
          </cell>
          <cell r="D811" t="str">
            <v>UN</v>
          </cell>
        </row>
        <row r="812">
          <cell r="A812" t="str">
            <v>0012-13</v>
          </cell>
          <cell r="B812" t="str">
            <v>GRD TRAS. PLAS. CH PINK GRV PRT[ES]</v>
          </cell>
          <cell r="C812" t="str">
            <v>ROH</v>
          </cell>
          <cell r="D812" t="str">
            <v>UN</v>
          </cell>
        </row>
        <row r="813">
          <cell r="A813" t="str">
            <v>0012-14</v>
          </cell>
          <cell r="B813" t="str">
            <v>GRADE SEGURANÇA INTERNA METÁLICA [AF]</v>
          </cell>
          <cell r="C813" t="str">
            <v>ROH</v>
          </cell>
          <cell r="D813" t="str">
            <v>UN</v>
          </cell>
        </row>
        <row r="814">
          <cell r="A814" t="str">
            <v>0012-15</v>
          </cell>
          <cell r="B814" t="str">
            <v>COBERT.ESC. PLAS. VERM[ES]</v>
          </cell>
          <cell r="C814" t="str">
            <v>ROH</v>
          </cell>
          <cell r="D814" t="str">
            <v>UN</v>
          </cell>
        </row>
        <row r="815">
          <cell r="A815" t="str">
            <v>0012-16</v>
          </cell>
          <cell r="B815" t="str">
            <v>CP SUP PLAST VERM ADER. PRT GRV PRT[ES</v>
          </cell>
          <cell r="C815" t="str">
            <v>ROH</v>
          </cell>
          <cell r="D815" t="str">
            <v>UN</v>
          </cell>
        </row>
        <row r="816">
          <cell r="A816" t="str">
            <v>0012-17</v>
          </cell>
          <cell r="B816" t="str">
            <v>CP INF. PLAS. VERM[ES]</v>
          </cell>
          <cell r="C816" t="str">
            <v>ROH</v>
          </cell>
          <cell r="D816" t="str">
            <v>UN</v>
          </cell>
        </row>
        <row r="817">
          <cell r="A817" t="str">
            <v>0012-18</v>
          </cell>
          <cell r="B817" t="str">
            <v>GRD TRAS. PLAS. VERM GRV BR[ES]</v>
          </cell>
          <cell r="C817" t="str">
            <v>ROH</v>
          </cell>
          <cell r="D817" t="str">
            <v>UN</v>
          </cell>
        </row>
        <row r="818">
          <cell r="A818" t="str">
            <v>0012-19</v>
          </cell>
          <cell r="B818" t="str">
            <v>GRD FRT METAL. PT[SC]</v>
          </cell>
          <cell r="C818" t="str">
            <v>ROH</v>
          </cell>
          <cell r="D818" t="str">
            <v>UN</v>
          </cell>
        </row>
        <row r="819">
          <cell r="A819" t="str">
            <v>0012-20</v>
          </cell>
          <cell r="B819" t="str">
            <v>TELA METAL. PR TRAS. MOLD. PLAS.VERM[SC]</v>
          </cell>
          <cell r="C819" t="str">
            <v>ROH</v>
          </cell>
          <cell r="D819" t="str">
            <v>UN</v>
          </cell>
        </row>
        <row r="820">
          <cell r="A820" t="str">
            <v>0012-21</v>
          </cell>
          <cell r="B820" t="str">
            <v>GRADE METÁLICA INTERNA [AF]</v>
          </cell>
          <cell r="C820" t="str">
            <v>ROH</v>
          </cell>
          <cell r="D820" t="str">
            <v>UN</v>
          </cell>
        </row>
        <row r="821">
          <cell r="A821" t="str">
            <v>0012-22</v>
          </cell>
          <cell r="B821" t="str">
            <v>GRD FRT METAL. PT[SC]</v>
          </cell>
          <cell r="C821" t="str">
            <v>ROH</v>
          </cell>
          <cell r="D821" t="str">
            <v>UN</v>
          </cell>
        </row>
        <row r="822">
          <cell r="A822" t="str">
            <v>0012-23</v>
          </cell>
          <cell r="B822" t="str">
            <v>GRD TRAS. MOLD. PLAS. RS-CJ[SC]</v>
          </cell>
          <cell r="C822" t="str">
            <v>ROH</v>
          </cell>
          <cell r="D822" t="str">
            <v>UN</v>
          </cell>
        </row>
        <row r="823">
          <cell r="A823" t="str">
            <v>0012-24</v>
          </cell>
          <cell r="B823" t="str">
            <v>GRD TRAS.ACO CROMADO[V]</v>
          </cell>
          <cell r="C823" t="str">
            <v>ROH</v>
          </cell>
          <cell r="D823" t="str">
            <v>UN</v>
          </cell>
        </row>
        <row r="824">
          <cell r="A824" t="str">
            <v>0012-25</v>
          </cell>
          <cell r="B824" t="str">
            <v>TAMPA DO EXTRATOR [EPS-01] AZUL</v>
          </cell>
          <cell r="C824" t="str">
            <v>HALB</v>
          </cell>
          <cell r="D824" t="str">
            <v>UN</v>
          </cell>
        </row>
        <row r="825">
          <cell r="A825" t="str">
            <v>0012-26</v>
          </cell>
          <cell r="B825" t="str">
            <v>GRADE METÁLICA INTERNA [AFN-40]</v>
          </cell>
          <cell r="C825" t="str">
            <v>ROH</v>
          </cell>
          <cell r="D825" t="str">
            <v>UN</v>
          </cell>
        </row>
        <row r="826">
          <cell r="A826" t="str">
            <v>0012-27</v>
          </cell>
          <cell r="B826" t="str">
            <v>GRD TRAS. MOLD. PLAS. CROMADA-CJ[SC]</v>
          </cell>
          <cell r="C826" t="str">
            <v>ROH</v>
          </cell>
          <cell r="D826" t="str">
            <v>UN</v>
          </cell>
        </row>
        <row r="827">
          <cell r="A827" t="str">
            <v>0012-28</v>
          </cell>
          <cell r="B827" t="str">
            <v>ESC. NCL AQUEC. METAL. PT CERDA ROXA[ES]</v>
          </cell>
          <cell r="C827" t="str">
            <v>ROH</v>
          </cell>
          <cell r="D827" t="str">
            <v>UN</v>
          </cell>
        </row>
        <row r="828">
          <cell r="A828" t="str">
            <v>0012-29</v>
          </cell>
          <cell r="B828" t="str">
            <v>CP SUP PLAST PT ADER. ROXO GRV ROXA[ES</v>
          </cell>
          <cell r="C828" t="str">
            <v>ROH</v>
          </cell>
          <cell r="D828" t="str">
            <v>UN</v>
          </cell>
        </row>
        <row r="829">
          <cell r="A829" t="str">
            <v>0012-30</v>
          </cell>
          <cell r="B829" t="str">
            <v>CORP SUP PLAST PT ADER. ROXO GRV PRT[ES]</v>
          </cell>
          <cell r="C829" t="str">
            <v>ROH</v>
          </cell>
          <cell r="D829" t="str">
            <v>UN</v>
          </cell>
        </row>
        <row r="830">
          <cell r="A830" t="str">
            <v>0012-31</v>
          </cell>
          <cell r="B830" t="str">
            <v>BOTAO SELETOR TEMP. PLAS. ROXO[ES]</v>
          </cell>
          <cell r="C830" t="str">
            <v>ROH</v>
          </cell>
          <cell r="D830" t="str">
            <v>UN</v>
          </cell>
        </row>
        <row r="831">
          <cell r="A831" t="str">
            <v>0012-32</v>
          </cell>
          <cell r="B831" t="str">
            <v>GRADE TRASEIRA PLÁSTICA PRETA [ES]</v>
          </cell>
          <cell r="C831" t="str">
            <v>ROH</v>
          </cell>
          <cell r="D831" t="str">
            <v>UN</v>
          </cell>
        </row>
        <row r="832">
          <cell r="A832" t="str">
            <v>0012-33</v>
          </cell>
          <cell r="B832" t="str">
            <v>GRADE TRASEIRA PLÁST PRETA GRAV GOLD[ES]</v>
          </cell>
          <cell r="C832" t="str">
            <v>ROH</v>
          </cell>
          <cell r="D832" t="str">
            <v>UN</v>
          </cell>
        </row>
        <row r="833">
          <cell r="A833" t="str">
            <v>0012-34</v>
          </cell>
          <cell r="B833" t="str">
            <v>GRADE TRASE PLÁST AZUL GRAV TITANIUM[ES]</v>
          </cell>
          <cell r="C833" t="str">
            <v>ROH</v>
          </cell>
          <cell r="D833" t="str">
            <v>UN</v>
          </cell>
        </row>
        <row r="834">
          <cell r="A834" t="str">
            <v>0012-35</v>
          </cell>
          <cell r="B834" t="str">
            <v>GRADE TRASEIRA PLÁST PRET GRAV CINZA[ES]</v>
          </cell>
          <cell r="C834" t="str">
            <v>ROH</v>
          </cell>
          <cell r="D834" t="str">
            <v>UN</v>
          </cell>
        </row>
        <row r="835">
          <cell r="A835" t="str">
            <v>0012-37</v>
          </cell>
          <cell r="B835" t="str">
            <v>TAMPA DO EXTRATOR [EPS-02]VERMELHO 1805C</v>
          </cell>
          <cell r="C835" t="str">
            <v>HALB</v>
          </cell>
          <cell r="D835" t="str">
            <v>UN</v>
          </cell>
        </row>
        <row r="836">
          <cell r="A836" t="str">
            <v>0012-38</v>
          </cell>
          <cell r="B836" t="str">
            <v>GAB PLAS. PT FRT[CM]</v>
          </cell>
          <cell r="C836" t="str">
            <v>ROH</v>
          </cell>
          <cell r="D836" t="str">
            <v>UN</v>
          </cell>
        </row>
        <row r="837">
          <cell r="A837" t="str">
            <v>0012-39</v>
          </cell>
          <cell r="B837" t="str">
            <v>GAB PLAS. PT TRAS.[CM]</v>
          </cell>
          <cell r="C837" t="str">
            <v>ROH</v>
          </cell>
          <cell r="D837" t="str">
            <v>UN</v>
          </cell>
        </row>
        <row r="838">
          <cell r="A838" t="str">
            <v>0012-40</v>
          </cell>
          <cell r="B838" t="str">
            <v>GAB PLAS. PT FRT ABAMENTO VERM[CM]</v>
          </cell>
          <cell r="C838" t="str">
            <v>ROH</v>
          </cell>
          <cell r="D838" t="str">
            <v>UN</v>
          </cell>
        </row>
        <row r="839">
          <cell r="A839" t="str">
            <v>0012-41</v>
          </cell>
          <cell r="B839" t="str">
            <v>GAB PLAS. PT TRAS.[CM]</v>
          </cell>
          <cell r="C839" t="str">
            <v>ROH</v>
          </cell>
          <cell r="D839" t="str">
            <v>UN</v>
          </cell>
        </row>
        <row r="840">
          <cell r="A840" t="str">
            <v>0012-42</v>
          </cell>
          <cell r="B840" t="str">
            <v>ESC. NCL AQUEC MET CHAMPAGNE CERDA[ES]</v>
          </cell>
          <cell r="C840" t="str">
            <v>ROH</v>
          </cell>
          <cell r="D840" t="str">
            <v>UN</v>
          </cell>
        </row>
        <row r="841">
          <cell r="A841" t="str">
            <v>0012-43</v>
          </cell>
          <cell r="B841" t="str">
            <v>CP SUP PLAST PT ADERE CHAMPAGNE[ES]</v>
          </cell>
          <cell r="C841" t="str">
            <v>ROH</v>
          </cell>
          <cell r="D841" t="str">
            <v>UN</v>
          </cell>
        </row>
        <row r="842">
          <cell r="A842" t="str">
            <v>0012-44</v>
          </cell>
          <cell r="B842" t="str">
            <v>BOTAO SELETOR TEMP. PLAS. CHAMPAGNE[ES]</v>
          </cell>
          <cell r="C842" t="str">
            <v>ROH</v>
          </cell>
          <cell r="D842" t="str">
            <v>UN</v>
          </cell>
        </row>
        <row r="843">
          <cell r="A843" t="str">
            <v>0012-45</v>
          </cell>
          <cell r="B843" t="str">
            <v>GRD TRAS. PLAS. PT GRV CHAMPAGNE[ES]</v>
          </cell>
          <cell r="C843" t="str">
            <v>ROH</v>
          </cell>
          <cell r="D843" t="str">
            <v>UN</v>
          </cell>
        </row>
        <row r="844">
          <cell r="A844" t="str">
            <v>0012-46</v>
          </cell>
          <cell r="B844" t="str">
            <v>COBERTURA ESCOVA PLÁSTICA GRAFITE [ES]</v>
          </cell>
          <cell r="C844" t="str">
            <v>ROH</v>
          </cell>
          <cell r="D844" t="str">
            <v>UN</v>
          </cell>
        </row>
        <row r="845">
          <cell r="A845" t="str">
            <v>0012-47</v>
          </cell>
          <cell r="B845" t="str">
            <v>CO SUP PLAST GRAF. ADER GRAV ROSE[ES]</v>
          </cell>
          <cell r="C845" t="str">
            <v>ROH</v>
          </cell>
          <cell r="D845" t="str">
            <v>UN</v>
          </cell>
        </row>
        <row r="846">
          <cell r="A846" t="str">
            <v>0012-48</v>
          </cell>
          <cell r="B846" t="str">
            <v>CP INF. PLAS. GRAF.[ES]</v>
          </cell>
          <cell r="C846" t="str">
            <v>ROH</v>
          </cell>
          <cell r="D846" t="str">
            <v>UN</v>
          </cell>
        </row>
        <row r="847">
          <cell r="A847" t="str">
            <v>0012-49</v>
          </cell>
          <cell r="B847" t="str">
            <v>GRD TRAS. PLAS. GRAF. GRV BR[ES]</v>
          </cell>
          <cell r="C847" t="str">
            <v>ROH</v>
          </cell>
          <cell r="D847" t="str">
            <v>UN</v>
          </cell>
        </row>
        <row r="848">
          <cell r="A848" t="str">
            <v>0012-50</v>
          </cell>
          <cell r="B848" t="str">
            <v>GRD FRT METAL. CZ[SCP]</v>
          </cell>
          <cell r="C848" t="str">
            <v>ROH</v>
          </cell>
          <cell r="D848" t="str">
            <v>UN</v>
          </cell>
        </row>
        <row r="849">
          <cell r="A849" t="str">
            <v>0012-51</v>
          </cell>
          <cell r="B849" t="str">
            <v>GRD TRAS. REMOV. ROSE TELA[SCP</v>
          </cell>
          <cell r="C849" t="str">
            <v>ROH</v>
          </cell>
          <cell r="D849" t="str">
            <v>UN</v>
          </cell>
        </row>
        <row r="850">
          <cell r="A850" t="str">
            <v>0012-52</v>
          </cell>
          <cell r="B850" t="str">
            <v>GRD TRAS. REMOV. AZUL TELA[SCP]</v>
          </cell>
          <cell r="C850" t="str">
            <v>ROH</v>
          </cell>
          <cell r="D850" t="str">
            <v>UN</v>
          </cell>
        </row>
        <row r="851">
          <cell r="A851" t="str">
            <v>0012-53</v>
          </cell>
          <cell r="B851" t="str">
            <v>COBERT.ESC. PLAS. PT[ES]</v>
          </cell>
          <cell r="C851" t="str">
            <v>ROH</v>
          </cell>
          <cell r="D851" t="str">
            <v>UN</v>
          </cell>
        </row>
        <row r="852">
          <cell r="A852" t="str">
            <v>0012-54</v>
          </cell>
          <cell r="B852" t="str">
            <v>ESC. NCL AQUEC MET ROSE CERDA ROSE[ES]</v>
          </cell>
          <cell r="C852" t="str">
            <v>ROH</v>
          </cell>
          <cell r="D852" t="str">
            <v>UN</v>
          </cell>
        </row>
        <row r="853">
          <cell r="A853" t="str">
            <v>0012-55</v>
          </cell>
          <cell r="B853" t="str">
            <v>CP SUP PLAS. PT GRV ROSE[ES]</v>
          </cell>
          <cell r="C853" t="str">
            <v>ROH</v>
          </cell>
          <cell r="D853" t="str">
            <v>UN</v>
          </cell>
        </row>
        <row r="854">
          <cell r="A854" t="str">
            <v>0012-56</v>
          </cell>
          <cell r="B854" t="str">
            <v>CP INF. PLAS. PT[ES]</v>
          </cell>
          <cell r="C854" t="str">
            <v>ROH</v>
          </cell>
          <cell r="D854" t="str">
            <v>UN</v>
          </cell>
        </row>
        <row r="855">
          <cell r="A855" t="str">
            <v>0012-57</v>
          </cell>
          <cell r="B855" t="str">
            <v>BOTAO SELETOR TEMP. PLAS. ROSE[ES</v>
          </cell>
          <cell r="C855" t="str">
            <v>ROH</v>
          </cell>
          <cell r="D855" t="str">
            <v>UN</v>
          </cell>
        </row>
        <row r="856">
          <cell r="A856" t="str">
            <v>0012-58</v>
          </cell>
          <cell r="B856" t="str">
            <v>GRD TRAS. PLAS. ROSE[ES]</v>
          </cell>
          <cell r="C856" t="str">
            <v>ROH</v>
          </cell>
          <cell r="D856" t="str">
            <v>UN</v>
          </cell>
        </row>
        <row r="857">
          <cell r="A857" t="str">
            <v>0012-59</v>
          </cell>
          <cell r="B857" t="str">
            <v>CB PL CT PR FIXO H03 2X0,75MML1,5525010A</v>
          </cell>
          <cell r="C857" t="str">
            <v>ROH</v>
          </cell>
          <cell r="D857" t="str">
            <v>UN</v>
          </cell>
        </row>
        <row r="858">
          <cell r="A858" t="str">
            <v>0012-60</v>
          </cell>
          <cell r="B858" t="str">
            <v>GRADE TRASEIRA PLÁST BRANC GRAV ROSE[ES]</v>
          </cell>
          <cell r="C858" t="str">
            <v>ROH</v>
          </cell>
          <cell r="D858" t="str">
            <v>UN</v>
          </cell>
        </row>
        <row r="859">
          <cell r="A859" t="str">
            <v>0012-61</v>
          </cell>
          <cell r="B859" t="str">
            <v>GRADE FRONTAL METÁLICA PRETA [SC]</v>
          </cell>
          <cell r="C859" t="str">
            <v>ROH</v>
          </cell>
          <cell r="D859" t="str">
            <v>UN</v>
          </cell>
        </row>
        <row r="860">
          <cell r="A860" t="str">
            <v>0012-62</v>
          </cell>
          <cell r="B860" t="str">
            <v>GRADE TRASEIRA PLÁSTICA CINZA [SC]</v>
          </cell>
          <cell r="C860" t="str">
            <v>ROH</v>
          </cell>
          <cell r="D860" t="str">
            <v>UN</v>
          </cell>
        </row>
        <row r="861">
          <cell r="A861" t="str">
            <v>0012-63</v>
          </cell>
          <cell r="B861" t="str">
            <v>GRADE TRASEIRA PLÁSTICA GOLDEN ROSE [ER]</v>
          </cell>
          <cell r="C861" t="str">
            <v>ROH</v>
          </cell>
          <cell r="D861" t="str">
            <v>UN</v>
          </cell>
        </row>
        <row r="862">
          <cell r="A862" t="str">
            <v>0012-64</v>
          </cell>
          <cell r="B862" t="str">
            <v>GRADE METÁLICA INTERNA [AFN-80]</v>
          </cell>
          <cell r="C862" t="str">
            <v>ROH</v>
          </cell>
          <cell r="D862" t="str">
            <v>UN</v>
          </cell>
        </row>
        <row r="863">
          <cell r="A863" t="str">
            <v>0012-65</v>
          </cell>
          <cell r="B863" t="str">
            <v>BASE METÁLICA INTERNA [AFN-80]</v>
          </cell>
          <cell r="C863" t="str">
            <v>ROH</v>
          </cell>
          <cell r="D863" t="str">
            <v>UN</v>
          </cell>
        </row>
        <row r="864">
          <cell r="A864" t="str">
            <v>0012-66</v>
          </cell>
          <cell r="B864" t="str">
            <v>BASE METÁLICA INTERNA [AFN-60]</v>
          </cell>
          <cell r="C864" t="str">
            <v>ROH</v>
          </cell>
          <cell r="D864" t="str">
            <v>UN</v>
          </cell>
        </row>
        <row r="865">
          <cell r="A865" t="str">
            <v>0012-67</v>
          </cell>
          <cell r="B865" t="str">
            <v>GRADE METÁLICA INTERNA [AFN-60]</v>
          </cell>
          <cell r="C865" t="str">
            <v>ROH</v>
          </cell>
          <cell r="D865" t="str">
            <v>UN</v>
          </cell>
        </row>
        <row r="866">
          <cell r="A866" t="str">
            <v>0012-68</v>
          </cell>
          <cell r="B866" t="str">
            <v>GRADE METÁLICA INTERNA [AFN-40] VER2</v>
          </cell>
          <cell r="C866" t="str">
            <v>ROH</v>
          </cell>
          <cell r="D866" t="str">
            <v>UN</v>
          </cell>
        </row>
        <row r="867">
          <cell r="A867" t="str">
            <v>0012-69</v>
          </cell>
          <cell r="B867" t="str">
            <v>GRADE METÁLICA INTERNA [AFN-50] VER2</v>
          </cell>
          <cell r="C867" t="str">
            <v>ROH</v>
          </cell>
          <cell r="D867" t="str">
            <v>UN</v>
          </cell>
        </row>
        <row r="868">
          <cell r="A868" t="str">
            <v>0012-70</v>
          </cell>
          <cell r="B868" t="str">
            <v>BASE METALICA INTERNA [AFON]</v>
          </cell>
          <cell r="C868" t="str">
            <v>ROH</v>
          </cell>
          <cell r="D868" t="str">
            <v>UN</v>
          </cell>
        </row>
        <row r="869">
          <cell r="A869" t="str">
            <v>0012-71</v>
          </cell>
          <cell r="B869" t="str">
            <v>ACABAMENTO INTERNO METALICO [AFON]</v>
          </cell>
          <cell r="C869" t="str">
            <v>ROH</v>
          </cell>
          <cell r="D869" t="str">
            <v>UN</v>
          </cell>
        </row>
        <row r="870">
          <cell r="A870" t="str">
            <v>0012-72</v>
          </cell>
          <cell r="B870" t="str">
            <v>BOTÃO SELETOR VOLTAGEM PLÁSTIC PRETO[ES]</v>
          </cell>
          <cell r="C870" t="str">
            <v>ROH</v>
          </cell>
          <cell r="D870" t="str">
            <v>UN</v>
          </cell>
        </row>
        <row r="871">
          <cell r="A871" t="str">
            <v>0012-73</v>
          </cell>
          <cell r="B871" t="str">
            <v>GRADE TRASEIRA PLÁST GRAFITE GRAV BR[ES]</v>
          </cell>
          <cell r="C871" t="str">
            <v>ROH</v>
          </cell>
          <cell r="D871" t="str">
            <v>UN</v>
          </cell>
        </row>
        <row r="872">
          <cell r="A872" t="str">
            <v>0012-74</v>
          </cell>
          <cell r="B872" t="str">
            <v>COBERTURA ESCOVA PLÁST GOLDEN ROSE [ES]</v>
          </cell>
          <cell r="C872" t="str">
            <v>ROH</v>
          </cell>
          <cell r="D872" t="str">
            <v>UN</v>
          </cell>
        </row>
        <row r="873">
          <cell r="A873" t="str">
            <v>0012-75</v>
          </cell>
          <cell r="B873" t="str">
            <v>ESCV NCL AQ MET PRATA CRD GOLD ROSE[ES]</v>
          </cell>
          <cell r="C873" t="str">
            <v>ROH</v>
          </cell>
          <cell r="D873" t="str">
            <v>UN</v>
          </cell>
        </row>
        <row r="874">
          <cell r="A874" t="str">
            <v>0012-76</v>
          </cell>
          <cell r="B874" t="str">
            <v>CRP SUP PL GOLD RS ADRÇ PRAT GRAV PR[ES]</v>
          </cell>
          <cell r="C874" t="str">
            <v>ROH</v>
          </cell>
          <cell r="D874" t="str">
            <v>UN</v>
          </cell>
        </row>
        <row r="875">
          <cell r="A875" t="str">
            <v>0012-77</v>
          </cell>
          <cell r="B875" t="str">
            <v>CORPO INFERIOR PLÁSTICO GOLDEN ROSE [ES]</v>
          </cell>
          <cell r="C875" t="str">
            <v>ROH</v>
          </cell>
          <cell r="D875" t="str">
            <v>UN</v>
          </cell>
        </row>
        <row r="876">
          <cell r="A876" t="str">
            <v>0012-78</v>
          </cell>
          <cell r="B876" t="str">
            <v>BOTÃO SEL TEMPERATURA PLÁSTIC PRATA [ES]</v>
          </cell>
          <cell r="C876" t="str">
            <v>ROH</v>
          </cell>
          <cell r="D876" t="str">
            <v>UN</v>
          </cell>
        </row>
        <row r="877">
          <cell r="A877" t="str">
            <v>0012-79</v>
          </cell>
          <cell r="B877" t="str">
            <v>GRADE TRAS PLÁS GOLD ROSE GRAV PRETA[ES]</v>
          </cell>
          <cell r="C877" t="str">
            <v>ROH</v>
          </cell>
          <cell r="D877" t="str">
            <v>UN</v>
          </cell>
        </row>
        <row r="878">
          <cell r="A878" t="str">
            <v>0012-80</v>
          </cell>
          <cell r="B878" t="str">
            <v>SUPORTE PLÁSTICO PRETO [ES]</v>
          </cell>
          <cell r="C878" t="str">
            <v>ROH</v>
          </cell>
          <cell r="D878" t="str">
            <v>UN</v>
          </cell>
        </row>
        <row r="879">
          <cell r="A879" t="str">
            <v>0012-81</v>
          </cell>
          <cell r="B879" t="str">
            <v>ESCV NCL AQ MET PRATA CRD DP GLD RS[ES]</v>
          </cell>
          <cell r="C879" t="str">
            <v>ROH</v>
          </cell>
          <cell r="D879" t="str">
            <v>UN</v>
          </cell>
        </row>
        <row r="880">
          <cell r="A880" t="str">
            <v>0012-82</v>
          </cell>
          <cell r="B880" t="str">
            <v>COBERTURA ESCOVA PLÁSTICA VERDE [ES]</v>
          </cell>
          <cell r="C880" t="str">
            <v>ROH</v>
          </cell>
          <cell r="D880" t="str">
            <v>UN</v>
          </cell>
        </row>
        <row r="881">
          <cell r="A881" t="str">
            <v>0012-83</v>
          </cell>
          <cell r="B881" t="str">
            <v>ESCV NCL AQ MET PRATA CRD CHAMPGNE[ES]</v>
          </cell>
          <cell r="C881" t="str">
            <v>ROH</v>
          </cell>
          <cell r="D881" t="str">
            <v>UN</v>
          </cell>
        </row>
        <row r="882">
          <cell r="A882" t="str">
            <v>0012-84</v>
          </cell>
          <cell r="B882" t="str">
            <v>CRP SUP PL AZL/RSA ADRÇ CHAMP GRV PR[ES]</v>
          </cell>
          <cell r="C882" t="str">
            <v>ROH</v>
          </cell>
          <cell r="D882" t="str">
            <v>UN</v>
          </cell>
        </row>
        <row r="883">
          <cell r="A883" t="str">
            <v>0012-85</v>
          </cell>
          <cell r="B883" t="str">
            <v>CORPO INFERIOR PLÁSTICO VERDE [ES]</v>
          </cell>
          <cell r="C883" t="str">
            <v>ROH</v>
          </cell>
          <cell r="D883" t="str">
            <v>UN</v>
          </cell>
        </row>
        <row r="884">
          <cell r="A884" t="str">
            <v>0012-86</v>
          </cell>
          <cell r="B884" t="str">
            <v>BOTÃO SEL TEMP PLÁSTICO CHAMPAGNE [ES]</v>
          </cell>
          <cell r="C884" t="str">
            <v>ROH</v>
          </cell>
          <cell r="D884" t="str">
            <v>UN</v>
          </cell>
        </row>
        <row r="885">
          <cell r="A885" t="str">
            <v>0012-87</v>
          </cell>
          <cell r="B885" t="str">
            <v>GRADE TRAS PLÁST VERDE GRAV CHAMPAG [ES]</v>
          </cell>
          <cell r="C885" t="str">
            <v>ROH</v>
          </cell>
          <cell r="D885" t="str">
            <v>UN</v>
          </cell>
        </row>
        <row r="886">
          <cell r="A886" t="str">
            <v>0012-88</v>
          </cell>
          <cell r="B886" t="str">
            <v>ESCV NCL AQ MET PRATA CRD DP CHMPGNE[ES]</v>
          </cell>
          <cell r="C886" t="str">
            <v>ROH</v>
          </cell>
          <cell r="D886" t="str">
            <v>UN</v>
          </cell>
        </row>
        <row r="887">
          <cell r="A887" t="str">
            <v>0012-90</v>
          </cell>
          <cell r="B887" t="str">
            <v>GRADE TRAS REMOV CHAMPAGNE C/TELA [SC]</v>
          </cell>
          <cell r="C887" t="str">
            <v>ROH</v>
          </cell>
          <cell r="D887" t="str">
            <v>UN</v>
          </cell>
        </row>
        <row r="888">
          <cell r="A888" t="str">
            <v>0012-91</v>
          </cell>
          <cell r="B888" t="str">
            <v>COBERTURA ESCOVA PLÁSTICA AZUL [ES]</v>
          </cell>
          <cell r="C888" t="str">
            <v>ROH</v>
          </cell>
          <cell r="D888" t="str">
            <v>UN</v>
          </cell>
        </row>
        <row r="889">
          <cell r="A889" t="str">
            <v>0012-92</v>
          </cell>
          <cell r="B889" t="str">
            <v>GRADE TRAS PLÁSTICA ROSA GRAV PRETA [ES]</v>
          </cell>
          <cell r="C889" t="str">
            <v>ROH</v>
          </cell>
          <cell r="D889" t="str">
            <v>UN</v>
          </cell>
        </row>
        <row r="890">
          <cell r="A890" t="str">
            <v>0012-93</v>
          </cell>
          <cell r="B890" t="str">
            <v>BANDEJA COLETORA [AFON]</v>
          </cell>
          <cell r="C890" t="str">
            <v>ROH</v>
          </cell>
          <cell r="D890" t="str">
            <v>UN</v>
          </cell>
        </row>
        <row r="891">
          <cell r="A891" t="str">
            <v>0012-94</v>
          </cell>
          <cell r="B891" t="str">
            <v>TELA DE PROTECAO [AFON]</v>
          </cell>
          <cell r="C891" t="str">
            <v>ROH</v>
          </cell>
          <cell r="D891" t="str">
            <v>UN</v>
          </cell>
        </row>
        <row r="892">
          <cell r="A892" t="str">
            <v>0012-95</v>
          </cell>
          <cell r="B892" t="str">
            <v>GRADE TRASEIRA REMOVÍVEL PLÁST AZUL [SC]</v>
          </cell>
          <cell r="C892" t="str">
            <v>ROH</v>
          </cell>
          <cell r="D892" t="str">
            <v>UN</v>
          </cell>
        </row>
        <row r="893">
          <cell r="A893" t="str">
            <v>0012-96</v>
          </cell>
          <cell r="B893" t="str">
            <v>COBERTURA DA ESCOVA PLÁSTICA AZUL [ES]</v>
          </cell>
          <cell r="C893" t="str">
            <v>ROH</v>
          </cell>
          <cell r="D893" t="str">
            <v>UN</v>
          </cell>
        </row>
        <row r="894">
          <cell r="A894" t="str">
            <v>0012-97</v>
          </cell>
          <cell r="B894" t="str">
            <v>ESCV NÚCL AQUEC MET ROSE CRD DP ROSE[ES]</v>
          </cell>
          <cell r="C894" t="str">
            <v>ROH</v>
          </cell>
          <cell r="D894" t="str">
            <v>UN</v>
          </cell>
        </row>
        <row r="895">
          <cell r="A895" t="str">
            <v>0012-98</v>
          </cell>
          <cell r="B895" t="str">
            <v>BOTÃO SELE TEMP PLÁST AZUL ADRÇ ROSE[ES]</v>
          </cell>
          <cell r="C895" t="str">
            <v>ROH</v>
          </cell>
          <cell r="D895" t="str">
            <v>UN</v>
          </cell>
        </row>
        <row r="896">
          <cell r="A896" t="str">
            <v>0012-99</v>
          </cell>
          <cell r="B896" t="str">
            <v>GRADE TRASEIRA PLÁSTICA AZUL [ES]</v>
          </cell>
          <cell r="C896" t="str">
            <v>ROH</v>
          </cell>
          <cell r="D896" t="str">
            <v>UN</v>
          </cell>
        </row>
        <row r="897">
          <cell r="A897" t="str">
            <v>0013-24</v>
          </cell>
          <cell r="B897" t="str">
            <v>PIVO V-30 C/ ABA PRETO</v>
          </cell>
          <cell r="C897" t="str">
            <v>HALB</v>
          </cell>
          <cell r="D897" t="str">
            <v>UN</v>
          </cell>
        </row>
        <row r="898">
          <cell r="A898" t="str">
            <v>0013-24E</v>
          </cell>
          <cell r="B898" t="str">
            <v>PIVO V-30 C/ ABA PRETO</v>
          </cell>
          <cell r="C898" t="str">
            <v>HALB</v>
          </cell>
          <cell r="D898" t="str">
            <v>UN</v>
          </cell>
        </row>
        <row r="899">
          <cell r="A899" t="str">
            <v>0013-27</v>
          </cell>
          <cell r="B899" t="str">
            <v>PIVO V-40 C/ ABA PRETO</v>
          </cell>
          <cell r="C899" t="str">
            <v>HALB</v>
          </cell>
          <cell r="D899" t="str">
            <v>UN</v>
          </cell>
        </row>
        <row r="900">
          <cell r="A900" t="str">
            <v>0013-27E</v>
          </cell>
          <cell r="B900" t="str">
            <v>PIVO V-40 C/ ABA PRETO</v>
          </cell>
          <cell r="C900" t="str">
            <v>HALB</v>
          </cell>
          <cell r="D900" t="str">
            <v>UN</v>
          </cell>
        </row>
        <row r="901">
          <cell r="A901" t="str">
            <v>0013-29</v>
          </cell>
          <cell r="B901" t="str">
            <v>PIVO V-30 C/ ABA ROSA CLARO</v>
          </cell>
          <cell r="C901" t="str">
            <v>HALB</v>
          </cell>
          <cell r="D901" t="str">
            <v>UN</v>
          </cell>
        </row>
        <row r="902">
          <cell r="A902" t="str">
            <v>0013-30</v>
          </cell>
          <cell r="B902" t="str">
            <v>PIVO V-30 C/ ABA BRANCO AZ</v>
          </cell>
          <cell r="C902" t="str">
            <v>HALB</v>
          </cell>
          <cell r="D902" t="str">
            <v>UN</v>
          </cell>
        </row>
        <row r="903">
          <cell r="A903" t="str">
            <v>0013-32</v>
          </cell>
          <cell r="B903" t="str">
            <v>PIVO V-30 C/ ABA BRANCO</v>
          </cell>
          <cell r="C903" t="str">
            <v>HALB</v>
          </cell>
          <cell r="D903" t="str">
            <v>UN</v>
          </cell>
        </row>
        <row r="904">
          <cell r="A904" t="str">
            <v>0013-32E</v>
          </cell>
          <cell r="B904" t="str">
            <v>PIVO V-30 C/ ABA BRANCO</v>
          </cell>
          <cell r="C904" t="str">
            <v>HALB</v>
          </cell>
          <cell r="D904" t="str">
            <v>UN</v>
          </cell>
        </row>
        <row r="905">
          <cell r="A905" t="str">
            <v>0013-33</v>
          </cell>
          <cell r="B905" t="str">
            <v>PIVO V-40 C/ ABA BRANCO</v>
          </cell>
          <cell r="C905" t="str">
            <v>HALB</v>
          </cell>
          <cell r="D905" t="str">
            <v>UN</v>
          </cell>
        </row>
        <row r="906">
          <cell r="A906" t="str">
            <v>0013-33E</v>
          </cell>
          <cell r="B906" t="str">
            <v>PIVO V-40 C/ ABA BRANCO</v>
          </cell>
          <cell r="C906" t="str">
            <v>HALB</v>
          </cell>
          <cell r="D906" t="str">
            <v>UN</v>
          </cell>
        </row>
        <row r="907">
          <cell r="A907" t="str">
            <v>0013-34</v>
          </cell>
          <cell r="B907" t="str">
            <v>PIVO VENTILADORES PRO-55/65</v>
          </cell>
          <cell r="C907" t="str">
            <v>HALB</v>
          </cell>
          <cell r="D907" t="str">
            <v>UN</v>
          </cell>
        </row>
        <row r="908">
          <cell r="A908" t="str">
            <v>0013-34E</v>
          </cell>
          <cell r="B908" t="str">
            <v>PIVO VENTILADORES PRO-55/65</v>
          </cell>
          <cell r="C908" t="str">
            <v>HALB</v>
          </cell>
          <cell r="D908" t="str">
            <v>UN</v>
          </cell>
        </row>
        <row r="909">
          <cell r="A909" t="str">
            <v>0013-35</v>
          </cell>
          <cell r="B909" t="str">
            <v>SC PIVO + BRAÇO [PRO-55]</v>
          </cell>
          <cell r="C909" t="str">
            <v>HALB</v>
          </cell>
          <cell r="D909" t="str">
            <v>UN</v>
          </cell>
        </row>
        <row r="910">
          <cell r="A910" t="str">
            <v>0013-35E</v>
          </cell>
          <cell r="B910" t="str">
            <v>SC PIVO + BRAÇO [PRO-55]</v>
          </cell>
          <cell r="C910" t="str">
            <v>HALB</v>
          </cell>
          <cell r="D910" t="str">
            <v>UN</v>
          </cell>
        </row>
        <row r="911">
          <cell r="A911" t="str">
            <v>0013-36</v>
          </cell>
          <cell r="B911" t="str">
            <v>PIVO PRETO [VT-51]</v>
          </cell>
          <cell r="C911" t="str">
            <v>HALB</v>
          </cell>
          <cell r="D911" t="str">
            <v>UN</v>
          </cell>
        </row>
        <row r="912">
          <cell r="A912" t="str">
            <v>0013-36E</v>
          </cell>
          <cell r="B912" t="str">
            <v>PIVO PRETO [VT-51]</v>
          </cell>
          <cell r="C912" t="str">
            <v>HALB</v>
          </cell>
          <cell r="D912" t="str">
            <v>UN</v>
          </cell>
        </row>
        <row r="913">
          <cell r="A913" t="str">
            <v>0013-37</v>
          </cell>
          <cell r="B913" t="str">
            <v>SC PIVO + BRAÇO DE OSCILAÇÃO[VM-PRO-55P]</v>
          </cell>
          <cell r="C913" t="str">
            <v>HALB</v>
          </cell>
          <cell r="D913" t="str">
            <v>UN</v>
          </cell>
        </row>
        <row r="914">
          <cell r="A914" t="str">
            <v>0013-37E</v>
          </cell>
          <cell r="B914" t="str">
            <v>SC PIVO + BRAÇO DE OSCILAÇÃO[VM-PRO-55P]</v>
          </cell>
          <cell r="C914" t="str">
            <v>HALB</v>
          </cell>
          <cell r="D914" t="str">
            <v>UN</v>
          </cell>
        </row>
        <row r="915">
          <cell r="A915" t="str">
            <v>0013-38</v>
          </cell>
          <cell r="B915" t="str">
            <v>PIVO V-40 VERMELHO</v>
          </cell>
          <cell r="C915" t="str">
            <v>HALB</v>
          </cell>
          <cell r="D915" t="str">
            <v>UN</v>
          </cell>
        </row>
        <row r="916">
          <cell r="A916" t="str">
            <v>0013-39</v>
          </cell>
          <cell r="B916" t="str">
            <v>PIVO V-30 VERMELHO</v>
          </cell>
          <cell r="C916" t="str">
            <v>HALB</v>
          </cell>
          <cell r="D916" t="str">
            <v>UN</v>
          </cell>
        </row>
        <row r="917">
          <cell r="A917" t="str">
            <v>0013-40</v>
          </cell>
          <cell r="B917" t="str">
            <v>PIVO VENTILADOR [NV-PRO-55] PR</v>
          </cell>
          <cell r="C917" t="str">
            <v>HALB</v>
          </cell>
          <cell r="D917" t="str">
            <v>UN</v>
          </cell>
        </row>
        <row r="918">
          <cell r="A918" t="str">
            <v>0013-40E</v>
          </cell>
          <cell r="B918" t="str">
            <v>PIVO VENTILADOR [NV-PRO-55] PR</v>
          </cell>
          <cell r="C918" t="str">
            <v>HALB</v>
          </cell>
          <cell r="D918" t="str">
            <v>UN</v>
          </cell>
        </row>
        <row r="919">
          <cell r="A919" t="str">
            <v>0013-41</v>
          </cell>
          <cell r="B919" t="str">
            <v>PIVO V-30 C/ ABA CINZA GRAFITE</v>
          </cell>
          <cell r="C919" t="str">
            <v>HALB</v>
          </cell>
          <cell r="D919" t="str">
            <v>UN</v>
          </cell>
        </row>
        <row r="920">
          <cell r="A920" t="str">
            <v>0013-42</v>
          </cell>
          <cell r="B920" t="str">
            <v>CP SUP PLST GRFT ADRÇ GLDN RS GRV BR[ES]</v>
          </cell>
          <cell r="C920" t="str">
            <v>ROH</v>
          </cell>
          <cell r="D920" t="str">
            <v>UN</v>
          </cell>
        </row>
        <row r="921">
          <cell r="A921" t="str">
            <v>0013-43</v>
          </cell>
          <cell r="B921" t="str">
            <v>CORPO INFERIOR PLÁSTICO GRAFITE [ES]</v>
          </cell>
          <cell r="C921" t="str">
            <v>ROH</v>
          </cell>
          <cell r="D921" t="str">
            <v>UN</v>
          </cell>
        </row>
        <row r="922">
          <cell r="A922" t="str">
            <v>0013-44</v>
          </cell>
          <cell r="B922" t="str">
            <v>ESCV NÚCL AQUEC MET CRDA DP GLDN RSE[ES]</v>
          </cell>
          <cell r="C922" t="str">
            <v>ROH</v>
          </cell>
          <cell r="D922" t="str">
            <v>UN</v>
          </cell>
        </row>
        <row r="923">
          <cell r="A923" t="str">
            <v>0013-45</v>
          </cell>
          <cell r="B923" t="str">
            <v>GRADE TRASEIRA PLÁST PRT GRAV BRANCA[ES]</v>
          </cell>
          <cell r="C923" t="str">
            <v>ROH</v>
          </cell>
          <cell r="D923" t="str">
            <v>UN</v>
          </cell>
        </row>
        <row r="924">
          <cell r="A924" t="str">
            <v>0013-46</v>
          </cell>
          <cell r="B924" t="str">
            <v>GRADE TRASEIRA PLÁST GLDN RS GRV CZ [ES]</v>
          </cell>
          <cell r="C924" t="str">
            <v>ROH</v>
          </cell>
          <cell r="D924" t="str">
            <v>UN</v>
          </cell>
        </row>
        <row r="925">
          <cell r="A925" t="str">
            <v>0013-47</v>
          </cell>
          <cell r="B925" t="str">
            <v>ESCOV NÚC AQUEC MET PR CD DP GLDN RS[ES]</v>
          </cell>
          <cell r="C925" t="str">
            <v>ROH</v>
          </cell>
          <cell r="D925" t="str">
            <v>UN</v>
          </cell>
        </row>
        <row r="926">
          <cell r="A926" t="str">
            <v>0013-48</v>
          </cell>
          <cell r="B926" t="str">
            <v>BASE METÁLICA COMPRESSOR 120L [FGB]</v>
          </cell>
          <cell r="C926" t="str">
            <v>ROH</v>
          </cell>
          <cell r="D926" t="str">
            <v>UN</v>
          </cell>
        </row>
        <row r="927">
          <cell r="A927" t="str">
            <v>0013-49</v>
          </cell>
          <cell r="B927" t="str">
            <v>BASE METÁLICA COMPRESSOR 80L [FGB]</v>
          </cell>
          <cell r="C927" t="str">
            <v>ROH</v>
          </cell>
          <cell r="D927" t="str">
            <v>UN</v>
          </cell>
        </row>
        <row r="928">
          <cell r="A928" t="str">
            <v>0013-50</v>
          </cell>
          <cell r="B928" t="str">
            <v>ESCOV NCL AQUEC METÁL PRATA CERD DPS[ES]</v>
          </cell>
          <cell r="C928" t="str">
            <v>ROH</v>
          </cell>
          <cell r="D928" t="str">
            <v>UN</v>
          </cell>
        </row>
        <row r="929">
          <cell r="A929" t="str">
            <v>0013-51</v>
          </cell>
          <cell r="B929" t="str">
            <v>GRADE SEGURANÇA INTERNA METÁLICA [AF]</v>
          </cell>
          <cell r="C929" t="str">
            <v>ROH</v>
          </cell>
          <cell r="D929" t="str">
            <v>UN</v>
          </cell>
        </row>
        <row r="930">
          <cell r="A930" t="str">
            <v>0013-52</v>
          </cell>
          <cell r="B930" t="str">
            <v>BASE METÁLICA COMPRESSOR 50L [FGB]</v>
          </cell>
          <cell r="C930" t="str">
            <v>ROH</v>
          </cell>
          <cell r="D930" t="str">
            <v>UN</v>
          </cell>
        </row>
        <row r="931">
          <cell r="A931" t="str">
            <v>0013-53</v>
          </cell>
          <cell r="B931" t="str">
            <v>BASE METÁLICA COMPRESSOR 150L [FHZ]</v>
          </cell>
          <cell r="C931" t="str">
            <v>ROH</v>
          </cell>
          <cell r="D931" t="str">
            <v>UN</v>
          </cell>
        </row>
        <row r="932">
          <cell r="A932" t="str">
            <v>0013-54</v>
          </cell>
          <cell r="B932" t="str">
            <v>BASE METÁLICA COMPRESSOR 320L [FHZ]</v>
          </cell>
          <cell r="C932" t="str">
            <v>ROH</v>
          </cell>
          <cell r="D932" t="str">
            <v>UN</v>
          </cell>
        </row>
        <row r="933">
          <cell r="A933" t="str">
            <v>0013-55</v>
          </cell>
          <cell r="B933" t="str">
            <v>ESCOV ROT PLST PRETA CERD VERMELHAS[PET]</v>
          </cell>
          <cell r="C933" t="str">
            <v>ROH</v>
          </cell>
          <cell r="D933" t="str">
            <v>UN</v>
          </cell>
        </row>
        <row r="934">
          <cell r="A934" t="str">
            <v>0014-001</v>
          </cell>
          <cell r="B934" t="str">
            <v>COPO DE VIDRO L-1400 (AT)</v>
          </cell>
          <cell r="C934" t="str">
            <v>ROH</v>
          </cell>
          <cell r="D934" t="str">
            <v>UN</v>
          </cell>
        </row>
        <row r="935">
          <cell r="A935" t="str">
            <v>0014-002</v>
          </cell>
          <cell r="B935" t="str">
            <v>SC TAMPA DO COPO L-1400 (AT)</v>
          </cell>
          <cell r="C935" t="str">
            <v>ROH</v>
          </cell>
          <cell r="D935" t="str">
            <v>UN</v>
          </cell>
        </row>
        <row r="936">
          <cell r="A936" t="str">
            <v>0014-003</v>
          </cell>
          <cell r="B936" t="str">
            <v>CONJUNTO DA FACA DO COPO L-1400 (AT)</v>
          </cell>
          <cell r="C936" t="str">
            <v>ROH</v>
          </cell>
          <cell r="D936" t="str">
            <v>UN</v>
          </cell>
        </row>
        <row r="937">
          <cell r="A937" t="str">
            <v>0014-004</v>
          </cell>
          <cell r="B937" t="str">
            <v>BASE DO COPO C/ACION DO MICRO L-1400(AT)</v>
          </cell>
          <cell r="C937" t="str">
            <v>ROH</v>
          </cell>
          <cell r="D937" t="str">
            <v>UN</v>
          </cell>
        </row>
        <row r="938">
          <cell r="A938" t="str">
            <v>0014-005</v>
          </cell>
          <cell r="B938" t="str">
            <v>ANEL DE VEDAÇÃO DO COPO L-1400 (AT)</v>
          </cell>
          <cell r="C938" t="str">
            <v>ROH</v>
          </cell>
          <cell r="D938" t="str">
            <v>UN</v>
          </cell>
        </row>
        <row r="939">
          <cell r="A939" t="str">
            <v>0014-006</v>
          </cell>
          <cell r="B939" t="str">
            <v>SC TAMPA DO COPO [L-1400] BR (AT)</v>
          </cell>
          <cell r="C939" t="str">
            <v>ROH</v>
          </cell>
          <cell r="D939" t="str">
            <v>UN</v>
          </cell>
        </row>
        <row r="940">
          <cell r="A940" t="str">
            <v>0014-007</v>
          </cell>
          <cell r="B940" t="str">
            <v>BASE COPO C/ACION DO MICRO[L-1400]BR(AT)</v>
          </cell>
          <cell r="C940" t="str">
            <v>ROH</v>
          </cell>
          <cell r="D940" t="str">
            <v>UN</v>
          </cell>
        </row>
        <row r="941">
          <cell r="A941" t="str">
            <v>0015-001</v>
          </cell>
          <cell r="B941" t="str">
            <v>PLACA FRONTAL LIQUID [L-1100] PRETA</v>
          </cell>
          <cell r="C941" t="str">
            <v>HALB</v>
          </cell>
          <cell r="D941" t="str">
            <v>UN</v>
          </cell>
        </row>
        <row r="942">
          <cell r="A942" t="str">
            <v>0015-002</v>
          </cell>
          <cell r="B942" t="str">
            <v>PLACA FRONTAL LIQUID [L-1100] BRANCA</v>
          </cell>
          <cell r="C942" t="str">
            <v>HALB</v>
          </cell>
          <cell r="D942" t="str">
            <v>UN</v>
          </cell>
        </row>
        <row r="943">
          <cell r="A943" t="str">
            <v>0015-003</v>
          </cell>
          <cell r="B943" t="str">
            <v>PLACA FRONTAL LIQUID [L-1100] VERMELHA</v>
          </cell>
          <cell r="C943" t="str">
            <v>HALB</v>
          </cell>
          <cell r="D943" t="str">
            <v>UN</v>
          </cell>
        </row>
        <row r="944">
          <cell r="A944" t="str">
            <v>0015-004</v>
          </cell>
          <cell r="B944" t="str">
            <v>PLACA FRONTAL LIQUID [L-1100] PRATA</v>
          </cell>
          <cell r="C944" t="str">
            <v>HALB</v>
          </cell>
          <cell r="D944" t="str">
            <v>UN</v>
          </cell>
        </row>
        <row r="945">
          <cell r="A945" t="str">
            <v>0016-01</v>
          </cell>
          <cell r="B945" t="str">
            <v>BRACO DE OSCILACAO V-40 PLASTICO</v>
          </cell>
          <cell r="C945" t="str">
            <v>HALB</v>
          </cell>
          <cell r="D945" t="str">
            <v>UN</v>
          </cell>
        </row>
        <row r="946">
          <cell r="A946" t="str">
            <v>0016-01E</v>
          </cell>
          <cell r="B946" t="str">
            <v>BRACO DE OSCILACAO V-40 PLASTICO</v>
          </cell>
          <cell r="C946" t="str">
            <v>HALB</v>
          </cell>
          <cell r="D946" t="str">
            <v>UN</v>
          </cell>
        </row>
        <row r="947">
          <cell r="A947" t="str">
            <v>0016-02</v>
          </cell>
          <cell r="B947" t="str">
            <v>BRACO DE OSCILACAO V-40 AÇO</v>
          </cell>
          <cell r="C947" t="str">
            <v>ROH</v>
          </cell>
          <cell r="D947" t="str">
            <v>UN</v>
          </cell>
        </row>
        <row r="948">
          <cell r="A948" t="str">
            <v>0016-03</v>
          </cell>
          <cell r="B948" t="str">
            <v>BRACO DE OSCILACAO V-30 AÇO</v>
          </cell>
          <cell r="C948" t="str">
            <v>ROH</v>
          </cell>
          <cell r="D948" t="str">
            <v>UN</v>
          </cell>
        </row>
        <row r="949">
          <cell r="A949" t="str">
            <v>0016-04</v>
          </cell>
          <cell r="B949" t="str">
            <v>BRACO DE OSCILACAO VT-30 AÇO</v>
          </cell>
          <cell r="C949" t="str">
            <v>ROH</v>
          </cell>
          <cell r="D949" t="str">
            <v>UN</v>
          </cell>
        </row>
        <row r="950">
          <cell r="A950" t="str">
            <v>0016-05</v>
          </cell>
          <cell r="B950" t="str">
            <v>BRACO DE OSCILACAO VT-40 AÇO</v>
          </cell>
          <cell r="C950" t="str">
            <v>ROH</v>
          </cell>
          <cell r="D950" t="str">
            <v>UN</v>
          </cell>
        </row>
        <row r="951">
          <cell r="A951" t="str">
            <v>0016-06</v>
          </cell>
          <cell r="B951" t="str">
            <v>MECANIS.OSCILACAO CL-01</v>
          </cell>
          <cell r="C951" t="str">
            <v>ROH</v>
          </cell>
          <cell r="D951" t="str">
            <v>UN</v>
          </cell>
        </row>
        <row r="952">
          <cell r="A952" t="str">
            <v>0016-07</v>
          </cell>
          <cell r="B952" t="str">
            <v>BRACO DE OSCILACAO V-30</v>
          </cell>
          <cell r="C952" t="str">
            <v>HALB</v>
          </cell>
          <cell r="D952" t="str">
            <v>UN</v>
          </cell>
        </row>
        <row r="953">
          <cell r="A953" t="str">
            <v>0016-07E</v>
          </cell>
          <cell r="B953" t="str">
            <v>BRACO DE OSCILACAO V-30</v>
          </cell>
          <cell r="C953" t="str">
            <v>HALB</v>
          </cell>
          <cell r="D953" t="str">
            <v>UN</v>
          </cell>
        </row>
        <row r="954">
          <cell r="A954" t="str">
            <v>0016-08</v>
          </cell>
          <cell r="B954" t="str">
            <v>BRACO DE OSCILACAO VT-40</v>
          </cell>
          <cell r="C954" t="str">
            <v>HALB</v>
          </cell>
          <cell r="D954" t="str">
            <v>UN</v>
          </cell>
        </row>
        <row r="955">
          <cell r="A955" t="str">
            <v>0016-08E</v>
          </cell>
          <cell r="B955" t="str">
            <v>BRACO DE OSCILACAO VT-40</v>
          </cell>
          <cell r="C955" t="str">
            <v>HALB</v>
          </cell>
          <cell r="D955" t="str">
            <v>UN</v>
          </cell>
        </row>
        <row r="956">
          <cell r="A956" t="str">
            <v>0016-09</v>
          </cell>
          <cell r="B956" t="str">
            <v>BRACO DE OSCILACAO VENTILADORES PRO-55</v>
          </cell>
          <cell r="C956" t="str">
            <v>HALB</v>
          </cell>
          <cell r="D956" t="str">
            <v>UN</v>
          </cell>
        </row>
        <row r="957">
          <cell r="A957" t="str">
            <v>0016-09E</v>
          </cell>
          <cell r="B957" t="str">
            <v>BRACO DE OSCILACAO VENTILADORES PRO-55</v>
          </cell>
          <cell r="C957" t="str">
            <v>HALB</v>
          </cell>
          <cell r="D957" t="str">
            <v>UN</v>
          </cell>
        </row>
        <row r="958">
          <cell r="A958" t="str">
            <v>0016-10</v>
          </cell>
          <cell r="B958" t="str">
            <v>DOBRADICA TAMPA SUP MOLA EIXO[FT]</v>
          </cell>
          <cell r="C958" t="str">
            <v>ROH</v>
          </cell>
          <cell r="D958" t="str">
            <v>UN</v>
          </cell>
        </row>
        <row r="959">
          <cell r="A959" t="str">
            <v>0016-11</v>
          </cell>
          <cell r="B959" t="str">
            <v>BRACO DE OSCILACAO VENTILADORES PRO-65</v>
          </cell>
          <cell r="C959" t="str">
            <v>ROH</v>
          </cell>
          <cell r="D959" t="str">
            <v>UN</v>
          </cell>
        </row>
        <row r="960">
          <cell r="A960" t="str">
            <v>0016-12</v>
          </cell>
          <cell r="B960" t="str">
            <v>BRACO DE OSCILACAO MOTOR INSS [VT-51]</v>
          </cell>
          <cell r="C960" t="str">
            <v>HALB</v>
          </cell>
          <cell r="D960" t="str">
            <v>UN</v>
          </cell>
        </row>
        <row r="961">
          <cell r="A961" t="str">
            <v>0016-12E</v>
          </cell>
          <cell r="B961" t="str">
            <v>BRACO DE OSCILACAO MOTOR INSS [VT-51]</v>
          </cell>
          <cell r="C961" t="str">
            <v>HALB</v>
          </cell>
          <cell r="D961" t="str">
            <v>UN</v>
          </cell>
        </row>
        <row r="962">
          <cell r="A962" t="str">
            <v>0016-13</v>
          </cell>
          <cell r="B962" t="str">
            <v>BRACO DE OSCILACAO V-30 MODEL2 (SUPREME)</v>
          </cell>
          <cell r="C962" t="str">
            <v>HALB</v>
          </cell>
          <cell r="D962" t="str">
            <v>UN</v>
          </cell>
        </row>
        <row r="963">
          <cell r="A963" t="str">
            <v>0016-13E</v>
          </cell>
          <cell r="B963" t="str">
            <v>BRACO DE OSCILACAO V-30 MODEL2 (SUPREME)</v>
          </cell>
          <cell r="C963" t="str">
            <v>HALB</v>
          </cell>
          <cell r="D963" t="str">
            <v>UN</v>
          </cell>
        </row>
        <row r="964">
          <cell r="A964" t="str">
            <v>0016-14</v>
          </cell>
          <cell r="B964" t="str">
            <v>BRACO DE OSCILACAO MOTOR HOMERITE[VT-51]</v>
          </cell>
          <cell r="C964" t="str">
            <v>HALB</v>
          </cell>
          <cell r="D964" t="str">
            <v>UN</v>
          </cell>
        </row>
        <row r="965">
          <cell r="A965" t="str">
            <v>0016-14E</v>
          </cell>
          <cell r="B965" t="str">
            <v>BRACO DE OSCILACAO MOTOR HOMERITE[VT-51]</v>
          </cell>
          <cell r="C965" t="str">
            <v>HALB</v>
          </cell>
          <cell r="D965" t="str">
            <v>UN</v>
          </cell>
        </row>
        <row r="966">
          <cell r="A966" t="str">
            <v>0016-15</v>
          </cell>
          <cell r="B966" t="str">
            <v>BRACO DE OSCILACAO [PRO-55P]</v>
          </cell>
          <cell r="C966" t="str">
            <v>HALB</v>
          </cell>
          <cell r="D966" t="str">
            <v>UN</v>
          </cell>
        </row>
        <row r="967">
          <cell r="A967" t="str">
            <v>0016-15E</v>
          </cell>
          <cell r="B967" t="str">
            <v>BRACO DE OSCILACAO [PRO-55P]</v>
          </cell>
          <cell r="C967" t="str">
            <v>HALB</v>
          </cell>
          <cell r="D967" t="str">
            <v>UN</v>
          </cell>
        </row>
        <row r="968">
          <cell r="A968" t="str">
            <v>0016-16</v>
          </cell>
          <cell r="B968" t="str">
            <v>BRACO DE OSCILACAO MOTOR 7520</v>
          </cell>
          <cell r="C968" t="str">
            <v>HALB</v>
          </cell>
          <cell r="D968" t="str">
            <v>UN</v>
          </cell>
        </row>
        <row r="969">
          <cell r="A969" t="str">
            <v>0016-16E</v>
          </cell>
          <cell r="B969" t="str">
            <v>BRACO DE OSCILACAO MOTOR 7520</v>
          </cell>
          <cell r="C969" t="str">
            <v>HALB</v>
          </cell>
          <cell r="D969" t="str">
            <v>UN</v>
          </cell>
        </row>
        <row r="970">
          <cell r="A970" t="str">
            <v>0016-17</v>
          </cell>
          <cell r="B970" t="str">
            <v>BRACO DE OSCILACAO (MOTOR 7520)[VTX-50]</v>
          </cell>
          <cell r="C970" t="str">
            <v>HALB</v>
          </cell>
          <cell r="D970" t="str">
            <v>UN</v>
          </cell>
        </row>
        <row r="971">
          <cell r="A971" t="str">
            <v>0017-02</v>
          </cell>
          <cell r="B971" t="str">
            <v>EIXO DE OSCILACAO - IMPORT</v>
          </cell>
          <cell r="C971" t="str">
            <v>ROH</v>
          </cell>
          <cell r="D971" t="str">
            <v>UN</v>
          </cell>
        </row>
        <row r="972">
          <cell r="A972" t="str">
            <v>0017-05</v>
          </cell>
          <cell r="B972" t="str">
            <v>EIXO METAL.TAMPA 90MM[PF]</v>
          </cell>
          <cell r="C972" t="str">
            <v>ROH</v>
          </cell>
          <cell r="D972" t="str">
            <v>UN</v>
          </cell>
        </row>
        <row r="973">
          <cell r="A973" t="str">
            <v>0017-06</v>
          </cell>
          <cell r="B973" t="str">
            <v>EIXO EXTRUSOR METAL.[MC]</v>
          </cell>
          <cell r="C973" t="str">
            <v>ROH</v>
          </cell>
          <cell r="D973" t="str">
            <v>UN</v>
          </cell>
        </row>
        <row r="974">
          <cell r="A974" t="str">
            <v>0017-07</v>
          </cell>
          <cell r="B974" t="str">
            <v>EIXO RECARTILHADO DO MULTIP [MPN]</v>
          </cell>
          <cell r="C974" t="str">
            <v>ROH</v>
          </cell>
          <cell r="D974" t="str">
            <v>UN</v>
          </cell>
        </row>
        <row r="975">
          <cell r="A975" t="str">
            <v>0018-02</v>
          </cell>
          <cell r="B975" t="str">
            <v>ENGRENAGEM RETA - IMPORT</v>
          </cell>
          <cell r="C975" t="str">
            <v>ROH</v>
          </cell>
          <cell r="D975" t="str">
            <v>UN</v>
          </cell>
        </row>
        <row r="976">
          <cell r="A976" t="str">
            <v>0018-03</v>
          </cell>
          <cell r="B976" t="str">
            <v>ENGR. PLAS. PT 33,00X13,50MM[CS]</v>
          </cell>
          <cell r="C976" t="str">
            <v>ROH</v>
          </cell>
          <cell r="D976" t="str">
            <v>UN</v>
          </cell>
        </row>
        <row r="977">
          <cell r="A977" t="str">
            <v>0018-04</v>
          </cell>
          <cell r="B977" t="str">
            <v>ENGR. PLAS. VERM 33,00X13,50MM[CS]</v>
          </cell>
          <cell r="C977" t="str">
            <v>ROH</v>
          </cell>
          <cell r="D977" t="str">
            <v>UN</v>
          </cell>
        </row>
        <row r="978">
          <cell r="A978" t="str">
            <v>0018-05</v>
          </cell>
          <cell r="B978" t="str">
            <v>ENGR. MTA PLAS.[MF]</v>
          </cell>
          <cell r="C978" t="str">
            <v>ROH</v>
          </cell>
          <cell r="D978" t="str">
            <v>UN</v>
          </cell>
        </row>
        <row r="979">
          <cell r="A979" t="str">
            <v>0018-06</v>
          </cell>
          <cell r="B979" t="str">
            <v>ENGR. MOVIDA TRAVA LÂMINA PLAS.PT-MF</v>
          </cell>
          <cell r="C979" t="str">
            <v>ROH</v>
          </cell>
          <cell r="D979" t="str">
            <v>UN</v>
          </cell>
        </row>
        <row r="980">
          <cell r="A980" t="str">
            <v>0020-00</v>
          </cell>
          <cell r="B980" t="str">
            <v>BOTAO PLAS. PT[FR]</v>
          </cell>
          <cell r="C980" t="str">
            <v>ROH</v>
          </cell>
          <cell r="D980" t="str">
            <v>UN</v>
          </cell>
        </row>
        <row r="981">
          <cell r="A981" t="str">
            <v>0020-06</v>
          </cell>
          <cell r="B981" t="str">
            <v>BOTAO DE OSCILACAO PRETO</v>
          </cell>
          <cell r="C981" t="str">
            <v>HALB</v>
          </cell>
          <cell r="D981" t="str">
            <v>UN</v>
          </cell>
        </row>
        <row r="982">
          <cell r="A982" t="str">
            <v>0020-06E</v>
          </cell>
          <cell r="B982" t="str">
            <v>BOTAO DE OSCILACAO V-31/V-41PR</v>
          </cell>
          <cell r="C982" t="str">
            <v>HALB</v>
          </cell>
          <cell r="D982" t="str">
            <v>UN</v>
          </cell>
        </row>
        <row r="983">
          <cell r="A983" t="str">
            <v>0020-08</v>
          </cell>
          <cell r="B983" t="str">
            <v>BOTAO DE OSCILACAO ROSA CLARO</v>
          </cell>
          <cell r="C983" t="str">
            <v>HALB</v>
          </cell>
          <cell r="D983" t="str">
            <v>UN</v>
          </cell>
        </row>
        <row r="984">
          <cell r="A984" t="str">
            <v>0020-09</v>
          </cell>
          <cell r="B984" t="str">
            <v>BOTAO DE OSCILACAO V-30/V-40 CZ GRAFITE</v>
          </cell>
          <cell r="C984" t="str">
            <v>HALB</v>
          </cell>
          <cell r="D984" t="str">
            <v>UN</v>
          </cell>
        </row>
        <row r="985">
          <cell r="A985" t="str">
            <v>0020-16</v>
          </cell>
          <cell r="B985" t="str">
            <v>BOTAO TEMPOR. PLAS. CZ[FT]</v>
          </cell>
          <cell r="C985" t="str">
            <v>ROH</v>
          </cell>
          <cell r="D985" t="str">
            <v>UN</v>
          </cell>
        </row>
        <row r="986">
          <cell r="A986" t="str">
            <v>0020-17</v>
          </cell>
          <cell r="B986" t="str">
            <v>BOTAO VOLUME MS-03C</v>
          </cell>
          <cell r="C986" t="str">
            <v>ROH</v>
          </cell>
          <cell r="D986" t="str">
            <v>UN</v>
          </cell>
        </row>
        <row r="987">
          <cell r="A987" t="str">
            <v>0020-18</v>
          </cell>
          <cell r="B987" t="str">
            <v>BOTAO L/D[MS]</v>
          </cell>
          <cell r="C987" t="str">
            <v>ROH</v>
          </cell>
          <cell r="D987" t="str">
            <v>UN</v>
          </cell>
        </row>
        <row r="988">
          <cell r="A988" t="str">
            <v>0020-19</v>
          </cell>
          <cell r="B988" t="str">
            <v>BOTAO DE OSCILACAO BRANCO</v>
          </cell>
          <cell r="C988" t="str">
            <v>HALB</v>
          </cell>
          <cell r="D988" t="str">
            <v>UN</v>
          </cell>
        </row>
        <row r="989">
          <cell r="A989" t="str">
            <v>0020-19E</v>
          </cell>
          <cell r="B989" t="str">
            <v>BOTAO DE OSCILACAO BRANCO</v>
          </cell>
          <cell r="C989" t="str">
            <v>HALB</v>
          </cell>
          <cell r="D989" t="str">
            <v>UN</v>
          </cell>
        </row>
        <row r="990">
          <cell r="A990" t="str">
            <v>0020-20</v>
          </cell>
          <cell r="B990" t="str">
            <v>BOTAO PEQUENO CM-01</v>
          </cell>
          <cell r="C990" t="str">
            <v>ROH</v>
          </cell>
          <cell r="D990" t="str">
            <v>UN</v>
          </cell>
        </row>
        <row r="991">
          <cell r="A991" t="str">
            <v>0020-21</v>
          </cell>
          <cell r="B991" t="str">
            <v>BOTAO L/D ADC[CM]</v>
          </cell>
          <cell r="C991" t="str">
            <v>ROH</v>
          </cell>
          <cell r="D991" t="str">
            <v>UN</v>
          </cell>
        </row>
        <row r="992">
          <cell r="A992" t="str">
            <v>0020-22</v>
          </cell>
          <cell r="B992" t="str">
            <v>BOTAO GRANDE[CM]</v>
          </cell>
          <cell r="C992" t="str">
            <v>ROH</v>
          </cell>
          <cell r="D992" t="str">
            <v>UN</v>
          </cell>
        </row>
        <row r="993">
          <cell r="A993" t="str">
            <v>0020-23</v>
          </cell>
          <cell r="B993" t="str">
            <v>BOTAO L/D BAT[CM]</v>
          </cell>
          <cell r="C993" t="str">
            <v>ROH</v>
          </cell>
          <cell r="D993" t="str">
            <v>UN</v>
          </cell>
        </row>
        <row r="994">
          <cell r="A994" t="str">
            <v>0020-24</v>
          </cell>
          <cell r="B994" t="str">
            <v>BOTAOCHA 2V SC-04B</v>
          </cell>
          <cell r="C994" t="str">
            <v>ROH</v>
          </cell>
          <cell r="D994" t="str">
            <v>UN</v>
          </cell>
        </row>
        <row r="995">
          <cell r="A995" t="str">
            <v>0020-25</v>
          </cell>
          <cell r="B995" t="str">
            <v>BOTAOACIONAMENTO SC-10</v>
          </cell>
          <cell r="C995" t="str">
            <v>ROH</v>
          </cell>
          <cell r="D995" t="str">
            <v>UN</v>
          </cell>
        </row>
        <row r="996">
          <cell r="A996" t="str">
            <v>0020-26</v>
          </cell>
          <cell r="B996" t="str">
            <v>CHAVE DE VELOCIDADES ZD-418 250VAC 1A</v>
          </cell>
          <cell r="C996" t="str">
            <v>ROH</v>
          </cell>
          <cell r="D996" t="str">
            <v>UN</v>
          </cell>
        </row>
        <row r="997">
          <cell r="A997" t="str">
            <v>0020-27</v>
          </cell>
          <cell r="B997" t="str">
            <v>BOTÃO VENTO FRIO SC-12</v>
          </cell>
          <cell r="C997" t="str">
            <v>ROH</v>
          </cell>
          <cell r="D997" t="str">
            <v>UN</v>
          </cell>
        </row>
        <row r="998">
          <cell r="A998" t="str">
            <v>0020-28</v>
          </cell>
          <cell r="B998" t="str">
            <v>BOTAO JATOAR FRIO PLAS. PT[SC]</v>
          </cell>
          <cell r="C998" t="str">
            <v>ROH</v>
          </cell>
          <cell r="D998" t="str">
            <v>UN</v>
          </cell>
        </row>
        <row r="999">
          <cell r="A999" t="str">
            <v>0020-29</v>
          </cell>
          <cell r="B999" t="str">
            <v>BOTAO JATOAR FRIO PLAS. PT GRAV[SC]</v>
          </cell>
          <cell r="C999" t="str">
            <v>ROH</v>
          </cell>
          <cell r="D999" t="str">
            <v>UN</v>
          </cell>
        </row>
        <row r="1000">
          <cell r="A1000" t="str">
            <v>0020-30</v>
          </cell>
          <cell r="B1000" t="str">
            <v>CHV PR TRS EST VELC XN-10 125V16A/250V8A</v>
          </cell>
          <cell r="C1000" t="str">
            <v>ROH</v>
          </cell>
          <cell r="D1000" t="str">
            <v>UN</v>
          </cell>
        </row>
        <row r="1001">
          <cell r="A1001" t="str">
            <v>0020-31</v>
          </cell>
          <cell r="B1001" t="str">
            <v>BOTAOTRAVAMENTO AP-10</v>
          </cell>
          <cell r="C1001" t="str">
            <v>ROH</v>
          </cell>
          <cell r="D1001" t="str">
            <v>UN</v>
          </cell>
        </row>
        <row r="1002">
          <cell r="A1002" t="str">
            <v>0020-33</v>
          </cell>
          <cell r="B1002" t="str">
            <v>BOTOESESQ. MS-06</v>
          </cell>
          <cell r="C1002" t="str">
            <v>ROH</v>
          </cell>
          <cell r="D1002" t="str">
            <v>UN</v>
          </cell>
        </row>
        <row r="1003">
          <cell r="A1003" t="str">
            <v>0020-34</v>
          </cell>
          <cell r="B1003" t="str">
            <v>PN FRT BOTAO VOLUME MS-06</v>
          </cell>
          <cell r="C1003" t="str">
            <v>ROH</v>
          </cell>
          <cell r="D1003" t="str">
            <v>UN</v>
          </cell>
        </row>
        <row r="1004">
          <cell r="A1004" t="str">
            <v>0020-35</v>
          </cell>
          <cell r="B1004" t="str">
            <v>BOTOESDIR. MS-06</v>
          </cell>
          <cell r="C1004" t="str">
            <v>ROH</v>
          </cell>
          <cell r="D1004" t="str">
            <v>UN</v>
          </cell>
        </row>
        <row r="1005">
          <cell r="A1005" t="str">
            <v>0020-36</v>
          </cell>
          <cell r="B1005" t="str">
            <v>BOTAO STAND BY MS-06</v>
          </cell>
          <cell r="C1005" t="str">
            <v>ROH</v>
          </cell>
          <cell r="D1005" t="str">
            <v>UN</v>
          </cell>
        </row>
        <row r="1006">
          <cell r="A1006" t="str">
            <v>0020-37</v>
          </cell>
          <cell r="B1006" t="str">
            <v>BOTOES FUNCTION/EQ MS-06</v>
          </cell>
          <cell r="C1006" t="str">
            <v>ROH</v>
          </cell>
          <cell r="D1006" t="str">
            <v>UN</v>
          </cell>
        </row>
        <row r="1007">
          <cell r="A1007" t="str">
            <v>0020-38</v>
          </cell>
          <cell r="B1007" t="str">
            <v>BOTOES CL-01</v>
          </cell>
          <cell r="C1007" t="str">
            <v>ROH</v>
          </cell>
          <cell r="D1007" t="str">
            <v>UN</v>
          </cell>
        </row>
        <row r="1008">
          <cell r="A1008" t="str">
            <v>0020-39</v>
          </cell>
          <cell r="B1008" t="str">
            <v>BOTOES SUPES TWB-01</v>
          </cell>
          <cell r="C1008" t="str">
            <v>ROH</v>
          </cell>
          <cell r="D1008" t="str">
            <v>UN</v>
          </cell>
        </row>
        <row r="1009">
          <cell r="A1009" t="str">
            <v>0020-40</v>
          </cell>
          <cell r="B1009" t="str">
            <v>BOTOES INF.ES TWB-01</v>
          </cell>
          <cell r="C1009" t="str">
            <v>ROH</v>
          </cell>
          <cell r="D1009" t="str">
            <v>UN</v>
          </cell>
        </row>
        <row r="1010">
          <cell r="A1010" t="str">
            <v>0020-41</v>
          </cell>
          <cell r="B1010" t="str">
            <v>BOTÃO DE FIXAÇÃO DA ESCOVA ER-03</v>
          </cell>
          <cell r="C1010" t="str">
            <v>ROH</v>
          </cell>
          <cell r="D1010" t="str">
            <v>UN</v>
          </cell>
        </row>
        <row r="1011">
          <cell r="A1011" t="str">
            <v>0020-42</v>
          </cell>
          <cell r="B1011" t="str">
            <v>BOTAO ROT. PLAS. PT MOLAS-CJ[ER]</v>
          </cell>
          <cell r="C1011" t="str">
            <v>ROH</v>
          </cell>
          <cell r="D1011" t="str">
            <v>UN</v>
          </cell>
        </row>
        <row r="1012">
          <cell r="A1012" t="str">
            <v>0020-43</v>
          </cell>
          <cell r="B1012" t="str">
            <v>BOTAO TEMP. PLAS. PT[ER]</v>
          </cell>
          <cell r="C1012" t="str">
            <v>ROH</v>
          </cell>
          <cell r="D1012" t="str">
            <v>UN</v>
          </cell>
        </row>
        <row r="1013">
          <cell r="A1013" t="str">
            <v>0020-44</v>
          </cell>
          <cell r="B1013" t="str">
            <v>TECLAS PLAS.S PTS[HT]</v>
          </cell>
          <cell r="C1013" t="str">
            <v>ROH</v>
          </cell>
          <cell r="D1013" t="str">
            <v>UN</v>
          </cell>
        </row>
        <row r="1014">
          <cell r="A1014" t="str">
            <v>0020-45</v>
          </cell>
          <cell r="B1014" t="str">
            <v>BOTAO PLAS. PT[HT]</v>
          </cell>
          <cell r="C1014" t="str">
            <v>ROH</v>
          </cell>
          <cell r="D1014" t="str">
            <v>UN</v>
          </cell>
        </row>
        <row r="1015">
          <cell r="A1015" t="str">
            <v>0020-47</v>
          </cell>
          <cell r="B1015" t="str">
            <v>BOTAO L-D EM-06</v>
          </cell>
          <cell r="C1015" t="str">
            <v>ROH</v>
          </cell>
          <cell r="D1015" t="str">
            <v>UN</v>
          </cell>
        </row>
        <row r="1016">
          <cell r="A1016" t="str">
            <v>0020-48</v>
          </cell>
          <cell r="B1016" t="str">
            <v>BOTAO TIMER FR-08</v>
          </cell>
          <cell r="C1016" t="str">
            <v>ROH</v>
          </cell>
          <cell r="D1016" t="str">
            <v>UN</v>
          </cell>
        </row>
        <row r="1017">
          <cell r="A1017" t="str">
            <v>0020-49</v>
          </cell>
          <cell r="B1017" t="str">
            <v>BOTAOFUNCAO FR-08</v>
          </cell>
          <cell r="C1017" t="str">
            <v>ROH</v>
          </cell>
          <cell r="D1017" t="str">
            <v>UN</v>
          </cell>
        </row>
        <row r="1018">
          <cell r="A1018" t="str">
            <v>0020-52</v>
          </cell>
          <cell r="B1018" t="str">
            <v>BOTAOVELOC.S V-95</v>
          </cell>
          <cell r="C1018" t="str">
            <v>ROH</v>
          </cell>
          <cell r="D1018" t="str">
            <v>UN</v>
          </cell>
        </row>
        <row r="1019">
          <cell r="A1019" t="str">
            <v>0020-53</v>
          </cell>
          <cell r="B1019" t="str">
            <v>ACIONADOR SISTEMAOSCILACAO V-95</v>
          </cell>
          <cell r="C1019" t="str">
            <v>ROH</v>
          </cell>
          <cell r="D1019" t="str">
            <v>UN</v>
          </cell>
        </row>
        <row r="1020">
          <cell r="A1020" t="str">
            <v>0020-54</v>
          </cell>
          <cell r="B1020" t="str">
            <v>BOTAO PEQUENO CM-01B</v>
          </cell>
          <cell r="C1020" t="str">
            <v>ROH</v>
          </cell>
          <cell r="D1020" t="str">
            <v>UN</v>
          </cell>
        </row>
        <row r="1021">
          <cell r="A1021" t="str">
            <v>0020-55</v>
          </cell>
          <cell r="B1021" t="str">
            <v>BOTAO L/D ADC CM-01B</v>
          </cell>
          <cell r="C1021" t="str">
            <v>ROH</v>
          </cell>
          <cell r="D1021" t="str">
            <v>UN</v>
          </cell>
        </row>
        <row r="1022">
          <cell r="A1022" t="str">
            <v>0020-56</v>
          </cell>
          <cell r="B1022" t="str">
            <v>BOTAO GRANDE CM-01B</v>
          </cell>
          <cell r="C1022" t="str">
            <v>ROH</v>
          </cell>
          <cell r="D1022" t="str">
            <v>UN</v>
          </cell>
        </row>
        <row r="1023">
          <cell r="A1023" t="str">
            <v>0020-57</v>
          </cell>
          <cell r="B1023" t="str">
            <v>BOTAO L/D BAT</v>
          </cell>
          <cell r="C1023" t="str">
            <v>ROH</v>
          </cell>
          <cell r="D1023" t="str">
            <v>UN</v>
          </cell>
        </row>
        <row r="1024">
          <cell r="A1024" t="str">
            <v>0020-58</v>
          </cell>
          <cell r="B1024" t="str">
            <v>CHV PR TRS EST TEMP XN-10 125V16A/250V8A</v>
          </cell>
          <cell r="C1024" t="str">
            <v>ROH</v>
          </cell>
          <cell r="D1024" t="str">
            <v>UN</v>
          </cell>
        </row>
        <row r="1025">
          <cell r="A1025" t="str">
            <v>0020-59</v>
          </cell>
          <cell r="B1025" t="str">
            <v>BOTAO DE OSCILACAO VENTILADOR PRO-55/65</v>
          </cell>
          <cell r="C1025" t="str">
            <v>HALB</v>
          </cell>
          <cell r="D1025" t="str">
            <v>UN</v>
          </cell>
        </row>
        <row r="1026">
          <cell r="A1026" t="str">
            <v>0020-59E</v>
          </cell>
          <cell r="B1026" t="str">
            <v>BOTAO DE OSCILACAO VENTILADOR PRO-55/65</v>
          </cell>
          <cell r="C1026" t="str">
            <v>HALB</v>
          </cell>
          <cell r="D1026" t="str">
            <v>UN</v>
          </cell>
        </row>
        <row r="1027">
          <cell r="A1027" t="str">
            <v>0020-60</v>
          </cell>
          <cell r="B1027" t="str">
            <v>ACIONADOR DA MUDANÇA DE BANDA RP-03</v>
          </cell>
          <cell r="C1027" t="str">
            <v>ROH</v>
          </cell>
          <cell r="D1027" t="str">
            <v>UN</v>
          </cell>
        </row>
        <row r="1028">
          <cell r="A1028" t="str">
            <v>0020-61</v>
          </cell>
          <cell r="B1028" t="str">
            <v>BOTÕES LIGA/DESLIGA AM/FM RP-03</v>
          </cell>
          <cell r="C1028" t="str">
            <v>ROH</v>
          </cell>
          <cell r="D1028" t="str">
            <v>UN</v>
          </cell>
        </row>
        <row r="1029">
          <cell r="A1029" t="str">
            <v>0020-62</v>
          </cell>
          <cell r="B1029" t="str">
            <v>BOTÕES HORA/MINUTO/ALARME RP-03</v>
          </cell>
          <cell r="C1029" t="str">
            <v>ROH</v>
          </cell>
          <cell r="D1029" t="str">
            <v>UN</v>
          </cell>
        </row>
        <row r="1030">
          <cell r="A1030" t="str">
            <v>0020-63</v>
          </cell>
          <cell r="B1030" t="str">
            <v>BOTAO PLAS. PT SELETOR BANDA[RP]</v>
          </cell>
          <cell r="C1030" t="str">
            <v>ROH</v>
          </cell>
          <cell r="D1030" t="str">
            <v>UN</v>
          </cell>
        </row>
        <row r="1031">
          <cell r="A1031" t="str">
            <v>0020-64</v>
          </cell>
          <cell r="B1031" t="str">
            <v>BOTAO L/D EM-08</v>
          </cell>
          <cell r="C1031" t="str">
            <v>ROH</v>
          </cell>
          <cell r="D1031" t="str">
            <v>UN</v>
          </cell>
        </row>
        <row r="1032">
          <cell r="A1032" t="str">
            <v>0020-65</v>
          </cell>
          <cell r="B1032" t="str">
            <v>ACIONADOR EM-08</v>
          </cell>
          <cell r="C1032" t="str">
            <v>ROH</v>
          </cell>
          <cell r="D1032" t="str">
            <v>UN</v>
          </cell>
        </row>
        <row r="1033">
          <cell r="A1033" t="str">
            <v>0020-66</v>
          </cell>
          <cell r="B1033" t="str">
            <v>BOTAOTRAVA RESERV.AGUA P-17</v>
          </cell>
          <cell r="C1033" t="str">
            <v>ROH</v>
          </cell>
          <cell r="D1033" t="str">
            <v>UN</v>
          </cell>
        </row>
        <row r="1034">
          <cell r="A1034" t="str">
            <v>0020-67</v>
          </cell>
          <cell r="B1034" t="str">
            <v>BOTAO REGUL. ALT.PENTE INTEGRADO P-17</v>
          </cell>
          <cell r="C1034" t="str">
            <v>ROH</v>
          </cell>
          <cell r="D1034" t="str">
            <v>UN</v>
          </cell>
        </row>
        <row r="1035">
          <cell r="A1035" t="str">
            <v>0020-68</v>
          </cell>
          <cell r="B1035" t="str">
            <v>BOTAO SELETOR VAP. P-17</v>
          </cell>
          <cell r="C1035" t="str">
            <v>ROH</v>
          </cell>
          <cell r="D1035" t="str">
            <v>UN</v>
          </cell>
        </row>
        <row r="1036">
          <cell r="A1036" t="str">
            <v>0020-69</v>
          </cell>
          <cell r="B1036" t="str">
            <v>BOTAO L/D P-15</v>
          </cell>
          <cell r="C1036" t="str">
            <v>ROH</v>
          </cell>
          <cell r="D1036" t="str">
            <v>UN</v>
          </cell>
        </row>
        <row r="1037">
          <cell r="A1037" t="str">
            <v>0020-70</v>
          </cell>
          <cell r="B1037" t="str">
            <v>PEDAL PLAS. CZ LIGA/DES.[AP]</v>
          </cell>
          <cell r="C1037" t="str">
            <v>ROH</v>
          </cell>
          <cell r="D1037" t="str">
            <v>UN</v>
          </cell>
        </row>
        <row r="1038">
          <cell r="A1038" t="str">
            <v>0020-71</v>
          </cell>
          <cell r="B1038" t="str">
            <v>PEDAL PLAS. CZ FIXO[AP]</v>
          </cell>
          <cell r="C1038" t="str">
            <v>ROH</v>
          </cell>
          <cell r="D1038" t="str">
            <v>UN</v>
          </cell>
        </row>
        <row r="1039">
          <cell r="A1039" t="str">
            <v>0020-72</v>
          </cell>
          <cell r="B1039" t="str">
            <v>BOTAO L/D C-18</v>
          </cell>
          <cell r="C1039" t="str">
            <v>ROH</v>
          </cell>
          <cell r="D1039" t="str">
            <v>UN</v>
          </cell>
        </row>
        <row r="1040">
          <cell r="A1040" t="str">
            <v>0020-73</v>
          </cell>
          <cell r="B1040" t="str">
            <v>BOTAO CHA GERAL[SC]</v>
          </cell>
          <cell r="C1040" t="str">
            <v>ROH</v>
          </cell>
          <cell r="D1040" t="str">
            <v>UN</v>
          </cell>
        </row>
        <row r="1041">
          <cell r="A1041" t="str">
            <v>0020-74</v>
          </cell>
          <cell r="B1041" t="str">
            <v>BOTAO L/D[SC]</v>
          </cell>
          <cell r="C1041" t="str">
            <v>ROH</v>
          </cell>
          <cell r="D1041" t="str">
            <v>UN</v>
          </cell>
        </row>
        <row r="1042">
          <cell r="A1042" t="str">
            <v>0020-75</v>
          </cell>
          <cell r="B1042" t="str">
            <v>BOTAOTEMP.[SC]</v>
          </cell>
          <cell r="C1042" t="str">
            <v>ROH</v>
          </cell>
          <cell r="D1042" t="str">
            <v>UN</v>
          </cell>
        </row>
        <row r="1043">
          <cell r="A1043" t="str">
            <v>0020-76</v>
          </cell>
          <cell r="B1043" t="str">
            <v>FILTRO METÁLICO ENTRADA AR REMOVÍVEL[SM]</v>
          </cell>
          <cell r="C1043" t="str">
            <v>ROH</v>
          </cell>
          <cell r="D1043" t="str">
            <v>UN</v>
          </cell>
        </row>
        <row r="1044">
          <cell r="A1044" t="str">
            <v>0020-77</v>
          </cell>
          <cell r="B1044" t="str">
            <v>GUIA BOTAOTEMP. NF-04/11/18/19</v>
          </cell>
          <cell r="C1044" t="str">
            <v>ROH</v>
          </cell>
          <cell r="D1044" t="str">
            <v>UN</v>
          </cell>
        </row>
        <row r="1045">
          <cell r="A1045" t="str">
            <v>0020-78</v>
          </cell>
          <cell r="B1045" t="str">
            <v>INDIC. SONORO PLAS. MOLA-CJ[F]</v>
          </cell>
          <cell r="C1045" t="str">
            <v>ROH</v>
          </cell>
          <cell r="D1045" t="str">
            <v>UN</v>
          </cell>
        </row>
        <row r="1046">
          <cell r="A1046" t="str">
            <v>0020-79</v>
          </cell>
          <cell r="B1046" t="str">
            <v>BOTAO SELETOR TEMP.-PT NF-11</v>
          </cell>
          <cell r="C1046" t="str">
            <v>ROH</v>
          </cell>
          <cell r="D1046" t="str">
            <v>UN</v>
          </cell>
        </row>
        <row r="1047">
          <cell r="A1047" t="str">
            <v>0020-80</v>
          </cell>
          <cell r="B1047" t="str">
            <v>PEDAL PLAS. VERDE LIGA/DES.[AP]</v>
          </cell>
          <cell r="C1047" t="str">
            <v>ROH</v>
          </cell>
          <cell r="D1047" t="str">
            <v>UN</v>
          </cell>
        </row>
        <row r="1048">
          <cell r="A1048" t="str">
            <v>0020-81</v>
          </cell>
          <cell r="B1048" t="str">
            <v>PEDAL PLAS. VERDE FIXO[AP]</v>
          </cell>
          <cell r="C1048" t="str">
            <v>ROH</v>
          </cell>
          <cell r="D1048" t="str">
            <v>UN</v>
          </cell>
        </row>
        <row r="1049">
          <cell r="A1049" t="str">
            <v>0020-82</v>
          </cell>
          <cell r="B1049" t="str">
            <v>BOTAO JATOAR FRIO PLAS. PRT GRAV[SC]</v>
          </cell>
          <cell r="C1049" t="str">
            <v>ROH</v>
          </cell>
          <cell r="D1049" t="str">
            <v>UN</v>
          </cell>
        </row>
        <row r="1050">
          <cell r="A1050" t="str">
            <v>0020-83</v>
          </cell>
          <cell r="B1050" t="str">
            <v>BOTAO VOLUME BX-16</v>
          </cell>
          <cell r="C1050" t="str">
            <v>ROH</v>
          </cell>
          <cell r="D1050" t="str">
            <v>UN</v>
          </cell>
        </row>
        <row r="1051">
          <cell r="A1051" t="str">
            <v>0020-84</v>
          </cell>
          <cell r="B1051" t="str">
            <v>BOTAO SINTONIZADOR BX-16</v>
          </cell>
          <cell r="C1051" t="str">
            <v>ROH</v>
          </cell>
          <cell r="D1051" t="str">
            <v>UN</v>
          </cell>
        </row>
        <row r="1052">
          <cell r="A1052" t="str">
            <v>0020-85</v>
          </cell>
          <cell r="B1052" t="str">
            <v>FILTRO METÁLICO ENTRADA AR REMOVÍVEL[SC]</v>
          </cell>
          <cell r="C1052" t="str">
            <v>ROH</v>
          </cell>
          <cell r="D1052" t="str">
            <v>UN</v>
          </cell>
        </row>
        <row r="1053">
          <cell r="A1053" t="str">
            <v>0020-86</v>
          </cell>
          <cell r="B1053" t="str">
            <v>FILTRO METÁLICO ENTRADA AR REMOVÍVEL[SC]</v>
          </cell>
          <cell r="C1053" t="str">
            <v>ROH</v>
          </cell>
          <cell r="D1053" t="str">
            <v>UN</v>
          </cell>
        </row>
        <row r="1054">
          <cell r="A1054" t="str">
            <v>0020-87</v>
          </cell>
          <cell r="B1054" t="str">
            <v>BOTAO PLAS. PT ADER. INOX[FR]</v>
          </cell>
          <cell r="C1054" t="str">
            <v>ROH</v>
          </cell>
          <cell r="D1054" t="str">
            <v>UN</v>
          </cell>
        </row>
        <row r="1055">
          <cell r="A1055" t="str">
            <v>0020-88</v>
          </cell>
          <cell r="B1055" t="str">
            <v>BOTAO TIMER PLAS. PT ADER. INOX[FR]</v>
          </cell>
          <cell r="C1055" t="str">
            <v>ROH</v>
          </cell>
          <cell r="D1055" t="str">
            <v>UN</v>
          </cell>
        </row>
        <row r="1056">
          <cell r="A1056" t="str">
            <v>0020-89</v>
          </cell>
          <cell r="B1056" t="str">
            <v>SC BOTAO ACIONADOR E CHA L/D DP-02</v>
          </cell>
          <cell r="C1056" t="str">
            <v>ROH</v>
          </cell>
          <cell r="D1056" t="str">
            <v>UN</v>
          </cell>
        </row>
        <row r="1057">
          <cell r="A1057" t="str">
            <v>0020-90</v>
          </cell>
          <cell r="B1057" t="str">
            <v>BOTAOTRAVA DP-02</v>
          </cell>
          <cell r="C1057" t="str">
            <v>ROH</v>
          </cell>
          <cell r="D1057" t="str">
            <v>UN</v>
          </cell>
        </row>
        <row r="1058">
          <cell r="A1058" t="str">
            <v>0020-91</v>
          </cell>
          <cell r="B1058" t="str">
            <v>BOTAO PLAS. SPRAY BR[F]</v>
          </cell>
          <cell r="C1058" t="str">
            <v>ROH</v>
          </cell>
          <cell r="D1058" t="str">
            <v>UN</v>
          </cell>
        </row>
        <row r="1059">
          <cell r="A1059" t="str">
            <v>0020-92</v>
          </cell>
          <cell r="B1059" t="str">
            <v>BOTAO PLAS. VAPOR BR[F]</v>
          </cell>
          <cell r="C1059" t="str">
            <v>ROH</v>
          </cell>
          <cell r="D1059" t="str">
            <v>UN</v>
          </cell>
        </row>
        <row r="1060">
          <cell r="A1060" t="str">
            <v>0020-93</v>
          </cell>
          <cell r="B1060" t="str">
            <v>BOTÃO SELETOR DE VAPOR F-32/31</v>
          </cell>
          <cell r="C1060" t="str">
            <v>ROH</v>
          </cell>
          <cell r="D1060" t="str">
            <v>UN</v>
          </cell>
        </row>
        <row r="1061">
          <cell r="A1061" t="str">
            <v>0020-94</v>
          </cell>
          <cell r="B1061" t="str">
            <v>BOTAO PLAS. TEMP. BR GRV AZUL[F]</v>
          </cell>
          <cell r="C1061" t="str">
            <v>ROH</v>
          </cell>
          <cell r="D1061" t="str">
            <v>UN</v>
          </cell>
        </row>
        <row r="1062">
          <cell r="A1062" t="str">
            <v>0020-95</v>
          </cell>
          <cell r="B1062" t="str">
            <v>BOTAO SELETOR TEMP.-LILAS[F]</v>
          </cell>
          <cell r="C1062" t="str">
            <v>ROH</v>
          </cell>
          <cell r="D1062" t="str">
            <v>UN</v>
          </cell>
        </row>
        <row r="1063">
          <cell r="A1063" t="str">
            <v>0020-96</v>
          </cell>
          <cell r="B1063" t="str">
            <v>GUIA PLAS. PENTE REGULAVEL[CR]</v>
          </cell>
          <cell r="C1063" t="str">
            <v>ROH</v>
          </cell>
          <cell r="D1063" t="str">
            <v>UN</v>
          </cell>
        </row>
        <row r="1064">
          <cell r="A1064" t="str">
            <v>0020-97</v>
          </cell>
          <cell r="B1064" t="str">
            <v>BOTAO CHA L/D CE-04</v>
          </cell>
          <cell r="C1064" t="str">
            <v>ROH</v>
          </cell>
          <cell r="D1064" t="str">
            <v>UN</v>
          </cell>
        </row>
        <row r="1065">
          <cell r="A1065" t="str">
            <v>0020-98</v>
          </cell>
          <cell r="B1065" t="str">
            <v>BOTAO PLAS. CROMADO[CR]</v>
          </cell>
          <cell r="C1065" t="str">
            <v>ROH</v>
          </cell>
          <cell r="D1065" t="str">
            <v>UN</v>
          </cell>
        </row>
        <row r="1066">
          <cell r="A1066" t="str">
            <v>0020-99</v>
          </cell>
          <cell r="B1066" t="str">
            <v>GUIA PLAS. BOTAO CONT. METAL.[CR]</v>
          </cell>
          <cell r="C1066" t="str">
            <v>ROH</v>
          </cell>
          <cell r="D1066" t="str">
            <v>UN</v>
          </cell>
        </row>
        <row r="1067">
          <cell r="A1067" t="str">
            <v>0021-00</v>
          </cell>
          <cell r="B1067" t="str">
            <v>BOTAO DE OSCILACAO VENTIL [VM-PRO-55P]</v>
          </cell>
          <cell r="C1067" t="str">
            <v>HALB</v>
          </cell>
          <cell r="D1067" t="str">
            <v>UN</v>
          </cell>
        </row>
        <row r="1068">
          <cell r="A1068" t="str">
            <v>0021-00E</v>
          </cell>
          <cell r="B1068" t="str">
            <v>BOTAO DE OSCILACAO VENTIL [VM-PRO-55P]</v>
          </cell>
          <cell r="C1068" t="str">
            <v>HALB</v>
          </cell>
          <cell r="D1068" t="str">
            <v>UN</v>
          </cell>
        </row>
        <row r="1069">
          <cell r="A1069" t="str">
            <v>0021-02</v>
          </cell>
          <cell r="B1069" t="str">
            <v>TAMPA DA CAIXA DE REDUCAO - IMPORT</v>
          </cell>
          <cell r="C1069" t="str">
            <v>ROH</v>
          </cell>
          <cell r="D1069" t="str">
            <v>UN</v>
          </cell>
        </row>
        <row r="1070">
          <cell r="A1070" t="str">
            <v>0021-03</v>
          </cell>
          <cell r="B1070" t="str">
            <v>TAMPA CX.LIGACAO S-09</v>
          </cell>
          <cell r="C1070" t="str">
            <v>ROH</v>
          </cell>
          <cell r="D1070" t="str">
            <v>UN</v>
          </cell>
        </row>
        <row r="1071">
          <cell r="A1071" t="str">
            <v>0021-04</v>
          </cell>
          <cell r="B1071" t="str">
            <v>TAMPA CD PLAYER BX-01</v>
          </cell>
          <cell r="C1071" t="str">
            <v>ROH</v>
          </cell>
          <cell r="D1071" t="str">
            <v>UN</v>
          </cell>
        </row>
        <row r="1072">
          <cell r="A1072" t="str">
            <v>0021-05</v>
          </cell>
          <cell r="B1072" t="str">
            <v>TAMPA COMPART. DAS PILHAS BX -01</v>
          </cell>
          <cell r="C1072" t="str">
            <v>ROH</v>
          </cell>
          <cell r="D1072" t="str">
            <v>UN</v>
          </cell>
        </row>
        <row r="1073">
          <cell r="A1073" t="str">
            <v>0021-06</v>
          </cell>
          <cell r="B1073" t="str">
            <v>TAMPA CD PLAYER MS-01</v>
          </cell>
          <cell r="C1073" t="str">
            <v>ROH</v>
          </cell>
          <cell r="D1073" t="str">
            <v>UN</v>
          </cell>
        </row>
        <row r="1074">
          <cell r="A1074" t="str">
            <v>0021-07</v>
          </cell>
          <cell r="B1074" t="str">
            <v>TAMPABAT MS-01</v>
          </cell>
          <cell r="C1074" t="str">
            <v>ROH</v>
          </cell>
          <cell r="D1074" t="str">
            <v>UN</v>
          </cell>
        </row>
        <row r="1075">
          <cell r="A1075" t="str">
            <v>0021-08</v>
          </cell>
          <cell r="B1075" t="str">
            <v>TAMPA SUP DP-01</v>
          </cell>
          <cell r="C1075" t="str">
            <v>ROH</v>
          </cell>
          <cell r="D1075" t="str">
            <v>UN</v>
          </cell>
        </row>
        <row r="1076">
          <cell r="A1076" t="str">
            <v>0021-09</v>
          </cell>
          <cell r="B1076" t="str">
            <v>TAMPA CD PLAYER MS-02</v>
          </cell>
          <cell r="C1076" t="str">
            <v>ROH</v>
          </cell>
          <cell r="D1076" t="str">
            <v>UN</v>
          </cell>
        </row>
        <row r="1077">
          <cell r="A1077" t="str">
            <v>0021-10</v>
          </cell>
          <cell r="B1077" t="str">
            <v>TAMPA GAB MS-03/MS-03B</v>
          </cell>
          <cell r="C1077" t="str">
            <v>ROH</v>
          </cell>
          <cell r="D1077" t="str">
            <v>UN</v>
          </cell>
        </row>
        <row r="1078">
          <cell r="A1078" t="str">
            <v>0021-11</v>
          </cell>
          <cell r="B1078" t="str">
            <v>TAMPA PROT.AUND MS-03</v>
          </cell>
          <cell r="C1078" t="str">
            <v>ROH</v>
          </cell>
          <cell r="D1078" t="str">
            <v>UN</v>
          </cell>
        </row>
        <row r="1079">
          <cell r="A1079" t="str">
            <v>0021-14</v>
          </cell>
          <cell r="B1079" t="str">
            <v>TAMPA PLAS. BR 4 XICARAS[PE]</v>
          </cell>
          <cell r="C1079" t="str">
            <v>ROH</v>
          </cell>
          <cell r="D1079" t="str">
            <v>UN</v>
          </cell>
        </row>
        <row r="1080">
          <cell r="A1080" t="str">
            <v>0021-15</v>
          </cell>
          <cell r="B1080" t="str">
            <v>VÁLVULA VAPOR PLÁSTICA BRANCA [PE]</v>
          </cell>
          <cell r="C1080" t="str">
            <v>ROH</v>
          </cell>
          <cell r="D1080" t="str">
            <v>UN</v>
          </cell>
        </row>
        <row r="1081">
          <cell r="A1081" t="str">
            <v>0021-16</v>
          </cell>
          <cell r="B1081" t="str">
            <v>TAMPA CD PLAYER BX-02</v>
          </cell>
          <cell r="C1081" t="str">
            <v>ROH</v>
          </cell>
          <cell r="D1081" t="str">
            <v>UN</v>
          </cell>
        </row>
        <row r="1082">
          <cell r="A1082" t="str">
            <v>0021-17</v>
          </cell>
          <cell r="B1082" t="str">
            <v>TAMPA COMPART. DAS PILHAS BX-02</v>
          </cell>
          <cell r="C1082" t="str">
            <v>ROH</v>
          </cell>
          <cell r="D1082" t="str">
            <v>UN</v>
          </cell>
        </row>
        <row r="1083">
          <cell r="A1083" t="str">
            <v>0021-18</v>
          </cell>
          <cell r="B1083" t="str">
            <v>TAMPA LAT DIR. FES-01</v>
          </cell>
          <cell r="C1083" t="str">
            <v>ROH</v>
          </cell>
          <cell r="D1083" t="str">
            <v>UN</v>
          </cell>
        </row>
        <row r="1084">
          <cell r="A1084" t="str">
            <v>0021-19</v>
          </cell>
          <cell r="B1084" t="str">
            <v>TAMPA LAT ESQ. FES-01</v>
          </cell>
          <cell r="C1084" t="str">
            <v>ROH</v>
          </cell>
          <cell r="D1084" t="str">
            <v>UN</v>
          </cell>
        </row>
        <row r="1085">
          <cell r="A1085" t="str">
            <v>0021-20</v>
          </cell>
          <cell r="B1085" t="str">
            <v>TAMPA CP T-03</v>
          </cell>
          <cell r="C1085" t="str">
            <v>ROH</v>
          </cell>
          <cell r="D1085" t="str">
            <v>UN</v>
          </cell>
        </row>
        <row r="1086">
          <cell r="A1086" t="str">
            <v>0021-21</v>
          </cell>
          <cell r="B1086" t="str">
            <v>TAMPA SUBCJ T-03</v>
          </cell>
          <cell r="C1086" t="str">
            <v>ROH</v>
          </cell>
          <cell r="D1086" t="str">
            <v>UN</v>
          </cell>
        </row>
        <row r="1087">
          <cell r="A1087" t="str">
            <v>0021-22</v>
          </cell>
          <cell r="B1087" t="str">
            <v>TAMPA SUP PTA-FILTRO C-11</v>
          </cell>
          <cell r="C1087" t="str">
            <v>ROH</v>
          </cell>
          <cell r="D1087" t="str">
            <v>UN</v>
          </cell>
        </row>
        <row r="1088">
          <cell r="A1088" t="str">
            <v>0021-23</v>
          </cell>
          <cell r="B1088" t="str">
            <v>TAMPA RESERV. C-11</v>
          </cell>
          <cell r="C1088" t="str">
            <v>ROH</v>
          </cell>
          <cell r="D1088" t="str">
            <v>UN</v>
          </cell>
        </row>
        <row r="1089">
          <cell r="A1089" t="str">
            <v>0021-24</v>
          </cell>
          <cell r="B1089" t="str">
            <v>TAMPAACO SUP PTA FILTRO C-11</v>
          </cell>
          <cell r="C1089" t="str">
            <v>ROH</v>
          </cell>
          <cell r="D1089" t="str">
            <v>UN</v>
          </cell>
        </row>
        <row r="1090">
          <cell r="A1090" t="str">
            <v>0021-25</v>
          </cell>
          <cell r="B1090" t="str">
            <v>TAMPABAT BL-02</v>
          </cell>
          <cell r="C1090" t="str">
            <v>ROH</v>
          </cell>
          <cell r="D1090" t="str">
            <v>UN</v>
          </cell>
        </row>
        <row r="1091">
          <cell r="A1091" t="str">
            <v>0021-26</v>
          </cell>
          <cell r="B1091" t="str">
            <v>TAMPA DIRECION.A PROCESSADOR KM-01</v>
          </cell>
          <cell r="C1091" t="str">
            <v>ROH</v>
          </cell>
          <cell r="D1091" t="str">
            <v>UN</v>
          </cell>
        </row>
        <row r="1092">
          <cell r="A1092" t="str">
            <v>0021-27</v>
          </cell>
          <cell r="B1092" t="str">
            <v>TAMPAPROTECAOFACA PROCESSADOR KM-01</v>
          </cell>
          <cell r="C1092" t="str">
            <v>ROH</v>
          </cell>
          <cell r="D1092" t="str">
            <v>UN</v>
          </cell>
        </row>
        <row r="1093">
          <cell r="A1093" t="str">
            <v>0021-28</v>
          </cell>
          <cell r="B1093" t="str">
            <v>TAMPA DIRECION.ACENTRIFUGA KM-01</v>
          </cell>
          <cell r="C1093" t="str">
            <v>ROH</v>
          </cell>
          <cell r="D1093" t="str">
            <v>UN</v>
          </cell>
        </row>
        <row r="1094">
          <cell r="A1094" t="str">
            <v>0021-29</v>
          </cell>
          <cell r="B1094" t="str">
            <v>TAMPA SUP CP PRINC KM-01</v>
          </cell>
          <cell r="C1094" t="str">
            <v>ROH</v>
          </cell>
          <cell r="D1094" t="str">
            <v>UN</v>
          </cell>
        </row>
        <row r="1095">
          <cell r="A1095" t="str">
            <v>0021-30</v>
          </cell>
          <cell r="B1095" t="str">
            <v>COBERT. PLAS. PT CX. LIGACAO[S]</v>
          </cell>
          <cell r="C1095" t="str">
            <v>ROH</v>
          </cell>
          <cell r="D1095" t="str">
            <v>UN</v>
          </cell>
        </row>
        <row r="1096">
          <cell r="A1096" t="str">
            <v>0021-32</v>
          </cell>
          <cell r="B1096" t="str">
            <v>TAMPA GRD DIANTEIRA CA-53/55</v>
          </cell>
          <cell r="C1096" t="str">
            <v>ROH</v>
          </cell>
          <cell r="D1096" t="str">
            <v>UN</v>
          </cell>
        </row>
        <row r="1097">
          <cell r="A1097" t="str">
            <v>0021-33</v>
          </cell>
          <cell r="B1097" t="str">
            <v>TAMPA LAT CA-53</v>
          </cell>
          <cell r="C1097" t="str">
            <v>ROH</v>
          </cell>
          <cell r="D1097" t="str">
            <v>UN</v>
          </cell>
        </row>
        <row r="1098">
          <cell r="A1098" t="str">
            <v>0021-34</v>
          </cell>
          <cell r="B1098" t="str">
            <v>PLC METAL. TRAS. CP[FR]</v>
          </cell>
          <cell r="C1098" t="str">
            <v>ROH</v>
          </cell>
          <cell r="D1098" t="str">
            <v>UN</v>
          </cell>
        </row>
        <row r="1099">
          <cell r="A1099" t="str">
            <v>0021-35</v>
          </cell>
          <cell r="B1099" t="str">
            <v>PLC METAL. SUP CP[FR]</v>
          </cell>
          <cell r="C1099" t="str">
            <v>ROH</v>
          </cell>
          <cell r="D1099" t="str">
            <v>UN</v>
          </cell>
        </row>
        <row r="1100">
          <cell r="A1100" t="str">
            <v>0021-37</v>
          </cell>
          <cell r="B1100" t="str">
            <v>TAMPA COMPART. BAT PLAS. PT[MCO]</v>
          </cell>
          <cell r="C1100" t="str">
            <v>ROH</v>
          </cell>
          <cell r="D1100" t="str">
            <v>UN</v>
          </cell>
        </row>
        <row r="1101">
          <cell r="A1101" t="str">
            <v>0021-39</v>
          </cell>
          <cell r="B1101" t="str">
            <v>TAMPA CX.LIGACAO S-08</v>
          </cell>
          <cell r="C1101" t="str">
            <v>ROH</v>
          </cell>
          <cell r="D1101" t="str">
            <v>UN</v>
          </cell>
        </row>
        <row r="1102">
          <cell r="A1102" t="str">
            <v>0021-40</v>
          </cell>
          <cell r="B1102" t="str">
            <v>TAMPA DO PINO B-06/B10/B-14</v>
          </cell>
          <cell r="C1102" t="str">
            <v>ROH</v>
          </cell>
          <cell r="D1102" t="str">
            <v>UN</v>
          </cell>
        </row>
        <row r="1103">
          <cell r="A1103" t="str">
            <v>0021-41</v>
          </cell>
          <cell r="B1103" t="str">
            <v>ADER. PLAS. PT CP INF.[B]</v>
          </cell>
          <cell r="C1103" t="str">
            <v>ROH</v>
          </cell>
          <cell r="D1103" t="str">
            <v>UN</v>
          </cell>
        </row>
        <row r="1104">
          <cell r="A1104" t="str">
            <v>0021-42</v>
          </cell>
          <cell r="B1104" t="str">
            <v>ACAB. SUP PLAS. PT[B]</v>
          </cell>
          <cell r="C1104" t="str">
            <v>ROH</v>
          </cell>
          <cell r="D1104" t="str">
            <v>UN</v>
          </cell>
        </row>
        <row r="1105">
          <cell r="A1105" t="str">
            <v>0021-43</v>
          </cell>
          <cell r="B1105" t="str">
            <v>COLETORINGREDIENTES ACRILICO TRANSP[B]</v>
          </cell>
          <cell r="C1105" t="str">
            <v>ROH</v>
          </cell>
          <cell r="D1105" t="str">
            <v>UN</v>
          </cell>
        </row>
        <row r="1106">
          <cell r="A1106" t="str">
            <v>0021-44</v>
          </cell>
          <cell r="B1106" t="str">
            <v>TAMPÃO DO COLETOR DE GORDURA G-04</v>
          </cell>
          <cell r="C1106" t="str">
            <v>ROH</v>
          </cell>
          <cell r="D1106" t="str">
            <v>UN</v>
          </cell>
        </row>
        <row r="1107">
          <cell r="A1107" t="str">
            <v>0021-45</v>
          </cell>
          <cell r="B1107" t="str">
            <v>TAMPA VDR. GRAV. BORDA METAL.[G]</v>
          </cell>
          <cell r="C1107" t="str">
            <v>ROH</v>
          </cell>
          <cell r="D1107" t="str">
            <v>UN</v>
          </cell>
        </row>
        <row r="1108">
          <cell r="A1108" t="str">
            <v>0021-46</v>
          </cell>
          <cell r="B1108" t="str">
            <v>TAMPA PLAS. AZUL RESERV.[F]</v>
          </cell>
          <cell r="C1108" t="str">
            <v>ROH</v>
          </cell>
          <cell r="D1108" t="str">
            <v>UN</v>
          </cell>
        </row>
        <row r="1109">
          <cell r="A1109" t="str">
            <v>0021-47</v>
          </cell>
          <cell r="B1109" t="str">
            <v>COBERTURA CAIXA LIGAÇÃO PLÁSTI PRETA[PG]</v>
          </cell>
          <cell r="C1109" t="str">
            <v>ROH</v>
          </cell>
          <cell r="D1109" t="str">
            <v>UN</v>
          </cell>
        </row>
        <row r="1110">
          <cell r="A1110" t="str">
            <v>0021-48</v>
          </cell>
          <cell r="B1110" t="str">
            <v>TAMPA DVD D-03B</v>
          </cell>
          <cell r="C1110" t="str">
            <v>ROH</v>
          </cell>
          <cell r="D1110" t="str">
            <v>UN</v>
          </cell>
        </row>
        <row r="1111">
          <cell r="A1111" t="str">
            <v>0021-49</v>
          </cell>
          <cell r="B1111" t="str">
            <v>TAMPA PN FRT D-03B/D-03C</v>
          </cell>
          <cell r="C1111" t="str">
            <v>ROH</v>
          </cell>
          <cell r="D1111" t="str">
            <v>UN</v>
          </cell>
        </row>
        <row r="1112">
          <cell r="A1112" t="str">
            <v>0021-50</v>
          </cell>
          <cell r="B1112" t="str">
            <v>TAMPA CENTRAL SC-07</v>
          </cell>
          <cell r="C1112" t="str">
            <v>ROH</v>
          </cell>
          <cell r="D1112" t="str">
            <v>UN</v>
          </cell>
        </row>
        <row r="1113">
          <cell r="A1113" t="str">
            <v>0021-51</v>
          </cell>
          <cell r="B1113" t="str">
            <v>TAMPA INT SUP FR-06</v>
          </cell>
          <cell r="C1113" t="str">
            <v>ROH</v>
          </cell>
          <cell r="D1113" t="str">
            <v>UN</v>
          </cell>
        </row>
        <row r="1114">
          <cell r="A1114" t="str">
            <v>0021-52</v>
          </cell>
          <cell r="B1114" t="str">
            <v>TAMPA INT ESQ. FR-06</v>
          </cell>
          <cell r="C1114" t="str">
            <v>ROH</v>
          </cell>
          <cell r="D1114" t="str">
            <v>UN</v>
          </cell>
        </row>
        <row r="1115">
          <cell r="A1115" t="str">
            <v>0021-53</v>
          </cell>
          <cell r="B1115" t="str">
            <v>TAMPA INT DIR. FR-06</v>
          </cell>
          <cell r="C1115" t="str">
            <v>ROH</v>
          </cell>
          <cell r="D1115" t="str">
            <v>UN</v>
          </cell>
        </row>
        <row r="1116">
          <cell r="A1116" t="str">
            <v>0021-57</v>
          </cell>
          <cell r="B1116" t="str">
            <v>TAMPA DO SUPORTE DA RESISTÊNCIA [CH]</v>
          </cell>
          <cell r="C1116" t="str">
            <v>ROH</v>
          </cell>
          <cell r="D1116" t="str">
            <v>UN</v>
          </cell>
        </row>
        <row r="1117">
          <cell r="A1117" t="str">
            <v>0021-58</v>
          </cell>
          <cell r="B1117" t="str">
            <v>TAMPA VDR. PE-06</v>
          </cell>
          <cell r="C1117" t="str">
            <v>ROH</v>
          </cell>
          <cell r="D1117" t="str">
            <v>UN</v>
          </cell>
        </row>
        <row r="1118">
          <cell r="A1118" t="str">
            <v>0021-61</v>
          </cell>
          <cell r="B1118" t="str">
            <v>TAMPA ARRASTADOR[MP]</v>
          </cell>
          <cell r="C1118" t="str">
            <v>ROH</v>
          </cell>
          <cell r="D1118" t="str">
            <v>UN</v>
          </cell>
        </row>
        <row r="1119">
          <cell r="A1119" t="str">
            <v>0021-62</v>
          </cell>
          <cell r="B1119" t="str">
            <v>TAMPA DAS ENGRENAGENS[MP]</v>
          </cell>
          <cell r="C1119" t="str">
            <v>ROH</v>
          </cell>
          <cell r="D1119" t="str">
            <v>UN</v>
          </cell>
        </row>
        <row r="1120">
          <cell r="A1120" t="str">
            <v>0021-63</v>
          </cell>
          <cell r="B1120" t="str">
            <v>TAMPA COPO PROCESSADOR[MP]</v>
          </cell>
          <cell r="C1120" t="str">
            <v>ROH</v>
          </cell>
          <cell r="D1120" t="str">
            <v>UN</v>
          </cell>
        </row>
        <row r="1121">
          <cell r="A1121" t="str">
            <v>0021-64</v>
          </cell>
          <cell r="B1121" t="str">
            <v>TAMPA PN FRT D-03D/E</v>
          </cell>
          <cell r="C1121" t="str">
            <v>ROH</v>
          </cell>
          <cell r="D1121" t="str">
            <v>UN</v>
          </cell>
        </row>
        <row r="1122">
          <cell r="A1122" t="str">
            <v>0021-65</v>
          </cell>
          <cell r="B1122" t="str">
            <v>ADER. PLAS. CROMADO CP INF.[B]</v>
          </cell>
          <cell r="C1122" t="str">
            <v>ROH</v>
          </cell>
          <cell r="D1122" t="str">
            <v>UN</v>
          </cell>
        </row>
        <row r="1123">
          <cell r="A1123" t="str">
            <v>0021-68</v>
          </cell>
          <cell r="B1123" t="str">
            <v>TAMPA LIQUI. MP-04</v>
          </cell>
          <cell r="C1123" t="str">
            <v>ROH</v>
          </cell>
          <cell r="D1123" t="str">
            <v>UN</v>
          </cell>
        </row>
        <row r="1124">
          <cell r="A1124" t="str">
            <v>0021-69</v>
          </cell>
          <cell r="B1124" t="str">
            <v>TAMPA DOSADORA LIQUI. MP-04</v>
          </cell>
          <cell r="C1124" t="str">
            <v>ROH</v>
          </cell>
          <cell r="D1124" t="str">
            <v>UN</v>
          </cell>
        </row>
        <row r="1125">
          <cell r="A1125" t="str">
            <v>0021-70</v>
          </cell>
          <cell r="B1125" t="str">
            <v>TAMPA DIRECION.A MP-04</v>
          </cell>
          <cell r="C1125" t="str">
            <v>ROH</v>
          </cell>
          <cell r="D1125" t="str">
            <v>UN</v>
          </cell>
        </row>
        <row r="1126">
          <cell r="A1126" t="str">
            <v>0021-71</v>
          </cell>
          <cell r="B1126" t="str">
            <v>TAMPA SUP DAS CHANES L/D MP-04</v>
          </cell>
          <cell r="C1126" t="str">
            <v>ROH</v>
          </cell>
          <cell r="D1126" t="str">
            <v>UN</v>
          </cell>
        </row>
        <row r="1127">
          <cell r="A1127" t="str">
            <v>0021-72</v>
          </cell>
          <cell r="B1127" t="str">
            <v>TAMPA TRAS. SC-05A-D</v>
          </cell>
          <cell r="C1127" t="str">
            <v>ROH</v>
          </cell>
          <cell r="D1127" t="str">
            <v>UN</v>
          </cell>
        </row>
        <row r="1128">
          <cell r="A1128" t="str">
            <v>0021-73</v>
          </cell>
          <cell r="B1128" t="str">
            <v>ADER. PLAS. BR CP INF.[B]</v>
          </cell>
          <cell r="C1128" t="str">
            <v>ROH</v>
          </cell>
          <cell r="D1128" t="str">
            <v>UN</v>
          </cell>
        </row>
        <row r="1129">
          <cell r="A1129" t="str">
            <v>0021-74</v>
          </cell>
          <cell r="B1129" t="str">
            <v>ACAB. SUP PLAS. BR[B]</v>
          </cell>
          <cell r="C1129" t="str">
            <v>ROH</v>
          </cell>
          <cell r="D1129" t="str">
            <v>UN</v>
          </cell>
        </row>
        <row r="1130">
          <cell r="A1130" t="str">
            <v>0021-75</v>
          </cell>
          <cell r="B1130" t="str">
            <v>TAMPA MP-02</v>
          </cell>
          <cell r="C1130" t="str">
            <v>ROH</v>
          </cell>
          <cell r="D1130" t="str">
            <v>UN</v>
          </cell>
        </row>
        <row r="1131">
          <cell r="A1131" t="str">
            <v>0021-79</v>
          </cell>
          <cell r="B1131" t="str">
            <v>TAMPA CD PLAYER MS-04/MS-07</v>
          </cell>
          <cell r="C1131" t="str">
            <v>ROH</v>
          </cell>
          <cell r="D1131" t="str">
            <v>UN</v>
          </cell>
        </row>
        <row r="1132">
          <cell r="A1132" t="str">
            <v>0021-80</v>
          </cell>
          <cell r="B1132" t="str">
            <v>TAMPABAT MX-BL02</v>
          </cell>
          <cell r="C1132" t="str">
            <v>ROH</v>
          </cell>
          <cell r="D1132" t="str">
            <v>UN</v>
          </cell>
        </row>
        <row r="1133">
          <cell r="A1133" t="str">
            <v>0021-81</v>
          </cell>
          <cell r="B1133" t="str">
            <v>TAMPA INF. MX-BL02</v>
          </cell>
          <cell r="C1133" t="str">
            <v>ROH</v>
          </cell>
          <cell r="D1133" t="str">
            <v>UN</v>
          </cell>
        </row>
        <row r="1134">
          <cell r="A1134" t="str">
            <v>0021-82</v>
          </cell>
          <cell r="B1134" t="str">
            <v>TAMPA COMPART. PILHAS BX-05</v>
          </cell>
          <cell r="C1134" t="str">
            <v>ROH</v>
          </cell>
          <cell r="D1134" t="str">
            <v>UN</v>
          </cell>
        </row>
        <row r="1135">
          <cell r="A1135" t="str">
            <v>0021-83</v>
          </cell>
          <cell r="B1135" t="str">
            <v>TAMPA CD PLAYER BX-05</v>
          </cell>
          <cell r="C1135" t="str">
            <v>ROH</v>
          </cell>
          <cell r="D1135" t="str">
            <v>UN</v>
          </cell>
        </row>
        <row r="1136">
          <cell r="A1136" t="str">
            <v>0021-84</v>
          </cell>
          <cell r="B1136" t="str">
            <v>TAMPA PN FRT D-04A/B</v>
          </cell>
          <cell r="C1136" t="str">
            <v>ROH</v>
          </cell>
          <cell r="D1136" t="str">
            <v>UN</v>
          </cell>
        </row>
        <row r="1137">
          <cell r="A1137" t="str">
            <v>0021-85</v>
          </cell>
          <cell r="B1137" t="str">
            <v>TAMPA CD PLAYER MS-04 B</v>
          </cell>
          <cell r="C1137" t="str">
            <v>ROH</v>
          </cell>
          <cell r="D1137" t="str">
            <v>UN</v>
          </cell>
        </row>
        <row r="1138">
          <cell r="A1138" t="str">
            <v>0021-86</v>
          </cell>
          <cell r="B1138" t="str">
            <v>TAMPA DVD D-05/D-05B/C</v>
          </cell>
          <cell r="C1138" t="str">
            <v>ROH</v>
          </cell>
          <cell r="D1138" t="str">
            <v>UN</v>
          </cell>
        </row>
        <row r="1139">
          <cell r="A1139" t="str">
            <v>0021-87</v>
          </cell>
          <cell r="B1139" t="str">
            <v>TAMPA PLAS. PT 4 XICARAS[PE]</v>
          </cell>
          <cell r="C1139" t="str">
            <v>ROH</v>
          </cell>
          <cell r="D1139" t="str">
            <v>UN</v>
          </cell>
        </row>
        <row r="1140">
          <cell r="A1140" t="str">
            <v>0021-88</v>
          </cell>
          <cell r="B1140" t="str">
            <v>TAMPA CD PLAYER BX-07</v>
          </cell>
          <cell r="C1140" t="str">
            <v>ROH</v>
          </cell>
          <cell r="D1140" t="str">
            <v>UN</v>
          </cell>
        </row>
        <row r="1141">
          <cell r="A1141" t="str">
            <v>0021-89</v>
          </cell>
          <cell r="B1141" t="str">
            <v>TAMPA COMPART. DAS PILHAS BX-07</v>
          </cell>
          <cell r="C1141" t="str">
            <v>ROH</v>
          </cell>
          <cell r="D1141" t="str">
            <v>UN</v>
          </cell>
        </row>
        <row r="1142">
          <cell r="A1142" t="str">
            <v>0021-90</v>
          </cell>
          <cell r="B1142" t="str">
            <v>TAMPA VDR. ALCA PLAS. PT 5 XICARAS[PE]</v>
          </cell>
          <cell r="C1142" t="str">
            <v>ROH</v>
          </cell>
          <cell r="D1142" t="str">
            <v>UN</v>
          </cell>
        </row>
        <row r="1143">
          <cell r="A1143" t="str">
            <v>0021-91</v>
          </cell>
          <cell r="B1143" t="str">
            <v>TAMPA CD PLAYER BX-04</v>
          </cell>
          <cell r="C1143" t="str">
            <v>ROH</v>
          </cell>
          <cell r="D1143" t="str">
            <v>UN</v>
          </cell>
        </row>
        <row r="1144">
          <cell r="A1144" t="str">
            <v>0021-92</v>
          </cell>
          <cell r="B1144" t="str">
            <v>TAMPA COMPART. DAS PILHAS BX-04</v>
          </cell>
          <cell r="C1144" t="str">
            <v>ROH</v>
          </cell>
          <cell r="D1144" t="str">
            <v>UN</v>
          </cell>
        </row>
        <row r="1145">
          <cell r="A1145" t="str">
            <v>0021-93</v>
          </cell>
          <cell r="B1145" t="str">
            <v>TAMPA COMPART. DAS PILHAS BX-08</v>
          </cell>
          <cell r="C1145" t="str">
            <v>ROH</v>
          </cell>
          <cell r="D1145" t="str">
            <v>UN</v>
          </cell>
        </row>
        <row r="1146">
          <cell r="A1146" t="str">
            <v>0021-94</v>
          </cell>
          <cell r="B1146" t="str">
            <v>TAMPA DO SUPORTE DA RESISTÊNCIA CH-02</v>
          </cell>
          <cell r="C1146" t="str">
            <v>ROH</v>
          </cell>
          <cell r="D1146" t="str">
            <v>UN</v>
          </cell>
        </row>
        <row r="1147">
          <cell r="A1147" t="str">
            <v>0021-95</v>
          </cell>
          <cell r="B1147" t="str">
            <v>TAMPA CX. SATELITE HT-05</v>
          </cell>
          <cell r="C1147" t="str">
            <v>ROH</v>
          </cell>
          <cell r="D1147" t="str">
            <v>UN</v>
          </cell>
        </row>
        <row r="1148">
          <cell r="A1148" t="str">
            <v>0021-96</v>
          </cell>
          <cell r="B1148" t="str">
            <v>TAMPA GAB MS-03C</v>
          </cell>
          <cell r="C1148" t="str">
            <v>ROH</v>
          </cell>
          <cell r="D1148" t="str">
            <v>UN</v>
          </cell>
        </row>
        <row r="1149">
          <cell r="A1149" t="str">
            <v>0021-97</v>
          </cell>
          <cell r="B1149" t="str">
            <v>TAMPA PLAS. PTESC.[ER]</v>
          </cell>
          <cell r="C1149" t="str">
            <v>ROH</v>
          </cell>
          <cell r="D1149" t="str">
            <v>UN</v>
          </cell>
        </row>
        <row r="1150">
          <cell r="A1150" t="str">
            <v>0021-98</v>
          </cell>
          <cell r="B1150" t="str">
            <v>TAMPA PLAS. PT 4 XICARAS[PE]</v>
          </cell>
          <cell r="C1150" t="str">
            <v>ROH</v>
          </cell>
          <cell r="D1150" t="str">
            <v>UN</v>
          </cell>
        </row>
        <row r="1151">
          <cell r="A1151" t="str">
            <v>0022-08</v>
          </cell>
          <cell r="B1151" t="str">
            <v>BORBOLETA PP+PORCA PRETO</v>
          </cell>
          <cell r="C1151" t="str">
            <v>HALB</v>
          </cell>
          <cell r="D1151" t="str">
            <v>UN</v>
          </cell>
        </row>
        <row r="1152">
          <cell r="A1152" t="str">
            <v>0022-08E</v>
          </cell>
          <cell r="B1152" t="str">
            <v>BORBOLETA PP+PORCA PRETO</v>
          </cell>
          <cell r="C1152" t="str">
            <v>HALB</v>
          </cell>
          <cell r="D1152" t="str">
            <v>UN</v>
          </cell>
        </row>
        <row r="1153">
          <cell r="A1153" t="str">
            <v>0022-09</v>
          </cell>
          <cell r="B1153" t="str">
            <v>BORBOLETA PRETA PP + PARAFUSO</v>
          </cell>
          <cell r="C1153" t="str">
            <v>HALB</v>
          </cell>
          <cell r="D1153" t="str">
            <v>UN</v>
          </cell>
        </row>
        <row r="1154">
          <cell r="A1154" t="str">
            <v>0022-09E</v>
          </cell>
          <cell r="B1154" t="str">
            <v>BORBOLETA PRETA PP + PARAFUSO</v>
          </cell>
          <cell r="C1154" t="str">
            <v>HALB</v>
          </cell>
          <cell r="D1154" t="str">
            <v>UN</v>
          </cell>
        </row>
        <row r="1155">
          <cell r="A1155" t="str">
            <v>0022-12</v>
          </cell>
          <cell r="B1155" t="str">
            <v>BORBOLETA VENTIL. PP + PORCA ROSA CLARO</v>
          </cell>
          <cell r="C1155" t="str">
            <v>HALB</v>
          </cell>
          <cell r="D1155" t="str">
            <v>UN</v>
          </cell>
        </row>
        <row r="1156">
          <cell r="A1156" t="str">
            <v>0022-13</v>
          </cell>
          <cell r="B1156" t="str">
            <v>BORBOLETA VENTIL. PP BRANCO AZ + PORCA</v>
          </cell>
          <cell r="C1156" t="str">
            <v>HALB</v>
          </cell>
          <cell r="D1156" t="str">
            <v>UN</v>
          </cell>
        </row>
        <row r="1157">
          <cell r="A1157" t="str">
            <v>0022-15</v>
          </cell>
          <cell r="B1157" t="str">
            <v>TAMPA PLAS. PT 4 XICARAS[PE]</v>
          </cell>
          <cell r="C1157" t="str">
            <v>ROH</v>
          </cell>
          <cell r="D1157" t="str">
            <v>UN</v>
          </cell>
        </row>
        <row r="1158">
          <cell r="A1158" t="str">
            <v>0022-16</v>
          </cell>
          <cell r="B1158" t="str">
            <v>TAMPA CD PLAYER BX-09</v>
          </cell>
          <cell r="C1158" t="str">
            <v>ROH</v>
          </cell>
          <cell r="D1158" t="str">
            <v>UN</v>
          </cell>
        </row>
        <row r="1159">
          <cell r="A1159" t="str">
            <v>0022-17</v>
          </cell>
          <cell r="B1159" t="str">
            <v>TAMPA COMPART. DAS PILHAS BX-09</v>
          </cell>
          <cell r="C1159" t="str">
            <v>ROH</v>
          </cell>
          <cell r="D1159" t="str">
            <v>UN</v>
          </cell>
        </row>
        <row r="1160">
          <cell r="A1160" t="str">
            <v>0022-18</v>
          </cell>
          <cell r="B1160" t="str">
            <v>BORBOLETA VENTIL BRANCO + PORCA</v>
          </cell>
          <cell r="C1160" t="str">
            <v>HALB</v>
          </cell>
          <cell r="D1160" t="str">
            <v>UN</v>
          </cell>
        </row>
        <row r="1161">
          <cell r="A1161" t="str">
            <v>0022-18E</v>
          </cell>
          <cell r="B1161" t="str">
            <v>BORBOLETA VENTIL BRANCO + PORCA</v>
          </cell>
          <cell r="C1161" t="str">
            <v>HALB</v>
          </cell>
          <cell r="D1161" t="str">
            <v>UN</v>
          </cell>
        </row>
        <row r="1162">
          <cell r="A1162" t="str">
            <v>0022-19</v>
          </cell>
          <cell r="B1162" t="str">
            <v>BORBOLETA PP+PORCA CINZA GRAFITE</v>
          </cell>
          <cell r="C1162" t="str">
            <v>HALB</v>
          </cell>
          <cell r="D1162" t="str">
            <v>UN</v>
          </cell>
        </row>
        <row r="1163">
          <cell r="A1163" t="str">
            <v>0022-20</v>
          </cell>
          <cell r="B1163" t="str">
            <v>BORBOLETA PP BR + PARAFUSO</v>
          </cell>
          <cell r="C1163" t="str">
            <v>HALB</v>
          </cell>
          <cell r="D1163" t="str">
            <v>UN</v>
          </cell>
        </row>
        <row r="1164">
          <cell r="A1164" t="str">
            <v>0022-20E</v>
          </cell>
          <cell r="B1164" t="str">
            <v>BORBOLETA PP BR + PARAFUSO</v>
          </cell>
          <cell r="C1164" t="str">
            <v>HALB</v>
          </cell>
          <cell r="D1164" t="str">
            <v>UN</v>
          </cell>
        </row>
        <row r="1165">
          <cell r="A1165" t="str">
            <v>0022-21</v>
          </cell>
          <cell r="B1165" t="str">
            <v>BORBOLETA FRANCESA VENTILADOR PRO-55/65</v>
          </cell>
          <cell r="C1165" t="str">
            <v>HALB</v>
          </cell>
          <cell r="D1165" t="str">
            <v>UN</v>
          </cell>
        </row>
        <row r="1166">
          <cell r="A1166" t="str">
            <v>0022-21E</v>
          </cell>
          <cell r="B1166" t="str">
            <v>BORBOLETA FRANCESA VENTILADOR PRO-55/65</v>
          </cell>
          <cell r="C1166" t="str">
            <v>HALB</v>
          </cell>
          <cell r="D1166" t="str">
            <v>UN</v>
          </cell>
        </row>
        <row r="1167">
          <cell r="A1167" t="str">
            <v>0022-22</v>
          </cell>
          <cell r="B1167" t="str">
            <v>TAMPA METAL. PT COMPART. BAT[CM]</v>
          </cell>
          <cell r="C1167" t="str">
            <v>ROH</v>
          </cell>
          <cell r="D1167" t="str">
            <v>UN</v>
          </cell>
        </row>
        <row r="1168">
          <cell r="A1168" t="str">
            <v>0022-23</v>
          </cell>
          <cell r="B1168" t="str">
            <v>PN FRT METAL. PT GRAV[CM]</v>
          </cell>
          <cell r="C1168" t="str">
            <v>ROH</v>
          </cell>
          <cell r="D1168" t="str">
            <v>UN</v>
          </cell>
        </row>
        <row r="1169">
          <cell r="A1169" t="str">
            <v>0022-24</v>
          </cell>
          <cell r="B1169" t="str">
            <v>PN TRAS. METAL. PT GRAV[CM]</v>
          </cell>
          <cell r="C1169" t="str">
            <v>ROH</v>
          </cell>
          <cell r="D1169" t="str">
            <v>UN</v>
          </cell>
        </row>
        <row r="1170">
          <cell r="A1170" t="str">
            <v>0022-25</v>
          </cell>
          <cell r="B1170" t="str">
            <v>CANTONEIRA METAL. PT[CM]</v>
          </cell>
          <cell r="C1170" t="str">
            <v>ROH</v>
          </cell>
          <cell r="D1170" t="str">
            <v>UN</v>
          </cell>
        </row>
        <row r="1171">
          <cell r="A1171" t="str">
            <v>0022-26</v>
          </cell>
          <cell r="B1171" t="str">
            <v>PN PT GRAV ADER. 4 XICARAS-CJ[PE]</v>
          </cell>
          <cell r="C1171" t="str">
            <v>ROH</v>
          </cell>
          <cell r="D1171" t="str">
            <v>UN</v>
          </cell>
        </row>
        <row r="1172">
          <cell r="A1172" t="str">
            <v>0022-27</v>
          </cell>
          <cell r="B1172" t="str">
            <v>PN FRT PT ADER.-CJ[BX]</v>
          </cell>
          <cell r="C1172" t="str">
            <v>ROH</v>
          </cell>
          <cell r="D1172" t="str">
            <v>UN</v>
          </cell>
        </row>
        <row r="1173">
          <cell r="A1173" t="str">
            <v>0022-28</v>
          </cell>
          <cell r="B1173" t="str">
            <v>PN FRT RS ADER.-CJ[BX]</v>
          </cell>
          <cell r="C1173" t="str">
            <v>ROH</v>
          </cell>
          <cell r="D1173" t="str">
            <v>UN</v>
          </cell>
        </row>
        <row r="1174">
          <cell r="A1174" t="str">
            <v>0022-29</v>
          </cell>
          <cell r="B1174" t="str">
            <v>TAMPA RS COMPART. PILHAS[BX]</v>
          </cell>
          <cell r="C1174" t="str">
            <v>ROH</v>
          </cell>
          <cell r="D1174" t="str">
            <v>UN</v>
          </cell>
        </row>
        <row r="1175">
          <cell r="A1175" t="str">
            <v>0022-30</v>
          </cell>
          <cell r="B1175" t="str">
            <v>PN FRT PT ADER.-CJ[BX]</v>
          </cell>
          <cell r="C1175" t="str">
            <v>ROH</v>
          </cell>
          <cell r="D1175" t="str">
            <v>UN</v>
          </cell>
        </row>
        <row r="1176">
          <cell r="A1176" t="str">
            <v>0022-31</v>
          </cell>
          <cell r="B1176" t="str">
            <v>PN FRT VERM ADER.-CJ[BX]</v>
          </cell>
          <cell r="C1176" t="str">
            <v>ROH</v>
          </cell>
          <cell r="D1176" t="str">
            <v>UN</v>
          </cell>
        </row>
        <row r="1177">
          <cell r="A1177" t="str">
            <v>0022-32</v>
          </cell>
          <cell r="B1177" t="str">
            <v>PN TRAS.[CM]</v>
          </cell>
          <cell r="C1177" t="str">
            <v>ROH</v>
          </cell>
          <cell r="D1177" t="str">
            <v>UN</v>
          </cell>
        </row>
        <row r="1178">
          <cell r="A1178" t="str">
            <v>0022-34</v>
          </cell>
          <cell r="B1178" t="str">
            <v>TAMPA COMPART. BAT PLAS. PT[MCO]</v>
          </cell>
          <cell r="C1178" t="str">
            <v>ROH</v>
          </cell>
          <cell r="D1178" t="str">
            <v>UN</v>
          </cell>
        </row>
        <row r="1179">
          <cell r="A1179" t="str">
            <v>0022-35</v>
          </cell>
          <cell r="B1179" t="str">
            <v>MOLD. PLAS. PT PN LAT[MCO]</v>
          </cell>
          <cell r="C1179" t="str">
            <v>ROH</v>
          </cell>
          <cell r="D1179" t="str">
            <v>UN</v>
          </cell>
        </row>
        <row r="1180">
          <cell r="A1180" t="str">
            <v>0022-36</v>
          </cell>
          <cell r="B1180" t="str">
            <v>PN ESQ. PLAS. PT ADESIVO PVC[MCO]</v>
          </cell>
          <cell r="C1180" t="str">
            <v>ROH</v>
          </cell>
          <cell r="D1180" t="str">
            <v>UN</v>
          </cell>
        </row>
        <row r="1181">
          <cell r="A1181" t="str">
            <v>0022-37</v>
          </cell>
          <cell r="B1181" t="str">
            <v>PN DIR. DUTO ACUSTICO PLAS. PT[MCO]</v>
          </cell>
          <cell r="C1181" t="str">
            <v>ROH</v>
          </cell>
          <cell r="D1181" t="str">
            <v>UN</v>
          </cell>
        </row>
        <row r="1182">
          <cell r="A1182" t="str">
            <v>0022-39</v>
          </cell>
          <cell r="B1182" t="str">
            <v>PN BR GRAV 4 LITROS[PE]</v>
          </cell>
          <cell r="C1182" t="str">
            <v>ROH</v>
          </cell>
          <cell r="D1182" t="str">
            <v>UN</v>
          </cell>
        </row>
        <row r="1183">
          <cell r="A1183" t="str">
            <v>0022-44</v>
          </cell>
          <cell r="B1183" t="str">
            <v>PN BR GRAV ADER. 4 XICARAS-CJ[PE]</v>
          </cell>
          <cell r="C1183" t="str">
            <v>ROH</v>
          </cell>
          <cell r="D1183" t="str">
            <v>UN</v>
          </cell>
        </row>
        <row r="1184">
          <cell r="A1184" t="str">
            <v>0022-45</v>
          </cell>
          <cell r="B1184" t="str">
            <v>PAINEL PLÁSTICO PRETO COM ETIQUETA [PE]</v>
          </cell>
          <cell r="C1184" t="str">
            <v>ROH</v>
          </cell>
          <cell r="D1184" t="str">
            <v>UN</v>
          </cell>
        </row>
        <row r="1185">
          <cell r="A1185" t="str">
            <v>0022-46</v>
          </cell>
          <cell r="B1185" t="str">
            <v>PN FRT[CM]</v>
          </cell>
          <cell r="C1185" t="str">
            <v>ROH</v>
          </cell>
          <cell r="D1185" t="str">
            <v>UN</v>
          </cell>
        </row>
        <row r="1186">
          <cell r="A1186" t="str">
            <v>0022-47</v>
          </cell>
          <cell r="B1186" t="str">
            <v>PN TRAS.[CM]</v>
          </cell>
          <cell r="C1186" t="str">
            <v>ROH</v>
          </cell>
          <cell r="D1186" t="str">
            <v>UN</v>
          </cell>
        </row>
        <row r="1187">
          <cell r="A1187" t="str">
            <v>0022-48</v>
          </cell>
          <cell r="B1187" t="str">
            <v>SUP DAS LAM.[MP]</v>
          </cell>
          <cell r="C1187" t="str">
            <v>ROH</v>
          </cell>
          <cell r="D1187" t="str">
            <v>UN</v>
          </cell>
        </row>
        <row r="1188">
          <cell r="A1188" t="str">
            <v>0022-49</v>
          </cell>
          <cell r="B1188" t="str">
            <v>PN PT SEM ETQ 4 LITROS[PE]</v>
          </cell>
          <cell r="C1188" t="str">
            <v>ROH</v>
          </cell>
          <cell r="D1188" t="str">
            <v>UN</v>
          </cell>
        </row>
        <row r="1189">
          <cell r="A1189" t="str">
            <v>0022-50</v>
          </cell>
          <cell r="B1189" t="str">
            <v>PN VERM SEM ETQ 5 LITROS[PE]</v>
          </cell>
          <cell r="C1189" t="str">
            <v>ROH</v>
          </cell>
          <cell r="D1189" t="str">
            <v>UN</v>
          </cell>
        </row>
        <row r="1190">
          <cell r="A1190" t="str">
            <v>0022-51</v>
          </cell>
          <cell r="B1190" t="str">
            <v>PN PT SEM ETQ 10 XICARAS[PE]</v>
          </cell>
          <cell r="C1190" t="str">
            <v>ROH</v>
          </cell>
          <cell r="D1190" t="str">
            <v>UN</v>
          </cell>
        </row>
        <row r="1191">
          <cell r="A1191" t="str">
            <v>0022-52</v>
          </cell>
          <cell r="B1191" t="str">
            <v>SUP PLAS. FIX ELEM AQUEC.[C]</v>
          </cell>
          <cell r="C1191" t="str">
            <v>ROH</v>
          </cell>
          <cell r="D1191" t="str">
            <v>UN</v>
          </cell>
        </row>
        <row r="1192">
          <cell r="A1192" t="str">
            <v>0022-53</v>
          </cell>
          <cell r="B1192" t="str">
            <v>CP TRAS. PLAS. PT[T]</v>
          </cell>
          <cell r="C1192" t="str">
            <v>ROH</v>
          </cell>
          <cell r="D1192" t="str">
            <v>UN</v>
          </cell>
        </row>
        <row r="1193">
          <cell r="A1193" t="str">
            <v>0022-54</v>
          </cell>
          <cell r="B1193" t="str">
            <v>CP LAT METAL. INOX GRAV[T]</v>
          </cell>
          <cell r="C1193" t="str">
            <v>ROH</v>
          </cell>
          <cell r="D1193" t="str">
            <v>UN</v>
          </cell>
        </row>
        <row r="1194">
          <cell r="A1194" t="str">
            <v>0022-56</v>
          </cell>
          <cell r="B1194" t="str">
            <v>BANDEJA METAL.MIGALHAS[T]</v>
          </cell>
          <cell r="C1194" t="str">
            <v>ROH</v>
          </cell>
          <cell r="D1194" t="str">
            <v>UN</v>
          </cell>
        </row>
        <row r="1195">
          <cell r="A1195" t="str">
            <v>0022-57</v>
          </cell>
          <cell r="B1195" t="str">
            <v>CP FRT PLAS. PT GRAV[T]</v>
          </cell>
          <cell r="C1195" t="str">
            <v>ROH</v>
          </cell>
          <cell r="D1195" t="str">
            <v>UN</v>
          </cell>
        </row>
        <row r="1196">
          <cell r="A1196" t="str">
            <v>0022-58</v>
          </cell>
          <cell r="B1196" t="str">
            <v>PARAFUSO CABEÇA CILÍND SEX INT M418.20MM</v>
          </cell>
          <cell r="C1196" t="str">
            <v>ROH</v>
          </cell>
          <cell r="D1196" t="str">
            <v>UN</v>
          </cell>
        </row>
        <row r="1197">
          <cell r="A1197" t="str">
            <v>0022-59</v>
          </cell>
          <cell r="B1197" t="str">
            <v>PF.CABECA CILINDRICA SEXT.INT M6 24,20MM</v>
          </cell>
          <cell r="C1197" t="str">
            <v>ROH</v>
          </cell>
          <cell r="D1197" t="str">
            <v>UN</v>
          </cell>
        </row>
        <row r="1198">
          <cell r="A1198" t="str">
            <v>0022-60</v>
          </cell>
          <cell r="B1198" t="str">
            <v>BOTAO DE OSCILACAO V-31/41 VERMELHO</v>
          </cell>
          <cell r="C1198" t="str">
            <v>HALB</v>
          </cell>
          <cell r="D1198" t="str">
            <v>UN</v>
          </cell>
        </row>
        <row r="1199">
          <cell r="A1199" t="str">
            <v>0022-61</v>
          </cell>
          <cell r="B1199" t="str">
            <v>BORBOLETA PP + PORCA VERMELHO</v>
          </cell>
          <cell r="C1199" t="str">
            <v>HALB</v>
          </cell>
          <cell r="D1199" t="str">
            <v>UN</v>
          </cell>
        </row>
        <row r="1200">
          <cell r="A1200" t="str">
            <v>0022-62</v>
          </cell>
          <cell r="B1200" t="str">
            <v>PF. FLANGEADO SEXT. M6 22,50MM</v>
          </cell>
          <cell r="C1200" t="str">
            <v>ROH</v>
          </cell>
          <cell r="D1200" t="str">
            <v>UN</v>
          </cell>
        </row>
        <row r="1201">
          <cell r="A1201" t="str">
            <v>0022-63</v>
          </cell>
          <cell r="B1201" t="str">
            <v>SUP PLAS. FILTRO ENTRADAAR[AP]</v>
          </cell>
          <cell r="C1201" t="str">
            <v>ROH</v>
          </cell>
          <cell r="D1201" t="str">
            <v>UN</v>
          </cell>
        </row>
        <row r="1202">
          <cell r="A1202" t="str">
            <v>0022-64</v>
          </cell>
          <cell r="B1202" t="str">
            <v>PN PLAS. PT GRAV[MCO]</v>
          </cell>
          <cell r="C1202" t="str">
            <v>ROH</v>
          </cell>
          <cell r="D1202" t="str">
            <v>UN</v>
          </cell>
        </row>
        <row r="1203">
          <cell r="A1203" t="str">
            <v>0022-66</v>
          </cell>
          <cell r="B1203" t="str">
            <v>PF. METAL. 2,75X23,10MM</v>
          </cell>
          <cell r="C1203" t="str">
            <v>ROH</v>
          </cell>
          <cell r="D1203" t="str">
            <v>UN</v>
          </cell>
        </row>
        <row r="1204">
          <cell r="A1204" t="str">
            <v>0022-67</v>
          </cell>
          <cell r="B1204" t="str">
            <v>BUCHA METAL. 4,95X7,00X17,20MM</v>
          </cell>
          <cell r="C1204" t="str">
            <v>ROH</v>
          </cell>
          <cell r="D1204" t="str">
            <v>UN</v>
          </cell>
        </row>
        <row r="1205">
          <cell r="A1205" t="str">
            <v>0022-69</v>
          </cell>
          <cell r="B1205" t="str">
            <v>PN FRT PLAS. PT ADER. VERM[CM]</v>
          </cell>
          <cell r="C1205" t="str">
            <v>ROH</v>
          </cell>
          <cell r="D1205" t="str">
            <v>UN</v>
          </cell>
        </row>
        <row r="1206">
          <cell r="A1206" t="str">
            <v>0022-70</v>
          </cell>
          <cell r="B1206" t="str">
            <v>PN TRAS. METALICO PT GRAV[CM]</v>
          </cell>
          <cell r="C1206" t="str">
            <v>ROH</v>
          </cell>
          <cell r="D1206" t="str">
            <v>UN</v>
          </cell>
        </row>
        <row r="1207">
          <cell r="A1207" t="str">
            <v>0022-71</v>
          </cell>
          <cell r="B1207" t="str">
            <v>SUP PLAS. PT INF.[CR]</v>
          </cell>
          <cell r="C1207" t="str">
            <v>ROH</v>
          </cell>
          <cell r="D1207" t="str">
            <v>UN</v>
          </cell>
        </row>
        <row r="1208">
          <cell r="A1208" t="str">
            <v>0022-72</v>
          </cell>
          <cell r="B1208" t="str">
            <v>ADER. PT GRAV BOTAO TIMER[AF]</v>
          </cell>
          <cell r="C1208" t="str">
            <v>ROH</v>
          </cell>
          <cell r="D1208" t="str">
            <v>UN</v>
          </cell>
        </row>
        <row r="1209">
          <cell r="A1209" t="str">
            <v>0022-73</v>
          </cell>
          <cell r="B1209" t="str">
            <v>ADER. PT GRAV BOTAO TEMP.[AF]</v>
          </cell>
          <cell r="C1209" t="str">
            <v>ROH</v>
          </cell>
          <cell r="D1209" t="str">
            <v>UN</v>
          </cell>
        </row>
        <row r="1210">
          <cell r="A1210" t="str">
            <v>0022-74</v>
          </cell>
          <cell r="B1210" t="str">
            <v>ADER. PLAS. PRT CP SUP[AF]</v>
          </cell>
          <cell r="C1210" t="str">
            <v>ROH</v>
          </cell>
          <cell r="D1210" t="str">
            <v>UN</v>
          </cell>
        </row>
        <row r="1211">
          <cell r="A1211" t="str">
            <v>0022-75</v>
          </cell>
          <cell r="B1211" t="str">
            <v>ADER. PT PRT CUBA METAL.-CJ[AF]</v>
          </cell>
          <cell r="C1211" t="str">
            <v>ROH</v>
          </cell>
          <cell r="D1211" t="str">
            <v>UN</v>
          </cell>
        </row>
        <row r="1212">
          <cell r="A1212" t="str">
            <v>0022-76</v>
          </cell>
          <cell r="B1212" t="str">
            <v>LENTE PLAS. LED DAS TECLAS[SK]</v>
          </cell>
          <cell r="C1212" t="str">
            <v>ROH</v>
          </cell>
          <cell r="D1212" t="str">
            <v>UN</v>
          </cell>
        </row>
        <row r="1213">
          <cell r="A1213" t="str">
            <v>0022-77</v>
          </cell>
          <cell r="B1213" t="str">
            <v>SUP ELEM AQUEC.[EA]</v>
          </cell>
          <cell r="C1213" t="str">
            <v>ROH</v>
          </cell>
          <cell r="D1213" t="str">
            <v>UN</v>
          </cell>
        </row>
        <row r="1214">
          <cell r="A1214" t="str">
            <v>0022-78</v>
          </cell>
          <cell r="B1214" t="str">
            <v>SUP PLAS. MT[AF]</v>
          </cell>
          <cell r="C1214" t="str">
            <v>ROH</v>
          </cell>
          <cell r="D1214" t="str">
            <v>UN</v>
          </cell>
        </row>
        <row r="1215">
          <cell r="A1215" t="str">
            <v>0022-79</v>
          </cell>
          <cell r="B1215" t="str">
            <v>SUP METAL. ELEM AQUEC.[AF]</v>
          </cell>
          <cell r="C1215" t="str">
            <v>ROH</v>
          </cell>
          <cell r="D1215" t="str">
            <v>UN</v>
          </cell>
        </row>
        <row r="1216">
          <cell r="A1216" t="str">
            <v>0022-81</v>
          </cell>
          <cell r="B1216" t="str">
            <v>PN FRT PLAS. PT SUP[CM]</v>
          </cell>
          <cell r="C1216" t="str">
            <v>ROH</v>
          </cell>
          <cell r="D1216" t="str">
            <v>UN</v>
          </cell>
        </row>
        <row r="1217">
          <cell r="A1217" t="str">
            <v>0022-82</v>
          </cell>
          <cell r="B1217" t="str">
            <v>PN FRT PLAS. PT INF.[CM]</v>
          </cell>
          <cell r="C1217" t="str">
            <v>ROH</v>
          </cell>
          <cell r="D1217" t="str">
            <v>UN</v>
          </cell>
        </row>
        <row r="1218">
          <cell r="A1218" t="str">
            <v>0022-83</v>
          </cell>
          <cell r="B1218" t="str">
            <v>PN SUP PLAS. PT TECLAS GRAV.S[CM]</v>
          </cell>
          <cell r="C1218" t="str">
            <v>ROH</v>
          </cell>
          <cell r="D1218" t="str">
            <v>UN</v>
          </cell>
        </row>
        <row r="1219">
          <cell r="A1219" t="str">
            <v>0022-85</v>
          </cell>
          <cell r="B1219" t="str">
            <v>PN PLASTIC PT GRAV[CM]</v>
          </cell>
          <cell r="C1219" t="str">
            <v>ROH</v>
          </cell>
          <cell r="D1219" t="str">
            <v>UN</v>
          </cell>
        </row>
        <row r="1220">
          <cell r="A1220" t="str">
            <v>0022-86</v>
          </cell>
          <cell r="B1220" t="str">
            <v>PN FRT PLAS. PT SUP ADER. AZUL[CM]</v>
          </cell>
          <cell r="C1220" t="str">
            <v>ROH</v>
          </cell>
          <cell r="D1220" t="str">
            <v>UN</v>
          </cell>
        </row>
        <row r="1221">
          <cell r="A1221" t="str">
            <v>0022-87</v>
          </cell>
          <cell r="B1221" t="str">
            <v>PN FRT PLAS. PT INF. ADER. AZUL[CM]</v>
          </cell>
          <cell r="C1221" t="str">
            <v>ROH</v>
          </cell>
          <cell r="D1221" t="str">
            <v>UN</v>
          </cell>
        </row>
        <row r="1222">
          <cell r="A1222" t="str">
            <v>0022-88</v>
          </cell>
          <cell r="B1222" t="str">
            <v>PN SUP PLAS. PT VISOR[CM]</v>
          </cell>
          <cell r="C1222" t="str">
            <v>ROH</v>
          </cell>
          <cell r="D1222" t="str">
            <v>UN</v>
          </cell>
        </row>
        <row r="1223">
          <cell r="A1223" t="str">
            <v>0022-89</v>
          </cell>
          <cell r="B1223" t="str">
            <v>PN DIR. DUTO ACUSTICO PLAS. PT[MCO]</v>
          </cell>
          <cell r="C1223" t="str">
            <v>ROH</v>
          </cell>
          <cell r="D1223" t="str">
            <v>UN</v>
          </cell>
        </row>
        <row r="1224">
          <cell r="A1224" t="str">
            <v>0022-90</v>
          </cell>
          <cell r="B1224" t="str">
            <v>PN ESQ. PLAS. PT ADESIVO PVC[MCO]</v>
          </cell>
          <cell r="C1224" t="str">
            <v>ROH</v>
          </cell>
          <cell r="D1224" t="str">
            <v>UN</v>
          </cell>
        </row>
        <row r="1225">
          <cell r="A1225" t="str">
            <v>0022-92</v>
          </cell>
          <cell r="B1225" t="str">
            <v>GRD PLAS. PT GRAV. ALTOFAL[MCO]</v>
          </cell>
          <cell r="C1225" t="str">
            <v>ROH</v>
          </cell>
          <cell r="D1225" t="str">
            <v>UN</v>
          </cell>
        </row>
        <row r="1226">
          <cell r="A1226" t="str">
            <v>0022-94</v>
          </cell>
          <cell r="B1226" t="str">
            <v>GRD PLAS. PT TWEETER[MCO]</v>
          </cell>
          <cell r="C1226" t="str">
            <v>ROH</v>
          </cell>
          <cell r="D1226" t="str">
            <v>UN</v>
          </cell>
        </row>
        <row r="1227">
          <cell r="A1227" t="str">
            <v>0022-95</v>
          </cell>
          <cell r="B1227" t="str">
            <v>PN FRT PLAS. PT LENTES[MS]</v>
          </cell>
          <cell r="C1227" t="str">
            <v>ROH</v>
          </cell>
          <cell r="D1227" t="str">
            <v>UN</v>
          </cell>
        </row>
        <row r="1228">
          <cell r="A1228" t="str">
            <v>0022-96</v>
          </cell>
          <cell r="B1228" t="str">
            <v>PN PLAS. PTCX. ACUSTICA[MS]</v>
          </cell>
          <cell r="C1228" t="str">
            <v>ROH</v>
          </cell>
          <cell r="D1228" t="str">
            <v>UN</v>
          </cell>
        </row>
        <row r="1229">
          <cell r="A1229" t="str">
            <v>0022-97</v>
          </cell>
          <cell r="B1229" t="str">
            <v>GRD PLAS. CZ LJ GRAV. ALTOFAL[MCO]</v>
          </cell>
          <cell r="C1229" t="str">
            <v>ROH</v>
          </cell>
          <cell r="D1229" t="str">
            <v>UN</v>
          </cell>
        </row>
        <row r="1230">
          <cell r="A1230" t="str">
            <v>0022-98</v>
          </cell>
          <cell r="B1230" t="str">
            <v>GRD PLAS. CZ LJ TWEETER[MCO]</v>
          </cell>
          <cell r="C1230" t="str">
            <v>ROH</v>
          </cell>
          <cell r="D1230" t="str">
            <v>UN</v>
          </cell>
        </row>
        <row r="1231">
          <cell r="A1231" t="str">
            <v>0023-11</v>
          </cell>
          <cell r="B1231" t="str">
            <v>POSICIONADOR NOVO PRETO</v>
          </cell>
          <cell r="C1231" t="str">
            <v>HALB</v>
          </cell>
          <cell r="D1231" t="str">
            <v>UN</v>
          </cell>
        </row>
        <row r="1232">
          <cell r="A1232" t="str">
            <v>0023-11E</v>
          </cell>
          <cell r="B1232" t="str">
            <v>POSICIONADOR NOVO PRETO</v>
          </cell>
          <cell r="C1232" t="str">
            <v>HALB</v>
          </cell>
          <cell r="D1232" t="str">
            <v>UN</v>
          </cell>
        </row>
        <row r="1233">
          <cell r="A1233" t="str">
            <v>0023-12</v>
          </cell>
          <cell r="B1233" t="str">
            <v>POSICIONADOR NOVO ROSA ESCURO</v>
          </cell>
          <cell r="C1233" t="str">
            <v>HALB</v>
          </cell>
          <cell r="D1233" t="str">
            <v>UN</v>
          </cell>
        </row>
        <row r="1234">
          <cell r="A1234" t="str">
            <v>0023-13</v>
          </cell>
          <cell r="B1234" t="str">
            <v>POSICIONADOR ROSA CLARO</v>
          </cell>
          <cell r="C1234" t="str">
            <v>HALB</v>
          </cell>
          <cell r="D1234" t="str">
            <v>UN</v>
          </cell>
        </row>
        <row r="1235">
          <cell r="A1235" t="str">
            <v>0023-14</v>
          </cell>
          <cell r="B1235" t="str">
            <v>POSICIONADOR V-71 PR</v>
          </cell>
          <cell r="C1235" t="str">
            <v>HALB</v>
          </cell>
          <cell r="D1235" t="str">
            <v>UN</v>
          </cell>
        </row>
        <row r="1236">
          <cell r="A1236" t="str">
            <v>0023-14E</v>
          </cell>
          <cell r="B1236" t="str">
            <v>POSICIONADOR V-71 PR</v>
          </cell>
          <cell r="C1236" t="str">
            <v>HALB</v>
          </cell>
          <cell r="D1236" t="str">
            <v>UN</v>
          </cell>
        </row>
        <row r="1237">
          <cell r="A1237" t="str">
            <v>0023-15</v>
          </cell>
          <cell r="B1237" t="str">
            <v>POSICIONADOR NOVO BRANCO AZ</v>
          </cell>
          <cell r="C1237" t="str">
            <v>HALB</v>
          </cell>
          <cell r="D1237" t="str">
            <v>UN</v>
          </cell>
        </row>
        <row r="1238">
          <cell r="A1238" t="str">
            <v>0023-16</v>
          </cell>
          <cell r="B1238" t="str">
            <v>POSICIONADOR BRANCO</v>
          </cell>
          <cell r="C1238" t="str">
            <v>HALB</v>
          </cell>
          <cell r="D1238" t="str">
            <v>UN</v>
          </cell>
        </row>
        <row r="1239">
          <cell r="A1239" t="str">
            <v>0023-16E</v>
          </cell>
          <cell r="B1239" t="str">
            <v>POSICIONADOR BRANCO</v>
          </cell>
          <cell r="C1239" t="str">
            <v>HALB</v>
          </cell>
          <cell r="D1239" t="str">
            <v>UN</v>
          </cell>
        </row>
        <row r="1240">
          <cell r="A1240" t="str">
            <v>0023-17</v>
          </cell>
          <cell r="B1240" t="str">
            <v>CREMALHEIRA VENTILADORES PRO-55/65</v>
          </cell>
          <cell r="C1240" t="str">
            <v>HALB</v>
          </cell>
          <cell r="D1240" t="str">
            <v>UN</v>
          </cell>
        </row>
        <row r="1241">
          <cell r="A1241" t="str">
            <v>0023-17E</v>
          </cell>
          <cell r="B1241" t="str">
            <v>CREMALHEIRA VENTILADORES PRO-55/65</v>
          </cell>
          <cell r="C1241" t="str">
            <v>HALB</v>
          </cell>
          <cell r="D1241" t="str">
            <v>UN</v>
          </cell>
        </row>
        <row r="1242">
          <cell r="A1242" t="str">
            <v>0023-18</v>
          </cell>
          <cell r="B1242" t="str">
            <v>CREMALHEIRA CINZA VENTILADOR [VM-PRO-55]</v>
          </cell>
          <cell r="C1242" t="str">
            <v>HALB</v>
          </cell>
          <cell r="D1242" t="str">
            <v>UN</v>
          </cell>
        </row>
        <row r="1243">
          <cell r="A1243" t="str">
            <v>0023-18E</v>
          </cell>
          <cell r="B1243" t="str">
            <v>CREMALHEIRA CINZA VENTILADOR [VM-PRO-55]</v>
          </cell>
          <cell r="C1243" t="str">
            <v>HALB</v>
          </cell>
          <cell r="D1243" t="str">
            <v>UN</v>
          </cell>
        </row>
        <row r="1244">
          <cell r="A1244" t="str">
            <v>0023-19</v>
          </cell>
          <cell r="B1244" t="str">
            <v>POSICIONADOR NOVO VERMELHO</v>
          </cell>
          <cell r="C1244" t="str">
            <v>HALB</v>
          </cell>
          <cell r="D1244" t="str">
            <v>UN</v>
          </cell>
        </row>
        <row r="1245">
          <cell r="A1245" t="str">
            <v>0023-20</v>
          </cell>
          <cell r="B1245" t="str">
            <v>PF. M6 ALLEN CABECA CILINDRICA ARRUELA</v>
          </cell>
          <cell r="C1245" t="str">
            <v>ROH</v>
          </cell>
          <cell r="D1245" t="str">
            <v>UN</v>
          </cell>
        </row>
        <row r="1246">
          <cell r="A1246" t="str">
            <v>0023-21</v>
          </cell>
          <cell r="B1246" t="str">
            <v>PF. PRISIONEIRO METAL. PORCAS</v>
          </cell>
          <cell r="C1246" t="str">
            <v>ROH</v>
          </cell>
          <cell r="D1246" t="str">
            <v>UN</v>
          </cell>
        </row>
        <row r="1247">
          <cell r="A1247" t="str">
            <v>0023-22</v>
          </cell>
          <cell r="B1247" t="str">
            <v>CANTONEIRA PLAS. PT[FE]</v>
          </cell>
          <cell r="C1247" t="str">
            <v>ROH</v>
          </cell>
          <cell r="D1247" t="str">
            <v>UN</v>
          </cell>
        </row>
        <row r="1248">
          <cell r="A1248" t="str">
            <v>0023-23</v>
          </cell>
          <cell r="B1248" t="str">
            <v>PF. FIXACAO EM HASTE SUP PLAS. PT</v>
          </cell>
          <cell r="C1248" t="str">
            <v>ROH</v>
          </cell>
          <cell r="D1248" t="str">
            <v>UN</v>
          </cell>
        </row>
        <row r="1249">
          <cell r="A1249" t="str">
            <v>0023-24</v>
          </cell>
          <cell r="B1249" t="str">
            <v>PF. BORBOL. METAL.</v>
          </cell>
          <cell r="C1249" t="str">
            <v>ROH</v>
          </cell>
          <cell r="D1249" t="str">
            <v>UN</v>
          </cell>
        </row>
        <row r="1250">
          <cell r="A1250" t="str">
            <v>0023-25</v>
          </cell>
          <cell r="B1250" t="str">
            <v>PN DIR. PLAS. PT DUTO ACUSTICO[MCO]</v>
          </cell>
          <cell r="C1250" t="str">
            <v>ROH</v>
          </cell>
          <cell r="D1250" t="str">
            <v>UN</v>
          </cell>
        </row>
        <row r="1251">
          <cell r="A1251" t="str">
            <v>0023-26</v>
          </cell>
          <cell r="B1251" t="str">
            <v>GRD CENTRAL PLAS. PT GRAV. ALTO-FAL[MCO]</v>
          </cell>
          <cell r="C1251" t="str">
            <v>ROH</v>
          </cell>
          <cell r="D1251" t="str">
            <v>UN</v>
          </cell>
        </row>
        <row r="1252">
          <cell r="A1252" t="str">
            <v>0023-27</v>
          </cell>
          <cell r="B1252" t="str">
            <v>GRD DIR. PLAS. PT GRAV. ALTO-FAL[MCO]</v>
          </cell>
          <cell r="C1252" t="str">
            <v>ROH</v>
          </cell>
          <cell r="D1252" t="str">
            <v>UN</v>
          </cell>
        </row>
        <row r="1253">
          <cell r="A1253" t="str">
            <v>0023-28</v>
          </cell>
          <cell r="B1253" t="str">
            <v>GRD ESQ. PLAS. PT GRAV. ALTO-FAL[MCO]</v>
          </cell>
          <cell r="C1253" t="str">
            <v>ROH</v>
          </cell>
          <cell r="D1253" t="str">
            <v>UN</v>
          </cell>
        </row>
        <row r="1254">
          <cell r="A1254" t="str">
            <v>0023-29</v>
          </cell>
          <cell r="B1254" t="str">
            <v>PN ESQ. PLAS. PT ADESIVO PVC[MCO]</v>
          </cell>
          <cell r="C1254" t="str">
            <v>ROH</v>
          </cell>
          <cell r="D1254" t="str">
            <v>UN</v>
          </cell>
        </row>
        <row r="1255">
          <cell r="A1255" t="str">
            <v>0023-30</v>
          </cell>
          <cell r="B1255" t="str">
            <v>COBERT. PLAS. PT CX. LIGACAO[PG]</v>
          </cell>
          <cell r="C1255" t="str">
            <v>ROH</v>
          </cell>
          <cell r="D1255" t="str">
            <v>UN</v>
          </cell>
        </row>
        <row r="1256">
          <cell r="A1256" t="str">
            <v>0023-31</v>
          </cell>
          <cell r="B1256" t="str">
            <v>COBERT. PLAS. PT INF. PN[PG]</v>
          </cell>
          <cell r="C1256" t="str">
            <v>ROH</v>
          </cell>
          <cell r="D1256" t="str">
            <v>UN</v>
          </cell>
        </row>
        <row r="1257">
          <cell r="A1257" t="str">
            <v>0023-32</v>
          </cell>
          <cell r="B1257" t="str">
            <v>TAMPA PLAS. PT RESERV.[F]</v>
          </cell>
          <cell r="C1257" t="str">
            <v>ROH</v>
          </cell>
          <cell r="D1257" t="str">
            <v>UN</v>
          </cell>
        </row>
        <row r="1258">
          <cell r="A1258" t="str">
            <v>0023-33</v>
          </cell>
          <cell r="B1258" t="str">
            <v>COBERT. PLAS. PT GRAV.ALCA[F]</v>
          </cell>
          <cell r="C1258" t="str">
            <v>ROH</v>
          </cell>
          <cell r="D1258" t="str">
            <v>UN</v>
          </cell>
        </row>
        <row r="1259">
          <cell r="A1259" t="str">
            <v>0023-34</v>
          </cell>
          <cell r="B1259" t="str">
            <v>TAMPA PLAS. AZUL RESERV.[F]</v>
          </cell>
          <cell r="C1259" t="str">
            <v>ROH</v>
          </cell>
          <cell r="D1259" t="str">
            <v>UN</v>
          </cell>
        </row>
        <row r="1260">
          <cell r="A1260" t="str">
            <v>0023-35</v>
          </cell>
          <cell r="B1260" t="str">
            <v>COBERT. PLAS. PT GRAV.ALCA[F]</v>
          </cell>
          <cell r="C1260" t="str">
            <v>ROH</v>
          </cell>
          <cell r="D1260" t="str">
            <v>UN</v>
          </cell>
        </row>
        <row r="1261">
          <cell r="A1261" t="str">
            <v>0023-36</v>
          </cell>
          <cell r="B1261" t="str">
            <v>INDIC. SONORO PLAS. MOLA-CJ[F]</v>
          </cell>
          <cell r="C1261" t="str">
            <v>ROH</v>
          </cell>
          <cell r="D1261" t="str">
            <v>UN</v>
          </cell>
        </row>
        <row r="1262">
          <cell r="A1262" t="str">
            <v>0023-37</v>
          </cell>
          <cell r="B1262" t="str">
            <v>COBERT. PLAS. ROXA GRAV.ALCA[F]</v>
          </cell>
          <cell r="C1262" t="str">
            <v>ROH</v>
          </cell>
          <cell r="D1262" t="str">
            <v>UN</v>
          </cell>
        </row>
        <row r="1263">
          <cell r="A1263" t="str">
            <v>0023-38</v>
          </cell>
          <cell r="B1263" t="str">
            <v>TAMPA PLAS. ROXA RESERV.[F]</v>
          </cell>
          <cell r="C1263" t="str">
            <v>ROH</v>
          </cell>
          <cell r="D1263" t="str">
            <v>UN</v>
          </cell>
        </row>
        <row r="1264">
          <cell r="A1264" t="str">
            <v>0023-39</v>
          </cell>
          <cell r="B1264" t="str">
            <v>COBERT. PLAS. PT CP SUP[F]</v>
          </cell>
          <cell r="C1264" t="str">
            <v>ROH</v>
          </cell>
          <cell r="D1264" t="str">
            <v>UN</v>
          </cell>
        </row>
        <row r="1265">
          <cell r="A1265" t="str">
            <v>0023-40</v>
          </cell>
          <cell r="B1265" t="str">
            <v>COBERT. TRAS. PLAS. PT[F]</v>
          </cell>
          <cell r="C1265" t="str">
            <v>ROH</v>
          </cell>
          <cell r="D1265" t="str">
            <v>UN</v>
          </cell>
        </row>
        <row r="1266">
          <cell r="A1266" t="str">
            <v>0023-41</v>
          </cell>
          <cell r="B1266" t="str">
            <v>COBERT. PLAS. PTALCA SUP[S]</v>
          </cell>
          <cell r="C1266" t="str">
            <v>ROH</v>
          </cell>
          <cell r="D1266" t="str">
            <v>UN</v>
          </cell>
        </row>
        <row r="1267">
          <cell r="A1267" t="str">
            <v>0023-42</v>
          </cell>
          <cell r="B1267" t="str">
            <v>COBERT. PLAS. PTALCA INF.[S]</v>
          </cell>
          <cell r="C1267" t="str">
            <v>ROH</v>
          </cell>
          <cell r="D1267" t="str">
            <v>UN</v>
          </cell>
        </row>
        <row r="1268">
          <cell r="A1268" t="str">
            <v>0023-43</v>
          </cell>
          <cell r="B1268" t="str">
            <v>COBERT. PLAS. PT CX. LIGACAO[S]</v>
          </cell>
          <cell r="C1268" t="str">
            <v>ROH</v>
          </cell>
          <cell r="D1268" t="str">
            <v>UN</v>
          </cell>
        </row>
        <row r="1269">
          <cell r="A1269" t="str">
            <v>0023-44</v>
          </cell>
          <cell r="B1269" t="str">
            <v>GRD PLAS. PT GRAV. ALTO-FAL[MCO]</v>
          </cell>
          <cell r="C1269" t="str">
            <v>ROH</v>
          </cell>
          <cell r="D1269" t="str">
            <v>UN</v>
          </cell>
        </row>
        <row r="1270">
          <cell r="A1270" t="str">
            <v>0023-45</v>
          </cell>
          <cell r="B1270" t="str">
            <v>GRD PLAS. PT TWEETER[MCO]</v>
          </cell>
          <cell r="C1270" t="str">
            <v>ROH</v>
          </cell>
          <cell r="D1270" t="str">
            <v>UN</v>
          </cell>
        </row>
        <row r="1271">
          <cell r="A1271" t="str">
            <v>0023-46</v>
          </cell>
          <cell r="B1271" t="str">
            <v>COBERTURA PLÁSTICA PRETA DA ALÇA [S]</v>
          </cell>
          <cell r="C1271" t="str">
            <v>ROH</v>
          </cell>
          <cell r="D1271" t="str">
            <v>UN</v>
          </cell>
        </row>
        <row r="1272">
          <cell r="A1272" t="str">
            <v>0023-47</v>
          </cell>
          <cell r="B1272" t="str">
            <v>COBERTURA PLÁSTIC PRETA CAIXA LIGAÇÃO[S]</v>
          </cell>
          <cell r="C1272" t="str">
            <v>ROH</v>
          </cell>
          <cell r="D1272" t="str">
            <v>UN</v>
          </cell>
        </row>
        <row r="1273">
          <cell r="A1273" t="str">
            <v>0023-48</v>
          </cell>
          <cell r="B1273" t="str">
            <v>PF. P/FIXACAO EM HASTE SUP PLAS. PT[CM]</v>
          </cell>
          <cell r="C1273" t="str">
            <v>ROH</v>
          </cell>
          <cell r="D1273" t="str">
            <v>UN</v>
          </cell>
        </row>
        <row r="1274">
          <cell r="A1274" t="str">
            <v>0023-49</v>
          </cell>
          <cell r="B1274" t="str">
            <v>TAMPA TRAS. PLAS. PT[CM]</v>
          </cell>
          <cell r="C1274" t="str">
            <v>ROH</v>
          </cell>
          <cell r="D1274" t="str">
            <v>UN</v>
          </cell>
        </row>
        <row r="1275">
          <cell r="A1275" t="str">
            <v>0023-50</v>
          </cell>
          <cell r="B1275" t="str">
            <v>TAMPA PLAS. AZUL RESERV.[F]</v>
          </cell>
          <cell r="C1275" t="str">
            <v>ROH</v>
          </cell>
          <cell r="D1275" t="str">
            <v>UN</v>
          </cell>
        </row>
        <row r="1276">
          <cell r="A1276" t="str">
            <v>0023-51</v>
          </cell>
          <cell r="B1276" t="str">
            <v>COBERT. PLAS. PTALCA[F]</v>
          </cell>
          <cell r="C1276" t="str">
            <v>ROH</v>
          </cell>
          <cell r="D1276" t="str">
            <v>UN</v>
          </cell>
        </row>
        <row r="1277">
          <cell r="A1277" t="str">
            <v>0023-52</v>
          </cell>
          <cell r="B1277" t="str">
            <v>COBERT. TRAS. PLAS. PT[F]</v>
          </cell>
          <cell r="C1277" t="str">
            <v>ROH</v>
          </cell>
          <cell r="D1277" t="str">
            <v>UN</v>
          </cell>
        </row>
        <row r="1278">
          <cell r="A1278" t="str">
            <v>0023-54</v>
          </cell>
          <cell r="B1278" t="str">
            <v>VÁLVULA VAPOR PLÁSTICA BRANCA [PE]</v>
          </cell>
          <cell r="C1278" t="str">
            <v>ROH</v>
          </cell>
          <cell r="D1278" t="str">
            <v>UN</v>
          </cell>
        </row>
        <row r="1279">
          <cell r="A1279" t="str">
            <v>0023-55</v>
          </cell>
          <cell r="B1279" t="str">
            <v>VÁLVULA VAPOR PLÁSTICA PRETA [PE]</v>
          </cell>
          <cell r="C1279" t="str">
            <v>ROH</v>
          </cell>
          <cell r="D1279" t="str">
            <v>UN</v>
          </cell>
        </row>
        <row r="1280">
          <cell r="A1280" t="str">
            <v>0023-57</v>
          </cell>
          <cell r="B1280" t="str">
            <v>VÁLVULA VAPOR BRANCA [PE]</v>
          </cell>
          <cell r="C1280" t="str">
            <v>ROH</v>
          </cell>
          <cell r="D1280" t="str">
            <v>UN</v>
          </cell>
        </row>
        <row r="1281">
          <cell r="A1281" t="str">
            <v>0023-58</v>
          </cell>
          <cell r="B1281" t="str">
            <v>TAMPA PLAS. PTESC.[ER]</v>
          </cell>
          <cell r="C1281" t="str">
            <v>ROH</v>
          </cell>
          <cell r="D1281" t="str">
            <v>UN</v>
          </cell>
        </row>
        <row r="1282">
          <cell r="A1282" t="str">
            <v>0023-59</v>
          </cell>
          <cell r="B1282" t="str">
            <v>PF. FIXACAO EM HASTE SUP PLAS. PT[CM]</v>
          </cell>
          <cell r="C1282" t="str">
            <v>ROH</v>
          </cell>
          <cell r="D1282" t="str">
            <v>UN</v>
          </cell>
        </row>
        <row r="1283">
          <cell r="A1283" t="str">
            <v>0023-60</v>
          </cell>
          <cell r="B1283" t="str">
            <v>PF. FIXACAO EM HASTE SUP PLAS. PT[CM]</v>
          </cell>
          <cell r="C1283" t="str">
            <v>ROH</v>
          </cell>
          <cell r="D1283" t="str">
            <v>UN</v>
          </cell>
        </row>
        <row r="1284">
          <cell r="A1284" t="str">
            <v>0023-61</v>
          </cell>
          <cell r="B1284" t="str">
            <v>PF. FIXACAO HASTE SUP PLAS. PT[CM]</v>
          </cell>
          <cell r="C1284" t="str">
            <v>ROH</v>
          </cell>
          <cell r="D1284" t="str">
            <v>UN</v>
          </cell>
        </row>
        <row r="1285">
          <cell r="A1285" t="str">
            <v>0023-62</v>
          </cell>
          <cell r="B1285" t="str">
            <v>TUBO MDLDR MET PR PTC 127V-220V 60HZ[EM]</v>
          </cell>
          <cell r="C1285" t="str">
            <v>ROH</v>
          </cell>
          <cell r="D1285" t="str">
            <v>UN</v>
          </cell>
        </row>
        <row r="1286">
          <cell r="A1286" t="str">
            <v>0023-63</v>
          </cell>
          <cell r="B1286" t="str">
            <v>SUPORTE PLÁSTICO PRETO DA PRESILHA [EM]</v>
          </cell>
          <cell r="C1286" t="str">
            <v>ROH</v>
          </cell>
          <cell r="D1286" t="str">
            <v>UN</v>
          </cell>
        </row>
        <row r="1287">
          <cell r="A1287" t="str">
            <v>0023-64</v>
          </cell>
          <cell r="B1287" t="str">
            <v>FIXADOR PLÁSTICO DA PRESILHA [EM]</v>
          </cell>
          <cell r="C1287" t="str">
            <v>ROH</v>
          </cell>
          <cell r="D1287" t="str">
            <v>UN</v>
          </cell>
        </row>
        <row r="1288">
          <cell r="A1288" t="str">
            <v>0023-65</v>
          </cell>
          <cell r="B1288" t="str">
            <v>ACABAMENTO PLÁSTICO VERMELHO GRAVADO[EM]</v>
          </cell>
          <cell r="C1288" t="str">
            <v>ROH</v>
          </cell>
          <cell r="D1288" t="str">
            <v>UN</v>
          </cell>
        </row>
        <row r="1289">
          <cell r="A1289" t="str">
            <v>0023-66</v>
          </cell>
          <cell r="B1289" t="str">
            <v>POSICIONADOR VENTILADOR CINZA GRAFITE</v>
          </cell>
          <cell r="C1289" t="str">
            <v>HALB</v>
          </cell>
          <cell r="D1289" t="str">
            <v>UN</v>
          </cell>
        </row>
        <row r="1290">
          <cell r="A1290" t="str">
            <v>0023-67</v>
          </cell>
          <cell r="B1290" t="str">
            <v>TBO MDLDR FX MET CZ PTC127-220V60HZ[MCT]</v>
          </cell>
          <cell r="C1290" t="str">
            <v>ROH</v>
          </cell>
          <cell r="D1290" t="str">
            <v>UN</v>
          </cell>
        </row>
        <row r="1291">
          <cell r="A1291" t="str">
            <v>0023-68</v>
          </cell>
          <cell r="B1291" t="str">
            <v>SUPORTE PLÁSTICO PRETO DA PRESILHA [MCT]</v>
          </cell>
          <cell r="C1291" t="str">
            <v>ROH</v>
          </cell>
          <cell r="D1291" t="str">
            <v>UN</v>
          </cell>
        </row>
        <row r="1292">
          <cell r="A1292" t="str">
            <v>0023-69</v>
          </cell>
          <cell r="B1292" t="str">
            <v>TBO MDLDR MV MET CZ PTC127-220V60HZ[MCT]</v>
          </cell>
          <cell r="C1292" t="str">
            <v>ROH</v>
          </cell>
          <cell r="D1292" t="str">
            <v>UN</v>
          </cell>
        </row>
        <row r="1293">
          <cell r="A1293" t="str">
            <v>0023-70</v>
          </cell>
          <cell r="B1293" t="str">
            <v>FIXADOR METÁLICO DA MOLA[MCT]</v>
          </cell>
          <cell r="C1293" t="str">
            <v>ROH</v>
          </cell>
          <cell r="D1293" t="str">
            <v>UN</v>
          </cell>
        </row>
        <row r="1294">
          <cell r="A1294" t="str">
            <v>0023-71</v>
          </cell>
          <cell r="B1294" t="str">
            <v>TECLAS PLÁSTICAS CINZAS[MCT]</v>
          </cell>
          <cell r="C1294" t="str">
            <v>ROH</v>
          </cell>
          <cell r="D1294" t="str">
            <v>UN</v>
          </cell>
        </row>
        <row r="1295">
          <cell r="A1295" t="str">
            <v>0023-72</v>
          </cell>
          <cell r="B1295" t="str">
            <v>SUPORTE SEGURANÇA MET REVEST PRETO[MCT]</v>
          </cell>
          <cell r="C1295" t="str">
            <v>ROH</v>
          </cell>
          <cell r="D1295" t="str">
            <v>UN</v>
          </cell>
        </row>
        <row r="1296">
          <cell r="A1296" t="str">
            <v>0023-73</v>
          </cell>
          <cell r="B1296" t="str">
            <v>COBERTURA PLÁSTICA PRETA DA ALÇA [S]</v>
          </cell>
          <cell r="C1296" t="str">
            <v>ROH</v>
          </cell>
          <cell r="D1296" t="str">
            <v>UN</v>
          </cell>
        </row>
        <row r="1297">
          <cell r="A1297" t="str">
            <v>0023-74</v>
          </cell>
          <cell r="B1297" t="str">
            <v>PARAFUSO FLANGEADO SEXTAVADO M8X23</v>
          </cell>
          <cell r="C1297" t="str">
            <v>ROH</v>
          </cell>
          <cell r="D1297" t="str">
            <v>UN</v>
          </cell>
        </row>
        <row r="1298">
          <cell r="A1298" t="str">
            <v>0026-10</v>
          </cell>
          <cell r="B1298" t="str">
            <v>BOTAO JATOAR FRIO PLAS. PT GRAV[SCP]</v>
          </cell>
          <cell r="C1298" t="str">
            <v>ROH</v>
          </cell>
          <cell r="D1298" t="str">
            <v>UN</v>
          </cell>
        </row>
        <row r="1299">
          <cell r="A1299" t="str">
            <v>0026-11</v>
          </cell>
          <cell r="B1299" t="str">
            <v>BOTAO JATOAR FRIO PLAS. CZ GRAV[SCP]</v>
          </cell>
          <cell r="C1299" t="str">
            <v>ROH</v>
          </cell>
          <cell r="D1299" t="str">
            <v>UN</v>
          </cell>
        </row>
        <row r="1300">
          <cell r="A1300" t="str">
            <v>0026-12</v>
          </cell>
          <cell r="B1300" t="str">
            <v>BOT JAT AR FRIO PLÁST CHAMPAGNE GRAV[SC]</v>
          </cell>
          <cell r="C1300" t="str">
            <v>ROH</v>
          </cell>
          <cell r="D1300" t="str">
            <v>UN</v>
          </cell>
        </row>
        <row r="1301">
          <cell r="A1301" t="str">
            <v>0027-03</v>
          </cell>
          <cell r="B1301" t="str">
            <v>EIXO 3 X 140 MM T-01</v>
          </cell>
          <cell r="C1301" t="str">
            <v>ROH</v>
          </cell>
          <cell r="D1301" t="str">
            <v>UN</v>
          </cell>
        </row>
        <row r="1302">
          <cell r="A1302" t="str">
            <v>0027-04</v>
          </cell>
          <cell r="B1302" t="str">
            <v>EIXO T-02</v>
          </cell>
          <cell r="C1302" t="str">
            <v>ROH</v>
          </cell>
          <cell r="D1302" t="str">
            <v>UN</v>
          </cell>
        </row>
        <row r="1303">
          <cell r="A1303" t="str">
            <v>0027-05</v>
          </cell>
          <cell r="B1303" t="str">
            <v>EIXO 3 X 140 MM[NT]</v>
          </cell>
          <cell r="C1303" t="str">
            <v>ROH</v>
          </cell>
          <cell r="D1303" t="str">
            <v>UN</v>
          </cell>
        </row>
        <row r="1304">
          <cell r="A1304" t="str">
            <v>0027-06</v>
          </cell>
          <cell r="B1304" t="str">
            <v>EIXOALAV ACIONAMENTO T-03</v>
          </cell>
          <cell r="C1304" t="str">
            <v>ROH</v>
          </cell>
          <cell r="D1304" t="str">
            <v>UN</v>
          </cell>
        </row>
        <row r="1305">
          <cell r="A1305" t="str">
            <v>0027-07</v>
          </cell>
          <cell r="B1305" t="str">
            <v>EIXO SUP PAO T-03</v>
          </cell>
          <cell r="C1305" t="str">
            <v>ROH</v>
          </cell>
          <cell r="D1305" t="str">
            <v>UN</v>
          </cell>
        </row>
        <row r="1306">
          <cell r="A1306" t="str">
            <v>0027-08</v>
          </cell>
          <cell r="B1306" t="str">
            <v>EIXO MP-04</v>
          </cell>
          <cell r="C1306" t="str">
            <v>ROH</v>
          </cell>
          <cell r="D1306" t="str">
            <v>UN</v>
          </cell>
        </row>
        <row r="1307">
          <cell r="A1307" t="str">
            <v>0027-09</v>
          </cell>
          <cell r="B1307" t="str">
            <v>EIXO ACOPL. PROCESSADOR KM-01</v>
          </cell>
          <cell r="C1307" t="str">
            <v>ROH</v>
          </cell>
          <cell r="D1307" t="str">
            <v>UN</v>
          </cell>
        </row>
        <row r="1308">
          <cell r="A1308" t="str">
            <v>0027-10</v>
          </cell>
          <cell r="B1308" t="str">
            <v>EIXO PLÁSTICO DA RODA CENTRAL [RB]</v>
          </cell>
          <cell r="C1308" t="str">
            <v>ROH</v>
          </cell>
          <cell r="D1308" t="str">
            <v>UN</v>
          </cell>
        </row>
        <row r="1309">
          <cell r="A1309" t="str">
            <v>0027-11</v>
          </cell>
          <cell r="B1309" t="str">
            <v>EIXO[A]</v>
          </cell>
          <cell r="C1309" t="str">
            <v>ROH</v>
          </cell>
          <cell r="D1309" t="str">
            <v>UN</v>
          </cell>
        </row>
        <row r="1310">
          <cell r="A1310" t="str">
            <v>0027-12</v>
          </cell>
          <cell r="B1310" t="str">
            <v>BRACOOSCILACAO[A]</v>
          </cell>
          <cell r="C1310" t="str">
            <v>ROH</v>
          </cell>
          <cell r="D1310" t="str">
            <v>UN</v>
          </cell>
        </row>
        <row r="1311">
          <cell r="A1311" t="str">
            <v>0027-13</v>
          </cell>
          <cell r="B1311" t="str">
            <v>ALAV[A]</v>
          </cell>
          <cell r="C1311" t="str">
            <v>ROH</v>
          </cell>
          <cell r="D1311" t="str">
            <v>UN</v>
          </cell>
        </row>
        <row r="1312">
          <cell r="A1312" t="str">
            <v>0027-14</v>
          </cell>
          <cell r="B1312" t="str">
            <v>EIXO T-05</v>
          </cell>
          <cell r="C1312" t="str">
            <v>ROH</v>
          </cell>
          <cell r="D1312" t="str">
            <v>UN</v>
          </cell>
        </row>
        <row r="1313">
          <cell r="A1313" t="str">
            <v>0027-16</v>
          </cell>
          <cell r="B1313" t="str">
            <v>SUPORTE DO EIXO [NT]</v>
          </cell>
          <cell r="C1313" t="str">
            <v>ROH</v>
          </cell>
          <cell r="D1313" t="str">
            <v>UN</v>
          </cell>
        </row>
        <row r="1314">
          <cell r="A1314" t="str">
            <v>0027-17</v>
          </cell>
          <cell r="B1314" t="str">
            <v>FIXADOR DO SUPORTE DO EIXO [NT]</v>
          </cell>
          <cell r="C1314" t="str">
            <v>ROH</v>
          </cell>
          <cell r="D1314" t="str">
            <v>UN</v>
          </cell>
        </row>
        <row r="1315">
          <cell r="A1315" t="str">
            <v>0027-20</v>
          </cell>
          <cell r="B1315" t="str">
            <v>EIXO ESQUERDO PLÁSTICO PRETO [PG]</v>
          </cell>
          <cell r="C1315" t="str">
            <v>ROH</v>
          </cell>
          <cell r="D1315" t="str">
            <v>UN</v>
          </cell>
        </row>
        <row r="1316">
          <cell r="A1316" t="str">
            <v>0027-21</v>
          </cell>
          <cell r="B1316" t="str">
            <v>EIXO DIREITO PLÁSTICO PRETO [PG]</v>
          </cell>
          <cell r="C1316" t="str">
            <v>ROH</v>
          </cell>
          <cell r="D1316" t="str">
            <v>UN</v>
          </cell>
        </row>
        <row r="1317">
          <cell r="A1317" t="str">
            <v>0027-22</v>
          </cell>
          <cell r="B1317" t="str">
            <v>DOBRADIÇA METÁLICA INFERIOR [FGB]</v>
          </cell>
          <cell r="C1317" t="str">
            <v>ROH</v>
          </cell>
          <cell r="D1317" t="str">
            <v>UN</v>
          </cell>
        </row>
        <row r="1318">
          <cell r="A1318" t="str">
            <v>0027-23</v>
          </cell>
          <cell r="B1318" t="str">
            <v>DOBRADIÇA METÁLICA SUPERIOR [FGB]</v>
          </cell>
          <cell r="C1318" t="str">
            <v>ROH</v>
          </cell>
          <cell r="D1318" t="str">
            <v>UN</v>
          </cell>
        </row>
        <row r="1319">
          <cell r="A1319" t="str">
            <v>0027-24</v>
          </cell>
          <cell r="B1319" t="str">
            <v>DOBRADIÇA METÁLICA TRASEIRA [FHZ]</v>
          </cell>
          <cell r="C1319" t="str">
            <v>ROH</v>
          </cell>
          <cell r="D1319" t="str">
            <v>UN</v>
          </cell>
        </row>
        <row r="1320">
          <cell r="A1320" t="str">
            <v>0030-02</v>
          </cell>
          <cell r="B1320" t="str">
            <v>ARRUELA TRAVA SUP MT CT-01</v>
          </cell>
          <cell r="C1320" t="str">
            <v>ROH</v>
          </cell>
          <cell r="D1320" t="str">
            <v>UN</v>
          </cell>
        </row>
        <row r="1321">
          <cell r="A1321" t="str">
            <v>0030-03</v>
          </cell>
          <cell r="B1321" t="str">
            <v>TRAVA EXTERNA PTA NFR-04</v>
          </cell>
          <cell r="C1321" t="str">
            <v>ROH</v>
          </cell>
          <cell r="D1321" t="str">
            <v>UN</v>
          </cell>
        </row>
        <row r="1322">
          <cell r="A1322" t="str">
            <v>0030-04</v>
          </cell>
          <cell r="B1322" t="str">
            <v>TRAVA METAL.PTA[FR]</v>
          </cell>
          <cell r="C1322" t="str">
            <v>ROH</v>
          </cell>
          <cell r="D1322" t="str">
            <v>UN</v>
          </cell>
        </row>
        <row r="1323">
          <cell r="A1323" t="str">
            <v>0030-05</v>
          </cell>
          <cell r="B1323" t="str">
            <v>SUP METAL.TRAVA[FR]</v>
          </cell>
          <cell r="C1323" t="str">
            <v>ROH</v>
          </cell>
          <cell r="D1323" t="str">
            <v>UN</v>
          </cell>
        </row>
        <row r="1324">
          <cell r="A1324" t="str">
            <v>0030-06</v>
          </cell>
          <cell r="B1324" t="str">
            <v>SUP PLAS. PT FIXACAO[SB]</v>
          </cell>
          <cell r="C1324" t="str">
            <v>ROH</v>
          </cell>
          <cell r="D1324" t="str">
            <v>UN</v>
          </cell>
        </row>
        <row r="1325">
          <cell r="A1325" t="str">
            <v>0030-07</v>
          </cell>
          <cell r="B1325" t="str">
            <v>TRAVA PLAS. LJTAMPA FRT[AP]</v>
          </cell>
          <cell r="C1325" t="str">
            <v>ROH</v>
          </cell>
          <cell r="D1325" t="str">
            <v>UN</v>
          </cell>
        </row>
        <row r="1326">
          <cell r="A1326" t="str">
            <v>0030-08</v>
          </cell>
          <cell r="B1326" t="str">
            <v>TRAVA PLAS. AZULTAMPA FRT[AP]</v>
          </cell>
          <cell r="C1326" t="str">
            <v>ROH</v>
          </cell>
          <cell r="D1326" t="str">
            <v>UN</v>
          </cell>
        </row>
        <row r="1327">
          <cell r="A1327" t="str">
            <v>0030-10</v>
          </cell>
          <cell r="B1327" t="str">
            <v>TRAVA PLAS. VERM[S]</v>
          </cell>
          <cell r="C1327" t="str">
            <v>ROH</v>
          </cell>
          <cell r="D1327" t="str">
            <v>UN</v>
          </cell>
        </row>
        <row r="1328">
          <cell r="A1328" t="str">
            <v>0030-11</v>
          </cell>
          <cell r="B1328" t="str">
            <v>TRAVA PLAS. CABELO[EM]</v>
          </cell>
          <cell r="C1328" t="str">
            <v>ROH</v>
          </cell>
          <cell r="D1328" t="str">
            <v>UN</v>
          </cell>
        </row>
        <row r="1329">
          <cell r="A1329" t="str">
            <v>0030-12</v>
          </cell>
          <cell r="B1329" t="str">
            <v>TRAVA PLAS. PTHASTE-CJ[MF]</v>
          </cell>
          <cell r="C1329" t="str">
            <v>ROH</v>
          </cell>
          <cell r="D1329" t="str">
            <v>UN</v>
          </cell>
        </row>
        <row r="1330">
          <cell r="A1330" t="str">
            <v>0030-13</v>
          </cell>
          <cell r="B1330" t="str">
            <v>PRESILHA MET PRETA ALÇA PLÁST PRETA [EM]</v>
          </cell>
          <cell r="C1330" t="str">
            <v>ROH</v>
          </cell>
          <cell r="D1330" t="str">
            <v>UN</v>
          </cell>
        </row>
        <row r="1331">
          <cell r="A1331" t="str">
            <v>0030-14</v>
          </cell>
          <cell r="B1331" t="str">
            <v>PRESILHA MET CINZA ALÇA PLÁST PRETA[MCT]</v>
          </cell>
          <cell r="C1331" t="str">
            <v>ROH</v>
          </cell>
          <cell r="D1331" t="str">
            <v>UN</v>
          </cell>
        </row>
        <row r="1332">
          <cell r="A1332" t="str">
            <v>0031-03</v>
          </cell>
          <cell r="B1332" t="str">
            <v>ARRUELA DE RETENCAO P/ MOTORES ML</v>
          </cell>
          <cell r="C1332" t="str">
            <v>ROH</v>
          </cell>
          <cell r="D1332" t="str">
            <v>UN</v>
          </cell>
        </row>
        <row r="1333">
          <cell r="A1333" t="str">
            <v>0031-05</v>
          </cell>
          <cell r="B1333" t="str">
            <v>ANEL DE RETENÇAO DO MOTOR PF-51</v>
          </cell>
          <cell r="C1333" t="str">
            <v>ROH</v>
          </cell>
          <cell r="D1333" t="str">
            <v>UN</v>
          </cell>
        </row>
        <row r="1334">
          <cell r="A1334" t="str">
            <v>0031-06</v>
          </cell>
          <cell r="B1334" t="str">
            <v>ANELRETENCAO MT CT-01</v>
          </cell>
          <cell r="C1334" t="str">
            <v>ROH</v>
          </cell>
          <cell r="D1334" t="str">
            <v>UN</v>
          </cell>
        </row>
        <row r="1335">
          <cell r="A1335" t="str">
            <v>0033-03</v>
          </cell>
          <cell r="B1335" t="str">
            <v>FACA SUPERIOR 205 MM</v>
          </cell>
          <cell r="C1335" t="str">
            <v>ROH</v>
          </cell>
          <cell r="D1335" t="str">
            <v>UN</v>
          </cell>
        </row>
        <row r="1336">
          <cell r="A1336" t="str">
            <v>0033-04</v>
          </cell>
          <cell r="B1336" t="str">
            <v>FACA INFERIOR 205 MM</v>
          </cell>
          <cell r="C1336" t="str">
            <v>ROH</v>
          </cell>
          <cell r="D1336" t="str">
            <v>UN</v>
          </cell>
        </row>
        <row r="1337">
          <cell r="A1337" t="str">
            <v>0033-05</v>
          </cell>
          <cell r="B1337" t="str">
            <v>FACA SUPERIOR SERRILHADA 60MM</v>
          </cell>
          <cell r="C1337" t="str">
            <v>ROH</v>
          </cell>
          <cell r="D1337" t="str">
            <v>UN</v>
          </cell>
        </row>
        <row r="1338">
          <cell r="A1338" t="str">
            <v>0033-06</v>
          </cell>
          <cell r="B1338" t="str">
            <v>FACA INFERIOR LISA (SERRILHADA) 60MM</v>
          </cell>
          <cell r="C1338" t="str">
            <v>ROH</v>
          </cell>
          <cell r="D1338" t="str">
            <v>UN</v>
          </cell>
        </row>
        <row r="1339">
          <cell r="A1339" t="str">
            <v>0033-07</v>
          </cell>
          <cell r="B1339" t="str">
            <v>FACA SUPERIOR SERRILHADA 58MM</v>
          </cell>
          <cell r="C1339" t="str">
            <v>ROH</v>
          </cell>
          <cell r="D1339" t="str">
            <v>UN</v>
          </cell>
        </row>
        <row r="1340">
          <cell r="A1340" t="str">
            <v>0033-08</v>
          </cell>
          <cell r="B1340" t="str">
            <v>FACA INFERIOR LISA (SERRILHADA) 58MM</v>
          </cell>
          <cell r="C1340" t="str">
            <v>ROH</v>
          </cell>
          <cell r="D1340" t="str">
            <v>UN</v>
          </cell>
        </row>
        <row r="1341">
          <cell r="A1341" t="str">
            <v>0033-09</v>
          </cell>
          <cell r="B1341" t="str">
            <v>FACA SERRILHADA/LISA (1LÂMINA) 58MM</v>
          </cell>
          <cell r="C1341" t="str">
            <v>ROH</v>
          </cell>
          <cell r="D1341" t="str">
            <v>UN</v>
          </cell>
        </row>
        <row r="1342">
          <cell r="A1342" t="str">
            <v>0033-10</v>
          </cell>
          <cell r="B1342" t="str">
            <v>FACA SUPERIOR SERRILHADA [L-1000]</v>
          </cell>
          <cell r="C1342" t="str">
            <v>ROH</v>
          </cell>
          <cell r="D1342" t="str">
            <v>UN</v>
          </cell>
        </row>
        <row r="1343">
          <cell r="A1343" t="str">
            <v>0033-11</v>
          </cell>
          <cell r="B1343" t="str">
            <v>FACA INFERIOR LISA [L-1000]</v>
          </cell>
          <cell r="C1343" t="str">
            <v>ROH</v>
          </cell>
          <cell r="D1343" t="str">
            <v>UN</v>
          </cell>
        </row>
        <row r="1344">
          <cell r="A1344" t="str">
            <v>0033-12</v>
          </cell>
          <cell r="B1344" t="str">
            <v>CONE PLAS. PT FACA CORTE EXTRAFINO[CS]</v>
          </cell>
          <cell r="C1344" t="str">
            <v>ROH</v>
          </cell>
          <cell r="D1344" t="str">
            <v>UN</v>
          </cell>
        </row>
        <row r="1345">
          <cell r="A1345" t="str">
            <v>0033-13</v>
          </cell>
          <cell r="B1345" t="str">
            <v>CONE PLAS. PT FACA CORTE FINO[CS]</v>
          </cell>
          <cell r="C1345" t="str">
            <v>ROH</v>
          </cell>
          <cell r="D1345" t="str">
            <v>UN</v>
          </cell>
        </row>
        <row r="1346">
          <cell r="A1346" t="str">
            <v>0033-14</v>
          </cell>
          <cell r="B1346" t="str">
            <v>CONE PLAS. PT FACA CORTE LARGO[CS]</v>
          </cell>
          <cell r="C1346" t="str">
            <v>ROH</v>
          </cell>
          <cell r="D1346" t="str">
            <v>UN</v>
          </cell>
        </row>
        <row r="1347">
          <cell r="A1347" t="str">
            <v>0033-15</v>
          </cell>
          <cell r="B1347" t="str">
            <v>FACA CENTRAL SERRILHADA 65MM [L-1200]</v>
          </cell>
          <cell r="C1347" t="str">
            <v>ROH</v>
          </cell>
          <cell r="D1347" t="str">
            <v>UN</v>
          </cell>
        </row>
        <row r="1348">
          <cell r="A1348" t="str">
            <v>0033-16</v>
          </cell>
          <cell r="B1348" t="str">
            <v>CONE PLAS. VERM FACA CORTE EXTRAFINO[CS]</v>
          </cell>
          <cell r="C1348" t="str">
            <v>ROH</v>
          </cell>
          <cell r="D1348" t="str">
            <v>UN</v>
          </cell>
        </row>
        <row r="1349">
          <cell r="A1349" t="str">
            <v>0033-17</v>
          </cell>
          <cell r="B1349" t="str">
            <v>CONE PLAS. VERM FACA CORTE FINO[CS]</v>
          </cell>
          <cell r="C1349" t="str">
            <v>ROH</v>
          </cell>
          <cell r="D1349" t="str">
            <v>UN</v>
          </cell>
        </row>
        <row r="1350">
          <cell r="A1350" t="str">
            <v>0033-18</v>
          </cell>
          <cell r="B1350" t="str">
            <v>CONE PLAS. VERM FACA CORTE LARGO[CS]</v>
          </cell>
          <cell r="C1350" t="str">
            <v>ROH</v>
          </cell>
          <cell r="D1350" t="str">
            <v>UN</v>
          </cell>
        </row>
        <row r="1351">
          <cell r="A1351" t="str">
            <v>0033-19</v>
          </cell>
          <cell r="B1351" t="str">
            <v>CONE PLAS. PT FACA CORTE FINO N°01[CS]</v>
          </cell>
          <cell r="C1351" t="str">
            <v>ROH</v>
          </cell>
          <cell r="D1351" t="str">
            <v>UN</v>
          </cell>
        </row>
        <row r="1352">
          <cell r="A1352" t="str">
            <v>0033-20</v>
          </cell>
          <cell r="B1352" t="str">
            <v>CONE PLAS. PT FACA CORTE FINO N°02[CS]</v>
          </cell>
          <cell r="C1352" t="str">
            <v>ROH</v>
          </cell>
          <cell r="D1352" t="str">
            <v>UN</v>
          </cell>
        </row>
        <row r="1353">
          <cell r="A1353" t="str">
            <v>0033-21</v>
          </cell>
          <cell r="B1353" t="str">
            <v>CONE PLAS. PT FACA CORTE LARGO N°03[CS]</v>
          </cell>
          <cell r="C1353" t="str">
            <v>ROH</v>
          </cell>
          <cell r="D1353" t="str">
            <v>UN</v>
          </cell>
        </row>
        <row r="1354">
          <cell r="A1354" t="str">
            <v>0033-22</v>
          </cell>
          <cell r="B1354" t="str">
            <v>FACA LISA INFERIOR [L-1000/L900] VER2</v>
          </cell>
          <cell r="C1354" t="str">
            <v>ROH</v>
          </cell>
          <cell r="D1354" t="str">
            <v>UN</v>
          </cell>
        </row>
        <row r="1355">
          <cell r="A1355" t="str">
            <v>0033-23</v>
          </cell>
          <cell r="B1355" t="str">
            <v>FACA SERRILHADA SUPERIOR[L-1000/L900] V2</v>
          </cell>
          <cell r="C1355" t="str">
            <v>ROH</v>
          </cell>
          <cell r="D1355" t="str">
            <v>UN</v>
          </cell>
        </row>
        <row r="1356">
          <cell r="A1356" t="str">
            <v>0034-07</v>
          </cell>
          <cell r="B1356" t="str">
            <v>MANCAL SUP MTR 7540 127V/220V EXTRATOR</v>
          </cell>
          <cell r="C1356" t="str">
            <v>ROH</v>
          </cell>
          <cell r="D1356" t="str">
            <v>UN</v>
          </cell>
        </row>
        <row r="1357">
          <cell r="A1357" t="str">
            <v>0034-08</v>
          </cell>
          <cell r="B1357" t="str">
            <v>MANCAL TRAS MTR 7540 127V/220V EXTRATOR</v>
          </cell>
          <cell r="C1357" t="str">
            <v>ROH</v>
          </cell>
          <cell r="D1357" t="str">
            <v>UN</v>
          </cell>
        </row>
        <row r="1358">
          <cell r="A1358" t="str">
            <v>0034-09</v>
          </cell>
          <cell r="B1358" t="str">
            <v>MANCAL EIXO DISCO SUP[FSC]</v>
          </cell>
          <cell r="C1358" t="str">
            <v>ROH</v>
          </cell>
          <cell r="D1358" t="str">
            <v>UN</v>
          </cell>
        </row>
        <row r="1359">
          <cell r="A1359" t="str">
            <v>0034-10</v>
          </cell>
          <cell r="B1359" t="str">
            <v>ROLAMENTO MTR 7540 EXTRATOR</v>
          </cell>
          <cell r="C1359" t="str">
            <v>ROH</v>
          </cell>
          <cell r="D1359" t="str">
            <v>UN</v>
          </cell>
        </row>
        <row r="1360">
          <cell r="A1360" t="str">
            <v>0034-12</v>
          </cell>
          <cell r="B1360" t="str">
            <v>MANCAL SUPERIOR MOTOR 7520/8020 [V]</v>
          </cell>
          <cell r="C1360" t="str">
            <v>ROH</v>
          </cell>
          <cell r="D1360" t="str">
            <v>UN</v>
          </cell>
        </row>
        <row r="1361">
          <cell r="A1361" t="str">
            <v>0035-02</v>
          </cell>
          <cell r="B1361" t="str">
            <v>MANCAL METAL. SENSOR TEMP. FUSIVEIS[PF]</v>
          </cell>
          <cell r="C1361" t="str">
            <v>ROH</v>
          </cell>
          <cell r="D1361" t="str">
            <v>UN</v>
          </cell>
        </row>
        <row r="1362">
          <cell r="A1362" t="str">
            <v>0035-03</v>
          </cell>
          <cell r="B1362" t="str">
            <v>SUP PLAS. PCI FONTE[PF]</v>
          </cell>
          <cell r="C1362" t="str">
            <v>ROH</v>
          </cell>
          <cell r="D1362" t="str">
            <v>UN</v>
          </cell>
        </row>
        <row r="1363">
          <cell r="A1363" t="str">
            <v>0035-04</v>
          </cell>
          <cell r="B1363" t="str">
            <v>MANCAL PLAS. EIXOTAMPA[PF]</v>
          </cell>
          <cell r="C1363" t="str">
            <v>ROH</v>
          </cell>
          <cell r="D1363" t="str">
            <v>UN</v>
          </cell>
        </row>
        <row r="1364">
          <cell r="A1364" t="str">
            <v>0035-05</v>
          </cell>
          <cell r="B1364" t="str">
            <v>SUP PLAS. PT BANDEJA MIGALHAS[T]</v>
          </cell>
          <cell r="C1364" t="str">
            <v>ROH</v>
          </cell>
          <cell r="D1364" t="str">
            <v>UN</v>
          </cell>
        </row>
        <row r="1365">
          <cell r="A1365" t="str">
            <v>0035-06</v>
          </cell>
          <cell r="B1365" t="str">
            <v>SUP PLAS.COBERT. SUP[T]</v>
          </cell>
          <cell r="C1365" t="str">
            <v>ROH</v>
          </cell>
          <cell r="D1365" t="str">
            <v>UN</v>
          </cell>
        </row>
        <row r="1366">
          <cell r="A1366" t="str">
            <v>0035-07</v>
          </cell>
          <cell r="B1366" t="str">
            <v>ARTIC. PLAS. PTTAMPA[PF]</v>
          </cell>
          <cell r="C1366" t="str">
            <v>ROH</v>
          </cell>
          <cell r="D1366" t="str">
            <v>UN</v>
          </cell>
        </row>
        <row r="1367">
          <cell r="A1367" t="str">
            <v>0036-01</v>
          </cell>
          <cell r="B1367" t="str">
            <v>SUPORTE DA FACA</v>
          </cell>
          <cell r="C1367" t="str">
            <v>HALB</v>
          </cell>
          <cell r="D1367" t="str">
            <v>UN</v>
          </cell>
        </row>
        <row r="1368">
          <cell r="A1368" t="str">
            <v>0036-01E</v>
          </cell>
          <cell r="B1368" t="str">
            <v>SUPORTE DA FACA</v>
          </cell>
          <cell r="C1368" t="str">
            <v>HALB</v>
          </cell>
          <cell r="D1368" t="str">
            <v>UN</v>
          </cell>
        </row>
        <row r="1369">
          <cell r="A1369" t="str">
            <v>0036-02</v>
          </cell>
          <cell r="B1369" t="str">
            <v>SUPPLC DISP. BX-09</v>
          </cell>
          <cell r="C1369" t="str">
            <v>ROH</v>
          </cell>
          <cell r="D1369" t="str">
            <v>UN</v>
          </cell>
        </row>
        <row r="1370">
          <cell r="A1370" t="str">
            <v>0036-03</v>
          </cell>
          <cell r="B1370" t="str">
            <v>SUP INT[A]</v>
          </cell>
          <cell r="C1370" t="str">
            <v>ROH</v>
          </cell>
          <cell r="D1370" t="str">
            <v>UN</v>
          </cell>
        </row>
        <row r="1371">
          <cell r="A1371" t="str">
            <v>0036-04</v>
          </cell>
          <cell r="B1371" t="str">
            <v>SUPORTE DA FACA [L-1200-BI-E]</v>
          </cell>
          <cell r="C1371" t="str">
            <v>HALB</v>
          </cell>
          <cell r="D1371" t="str">
            <v>UN</v>
          </cell>
        </row>
        <row r="1372">
          <cell r="A1372" t="str">
            <v>0036-05</v>
          </cell>
          <cell r="B1372" t="str">
            <v>SUPORTE FIXADOR DA BASE PE-16</v>
          </cell>
          <cell r="C1372" t="str">
            <v>ROH</v>
          </cell>
          <cell r="D1372" t="str">
            <v>UN</v>
          </cell>
        </row>
        <row r="1373">
          <cell r="A1373" t="str">
            <v>0036-06</v>
          </cell>
          <cell r="B1373" t="str">
            <v>SOQUETE LAMPADA ELETRICA VTE-01</v>
          </cell>
          <cell r="C1373" t="str">
            <v>ROH</v>
          </cell>
          <cell r="D1373" t="str">
            <v>UN</v>
          </cell>
        </row>
        <row r="1374">
          <cell r="A1374" t="str">
            <v>0036-07</v>
          </cell>
          <cell r="B1374" t="str">
            <v>GUIA DO TUBO VTE-01</v>
          </cell>
          <cell r="C1374" t="str">
            <v>HALB</v>
          </cell>
          <cell r="D1374" t="str">
            <v>UN</v>
          </cell>
        </row>
        <row r="1375">
          <cell r="A1375" t="str">
            <v>0036-07E</v>
          </cell>
          <cell r="B1375" t="str">
            <v>GUIA DO TUBO VTE-01</v>
          </cell>
          <cell r="C1375" t="str">
            <v>HALB</v>
          </cell>
          <cell r="D1375" t="str">
            <v>UN</v>
          </cell>
        </row>
        <row r="1376">
          <cell r="A1376" t="str">
            <v>0036-09</v>
          </cell>
          <cell r="B1376" t="str">
            <v>APOIO TRAS. PLAS. PT GRAV[RP]</v>
          </cell>
          <cell r="C1376" t="str">
            <v>ROH</v>
          </cell>
          <cell r="D1376" t="str">
            <v>UN</v>
          </cell>
        </row>
        <row r="1377">
          <cell r="A1377" t="str">
            <v>0036-10</v>
          </cell>
          <cell r="B1377" t="str">
            <v>SUP PLAS. PF.[BE]</v>
          </cell>
          <cell r="C1377" t="str">
            <v>ROH</v>
          </cell>
          <cell r="D1377" t="str">
            <v>UN</v>
          </cell>
        </row>
        <row r="1378">
          <cell r="A1378" t="str">
            <v>0036-100</v>
          </cell>
          <cell r="B1378" t="str">
            <v>EXCLUIR CÓDIGO</v>
          </cell>
          <cell r="C1378" t="str">
            <v>HALB</v>
          </cell>
          <cell r="D1378" t="str">
            <v>UN</v>
          </cell>
        </row>
        <row r="1379">
          <cell r="A1379" t="str">
            <v>0036-11</v>
          </cell>
          <cell r="B1379" t="str">
            <v>SUPMANG. P-17</v>
          </cell>
          <cell r="C1379" t="str">
            <v>ROH</v>
          </cell>
          <cell r="D1379" t="str">
            <v>UN</v>
          </cell>
        </row>
        <row r="1380">
          <cell r="A1380" t="str">
            <v>0036-12</v>
          </cell>
          <cell r="B1380" t="str">
            <v>SUP PENTE INTEGRADO P-17</v>
          </cell>
          <cell r="C1380" t="str">
            <v>ROH</v>
          </cell>
          <cell r="D1380" t="str">
            <v>UN</v>
          </cell>
        </row>
        <row r="1381">
          <cell r="A1381" t="str">
            <v>0036-14</v>
          </cell>
          <cell r="B1381" t="str">
            <v>COXIM TRAS. MT[AP]</v>
          </cell>
          <cell r="C1381" t="str">
            <v>ROH</v>
          </cell>
          <cell r="D1381" t="str">
            <v>UN</v>
          </cell>
        </row>
        <row r="1382">
          <cell r="A1382" t="str">
            <v>0036-15</v>
          </cell>
          <cell r="B1382" t="str">
            <v>COXIM FRT MT[AP]</v>
          </cell>
          <cell r="C1382" t="str">
            <v>ROH</v>
          </cell>
          <cell r="D1382" t="str">
            <v>UN</v>
          </cell>
        </row>
        <row r="1383">
          <cell r="A1383" t="str">
            <v>0036-16</v>
          </cell>
          <cell r="B1383" t="str">
            <v>SUPPAREDE PLAS. CZ[AP]</v>
          </cell>
          <cell r="C1383" t="str">
            <v>ROH</v>
          </cell>
          <cell r="D1383" t="str">
            <v>UN</v>
          </cell>
        </row>
        <row r="1384">
          <cell r="A1384" t="str">
            <v>0036-17</v>
          </cell>
          <cell r="B1384" t="str">
            <v>SUP PLAS. CZTRAVA TAMPA FRT[AP]</v>
          </cell>
          <cell r="C1384" t="str">
            <v>ROH</v>
          </cell>
          <cell r="D1384" t="str">
            <v>UN</v>
          </cell>
        </row>
        <row r="1385">
          <cell r="A1385" t="str">
            <v>0036-18</v>
          </cell>
          <cell r="B1385" t="str">
            <v>MANCAL PLAS. GRAF. COLETOR PO[AP]</v>
          </cell>
          <cell r="C1385" t="str">
            <v>ROH</v>
          </cell>
          <cell r="D1385" t="str">
            <v>UN</v>
          </cell>
        </row>
        <row r="1386">
          <cell r="A1386" t="str">
            <v>0036-19</v>
          </cell>
          <cell r="B1386" t="str">
            <v>SUPTRAVA ELEM AQUEC. C-18</v>
          </cell>
          <cell r="C1386" t="str">
            <v>ROH</v>
          </cell>
          <cell r="D1386" t="str">
            <v>UN</v>
          </cell>
        </row>
        <row r="1387">
          <cell r="A1387" t="str">
            <v>0036-20</v>
          </cell>
          <cell r="B1387" t="str">
            <v>SUP SECADOR[SC]</v>
          </cell>
          <cell r="C1387" t="str">
            <v>ROH</v>
          </cell>
          <cell r="D1387" t="str">
            <v>UN</v>
          </cell>
        </row>
        <row r="1388">
          <cell r="A1388" t="str">
            <v>0036-21</v>
          </cell>
          <cell r="B1388" t="str">
            <v>SUP DAS CHA[SC]</v>
          </cell>
          <cell r="C1388" t="str">
            <v>ROH</v>
          </cell>
          <cell r="D1388" t="str">
            <v>UN</v>
          </cell>
        </row>
        <row r="1389">
          <cell r="A1389" t="str">
            <v>0036-22</v>
          </cell>
          <cell r="B1389" t="str">
            <v>SUPMOLACHA ACIONADORA BX-16</v>
          </cell>
          <cell r="C1389" t="str">
            <v>ROH</v>
          </cell>
          <cell r="D1389" t="str">
            <v>UN</v>
          </cell>
        </row>
        <row r="1390">
          <cell r="A1390" t="str">
            <v>0036-23</v>
          </cell>
          <cell r="B1390" t="str">
            <v>ALOJ. PLAS. PT FUS.[CM]</v>
          </cell>
          <cell r="C1390" t="str">
            <v>ROH</v>
          </cell>
          <cell r="D1390" t="str">
            <v>UN</v>
          </cell>
        </row>
        <row r="1391">
          <cell r="A1391" t="str">
            <v>0036-24</v>
          </cell>
          <cell r="B1391" t="str">
            <v>GUIA DO TUBO PRETO [VTE]</v>
          </cell>
          <cell r="C1391" t="str">
            <v>HALB</v>
          </cell>
          <cell r="D1391" t="str">
            <v>UN</v>
          </cell>
        </row>
        <row r="1392">
          <cell r="A1392" t="str">
            <v>0036-24E</v>
          </cell>
          <cell r="B1392" t="str">
            <v>GUIA DO TUBO PRETO [VTE]</v>
          </cell>
          <cell r="C1392" t="str">
            <v>HALB</v>
          </cell>
          <cell r="D1392" t="str">
            <v>UN</v>
          </cell>
        </row>
        <row r="1393">
          <cell r="A1393" t="str">
            <v>0036-25</v>
          </cell>
          <cell r="B1393" t="str">
            <v>MANCAL PLAS. AZUL COLETOR PO[AP]</v>
          </cell>
          <cell r="C1393" t="str">
            <v>ROH</v>
          </cell>
          <cell r="D1393" t="str">
            <v>UN</v>
          </cell>
        </row>
        <row r="1394">
          <cell r="A1394" t="str">
            <v>0036-26</v>
          </cell>
          <cell r="B1394" t="str">
            <v>MANCAL PLAS. LJ COLETOR PO[AP]</v>
          </cell>
          <cell r="C1394" t="str">
            <v>ROH</v>
          </cell>
          <cell r="D1394" t="str">
            <v>UN</v>
          </cell>
        </row>
        <row r="1395">
          <cell r="A1395" t="str">
            <v>0036-27</v>
          </cell>
          <cell r="B1395" t="str">
            <v>MANCAL PLAS. VERDE COLETOR PO[AP]</v>
          </cell>
          <cell r="C1395" t="str">
            <v>ROH</v>
          </cell>
          <cell r="D1395" t="str">
            <v>UN</v>
          </cell>
        </row>
        <row r="1396">
          <cell r="A1396" t="str">
            <v>0036-28</v>
          </cell>
          <cell r="B1396" t="str">
            <v>GUIA DO RESERVATORIO VT-RP</v>
          </cell>
          <cell r="C1396" t="str">
            <v>HALB</v>
          </cell>
          <cell r="D1396" t="str">
            <v>UN</v>
          </cell>
        </row>
        <row r="1397">
          <cell r="A1397" t="str">
            <v>0036-28E</v>
          </cell>
          <cell r="B1397" t="str">
            <v>GUIA DO RESERVATORIO VT-RP</v>
          </cell>
          <cell r="C1397" t="str">
            <v>HALB</v>
          </cell>
          <cell r="D1397" t="str">
            <v>UN</v>
          </cell>
        </row>
        <row r="1398">
          <cell r="A1398" t="str">
            <v>0036-29</v>
          </cell>
          <cell r="B1398" t="str">
            <v>TAMPA DO SUPORTE VT-RP</v>
          </cell>
          <cell r="C1398" t="str">
            <v>HALB</v>
          </cell>
          <cell r="D1398" t="str">
            <v>UN</v>
          </cell>
        </row>
        <row r="1399">
          <cell r="A1399" t="str">
            <v>0036-29E</v>
          </cell>
          <cell r="B1399" t="str">
            <v>TAMPA DO SUPORTE VT-RP</v>
          </cell>
          <cell r="C1399" t="str">
            <v>HALB</v>
          </cell>
          <cell r="D1399" t="str">
            <v>UN</v>
          </cell>
        </row>
        <row r="1400">
          <cell r="A1400" t="str">
            <v>0036-30</v>
          </cell>
          <cell r="B1400" t="str">
            <v>SUPORTE DO GUIA VT-RP</v>
          </cell>
          <cell r="C1400" t="str">
            <v>HALB</v>
          </cell>
          <cell r="D1400" t="str">
            <v>UN</v>
          </cell>
        </row>
        <row r="1401">
          <cell r="A1401" t="str">
            <v>0036-30E</v>
          </cell>
          <cell r="B1401" t="str">
            <v>SUPORTE DO GUIA VT-RP</v>
          </cell>
          <cell r="C1401" t="str">
            <v>HALB</v>
          </cell>
          <cell r="D1401" t="str">
            <v>UN</v>
          </cell>
        </row>
        <row r="1402">
          <cell r="A1402" t="str">
            <v>0036-31</v>
          </cell>
          <cell r="B1402" t="str">
            <v>CAMARA DO REFIL [VT-RP]</v>
          </cell>
          <cell r="C1402" t="str">
            <v>HALB</v>
          </cell>
          <cell r="D1402" t="str">
            <v>UN</v>
          </cell>
        </row>
        <row r="1403">
          <cell r="A1403" t="str">
            <v>0036-31E</v>
          </cell>
          <cell r="B1403" t="str">
            <v>CAMARA DO REFIL [VT-RP]</v>
          </cell>
          <cell r="C1403" t="str">
            <v>HALB</v>
          </cell>
          <cell r="D1403" t="str">
            <v>UN</v>
          </cell>
        </row>
        <row r="1404">
          <cell r="A1404" t="str">
            <v>0036-32</v>
          </cell>
          <cell r="B1404" t="str">
            <v>FIXADOR MENOR PLÁSTICO DO CABO PLUG</v>
          </cell>
          <cell r="C1404" t="str">
            <v>ROH</v>
          </cell>
          <cell r="D1404" t="str">
            <v>UN</v>
          </cell>
        </row>
        <row r="1405">
          <cell r="A1405" t="str">
            <v>0036-33</v>
          </cell>
          <cell r="B1405" t="str">
            <v>FIXADOR MAIOR PLÁSTICO DO CABO PLUG</v>
          </cell>
          <cell r="C1405" t="str">
            <v>ROH</v>
          </cell>
          <cell r="D1405" t="str">
            <v>UN</v>
          </cell>
        </row>
        <row r="1406">
          <cell r="A1406" t="str">
            <v>0036-34</v>
          </cell>
          <cell r="B1406" t="str">
            <v>MANCAL PLAS. EIXOTRAVA[FT]</v>
          </cell>
          <cell r="C1406" t="str">
            <v>ROH</v>
          </cell>
          <cell r="D1406" t="str">
            <v>UN</v>
          </cell>
        </row>
        <row r="1407">
          <cell r="A1407" t="str">
            <v>0036-36</v>
          </cell>
          <cell r="B1407" t="str">
            <v>TAMPINHA DO SUPORTE DA TOMADA [VT-41-TM]</v>
          </cell>
          <cell r="C1407" t="str">
            <v>HALB</v>
          </cell>
          <cell r="D1407" t="str">
            <v>UN</v>
          </cell>
        </row>
        <row r="1408">
          <cell r="A1408" t="str">
            <v>0036-36E</v>
          </cell>
          <cell r="B1408" t="str">
            <v>TAMPINHA DO SUPORTE DA TOMADA [VT-41-TM]</v>
          </cell>
          <cell r="C1408" t="str">
            <v>HALB</v>
          </cell>
          <cell r="D1408" t="str">
            <v>UN</v>
          </cell>
        </row>
        <row r="1409">
          <cell r="A1409" t="str">
            <v>0036-37</v>
          </cell>
          <cell r="B1409" t="str">
            <v>SUP PLAS. CZ PN DIGITAL TOUCH[AF]</v>
          </cell>
          <cell r="C1409" t="str">
            <v>ROH</v>
          </cell>
          <cell r="D1409" t="str">
            <v>UN</v>
          </cell>
        </row>
        <row r="1410">
          <cell r="A1410" t="str">
            <v>0036-38</v>
          </cell>
          <cell r="B1410" t="str">
            <v>SUP PLAS. CP CALDEIRA[VP]</v>
          </cell>
          <cell r="C1410" t="str">
            <v>ROH</v>
          </cell>
          <cell r="D1410" t="str">
            <v>UN</v>
          </cell>
        </row>
        <row r="1411">
          <cell r="A1411" t="str">
            <v>0036-39</v>
          </cell>
          <cell r="B1411" t="str">
            <v>FIX METAL. FUS. TERMI.</v>
          </cell>
          <cell r="C1411" t="str">
            <v>ROH</v>
          </cell>
          <cell r="D1411" t="str">
            <v>UN</v>
          </cell>
        </row>
        <row r="1412">
          <cell r="A1412" t="str">
            <v>0036-41</v>
          </cell>
          <cell r="B1412" t="str">
            <v>SUP METAL. GUIA TRILHOPTA[FR]</v>
          </cell>
          <cell r="C1412" t="str">
            <v>ROH</v>
          </cell>
          <cell r="D1412" t="str">
            <v>UN</v>
          </cell>
        </row>
        <row r="1413">
          <cell r="A1413" t="str">
            <v>0036-42</v>
          </cell>
          <cell r="B1413" t="str">
            <v>GUIA TRILHOPTA-CJ[FR]</v>
          </cell>
          <cell r="C1413" t="str">
            <v>ROH</v>
          </cell>
          <cell r="D1413" t="str">
            <v>UN</v>
          </cell>
        </row>
        <row r="1414">
          <cell r="A1414" t="str">
            <v>0036-43</v>
          </cell>
          <cell r="B1414" t="str">
            <v>SUPORTE DO MOTOR AF-06</v>
          </cell>
          <cell r="C1414" t="str">
            <v>ROH</v>
          </cell>
          <cell r="D1414" t="str">
            <v>UN</v>
          </cell>
        </row>
        <row r="1415">
          <cell r="A1415" t="str">
            <v>0036-45</v>
          </cell>
          <cell r="B1415" t="str">
            <v>PEBORR. PT[AF]</v>
          </cell>
          <cell r="C1415" t="str">
            <v>ROH</v>
          </cell>
          <cell r="D1415" t="str">
            <v>UN</v>
          </cell>
        </row>
        <row r="1416">
          <cell r="A1416" t="str">
            <v>0036-46</v>
          </cell>
          <cell r="B1416" t="str">
            <v>SUBCONJUNTO TRAVA INFERIOR AF-06</v>
          </cell>
          <cell r="C1416" t="str">
            <v>ROH</v>
          </cell>
          <cell r="D1416" t="str">
            <v>UN</v>
          </cell>
        </row>
        <row r="1417">
          <cell r="A1417" t="str">
            <v>0036-47</v>
          </cell>
          <cell r="B1417" t="str">
            <v>SUBCONJUNTO TRAVA INTERMEDIÁRIA AF-06</v>
          </cell>
          <cell r="C1417" t="str">
            <v>ROH</v>
          </cell>
          <cell r="D1417" t="str">
            <v>UN</v>
          </cell>
        </row>
        <row r="1418">
          <cell r="A1418" t="str">
            <v>0036-49</v>
          </cell>
          <cell r="B1418" t="str">
            <v>FIX METAL. SENSOR TEMP.[AF]</v>
          </cell>
          <cell r="C1418" t="str">
            <v>ROH</v>
          </cell>
          <cell r="D1418" t="str">
            <v>UN</v>
          </cell>
        </row>
        <row r="1419">
          <cell r="A1419" t="str">
            <v>0036-51</v>
          </cell>
          <cell r="B1419" t="str">
            <v>PEBORR. PT[AF]</v>
          </cell>
          <cell r="C1419" t="str">
            <v>ROH</v>
          </cell>
          <cell r="D1419" t="str">
            <v>UN</v>
          </cell>
        </row>
        <row r="1420">
          <cell r="A1420" t="str">
            <v>0036-52</v>
          </cell>
          <cell r="B1420" t="str">
            <v>SUP PLAS. MT[AF]</v>
          </cell>
          <cell r="C1420" t="str">
            <v>ROH</v>
          </cell>
          <cell r="D1420" t="str">
            <v>UN</v>
          </cell>
        </row>
        <row r="1421">
          <cell r="A1421" t="str">
            <v>0036-53</v>
          </cell>
          <cell r="B1421" t="str">
            <v>SUP METAL. ELEM AQUEC.[AF]</v>
          </cell>
          <cell r="C1421" t="str">
            <v>ROH</v>
          </cell>
          <cell r="D1421" t="str">
            <v>UN</v>
          </cell>
        </row>
        <row r="1422">
          <cell r="A1422" t="str">
            <v>0036-54</v>
          </cell>
          <cell r="B1422" t="str">
            <v>SUPORTE DA TRAVA [AF]</v>
          </cell>
          <cell r="C1422" t="str">
            <v>ROH</v>
          </cell>
          <cell r="D1422" t="str">
            <v>UN</v>
          </cell>
        </row>
        <row r="1423">
          <cell r="A1423" t="str">
            <v>0036-66</v>
          </cell>
          <cell r="B1423" t="str">
            <v>FIX METAL. FUS. TERMI.</v>
          </cell>
          <cell r="C1423" t="str">
            <v>ROH</v>
          </cell>
          <cell r="D1423" t="str">
            <v>UN</v>
          </cell>
        </row>
        <row r="1424">
          <cell r="A1424" t="str">
            <v>0036-68</v>
          </cell>
          <cell r="B1424" t="str">
            <v>TAMPA COMPART.AGUA[F]</v>
          </cell>
          <cell r="C1424" t="str">
            <v>ROH</v>
          </cell>
          <cell r="D1424" t="str">
            <v>UN</v>
          </cell>
        </row>
        <row r="1425">
          <cell r="A1425" t="str">
            <v>0036-69</v>
          </cell>
          <cell r="B1425" t="str">
            <v>PROT. CB PL BR[F]</v>
          </cell>
          <cell r="C1425" t="str">
            <v>ROH</v>
          </cell>
          <cell r="D1425" t="str">
            <v>UN</v>
          </cell>
        </row>
        <row r="1426">
          <cell r="A1426" t="str">
            <v>0036-70</v>
          </cell>
          <cell r="B1426" t="str">
            <v>FIX CB PL ETAMPA TRAS.[F]</v>
          </cell>
          <cell r="C1426" t="str">
            <v>ROH</v>
          </cell>
          <cell r="D1426" t="str">
            <v>UN</v>
          </cell>
        </row>
        <row r="1427">
          <cell r="A1427" t="str">
            <v>0036-71</v>
          </cell>
          <cell r="B1427" t="str">
            <v>TAMPA TRAS. BR[F]</v>
          </cell>
          <cell r="C1427" t="str">
            <v>ROH</v>
          </cell>
          <cell r="D1427" t="str">
            <v>UN</v>
          </cell>
        </row>
        <row r="1428">
          <cell r="A1428" t="str">
            <v>0036-72</v>
          </cell>
          <cell r="B1428" t="str">
            <v>TAMPA PLAS. PT 4 XICARAS[PE]</v>
          </cell>
          <cell r="C1428" t="str">
            <v>ROH</v>
          </cell>
          <cell r="D1428" t="str">
            <v>UN</v>
          </cell>
        </row>
        <row r="1429">
          <cell r="A1429" t="str">
            <v>0036-73</v>
          </cell>
          <cell r="B1429" t="str">
            <v>TAMPA PLAS. PT 4 XICARAS[PE]</v>
          </cell>
          <cell r="C1429" t="str">
            <v>ROH</v>
          </cell>
          <cell r="D1429" t="str">
            <v>UN</v>
          </cell>
        </row>
        <row r="1430">
          <cell r="A1430" t="str">
            <v>0036-74</v>
          </cell>
          <cell r="B1430" t="str">
            <v>FIX PLAS. ALTO FALTANTE[BX]</v>
          </cell>
          <cell r="C1430" t="str">
            <v>ROH</v>
          </cell>
          <cell r="D1430" t="str">
            <v>UN</v>
          </cell>
        </row>
        <row r="1431">
          <cell r="A1431" t="str">
            <v>0036-75</v>
          </cell>
          <cell r="B1431" t="str">
            <v>PEPLAS.-CJ[SB]</v>
          </cell>
          <cell r="C1431" t="str">
            <v>ROH</v>
          </cell>
          <cell r="D1431" t="str">
            <v>UN</v>
          </cell>
        </row>
        <row r="1432">
          <cell r="A1432" t="str">
            <v>0036-76</v>
          </cell>
          <cell r="B1432" t="str">
            <v>TAMPA COMPART.AGUA LJ[F]</v>
          </cell>
          <cell r="C1432" t="str">
            <v>ROH</v>
          </cell>
          <cell r="D1432" t="str">
            <v>UN</v>
          </cell>
        </row>
        <row r="1433">
          <cell r="A1433" t="str">
            <v>0036-77</v>
          </cell>
          <cell r="B1433" t="str">
            <v>PEBORR. 55X10X3[SK]</v>
          </cell>
          <cell r="C1433" t="str">
            <v>ROH</v>
          </cell>
          <cell r="D1433" t="str">
            <v>UN</v>
          </cell>
        </row>
        <row r="1434">
          <cell r="A1434" t="str">
            <v>0036-79</v>
          </cell>
          <cell r="B1434" t="str">
            <v>PE PLAS. PT-CJ[CH]</v>
          </cell>
          <cell r="C1434" t="str">
            <v>ROH</v>
          </cell>
          <cell r="D1434" t="str">
            <v>UN</v>
          </cell>
        </row>
        <row r="1435">
          <cell r="A1435" t="str">
            <v>0036-80</v>
          </cell>
          <cell r="B1435" t="str">
            <v>PEBORR. PT[AF]</v>
          </cell>
          <cell r="C1435" t="str">
            <v>ROH</v>
          </cell>
          <cell r="D1435" t="str">
            <v>UN</v>
          </cell>
        </row>
        <row r="1436">
          <cell r="A1436" t="str">
            <v>0036-82</v>
          </cell>
          <cell r="B1436" t="str">
            <v>VEDACAO SENSOR TEMP.[AF]</v>
          </cell>
          <cell r="C1436" t="str">
            <v>ROH</v>
          </cell>
          <cell r="D1436" t="str">
            <v>UN</v>
          </cell>
        </row>
        <row r="1437">
          <cell r="A1437" t="str">
            <v>0036-83</v>
          </cell>
          <cell r="B1437" t="str">
            <v>SUP PLAS. PT FIXACAO CB PL[AF]</v>
          </cell>
          <cell r="C1437" t="str">
            <v>ROH</v>
          </cell>
          <cell r="D1437" t="str">
            <v>UN</v>
          </cell>
        </row>
        <row r="1438">
          <cell r="A1438" t="str">
            <v>0036-84</v>
          </cell>
          <cell r="B1438" t="str">
            <v>SUP PLAS. BR FIXACAO CB PL[AF]</v>
          </cell>
          <cell r="C1438" t="str">
            <v>ROH</v>
          </cell>
          <cell r="D1438" t="str">
            <v>UN</v>
          </cell>
        </row>
        <row r="1439">
          <cell r="A1439" t="str">
            <v>0036-85</v>
          </cell>
          <cell r="B1439" t="str">
            <v>VEDACAO TAMPA RESERV.[UA]</v>
          </cell>
          <cell r="C1439" t="str">
            <v>ROH</v>
          </cell>
          <cell r="D1439" t="str">
            <v>UN</v>
          </cell>
        </row>
        <row r="1440">
          <cell r="A1440" t="str">
            <v>0036-86</v>
          </cell>
          <cell r="B1440" t="str">
            <v>VEDACAO SUP TRANSDUTOR[UA]</v>
          </cell>
          <cell r="C1440" t="str">
            <v>ROH</v>
          </cell>
          <cell r="D1440" t="str">
            <v>UN</v>
          </cell>
        </row>
        <row r="1441">
          <cell r="A1441" t="str">
            <v>0036-87</v>
          </cell>
          <cell r="B1441" t="str">
            <v>PEBORR. TRANSP[UA]</v>
          </cell>
          <cell r="C1441" t="str">
            <v>ROH</v>
          </cell>
          <cell r="D1441" t="str">
            <v>UN</v>
          </cell>
        </row>
        <row r="1442">
          <cell r="A1442" t="str">
            <v>0036-88</v>
          </cell>
          <cell r="B1442" t="str">
            <v>FIX PLAS. CB PL</v>
          </cell>
          <cell r="C1442" t="str">
            <v>ROH</v>
          </cell>
          <cell r="D1442" t="str">
            <v>UN</v>
          </cell>
        </row>
        <row r="1443">
          <cell r="A1443" t="str">
            <v>0036-89</v>
          </cell>
          <cell r="B1443" t="str">
            <v>FIXADOR MET BASE ROLDANA GUIA SERRA[FST]</v>
          </cell>
          <cell r="C1443" t="str">
            <v>ROH</v>
          </cell>
          <cell r="D1443" t="str">
            <v>UN</v>
          </cell>
        </row>
        <row r="1444">
          <cell r="A1444" t="str">
            <v>0036-90</v>
          </cell>
          <cell r="B1444" t="str">
            <v>FIXADOR METÁLICO DA SERRA [FST]</v>
          </cell>
          <cell r="C1444" t="str">
            <v>ROH</v>
          </cell>
          <cell r="D1444" t="str">
            <v>UN</v>
          </cell>
        </row>
        <row r="1445">
          <cell r="A1445" t="str">
            <v>0036-91</v>
          </cell>
          <cell r="B1445" t="str">
            <v>BUCHA METAL.ENGR.[FST]</v>
          </cell>
          <cell r="C1445" t="str">
            <v>ROH</v>
          </cell>
          <cell r="D1445" t="str">
            <v>UN</v>
          </cell>
        </row>
        <row r="1446">
          <cell r="A1446" t="str">
            <v>0036-92</v>
          </cell>
          <cell r="B1446" t="str">
            <v>FIX PLAS. CB PL</v>
          </cell>
          <cell r="C1446" t="str">
            <v>ROH</v>
          </cell>
          <cell r="D1446" t="str">
            <v>UN</v>
          </cell>
        </row>
        <row r="1447">
          <cell r="A1447" t="str">
            <v>0036-93</v>
          </cell>
          <cell r="B1447" t="str">
            <v>SUP PLAS. GRAF.TRAVA TAMPA FRT[AP]</v>
          </cell>
          <cell r="C1447" t="str">
            <v>ROH</v>
          </cell>
          <cell r="D1447" t="str">
            <v>UN</v>
          </cell>
        </row>
        <row r="1448">
          <cell r="A1448" t="str">
            <v>0036-94</v>
          </cell>
          <cell r="B1448" t="str">
            <v>SUPPAREDE PLAS. GRAF.[AP]</v>
          </cell>
          <cell r="C1448" t="str">
            <v>ROH</v>
          </cell>
          <cell r="D1448" t="str">
            <v>UN</v>
          </cell>
        </row>
        <row r="1449">
          <cell r="A1449" t="str">
            <v>0036-95</v>
          </cell>
          <cell r="B1449" t="str">
            <v>FIX METAL. EIXO</v>
          </cell>
          <cell r="C1449" t="str">
            <v>ROH</v>
          </cell>
          <cell r="D1449" t="str">
            <v>UN</v>
          </cell>
        </row>
        <row r="1450">
          <cell r="A1450" t="str">
            <v>0036-96</v>
          </cell>
          <cell r="B1450" t="str">
            <v>SUP PLAS. VERM FIXACAO CB PL[AF]</v>
          </cell>
          <cell r="C1450" t="str">
            <v>ROH</v>
          </cell>
          <cell r="D1450" t="str">
            <v>UN</v>
          </cell>
        </row>
        <row r="1451">
          <cell r="A1451" t="str">
            <v>0036-97</v>
          </cell>
          <cell r="B1451" t="str">
            <v>FIX PLAS. CB PL</v>
          </cell>
          <cell r="C1451" t="str">
            <v>ROH</v>
          </cell>
          <cell r="D1451" t="str">
            <v>UN</v>
          </cell>
        </row>
        <row r="1452">
          <cell r="A1452" t="str">
            <v>0036-98</v>
          </cell>
          <cell r="B1452" t="str">
            <v>FIX PLAS. CB PL</v>
          </cell>
          <cell r="C1452" t="str">
            <v>ROH</v>
          </cell>
          <cell r="D1452" t="str">
            <v>UN</v>
          </cell>
        </row>
        <row r="1453">
          <cell r="A1453" t="str">
            <v>0036-99</v>
          </cell>
          <cell r="B1453" t="str">
            <v>PE ADESIVO EVA PT[MCO]</v>
          </cell>
          <cell r="C1453" t="str">
            <v>ROH</v>
          </cell>
          <cell r="D1453" t="str">
            <v>UN</v>
          </cell>
        </row>
        <row r="1454">
          <cell r="A1454" t="str">
            <v>0037-01</v>
          </cell>
          <cell r="B1454" t="str">
            <v>BUCHA CILINDRICA BRONZE SINTERIZADA</v>
          </cell>
          <cell r="C1454" t="str">
            <v>ROH</v>
          </cell>
          <cell r="D1454" t="str">
            <v>UN</v>
          </cell>
        </row>
        <row r="1455">
          <cell r="A1455" t="str">
            <v>0037-02</v>
          </cell>
          <cell r="B1455" t="str">
            <v>BUCHA ESPACADORACERAM</v>
          </cell>
          <cell r="C1455" t="str">
            <v>ROH</v>
          </cell>
          <cell r="D1455" t="str">
            <v>UN</v>
          </cell>
        </row>
        <row r="1456">
          <cell r="A1456" t="str">
            <v>0037-04</v>
          </cell>
          <cell r="B1456" t="str">
            <v>SUP METAL. ELEM AQUEC.[PF]</v>
          </cell>
          <cell r="C1456" t="str">
            <v>ROH</v>
          </cell>
          <cell r="D1456" t="str">
            <v>UN</v>
          </cell>
        </row>
        <row r="1457">
          <cell r="A1457" t="str">
            <v>0037-05</v>
          </cell>
          <cell r="B1457" t="str">
            <v>PE PLAS. PT[CM]</v>
          </cell>
          <cell r="C1457" t="str">
            <v>ROH</v>
          </cell>
          <cell r="D1457" t="str">
            <v>UN</v>
          </cell>
        </row>
        <row r="1458">
          <cell r="A1458" t="str">
            <v>0037-06</v>
          </cell>
          <cell r="B1458" t="str">
            <v>RODA PLAS. PT SUP PLAS.[CM]</v>
          </cell>
          <cell r="C1458" t="str">
            <v>ROH</v>
          </cell>
          <cell r="D1458" t="str">
            <v>UN</v>
          </cell>
        </row>
        <row r="1459">
          <cell r="A1459" t="str">
            <v>0037-07</v>
          </cell>
          <cell r="B1459" t="str">
            <v>PN SUP METALICO PT GRAV[CM]</v>
          </cell>
          <cell r="C1459" t="str">
            <v>ROH</v>
          </cell>
          <cell r="D1459" t="str">
            <v>UN</v>
          </cell>
        </row>
        <row r="1460">
          <cell r="A1460" t="str">
            <v>0037-08</v>
          </cell>
          <cell r="B1460" t="str">
            <v>FIX PLAS.PCI EQUALIZADORA[CM]</v>
          </cell>
          <cell r="C1460" t="str">
            <v>ROH</v>
          </cell>
          <cell r="D1460" t="str">
            <v>UN</v>
          </cell>
        </row>
        <row r="1461">
          <cell r="A1461" t="str">
            <v>0037-09</v>
          </cell>
          <cell r="B1461" t="str">
            <v>SUP PLAS.PCI DISP.[CM]</v>
          </cell>
          <cell r="C1461" t="str">
            <v>ROH</v>
          </cell>
          <cell r="D1461" t="str">
            <v>UN</v>
          </cell>
        </row>
        <row r="1462">
          <cell r="A1462" t="str">
            <v>0037-10</v>
          </cell>
          <cell r="B1462" t="str">
            <v>FIX METAL.BAT[CM]</v>
          </cell>
          <cell r="C1462" t="str">
            <v>ROH</v>
          </cell>
          <cell r="D1462" t="str">
            <v>UN</v>
          </cell>
        </row>
        <row r="1463">
          <cell r="A1463" t="str">
            <v>0037-11</v>
          </cell>
          <cell r="B1463" t="str">
            <v>TAMPA METAL. PT COMPART. BAT[CM]</v>
          </cell>
          <cell r="C1463" t="str">
            <v>ROH</v>
          </cell>
          <cell r="D1463" t="str">
            <v>UN</v>
          </cell>
        </row>
        <row r="1464">
          <cell r="A1464" t="str">
            <v>0037-12</v>
          </cell>
          <cell r="B1464" t="str">
            <v>SUP METAL.PCI AMPLIFICADORA[CM]</v>
          </cell>
          <cell r="C1464" t="str">
            <v>ROH</v>
          </cell>
          <cell r="D1464" t="str">
            <v>UN</v>
          </cell>
        </row>
        <row r="1465">
          <cell r="A1465" t="str">
            <v>0037-13</v>
          </cell>
          <cell r="B1465" t="str">
            <v>SUP METAL.CÂMARA CÔNICA[PP]</v>
          </cell>
          <cell r="C1465" t="str">
            <v>ROH</v>
          </cell>
          <cell r="D1465" t="str">
            <v>UN</v>
          </cell>
        </row>
        <row r="1466">
          <cell r="A1466" t="str">
            <v>0037-14</v>
          </cell>
          <cell r="B1466" t="str">
            <v>FIX PLAS. CB PL[CE]</v>
          </cell>
          <cell r="C1466" t="str">
            <v>ROH</v>
          </cell>
          <cell r="D1466" t="str">
            <v>UN</v>
          </cell>
        </row>
        <row r="1467">
          <cell r="A1467" t="str">
            <v>0037-15</v>
          </cell>
          <cell r="B1467" t="str">
            <v>SUPORTE DA FACA VERSÃO 02</v>
          </cell>
          <cell r="C1467" t="str">
            <v>HALB</v>
          </cell>
          <cell r="D1467" t="str">
            <v>UN</v>
          </cell>
        </row>
        <row r="1468">
          <cell r="A1468" t="str">
            <v>0037-15E</v>
          </cell>
          <cell r="B1468" t="str">
            <v>SUPORTE DA FACA VERSÃO 02</v>
          </cell>
          <cell r="C1468" t="str">
            <v>HALB</v>
          </cell>
          <cell r="D1468" t="str">
            <v>UN</v>
          </cell>
        </row>
        <row r="1469">
          <cell r="A1469" t="str">
            <v>0037-16</v>
          </cell>
          <cell r="B1469" t="str">
            <v>SUP PLAS. AFIAR LAM.[FPL]</v>
          </cell>
          <cell r="C1469" t="str">
            <v>ROH</v>
          </cell>
          <cell r="D1469" t="str">
            <v>UN</v>
          </cell>
        </row>
        <row r="1470">
          <cell r="A1470" t="str">
            <v>0037-17</v>
          </cell>
          <cell r="B1470" t="str">
            <v>SUP PLAS. ALINHAR LAM.[FPL]</v>
          </cell>
          <cell r="C1470" t="str">
            <v>ROH</v>
          </cell>
          <cell r="D1470" t="str">
            <v>UN</v>
          </cell>
        </row>
        <row r="1471">
          <cell r="A1471" t="str">
            <v>0037-18</v>
          </cell>
          <cell r="B1471" t="str">
            <v>FIXADOR PLÁSTICO DO CABO PLUG</v>
          </cell>
          <cell r="C1471" t="str">
            <v>ROH</v>
          </cell>
          <cell r="D1471" t="str">
            <v>UN</v>
          </cell>
        </row>
        <row r="1472">
          <cell r="A1472" t="str">
            <v>0037-19</v>
          </cell>
          <cell r="B1472" t="str">
            <v>FIXADOR PLÁSTICO DO CABO PLUG</v>
          </cell>
          <cell r="C1472" t="str">
            <v>ROH</v>
          </cell>
          <cell r="D1472" t="str">
            <v>UN</v>
          </cell>
        </row>
        <row r="1473">
          <cell r="A1473" t="str">
            <v>0037-20</v>
          </cell>
          <cell r="B1473" t="str">
            <v>SUP GUARDA FIO PLAS. PT[CE]</v>
          </cell>
          <cell r="C1473" t="str">
            <v>ROH</v>
          </cell>
          <cell r="D1473" t="str">
            <v>UN</v>
          </cell>
        </row>
        <row r="1474">
          <cell r="A1474" t="str">
            <v>0037-21</v>
          </cell>
          <cell r="B1474" t="str">
            <v>FIX PLAS. PTANTENA</v>
          </cell>
          <cell r="C1474" t="str">
            <v>ROH</v>
          </cell>
          <cell r="D1474" t="str">
            <v>UN</v>
          </cell>
        </row>
        <row r="1475">
          <cell r="A1475" t="str">
            <v>0037-22</v>
          </cell>
          <cell r="B1475" t="str">
            <v>FIX METAL.BAT</v>
          </cell>
          <cell r="C1475" t="str">
            <v>ROH</v>
          </cell>
          <cell r="D1475" t="str">
            <v>UN</v>
          </cell>
        </row>
        <row r="1476">
          <cell r="A1476" t="str">
            <v>0037-23</v>
          </cell>
          <cell r="B1476" t="str">
            <v>RODA PLAS. PT SUP METAL.[CM]</v>
          </cell>
          <cell r="C1476" t="str">
            <v>ROH</v>
          </cell>
          <cell r="D1476" t="str">
            <v>UN</v>
          </cell>
        </row>
        <row r="1477">
          <cell r="A1477" t="str">
            <v>0037-24</v>
          </cell>
          <cell r="B1477" t="str">
            <v>PE PLAS. PT[CM]</v>
          </cell>
          <cell r="C1477" t="str">
            <v>ROH</v>
          </cell>
          <cell r="D1477" t="str">
            <v>UN</v>
          </cell>
        </row>
        <row r="1478">
          <cell r="A1478" t="str">
            <v>0037-25</v>
          </cell>
          <cell r="B1478" t="str">
            <v>BASE PLAS. PTANTENA</v>
          </cell>
          <cell r="C1478" t="str">
            <v>ROH</v>
          </cell>
          <cell r="D1478" t="str">
            <v>UN</v>
          </cell>
        </row>
        <row r="1479">
          <cell r="A1479" t="str">
            <v>0037-26</v>
          </cell>
          <cell r="B1479" t="str">
            <v>PEBORR. PT[CM]</v>
          </cell>
          <cell r="C1479" t="str">
            <v>ROH</v>
          </cell>
          <cell r="D1479" t="str">
            <v>UN</v>
          </cell>
        </row>
        <row r="1480">
          <cell r="A1480" t="str">
            <v>0037-27</v>
          </cell>
          <cell r="B1480" t="str">
            <v>FIX METAL.BAT[CM]</v>
          </cell>
          <cell r="C1480" t="str">
            <v>ROH</v>
          </cell>
          <cell r="D1480" t="str">
            <v>UN</v>
          </cell>
        </row>
        <row r="1481">
          <cell r="A1481" t="str">
            <v>0037-28</v>
          </cell>
          <cell r="B1481" t="str">
            <v>ALÇA METÁLICA SUPERIOR [FR-42]</v>
          </cell>
          <cell r="C1481" t="str">
            <v>ROH</v>
          </cell>
          <cell r="D1481" t="str">
            <v>UN</v>
          </cell>
        </row>
        <row r="1482">
          <cell r="A1482" t="str">
            <v>0037-28N</v>
          </cell>
          <cell r="B1482" t="str">
            <v>ALCA METAL. DA PLACA SUPERIOR [FRN-42]</v>
          </cell>
          <cell r="C1482" t="str">
            <v>ROH</v>
          </cell>
          <cell r="D1482" t="str">
            <v>UN</v>
          </cell>
        </row>
        <row r="1483">
          <cell r="A1483" t="str">
            <v>0037-29</v>
          </cell>
          <cell r="B1483" t="str">
            <v>SUP METAL. BOCALLÂMPADA[FR]</v>
          </cell>
          <cell r="C1483" t="str">
            <v>ROH</v>
          </cell>
          <cell r="D1483" t="str">
            <v>UN</v>
          </cell>
        </row>
        <row r="1484">
          <cell r="A1484" t="str">
            <v>0037-30</v>
          </cell>
          <cell r="B1484" t="str">
            <v>PE PLAS. PT[CM]</v>
          </cell>
          <cell r="C1484" t="str">
            <v>ROH</v>
          </cell>
          <cell r="D1484" t="str">
            <v>UN</v>
          </cell>
        </row>
        <row r="1485">
          <cell r="A1485" t="str">
            <v>0037-31</v>
          </cell>
          <cell r="B1485" t="str">
            <v>RODABORR. PT SUP PLAS.[CM]</v>
          </cell>
          <cell r="C1485" t="str">
            <v>ROH</v>
          </cell>
          <cell r="D1485" t="str">
            <v>UN</v>
          </cell>
        </row>
        <row r="1486">
          <cell r="A1486" t="str">
            <v>0037-32</v>
          </cell>
          <cell r="B1486" t="str">
            <v>FERRITE 13,0X6,50MMFIACAO</v>
          </cell>
          <cell r="C1486" t="str">
            <v>ROH</v>
          </cell>
          <cell r="D1486" t="str">
            <v>UN</v>
          </cell>
        </row>
        <row r="1487">
          <cell r="A1487" t="str">
            <v>0037-33</v>
          </cell>
          <cell r="B1487" t="str">
            <v>PN DIR. DUTO ACUSTICO PLAS. PT[MCO]</v>
          </cell>
          <cell r="C1487" t="str">
            <v>ROH</v>
          </cell>
          <cell r="D1487" t="str">
            <v>UN</v>
          </cell>
        </row>
        <row r="1488">
          <cell r="A1488" t="str">
            <v>0037-35</v>
          </cell>
          <cell r="B1488" t="str">
            <v>PN ESQ. PLAS. PT ADESIVO PVC[MCO]</v>
          </cell>
          <cell r="C1488" t="str">
            <v>ROH</v>
          </cell>
          <cell r="D1488" t="str">
            <v>UN</v>
          </cell>
        </row>
        <row r="1489">
          <cell r="A1489" t="str">
            <v>0037-36</v>
          </cell>
          <cell r="B1489" t="str">
            <v>FIX METAL.HASTE PF.S[CH]</v>
          </cell>
          <cell r="C1489" t="str">
            <v>ROH</v>
          </cell>
          <cell r="D1489" t="str">
            <v>UN</v>
          </cell>
        </row>
        <row r="1490">
          <cell r="A1490" t="str">
            <v>0037-37</v>
          </cell>
          <cell r="B1490" t="str">
            <v>PN FRT PLAS. PT CROMADO GRAV[AR</v>
          </cell>
          <cell r="C1490" t="str">
            <v>ROH</v>
          </cell>
          <cell r="D1490" t="str">
            <v>UN</v>
          </cell>
        </row>
        <row r="1491">
          <cell r="A1491" t="str">
            <v>0037-38</v>
          </cell>
          <cell r="B1491" t="str">
            <v>ACAB. PLAS. TRAS. BR GRAV[F]</v>
          </cell>
          <cell r="C1491" t="str">
            <v>ROH</v>
          </cell>
          <cell r="D1491" t="str">
            <v>UN</v>
          </cell>
        </row>
        <row r="1492">
          <cell r="A1492" t="str">
            <v>0037-39</v>
          </cell>
          <cell r="B1492" t="str">
            <v>PROT.BORR. GRAF. CB PL[F]</v>
          </cell>
          <cell r="C1492" t="str">
            <v>ROH</v>
          </cell>
          <cell r="D1492" t="str">
            <v>UN</v>
          </cell>
        </row>
        <row r="1493">
          <cell r="A1493" t="str">
            <v>0037-40</v>
          </cell>
          <cell r="B1493" t="str">
            <v>ALCA RESERV. PLAS. BR LILAS[F]</v>
          </cell>
          <cell r="C1493" t="str">
            <v>ROH</v>
          </cell>
          <cell r="D1493" t="str">
            <v>UN</v>
          </cell>
        </row>
        <row r="1494">
          <cell r="A1494" t="str">
            <v>0037-41</v>
          </cell>
          <cell r="B1494" t="str">
            <v>SUP PLAS. MT[AF]</v>
          </cell>
          <cell r="C1494" t="str">
            <v>ROH</v>
          </cell>
          <cell r="D1494" t="str">
            <v>UN</v>
          </cell>
        </row>
        <row r="1495">
          <cell r="A1495" t="str">
            <v>0037-42</v>
          </cell>
          <cell r="B1495" t="str">
            <v>SUP METAL. ELEM AQUEC.[AF]</v>
          </cell>
          <cell r="C1495" t="str">
            <v>ROH</v>
          </cell>
          <cell r="D1495" t="str">
            <v>UN</v>
          </cell>
        </row>
        <row r="1496">
          <cell r="A1496" t="str">
            <v>0037-43</v>
          </cell>
          <cell r="B1496" t="str">
            <v>FIX PLAS.CHA[ES]</v>
          </cell>
          <cell r="C1496" t="str">
            <v>ROH</v>
          </cell>
          <cell r="D1496" t="str">
            <v>UN</v>
          </cell>
        </row>
        <row r="1497">
          <cell r="A1497" t="str">
            <v>0037-45</v>
          </cell>
          <cell r="B1497" t="str">
            <v>SUP PLAS. PT DAS FACAS ENGR.[CS]</v>
          </cell>
          <cell r="C1497" t="str">
            <v>ROH</v>
          </cell>
          <cell r="D1497" t="str">
            <v>UN</v>
          </cell>
        </row>
        <row r="1498">
          <cell r="A1498" t="str">
            <v>0037-46</v>
          </cell>
          <cell r="B1498" t="str">
            <v>PF. SEM FIM PLAS.[CS]</v>
          </cell>
          <cell r="C1498" t="str">
            <v>ROH</v>
          </cell>
          <cell r="D1498" t="str">
            <v>UN</v>
          </cell>
        </row>
        <row r="1499">
          <cell r="A1499" t="str">
            <v>0037-47</v>
          </cell>
          <cell r="B1499" t="str">
            <v>ACAB.BORR. CB PL[VP]</v>
          </cell>
          <cell r="C1499" t="str">
            <v>ROH</v>
          </cell>
          <cell r="D1499" t="str">
            <v>UN</v>
          </cell>
        </row>
        <row r="1500">
          <cell r="A1500" t="str">
            <v>0037-48</v>
          </cell>
          <cell r="B1500" t="str">
            <v>FIX PLAS. PT CBALIM.[BG]</v>
          </cell>
          <cell r="C1500" t="str">
            <v>ROH</v>
          </cell>
          <cell r="D1500" t="str">
            <v>UN</v>
          </cell>
        </row>
        <row r="1501">
          <cell r="A1501" t="str">
            <v>0037-49</v>
          </cell>
          <cell r="B1501" t="str">
            <v>SUP PLAS. MT[AF]</v>
          </cell>
          <cell r="C1501" t="str">
            <v>ROH</v>
          </cell>
          <cell r="D1501" t="str">
            <v>UN</v>
          </cell>
        </row>
        <row r="1502">
          <cell r="A1502" t="str">
            <v>0037-50</v>
          </cell>
          <cell r="B1502" t="str">
            <v>ALCA METAL. COBERT. PLAS. PT[MCO]</v>
          </cell>
          <cell r="C1502" t="str">
            <v>ROH</v>
          </cell>
          <cell r="D1502" t="str">
            <v>UN</v>
          </cell>
        </row>
        <row r="1503">
          <cell r="A1503" t="str">
            <v>0037-51</v>
          </cell>
          <cell r="B1503" t="str">
            <v>SUP METAL. ELEM AQUEC.[AF]</v>
          </cell>
          <cell r="C1503" t="str">
            <v>ROH</v>
          </cell>
          <cell r="D1503" t="str">
            <v>UN</v>
          </cell>
        </row>
        <row r="1504">
          <cell r="A1504" t="str">
            <v>0037-52</v>
          </cell>
          <cell r="B1504" t="str">
            <v>SUP METAL. ELEM AQUEC.[AF]</v>
          </cell>
          <cell r="C1504" t="str">
            <v>ROH</v>
          </cell>
          <cell r="D1504" t="str">
            <v>UN</v>
          </cell>
        </row>
        <row r="1505">
          <cell r="A1505" t="str">
            <v>0037-53</v>
          </cell>
          <cell r="B1505" t="str">
            <v>SUP PLAS.CHA SEGUR.</v>
          </cell>
          <cell r="C1505" t="str">
            <v>ROH</v>
          </cell>
          <cell r="D1505" t="str">
            <v>UN</v>
          </cell>
        </row>
        <row r="1506">
          <cell r="A1506" t="str">
            <v>0037-54</v>
          </cell>
          <cell r="B1506" t="str">
            <v>SUP PLAS.PCI CONTR[AF]</v>
          </cell>
          <cell r="C1506" t="str">
            <v>ROH</v>
          </cell>
          <cell r="D1506" t="str">
            <v>UN</v>
          </cell>
        </row>
        <row r="1507">
          <cell r="A1507" t="str">
            <v>0037-55</v>
          </cell>
          <cell r="B1507" t="str">
            <v>FIXADOR METÁLICO DO FUSÍVEL TÉRMICO</v>
          </cell>
          <cell r="C1507" t="str">
            <v>ROH</v>
          </cell>
          <cell r="D1507" t="str">
            <v>UN</v>
          </cell>
        </row>
        <row r="1508">
          <cell r="A1508" t="str">
            <v>0037-56</v>
          </cell>
          <cell r="B1508" t="str">
            <v>SUPORTE METÁLICO FRONTAL [FR-42]</v>
          </cell>
          <cell r="C1508" t="str">
            <v>ROH</v>
          </cell>
          <cell r="D1508" t="str">
            <v>UN</v>
          </cell>
        </row>
        <row r="1509">
          <cell r="A1509" t="str">
            <v>0037-56N</v>
          </cell>
          <cell r="B1509" t="str">
            <v>SUPORTE METAL. CORPO FRONT. [FRN-42]</v>
          </cell>
          <cell r="C1509" t="str">
            <v>ROH</v>
          </cell>
          <cell r="D1509" t="str">
            <v>UN</v>
          </cell>
        </row>
        <row r="1510">
          <cell r="A1510" t="str">
            <v>0037-57</v>
          </cell>
          <cell r="B1510" t="str">
            <v>FIX PLAS. ALTO FAL[SK]</v>
          </cell>
          <cell r="C1510" t="str">
            <v>ROH</v>
          </cell>
          <cell r="D1510" t="str">
            <v>UN</v>
          </cell>
        </row>
        <row r="1511">
          <cell r="A1511" t="str">
            <v>0037-58</v>
          </cell>
          <cell r="B1511" t="str">
            <v>FIX PLAS.BAT[SK]</v>
          </cell>
          <cell r="C1511" t="str">
            <v>ROH</v>
          </cell>
          <cell r="D1511" t="str">
            <v>UN</v>
          </cell>
        </row>
        <row r="1512">
          <cell r="A1512" t="str">
            <v>0037-59</v>
          </cell>
          <cell r="B1512" t="str">
            <v>SUP PLAS. VERM DAS FACAS ENGR.[CS]</v>
          </cell>
          <cell r="C1512" t="str">
            <v>ROH</v>
          </cell>
          <cell r="D1512" t="str">
            <v>UN</v>
          </cell>
        </row>
        <row r="1513">
          <cell r="A1513" t="str">
            <v>0037-60</v>
          </cell>
          <cell r="B1513" t="str">
            <v>FIX PLAS. CB PL</v>
          </cell>
          <cell r="C1513" t="str">
            <v>ROH</v>
          </cell>
          <cell r="D1513" t="str">
            <v>UN</v>
          </cell>
        </row>
        <row r="1514">
          <cell r="A1514" t="str">
            <v>0037-61</v>
          </cell>
          <cell r="B1514" t="str">
            <v>FIX PLAS. CROMADOALCA[MCO]</v>
          </cell>
          <cell r="C1514" t="str">
            <v>ROH</v>
          </cell>
          <cell r="D1514" t="str">
            <v>UN</v>
          </cell>
        </row>
        <row r="1515">
          <cell r="A1515" t="str">
            <v>0037-62</v>
          </cell>
          <cell r="B1515" t="str">
            <v>SUP PLAS. PT MIC[MCO]</v>
          </cell>
          <cell r="C1515" t="str">
            <v>ROH</v>
          </cell>
          <cell r="D1515" t="str">
            <v>UN</v>
          </cell>
        </row>
        <row r="1516">
          <cell r="A1516" t="str">
            <v>0037-63</v>
          </cell>
          <cell r="B1516" t="str">
            <v>FIX PLAS. PT SUP MIC[MCO]</v>
          </cell>
          <cell r="C1516" t="str">
            <v>ROH</v>
          </cell>
          <cell r="D1516" t="str">
            <v>UN</v>
          </cell>
        </row>
        <row r="1517">
          <cell r="A1517" t="str">
            <v>0037-64</v>
          </cell>
          <cell r="B1517" t="str">
            <v>FIX PLAS.PCI ENTRADA MIC[MCO]</v>
          </cell>
          <cell r="C1517" t="str">
            <v>ROH</v>
          </cell>
          <cell r="D1517" t="str">
            <v>UN</v>
          </cell>
        </row>
        <row r="1518">
          <cell r="A1518" t="str">
            <v>0037-65</v>
          </cell>
          <cell r="B1518" t="str">
            <v>ACAB. PLAS. PT PN LAT[MCO]</v>
          </cell>
          <cell r="C1518" t="str">
            <v>ROH</v>
          </cell>
          <cell r="D1518" t="str">
            <v>UN</v>
          </cell>
        </row>
        <row r="1519">
          <cell r="A1519" t="str">
            <v>0037-66</v>
          </cell>
          <cell r="B1519" t="str">
            <v>SUPORTE METÁLICO FRONTAL [FR-52]</v>
          </cell>
          <cell r="C1519" t="str">
            <v>ROH</v>
          </cell>
          <cell r="D1519" t="str">
            <v>UN</v>
          </cell>
        </row>
        <row r="1520">
          <cell r="A1520" t="str">
            <v>0037-66N</v>
          </cell>
          <cell r="B1520" t="str">
            <v>SUPORTE METAL. CORPO FRONT. [FRN-52]</v>
          </cell>
          <cell r="C1520" t="str">
            <v>ROH</v>
          </cell>
          <cell r="D1520" t="str">
            <v>UN</v>
          </cell>
        </row>
        <row r="1521">
          <cell r="A1521" t="str">
            <v>0037-69</v>
          </cell>
          <cell r="B1521" t="str">
            <v>SUPORTE COLETOR ÁGUA PLÁSTICO BRANCO[PE]</v>
          </cell>
          <cell r="C1521" t="str">
            <v>ROH</v>
          </cell>
          <cell r="D1521" t="str">
            <v>UN</v>
          </cell>
        </row>
        <row r="1522">
          <cell r="A1522" t="str">
            <v>0037-70</v>
          </cell>
          <cell r="B1522" t="str">
            <v>ACABAMENTO FRONTAL PLÁSTICO CROMADO [SC]</v>
          </cell>
          <cell r="C1522" t="str">
            <v>ROH</v>
          </cell>
          <cell r="D1522" t="str">
            <v>UN</v>
          </cell>
        </row>
        <row r="1523">
          <cell r="A1523" t="str">
            <v>0037-71</v>
          </cell>
          <cell r="B1523" t="str">
            <v>ACABAMENTO PLÁSTICO CROMADO DA ALÇA [SC]</v>
          </cell>
          <cell r="C1523" t="str">
            <v>ROH</v>
          </cell>
          <cell r="D1523" t="str">
            <v>UN</v>
          </cell>
        </row>
        <row r="1524">
          <cell r="A1524" t="str">
            <v>0037-73</v>
          </cell>
          <cell r="B1524" t="str">
            <v>SUP PLAS.PCI DISP.[CM]</v>
          </cell>
          <cell r="C1524" t="str">
            <v>ROH</v>
          </cell>
          <cell r="D1524" t="str">
            <v>UN</v>
          </cell>
        </row>
        <row r="1525">
          <cell r="A1525" t="str">
            <v>0037-74</v>
          </cell>
          <cell r="B1525" t="str">
            <v>PE PLAS. PT[CM]</v>
          </cell>
          <cell r="C1525" t="str">
            <v>ROH</v>
          </cell>
          <cell r="D1525" t="str">
            <v>UN</v>
          </cell>
        </row>
        <row r="1526">
          <cell r="A1526" t="str">
            <v>0037-75</v>
          </cell>
          <cell r="B1526" t="str">
            <v>RODA PLAS. PT SUP PLAS.[CM]</v>
          </cell>
          <cell r="C1526" t="str">
            <v>ROH</v>
          </cell>
          <cell r="D1526" t="str">
            <v>UN</v>
          </cell>
        </row>
        <row r="1527">
          <cell r="A1527" t="str">
            <v>0037-76</v>
          </cell>
          <cell r="B1527" t="str">
            <v>FIX METAL.BAT[CM]</v>
          </cell>
          <cell r="C1527" t="str">
            <v>ROH</v>
          </cell>
          <cell r="D1527" t="str">
            <v>UN</v>
          </cell>
        </row>
        <row r="1528">
          <cell r="A1528" t="str">
            <v>0037-77</v>
          </cell>
          <cell r="B1528" t="str">
            <v>BUCHA ESPAÇADORA DE CERÂMICA [FS]</v>
          </cell>
          <cell r="C1528" t="str">
            <v>ROH</v>
          </cell>
          <cell r="D1528" t="str">
            <v>UN</v>
          </cell>
        </row>
        <row r="1529">
          <cell r="A1529" t="str">
            <v>0037-78</v>
          </cell>
          <cell r="B1529" t="str">
            <v>FIXADOR METÁLICO DO FUSÍVEL TÉRMICO</v>
          </cell>
          <cell r="C1529" t="str">
            <v>ROH</v>
          </cell>
          <cell r="D1529" t="str">
            <v>UN</v>
          </cell>
        </row>
        <row r="1530">
          <cell r="A1530" t="str">
            <v>0037-79</v>
          </cell>
          <cell r="B1530" t="str">
            <v>FIX PLAS. CB PL[FSC]</v>
          </cell>
          <cell r="C1530" t="str">
            <v>ROH</v>
          </cell>
          <cell r="D1530" t="str">
            <v>UN</v>
          </cell>
        </row>
        <row r="1531">
          <cell r="A1531" t="str">
            <v>0037-80</v>
          </cell>
          <cell r="B1531" t="str">
            <v>FIX PLAS. CB PL</v>
          </cell>
          <cell r="C1531" t="str">
            <v>ROH</v>
          </cell>
          <cell r="D1531" t="str">
            <v>UN</v>
          </cell>
        </row>
        <row r="1532">
          <cell r="A1532" t="str">
            <v>0037-81</v>
          </cell>
          <cell r="B1532" t="str">
            <v>GUIA TRILHOPTA-CJ[FR]</v>
          </cell>
          <cell r="C1532" t="str">
            <v>ROH</v>
          </cell>
          <cell r="D1532" t="str">
            <v>UN</v>
          </cell>
        </row>
        <row r="1533">
          <cell r="A1533" t="str">
            <v>0037-82</v>
          </cell>
          <cell r="B1533" t="str">
            <v>SUPORTE METÁLICO DA PLACA SUPEROR[FR-52]</v>
          </cell>
          <cell r="C1533" t="str">
            <v>ROH</v>
          </cell>
          <cell r="D1533" t="str">
            <v>UN</v>
          </cell>
        </row>
        <row r="1534">
          <cell r="A1534" t="str">
            <v>0037-82N</v>
          </cell>
          <cell r="B1534" t="str">
            <v>SUPORT METAL. DA PLACA SUP CORP [FRN-52]</v>
          </cell>
          <cell r="C1534" t="str">
            <v>ROH</v>
          </cell>
          <cell r="D1534" t="str">
            <v>UN</v>
          </cell>
        </row>
        <row r="1535">
          <cell r="A1535" t="str">
            <v>0037-83</v>
          </cell>
          <cell r="B1535" t="str">
            <v>SUP PLAS. PT PEBORR.[BL]</v>
          </cell>
          <cell r="C1535" t="str">
            <v>ROH</v>
          </cell>
          <cell r="D1535" t="str">
            <v>UN</v>
          </cell>
        </row>
        <row r="1536">
          <cell r="A1536" t="str">
            <v>0037-84</v>
          </cell>
          <cell r="B1536" t="str">
            <v>SUP PLAS. PT ELEM AQUEC.[CH]</v>
          </cell>
          <cell r="C1536" t="str">
            <v>ROH</v>
          </cell>
          <cell r="D1536" t="str">
            <v>UN</v>
          </cell>
        </row>
        <row r="1537">
          <cell r="A1537" t="str">
            <v>0037-85</v>
          </cell>
          <cell r="B1537" t="str">
            <v>ANCORAGEM CB PL[PP]</v>
          </cell>
          <cell r="C1537" t="str">
            <v>ROH</v>
          </cell>
          <cell r="D1537" t="str">
            <v>UN</v>
          </cell>
        </row>
        <row r="1538">
          <cell r="A1538" t="str">
            <v>0037-86</v>
          </cell>
          <cell r="B1538" t="str">
            <v>SUP CABIDE PLAS. PT[VP]</v>
          </cell>
          <cell r="C1538" t="str">
            <v>ROH</v>
          </cell>
          <cell r="D1538" t="str">
            <v>UN</v>
          </cell>
        </row>
        <row r="1539">
          <cell r="A1539" t="str">
            <v>0037-87</v>
          </cell>
          <cell r="B1539" t="str">
            <v>BOCAL ACOPL. MANG. PLAS. PT[VP]</v>
          </cell>
          <cell r="C1539" t="str">
            <v>ROH</v>
          </cell>
          <cell r="D1539" t="str">
            <v>UN</v>
          </cell>
        </row>
        <row r="1540">
          <cell r="A1540" t="str">
            <v>0037-88</v>
          </cell>
          <cell r="B1540" t="str">
            <v>BOCAL PLAS. DISPERSADOR VAPOR[VP]</v>
          </cell>
          <cell r="C1540" t="str">
            <v>ROH</v>
          </cell>
          <cell r="D1540" t="str">
            <v>UN</v>
          </cell>
        </row>
        <row r="1541">
          <cell r="A1541" t="str">
            <v>0037-89</v>
          </cell>
          <cell r="B1541" t="str">
            <v>FIX METAL. FUS. TERMI.</v>
          </cell>
          <cell r="C1541" t="str">
            <v>ROH</v>
          </cell>
          <cell r="D1541" t="str">
            <v>UN</v>
          </cell>
        </row>
        <row r="1542">
          <cell r="A1542" t="str">
            <v>0037-90</v>
          </cell>
          <cell r="B1542" t="str">
            <v>FIX PLAS. CB PL</v>
          </cell>
          <cell r="C1542" t="str">
            <v>ROH</v>
          </cell>
          <cell r="D1542" t="str">
            <v>UN</v>
          </cell>
        </row>
        <row r="1543">
          <cell r="A1543" t="str">
            <v>0037-91</v>
          </cell>
          <cell r="B1543" t="str">
            <v>DISTRIBUIDORAGUA PLAS.[VP]</v>
          </cell>
          <cell r="C1543" t="str">
            <v>ROH</v>
          </cell>
          <cell r="D1543" t="str">
            <v>UN</v>
          </cell>
        </row>
        <row r="1544">
          <cell r="A1544" t="str">
            <v>0037-92</v>
          </cell>
          <cell r="B1544" t="str">
            <v>FIX METAL.CALDEIRA[VP]</v>
          </cell>
          <cell r="C1544" t="str">
            <v>ROH</v>
          </cell>
          <cell r="D1544" t="str">
            <v>UN</v>
          </cell>
        </row>
        <row r="1545">
          <cell r="A1545" t="str">
            <v>0037-93</v>
          </cell>
          <cell r="B1545" t="str">
            <v>ACABAMENTO FRONTAL PLÁSTICO ROSA [SC]</v>
          </cell>
          <cell r="C1545" t="str">
            <v>ROH</v>
          </cell>
          <cell r="D1545" t="str">
            <v>UN</v>
          </cell>
        </row>
        <row r="1546">
          <cell r="A1546" t="str">
            <v>0037-94</v>
          </cell>
          <cell r="B1546" t="str">
            <v>ACABAMENTO DA ALÇA PLÁSTICO ROSA [SC]</v>
          </cell>
          <cell r="C1546" t="str">
            <v>ROH</v>
          </cell>
          <cell r="D1546" t="str">
            <v>UN</v>
          </cell>
        </row>
        <row r="1547">
          <cell r="A1547" t="str">
            <v>0037-95</v>
          </cell>
          <cell r="B1547" t="str">
            <v>FIX METAL.BASE[PE]</v>
          </cell>
          <cell r="C1547" t="str">
            <v>ROH</v>
          </cell>
          <cell r="D1547" t="str">
            <v>UN</v>
          </cell>
        </row>
        <row r="1548">
          <cell r="A1548" t="str">
            <v>0037-96</v>
          </cell>
          <cell r="B1548" t="str">
            <v>FIX METAL.PCI DAS CHA[SK]</v>
          </cell>
          <cell r="C1548" t="str">
            <v>ROH</v>
          </cell>
          <cell r="D1548" t="str">
            <v>UN</v>
          </cell>
        </row>
        <row r="1549">
          <cell r="A1549" t="str">
            <v>0037-97</v>
          </cell>
          <cell r="B1549" t="str">
            <v>FIX PLAS.PCI DISP.[SK]</v>
          </cell>
          <cell r="C1549" t="str">
            <v>ROH</v>
          </cell>
          <cell r="D1549" t="str">
            <v>UN</v>
          </cell>
        </row>
        <row r="1550">
          <cell r="A1550" t="str">
            <v>0037-98</v>
          </cell>
          <cell r="B1550" t="str">
            <v>FIX PLAS.BAT[SK]</v>
          </cell>
          <cell r="C1550" t="str">
            <v>ROH</v>
          </cell>
          <cell r="D1550" t="str">
            <v>UN</v>
          </cell>
        </row>
        <row r="1551">
          <cell r="A1551" t="str">
            <v>0037-99</v>
          </cell>
          <cell r="B1551" t="str">
            <v>FIX PLAS. INT[HP]</v>
          </cell>
          <cell r="C1551" t="str">
            <v>ROH</v>
          </cell>
          <cell r="D1551" t="str">
            <v>UN</v>
          </cell>
        </row>
        <row r="1552">
          <cell r="A1552" t="str">
            <v>0038-03</v>
          </cell>
          <cell r="B1552" t="str">
            <v>EIXO ROSCA INT P-09</v>
          </cell>
          <cell r="C1552" t="str">
            <v>ROH</v>
          </cell>
          <cell r="D1552" t="str">
            <v>UN</v>
          </cell>
        </row>
        <row r="1553">
          <cell r="A1553" t="str">
            <v>0038-09</v>
          </cell>
          <cell r="B1553" t="str">
            <v>EIXO DA FACA [L-1200]</v>
          </cell>
          <cell r="C1553" t="str">
            <v>ROH</v>
          </cell>
          <cell r="D1553" t="str">
            <v>UN</v>
          </cell>
        </row>
        <row r="1554">
          <cell r="A1554" t="str">
            <v>0038-10</v>
          </cell>
          <cell r="B1554" t="str">
            <v>ALCA PLAS. PT[MCO]</v>
          </cell>
          <cell r="C1554" t="str">
            <v>ROH</v>
          </cell>
          <cell r="D1554" t="str">
            <v>UN</v>
          </cell>
        </row>
        <row r="1555">
          <cell r="A1555" t="str">
            <v>0038-11</v>
          </cell>
          <cell r="B1555" t="str">
            <v>MOLD. LAT PLAS. PT[MCO]</v>
          </cell>
          <cell r="C1555" t="str">
            <v>ROH</v>
          </cell>
          <cell r="D1555" t="str">
            <v>UN</v>
          </cell>
        </row>
        <row r="1556">
          <cell r="A1556" t="str">
            <v>0038-12</v>
          </cell>
          <cell r="B1556" t="str">
            <v>ACAB. LAT PLAS. LJ[MCO]</v>
          </cell>
          <cell r="C1556" t="str">
            <v>ROH</v>
          </cell>
          <cell r="D1556" t="str">
            <v>UN</v>
          </cell>
        </row>
        <row r="1557">
          <cell r="A1557" t="str">
            <v>0038-13</v>
          </cell>
          <cell r="B1557" t="str">
            <v>GAB PN FRT PLAS.[MCO]</v>
          </cell>
          <cell r="C1557" t="str">
            <v>ROH</v>
          </cell>
          <cell r="D1557" t="str">
            <v>UN</v>
          </cell>
        </row>
        <row r="1558">
          <cell r="A1558" t="str">
            <v>0038-14</v>
          </cell>
          <cell r="B1558" t="str">
            <v>PN FRT PLAS. PT GRAV[MCO]</v>
          </cell>
          <cell r="C1558" t="str">
            <v>ROH</v>
          </cell>
          <cell r="D1558" t="str">
            <v>UN</v>
          </cell>
        </row>
        <row r="1559">
          <cell r="A1559" t="str">
            <v>0038-15</v>
          </cell>
          <cell r="B1559" t="str">
            <v>ACAB.ACO INOX ELEM AQUEC.[FE]</v>
          </cell>
          <cell r="C1559" t="str">
            <v>ROH</v>
          </cell>
          <cell r="D1559" t="str">
            <v>UN</v>
          </cell>
        </row>
        <row r="1560">
          <cell r="A1560" t="str">
            <v>0038-16</v>
          </cell>
          <cell r="B1560" t="str">
            <v>SUPORTE DA HASTE PLÁSTICO PRETO [AP]</v>
          </cell>
          <cell r="C1560" t="str">
            <v>ROH</v>
          </cell>
          <cell r="D1560" t="str">
            <v>UN</v>
          </cell>
        </row>
        <row r="1561">
          <cell r="A1561" t="str">
            <v>0038-17</v>
          </cell>
          <cell r="B1561" t="str">
            <v>PN SUP METAL. PT GRAV[CM]</v>
          </cell>
          <cell r="C1561" t="str">
            <v>ROH</v>
          </cell>
          <cell r="D1561" t="str">
            <v>UN</v>
          </cell>
        </row>
        <row r="1562">
          <cell r="A1562" t="str">
            <v>0038-18</v>
          </cell>
          <cell r="B1562" t="str">
            <v>FIX PLAS. PCI DISP. BLUET.[CM]</v>
          </cell>
          <cell r="C1562" t="str">
            <v>ROH</v>
          </cell>
          <cell r="D1562" t="str">
            <v>UN</v>
          </cell>
        </row>
        <row r="1563">
          <cell r="A1563" t="str">
            <v>0038-19</v>
          </cell>
          <cell r="B1563" t="str">
            <v>PN FRT PLAS. GRAF.[CM]</v>
          </cell>
          <cell r="C1563" t="str">
            <v>ROH</v>
          </cell>
          <cell r="D1563" t="str">
            <v>UN</v>
          </cell>
        </row>
        <row r="1564">
          <cell r="A1564" t="str">
            <v>0038-20</v>
          </cell>
          <cell r="B1564" t="str">
            <v>ALCA LAT PLAS. PT[CM]</v>
          </cell>
          <cell r="C1564" t="str">
            <v>ROH</v>
          </cell>
          <cell r="D1564" t="str">
            <v>UN</v>
          </cell>
        </row>
        <row r="1565">
          <cell r="A1565" t="str">
            <v>0038-21</v>
          </cell>
          <cell r="B1565" t="str">
            <v>ALOJ.ALCA TRAS. PLAS. PT[CM]</v>
          </cell>
          <cell r="C1565" t="str">
            <v>ROH</v>
          </cell>
          <cell r="D1565" t="str">
            <v>UN</v>
          </cell>
        </row>
        <row r="1566">
          <cell r="A1566" t="str">
            <v>0038-22</v>
          </cell>
          <cell r="B1566" t="str">
            <v>ALCA TRAS. PLAS. PT[CM]</v>
          </cell>
          <cell r="C1566" t="str">
            <v>ROH</v>
          </cell>
          <cell r="D1566" t="str">
            <v>UN</v>
          </cell>
        </row>
        <row r="1567">
          <cell r="A1567" t="str">
            <v>0038-23</v>
          </cell>
          <cell r="B1567" t="str">
            <v>SUP PLAS.ANTENA</v>
          </cell>
          <cell r="C1567" t="str">
            <v>ROH</v>
          </cell>
          <cell r="D1567" t="str">
            <v>UN</v>
          </cell>
        </row>
        <row r="1568">
          <cell r="A1568" t="str">
            <v>0038-24</v>
          </cell>
          <cell r="B1568" t="str">
            <v>PN TRAS. METAL. PT GRAV[CM]</v>
          </cell>
          <cell r="C1568" t="str">
            <v>ROH</v>
          </cell>
          <cell r="D1568" t="str">
            <v>UN</v>
          </cell>
        </row>
        <row r="1569">
          <cell r="A1569" t="str">
            <v>0038-25</v>
          </cell>
          <cell r="B1569" t="str">
            <v>ALOJ. CB PL PLAS. PT</v>
          </cell>
          <cell r="C1569" t="str">
            <v>ROH</v>
          </cell>
          <cell r="D1569" t="str">
            <v>UN</v>
          </cell>
        </row>
        <row r="1570">
          <cell r="A1570" t="str">
            <v>0038-26</v>
          </cell>
          <cell r="B1570" t="str">
            <v>SUP COMPLETO FIXACAO TRAFO</v>
          </cell>
          <cell r="C1570" t="str">
            <v>ROH</v>
          </cell>
          <cell r="D1570" t="str">
            <v>UN</v>
          </cell>
        </row>
        <row r="1571">
          <cell r="A1571" t="str">
            <v>0038-27</v>
          </cell>
          <cell r="B1571" t="str">
            <v>FIX METAL. PTPCI MULTI LED[CM]</v>
          </cell>
          <cell r="C1571" t="str">
            <v>ROH</v>
          </cell>
          <cell r="D1571" t="str">
            <v>UN</v>
          </cell>
        </row>
        <row r="1572">
          <cell r="A1572" t="str">
            <v>0038-28</v>
          </cell>
          <cell r="B1572" t="str">
            <v>FIX PLAS.BAT[CM]</v>
          </cell>
          <cell r="C1572" t="str">
            <v>ROH</v>
          </cell>
          <cell r="D1572" t="str">
            <v>UN</v>
          </cell>
        </row>
        <row r="1573">
          <cell r="A1573" t="str">
            <v>0038-29</v>
          </cell>
          <cell r="B1573" t="str">
            <v>ALCA LAT PLAS. PT[CM]</v>
          </cell>
          <cell r="C1573" t="str">
            <v>ROH</v>
          </cell>
          <cell r="D1573" t="str">
            <v>UN</v>
          </cell>
        </row>
        <row r="1574">
          <cell r="A1574" t="str">
            <v>0038-30</v>
          </cell>
          <cell r="B1574" t="str">
            <v>ALCA METAL. PT RETRATIL CARRINHO[CM]</v>
          </cell>
          <cell r="C1574" t="str">
            <v>ROH</v>
          </cell>
          <cell r="D1574" t="str">
            <v>UN</v>
          </cell>
        </row>
        <row r="1575">
          <cell r="A1575" t="str">
            <v>0038-31</v>
          </cell>
          <cell r="B1575" t="str">
            <v>PROT. CB PL SC-11</v>
          </cell>
          <cell r="C1575" t="str">
            <v>ROH</v>
          </cell>
          <cell r="D1575" t="str">
            <v>UN</v>
          </cell>
        </row>
        <row r="1576">
          <cell r="A1576" t="str">
            <v>0038-32</v>
          </cell>
          <cell r="B1576" t="str">
            <v>PROT. CB PLBORR. PT[SC]</v>
          </cell>
          <cell r="C1576" t="str">
            <v>ROH</v>
          </cell>
          <cell r="D1576" t="str">
            <v>UN</v>
          </cell>
        </row>
        <row r="1577">
          <cell r="A1577" t="str">
            <v>0038-33</v>
          </cell>
          <cell r="B1577" t="str">
            <v>PROT. CB PLBORR. PT[SC]</v>
          </cell>
          <cell r="C1577" t="str">
            <v>ROH</v>
          </cell>
          <cell r="D1577" t="str">
            <v>UN</v>
          </cell>
        </row>
        <row r="1578">
          <cell r="A1578" t="str">
            <v>0038-34</v>
          </cell>
          <cell r="B1578" t="str">
            <v>PROTETOR CABO PLUG DE BORRACHA CINZA[SC]</v>
          </cell>
          <cell r="C1578" t="str">
            <v>ROH</v>
          </cell>
          <cell r="D1578" t="str">
            <v>UN</v>
          </cell>
        </row>
        <row r="1579">
          <cell r="A1579" t="str">
            <v>0038-35</v>
          </cell>
          <cell r="B1579" t="str">
            <v>PROT. CB PLBORR. PT[SC]</v>
          </cell>
          <cell r="C1579" t="str">
            <v>ROH</v>
          </cell>
          <cell r="D1579" t="str">
            <v>UN</v>
          </cell>
        </row>
        <row r="1580">
          <cell r="A1580" t="str">
            <v>0038-36</v>
          </cell>
          <cell r="B1580" t="str">
            <v>PROT. CB PLBORR. RS[SC]</v>
          </cell>
          <cell r="C1580" t="str">
            <v>ROH</v>
          </cell>
          <cell r="D1580" t="str">
            <v>UN</v>
          </cell>
        </row>
        <row r="1581">
          <cell r="A1581" t="str">
            <v>0038-37</v>
          </cell>
          <cell r="B1581" t="str">
            <v>PROTETOR DO CABO PLUG BORRACHA PRETO[SC]</v>
          </cell>
          <cell r="C1581" t="str">
            <v>ROH</v>
          </cell>
          <cell r="D1581" t="str">
            <v>UN</v>
          </cell>
        </row>
        <row r="1582">
          <cell r="A1582" t="str">
            <v>0038-38</v>
          </cell>
          <cell r="B1582" t="str">
            <v>PN METAL. PT GRAV[CM]</v>
          </cell>
          <cell r="C1582" t="str">
            <v>ROH</v>
          </cell>
          <cell r="D1582" t="str">
            <v>UN</v>
          </cell>
        </row>
        <row r="1583">
          <cell r="A1583" t="str">
            <v>0038-39</v>
          </cell>
          <cell r="B1583" t="str">
            <v>ACAB. SUP PLAS. CZ[CR]</v>
          </cell>
          <cell r="C1583" t="str">
            <v>ROH</v>
          </cell>
          <cell r="D1583" t="str">
            <v>UN</v>
          </cell>
        </row>
        <row r="1584">
          <cell r="A1584" t="str">
            <v>0038-40</v>
          </cell>
          <cell r="B1584" t="str">
            <v>SUP METAL. TERM.[EG]</v>
          </cell>
          <cell r="C1584" t="str">
            <v>ROH</v>
          </cell>
          <cell r="D1584" t="str">
            <v>UN</v>
          </cell>
        </row>
        <row r="1585">
          <cell r="A1585" t="str">
            <v>0038-41</v>
          </cell>
          <cell r="B1585" t="str">
            <v>ESPACADOR PLAS.BASE[EG]</v>
          </cell>
          <cell r="C1585" t="str">
            <v>ROH</v>
          </cell>
          <cell r="D1585" t="str">
            <v>UN</v>
          </cell>
        </row>
        <row r="1586">
          <cell r="A1586" t="str">
            <v>0038-42</v>
          </cell>
          <cell r="B1586" t="str">
            <v>FIX PLAS. PT CB PL[EG]</v>
          </cell>
          <cell r="C1586" t="str">
            <v>ROH</v>
          </cell>
          <cell r="D1586" t="str">
            <v>UN</v>
          </cell>
        </row>
        <row r="1587">
          <cell r="A1587" t="str">
            <v>0038-43</v>
          </cell>
          <cell r="B1587" t="str">
            <v>FIX METAL. FUS. TERMI.[EG]</v>
          </cell>
          <cell r="C1587" t="str">
            <v>ROH</v>
          </cell>
          <cell r="D1587" t="str">
            <v>UN</v>
          </cell>
        </row>
        <row r="1588">
          <cell r="A1588" t="str">
            <v>0038-44</v>
          </cell>
          <cell r="B1588" t="str">
            <v>SUPORTE COLETOR ÁGUA PLÁSTICO PRETO[PE]</v>
          </cell>
          <cell r="C1588" t="str">
            <v>ROH</v>
          </cell>
          <cell r="D1588" t="str">
            <v>UN</v>
          </cell>
        </row>
        <row r="1589">
          <cell r="A1589" t="str">
            <v>0038-45</v>
          </cell>
          <cell r="B1589" t="str">
            <v>SUPORTE COLETOR ÁGUA PLÁSTI VERMELHO[PE]</v>
          </cell>
          <cell r="C1589" t="str">
            <v>ROH</v>
          </cell>
          <cell r="D1589" t="str">
            <v>UN</v>
          </cell>
        </row>
        <row r="1590">
          <cell r="A1590" t="str">
            <v>0038-46</v>
          </cell>
          <cell r="B1590" t="str">
            <v>SUP COLETOR AGUA PT 10 XICARAS[PE]</v>
          </cell>
          <cell r="C1590" t="str">
            <v>ROH</v>
          </cell>
          <cell r="D1590" t="str">
            <v>UN</v>
          </cell>
        </row>
        <row r="1591">
          <cell r="A1591" t="str">
            <v>0038-47</v>
          </cell>
          <cell r="B1591" t="str">
            <v>SUPORTE COLETOR ÁGUA PLÁSTICO PRETO[PE]</v>
          </cell>
          <cell r="C1591" t="str">
            <v>ROH</v>
          </cell>
          <cell r="D1591" t="str">
            <v>UN</v>
          </cell>
        </row>
        <row r="1592">
          <cell r="A1592" t="str">
            <v>0038-48</v>
          </cell>
          <cell r="B1592" t="str">
            <v>FIX METAL. FUS. TERMI.</v>
          </cell>
          <cell r="C1592" t="str">
            <v>ROH</v>
          </cell>
          <cell r="D1592" t="str">
            <v>UN</v>
          </cell>
        </row>
        <row r="1593">
          <cell r="A1593" t="str">
            <v>0038-49</v>
          </cell>
          <cell r="B1593" t="str">
            <v>FIX METAL.TAMPA[PE]</v>
          </cell>
          <cell r="C1593" t="str">
            <v>ROH</v>
          </cell>
          <cell r="D1593" t="str">
            <v>UN</v>
          </cell>
        </row>
        <row r="1594">
          <cell r="A1594" t="str">
            <v>0038-50</v>
          </cell>
          <cell r="B1594" t="str">
            <v>SUP COLETOR AGUA PT 10 XICARAS[PE]</v>
          </cell>
          <cell r="C1594" t="str">
            <v>ROH</v>
          </cell>
          <cell r="D1594" t="str">
            <v>UN</v>
          </cell>
        </row>
        <row r="1595">
          <cell r="A1595" t="str">
            <v>0038-51</v>
          </cell>
          <cell r="B1595" t="str">
            <v>SUP PLAS. PT FACAS[CS]</v>
          </cell>
          <cell r="C1595" t="str">
            <v>ROH</v>
          </cell>
          <cell r="D1595" t="str">
            <v>UN</v>
          </cell>
        </row>
        <row r="1596">
          <cell r="A1596" t="str">
            <v>0038-52</v>
          </cell>
          <cell r="B1596" t="str">
            <v>FIX METAL. ELEM AQUEC.</v>
          </cell>
          <cell r="C1596" t="str">
            <v>ROH</v>
          </cell>
          <cell r="D1596" t="str">
            <v>UN</v>
          </cell>
        </row>
        <row r="1597">
          <cell r="A1597" t="str">
            <v>0038-53</v>
          </cell>
          <cell r="B1597" t="str">
            <v>SUP PLAS. PCI FONTE ALIM.[PF]</v>
          </cell>
          <cell r="C1597" t="str">
            <v>ROH</v>
          </cell>
          <cell r="D1597" t="str">
            <v>UN</v>
          </cell>
        </row>
        <row r="1598">
          <cell r="A1598" t="str">
            <v>0038-54</v>
          </cell>
          <cell r="B1598" t="str">
            <v>SUPORTE PLÁSTIC MOTOR COM TRAVA CUBA[AF]</v>
          </cell>
          <cell r="C1598" t="str">
            <v>ROH</v>
          </cell>
          <cell r="D1598" t="str">
            <v>UN</v>
          </cell>
        </row>
        <row r="1599">
          <cell r="A1599" t="str">
            <v>0038-55</v>
          </cell>
          <cell r="B1599" t="str">
            <v>SUPORTE METÁLICO ELEMENTO AQUECIMENT[AF]</v>
          </cell>
          <cell r="C1599" t="str">
            <v>ROH</v>
          </cell>
          <cell r="D1599" t="str">
            <v>UN</v>
          </cell>
        </row>
        <row r="1600">
          <cell r="A1600" t="str">
            <v>0038-57</v>
          </cell>
          <cell r="B1600" t="str">
            <v>PROT.COLISAO PLASTIC PR ANTIDER. BORR.RB</v>
          </cell>
          <cell r="C1600" t="str">
            <v>ROH</v>
          </cell>
          <cell r="D1600" t="str">
            <v>UN</v>
          </cell>
        </row>
        <row r="1601">
          <cell r="A1601" t="str">
            <v>0038-58</v>
          </cell>
          <cell r="B1601" t="str">
            <v>FIXADOR METÁLICO CORPO SUPERIOR</v>
          </cell>
          <cell r="C1601" t="str">
            <v>ROH</v>
          </cell>
          <cell r="D1601" t="str">
            <v>UN</v>
          </cell>
        </row>
        <row r="1602">
          <cell r="A1602" t="str">
            <v>0038-59</v>
          </cell>
          <cell r="B1602" t="str">
            <v>SUP METAL. CZ REGUL. ESP.[MF]</v>
          </cell>
          <cell r="C1602" t="str">
            <v>ROH</v>
          </cell>
          <cell r="D1602" t="str">
            <v>UN</v>
          </cell>
        </row>
        <row r="1603">
          <cell r="A1603" t="str">
            <v>0038-60</v>
          </cell>
          <cell r="B1603" t="str">
            <v>MESA DESLIZANTE PLAS. CZ ACAB.METAL.[MF]</v>
          </cell>
          <cell r="C1603" t="str">
            <v>ROH</v>
          </cell>
          <cell r="D1603" t="str">
            <v>UN</v>
          </cell>
        </row>
        <row r="1604">
          <cell r="A1604" t="str">
            <v>0038-61</v>
          </cell>
          <cell r="B1604" t="str">
            <v>FIX METAL.HASTE F19,00 PF.S[CH]</v>
          </cell>
          <cell r="C1604" t="str">
            <v>ROH</v>
          </cell>
          <cell r="D1604" t="str">
            <v>UN</v>
          </cell>
        </row>
        <row r="1605">
          <cell r="A1605" t="str">
            <v>0038-62</v>
          </cell>
          <cell r="B1605" t="str">
            <v>SUP PLAS.CHA SEGUR.-CJ[B]</v>
          </cell>
          <cell r="C1605" t="str">
            <v>ROH</v>
          </cell>
          <cell r="D1605" t="str">
            <v>UN</v>
          </cell>
        </row>
        <row r="1606">
          <cell r="A1606" t="str">
            <v>0038-63</v>
          </cell>
          <cell r="B1606" t="str">
            <v>SUP METAL. MT ENGRENAGENS[B]</v>
          </cell>
          <cell r="C1606" t="str">
            <v>ROH</v>
          </cell>
          <cell r="D1606" t="str">
            <v>UN</v>
          </cell>
        </row>
        <row r="1607">
          <cell r="A1607" t="str">
            <v>0038-64</v>
          </cell>
          <cell r="B1607" t="str">
            <v>ALOJ. PLAS. MECANIS. TRANSM.[B]</v>
          </cell>
          <cell r="C1607" t="str">
            <v>ROH</v>
          </cell>
          <cell r="D1607" t="str">
            <v>UN</v>
          </cell>
        </row>
        <row r="1608">
          <cell r="A1608" t="str">
            <v>0038-65</v>
          </cell>
          <cell r="B1608" t="str">
            <v>GUIA DO RESERVATORIO [VTX-40-8P-RL]</v>
          </cell>
          <cell r="C1608" t="str">
            <v>HALB</v>
          </cell>
          <cell r="D1608" t="str">
            <v>UN</v>
          </cell>
        </row>
        <row r="1609">
          <cell r="A1609" t="str">
            <v>0038-65E</v>
          </cell>
          <cell r="B1609" t="str">
            <v>GUIA DO RESERVATORIO [VTX-40-8P-RL]</v>
          </cell>
          <cell r="C1609" t="str">
            <v>HALB</v>
          </cell>
          <cell r="D1609" t="str">
            <v>UN</v>
          </cell>
        </row>
        <row r="1610">
          <cell r="A1610" t="str">
            <v>0038-66</v>
          </cell>
          <cell r="B1610" t="str">
            <v>CAMARA DO REFIL [VTX-40-8P-RL]</v>
          </cell>
          <cell r="C1610" t="str">
            <v>HALB</v>
          </cell>
          <cell r="D1610" t="str">
            <v>UN</v>
          </cell>
        </row>
        <row r="1611">
          <cell r="A1611" t="str">
            <v>0038-66E</v>
          </cell>
          <cell r="B1611" t="str">
            <v>CAMARA DO REFIL [VTX-40-8P-RL]</v>
          </cell>
          <cell r="C1611" t="str">
            <v>HALB</v>
          </cell>
          <cell r="D1611" t="str">
            <v>UN</v>
          </cell>
        </row>
        <row r="1612">
          <cell r="A1612" t="str">
            <v>0038-67</v>
          </cell>
          <cell r="B1612" t="str">
            <v>ALCA PLAS. PT-CJ[MCO]</v>
          </cell>
          <cell r="C1612" t="str">
            <v>ROH</v>
          </cell>
          <cell r="D1612" t="str">
            <v>UN</v>
          </cell>
        </row>
        <row r="1613">
          <cell r="A1613" t="str">
            <v>0038-68</v>
          </cell>
          <cell r="B1613" t="str">
            <v>PNCONTR PLAS. PT GRAV[MCO]</v>
          </cell>
          <cell r="C1613" t="str">
            <v>ROH</v>
          </cell>
          <cell r="D1613" t="str">
            <v>UN</v>
          </cell>
        </row>
        <row r="1614">
          <cell r="A1614" t="str">
            <v>0038-69</v>
          </cell>
          <cell r="B1614" t="str">
            <v>ALOJ. PLAS.PCI PRINC[MCO]</v>
          </cell>
          <cell r="C1614" t="str">
            <v>ROH</v>
          </cell>
          <cell r="D1614" t="str">
            <v>UN</v>
          </cell>
        </row>
        <row r="1615">
          <cell r="A1615" t="str">
            <v>0038-70</v>
          </cell>
          <cell r="B1615" t="str">
            <v>FIX PLAS.BAT 18650[MCO]</v>
          </cell>
          <cell r="C1615" t="str">
            <v>ROH</v>
          </cell>
          <cell r="D1615" t="str">
            <v>UN</v>
          </cell>
        </row>
        <row r="1616">
          <cell r="A1616" t="str">
            <v>0038-71</v>
          </cell>
          <cell r="B1616" t="str">
            <v>PN ALTO FAL PLAS. PT GRAV[MCO]</v>
          </cell>
          <cell r="C1616" t="str">
            <v>ROH</v>
          </cell>
          <cell r="D1616" t="str">
            <v>UN</v>
          </cell>
        </row>
        <row r="1617">
          <cell r="A1617" t="str">
            <v>0038-72</v>
          </cell>
          <cell r="B1617" t="str">
            <v>SUPS METAL.S FIXACAO-CJ[CF60/CF90]</v>
          </cell>
          <cell r="C1617" t="str">
            <v>ROH</v>
          </cell>
          <cell r="D1617" t="str">
            <v>UN</v>
          </cell>
        </row>
        <row r="1618">
          <cell r="A1618" t="str">
            <v>0038-73</v>
          </cell>
          <cell r="B1618" t="str">
            <v>ABA VALV. UNIDIRECIONAL(SDAR)DP60/DP90</v>
          </cell>
          <cell r="C1618" t="str">
            <v>ROH</v>
          </cell>
          <cell r="D1618" t="str">
            <v>UN</v>
          </cell>
        </row>
        <row r="1619">
          <cell r="A1619" t="str">
            <v>0038-74</v>
          </cell>
          <cell r="B1619" t="str">
            <v>ACAB. SUP INOX CHAMINE 400MM[CF60/CF90]</v>
          </cell>
          <cell r="C1619" t="str">
            <v>ROH</v>
          </cell>
          <cell r="D1619" t="str">
            <v>UN</v>
          </cell>
        </row>
        <row r="1620">
          <cell r="A1620" t="str">
            <v>0038-75</v>
          </cell>
          <cell r="B1620" t="str">
            <v>SDAR 120[CF60/CF90]</v>
          </cell>
          <cell r="C1620" t="str">
            <v>ROH</v>
          </cell>
          <cell r="D1620" t="str">
            <v>UN</v>
          </cell>
        </row>
        <row r="1621">
          <cell r="A1621" t="str">
            <v>0038-76</v>
          </cell>
          <cell r="B1621" t="str">
            <v>FIX METAL. INOX FILTRO[CF60/CF90]</v>
          </cell>
          <cell r="C1621" t="str">
            <v>ROH</v>
          </cell>
          <cell r="D1621" t="str">
            <v>UN</v>
          </cell>
        </row>
        <row r="1622">
          <cell r="A1622" t="str">
            <v>0038-77</v>
          </cell>
          <cell r="B1622" t="str">
            <v>COBERT. SDAR[DP60/DP90]</v>
          </cell>
          <cell r="C1622" t="str">
            <v>ROH</v>
          </cell>
          <cell r="D1622" t="str">
            <v>UN</v>
          </cell>
        </row>
        <row r="1623">
          <cell r="A1623" t="str">
            <v>0038-78</v>
          </cell>
          <cell r="B1623" t="str">
            <v>ACAB. INF. INOX CHAMINE 400MM[CF60/CF90]</v>
          </cell>
          <cell r="C1623" t="str">
            <v>ROH</v>
          </cell>
          <cell r="D1623" t="str">
            <v>UN</v>
          </cell>
        </row>
        <row r="1624">
          <cell r="A1624" t="str">
            <v>0038-79</v>
          </cell>
          <cell r="B1624" t="str">
            <v>GAB SUP MONT.[DP60]</v>
          </cell>
          <cell r="C1624" t="str">
            <v>ROH</v>
          </cell>
          <cell r="D1624" t="str">
            <v>UN</v>
          </cell>
        </row>
        <row r="1625">
          <cell r="A1625" t="str">
            <v>0038-80</v>
          </cell>
          <cell r="B1625" t="str">
            <v>GAB SUP MONT.[DP90]</v>
          </cell>
          <cell r="C1625" t="str">
            <v>ROH</v>
          </cell>
          <cell r="D1625" t="str">
            <v>UN</v>
          </cell>
        </row>
        <row r="1626">
          <cell r="A1626" t="str">
            <v>0038-81</v>
          </cell>
          <cell r="B1626" t="str">
            <v>CP METAL. TRAS.[CF60/CF90]</v>
          </cell>
          <cell r="C1626" t="str">
            <v>ROH</v>
          </cell>
          <cell r="D1626" t="str">
            <v>UN</v>
          </cell>
        </row>
        <row r="1627">
          <cell r="A1627" t="str">
            <v>0038-82</v>
          </cell>
          <cell r="B1627" t="str">
            <v>SUPCHA[DP60/DP90]</v>
          </cell>
          <cell r="C1627" t="str">
            <v>ROH</v>
          </cell>
          <cell r="D1627" t="str">
            <v>UN</v>
          </cell>
        </row>
        <row r="1628">
          <cell r="A1628" t="str">
            <v>0038-83</v>
          </cell>
          <cell r="B1628" t="str">
            <v>PN METAL. INOX GRAV MONT.[CF60]</v>
          </cell>
          <cell r="C1628" t="str">
            <v>ROH</v>
          </cell>
          <cell r="D1628" t="str">
            <v>UN</v>
          </cell>
        </row>
        <row r="1629">
          <cell r="A1629" t="str">
            <v>0038-84</v>
          </cell>
          <cell r="B1629" t="str">
            <v>PN METAL. INOX GRAV MONT.[CF90]</v>
          </cell>
          <cell r="C1629" t="str">
            <v>ROH</v>
          </cell>
          <cell r="D1629" t="str">
            <v>UN</v>
          </cell>
        </row>
        <row r="1630">
          <cell r="A1630" t="str">
            <v>0038-85</v>
          </cell>
          <cell r="B1630" t="str">
            <v>PLCCOBERT.LÂMPADA[DP60]</v>
          </cell>
          <cell r="C1630" t="str">
            <v>ROH</v>
          </cell>
          <cell r="D1630" t="str">
            <v>UN</v>
          </cell>
        </row>
        <row r="1631">
          <cell r="A1631" t="str">
            <v>0038-86</v>
          </cell>
          <cell r="B1631" t="str">
            <v>PLCCOBERT.LÂMPADA[DP90]</v>
          </cell>
          <cell r="C1631" t="str">
            <v>ROH</v>
          </cell>
          <cell r="D1631" t="str">
            <v>UN</v>
          </cell>
        </row>
        <row r="1632">
          <cell r="A1632" t="str">
            <v>0038-87</v>
          </cell>
          <cell r="B1632" t="str">
            <v>ABA PLAS. PTCHAMINE[CF60/CF90]</v>
          </cell>
          <cell r="C1632" t="str">
            <v>ROH</v>
          </cell>
          <cell r="D1632" t="str">
            <v>UN</v>
          </cell>
        </row>
        <row r="1633">
          <cell r="A1633" t="str">
            <v>0038-88</v>
          </cell>
          <cell r="B1633" t="str">
            <v>TAMPALÂMPADA[DP60/DP90]</v>
          </cell>
          <cell r="C1633" t="str">
            <v>ROH</v>
          </cell>
          <cell r="D1633" t="str">
            <v>UN</v>
          </cell>
        </row>
        <row r="1634">
          <cell r="A1634" t="str">
            <v>0038-89</v>
          </cell>
          <cell r="B1634" t="str">
            <v>ALOJ. PLAS. DAS PCIS[CF60/CF90]</v>
          </cell>
          <cell r="C1634" t="str">
            <v>ROH</v>
          </cell>
          <cell r="D1634" t="str">
            <v>UN</v>
          </cell>
        </row>
        <row r="1635">
          <cell r="A1635" t="str">
            <v>0038-90</v>
          </cell>
          <cell r="B1635" t="str">
            <v>SUPFIACAO ALOJ. MT[DP60/DP90]</v>
          </cell>
          <cell r="C1635" t="str">
            <v>ROH</v>
          </cell>
          <cell r="D1635" t="str">
            <v>UN</v>
          </cell>
        </row>
        <row r="1636">
          <cell r="A1636" t="str">
            <v>0038-91</v>
          </cell>
          <cell r="B1636" t="str">
            <v>ALOJ. MT[DP60/DP90]</v>
          </cell>
          <cell r="C1636" t="str">
            <v>ROH</v>
          </cell>
          <cell r="D1636" t="str">
            <v>UN</v>
          </cell>
        </row>
        <row r="1637">
          <cell r="A1637" t="str">
            <v>0038-92</v>
          </cell>
          <cell r="B1637" t="str">
            <v>SUP METAL.CHA[CF60/CF90]</v>
          </cell>
          <cell r="C1637" t="str">
            <v>ROH</v>
          </cell>
          <cell r="D1637" t="str">
            <v>UN</v>
          </cell>
        </row>
        <row r="1638">
          <cell r="A1638" t="str">
            <v>0038-93</v>
          </cell>
          <cell r="B1638" t="str">
            <v>LADRAO[DP60/DP90]</v>
          </cell>
          <cell r="C1638" t="str">
            <v>ROH</v>
          </cell>
          <cell r="D1638" t="str">
            <v>UN</v>
          </cell>
        </row>
        <row r="1639">
          <cell r="A1639" t="str">
            <v>0038-94</v>
          </cell>
          <cell r="B1639" t="str">
            <v>TAMPAROSCA[DP60/DP90]</v>
          </cell>
          <cell r="C1639" t="str">
            <v>ROH</v>
          </cell>
          <cell r="D1639" t="str">
            <v>UN</v>
          </cell>
        </row>
        <row r="1640">
          <cell r="A1640" t="str">
            <v>0038-95</v>
          </cell>
          <cell r="B1640" t="str">
            <v>TAMPA CX.[DP60/DP90]</v>
          </cell>
          <cell r="C1640" t="str">
            <v>ROH</v>
          </cell>
          <cell r="D1640" t="str">
            <v>UN</v>
          </cell>
        </row>
        <row r="1641">
          <cell r="A1641" t="str">
            <v>0038-96</v>
          </cell>
          <cell r="B1641" t="str">
            <v>CHA DF-102 T85 1E4 250VAC 3A</v>
          </cell>
          <cell r="C1641" t="str">
            <v>ROH</v>
          </cell>
          <cell r="D1641" t="str">
            <v>UN</v>
          </cell>
        </row>
        <row r="1642">
          <cell r="A1642" t="str">
            <v>0038-97</v>
          </cell>
          <cell r="B1642" t="str">
            <v>SOQUETELÂMPADA[DP60/DP90]</v>
          </cell>
          <cell r="C1642" t="str">
            <v>ROH</v>
          </cell>
          <cell r="D1642" t="str">
            <v>UN</v>
          </cell>
        </row>
        <row r="1643">
          <cell r="A1643" t="str">
            <v>0038-98</v>
          </cell>
          <cell r="B1643" t="str">
            <v>CP METAL. FRT[CF60/CF90]</v>
          </cell>
          <cell r="C1643" t="str">
            <v>ROH</v>
          </cell>
          <cell r="D1643" t="str">
            <v>UN</v>
          </cell>
        </row>
        <row r="1644">
          <cell r="A1644" t="str">
            <v>0038-99</v>
          </cell>
          <cell r="B1644" t="str">
            <v>PLCREFLEXAOLUZ[DP60/DP90]</v>
          </cell>
          <cell r="C1644" t="str">
            <v>ROH</v>
          </cell>
          <cell r="D1644" t="str">
            <v>UN</v>
          </cell>
        </row>
        <row r="1645">
          <cell r="A1645" t="str">
            <v>0039-01</v>
          </cell>
          <cell r="B1645" t="str">
            <v>ACOPLADOR DA FACA MULTI [MPN] BRANCO</v>
          </cell>
          <cell r="C1645" t="str">
            <v>HALB</v>
          </cell>
          <cell r="D1645" t="str">
            <v>UN</v>
          </cell>
        </row>
        <row r="1646">
          <cell r="A1646" t="str">
            <v>0039-02</v>
          </cell>
          <cell r="B1646" t="str">
            <v>SUPORTE DA LÂMINA MULTI[MPN-01] BRANCO</v>
          </cell>
          <cell r="C1646" t="str">
            <v>HALB</v>
          </cell>
          <cell r="D1646" t="str">
            <v>UN</v>
          </cell>
        </row>
        <row r="1647">
          <cell r="A1647" t="str">
            <v>0039-04</v>
          </cell>
          <cell r="B1647" t="str">
            <v>LAMINA MP-02</v>
          </cell>
          <cell r="C1647" t="str">
            <v>ROH</v>
          </cell>
          <cell r="D1647" t="str">
            <v>UN</v>
          </cell>
        </row>
        <row r="1648">
          <cell r="A1648" t="str">
            <v>0039-05</v>
          </cell>
          <cell r="B1648" t="str">
            <v>LÂMINA METAL. PRT MOVEL[CR]</v>
          </cell>
          <cell r="C1648" t="str">
            <v>ROH</v>
          </cell>
          <cell r="D1648" t="str">
            <v>UN</v>
          </cell>
        </row>
        <row r="1649">
          <cell r="A1649" t="str">
            <v>0039-06</v>
          </cell>
          <cell r="B1649" t="str">
            <v>TAPA FURO GABINETE PLÁSTICO BRANCO [FGB]</v>
          </cell>
          <cell r="C1649" t="str">
            <v>ROH</v>
          </cell>
          <cell r="D1649" t="str">
            <v>UN</v>
          </cell>
        </row>
        <row r="1650">
          <cell r="A1650" t="str">
            <v>0039-07</v>
          </cell>
          <cell r="B1650" t="str">
            <v>TAPA FURO PORTA PLÁSTICO BRANCO [FGB]</v>
          </cell>
          <cell r="C1650" t="str">
            <v>ROH</v>
          </cell>
          <cell r="D1650" t="str">
            <v>UN</v>
          </cell>
        </row>
        <row r="1651">
          <cell r="A1651" t="str">
            <v>0039-08</v>
          </cell>
          <cell r="B1651" t="str">
            <v>TAPA FURO GABINETE PLÁSTICO PRETO [FGB]</v>
          </cell>
          <cell r="C1651" t="str">
            <v>ROH</v>
          </cell>
          <cell r="D1651" t="str">
            <v>UN</v>
          </cell>
        </row>
        <row r="1652">
          <cell r="A1652" t="str">
            <v>0039-09</v>
          </cell>
          <cell r="B1652" t="str">
            <v>TAPA FURO PORTA PLÁSTICO PRETO [FGB]</v>
          </cell>
          <cell r="C1652" t="str">
            <v>ROH</v>
          </cell>
          <cell r="D1652" t="str">
            <v>UN</v>
          </cell>
        </row>
        <row r="1653">
          <cell r="A1653" t="str">
            <v>0039-10</v>
          </cell>
          <cell r="B1653" t="str">
            <v>IMPULSOR[DP60/DP90]</v>
          </cell>
          <cell r="C1653" t="str">
            <v>ROH</v>
          </cell>
          <cell r="D1653" t="str">
            <v>UN</v>
          </cell>
        </row>
        <row r="1654">
          <cell r="A1654" t="str">
            <v>0039-11</v>
          </cell>
          <cell r="B1654" t="str">
            <v>TUBO CHAMINE ALUM. DI 153MM[CF60/CF90]</v>
          </cell>
          <cell r="C1654" t="str">
            <v>ROH</v>
          </cell>
          <cell r="D1654" t="str">
            <v>UN</v>
          </cell>
        </row>
        <row r="1655">
          <cell r="A1655" t="str">
            <v>0039-12</v>
          </cell>
          <cell r="B1655" t="str">
            <v>MONTAGEM BOTAO[DP60]</v>
          </cell>
          <cell r="C1655" t="str">
            <v>ROH</v>
          </cell>
          <cell r="D1655" t="str">
            <v>UN</v>
          </cell>
        </row>
        <row r="1656">
          <cell r="A1656" t="str">
            <v>0039-13</v>
          </cell>
          <cell r="B1656" t="str">
            <v>MONTAGEM BOTAO[DP90]</v>
          </cell>
          <cell r="C1656" t="str">
            <v>ROH</v>
          </cell>
          <cell r="D1656" t="str">
            <v>UN</v>
          </cell>
        </row>
        <row r="1657">
          <cell r="A1657" t="str">
            <v>0039-14</v>
          </cell>
          <cell r="B1657" t="str">
            <v>SUPORTE PLÁSTIC MOTOR COM TRAVA CUBA[AF]</v>
          </cell>
          <cell r="C1657" t="str">
            <v>ROH</v>
          </cell>
          <cell r="D1657" t="str">
            <v>UN</v>
          </cell>
        </row>
        <row r="1658">
          <cell r="A1658" t="str">
            <v>0039-15</v>
          </cell>
          <cell r="B1658" t="str">
            <v>SUPORTE METÁLICO ELEMENTO AQUECIMENT[AF]</v>
          </cell>
          <cell r="C1658" t="str">
            <v>ROH</v>
          </cell>
          <cell r="D1658" t="str">
            <v>UN</v>
          </cell>
        </row>
        <row r="1659">
          <cell r="A1659" t="str">
            <v>0039-16</v>
          </cell>
          <cell r="B1659" t="str">
            <v>SUP PLAS. PTPCI LED[CM]</v>
          </cell>
          <cell r="C1659" t="str">
            <v>ROH</v>
          </cell>
          <cell r="D1659" t="str">
            <v>UN</v>
          </cell>
        </row>
        <row r="1660">
          <cell r="A1660" t="str">
            <v>0039-17</v>
          </cell>
          <cell r="B1660" t="str">
            <v>ALCA LAT PLAS. PT[CM]</v>
          </cell>
          <cell r="C1660" t="str">
            <v>ROH</v>
          </cell>
          <cell r="D1660" t="str">
            <v>UN</v>
          </cell>
        </row>
        <row r="1661">
          <cell r="A1661" t="str">
            <v>0039-18</v>
          </cell>
          <cell r="B1661" t="str">
            <v>ALCA SUP PLAS. PT-CJ[CM]</v>
          </cell>
          <cell r="C1661" t="str">
            <v>ROH</v>
          </cell>
          <cell r="D1661" t="str">
            <v>UN</v>
          </cell>
        </row>
        <row r="1662">
          <cell r="A1662" t="str">
            <v>0039-19</v>
          </cell>
          <cell r="B1662" t="str">
            <v>PN METAL. PT GRAV[CM]</v>
          </cell>
          <cell r="C1662" t="str">
            <v>ROH</v>
          </cell>
          <cell r="D1662" t="str">
            <v>UN</v>
          </cell>
        </row>
        <row r="1663">
          <cell r="A1663" t="str">
            <v>0039-20</v>
          </cell>
          <cell r="B1663" t="str">
            <v>PROT. CB PLBORR. VERM[SC]</v>
          </cell>
          <cell r="C1663" t="str">
            <v>ROH</v>
          </cell>
          <cell r="D1663" t="str">
            <v>UN</v>
          </cell>
        </row>
        <row r="1664">
          <cell r="A1664" t="str">
            <v>0039-21</v>
          </cell>
          <cell r="B1664" t="str">
            <v>FIX METAL. FUS. TERMI.</v>
          </cell>
          <cell r="C1664" t="str">
            <v>ROH</v>
          </cell>
          <cell r="D1664" t="str">
            <v>UN</v>
          </cell>
        </row>
        <row r="1665">
          <cell r="A1665" t="str">
            <v>0039-22</v>
          </cell>
          <cell r="B1665" t="str">
            <v>FIX METAL. ELEM AQUEC.</v>
          </cell>
          <cell r="C1665" t="str">
            <v>ROH</v>
          </cell>
          <cell r="D1665" t="str">
            <v>UN</v>
          </cell>
        </row>
        <row r="1666">
          <cell r="A1666" t="str">
            <v>0039-23</v>
          </cell>
          <cell r="B1666" t="str">
            <v>FIX METAL. FUS. TERMI.</v>
          </cell>
          <cell r="C1666" t="str">
            <v>ROH</v>
          </cell>
          <cell r="D1666" t="str">
            <v>UN</v>
          </cell>
        </row>
        <row r="1667">
          <cell r="A1667" t="str">
            <v>0039-24</v>
          </cell>
          <cell r="B1667" t="str">
            <v>SUP PLAS. MT[AF]</v>
          </cell>
          <cell r="C1667" t="str">
            <v>ROH</v>
          </cell>
          <cell r="D1667" t="str">
            <v>UN</v>
          </cell>
        </row>
        <row r="1668">
          <cell r="A1668" t="str">
            <v>0039-25</v>
          </cell>
          <cell r="B1668" t="str">
            <v>SUP METAL. ELEM AQUEC.[AF]</v>
          </cell>
          <cell r="C1668" t="str">
            <v>ROH</v>
          </cell>
          <cell r="D1668" t="str">
            <v>UN</v>
          </cell>
        </row>
        <row r="1669">
          <cell r="A1669" t="str">
            <v>0039-26</v>
          </cell>
          <cell r="B1669" t="str">
            <v>SUP COLETOR AGUA BR 4 XICARAS[PE]</v>
          </cell>
          <cell r="C1669" t="str">
            <v>ROH</v>
          </cell>
          <cell r="D1669" t="str">
            <v>UN</v>
          </cell>
        </row>
        <row r="1670">
          <cell r="A1670" t="str">
            <v>0039-27</v>
          </cell>
          <cell r="B1670" t="str">
            <v>SUP COLETOR AGUA PT 4 XICARAS[PE]</v>
          </cell>
          <cell r="C1670" t="str">
            <v>ROH</v>
          </cell>
          <cell r="D1670" t="str">
            <v>UN</v>
          </cell>
        </row>
        <row r="1671">
          <cell r="A1671" t="str">
            <v>0039-28</v>
          </cell>
          <cell r="B1671" t="str">
            <v>PROT. COLISAO PLASTIC PR CZ [RB]</v>
          </cell>
          <cell r="C1671" t="str">
            <v>ROH</v>
          </cell>
          <cell r="D1671" t="str">
            <v>UN</v>
          </cell>
        </row>
        <row r="1672">
          <cell r="A1672" t="str">
            <v>0039-29</v>
          </cell>
          <cell r="B1672" t="str">
            <v>PROT.COLISAO PLAS. CZ PT-CJ[RB]</v>
          </cell>
          <cell r="C1672" t="str">
            <v>ROH</v>
          </cell>
          <cell r="D1672" t="str">
            <v>UN</v>
          </cell>
        </row>
        <row r="1673">
          <cell r="A1673" t="str">
            <v>0039-30</v>
          </cell>
          <cell r="B1673" t="str">
            <v>SUPORTE METÁLICO ELEMENTO AQUEC [AFN-40]</v>
          </cell>
          <cell r="C1673" t="str">
            <v>ROH</v>
          </cell>
          <cell r="D1673" t="str">
            <v>UN</v>
          </cell>
        </row>
        <row r="1674">
          <cell r="A1674" t="str">
            <v>0039-31</v>
          </cell>
          <cell r="B1674" t="str">
            <v>PROT. COLISAO PLAST PR ANTID.BORR.PR[RB]</v>
          </cell>
          <cell r="C1674" t="str">
            <v>ROH</v>
          </cell>
          <cell r="D1674" t="str">
            <v>UN</v>
          </cell>
        </row>
        <row r="1675">
          <cell r="A1675" t="str">
            <v>0039-32</v>
          </cell>
          <cell r="B1675" t="str">
            <v>PROT. COLISAO PLAST PR ANTID.BORR.GR[RB]</v>
          </cell>
          <cell r="C1675" t="str">
            <v>ROH</v>
          </cell>
          <cell r="D1675" t="str">
            <v>UN</v>
          </cell>
        </row>
        <row r="1676">
          <cell r="A1676" t="str">
            <v>0039-33</v>
          </cell>
          <cell r="B1676" t="str">
            <v>PROT. COLISAO PLAST PR ANTID.BORR.VR[RB]</v>
          </cell>
          <cell r="C1676" t="str">
            <v>ROH</v>
          </cell>
          <cell r="D1676" t="str">
            <v>UN</v>
          </cell>
        </row>
        <row r="1677">
          <cell r="A1677" t="str">
            <v>0039-34</v>
          </cell>
          <cell r="B1677" t="str">
            <v>SUPORTE COLETOR ÁGUA PLÁSTICO BRANCO[PE]</v>
          </cell>
          <cell r="C1677" t="str">
            <v>ROH</v>
          </cell>
          <cell r="D1677" t="str">
            <v>UN</v>
          </cell>
        </row>
        <row r="1678">
          <cell r="A1678" t="str">
            <v>0039-35</v>
          </cell>
          <cell r="B1678" t="str">
            <v>ACOPLADOR DA FACA MULTI [MPN] PRETO</v>
          </cell>
          <cell r="C1678" t="str">
            <v>HALB</v>
          </cell>
          <cell r="D1678" t="str">
            <v>UN</v>
          </cell>
        </row>
        <row r="1679">
          <cell r="A1679" t="str">
            <v>0039-36</v>
          </cell>
          <cell r="B1679" t="str">
            <v>SUPORTE DA LÂMINA MULTIP [MPN-01] PRETO</v>
          </cell>
          <cell r="C1679" t="str">
            <v>HALB</v>
          </cell>
          <cell r="D1679" t="str">
            <v>UN</v>
          </cell>
        </row>
        <row r="1680">
          <cell r="A1680" t="str">
            <v>0039-36E</v>
          </cell>
          <cell r="B1680" t="str">
            <v>SUPORTE DA LÂMINA MULTIP [MPN-01] PRETO</v>
          </cell>
          <cell r="C1680" t="str">
            <v>HALB</v>
          </cell>
          <cell r="D1680" t="str">
            <v>UN</v>
          </cell>
        </row>
        <row r="1681">
          <cell r="A1681" t="str">
            <v>0039-37</v>
          </cell>
          <cell r="B1681" t="str">
            <v>SUPORTE DO PAINEL INOX [MPN-01] PRETO</v>
          </cell>
          <cell r="C1681" t="str">
            <v>HALB</v>
          </cell>
          <cell r="D1681" t="str">
            <v>UN</v>
          </cell>
        </row>
        <row r="1682">
          <cell r="A1682" t="str">
            <v>0039-38</v>
          </cell>
          <cell r="B1682" t="str">
            <v>PN METAL. PT GRAV LENTE PLAS. DISP.[CM]</v>
          </cell>
          <cell r="C1682" t="str">
            <v>ROH</v>
          </cell>
          <cell r="D1682" t="str">
            <v>UN</v>
          </cell>
        </row>
        <row r="1683">
          <cell r="A1683" t="str">
            <v>0039-39</v>
          </cell>
          <cell r="B1683" t="str">
            <v>PN PLAS. PT GRAV LENTE DISP.[CM]</v>
          </cell>
          <cell r="C1683" t="str">
            <v>ROH</v>
          </cell>
          <cell r="D1683" t="str">
            <v>UN</v>
          </cell>
        </row>
        <row r="1684">
          <cell r="A1684" t="str">
            <v>0039-40</v>
          </cell>
          <cell r="B1684" t="str">
            <v>PN METAL. PT GRAV[CM]</v>
          </cell>
          <cell r="C1684" t="str">
            <v>ROH</v>
          </cell>
          <cell r="D1684" t="str">
            <v>UN</v>
          </cell>
        </row>
        <row r="1685">
          <cell r="A1685" t="str">
            <v>0039-41</v>
          </cell>
          <cell r="B1685" t="str">
            <v>EIXO DA FACA 6 LÂMINAS [L-1200/L-1400]</v>
          </cell>
          <cell r="C1685" t="str">
            <v>ROH</v>
          </cell>
          <cell r="D1685" t="str">
            <v>UN</v>
          </cell>
        </row>
        <row r="1686">
          <cell r="A1686" t="str">
            <v>0039-42</v>
          </cell>
          <cell r="B1686" t="str">
            <v>SC SUPORTE DO PAINEL+PAINEL INOX[MPN-01]</v>
          </cell>
          <cell r="C1686" t="str">
            <v>HALB</v>
          </cell>
          <cell r="D1686" t="str">
            <v>UN</v>
          </cell>
        </row>
        <row r="1687">
          <cell r="A1687" t="str">
            <v>0039-43</v>
          </cell>
          <cell r="B1687" t="str">
            <v>SUPORTE COLETOR ÁGUA PLÁSTICO PRETO[PE]</v>
          </cell>
          <cell r="C1687" t="str">
            <v>ROH</v>
          </cell>
          <cell r="D1687" t="str">
            <v>UN</v>
          </cell>
        </row>
        <row r="1688">
          <cell r="A1688" t="str">
            <v>0039-44</v>
          </cell>
          <cell r="B1688" t="str">
            <v>FIXADOR PLÁSTICO DO CABO PLUG</v>
          </cell>
          <cell r="C1688" t="str">
            <v>ROH</v>
          </cell>
          <cell r="D1688" t="str">
            <v>UN</v>
          </cell>
        </row>
        <row r="1689">
          <cell r="A1689" t="str">
            <v>0039-45</v>
          </cell>
          <cell r="B1689" t="str">
            <v>PROTETOR CABO PLUG BORRACHA CINZA [SC]</v>
          </cell>
          <cell r="C1689" t="str">
            <v>ROH</v>
          </cell>
          <cell r="D1689" t="str">
            <v>UN</v>
          </cell>
        </row>
        <row r="1690">
          <cell r="A1690" t="str">
            <v>0039-46</v>
          </cell>
          <cell r="B1690" t="str">
            <v>SUPORTE COLETOR  ÁGUA PAS PRETO [PE]</v>
          </cell>
          <cell r="C1690" t="str">
            <v>ROH</v>
          </cell>
          <cell r="D1690" t="str">
            <v>UN</v>
          </cell>
        </row>
        <row r="1691">
          <cell r="A1691" t="str">
            <v>0039-47</v>
          </cell>
          <cell r="B1691" t="str">
            <v>SUPORTE COLETOR  ÁGUA PAS PRETO [PE]</v>
          </cell>
          <cell r="C1691" t="str">
            <v>ROH</v>
          </cell>
          <cell r="D1691" t="str">
            <v>UN</v>
          </cell>
        </row>
        <row r="1692">
          <cell r="A1692" t="str">
            <v>0039-48</v>
          </cell>
          <cell r="B1692" t="str">
            <v>SUPORTE COLETOR ÁGUA PLÁSTI VERMELHO[PE]</v>
          </cell>
          <cell r="C1692" t="str">
            <v>ROH</v>
          </cell>
          <cell r="D1692" t="str">
            <v>UN</v>
          </cell>
        </row>
        <row r="1693">
          <cell r="A1693" t="str">
            <v>0039-49</v>
          </cell>
          <cell r="B1693" t="str">
            <v>SUPORTE COLETOR ÁGUA PLÁSTICO PRETO[PE]</v>
          </cell>
          <cell r="C1693" t="str">
            <v>ROH</v>
          </cell>
          <cell r="D1693" t="str">
            <v>UN</v>
          </cell>
        </row>
        <row r="1694">
          <cell r="A1694" t="str">
            <v>0039-50</v>
          </cell>
          <cell r="B1694" t="str">
            <v>SUPORTE COLETOR ÁGUA PLÁSTI VERMELHO[PE]</v>
          </cell>
          <cell r="C1694" t="str">
            <v>ROH</v>
          </cell>
          <cell r="D1694" t="str">
            <v>UN</v>
          </cell>
        </row>
        <row r="1695">
          <cell r="A1695" t="str">
            <v>0039-51</v>
          </cell>
          <cell r="B1695" t="str">
            <v>SUPORTE COLETOR ÁGUA PLÁSTICO PRETO[PE]</v>
          </cell>
          <cell r="C1695" t="str">
            <v>ROH</v>
          </cell>
          <cell r="D1695" t="str">
            <v>UN</v>
          </cell>
        </row>
        <row r="1696">
          <cell r="A1696" t="str">
            <v>0039-52</v>
          </cell>
          <cell r="B1696" t="str">
            <v>SUPORTE COLETOR ÁGUA PLÁSTICO PRETO[PE]</v>
          </cell>
          <cell r="C1696" t="str">
            <v>ROH</v>
          </cell>
          <cell r="D1696" t="str">
            <v>UN</v>
          </cell>
        </row>
        <row r="1697">
          <cell r="A1697" t="str">
            <v>0039-53</v>
          </cell>
          <cell r="B1697" t="str">
            <v>SUPORTE COLETOR ÁGUA PLÁSTICO PRETO[PE]</v>
          </cell>
          <cell r="C1697" t="str">
            <v>ROH</v>
          </cell>
          <cell r="D1697" t="str">
            <v>UN</v>
          </cell>
        </row>
        <row r="1698">
          <cell r="A1698" t="str">
            <v>0039-54</v>
          </cell>
          <cell r="B1698" t="str">
            <v>ACOPLADOR DA FACA MULTI [MPN] VERMELHO</v>
          </cell>
          <cell r="C1698" t="str">
            <v>HALB</v>
          </cell>
          <cell r="D1698" t="str">
            <v>UN</v>
          </cell>
        </row>
        <row r="1699">
          <cell r="A1699" t="str">
            <v>0039-54E</v>
          </cell>
          <cell r="B1699" t="str">
            <v>ACOPLADOR DA FACA MULTI [MPN] VERMELHO</v>
          </cell>
          <cell r="C1699" t="str">
            <v>HALB</v>
          </cell>
          <cell r="D1699" t="str">
            <v>UN</v>
          </cell>
        </row>
        <row r="1700">
          <cell r="A1700" t="str">
            <v>0039-55</v>
          </cell>
          <cell r="B1700" t="str">
            <v>SUPORTE DA LÂMINA MULTI[MPN-01] VERMELHO</v>
          </cell>
          <cell r="C1700" t="str">
            <v>HALB</v>
          </cell>
          <cell r="D1700" t="str">
            <v>UN</v>
          </cell>
        </row>
        <row r="1701">
          <cell r="A1701" t="str">
            <v>0039-55E</v>
          </cell>
          <cell r="B1701" t="str">
            <v>SUPORTE DA LÂMINA MULTI[MPN-01] VERMELHO</v>
          </cell>
          <cell r="C1701" t="str">
            <v>HALB</v>
          </cell>
          <cell r="D1701" t="str">
            <v>UN</v>
          </cell>
        </row>
        <row r="1702">
          <cell r="A1702" t="str">
            <v>0039-56</v>
          </cell>
          <cell r="B1702" t="str">
            <v>FIXADOR PLÁSTICO DA CHAVE [ES]</v>
          </cell>
          <cell r="C1702" t="str">
            <v>ROH</v>
          </cell>
          <cell r="D1702" t="str">
            <v>UN</v>
          </cell>
        </row>
        <row r="1703">
          <cell r="A1703" t="str">
            <v>0039-57</v>
          </cell>
          <cell r="B1703" t="str">
            <v>ALÇA PLÁSTICA PRETA [BBS]</v>
          </cell>
          <cell r="C1703" t="str">
            <v>ROH</v>
          </cell>
          <cell r="D1703" t="str">
            <v>UN</v>
          </cell>
        </row>
        <row r="1704">
          <cell r="A1704" t="str">
            <v>0039-58</v>
          </cell>
          <cell r="B1704" t="str">
            <v>FIXADOR DA MEMBRANA PLÁSTICO [BBS]</v>
          </cell>
          <cell r="C1704" t="str">
            <v>ROH</v>
          </cell>
          <cell r="D1704" t="str">
            <v>UN</v>
          </cell>
        </row>
        <row r="1705">
          <cell r="A1705" t="str">
            <v>0039-59</v>
          </cell>
          <cell r="B1705" t="str">
            <v>FIXADOR PLÁSTICO PCI PRINCIPAL [BBS]</v>
          </cell>
          <cell r="C1705" t="str">
            <v>ROH</v>
          </cell>
          <cell r="D1705" t="str">
            <v>UN</v>
          </cell>
        </row>
        <row r="1706">
          <cell r="A1706" t="str">
            <v>0039-60</v>
          </cell>
          <cell r="B1706" t="str">
            <v>ALÇA DE APOIO NYLON PRETO [BBS]</v>
          </cell>
          <cell r="C1706" t="str">
            <v>ROH</v>
          </cell>
          <cell r="D1706" t="str">
            <v>UN</v>
          </cell>
        </row>
        <row r="1707">
          <cell r="A1707" t="str">
            <v>0039-61</v>
          </cell>
          <cell r="B1707" t="str">
            <v>GRADE FRONTAL METÁLICA PRETA LOGO [BBS]</v>
          </cell>
          <cell r="C1707" t="str">
            <v>ROH</v>
          </cell>
          <cell r="D1707" t="str">
            <v>UN</v>
          </cell>
        </row>
        <row r="1708">
          <cell r="A1708" t="str">
            <v>0039-62</v>
          </cell>
          <cell r="B1708" t="str">
            <v>LENTE PLÁSTICA DO LED [BBS]</v>
          </cell>
          <cell r="C1708" t="str">
            <v>ROH</v>
          </cell>
          <cell r="D1708" t="str">
            <v>UN</v>
          </cell>
        </row>
        <row r="1709">
          <cell r="A1709" t="str">
            <v>0039-63</v>
          </cell>
          <cell r="B1709" t="str">
            <v>PAINEL SUPERIOR PLÁSTICO PRETO [BBS]</v>
          </cell>
          <cell r="C1709" t="str">
            <v>ROH</v>
          </cell>
          <cell r="D1709" t="str">
            <v>UN</v>
          </cell>
        </row>
        <row r="1710">
          <cell r="A1710" t="str">
            <v>0039-64</v>
          </cell>
          <cell r="B1710" t="str">
            <v>TAMPA TRASEIRA SILICONE PRETO [BBS]</v>
          </cell>
          <cell r="C1710" t="str">
            <v>ROH</v>
          </cell>
          <cell r="D1710" t="str">
            <v>UN</v>
          </cell>
        </row>
        <row r="1711">
          <cell r="A1711" t="str">
            <v>0039-65</v>
          </cell>
          <cell r="B1711" t="str">
            <v>GRADE FRONTAL METÁLIC PRETA C LOGO [PBX]</v>
          </cell>
          <cell r="C1711" t="str">
            <v>ROH</v>
          </cell>
          <cell r="D1711" t="str">
            <v>UN</v>
          </cell>
        </row>
        <row r="1712">
          <cell r="A1712" t="str">
            <v>0039-66</v>
          </cell>
          <cell r="B1712" t="str">
            <v>LENTE PLÁSTICA BRANCA DO LED [PBX]</v>
          </cell>
          <cell r="C1712" t="str">
            <v>ROH</v>
          </cell>
          <cell r="D1712" t="str">
            <v>UN</v>
          </cell>
        </row>
        <row r="1713">
          <cell r="A1713" t="str">
            <v>0039-67</v>
          </cell>
          <cell r="B1713" t="str">
            <v>PAINEL SUPERIOR PLÁSTIC PR GRAVADO [PBX]</v>
          </cell>
          <cell r="C1713" t="str">
            <v>ROH</v>
          </cell>
          <cell r="D1713" t="str">
            <v>UN</v>
          </cell>
        </row>
        <row r="1714">
          <cell r="A1714" t="str">
            <v>0039-68</v>
          </cell>
          <cell r="B1714" t="str">
            <v>ALÇA PLÁSTICA PRETO [PBX]</v>
          </cell>
          <cell r="C1714" t="str">
            <v>ROH</v>
          </cell>
          <cell r="D1714" t="str">
            <v>UN</v>
          </cell>
        </row>
        <row r="1715">
          <cell r="A1715" t="str">
            <v>0039-69</v>
          </cell>
          <cell r="B1715" t="str">
            <v>SAÍDA VAPOR PLÁS AZUL C/ADEREÇ INOX [VP]</v>
          </cell>
          <cell r="C1715" t="str">
            <v>ROH</v>
          </cell>
          <cell r="D1715" t="str">
            <v>UN</v>
          </cell>
        </row>
        <row r="1716">
          <cell r="A1716" t="str">
            <v>0039-70</v>
          </cell>
          <cell r="B1716" t="str">
            <v>SUPORTE PLÁSTICO DA CALDEIRA [VP]</v>
          </cell>
          <cell r="C1716" t="str">
            <v>ROH</v>
          </cell>
          <cell r="D1716" t="str">
            <v>UN</v>
          </cell>
        </row>
        <row r="1717">
          <cell r="A1717" t="str">
            <v>0039-71</v>
          </cell>
          <cell r="B1717" t="str">
            <v>PROTETOR CABO PLUG BORRACHA BRANCA [VP]</v>
          </cell>
          <cell r="C1717" t="str">
            <v>ROH</v>
          </cell>
          <cell r="D1717" t="str">
            <v>UN</v>
          </cell>
        </row>
        <row r="1718">
          <cell r="A1718" t="str">
            <v>0039-72</v>
          </cell>
          <cell r="B1718" t="str">
            <v>FIXADOR PLÁSTICO DO CABO PLUG</v>
          </cell>
          <cell r="C1718" t="str">
            <v>ROH</v>
          </cell>
          <cell r="D1718" t="str">
            <v>UN</v>
          </cell>
        </row>
        <row r="1719">
          <cell r="A1719" t="str">
            <v>0039-73</v>
          </cell>
          <cell r="B1719" t="str">
            <v>SUPORTE PLÁSTICO CHAVE SEGURANÇA [VP]</v>
          </cell>
          <cell r="C1719" t="str">
            <v>ROH</v>
          </cell>
          <cell r="D1719" t="str">
            <v>UN</v>
          </cell>
        </row>
        <row r="1720">
          <cell r="A1720" t="str">
            <v>0039-74</v>
          </cell>
          <cell r="B1720" t="str">
            <v>COPO MEDIDOR PLÁSTICO 100ML</v>
          </cell>
          <cell r="C1720" t="str">
            <v>ROH</v>
          </cell>
          <cell r="D1720" t="str">
            <v>UN</v>
          </cell>
        </row>
        <row r="1721">
          <cell r="A1721" t="str">
            <v>0039-75</v>
          </cell>
          <cell r="B1721" t="str">
            <v>ALÇA CESTO P/ALIMENT METAL REMOVÍVE [AF]</v>
          </cell>
          <cell r="C1721" t="str">
            <v>ROH</v>
          </cell>
          <cell r="D1721" t="str">
            <v>UN</v>
          </cell>
        </row>
        <row r="1722">
          <cell r="A1722" t="str">
            <v>0039-76</v>
          </cell>
          <cell r="B1722" t="str">
            <v>GRADE FRONTAL METÁLICA PRETA C LOGO [PB]</v>
          </cell>
          <cell r="C1722" t="str">
            <v>ROH</v>
          </cell>
          <cell r="D1722" t="str">
            <v>UN</v>
          </cell>
        </row>
        <row r="1723">
          <cell r="A1723" t="str">
            <v>0039-77</v>
          </cell>
          <cell r="B1723" t="str">
            <v>TAPA-FURO PLÁSTICO PRETO - CONJUNTO [PB]</v>
          </cell>
          <cell r="C1723" t="str">
            <v>ROH</v>
          </cell>
          <cell r="D1723" t="str">
            <v>UN</v>
          </cell>
        </row>
        <row r="1724">
          <cell r="A1724" t="str">
            <v>0039-78</v>
          </cell>
          <cell r="B1724" t="str">
            <v>FIXADOR PLÁSTICO LENTE LED FRONTAL [PB]</v>
          </cell>
          <cell r="C1724" t="str">
            <v>ROH</v>
          </cell>
          <cell r="D1724" t="str">
            <v>UN</v>
          </cell>
        </row>
        <row r="1725">
          <cell r="A1725" t="str">
            <v>0039-79</v>
          </cell>
          <cell r="B1725" t="str">
            <v>ALOJAMENTO PLÁSTICO PCI PRINCIPAL [PB]</v>
          </cell>
          <cell r="C1725" t="str">
            <v>ROH</v>
          </cell>
          <cell r="D1725" t="str">
            <v>UN</v>
          </cell>
        </row>
        <row r="1726">
          <cell r="A1726" t="str">
            <v>0039-80</v>
          </cell>
          <cell r="B1726" t="str">
            <v>TAMPA TRASEIRA PLÁSTICA PRETA [PB]</v>
          </cell>
          <cell r="C1726" t="str">
            <v>ROH</v>
          </cell>
          <cell r="D1726" t="str">
            <v>UN</v>
          </cell>
        </row>
        <row r="1727">
          <cell r="A1727" t="str">
            <v>0039-81</v>
          </cell>
          <cell r="B1727" t="str">
            <v>PAINEL SUPERIOR PLÁSTIC PRET GRAVAD [PB]</v>
          </cell>
          <cell r="C1727" t="str">
            <v>ROH</v>
          </cell>
          <cell r="D1727" t="str">
            <v>UN</v>
          </cell>
        </row>
        <row r="1728">
          <cell r="A1728" t="str">
            <v>0039-82</v>
          </cell>
          <cell r="B1728" t="str">
            <v>PAINEL TRASEIRO PLÁSTICO PRETO GRVD [PB]</v>
          </cell>
          <cell r="C1728" t="str">
            <v>ROH</v>
          </cell>
          <cell r="D1728" t="str">
            <v>UN</v>
          </cell>
        </row>
        <row r="1729">
          <cell r="A1729" t="str">
            <v>0039-83</v>
          </cell>
          <cell r="B1729" t="str">
            <v>GRADE FRONTAL METÁLICA PRETA C LOGO [SP]</v>
          </cell>
          <cell r="C1729" t="str">
            <v>ROH</v>
          </cell>
          <cell r="D1729" t="str">
            <v>UN</v>
          </cell>
        </row>
        <row r="1730">
          <cell r="A1730" t="str">
            <v>0039-84</v>
          </cell>
          <cell r="B1730" t="str">
            <v>GRADE FRONTAL METÁLICA PRETA C LOGO [SP]</v>
          </cell>
          <cell r="C1730" t="str">
            <v>ROH</v>
          </cell>
          <cell r="D1730" t="str">
            <v>UN</v>
          </cell>
        </row>
        <row r="1731">
          <cell r="A1731" t="str">
            <v>0039-85</v>
          </cell>
          <cell r="B1731" t="str">
            <v>TAPA-FUROS BORRACHA PRETO [SP]</v>
          </cell>
          <cell r="C1731" t="str">
            <v>ROH</v>
          </cell>
          <cell r="D1731" t="str">
            <v>UN</v>
          </cell>
        </row>
        <row r="1732">
          <cell r="A1732" t="str">
            <v>0039-86</v>
          </cell>
          <cell r="B1732" t="str">
            <v>TAPA-FURO BORRACHA PRETO - CONJUNTO [SP]</v>
          </cell>
          <cell r="C1732" t="str">
            <v>ROH</v>
          </cell>
          <cell r="D1732" t="str">
            <v>UN</v>
          </cell>
        </row>
        <row r="1733">
          <cell r="A1733" t="str">
            <v>0039-87</v>
          </cell>
          <cell r="B1733" t="str">
            <v>COBERTURA TRASEIRA PLÁSTICA PRETA [SP]</v>
          </cell>
          <cell r="C1733" t="str">
            <v>ROH</v>
          </cell>
          <cell r="D1733" t="str">
            <v>UN</v>
          </cell>
        </row>
        <row r="1734">
          <cell r="A1734" t="str">
            <v>0039-88</v>
          </cell>
          <cell r="B1734" t="str">
            <v>TAMPA ENTRADA USB DE BORRACHA PRETA [CA]</v>
          </cell>
          <cell r="C1734" t="str">
            <v>ROH</v>
          </cell>
          <cell r="D1734" t="str">
            <v>UN</v>
          </cell>
        </row>
        <row r="1735">
          <cell r="A1735" t="str">
            <v>0039-89</v>
          </cell>
          <cell r="B1735" t="str">
            <v>PAINEL FRONTAL PLÁSTIC PRETO GRAVAD [CA]</v>
          </cell>
          <cell r="C1735" t="str">
            <v>ROH</v>
          </cell>
          <cell r="D1735" t="str">
            <v>UN</v>
          </cell>
        </row>
        <row r="1736">
          <cell r="A1736" t="str">
            <v>0039-90</v>
          </cell>
          <cell r="B1736" t="str">
            <v>FIXADOR PCI METÁLICO [CA]</v>
          </cell>
          <cell r="C1736" t="str">
            <v>ROH</v>
          </cell>
          <cell r="D1736" t="str">
            <v>UN</v>
          </cell>
        </row>
        <row r="1737">
          <cell r="A1737" t="str">
            <v>0039-91</v>
          </cell>
          <cell r="B1737" t="str">
            <v>SUPORTES METÁLICOS PARA FIXAÇÃO [CA]</v>
          </cell>
          <cell r="C1737" t="str">
            <v>ROH</v>
          </cell>
          <cell r="D1737" t="str">
            <v>UN</v>
          </cell>
        </row>
        <row r="1738">
          <cell r="A1738" t="str">
            <v>0039-92</v>
          </cell>
          <cell r="B1738" t="str">
            <v>MOLDURA LATERAL PLÁSTICA PRETA [BBS]</v>
          </cell>
          <cell r="C1738" t="str">
            <v>ROH</v>
          </cell>
          <cell r="D1738" t="str">
            <v>UN</v>
          </cell>
        </row>
        <row r="1739">
          <cell r="A1739" t="str">
            <v>0039-93</v>
          </cell>
          <cell r="B1739" t="str">
            <v>SUPORTE PLÁSTIC MOTOR COM TRAVA CUBA[AF]</v>
          </cell>
          <cell r="C1739" t="str">
            <v>ROH</v>
          </cell>
          <cell r="D1739" t="str">
            <v>UN</v>
          </cell>
        </row>
        <row r="1740">
          <cell r="A1740" t="str">
            <v>0039-94</v>
          </cell>
          <cell r="B1740" t="str">
            <v>SUPORTE METÁLICO ELEMENTO AQUECIMENT[AF]</v>
          </cell>
          <cell r="C1740" t="str">
            <v>ROH</v>
          </cell>
          <cell r="D1740" t="str">
            <v>UN</v>
          </cell>
        </row>
        <row r="1741">
          <cell r="A1741" t="str">
            <v>0039-95</v>
          </cell>
          <cell r="B1741" t="str">
            <v>PAINEL FRONTAL PLÁSTIC PRETO GRAVAD [CA]</v>
          </cell>
          <cell r="C1741" t="str">
            <v>ROH</v>
          </cell>
          <cell r="D1741" t="str">
            <v>UN</v>
          </cell>
        </row>
        <row r="1742">
          <cell r="A1742" t="str">
            <v>0039-96</v>
          </cell>
          <cell r="B1742" t="str">
            <v>ALOJAMENTO PLÁSTICO PRETO DO PAINEL [CA]</v>
          </cell>
          <cell r="C1742" t="str">
            <v>ROH</v>
          </cell>
          <cell r="D1742" t="str">
            <v>UN</v>
          </cell>
        </row>
        <row r="1743">
          <cell r="A1743" t="str">
            <v>0039-97</v>
          </cell>
          <cell r="B1743" t="str">
            <v>FIXADOR PCI METÁLICO [CA]</v>
          </cell>
          <cell r="C1743" t="str">
            <v>ROH</v>
          </cell>
          <cell r="D1743" t="str">
            <v>UN</v>
          </cell>
        </row>
        <row r="1744">
          <cell r="A1744" t="str">
            <v>0039-98</v>
          </cell>
          <cell r="B1744" t="str">
            <v>CHAVE METÁLICA PARA DESMONTAGEM</v>
          </cell>
          <cell r="C1744" t="str">
            <v>ROH</v>
          </cell>
          <cell r="D1744" t="str">
            <v>UN</v>
          </cell>
        </row>
        <row r="1745">
          <cell r="A1745" t="str">
            <v>0039-99</v>
          </cell>
          <cell r="B1745" t="str">
            <v>ESTOJO PLÁSTICO PRETO [CA]</v>
          </cell>
          <cell r="C1745" t="str">
            <v>ROH</v>
          </cell>
          <cell r="D1745" t="str">
            <v>UN</v>
          </cell>
        </row>
        <row r="1746">
          <cell r="A1746" t="str">
            <v>0040-01</v>
          </cell>
          <cell r="B1746" t="str">
            <v>EIXO DA FACA 4 LAMINAS [L-1000/900] VER2</v>
          </cell>
          <cell r="C1746" t="str">
            <v>ROH</v>
          </cell>
          <cell r="D1746" t="str">
            <v>UN</v>
          </cell>
        </row>
        <row r="1747">
          <cell r="A1747" t="str">
            <v>0040-02</v>
          </cell>
          <cell r="B1747" t="str">
            <v>EIXO DA FACA L-1200/MPN V2</v>
          </cell>
          <cell r="C1747" t="str">
            <v>ROH</v>
          </cell>
          <cell r="D1747" t="str">
            <v>UN</v>
          </cell>
        </row>
        <row r="1748">
          <cell r="A1748" t="str">
            <v>0040-10</v>
          </cell>
          <cell r="B1748" t="str">
            <v>BANDEJA RESÍDUO PLÁST PRETA REMOVÍVEL[C]</v>
          </cell>
          <cell r="C1748" t="str">
            <v>ROH</v>
          </cell>
          <cell r="D1748" t="str">
            <v>UN</v>
          </cell>
        </row>
        <row r="1749">
          <cell r="A1749" t="str">
            <v>0040-11</v>
          </cell>
          <cell r="B1749" t="str">
            <v>ALÇA PLÁSTICA PRETA DO BICO VAPOR[C]</v>
          </cell>
          <cell r="C1749" t="str">
            <v>ROH</v>
          </cell>
          <cell r="D1749" t="str">
            <v>UN</v>
          </cell>
        </row>
        <row r="1750">
          <cell r="A1750" t="str">
            <v>0040-12</v>
          </cell>
          <cell r="B1750" t="str">
            <v>CACHIMBO METÁLC ALÇA PLÁST PRETA GRAV[C]</v>
          </cell>
          <cell r="C1750" t="str">
            <v>ROH</v>
          </cell>
          <cell r="D1750" t="str">
            <v>UN</v>
          </cell>
        </row>
        <row r="1751">
          <cell r="A1751" t="str">
            <v>0040-13</v>
          </cell>
          <cell r="B1751" t="str">
            <v>ALOJAMENTO PLÁSTICO DA VÁLVULA VAPOR[C]</v>
          </cell>
          <cell r="C1751" t="str">
            <v>ROH</v>
          </cell>
          <cell r="D1751" t="str">
            <v>UN</v>
          </cell>
        </row>
        <row r="1752">
          <cell r="A1752" t="str">
            <v>0040-14</v>
          </cell>
          <cell r="B1752" t="str">
            <v>SUPORTE PLÁSTIC MOTOR COM TRAVA CUBA[AF]</v>
          </cell>
          <cell r="C1752" t="str">
            <v>ROH</v>
          </cell>
          <cell r="D1752" t="str">
            <v>UN</v>
          </cell>
        </row>
        <row r="1753">
          <cell r="A1753" t="str">
            <v>0040-15</v>
          </cell>
          <cell r="B1753" t="str">
            <v>DUTO SAÍDA AR PLÁSTICO VERMELHO [AF]</v>
          </cell>
          <cell r="C1753" t="str">
            <v>ROH</v>
          </cell>
          <cell r="D1753" t="str">
            <v>UN</v>
          </cell>
        </row>
        <row r="1754">
          <cell r="A1754" t="str">
            <v>0040-16</v>
          </cell>
          <cell r="B1754" t="str">
            <v>SUPORTE PLÁSTIC MOTOR COM TRAVA CUBA[AF]</v>
          </cell>
          <cell r="C1754" t="str">
            <v>ROH</v>
          </cell>
          <cell r="D1754" t="str">
            <v>UN</v>
          </cell>
        </row>
        <row r="1755">
          <cell r="A1755" t="str">
            <v>0040-17</v>
          </cell>
          <cell r="B1755" t="str">
            <v>SUPORTE METÁLICO ELEMENTO AQUECIMENT[AF]</v>
          </cell>
          <cell r="C1755" t="str">
            <v>ROH</v>
          </cell>
          <cell r="D1755" t="str">
            <v>UN</v>
          </cell>
        </row>
        <row r="1756">
          <cell r="A1756" t="str">
            <v>0040-18</v>
          </cell>
          <cell r="B1756" t="str">
            <v>SUPORTE PLÁSTIC MOTOR COM TRAVA CUBA[AF]</v>
          </cell>
          <cell r="C1756" t="str">
            <v>ROH</v>
          </cell>
          <cell r="D1756" t="str">
            <v>UN</v>
          </cell>
        </row>
        <row r="1757">
          <cell r="A1757" t="str">
            <v>0040-19</v>
          </cell>
          <cell r="B1757" t="str">
            <v>SUPORTE METÁLICO ELEMENTO AQUECIMENT[AF]</v>
          </cell>
          <cell r="C1757" t="str">
            <v>ROH</v>
          </cell>
          <cell r="D1757" t="str">
            <v>UN</v>
          </cell>
        </row>
        <row r="1758">
          <cell r="A1758" t="str">
            <v>0040-20</v>
          </cell>
          <cell r="B1758" t="str">
            <v>CACHIMBO METÁLICO ALÇA PLÁSTICA PRETA[C]</v>
          </cell>
          <cell r="C1758" t="str">
            <v>ROH</v>
          </cell>
          <cell r="D1758" t="str">
            <v>UN</v>
          </cell>
        </row>
        <row r="1759">
          <cell r="A1759" t="str">
            <v>0040-21</v>
          </cell>
          <cell r="B1759" t="str">
            <v>ATUADOR PLÁSTICO DA MICRO CHAVE [C]</v>
          </cell>
          <cell r="C1759" t="str">
            <v>ROH</v>
          </cell>
          <cell r="D1759" t="str">
            <v>UN</v>
          </cell>
        </row>
        <row r="1760">
          <cell r="A1760" t="str">
            <v>0040-22</v>
          </cell>
          <cell r="B1760" t="str">
            <v>BANDEJA RESÍDUO PLÁST PRET ACABM INOX[C]</v>
          </cell>
          <cell r="C1760" t="str">
            <v>ROH</v>
          </cell>
          <cell r="D1760" t="str">
            <v>UN</v>
          </cell>
        </row>
        <row r="1761">
          <cell r="A1761" t="str">
            <v>0040-23</v>
          </cell>
          <cell r="B1761" t="str">
            <v>BANDEJA RESÍDS PLÁST PRET ACAB INOX[MCE]</v>
          </cell>
          <cell r="C1761" t="str">
            <v>ROH</v>
          </cell>
          <cell r="D1761" t="str">
            <v>UN</v>
          </cell>
        </row>
        <row r="1762">
          <cell r="A1762" t="str">
            <v>0040-24</v>
          </cell>
          <cell r="B1762" t="str">
            <v>CACHMB MET NESPRESSO ALÇA PLÁST PRETA[C]</v>
          </cell>
          <cell r="C1762" t="str">
            <v>ROH</v>
          </cell>
          <cell r="D1762" t="str">
            <v>UN</v>
          </cell>
        </row>
        <row r="1763">
          <cell r="A1763" t="str">
            <v>0040-25</v>
          </cell>
          <cell r="B1763" t="str">
            <v>CACHMB MET NESPRESSO ALÇA PLÁST PRETA[C]</v>
          </cell>
          <cell r="C1763" t="str">
            <v>ROH</v>
          </cell>
          <cell r="D1763" t="str">
            <v>UN</v>
          </cell>
        </row>
        <row r="1764">
          <cell r="A1764" t="str">
            <v>0042-03</v>
          </cell>
          <cell r="B1764" t="str">
            <v>PTA ESC.CARVAO FPL-01</v>
          </cell>
          <cell r="C1764" t="str">
            <v>ROH</v>
          </cell>
          <cell r="D1764" t="str">
            <v>UN</v>
          </cell>
        </row>
        <row r="1765">
          <cell r="A1765" t="str">
            <v>0042-04</v>
          </cell>
          <cell r="B1765" t="str">
            <v>ALOJAMENTO ESCOVA CARVÃO PLÁST PRET[FMR]</v>
          </cell>
          <cell r="C1765" t="str">
            <v>ROH</v>
          </cell>
          <cell r="D1765" t="str">
            <v>UN</v>
          </cell>
        </row>
        <row r="1766">
          <cell r="A1766" t="str">
            <v>0042-05</v>
          </cell>
          <cell r="B1766" t="str">
            <v>PTA ESC.CARVAO FES-01</v>
          </cell>
          <cell r="C1766" t="str">
            <v>ROH</v>
          </cell>
          <cell r="D1766" t="str">
            <v>UN</v>
          </cell>
        </row>
        <row r="1767">
          <cell r="A1767" t="str">
            <v>0042-07</v>
          </cell>
          <cell r="B1767" t="str">
            <v>PTA CARVAO FFI-01</v>
          </cell>
          <cell r="C1767" t="str">
            <v>ROH</v>
          </cell>
          <cell r="D1767" t="str">
            <v>UN</v>
          </cell>
        </row>
        <row r="1768">
          <cell r="A1768" t="str">
            <v>0042-08</v>
          </cell>
          <cell r="B1768" t="str">
            <v>PTA ESC.CARVAO FFI-02</v>
          </cell>
          <cell r="C1768" t="str">
            <v>ROH</v>
          </cell>
          <cell r="D1768" t="str">
            <v>UN</v>
          </cell>
        </row>
        <row r="1769">
          <cell r="A1769" t="str">
            <v>0042-10</v>
          </cell>
          <cell r="B1769" t="str">
            <v>PTA ESC.CARVAO FFI-04</v>
          </cell>
          <cell r="C1769" t="str">
            <v>ROH</v>
          </cell>
          <cell r="D1769" t="str">
            <v>UN</v>
          </cell>
        </row>
        <row r="1770">
          <cell r="A1770" t="str">
            <v>0042-13</v>
          </cell>
          <cell r="B1770" t="str">
            <v>ALOJ.ESC.CARVAO[FFI]</v>
          </cell>
          <cell r="C1770" t="str">
            <v>ROH</v>
          </cell>
          <cell r="D1770" t="str">
            <v>UN</v>
          </cell>
        </row>
        <row r="1771">
          <cell r="A1771" t="str">
            <v>0042-14</v>
          </cell>
          <cell r="B1771" t="str">
            <v>PTA CD PLAYER BX-08</v>
          </cell>
          <cell r="C1771" t="str">
            <v>ROH</v>
          </cell>
          <cell r="D1771" t="str">
            <v>UN</v>
          </cell>
        </row>
        <row r="1772">
          <cell r="A1772" t="str">
            <v>0042-15</v>
          </cell>
          <cell r="B1772" t="str">
            <v>PN FRT PTA VDR. RT-01</v>
          </cell>
          <cell r="C1772" t="str">
            <v>ROH</v>
          </cell>
          <cell r="D1772" t="str">
            <v>UN</v>
          </cell>
        </row>
        <row r="1773">
          <cell r="A1773" t="str">
            <v>0042-16</v>
          </cell>
          <cell r="B1773" t="str">
            <v>VDR. TEMPER. 145,00X95,00X2,80MM</v>
          </cell>
          <cell r="C1773" t="str">
            <v>ROH</v>
          </cell>
          <cell r="D1773" t="str">
            <v>UN</v>
          </cell>
        </row>
        <row r="1774">
          <cell r="A1774" t="str">
            <v>0042-17</v>
          </cell>
          <cell r="B1774" t="str">
            <v>PTA PLAS. PT FRT[AF]</v>
          </cell>
          <cell r="C1774" t="str">
            <v>ROH</v>
          </cell>
          <cell r="D1774" t="str">
            <v>UN</v>
          </cell>
        </row>
        <row r="1775">
          <cell r="A1775" t="str">
            <v>0042-18</v>
          </cell>
          <cell r="B1775" t="str">
            <v>VDR.TAMPA SUP[PF]</v>
          </cell>
          <cell r="C1775" t="str">
            <v>ROH</v>
          </cell>
          <cell r="D1775" t="str">
            <v>UN</v>
          </cell>
        </row>
        <row r="1776">
          <cell r="A1776" t="str">
            <v>0042-19</v>
          </cell>
          <cell r="B1776" t="str">
            <v>PORTA ACESSÓRIO PLÁSTICO VERMELHO [M]</v>
          </cell>
          <cell r="C1776" t="str">
            <v>ROH</v>
          </cell>
          <cell r="D1776" t="str">
            <v>UN</v>
          </cell>
        </row>
        <row r="1777">
          <cell r="A1777" t="str">
            <v>0042-20</v>
          </cell>
          <cell r="B1777" t="str">
            <v>ALOJ. PLAS. MT[BG]</v>
          </cell>
          <cell r="C1777" t="str">
            <v>ROH</v>
          </cell>
          <cell r="D1777" t="str">
            <v>UN</v>
          </cell>
        </row>
        <row r="1778">
          <cell r="A1778" t="str">
            <v>0042-21</v>
          </cell>
          <cell r="B1778" t="str">
            <v>PN FRT PLAS. PT ADER. VERM[CM]</v>
          </cell>
          <cell r="C1778" t="str">
            <v>ROH</v>
          </cell>
          <cell r="D1778" t="str">
            <v>UN</v>
          </cell>
        </row>
        <row r="1779">
          <cell r="A1779" t="str">
            <v>0042-22</v>
          </cell>
          <cell r="B1779" t="str">
            <v>PN SUP METAL. PT GRAV[CM]</v>
          </cell>
          <cell r="C1779" t="str">
            <v>ROH</v>
          </cell>
          <cell r="D1779" t="str">
            <v>UN</v>
          </cell>
        </row>
        <row r="1780">
          <cell r="A1780" t="str">
            <v>0042-24</v>
          </cell>
          <cell r="B1780" t="str">
            <v>PAINEL PLÁSTICO BRANCO COM ETIQUETA [PE]</v>
          </cell>
          <cell r="C1780" t="str">
            <v>ROH</v>
          </cell>
          <cell r="D1780" t="str">
            <v>UN</v>
          </cell>
        </row>
        <row r="1781">
          <cell r="A1781" t="str">
            <v>0042-25</v>
          </cell>
          <cell r="B1781" t="str">
            <v>ALOJ. METAL.LÂMINA APOIAD. PLAS.S[MF]</v>
          </cell>
          <cell r="C1781" t="str">
            <v>ROH</v>
          </cell>
          <cell r="D1781" t="str">
            <v>UN</v>
          </cell>
        </row>
        <row r="1782">
          <cell r="A1782" t="str">
            <v>0042-26</v>
          </cell>
          <cell r="B1782" t="str">
            <v>ALOJ. PLAS. PTTRAVALÂMINA[MF]</v>
          </cell>
          <cell r="C1782" t="str">
            <v>ROH</v>
          </cell>
          <cell r="D1782" t="str">
            <v>UN</v>
          </cell>
        </row>
        <row r="1783">
          <cell r="A1783" t="str">
            <v>0042-27</v>
          </cell>
          <cell r="B1783" t="str">
            <v>ALOJ. PLAS. PT CB PL</v>
          </cell>
          <cell r="C1783" t="str">
            <v>ROH</v>
          </cell>
          <cell r="D1783" t="str">
            <v>UN</v>
          </cell>
        </row>
        <row r="1784">
          <cell r="A1784" t="str">
            <v>0042-28</v>
          </cell>
          <cell r="B1784" t="str">
            <v>PORTA FRONT PLÁST PRETA C/ADER INOX[AF]</v>
          </cell>
          <cell r="C1784" t="str">
            <v>ROH</v>
          </cell>
          <cell r="D1784" t="str">
            <v>UN</v>
          </cell>
        </row>
        <row r="1785">
          <cell r="A1785" t="str">
            <v>0042-29</v>
          </cell>
          <cell r="B1785" t="str">
            <v>PORTA FRONTAL PLÁST PR ADERÇO MET PR[AF]</v>
          </cell>
          <cell r="C1785" t="str">
            <v>ROH</v>
          </cell>
          <cell r="D1785" t="str">
            <v>UN</v>
          </cell>
        </row>
        <row r="1786">
          <cell r="A1786" t="str">
            <v>0042-30</v>
          </cell>
          <cell r="B1786" t="str">
            <v>PORTA DO EVAPORADOR PLÁSTICA BRANCA[FGB]</v>
          </cell>
          <cell r="C1786" t="str">
            <v>ROH</v>
          </cell>
          <cell r="D1786" t="str">
            <v>UN</v>
          </cell>
        </row>
        <row r="1787">
          <cell r="A1787" t="str">
            <v>0042-31</v>
          </cell>
          <cell r="B1787" t="str">
            <v>PORTA DO EVAPORADOR PLÁSTICA BRANCA[FGB]</v>
          </cell>
          <cell r="C1787" t="str">
            <v>ROH</v>
          </cell>
          <cell r="D1787" t="str">
            <v>UN</v>
          </cell>
        </row>
        <row r="1788">
          <cell r="A1788" t="str">
            <v>0042-32</v>
          </cell>
          <cell r="B1788" t="str">
            <v>PORTA INJETAD BRANCA 120L ACAB PLST[FGB]</v>
          </cell>
          <cell r="C1788" t="str">
            <v>ROH</v>
          </cell>
          <cell r="D1788" t="str">
            <v>UN</v>
          </cell>
        </row>
        <row r="1789">
          <cell r="A1789" t="str">
            <v>0042-33</v>
          </cell>
          <cell r="B1789" t="str">
            <v>PORTA INJETADA BRANCA 80L ACAB PLST[FGB]</v>
          </cell>
          <cell r="C1789" t="str">
            <v>ROH</v>
          </cell>
          <cell r="D1789" t="str">
            <v>UN</v>
          </cell>
        </row>
        <row r="1790">
          <cell r="A1790" t="str">
            <v>0042-34</v>
          </cell>
          <cell r="B1790" t="str">
            <v>PORTA DO EVAPORADOR PLÁSTICA BRANCA[FGB]</v>
          </cell>
          <cell r="C1790" t="str">
            <v>ROH</v>
          </cell>
          <cell r="D1790" t="str">
            <v>UN</v>
          </cell>
        </row>
        <row r="1791">
          <cell r="A1791" t="str">
            <v>0042-35</v>
          </cell>
          <cell r="B1791" t="str">
            <v>PORTA INJETADA BRANCA 50L ACAB PLST[FGB]</v>
          </cell>
          <cell r="C1791" t="str">
            <v>ROH</v>
          </cell>
          <cell r="D1791" t="str">
            <v>UN</v>
          </cell>
        </row>
        <row r="1792">
          <cell r="A1792" t="str">
            <v>0042-36</v>
          </cell>
          <cell r="B1792" t="str">
            <v>PORTA INJETADA PRETA 50L ACAB PLAST[FGB]</v>
          </cell>
          <cell r="C1792" t="str">
            <v>ROH</v>
          </cell>
          <cell r="D1792" t="str">
            <v>UN</v>
          </cell>
        </row>
        <row r="1793">
          <cell r="A1793" t="str">
            <v>0042-37</v>
          </cell>
          <cell r="B1793" t="str">
            <v>PORTA INJETADA PRETA 80L ACAB PLST[FGB]</v>
          </cell>
          <cell r="C1793" t="str">
            <v>ROH</v>
          </cell>
          <cell r="D1793" t="str">
            <v>UN</v>
          </cell>
        </row>
        <row r="1794">
          <cell r="A1794" t="str">
            <v>0042-38</v>
          </cell>
          <cell r="B1794" t="str">
            <v>PORTA INJETAD PRETA 120L ACAB PLST[FGB]</v>
          </cell>
          <cell r="C1794" t="str">
            <v>ROH</v>
          </cell>
          <cell r="D1794" t="str">
            <v>UN</v>
          </cell>
        </row>
        <row r="1795">
          <cell r="A1795" t="str">
            <v>0042-39</v>
          </cell>
          <cell r="B1795" t="str">
            <v>PORTA INJETAD BRANCA150L ACAB PLÁST[FHZ]</v>
          </cell>
          <cell r="C1795" t="str">
            <v>ROH</v>
          </cell>
          <cell r="D1795" t="str">
            <v>UN</v>
          </cell>
        </row>
        <row r="1796">
          <cell r="A1796" t="str">
            <v>0042-40</v>
          </cell>
          <cell r="B1796" t="str">
            <v>PORTA INJETAD BRANCA320L ACAB PLÁST[FHZ]</v>
          </cell>
          <cell r="C1796" t="str">
            <v>ROH</v>
          </cell>
          <cell r="D1796" t="str">
            <v>UN</v>
          </cell>
        </row>
        <row r="1797">
          <cell r="A1797" t="str">
            <v>0042-41</v>
          </cell>
          <cell r="B1797" t="str">
            <v>PORTA FRONTAL PLÁST PRET DETALH INOX[AF]</v>
          </cell>
          <cell r="C1797" t="str">
            <v>ROH</v>
          </cell>
          <cell r="D1797" t="str">
            <v>UN</v>
          </cell>
        </row>
        <row r="1798">
          <cell r="A1798" t="str">
            <v>0042-42</v>
          </cell>
          <cell r="B1798" t="str">
            <v>PORTA FRONTAL ESQUERD PLÁSTICA PRETA[AF]</v>
          </cell>
          <cell r="C1798" t="str">
            <v>ROH</v>
          </cell>
          <cell r="D1798" t="str">
            <v>UN</v>
          </cell>
        </row>
        <row r="1799">
          <cell r="A1799" t="str">
            <v>0042-43</v>
          </cell>
          <cell r="B1799" t="str">
            <v>PORTA FRONTAL DIREITA PLÁSTICA PRETA[AF]</v>
          </cell>
          <cell r="C1799" t="str">
            <v>ROH</v>
          </cell>
          <cell r="D1799" t="str">
            <v>UN</v>
          </cell>
        </row>
        <row r="1800">
          <cell r="A1800" t="str">
            <v>0042-44</v>
          </cell>
          <cell r="B1800" t="str">
            <v>PAINEL PLÁSTICO PRETO COM ETIQUETA [PE]</v>
          </cell>
          <cell r="C1800" t="str">
            <v>ROH</v>
          </cell>
          <cell r="D1800" t="str">
            <v>UN</v>
          </cell>
        </row>
        <row r="1801">
          <cell r="A1801" t="str">
            <v>0043-02</v>
          </cell>
          <cell r="B1801" t="str">
            <v>GUIA DO BOTAO F-01</v>
          </cell>
          <cell r="C1801" t="str">
            <v>ROH</v>
          </cell>
          <cell r="D1801" t="str">
            <v>UN</v>
          </cell>
        </row>
        <row r="1802">
          <cell r="A1802" t="str">
            <v>0043-05</v>
          </cell>
          <cell r="B1802" t="str">
            <v>GUIA DO BOTAO FERRO SECO [FSN]</v>
          </cell>
          <cell r="C1802" t="str">
            <v>ROH</v>
          </cell>
          <cell r="D1802" t="str">
            <v>UN</v>
          </cell>
        </row>
        <row r="1803">
          <cell r="A1803" t="str">
            <v>0043-06</v>
          </cell>
          <cell r="B1803" t="str">
            <v>GUIA BOTAO F-05 M22</v>
          </cell>
          <cell r="C1803" t="str">
            <v>ROH</v>
          </cell>
          <cell r="D1803" t="str">
            <v>UN</v>
          </cell>
        </row>
        <row r="1804">
          <cell r="A1804" t="str">
            <v>0043-08</v>
          </cell>
          <cell r="B1804" t="str">
            <v>GUIA SUP BOTAO SELETOR G-01</v>
          </cell>
          <cell r="C1804" t="str">
            <v>ROH</v>
          </cell>
          <cell r="D1804" t="str">
            <v>UN</v>
          </cell>
        </row>
        <row r="1805">
          <cell r="A1805" t="str">
            <v>0043-09</v>
          </cell>
          <cell r="B1805" t="str">
            <v>GUIA INF. BOTAO SELETOR G-01</v>
          </cell>
          <cell r="C1805" t="str">
            <v>ROH</v>
          </cell>
          <cell r="D1805" t="str">
            <v>UN</v>
          </cell>
        </row>
        <row r="1806">
          <cell r="A1806" t="str">
            <v>0043-10</v>
          </cell>
          <cell r="B1806" t="str">
            <v>GUIA BOTAO F-10</v>
          </cell>
          <cell r="C1806" t="str">
            <v>ROH</v>
          </cell>
          <cell r="D1806" t="str">
            <v>UN</v>
          </cell>
        </row>
        <row r="1807">
          <cell r="A1807" t="str">
            <v>0043-11</v>
          </cell>
          <cell r="B1807" t="str">
            <v>GUIA BOTAO F-08</v>
          </cell>
          <cell r="C1807" t="str">
            <v>ROH</v>
          </cell>
          <cell r="D1807" t="str">
            <v>UN</v>
          </cell>
        </row>
        <row r="1808">
          <cell r="A1808" t="str">
            <v>0043-12</v>
          </cell>
          <cell r="B1808" t="str">
            <v>GUIA BOTAO F-05 M23</v>
          </cell>
          <cell r="C1808" t="str">
            <v>ROH</v>
          </cell>
          <cell r="D1808" t="str">
            <v>UN</v>
          </cell>
        </row>
        <row r="1809">
          <cell r="A1809" t="str">
            <v>0043-13</v>
          </cell>
          <cell r="B1809" t="str">
            <v>GUIA PINO FR-03</v>
          </cell>
          <cell r="C1809" t="str">
            <v>ROH</v>
          </cell>
          <cell r="D1809" t="str">
            <v>UN</v>
          </cell>
        </row>
        <row r="1810">
          <cell r="A1810" t="str">
            <v>0043-14</v>
          </cell>
          <cell r="B1810" t="str">
            <v>GUIA BOTAO SELETOR F-15</v>
          </cell>
          <cell r="C1810" t="str">
            <v>ROH</v>
          </cell>
          <cell r="D1810" t="str">
            <v>UN</v>
          </cell>
        </row>
        <row r="1811">
          <cell r="A1811" t="str">
            <v>0043-16</v>
          </cell>
          <cell r="B1811" t="str">
            <v>GUIA DO BOTÃO SELETOR F-15 NC</v>
          </cell>
          <cell r="C1811" t="str">
            <v>HALB</v>
          </cell>
          <cell r="D1811" t="str">
            <v>UN</v>
          </cell>
        </row>
        <row r="1812">
          <cell r="A1812" t="str">
            <v>0043-16E</v>
          </cell>
          <cell r="B1812" t="str">
            <v>GUIA DO BOTÃO SELETOR F-15 NC</v>
          </cell>
          <cell r="C1812" t="str">
            <v>HALB</v>
          </cell>
          <cell r="D1812" t="str">
            <v>UN</v>
          </cell>
        </row>
        <row r="1813">
          <cell r="A1813" t="str">
            <v>0043-17</v>
          </cell>
          <cell r="B1813" t="str">
            <v>GUIA PLAS. TERM.</v>
          </cell>
          <cell r="C1813" t="str">
            <v>ROH</v>
          </cell>
          <cell r="D1813" t="str">
            <v>UN</v>
          </cell>
        </row>
        <row r="1814">
          <cell r="A1814" t="str">
            <v>0043-18</v>
          </cell>
          <cell r="B1814" t="str">
            <v>GUIA BOTAO L/D P-09</v>
          </cell>
          <cell r="C1814" t="str">
            <v>ROH</v>
          </cell>
          <cell r="D1814" t="str">
            <v>UN</v>
          </cell>
        </row>
        <row r="1815">
          <cell r="A1815" t="str">
            <v>0043-19</v>
          </cell>
          <cell r="B1815" t="str">
            <v>GUIA LAT FSC-01</v>
          </cell>
          <cell r="C1815" t="str">
            <v>ROH</v>
          </cell>
          <cell r="D1815" t="str">
            <v>UN</v>
          </cell>
        </row>
        <row r="1816">
          <cell r="A1816" t="str">
            <v>0043-20</v>
          </cell>
          <cell r="B1816" t="str">
            <v>GUIA FPL-01</v>
          </cell>
          <cell r="C1816" t="str">
            <v>ROH</v>
          </cell>
          <cell r="D1816" t="str">
            <v>UN</v>
          </cell>
        </row>
        <row r="1817">
          <cell r="A1817" t="str">
            <v>0043-21</v>
          </cell>
          <cell r="B1817" t="str">
            <v>ACIONADOR PLAS. PROT.COLISAO[RB]</v>
          </cell>
          <cell r="C1817" t="str">
            <v>ROH</v>
          </cell>
          <cell r="D1817" t="str">
            <v>UN</v>
          </cell>
        </row>
        <row r="1818">
          <cell r="A1818" t="str">
            <v>0043-22</v>
          </cell>
          <cell r="B1818" t="str">
            <v>GUIA MOVELSERRA FST-01/FST-02</v>
          </cell>
          <cell r="C1818" t="str">
            <v>ROH</v>
          </cell>
          <cell r="D1818" t="str">
            <v>UN</v>
          </cell>
        </row>
        <row r="1819">
          <cell r="A1819" t="str">
            <v>0043-23</v>
          </cell>
          <cell r="B1819" t="str">
            <v>GUIABANDEJA T-03</v>
          </cell>
          <cell r="C1819" t="str">
            <v>ROH</v>
          </cell>
          <cell r="D1819" t="str">
            <v>UN</v>
          </cell>
        </row>
        <row r="1820">
          <cell r="A1820" t="str">
            <v>0043-24</v>
          </cell>
          <cell r="B1820" t="str">
            <v>ALETAS DIRECIONAD HORZ PLÁST BRANCAS[CL]</v>
          </cell>
          <cell r="C1820" t="str">
            <v>ROH</v>
          </cell>
          <cell r="D1820" t="str">
            <v>UN</v>
          </cell>
        </row>
        <row r="1821">
          <cell r="A1821" t="str">
            <v>0043-25</v>
          </cell>
          <cell r="B1821" t="str">
            <v>ALETAS DIRECIONAD VERT PLÁST BRANCAS[CL]</v>
          </cell>
          <cell r="C1821" t="str">
            <v>ROH</v>
          </cell>
          <cell r="D1821" t="str">
            <v>UN</v>
          </cell>
        </row>
        <row r="1822">
          <cell r="A1822" t="str">
            <v>0043-26</v>
          </cell>
          <cell r="B1822" t="str">
            <v>ALETAS DIRECIONADO HORI PLÁST CINZAS[CL]</v>
          </cell>
          <cell r="C1822" t="str">
            <v>ROH</v>
          </cell>
          <cell r="D1822" t="str">
            <v>UN</v>
          </cell>
        </row>
        <row r="1823">
          <cell r="A1823" t="str">
            <v>0043-27</v>
          </cell>
          <cell r="B1823" t="str">
            <v>ALETAS DIRECIONADO VERT PLÁST CINZAS[CL]</v>
          </cell>
          <cell r="C1823" t="str">
            <v>ROH</v>
          </cell>
          <cell r="D1823" t="str">
            <v>UN</v>
          </cell>
        </row>
        <row r="1824">
          <cell r="A1824" t="str">
            <v>0043-29</v>
          </cell>
          <cell r="B1824" t="str">
            <v>BOTAO PLAS. ATUADORCHA[FES]</v>
          </cell>
          <cell r="C1824" t="str">
            <v>ROH</v>
          </cell>
          <cell r="D1824" t="str">
            <v>UN</v>
          </cell>
        </row>
        <row r="1825">
          <cell r="A1825" t="str">
            <v>0043-30</v>
          </cell>
          <cell r="B1825" t="str">
            <v>LÂMINA FST-01/FST-02</v>
          </cell>
          <cell r="C1825" t="str">
            <v>ROH</v>
          </cell>
          <cell r="D1825" t="str">
            <v>UN</v>
          </cell>
        </row>
        <row r="1826">
          <cell r="A1826" t="str">
            <v>0043-31</v>
          </cell>
          <cell r="B1826" t="str">
            <v>GUIA BOTAOINTENSIDADE FT-03</v>
          </cell>
          <cell r="C1826" t="str">
            <v>ROH</v>
          </cell>
          <cell r="D1826" t="str">
            <v>UN</v>
          </cell>
        </row>
        <row r="1827">
          <cell r="A1827" t="str">
            <v>0043-32</v>
          </cell>
          <cell r="B1827" t="str">
            <v>GUIA TERM. FT-3</v>
          </cell>
          <cell r="C1827" t="str">
            <v>ROH</v>
          </cell>
          <cell r="D1827" t="str">
            <v>UN</v>
          </cell>
        </row>
        <row r="1828">
          <cell r="A1828" t="str">
            <v>0043-33</v>
          </cell>
          <cell r="B1828" t="str">
            <v>GUIA BOTAO CB FT-03</v>
          </cell>
          <cell r="C1828" t="str">
            <v>ROH</v>
          </cell>
          <cell r="D1828" t="str">
            <v>UN</v>
          </cell>
        </row>
        <row r="1829">
          <cell r="A1829" t="str">
            <v>0043-34</v>
          </cell>
          <cell r="B1829" t="str">
            <v>GUIA PINO FR-07</v>
          </cell>
          <cell r="C1829" t="str">
            <v>ROH</v>
          </cell>
          <cell r="D1829" t="str">
            <v>UN</v>
          </cell>
        </row>
        <row r="1830">
          <cell r="A1830" t="str">
            <v>0043-35</v>
          </cell>
          <cell r="B1830" t="str">
            <v>GUIAPTA RT -01</v>
          </cell>
          <cell r="C1830" t="str">
            <v>ROH</v>
          </cell>
          <cell r="D1830" t="str">
            <v>UN</v>
          </cell>
        </row>
        <row r="1831">
          <cell r="A1831" t="str">
            <v>0043-36</v>
          </cell>
          <cell r="B1831" t="str">
            <v>GUIA MT RT-01</v>
          </cell>
          <cell r="C1831" t="str">
            <v>ROH</v>
          </cell>
          <cell r="D1831" t="str">
            <v>UN</v>
          </cell>
        </row>
        <row r="1832">
          <cell r="A1832" t="str">
            <v>0043-37</v>
          </cell>
          <cell r="B1832" t="str">
            <v>GUIA PLAS. TERM.[G]</v>
          </cell>
          <cell r="C1832" t="str">
            <v>ROH</v>
          </cell>
          <cell r="D1832" t="str">
            <v>UN</v>
          </cell>
        </row>
        <row r="1833">
          <cell r="A1833" t="str">
            <v>0043-39</v>
          </cell>
          <cell r="B1833" t="str">
            <v>REGUA METAL. MOVEL[FSC]</v>
          </cell>
          <cell r="C1833" t="str">
            <v>ROH</v>
          </cell>
          <cell r="D1833" t="str">
            <v>UN</v>
          </cell>
        </row>
        <row r="1834">
          <cell r="A1834" t="str">
            <v>0043-40</v>
          </cell>
          <cell r="B1834" t="str">
            <v>GUIA METÁLICO DO ATUADOR DA SERRA [FST]</v>
          </cell>
          <cell r="C1834" t="str">
            <v>ROH</v>
          </cell>
          <cell r="D1834" t="str">
            <v>UN</v>
          </cell>
        </row>
        <row r="1835">
          <cell r="A1835" t="str">
            <v>0043-41</v>
          </cell>
          <cell r="B1835" t="str">
            <v>SERRA METÁLICA 55MM [FST]</v>
          </cell>
          <cell r="C1835" t="str">
            <v>ROH</v>
          </cell>
          <cell r="D1835" t="str">
            <v>UN</v>
          </cell>
        </row>
        <row r="1836">
          <cell r="A1836" t="str">
            <v>0043-42</v>
          </cell>
          <cell r="B1836" t="str">
            <v>BOTAO PT ADER. INOX TIMER[AF]</v>
          </cell>
          <cell r="C1836" t="str">
            <v>ROH</v>
          </cell>
          <cell r="D1836" t="str">
            <v>UN</v>
          </cell>
        </row>
        <row r="1837">
          <cell r="A1837" t="str">
            <v>0043-43</v>
          </cell>
          <cell r="B1837" t="str">
            <v>BOTAO PT ADER. INOX TEMP.[AF]</v>
          </cell>
          <cell r="C1837" t="str">
            <v>ROH</v>
          </cell>
          <cell r="D1837" t="str">
            <v>UN</v>
          </cell>
        </row>
        <row r="1838">
          <cell r="A1838" t="str">
            <v>0043-44</v>
          </cell>
          <cell r="B1838" t="str">
            <v>BOTAO PLAS. MOLACHA SEGUR.-[AF]</v>
          </cell>
          <cell r="C1838" t="str">
            <v>ROH</v>
          </cell>
          <cell r="D1838" t="str">
            <v>UN</v>
          </cell>
        </row>
        <row r="1839">
          <cell r="A1839" t="str">
            <v>0043-45</v>
          </cell>
          <cell r="B1839" t="str">
            <v>BOTÃO PLÁSTICO CINZA CLARO [A]</v>
          </cell>
          <cell r="C1839" t="str">
            <v>ROH</v>
          </cell>
          <cell r="D1839" t="str">
            <v>UN</v>
          </cell>
        </row>
        <row r="1840">
          <cell r="A1840" t="str">
            <v>0043-46</v>
          </cell>
          <cell r="B1840" t="str">
            <v>TECLAS PLAS.S PTS-CJ[MCO]</v>
          </cell>
          <cell r="C1840" t="str">
            <v>ROH</v>
          </cell>
          <cell r="D1840" t="str">
            <v>UN</v>
          </cell>
        </row>
        <row r="1841">
          <cell r="A1841" t="str">
            <v>0043-47</v>
          </cell>
          <cell r="B1841" t="str">
            <v>BOTAO PLAS. PT LJ[MCO]</v>
          </cell>
          <cell r="C1841" t="str">
            <v>ROH</v>
          </cell>
          <cell r="D1841" t="str">
            <v>UN</v>
          </cell>
        </row>
        <row r="1842">
          <cell r="A1842" t="str">
            <v>0043-48</v>
          </cell>
          <cell r="B1842" t="str">
            <v>BOTAO VOLUME PLAS. PT CROMADO[AR]</v>
          </cell>
          <cell r="C1842" t="str">
            <v>ROH</v>
          </cell>
          <cell r="D1842" t="str">
            <v>UN</v>
          </cell>
        </row>
        <row r="1843">
          <cell r="A1843" t="str">
            <v>0043-49</v>
          </cell>
          <cell r="B1843" t="str">
            <v>TECLAS CONTR PLAS.S PTS[AR]</v>
          </cell>
          <cell r="C1843" t="str">
            <v>ROH</v>
          </cell>
          <cell r="D1843" t="str">
            <v>UN</v>
          </cell>
        </row>
        <row r="1844">
          <cell r="A1844" t="str">
            <v>0043-50</v>
          </cell>
          <cell r="B1844" t="str">
            <v>TECLAS NUMERICAS PLAS.S PTS[AR]</v>
          </cell>
          <cell r="C1844" t="str">
            <v>ROH</v>
          </cell>
          <cell r="D1844" t="str">
            <v>UN</v>
          </cell>
        </row>
        <row r="1845">
          <cell r="A1845" t="str">
            <v>0043-51</v>
          </cell>
          <cell r="B1845" t="str">
            <v>BOTAO VAPOR PLAS. GRAF.[F]</v>
          </cell>
          <cell r="C1845" t="str">
            <v>ROH</v>
          </cell>
          <cell r="D1845" t="str">
            <v>UN</v>
          </cell>
        </row>
        <row r="1846">
          <cell r="A1846" t="str">
            <v>0043-52</v>
          </cell>
          <cell r="B1846" t="str">
            <v>BOTAO VOLT. PLAS. GRAF.[F]</v>
          </cell>
          <cell r="C1846" t="str">
            <v>ROH</v>
          </cell>
          <cell r="D1846" t="str">
            <v>UN</v>
          </cell>
        </row>
        <row r="1847">
          <cell r="A1847" t="str">
            <v>0043-53</v>
          </cell>
          <cell r="B1847" t="str">
            <v>BOTAO PUSH PLAS. GRAF.[F]</v>
          </cell>
          <cell r="C1847" t="str">
            <v>ROH</v>
          </cell>
          <cell r="D1847" t="str">
            <v>UN</v>
          </cell>
        </row>
        <row r="1848">
          <cell r="A1848" t="str">
            <v>0043-54</v>
          </cell>
          <cell r="B1848" t="str">
            <v>BOTAO PLAS. TEMP. BR GRAV[F]</v>
          </cell>
          <cell r="C1848" t="str">
            <v>ROH</v>
          </cell>
          <cell r="D1848" t="str">
            <v>UN</v>
          </cell>
        </row>
        <row r="1849">
          <cell r="A1849" t="str">
            <v>0043-55</v>
          </cell>
          <cell r="B1849" t="str">
            <v>BOTAO TAMPA RESERV.BORR. GRAF.[F]</v>
          </cell>
          <cell r="C1849" t="str">
            <v>ROH</v>
          </cell>
          <cell r="D1849" t="str">
            <v>UN</v>
          </cell>
        </row>
        <row r="1850">
          <cell r="A1850" t="str">
            <v>0043-56</v>
          </cell>
          <cell r="B1850" t="str">
            <v>GUIA PLAS. TERM.[F]</v>
          </cell>
          <cell r="C1850" t="str">
            <v>ROH</v>
          </cell>
          <cell r="D1850" t="str">
            <v>UN</v>
          </cell>
        </row>
        <row r="1851">
          <cell r="A1851" t="str">
            <v>0043-57</v>
          </cell>
          <cell r="B1851" t="str">
            <v>BOTAOBORR.CHA SEGUR.[AF]</v>
          </cell>
          <cell r="C1851" t="str">
            <v>ROH</v>
          </cell>
          <cell r="D1851" t="str">
            <v>UN</v>
          </cell>
        </row>
        <row r="1852">
          <cell r="A1852" t="str">
            <v>0043-58</v>
          </cell>
          <cell r="B1852" t="str">
            <v>GUIA PLAS. BOTAO CONT. METAL.[CR]</v>
          </cell>
          <cell r="C1852" t="str">
            <v>ROH</v>
          </cell>
          <cell r="D1852" t="str">
            <v>UN</v>
          </cell>
        </row>
        <row r="1853">
          <cell r="A1853" t="str">
            <v>0043-59</v>
          </cell>
          <cell r="B1853" t="str">
            <v>GUIA PLAS. PENTE REGULAVEL[CR]</v>
          </cell>
          <cell r="C1853" t="str">
            <v>ROH</v>
          </cell>
          <cell r="D1853" t="str">
            <v>UN</v>
          </cell>
        </row>
        <row r="1854">
          <cell r="A1854" t="str">
            <v>0043-60</v>
          </cell>
          <cell r="B1854" t="str">
            <v>BOTAO PLAS. CROMADO[CR]</v>
          </cell>
          <cell r="C1854" t="str">
            <v>ROH</v>
          </cell>
          <cell r="D1854" t="str">
            <v>UN</v>
          </cell>
        </row>
        <row r="1855">
          <cell r="A1855" t="str">
            <v>0043-61</v>
          </cell>
          <cell r="B1855" t="str">
            <v>REGUA METAL. PT GRADUADA 18,00CM[FSC]</v>
          </cell>
          <cell r="C1855" t="str">
            <v>ROH</v>
          </cell>
          <cell r="D1855" t="str">
            <v>UN</v>
          </cell>
        </row>
        <row r="1856">
          <cell r="A1856" t="str">
            <v>0043-62</v>
          </cell>
          <cell r="B1856" t="str">
            <v>LÂMINA METAL. FIXA[CR]</v>
          </cell>
          <cell r="C1856" t="str">
            <v>ROH</v>
          </cell>
          <cell r="D1856" t="str">
            <v>UN</v>
          </cell>
        </row>
        <row r="1857">
          <cell r="A1857" t="str">
            <v>0043-63</v>
          </cell>
          <cell r="B1857" t="str">
            <v>LÂMINA METAL. DOURADA MOVEL[CR]</v>
          </cell>
          <cell r="C1857" t="str">
            <v>ROH</v>
          </cell>
          <cell r="D1857" t="str">
            <v>UN</v>
          </cell>
        </row>
        <row r="1858">
          <cell r="A1858" t="str">
            <v>0043-64</v>
          </cell>
          <cell r="B1858" t="str">
            <v>BOTÃO PLÁSTICO PRETO ADEREÇO INOX [AF]</v>
          </cell>
          <cell r="C1858" t="str">
            <v>ROH</v>
          </cell>
          <cell r="D1858" t="str">
            <v>UN</v>
          </cell>
        </row>
        <row r="1859">
          <cell r="A1859" t="str">
            <v>0043-66</v>
          </cell>
          <cell r="B1859" t="str">
            <v>BOTÃO PLÁSTICO VERMELHO ADEREÇO INOX[AF]</v>
          </cell>
          <cell r="C1859" t="str">
            <v>ROH</v>
          </cell>
          <cell r="D1859" t="str">
            <v>UN</v>
          </cell>
        </row>
        <row r="1860">
          <cell r="A1860" t="str">
            <v>0043-67</v>
          </cell>
          <cell r="B1860" t="str">
            <v>ATUADOR PLAS. PTREVERSAO[FPF]</v>
          </cell>
          <cell r="C1860" t="str">
            <v>ROH</v>
          </cell>
          <cell r="D1860" t="str">
            <v>UN</v>
          </cell>
        </row>
        <row r="1861">
          <cell r="A1861" t="str">
            <v>0043-68</v>
          </cell>
          <cell r="B1861" t="str">
            <v>BOTAO PLAS. PT CONT. METAL.-CJ[FPF]</v>
          </cell>
          <cell r="C1861" t="str">
            <v>ROH</v>
          </cell>
          <cell r="D1861" t="str">
            <v>UN</v>
          </cell>
        </row>
        <row r="1862">
          <cell r="A1862" t="str">
            <v>0043-69</v>
          </cell>
          <cell r="B1862" t="str">
            <v>BOTÃO PLÁSTICO PRETO ADEREÇO INOX [AF]</v>
          </cell>
          <cell r="C1862" t="str">
            <v>ROH</v>
          </cell>
          <cell r="D1862" t="str">
            <v>UN</v>
          </cell>
        </row>
        <row r="1863">
          <cell r="A1863" t="str">
            <v>0043-70</v>
          </cell>
          <cell r="B1863" t="str">
            <v>FIX PLAS.</v>
          </cell>
          <cell r="C1863" t="str">
            <v>ROH</v>
          </cell>
          <cell r="D1863" t="str">
            <v>UN</v>
          </cell>
        </row>
        <row r="1864">
          <cell r="A1864" t="str">
            <v>0043-71</v>
          </cell>
          <cell r="B1864" t="str">
            <v>BOTAO PLAS. PT[MCO]</v>
          </cell>
          <cell r="C1864" t="str">
            <v>ROH</v>
          </cell>
          <cell r="D1864" t="str">
            <v>UN</v>
          </cell>
        </row>
        <row r="1865">
          <cell r="A1865" t="str">
            <v>0043-72</v>
          </cell>
          <cell r="B1865" t="str">
            <v>TECLAS PLAS.S PTS[MCO]</v>
          </cell>
          <cell r="C1865" t="str">
            <v>ROH</v>
          </cell>
          <cell r="D1865" t="str">
            <v>UN</v>
          </cell>
        </row>
        <row r="1866">
          <cell r="A1866" t="str">
            <v>0043-73</v>
          </cell>
          <cell r="B1866" t="str">
            <v>GUIA PLAS. TERM.</v>
          </cell>
          <cell r="C1866" t="str">
            <v>ROH</v>
          </cell>
          <cell r="D1866" t="str">
            <v>UN</v>
          </cell>
        </row>
        <row r="1867">
          <cell r="A1867" t="str">
            <v>0043-74</v>
          </cell>
          <cell r="B1867" t="str">
            <v>MOLD. BOTAO PLAS. PT GRAV.[PG]</v>
          </cell>
          <cell r="C1867" t="str">
            <v>ROH</v>
          </cell>
          <cell r="D1867" t="str">
            <v>UN</v>
          </cell>
        </row>
        <row r="1868">
          <cell r="A1868" t="str">
            <v>0043-75</v>
          </cell>
          <cell r="B1868" t="str">
            <v>BOTAO PLAS. PT[PG]</v>
          </cell>
          <cell r="C1868" t="str">
            <v>ROH</v>
          </cell>
          <cell r="D1868" t="str">
            <v>UN</v>
          </cell>
        </row>
        <row r="1869">
          <cell r="A1869" t="str">
            <v>0043-76</v>
          </cell>
          <cell r="B1869" t="str">
            <v>BOTAO PLAS. SPRAY PT[F]</v>
          </cell>
          <cell r="C1869" t="str">
            <v>ROH</v>
          </cell>
          <cell r="D1869" t="str">
            <v>UN</v>
          </cell>
        </row>
        <row r="1870">
          <cell r="A1870" t="str">
            <v>0043-77</v>
          </cell>
          <cell r="B1870" t="str">
            <v>BOTAO PLAS. VAPOR PT[F]</v>
          </cell>
          <cell r="C1870" t="str">
            <v>ROH</v>
          </cell>
          <cell r="D1870" t="str">
            <v>UN</v>
          </cell>
        </row>
        <row r="1871">
          <cell r="A1871" t="str">
            <v>0043-78</v>
          </cell>
          <cell r="B1871" t="str">
            <v>BOTAO PLAS. TEMP. PT GRV AZUL[F]</v>
          </cell>
          <cell r="C1871" t="str">
            <v>ROH</v>
          </cell>
          <cell r="D1871" t="str">
            <v>UN</v>
          </cell>
        </row>
        <row r="1872">
          <cell r="A1872" t="str">
            <v>0043-79</v>
          </cell>
          <cell r="B1872" t="str">
            <v>BOTAO PLAS. SPRAY AZUL[F]</v>
          </cell>
          <cell r="C1872" t="str">
            <v>ROH</v>
          </cell>
          <cell r="D1872" t="str">
            <v>UN</v>
          </cell>
        </row>
        <row r="1873">
          <cell r="A1873" t="str">
            <v>0043-80</v>
          </cell>
          <cell r="B1873" t="str">
            <v>BOTAO PLAS. VAPOR AZUL[F]</v>
          </cell>
          <cell r="C1873" t="str">
            <v>ROH</v>
          </cell>
          <cell r="D1873" t="str">
            <v>UN</v>
          </cell>
        </row>
        <row r="1874">
          <cell r="A1874" t="str">
            <v>0043-81</v>
          </cell>
          <cell r="B1874" t="str">
            <v>BOTAO PLAS. TEMP. PT GRV AZUL[F]</v>
          </cell>
          <cell r="C1874" t="str">
            <v>ROH</v>
          </cell>
          <cell r="D1874" t="str">
            <v>UN</v>
          </cell>
        </row>
        <row r="1875">
          <cell r="A1875" t="str">
            <v>0043-83</v>
          </cell>
          <cell r="B1875" t="str">
            <v>BOTAO PLAS. VAPOR PT ACAB. ROXO[F]</v>
          </cell>
          <cell r="C1875" t="str">
            <v>ROH</v>
          </cell>
          <cell r="D1875" t="str">
            <v>UN</v>
          </cell>
        </row>
        <row r="1876">
          <cell r="A1876" t="str">
            <v>0043-84</v>
          </cell>
          <cell r="B1876" t="str">
            <v>BOTAO PLAS. SPRAY PT ACAB. ROXO[F]</v>
          </cell>
          <cell r="C1876" t="str">
            <v>ROH</v>
          </cell>
          <cell r="D1876" t="str">
            <v>UN</v>
          </cell>
        </row>
        <row r="1877">
          <cell r="A1877" t="str">
            <v>0043-85</v>
          </cell>
          <cell r="B1877" t="str">
            <v>BOTAO PLAS. TEMP. PT GRV ROXO[F]</v>
          </cell>
          <cell r="C1877" t="str">
            <v>ROH</v>
          </cell>
          <cell r="D1877" t="str">
            <v>UN</v>
          </cell>
        </row>
        <row r="1878">
          <cell r="A1878" t="str">
            <v>0043-86</v>
          </cell>
          <cell r="B1878" t="str">
            <v>ALETA VERT. PLAS. PT[CL]</v>
          </cell>
          <cell r="C1878" t="str">
            <v>ROH</v>
          </cell>
          <cell r="D1878" t="str">
            <v>UN</v>
          </cell>
        </row>
        <row r="1879">
          <cell r="A1879" t="str">
            <v>0043-87</v>
          </cell>
          <cell r="B1879" t="str">
            <v>ALETA HORIZ. PLAS. PT[CL]</v>
          </cell>
          <cell r="C1879" t="str">
            <v>ROH</v>
          </cell>
          <cell r="D1879" t="str">
            <v>UN</v>
          </cell>
        </row>
        <row r="1880">
          <cell r="A1880" t="str">
            <v>0043-88</v>
          </cell>
          <cell r="B1880" t="str">
            <v>BOTAO PLAS. VAPOR AZUL[F]</v>
          </cell>
          <cell r="C1880" t="str">
            <v>ROH</v>
          </cell>
          <cell r="D1880" t="str">
            <v>UN</v>
          </cell>
        </row>
        <row r="1881">
          <cell r="A1881" t="str">
            <v>0043-89</v>
          </cell>
          <cell r="B1881" t="str">
            <v>BOTAO PLAS. SPRAY AZUL[F]</v>
          </cell>
          <cell r="C1881" t="str">
            <v>ROH</v>
          </cell>
          <cell r="D1881" t="str">
            <v>UN</v>
          </cell>
        </row>
        <row r="1882">
          <cell r="A1882" t="str">
            <v>0043-90</v>
          </cell>
          <cell r="B1882" t="str">
            <v>BOTAO PLAS. TEMP. PT[F]</v>
          </cell>
          <cell r="C1882" t="str">
            <v>ROH</v>
          </cell>
          <cell r="D1882" t="str">
            <v>UN</v>
          </cell>
        </row>
        <row r="1883">
          <cell r="A1883" t="str">
            <v>0043-92</v>
          </cell>
          <cell r="B1883" t="str">
            <v>ALETAS DIRECIONDORS PLÁSTIC GRAFITES[CL]</v>
          </cell>
          <cell r="C1883" t="str">
            <v>ROH</v>
          </cell>
          <cell r="D1883" t="str">
            <v>UN</v>
          </cell>
        </row>
        <row r="1884">
          <cell r="A1884" t="str">
            <v>0043-93</v>
          </cell>
          <cell r="B1884" t="str">
            <v>BOTAO PLAS. PT ADER. INOX[AF]</v>
          </cell>
          <cell r="C1884" t="str">
            <v>ROH</v>
          </cell>
          <cell r="D1884" t="str">
            <v>UN</v>
          </cell>
        </row>
        <row r="1885">
          <cell r="A1885" t="str">
            <v>0043-94</v>
          </cell>
          <cell r="B1885" t="str">
            <v>BOTAO PLAS. VERM ADER. INOX[AF]</v>
          </cell>
          <cell r="C1885" t="str">
            <v>ROH</v>
          </cell>
          <cell r="D1885" t="str">
            <v>UN</v>
          </cell>
        </row>
        <row r="1886">
          <cell r="A1886" t="str">
            <v>0043-95</v>
          </cell>
          <cell r="B1886" t="str">
            <v>RASPADORBORR. FIX PLAS. PT-[RB]</v>
          </cell>
          <cell r="C1886" t="str">
            <v>ROH</v>
          </cell>
          <cell r="D1886" t="str">
            <v>UN</v>
          </cell>
        </row>
        <row r="1887">
          <cell r="A1887" t="str">
            <v>0043-96</v>
          </cell>
          <cell r="B1887" t="str">
            <v>RASPADORBORR. FIX PLAS. PT-[RB]</v>
          </cell>
          <cell r="C1887" t="str">
            <v>ROH</v>
          </cell>
          <cell r="D1887" t="str">
            <v>UN</v>
          </cell>
        </row>
        <row r="1888">
          <cell r="A1888" t="str">
            <v>0043-97</v>
          </cell>
          <cell r="B1888" t="str">
            <v>BOTÃO PLÁSTICO VERMELHO ADEREÇO INOX[AF]</v>
          </cell>
          <cell r="C1888" t="str">
            <v>ROH</v>
          </cell>
          <cell r="D1888" t="str">
            <v>UN</v>
          </cell>
        </row>
        <row r="1889">
          <cell r="A1889" t="str">
            <v>0043-98</v>
          </cell>
          <cell r="B1889" t="str">
            <v>GUIA DO BOTÃO SELETOR [FVN-01]</v>
          </cell>
          <cell r="C1889" t="str">
            <v>HALB</v>
          </cell>
          <cell r="D1889" t="str">
            <v>UN</v>
          </cell>
        </row>
        <row r="1890">
          <cell r="A1890" t="str">
            <v>0043-98E</v>
          </cell>
          <cell r="B1890" t="str">
            <v>GUIA DO BOTÃO SELETOR [FVN-01]</v>
          </cell>
          <cell r="C1890" t="str">
            <v>HALB</v>
          </cell>
          <cell r="D1890" t="str">
            <v>UN</v>
          </cell>
        </row>
        <row r="1891">
          <cell r="A1891" t="str">
            <v>0043-99</v>
          </cell>
          <cell r="B1891" t="str">
            <v>RÉGUA METÁLI PRETA GRADUADA 20.00CM[FSC]</v>
          </cell>
          <cell r="C1891" t="str">
            <v>ROH</v>
          </cell>
          <cell r="D1891" t="str">
            <v>UN</v>
          </cell>
        </row>
        <row r="1892">
          <cell r="A1892" t="str">
            <v>0044-04</v>
          </cell>
          <cell r="B1892" t="str">
            <v>ESC.CARVAO SC-03</v>
          </cell>
          <cell r="C1892" t="str">
            <v>ROH</v>
          </cell>
          <cell r="D1892" t="str">
            <v>UN</v>
          </cell>
        </row>
        <row r="1893">
          <cell r="A1893" t="str">
            <v>0044-07</v>
          </cell>
          <cell r="B1893" t="str">
            <v>ESC.CARVAO MOLA AP-01 120V</v>
          </cell>
          <cell r="C1893" t="str">
            <v>ROH</v>
          </cell>
          <cell r="D1893" t="str">
            <v>UN</v>
          </cell>
        </row>
        <row r="1894">
          <cell r="A1894" t="str">
            <v>0044-08</v>
          </cell>
          <cell r="B1894" t="str">
            <v>ESC.CARVAO MOLA AP-02</v>
          </cell>
          <cell r="C1894" t="str">
            <v>ROH</v>
          </cell>
          <cell r="D1894" t="str">
            <v>UN</v>
          </cell>
        </row>
        <row r="1895">
          <cell r="A1895" t="str">
            <v>0044-14</v>
          </cell>
          <cell r="B1895" t="str">
            <v>ESCOVA DE CARVÃO C/ MOLA B-03</v>
          </cell>
          <cell r="C1895" t="str">
            <v>ROH</v>
          </cell>
          <cell r="D1895" t="str">
            <v>UN</v>
          </cell>
        </row>
        <row r="1896">
          <cell r="A1896" t="str">
            <v>0044-19</v>
          </cell>
          <cell r="B1896" t="str">
            <v>ESC.CARVAO LAS-50/51/52</v>
          </cell>
          <cell r="C1896" t="str">
            <v>ROH</v>
          </cell>
          <cell r="D1896" t="str">
            <v>UN</v>
          </cell>
        </row>
        <row r="1897">
          <cell r="A1897" t="str">
            <v>0044-20</v>
          </cell>
          <cell r="B1897" t="str">
            <v>ESC.CARVAO LAS-51</v>
          </cell>
          <cell r="C1897" t="str">
            <v>ROH</v>
          </cell>
          <cell r="D1897" t="str">
            <v>UN</v>
          </cell>
        </row>
        <row r="1898">
          <cell r="A1898" t="str">
            <v>0044-21</v>
          </cell>
          <cell r="B1898" t="str">
            <v>MOLA ESC.CARVAO FSM-01</v>
          </cell>
          <cell r="C1898" t="str">
            <v>ROH</v>
          </cell>
          <cell r="D1898" t="str">
            <v>UN</v>
          </cell>
        </row>
        <row r="1899">
          <cell r="A1899" t="str">
            <v>0044-22</v>
          </cell>
          <cell r="B1899" t="str">
            <v>MOLA ESC.CARVAO 127V FSC-01</v>
          </cell>
          <cell r="C1899" t="str">
            <v>ROH</v>
          </cell>
          <cell r="D1899" t="str">
            <v>UN</v>
          </cell>
        </row>
        <row r="1900">
          <cell r="A1900" t="str">
            <v>0044-23</v>
          </cell>
          <cell r="B1900" t="str">
            <v>MOLA ESC.CARVAO FPL-01</v>
          </cell>
          <cell r="C1900" t="str">
            <v>ROH</v>
          </cell>
          <cell r="D1900" t="str">
            <v>UN</v>
          </cell>
        </row>
        <row r="1901">
          <cell r="A1901" t="str">
            <v>0044-24</v>
          </cell>
          <cell r="B1901" t="str">
            <v>ESCOVAS DE CARVÃO 5.5×5.0×9.0MM CONTATO</v>
          </cell>
          <cell r="C1901" t="str">
            <v>ROH</v>
          </cell>
          <cell r="D1901" t="str">
            <v>UN</v>
          </cell>
        </row>
        <row r="1902">
          <cell r="A1902" t="str">
            <v>0044-25</v>
          </cell>
          <cell r="B1902" t="str">
            <v>MOLA ESC.CARVAO 220V FSC-01</v>
          </cell>
          <cell r="C1902" t="str">
            <v>ROH</v>
          </cell>
          <cell r="D1902" t="str">
            <v>UN</v>
          </cell>
        </row>
        <row r="1903">
          <cell r="A1903" t="str">
            <v>0044-26</v>
          </cell>
          <cell r="B1903" t="str">
            <v>ESC.CARVAO FLO-01</v>
          </cell>
          <cell r="C1903" t="str">
            <v>ROH</v>
          </cell>
          <cell r="D1903" t="str">
            <v>UN</v>
          </cell>
        </row>
        <row r="1904">
          <cell r="A1904" t="str">
            <v>0044-27</v>
          </cell>
          <cell r="B1904" t="str">
            <v>MOLA ESC.CARVAO FES-01</v>
          </cell>
          <cell r="C1904" t="str">
            <v>ROH</v>
          </cell>
          <cell r="D1904" t="str">
            <v>UN</v>
          </cell>
        </row>
        <row r="1905">
          <cell r="A1905" t="str">
            <v>0044-29</v>
          </cell>
          <cell r="B1905" t="str">
            <v>MOLA ESC.CARVAO FFI-01</v>
          </cell>
          <cell r="C1905" t="str">
            <v>ROH</v>
          </cell>
          <cell r="D1905" t="str">
            <v>UN</v>
          </cell>
        </row>
        <row r="1906">
          <cell r="A1906" t="str">
            <v>0044-30</v>
          </cell>
          <cell r="B1906" t="str">
            <v>MOLA ESC.CARVAO FFI-02</v>
          </cell>
          <cell r="C1906" t="str">
            <v>ROH</v>
          </cell>
          <cell r="D1906" t="str">
            <v>UN</v>
          </cell>
        </row>
        <row r="1907">
          <cell r="A1907" t="str">
            <v>0044-33</v>
          </cell>
          <cell r="B1907" t="str">
            <v>MOLA ESC.CARVAO FFI-04</v>
          </cell>
          <cell r="C1907" t="str">
            <v>ROH</v>
          </cell>
          <cell r="D1907" t="str">
            <v>UN</v>
          </cell>
        </row>
        <row r="1908">
          <cell r="A1908" t="str">
            <v>0044-35</v>
          </cell>
          <cell r="B1908" t="str">
            <v>MOLA PINOCHA SEGUR.[MP]</v>
          </cell>
          <cell r="C1908" t="str">
            <v>ROH</v>
          </cell>
          <cell r="D1908" t="str">
            <v>UN</v>
          </cell>
        </row>
        <row r="1909">
          <cell r="A1909" t="str">
            <v>0044-36</v>
          </cell>
          <cell r="B1909" t="str">
            <v>MOLA PN FRT D-03D/E /D-04A/B</v>
          </cell>
          <cell r="C1909" t="str">
            <v>ROH</v>
          </cell>
          <cell r="D1909" t="str">
            <v>UN</v>
          </cell>
        </row>
        <row r="1910">
          <cell r="A1910" t="str">
            <v>0044-37</v>
          </cell>
          <cell r="B1910" t="str">
            <v>ESC.CARVAO 11X8X5MM MOLA-CJ[FFI]</v>
          </cell>
          <cell r="C1910" t="str">
            <v>ROH</v>
          </cell>
          <cell r="D1910" t="str">
            <v>UN</v>
          </cell>
        </row>
        <row r="1911">
          <cell r="A1911" t="str">
            <v>0044-38</v>
          </cell>
          <cell r="B1911" t="str">
            <v>MOLA CD PLAYER BX-08</v>
          </cell>
          <cell r="C1911" t="str">
            <v>ROH</v>
          </cell>
          <cell r="D1911" t="str">
            <v>UN</v>
          </cell>
        </row>
        <row r="1912">
          <cell r="A1912" t="str">
            <v>0044-39</v>
          </cell>
          <cell r="B1912" t="str">
            <v>MOLABAT BX-08</v>
          </cell>
          <cell r="C1912" t="str">
            <v>ROH</v>
          </cell>
          <cell r="D1912" t="str">
            <v>UN</v>
          </cell>
        </row>
        <row r="1913">
          <cell r="A1913" t="str">
            <v>0044-43</v>
          </cell>
          <cell r="B1913" t="str">
            <v>MOLATRAVA SEGUR. PROCESSADOR KM-01</v>
          </cell>
          <cell r="C1913" t="str">
            <v>ROH</v>
          </cell>
          <cell r="D1913" t="str">
            <v>UN</v>
          </cell>
        </row>
        <row r="1914">
          <cell r="A1914" t="str">
            <v>0044-44</v>
          </cell>
          <cell r="B1914" t="str">
            <v>MOLA CILINDRICACHA SEGUR.[SJ]</v>
          </cell>
          <cell r="C1914" t="str">
            <v>ROH</v>
          </cell>
          <cell r="D1914" t="str">
            <v>UN</v>
          </cell>
        </row>
        <row r="1915">
          <cell r="A1915" t="str">
            <v>0044-45</v>
          </cell>
          <cell r="B1915" t="str">
            <v>SUP PLAS. FILTRO RASPADORSILICONE[SJ]</v>
          </cell>
          <cell r="C1915" t="str">
            <v>ROH</v>
          </cell>
          <cell r="D1915" t="str">
            <v>UN</v>
          </cell>
        </row>
        <row r="1916">
          <cell r="A1916" t="str">
            <v>0044-46</v>
          </cell>
          <cell r="B1916" t="str">
            <v>MOLA AP-10</v>
          </cell>
          <cell r="C1916" t="str">
            <v>ROH</v>
          </cell>
          <cell r="D1916" t="str">
            <v>UN</v>
          </cell>
        </row>
        <row r="1917">
          <cell r="A1917" t="str">
            <v>0044-47</v>
          </cell>
          <cell r="B1917" t="str">
            <v>MOLA MS-06</v>
          </cell>
          <cell r="C1917" t="str">
            <v>ROH</v>
          </cell>
          <cell r="D1917" t="str">
            <v>UN</v>
          </cell>
        </row>
        <row r="1918">
          <cell r="A1918" t="str">
            <v>0044-48</v>
          </cell>
          <cell r="B1918" t="str">
            <v>MOLA ESC.CARVAO FST-02</v>
          </cell>
          <cell r="C1918" t="str">
            <v>ROH</v>
          </cell>
          <cell r="D1918" t="str">
            <v>UN</v>
          </cell>
        </row>
        <row r="1919">
          <cell r="A1919" t="str">
            <v>0044-49</v>
          </cell>
          <cell r="B1919" t="str">
            <v>MOLA METAL.TRAVATAMPA SUP[FT]</v>
          </cell>
          <cell r="C1919" t="str">
            <v>ROH</v>
          </cell>
          <cell r="D1919" t="str">
            <v>UN</v>
          </cell>
        </row>
        <row r="1920">
          <cell r="A1920" t="str">
            <v>0044-50</v>
          </cell>
          <cell r="B1920" t="str">
            <v>MOLA DA ESCOVA ER-03</v>
          </cell>
          <cell r="C1920" t="str">
            <v>ROH</v>
          </cell>
          <cell r="D1920" t="str">
            <v>UN</v>
          </cell>
        </row>
        <row r="1921">
          <cell r="A1921" t="str">
            <v>0044-51</v>
          </cell>
          <cell r="B1921" t="str">
            <v>ESC. NCLAQUEC. METAL. BR[ER]</v>
          </cell>
          <cell r="C1921" t="str">
            <v>ROH</v>
          </cell>
          <cell r="D1921" t="str">
            <v>UN</v>
          </cell>
        </row>
        <row r="1922">
          <cell r="A1922" t="str">
            <v>0044-52</v>
          </cell>
          <cell r="B1922" t="str">
            <v>MOLA BOTAOROTACAO ER-03A/B</v>
          </cell>
          <cell r="C1922" t="str">
            <v>ROH</v>
          </cell>
          <cell r="D1922" t="str">
            <v>UN</v>
          </cell>
        </row>
        <row r="1923">
          <cell r="A1923" t="str">
            <v>0044-53</v>
          </cell>
          <cell r="B1923" t="str">
            <v>GANCHOPTA FR-08</v>
          </cell>
          <cell r="C1923" t="str">
            <v>ROH</v>
          </cell>
          <cell r="D1923" t="str">
            <v>UN</v>
          </cell>
        </row>
        <row r="1924">
          <cell r="A1924" t="str">
            <v>0044-54</v>
          </cell>
          <cell r="B1924" t="str">
            <v>MOLAPTA FR-08</v>
          </cell>
          <cell r="C1924" t="str">
            <v>ROH</v>
          </cell>
          <cell r="D1924" t="str">
            <v>UN</v>
          </cell>
        </row>
        <row r="1925">
          <cell r="A1925" t="str">
            <v>0044-56</v>
          </cell>
          <cell r="B1925" t="str">
            <v>MOLATRAVA RESERV.AGUA P-17</v>
          </cell>
          <cell r="C1925" t="str">
            <v>ROH</v>
          </cell>
          <cell r="D1925" t="str">
            <v>UN</v>
          </cell>
        </row>
        <row r="1926">
          <cell r="A1926" t="str">
            <v>0044-57</v>
          </cell>
          <cell r="B1926" t="str">
            <v>MOLA SUP PENTE INTEGRADO P-17</v>
          </cell>
          <cell r="C1926" t="str">
            <v>ROH</v>
          </cell>
          <cell r="D1926" t="str">
            <v>UN</v>
          </cell>
        </row>
        <row r="1927">
          <cell r="A1927" t="str">
            <v>0044-58</v>
          </cell>
          <cell r="B1927" t="str">
            <v>MOLA EIXOARTIC. CENTRAL P-17</v>
          </cell>
          <cell r="C1927" t="str">
            <v>ROH</v>
          </cell>
          <cell r="D1927" t="str">
            <v>UN</v>
          </cell>
        </row>
        <row r="1928">
          <cell r="A1928" t="str">
            <v>0044-59</v>
          </cell>
          <cell r="B1928" t="str">
            <v>MOLAARTIC. P-17</v>
          </cell>
          <cell r="C1928" t="str">
            <v>ROH</v>
          </cell>
          <cell r="D1928" t="str">
            <v>UN</v>
          </cell>
        </row>
        <row r="1929">
          <cell r="A1929" t="str">
            <v>0044-60</v>
          </cell>
          <cell r="B1929" t="str">
            <v>MOLA ATUADOR VAVULA PENTE INTEGRADO P-17</v>
          </cell>
          <cell r="C1929" t="str">
            <v>ROH</v>
          </cell>
          <cell r="D1929" t="str">
            <v>UN</v>
          </cell>
        </row>
        <row r="1930">
          <cell r="A1930" t="str">
            <v>0044-61</v>
          </cell>
          <cell r="B1930" t="str">
            <v>MOLAARTIC. P-15</v>
          </cell>
          <cell r="C1930" t="str">
            <v>ROH</v>
          </cell>
          <cell r="D1930" t="str">
            <v>UN</v>
          </cell>
        </row>
        <row r="1931">
          <cell r="A1931" t="str">
            <v>0044-62</v>
          </cell>
          <cell r="B1931" t="str">
            <v>MOLA PEDAL LIGA/DES.[AP]</v>
          </cell>
          <cell r="C1931" t="str">
            <v>ROH</v>
          </cell>
          <cell r="D1931" t="str">
            <v>UN</v>
          </cell>
        </row>
        <row r="1932">
          <cell r="A1932" t="str">
            <v>0044-63</v>
          </cell>
          <cell r="B1932" t="str">
            <v>MOLATRAVA SEGUR.[AP]</v>
          </cell>
          <cell r="C1932" t="str">
            <v>ROH</v>
          </cell>
          <cell r="D1932" t="str">
            <v>UN</v>
          </cell>
        </row>
        <row r="1933">
          <cell r="A1933" t="str">
            <v>0044-64</v>
          </cell>
          <cell r="B1933" t="str">
            <v>MOLATRAVATAMPA FRT[AP]</v>
          </cell>
          <cell r="C1933" t="str">
            <v>ROH</v>
          </cell>
          <cell r="D1933" t="str">
            <v>UN</v>
          </cell>
        </row>
        <row r="1934">
          <cell r="A1934" t="str">
            <v>0044-65</v>
          </cell>
          <cell r="B1934" t="str">
            <v>MOLACHA ACIONADORA BX-16</v>
          </cell>
          <cell r="C1934" t="str">
            <v>ROH</v>
          </cell>
          <cell r="D1934" t="str">
            <v>UN</v>
          </cell>
        </row>
        <row r="1935">
          <cell r="A1935" t="str">
            <v>0044-66</v>
          </cell>
          <cell r="B1935" t="str">
            <v>MOLA METAL. CILINDRICA PORTA[FR-42]</v>
          </cell>
          <cell r="C1935" t="str">
            <v>ROH</v>
          </cell>
          <cell r="D1935" t="str">
            <v>UN</v>
          </cell>
        </row>
        <row r="1936">
          <cell r="A1936" t="str">
            <v>0044-66N</v>
          </cell>
          <cell r="B1936" t="str">
            <v>MOLA METAL. CILINDRICA DA PORTA [FRN-42]</v>
          </cell>
          <cell r="C1936" t="str">
            <v>ROH</v>
          </cell>
          <cell r="D1936" t="str">
            <v>UN</v>
          </cell>
        </row>
        <row r="1937">
          <cell r="A1937" t="str">
            <v>0044-67</v>
          </cell>
          <cell r="B1937" t="str">
            <v>MOLA TAMPAJARRA CE-04</v>
          </cell>
          <cell r="C1937" t="str">
            <v>ROH</v>
          </cell>
          <cell r="D1937" t="str">
            <v>UN</v>
          </cell>
        </row>
        <row r="1938">
          <cell r="A1938" t="str">
            <v>0044-68</v>
          </cell>
          <cell r="B1938" t="str">
            <v>MOLATRAVA DP-02</v>
          </cell>
          <cell r="C1938" t="str">
            <v>ROH</v>
          </cell>
          <cell r="D1938" t="str">
            <v>UN</v>
          </cell>
        </row>
        <row r="1939">
          <cell r="A1939" t="str">
            <v>0044-69</v>
          </cell>
          <cell r="B1939" t="str">
            <v>ESC. NCLAQUEC. METAL. BR[ER]</v>
          </cell>
          <cell r="C1939" t="str">
            <v>ROH</v>
          </cell>
          <cell r="D1939" t="str">
            <v>UN</v>
          </cell>
        </row>
        <row r="1940">
          <cell r="A1940" t="str">
            <v>0044-70</v>
          </cell>
          <cell r="B1940" t="str">
            <v>FIX METAL. ELEM AQUEC.[AF]</v>
          </cell>
          <cell r="C1940" t="str">
            <v>ROH</v>
          </cell>
          <cell r="D1940" t="str">
            <v>UN</v>
          </cell>
        </row>
        <row r="1941">
          <cell r="A1941" t="str">
            <v>0044-71</v>
          </cell>
          <cell r="B1941" t="str">
            <v>MOLA E ESCOVA DE CARVÃO NFFI-07</v>
          </cell>
          <cell r="C1941" t="str">
            <v>ROH</v>
          </cell>
          <cell r="D1941" t="str">
            <v>UN</v>
          </cell>
        </row>
        <row r="1942">
          <cell r="A1942" t="str">
            <v>0044-72</v>
          </cell>
          <cell r="B1942" t="str">
            <v>ESC.CARVAO 11X8X5 MM[NFFI]</v>
          </cell>
          <cell r="C1942" t="str">
            <v>ROH</v>
          </cell>
          <cell r="D1942" t="str">
            <v>UN</v>
          </cell>
        </row>
        <row r="1943">
          <cell r="A1943" t="str">
            <v>0044-73</v>
          </cell>
          <cell r="B1943" t="str">
            <v>ESCOVA CARVÃO COM ALOJ CONJ [FFI]</v>
          </cell>
          <cell r="C1943" t="str">
            <v>ROH</v>
          </cell>
          <cell r="D1943" t="str">
            <v>UN</v>
          </cell>
        </row>
        <row r="1944">
          <cell r="A1944" t="str">
            <v>0044-74</v>
          </cell>
          <cell r="B1944" t="str">
            <v>CONT.BAT NEGATIVO METAL.</v>
          </cell>
          <cell r="C1944" t="str">
            <v>ROH</v>
          </cell>
          <cell r="D1944" t="str">
            <v>UN</v>
          </cell>
        </row>
        <row r="1945">
          <cell r="A1945" t="str">
            <v>0044-75</v>
          </cell>
          <cell r="B1945" t="str">
            <v>ESC.CARVAO ALOJ. METAL.[FLO]</v>
          </cell>
          <cell r="C1945" t="str">
            <v>ROH</v>
          </cell>
          <cell r="D1945" t="str">
            <v>UN</v>
          </cell>
        </row>
        <row r="1946">
          <cell r="A1946" t="str">
            <v>0044-77</v>
          </cell>
          <cell r="B1946" t="str">
            <v>ESC.CARVAO ALOJ.-CJ[FES]</v>
          </cell>
          <cell r="C1946" t="str">
            <v>ROH</v>
          </cell>
          <cell r="D1946" t="str">
            <v>UN</v>
          </cell>
        </row>
        <row r="1947">
          <cell r="A1947" t="str">
            <v>0044-78</v>
          </cell>
          <cell r="B1947" t="str">
            <v>ESC.CARVAO CONT. MOLA[FSC]</v>
          </cell>
          <cell r="C1947" t="str">
            <v>ROH</v>
          </cell>
          <cell r="D1947" t="str">
            <v>UN</v>
          </cell>
        </row>
        <row r="1948">
          <cell r="A1948" t="str">
            <v>0044-79</v>
          </cell>
          <cell r="B1948" t="str">
            <v>ESC.CARVAO ALOJ.-CJ[FST]</v>
          </cell>
          <cell r="C1948" t="str">
            <v>ROH</v>
          </cell>
          <cell r="D1948" t="str">
            <v>UN</v>
          </cell>
        </row>
        <row r="1949">
          <cell r="A1949" t="str">
            <v>0044-80</v>
          </cell>
          <cell r="B1949" t="str">
            <v>ESC.CARVAO ALOJ. PLAS.[FFI]</v>
          </cell>
          <cell r="C1949" t="str">
            <v>ROH</v>
          </cell>
          <cell r="D1949" t="str">
            <v>UN</v>
          </cell>
        </row>
        <row r="1950">
          <cell r="A1950" t="str">
            <v>0044-81</v>
          </cell>
          <cell r="B1950" t="str">
            <v>ESC.CARVAO MOLA CONT.-CJ[FSM]</v>
          </cell>
          <cell r="C1950" t="str">
            <v>ROH</v>
          </cell>
          <cell r="D1950" t="str">
            <v>UN</v>
          </cell>
        </row>
        <row r="1951">
          <cell r="A1951" t="str">
            <v>0044-82</v>
          </cell>
          <cell r="B1951" t="str">
            <v>ESCOVA CARVÃO COM ALOJ - CONJ [FST]</v>
          </cell>
          <cell r="C1951" t="str">
            <v>ROH</v>
          </cell>
          <cell r="D1951" t="str">
            <v>UN</v>
          </cell>
        </row>
        <row r="1952">
          <cell r="A1952" t="str">
            <v>0044-84</v>
          </cell>
          <cell r="B1952" t="str">
            <v>ESCOVA CARVÃO COM CONT E MOLA CONJ [FS</v>
          </cell>
          <cell r="C1952" t="str">
            <v>ROH</v>
          </cell>
          <cell r="D1952" t="str">
            <v>UN</v>
          </cell>
        </row>
        <row r="1953">
          <cell r="A1953" t="str">
            <v>0044-85</v>
          </cell>
          <cell r="B1953" t="str">
            <v>ESC.CARVAO MOLA CONT.-CJ[FSM]</v>
          </cell>
          <cell r="C1953" t="str">
            <v>ROH</v>
          </cell>
          <cell r="D1953" t="str">
            <v>UN</v>
          </cell>
        </row>
        <row r="1954">
          <cell r="A1954" t="str">
            <v>0044-86</v>
          </cell>
          <cell r="B1954" t="str">
            <v>ESCOVA DE CARVÃO COM ALOJAMENTO PLÁSTICO</v>
          </cell>
          <cell r="C1954" t="str">
            <v>ROH</v>
          </cell>
          <cell r="D1954" t="str">
            <v>UN</v>
          </cell>
        </row>
        <row r="1955">
          <cell r="A1955" t="str">
            <v>0044-87</v>
          </cell>
          <cell r="B1955" t="str">
            <v>MOLA CÔNICA METAL. 13X30MM</v>
          </cell>
          <cell r="C1955" t="str">
            <v>ROH</v>
          </cell>
          <cell r="D1955" t="str">
            <v>UN</v>
          </cell>
        </row>
        <row r="1956">
          <cell r="A1956" t="str">
            <v>0044-88</v>
          </cell>
          <cell r="B1956" t="str">
            <v>MOLA PEDAL LIGA/DES.[AP]</v>
          </cell>
          <cell r="C1956" t="str">
            <v>ROH</v>
          </cell>
          <cell r="D1956" t="str">
            <v>UN</v>
          </cell>
        </row>
        <row r="1957">
          <cell r="A1957" t="str">
            <v>0044-89</v>
          </cell>
          <cell r="B1957" t="str">
            <v>MOLA ESC.CARVAO FPL-01</v>
          </cell>
          <cell r="C1957" t="str">
            <v>ROH</v>
          </cell>
          <cell r="D1957" t="str">
            <v>UN</v>
          </cell>
        </row>
        <row r="1958">
          <cell r="A1958" t="str">
            <v>0044-90</v>
          </cell>
          <cell r="B1958" t="str">
            <v>CERDAS PLAS.S PTS EM BASE SILICONE[ES]</v>
          </cell>
          <cell r="C1958" t="str">
            <v>ROH</v>
          </cell>
          <cell r="D1958" t="str">
            <v>UN</v>
          </cell>
        </row>
        <row r="1959">
          <cell r="A1959" t="str">
            <v>0044-91</v>
          </cell>
          <cell r="B1959" t="str">
            <v>MOLD. PLAS. PT INF.ESC.[ES]</v>
          </cell>
          <cell r="C1959" t="str">
            <v>ROH</v>
          </cell>
          <cell r="D1959" t="str">
            <v>UN</v>
          </cell>
        </row>
        <row r="1960">
          <cell r="A1960" t="str">
            <v>0044-92</v>
          </cell>
          <cell r="B1960" t="str">
            <v>MOLD. PLAS. PT SUPESC.[ES]</v>
          </cell>
          <cell r="C1960" t="str">
            <v>ROH</v>
          </cell>
          <cell r="D1960" t="str">
            <v>UN</v>
          </cell>
        </row>
        <row r="1961">
          <cell r="A1961" t="str">
            <v>0044-93</v>
          </cell>
          <cell r="B1961" t="str">
            <v>CP INF. PLAS. VERM[ES]</v>
          </cell>
          <cell r="C1961" t="str">
            <v>ROH</v>
          </cell>
          <cell r="D1961" t="str">
            <v>UN</v>
          </cell>
        </row>
        <row r="1962">
          <cell r="A1962" t="str">
            <v>0044-94</v>
          </cell>
          <cell r="B1962" t="str">
            <v>COBERT. INF. PLAS. PT GRAV.[ES]</v>
          </cell>
          <cell r="C1962" t="str">
            <v>ROH</v>
          </cell>
          <cell r="D1962" t="str">
            <v>UN</v>
          </cell>
        </row>
        <row r="1963">
          <cell r="A1963" t="str">
            <v>0044-95</v>
          </cell>
          <cell r="B1963" t="str">
            <v>MOLA METAL. FIXACAO[ES]</v>
          </cell>
          <cell r="C1963" t="str">
            <v>ROH</v>
          </cell>
          <cell r="D1963" t="str">
            <v>UN</v>
          </cell>
        </row>
        <row r="1964">
          <cell r="A1964" t="str">
            <v>0044-96</v>
          </cell>
          <cell r="B1964" t="str">
            <v>ESC.CARVAO 11X8X5 MM ALOJ.PLAS.[FFI]</v>
          </cell>
          <cell r="C1964" t="str">
            <v>ROH</v>
          </cell>
          <cell r="D1964" t="str">
            <v>UN</v>
          </cell>
        </row>
        <row r="1965">
          <cell r="A1965" t="str">
            <v>0044-97</v>
          </cell>
          <cell r="B1965" t="str">
            <v>CP PLAS. PT SUP[AF]</v>
          </cell>
          <cell r="C1965" t="str">
            <v>ROH</v>
          </cell>
          <cell r="D1965" t="str">
            <v>UN</v>
          </cell>
        </row>
        <row r="1966">
          <cell r="A1966" t="str">
            <v>0044-98</v>
          </cell>
          <cell r="B1966" t="str">
            <v>CP PLAS. PT TRAS. DIR.[AF]</v>
          </cell>
          <cell r="C1966" t="str">
            <v>ROH</v>
          </cell>
          <cell r="D1966" t="str">
            <v>UN</v>
          </cell>
        </row>
        <row r="1967">
          <cell r="A1967" t="str">
            <v>0044-99</v>
          </cell>
          <cell r="B1967" t="str">
            <v>CP PLAS. PT TRAS. ESQ.[AF]</v>
          </cell>
          <cell r="C1967" t="str">
            <v>ROH</v>
          </cell>
          <cell r="D1967" t="str">
            <v>UN</v>
          </cell>
        </row>
        <row r="1968">
          <cell r="A1968" t="str">
            <v>0045-03</v>
          </cell>
          <cell r="B1968" t="str">
            <v>ESC.CARVAO 8X5X11MM MOLA CONT.[FPL]</v>
          </cell>
          <cell r="C1968" t="str">
            <v>ROH</v>
          </cell>
          <cell r="D1968" t="str">
            <v>UN</v>
          </cell>
        </row>
        <row r="1969">
          <cell r="A1969" t="str">
            <v>0045-04</v>
          </cell>
          <cell r="B1969" t="str">
            <v>ESC.CARVAO 8X5X11MM MOLA CONT.[FPL]</v>
          </cell>
          <cell r="C1969" t="str">
            <v>ROH</v>
          </cell>
          <cell r="D1969" t="str">
            <v>UN</v>
          </cell>
        </row>
        <row r="1970">
          <cell r="A1970" t="str">
            <v>0045-06</v>
          </cell>
          <cell r="B1970" t="str">
            <v>ESC. NCL AQUECIM METALIC PT ROSE[ES]</v>
          </cell>
          <cell r="C1970" t="str">
            <v>ROH</v>
          </cell>
          <cell r="D1970" t="str">
            <v>UN</v>
          </cell>
        </row>
        <row r="1971">
          <cell r="A1971" t="str">
            <v>0045-07</v>
          </cell>
          <cell r="B1971" t="str">
            <v>ESC.CARVAO 5,90X5,85X17MM MOLA CONT.[MC]</v>
          </cell>
          <cell r="C1971" t="str">
            <v>ROH</v>
          </cell>
          <cell r="D1971" t="str">
            <v>UN</v>
          </cell>
        </row>
        <row r="1972">
          <cell r="A1972" t="str">
            <v>0045-08</v>
          </cell>
          <cell r="B1972" t="str">
            <v>ESC.CARVAO 5,90X5,85X17MM MOLA CONT.[MC]</v>
          </cell>
          <cell r="C1972" t="str">
            <v>ROH</v>
          </cell>
          <cell r="D1972" t="str">
            <v>UN</v>
          </cell>
        </row>
        <row r="1973">
          <cell r="A1973" t="str">
            <v>0045-09</v>
          </cell>
          <cell r="B1973" t="str">
            <v>PARESC.SCARVAO CONT.S MOLAS[FSC]</v>
          </cell>
          <cell r="C1973" t="str">
            <v>ROH</v>
          </cell>
          <cell r="D1973" t="str">
            <v>UN</v>
          </cell>
        </row>
        <row r="1974">
          <cell r="A1974" t="str">
            <v>0045-11</v>
          </cell>
          <cell r="B1974" t="str">
            <v>CONT.BAT POSITIVO METAL.</v>
          </cell>
          <cell r="C1974" t="str">
            <v>ROH</v>
          </cell>
          <cell r="D1974" t="str">
            <v>UN</v>
          </cell>
        </row>
        <row r="1975">
          <cell r="A1975" t="str">
            <v>0045-12</v>
          </cell>
          <cell r="B1975" t="str">
            <v>PARESC.SCARVAO MOLA CONT.[FSM]</v>
          </cell>
          <cell r="C1975" t="str">
            <v>ROH</v>
          </cell>
          <cell r="D1975" t="str">
            <v>UN</v>
          </cell>
        </row>
        <row r="1976">
          <cell r="A1976" t="str">
            <v>0045-13</v>
          </cell>
          <cell r="B1976" t="str">
            <v>PAR DE ESCOVAS CARVÃO C/ MOLA CONT CONJ</v>
          </cell>
          <cell r="C1976" t="str">
            <v>ROH</v>
          </cell>
          <cell r="D1976" t="str">
            <v>UN</v>
          </cell>
        </row>
        <row r="1977">
          <cell r="A1977" t="str">
            <v>0045-14</v>
          </cell>
          <cell r="B1977" t="str">
            <v>ESC. NCL AQUEC. METAL. PRT CERDA VERM[ES</v>
          </cell>
          <cell r="C1977" t="str">
            <v>ROH</v>
          </cell>
          <cell r="D1977" t="str">
            <v>UN</v>
          </cell>
        </row>
        <row r="1978">
          <cell r="A1978" t="str">
            <v>0045-15</v>
          </cell>
          <cell r="B1978" t="str">
            <v>MOLD. PLAS. BR FILTRO[CL]</v>
          </cell>
          <cell r="C1978" t="str">
            <v>ROH</v>
          </cell>
          <cell r="D1978" t="str">
            <v>UN</v>
          </cell>
        </row>
        <row r="1979">
          <cell r="A1979" t="str">
            <v>0045-16</v>
          </cell>
          <cell r="B1979" t="str">
            <v>MOLD.COBERT. TRAS. PLAS. AZUL[F]</v>
          </cell>
          <cell r="C1979" t="str">
            <v>ROH</v>
          </cell>
          <cell r="D1979" t="str">
            <v>UN</v>
          </cell>
        </row>
        <row r="1980">
          <cell r="A1980" t="str">
            <v>0045-18</v>
          </cell>
          <cell r="B1980" t="str">
            <v>ESC.SCARVAO MOLA CONT.-CJ[FMR]</v>
          </cell>
          <cell r="C1980" t="str">
            <v>ROH</v>
          </cell>
          <cell r="D1980" t="str">
            <v>UN</v>
          </cell>
        </row>
        <row r="1981">
          <cell r="A1981" t="str">
            <v>0045-19</v>
          </cell>
          <cell r="B1981" t="str">
            <v>ESC.CARVAO ALOJ. PLAS.[FFI]</v>
          </cell>
          <cell r="C1981" t="str">
            <v>ROH</v>
          </cell>
          <cell r="D1981" t="str">
            <v>UN</v>
          </cell>
        </row>
        <row r="1982">
          <cell r="A1982" t="str">
            <v>0045-20</v>
          </cell>
          <cell r="B1982" t="str">
            <v>ESCV NÚCLEO AQUEC MET GOLD CERDA GLD[ES]</v>
          </cell>
          <cell r="C1982" t="str">
            <v>ROH</v>
          </cell>
          <cell r="D1982" t="str">
            <v>UN</v>
          </cell>
        </row>
        <row r="1983">
          <cell r="A1983" t="str">
            <v>0045-21</v>
          </cell>
          <cell r="B1983" t="str">
            <v>ESCV NÚCLEO AQUEC MET TITM CERDA AZL[ES]</v>
          </cell>
          <cell r="C1983" t="str">
            <v>ROH</v>
          </cell>
          <cell r="D1983" t="str">
            <v>UN</v>
          </cell>
        </row>
        <row r="1984">
          <cell r="A1984" t="str">
            <v>0045-22</v>
          </cell>
          <cell r="B1984" t="str">
            <v>ESCV NÚCLEO AQUEC MET VERDE CERDA VD[ES]</v>
          </cell>
          <cell r="C1984" t="str">
            <v>ROH</v>
          </cell>
          <cell r="D1984" t="str">
            <v>UN</v>
          </cell>
        </row>
        <row r="1985">
          <cell r="A1985" t="str">
            <v>0045-23</v>
          </cell>
          <cell r="B1985" t="str">
            <v>ESC. NCLAQUEC. METAL. DOURADO[ER]</v>
          </cell>
          <cell r="C1985" t="str">
            <v>ROH</v>
          </cell>
          <cell r="D1985" t="str">
            <v>UN</v>
          </cell>
        </row>
        <row r="1986">
          <cell r="A1986" t="str">
            <v>0045-24</v>
          </cell>
          <cell r="B1986" t="str">
            <v>ESC. NCLAQUEC. METAL. BR[ER]</v>
          </cell>
          <cell r="C1986" t="str">
            <v>ROH</v>
          </cell>
          <cell r="D1986" t="str">
            <v>UN</v>
          </cell>
        </row>
        <row r="1987">
          <cell r="A1987" t="str">
            <v>0045-25</v>
          </cell>
          <cell r="B1987" t="str">
            <v>ESC NÚCL AQUEC MET PT CD CHROME PINK[ES]</v>
          </cell>
          <cell r="C1987" t="str">
            <v>ROH</v>
          </cell>
          <cell r="D1987" t="str">
            <v>UN</v>
          </cell>
        </row>
        <row r="1988">
          <cell r="A1988" t="str">
            <v>0045-26</v>
          </cell>
          <cell r="B1988" t="str">
            <v>ESCOV NCL AQUEC METÁL PRETO CERD DPS[ES]</v>
          </cell>
          <cell r="C1988" t="str">
            <v>ROH</v>
          </cell>
          <cell r="D1988" t="str">
            <v>UN</v>
          </cell>
        </row>
        <row r="1989">
          <cell r="A1989" t="str">
            <v>0045-28</v>
          </cell>
          <cell r="B1989" t="str">
            <v>ESCV NÚCLEO AQUEC MET ROSE CERDA ROS[ES]</v>
          </cell>
          <cell r="C1989" t="str">
            <v>ROH</v>
          </cell>
          <cell r="D1989" t="str">
            <v>UN</v>
          </cell>
        </row>
        <row r="1990">
          <cell r="A1990" t="str">
            <v>0045-29</v>
          </cell>
          <cell r="B1990" t="str">
            <v>ESC  NC  AQUECTO MET ROSE [ER]</v>
          </cell>
          <cell r="C1990" t="str">
            <v>ROH</v>
          </cell>
          <cell r="D1990" t="str">
            <v>UN</v>
          </cell>
        </row>
        <row r="1991">
          <cell r="A1991" t="str">
            <v>0045-30</v>
          </cell>
          <cell r="B1991" t="str">
            <v>MOLDURA DO VISOR PLÁSTICA CHAMPAGNE [MC]</v>
          </cell>
          <cell r="C1991" t="str">
            <v>ROH</v>
          </cell>
          <cell r="D1991" t="str">
            <v>UN</v>
          </cell>
        </row>
        <row r="1992">
          <cell r="A1992" t="str">
            <v>0045-31</v>
          </cell>
          <cell r="B1992" t="str">
            <v>MOLDURA DO VISOR PLÁSTICA CROMADO [MC]</v>
          </cell>
          <cell r="C1992" t="str">
            <v>ROH</v>
          </cell>
          <cell r="D1992" t="str">
            <v>UN</v>
          </cell>
        </row>
        <row r="1993">
          <cell r="A1993" t="str">
            <v>0045-32</v>
          </cell>
          <cell r="B1993" t="str">
            <v>ESCV NÚCL AQUEC MET GOLD CERD DP GLD[ES]</v>
          </cell>
          <cell r="C1993" t="str">
            <v>ROH</v>
          </cell>
          <cell r="D1993" t="str">
            <v>UN</v>
          </cell>
        </row>
        <row r="1994">
          <cell r="A1994" t="str">
            <v>0045-33</v>
          </cell>
          <cell r="B1994" t="str">
            <v>ESCV NÚCL AQUEC MET VERD CERD DP VRD[ES]</v>
          </cell>
          <cell r="C1994" t="str">
            <v>ROH</v>
          </cell>
          <cell r="D1994" t="str">
            <v>UN</v>
          </cell>
        </row>
        <row r="1995">
          <cell r="A1995" t="str">
            <v>0045-34</v>
          </cell>
          <cell r="B1995" t="str">
            <v>ESCV NÚCL AQUEC MET TTNM CERD DP AZL[ES]</v>
          </cell>
          <cell r="C1995" t="str">
            <v>ROH</v>
          </cell>
          <cell r="D1995" t="str">
            <v>UN</v>
          </cell>
        </row>
        <row r="1996">
          <cell r="A1996" t="str">
            <v>0045-35</v>
          </cell>
          <cell r="B1996" t="str">
            <v>ESCV NÚCL AQUEC MET ROSE CERD DP ROS[ES]</v>
          </cell>
          <cell r="C1996" t="str">
            <v>ROH</v>
          </cell>
          <cell r="D1996" t="str">
            <v>UN</v>
          </cell>
        </row>
        <row r="1997">
          <cell r="A1997" t="str">
            <v>0045-36</v>
          </cell>
          <cell r="B1997" t="str">
            <v>MOLA METÁLICA CILÍNDRICA</v>
          </cell>
          <cell r="C1997" t="str">
            <v>ROH</v>
          </cell>
          <cell r="D1997" t="str">
            <v>UN</v>
          </cell>
        </row>
        <row r="1998">
          <cell r="A1998" t="str">
            <v>0045-37</v>
          </cell>
          <cell r="B1998" t="str">
            <v>MOLA HELICOIDAL CILÍNDRICA DE TORÇÃO</v>
          </cell>
          <cell r="C1998" t="str">
            <v>ROH</v>
          </cell>
          <cell r="D1998" t="str">
            <v>UN</v>
          </cell>
        </row>
        <row r="1999">
          <cell r="A1999" t="str">
            <v>0045-38</v>
          </cell>
          <cell r="B1999" t="str">
            <v>PAR DE ESCOVAS DE CARVÃO 6.0X11.0X15.0MM</v>
          </cell>
          <cell r="C1999" t="str">
            <v>ROH</v>
          </cell>
          <cell r="D1999" t="str">
            <v>UN</v>
          </cell>
        </row>
        <row r="2000">
          <cell r="A2000" t="str">
            <v>0046-10</v>
          </cell>
          <cell r="B2000" t="str">
            <v>PAINEL SUPERIOR PLÁSTIC PRET GRAVAD [PB]</v>
          </cell>
          <cell r="C2000" t="str">
            <v>ROH</v>
          </cell>
          <cell r="D2000" t="str">
            <v>UN</v>
          </cell>
        </row>
        <row r="2001">
          <cell r="A2001" t="str">
            <v>0046-11</v>
          </cell>
          <cell r="B2001" t="str">
            <v>PAINEL TRASEIRO METÁL PRETO GRAVADO[PB]</v>
          </cell>
          <cell r="C2001" t="str">
            <v>ROH</v>
          </cell>
          <cell r="D2001" t="str">
            <v>UN</v>
          </cell>
        </row>
        <row r="2002">
          <cell r="A2002" t="str">
            <v>0046-12</v>
          </cell>
          <cell r="B2002" t="str">
            <v>PAINEL SUPERIOR PLÁSTIC PRET GRAVAD [PB]</v>
          </cell>
          <cell r="C2002" t="str">
            <v>ROH</v>
          </cell>
          <cell r="D2002" t="str">
            <v>UN</v>
          </cell>
        </row>
        <row r="2003">
          <cell r="A2003" t="str">
            <v>0046-13</v>
          </cell>
          <cell r="B2003" t="str">
            <v>TAPA-FURO BORRACHA PRETA - CONJUNTO [PB]</v>
          </cell>
          <cell r="C2003" t="str">
            <v>ROH</v>
          </cell>
          <cell r="D2003" t="str">
            <v>UN</v>
          </cell>
        </row>
        <row r="2004">
          <cell r="A2004" t="str">
            <v>0046-14</v>
          </cell>
          <cell r="B2004" t="str">
            <v>ALOJAMENTO PLÁSTICO PCI PRINCIPAL [PB]</v>
          </cell>
          <cell r="C2004" t="str">
            <v>ROH</v>
          </cell>
          <cell r="D2004" t="str">
            <v>UN</v>
          </cell>
        </row>
        <row r="2005">
          <cell r="A2005" t="str">
            <v>0046-15</v>
          </cell>
          <cell r="B2005" t="str">
            <v>TAMPA ENTRADAS SILICONE PRETO [PB]</v>
          </cell>
          <cell r="C2005" t="str">
            <v>ROH</v>
          </cell>
          <cell r="D2005" t="str">
            <v>UN</v>
          </cell>
        </row>
        <row r="2006">
          <cell r="A2006" t="str">
            <v>0046-16</v>
          </cell>
          <cell r="B2006" t="str">
            <v>PAINEL SUPERIOR PLÁSTICO PRETO [PB]</v>
          </cell>
          <cell r="C2006" t="str">
            <v>ROH</v>
          </cell>
          <cell r="D2006" t="str">
            <v>UN</v>
          </cell>
        </row>
        <row r="2007">
          <cell r="A2007" t="str">
            <v>0046-17</v>
          </cell>
          <cell r="B2007" t="str">
            <v>ALOJAMENTO PLÁSTICO DA PCI PRINCIPAL[PB]</v>
          </cell>
          <cell r="C2007" t="str">
            <v>ROH</v>
          </cell>
          <cell r="D2007" t="str">
            <v>UN</v>
          </cell>
        </row>
        <row r="2008">
          <cell r="A2008" t="str">
            <v>0046-18</v>
          </cell>
          <cell r="B2008" t="str">
            <v>BASE PLÁSTICA PRETA [PB]</v>
          </cell>
          <cell r="C2008" t="str">
            <v>ROH</v>
          </cell>
          <cell r="D2008" t="str">
            <v>UN</v>
          </cell>
        </row>
        <row r="2009">
          <cell r="A2009" t="str">
            <v>0046-19</v>
          </cell>
          <cell r="B2009" t="str">
            <v>PAINEL SUPERIOR PLÁSTICO PRETO CLOGO[PB]</v>
          </cell>
          <cell r="C2009" t="str">
            <v>ROH</v>
          </cell>
          <cell r="D2009" t="str">
            <v>UN</v>
          </cell>
        </row>
        <row r="2010">
          <cell r="A2010" t="str">
            <v>0046-20</v>
          </cell>
          <cell r="B2010" t="str">
            <v>PAINEL SUPERIOR PLÁSTIC PRETO GRAVAD[PB]</v>
          </cell>
          <cell r="C2010" t="str">
            <v>ROH</v>
          </cell>
          <cell r="D2010" t="str">
            <v>UN</v>
          </cell>
        </row>
        <row r="2011">
          <cell r="A2011" t="str">
            <v>0046-21</v>
          </cell>
          <cell r="B2011" t="str">
            <v>PAINEL TRASEIRO METÁLIC PRETO GRAVAD[PB]</v>
          </cell>
          <cell r="C2011" t="str">
            <v>ROH</v>
          </cell>
          <cell r="D2011" t="str">
            <v>UN</v>
          </cell>
        </row>
        <row r="2012">
          <cell r="A2012" t="str">
            <v>0046-22</v>
          </cell>
          <cell r="B2012" t="str">
            <v>PAINEL SUPERIOR PLÁSTIC PRETO GRAVAD[PB]</v>
          </cell>
          <cell r="C2012" t="str">
            <v>ROH</v>
          </cell>
          <cell r="D2012" t="str">
            <v>UN</v>
          </cell>
        </row>
        <row r="2013">
          <cell r="A2013" t="str">
            <v>0046-23</v>
          </cell>
          <cell r="B2013" t="str">
            <v>PAINEL TRASEIRO METÁLIC PRETO GRAVAD[PB]</v>
          </cell>
          <cell r="C2013" t="str">
            <v>ROH</v>
          </cell>
          <cell r="D2013" t="str">
            <v>UN</v>
          </cell>
        </row>
        <row r="2014">
          <cell r="A2014" t="str">
            <v>0046-24</v>
          </cell>
          <cell r="B2014" t="str">
            <v>PAINEL TRASEIRO LUZ INDICADORA LENTE[SC]</v>
          </cell>
          <cell r="C2014" t="str">
            <v>ROH</v>
          </cell>
          <cell r="D2014" t="str">
            <v>UN</v>
          </cell>
        </row>
        <row r="2015">
          <cell r="A2015" t="str">
            <v>0047-04</v>
          </cell>
          <cell r="B2015" t="str">
            <v>ESTATOR MOTOR 7540 127V/220V EXTRATOR</v>
          </cell>
          <cell r="C2015" t="str">
            <v>ROH</v>
          </cell>
          <cell r="D2015" t="str">
            <v>UN</v>
          </cell>
        </row>
        <row r="2016">
          <cell r="A2016" t="str">
            <v>0049-01</v>
          </cell>
          <cell r="B2016" t="str">
            <v>PP NAT FLUIDEZ 14 À 26 (HP550R)IMPORTADO</v>
          </cell>
          <cell r="C2016" t="str">
            <v>ROH</v>
          </cell>
          <cell r="D2016" t="str">
            <v>KG</v>
          </cell>
        </row>
        <row r="2017">
          <cell r="A2017" t="str">
            <v>0049-01N</v>
          </cell>
          <cell r="B2017" t="str">
            <v>PP NAT FLUIDEZ 14 À 26 (HP550R) NACIONAL</v>
          </cell>
          <cell r="C2017" t="str">
            <v>ROH</v>
          </cell>
          <cell r="D2017" t="str">
            <v>KG</v>
          </cell>
        </row>
        <row r="2018">
          <cell r="A2018" t="str">
            <v>0049-04</v>
          </cell>
          <cell r="B2018" t="str">
            <v>PP NAT FLUIDEZ 2,5 À 4,5 (H503)</v>
          </cell>
          <cell r="C2018" t="str">
            <v>ROH</v>
          </cell>
          <cell r="D2018" t="str">
            <v>KG</v>
          </cell>
        </row>
        <row r="2019">
          <cell r="A2019" t="str">
            <v>0049-05</v>
          </cell>
          <cell r="B2019" t="str">
            <v>CARBONATO DE CÁLCIO</v>
          </cell>
          <cell r="C2019" t="str">
            <v>ROH</v>
          </cell>
          <cell r="D2019" t="str">
            <v>KG</v>
          </cell>
        </row>
        <row r="2020">
          <cell r="A2020" t="str">
            <v>0049-08</v>
          </cell>
          <cell r="B2020" t="str">
            <v>CARBONATO DE CALCIO MASTERIZADO PRETO</v>
          </cell>
          <cell r="C2020" t="str">
            <v>ROH</v>
          </cell>
          <cell r="D2020" t="str">
            <v>KG</v>
          </cell>
        </row>
        <row r="2021">
          <cell r="A2021" t="str">
            <v>0049-09</v>
          </cell>
          <cell r="B2021" t="str">
            <v>PBT BRANCO [FSN]</v>
          </cell>
          <cell r="C2021" t="str">
            <v>ROH</v>
          </cell>
          <cell r="D2021" t="str">
            <v>KG</v>
          </cell>
        </row>
        <row r="2022">
          <cell r="A2022" t="str">
            <v>0049-09N</v>
          </cell>
          <cell r="B2022" t="str">
            <v>PBT</v>
          </cell>
          <cell r="C2022" t="str">
            <v>ROH</v>
          </cell>
          <cell r="D2022" t="str">
            <v>KG</v>
          </cell>
        </row>
        <row r="2023">
          <cell r="A2023" t="str">
            <v>0049-10</v>
          </cell>
          <cell r="B2023" t="str">
            <v>PP NAT FLUIDEZ 30 À 45 (H105)</v>
          </cell>
          <cell r="C2023" t="str">
            <v>ROH</v>
          </cell>
          <cell r="D2023" t="str">
            <v>KG</v>
          </cell>
        </row>
        <row r="2024">
          <cell r="A2024" t="str">
            <v>0049-12</v>
          </cell>
          <cell r="B2024" t="str">
            <v>PBT PRETO [AFN]</v>
          </cell>
          <cell r="C2024" t="str">
            <v>ROH</v>
          </cell>
          <cell r="D2024" t="str">
            <v>KG</v>
          </cell>
        </row>
        <row r="2025">
          <cell r="A2025" t="str">
            <v>0049-12N</v>
          </cell>
          <cell r="B2025" t="str">
            <v>PBT PRETO [AFN]</v>
          </cell>
          <cell r="C2025" t="str">
            <v>ROH</v>
          </cell>
          <cell r="D2025" t="str">
            <v>KG</v>
          </cell>
        </row>
        <row r="2026">
          <cell r="A2026" t="str">
            <v>0049-14</v>
          </cell>
          <cell r="B2026" t="str">
            <v>PBT MASTERIZADO AZUL</v>
          </cell>
          <cell r="C2026" t="str">
            <v>ROH</v>
          </cell>
          <cell r="D2026" t="str">
            <v>KG</v>
          </cell>
        </row>
        <row r="2027">
          <cell r="A2027" t="str">
            <v>0049-14N</v>
          </cell>
          <cell r="B2027" t="str">
            <v>PBT MASTERIZADO AZUL</v>
          </cell>
          <cell r="C2027" t="str">
            <v>ROH</v>
          </cell>
          <cell r="D2027" t="str">
            <v>KG</v>
          </cell>
        </row>
        <row r="2028">
          <cell r="A2028" t="str">
            <v>0049-16</v>
          </cell>
          <cell r="B2028" t="str">
            <v>PP SUPERCLARIFICADO PRISMA 1410 (NAC)</v>
          </cell>
          <cell r="C2028" t="str">
            <v>ROH</v>
          </cell>
          <cell r="D2028" t="str">
            <v>KG</v>
          </cell>
        </row>
        <row r="2029">
          <cell r="A2029" t="str">
            <v>0049-16I</v>
          </cell>
          <cell r="B2029" t="str">
            <v>PP SUPERCLARIFICADO PRISMA 1410 (IMPORT)</v>
          </cell>
          <cell r="C2029" t="str">
            <v>ROH</v>
          </cell>
          <cell r="D2029" t="str">
            <v>KG</v>
          </cell>
        </row>
        <row r="2030">
          <cell r="A2030" t="str">
            <v>0049-17</v>
          </cell>
          <cell r="B2030" t="str">
            <v>ADITIVO MASTERBATCH ANTIRISCO</v>
          </cell>
          <cell r="C2030" t="str">
            <v>ROH</v>
          </cell>
          <cell r="D2030" t="str">
            <v>KG</v>
          </cell>
        </row>
        <row r="2031">
          <cell r="A2031" t="str">
            <v>0049-22</v>
          </cell>
          <cell r="B2031" t="str">
            <v>PBT SEM FIBRA</v>
          </cell>
          <cell r="C2031" t="str">
            <v>ROH</v>
          </cell>
          <cell r="D2031" t="str">
            <v>KG</v>
          </cell>
        </row>
        <row r="2032">
          <cell r="A2032" t="str">
            <v>0049-24</v>
          </cell>
          <cell r="B2032" t="str">
            <v>PP H.PT.1003.I PRETO</v>
          </cell>
          <cell r="C2032" t="str">
            <v>ROH</v>
          </cell>
          <cell r="D2032" t="str">
            <v>KG</v>
          </cell>
        </row>
        <row r="2033">
          <cell r="A2033" t="str">
            <v>0049-25</v>
          </cell>
          <cell r="B2033" t="str">
            <v>PP NAT FLUIDEZ 20 À 25 (H202HC)</v>
          </cell>
          <cell r="C2033" t="str">
            <v>ROH</v>
          </cell>
          <cell r="D2033" t="str">
            <v>KG</v>
          </cell>
        </row>
        <row r="2034">
          <cell r="A2034" t="str">
            <v>0049-25N</v>
          </cell>
          <cell r="B2034" t="str">
            <v>PP NAT FLUIDEZ 20 À 25 (H202HC)</v>
          </cell>
          <cell r="C2034" t="str">
            <v>ROH</v>
          </cell>
          <cell r="D2034" t="str">
            <v>KG</v>
          </cell>
        </row>
        <row r="2035">
          <cell r="A2035" t="str">
            <v>0049-26</v>
          </cell>
          <cell r="B2035" t="str">
            <v>CARBONATO DE CÁLCIO NATURAL</v>
          </cell>
          <cell r="C2035" t="str">
            <v>ROH</v>
          </cell>
          <cell r="D2035" t="str">
            <v>KG</v>
          </cell>
        </row>
        <row r="2036">
          <cell r="A2036" t="str">
            <v>0049-27</v>
          </cell>
          <cell r="B2036" t="str">
            <v>PEBD ANTI-CHAMA [COOKTOP]</v>
          </cell>
          <cell r="C2036" t="str">
            <v>ROH</v>
          </cell>
          <cell r="D2036" t="str">
            <v>KG</v>
          </cell>
        </row>
        <row r="2037">
          <cell r="A2037" t="str">
            <v>0049-27N</v>
          </cell>
          <cell r="B2037" t="str">
            <v>PEBD ANTI-CHAMA [COOKTOP]</v>
          </cell>
          <cell r="C2037" t="str">
            <v>ROH</v>
          </cell>
          <cell r="D2037" t="str">
            <v>KG</v>
          </cell>
        </row>
        <row r="2038">
          <cell r="A2038" t="str">
            <v>0049-29</v>
          </cell>
          <cell r="B2038" t="str">
            <v>PBT COM FIBRA NATURAL</v>
          </cell>
          <cell r="C2038" t="str">
            <v>ROH</v>
          </cell>
          <cell r="D2038" t="str">
            <v>KG</v>
          </cell>
        </row>
        <row r="2039">
          <cell r="A2039" t="str">
            <v>0049-29N</v>
          </cell>
          <cell r="B2039" t="str">
            <v>PBT COM FIBRA NATURAL</v>
          </cell>
          <cell r="C2039" t="str">
            <v>ROH</v>
          </cell>
          <cell r="D2039" t="str">
            <v>KG</v>
          </cell>
        </row>
        <row r="2040">
          <cell r="A2040" t="str">
            <v>0049-30</v>
          </cell>
          <cell r="B2040" t="str">
            <v>PP NAT FLUIDEZ 26 (CP 202XP) IMPORTADO</v>
          </cell>
          <cell r="C2040" t="str">
            <v>ROH</v>
          </cell>
          <cell r="D2040" t="str">
            <v>KG</v>
          </cell>
        </row>
        <row r="2041">
          <cell r="A2041" t="str">
            <v>0049-30N</v>
          </cell>
          <cell r="B2041" t="str">
            <v>PP NAT FLUIDEZ 26 (CP 202XP)</v>
          </cell>
          <cell r="C2041" t="str">
            <v>ROH</v>
          </cell>
          <cell r="D2041" t="str">
            <v>KG</v>
          </cell>
        </row>
        <row r="2042">
          <cell r="A2042" t="str">
            <v>0049-31</v>
          </cell>
          <cell r="B2042" t="str">
            <v>PBT PRETO [FSN]</v>
          </cell>
          <cell r="C2042" t="str">
            <v>ROH</v>
          </cell>
          <cell r="D2042" t="str">
            <v>KG</v>
          </cell>
        </row>
        <row r="2043">
          <cell r="A2043" t="str">
            <v>0049-31N</v>
          </cell>
          <cell r="B2043" t="str">
            <v>PBT PRETO [FSN]</v>
          </cell>
          <cell r="C2043" t="str">
            <v>ROH</v>
          </cell>
          <cell r="D2043" t="str">
            <v>KG</v>
          </cell>
        </row>
        <row r="2044">
          <cell r="A2044" t="str">
            <v>0049-32</v>
          </cell>
          <cell r="B2044" t="str">
            <v>PBT CELANEX 2002-2 PRETO</v>
          </cell>
          <cell r="C2044" t="str">
            <v>ROH</v>
          </cell>
          <cell r="D2044" t="str">
            <v>KG</v>
          </cell>
        </row>
        <row r="2045">
          <cell r="A2045" t="str">
            <v>0049-32N</v>
          </cell>
          <cell r="B2045" t="str">
            <v>PBT CELANEX 2002-2 PRETO</v>
          </cell>
          <cell r="C2045" t="str">
            <v>ROH</v>
          </cell>
          <cell r="D2045" t="str">
            <v>KG</v>
          </cell>
        </row>
        <row r="2046">
          <cell r="A2046" t="str">
            <v>0049-33</v>
          </cell>
          <cell r="B2046" t="str">
            <v>POLICARBONATO NATURAL</v>
          </cell>
          <cell r="C2046" t="str">
            <v>ROH</v>
          </cell>
          <cell r="D2046" t="str">
            <v>KG</v>
          </cell>
        </row>
        <row r="2047">
          <cell r="A2047" t="str">
            <v>0049-33N</v>
          </cell>
          <cell r="B2047" t="str">
            <v>POLICARBONATO NATURAL</v>
          </cell>
          <cell r="C2047" t="str">
            <v>ROH</v>
          </cell>
          <cell r="D2047" t="str">
            <v>KG</v>
          </cell>
        </row>
        <row r="2048">
          <cell r="A2048" t="str">
            <v>0049-34</v>
          </cell>
          <cell r="B2048" t="str">
            <v>POLICARBONATO PC/ABS 1210 PRETO</v>
          </cell>
          <cell r="C2048" t="str">
            <v>ROH</v>
          </cell>
          <cell r="D2048" t="str">
            <v>KG</v>
          </cell>
        </row>
        <row r="2049">
          <cell r="A2049" t="str">
            <v>0049-34N</v>
          </cell>
          <cell r="B2049" t="str">
            <v>POLICARBONATO PC/ABS 1210 PRETO</v>
          </cell>
          <cell r="C2049" t="str">
            <v>ROH</v>
          </cell>
          <cell r="D2049" t="str">
            <v>KG</v>
          </cell>
        </row>
        <row r="2050">
          <cell r="A2050" t="str">
            <v>0049-35</v>
          </cell>
          <cell r="B2050" t="str">
            <v>POLICARBONATO PC/ABS 1210 NATURAL</v>
          </cell>
          <cell r="C2050" t="str">
            <v>ROH</v>
          </cell>
          <cell r="D2050" t="str">
            <v>KG</v>
          </cell>
        </row>
        <row r="2051">
          <cell r="A2051" t="str">
            <v>0049-35N</v>
          </cell>
          <cell r="B2051" t="str">
            <v>POLICARBONATO PC/ABS 1210 NATURAL</v>
          </cell>
          <cell r="C2051" t="str">
            <v>ROH</v>
          </cell>
          <cell r="D2051" t="str">
            <v>KG</v>
          </cell>
        </row>
        <row r="2052">
          <cell r="A2052" t="str">
            <v>0049-36</v>
          </cell>
          <cell r="B2052" t="str">
            <v>PP P HB HWI-PLC0 GFPP-30(F1) - UL R/C</v>
          </cell>
          <cell r="C2052" t="str">
            <v>ROH</v>
          </cell>
          <cell r="D2052" t="str">
            <v>KG</v>
          </cell>
        </row>
        <row r="2053">
          <cell r="A2053" t="str">
            <v>0049-37</v>
          </cell>
          <cell r="B2053" t="str">
            <v>PBT PRETO V0 HWI-PLC3 PBT - UL R/C</v>
          </cell>
          <cell r="C2053" t="str">
            <v>ROH</v>
          </cell>
          <cell r="D2053" t="str">
            <v>KG</v>
          </cell>
        </row>
        <row r="2054">
          <cell r="A2054" t="str">
            <v>0049-38</v>
          </cell>
          <cell r="B2054" t="str">
            <v>PP V HB HWI-PLC0 GFPP-30(F1) - UL R/C</v>
          </cell>
          <cell r="C2054" t="str">
            <v>ROH</v>
          </cell>
          <cell r="D2054" t="str">
            <v>KG</v>
          </cell>
        </row>
        <row r="2055">
          <cell r="A2055" t="str">
            <v>0049-39</v>
          </cell>
          <cell r="B2055" t="str">
            <v>PBT VERMELHO V0 HWI-PLC3 PBT - UL R/C</v>
          </cell>
          <cell r="C2055" t="str">
            <v>ROH</v>
          </cell>
          <cell r="D2055" t="str">
            <v>KG</v>
          </cell>
        </row>
        <row r="2056">
          <cell r="A2056" t="str">
            <v>0049-40</v>
          </cell>
          <cell r="B2056" t="str">
            <v>PBT COM FIBRA NATURAL (15%)</v>
          </cell>
          <cell r="C2056" t="str">
            <v>ROH</v>
          </cell>
          <cell r="D2056" t="str">
            <v>KG</v>
          </cell>
        </row>
        <row r="2057">
          <cell r="A2057" t="str">
            <v>0049-41</v>
          </cell>
          <cell r="B2057" t="str">
            <v>PBT PRETO AIR FRYER</v>
          </cell>
          <cell r="C2057" t="str">
            <v>ROH</v>
          </cell>
          <cell r="D2057" t="str">
            <v>KG</v>
          </cell>
        </row>
        <row r="2058">
          <cell r="A2058" t="str">
            <v>0049-42</v>
          </cell>
          <cell r="B2058" t="str">
            <v>PP HB TRANSLÚCIDO FUMÊ - UL R/C</v>
          </cell>
          <cell r="C2058" t="str">
            <v>ROH</v>
          </cell>
          <cell r="D2058" t="str">
            <v>KG</v>
          </cell>
        </row>
        <row r="2059">
          <cell r="A2059" t="str">
            <v>0049-43N</v>
          </cell>
          <cell r="B2059" t="str">
            <v>PP NAT COPOLIMERO (CG210NA)</v>
          </cell>
          <cell r="C2059" t="str">
            <v>ROH</v>
          </cell>
          <cell r="D2059" t="str">
            <v>KG</v>
          </cell>
        </row>
        <row r="2060">
          <cell r="A2060" t="str">
            <v>0049-44</v>
          </cell>
          <cell r="B2060" t="str">
            <v>PP NATURAL HPP-KN(ee) - UL R/C</v>
          </cell>
          <cell r="C2060" t="str">
            <v>ROH</v>
          </cell>
          <cell r="D2060" t="str">
            <v>KG</v>
          </cell>
        </row>
        <row r="2061">
          <cell r="A2061" t="str">
            <v>0050-01</v>
          </cell>
          <cell r="B2061" t="str">
            <v>POLIAMIDA 6.6 NATURAL COM 33% FV KG</v>
          </cell>
          <cell r="C2061" t="str">
            <v>ROH</v>
          </cell>
          <cell r="D2061" t="str">
            <v>KG</v>
          </cell>
        </row>
        <row r="2062">
          <cell r="A2062" t="str">
            <v>0050-02</v>
          </cell>
          <cell r="B2062" t="str">
            <v>POLIAMIDA 6.6 PRETO COM  33% FV INDUSTRI</v>
          </cell>
          <cell r="C2062" t="str">
            <v>ROH</v>
          </cell>
          <cell r="D2062" t="str">
            <v>KG</v>
          </cell>
        </row>
        <row r="2063">
          <cell r="A2063" t="str">
            <v>0050-03</v>
          </cell>
          <cell r="B2063" t="str">
            <v>POLIAMIDA 6.6 NATURAL 13% FV (NACIONAL)</v>
          </cell>
          <cell r="C2063" t="str">
            <v>ROH</v>
          </cell>
          <cell r="D2063" t="str">
            <v>KG</v>
          </cell>
        </row>
        <row r="2064">
          <cell r="A2064" t="str">
            <v>0050-03I</v>
          </cell>
          <cell r="B2064" t="str">
            <v>POLIAMIDA 6.6 NATURAL 13% FV (IMPORTADA)</v>
          </cell>
          <cell r="C2064" t="str">
            <v>ROH</v>
          </cell>
          <cell r="D2064" t="str">
            <v>KG</v>
          </cell>
        </row>
        <row r="2065">
          <cell r="A2065" t="str">
            <v>0050-06</v>
          </cell>
          <cell r="B2065" t="str">
            <v>POLIAMIDA 6.6 NATURAL C/33%FV INDUSTRIAL</v>
          </cell>
          <cell r="C2065" t="str">
            <v>ROH</v>
          </cell>
          <cell r="D2065" t="str">
            <v>KG</v>
          </cell>
        </row>
        <row r="2066">
          <cell r="A2066" t="str">
            <v>0050-07</v>
          </cell>
          <cell r="B2066" t="str">
            <v>POLIAMIDA 6.6 NATURAL C/ 20% FV</v>
          </cell>
          <cell r="C2066" t="str">
            <v>ROH</v>
          </cell>
          <cell r="D2066" t="str">
            <v>KG</v>
          </cell>
        </row>
        <row r="2067">
          <cell r="A2067" t="str">
            <v>0051-01</v>
          </cell>
          <cell r="B2067" t="str">
            <v>POLIAMIDA  NATURAL</v>
          </cell>
          <cell r="C2067" t="str">
            <v>ROH</v>
          </cell>
          <cell r="D2067" t="str">
            <v>KG</v>
          </cell>
        </row>
        <row r="2068">
          <cell r="A2068" t="str">
            <v>0052-01</v>
          </cell>
          <cell r="B2068" t="str">
            <v>POLIACETAL [NACIONAL]</v>
          </cell>
          <cell r="C2068" t="str">
            <v>ROH</v>
          </cell>
          <cell r="D2068" t="str">
            <v>KG</v>
          </cell>
        </row>
        <row r="2069">
          <cell r="A2069" t="str">
            <v>0052-04</v>
          </cell>
          <cell r="B2069" t="str">
            <v>POLIACETAL HEROFORM R900C 100%NAT</v>
          </cell>
          <cell r="C2069" t="str">
            <v>ROH</v>
          </cell>
          <cell r="D2069" t="str">
            <v>KG</v>
          </cell>
        </row>
        <row r="2070">
          <cell r="A2070" t="str">
            <v>0052-05</v>
          </cell>
          <cell r="B2070" t="str">
            <v>POLIACETAL 1,5% TEFLON</v>
          </cell>
          <cell r="C2070" t="str">
            <v>ROH</v>
          </cell>
          <cell r="D2070" t="str">
            <v>KG</v>
          </cell>
        </row>
        <row r="2071">
          <cell r="A2071" t="str">
            <v>0052-09</v>
          </cell>
          <cell r="B2071" t="str">
            <v>POLIACETAL [IMPORTADO]</v>
          </cell>
          <cell r="C2071" t="str">
            <v>ROH</v>
          </cell>
          <cell r="D2071" t="str">
            <v>KG</v>
          </cell>
        </row>
        <row r="2072">
          <cell r="A2072" t="str">
            <v>0053-01</v>
          </cell>
          <cell r="B2072" t="str">
            <v>MASTER BATCH BR-2000 M 1410(PP-BL-30414)</v>
          </cell>
          <cell r="C2072" t="str">
            <v>ROH</v>
          </cell>
          <cell r="D2072" t="str">
            <v>KG</v>
          </cell>
        </row>
        <row r="2073">
          <cell r="A2073" t="str">
            <v>0053-02</v>
          </cell>
          <cell r="B2073" t="str">
            <v>MASTER BATCH AM-2001 5632 ZI</v>
          </cell>
          <cell r="C2073" t="str">
            <v>ROH</v>
          </cell>
          <cell r="D2073" t="str">
            <v>KG</v>
          </cell>
        </row>
        <row r="2074">
          <cell r="A2074" t="str">
            <v>0053-04</v>
          </cell>
          <cell r="B2074" t="str">
            <v>MASTER BATCH CZ-2000 I A0563/A</v>
          </cell>
          <cell r="C2074" t="str">
            <v>ROH</v>
          </cell>
          <cell r="D2074" t="str">
            <v>KG</v>
          </cell>
        </row>
        <row r="2075">
          <cell r="A2075" t="str">
            <v>0053-05</v>
          </cell>
          <cell r="B2075" t="str">
            <v>MASTER BATCH VM 1581 VI</v>
          </cell>
          <cell r="C2075" t="str">
            <v>ROH</v>
          </cell>
          <cell r="D2075" t="str">
            <v>KG</v>
          </cell>
        </row>
        <row r="2076">
          <cell r="A2076" t="str">
            <v>0053-06</v>
          </cell>
          <cell r="B2076" t="str">
            <v>MASTER BATCH BR2001(AREIA)PP-BL-30465-AI</v>
          </cell>
          <cell r="C2076" t="str">
            <v>ROH</v>
          </cell>
          <cell r="D2076" t="str">
            <v>KG</v>
          </cell>
        </row>
        <row r="2077">
          <cell r="A2077" t="str">
            <v>0053-07</v>
          </cell>
          <cell r="B2077" t="str">
            <v>MASTER ABS BR B-145 FI</v>
          </cell>
          <cell r="C2077" t="str">
            <v>ROH</v>
          </cell>
          <cell r="D2077" t="str">
            <v>KG</v>
          </cell>
        </row>
        <row r="2078">
          <cell r="A2078" t="str">
            <v>0053-08</v>
          </cell>
          <cell r="B2078" t="str">
            <v>MASTER ABS AM 609 FI KG</v>
          </cell>
          <cell r="C2078" t="str">
            <v>ROH</v>
          </cell>
          <cell r="D2078" t="str">
            <v>KG</v>
          </cell>
        </row>
        <row r="2079">
          <cell r="A2079" t="str">
            <v>0053-09</v>
          </cell>
          <cell r="B2079" t="str">
            <v>MASTER BATCH MR-2001</v>
          </cell>
          <cell r="C2079" t="str">
            <v>ROH</v>
          </cell>
          <cell r="D2079" t="str">
            <v>KG</v>
          </cell>
        </row>
        <row r="2080">
          <cell r="A2080" t="str">
            <v>0053-10</v>
          </cell>
          <cell r="B2080" t="str">
            <v>MASTER BATCH BG-2001 5644 ZI</v>
          </cell>
          <cell r="C2080" t="str">
            <v>ROH</v>
          </cell>
          <cell r="D2080" t="str">
            <v>KG</v>
          </cell>
        </row>
        <row r="2081">
          <cell r="A2081" t="str">
            <v>0053-12</v>
          </cell>
          <cell r="B2081" t="str">
            <v>MASTER BATCH VD B - 4697 ZI</v>
          </cell>
          <cell r="C2081" t="str">
            <v>ROH</v>
          </cell>
          <cell r="D2081" t="str">
            <v>KG</v>
          </cell>
        </row>
        <row r="2082">
          <cell r="A2082" t="str">
            <v>0053-13</v>
          </cell>
          <cell r="B2082" t="str">
            <v>MASTER BATCH CZ 2831 ZI -  AQUECEDOR</v>
          </cell>
          <cell r="C2082" t="str">
            <v>ROH</v>
          </cell>
          <cell r="D2082" t="str">
            <v>KG</v>
          </cell>
        </row>
        <row r="2083">
          <cell r="A2083" t="str">
            <v>0053-14</v>
          </cell>
          <cell r="B2083" t="str">
            <v>MASTER BATCH AMC L-13 638 ZI</v>
          </cell>
          <cell r="C2083" t="str">
            <v>ROH</v>
          </cell>
          <cell r="D2083" t="str">
            <v>KG</v>
          </cell>
        </row>
        <row r="2084">
          <cell r="A2084" t="str">
            <v>0053-16</v>
          </cell>
          <cell r="B2084" t="str">
            <v>MASTER BATCH CINZA CLARO CZ-2001</v>
          </cell>
          <cell r="C2084" t="str">
            <v>ROH</v>
          </cell>
          <cell r="D2084" t="str">
            <v>KG</v>
          </cell>
        </row>
        <row r="2085">
          <cell r="A2085" t="str">
            <v>0053-17</v>
          </cell>
          <cell r="B2085" t="str">
            <v>MASTER ABS BG</v>
          </cell>
          <cell r="C2085" t="str">
            <v>ROH</v>
          </cell>
          <cell r="D2085" t="str">
            <v>KG</v>
          </cell>
        </row>
        <row r="2086">
          <cell r="A2086" t="str">
            <v>0053-19</v>
          </cell>
          <cell r="B2086" t="str">
            <v>MASTER BATCH PRETO</v>
          </cell>
          <cell r="C2086" t="str">
            <v>ROH</v>
          </cell>
          <cell r="D2086" t="str">
            <v>KG</v>
          </cell>
        </row>
        <row r="2087">
          <cell r="A2087" t="str">
            <v>0053-22</v>
          </cell>
          <cell r="B2087" t="str">
            <v>MASTER BATCH CINZA 2004 KG</v>
          </cell>
          <cell r="C2087" t="str">
            <v>ROH</v>
          </cell>
          <cell r="D2087" t="str">
            <v>KG</v>
          </cell>
        </row>
        <row r="2088">
          <cell r="A2088" t="str">
            <v>0053-24</v>
          </cell>
          <cell r="B2088" t="str">
            <v>MASTER BATCH VD 425</v>
          </cell>
          <cell r="C2088" t="str">
            <v>ROH</v>
          </cell>
          <cell r="D2088" t="str">
            <v>KG</v>
          </cell>
        </row>
        <row r="2089">
          <cell r="A2089" t="str">
            <v>0053-25</v>
          </cell>
          <cell r="B2089" t="str">
            <v>MASTER AZUL NOVO COD 9315/01</v>
          </cell>
          <cell r="C2089" t="str">
            <v>ROH</v>
          </cell>
          <cell r="D2089" t="str">
            <v>KG</v>
          </cell>
        </row>
        <row r="2090">
          <cell r="A2090" t="str">
            <v>0053-27</v>
          </cell>
          <cell r="B2090" t="str">
            <v>MASTER AZUL - ESPECIAL COD 11576/01</v>
          </cell>
          <cell r="C2090" t="str">
            <v>ROH</v>
          </cell>
          <cell r="D2090" t="str">
            <v>KG</v>
          </cell>
        </row>
        <row r="2091">
          <cell r="A2091" t="str">
            <v>0053-29</v>
          </cell>
          <cell r="B2091" t="str">
            <v>MASTER BATCH AZUL CLARO 13717/01</v>
          </cell>
          <cell r="C2091" t="str">
            <v>ROH</v>
          </cell>
          <cell r="D2091" t="str">
            <v>KG</v>
          </cell>
        </row>
        <row r="2092">
          <cell r="A2092" t="str">
            <v>0053-30</v>
          </cell>
          <cell r="B2092" t="str">
            <v>MASTER BATCH BEGE 13719/01</v>
          </cell>
          <cell r="C2092" t="str">
            <v>ROH</v>
          </cell>
          <cell r="D2092" t="str">
            <v>KG</v>
          </cell>
        </row>
        <row r="2093">
          <cell r="A2093" t="str">
            <v>0053-31</v>
          </cell>
          <cell r="B2093" t="str">
            <v>MASTER BATCH LILAS 13801/02</v>
          </cell>
          <cell r="C2093" t="str">
            <v>ROH</v>
          </cell>
          <cell r="D2093" t="str">
            <v>KG</v>
          </cell>
        </row>
        <row r="2094">
          <cell r="A2094" t="str">
            <v>0053-32</v>
          </cell>
          <cell r="B2094" t="str">
            <v>MASTER P/ PBT BR C/ FV 14584/01</v>
          </cell>
          <cell r="C2094" t="str">
            <v>ROH</v>
          </cell>
          <cell r="D2094" t="str">
            <v>KG</v>
          </cell>
        </row>
        <row r="2095">
          <cell r="A2095" t="str">
            <v>0053-33</v>
          </cell>
          <cell r="B2095" t="str">
            <v>MASTER AZUL PANTONE AZ 514</v>
          </cell>
          <cell r="C2095" t="str">
            <v>ROH</v>
          </cell>
          <cell r="D2095" t="str">
            <v>KG</v>
          </cell>
        </row>
        <row r="2096">
          <cell r="A2096" t="str">
            <v>0053-34</v>
          </cell>
          <cell r="B2096" t="str">
            <v>MASTER AZUL AZ 514 PARA PBT</v>
          </cell>
          <cell r="C2096" t="str">
            <v>ROH</v>
          </cell>
          <cell r="D2096" t="str">
            <v>KG</v>
          </cell>
        </row>
        <row r="2097">
          <cell r="A2097" t="str">
            <v>0053-35</v>
          </cell>
          <cell r="B2097" t="str">
            <v>MASTER P/ POLIAMIDA 6,6 PRETO 306701 FOR</v>
          </cell>
          <cell r="C2097" t="str">
            <v>ROH</v>
          </cell>
          <cell r="D2097" t="str">
            <v>KG</v>
          </cell>
        </row>
        <row r="2098">
          <cell r="A2098" t="str">
            <v>0053-36</v>
          </cell>
          <cell r="B2098" t="str">
            <v>MASTER ROSA 245 - CLARO COD 15269/01</v>
          </cell>
          <cell r="C2098" t="str">
            <v>ROH</v>
          </cell>
          <cell r="D2098" t="str">
            <v>KG</v>
          </cell>
        </row>
        <row r="2099">
          <cell r="A2099" t="str">
            <v>0053-37</v>
          </cell>
          <cell r="B2099" t="str">
            <v>MASTER ROSA 215 - ESCURO COD 15271/01</v>
          </cell>
          <cell r="C2099" t="str">
            <v>ROH</v>
          </cell>
          <cell r="D2099" t="str">
            <v>KG</v>
          </cell>
        </row>
        <row r="2100">
          <cell r="A2100" t="str">
            <v>0053-38</v>
          </cell>
          <cell r="B2100" t="str">
            <v>MASTER PP-AZ-SD-41563/09 OPÇÃO(A) F-15</v>
          </cell>
          <cell r="C2100" t="str">
            <v>ROH</v>
          </cell>
          <cell r="D2100" t="str">
            <v>KG</v>
          </cell>
        </row>
        <row r="2101">
          <cell r="A2101" t="str">
            <v>0053-39</v>
          </cell>
          <cell r="B2101" t="str">
            <v>MASTER PRATA COD, 14988/01</v>
          </cell>
          <cell r="C2101" t="str">
            <v>ROH</v>
          </cell>
          <cell r="D2101" t="str">
            <v>KG</v>
          </cell>
        </row>
        <row r="2102">
          <cell r="A2102" t="str">
            <v>0053-40</v>
          </cell>
          <cell r="B2102" t="str">
            <v>MASTER PP-LI-SD 45443/10</v>
          </cell>
          <cell r="C2102" t="str">
            <v>ROH</v>
          </cell>
          <cell r="D2102" t="str">
            <v>KG</v>
          </cell>
        </row>
        <row r="2103">
          <cell r="A2103" t="str">
            <v>0053-41</v>
          </cell>
          <cell r="B2103" t="str">
            <v>MASTER PP-LI-SD 46100/10 ( LI 3311797)</v>
          </cell>
          <cell r="C2103" t="str">
            <v>ROH</v>
          </cell>
          <cell r="D2103" t="str">
            <v>KG</v>
          </cell>
        </row>
        <row r="2104">
          <cell r="A2104" t="str">
            <v>0053-42</v>
          </cell>
          <cell r="B2104" t="str">
            <v>MASTER ROSA - MEDIO COD 15870/01</v>
          </cell>
          <cell r="C2104" t="str">
            <v>ROH</v>
          </cell>
          <cell r="D2104" t="str">
            <v>KG</v>
          </cell>
        </row>
        <row r="2105">
          <cell r="A2105" t="str">
            <v>0053-43</v>
          </cell>
          <cell r="B2105" t="str">
            <v>MASTER LILAS - ESCURO COD 15873/01</v>
          </cell>
          <cell r="C2105" t="str">
            <v>ROH</v>
          </cell>
          <cell r="D2105" t="str">
            <v>KG</v>
          </cell>
        </row>
        <row r="2106">
          <cell r="A2106" t="str">
            <v>0053-44</v>
          </cell>
          <cell r="B2106" t="str">
            <v>MASTER PARA SAN VERDE K 645135</v>
          </cell>
          <cell r="C2106" t="str">
            <v>ROH</v>
          </cell>
          <cell r="D2106" t="str">
            <v>KG</v>
          </cell>
        </row>
        <row r="2107">
          <cell r="A2107" t="str">
            <v>0053-45</v>
          </cell>
          <cell r="B2107" t="str">
            <v>MASTER ROSA TAR 604835-10</v>
          </cell>
          <cell r="C2107" t="str">
            <v>ROH</v>
          </cell>
          <cell r="D2107" t="str">
            <v>KG</v>
          </cell>
        </row>
        <row r="2108">
          <cell r="A2108" t="str">
            <v>0053-46</v>
          </cell>
          <cell r="B2108" t="str">
            <v>MASTER CINZA TAR 605094-10 (PP74601155)</v>
          </cell>
          <cell r="C2108" t="str">
            <v>ROH</v>
          </cell>
          <cell r="D2108" t="str">
            <v>KG</v>
          </cell>
        </row>
        <row r="2109">
          <cell r="A2109" t="str">
            <v>0053-47</v>
          </cell>
          <cell r="B2109" t="str">
            <v>MASTER VERMELHO TAR600434-11(PP33601438)</v>
          </cell>
          <cell r="C2109" t="str">
            <v>ROH</v>
          </cell>
          <cell r="D2109" t="str">
            <v>KG</v>
          </cell>
        </row>
        <row r="2110">
          <cell r="A2110" t="str">
            <v>0053-48</v>
          </cell>
          <cell r="B2110" t="str">
            <v>MASTER CINZA TAR 600765-11</v>
          </cell>
          <cell r="C2110" t="str">
            <v>ROH</v>
          </cell>
          <cell r="D2110" t="str">
            <v>KG</v>
          </cell>
        </row>
        <row r="2111">
          <cell r="A2111" t="str">
            <v>0053-49</v>
          </cell>
          <cell r="B2111" t="str">
            <v>MASTER CINZA 16760/01</v>
          </cell>
          <cell r="C2111" t="str">
            <v>ROH</v>
          </cell>
          <cell r="D2111" t="str">
            <v>KG</v>
          </cell>
        </row>
        <row r="2112">
          <cell r="A2112" t="str">
            <v>0053-51</v>
          </cell>
          <cell r="B2112" t="str">
            <v>MASTER AZUL TAR603394-11 VIOL PP41601155</v>
          </cell>
          <cell r="C2112" t="str">
            <v>ROH</v>
          </cell>
          <cell r="D2112" t="str">
            <v>KG</v>
          </cell>
        </row>
        <row r="2113">
          <cell r="A2113" t="str">
            <v>0053-52</v>
          </cell>
          <cell r="B2113" t="str">
            <v>MASTER VERMELHO TAR603396-11(PP31601448)</v>
          </cell>
          <cell r="C2113" t="str">
            <v>ROH</v>
          </cell>
          <cell r="D2113" t="str">
            <v>KG</v>
          </cell>
        </row>
        <row r="2114">
          <cell r="A2114" t="str">
            <v>0053-53</v>
          </cell>
          <cell r="B2114" t="str">
            <v>MASTER AZUL TAR 603795-11 (PP53601551)</v>
          </cell>
          <cell r="C2114" t="str">
            <v>ROH</v>
          </cell>
          <cell r="D2114" t="str">
            <v>KG</v>
          </cell>
        </row>
        <row r="2115">
          <cell r="A2115" t="str">
            <v>0053-54</v>
          </cell>
          <cell r="B2115" t="str">
            <v>MASTER REMAFIM BRANCO TAR 602764-12</v>
          </cell>
          <cell r="C2115" t="str">
            <v>ROH</v>
          </cell>
          <cell r="D2115" t="str">
            <v>KG</v>
          </cell>
        </row>
        <row r="2116">
          <cell r="A2116" t="str">
            <v>0053-55</v>
          </cell>
          <cell r="B2116" t="str">
            <v>MASTER REMAFIM VERMELHO TAR 602765-12</v>
          </cell>
          <cell r="C2116" t="str">
            <v>ROH</v>
          </cell>
          <cell r="D2116" t="str">
            <v>KG</v>
          </cell>
        </row>
        <row r="2117">
          <cell r="A2117" t="str">
            <v>0053-56</v>
          </cell>
          <cell r="B2117" t="str">
            <v>MASTER REMAFIM VERMELHO TAR 602786-12</v>
          </cell>
          <cell r="C2117" t="str">
            <v>ROH</v>
          </cell>
          <cell r="D2117" t="str">
            <v>KG</v>
          </cell>
        </row>
        <row r="2118">
          <cell r="A2118" t="str">
            <v>0053-57</v>
          </cell>
          <cell r="B2118" t="str">
            <v>MASTER PRATA 17092/01 – 5% PP</v>
          </cell>
          <cell r="C2118" t="str">
            <v>ROH</v>
          </cell>
          <cell r="D2118" t="str">
            <v>KG</v>
          </cell>
        </row>
        <row r="2119">
          <cell r="A2119" t="str">
            <v>0053-59</v>
          </cell>
          <cell r="B2119" t="str">
            <v>MASTER BRANCO 18018/02 P/ PA 6.6 30% FV</v>
          </cell>
          <cell r="C2119" t="str">
            <v>ROH</v>
          </cell>
          <cell r="D2119" t="str">
            <v>KG</v>
          </cell>
        </row>
        <row r="2120">
          <cell r="A2120" t="str">
            <v>0053-60</v>
          </cell>
          <cell r="B2120" t="str">
            <v>MASTER VERDE TAR 604421-08</v>
          </cell>
          <cell r="C2120" t="str">
            <v>ROH</v>
          </cell>
          <cell r="D2120" t="str">
            <v>KG</v>
          </cell>
        </row>
        <row r="2121">
          <cell r="A2121" t="str">
            <v>0053-61</v>
          </cell>
          <cell r="B2121" t="str">
            <v>MASTER VIOLETA TAR 601573-13</v>
          </cell>
          <cell r="C2121" t="str">
            <v>ROH</v>
          </cell>
          <cell r="D2121" t="str">
            <v>KG</v>
          </cell>
        </row>
        <row r="2122">
          <cell r="A2122" t="str">
            <v>0053-62</v>
          </cell>
          <cell r="B2122" t="str">
            <v>MASTER REMAFIN AZUL TAR 603539-13</v>
          </cell>
          <cell r="C2122" t="str">
            <v>ROH</v>
          </cell>
          <cell r="D2122" t="str">
            <v>KG</v>
          </cell>
        </row>
        <row r="2123">
          <cell r="A2123" t="str">
            <v>0053-63</v>
          </cell>
          <cell r="B2123" t="str">
            <v>MASTER REMAFIN VERDE TAR 603535-13</v>
          </cell>
          <cell r="C2123" t="str">
            <v>ROH</v>
          </cell>
          <cell r="D2123" t="str">
            <v>KG</v>
          </cell>
        </row>
        <row r="2124">
          <cell r="A2124" t="str">
            <v>0053-64</v>
          </cell>
          <cell r="B2124" t="str">
            <v>MASTER REMAFIN AMARELO TAR 603538-13</v>
          </cell>
          <cell r="C2124" t="str">
            <v>ROH</v>
          </cell>
          <cell r="D2124" t="str">
            <v>KG</v>
          </cell>
        </row>
        <row r="2125">
          <cell r="A2125" t="str">
            <v>0053-65</v>
          </cell>
          <cell r="B2125" t="str">
            <v>MASTER REMAFIN LARANJA TAR 603995-13</v>
          </cell>
          <cell r="C2125" t="str">
            <v>ROH</v>
          </cell>
          <cell r="D2125" t="str">
            <v>KG</v>
          </cell>
        </row>
        <row r="2126">
          <cell r="A2126" t="str">
            <v>0053-66</v>
          </cell>
          <cell r="B2126" t="str">
            <v>MASTER LARANJA TAR 604018-13(FERRO)</v>
          </cell>
          <cell r="C2126" t="str">
            <v>ROH</v>
          </cell>
          <cell r="D2126" t="str">
            <v>KG</v>
          </cell>
        </row>
        <row r="2127">
          <cell r="A2127" t="str">
            <v>0053-71</v>
          </cell>
          <cell r="B2127" t="str">
            <v>MASTER BRANCO PP TAR605896-14 VTE</v>
          </cell>
          <cell r="C2127" t="str">
            <v>ROH</v>
          </cell>
          <cell r="D2127" t="str">
            <v>KG</v>
          </cell>
        </row>
        <row r="2128">
          <cell r="A2128" t="str">
            <v>0053-72</v>
          </cell>
          <cell r="B2128" t="str">
            <v>MASTER BRANCO ABS TAR605897-14 VTE</v>
          </cell>
          <cell r="C2128" t="str">
            <v>ROH</v>
          </cell>
          <cell r="D2128" t="str">
            <v>KG</v>
          </cell>
        </row>
        <row r="2129">
          <cell r="A2129" t="str">
            <v>0053-73</v>
          </cell>
          <cell r="B2129" t="str">
            <v>MASTER BRANCO PBT TAR608677-14 VTE</v>
          </cell>
          <cell r="C2129" t="str">
            <v>ROH</v>
          </cell>
          <cell r="D2129" t="str">
            <v>KG</v>
          </cell>
        </row>
        <row r="2130">
          <cell r="A2130" t="str">
            <v>0053-74</v>
          </cell>
          <cell r="B2130" t="str">
            <v>MASTER AMARELO 1 PANTONE 141</v>
          </cell>
          <cell r="C2130" t="str">
            <v>ROH</v>
          </cell>
          <cell r="D2130" t="str">
            <v>KG</v>
          </cell>
        </row>
        <row r="2131">
          <cell r="A2131" t="str">
            <v>0053-76</v>
          </cell>
          <cell r="B2131" t="str">
            <v>MASTER BRANCO PARA POLIAMIDA (COZINHA)</v>
          </cell>
          <cell r="C2131" t="str">
            <v>ROH</v>
          </cell>
          <cell r="D2131" t="str">
            <v>KG</v>
          </cell>
        </row>
        <row r="2132">
          <cell r="A2132" t="str">
            <v>0053-77</v>
          </cell>
          <cell r="B2132" t="str">
            <v>MASTER PARA ABS PRETO [VTE]</v>
          </cell>
          <cell r="C2132" t="str">
            <v>ROH</v>
          </cell>
          <cell r="D2132" t="str">
            <v>KG</v>
          </cell>
        </row>
        <row r="2133">
          <cell r="A2133" t="str">
            <v>0053-78</v>
          </cell>
          <cell r="B2133" t="str">
            <v>MASTER PRETO PARA PBT SEM FIBRA [VTE]</v>
          </cell>
          <cell r="C2133" t="str">
            <v>ROH</v>
          </cell>
          <cell r="D2133" t="str">
            <v>KG</v>
          </cell>
        </row>
        <row r="2134">
          <cell r="A2134" t="str">
            <v>0053-79</v>
          </cell>
          <cell r="B2134" t="str">
            <v>MASTER AMARELO PERNAMBUCANAS 2016</v>
          </cell>
          <cell r="C2134" t="str">
            <v>ROH</v>
          </cell>
          <cell r="D2134" t="str">
            <v>KG</v>
          </cell>
        </row>
        <row r="2135">
          <cell r="A2135" t="str">
            <v>0053-80</v>
          </cell>
          <cell r="B2135" t="str">
            <v>MASTER VERMELHO [RED LINE]</v>
          </cell>
          <cell r="C2135" t="str">
            <v>ROH</v>
          </cell>
          <cell r="D2135" t="str">
            <v>KG</v>
          </cell>
        </row>
        <row r="2136">
          <cell r="A2136" t="str">
            <v>0053-81</v>
          </cell>
          <cell r="B2136" t="str">
            <v>MASTER AZUL 20739/01 [COZINHA]</v>
          </cell>
          <cell r="C2136" t="str">
            <v>ROH</v>
          </cell>
          <cell r="D2136" t="str">
            <v>KG</v>
          </cell>
        </row>
        <row r="2137">
          <cell r="A2137" t="str">
            <v>0053-82</v>
          </cell>
          <cell r="B2137" t="str">
            <v>MASTER P/ POLIAMIDA VERMELHO [RED LINE]</v>
          </cell>
          <cell r="C2137" t="str">
            <v>ROH</v>
          </cell>
          <cell r="D2137" t="str">
            <v>KG</v>
          </cell>
        </row>
        <row r="2138">
          <cell r="A2138" t="str">
            <v>0053-84</v>
          </cell>
          <cell r="B2138" t="str">
            <v>MASTER PARA SAN PRETO SD 627/16 9000</v>
          </cell>
          <cell r="C2138" t="str">
            <v>ROH</v>
          </cell>
          <cell r="D2138" t="str">
            <v>KG</v>
          </cell>
        </row>
        <row r="2139">
          <cell r="A2139" t="str">
            <v>0053-85</v>
          </cell>
          <cell r="B2139" t="str">
            <v>MASTER PARA SAN VERMELHO SD 697/16 4000</v>
          </cell>
          <cell r="C2139" t="str">
            <v>ROH</v>
          </cell>
          <cell r="D2139" t="str">
            <v>KG</v>
          </cell>
        </row>
        <row r="2140">
          <cell r="A2140" t="str">
            <v>0053-86</v>
          </cell>
          <cell r="B2140" t="str">
            <v>MASTER PARA SAN AZUL SD362/17</v>
          </cell>
          <cell r="C2140" t="str">
            <v>ROH</v>
          </cell>
          <cell r="D2140" t="str">
            <v>KG</v>
          </cell>
        </row>
        <row r="2141">
          <cell r="A2141" t="str">
            <v>0053-87</v>
          </cell>
          <cell r="B2141" t="str">
            <v>MASTER PRATA 21232/01</v>
          </cell>
          <cell r="C2141" t="str">
            <v>ROH</v>
          </cell>
          <cell r="D2141" t="str">
            <v>KG</v>
          </cell>
        </row>
        <row r="2142">
          <cell r="A2142" t="str">
            <v>0053-88</v>
          </cell>
          <cell r="B2142" t="str">
            <v>MASTER AZUL TAR 604533-17</v>
          </cell>
          <cell r="C2142" t="str">
            <v>ROH</v>
          </cell>
          <cell r="D2142" t="str">
            <v>KG</v>
          </cell>
        </row>
        <row r="2143">
          <cell r="A2143" t="str">
            <v>0053-89</v>
          </cell>
          <cell r="B2143" t="str">
            <v>MASTER REMAFIN PRATA ESCURO TAR608465-17</v>
          </cell>
          <cell r="C2143" t="str">
            <v>ROH</v>
          </cell>
          <cell r="D2143" t="str">
            <v>KG</v>
          </cell>
        </row>
        <row r="2144">
          <cell r="A2144" t="str">
            <v>0053-90</v>
          </cell>
          <cell r="B2144" t="str">
            <v>MASTER PRATA 603761</v>
          </cell>
          <cell r="C2144" t="str">
            <v>ROH</v>
          </cell>
          <cell r="D2144" t="str">
            <v>KG</v>
          </cell>
        </row>
        <row r="2145">
          <cell r="A2145" t="str">
            <v>0053-91</v>
          </cell>
          <cell r="B2145" t="str">
            <v>MASTER PRATA 603762</v>
          </cell>
          <cell r="C2145" t="str">
            <v>ROH</v>
          </cell>
          <cell r="D2145" t="str">
            <v>KG</v>
          </cell>
        </row>
        <row r="2146">
          <cell r="A2146" t="str">
            <v>0053-92</v>
          </cell>
          <cell r="B2146" t="str">
            <v>MASTER AMARELO CD 22,264/01</v>
          </cell>
          <cell r="C2146" t="str">
            <v>ROH</v>
          </cell>
          <cell r="D2146" t="str">
            <v>KG</v>
          </cell>
        </row>
        <row r="2147">
          <cell r="A2147" t="str">
            <v>0053-93</v>
          </cell>
          <cell r="B2147" t="str">
            <v>MASTER AZUL PETROLEO 60854/L5</v>
          </cell>
          <cell r="C2147" t="str">
            <v>ROH</v>
          </cell>
          <cell r="D2147" t="str">
            <v>KG</v>
          </cell>
        </row>
        <row r="2148">
          <cell r="A2148" t="str">
            <v>0053-94</v>
          </cell>
          <cell r="B2148" t="str">
            <v>MASTER PARA ABS VERMELHO RED LINE [BP]</v>
          </cell>
          <cell r="C2148" t="str">
            <v>ROH</v>
          </cell>
          <cell r="D2148" t="str">
            <v>KG</v>
          </cell>
        </row>
        <row r="2149">
          <cell r="A2149" t="str">
            <v>0053-95</v>
          </cell>
          <cell r="B2149" t="str">
            <v>MASTER PARA PP MARSALA</v>
          </cell>
          <cell r="C2149" t="str">
            <v>ROH</v>
          </cell>
          <cell r="D2149" t="str">
            <v>KG</v>
          </cell>
        </row>
        <row r="2150">
          <cell r="A2150" t="str">
            <v>0053-96</v>
          </cell>
          <cell r="B2150" t="str">
            <v>MASTER PARA ABS MARSALA</v>
          </cell>
          <cell r="C2150" t="str">
            <v>ROH</v>
          </cell>
          <cell r="D2150" t="str">
            <v>KG</v>
          </cell>
        </row>
        <row r="2151">
          <cell r="A2151" t="str">
            <v>0053-97</v>
          </cell>
          <cell r="B2151" t="str">
            <v>MASTER PARA ABS PRETO [BP]</v>
          </cell>
          <cell r="C2151" t="str">
            <v>ROH</v>
          </cell>
          <cell r="D2151" t="str">
            <v>KG</v>
          </cell>
        </row>
        <row r="2152">
          <cell r="A2152" t="str">
            <v>0053-98</v>
          </cell>
          <cell r="B2152" t="str">
            <v>MASTER PARA ABS BRANCO [BP]</v>
          </cell>
          <cell r="C2152" t="str">
            <v>ROH</v>
          </cell>
          <cell r="D2152" t="str">
            <v>KG</v>
          </cell>
        </row>
        <row r="2153">
          <cell r="A2153" t="str">
            <v>0053-99</v>
          </cell>
          <cell r="B2153" t="str">
            <v>MASTER AZUL [AGUARDANDO DEFINIÇÃO MKT]</v>
          </cell>
          <cell r="C2153" t="str">
            <v>ROH</v>
          </cell>
          <cell r="D2153" t="str">
            <v>KG</v>
          </cell>
        </row>
        <row r="2154">
          <cell r="A2154" t="str">
            <v>0054-02</v>
          </cell>
          <cell r="B2154" t="str">
            <v>MASTER AZUL PARA ABS [POLISHOP]</v>
          </cell>
          <cell r="C2154" t="str">
            <v>ROH</v>
          </cell>
          <cell r="D2154" t="str">
            <v>KG</v>
          </cell>
        </row>
        <row r="2155">
          <cell r="A2155" t="str">
            <v>0054-03</v>
          </cell>
          <cell r="B2155" t="str">
            <v>MASTER AZUL PARA PP [POLISHOP]</v>
          </cell>
          <cell r="C2155" t="str">
            <v>ROH</v>
          </cell>
          <cell r="D2155" t="str">
            <v>KG</v>
          </cell>
        </row>
        <row r="2156">
          <cell r="A2156" t="str">
            <v>0054-04</v>
          </cell>
          <cell r="B2156" t="str">
            <v>MASTER PARA PBT VERMELHO RED LINE</v>
          </cell>
          <cell r="C2156" t="str">
            <v>ROH</v>
          </cell>
          <cell r="D2156" t="str">
            <v>KG</v>
          </cell>
        </row>
        <row r="2157">
          <cell r="A2157" t="str">
            <v>0054-05</v>
          </cell>
          <cell r="B2157" t="str">
            <v>MASTER TITANIUM (601011-20)</v>
          </cell>
          <cell r="C2157" t="str">
            <v>ROH</v>
          </cell>
          <cell r="D2157" t="str">
            <v>KG</v>
          </cell>
        </row>
        <row r="2158">
          <cell r="A2158" t="str">
            <v>0054-06</v>
          </cell>
          <cell r="B2158" t="str">
            <v>MASTER ROSA GOLD 605643-20</v>
          </cell>
          <cell r="C2158" t="str">
            <v>ROH</v>
          </cell>
          <cell r="D2158" t="str">
            <v>KG</v>
          </cell>
        </row>
        <row r="2159">
          <cell r="A2159" t="str">
            <v>0054-07</v>
          </cell>
          <cell r="B2159" t="str">
            <v>MASTER VIOLETA 600002-21</v>
          </cell>
          <cell r="C2159" t="str">
            <v>ROH</v>
          </cell>
          <cell r="D2159" t="str">
            <v>KG</v>
          </cell>
        </row>
        <row r="2160">
          <cell r="A2160" t="str">
            <v>0054-08</v>
          </cell>
          <cell r="B2160" t="str">
            <v>MASTER AZUL TIFFANY</v>
          </cell>
          <cell r="C2160" t="str">
            <v>ROH</v>
          </cell>
          <cell r="D2160" t="str">
            <v>KG</v>
          </cell>
        </row>
        <row r="2161">
          <cell r="A2161" t="str">
            <v>0054-09</v>
          </cell>
          <cell r="B2161" t="str">
            <v>MASTER VERMELHO 1805C PARA ABS[POLISHOP]</v>
          </cell>
          <cell r="C2161" t="str">
            <v>ROH</v>
          </cell>
          <cell r="D2161" t="str">
            <v>KG</v>
          </cell>
        </row>
        <row r="2162">
          <cell r="A2162" t="str">
            <v>0054-10</v>
          </cell>
          <cell r="B2162" t="str">
            <v>MASTER VERMELHO 1805C PARA PP [POLISHOP]</v>
          </cell>
          <cell r="C2162" t="str">
            <v>ROH</v>
          </cell>
          <cell r="D2162" t="str">
            <v>KG</v>
          </cell>
        </row>
        <row r="2163">
          <cell r="A2163" t="str">
            <v>0054-11</v>
          </cell>
          <cell r="B2163" t="str">
            <v>MASTER BRANCO PARA PP [AFN]</v>
          </cell>
          <cell r="C2163" t="str">
            <v>ROH</v>
          </cell>
          <cell r="D2163" t="str">
            <v>KG</v>
          </cell>
        </row>
        <row r="2164">
          <cell r="A2164" t="str">
            <v>0054-12</v>
          </cell>
          <cell r="B2164" t="str">
            <v>MASTER PARA SAN MARSALA</v>
          </cell>
          <cell r="C2164" t="str">
            <v>ROH</v>
          </cell>
          <cell r="D2164" t="str">
            <v>KG</v>
          </cell>
        </row>
        <row r="2165">
          <cell r="A2165" t="str">
            <v>0054-13</v>
          </cell>
          <cell r="B2165" t="str">
            <v>MASTER AZUL P/PP TRANSL(PP51601956)[FVN]</v>
          </cell>
          <cell r="C2165" t="str">
            <v>ROH</v>
          </cell>
          <cell r="D2165" t="str">
            <v>KG</v>
          </cell>
        </row>
        <row r="2166">
          <cell r="A2166" t="str">
            <v>0054-14</v>
          </cell>
          <cell r="B2166" t="str">
            <v>MASTER AZUL PARA ABS (SA54601048) [FVN]</v>
          </cell>
          <cell r="C2166" t="str">
            <v>ROH</v>
          </cell>
          <cell r="D2166" t="str">
            <v>KG</v>
          </cell>
        </row>
        <row r="2167">
          <cell r="A2167" t="str">
            <v>0054-15</v>
          </cell>
          <cell r="B2167" t="str">
            <v>MASTER CORAL P/PP TRANS(PP31601936)[FVN]</v>
          </cell>
          <cell r="C2167" t="str">
            <v>ROH</v>
          </cell>
          <cell r="D2167" t="str">
            <v>KG</v>
          </cell>
        </row>
        <row r="2168">
          <cell r="A2168" t="str">
            <v>0054-16</v>
          </cell>
          <cell r="B2168" t="str">
            <v>MASTER CORAL P/ABS (SB32601012) [FVN]</v>
          </cell>
          <cell r="C2168" t="str">
            <v>ROH</v>
          </cell>
          <cell r="D2168" t="str">
            <v>KG</v>
          </cell>
        </row>
        <row r="2169">
          <cell r="A2169" t="str">
            <v>0054-17</v>
          </cell>
          <cell r="B2169" t="str">
            <v>MASTER VERDE P/PP TRANS(PP61601725)[FVN]</v>
          </cell>
          <cell r="C2169" t="str">
            <v>ROH</v>
          </cell>
          <cell r="D2169" t="str">
            <v>KG</v>
          </cell>
        </row>
        <row r="2170">
          <cell r="A2170" t="str">
            <v>0054-18</v>
          </cell>
          <cell r="B2170" t="str">
            <v>MASTER VERDE PARA ABS (SA63601025) [FVN]</v>
          </cell>
          <cell r="C2170" t="str">
            <v>ROH</v>
          </cell>
          <cell r="D2170" t="str">
            <v>KG</v>
          </cell>
        </row>
        <row r="2171">
          <cell r="A2171" t="str">
            <v>0054-19</v>
          </cell>
          <cell r="B2171" t="str">
            <v>MASTER ROXO P/PP TRANSL(PP41601303)[FVN]</v>
          </cell>
          <cell r="C2171" t="str">
            <v>ROH</v>
          </cell>
          <cell r="D2171" t="str">
            <v>KG</v>
          </cell>
        </row>
        <row r="2172">
          <cell r="A2172" t="str">
            <v>0054-20</v>
          </cell>
          <cell r="B2172" t="str">
            <v>MASTER ROXO PARA ABS (SA44601011) [FVN]</v>
          </cell>
          <cell r="C2172" t="str">
            <v>ROH</v>
          </cell>
          <cell r="D2172" t="str">
            <v>KG</v>
          </cell>
        </row>
        <row r="2173">
          <cell r="A2173" t="str">
            <v>0054-21</v>
          </cell>
          <cell r="B2173" t="str">
            <v>MASTER PRATA P/PBT (NBS3601020) [FVN]</v>
          </cell>
          <cell r="C2173" t="str">
            <v>ROH</v>
          </cell>
          <cell r="D2173" t="str">
            <v>KG</v>
          </cell>
        </row>
        <row r="2174">
          <cell r="A2174" t="str">
            <v>0054-22</v>
          </cell>
          <cell r="B2174" t="str">
            <v>MASTER AZUL METALIZADO (FULL STOP-BLUE)</v>
          </cell>
          <cell r="C2174" t="str">
            <v>ROH</v>
          </cell>
          <cell r="D2174" t="str">
            <v>KG</v>
          </cell>
        </row>
        <row r="2175">
          <cell r="A2175" t="str">
            <v>0054-23</v>
          </cell>
          <cell r="B2175" t="str">
            <v>MASTER AZUL P/ PBT POLISHOP TAR603052-21</v>
          </cell>
          <cell r="C2175" t="str">
            <v>ROH</v>
          </cell>
          <cell r="D2175" t="str">
            <v>KG</v>
          </cell>
        </row>
        <row r="2176">
          <cell r="A2176" t="str">
            <v>0054-24</v>
          </cell>
          <cell r="B2176" t="str">
            <v>MASTER VERMELHO PP PE34601157[POLISHOP]</v>
          </cell>
          <cell r="C2176" t="str">
            <v>ROH</v>
          </cell>
          <cell r="D2176" t="str">
            <v>KG</v>
          </cell>
        </row>
        <row r="2177">
          <cell r="A2177" t="str">
            <v>0054-25</v>
          </cell>
          <cell r="B2177" t="str">
            <v>MASTER VERMELHO ABS SA33601083[POLISHOP]</v>
          </cell>
          <cell r="C2177" t="str">
            <v>ROH</v>
          </cell>
          <cell r="D2177" t="str">
            <v>KG</v>
          </cell>
        </row>
        <row r="2178">
          <cell r="A2178" t="str">
            <v>0054-26</v>
          </cell>
          <cell r="B2178" t="str">
            <v>MASTER VERMELHO 200C PARA PP [MAXIS]</v>
          </cell>
          <cell r="C2178" t="str">
            <v>ROH</v>
          </cell>
          <cell r="D2178" t="str">
            <v>KG</v>
          </cell>
        </row>
        <row r="2179">
          <cell r="A2179" t="str">
            <v>0054-27</v>
          </cell>
          <cell r="B2179" t="str">
            <v>MASTER PRATA PARA ABS TAR603982-21 [AFN]</v>
          </cell>
          <cell r="C2179" t="str">
            <v>ROH</v>
          </cell>
          <cell r="D2179" t="str">
            <v>KG</v>
          </cell>
        </row>
        <row r="2180">
          <cell r="A2180" t="str">
            <v>0054-28</v>
          </cell>
          <cell r="B2180" t="str">
            <v>MASTER PRATA PARA PBT TAR603981-21 [AFN]</v>
          </cell>
          <cell r="C2180" t="str">
            <v>ROH</v>
          </cell>
          <cell r="D2180" t="str">
            <v>KG</v>
          </cell>
        </row>
        <row r="2181">
          <cell r="A2181" t="str">
            <v>0054-29</v>
          </cell>
          <cell r="B2181" t="str">
            <v>MASTER PRETO PEROLADO PARA PP [POLISHOP]</v>
          </cell>
          <cell r="C2181" t="str">
            <v>ROH</v>
          </cell>
          <cell r="D2181" t="str">
            <v>KG</v>
          </cell>
        </row>
        <row r="2182">
          <cell r="A2182" t="str">
            <v>0054-30</v>
          </cell>
          <cell r="B2182" t="str">
            <v>MASTER PRETO PEROLADO PARA ABS[POLISHOP]</v>
          </cell>
          <cell r="C2182" t="str">
            <v>ROH</v>
          </cell>
          <cell r="D2182" t="str">
            <v>KG</v>
          </cell>
        </row>
        <row r="2183">
          <cell r="A2183" t="str">
            <v>0054-31</v>
          </cell>
          <cell r="B2183" t="str">
            <v>MASTER VERMELHO 186 P/PP(PP33601948)[SP]</v>
          </cell>
          <cell r="C2183" t="str">
            <v>ROH</v>
          </cell>
          <cell r="D2183" t="str">
            <v>KG</v>
          </cell>
        </row>
        <row r="2184">
          <cell r="A2184" t="str">
            <v>0054-32</v>
          </cell>
          <cell r="B2184" t="str">
            <v>MASTER VERDE P/PP(PP64601726)[PALMEIRAS]</v>
          </cell>
          <cell r="C2184" t="str">
            <v>ROH</v>
          </cell>
          <cell r="D2184" t="str">
            <v>KG</v>
          </cell>
        </row>
        <row r="2185">
          <cell r="A2185" t="str">
            <v>0054-33</v>
          </cell>
          <cell r="B2185" t="str">
            <v>MASTER VERMELHO 200C PARA ABS [MAXIS]</v>
          </cell>
          <cell r="C2185" t="str">
            <v>ROH</v>
          </cell>
          <cell r="D2185" t="str">
            <v>KG</v>
          </cell>
        </row>
        <row r="2186">
          <cell r="A2186" t="str">
            <v>0054-34</v>
          </cell>
          <cell r="B2186" t="str">
            <v>MASTER VERMELHO PANTONE 186 P/ABS [SP]</v>
          </cell>
          <cell r="C2186" t="str">
            <v>ROH</v>
          </cell>
          <cell r="D2186" t="str">
            <v>KG</v>
          </cell>
        </row>
        <row r="2187">
          <cell r="A2187" t="str">
            <v>0054-35</v>
          </cell>
          <cell r="B2187" t="str">
            <v>MASTER PRATA P/PP (PPS3601166) [FVN]</v>
          </cell>
          <cell r="C2187" t="str">
            <v>ROH</v>
          </cell>
          <cell r="D2187" t="str">
            <v>KG</v>
          </cell>
        </row>
        <row r="2188">
          <cell r="A2188" t="str">
            <v>0054-36</v>
          </cell>
          <cell r="B2188" t="str">
            <v>MASTER CINZA PARA POLIAMIDA</v>
          </cell>
          <cell r="C2188" t="str">
            <v>ROH</v>
          </cell>
          <cell r="D2188" t="str">
            <v>KG</v>
          </cell>
        </row>
        <row r="2189">
          <cell r="A2189" t="str">
            <v>0054-37</v>
          </cell>
          <cell r="B2189" t="str">
            <v>MASTER ROSE PARA POLIAMIDA</v>
          </cell>
          <cell r="C2189" t="str">
            <v>ROH</v>
          </cell>
          <cell r="D2189" t="str">
            <v>KG</v>
          </cell>
        </row>
        <row r="2190">
          <cell r="A2190" t="str">
            <v>0054-38</v>
          </cell>
          <cell r="B2190" t="str">
            <v>MASTER BRANCO P/ABS [ABS-BL-SD 96003/22]</v>
          </cell>
          <cell r="C2190" t="str">
            <v>ROH</v>
          </cell>
          <cell r="D2190" t="str">
            <v>KG</v>
          </cell>
        </row>
        <row r="2191">
          <cell r="A2191" t="str">
            <v>0054-39</v>
          </cell>
          <cell r="B2191" t="str">
            <v>MASTER PRETO PARA PBT NATURAL C/ FIBRA</v>
          </cell>
          <cell r="C2191" t="str">
            <v>ROH</v>
          </cell>
          <cell r="D2191" t="str">
            <v>KG</v>
          </cell>
        </row>
        <row r="2192">
          <cell r="A2192" t="str">
            <v>0054-40</v>
          </cell>
          <cell r="B2192" t="str">
            <v>MASTER VERMELHO PBT NB32601093[POLISHOP]</v>
          </cell>
          <cell r="C2192" t="str">
            <v>ROH</v>
          </cell>
          <cell r="D2192" t="str">
            <v>KG</v>
          </cell>
        </row>
        <row r="2193">
          <cell r="A2193" t="str">
            <v>0054-41</v>
          </cell>
          <cell r="B2193" t="str">
            <v>MASTER CINZA P/ PP PE74601109 (PLATINUM)</v>
          </cell>
          <cell r="C2193" t="str">
            <v>ROH</v>
          </cell>
          <cell r="D2193" t="str">
            <v>KG</v>
          </cell>
        </row>
        <row r="2194">
          <cell r="A2194" t="str">
            <v>0054-42</v>
          </cell>
          <cell r="B2194" t="str">
            <v>MASTER CINZA P/ ABS SA74601119(PLATINUM)</v>
          </cell>
          <cell r="C2194" t="str">
            <v>ROH</v>
          </cell>
          <cell r="D2194" t="str">
            <v>KG</v>
          </cell>
        </row>
        <row r="2195">
          <cell r="A2195" t="str">
            <v>0054-43</v>
          </cell>
          <cell r="B2195" t="str">
            <v>MASTER CINZA P/ PBT NB73601130(PLATINUM)</v>
          </cell>
          <cell r="C2195" t="str">
            <v>ROH</v>
          </cell>
          <cell r="D2195" t="str">
            <v>KG</v>
          </cell>
        </row>
        <row r="2196">
          <cell r="A2196" t="str">
            <v>0054-44</v>
          </cell>
          <cell r="B2196" t="str">
            <v>MASTER AZ CL P/PP TRANS(PP51602000)[FVN]</v>
          </cell>
          <cell r="C2196" t="str">
            <v>ROH</v>
          </cell>
          <cell r="D2196" t="str">
            <v>KG</v>
          </cell>
        </row>
        <row r="2197">
          <cell r="A2197" t="str">
            <v>0054-45</v>
          </cell>
          <cell r="B2197" t="str">
            <v>MASTER AZ CLARO P/ ABS (SA53601050)[FVN]</v>
          </cell>
          <cell r="C2197" t="str">
            <v>ROH</v>
          </cell>
          <cell r="D2197" t="str">
            <v>KG</v>
          </cell>
        </row>
        <row r="2198">
          <cell r="A2198" t="str">
            <v>0054-46</v>
          </cell>
          <cell r="B2198" t="str">
            <v>MASTER AZ PARA PC (NC51601057)</v>
          </cell>
          <cell r="C2198" t="str">
            <v>ROH</v>
          </cell>
          <cell r="D2198" t="str">
            <v>KG</v>
          </cell>
        </row>
        <row r="2199">
          <cell r="A2199" t="str">
            <v>0054-47</v>
          </cell>
          <cell r="B2199" t="str">
            <v>MASTER ROXO P/ PC (NC42601007) [FVN]</v>
          </cell>
          <cell r="C2199" t="str">
            <v>ROH</v>
          </cell>
          <cell r="D2199" t="str">
            <v>KG</v>
          </cell>
        </row>
        <row r="2200">
          <cell r="A2200" t="str">
            <v>0054-48</v>
          </cell>
          <cell r="B2200" t="str">
            <v>MASTER VERDE PARA PC (NC61601018) [FVN]</v>
          </cell>
          <cell r="C2200" t="str">
            <v>ROH</v>
          </cell>
          <cell r="D2200" t="str">
            <v>KG</v>
          </cell>
        </row>
        <row r="2201">
          <cell r="A2201" t="str">
            <v>0054-49</v>
          </cell>
          <cell r="B2201" t="str">
            <v>MASTER CORAL PARA PC (NC32601038) [FVN]</v>
          </cell>
          <cell r="C2201" t="str">
            <v>ROH</v>
          </cell>
          <cell r="D2201" t="str">
            <v>KG</v>
          </cell>
        </row>
        <row r="2202">
          <cell r="A2202" t="str">
            <v>0054-50</v>
          </cell>
          <cell r="B2202" t="str">
            <v>MASTER AZUL CLARO P/ PC(NC51601064)[FVN]</v>
          </cell>
          <cell r="C2202" t="str">
            <v>ROH</v>
          </cell>
          <cell r="D2202" t="str">
            <v>KG</v>
          </cell>
        </row>
        <row r="2203">
          <cell r="A2203" t="str">
            <v>0054-51</v>
          </cell>
          <cell r="B2203" t="str">
            <v>MASTER VERMELHO PP 96103/22 SD3300096103</v>
          </cell>
          <cell r="C2203" t="str">
            <v>ROH</v>
          </cell>
          <cell r="D2203" t="str">
            <v>KG</v>
          </cell>
        </row>
        <row r="2204">
          <cell r="A2204" t="str">
            <v>0054-52</v>
          </cell>
          <cell r="B2204" t="str">
            <v>MASTER BATCH ABS PRETO - UL R/C</v>
          </cell>
          <cell r="C2204" t="str">
            <v>ROH</v>
          </cell>
          <cell r="D2204" t="str">
            <v>KG</v>
          </cell>
        </row>
        <row r="2205">
          <cell r="A2205" t="str">
            <v>0054-53</v>
          </cell>
          <cell r="B2205" t="str">
            <v>MASTER BATCH ABS VERMELHO - UL/RC</v>
          </cell>
          <cell r="C2205" t="str">
            <v>ROH</v>
          </cell>
          <cell r="D2205" t="str">
            <v>KG</v>
          </cell>
        </row>
        <row r="2206">
          <cell r="A2206" t="str">
            <v>0054-54</v>
          </cell>
          <cell r="B2206" t="str">
            <v>MASTER FUME PC (NC94601018) TAR604704-22</v>
          </cell>
          <cell r="C2206" t="str">
            <v>ROH</v>
          </cell>
          <cell r="D2206" t="str">
            <v>KG</v>
          </cell>
        </row>
        <row r="2207">
          <cell r="A2207" t="str">
            <v>0054-55</v>
          </cell>
          <cell r="B2207" t="str">
            <v>MASTER BRANCO PC/ABS 20222221/2960</v>
          </cell>
          <cell r="C2207" t="str">
            <v>ROH</v>
          </cell>
          <cell r="D2207" t="str">
            <v>KG</v>
          </cell>
        </row>
        <row r="2208">
          <cell r="A2208" t="str">
            <v>0054-56</v>
          </cell>
          <cell r="B2208" t="str">
            <v>MASTER LILAS PARA PC (NC43601018)</v>
          </cell>
          <cell r="C2208" t="str">
            <v>ROH</v>
          </cell>
          <cell r="D2208" t="str">
            <v>KG</v>
          </cell>
        </row>
        <row r="2209">
          <cell r="A2209" t="str">
            <v>0054-57</v>
          </cell>
          <cell r="B2209" t="str">
            <v>MASTER GRAFITE PARA PC (SAS4601051)</v>
          </cell>
          <cell r="C2209" t="str">
            <v>ROH</v>
          </cell>
          <cell r="D2209" t="str">
            <v>KG</v>
          </cell>
        </row>
        <row r="2210">
          <cell r="A2210" t="str">
            <v>0054-58</v>
          </cell>
          <cell r="B2210" t="str">
            <v>MASTER FUMÊ TRANSLUCIDO</v>
          </cell>
          <cell r="C2210" t="str">
            <v>ROH</v>
          </cell>
          <cell r="D2210" t="str">
            <v>KG</v>
          </cell>
        </row>
        <row r="2211">
          <cell r="A2211" t="str">
            <v>0054-59</v>
          </cell>
          <cell r="B2211" t="str">
            <v>MASTER AZUL PARA ABS (SA54601051) [FVN]</v>
          </cell>
          <cell r="C2211" t="str">
            <v>ROH</v>
          </cell>
          <cell r="D2211" t="str">
            <v>KG</v>
          </cell>
        </row>
        <row r="2212">
          <cell r="A2212" t="str">
            <v>0054-60</v>
          </cell>
          <cell r="B2212" t="str">
            <v>MASTER CINZA CLARO (SD001/24 7000) P/ABS</v>
          </cell>
          <cell r="C2212" t="str">
            <v>ROH</v>
          </cell>
          <cell r="D2212" t="str">
            <v>KG</v>
          </cell>
        </row>
        <row r="2213">
          <cell r="A2213" t="str">
            <v>0054-61</v>
          </cell>
          <cell r="B2213" t="str">
            <v>MASTER CHUMBO PL73601233 P/PP</v>
          </cell>
          <cell r="C2213" t="str">
            <v>ROH</v>
          </cell>
          <cell r="D2213" t="str">
            <v>KG</v>
          </cell>
        </row>
        <row r="2214">
          <cell r="A2214" t="str">
            <v>0054-62</v>
          </cell>
          <cell r="B2214" t="str">
            <v>MASTER CHUMBO P/ ABS</v>
          </cell>
          <cell r="C2214" t="str">
            <v>ROH</v>
          </cell>
          <cell r="D2214" t="str">
            <v>KG</v>
          </cell>
        </row>
        <row r="2215">
          <cell r="A2215" t="str">
            <v>0054-63</v>
          </cell>
          <cell r="B2215" t="str">
            <v>MASTER CHUMBO P/ PBT</v>
          </cell>
          <cell r="C2215" t="str">
            <v>ROH</v>
          </cell>
          <cell r="D2215" t="str">
            <v>KG</v>
          </cell>
        </row>
        <row r="2216">
          <cell r="A2216" t="str">
            <v>0054-64</v>
          </cell>
          <cell r="B2216" t="str">
            <v>COMPOSTO PP H503 + MASTER PRETO HB (UL)</v>
          </cell>
          <cell r="C2216" t="str">
            <v>ROH</v>
          </cell>
          <cell r="D2216" t="str">
            <v>KG</v>
          </cell>
        </row>
        <row r="2217">
          <cell r="A2217" t="str">
            <v>0054-65</v>
          </cell>
          <cell r="B2217" t="str">
            <v>MASTER P/ POLIAMIDA PRETO AB9RAL12020 UL</v>
          </cell>
          <cell r="C2217" t="str">
            <v>ROH</v>
          </cell>
          <cell r="D2217" t="str">
            <v>KG</v>
          </cell>
        </row>
        <row r="2218">
          <cell r="A2218" t="str">
            <v>0054-66</v>
          </cell>
          <cell r="B2218" t="str">
            <v>MASTER PRETO P/ PP CP-202XP</v>
          </cell>
          <cell r="C2218" t="str">
            <v>ROH</v>
          </cell>
          <cell r="D2218" t="str">
            <v>KG</v>
          </cell>
        </row>
        <row r="2219">
          <cell r="A2219" t="str">
            <v>0054-67</v>
          </cell>
          <cell r="B2219" t="str">
            <v>MASTER BR PEROLADO P/ABS;PC (25922/01)</v>
          </cell>
          <cell r="C2219" t="str">
            <v>ROH</v>
          </cell>
          <cell r="D2219" t="str">
            <v>KG</v>
          </cell>
        </row>
        <row r="2220">
          <cell r="A2220" t="str">
            <v>0054-68</v>
          </cell>
          <cell r="B2220" t="str">
            <v>MASTER AZUL 2390C PARA PP</v>
          </cell>
          <cell r="C2220" t="str">
            <v>ROH</v>
          </cell>
          <cell r="D2220" t="str">
            <v>KG</v>
          </cell>
        </row>
        <row r="2221">
          <cell r="A2221" t="str">
            <v>0054-69</v>
          </cell>
          <cell r="B2221" t="str">
            <v>MASTER HB FUMÊ - UL R/C</v>
          </cell>
          <cell r="C2221" t="str">
            <v>ROH</v>
          </cell>
          <cell r="D2221" t="str">
            <v>KG</v>
          </cell>
        </row>
        <row r="2222">
          <cell r="A2222" t="str">
            <v>0054-70</v>
          </cell>
          <cell r="B2222" t="str">
            <v>MASTER BATCH PP PRETO (IMPORTADO)</v>
          </cell>
          <cell r="C2222" t="str">
            <v>ROH</v>
          </cell>
          <cell r="D2222" t="str">
            <v>KG</v>
          </cell>
        </row>
        <row r="2223">
          <cell r="A2223" t="str">
            <v>0054-71</v>
          </cell>
          <cell r="B2223" t="str">
            <v>MASTER BATCH PP BRANCO (IMPORTADO)</v>
          </cell>
          <cell r="C2223" t="str">
            <v>ROH</v>
          </cell>
          <cell r="D2223" t="str">
            <v>KG</v>
          </cell>
        </row>
        <row r="2224">
          <cell r="A2224" t="str">
            <v>0054-72</v>
          </cell>
          <cell r="B2224" t="str">
            <v>MASTER BATCH PP VERMELHO (IMPORTADO)</v>
          </cell>
          <cell r="C2224" t="str">
            <v>ROH</v>
          </cell>
          <cell r="D2224" t="str">
            <v>KG</v>
          </cell>
        </row>
        <row r="2225">
          <cell r="A2225" t="str">
            <v>0054-73</v>
          </cell>
          <cell r="B2225" t="str">
            <v>MASTER BATCH PP VERMELHO - UL R/C</v>
          </cell>
          <cell r="C2225" t="str">
            <v>ROH</v>
          </cell>
          <cell r="D2225" t="str">
            <v>KG</v>
          </cell>
        </row>
        <row r="2226">
          <cell r="A2226" t="str">
            <v>0054-74</v>
          </cell>
          <cell r="B2226" t="str">
            <v>MASTER PARA PP AZUL PL54602054</v>
          </cell>
          <cell r="C2226" t="str">
            <v>ROH</v>
          </cell>
          <cell r="D2226" t="str">
            <v>KG</v>
          </cell>
        </row>
        <row r="2227">
          <cell r="A2227" t="str">
            <v>0054-75</v>
          </cell>
          <cell r="B2227" t="str">
            <v>MASTER CHUMBO PE74601156</v>
          </cell>
          <cell r="C2227" t="str">
            <v>ROH</v>
          </cell>
          <cell r="D2227" t="str">
            <v>KG</v>
          </cell>
        </row>
        <row r="2228">
          <cell r="A2228" t="str">
            <v>0054-76</v>
          </cell>
          <cell r="B2228" t="str">
            <v>MASTER BRANCO PARA PBT [FRN] NB02601065</v>
          </cell>
          <cell r="C2228" t="str">
            <v>ROH</v>
          </cell>
          <cell r="D2228" t="str">
            <v>KG</v>
          </cell>
        </row>
        <row r="2229">
          <cell r="A2229" t="str">
            <v>0054-77</v>
          </cell>
          <cell r="B2229" t="str">
            <v>MASTER BRANCO PARA POLIACETAL [MPN]</v>
          </cell>
          <cell r="C2229" t="str">
            <v>ROH</v>
          </cell>
          <cell r="D2229" t="str">
            <v>KG</v>
          </cell>
        </row>
        <row r="2230">
          <cell r="A2230" t="str">
            <v>0054-78</v>
          </cell>
          <cell r="B2230" t="str">
            <v>MASTER VERMELHO PARA POLIACETAL [MPN]</v>
          </cell>
          <cell r="C2230" t="str">
            <v>ROH</v>
          </cell>
          <cell r="D2230" t="str">
            <v>KG</v>
          </cell>
        </row>
        <row r="2231">
          <cell r="A2231" t="str">
            <v>0054-79</v>
          </cell>
          <cell r="B2231" t="str">
            <v>MASTER PRETO PARA POLIACETAL [MPN]</v>
          </cell>
          <cell r="C2231" t="str">
            <v>ROH</v>
          </cell>
          <cell r="D2231" t="str">
            <v>KG</v>
          </cell>
        </row>
        <row r="2232">
          <cell r="A2232" t="str">
            <v>0054-80</v>
          </cell>
          <cell r="B2232" t="str">
            <v>MASTER AZUL P/ABS SA53601065 [FVN]</v>
          </cell>
          <cell r="C2232" t="str">
            <v>ROH</v>
          </cell>
          <cell r="D2232" t="str">
            <v>KG</v>
          </cell>
        </row>
        <row r="2233">
          <cell r="A2233" t="str">
            <v>0054-81</v>
          </cell>
          <cell r="B2233" t="str">
            <v>MASTER AZUL P/PBT NB53601116 [FVN]</v>
          </cell>
          <cell r="C2233" t="str">
            <v>ROH</v>
          </cell>
          <cell r="D2233" t="str">
            <v>KG</v>
          </cell>
        </row>
        <row r="2234">
          <cell r="A2234" t="str">
            <v>0054-82</v>
          </cell>
          <cell r="B2234" t="str">
            <v>MASTER AZUL P/PP TRANS PL51602088 [FVN]</v>
          </cell>
          <cell r="C2234" t="str">
            <v>ROH</v>
          </cell>
          <cell r="D2234" t="str">
            <v>KG</v>
          </cell>
        </row>
        <row r="2235">
          <cell r="A2235" t="str">
            <v>0054-83</v>
          </cell>
          <cell r="B2235" t="str">
            <v>MASTER AZUL P/PC NC53601083 [FVN]</v>
          </cell>
          <cell r="C2235" t="str">
            <v>ROH</v>
          </cell>
          <cell r="D2235" t="str">
            <v>KG</v>
          </cell>
        </row>
        <row r="2236">
          <cell r="A2236" t="str">
            <v>0054-84</v>
          </cell>
          <cell r="B2236" t="str">
            <v>MASTER AZUL P/PP TRANS PE51601279 [FVN]</v>
          </cell>
          <cell r="C2236" t="str">
            <v>ROH</v>
          </cell>
          <cell r="D2236" t="str">
            <v>KG</v>
          </cell>
        </row>
        <row r="2237">
          <cell r="A2237" t="str">
            <v>0054-85</v>
          </cell>
          <cell r="B2237" t="str">
            <v>MASTER BRANCO P/ABS SA03601096 [FVN]</v>
          </cell>
          <cell r="C2237" t="str">
            <v>ROH</v>
          </cell>
          <cell r="D2237" t="str">
            <v>KG</v>
          </cell>
        </row>
        <row r="2238">
          <cell r="A2238" t="str">
            <v>0054-86</v>
          </cell>
          <cell r="B2238" t="str">
            <v>MASTER AZUL P/PP PE53601277 [FVN]</v>
          </cell>
          <cell r="C2238" t="str">
            <v>ROH</v>
          </cell>
          <cell r="D2238" t="str">
            <v>KG</v>
          </cell>
        </row>
        <row r="2239">
          <cell r="A2239" t="str">
            <v>0054-87</v>
          </cell>
          <cell r="B2239" t="str">
            <v>MASTER P/ABS BEGE CLARO CC1042474910[BP]</v>
          </cell>
          <cell r="C2239" t="str">
            <v>ROH</v>
          </cell>
          <cell r="D2239" t="str">
            <v>KG</v>
          </cell>
        </row>
        <row r="2240">
          <cell r="A2240" t="str">
            <v>0054-88</v>
          </cell>
          <cell r="B2240" t="str">
            <v>MASTER PARA PP BRANCO CC1042389210 [BP]</v>
          </cell>
          <cell r="C2240" t="str">
            <v>ROH</v>
          </cell>
          <cell r="D2240" t="str">
            <v>KG</v>
          </cell>
        </row>
        <row r="2241">
          <cell r="A2241" t="str">
            <v>0054-89</v>
          </cell>
          <cell r="B2241" t="str">
            <v>MASTER</v>
          </cell>
          <cell r="C2241" t="str">
            <v>ROH</v>
          </cell>
          <cell r="D2241" t="str">
            <v>KG</v>
          </cell>
        </row>
        <row r="2242">
          <cell r="A2242" t="str">
            <v>0055-03</v>
          </cell>
          <cell r="B2242" t="str">
            <v>CH.FIXACAOBAT[CM]</v>
          </cell>
          <cell r="C2242" t="str">
            <v>ROH</v>
          </cell>
          <cell r="D2242" t="str">
            <v>UN</v>
          </cell>
        </row>
        <row r="2243">
          <cell r="A2243" t="str">
            <v>0057-13</v>
          </cell>
          <cell r="B2243" t="str">
            <v>FIO DE COBRE 35 AWG/120V</v>
          </cell>
          <cell r="C2243" t="str">
            <v>ROH</v>
          </cell>
          <cell r="D2243" t="str">
            <v>KG</v>
          </cell>
        </row>
        <row r="2244">
          <cell r="A2244" t="str">
            <v>0057-13I</v>
          </cell>
          <cell r="B2244" t="str">
            <v>FIO DE COBRE 35 AWG (IMPORTADO)</v>
          </cell>
          <cell r="C2244" t="str">
            <v>ROH</v>
          </cell>
          <cell r="D2244" t="str">
            <v>KG</v>
          </cell>
        </row>
        <row r="2245">
          <cell r="A2245" t="str">
            <v>0057-14</v>
          </cell>
          <cell r="B2245" t="str">
            <v>FIO DE COBRE 37AWG</v>
          </cell>
          <cell r="C2245" t="str">
            <v>ROH</v>
          </cell>
          <cell r="D2245" t="str">
            <v>KG</v>
          </cell>
        </row>
        <row r="2246">
          <cell r="A2246" t="str">
            <v>0057-14I</v>
          </cell>
          <cell r="B2246" t="str">
            <v>FIO DE COBRE 37AWG (IMPORTADO)</v>
          </cell>
          <cell r="C2246" t="str">
            <v>ROH</v>
          </cell>
          <cell r="D2246" t="str">
            <v>KG</v>
          </cell>
        </row>
        <row r="2247">
          <cell r="A2247" t="str">
            <v>0057-21</v>
          </cell>
          <cell r="B2247" t="str">
            <v>FIO DE COBRE 18 AWG [AFN]</v>
          </cell>
          <cell r="C2247" t="str">
            <v>ROH</v>
          </cell>
          <cell r="D2247" t="str">
            <v>KG</v>
          </cell>
        </row>
        <row r="2248">
          <cell r="A2248" t="str">
            <v>0057-22</v>
          </cell>
          <cell r="B2248" t="str">
            <v>FIO DE COBRE 24 AWG [AFN]</v>
          </cell>
          <cell r="C2248" t="str">
            <v>ROH</v>
          </cell>
          <cell r="D2248" t="str">
            <v>KG</v>
          </cell>
        </row>
        <row r="2249">
          <cell r="A2249" t="str">
            <v>0058-06</v>
          </cell>
          <cell r="B2249" t="str">
            <v>TERMINALLIGACAO NF-04/11/18/19</v>
          </cell>
          <cell r="C2249" t="str">
            <v>ROH</v>
          </cell>
          <cell r="D2249" t="str">
            <v>UN</v>
          </cell>
        </row>
        <row r="2250">
          <cell r="A2250" t="str">
            <v>0059-01</v>
          </cell>
          <cell r="B2250" t="str">
            <v>ARRUELA  ACO LISA 8,3 X 14 X 0,5 MM  ZC</v>
          </cell>
          <cell r="C2250" t="str">
            <v>ROH</v>
          </cell>
          <cell r="D2250" t="str">
            <v>UN</v>
          </cell>
        </row>
        <row r="2251">
          <cell r="A2251" t="str">
            <v>0059-03</v>
          </cell>
          <cell r="B2251" t="str">
            <v>ARRUELA ACO 5,3 X 10 X 1,0MM ZC</v>
          </cell>
          <cell r="C2251" t="str">
            <v>ROH</v>
          </cell>
          <cell r="D2251" t="str">
            <v>UN</v>
          </cell>
        </row>
        <row r="2252">
          <cell r="A2252" t="str">
            <v>0059-06</v>
          </cell>
          <cell r="B2252" t="str">
            <v>ARRUELA ACO INOX M6,2 X 12 X 0,5MM</v>
          </cell>
          <cell r="C2252" t="str">
            <v>ROH</v>
          </cell>
          <cell r="D2252" t="str">
            <v>UN</v>
          </cell>
        </row>
        <row r="2253">
          <cell r="A2253" t="str">
            <v>0059-07</v>
          </cell>
          <cell r="B2253" t="str">
            <v>ARRUELA ACO LISA 5,6 X 15 X 1,0MM ZC</v>
          </cell>
          <cell r="C2253" t="str">
            <v>ROH</v>
          </cell>
          <cell r="D2253" t="str">
            <v>UN</v>
          </cell>
        </row>
        <row r="2254">
          <cell r="A2254" t="str">
            <v>0059-12</v>
          </cell>
          <cell r="B2254" t="str">
            <v>ARRUELA ACO 11,3X15X0,25MM</v>
          </cell>
          <cell r="C2254" t="str">
            <v>ROH</v>
          </cell>
          <cell r="D2254" t="str">
            <v>UN</v>
          </cell>
        </row>
        <row r="2255">
          <cell r="A2255" t="str">
            <v>0059-13</v>
          </cell>
          <cell r="B2255" t="str">
            <v>ARRUELA ACO 7,2X12X0,25MM</v>
          </cell>
          <cell r="C2255" t="str">
            <v>ROH</v>
          </cell>
          <cell r="D2255" t="str">
            <v>UN</v>
          </cell>
        </row>
        <row r="2256">
          <cell r="A2256" t="str">
            <v>0059-14</v>
          </cell>
          <cell r="B2256" t="str">
            <v>ARRUELA ACO ONDULADA 7,5X11X0,2MM</v>
          </cell>
          <cell r="C2256" t="str">
            <v>ROH</v>
          </cell>
          <cell r="D2256" t="str">
            <v>UN</v>
          </cell>
        </row>
        <row r="2257">
          <cell r="A2257" t="str">
            <v>0059-16</v>
          </cell>
          <cell r="B2257" t="str">
            <v>ARRUELA  ACO LISA 4,5 X 8 X 0,5 MM</v>
          </cell>
          <cell r="C2257" t="str">
            <v>ROH</v>
          </cell>
          <cell r="D2257" t="str">
            <v>UN</v>
          </cell>
        </row>
        <row r="2258">
          <cell r="A2258" t="str">
            <v>0059-17</v>
          </cell>
          <cell r="B2258" t="str">
            <v>ARRUELA AÇO LISA 3,5 X 6,5 X 0,5 MM</v>
          </cell>
          <cell r="C2258" t="str">
            <v>ROH</v>
          </cell>
          <cell r="D2258" t="str">
            <v>UN</v>
          </cell>
        </row>
        <row r="2259">
          <cell r="A2259" t="str">
            <v>0059-19</v>
          </cell>
          <cell r="B2259" t="str">
            <v>ARRUELA AÇO LISA ØINT4,3 XØEXT9,0 X0,8MM</v>
          </cell>
          <cell r="C2259" t="str">
            <v>ROH</v>
          </cell>
          <cell r="D2259" t="str">
            <v>UN</v>
          </cell>
        </row>
        <row r="2260">
          <cell r="A2260" t="str">
            <v>0059-20</v>
          </cell>
          <cell r="B2260" t="str">
            <v>ARRUELA AÇO LISA ØEXT6,0  ØINT2,2X0,6MM</v>
          </cell>
          <cell r="C2260" t="str">
            <v>ROH</v>
          </cell>
          <cell r="D2260" t="str">
            <v>UN</v>
          </cell>
        </row>
        <row r="2261">
          <cell r="A2261" t="str">
            <v>0059-21</v>
          </cell>
          <cell r="B2261" t="str">
            <v>ANEL DE RETENÇÃO TIPO E Ø6,0MM</v>
          </cell>
          <cell r="C2261" t="str">
            <v>ROH</v>
          </cell>
          <cell r="D2261" t="str">
            <v>UN</v>
          </cell>
        </row>
        <row r="2262">
          <cell r="A2262" t="str">
            <v>0059-22</v>
          </cell>
          <cell r="B2262" t="str">
            <v>ARRUELA FIXACAOPLC USB MS-03C</v>
          </cell>
          <cell r="C2262" t="str">
            <v>ROH</v>
          </cell>
          <cell r="D2262" t="str">
            <v>UN</v>
          </cell>
        </row>
        <row r="2263">
          <cell r="A2263" t="str">
            <v>0059-23</v>
          </cell>
          <cell r="B2263" t="str">
            <v>ARRUELA FIXACAO CONECTOR FONE MS-03C</v>
          </cell>
          <cell r="C2263" t="str">
            <v>ROH</v>
          </cell>
          <cell r="D2263" t="str">
            <v>UN</v>
          </cell>
        </row>
        <row r="2264">
          <cell r="A2264" t="str">
            <v>0059-24</v>
          </cell>
          <cell r="B2264" t="str">
            <v>ARRUELA AÇO LISA 6,6 X 26 X 2 ZN BR</v>
          </cell>
          <cell r="C2264" t="str">
            <v>ROH</v>
          </cell>
          <cell r="D2264" t="str">
            <v>UN</v>
          </cell>
        </row>
        <row r="2265">
          <cell r="A2265" t="str">
            <v>0059-26</v>
          </cell>
          <cell r="B2265" t="str">
            <v>ANEL PLAS. PT FIXACAO DOS CPS[SC]</v>
          </cell>
          <cell r="C2265" t="str">
            <v>ROH</v>
          </cell>
          <cell r="D2265" t="str">
            <v>UN</v>
          </cell>
        </row>
        <row r="2266">
          <cell r="A2266" t="str">
            <v>0059-27</v>
          </cell>
          <cell r="B2266" t="str">
            <v>ARRUELA LISA AÇO 32X10,5X2</v>
          </cell>
          <cell r="C2266" t="str">
            <v>ROH</v>
          </cell>
          <cell r="D2266" t="str">
            <v>UN</v>
          </cell>
        </row>
        <row r="2267">
          <cell r="A2267" t="str">
            <v>0059-28</v>
          </cell>
          <cell r="B2267" t="str">
            <v>ARRUELA LISA BORRACHA 32X10,5X2</v>
          </cell>
          <cell r="C2267" t="str">
            <v>ROH</v>
          </cell>
          <cell r="D2267" t="str">
            <v>UN</v>
          </cell>
        </row>
        <row r="2268">
          <cell r="A2268" t="str">
            <v>0059-29</v>
          </cell>
          <cell r="B2268" t="str">
            <v>ARRUELA COM PERFIL VC-PRO-55/65</v>
          </cell>
          <cell r="C2268" t="str">
            <v>ROH</v>
          </cell>
          <cell r="D2268" t="str">
            <v>UN</v>
          </cell>
        </row>
        <row r="2269">
          <cell r="A2269" t="str">
            <v>0059-30</v>
          </cell>
          <cell r="B2269" t="str">
            <v>ARRUELA A-06B</v>
          </cell>
          <cell r="C2269" t="str">
            <v>ROH</v>
          </cell>
          <cell r="D2269" t="str">
            <v>UN</v>
          </cell>
        </row>
        <row r="2270">
          <cell r="A2270" t="str">
            <v>0059-31</v>
          </cell>
          <cell r="B2270" t="str">
            <v>AMORT. CILINDRICO SILICONE-CJ[AF]</v>
          </cell>
          <cell r="C2270" t="str">
            <v>ROH</v>
          </cell>
          <cell r="D2270" t="str">
            <v>UN</v>
          </cell>
        </row>
        <row r="2271">
          <cell r="A2271" t="str">
            <v>0059-32</v>
          </cell>
          <cell r="B2271" t="str">
            <v>ARRUELA 5/32 [PRO]</v>
          </cell>
          <cell r="C2271" t="str">
            <v>ROH</v>
          </cell>
          <cell r="D2271" t="str">
            <v>UN</v>
          </cell>
        </row>
        <row r="2272">
          <cell r="A2272" t="str">
            <v>0059-33</v>
          </cell>
          <cell r="B2272" t="str">
            <v>ARRUELA 5/32 [PRO]</v>
          </cell>
          <cell r="C2272" t="str">
            <v>ROH</v>
          </cell>
          <cell r="D2272" t="str">
            <v>UN</v>
          </cell>
        </row>
        <row r="2273">
          <cell r="A2273" t="str">
            <v>0059-34</v>
          </cell>
          <cell r="B2273" t="str">
            <v>ARRUELA QUADRADA PARA FIXAÇÃO DA BASE</v>
          </cell>
          <cell r="C2273" t="str">
            <v>ROH</v>
          </cell>
          <cell r="D2273" t="str">
            <v>UN</v>
          </cell>
        </row>
        <row r="2274">
          <cell r="A2274" t="str">
            <v>0059-37</v>
          </cell>
          <cell r="B2274" t="str">
            <v>SILICONE[EA]</v>
          </cell>
          <cell r="C2274" t="str">
            <v>ROH</v>
          </cell>
          <cell r="D2274" t="str">
            <v>UN</v>
          </cell>
        </row>
        <row r="2275">
          <cell r="A2275" t="str">
            <v>0059-38</v>
          </cell>
          <cell r="B2275" t="str">
            <v>AMORT. CILINDRICO SILICONE-CJ[AF]</v>
          </cell>
          <cell r="C2275" t="str">
            <v>ROH</v>
          </cell>
          <cell r="D2275" t="str">
            <v>UN</v>
          </cell>
        </row>
        <row r="2276">
          <cell r="A2276" t="str">
            <v>0059-39</v>
          </cell>
          <cell r="B2276" t="str">
            <v>AMORT CILINDRICO DE SILICONE MOTOR [AF]</v>
          </cell>
          <cell r="C2276" t="str">
            <v>ROH</v>
          </cell>
          <cell r="D2276" t="str">
            <v>UN</v>
          </cell>
        </row>
        <row r="2277">
          <cell r="A2277" t="str">
            <v>0059-40</v>
          </cell>
          <cell r="B2277" t="str">
            <v>ANEL METAL.PRESSAO</v>
          </cell>
          <cell r="C2277" t="str">
            <v>ROH</v>
          </cell>
          <cell r="D2277" t="str">
            <v>UN</v>
          </cell>
        </row>
        <row r="2278">
          <cell r="A2278" t="str">
            <v>0059-41</v>
          </cell>
          <cell r="B2278" t="str">
            <v>AMORT.ESBORR. MT-CJ[AF]</v>
          </cell>
          <cell r="C2278" t="str">
            <v>ROH</v>
          </cell>
          <cell r="D2278" t="str">
            <v>UN</v>
          </cell>
        </row>
        <row r="2279">
          <cell r="A2279" t="str">
            <v>0059-42</v>
          </cell>
          <cell r="B2279" t="str">
            <v>AMORT. CILINDRICO SILICONE-CJ[AF]</v>
          </cell>
          <cell r="C2279" t="str">
            <v>ROH</v>
          </cell>
          <cell r="D2279" t="str">
            <v>UN</v>
          </cell>
        </row>
        <row r="2280">
          <cell r="A2280" t="str">
            <v>0059-43</v>
          </cell>
          <cell r="B2280" t="str">
            <v>ANEL PLAS. PT FIXACAO DOS CPS[SC]</v>
          </cell>
          <cell r="C2280" t="str">
            <v>ROH</v>
          </cell>
          <cell r="D2280" t="str">
            <v>UN</v>
          </cell>
        </row>
        <row r="2281">
          <cell r="A2281" t="str">
            <v>0059-44</v>
          </cell>
          <cell r="B2281" t="str">
            <v>ANEL PLAS. PT FIXACAO DOS CPS[SC]</v>
          </cell>
          <cell r="C2281" t="str">
            <v>ROH</v>
          </cell>
          <cell r="D2281" t="str">
            <v>UN</v>
          </cell>
        </row>
        <row r="2282">
          <cell r="A2282" t="str">
            <v>0059-45</v>
          </cell>
          <cell r="B2282" t="str">
            <v>ANEL PLAS. RS FIXACAO DOS CPS[SC]</v>
          </cell>
          <cell r="C2282" t="str">
            <v>ROH</v>
          </cell>
          <cell r="D2282" t="str">
            <v>UN</v>
          </cell>
        </row>
        <row r="2283">
          <cell r="A2283" t="str">
            <v>0059-47</v>
          </cell>
          <cell r="B2283" t="str">
            <v>ARRUELA 8,6 X 18 X 1,0MM [BP-01/02/03]</v>
          </cell>
          <cell r="C2283" t="str">
            <v>ROH</v>
          </cell>
          <cell r="D2283" t="str">
            <v>UN</v>
          </cell>
        </row>
        <row r="2284">
          <cell r="A2284" t="str">
            <v>0059-48</v>
          </cell>
          <cell r="B2284" t="str">
            <v>ARRUELA 10,0 X 4,5 X 1,0MM [CTG]</v>
          </cell>
          <cell r="C2284" t="str">
            <v>ROH</v>
          </cell>
          <cell r="D2284" t="str">
            <v>UN</v>
          </cell>
        </row>
        <row r="2285">
          <cell r="A2285" t="str">
            <v>0059-49</v>
          </cell>
          <cell r="B2285" t="str">
            <v>ARRUELA LISA Ø14,0 X Ø 4,30 X 1,0MM[AFN]</v>
          </cell>
          <cell r="C2285" t="str">
            <v>ROH</v>
          </cell>
          <cell r="D2285" t="str">
            <v>UN</v>
          </cell>
        </row>
        <row r="2286">
          <cell r="A2286" t="str">
            <v>0059-50</v>
          </cell>
          <cell r="B2286" t="str">
            <v>ARRUELA LISA Ø18,0 X Ø 7,0 X 0,8MM[AFN]</v>
          </cell>
          <cell r="C2286" t="str">
            <v>ROH</v>
          </cell>
          <cell r="D2286" t="str">
            <v>UN</v>
          </cell>
        </row>
        <row r="2287">
          <cell r="A2287" t="str">
            <v>0059-51</v>
          </cell>
          <cell r="B2287" t="str">
            <v>ARRUELA LISA M3 Ø7,0 X Ø3,2 X 0,7MM [SN]</v>
          </cell>
          <cell r="C2287" t="str">
            <v>ROH</v>
          </cell>
          <cell r="D2287" t="str">
            <v>UN</v>
          </cell>
        </row>
        <row r="2288">
          <cell r="A2288" t="str">
            <v>0059-52</v>
          </cell>
          <cell r="B2288" t="str">
            <v>ARRUELA LISA Ø 12,0 X Ø 5,2 X 1,3MM [L]</v>
          </cell>
          <cell r="C2288" t="str">
            <v>ROH</v>
          </cell>
          <cell r="D2288" t="str">
            <v>UN</v>
          </cell>
        </row>
        <row r="2289">
          <cell r="A2289" t="str">
            <v>0059-53</v>
          </cell>
          <cell r="B2289" t="str">
            <v>ANEL PLÁSTICO CROMADO FIXAÇÃO CORPOS[SC]</v>
          </cell>
          <cell r="C2289" t="str">
            <v>ROH</v>
          </cell>
          <cell r="D2289" t="str">
            <v>UN</v>
          </cell>
        </row>
        <row r="2290">
          <cell r="A2290" t="str">
            <v>0059-54</v>
          </cell>
          <cell r="B2290" t="str">
            <v>ARRUELA LISA Ø5,4 x Ø12,0 x 1,0mm [AFON]</v>
          </cell>
          <cell r="C2290" t="str">
            <v>ROH</v>
          </cell>
          <cell r="D2290" t="str">
            <v>UN</v>
          </cell>
        </row>
        <row r="2291">
          <cell r="A2291" t="str">
            <v>0059-54N</v>
          </cell>
          <cell r="B2291" t="str">
            <v>ARRUELA LISA Ø5,4 x Ø12,0 x 1,0mm [AFON]</v>
          </cell>
          <cell r="C2291" t="str">
            <v>ROH</v>
          </cell>
          <cell r="D2291" t="str">
            <v>UN</v>
          </cell>
        </row>
        <row r="2292">
          <cell r="A2292" t="str">
            <v>0060-01</v>
          </cell>
          <cell r="B2292" t="str">
            <v>ANEL O`RING 7,30 X 1,20 MM</v>
          </cell>
          <cell r="C2292" t="str">
            <v>ROH</v>
          </cell>
          <cell r="D2292" t="str">
            <v>UN</v>
          </cell>
        </row>
        <row r="2293">
          <cell r="A2293" t="str">
            <v>0060-03</v>
          </cell>
          <cell r="B2293" t="str">
            <v>ANEL O'RING 10,82 X 1,78 MM</v>
          </cell>
          <cell r="C2293" t="str">
            <v>ROH</v>
          </cell>
          <cell r="D2293" t="str">
            <v>UN</v>
          </cell>
        </row>
        <row r="2294">
          <cell r="A2294" t="str">
            <v>0060-06</v>
          </cell>
          <cell r="B2294" t="str">
            <v>ANEL O'RING 11,30 X 2,00MM</v>
          </cell>
          <cell r="C2294" t="str">
            <v>ROH</v>
          </cell>
          <cell r="D2294" t="str">
            <v>UN</v>
          </cell>
        </row>
        <row r="2295">
          <cell r="A2295" t="str">
            <v>0060-08</v>
          </cell>
          <cell r="B2295" t="str">
            <v>ANEL O`RING 8,5X1,5MM</v>
          </cell>
          <cell r="C2295" t="str">
            <v>ROH</v>
          </cell>
          <cell r="D2295" t="str">
            <v>UN</v>
          </cell>
        </row>
        <row r="2296">
          <cell r="A2296" t="str">
            <v>0060-09</v>
          </cell>
          <cell r="B2296" t="str">
            <v>ANEL O'RIG 14MMX2,0MM TAMP L-30</v>
          </cell>
          <cell r="C2296" t="str">
            <v>ROH</v>
          </cell>
          <cell r="D2296" t="str">
            <v>UN</v>
          </cell>
        </row>
        <row r="2297">
          <cell r="A2297" t="str">
            <v>0060-10</v>
          </cell>
          <cell r="B2297" t="str">
            <v>ANEL O'RIG L-90</v>
          </cell>
          <cell r="C2297" t="str">
            <v>ROH</v>
          </cell>
          <cell r="D2297" t="str">
            <v>UN</v>
          </cell>
        </row>
        <row r="2298">
          <cell r="A2298" t="str">
            <v>0060-11</v>
          </cell>
          <cell r="B2298" t="str">
            <v>ANEL METAL.PRESSAO 9,95X8,45MM</v>
          </cell>
          <cell r="C2298" t="str">
            <v>ROH</v>
          </cell>
          <cell r="D2298" t="str">
            <v>UN</v>
          </cell>
        </row>
        <row r="2299">
          <cell r="A2299" t="str">
            <v>0060-12</v>
          </cell>
          <cell r="B2299" t="str">
            <v>ANEL ORING 2,5 X 1,5 X 1,8MM</v>
          </cell>
          <cell r="C2299" t="str">
            <v>ROH</v>
          </cell>
          <cell r="D2299" t="str">
            <v>UN</v>
          </cell>
        </row>
        <row r="2300">
          <cell r="A2300" t="str">
            <v>0060-13</v>
          </cell>
          <cell r="B2300" t="str">
            <v>ANEL ORING Ø EXT, 10,9 X Ø INT 6,9 X 2MM</v>
          </cell>
          <cell r="C2300" t="str">
            <v>ROH</v>
          </cell>
          <cell r="D2300" t="str">
            <v>UN</v>
          </cell>
        </row>
        <row r="2301">
          <cell r="A2301" t="str">
            <v>0060-15</v>
          </cell>
          <cell r="B2301" t="str">
            <v>BORRACHA DO PINO DE LATÃO F-15</v>
          </cell>
          <cell r="C2301" t="str">
            <v>ROH</v>
          </cell>
          <cell r="D2301" t="str">
            <v>UN</v>
          </cell>
        </row>
        <row r="2302">
          <cell r="A2302" t="str">
            <v>0060-18</v>
          </cell>
          <cell r="B2302" t="str">
            <v>ANEL ORING Ø EXT 7,0 X Ø INT 5,0 X 1,3MM</v>
          </cell>
          <cell r="C2302" t="str">
            <v>ROH</v>
          </cell>
          <cell r="D2302" t="str">
            <v>UN</v>
          </cell>
        </row>
        <row r="2303">
          <cell r="A2303" t="str">
            <v>0060-19</v>
          </cell>
          <cell r="B2303" t="str">
            <v>ANEL ORING Ø EXT 9,5 X Ø INT 5,5 X 2,0MM</v>
          </cell>
          <cell r="C2303" t="str">
            <v>ROH</v>
          </cell>
          <cell r="D2303" t="str">
            <v>UN</v>
          </cell>
        </row>
        <row r="2304">
          <cell r="A2304" t="str">
            <v>0060-20</v>
          </cell>
          <cell r="B2304" t="str">
            <v>ANEL DE VEDAÇÃO</v>
          </cell>
          <cell r="C2304" t="str">
            <v>ROH</v>
          </cell>
          <cell r="D2304" t="str">
            <v>UN</v>
          </cell>
        </row>
        <row r="2305">
          <cell r="A2305" t="str">
            <v>0060-21</v>
          </cell>
          <cell r="B2305" t="str">
            <v>ANEL ESPACADOR SUP MT[MP]</v>
          </cell>
          <cell r="C2305" t="str">
            <v>ROH</v>
          </cell>
          <cell r="D2305" t="str">
            <v>UN</v>
          </cell>
        </row>
        <row r="2306">
          <cell r="A2306" t="str">
            <v>0060-22</v>
          </cell>
          <cell r="B2306" t="str">
            <v>ANEL BORR. ARRASTADOR[MP]</v>
          </cell>
          <cell r="C2306" t="str">
            <v>ROH</v>
          </cell>
          <cell r="D2306" t="str">
            <v>UN</v>
          </cell>
        </row>
        <row r="2307">
          <cell r="A2307" t="str">
            <v>0060-23</v>
          </cell>
          <cell r="B2307" t="str">
            <v>ANEL VEDACAO MP-04</v>
          </cell>
          <cell r="C2307" t="str">
            <v>ROH</v>
          </cell>
          <cell r="D2307" t="str">
            <v>UN</v>
          </cell>
        </row>
        <row r="2308">
          <cell r="A2308" t="str">
            <v>0060-24</v>
          </cell>
          <cell r="B2308" t="str">
            <v>ANEL SILICONE VEDACAO PF.COMPRESSAO[SJ]</v>
          </cell>
          <cell r="C2308" t="str">
            <v>ROH</v>
          </cell>
          <cell r="D2308" t="str">
            <v>UN</v>
          </cell>
        </row>
        <row r="2309">
          <cell r="A2309" t="str">
            <v>0060-25</v>
          </cell>
          <cell r="B2309" t="str">
            <v>ANEL VEDAÇÃO BICO SAÍDA [HG]</v>
          </cell>
          <cell r="C2309" t="str">
            <v>ROH</v>
          </cell>
          <cell r="D2309" t="str">
            <v>UN</v>
          </cell>
        </row>
        <row r="2310">
          <cell r="A2310" t="str">
            <v>0060-26</v>
          </cell>
          <cell r="B2310" t="str">
            <v>ANEL SUPERIOR BORRACHA PRETO [HG]</v>
          </cell>
          <cell r="C2310" t="str">
            <v>ROH</v>
          </cell>
          <cell r="D2310" t="str">
            <v>UN</v>
          </cell>
        </row>
        <row r="2311">
          <cell r="A2311" t="str">
            <v>0060-27</v>
          </cell>
          <cell r="B2311" t="str">
            <v>TRAVA FRONTAL METÁLICA PRETA [HG]</v>
          </cell>
          <cell r="C2311" t="str">
            <v>ROH</v>
          </cell>
          <cell r="D2311" t="str">
            <v>UN</v>
          </cell>
        </row>
        <row r="2312">
          <cell r="A2312" t="str">
            <v>0060-28</v>
          </cell>
          <cell r="B2312" t="str">
            <v>ANEL VEDAÇÃO VÁLVULA SEGURANÇA [HG]</v>
          </cell>
          <cell r="C2312" t="str">
            <v>ROH</v>
          </cell>
          <cell r="D2312" t="str">
            <v>UN</v>
          </cell>
        </row>
        <row r="2313">
          <cell r="A2313" t="str">
            <v>0060-29</v>
          </cell>
          <cell r="B2313" t="str">
            <v>ALOJ.SILICONE CB PL</v>
          </cell>
          <cell r="C2313" t="str">
            <v>ROH</v>
          </cell>
          <cell r="D2313" t="str">
            <v>UN</v>
          </cell>
        </row>
        <row r="2314">
          <cell r="A2314" t="str">
            <v>0060-30</v>
          </cell>
          <cell r="B2314" t="str">
            <v>ANEL BOTAOVOLUME BX-12</v>
          </cell>
          <cell r="C2314" t="str">
            <v>ROH</v>
          </cell>
          <cell r="D2314" t="str">
            <v>UN</v>
          </cell>
        </row>
        <row r="2315">
          <cell r="A2315" t="str">
            <v>0060-31</v>
          </cell>
          <cell r="B2315" t="str">
            <v>ANEL BOTAOSINTONIZACAO BX-12</v>
          </cell>
          <cell r="C2315" t="str">
            <v>ROH</v>
          </cell>
          <cell r="D2315" t="str">
            <v>UN</v>
          </cell>
        </row>
        <row r="2316">
          <cell r="A2316" t="str">
            <v>0060-32</v>
          </cell>
          <cell r="B2316" t="str">
            <v>VEDACAO TAMPA RESERV.</v>
          </cell>
          <cell r="C2316" t="str">
            <v>ROH</v>
          </cell>
          <cell r="D2316" t="str">
            <v>UN</v>
          </cell>
        </row>
        <row r="2317">
          <cell r="A2317" t="str">
            <v>0060-37</v>
          </cell>
          <cell r="B2317" t="str">
            <v>VEDACAO COMPART.AGUA[F]</v>
          </cell>
          <cell r="C2317" t="str">
            <v>ROH</v>
          </cell>
          <cell r="D2317" t="str">
            <v>UN</v>
          </cell>
        </row>
        <row r="2318">
          <cell r="A2318" t="str">
            <v>0060-38</v>
          </cell>
          <cell r="B2318" t="str">
            <v>VALV. VEDANTE[F]</v>
          </cell>
          <cell r="C2318" t="str">
            <v>ROH</v>
          </cell>
          <cell r="D2318" t="str">
            <v>UN</v>
          </cell>
        </row>
        <row r="2319">
          <cell r="A2319" t="str">
            <v>0060-39</v>
          </cell>
          <cell r="B2319" t="str">
            <v>BUCHA VAPOR EXTRA[F]</v>
          </cell>
          <cell r="C2319" t="str">
            <v>ROH</v>
          </cell>
          <cell r="D2319" t="str">
            <v>UN</v>
          </cell>
        </row>
        <row r="2320">
          <cell r="A2320" t="str">
            <v>0060-40</v>
          </cell>
          <cell r="B2320" t="str">
            <v>BUCHA VAPOR[F]</v>
          </cell>
          <cell r="C2320" t="str">
            <v>ROH</v>
          </cell>
          <cell r="D2320" t="str">
            <v>UN</v>
          </cell>
        </row>
        <row r="2321">
          <cell r="A2321" t="str">
            <v>0060-41</v>
          </cell>
          <cell r="B2321" t="str">
            <v>ANEL V-RING Ø6xØ11,2x5,2 L-1000/L900</v>
          </cell>
          <cell r="C2321" t="str">
            <v>ROH</v>
          </cell>
          <cell r="D2321" t="str">
            <v>UN</v>
          </cell>
        </row>
        <row r="2322">
          <cell r="A2322" t="str">
            <v>0060-43</v>
          </cell>
          <cell r="B2322" t="str">
            <v>ANEL O`RING 7,30 X 1,20 MM (IMPORTADO)</v>
          </cell>
          <cell r="C2322" t="str">
            <v>ROH</v>
          </cell>
          <cell r="D2322" t="str">
            <v>UN</v>
          </cell>
        </row>
        <row r="2323">
          <cell r="A2323" t="str">
            <v>0060-44</v>
          </cell>
          <cell r="B2323" t="str">
            <v>ANEL O'RING 11,30 X 2,00MM (IMPORTADO)</v>
          </cell>
          <cell r="C2323" t="str">
            <v>ROH</v>
          </cell>
          <cell r="D2323" t="str">
            <v>UN</v>
          </cell>
        </row>
        <row r="2324">
          <cell r="A2324" t="str">
            <v>0060-45</v>
          </cell>
          <cell r="B2324" t="str">
            <v>ANEL O'RIG 14MMX2,0MM (IMPORTADO)</v>
          </cell>
          <cell r="C2324" t="str">
            <v>ROH</v>
          </cell>
          <cell r="D2324" t="str">
            <v>UN</v>
          </cell>
        </row>
        <row r="2325">
          <cell r="A2325" t="str">
            <v>0060-46</v>
          </cell>
          <cell r="B2325" t="str">
            <v>VEDACAO MANCAL ARRASTADOR[PF]</v>
          </cell>
          <cell r="C2325" t="str">
            <v>ROH</v>
          </cell>
          <cell r="D2325" t="str">
            <v>UN</v>
          </cell>
        </row>
        <row r="2326">
          <cell r="A2326" t="str">
            <v>0060-47</v>
          </cell>
          <cell r="B2326" t="str">
            <v>VEDACAO ALOJ. MT[AP]</v>
          </cell>
          <cell r="C2326" t="str">
            <v>ROH</v>
          </cell>
          <cell r="D2326" t="str">
            <v>UN</v>
          </cell>
        </row>
        <row r="2327">
          <cell r="A2327" t="str">
            <v>0060-48</v>
          </cell>
          <cell r="B2327" t="str">
            <v>ATUADOR PLAS. PTCHA[ES]</v>
          </cell>
          <cell r="C2327" t="str">
            <v>ROH</v>
          </cell>
          <cell r="D2327" t="str">
            <v>UN</v>
          </cell>
        </row>
        <row r="2328">
          <cell r="A2328" t="str">
            <v>0060-49</v>
          </cell>
          <cell r="B2328" t="str">
            <v>BUCHASILICONE PROTECAO PF.[A]</v>
          </cell>
          <cell r="C2328" t="str">
            <v>ROH</v>
          </cell>
          <cell r="D2328" t="str">
            <v>UN</v>
          </cell>
        </row>
        <row r="2329">
          <cell r="A2329" t="str">
            <v>0060-50</v>
          </cell>
          <cell r="B2329" t="str">
            <v>VEDACAO BORR. FILTRO HEPA[AP]</v>
          </cell>
          <cell r="C2329" t="str">
            <v>ROH</v>
          </cell>
          <cell r="D2329" t="str">
            <v>UN</v>
          </cell>
        </row>
        <row r="2330">
          <cell r="A2330" t="str">
            <v>0060-52</v>
          </cell>
          <cell r="B2330" t="str">
            <v>ANEL VEDACAOBASE METAL.[CE]</v>
          </cell>
          <cell r="C2330" t="str">
            <v>ROH</v>
          </cell>
          <cell r="D2330" t="str">
            <v>UN</v>
          </cell>
        </row>
        <row r="2331">
          <cell r="A2331" t="str">
            <v>0060-53</v>
          </cell>
          <cell r="B2331" t="str">
            <v>ANEL VEDACAO CP CALDEIRA[VP]</v>
          </cell>
          <cell r="C2331" t="str">
            <v>ROH</v>
          </cell>
          <cell r="D2331" t="str">
            <v>UN</v>
          </cell>
        </row>
        <row r="2332">
          <cell r="A2332" t="str">
            <v>0060-54</v>
          </cell>
          <cell r="B2332" t="str">
            <v>ANEL SILICONE VEDACAOCUBA[SJ]</v>
          </cell>
          <cell r="C2332" t="str">
            <v>ROH</v>
          </cell>
          <cell r="D2332" t="str">
            <v>UN</v>
          </cell>
        </row>
        <row r="2333">
          <cell r="A2333" t="str">
            <v>0060-56</v>
          </cell>
          <cell r="B2333" t="str">
            <v>VEDACAO MANCAL ARRASTADOR[PF]</v>
          </cell>
          <cell r="C2333" t="str">
            <v>ROH</v>
          </cell>
          <cell r="D2333" t="str">
            <v>UN</v>
          </cell>
        </row>
        <row r="2334">
          <cell r="A2334" t="str">
            <v>0060-57</v>
          </cell>
          <cell r="B2334" t="str">
            <v>VEDACAO TAMPA RESERV.</v>
          </cell>
          <cell r="C2334" t="str">
            <v>ROH</v>
          </cell>
          <cell r="D2334" t="str">
            <v>UN</v>
          </cell>
        </row>
        <row r="2335">
          <cell r="A2335" t="str">
            <v>0060-58</v>
          </cell>
          <cell r="B2335" t="str">
            <v>VEDACAO INF.SILICONE RESERV.AGUA[F]</v>
          </cell>
          <cell r="C2335" t="str">
            <v>ROH</v>
          </cell>
          <cell r="D2335" t="str">
            <v>UN</v>
          </cell>
        </row>
        <row r="2336">
          <cell r="A2336" t="str">
            <v>0060-59</v>
          </cell>
          <cell r="B2336" t="str">
            <v>ANEL ELASTICO PINO REGULAD DE VAPOR[FVN]</v>
          </cell>
          <cell r="C2336" t="str">
            <v>ROH</v>
          </cell>
          <cell r="D2336" t="str">
            <v>UN</v>
          </cell>
        </row>
        <row r="2337">
          <cell r="A2337" t="str">
            <v>0061-01</v>
          </cell>
          <cell r="B2337" t="str">
            <v>ARRUELA CELERON 8,2 X 12 X 1,0MM</v>
          </cell>
          <cell r="C2337" t="str">
            <v>ROH</v>
          </cell>
          <cell r="D2337" t="str">
            <v>UN</v>
          </cell>
        </row>
        <row r="2338">
          <cell r="A2338" t="str">
            <v>0061-03</v>
          </cell>
          <cell r="B2338" t="str">
            <v>ARRUELA CELERON 6,2 X 12 X 1,0 MM</v>
          </cell>
          <cell r="C2338" t="str">
            <v>ROH</v>
          </cell>
          <cell r="D2338" t="str">
            <v>UN</v>
          </cell>
        </row>
        <row r="2339">
          <cell r="A2339" t="str">
            <v>0061-06</v>
          </cell>
          <cell r="B2339" t="str">
            <v>ARRUELA CELERON 8,3 X 14 X  0,5MM</v>
          </cell>
          <cell r="C2339" t="str">
            <v>ROH</v>
          </cell>
          <cell r="D2339" t="str">
            <v>UN</v>
          </cell>
        </row>
        <row r="2340">
          <cell r="A2340" t="str">
            <v>0061-08</v>
          </cell>
          <cell r="B2340" t="str">
            <v>ARRUELA CELERON 7,2X12X0,5MM</v>
          </cell>
          <cell r="C2340" t="str">
            <v>ROH</v>
          </cell>
          <cell r="D2340" t="str">
            <v>UN</v>
          </cell>
        </row>
        <row r="2341">
          <cell r="A2341" t="str">
            <v>0061-09</v>
          </cell>
          <cell r="B2341" t="str">
            <v>ARRUELA CELERON 7,2X19X0,5MM</v>
          </cell>
          <cell r="C2341" t="str">
            <v>ROH</v>
          </cell>
          <cell r="D2341" t="str">
            <v>UN</v>
          </cell>
        </row>
        <row r="2342">
          <cell r="A2342" t="str">
            <v>0061-10</v>
          </cell>
          <cell r="B2342" t="str">
            <v>ARRUELA CELERON 8,3X14X1,0MM</v>
          </cell>
          <cell r="C2342" t="str">
            <v>ROH</v>
          </cell>
          <cell r="D2342" t="str">
            <v>UN</v>
          </cell>
        </row>
        <row r="2343">
          <cell r="A2343" t="str">
            <v>0061-19</v>
          </cell>
          <cell r="B2343" t="str">
            <v>ARRUELA CELERON 8 X 4 X 1 MM</v>
          </cell>
          <cell r="C2343" t="str">
            <v>ROH</v>
          </cell>
          <cell r="D2343" t="str">
            <v>UN</v>
          </cell>
        </row>
        <row r="2344">
          <cell r="A2344" t="str">
            <v>0061-20</v>
          </cell>
          <cell r="B2344" t="str">
            <v>ARRUELA CELERON 7,5X4,5X1 MM</v>
          </cell>
          <cell r="C2344" t="str">
            <v>ROH</v>
          </cell>
          <cell r="D2344" t="str">
            <v>UN</v>
          </cell>
        </row>
        <row r="2345">
          <cell r="A2345" t="str">
            <v>0061-21</v>
          </cell>
          <cell r="B2345" t="str">
            <v>ARRUELA CELERON 6,3 X 15 X 0,5 MM</v>
          </cell>
          <cell r="C2345" t="str">
            <v>ROH</v>
          </cell>
          <cell r="D2345" t="str">
            <v>UN</v>
          </cell>
        </row>
        <row r="2346">
          <cell r="A2346" t="str">
            <v>0061-23</v>
          </cell>
          <cell r="B2346" t="str">
            <v>ARRUELA CELERON 8,7 X 14 X 0,5MM</v>
          </cell>
          <cell r="C2346" t="str">
            <v>ROH</v>
          </cell>
          <cell r="D2346" t="str">
            <v>UN</v>
          </cell>
        </row>
        <row r="2347">
          <cell r="A2347" t="str">
            <v>0062-01</v>
          </cell>
          <cell r="B2347" t="str">
            <v>SC COPO CRISTAL POWER COM BUCHA</v>
          </cell>
          <cell r="C2347" t="str">
            <v>HALB</v>
          </cell>
          <cell r="D2347" t="str">
            <v>UN</v>
          </cell>
        </row>
        <row r="2348">
          <cell r="A2348" t="str">
            <v>0062-02</v>
          </cell>
          <cell r="B2348" t="str">
            <v>SC COPO COM BUCHA E FACA-REPOSIC</v>
          </cell>
          <cell r="C2348" t="str">
            <v>HALB</v>
          </cell>
          <cell r="D2348" t="str">
            <v>UN</v>
          </cell>
        </row>
        <row r="2349">
          <cell r="A2349" t="str">
            <v>0062-05</v>
          </cell>
          <cell r="B2349" t="str">
            <v>SC COPO PP COM BUCHA</v>
          </cell>
          <cell r="C2349" t="str">
            <v>HALB</v>
          </cell>
          <cell r="D2349" t="str">
            <v>UN</v>
          </cell>
        </row>
        <row r="2350">
          <cell r="A2350" t="str">
            <v>0062-06</v>
          </cell>
          <cell r="B2350" t="str">
            <v>SC COPO PP COM BUCHA E FACA -REPOSICAO</v>
          </cell>
          <cell r="C2350" t="str">
            <v>HALB</v>
          </cell>
          <cell r="D2350" t="str">
            <v>UN</v>
          </cell>
        </row>
        <row r="2351">
          <cell r="A2351" t="str">
            <v>0062-08</v>
          </cell>
          <cell r="B2351" t="str">
            <v>SC COPO COM BUCHA E FACA REPOSIÇÃO</v>
          </cell>
          <cell r="C2351" t="str">
            <v>HALB</v>
          </cell>
          <cell r="D2351" t="str">
            <v>UN</v>
          </cell>
        </row>
        <row r="2352">
          <cell r="A2352" t="str">
            <v>0062-09</v>
          </cell>
          <cell r="B2352" t="str">
            <v>SC MT/RESISTENCIA 127V SC-06</v>
          </cell>
          <cell r="C2352" t="str">
            <v>ROH</v>
          </cell>
          <cell r="D2352" t="str">
            <v>UN</v>
          </cell>
        </row>
        <row r="2353">
          <cell r="A2353" t="str">
            <v>0062-10</v>
          </cell>
          <cell r="B2353" t="str">
            <v>SC MT/RESISTENCIA 220V SC-06</v>
          </cell>
          <cell r="C2353" t="str">
            <v>ROH</v>
          </cell>
          <cell r="D2353" t="str">
            <v>UN</v>
          </cell>
        </row>
        <row r="2354">
          <cell r="A2354" t="str">
            <v>0062-11</v>
          </cell>
          <cell r="B2354" t="str">
            <v>SC COPO CRISTAL POWER 3V COM BUCHA</v>
          </cell>
          <cell r="C2354" t="str">
            <v>HALB</v>
          </cell>
          <cell r="D2354" t="str">
            <v>UN</v>
          </cell>
        </row>
        <row r="2355">
          <cell r="A2355" t="str">
            <v>0062-12</v>
          </cell>
          <cell r="B2355" t="str">
            <v>MOTOR ELÉTRICO CL H 6025 AC127V 60HZ SUP</v>
          </cell>
          <cell r="C2355" t="str">
            <v>ROH</v>
          </cell>
          <cell r="D2355" t="str">
            <v>UN</v>
          </cell>
        </row>
        <row r="2356">
          <cell r="A2356" t="str">
            <v>0062-13</v>
          </cell>
          <cell r="B2356" t="str">
            <v>MOTOR ELÉTRICO CL H 6025 AC220V 60HZ SUP</v>
          </cell>
          <cell r="C2356" t="str">
            <v>ROH</v>
          </cell>
          <cell r="D2356" t="str">
            <v>UN</v>
          </cell>
        </row>
        <row r="2357">
          <cell r="A2357" t="str">
            <v>0062-14</v>
          </cell>
          <cell r="B2357" t="str">
            <v>MT ELET. 750-2 CLASS130 110-127VAC</v>
          </cell>
          <cell r="C2357" t="str">
            <v>ROH</v>
          </cell>
          <cell r="D2357" t="str">
            <v>UN</v>
          </cell>
        </row>
        <row r="2358">
          <cell r="A2358" t="str">
            <v>0062-15</v>
          </cell>
          <cell r="B2358" t="str">
            <v>MT ELET. 750-2 CLASS130 220-240VAC</v>
          </cell>
          <cell r="C2358" t="str">
            <v>ROH</v>
          </cell>
          <cell r="D2358" t="str">
            <v>UN</v>
          </cell>
        </row>
        <row r="2359">
          <cell r="A2359" t="str">
            <v>0062-16</v>
          </cell>
          <cell r="B2359" t="str">
            <v>MT 6822 127V[DP60/DP90]</v>
          </cell>
          <cell r="C2359" t="str">
            <v>ROH</v>
          </cell>
          <cell r="D2359" t="str">
            <v>UN</v>
          </cell>
        </row>
        <row r="2360">
          <cell r="A2360" t="str">
            <v>0062-17</v>
          </cell>
          <cell r="B2360" t="str">
            <v>MT 6822 220V[DP60/DP90]</v>
          </cell>
          <cell r="C2360" t="str">
            <v>ROH</v>
          </cell>
          <cell r="D2360" t="str">
            <v>UN</v>
          </cell>
        </row>
        <row r="2361">
          <cell r="A2361" t="str">
            <v>0062-18</v>
          </cell>
          <cell r="B2361" t="str">
            <v>MOTOR ELÉTRICO CL H 6020 AC127V 60HZ SUP</v>
          </cell>
          <cell r="C2361" t="str">
            <v>ROH</v>
          </cell>
          <cell r="D2361" t="str">
            <v>UN</v>
          </cell>
        </row>
        <row r="2362">
          <cell r="A2362" t="str">
            <v>0062-19</v>
          </cell>
          <cell r="B2362" t="str">
            <v>MOTOR ELÉTRICO CL H 6020 AC220V 60HZ SUP</v>
          </cell>
          <cell r="C2362" t="str">
            <v>ROH</v>
          </cell>
          <cell r="D2362" t="str">
            <v>UN</v>
          </cell>
        </row>
        <row r="2363">
          <cell r="A2363" t="str">
            <v>0062-20</v>
          </cell>
          <cell r="B2363" t="str">
            <v>SC COPO [L-99] COM BUCHA</v>
          </cell>
          <cell r="C2363" t="str">
            <v>HALB</v>
          </cell>
          <cell r="D2363" t="str">
            <v>UN</v>
          </cell>
        </row>
        <row r="2364">
          <cell r="A2364" t="str">
            <v>0062-21</v>
          </cell>
          <cell r="B2364" t="str">
            <v>SC COPO [L-97] COM BUCHA</v>
          </cell>
          <cell r="C2364" t="str">
            <v>HALB</v>
          </cell>
          <cell r="D2364" t="str">
            <v>UN</v>
          </cell>
        </row>
        <row r="2365">
          <cell r="A2365" t="str">
            <v>0062-22</v>
          </cell>
          <cell r="B2365" t="str">
            <v>SC COPO [L-900] COM BUCHA</v>
          </cell>
          <cell r="C2365" t="str">
            <v>HALB</v>
          </cell>
          <cell r="D2365" t="str">
            <v>UN</v>
          </cell>
        </row>
        <row r="2366">
          <cell r="A2366" t="str">
            <v>0062-23</v>
          </cell>
          <cell r="B2366" t="str">
            <v>MT24VDC EL AQUC2200W127/220V TERM135[SC]</v>
          </cell>
          <cell r="C2366" t="str">
            <v>ROH</v>
          </cell>
          <cell r="D2366" t="str">
            <v>UN</v>
          </cell>
        </row>
        <row r="2367">
          <cell r="A2367" t="str">
            <v>0062-24</v>
          </cell>
          <cell r="B2367" t="str">
            <v>MOTOR ELÉTRICO LDS54/25-V CL155 127V60HZ</v>
          </cell>
          <cell r="C2367" t="str">
            <v>ROH</v>
          </cell>
          <cell r="D2367" t="str">
            <v>UN</v>
          </cell>
        </row>
        <row r="2368">
          <cell r="A2368" t="str">
            <v>0062-25</v>
          </cell>
          <cell r="B2368" t="str">
            <v>MOTOR ELÉTRICO LDS54/25-V CL155 220V60HZ</v>
          </cell>
          <cell r="C2368" t="str">
            <v>ROH</v>
          </cell>
          <cell r="D2368" t="str">
            <v>UN</v>
          </cell>
        </row>
        <row r="2369">
          <cell r="A2369" t="str">
            <v>0062-26</v>
          </cell>
          <cell r="B2369" t="str">
            <v>MOTOR ELÉTR CL H 127V FUSÍVEL 2A TF150°C</v>
          </cell>
          <cell r="C2369" t="str">
            <v>ROH</v>
          </cell>
          <cell r="D2369" t="str">
            <v>UN</v>
          </cell>
        </row>
        <row r="2370">
          <cell r="A2370" t="str">
            <v>0062-27</v>
          </cell>
          <cell r="B2370" t="str">
            <v>MOTOR ELÉTR CL H 220V FUSÍVEL 2A TF150°C</v>
          </cell>
          <cell r="C2370" t="str">
            <v>ROH</v>
          </cell>
          <cell r="D2370" t="str">
            <v>UN</v>
          </cell>
        </row>
        <row r="2371">
          <cell r="A2371" t="str">
            <v>0062-50</v>
          </cell>
          <cell r="B2371" t="str">
            <v>ELEM AQUEC. 1000W 127V RS3655 18VDC[ER]</v>
          </cell>
          <cell r="C2371" t="str">
            <v>ROH</v>
          </cell>
          <cell r="D2371" t="str">
            <v>UN</v>
          </cell>
        </row>
        <row r="2372">
          <cell r="A2372" t="str">
            <v>0062-51</v>
          </cell>
          <cell r="B2372" t="str">
            <v>ELEM AQUEC. 1000W220VMTRS3655 18VDC[ER]</v>
          </cell>
          <cell r="C2372" t="str">
            <v>ROH</v>
          </cell>
          <cell r="D2372" t="str">
            <v>UN</v>
          </cell>
        </row>
        <row r="2373">
          <cell r="A2373" t="str">
            <v>0062-52</v>
          </cell>
          <cell r="B2373" t="str">
            <v>MT HL/365 DC18VEL.AQUEC1200W127/220V[SC]</v>
          </cell>
          <cell r="C2373" t="str">
            <v>ROH</v>
          </cell>
          <cell r="D2373" t="str">
            <v>UN</v>
          </cell>
        </row>
        <row r="2374">
          <cell r="A2374" t="str">
            <v>0062-53</v>
          </cell>
          <cell r="B2374" t="str">
            <v>MOTOR FF-180PA-2192V DC3.7V ATUADOR MET</v>
          </cell>
          <cell r="C2374" t="str">
            <v>ROH</v>
          </cell>
          <cell r="D2374" t="str">
            <v>UN</v>
          </cell>
        </row>
        <row r="2375">
          <cell r="A2375" t="str">
            <v>0062-54</v>
          </cell>
          <cell r="B2375" t="str">
            <v>MT+HELICE+ELEM, AQUEC+TERMO 220V-CJ[SC]</v>
          </cell>
          <cell r="C2375" t="str">
            <v>ROH</v>
          </cell>
          <cell r="D2375" t="str">
            <v>UN</v>
          </cell>
        </row>
        <row r="2376">
          <cell r="A2376" t="str">
            <v>0062-55</v>
          </cell>
          <cell r="B2376" t="str">
            <v>MT EL.BSJ JX5415 150W127VAC HELICE PLAS.</v>
          </cell>
          <cell r="C2376" t="str">
            <v>ROH</v>
          </cell>
          <cell r="D2376" t="str">
            <v>UN</v>
          </cell>
        </row>
        <row r="2377">
          <cell r="A2377" t="str">
            <v>0062-56</v>
          </cell>
          <cell r="B2377" t="str">
            <v>E, AQUEC.1800W127VTERM.125V16ATF105°C[SC</v>
          </cell>
          <cell r="C2377" t="str">
            <v>ROH</v>
          </cell>
          <cell r="D2377" t="str">
            <v>UN</v>
          </cell>
        </row>
        <row r="2378">
          <cell r="A2378" t="str">
            <v>0062-57</v>
          </cell>
          <cell r="B2378" t="str">
            <v>MT EL.BSJ JX5415 180W220VAC HELICE PLAS.</v>
          </cell>
          <cell r="C2378" t="str">
            <v>ROH</v>
          </cell>
          <cell r="D2378" t="str">
            <v>UN</v>
          </cell>
        </row>
        <row r="2379">
          <cell r="A2379" t="str">
            <v>0062-58</v>
          </cell>
          <cell r="B2379" t="str">
            <v>E, AQUEC.2000W220VTERM.10ATF105°C[SC]</v>
          </cell>
          <cell r="C2379" t="str">
            <v>ROH</v>
          </cell>
          <cell r="D2379" t="str">
            <v>UN</v>
          </cell>
        </row>
        <row r="2380">
          <cell r="A2380" t="str">
            <v>0062-59</v>
          </cell>
          <cell r="B2380" t="str">
            <v>MT DAS PAS VENTILADORAS CL-02 127V</v>
          </cell>
          <cell r="C2380" t="str">
            <v>ROH</v>
          </cell>
          <cell r="D2380" t="str">
            <v>UN</v>
          </cell>
        </row>
        <row r="2381">
          <cell r="A2381" t="str">
            <v>0062-60</v>
          </cell>
          <cell r="B2381" t="str">
            <v>MT DAS PAS VENTILADORAS CL-02 220V</v>
          </cell>
          <cell r="C2381" t="str">
            <v>ROH</v>
          </cell>
          <cell r="D2381" t="str">
            <v>UN</v>
          </cell>
        </row>
        <row r="2382">
          <cell r="A2382" t="str">
            <v>0062-61</v>
          </cell>
          <cell r="B2382" t="str">
            <v>MT+HELICE+ELEM AQUEC.+TERMO 127V-CJ[SC]</v>
          </cell>
          <cell r="C2382" t="str">
            <v>ROH</v>
          </cell>
          <cell r="D2382" t="str">
            <v>UN</v>
          </cell>
        </row>
        <row r="2383">
          <cell r="A2383" t="str">
            <v>0062-64</v>
          </cell>
          <cell r="B2383" t="str">
            <v>MT RS3655 EL AQUEC. 1200W GER. ION [ES]</v>
          </cell>
          <cell r="C2383" t="str">
            <v>ROH</v>
          </cell>
          <cell r="D2383" t="str">
            <v>UN</v>
          </cell>
        </row>
        <row r="2384">
          <cell r="A2384" t="str">
            <v>0062-65</v>
          </cell>
          <cell r="B2384" t="str">
            <v>MT RS3655 EL AQUEC. 1200W GER. ION [ES]</v>
          </cell>
          <cell r="C2384" t="str">
            <v>ROH</v>
          </cell>
          <cell r="D2384" t="str">
            <v>UN</v>
          </cell>
        </row>
        <row r="2385">
          <cell r="A2385" t="str">
            <v>0062-66</v>
          </cell>
          <cell r="B2385" t="str">
            <v>MT ELET. CLASSH YJ60-25 127V SUP-[AF</v>
          </cell>
          <cell r="C2385" t="str">
            <v>ROH</v>
          </cell>
          <cell r="D2385" t="str">
            <v>UN</v>
          </cell>
        </row>
        <row r="2386">
          <cell r="A2386" t="str">
            <v>0062-67</v>
          </cell>
          <cell r="B2386" t="str">
            <v>MT ELET. CLASSH YJ60-25 220V SUP-[AF</v>
          </cell>
          <cell r="C2386" t="str">
            <v>ROH</v>
          </cell>
          <cell r="D2386" t="str">
            <v>UN</v>
          </cell>
        </row>
        <row r="2387">
          <cell r="A2387" t="str">
            <v>0062-68</v>
          </cell>
          <cell r="B2387" t="str">
            <v>MT ELET. V1Z-V20-907 CLASS155 AC127V</v>
          </cell>
          <cell r="C2387" t="str">
            <v>ROH</v>
          </cell>
          <cell r="D2387" t="str">
            <v>UN</v>
          </cell>
        </row>
        <row r="2388">
          <cell r="A2388" t="str">
            <v>0062-69</v>
          </cell>
          <cell r="B2388" t="str">
            <v>MT ELET. V1Z-V20-907 CLASS155 AC220V</v>
          </cell>
          <cell r="C2388" t="str">
            <v>ROH</v>
          </cell>
          <cell r="D2388" t="str">
            <v>UN</v>
          </cell>
        </row>
        <row r="2389">
          <cell r="A2389" t="str">
            <v>0062-70</v>
          </cell>
          <cell r="B2389" t="str">
            <v>MT24VDC EL AQUC2000W127V TERMST135°C[SC]</v>
          </cell>
          <cell r="C2389" t="str">
            <v>ROH</v>
          </cell>
          <cell r="D2389" t="str">
            <v>UN</v>
          </cell>
        </row>
        <row r="2390">
          <cell r="A2390" t="str">
            <v>0062-71</v>
          </cell>
          <cell r="B2390" t="str">
            <v>MT24VDC EL AQUC2000W220V TERMST110°C[SC]</v>
          </cell>
          <cell r="C2390" t="str">
            <v>ROH</v>
          </cell>
          <cell r="D2390" t="str">
            <v>UN</v>
          </cell>
        </row>
        <row r="2391">
          <cell r="A2391" t="str">
            <v>0062-72</v>
          </cell>
          <cell r="B2391" t="str">
            <v>MT DC25V EL.AQUEC.1000W/800W127/220V[SC]</v>
          </cell>
          <cell r="C2391" t="str">
            <v>ROH</v>
          </cell>
          <cell r="D2391" t="str">
            <v>UN</v>
          </cell>
        </row>
        <row r="2392">
          <cell r="A2392" t="str">
            <v>0062-73</v>
          </cell>
          <cell r="B2392" t="str">
            <v>MOTOR 6025 127V - AIR FRYER</v>
          </cell>
          <cell r="C2392" t="str">
            <v>ROH</v>
          </cell>
          <cell r="D2392" t="str">
            <v>UN</v>
          </cell>
        </row>
        <row r="2393">
          <cell r="A2393" t="str">
            <v>0062-74</v>
          </cell>
          <cell r="B2393" t="str">
            <v>MOTOR 6025 220V - AIR FRTYER</v>
          </cell>
          <cell r="C2393" t="str">
            <v>ROH</v>
          </cell>
          <cell r="D2393" t="str">
            <v>UN</v>
          </cell>
        </row>
        <row r="2394">
          <cell r="A2394" t="str">
            <v>0062-75</v>
          </cell>
          <cell r="B2394" t="str">
            <v>MT RS-385M36VDCELEM AQUEC.T1400W127V[SC]</v>
          </cell>
          <cell r="C2394" t="str">
            <v>ROH</v>
          </cell>
          <cell r="D2394" t="str">
            <v>UN</v>
          </cell>
        </row>
        <row r="2395">
          <cell r="A2395" t="str">
            <v>0062-76</v>
          </cell>
          <cell r="B2395" t="str">
            <v>MT RS-385M36VDCELEM AQUEC.T1400W220V[SC]</v>
          </cell>
          <cell r="C2395" t="str">
            <v>ROH</v>
          </cell>
          <cell r="D2395" t="str">
            <v>UN</v>
          </cell>
        </row>
        <row r="2396">
          <cell r="A2396" t="str">
            <v>0062-77</v>
          </cell>
          <cell r="B2396" t="str">
            <v>MT ELET. 5412 CLASSF 127VAC HELICE PLAS.</v>
          </cell>
          <cell r="C2396" t="str">
            <v>ROH</v>
          </cell>
          <cell r="D2396" t="str">
            <v>UN</v>
          </cell>
        </row>
        <row r="2397">
          <cell r="A2397" t="str">
            <v>0062-78</v>
          </cell>
          <cell r="B2397" t="str">
            <v>MT ELET. 5412 CLASSF 220VAC HELICE PLAS.</v>
          </cell>
          <cell r="C2397" t="str">
            <v>ROH</v>
          </cell>
          <cell r="D2397" t="str">
            <v>UN</v>
          </cell>
        </row>
        <row r="2398">
          <cell r="A2398" t="str">
            <v>0062-79</v>
          </cell>
          <cell r="B2398" t="str">
            <v>EL AQUEC 1200W/1000W 127V/220VMOTOR [ER]</v>
          </cell>
          <cell r="C2398" t="str">
            <v>ROH</v>
          </cell>
          <cell r="D2398" t="str">
            <v>UN</v>
          </cell>
        </row>
        <row r="2399">
          <cell r="A2399" t="str">
            <v>0062-80</v>
          </cell>
          <cell r="B2399" t="str">
            <v>MTR EL 6025CL180127V60HZ C/FUS 2A TF150C</v>
          </cell>
          <cell r="C2399" t="str">
            <v>ROH</v>
          </cell>
          <cell r="D2399" t="str">
            <v>UN</v>
          </cell>
        </row>
        <row r="2400">
          <cell r="A2400" t="str">
            <v>0062-81</v>
          </cell>
          <cell r="B2400" t="str">
            <v>MTR EL 6025CL180220V60HZ C/FUS 2A TF150C</v>
          </cell>
          <cell r="C2400" t="str">
            <v>ROH</v>
          </cell>
          <cell r="D2400" t="str">
            <v>UN</v>
          </cell>
        </row>
        <row r="2401">
          <cell r="A2401" t="str">
            <v>0062-82</v>
          </cell>
          <cell r="B2401" t="str">
            <v>MTR EL 6020CL180127V60HZ C/FUS 2A TF150C</v>
          </cell>
          <cell r="C2401" t="str">
            <v>ROH</v>
          </cell>
          <cell r="D2401" t="str">
            <v>UN</v>
          </cell>
        </row>
        <row r="2402">
          <cell r="A2402" t="str">
            <v>0062-83</v>
          </cell>
          <cell r="B2402" t="str">
            <v>MTR EL 6020CL180220V60HZ C/FUS 2A TF150C</v>
          </cell>
          <cell r="C2402" t="str">
            <v>ROH</v>
          </cell>
          <cell r="D2402" t="str">
            <v>UN</v>
          </cell>
        </row>
        <row r="2403">
          <cell r="A2403" t="str">
            <v>0062-84</v>
          </cell>
          <cell r="B2403" t="str">
            <v>MT BD-5413 AC127V/60HZ EL AQUEC2000W[SC]</v>
          </cell>
          <cell r="C2403" t="str">
            <v>ROH</v>
          </cell>
          <cell r="D2403" t="str">
            <v>UN</v>
          </cell>
        </row>
        <row r="2404">
          <cell r="A2404" t="str">
            <v>0062-85</v>
          </cell>
          <cell r="B2404" t="str">
            <v>MT BD-5410 AC230V/60HZ EL AQUEC2200W[SC]</v>
          </cell>
          <cell r="C2404" t="str">
            <v>ROH</v>
          </cell>
          <cell r="D2404" t="str">
            <v>UN</v>
          </cell>
        </row>
        <row r="2405">
          <cell r="A2405" t="str">
            <v>0062-86</v>
          </cell>
          <cell r="B2405" t="str">
            <v>MOTR 32VDC EL AQUEC 1200W 127V/220V [ES]</v>
          </cell>
          <cell r="C2405" t="str">
            <v>ROH</v>
          </cell>
          <cell r="D2405" t="str">
            <v>UN</v>
          </cell>
        </row>
        <row r="2406">
          <cell r="A2406" t="str">
            <v>0062-87</v>
          </cell>
          <cell r="B2406" t="str">
            <v>MOTOR SYNCHR 3RPM 49TYJ 110-120V 50/60HZ</v>
          </cell>
          <cell r="C2406" t="str">
            <v>ROH</v>
          </cell>
          <cell r="D2406" t="str">
            <v>UN</v>
          </cell>
        </row>
        <row r="2407">
          <cell r="A2407" t="str">
            <v>0062-88</v>
          </cell>
          <cell r="B2407" t="str">
            <v>MOTOR SYNCHR 3RPM 49TYJ 220-240V 50/60HZ</v>
          </cell>
          <cell r="C2407" t="str">
            <v>ROH</v>
          </cell>
          <cell r="D2407" t="str">
            <v>UN</v>
          </cell>
        </row>
        <row r="2408">
          <cell r="A2408" t="str">
            <v>0062-89</v>
          </cell>
          <cell r="B2408" t="str">
            <v>MOTOR ELÉTRICO 6020 127VAC 60HZ</v>
          </cell>
          <cell r="C2408" t="str">
            <v>ROH</v>
          </cell>
          <cell r="D2408" t="str">
            <v>UN</v>
          </cell>
        </row>
        <row r="2409">
          <cell r="A2409" t="str">
            <v>0062-90</v>
          </cell>
          <cell r="B2409" t="str">
            <v>MOTOR ELÉTRICO 6020 220VAC 60HZ</v>
          </cell>
          <cell r="C2409" t="str">
            <v>ROH</v>
          </cell>
          <cell r="D2409" t="str">
            <v>UN</v>
          </cell>
        </row>
        <row r="2410">
          <cell r="A2410" t="str">
            <v>0062-91</v>
          </cell>
          <cell r="B2410" t="str">
            <v>MOTOR ELÉTRICO YDC58-5-2 CL F 127V 60HZ</v>
          </cell>
          <cell r="C2410" t="str">
            <v>ROH</v>
          </cell>
          <cell r="D2410" t="str">
            <v>UN</v>
          </cell>
        </row>
        <row r="2411">
          <cell r="A2411" t="str">
            <v>0062-92</v>
          </cell>
          <cell r="B2411" t="str">
            <v>MOTOR ELÉTRICO YDC58-5-1 CL F 220V 60HZ</v>
          </cell>
          <cell r="C2411" t="str">
            <v>ROH</v>
          </cell>
          <cell r="D2411" t="str">
            <v>UN</v>
          </cell>
        </row>
        <row r="2412">
          <cell r="A2412" t="str">
            <v>0062-93</v>
          </cell>
          <cell r="B2412" t="str">
            <v>MOTOR ELÉTRICO W05-75 CLASS F 127V 60HZ</v>
          </cell>
          <cell r="C2412" t="str">
            <v>ROH</v>
          </cell>
          <cell r="D2412" t="str">
            <v>UN</v>
          </cell>
        </row>
        <row r="2413">
          <cell r="A2413" t="str">
            <v>0062-94</v>
          </cell>
          <cell r="B2413" t="str">
            <v>MOTOR ELÉTRICO W05-75 CLASS F 220V 60HZ</v>
          </cell>
          <cell r="C2413" t="str">
            <v>ROH</v>
          </cell>
          <cell r="D2413" t="str">
            <v>UN</v>
          </cell>
        </row>
        <row r="2414">
          <cell r="A2414" t="str">
            <v>0062-95</v>
          </cell>
          <cell r="B2414" t="str">
            <v>MOTR ELT 6120 CLH 127VAC60HZ FUS2A TF150</v>
          </cell>
          <cell r="C2414" t="str">
            <v>ROH</v>
          </cell>
          <cell r="D2414" t="str">
            <v>UN</v>
          </cell>
        </row>
        <row r="2415">
          <cell r="A2415" t="str">
            <v>0062-96</v>
          </cell>
          <cell r="B2415" t="str">
            <v>MOTR ELT 6120 CLH 220VAC60HZ FUS2A TF150</v>
          </cell>
          <cell r="C2415" t="str">
            <v>ROH</v>
          </cell>
          <cell r="D2415" t="str">
            <v>UN</v>
          </cell>
        </row>
        <row r="2416">
          <cell r="A2416" t="str">
            <v>0062-97</v>
          </cell>
          <cell r="B2416" t="str">
            <v>MOTOR DE ÍMÃ PERMANENTE DC ENT110-135VAC</v>
          </cell>
          <cell r="C2416" t="str">
            <v>ROH</v>
          </cell>
          <cell r="D2416" t="str">
            <v>UN</v>
          </cell>
        </row>
        <row r="2417">
          <cell r="A2417" t="str">
            <v>0062-98</v>
          </cell>
          <cell r="B2417" t="str">
            <v>MOTOR DE ÍMÃ PERMANENTE DC ENT220-240VAC</v>
          </cell>
          <cell r="C2417" t="str">
            <v>ROH</v>
          </cell>
          <cell r="D2417" t="str">
            <v>UN</v>
          </cell>
        </row>
        <row r="2418">
          <cell r="A2418" t="str">
            <v>0062-99</v>
          </cell>
          <cell r="B2418" t="str">
            <v>MOTOR ELÉTRICO RW 280SA 3.2VDC</v>
          </cell>
          <cell r="C2418" t="str">
            <v>ROH</v>
          </cell>
          <cell r="D2418" t="str">
            <v>UN</v>
          </cell>
        </row>
        <row r="2419">
          <cell r="A2419" t="str">
            <v>0063-01</v>
          </cell>
          <cell r="B2419" t="str">
            <v>GRADE TRAS V-30 FECHADA BR</v>
          </cell>
          <cell r="C2419" t="str">
            <v>HALB</v>
          </cell>
          <cell r="D2419" t="str">
            <v>UN</v>
          </cell>
        </row>
        <row r="2420">
          <cell r="A2420" t="str">
            <v>0063-05</v>
          </cell>
          <cell r="B2420" t="str">
            <v>GRADE TRAS V-31 FECHADA PR</v>
          </cell>
          <cell r="C2420" t="str">
            <v>HALB</v>
          </cell>
          <cell r="D2420" t="str">
            <v>UN</v>
          </cell>
        </row>
        <row r="2421">
          <cell r="A2421" t="str">
            <v>0063-08</v>
          </cell>
          <cell r="B2421" t="str">
            <v>GRADE TRAS NV-15 FECHADA AZUL</v>
          </cell>
          <cell r="C2421" t="str">
            <v>HALB</v>
          </cell>
          <cell r="D2421" t="str">
            <v>UN</v>
          </cell>
        </row>
        <row r="2422">
          <cell r="A2422" t="str">
            <v>0063-10</v>
          </cell>
          <cell r="B2422" t="str">
            <v>GRADE TRAS. V-30 FECHADA ROSA CLARO</v>
          </cell>
          <cell r="C2422" t="str">
            <v>HALB</v>
          </cell>
          <cell r="D2422" t="str">
            <v>UN</v>
          </cell>
        </row>
        <row r="2423">
          <cell r="A2423" t="str">
            <v>0063-11</v>
          </cell>
          <cell r="B2423" t="str">
            <v>GRADE TRAS VT-30 PR</v>
          </cell>
          <cell r="C2423" t="str">
            <v>HALB</v>
          </cell>
          <cell r="D2423" t="str">
            <v>UN</v>
          </cell>
        </row>
        <row r="2424">
          <cell r="A2424" t="str">
            <v>0063-13</v>
          </cell>
          <cell r="B2424" t="str">
            <v>GRADE TRAS NV-15 FECHADA BRANCO AZ</v>
          </cell>
          <cell r="C2424" t="str">
            <v>HALB</v>
          </cell>
          <cell r="D2424" t="str">
            <v>UN</v>
          </cell>
        </row>
        <row r="2425">
          <cell r="A2425" t="str">
            <v>0063-14</v>
          </cell>
          <cell r="B2425" t="str">
            <v>GRADE TRAS NV-15 FECHADA ROSA CLARO</v>
          </cell>
          <cell r="C2425" t="str">
            <v>HALB</v>
          </cell>
          <cell r="D2425" t="str">
            <v>UN</v>
          </cell>
        </row>
        <row r="2426">
          <cell r="A2426" t="str">
            <v>0063-15</v>
          </cell>
          <cell r="B2426" t="str">
            <v>GRADE TRASEIRA FECHADA RETA V-30 BRANCO</v>
          </cell>
          <cell r="C2426" t="str">
            <v>HALB</v>
          </cell>
          <cell r="D2426" t="str">
            <v>UN</v>
          </cell>
        </row>
        <row r="2427">
          <cell r="A2427" t="str">
            <v>0063-16</v>
          </cell>
          <cell r="B2427" t="str">
            <v>GRADE TRASEIRA FECHADA BRANCA [V-40]</v>
          </cell>
          <cell r="C2427" t="str">
            <v>HALB</v>
          </cell>
          <cell r="D2427" t="str">
            <v>UN</v>
          </cell>
        </row>
        <row r="2428">
          <cell r="A2428" t="str">
            <v>0063-17</v>
          </cell>
          <cell r="B2428" t="str">
            <v>GRD TRAS. PLAS. PT[SC]</v>
          </cell>
          <cell r="C2428" t="str">
            <v>ROH</v>
          </cell>
          <cell r="D2428" t="str">
            <v>UN</v>
          </cell>
        </row>
        <row r="2429">
          <cell r="A2429" t="str">
            <v>0063-18</v>
          </cell>
          <cell r="B2429" t="str">
            <v>GRD FRT METAL. VERM[SC]</v>
          </cell>
          <cell r="C2429" t="str">
            <v>ROH</v>
          </cell>
          <cell r="D2429" t="str">
            <v>UN</v>
          </cell>
        </row>
        <row r="2430">
          <cell r="A2430" t="str">
            <v>0063-19</v>
          </cell>
          <cell r="B2430" t="str">
            <v>GRADE TRASEIRA FECHADA CURVA V-30 BRANCO</v>
          </cell>
          <cell r="C2430" t="str">
            <v>HALB</v>
          </cell>
          <cell r="D2430" t="str">
            <v>UN</v>
          </cell>
        </row>
        <row r="2431">
          <cell r="A2431" t="str">
            <v>0063-20</v>
          </cell>
          <cell r="B2431" t="str">
            <v>GRADE TRASEIRA FECHADA CURVA V-30 PR</v>
          </cell>
          <cell r="C2431" t="str">
            <v>HALB</v>
          </cell>
          <cell r="D2431" t="str">
            <v>UN</v>
          </cell>
        </row>
        <row r="2432">
          <cell r="A2432" t="str">
            <v>0063-21</v>
          </cell>
          <cell r="B2432" t="str">
            <v>GRADE TRAS. V-31 FECHADA VERMELHA</v>
          </cell>
          <cell r="C2432" t="str">
            <v>HALB</v>
          </cell>
          <cell r="D2432" t="str">
            <v>UN</v>
          </cell>
        </row>
        <row r="2433">
          <cell r="A2433" t="str">
            <v>0063-23</v>
          </cell>
          <cell r="B2433" t="str">
            <v>GRD FRT METAL. VERM[SC]</v>
          </cell>
          <cell r="C2433" t="str">
            <v>ROH</v>
          </cell>
          <cell r="D2433" t="str">
            <v>UN</v>
          </cell>
        </row>
        <row r="2434">
          <cell r="A2434" t="str">
            <v>0063-24</v>
          </cell>
          <cell r="B2434" t="str">
            <v>GRD TRAS. PLAS. PT[SC]</v>
          </cell>
          <cell r="C2434" t="str">
            <v>ROH</v>
          </cell>
          <cell r="D2434" t="str">
            <v>UN</v>
          </cell>
        </row>
        <row r="2435">
          <cell r="A2435" t="str">
            <v>0063-25</v>
          </cell>
          <cell r="B2435" t="str">
            <v>GRADE TRASEIRA FECHADA CURVA V-30 CZ GRF</v>
          </cell>
          <cell r="C2435" t="str">
            <v>HALB</v>
          </cell>
          <cell r="D2435" t="str">
            <v>UN</v>
          </cell>
        </row>
        <row r="2436">
          <cell r="A2436" t="str">
            <v>0064-06</v>
          </cell>
          <cell r="B2436" t="str">
            <v>HELICE V-30 AZUL CLARO</v>
          </cell>
          <cell r="C2436" t="str">
            <v>HALB</v>
          </cell>
          <cell r="D2436" t="str">
            <v>UN</v>
          </cell>
        </row>
        <row r="2437">
          <cell r="A2437" t="str">
            <v>0064-07</v>
          </cell>
          <cell r="B2437" t="str">
            <v>HELICE V-31 PR</v>
          </cell>
          <cell r="C2437" t="str">
            <v>HALB</v>
          </cell>
          <cell r="D2437" t="str">
            <v>UN</v>
          </cell>
        </row>
        <row r="2438">
          <cell r="A2438" t="str">
            <v>0064-09</v>
          </cell>
          <cell r="B2438" t="str">
            <v>HELICE CA-02 PRETO</v>
          </cell>
          <cell r="C2438" t="str">
            <v>HALB</v>
          </cell>
          <cell r="D2438" t="str">
            <v>UN</v>
          </cell>
        </row>
        <row r="2439">
          <cell r="A2439" t="str">
            <v>0064-10</v>
          </cell>
          <cell r="B2439" t="str">
            <v>HELICE V-32 ROSA ESCURO 2</v>
          </cell>
          <cell r="C2439" t="str">
            <v>HALB</v>
          </cell>
          <cell r="D2439" t="str">
            <v>UN</v>
          </cell>
        </row>
        <row r="2440">
          <cell r="A2440" t="str">
            <v>0064-11</v>
          </cell>
          <cell r="B2440" t="str">
            <v>HELICE V-32 PR</v>
          </cell>
          <cell r="C2440" t="str">
            <v>HALB</v>
          </cell>
          <cell r="D2440" t="str">
            <v>UN</v>
          </cell>
        </row>
        <row r="2441">
          <cell r="A2441" t="str">
            <v>0064-12</v>
          </cell>
          <cell r="B2441" t="str">
            <v>HELICE V-32 AZUL NOVO</v>
          </cell>
          <cell r="C2441" t="str">
            <v>HALB</v>
          </cell>
          <cell r="D2441" t="str">
            <v>UN</v>
          </cell>
        </row>
        <row r="2442">
          <cell r="A2442" t="str">
            <v>0064-13</v>
          </cell>
          <cell r="B2442" t="str">
            <v>HELICE V-32 AZUL CLARO</v>
          </cell>
          <cell r="C2442" t="str">
            <v>HALB</v>
          </cell>
          <cell r="D2442" t="str">
            <v>UN</v>
          </cell>
        </row>
        <row r="2443">
          <cell r="A2443" t="str">
            <v>0064-14</v>
          </cell>
          <cell r="B2443" t="str">
            <v>HELICE V-90</v>
          </cell>
          <cell r="C2443" t="str">
            <v>ROH</v>
          </cell>
          <cell r="D2443" t="str">
            <v>UN</v>
          </cell>
        </row>
        <row r="2444">
          <cell r="A2444" t="str">
            <v>0064-15</v>
          </cell>
          <cell r="B2444" t="str">
            <v>HELICE METAL. INF.[AF]</v>
          </cell>
          <cell r="C2444" t="str">
            <v>ROH</v>
          </cell>
          <cell r="D2444" t="str">
            <v>UN</v>
          </cell>
        </row>
        <row r="2445">
          <cell r="A2445" t="str">
            <v>0064-16</v>
          </cell>
          <cell r="B2445" t="str">
            <v>HELICE METAL. SUP[AF]</v>
          </cell>
          <cell r="C2445" t="str">
            <v>ROH</v>
          </cell>
          <cell r="D2445" t="str">
            <v>UN</v>
          </cell>
        </row>
        <row r="2446">
          <cell r="A2446" t="str">
            <v>0064-17</v>
          </cell>
          <cell r="B2446" t="str">
            <v>HELICE V-33 VERMELHO</v>
          </cell>
          <cell r="C2446" t="str">
            <v>HALB</v>
          </cell>
          <cell r="D2446" t="str">
            <v>UN</v>
          </cell>
        </row>
        <row r="2447">
          <cell r="A2447" t="str">
            <v>0064-18</v>
          </cell>
          <cell r="B2447" t="str">
            <v>HELICE V-46 VERMELHA</v>
          </cell>
          <cell r="C2447" t="str">
            <v>HALB</v>
          </cell>
          <cell r="D2447" t="str">
            <v>UN</v>
          </cell>
        </row>
        <row r="2448">
          <cell r="A2448" t="str">
            <v>0064-19</v>
          </cell>
          <cell r="B2448" t="str">
            <v>HELICE CL-01</v>
          </cell>
          <cell r="C2448" t="str">
            <v>ROH</v>
          </cell>
          <cell r="D2448" t="str">
            <v>UN</v>
          </cell>
        </row>
        <row r="2449">
          <cell r="A2449" t="str">
            <v>0064-20</v>
          </cell>
          <cell r="B2449" t="str">
            <v>HELICE 6 PAS 30CM PRATA</v>
          </cell>
          <cell r="C2449" t="str">
            <v>HALB</v>
          </cell>
          <cell r="D2449" t="str">
            <v>UN</v>
          </cell>
        </row>
        <row r="2450">
          <cell r="A2450" t="str">
            <v>0064-21</v>
          </cell>
          <cell r="B2450" t="str">
            <v>HELICE 6 PAS 40CM VT-41 PRATA</v>
          </cell>
          <cell r="C2450" t="str">
            <v>HALB</v>
          </cell>
          <cell r="D2450" t="str">
            <v>UN</v>
          </cell>
        </row>
        <row r="2451">
          <cell r="A2451" t="str">
            <v>0064-25</v>
          </cell>
          <cell r="B2451" t="str">
            <v>HELICE 6 PAS 30CM V-36 VERMELHA</v>
          </cell>
          <cell r="C2451" t="str">
            <v>HALB</v>
          </cell>
          <cell r="D2451" t="str">
            <v>UN</v>
          </cell>
        </row>
        <row r="2452">
          <cell r="A2452" t="str">
            <v>0064-26</v>
          </cell>
          <cell r="B2452" t="str">
            <v>HELICE 6 PAS 40CM V-49 VERMELHA</v>
          </cell>
          <cell r="C2452" t="str">
            <v>HALB</v>
          </cell>
          <cell r="D2452" t="str">
            <v>UN</v>
          </cell>
        </row>
        <row r="2453">
          <cell r="A2453" t="str">
            <v>0064-27</v>
          </cell>
          <cell r="B2453" t="str">
            <v>PÁ DA HELICE VTE-01</v>
          </cell>
          <cell r="C2453" t="str">
            <v>HALB</v>
          </cell>
          <cell r="D2453" t="str">
            <v>UN</v>
          </cell>
        </row>
        <row r="2454">
          <cell r="A2454" t="str">
            <v>0064-27E</v>
          </cell>
          <cell r="B2454" t="str">
            <v>PÁ DA HELICE VTE-01</v>
          </cell>
          <cell r="C2454" t="str">
            <v>HALB</v>
          </cell>
          <cell r="D2454" t="str">
            <v>UN</v>
          </cell>
        </row>
        <row r="2455">
          <cell r="A2455" t="str">
            <v>0064-28</v>
          </cell>
          <cell r="B2455" t="str">
            <v>HELICE 50CM 5 PAS PR</v>
          </cell>
          <cell r="C2455" t="str">
            <v>HALB</v>
          </cell>
          <cell r="D2455" t="str">
            <v>UN</v>
          </cell>
        </row>
        <row r="2456">
          <cell r="A2456" t="str">
            <v>0064-29</v>
          </cell>
          <cell r="B2456" t="str">
            <v>HELICE 60CM</v>
          </cell>
          <cell r="C2456" t="str">
            <v>HALB</v>
          </cell>
          <cell r="D2456" t="str">
            <v>UN</v>
          </cell>
        </row>
        <row r="2457">
          <cell r="A2457" t="str">
            <v>0064-30</v>
          </cell>
          <cell r="B2457" t="str">
            <v>HELICE 6 PAS 30CM NV-03-6P AZUL NOVO</v>
          </cell>
          <cell r="C2457" t="str">
            <v>HALB</v>
          </cell>
          <cell r="D2457" t="str">
            <v>UN</v>
          </cell>
        </row>
        <row r="2458">
          <cell r="A2458" t="str">
            <v>0064-31</v>
          </cell>
          <cell r="B2458" t="str">
            <v>HELICE 6 PAS 30CM NV-28/29-6P ROSA</v>
          </cell>
          <cell r="C2458" t="str">
            <v>HALB</v>
          </cell>
          <cell r="D2458" t="str">
            <v>UN</v>
          </cell>
        </row>
        <row r="2459">
          <cell r="A2459" t="str">
            <v>0064-32</v>
          </cell>
          <cell r="B2459" t="str">
            <v>HELICE 6 PAS 40CM NV-06/45-6P AZUL NOVO</v>
          </cell>
          <cell r="C2459" t="str">
            <v>HALB</v>
          </cell>
          <cell r="D2459" t="str">
            <v>UN</v>
          </cell>
        </row>
        <row r="2460">
          <cell r="A2460" t="str">
            <v>0064-33</v>
          </cell>
          <cell r="B2460" t="str">
            <v>HELICE 6 PAS 30CM PRETA</v>
          </cell>
          <cell r="C2460" t="str">
            <v>HALB</v>
          </cell>
          <cell r="D2460" t="str">
            <v>UN</v>
          </cell>
        </row>
        <row r="2461">
          <cell r="A2461" t="str">
            <v>0064-34</v>
          </cell>
          <cell r="B2461" t="str">
            <v>HELICE 6 PAS 40CM NV-41-6P PRETA</v>
          </cell>
          <cell r="C2461" t="str">
            <v>HALB</v>
          </cell>
          <cell r="D2461" t="str">
            <v>UN</v>
          </cell>
        </row>
        <row r="2462">
          <cell r="A2462" t="str">
            <v>0064-37</v>
          </cell>
          <cell r="B2462" t="str">
            <v>HELICE 6PAS 50CM VT-51 PRATA</v>
          </cell>
          <cell r="C2462" t="str">
            <v>HALB</v>
          </cell>
          <cell r="D2462" t="str">
            <v>UN</v>
          </cell>
        </row>
        <row r="2463">
          <cell r="A2463" t="str">
            <v>0064-39</v>
          </cell>
          <cell r="B2463" t="str">
            <v>HELICE CA-02-6P PRATA</v>
          </cell>
          <cell r="C2463" t="str">
            <v>HALB</v>
          </cell>
          <cell r="D2463" t="str">
            <v>UN</v>
          </cell>
        </row>
        <row r="2464">
          <cell r="A2464" t="str">
            <v>0064-40</v>
          </cell>
          <cell r="B2464" t="str">
            <v>PA DA HELICE PRETA [VTE]</v>
          </cell>
          <cell r="C2464" t="str">
            <v>HALB</v>
          </cell>
          <cell r="D2464" t="str">
            <v>UN</v>
          </cell>
        </row>
        <row r="2465">
          <cell r="A2465" t="str">
            <v>0064-40E</v>
          </cell>
          <cell r="B2465" t="str">
            <v>PA DA HELICE PRETA [VTE]</v>
          </cell>
          <cell r="C2465" t="str">
            <v>HALB</v>
          </cell>
          <cell r="D2465" t="str">
            <v>UN</v>
          </cell>
        </row>
        <row r="2466">
          <cell r="A2466" t="str">
            <v>0064-41</v>
          </cell>
          <cell r="B2466" t="str">
            <v>HELICE 6PAS 50 CM VPS-52 VERMELHA</v>
          </cell>
          <cell r="C2466" t="str">
            <v>HALB</v>
          </cell>
          <cell r="D2466" t="str">
            <v>UN</v>
          </cell>
        </row>
        <row r="2467">
          <cell r="A2467" t="str">
            <v>0064-42</v>
          </cell>
          <cell r="B2467" t="str">
            <v>HELICE 6 PAS 40CM VERMELHA RED LINE</v>
          </cell>
          <cell r="C2467" t="str">
            <v>HALB</v>
          </cell>
          <cell r="D2467" t="str">
            <v>UN</v>
          </cell>
        </row>
        <row r="2468">
          <cell r="A2468" t="str">
            <v>0064-43</v>
          </cell>
          <cell r="B2468" t="str">
            <v>HELICE 6 PAS 30CM VERMELHA RED LINE</v>
          </cell>
          <cell r="C2468" t="str">
            <v>HALB</v>
          </cell>
          <cell r="D2468" t="str">
            <v>UN</v>
          </cell>
        </row>
        <row r="2469">
          <cell r="A2469" t="str">
            <v>0064-45</v>
          </cell>
          <cell r="B2469" t="str">
            <v>HELICE 6PAS 50 CM VPS-52 RED LINE</v>
          </cell>
          <cell r="C2469" t="str">
            <v>HALB</v>
          </cell>
          <cell r="D2469" t="str">
            <v>UN</v>
          </cell>
        </row>
        <row r="2470">
          <cell r="A2470" t="str">
            <v>0064-46</v>
          </cell>
          <cell r="B2470" t="str">
            <v>HÉLICE METÁLICA PRETA COM FIXADOR [A]</v>
          </cell>
          <cell r="C2470" t="str">
            <v>ROH</v>
          </cell>
          <cell r="D2470" t="str">
            <v>UN</v>
          </cell>
        </row>
        <row r="2471">
          <cell r="A2471" t="str">
            <v>0064-48</v>
          </cell>
          <cell r="B2471" t="str">
            <v>HELICE 50CM 5 PAS ABS PR [PRO]</v>
          </cell>
          <cell r="C2471" t="str">
            <v>HALB</v>
          </cell>
          <cell r="D2471" t="str">
            <v>UN</v>
          </cell>
        </row>
        <row r="2472">
          <cell r="A2472" t="str">
            <v>0064-50</v>
          </cell>
          <cell r="B2472" t="str">
            <v>HELICE 6PAS 50CM VT-51 PRATA ESCURO</v>
          </cell>
          <cell r="C2472" t="str">
            <v>HALB</v>
          </cell>
          <cell r="D2472" t="str">
            <v>UN</v>
          </cell>
        </row>
        <row r="2473">
          <cell r="A2473" t="str">
            <v>0064-51</v>
          </cell>
          <cell r="B2473" t="str">
            <v>HELICE 6 PAS 30CM VT-31 PRATA ESCURO</v>
          </cell>
          <cell r="C2473" t="str">
            <v>HALB</v>
          </cell>
          <cell r="D2473" t="str">
            <v>UN</v>
          </cell>
        </row>
        <row r="2474">
          <cell r="A2474" t="str">
            <v>0064-52</v>
          </cell>
          <cell r="B2474" t="str">
            <v>HELICE 6 PAS 40CM VT-41 PRATA ESCURO</v>
          </cell>
          <cell r="C2474" t="str">
            <v>HALB</v>
          </cell>
          <cell r="D2474" t="str">
            <v>UN</v>
          </cell>
        </row>
        <row r="2475">
          <cell r="A2475" t="str">
            <v>0064-53</v>
          </cell>
          <cell r="B2475" t="str">
            <v>HELICE 8PAS 50CM PRATA VTX-50-8P</v>
          </cell>
          <cell r="C2475" t="str">
            <v>HALB</v>
          </cell>
          <cell r="D2475" t="str">
            <v>UN</v>
          </cell>
        </row>
        <row r="2476">
          <cell r="A2476" t="str">
            <v>0064-54</v>
          </cell>
          <cell r="B2476" t="str">
            <v>HELICE 4PAS 30CM AZUL</v>
          </cell>
          <cell r="C2476" t="str">
            <v>HALB</v>
          </cell>
          <cell r="D2476" t="str">
            <v>UN</v>
          </cell>
        </row>
        <row r="2477">
          <cell r="A2477" t="str">
            <v>0064-56</v>
          </cell>
          <cell r="B2477" t="str">
            <v>HELICE 4PAS 40CM AZUL</v>
          </cell>
          <cell r="C2477" t="str">
            <v>HALB</v>
          </cell>
          <cell r="D2477" t="str">
            <v>UN</v>
          </cell>
        </row>
        <row r="2478">
          <cell r="A2478" t="str">
            <v>0064-57</v>
          </cell>
          <cell r="B2478" t="str">
            <v>HELICE 8PAS 40CM PRATA</v>
          </cell>
          <cell r="C2478" t="str">
            <v>HALB</v>
          </cell>
          <cell r="D2478" t="str">
            <v>UN</v>
          </cell>
        </row>
        <row r="2479">
          <cell r="A2479" t="str">
            <v>0064-58</v>
          </cell>
          <cell r="B2479" t="str">
            <v>HELICE 6 PAS 30CM  AZUL NOVO [7516]</v>
          </cell>
          <cell r="C2479" t="str">
            <v>HALB</v>
          </cell>
          <cell r="D2479" t="str">
            <v>UN</v>
          </cell>
        </row>
        <row r="2480">
          <cell r="A2480" t="str">
            <v>0064-59</v>
          </cell>
          <cell r="B2480" t="str">
            <v>HELICE 4PAS 30CM AZUL ESPECIAL</v>
          </cell>
          <cell r="C2480" t="str">
            <v>HALB</v>
          </cell>
          <cell r="D2480" t="str">
            <v>UN</v>
          </cell>
        </row>
        <row r="2481">
          <cell r="A2481" t="str">
            <v>0064-60</v>
          </cell>
          <cell r="B2481" t="str">
            <v>HELICE 8PAS 40CM VERMELHO RED LINE</v>
          </cell>
          <cell r="C2481" t="str">
            <v>HALB</v>
          </cell>
          <cell r="D2481" t="str">
            <v>UN</v>
          </cell>
        </row>
        <row r="2482">
          <cell r="A2482" t="str">
            <v>0064-61</v>
          </cell>
          <cell r="B2482" t="str">
            <v>HELICE 8PAS 50CM VT-51 RED LINE</v>
          </cell>
          <cell r="C2482" t="str">
            <v>HALB</v>
          </cell>
          <cell r="D2482" t="str">
            <v>UN</v>
          </cell>
        </row>
        <row r="2483">
          <cell r="A2483" t="str">
            <v>0064-62</v>
          </cell>
          <cell r="B2483" t="str">
            <v>HELICE 4PAS 40CM PRETA</v>
          </cell>
          <cell r="C2483" t="str">
            <v>HALB</v>
          </cell>
          <cell r="D2483" t="str">
            <v>UN</v>
          </cell>
        </row>
        <row r="2484">
          <cell r="A2484" t="str">
            <v>0064-63</v>
          </cell>
          <cell r="B2484" t="str">
            <v>HELICE 8PAS 40CM AZUL PETROLEO</v>
          </cell>
          <cell r="C2484" t="str">
            <v>HALB</v>
          </cell>
          <cell r="D2484" t="str">
            <v>UN</v>
          </cell>
        </row>
        <row r="2485">
          <cell r="A2485" t="str">
            <v>0064-64</v>
          </cell>
          <cell r="B2485" t="str">
            <v>HELICE 6PAS 40CM AZUL PETROLEO</v>
          </cell>
          <cell r="C2485" t="str">
            <v>HALB</v>
          </cell>
          <cell r="D2485" t="str">
            <v>UN</v>
          </cell>
        </row>
        <row r="2486">
          <cell r="A2486" t="str">
            <v>0064-65</v>
          </cell>
          <cell r="B2486" t="str">
            <v>HELICE 6PAS 30CM AZUL PETROLEO</v>
          </cell>
          <cell r="C2486" t="str">
            <v>HALB</v>
          </cell>
          <cell r="D2486" t="str">
            <v>UN</v>
          </cell>
        </row>
        <row r="2487">
          <cell r="A2487" t="str">
            <v>0064-66</v>
          </cell>
          <cell r="B2487" t="str">
            <v>HELICE 8PAS 40CM PRETA</v>
          </cell>
          <cell r="C2487" t="str">
            <v>HALB</v>
          </cell>
          <cell r="D2487" t="str">
            <v>UN</v>
          </cell>
        </row>
        <row r="2488">
          <cell r="A2488" t="str">
            <v>0064-67</v>
          </cell>
          <cell r="B2488" t="str">
            <v>HELICE 6PAS 23CM AZUL PETROLEO</v>
          </cell>
          <cell r="C2488" t="str">
            <v>HALB</v>
          </cell>
          <cell r="D2488" t="str">
            <v>UN</v>
          </cell>
        </row>
        <row r="2489">
          <cell r="A2489" t="str">
            <v>0064-68</v>
          </cell>
          <cell r="B2489" t="str">
            <v>HELICE 50CM 5PÁS [NV-PRO-55] PR</v>
          </cell>
          <cell r="C2489" t="str">
            <v>HALB</v>
          </cell>
          <cell r="D2489" t="str">
            <v>UN</v>
          </cell>
        </row>
        <row r="2490">
          <cell r="A2490" t="str">
            <v>0064-69</v>
          </cell>
          <cell r="B2490" t="str">
            <v>HELICE 6PAS 23CM PRATA TITANIUM</v>
          </cell>
          <cell r="C2490" t="str">
            <v>HALB</v>
          </cell>
          <cell r="D2490" t="str">
            <v>UN</v>
          </cell>
        </row>
        <row r="2491">
          <cell r="A2491" t="str">
            <v>0064-70</v>
          </cell>
          <cell r="B2491" t="str">
            <v>HELICE 8PAS 40CM PRATA TITANIUM</v>
          </cell>
          <cell r="C2491" t="str">
            <v>HALB</v>
          </cell>
          <cell r="D2491" t="str">
            <v>UN</v>
          </cell>
        </row>
        <row r="2492">
          <cell r="A2492" t="str">
            <v>0064-71</v>
          </cell>
          <cell r="B2492" t="str">
            <v>HELICE 8PAS 40CM AZUL METALIZADO</v>
          </cell>
          <cell r="C2492" t="str">
            <v>HALB</v>
          </cell>
          <cell r="D2492" t="str">
            <v>UN</v>
          </cell>
        </row>
        <row r="2493">
          <cell r="A2493" t="str">
            <v>0064-72</v>
          </cell>
          <cell r="B2493" t="str">
            <v>HELICE 8PAS 40CM AZUL CRYSTAL</v>
          </cell>
          <cell r="C2493" t="str">
            <v>HALB</v>
          </cell>
          <cell r="D2493" t="str">
            <v>UN</v>
          </cell>
        </row>
        <row r="2494">
          <cell r="A2494" t="str">
            <v>0064-73</v>
          </cell>
          <cell r="B2494" t="str">
            <v>HELICE 45CM 5PÁS [NVP-PRO-50] PR</v>
          </cell>
          <cell r="C2494" t="str">
            <v>HALB</v>
          </cell>
          <cell r="D2494" t="str">
            <v>UN</v>
          </cell>
        </row>
        <row r="2495">
          <cell r="A2495" t="str">
            <v>0064-74</v>
          </cell>
          <cell r="B2495" t="str">
            <v>HELICE 6 PAS 30CM AZUL METALIZADO</v>
          </cell>
          <cell r="C2495" t="str">
            <v>HALB</v>
          </cell>
          <cell r="D2495" t="str">
            <v>UN</v>
          </cell>
        </row>
        <row r="2496">
          <cell r="A2496" t="str">
            <v>0064-75</v>
          </cell>
          <cell r="B2496" t="str">
            <v>HELICE 6 PAS 40CM AZUL METALIZADO</v>
          </cell>
          <cell r="C2496" t="str">
            <v>HALB</v>
          </cell>
          <cell r="D2496" t="str">
            <v>UN</v>
          </cell>
        </row>
        <row r="2497">
          <cell r="A2497" t="str">
            <v>0064-76</v>
          </cell>
          <cell r="B2497" t="str">
            <v>HELICE 6 PAS 30CM AZUL 2390C</v>
          </cell>
          <cell r="C2497" t="str">
            <v>HALB</v>
          </cell>
          <cell r="D2497" t="str">
            <v>UN</v>
          </cell>
        </row>
        <row r="2498">
          <cell r="A2498" t="str">
            <v>0064-77</v>
          </cell>
          <cell r="B2498" t="str">
            <v>HELICE 8PAS 40CM AZUL NVT-BL</v>
          </cell>
          <cell r="C2498" t="str">
            <v>HALB</v>
          </cell>
          <cell r="D2498" t="str">
            <v>UN</v>
          </cell>
        </row>
        <row r="2499">
          <cell r="A2499" t="str">
            <v>0065-07</v>
          </cell>
          <cell r="B2499" t="str">
            <v>COPO ACRÍLICO TRANSPARENTE 750ML [DG]</v>
          </cell>
          <cell r="C2499" t="str">
            <v>ROH</v>
          </cell>
          <cell r="D2499" t="str">
            <v>UN</v>
          </cell>
        </row>
        <row r="2500">
          <cell r="A2500" t="str">
            <v>0065-08</v>
          </cell>
          <cell r="B2500" t="str">
            <v>CP DIR. PLAS. PT[HP]</v>
          </cell>
          <cell r="C2500" t="str">
            <v>ROH</v>
          </cell>
          <cell r="D2500" t="str">
            <v>UN</v>
          </cell>
        </row>
        <row r="2501">
          <cell r="A2501" t="str">
            <v>0065-09</v>
          </cell>
          <cell r="B2501" t="str">
            <v>CP ESQ. PLAS. PT[HP]</v>
          </cell>
          <cell r="C2501" t="str">
            <v>ROH</v>
          </cell>
          <cell r="D2501" t="str">
            <v>UN</v>
          </cell>
        </row>
        <row r="2502">
          <cell r="A2502" t="str">
            <v>0065-10</v>
          </cell>
          <cell r="B2502" t="str">
            <v>GAB DIR. PLAS. ALTO FAL[HP]</v>
          </cell>
          <cell r="C2502" t="str">
            <v>ROH</v>
          </cell>
          <cell r="D2502" t="str">
            <v>UN</v>
          </cell>
        </row>
        <row r="2503">
          <cell r="A2503" t="str">
            <v>0065-11</v>
          </cell>
          <cell r="B2503" t="str">
            <v>GAB ESQ. PLAS. ALTO FAL CONECTOR P2[HP]</v>
          </cell>
          <cell r="C2503" t="str">
            <v>ROH</v>
          </cell>
          <cell r="D2503" t="str">
            <v>UN</v>
          </cell>
        </row>
        <row r="2504">
          <cell r="A2504" t="str">
            <v>0065-12</v>
          </cell>
          <cell r="B2504" t="str">
            <v>CP SUPACO INOX GRAV[FE]</v>
          </cell>
          <cell r="C2504" t="str">
            <v>ROH</v>
          </cell>
          <cell r="D2504" t="str">
            <v>UN</v>
          </cell>
        </row>
        <row r="2505">
          <cell r="A2505" t="str">
            <v>0065-13</v>
          </cell>
          <cell r="B2505" t="str">
            <v>CP INF.ACO INOX[FE]</v>
          </cell>
          <cell r="C2505" t="str">
            <v>ROH</v>
          </cell>
          <cell r="D2505" t="str">
            <v>UN</v>
          </cell>
        </row>
        <row r="2506">
          <cell r="A2506" t="str">
            <v>0065-14</v>
          </cell>
          <cell r="B2506" t="str">
            <v>CP FRT PLAS. PT[SK]</v>
          </cell>
          <cell r="C2506" t="str">
            <v>ROH</v>
          </cell>
          <cell r="D2506" t="str">
            <v>UN</v>
          </cell>
        </row>
        <row r="2507">
          <cell r="A2507" t="str">
            <v>0065-15</v>
          </cell>
          <cell r="B2507" t="str">
            <v>CP TRAS. PLAS. PT[SK]</v>
          </cell>
          <cell r="C2507" t="str">
            <v>ROH</v>
          </cell>
          <cell r="D2507" t="str">
            <v>UN</v>
          </cell>
        </row>
        <row r="2508">
          <cell r="A2508" t="str">
            <v>0065-16</v>
          </cell>
          <cell r="B2508" t="str">
            <v>CP DIR. PLAS. AZUL GRAV[AP]</v>
          </cell>
          <cell r="C2508" t="str">
            <v>ROH</v>
          </cell>
          <cell r="D2508" t="str">
            <v>UN</v>
          </cell>
        </row>
        <row r="2509">
          <cell r="A2509" t="str">
            <v>0065-17</v>
          </cell>
          <cell r="B2509" t="str">
            <v>CP ESQ. PLAS. AZUL GRAV[AP]</v>
          </cell>
          <cell r="C2509" t="str">
            <v>ROH</v>
          </cell>
          <cell r="D2509" t="str">
            <v>UN</v>
          </cell>
        </row>
        <row r="2510">
          <cell r="A2510" t="str">
            <v>0065-18</v>
          </cell>
          <cell r="B2510" t="str">
            <v>CP SUPACO INOX GRAV[FE]</v>
          </cell>
          <cell r="C2510" t="str">
            <v>ROH</v>
          </cell>
          <cell r="D2510" t="str">
            <v>UN</v>
          </cell>
        </row>
        <row r="2511">
          <cell r="A2511" t="str">
            <v>0065-19</v>
          </cell>
          <cell r="B2511" t="str">
            <v>CP INF.ACO INOX[FE]</v>
          </cell>
          <cell r="C2511" t="str">
            <v>ROH</v>
          </cell>
          <cell r="D2511" t="str">
            <v>UN</v>
          </cell>
        </row>
        <row r="2512">
          <cell r="A2512" t="str">
            <v>0065-20</v>
          </cell>
          <cell r="B2512" t="str">
            <v>CP SUP PLAS. AZUL ADER. CZ GRAV[CR]</v>
          </cell>
          <cell r="C2512" t="str">
            <v>ROH</v>
          </cell>
          <cell r="D2512" t="str">
            <v>UN</v>
          </cell>
        </row>
        <row r="2513">
          <cell r="A2513" t="str">
            <v>0065-21</v>
          </cell>
          <cell r="B2513" t="str">
            <v>CP SUP PLAS. AZUL[CR]</v>
          </cell>
          <cell r="C2513" t="str">
            <v>ROH</v>
          </cell>
          <cell r="D2513" t="str">
            <v>UN</v>
          </cell>
        </row>
        <row r="2514">
          <cell r="A2514" t="str">
            <v>0065-22</v>
          </cell>
          <cell r="B2514" t="str">
            <v>CP INF. PLAS. PT-CJ[CR]</v>
          </cell>
          <cell r="C2514" t="str">
            <v>ROH</v>
          </cell>
          <cell r="D2514" t="str">
            <v>UN</v>
          </cell>
        </row>
        <row r="2515">
          <cell r="A2515" t="str">
            <v>0065-23</v>
          </cell>
          <cell r="B2515" t="str">
            <v>BASE PLAS. PT GRAV.[EG]</v>
          </cell>
          <cell r="C2515" t="str">
            <v>ROH</v>
          </cell>
          <cell r="D2515" t="str">
            <v>UN</v>
          </cell>
        </row>
        <row r="2516">
          <cell r="A2516" t="str">
            <v>0065-24</v>
          </cell>
          <cell r="B2516" t="str">
            <v>BASE PLÁSTICA VERMELHA 6 XÍCARAS [PE]</v>
          </cell>
          <cell r="C2516" t="str">
            <v>ROH</v>
          </cell>
          <cell r="D2516" t="str">
            <v>UN</v>
          </cell>
        </row>
        <row r="2517">
          <cell r="A2517" t="str">
            <v>0065-26</v>
          </cell>
          <cell r="B2517" t="str">
            <v>COBERT. PLAS. PT[CS]</v>
          </cell>
          <cell r="C2517" t="str">
            <v>ROH</v>
          </cell>
          <cell r="D2517" t="str">
            <v>UN</v>
          </cell>
        </row>
        <row r="2518">
          <cell r="A2518" t="str">
            <v>0065-27</v>
          </cell>
          <cell r="B2518" t="str">
            <v>BASE PLAS. PT[PF]</v>
          </cell>
          <cell r="C2518" t="str">
            <v>ROH</v>
          </cell>
          <cell r="D2518" t="str">
            <v>UN</v>
          </cell>
        </row>
        <row r="2519">
          <cell r="A2519" t="str">
            <v>0065-28</v>
          </cell>
          <cell r="B2519" t="str">
            <v>BASE PLAS. BR[PF]</v>
          </cell>
          <cell r="C2519" t="str">
            <v>ROH</v>
          </cell>
          <cell r="D2519" t="str">
            <v>UN</v>
          </cell>
        </row>
        <row r="2520">
          <cell r="A2520" t="str">
            <v>0065-29</v>
          </cell>
          <cell r="B2520" t="str">
            <v>CORPO PLÁSTICO AZUL GRAVADO [AP]</v>
          </cell>
          <cell r="C2520" t="str">
            <v>ROH</v>
          </cell>
          <cell r="D2520" t="str">
            <v>UN</v>
          </cell>
        </row>
        <row r="2521">
          <cell r="A2521" t="str">
            <v>0065-32</v>
          </cell>
          <cell r="B2521" t="str">
            <v>MOLDE PLASTIC PT FURAR LIXAS[FLO]</v>
          </cell>
          <cell r="C2521" t="str">
            <v>ROH</v>
          </cell>
          <cell r="D2521" t="str">
            <v>UN</v>
          </cell>
        </row>
        <row r="2522">
          <cell r="A2522" t="str">
            <v>0065-33</v>
          </cell>
          <cell r="B2522" t="str">
            <v>COPO ACRÍLICO TRANSPARENTE 750ML [DG]</v>
          </cell>
          <cell r="C2522" t="str">
            <v>ROH</v>
          </cell>
          <cell r="D2522" t="str">
            <v>UN</v>
          </cell>
        </row>
        <row r="2523">
          <cell r="A2523" t="str">
            <v>0066-05</v>
          </cell>
          <cell r="B2523" t="str">
            <v>BOTAO DA HELICE AZ ESCURO</v>
          </cell>
          <cell r="C2523" t="str">
            <v>HALB</v>
          </cell>
          <cell r="D2523" t="str">
            <v>UN</v>
          </cell>
        </row>
        <row r="2524">
          <cell r="A2524" t="str">
            <v>0066-05E</v>
          </cell>
          <cell r="B2524" t="str">
            <v>BOTAO DA HELICE AZ ESCURO</v>
          </cell>
          <cell r="C2524" t="str">
            <v>HALB</v>
          </cell>
          <cell r="D2524" t="str">
            <v>UN</v>
          </cell>
        </row>
        <row r="2525">
          <cell r="A2525" t="str">
            <v>0066-06</v>
          </cell>
          <cell r="B2525" t="str">
            <v>BOTAO DA HELICE AZUL NOVO</v>
          </cell>
          <cell r="C2525" t="str">
            <v>HALB</v>
          </cell>
          <cell r="D2525" t="str">
            <v>UN</v>
          </cell>
        </row>
        <row r="2526">
          <cell r="A2526" t="str">
            <v>0066-06E</v>
          </cell>
          <cell r="B2526" t="str">
            <v>BOTAO DA HELICE AZUL NOVO</v>
          </cell>
          <cell r="C2526" t="str">
            <v>HALB</v>
          </cell>
          <cell r="D2526" t="str">
            <v>UN</v>
          </cell>
        </row>
        <row r="2527">
          <cell r="A2527" t="str">
            <v>0066-07</v>
          </cell>
          <cell r="B2527" t="str">
            <v>BOTAO DA HELICE AZUL CLARO</v>
          </cell>
          <cell r="C2527" t="str">
            <v>HALB</v>
          </cell>
          <cell r="D2527" t="str">
            <v>UN</v>
          </cell>
        </row>
        <row r="2528">
          <cell r="A2528" t="str">
            <v>0066-07E</v>
          </cell>
          <cell r="B2528" t="str">
            <v>BOTAO DA HELICE AZUL CLARO</v>
          </cell>
          <cell r="C2528" t="str">
            <v>HALB</v>
          </cell>
          <cell r="D2528" t="str">
            <v>UN</v>
          </cell>
        </row>
        <row r="2529">
          <cell r="A2529" t="str">
            <v>0066-08</v>
          </cell>
          <cell r="B2529" t="str">
            <v>BOTAO DA HELICE V-31/V-41 PR</v>
          </cell>
          <cell r="C2529" t="str">
            <v>HALB</v>
          </cell>
          <cell r="D2529" t="str">
            <v>UN</v>
          </cell>
        </row>
        <row r="2530">
          <cell r="A2530" t="str">
            <v>0066-08E</v>
          </cell>
          <cell r="B2530" t="str">
            <v>BOTAO DA HELICE V-31/V-41 PR</v>
          </cell>
          <cell r="C2530" t="str">
            <v>HALB</v>
          </cell>
          <cell r="D2530" t="str">
            <v>UN</v>
          </cell>
        </row>
        <row r="2531">
          <cell r="A2531" t="str">
            <v>0066-09</v>
          </cell>
          <cell r="B2531" t="str">
            <v>BOTAO DA HELICE ROSA CLARO</v>
          </cell>
          <cell r="C2531" t="str">
            <v>HALB</v>
          </cell>
          <cell r="D2531" t="str">
            <v>UN</v>
          </cell>
        </row>
        <row r="2532">
          <cell r="A2532" t="str">
            <v>0066-09E</v>
          </cell>
          <cell r="B2532" t="str">
            <v>BOTAO DA HELICE ROSA CLARO</v>
          </cell>
          <cell r="C2532" t="str">
            <v>HALB</v>
          </cell>
          <cell r="D2532" t="str">
            <v>UN</v>
          </cell>
        </row>
        <row r="2533">
          <cell r="A2533" t="str">
            <v>0066-10</v>
          </cell>
          <cell r="B2533" t="str">
            <v>BOTAO DA HELICE  ROSA ESCURO 2</v>
          </cell>
          <cell r="C2533" t="str">
            <v>HALB</v>
          </cell>
          <cell r="D2533" t="str">
            <v>UN</v>
          </cell>
        </row>
        <row r="2534">
          <cell r="A2534" t="str">
            <v>0066-100</v>
          </cell>
          <cell r="B2534" t="str">
            <v>BOTAO DA HELICE S/PORCA AZUL 2390C</v>
          </cell>
          <cell r="C2534" t="str">
            <v>HALB</v>
          </cell>
          <cell r="D2534" t="str">
            <v>UN</v>
          </cell>
        </row>
        <row r="2535">
          <cell r="A2535" t="str">
            <v>0066-101</v>
          </cell>
          <cell r="B2535" t="str">
            <v>BOTAO DA HELICE S/PORCA AZUL NVT-BL</v>
          </cell>
          <cell r="C2535" t="str">
            <v>HALB</v>
          </cell>
          <cell r="D2535" t="str">
            <v>UN</v>
          </cell>
        </row>
        <row r="2536">
          <cell r="A2536" t="str">
            <v>0066-10E</v>
          </cell>
          <cell r="B2536" t="str">
            <v>BOTAO DA HELICE  ROSA ESCURO 2</v>
          </cell>
          <cell r="C2536" t="str">
            <v>HALB</v>
          </cell>
          <cell r="D2536" t="str">
            <v>UN</v>
          </cell>
        </row>
        <row r="2537">
          <cell r="A2537" t="str">
            <v>0066-11</v>
          </cell>
          <cell r="B2537" t="str">
            <v>HELICE METAL. 03 PAS[V]</v>
          </cell>
          <cell r="C2537" t="str">
            <v>ROH</v>
          </cell>
          <cell r="D2537" t="str">
            <v>UN</v>
          </cell>
        </row>
        <row r="2538">
          <cell r="A2538" t="str">
            <v>0066-12</v>
          </cell>
          <cell r="B2538" t="str">
            <v>BOTÃO DA HÉLICE V-33/36/46/49 VERMELHO</v>
          </cell>
          <cell r="C2538" t="str">
            <v>HALB</v>
          </cell>
          <cell r="D2538" t="str">
            <v>UN</v>
          </cell>
        </row>
        <row r="2539">
          <cell r="A2539" t="str">
            <v>0066-12E</v>
          </cell>
          <cell r="B2539" t="str">
            <v>BOTÃO DA HÉLICE V-33/36/46/49 VERMELHO</v>
          </cell>
          <cell r="C2539" t="str">
            <v>HALB</v>
          </cell>
          <cell r="D2539" t="str">
            <v>UN</v>
          </cell>
        </row>
        <row r="2540">
          <cell r="A2540" t="str">
            <v>0066-14</v>
          </cell>
          <cell r="B2540" t="str">
            <v>BOTAO DA HELICE PRATA VT-31/41</v>
          </cell>
          <cell r="C2540" t="str">
            <v>HALB</v>
          </cell>
          <cell r="D2540" t="str">
            <v>UN</v>
          </cell>
        </row>
        <row r="2541">
          <cell r="A2541" t="str">
            <v>0066-14E</v>
          </cell>
          <cell r="B2541" t="str">
            <v>BOTAO DA HELICE PRATA VT-31/41</v>
          </cell>
          <cell r="C2541" t="str">
            <v>HALB</v>
          </cell>
          <cell r="D2541" t="str">
            <v>UN</v>
          </cell>
        </row>
        <row r="2542">
          <cell r="A2542" t="str">
            <v>0066-18</v>
          </cell>
          <cell r="B2542" t="str">
            <v>BOTAO LIGA/DES. P-14</v>
          </cell>
          <cell r="C2542" t="str">
            <v>ROH</v>
          </cell>
          <cell r="D2542" t="str">
            <v>UN</v>
          </cell>
        </row>
        <row r="2543">
          <cell r="A2543" t="str">
            <v>0066-19</v>
          </cell>
          <cell r="B2543" t="str">
            <v>BOTÃO DA HELICE CINZA</v>
          </cell>
          <cell r="C2543" t="str">
            <v>HALB</v>
          </cell>
          <cell r="D2543" t="str">
            <v>UN</v>
          </cell>
        </row>
        <row r="2544">
          <cell r="A2544" t="str">
            <v>0066-19E</v>
          </cell>
          <cell r="B2544" t="str">
            <v>BOTÃO DA HELICE CINZA</v>
          </cell>
          <cell r="C2544" t="str">
            <v>HALB</v>
          </cell>
          <cell r="D2544" t="str">
            <v>UN</v>
          </cell>
        </row>
        <row r="2545">
          <cell r="A2545" t="str">
            <v>0066-20</v>
          </cell>
          <cell r="B2545" t="str">
            <v>DEFLETOR DA VENTOINHA AF-06</v>
          </cell>
          <cell r="C2545" t="str">
            <v>ROH</v>
          </cell>
          <cell r="D2545" t="str">
            <v>UN</v>
          </cell>
        </row>
        <row r="2546">
          <cell r="A2546" t="str">
            <v>0066-21</v>
          </cell>
          <cell r="B2546" t="str">
            <v>VENTOINHA INFERIOR AF-06</v>
          </cell>
          <cell r="C2546" t="str">
            <v>ROH</v>
          </cell>
          <cell r="D2546" t="str">
            <v>UN</v>
          </cell>
        </row>
        <row r="2547">
          <cell r="A2547" t="str">
            <v>0066-22</v>
          </cell>
          <cell r="B2547" t="str">
            <v>BUCHA DA VENTOINHA AF-06</v>
          </cell>
          <cell r="C2547" t="str">
            <v>ROH</v>
          </cell>
          <cell r="D2547" t="str">
            <v>UN</v>
          </cell>
        </row>
        <row r="2548">
          <cell r="A2548" t="str">
            <v>0066-23</v>
          </cell>
          <cell r="B2548" t="str">
            <v>SUP METAL. ELEM AQUEC.[AF]</v>
          </cell>
          <cell r="C2548" t="str">
            <v>ROH</v>
          </cell>
          <cell r="D2548" t="str">
            <v>UN</v>
          </cell>
        </row>
        <row r="2549">
          <cell r="A2549" t="str">
            <v>0066-24</v>
          </cell>
          <cell r="B2549" t="str">
            <v>VENTOINHA SUPERIOR AF-06</v>
          </cell>
          <cell r="C2549" t="str">
            <v>ROH</v>
          </cell>
          <cell r="D2549" t="str">
            <v>UN</v>
          </cell>
        </row>
        <row r="2550">
          <cell r="A2550" t="str">
            <v>0066-25</v>
          </cell>
          <cell r="B2550" t="str">
            <v>DUTO PLAS. PT SDAR TIPO 01[AF]</v>
          </cell>
          <cell r="C2550" t="str">
            <v>ROH</v>
          </cell>
          <cell r="D2550" t="str">
            <v>UN</v>
          </cell>
        </row>
        <row r="2551">
          <cell r="A2551" t="str">
            <v>0066-26</v>
          </cell>
          <cell r="B2551" t="str">
            <v>DUTO PLAS. PT SDAR TIPO 02[AF]</v>
          </cell>
          <cell r="C2551" t="str">
            <v>ROH</v>
          </cell>
          <cell r="D2551" t="str">
            <v>UN</v>
          </cell>
        </row>
        <row r="2552">
          <cell r="A2552" t="str">
            <v>0066-27</v>
          </cell>
          <cell r="B2552" t="str">
            <v>BOTÃO DA HELICE CINZA</v>
          </cell>
          <cell r="C2552" t="str">
            <v>HALB</v>
          </cell>
          <cell r="D2552" t="str">
            <v>UN</v>
          </cell>
        </row>
        <row r="2553">
          <cell r="A2553" t="str">
            <v>0066-27E</v>
          </cell>
          <cell r="B2553" t="str">
            <v>BOTÃO DA HELICE CINZA</v>
          </cell>
          <cell r="C2553" t="str">
            <v>HALB</v>
          </cell>
          <cell r="D2553" t="str">
            <v>UN</v>
          </cell>
        </row>
        <row r="2554">
          <cell r="A2554" t="str">
            <v>0066-28</v>
          </cell>
          <cell r="B2554" t="str">
            <v>BOTAO PLAS. PT[CH]</v>
          </cell>
          <cell r="C2554" t="str">
            <v>ROH</v>
          </cell>
          <cell r="D2554" t="str">
            <v>UN</v>
          </cell>
        </row>
        <row r="2555">
          <cell r="A2555" t="str">
            <v>0066-29</v>
          </cell>
          <cell r="B2555" t="str">
            <v>BOTAO PLAS. PT[CH]</v>
          </cell>
          <cell r="C2555" t="str">
            <v>ROH</v>
          </cell>
          <cell r="D2555" t="str">
            <v>UN</v>
          </cell>
        </row>
        <row r="2556">
          <cell r="A2556" t="str">
            <v>0066-30</v>
          </cell>
          <cell r="B2556" t="str">
            <v>BOTAO DA HELICE  S/PORCA PRETO</v>
          </cell>
          <cell r="C2556" t="str">
            <v>HALB</v>
          </cell>
          <cell r="D2556" t="str">
            <v>UN</v>
          </cell>
        </row>
        <row r="2557">
          <cell r="A2557" t="str">
            <v>0066-30E</v>
          </cell>
          <cell r="B2557" t="str">
            <v>BOTAO DA HELICE  S/PORCA PRETO</v>
          </cell>
          <cell r="C2557" t="str">
            <v>HALB</v>
          </cell>
          <cell r="D2557" t="str">
            <v>UN</v>
          </cell>
        </row>
        <row r="2558">
          <cell r="A2558" t="str">
            <v>0066-31</v>
          </cell>
          <cell r="B2558" t="str">
            <v>BOTAO DA HELICE S/PORCA CINZA</v>
          </cell>
          <cell r="C2558" t="str">
            <v>HALB</v>
          </cell>
          <cell r="D2558" t="str">
            <v>UN</v>
          </cell>
        </row>
        <row r="2559">
          <cell r="A2559" t="str">
            <v>0066-31E</v>
          </cell>
          <cell r="B2559" t="str">
            <v>BOTAO DA HELICE S/PORCA CINZA</v>
          </cell>
          <cell r="C2559" t="str">
            <v>HALB</v>
          </cell>
          <cell r="D2559" t="str">
            <v>UN</v>
          </cell>
        </row>
        <row r="2560">
          <cell r="A2560" t="str">
            <v>0066-32</v>
          </cell>
          <cell r="B2560" t="str">
            <v>BOTAO DA HELICE S/PORCA AZUL ESCURO</v>
          </cell>
          <cell r="C2560" t="str">
            <v>HALB</v>
          </cell>
          <cell r="D2560" t="str">
            <v>UN</v>
          </cell>
        </row>
        <row r="2561">
          <cell r="A2561" t="str">
            <v>0066-32E</v>
          </cell>
          <cell r="B2561" t="str">
            <v>BOTAO DA HELICE S/PORCA AZUL ESCURO</v>
          </cell>
          <cell r="C2561" t="str">
            <v>HALB</v>
          </cell>
          <cell r="D2561" t="str">
            <v>UN</v>
          </cell>
        </row>
        <row r="2562">
          <cell r="A2562" t="str">
            <v>0066-33</v>
          </cell>
          <cell r="B2562" t="str">
            <v>BOTAO DA HELICE S/PORCA AZUL CLARO</v>
          </cell>
          <cell r="C2562" t="str">
            <v>HALB</v>
          </cell>
          <cell r="D2562" t="str">
            <v>UN</v>
          </cell>
        </row>
        <row r="2563">
          <cell r="A2563" t="str">
            <v>0066-33E</v>
          </cell>
          <cell r="B2563" t="str">
            <v>BOTAO DA HELICE S/PORCA AZUL CLARO</v>
          </cell>
          <cell r="C2563" t="str">
            <v>HALB</v>
          </cell>
          <cell r="D2563" t="str">
            <v>UN</v>
          </cell>
        </row>
        <row r="2564">
          <cell r="A2564" t="str">
            <v>0066-34</v>
          </cell>
          <cell r="B2564" t="str">
            <v>BOTAO DA HELICE S/PORCA ROSA</v>
          </cell>
          <cell r="C2564" t="str">
            <v>HALB</v>
          </cell>
          <cell r="D2564" t="str">
            <v>UN</v>
          </cell>
        </row>
        <row r="2565">
          <cell r="A2565" t="str">
            <v>0066-34E</v>
          </cell>
          <cell r="B2565" t="str">
            <v>BOTAO DA HELICE S/PORCA ROSA</v>
          </cell>
          <cell r="C2565" t="str">
            <v>HALB</v>
          </cell>
          <cell r="D2565" t="str">
            <v>UN</v>
          </cell>
        </row>
        <row r="2566">
          <cell r="A2566" t="str">
            <v>0066-35</v>
          </cell>
          <cell r="B2566" t="str">
            <v>BOTAO DA HELICE S/PORCA VERMELHO</v>
          </cell>
          <cell r="C2566" t="str">
            <v>HALB</v>
          </cell>
          <cell r="D2566" t="str">
            <v>UN</v>
          </cell>
        </row>
        <row r="2567">
          <cell r="A2567" t="str">
            <v>0066-35E</v>
          </cell>
          <cell r="B2567" t="str">
            <v>BOTAO DA HELICE S/PORCA VERMELHO</v>
          </cell>
          <cell r="C2567" t="str">
            <v>HALB</v>
          </cell>
          <cell r="D2567" t="str">
            <v>UN</v>
          </cell>
        </row>
        <row r="2568">
          <cell r="A2568" t="str">
            <v>0066-36</v>
          </cell>
          <cell r="B2568" t="str">
            <v>BOTAO DA HELICE S/PORCA PRATA</v>
          </cell>
          <cell r="C2568" t="str">
            <v>HALB</v>
          </cell>
          <cell r="D2568" t="str">
            <v>UN</v>
          </cell>
        </row>
        <row r="2569">
          <cell r="A2569" t="str">
            <v>0066-36E</v>
          </cell>
          <cell r="B2569" t="str">
            <v>BOTAO DA HELICE S/PORCA PRATA</v>
          </cell>
          <cell r="C2569" t="str">
            <v>HALB</v>
          </cell>
          <cell r="D2569" t="str">
            <v>UN</v>
          </cell>
        </row>
        <row r="2570">
          <cell r="A2570" t="str">
            <v>0066-37</v>
          </cell>
          <cell r="B2570" t="str">
            <v>PEDAL PLAS. LJ LIGA/DES.[AP]</v>
          </cell>
          <cell r="C2570" t="str">
            <v>ROH</v>
          </cell>
          <cell r="D2570" t="str">
            <v>UN</v>
          </cell>
        </row>
        <row r="2571">
          <cell r="A2571" t="str">
            <v>0066-38</v>
          </cell>
          <cell r="B2571" t="str">
            <v>PEDAL PLAS. AZUL LIGA/DES.[AP]</v>
          </cell>
          <cell r="C2571" t="str">
            <v>ROH</v>
          </cell>
          <cell r="D2571" t="str">
            <v>UN</v>
          </cell>
        </row>
        <row r="2572">
          <cell r="A2572" t="str">
            <v>0066-39</v>
          </cell>
          <cell r="B2572" t="str">
            <v>ALAVANCA DE ACIONAMENTO PLÁSTICO [NT]</v>
          </cell>
          <cell r="C2572" t="str">
            <v>ROH</v>
          </cell>
          <cell r="D2572" t="str">
            <v>UN</v>
          </cell>
        </row>
        <row r="2573">
          <cell r="A2573" t="str">
            <v>0066-40</v>
          </cell>
          <cell r="B2573" t="str">
            <v>BOTÃO PLÁSTICO DO TEMPORIZADOR [NT]</v>
          </cell>
          <cell r="C2573" t="str">
            <v>ROH</v>
          </cell>
          <cell r="D2573" t="str">
            <v>UN</v>
          </cell>
        </row>
        <row r="2574">
          <cell r="A2574" t="str">
            <v>0066-41</v>
          </cell>
          <cell r="B2574" t="str">
            <v>BOTAO CANCELA PLAS. PT[T]</v>
          </cell>
          <cell r="C2574" t="str">
            <v>ROH</v>
          </cell>
          <cell r="D2574" t="str">
            <v>UN</v>
          </cell>
        </row>
        <row r="2575">
          <cell r="A2575" t="str">
            <v>0066-42</v>
          </cell>
          <cell r="B2575" t="str">
            <v>BOTAO DE OSCILAÇÃO PRO-P</v>
          </cell>
          <cell r="C2575" t="str">
            <v>HALB</v>
          </cell>
          <cell r="D2575" t="str">
            <v>UN</v>
          </cell>
        </row>
        <row r="2576">
          <cell r="A2576" t="str">
            <v>0066-42E</v>
          </cell>
          <cell r="B2576" t="str">
            <v>BOTAO DE OSCILAÇÃO PRO-P</v>
          </cell>
          <cell r="C2576" t="str">
            <v>HALB</v>
          </cell>
          <cell r="D2576" t="str">
            <v>UN</v>
          </cell>
        </row>
        <row r="2577">
          <cell r="A2577" t="str">
            <v>0066-43</v>
          </cell>
          <cell r="B2577" t="str">
            <v>DUTO PLAS. SDAR[PF]</v>
          </cell>
          <cell r="C2577" t="str">
            <v>ROH</v>
          </cell>
          <cell r="D2577" t="str">
            <v>UN</v>
          </cell>
        </row>
        <row r="2578">
          <cell r="A2578" t="str">
            <v>0066-44</v>
          </cell>
          <cell r="B2578" t="str">
            <v>PEDAL PLAS. AZUL FIXO[AP]</v>
          </cell>
          <cell r="C2578" t="str">
            <v>ROH</v>
          </cell>
          <cell r="D2578" t="str">
            <v>UN</v>
          </cell>
        </row>
        <row r="2579">
          <cell r="A2579" t="str">
            <v>0066-45</v>
          </cell>
          <cell r="B2579" t="str">
            <v>PEDAL PLAS. LJ FIXO[AP]</v>
          </cell>
          <cell r="C2579" t="str">
            <v>ROH</v>
          </cell>
          <cell r="D2579" t="str">
            <v>UN</v>
          </cell>
        </row>
        <row r="2580">
          <cell r="A2580" t="str">
            <v>0066-46</v>
          </cell>
          <cell r="B2580" t="str">
            <v>BOTAO DA HELICE S/PORCA VERMELHO REDLINE</v>
          </cell>
          <cell r="C2580" t="str">
            <v>HALB</v>
          </cell>
          <cell r="D2580" t="str">
            <v>UN</v>
          </cell>
        </row>
        <row r="2581">
          <cell r="A2581" t="str">
            <v>0066-46E</v>
          </cell>
          <cell r="B2581" t="str">
            <v>BOTAO DA HELICE S/PORCA VERMELHO REDLINE</v>
          </cell>
          <cell r="C2581" t="str">
            <v>HALB</v>
          </cell>
          <cell r="D2581" t="str">
            <v>UN</v>
          </cell>
        </row>
        <row r="2582">
          <cell r="A2582" t="str">
            <v>0066-50</v>
          </cell>
          <cell r="B2582" t="str">
            <v>BOTAO ROT. PLAS. PT MOLAS-CJ[ER]</v>
          </cell>
          <cell r="C2582" t="str">
            <v>ROH</v>
          </cell>
          <cell r="D2582" t="str">
            <v>UN</v>
          </cell>
        </row>
        <row r="2583">
          <cell r="A2583" t="str">
            <v>0066-51</v>
          </cell>
          <cell r="B2583" t="str">
            <v>BOTAO TRAVA PLAS. PT MOLAS-CJ[ER]</v>
          </cell>
          <cell r="C2583" t="str">
            <v>ROH</v>
          </cell>
          <cell r="D2583" t="str">
            <v>UN</v>
          </cell>
        </row>
        <row r="2584">
          <cell r="A2584" t="str">
            <v>0066-52</v>
          </cell>
          <cell r="B2584" t="str">
            <v>BOTAO TEMP. PLAS. PT[ER]</v>
          </cell>
          <cell r="C2584" t="str">
            <v>ROH</v>
          </cell>
          <cell r="D2584" t="str">
            <v>UN</v>
          </cell>
        </row>
        <row r="2585">
          <cell r="A2585" t="str">
            <v>0066-53</v>
          </cell>
          <cell r="B2585" t="str">
            <v>BOTAO PLAS.CHA[ES]</v>
          </cell>
          <cell r="C2585" t="str">
            <v>ROH</v>
          </cell>
          <cell r="D2585" t="str">
            <v>UN</v>
          </cell>
        </row>
        <row r="2586">
          <cell r="A2586" t="str">
            <v>0066-54</v>
          </cell>
          <cell r="B2586" t="str">
            <v>BOTAO JATOAR FRIO PLAS. PT[SC]</v>
          </cell>
          <cell r="C2586" t="str">
            <v>ROH</v>
          </cell>
          <cell r="D2586" t="str">
            <v>UN</v>
          </cell>
        </row>
        <row r="2587">
          <cell r="A2587" t="str">
            <v>0066-55</v>
          </cell>
          <cell r="B2587" t="str">
            <v>BOTAO PLAS. AM[M]</v>
          </cell>
          <cell r="C2587" t="str">
            <v>ROH</v>
          </cell>
          <cell r="D2587" t="str">
            <v>UN</v>
          </cell>
        </row>
        <row r="2588">
          <cell r="A2588" t="str">
            <v>0066-56</v>
          </cell>
          <cell r="B2588" t="str">
            <v>DUTO PLAS. PT SD AR[AF]</v>
          </cell>
          <cell r="C2588" t="str">
            <v>ROH</v>
          </cell>
          <cell r="D2588" t="str">
            <v>UN</v>
          </cell>
        </row>
        <row r="2589">
          <cell r="A2589" t="str">
            <v>0066-57</v>
          </cell>
          <cell r="B2589" t="str">
            <v>BOTAO VOLUME PLAS. PT[MS]</v>
          </cell>
          <cell r="C2589" t="str">
            <v>ROH</v>
          </cell>
          <cell r="D2589" t="str">
            <v>UN</v>
          </cell>
        </row>
        <row r="2590">
          <cell r="A2590" t="str">
            <v>0066-58</v>
          </cell>
          <cell r="B2590" t="str">
            <v>TECLAS PLAS.S PTS[MS]</v>
          </cell>
          <cell r="C2590" t="str">
            <v>ROH</v>
          </cell>
          <cell r="D2590" t="str">
            <v>UN</v>
          </cell>
        </row>
        <row r="2591">
          <cell r="A2591" t="str">
            <v>0066-59</v>
          </cell>
          <cell r="B2591" t="str">
            <v>TECLA POWER PLAS. PT[MS]</v>
          </cell>
          <cell r="C2591" t="str">
            <v>ROH</v>
          </cell>
          <cell r="D2591" t="str">
            <v>UN</v>
          </cell>
        </row>
        <row r="2592">
          <cell r="A2592" t="str">
            <v>0066-60</v>
          </cell>
          <cell r="B2592" t="str">
            <v>TECLAS PLAS.S CZ[MCO]</v>
          </cell>
          <cell r="C2592" t="str">
            <v>ROH</v>
          </cell>
          <cell r="D2592" t="str">
            <v>UN</v>
          </cell>
        </row>
        <row r="2593">
          <cell r="A2593" t="str">
            <v>0066-61</v>
          </cell>
          <cell r="B2593" t="str">
            <v>BOTAO PLAS. CZ[MCO]</v>
          </cell>
          <cell r="C2593" t="str">
            <v>ROH</v>
          </cell>
          <cell r="D2593" t="str">
            <v>UN</v>
          </cell>
        </row>
        <row r="2594">
          <cell r="A2594" t="str">
            <v>0066-62</v>
          </cell>
          <cell r="B2594" t="str">
            <v>BOTAO SELETOR TEMP. PLAS. PRT[ES]</v>
          </cell>
          <cell r="C2594" t="str">
            <v>ROH</v>
          </cell>
          <cell r="D2594" t="str">
            <v>UN</v>
          </cell>
        </row>
        <row r="2595">
          <cell r="A2595" t="str">
            <v>0066-63</v>
          </cell>
          <cell r="B2595" t="str">
            <v>BOTAO DA HELICE S/PORCA PRATA ESCURO</v>
          </cell>
          <cell r="C2595" t="str">
            <v>HALB</v>
          </cell>
          <cell r="D2595" t="str">
            <v>UN</v>
          </cell>
        </row>
        <row r="2596">
          <cell r="A2596" t="str">
            <v>0066-63E</v>
          </cell>
          <cell r="B2596" t="str">
            <v>BOTAO DA HELICE S/PORCA PRATA ESCURO</v>
          </cell>
          <cell r="C2596" t="str">
            <v>HALB</v>
          </cell>
          <cell r="D2596" t="str">
            <v>UN</v>
          </cell>
        </row>
        <row r="2597">
          <cell r="A2597" t="str">
            <v>0066-64</v>
          </cell>
          <cell r="B2597" t="str">
            <v>BOTÃO JATO DE AR FRIO PLÁSTICO CINZA[SC]</v>
          </cell>
          <cell r="C2597" t="str">
            <v>ROH</v>
          </cell>
          <cell r="D2597" t="str">
            <v>UN</v>
          </cell>
        </row>
        <row r="2598">
          <cell r="A2598" t="str">
            <v>0066-65</v>
          </cell>
          <cell r="B2598" t="str">
            <v>BOTÃO JATO DE AR FRIO PLÁSTICO PRETO[SC]</v>
          </cell>
          <cell r="C2598" t="str">
            <v>ROH</v>
          </cell>
          <cell r="D2598" t="str">
            <v>UN</v>
          </cell>
        </row>
        <row r="2599">
          <cell r="A2599" t="str">
            <v>0066-66</v>
          </cell>
          <cell r="B2599" t="str">
            <v>BOTAO PLAS. CROMADO[MCO]</v>
          </cell>
          <cell r="C2599" t="str">
            <v>ROH</v>
          </cell>
          <cell r="D2599" t="str">
            <v>UN</v>
          </cell>
        </row>
        <row r="2600">
          <cell r="A2600" t="str">
            <v>0066-67</v>
          </cell>
          <cell r="B2600" t="str">
            <v>BOTAO DA HELICE S/PORCA AZUL PETROLEO</v>
          </cell>
          <cell r="C2600" t="str">
            <v>HALB</v>
          </cell>
          <cell r="D2600" t="str">
            <v>UN</v>
          </cell>
        </row>
        <row r="2601">
          <cell r="A2601" t="str">
            <v>0066-67E</v>
          </cell>
          <cell r="B2601" t="str">
            <v>BOTAO DA HELICE S/PORCA AZUL PETROLEO</v>
          </cell>
          <cell r="C2601" t="str">
            <v>HALB</v>
          </cell>
          <cell r="D2601" t="str">
            <v>UN</v>
          </cell>
        </row>
        <row r="2602">
          <cell r="A2602" t="str">
            <v>0066-68</v>
          </cell>
          <cell r="B2602" t="str">
            <v>DUTO SAÍDA AR PLÁSTICO PRETO [AF]</v>
          </cell>
          <cell r="C2602" t="str">
            <v>ROH</v>
          </cell>
          <cell r="D2602" t="str">
            <v>UN</v>
          </cell>
        </row>
        <row r="2603">
          <cell r="A2603" t="str">
            <v>0066-69</v>
          </cell>
          <cell r="B2603" t="str">
            <v>BOTAO PLAS. PT[MCO]</v>
          </cell>
          <cell r="C2603" t="str">
            <v>ROH</v>
          </cell>
          <cell r="D2603" t="str">
            <v>UN</v>
          </cell>
        </row>
        <row r="2604">
          <cell r="A2604" t="str">
            <v>0066-70</v>
          </cell>
          <cell r="B2604" t="str">
            <v>BOTAO DA HELICE AZUL PETROLEO[VTX-40-DW]</v>
          </cell>
          <cell r="C2604" t="str">
            <v>HALB</v>
          </cell>
          <cell r="D2604" t="str">
            <v>UN</v>
          </cell>
        </row>
        <row r="2605">
          <cell r="A2605" t="str">
            <v>0066-70E</v>
          </cell>
          <cell r="B2605" t="str">
            <v>BOTAO DA HELICE AZUL PETROLEO[VTX-40-DW]</v>
          </cell>
          <cell r="C2605" t="str">
            <v>HALB</v>
          </cell>
          <cell r="D2605" t="str">
            <v>UN</v>
          </cell>
        </row>
        <row r="2606">
          <cell r="A2606" t="str">
            <v>0066-71</v>
          </cell>
          <cell r="B2606" t="str">
            <v>DUTO SAÍDA AR PLÁSTICO PRETO [AF]</v>
          </cell>
          <cell r="C2606" t="str">
            <v>ROH</v>
          </cell>
          <cell r="D2606" t="str">
            <v>UN</v>
          </cell>
        </row>
        <row r="2607">
          <cell r="A2607" t="str">
            <v>0066-72</v>
          </cell>
          <cell r="B2607" t="str">
            <v>BOTAO ROT. PLAS. PT MOLAS-CJ[ER]</v>
          </cell>
          <cell r="C2607" t="str">
            <v>ROH</v>
          </cell>
          <cell r="D2607" t="str">
            <v>UN</v>
          </cell>
        </row>
        <row r="2608">
          <cell r="A2608" t="str">
            <v>0066-73</v>
          </cell>
          <cell r="B2608" t="str">
            <v>BOTAO TEMP. PLAS. PT[ER]</v>
          </cell>
          <cell r="C2608" t="str">
            <v>ROH</v>
          </cell>
          <cell r="D2608" t="str">
            <v>UN</v>
          </cell>
        </row>
        <row r="2609">
          <cell r="A2609" t="str">
            <v>0066-74</v>
          </cell>
          <cell r="B2609" t="str">
            <v>BOTAO TRAVA PLAS. PT MOLAS-CJ[ER]</v>
          </cell>
          <cell r="C2609" t="str">
            <v>ROH</v>
          </cell>
          <cell r="D2609" t="str">
            <v>UN</v>
          </cell>
        </row>
        <row r="2610">
          <cell r="A2610" t="str">
            <v>0066-75</v>
          </cell>
          <cell r="B2610" t="str">
            <v>GRD DUTO SD AR PLAS. PT[AF]</v>
          </cell>
          <cell r="C2610" t="str">
            <v>ROH</v>
          </cell>
          <cell r="D2610" t="str">
            <v>UN</v>
          </cell>
        </row>
        <row r="2611">
          <cell r="A2611" t="str">
            <v>0066-76</v>
          </cell>
          <cell r="B2611" t="str">
            <v>GRD DUTO SD AR PLAS. VERM[AF]</v>
          </cell>
          <cell r="C2611" t="str">
            <v>ROH</v>
          </cell>
          <cell r="D2611" t="str">
            <v>UN</v>
          </cell>
        </row>
        <row r="2612">
          <cell r="A2612" t="str">
            <v>0066-77</v>
          </cell>
          <cell r="B2612" t="str">
            <v>BOTAO JATOAR FRIO PLAS. RS[SC]</v>
          </cell>
          <cell r="C2612" t="str">
            <v>ROH</v>
          </cell>
          <cell r="D2612" t="str">
            <v>UN</v>
          </cell>
        </row>
        <row r="2613">
          <cell r="A2613" t="str">
            <v>0066-78</v>
          </cell>
          <cell r="B2613" t="str">
            <v>BOTAO VELOC. PLAS. RS[SC]</v>
          </cell>
          <cell r="C2613" t="str">
            <v>ROH</v>
          </cell>
          <cell r="D2613" t="str">
            <v>UN</v>
          </cell>
        </row>
        <row r="2614">
          <cell r="A2614" t="str">
            <v>0066-79</v>
          </cell>
          <cell r="B2614" t="str">
            <v>BOTAO DA HELICE S/PORCA PRATA TITANIUM</v>
          </cell>
          <cell r="C2614" t="str">
            <v>HALB</v>
          </cell>
          <cell r="D2614" t="str">
            <v>UN</v>
          </cell>
        </row>
        <row r="2615">
          <cell r="A2615" t="str">
            <v>0066-79E</v>
          </cell>
          <cell r="B2615" t="str">
            <v>BOTAO DA HELICE S/PORCA PRATA TITANIUM</v>
          </cell>
          <cell r="C2615" t="str">
            <v>HALB</v>
          </cell>
          <cell r="D2615" t="str">
            <v>UN</v>
          </cell>
        </row>
        <row r="2616">
          <cell r="A2616" t="str">
            <v>0066-80</v>
          </cell>
          <cell r="B2616" t="str">
            <v>BOTAO DA HELICE PRATA TITANIUM [DW]</v>
          </cell>
          <cell r="C2616" t="str">
            <v>HALB</v>
          </cell>
          <cell r="D2616" t="str">
            <v>UN</v>
          </cell>
        </row>
        <row r="2617">
          <cell r="A2617" t="str">
            <v>0066-80E</v>
          </cell>
          <cell r="B2617" t="str">
            <v>BOTAO DA HELICE PRATA TITANIUM [DW]</v>
          </cell>
          <cell r="C2617" t="str">
            <v>HALB</v>
          </cell>
          <cell r="D2617" t="str">
            <v>UN</v>
          </cell>
        </row>
        <row r="2618">
          <cell r="A2618" t="str">
            <v>0066-81</v>
          </cell>
          <cell r="B2618" t="str">
            <v>DUTO SAÍDA AR PLÁSTICO VERMELHO [AF]</v>
          </cell>
          <cell r="C2618" t="str">
            <v>ROH</v>
          </cell>
          <cell r="D2618" t="str">
            <v>UN</v>
          </cell>
        </row>
        <row r="2619">
          <cell r="A2619" t="str">
            <v>0066-82</v>
          </cell>
          <cell r="B2619" t="str">
            <v>BOTAO JATOAR FRIO PLAS. CZ[SC]</v>
          </cell>
          <cell r="C2619" t="str">
            <v>ROH</v>
          </cell>
          <cell r="D2619" t="str">
            <v>UN</v>
          </cell>
        </row>
        <row r="2620">
          <cell r="A2620" t="str">
            <v>0066-83</v>
          </cell>
          <cell r="B2620" t="str">
            <v>BOTAO VELOC. PLAS. CZ[SC]</v>
          </cell>
          <cell r="C2620" t="str">
            <v>ROH</v>
          </cell>
          <cell r="D2620" t="str">
            <v>UN</v>
          </cell>
        </row>
        <row r="2621">
          <cell r="A2621" t="str">
            <v>0066-84</v>
          </cell>
          <cell r="B2621" t="str">
            <v>BOTÃO SELETOR TEMPERATURA PLÁST GOLD[ES]</v>
          </cell>
          <cell r="C2621" t="str">
            <v>ROH</v>
          </cell>
          <cell r="D2621" t="str">
            <v>UN</v>
          </cell>
        </row>
        <row r="2622">
          <cell r="A2622" t="str">
            <v>0066-85</v>
          </cell>
          <cell r="B2622" t="str">
            <v>BOTÃO SELETOR TEMPERA PLÁST TITANIUM[ES]</v>
          </cell>
          <cell r="C2622" t="str">
            <v>ROH</v>
          </cell>
          <cell r="D2622" t="str">
            <v>UN</v>
          </cell>
        </row>
        <row r="2623">
          <cell r="A2623" t="str">
            <v>0066-86</v>
          </cell>
          <cell r="B2623" t="str">
            <v>BOTÃO SELET DE TEMPERATR PLÁST VERDE[ES]</v>
          </cell>
          <cell r="C2623" t="str">
            <v>ROH</v>
          </cell>
          <cell r="D2623" t="str">
            <v>UN</v>
          </cell>
        </row>
        <row r="2624">
          <cell r="A2624" t="str">
            <v>0066-87</v>
          </cell>
          <cell r="B2624" t="str">
            <v>BOTAO DA HELICE S/PORCA AZUL METALIZADO</v>
          </cell>
          <cell r="C2624" t="str">
            <v>HALB</v>
          </cell>
          <cell r="D2624" t="str">
            <v>UN</v>
          </cell>
        </row>
        <row r="2625">
          <cell r="A2625" t="str">
            <v>0066-87E</v>
          </cell>
          <cell r="B2625" t="str">
            <v>BOTAO DA HELICE S/PORCA AZUL METALIZADO</v>
          </cell>
          <cell r="C2625" t="str">
            <v>HALB</v>
          </cell>
          <cell r="D2625" t="str">
            <v>UN</v>
          </cell>
        </row>
        <row r="2626">
          <cell r="A2626" t="str">
            <v>0066-88</v>
          </cell>
          <cell r="B2626" t="str">
            <v>BOTÃO SELETOR TEMPERATURA PLÁST ROSE[ES]</v>
          </cell>
          <cell r="C2626" t="str">
            <v>ROH</v>
          </cell>
          <cell r="D2626" t="str">
            <v>UN</v>
          </cell>
        </row>
        <row r="2627">
          <cell r="A2627" t="str">
            <v>0066-89</v>
          </cell>
          <cell r="B2627" t="str">
            <v>BOTAO DA HELICE C/PORCA AZUL CRYSTAL</v>
          </cell>
          <cell r="C2627" t="str">
            <v>HALB</v>
          </cell>
          <cell r="D2627" t="str">
            <v>UN</v>
          </cell>
        </row>
        <row r="2628">
          <cell r="A2628" t="str">
            <v>0066-89E</v>
          </cell>
          <cell r="B2628" t="str">
            <v>BOTAO DA HELICE C/PORCA AZUL CRYSTAL</v>
          </cell>
          <cell r="C2628" t="str">
            <v>HALB</v>
          </cell>
          <cell r="D2628" t="str">
            <v>UN</v>
          </cell>
        </row>
        <row r="2629">
          <cell r="A2629" t="str">
            <v>0066-90</v>
          </cell>
          <cell r="B2629" t="str">
            <v>GRADE SAÍDA DE AR PLÁSTICA PRETA [AF]</v>
          </cell>
          <cell r="C2629" t="str">
            <v>ROH</v>
          </cell>
          <cell r="D2629" t="str">
            <v>UN</v>
          </cell>
        </row>
        <row r="2630">
          <cell r="A2630" t="str">
            <v>0066-91</v>
          </cell>
          <cell r="B2630" t="str">
            <v>GRADE METÁLICA DE PROTEÇÃO [AF]</v>
          </cell>
          <cell r="C2630" t="str">
            <v>ROH</v>
          </cell>
          <cell r="D2630" t="str">
            <v>UN</v>
          </cell>
        </row>
        <row r="2631">
          <cell r="A2631" t="str">
            <v>0066-92</v>
          </cell>
          <cell r="B2631" t="str">
            <v>GRADE SAÍDA DE AR PLÁSTICA PRETA [AF]</v>
          </cell>
          <cell r="C2631" t="str">
            <v>ROH</v>
          </cell>
          <cell r="D2631" t="str">
            <v>UN</v>
          </cell>
        </row>
        <row r="2632">
          <cell r="A2632" t="str">
            <v>0066-93</v>
          </cell>
          <cell r="B2632" t="str">
            <v>DUTO PLÁSTICO PRETO SAÍDA AR [AF]</v>
          </cell>
          <cell r="C2632" t="str">
            <v>ROH</v>
          </cell>
          <cell r="D2632" t="str">
            <v>UN</v>
          </cell>
        </row>
        <row r="2633">
          <cell r="A2633" t="str">
            <v>0066-94</v>
          </cell>
          <cell r="B2633" t="str">
            <v>GRADE FRONTAL METÁLICA BRANCA [A]</v>
          </cell>
          <cell r="C2633" t="str">
            <v>ROH</v>
          </cell>
          <cell r="D2633" t="str">
            <v>UN</v>
          </cell>
        </row>
        <row r="2634">
          <cell r="A2634" t="str">
            <v>0066-95</v>
          </cell>
          <cell r="B2634" t="str">
            <v>GRADE EXAUSTÃO DE AR PLÁSTICA CINZA [MG]</v>
          </cell>
          <cell r="C2634" t="str">
            <v>ROH</v>
          </cell>
          <cell r="D2634" t="str">
            <v>UN</v>
          </cell>
        </row>
        <row r="2635">
          <cell r="A2635" t="str">
            <v>0066-96</v>
          </cell>
          <cell r="B2635" t="str">
            <v>GRADE METÁLICA DA BANDEJA DE RESÍDUOS[C]</v>
          </cell>
          <cell r="C2635" t="str">
            <v>ROH</v>
          </cell>
          <cell r="D2635" t="str">
            <v>UN</v>
          </cell>
        </row>
        <row r="2636">
          <cell r="A2636" t="str">
            <v>0066-97</v>
          </cell>
          <cell r="B2636" t="str">
            <v>GRADE FRONTAL METÁLICA BRANCA [A]</v>
          </cell>
          <cell r="C2636" t="str">
            <v>ROH</v>
          </cell>
          <cell r="D2636" t="str">
            <v>UN</v>
          </cell>
        </row>
        <row r="2637">
          <cell r="A2637" t="str">
            <v>0066-98</v>
          </cell>
          <cell r="B2637" t="str">
            <v>GRADE TRASEIRA PLÁSTICA GRAFITE [ES]</v>
          </cell>
          <cell r="C2637" t="str">
            <v>ROH</v>
          </cell>
          <cell r="D2637" t="str">
            <v>UN</v>
          </cell>
        </row>
        <row r="2638">
          <cell r="A2638" t="str">
            <v>0066-99</v>
          </cell>
          <cell r="B2638" t="str">
            <v>GRADE TRASEIRA PLÁSTICA ROXA [ES]</v>
          </cell>
          <cell r="C2638" t="str">
            <v>ROH</v>
          </cell>
          <cell r="D2638" t="str">
            <v>UN</v>
          </cell>
        </row>
        <row r="2639">
          <cell r="A2639" t="str">
            <v>0067-02</v>
          </cell>
          <cell r="B2639" t="str">
            <v>BOTAO L/D V-30 MR-2000</v>
          </cell>
          <cell r="C2639" t="str">
            <v>HALB</v>
          </cell>
          <cell r="D2639" t="str">
            <v>UN</v>
          </cell>
        </row>
        <row r="2640">
          <cell r="A2640" t="str">
            <v>0067-02E</v>
          </cell>
          <cell r="B2640" t="str">
            <v>BOTAO L/D V-30 MR-2000</v>
          </cell>
          <cell r="C2640" t="str">
            <v>HALB</v>
          </cell>
          <cell r="D2640" t="str">
            <v>UN</v>
          </cell>
        </row>
        <row r="2641">
          <cell r="A2641" t="str">
            <v>0067-04</v>
          </cell>
          <cell r="B2641" t="str">
            <v>BOTAO L/D V-30 BR-2000</v>
          </cell>
          <cell r="C2641" t="str">
            <v>HALB</v>
          </cell>
          <cell r="D2641" t="str">
            <v>UN</v>
          </cell>
        </row>
        <row r="2642">
          <cell r="A2642" t="str">
            <v>0067-04E</v>
          </cell>
          <cell r="B2642" t="str">
            <v>BOTAO L/D V-30 BR-2000</v>
          </cell>
          <cell r="C2642" t="str">
            <v>HALB</v>
          </cell>
          <cell r="D2642" t="str">
            <v>UN</v>
          </cell>
        </row>
        <row r="2643">
          <cell r="A2643" t="str">
            <v>0067-07</v>
          </cell>
          <cell r="B2643" t="str">
            <v>BOTAO L/D V-40 AZUL NOVO</v>
          </cell>
          <cell r="C2643" t="str">
            <v>HALB</v>
          </cell>
          <cell r="D2643" t="str">
            <v>UN</v>
          </cell>
        </row>
        <row r="2644">
          <cell r="A2644" t="str">
            <v>0067-07E</v>
          </cell>
          <cell r="B2644" t="str">
            <v>BOTAO L/D V-40 AZUL NOVO</v>
          </cell>
          <cell r="C2644" t="str">
            <v>HALB</v>
          </cell>
          <cell r="D2644" t="str">
            <v>UN</v>
          </cell>
        </row>
        <row r="2645">
          <cell r="A2645" t="str">
            <v>0067-10</v>
          </cell>
          <cell r="B2645" t="str">
            <v>BOTAO L/D V-40 PRETO</v>
          </cell>
          <cell r="C2645" t="str">
            <v>HALB</v>
          </cell>
          <cell r="D2645" t="str">
            <v>UN</v>
          </cell>
        </row>
        <row r="2646">
          <cell r="A2646" t="str">
            <v>0067-10E</v>
          </cell>
          <cell r="B2646" t="str">
            <v>BOTAO L/D V-40 PRETO</v>
          </cell>
          <cell r="C2646" t="str">
            <v>HALB</v>
          </cell>
          <cell r="D2646" t="str">
            <v>UN</v>
          </cell>
        </row>
        <row r="2647">
          <cell r="A2647" t="str">
            <v>0067-11</v>
          </cell>
          <cell r="B2647" t="str">
            <v>BOTAO L/D V-41 PRETO</v>
          </cell>
          <cell r="C2647" t="str">
            <v>HALB</v>
          </cell>
          <cell r="D2647" t="str">
            <v>UN</v>
          </cell>
        </row>
        <row r="2648">
          <cell r="A2648" t="str">
            <v>0067-11E</v>
          </cell>
          <cell r="B2648" t="str">
            <v>BOTAO L/D V-41 PRETO</v>
          </cell>
          <cell r="C2648" t="str">
            <v>HALB</v>
          </cell>
          <cell r="D2648" t="str">
            <v>UN</v>
          </cell>
        </row>
        <row r="2649">
          <cell r="A2649" t="str">
            <v>0067-13</v>
          </cell>
          <cell r="B2649" t="str">
            <v>BOTAO L/D V-45 AZUL ESCURO</v>
          </cell>
          <cell r="C2649" t="str">
            <v>HALB</v>
          </cell>
          <cell r="D2649" t="str">
            <v>UN</v>
          </cell>
        </row>
        <row r="2650">
          <cell r="A2650" t="str">
            <v>0067-13E</v>
          </cell>
          <cell r="B2650" t="str">
            <v>BOTAO L/D V-45 AZUL ESCURO</v>
          </cell>
          <cell r="C2650" t="str">
            <v>HALB</v>
          </cell>
          <cell r="D2650" t="str">
            <v>UN</v>
          </cell>
        </row>
        <row r="2651">
          <cell r="A2651" t="str">
            <v>0067-16</v>
          </cell>
          <cell r="B2651" t="str">
            <v>BOTAO L/D CA-02</v>
          </cell>
          <cell r="C2651" t="str">
            <v>HALB</v>
          </cell>
          <cell r="D2651" t="str">
            <v>UN</v>
          </cell>
        </row>
        <row r="2652">
          <cell r="A2652" t="str">
            <v>0067-16E</v>
          </cell>
          <cell r="B2652" t="str">
            <v>BOTAO L/D CA-02</v>
          </cell>
          <cell r="C2652" t="str">
            <v>HALB</v>
          </cell>
          <cell r="D2652" t="str">
            <v>UN</v>
          </cell>
        </row>
        <row r="2653">
          <cell r="A2653" t="str">
            <v>0067-17</v>
          </cell>
          <cell r="B2653" t="str">
            <v>BOTAO L/D V-40 AZUL CLARO</v>
          </cell>
          <cell r="C2653" t="str">
            <v>HALB</v>
          </cell>
          <cell r="D2653" t="str">
            <v>UN</v>
          </cell>
        </row>
        <row r="2654">
          <cell r="A2654" t="str">
            <v>0067-17E</v>
          </cell>
          <cell r="B2654" t="str">
            <v>BOTAO L/D V-40 AZUL CLARO</v>
          </cell>
          <cell r="C2654" t="str">
            <v>HALB</v>
          </cell>
          <cell r="D2654" t="str">
            <v>UN</v>
          </cell>
        </row>
        <row r="2655">
          <cell r="A2655" t="str">
            <v>0067-18</v>
          </cell>
          <cell r="B2655" t="str">
            <v>BOTAO L/D CA-02 PRATA</v>
          </cell>
          <cell r="C2655" t="str">
            <v>HALB</v>
          </cell>
          <cell r="D2655" t="str">
            <v>UN</v>
          </cell>
        </row>
        <row r="2656">
          <cell r="A2656" t="str">
            <v>0067-18E</v>
          </cell>
          <cell r="B2656" t="str">
            <v>BOTAO L/D CA-02 PRATA</v>
          </cell>
          <cell r="C2656" t="str">
            <v>HALB</v>
          </cell>
          <cell r="D2656" t="str">
            <v>UN</v>
          </cell>
        </row>
        <row r="2657">
          <cell r="A2657" t="str">
            <v>0067-19</v>
          </cell>
          <cell r="B2657" t="str">
            <v>BOTAO L/D VT-30/40 PR</v>
          </cell>
          <cell r="C2657" t="str">
            <v>HALB</v>
          </cell>
          <cell r="D2657" t="str">
            <v>UN</v>
          </cell>
        </row>
        <row r="2658">
          <cell r="A2658" t="str">
            <v>0067-19E</v>
          </cell>
          <cell r="B2658" t="str">
            <v>BOTAO L/D VT-30/40 PR</v>
          </cell>
          <cell r="C2658" t="str">
            <v>HALB</v>
          </cell>
          <cell r="D2658" t="str">
            <v>UN</v>
          </cell>
        </row>
        <row r="2659">
          <cell r="A2659" t="str">
            <v>0067-20</v>
          </cell>
          <cell r="B2659" t="str">
            <v>BOTOES INF.ES BX-08</v>
          </cell>
          <cell r="C2659" t="str">
            <v>ROH</v>
          </cell>
          <cell r="D2659" t="str">
            <v>UN</v>
          </cell>
        </row>
        <row r="2660">
          <cell r="A2660" t="str">
            <v>0067-21</v>
          </cell>
          <cell r="B2660" t="str">
            <v>BOTOES CD ESQ.S BX-08</v>
          </cell>
          <cell r="C2660" t="str">
            <v>ROH</v>
          </cell>
          <cell r="D2660" t="str">
            <v>UN</v>
          </cell>
        </row>
        <row r="2661">
          <cell r="A2661" t="str">
            <v>0067-22</v>
          </cell>
          <cell r="B2661" t="str">
            <v>BOTAO FUNCAO BX-08</v>
          </cell>
          <cell r="C2661" t="str">
            <v>ROH</v>
          </cell>
          <cell r="D2661" t="str">
            <v>UN</v>
          </cell>
        </row>
        <row r="2662">
          <cell r="A2662" t="str">
            <v>0067-23</v>
          </cell>
          <cell r="B2662" t="str">
            <v>BOTAO ESQ. BX-08</v>
          </cell>
          <cell r="C2662" t="str">
            <v>ROH</v>
          </cell>
          <cell r="D2662" t="str">
            <v>UN</v>
          </cell>
        </row>
        <row r="2663">
          <cell r="A2663" t="str">
            <v>0067-24</v>
          </cell>
          <cell r="B2663" t="str">
            <v>BOTOES DIR.S BX-08</v>
          </cell>
          <cell r="C2663" t="str">
            <v>ROH</v>
          </cell>
          <cell r="D2663" t="str">
            <v>UN</v>
          </cell>
        </row>
        <row r="2664">
          <cell r="A2664" t="str">
            <v>0067-26</v>
          </cell>
          <cell r="B2664" t="str">
            <v>BOTES CD PLAYER DIR.S BX-08</v>
          </cell>
          <cell r="C2664" t="str">
            <v>ROH</v>
          </cell>
          <cell r="D2664" t="str">
            <v>UN</v>
          </cell>
        </row>
        <row r="2665">
          <cell r="A2665" t="str">
            <v>0067-27</v>
          </cell>
          <cell r="B2665" t="str">
            <v>BOTAO PLAS. PT SELETOR TOSTAGEM ADER. [T</v>
          </cell>
          <cell r="C2665" t="str">
            <v>ROH</v>
          </cell>
          <cell r="D2665" t="str">
            <v>UN</v>
          </cell>
        </row>
        <row r="2666">
          <cell r="A2666" t="str">
            <v>0067-28</v>
          </cell>
          <cell r="B2666" t="str">
            <v>PN PLAS. PT GRAV DAS TECLAS[D]</v>
          </cell>
          <cell r="C2666" t="str">
            <v>ROH</v>
          </cell>
          <cell r="D2666" t="str">
            <v>UN</v>
          </cell>
        </row>
        <row r="2667">
          <cell r="A2667" t="str">
            <v>0067-29</v>
          </cell>
          <cell r="B2667" t="str">
            <v>BOTAO PLAS. PT FUNCOES ADER. INOX[T]</v>
          </cell>
          <cell r="C2667" t="str">
            <v>ROH</v>
          </cell>
          <cell r="D2667" t="str">
            <v>UN</v>
          </cell>
        </row>
        <row r="2668">
          <cell r="A2668" t="str">
            <v>0067-30</v>
          </cell>
          <cell r="B2668" t="str">
            <v>BOTAO PT ADER. INOX TIMER[AF]</v>
          </cell>
          <cell r="C2668" t="str">
            <v>ROH</v>
          </cell>
          <cell r="D2668" t="str">
            <v>UN</v>
          </cell>
        </row>
        <row r="2669">
          <cell r="A2669" t="str">
            <v>0067-31</v>
          </cell>
          <cell r="B2669" t="str">
            <v>BOTAO L/D ROTATIVO V-46/49 BRANCO</v>
          </cell>
          <cell r="C2669" t="str">
            <v>HALB</v>
          </cell>
          <cell r="D2669" t="str">
            <v>UN</v>
          </cell>
        </row>
        <row r="2670">
          <cell r="A2670" t="str">
            <v>0067-32</v>
          </cell>
          <cell r="B2670" t="str">
            <v>BOTAO L/D[MP]</v>
          </cell>
          <cell r="C2670" t="str">
            <v>ROH</v>
          </cell>
          <cell r="D2670" t="str">
            <v>UN</v>
          </cell>
        </row>
        <row r="2671">
          <cell r="A2671" t="str">
            <v>0067-33</v>
          </cell>
          <cell r="B2671" t="str">
            <v>TECLAS FUNCOES PLAS.S CROMADAS[D]</v>
          </cell>
          <cell r="C2671" t="str">
            <v>ROH</v>
          </cell>
          <cell r="D2671" t="str">
            <v>UN</v>
          </cell>
        </row>
        <row r="2672">
          <cell r="A2672" t="str">
            <v>0067-34</v>
          </cell>
          <cell r="B2672" t="str">
            <v>BOTAO L/D VM/VC-PRO-55/65</v>
          </cell>
          <cell r="C2672" t="str">
            <v>HALB</v>
          </cell>
          <cell r="D2672" t="str">
            <v>UN</v>
          </cell>
        </row>
        <row r="2673">
          <cell r="A2673" t="str">
            <v>0067-34E</v>
          </cell>
          <cell r="B2673" t="str">
            <v>BOTAO L/D VM/VC-PRO-55/65</v>
          </cell>
          <cell r="C2673" t="str">
            <v>HALB</v>
          </cell>
          <cell r="D2673" t="str">
            <v>UN</v>
          </cell>
        </row>
        <row r="2674">
          <cell r="A2674" t="str">
            <v>0067-35</v>
          </cell>
          <cell r="B2674" t="str">
            <v>BOTAO L/D VP-PRO-55/65</v>
          </cell>
          <cell r="C2674" t="str">
            <v>HALB</v>
          </cell>
          <cell r="D2674" t="str">
            <v>UN</v>
          </cell>
        </row>
        <row r="2675">
          <cell r="A2675" t="str">
            <v>0067-35E</v>
          </cell>
          <cell r="B2675" t="str">
            <v>BOTAO L/D VP-PRO-55/65</v>
          </cell>
          <cell r="C2675" t="str">
            <v>HALB</v>
          </cell>
          <cell r="D2675" t="str">
            <v>UN</v>
          </cell>
        </row>
        <row r="2676">
          <cell r="A2676" t="str">
            <v>0067-36</v>
          </cell>
          <cell r="B2676" t="str">
            <v>BOTAO L/D VENTIL COLUNA PRATA</v>
          </cell>
          <cell r="C2676" t="str">
            <v>HALB</v>
          </cell>
          <cell r="D2676" t="str">
            <v>UN</v>
          </cell>
        </row>
        <row r="2677">
          <cell r="A2677" t="str">
            <v>0067-36E</v>
          </cell>
          <cell r="B2677" t="str">
            <v>BOTAO L/D VENTIL COLUNA PRATA</v>
          </cell>
          <cell r="C2677" t="str">
            <v>HALB</v>
          </cell>
          <cell r="D2677" t="str">
            <v>UN</v>
          </cell>
        </row>
        <row r="2678">
          <cell r="A2678" t="str">
            <v>0067-37</v>
          </cell>
          <cell r="B2678" t="str">
            <v>BOTAO L/D VT-51-6P PRATA</v>
          </cell>
          <cell r="C2678" t="str">
            <v>HALB</v>
          </cell>
          <cell r="D2678" t="str">
            <v>UN</v>
          </cell>
        </row>
        <row r="2679">
          <cell r="A2679" t="str">
            <v>0067-37E</v>
          </cell>
          <cell r="B2679" t="str">
            <v>BOTAO L/D VT-51-6P PRATA</v>
          </cell>
          <cell r="C2679" t="str">
            <v>HALB</v>
          </cell>
          <cell r="D2679" t="str">
            <v>UN</v>
          </cell>
        </row>
        <row r="2680">
          <cell r="A2680" t="str">
            <v>0067-38</v>
          </cell>
          <cell r="B2680" t="str">
            <v>BOTAO PLAS. CROMADO ESCURO[BG]</v>
          </cell>
          <cell r="C2680" t="str">
            <v>ROH</v>
          </cell>
          <cell r="D2680" t="str">
            <v>UN</v>
          </cell>
        </row>
        <row r="2681">
          <cell r="A2681" t="str">
            <v>0067-40</v>
          </cell>
          <cell r="B2681" t="str">
            <v>BOTAO VERM ADER. INOX TIMER[AF]</v>
          </cell>
          <cell r="C2681" t="str">
            <v>ROH</v>
          </cell>
          <cell r="D2681" t="str">
            <v>UN</v>
          </cell>
        </row>
        <row r="2682">
          <cell r="A2682" t="str">
            <v>0067-41</v>
          </cell>
          <cell r="B2682" t="str">
            <v>BOTAO VERM ADER. INOX TEMP.[AF]</v>
          </cell>
          <cell r="C2682" t="str">
            <v>ROH</v>
          </cell>
          <cell r="D2682" t="str">
            <v>UN</v>
          </cell>
        </row>
        <row r="2683">
          <cell r="A2683" t="str">
            <v>0067-42</v>
          </cell>
          <cell r="B2683" t="str">
            <v>BOTAO L/D V-41 VERMELHO</v>
          </cell>
          <cell r="C2683" t="str">
            <v>HALB</v>
          </cell>
          <cell r="D2683" t="str">
            <v>UN</v>
          </cell>
        </row>
        <row r="2684">
          <cell r="A2684" t="str">
            <v>0067-42E</v>
          </cell>
          <cell r="B2684" t="str">
            <v>BOTAO L/D V-41 VERMELHO</v>
          </cell>
          <cell r="C2684" t="str">
            <v>HALB</v>
          </cell>
          <cell r="D2684" t="str">
            <v>UN</v>
          </cell>
        </row>
        <row r="2685">
          <cell r="A2685" t="str">
            <v>0067-43</v>
          </cell>
          <cell r="B2685" t="str">
            <v>BOTAO PLAS. VERM[EM]</v>
          </cell>
          <cell r="C2685" t="str">
            <v>ROH</v>
          </cell>
          <cell r="D2685" t="str">
            <v>UN</v>
          </cell>
        </row>
        <row r="2686">
          <cell r="A2686" t="str">
            <v>0067-44</v>
          </cell>
          <cell r="B2686" t="str">
            <v>BOTAO PT ADER. INOX TIMER[PE]</v>
          </cell>
          <cell r="C2686" t="str">
            <v>ROH</v>
          </cell>
          <cell r="D2686" t="str">
            <v>UN</v>
          </cell>
        </row>
        <row r="2687">
          <cell r="A2687" t="str">
            <v>0067-45</v>
          </cell>
          <cell r="B2687" t="str">
            <v>BOTAO PLAS. PTTEMP. ADER. INOX[AF]</v>
          </cell>
          <cell r="C2687" t="str">
            <v>ROH</v>
          </cell>
          <cell r="D2687" t="str">
            <v>UN</v>
          </cell>
        </row>
        <row r="2688">
          <cell r="A2688" t="str">
            <v>0067-46</v>
          </cell>
          <cell r="B2688" t="str">
            <v>BOTAO PLAS. PT TIMER ADER. INOX[AF]</v>
          </cell>
          <cell r="C2688" t="str">
            <v>ROH</v>
          </cell>
          <cell r="D2688" t="str">
            <v>UN</v>
          </cell>
        </row>
        <row r="2689">
          <cell r="A2689" t="str">
            <v>0067-47</v>
          </cell>
          <cell r="B2689" t="str">
            <v>BOTAO PLAS. PT REGUL. ALT. CORTE[FPL</v>
          </cell>
          <cell r="C2689" t="str">
            <v>ROH</v>
          </cell>
          <cell r="D2689" t="str">
            <v>UN</v>
          </cell>
        </row>
        <row r="2690">
          <cell r="A2690" t="str">
            <v>0067-48</v>
          </cell>
          <cell r="B2690" t="str">
            <v>BOTAO L/D VT-30/40 AZUL</v>
          </cell>
          <cell r="C2690" t="str">
            <v>HALB</v>
          </cell>
          <cell r="D2690" t="str">
            <v>UN</v>
          </cell>
        </row>
        <row r="2691">
          <cell r="A2691" t="str">
            <v>0067-48E</v>
          </cell>
          <cell r="B2691" t="str">
            <v>BOTAO L/D VT-30/40 AZUL</v>
          </cell>
          <cell r="C2691" t="str">
            <v>HALB</v>
          </cell>
          <cell r="D2691" t="str">
            <v>UN</v>
          </cell>
        </row>
        <row r="2692">
          <cell r="A2692" t="str">
            <v>0067-50</v>
          </cell>
          <cell r="B2692" t="str">
            <v>BOTAO L/D [NVT-40-8P-BL] AZUL PETROLEO</v>
          </cell>
          <cell r="C2692" t="str">
            <v>HALB</v>
          </cell>
          <cell r="D2692" t="str">
            <v>UN</v>
          </cell>
        </row>
        <row r="2693">
          <cell r="A2693" t="str">
            <v>0067-50E</v>
          </cell>
          <cell r="B2693" t="str">
            <v>BOTAO L/D [NVT-40-8P-BL] AZUL PETROLEO</v>
          </cell>
          <cell r="C2693" t="str">
            <v>HALB</v>
          </cell>
          <cell r="D2693" t="str">
            <v>UN</v>
          </cell>
        </row>
        <row r="2694">
          <cell r="A2694" t="str">
            <v>0067-51</v>
          </cell>
          <cell r="B2694" t="str">
            <v>BOTAO PLAS. VERMTRAVA RESERV.PO[AP]</v>
          </cell>
          <cell r="C2694" t="str">
            <v>ROH</v>
          </cell>
          <cell r="D2694" t="str">
            <v>UN</v>
          </cell>
        </row>
        <row r="2695">
          <cell r="A2695" t="str">
            <v>0067-52</v>
          </cell>
          <cell r="B2695" t="str">
            <v>BOTAO PLAS. LJTRAVA RESERV.PO[AP]</v>
          </cell>
          <cell r="C2695" t="str">
            <v>ROH</v>
          </cell>
          <cell r="D2695" t="str">
            <v>UN</v>
          </cell>
        </row>
        <row r="2696">
          <cell r="A2696" t="str">
            <v>0067-53</v>
          </cell>
          <cell r="B2696" t="str">
            <v>PN FRT PLAS. PT GRAV[SB]</v>
          </cell>
          <cell r="C2696" t="str">
            <v>ROH</v>
          </cell>
          <cell r="D2696" t="str">
            <v>UN</v>
          </cell>
        </row>
        <row r="2697">
          <cell r="A2697" t="str">
            <v>0067-54</v>
          </cell>
          <cell r="B2697" t="str">
            <v>DUTOAR PLAS. PT[SB]</v>
          </cell>
          <cell r="C2697" t="str">
            <v>ROH</v>
          </cell>
          <cell r="D2697" t="str">
            <v>UN</v>
          </cell>
        </row>
        <row r="2698">
          <cell r="A2698" t="str">
            <v>0067-55</v>
          </cell>
          <cell r="B2698" t="str">
            <v>DUTOAR PLAS. PT[SB]</v>
          </cell>
          <cell r="C2698" t="str">
            <v>ROH</v>
          </cell>
          <cell r="D2698" t="str">
            <v>UN</v>
          </cell>
        </row>
        <row r="2699">
          <cell r="A2699" t="str">
            <v>0067-56</v>
          </cell>
          <cell r="B2699" t="str">
            <v>ALOJ. PLAS. PT CB</v>
          </cell>
          <cell r="C2699" t="str">
            <v>ROH</v>
          </cell>
          <cell r="D2699" t="str">
            <v>UN</v>
          </cell>
        </row>
        <row r="2700">
          <cell r="A2700" t="str">
            <v>0067-57</v>
          </cell>
          <cell r="B2700" t="str">
            <v>BOTAO L/D [NVP-PRO-55] PR</v>
          </cell>
          <cell r="C2700" t="str">
            <v>HALB</v>
          </cell>
          <cell r="D2700" t="str">
            <v>UN</v>
          </cell>
        </row>
        <row r="2701">
          <cell r="A2701" t="str">
            <v>0067-57E</v>
          </cell>
          <cell r="B2701" t="str">
            <v>BOTAO L/D [NVP-PRO-55] PR</v>
          </cell>
          <cell r="C2701" t="str">
            <v>HALB</v>
          </cell>
          <cell r="D2701" t="str">
            <v>UN</v>
          </cell>
        </row>
        <row r="2702">
          <cell r="A2702" t="str">
            <v>0067-58</v>
          </cell>
          <cell r="B2702" t="str">
            <v>BOTAO L/D [NVM/NVC-PRO-55] PR</v>
          </cell>
          <cell r="C2702" t="str">
            <v>HALB</v>
          </cell>
          <cell r="D2702" t="str">
            <v>UN</v>
          </cell>
        </row>
        <row r="2703">
          <cell r="A2703" t="str">
            <v>0067-58E</v>
          </cell>
          <cell r="B2703" t="str">
            <v>BOTAO L/D [NVM/NVC-PRO-55] PR</v>
          </cell>
          <cell r="C2703" t="str">
            <v>HALB</v>
          </cell>
          <cell r="D2703" t="str">
            <v>UN</v>
          </cell>
        </row>
        <row r="2704">
          <cell r="A2704" t="str">
            <v>0067-59</v>
          </cell>
          <cell r="B2704" t="str">
            <v>BOTAO L/D V-40 PRATA</v>
          </cell>
          <cell r="C2704" t="str">
            <v>HALB</v>
          </cell>
          <cell r="D2704" t="str">
            <v>UN</v>
          </cell>
        </row>
        <row r="2705">
          <cell r="A2705" t="str">
            <v>0067-59E</v>
          </cell>
          <cell r="B2705" t="str">
            <v>BOTAO L/D V-40 PRATA</v>
          </cell>
          <cell r="C2705" t="str">
            <v>HALB</v>
          </cell>
          <cell r="D2705" t="str">
            <v>UN</v>
          </cell>
        </row>
        <row r="2706">
          <cell r="A2706" t="str">
            <v>0067-61</v>
          </cell>
          <cell r="B2706" t="str">
            <v>BOTAO PT ADER. INOX TEMP.[AF]</v>
          </cell>
          <cell r="C2706" t="str">
            <v>ROH</v>
          </cell>
          <cell r="D2706" t="str">
            <v>UN</v>
          </cell>
        </row>
        <row r="2707">
          <cell r="A2707" t="str">
            <v>0067-62</v>
          </cell>
          <cell r="B2707" t="str">
            <v>BOTAO PLAS. PT TEMP.[AF]</v>
          </cell>
          <cell r="C2707" t="str">
            <v>ROH</v>
          </cell>
          <cell r="D2707" t="str">
            <v>UN</v>
          </cell>
        </row>
        <row r="2708">
          <cell r="A2708" t="str">
            <v>0067-63</v>
          </cell>
          <cell r="B2708" t="str">
            <v>BOTAO PLAS. PT TIMER[AF]</v>
          </cell>
          <cell r="C2708" t="str">
            <v>ROH</v>
          </cell>
          <cell r="D2708" t="str">
            <v>UN</v>
          </cell>
        </row>
        <row r="2709">
          <cell r="A2709" t="str">
            <v>0067-66</v>
          </cell>
          <cell r="B2709" t="str">
            <v>Botão do Timer Preto da Air Fryer Mondia</v>
          </cell>
          <cell r="C2709" t="str">
            <v>ROH</v>
          </cell>
          <cell r="D2709" t="str">
            <v>UN</v>
          </cell>
        </row>
        <row r="2710">
          <cell r="A2710" t="str">
            <v>0067-67</v>
          </cell>
          <cell r="B2710" t="str">
            <v>BOTAO PLAS. PT TIMER[AF]</v>
          </cell>
          <cell r="C2710" t="str">
            <v>ROH</v>
          </cell>
          <cell r="D2710" t="str">
            <v>UN</v>
          </cell>
        </row>
        <row r="2711">
          <cell r="A2711" t="str">
            <v>0067-68</v>
          </cell>
          <cell r="B2711" t="str">
            <v>BOTOES SNOOZE/SLEEP BX-12</v>
          </cell>
          <cell r="C2711" t="str">
            <v>ROH</v>
          </cell>
          <cell r="D2711" t="str">
            <v>UN</v>
          </cell>
        </row>
        <row r="2712">
          <cell r="A2712" t="str">
            <v>0067-69</v>
          </cell>
          <cell r="B2712" t="str">
            <v>BOTOESCONTR BX-12</v>
          </cell>
          <cell r="C2712" t="str">
            <v>ROH</v>
          </cell>
          <cell r="D2712" t="str">
            <v>UN</v>
          </cell>
        </row>
        <row r="2713">
          <cell r="A2713" t="str">
            <v>0067-70</v>
          </cell>
          <cell r="B2713" t="str">
            <v>BOTAO L/D[BX]</v>
          </cell>
          <cell r="C2713" t="str">
            <v>ROH</v>
          </cell>
          <cell r="D2713" t="str">
            <v>UN</v>
          </cell>
        </row>
        <row r="2714">
          <cell r="A2714" t="str">
            <v>0067-71</v>
          </cell>
          <cell r="B2714" t="str">
            <v>BOTAOVOLUME BX-12</v>
          </cell>
          <cell r="C2714" t="str">
            <v>ROH</v>
          </cell>
          <cell r="D2714" t="str">
            <v>UN</v>
          </cell>
        </row>
        <row r="2715">
          <cell r="A2715" t="str">
            <v>0067-72</v>
          </cell>
          <cell r="B2715" t="str">
            <v>BOTAOFUNCAO BX-12</v>
          </cell>
          <cell r="C2715" t="str">
            <v>ROH</v>
          </cell>
          <cell r="D2715" t="str">
            <v>UN</v>
          </cell>
        </row>
        <row r="2716">
          <cell r="A2716" t="str">
            <v>0067-73</v>
          </cell>
          <cell r="B2716" t="str">
            <v>BOTAOSINTONIZACAO BX-12</v>
          </cell>
          <cell r="C2716" t="str">
            <v>ROH</v>
          </cell>
          <cell r="D2716" t="str">
            <v>UN</v>
          </cell>
        </row>
        <row r="2717">
          <cell r="A2717" t="str">
            <v>0067-74</v>
          </cell>
          <cell r="B2717" t="str">
            <v>TECLAS PLAS.S PTS-CJ[MCO]</v>
          </cell>
          <cell r="C2717" t="str">
            <v>ROH</v>
          </cell>
          <cell r="D2717" t="str">
            <v>UN</v>
          </cell>
        </row>
        <row r="2718">
          <cell r="A2718" t="str">
            <v>0067-75</v>
          </cell>
          <cell r="B2718" t="str">
            <v>BOTAO MENOR PLAS. PT ADER. VERM[CM]</v>
          </cell>
          <cell r="C2718" t="str">
            <v>ROH</v>
          </cell>
          <cell r="D2718" t="str">
            <v>UN</v>
          </cell>
        </row>
        <row r="2719">
          <cell r="A2719" t="str">
            <v>0067-76</v>
          </cell>
          <cell r="B2719" t="str">
            <v>BOTAO MAIOR PLAS. PT ADER. VERM[CM]</v>
          </cell>
          <cell r="C2719" t="str">
            <v>ROH</v>
          </cell>
          <cell r="D2719" t="str">
            <v>UN</v>
          </cell>
        </row>
        <row r="2720">
          <cell r="A2720" t="str">
            <v>0067-77</v>
          </cell>
          <cell r="B2720" t="str">
            <v>BOTAO L/D EM-07</v>
          </cell>
          <cell r="C2720" t="str">
            <v>ROH</v>
          </cell>
          <cell r="D2720" t="str">
            <v>UN</v>
          </cell>
        </row>
        <row r="2721">
          <cell r="A2721" t="str">
            <v>0067-78</v>
          </cell>
          <cell r="B2721" t="str">
            <v>BOTAO PT ADER. INOX TIMER[PE]</v>
          </cell>
          <cell r="C2721" t="str">
            <v>ROH</v>
          </cell>
          <cell r="D2721" t="str">
            <v>UN</v>
          </cell>
        </row>
        <row r="2722">
          <cell r="A2722" t="str">
            <v>0067-79</v>
          </cell>
          <cell r="B2722" t="str">
            <v>BOTAO PLAS. CZ[A]</v>
          </cell>
          <cell r="C2722" t="str">
            <v>ROH</v>
          </cell>
          <cell r="D2722" t="str">
            <v>UN</v>
          </cell>
        </row>
        <row r="2723">
          <cell r="A2723" t="str">
            <v>0067-80</v>
          </cell>
          <cell r="B2723" t="str">
            <v>CHA CONTR FIACAO-CJ[UA]</v>
          </cell>
          <cell r="C2723" t="str">
            <v>ROH</v>
          </cell>
          <cell r="D2723" t="str">
            <v>UN</v>
          </cell>
        </row>
        <row r="2724">
          <cell r="A2724" t="str">
            <v>0067-81</v>
          </cell>
          <cell r="B2724" t="str">
            <v>BOTAO PLAS. PT[BG]</v>
          </cell>
          <cell r="C2724" t="str">
            <v>ROH</v>
          </cell>
          <cell r="D2724" t="str">
            <v>UN</v>
          </cell>
        </row>
        <row r="2725">
          <cell r="A2725" t="str">
            <v>0067-82</v>
          </cell>
          <cell r="B2725" t="str">
            <v>BOTAO PLAS. PTTEMP.[GW]</v>
          </cell>
          <cell r="C2725" t="str">
            <v>ROH</v>
          </cell>
          <cell r="D2725" t="str">
            <v>UN</v>
          </cell>
        </row>
        <row r="2726">
          <cell r="A2726" t="str">
            <v>0067-90</v>
          </cell>
          <cell r="B2726" t="str">
            <v>GUIA PLAS. TERM.[F]</v>
          </cell>
          <cell r="C2726" t="str">
            <v>ROH</v>
          </cell>
          <cell r="D2726" t="str">
            <v>UN</v>
          </cell>
        </row>
        <row r="2727">
          <cell r="A2727" t="str">
            <v>0067-93</v>
          </cell>
          <cell r="B2727" t="str">
            <v>BOTAO VAPOR F-42</v>
          </cell>
          <cell r="C2727" t="str">
            <v>ROH</v>
          </cell>
          <cell r="D2727" t="str">
            <v>UN</v>
          </cell>
        </row>
        <row r="2728">
          <cell r="A2728" t="str">
            <v>0067-94</v>
          </cell>
          <cell r="B2728" t="str">
            <v>BOTAO SPRAY F-42</v>
          </cell>
          <cell r="C2728" t="str">
            <v>ROH</v>
          </cell>
          <cell r="D2728" t="str">
            <v>UN</v>
          </cell>
        </row>
        <row r="2729">
          <cell r="A2729" t="str">
            <v>0067-95</v>
          </cell>
          <cell r="B2729" t="str">
            <v>BOTAOTEMP. F-42</v>
          </cell>
          <cell r="C2729" t="str">
            <v>ROH</v>
          </cell>
          <cell r="D2729" t="str">
            <v>UN</v>
          </cell>
        </row>
        <row r="2730">
          <cell r="A2730" t="str">
            <v>0067-96</v>
          </cell>
          <cell r="B2730" t="str">
            <v>BICO PLAS. SPRAY[F]</v>
          </cell>
          <cell r="C2730" t="str">
            <v>ROH</v>
          </cell>
          <cell r="D2730" t="str">
            <v>UN</v>
          </cell>
        </row>
        <row r="2731">
          <cell r="A2731" t="str">
            <v>0067-97</v>
          </cell>
          <cell r="B2731" t="str">
            <v>BICO PLAS. VAPOR EXTRA[F]</v>
          </cell>
          <cell r="C2731" t="str">
            <v>ROH</v>
          </cell>
          <cell r="D2731" t="str">
            <v>UN</v>
          </cell>
        </row>
        <row r="2732">
          <cell r="A2732" t="str">
            <v>0067-98</v>
          </cell>
          <cell r="B2732" t="str">
            <v>BUCHA PTFE[F]</v>
          </cell>
          <cell r="C2732" t="str">
            <v>ROH</v>
          </cell>
          <cell r="D2732" t="str">
            <v>UN</v>
          </cell>
        </row>
        <row r="2733">
          <cell r="A2733" t="str">
            <v>0067-99</v>
          </cell>
          <cell r="B2733" t="str">
            <v>BOTAO FUNCOES PT[PE]</v>
          </cell>
          <cell r="C2733" t="str">
            <v>ROH</v>
          </cell>
          <cell r="D2733" t="str">
            <v>UN</v>
          </cell>
        </row>
        <row r="2734">
          <cell r="A2734" t="str">
            <v>0068-10</v>
          </cell>
          <cell r="B2734" t="str">
            <v>BOTAO ROTATIVO PLAS. BR[CL]</v>
          </cell>
          <cell r="C2734" t="str">
            <v>ROH</v>
          </cell>
          <cell r="D2734" t="str">
            <v>UN</v>
          </cell>
        </row>
        <row r="2735">
          <cell r="A2735" t="str">
            <v>0068-11</v>
          </cell>
          <cell r="B2735" t="str">
            <v>TRAVA RESERV.PLAS.PT MOLA CILINDRICA[AP]</v>
          </cell>
          <cell r="C2735" t="str">
            <v>ROH</v>
          </cell>
          <cell r="D2735" t="str">
            <v>UN</v>
          </cell>
        </row>
        <row r="2736">
          <cell r="A2736" t="str">
            <v>0068-12</v>
          </cell>
          <cell r="B2736" t="str">
            <v>ATUADOR PLAS.TRAVA MOLA CILINDRICA[AP]</v>
          </cell>
          <cell r="C2736" t="str">
            <v>ROH</v>
          </cell>
          <cell r="D2736" t="str">
            <v>UN</v>
          </cell>
        </row>
        <row r="2737">
          <cell r="A2737" t="str">
            <v>0068-13</v>
          </cell>
          <cell r="B2737" t="str">
            <v>TRAVA/TAMPAALCA PLAS. VERM[AP]</v>
          </cell>
          <cell r="C2737" t="str">
            <v>ROH</v>
          </cell>
          <cell r="D2737" t="str">
            <v>UN</v>
          </cell>
        </row>
        <row r="2738">
          <cell r="A2738" t="str">
            <v>0068-14</v>
          </cell>
          <cell r="B2738" t="str">
            <v>TRAVA/TAMPAALCA PLAS. LJ[AP]</v>
          </cell>
          <cell r="C2738" t="str">
            <v>ROH</v>
          </cell>
          <cell r="D2738" t="str">
            <v>UN</v>
          </cell>
        </row>
        <row r="2739">
          <cell r="A2739" t="str">
            <v>0069-03</v>
          </cell>
          <cell r="B2739" t="str">
            <v>TAMPA PLÁSTICA BRANCA 10 XÍCARAS [PE]</v>
          </cell>
          <cell r="C2739" t="str">
            <v>ROH</v>
          </cell>
          <cell r="D2739" t="str">
            <v>UN</v>
          </cell>
        </row>
        <row r="2740">
          <cell r="A2740" t="str">
            <v>0069-04</v>
          </cell>
          <cell r="B2740" t="str">
            <v>COBERT. SUP METAL. INOX[T]</v>
          </cell>
          <cell r="C2740" t="str">
            <v>ROH</v>
          </cell>
          <cell r="D2740" t="str">
            <v>UN</v>
          </cell>
        </row>
        <row r="2741">
          <cell r="A2741" t="str">
            <v>0069-05</v>
          </cell>
          <cell r="B2741" t="str">
            <v>TAMPA SUP PLAS. VERM[C]</v>
          </cell>
          <cell r="C2741" t="str">
            <v>ROH</v>
          </cell>
          <cell r="D2741" t="str">
            <v>UN</v>
          </cell>
        </row>
        <row r="2742">
          <cell r="A2742" t="str">
            <v>0069-06</v>
          </cell>
          <cell r="B2742" t="str">
            <v>TAMPA SUP PLAS. PT[C]</v>
          </cell>
          <cell r="C2742" t="str">
            <v>ROH</v>
          </cell>
          <cell r="D2742" t="str">
            <v>UN</v>
          </cell>
        </row>
        <row r="2743">
          <cell r="A2743" t="str">
            <v>0069-07</v>
          </cell>
          <cell r="B2743" t="str">
            <v>TAMPA PLÁSTICA PRETA 5 XÍCARAS [PE]</v>
          </cell>
          <cell r="C2743" t="str">
            <v>ROH</v>
          </cell>
          <cell r="D2743" t="str">
            <v>UN</v>
          </cell>
        </row>
        <row r="2744">
          <cell r="A2744" t="str">
            <v>0069-08</v>
          </cell>
          <cell r="B2744" t="str">
            <v>TAMPA PLÁSTICA VERMELHA 6 XÍCARAS [PE]</v>
          </cell>
          <cell r="C2744" t="str">
            <v>ROH</v>
          </cell>
          <cell r="D2744" t="str">
            <v>UN</v>
          </cell>
        </row>
        <row r="2745">
          <cell r="A2745" t="str">
            <v>0069-09</v>
          </cell>
          <cell r="B2745" t="str">
            <v>TAMPA PLAS. PT 10 XICARAS[PE]</v>
          </cell>
          <cell r="C2745" t="str">
            <v>ROH</v>
          </cell>
          <cell r="D2745" t="str">
            <v>UN</v>
          </cell>
        </row>
        <row r="2746">
          <cell r="A2746" t="str">
            <v>0069-10</v>
          </cell>
          <cell r="B2746" t="str">
            <v>TAMPA PLAS. PT 6 XICARAS[PE]</v>
          </cell>
          <cell r="C2746" t="str">
            <v>ROH</v>
          </cell>
          <cell r="D2746" t="str">
            <v>UN</v>
          </cell>
        </row>
        <row r="2747">
          <cell r="A2747" t="str">
            <v>0069-11</v>
          </cell>
          <cell r="B2747" t="str">
            <v>TAMPA PLAS. PT 10 XICARAS[PE]</v>
          </cell>
          <cell r="C2747" t="str">
            <v>ROH</v>
          </cell>
          <cell r="D2747" t="str">
            <v>UN</v>
          </cell>
        </row>
        <row r="2748">
          <cell r="A2748" t="str">
            <v>0069-12</v>
          </cell>
          <cell r="B2748" t="str">
            <v>BRACO PLAS. PT LÂMINA-CJ[CS]</v>
          </cell>
          <cell r="C2748" t="str">
            <v>ROH</v>
          </cell>
          <cell r="D2748" t="str">
            <v>UN</v>
          </cell>
        </row>
        <row r="2749">
          <cell r="A2749" t="str">
            <v>0069-13</v>
          </cell>
          <cell r="B2749" t="str">
            <v>COBERT. PLAS. PTTAMPA SUP[PF]</v>
          </cell>
          <cell r="C2749" t="str">
            <v>ROH</v>
          </cell>
          <cell r="D2749" t="str">
            <v>UN</v>
          </cell>
        </row>
        <row r="2750">
          <cell r="A2750" t="str">
            <v>0069-14</v>
          </cell>
          <cell r="B2750" t="str">
            <v>TAMPA METAL. SUP[PF]</v>
          </cell>
          <cell r="C2750" t="str">
            <v>ROH</v>
          </cell>
          <cell r="D2750" t="str">
            <v>UN</v>
          </cell>
        </row>
        <row r="2751">
          <cell r="A2751" t="str">
            <v>0069-15</v>
          </cell>
          <cell r="B2751" t="str">
            <v>COBERT. PLAS. PTARTIC.TAMPA[PF]</v>
          </cell>
          <cell r="C2751" t="str">
            <v>ROH</v>
          </cell>
          <cell r="D2751" t="str">
            <v>UN</v>
          </cell>
        </row>
        <row r="2752">
          <cell r="A2752" t="str">
            <v>0069-16</v>
          </cell>
          <cell r="B2752" t="str">
            <v>COBERT. PLAS. VERM CX. LIGACAO[OM]</v>
          </cell>
          <cell r="C2752" t="str">
            <v>ROH</v>
          </cell>
          <cell r="D2752" t="str">
            <v>UN</v>
          </cell>
        </row>
        <row r="2753">
          <cell r="A2753" t="str">
            <v>0069-17</v>
          </cell>
          <cell r="B2753" t="str">
            <v>TAMPA SUP PLAS. VERM[C]</v>
          </cell>
          <cell r="C2753" t="str">
            <v>ROH</v>
          </cell>
          <cell r="D2753" t="str">
            <v>UN</v>
          </cell>
        </row>
        <row r="2754">
          <cell r="A2754" t="str">
            <v>0069-18</v>
          </cell>
          <cell r="B2754" t="str">
            <v>TAMPA CAIXA CONEXÃO PLÁSTICA PRETA [AF]</v>
          </cell>
          <cell r="C2754" t="str">
            <v>ROH</v>
          </cell>
          <cell r="D2754" t="str">
            <v>UN</v>
          </cell>
        </row>
        <row r="2755">
          <cell r="A2755" t="str">
            <v>0069-19</v>
          </cell>
          <cell r="B2755" t="str">
            <v>COBERT. PLAS. AZUL GRAV.ALCA[F]</v>
          </cell>
          <cell r="C2755" t="str">
            <v>ROH</v>
          </cell>
          <cell r="D2755" t="str">
            <v>UN</v>
          </cell>
        </row>
        <row r="2756">
          <cell r="A2756" t="str">
            <v>0069-20</v>
          </cell>
          <cell r="B2756" t="str">
            <v>COBERT. PLAS. BR CP SUP[F]</v>
          </cell>
          <cell r="C2756" t="str">
            <v>ROH</v>
          </cell>
          <cell r="D2756" t="str">
            <v>UN</v>
          </cell>
        </row>
        <row r="2757">
          <cell r="A2757" t="str">
            <v>0069-21</v>
          </cell>
          <cell r="B2757" t="str">
            <v>COBERT. TRAS. PLAS. BR[F]</v>
          </cell>
          <cell r="C2757" t="str">
            <v>ROH</v>
          </cell>
          <cell r="D2757" t="str">
            <v>UN</v>
          </cell>
        </row>
        <row r="2758">
          <cell r="A2758" t="str">
            <v>0069-22</v>
          </cell>
          <cell r="B2758" t="str">
            <v>TAMPA SUP PLAS. PT GRAV.[RB]</v>
          </cell>
          <cell r="C2758" t="str">
            <v>ROH</v>
          </cell>
          <cell r="D2758" t="str">
            <v>UN</v>
          </cell>
        </row>
        <row r="2759">
          <cell r="A2759" t="str">
            <v>0069-23</v>
          </cell>
          <cell r="B2759" t="str">
            <v>TAMPA PLAS. PT COMPART. BAT[RB]</v>
          </cell>
          <cell r="C2759" t="str">
            <v>ROH</v>
          </cell>
          <cell r="D2759" t="str">
            <v>UN</v>
          </cell>
        </row>
        <row r="2760">
          <cell r="A2760" t="str">
            <v>0069-24</v>
          </cell>
          <cell r="B2760" t="str">
            <v>BRAÇO ESQUERDO ALÇA PLÁSTICO PRETO [PG]</v>
          </cell>
          <cell r="C2760" t="str">
            <v>ROH</v>
          </cell>
          <cell r="D2760" t="str">
            <v>UN</v>
          </cell>
        </row>
        <row r="2761">
          <cell r="A2761" t="str">
            <v>0069-25</v>
          </cell>
          <cell r="B2761" t="str">
            <v>BRAÇO DIREITO ALÇA PLÁSTICO PRETO [PG]</v>
          </cell>
          <cell r="C2761" t="str">
            <v>ROH</v>
          </cell>
          <cell r="D2761" t="str">
            <v>UN</v>
          </cell>
        </row>
        <row r="2762">
          <cell r="A2762" t="str">
            <v>0069-26</v>
          </cell>
          <cell r="B2762" t="str">
            <v>TAMPA VDR. GRAV. BORDA METAL.[G]</v>
          </cell>
          <cell r="C2762" t="str">
            <v>ROH</v>
          </cell>
          <cell r="D2762" t="str">
            <v>UN</v>
          </cell>
        </row>
        <row r="2763">
          <cell r="A2763" t="str">
            <v>0069-27</v>
          </cell>
          <cell r="B2763" t="str">
            <v>TAMPA FUROSILICONE[G]</v>
          </cell>
          <cell r="C2763" t="str">
            <v>ROH</v>
          </cell>
          <cell r="D2763" t="str">
            <v>UN</v>
          </cell>
        </row>
        <row r="2764">
          <cell r="A2764" t="str">
            <v>0069-28</v>
          </cell>
          <cell r="B2764" t="str">
            <v>TAMPA COMPART. BAT PLAS. GRAF.[RP</v>
          </cell>
          <cell r="C2764" t="str">
            <v>ROH</v>
          </cell>
          <cell r="D2764" t="str">
            <v>UN</v>
          </cell>
        </row>
        <row r="2765">
          <cell r="A2765" t="str">
            <v>0069-29</v>
          </cell>
          <cell r="B2765" t="str">
            <v>TAMPA PLAS. PTHASTE[FR]</v>
          </cell>
          <cell r="C2765" t="str">
            <v>ROH</v>
          </cell>
          <cell r="D2765" t="str">
            <v>UN</v>
          </cell>
        </row>
        <row r="2766">
          <cell r="A2766" t="str">
            <v>0069-30</v>
          </cell>
          <cell r="B2766" t="str">
            <v>MOLD. PLAS. PT SUPESC.[ES]</v>
          </cell>
          <cell r="C2766" t="str">
            <v>ROH</v>
          </cell>
          <cell r="D2766" t="str">
            <v>UN</v>
          </cell>
        </row>
        <row r="2767">
          <cell r="A2767" t="str">
            <v>0069-31</v>
          </cell>
          <cell r="B2767" t="str">
            <v>CERDAS PLAS.S PTS EM BASE SILICONE[ES]</v>
          </cell>
          <cell r="C2767" t="str">
            <v>ROH</v>
          </cell>
          <cell r="D2767" t="str">
            <v>UN</v>
          </cell>
        </row>
        <row r="2768">
          <cell r="A2768" t="str">
            <v>0069-32</v>
          </cell>
          <cell r="B2768" t="str">
            <v>MOLD. PLAS. PT INF.ESC.[ES]</v>
          </cell>
          <cell r="C2768" t="str">
            <v>ROH</v>
          </cell>
          <cell r="D2768" t="str">
            <v>UN</v>
          </cell>
        </row>
        <row r="2769">
          <cell r="A2769" t="str">
            <v>0069-33</v>
          </cell>
          <cell r="B2769" t="str">
            <v>CP INF. PLAS. VERM[ES]</v>
          </cell>
          <cell r="C2769" t="str">
            <v>ROH</v>
          </cell>
          <cell r="D2769" t="str">
            <v>UN</v>
          </cell>
        </row>
        <row r="2770">
          <cell r="A2770" t="str">
            <v>0069-34</v>
          </cell>
          <cell r="B2770" t="str">
            <v>COBERT. INF. PLAS. PT GRAV.[ES]</v>
          </cell>
          <cell r="C2770" t="str">
            <v>ROH</v>
          </cell>
          <cell r="D2770" t="str">
            <v>UN</v>
          </cell>
        </row>
        <row r="2771">
          <cell r="A2771" t="str">
            <v>0069-35</v>
          </cell>
          <cell r="B2771" t="str">
            <v>CP SUP PLAS. PT GRAV[ES]</v>
          </cell>
          <cell r="C2771" t="str">
            <v>ROH</v>
          </cell>
          <cell r="D2771" t="str">
            <v>UN</v>
          </cell>
        </row>
        <row r="2772">
          <cell r="A2772" t="str">
            <v>0069-36</v>
          </cell>
          <cell r="B2772" t="str">
            <v>COBERT. PLAS. PT TRAS FILTRO TELA[ES]</v>
          </cell>
          <cell r="C2772" t="str">
            <v>ROH</v>
          </cell>
          <cell r="D2772" t="str">
            <v>UN</v>
          </cell>
        </row>
        <row r="2773">
          <cell r="A2773" t="str">
            <v>0069-37</v>
          </cell>
          <cell r="B2773" t="str">
            <v>TAMPA CAIXA CONEXÃO PLÁSTIC VERMELHA[AF]</v>
          </cell>
          <cell r="C2773" t="str">
            <v>ROH</v>
          </cell>
          <cell r="D2773" t="str">
            <v>UN</v>
          </cell>
        </row>
        <row r="2774">
          <cell r="A2774" t="str">
            <v>0069-38</v>
          </cell>
          <cell r="B2774" t="str">
            <v>TAMPA PLÁSTCA PRETA INOX PRATA 10XÍC[PE]</v>
          </cell>
          <cell r="C2774" t="str">
            <v>ROH</v>
          </cell>
          <cell r="D2774" t="str">
            <v>UN</v>
          </cell>
        </row>
        <row r="2775">
          <cell r="A2775" t="str">
            <v>0069-39</v>
          </cell>
          <cell r="B2775" t="str">
            <v>TAMPA PLÁSTICA PRETA 10 XÍCARAS [PE]</v>
          </cell>
          <cell r="C2775" t="str">
            <v>ROH</v>
          </cell>
          <cell r="D2775" t="str">
            <v>UN</v>
          </cell>
        </row>
        <row r="2776">
          <cell r="A2776" t="str">
            <v>0069-40</v>
          </cell>
          <cell r="B2776" t="str">
            <v>TAMPA PLST PRETA INOX VERMELHO 10XÍC[PE]</v>
          </cell>
          <cell r="C2776" t="str">
            <v>ROH</v>
          </cell>
          <cell r="D2776" t="str">
            <v>UN</v>
          </cell>
        </row>
        <row r="2777">
          <cell r="A2777" t="str">
            <v>0069-41</v>
          </cell>
          <cell r="B2777" t="str">
            <v>TAMPA PLÁSTCA PRETA INOX PRATA 6XÍC[PE]</v>
          </cell>
          <cell r="C2777" t="str">
            <v>ROH</v>
          </cell>
          <cell r="D2777" t="str">
            <v>UN</v>
          </cell>
        </row>
        <row r="2778">
          <cell r="A2778" t="str">
            <v>0069-42</v>
          </cell>
          <cell r="B2778" t="str">
            <v>TAMPA PLÁST VERMELHA INOX PRATA 6XÍC[PE]</v>
          </cell>
          <cell r="C2778" t="str">
            <v>ROH</v>
          </cell>
          <cell r="D2778" t="str">
            <v>UN</v>
          </cell>
        </row>
        <row r="2779">
          <cell r="A2779" t="str">
            <v>0069-43</v>
          </cell>
          <cell r="B2779" t="str">
            <v>TAMPA PLÁSTCA PRETA INOX PRATA 10XÍC[PE]</v>
          </cell>
          <cell r="C2779" t="str">
            <v>ROH</v>
          </cell>
          <cell r="D2779" t="str">
            <v>UN</v>
          </cell>
        </row>
        <row r="2780">
          <cell r="A2780" t="str">
            <v>0069-44</v>
          </cell>
          <cell r="B2780" t="str">
            <v>TAMPA PLÁSTCA PRETA INOX PRATA 6XÍC[PE]</v>
          </cell>
          <cell r="C2780" t="str">
            <v>ROH</v>
          </cell>
          <cell r="D2780" t="str">
            <v>UN</v>
          </cell>
        </row>
        <row r="2781">
          <cell r="A2781" t="str">
            <v>0069-45</v>
          </cell>
          <cell r="B2781" t="str">
            <v>TAMPA PLÁSTICA PRETA 10 XÍCARAS [PE]</v>
          </cell>
          <cell r="C2781" t="str">
            <v>ROH</v>
          </cell>
          <cell r="D2781" t="str">
            <v>UN</v>
          </cell>
        </row>
        <row r="2782">
          <cell r="A2782" t="str">
            <v>0069-46</v>
          </cell>
          <cell r="B2782" t="str">
            <v>TAMPA PLÁSTICA VERM 6 XÍCARAS COM ACAB I</v>
          </cell>
          <cell r="C2782" t="str">
            <v>ROH</v>
          </cell>
          <cell r="D2782" t="str">
            <v>UN</v>
          </cell>
        </row>
        <row r="2783">
          <cell r="A2783" t="str">
            <v>0069-47</v>
          </cell>
          <cell r="B2783" t="str">
            <v>TAMPA PLST PRETA INOX VERMELHO 10XÍC[PE]</v>
          </cell>
          <cell r="C2783" t="str">
            <v>ROH</v>
          </cell>
          <cell r="D2783" t="str">
            <v>UN</v>
          </cell>
        </row>
        <row r="2784">
          <cell r="A2784" t="str">
            <v>0069-48</v>
          </cell>
          <cell r="B2784" t="str">
            <v>TAMPA PLÁSTCA PRETA INOX PRATA 10XÍC[PE]</v>
          </cell>
          <cell r="C2784" t="str">
            <v>ROH</v>
          </cell>
          <cell r="D2784" t="str">
            <v>UN</v>
          </cell>
        </row>
        <row r="2785">
          <cell r="A2785" t="str">
            <v>0069-49</v>
          </cell>
          <cell r="B2785" t="str">
            <v>TAMPA PLÁSTCA PRETA INOX PRATA 6XÍC[PE]</v>
          </cell>
          <cell r="C2785" t="str">
            <v>ROH</v>
          </cell>
          <cell r="D2785" t="str">
            <v>UN</v>
          </cell>
        </row>
        <row r="2786">
          <cell r="A2786" t="str">
            <v>0069-50</v>
          </cell>
          <cell r="B2786" t="str">
            <v>TAMPA PLÁSTICA PRETA 10 XÍCARAS [PE]</v>
          </cell>
          <cell r="C2786" t="str">
            <v>ROH</v>
          </cell>
          <cell r="D2786" t="str">
            <v>UN</v>
          </cell>
        </row>
        <row r="2787">
          <cell r="A2787" t="str">
            <v>0069-51</v>
          </cell>
          <cell r="B2787" t="str">
            <v>TAMPA PLÁST VERMELHA INOX PRATA 6XÍC[PE]</v>
          </cell>
          <cell r="C2787" t="str">
            <v>ROH</v>
          </cell>
          <cell r="D2787" t="str">
            <v>UN</v>
          </cell>
        </row>
        <row r="2788">
          <cell r="A2788" t="str">
            <v>0069-52</v>
          </cell>
          <cell r="B2788" t="str">
            <v>TAMPA PLST PRETA INOX VERMELHO 10XÍC[PE]</v>
          </cell>
          <cell r="C2788" t="str">
            <v>ROH</v>
          </cell>
          <cell r="D2788" t="str">
            <v>UN</v>
          </cell>
        </row>
        <row r="2789">
          <cell r="A2789" t="str">
            <v>0069-53</v>
          </cell>
          <cell r="B2789" t="str">
            <v>TAMPA PLAS. PT COMPART. CB PL[AF]</v>
          </cell>
          <cell r="C2789" t="str">
            <v>ROH</v>
          </cell>
          <cell r="D2789" t="str">
            <v>UN</v>
          </cell>
        </row>
        <row r="2790">
          <cell r="A2790" t="str">
            <v>0069-54</v>
          </cell>
          <cell r="B2790" t="str">
            <v>BRACO METAL. DIR.ALCA[PG]</v>
          </cell>
          <cell r="C2790" t="str">
            <v>ROH</v>
          </cell>
          <cell r="D2790" t="str">
            <v>UN</v>
          </cell>
        </row>
        <row r="2791">
          <cell r="A2791" t="str">
            <v>0069-55</v>
          </cell>
          <cell r="B2791" t="str">
            <v>BRACO METAL. ESQ.ALCA TRAVA[PG]</v>
          </cell>
          <cell r="C2791" t="str">
            <v>ROH</v>
          </cell>
          <cell r="D2791" t="str">
            <v>UN</v>
          </cell>
        </row>
        <row r="2792">
          <cell r="A2792" t="str">
            <v>0069-56</v>
          </cell>
          <cell r="B2792" t="str">
            <v>COBERT. PLAS. BRTAMPA SUP[PF]</v>
          </cell>
          <cell r="C2792" t="str">
            <v>ROH</v>
          </cell>
          <cell r="D2792" t="str">
            <v>UN</v>
          </cell>
        </row>
        <row r="2793">
          <cell r="A2793" t="str">
            <v>0069-57</v>
          </cell>
          <cell r="B2793" t="str">
            <v>COBERT. PLAS. BRARTIC.TAMPA[PF]</v>
          </cell>
          <cell r="C2793" t="str">
            <v>ROH</v>
          </cell>
          <cell r="D2793" t="str">
            <v>UN</v>
          </cell>
        </row>
        <row r="2794">
          <cell r="A2794" t="str">
            <v>0069-58</v>
          </cell>
          <cell r="B2794" t="str">
            <v>TAMPA SUP PLAS. PT[C]</v>
          </cell>
          <cell r="C2794" t="str">
            <v>ROH</v>
          </cell>
          <cell r="D2794" t="str">
            <v>UN</v>
          </cell>
        </row>
        <row r="2795">
          <cell r="A2795" t="str">
            <v>0069-59</v>
          </cell>
          <cell r="B2795" t="str">
            <v>TAMPA INF. PLAS. PT[C]</v>
          </cell>
          <cell r="C2795" t="str">
            <v>ROH</v>
          </cell>
          <cell r="D2795" t="str">
            <v>UN</v>
          </cell>
        </row>
        <row r="2796">
          <cell r="A2796" t="str">
            <v>0069-60</v>
          </cell>
          <cell r="B2796" t="str">
            <v>TAMPA ACRILICA TRANSP[MCF]</v>
          </cell>
          <cell r="C2796" t="str">
            <v>ROH</v>
          </cell>
          <cell r="D2796" t="str">
            <v>UN</v>
          </cell>
        </row>
        <row r="2797">
          <cell r="A2797" t="str">
            <v>0069-61</v>
          </cell>
          <cell r="B2797" t="str">
            <v>COBERT. PLAS. PT[MCF]</v>
          </cell>
          <cell r="C2797" t="str">
            <v>ROH</v>
          </cell>
          <cell r="D2797" t="str">
            <v>UN</v>
          </cell>
        </row>
        <row r="2798">
          <cell r="A2798" t="str">
            <v>0069-62</v>
          </cell>
          <cell r="B2798" t="str">
            <v>BASE PLAS. PT[AF]</v>
          </cell>
          <cell r="C2798" t="str">
            <v>ROH</v>
          </cell>
          <cell r="D2798" t="str">
            <v>UN</v>
          </cell>
        </row>
        <row r="2799">
          <cell r="A2799" t="str">
            <v>0069-63</v>
          </cell>
          <cell r="B2799" t="str">
            <v>BASE PLAS. VERM[AF]</v>
          </cell>
          <cell r="C2799" t="str">
            <v>ROH</v>
          </cell>
          <cell r="D2799" t="str">
            <v>UN</v>
          </cell>
        </row>
        <row r="2800">
          <cell r="A2800" t="str">
            <v>0069-64</v>
          </cell>
          <cell r="B2800" t="str">
            <v>BASE PLAS. VERM[AF]</v>
          </cell>
          <cell r="C2800" t="str">
            <v>ROH</v>
          </cell>
          <cell r="D2800" t="str">
            <v>UN</v>
          </cell>
        </row>
        <row r="2801">
          <cell r="A2801" t="str">
            <v>0069-65</v>
          </cell>
          <cell r="B2801" t="str">
            <v>BASE PLAS. PT[AF]</v>
          </cell>
          <cell r="C2801" t="str">
            <v>ROH</v>
          </cell>
          <cell r="D2801" t="str">
            <v>UN</v>
          </cell>
        </row>
        <row r="2802">
          <cell r="A2802" t="str">
            <v>0069-66</v>
          </cell>
          <cell r="B2802" t="str">
            <v>BASE PLAS. BR PAN 4 XICARAS[PE]</v>
          </cell>
          <cell r="C2802" t="str">
            <v>ROH</v>
          </cell>
          <cell r="D2802" t="str">
            <v>UN</v>
          </cell>
        </row>
        <row r="2803">
          <cell r="A2803" t="str">
            <v>0069-67</v>
          </cell>
          <cell r="B2803" t="str">
            <v>BASE PLAS. PT PAN 4 XICARAS[PE]</v>
          </cell>
          <cell r="C2803" t="str">
            <v>ROH</v>
          </cell>
          <cell r="D2803" t="str">
            <v>UN</v>
          </cell>
        </row>
        <row r="2804">
          <cell r="A2804" t="str">
            <v>0069-68</v>
          </cell>
          <cell r="B2804" t="str">
            <v>BASE PLAS. PTPAN 3 LITROS[PE]</v>
          </cell>
          <cell r="C2804" t="str">
            <v>ROH</v>
          </cell>
          <cell r="D2804" t="str">
            <v>UN</v>
          </cell>
        </row>
        <row r="2805">
          <cell r="A2805" t="str">
            <v>0069-69</v>
          </cell>
          <cell r="B2805" t="str">
            <v>BASE PLAS. PTPAN 5 LITROS[PE]</v>
          </cell>
          <cell r="C2805" t="str">
            <v>ROH</v>
          </cell>
          <cell r="D2805" t="str">
            <v>UN</v>
          </cell>
        </row>
        <row r="2806">
          <cell r="A2806" t="str">
            <v>0069-70</v>
          </cell>
          <cell r="B2806" t="str">
            <v>TAMPA SUP PLAS. PT GRAV.[RB]</v>
          </cell>
          <cell r="C2806" t="str">
            <v>ROH</v>
          </cell>
          <cell r="D2806" t="str">
            <v>UN</v>
          </cell>
        </row>
        <row r="2807">
          <cell r="A2807" t="str">
            <v>0069-71</v>
          </cell>
          <cell r="B2807" t="str">
            <v>TAMPA PLAS. PT COMPART. BAT[RB]</v>
          </cell>
          <cell r="C2807" t="str">
            <v>ROH</v>
          </cell>
          <cell r="D2807" t="str">
            <v>UN</v>
          </cell>
        </row>
        <row r="2808">
          <cell r="A2808" t="str">
            <v>0069-72</v>
          </cell>
          <cell r="B2808" t="str">
            <v>TAMPA SUP PLAS. CZ GRAV.[RB]</v>
          </cell>
          <cell r="C2808" t="str">
            <v>ROH</v>
          </cell>
          <cell r="D2808" t="str">
            <v>UN</v>
          </cell>
        </row>
        <row r="2809">
          <cell r="A2809" t="str">
            <v>0069-73</v>
          </cell>
          <cell r="B2809" t="str">
            <v>TAMPA PLAS. PT COMPART. BAT[RB]</v>
          </cell>
          <cell r="C2809" t="str">
            <v>ROH</v>
          </cell>
          <cell r="D2809" t="str">
            <v>UN</v>
          </cell>
        </row>
        <row r="2810">
          <cell r="A2810" t="str">
            <v>0069-74</v>
          </cell>
          <cell r="B2810" t="str">
            <v>TAMPA PLAS. VERM COMPART. CB PL[AF]</v>
          </cell>
          <cell r="C2810" t="str">
            <v>ROH</v>
          </cell>
          <cell r="D2810" t="str">
            <v>UN</v>
          </cell>
        </row>
        <row r="2811">
          <cell r="A2811" t="str">
            <v>0069-75</v>
          </cell>
          <cell r="B2811" t="str">
            <v>TAMPA SUP PLAS. PT GRAV.[RB]</v>
          </cell>
          <cell r="C2811" t="str">
            <v>ROH</v>
          </cell>
          <cell r="D2811" t="str">
            <v>UN</v>
          </cell>
        </row>
        <row r="2812">
          <cell r="A2812" t="str">
            <v>0069-76</v>
          </cell>
          <cell r="B2812" t="str">
            <v>TAMPA PLAS. PT COMPART. BAT[RB]</v>
          </cell>
          <cell r="C2812" t="str">
            <v>ROH</v>
          </cell>
          <cell r="D2812" t="str">
            <v>UN</v>
          </cell>
        </row>
        <row r="2813">
          <cell r="A2813" t="str">
            <v>0069-77</v>
          </cell>
          <cell r="B2813" t="str">
            <v>TAMPA SUP PLAS. GRAF. GRAV.[RB]</v>
          </cell>
          <cell r="C2813" t="str">
            <v>ROH</v>
          </cell>
          <cell r="D2813" t="str">
            <v>UN</v>
          </cell>
        </row>
        <row r="2814">
          <cell r="A2814" t="str">
            <v>0069-78</v>
          </cell>
          <cell r="B2814" t="str">
            <v>TAMPA SUP PLAS. VERM GRAV.[RB]</v>
          </cell>
          <cell r="C2814" t="str">
            <v>ROH</v>
          </cell>
          <cell r="D2814" t="str">
            <v>UN</v>
          </cell>
        </row>
        <row r="2815">
          <cell r="A2815" t="str">
            <v>0069-79</v>
          </cell>
          <cell r="B2815" t="str">
            <v>TAMPA SUP PLAS. PT[C]</v>
          </cell>
          <cell r="C2815" t="str">
            <v>ROH</v>
          </cell>
          <cell r="D2815" t="str">
            <v>UN</v>
          </cell>
        </row>
        <row r="2816">
          <cell r="A2816" t="str">
            <v>0069-80</v>
          </cell>
          <cell r="B2816" t="str">
            <v>TAMPA SUP PLAS. PT[C]</v>
          </cell>
          <cell r="C2816" t="str">
            <v>ROH</v>
          </cell>
          <cell r="D2816" t="str">
            <v>UN</v>
          </cell>
        </row>
        <row r="2817">
          <cell r="A2817" t="str">
            <v>0069-81</v>
          </cell>
          <cell r="B2817" t="str">
            <v>TAMPA PLÁST VERMELHA INOX PRATA 6XÍC[PE]</v>
          </cell>
          <cell r="C2817" t="str">
            <v>ROH</v>
          </cell>
          <cell r="D2817" t="str">
            <v>UN</v>
          </cell>
        </row>
        <row r="2818">
          <cell r="A2818" t="str">
            <v>0069-82</v>
          </cell>
          <cell r="B2818" t="str">
            <v>PONTA DE SEGURANÇA PLÁSTICA PRETA [MC]</v>
          </cell>
          <cell r="C2818" t="str">
            <v>ROH</v>
          </cell>
          <cell r="D2818" t="str">
            <v>UN</v>
          </cell>
        </row>
        <row r="2819">
          <cell r="A2819" t="str">
            <v>0069-83</v>
          </cell>
          <cell r="B2819" t="str">
            <v>SUPORTE PLÁST PRETO C/MOLA METÁLICA [MC]</v>
          </cell>
          <cell r="C2819" t="str">
            <v>ROH</v>
          </cell>
          <cell r="D2819" t="str">
            <v>UN</v>
          </cell>
        </row>
        <row r="2820">
          <cell r="A2820" t="str">
            <v>0069-84</v>
          </cell>
          <cell r="B2820" t="str">
            <v>COBERTURA PLÁSTICA VERDE DO SUPORTE [MC]</v>
          </cell>
          <cell r="C2820" t="str">
            <v>ROH</v>
          </cell>
          <cell r="D2820" t="str">
            <v>UN</v>
          </cell>
        </row>
        <row r="2821">
          <cell r="A2821" t="str">
            <v>0069-85</v>
          </cell>
          <cell r="B2821" t="str">
            <v>TAPA FURO PLÁSTICO VERDE [MC]</v>
          </cell>
          <cell r="C2821" t="str">
            <v>ROH</v>
          </cell>
          <cell r="D2821" t="str">
            <v>UN</v>
          </cell>
        </row>
        <row r="2822">
          <cell r="A2822" t="str">
            <v>0069-86</v>
          </cell>
          <cell r="B2822" t="str">
            <v>FIXADOR PLÁSTICO DA ALÇA [MC]</v>
          </cell>
          <cell r="C2822" t="str">
            <v>ROH</v>
          </cell>
          <cell r="D2822" t="str">
            <v>UN</v>
          </cell>
        </row>
        <row r="2823">
          <cell r="A2823" t="str">
            <v>0069-87</v>
          </cell>
          <cell r="B2823" t="str">
            <v>COBERTURA PLÁSTICA ROSA DO SUPORTE [MC]</v>
          </cell>
          <cell r="C2823" t="str">
            <v>ROH</v>
          </cell>
          <cell r="D2823" t="str">
            <v>UN</v>
          </cell>
        </row>
        <row r="2824">
          <cell r="A2824" t="str">
            <v>0069-88</v>
          </cell>
          <cell r="B2824" t="str">
            <v>TAPA FURO PLÁSTICO ROSA [MC]</v>
          </cell>
          <cell r="C2824" t="str">
            <v>ROH</v>
          </cell>
          <cell r="D2824" t="str">
            <v>UN</v>
          </cell>
        </row>
        <row r="2825">
          <cell r="A2825" t="str">
            <v>0069-89</v>
          </cell>
          <cell r="B2825" t="str">
            <v>COBERTURA PLÁSTICA AZUL DO SUPORTE [MC]</v>
          </cell>
          <cell r="C2825" t="str">
            <v>ROH</v>
          </cell>
          <cell r="D2825" t="str">
            <v>UN</v>
          </cell>
        </row>
        <row r="2826">
          <cell r="A2826" t="str">
            <v>0069-90</v>
          </cell>
          <cell r="B2826" t="str">
            <v>TAPA FURO PLÁSTICO AZUL [MC]</v>
          </cell>
          <cell r="C2826" t="str">
            <v>ROH</v>
          </cell>
          <cell r="D2826" t="str">
            <v>UN</v>
          </cell>
        </row>
        <row r="2827">
          <cell r="A2827" t="str">
            <v>0069-91</v>
          </cell>
          <cell r="B2827" t="str">
            <v>FIXADOR PLÁSTICO DA LÂMPADA [AF]</v>
          </cell>
          <cell r="C2827" t="str">
            <v>ROH</v>
          </cell>
          <cell r="D2827" t="str">
            <v>UN</v>
          </cell>
        </row>
        <row r="2828">
          <cell r="A2828" t="str">
            <v>0069-92</v>
          </cell>
          <cell r="B2828" t="str">
            <v>SUPORTE PLÁST MOTOR C/DUTO SAÍDA AR [AF]</v>
          </cell>
          <cell r="C2828" t="str">
            <v>ROH</v>
          </cell>
          <cell r="D2828" t="str">
            <v>UN</v>
          </cell>
        </row>
        <row r="2829">
          <cell r="A2829" t="str">
            <v>0069-93</v>
          </cell>
          <cell r="B2829" t="str">
            <v>SUPORTE PLÁSTICO DA PCI [AF]</v>
          </cell>
          <cell r="C2829" t="str">
            <v>ROH</v>
          </cell>
          <cell r="D2829" t="str">
            <v>UN</v>
          </cell>
        </row>
        <row r="2830">
          <cell r="A2830" t="str">
            <v>0069-94</v>
          </cell>
          <cell r="B2830" t="str">
            <v>SUPORTE METÁL ELEMENTO AQUECIMENTO [AF]</v>
          </cell>
          <cell r="C2830" t="str">
            <v>ROH</v>
          </cell>
          <cell r="D2830" t="str">
            <v>UN</v>
          </cell>
        </row>
        <row r="2831">
          <cell r="A2831" t="str">
            <v>0069-95</v>
          </cell>
          <cell r="B2831" t="str">
            <v>FIXADOR METÁLICO ELEMENTO AQUECIMENTO</v>
          </cell>
          <cell r="C2831" t="str">
            <v>ROH</v>
          </cell>
          <cell r="D2831" t="str">
            <v>UN</v>
          </cell>
        </row>
        <row r="2832">
          <cell r="A2832" t="str">
            <v>0069-96</v>
          </cell>
          <cell r="B2832" t="str">
            <v>FIXADOR PLÁSTICO DA PORTA [AF]</v>
          </cell>
          <cell r="C2832" t="str">
            <v>ROH</v>
          </cell>
          <cell r="D2832" t="str">
            <v>UN</v>
          </cell>
        </row>
        <row r="2833">
          <cell r="A2833" t="str">
            <v>0069-97</v>
          </cell>
          <cell r="B2833" t="str">
            <v>FIXADOR METÁLICO FUSÍVEL TÉRMICO [AF]</v>
          </cell>
          <cell r="C2833" t="str">
            <v>ROH</v>
          </cell>
          <cell r="D2833" t="str">
            <v>UN</v>
          </cell>
        </row>
        <row r="2834">
          <cell r="A2834" t="str">
            <v>0069-98</v>
          </cell>
          <cell r="B2834" t="str">
            <v>SUPORTE PLÁST MOTOR C/DUTO SAÍDA AR [AF]</v>
          </cell>
          <cell r="C2834" t="str">
            <v>ROH</v>
          </cell>
          <cell r="D2834" t="str">
            <v>UN</v>
          </cell>
        </row>
        <row r="2835">
          <cell r="A2835" t="str">
            <v>0069-99</v>
          </cell>
          <cell r="B2835" t="str">
            <v>SUPORTE PLÁSTICO DA PCI [AF]</v>
          </cell>
          <cell r="C2835" t="str">
            <v>ROH</v>
          </cell>
          <cell r="D2835" t="str">
            <v>UN</v>
          </cell>
        </row>
        <row r="2836">
          <cell r="A2836" t="str">
            <v>0070-10</v>
          </cell>
          <cell r="B2836" t="str">
            <v>SUPORTE ACIONADR PLÁST CHV SEGURANÇA[AF]</v>
          </cell>
          <cell r="C2836" t="str">
            <v>ROH</v>
          </cell>
          <cell r="D2836" t="str">
            <v>UN</v>
          </cell>
        </row>
        <row r="2837">
          <cell r="A2837" t="str">
            <v>0070-11</v>
          </cell>
          <cell r="B2837" t="str">
            <v>SUPORTE METÁL ELEMENTO AQUECIMENTO [AF]</v>
          </cell>
          <cell r="C2837" t="str">
            <v>ROH</v>
          </cell>
          <cell r="D2837" t="str">
            <v>UN</v>
          </cell>
        </row>
        <row r="2838">
          <cell r="A2838" t="str">
            <v>0070-12</v>
          </cell>
          <cell r="B2838" t="str">
            <v>TRIO GUIA PLÁSTICO [AF]</v>
          </cell>
          <cell r="C2838" t="str">
            <v>ROH</v>
          </cell>
          <cell r="D2838" t="str">
            <v>UN</v>
          </cell>
        </row>
        <row r="2839">
          <cell r="A2839" t="str">
            <v>0070-13</v>
          </cell>
          <cell r="B2839" t="str">
            <v>FIXADOR METÁLICO ELEMENTO AQUECIMENTO</v>
          </cell>
          <cell r="C2839" t="str">
            <v>ROH</v>
          </cell>
          <cell r="D2839" t="str">
            <v>UN</v>
          </cell>
        </row>
        <row r="2840">
          <cell r="A2840" t="str">
            <v>0070-14</v>
          </cell>
          <cell r="B2840" t="str">
            <v>FIXADOR PLÁSTICO CABO PLUG</v>
          </cell>
          <cell r="C2840" t="str">
            <v>ROH</v>
          </cell>
          <cell r="D2840" t="str">
            <v>UN</v>
          </cell>
        </row>
        <row r="2841">
          <cell r="A2841" t="str">
            <v>0070-15</v>
          </cell>
          <cell r="B2841" t="str">
            <v>PAINEL PLÁST PRETO INX GRVD CUBA ESQ[AF]</v>
          </cell>
          <cell r="C2841" t="str">
            <v>ROH</v>
          </cell>
          <cell r="D2841" t="str">
            <v>UN</v>
          </cell>
        </row>
        <row r="2842">
          <cell r="A2842" t="str">
            <v>0070-16</v>
          </cell>
          <cell r="B2842" t="str">
            <v>PAINEL PLÁST PRETO INX GRVD CUBA DIR[AF]</v>
          </cell>
          <cell r="C2842" t="str">
            <v>ROH</v>
          </cell>
          <cell r="D2842" t="str">
            <v>UN</v>
          </cell>
        </row>
        <row r="2843">
          <cell r="A2843" t="str">
            <v>0070-17</v>
          </cell>
          <cell r="B2843" t="str">
            <v>ACABA ARTICULAÇÃO PLÁST GRAFITE GRAV[HP]</v>
          </cell>
          <cell r="C2843" t="str">
            <v>ROH</v>
          </cell>
          <cell r="D2843" t="str">
            <v>UN</v>
          </cell>
        </row>
        <row r="2844">
          <cell r="A2844" t="str">
            <v>0070-18</v>
          </cell>
          <cell r="B2844" t="str">
            <v>TAMPA PLÁST PRETA COMPART CABO PLUG [AF]</v>
          </cell>
          <cell r="C2844" t="str">
            <v>ROH</v>
          </cell>
          <cell r="D2844" t="str">
            <v>UN</v>
          </cell>
        </row>
        <row r="2845">
          <cell r="A2845" t="str">
            <v>0070-19</v>
          </cell>
          <cell r="B2845" t="str">
            <v>FIX LAT PLÁST BRANCO SENSOR INFRARED[MG]</v>
          </cell>
          <cell r="C2845" t="str">
            <v>ROH</v>
          </cell>
          <cell r="D2845" t="str">
            <v>UN</v>
          </cell>
        </row>
        <row r="2846">
          <cell r="A2846" t="str">
            <v>0070-20</v>
          </cell>
          <cell r="B2846" t="str">
            <v>CAIXA FAZER GELO PLÁSTICA BRANCA PÁ [MG]</v>
          </cell>
          <cell r="C2846" t="str">
            <v>ROH</v>
          </cell>
          <cell r="D2846" t="str">
            <v>UN</v>
          </cell>
        </row>
        <row r="2847">
          <cell r="A2847" t="str">
            <v>0070-21</v>
          </cell>
          <cell r="B2847" t="str">
            <v>CAIXA DA PCI PRINCIPAL PLÁSTICA [MG]</v>
          </cell>
          <cell r="C2847" t="str">
            <v>ROH</v>
          </cell>
          <cell r="D2847" t="str">
            <v>UN</v>
          </cell>
        </row>
        <row r="2848">
          <cell r="A2848" t="str">
            <v>0070-22</v>
          </cell>
          <cell r="B2848" t="str">
            <v>FIXADOR METÁLICO DA BASE [MG]</v>
          </cell>
          <cell r="C2848" t="str">
            <v>ROH</v>
          </cell>
          <cell r="D2848" t="str">
            <v>UN</v>
          </cell>
        </row>
        <row r="2849">
          <cell r="A2849" t="str">
            <v>0070-23</v>
          </cell>
          <cell r="B2849" t="str">
            <v>FIXADOR PLÁSTICO DO CABO PLUG</v>
          </cell>
          <cell r="C2849" t="str">
            <v>ROH</v>
          </cell>
          <cell r="D2849" t="str">
            <v>UN</v>
          </cell>
        </row>
        <row r="2850">
          <cell r="A2850" t="str">
            <v>0070-24</v>
          </cell>
          <cell r="B2850" t="str">
            <v>PNL FRONT PLST PR GRAV ACAB INOX GRAV[C]</v>
          </cell>
          <cell r="C2850" t="str">
            <v>ROH</v>
          </cell>
          <cell r="D2850" t="str">
            <v>UN</v>
          </cell>
        </row>
        <row r="2851">
          <cell r="A2851" t="str">
            <v>0070-25</v>
          </cell>
          <cell r="B2851" t="str">
            <v>FIXADOR METÁLICO DA MAGUEIRA PLÁSTICA</v>
          </cell>
          <cell r="C2851" t="str">
            <v>ROH</v>
          </cell>
          <cell r="D2851" t="str">
            <v>UN</v>
          </cell>
        </row>
        <row r="2852">
          <cell r="A2852" t="str">
            <v>0070-26</v>
          </cell>
          <cell r="B2852" t="str">
            <v>FIXADOR METÁLICO FUSÍVEIS TÉRMICOS</v>
          </cell>
          <cell r="C2852" t="str">
            <v>ROH</v>
          </cell>
          <cell r="D2852" t="str">
            <v>UN</v>
          </cell>
        </row>
        <row r="2853">
          <cell r="A2853" t="str">
            <v>0070-27</v>
          </cell>
          <cell r="B2853" t="str">
            <v>FIXADOR PLÁSTICO DO CABO PLUG</v>
          </cell>
          <cell r="C2853" t="str">
            <v>ROH</v>
          </cell>
          <cell r="D2853" t="str">
            <v>UN</v>
          </cell>
        </row>
        <row r="2854">
          <cell r="A2854" t="str">
            <v>0070-28</v>
          </cell>
          <cell r="B2854" t="str">
            <v>SUPORTE PLÁSTIC CALDEIRA BOMBA D'ÁGUA[C]</v>
          </cell>
          <cell r="C2854" t="str">
            <v>ROH</v>
          </cell>
          <cell r="D2854" t="str">
            <v>UN</v>
          </cell>
        </row>
        <row r="2855">
          <cell r="A2855" t="str">
            <v>0070-29</v>
          </cell>
          <cell r="B2855" t="str">
            <v>PAINEL FRONTAL PLÁSTICO CINZA GRAVAD[DG]</v>
          </cell>
          <cell r="C2855" t="str">
            <v>ROH</v>
          </cell>
          <cell r="D2855" t="str">
            <v>UN</v>
          </cell>
        </row>
        <row r="2856">
          <cell r="A2856" t="str">
            <v>0070-30</v>
          </cell>
          <cell r="B2856" t="str">
            <v>PROTETOR CABO PLUG BORRACHA PRETO [SC]</v>
          </cell>
          <cell r="C2856" t="str">
            <v>ROH</v>
          </cell>
          <cell r="D2856" t="str">
            <v>UN</v>
          </cell>
        </row>
        <row r="2857">
          <cell r="A2857" t="str">
            <v>0070-31</v>
          </cell>
          <cell r="B2857" t="str">
            <v>APARADOR PORTA INFERIOR MET BRANCO [FGB]</v>
          </cell>
          <cell r="C2857" t="str">
            <v>ROH</v>
          </cell>
          <cell r="D2857" t="str">
            <v>UN</v>
          </cell>
        </row>
        <row r="2858">
          <cell r="A2858" t="str">
            <v>0070-32</v>
          </cell>
          <cell r="B2858" t="str">
            <v>APARADOR PORTA INFERIOR MET BRANCO [FGB]</v>
          </cell>
          <cell r="C2858" t="str">
            <v>ROH</v>
          </cell>
          <cell r="D2858" t="str">
            <v>UN</v>
          </cell>
        </row>
        <row r="2859">
          <cell r="A2859" t="str">
            <v>0070-33</v>
          </cell>
          <cell r="B2859" t="str">
            <v>APARADOR PORTA LATAS METÁLI BRANCO [FGB]</v>
          </cell>
          <cell r="C2859" t="str">
            <v>ROH</v>
          </cell>
          <cell r="D2859" t="str">
            <v>UN</v>
          </cell>
        </row>
        <row r="2860">
          <cell r="A2860" t="str">
            <v>0070-34</v>
          </cell>
          <cell r="B2860" t="str">
            <v>APARADOR PORTA LATAS METÁLI BRANCO [FGB]</v>
          </cell>
          <cell r="C2860" t="str">
            <v>ROH</v>
          </cell>
          <cell r="D2860" t="str">
            <v>UN</v>
          </cell>
        </row>
        <row r="2861">
          <cell r="A2861" t="str">
            <v>0070-35</v>
          </cell>
          <cell r="B2861" t="str">
            <v>APARADOR PORTA MEIO METÁLIC BRANCO [FGB]</v>
          </cell>
          <cell r="C2861" t="str">
            <v>ROH</v>
          </cell>
          <cell r="D2861" t="str">
            <v>UN</v>
          </cell>
        </row>
        <row r="2862">
          <cell r="A2862" t="str">
            <v>0070-36</v>
          </cell>
          <cell r="B2862" t="str">
            <v>APARADOR PORTA SUPERIOR MET BRANCO [FGB]</v>
          </cell>
          <cell r="C2862" t="str">
            <v>ROH</v>
          </cell>
          <cell r="D2862" t="str">
            <v>UN</v>
          </cell>
        </row>
        <row r="2863">
          <cell r="A2863" t="str">
            <v>0070-37</v>
          </cell>
          <cell r="B2863" t="str">
            <v>APARADOR PORTA SUPERIOR MET BRANCO [FGB]</v>
          </cell>
          <cell r="C2863" t="str">
            <v>ROH</v>
          </cell>
          <cell r="D2863" t="str">
            <v>UN</v>
          </cell>
        </row>
        <row r="2864">
          <cell r="A2864" t="str">
            <v>0070-38</v>
          </cell>
          <cell r="B2864" t="str">
            <v>CAIXA TERMOSTATO PLÁSTICA BRANCA [FGB]</v>
          </cell>
          <cell r="C2864" t="str">
            <v>ROH</v>
          </cell>
          <cell r="D2864" t="str">
            <v>UN</v>
          </cell>
        </row>
        <row r="2865">
          <cell r="A2865" t="str">
            <v>0070-39</v>
          </cell>
          <cell r="B2865" t="str">
            <v>CAIXA TERMOSTATO PLÁSTICA BRANCA [FGB]</v>
          </cell>
          <cell r="C2865" t="str">
            <v>ROH</v>
          </cell>
          <cell r="D2865" t="str">
            <v>UN</v>
          </cell>
        </row>
        <row r="2866">
          <cell r="A2866" t="str">
            <v>0070-40</v>
          </cell>
          <cell r="B2866" t="str">
            <v>FIXADOR METÁLICO COMPRESSOR</v>
          </cell>
          <cell r="C2866" t="str">
            <v>ROH</v>
          </cell>
          <cell r="D2866" t="str">
            <v>UN</v>
          </cell>
        </row>
        <row r="2867">
          <cell r="A2867" t="str">
            <v>0070-41</v>
          </cell>
          <cell r="B2867" t="str">
            <v>FRISO PLÁSTICO BRANCO REMOVÍVEL [FGB]</v>
          </cell>
          <cell r="C2867" t="str">
            <v>ROH</v>
          </cell>
          <cell r="D2867" t="str">
            <v>UN</v>
          </cell>
        </row>
        <row r="2868">
          <cell r="A2868" t="str">
            <v>0070-42</v>
          </cell>
          <cell r="B2868" t="str">
            <v>PRAT MAIOR VIDRO FRISO PLÁST BRANCO[FGB]</v>
          </cell>
          <cell r="C2868" t="str">
            <v>ROH</v>
          </cell>
          <cell r="D2868" t="str">
            <v>UN</v>
          </cell>
        </row>
        <row r="2869">
          <cell r="A2869" t="str">
            <v>0070-43</v>
          </cell>
          <cell r="B2869" t="str">
            <v>PRAT MENOR VIDRO FRISO PLÁST BRANCO[FGB]</v>
          </cell>
          <cell r="C2869" t="str">
            <v>ROH</v>
          </cell>
          <cell r="D2869" t="str">
            <v>UN</v>
          </cell>
        </row>
        <row r="2870">
          <cell r="A2870" t="str">
            <v>0070-44</v>
          </cell>
          <cell r="B2870" t="str">
            <v>PRESILHA EVAPORADOR PLÁSTIC BRANCA [FGB]</v>
          </cell>
          <cell r="C2870" t="str">
            <v>ROH</v>
          </cell>
          <cell r="D2870" t="str">
            <v>UN</v>
          </cell>
        </row>
        <row r="2871">
          <cell r="A2871" t="str">
            <v>0070-45</v>
          </cell>
          <cell r="B2871" t="str">
            <v>SOQUETE DA LÂMPADA 250V 2A</v>
          </cell>
          <cell r="C2871" t="str">
            <v>ROH</v>
          </cell>
          <cell r="D2871" t="str">
            <v>UN</v>
          </cell>
        </row>
        <row r="2872">
          <cell r="A2872" t="str">
            <v>0070-46</v>
          </cell>
          <cell r="B2872" t="str">
            <v>SUPORT PORTA EVAPORADR PLÁST BRANCO[FGB]</v>
          </cell>
          <cell r="C2872" t="str">
            <v>ROH</v>
          </cell>
          <cell r="D2872" t="str">
            <v>UN</v>
          </cell>
        </row>
        <row r="2873">
          <cell r="A2873" t="str">
            <v>0070-47</v>
          </cell>
          <cell r="B2873" t="str">
            <v>TUBO SILICONE BULBO DO TERMOSTATO [FGB]</v>
          </cell>
          <cell r="C2873" t="str">
            <v>ROH</v>
          </cell>
          <cell r="D2873" t="str">
            <v>UN</v>
          </cell>
        </row>
        <row r="2874">
          <cell r="A2874" t="str">
            <v>0070-48</v>
          </cell>
          <cell r="B2874" t="str">
            <v>FIXAD BULBO TERMOSTATO PLÁST BRANCO[FGB]</v>
          </cell>
          <cell r="C2874" t="str">
            <v>ROH</v>
          </cell>
          <cell r="D2874" t="str">
            <v>UN</v>
          </cell>
        </row>
        <row r="2875">
          <cell r="A2875" t="str">
            <v>0070-49</v>
          </cell>
          <cell r="B2875" t="str">
            <v>PRATELEIRA SUPERIOR METÁLICA BRANCA[FGB]</v>
          </cell>
          <cell r="C2875" t="str">
            <v>ROH</v>
          </cell>
          <cell r="D2875" t="str">
            <v>UN</v>
          </cell>
        </row>
        <row r="2876">
          <cell r="A2876" t="str">
            <v>0070-50</v>
          </cell>
          <cell r="B2876" t="str">
            <v>PRATEL INF VIDRO FRISO PLÁST BRANCO[FGB]</v>
          </cell>
          <cell r="C2876" t="str">
            <v>ROH</v>
          </cell>
          <cell r="D2876" t="str">
            <v>UN</v>
          </cell>
        </row>
        <row r="2877">
          <cell r="A2877" t="str">
            <v>0070-51</v>
          </cell>
          <cell r="B2877" t="str">
            <v>GRADE FRONTAL METÁLICA PRETA C LOGO [PB]</v>
          </cell>
          <cell r="C2877" t="str">
            <v>ROH</v>
          </cell>
          <cell r="D2877" t="str">
            <v>UN</v>
          </cell>
        </row>
        <row r="2878">
          <cell r="A2878" t="str">
            <v>0070-52</v>
          </cell>
          <cell r="B2878" t="str">
            <v>FIXADR LENTE LED LATERAL PLÁST PRETO[PB]</v>
          </cell>
          <cell r="C2878" t="str">
            <v>ROH</v>
          </cell>
          <cell r="D2878" t="str">
            <v>UN</v>
          </cell>
        </row>
        <row r="2879">
          <cell r="A2879" t="str">
            <v>0070-53</v>
          </cell>
          <cell r="B2879" t="str">
            <v>TAPA-FURO BORRACHA PRETO - CONJUNTO [PB]</v>
          </cell>
          <cell r="C2879" t="str">
            <v>ROH</v>
          </cell>
          <cell r="D2879" t="str">
            <v>UN</v>
          </cell>
        </row>
        <row r="2880">
          <cell r="A2880" t="str">
            <v>0070-54</v>
          </cell>
          <cell r="B2880" t="str">
            <v>FIXADOR PCI PLÁSTICO</v>
          </cell>
          <cell r="C2880" t="str">
            <v>ROH</v>
          </cell>
          <cell r="D2880" t="str">
            <v>UN</v>
          </cell>
        </row>
        <row r="2881">
          <cell r="A2881" t="str">
            <v>0070-55</v>
          </cell>
          <cell r="B2881" t="str">
            <v>TAMPA TRASEIRA PLÁSTICA PRETA [PB]</v>
          </cell>
          <cell r="C2881" t="str">
            <v>ROH</v>
          </cell>
          <cell r="D2881" t="str">
            <v>UN</v>
          </cell>
        </row>
        <row r="2882">
          <cell r="A2882" t="str">
            <v>0070-56</v>
          </cell>
          <cell r="B2882" t="str">
            <v>TAMPA GABINETE ESQUERDO PLÁST PRETA[HP]</v>
          </cell>
          <cell r="C2882" t="str">
            <v>ROH</v>
          </cell>
          <cell r="D2882" t="str">
            <v>UN</v>
          </cell>
        </row>
        <row r="2883">
          <cell r="A2883" t="str">
            <v>0070-57</v>
          </cell>
          <cell r="B2883" t="str">
            <v>TAMPA GABINETE DIREITO PLÁSTIC PRETA[HP]</v>
          </cell>
          <cell r="C2883" t="str">
            <v>ROH</v>
          </cell>
          <cell r="D2883" t="str">
            <v>UN</v>
          </cell>
        </row>
        <row r="2884">
          <cell r="A2884" t="str">
            <v>0070-58</v>
          </cell>
          <cell r="B2884" t="str">
            <v>ALMOFAD REVEST COURO SINTÉTICO PRETO[HP]</v>
          </cell>
          <cell r="C2884" t="str">
            <v>ROH</v>
          </cell>
          <cell r="D2884" t="str">
            <v>UN</v>
          </cell>
        </row>
        <row r="2885">
          <cell r="A2885" t="str">
            <v>0070-59</v>
          </cell>
          <cell r="B2885" t="str">
            <v>BOLSA TÊXTIL PRETA PARA TRANSPORTE [HP]</v>
          </cell>
          <cell r="C2885" t="str">
            <v>ROH</v>
          </cell>
          <cell r="D2885" t="str">
            <v>UN</v>
          </cell>
        </row>
        <row r="2886">
          <cell r="A2886" t="str">
            <v>0070-60</v>
          </cell>
          <cell r="B2886" t="str">
            <v>ACABAMENTO ARTICULAÇÃO PLÁST GRAFITE[HP]</v>
          </cell>
          <cell r="C2886" t="str">
            <v>ROH</v>
          </cell>
          <cell r="D2886" t="str">
            <v>UN</v>
          </cell>
        </row>
        <row r="2887">
          <cell r="A2887" t="str">
            <v>0070-61</v>
          </cell>
          <cell r="B2887" t="str">
            <v>ALMOFD ESQ REVEST COURO SINTÉT PRETO[HP]</v>
          </cell>
          <cell r="C2887" t="str">
            <v>ROH</v>
          </cell>
          <cell r="D2887" t="str">
            <v>UN</v>
          </cell>
        </row>
        <row r="2888">
          <cell r="A2888" t="str">
            <v>0070-62</v>
          </cell>
          <cell r="B2888" t="str">
            <v>ISOLAMENTO EVA PRETO ADESIVO [HP]</v>
          </cell>
          <cell r="C2888" t="str">
            <v>ROH</v>
          </cell>
          <cell r="D2888" t="str">
            <v>UN</v>
          </cell>
        </row>
        <row r="2889">
          <cell r="A2889" t="str">
            <v>0070-63</v>
          </cell>
          <cell r="B2889" t="str">
            <v>ALMOFD DIR REVEST COURO SINTÉT PRETO[HP]</v>
          </cell>
          <cell r="C2889" t="str">
            <v>ROH</v>
          </cell>
          <cell r="D2889" t="str">
            <v>UN</v>
          </cell>
        </row>
        <row r="2890">
          <cell r="A2890" t="str">
            <v>0070-64</v>
          </cell>
          <cell r="B2890" t="str">
            <v>ESTOJO TÊXTIL PRETO PARA TRANSPORTE [HP]</v>
          </cell>
          <cell r="C2890" t="str">
            <v>ROH</v>
          </cell>
          <cell r="D2890" t="str">
            <v>UN</v>
          </cell>
        </row>
        <row r="2891">
          <cell r="A2891" t="str">
            <v>0070-65</v>
          </cell>
          <cell r="B2891" t="str">
            <v>ALOJAMENTO PLÁSTICO DA CALDEIRA [HG]</v>
          </cell>
          <cell r="C2891" t="str">
            <v>ROH</v>
          </cell>
          <cell r="D2891" t="str">
            <v>UN</v>
          </cell>
        </row>
        <row r="2892">
          <cell r="A2892" t="str">
            <v>0070-66</v>
          </cell>
          <cell r="B2892" t="str">
            <v>FIXADOR METÁLICO DO FUSÍVEL TÉRMICO</v>
          </cell>
          <cell r="C2892" t="str">
            <v>ROH</v>
          </cell>
          <cell r="D2892" t="str">
            <v>UN</v>
          </cell>
        </row>
        <row r="2893">
          <cell r="A2893" t="str">
            <v>0070-67</v>
          </cell>
          <cell r="B2893" t="str">
            <v>FIXADOR PLÁSTICO DO CABO PLUG</v>
          </cell>
          <cell r="C2893" t="str">
            <v>ROH</v>
          </cell>
          <cell r="D2893" t="str">
            <v>UN</v>
          </cell>
        </row>
        <row r="2894">
          <cell r="A2894" t="str">
            <v>0070-68</v>
          </cell>
          <cell r="B2894" t="str">
            <v>LENTE INDICADOR PLÁSTIC TRANSPARENTE[HG]</v>
          </cell>
          <cell r="C2894" t="str">
            <v>ROH</v>
          </cell>
          <cell r="D2894" t="str">
            <v>UN</v>
          </cell>
        </row>
        <row r="2895">
          <cell r="A2895" t="str">
            <v>0070-69</v>
          </cell>
          <cell r="B2895" t="str">
            <v>PAINEL CUBA PLÁST PRETO ACABAM INOX[AF]</v>
          </cell>
          <cell r="C2895" t="str">
            <v>ROH</v>
          </cell>
          <cell r="D2895" t="str">
            <v>UN</v>
          </cell>
        </row>
        <row r="2896">
          <cell r="A2896" t="str">
            <v>0070-70</v>
          </cell>
          <cell r="B2896" t="str">
            <v>PAINEL CUBA PLÁST PRETO ACABAM INOX[AF]</v>
          </cell>
          <cell r="C2896" t="str">
            <v>ROH</v>
          </cell>
          <cell r="D2896" t="str">
            <v>UN</v>
          </cell>
        </row>
        <row r="2897">
          <cell r="A2897" t="str">
            <v>0070-71</v>
          </cell>
          <cell r="B2897" t="str">
            <v>ALMOFADA ESQ REVEST COURO SINT PRETO[HP]</v>
          </cell>
          <cell r="C2897" t="str">
            <v>ROH</v>
          </cell>
          <cell r="D2897" t="str">
            <v>UN</v>
          </cell>
        </row>
        <row r="2898">
          <cell r="A2898" t="str">
            <v>0070-72</v>
          </cell>
          <cell r="B2898" t="str">
            <v>ALMOFADA REVEST COURO SINTÉTIC PRETO[HP]</v>
          </cell>
          <cell r="C2898" t="str">
            <v>ROH</v>
          </cell>
          <cell r="D2898" t="str">
            <v>UN</v>
          </cell>
        </row>
        <row r="2899">
          <cell r="A2899" t="str">
            <v>0070-73</v>
          </cell>
          <cell r="B2899" t="str">
            <v>ALMOFADA REVEST COURO SINTÉTIC BRANC[HP]</v>
          </cell>
          <cell r="C2899" t="str">
            <v>ROH</v>
          </cell>
          <cell r="D2899" t="str">
            <v>UN</v>
          </cell>
        </row>
        <row r="2900">
          <cell r="A2900" t="str">
            <v>0070-74</v>
          </cell>
          <cell r="B2900" t="str">
            <v>ALMOFADA REVEST COURO SINTÉTICO ROXO[HP]</v>
          </cell>
          <cell r="C2900" t="str">
            <v>ROH</v>
          </cell>
          <cell r="D2900" t="str">
            <v>UN</v>
          </cell>
        </row>
        <row r="2901">
          <cell r="A2901" t="str">
            <v>0070-75</v>
          </cell>
          <cell r="B2901" t="str">
            <v>GRADE FRONTAL METÁLICA PRETA C LOGO [PB]</v>
          </cell>
          <cell r="C2901" t="str">
            <v>ROH</v>
          </cell>
          <cell r="D2901" t="str">
            <v>UN</v>
          </cell>
        </row>
        <row r="2902">
          <cell r="A2902" t="str">
            <v>0070-76</v>
          </cell>
          <cell r="B2902" t="str">
            <v>ACABAMENTO LATERAL PLÁSTICO PRETO [PB]</v>
          </cell>
          <cell r="C2902" t="str">
            <v>ROH</v>
          </cell>
          <cell r="D2902" t="str">
            <v>UN</v>
          </cell>
        </row>
        <row r="2903">
          <cell r="A2903" t="str">
            <v>0070-77</v>
          </cell>
          <cell r="B2903" t="str">
            <v>FIXADOR PLÁSTICO DA BATERIA [PB]</v>
          </cell>
          <cell r="C2903" t="str">
            <v>ROH</v>
          </cell>
          <cell r="D2903" t="str">
            <v>UN</v>
          </cell>
        </row>
        <row r="2904">
          <cell r="A2904" t="str">
            <v>0070-78</v>
          </cell>
          <cell r="B2904" t="str">
            <v>DUTO DE VENTILAÇÃO PLÁSTICO [PB]</v>
          </cell>
          <cell r="C2904" t="str">
            <v>ROH</v>
          </cell>
          <cell r="D2904" t="str">
            <v>UN</v>
          </cell>
        </row>
        <row r="2905">
          <cell r="A2905" t="str">
            <v>0070-79</v>
          </cell>
          <cell r="B2905" t="str">
            <v>ALÇA PLÁSTICA LARANJA [PB]</v>
          </cell>
          <cell r="C2905" t="str">
            <v>ROH</v>
          </cell>
          <cell r="D2905" t="str">
            <v>UN</v>
          </cell>
        </row>
        <row r="2906">
          <cell r="A2906" t="str">
            <v>0070-80</v>
          </cell>
          <cell r="B2906" t="str">
            <v>GRADE FRONTAL METÁLICA PRETA [PB]</v>
          </cell>
          <cell r="C2906" t="str">
            <v>ROH</v>
          </cell>
          <cell r="D2906" t="str">
            <v>UN</v>
          </cell>
        </row>
        <row r="2907">
          <cell r="A2907" t="str">
            <v>0070-81</v>
          </cell>
          <cell r="B2907" t="str">
            <v>MÁSCARA FRONTAL PLÁSTICA PRETA [PB]</v>
          </cell>
          <cell r="C2907" t="str">
            <v>ROH</v>
          </cell>
          <cell r="D2907" t="str">
            <v>UN</v>
          </cell>
        </row>
        <row r="2908">
          <cell r="A2908" t="str">
            <v>0070-82</v>
          </cell>
          <cell r="B2908" t="str">
            <v>FIXADOR PLÁSTICO DA BATERIA [PB]</v>
          </cell>
          <cell r="C2908" t="str">
            <v>ROH</v>
          </cell>
          <cell r="D2908" t="str">
            <v>UN</v>
          </cell>
        </row>
        <row r="2909">
          <cell r="A2909" t="str">
            <v>0070-83</v>
          </cell>
          <cell r="B2909" t="str">
            <v>FIXADOR PLÁSTICO DA BOBINA [CR]</v>
          </cell>
          <cell r="C2909" t="str">
            <v>ROH</v>
          </cell>
          <cell r="D2909" t="str">
            <v>UN</v>
          </cell>
        </row>
        <row r="2910">
          <cell r="A2910" t="str">
            <v>0070-84</v>
          </cell>
          <cell r="B2910" t="str">
            <v>GRADE FRONTAL METÁLICA PRETA CM LOGO[PB]</v>
          </cell>
          <cell r="C2910" t="str">
            <v>ROH</v>
          </cell>
          <cell r="D2910" t="str">
            <v>UN</v>
          </cell>
        </row>
        <row r="2911">
          <cell r="A2911" t="str">
            <v>0070-85</v>
          </cell>
          <cell r="B2911" t="str">
            <v>TAMPA COMPARTIM BATERIA METÁLI PRETA[PB]</v>
          </cell>
          <cell r="C2911" t="str">
            <v>ROH</v>
          </cell>
          <cell r="D2911" t="str">
            <v>UN</v>
          </cell>
        </row>
        <row r="2912">
          <cell r="A2912" t="str">
            <v>0070-86</v>
          </cell>
          <cell r="B2912" t="str">
            <v>GRADE FRONTAL METÁLICA PRETA CM LOGO[PB]</v>
          </cell>
          <cell r="C2912" t="str">
            <v>ROH</v>
          </cell>
          <cell r="D2912" t="str">
            <v>UN</v>
          </cell>
        </row>
        <row r="2913">
          <cell r="A2913" t="str">
            <v>0070-87</v>
          </cell>
          <cell r="B2913" t="str">
            <v>TAMPA COMPARTIM BATERIA METÁLI PRETA[PB]</v>
          </cell>
          <cell r="C2913" t="str">
            <v>ROH</v>
          </cell>
          <cell r="D2913" t="str">
            <v>UN</v>
          </cell>
        </row>
        <row r="2914">
          <cell r="A2914" t="str">
            <v>0070-88</v>
          </cell>
          <cell r="B2914" t="str">
            <v>ALÇA TRANSPORTE PLÁSTICA VERMELHA [EXP]</v>
          </cell>
          <cell r="C2914" t="str">
            <v>ROH</v>
          </cell>
          <cell r="D2914" t="str">
            <v>UN</v>
          </cell>
        </row>
        <row r="2915">
          <cell r="A2915" t="str">
            <v>0070-89</v>
          </cell>
          <cell r="B2915" t="str">
            <v>SUPORTE MANGUEIRA PLÁSTICO VERMELHO[EXP]</v>
          </cell>
          <cell r="C2915" t="str">
            <v>ROH</v>
          </cell>
          <cell r="D2915" t="str">
            <v>UN</v>
          </cell>
        </row>
        <row r="2916">
          <cell r="A2916" t="str">
            <v>0070-90</v>
          </cell>
          <cell r="B2916" t="str">
            <v>SUPORTE LATERAL PLÁSTICO PRETO [EXP]</v>
          </cell>
          <cell r="C2916" t="str">
            <v>ROH</v>
          </cell>
          <cell r="D2916" t="str">
            <v>UN</v>
          </cell>
        </row>
        <row r="2917">
          <cell r="A2917" t="str">
            <v>0070-91</v>
          </cell>
          <cell r="B2917" t="str">
            <v>SUPORTE PORTA-FIO PLÁSTICO PRETO [EXP]</v>
          </cell>
          <cell r="C2917" t="str">
            <v>ROH</v>
          </cell>
          <cell r="D2917" t="str">
            <v>UN</v>
          </cell>
        </row>
        <row r="2918">
          <cell r="A2918" t="str">
            <v>0070-92</v>
          </cell>
          <cell r="B2918" t="str">
            <v>SUPORTE PLÁSTICO DA PCI [EXP]</v>
          </cell>
          <cell r="C2918" t="str">
            <v>ROH</v>
          </cell>
          <cell r="D2918" t="str">
            <v>UN</v>
          </cell>
        </row>
        <row r="2919">
          <cell r="A2919" t="str">
            <v>0070-93</v>
          </cell>
          <cell r="B2919" t="str">
            <v>SUP MÉDIO ESCOVA SILICNE REMO PELOS[EXP]</v>
          </cell>
          <cell r="C2919" t="str">
            <v>ROH</v>
          </cell>
          <cell r="D2919" t="str">
            <v>UN</v>
          </cell>
        </row>
        <row r="2920">
          <cell r="A2920" t="str">
            <v>0070-94</v>
          </cell>
          <cell r="B2920" t="str">
            <v>SUP GRANDE ESCOVA SILICN REMO PELOS[EXP]</v>
          </cell>
          <cell r="C2920" t="str">
            <v>ROH</v>
          </cell>
          <cell r="D2920" t="str">
            <v>UN</v>
          </cell>
        </row>
        <row r="2921">
          <cell r="A2921" t="str">
            <v>0070-95</v>
          </cell>
          <cell r="B2921" t="str">
            <v>SUP MÉDIO ESCOVA CD CARPET ESTOFDOS[EXP]</v>
          </cell>
          <cell r="C2921" t="str">
            <v>ROH</v>
          </cell>
          <cell r="D2921" t="str">
            <v>UN</v>
          </cell>
        </row>
        <row r="2922">
          <cell r="A2922" t="str">
            <v>0070-96</v>
          </cell>
          <cell r="B2922" t="str">
            <v>SUP GRANDE ESCOVA CD CARPET ESTOFDS[EXP]</v>
          </cell>
          <cell r="C2922" t="str">
            <v>ROH</v>
          </cell>
          <cell r="D2922" t="str">
            <v>UN</v>
          </cell>
        </row>
        <row r="2923">
          <cell r="A2923" t="str">
            <v>0070-97</v>
          </cell>
          <cell r="B2923" t="str">
            <v>APARADOR PORTA INFERIOR MET BRANCO [FGB]</v>
          </cell>
          <cell r="C2923" t="str">
            <v>ROH</v>
          </cell>
          <cell r="D2923" t="str">
            <v>UN</v>
          </cell>
        </row>
        <row r="2924">
          <cell r="A2924" t="str">
            <v>0070-98</v>
          </cell>
          <cell r="B2924" t="str">
            <v>APARADOR PORTA SUPERIOR MET BRANCO [FGB]</v>
          </cell>
          <cell r="C2924" t="str">
            <v>ROH</v>
          </cell>
          <cell r="D2924" t="str">
            <v>UN</v>
          </cell>
        </row>
        <row r="2925">
          <cell r="A2925" t="str">
            <v>0070-99</v>
          </cell>
          <cell r="B2925" t="str">
            <v>CAIXA TERMOSTATO PLÁST BRANCA GRAVD[FGB]</v>
          </cell>
          <cell r="C2925" t="str">
            <v>ROH</v>
          </cell>
          <cell r="D2925" t="str">
            <v>UN</v>
          </cell>
        </row>
        <row r="2926">
          <cell r="A2926" t="str">
            <v>0071-01</v>
          </cell>
          <cell r="B2926" t="str">
            <v>PE DE BORRACHA CZ</v>
          </cell>
          <cell r="C2926" t="str">
            <v>ROH</v>
          </cell>
          <cell r="D2926" t="str">
            <v>UN</v>
          </cell>
        </row>
        <row r="2927">
          <cell r="A2927" t="str">
            <v>0071-02</v>
          </cell>
          <cell r="B2927" t="str">
            <v>PE DE BORRACHA PR</v>
          </cell>
          <cell r="C2927" t="str">
            <v>ROH</v>
          </cell>
          <cell r="D2927" t="str">
            <v>UN</v>
          </cell>
        </row>
        <row r="2928">
          <cell r="A2928" t="str">
            <v>0071-03</v>
          </cell>
          <cell r="B2928" t="str">
            <v>PE DE BORRACHA TRASEIRO PR</v>
          </cell>
          <cell r="C2928" t="str">
            <v>ROH</v>
          </cell>
          <cell r="D2928" t="str">
            <v>UN</v>
          </cell>
        </row>
        <row r="2929">
          <cell r="A2929" t="str">
            <v>0071-04</v>
          </cell>
          <cell r="B2929" t="str">
            <v>PE DE BORRACHA TRASEIRO CZ</v>
          </cell>
          <cell r="C2929" t="str">
            <v>ROH</v>
          </cell>
          <cell r="D2929" t="str">
            <v>UN</v>
          </cell>
        </row>
        <row r="2930">
          <cell r="A2930" t="str">
            <v>0071-05</v>
          </cell>
          <cell r="B2930" t="str">
            <v>GRADE TRASEIRA METÁLICA [AF]</v>
          </cell>
          <cell r="C2930" t="str">
            <v>ROH</v>
          </cell>
          <cell r="D2930" t="str">
            <v>UN</v>
          </cell>
        </row>
        <row r="2931">
          <cell r="A2931" t="str">
            <v>0071-06</v>
          </cell>
          <cell r="B2931" t="str">
            <v>PEBORR. A-03</v>
          </cell>
          <cell r="C2931" t="str">
            <v>ROH</v>
          </cell>
          <cell r="D2931" t="str">
            <v>UN</v>
          </cell>
        </row>
        <row r="2932">
          <cell r="A2932" t="str">
            <v>0071-07</v>
          </cell>
          <cell r="B2932" t="str">
            <v>PEBORR. FR-03</v>
          </cell>
          <cell r="C2932" t="str">
            <v>ROH</v>
          </cell>
          <cell r="D2932" t="str">
            <v>UN</v>
          </cell>
        </row>
        <row r="2933">
          <cell r="A2933" t="str">
            <v>0071-08</v>
          </cell>
          <cell r="B2933" t="str">
            <v>PEBORR. PT[PF]</v>
          </cell>
          <cell r="C2933" t="str">
            <v>ROH</v>
          </cell>
          <cell r="D2933" t="str">
            <v>UN</v>
          </cell>
        </row>
        <row r="2934">
          <cell r="A2934" t="str">
            <v>0071-09</v>
          </cell>
          <cell r="B2934" t="str">
            <v>PE DE BORRACHA CA-02</v>
          </cell>
          <cell r="C2934" t="str">
            <v>ROH</v>
          </cell>
          <cell r="D2934" t="str">
            <v>UN</v>
          </cell>
        </row>
        <row r="2935">
          <cell r="A2935" t="str">
            <v>0071-10</v>
          </cell>
          <cell r="B2935" t="str">
            <v>PE DE BORRACHA VM-PRO-55</v>
          </cell>
          <cell r="C2935" t="str">
            <v>ROH</v>
          </cell>
          <cell r="D2935" t="str">
            <v>UN</v>
          </cell>
        </row>
        <row r="2936">
          <cell r="A2936" t="str">
            <v>0071-100</v>
          </cell>
          <cell r="B2936" t="str">
            <v>APOIO DO VIDRO AFON-12L-NBI</v>
          </cell>
          <cell r="C2936" t="str">
            <v>ROH</v>
          </cell>
          <cell r="D2936" t="str">
            <v>UN</v>
          </cell>
        </row>
        <row r="2937">
          <cell r="A2937" t="str">
            <v>0071-11</v>
          </cell>
          <cell r="B2937" t="str">
            <v>SUPORTE PLÁSTICO DA FIAÇÃO INTERNA [AF]</v>
          </cell>
          <cell r="C2937" t="str">
            <v>ROH</v>
          </cell>
          <cell r="D2937" t="str">
            <v>UN</v>
          </cell>
        </row>
        <row r="2938">
          <cell r="A2938" t="str">
            <v>0071-12</v>
          </cell>
          <cell r="B2938" t="str">
            <v>PE DE BORRACHA PRETO [L-1000]</v>
          </cell>
          <cell r="C2938" t="str">
            <v>ROH</v>
          </cell>
          <cell r="D2938" t="str">
            <v>UN</v>
          </cell>
        </row>
        <row r="2939">
          <cell r="A2939" t="str">
            <v>0071-13</v>
          </cell>
          <cell r="B2939" t="str">
            <v>PE DE BORRACHA CINZA [L-1000]</v>
          </cell>
          <cell r="C2939" t="str">
            <v>ROH</v>
          </cell>
          <cell r="D2939" t="str">
            <v>UN</v>
          </cell>
        </row>
        <row r="2940">
          <cell r="A2940" t="str">
            <v>0071-14</v>
          </cell>
          <cell r="B2940" t="str">
            <v>PE DE BORRACHA PR VENTOSA SILICONE [BP]</v>
          </cell>
          <cell r="C2940" t="str">
            <v>ROH</v>
          </cell>
          <cell r="D2940" t="str">
            <v>UN</v>
          </cell>
        </row>
        <row r="2941">
          <cell r="A2941" t="str">
            <v>0071-15</v>
          </cell>
          <cell r="B2941" t="str">
            <v>PE DE BORRACHA CNZ VENTOSA SILICONE [BP]</v>
          </cell>
          <cell r="C2941" t="str">
            <v>ROH</v>
          </cell>
          <cell r="D2941" t="str">
            <v>UN</v>
          </cell>
        </row>
        <row r="2942">
          <cell r="A2942" t="str">
            <v>0071-16</v>
          </cell>
          <cell r="B2942" t="str">
            <v>PEBORR. FR-07</v>
          </cell>
          <cell r="C2942" t="str">
            <v>ROH</v>
          </cell>
          <cell r="D2942" t="str">
            <v>UN</v>
          </cell>
        </row>
        <row r="2943">
          <cell r="A2943" t="str">
            <v>0071-17</v>
          </cell>
          <cell r="B2943" t="str">
            <v>PEFIXACAOBORR. PT[SJ]</v>
          </cell>
          <cell r="C2943" t="str">
            <v>ROH</v>
          </cell>
          <cell r="D2943" t="str">
            <v>UN</v>
          </cell>
        </row>
        <row r="2944">
          <cell r="A2944" t="str">
            <v>0071-18</v>
          </cell>
          <cell r="B2944" t="str">
            <v>PEBORR. TRANSP</v>
          </cell>
          <cell r="C2944" t="str">
            <v>ROH</v>
          </cell>
          <cell r="D2944" t="str">
            <v>UN</v>
          </cell>
        </row>
        <row r="2945">
          <cell r="A2945" t="str">
            <v>0071-19</v>
          </cell>
          <cell r="B2945" t="str">
            <v>PEBORR. T-05</v>
          </cell>
          <cell r="C2945" t="str">
            <v>ROH</v>
          </cell>
          <cell r="D2945" t="str">
            <v>UN</v>
          </cell>
        </row>
        <row r="2946">
          <cell r="A2946" t="str">
            <v>0071-20</v>
          </cell>
          <cell r="B2946" t="str">
            <v>SEPARADOR PATA TC-01</v>
          </cell>
          <cell r="C2946" t="str">
            <v>ROH</v>
          </cell>
          <cell r="D2946" t="str">
            <v>UN</v>
          </cell>
        </row>
        <row r="2947">
          <cell r="A2947" t="str">
            <v>0071-21</v>
          </cell>
          <cell r="B2947" t="str">
            <v>SUPLEMENTO PATA TC-01</v>
          </cell>
          <cell r="C2947" t="str">
            <v>ROH</v>
          </cell>
          <cell r="D2947" t="str">
            <v>UN</v>
          </cell>
        </row>
        <row r="2948">
          <cell r="A2948" t="str">
            <v>0071-22</v>
          </cell>
          <cell r="B2948" t="str">
            <v>EVA ADESIVO PTBASE[FLO]</v>
          </cell>
          <cell r="C2948" t="str">
            <v>ROH</v>
          </cell>
          <cell r="D2948" t="str">
            <v>UN</v>
          </cell>
        </row>
        <row r="2949">
          <cell r="A2949" t="str">
            <v>0071-23</v>
          </cell>
          <cell r="B2949" t="str">
            <v>PEBORR. PT[BL]</v>
          </cell>
          <cell r="C2949" t="str">
            <v>ROH</v>
          </cell>
          <cell r="D2949" t="str">
            <v>UN</v>
          </cell>
        </row>
        <row r="2950">
          <cell r="A2950" t="str">
            <v>0071-24</v>
          </cell>
          <cell r="B2950" t="str">
            <v>PE DE BORRACHA INC VENTOSA SILICONE [BP]</v>
          </cell>
          <cell r="C2950" t="str">
            <v>ROH</v>
          </cell>
          <cell r="D2950" t="str">
            <v>UN</v>
          </cell>
        </row>
        <row r="2951">
          <cell r="A2951" t="str">
            <v>0071-25</v>
          </cell>
          <cell r="B2951" t="str">
            <v>PE DE BORRACHA PRETO [AFN]</v>
          </cell>
          <cell r="C2951" t="str">
            <v>ROH</v>
          </cell>
          <cell r="D2951" t="str">
            <v>UN</v>
          </cell>
        </row>
        <row r="2952">
          <cell r="A2952" t="str">
            <v>0071-26</v>
          </cell>
          <cell r="B2952" t="str">
            <v>PÉ DE BORRACHA CAFETEIRA [CN-01-20X]</v>
          </cell>
          <cell r="C2952" t="str">
            <v>ROH</v>
          </cell>
          <cell r="D2952" t="str">
            <v>UN</v>
          </cell>
        </row>
        <row r="2953">
          <cell r="A2953" t="str">
            <v>0071-27</v>
          </cell>
          <cell r="B2953" t="str">
            <v>PE DE BORRACHA PRETO SANDUICHEIRA [SN]</v>
          </cell>
          <cell r="C2953" t="str">
            <v>ROH</v>
          </cell>
          <cell r="D2953" t="str">
            <v>UN</v>
          </cell>
        </row>
        <row r="2954">
          <cell r="A2954" t="str">
            <v>0071-28</v>
          </cell>
          <cell r="B2954" t="str">
            <v>PE DE BORRACHA [VT-40-NB]</v>
          </cell>
          <cell r="C2954" t="str">
            <v>ROH</v>
          </cell>
          <cell r="D2954" t="str">
            <v>UN</v>
          </cell>
        </row>
        <row r="2955">
          <cell r="A2955" t="str">
            <v>0071-29</v>
          </cell>
          <cell r="B2955" t="str">
            <v>PE DE BORRACHA VENTOSA PRETO [MPN]</v>
          </cell>
          <cell r="C2955" t="str">
            <v>ROH</v>
          </cell>
          <cell r="D2955" t="str">
            <v>UN</v>
          </cell>
        </row>
        <row r="2956">
          <cell r="A2956" t="str">
            <v>0071-30</v>
          </cell>
          <cell r="B2956" t="str">
            <v>VENTOSA PR FIXA P/ PARAF [MPN/L-1400]</v>
          </cell>
          <cell r="C2956" t="str">
            <v>ROH</v>
          </cell>
          <cell r="D2956" t="str">
            <v>UN</v>
          </cell>
        </row>
        <row r="2957">
          <cell r="A2957" t="str">
            <v>0071-31</v>
          </cell>
          <cell r="B2957" t="str">
            <v>PE DE BORRACHA PRETO [AFON] IMP</v>
          </cell>
          <cell r="C2957" t="str">
            <v>ROH</v>
          </cell>
          <cell r="D2957" t="str">
            <v>UN</v>
          </cell>
        </row>
        <row r="2958">
          <cell r="A2958" t="str">
            <v>0071-31N</v>
          </cell>
          <cell r="B2958" t="str">
            <v>PE DE BORRACHA PRETO [AFON] NAC</v>
          </cell>
          <cell r="C2958" t="str">
            <v>ROH</v>
          </cell>
          <cell r="D2958" t="str">
            <v>UN</v>
          </cell>
        </row>
        <row r="2959">
          <cell r="A2959" t="str">
            <v>0071-32</v>
          </cell>
          <cell r="B2959" t="str">
            <v>BORRACHA TAMPA PARAFUSO [AFON] IMPORTADA</v>
          </cell>
          <cell r="C2959" t="str">
            <v>ROH</v>
          </cell>
          <cell r="D2959" t="str">
            <v>UN</v>
          </cell>
        </row>
        <row r="2960">
          <cell r="A2960" t="str">
            <v>0071-32N</v>
          </cell>
          <cell r="B2960" t="str">
            <v>BORRACHA TAMPA DO PARAFUSO [AFON] NAC</v>
          </cell>
          <cell r="C2960" t="str">
            <v>ROH</v>
          </cell>
          <cell r="D2960" t="str">
            <v>UN</v>
          </cell>
        </row>
        <row r="2961">
          <cell r="A2961" t="str">
            <v>0071-33</v>
          </cell>
          <cell r="B2961" t="str">
            <v>PE DE BORRACHA ø6xø14x10 PRETO [V/L]</v>
          </cell>
          <cell r="C2961" t="str">
            <v>ROH</v>
          </cell>
          <cell r="D2961" t="str">
            <v>UN</v>
          </cell>
        </row>
        <row r="2962">
          <cell r="A2962" t="str">
            <v>0071-33I</v>
          </cell>
          <cell r="B2962" t="str">
            <v>PE DE BORRACHA ø6xø14x10 PRETO [V/L] IMP</v>
          </cell>
          <cell r="C2962" t="str">
            <v>ROH</v>
          </cell>
          <cell r="D2962" t="str">
            <v>UN</v>
          </cell>
        </row>
        <row r="2963">
          <cell r="A2963" t="str">
            <v>0071-34</v>
          </cell>
          <cell r="B2963" t="str">
            <v>PE DE BORRACHA ø6xø14x10 CINZA [V/L]</v>
          </cell>
          <cell r="C2963" t="str">
            <v>ROH</v>
          </cell>
          <cell r="D2963" t="str">
            <v>UN</v>
          </cell>
        </row>
        <row r="2964">
          <cell r="A2964" t="str">
            <v>0071-34I</v>
          </cell>
          <cell r="B2964" t="str">
            <v>PE DE BORRACHA ø6xø14x10 CINZA [V/L] IMP</v>
          </cell>
          <cell r="C2964" t="str">
            <v>ROH</v>
          </cell>
          <cell r="D2964" t="str">
            <v>UN</v>
          </cell>
        </row>
        <row r="2965">
          <cell r="A2965" t="str">
            <v>0071-35</v>
          </cell>
          <cell r="B2965" t="str">
            <v>ALMOFADA DIR REVEST COURO SINT PRETO[HP]</v>
          </cell>
          <cell r="C2965" t="str">
            <v>ROH</v>
          </cell>
          <cell r="D2965" t="str">
            <v>UN</v>
          </cell>
        </row>
        <row r="2966">
          <cell r="A2966" t="str">
            <v>0071-36</v>
          </cell>
          <cell r="B2966" t="str">
            <v>ALMOFD DIR REVEST COURO SINTÉT PRETO[HP]</v>
          </cell>
          <cell r="C2966" t="str">
            <v>ROH</v>
          </cell>
          <cell r="D2966" t="str">
            <v>UN</v>
          </cell>
        </row>
        <row r="2967">
          <cell r="A2967" t="str">
            <v>0071-37</v>
          </cell>
          <cell r="B2967" t="str">
            <v>ALMOFD ESQ REVEST COURO SINTÉT PRETO[HP]</v>
          </cell>
          <cell r="C2967" t="str">
            <v>ROH</v>
          </cell>
          <cell r="D2967" t="str">
            <v>UN</v>
          </cell>
        </row>
        <row r="2968">
          <cell r="A2968" t="str">
            <v>0071-38</v>
          </cell>
          <cell r="B2968" t="str">
            <v>ESTOJO TÊXTIL PRETO PARA TRANSPORTE [HP]</v>
          </cell>
          <cell r="C2968" t="str">
            <v>ROH</v>
          </cell>
          <cell r="D2968" t="str">
            <v>UN</v>
          </cell>
        </row>
        <row r="2969">
          <cell r="A2969" t="str">
            <v>0071-39</v>
          </cell>
          <cell r="B2969" t="str">
            <v>ALMOFD DIR REVEST COURO SINTÉT PRETO[HP]</v>
          </cell>
          <cell r="C2969" t="str">
            <v>ROH</v>
          </cell>
          <cell r="D2969" t="str">
            <v>UN</v>
          </cell>
        </row>
        <row r="2970">
          <cell r="A2970" t="str">
            <v>0071-40</v>
          </cell>
          <cell r="B2970" t="str">
            <v>ALMOFD ESQ REVEST COURO SINTÉT PRETO[HP]</v>
          </cell>
          <cell r="C2970" t="str">
            <v>ROH</v>
          </cell>
          <cell r="D2970" t="str">
            <v>UN</v>
          </cell>
        </row>
        <row r="2971">
          <cell r="A2971" t="str">
            <v>0071-41</v>
          </cell>
          <cell r="B2971" t="str">
            <v>ESTOJO TÊXTIL CINZA PARA TRANSPORTE [HP]</v>
          </cell>
          <cell r="C2971" t="str">
            <v>ROH</v>
          </cell>
          <cell r="D2971" t="str">
            <v>UN</v>
          </cell>
        </row>
        <row r="2972">
          <cell r="A2972" t="str">
            <v>0071-42</v>
          </cell>
          <cell r="B2972" t="str">
            <v>CABEÇOTE INFUSÃO PLÁSTICO COM DIFUSOR[C]</v>
          </cell>
          <cell r="C2972" t="str">
            <v>ROH</v>
          </cell>
          <cell r="D2972" t="str">
            <v>UN</v>
          </cell>
        </row>
        <row r="2973">
          <cell r="A2973" t="str">
            <v>0071-43</v>
          </cell>
          <cell r="B2973" t="str">
            <v>ALOJAMENTO PLÁSTICO DA CALDEIRA [C]</v>
          </cell>
          <cell r="C2973" t="str">
            <v>ROH</v>
          </cell>
          <cell r="D2973" t="str">
            <v>UN</v>
          </cell>
        </row>
        <row r="2974">
          <cell r="A2974" t="str">
            <v>0071-44</v>
          </cell>
          <cell r="B2974" t="str">
            <v>FIXADOR METÁLICO FUSÍVEIS TÉRMICOS</v>
          </cell>
          <cell r="C2974" t="str">
            <v>ROH</v>
          </cell>
          <cell r="D2974" t="str">
            <v>UN</v>
          </cell>
        </row>
        <row r="2975">
          <cell r="A2975" t="str">
            <v>0071-45</v>
          </cell>
          <cell r="B2975" t="str">
            <v>SUPORTE AMORTECEDOR SUP SILICON BOMBA[C]</v>
          </cell>
          <cell r="C2975" t="str">
            <v>ROH</v>
          </cell>
          <cell r="D2975" t="str">
            <v>UN</v>
          </cell>
        </row>
        <row r="2976">
          <cell r="A2976" t="str">
            <v>0071-46</v>
          </cell>
          <cell r="B2976" t="str">
            <v>SUPORTE AMORTECEDOR INF SILICON BOMBA[C]</v>
          </cell>
          <cell r="C2976" t="str">
            <v>ROH</v>
          </cell>
          <cell r="D2976" t="str">
            <v>UN</v>
          </cell>
        </row>
        <row r="2977">
          <cell r="A2977" t="str">
            <v>0071-47</v>
          </cell>
          <cell r="B2977" t="str">
            <v>BICO SAÍDA DE VAPOR PLÁSTICO [C]</v>
          </cell>
          <cell r="C2977" t="str">
            <v>ROH</v>
          </cell>
          <cell r="D2977" t="str">
            <v>UN</v>
          </cell>
        </row>
        <row r="2978">
          <cell r="A2978" t="str">
            <v>0071-48</v>
          </cell>
          <cell r="B2978" t="str">
            <v>ALOJAMENTO PLÁSTICO DA CALDEIRA E PCI[C]</v>
          </cell>
          <cell r="C2978" t="str">
            <v>ROH</v>
          </cell>
          <cell r="D2978" t="str">
            <v>UN</v>
          </cell>
        </row>
        <row r="2979">
          <cell r="A2979" t="str">
            <v>0071-49</v>
          </cell>
          <cell r="B2979" t="str">
            <v>FIXADOR METÁLICO TERMOSTATO</v>
          </cell>
          <cell r="C2979" t="str">
            <v>ROH</v>
          </cell>
          <cell r="D2979" t="str">
            <v>UN</v>
          </cell>
        </row>
        <row r="2980">
          <cell r="A2980" t="str">
            <v>0071-50</v>
          </cell>
          <cell r="B2980" t="str">
            <v>FIXADOR METÁLICO FUSÍVEIS TÉRMICOS</v>
          </cell>
          <cell r="C2980" t="str">
            <v>ROH</v>
          </cell>
          <cell r="D2980" t="str">
            <v>UN</v>
          </cell>
        </row>
        <row r="2981">
          <cell r="A2981" t="str">
            <v>0071-51</v>
          </cell>
          <cell r="B2981" t="str">
            <v>SUPORTE PLÁSTICO DA MOLA [C]</v>
          </cell>
          <cell r="C2981" t="str">
            <v>ROH</v>
          </cell>
          <cell r="D2981" t="str">
            <v>UN</v>
          </cell>
        </row>
        <row r="2982">
          <cell r="A2982" t="str">
            <v>0071-52</v>
          </cell>
          <cell r="B2982" t="str">
            <v>CONJ VAPOR AUTOMÁTC LEITE PLÁST PRETO[C]</v>
          </cell>
          <cell r="C2982" t="str">
            <v>ROH</v>
          </cell>
          <cell r="D2982" t="str">
            <v>UN</v>
          </cell>
        </row>
        <row r="2983">
          <cell r="A2983" t="str">
            <v>0071-53</v>
          </cell>
          <cell r="B2983" t="str">
            <v>GRADE METÁLICA DA BANDEJA DE RESÍDUOS[C]</v>
          </cell>
          <cell r="C2983" t="str">
            <v>ROH</v>
          </cell>
          <cell r="D2983" t="str">
            <v>UN</v>
          </cell>
        </row>
        <row r="2984">
          <cell r="A2984" t="str">
            <v>0071-54</v>
          </cell>
          <cell r="B2984" t="str">
            <v>FIXADOR PLÁSTICO DO CABO PLUG</v>
          </cell>
          <cell r="C2984" t="str">
            <v>ROH</v>
          </cell>
          <cell r="D2984" t="str">
            <v>UN</v>
          </cell>
        </row>
        <row r="2985">
          <cell r="A2985" t="str">
            <v>0071-55</v>
          </cell>
          <cell r="B2985" t="str">
            <v>SUPORT PLÁST PRETO PAINEL ACAB INOX[MCE]</v>
          </cell>
          <cell r="C2985" t="str">
            <v>ROH</v>
          </cell>
          <cell r="D2985" t="str">
            <v>UN</v>
          </cell>
        </row>
        <row r="2986">
          <cell r="A2986" t="str">
            <v>0071-56</v>
          </cell>
          <cell r="B2986" t="str">
            <v>SAÍDA CAFÉ PLÁST PRETO ACAB CROMADO[MCE]</v>
          </cell>
          <cell r="C2986" t="str">
            <v>ROH</v>
          </cell>
          <cell r="D2986" t="str">
            <v>UN</v>
          </cell>
        </row>
        <row r="2987">
          <cell r="A2987" t="str">
            <v>0071-57</v>
          </cell>
          <cell r="B2987" t="str">
            <v>GRADE METÁLICA DA BANDEJA RESÍDUOS [MCE]</v>
          </cell>
          <cell r="C2987" t="str">
            <v>ROH</v>
          </cell>
          <cell r="D2987" t="str">
            <v>UN</v>
          </cell>
        </row>
        <row r="2988">
          <cell r="A2988" t="str">
            <v>0071-58</v>
          </cell>
          <cell r="B2988" t="str">
            <v>CONJ VAPORIZ AUTOMÁT LEIT PLST PRET[MCE]</v>
          </cell>
          <cell r="C2988" t="str">
            <v>ROH</v>
          </cell>
          <cell r="D2988" t="str">
            <v>UN</v>
          </cell>
        </row>
        <row r="2989">
          <cell r="A2989" t="str">
            <v>0071-59</v>
          </cell>
          <cell r="B2989" t="str">
            <v>ALOJAMENTO PLÁST BOMBA MOLA FIXADOR[MCE]</v>
          </cell>
          <cell r="C2989" t="str">
            <v>ROH</v>
          </cell>
          <cell r="D2989" t="str">
            <v>UN</v>
          </cell>
        </row>
        <row r="2990">
          <cell r="A2990" t="str">
            <v>0071-60</v>
          </cell>
          <cell r="B2990" t="str">
            <v>SUPORT PLÁSTIC DA VÁLVULA SOLENÓIDE[MCE]</v>
          </cell>
          <cell r="C2990" t="str">
            <v>ROH</v>
          </cell>
          <cell r="D2990" t="str">
            <v>UN</v>
          </cell>
        </row>
        <row r="2991">
          <cell r="A2991" t="str">
            <v>0071-61</v>
          </cell>
          <cell r="B2991" t="str">
            <v>ALOJAMENTO PLÁSTC MOTOR ENGRENAGENS[MCE]</v>
          </cell>
          <cell r="C2991" t="str">
            <v>ROH</v>
          </cell>
          <cell r="D2991" t="str">
            <v>UN</v>
          </cell>
        </row>
        <row r="2992">
          <cell r="A2992" t="str">
            <v>0071-62</v>
          </cell>
          <cell r="B2992" t="str">
            <v>FIXADOR METÁLIC ALOJAMENTO DO MOTOR[MCE]</v>
          </cell>
          <cell r="C2992" t="str">
            <v>ROH</v>
          </cell>
          <cell r="D2992" t="str">
            <v>UN</v>
          </cell>
        </row>
        <row r="2993">
          <cell r="A2993" t="str">
            <v>0071-63</v>
          </cell>
          <cell r="B2993" t="str">
            <v>ALOJAMENTO PLÁSTICO DA CALDEIRA [MCE]</v>
          </cell>
          <cell r="C2993" t="str">
            <v>ROH</v>
          </cell>
          <cell r="D2993" t="str">
            <v>UN</v>
          </cell>
        </row>
        <row r="2994">
          <cell r="A2994" t="str">
            <v>0071-64</v>
          </cell>
          <cell r="B2994" t="str">
            <v>SAÍDA DE VAPOR PLÁSTICO PRETO [MCE]</v>
          </cell>
          <cell r="C2994" t="str">
            <v>ROH</v>
          </cell>
          <cell r="D2994" t="str">
            <v>UN</v>
          </cell>
        </row>
        <row r="2995">
          <cell r="A2995" t="str">
            <v>0071-65</v>
          </cell>
          <cell r="B2995" t="str">
            <v>GRADE SAÍDA DE AR ACRÍLICA FUMÊ [MCE]</v>
          </cell>
          <cell r="C2995" t="str">
            <v>ROH</v>
          </cell>
          <cell r="D2995" t="str">
            <v>UN</v>
          </cell>
        </row>
        <row r="2996">
          <cell r="A2996" t="str">
            <v>0071-66</v>
          </cell>
          <cell r="B2996" t="str">
            <v>TAPA-FURO SILICONE PRETO [MCE]</v>
          </cell>
          <cell r="C2996" t="str">
            <v>ROH</v>
          </cell>
          <cell r="D2996" t="str">
            <v>UN</v>
          </cell>
        </row>
        <row r="2997">
          <cell r="A2997" t="str">
            <v>0071-67</v>
          </cell>
          <cell r="B2997" t="str">
            <v>DIRECIONADOR PÓ CAFÉ BORRACHA PRETO[MCE]</v>
          </cell>
          <cell r="C2997" t="str">
            <v>ROH</v>
          </cell>
          <cell r="D2997" t="str">
            <v>UN</v>
          </cell>
        </row>
        <row r="2998">
          <cell r="A2998" t="str">
            <v>0071-68</v>
          </cell>
          <cell r="B2998" t="str">
            <v>SUPORTE PLÁSTICO DA CALDEIRA [MCE]</v>
          </cell>
          <cell r="C2998" t="str">
            <v>ROH</v>
          </cell>
          <cell r="D2998" t="str">
            <v>UN</v>
          </cell>
        </row>
        <row r="2999">
          <cell r="A2999" t="str">
            <v>0071-69</v>
          </cell>
          <cell r="B2999" t="str">
            <v>CONJUNTO INJEÇÃO ÁGUA PLÁSTIC PRETO[MCE]</v>
          </cell>
          <cell r="C2999" t="str">
            <v>ROH</v>
          </cell>
          <cell r="D2999" t="str">
            <v>UN</v>
          </cell>
        </row>
        <row r="3000">
          <cell r="A3000" t="str">
            <v>0071-70</v>
          </cell>
          <cell r="B3000" t="str">
            <v>ALOJAMENT PLÁST PRETO RESERVAT ÁGUA[MCE]</v>
          </cell>
          <cell r="C3000" t="str">
            <v>ROH</v>
          </cell>
          <cell r="D3000" t="str">
            <v>UN</v>
          </cell>
        </row>
        <row r="3001">
          <cell r="A3001" t="str">
            <v>0071-71</v>
          </cell>
          <cell r="B3001" t="str">
            <v>SUPORTE PLÁSTICO DA PCI PRINCIPAL [MCE]</v>
          </cell>
          <cell r="C3001" t="str">
            <v>ROH</v>
          </cell>
          <cell r="D3001" t="str">
            <v>UN</v>
          </cell>
        </row>
        <row r="3002">
          <cell r="A3002" t="str">
            <v>0071-72</v>
          </cell>
          <cell r="B3002" t="str">
            <v>MANCAL DA RODA VENTILADORA PLÁSTICO[VT]</v>
          </cell>
          <cell r="C3002" t="str">
            <v>ROH</v>
          </cell>
          <cell r="D3002" t="str">
            <v>UN</v>
          </cell>
        </row>
        <row r="3003">
          <cell r="A3003" t="str">
            <v>0071-73</v>
          </cell>
          <cell r="B3003" t="str">
            <v>FIXADOR PLÁSTICO DO CABO PLUG</v>
          </cell>
          <cell r="C3003" t="str">
            <v>ROH</v>
          </cell>
          <cell r="D3003" t="str">
            <v>UN</v>
          </cell>
        </row>
        <row r="3004">
          <cell r="A3004" t="str">
            <v>0071-74</v>
          </cell>
          <cell r="B3004" t="str">
            <v>GRADE METÁLICA PRETA [CL]</v>
          </cell>
          <cell r="C3004" t="str">
            <v>ROH</v>
          </cell>
          <cell r="D3004" t="str">
            <v>UN</v>
          </cell>
        </row>
        <row r="3005">
          <cell r="A3005" t="str">
            <v>0071-75</v>
          </cell>
          <cell r="B3005" t="str">
            <v>PRESILHA PLÁSTICA DO SENSOR TEMPERATURA</v>
          </cell>
          <cell r="C3005" t="str">
            <v>ROH</v>
          </cell>
          <cell r="D3005" t="str">
            <v>UN</v>
          </cell>
        </row>
        <row r="3006">
          <cell r="A3006" t="str">
            <v>0071-76</v>
          </cell>
          <cell r="B3006" t="str">
            <v>ARRASTADOR PLÁSTICO DAS ALETAS [CL]</v>
          </cell>
          <cell r="C3006" t="str">
            <v>ROH</v>
          </cell>
          <cell r="D3006" t="str">
            <v>UN</v>
          </cell>
        </row>
        <row r="3007">
          <cell r="A3007" t="str">
            <v>0071-77</v>
          </cell>
          <cell r="B3007" t="str">
            <v>SUPORTE PLÁSTICO DO MOTOR SÍNCRONO [CL]</v>
          </cell>
          <cell r="C3007" t="str">
            <v>ROH</v>
          </cell>
          <cell r="D3007" t="str">
            <v>UN</v>
          </cell>
        </row>
        <row r="3008">
          <cell r="A3008" t="str">
            <v>0071-78</v>
          </cell>
          <cell r="B3008" t="str">
            <v>ALOJAMENTO PLÁSTICO DO MOTOR [CL]</v>
          </cell>
          <cell r="C3008" t="str">
            <v>ROH</v>
          </cell>
          <cell r="D3008" t="str">
            <v>UN</v>
          </cell>
        </row>
        <row r="3009">
          <cell r="A3009" t="str">
            <v>0071-79</v>
          </cell>
          <cell r="B3009" t="str">
            <v>SUPORTE PLÁSTICO DO MOTOR DE INDUÇÃO[CL]</v>
          </cell>
          <cell r="C3009" t="str">
            <v>ROH</v>
          </cell>
          <cell r="D3009" t="str">
            <v>UN</v>
          </cell>
        </row>
        <row r="3010">
          <cell r="A3010" t="str">
            <v>0071-80</v>
          </cell>
          <cell r="B3010" t="str">
            <v>FIXADOR PLÁSTICO DA FIAÇÃO INTERNA [CL]</v>
          </cell>
          <cell r="C3010" t="str">
            <v>ROH</v>
          </cell>
          <cell r="D3010" t="str">
            <v>UN</v>
          </cell>
        </row>
        <row r="3011">
          <cell r="A3011" t="str">
            <v>0071-81</v>
          </cell>
          <cell r="B3011" t="str">
            <v>FIXADOR PLÁSTICO DO CABO PLUG</v>
          </cell>
          <cell r="C3011" t="str">
            <v>ROH</v>
          </cell>
          <cell r="D3011" t="str">
            <v>UN</v>
          </cell>
        </row>
        <row r="3012">
          <cell r="A3012" t="str">
            <v>0071-82</v>
          </cell>
          <cell r="B3012" t="str">
            <v>SUPORTE PLÁSTICO BOMBA SUBMERSÍVEL [CL]</v>
          </cell>
          <cell r="C3012" t="str">
            <v>ROH</v>
          </cell>
          <cell r="D3012" t="str">
            <v>UN</v>
          </cell>
        </row>
        <row r="3013">
          <cell r="A3013" t="str">
            <v>0071-83</v>
          </cell>
          <cell r="B3013" t="str">
            <v>PRESILHA PLÁSTICA DA FIAÇÃO INTERNA [CL]</v>
          </cell>
          <cell r="C3013" t="str">
            <v>ROH</v>
          </cell>
          <cell r="D3013" t="str">
            <v>UN</v>
          </cell>
        </row>
        <row r="3014">
          <cell r="A3014" t="str">
            <v>0071-84</v>
          </cell>
          <cell r="B3014" t="str">
            <v>PRESILHA METÁLICA DA MANGUEIRA</v>
          </cell>
          <cell r="C3014" t="str">
            <v>ROH</v>
          </cell>
          <cell r="D3014" t="str">
            <v>UN</v>
          </cell>
        </row>
        <row r="3015">
          <cell r="A3015" t="str">
            <v>0071-85</v>
          </cell>
          <cell r="B3015" t="str">
            <v>TRAVA PLÁSTICA BRANCA [CL]</v>
          </cell>
          <cell r="C3015" t="str">
            <v>ROH</v>
          </cell>
          <cell r="D3015" t="str">
            <v>UN</v>
          </cell>
        </row>
        <row r="3016">
          <cell r="A3016" t="str">
            <v>0071-86</v>
          </cell>
          <cell r="B3016" t="str">
            <v>ALOJAMENT PLÁST BR PAINEL EVAPORATIV[CL]</v>
          </cell>
          <cell r="C3016" t="str">
            <v>ROH</v>
          </cell>
          <cell r="D3016" t="str">
            <v>UN</v>
          </cell>
        </row>
        <row r="3017">
          <cell r="A3017" t="str">
            <v>0071-87</v>
          </cell>
          <cell r="B3017" t="str">
            <v>FIXADOR PLÁSTICO DO CABO PLUG</v>
          </cell>
          <cell r="C3017" t="str">
            <v>ROH</v>
          </cell>
          <cell r="D3017" t="str">
            <v>UN</v>
          </cell>
        </row>
        <row r="3018">
          <cell r="A3018" t="str">
            <v>0071-88</v>
          </cell>
          <cell r="B3018" t="str">
            <v>GRADE PLÁSTICA CINZA [CL]</v>
          </cell>
          <cell r="C3018" t="str">
            <v>ROH</v>
          </cell>
          <cell r="D3018" t="str">
            <v>UN</v>
          </cell>
        </row>
        <row r="3019">
          <cell r="A3019" t="str">
            <v>0071-89</v>
          </cell>
          <cell r="B3019" t="str">
            <v>ARRASTADOR PLÁSTICO DAS ALETAS [CL]</v>
          </cell>
          <cell r="C3019" t="str">
            <v>ROH</v>
          </cell>
          <cell r="D3019" t="str">
            <v>UN</v>
          </cell>
        </row>
        <row r="3020">
          <cell r="A3020" t="str">
            <v>0071-90</v>
          </cell>
          <cell r="B3020" t="str">
            <v>SUPORTE PLÁSTICO DO MOTOR SÍNCRONO [CL]</v>
          </cell>
          <cell r="C3020" t="str">
            <v>ROH</v>
          </cell>
          <cell r="D3020" t="str">
            <v>UN</v>
          </cell>
        </row>
        <row r="3021">
          <cell r="A3021" t="str">
            <v>0071-91</v>
          </cell>
          <cell r="B3021" t="str">
            <v>FIXADOR PLÁSTICO DA FIAÇÃO INTERNA [CL]</v>
          </cell>
          <cell r="C3021" t="str">
            <v>ROH</v>
          </cell>
          <cell r="D3021" t="str">
            <v>UN</v>
          </cell>
        </row>
        <row r="3022">
          <cell r="A3022" t="str">
            <v>0071-92</v>
          </cell>
          <cell r="B3022" t="str">
            <v>ALOJM RETRÁT PLÁST BOMBA SUBMERSÍVEL[CL]</v>
          </cell>
          <cell r="C3022" t="str">
            <v>ROH</v>
          </cell>
          <cell r="D3022" t="str">
            <v>UN</v>
          </cell>
        </row>
        <row r="3023">
          <cell r="A3023" t="str">
            <v>0071-93</v>
          </cell>
          <cell r="B3023" t="str">
            <v>TRAVA DO RESERVATÓRIO PLÁSTICO CINZA[CL]</v>
          </cell>
          <cell r="C3023" t="str">
            <v>ROH</v>
          </cell>
          <cell r="D3023" t="str">
            <v>UN</v>
          </cell>
        </row>
        <row r="3024">
          <cell r="A3024" t="str">
            <v>0071-94</v>
          </cell>
          <cell r="B3024" t="str">
            <v>ALOJAMENT PLÁST BR PAINEL EVAPORATIV[CL]</v>
          </cell>
          <cell r="C3024" t="str">
            <v>ROH</v>
          </cell>
          <cell r="D3024" t="str">
            <v>UN</v>
          </cell>
        </row>
        <row r="3025">
          <cell r="A3025" t="str">
            <v>0071-95</v>
          </cell>
          <cell r="B3025" t="str">
            <v>ALOJAMENTO PLÁSTICO LED LENTE BRANCA[CL]</v>
          </cell>
          <cell r="C3025" t="str">
            <v>ROH</v>
          </cell>
          <cell r="D3025" t="str">
            <v>UN</v>
          </cell>
        </row>
        <row r="3026">
          <cell r="A3026" t="str">
            <v>0071-96</v>
          </cell>
          <cell r="B3026" t="str">
            <v>FIXADOR PLÁSTICO DO CABO PLUG</v>
          </cell>
          <cell r="C3026" t="str">
            <v>ROH</v>
          </cell>
          <cell r="D3026" t="str">
            <v>UN</v>
          </cell>
        </row>
        <row r="3027">
          <cell r="A3027" t="str">
            <v>0071-97</v>
          </cell>
          <cell r="B3027" t="str">
            <v>TRILHO SUPERIOR AÇO INOXIDÁVEL [AF]</v>
          </cell>
          <cell r="C3027" t="str">
            <v>ROH</v>
          </cell>
          <cell r="D3027" t="str">
            <v>UN</v>
          </cell>
        </row>
        <row r="3028">
          <cell r="A3028" t="str">
            <v>0071-98</v>
          </cell>
          <cell r="B3028" t="str">
            <v>DIVISÓRIA ISOLANTE AÇO INOXIDÁVEL [AF]</v>
          </cell>
          <cell r="C3028" t="str">
            <v>ROH</v>
          </cell>
          <cell r="D3028" t="str">
            <v>UN</v>
          </cell>
        </row>
        <row r="3029">
          <cell r="A3029" t="str">
            <v>0071-99</v>
          </cell>
          <cell r="B3029" t="str">
            <v>TRILHO INFERIOR AÇO INOXIDÁVEL [AF]</v>
          </cell>
          <cell r="C3029" t="str">
            <v>ROH</v>
          </cell>
          <cell r="D3029" t="str">
            <v>UN</v>
          </cell>
        </row>
        <row r="3030">
          <cell r="A3030" t="str">
            <v>0072-02</v>
          </cell>
          <cell r="B3030" t="str">
            <v>ARRUELA ACO ONDULADA 8,3 X 12 X 0,3MM CT</v>
          </cell>
          <cell r="C3030" t="str">
            <v>ROH</v>
          </cell>
          <cell r="D3030" t="str">
            <v>UN</v>
          </cell>
        </row>
        <row r="3031">
          <cell r="A3031" t="str">
            <v>0072-10</v>
          </cell>
          <cell r="B3031" t="str">
            <v>GRAD FRONT PLÁST REVEST TECD GRAFITE[TV]</v>
          </cell>
          <cell r="C3031" t="str">
            <v>ROH</v>
          </cell>
          <cell r="D3031" t="str">
            <v>UN</v>
          </cell>
        </row>
        <row r="3032">
          <cell r="A3032" t="str">
            <v>0072-11</v>
          </cell>
          <cell r="B3032" t="str">
            <v>SUPORTE METÁLC FIXAÇÃO GRADE FRONTAL[TV]</v>
          </cell>
          <cell r="C3032" t="str">
            <v>ROH</v>
          </cell>
          <cell r="D3032" t="str">
            <v>UN</v>
          </cell>
        </row>
        <row r="3033">
          <cell r="A3033" t="str">
            <v>0072-12</v>
          </cell>
          <cell r="B3033" t="str">
            <v>ALOJAMENTO PLÁSTICO BRANCO CONECTORS[TV]</v>
          </cell>
          <cell r="C3033" t="str">
            <v>ROH</v>
          </cell>
          <cell r="D3033" t="str">
            <v>UN</v>
          </cell>
        </row>
        <row r="3034">
          <cell r="A3034" t="str">
            <v>0072-13</v>
          </cell>
          <cell r="B3034" t="str">
            <v>ALÇA DE APOIO COURO SINTÉTICO MARROM[TV]</v>
          </cell>
          <cell r="C3034" t="str">
            <v>ROH</v>
          </cell>
          <cell r="D3034" t="str">
            <v>UN</v>
          </cell>
        </row>
        <row r="3035">
          <cell r="A3035" t="str">
            <v>0072-14</v>
          </cell>
          <cell r="B3035" t="str">
            <v>SAÍDA DE VAPOR AÇO INOXIDÁVEL [VP]</v>
          </cell>
          <cell r="C3035" t="str">
            <v>ROH</v>
          </cell>
          <cell r="D3035" t="str">
            <v>UN</v>
          </cell>
        </row>
        <row r="3036">
          <cell r="A3036" t="str">
            <v>0072-15</v>
          </cell>
          <cell r="B3036" t="str">
            <v>ALOJAMENTO PLÁSTICO ELEM AQUECIMENTO[VP]</v>
          </cell>
          <cell r="C3036" t="str">
            <v>ROH</v>
          </cell>
          <cell r="D3036" t="str">
            <v>UN</v>
          </cell>
        </row>
        <row r="3037">
          <cell r="A3037" t="str">
            <v>0072-16</v>
          </cell>
          <cell r="B3037" t="str">
            <v>ALOJAMENTO PLÁSTICO DA CALDEIRA [VP]</v>
          </cell>
          <cell r="C3037" t="str">
            <v>ROH</v>
          </cell>
          <cell r="D3037" t="str">
            <v>UN</v>
          </cell>
        </row>
        <row r="3038">
          <cell r="A3038" t="str">
            <v>0072-17</v>
          </cell>
          <cell r="B3038" t="str">
            <v>ALOJAMENTO PLÁST BRANCO RESERVATÓRIO[VP]</v>
          </cell>
          <cell r="C3038" t="str">
            <v>ROH</v>
          </cell>
          <cell r="D3038" t="str">
            <v>UN</v>
          </cell>
        </row>
        <row r="3039">
          <cell r="A3039" t="str">
            <v>0072-18</v>
          </cell>
          <cell r="B3039" t="str">
            <v>ARTICULAÇÃO ROTAÇÃO PLÁSTICA BRANCA [VP]</v>
          </cell>
          <cell r="C3039" t="str">
            <v>ROH</v>
          </cell>
          <cell r="D3039" t="str">
            <v>UN</v>
          </cell>
        </row>
        <row r="3040">
          <cell r="A3040" t="str">
            <v>0072-19</v>
          </cell>
          <cell r="B3040" t="str">
            <v>PROTETOR CABO PLUG BORRACHA BRANCA [VP]</v>
          </cell>
          <cell r="C3040" t="str">
            <v>ROH</v>
          </cell>
          <cell r="D3040" t="str">
            <v>UN</v>
          </cell>
        </row>
        <row r="3041">
          <cell r="A3041" t="str">
            <v>0072-20</v>
          </cell>
          <cell r="B3041" t="str">
            <v>FIXADOR PLÁSTICO DO CABO PLUG</v>
          </cell>
          <cell r="C3041" t="str">
            <v>ROH</v>
          </cell>
          <cell r="D3041" t="str">
            <v>UN</v>
          </cell>
        </row>
        <row r="3042">
          <cell r="A3042" t="str">
            <v>0073-01</v>
          </cell>
          <cell r="B3042" t="str">
            <v>ANEL ELASTICO</v>
          </cell>
          <cell r="C3042" t="str">
            <v>ROH</v>
          </cell>
          <cell r="D3042" t="str">
            <v>UN</v>
          </cell>
        </row>
        <row r="3043">
          <cell r="A3043" t="str">
            <v>0073-02</v>
          </cell>
          <cell r="B3043" t="str">
            <v>PINO ELASTICO</v>
          </cell>
          <cell r="C3043" t="str">
            <v>ROH</v>
          </cell>
          <cell r="D3043" t="str">
            <v>UN</v>
          </cell>
        </row>
        <row r="3044">
          <cell r="A3044" t="str">
            <v>0073-03</v>
          </cell>
          <cell r="B3044" t="str">
            <v>PINO ELASTICO - IMPORT</v>
          </cell>
          <cell r="C3044" t="str">
            <v>ROH</v>
          </cell>
          <cell r="D3044" t="str">
            <v>UN</v>
          </cell>
        </row>
        <row r="3045">
          <cell r="A3045" t="str">
            <v>0073-06</v>
          </cell>
          <cell r="B3045" t="str">
            <v>PINOTAMPA RESERV. UA -02</v>
          </cell>
          <cell r="C3045" t="str">
            <v>ROH</v>
          </cell>
          <cell r="D3045" t="str">
            <v>UN</v>
          </cell>
        </row>
        <row r="3046">
          <cell r="A3046" t="str">
            <v>0073-07</v>
          </cell>
          <cell r="B3046" t="str">
            <v>PINOACIONAMENTO MP-04</v>
          </cell>
          <cell r="C3046" t="str">
            <v>ROH</v>
          </cell>
          <cell r="D3046" t="str">
            <v>UN</v>
          </cell>
        </row>
        <row r="3047">
          <cell r="A3047" t="str">
            <v>0073-09</v>
          </cell>
          <cell r="B3047" t="str">
            <v>PINOFIXACAO TERM. FT-03</v>
          </cell>
          <cell r="C3047" t="str">
            <v>ROH</v>
          </cell>
          <cell r="D3047" t="str">
            <v>UN</v>
          </cell>
        </row>
        <row r="3048">
          <cell r="A3048" t="str">
            <v>0073-10</v>
          </cell>
          <cell r="B3048" t="str">
            <v>PINO ROSCA INT P-03</v>
          </cell>
          <cell r="C3048" t="str">
            <v>ROH</v>
          </cell>
          <cell r="D3048" t="str">
            <v>UN</v>
          </cell>
        </row>
        <row r="3049">
          <cell r="A3049" t="str">
            <v>0073-11</v>
          </cell>
          <cell r="B3049" t="str">
            <v>PINO PN FR-07</v>
          </cell>
          <cell r="C3049" t="str">
            <v>ROH</v>
          </cell>
          <cell r="D3049" t="str">
            <v>UN</v>
          </cell>
        </row>
        <row r="3050">
          <cell r="A3050" t="str">
            <v>0073-12</v>
          </cell>
          <cell r="B3050" t="str">
            <v>ATUATOR METAL.IMPACTOR[FFI]</v>
          </cell>
          <cell r="C3050" t="str">
            <v>ROH</v>
          </cell>
          <cell r="D3050" t="str">
            <v>UN</v>
          </cell>
        </row>
        <row r="3051">
          <cell r="A3051" t="str">
            <v>0073-13</v>
          </cell>
          <cell r="B3051" t="str">
            <v>PINOTAMPA CE-01</v>
          </cell>
          <cell r="C3051" t="str">
            <v>ROH</v>
          </cell>
          <cell r="D3051" t="str">
            <v>UN</v>
          </cell>
        </row>
        <row r="3052">
          <cell r="A3052" t="str">
            <v>0073-16</v>
          </cell>
          <cell r="B3052" t="str">
            <v>ANEL ELASTICO - EIXO Ø 7MM</v>
          </cell>
          <cell r="C3052" t="str">
            <v>ROH</v>
          </cell>
          <cell r="D3052" t="str">
            <v>UN</v>
          </cell>
        </row>
        <row r="3053">
          <cell r="A3053" t="str">
            <v>0073-17</v>
          </cell>
          <cell r="B3053" t="str">
            <v>GRADE LATERAL METÁLICA BRANCA [FHZ]</v>
          </cell>
          <cell r="C3053" t="str">
            <v>ROH</v>
          </cell>
          <cell r="D3053" t="str">
            <v>UN</v>
          </cell>
        </row>
        <row r="3054">
          <cell r="A3054" t="str">
            <v>0073-18</v>
          </cell>
          <cell r="B3054" t="str">
            <v>PINO COM MOLA DA TRAVA [AF]</v>
          </cell>
          <cell r="C3054" t="str">
            <v>ROH</v>
          </cell>
          <cell r="D3054" t="str">
            <v>UN</v>
          </cell>
        </row>
        <row r="3055">
          <cell r="A3055" t="str">
            <v>0073-19</v>
          </cell>
          <cell r="B3055" t="str">
            <v>PINO MOLA BOTAOTEMP.-CJ[F]</v>
          </cell>
          <cell r="C3055" t="str">
            <v>ROH</v>
          </cell>
          <cell r="D3055" t="str">
            <v>UN</v>
          </cell>
        </row>
        <row r="3056">
          <cell r="A3056" t="str">
            <v>0073-20</v>
          </cell>
          <cell r="B3056" t="str">
            <v>PINO METAL.TRAVA[MC]</v>
          </cell>
          <cell r="C3056" t="str">
            <v>ROH</v>
          </cell>
          <cell r="D3056" t="str">
            <v>UN</v>
          </cell>
        </row>
        <row r="3057">
          <cell r="A3057" t="str">
            <v>0073-21</v>
          </cell>
          <cell r="B3057" t="str">
            <v>PINO DE CONEXÃO [AFN]</v>
          </cell>
          <cell r="C3057" t="str">
            <v>ROH</v>
          </cell>
          <cell r="D3057" t="str">
            <v>UN</v>
          </cell>
        </row>
        <row r="3058">
          <cell r="A3058" t="str">
            <v>0073-22</v>
          </cell>
          <cell r="B3058" t="str">
            <v>MOLA BALANCIM [AFN]</v>
          </cell>
          <cell r="C3058" t="str">
            <v>ROH</v>
          </cell>
          <cell r="D3058" t="str">
            <v>UN</v>
          </cell>
        </row>
        <row r="3059">
          <cell r="A3059" t="str">
            <v>0073-23</v>
          </cell>
          <cell r="B3059" t="str">
            <v>PINO DE AÇO DE OSCILAÇÃO [AFN]</v>
          </cell>
          <cell r="C3059" t="str">
            <v>ROH</v>
          </cell>
          <cell r="D3059" t="str">
            <v>UN</v>
          </cell>
        </row>
        <row r="3060">
          <cell r="A3060" t="str">
            <v>0073-24</v>
          </cell>
          <cell r="B3060" t="str">
            <v>TELA PROTEÇÃO DO ELEMENTO DE AQUEC [AFN]</v>
          </cell>
          <cell r="C3060" t="str">
            <v>ROH</v>
          </cell>
          <cell r="D3060" t="str">
            <v>UN</v>
          </cell>
        </row>
        <row r="3061">
          <cell r="A3061" t="str">
            <v>0073-25</v>
          </cell>
          <cell r="B3061" t="str">
            <v>SUPORTE METALICO DO PUXADOR [AFN]</v>
          </cell>
          <cell r="C3061" t="str">
            <v>ROH</v>
          </cell>
          <cell r="D3061" t="str">
            <v>UN</v>
          </cell>
        </row>
        <row r="3062">
          <cell r="A3062" t="str">
            <v>0073-26</v>
          </cell>
          <cell r="B3062" t="str">
            <v>SUPORTE TRAVA DO ELEMENTO DE AQUEC [AFN]</v>
          </cell>
          <cell r="C3062" t="str">
            <v>ROH</v>
          </cell>
          <cell r="D3062" t="str">
            <v>UN</v>
          </cell>
        </row>
        <row r="3063">
          <cell r="A3063" t="str">
            <v>0073-27</v>
          </cell>
          <cell r="B3063" t="str">
            <v>PRESILHA DO FUSIVEL TERMICO [AFN]</v>
          </cell>
          <cell r="C3063" t="str">
            <v>ROH</v>
          </cell>
          <cell r="D3063" t="str">
            <v>UN</v>
          </cell>
        </row>
        <row r="3064">
          <cell r="A3064" t="str">
            <v>0073-28</v>
          </cell>
          <cell r="B3064" t="str">
            <v>MOLA DE CONEXÃO [AFN]</v>
          </cell>
          <cell r="C3064" t="str">
            <v>ROH</v>
          </cell>
          <cell r="D3064" t="str">
            <v>UN</v>
          </cell>
        </row>
        <row r="3065">
          <cell r="A3065" t="str">
            <v>0073-29</v>
          </cell>
          <cell r="B3065" t="str">
            <v>MOLA CAFETEIRA [CN-01-20X]</v>
          </cell>
          <cell r="C3065" t="str">
            <v>ROH</v>
          </cell>
          <cell r="D3065" t="str">
            <v>UN</v>
          </cell>
        </row>
        <row r="3066">
          <cell r="A3066" t="str">
            <v>0073-30</v>
          </cell>
          <cell r="B3066" t="str">
            <v>MOLA DO BOTÃO REGULADOR DE VAPOR [FVN]</v>
          </cell>
          <cell r="C3066" t="str">
            <v>ROH</v>
          </cell>
          <cell r="D3066" t="str">
            <v>UN</v>
          </cell>
        </row>
        <row r="3067">
          <cell r="A3067" t="str">
            <v>0073-31</v>
          </cell>
          <cell r="B3067" t="str">
            <v>MOLA INOX MULTIPROCESSADOR [MPN]</v>
          </cell>
          <cell r="C3067" t="str">
            <v>ROH</v>
          </cell>
          <cell r="D3067" t="str">
            <v>UN</v>
          </cell>
        </row>
        <row r="3068">
          <cell r="A3068" t="str">
            <v>0073-32</v>
          </cell>
          <cell r="B3068" t="str">
            <v>SUPORTE METALICO DO PUXADOR [AFN-80]</v>
          </cell>
          <cell r="C3068" t="str">
            <v>ROH</v>
          </cell>
          <cell r="D3068" t="str">
            <v>UN</v>
          </cell>
        </row>
        <row r="3069">
          <cell r="A3069" t="str">
            <v>0073-33</v>
          </cell>
          <cell r="B3069" t="str">
            <v>MOLA INOX Ø7,7XØ7,0XØ0,35X19,0MM [MPN]</v>
          </cell>
          <cell r="C3069" t="str">
            <v>ROH</v>
          </cell>
          <cell r="D3069" t="str">
            <v>UN</v>
          </cell>
        </row>
        <row r="3070">
          <cell r="A3070" t="str">
            <v>0073-34</v>
          </cell>
          <cell r="B3070" t="str">
            <v>SUPORTE METALICO PUXAD [AFN-80] C/TEFLON</v>
          </cell>
          <cell r="C3070" t="str">
            <v>HALB</v>
          </cell>
          <cell r="D3070" t="str">
            <v>UN</v>
          </cell>
        </row>
        <row r="3071">
          <cell r="A3071" t="str">
            <v>0073-35</v>
          </cell>
          <cell r="B3071" t="str">
            <v>MOLA DE CONEXÃO [AFN-40/60/80]</v>
          </cell>
          <cell r="C3071" t="str">
            <v>ROH</v>
          </cell>
          <cell r="D3071" t="str">
            <v>UN</v>
          </cell>
        </row>
        <row r="3072">
          <cell r="A3072" t="str">
            <v>0073-35N</v>
          </cell>
          <cell r="B3072" t="str">
            <v>MOLA DE CONEXÃO [AFN-40/60/80]</v>
          </cell>
          <cell r="C3072" t="str">
            <v>ROH</v>
          </cell>
          <cell r="D3072" t="str">
            <v>UN</v>
          </cell>
        </row>
        <row r="3073">
          <cell r="A3073" t="str">
            <v>0073-36</v>
          </cell>
          <cell r="B3073" t="str">
            <v>MOLA DA TRAVA DA PORTA [AFON]</v>
          </cell>
          <cell r="C3073" t="str">
            <v>ROH</v>
          </cell>
          <cell r="D3073" t="str">
            <v>UN</v>
          </cell>
        </row>
        <row r="3074">
          <cell r="A3074" t="str">
            <v>0073-37</v>
          </cell>
          <cell r="B3074" t="str">
            <v>PINO DA TRAVA DA PORTA [AFON]</v>
          </cell>
          <cell r="C3074" t="str">
            <v>ROH</v>
          </cell>
          <cell r="D3074" t="str">
            <v>UN</v>
          </cell>
        </row>
        <row r="3075">
          <cell r="A3075" t="str">
            <v>0073-38</v>
          </cell>
          <cell r="B3075" t="str">
            <v>PINO DO ARTICULADOR [AFON]</v>
          </cell>
          <cell r="C3075" t="str">
            <v>ROH</v>
          </cell>
          <cell r="D3075" t="str">
            <v>UN</v>
          </cell>
        </row>
        <row r="3076">
          <cell r="A3076" t="str">
            <v>0073-39</v>
          </cell>
          <cell r="B3076" t="str">
            <v>PINO DE AÇO Ø2,98X18MM [AFON]</v>
          </cell>
          <cell r="C3076" t="str">
            <v>ROH</v>
          </cell>
          <cell r="D3076" t="str">
            <v>UN</v>
          </cell>
        </row>
        <row r="3077">
          <cell r="A3077" t="str">
            <v>0073-40</v>
          </cell>
          <cell r="B3077" t="str">
            <v>SUPORTE PLÁST MOTOR C/DUTO SAÍDA AR [AF]</v>
          </cell>
          <cell r="C3077" t="str">
            <v>ROH</v>
          </cell>
          <cell r="D3077" t="str">
            <v>UN</v>
          </cell>
        </row>
        <row r="3078">
          <cell r="A3078" t="str">
            <v>0073-41</v>
          </cell>
          <cell r="B3078" t="str">
            <v>FIXADOR PLÁSTICO DA LÂMPADA [AF]</v>
          </cell>
          <cell r="C3078" t="str">
            <v>ROH</v>
          </cell>
          <cell r="D3078" t="str">
            <v>UN</v>
          </cell>
        </row>
        <row r="3079">
          <cell r="A3079" t="str">
            <v>0073-42</v>
          </cell>
          <cell r="B3079" t="str">
            <v>SUPORTE METÁL ELEMENTO AQUECIMENTO [AF]</v>
          </cell>
          <cell r="C3079" t="str">
            <v>ROH</v>
          </cell>
          <cell r="D3079" t="str">
            <v>UN</v>
          </cell>
        </row>
        <row r="3080">
          <cell r="A3080" t="str">
            <v>0073-43</v>
          </cell>
          <cell r="B3080" t="str">
            <v>FIXADOR METÁLICO ELEMENTO AQUECIMENTO</v>
          </cell>
          <cell r="C3080" t="str">
            <v>ROH</v>
          </cell>
          <cell r="D3080" t="str">
            <v>UN</v>
          </cell>
        </row>
        <row r="3081">
          <cell r="A3081" t="str">
            <v>0073-44</v>
          </cell>
          <cell r="B3081" t="str">
            <v>FIXADOR METÁLICO FUSÍVEL TÉRMICO</v>
          </cell>
          <cell r="C3081" t="str">
            <v>ROH</v>
          </cell>
          <cell r="D3081" t="str">
            <v>UN</v>
          </cell>
        </row>
        <row r="3082">
          <cell r="A3082" t="str">
            <v>0073-45</v>
          </cell>
          <cell r="B3082" t="str">
            <v>SUPORTE DO PUXADOR [AFON]</v>
          </cell>
          <cell r="C3082" t="str">
            <v>ROH</v>
          </cell>
          <cell r="D3082" t="str">
            <v>UN</v>
          </cell>
        </row>
        <row r="3083">
          <cell r="A3083" t="str">
            <v>0073-46</v>
          </cell>
          <cell r="B3083" t="str">
            <v>GRADE FRONTAL METÁLICA PRETA [SC]</v>
          </cell>
          <cell r="C3083" t="str">
            <v>ROH</v>
          </cell>
          <cell r="D3083" t="str">
            <v>UN</v>
          </cell>
        </row>
        <row r="3084">
          <cell r="A3084" t="str">
            <v>0073-47</v>
          </cell>
          <cell r="B3084" t="str">
            <v>ACABAMENTO DA ALÇA PLÁSTICO CROMADO [SC]</v>
          </cell>
          <cell r="C3084" t="str">
            <v>ROH</v>
          </cell>
          <cell r="D3084" t="str">
            <v>UN</v>
          </cell>
        </row>
        <row r="3085">
          <cell r="A3085" t="str">
            <v>0073-48</v>
          </cell>
          <cell r="B3085" t="str">
            <v>PROTETOR CABO PLUG DE BORRACHA PRETO[SC]</v>
          </cell>
          <cell r="C3085" t="str">
            <v>ROH</v>
          </cell>
          <cell r="D3085" t="str">
            <v>UN</v>
          </cell>
        </row>
        <row r="3086">
          <cell r="A3086" t="str">
            <v>0073-49</v>
          </cell>
          <cell r="B3086" t="str">
            <v>FIXADOR PLÁSTICO DO CABO PLUG</v>
          </cell>
          <cell r="C3086" t="str">
            <v>ROH</v>
          </cell>
          <cell r="D3086" t="str">
            <v>UN</v>
          </cell>
        </row>
        <row r="3087">
          <cell r="A3087" t="str">
            <v>0073-50</v>
          </cell>
          <cell r="B3087" t="str">
            <v>GRADE TRAS REMOVÍVEL PLÁSTIC CROMADA[SC]</v>
          </cell>
          <cell r="C3087" t="str">
            <v>ROH</v>
          </cell>
          <cell r="D3087" t="str">
            <v>UN</v>
          </cell>
        </row>
        <row r="3088">
          <cell r="A3088" t="str">
            <v>0073-51</v>
          </cell>
          <cell r="B3088" t="str">
            <v>GRADE PLÁST REVESTIMENT TECIDO PRETO[SP]</v>
          </cell>
          <cell r="C3088" t="str">
            <v>ROH</v>
          </cell>
          <cell r="D3088" t="str">
            <v>UN</v>
          </cell>
        </row>
        <row r="3089">
          <cell r="A3089" t="str">
            <v>0073-52</v>
          </cell>
          <cell r="B3089" t="str">
            <v>DIAFRAGMA INFERIOR SILICONE PRETO [SP]</v>
          </cell>
          <cell r="C3089" t="str">
            <v>ROH</v>
          </cell>
          <cell r="D3089" t="str">
            <v>UN</v>
          </cell>
        </row>
        <row r="3090">
          <cell r="A3090" t="str">
            <v>0073-53</v>
          </cell>
          <cell r="B3090" t="str">
            <v>ACABAMENTO PLÁSTICO PRETO [SP]</v>
          </cell>
          <cell r="C3090" t="str">
            <v>ROH</v>
          </cell>
          <cell r="D3090" t="str">
            <v>UN</v>
          </cell>
        </row>
        <row r="3091">
          <cell r="A3091" t="str">
            <v>0073-54</v>
          </cell>
          <cell r="B3091" t="str">
            <v>ACABAMENTO PLÁSTICO PRETO LENTE LED [SP]</v>
          </cell>
          <cell r="C3091" t="str">
            <v>ROH</v>
          </cell>
          <cell r="D3091" t="str">
            <v>UN</v>
          </cell>
        </row>
        <row r="3092">
          <cell r="A3092" t="str">
            <v>0073-55</v>
          </cell>
          <cell r="B3092" t="str">
            <v>GRADE PLÁST REVESTIMENTO TECIDO AZUL[SP]</v>
          </cell>
          <cell r="C3092" t="str">
            <v>ROH</v>
          </cell>
          <cell r="D3092" t="str">
            <v>UN</v>
          </cell>
        </row>
        <row r="3093">
          <cell r="A3093" t="str">
            <v>0073-56</v>
          </cell>
          <cell r="B3093" t="str">
            <v>DIAFRAGMA INFERIOR SILICONE AZUL [SP]</v>
          </cell>
          <cell r="C3093" t="str">
            <v>ROH</v>
          </cell>
          <cell r="D3093" t="str">
            <v>UN</v>
          </cell>
        </row>
        <row r="3094">
          <cell r="A3094" t="str">
            <v>0073-57</v>
          </cell>
          <cell r="B3094" t="str">
            <v>ACABAMENTO PLÁSTICO AZUL [SP]</v>
          </cell>
          <cell r="C3094" t="str">
            <v>ROH</v>
          </cell>
          <cell r="D3094" t="str">
            <v>UN</v>
          </cell>
        </row>
        <row r="3095">
          <cell r="A3095" t="str">
            <v>0073-58</v>
          </cell>
          <cell r="B3095" t="str">
            <v>ACABAMENTO PLÁSTICO AZUL LENTE LED [SP]</v>
          </cell>
          <cell r="C3095" t="str">
            <v>ROH</v>
          </cell>
          <cell r="D3095" t="str">
            <v>UN</v>
          </cell>
        </row>
        <row r="3096">
          <cell r="A3096" t="str">
            <v>0073-59</v>
          </cell>
          <cell r="B3096" t="str">
            <v>GRADE FRONTAL METÁLICA PRETA GRAVAD[PBX]</v>
          </cell>
          <cell r="C3096" t="str">
            <v>ROH</v>
          </cell>
          <cell r="D3096" t="str">
            <v>UN</v>
          </cell>
        </row>
        <row r="3097">
          <cell r="A3097" t="str">
            <v>0073-60</v>
          </cell>
          <cell r="B3097" t="str">
            <v>LENTE PLÁSTICA CINZA DO LED [PBX]</v>
          </cell>
          <cell r="C3097" t="str">
            <v>ROH</v>
          </cell>
          <cell r="D3097" t="str">
            <v>UN</v>
          </cell>
        </row>
        <row r="3098">
          <cell r="A3098" t="str">
            <v>0073-61</v>
          </cell>
          <cell r="B3098" t="str">
            <v>FIXADOR PLÁSTICO BATERIA [PBX]</v>
          </cell>
          <cell r="C3098" t="str">
            <v>ROH</v>
          </cell>
          <cell r="D3098" t="str">
            <v>UN</v>
          </cell>
        </row>
        <row r="3099">
          <cell r="A3099" t="str">
            <v>0073-62</v>
          </cell>
          <cell r="B3099" t="str">
            <v>PORTA ACESSÓRIOS PLÁSTICO PRETO [AP]</v>
          </cell>
          <cell r="C3099" t="str">
            <v>ROH</v>
          </cell>
          <cell r="D3099" t="str">
            <v>UN</v>
          </cell>
        </row>
        <row r="3100">
          <cell r="A3100" t="str">
            <v>0073-63</v>
          </cell>
          <cell r="B3100" t="str">
            <v>PROTETOR DO CABO PLUG BORRACHA PRETA[AP]</v>
          </cell>
          <cell r="C3100" t="str">
            <v>ROH</v>
          </cell>
          <cell r="D3100" t="str">
            <v>UN</v>
          </cell>
        </row>
        <row r="3101">
          <cell r="A3101" t="str">
            <v>0073-64</v>
          </cell>
          <cell r="B3101" t="str">
            <v>FIXADOR PLÁSTICO DO CABO PLUG</v>
          </cell>
          <cell r="C3101" t="str">
            <v>ROH</v>
          </cell>
          <cell r="D3101" t="str">
            <v>UN</v>
          </cell>
        </row>
        <row r="3102">
          <cell r="A3102" t="str">
            <v>0073-65</v>
          </cell>
          <cell r="B3102" t="str">
            <v>FIXADOR PLÁSTICO DA CHAVE [ES]</v>
          </cell>
          <cell r="C3102" t="str">
            <v>ROH</v>
          </cell>
          <cell r="D3102" t="str">
            <v>UN</v>
          </cell>
        </row>
        <row r="3103">
          <cell r="A3103" t="str">
            <v>0073-66</v>
          </cell>
          <cell r="B3103" t="str">
            <v>EIXO DA ROLDANA DO TRILHO [FR-42]</v>
          </cell>
          <cell r="C3103" t="str">
            <v>ROH</v>
          </cell>
          <cell r="D3103" t="str">
            <v>UN</v>
          </cell>
        </row>
        <row r="3104">
          <cell r="A3104" t="str">
            <v>0073-66N</v>
          </cell>
          <cell r="B3104" t="str">
            <v>EIXO DA ROLDANA DO TRILHO [FRN-42]</v>
          </cell>
          <cell r="C3104" t="str">
            <v>ROH</v>
          </cell>
          <cell r="D3104" t="str">
            <v>UN</v>
          </cell>
        </row>
        <row r="3105">
          <cell r="A3105" t="str">
            <v>0073-67</v>
          </cell>
          <cell r="B3105" t="str">
            <v>ROLDANA DO TRILHO DA PORTA [FR-42]</v>
          </cell>
          <cell r="C3105" t="str">
            <v>ROH</v>
          </cell>
          <cell r="D3105" t="str">
            <v>UN</v>
          </cell>
        </row>
        <row r="3106">
          <cell r="A3106" t="str">
            <v>0073-68</v>
          </cell>
          <cell r="B3106" t="str">
            <v>EIXO DA PORTA [FR-42]</v>
          </cell>
          <cell r="C3106" t="str">
            <v>ROH</v>
          </cell>
          <cell r="D3106" t="str">
            <v>UN</v>
          </cell>
        </row>
        <row r="3107">
          <cell r="A3107" t="str">
            <v>0073-68N</v>
          </cell>
          <cell r="B3107" t="str">
            <v>EIXO DA PORTA [FRN-42]</v>
          </cell>
          <cell r="C3107" t="str">
            <v>ROH</v>
          </cell>
          <cell r="D3107" t="str">
            <v>UN</v>
          </cell>
        </row>
        <row r="3108">
          <cell r="A3108" t="str">
            <v>0073-69</v>
          </cell>
          <cell r="B3108" t="str">
            <v>SUPORTE DA RODA DO TRILHO PORTA [FR-42]</v>
          </cell>
          <cell r="C3108" t="str">
            <v>ROH</v>
          </cell>
          <cell r="D3108" t="str">
            <v>UN</v>
          </cell>
        </row>
        <row r="3109">
          <cell r="A3109" t="str">
            <v>0073-70</v>
          </cell>
          <cell r="B3109" t="str">
            <v>EIXO DA PORTA [FR-52]</v>
          </cell>
          <cell r="C3109" t="str">
            <v>ROH</v>
          </cell>
          <cell r="D3109" t="str">
            <v>UN</v>
          </cell>
        </row>
        <row r="3110">
          <cell r="A3110" t="str">
            <v>0073-70N</v>
          </cell>
          <cell r="B3110" t="str">
            <v>EIXO DA PORTA [FRN-52]</v>
          </cell>
          <cell r="C3110" t="str">
            <v>ROH</v>
          </cell>
          <cell r="D3110" t="str">
            <v>UN</v>
          </cell>
        </row>
        <row r="3111">
          <cell r="A3111" t="str">
            <v>0073-71</v>
          </cell>
          <cell r="B3111" t="str">
            <v>EIXO DA ROLDANA DO TRILHO [FR-52]</v>
          </cell>
          <cell r="C3111" t="str">
            <v>ROH</v>
          </cell>
          <cell r="D3111" t="str">
            <v>UN</v>
          </cell>
        </row>
        <row r="3112">
          <cell r="A3112" t="str">
            <v>0073-72</v>
          </cell>
          <cell r="B3112" t="str">
            <v>SUPORTE DA RODA DO TRILHO PORTA [FR-52]</v>
          </cell>
          <cell r="C3112" t="str">
            <v>ROH</v>
          </cell>
          <cell r="D3112" t="str">
            <v>UN</v>
          </cell>
        </row>
        <row r="3113">
          <cell r="A3113" t="str">
            <v>0073-73</v>
          </cell>
          <cell r="B3113" t="str">
            <v>ROLDANA DO TRILHO DA PORTA [FR-52]</v>
          </cell>
          <cell r="C3113" t="str">
            <v>ROH</v>
          </cell>
          <cell r="D3113" t="str">
            <v>UN</v>
          </cell>
        </row>
        <row r="3114">
          <cell r="A3114" t="str">
            <v>0073-74</v>
          </cell>
          <cell r="B3114" t="str">
            <v>ACABAMENTO SUPERIOR PLÁSTICO PRETO [EXP]</v>
          </cell>
          <cell r="C3114" t="str">
            <v>ROH</v>
          </cell>
          <cell r="D3114" t="str">
            <v>UN</v>
          </cell>
        </row>
        <row r="3115">
          <cell r="A3115" t="str">
            <v>0073-75</v>
          </cell>
          <cell r="B3115" t="str">
            <v>COBERTURA PLÁST PRETA ALÇA TRANSPRT[EXP]</v>
          </cell>
          <cell r="C3115" t="str">
            <v>ROH</v>
          </cell>
          <cell r="D3115" t="str">
            <v>UN</v>
          </cell>
        </row>
        <row r="3116">
          <cell r="A3116" t="str">
            <v>0073-76</v>
          </cell>
          <cell r="B3116" t="str">
            <v>COBERTURA CORPO PLÁST PRETA GRAVADA[EXP]</v>
          </cell>
          <cell r="C3116" t="str">
            <v>ROH</v>
          </cell>
          <cell r="D3116" t="str">
            <v>UN</v>
          </cell>
        </row>
        <row r="3117">
          <cell r="A3117" t="str">
            <v>0073-77</v>
          </cell>
          <cell r="B3117" t="str">
            <v>ACABAMENTO LATERAL PLÁSTICO PRETO [EXP]</v>
          </cell>
          <cell r="C3117" t="str">
            <v>ROH</v>
          </cell>
          <cell r="D3117" t="str">
            <v>UN</v>
          </cell>
        </row>
        <row r="3118">
          <cell r="A3118" t="str">
            <v>0073-78</v>
          </cell>
          <cell r="B3118" t="str">
            <v>PROTETOR CABO PLUG BORRACHA PRETA [EXP]</v>
          </cell>
          <cell r="C3118" t="str">
            <v>ROH</v>
          </cell>
          <cell r="D3118" t="str">
            <v>UN</v>
          </cell>
        </row>
        <row r="3119">
          <cell r="A3119" t="str">
            <v>0073-79</v>
          </cell>
          <cell r="B3119" t="str">
            <v>FIXADOR PLÁSTICO DO CABO PLUG</v>
          </cell>
          <cell r="C3119" t="str">
            <v>ROH</v>
          </cell>
          <cell r="D3119" t="str">
            <v>UN</v>
          </cell>
        </row>
        <row r="3120">
          <cell r="A3120" t="str">
            <v>0073-80</v>
          </cell>
          <cell r="B3120" t="str">
            <v>FRISO PRATELEIRA PLÁSTIC BRANCO REM[FGB]</v>
          </cell>
          <cell r="C3120" t="str">
            <v>ROH</v>
          </cell>
          <cell r="D3120" t="str">
            <v>UN</v>
          </cell>
        </row>
        <row r="3121">
          <cell r="A3121" t="str">
            <v>0073-81</v>
          </cell>
          <cell r="B3121" t="str">
            <v>FRISO PRATELEIRA PLÁSTIC BRANCO REM[FGB]</v>
          </cell>
          <cell r="C3121" t="str">
            <v>ROH</v>
          </cell>
          <cell r="D3121" t="str">
            <v>UN</v>
          </cell>
        </row>
        <row r="3122">
          <cell r="A3122" t="str">
            <v>0073-82</v>
          </cell>
          <cell r="B3122" t="str">
            <v>PRATELEIRA VIDRO FRISO PLÁST BRANCO[FGB]</v>
          </cell>
          <cell r="C3122" t="str">
            <v>ROH</v>
          </cell>
          <cell r="D3122" t="str">
            <v>UN</v>
          </cell>
        </row>
        <row r="3123">
          <cell r="A3123" t="str">
            <v>0073-83</v>
          </cell>
          <cell r="B3123" t="str">
            <v>COBERTURA PLÁST LARANJA ALÇA TRANSP[EXP]</v>
          </cell>
          <cell r="C3123" t="str">
            <v>ROH</v>
          </cell>
          <cell r="D3123" t="str">
            <v>UN</v>
          </cell>
        </row>
        <row r="3124">
          <cell r="A3124" t="str">
            <v>0073-84</v>
          </cell>
          <cell r="B3124" t="str">
            <v>ALÇA DE TRANSPORTE PLÁSTICA PRETA[EXP]</v>
          </cell>
          <cell r="C3124" t="str">
            <v>ROH</v>
          </cell>
          <cell r="D3124" t="str">
            <v>UN</v>
          </cell>
        </row>
        <row r="3125">
          <cell r="A3125" t="str">
            <v>0073-85</v>
          </cell>
          <cell r="B3125" t="str">
            <v>ACABAMENTO SUPERIOR PLÁSTICO PRETO [EXP]</v>
          </cell>
          <cell r="C3125" t="str">
            <v>ROH</v>
          </cell>
          <cell r="D3125" t="str">
            <v>UN</v>
          </cell>
        </row>
        <row r="3126">
          <cell r="A3126" t="str">
            <v>0073-86</v>
          </cell>
          <cell r="B3126" t="str">
            <v>TAMP RESRV PLST PRETA TRAVA LARANJA[EXP]</v>
          </cell>
          <cell r="C3126" t="str">
            <v>ROH</v>
          </cell>
          <cell r="D3126" t="str">
            <v>UN</v>
          </cell>
        </row>
        <row r="3127">
          <cell r="A3127" t="str">
            <v>0073-87</v>
          </cell>
          <cell r="B3127" t="str">
            <v>PORTA ACESSÓRIOS PLÁSTICO PRETO [EXP]</v>
          </cell>
          <cell r="C3127" t="str">
            <v>ROH</v>
          </cell>
          <cell r="D3127" t="str">
            <v>UN</v>
          </cell>
        </row>
        <row r="3128">
          <cell r="A3128" t="str">
            <v>0073-88</v>
          </cell>
          <cell r="B3128" t="str">
            <v>TUBO PLÁSTICO SAIDA DE AR [EXP]</v>
          </cell>
          <cell r="C3128" t="str">
            <v>ROH</v>
          </cell>
          <cell r="D3128" t="str">
            <v>UN</v>
          </cell>
        </row>
        <row r="3129">
          <cell r="A3129" t="str">
            <v>0073-89</v>
          </cell>
          <cell r="B3129" t="str">
            <v>FIXADOR PLÁSTICO BOMBA D'ÁGUA</v>
          </cell>
          <cell r="C3129" t="str">
            <v>ROH</v>
          </cell>
          <cell r="D3129" t="str">
            <v>UN</v>
          </cell>
        </row>
        <row r="3130">
          <cell r="A3130" t="str">
            <v>0073-90</v>
          </cell>
          <cell r="B3130" t="str">
            <v>ABRAÇADEIRA DE COMPRESSÃO METÁLICA</v>
          </cell>
          <cell r="C3130" t="str">
            <v>ROH</v>
          </cell>
          <cell r="D3130" t="str">
            <v>UN</v>
          </cell>
        </row>
        <row r="3131">
          <cell r="A3131" t="str">
            <v>0073-91</v>
          </cell>
          <cell r="B3131" t="str">
            <v>TAMPA PLÁSTICA PASSAGEM DE AR [EXP]</v>
          </cell>
          <cell r="C3131" t="str">
            <v>ROH</v>
          </cell>
          <cell r="D3131" t="str">
            <v>UN</v>
          </cell>
        </row>
        <row r="3132">
          <cell r="A3132" t="str">
            <v>0073-92</v>
          </cell>
          <cell r="B3132" t="str">
            <v>FECHAMENTO BASE PLÁSTICO PRETO [EXP]</v>
          </cell>
          <cell r="C3132" t="str">
            <v>ROH</v>
          </cell>
          <cell r="D3132" t="str">
            <v>UN</v>
          </cell>
        </row>
        <row r="3133">
          <cell r="A3133" t="str">
            <v>0073-93</v>
          </cell>
          <cell r="B3133" t="str">
            <v>FIXADOR PLÁSTICO DO CABO PLUG</v>
          </cell>
          <cell r="C3133" t="str">
            <v>ROH</v>
          </cell>
          <cell r="D3133" t="str">
            <v>UN</v>
          </cell>
        </row>
        <row r="3134">
          <cell r="A3134" t="str">
            <v>0073-94</v>
          </cell>
          <cell r="B3134" t="str">
            <v>PROTETOR CABO PLUG BORRACHA PRETA [EXP]</v>
          </cell>
          <cell r="C3134" t="str">
            <v>ROH</v>
          </cell>
          <cell r="D3134" t="str">
            <v>UN</v>
          </cell>
        </row>
        <row r="3135">
          <cell r="A3135" t="str">
            <v>0073-95</v>
          </cell>
          <cell r="B3135" t="str">
            <v>CAPA DA TRAVA PLÁSTICA CINZA [FHZ]</v>
          </cell>
          <cell r="C3135" t="str">
            <v>ROH</v>
          </cell>
          <cell r="D3135" t="str">
            <v>UN</v>
          </cell>
        </row>
        <row r="3136">
          <cell r="A3136" t="str">
            <v>0073-96</v>
          </cell>
          <cell r="B3136" t="str">
            <v>TAMPA DRENO PLÁSTICA BRANCA [FHZ]</v>
          </cell>
          <cell r="C3136" t="str">
            <v>ROH</v>
          </cell>
          <cell r="D3136" t="str">
            <v>UN</v>
          </cell>
        </row>
        <row r="3137">
          <cell r="A3137" t="str">
            <v>0073-97</v>
          </cell>
          <cell r="B3137" t="str">
            <v>DRENO PLÁSTICO BRANCO [FHZ]</v>
          </cell>
          <cell r="C3137" t="str">
            <v>ROH</v>
          </cell>
          <cell r="D3137" t="str">
            <v>UN</v>
          </cell>
        </row>
        <row r="3138">
          <cell r="A3138" t="str">
            <v>0073-98</v>
          </cell>
          <cell r="B3138" t="str">
            <v>PAINEL PLÁSTICO CINZA GRAVADO [FHZ]</v>
          </cell>
          <cell r="C3138" t="str">
            <v>ROH</v>
          </cell>
          <cell r="D3138" t="str">
            <v>UN</v>
          </cell>
        </row>
        <row r="3139">
          <cell r="A3139" t="str">
            <v>0073-99</v>
          </cell>
          <cell r="B3139" t="str">
            <v>GRADE LATERAL METÁLICA BRANCA [FHZ]</v>
          </cell>
          <cell r="C3139" t="str">
            <v>ROH</v>
          </cell>
          <cell r="D3139" t="str">
            <v>UN</v>
          </cell>
        </row>
        <row r="3140">
          <cell r="A3140" t="str">
            <v>0074-04</v>
          </cell>
          <cell r="B3140" t="str">
            <v>TAMPINHA ARRASTADOR BRANCA</v>
          </cell>
          <cell r="C3140" t="str">
            <v>HALB</v>
          </cell>
          <cell r="D3140" t="str">
            <v>UN</v>
          </cell>
        </row>
        <row r="3141">
          <cell r="A3141" t="str">
            <v>0074-04E</v>
          </cell>
          <cell r="B3141" t="str">
            <v>TAMPINHA ARRASTADOR BRANCA</v>
          </cell>
          <cell r="C3141" t="str">
            <v>HALB</v>
          </cell>
          <cell r="D3141" t="str">
            <v>UN</v>
          </cell>
        </row>
        <row r="3142">
          <cell r="A3142" t="str">
            <v>0074-05</v>
          </cell>
          <cell r="B3142" t="str">
            <v>TAMPINHA ARRASTADOR BLACK</v>
          </cell>
          <cell r="C3142" t="str">
            <v>HALB</v>
          </cell>
          <cell r="D3142" t="str">
            <v>UN</v>
          </cell>
        </row>
        <row r="3143">
          <cell r="A3143" t="str">
            <v>0074-05E</v>
          </cell>
          <cell r="B3143" t="str">
            <v>TAMPINHA ARRASTADOR BLACK</v>
          </cell>
          <cell r="C3143" t="str">
            <v>HALB</v>
          </cell>
          <cell r="D3143" t="str">
            <v>UN</v>
          </cell>
        </row>
        <row r="3144">
          <cell r="A3144" t="str">
            <v>0074-06</v>
          </cell>
          <cell r="B3144" t="str">
            <v>ALÇA CESTO ALIMENTOS METÁL REMOVÍVEL[AF]</v>
          </cell>
          <cell r="C3144" t="str">
            <v>ROH</v>
          </cell>
          <cell r="D3144" t="str">
            <v>UN</v>
          </cell>
        </row>
        <row r="3145">
          <cell r="A3145" t="str">
            <v>0074-07</v>
          </cell>
          <cell r="B3145" t="str">
            <v>FIXADOR PLÁSTICO DO CABO PLUG</v>
          </cell>
          <cell r="C3145" t="str">
            <v>ROH</v>
          </cell>
          <cell r="D3145" t="str">
            <v>UN</v>
          </cell>
        </row>
        <row r="3146">
          <cell r="A3146" t="str">
            <v>0074-08</v>
          </cell>
          <cell r="B3146" t="str">
            <v>ALOJAMENTO DA CONEXÃO PLÁSTICO PRETO[AF]</v>
          </cell>
          <cell r="C3146" t="str">
            <v>ROH</v>
          </cell>
          <cell r="D3146" t="str">
            <v>UN</v>
          </cell>
        </row>
        <row r="3147">
          <cell r="A3147" t="str">
            <v>0074-09</v>
          </cell>
          <cell r="B3147" t="str">
            <v>SUPORTE METÁLICO DO PAINEL FRONTAL [AF]</v>
          </cell>
          <cell r="C3147" t="str">
            <v>ROH</v>
          </cell>
          <cell r="D3147" t="str">
            <v>UN</v>
          </cell>
        </row>
        <row r="3148">
          <cell r="A3148" t="str">
            <v>0074-10</v>
          </cell>
          <cell r="B3148" t="str">
            <v>SUPORTE METÁLIC ELEMENT AQUECIMENTO [AF]</v>
          </cell>
          <cell r="C3148" t="str">
            <v>ROH</v>
          </cell>
          <cell r="D3148" t="str">
            <v>UN</v>
          </cell>
        </row>
        <row r="3149">
          <cell r="A3149" t="str">
            <v>0074-11</v>
          </cell>
          <cell r="B3149" t="str">
            <v>SUPORTE PLÁSTICO DO MOTOR [AF]</v>
          </cell>
          <cell r="C3149" t="str">
            <v>ROH</v>
          </cell>
          <cell r="D3149" t="str">
            <v>UN</v>
          </cell>
        </row>
        <row r="3150">
          <cell r="A3150" t="str">
            <v>0074-12</v>
          </cell>
          <cell r="B3150" t="str">
            <v>DUTO SAÍDA DE AR PLÁSTICO PRETO [AF]</v>
          </cell>
          <cell r="C3150" t="str">
            <v>ROH</v>
          </cell>
          <cell r="D3150" t="str">
            <v>UN</v>
          </cell>
        </row>
        <row r="3151">
          <cell r="A3151" t="str">
            <v>0074-13</v>
          </cell>
          <cell r="B3151" t="str">
            <v>TAMPINHA PARA BASE DO EXTRATOR PR</v>
          </cell>
          <cell r="C3151" t="str">
            <v>ROH</v>
          </cell>
          <cell r="D3151" t="str">
            <v>UN</v>
          </cell>
        </row>
        <row r="3152">
          <cell r="A3152" t="str">
            <v>0074-14</v>
          </cell>
          <cell r="B3152" t="str">
            <v>ATUADOR PLÁSTICO DA CHAVE ON/OFF [LAP]</v>
          </cell>
          <cell r="C3152" t="str">
            <v>ROH</v>
          </cell>
          <cell r="D3152" t="str">
            <v>UN</v>
          </cell>
        </row>
        <row r="3153">
          <cell r="A3153" t="str">
            <v>0074-15</v>
          </cell>
          <cell r="B3153" t="str">
            <v>FIXADOR PLÁSTICO DO CABO PLUG</v>
          </cell>
          <cell r="C3153" t="str">
            <v>ROH</v>
          </cell>
          <cell r="D3153" t="str">
            <v>UN</v>
          </cell>
        </row>
        <row r="3154">
          <cell r="A3154" t="str">
            <v>0074-16</v>
          </cell>
          <cell r="B3154" t="str">
            <v>ALOJAMENTO CABO PLUG BORRACHA PRETA</v>
          </cell>
          <cell r="C3154" t="str">
            <v>ROH</v>
          </cell>
          <cell r="D3154" t="str">
            <v>UN</v>
          </cell>
        </row>
        <row r="3155">
          <cell r="A3155" t="str">
            <v>0074-17</v>
          </cell>
          <cell r="B3155" t="str">
            <v>SUPORTE MANGUEIRA PLÁSTICO PRETO [LAP]</v>
          </cell>
          <cell r="C3155" t="str">
            <v>ROH</v>
          </cell>
          <cell r="D3155" t="str">
            <v>UN</v>
          </cell>
        </row>
        <row r="3156">
          <cell r="A3156" t="str">
            <v>0074-18</v>
          </cell>
          <cell r="B3156" t="str">
            <v>SUPORTE CABO PLUG PLÁSTICO PRETO [LAP]</v>
          </cell>
          <cell r="C3156" t="str">
            <v>ROH</v>
          </cell>
          <cell r="D3156" t="str">
            <v>UN</v>
          </cell>
        </row>
        <row r="3157">
          <cell r="A3157" t="str">
            <v>0074-19</v>
          </cell>
          <cell r="B3157" t="str">
            <v>SUPORTE LANÇAS PLÁSTICO PRETO [LAP]</v>
          </cell>
          <cell r="C3157" t="str">
            <v>ROH</v>
          </cell>
          <cell r="D3157" t="str">
            <v>UN</v>
          </cell>
        </row>
        <row r="3158">
          <cell r="A3158" t="str">
            <v>0074-20</v>
          </cell>
          <cell r="B3158" t="str">
            <v>ADEREÇO FRONTAL PLÁST AMARELO GRAVD[LAP]</v>
          </cell>
          <cell r="C3158" t="str">
            <v>ROH</v>
          </cell>
          <cell r="D3158" t="str">
            <v>UN</v>
          </cell>
        </row>
        <row r="3159">
          <cell r="A3159" t="str">
            <v>0074-21</v>
          </cell>
          <cell r="B3159" t="str">
            <v>AGULHA PARA LIMPEZA DE BICO [LAP]</v>
          </cell>
          <cell r="C3159" t="str">
            <v>ROH</v>
          </cell>
          <cell r="D3159" t="str">
            <v>UN</v>
          </cell>
        </row>
        <row r="3160">
          <cell r="A3160" t="str">
            <v>0074-22</v>
          </cell>
          <cell r="B3160" t="str">
            <v>SUPORTE MANGUEIRA PLÁSTICO PRETO [LAP]</v>
          </cell>
          <cell r="C3160" t="str">
            <v>ROH</v>
          </cell>
          <cell r="D3160" t="str">
            <v>UN</v>
          </cell>
        </row>
        <row r="3161">
          <cell r="A3161" t="str">
            <v>0074-23</v>
          </cell>
          <cell r="B3161" t="str">
            <v>SUPORTE PISTOLA E LANÇA PLÁST PRETO[LAP]</v>
          </cell>
          <cell r="C3161" t="str">
            <v>ROH</v>
          </cell>
          <cell r="D3161" t="str">
            <v>UN</v>
          </cell>
        </row>
        <row r="3162">
          <cell r="A3162" t="str">
            <v>0074-24</v>
          </cell>
          <cell r="B3162" t="str">
            <v>ADEREÇO FRONTAL PLÁST AMARELO GRAVD[LAP]</v>
          </cell>
          <cell r="C3162" t="str">
            <v>ROH</v>
          </cell>
          <cell r="D3162" t="str">
            <v>UN</v>
          </cell>
        </row>
        <row r="3163">
          <cell r="A3163" t="str">
            <v>0074-25</v>
          </cell>
          <cell r="B3163" t="str">
            <v>SUPORTE MANGUEIRA PLÁSTICO PRETO [LAP]</v>
          </cell>
          <cell r="C3163" t="str">
            <v>ROH</v>
          </cell>
          <cell r="D3163" t="str">
            <v>UN</v>
          </cell>
        </row>
        <row r="3164">
          <cell r="A3164" t="str">
            <v>0074-26</v>
          </cell>
          <cell r="B3164" t="str">
            <v>ADEREÇO FRONTAL PLÁST AMARELO GRAVD[LAP]</v>
          </cell>
          <cell r="C3164" t="str">
            <v>ROH</v>
          </cell>
          <cell r="D3164" t="str">
            <v>UN</v>
          </cell>
        </row>
        <row r="3165">
          <cell r="A3165" t="str">
            <v>0074-27</v>
          </cell>
          <cell r="B3165" t="str">
            <v>SELETOR TEMPERATURA MET PRETO E AZUL[FS]</v>
          </cell>
          <cell r="C3165" t="str">
            <v>ROH</v>
          </cell>
          <cell r="D3165" t="str">
            <v>UN</v>
          </cell>
        </row>
        <row r="3166">
          <cell r="A3166" t="str">
            <v>0074-28</v>
          </cell>
          <cell r="B3166" t="str">
            <v>ACABAMENTO METALICO TAB PRETO E AZUL[FS]</v>
          </cell>
          <cell r="C3166" t="str">
            <v>ROH</v>
          </cell>
          <cell r="D3166" t="str">
            <v>UN</v>
          </cell>
        </row>
        <row r="3167">
          <cell r="A3167" t="str">
            <v>0074-29</v>
          </cell>
          <cell r="B3167" t="str">
            <v>ATUADOR METÁLICO DO TERMOSTATO [FS]</v>
          </cell>
          <cell r="C3167" t="str">
            <v>ROH</v>
          </cell>
          <cell r="D3167" t="str">
            <v>UN</v>
          </cell>
        </row>
        <row r="3168">
          <cell r="A3168" t="str">
            <v>0074-30</v>
          </cell>
          <cell r="B3168" t="str">
            <v>CONEXÃO METÁLICA TERMOSTATO [FS]</v>
          </cell>
          <cell r="C3168" t="str">
            <v>ROH</v>
          </cell>
          <cell r="D3168" t="str">
            <v>UN</v>
          </cell>
        </row>
        <row r="3169">
          <cell r="A3169" t="str">
            <v>0074-31</v>
          </cell>
          <cell r="B3169" t="str">
            <v>ACABAMENTO CORPO METÁLIC AÇO CROMADO[FS]</v>
          </cell>
          <cell r="C3169" t="str">
            <v>ROH</v>
          </cell>
          <cell r="D3169" t="str">
            <v>UN</v>
          </cell>
        </row>
        <row r="3170">
          <cell r="A3170" t="str">
            <v>0074-32</v>
          </cell>
          <cell r="B3170" t="str">
            <v>PROTETOR CABO PLUG BORRACHA PRETO [FS]</v>
          </cell>
          <cell r="C3170" t="str">
            <v>ROH</v>
          </cell>
          <cell r="D3170" t="str">
            <v>UN</v>
          </cell>
        </row>
        <row r="3171">
          <cell r="A3171" t="str">
            <v>0074-33</v>
          </cell>
          <cell r="B3171" t="str">
            <v>ACABAMENTO ALÇA PLÁSTICA PRETA [FS]</v>
          </cell>
          <cell r="C3171" t="str">
            <v>ROH</v>
          </cell>
          <cell r="D3171" t="str">
            <v>UN</v>
          </cell>
        </row>
        <row r="3172">
          <cell r="A3172" t="str">
            <v>0074-34</v>
          </cell>
          <cell r="B3172" t="str">
            <v>PLACA DISSIPADORA DE ALUMÍNIO 0,5MM[CTI]</v>
          </cell>
          <cell r="C3172" t="str">
            <v>ROH</v>
          </cell>
          <cell r="D3172" t="str">
            <v>UN</v>
          </cell>
        </row>
        <row r="3173">
          <cell r="A3173" t="str">
            <v>0074-35</v>
          </cell>
          <cell r="B3173" t="str">
            <v>FIXADOR PLÁSTICO CABO PLUG</v>
          </cell>
          <cell r="C3173" t="str">
            <v>ROH</v>
          </cell>
          <cell r="D3173" t="str">
            <v>UN</v>
          </cell>
        </row>
        <row r="3174">
          <cell r="A3174" t="str">
            <v>0074-36</v>
          </cell>
          <cell r="B3174" t="str">
            <v>SUPORTES METÁLICOS PARA FIXAÇÃO [CTI]</v>
          </cell>
          <cell r="C3174" t="str">
            <v>ROH</v>
          </cell>
          <cell r="D3174" t="str">
            <v>UN</v>
          </cell>
        </row>
        <row r="3175">
          <cell r="A3175" t="str">
            <v>0074-37</v>
          </cell>
          <cell r="B3175" t="str">
            <v>PLACA DISSIP TRASEIR ALUMÍNIO 0,5MM[CTI]</v>
          </cell>
          <cell r="C3175" t="str">
            <v>ROH</v>
          </cell>
          <cell r="D3175" t="str">
            <v>UN</v>
          </cell>
        </row>
        <row r="3176">
          <cell r="A3176" t="str">
            <v>0074-38</v>
          </cell>
          <cell r="B3176" t="str">
            <v>PLACA DISSIP FRONTAL ALUMÍNIO 0,5MM[CTI]</v>
          </cell>
          <cell r="C3176" t="str">
            <v>ROH</v>
          </cell>
          <cell r="D3176" t="str">
            <v>UN</v>
          </cell>
        </row>
        <row r="3177">
          <cell r="A3177" t="str">
            <v>0074-39</v>
          </cell>
          <cell r="B3177" t="str">
            <v>PLACA DISSIP CENTRAL ALUMÍNIO 0,5MM[CTI]</v>
          </cell>
          <cell r="C3177" t="str">
            <v>ROH</v>
          </cell>
          <cell r="D3177" t="str">
            <v>UN</v>
          </cell>
        </row>
        <row r="3178">
          <cell r="A3178" t="str">
            <v>0074-40</v>
          </cell>
          <cell r="B3178" t="str">
            <v>TAMPA CAIXA CONEXÃO PLÁSTICA PRETA [CTI]</v>
          </cell>
          <cell r="C3178" t="str">
            <v>ROH</v>
          </cell>
          <cell r="D3178" t="str">
            <v>UN</v>
          </cell>
        </row>
        <row r="3179">
          <cell r="A3179" t="str">
            <v>0074-41</v>
          </cell>
          <cell r="B3179" t="str">
            <v>FIXADOR PLÁSTICO DO CABO PLUG</v>
          </cell>
          <cell r="C3179" t="str">
            <v>ROH</v>
          </cell>
          <cell r="D3179" t="str">
            <v>UN</v>
          </cell>
        </row>
        <row r="3180">
          <cell r="A3180" t="str">
            <v>0074-42</v>
          </cell>
          <cell r="B3180" t="str">
            <v>PROTETOR CABO PLUG BORRACHA PRETO [FMR]</v>
          </cell>
          <cell r="C3180" t="str">
            <v>ROH</v>
          </cell>
          <cell r="D3180" t="str">
            <v>UN</v>
          </cell>
        </row>
        <row r="3181">
          <cell r="A3181" t="str">
            <v>0074-43</v>
          </cell>
          <cell r="B3181" t="str">
            <v>SUPORTE PLÁSTICO DA CHAVE SEGURANÇA[AF]</v>
          </cell>
          <cell r="C3181" t="str">
            <v>ROH</v>
          </cell>
          <cell r="D3181" t="str">
            <v>UN</v>
          </cell>
        </row>
        <row r="3182">
          <cell r="A3182" t="str">
            <v>0074-44</v>
          </cell>
          <cell r="B3182" t="str">
            <v>SUPORTE METÁLICO DO PAINEL FRONTAL [AF]</v>
          </cell>
          <cell r="C3182" t="str">
            <v>ROH</v>
          </cell>
          <cell r="D3182" t="str">
            <v>UN</v>
          </cell>
        </row>
        <row r="3183">
          <cell r="A3183" t="str">
            <v>0074-45</v>
          </cell>
          <cell r="B3183" t="str">
            <v>SOQUETE PARA LÂMPADA G9 T350 250V 2A 25W</v>
          </cell>
          <cell r="C3183" t="str">
            <v>ROH</v>
          </cell>
          <cell r="D3183" t="str">
            <v>UN</v>
          </cell>
        </row>
        <row r="3184">
          <cell r="A3184" t="str">
            <v>0074-46</v>
          </cell>
          <cell r="B3184" t="str">
            <v>SUPORTE PLÁSTICO DO MOTOR [AF]</v>
          </cell>
          <cell r="C3184" t="str">
            <v>ROH</v>
          </cell>
          <cell r="D3184" t="str">
            <v>UN</v>
          </cell>
        </row>
        <row r="3185">
          <cell r="A3185" t="str">
            <v>0074-47</v>
          </cell>
          <cell r="B3185" t="str">
            <v>FIXADOR METÁLICO DO FUSÍVEL TÉRMICO</v>
          </cell>
          <cell r="C3185" t="str">
            <v>ROH</v>
          </cell>
          <cell r="D3185" t="str">
            <v>UN</v>
          </cell>
        </row>
        <row r="3186">
          <cell r="A3186" t="str">
            <v>0074-48</v>
          </cell>
          <cell r="B3186" t="str">
            <v>SUPORTE METÁLIC ELEMENTO AQUECIMENTO[AF]</v>
          </cell>
          <cell r="C3186" t="str">
            <v>ROH</v>
          </cell>
          <cell r="D3186" t="str">
            <v>UN</v>
          </cell>
        </row>
        <row r="3187">
          <cell r="A3187" t="str">
            <v>0074-49</v>
          </cell>
          <cell r="B3187" t="str">
            <v>FIXADOR METÁLICO ELEMENT AQUECIMENTO[AF]</v>
          </cell>
          <cell r="C3187" t="str">
            <v>ROH</v>
          </cell>
          <cell r="D3187" t="str">
            <v>UN</v>
          </cell>
        </row>
        <row r="3188">
          <cell r="A3188" t="str">
            <v>0074-50</v>
          </cell>
          <cell r="B3188" t="str">
            <v>ALOJAMENTO DO CABO PLUG PLÁSTICO PRETO</v>
          </cell>
          <cell r="C3188" t="str">
            <v>ROH</v>
          </cell>
          <cell r="D3188" t="str">
            <v>UN</v>
          </cell>
        </row>
        <row r="3189">
          <cell r="A3189" t="str">
            <v>0074-51</v>
          </cell>
          <cell r="B3189" t="str">
            <v>DUTO SAÍDA DE AR PLÁSTICO PRETO [AF]</v>
          </cell>
          <cell r="C3189" t="str">
            <v>ROH</v>
          </cell>
          <cell r="D3189" t="str">
            <v>UN</v>
          </cell>
        </row>
        <row r="3190">
          <cell r="A3190" t="str">
            <v>0074-52</v>
          </cell>
          <cell r="B3190" t="str">
            <v>ALÇA CESTO ALIMENT METÁLIC REMOVÍVEL[AF]</v>
          </cell>
          <cell r="C3190" t="str">
            <v>ROH</v>
          </cell>
          <cell r="D3190" t="str">
            <v>UN</v>
          </cell>
        </row>
        <row r="3191">
          <cell r="A3191" t="str">
            <v>0074-53</v>
          </cell>
          <cell r="B3191" t="str">
            <v>BUCHA FIXAÇÃO DA MOLA DE TORÇÃO [P]</v>
          </cell>
          <cell r="C3191" t="str">
            <v>ROH</v>
          </cell>
          <cell r="D3191" t="str">
            <v>UN</v>
          </cell>
        </row>
        <row r="3192">
          <cell r="A3192" t="str">
            <v>0074-54</v>
          </cell>
          <cell r="B3192" t="str">
            <v>TRAVA SEGURANÇA PLÁSTIC PRETA GRAVADA[P]</v>
          </cell>
          <cell r="C3192" t="str">
            <v>ROH</v>
          </cell>
          <cell r="D3192" t="str">
            <v>UN</v>
          </cell>
        </row>
        <row r="3193">
          <cell r="A3193" t="str">
            <v>0074-55</v>
          </cell>
          <cell r="B3193" t="str">
            <v>SAÍDA DE AR PLÁSTICA CINZA GRAVADA [SC]</v>
          </cell>
          <cell r="C3193" t="str">
            <v>ROH</v>
          </cell>
          <cell r="D3193" t="str">
            <v>UN</v>
          </cell>
        </row>
        <row r="3194">
          <cell r="A3194" t="str">
            <v>0074-56</v>
          </cell>
          <cell r="B3194" t="str">
            <v>DUTO ENTRADA DE AR PLÁSTIC MAGNÉTICO[SC]</v>
          </cell>
          <cell r="C3194" t="str">
            <v>ROH</v>
          </cell>
          <cell r="D3194" t="str">
            <v>UN</v>
          </cell>
        </row>
        <row r="3195">
          <cell r="A3195" t="str">
            <v>0074-57</v>
          </cell>
          <cell r="B3195" t="str">
            <v>ALOJAMENTO E ATUADOR CHAVE PLÁSTICOS[SC]</v>
          </cell>
          <cell r="C3195" t="str">
            <v>ROH</v>
          </cell>
          <cell r="D3195" t="str">
            <v>UN</v>
          </cell>
        </row>
        <row r="3196">
          <cell r="A3196" t="str">
            <v>0074-58</v>
          </cell>
          <cell r="B3196" t="str">
            <v>EMPUNHADORA PLÁSTICO CINZA [SC]</v>
          </cell>
          <cell r="C3196" t="str">
            <v>ROH</v>
          </cell>
          <cell r="D3196" t="str">
            <v>UN</v>
          </cell>
        </row>
        <row r="3197">
          <cell r="A3197" t="str">
            <v>0074-59</v>
          </cell>
          <cell r="B3197" t="str">
            <v>SUPORT PAREDE MAGNÉTIC PLÁST GRAFITE[SC]</v>
          </cell>
          <cell r="C3197" t="str">
            <v>ROH</v>
          </cell>
          <cell r="D3197" t="str">
            <v>UN</v>
          </cell>
        </row>
        <row r="3198">
          <cell r="A3198" t="str">
            <v>0074-60</v>
          </cell>
          <cell r="B3198" t="str">
            <v>FIXADOR PLÁSTICO DO MOTOR [CR]</v>
          </cell>
          <cell r="C3198" t="str">
            <v>ROH</v>
          </cell>
          <cell r="D3198" t="str">
            <v>UN</v>
          </cell>
        </row>
        <row r="3199">
          <cell r="A3199" t="str">
            <v>0074-61</v>
          </cell>
          <cell r="B3199" t="str">
            <v>TRAVA METÁLICA DO CABEÇOTE [BG]</v>
          </cell>
          <cell r="C3199" t="str">
            <v>ROH</v>
          </cell>
          <cell r="D3199" t="str">
            <v>UN</v>
          </cell>
        </row>
        <row r="3200">
          <cell r="A3200" t="str">
            <v>0074-62</v>
          </cell>
          <cell r="B3200" t="str">
            <v>ALOJAMENTO PLÁSTICO INTERN C VEDAÇÃO[BG]</v>
          </cell>
          <cell r="C3200" t="str">
            <v>ROH</v>
          </cell>
          <cell r="D3200" t="str">
            <v>UN</v>
          </cell>
        </row>
        <row r="3201">
          <cell r="A3201" t="str">
            <v>0074-63</v>
          </cell>
          <cell r="B3201" t="str">
            <v>ALOJAMENTO PLÁSTICO CINZA DO CONECTOR[P]</v>
          </cell>
          <cell r="C3201" t="str">
            <v>ROH</v>
          </cell>
          <cell r="D3201" t="str">
            <v>UN</v>
          </cell>
        </row>
        <row r="3202">
          <cell r="A3202" t="str">
            <v>0074-64</v>
          </cell>
          <cell r="B3202" t="str">
            <v>PAINEL PLÁSTICO PORTA ACABAMNT INOX[AFO]</v>
          </cell>
          <cell r="C3202" t="str">
            <v>ROH</v>
          </cell>
          <cell r="D3202" t="str">
            <v>UN</v>
          </cell>
        </row>
        <row r="3203">
          <cell r="A3203" t="str">
            <v>0074-65</v>
          </cell>
          <cell r="B3203" t="str">
            <v>FIXADOR PLÁSTI CHAVE SELETORA TENSÃO[SC]</v>
          </cell>
          <cell r="C3203" t="str">
            <v>ROH</v>
          </cell>
          <cell r="D3203" t="str">
            <v>UN</v>
          </cell>
        </row>
        <row r="3204">
          <cell r="A3204" t="str">
            <v>0074-66</v>
          </cell>
          <cell r="B3204" t="str">
            <v>ACOPLAMENTO PLÁSTICO DA LÂMINA [MCF]</v>
          </cell>
          <cell r="C3204" t="str">
            <v>ROH</v>
          </cell>
          <cell r="D3204" t="str">
            <v>UN</v>
          </cell>
        </row>
        <row r="3205">
          <cell r="A3205" t="str">
            <v>0074-67</v>
          </cell>
          <cell r="B3205" t="str">
            <v>ACOPLAMENTO PLÁSTICO DO MOTOR [MCF]</v>
          </cell>
          <cell r="C3205" t="str">
            <v>ROH</v>
          </cell>
          <cell r="D3205" t="str">
            <v>UN</v>
          </cell>
        </row>
        <row r="3206">
          <cell r="A3206" t="str">
            <v>0074-68</v>
          </cell>
          <cell r="B3206" t="str">
            <v>ACIONADOR PLÁST CHAV KW11-3Z 250V5A[MCF]</v>
          </cell>
          <cell r="C3206" t="str">
            <v>ROH</v>
          </cell>
          <cell r="D3206" t="str">
            <v>UN</v>
          </cell>
        </row>
        <row r="3207">
          <cell r="A3207" t="str">
            <v>0074-69</v>
          </cell>
          <cell r="B3207" t="str">
            <v>ALOJAMENTO DA CHAVE PLÁSTICO PRETO [CE]</v>
          </cell>
          <cell r="C3207" t="str">
            <v>ROH</v>
          </cell>
          <cell r="D3207" t="str">
            <v>UN</v>
          </cell>
        </row>
        <row r="3208">
          <cell r="A3208" t="str">
            <v>0074-70</v>
          </cell>
          <cell r="B3208" t="str">
            <v>SUPORTE GUARDA FIO PLÁSTICO PRETO [CE]</v>
          </cell>
          <cell r="C3208" t="str">
            <v>ROH</v>
          </cell>
          <cell r="D3208" t="str">
            <v>UN</v>
          </cell>
        </row>
        <row r="3209">
          <cell r="A3209" t="str">
            <v>0074-71</v>
          </cell>
          <cell r="B3209" t="str">
            <v>REVEST TÊXTIL DECO PRET ADRNCIA QUÍM[SP]</v>
          </cell>
          <cell r="C3209" t="str">
            <v>ROH</v>
          </cell>
          <cell r="D3209" t="str">
            <v>UN</v>
          </cell>
        </row>
        <row r="3210">
          <cell r="A3210" t="str">
            <v>0074-72</v>
          </cell>
          <cell r="B3210" t="str">
            <v>GRADE FRONTAL PLÁSTICA PRETA [SP]</v>
          </cell>
          <cell r="C3210" t="str">
            <v>ROH</v>
          </cell>
          <cell r="D3210" t="str">
            <v>UN</v>
          </cell>
        </row>
        <row r="3211">
          <cell r="A3211" t="str">
            <v>0074-73</v>
          </cell>
          <cell r="B3211" t="str">
            <v>DIAFRAGMA ACÚSTIC SILICONE PRET GRVD[SP]</v>
          </cell>
          <cell r="C3211" t="str">
            <v>ROH</v>
          </cell>
          <cell r="D3211" t="str">
            <v>UN</v>
          </cell>
        </row>
        <row r="3212">
          <cell r="A3212" t="str">
            <v>0074-74</v>
          </cell>
          <cell r="B3212" t="str">
            <v>SUPORTE PLÁSTICO PRETO DA ALÇA [SP]</v>
          </cell>
          <cell r="C3212" t="str">
            <v>ROH</v>
          </cell>
          <cell r="D3212" t="str">
            <v>UN</v>
          </cell>
        </row>
        <row r="3213">
          <cell r="A3213" t="str">
            <v>0074-75</v>
          </cell>
          <cell r="B3213" t="str">
            <v>ALÇA TRANSPORTE TÊXTIL PRT PRESILHAS MET</v>
          </cell>
          <cell r="C3213" t="str">
            <v>ROH</v>
          </cell>
          <cell r="D3213" t="str">
            <v>UN</v>
          </cell>
        </row>
        <row r="3214">
          <cell r="A3214" t="str">
            <v>0074-76</v>
          </cell>
          <cell r="B3214" t="str">
            <v>REVEST TÊXTIL DECO PRET ADRNCIA QUÍM[SP]</v>
          </cell>
          <cell r="C3214" t="str">
            <v>ROH</v>
          </cell>
          <cell r="D3214" t="str">
            <v>UN</v>
          </cell>
        </row>
        <row r="3215">
          <cell r="A3215" t="str">
            <v>0074-77</v>
          </cell>
          <cell r="B3215" t="str">
            <v>GRADE FRONTAL PLÁSTICA PRETA [SP]</v>
          </cell>
          <cell r="C3215" t="str">
            <v>ROH</v>
          </cell>
          <cell r="D3215" t="str">
            <v>UN</v>
          </cell>
        </row>
        <row r="3216">
          <cell r="A3216" t="str">
            <v>0074-78</v>
          </cell>
          <cell r="B3216" t="str">
            <v>DIAFRAGMA ACÚSTIC SILICONE PRET GRVD[SP]</v>
          </cell>
          <cell r="C3216" t="str">
            <v>ROH</v>
          </cell>
          <cell r="D3216" t="str">
            <v>UN</v>
          </cell>
        </row>
        <row r="3217">
          <cell r="A3217" t="str">
            <v>0074-79</v>
          </cell>
          <cell r="B3217" t="str">
            <v>FIXADOR PLÁSTICO PRETO DO DIAFRAGMA [SP]</v>
          </cell>
          <cell r="C3217" t="str">
            <v>ROH</v>
          </cell>
          <cell r="D3217" t="str">
            <v>UN</v>
          </cell>
        </row>
        <row r="3218">
          <cell r="A3218" t="str">
            <v>0074-80</v>
          </cell>
          <cell r="B3218" t="str">
            <v>ALÇA DE TRANSPORTE TÊXTIL PRETA</v>
          </cell>
          <cell r="C3218" t="str">
            <v>ROH</v>
          </cell>
          <cell r="D3218" t="str">
            <v>UN</v>
          </cell>
        </row>
        <row r="3219">
          <cell r="A3219" t="str">
            <v>0074-81</v>
          </cell>
          <cell r="B3219" t="str">
            <v>GRELHA ACÚST PROTEÇÃO METÁLIC PRETA[MIC]</v>
          </cell>
          <cell r="C3219" t="str">
            <v>ROH</v>
          </cell>
          <cell r="D3219" t="str">
            <v>UN</v>
          </cell>
        </row>
        <row r="3220">
          <cell r="A3220" t="str">
            <v>0074-82</v>
          </cell>
          <cell r="B3220" t="str">
            <v>SUPORT MICROF ANTI-ROLAM SILIC PRET[MIC]</v>
          </cell>
          <cell r="C3220" t="str">
            <v>ROH</v>
          </cell>
          <cell r="D3220" t="str">
            <v>UN</v>
          </cell>
        </row>
        <row r="3221">
          <cell r="A3221" t="str">
            <v>0074-83</v>
          </cell>
          <cell r="B3221" t="str">
            <v>ACABAMENTO CORPO METÁLIC AÇO CROMADO[FS]</v>
          </cell>
          <cell r="C3221" t="str">
            <v>ROH</v>
          </cell>
          <cell r="D3221" t="str">
            <v>UN</v>
          </cell>
        </row>
        <row r="3222">
          <cell r="A3222" t="str">
            <v>0074-84</v>
          </cell>
          <cell r="B3222" t="str">
            <v>GRADE DIANTEIRA PLÁSTIC PRET GRAVADA[BX]</v>
          </cell>
          <cell r="C3222" t="str">
            <v>ROH</v>
          </cell>
          <cell r="D3222" t="str">
            <v>UN</v>
          </cell>
        </row>
        <row r="3223">
          <cell r="A3223" t="str">
            <v>0074-85</v>
          </cell>
          <cell r="B3223" t="str">
            <v>MOLDURA LATERAL PLÁSTICA PRETA [BX]</v>
          </cell>
          <cell r="C3223" t="str">
            <v>ROH</v>
          </cell>
          <cell r="D3223" t="str">
            <v>UN</v>
          </cell>
        </row>
        <row r="3224">
          <cell r="A3224" t="str">
            <v>0074-86</v>
          </cell>
          <cell r="B3224" t="str">
            <v>PAINEL SUPERIOR PLÁSTIC PRET GRAVADO[BX]</v>
          </cell>
          <cell r="C3224" t="str">
            <v>ROH</v>
          </cell>
          <cell r="D3224" t="str">
            <v>UN</v>
          </cell>
        </row>
        <row r="3225">
          <cell r="A3225" t="str">
            <v>0074-87</v>
          </cell>
          <cell r="B3225" t="str">
            <v>ALOJAMENTO PLÁSTICO PCI PRINCIPAL [BX]</v>
          </cell>
          <cell r="C3225" t="str">
            <v>ROH</v>
          </cell>
          <cell r="D3225" t="str">
            <v>UN</v>
          </cell>
        </row>
        <row r="3226">
          <cell r="A3226" t="str">
            <v>0074-88</v>
          </cell>
          <cell r="B3226" t="str">
            <v>FIXADOR PLÁSTICO DA BATERIA [BX]</v>
          </cell>
          <cell r="C3226" t="str">
            <v>ROH</v>
          </cell>
          <cell r="D3226" t="str">
            <v>UN</v>
          </cell>
        </row>
        <row r="3227">
          <cell r="A3227" t="str">
            <v>0074-89</v>
          </cell>
          <cell r="B3227" t="str">
            <v>ALÇA PLÁSTICA PRETA [BX]</v>
          </cell>
          <cell r="C3227" t="str">
            <v>ROH</v>
          </cell>
          <cell r="D3227" t="str">
            <v>UN</v>
          </cell>
        </row>
        <row r="3228">
          <cell r="A3228" t="str">
            <v>0074-90</v>
          </cell>
          <cell r="B3228" t="str">
            <v>GRADE TRASEIRA PLÁSTICA PRETA [BX]</v>
          </cell>
          <cell r="C3228" t="str">
            <v>ROH</v>
          </cell>
          <cell r="D3228" t="str">
            <v>UN</v>
          </cell>
        </row>
        <row r="3229">
          <cell r="A3229" t="str">
            <v>0074-91</v>
          </cell>
          <cell r="B3229" t="str">
            <v>TAMPA TRASEIRA SILICONE PRETO [BX]</v>
          </cell>
          <cell r="C3229" t="str">
            <v>ROH</v>
          </cell>
          <cell r="D3229" t="str">
            <v>UN</v>
          </cell>
        </row>
        <row r="3230">
          <cell r="A3230" t="str">
            <v>0074-92</v>
          </cell>
          <cell r="B3230" t="str">
            <v>CALHA PLÁSTICA LATERAL [CL]</v>
          </cell>
          <cell r="C3230" t="str">
            <v>ROH</v>
          </cell>
          <cell r="D3230" t="str">
            <v>UN</v>
          </cell>
        </row>
        <row r="3231">
          <cell r="A3231" t="str">
            <v>0074-93</v>
          </cell>
          <cell r="B3231" t="str">
            <v>FIXADOR PLÁSTICO EXPANSÍVEL C FLANGE[CL]</v>
          </cell>
          <cell r="C3231" t="str">
            <v>ROH</v>
          </cell>
          <cell r="D3231" t="str">
            <v>UN</v>
          </cell>
        </row>
        <row r="3232">
          <cell r="A3232" t="str">
            <v>0074-94</v>
          </cell>
          <cell r="B3232" t="str">
            <v>SUPORTE PLÁSTICO BOMBA SUBMERSÍVEL [CL]</v>
          </cell>
          <cell r="C3232" t="str">
            <v>ROH</v>
          </cell>
          <cell r="D3232" t="str">
            <v>UN</v>
          </cell>
        </row>
        <row r="3233">
          <cell r="A3233" t="str">
            <v>0074-95</v>
          </cell>
          <cell r="B3233" t="str">
            <v>CALHA PLÁSTICA TRASEIRA [CL]</v>
          </cell>
          <cell r="C3233" t="str">
            <v>ROH</v>
          </cell>
          <cell r="D3233" t="str">
            <v>UN</v>
          </cell>
        </row>
        <row r="3234">
          <cell r="A3234" t="str">
            <v>0074-96</v>
          </cell>
          <cell r="B3234" t="str">
            <v>ALOJAMENTO PLÁSTICO PRETO DO CABO PLUG</v>
          </cell>
          <cell r="C3234" t="str">
            <v>ROH</v>
          </cell>
          <cell r="D3234" t="str">
            <v>UN</v>
          </cell>
        </row>
        <row r="3235">
          <cell r="A3235" t="str">
            <v>0074-97</v>
          </cell>
          <cell r="B3235" t="str">
            <v>REFORÇO ESTRUTURAL INTERNO [CL]</v>
          </cell>
          <cell r="C3235" t="str">
            <v>ROH</v>
          </cell>
          <cell r="D3235" t="str">
            <v>UN</v>
          </cell>
        </row>
        <row r="3236">
          <cell r="A3236" t="str">
            <v>0074-98</v>
          </cell>
          <cell r="B3236" t="str">
            <v>ATUADOR PLÁST CINZA CHAVE VELOCIDADS[SC]</v>
          </cell>
          <cell r="C3236" t="str">
            <v>ROH</v>
          </cell>
          <cell r="D3236" t="str">
            <v>UN</v>
          </cell>
        </row>
        <row r="3237">
          <cell r="A3237" t="str">
            <v>0074-99</v>
          </cell>
          <cell r="B3237" t="str">
            <v>FIXADOR PLÁSTICO DO CABO PLUG</v>
          </cell>
          <cell r="C3237" t="str">
            <v>ROH</v>
          </cell>
          <cell r="D3237" t="str">
            <v>UN</v>
          </cell>
        </row>
        <row r="3238">
          <cell r="A3238" t="str">
            <v>0075-10</v>
          </cell>
          <cell r="B3238" t="str">
            <v>DUTO SAÍDA AR PLÁSTICO CINZA GRAVADO[SC]</v>
          </cell>
          <cell r="C3238" t="str">
            <v>ROH</v>
          </cell>
          <cell r="D3238" t="str">
            <v>UN</v>
          </cell>
        </row>
        <row r="3239">
          <cell r="A3239" t="str">
            <v>0075-11</v>
          </cell>
          <cell r="B3239" t="str">
            <v>MOLDURA PLÁSTICA ROSA [SC]</v>
          </cell>
          <cell r="C3239" t="str">
            <v>ROH</v>
          </cell>
          <cell r="D3239" t="str">
            <v>UN</v>
          </cell>
        </row>
        <row r="3240">
          <cell r="A3240" t="str">
            <v>0075-12</v>
          </cell>
          <cell r="B3240" t="str">
            <v>GRADE ENTRADA DE AR PLÁSTICA CINZA [SC]</v>
          </cell>
          <cell r="C3240" t="str">
            <v>ROH</v>
          </cell>
          <cell r="D3240" t="str">
            <v>UN</v>
          </cell>
        </row>
        <row r="3241">
          <cell r="A3241" t="str">
            <v>0075-13</v>
          </cell>
          <cell r="B3241" t="str">
            <v>MECANISMO PLÁSTC ROTAÇÃO EMPUNHADURA[SC]</v>
          </cell>
          <cell r="C3241" t="str">
            <v>ROH</v>
          </cell>
          <cell r="D3241" t="str">
            <v>UN</v>
          </cell>
        </row>
        <row r="3242">
          <cell r="A3242" t="str">
            <v>0075-14</v>
          </cell>
          <cell r="B3242" t="str">
            <v>EMPUNHADORA PLÁSTICA CINZA GRAVADA [SC]</v>
          </cell>
          <cell r="C3242" t="str">
            <v>ROH</v>
          </cell>
          <cell r="D3242" t="str">
            <v>UN</v>
          </cell>
        </row>
        <row r="3243">
          <cell r="A3243" t="str">
            <v>0075-15</v>
          </cell>
          <cell r="B3243" t="str">
            <v>BUCHA METÁLICA DA ENGRENAGEM [FST]</v>
          </cell>
          <cell r="C3243" t="str">
            <v>ROH</v>
          </cell>
          <cell r="D3243" t="str">
            <v>UN</v>
          </cell>
        </row>
        <row r="3244">
          <cell r="A3244" t="str">
            <v>0075-16</v>
          </cell>
          <cell r="B3244" t="str">
            <v>TRAVA DE SEGURANÇA PLÁSTICA PRETA [FST]</v>
          </cell>
          <cell r="C3244" t="str">
            <v>ROH</v>
          </cell>
          <cell r="D3244" t="str">
            <v>UN</v>
          </cell>
        </row>
        <row r="3245">
          <cell r="A3245" t="str">
            <v>0075-17</v>
          </cell>
          <cell r="B3245" t="str">
            <v>GRADE FRONTAL METÁLICA PRETA C LOGO[PBX]</v>
          </cell>
          <cell r="C3245" t="str">
            <v>ROH</v>
          </cell>
          <cell r="D3245" t="str">
            <v>UN</v>
          </cell>
        </row>
        <row r="3246">
          <cell r="A3246" t="str">
            <v>0075-18</v>
          </cell>
          <cell r="B3246" t="str">
            <v>PAINEL PLÁST PRETO GRVD ALÇA LARNJA[PBX]</v>
          </cell>
          <cell r="C3246" t="str">
            <v>ROH</v>
          </cell>
          <cell r="D3246" t="str">
            <v>UN</v>
          </cell>
        </row>
        <row r="3247">
          <cell r="A3247" t="str">
            <v>0075-19</v>
          </cell>
          <cell r="B3247" t="str">
            <v>TAMPA CONEXÕES SILICONE PRETO [PBX]</v>
          </cell>
          <cell r="C3247" t="str">
            <v>ROH</v>
          </cell>
          <cell r="D3247" t="str">
            <v>UN</v>
          </cell>
        </row>
        <row r="3248">
          <cell r="A3248" t="str">
            <v>0075-20</v>
          </cell>
          <cell r="B3248" t="str">
            <v>TAMPA CONECTOR CABO PLUG SILICON PT[PBX]</v>
          </cell>
          <cell r="C3248" t="str">
            <v>ROH</v>
          </cell>
          <cell r="D3248" t="str">
            <v>UN</v>
          </cell>
        </row>
        <row r="3249">
          <cell r="A3249" t="str">
            <v>0075-21</v>
          </cell>
          <cell r="B3249" t="str">
            <v>GRELHA ACÚSTICA PROTEÇÃO METL PRETA[PBX]</v>
          </cell>
          <cell r="C3249" t="str">
            <v>ROH</v>
          </cell>
          <cell r="D3249" t="str">
            <v>UN</v>
          </cell>
        </row>
        <row r="3250">
          <cell r="A3250" t="str">
            <v>0075-22</v>
          </cell>
          <cell r="B3250" t="str">
            <v>ACABAMENTO MICROFONE PLÁSTICO PRETO[PBX]</v>
          </cell>
          <cell r="C3250" t="str">
            <v>ROH</v>
          </cell>
          <cell r="D3250" t="str">
            <v>UN</v>
          </cell>
        </row>
        <row r="3251">
          <cell r="A3251" t="str">
            <v>0075-23</v>
          </cell>
          <cell r="B3251" t="str">
            <v>ACABAMENTO PLÁSTICO CINZA [EA]</v>
          </cell>
          <cell r="C3251" t="str">
            <v>ROH</v>
          </cell>
          <cell r="D3251" t="str">
            <v>UN</v>
          </cell>
        </row>
        <row r="3252">
          <cell r="A3252" t="str">
            <v>0075-24</v>
          </cell>
          <cell r="B3252" t="str">
            <v>TAPA-FUROS PLÁSTICOS GRAFITE [EA]</v>
          </cell>
          <cell r="C3252" t="str">
            <v>ROH</v>
          </cell>
          <cell r="D3252" t="str">
            <v>UN</v>
          </cell>
        </row>
        <row r="3253">
          <cell r="A3253" t="str">
            <v>0075-25</v>
          </cell>
          <cell r="B3253" t="str">
            <v>ACABAMENTO PLÁSTICO ROSA [EA]</v>
          </cell>
          <cell r="C3253" t="str">
            <v>ROH</v>
          </cell>
          <cell r="D3253" t="str">
            <v>UN</v>
          </cell>
        </row>
        <row r="3254">
          <cell r="A3254" t="str">
            <v>0075-26</v>
          </cell>
          <cell r="B3254" t="str">
            <v>TAPA-FUROS PLÁSTICOS ROSA CLARO [EA]</v>
          </cell>
          <cell r="C3254" t="str">
            <v>ROH</v>
          </cell>
          <cell r="D3254" t="str">
            <v>UN</v>
          </cell>
        </row>
        <row r="3255">
          <cell r="A3255" t="str">
            <v>0075-27</v>
          </cell>
          <cell r="B3255" t="str">
            <v>ESTOJO TÊXTIL PRETO PARA TRANSPORTE [SM]</v>
          </cell>
          <cell r="C3255" t="str">
            <v>ROH</v>
          </cell>
          <cell r="D3255" t="str">
            <v>UN</v>
          </cell>
        </row>
        <row r="3256">
          <cell r="A3256" t="str">
            <v>0075-28</v>
          </cell>
          <cell r="B3256" t="str">
            <v>MOLDURA ENCAIXE ACESSÓRIO PLÁST ROSA[SM]</v>
          </cell>
          <cell r="C3256" t="str">
            <v>ROH</v>
          </cell>
          <cell r="D3256" t="str">
            <v>UN</v>
          </cell>
        </row>
        <row r="3257">
          <cell r="A3257" t="str">
            <v>0075-29</v>
          </cell>
          <cell r="B3257" t="str">
            <v>MOLDURA ROTAÇÃO PLÁSTICA ROSA [SM]</v>
          </cell>
          <cell r="C3257" t="str">
            <v>ROH</v>
          </cell>
          <cell r="D3257" t="str">
            <v>UN</v>
          </cell>
        </row>
        <row r="3258">
          <cell r="A3258" t="str">
            <v>0075-30</v>
          </cell>
          <cell r="B3258" t="str">
            <v>TRAVA ENCAIXE ACESSÓRIO PLÁSTIC MOLA[SM]</v>
          </cell>
          <cell r="C3258" t="str">
            <v>ROH</v>
          </cell>
          <cell r="D3258" t="str">
            <v>UN</v>
          </cell>
        </row>
        <row r="3259">
          <cell r="A3259" t="str">
            <v>0075-31</v>
          </cell>
          <cell r="B3259" t="str">
            <v>ALOJAMENTO PCI CONTROLE PLÁSTICO [SM]</v>
          </cell>
          <cell r="C3259" t="str">
            <v>ROH</v>
          </cell>
          <cell r="D3259" t="str">
            <v>UN</v>
          </cell>
        </row>
        <row r="3260">
          <cell r="A3260" t="str">
            <v>0075-32</v>
          </cell>
          <cell r="B3260" t="str">
            <v>ATUADOR PLÁSTICO DA CHAVE [SM]</v>
          </cell>
          <cell r="C3260" t="str">
            <v>ROH</v>
          </cell>
          <cell r="D3260" t="str">
            <v>UN</v>
          </cell>
        </row>
        <row r="3261">
          <cell r="A3261" t="str">
            <v>0075-33</v>
          </cell>
          <cell r="B3261" t="str">
            <v>TRAVA ROTAÇÃO PLÁSTICA COM MOLA [SM]</v>
          </cell>
          <cell r="C3261" t="str">
            <v>ROH</v>
          </cell>
          <cell r="D3261" t="str">
            <v>UN</v>
          </cell>
        </row>
        <row r="3262">
          <cell r="A3262" t="str">
            <v>0075-34</v>
          </cell>
          <cell r="B3262" t="str">
            <v>ALOJAMENTO INTERNO PLÁSTICO [SM]</v>
          </cell>
          <cell r="C3262" t="str">
            <v>ROH</v>
          </cell>
          <cell r="D3262" t="str">
            <v>UN</v>
          </cell>
        </row>
        <row r="3263">
          <cell r="A3263" t="str">
            <v>0075-35</v>
          </cell>
          <cell r="B3263" t="str">
            <v>GRADE ENTRADA DE AR PLÁSTICA ROSA [SM]</v>
          </cell>
          <cell r="C3263" t="str">
            <v>ROH</v>
          </cell>
          <cell r="D3263" t="str">
            <v>UN</v>
          </cell>
        </row>
        <row r="3264">
          <cell r="A3264" t="str">
            <v>0075-36</v>
          </cell>
          <cell r="B3264" t="str">
            <v>MOLDURA ENCAIXE ACESSÓRIO PLST PRATA[SM]</v>
          </cell>
          <cell r="C3264" t="str">
            <v>ROH</v>
          </cell>
          <cell r="D3264" t="str">
            <v>UN</v>
          </cell>
        </row>
        <row r="3265">
          <cell r="A3265" t="str">
            <v>0075-37</v>
          </cell>
          <cell r="B3265" t="str">
            <v>MOLDURA ROTAÇÃO PLÁSTICA PRATA [SM]</v>
          </cell>
          <cell r="C3265" t="str">
            <v>ROH</v>
          </cell>
          <cell r="D3265" t="str">
            <v>UN</v>
          </cell>
        </row>
        <row r="3266">
          <cell r="A3266" t="str">
            <v>0075-38</v>
          </cell>
          <cell r="B3266" t="str">
            <v>GRADE ENTRADA DE AR PLÁSTICA ROSA [SM]</v>
          </cell>
          <cell r="C3266" t="str">
            <v>ROH</v>
          </cell>
          <cell r="D3266" t="str">
            <v>UN</v>
          </cell>
        </row>
        <row r="3267">
          <cell r="A3267" t="str">
            <v>0075-39</v>
          </cell>
          <cell r="B3267" t="str">
            <v>MOLDURA ENCAIXE ACESSÓRIO PLST ROXA[SM]</v>
          </cell>
          <cell r="C3267" t="str">
            <v>ROH</v>
          </cell>
          <cell r="D3267" t="str">
            <v>UN</v>
          </cell>
        </row>
        <row r="3268">
          <cell r="A3268" t="str">
            <v>0075-40</v>
          </cell>
          <cell r="B3268" t="str">
            <v>MOLDURA ROTAÇÃO PLÁSTICA ROXA [SM]</v>
          </cell>
          <cell r="C3268" t="str">
            <v>ROH</v>
          </cell>
          <cell r="D3268" t="str">
            <v>UN</v>
          </cell>
        </row>
        <row r="3269">
          <cell r="A3269" t="str">
            <v>0075-41</v>
          </cell>
          <cell r="B3269" t="str">
            <v>GRADE ENTRADA DE AR PLÁSTICA ROXO [SM]</v>
          </cell>
          <cell r="C3269" t="str">
            <v>ROH</v>
          </cell>
          <cell r="D3269" t="str">
            <v>UN</v>
          </cell>
        </row>
        <row r="3270">
          <cell r="A3270" t="str">
            <v>0075-42</v>
          </cell>
          <cell r="B3270" t="str">
            <v>TAMPA PLÁSTICA BRANCA 10 XÍCARAS [PE]</v>
          </cell>
          <cell r="C3270" t="str">
            <v>ROH</v>
          </cell>
          <cell r="D3270" t="str">
            <v>UN</v>
          </cell>
        </row>
        <row r="3271">
          <cell r="A3271" t="str">
            <v>0075-43</v>
          </cell>
          <cell r="B3271" t="str">
            <v>TAMPA PLÁSTICA BRANCA 10 XÍCARAS [PE]</v>
          </cell>
          <cell r="C3271" t="str">
            <v>ROH</v>
          </cell>
          <cell r="D3271" t="str">
            <v>UN</v>
          </cell>
        </row>
        <row r="3272">
          <cell r="A3272" t="str">
            <v>0075-44</v>
          </cell>
          <cell r="B3272" t="str">
            <v>TAMP JANL PLST PRET INOX GRAFT 10XÍC[PE]</v>
          </cell>
          <cell r="C3272" t="str">
            <v>ROH</v>
          </cell>
          <cell r="D3272" t="str">
            <v>UN</v>
          </cell>
        </row>
        <row r="3273">
          <cell r="A3273" t="str">
            <v>0075-45</v>
          </cell>
          <cell r="B3273" t="str">
            <v>TAMP JANL PLST PRET INOX GRAFT 6XÍC[PE]</v>
          </cell>
          <cell r="C3273" t="str">
            <v>ROH</v>
          </cell>
          <cell r="D3273" t="str">
            <v>UN</v>
          </cell>
        </row>
        <row r="3274">
          <cell r="A3274" t="str">
            <v>0075-46</v>
          </cell>
          <cell r="B3274" t="str">
            <v>FIXADOR PLÁSTICO DA BÓIA [UA]</v>
          </cell>
          <cell r="C3274" t="str">
            <v>ROH</v>
          </cell>
          <cell r="D3274" t="str">
            <v>UN</v>
          </cell>
        </row>
        <row r="3275">
          <cell r="A3275" t="str">
            <v>0075-47</v>
          </cell>
          <cell r="B3275" t="str">
            <v>COMPARTIMENTO ESSÊNCIA PLÁSTC BRANCO[UA]</v>
          </cell>
          <cell r="C3275" t="str">
            <v>ROH</v>
          </cell>
          <cell r="D3275" t="str">
            <v>UN</v>
          </cell>
        </row>
        <row r="3276">
          <cell r="A3276" t="str">
            <v>0075-48</v>
          </cell>
          <cell r="B3276" t="str">
            <v>ROTOR TURBINA AR PLÁSTICO VERMELHO [PET]</v>
          </cell>
          <cell r="C3276" t="str">
            <v>ROH</v>
          </cell>
          <cell r="D3276" t="str">
            <v>UN</v>
          </cell>
        </row>
        <row r="3277">
          <cell r="A3277" t="str">
            <v>0075-49</v>
          </cell>
          <cell r="B3277" t="str">
            <v>SUP PLST PRETO DENT SLCON VERMELHOS[PET]</v>
          </cell>
          <cell r="C3277" t="str">
            <v>ROH</v>
          </cell>
          <cell r="D3277" t="str">
            <v>UN</v>
          </cell>
        </row>
        <row r="3278">
          <cell r="A3278" t="str">
            <v>0075-50</v>
          </cell>
          <cell r="B3278" t="str">
            <v>ADAPTADOR DO BOCAL PLÁSTICO PRETO [PET]</v>
          </cell>
          <cell r="C3278" t="str">
            <v>ROH</v>
          </cell>
          <cell r="D3278" t="str">
            <v>UN</v>
          </cell>
        </row>
        <row r="3279">
          <cell r="A3279" t="str">
            <v>0075-51</v>
          </cell>
          <cell r="B3279" t="str">
            <v>COBERTURA TRASEIRA PLÁSTICA PRETA [SP]</v>
          </cell>
          <cell r="C3279" t="str">
            <v>ROH</v>
          </cell>
          <cell r="D3279" t="str">
            <v>UN</v>
          </cell>
        </row>
        <row r="3280">
          <cell r="A3280" t="str">
            <v>0075-52</v>
          </cell>
          <cell r="B3280" t="str">
            <v>REVEST TÊXTL DECO BRANC ADRNCIA QUÍM[SP]</v>
          </cell>
          <cell r="C3280" t="str">
            <v>ROH</v>
          </cell>
          <cell r="D3280" t="str">
            <v>UN</v>
          </cell>
        </row>
        <row r="3281">
          <cell r="A3281" t="str">
            <v>0075-53</v>
          </cell>
          <cell r="B3281" t="str">
            <v>GRADE FRONTAL PLÁSTICA BRANCA [SP]</v>
          </cell>
          <cell r="C3281" t="str">
            <v>ROH</v>
          </cell>
          <cell r="D3281" t="str">
            <v>UN</v>
          </cell>
        </row>
        <row r="3282">
          <cell r="A3282" t="str">
            <v>0075-54</v>
          </cell>
          <cell r="B3282" t="str">
            <v>DIAFRAGMA ACÚSTIC SILCONE BRANC GRVD[SP]</v>
          </cell>
          <cell r="C3282" t="str">
            <v>ROH</v>
          </cell>
          <cell r="D3282" t="str">
            <v>UN</v>
          </cell>
        </row>
        <row r="3283">
          <cell r="A3283" t="str">
            <v>0075-55</v>
          </cell>
          <cell r="B3283" t="str">
            <v>SUPORTE PLÁSTICO BRANCO DA ALÇA [SP]</v>
          </cell>
          <cell r="C3283" t="str">
            <v>ROH</v>
          </cell>
          <cell r="D3283" t="str">
            <v>UN</v>
          </cell>
        </row>
        <row r="3284">
          <cell r="A3284" t="str">
            <v>0075-56</v>
          </cell>
          <cell r="B3284" t="str">
            <v>ALÇA TRANSPORTE TÊXTIL BRC PRESILHAS MET</v>
          </cell>
          <cell r="C3284" t="str">
            <v>ROH</v>
          </cell>
          <cell r="D3284" t="str">
            <v>UN</v>
          </cell>
        </row>
        <row r="3285">
          <cell r="A3285" t="str">
            <v>0075-57</v>
          </cell>
          <cell r="B3285" t="str">
            <v>REVEST TÊXTL DECO BRANC ADRNCIA QUÍM[SP]</v>
          </cell>
          <cell r="C3285" t="str">
            <v>ROH</v>
          </cell>
          <cell r="D3285" t="str">
            <v>UN</v>
          </cell>
        </row>
        <row r="3286">
          <cell r="A3286" t="str">
            <v>0075-58</v>
          </cell>
          <cell r="B3286" t="str">
            <v>GRADE FRONTAL PLÁSTICA BRANCA [SP]</v>
          </cell>
          <cell r="C3286" t="str">
            <v>ROH</v>
          </cell>
          <cell r="D3286" t="str">
            <v>UN</v>
          </cell>
        </row>
        <row r="3287">
          <cell r="A3287" t="str">
            <v>0075-59</v>
          </cell>
          <cell r="B3287" t="str">
            <v>DIAFRAGMA ACÚSTIC SILCONE BRANC GRVD[SP]</v>
          </cell>
          <cell r="C3287" t="str">
            <v>ROH</v>
          </cell>
          <cell r="D3287" t="str">
            <v>UN</v>
          </cell>
        </row>
        <row r="3288">
          <cell r="A3288" t="str">
            <v>0075-60</v>
          </cell>
          <cell r="B3288" t="str">
            <v>FIXADOR PLÁSTIC BRANCO DO DIAFRAGMA [SP]</v>
          </cell>
          <cell r="C3288" t="str">
            <v>ROH</v>
          </cell>
          <cell r="D3288" t="str">
            <v>UN</v>
          </cell>
        </row>
        <row r="3289">
          <cell r="A3289" t="str">
            <v>0075-61</v>
          </cell>
          <cell r="B3289" t="str">
            <v>ALÇA DE TRANSPORTE TÊXTIL BRANCA</v>
          </cell>
          <cell r="C3289" t="str">
            <v>ROH</v>
          </cell>
          <cell r="D3289" t="str">
            <v>UN</v>
          </cell>
        </row>
        <row r="3290">
          <cell r="A3290" t="str">
            <v>0076-03</v>
          </cell>
          <cell r="B3290" t="str">
            <v>MANCALHELICE CL-01</v>
          </cell>
          <cell r="C3290" t="str">
            <v>ROH</v>
          </cell>
          <cell r="D3290" t="str">
            <v>UN</v>
          </cell>
        </row>
        <row r="3291">
          <cell r="A3291" t="str">
            <v>0078-01</v>
          </cell>
          <cell r="B3291" t="str">
            <v>ARRUELA TEFLON PTFE 9,4 X 8 1,0MM</v>
          </cell>
          <cell r="C3291" t="str">
            <v>ROH</v>
          </cell>
          <cell r="D3291" t="str">
            <v>UN</v>
          </cell>
        </row>
        <row r="3292">
          <cell r="A3292" t="str">
            <v>0078-02</v>
          </cell>
          <cell r="B3292" t="str">
            <v>ARRUELA TEFLON 13X8X0,5MM - IMPORT</v>
          </cell>
          <cell r="C3292" t="str">
            <v>ROH</v>
          </cell>
          <cell r="D3292" t="str">
            <v>UN</v>
          </cell>
        </row>
        <row r="3293">
          <cell r="A3293" t="str">
            <v>0078-03</v>
          </cell>
          <cell r="B3293" t="str">
            <v>TUBOTEFLON FR-08</v>
          </cell>
          <cell r="C3293" t="str">
            <v>ROH</v>
          </cell>
          <cell r="D3293" t="str">
            <v>UN</v>
          </cell>
        </row>
        <row r="3294">
          <cell r="A3294" t="str">
            <v>0079-02</v>
          </cell>
          <cell r="B3294" t="str">
            <v>SC MANCAL DIANTEIRO V-30 - IMPORTADO</v>
          </cell>
          <cell r="C3294" t="str">
            <v>ROH</v>
          </cell>
          <cell r="D3294" t="str">
            <v>UN</v>
          </cell>
        </row>
        <row r="3295">
          <cell r="A3295" t="str">
            <v>0079-03</v>
          </cell>
          <cell r="B3295" t="str">
            <v>SC MANCAL DIANTEIRO CA-30 - IMPORTADO</v>
          </cell>
          <cell r="C3295" t="str">
            <v>ROH</v>
          </cell>
          <cell r="D3295" t="str">
            <v>UN</v>
          </cell>
        </row>
        <row r="3296">
          <cell r="A3296" t="str">
            <v>0082-00</v>
          </cell>
          <cell r="B3296" t="str">
            <v>CX. ACUSTICA MADEIRA REVEST. PT[SB]</v>
          </cell>
          <cell r="C3296" t="str">
            <v>ROH</v>
          </cell>
          <cell r="D3296" t="str">
            <v>UN</v>
          </cell>
        </row>
        <row r="3297">
          <cell r="A3297" t="str">
            <v>0082-03</v>
          </cell>
          <cell r="B3297" t="str">
            <v>CX. RED. MONT EM ALOJ. PLAS. CZ[FPF</v>
          </cell>
          <cell r="C3297" t="str">
            <v>ROH</v>
          </cell>
          <cell r="D3297" t="str">
            <v>UN</v>
          </cell>
        </row>
        <row r="3298">
          <cell r="A3298" t="str">
            <v>0082-04</v>
          </cell>
          <cell r="B3298" t="str">
            <v>CX. RED. MONT CONTRTORQUE[FPF]</v>
          </cell>
          <cell r="C3298" t="str">
            <v>ROH</v>
          </cell>
          <cell r="D3298" t="str">
            <v>UN</v>
          </cell>
        </row>
        <row r="3299">
          <cell r="A3299" t="str">
            <v>0082-05</v>
          </cell>
          <cell r="B3299" t="str">
            <v>CX. SOM MS-01</v>
          </cell>
          <cell r="C3299" t="str">
            <v>ROH</v>
          </cell>
          <cell r="D3299" t="str">
            <v>UN</v>
          </cell>
        </row>
        <row r="3300">
          <cell r="A3300" t="str">
            <v>0082-07</v>
          </cell>
          <cell r="B3300" t="str">
            <v>CX. SOM COMPLETA MS-03/MS-03B</v>
          </cell>
          <cell r="C3300" t="str">
            <v>ROH</v>
          </cell>
          <cell r="D3300" t="str">
            <v>UN</v>
          </cell>
        </row>
        <row r="3301">
          <cell r="A3301" t="str">
            <v>0082-08</v>
          </cell>
          <cell r="B3301" t="str">
            <v>CX. SATELITE HT-01</v>
          </cell>
          <cell r="C3301" t="str">
            <v>ROH</v>
          </cell>
          <cell r="D3301" t="str">
            <v>UN</v>
          </cell>
        </row>
        <row r="3302">
          <cell r="A3302" t="str">
            <v>0082-09</v>
          </cell>
          <cell r="B3302" t="str">
            <v>CX. FRT VERT. HT-01</v>
          </cell>
          <cell r="C3302" t="str">
            <v>ROH</v>
          </cell>
          <cell r="D3302" t="str">
            <v>UN</v>
          </cell>
        </row>
        <row r="3303">
          <cell r="A3303" t="str">
            <v>0082-10</v>
          </cell>
          <cell r="B3303" t="str">
            <v>CX. FRT HORIZ. HT-01</v>
          </cell>
          <cell r="C3303" t="str">
            <v>ROH</v>
          </cell>
          <cell r="D3303" t="str">
            <v>UN</v>
          </cell>
        </row>
        <row r="3304">
          <cell r="A3304" t="str">
            <v>0082-11</v>
          </cell>
          <cell r="B3304" t="str">
            <v>CX. SUBWOOFER HT-01</v>
          </cell>
          <cell r="C3304" t="str">
            <v>ROH</v>
          </cell>
          <cell r="D3304" t="str">
            <v>UN</v>
          </cell>
        </row>
        <row r="3305">
          <cell r="A3305" t="str">
            <v>0082-12</v>
          </cell>
          <cell r="B3305" t="str">
            <v>CX. SATELITE HT-02/HT-05</v>
          </cell>
          <cell r="C3305" t="str">
            <v>ROH</v>
          </cell>
          <cell r="D3305" t="str">
            <v>UN</v>
          </cell>
        </row>
        <row r="3306">
          <cell r="A3306" t="str">
            <v>0082-13</v>
          </cell>
          <cell r="B3306" t="str">
            <v>CX. SUBWOOFER HT-02/HT-05</v>
          </cell>
          <cell r="C3306" t="str">
            <v>ROH</v>
          </cell>
          <cell r="D3306" t="str">
            <v>UN</v>
          </cell>
        </row>
        <row r="3307">
          <cell r="A3307" t="str">
            <v>0082-14</v>
          </cell>
          <cell r="B3307" t="str">
            <v>CX. SATERLITE HT-03</v>
          </cell>
          <cell r="C3307" t="str">
            <v>ROH</v>
          </cell>
          <cell r="D3307" t="str">
            <v>UN</v>
          </cell>
        </row>
        <row r="3308">
          <cell r="A3308" t="str">
            <v>0082-15</v>
          </cell>
          <cell r="B3308" t="str">
            <v>CX. SUBWOOFER HT-03</v>
          </cell>
          <cell r="C3308" t="str">
            <v>ROH</v>
          </cell>
          <cell r="D3308" t="str">
            <v>UN</v>
          </cell>
        </row>
        <row r="3309">
          <cell r="A3309" t="str">
            <v>0082-16</v>
          </cell>
          <cell r="B3309" t="str">
            <v>CX. SOM COM AUTO FAL)MS-04 /B/02/MS-07</v>
          </cell>
          <cell r="C3309" t="str">
            <v>ROH</v>
          </cell>
          <cell r="D3309" t="str">
            <v>UN</v>
          </cell>
        </row>
        <row r="3310">
          <cell r="A3310" t="str">
            <v>0082-17</v>
          </cell>
          <cell r="B3310" t="str">
            <v>AUTO FAL BX-06/11/NBX-06/ NBX-11</v>
          </cell>
          <cell r="C3310" t="str">
            <v>ROH</v>
          </cell>
          <cell r="D3310" t="str">
            <v>UN</v>
          </cell>
        </row>
        <row r="3311">
          <cell r="A3311" t="str">
            <v>0082-18</v>
          </cell>
          <cell r="B3311" t="str">
            <v>AUTO FAL BX-07</v>
          </cell>
          <cell r="C3311" t="str">
            <v>ROH</v>
          </cell>
          <cell r="D3311" t="str">
            <v>UN</v>
          </cell>
        </row>
        <row r="3312">
          <cell r="A3312" t="str">
            <v>0082-19</v>
          </cell>
          <cell r="B3312" t="str">
            <v>AUTO FAL BX-08</v>
          </cell>
          <cell r="C3312" t="str">
            <v>ROH</v>
          </cell>
          <cell r="D3312" t="str">
            <v>UN</v>
          </cell>
        </row>
        <row r="3313">
          <cell r="A3313" t="str">
            <v>0082-20</v>
          </cell>
          <cell r="B3313" t="str">
            <v>CX. SUBWOOFER HT-06</v>
          </cell>
          <cell r="C3313" t="str">
            <v>ROH</v>
          </cell>
          <cell r="D3313" t="str">
            <v>UN</v>
          </cell>
        </row>
        <row r="3314">
          <cell r="A3314" t="str">
            <v>0082-22</v>
          </cell>
          <cell r="B3314" t="str">
            <v>CX. SOM COMPLETA MS-03C</v>
          </cell>
          <cell r="C3314" t="str">
            <v>ROH</v>
          </cell>
          <cell r="D3314" t="str">
            <v>UN</v>
          </cell>
        </row>
        <row r="3315">
          <cell r="A3315" t="str">
            <v>0082-23</v>
          </cell>
          <cell r="B3315" t="str">
            <v>"ALTO FAL CD 1"" 8 OHM 2W"</v>
          </cell>
          <cell r="C3315" t="str">
            <v>ROH</v>
          </cell>
          <cell r="D3315" t="str">
            <v>UN</v>
          </cell>
        </row>
        <row r="3316">
          <cell r="A3316" t="str">
            <v>0082-24</v>
          </cell>
          <cell r="B3316" t="str">
            <v>AUTO FAL TWITTER CM-01</v>
          </cell>
          <cell r="C3316" t="str">
            <v>ROH</v>
          </cell>
          <cell r="D3316" t="str">
            <v>UN</v>
          </cell>
        </row>
        <row r="3317">
          <cell r="A3317" t="str">
            <v>0082-25</v>
          </cell>
          <cell r="B3317" t="str">
            <v>"AUTO FAL 12"" CM-01"</v>
          </cell>
          <cell r="C3317" t="str">
            <v>ROH</v>
          </cell>
          <cell r="D3317" t="str">
            <v>UN</v>
          </cell>
        </row>
        <row r="3318">
          <cell r="A3318" t="str">
            <v>0082-26</v>
          </cell>
          <cell r="B3318" t="str">
            <v>AUTO FAL BX-10</v>
          </cell>
          <cell r="C3318" t="str">
            <v>ROH</v>
          </cell>
          <cell r="D3318" t="str">
            <v>UN</v>
          </cell>
        </row>
        <row r="3319">
          <cell r="A3319" t="str">
            <v>0082-27</v>
          </cell>
          <cell r="B3319" t="str">
            <v>AUTO FAL MS-06</v>
          </cell>
          <cell r="C3319" t="str">
            <v>ROH</v>
          </cell>
          <cell r="D3319" t="str">
            <v>UN</v>
          </cell>
        </row>
        <row r="3320">
          <cell r="A3320" t="str">
            <v>0082-28</v>
          </cell>
          <cell r="B3320" t="str">
            <v>AUTO FAL TWB-01</v>
          </cell>
          <cell r="C3320" t="str">
            <v>ROH</v>
          </cell>
          <cell r="D3320" t="str">
            <v>UN</v>
          </cell>
        </row>
        <row r="3321">
          <cell r="A3321" t="str">
            <v>0082-29</v>
          </cell>
          <cell r="B3321" t="str">
            <v>SUBWOOFER TWB-01</v>
          </cell>
          <cell r="C3321" t="str">
            <v>ROH</v>
          </cell>
          <cell r="D3321" t="str">
            <v>UN</v>
          </cell>
        </row>
        <row r="3322">
          <cell r="A3322" t="str">
            <v>0082-30</v>
          </cell>
          <cell r="B3322" t="str">
            <v>AUTO FAL TWITTER CM-02</v>
          </cell>
          <cell r="C3322" t="str">
            <v>ROH</v>
          </cell>
          <cell r="D3322" t="str">
            <v>UN</v>
          </cell>
        </row>
        <row r="3323">
          <cell r="A3323" t="str">
            <v>0082-31</v>
          </cell>
          <cell r="B3323" t="str">
            <v>AUTO FAL CM-02</v>
          </cell>
          <cell r="C3323" t="str">
            <v>ROH</v>
          </cell>
          <cell r="D3323" t="str">
            <v>UN</v>
          </cell>
        </row>
        <row r="3324">
          <cell r="A3324" t="str">
            <v>0082-32</v>
          </cell>
          <cell r="B3324" t="str">
            <v>CX. ACUSTICA PRMADEIRA PN PLAS. GRAV[HT]</v>
          </cell>
          <cell r="C3324" t="str">
            <v>ROH</v>
          </cell>
          <cell r="D3324" t="str">
            <v>UN</v>
          </cell>
        </row>
        <row r="3325">
          <cell r="A3325" t="str">
            <v>0082-33</v>
          </cell>
          <cell r="B3325" t="str">
            <v>"ALTO FAL 3"" 4 OHM 10W"</v>
          </cell>
          <cell r="C3325" t="str">
            <v>ROH</v>
          </cell>
          <cell r="D3325" t="str">
            <v>UN</v>
          </cell>
        </row>
        <row r="3326">
          <cell r="A3326" t="str">
            <v>0082-34</v>
          </cell>
          <cell r="B3326" t="str">
            <v>ALTO FAL RR-02</v>
          </cell>
          <cell r="C3326" t="str">
            <v>ROH</v>
          </cell>
          <cell r="D3326" t="str">
            <v>UN</v>
          </cell>
        </row>
        <row r="3327">
          <cell r="A3327" t="str">
            <v>0082-35</v>
          </cell>
          <cell r="B3327" t="str">
            <v>CX. SOM (SEM ALTO FAL) MS-05/MS-05B</v>
          </cell>
          <cell r="C3327" t="str">
            <v>ROH</v>
          </cell>
          <cell r="D3327" t="str">
            <v>UN</v>
          </cell>
        </row>
        <row r="3328">
          <cell r="A3328" t="str">
            <v>0082-36</v>
          </cell>
          <cell r="B3328" t="str">
            <v>"ALTO FAL WQ 1"" 8 OHM 2W"</v>
          </cell>
          <cell r="C3328" t="str">
            <v>ROH</v>
          </cell>
          <cell r="D3328" t="str">
            <v>UN</v>
          </cell>
        </row>
        <row r="3329">
          <cell r="A3329" t="str">
            <v>0082-37</v>
          </cell>
          <cell r="B3329" t="str">
            <v>"ALTO FAL 3"" 4 OHM 12W"</v>
          </cell>
          <cell r="C3329" t="str">
            <v>ROH</v>
          </cell>
          <cell r="D3329" t="str">
            <v>UN</v>
          </cell>
        </row>
        <row r="3330">
          <cell r="A3330" t="str">
            <v>0082-38</v>
          </cell>
          <cell r="B3330" t="str">
            <v>AUTO FAL TWITTER CM-01B</v>
          </cell>
          <cell r="C3330" t="str">
            <v>ROH</v>
          </cell>
          <cell r="D3330" t="str">
            <v>UN</v>
          </cell>
        </row>
        <row r="3331">
          <cell r="A3331" t="str">
            <v>0082-39</v>
          </cell>
          <cell r="B3331" t="str">
            <v>"AUTO FAL 12"" CM-01B"</v>
          </cell>
          <cell r="C3331" t="str">
            <v>ROH</v>
          </cell>
          <cell r="D3331" t="str">
            <v>UN</v>
          </cell>
        </row>
        <row r="3332">
          <cell r="A3332" t="str">
            <v>0082-40</v>
          </cell>
          <cell r="B3332" t="str">
            <v>"ALTO-FAL 2"" ZL 4 OHM 0,5W"</v>
          </cell>
          <cell r="C3332" t="str">
            <v>ROH</v>
          </cell>
          <cell r="D3332" t="str">
            <v>UN</v>
          </cell>
        </row>
        <row r="3333">
          <cell r="A3333" t="str">
            <v>0082-42</v>
          </cell>
          <cell r="B3333" t="str">
            <v>"ALTOFAL HSD 5"" 4 OHM 60W"</v>
          </cell>
          <cell r="C3333" t="str">
            <v>ROH</v>
          </cell>
          <cell r="D3333" t="str">
            <v>UN</v>
          </cell>
        </row>
        <row r="3334">
          <cell r="A3334" t="str">
            <v>0082-43</v>
          </cell>
          <cell r="B3334" t="str">
            <v>GRD PLAS. CZ ALTO-FAL[MCO]</v>
          </cell>
          <cell r="C3334" t="str">
            <v>ROH</v>
          </cell>
          <cell r="D3334" t="str">
            <v>UN</v>
          </cell>
        </row>
        <row r="3335">
          <cell r="A3335" t="str">
            <v>0082-44</v>
          </cell>
          <cell r="B3335" t="str">
            <v>GRD PLAS. CZ GRAV. ALTOFAL[MCO]</v>
          </cell>
          <cell r="C3335" t="str">
            <v>ROH</v>
          </cell>
          <cell r="D3335" t="str">
            <v>UN</v>
          </cell>
        </row>
        <row r="3336">
          <cell r="A3336" t="str">
            <v>0082-45</v>
          </cell>
          <cell r="B3336" t="str">
            <v>"ALTOFAL MY 528G-3 5"" 4 OHM 30W ACAB. P</v>
          </cell>
          <cell r="C3336" t="str">
            <v>ROH</v>
          </cell>
          <cell r="D3336" t="str">
            <v>UN</v>
          </cell>
        </row>
        <row r="3337">
          <cell r="A3337" t="str">
            <v>0082-46</v>
          </cell>
          <cell r="B3337" t="str">
            <v>"ALTO FAL 12"" 2,0 OHM 60W"</v>
          </cell>
          <cell r="C3337" t="str">
            <v>ROH</v>
          </cell>
          <cell r="D3337" t="str">
            <v>UN</v>
          </cell>
        </row>
        <row r="3338">
          <cell r="A3338" t="str">
            <v>0082-47</v>
          </cell>
          <cell r="B3338" t="str">
            <v>ALTO FAL 3W 4OHM 3''</v>
          </cell>
          <cell r="C3338" t="str">
            <v>ROH</v>
          </cell>
          <cell r="D3338" t="str">
            <v>UN</v>
          </cell>
        </row>
        <row r="3339">
          <cell r="A3339" t="str">
            <v>0082-48</v>
          </cell>
          <cell r="B3339" t="str">
            <v>"ALTO FAL 0,3W 8OHM 2""[RR]"</v>
          </cell>
          <cell r="C3339" t="str">
            <v>ROH</v>
          </cell>
          <cell r="D3339" t="str">
            <v>UN</v>
          </cell>
        </row>
        <row r="3340">
          <cell r="A3340" t="str">
            <v>0082-49</v>
          </cell>
          <cell r="B3340" t="str">
            <v>"ALTO FAL TWEETER 2OHM 3""[CM]"</v>
          </cell>
          <cell r="C3340" t="str">
            <v>ROH</v>
          </cell>
          <cell r="D3340" t="str">
            <v>UN</v>
          </cell>
        </row>
        <row r="3341">
          <cell r="A3341" t="str">
            <v>0082-50</v>
          </cell>
          <cell r="B3341" t="str">
            <v>"ALTO FAL 4OHM 5""[CM]"</v>
          </cell>
          <cell r="C3341" t="str">
            <v>ROH</v>
          </cell>
          <cell r="D3341" t="str">
            <v>UN</v>
          </cell>
        </row>
        <row r="3342">
          <cell r="A3342" t="str">
            <v>0082-51</v>
          </cell>
          <cell r="B3342" t="str">
            <v>CX. RED. MONT CONTRTORQUE[FPF]</v>
          </cell>
          <cell r="C3342" t="str">
            <v>ROH</v>
          </cell>
          <cell r="D3342" t="str">
            <v>UN</v>
          </cell>
        </row>
        <row r="3343">
          <cell r="A3343" t="str">
            <v>0082-52</v>
          </cell>
          <cell r="B3343" t="str">
            <v>CX. RED. MONT-CJ[FPF]</v>
          </cell>
          <cell r="C3343" t="str">
            <v>ROH</v>
          </cell>
          <cell r="D3343" t="str">
            <v>UN</v>
          </cell>
        </row>
        <row r="3344">
          <cell r="A3344" t="str">
            <v>0082-54</v>
          </cell>
          <cell r="B3344" t="str">
            <v>"ALTO-FAL 2"" 8 OHM 10W"</v>
          </cell>
          <cell r="C3344" t="str">
            <v>ROH</v>
          </cell>
          <cell r="D3344" t="str">
            <v>UN</v>
          </cell>
        </row>
        <row r="3345">
          <cell r="A3345" t="str">
            <v>0082-55</v>
          </cell>
          <cell r="B3345" t="str">
            <v>DIAFR. RET. METAL. PT[SB]</v>
          </cell>
          <cell r="C3345" t="str">
            <v>ROH</v>
          </cell>
          <cell r="D3345" t="str">
            <v>UN</v>
          </cell>
        </row>
        <row r="3346">
          <cell r="A3346" t="str">
            <v>0082-56</v>
          </cell>
          <cell r="B3346" t="str">
            <v>CX. ACUSTICAMADEIRA REVEST. PT[SB]</v>
          </cell>
          <cell r="C3346" t="str">
            <v>ROH</v>
          </cell>
          <cell r="D3346" t="str">
            <v>UN</v>
          </cell>
        </row>
        <row r="3347">
          <cell r="A3347" t="str">
            <v>0082-57</v>
          </cell>
          <cell r="B3347" t="str">
            <v>"ALTOFAL HMG 6"" 4 OHM 30W ACAB. PT"</v>
          </cell>
          <cell r="C3347" t="str">
            <v>ROH</v>
          </cell>
          <cell r="D3347" t="str">
            <v>UN</v>
          </cell>
        </row>
        <row r="3348">
          <cell r="A3348" t="str">
            <v>0082-58</v>
          </cell>
          <cell r="B3348" t="str">
            <v>TWEETER [MCO]</v>
          </cell>
          <cell r="C3348" t="str">
            <v>ROH</v>
          </cell>
          <cell r="D3348" t="str">
            <v>UN</v>
          </cell>
        </row>
        <row r="3349">
          <cell r="A3349" t="str">
            <v>0082-60</v>
          </cell>
          <cell r="B3349" t="str">
            <v>CX. RED. MONT-CJ[E]</v>
          </cell>
          <cell r="C3349" t="str">
            <v>ROH</v>
          </cell>
          <cell r="D3349" t="str">
            <v>UN</v>
          </cell>
        </row>
        <row r="3350">
          <cell r="A3350" t="str">
            <v>0082-61</v>
          </cell>
          <cell r="B3350" t="str">
            <v>"MEMBRANAVIBRACAO 2"" T1,5[SK]"</v>
          </cell>
          <cell r="C3350" t="str">
            <v>ROH</v>
          </cell>
          <cell r="D3350" t="str">
            <v>UN</v>
          </cell>
        </row>
        <row r="3351">
          <cell r="A3351" t="str">
            <v>0082-62</v>
          </cell>
          <cell r="B3351" t="str">
            <v>"ALTO FAL 3"" STD[SK]"</v>
          </cell>
          <cell r="C3351" t="str">
            <v>ROH</v>
          </cell>
          <cell r="D3351" t="str">
            <v>UN</v>
          </cell>
        </row>
        <row r="3352">
          <cell r="A3352" t="str">
            <v>0082-65</v>
          </cell>
          <cell r="B3352" t="str">
            <v>TWEETER[CM]</v>
          </cell>
          <cell r="C3352" t="str">
            <v>ROH</v>
          </cell>
          <cell r="D3352" t="str">
            <v>UN</v>
          </cell>
        </row>
        <row r="3353">
          <cell r="A3353" t="str">
            <v>0082-66</v>
          </cell>
          <cell r="B3353" t="str">
            <v>"ALTO FAL 10""[CM]"</v>
          </cell>
          <cell r="C3353" t="str">
            <v>ROH</v>
          </cell>
          <cell r="D3353" t="str">
            <v>UN</v>
          </cell>
        </row>
        <row r="3354">
          <cell r="A3354" t="str">
            <v>0082-67</v>
          </cell>
          <cell r="B3354" t="str">
            <v>"ALTO FAL ZSL 5"" 4 OHM 30W"</v>
          </cell>
          <cell r="C3354" t="str">
            <v>ROH</v>
          </cell>
          <cell r="D3354" t="str">
            <v>UN</v>
          </cell>
        </row>
        <row r="3355">
          <cell r="A3355" t="str">
            <v>0082-68</v>
          </cell>
          <cell r="B3355" t="str">
            <v>TELA ALTO FAL PT MONT[SB]</v>
          </cell>
          <cell r="C3355" t="str">
            <v>ROH</v>
          </cell>
          <cell r="D3355" t="str">
            <v>UN</v>
          </cell>
        </row>
        <row r="3356">
          <cell r="A3356" t="str">
            <v>0082-70</v>
          </cell>
          <cell r="B3356" t="str">
            <v>GRD PLAS. CZ GRAV. ALTOFAL[MCO]</v>
          </cell>
          <cell r="C3356" t="str">
            <v>ROH</v>
          </cell>
          <cell r="D3356" t="str">
            <v>UN</v>
          </cell>
        </row>
        <row r="3357">
          <cell r="A3357" t="str">
            <v>0082-71</v>
          </cell>
          <cell r="B3357" t="str">
            <v>"ALTO FAL A-4 4"" 8 OHM 10W"</v>
          </cell>
          <cell r="C3357" t="str">
            <v>ROH</v>
          </cell>
          <cell r="D3357" t="str">
            <v>UN</v>
          </cell>
        </row>
        <row r="3358">
          <cell r="A3358" t="str">
            <v>0082-72</v>
          </cell>
          <cell r="B3358" t="str">
            <v>HF DRIVER A-3 4 OHM 10W</v>
          </cell>
          <cell r="C3358" t="str">
            <v>ROH</v>
          </cell>
          <cell r="D3358" t="str">
            <v>UN</v>
          </cell>
        </row>
        <row r="3359">
          <cell r="A3359" t="str">
            <v>0082-73</v>
          </cell>
          <cell r="B3359" t="str">
            <v>"ALTO FAL A-10 10"" 4 OHM 40W"</v>
          </cell>
          <cell r="C3359" t="str">
            <v>ROH</v>
          </cell>
          <cell r="D3359" t="str">
            <v>UN</v>
          </cell>
        </row>
        <row r="3360">
          <cell r="A3360" t="str">
            <v>0082-74</v>
          </cell>
          <cell r="B3360" t="str">
            <v>"ALTO FAL 5"" 4 OHM 36W"</v>
          </cell>
          <cell r="C3360" t="str">
            <v>ROH</v>
          </cell>
          <cell r="D3360" t="str">
            <v>UN</v>
          </cell>
        </row>
        <row r="3361">
          <cell r="A3361" t="str">
            <v>0082-75</v>
          </cell>
          <cell r="B3361" t="str">
            <v>CX. ACUSTICA PRMADEIRA PN PLAS. GRAV[HT]</v>
          </cell>
          <cell r="C3361" t="str">
            <v>ROH</v>
          </cell>
          <cell r="D3361" t="str">
            <v>UN</v>
          </cell>
        </row>
        <row r="3362">
          <cell r="A3362" t="str">
            <v>0082-76</v>
          </cell>
          <cell r="B3362" t="str">
            <v>"ALTO FAL 1,6"" 4 OHM 5,0W CB 2VIAS CT60</v>
          </cell>
          <cell r="C3362" t="str">
            <v>ROH</v>
          </cell>
          <cell r="D3362" t="str">
            <v>UN</v>
          </cell>
        </row>
        <row r="3363">
          <cell r="A3363" t="str">
            <v>0082-77</v>
          </cell>
          <cell r="B3363" t="str">
            <v>DIAFR. LAT PT ADER. CROMADO[SK]</v>
          </cell>
          <cell r="C3363" t="str">
            <v>ROH</v>
          </cell>
          <cell r="D3363" t="str">
            <v>UN</v>
          </cell>
        </row>
        <row r="3364">
          <cell r="A3364" t="str">
            <v>0082-78</v>
          </cell>
          <cell r="B3364" t="str">
            <v>"TWEETER DLS 2"" 8 OHM 10W-H"</v>
          </cell>
          <cell r="C3364" t="str">
            <v>ROH</v>
          </cell>
          <cell r="D3364" t="str">
            <v>UN</v>
          </cell>
        </row>
        <row r="3365">
          <cell r="A3365" t="str">
            <v>0082-79</v>
          </cell>
          <cell r="B3365" t="str">
            <v>"ALTO FAL XS 3"" 6 OHM 10W"</v>
          </cell>
          <cell r="C3365" t="str">
            <v>ROH</v>
          </cell>
          <cell r="D3365" t="str">
            <v>UN</v>
          </cell>
        </row>
        <row r="3366">
          <cell r="A3366" t="str">
            <v>0082-80</v>
          </cell>
          <cell r="B3366" t="str">
            <v>"ALTO FAL XS P8-6 8"" 4 OHM 30W"</v>
          </cell>
          <cell r="C3366" t="str">
            <v>ROH</v>
          </cell>
          <cell r="D3366" t="str">
            <v>UN</v>
          </cell>
        </row>
        <row r="3367">
          <cell r="A3367" t="str">
            <v>0082-81</v>
          </cell>
          <cell r="B3367" t="str">
            <v>"ALTO FAL PLAS. 2"""</v>
          </cell>
          <cell r="C3367" t="str">
            <v>ROH</v>
          </cell>
          <cell r="D3367" t="str">
            <v>UN</v>
          </cell>
        </row>
        <row r="3368">
          <cell r="A3368" t="str">
            <v>0082-82</v>
          </cell>
          <cell r="B3368" t="str">
            <v>"ALTO FAL FL200-301W 8"" 3 OHM 50W"</v>
          </cell>
          <cell r="C3368" t="str">
            <v>ROH</v>
          </cell>
          <cell r="D3368" t="str">
            <v>UN</v>
          </cell>
        </row>
        <row r="3369">
          <cell r="A3369" t="str">
            <v>0082-83</v>
          </cell>
          <cell r="B3369" t="str">
            <v>HF DRIVER 4 OHM 10W</v>
          </cell>
          <cell r="C3369" t="str">
            <v>ROH</v>
          </cell>
          <cell r="D3369" t="str">
            <v>UN</v>
          </cell>
        </row>
        <row r="3370">
          <cell r="A3370" t="str">
            <v>0082-84</v>
          </cell>
          <cell r="B3370" t="str">
            <v>"ALTO FAL Y103WS 10"" 4 OHM 30W"</v>
          </cell>
          <cell r="C3370" t="str">
            <v>ROH</v>
          </cell>
          <cell r="D3370" t="str">
            <v>UN</v>
          </cell>
        </row>
        <row r="3371">
          <cell r="A3371" t="str">
            <v>0082-85</v>
          </cell>
          <cell r="B3371" t="str">
            <v>TWEETER 4 OHM 10W</v>
          </cell>
          <cell r="C3371" t="str">
            <v>ROH</v>
          </cell>
          <cell r="D3371" t="str">
            <v>UN</v>
          </cell>
        </row>
        <row r="3372">
          <cell r="A3372" t="str">
            <v>0082-87</v>
          </cell>
          <cell r="B3372" t="str">
            <v>"ALTO FAL 4"" 4 OHM 5,0W"</v>
          </cell>
          <cell r="C3372" t="str">
            <v>ROH</v>
          </cell>
          <cell r="D3372" t="str">
            <v>UN</v>
          </cell>
        </row>
        <row r="3373">
          <cell r="A3373" t="str">
            <v>0082-88</v>
          </cell>
          <cell r="B3373" t="str">
            <v>"ALTOFAL DLS 5"" 2 OHM 15W-G ACAB. PT"</v>
          </cell>
          <cell r="C3373" t="str">
            <v>ROH</v>
          </cell>
          <cell r="D3373" t="str">
            <v>UN</v>
          </cell>
        </row>
        <row r="3374">
          <cell r="A3374" t="str">
            <v>0082-89</v>
          </cell>
          <cell r="B3374" t="str">
            <v>CX. RED. PLAS. MONT[CS]</v>
          </cell>
          <cell r="C3374" t="str">
            <v>ROH</v>
          </cell>
          <cell r="D3374" t="str">
            <v>UN</v>
          </cell>
        </row>
        <row r="3375">
          <cell r="A3375" t="str">
            <v>0082-90</v>
          </cell>
          <cell r="B3375" t="str">
            <v>DIAFR. LAT PT ADER. CROMADO[SK]</v>
          </cell>
          <cell r="C3375" t="str">
            <v>ROH</v>
          </cell>
          <cell r="D3375" t="str">
            <v>UN</v>
          </cell>
        </row>
        <row r="3376">
          <cell r="A3376" t="str">
            <v>0082-91</v>
          </cell>
          <cell r="B3376" t="str">
            <v>"ALTO FAL TLY 3"" 4 OHM 5,0W"</v>
          </cell>
          <cell r="C3376" t="str">
            <v>ROH</v>
          </cell>
          <cell r="D3376" t="str">
            <v>UN</v>
          </cell>
        </row>
        <row r="3377">
          <cell r="A3377" t="str">
            <v>0082-92</v>
          </cell>
          <cell r="B3377" t="str">
            <v>"TWEETER MY 2"" 4 OHM 10W"</v>
          </cell>
          <cell r="C3377" t="str">
            <v>ROH</v>
          </cell>
          <cell r="D3377" t="str">
            <v>UN</v>
          </cell>
        </row>
        <row r="3378">
          <cell r="A3378" t="str">
            <v>0082-93</v>
          </cell>
          <cell r="B3378" t="str">
            <v>GRD PLAS. CROMADO LJ TWEETER[MCO]</v>
          </cell>
          <cell r="C3378" t="str">
            <v>ROH</v>
          </cell>
          <cell r="D3378" t="str">
            <v>UN</v>
          </cell>
        </row>
        <row r="3379">
          <cell r="A3379" t="str">
            <v>0082-94</v>
          </cell>
          <cell r="B3379" t="str">
            <v>GRD PLAS. CROMADO AZUL TWEETER[MCO]</v>
          </cell>
          <cell r="C3379" t="str">
            <v>ROH</v>
          </cell>
          <cell r="D3379" t="str">
            <v>UN</v>
          </cell>
        </row>
        <row r="3380">
          <cell r="A3380" t="str">
            <v>0082-95</v>
          </cell>
          <cell r="B3380" t="str">
            <v>"ALTO FAL SY-10"" 4 OHM 40W"</v>
          </cell>
          <cell r="C3380" t="str">
            <v>ROH</v>
          </cell>
          <cell r="D3380" t="str">
            <v>UN</v>
          </cell>
        </row>
        <row r="3381">
          <cell r="A3381" t="str">
            <v>0082-96</v>
          </cell>
          <cell r="B3381" t="str">
            <v>"ALTO FAL SY-4"" 8 OHM 10W"</v>
          </cell>
          <cell r="C3381" t="str">
            <v>ROH</v>
          </cell>
          <cell r="D3381" t="str">
            <v>UN</v>
          </cell>
        </row>
        <row r="3382">
          <cell r="A3382" t="str">
            <v>0082-97</v>
          </cell>
          <cell r="B3382" t="str">
            <v>HF DRIVER SY-21,5L 8 OHM 10W</v>
          </cell>
          <cell r="C3382" t="str">
            <v>ROH</v>
          </cell>
          <cell r="D3382" t="str">
            <v>UN</v>
          </cell>
        </row>
        <row r="3383">
          <cell r="A3383" t="str">
            <v>0082-98</v>
          </cell>
          <cell r="B3383" t="str">
            <v>DIAFR. LAT PT MOLD. CZ[SK]</v>
          </cell>
          <cell r="C3383" t="str">
            <v>ROH</v>
          </cell>
          <cell r="D3383" t="str">
            <v>UN</v>
          </cell>
        </row>
        <row r="3384">
          <cell r="A3384" t="str">
            <v>0082-99</v>
          </cell>
          <cell r="B3384" t="str">
            <v>"ALTO FAL TLY 3"" 4 OHM 8,0W"</v>
          </cell>
          <cell r="C3384" t="str">
            <v>ROH</v>
          </cell>
          <cell r="D3384" t="str">
            <v>UN</v>
          </cell>
        </row>
        <row r="3385">
          <cell r="A3385" t="str">
            <v>0083-03</v>
          </cell>
          <cell r="B3385" t="str">
            <v>SC MANCAL TRASEIRO V-30 - IMPORTADO</v>
          </cell>
          <cell r="C3385" t="str">
            <v>ROH</v>
          </cell>
          <cell r="D3385" t="str">
            <v>UN</v>
          </cell>
        </row>
        <row r="3386">
          <cell r="A3386" t="str">
            <v>0083-10</v>
          </cell>
          <cell r="B3386" t="str">
            <v>TELA ALTO FAL PT MONT[SB]</v>
          </cell>
          <cell r="C3386" t="str">
            <v>ROH</v>
          </cell>
          <cell r="D3386" t="str">
            <v>UN</v>
          </cell>
        </row>
        <row r="3387">
          <cell r="A3387" t="str">
            <v>0083-11</v>
          </cell>
          <cell r="B3387" t="str">
            <v>"ALTO-FAL DLS 1,5"" 8 OHM 10W-M-2F ACAB.</v>
          </cell>
          <cell r="C3387" t="str">
            <v>ROH</v>
          </cell>
          <cell r="D3387" t="str">
            <v>UN</v>
          </cell>
        </row>
        <row r="3388">
          <cell r="A3388" t="str">
            <v>0083-12</v>
          </cell>
          <cell r="B3388" t="str">
            <v>"ALTO-FAL DLS 6"" 6 OHM 30W-M-2F ACAB. P</v>
          </cell>
          <cell r="C3388" t="str">
            <v>ROH</v>
          </cell>
          <cell r="D3388" t="str">
            <v>UN</v>
          </cell>
        </row>
        <row r="3389">
          <cell r="A3389" t="str">
            <v>0083-13</v>
          </cell>
          <cell r="B3389" t="str">
            <v>"ALTO-FAL DLS 5"" 4 OHM 15W-X-2P ACAB. P</v>
          </cell>
          <cell r="C3389" t="str">
            <v>ROH</v>
          </cell>
          <cell r="D3389" t="str">
            <v>UN</v>
          </cell>
        </row>
        <row r="3390">
          <cell r="A3390" t="str">
            <v>0083-14</v>
          </cell>
          <cell r="B3390" t="str">
            <v>"TWEETER DLS 2"" 8 OHM 10W-M-2F"</v>
          </cell>
          <cell r="C3390" t="str">
            <v>ROH</v>
          </cell>
          <cell r="D3390" t="str">
            <v>UN</v>
          </cell>
        </row>
        <row r="3391">
          <cell r="A3391" t="str">
            <v>0083-15</v>
          </cell>
          <cell r="B3391" t="str">
            <v>DIAFRAGMA LTRL PR ADEREÇO PLTC PR [BBS]</v>
          </cell>
          <cell r="C3391" t="str">
            <v>ROH</v>
          </cell>
          <cell r="D3391" t="str">
            <v>UN</v>
          </cell>
        </row>
        <row r="3392">
          <cell r="A3392" t="str">
            <v>0083-16</v>
          </cell>
          <cell r="B3392" t="str">
            <v>DIAFRAGMA ACÚSTICO SILICONE PRETO [BX]</v>
          </cell>
          <cell r="C3392" t="str">
            <v>ROH</v>
          </cell>
          <cell r="D3392" t="str">
            <v>UN</v>
          </cell>
        </row>
        <row r="3393">
          <cell r="A3393" t="str">
            <v>0084-00</v>
          </cell>
          <cell r="B3393" t="str">
            <v>SC ELEM AQUEC+MT+CBPG+RD 220V [IRAM]</v>
          </cell>
          <cell r="C3393" t="str">
            <v>ROH</v>
          </cell>
          <cell r="D3393" t="str">
            <v>UN</v>
          </cell>
        </row>
        <row r="3394">
          <cell r="A3394" t="str">
            <v>0084-100</v>
          </cell>
          <cell r="B3394" t="str">
            <v>EXTENSÃO FIAÇÃO MOTOR 127V [VT-51]</v>
          </cell>
          <cell r="C3394" t="str">
            <v>ROH</v>
          </cell>
          <cell r="D3394" t="str">
            <v>UN</v>
          </cell>
        </row>
        <row r="3395">
          <cell r="A3395" t="str">
            <v>0084-101</v>
          </cell>
          <cell r="B3395" t="str">
            <v>EXTENSÃO FIAÇÃO MOTOR 220V [VT-51]</v>
          </cell>
          <cell r="C3395" t="str">
            <v>ROH</v>
          </cell>
          <cell r="D3395" t="str">
            <v>UN</v>
          </cell>
        </row>
        <row r="3396">
          <cell r="A3396" t="str">
            <v>0084-18</v>
          </cell>
          <cell r="B3396" t="str">
            <v>REDE ELET. S-02/S-04 120V</v>
          </cell>
          <cell r="C3396" t="str">
            <v>ROH</v>
          </cell>
          <cell r="D3396" t="str">
            <v>UN</v>
          </cell>
        </row>
        <row r="3397">
          <cell r="A3397" t="str">
            <v>0084-19</v>
          </cell>
          <cell r="B3397" t="str">
            <v>REDE ELET. S-02/S-04 220V</v>
          </cell>
          <cell r="C3397" t="str">
            <v>ROH</v>
          </cell>
          <cell r="D3397" t="str">
            <v>UN</v>
          </cell>
        </row>
        <row r="3398">
          <cell r="A3398" t="str">
            <v>0084-24</v>
          </cell>
          <cell r="B3398" t="str">
            <v>REDE ELET. 127V S-03</v>
          </cell>
          <cell r="C3398" t="str">
            <v>ROH</v>
          </cell>
          <cell r="D3398" t="str">
            <v>UN</v>
          </cell>
        </row>
        <row r="3399">
          <cell r="A3399" t="str">
            <v>0084-25</v>
          </cell>
          <cell r="B3399" t="str">
            <v>REDE ELET. 220V S-03</v>
          </cell>
          <cell r="C3399" t="str">
            <v>ROH</v>
          </cell>
          <cell r="D3399" t="str">
            <v>UN</v>
          </cell>
        </row>
        <row r="3400">
          <cell r="A3400" t="str">
            <v>0084-26</v>
          </cell>
          <cell r="B3400" t="str">
            <v>REDE ELET. CAPAC. AP-01</v>
          </cell>
          <cell r="C3400" t="str">
            <v>ROH</v>
          </cell>
          <cell r="D3400" t="str">
            <v>UN</v>
          </cell>
        </row>
        <row r="3401">
          <cell r="A3401" t="str">
            <v>0084-27</v>
          </cell>
          <cell r="B3401" t="str">
            <v>F,INT 127V INDIC. MICROTEMP G6 T240°C[G]</v>
          </cell>
          <cell r="C3401" t="str">
            <v>ROH</v>
          </cell>
          <cell r="D3401" t="str">
            <v>UN</v>
          </cell>
        </row>
        <row r="3402">
          <cell r="A3402" t="str">
            <v>0084-28</v>
          </cell>
          <cell r="B3402" t="str">
            <v>F,INT 220V INDIC. MICROTEMP G4 T240°C[G]</v>
          </cell>
          <cell r="C3402" t="str">
            <v>ROH</v>
          </cell>
          <cell r="D3402" t="str">
            <v>UN</v>
          </cell>
        </row>
        <row r="3403">
          <cell r="A3403" t="str">
            <v>0084-31</v>
          </cell>
          <cell r="B3403" t="str">
            <v>REDE ELET. 127V S-05</v>
          </cell>
          <cell r="C3403" t="str">
            <v>ROH</v>
          </cell>
          <cell r="D3403" t="str">
            <v>UN</v>
          </cell>
        </row>
        <row r="3404">
          <cell r="A3404" t="str">
            <v>0084-32</v>
          </cell>
          <cell r="B3404" t="str">
            <v>REDE ELET. 220V S-05</v>
          </cell>
          <cell r="C3404" t="str">
            <v>ROH</v>
          </cell>
          <cell r="D3404" t="str">
            <v>UN</v>
          </cell>
        </row>
        <row r="3405">
          <cell r="A3405" t="str">
            <v>0084-34</v>
          </cell>
          <cell r="B3405" t="str">
            <v>FIACAO INTCTH051X1,0MMINDIC.ES12516A[FT]</v>
          </cell>
          <cell r="C3405" t="str">
            <v>ROH</v>
          </cell>
          <cell r="D3405" t="str">
            <v>UN</v>
          </cell>
        </row>
        <row r="3406">
          <cell r="A3406" t="str">
            <v>0084-35</v>
          </cell>
          <cell r="B3406" t="str">
            <v>FIAÇÃO INTERNA H05 1X1.00MM² [A]</v>
          </cell>
          <cell r="C3406" t="str">
            <v>ROH</v>
          </cell>
          <cell r="D3406" t="str">
            <v>UN</v>
          </cell>
        </row>
        <row r="3407">
          <cell r="A3407" t="str">
            <v>0084-36</v>
          </cell>
          <cell r="B3407" t="str">
            <v>REDE ELET. 127V G-02</v>
          </cell>
          <cell r="C3407" t="str">
            <v>ROH</v>
          </cell>
          <cell r="D3407" t="str">
            <v>UN</v>
          </cell>
        </row>
        <row r="3408">
          <cell r="A3408" t="str">
            <v>0084-37</v>
          </cell>
          <cell r="B3408" t="str">
            <v>REDE ELET. 220V G-02</v>
          </cell>
          <cell r="C3408" t="str">
            <v>ROH</v>
          </cell>
          <cell r="D3408" t="str">
            <v>UN</v>
          </cell>
        </row>
        <row r="3409">
          <cell r="A3409" t="str">
            <v>0084-38</v>
          </cell>
          <cell r="B3409" t="str">
            <v>F,INT 127V+INDIC.ES+F,TERM. T240°C[S]</v>
          </cell>
          <cell r="C3409" t="str">
            <v>ROH</v>
          </cell>
          <cell r="D3409" t="str">
            <v>UN</v>
          </cell>
        </row>
        <row r="3410">
          <cell r="A3410" t="str">
            <v>0084-39</v>
          </cell>
          <cell r="B3410" t="str">
            <v>F,INT 220V+INDIC.ES+F,TERM. T240°C[S]</v>
          </cell>
          <cell r="C3410" t="str">
            <v>ROH</v>
          </cell>
          <cell r="D3410" t="str">
            <v>UN</v>
          </cell>
        </row>
        <row r="3411">
          <cell r="A3411" t="str">
            <v>0084-40</v>
          </cell>
          <cell r="B3411" t="str">
            <v>FINT 127V+INDIC.+F,TERM. RY240 T240°C[S]</v>
          </cell>
          <cell r="C3411" t="str">
            <v>ROH</v>
          </cell>
          <cell r="D3411" t="str">
            <v>UN</v>
          </cell>
        </row>
        <row r="3412">
          <cell r="A3412" t="str">
            <v>0084-41</v>
          </cell>
          <cell r="B3412" t="str">
            <v>FINT 220V+INDIC.+F,TERM. RY240 T240°C[S]</v>
          </cell>
          <cell r="C3412" t="str">
            <v>ROH</v>
          </cell>
          <cell r="D3412" t="str">
            <v>UN</v>
          </cell>
        </row>
        <row r="3413">
          <cell r="A3413" t="str">
            <v>0084-42</v>
          </cell>
          <cell r="B3413" t="str">
            <v>REDE ELET. 127V S-08</v>
          </cell>
          <cell r="C3413" t="str">
            <v>ROH</v>
          </cell>
          <cell r="D3413" t="str">
            <v>UN</v>
          </cell>
        </row>
        <row r="3414">
          <cell r="A3414" t="str">
            <v>0084-43</v>
          </cell>
          <cell r="B3414" t="str">
            <v>REDE ELET. 220V S-08</v>
          </cell>
          <cell r="C3414" t="str">
            <v>ROH</v>
          </cell>
          <cell r="D3414" t="str">
            <v>UN</v>
          </cell>
        </row>
        <row r="3415">
          <cell r="A3415" t="str">
            <v>0084-44</v>
          </cell>
          <cell r="B3415" t="str">
            <v>FIA.127VINDIC.ES.SANYUAN RY240TF240°C[G]</v>
          </cell>
          <cell r="C3415" t="str">
            <v>ROH</v>
          </cell>
          <cell r="D3415" t="str">
            <v>UN</v>
          </cell>
        </row>
        <row r="3416">
          <cell r="A3416" t="str">
            <v>0084-45</v>
          </cell>
          <cell r="B3416" t="str">
            <v>FIA.220VINDIC.ES.SANYUAN RY240TF240°C[G]</v>
          </cell>
          <cell r="C3416" t="str">
            <v>ROH</v>
          </cell>
          <cell r="D3416" t="str">
            <v>UN</v>
          </cell>
        </row>
        <row r="3417">
          <cell r="A3417" t="str">
            <v>0084-46</v>
          </cell>
          <cell r="B3417" t="str">
            <v>REDE ELET. 127V S-09</v>
          </cell>
          <cell r="C3417" t="str">
            <v>ROH</v>
          </cell>
          <cell r="D3417" t="str">
            <v>UN</v>
          </cell>
        </row>
        <row r="3418">
          <cell r="A3418" t="str">
            <v>0084-47</v>
          </cell>
          <cell r="B3418" t="str">
            <v>REDE ELET. 220V S-09</v>
          </cell>
          <cell r="C3418" t="str">
            <v>ROH</v>
          </cell>
          <cell r="D3418" t="str">
            <v>UN</v>
          </cell>
        </row>
        <row r="3419">
          <cell r="A3419" t="str">
            <v>0084-48</v>
          </cell>
          <cell r="B3419" t="str">
            <v>FIACAO INT 127INDIC. FTERM MICR240°C[G]</v>
          </cell>
          <cell r="C3419" t="str">
            <v>ROH</v>
          </cell>
          <cell r="D3419" t="str">
            <v>UN</v>
          </cell>
        </row>
        <row r="3420">
          <cell r="A3420" t="str">
            <v>0084-49</v>
          </cell>
          <cell r="B3420" t="str">
            <v>FIACAO INT 220INDIC. FTERM MICR240°C[G]</v>
          </cell>
          <cell r="C3420" t="str">
            <v>ROH</v>
          </cell>
          <cell r="D3420" t="str">
            <v>UN</v>
          </cell>
        </row>
        <row r="3421">
          <cell r="A3421" t="str">
            <v>0084-50</v>
          </cell>
          <cell r="B3421" t="str">
            <v>REDE ELET. SUP FUS. BB-01</v>
          </cell>
          <cell r="C3421" t="str">
            <v>ROH</v>
          </cell>
          <cell r="D3421" t="str">
            <v>UN</v>
          </cell>
        </row>
        <row r="3422">
          <cell r="A3422" t="str">
            <v>0084-51</v>
          </cell>
          <cell r="B3422" t="str">
            <v>FIACAO INTCTH051X1,0MMINDIC.ES12516A[FT]</v>
          </cell>
          <cell r="C3422" t="str">
            <v>ROH</v>
          </cell>
          <cell r="D3422" t="str">
            <v>UN</v>
          </cell>
        </row>
        <row r="3423">
          <cell r="A3423" t="str">
            <v>0084-52</v>
          </cell>
          <cell r="B3423" t="str">
            <v>FIACAO INTCTH051X,75MMINDIC.ES25010A[FT]</v>
          </cell>
          <cell r="C3423" t="str">
            <v>ROH</v>
          </cell>
          <cell r="D3423" t="str">
            <v>UN</v>
          </cell>
        </row>
        <row r="3424">
          <cell r="A3424" t="str">
            <v>0084-53</v>
          </cell>
          <cell r="B3424" t="str">
            <v>LEDS CE-01</v>
          </cell>
          <cell r="C3424" t="str">
            <v>ROH</v>
          </cell>
          <cell r="D3424" t="str">
            <v>UN</v>
          </cell>
        </row>
        <row r="3425">
          <cell r="A3425" t="str">
            <v>0084-54</v>
          </cell>
          <cell r="B3425" t="str">
            <v>REDE ELÉTRICA BL-03</v>
          </cell>
          <cell r="C3425" t="str">
            <v>ROH</v>
          </cell>
          <cell r="D3425" t="str">
            <v>UN</v>
          </cell>
        </row>
        <row r="3426">
          <cell r="A3426" t="str">
            <v>0084-55</v>
          </cell>
          <cell r="B3426" t="str">
            <v>REDE ELET. SUP FUS. BB-03</v>
          </cell>
          <cell r="C3426" t="str">
            <v>ROH</v>
          </cell>
          <cell r="D3426" t="str">
            <v>UN</v>
          </cell>
        </row>
        <row r="3427">
          <cell r="A3427" t="str">
            <v>0084-56</v>
          </cell>
          <cell r="B3427" t="str">
            <v>LED EM-06</v>
          </cell>
          <cell r="C3427" t="str">
            <v>ROH</v>
          </cell>
          <cell r="D3427" t="str">
            <v>UN</v>
          </cell>
        </row>
        <row r="3428">
          <cell r="A3428" t="str">
            <v>0084-57</v>
          </cell>
          <cell r="B3428" t="str">
            <v>LED CE-02</v>
          </cell>
          <cell r="C3428" t="str">
            <v>ROH</v>
          </cell>
          <cell r="D3428" t="str">
            <v>UN</v>
          </cell>
        </row>
        <row r="3429">
          <cell r="A3429" t="str">
            <v>0084-58</v>
          </cell>
          <cell r="B3429" t="str">
            <v>, TERM. CONEC,ALIM. CE-02</v>
          </cell>
          <cell r="C3429" t="str">
            <v>ROH</v>
          </cell>
          <cell r="D3429" t="str">
            <v>UN</v>
          </cell>
        </row>
        <row r="3430">
          <cell r="A3430" t="str">
            <v>0084-59</v>
          </cell>
          <cell r="B3430" t="str">
            <v>FIACAO INT 0,5MM² 300V[BB]</v>
          </cell>
          <cell r="C3430" t="str">
            <v>ROH</v>
          </cell>
          <cell r="D3430" t="str">
            <v>UN</v>
          </cell>
        </row>
        <row r="3431">
          <cell r="A3431" t="str">
            <v>0084-60</v>
          </cell>
          <cell r="B3431" t="str">
            <v>LED EM-08</v>
          </cell>
          <cell r="C3431" t="str">
            <v>ROH</v>
          </cell>
          <cell r="D3431" t="str">
            <v>UN</v>
          </cell>
        </row>
        <row r="3432">
          <cell r="A3432" t="str">
            <v>0084-61</v>
          </cell>
          <cell r="B3432" t="str">
            <v>REDE ELETRICA VP-PRO-55/65</v>
          </cell>
          <cell r="C3432" t="str">
            <v>ROH</v>
          </cell>
          <cell r="D3432" t="str">
            <v>UN</v>
          </cell>
        </row>
        <row r="3433">
          <cell r="A3433" t="str">
            <v>0084-62</v>
          </cell>
          <cell r="B3433" t="str">
            <v>CABO DOS SOQUETES 0,5MM²X300MM BR</v>
          </cell>
          <cell r="C3433" t="str">
            <v>ROH</v>
          </cell>
          <cell r="D3433" t="str">
            <v>UN</v>
          </cell>
        </row>
        <row r="3434">
          <cell r="A3434" t="str">
            <v>0084-63</v>
          </cell>
          <cell r="B3434" t="str">
            <v>LED C/CAB+TERM FEMEA 127V NF-04/11/18/19</v>
          </cell>
          <cell r="C3434" t="str">
            <v>ROH</v>
          </cell>
          <cell r="D3434" t="str">
            <v>UN</v>
          </cell>
        </row>
        <row r="3435">
          <cell r="A3435" t="str">
            <v>0084-64</v>
          </cell>
          <cell r="B3435" t="str">
            <v>LED C/CAB+TERM FEMEA 220V NF-04/11/18/19</v>
          </cell>
          <cell r="C3435" t="str">
            <v>ROH</v>
          </cell>
          <cell r="D3435" t="str">
            <v>UN</v>
          </cell>
        </row>
        <row r="3436">
          <cell r="A3436" t="str">
            <v>0084-65</v>
          </cell>
          <cell r="B3436" t="str">
            <v>REDE ELÉTRICA PE-09 127V</v>
          </cell>
          <cell r="C3436" t="str">
            <v>ROH</v>
          </cell>
          <cell r="D3436" t="str">
            <v>UN</v>
          </cell>
        </row>
        <row r="3437">
          <cell r="A3437" t="str">
            <v>0084-66</v>
          </cell>
          <cell r="B3437" t="str">
            <v>REDE ELÉTRICA PE-09 220V</v>
          </cell>
          <cell r="C3437" t="str">
            <v>ROH</v>
          </cell>
          <cell r="D3437" t="str">
            <v>UN</v>
          </cell>
        </row>
        <row r="3438">
          <cell r="A3438" t="str">
            <v>0084-67</v>
          </cell>
          <cell r="B3438" t="str">
            <v>FIACAO INT 300V 200°C[PE]</v>
          </cell>
          <cell r="C3438" t="str">
            <v>ROH</v>
          </cell>
          <cell r="D3438" t="str">
            <v>UN</v>
          </cell>
        </row>
        <row r="3439">
          <cell r="A3439" t="str">
            <v>0084-68</v>
          </cell>
          <cell r="B3439" t="str">
            <v>FIACAO INT 300V 200°C PE]</v>
          </cell>
          <cell r="C3439" t="str">
            <v>ROH</v>
          </cell>
          <cell r="D3439" t="str">
            <v>UN</v>
          </cell>
        </row>
        <row r="3440">
          <cell r="A3440" t="str">
            <v>0084-69</v>
          </cell>
          <cell r="B3440" t="str">
            <v>FIACAO INT 300V 200°C[PE]</v>
          </cell>
          <cell r="C3440" t="str">
            <v>ROH</v>
          </cell>
          <cell r="D3440" t="str">
            <v>UN</v>
          </cell>
        </row>
        <row r="3441">
          <cell r="A3441" t="str">
            <v>0084-70</v>
          </cell>
          <cell r="B3441" t="str">
            <v>F,INT H05 1X0,75MM² F,TERMI.TF192°C[EG]</v>
          </cell>
          <cell r="C3441" t="str">
            <v>ROH</v>
          </cell>
          <cell r="D3441" t="str">
            <v>UN</v>
          </cell>
        </row>
        <row r="3442">
          <cell r="A3442" t="str">
            <v>0084-71</v>
          </cell>
          <cell r="B3442" t="str">
            <v>FIACAO INT H05 1X1,00MM²250V12A200°C[FR]</v>
          </cell>
          <cell r="C3442" t="str">
            <v>ROH</v>
          </cell>
          <cell r="D3442" t="str">
            <v>UN</v>
          </cell>
        </row>
        <row r="3443">
          <cell r="A3443" t="str">
            <v>0084-72</v>
          </cell>
          <cell r="B3443" t="str">
            <v>FIACAO INT H05 1X0,75MM²250V10A200°C[FR]</v>
          </cell>
          <cell r="C3443" t="str">
            <v>ROH</v>
          </cell>
          <cell r="D3443" t="str">
            <v>UN</v>
          </cell>
        </row>
        <row r="3444">
          <cell r="A3444" t="str">
            <v>0084-73</v>
          </cell>
          <cell r="B3444" t="str">
            <v>FIA.127VINDIC.ES.SANYUAN RY240TF240°C[G]</v>
          </cell>
          <cell r="C3444" t="str">
            <v>ROH</v>
          </cell>
          <cell r="D3444" t="str">
            <v>UN</v>
          </cell>
        </row>
        <row r="3445">
          <cell r="A3445" t="str">
            <v>0084-74</v>
          </cell>
          <cell r="B3445" t="str">
            <v>FIA.220VINDIC.ES.SANYUAN RY240TF240°C[G]</v>
          </cell>
          <cell r="C3445" t="str">
            <v>ROH</v>
          </cell>
          <cell r="D3445" t="str">
            <v>UN</v>
          </cell>
        </row>
        <row r="3446">
          <cell r="A3446" t="str">
            <v>0084-75</v>
          </cell>
          <cell r="B3446" t="str">
            <v>REDE ELET. 127V CF-06</v>
          </cell>
          <cell r="C3446" t="str">
            <v>ROH</v>
          </cell>
          <cell r="D3446" t="str">
            <v>UN</v>
          </cell>
        </row>
        <row r="3447">
          <cell r="A3447" t="str">
            <v>0084-76</v>
          </cell>
          <cell r="B3447" t="str">
            <v>REDE ELET. 220V CF-06</v>
          </cell>
          <cell r="C3447" t="str">
            <v>ROH</v>
          </cell>
          <cell r="D3447" t="str">
            <v>UN</v>
          </cell>
        </row>
        <row r="3448">
          <cell r="A3448" t="str">
            <v>0084-79</v>
          </cell>
          <cell r="B3448" t="str">
            <v>FIACAO INT 1X0,50MM² INDIC. 82 KOHM[F]</v>
          </cell>
          <cell r="C3448" t="str">
            <v>ROH</v>
          </cell>
          <cell r="D3448" t="str">
            <v>UN</v>
          </cell>
        </row>
        <row r="3449">
          <cell r="A3449" t="str">
            <v>0084-80</v>
          </cell>
          <cell r="B3449" t="str">
            <v>FIACAO INT 1X0,50MM² INDIC. 150 KOHM[F]</v>
          </cell>
          <cell r="C3449" t="str">
            <v>ROH</v>
          </cell>
          <cell r="D3449" t="str">
            <v>UN</v>
          </cell>
        </row>
        <row r="3450">
          <cell r="A3450" t="str">
            <v>0084-81</v>
          </cell>
          <cell r="B3450" t="str">
            <v>REDE ELÉTRICA VP-PRO-55/65 C/PRENSA CABO</v>
          </cell>
          <cell r="C3450" t="str">
            <v>ROH</v>
          </cell>
          <cell r="D3450" t="str">
            <v>UN</v>
          </cell>
        </row>
        <row r="3451">
          <cell r="A3451" t="str">
            <v>0084-82</v>
          </cell>
          <cell r="B3451" t="str">
            <v>SC REDE ELETRICA VP-PRO-55/65 CPRENSA CB</v>
          </cell>
          <cell r="C3451" t="str">
            <v>HALB</v>
          </cell>
          <cell r="D3451" t="str">
            <v>UN</v>
          </cell>
        </row>
        <row r="3452">
          <cell r="A3452" t="str">
            <v>0084-82E</v>
          </cell>
          <cell r="B3452" t="str">
            <v>SC REDE ELETRICA VP-PRO-55/65 CPRENSA CB</v>
          </cell>
          <cell r="C3452" t="str">
            <v>HALB</v>
          </cell>
          <cell r="D3452" t="str">
            <v>UN</v>
          </cell>
        </row>
        <row r="3453">
          <cell r="A3453" t="str">
            <v>0084-83</v>
          </cell>
          <cell r="B3453" t="str">
            <v>LED UNICO AZUL RESIT. 47KOHM</v>
          </cell>
          <cell r="C3453" t="str">
            <v>ROH</v>
          </cell>
          <cell r="D3453" t="str">
            <v>UN</v>
          </cell>
        </row>
        <row r="3454">
          <cell r="A3454" t="str">
            <v>0084-84</v>
          </cell>
          <cell r="B3454" t="str">
            <v>REDE ELETRICA 16A 216ºC 127V [AFN]</v>
          </cell>
          <cell r="C3454" t="str">
            <v>ROH</v>
          </cell>
          <cell r="D3454" t="str">
            <v>UN</v>
          </cell>
        </row>
        <row r="3455">
          <cell r="A3455" t="str">
            <v>0084-84N</v>
          </cell>
          <cell r="B3455" t="str">
            <v>REDE ELETRICA 16A 216ºC 127V [AFN]</v>
          </cell>
          <cell r="C3455" t="str">
            <v>ROH</v>
          </cell>
          <cell r="D3455" t="str">
            <v>UN</v>
          </cell>
        </row>
        <row r="3456">
          <cell r="A3456" t="str">
            <v>0084-85</v>
          </cell>
          <cell r="B3456" t="str">
            <v>REDE ELETRICA 10A 216ºC 220V [AFN]</v>
          </cell>
          <cell r="C3456" t="str">
            <v>ROH</v>
          </cell>
          <cell r="D3456" t="str">
            <v>UN</v>
          </cell>
        </row>
        <row r="3457">
          <cell r="A3457" t="str">
            <v>0084-85N</v>
          </cell>
          <cell r="B3457" t="str">
            <v>REDE ELETRICA 10A 216ºC 220V [AFN]</v>
          </cell>
          <cell r="C3457" t="str">
            <v>ROH</v>
          </cell>
          <cell r="D3457" t="str">
            <v>UN</v>
          </cell>
        </row>
        <row r="3458">
          <cell r="A3458" t="str">
            <v>0084-86</v>
          </cell>
          <cell r="B3458" t="str">
            <v>REDE EL [VP] 300/500V H05VVH2-F C/PRSCB</v>
          </cell>
          <cell r="C3458" t="str">
            <v>ROH</v>
          </cell>
          <cell r="D3458" t="str">
            <v>UN</v>
          </cell>
        </row>
        <row r="3459">
          <cell r="A3459" t="str">
            <v>0084-87</v>
          </cell>
          <cell r="B3459" t="str">
            <v>FIACAO INT 1X0,50MM² INDIC.[F]</v>
          </cell>
          <cell r="C3459" t="str">
            <v>ROH</v>
          </cell>
          <cell r="D3459" t="str">
            <v>UN</v>
          </cell>
        </row>
        <row r="3460">
          <cell r="A3460" t="str">
            <v>0084-88</v>
          </cell>
          <cell r="B3460" t="str">
            <v>FIACAO INT 1X0,50MM² INDIC.[F]</v>
          </cell>
          <cell r="C3460" t="str">
            <v>ROH</v>
          </cell>
          <cell r="D3460" t="str">
            <v>UN</v>
          </cell>
        </row>
        <row r="3461">
          <cell r="A3461" t="str">
            <v>0084-89</v>
          </cell>
          <cell r="B3461" t="str">
            <v>FIACAO INT 300V 200°C[PE]</v>
          </cell>
          <cell r="C3461" t="str">
            <v>ROH</v>
          </cell>
          <cell r="D3461" t="str">
            <v>UN</v>
          </cell>
        </row>
        <row r="3462">
          <cell r="A3462" t="str">
            <v>0084-90</v>
          </cell>
          <cell r="B3462" t="str">
            <v>FIACAO INT 300V 200°C[PE]</v>
          </cell>
          <cell r="C3462" t="str">
            <v>ROH</v>
          </cell>
          <cell r="D3462" t="str">
            <v>UN</v>
          </cell>
        </row>
        <row r="3463">
          <cell r="A3463" t="str">
            <v>0084-91</v>
          </cell>
          <cell r="B3463" t="str">
            <v>REDE ELETRICA 220V [AFN]</v>
          </cell>
          <cell r="C3463" t="str">
            <v>ROH</v>
          </cell>
          <cell r="D3463" t="str">
            <v>UN</v>
          </cell>
        </row>
        <row r="3464">
          <cell r="A3464" t="str">
            <v>0084-91N</v>
          </cell>
          <cell r="B3464" t="str">
            <v>REDE ELETRICA [AFN]</v>
          </cell>
          <cell r="C3464" t="str">
            <v>ROH</v>
          </cell>
          <cell r="D3464" t="str">
            <v>UN</v>
          </cell>
        </row>
        <row r="3465">
          <cell r="A3465" t="str">
            <v>0084-92</v>
          </cell>
          <cell r="B3465" t="str">
            <v>REDE EL 4X0,5MM²PR 300/500V C/PRSCB(NVP)</v>
          </cell>
          <cell r="C3465" t="str">
            <v>ROH</v>
          </cell>
          <cell r="D3465" t="str">
            <v>UN</v>
          </cell>
        </row>
        <row r="3466">
          <cell r="A3466" t="str">
            <v>0084-93</v>
          </cell>
          <cell r="B3466" t="str">
            <v>SC ELEM AQUEC+MT+CBPG+RD 127V PR[SCN-01]</v>
          </cell>
          <cell r="C3466" t="str">
            <v>ROH</v>
          </cell>
          <cell r="D3466" t="str">
            <v>UN</v>
          </cell>
        </row>
        <row r="3467">
          <cell r="A3467" t="str">
            <v>0084-94</v>
          </cell>
          <cell r="B3467" t="str">
            <v>SC ELEM AQUEC+MT+CBPG+RD 220V PR[SCN-01]</v>
          </cell>
          <cell r="C3467" t="str">
            <v>ROH</v>
          </cell>
          <cell r="D3467" t="str">
            <v>UN</v>
          </cell>
        </row>
        <row r="3468">
          <cell r="A3468" t="str">
            <v>0084-95</v>
          </cell>
          <cell r="B3468" t="str">
            <v>REDE EL 3122 AWG18 200ºC 300W[CN-01-20X]</v>
          </cell>
          <cell r="C3468" t="str">
            <v>ROH</v>
          </cell>
          <cell r="D3468" t="str">
            <v>UN</v>
          </cell>
        </row>
        <row r="3469">
          <cell r="A3469" t="str">
            <v>0084-95N</v>
          </cell>
          <cell r="B3469" t="str">
            <v>REDE EL 3122 AWG18 200ºC 300W[CN-01-20X]</v>
          </cell>
          <cell r="C3469" t="str">
            <v>ROH</v>
          </cell>
          <cell r="D3469" t="str">
            <v>UN</v>
          </cell>
        </row>
        <row r="3470">
          <cell r="A3470" t="str">
            <v>0084-96</v>
          </cell>
          <cell r="B3470" t="str">
            <v>CABINHO EXTENSOR DA REDE ELETRICA [AFN]</v>
          </cell>
          <cell r="C3470" t="str">
            <v>ROH</v>
          </cell>
          <cell r="D3470" t="str">
            <v>UN</v>
          </cell>
        </row>
        <row r="3471">
          <cell r="A3471" t="str">
            <v>0084-96N</v>
          </cell>
          <cell r="B3471" t="str">
            <v>CABINHO EXTENSOR DA REDE ELETRICA [AFN]</v>
          </cell>
          <cell r="C3471" t="str">
            <v>ROH</v>
          </cell>
          <cell r="D3471" t="str">
            <v>UN</v>
          </cell>
        </row>
        <row r="3472">
          <cell r="A3472" t="str">
            <v>0084-97</v>
          </cell>
          <cell r="B3472" t="str">
            <v>REDE ELÉTRICA 127V [SN-20]</v>
          </cell>
          <cell r="C3472" t="str">
            <v>ROH</v>
          </cell>
          <cell r="D3472" t="str">
            <v>UN</v>
          </cell>
        </row>
        <row r="3473">
          <cell r="A3473" t="str">
            <v>0084-98</v>
          </cell>
          <cell r="B3473" t="str">
            <v>REDE ELÉTRICA 220V [SN-20]</v>
          </cell>
          <cell r="C3473" t="str">
            <v>ROH</v>
          </cell>
          <cell r="D3473" t="str">
            <v>UN</v>
          </cell>
        </row>
        <row r="3474">
          <cell r="A3474" t="str">
            <v>0084-99</v>
          </cell>
          <cell r="B3474" t="str">
            <v>DIODO EMISSOR LUZ COLORIDA</v>
          </cell>
          <cell r="C3474" t="str">
            <v>ROH</v>
          </cell>
          <cell r="D3474" t="str">
            <v>UN</v>
          </cell>
        </row>
        <row r="3475">
          <cell r="A3475" t="str">
            <v>0085-01</v>
          </cell>
          <cell r="B3475" t="str">
            <v>FUSIVEL TERMICO VENTILADOR</v>
          </cell>
          <cell r="C3475" t="str">
            <v>ROH</v>
          </cell>
          <cell r="D3475" t="str">
            <v>UN</v>
          </cell>
        </row>
        <row r="3476">
          <cell r="A3476" t="str">
            <v>0085-04</v>
          </cell>
          <cell r="B3476" t="str">
            <v>FUSIVEL 3,1A 5X25 Ø35 (VIDRO) 220V</v>
          </cell>
          <cell r="C3476" t="str">
            <v>ROH</v>
          </cell>
          <cell r="D3476" t="str">
            <v>UN</v>
          </cell>
        </row>
        <row r="3477">
          <cell r="A3477" t="str">
            <v>0085-05</v>
          </cell>
          <cell r="B3477" t="str">
            <v>REDE ELÉTRICA 127V [SN-01] (VER02)</v>
          </cell>
          <cell r="C3477" t="str">
            <v>ROH</v>
          </cell>
          <cell r="D3477" t="str">
            <v>UN</v>
          </cell>
        </row>
        <row r="3478">
          <cell r="A3478" t="str">
            <v>0085-06</v>
          </cell>
          <cell r="B3478" t="str">
            <v>REDE ELÉTRICA 220V [SN-01] (VER02)</v>
          </cell>
          <cell r="C3478" t="str">
            <v>ROH</v>
          </cell>
          <cell r="D3478" t="str">
            <v>UN</v>
          </cell>
        </row>
        <row r="3479">
          <cell r="A3479" t="str">
            <v>0085-07</v>
          </cell>
          <cell r="B3479" t="str">
            <v>SC ELEM AQUEC+MT+CBPG+RD 127V CZ[SCN-32]</v>
          </cell>
          <cell r="C3479" t="str">
            <v>ROH</v>
          </cell>
          <cell r="D3479" t="str">
            <v>UN</v>
          </cell>
        </row>
        <row r="3480">
          <cell r="A3480" t="str">
            <v>0085-08</v>
          </cell>
          <cell r="B3480" t="str">
            <v>SC ELEM AQUEC+MT+CBPG+RD 220V CZ[SCN-32]</v>
          </cell>
          <cell r="C3480" t="str">
            <v>ROH</v>
          </cell>
          <cell r="D3480" t="str">
            <v>UN</v>
          </cell>
        </row>
        <row r="3481">
          <cell r="A3481" t="str">
            <v>0085-09</v>
          </cell>
          <cell r="B3481" t="str">
            <v>SC EL AQUEC+MT+CBPG+RD 127V RS/BR SCN-50</v>
          </cell>
          <cell r="C3481" t="str">
            <v>ROH</v>
          </cell>
          <cell r="D3481" t="str">
            <v>UN</v>
          </cell>
        </row>
        <row r="3482">
          <cell r="A3482" t="str">
            <v>0085-10</v>
          </cell>
          <cell r="B3482" t="str">
            <v>SC EL AQUEC+MT+CBPG+RD 220V RS/BR SCN-50</v>
          </cell>
          <cell r="C3482" t="str">
            <v>ROH</v>
          </cell>
          <cell r="D3482" t="str">
            <v>UN</v>
          </cell>
        </row>
        <row r="3483">
          <cell r="A3483" t="str">
            <v>0085-11</v>
          </cell>
          <cell r="B3483" t="str">
            <v>SC ELEM AQUEC+MT+CBPG+RD 127V PR[SCN-04]</v>
          </cell>
          <cell r="C3483" t="str">
            <v>ROH</v>
          </cell>
          <cell r="D3483" t="str">
            <v>UN</v>
          </cell>
        </row>
        <row r="3484">
          <cell r="A3484" t="str">
            <v>0085-12</v>
          </cell>
          <cell r="B3484" t="str">
            <v>SC ELEM AQUEC+MT+CBPG+RD 220V PR[SCN-04]</v>
          </cell>
          <cell r="C3484" t="str">
            <v>ROH</v>
          </cell>
          <cell r="D3484" t="str">
            <v>UN</v>
          </cell>
        </row>
        <row r="3485">
          <cell r="A3485" t="str">
            <v>0085-13</v>
          </cell>
          <cell r="B3485" t="str">
            <v>REDE ELETRICA 220V [AFN-60/80]</v>
          </cell>
          <cell r="C3485" t="str">
            <v>ROH</v>
          </cell>
          <cell r="D3485" t="str">
            <v>UN</v>
          </cell>
        </row>
        <row r="3486">
          <cell r="A3486" t="str">
            <v>0085-14</v>
          </cell>
          <cell r="B3486" t="str">
            <v>REDE ELETRICA [AFN]- UL R/C</v>
          </cell>
          <cell r="C3486" t="str">
            <v>ROH</v>
          </cell>
          <cell r="D3486" t="str">
            <v>UN</v>
          </cell>
        </row>
        <row r="3487">
          <cell r="A3487" t="str">
            <v>0085-15</v>
          </cell>
          <cell r="B3487" t="str">
            <v>REDE ELETRICA [AFN-DI]</v>
          </cell>
          <cell r="C3487" t="str">
            <v>ROH</v>
          </cell>
          <cell r="D3487" t="str">
            <v>UN</v>
          </cell>
        </row>
        <row r="3488">
          <cell r="A3488" t="str">
            <v>0085-16</v>
          </cell>
          <cell r="B3488" t="str">
            <v>SC ELEMENTO RETRABALHADO [IRAM]</v>
          </cell>
          <cell r="C3488" t="str">
            <v>HALB</v>
          </cell>
          <cell r="D3488" t="str">
            <v>UN</v>
          </cell>
        </row>
        <row r="3489">
          <cell r="A3489" t="str">
            <v>0085-17</v>
          </cell>
          <cell r="B3489" t="str">
            <v>REDE ELETRICA 127V [AFN]</v>
          </cell>
          <cell r="C3489" t="str">
            <v>ROH</v>
          </cell>
          <cell r="D3489" t="str">
            <v>UN</v>
          </cell>
        </row>
        <row r="3490">
          <cell r="A3490" t="str">
            <v>0085-18</v>
          </cell>
          <cell r="B3490" t="str">
            <v>REDE ELETRICA 127V [AFN-60/80]</v>
          </cell>
          <cell r="C3490" t="str">
            <v>ROH</v>
          </cell>
          <cell r="D3490" t="str">
            <v>UN</v>
          </cell>
        </row>
        <row r="3491">
          <cell r="A3491" t="str">
            <v>0085-19</v>
          </cell>
          <cell r="B3491" t="str">
            <v>SC EL AQUEC+MT+CBPG+RD 127V RS/CZ SCN-11</v>
          </cell>
          <cell r="C3491" t="str">
            <v>ROH</v>
          </cell>
          <cell r="D3491" t="str">
            <v>UN</v>
          </cell>
        </row>
        <row r="3492">
          <cell r="A3492" t="str">
            <v>0085-20</v>
          </cell>
          <cell r="B3492" t="str">
            <v>SC EL AQUEC+MT+CBPG+RD 220V RS/CZ SCN-11</v>
          </cell>
          <cell r="C3492" t="str">
            <v>ROH</v>
          </cell>
          <cell r="D3492" t="str">
            <v>UN</v>
          </cell>
        </row>
        <row r="3493">
          <cell r="A3493" t="str">
            <v>0085-21</v>
          </cell>
          <cell r="B3493" t="str">
            <v>REDE ELETRICA 127V/220V (CABOS) [AFON]</v>
          </cell>
          <cell r="C3493" t="str">
            <v>ROH</v>
          </cell>
          <cell r="D3493" t="str">
            <v>UN</v>
          </cell>
        </row>
        <row r="3494">
          <cell r="A3494" t="str">
            <v>0085-22</v>
          </cell>
          <cell r="B3494" t="str">
            <v>REDE ELETRICA 220V [AFON]</v>
          </cell>
          <cell r="C3494" t="str">
            <v>ROH</v>
          </cell>
          <cell r="D3494" t="str">
            <v>UN</v>
          </cell>
        </row>
        <row r="3495">
          <cell r="A3495" t="str">
            <v>0085-23</v>
          </cell>
          <cell r="B3495" t="str">
            <v>SC ELEMENTO RETRABALHADO CINZA GUATEMALA</v>
          </cell>
          <cell r="C3495" t="str">
            <v>HALB</v>
          </cell>
          <cell r="D3495" t="str">
            <v>UN</v>
          </cell>
        </row>
        <row r="3496">
          <cell r="A3496" t="str">
            <v>0085-24</v>
          </cell>
          <cell r="B3496" t="str">
            <v>REDE ELETRICA 127V [AFON-12L-AB]</v>
          </cell>
          <cell r="C3496" t="str">
            <v>ROH</v>
          </cell>
          <cell r="D3496" t="str">
            <v>UN</v>
          </cell>
        </row>
        <row r="3497">
          <cell r="A3497" t="str">
            <v>0085-25</v>
          </cell>
          <cell r="B3497" t="str">
            <v>REDE ELETRICA 220V [AFON-12L-AB]</v>
          </cell>
          <cell r="C3497" t="str">
            <v>ROH</v>
          </cell>
          <cell r="D3497" t="str">
            <v>UN</v>
          </cell>
        </row>
        <row r="3498">
          <cell r="A3498" t="str">
            <v>0085-26</v>
          </cell>
          <cell r="B3498" t="str">
            <v>REDE ELETRICA 120V (CABOS) [AFON] UL</v>
          </cell>
          <cell r="C3498" t="str">
            <v>ROH</v>
          </cell>
          <cell r="D3498" t="str">
            <v>UN</v>
          </cell>
        </row>
        <row r="3499">
          <cell r="A3499" t="str">
            <v>0085-27</v>
          </cell>
          <cell r="B3499" t="str">
            <v>REDE ELETRICA + TERMORETRATIL [AFN-UL]</v>
          </cell>
          <cell r="C3499" t="str">
            <v>HALB</v>
          </cell>
          <cell r="D3499" t="str">
            <v>UN</v>
          </cell>
        </row>
        <row r="3500">
          <cell r="A3500" t="str">
            <v>0085-28</v>
          </cell>
          <cell r="B3500" t="str">
            <v>REDE ELETRICA 127V RETRABALHO[AFN-60/80]</v>
          </cell>
          <cell r="C3500" t="str">
            <v>HALB</v>
          </cell>
          <cell r="D3500" t="str">
            <v>UN</v>
          </cell>
        </row>
        <row r="3501">
          <cell r="A3501" t="str">
            <v>0085-29</v>
          </cell>
          <cell r="B3501" t="str">
            <v>REDE ELETRICA 220V RETRABALHO[AFN-60/80]</v>
          </cell>
          <cell r="C3501" t="str">
            <v>HALB</v>
          </cell>
          <cell r="D3501" t="str">
            <v>UN</v>
          </cell>
        </row>
        <row r="3502">
          <cell r="A3502" t="str">
            <v>0086-21</v>
          </cell>
          <cell r="B3502" t="str">
            <v>COBERT. PLAS. SUP[A]</v>
          </cell>
          <cell r="C3502" t="str">
            <v>ROH</v>
          </cell>
          <cell r="D3502" t="str">
            <v>UN</v>
          </cell>
        </row>
        <row r="3503">
          <cell r="A3503" t="str">
            <v>0086-22</v>
          </cell>
          <cell r="B3503" t="str">
            <v>TAMPA LAT PLAS. PT[SB]</v>
          </cell>
          <cell r="C3503" t="str">
            <v>ROH</v>
          </cell>
          <cell r="D3503" t="str">
            <v>UN</v>
          </cell>
        </row>
        <row r="3504">
          <cell r="A3504" t="str">
            <v>0086-24</v>
          </cell>
          <cell r="B3504" t="str">
            <v>GRD FRT METAL. PT[SB]</v>
          </cell>
          <cell r="C3504" t="str">
            <v>ROH</v>
          </cell>
          <cell r="D3504" t="str">
            <v>UN</v>
          </cell>
        </row>
        <row r="3505">
          <cell r="A3505" t="str">
            <v>0086-26</v>
          </cell>
          <cell r="B3505" t="str">
            <v>GRD FRT METAL. LOGOMARCA[SK]</v>
          </cell>
          <cell r="C3505" t="str">
            <v>ROH</v>
          </cell>
          <cell r="D3505" t="str">
            <v>UN</v>
          </cell>
        </row>
        <row r="3506">
          <cell r="A3506" t="str">
            <v>0086-27</v>
          </cell>
          <cell r="B3506" t="str">
            <v>COBERT. PLAS. VERM CX. LIGACAO[S]</v>
          </cell>
          <cell r="C3506" t="str">
            <v>ROH</v>
          </cell>
          <cell r="D3506" t="str">
            <v>UN</v>
          </cell>
        </row>
        <row r="3507">
          <cell r="A3507" t="str">
            <v>0086-28</v>
          </cell>
          <cell r="B3507" t="str">
            <v>FECHAMENTO SUPERIOR PLÁSTICO VERMELHO[M]</v>
          </cell>
          <cell r="C3507" t="str">
            <v>ROH</v>
          </cell>
          <cell r="D3507" t="str">
            <v>UN</v>
          </cell>
        </row>
        <row r="3508">
          <cell r="A3508" t="str">
            <v>0086-29</v>
          </cell>
          <cell r="B3508" t="str">
            <v>COBERTURA PLÁSTICA VERMELHA [M]</v>
          </cell>
          <cell r="C3508" t="str">
            <v>ROH</v>
          </cell>
          <cell r="D3508" t="str">
            <v>UN</v>
          </cell>
        </row>
        <row r="3509">
          <cell r="A3509" t="str">
            <v>0086-30</v>
          </cell>
          <cell r="B3509" t="str">
            <v>MOLDUR ADEREÇ AÇO INOX PLÁST VERMELHA[M]</v>
          </cell>
          <cell r="C3509" t="str">
            <v>ROH</v>
          </cell>
          <cell r="D3509" t="str">
            <v>UN</v>
          </cell>
        </row>
        <row r="3510">
          <cell r="A3510" t="str">
            <v>0086-31</v>
          </cell>
          <cell r="B3510" t="str">
            <v>SUP PLAS. COMPRESSOR[BB]</v>
          </cell>
          <cell r="C3510" t="str">
            <v>ROH</v>
          </cell>
          <cell r="D3510" t="str">
            <v>UN</v>
          </cell>
        </row>
        <row r="3511">
          <cell r="A3511" t="str">
            <v>0086-32</v>
          </cell>
          <cell r="B3511" t="str">
            <v>SUP PLAS. EIXOTAMPA SUP[FT]</v>
          </cell>
          <cell r="C3511" t="str">
            <v>ROH</v>
          </cell>
          <cell r="D3511" t="str">
            <v>UN</v>
          </cell>
        </row>
        <row r="3512">
          <cell r="A3512" t="str">
            <v>0086-33</v>
          </cell>
          <cell r="B3512" t="str">
            <v>SUP PLAS. PTMOLA TAMPA[FT]</v>
          </cell>
          <cell r="C3512" t="str">
            <v>ROH</v>
          </cell>
          <cell r="D3512" t="str">
            <v>UN</v>
          </cell>
        </row>
        <row r="3513">
          <cell r="A3513" t="str">
            <v>0086-34</v>
          </cell>
          <cell r="B3513" t="str">
            <v>COBERT. PLAS. PT DAS POLIAS CORREIA[FPL]</v>
          </cell>
          <cell r="C3513" t="str">
            <v>ROH</v>
          </cell>
          <cell r="D3513" t="str">
            <v>UN</v>
          </cell>
        </row>
        <row r="3514">
          <cell r="A3514" t="str">
            <v>0086-35</v>
          </cell>
          <cell r="B3514" t="str">
            <v>COBERT. PLAS. PT LAT ESQ.[CM]</v>
          </cell>
          <cell r="C3514" t="str">
            <v>ROH</v>
          </cell>
          <cell r="D3514" t="str">
            <v>UN</v>
          </cell>
        </row>
        <row r="3515">
          <cell r="A3515" t="str">
            <v>0086-36</v>
          </cell>
          <cell r="B3515" t="str">
            <v>COBERT. PLAS. PT LAT DIR.[CM]</v>
          </cell>
          <cell r="C3515" t="str">
            <v>ROH</v>
          </cell>
          <cell r="D3515" t="str">
            <v>UN</v>
          </cell>
        </row>
        <row r="3516">
          <cell r="A3516" t="str">
            <v>0086-37</v>
          </cell>
          <cell r="B3516" t="str">
            <v>COBERT. PLAS. AZUL FIXHASTE[VP]</v>
          </cell>
          <cell r="C3516" t="str">
            <v>ROH</v>
          </cell>
          <cell r="D3516" t="str">
            <v>UN</v>
          </cell>
        </row>
        <row r="3517">
          <cell r="A3517" t="str">
            <v>0086-38</v>
          </cell>
          <cell r="B3517" t="str">
            <v>COBERT. PLAS. AZUL BOCAL VAPOR[VP]</v>
          </cell>
          <cell r="C3517" t="str">
            <v>ROH</v>
          </cell>
          <cell r="D3517" t="str">
            <v>UN</v>
          </cell>
        </row>
        <row r="3518">
          <cell r="A3518" t="str">
            <v>0086-39</v>
          </cell>
          <cell r="B3518" t="str">
            <v>COBERT. PLAS. VERM CX. LIGACAO[AF]</v>
          </cell>
          <cell r="C3518" t="str">
            <v>ROH</v>
          </cell>
          <cell r="D3518" t="str">
            <v>UN</v>
          </cell>
        </row>
        <row r="3519">
          <cell r="A3519" t="str">
            <v>0086-40</v>
          </cell>
          <cell r="B3519" t="str">
            <v>COBERT. PLAS. PT CX. LIGACAO[AF]</v>
          </cell>
          <cell r="C3519" t="str">
            <v>ROH</v>
          </cell>
          <cell r="D3519" t="str">
            <v>UN</v>
          </cell>
        </row>
        <row r="3520">
          <cell r="A3520" t="str">
            <v>0087-01</v>
          </cell>
          <cell r="B3520" t="str">
            <v>MOLA HELICOIDAL 4,3X14MM ZC</v>
          </cell>
          <cell r="C3520" t="str">
            <v>ROH</v>
          </cell>
          <cell r="D3520" t="str">
            <v>UN</v>
          </cell>
        </row>
        <row r="3521">
          <cell r="A3521" t="str">
            <v>0088-01</v>
          </cell>
          <cell r="B3521" t="str">
            <v>TUBO PVC 3MM</v>
          </cell>
          <cell r="C3521" t="str">
            <v>ROH</v>
          </cell>
          <cell r="D3521" t="str">
            <v>M</v>
          </cell>
        </row>
        <row r="3522">
          <cell r="A3522" t="str">
            <v>0088-02</v>
          </cell>
          <cell r="B3522" t="str">
            <v>TUBO TERMO RETRATIL (F2 24 3/32) PR</v>
          </cell>
          <cell r="C3522" t="str">
            <v>ROH</v>
          </cell>
          <cell r="D3522" t="str">
            <v>M</v>
          </cell>
        </row>
        <row r="3523">
          <cell r="A3523" t="str">
            <v>0088-03</v>
          </cell>
          <cell r="B3523" t="str">
            <v>TUBO POLIEST/PVC 130ØC-2MM</v>
          </cell>
          <cell r="C3523" t="str">
            <v>ROH</v>
          </cell>
          <cell r="D3523" t="str">
            <v>M</v>
          </cell>
        </row>
        <row r="3524">
          <cell r="A3524" t="str">
            <v>0088-05</v>
          </cell>
          <cell r="B3524" t="str">
            <v>TUBO PVC PRETO 7MM</v>
          </cell>
          <cell r="C3524" t="str">
            <v>ROH</v>
          </cell>
          <cell r="D3524" t="str">
            <v>M</v>
          </cell>
        </row>
        <row r="3525">
          <cell r="A3525" t="str">
            <v>0088-06</v>
          </cell>
          <cell r="B3525" t="str">
            <v>TUBO TERMO RETRATIL Ø4,8X3,8 COMP,35MM</v>
          </cell>
          <cell r="C3525" t="str">
            <v>ROH</v>
          </cell>
          <cell r="D3525" t="str">
            <v>UN</v>
          </cell>
        </row>
        <row r="3526">
          <cell r="A3526" t="str">
            <v>0088-08</v>
          </cell>
          <cell r="B3526" t="str">
            <v>TUBO TERMO RETRATIL Ø3,2MM COLORIDO</v>
          </cell>
          <cell r="C3526" t="str">
            <v>ROH</v>
          </cell>
          <cell r="D3526" t="str">
            <v>M</v>
          </cell>
        </row>
        <row r="3527">
          <cell r="A3527" t="str">
            <v>0088-09</v>
          </cell>
          <cell r="B3527" t="str">
            <v>DUTO CM-01</v>
          </cell>
          <cell r="C3527" t="str">
            <v>ROH</v>
          </cell>
          <cell r="D3527" t="str">
            <v>UN</v>
          </cell>
        </row>
        <row r="3528">
          <cell r="A3528" t="str">
            <v>0088-10</v>
          </cell>
          <cell r="B3528" t="str">
            <v>PLCCONEXAO CB PL BX-08</v>
          </cell>
          <cell r="C3528" t="str">
            <v>ROH</v>
          </cell>
          <cell r="D3528" t="str">
            <v>UN</v>
          </cell>
        </row>
        <row r="3529">
          <cell r="A3529" t="str">
            <v>0088-11</v>
          </cell>
          <cell r="B3529" t="str">
            <v>DUTO ESQ. TWB-01</v>
          </cell>
          <cell r="C3529" t="str">
            <v>ROH</v>
          </cell>
          <cell r="D3529" t="str">
            <v>UN</v>
          </cell>
        </row>
        <row r="3530">
          <cell r="A3530" t="str">
            <v>0088-12</v>
          </cell>
          <cell r="B3530" t="str">
            <v>DUTO DIR. TWB-01</v>
          </cell>
          <cell r="C3530" t="str">
            <v>ROH</v>
          </cell>
          <cell r="D3530" t="str">
            <v>UN</v>
          </cell>
        </row>
        <row r="3531">
          <cell r="A3531" t="str">
            <v>0088-13</v>
          </cell>
          <cell r="B3531" t="str">
            <v>"DUTO 2""[CM]"</v>
          </cell>
          <cell r="C3531" t="str">
            <v>ROH</v>
          </cell>
          <cell r="D3531" t="str">
            <v>UN</v>
          </cell>
        </row>
        <row r="3532">
          <cell r="A3532" t="str">
            <v>0088-14</v>
          </cell>
          <cell r="B3532" t="str">
            <v>TUBO TERMO RETRATIL Ø16 X COMP, 24MM</v>
          </cell>
          <cell r="C3532" t="str">
            <v>ROH</v>
          </cell>
          <cell r="D3532" t="str">
            <v>UN</v>
          </cell>
        </row>
        <row r="3533">
          <cell r="A3533" t="str">
            <v>0088-15</v>
          </cell>
          <cell r="B3533" t="str">
            <v>DUTO CM-01B</v>
          </cell>
          <cell r="C3533" t="str">
            <v>ROH</v>
          </cell>
          <cell r="D3533" t="str">
            <v>UN</v>
          </cell>
        </row>
        <row r="3534">
          <cell r="A3534" t="str">
            <v>0088-23</v>
          </cell>
          <cell r="B3534" t="str">
            <v>DUTOAR PLAS. PT[CM]</v>
          </cell>
          <cell r="C3534" t="str">
            <v>ROH</v>
          </cell>
          <cell r="D3534" t="str">
            <v>UN</v>
          </cell>
        </row>
        <row r="3535">
          <cell r="A3535" t="str">
            <v>0088-24</v>
          </cell>
          <cell r="B3535" t="str">
            <v>DUTO PLAS. PT SDAR[AF]</v>
          </cell>
          <cell r="C3535" t="str">
            <v>ROH</v>
          </cell>
          <cell r="D3535" t="str">
            <v>UN</v>
          </cell>
        </row>
        <row r="3536">
          <cell r="A3536" t="str">
            <v>0088-29</v>
          </cell>
          <cell r="B3536" t="str">
            <v>TUBO NAYLON ISOLANTE TERMI.-CJ[E]</v>
          </cell>
          <cell r="C3536" t="str">
            <v>ROH</v>
          </cell>
          <cell r="D3536" t="str">
            <v>UN</v>
          </cell>
        </row>
        <row r="3537">
          <cell r="A3537" t="str">
            <v>0088-30</v>
          </cell>
          <cell r="B3537" t="str">
            <v>DUTO PLAS. PT SDAR[AF]</v>
          </cell>
          <cell r="C3537" t="str">
            <v>ROH</v>
          </cell>
          <cell r="D3537" t="str">
            <v>UN</v>
          </cell>
        </row>
        <row r="3538">
          <cell r="A3538" t="str">
            <v>0088-31</v>
          </cell>
          <cell r="B3538" t="str">
            <v>TUBO PVC PRETO 16CM</v>
          </cell>
          <cell r="C3538" t="str">
            <v>ROH</v>
          </cell>
          <cell r="D3538" t="str">
            <v>UN</v>
          </cell>
        </row>
        <row r="3539">
          <cell r="A3539" t="str">
            <v>0088-33</v>
          </cell>
          <cell r="B3539" t="str">
            <v>CÂMARA PLAS. DISTRIBUICAO AR[ES]</v>
          </cell>
          <cell r="C3539" t="str">
            <v>ROH</v>
          </cell>
          <cell r="D3539" t="str">
            <v>UN</v>
          </cell>
        </row>
        <row r="3540">
          <cell r="A3540" t="str">
            <v>0088-34</v>
          </cell>
          <cell r="B3540" t="str">
            <v>MANGUEIRA DE VAPORIZAÇÃO [VT-RP]</v>
          </cell>
          <cell r="C3540" t="str">
            <v>ROH</v>
          </cell>
          <cell r="D3540" t="str">
            <v>UN</v>
          </cell>
        </row>
        <row r="3541">
          <cell r="A3541" t="str">
            <v>0088-36</v>
          </cell>
          <cell r="B3541" t="str">
            <v>MANG. SILICONE 4,0X150,0MM[F]</v>
          </cell>
          <cell r="C3541" t="str">
            <v>ROH</v>
          </cell>
          <cell r="D3541" t="str">
            <v>UN</v>
          </cell>
        </row>
        <row r="3542">
          <cell r="A3542" t="str">
            <v>0088-37</v>
          </cell>
          <cell r="B3542" t="str">
            <v>DUTO PLAS. PT SD AR[AF]</v>
          </cell>
          <cell r="C3542" t="str">
            <v>ROH</v>
          </cell>
          <cell r="D3542" t="str">
            <v>UN</v>
          </cell>
        </row>
        <row r="3543">
          <cell r="A3543" t="str">
            <v>0088-38</v>
          </cell>
          <cell r="B3543" t="str">
            <v>DUTO PLAS. PT SD AR[AF]</v>
          </cell>
          <cell r="C3543" t="str">
            <v>ROH</v>
          </cell>
          <cell r="D3543" t="str">
            <v>UN</v>
          </cell>
        </row>
        <row r="3544">
          <cell r="A3544" t="str">
            <v>0088-39</v>
          </cell>
          <cell r="B3544" t="str">
            <v>TUBO AGUA/VAPOR SILICONE 110MM[C]</v>
          </cell>
          <cell r="C3544" t="str">
            <v>ROH</v>
          </cell>
          <cell r="D3544" t="str">
            <v>UN</v>
          </cell>
        </row>
        <row r="3545">
          <cell r="A3545" t="str">
            <v>0088-40</v>
          </cell>
          <cell r="B3545" t="str">
            <v>TUBO VAPOR PLAS. 132MM[C]</v>
          </cell>
          <cell r="C3545" t="str">
            <v>ROH</v>
          </cell>
          <cell r="D3545" t="str">
            <v>UN</v>
          </cell>
        </row>
        <row r="3546">
          <cell r="A3546" t="str">
            <v>0088-41</v>
          </cell>
          <cell r="B3546" t="str">
            <v>TUBO VAPOR PLAS. 152MM[C]</v>
          </cell>
          <cell r="C3546" t="str">
            <v>ROH</v>
          </cell>
          <cell r="D3546" t="str">
            <v>UN</v>
          </cell>
        </row>
        <row r="3547">
          <cell r="A3547" t="str">
            <v>0088-42</v>
          </cell>
          <cell r="B3547" t="str">
            <v>TUBO AGUA/VAPOR SILICONE 135MM[C]</v>
          </cell>
          <cell r="C3547" t="str">
            <v>ROH</v>
          </cell>
          <cell r="D3547" t="str">
            <v>UN</v>
          </cell>
        </row>
        <row r="3548">
          <cell r="A3548" t="str">
            <v>0088-43</v>
          </cell>
          <cell r="B3548" t="str">
            <v>TUBO AGUA/VAPOR SILICONE 150MM[C]</v>
          </cell>
          <cell r="C3548" t="str">
            <v>ROH</v>
          </cell>
          <cell r="D3548" t="str">
            <v>UN</v>
          </cell>
        </row>
        <row r="3549">
          <cell r="A3549" t="str">
            <v>0088-44</v>
          </cell>
          <cell r="B3549" t="str">
            <v>DUTOAR INT PLAS.[B]</v>
          </cell>
          <cell r="C3549" t="str">
            <v>ROH</v>
          </cell>
          <cell r="D3549" t="str">
            <v>UN</v>
          </cell>
        </row>
        <row r="3550">
          <cell r="A3550" t="str">
            <v>0088-45</v>
          </cell>
          <cell r="B3550" t="str">
            <v>DUTO PLAS. PT SD AR[AF]</v>
          </cell>
          <cell r="C3550" t="str">
            <v>ROH</v>
          </cell>
          <cell r="D3550" t="str">
            <v>UN</v>
          </cell>
        </row>
        <row r="3551">
          <cell r="A3551" t="str">
            <v>0088-46</v>
          </cell>
          <cell r="B3551" t="str">
            <v>DUTO ACUSTICO PLAS. PT[MCO]</v>
          </cell>
          <cell r="C3551" t="str">
            <v>ROH</v>
          </cell>
          <cell r="D3551" t="str">
            <v>UN</v>
          </cell>
        </row>
        <row r="3552">
          <cell r="A3552" t="str">
            <v>0088-47</v>
          </cell>
          <cell r="B3552" t="str">
            <v>MANG. TÊXTIL 1,25M ACOPL.ES PLAS.SCZ[VP]</v>
          </cell>
          <cell r="C3552" t="str">
            <v>ROH</v>
          </cell>
          <cell r="D3552" t="str">
            <v>UN</v>
          </cell>
        </row>
        <row r="3553">
          <cell r="A3553" t="str">
            <v>0088-48</v>
          </cell>
          <cell r="B3553" t="str">
            <v>TUBOSILICONE 17,0X85,0MM</v>
          </cell>
          <cell r="C3553" t="str">
            <v>ROH</v>
          </cell>
          <cell r="D3553" t="str">
            <v>UN</v>
          </cell>
        </row>
        <row r="3554">
          <cell r="A3554" t="str">
            <v>0088-49</v>
          </cell>
          <cell r="B3554" t="str">
            <v>DUTO SDAR PLAS. PT[CM]</v>
          </cell>
          <cell r="C3554" t="str">
            <v>ROH</v>
          </cell>
          <cell r="D3554" t="str">
            <v>UN</v>
          </cell>
        </row>
        <row r="3555">
          <cell r="A3555" t="str">
            <v>0088-50</v>
          </cell>
          <cell r="B3555" t="str">
            <v>TUBOSILICONE AGUA/VAPOR[C]</v>
          </cell>
          <cell r="C3555" t="str">
            <v>ROH</v>
          </cell>
          <cell r="D3555" t="str">
            <v>UN</v>
          </cell>
        </row>
        <row r="3556">
          <cell r="A3556" t="str">
            <v>0088-51</v>
          </cell>
          <cell r="B3556" t="str">
            <v>TUBO ISOLAÇÃO FIBRA DE VIDRO Ø8,0MMX45MM</v>
          </cell>
          <cell r="C3556" t="str">
            <v>ROH</v>
          </cell>
          <cell r="D3556" t="str">
            <v>UN</v>
          </cell>
        </row>
        <row r="3557">
          <cell r="A3557" t="str">
            <v>0088-51N</v>
          </cell>
          <cell r="B3557" t="str">
            <v>TUBO ISOLAÇÃO FIBRA DE VIDRO Ø8,0MMX45MM</v>
          </cell>
          <cell r="C3557" t="str">
            <v>ROH</v>
          </cell>
          <cell r="D3557" t="str">
            <v>UN</v>
          </cell>
        </row>
        <row r="3558">
          <cell r="A3558" t="str">
            <v>0088-52</v>
          </cell>
          <cell r="B3558" t="str">
            <v>CONECTOR CRIMPAR</v>
          </cell>
          <cell r="C3558" t="str">
            <v>ROH</v>
          </cell>
          <cell r="D3558" t="str">
            <v>UN</v>
          </cell>
        </row>
        <row r="3559">
          <cell r="A3559" t="str">
            <v>0088-52N</v>
          </cell>
          <cell r="B3559" t="str">
            <v>CONECTOR CRIMPAR</v>
          </cell>
          <cell r="C3559" t="str">
            <v>ROH</v>
          </cell>
          <cell r="D3559" t="str">
            <v>UN</v>
          </cell>
        </row>
        <row r="3560">
          <cell r="A3560" t="str">
            <v>0088-53</v>
          </cell>
          <cell r="B3560" t="str">
            <v>CONECTOR DE TORÇÃO ROLL-ON AZUL 2,5MM²</v>
          </cell>
          <cell r="C3560" t="str">
            <v>ROH</v>
          </cell>
          <cell r="D3560" t="str">
            <v>UN</v>
          </cell>
        </row>
        <row r="3561">
          <cell r="A3561" t="str">
            <v>0088-53N</v>
          </cell>
          <cell r="B3561" t="str">
            <v>CONECTOR DE TORÇÃO ROLL-ON AZUL 2,5MM²</v>
          </cell>
          <cell r="C3561" t="str">
            <v>ROH</v>
          </cell>
          <cell r="D3561" t="str">
            <v>UN</v>
          </cell>
        </row>
        <row r="3562">
          <cell r="A3562" t="str">
            <v>0088-54</v>
          </cell>
          <cell r="B3562" t="str">
            <v>TUBO DE ALIMENTAÇÃO SILICONE [CN-01-20X]</v>
          </cell>
          <cell r="C3562" t="str">
            <v>ROH</v>
          </cell>
          <cell r="D3562" t="str">
            <v>UN</v>
          </cell>
        </row>
        <row r="3563">
          <cell r="A3563" t="str">
            <v>0088-55</v>
          </cell>
          <cell r="B3563" t="str">
            <v>TUBO DE ALIMEN VAPOR SILICONE[CN-01-20X]</v>
          </cell>
          <cell r="C3563" t="str">
            <v>ROH</v>
          </cell>
          <cell r="D3563" t="str">
            <v>UN</v>
          </cell>
        </row>
        <row r="3564">
          <cell r="A3564" t="str">
            <v>0088-56</v>
          </cell>
          <cell r="B3564" t="str">
            <v>TUBO DE ELEVAÇÃO DE SILICONE [CN-01-20X]</v>
          </cell>
          <cell r="C3564" t="str">
            <v>ROH</v>
          </cell>
          <cell r="D3564" t="str">
            <v>UN</v>
          </cell>
        </row>
        <row r="3565">
          <cell r="A3565" t="str">
            <v>0088-57</v>
          </cell>
          <cell r="B3565" t="str">
            <v>MANGUEIRA SILICO Ø4,0MMXØ2,5MMX26MM[FVN]</v>
          </cell>
          <cell r="C3565" t="str">
            <v>ROH</v>
          </cell>
          <cell r="D3565" t="str">
            <v>UN</v>
          </cell>
        </row>
        <row r="3566">
          <cell r="A3566" t="str">
            <v>0088-57N</v>
          </cell>
          <cell r="B3566" t="str">
            <v>MANGUEIRA SILICO Ø4,0MMXØ2,5MMX26MM[FVN]</v>
          </cell>
          <cell r="C3566" t="str">
            <v>ROH</v>
          </cell>
          <cell r="D3566" t="str">
            <v>UN</v>
          </cell>
        </row>
        <row r="3567">
          <cell r="A3567" t="str">
            <v>0088-58</v>
          </cell>
          <cell r="B3567" t="str">
            <v>MANGUEIRA SILICO Ø4,0MMXØ2,5MMX75MM[FVN]</v>
          </cell>
          <cell r="C3567" t="str">
            <v>ROH</v>
          </cell>
          <cell r="D3567" t="str">
            <v>UN</v>
          </cell>
        </row>
        <row r="3568">
          <cell r="A3568" t="str">
            <v>0088-58N</v>
          </cell>
          <cell r="B3568" t="str">
            <v>MANGUEIRA SILICO Ø4,0MMXØ2,5MMX75MM[FVN]</v>
          </cell>
          <cell r="C3568" t="str">
            <v>ROH</v>
          </cell>
          <cell r="D3568" t="str">
            <v>UN</v>
          </cell>
        </row>
        <row r="3569">
          <cell r="A3569" t="str">
            <v>0088-59</v>
          </cell>
          <cell r="B3569" t="str">
            <v>TUBO SILICONE Ø8,0XØ6,0X73,0MM MOTOR MPN</v>
          </cell>
          <cell r="C3569" t="str">
            <v>ROH</v>
          </cell>
          <cell r="D3569" t="str">
            <v>UN</v>
          </cell>
        </row>
        <row r="3570">
          <cell r="A3570" t="str">
            <v>0088-60</v>
          </cell>
          <cell r="B3570" t="str">
            <v>CONECTOR DE TORÇÃO ALTA TEMP. 2,5MM²</v>
          </cell>
          <cell r="C3570" t="str">
            <v>ROH</v>
          </cell>
          <cell r="D3570" t="str">
            <v>UN</v>
          </cell>
        </row>
        <row r="3571">
          <cell r="A3571" t="str">
            <v>0088-83</v>
          </cell>
          <cell r="B3571" t="str">
            <v>CABO C/TERMINAL FEMEA 600MMX0,50MM² [VP]</v>
          </cell>
          <cell r="C3571" t="str">
            <v>ROH</v>
          </cell>
          <cell r="D3571" t="str">
            <v>UN</v>
          </cell>
        </row>
        <row r="3572">
          <cell r="A3572" t="str">
            <v>0088-84</v>
          </cell>
          <cell r="B3572" t="str">
            <v>TUBO AGUA SILICONE 110MM VALV. RET.[C]</v>
          </cell>
          <cell r="C3572" t="str">
            <v>ROH</v>
          </cell>
          <cell r="D3572" t="str">
            <v>UN</v>
          </cell>
        </row>
        <row r="3573">
          <cell r="A3573" t="str">
            <v>0088-85</v>
          </cell>
          <cell r="B3573" t="str">
            <v>TUBO VAPOR PLAS.[C]</v>
          </cell>
          <cell r="C3573" t="str">
            <v>ROH</v>
          </cell>
          <cell r="D3573" t="str">
            <v>UN</v>
          </cell>
        </row>
        <row r="3574">
          <cell r="A3574" t="str">
            <v>0088-86</v>
          </cell>
          <cell r="B3574" t="str">
            <v>TUBO AGUA/VAPOR SILICONE[C]</v>
          </cell>
          <cell r="C3574" t="str">
            <v>ROH</v>
          </cell>
          <cell r="D3574" t="str">
            <v>UN</v>
          </cell>
        </row>
        <row r="3575">
          <cell r="A3575" t="str">
            <v>0088-87</v>
          </cell>
          <cell r="B3575" t="str">
            <v>TUBO VAPOR PLAS.[C]</v>
          </cell>
          <cell r="C3575" t="str">
            <v>ROH</v>
          </cell>
          <cell r="D3575" t="str">
            <v>UN</v>
          </cell>
        </row>
        <row r="3576">
          <cell r="A3576" t="str">
            <v>0088-88</v>
          </cell>
          <cell r="B3576" t="str">
            <v>TUBO AGUA SILICONE VALV. RETENCAO[C]</v>
          </cell>
          <cell r="C3576" t="str">
            <v>ROH</v>
          </cell>
          <cell r="D3576" t="str">
            <v>UN</v>
          </cell>
        </row>
        <row r="3577">
          <cell r="A3577" t="str">
            <v>0088-89</v>
          </cell>
          <cell r="B3577" t="str">
            <v>TUBO VAPOR SILICONE[C]</v>
          </cell>
          <cell r="C3577" t="str">
            <v>ROH</v>
          </cell>
          <cell r="D3577" t="str">
            <v>UN</v>
          </cell>
        </row>
        <row r="3578">
          <cell r="A3578" t="str">
            <v>0088-90</v>
          </cell>
          <cell r="B3578" t="str">
            <v>TUBO PVC BRANCO 8,4 x 0,50MM 16CM</v>
          </cell>
          <cell r="C3578" t="str">
            <v>ROH</v>
          </cell>
          <cell r="D3578" t="str">
            <v>UN</v>
          </cell>
        </row>
        <row r="3579">
          <cell r="A3579" t="str">
            <v>0088-91</v>
          </cell>
          <cell r="B3579" t="str">
            <v>TERMO RETRATIL Ø6MM x 25MM ANSI/UL224</v>
          </cell>
          <cell r="C3579" t="str">
            <v>ROH</v>
          </cell>
          <cell r="D3579" t="str">
            <v>UN</v>
          </cell>
        </row>
        <row r="3580">
          <cell r="A3580" t="str">
            <v>0088-92</v>
          </cell>
          <cell r="B3580" t="str">
            <v>TERMO RETRATIL Ø8MM x 35MM ANSI/UL224</v>
          </cell>
          <cell r="C3580" t="str">
            <v>ROH</v>
          </cell>
          <cell r="D3580" t="str">
            <v>UN</v>
          </cell>
        </row>
        <row r="3581">
          <cell r="A3581" t="str">
            <v>0088-93</v>
          </cell>
          <cell r="B3581" t="str">
            <v>TUBO DE SILICONE 170,0MM</v>
          </cell>
          <cell r="C3581" t="str">
            <v>ROH</v>
          </cell>
          <cell r="D3581" t="str">
            <v>UN</v>
          </cell>
        </row>
        <row r="3582">
          <cell r="A3582" t="str">
            <v>0088-94</v>
          </cell>
          <cell r="B3582" t="str">
            <v>TUBO CURVO METÁLICO</v>
          </cell>
          <cell r="C3582" t="str">
            <v>ROH</v>
          </cell>
          <cell r="D3582" t="str">
            <v>UN</v>
          </cell>
        </row>
        <row r="3583">
          <cell r="A3583" t="str">
            <v>0088-95</v>
          </cell>
          <cell r="B3583" t="str">
            <v>TUBOS SILICONE 5X220,0MM CM MOLA INTERNA</v>
          </cell>
          <cell r="C3583" t="str">
            <v>ROH</v>
          </cell>
          <cell r="D3583" t="str">
            <v>UN</v>
          </cell>
        </row>
        <row r="3584">
          <cell r="A3584" t="str">
            <v>0088-96</v>
          </cell>
          <cell r="B3584" t="str">
            <v>TUBOS SILICONE 5X180,0MM CM MOLA INTERNA</v>
          </cell>
          <cell r="C3584" t="str">
            <v>ROH</v>
          </cell>
          <cell r="D3584" t="str">
            <v>UN</v>
          </cell>
        </row>
        <row r="3585">
          <cell r="A3585" t="str">
            <v>0089-01</v>
          </cell>
          <cell r="B3585" t="str">
            <v>CHAVE ROTATIVA 3 V - V30/V40</v>
          </cell>
          <cell r="C3585" t="str">
            <v>ROH</v>
          </cell>
          <cell r="D3585" t="str">
            <v>UN</v>
          </cell>
        </row>
        <row r="3586">
          <cell r="A3586" t="str">
            <v>0089-01N</v>
          </cell>
          <cell r="B3586" t="str">
            <v>CHAVE ROTATIVA 3 V - V30/V40</v>
          </cell>
          <cell r="C3586" t="str">
            <v>ROH</v>
          </cell>
          <cell r="D3586" t="str">
            <v>UN</v>
          </cell>
        </row>
        <row r="3587">
          <cell r="A3587" t="str">
            <v>0089-03</v>
          </cell>
          <cell r="B3587" t="str">
            <v>CHAVE ROT 3V+CABINHOS+PULSAR</v>
          </cell>
          <cell r="C3587" t="str">
            <v>ROH</v>
          </cell>
          <cell r="D3587" t="str">
            <v>UN</v>
          </cell>
        </row>
        <row r="3588">
          <cell r="A3588" t="str">
            <v>0089-03N</v>
          </cell>
          <cell r="B3588" t="str">
            <v>CHAVE ROT 3V+CABINHOS+PULSAR</v>
          </cell>
          <cell r="C3588" t="str">
            <v>ROH</v>
          </cell>
          <cell r="D3588" t="str">
            <v>UN</v>
          </cell>
        </row>
        <row r="3589">
          <cell r="A3589" t="str">
            <v>0089-04</v>
          </cell>
          <cell r="B3589" t="str">
            <v>CHAVE ROT L-404V+CABINHOS+DIODO+PU</v>
          </cell>
          <cell r="C3589" t="str">
            <v>ROH</v>
          </cell>
          <cell r="D3589" t="str">
            <v>UN</v>
          </cell>
        </row>
        <row r="3590">
          <cell r="A3590" t="str">
            <v>0089-10</v>
          </cell>
          <cell r="B3590" t="str">
            <v>CHA VELOC. CT-01</v>
          </cell>
          <cell r="C3590" t="str">
            <v>ROH</v>
          </cell>
          <cell r="D3590" t="str">
            <v>UN</v>
          </cell>
        </row>
        <row r="3591">
          <cell r="A3591" t="str">
            <v>0089-11</v>
          </cell>
          <cell r="B3591" t="str">
            <v>CHAVE ROTATIVA 3 V C/ JUMP- CA/V30/V40</v>
          </cell>
          <cell r="C3591" t="str">
            <v>ROH</v>
          </cell>
          <cell r="D3591" t="str">
            <v>UN</v>
          </cell>
        </row>
        <row r="3592">
          <cell r="A3592" t="str">
            <v>0089-12</v>
          </cell>
          <cell r="B3592" t="str">
            <v>CHAVE R11-821 T125 5E4 AC250V 16(14)A</v>
          </cell>
          <cell r="C3592" t="str">
            <v>ROH</v>
          </cell>
          <cell r="D3592" t="str">
            <v>UN</v>
          </cell>
        </row>
        <row r="3593">
          <cell r="A3593" t="str">
            <v>0089-13</v>
          </cell>
          <cell r="B3593" t="str">
            <v>CHAVE ZC03-A02 T125 5E4 AC250V 16(8)A</v>
          </cell>
          <cell r="C3593" t="str">
            <v>ROH</v>
          </cell>
          <cell r="D3593" t="str">
            <v>UN</v>
          </cell>
        </row>
        <row r="3594">
          <cell r="A3594" t="str">
            <v>0089-14</v>
          </cell>
          <cell r="B3594" t="str">
            <v>CHA CONTR VELOC. SM-01</v>
          </cell>
          <cell r="C3594" t="str">
            <v>ROH</v>
          </cell>
          <cell r="D3594" t="str">
            <v>UN</v>
          </cell>
        </row>
        <row r="3595">
          <cell r="A3595" t="str">
            <v>0089-15</v>
          </cell>
          <cell r="B3595" t="str">
            <v>CHAVE TS-13 T85 15A 125VAC~7.5A 250V</v>
          </cell>
          <cell r="C3595" t="str">
            <v>ROH</v>
          </cell>
          <cell r="D3595" t="str">
            <v>UN</v>
          </cell>
        </row>
        <row r="3596">
          <cell r="A3596" t="str">
            <v>0089-16</v>
          </cell>
          <cell r="B3596" t="str">
            <v>CHA ACIONAMENTO CE-01</v>
          </cell>
          <cell r="C3596" t="str">
            <v>ROH</v>
          </cell>
          <cell r="D3596" t="str">
            <v>UN</v>
          </cell>
        </row>
        <row r="3597">
          <cell r="A3597" t="str">
            <v>0089-17</v>
          </cell>
          <cell r="B3597" t="str">
            <v>CHA L/D MS-03C</v>
          </cell>
          <cell r="C3597" t="str">
            <v>ROH</v>
          </cell>
          <cell r="D3597" t="str">
            <v>UN</v>
          </cell>
        </row>
        <row r="3598">
          <cell r="A3598" t="str">
            <v>0089-18</v>
          </cell>
          <cell r="B3598" t="str">
            <v>CHA MUDANCA VOLT. BX-10</v>
          </cell>
          <cell r="C3598" t="str">
            <v>ROH</v>
          </cell>
          <cell r="D3598" t="str">
            <v>UN</v>
          </cell>
        </row>
        <row r="3599">
          <cell r="A3599" t="str">
            <v>0089-19</v>
          </cell>
          <cell r="B3599" t="str">
            <v>CHAVE SELETR TENSÃO ZK-3 250V10A~125V16A</v>
          </cell>
          <cell r="C3599" t="str">
            <v>ROH</v>
          </cell>
          <cell r="D3599" t="str">
            <v>UN</v>
          </cell>
        </row>
        <row r="3600">
          <cell r="A3600" t="str">
            <v>0089-20</v>
          </cell>
          <cell r="B3600" t="str">
            <v>CHA TRÊS VELOC. XN-10 125/250V 16/8A T85</v>
          </cell>
          <cell r="C3600" t="str">
            <v>ROH</v>
          </cell>
          <cell r="D3600" t="str">
            <v>UN</v>
          </cell>
        </row>
        <row r="3601">
          <cell r="A3601" t="str">
            <v>0089-21</v>
          </cell>
          <cell r="B3601" t="str">
            <v>CHA SELET. VOLT. T85 ZK-3 250/125V10/16A</v>
          </cell>
          <cell r="C3601" t="str">
            <v>ROH</v>
          </cell>
          <cell r="D3601" t="str">
            <v>UN</v>
          </cell>
        </row>
        <row r="3602">
          <cell r="A3602" t="str">
            <v>0089-22</v>
          </cell>
          <cell r="B3602" t="str">
            <v>SISTEMA ANTI TOMBAMENTO CHA SEGUR. KB16A</v>
          </cell>
          <cell r="C3602" t="str">
            <v>ROH</v>
          </cell>
          <cell r="D3602" t="str">
            <v>UN</v>
          </cell>
        </row>
        <row r="3603">
          <cell r="A3603" t="str">
            <v>0089-23</v>
          </cell>
          <cell r="B3603" t="str">
            <v>CHA TRÊS VELOC. XN-10 125/250V 16/8A T85</v>
          </cell>
          <cell r="C3603" t="str">
            <v>ROH</v>
          </cell>
          <cell r="D3603" t="str">
            <v>UN</v>
          </cell>
        </row>
        <row r="3604">
          <cell r="A3604" t="str">
            <v>0089-24</v>
          </cell>
          <cell r="B3604" t="str">
            <v>CHAVE DE VELOCIDADES V-95</v>
          </cell>
          <cell r="C3604" t="str">
            <v>ROH</v>
          </cell>
          <cell r="D3604" t="str">
            <v>UN</v>
          </cell>
        </row>
        <row r="3605">
          <cell r="A3605" t="str">
            <v>0089-25</v>
          </cell>
          <cell r="B3605" t="str">
            <v>CHAVE C/DIMER VP-PRO-55/65</v>
          </cell>
          <cell r="C3605" t="str">
            <v>ROH</v>
          </cell>
          <cell r="D3605" t="str">
            <v>UN</v>
          </cell>
        </row>
        <row r="3606">
          <cell r="A3606" t="str">
            <v>0089-26</v>
          </cell>
          <cell r="B3606" t="str">
            <v>CHAVE C/DIMER VM-PRO-55 E VC-PRO-55/65</v>
          </cell>
          <cell r="C3606" t="str">
            <v>ROH</v>
          </cell>
          <cell r="D3606" t="str">
            <v>UN</v>
          </cell>
        </row>
        <row r="3607">
          <cell r="A3607" t="str">
            <v>0089-27</v>
          </cell>
          <cell r="B3607" t="str">
            <v>CHA CD-PLAYER[BX]</v>
          </cell>
          <cell r="C3607" t="str">
            <v>ROH</v>
          </cell>
          <cell r="D3607" t="str">
            <v>UN</v>
          </cell>
        </row>
        <row r="3608">
          <cell r="A3608" t="str">
            <v>0089-28</v>
          </cell>
          <cell r="B3608" t="str">
            <v>CHAVE SELETR TENSÃO ZK-3 250V10A~125V16A</v>
          </cell>
          <cell r="C3608" t="str">
            <v>ROH</v>
          </cell>
          <cell r="D3608" t="str">
            <v>UN</v>
          </cell>
        </row>
        <row r="3609">
          <cell r="A3609" t="str">
            <v>0089-29</v>
          </cell>
          <cell r="B3609" t="str">
            <v>CHA ON/OFF MR-2 T125 250V 10(4)A</v>
          </cell>
          <cell r="C3609" t="str">
            <v>ROH</v>
          </cell>
          <cell r="D3609" t="str">
            <v>UN</v>
          </cell>
        </row>
        <row r="3610">
          <cell r="A3610" t="str">
            <v>0089-30</v>
          </cell>
          <cell r="B3610" t="str">
            <v>CHAVE DE SEGURANÇA DMS02 T125 250VAC 5A</v>
          </cell>
          <cell r="C3610" t="str">
            <v>ROH</v>
          </cell>
          <cell r="D3610" t="str">
            <v>UN</v>
          </cell>
        </row>
        <row r="3611">
          <cell r="A3611" t="str">
            <v>0089-31</v>
          </cell>
          <cell r="B3611" t="str">
            <v>CHAVE VELOCIDA DXS01 T85 250VAC 6A DIODO</v>
          </cell>
          <cell r="C3611" t="str">
            <v>ROH</v>
          </cell>
          <cell r="D3611" t="str">
            <v>UN</v>
          </cell>
        </row>
        <row r="3612">
          <cell r="A3612" t="str">
            <v>0089-32</v>
          </cell>
          <cell r="B3612" t="str">
            <v>CHA GP004 5E4 2,4-4,8V DC 8A PCI</v>
          </cell>
          <cell r="C3612" t="str">
            <v>ROH</v>
          </cell>
          <cell r="D3612" t="str">
            <v>UN</v>
          </cell>
        </row>
        <row r="3613">
          <cell r="A3613" t="str">
            <v>0089-33</v>
          </cell>
          <cell r="B3613" t="str">
            <v>CHA ON/OFF FA5-8/2M 12(8)A 125VAC</v>
          </cell>
          <cell r="C3613" t="str">
            <v>ROH</v>
          </cell>
          <cell r="D3613" t="str">
            <v>UN</v>
          </cell>
        </row>
        <row r="3614">
          <cell r="A3614" t="str">
            <v>0089-34</v>
          </cell>
          <cell r="B3614" t="str">
            <v>CHA ON/OFF FA5-8/2M 8(8)A 250VAC</v>
          </cell>
          <cell r="C3614" t="str">
            <v>ROH</v>
          </cell>
          <cell r="D3614" t="str">
            <v>UN</v>
          </cell>
        </row>
        <row r="3615">
          <cell r="A3615" t="str">
            <v>0089-35</v>
          </cell>
          <cell r="B3615" t="str">
            <v>CHA ON/OFF KCDI-101 10/6A 125/220V</v>
          </cell>
          <cell r="C3615" t="str">
            <v>ROH</v>
          </cell>
          <cell r="D3615" t="str">
            <v>UN</v>
          </cell>
        </row>
        <row r="3616">
          <cell r="A3616" t="str">
            <v>0089-36</v>
          </cell>
          <cell r="B3616" t="str">
            <v>CHAVE ON/OFF HLT-125W-1 125V 8(6)A COM C</v>
          </cell>
          <cell r="C3616" t="str">
            <v>ROH</v>
          </cell>
          <cell r="D3616" t="str">
            <v>UN</v>
          </cell>
        </row>
        <row r="3617">
          <cell r="A3617" t="str">
            <v>0089-37</v>
          </cell>
          <cell r="B3617" t="str">
            <v>CHA ON/OFF HLT-125W-1 250V6(6)A CAPAC.CJ</v>
          </cell>
          <cell r="C3617" t="str">
            <v>ROH</v>
          </cell>
          <cell r="D3617" t="str">
            <v>UN</v>
          </cell>
        </row>
        <row r="3618">
          <cell r="A3618" t="str">
            <v>0089-38</v>
          </cell>
          <cell r="B3618" t="str">
            <v>CHA ON/OFF SW-K18 8(6)A 250VAC</v>
          </cell>
          <cell r="C3618" t="str">
            <v>ROH</v>
          </cell>
          <cell r="D3618" t="str">
            <v>UN</v>
          </cell>
        </row>
        <row r="3619">
          <cell r="A3619" t="str">
            <v>0089-40</v>
          </cell>
          <cell r="B3619" t="str">
            <v>CHA VELOC. REVERSAO FA2-6/1BEK 125V8(8)A</v>
          </cell>
          <cell r="C3619" t="str">
            <v>ROH</v>
          </cell>
          <cell r="D3619" t="str">
            <v>UN</v>
          </cell>
        </row>
        <row r="3620">
          <cell r="A3620" t="str">
            <v>0089-41</v>
          </cell>
          <cell r="B3620" t="str">
            <v>CHA VELOC. REVERSAO FA2-6/1BEK 250V6(6)A</v>
          </cell>
          <cell r="C3620" t="str">
            <v>ROH</v>
          </cell>
          <cell r="D3620" t="str">
            <v>UN</v>
          </cell>
        </row>
        <row r="3621">
          <cell r="A3621" t="str">
            <v>0089-42</v>
          </cell>
          <cell r="B3621" t="str">
            <v>CHAV ON/OFF KR50-1 5E4 250V 13A/125V 16A</v>
          </cell>
          <cell r="C3621" t="str">
            <v>ROH</v>
          </cell>
          <cell r="D3621" t="str">
            <v>UN</v>
          </cell>
        </row>
        <row r="3622">
          <cell r="A3622" t="str">
            <v>0089-43</v>
          </cell>
          <cell r="B3622" t="str">
            <v>CHAVE ROTATIVA 3V+3V VT-RP</v>
          </cell>
          <cell r="C3622" t="str">
            <v>ROH</v>
          </cell>
          <cell r="D3622" t="str">
            <v>UN</v>
          </cell>
        </row>
        <row r="3623">
          <cell r="A3623" t="str">
            <v>0089-44</v>
          </cell>
          <cell r="B3623" t="str">
            <v>CHA ON/OFF XCD1-106 T105/55 250V 10A</v>
          </cell>
          <cell r="C3623" t="str">
            <v>ROH</v>
          </cell>
          <cell r="D3623" t="str">
            <v>UN</v>
          </cell>
        </row>
        <row r="3624">
          <cell r="A3624" t="str">
            <v>0089-45</v>
          </cell>
          <cell r="B3624" t="str">
            <v>CHAVE TEMPERAT BSB-1316-0 T85 AC250V 13A</v>
          </cell>
          <cell r="C3624" t="str">
            <v>ROH</v>
          </cell>
          <cell r="D3624" t="str">
            <v>UN</v>
          </cell>
        </row>
        <row r="3625">
          <cell r="A3625" t="str">
            <v>0089-46</v>
          </cell>
          <cell r="B3625" t="str">
            <v>CHA TRÊS ESTAGIOS XN-14 T85 250V 13A</v>
          </cell>
          <cell r="C3625" t="str">
            <v>ROH</v>
          </cell>
          <cell r="D3625" t="str">
            <v>UN</v>
          </cell>
        </row>
        <row r="3626">
          <cell r="A3626" t="str">
            <v>0089-47</v>
          </cell>
          <cell r="B3626" t="str">
            <v>CHA FUNCAO REVERSO KDC-A05-B 250V 6A T85</v>
          </cell>
          <cell r="C3626" t="str">
            <v>ROH</v>
          </cell>
          <cell r="D3626" t="str">
            <v>UN</v>
          </cell>
        </row>
        <row r="3627">
          <cell r="A3627" t="str">
            <v>0089-48</v>
          </cell>
          <cell r="B3627" t="str">
            <v>CHA ON/OFF/REVERSO KDC-A05-C 250V 6A T85</v>
          </cell>
          <cell r="C3627" t="str">
            <v>ROH</v>
          </cell>
          <cell r="D3627" t="str">
            <v>UN</v>
          </cell>
        </row>
        <row r="3628">
          <cell r="A3628" t="str">
            <v>0089-49</v>
          </cell>
          <cell r="B3628" t="str">
            <v>CHA ON/OFF FA2-6/1BDW</v>
          </cell>
          <cell r="C3628" t="str">
            <v>ROH</v>
          </cell>
          <cell r="D3628" t="str">
            <v>UN</v>
          </cell>
        </row>
        <row r="3629">
          <cell r="A3629" t="str">
            <v>0089-50</v>
          </cell>
          <cell r="B3629" t="str">
            <v>CHAVE DIMMER 3 CABINHOS [VM/VC]</v>
          </cell>
          <cell r="C3629" t="str">
            <v>ROH</v>
          </cell>
          <cell r="D3629" t="str">
            <v>UN</v>
          </cell>
        </row>
        <row r="3630">
          <cell r="A3630" t="str">
            <v>0089-51</v>
          </cell>
          <cell r="B3630" t="str">
            <v>CHAVE DIMMER 3 CABINHOS [VP]</v>
          </cell>
          <cell r="C3630" t="str">
            <v>ROH</v>
          </cell>
          <cell r="D3630" t="str">
            <v>UN</v>
          </cell>
        </row>
        <row r="3631">
          <cell r="A3631" t="str">
            <v>0089-52</v>
          </cell>
          <cell r="B3631" t="str">
            <v>CHA FA03-16/1 5E4 7,2VD,C,-24VD,C, 16A</v>
          </cell>
          <cell r="C3631" t="str">
            <v>ROH</v>
          </cell>
          <cell r="D3631" t="str">
            <v>UN</v>
          </cell>
        </row>
        <row r="3632">
          <cell r="A3632" t="str">
            <v>0089-53</v>
          </cell>
          <cell r="B3632" t="str">
            <v>CHA ON/OFF 10E3 TH2 AC250V 15A T85</v>
          </cell>
          <cell r="C3632" t="str">
            <v>ROH</v>
          </cell>
          <cell r="D3632" t="str">
            <v>UN</v>
          </cell>
        </row>
        <row r="3633">
          <cell r="A3633" t="str">
            <v>0089-54</v>
          </cell>
          <cell r="B3633" t="str">
            <v>CHA SEGUR. KB-1 5E4 250V 16A T85</v>
          </cell>
          <cell r="C3633" t="str">
            <v>ROH</v>
          </cell>
          <cell r="D3633" t="str">
            <v>UN</v>
          </cell>
        </row>
        <row r="3634">
          <cell r="A3634" t="str">
            <v>0089-55</v>
          </cell>
          <cell r="B3634" t="str">
            <v>CHA ON/OFF KDC-A10 TV-5 250V 8A</v>
          </cell>
          <cell r="C3634" t="str">
            <v>ROH</v>
          </cell>
          <cell r="D3634" t="str">
            <v>UN</v>
          </cell>
        </row>
        <row r="3635">
          <cell r="A3635" t="str">
            <v>0089-56</v>
          </cell>
          <cell r="B3635" t="str">
            <v>CHA SELET. VOLT.SS198-2216T80250V16A</v>
          </cell>
          <cell r="C3635" t="str">
            <v>ROH</v>
          </cell>
          <cell r="D3635" t="str">
            <v>UN</v>
          </cell>
        </row>
        <row r="3636">
          <cell r="A3636" t="str">
            <v>0089-57</v>
          </cell>
          <cell r="B3636" t="str">
            <v>CHAVE FA2-8/2BW 16(16)A 125V~8(8)A 250V</v>
          </cell>
          <cell r="C3636" t="str">
            <v>ROH</v>
          </cell>
          <cell r="D3636" t="str">
            <v>UN</v>
          </cell>
        </row>
        <row r="3637">
          <cell r="A3637" t="str">
            <v>0089-58</v>
          </cell>
          <cell r="B3637" t="str">
            <v>CHA ON/OFF KCD11 250V 3A</v>
          </cell>
          <cell r="C3637" t="str">
            <v>ROH</v>
          </cell>
          <cell r="D3637" t="str">
            <v>UN</v>
          </cell>
        </row>
        <row r="3638">
          <cell r="A3638" t="str">
            <v>0089-59</v>
          </cell>
          <cell r="B3638" t="str">
            <v>CHA ON/OFF FA2-5/2D 12(8)A 125VAC</v>
          </cell>
          <cell r="C3638" t="str">
            <v>ROH</v>
          </cell>
          <cell r="D3638" t="str">
            <v>UN</v>
          </cell>
        </row>
        <row r="3639">
          <cell r="A3639" t="str">
            <v>0089-60</v>
          </cell>
          <cell r="B3639" t="str">
            <v>CHA ON/OFF FA2-5/2D 8(8)A 250VAC</v>
          </cell>
          <cell r="C3639" t="str">
            <v>ROH</v>
          </cell>
          <cell r="D3639" t="str">
            <v>UN</v>
          </cell>
        </row>
        <row r="3640">
          <cell r="A3640" t="str">
            <v>0089-61</v>
          </cell>
          <cell r="B3640" t="str">
            <v>CHA ON/OFF XL601-11 250VAC 6A</v>
          </cell>
          <cell r="C3640" t="str">
            <v>ROH</v>
          </cell>
          <cell r="D3640" t="str">
            <v>UN</v>
          </cell>
        </row>
        <row r="3641">
          <cell r="A3641" t="str">
            <v>0089-62</v>
          </cell>
          <cell r="B3641" t="str">
            <v>CHA TRÊS ESTAGIOS VELOC. CO 16/8A T85</v>
          </cell>
          <cell r="C3641" t="str">
            <v>ROH</v>
          </cell>
          <cell r="D3641" t="str">
            <v>UN</v>
          </cell>
        </row>
        <row r="3642">
          <cell r="A3642" t="str">
            <v>0089-63</v>
          </cell>
          <cell r="B3642" t="str">
            <v>CHV SELET VOLTAG T85 ZK-3 250/125V10/16A</v>
          </cell>
          <cell r="C3642" t="str">
            <v>ROH</v>
          </cell>
          <cell r="D3642" t="str">
            <v>UN</v>
          </cell>
        </row>
        <row r="3643">
          <cell r="A3643" t="str">
            <v>0089-64</v>
          </cell>
          <cell r="B3643" t="str">
            <v>CHA TRÊS ESTAGIOS VELOC. CO 16/8A T85</v>
          </cell>
          <cell r="C3643" t="str">
            <v>ROH</v>
          </cell>
          <cell r="D3643" t="str">
            <v>UN</v>
          </cell>
        </row>
        <row r="3644">
          <cell r="A3644" t="str">
            <v>0089-65</v>
          </cell>
          <cell r="B3644" t="str">
            <v>CHA ON/OFF XN-3-1106 T85 250V 6A</v>
          </cell>
          <cell r="C3644" t="str">
            <v>ROH</v>
          </cell>
          <cell r="D3644" t="str">
            <v>UN</v>
          </cell>
        </row>
        <row r="3645">
          <cell r="A3645" t="str">
            <v>0089-66</v>
          </cell>
          <cell r="B3645" t="str">
            <v>CHA ON/OFF KAN-L5 T120 250V 10(8)A</v>
          </cell>
          <cell r="C3645" t="str">
            <v>ROH</v>
          </cell>
          <cell r="D3645" t="str">
            <v>UN</v>
          </cell>
        </row>
        <row r="3646">
          <cell r="A3646" t="str">
            <v>0089-67</v>
          </cell>
          <cell r="B3646" t="str">
            <v>CHA ON/OFF T125 1E4 XCK-017 AC250V10(4)A</v>
          </cell>
          <cell r="C3646" t="str">
            <v>ROH</v>
          </cell>
          <cell r="D3646" t="str">
            <v>UN</v>
          </cell>
        </row>
        <row r="3647">
          <cell r="A3647" t="str">
            <v>0089-68</v>
          </cell>
          <cell r="B3647" t="str">
            <v>CHA ON/OFF FA8-16/1 5E4 7,2-24VDC 16A</v>
          </cell>
          <cell r="C3647" t="str">
            <v>ROH</v>
          </cell>
          <cell r="D3647" t="str">
            <v>UN</v>
          </cell>
        </row>
        <row r="3648">
          <cell r="A3648" t="str">
            <v>0089-69</v>
          </cell>
          <cell r="B3648" t="str">
            <v>CHA SEGUR. ST SERIES T125 5E4 250V 5A</v>
          </cell>
          <cell r="C3648" t="str">
            <v>ROH</v>
          </cell>
          <cell r="D3648" t="str">
            <v>UN</v>
          </cell>
        </row>
        <row r="3649">
          <cell r="A3649" t="str">
            <v>0089-70</v>
          </cell>
          <cell r="B3649" t="str">
            <v>CHAVE ROTATIVA 3V + CABINHOS[NVP-PRO-55]</v>
          </cell>
          <cell r="C3649" t="str">
            <v>ROH</v>
          </cell>
          <cell r="D3649" t="str">
            <v>UN</v>
          </cell>
        </row>
        <row r="3650">
          <cell r="A3650" t="str">
            <v>0089-71</v>
          </cell>
          <cell r="B3650" t="str">
            <v>CHAVE L/D 10A 250V AC T105 [CN-01-20X]</v>
          </cell>
          <cell r="C3650" t="str">
            <v>ROH</v>
          </cell>
          <cell r="D3650" t="str">
            <v>UN</v>
          </cell>
        </row>
        <row r="3651">
          <cell r="A3651" t="str">
            <v>0089-72</v>
          </cell>
          <cell r="B3651" t="str">
            <v>CHAVE DE TEMPERATURA KND-1 250VAC 10A</v>
          </cell>
          <cell r="C3651" t="str">
            <v>ROH</v>
          </cell>
          <cell r="D3651" t="str">
            <v>UN</v>
          </cell>
        </row>
        <row r="3652">
          <cell r="A3652" t="str">
            <v>0089-73</v>
          </cell>
          <cell r="B3652" t="str">
            <v>CHAVE SELE VOLT T85ZK-2 250V10A/125V 16A</v>
          </cell>
          <cell r="C3652" t="str">
            <v>ROH</v>
          </cell>
          <cell r="D3652" t="str">
            <v>UN</v>
          </cell>
        </row>
        <row r="3653">
          <cell r="A3653" t="str">
            <v>0089-74</v>
          </cell>
          <cell r="B3653" t="str">
            <v>CHA FA-05-16/1 WEK 5E4 7,2-24VDC 16A</v>
          </cell>
          <cell r="C3653" t="str">
            <v>ROH</v>
          </cell>
          <cell r="D3653" t="str">
            <v>UN</v>
          </cell>
        </row>
        <row r="3654">
          <cell r="A3654" t="str">
            <v>0089-75</v>
          </cell>
          <cell r="B3654" t="str">
            <v>CHA TEMP. KND-1 T85 250VAC 10A</v>
          </cell>
          <cell r="C3654" t="str">
            <v>ROH</v>
          </cell>
          <cell r="D3654" t="str">
            <v>UN</v>
          </cell>
        </row>
        <row r="3655">
          <cell r="A3655" t="str">
            <v>0089-76</v>
          </cell>
          <cell r="B3655" t="str">
            <v>CHAVE 3 ESTÁGIOS VELOCIDAD CINZA 250V16A</v>
          </cell>
          <cell r="C3655" t="str">
            <v>ROH</v>
          </cell>
          <cell r="D3655" t="str">
            <v>UN</v>
          </cell>
        </row>
        <row r="3656">
          <cell r="A3656" t="str">
            <v>0089-77</v>
          </cell>
          <cell r="B3656" t="str">
            <v>CHAVE SELETRA VOLTAGEM T85 ZK-2 250V 16A</v>
          </cell>
          <cell r="C3656" t="str">
            <v>ROH</v>
          </cell>
          <cell r="D3656" t="str">
            <v>UN</v>
          </cell>
        </row>
        <row r="3657">
          <cell r="A3657" t="str">
            <v>0089-78</v>
          </cell>
          <cell r="B3657" t="str">
            <v>CHAVE ON/OFF KCD1-03-1010 250VAC 10A</v>
          </cell>
          <cell r="C3657" t="str">
            <v>ROH</v>
          </cell>
          <cell r="D3657" t="str">
            <v>UN</v>
          </cell>
        </row>
        <row r="3658">
          <cell r="A3658" t="str">
            <v>0089-79</v>
          </cell>
          <cell r="B3658" t="str">
            <v>CHAVE ON/OFF KCD1 250VAC 10A</v>
          </cell>
          <cell r="C3658" t="str">
            <v>ROH</v>
          </cell>
          <cell r="D3658" t="str">
            <v>UN</v>
          </cell>
        </row>
        <row r="3659">
          <cell r="A3659" t="str">
            <v>0089-80</v>
          </cell>
          <cell r="B3659" t="str">
            <v>CHAVE DE SEGURANÇA HK-14 T125 250V 16A</v>
          </cell>
          <cell r="C3659" t="str">
            <v>ROH</v>
          </cell>
          <cell r="D3659" t="str">
            <v>UN</v>
          </cell>
        </row>
        <row r="3660">
          <cell r="A3660" t="str">
            <v>0089-81</v>
          </cell>
          <cell r="B3660" t="str">
            <v>CHAV SELET VOLTAGEM T105 SB1-18 250V 10A</v>
          </cell>
          <cell r="C3660" t="str">
            <v>ROH</v>
          </cell>
          <cell r="D3660" t="str">
            <v>UN</v>
          </cell>
        </row>
        <row r="3661">
          <cell r="A3661" t="str">
            <v>0089-82</v>
          </cell>
          <cell r="B3661" t="str">
            <v>CHAVE TEMPERATURA XN-14 T85 250VAC 10A</v>
          </cell>
          <cell r="C3661" t="str">
            <v>ROH</v>
          </cell>
          <cell r="D3661" t="str">
            <v>UN</v>
          </cell>
        </row>
        <row r="3662">
          <cell r="A3662" t="str">
            <v>0089-83</v>
          </cell>
          <cell r="B3662" t="str">
            <v>CHAVE ON/OFF KCD3 ENCI T105 250VAC 10A</v>
          </cell>
          <cell r="C3662" t="str">
            <v>ROH</v>
          </cell>
          <cell r="D3662" t="str">
            <v>UN</v>
          </cell>
        </row>
        <row r="3663">
          <cell r="A3663" t="str">
            <v>0089-84</v>
          </cell>
          <cell r="B3663" t="str">
            <v>CHAVE DE SEGURANÇA KW3-OZ T85 250V 16A</v>
          </cell>
          <cell r="C3663" t="str">
            <v>ROH</v>
          </cell>
          <cell r="D3663" t="str">
            <v>UN</v>
          </cell>
        </row>
        <row r="3664">
          <cell r="A3664" t="str">
            <v>0089-85</v>
          </cell>
          <cell r="B3664" t="str">
            <v>CHAVE DME-1110 T85 250V 10A/ 125V 16A</v>
          </cell>
          <cell r="C3664" t="str">
            <v>ROH</v>
          </cell>
          <cell r="D3664" t="str">
            <v>UN</v>
          </cell>
        </row>
        <row r="3665">
          <cell r="A3665" t="str">
            <v>0089-86</v>
          </cell>
          <cell r="B3665" t="str">
            <v>CHAV TRÊS ESTGS R-EH T85 250V10A/125V15A</v>
          </cell>
          <cell r="C3665" t="str">
            <v>ROH</v>
          </cell>
          <cell r="D3665" t="str">
            <v>UN</v>
          </cell>
        </row>
        <row r="3666">
          <cell r="A3666" t="str">
            <v>0089-87</v>
          </cell>
          <cell r="B3666" t="str">
            <v>CHAVE TEMPER XN-14C T85 250V10A/125V16A</v>
          </cell>
          <cell r="C3666" t="str">
            <v>ROH</v>
          </cell>
          <cell r="D3666" t="str">
            <v>UN</v>
          </cell>
        </row>
        <row r="3667">
          <cell r="A3667" t="str">
            <v>0089-88</v>
          </cell>
          <cell r="B3667" t="str">
            <v>CHAV SELET VOLT ZK-3 T85 250V10A/125V16A</v>
          </cell>
          <cell r="C3667" t="str">
            <v>ROH</v>
          </cell>
          <cell r="D3667" t="str">
            <v>UN</v>
          </cell>
        </row>
        <row r="3668">
          <cell r="A3668" t="str">
            <v>0089-89</v>
          </cell>
          <cell r="B3668" t="str">
            <v>CHAVE SEGURANÇA KW4-3Z-3 T120 250VAC 5A</v>
          </cell>
          <cell r="C3668" t="str">
            <v>ROH</v>
          </cell>
          <cell r="D3668" t="str">
            <v>UN</v>
          </cell>
        </row>
        <row r="3669">
          <cell r="A3669" t="str">
            <v>0089-90</v>
          </cell>
          <cell r="B3669" t="str">
            <v>CHAVE ON/OFF XM1-15 T125/55 250VAC 16A</v>
          </cell>
          <cell r="C3669" t="str">
            <v>ROH</v>
          </cell>
          <cell r="D3669" t="str">
            <v>UN</v>
          </cell>
        </row>
        <row r="3670">
          <cell r="A3670" t="str">
            <v>0089-91</v>
          </cell>
          <cell r="B3670" t="str">
            <v>CHAV SEGURANÇA TMSW2-2-3 T125 250VAC 16A</v>
          </cell>
          <cell r="C3670" t="str">
            <v>ROH</v>
          </cell>
          <cell r="D3670" t="str">
            <v>UN</v>
          </cell>
        </row>
        <row r="3671">
          <cell r="A3671" t="str">
            <v>0089-92</v>
          </cell>
          <cell r="B3671" t="str">
            <v>CHAVE 3 ESTÁGIOS VELOCIDAD PRETO 250V16A</v>
          </cell>
          <cell r="C3671" t="str">
            <v>ROH</v>
          </cell>
          <cell r="D3671" t="str">
            <v>UN</v>
          </cell>
        </row>
        <row r="3672">
          <cell r="A3672" t="str">
            <v>0089-93</v>
          </cell>
          <cell r="B3672" t="str">
            <v>CHAVE ON/OFF 250VAC/125VAC 6A/10A</v>
          </cell>
          <cell r="C3672" t="str">
            <v>ROH</v>
          </cell>
          <cell r="D3672" t="str">
            <v>UN</v>
          </cell>
        </row>
        <row r="3673">
          <cell r="A3673" t="str">
            <v>0089-94</v>
          </cell>
          <cell r="B3673" t="str">
            <v>INTERRUPTOR PORTA 250VAC0.5A/125VAC1A</v>
          </cell>
          <cell r="C3673" t="str">
            <v>ROH</v>
          </cell>
          <cell r="D3673" t="str">
            <v>UN</v>
          </cell>
        </row>
        <row r="3674">
          <cell r="A3674" t="str">
            <v>0089-95</v>
          </cell>
          <cell r="B3674" t="str">
            <v>CHAVE XN-7 T85 125V 16A/250V 10A</v>
          </cell>
          <cell r="C3674" t="str">
            <v>ROH</v>
          </cell>
          <cell r="D3674" t="str">
            <v>UN</v>
          </cell>
        </row>
        <row r="3675">
          <cell r="A3675" t="str">
            <v>0089-96</v>
          </cell>
          <cell r="B3675" t="str">
            <v>CHAVE 3EST TEMP PR XN-10 125V16A/250V10A</v>
          </cell>
          <cell r="C3675" t="str">
            <v>ROH</v>
          </cell>
          <cell r="D3675" t="str">
            <v>UN</v>
          </cell>
        </row>
        <row r="3676">
          <cell r="A3676" t="str">
            <v>0089-97</v>
          </cell>
          <cell r="B3676" t="str">
            <v>CHAVE 3 EST VEL PR XN-10 125V16A/250V10A</v>
          </cell>
          <cell r="C3676" t="str">
            <v>ROH</v>
          </cell>
          <cell r="D3676" t="str">
            <v>UN</v>
          </cell>
        </row>
        <row r="3677">
          <cell r="A3677" t="str">
            <v>0089-98</v>
          </cell>
          <cell r="B3677" t="str">
            <v>CHAVE ON/OFF KCD-101 250VAC6A/125VAC10A</v>
          </cell>
          <cell r="C3677" t="str">
            <v>ROH</v>
          </cell>
          <cell r="D3677" t="str">
            <v>UN</v>
          </cell>
        </row>
        <row r="3678">
          <cell r="A3678" t="str">
            <v>0089-99</v>
          </cell>
          <cell r="B3678" t="str">
            <v>CHAVE LIGA/DESLIGA KAN-L3 250VAC 10A</v>
          </cell>
          <cell r="C3678" t="str">
            <v>ROH</v>
          </cell>
          <cell r="D3678" t="str">
            <v>UN</v>
          </cell>
        </row>
        <row r="3679">
          <cell r="A3679" t="str">
            <v>0090-10</v>
          </cell>
          <cell r="B3679" t="str">
            <v>CHAVE TEMPERAT T85AC250V 6.5A/AC125V 13A</v>
          </cell>
          <cell r="C3679" t="str">
            <v>ROH</v>
          </cell>
          <cell r="D3679" t="str">
            <v>UN</v>
          </cell>
        </row>
        <row r="3680">
          <cell r="A3680" t="str">
            <v>0090-11</v>
          </cell>
          <cell r="B3680" t="str">
            <v>CHAVE SELET VOLTAGEM T85 250V10A/125V16A</v>
          </cell>
          <cell r="C3680" t="str">
            <v>ROH</v>
          </cell>
          <cell r="D3680" t="str">
            <v>UN</v>
          </cell>
        </row>
        <row r="3681">
          <cell r="A3681" t="str">
            <v>0090-12</v>
          </cell>
          <cell r="B3681" t="str">
            <v>CHAVE LIGA/DESLIGA P12-6 125/205VAC 8A</v>
          </cell>
          <cell r="C3681" t="str">
            <v>ROH</v>
          </cell>
          <cell r="D3681" t="str">
            <v>UN</v>
          </cell>
        </row>
        <row r="3682">
          <cell r="A3682" t="str">
            <v>0090-13</v>
          </cell>
          <cell r="B3682" t="str">
            <v>CHAVE SEGURANÇA 5E4 T125 250VAC 16(4)A</v>
          </cell>
          <cell r="C3682" t="str">
            <v>ROH</v>
          </cell>
          <cell r="D3682" t="str">
            <v>UN</v>
          </cell>
        </row>
        <row r="3683">
          <cell r="A3683" t="str">
            <v>0090-14</v>
          </cell>
          <cell r="B3683" t="str">
            <v>INTERRUPT LIG/DESLIG S-117 T125 250V 16A</v>
          </cell>
          <cell r="C3683" t="str">
            <v>ROH</v>
          </cell>
          <cell r="D3683" t="str">
            <v>UN</v>
          </cell>
        </row>
        <row r="3684">
          <cell r="A3684" t="str">
            <v>0090-15</v>
          </cell>
          <cell r="B3684" t="str">
            <v>CHAVE COMUTADORA ROTATIVA T125 250V 16A</v>
          </cell>
          <cell r="C3684" t="str">
            <v>ROH</v>
          </cell>
          <cell r="D3684" t="str">
            <v>UN</v>
          </cell>
        </row>
        <row r="3685">
          <cell r="A3685" t="str">
            <v>0090-16</v>
          </cell>
          <cell r="B3685" t="str">
            <v>MICRO CHAVE T125 XCK-009 250VAC 6A</v>
          </cell>
          <cell r="C3685" t="str">
            <v>ROH</v>
          </cell>
          <cell r="D3685" t="str">
            <v>UN</v>
          </cell>
        </row>
        <row r="3686">
          <cell r="A3686" t="str">
            <v>0090-17</v>
          </cell>
          <cell r="B3686" t="str">
            <v>MICROCHAVE 250VAC 5A CABO 2VIAS CT 635MM</v>
          </cell>
          <cell r="C3686" t="str">
            <v>ROH</v>
          </cell>
          <cell r="D3686" t="str">
            <v>UN</v>
          </cell>
        </row>
        <row r="3687">
          <cell r="A3687" t="str">
            <v>0090-18</v>
          </cell>
          <cell r="B3687" t="str">
            <v>MICROCHAVE 250VAC 3A CABO 2VIAS CT 635MM</v>
          </cell>
          <cell r="C3687" t="str">
            <v>ROH</v>
          </cell>
          <cell r="D3687" t="str">
            <v>UN</v>
          </cell>
        </row>
        <row r="3688">
          <cell r="A3688" t="str">
            <v>0090-19</v>
          </cell>
          <cell r="B3688" t="str">
            <v>MICROCHAVE 250VAC 5A CABO 2VIAS CT 360MM</v>
          </cell>
          <cell r="C3688" t="str">
            <v>ROH</v>
          </cell>
          <cell r="D3688" t="str">
            <v>UN</v>
          </cell>
        </row>
        <row r="3689">
          <cell r="A3689" t="str">
            <v>0090-20</v>
          </cell>
          <cell r="B3689" t="str">
            <v>CHAVE SEGURANÇA T125 3E4 125/250VAC 16A</v>
          </cell>
          <cell r="C3689" t="str">
            <v>ROH</v>
          </cell>
          <cell r="D3689" t="str">
            <v>UN</v>
          </cell>
        </row>
        <row r="3690">
          <cell r="A3690" t="str">
            <v>0090-21</v>
          </cell>
          <cell r="B3690" t="str">
            <v>CHAVE LIG/DESLIG T85 AC250V10A/AC125V15A</v>
          </cell>
          <cell r="C3690" t="str">
            <v>ROH</v>
          </cell>
          <cell r="D3690" t="str">
            <v>UN</v>
          </cell>
        </row>
        <row r="3691">
          <cell r="A3691" t="str">
            <v>0091-01</v>
          </cell>
          <cell r="B3691" t="str">
            <v>CABO PLUG VENTIL BRANCO 1,70M 2 X 0,5MM²</v>
          </cell>
          <cell r="C3691" t="str">
            <v>ROH</v>
          </cell>
          <cell r="D3691" t="str">
            <v>UN</v>
          </cell>
        </row>
        <row r="3692">
          <cell r="A3692" t="str">
            <v>0091-01N</v>
          </cell>
          <cell r="B3692" t="str">
            <v>CABO PLUG BR 1,70M 2 X 0,5MM²</v>
          </cell>
          <cell r="C3692" t="str">
            <v>ROH</v>
          </cell>
          <cell r="D3692" t="str">
            <v>UN</v>
          </cell>
        </row>
        <row r="3693">
          <cell r="A3693" t="str">
            <v>0091-02</v>
          </cell>
          <cell r="B3693" t="str">
            <v>CABO PLUG 1,2M 2 X 0,5MM² BR (IMP)</v>
          </cell>
          <cell r="C3693" t="str">
            <v>ROH</v>
          </cell>
          <cell r="D3693" t="str">
            <v>UN</v>
          </cell>
        </row>
        <row r="3694">
          <cell r="A3694" t="str">
            <v>0091-02N</v>
          </cell>
          <cell r="B3694" t="str">
            <v>CABO PLUG 1,2M 2 X 0,5MM² BR (NAC)</v>
          </cell>
          <cell r="C3694" t="str">
            <v>ROH</v>
          </cell>
          <cell r="D3694" t="str">
            <v>UN</v>
          </cell>
        </row>
        <row r="3695">
          <cell r="A3695" t="str">
            <v>0091-04</v>
          </cell>
          <cell r="B3695" t="str">
            <v>CB PL F-01/F-04</v>
          </cell>
          <cell r="C3695" t="str">
            <v>ROH</v>
          </cell>
          <cell r="D3695" t="str">
            <v>UN</v>
          </cell>
        </row>
        <row r="3696">
          <cell r="A3696" t="str">
            <v>0091-06</v>
          </cell>
          <cell r="B3696" t="str">
            <v>CABO PLUG EM-01</v>
          </cell>
          <cell r="C3696" t="str">
            <v>ROH</v>
          </cell>
          <cell r="D3696" t="str">
            <v>UN</v>
          </cell>
        </row>
        <row r="3697">
          <cell r="A3697" t="str">
            <v>0091-09</v>
          </cell>
          <cell r="B3697" t="str">
            <v>CB PL F-05</v>
          </cell>
          <cell r="C3697" t="str">
            <v>ROH</v>
          </cell>
          <cell r="D3697" t="str">
            <v>UN</v>
          </cell>
        </row>
        <row r="3698">
          <cell r="A3698" t="str">
            <v>0091-10</v>
          </cell>
          <cell r="B3698" t="str">
            <v>CB PL 220V FERRO A VAPOR</v>
          </cell>
          <cell r="C3698" t="str">
            <v>ROH</v>
          </cell>
          <cell r="D3698" t="str">
            <v>UN</v>
          </cell>
        </row>
        <row r="3699">
          <cell r="A3699" t="str">
            <v>0091-13</v>
          </cell>
          <cell r="B3699" t="str">
            <v>CABO PLUG 1,0M C/ TERM, FEMEA E FORQUILI</v>
          </cell>
          <cell r="C3699" t="str">
            <v>ROH</v>
          </cell>
          <cell r="D3699" t="str">
            <v>UN</v>
          </cell>
        </row>
        <row r="3700">
          <cell r="A3700" t="str">
            <v>0091-13N</v>
          </cell>
          <cell r="B3700" t="str">
            <v>CABO PLUG 1,0M C/ TERM, FEMEA E FORQUILI</v>
          </cell>
          <cell r="C3700" t="str">
            <v>ROH</v>
          </cell>
          <cell r="D3700" t="str">
            <v>UN</v>
          </cell>
        </row>
        <row r="3701">
          <cell r="A3701" t="str">
            <v>0091-14</v>
          </cell>
          <cell r="B3701" t="str">
            <v>CABO PLUG VENTIL PRETO 1,70M 2 X 0,5MM²</v>
          </cell>
          <cell r="C3701" t="str">
            <v>ROH</v>
          </cell>
          <cell r="D3701" t="str">
            <v>UN</v>
          </cell>
        </row>
        <row r="3702">
          <cell r="A3702" t="str">
            <v>0091-14N</v>
          </cell>
          <cell r="B3702" t="str">
            <v>CABO PLUG  V-31/V-41 PR 1,70M 2X0,5MM²</v>
          </cell>
          <cell r="C3702" t="str">
            <v>ROH</v>
          </cell>
          <cell r="D3702" t="str">
            <v>UN</v>
          </cell>
        </row>
        <row r="3703">
          <cell r="A3703" t="str">
            <v>0091-15</v>
          </cell>
          <cell r="B3703" t="str">
            <v>CABO PLUG PR 1,70M EXPORTACAO VENEZUELA</v>
          </cell>
          <cell r="C3703" t="str">
            <v>ROH</v>
          </cell>
          <cell r="D3703" t="str">
            <v>UN</v>
          </cell>
        </row>
        <row r="3704">
          <cell r="A3704" t="str">
            <v>0091-15N</v>
          </cell>
          <cell r="B3704" t="str">
            <v>CABO PLUG PR 1,70M EXPORTACAO VENEZUELA</v>
          </cell>
          <cell r="C3704" t="str">
            <v>ROH</v>
          </cell>
          <cell r="D3704" t="str">
            <v>UN</v>
          </cell>
        </row>
        <row r="3705">
          <cell r="A3705" t="str">
            <v>0091-17</v>
          </cell>
          <cell r="B3705" t="str">
            <v>CB PL CT BR FIXO H03 2X0,50MML1,5025010A</v>
          </cell>
          <cell r="C3705" t="str">
            <v>ROH</v>
          </cell>
          <cell r="D3705" t="str">
            <v>UN</v>
          </cell>
        </row>
        <row r="3706">
          <cell r="A3706" t="str">
            <v>0091-19</v>
          </cell>
          <cell r="B3706" t="str">
            <v>CABOPLUG 2X0,75MM TFEM 4,8X0,8MM F-04 PR</v>
          </cell>
          <cell r="C3706" t="str">
            <v>ROH</v>
          </cell>
          <cell r="D3706" t="str">
            <v>UN</v>
          </cell>
        </row>
        <row r="3707">
          <cell r="A3707" t="str">
            <v>0091-20</v>
          </cell>
          <cell r="B3707" t="str">
            <v>CB PL SC-04/04B</v>
          </cell>
          <cell r="C3707" t="str">
            <v>ROH</v>
          </cell>
          <cell r="D3707" t="str">
            <v>UN</v>
          </cell>
        </row>
        <row r="3708">
          <cell r="A3708" t="str">
            <v>0091-21</v>
          </cell>
          <cell r="B3708" t="str">
            <v>CB PL EM-02</v>
          </cell>
          <cell r="C3708" t="str">
            <v>ROH</v>
          </cell>
          <cell r="D3708" t="str">
            <v>UN</v>
          </cell>
        </row>
        <row r="3709">
          <cell r="A3709" t="str">
            <v>0091-24</v>
          </cell>
          <cell r="B3709" t="str">
            <v>CABOPLUG 2X0,75MM TFEM 4,8X0,8MM F-04 BR</v>
          </cell>
          <cell r="C3709" t="str">
            <v>ROH</v>
          </cell>
          <cell r="D3709" t="str">
            <v>UN</v>
          </cell>
        </row>
        <row r="3710">
          <cell r="A3710" t="str">
            <v>0091-25</v>
          </cell>
          <cell r="B3710" t="str">
            <v>CABO PLUG BR 1,70M EXPORTACAO VENEZUELA</v>
          </cell>
          <cell r="C3710" t="str">
            <v>ROH</v>
          </cell>
          <cell r="D3710" t="str">
            <v>UN</v>
          </cell>
        </row>
        <row r="3711">
          <cell r="A3711" t="str">
            <v>0091-25N</v>
          </cell>
          <cell r="B3711" t="str">
            <v>CABO PLUG BR 1,70M EXPORTACAO VENEZUELA</v>
          </cell>
          <cell r="C3711" t="str">
            <v>ROH</v>
          </cell>
          <cell r="D3711" t="str">
            <v>UN</v>
          </cell>
        </row>
        <row r="3712">
          <cell r="A3712" t="str">
            <v>0091-26</v>
          </cell>
          <cell r="B3712" t="str">
            <v>CB PLUG V H03VVH2F BR 1,7 2X0,5MM²[IRAM]</v>
          </cell>
          <cell r="C3712" t="str">
            <v>ROH</v>
          </cell>
          <cell r="D3712" t="str">
            <v>UN</v>
          </cell>
        </row>
        <row r="3713">
          <cell r="A3713" t="str">
            <v>0091-26N</v>
          </cell>
          <cell r="B3713" t="str">
            <v>CB PLUG V H03VVH2F BR 1,7 2X0,5MM²[IRAM]</v>
          </cell>
          <cell r="C3713" t="str">
            <v>ROH</v>
          </cell>
          <cell r="D3713" t="str">
            <v>UN</v>
          </cell>
        </row>
        <row r="3714">
          <cell r="A3714" t="str">
            <v>0091-27</v>
          </cell>
          <cell r="B3714" t="str">
            <v>CB PLUG V H03VVH2F PR 1,7 2X0,5MM²[IRAM]</v>
          </cell>
          <cell r="C3714" t="str">
            <v>ROH</v>
          </cell>
          <cell r="D3714" t="str">
            <v>UN</v>
          </cell>
        </row>
        <row r="3715">
          <cell r="A3715" t="str">
            <v>0091-27N</v>
          </cell>
          <cell r="B3715" t="str">
            <v>CB PLUG V H03VVH2F PR 1,7 2X0,5MM²[IRAM]</v>
          </cell>
          <cell r="C3715" t="str">
            <v>ROH</v>
          </cell>
          <cell r="D3715" t="str">
            <v>UN</v>
          </cell>
        </row>
        <row r="3716">
          <cell r="A3716" t="str">
            <v>0091-28</v>
          </cell>
          <cell r="B3716" t="str">
            <v>CB PL M-04/M-06</v>
          </cell>
          <cell r="C3716" t="str">
            <v>ROH</v>
          </cell>
          <cell r="D3716" t="str">
            <v>UN</v>
          </cell>
        </row>
        <row r="3717">
          <cell r="A3717" t="str">
            <v>0091-29</v>
          </cell>
          <cell r="B3717" t="str">
            <v>CABO PLUG PE-01/02/04</v>
          </cell>
          <cell r="C3717" t="str">
            <v>ROH</v>
          </cell>
          <cell r="D3717" t="str">
            <v>UN</v>
          </cell>
        </row>
        <row r="3718">
          <cell r="A3718" t="str">
            <v>0091-31</v>
          </cell>
          <cell r="B3718" t="str">
            <v>CB PL CT PR FIXO H05 3X,75MML1,0M250V10A</v>
          </cell>
          <cell r="C3718" t="str">
            <v>ROH</v>
          </cell>
          <cell r="D3718" t="str">
            <v>UN</v>
          </cell>
        </row>
        <row r="3719">
          <cell r="A3719" t="str">
            <v>0091-32</v>
          </cell>
          <cell r="B3719" t="str">
            <v>CB PL CT PR FIXO H05 3X0,75MML1,1025010A</v>
          </cell>
          <cell r="C3719" t="str">
            <v>ROH</v>
          </cell>
          <cell r="D3719" t="str">
            <v>UN</v>
          </cell>
        </row>
        <row r="3720">
          <cell r="A3720" t="str">
            <v>0091-33</v>
          </cell>
          <cell r="B3720" t="str">
            <v>CB PL 2,0M2 X 1,0MM² 300/500V F-15</v>
          </cell>
          <cell r="C3720" t="str">
            <v>ROH</v>
          </cell>
          <cell r="D3720" t="str">
            <v>UN</v>
          </cell>
        </row>
        <row r="3721">
          <cell r="A3721" t="str">
            <v>0091-45</v>
          </cell>
          <cell r="B3721" t="str">
            <v>CB PL 3*0,75-2,0M BORR.</v>
          </cell>
          <cell r="C3721" t="str">
            <v>ROH</v>
          </cell>
          <cell r="D3721" t="str">
            <v>UN</v>
          </cell>
        </row>
        <row r="3722">
          <cell r="A3722" t="str">
            <v>0091-46</v>
          </cell>
          <cell r="B3722" t="str">
            <v>CB PL SC-05/SC-05A-A</v>
          </cell>
          <cell r="C3722" t="str">
            <v>ROH</v>
          </cell>
          <cell r="D3722" t="str">
            <v>UN</v>
          </cell>
        </row>
        <row r="3723">
          <cell r="A3723" t="str">
            <v>0091-47</v>
          </cell>
          <cell r="B3723" t="str">
            <v>CB PL 127V LAS-51</v>
          </cell>
          <cell r="C3723" t="str">
            <v>ROH</v>
          </cell>
          <cell r="D3723" t="str">
            <v>UN</v>
          </cell>
        </row>
        <row r="3724">
          <cell r="A3724" t="str">
            <v>0091-48</v>
          </cell>
          <cell r="B3724" t="str">
            <v>CB PL 220V LAS-51</v>
          </cell>
          <cell r="C3724" t="str">
            <v>ROH</v>
          </cell>
          <cell r="D3724" t="str">
            <v>UN</v>
          </cell>
        </row>
        <row r="3725">
          <cell r="A3725" t="str">
            <v>0091-49</v>
          </cell>
          <cell r="B3725" t="str">
            <v>CB PL ST PR FIXOH03 2X,5MML1,80M250V2,5A</v>
          </cell>
          <cell r="C3725" t="str">
            <v>ROH</v>
          </cell>
          <cell r="D3725" t="str">
            <v>UN</v>
          </cell>
        </row>
        <row r="3726">
          <cell r="A3726" t="str">
            <v>0091-50</v>
          </cell>
          <cell r="B3726" t="str">
            <v>CB PL MC-01</v>
          </cell>
          <cell r="C3726" t="str">
            <v>ROH</v>
          </cell>
          <cell r="D3726" t="str">
            <v>UN</v>
          </cell>
        </row>
        <row r="3727">
          <cell r="A3727" t="str">
            <v>0091-51</v>
          </cell>
          <cell r="B3727" t="str">
            <v>CB PL CT BR FIXO H05 2X1,00MML1,3025012A</v>
          </cell>
          <cell r="C3727" t="str">
            <v>ROH</v>
          </cell>
          <cell r="D3727" t="str">
            <v>UN</v>
          </cell>
        </row>
        <row r="3728">
          <cell r="A3728" t="str">
            <v>0091-52</v>
          </cell>
          <cell r="B3728" t="str">
            <v>CB PL CT PR FX H052X1.50MM²L1.70M250V16A</v>
          </cell>
          <cell r="C3728" t="str">
            <v>ROH</v>
          </cell>
          <cell r="D3728" t="str">
            <v>UN</v>
          </cell>
        </row>
        <row r="3729">
          <cell r="A3729" t="str">
            <v>0091-53</v>
          </cell>
          <cell r="B3729" t="str">
            <v>CB PL G-02</v>
          </cell>
          <cell r="C3729" t="str">
            <v>ROH</v>
          </cell>
          <cell r="D3729" t="str">
            <v>UN</v>
          </cell>
        </row>
        <row r="3730">
          <cell r="A3730" t="str">
            <v>0091-54</v>
          </cell>
          <cell r="B3730" t="str">
            <v>CB PL P-09</v>
          </cell>
          <cell r="C3730" t="str">
            <v>ROH</v>
          </cell>
          <cell r="D3730" t="str">
            <v>UN</v>
          </cell>
        </row>
        <row r="3731">
          <cell r="A3731" t="str">
            <v>0091-55</v>
          </cell>
          <cell r="B3731" t="str">
            <v>CB PL SC-06</v>
          </cell>
          <cell r="C3731" t="str">
            <v>ROH</v>
          </cell>
          <cell r="D3731" t="str">
            <v>UN</v>
          </cell>
        </row>
        <row r="3732">
          <cell r="A3732" t="str">
            <v>0091-56</v>
          </cell>
          <cell r="B3732" t="str">
            <v>CB PL LAP-53</v>
          </cell>
          <cell r="C3732" t="str">
            <v>ROH</v>
          </cell>
          <cell r="D3732" t="str">
            <v>UN</v>
          </cell>
        </row>
        <row r="3733">
          <cell r="A3733" t="str">
            <v>0091-59</v>
          </cell>
          <cell r="B3733" t="str">
            <v>CABO PLUG PR 2,10M TERMINAL FEMEA</v>
          </cell>
          <cell r="C3733" t="str">
            <v>ROH</v>
          </cell>
          <cell r="D3733" t="str">
            <v>UN</v>
          </cell>
        </row>
        <row r="3734">
          <cell r="A3734" t="str">
            <v>0091-60</v>
          </cell>
          <cell r="B3734" t="str">
            <v>CB PL CT BR FIXO H05 2X0,75MML1,3025010A</v>
          </cell>
          <cell r="C3734" t="str">
            <v>ROH</v>
          </cell>
          <cell r="D3734" t="str">
            <v>UN</v>
          </cell>
        </row>
        <row r="3735">
          <cell r="A3735" t="str">
            <v>0091-61</v>
          </cell>
          <cell r="B3735" t="str">
            <v>CB PL CT PR FIXO H05 2X0,75MML1,2025010A</v>
          </cell>
          <cell r="C3735" t="str">
            <v>ROH</v>
          </cell>
          <cell r="D3735" t="str">
            <v>UN</v>
          </cell>
        </row>
        <row r="3736">
          <cell r="A3736" t="str">
            <v>0091-62</v>
          </cell>
          <cell r="B3736" t="str">
            <v>CABO PLUG PE-06</v>
          </cell>
          <cell r="C3736" t="str">
            <v>ROH</v>
          </cell>
          <cell r="D3736" t="str">
            <v>UN</v>
          </cell>
        </row>
        <row r="3737">
          <cell r="A3737" t="str">
            <v>0091-63</v>
          </cell>
          <cell r="B3737" t="str">
            <v>CB PL ST PR FIXO H03 2X,75MML1,5M250V10A</v>
          </cell>
          <cell r="C3737" t="str">
            <v>ROH</v>
          </cell>
          <cell r="D3737" t="str">
            <v>UN</v>
          </cell>
        </row>
        <row r="3738">
          <cell r="A3738" t="str">
            <v>0091-65</v>
          </cell>
          <cell r="B3738" t="str">
            <v>CB PL CT PR FIXO H03 2X0.50MM² L1.90M</v>
          </cell>
          <cell r="C3738" t="str">
            <v>ROH</v>
          </cell>
          <cell r="D3738" t="str">
            <v>UN</v>
          </cell>
        </row>
        <row r="3739">
          <cell r="A3739" t="str">
            <v>0091-66</v>
          </cell>
          <cell r="B3739" t="str">
            <v>CABO PLUG 1,2M 2 X 0,75MM² BR</v>
          </cell>
          <cell r="C3739" t="str">
            <v>ROH</v>
          </cell>
          <cell r="D3739" t="str">
            <v>UN</v>
          </cell>
        </row>
        <row r="3740">
          <cell r="A3740" t="str">
            <v>0091-66N</v>
          </cell>
          <cell r="B3740" t="str">
            <v>CABO PLUG 1,2M 2 X 0,75MM² BR</v>
          </cell>
          <cell r="C3740" t="str">
            <v>ROH</v>
          </cell>
          <cell r="D3740" t="str">
            <v>UN</v>
          </cell>
        </row>
        <row r="3741">
          <cell r="A3741" t="str">
            <v>0091-67</v>
          </cell>
          <cell r="B3741" t="str">
            <v>ADEREÇO VERM GRAV BOTÃO PLÁSTICO PT [P]</v>
          </cell>
          <cell r="C3741" t="str">
            <v>ROH</v>
          </cell>
          <cell r="D3741" t="str">
            <v>UN</v>
          </cell>
        </row>
        <row r="3742">
          <cell r="A3742" t="str">
            <v>0091-69</v>
          </cell>
          <cell r="B3742" t="str">
            <v>ADER. CP PN BOTAO MP-04</v>
          </cell>
          <cell r="C3742" t="str">
            <v>ROH</v>
          </cell>
          <cell r="D3742" t="str">
            <v>UN</v>
          </cell>
        </row>
        <row r="3743">
          <cell r="A3743" t="str">
            <v>0091-70</v>
          </cell>
          <cell r="B3743" t="str">
            <v>CABO PLUG 1,2M 2 X 0,75MM² PR(IMPORTADO)</v>
          </cell>
          <cell r="C3743" t="str">
            <v>ROH</v>
          </cell>
          <cell r="D3743" t="str">
            <v>UN</v>
          </cell>
        </row>
        <row r="3744">
          <cell r="A3744" t="str">
            <v>0091-70N</v>
          </cell>
          <cell r="B3744" t="str">
            <v>CABO PLUG 1,2M 2 X 0,75MM² PR (NACIONAL)</v>
          </cell>
          <cell r="C3744" t="str">
            <v>ROH</v>
          </cell>
          <cell r="D3744" t="str">
            <v>UN</v>
          </cell>
        </row>
        <row r="3745">
          <cell r="A3745" t="str">
            <v>0091-71</v>
          </cell>
          <cell r="B3745" t="str">
            <v>CB PL 127V FT-03</v>
          </cell>
          <cell r="C3745" t="str">
            <v>ROH</v>
          </cell>
          <cell r="D3745" t="str">
            <v>UN</v>
          </cell>
        </row>
        <row r="3746">
          <cell r="A3746" t="str">
            <v>0091-72</v>
          </cell>
          <cell r="B3746" t="str">
            <v>CB PL 220V FT-03</v>
          </cell>
          <cell r="C3746" t="str">
            <v>ROH</v>
          </cell>
          <cell r="D3746" t="str">
            <v>UN</v>
          </cell>
        </row>
        <row r="3747">
          <cell r="A3747" t="str">
            <v>0091-73</v>
          </cell>
          <cell r="B3747" t="str">
            <v>CB PL V-90</v>
          </cell>
          <cell r="C3747" t="str">
            <v>ROH</v>
          </cell>
          <cell r="D3747" t="str">
            <v>UN</v>
          </cell>
        </row>
        <row r="3748">
          <cell r="A3748" t="str">
            <v>0091-74</v>
          </cell>
          <cell r="B3748" t="str">
            <v>CB PL 127V FR-07</v>
          </cell>
          <cell r="C3748" t="str">
            <v>ROH</v>
          </cell>
          <cell r="D3748" t="str">
            <v>UN</v>
          </cell>
        </row>
        <row r="3749">
          <cell r="A3749" t="str">
            <v>0091-75</v>
          </cell>
          <cell r="B3749" t="str">
            <v>CB PL 220V FR-07</v>
          </cell>
          <cell r="C3749" t="str">
            <v>ROH</v>
          </cell>
          <cell r="D3749" t="str">
            <v>UN</v>
          </cell>
        </row>
        <row r="3750">
          <cell r="A3750" t="str">
            <v>0091-76</v>
          </cell>
          <cell r="B3750" t="str">
            <v>CABO PLUG PE-08</v>
          </cell>
          <cell r="C3750" t="str">
            <v>ROH</v>
          </cell>
          <cell r="D3750" t="str">
            <v>UN</v>
          </cell>
        </row>
        <row r="3751">
          <cell r="A3751" t="str">
            <v>0091-78</v>
          </cell>
          <cell r="B3751" t="str">
            <v>CB PL SM-01</v>
          </cell>
          <cell r="C3751" t="str">
            <v>ROH</v>
          </cell>
          <cell r="D3751" t="str">
            <v>UN</v>
          </cell>
        </row>
        <row r="3752">
          <cell r="A3752" t="str">
            <v>0091-79</v>
          </cell>
          <cell r="B3752" t="str">
            <v>CB PL SM-02</v>
          </cell>
          <cell r="C3752" t="str">
            <v>ROH</v>
          </cell>
          <cell r="D3752" t="str">
            <v>UN</v>
          </cell>
        </row>
        <row r="3753">
          <cell r="A3753" t="str">
            <v>0091-80</v>
          </cell>
          <cell r="B3753" t="str">
            <v>CB PL SC-11</v>
          </cell>
          <cell r="C3753" t="str">
            <v>ROH</v>
          </cell>
          <cell r="D3753" t="str">
            <v>UN</v>
          </cell>
        </row>
        <row r="3754">
          <cell r="A3754" t="str">
            <v>0091-81</v>
          </cell>
          <cell r="B3754" t="str">
            <v>CB PL FFI-06/07</v>
          </cell>
          <cell r="C3754" t="str">
            <v>ROH</v>
          </cell>
          <cell r="D3754" t="str">
            <v>UN</v>
          </cell>
        </row>
        <row r="3755">
          <cell r="A3755" t="str">
            <v>0091-82</v>
          </cell>
          <cell r="B3755" t="str">
            <v>CB PL CT PR FIXO H03 2X0,75MML1,7025010A</v>
          </cell>
          <cell r="C3755" t="str">
            <v>ROH</v>
          </cell>
          <cell r="D3755" t="str">
            <v>UN</v>
          </cell>
        </row>
        <row r="3756">
          <cell r="A3756" t="str">
            <v>0091-84</v>
          </cell>
          <cell r="B3756" t="str">
            <v>CB PL FONTE BX-08</v>
          </cell>
          <cell r="C3756" t="str">
            <v>ROH</v>
          </cell>
          <cell r="D3756" t="str">
            <v>UN</v>
          </cell>
        </row>
        <row r="3757">
          <cell r="A3757" t="str">
            <v>0091-86</v>
          </cell>
          <cell r="B3757" t="str">
            <v>CB PT MIC 1,50M</v>
          </cell>
          <cell r="C3757" t="str">
            <v>ROH</v>
          </cell>
          <cell r="D3757" t="str">
            <v>UN</v>
          </cell>
        </row>
        <row r="3758">
          <cell r="A3758" t="str">
            <v>0091-87</v>
          </cell>
          <cell r="B3758" t="str">
            <v>CB PL ST PR FIXO H05 2X1,0MML1,0M250V12A</v>
          </cell>
          <cell r="C3758" t="str">
            <v>ROH</v>
          </cell>
          <cell r="D3758" t="str">
            <v>UN</v>
          </cell>
        </row>
        <row r="3759">
          <cell r="A3759" t="str">
            <v>0091-88</v>
          </cell>
          <cell r="B3759" t="str">
            <v>CB RCA MS-03C</v>
          </cell>
          <cell r="C3759" t="str">
            <v>ROH</v>
          </cell>
          <cell r="D3759" t="str">
            <v>UN</v>
          </cell>
        </row>
        <row r="3760">
          <cell r="A3760" t="str">
            <v>0091-89</v>
          </cell>
          <cell r="B3760" t="str">
            <v>CB P2 MS-03C</v>
          </cell>
          <cell r="C3760" t="str">
            <v>ROH</v>
          </cell>
          <cell r="D3760" t="str">
            <v>UN</v>
          </cell>
        </row>
        <row r="3761">
          <cell r="A3761" t="str">
            <v>0091-90</v>
          </cell>
          <cell r="B3761" t="str">
            <v>CB PL MS-03C</v>
          </cell>
          <cell r="C3761" t="str">
            <v>ROH</v>
          </cell>
          <cell r="D3761" t="str">
            <v>UN</v>
          </cell>
        </row>
        <row r="3762">
          <cell r="A3762" t="str">
            <v>0091-91</v>
          </cell>
          <cell r="B3762" t="str">
            <v>CB P2X3RCA D-08</v>
          </cell>
          <cell r="C3762" t="str">
            <v>ROH</v>
          </cell>
          <cell r="D3762" t="str">
            <v>UN</v>
          </cell>
        </row>
        <row r="3763">
          <cell r="A3763" t="str">
            <v>0091-92</v>
          </cell>
          <cell r="B3763" t="str">
            <v>CB PL CM-01/B</v>
          </cell>
          <cell r="C3763" t="str">
            <v>ROH</v>
          </cell>
          <cell r="D3763" t="str">
            <v>UN</v>
          </cell>
        </row>
        <row r="3764">
          <cell r="A3764" t="str">
            <v>0091-93</v>
          </cell>
          <cell r="B3764" t="str">
            <v>CB PL BX-07/10</v>
          </cell>
          <cell r="C3764" t="str">
            <v>ROH</v>
          </cell>
          <cell r="D3764" t="str">
            <v>UN</v>
          </cell>
        </row>
        <row r="3765">
          <cell r="A3765" t="str">
            <v>0091-94</v>
          </cell>
          <cell r="B3765" t="str">
            <v>CB PL CT PR FIXO H05 2X0,75MML1,5025010A</v>
          </cell>
          <cell r="C3765" t="str">
            <v>ROH</v>
          </cell>
          <cell r="D3765" t="str">
            <v>UN</v>
          </cell>
        </row>
        <row r="3766">
          <cell r="A3766" t="str">
            <v>0091-95</v>
          </cell>
          <cell r="B3766" t="str">
            <v>CB PL ST PR FIXO H05 2X0,75MML1,5025010A</v>
          </cell>
          <cell r="C3766" t="str">
            <v>ROH</v>
          </cell>
          <cell r="D3766" t="str">
            <v>UN</v>
          </cell>
        </row>
        <row r="3767">
          <cell r="A3767" t="str">
            <v>0091-96</v>
          </cell>
          <cell r="B3767" t="str">
            <v>CB PL CT BR FIXO H03 2X0,75MML1,1025010A</v>
          </cell>
          <cell r="C3767" t="str">
            <v>ROH</v>
          </cell>
          <cell r="D3767" t="str">
            <v>UN</v>
          </cell>
        </row>
        <row r="3768">
          <cell r="A3768" t="str">
            <v>0091-97</v>
          </cell>
          <cell r="B3768" t="str">
            <v>CABO PLUG PE-10</v>
          </cell>
          <cell r="C3768" t="str">
            <v>ROH</v>
          </cell>
          <cell r="D3768" t="str">
            <v>UN</v>
          </cell>
        </row>
        <row r="3769">
          <cell r="A3769" t="str">
            <v>0091-98</v>
          </cell>
          <cell r="B3769" t="str">
            <v>CB PL ST PR FIXO H05 2X,75MML1,0M250V10A</v>
          </cell>
          <cell r="C3769" t="str">
            <v>ROH</v>
          </cell>
          <cell r="D3769" t="str">
            <v>UN</v>
          </cell>
        </row>
        <row r="3770">
          <cell r="A3770" t="str">
            <v>0091-99</v>
          </cell>
          <cell r="B3770" t="str">
            <v>CB PLUG PR FX H05 3X0,75MM² 2M 250V 10A</v>
          </cell>
          <cell r="C3770" t="str">
            <v>ROH</v>
          </cell>
          <cell r="D3770" t="str">
            <v>UN</v>
          </cell>
        </row>
        <row r="3771">
          <cell r="A3771" t="str">
            <v>0091-99N</v>
          </cell>
          <cell r="B3771" t="str">
            <v>CB PLUG PR FX H05 3X0,75MM² 2M 250V 10A</v>
          </cell>
          <cell r="C3771" t="str">
            <v>ROH</v>
          </cell>
          <cell r="D3771" t="str">
            <v>UN</v>
          </cell>
        </row>
        <row r="3772">
          <cell r="A3772" t="str">
            <v>0092-00</v>
          </cell>
          <cell r="B3772" t="str">
            <v>CB PLUG V PR 1,70M 2X0,5MM² C/PINO CHATO</v>
          </cell>
          <cell r="C3772" t="str">
            <v>ROH</v>
          </cell>
          <cell r="D3772" t="str">
            <v>UN</v>
          </cell>
        </row>
        <row r="3773">
          <cell r="A3773" t="str">
            <v>0092-02</v>
          </cell>
          <cell r="B3773" t="str">
            <v>PEBORR. BX-08</v>
          </cell>
          <cell r="C3773" t="str">
            <v>ROH</v>
          </cell>
          <cell r="D3773" t="str">
            <v>UN</v>
          </cell>
        </row>
        <row r="3774">
          <cell r="A3774" t="str">
            <v>0092-03</v>
          </cell>
          <cell r="B3774" t="str">
            <v>PE CENTRAL PLAS. PT[V]</v>
          </cell>
          <cell r="C3774" t="str">
            <v>ROH</v>
          </cell>
          <cell r="D3774" t="str">
            <v>UN</v>
          </cell>
        </row>
        <row r="3775">
          <cell r="A3775" t="str">
            <v>0092-04</v>
          </cell>
          <cell r="B3775" t="str">
            <v>PE LAT PLAS. PT[V]</v>
          </cell>
          <cell r="C3775" t="str">
            <v>ROH</v>
          </cell>
          <cell r="D3775" t="str">
            <v>UN</v>
          </cell>
        </row>
        <row r="3776">
          <cell r="A3776" t="str">
            <v>0092-05</v>
          </cell>
          <cell r="B3776" t="str">
            <v>PEBORR.BASE[FT]</v>
          </cell>
          <cell r="C3776" t="str">
            <v>ROH</v>
          </cell>
          <cell r="D3776" t="str">
            <v>UN</v>
          </cell>
        </row>
        <row r="3777">
          <cell r="A3777" t="str">
            <v>0092-07</v>
          </cell>
          <cell r="B3777" t="str">
            <v>PE PLAS. PT[FR]</v>
          </cell>
          <cell r="C3777" t="str">
            <v>ROH</v>
          </cell>
          <cell r="D3777" t="str">
            <v>UN</v>
          </cell>
        </row>
        <row r="3778">
          <cell r="A3778" t="str">
            <v>0092-08</v>
          </cell>
          <cell r="B3778" t="str">
            <v>CB PLUG V H05VVH2F BR 1,7 2X0,5MM²[IRAM]</v>
          </cell>
          <cell r="C3778" t="str">
            <v>ROH</v>
          </cell>
          <cell r="D3778" t="str">
            <v>UN</v>
          </cell>
        </row>
        <row r="3779">
          <cell r="A3779" t="str">
            <v>0092-08N</v>
          </cell>
          <cell r="B3779" t="str">
            <v>CB PLUG V H05VVH2F BR 1,7 2X0,5MM²[IRAM]</v>
          </cell>
          <cell r="C3779" t="str">
            <v>ROH</v>
          </cell>
          <cell r="D3779" t="str">
            <v>UN</v>
          </cell>
        </row>
        <row r="3780">
          <cell r="A3780" t="str">
            <v>0092-09</v>
          </cell>
          <cell r="B3780" t="str">
            <v>CB PLUG V H05VVH2F PR 1,7 2X0,5MM²[IRAM]</v>
          </cell>
          <cell r="C3780" t="str">
            <v>ROH</v>
          </cell>
          <cell r="D3780" t="str">
            <v>UN</v>
          </cell>
        </row>
        <row r="3781">
          <cell r="A3781" t="str">
            <v>0092-09N</v>
          </cell>
          <cell r="B3781" t="str">
            <v>CB PLUG V H05VVH2F PR 1,7 2X0,5MM IRAM</v>
          </cell>
          <cell r="C3781" t="str">
            <v>ROH</v>
          </cell>
          <cell r="D3781" t="str">
            <v>UN</v>
          </cell>
        </row>
        <row r="3782">
          <cell r="A3782" t="str">
            <v>0092-10</v>
          </cell>
          <cell r="B3782" t="str">
            <v>CB PLUG PR 3X0,75MM²X1,2M 500V PINOCHATO</v>
          </cell>
          <cell r="C3782" t="str">
            <v>ROH</v>
          </cell>
          <cell r="D3782" t="str">
            <v>UN</v>
          </cell>
        </row>
        <row r="3783">
          <cell r="A3783" t="str">
            <v>0092-11</v>
          </cell>
          <cell r="B3783" t="str">
            <v>CB PL CT PR FX H052X0.75MM²L1.70M250V10A</v>
          </cell>
          <cell r="C3783" t="str">
            <v>ROH</v>
          </cell>
          <cell r="D3783" t="str">
            <v>UN</v>
          </cell>
        </row>
        <row r="3784">
          <cell r="A3784" t="str">
            <v>0093-05</v>
          </cell>
          <cell r="B3784" t="str">
            <v>CHAOSCILACAO CT-01</v>
          </cell>
          <cell r="C3784" t="str">
            <v>ROH</v>
          </cell>
          <cell r="D3784" t="str">
            <v>UN</v>
          </cell>
        </row>
        <row r="3785">
          <cell r="A3785" t="str">
            <v>0093-06</v>
          </cell>
          <cell r="B3785" t="str">
            <v>CHA VELOC. A-03</v>
          </cell>
          <cell r="C3785" t="str">
            <v>ROH</v>
          </cell>
          <cell r="D3785" t="str">
            <v>UN</v>
          </cell>
        </row>
        <row r="3786">
          <cell r="A3786" t="str">
            <v>0093-07</v>
          </cell>
          <cell r="B3786" t="str">
            <v>CHA D-02/D-06/D-02B</v>
          </cell>
          <cell r="C3786" t="str">
            <v>ROH</v>
          </cell>
          <cell r="D3786" t="str">
            <v>UN</v>
          </cell>
        </row>
        <row r="3787">
          <cell r="A3787" t="str">
            <v>0093-09</v>
          </cell>
          <cell r="B3787" t="str">
            <v>CHA SEXTAV. METAL. 20MM</v>
          </cell>
          <cell r="C3787" t="str">
            <v>ROH</v>
          </cell>
          <cell r="D3787" t="str">
            <v>UN</v>
          </cell>
        </row>
        <row r="3788">
          <cell r="A3788" t="str">
            <v>0093-10</v>
          </cell>
          <cell r="B3788" t="str">
            <v>CHABOCA FSM-01</v>
          </cell>
          <cell r="C3788" t="str">
            <v>ROH</v>
          </cell>
          <cell r="D3788" t="str">
            <v>UN</v>
          </cell>
        </row>
        <row r="3789">
          <cell r="A3789" t="str">
            <v>0093-11</v>
          </cell>
          <cell r="B3789" t="str">
            <v>CHA HEXAGONAL FSC-01</v>
          </cell>
          <cell r="C3789" t="str">
            <v>ROH</v>
          </cell>
          <cell r="D3789" t="str">
            <v>UN</v>
          </cell>
        </row>
        <row r="3790">
          <cell r="A3790" t="str">
            <v>0093-12</v>
          </cell>
          <cell r="B3790" t="str">
            <v>CHAVE DE BOCA METÁLICA 9.0MM</v>
          </cell>
          <cell r="C3790" t="str">
            <v>ROH</v>
          </cell>
          <cell r="D3790" t="str">
            <v>UN</v>
          </cell>
        </row>
        <row r="3791">
          <cell r="A3791" t="str">
            <v>0093-13</v>
          </cell>
          <cell r="B3791" t="str">
            <v>ALAVANCA L METÁLICA</v>
          </cell>
          <cell r="C3791" t="str">
            <v>ROH</v>
          </cell>
          <cell r="D3791" t="str">
            <v>UN</v>
          </cell>
        </row>
        <row r="3792">
          <cell r="A3792" t="str">
            <v>0093-14</v>
          </cell>
          <cell r="B3792" t="str">
            <v>CHA MUDANCA VOLT. BX-01</v>
          </cell>
          <cell r="C3792" t="str">
            <v>ROH</v>
          </cell>
          <cell r="D3792" t="str">
            <v>UN</v>
          </cell>
        </row>
        <row r="3793">
          <cell r="A3793" t="str">
            <v>0093-15</v>
          </cell>
          <cell r="B3793" t="str">
            <v>CHA TAMPA CD PLAYER BX-01</v>
          </cell>
          <cell r="C3793" t="str">
            <v>ROH</v>
          </cell>
          <cell r="D3793" t="str">
            <v>UN</v>
          </cell>
        </row>
        <row r="3794">
          <cell r="A3794" t="str">
            <v>0093-16</v>
          </cell>
          <cell r="B3794" t="str">
            <v>CHA TAMPA CD PLAYER MS-01</v>
          </cell>
          <cell r="C3794" t="str">
            <v>ROH</v>
          </cell>
          <cell r="D3794" t="str">
            <v>UN</v>
          </cell>
        </row>
        <row r="3795">
          <cell r="A3795" t="str">
            <v>0093-17</v>
          </cell>
          <cell r="B3795" t="str">
            <v>CHA MUDANCA VOLT. MS-01</v>
          </cell>
          <cell r="C3795" t="str">
            <v>ROH</v>
          </cell>
          <cell r="D3795" t="str">
            <v>UN</v>
          </cell>
        </row>
        <row r="3796">
          <cell r="A3796" t="str">
            <v>0093-18</v>
          </cell>
          <cell r="B3796" t="str">
            <v>CHA TAMPA CD PLAYER MS-02</v>
          </cell>
          <cell r="C3796" t="str">
            <v>ROH</v>
          </cell>
          <cell r="D3796" t="str">
            <v>UN</v>
          </cell>
        </row>
        <row r="3797">
          <cell r="A3797" t="str">
            <v>0093-19</v>
          </cell>
          <cell r="B3797" t="str">
            <v>CHA MUDANCA VOLT. MS-02</v>
          </cell>
          <cell r="C3797" t="str">
            <v>ROH</v>
          </cell>
          <cell r="D3797" t="str">
            <v>UN</v>
          </cell>
        </row>
        <row r="3798">
          <cell r="A3798" t="str">
            <v>0093-20</v>
          </cell>
          <cell r="B3798" t="str">
            <v>CHA MUDANCA VOLT. BX-02/BX-03/BX-04</v>
          </cell>
          <cell r="C3798" t="str">
            <v>ROH</v>
          </cell>
          <cell r="D3798" t="str">
            <v>UN</v>
          </cell>
        </row>
        <row r="3799">
          <cell r="A3799" t="str">
            <v>0093-21</v>
          </cell>
          <cell r="B3799" t="str">
            <v>CHA TAMPA CD PLAYER BX-02/BX-03/BX-04</v>
          </cell>
          <cell r="C3799" t="str">
            <v>ROH</v>
          </cell>
          <cell r="D3799" t="str">
            <v>UN</v>
          </cell>
        </row>
        <row r="3800">
          <cell r="A3800" t="str">
            <v>0093-22</v>
          </cell>
          <cell r="B3800" t="str">
            <v>CHAAPERTO DISCO FES-01</v>
          </cell>
          <cell r="C3800" t="str">
            <v>ROH</v>
          </cell>
          <cell r="D3800" t="str">
            <v>UN</v>
          </cell>
        </row>
        <row r="3801">
          <cell r="A3801" t="str">
            <v>0093-23</v>
          </cell>
          <cell r="B3801" t="str">
            <v>CHA HEXAGONAL FST-01/FST-02</v>
          </cell>
          <cell r="C3801" t="str">
            <v>ROH</v>
          </cell>
          <cell r="D3801" t="str">
            <v>UN</v>
          </cell>
        </row>
        <row r="3802">
          <cell r="A3802" t="str">
            <v>0093-24</v>
          </cell>
          <cell r="B3802" t="str">
            <v>CHA MANDRIL FFI-01/02</v>
          </cell>
          <cell r="C3802" t="str">
            <v>ROH</v>
          </cell>
          <cell r="D3802" t="str">
            <v>UN</v>
          </cell>
        </row>
        <row r="3803">
          <cell r="A3803" t="str">
            <v>0093-25</v>
          </cell>
          <cell r="B3803" t="str">
            <v>CHA ACIONAMENTO MT KM-01</v>
          </cell>
          <cell r="C3803" t="str">
            <v>ROH</v>
          </cell>
          <cell r="D3803" t="str">
            <v>UN</v>
          </cell>
        </row>
        <row r="3804">
          <cell r="A3804" t="str">
            <v>0093-26</v>
          </cell>
          <cell r="B3804" t="str">
            <v>CHA ACIONAMENTO PLC ELETRONICA KM-01</v>
          </cell>
          <cell r="C3804" t="str">
            <v>ROH</v>
          </cell>
          <cell r="D3804" t="str">
            <v>UN</v>
          </cell>
        </row>
        <row r="3805">
          <cell r="A3805" t="str">
            <v>0093-27</v>
          </cell>
          <cell r="B3805" t="str">
            <v>CHA SUP BOTAO L/D UA-02</v>
          </cell>
          <cell r="C3805" t="str">
            <v>ROH</v>
          </cell>
          <cell r="D3805" t="str">
            <v>UN</v>
          </cell>
        </row>
        <row r="3806">
          <cell r="A3806" t="str">
            <v>0093-28</v>
          </cell>
          <cell r="B3806" t="str">
            <v>CHA CONTRVAZAO UA-02</v>
          </cell>
          <cell r="C3806" t="str">
            <v>ROH</v>
          </cell>
          <cell r="D3806" t="str">
            <v>UN</v>
          </cell>
        </row>
        <row r="3807">
          <cell r="A3807" t="str">
            <v>0093-29</v>
          </cell>
          <cell r="B3807" t="str">
            <v>CHA SEGUR. SW11-7-1 15A 250VAC T125</v>
          </cell>
          <cell r="C3807" t="str">
            <v>ROH</v>
          </cell>
          <cell r="D3807" t="str">
            <v>UN</v>
          </cell>
        </row>
        <row r="3808">
          <cell r="A3808" t="str">
            <v>0093-30</v>
          </cell>
          <cell r="B3808" t="str">
            <v>CHAMANDRIL METAL.[FFI]</v>
          </cell>
          <cell r="C3808" t="str">
            <v>ROH</v>
          </cell>
          <cell r="D3808" t="str">
            <v>UN</v>
          </cell>
        </row>
        <row r="3809">
          <cell r="A3809" t="str">
            <v>0093-31</v>
          </cell>
          <cell r="B3809" t="str">
            <v>CHA MANDRIL FFI-04</v>
          </cell>
          <cell r="C3809" t="str">
            <v>ROH</v>
          </cell>
          <cell r="D3809" t="str">
            <v>UN</v>
          </cell>
        </row>
        <row r="3810">
          <cell r="A3810" t="str">
            <v>0093-32</v>
          </cell>
          <cell r="B3810" t="str">
            <v>CHA SEGUR. T85 SUP FIACAO-CJ[MP]</v>
          </cell>
          <cell r="C3810" t="str">
            <v>ROH</v>
          </cell>
          <cell r="D3810" t="str">
            <v>UN</v>
          </cell>
        </row>
        <row r="3811">
          <cell r="A3811" t="str">
            <v>0093-33</v>
          </cell>
          <cell r="B3811" t="str">
            <v>CHA ROTATIVA A10 DIODO FIACAO[MP]</v>
          </cell>
          <cell r="C3811" t="str">
            <v>ROH</v>
          </cell>
          <cell r="D3811" t="str">
            <v>UN</v>
          </cell>
        </row>
        <row r="3812">
          <cell r="A3812" t="str">
            <v>0093-35</v>
          </cell>
          <cell r="B3812" t="str">
            <v>CHAVE SELET HH201 3A 250V~/6A 120V~ 11C</v>
          </cell>
          <cell r="C3812" t="str">
            <v>ROH</v>
          </cell>
          <cell r="D3812" t="str">
            <v>UN</v>
          </cell>
        </row>
        <row r="3813">
          <cell r="A3813" t="str">
            <v>0093-35N</v>
          </cell>
          <cell r="B3813" t="str">
            <v>CHAVE SELET HH201 3A 250V~/6A 120V~ 11C</v>
          </cell>
          <cell r="C3813" t="str">
            <v>ROH</v>
          </cell>
          <cell r="D3813" t="str">
            <v>UN</v>
          </cell>
        </row>
        <row r="3814">
          <cell r="A3814" t="str">
            <v>0093-36</v>
          </cell>
          <cell r="B3814" t="str">
            <v>CHAVE L/D 29123 3A-250V+CABIN PR 0,50MM²</v>
          </cell>
          <cell r="C3814" t="str">
            <v>ROH</v>
          </cell>
          <cell r="D3814" t="str">
            <v>UN</v>
          </cell>
        </row>
        <row r="3815">
          <cell r="A3815" t="str">
            <v>0093-36N</v>
          </cell>
          <cell r="B3815" t="str">
            <v>CHAVE L/D 29123 3A-250V+CABIN PR 0,50MM²</v>
          </cell>
          <cell r="C3815" t="str">
            <v>ROH</v>
          </cell>
          <cell r="D3815" t="str">
            <v>UN</v>
          </cell>
        </row>
        <row r="3816">
          <cell r="A3816" t="str">
            <v>0093-39</v>
          </cell>
          <cell r="B3816" t="str">
            <v>CHA TAMPA CD PLAYER MS-04/MS-07</v>
          </cell>
          <cell r="C3816" t="str">
            <v>ROH</v>
          </cell>
          <cell r="D3816" t="str">
            <v>UN</v>
          </cell>
        </row>
        <row r="3817">
          <cell r="A3817" t="str">
            <v>0093-40</v>
          </cell>
          <cell r="B3817" t="str">
            <v>CHA MUDANCA VOLT. MS-04/MS-07</v>
          </cell>
          <cell r="C3817" t="str">
            <v>ROH</v>
          </cell>
          <cell r="D3817" t="str">
            <v>UN</v>
          </cell>
        </row>
        <row r="3818">
          <cell r="A3818" t="str">
            <v>0093-41</v>
          </cell>
          <cell r="B3818" t="str">
            <v>CHA TAMPA CD PLAYER MS-04 B</v>
          </cell>
          <cell r="C3818" t="str">
            <v>ROH</v>
          </cell>
          <cell r="D3818" t="str">
            <v>UN</v>
          </cell>
        </row>
        <row r="3819">
          <cell r="A3819" t="str">
            <v>0093-42</v>
          </cell>
          <cell r="B3819" t="str">
            <v>CHA MUDANCA VOLT. MS-04 B</v>
          </cell>
          <cell r="C3819" t="str">
            <v>ROH</v>
          </cell>
          <cell r="D3819" t="str">
            <v>UN</v>
          </cell>
        </row>
        <row r="3820">
          <cell r="A3820" t="str">
            <v>0093-43</v>
          </cell>
          <cell r="B3820" t="str">
            <v>CHA MUDANCA VOLT. BX-07</v>
          </cell>
          <cell r="C3820" t="str">
            <v>ROH</v>
          </cell>
          <cell r="D3820" t="str">
            <v>UN</v>
          </cell>
        </row>
        <row r="3821">
          <cell r="A3821" t="str">
            <v>0093-44</v>
          </cell>
          <cell r="B3821" t="str">
            <v>CHA MUDANCA VOLT. SM-01</v>
          </cell>
          <cell r="C3821" t="str">
            <v>ROH</v>
          </cell>
          <cell r="D3821" t="str">
            <v>UN</v>
          </cell>
        </row>
        <row r="3822">
          <cell r="A3822" t="str">
            <v>0093-45</v>
          </cell>
          <cell r="B3822" t="str">
            <v>CHAREVERSAO FFI-06/07</v>
          </cell>
          <cell r="C3822" t="str">
            <v>ROH</v>
          </cell>
          <cell r="D3822" t="str">
            <v>UN</v>
          </cell>
        </row>
        <row r="3823">
          <cell r="A3823" t="str">
            <v>0093-46</v>
          </cell>
          <cell r="B3823" t="str">
            <v>CHA VELOC. FFI-06/07</v>
          </cell>
          <cell r="C3823" t="str">
            <v>ROH</v>
          </cell>
          <cell r="D3823" t="str">
            <v>UN</v>
          </cell>
        </row>
        <row r="3824">
          <cell r="A3824" t="str">
            <v>0093-47</v>
          </cell>
          <cell r="B3824" t="str">
            <v>CHA MANDRIL FFI-06/07</v>
          </cell>
          <cell r="C3824" t="str">
            <v>ROH</v>
          </cell>
          <cell r="D3824" t="str">
            <v>UN</v>
          </cell>
        </row>
        <row r="3825">
          <cell r="A3825" t="str">
            <v>0093-50</v>
          </cell>
          <cell r="B3825" t="str">
            <v>MECANIS. TAMPA MOLAS CE-01</v>
          </cell>
          <cell r="C3825" t="str">
            <v>ROH</v>
          </cell>
          <cell r="D3825" t="str">
            <v>UN</v>
          </cell>
        </row>
        <row r="3826">
          <cell r="A3826" t="str">
            <v>0093-51</v>
          </cell>
          <cell r="B3826" t="str">
            <v>CHA CONTR B5K FIACAO-CJ[UA]</v>
          </cell>
          <cell r="C3826" t="str">
            <v>ROH</v>
          </cell>
          <cell r="D3826" t="str">
            <v>UN</v>
          </cell>
        </row>
        <row r="3827">
          <cell r="A3827" t="str">
            <v>0093-52</v>
          </cell>
          <cell r="B3827" t="str">
            <v>COBERT. PLAS. PTARTIC.[D]</v>
          </cell>
          <cell r="C3827" t="str">
            <v>ROH</v>
          </cell>
          <cell r="D3827" t="str">
            <v>UN</v>
          </cell>
        </row>
        <row r="3828">
          <cell r="A3828" t="str">
            <v>0093-54</v>
          </cell>
          <cell r="B3828" t="str">
            <v>CHA TAMPA CD PLAYER BX-09</v>
          </cell>
          <cell r="C3828" t="str">
            <v>ROH</v>
          </cell>
          <cell r="D3828" t="str">
            <v>UN</v>
          </cell>
        </row>
        <row r="3829">
          <cell r="A3829" t="str">
            <v>0093-55</v>
          </cell>
          <cell r="B3829" t="str">
            <v>CHA MUDANCA VOLT. BX-09</v>
          </cell>
          <cell r="C3829" t="str">
            <v>ROH</v>
          </cell>
          <cell r="D3829" t="str">
            <v>UN</v>
          </cell>
        </row>
        <row r="3830">
          <cell r="A3830" t="str">
            <v>0093-56</v>
          </cell>
          <cell r="B3830" t="str">
            <v>CHA SEGUR. KW-16 T125 125/250VAC 16A</v>
          </cell>
          <cell r="C3830" t="str">
            <v>ROH</v>
          </cell>
          <cell r="D3830" t="str">
            <v>UN</v>
          </cell>
        </row>
        <row r="3831">
          <cell r="A3831" t="str">
            <v>0093-57</v>
          </cell>
          <cell r="B3831" t="str">
            <v>CHAVE DE VENTO FRIO SC-12</v>
          </cell>
          <cell r="C3831" t="str">
            <v>ROH</v>
          </cell>
          <cell r="D3831" t="str">
            <v>UN</v>
          </cell>
        </row>
        <row r="3832">
          <cell r="A3832" t="str">
            <v>0093-58</v>
          </cell>
          <cell r="B3832" t="str">
            <v>CHAVENTO FRIO SC-13</v>
          </cell>
          <cell r="C3832" t="str">
            <v>ROH</v>
          </cell>
          <cell r="D3832" t="str">
            <v>UN</v>
          </cell>
        </row>
        <row r="3833">
          <cell r="A3833" t="str">
            <v>0093-59</v>
          </cell>
          <cell r="B3833" t="str">
            <v>CHAVOLT. MS-06</v>
          </cell>
          <cell r="C3833" t="str">
            <v>ROH</v>
          </cell>
          <cell r="D3833" t="str">
            <v>UN</v>
          </cell>
        </row>
        <row r="3834">
          <cell r="A3834" t="str">
            <v>0093-60</v>
          </cell>
          <cell r="B3834" t="str">
            <v>CONTROLE QUANTIDAD VAPOR PLÁST PRETO[HG]</v>
          </cell>
          <cell r="C3834" t="str">
            <v>ROH</v>
          </cell>
          <cell r="D3834" t="str">
            <v>UN</v>
          </cell>
        </row>
        <row r="3835">
          <cell r="A3835" t="str">
            <v>0093-61</v>
          </cell>
          <cell r="B3835" t="str">
            <v>CHAVE L/D 29123 3A-250V+CABIN BR 0,50MM²</v>
          </cell>
          <cell r="C3835" t="str">
            <v>ROH</v>
          </cell>
          <cell r="D3835" t="str">
            <v>UN</v>
          </cell>
        </row>
        <row r="3836">
          <cell r="A3836" t="str">
            <v>0093-62</v>
          </cell>
          <cell r="B3836" t="str">
            <v>CHA BK1-17 250VAC 1A(A)A</v>
          </cell>
          <cell r="C3836" t="str">
            <v>ROH</v>
          </cell>
          <cell r="D3836" t="str">
            <v>UN</v>
          </cell>
        </row>
        <row r="3837">
          <cell r="A3837" t="str">
            <v>0093-63</v>
          </cell>
          <cell r="B3837" t="str">
            <v>CHA KB-1 250VAC 16(6)A</v>
          </cell>
          <cell r="C3837" t="str">
            <v>ROH</v>
          </cell>
          <cell r="D3837" t="str">
            <v>UN</v>
          </cell>
        </row>
        <row r="3838">
          <cell r="A3838" t="str">
            <v>0093-64</v>
          </cell>
          <cell r="B3838" t="str">
            <v>ARTIC. METAL.TELA[D]</v>
          </cell>
          <cell r="C3838" t="str">
            <v>ROH</v>
          </cell>
          <cell r="D3838" t="str">
            <v>UN</v>
          </cell>
        </row>
        <row r="3839">
          <cell r="A3839" t="str">
            <v>0093-65</v>
          </cell>
          <cell r="B3839" t="str">
            <v>MECANIS. TAMPA CE-02</v>
          </cell>
          <cell r="C3839" t="str">
            <v>ROH</v>
          </cell>
          <cell r="D3839" t="str">
            <v>UN</v>
          </cell>
        </row>
        <row r="3840">
          <cell r="A3840" t="str">
            <v>0093-66</v>
          </cell>
          <cell r="B3840" t="str">
            <v>MECANISMO MONTADO DVD</v>
          </cell>
          <cell r="C3840" t="str">
            <v>ROH</v>
          </cell>
          <cell r="D3840" t="str">
            <v>UN</v>
          </cell>
        </row>
        <row r="3841">
          <cell r="A3841" t="str">
            <v>0093-70</v>
          </cell>
          <cell r="B3841" t="str">
            <v>MECAN TOCA-DISCO LASER MONTADO</v>
          </cell>
          <cell r="C3841" t="str">
            <v>ROH</v>
          </cell>
          <cell r="D3841" t="str">
            <v>UN</v>
          </cell>
        </row>
        <row r="3842">
          <cell r="A3842" t="str">
            <v>0093-71</v>
          </cell>
          <cell r="B3842" t="str">
            <v>CHAVE L/D AMARELO 3A 250V+CAB BR 0,50MM²</v>
          </cell>
          <cell r="C3842" t="str">
            <v>ROH</v>
          </cell>
          <cell r="D3842" t="str">
            <v>UN</v>
          </cell>
        </row>
        <row r="3843">
          <cell r="A3843" t="str">
            <v>0093-72</v>
          </cell>
          <cell r="B3843" t="str">
            <v>CHA DOIS PINOS METAL.</v>
          </cell>
          <cell r="C3843" t="str">
            <v>ROH</v>
          </cell>
          <cell r="D3843" t="str">
            <v>UN</v>
          </cell>
        </row>
        <row r="3844">
          <cell r="A3844" t="str">
            <v>0093-73</v>
          </cell>
          <cell r="B3844" t="str">
            <v>CHA HEXAGONAL (ALLEN) 4,95MM</v>
          </cell>
          <cell r="C3844" t="str">
            <v>ROH</v>
          </cell>
          <cell r="D3844" t="str">
            <v>UN</v>
          </cell>
        </row>
        <row r="3845">
          <cell r="A3845" t="str">
            <v>0093-74</v>
          </cell>
          <cell r="B3845" t="str">
            <v>CHAVE HEXAGONAL (ALLEN) 3,0MM</v>
          </cell>
          <cell r="C3845" t="str">
            <v>ROH</v>
          </cell>
          <cell r="D3845" t="str">
            <v>UN</v>
          </cell>
        </row>
        <row r="3846">
          <cell r="A3846" t="str">
            <v>0093-75</v>
          </cell>
          <cell r="B3846" t="str">
            <v>CHA SEGUR. T125 125/250VAC 16A</v>
          </cell>
          <cell r="C3846" t="str">
            <v>ROH</v>
          </cell>
          <cell r="D3846" t="str">
            <v>UN</v>
          </cell>
        </row>
        <row r="3847">
          <cell r="A3847" t="str">
            <v>0093-76</v>
          </cell>
          <cell r="B3847" t="str">
            <v>CHA ON/OFF KCD-A05 250VAC 10A T105</v>
          </cell>
          <cell r="C3847" t="str">
            <v>ROH</v>
          </cell>
          <cell r="D3847" t="str">
            <v>UN</v>
          </cell>
        </row>
        <row r="3848">
          <cell r="A3848" t="str">
            <v>0093-77</v>
          </cell>
          <cell r="B3848" t="str">
            <v>CHA ON/OFF RS601 1E4 250VAC 6(4)A T85/55</v>
          </cell>
          <cell r="C3848" t="str">
            <v>ROH</v>
          </cell>
          <cell r="D3848" t="str">
            <v>UN</v>
          </cell>
        </row>
        <row r="3849">
          <cell r="A3849" t="str">
            <v>0093-78</v>
          </cell>
          <cell r="B3849" t="str">
            <v>CHA SEGUR. KW4-3Z-3 5E4 250V 5A T120</v>
          </cell>
          <cell r="C3849" t="str">
            <v>ROH</v>
          </cell>
          <cell r="D3849" t="str">
            <v>UN</v>
          </cell>
        </row>
        <row r="3850">
          <cell r="A3850" t="str">
            <v>0093-80</v>
          </cell>
          <cell r="B3850" t="str">
            <v>CHA SEGUR. KW02-0T125 5E4 16A125/250VAC</v>
          </cell>
          <cell r="C3850" t="str">
            <v>ROH</v>
          </cell>
          <cell r="D3850" t="str">
            <v>UN</v>
          </cell>
        </row>
        <row r="3851">
          <cell r="A3851" t="str">
            <v>0093-81</v>
          </cell>
          <cell r="B3851" t="str">
            <v>CHA METAL. ALLEN 5MM</v>
          </cell>
          <cell r="C3851" t="str">
            <v>ROH</v>
          </cell>
          <cell r="D3851" t="str">
            <v>UN</v>
          </cell>
        </row>
        <row r="3852">
          <cell r="A3852" t="str">
            <v>0093-82</v>
          </cell>
          <cell r="B3852" t="str">
            <v>CHA ON/OFF1E4T105/55KDC-A05-BAC250V10(8)</v>
          </cell>
          <cell r="C3852" t="str">
            <v>ROH</v>
          </cell>
          <cell r="D3852" t="str">
            <v>UN</v>
          </cell>
        </row>
        <row r="3853">
          <cell r="A3853" t="str">
            <v>0093-83</v>
          </cell>
          <cell r="B3853" t="str">
            <v>CHAVE SEXTAVADA METÁLI PRETA 8.00MM[FSC]</v>
          </cell>
          <cell r="C3853" t="str">
            <v>ROH</v>
          </cell>
          <cell r="D3853" t="str">
            <v>UN</v>
          </cell>
        </row>
        <row r="3854">
          <cell r="A3854" t="str">
            <v>0094-00</v>
          </cell>
          <cell r="B3854" t="str">
            <v>MECANISMO MONTADO DO DVD (TH)</v>
          </cell>
          <cell r="C3854" t="str">
            <v>ROH</v>
          </cell>
          <cell r="D3854" t="str">
            <v>UN</v>
          </cell>
        </row>
        <row r="3855">
          <cell r="A3855" t="str">
            <v>0094-01</v>
          </cell>
          <cell r="B3855" t="str">
            <v>SC FACA LISA COM EIXO (18MM)</v>
          </cell>
          <cell r="C3855" t="str">
            <v>ROH</v>
          </cell>
          <cell r="D3855" t="str">
            <v>UN</v>
          </cell>
        </row>
        <row r="3856">
          <cell r="A3856" t="str">
            <v>0094-03</v>
          </cell>
          <cell r="B3856" t="str">
            <v>SC FACA SERRILHADA COM EIXO</v>
          </cell>
          <cell r="C3856" t="str">
            <v>ROH</v>
          </cell>
          <cell r="D3856" t="str">
            <v>UN</v>
          </cell>
        </row>
        <row r="3857">
          <cell r="A3857" t="str">
            <v>0094-04</v>
          </cell>
          <cell r="B3857" t="str">
            <v>FACA MP-01</v>
          </cell>
          <cell r="C3857" t="str">
            <v>ROH</v>
          </cell>
          <cell r="D3857" t="str">
            <v>UN</v>
          </cell>
        </row>
        <row r="3858">
          <cell r="A3858" t="str">
            <v>0094-05</v>
          </cell>
          <cell r="B3858" t="str">
            <v>FACA EIXO L-90</v>
          </cell>
          <cell r="C3858" t="str">
            <v>ROH</v>
          </cell>
          <cell r="D3858" t="str">
            <v>UN</v>
          </cell>
        </row>
        <row r="3859">
          <cell r="A3859" t="str">
            <v>0094-06</v>
          </cell>
          <cell r="B3859" t="str">
            <v>FACA M-04/M-06</v>
          </cell>
          <cell r="C3859" t="str">
            <v>ROH</v>
          </cell>
          <cell r="D3859" t="str">
            <v>UN</v>
          </cell>
        </row>
        <row r="3860">
          <cell r="A3860" t="str">
            <v>0094-07</v>
          </cell>
          <cell r="B3860" t="str">
            <v>FACA MC-01</v>
          </cell>
          <cell r="C3860" t="str">
            <v>ROH</v>
          </cell>
          <cell r="D3860" t="str">
            <v>UN</v>
          </cell>
        </row>
        <row r="3861">
          <cell r="A3861" t="str">
            <v>0094-08</v>
          </cell>
          <cell r="B3861" t="str">
            <v>SC FACA LISA COM EIXO (20,5MM) IMP</v>
          </cell>
          <cell r="C3861" t="str">
            <v>ROH</v>
          </cell>
          <cell r="D3861" t="str">
            <v>UN</v>
          </cell>
        </row>
        <row r="3862">
          <cell r="A3862" t="str">
            <v>0094-08N</v>
          </cell>
          <cell r="B3862" t="str">
            <v>SC FACA LISA COM EIXO (20,5MM) NAC</v>
          </cell>
          <cell r="C3862" t="str">
            <v>ROH</v>
          </cell>
          <cell r="D3862" t="str">
            <v>UN</v>
          </cell>
        </row>
        <row r="3863">
          <cell r="A3863" t="str">
            <v>0094-09</v>
          </cell>
          <cell r="B3863" t="str">
            <v>FACA EIXO LIQUI. KM-01</v>
          </cell>
          <cell r="C3863" t="str">
            <v>ROH</v>
          </cell>
          <cell r="D3863" t="str">
            <v>UN</v>
          </cell>
        </row>
        <row r="3864">
          <cell r="A3864" t="str">
            <v>0094-10</v>
          </cell>
          <cell r="B3864" t="str">
            <v>FACA PROCESSADOR KM-01</v>
          </cell>
          <cell r="C3864" t="str">
            <v>ROH</v>
          </cell>
          <cell r="D3864" t="str">
            <v>UN</v>
          </cell>
        </row>
        <row r="3865">
          <cell r="A3865" t="str">
            <v>0094-11</v>
          </cell>
          <cell r="B3865" t="str">
            <v>FACA MP-03 / MP-07/MP-08</v>
          </cell>
          <cell r="C3865" t="str">
            <v>ROH</v>
          </cell>
          <cell r="D3865" t="str">
            <v>UN</v>
          </cell>
        </row>
        <row r="3866">
          <cell r="A3866" t="str">
            <v>0094-12</v>
          </cell>
          <cell r="B3866" t="str">
            <v>FACA MP-04</v>
          </cell>
          <cell r="C3866" t="str">
            <v>ROH</v>
          </cell>
          <cell r="D3866" t="str">
            <v>UN</v>
          </cell>
        </row>
        <row r="3867">
          <cell r="A3867" t="str">
            <v>0094-13</v>
          </cell>
          <cell r="B3867" t="str">
            <v>FACA LIQUI. EIXO MP-04</v>
          </cell>
          <cell r="C3867" t="str">
            <v>ROH</v>
          </cell>
          <cell r="D3867" t="str">
            <v>UN</v>
          </cell>
        </row>
        <row r="3868">
          <cell r="A3868" t="str">
            <v>0094-14</v>
          </cell>
          <cell r="B3868" t="str">
            <v>SC FACA SERRILHADA C/EIXO (2LÂMINAS)60MM</v>
          </cell>
          <cell r="C3868" t="str">
            <v>ROH</v>
          </cell>
          <cell r="D3868" t="str">
            <v>UN</v>
          </cell>
        </row>
        <row r="3869">
          <cell r="A3869" t="str">
            <v>0094-14N</v>
          </cell>
          <cell r="B3869" t="str">
            <v>SC FACA SERRILHADA C/EIXO (2LÂMINAS)60MM</v>
          </cell>
          <cell r="C3869" t="str">
            <v>ROH</v>
          </cell>
          <cell r="D3869" t="str">
            <v>UN</v>
          </cell>
        </row>
        <row r="3870">
          <cell r="A3870" t="str">
            <v>0094-15</v>
          </cell>
          <cell r="B3870" t="str">
            <v>FACA MP-02</v>
          </cell>
          <cell r="C3870" t="str">
            <v>ROH</v>
          </cell>
          <cell r="D3870" t="str">
            <v>UN</v>
          </cell>
        </row>
        <row r="3871">
          <cell r="A3871" t="str">
            <v>0094-16</v>
          </cell>
          <cell r="B3871" t="str">
            <v>FACA LIQUI. MP-07/MP-08</v>
          </cell>
          <cell r="C3871" t="str">
            <v>ROH</v>
          </cell>
          <cell r="D3871" t="str">
            <v>UN</v>
          </cell>
        </row>
        <row r="3872">
          <cell r="A3872" t="str">
            <v>0094-17</v>
          </cell>
          <cell r="B3872" t="str">
            <v>FACA M-04B</v>
          </cell>
          <cell r="C3872" t="str">
            <v>ROH</v>
          </cell>
          <cell r="D3872" t="str">
            <v>UN</v>
          </cell>
        </row>
        <row r="3873">
          <cell r="A3873" t="str">
            <v>0094-18</v>
          </cell>
          <cell r="B3873" t="str">
            <v>LAMINACORTAR EM PALITO MP-08</v>
          </cell>
          <cell r="C3873" t="str">
            <v>ROH</v>
          </cell>
          <cell r="D3873" t="str">
            <v>UN</v>
          </cell>
        </row>
        <row r="3874">
          <cell r="A3874" t="str">
            <v>0094-19</v>
          </cell>
          <cell r="B3874" t="str">
            <v>SC FACA SERRILHADA C/EIXO (2LÂMINAS)58MM</v>
          </cell>
          <cell r="C3874" t="str">
            <v>ROH</v>
          </cell>
          <cell r="D3874" t="str">
            <v>UN</v>
          </cell>
        </row>
        <row r="3875">
          <cell r="A3875" t="str">
            <v>0094-20</v>
          </cell>
          <cell r="B3875" t="str">
            <v>FACA PROCESSOR[MP]</v>
          </cell>
          <cell r="C3875" t="str">
            <v>ROH</v>
          </cell>
          <cell r="D3875" t="str">
            <v>UN</v>
          </cell>
        </row>
        <row r="3876">
          <cell r="A3876" t="str">
            <v>0094-21</v>
          </cell>
          <cell r="B3876" t="str">
            <v>LÂMINA FATIA.[MP]</v>
          </cell>
          <cell r="C3876" t="str">
            <v>ROH</v>
          </cell>
          <cell r="D3876" t="str">
            <v>UN</v>
          </cell>
        </row>
        <row r="3877">
          <cell r="A3877" t="str">
            <v>0094-22</v>
          </cell>
          <cell r="B3877" t="str">
            <v>BATEDOR[MP]</v>
          </cell>
          <cell r="C3877" t="str">
            <v>ROH</v>
          </cell>
          <cell r="D3877" t="str">
            <v>UN</v>
          </cell>
        </row>
        <row r="3878">
          <cell r="A3878" t="str">
            <v>0094-23</v>
          </cell>
          <cell r="B3878" t="str">
            <v>LÂMINARALAR[MP]</v>
          </cell>
          <cell r="C3878" t="str">
            <v>ROH</v>
          </cell>
          <cell r="D3878" t="str">
            <v>UN</v>
          </cell>
        </row>
        <row r="3879">
          <cell r="A3879" t="str">
            <v>0094-24</v>
          </cell>
          <cell r="B3879" t="str">
            <v>FACA LIQUI. ARRUELA-CJ[MP]</v>
          </cell>
          <cell r="C3879" t="str">
            <v>ROH</v>
          </cell>
          <cell r="D3879" t="str">
            <v>UN</v>
          </cell>
        </row>
        <row r="3880">
          <cell r="A3880" t="str">
            <v>0094-25</v>
          </cell>
          <cell r="B3880" t="str">
            <v>LÂMINACORTAR PALITO[MP]</v>
          </cell>
          <cell r="C3880" t="str">
            <v>ROH</v>
          </cell>
          <cell r="D3880" t="str">
            <v>UN</v>
          </cell>
        </row>
        <row r="3881">
          <cell r="A3881" t="str">
            <v>0094-26</v>
          </cell>
          <cell r="B3881" t="str">
            <v>DISCOLÂMINA CF-06</v>
          </cell>
          <cell r="C3881" t="str">
            <v>ROH</v>
          </cell>
          <cell r="D3881" t="str">
            <v>UN</v>
          </cell>
        </row>
        <row r="3882">
          <cell r="A3882" t="str">
            <v>0094-27</v>
          </cell>
          <cell r="B3882" t="str">
            <v>SC FACA SERRILHADA C/EIXO [L-1000] NAC</v>
          </cell>
          <cell r="C3882" t="str">
            <v>ROH</v>
          </cell>
          <cell r="D3882" t="str">
            <v>UN</v>
          </cell>
        </row>
        <row r="3883">
          <cell r="A3883" t="str">
            <v>0094-28</v>
          </cell>
          <cell r="B3883" t="str">
            <v>LÂMINA METAL.[MC]</v>
          </cell>
          <cell r="C3883" t="str">
            <v>ROH</v>
          </cell>
          <cell r="D3883" t="str">
            <v>UN</v>
          </cell>
        </row>
        <row r="3884">
          <cell r="A3884" t="str">
            <v>0094-29</v>
          </cell>
          <cell r="B3884" t="str">
            <v>LÂMINA METAL. 81,0X29,0X3,0MM[FPL]</v>
          </cell>
          <cell r="C3884" t="str">
            <v>ROH</v>
          </cell>
          <cell r="D3884" t="str">
            <v>UN</v>
          </cell>
        </row>
        <row r="3885">
          <cell r="A3885" t="str">
            <v>0094-30</v>
          </cell>
          <cell r="B3885" t="str">
            <v>SC FACA SERRIL 6LAMINAS C/EIXO[L1200]NAC</v>
          </cell>
          <cell r="C3885" t="str">
            <v>ROH</v>
          </cell>
          <cell r="D3885" t="str">
            <v>UN</v>
          </cell>
        </row>
        <row r="3886">
          <cell r="A3886" t="str">
            <v>0094-31</v>
          </cell>
          <cell r="B3886" t="str">
            <v>LAM. ACO INOX REMOV.-CJ[MA]</v>
          </cell>
          <cell r="C3886" t="str">
            <v>ROH</v>
          </cell>
          <cell r="D3886" t="str">
            <v>UN</v>
          </cell>
        </row>
        <row r="3887">
          <cell r="A3887" t="str">
            <v>0094-32</v>
          </cell>
          <cell r="B3887" t="str">
            <v>SC FACA SERRILHADA C/EIXO [L-1000] IMP</v>
          </cell>
          <cell r="C3887" t="str">
            <v>ROH</v>
          </cell>
          <cell r="D3887" t="str">
            <v>UN</v>
          </cell>
        </row>
        <row r="3888">
          <cell r="A3888" t="str">
            <v>0094-33</v>
          </cell>
          <cell r="B3888" t="str">
            <v>SC FACA SERRIL 6LAMINAS C/EIXO[L1200]IMP</v>
          </cell>
          <cell r="C3888" t="str">
            <v>ROH</v>
          </cell>
          <cell r="D3888" t="str">
            <v>UN</v>
          </cell>
        </row>
        <row r="3889">
          <cell r="A3889" t="str">
            <v>0094-34</v>
          </cell>
          <cell r="B3889" t="str">
            <v>SC FACA SERRIL 6LAMINAS C/EIXO(TITÂNIO)</v>
          </cell>
          <cell r="C3889" t="str">
            <v>ROH</v>
          </cell>
          <cell r="D3889" t="str">
            <v>UN</v>
          </cell>
        </row>
        <row r="3890">
          <cell r="A3890" t="str">
            <v>0094-35</v>
          </cell>
          <cell r="B3890" t="str">
            <v>FACA PICADORA MULTIPROCESSADOR [MPN]</v>
          </cell>
          <cell r="C3890" t="str">
            <v>ROH</v>
          </cell>
          <cell r="D3890" t="str">
            <v>UN</v>
          </cell>
        </row>
        <row r="3891">
          <cell r="A3891" t="str">
            <v>0094-36</v>
          </cell>
          <cell r="B3891" t="str">
            <v>FACA FATIADORA MULTIPROCESSADOR [MPN]</v>
          </cell>
          <cell r="C3891" t="str">
            <v>ROH</v>
          </cell>
          <cell r="D3891" t="str">
            <v>UN</v>
          </cell>
        </row>
        <row r="3892">
          <cell r="A3892" t="str">
            <v>0094-37</v>
          </cell>
          <cell r="B3892" t="str">
            <v>FACA RALADORA MULTIPROCESSADOR [MPN]</v>
          </cell>
          <cell r="C3892" t="str">
            <v>ROH</v>
          </cell>
          <cell r="D3892" t="str">
            <v>UN</v>
          </cell>
        </row>
        <row r="3893">
          <cell r="A3893" t="str">
            <v>0094-38</v>
          </cell>
          <cell r="B3893" t="str">
            <v>FACA BATATA PALITO MULTIPROCESSADOR[MPN]</v>
          </cell>
          <cell r="C3893" t="str">
            <v>ROH</v>
          </cell>
          <cell r="D3893" t="str">
            <v>UN</v>
          </cell>
        </row>
        <row r="3894">
          <cell r="A3894" t="str">
            <v>0094-39</v>
          </cell>
          <cell r="B3894" t="str">
            <v>SC FACA SERRIL 6LAMI C/NOVO EIXO[L-1200]</v>
          </cell>
          <cell r="C3894" t="str">
            <v>ROH</v>
          </cell>
          <cell r="D3894" t="str">
            <v>UN</v>
          </cell>
        </row>
        <row r="3895">
          <cell r="A3895" t="str">
            <v>0094-39N</v>
          </cell>
          <cell r="B3895" t="str">
            <v>SC FACA SERRIL 6LAMI C/NOVO EIXO[L-1200]</v>
          </cell>
          <cell r="C3895" t="str">
            <v>ROH</v>
          </cell>
          <cell r="D3895" t="str">
            <v>UN</v>
          </cell>
        </row>
        <row r="3896">
          <cell r="A3896" t="str">
            <v>0094-40</v>
          </cell>
          <cell r="B3896" t="str">
            <v>SC FACA SERRIL 6LAMI C/NOVO EIXO TITÂNIO</v>
          </cell>
          <cell r="C3896" t="str">
            <v>ROH</v>
          </cell>
          <cell r="D3896" t="str">
            <v>UN</v>
          </cell>
        </row>
        <row r="3897">
          <cell r="A3897" t="str">
            <v>0094-40N</v>
          </cell>
          <cell r="B3897" t="str">
            <v>SC FACA SERRIL 6LAMI C/NOVO EIXO TITÂNIO</v>
          </cell>
          <cell r="C3897" t="str">
            <v>ROH</v>
          </cell>
          <cell r="D3897" t="str">
            <v>UN</v>
          </cell>
        </row>
        <row r="3898">
          <cell r="A3898" t="str">
            <v>0094-41</v>
          </cell>
          <cell r="B3898" t="str">
            <v>SC FACA SERRILHADA 4LAMINAS L1000/900 V2</v>
          </cell>
          <cell r="C3898" t="str">
            <v>ROH</v>
          </cell>
          <cell r="D3898" t="str">
            <v>UN</v>
          </cell>
        </row>
        <row r="3899">
          <cell r="A3899" t="str">
            <v>0094-42</v>
          </cell>
          <cell r="B3899" t="str">
            <v>SC FACA LISA L-550/L-99 (VERSÃO 2)</v>
          </cell>
          <cell r="C3899" t="str">
            <v>ROH</v>
          </cell>
          <cell r="D3899" t="str">
            <v>UN</v>
          </cell>
        </row>
        <row r="3900">
          <cell r="A3900" t="str">
            <v>0094-42N</v>
          </cell>
          <cell r="B3900" t="str">
            <v>SC FACA LISA L-550/L-99 (VERSÃO 2) NAC</v>
          </cell>
          <cell r="C3900" t="str">
            <v>ROH</v>
          </cell>
          <cell r="D3900" t="str">
            <v>UN</v>
          </cell>
        </row>
        <row r="3901">
          <cell r="A3901" t="str">
            <v>0094-43</v>
          </cell>
          <cell r="B3901" t="str">
            <v>SC FACA SERRI 6LAMI C/EIXO V2 [L-1200]IM</v>
          </cell>
          <cell r="C3901" t="str">
            <v>ROH</v>
          </cell>
          <cell r="D3901" t="str">
            <v>UN</v>
          </cell>
        </row>
        <row r="3902">
          <cell r="A3902" t="str">
            <v>0094-44</v>
          </cell>
          <cell r="B3902" t="str">
            <v>FACA SUPERIOR L-1200/MPN V2</v>
          </cell>
          <cell r="C3902" t="str">
            <v>ROH</v>
          </cell>
          <cell r="D3902" t="str">
            <v>UN</v>
          </cell>
        </row>
        <row r="3903">
          <cell r="A3903" t="str">
            <v>0094-45</v>
          </cell>
          <cell r="B3903" t="str">
            <v>FACA INTERMEDIÁRIA L-1200/MPN V2</v>
          </cell>
          <cell r="C3903" t="str">
            <v>ROH</v>
          </cell>
          <cell r="D3903" t="str">
            <v>UN</v>
          </cell>
        </row>
        <row r="3904">
          <cell r="A3904" t="str">
            <v>0094-46</v>
          </cell>
          <cell r="B3904" t="str">
            <v>FACA INFERIOR LISA L-1200/MPN V2</v>
          </cell>
          <cell r="C3904" t="str">
            <v>ROH</v>
          </cell>
          <cell r="D3904" t="str">
            <v>UN</v>
          </cell>
        </row>
        <row r="3905">
          <cell r="A3905" t="str">
            <v>0094-47</v>
          </cell>
          <cell r="B3905" t="str">
            <v>SC FACA SERR 6LAMI INOX 304[L-1200-E] US</v>
          </cell>
          <cell r="C3905" t="str">
            <v>ROH</v>
          </cell>
          <cell r="D3905" t="str">
            <v>UN</v>
          </cell>
        </row>
        <row r="3906">
          <cell r="A3906" t="str">
            <v>0094-66</v>
          </cell>
          <cell r="B3906" t="str">
            <v>MECAN DVD MONTADO NOVO</v>
          </cell>
          <cell r="C3906" t="str">
            <v>ROH</v>
          </cell>
          <cell r="D3906" t="str">
            <v>UN</v>
          </cell>
        </row>
        <row r="3907">
          <cell r="A3907" t="str">
            <v>0094-67</v>
          </cell>
          <cell r="B3907" t="str">
            <v>LÂMINAS METÁLICAS MOAGEM DE CAFÉ [MCE]</v>
          </cell>
          <cell r="C3907" t="str">
            <v>ROH</v>
          </cell>
          <cell r="D3907" t="str">
            <v>UN</v>
          </cell>
        </row>
        <row r="3908">
          <cell r="A3908" t="str">
            <v>0095-01</v>
          </cell>
          <cell r="B3908" t="str">
            <v>COXIM DE BORRACHA</v>
          </cell>
          <cell r="C3908" t="str">
            <v>ROH</v>
          </cell>
          <cell r="D3908" t="str">
            <v>UN</v>
          </cell>
        </row>
        <row r="3909">
          <cell r="A3909" t="str">
            <v>0095-02</v>
          </cell>
          <cell r="B3909" t="str">
            <v>COXIM MOTOR LIQUIDIFICADOR</v>
          </cell>
          <cell r="C3909" t="str">
            <v>ROH</v>
          </cell>
          <cell r="D3909" t="str">
            <v>UN</v>
          </cell>
        </row>
        <row r="3910">
          <cell r="A3910" t="str">
            <v>0095-03</v>
          </cell>
          <cell r="B3910" t="str">
            <v>COXIM INF. MT[AP]</v>
          </cell>
          <cell r="C3910" t="str">
            <v>ROH</v>
          </cell>
          <cell r="D3910" t="str">
            <v>UN</v>
          </cell>
        </row>
        <row r="3911">
          <cell r="A3911" t="str">
            <v>0095-04</v>
          </cell>
          <cell r="B3911" t="str">
            <v>COXIM SUP MT[AP]</v>
          </cell>
          <cell r="C3911" t="str">
            <v>ROH</v>
          </cell>
          <cell r="D3911" t="str">
            <v>UN</v>
          </cell>
        </row>
        <row r="3912">
          <cell r="A3912" t="str">
            <v>0095-05</v>
          </cell>
          <cell r="B3912" t="str">
            <v>COXIM FRONTAL DO MOTOR [AP]</v>
          </cell>
          <cell r="C3912" t="str">
            <v>ROH</v>
          </cell>
          <cell r="D3912" t="str">
            <v>UN</v>
          </cell>
        </row>
        <row r="3913">
          <cell r="A3913" t="str">
            <v>0095-06</v>
          </cell>
          <cell r="B3913" t="str">
            <v>COXIM TRASEIRO DO MOTOR [AP]</v>
          </cell>
          <cell r="C3913" t="str">
            <v>ROH</v>
          </cell>
          <cell r="D3913" t="str">
            <v>UN</v>
          </cell>
        </row>
        <row r="3914">
          <cell r="A3914" t="str">
            <v>0095-07</v>
          </cell>
          <cell r="B3914" t="str">
            <v>COXIM SUPERIOR MOTOR 80XX</v>
          </cell>
          <cell r="C3914" t="str">
            <v>ROH</v>
          </cell>
          <cell r="D3914" t="str">
            <v>UN</v>
          </cell>
        </row>
        <row r="3915">
          <cell r="A3915" t="str">
            <v>0095-10</v>
          </cell>
          <cell r="B3915" t="str">
            <v>DISTANCIADOR DA CUBA [AF]</v>
          </cell>
          <cell r="C3915" t="str">
            <v>ROH</v>
          </cell>
          <cell r="D3915" t="str">
            <v>UN</v>
          </cell>
        </row>
        <row r="3916">
          <cell r="A3916" t="str">
            <v>0095-11</v>
          </cell>
          <cell r="B3916" t="str">
            <v>COXIM FRT MT[AP]</v>
          </cell>
          <cell r="C3916" t="str">
            <v>ROH</v>
          </cell>
          <cell r="D3916" t="str">
            <v>UN</v>
          </cell>
        </row>
        <row r="3917">
          <cell r="A3917" t="str">
            <v>0095-12</v>
          </cell>
          <cell r="B3917" t="str">
            <v>COXIM TRAS. MT[AP]</v>
          </cell>
          <cell r="C3917" t="str">
            <v>ROH</v>
          </cell>
          <cell r="D3917" t="str">
            <v>UN</v>
          </cell>
        </row>
        <row r="3918">
          <cell r="A3918" t="str">
            <v>0095-13</v>
          </cell>
          <cell r="B3918" t="str">
            <v>COXIM LATERAL MOTOR 8030/8020/5443</v>
          </cell>
          <cell r="C3918" t="str">
            <v>ROH</v>
          </cell>
          <cell r="D3918" t="str">
            <v>UN</v>
          </cell>
        </row>
        <row r="3919">
          <cell r="A3919" t="str">
            <v>0095-14</v>
          </cell>
          <cell r="B3919" t="str">
            <v>COXIM SUPERIOR MOTOR 54XX [INCOLOR]</v>
          </cell>
          <cell r="C3919" t="str">
            <v>ROH</v>
          </cell>
          <cell r="D3919" t="str">
            <v>UN</v>
          </cell>
        </row>
        <row r="3920">
          <cell r="A3920" t="str">
            <v>0095-15</v>
          </cell>
          <cell r="B3920" t="str">
            <v>COXIM FRT MT[AP]</v>
          </cell>
          <cell r="C3920" t="str">
            <v>ROH</v>
          </cell>
          <cell r="D3920" t="str">
            <v>UN</v>
          </cell>
        </row>
        <row r="3921">
          <cell r="A3921" t="str">
            <v>0095-16</v>
          </cell>
          <cell r="B3921" t="str">
            <v>COXIM TRAS. MT[AP]</v>
          </cell>
          <cell r="C3921" t="str">
            <v>ROH</v>
          </cell>
          <cell r="D3921" t="str">
            <v>UN</v>
          </cell>
        </row>
        <row r="3922">
          <cell r="A3922" t="str">
            <v>0095-17</v>
          </cell>
          <cell r="B3922" t="str">
            <v>COXIM FRONTAL DO MOTOR [AP]</v>
          </cell>
          <cell r="C3922" t="str">
            <v>ROH</v>
          </cell>
          <cell r="D3922" t="str">
            <v>UN</v>
          </cell>
        </row>
        <row r="3923">
          <cell r="A3923" t="str">
            <v>0095-18</v>
          </cell>
          <cell r="B3923" t="str">
            <v>COXIM TRASEIRO DO MOTOR [AP]</v>
          </cell>
          <cell r="C3923" t="str">
            <v>ROH</v>
          </cell>
          <cell r="D3923" t="str">
            <v>UN</v>
          </cell>
        </row>
        <row r="3924">
          <cell r="A3924" t="str">
            <v>0095-19</v>
          </cell>
          <cell r="B3924" t="str">
            <v>COXIM PLAS. MT[MF]</v>
          </cell>
          <cell r="C3924" t="str">
            <v>ROH</v>
          </cell>
          <cell r="D3924" t="str">
            <v>UN</v>
          </cell>
        </row>
        <row r="3925">
          <cell r="A3925" t="str">
            <v>0095-20</v>
          </cell>
          <cell r="B3925" t="str">
            <v>COXIM MOTOR AIR FRYER  [AFON]</v>
          </cell>
          <cell r="C3925" t="str">
            <v>ROH</v>
          </cell>
          <cell r="D3925" t="str">
            <v>UN</v>
          </cell>
        </row>
        <row r="3926">
          <cell r="A3926" t="str">
            <v>0095-21</v>
          </cell>
          <cell r="B3926" t="str">
            <v>COXIM FRONTAL DO MOTOR [AP]</v>
          </cell>
          <cell r="C3926" t="str">
            <v>ROH</v>
          </cell>
          <cell r="D3926" t="str">
            <v>UN</v>
          </cell>
        </row>
        <row r="3927">
          <cell r="A3927" t="str">
            <v>0095-22</v>
          </cell>
          <cell r="B3927" t="str">
            <v>COXIM TRASEIRO DO MOTOR [AP]</v>
          </cell>
          <cell r="C3927" t="str">
            <v>ROH</v>
          </cell>
          <cell r="D3927" t="str">
            <v>UN</v>
          </cell>
        </row>
        <row r="3928">
          <cell r="A3928" t="str">
            <v>0095-23</v>
          </cell>
          <cell r="B3928" t="str">
            <v>COXIM SUPERIOR DE BORRACHA</v>
          </cell>
          <cell r="C3928" t="str">
            <v>ROH</v>
          </cell>
          <cell r="D3928" t="str">
            <v>UN</v>
          </cell>
        </row>
        <row r="3929">
          <cell r="A3929" t="str">
            <v>0095-24</v>
          </cell>
          <cell r="B3929" t="str">
            <v>COXIM INTERMEDIÁRIO DE BORRACHA</v>
          </cell>
          <cell r="C3929" t="str">
            <v>ROH</v>
          </cell>
          <cell r="D3929" t="str">
            <v>UN</v>
          </cell>
        </row>
        <row r="3930">
          <cell r="A3930" t="str">
            <v>0095-25</v>
          </cell>
          <cell r="B3930" t="str">
            <v>COXIM INFERIOR DE BORRACHA</v>
          </cell>
          <cell r="C3930" t="str">
            <v>ROH</v>
          </cell>
          <cell r="D3930" t="str">
            <v>UN</v>
          </cell>
        </row>
        <row r="3931">
          <cell r="A3931" t="str">
            <v>0095-26</v>
          </cell>
          <cell r="B3931" t="str">
            <v>COXIM SUPERIOR DE BORRACHA</v>
          </cell>
          <cell r="C3931" t="str">
            <v>ROH</v>
          </cell>
          <cell r="D3931" t="str">
            <v>UN</v>
          </cell>
        </row>
        <row r="3932">
          <cell r="A3932" t="str">
            <v>0095-27</v>
          </cell>
          <cell r="B3932" t="str">
            <v>COXIM INTERMEDIÁRIO DE BORRACHA</v>
          </cell>
          <cell r="C3932" t="str">
            <v>ROH</v>
          </cell>
          <cell r="D3932" t="str">
            <v>UN</v>
          </cell>
        </row>
        <row r="3933">
          <cell r="A3933" t="str">
            <v>0095-28</v>
          </cell>
          <cell r="B3933" t="str">
            <v>COXIM INFERIOR DE BORRACHA</v>
          </cell>
          <cell r="C3933" t="str">
            <v>ROH</v>
          </cell>
          <cell r="D3933" t="str">
            <v>UN</v>
          </cell>
        </row>
        <row r="3934">
          <cell r="A3934" t="str">
            <v>0096-41</v>
          </cell>
          <cell r="B3934" t="str">
            <v>MOTOR UNIVERSAL 3V IMPORTADO 220V 5435MM</v>
          </cell>
          <cell r="C3934" t="str">
            <v>ROH</v>
          </cell>
          <cell r="D3934" t="str">
            <v>UN</v>
          </cell>
        </row>
        <row r="3935">
          <cell r="A3935" t="str">
            <v>0096-52</v>
          </cell>
          <cell r="B3935" t="str">
            <v>MOTOR POWER 5440 120V</v>
          </cell>
          <cell r="C3935" t="str">
            <v>ROH</v>
          </cell>
          <cell r="D3935" t="str">
            <v>UN</v>
          </cell>
        </row>
        <row r="3936">
          <cell r="A3936" t="str">
            <v>0096-57</v>
          </cell>
          <cell r="B3936" t="str">
            <v>SUBCJ MT ENGRENAGENS[DP]</v>
          </cell>
          <cell r="C3936" t="str">
            <v>ROH</v>
          </cell>
          <cell r="D3936" t="str">
            <v>UN</v>
          </cell>
        </row>
        <row r="3937">
          <cell r="A3937" t="str">
            <v>0096-60</v>
          </cell>
          <cell r="B3937" t="str">
            <v>MOTOR 5430 KEHN/POWER/KELI 127V</v>
          </cell>
          <cell r="C3937" t="str">
            <v>ROH</v>
          </cell>
          <cell r="D3937" t="str">
            <v>UN</v>
          </cell>
        </row>
        <row r="3938">
          <cell r="A3938" t="str">
            <v>0096-61</v>
          </cell>
          <cell r="B3938" t="str">
            <v>MOTOR 5430 KEHN/POWER/KELI 220V</v>
          </cell>
          <cell r="C3938" t="str">
            <v>ROH</v>
          </cell>
          <cell r="D3938" t="str">
            <v>UN</v>
          </cell>
        </row>
        <row r="3939">
          <cell r="A3939" t="str">
            <v>0096-64</v>
          </cell>
          <cell r="B3939" t="str">
            <v>MOTOR 5435 127V COM FIO DE ALUMINIO</v>
          </cell>
          <cell r="C3939" t="str">
            <v>ROH</v>
          </cell>
          <cell r="D3939" t="str">
            <v>UN</v>
          </cell>
        </row>
        <row r="3940">
          <cell r="A3940" t="str">
            <v>0096-65</v>
          </cell>
          <cell r="B3940" t="str">
            <v>MOTOR 5435 220V COM FIO DE ALUMINIO</v>
          </cell>
          <cell r="C3940" t="str">
            <v>ROH</v>
          </cell>
          <cell r="D3940" t="str">
            <v>UN</v>
          </cell>
        </row>
        <row r="3941">
          <cell r="A3941" t="str">
            <v>0096-66</v>
          </cell>
          <cell r="B3941" t="str">
            <v>MOTOR 5443/40 KEHN/POWER/KELI127V</v>
          </cell>
          <cell r="C3941" t="str">
            <v>ROH</v>
          </cell>
          <cell r="D3941" t="str">
            <v>UN</v>
          </cell>
        </row>
        <row r="3942">
          <cell r="A3942" t="str">
            <v>0096-67</v>
          </cell>
          <cell r="B3942" t="str">
            <v>MOTOR 5443/40 KEHN/POWER/KELI 220V</v>
          </cell>
          <cell r="C3942" t="str">
            <v>ROH</v>
          </cell>
          <cell r="D3942" t="str">
            <v>UN</v>
          </cell>
        </row>
        <row r="3943">
          <cell r="A3943" t="str">
            <v>0096-68</v>
          </cell>
          <cell r="B3943" t="str">
            <v>MOTOR 7540 127V/220V [E]</v>
          </cell>
          <cell r="C3943" t="str">
            <v>ROH</v>
          </cell>
          <cell r="D3943" t="str">
            <v>UN</v>
          </cell>
        </row>
        <row r="3944">
          <cell r="A3944" t="str">
            <v>0096-70</v>
          </cell>
          <cell r="B3944" t="str">
            <v>MT FUS. 127V[RT]</v>
          </cell>
          <cell r="C3944" t="str">
            <v>ROH</v>
          </cell>
          <cell r="D3944" t="str">
            <v>UN</v>
          </cell>
        </row>
        <row r="3945">
          <cell r="A3945" t="str">
            <v>0096-71</v>
          </cell>
          <cell r="B3945" t="str">
            <v>MT FUS. 220V[RT]</v>
          </cell>
          <cell r="C3945" t="str">
            <v>ROH</v>
          </cell>
          <cell r="D3945" t="str">
            <v>UN</v>
          </cell>
        </row>
        <row r="3946">
          <cell r="A3946" t="str">
            <v>0096-72</v>
          </cell>
          <cell r="B3946" t="str">
            <v>MT 127V CL-01</v>
          </cell>
          <cell r="C3946" t="str">
            <v>ROH</v>
          </cell>
          <cell r="D3946" t="str">
            <v>UN</v>
          </cell>
        </row>
        <row r="3947">
          <cell r="A3947" t="str">
            <v>0096-73</v>
          </cell>
          <cell r="B3947" t="str">
            <v>MT 220V CL-01</v>
          </cell>
          <cell r="C3947" t="str">
            <v>ROH</v>
          </cell>
          <cell r="D3947" t="str">
            <v>UN</v>
          </cell>
        </row>
        <row r="3948">
          <cell r="A3948" t="str">
            <v>0096-74</v>
          </cell>
          <cell r="B3948" t="str">
            <v>MTOSCILACAO 127V[CL]</v>
          </cell>
          <cell r="C3948" t="str">
            <v>ROH</v>
          </cell>
          <cell r="D3948" t="str">
            <v>UN</v>
          </cell>
        </row>
        <row r="3949">
          <cell r="A3949" t="str">
            <v>0096-75</v>
          </cell>
          <cell r="B3949" t="str">
            <v>MT 127V AP-10</v>
          </cell>
          <cell r="C3949" t="str">
            <v>ROH</v>
          </cell>
          <cell r="D3949" t="str">
            <v>UN</v>
          </cell>
        </row>
        <row r="3950">
          <cell r="A3950" t="str">
            <v>0096-76</v>
          </cell>
          <cell r="B3950" t="str">
            <v>MT 220V AP-10</v>
          </cell>
          <cell r="C3950" t="str">
            <v>ROH</v>
          </cell>
          <cell r="D3950" t="str">
            <v>UN</v>
          </cell>
        </row>
        <row r="3951">
          <cell r="A3951" t="str">
            <v>0096-77</v>
          </cell>
          <cell r="B3951" t="str">
            <v>MTOSCILACAO 220V[CL]</v>
          </cell>
          <cell r="C3951" t="str">
            <v>ROH</v>
          </cell>
          <cell r="D3951" t="str">
            <v>UN</v>
          </cell>
        </row>
        <row r="3952">
          <cell r="A3952" t="str">
            <v>0096-78</v>
          </cell>
          <cell r="B3952" t="str">
            <v>MT 127V V-95</v>
          </cell>
          <cell r="C3952" t="str">
            <v>ROH</v>
          </cell>
          <cell r="D3952" t="str">
            <v>UN</v>
          </cell>
        </row>
        <row r="3953">
          <cell r="A3953" t="str">
            <v>0096-79</v>
          </cell>
          <cell r="B3953" t="str">
            <v>MT 220V V-95</v>
          </cell>
          <cell r="C3953" t="str">
            <v>ROH</v>
          </cell>
          <cell r="D3953" t="str">
            <v>UN</v>
          </cell>
        </row>
        <row r="3954">
          <cell r="A3954" t="str">
            <v>0096-80</v>
          </cell>
          <cell r="B3954" t="str">
            <v>COMPART. MT V-95</v>
          </cell>
          <cell r="C3954" t="str">
            <v>ROH</v>
          </cell>
          <cell r="D3954" t="str">
            <v>UN</v>
          </cell>
        </row>
        <row r="3955">
          <cell r="A3955" t="str">
            <v>0096-81</v>
          </cell>
          <cell r="B3955" t="str">
            <v>MT 2,4V ACIONADORES DAS LAM.-CJ[BE]</v>
          </cell>
          <cell r="C3955" t="str">
            <v>ROH</v>
          </cell>
          <cell r="D3955" t="str">
            <v>UN</v>
          </cell>
        </row>
        <row r="3956">
          <cell r="A3956" t="str">
            <v>0096-82</v>
          </cell>
          <cell r="B3956" t="str">
            <v>MT SH 130S-2745-40+DV DC-1,5V ATUADOR</v>
          </cell>
          <cell r="C3956" t="str">
            <v>ROH</v>
          </cell>
          <cell r="D3956" t="str">
            <v>UN</v>
          </cell>
        </row>
        <row r="3957">
          <cell r="A3957" t="str">
            <v>0096-83</v>
          </cell>
          <cell r="B3957" t="str">
            <v>MT ELET. HWX-100 CLASS120 1000W 127V[AP]</v>
          </cell>
          <cell r="C3957" t="str">
            <v>ROH</v>
          </cell>
          <cell r="D3957" t="str">
            <v>UN</v>
          </cell>
        </row>
        <row r="3958">
          <cell r="A3958" t="str">
            <v>0096-84</v>
          </cell>
          <cell r="B3958" t="str">
            <v>MT ELET. HWX-100 CLASS120 1000W 220V[AP]</v>
          </cell>
          <cell r="C3958" t="str">
            <v>ROH</v>
          </cell>
          <cell r="D3958" t="str">
            <v>UN</v>
          </cell>
        </row>
        <row r="3959">
          <cell r="A3959" t="str">
            <v>0096-85</v>
          </cell>
          <cell r="B3959" t="str">
            <v>SC MT+BATS+CONECTOR[DP]</v>
          </cell>
          <cell r="C3959" t="str">
            <v>ROH</v>
          </cell>
          <cell r="D3959" t="str">
            <v>UN</v>
          </cell>
        </row>
        <row r="3960">
          <cell r="A3960" t="str">
            <v>0096-88</v>
          </cell>
          <cell r="B3960" t="str">
            <v>MT EL. 5413 CLASS120 127V 50/[SC]</v>
          </cell>
          <cell r="C3960" t="str">
            <v>ROH</v>
          </cell>
          <cell r="D3960" t="str">
            <v>UN</v>
          </cell>
        </row>
        <row r="3961">
          <cell r="A3961" t="str">
            <v>0096-89</v>
          </cell>
          <cell r="B3961" t="str">
            <v>MT EL. 5413 CLASS120 220VHELICE PLAS.[SC</v>
          </cell>
          <cell r="C3961" t="str">
            <v>ROH</v>
          </cell>
          <cell r="D3961" t="str">
            <v>UN</v>
          </cell>
        </row>
        <row r="3962">
          <cell r="A3962" t="str">
            <v>0096-90</v>
          </cell>
          <cell r="B3962" t="str">
            <v>MT ELET. 2,4VDC ATUADOR METAL.</v>
          </cell>
          <cell r="C3962" t="str">
            <v>ROH</v>
          </cell>
          <cell r="D3962" t="str">
            <v>UN</v>
          </cell>
        </row>
        <row r="3963">
          <cell r="A3963" t="str">
            <v>0096-91</v>
          </cell>
          <cell r="B3963" t="str">
            <v>MT ELET. HF6125M22-B 25W 127VSUP-[AF</v>
          </cell>
          <cell r="C3963" t="str">
            <v>ROH</v>
          </cell>
          <cell r="D3963" t="str">
            <v>UN</v>
          </cell>
        </row>
        <row r="3964">
          <cell r="A3964" t="str">
            <v>0096-92</v>
          </cell>
          <cell r="B3964" t="str">
            <v>MT ELET. HF6125M22-B 25W 220VSUP-[AF</v>
          </cell>
          <cell r="C3964" t="str">
            <v>ROH</v>
          </cell>
          <cell r="D3964" t="str">
            <v>UN</v>
          </cell>
        </row>
        <row r="3965">
          <cell r="A3965" t="str">
            <v>0096-93</v>
          </cell>
          <cell r="B3965" t="str">
            <v>VENTOI. ABL5015S1AN 12VDC 0,07A</v>
          </cell>
          <cell r="C3965" t="str">
            <v>ROH</v>
          </cell>
          <cell r="D3965" t="str">
            <v>UN</v>
          </cell>
        </row>
        <row r="3966">
          <cell r="A3966" t="str">
            <v>0096-94</v>
          </cell>
          <cell r="B3966" t="str">
            <v>BOTAO PLAS. BR[UA]</v>
          </cell>
          <cell r="C3966" t="str">
            <v>ROH</v>
          </cell>
          <cell r="D3966" t="str">
            <v>UN</v>
          </cell>
        </row>
        <row r="3967">
          <cell r="A3967" t="str">
            <v>0096-95</v>
          </cell>
          <cell r="B3967" t="str">
            <v>MT DC2,4V ATUADOR METAL.-CJ[BG]</v>
          </cell>
          <cell r="C3967" t="str">
            <v>ROH</v>
          </cell>
          <cell r="D3967" t="str">
            <v>UN</v>
          </cell>
        </row>
        <row r="3968">
          <cell r="A3968" t="str">
            <v>0096-96</v>
          </cell>
          <cell r="B3968" t="str">
            <v>MOTOR ELÉTRICO HC5430 127VAC 60HZ [DG]</v>
          </cell>
          <cell r="C3968" t="str">
            <v>ROH</v>
          </cell>
          <cell r="D3968" t="str">
            <v>UN</v>
          </cell>
        </row>
        <row r="3969">
          <cell r="A3969" t="str">
            <v>0096-97</v>
          </cell>
          <cell r="B3969" t="str">
            <v>MOTOR ELÉTRICO HC5430 220VAC 60HZ [DG]</v>
          </cell>
          <cell r="C3969" t="str">
            <v>ROH</v>
          </cell>
          <cell r="D3969" t="str">
            <v>UN</v>
          </cell>
        </row>
        <row r="3970">
          <cell r="A3970" t="str">
            <v>0096-98</v>
          </cell>
          <cell r="B3970" t="str">
            <v>MT ELET. CLASS155 85W 127V ENGR.-[E</v>
          </cell>
          <cell r="C3970" t="str">
            <v>ROH</v>
          </cell>
          <cell r="D3970" t="str">
            <v>UN</v>
          </cell>
        </row>
        <row r="3971">
          <cell r="A3971" t="str">
            <v>0096-99</v>
          </cell>
          <cell r="B3971" t="str">
            <v>MT ELET. CLASS155 85W 220V ENGR.-[E</v>
          </cell>
          <cell r="C3971" t="str">
            <v>ROH</v>
          </cell>
          <cell r="D3971" t="str">
            <v>UN</v>
          </cell>
        </row>
        <row r="3972">
          <cell r="A3972" t="str">
            <v>0097-05</v>
          </cell>
          <cell r="B3972" t="str">
            <v>MOTOR 7035  230V/50HZ [AFRICA DO SUL]</v>
          </cell>
          <cell r="C3972" t="str">
            <v>ROH</v>
          </cell>
          <cell r="D3972" t="str">
            <v>UN</v>
          </cell>
        </row>
        <row r="3973">
          <cell r="A3973" t="str">
            <v>0097-06</v>
          </cell>
          <cell r="B3973" t="str">
            <v>MOTOR 5443 1 VELOCIDADE 127V</v>
          </cell>
          <cell r="C3973" t="str">
            <v>ROH</v>
          </cell>
          <cell r="D3973" t="str">
            <v>UN</v>
          </cell>
        </row>
        <row r="3974">
          <cell r="A3974" t="str">
            <v>0097-07</v>
          </cell>
          <cell r="B3974" t="str">
            <v>MOTOR 5443 1 VELOCIDADE 220V</v>
          </cell>
          <cell r="C3974" t="str">
            <v>ROH</v>
          </cell>
          <cell r="D3974" t="str">
            <v>UN</v>
          </cell>
        </row>
        <row r="3975">
          <cell r="A3975" t="str">
            <v>0097-08</v>
          </cell>
          <cell r="B3975" t="str">
            <v>MOTOR 8030 127V - LIQUID 12V 1200W</v>
          </cell>
          <cell r="C3975" t="str">
            <v>ROH</v>
          </cell>
          <cell r="D3975" t="str">
            <v>UN</v>
          </cell>
        </row>
        <row r="3976">
          <cell r="A3976" t="str">
            <v>0097-09</v>
          </cell>
          <cell r="B3976" t="str">
            <v>MOTOR 8030 220V - LIQUID 12V 1200W</v>
          </cell>
          <cell r="C3976" t="str">
            <v>ROH</v>
          </cell>
          <cell r="D3976" t="str">
            <v>UN</v>
          </cell>
        </row>
        <row r="3977">
          <cell r="A3977" t="str">
            <v>0097-10</v>
          </cell>
          <cell r="B3977" t="str">
            <v>MOTOR 7820/8020 127V LIQUID 12V</v>
          </cell>
          <cell r="C3977" t="str">
            <v>ROH</v>
          </cell>
          <cell r="D3977" t="str">
            <v>UN</v>
          </cell>
        </row>
        <row r="3978">
          <cell r="A3978" t="str">
            <v>0097-11</v>
          </cell>
          <cell r="B3978" t="str">
            <v>MOTOR 7820/8020 220V LIQUID 12V</v>
          </cell>
          <cell r="C3978" t="str">
            <v>ROH</v>
          </cell>
          <cell r="D3978" t="str">
            <v>UN</v>
          </cell>
        </row>
        <row r="3979">
          <cell r="A3979" t="str">
            <v>0097-12</v>
          </cell>
          <cell r="B3979" t="str">
            <v>MOTOR 5443 3V [L-850] 127V</v>
          </cell>
          <cell r="C3979" t="str">
            <v>ROH</v>
          </cell>
          <cell r="D3979" t="str">
            <v>UN</v>
          </cell>
        </row>
        <row r="3980">
          <cell r="A3980" t="str">
            <v>0097-13</v>
          </cell>
          <cell r="B3980" t="str">
            <v>MOTOR 5443 3V [L-850] 220V</v>
          </cell>
          <cell r="C3980" t="str">
            <v>ROH</v>
          </cell>
          <cell r="D3980" t="str">
            <v>UN</v>
          </cell>
        </row>
        <row r="3981">
          <cell r="A3981" t="str">
            <v>0097-14</v>
          </cell>
          <cell r="B3981" t="str">
            <v>MOTOR 8030 AL 230V (CE)</v>
          </cell>
          <cell r="C3981" t="str">
            <v>ROH</v>
          </cell>
          <cell r="D3981" t="str">
            <v>UN</v>
          </cell>
        </row>
        <row r="3982">
          <cell r="A3982" t="str">
            <v>0097-15</v>
          </cell>
          <cell r="B3982" t="str">
            <v>MOTOR 7540 230V/50HZ ES [E]</v>
          </cell>
          <cell r="C3982" t="str">
            <v>ROH</v>
          </cell>
          <cell r="D3982" t="str">
            <v>UN</v>
          </cell>
        </row>
        <row r="3983">
          <cell r="A3983" t="str">
            <v>0097-16</v>
          </cell>
          <cell r="B3983" t="str">
            <v>MOTOR 7530 BIVOLT - EXTRATOR</v>
          </cell>
          <cell r="C3983" t="str">
            <v>ROH</v>
          </cell>
          <cell r="D3983" t="str">
            <v>UN</v>
          </cell>
        </row>
        <row r="3984">
          <cell r="A3984" t="str">
            <v>0097-17</v>
          </cell>
          <cell r="B3984" t="str">
            <v>MT ELET. FA180SA DC1,2V ATUADOR PLAS.</v>
          </cell>
          <cell r="C3984" t="str">
            <v>ROH</v>
          </cell>
          <cell r="D3984" t="str">
            <v>UN</v>
          </cell>
        </row>
        <row r="3985">
          <cell r="A3985" t="str">
            <v>0097-18</v>
          </cell>
          <cell r="B3985" t="str">
            <v>MT ELET. UNIV. WKH54/35-B 150W 127V</v>
          </cell>
          <cell r="C3985" t="str">
            <v>ROH</v>
          </cell>
          <cell r="D3985" t="str">
            <v>UN</v>
          </cell>
        </row>
        <row r="3986">
          <cell r="A3986" t="str">
            <v>0097-19</v>
          </cell>
          <cell r="B3986" t="str">
            <v>MT ELET. UNIV. WKH54/30-B 150W 220V</v>
          </cell>
          <cell r="C3986" t="str">
            <v>ROH</v>
          </cell>
          <cell r="D3986" t="str">
            <v>UN</v>
          </cell>
        </row>
        <row r="3987">
          <cell r="A3987" t="str">
            <v>0097-20</v>
          </cell>
          <cell r="B3987" t="str">
            <v>MT SYNCHRONOUS 49TYJ CLASS120 110-130V</v>
          </cell>
          <cell r="C3987" t="str">
            <v>ROH</v>
          </cell>
          <cell r="D3987" t="str">
            <v>UN</v>
          </cell>
        </row>
        <row r="3988">
          <cell r="A3988" t="str">
            <v>0097-21</v>
          </cell>
          <cell r="B3988" t="str">
            <v>MT SYNCHRONOUS TYJ49 CLASS120 220-240V</v>
          </cell>
          <cell r="C3988" t="str">
            <v>ROH</v>
          </cell>
          <cell r="D3988" t="str">
            <v>UN</v>
          </cell>
        </row>
        <row r="3989">
          <cell r="A3989" t="str">
            <v>0097-22</v>
          </cell>
          <cell r="B3989" t="str">
            <v>MT ELET. YYHS-60 CLASSE 110-130 50/</v>
          </cell>
          <cell r="C3989" t="str">
            <v>ROH</v>
          </cell>
          <cell r="D3989" t="str">
            <v>UN</v>
          </cell>
        </row>
        <row r="3990">
          <cell r="A3990" t="str">
            <v>0097-23</v>
          </cell>
          <cell r="B3990" t="str">
            <v>MT ELET. YYHS-60 CLASSE 220-240V 50/</v>
          </cell>
          <cell r="C3990" t="str">
            <v>ROH</v>
          </cell>
          <cell r="D3990" t="str">
            <v>UN</v>
          </cell>
        </row>
        <row r="3991">
          <cell r="A3991" t="str">
            <v>0097-35</v>
          </cell>
          <cell r="B3991" t="str">
            <v>CHA TRÊS VELOC. XN-18 125/250V 16/8A T85</v>
          </cell>
          <cell r="C3991" t="str">
            <v>ROH</v>
          </cell>
          <cell r="D3991" t="str">
            <v>UN</v>
          </cell>
        </row>
        <row r="3992">
          <cell r="A3992" t="str">
            <v>0097-36</v>
          </cell>
          <cell r="B3992" t="str">
            <v>CHA ON/OFF SS198-2216 250V 10(2)A T125</v>
          </cell>
          <cell r="C3992" t="str">
            <v>ROH</v>
          </cell>
          <cell r="D3992" t="str">
            <v>UN</v>
          </cell>
        </row>
        <row r="3993">
          <cell r="A3993" t="str">
            <v>0097-37</v>
          </cell>
          <cell r="B3993" t="str">
            <v>CHAMUDANCATENSAO HT-03/HT-06/HT-08</v>
          </cell>
          <cell r="C3993" t="str">
            <v>ROH</v>
          </cell>
          <cell r="D3993" t="str">
            <v>UN</v>
          </cell>
        </row>
        <row r="3994">
          <cell r="A3994" t="str">
            <v>0097-38</v>
          </cell>
          <cell r="B3994" t="str">
            <v>CHA L/D CAPAC. HT-03/HT-06</v>
          </cell>
          <cell r="C3994" t="str">
            <v>ROH</v>
          </cell>
          <cell r="D3994" t="str">
            <v>UN</v>
          </cell>
        </row>
        <row r="3995">
          <cell r="A3995" t="str">
            <v>0097-39</v>
          </cell>
          <cell r="B3995" t="str">
            <v>CHA VENTO FRIO SC-11</v>
          </cell>
          <cell r="C3995" t="str">
            <v>ROH</v>
          </cell>
          <cell r="D3995" t="str">
            <v>UN</v>
          </cell>
        </row>
        <row r="3996">
          <cell r="A3996" t="str">
            <v>0097-40</v>
          </cell>
          <cell r="B3996" t="str">
            <v>CHA SEGUR. MS-1205 T85 250V 10A 360MM</v>
          </cell>
          <cell r="C3996" t="str">
            <v>ROH</v>
          </cell>
          <cell r="D3996" t="str">
            <v>UN</v>
          </cell>
        </row>
        <row r="3997">
          <cell r="A3997" t="str">
            <v>0097-41</v>
          </cell>
          <cell r="B3997" t="str">
            <v>BOTAO L/D AP-10</v>
          </cell>
          <cell r="C3997" t="str">
            <v>ROH</v>
          </cell>
          <cell r="D3997" t="str">
            <v>UN</v>
          </cell>
        </row>
        <row r="3998">
          <cell r="A3998" t="str">
            <v>0097-42</v>
          </cell>
          <cell r="B3998" t="str">
            <v>PLC MICROCHA MS-06</v>
          </cell>
          <cell r="C3998" t="str">
            <v>ROH</v>
          </cell>
          <cell r="D3998" t="str">
            <v>UN</v>
          </cell>
        </row>
        <row r="3999">
          <cell r="A3999" t="str">
            <v>0097-43</v>
          </cell>
          <cell r="B3999" t="str">
            <v>CHA COMUTADORA PA66 T125 250VAC 16A</v>
          </cell>
          <cell r="C3999" t="str">
            <v>ROH</v>
          </cell>
          <cell r="D3999" t="str">
            <v>UN</v>
          </cell>
        </row>
        <row r="4000">
          <cell r="A4000" t="str">
            <v>0097-44</v>
          </cell>
          <cell r="B4000" t="str">
            <v>CHA L/D EM-08</v>
          </cell>
          <cell r="C4000" t="str">
            <v>ROH</v>
          </cell>
          <cell r="D4000" t="str">
            <v>UN</v>
          </cell>
        </row>
        <row r="4001">
          <cell r="A4001" t="str">
            <v>0097-45</v>
          </cell>
          <cell r="B4001" t="str">
            <v>CHA ON/OFF TONGKAN-J5 250V 16(10)A T100</v>
          </cell>
          <cell r="C4001" t="str">
            <v>ROH</v>
          </cell>
          <cell r="D4001" t="str">
            <v>UN</v>
          </cell>
        </row>
        <row r="4002">
          <cell r="A4002" t="str">
            <v>0097-46</v>
          </cell>
          <cell r="B4002" t="str">
            <v>CHAVE L/D COM REGULAGEM VELOCIDADE SC-15</v>
          </cell>
          <cell r="C4002" t="str">
            <v>ROH</v>
          </cell>
          <cell r="D4002" t="str">
            <v>UN</v>
          </cell>
        </row>
        <row r="4003">
          <cell r="A4003" t="str">
            <v>0097-47</v>
          </cell>
          <cell r="B4003" t="str">
            <v>CHAVE BIVOLT SC-15</v>
          </cell>
          <cell r="C4003" t="str">
            <v>ROH</v>
          </cell>
          <cell r="D4003" t="str">
            <v>UN</v>
          </cell>
        </row>
        <row r="4004">
          <cell r="A4004" t="str">
            <v>0097-48</v>
          </cell>
          <cell r="B4004" t="str">
            <v>CHA GERAL[SC]</v>
          </cell>
          <cell r="C4004" t="str">
            <v>ROH</v>
          </cell>
          <cell r="D4004" t="str">
            <v>UN</v>
          </cell>
        </row>
        <row r="4005">
          <cell r="A4005" t="str">
            <v>0097-49</v>
          </cell>
          <cell r="B4005" t="str">
            <v>CHA TEMP.[SC]</v>
          </cell>
          <cell r="C4005" t="str">
            <v>ROH</v>
          </cell>
          <cell r="D4005" t="str">
            <v>UN</v>
          </cell>
        </row>
        <row r="4006">
          <cell r="A4006" t="str">
            <v>0097-50</v>
          </cell>
          <cell r="B4006" t="str">
            <v>CHA L/D[SC]</v>
          </cell>
          <cell r="C4006" t="str">
            <v>ROH</v>
          </cell>
          <cell r="D4006" t="str">
            <v>UN</v>
          </cell>
        </row>
        <row r="4007">
          <cell r="A4007" t="str">
            <v>0097-51</v>
          </cell>
          <cell r="B4007" t="str">
            <v>CHAVE  XN-7 125/250V 16/10A</v>
          </cell>
          <cell r="C4007" t="str">
            <v>ROH</v>
          </cell>
          <cell r="D4007" t="str">
            <v>UN</v>
          </cell>
        </row>
        <row r="4008">
          <cell r="A4008" t="str">
            <v>0097-52</v>
          </cell>
          <cell r="B4008" t="str">
            <v>CHA TRÊS ESTAGIOS XCK-017 250V10(4)AT125</v>
          </cell>
          <cell r="C4008" t="str">
            <v>ROH</v>
          </cell>
          <cell r="D4008" t="str">
            <v>UN</v>
          </cell>
        </row>
        <row r="4009">
          <cell r="A4009" t="str">
            <v>0097-53</v>
          </cell>
          <cell r="B4009" t="str">
            <v>CHA DOIS ESTAGIOS XCK-017 250V10(4)AT125</v>
          </cell>
          <cell r="C4009" t="str">
            <v>ROH</v>
          </cell>
          <cell r="D4009" t="str">
            <v>UN</v>
          </cell>
        </row>
        <row r="4010">
          <cell r="A4010" t="str">
            <v>0097-54</v>
          </cell>
          <cell r="B4010" t="str">
            <v>CHA ACIONADORA BX-16</v>
          </cell>
          <cell r="C4010" t="str">
            <v>ROH</v>
          </cell>
          <cell r="D4010" t="str">
            <v>UN</v>
          </cell>
        </row>
        <row r="4011">
          <cell r="A4011" t="str">
            <v>0097-55</v>
          </cell>
          <cell r="B4011" t="str">
            <v>CHA COMPART. CD BX-16</v>
          </cell>
          <cell r="C4011" t="str">
            <v>ROH</v>
          </cell>
          <cell r="D4011" t="str">
            <v>UN</v>
          </cell>
        </row>
        <row r="4012">
          <cell r="A4012" t="str">
            <v>0097-56</v>
          </cell>
          <cell r="B4012" t="str">
            <v>TERM. KSD-166 T290 250V 16A TF100°C</v>
          </cell>
          <cell r="C4012" t="str">
            <v>ROH</v>
          </cell>
          <cell r="D4012" t="str">
            <v>UN</v>
          </cell>
        </row>
        <row r="4013">
          <cell r="A4013" t="str">
            <v>0097-57</v>
          </cell>
          <cell r="B4013" t="str">
            <v>CHA COMUTADORA FZ31-10 5E4 T125 250V 16A</v>
          </cell>
          <cell r="C4013" t="str">
            <v>ROH</v>
          </cell>
          <cell r="D4013" t="str">
            <v>UN</v>
          </cell>
        </row>
        <row r="4014">
          <cell r="A4014" t="str">
            <v>0097-58</v>
          </cell>
          <cell r="B4014" t="str">
            <v>TEMPOR. DKJ-1 1E4 T125 250V 16A</v>
          </cell>
          <cell r="C4014" t="str">
            <v>ROH</v>
          </cell>
          <cell r="D4014" t="str">
            <v>UN</v>
          </cell>
        </row>
        <row r="4015">
          <cell r="A4015" t="str">
            <v>0097-59</v>
          </cell>
          <cell r="B4015" t="str">
            <v>CHA L/D CE-04</v>
          </cell>
          <cell r="C4015" t="str">
            <v>ROH</v>
          </cell>
          <cell r="D4015" t="str">
            <v>UN</v>
          </cell>
        </row>
        <row r="4016">
          <cell r="A4016" t="str">
            <v>0097-60</v>
          </cell>
          <cell r="B4016" t="str">
            <v>BOTAO LIGA/DES. CF-06</v>
          </cell>
          <cell r="C4016" t="str">
            <v>ROH</v>
          </cell>
          <cell r="D4016" t="str">
            <v>UN</v>
          </cell>
        </row>
        <row r="4017">
          <cell r="A4017" t="str">
            <v>0097-61</v>
          </cell>
          <cell r="B4017" t="str">
            <v>PORCA BOTAO LIGA/DES. CF-06</v>
          </cell>
          <cell r="C4017" t="str">
            <v>ROH</v>
          </cell>
          <cell r="D4017" t="str">
            <v>UN</v>
          </cell>
        </row>
        <row r="4018">
          <cell r="A4018" t="str">
            <v>0097-62</v>
          </cell>
          <cell r="B4018" t="str">
            <v>CHA LIGA/DES.[CF]</v>
          </cell>
          <cell r="C4018" t="str">
            <v>ROH</v>
          </cell>
          <cell r="D4018" t="str">
            <v>UN</v>
          </cell>
        </row>
        <row r="4019">
          <cell r="A4019" t="str">
            <v>0097-63</v>
          </cell>
          <cell r="B4019" t="str">
            <v>CHA SEGUR. CF-06</v>
          </cell>
          <cell r="C4019" t="str">
            <v>ROH</v>
          </cell>
          <cell r="D4019" t="str">
            <v>UN</v>
          </cell>
        </row>
        <row r="4020">
          <cell r="A4020" t="str">
            <v>0097-64</v>
          </cell>
          <cell r="B4020" t="str">
            <v>TERM. SK T201-A T220 250V 10A TF100°C</v>
          </cell>
          <cell r="C4020" t="str">
            <v>ROH</v>
          </cell>
          <cell r="D4020" t="str">
            <v>UN</v>
          </cell>
        </row>
        <row r="4021">
          <cell r="A4021" t="str">
            <v>0097-65</v>
          </cell>
          <cell r="B4021" t="str">
            <v>CHAVE DE FUNÇÕES 220V FR-11</v>
          </cell>
          <cell r="C4021" t="str">
            <v>ROH</v>
          </cell>
          <cell r="D4021" t="str">
            <v>UN</v>
          </cell>
        </row>
        <row r="4022">
          <cell r="A4022" t="str">
            <v>0097-66</v>
          </cell>
          <cell r="B4022" t="str">
            <v>CHAVE L/D A-06B</v>
          </cell>
          <cell r="C4022" t="str">
            <v>ROH</v>
          </cell>
          <cell r="D4022" t="str">
            <v>UN</v>
          </cell>
        </row>
        <row r="4023">
          <cell r="A4023" t="str">
            <v>0097-68</v>
          </cell>
          <cell r="B4023" t="str">
            <v>BOTÃO ON/OFF  CH XCK-017-CJ [C]</v>
          </cell>
          <cell r="C4023" t="str">
            <v>ROH</v>
          </cell>
          <cell r="D4023" t="str">
            <v>UN</v>
          </cell>
        </row>
        <row r="4024">
          <cell r="A4024" t="str">
            <v>0097-69</v>
          </cell>
          <cell r="B4024" t="str">
            <v>CHA SELET. VOLT.[RR]</v>
          </cell>
          <cell r="C4024" t="str">
            <v>ROH</v>
          </cell>
          <cell r="D4024" t="str">
            <v>UN</v>
          </cell>
        </row>
        <row r="4025">
          <cell r="A4025" t="str">
            <v>0097-74</v>
          </cell>
          <cell r="B4025" t="str">
            <v>CHA ON/OFF SM601 SMAO 250VAC 10A</v>
          </cell>
          <cell r="C4025" t="str">
            <v>ROH</v>
          </cell>
          <cell r="D4025" t="str">
            <v>UN</v>
          </cell>
        </row>
        <row r="4026">
          <cell r="A4026" t="str">
            <v>0097-75</v>
          </cell>
          <cell r="B4026" t="str">
            <v>CHA SELET. VOLT. 250VAC 10A</v>
          </cell>
          <cell r="C4026" t="str">
            <v>ROH</v>
          </cell>
          <cell r="D4026" t="str">
            <v>UN</v>
          </cell>
        </row>
        <row r="4027">
          <cell r="A4027" t="str">
            <v>0097-76</v>
          </cell>
          <cell r="B4027" t="str">
            <v>CHA CZ ON/OFF KCD-A05-A 250V 10(8)A T105</v>
          </cell>
          <cell r="C4027" t="str">
            <v>ROH</v>
          </cell>
          <cell r="D4027" t="str">
            <v>UN</v>
          </cell>
        </row>
        <row r="4028">
          <cell r="A4028" t="str">
            <v>0097-77</v>
          </cell>
          <cell r="B4028" t="str">
            <v>CHAVE PRETA ON/OFF T120 10(6)A 125/250V</v>
          </cell>
          <cell r="C4028" t="str">
            <v>ROH</v>
          </cell>
          <cell r="D4028" t="str">
            <v>UN</v>
          </cell>
        </row>
        <row r="4029">
          <cell r="A4029" t="str">
            <v>0097-78</v>
          </cell>
          <cell r="B4029" t="str">
            <v>CHA ON/OFF XCK-017 T85 250/125V 6/10A</v>
          </cell>
          <cell r="C4029" t="str">
            <v>ROH</v>
          </cell>
          <cell r="D4029" t="str">
            <v>UN</v>
          </cell>
        </row>
        <row r="4030">
          <cell r="A4030" t="str">
            <v>0097-79</v>
          </cell>
          <cell r="B4030" t="str">
            <v>CHA ON/OFF XL601 T125 250V 10A</v>
          </cell>
          <cell r="C4030" t="str">
            <v>ROH</v>
          </cell>
          <cell r="D4030" t="str">
            <v>UN</v>
          </cell>
        </row>
        <row r="4031">
          <cell r="A4031" t="str">
            <v>0097-80</v>
          </cell>
          <cell r="B4031" t="str">
            <v>CHA ON/OFF KCD-101 250V 10A</v>
          </cell>
          <cell r="C4031" t="str">
            <v>ROH</v>
          </cell>
          <cell r="D4031" t="str">
            <v>UN</v>
          </cell>
        </row>
        <row r="4032">
          <cell r="A4032" t="str">
            <v>0097-81</v>
          </cell>
          <cell r="B4032" t="str">
            <v>MOTOR 5443 127V - LIQUID 3-5 VELOCIDADES</v>
          </cell>
          <cell r="C4032" t="str">
            <v>ROH</v>
          </cell>
          <cell r="D4032" t="str">
            <v>UN</v>
          </cell>
        </row>
        <row r="4033">
          <cell r="A4033" t="str">
            <v>0097-82</v>
          </cell>
          <cell r="B4033" t="str">
            <v>MOTOR 5443 220V - LIQUID 3-5 VELOCIDADES</v>
          </cell>
          <cell r="C4033" t="str">
            <v>ROH</v>
          </cell>
          <cell r="D4033" t="str">
            <v>UN</v>
          </cell>
        </row>
        <row r="4034">
          <cell r="A4034" t="str">
            <v>0097-83</v>
          </cell>
          <cell r="B4034" t="str">
            <v>MOTOR 5525 BATEDEIRA 4V 127V</v>
          </cell>
          <cell r="C4034" t="str">
            <v>ROH</v>
          </cell>
          <cell r="D4034" t="str">
            <v>UN</v>
          </cell>
        </row>
        <row r="4035">
          <cell r="A4035" t="str">
            <v>0097-84</v>
          </cell>
          <cell r="B4035" t="str">
            <v>MOTOR 5430 127V - LIQUID 2 VELOCIDADES</v>
          </cell>
          <cell r="C4035" t="str">
            <v>ROH</v>
          </cell>
          <cell r="D4035" t="str">
            <v>UN</v>
          </cell>
        </row>
        <row r="4036">
          <cell r="A4036" t="str">
            <v>0097-85</v>
          </cell>
          <cell r="B4036" t="str">
            <v>MOTOR 5430 220V - LIQUID 2 VELOCIDADES</v>
          </cell>
          <cell r="C4036" t="str">
            <v>ROH</v>
          </cell>
          <cell r="D4036" t="str">
            <v>UN</v>
          </cell>
        </row>
        <row r="4037">
          <cell r="A4037" t="str">
            <v>0097-86</v>
          </cell>
          <cell r="B4037" t="str">
            <v>CHAVE COMUTAD. FZ31-9 250VAC 16A T125/55</v>
          </cell>
          <cell r="C4037" t="str">
            <v>ROH</v>
          </cell>
          <cell r="D4037" t="str">
            <v>UN</v>
          </cell>
        </row>
        <row r="4038">
          <cell r="A4038" t="str">
            <v>0097-87</v>
          </cell>
          <cell r="B4038" t="str">
            <v>TEMPORIZADOR 90MIN T125 AC250V 16A</v>
          </cell>
          <cell r="C4038" t="str">
            <v>ROH</v>
          </cell>
          <cell r="D4038" t="str">
            <v>UN</v>
          </cell>
        </row>
        <row r="4039">
          <cell r="A4039" t="str">
            <v>0097-88</v>
          </cell>
          <cell r="B4039" t="str">
            <v>TEMPOR. DKJ-Y1E4 90MIN T125AC250V16A</v>
          </cell>
          <cell r="C4039" t="str">
            <v>ROH</v>
          </cell>
          <cell r="D4039" t="str">
            <v>UN</v>
          </cell>
        </row>
        <row r="4040">
          <cell r="A4040" t="str">
            <v>0097-89</v>
          </cell>
          <cell r="B4040" t="str">
            <v>CHAVE COMUTAD. FZ31-10 250VAC 16AT125/55</v>
          </cell>
          <cell r="C4040" t="str">
            <v>ROH</v>
          </cell>
          <cell r="D4040" t="str">
            <v>UN</v>
          </cell>
        </row>
        <row r="4041">
          <cell r="A4041" t="str">
            <v>0097-90</v>
          </cell>
          <cell r="B4041" t="str">
            <v>CHV CZ TRS EST TEMP XN-10 125V16A/250V8A</v>
          </cell>
          <cell r="C4041" t="str">
            <v>ROH</v>
          </cell>
          <cell r="D4041" t="str">
            <v>UN</v>
          </cell>
        </row>
        <row r="4042">
          <cell r="A4042" t="str">
            <v>0097-91</v>
          </cell>
          <cell r="B4042" t="str">
            <v>CHV CZ TRS EST VELC XN-10 125V16A/250V8A</v>
          </cell>
          <cell r="C4042" t="str">
            <v>ROH</v>
          </cell>
          <cell r="D4042" t="str">
            <v>UN</v>
          </cell>
        </row>
        <row r="4043">
          <cell r="A4043" t="str">
            <v>0097-94</v>
          </cell>
          <cell r="B4043" t="str">
            <v>CHA KW11-3Z-X 5E4 T85 AC250V 5A</v>
          </cell>
          <cell r="C4043" t="str">
            <v>ROH</v>
          </cell>
          <cell r="D4043" t="str">
            <v>UN</v>
          </cell>
        </row>
        <row r="4044">
          <cell r="A4044" t="str">
            <v>0097-95</v>
          </cell>
          <cell r="B4044" t="str">
            <v>MOTOR 8025 1V 127V</v>
          </cell>
          <cell r="C4044" t="str">
            <v>ROH</v>
          </cell>
          <cell r="D4044" t="str">
            <v>UN</v>
          </cell>
        </row>
        <row r="4045">
          <cell r="A4045" t="str">
            <v>0097-96</v>
          </cell>
          <cell r="B4045" t="str">
            <v>MOTOR 8025 220V - LIQUID 12V 1000-1100W</v>
          </cell>
          <cell r="C4045" t="str">
            <v>ROH</v>
          </cell>
          <cell r="D4045" t="str">
            <v>UN</v>
          </cell>
        </row>
        <row r="4046">
          <cell r="A4046" t="str">
            <v>0097-97</v>
          </cell>
          <cell r="B4046" t="str">
            <v>CHA ON/OFF KCD1-A T85 250V 8A</v>
          </cell>
          <cell r="C4046" t="str">
            <v>ROH</v>
          </cell>
          <cell r="D4046" t="str">
            <v>UN</v>
          </cell>
        </row>
        <row r="4047">
          <cell r="A4047" t="str">
            <v>0097-98</v>
          </cell>
          <cell r="B4047" t="str">
            <v>CHA SELET. VOLT. 250V AC 8A</v>
          </cell>
          <cell r="C4047" t="str">
            <v>ROH</v>
          </cell>
          <cell r="D4047" t="str">
            <v>UN</v>
          </cell>
        </row>
        <row r="4048">
          <cell r="A4048" t="str">
            <v>0097-99</v>
          </cell>
          <cell r="B4048" t="str">
            <v>TEMPORIZADOR 120MIN T125 AC250V 16A</v>
          </cell>
          <cell r="C4048" t="str">
            <v>ROH</v>
          </cell>
          <cell r="D4048" t="str">
            <v>UN</v>
          </cell>
        </row>
        <row r="4049">
          <cell r="A4049" t="str">
            <v>0098-23</v>
          </cell>
          <cell r="B4049" t="str">
            <v>ROTOR MOTOR POWER 5435 120V + VENTOINHA</v>
          </cell>
          <cell r="C4049" t="str">
            <v>ROH</v>
          </cell>
          <cell r="D4049" t="str">
            <v>UN</v>
          </cell>
        </row>
        <row r="4050">
          <cell r="A4050" t="str">
            <v>0098-25</v>
          </cell>
          <cell r="B4050" t="str">
            <v>CONTROLADOR VELOC. BOTOES 127V V-90</v>
          </cell>
          <cell r="C4050" t="str">
            <v>ROH</v>
          </cell>
          <cell r="D4050" t="str">
            <v>UN</v>
          </cell>
        </row>
        <row r="4051">
          <cell r="A4051" t="str">
            <v>0098-26</v>
          </cell>
          <cell r="B4051" t="str">
            <v>CONTROLADOR VELOC. BOTOES 220V V-90</v>
          </cell>
          <cell r="C4051" t="str">
            <v>ROH</v>
          </cell>
          <cell r="D4051" t="str">
            <v>UN</v>
          </cell>
        </row>
        <row r="4052">
          <cell r="A4052" t="str">
            <v>0098-27</v>
          </cell>
          <cell r="B4052" t="str">
            <v>ROTOR MOTOR 7540 127V/220V EXTRATOR</v>
          </cell>
          <cell r="C4052" t="str">
            <v>ROH</v>
          </cell>
          <cell r="D4052" t="str">
            <v>UN</v>
          </cell>
        </row>
        <row r="4053">
          <cell r="A4053" t="str">
            <v>0098-28</v>
          </cell>
          <cell r="B4053" t="str">
            <v>ROTOR 37X30MM 127V ROLAM.S VENTOI.[FLO</v>
          </cell>
          <cell r="C4053" t="str">
            <v>ROH</v>
          </cell>
          <cell r="D4053" t="str">
            <v>UN</v>
          </cell>
        </row>
        <row r="4054">
          <cell r="A4054" t="str">
            <v>0098-29</v>
          </cell>
          <cell r="B4054" t="str">
            <v>ROTOR 37X30MM 220V ROLAM.S VENTOI.[FLO</v>
          </cell>
          <cell r="C4054" t="str">
            <v>ROH</v>
          </cell>
          <cell r="D4054" t="str">
            <v>UN</v>
          </cell>
        </row>
        <row r="4055">
          <cell r="A4055" t="str">
            <v>0098-30</v>
          </cell>
          <cell r="B4055" t="str">
            <v>ROTOR 127V CX. RED. ROLAM.S-CJ[FES]</v>
          </cell>
          <cell r="C4055" t="str">
            <v>ROH</v>
          </cell>
          <cell r="D4055" t="str">
            <v>UN</v>
          </cell>
        </row>
        <row r="4056">
          <cell r="A4056" t="str">
            <v>0098-31</v>
          </cell>
          <cell r="B4056" t="str">
            <v>ROTOR 220V CX. RED. ROLAM.S-CJ[FES]</v>
          </cell>
          <cell r="C4056" t="str">
            <v>ROH</v>
          </cell>
          <cell r="D4056" t="str">
            <v>UN</v>
          </cell>
        </row>
        <row r="4057">
          <cell r="A4057" t="str">
            <v>0098-32</v>
          </cell>
          <cell r="B4057" t="str">
            <v>ROTOR 127V ROLAM.S VENTOI.-CJ[FSC</v>
          </cell>
          <cell r="C4057" t="str">
            <v>ROH</v>
          </cell>
          <cell r="D4057" t="str">
            <v>UN</v>
          </cell>
        </row>
        <row r="4058">
          <cell r="A4058" t="str">
            <v>0098-33</v>
          </cell>
          <cell r="B4058" t="str">
            <v>ROTOR 220V ROLAM.S VENTOI.-CJ[FSC</v>
          </cell>
          <cell r="C4058" t="str">
            <v>ROH</v>
          </cell>
          <cell r="D4058" t="str">
            <v>UN</v>
          </cell>
        </row>
        <row r="4059">
          <cell r="A4059" t="str">
            <v>0098-34</v>
          </cell>
          <cell r="B4059" t="str">
            <v>ROTOR 34,0X30,0MM 127VROLAM.S MANCAL[FST</v>
          </cell>
          <cell r="C4059" t="str">
            <v>ROH</v>
          </cell>
          <cell r="D4059" t="str">
            <v>UN</v>
          </cell>
        </row>
        <row r="4060">
          <cell r="A4060" t="str">
            <v>0098-35</v>
          </cell>
          <cell r="B4060" t="str">
            <v>ROTOR 34,0X30,0MM 220VROLAM.S MANCAL[FTS</v>
          </cell>
          <cell r="C4060" t="str">
            <v>ROH</v>
          </cell>
          <cell r="D4060" t="str">
            <v>UN</v>
          </cell>
        </row>
        <row r="4061">
          <cell r="A4061" t="str">
            <v>0098-36</v>
          </cell>
          <cell r="B4061" t="str">
            <v>ROTOR 35,0X40,0MM 127VROLAM.S MANCAL[FFI</v>
          </cell>
          <cell r="C4061" t="str">
            <v>ROH</v>
          </cell>
          <cell r="D4061" t="str">
            <v>UN</v>
          </cell>
        </row>
        <row r="4062">
          <cell r="A4062" t="str">
            <v>0098-37</v>
          </cell>
          <cell r="B4062" t="str">
            <v>ROTOR 35,0X40,0MM 220VROLAM.S MANCAL[FFI</v>
          </cell>
          <cell r="C4062" t="str">
            <v>ROH</v>
          </cell>
          <cell r="D4062" t="str">
            <v>UN</v>
          </cell>
        </row>
        <row r="4063">
          <cell r="A4063" t="str">
            <v>0098-38</v>
          </cell>
          <cell r="B4063" t="str">
            <v>ROTOR 127V ROLAM.S VENTOI.-CJ[FSM</v>
          </cell>
          <cell r="C4063" t="str">
            <v>ROH</v>
          </cell>
          <cell r="D4063" t="str">
            <v>UN</v>
          </cell>
        </row>
        <row r="4064">
          <cell r="A4064" t="str">
            <v>0098-39</v>
          </cell>
          <cell r="B4064" t="str">
            <v>ROTOR 220V ROLAM.S VENTOI.-CJ[FSM</v>
          </cell>
          <cell r="C4064" t="str">
            <v>ROH</v>
          </cell>
          <cell r="D4064" t="str">
            <v>UN</v>
          </cell>
        </row>
        <row r="4065">
          <cell r="A4065" t="str">
            <v>0098-40</v>
          </cell>
          <cell r="B4065" t="str">
            <v>ROTOR 127V 34,0X45,0MM TAMBOR[FPL]</v>
          </cell>
          <cell r="C4065" t="str">
            <v>ROH</v>
          </cell>
          <cell r="D4065" t="str">
            <v>UN</v>
          </cell>
        </row>
        <row r="4066">
          <cell r="A4066" t="str">
            <v>0098-41</v>
          </cell>
          <cell r="B4066" t="str">
            <v>ROTOR 220V 34,0X45,0MM TAMBOR[FPL]</v>
          </cell>
          <cell r="C4066" t="str">
            <v>ROH</v>
          </cell>
          <cell r="D4066" t="str">
            <v>UN</v>
          </cell>
        </row>
        <row r="4067">
          <cell r="A4067" t="str">
            <v>0098-42</v>
          </cell>
          <cell r="B4067" t="str">
            <v>ROTOR 41,0X45,0MM 127V ROLAM.S VEN[FSC]</v>
          </cell>
          <cell r="C4067" t="str">
            <v>ROH</v>
          </cell>
          <cell r="D4067" t="str">
            <v>UN</v>
          </cell>
        </row>
        <row r="4068">
          <cell r="A4068" t="str">
            <v>0098-43</v>
          </cell>
          <cell r="B4068" t="str">
            <v>ROTOR 41,0X45,0MM 220V ROLAM.S VEM.[FSC]</v>
          </cell>
          <cell r="C4068" t="str">
            <v>ROH</v>
          </cell>
          <cell r="D4068" t="str">
            <v>UN</v>
          </cell>
        </row>
        <row r="4069">
          <cell r="A4069" t="str">
            <v>0098-45</v>
          </cell>
          <cell r="B4069" t="str">
            <v>MOTOR 7623 127V - BATEDEIRA PLANETÁRIA</v>
          </cell>
          <cell r="C4069" t="str">
            <v>ROH</v>
          </cell>
          <cell r="D4069" t="str">
            <v>UN</v>
          </cell>
        </row>
        <row r="4070">
          <cell r="A4070" t="str">
            <v>0098-46</v>
          </cell>
          <cell r="B4070" t="str">
            <v>MOTOR 7623 220V - BATEDEIRA PLANETÁRIA</v>
          </cell>
          <cell r="C4070" t="str">
            <v>ROH</v>
          </cell>
          <cell r="D4070" t="str">
            <v>UN</v>
          </cell>
        </row>
        <row r="4071">
          <cell r="A4071" t="str">
            <v>0098-47</v>
          </cell>
          <cell r="B4071" t="str">
            <v>MOTOR AIR FRYER 6025 127V [AFN]</v>
          </cell>
          <cell r="C4071" t="str">
            <v>ROH</v>
          </cell>
          <cell r="D4071" t="str">
            <v>UN</v>
          </cell>
        </row>
        <row r="4072">
          <cell r="A4072" t="str">
            <v>0098-48</v>
          </cell>
          <cell r="B4072" t="str">
            <v>MOTOR AIR FRYER 6025 220V [AFN]</v>
          </cell>
          <cell r="C4072" t="str">
            <v>ROH</v>
          </cell>
          <cell r="D4072" t="str">
            <v>UN</v>
          </cell>
        </row>
        <row r="4073">
          <cell r="A4073" t="str">
            <v>0098-49</v>
          </cell>
          <cell r="B4073" t="str">
            <v>MT SYNCHRONOUS 49TYJ 4W 110-120V 50/</v>
          </cell>
          <cell r="C4073" t="str">
            <v>ROH</v>
          </cell>
          <cell r="D4073" t="str">
            <v>UN</v>
          </cell>
        </row>
        <row r="4074">
          <cell r="A4074" t="str">
            <v>0098-50</v>
          </cell>
          <cell r="B4074" t="str">
            <v>MT SYNCHRONOUS 49TYJ 4W 220-240V 50/</v>
          </cell>
          <cell r="C4074" t="str">
            <v>ROH</v>
          </cell>
          <cell r="D4074" t="str">
            <v>UN</v>
          </cell>
        </row>
        <row r="4075">
          <cell r="A4075" t="str">
            <v>0098-51</v>
          </cell>
          <cell r="B4075" t="str">
            <v>MOTOR 8030 120V - LIQUID 12V (UL)</v>
          </cell>
          <cell r="C4075" t="str">
            <v>ROH</v>
          </cell>
          <cell r="D4075" t="str">
            <v>UN</v>
          </cell>
        </row>
        <row r="4076">
          <cell r="A4076" t="str">
            <v>0098-52</v>
          </cell>
          <cell r="B4076" t="str">
            <v>MOTOR 7628+CHAVE+MICROSEG+CABO 127V[MPN]</v>
          </cell>
          <cell r="C4076" t="str">
            <v>ROH</v>
          </cell>
          <cell r="D4076" t="str">
            <v>UN</v>
          </cell>
        </row>
        <row r="4077">
          <cell r="A4077" t="str">
            <v>0098-53</v>
          </cell>
          <cell r="B4077" t="str">
            <v>MOTOR 7628+CHAVE+MICROSEG+CABO 220V[MPN]</v>
          </cell>
          <cell r="C4077" t="str">
            <v>ROH</v>
          </cell>
          <cell r="D4077" t="str">
            <v>UN</v>
          </cell>
        </row>
        <row r="4078">
          <cell r="A4078" t="str">
            <v>0098-54</v>
          </cell>
          <cell r="B4078" t="str">
            <v>MOTOR AIR FRYER 6020 127V [AFN]</v>
          </cell>
          <cell r="C4078" t="str">
            <v>ROH</v>
          </cell>
          <cell r="D4078" t="str">
            <v>UN</v>
          </cell>
        </row>
        <row r="4079">
          <cell r="A4079" t="str">
            <v>0098-55</v>
          </cell>
          <cell r="B4079" t="str">
            <v>MOTOR AIR FRYER 6020 220V [AFN]</v>
          </cell>
          <cell r="C4079" t="str">
            <v>ROH</v>
          </cell>
          <cell r="D4079" t="str">
            <v>UN</v>
          </cell>
        </row>
        <row r="4080">
          <cell r="A4080" t="str">
            <v>0098-56</v>
          </cell>
          <cell r="B4080" t="str">
            <v>MOTOR AFN 6025 - UL R/C</v>
          </cell>
          <cell r="C4080" t="str">
            <v>ROH</v>
          </cell>
          <cell r="D4080" t="str">
            <v>UN</v>
          </cell>
        </row>
        <row r="4081">
          <cell r="A4081" t="str">
            <v>0098-57</v>
          </cell>
          <cell r="B4081" t="str">
            <v>ROTOR 127V COM CAIXA DE REDUÇÃO E ROLAME</v>
          </cell>
          <cell r="C4081" t="str">
            <v>ROH</v>
          </cell>
          <cell r="D4081" t="str">
            <v>UN</v>
          </cell>
        </row>
        <row r="4082">
          <cell r="A4082" t="str">
            <v>0098-58</v>
          </cell>
          <cell r="B4082" t="str">
            <v>ROTOR 220V CX. RED. ROLAM.S-CJ[FES]</v>
          </cell>
          <cell r="C4082" t="str">
            <v>ROH</v>
          </cell>
          <cell r="D4082" t="str">
            <v>UN</v>
          </cell>
        </row>
        <row r="4083">
          <cell r="A4083" t="str">
            <v>0098-59</v>
          </cell>
          <cell r="B4083" t="str">
            <v>MOTOR 7625+CH+MICRO SEG+CBPLG 127V[MPN]</v>
          </cell>
          <cell r="C4083" t="str">
            <v>ROH</v>
          </cell>
          <cell r="D4083" t="str">
            <v>UN</v>
          </cell>
        </row>
        <row r="4084">
          <cell r="A4084" t="str">
            <v>0098-60</v>
          </cell>
          <cell r="B4084" t="str">
            <v>MOTOR 7625+CH+MICRO SEG+CBPLG 220V[MPN]</v>
          </cell>
          <cell r="C4084" t="str">
            <v>ROH</v>
          </cell>
          <cell r="D4084" t="str">
            <v>UN</v>
          </cell>
        </row>
        <row r="4085">
          <cell r="A4085" t="str">
            <v>0098-61</v>
          </cell>
          <cell r="B4085" t="str">
            <v>MOTOR 6020 COM PERMAWICK 127V [AFN]</v>
          </cell>
          <cell r="C4085" t="str">
            <v>ROH</v>
          </cell>
          <cell r="D4085" t="str">
            <v>UN</v>
          </cell>
        </row>
        <row r="4086">
          <cell r="A4086" t="str">
            <v>0098-62</v>
          </cell>
          <cell r="B4086" t="str">
            <v>MOTOR 6020 COM PERMAWICK 220V [AFN]</v>
          </cell>
          <cell r="C4086" t="str">
            <v>ROH</v>
          </cell>
          <cell r="D4086" t="str">
            <v>UN</v>
          </cell>
        </row>
        <row r="4087">
          <cell r="A4087" t="str">
            <v>0098-63</v>
          </cell>
          <cell r="B4087" t="str">
            <v>MOTOR 6025 COM PERMAWICK 127V [AFN]</v>
          </cell>
          <cell r="C4087" t="str">
            <v>ROH</v>
          </cell>
          <cell r="D4087" t="str">
            <v>UN</v>
          </cell>
        </row>
        <row r="4088">
          <cell r="A4088" t="str">
            <v>0098-64</v>
          </cell>
          <cell r="B4088" t="str">
            <v>MOTOR 6025 COM PERMAWICK 220V [AFN]</v>
          </cell>
          <cell r="C4088" t="str">
            <v>ROH</v>
          </cell>
          <cell r="D4088" t="str">
            <v>UN</v>
          </cell>
        </row>
        <row r="4089">
          <cell r="A4089" t="str">
            <v>0098-65</v>
          </cell>
          <cell r="B4089" t="str">
            <v>MOTOR AIR FRYER 6025+FUSIVEL 127V [AFON]</v>
          </cell>
          <cell r="C4089" t="str">
            <v>ROH</v>
          </cell>
          <cell r="D4089" t="str">
            <v>UN</v>
          </cell>
        </row>
        <row r="4090">
          <cell r="A4090" t="str">
            <v>0098-66</v>
          </cell>
          <cell r="B4090" t="str">
            <v>MOTOR AIR FRYER 6025+FUSIVEL 220V [AFON]</v>
          </cell>
          <cell r="C4090" t="str">
            <v>ROH</v>
          </cell>
          <cell r="D4090" t="str">
            <v>UN</v>
          </cell>
        </row>
        <row r="4091">
          <cell r="A4091" t="str">
            <v>0098-67</v>
          </cell>
          <cell r="B4091" t="str">
            <v>MOTOR AIR FRYER 6016 127V [AFN]</v>
          </cell>
          <cell r="C4091" t="str">
            <v>ROH</v>
          </cell>
          <cell r="D4091" t="str">
            <v>UN</v>
          </cell>
        </row>
        <row r="4092">
          <cell r="A4092" t="str">
            <v>0098-68</v>
          </cell>
          <cell r="B4092" t="str">
            <v>MOTOR AIR FRYER 6016 220V [AFN]</v>
          </cell>
          <cell r="C4092" t="str">
            <v>ROH</v>
          </cell>
          <cell r="D4092" t="str">
            <v>UN</v>
          </cell>
        </row>
        <row r="4093">
          <cell r="A4093" t="str">
            <v>0098-69</v>
          </cell>
          <cell r="B4093" t="str">
            <v>MOTOR AIR FRYER6025+FUSIVEL 120V[AFON]UL</v>
          </cell>
          <cell r="C4093" t="str">
            <v>ROH</v>
          </cell>
          <cell r="D4093" t="str">
            <v>UN</v>
          </cell>
        </row>
        <row r="4094">
          <cell r="A4094" t="str">
            <v>0098-70</v>
          </cell>
          <cell r="B4094" t="str">
            <v>MOTOR 7623 120V - BAP PLANET (UL)</v>
          </cell>
          <cell r="C4094" t="str">
            <v>ROH</v>
          </cell>
          <cell r="D4094" t="str">
            <v>UN</v>
          </cell>
        </row>
        <row r="4095">
          <cell r="A4095" t="str">
            <v>0098-71</v>
          </cell>
          <cell r="B4095" t="str">
            <v>ROTOR 40.0X43.0MM127V ROLAMENT VENT[FSC]</v>
          </cell>
          <cell r="C4095" t="str">
            <v>ROH</v>
          </cell>
          <cell r="D4095" t="str">
            <v>UN</v>
          </cell>
        </row>
        <row r="4096">
          <cell r="A4096" t="str">
            <v>0098-72</v>
          </cell>
          <cell r="B4096" t="str">
            <v>ROTOR 40.0X43.0MM220V ROLAMENT VENT[FSC]</v>
          </cell>
          <cell r="C4096" t="str">
            <v>ROH</v>
          </cell>
          <cell r="D4096" t="str">
            <v>UN</v>
          </cell>
        </row>
        <row r="4097">
          <cell r="A4097" t="str">
            <v>0098-73</v>
          </cell>
          <cell r="B4097" t="str">
            <v>MOTOR 7625+CH+MICRO+CBPLG IRAM 220V[MPN]</v>
          </cell>
          <cell r="C4097" t="str">
            <v>ROH</v>
          </cell>
          <cell r="D4097" t="str">
            <v>UN</v>
          </cell>
        </row>
        <row r="4098">
          <cell r="A4098" t="str">
            <v>0098-74</v>
          </cell>
          <cell r="B4098" t="str">
            <v>SC MOTOR MPN 220V RETRABALHADO ARG[IRAM]</v>
          </cell>
          <cell r="C4098" t="str">
            <v>HALB</v>
          </cell>
          <cell r="D4098" t="str">
            <v>UN</v>
          </cell>
        </row>
        <row r="4099">
          <cell r="A4099" t="str">
            <v>0098-75</v>
          </cell>
          <cell r="B4099" t="str">
            <v>ROTOR 35.0X30.0MM127V ROLAMENT MANC[FST]</v>
          </cell>
          <cell r="C4099" t="str">
            <v>ROH</v>
          </cell>
          <cell r="D4099" t="str">
            <v>UN</v>
          </cell>
        </row>
        <row r="4100">
          <cell r="A4100" t="str">
            <v>0098-76</v>
          </cell>
          <cell r="B4100" t="str">
            <v>ROTOR 35.0X30.0MM220V ROLAMENT MANC[FST]</v>
          </cell>
          <cell r="C4100" t="str">
            <v>ROH</v>
          </cell>
          <cell r="D4100" t="str">
            <v>UN</v>
          </cell>
        </row>
        <row r="4101">
          <cell r="A4101" t="str">
            <v>0098-77</v>
          </cell>
          <cell r="B4101" t="str">
            <v>MOTOR AIR FRYER 6025 127V CCA [AFN]</v>
          </cell>
          <cell r="C4101" t="str">
            <v>ROH</v>
          </cell>
          <cell r="D4101" t="str">
            <v>UN</v>
          </cell>
        </row>
        <row r="4102">
          <cell r="A4102" t="str">
            <v>0098-78</v>
          </cell>
          <cell r="B4102" t="str">
            <v>MOTOR AIR FRYER 6025 220V CCA [AFN]</v>
          </cell>
          <cell r="C4102" t="str">
            <v>ROH</v>
          </cell>
          <cell r="D4102" t="str">
            <v>UN</v>
          </cell>
        </row>
        <row r="4103">
          <cell r="A4103" t="str">
            <v>0098-79</v>
          </cell>
          <cell r="B4103" t="str">
            <v>MOTOR AIR FRYER 6025+FUS 127V CCA [AFON]</v>
          </cell>
          <cell r="C4103" t="str">
            <v>ROH</v>
          </cell>
          <cell r="D4103" t="str">
            <v>UN</v>
          </cell>
        </row>
        <row r="4104">
          <cell r="A4104" t="str">
            <v>0098-80</v>
          </cell>
          <cell r="B4104" t="str">
            <v>MOTOR AIR FRYER 6025+FUS 220V CCA [AFON]</v>
          </cell>
          <cell r="C4104" t="str">
            <v>ROH</v>
          </cell>
          <cell r="D4104" t="str">
            <v>UN</v>
          </cell>
        </row>
        <row r="4105">
          <cell r="A4105" t="str">
            <v>0099-41</v>
          </cell>
          <cell r="B4105" t="str">
            <v>ESTATOR 52X30MM 127V FIACAO-CJ[FFI]</v>
          </cell>
          <cell r="C4105" t="str">
            <v>ROH</v>
          </cell>
          <cell r="D4105" t="str">
            <v>UN</v>
          </cell>
        </row>
        <row r="4106">
          <cell r="A4106" t="str">
            <v>0099-42</v>
          </cell>
          <cell r="B4106" t="str">
            <v>ESTATOR 52X30MM 220V FIACAO-CJ[FFI]</v>
          </cell>
          <cell r="C4106" t="str">
            <v>ROH</v>
          </cell>
          <cell r="D4106" t="str">
            <v>UN</v>
          </cell>
        </row>
        <row r="4107">
          <cell r="A4107" t="str">
            <v>0099-43</v>
          </cell>
          <cell r="B4107" t="str">
            <v>MT SINCRONO TYC50A-2118 4W[A]</v>
          </cell>
          <cell r="C4107" t="str">
            <v>ROH</v>
          </cell>
          <cell r="D4107" t="str">
            <v>UN</v>
          </cell>
        </row>
        <row r="4108">
          <cell r="A4108" t="str">
            <v>0099-44</v>
          </cell>
          <cell r="B4108" t="str">
            <v>MT SINCRONO 49TYJ 4W[A]</v>
          </cell>
          <cell r="C4108" t="str">
            <v>ROH</v>
          </cell>
          <cell r="D4108" t="str">
            <v>UN</v>
          </cell>
        </row>
        <row r="4109">
          <cell r="A4109" t="str">
            <v>0099-45</v>
          </cell>
          <cell r="B4109" t="str">
            <v>ESTATOR 62X30MM127V CAPAC.0,22MF[FLO]</v>
          </cell>
          <cell r="C4109" t="str">
            <v>ROH</v>
          </cell>
          <cell r="D4109" t="str">
            <v>UN</v>
          </cell>
        </row>
        <row r="4110">
          <cell r="A4110" t="str">
            <v>0099-46</v>
          </cell>
          <cell r="B4110" t="str">
            <v>ESTATOR 62X30MM220V CAPAC.0,22MF[FLO]</v>
          </cell>
          <cell r="C4110" t="str">
            <v>ROH</v>
          </cell>
          <cell r="D4110" t="str">
            <v>UN</v>
          </cell>
        </row>
        <row r="4111">
          <cell r="A4111" t="str">
            <v>0099-47</v>
          </cell>
          <cell r="B4111" t="str">
            <v>ESTATOR 127V FIACAO-CJ[FES]</v>
          </cell>
          <cell r="C4111" t="str">
            <v>ROH</v>
          </cell>
          <cell r="D4111" t="str">
            <v>UN</v>
          </cell>
        </row>
        <row r="4112">
          <cell r="A4112" t="str">
            <v>0099-48</v>
          </cell>
          <cell r="B4112" t="str">
            <v>ESTATOR 220V FIACAO-CJ[FES]</v>
          </cell>
          <cell r="C4112" t="str">
            <v>ROH</v>
          </cell>
          <cell r="D4112" t="str">
            <v>UN</v>
          </cell>
        </row>
        <row r="4113">
          <cell r="A4113" t="str">
            <v>0099-49</v>
          </cell>
          <cell r="B4113" t="str">
            <v>ESTATOR 127V FIACAO-CJ[FSC]</v>
          </cell>
          <cell r="C4113" t="str">
            <v>ROH</v>
          </cell>
          <cell r="D4113" t="str">
            <v>UN</v>
          </cell>
        </row>
        <row r="4114">
          <cell r="A4114" t="str">
            <v>0099-50</v>
          </cell>
          <cell r="B4114" t="str">
            <v>ESTATOR 220V FIACAO-CJ[FSC]</v>
          </cell>
          <cell r="C4114" t="str">
            <v>ROH</v>
          </cell>
          <cell r="D4114" t="str">
            <v>UN</v>
          </cell>
        </row>
        <row r="4115">
          <cell r="A4115" t="str">
            <v>0099-51</v>
          </cell>
          <cell r="B4115" t="str">
            <v>ESTATOR 56,0X30,0MM 127V CONT.S [FST]</v>
          </cell>
          <cell r="C4115" t="str">
            <v>ROH</v>
          </cell>
          <cell r="D4115" t="str">
            <v>UN</v>
          </cell>
        </row>
        <row r="4116">
          <cell r="A4116" t="str">
            <v>0099-52</v>
          </cell>
          <cell r="B4116" t="str">
            <v>ESTATOR 56,0X30,0MM 220V CONT.S [FST]</v>
          </cell>
          <cell r="C4116" t="str">
            <v>ROH</v>
          </cell>
          <cell r="D4116" t="str">
            <v>UN</v>
          </cell>
        </row>
        <row r="4117">
          <cell r="A4117" t="str">
            <v>0099-53</v>
          </cell>
          <cell r="B4117" t="str">
            <v>ESTATOR 58,5X40,0MM127VFIACAO0,75MM²[FFI</v>
          </cell>
          <cell r="C4117" t="str">
            <v>ROH</v>
          </cell>
          <cell r="D4117" t="str">
            <v>UN</v>
          </cell>
        </row>
        <row r="4118">
          <cell r="A4118" t="str">
            <v>0099-54</v>
          </cell>
          <cell r="B4118" t="str">
            <v>ESTATOR 58,5X40,0MM220VFIACAO0,50MM²[FFI</v>
          </cell>
          <cell r="C4118" t="str">
            <v>ROH</v>
          </cell>
          <cell r="D4118" t="str">
            <v>UN</v>
          </cell>
        </row>
        <row r="4119">
          <cell r="A4119" t="str">
            <v>0099-55</v>
          </cell>
          <cell r="B4119" t="str">
            <v>ESTATOR 127V FIACAO-CJ[FSM]</v>
          </cell>
          <cell r="C4119" t="str">
            <v>ROH</v>
          </cell>
          <cell r="D4119" t="str">
            <v>UN</v>
          </cell>
        </row>
        <row r="4120">
          <cell r="A4120" t="str">
            <v>0099-56</v>
          </cell>
          <cell r="B4120" t="str">
            <v>ESTATOR 220V FIACAO-CJ[FSM]</v>
          </cell>
          <cell r="C4120" t="str">
            <v>ROH</v>
          </cell>
          <cell r="D4120" t="str">
            <v>UN</v>
          </cell>
        </row>
        <row r="4121">
          <cell r="A4121" t="str">
            <v>0099-57</v>
          </cell>
          <cell r="B4121" t="str">
            <v>ESTATOR 127V 56,00X45MM CT 300/500V[FPL]</v>
          </cell>
          <cell r="C4121" t="str">
            <v>ROH</v>
          </cell>
          <cell r="D4121" t="str">
            <v>UN</v>
          </cell>
        </row>
        <row r="4122">
          <cell r="A4122" t="str">
            <v>0099-58</v>
          </cell>
          <cell r="B4122" t="str">
            <v>ESTATOR 220V 56,00X45MM CT 300/500V[FPL]</v>
          </cell>
          <cell r="C4122" t="str">
            <v>ROH</v>
          </cell>
          <cell r="D4122" t="str">
            <v>UN</v>
          </cell>
        </row>
        <row r="4123">
          <cell r="A4123" t="str">
            <v>0099-59</v>
          </cell>
          <cell r="B4123" t="str">
            <v>ESTATOR 45,0X59,0MM 127V FIACAO[FSC]</v>
          </cell>
          <cell r="C4123" t="str">
            <v>ROH</v>
          </cell>
          <cell r="D4123" t="str">
            <v>UN</v>
          </cell>
        </row>
        <row r="4124">
          <cell r="A4124" t="str">
            <v>0099-60</v>
          </cell>
          <cell r="B4124" t="str">
            <v>ESTATOR 45,0X59,0MM 220V FIACAO[FSC]</v>
          </cell>
          <cell r="C4124" t="str">
            <v>ROH</v>
          </cell>
          <cell r="D4124" t="str">
            <v>UN</v>
          </cell>
        </row>
        <row r="4125">
          <cell r="A4125" t="str">
            <v>0099-61</v>
          </cell>
          <cell r="B4125" t="str">
            <v>ESTATOR 127V72,0X50,0MMFIACAO0,75MM²[FSM</v>
          </cell>
          <cell r="C4125" t="str">
            <v>ROH</v>
          </cell>
          <cell r="D4125" t="str">
            <v>UN</v>
          </cell>
        </row>
        <row r="4126">
          <cell r="A4126" t="str">
            <v>0099-62</v>
          </cell>
          <cell r="B4126" t="str">
            <v>ESTATOR 220V72,0X50,0MMFIACAO0,75MM²[FSM</v>
          </cell>
          <cell r="C4126" t="str">
            <v>ROH</v>
          </cell>
          <cell r="D4126" t="str">
            <v>UN</v>
          </cell>
        </row>
        <row r="4127">
          <cell r="A4127" t="str">
            <v>0099-63</v>
          </cell>
          <cell r="B4127" t="str">
            <v>ESTAT56.0X30.0MM 127V CONTAT CARVÃO[FST]</v>
          </cell>
          <cell r="C4127" t="str">
            <v>ROH</v>
          </cell>
          <cell r="D4127" t="str">
            <v>UN</v>
          </cell>
        </row>
        <row r="4128">
          <cell r="A4128" t="str">
            <v>0099-64</v>
          </cell>
          <cell r="B4128" t="str">
            <v>ESTAT56.0X30.0MM 220V CONTAT CARVÃO[FST]</v>
          </cell>
          <cell r="C4128" t="str">
            <v>ROH</v>
          </cell>
          <cell r="D4128" t="str">
            <v>UN</v>
          </cell>
        </row>
        <row r="4129">
          <cell r="A4129" t="str">
            <v>0099-78</v>
          </cell>
          <cell r="B4129" t="str">
            <v>ESTATOR 40.0X72.0MM127V FIAÇ0.75MM²[FSC]</v>
          </cell>
          <cell r="C4129" t="str">
            <v>ROH</v>
          </cell>
          <cell r="D4129" t="str">
            <v>UN</v>
          </cell>
        </row>
        <row r="4130">
          <cell r="A4130" t="str">
            <v>0099-79</v>
          </cell>
          <cell r="B4130" t="str">
            <v>ESTATOR 40.0X72.0MM220V FIAÇ0.75MM²[FSC]</v>
          </cell>
          <cell r="C4130" t="str">
            <v>ROH</v>
          </cell>
          <cell r="D4130" t="str">
            <v>UN</v>
          </cell>
        </row>
        <row r="4131">
          <cell r="A4131" t="str">
            <v>0100-10</v>
          </cell>
          <cell r="B4131" t="str">
            <v>ANEL VEDACAOPLC METAL.AQUEC.[C]</v>
          </cell>
          <cell r="C4131" t="str">
            <v>ROH</v>
          </cell>
          <cell r="D4131" t="str">
            <v>UN</v>
          </cell>
        </row>
        <row r="4132">
          <cell r="A4132" t="str">
            <v>0100-11</v>
          </cell>
          <cell r="B4132" t="str">
            <v>ANEL VEDACAOPLC METAL.AQUEC.[C]</v>
          </cell>
          <cell r="C4132" t="str">
            <v>ROH</v>
          </cell>
          <cell r="D4132" t="str">
            <v>UN</v>
          </cell>
        </row>
        <row r="4133">
          <cell r="A4133" t="str">
            <v>0101-04</v>
          </cell>
          <cell r="B4133" t="str">
            <v>SC MANCAL TRASEIRO  INSS - IMPORT</v>
          </cell>
          <cell r="C4133" t="str">
            <v>ROH</v>
          </cell>
          <cell r="D4133" t="str">
            <v>UN</v>
          </cell>
        </row>
        <row r="4134">
          <cell r="A4134" t="str">
            <v>010103-0001-01</v>
          </cell>
          <cell r="B4134" t="str">
            <v>RESINA PP PIGMENTADA VERDE C/ 10% TALCO</v>
          </cell>
          <cell r="C4134" t="str">
            <v>ROH</v>
          </cell>
          <cell r="D4134" t="str">
            <v>KG</v>
          </cell>
        </row>
        <row r="4135">
          <cell r="A4135" t="str">
            <v>010103-0002-01</v>
          </cell>
          <cell r="B4135" t="str">
            <v>RESINA PP PIGMENTADA PRETO C/ 10% TALCO</v>
          </cell>
          <cell r="C4135" t="str">
            <v>ROH</v>
          </cell>
          <cell r="D4135" t="str">
            <v>KG</v>
          </cell>
        </row>
        <row r="4136">
          <cell r="A4136" t="str">
            <v>010103-0002-02</v>
          </cell>
          <cell r="B4136" t="str">
            <v>RESINA PP PIGMENTADA PRETO C/ 10% TALCO</v>
          </cell>
          <cell r="C4136" t="str">
            <v>ROH</v>
          </cell>
          <cell r="D4136" t="str">
            <v>KG</v>
          </cell>
        </row>
        <row r="4137">
          <cell r="A4137" t="str">
            <v>010103-0004-01</v>
          </cell>
          <cell r="B4137" t="str">
            <v>RESINA PP PIGMENTADA PRETO</v>
          </cell>
          <cell r="C4137" t="str">
            <v>ROH</v>
          </cell>
          <cell r="D4137" t="str">
            <v>KG</v>
          </cell>
        </row>
        <row r="4138">
          <cell r="A4138" t="str">
            <v>010103-0006-01</v>
          </cell>
          <cell r="B4138" t="str">
            <v>RESINA PP PIGMENTADA VERMELHO (PP-77183)</v>
          </cell>
          <cell r="C4138" t="str">
            <v>ROH</v>
          </cell>
          <cell r="D4138" t="str">
            <v>KG</v>
          </cell>
        </row>
        <row r="4139">
          <cell r="A4139" t="str">
            <v>010103-0008-01</v>
          </cell>
          <cell r="B4139" t="str">
            <v>RESINA PIGMENTADA</v>
          </cell>
          <cell r="C4139" t="str">
            <v>ROH</v>
          </cell>
          <cell r="D4139" t="str">
            <v>KG</v>
          </cell>
        </row>
        <row r="4140">
          <cell r="A4140" t="str">
            <v>010103-0009-01</v>
          </cell>
          <cell r="B4140" t="str">
            <v>RESINA PIGMENTADA</v>
          </cell>
          <cell r="C4140" t="str">
            <v>ROH</v>
          </cell>
          <cell r="D4140" t="str">
            <v>KG</v>
          </cell>
        </row>
        <row r="4141">
          <cell r="A4141" t="str">
            <v>010103-0010-01</v>
          </cell>
          <cell r="B4141" t="str">
            <v>RESINA PIGMENTADA</v>
          </cell>
          <cell r="C4141" t="str">
            <v>ROH</v>
          </cell>
          <cell r="D4141" t="str">
            <v>KG</v>
          </cell>
        </row>
        <row r="4142">
          <cell r="A4142" t="str">
            <v>010103-0011-01</v>
          </cell>
          <cell r="B4142" t="str">
            <v>RESINA PIGMENTADA</v>
          </cell>
          <cell r="C4142" t="str">
            <v>ROH</v>
          </cell>
          <cell r="D4142" t="str">
            <v>KG</v>
          </cell>
        </row>
        <row r="4143">
          <cell r="A4143" t="str">
            <v>0102-01</v>
          </cell>
          <cell r="B4143" t="str">
            <v>PARAFUSO AA PH PL 4,8 X 13MM ZC</v>
          </cell>
          <cell r="C4143" t="str">
            <v>ROH</v>
          </cell>
          <cell r="D4143" t="str">
            <v>UN</v>
          </cell>
        </row>
        <row r="4144">
          <cell r="A4144" t="str">
            <v>0102-02</v>
          </cell>
          <cell r="B4144" t="str">
            <v>PARAFUSO PLASTIC PH PL 3,5 X 12MM ZC</v>
          </cell>
          <cell r="C4144" t="str">
            <v>ROH</v>
          </cell>
          <cell r="D4144" t="str">
            <v>UN</v>
          </cell>
        </row>
        <row r="4145">
          <cell r="A4145" t="str">
            <v>0102-04</v>
          </cell>
          <cell r="B4145" t="str">
            <v>PARAFUSO AA PH FL 4 X 12MM ZC</v>
          </cell>
          <cell r="C4145" t="str">
            <v>ROH</v>
          </cell>
          <cell r="D4145" t="str">
            <v>UN</v>
          </cell>
        </row>
        <row r="4146">
          <cell r="A4146" t="str">
            <v>0102-05</v>
          </cell>
          <cell r="B4146" t="str">
            <v>PARAFUSO PLASTIC PH PL 3,5 X 8MM ZC</v>
          </cell>
          <cell r="C4146" t="str">
            <v>ROH</v>
          </cell>
          <cell r="D4146" t="str">
            <v>UN</v>
          </cell>
        </row>
        <row r="4147">
          <cell r="A4147" t="str">
            <v>0102-06</v>
          </cell>
          <cell r="B4147" t="str">
            <v>PARAFUSO SEXT M6 X 10 X 40MM ZC BRANCO</v>
          </cell>
          <cell r="C4147" t="str">
            <v>ROH</v>
          </cell>
          <cell r="D4147" t="str">
            <v>UN</v>
          </cell>
        </row>
        <row r="4148">
          <cell r="A4148" t="str">
            <v>0102-07</v>
          </cell>
          <cell r="B4148" t="str">
            <v>PARAFUSO CAB, OVAL FENDA 3,5 X 25 ZC</v>
          </cell>
          <cell r="C4148" t="str">
            <v>ROH</v>
          </cell>
          <cell r="D4148" t="str">
            <v>UN</v>
          </cell>
        </row>
        <row r="4149">
          <cell r="A4149" t="str">
            <v>0102-09</v>
          </cell>
          <cell r="B4149" t="str">
            <v>PARAFUSO PH PL M4 X 60MM ZC</v>
          </cell>
          <cell r="C4149" t="str">
            <v>ROH</v>
          </cell>
          <cell r="D4149" t="str">
            <v>UN</v>
          </cell>
        </row>
        <row r="4150">
          <cell r="A4150" t="str">
            <v>0102-13</v>
          </cell>
          <cell r="B4150" t="str">
            <v>"PARAFUSO AA PH PL 5/32"" X 11/8""ZC"</v>
          </cell>
          <cell r="C4150" t="str">
            <v>ROH</v>
          </cell>
          <cell r="D4150" t="str">
            <v>UN</v>
          </cell>
        </row>
        <row r="4151">
          <cell r="A4151" t="str">
            <v>0102-16</v>
          </cell>
          <cell r="B4151" t="str">
            <v>PARAF, PH PL M4 X 35MM ZC</v>
          </cell>
          <cell r="C4151" t="str">
            <v>ROH</v>
          </cell>
          <cell r="D4151" t="str">
            <v>UN</v>
          </cell>
        </row>
        <row r="4152">
          <cell r="A4152" t="str">
            <v>0102-19</v>
          </cell>
          <cell r="B4152" t="str">
            <v>PARAFUSO 3 X 12MM</v>
          </cell>
          <cell r="C4152" t="str">
            <v>ROH</v>
          </cell>
          <cell r="D4152" t="str">
            <v>UN</v>
          </cell>
        </row>
        <row r="4153">
          <cell r="A4153" t="str">
            <v>0102-20</v>
          </cell>
          <cell r="B4153" t="str">
            <v>PARAFUSO 3 X 15MM</v>
          </cell>
          <cell r="C4153" t="str">
            <v>ROH</v>
          </cell>
          <cell r="D4153" t="str">
            <v>UN</v>
          </cell>
        </row>
        <row r="4154">
          <cell r="A4154" t="str">
            <v>0102-24</v>
          </cell>
          <cell r="B4154" t="str">
            <v>PARAFUSO PN PH M3X8MM ZC</v>
          </cell>
          <cell r="C4154" t="str">
            <v>ROH</v>
          </cell>
          <cell r="D4154" t="str">
            <v>UN</v>
          </cell>
        </row>
        <row r="4155">
          <cell r="A4155" t="str">
            <v>0102-25</v>
          </cell>
          <cell r="B4155" t="str">
            <v>PARAFUSO PN PH M3 X 5MM ZC</v>
          </cell>
          <cell r="C4155" t="str">
            <v>ROH</v>
          </cell>
          <cell r="D4155" t="str">
            <v>UN</v>
          </cell>
        </row>
        <row r="4156">
          <cell r="A4156" t="str">
            <v>0102-26</v>
          </cell>
          <cell r="B4156" t="str">
            <v>PARAFUSO PN PH AA 3 X 14MM ZC PRETO</v>
          </cell>
          <cell r="C4156" t="str">
            <v>ROH</v>
          </cell>
          <cell r="D4156" t="str">
            <v>UN</v>
          </cell>
        </row>
        <row r="4157">
          <cell r="A4157" t="str">
            <v>0102-27</v>
          </cell>
          <cell r="B4157" t="str">
            <v>PARAFUSO M3 X 10MM</v>
          </cell>
          <cell r="C4157" t="str">
            <v>ROH</v>
          </cell>
          <cell r="D4157" t="str">
            <v>UN</v>
          </cell>
        </row>
        <row r="4158">
          <cell r="A4158" t="str">
            <v>0102-29</v>
          </cell>
          <cell r="B4158" t="str">
            <v>PARAFUSO MM PH PL M4 X 14 MM ZNA</v>
          </cell>
          <cell r="C4158" t="str">
            <v>ROH</v>
          </cell>
          <cell r="D4158" t="str">
            <v>UN</v>
          </cell>
        </row>
        <row r="4159">
          <cell r="A4159" t="str">
            <v>0102-30</v>
          </cell>
          <cell r="B4159" t="str">
            <v>PARAFUSO PH PL M4 X 70MM ZC</v>
          </cell>
          <cell r="C4159" t="str">
            <v>ROH</v>
          </cell>
          <cell r="D4159" t="str">
            <v>UN</v>
          </cell>
        </row>
        <row r="4160">
          <cell r="A4160" t="str">
            <v>0102-31</v>
          </cell>
          <cell r="B4160" t="str">
            <v>PARAFUSO PH PL M2 X 28MM</v>
          </cell>
          <cell r="C4160" t="str">
            <v>ROH</v>
          </cell>
          <cell r="D4160" t="str">
            <v>UN</v>
          </cell>
        </row>
        <row r="4161">
          <cell r="A4161" t="str">
            <v>0102-32</v>
          </cell>
          <cell r="B4161" t="str">
            <v>PARAFUSO FRANCES 1/4 X 1 3/4</v>
          </cell>
          <cell r="C4161" t="str">
            <v>ROH</v>
          </cell>
          <cell r="D4161" t="str">
            <v>UN</v>
          </cell>
        </row>
        <row r="4162">
          <cell r="A4162" t="str">
            <v>0102-33</v>
          </cell>
          <cell r="B4162" t="str">
            <v>PARAFUSO M6 X10 X 25MM</v>
          </cell>
          <cell r="C4162" t="str">
            <v>ROH</v>
          </cell>
          <cell r="D4162" t="str">
            <v>UN</v>
          </cell>
        </row>
        <row r="4163">
          <cell r="A4163" t="str">
            <v>0102-34</v>
          </cell>
          <cell r="B4163" t="str">
            <v>PARAF CAB FENDA 1/4 X 1.3/4MM ZINCADO PR</v>
          </cell>
          <cell r="C4163" t="str">
            <v>ROH</v>
          </cell>
          <cell r="D4163" t="str">
            <v>UN</v>
          </cell>
        </row>
        <row r="4164">
          <cell r="A4164" t="str">
            <v>0102-35</v>
          </cell>
          <cell r="B4164" t="str">
            <v>PARAF SEXT R SOBERBAR 1/4 X 17/8</v>
          </cell>
          <cell r="C4164" t="str">
            <v>ROH</v>
          </cell>
          <cell r="D4164" t="str">
            <v>UN</v>
          </cell>
        </row>
        <row r="4165">
          <cell r="A4165" t="str">
            <v>0102-37</v>
          </cell>
          <cell r="B4165" t="str">
            <v>PARAFUSO PH M3X10MM ZC</v>
          </cell>
          <cell r="C4165" t="str">
            <v>ROH</v>
          </cell>
          <cell r="D4165" t="str">
            <v>UN</v>
          </cell>
        </row>
        <row r="4166">
          <cell r="A4166" t="str">
            <v>0102-38</v>
          </cell>
          <cell r="B4166" t="str">
            <v>PARAFUSO PH M4X10MM ZC</v>
          </cell>
          <cell r="C4166" t="str">
            <v>ROH</v>
          </cell>
          <cell r="D4166" t="str">
            <v>UN</v>
          </cell>
        </row>
        <row r="4167">
          <cell r="A4167" t="str">
            <v>0102-39</v>
          </cell>
          <cell r="B4167" t="str">
            <v>PARAFUSO PH M3,5X40MM</v>
          </cell>
          <cell r="C4167" t="str">
            <v>ROH</v>
          </cell>
          <cell r="D4167" t="str">
            <v>UN</v>
          </cell>
        </row>
        <row r="4168">
          <cell r="A4168" t="str">
            <v>0102-41</v>
          </cell>
          <cell r="B4168" t="str">
            <v>PARAFUSO AA PH RE 3,5X12MM ZC - IMPORT</v>
          </cell>
          <cell r="C4168" t="str">
            <v>ROH</v>
          </cell>
          <cell r="D4168" t="str">
            <v>UN</v>
          </cell>
        </row>
        <row r="4169">
          <cell r="A4169" t="str">
            <v>0102-43</v>
          </cell>
          <cell r="B4169" t="str">
            <v>PARAFUSO AA  PH FL 3,5 X 10MM ZC</v>
          </cell>
          <cell r="C4169" t="str">
            <v>ROH</v>
          </cell>
          <cell r="D4169" t="str">
            <v>UN</v>
          </cell>
        </row>
        <row r="4170">
          <cell r="A4170" t="str">
            <v>0102-45</v>
          </cell>
          <cell r="B4170" t="str">
            <v>PARAFUSO AA PH PN 3X10MM ZC</v>
          </cell>
          <cell r="C4170" t="str">
            <v>ROH</v>
          </cell>
          <cell r="D4170" t="str">
            <v>UN</v>
          </cell>
        </row>
        <row r="4171">
          <cell r="A4171" t="str">
            <v>0102-46</v>
          </cell>
          <cell r="B4171" t="str">
            <v>PARAFUSO AA PH PN 3X5MM ZC</v>
          </cell>
          <cell r="C4171" t="str">
            <v>ROH</v>
          </cell>
          <cell r="D4171" t="str">
            <v>UN</v>
          </cell>
        </row>
        <row r="4172">
          <cell r="A4172" t="str">
            <v>0102-49</v>
          </cell>
          <cell r="B4172" t="str">
            <v>PARAFUSO AA PH FL 3X10MM ZC</v>
          </cell>
          <cell r="C4172" t="str">
            <v>ROH</v>
          </cell>
          <cell r="D4172" t="str">
            <v>UN</v>
          </cell>
        </row>
        <row r="4173">
          <cell r="A4173" t="str">
            <v>0102-50</v>
          </cell>
          <cell r="B4173" t="str">
            <v>PARAFUSO AA PH FL 3X12MM ZC</v>
          </cell>
          <cell r="C4173" t="str">
            <v>ROH</v>
          </cell>
          <cell r="D4173" t="str">
            <v>UN</v>
          </cell>
        </row>
        <row r="4174">
          <cell r="A4174" t="str">
            <v>0102-51</v>
          </cell>
          <cell r="B4174" t="str">
            <v>PARAFUSO AA PH FL 3X14MM ZC</v>
          </cell>
          <cell r="C4174" t="str">
            <v>ROH</v>
          </cell>
          <cell r="D4174" t="str">
            <v>UN</v>
          </cell>
        </row>
        <row r="4175">
          <cell r="A4175" t="str">
            <v>0102-52</v>
          </cell>
          <cell r="B4175" t="str">
            <v>PARAFUSO AA PH PL 2,5X8MM ZC</v>
          </cell>
          <cell r="C4175" t="str">
            <v>ROH</v>
          </cell>
          <cell r="D4175" t="str">
            <v>UN</v>
          </cell>
        </row>
        <row r="4176">
          <cell r="A4176" t="str">
            <v>0102-54</v>
          </cell>
          <cell r="B4176" t="str">
            <v>PARAFUSO PH PL M4X20MM ZC</v>
          </cell>
          <cell r="C4176" t="str">
            <v>ROH</v>
          </cell>
          <cell r="D4176" t="str">
            <v>UN</v>
          </cell>
        </row>
        <row r="4177">
          <cell r="A4177" t="str">
            <v>0102-55</v>
          </cell>
          <cell r="B4177" t="str">
            <v>PARAFUSO PH PL M3X4MM ZC</v>
          </cell>
          <cell r="C4177" t="str">
            <v>ROH</v>
          </cell>
          <cell r="D4177" t="str">
            <v>UN</v>
          </cell>
        </row>
        <row r="4178">
          <cell r="A4178" t="str">
            <v>0102-56</v>
          </cell>
          <cell r="B4178" t="str">
            <v>PARAFUSO PH PL M4X8MM ZC</v>
          </cell>
          <cell r="C4178" t="str">
            <v>ROH</v>
          </cell>
          <cell r="D4178" t="str">
            <v>UN</v>
          </cell>
        </row>
        <row r="4179">
          <cell r="A4179" t="str">
            <v>0102-57</v>
          </cell>
          <cell r="B4179" t="str">
            <v>PARAFUSO PH PL M4 X 22MM ZC</v>
          </cell>
          <cell r="C4179" t="str">
            <v>ROH</v>
          </cell>
          <cell r="D4179" t="str">
            <v>UN</v>
          </cell>
        </row>
        <row r="4180">
          <cell r="A4180" t="str">
            <v>0102-58</v>
          </cell>
          <cell r="B4180" t="str">
            <v>PARAFUSO PH PL M4X4MM ZC</v>
          </cell>
          <cell r="C4180" t="str">
            <v>ROH</v>
          </cell>
          <cell r="D4180" t="str">
            <v>UN</v>
          </cell>
        </row>
        <row r="4181">
          <cell r="A4181" t="str">
            <v>0102-59</v>
          </cell>
          <cell r="B4181" t="str">
            <v>PARAFUSO PH PL M3X5MM ZC</v>
          </cell>
          <cell r="C4181" t="str">
            <v>ROH</v>
          </cell>
          <cell r="D4181" t="str">
            <v>UN</v>
          </cell>
        </row>
        <row r="4182">
          <cell r="A4182" t="str">
            <v>0102-60</v>
          </cell>
          <cell r="B4182" t="str">
            <v>PARAFUSO CH PH AA 2,9X8MM ZC PRETO</v>
          </cell>
          <cell r="C4182" t="str">
            <v>ROH</v>
          </cell>
          <cell r="D4182" t="str">
            <v>UN</v>
          </cell>
        </row>
        <row r="4183">
          <cell r="A4183" t="str">
            <v>0102-61</v>
          </cell>
          <cell r="B4183" t="str">
            <v>PARAFUSO AA PH PL 4X15MM ZC</v>
          </cell>
          <cell r="C4183" t="str">
            <v>ROH</v>
          </cell>
          <cell r="D4183" t="str">
            <v>UN</v>
          </cell>
        </row>
        <row r="4184">
          <cell r="A4184" t="str">
            <v>0102-63</v>
          </cell>
          <cell r="B4184" t="str">
            <v>PARAFUSO PH FL M4X21MM ZC</v>
          </cell>
          <cell r="C4184" t="str">
            <v>ROH</v>
          </cell>
          <cell r="D4184" t="str">
            <v>UN</v>
          </cell>
        </row>
        <row r="4185">
          <cell r="A4185" t="str">
            <v>0102-64</v>
          </cell>
          <cell r="B4185" t="str">
            <v>PARAFUSO PH FL M3X4MM ZC</v>
          </cell>
          <cell r="C4185" t="str">
            <v>ROH</v>
          </cell>
          <cell r="D4185" t="str">
            <v>UN</v>
          </cell>
        </row>
        <row r="4186">
          <cell r="A4186" t="str">
            <v>0102-65</v>
          </cell>
          <cell r="B4186" t="str">
            <v>PARAFUSO PH FL M4X6MM ZC</v>
          </cell>
          <cell r="C4186" t="str">
            <v>ROH</v>
          </cell>
          <cell r="D4186" t="str">
            <v>UN</v>
          </cell>
        </row>
        <row r="4187">
          <cell r="A4187" t="str">
            <v>0102-67</v>
          </cell>
          <cell r="B4187" t="str">
            <v>PARAFUSO AA PH PL 3,5 X 12MM ZC  BATED</v>
          </cell>
          <cell r="C4187" t="str">
            <v>ROH</v>
          </cell>
          <cell r="D4187" t="str">
            <v>UN</v>
          </cell>
        </row>
        <row r="4188">
          <cell r="A4188" t="str">
            <v>0102-68</v>
          </cell>
          <cell r="B4188" t="str">
            <v>REBITE 3X8MM</v>
          </cell>
          <cell r="C4188" t="str">
            <v>ROH</v>
          </cell>
          <cell r="D4188" t="str">
            <v>UN</v>
          </cell>
        </row>
        <row r="4189">
          <cell r="A4189" t="str">
            <v>0102-68N</v>
          </cell>
          <cell r="B4189" t="str">
            <v>REBITE 3X8MM</v>
          </cell>
          <cell r="C4189" t="str">
            <v>ROH</v>
          </cell>
          <cell r="D4189" t="str">
            <v>UN</v>
          </cell>
        </row>
        <row r="4190">
          <cell r="A4190" t="str">
            <v>0102-69</v>
          </cell>
          <cell r="B4190" t="str">
            <v>REBITE 4X10MM</v>
          </cell>
          <cell r="C4190" t="str">
            <v>ROH</v>
          </cell>
          <cell r="D4190" t="str">
            <v>UN</v>
          </cell>
        </row>
        <row r="4191">
          <cell r="A4191" t="str">
            <v>0102-69N</v>
          </cell>
          <cell r="B4191" t="str">
            <v>REBITE 4X10MM</v>
          </cell>
          <cell r="C4191" t="str">
            <v>ROH</v>
          </cell>
          <cell r="D4191" t="str">
            <v>UN</v>
          </cell>
        </row>
        <row r="4192">
          <cell r="A4192" t="str">
            <v>0102-70</v>
          </cell>
          <cell r="B4192" t="str">
            <v>REBITE 3X12MM</v>
          </cell>
          <cell r="C4192" t="str">
            <v>ROH</v>
          </cell>
          <cell r="D4192" t="str">
            <v>UN</v>
          </cell>
        </row>
        <row r="4193">
          <cell r="A4193" t="str">
            <v>0102-71</v>
          </cell>
          <cell r="B4193" t="str">
            <v>REBITE 3X16MM</v>
          </cell>
          <cell r="C4193" t="str">
            <v>ROH</v>
          </cell>
          <cell r="D4193" t="str">
            <v>UN</v>
          </cell>
        </row>
        <row r="4194">
          <cell r="A4194" t="str">
            <v>0102-73</v>
          </cell>
          <cell r="B4194" t="str">
            <v>PORCA SEXT. M8-E X 13 X 6 MM ZC</v>
          </cell>
          <cell r="C4194" t="str">
            <v>ROH</v>
          </cell>
          <cell r="D4194" t="str">
            <v>UN</v>
          </cell>
        </row>
        <row r="4195">
          <cell r="A4195" t="str">
            <v>0102-77</v>
          </cell>
          <cell r="B4195" t="str">
            <v>PARAFUSO AA PN PH 2,9 X 9,5 ZI</v>
          </cell>
          <cell r="C4195" t="str">
            <v>ROH</v>
          </cell>
          <cell r="D4195" t="str">
            <v>UN</v>
          </cell>
        </row>
        <row r="4196">
          <cell r="A4196" t="str">
            <v>0102-78</v>
          </cell>
          <cell r="B4196" t="str">
            <v>PARAF. PH PL M4 X 35 MM ZC CT</v>
          </cell>
          <cell r="C4196" t="str">
            <v>ROH</v>
          </cell>
          <cell r="D4196" t="str">
            <v>UN</v>
          </cell>
        </row>
        <row r="4197">
          <cell r="A4197" t="str">
            <v>0102-79</v>
          </cell>
          <cell r="B4197" t="str">
            <v>PARAFUSO SEX M4 X 32MM</v>
          </cell>
          <cell r="C4197" t="str">
            <v>ROH</v>
          </cell>
          <cell r="D4197" t="str">
            <v>UN</v>
          </cell>
        </row>
        <row r="4198">
          <cell r="A4198" t="str">
            <v>0102-83</v>
          </cell>
          <cell r="B4198" t="str">
            <v>PARAFUSO PN PHILIPS  M3 X 6</v>
          </cell>
          <cell r="C4198" t="str">
            <v>ROH</v>
          </cell>
          <cell r="D4198" t="str">
            <v>UN</v>
          </cell>
        </row>
        <row r="4199">
          <cell r="A4199" t="str">
            <v>0102-90</v>
          </cell>
          <cell r="B4199" t="str">
            <v>PF. AA CH PH 3 X 8MM</v>
          </cell>
          <cell r="C4199" t="str">
            <v>ROH</v>
          </cell>
          <cell r="D4199" t="str">
            <v>UN</v>
          </cell>
        </row>
        <row r="4200">
          <cell r="A4200" t="str">
            <v>0102-91</v>
          </cell>
          <cell r="B4200" t="str">
            <v>PF. PL PH M4 X 8,5</v>
          </cell>
          <cell r="C4200" t="str">
            <v>ROH</v>
          </cell>
          <cell r="D4200" t="str">
            <v>UN</v>
          </cell>
        </row>
        <row r="4201">
          <cell r="A4201" t="str">
            <v>0102-92</v>
          </cell>
          <cell r="B4201" t="str">
            <v>REBITE 3X7</v>
          </cell>
          <cell r="C4201" t="str">
            <v>ROH</v>
          </cell>
          <cell r="D4201" t="str">
            <v>UN</v>
          </cell>
        </row>
        <row r="4202">
          <cell r="A4202" t="str">
            <v>0102-93</v>
          </cell>
          <cell r="B4202" t="str">
            <v>REBITE DO TRILHO</v>
          </cell>
          <cell r="C4202" t="str">
            <v>ROH</v>
          </cell>
          <cell r="D4202" t="str">
            <v>UN</v>
          </cell>
        </row>
        <row r="4203">
          <cell r="A4203" t="str">
            <v>0102-94</v>
          </cell>
          <cell r="B4203" t="str">
            <v>PARAFUSO DA RODA CENTRAL [RB]</v>
          </cell>
          <cell r="C4203" t="str">
            <v>ROH</v>
          </cell>
          <cell r="D4203" t="str">
            <v>UN</v>
          </cell>
        </row>
        <row r="4204">
          <cell r="A4204" t="str">
            <v>0102-95</v>
          </cell>
          <cell r="B4204" t="str">
            <v>PARAFUSO PF.PN.MET.PHS M5x25MM</v>
          </cell>
          <cell r="C4204" t="str">
            <v>ROH</v>
          </cell>
          <cell r="D4204" t="str">
            <v>UN</v>
          </cell>
        </row>
        <row r="4205">
          <cell r="A4205" t="str">
            <v>010203-0001-01</v>
          </cell>
          <cell r="B4205" t="str">
            <v>RESINA ABS BRANCO C/ 10% TALCO</v>
          </cell>
          <cell r="C4205" t="str">
            <v>ROH</v>
          </cell>
          <cell r="D4205" t="str">
            <v>KG</v>
          </cell>
        </row>
        <row r="4206">
          <cell r="A4206" t="str">
            <v>010203-0003-01</v>
          </cell>
          <cell r="B4206" t="str">
            <v>RESINA ABS VERMELHO</v>
          </cell>
          <cell r="C4206" t="str">
            <v>ROH</v>
          </cell>
          <cell r="D4206" t="str">
            <v>KG</v>
          </cell>
        </row>
        <row r="4207">
          <cell r="A4207" t="str">
            <v>010203-0004-01</v>
          </cell>
          <cell r="B4207" t="str">
            <v>RESINA ABS FUMÊ</v>
          </cell>
          <cell r="C4207" t="str">
            <v>ROH</v>
          </cell>
          <cell r="D4207" t="str">
            <v>KG</v>
          </cell>
        </row>
        <row r="4208">
          <cell r="A4208" t="str">
            <v>010203-0016-01</v>
          </cell>
          <cell r="B4208" t="str">
            <v>RESINA ABS</v>
          </cell>
          <cell r="C4208" t="str">
            <v>ROH</v>
          </cell>
          <cell r="D4208" t="str">
            <v>KG</v>
          </cell>
        </row>
        <row r="4209">
          <cell r="A4209" t="str">
            <v>010203-0017-01</v>
          </cell>
          <cell r="B4209" t="str">
            <v>RESINA PC/ABS VERDE PANTONE 5743C</v>
          </cell>
          <cell r="C4209" t="str">
            <v>ROH</v>
          </cell>
          <cell r="D4209" t="str">
            <v>KG</v>
          </cell>
        </row>
        <row r="4210">
          <cell r="A4210" t="str">
            <v>010203-0018-01</v>
          </cell>
          <cell r="B4210" t="str">
            <v>RESINA ABS VERMLHO SEMI-TRANSPARENTE</v>
          </cell>
          <cell r="C4210" t="str">
            <v>ROH</v>
          </cell>
          <cell r="D4210" t="str">
            <v>KG</v>
          </cell>
        </row>
        <row r="4211">
          <cell r="A4211" t="str">
            <v>010203-0019-01</v>
          </cell>
          <cell r="B4211" t="str">
            <v>RESINA PC VERMELHA</v>
          </cell>
          <cell r="C4211" t="str">
            <v>ROH</v>
          </cell>
          <cell r="D4211" t="str">
            <v>KG</v>
          </cell>
        </row>
        <row r="4212">
          <cell r="A4212" t="str">
            <v>010203-0020-01</v>
          </cell>
          <cell r="B4212" t="str">
            <v>RESINA ABS CRISTAL PIGMENTADO</v>
          </cell>
          <cell r="C4212" t="str">
            <v>ROH</v>
          </cell>
          <cell r="D4212" t="str">
            <v>KG</v>
          </cell>
        </row>
        <row r="4213">
          <cell r="A4213" t="str">
            <v>010203-0021-01</v>
          </cell>
          <cell r="B4213" t="str">
            <v>RESINA ABS CRISTAL TECHCOLLOR</v>
          </cell>
          <cell r="C4213" t="str">
            <v>ROH</v>
          </cell>
          <cell r="D4213" t="str">
            <v>KG</v>
          </cell>
        </row>
        <row r="4214">
          <cell r="A4214" t="str">
            <v>0103-01</v>
          </cell>
          <cell r="B4214" t="str">
            <v>PORCA SEXTAVADA M4- D X 8 X 4 MM ZC</v>
          </cell>
          <cell r="C4214" t="str">
            <v>ROH</v>
          </cell>
          <cell r="D4214" t="str">
            <v>UN</v>
          </cell>
        </row>
        <row r="4215">
          <cell r="A4215" t="str">
            <v>0103-02</v>
          </cell>
          <cell r="B4215" t="str">
            <v>PORCA SEXT. M8-E X 13 X 6 MM ZC</v>
          </cell>
          <cell r="C4215" t="str">
            <v>ROH</v>
          </cell>
          <cell r="D4215" t="str">
            <v>UN</v>
          </cell>
        </row>
        <row r="4216">
          <cell r="A4216" t="str">
            <v>0103-03</v>
          </cell>
          <cell r="B4216" t="str">
            <v>PORCA SEXTAVADA M6-D X 10 X 5 MM  ZC</v>
          </cell>
          <cell r="C4216" t="str">
            <v>ROH</v>
          </cell>
          <cell r="D4216" t="str">
            <v>UN</v>
          </cell>
        </row>
        <row r="4217">
          <cell r="A4217" t="str">
            <v>0103-04</v>
          </cell>
          <cell r="B4217" t="str">
            <v>PORCA QUAD, M5-E X 8 X 4MM</v>
          </cell>
          <cell r="C4217" t="str">
            <v>ROH</v>
          </cell>
          <cell r="D4217" t="str">
            <v>UN</v>
          </cell>
        </row>
        <row r="4218">
          <cell r="A4218" t="str">
            <v>0103-06</v>
          </cell>
          <cell r="B4218" t="str">
            <v>PORCA SEXT. M4 X 0,7 X 3,2MM</v>
          </cell>
          <cell r="C4218" t="str">
            <v>ROH</v>
          </cell>
          <cell r="D4218" t="str">
            <v>UN</v>
          </cell>
        </row>
        <row r="4219">
          <cell r="A4219" t="str">
            <v>0103-07</v>
          </cell>
          <cell r="B4219" t="str">
            <v>PORCA M2 SEXTAVADA</v>
          </cell>
          <cell r="C4219" t="str">
            <v>ROH</v>
          </cell>
          <cell r="D4219" t="str">
            <v>UN</v>
          </cell>
        </row>
        <row r="4220">
          <cell r="A4220" t="str">
            <v>0103-26</v>
          </cell>
          <cell r="B4220" t="str">
            <v>PARAFUSO PN PH M3 X 7MM ZC</v>
          </cell>
          <cell r="C4220" t="str">
            <v>ROH</v>
          </cell>
          <cell r="D4220" t="str">
            <v>UN</v>
          </cell>
        </row>
        <row r="4221">
          <cell r="A4221" t="str">
            <v>0103-27</v>
          </cell>
          <cell r="B4221" t="str">
            <v>PARAFUSO AA PH PN 3 X 16MM ZC PR</v>
          </cell>
          <cell r="C4221" t="str">
            <v>ROH</v>
          </cell>
          <cell r="D4221" t="str">
            <v>UN</v>
          </cell>
        </row>
        <row r="4222">
          <cell r="A4222" t="str">
            <v>0103-28</v>
          </cell>
          <cell r="B4222" t="str">
            <v>PARAFUSO AA PH PN 3 X 12MM ZC</v>
          </cell>
          <cell r="C4222" t="str">
            <v>ROH</v>
          </cell>
          <cell r="D4222" t="str">
            <v>UN</v>
          </cell>
        </row>
        <row r="4223">
          <cell r="A4223" t="str">
            <v>0103-47</v>
          </cell>
          <cell r="B4223" t="str">
            <v>PARAF, CH FE M4 X 11 MM</v>
          </cell>
          <cell r="C4223" t="str">
            <v>ROH</v>
          </cell>
          <cell r="D4223" t="str">
            <v>UN</v>
          </cell>
        </row>
        <row r="4224">
          <cell r="A4224" t="str">
            <v>0103-54</v>
          </cell>
          <cell r="B4224" t="str">
            <v>PF. EIXO PH PL M3 X 8 MM</v>
          </cell>
          <cell r="C4224" t="str">
            <v>ROH</v>
          </cell>
          <cell r="D4224" t="str">
            <v>UN</v>
          </cell>
        </row>
        <row r="4225">
          <cell r="A4225" t="str">
            <v>0103-61</v>
          </cell>
          <cell r="B4225" t="str">
            <v>PORCA QUADRADA ARRASTADOR L-90</v>
          </cell>
          <cell r="C4225" t="str">
            <v>ROH</v>
          </cell>
          <cell r="D4225" t="str">
            <v>UN</v>
          </cell>
        </row>
        <row r="4226">
          <cell r="A4226" t="str">
            <v>0103-64</v>
          </cell>
          <cell r="B4226" t="str">
            <v>PARAFUSO TROBLULAR  M3 X 6MM</v>
          </cell>
          <cell r="C4226" t="str">
            <v>ROH</v>
          </cell>
          <cell r="D4226" t="str">
            <v>UN</v>
          </cell>
        </row>
        <row r="4227">
          <cell r="A4227" t="str">
            <v>0103-65</v>
          </cell>
          <cell r="B4227" t="str">
            <v>PF.ARTIC. LAP-57</v>
          </cell>
          <cell r="C4227" t="str">
            <v>ROH</v>
          </cell>
          <cell r="D4227" t="str">
            <v>UN</v>
          </cell>
        </row>
        <row r="4228">
          <cell r="A4228" t="str">
            <v>0103-68</v>
          </cell>
          <cell r="B4228" t="str">
            <v>PF.POTÊNCIA LAM-50</v>
          </cell>
          <cell r="C4228" t="str">
            <v>ROH</v>
          </cell>
          <cell r="D4228" t="str">
            <v>UN</v>
          </cell>
        </row>
        <row r="4229">
          <cell r="A4229" t="str">
            <v>0103-69</v>
          </cell>
          <cell r="B4229" t="str">
            <v>PF.LÂMINA LAM-50</v>
          </cell>
          <cell r="C4229" t="str">
            <v>ROH</v>
          </cell>
          <cell r="D4229" t="str">
            <v>UN</v>
          </cell>
        </row>
        <row r="4230">
          <cell r="A4230" t="str">
            <v>0103-70</v>
          </cell>
          <cell r="B4230" t="str">
            <v>PF.ALAV LAM-50</v>
          </cell>
          <cell r="C4230" t="str">
            <v>ROH</v>
          </cell>
          <cell r="D4230" t="str">
            <v>UN</v>
          </cell>
        </row>
        <row r="4231">
          <cell r="A4231" t="str">
            <v>0103-71</v>
          </cell>
          <cell r="B4231" t="str">
            <v>ARRUELAALAV LAM-50</v>
          </cell>
          <cell r="C4231" t="str">
            <v>ROH</v>
          </cell>
          <cell r="D4231" t="str">
            <v>UN</v>
          </cell>
        </row>
        <row r="4232">
          <cell r="A4232" t="str">
            <v>0103-72</v>
          </cell>
          <cell r="B4232" t="str">
            <v>PF. NCL FIXO LAM-50</v>
          </cell>
          <cell r="C4232" t="str">
            <v>ROH</v>
          </cell>
          <cell r="D4232" t="str">
            <v>UN</v>
          </cell>
        </row>
        <row r="4233">
          <cell r="A4233" t="str">
            <v>0103-73</v>
          </cell>
          <cell r="B4233" t="str">
            <v>PF. NCL MOVEL LAM-50</v>
          </cell>
          <cell r="C4233" t="str">
            <v>ROH</v>
          </cell>
          <cell r="D4233" t="str">
            <v>UN</v>
          </cell>
        </row>
        <row r="4234">
          <cell r="A4234" t="str">
            <v>0103-75</v>
          </cell>
          <cell r="B4234" t="str">
            <v>PF. FIX DAS LAM. LAM-50</v>
          </cell>
          <cell r="C4234" t="str">
            <v>ROH</v>
          </cell>
          <cell r="D4234" t="str">
            <v>UN</v>
          </cell>
        </row>
        <row r="4235">
          <cell r="A4235" t="str">
            <v>0103-76</v>
          </cell>
          <cell r="B4235" t="str">
            <v>PARAFUSO TRILOB MITTOFORM PAN PH M4X8MM</v>
          </cell>
          <cell r="C4235" t="str">
            <v>ROH</v>
          </cell>
          <cell r="D4235" t="str">
            <v>UN</v>
          </cell>
        </row>
        <row r="4236">
          <cell r="A4236" t="str">
            <v>0103-77</v>
          </cell>
          <cell r="B4236" t="str">
            <v>PARAFUSO TRILOB MITTOFORM CH PH M4X20MM</v>
          </cell>
          <cell r="C4236" t="str">
            <v>ROH</v>
          </cell>
          <cell r="D4236" t="str">
            <v>UN</v>
          </cell>
        </row>
        <row r="4237">
          <cell r="A4237" t="str">
            <v>0103-78</v>
          </cell>
          <cell r="B4237" t="str">
            <v>PARAFUSO TRILOBULAR M4 X 22</v>
          </cell>
          <cell r="C4237" t="str">
            <v>ROH</v>
          </cell>
          <cell r="D4237" t="str">
            <v>UN</v>
          </cell>
        </row>
        <row r="4238">
          <cell r="A4238" t="str">
            <v>0103-79</v>
          </cell>
          <cell r="B4238" t="str">
            <v>PARAFUSO AA FRE JIS LTH PH 4 X12 ZBT</v>
          </cell>
          <cell r="C4238" t="str">
            <v>ROH</v>
          </cell>
          <cell r="D4238" t="str">
            <v>UN</v>
          </cell>
        </row>
        <row r="4239">
          <cell r="A4239" t="str">
            <v>0103-80</v>
          </cell>
          <cell r="B4239" t="str">
            <v>PARAFUSO AA PH PL 3 X 6 MM</v>
          </cell>
          <cell r="C4239" t="str">
            <v>ROH</v>
          </cell>
          <cell r="D4239" t="str">
            <v>UN</v>
          </cell>
        </row>
        <row r="4240">
          <cell r="A4240" t="str">
            <v>0103-81</v>
          </cell>
          <cell r="B4240" t="str">
            <v>PARAFUSO TRILOBULAR M4 X 25</v>
          </cell>
          <cell r="C4240" t="str">
            <v>ROH</v>
          </cell>
          <cell r="D4240" t="str">
            <v>UN</v>
          </cell>
        </row>
        <row r="4241">
          <cell r="A4241" t="str">
            <v>0104-00</v>
          </cell>
          <cell r="B4241" t="str">
            <v>PARAFUSO FRANCES M6X40 PRETO</v>
          </cell>
          <cell r="C4241" t="str">
            <v>ROH</v>
          </cell>
          <cell r="D4241" t="str">
            <v>UN</v>
          </cell>
        </row>
        <row r="4242">
          <cell r="A4242" t="str">
            <v>0104-01</v>
          </cell>
          <cell r="B4242" t="str">
            <v>ARRUELA DE  PRESSAO M4 CT</v>
          </cell>
          <cell r="C4242" t="str">
            <v>ROH</v>
          </cell>
          <cell r="D4242" t="str">
            <v>UN</v>
          </cell>
        </row>
        <row r="4243">
          <cell r="A4243" t="str">
            <v>0104-04</v>
          </cell>
          <cell r="B4243" t="str">
            <v>ARRUELA DE PRESSAO 12 X 8,3 X 1MM</v>
          </cell>
          <cell r="C4243" t="str">
            <v>ROH</v>
          </cell>
          <cell r="D4243" t="str">
            <v>UN</v>
          </cell>
        </row>
        <row r="4244">
          <cell r="A4244" t="str">
            <v>0104-05</v>
          </cell>
          <cell r="B4244" t="str">
            <v>ARRUELA DENTADA 8 X 13 X 0,8MM</v>
          </cell>
          <cell r="C4244" t="str">
            <v>ROH</v>
          </cell>
          <cell r="D4244" t="str">
            <v>UN</v>
          </cell>
        </row>
        <row r="4245">
          <cell r="A4245" t="str">
            <v>0104-06</v>
          </cell>
          <cell r="B4245" t="str">
            <v>ARRUELA DE PRESSAO M3</v>
          </cell>
          <cell r="C4245" t="str">
            <v>ROH</v>
          </cell>
          <cell r="D4245" t="str">
            <v>UN</v>
          </cell>
        </row>
        <row r="4246">
          <cell r="A4246" t="str">
            <v>0104-07</v>
          </cell>
          <cell r="B4246" t="str">
            <v>ARRUELA DE PRESSAO M3</v>
          </cell>
          <cell r="C4246" t="str">
            <v>ROH</v>
          </cell>
          <cell r="D4246" t="str">
            <v>UN</v>
          </cell>
        </row>
        <row r="4247">
          <cell r="A4247" t="str">
            <v>0104-09</v>
          </cell>
          <cell r="B4247" t="str">
            <v>ARRUELA DENTADA 3,2X7X0,8MM ZC</v>
          </cell>
          <cell r="C4247" t="str">
            <v>ROH</v>
          </cell>
          <cell r="D4247" t="str">
            <v>UN</v>
          </cell>
        </row>
        <row r="4248">
          <cell r="A4248" t="str">
            <v>0104-10</v>
          </cell>
          <cell r="B4248" t="str">
            <v>ARRUELA DE PRESSÃO M3 X 6 X 1MM S-02</v>
          </cell>
          <cell r="C4248" t="str">
            <v>ROH</v>
          </cell>
          <cell r="D4248" t="str">
            <v>UN</v>
          </cell>
        </row>
        <row r="4249">
          <cell r="A4249" t="str">
            <v>0104-14</v>
          </cell>
          <cell r="B4249" t="str">
            <v>ARRUELA DE PRESSÃO 3,10 X 5 X 1MM</v>
          </cell>
          <cell r="C4249" t="str">
            <v>ROH</v>
          </cell>
          <cell r="D4249" t="str">
            <v>UN</v>
          </cell>
        </row>
        <row r="4250">
          <cell r="A4250" t="str">
            <v>0104-15</v>
          </cell>
          <cell r="B4250" t="str">
            <v>ARRUELA DE PRESSÃO 3 X 6 X 1MM</v>
          </cell>
          <cell r="C4250" t="str">
            <v>ROH</v>
          </cell>
          <cell r="D4250" t="str">
            <v>UN</v>
          </cell>
        </row>
        <row r="4251">
          <cell r="A4251" t="str">
            <v>0104-16</v>
          </cell>
          <cell r="B4251" t="str">
            <v>ARRUELA AÇO LISA 3,1 X 5,6 X 0,6MM ZC</v>
          </cell>
          <cell r="C4251" t="str">
            <v>ROH</v>
          </cell>
          <cell r="D4251" t="str">
            <v>UN</v>
          </cell>
        </row>
        <row r="4252">
          <cell r="A4252" t="str">
            <v>0104-18</v>
          </cell>
          <cell r="B4252" t="str">
            <v>ARRUELA ACO LISA PH PL M3 X 7 X 0,6 MM</v>
          </cell>
          <cell r="C4252" t="str">
            <v>ROH</v>
          </cell>
          <cell r="D4252" t="str">
            <v>UN</v>
          </cell>
        </row>
        <row r="4253">
          <cell r="A4253" t="str">
            <v>0104-20</v>
          </cell>
          <cell r="B4253" t="str">
            <v>ARRUELA M4X20X1,5MM CA-51/CA-52/CA-01</v>
          </cell>
          <cell r="C4253" t="str">
            <v>ROH</v>
          </cell>
          <cell r="D4253" t="str">
            <v>UN</v>
          </cell>
        </row>
        <row r="4254">
          <cell r="A4254" t="str">
            <v>0104-22</v>
          </cell>
          <cell r="B4254" t="str">
            <v>ARRUELA DENTADA 8X14X1 CA-51</v>
          </cell>
          <cell r="C4254" t="str">
            <v>ROH</v>
          </cell>
          <cell r="D4254" t="str">
            <v>UN</v>
          </cell>
        </row>
        <row r="4255">
          <cell r="A4255" t="str">
            <v>0104-23</v>
          </cell>
          <cell r="B4255" t="str">
            <v>ARRUELA TRAVA LED G-01/09</v>
          </cell>
          <cell r="C4255" t="str">
            <v>ROH</v>
          </cell>
          <cell r="D4255" t="str">
            <v>UN</v>
          </cell>
        </row>
        <row r="4256">
          <cell r="A4256" t="str">
            <v>0104-25</v>
          </cell>
          <cell r="B4256" t="str">
            <v>ARRUELA DA ENGRENAGEM DO MOTOR PF-51</v>
          </cell>
          <cell r="C4256" t="str">
            <v>ROH</v>
          </cell>
          <cell r="D4256" t="str">
            <v>UN</v>
          </cell>
        </row>
        <row r="4257">
          <cell r="A4257" t="str">
            <v>0104-27</v>
          </cell>
          <cell r="B4257" t="str">
            <v>ARRUELA DENTADA CA-52</v>
          </cell>
          <cell r="C4257" t="str">
            <v>ROH</v>
          </cell>
          <cell r="D4257" t="str">
            <v>UN</v>
          </cell>
        </row>
        <row r="4258">
          <cell r="A4258" t="str">
            <v>0104-28</v>
          </cell>
          <cell r="B4258" t="str">
            <v>ARRUELA FIXACAO S-05</v>
          </cell>
          <cell r="C4258" t="str">
            <v>ROH</v>
          </cell>
          <cell r="D4258" t="str">
            <v>UN</v>
          </cell>
        </row>
        <row r="4259">
          <cell r="A4259" t="str">
            <v>0104-29</v>
          </cell>
          <cell r="B4259" t="str">
            <v>ARRUELA QUADRADA DO EIXO CA-01</v>
          </cell>
          <cell r="C4259" t="str">
            <v>ROH</v>
          </cell>
          <cell r="D4259" t="str">
            <v>UN</v>
          </cell>
        </row>
        <row r="4260">
          <cell r="A4260" t="str">
            <v>0104-30</v>
          </cell>
          <cell r="B4260" t="str">
            <v>ARRUELA DENTADA CA-01</v>
          </cell>
          <cell r="C4260" t="str">
            <v>ROH</v>
          </cell>
          <cell r="D4260" t="str">
            <v>UN</v>
          </cell>
        </row>
        <row r="4261">
          <cell r="A4261" t="str">
            <v>0104-39</v>
          </cell>
          <cell r="B4261" t="str">
            <v>PARAFUSO CABEÇA CHATA PH M4X20MM MÉTRICO</v>
          </cell>
          <cell r="C4261" t="str">
            <v>ROH</v>
          </cell>
          <cell r="D4261" t="str">
            <v>UN</v>
          </cell>
        </row>
        <row r="4262">
          <cell r="A4262" t="str">
            <v>0104-40</v>
          </cell>
          <cell r="B4262" t="str">
            <v>ARRUELA QUADRADA B-06/B-10/B-14</v>
          </cell>
          <cell r="C4262" t="str">
            <v>ROH</v>
          </cell>
          <cell r="D4262" t="str">
            <v>UN</v>
          </cell>
        </row>
        <row r="4263">
          <cell r="A4263" t="str">
            <v>0104-41</v>
          </cell>
          <cell r="B4263" t="str">
            <v>PARAFUSO MÉTRICO PH PL 4 X 16MM ZC</v>
          </cell>
          <cell r="C4263" t="str">
            <v>ROH</v>
          </cell>
          <cell r="D4263" t="str">
            <v>UN</v>
          </cell>
        </row>
        <row r="4264">
          <cell r="A4264" t="str">
            <v>0104-42</v>
          </cell>
          <cell r="B4264" t="str">
            <v>PARAFUSO MÉTRICO PH PL 4 X 60MM ZC</v>
          </cell>
          <cell r="C4264" t="str">
            <v>ROH</v>
          </cell>
          <cell r="D4264" t="str">
            <v>UN</v>
          </cell>
        </row>
        <row r="4265">
          <cell r="A4265" t="str">
            <v>0104-43</v>
          </cell>
          <cell r="B4265" t="str">
            <v>PARAF AA PH FLG PONTA AG Ø2,2 X 6,5MM ZC</v>
          </cell>
          <cell r="C4265" t="str">
            <v>ROH</v>
          </cell>
          <cell r="D4265" t="str">
            <v>UN</v>
          </cell>
        </row>
        <row r="4266">
          <cell r="A4266" t="str">
            <v>0104-44</v>
          </cell>
          <cell r="B4266" t="str">
            <v>PARAFUSO MÉTRICO PH PL 4 X 30MM</v>
          </cell>
          <cell r="C4266" t="str">
            <v>ROH</v>
          </cell>
          <cell r="D4266" t="str">
            <v>UN</v>
          </cell>
        </row>
        <row r="4267">
          <cell r="A4267" t="str">
            <v>0104-45</v>
          </cell>
          <cell r="B4267" t="str">
            <v>PARAFUSO MÉTRICO PH PL 4 X 55MM ZC</v>
          </cell>
          <cell r="C4267" t="str">
            <v>ROH</v>
          </cell>
          <cell r="D4267" t="str">
            <v>UN</v>
          </cell>
        </row>
        <row r="4268">
          <cell r="A4268" t="str">
            <v>0104-46</v>
          </cell>
          <cell r="B4268" t="str">
            <v>PORCA SEXTAVADA M4 X 0,7 X 10MM</v>
          </cell>
          <cell r="C4268" t="str">
            <v>ROH</v>
          </cell>
          <cell r="D4268" t="str">
            <v>UN</v>
          </cell>
        </row>
        <row r="4269">
          <cell r="A4269" t="str">
            <v>0104-48</v>
          </cell>
          <cell r="B4269" t="str">
            <v>PF.FIXACAO DISCO FSM-01</v>
          </cell>
          <cell r="C4269" t="str">
            <v>ROH</v>
          </cell>
          <cell r="D4269" t="str">
            <v>UN</v>
          </cell>
        </row>
        <row r="4270">
          <cell r="A4270" t="str">
            <v>0104-49</v>
          </cell>
          <cell r="B4270" t="str">
            <v>PORCA SEXT M10X1,0X6MM(ROSCA DIREITA)</v>
          </cell>
          <cell r="C4270" t="str">
            <v>ROH</v>
          </cell>
          <cell r="D4270" t="str">
            <v>UN</v>
          </cell>
        </row>
        <row r="4271">
          <cell r="A4271" t="str">
            <v>0104-51</v>
          </cell>
          <cell r="B4271" t="str">
            <v>PF.SUSTENTACAO V-95</v>
          </cell>
          <cell r="C4271" t="str">
            <v>ROH</v>
          </cell>
          <cell r="D4271" t="str">
            <v>UN</v>
          </cell>
        </row>
        <row r="4272">
          <cell r="A4272" t="str">
            <v>0104-52</v>
          </cell>
          <cell r="B4272" t="str">
            <v>PORCASUSTENTACAO V-95</v>
          </cell>
          <cell r="C4272" t="str">
            <v>ROH</v>
          </cell>
          <cell r="D4272" t="str">
            <v>UN</v>
          </cell>
        </row>
        <row r="4273">
          <cell r="A4273" t="str">
            <v>0104-53</v>
          </cell>
          <cell r="B4273" t="str">
            <v>PF. MENORINCLINACAO V-95</v>
          </cell>
          <cell r="C4273" t="str">
            <v>ROH</v>
          </cell>
          <cell r="D4273" t="str">
            <v>UN</v>
          </cell>
        </row>
        <row r="4274">
          <cell r="A4274" t="str">
            <v>0104-54</v>
          </cell>
          <cell r="B4274" t="str">
            <v>PF. MAIORINCLINACAO V-95</v>
          </cell>
          <cell r="C4274" t="str">
            <v>ROH</v>
          </cell>
          <cell r="D4274" t="str">
            <v>UN</v>
          </cell>
        </row>
        <row r="4275">
          <cell r="A4275" t="str">
            <v>0104-55</v>
          </cell>
          <cell r="B4275" t="str">
            <v>PF. PORCAGRD V-95</v>
          </cell>
          <cell r="C4275" t="str">
            <v>ROH</v>
          </cell>
          <cell r="D4275" t="str">
            <v>UN</v>
          </cell>
        </row>
        <row r="4276">
          <cell r="A4276" t="str">
            <v>0104-59</v>
          </cell>
          <cell r="B4276" t="str">
            <v>PARAFUSO PHILIPS 4,7 X 51</v>
          </cell>
          <cell r="C4276" t="str">
            <v>ROH</v>
          </cell>
          <cell r="D4276" t="str">
            <v>UN</v>
          </cell>
        </row>
        <row r="4277">
          <cell r="A4277" t="str">
            <v>0104-60</v>
          </cell>
          <cell r="B4277" t="str">
            <v>PARAFUSO PHILIPS 4 X 6,5</v>
          </cell>
          <cell r="C4277" t="str">
            <v>ROH</v>
          </cell>
          <cell r="D4277" t="str">
            <v>UN</v>
          </cell>
        </row>
        <row r="4278">
          <cell r="A4278" t="str">
            <v>0104-62</v>
          </cell>
          <cell r="B4278" t="str">
            <v>PARAFUSO FENDA 4 X 20</v>
          </cell>
          <cell r="C4278" t="str">
            <v>ROH</v>
          </cell>
          <cell r="D4278" t="str">
            <v>UN</v>
          </cell>
        </row>
        <row r="4279">
          <cell r="A4279" t="str">
            <v>0104-63</v>
          </cell>
          <cell r="B4279" t="str">
            <v>PORCA SEXTAVADA M4</v>
          </cell>
          <cell r="C4279" t="str">
            <v>ROH</v>
          </cell>
          <cell r="D4279" t="str">
            <v>UN</v>
          </cell>
        </row>
        <row r="4280">
          <cell r="A4280" t="str">
            <v>0104-64</v>
          </cell>
          <cell r="B4280" t="str">
            <v>PORCA SEXTAVADA M10</v>
          </cell>
          <cell r="C4280" t="str">
            <v>ROH</v>
          </cell>
          <cell r="D4280" t="str">
            <v>UN</v>
          </cell>
        </row>
        <row r="4281">
          <cell r="A4281" t="str">
            <v>0104-65</v>
          </cell>
          <cell r="B4281" t="str">
            <v>PARAFUSO PHILIPS M5X25</v>
          </cell>
          <cell r="C4281" t="str">
            <v>ROH</v>
          </cell>
          <cell r="D4281" t="str">
            <v>UN</v>
          </cell>
        </row>
        <row r="4282">
          <cell r="A4282" t="str">
            <v>0104-66</v>
          </cell>
          <cell r="B4282" t="str">
            <v>PORCA SEXTAVADA M5</v>
          </cell>
          <cell r="C4282" t="str">
            <v>ROH</v>
          </cell>
          <cell r="D4282" t="str">
            <v>UN</v>
          </cell>
        </row>
        <row r="4283">
          <cell r="A4283" t="str">
            <v>0104-74</v>
          </cell>
          <cell r="B4283" t="str">
            <v>PARAFUSO PRISIONEIRO VAZADO M10X40X6,8</v>
          </cell>
          <cell r="C4283" t="str">
            <v>ROH</v>
          </cell>
          <cell r="D4283" t="str">
            <v>UN</v>
          </cell>
        </row>
        <row r="4284">
          <cell r="A4284" t="str">
            <v>0104-75</v>
          </cell>
          <cell r="B4284" t="str">
            <v>PARAFUSO L M10 VC-PRO-55/65</v>
          </cell>
          <cell r="C4284" t="str">
            <v>ROH</v>
          </cell>
          <cell r="D4284" t="str">
            <v>UN</v>
          </cell>
        </row>
        <row r="4285">
          <cell r="A4285" t="str">
            <v>0104-77</v>
          </cell>
          <cell r="B4285" t="str">
            <v>PARAFUSO AA PH 3,5 X 9,5 MM ZC PRETO</v>
          </cell>
          <cell r="C4285" t="str">
            <v>ROH</v>
          </cell>
          <cell r="D4285" t="str">
            <v>UN</v>
          </cell>
        </row>
        <row r="4286">
          <cell r="A4286" t="str">
            <v>0104-78</v>
          </cell>
          <cell r="B4286" t="str">
            <v>PARAFUSO CABECA CHATA PHILLIPS 5,0X25 MM</v>
          </cell>
          <cell r="C4286" t="str">
            <v>ROH</v>
          </cell>
          <cell r="D4286" t="str">
            <v>UN</v>
          </cell>
        </row>
        <row r="4287">
          <cell r="A4287" t="str">
            <v>0104-79</v>
          </cell>
          <cell r="B4287" t="str">
            <v>PARAFUSO + PORCA GRADE FECHADA PRO</v>
          </cell>
          <cell r="C4287" t="str">
            <v>ROH</v>
          </cell>
          <cell r="D4287" t="str">
            <v>UN</v>
          </cell>
        </row>
        <row r="4288">
          <cell r="A4288" t="str">
            <v>0104-92</v>
          </cell>
          <cell r="B4288" t="str">
            <v>PF 2.3X6MM ROSC A-AT ACO BX CARB</v>
          </cell>
          <cell r="C4288" t="str">
            <v>ROH</v>
          </cell>
          <cell r="D4288" t="str">
            <v>UN</v>
          </cell>
        </row>
        <row r="4289">
          <cell r="A4289" t="str">
            <v>0104-96</v>
          </cell>
          <cell r="B4289" t="str">
            <v>PF PWA3X14MM ROSC ARRU ACO BX CARB ST</v>
          </cell>
          <cell r="C4289" t="str">
            <v>ROH</v>
          </cell>
          <cell r="D4289" t="str">
            <v>UN</v>
          </cell>
        </row>
        <row r="4290">
          <cell r="A4290" t="str">
            <v>0104-99</v>
          </cell>
          <cell r="B4290" t="str">
            <v>ANTENA TELESCÓPICA 7X6X135MM [NBX]</v>
          </cell>
          <cell r="C4290" t="str">
            <v>ROH</v>
          </cell>
          <cell r="D4290" t="str">
            <v>UN</v>
          </cell>
        </row>
        <row r="4291">
          <cell r="A4291" t="str">
            <v>010403-0001-01</v>
          </cell>
          <cell r="B4291" t="str">
            <v>RESINA SAN TRANSLUCIDA</v>
          </cell>
          <cell r="C4291" t="str">
            <v>ROH</v>
          </cell>
          <cell r="D4291" t="str">
            <v>KG</v>
          </cell>
        </row>
        <row r="4292">
          <cell r="A4292" t="str">
            <v>010404-0001-01</v>
          </cell>
          <cell r="B4292" t="str">
            <v>RESINA SAN AS-GF 20% FBR VDR</v>
          </cell>
          <cell r="C4292" t="str">
            <v>ROH</v>
          </cell>
          <cell r="D4292" t="str">
            <v>KG</v>
          </cell>
        </row>
        <row r="4293">
          <cell r="A4293" t="str">
            <v>010404-0002-01</v>
          </cell>
          <cell r="B4293" t="str">
            <v>RESINA SAN AS-GF 25% FBR VDR</v>
          </cell>
          <cell r="C4293" t="str">
            <v>ROH</v>
          </cell>
          <cell r="D4293" t="str">
            <v>KG</v>
          </cell>
        </row>
        <row r="4294">
          <cell r="A4294" t="str">
            <v>0105-06</v>
          </cell>
          <cell r="B4294" t="str">
            <v>CONECTOR COM PINO PARA CABO PLUG AC110</v>
          </cell>
          <cell r="C4294" t="str">
            <v>ROH</v>
          </cell>
          <cell r="D4294" t="str">
            <v>UN</v>
          </cell>
        </row>
        <row r="4295">
          <cell r="A4295" t="str">
            <v>0105-07</v>
          </cell>
          <cell r="B4295" t="str">
            <v>CHAVE INTERRUPTORA NAO AUTOMATICA [NBX]</v>
          </cell>
          <cell r="C4295" t="str">
            <v>ROH</v>
          </cell>
          <cell r="D4295" t="str">
            <v>UN</v>
          </cell>
        </row>
        <row r="4296">
          <cell r="A4296" t="str">
            <v>0105-09</v>
          </cell>
          <cell r="B4296" t="str">
            <v>ALTO FAL EM AUDIO 3POL 4OHM 3WATT</v>
          </cell>
          <cell r="C4296" t="str">
            <v>ROH</v>
          </cell>
          <cell r="D4296" t="str">
            <v>UN</v>
          </cell>
        </row>
        <row r="4297">
          <cell r="A4297" t="str">
            <v>0105-10</v>
          </cell>
          <cell r="B4297" t="str">
            <v>COND ELET ISOL S/ CNX 60V 150MM 12P</v>
          </cell>
          <cell r="C4297" t="str">
            <v>ROH</v>
          </cell>
          <cell r="D4297" t="str">
            <v>UN</v>
          </cell>
        </row>
        <row r="4298">
          <cell r="A4298" t="str">
            <v>0105-11</v>
          </cell>
          <cell r="B4298" t="str">
            <v>COND ELET ISOL S/ CNX 60V 180MM 16P</v>
          </cell>
          <cell r="C4298" t="str">
            <v>ROH</v>
          </cell>
          <cell r="D4298" t="str">
            <v>UN</v>
          </cell>
        </row>
        <row r="4299">
          <cell r="A4299" t="str">
            <v>0105-12</v>
          </cell>
          <cell r="B4299" t="str">
            <v>COND ELET ISOL C/ CNX 60V 160MM 8P 2.0</v>
          </cell>
          <cell r="C4299" t="str">
            <v>ROH</v>
          </cell>
          <cell r="D4299" t="str">
            <v>UN</v>
          </cell>
        </row>
        <row r="4300">
          <cell r="A4300" t="str">
            <v>0105-13</v>
          </cell>
          <cell r="B4300" t="str">
            <v>COND ELET ISOL C/ CNX 60V 160MM 6P MEC</v>
          </cell>
          <cell r="C4300" t="str">
            <v>ROH</v>
          </cell>
          <cell r="D4300" t="str">
            <v>UN</v>
          </cell>
        </row>
        <row r="4301">
          <cell r="A4301" t="str">
            <v>0105-14</v>
          </cell>
          <cell r="B4301" t="str">
            <v>COND ELET ISOL C/ CNX 60V 80MM 4/2P BAT</v>
          </cell>
          <cell r="C4301" t="str">
            <v>ROH</v>
          </cell>
          <cell r="D4301" t="str">
            <v>UN</v>
          </cell>
        </row>
        <row r="4302">
          <cell r="A4302" t="str">
            <v>0105-15</v>
          </cell>
          <cell r="B4302" t="str">
            <v>COND ELET ISOL C/ CNX 60V 160MM 4/2P AF</v>
          </cell>
          <cell r="C4302" t="str">
            <v>ROH</v>
          </cell>
          <cell r="D4302" t="str">
            <v>UN</v>
          </cell>
        </row>
        <row r="4303">
          <cell r="A4303" t="str">
            <v>0105-16</v>
          </cell>
          <cell r="B4303" t="str">
            <v>COND ELET ISOL C/ CNX 60V 240MM 2P CD</v>
          </cell>
          <cell r="C4303" t="str">
            <v>ROH</v>
          </cell>
          <cell r="D4303" t="str">
            <v>UN</v>
          </cell>
        </row>
        <row r="4304">
          <cell r="A4304" t="str">
            <v>0105-17</v>
          </cell>
          <cell r="B4304" t="str">
            <v>COND ELET ISOL C/ CNX 60V 240MM 2P FM</v>
          </cell>
          <cell r="C4304" t="str">
            <v>ROH</v>
          </cell>
          <cell r="D4304" t="str">
            <v>UN</v>
          </cell>
        </row>
        <row r="4305">
          <cell r="A4305" t="str">
            <v>0105-18</v>
          </cell>
          <cell r="B4305" t="str">
            <v>COND ELET ISOL S/ CNX 60V 24X60MM BAT</v>
          </cell>
          <cell r="C4305" t="str">
            <v>ROH</v>
          </cell>
          <cell r="D4305" t="str">
            <v>UN</v>
          </cell>
        </row>
        <row r="4306">
          <cell r="A4306" t="str">
            <v>0105-19</v>
          </cell>
          <cell r="B4306" t="str">
            <v>COND ELET ISOL C/ CNX 60V 96X100MM</v>
          </cell>
          <cell r="C4306" t="str">
            <v>ROH</v>
          </cell>
          <cell r="D4306" t="str">
            <v>UN</v>
          </cell>
        </row>
        <row r="4307">
          <cell r="A4307" t="str">
            <v>0105-20</v>
          </cell>
          <cell r="B4307" t="str">
            <v>NUCLEO PO FERROMAG 100OHM 100MHZ</v>
          </cell>
          <cell r="C4307" t="str">
            <v>ROH</v>
          </cell>
          <cell r="D4307" t="str">
            <v>UN</v>
          </cell>
        </row>
        <row r="4308">
          <cell r="A4308" t="str">
            <v>0105-21</v>
          </cell>
          <cell r="B4308" t="str">
            <v>SUPORTE DE PLAST P/ CONTRA PESO [NBX]</v>
          </cell>
          <cell r="C4308" t="str">
            <v>ROH</v>
          </cell>
          <cell r="D4308" t="str">
            <v>UN</v>
          </cell>
        </row>
        <row r="4309">
          <cell r="A4309" t="str">
            <v>0105-22</v>
          </cell>
          <cell r="B4309" t="str">
            <v>CONDUTOR ISOL. S/ PECAS CNX 1PIN 80MM AF</v>
          </cell>
          <cell r="C4309" t="str">
            <v>ROH</v>
          </cell>
          <cell r="D4309" t="str">
            <v>UN</v>
          </cell>
        </row>
        <row r="4310">
          <cell r="A4310" t="str">
            <v>0105-23</v>
          </cell>
          <cell r="B4310" t="str">
            <v>CONDUTOR ISOL. C/ PECAS CNX 4P</v>
          </cell>
          <cell r="C4310" t="str">
            <v>ROH</v>
          </cell>
          <cell r="D4310" t="str">
            <v>UN</v>
          </cell>
        </row>
        <row r="4311">
          <cell r="A4311" t="str">
            <v>0105-27</v>
          </cell>
          <cell r="B4311" t="str">
            <v>SUPORTE DE PLASTICO 235G NBX S CD</v>
          </cell>
          <cell r="C4311" t="str">
            <v>ROH</v>
          </cell>
          <cell r="D4311" t="str">
            <v>UN</v>
          </cell>
        </row>
        <row r="4312">
          <cell r="A4312" t="str">
            <v>0105-28</v>
          </cell>
          <cell r="B4312" t="str">
            <v>PARAFUSO AA PH PL 3,9 X 16MM ZN BR</v>
          </cell>
          <cell r="C4312" t="str">
            <v>ROH</v>
          </cell>
          <cell r="D4312" t="str">
            <v>UN</v>
          </cell>
        </row>
        <row r="4313">
          <cell r="A4313" t="str">
            <v>0105-29</v>
          </cell>
          <cell r="B4313" t="str">
            <v>SUPBORR.MOLA[MS]</v>
          </cell>
          <cell r="C4313" t="str">
            <v>ROH</v>
          </cell>
          <cell r="D4313" t="str">
            <v>UN</v>
          </cell>
        </row>
        <row r="4314">
          <cell r="A4314" t="str">
            <v>0105-30</v>
          </cell>
          <cell r="B4314" t="str">
            <v>COND ELET ISOL C/ CNX 60V 180MM 4/2P</v>
          </cell>
          <cell r="C4314" t="str">
            <v>ROH</v>
          </cell>
          <cell r="D4314" t="str">
            <v>UN</v>
          </cell>
        </row>
        <row r="4315">
          <cell r="A4315" t="str">
            <v>0105-31</v>
          </cell>
          <cell r="B4315" t="str">
            <v>PORCA SEXTAVADA M6 ROSCA ESQUERDA [AFN]</v>
          </cell>
          <cell r="C4315" t="str">
            <v>ROH</v>
          </cell>
          <cell r="D4315" t="str">
            <v>UN</v>
          </cell>
        </row>
        <row r="4316">
          <cell r="A4316" t="str">
            <v>0105-32</v>
          </cell>
          <cell r="B4316" t="str">
            <v>ARRUELA DE PRESSAO M6 [AFN]</v>
          </cell>
          <cell r="C4316" t="str">
            <v>ROH</v>
          </cell>
          <cell r="D4316" t="str">
            <v>UN</v>
          </cell>
        </row>
        <row r="4317">
          <cell r="A4317" t="str">
            <v>0105-33</v>
          </cell>
          <cell r="B4317" t="str">
            <v>PORCA SEXTAV M4 AUTOFRENANTE INOX [AFN]</v>
          </cell>
          <cell r="C4317" t="str">
            <v>ROH</v>
          </cell>
          <cell r="D4317" t="str">
            <v>UN</v>
          </cell>
        </row>
        <row r="4318">
          <cell r="A4318" t="str">
            <v>0105-34</v>
          </cell>
          <cell r="B4318" t="str">
            <v>ARRUELA DE PRESSAO M4 [CN]</v>
          </cell>
          <cell r="C4318" t="str">
            <v>ROH</v>
          </cell>
          <cell r="D4318" t="str">
            <v>UN</v>
          </cell>
        </row>
        <row r="4319">
          <cell r="A4319" t="str">
            <v>0105-35</v>
          </cell>
          <cell r="B4319" t="str">
            <v>PORCA SEXT M5 ROSCA ESQUERDA INOX [AFON]</v>
          </cell>
          <cell r="C4319" t="str">
            <v>ROH</v>
          </cell>
          <cell r="D4319" t="str">
            <v>UN</v>
          </cell>
        </row>
        <row r="4320">
          <cell r="A4320" t="str">
            <v>0105-35N</v>
          </cell>
          <cell r="B4320" t="str">
            <v>PORCA SEXT M5 ROSCA ESQUERDA INOX [AFON]</v>
          </cell>
          <cell r="C4320" t="str">
            <v>ROH</v>
          </cell>
          <cell r="D4320" t="str">
            <v>UN</v>
          </cell>
        </row>
        <row r="4321">
          <cell r="A4321" t="str">
            <v>0105-36</v>
          </cell>
          <cell r="B4321" t="str">
            <v>PORCA SEX POL.1/4 UNC 20F CH 7/16 ZIN PR</v>
          </cell>
          <cell r="C4321" t="str">
            <v>ROH</v>
          </cell>
          <cell r="D4321" t="str">
            <v>UN</v>
          </cell>
        </row>
        <row r="4322">
          <cell r="A4322" t="str">
            <v>0105-37</v>
          </cell>
          <cell r="B4322" t="str">
            <v>PORCA SEXT M6x1-ESQ AUTOTRAVANTE[AFN]IMP</v>
          </cell>
          <cell r="C4322" t="str">
            <v>ROH</v>
          </cell>
          <cell r="D4322" t="str">
            <v>UN</v>
          </cell>
        </row>
        <row r="4323">
          <cell r="A4323" t="str">
            <v>0105-37N</v>
          </cell>
          <cell r="B4323" t="str">
            <v>PORCA SEXT M6x1-ESQ AUTOTRAVANTE[AFN]NAC</v>
          </cell>
          <cell r="C4323" t="str">
            <v>ROH</v>
          </cell>
          <cell r="D4323" t="str">
            <v>UN</v>
          </cell>
        </row>
        <row r="4324">
          <cell r="A4324" t="str">
            <v>0105-38</v>
          </cell>
          <cell r="B4324" t="str">
            <v>PORCA SEXTAVADA M4 FLANG. SERRILHADA</v>
          </cell>
          <cell r="C4324" t="str">
            <v>ROH</v>
          </cell>
          <cell r="D4324" t="str">
            <v>UN</v>
          </cell>
        </row>
        <row r="4325">
          <cell r="A4325" t="str">
            <v>0105-38N</v>
          </cell>
          <cell r="B4325" t="str">
            <v>PORCA SEXTAVADA M4 FLANG. SERRILHADA</v>
          </cell>
          <cell r="C4325" t="str">
            <v>ROH</v>
          </cell>
          <cell r="D4325" t="str">
            <v>UN</v>
          </cell>
        </row>
        <row r="4326">
          <cell r="A4326" t="str">
            <v>0105-39</v>
          </cell>
          <cell r="B4326" t="str">
            <v>PORCA SEXTAVADA M3</v>
          </cell>
          <cell r="C4326" t="str">
            <v>ROH</v>
          </cell>
          <cell r="D4326" t="str">
            <v>UN</v>
          </cell>
        </row>
        <row r="4327">
          <cell r="A4327" t="str">
            <v>0105-39N</v>
          </cell>
          <cell r="B4327" t="str">
            <v>PORCA SEXTAVADA M3</v>
          </cell>
          <cell r="C4327" t="str">
            <v>ROH</v>
          </cell>
          <cell r="D4327" t="str">
            <v>UN</v>
          </cell>
        </row>
        <row r="4328">
          <cell r="A4328" t="str">
            <v>0105-40</v>
          </cell>
          <cell r="B4328" t="str">
            <v>ARRUELA LISA M3</v>
          </cell>
          <cell r="C4328" t="str">
            <v>ROH</v>
          </cell>
          <cell r="D4328" t="str">
            <v>UN</v>
          </cell>
        </row>
        <row r="4329">
          <cell r="A4329" t="str">
            <v>0105-40N</v>
          </cell>
          <cell r="B4329" t="str">
            <v>ARRUELA LISA M3</v>
          </cell>
          <cell r="C4329" t="str">
            <v>ROH</v>
          </cell>
          <cell r="D4329" t="str">
            <v>UN</v>
          </cell>
        </row>
        <row r="4330">
          <cell r="A4330" t="str">
            <v>0105-41</v>
          </cell>
          <cell r="B4330" t="str">
            <v>ARRUELA DENTADA M3</v>
          </cell>
          <cell r="C4330" t="str">
            <v>ROH</v>
          </cell>
          <cell r="D4330" t="str">
            <v>UN</v>
          </cell>
        </row>
        <row r="4331">
          <cell r="A4331" t="str">
            <v>0105-41N</v>
          </cell>
          <cell r="B4331" t="str">
            <v>ARRUELA DENTADA M3</v>
          </cell>
          <cell r="C4331" t="str">
            <v>ROH</v>
          </cell>
          <cell r="D4331" t="str">
            <v>UN</v>
          </cell>
        </row>
        <row r="4332">
          <cell r="A4332" t="str">
            <v>0105-42</v>
          </cell>
          <cell r="B4332" t="str">
            <v>ARRUELA DE PRESSÃO M3</v>
          </cell>
          <cell r="C4332" t="str">
            <v>ROH</v>
          </cell>
          <cell r="D4332" t="str">
            <v>UN</v>
          </cell>
        </row>
        <row r="4333">
          <cell r="A4333" t="str">
            <v>0105-42N</v>
          </cell>
          <cell r="B4333" t="str">
            <v>ARRUELA DE PRESSÃO M3</v>
          </cell>
          <cell r="C4333" t="str">
            <v>ROH</v>
          </cell>
          <cell r="D4333" t="str">
            <v>UN</v>
          </cell>
        </row>
        <row r="4334">
          <cell r="A4334" t="str">
            <v>0105-43</v>
          </cell>
          <cell r="B4334" t="str">
            <v>ARRUELA ESPAÇADORA DO EIXO DA PORTA</v>
          </cell>
          <cell r="C4334" t="str">
            <v>ROH</v>
          </cell>
          <cell r="D4334" t="str">
            <v>UN</v>
          </cell>
        </row>
        <row r="4335">
          <cell r="A4335" t="str">
            <v>0105-43N</v>
          </cell>
          <cell r="B4335" t="str">
            <v>ARRUELA ESPAÇADORA DO EIXO DA PORTA</v>
          </cell>
          <cell r="C4335" t="str">
            <v>ROH</v>
          </cell>
          <cell r="D4335" t="str">
            <v>UN</v>
          </cell>
        </row>
        <row r="4336">
          <cell r="A4336" t="str">
            <v>0105-44</v>
          </cell>
          <cell r="B4336" t="str">
            <v>PORCA 4MM [FR-52]</v>
          </cell>
          <cell r="C4336" t="str">
            <v>ROH</v>
          </cell>
          <cell r="D4336" t="str">
            <v>UN</v>
          </cell>
        </row>
        <row r="4337">
          <cell r="A4337" t="str">
            <v>0105-44N</v>
          </cell>
          <cell r="B4337" t="str">
            <v>PORCA 4MM [FRN-52]</v>
          </cell>
          <cell r="C4337" t="str">
            <v>ROH</v>
          </cell>
          <cell r="D4337" t="str">
            <v>UN</v>
          </cell>
        </row>
        <row r="4338">
          <cell r="A4338" t="str">
            <v>0105-45</v>
          </cell>
          <cell r="B4338" t="str">
            <v>ARRUELA DENTADA 4MM [FR-52]</v>
          </cell>
          <cell r="C4338" t="str">
            <v>ROH</v>
          </cell>
          <cell r="D4338" t="str">
            <v>UN</v>
          </cell>
        </row>
        <row r="4339">
          <cell r="A4339" t="str">
            <v>0105-45N</v>
          </cell>
          <cell r="B4339" t="str">
            <v>ARRUELA DENTADA 4MM [FRN-52]</v>
          </cell>
          <cell r="C4339" t="str">
            <v>ROH</v>
          </cell>
          <cell r="D4339" t="str">
            <v>UN</v>
          </cell>
        </row>
        <row r="4340">
          <cell r="A4340" t="str">
            <v>0105-46</v>
          </cell>
          <cell r="B4340" t="str">
            <v>ARRUELA DE PRESSÃO 4MM [FR-52]</v>
          </cell>
          <cell r="C4340" t="str">
            <v>ROH</v>
          </cell>
          <cell r="D4340" t="str">
            <v>UN</v>
          </cell>
        </row>
        <row r="4341">
          <cell r="A4341" t="str">
            <v>0105-46N</v>
          </cell>
          <cell r="B4341" t="str">
            <v>ARRUELA DE PRESSÃO 4MM [FRN-52]</v>
          </cell>
          <cell r="C4341" t="str">
            <v>ROH</v>
          </cell>
          <cell r="D4341" t="str">
            <v>UN</v>
          </cell>
        </row>
        <row r="4342">
          <cell r="A4342" t="str">
            <v>0105-47</v>
          </cell>
          <cell r="B4342" t="str">
            <v>PARAFUSO METÁL PRETO ROSCA MÉTRICA M5X20</v>
          </cell>
          <cell r="C4342" t="str">
            <v>ROH</v>
          </cell>
          <cell r="D4342" t="str">
            <v>UN</v>
          </cell>
        </row>
        <row r="4343">
          <cell r="A4343" t="str">
            <v>010503-0004-01</v>
          </cell>
          <cell r="B4343" t="str">
            <v>RESINA PC</v>
          </cell>
          <cell r="C4343" t="str">
            <v>ROH</v>
          </cell>
          <cell r="D4343" t="str">
            <v>KG</v>
          </cell>
        </row>
        <row r="4344">
          <cell r="A4344" t="str">
            <v>010503-0005-01</v>
          </cell>
          <cell r="B4344" t="str">
            <v>RESINA PC</v>
          </cell>
          <cell r="C4344" t="str">
            <v>ROH</v>
          </cell>
          <cell r="D4344" t="str">
            <v>KG</v>
          </cell>
        </row>
        <row r="4345">
          <cell r="A4345" t="str">
            <v>010503-0006-01</v>
          </cell>
          <cell r="B4345" t="str">
            <v>RESINA PC</v>
          </cell>
          <cell r="C4345" t="str">
            <v>ROH</v>
          </cell>
          <cell r="D4345" t="str">
            <v>KG</v>
          </cell>
        </row>
        <row r="4346">
          <cell r="A4346" t="str">
            <v>010503-0007-01</v>
          </cell>
          <cell r="B4346" t="str">
            <v>RESINA PC BRANCO FOSCO SEMI-TRANSPARENTE</v>
          </cell>
          <cell r="C4346" t="str">
            <v>ROH</v>
          </cell>
          <cell r="D4346" t="str">
            <v>KG</v>
          </cell>
        </row>
        <row r="4347">
          <cell r="A4347" t="str">
            <v>010503-0008-01</v>
          </cell>
          <cell r="B4347" t="str">
            <v>RESINA MARROM CLARO SEMI-TRANSPARENTE</v>
          </cell>
          <cell r="C4347" t="str">
            <v>ROH</v>
          </cell>
          <cell r="D4347" t="str">
            <v>KG</v>
          </cell>
        </row>
        <row r="4348">
          <cell r="A4348" t="str">
            <v>010503-0009-01</v>
          </cell>
          <cell r="B4348" t="str">
            <v>RESINA MARROM TRANSPARENTE</v>
          </cell>
          <cell r="C4348" t="str">
            <v>ROH</v>
          </cell>
          <cell r="D4348" t="str">
            <v>KG</v>
          </cell>
        </row>
        <row r="4349">
          <cell r="A4349" t="str">
            <v>010503-0010-01</v>
          </cell>
          <cell r="B4349" t="str">
            <v>RESINA PC BRANCO FOSCO SEMI-TRANSPARENTE</v>
          </cell>
          <cell r="C4349" t="str">
            <v>ROH</v>
          </cell>
          <cell r="D4349" t="str">
            <v>KG</v>
          </cell>
        </row>
        <row r="4350">
          <cell r="A4350" t="str">
            <v>010503-0011-01</v>
          </cell>
          <cell r="B4350" t="str">
            <v>RESINA MARROM CLARO SEMI-TRANSPARENTE</v>
          </cell>
          <cell r="C4350" t="str">
            <v>ROH</v>
          </cell>
          <cell r="D4350" t="str">
            <v>KG</v>
          </cell>
        </row>
        <row r="4351">
          <cell r="A4351" t="str">
            <v>010503-0012-01</v>
          </cell>
          <cell r="B4351" t="str">
            <v>RESINA MARROM TRANSPARENTE</v>
          </cell>
          <cell r="C4351" t="str">
            <v>ROH</v>
          </cell>
          <cell r="D4351" t="str">
            <v>KG</v>
          </cell>
        </row>
        <row r="4352">
          <cell r="A4352" t="str">
            <v>0106-01</v>
          </cell>
          <cell r="B4352" t="str">
            <v>TINTA CZ  COD, 6245</v>
          </cell>
          <cell r="C4352" t="str">
            <v>ROH</v>
          </cell>
          <cell r="D4352" t="str">
            <v>KG</v>
          </cell>
        </row>
        <row r="4353">
          <cell r="A4353" t="str">
            <v>0106-02</v>
          </cell>
          <cell r="B4353" t="str">
            <v>TINTA VERMELHO 485 C</v>
          </cell>
          <cell r="C4353" t="str">
            <v>ROH</v>
          </cell>
          <cell r="D4353" t="str">
            <v>KG</v>
          </cell>
        </row>
        <row r="4354">
          <cell r="A4354" t="str">
            <v>0106-03</v>
          </cell>
          <cell r="B4354" t="str">
            <v>TINTA AMARELA 52026</v>
          </cell>
          <cell r="C4354" t="str">
            <v>ROH</v>
          </cell>
          <cell r="D4354" t="str">
            <v>KG</v>
          </cell>
        </row>
        <row r="4355">
          <cell r="A4355" t="str">
            <v>0106-04</v>
          </cell>
          <cell r="B4355" t="str">
            <v>TINTA VERDE CM53 PANT 3285C</v>
          </cell>
          <cell r="C4355" t="str">
            <v>ROH</v>
          </cell>
          <cell r="D4355" t="str">
            <v>KG</v>
          </cell>
        </row>
        <row r="4356">
          <cell r="A4356" t="str">
            <v>0106-05</v>
          </cell>
          <cell r="B4356" t="str">
            <v>TINTA AZ CLARO ABSY 356</v>
          </cell>
          <cell r="C4356" t="str">
            <v>ROH</v>
          </cell>
          <cell r="D4356" t="str">
            <v>KG</v>
          </cell>
        </row>
        <row r="4357">
          <cell r="A4357" t="str">
            <v>0106-07</v>
          </cell>
          <cell r="B4357" t="str">
            <v>TINTA CZ-5423 SENDAS</v>
          </cell>
          <cell r="C4357" t="str">
            <v>ROH</v>
          </cell>
          <cell r="D4357" t="str">
            <v>KG</v>
          </cell>
        </row>
        <row r="4358">
          <cell r="A4358" t="str">
            <v>0106-08</v>
          </cell>
          <cell r="B4358" t="str">
            <v>TINTA VD-35026</v>
          </cell>
          <cell r="C4358" t="str">
            <v>ROH</v>
          </cell>
          <cell r="D4358" t="str">
            <v>KG</v>
          </cell>
        </row>
        <row r="4359">
          <cell r="A4359" t="str">
            <v>0106-11</v>
          </cell>
          <cell r="B4359" t="str">
            <v>TINTA AZUL ESCURO 31</v>
          </cell>
          <cell r="C4359" t="str">
            <v>ROH</v>
          </cell>
          <cell r="D4359" t="str">
            <v>UN</v>
          </cell>
        </row>
        <row r="4360">
          <cell r="A4360" t="str">
            <v>0106-12</v>
          </cell>
          <cell r="B4360" t="str">
            <v>TINTA PRETA 40  L-51</v>
          </cell>
          <cell r="C4360" t="str">
            <v>ROH</v>
          </cell>
          <cell r="D4360" t="str">
            <v>KG</v>
          </cell>
        </row>
        <row r="4361">
          <cell r="A4361" t="str">
            <v>0106-18</v>
          </cell>
          <cell r="B4361" t="str">
            <v>TINTA AMARELO SGOBI 254027</v>
          </cell>
          <cell r="C4361" t="str">
            <v>ROH</v>
          </cell>
          <cell r="D4361" t="str">
            <v>KG</v>
          </cell>
        </row>
        <row r="4362">
          <cell r="A4362" t="str">
            <v>0106-19</v>
          </cell>
          <cell r="B4362" t="str">
            <v>TINTA LARANJA DRAPER 5267</v>
          </cell>
          <cell r="C4362" t="str">
            <v>ROH</v>
          </cell>
          <cell r="D4362" t="str">
            <v>KG</v>
          </cell>
        </row>
        <row r="4363">
          <cell r="A4363" t="str">
            <v>0106-20</v>
          </cell>
          <cell r="B4363" t="str">
            <v>TINTA LARANJA SARGIS 26547</v>
          </cell>
          <cell r="C4363" t="str">
            <v>ROH</v>
          </cell>
          <cell r="D4363" t="str">
            <v>KG</v>
          </cell>
        </row>
        <row r="4364">
          <cell r="A4364" t="str">
            <v>0106-21</v>
          </cell>
          <cell r="B4364" t="str">
            <v>TINTA CINZA VERTUAY 5024637</v>
          </cell>
          <cell r="C4364" t="str">
            <v>ROH</v>
          </cell>
          <cell r="D4364" t="str">
            <v>KG</v>
          </cell>
        </row>
        <row r="4365">
          <cell r="A4365" t="str">
            <v>0106-22</v>
          </cell>
          <cell r="B4365" t="str">
            <v>TINTA TAMPOGRAFIA AZUL-PANTONE 541C</v>
          </cell>
          <cell r="C4365" t="str">
            <v>ROH</v>
          </cell>
          <cell r="D4365" t="str">
            <v>KG</v>
          </cell>
        </row>
        <row r="4366">
          <cell r="A4366" t="str">
            <v>0106-23</v>
          </cell>
          <cell r="B4366" t="str">
            <v>TINTA AZUL SAMMARCO</v>
          </cell>
          <cell r="C4366" t="str">
            <v>ROH</v>
          </cell>
          <cell r="D4366" t="str">
            <v>KG</v>
          </cell>
        </row>
        <row r="4367">
          <cell r="A4367" t="str">
            <v>0106-24</v>
          </cell>
          <cell r="B4367" t="str">
            <v>TINTA AZUL ESPECIAL JEKARA 3503</v>
          </cell>
          <cell r="C4367" t="str">
            <v>ROH</v>
          </cell>
          <cell r="D4367" t="str">
            <v>KG</v>
          </cell>
        </row>
        <row r="4368">
          <cell r="A4368" t="str">
            <v>0106-25</v>
          </cell>
          <cell r="B4368" t="str">
            <v>TINTA PRATA 27 A 1 PANTONE 877C</v>
          </cell>
          <cell r="C4368" t="str">
            <v>ROH</v>
          </cell>
          <cell r="D4368" t="str">
            <v>KG</v>
          </cell>
        </row>
        <row r="4369">
          <cell r="A4369" t="str">
            <v>0106-29</v>
          </cell>
          <cell r="B4369" t="str">
            <v>TINTA LILAS 2725 C</v>
          </cell>
          <cell r="C4369" t="str">
            <v>ROH</v>
          </cell>
          <cell r="D4369" t="str">
            <v>KG</v>
          </cell>
        </row>
        <row r="4370">
          <cell r="A4370" t="str">
            <v>0106-30</v>
          </cell>
          <cell r="B4370" t="str">
            <v>TINTA MARRON ESCURO PANTONE 404C</v>
          </cell>
          <cell r="C4370" t="str">
            <v>ROH</v>
          </cell>
          <cell r="D4370" t="str">
            <v>KG</v>
          </cell>
        </row>
        <row r="4371">
          <cell r="A4371" t="str">
            <v>0106-31</v>
          </cell>
          <cell r="B4371" t="str">
            <v>TINTA AMARELO ESCURO PANTONE 143C</v>
          </cell>
          <cell r="C4371" t="str">
            <v>ROH</v>
          </cell>
          <cell r="D4371" t="str">
            <v>KG</v>
          </cell>
        </row>
        <row r="4372">
          <cell r="A4372" t="str">
            <v>0106-32</v>
          </cell>
          <cell r="B4372" t="str">
            <v>TINTA ROXO VENINA 275C</v>
          </cell>
          <cell r="C4372" t="str">
            <v>ROH</v>
          </cell>
          <cell r="D4372" t="str">
            <v>KG</v>
          </cell>
        </row>
        <row r="4373">
          <cell r="A4373" t="str">
            <v>0106-35</v>
          </cell>
          <cell r="B4373" t="str">
            <v>TINTA CINZA GRAFITE 425C</v>
          </cell>
          <cell r="C4373" t="str">
            <v>ROH</v>
          </cell>
          <cell r="D4373" t="str">
            <v>KG</v>
          </cell>
        </row>
        <row r="4374">
          <cell r="A4374" t="str">
            <v>0106-36</v>
          </cell>
          <cell r="B4374" t="str">
            <v>TINTA ROSA CLARO</v>
          </cell>
          <cell r="C4374" t="str">
            <v>ROH</v>
          </cell>
          <cell r="D4374" t="str">
            <v>KG</v>
          </cell>
        </row>
        <row r="4375">
          <cell r="A4375" t="str">
            <v>0106-37</v>
          </cell>
          <cell r="B4375" t="str">
            <v>TINTA MAGENTA 226C</v>
          </cell>
          <cell r="C4375" t="str">
            <v>ROH</v>
          </cell>
          <cell r="D4375" t="str">
            <v>KG</v>
          </cell>
        </row>
        <row r="4376">
          <cell r="A4376" t="str">
            <v>0106-38</v>
          </cell>
          <cell r="B4376" t="str">
            <v>TINTA 27A1 LILAS 5VM6 ATÓXICA</v>
          </cell>
          <cell r="C4376" t="str">
            <v>ROH</v>
          </cell>
          <cell r="D4376" t="str">
            <v>KG</v>
          </cell>
        </row>
        <row r="4377">
          <cell r="A4377" t="str">
            <v>0106-39</v>
          </cell>
          <cell r="B4377" t="str">
            <v>TINTA ROXO PANTONE 2405C (ROSA)</v>
          </cell>
          <cell r="C4377" t="str">
            <v>ROH</v>
          </cell>
          <cell r="D4377" t="str">
            <v>KG</v>
          </cell>
        </row>
        <row r="4378">
          <cell r="A4378" t="str">
            <v>0106-40</v>
          </cell>
          <cell r="B4378" t="str">
            <v>TINTA LILAS PANTONE 2603 C</v>
          </cell>
          <cell r="C4378" t="str">
            <v>ROH</v>
          </cell>
          <cell r="D4378" t="str">
            <v>KG</v>
          </cell>
        </row>
        <row r="4379">
          <cell r="A4379" t="str">
            <v>0106-41</v>
          </cell>
          <cell r="B4379" t="str">
            <v>TINTA VERMELHA 43A0 62 ATOXICA 485C</v>
          </cell>
          <cell r="C4379" t="str">
            <v>ROH</v>
          </cell>
          <cell r="D4379" t="str">
            <v>KG</v>
          </cell>
        </row>
        <row r="4380">
          <cell r="A4380" t="str">
            <v>0106-42</v>
          </cell>
          <cell r="B4380" t="str">
            <v>TINTA 43A0 ATOXICA  AMARELO 135C</v>
          </cell>
          <cell r="C4380" t="str">
            <v>ROH</v>
          </cell>
          <cell r="D4380" t="str">
            <v>KG</v>
          </cell>
        </row>
        <row r="4381">
          <cell r="A4381" t="str">
            <v>0106-43</v>
          </cell>
          <cell r="B4381" t="str">
            <v>TINTA 43A0 PRATA 81 ATÓXICA PANT, 877C</v>
          </cell>
          <cell r="C4381" t="str">
            <v>ROH</v>
          </cell>
          <cell r="D4381" t="str">
            <v>KG</v>
          </cell>
        </row>
        <row r="4382">
          <cell r="A4382" t="str">
            <v>0106-44</v>
          </cell>
          <cell r="B4382" t="str">
            <v>TINTA 43A0 AZUL 30 ATÓXICA PANTONE 3005C</v>
          </cell>
          <cell r="C4382" t="str">
            <v>ROH</v>
          </cell>
          <cell r="D4382" t="str">
            <v>KG</v>
          </cell>
        </row>
        <row r="4383">
          <cell r="A4383" t="str">
            <v>0106-45</v>
          </cell>
          <cell r="B4383" t="str">
            <v>TINTA 43A0 LILAS SALVIAN 5VM3 PANT 2725C</v>
          </cell>
          <cell r="C4383" t="str">
            <v>ROH</v>
          </cell>
          <cell r="D4383" t="str">
            <v>KG</v>
          </cell>
        </row>
        <row r="4384">
          <cell r="A4384" t="str">
            <v>0106-46</v>
          </cell>
          <cell r="B4384" t="str">
            <v>TINTA 43A0 AZUL JEKARA 3503 PANT 2935C</v>
          </cell>
          <cell r="C4384" t="str">
            <v>ROH</v>
          </cell>
          <cell r="D4384" t="str">
            <v>KG</v>
          </cell>
        </row>
        <row r="4385">
          <cell r="A4385" t="str">
            <v>0106-47</v>
          </cell>
          <cell r="B4385" t="str">
            <v>TINTA 43A0 CINZA GRAFITE 0843 PANT 425C</v>
          </cell>
          <cell r="C4385" t="str">
            <v>ROH</v>
          </cell>
          <cell r="D4385" t="str">
            <v>KG</v>
          </cell>
        </row>
        <row r="4386">
          <cell r="A4386" t="str">
            <v>0106-48</v>
          </cell>
          <cell r="B4386" t="str">
            <v>TINTA 43A0 PRETA 044 FUNDO BRANCO</v>
          </cell>
          <cell r="C4386" t="str">
            <v>ROH</v>
          </cell>
          <cell r="D4386" t="str">
            <v>KG</v>
          </cell>
        </row>
        <row r="4387">
          <cell r="A4387" t="str">
            <v>0106-49</v>
          </cell>
          <cell r="B4387" t="str">
            <v>TINTA 43A0 VERDE CM 153 PANT, 3285C</v>
          </cell>
          <cell r="C4387" t="str">
            <v>ROH</v>
          </cell>
          <cell r="D4387" t="str">
            <v>KG</v>
          </cell>
        </row>
        <row r="4388">
          <cell r="A4388" t="str">
            <v>0106-50</v>
          </cell>
          <cell r="B4388" t="str">
            <v>TINTA 88A1 AZUL 35 PANT, 3005C</v>
          </cell>
          <cell r="C4388" t="str">
            <v>ROH</v>
          </cell>
          <cell r="D4388" t="str">
            <v>KG</v>
          </cell>
        </row>
        <row r="4389">
          <cell r="A4389" t="str">
            <v>0106-51</v>
          </cell>
          <cell r="B4389" t="str">
            <v>TINTA 43A0 VINHO M564 PANTONE 201</v>
          </cell>
          <cell r="C4389" t="str">
            <v>ROH</v>
          </cell>
          <cell r="D4389" t="str">
            <v>KG</v>
          </cell>
        </row>
        <row r="4390">
          <cell r="A4390" t="str">
            <v>0106-52</v>
          </cell>
          <cell r="B4390" t="str">
            <v>TINTA 43A0 BRANCO 50</v>
          </cell>
          <cell r="C4390" t="str">
            <v>ROH</v>
          </cell>
          <cell r="D4390" t="str">
            <v>KG</v>
          </cell>
        </row>
        <row r="4391">
          <cell r="A4391" t="str">
            <v>0106-53</v>
          </cell>
          <cell r="B4391" t="str">
            <v>TINTA 43A0 MAGENTA M56</v>
          </cell>
          <cell r="C4391" t="str">
            <v>ROH</v>
          </cell>
          <cell r="D4391" t="str">
            <v>KG</v>
          </cell>
        </row>
        <row r="4392">
          <cell r="A4392" t="str">
            <v>0106-54</v>
          </cell>
          <cell r="B4392" t="str">
            <v>TINTA 43A0 AZUL SAMMARCO 3645M</v>
          </cell>
          <cell r="C4392" t="str">
            <v>ROH</v>
          </cell>
          <cell r="D4392" t="str">
            <v>KG</v>
          </cell>
        </row>
        <row r="4393">
          <cell r="A4393" t="str">
            <v>0106-55</v>
          </cell>
          <cell r="B4393" t="str">
            <v>TINTA 54A1 PRETO 40 ATOXICA</v>
          </cell>
          <cell r="C4393" t="str">
            <v>ROH</v>
          </cell>
          <cell r="D4393" t="str">
            <v>KG</v>
          </cell>
        </row>
        <row r="4394">
          <cell r="A4394" t="str">
            <v>0106-56</v>
          </cell>
          <cell r="B4394" t="str">
            <v>TINTA 43A0 VERMELHO 5264 PANTONE 202</v>
          </cell>
          <cell r="C4394" t="str">
            <v>ROH</v>
          </cell>
          <cell r="D4394" t="str">
            <v>KG</v>
          </cell>
        </row>
        <row r="4395">
          <cell r="A4395" t="str">
            <v>0106-57</v>
          </cell>
          <cell r="B4395" t="str">
            <v>TINTA 43A0 VERDE 135 PANT, 3285</v>
          </cell>
          <cell r="C4395" t="str">
            <v>ROH</v>
          </cell>
          <cell r="D4395" t="str">
            <v>KG</v>
          </cell>
        </row>
        <row r="4396">
          <cell r="A4396" t="str">
            <v>0106-58</v>
          </cell>
          <cell r="B4396" t="str">
            <v>TINTA 43A0 ROXO CLARO PANTONE 526C</v>
          </cell>
          <cell r="C4396" t="str">
            <v>ROH</v>
          </cell>
          <cell r="D4396" t="str">
            <v>KG</v>
          </cell>
        </row>
        <row r="4397">
          <cell r="A4397" t="str">
            <v>0106-60</v>
          </cell>
          <cell r="B4397" t="str">
            <v>TINTA 43A0 AZUL PANTONE 286C</v>
          </cell>
          <cell r="C4397" t="str">
            <v>ROH</v>
          </cell>
          <cell r="D4397" t="str">
            <v>KG</v>
          </cell>
        </row>
        <row r="4398">
          <cell r="A4398" t="str">
            <v>0106-64</v>
          </cell>
          <cell r="B4398" t="str">
            <v>TINTA 88A1 PRETA</v>
          </cell>
          <cell r="C4398" t="str">
            <v>ROH</v>
          </cell>
          <cell r="D4398" t="str">
            <v>KG</v>
          </cell>
        </row>
        <row r="4399">
          <cell r="A4399" t="str">
            <v>0106-65</v>
          </cell>
          <cell r="B4399" t="str">
            <v>TINTA 33A1 PRETA</v>
          </cell>
          <cell r="C4399" t="str">
            <v>ROH</v>
          </cell>
          <cell r="D4399" t="str">
            <v>KG</v>
          </cell>
        </row>
        <row r="4400">
          <cell r="A4400" t="str">
            <v>0106-67</v>
          </cell>
          <cell r="B4400" t="str">
            <v>TINTA KENT KTY 980 PRETO</v>
          </cell>
          <cell r="C4400" t="str">
            <v>ROH</v>
          </cell>
          <cell r="D4400" t="str">
            <v>KG</v>
          </cell>
        </row>
        <row r="4401">
          <cell r="A4401" t="str">
            <v>0106-71</v>
          </cell>
          <cell r="B4401" t="str">
            <v>TINTA 43A0 VERDE 3265C [CONFILAR]</v>
          </cell>
          <cell r="C4401" t="str">
            <v>ROH</v>
          </cell>
          <cell r="D4401" t="str">
            <v>KG</v>
          </cell>
        </row>
        <row r="4402">
          <cell r="A4402" t="str">
            <v>0106-72</v>
          </cell>
          <cell r="B4402" t="str">
            <v>TINTA 43A0 CINZA 423C [CONFILAR]</v>
          </cell>
          <cell r="C4402" t="str">
            <v>ROH</v>
          </cell>
          <cell r="D4402" t="str">
            <v>KG</v>
          </cell>
        </row>
        <row r="4403">
          <cell r="A4403" t="str">
            <v>0106-73</v>
          </cell>
          <cell r="B4403" t="str">
            <v>TINTA TKP PRETO</v>
          </cell>
          <cell r="C4403" t="str">
            <v>ROH</v>
          </cell>
          <cell r="D4403" t="str">
            <v>KG</v>
          </cell>
        </row>
        <row r="4404">
          <cell r="A4404" t="str">
            <v>0106-74</v>
          </cell>
          <cell r="B4404" t="str">
            <v>TINTA 27A1 AZUL 3035</v>
          </cell>
          <cell r="C4404" t="str">
            <v>ROH</v>
          </cell>
          <cell r="D4404" t="str">
            <v>KG</v>
          </cell>
        </row>
        <row r="4405">
          <cell r="A4405" t="str">
            <v>0106-75</v>
          </cell>
          <cell r="B4405" t="str">
            <v>TINTA 43A0 AZUL 353M [VT-TM]</v>
          </cell>
          <cell r="C4405" t="str">
            <v>ROH</v>
          </cell>
          <cell r="D4405" t="str">
            <v>KG</v>
          </cell>
        </row>
        <row r="4406">
          <cell r="A4406" t="str">
            <v>0106-76</v>
          </cell>
          <cell r="B4406" t="str">
            <v>TINTA PRINTCOLOR 750-33 PRETA (INOX)</v>
          </cell>
          <cell r="C4406" t="str">
            <v>ROH</v>
          </cell>
          <cell r="D4406" t="str">
            <v>KG</v>
          </cell>
        </row>
        <row r="4407">
          <cell r="A4407" t="str">
            <v>0106-77</v>
          </cell>
          <cell r="B4407" t="str">
            <v>TINTA 43A0 AZUL 303102 [AZUL PETROLEO]</v>
          </cell>
          <cell r="C4407" t="str">
            <v>ROH</v>
          </cell>
          <cell r="D4407" t="str">
            <v>KG</v>
          </cell>
        </row>
        <row r="4408">
          <cell r="A4408" t="str">
            <v>0106-78</v>
          </cell>
          <cell r="B4408" t="str">
            <v>TINTA 43A0 CINZA PANTONE COOL GRAY 7[BP]</v>
          </cell>
          <cell r="C4408" t="str">
            <v>ROH</v>
          </cell>
          <cell r="D4408" t="str">
            <v>KG</v>
          </cell>
        </row>
        <row r="4409">
          <cell r="A4409" t="str">
            <v>0106-80</v>
          </cell>
          <cell r="B4409" t="str">
            <v>TINTA 43A0 AZUL 3353[PANT PROCESS BLUEC]</v>
          </cell>
          <cell r="C4409" t="str">
            <v>ROH</v>
          </cell>
          <cell r="D4409" t="str">
            <v>KG</v>
          </cell>
        </row>
        <row r="4410">
          <cell r="A4410" t="str">
            <v>0106-81</v>
          </cell>
          <cell r="B4410" t="str">
            <v>TINTA 43A0 VERMELHO 6M5 P/FUNDO PR [VTX]</v>
          </cell>
          <cell r="C4410" t="str">
            <v>ROH</v>
          </cell>
          <cell r="D4410" t="str">
            <v>KG</v>
          </cell>
        </row>
        <row r="4411">
          <cell r="A4411" t="str">
            <v>0106-82</v>
          </cell>
          <cell r="B4411" t="str">
            <v>TINTA 43A0 ROSA GOLD</v>
          </cell>
          <cell r="C4411" t="str">
            <v>ROH</v>
          </cell>
          <cell r="D4411" t="str">
            <v>KG</v>
          </cell>
        </row>
        <row r="4412">
          <cell r="A4412" t="str">
            <v>0106-83</v>
          </cell>
          <cell r="B4412" t="str">
            <v>TINTA 43A0 VIOLETA</v>
          </cell>
          <cell r="C4412" t="str">
            <v>ROH</v>
          </cell>
          <cell r="D4412" t="str">
            <v>KG</v>
          </cell>
        </row>
        <row r="4413">
          <cell r="A4413" t="str">
            <v>0106-84</v>
          </cell>
          <cell r="B4413" t="str">
            <v>TINTA AZUL TIFFANY</v>
          </cell>
          <cell r="C4413" t="str">
            <v>ROH</v>
          </cell>
          <cell r="D4413" t="str">
            <v>KG</v>
          </cell>
        </row>
        <row r="4414">
          <cell r="A4414" t="str">
            <v>0106-85</v>
          </cell>
          <cell r="B4414" t="str">
            <v>TINTA 43A0 AZUL [FVN-01]</v>
          </cell>
          <cell r="C4414" t="str">
            <v>ROH</v>
          </cell>
          <cell r="D4414" t="str">
            <v>KG</v>
          </cell>
        </row>
        <row r="4415">
          <cell r="A4415" t="str">
            <v>0106-86</v>
          </cell>
          <cell r="B4415" t="str">
            <v>TINTA 43A0 CORAL [FVN-01]</v>
          </cell>
          <cell r="C4415" t="str">
            <v>ROH</v>
          </cell>
          <cell r="D4415" t="str">
            <v>KG</v>
          </cell>
        </row>
        <row r="4416">
          <cell r="A4416" t="str">
            <v>0106-87</v>
          </cell>
          <cell r="B4416" t="str">
            <v>TINTA 43A0 VERDE [FVN-01]</v>
          </cell>
          <cell r="C4416" t="str">
            <v>ROH</v>
          </cell>
          <cell r="D4416" t="str">
            <v>KG</v>
          </cell>
        </row>
        <row r="4417">
          <cell r="A4417" t="str">
            <v>0106-88</v>
          </cell>
          <cell r="B4417" t="str">
            <v>TINTA 43A0 ROXO [FVN-01]</v>
          </cell>
          <cell r="C4417" t="str">
            <v>ROH</v>
          </cell>
          <cell r="D4417" t="str">
            <v>KG</v>
          </cell>
        </row>
        <row r="4418">
          <cell r="A4418" t="str">
            <v>0106-89</v>
          </cell>
          <cell r="B4418" t="str">
            <v>TINTA 35A1 PRATA 81 [SN] (C/ ANTIBOLHA)</v>
          </cell>
          <cell r="C4418" t="str">
            <v>ROH</v>
          </cell>
          <cell r="D4418" t="str">
            <v>KG</v>
          </cell>
        </row>
        <row r="4419">
          <cell r="A4419" t="str">
            <v>0106-90</v>
          </cell>
          <cell r="B4419" t="str">
            <v>TINTA 43A0 VERDE 349C (VERDE PALMEIRAS)</v>
          </cell>
          <cell r="C4419" t="str">
            <v>ROH</v>
          </cell>
          <cell r="D4419" t="str">
            <v>KG</v>
          </cell>
        </row>
        <row r="4420">
          <cell r="A4420" t="str">
            <v>0106-91</v>
          </cell>
          <cell r="B4420" t="str">
            <v>TINTA 115A1 ROSA 6524 PANTONE 5005C</v>
          </cell>
          <cell r="C4420" t="str">
            <v>ROH</v>
          </cell>
          <cell r="D4420" t="str">
            <v>KG</v>
          </cell>
        </row>
        <row r="4421">
          <cell r="A4421" t="str">
            <v>0106-92</v>
          </cell>
          <cell r="B4421" t="str">
            <v>TINTA 43A0 AZUL CLARO PANTONE 2130C</v>
          </cell>
          <cell r="C4421" t="str">
            <v>ROH</v>
          </cell>
          <cell r="D4421" t="str">
            <v>KG</v>
          </cell>
        </row>
        <row r="4422">
          <cell r="A4422" t="str">
            <v>0106-93</v>
          </cell>
          <cell r="B4422" t="str">
            <v>TINTA 43A0 AZUL 302M [FVN-01]</v>
          </cell>
          <cell r="C4422" t="str">
            <v>ROH</v>
          </cell>
          <cell r="D4422" t="str">
            <v>KG</v>
          </cell>
        </row>
        <row r="4423">
          <cell r="A4423" t="str">
            <v>0106-94</v>
          </cell>
          <cell r="B4423" t="str">
            <v>TINTA 43A0 AZUL PANTONE 302C</v>
          </cell>
          <cell r="C4423" t="str">
            <v>ROH</v>
          </cell>
          <cell r="D4423" t="str">
            <v>KG</v>
          </cell>
        </row>
        <row r="4424">
          <cell r="A4424" t="str">
            <v>0106-95</v>
          </cell>
          <cell r="B4424" t="str">
            <v>TINTA 43A0 AZUL PANTONE 2390C</v>
          </cell>
          <cell r="C4424" t="str">
            <v>ROH</v>
          </cell>
          <cell r="D4424" t="str">
            <v>KG</v>
          </cell>
        </row>
        <row r="4425">
          <cell r="A4425" t="str">
            <v>0106-96</v>
          </cell>
          <cell r="B4425" t="str">
            <v>TINTA 142A0 LARANJA CM562 (PANTONE 021C)</v>
          </cell>
          <cell r="C4425" t="str">
            <v>ROH</v>
          </cell>
          <cell r="D4425" t="str">
            <v>KG</v>
          </cell>
        </row>
        <row r="4426">
          <cell r="A4426" t="str">
            <v>010703-0001-01</v>
          </cell>
          <cell r="B4426" t="str">
            <v>RESINA OS BRANCO (CP20015)</v>
          </cell>
          <cell r="C4426" t="str">
            <v>ROH</v>
          </cell>
          <cell r="D4426" t="str">
            <v>KG</v>
          </cell>
        </row>
        <row r="4427">
          <cell r="A4427" t="str">
            <v>0109-21</v>
          </cell>
          <cell r="B4427" t="str">
            <v>GRADE DIANT FECHADA ANTIGA V-30 AZ GRAV</v>
          </cell>
          <cell r="C4427" t="str">
            <v>HALB</v>
          </cell>
          <cell r="D4427" t="str">
            <v>UN</v>
          </cell>
        </row>
        <row r="4428">
          <cell r="A4428" t="str">
            <v>0109-32</v>
          </cell>
          <cell r="B4428" t="str">
            <v>GRADE DIANT VT-30 PR  C/ ETIQ GRAVADA</v>
          </cell>
          <cell r="C4428" t="str">
            <v>HALB</v>
          </cell>
          <cell r="D4428" t="str">
            <v>UN</v>
          </cell>
        </row>
        <row r="4429">
          <cell r="A4429" t="str">
            <v>0109-40</v>
          </cell>
          <cell r="B4429" t="str">
            <v>GRADE DIANT FECH V-30 BR AZ GRAV MONDIAL</v>
          </cell>
          <cell r="C4429" t="str">
            <v>HALB</v>
          </cell>
          <cell r="D4429" t="str">
            <v>UN</v>
          </cell>
        </row>
        <row r="4430">
          <cell r="A4430" t="str">
            <v>0109-41</v>
          </cell>
          <cell r="B4430" t="str">
            <v>GRADE DIANT SOLZINHO ROSA GRAV MONDIAL</v>
          </cell>
          <cell r="C4430" t="str">
            <v>HALB</v>
          </cell>
          <cell r="D4430" t="str">
            <v>UN</v>
          </cell>
        </row>
        <row r="4431">
          <cell r="A4431" t="str">
            <v>0109-43</v>
          </cell>
          <cell r="B4431" t="str">
            <v>GRADE DIANT FECH NV-15 BR AZ GRAV ULTRA</v>
          </cell>
          <cell r="C4431" t="str">
            <v>HALB</v>
          </cell>
          <cell r="D4431" t="str">
            <v>UN</v>
          </cell>
        </row>
        <row r="4432">
          <cell r="A4432" t="str">
            <v>0109-45</v>
          </cell>
          <cell r="B4432" t="str">
            <v>GRADE DIANT V-46 C/ ETIQ GRAVADA MONDIAL</v>
          </cell>
          <cell r="C4432" t="str">
            <v>HALB</v>
          </cell>
          <cell r="D4432" t="str">
            <v>UN</v>
          </cell>
        </row>
        <row r="4433">
          <cell r="A4433" t="str">
            <v>0109-47</v>
          </cell>
          <cell r="B4433" t="str">
            <v>GRADE DIANT V-36 C/ ETIQ GRAVADA MONDIAL</v>
          </cell>
          <cell r="C4433" t="str">
            <v>HALB</v>
          </cell>
          <cell r="D4433" t="str">
            <v>UN</v>
          </cell>
        </row>
        <row r="4434">
          <cell r="A4434" t="str">
            <v>0109-50</v>
          </cell>
          <cell r="B4434" t="str">
            <v>GRADE DIANT FECHADA CURVA BR GRV MASTER</v>
          </cell>
          <cell r="C4434" t="str">
            <v>HALB</v>
          </cell>
          <cell r="D4434" t="str">
            <v>UN</v>
          </cell>
        </row>
        <row r="4435">
          <cell r="A4435" t="str">
            <v>0109-51</v>
          </cell>
          <cell r="B4435" t="str">
            <v>GRADE DIANT SOLZINHO BRANCO GRAV MASTER</v>
          </cell>
          <cell r="C4435" t="str">
            <v>HALB</v>
          </cell>
          <cell r="D4435" t="str">
            <v>UN</v>
          </cell>
        </row>
        <row r="4436">
          <cell r="A4436" t="str">
            <v>0109-52</v>
          </cell>
          <cell r="B4436" t="str">
            <v>GRADE DIANT FECHADA CURVA BR GRV ULTRA</v>
          </cell>
          <cell r="C4436" t="str">
            <v>HALB</v>
          </cell>
          <cell r="D4436" t="str">
            <v>UN</v>
          </cell>
        </row>
        <row r="4437">
          <cell r="A4437" t="str">
            <v>0109-53</v>
          </cell>
          <cell r="B4437" t="str">
            <v>GRADE DIANT SOLZINHO BRANCO GRAV ULTRA</v>
          </cell>
          <cell r="C4437" t="str">
            <v>HALB</v>
          </cell>
          <cell r="D4437" t="str">
            <v>UN</v>
          </cell>
        </row>
        <row r="4438">
          <cell r="A4438" t="str">
            <v>0109-54</v>
          </cell>
          <cell r="B4438" t="str">
            <v>GRADE DIANT FECH CURVA BR GRV DURABRAND</v>
          </cell>
          <cell r="C4438" t="str">
            <v>HALB</v>
          </cell>
          <cell r="D4438" t="str">
            <v>UN</v>
          </cell>
        </row>
        <row r="4439">
          <cell r="A4439" t="str">
            <v>0109-55</v>
          </cell>
          <cell r="B4439" t="str">
            <v>GRADE DIANT FECHAD CURVA BR GRV MONDIAL</v>
          </cell>
          <cell r="C4439" t="str">
            <v>HALB</v>
          </cell>
          <cell r="D4439" t="str">
            <v>UN</v>
          </cell>
        </row>
        <row r="4440">
          <cell r="A4440" t="str">
            <v>0109-56</v>
          </cell>
          <cell r="B4440" t="str">
            <v>GRADE DIANT FECHADA RETA BR GRAV MONDIAL</v>
          </cell>
          <cell r="C4440" t="str">
            <v>HALB</v>
          </cell>
          <cell r="D4440" t="str">
            <v>UN</v>
          </cell>
        </row>
        <row r="4441">
          <cell r="A4441" t="str">
            <v>0109-57</v>
          </cell>
          <cell r="B4441" t="str">
            <v>GRADE DIANT SOLZINHO BRANCO GRAV VENTAR</v>
          </cell>
          <cell r="C4441" t="str">
            <v>HALB</v>
          </cell>
          <cell r="D4441" t="str">
            <v>UN</v>
          </cell>
        </row>
        <row r="4442">
          <cell r="A4442" t="str">
            <v>0109-58</v>
          </cell>
          <cell r="B4442" t="str">
            <v>GRADE DIANT SOLZINHO BRANCO GRAVADA NEX</v>
          </cell>
          <cell r="C4442" t="str">
            <v>HALB</v>
          </cell>
          <cell r="D4442" t="str">
            <v>UN</v>
          </cell>
        </row>
        <row r="4443">
          <cell r="A4443" t="str">
            <v>0109-59</v>
          </cell>
          <cell r="B4443" t="str">
            <v>GRADE DIANT FECHADA CURVA BR GRV MK TECH</v>
          </cell>
          <cell r="C4443" t="str">
            <v>HALB</v>
          </cell>
          <cell r="D4443" t="str">
            <v>UN</v>
          </cell>
        </row>
        <row r="4444">
          <cell r="A4444" t="str">
            <v>0109-63</v>
          </cell>
          <cell r="B4444" t="str">
            <v>GRADE VP-PRO-55 PAREDE (ABERTA)</v>
          </cell>
          <cell r="C4444" t="str">
            <v>ROH</v>
          </cell>
          <cell r="D4444" t="str">
            <v>UN</v>
          </cell>
        </row>
        <row r="4445">
          <cell r="A4445" t="str">
            <v>0109-64</v>
          </cell>
          <cell r="B4445" t="str">
            <v>GRADE DIANT VM/VC-PRO-55 (FECHADA)</v>
          </cell>
          <cell r="C4445" t="str">
            <v>ROH</v>
          </cell>
          <cell r="D4445" t="str">
            <v>UN</v>
          </cell>
        </row>
        <row r="4446">
          <cell r="A4446" t="str">
            <v>0109-65</v>
          </cell>
          <cell r="B4446" t="str">
            <v>GRADE TRAS VM/VC-PRO-55 (FECHADA)</v>
          </cell>
          <cell r="C4446" t="str">
            <v>ROH</v>
          </cell>
          <cell r="D4446" t="str">
            <v>UN</v>
          </cell>
        </row>
        <row r="4447">
          <cell r="A4447" t="str">
            <v>0109-66</v>
          </cell>
          <cell r="B4447" t="str">
            <v>GRADE VP-PRO-65 PAREDE (ABERTA)</v>
          </cell>
          <cell r="C4447" t="str">
            <v>ROH</v>
          </cell>
          <cell r="D4447" t="str">
            <v>UN</v>
          </cell>
        </row>
        <row r="4448">
          <cell r="A4448" t="str">
            <v>0109-67</v>
          </cell>
          <cell r="B4448" t="str">
            <v>GRADE DIANT VC-PRO-65 COLUNA (FECHADA)</v>
          </cell>
          <cell r="C4448" t="str">
            <v>ROH</v>
          </cell>
          <cell r="D4448" t="str">
            <v>UN</v>
          </cell>
        </row>
        <row r="4449">
          <cell r="A4449" t="str">
            <v>0109-68</v>
          </cell>
          <cell r="B4449" t="str">
            <v>GRADE TRAS VC-PRO-65 COLUNA (FECHADA)</v>
          </cell>
          <cell r="C4449" t="str">
            <v>ROH</v>
          </cell>
          <cell r="D4449" t="str">
            <v>UN</v>
          </cell>
        </row>
        <row r="4450">
          <cell r="A4450" t="str">
            <v>0109-69</v>
          </cell>
          <cell r="B4450" t="str">
            <v>GRADE DIANT VT-32 PR  C/ ETIQ GRAVADA</v>
          </cell>
          <cell r="C4450" t="str">
            <v>HALB</v>
          </cell>
          <cell r="D4450" t="str">
            <v>UN</v>
          </cell>
        </row>
        <row r="4451">
          <cell r="A4451" t="str">
            <v>0109-70</v>
          </cell>
          <cell r="B4451" t="str">
            <v>GRADE DIANT FECHADA RETA PR GRAV MONDIAL</v>
          </cell>
          <cell r="C4451" t="str">
            <v>HALB</v>
          </cell>
          <cell r="D4451" t="str">
            <v>UN</v>
          </cell>
        </row>
        <row r="4452">
          <cell r="A4452" t="str">
            <v>0109-71</v>
          </cell>
          <cell r="B4452" t="str">
            <v>GRADE DIANT VM/VC-PRO-55 (FECHADA) 2</v>
          </cell>
          <cell r="C4452" t="str">
            <v>ROH</v>
          </cell>
          <cell r="D4452" t="str">
            <v>UN</v>
          </cell>
        </row>
        <row r="4453">
          <cell r="A4453" t="str">
            <v>0109-72</v>
          </cell>
          <cell r="B4453" t="str">
            <v>GRADE TRAS VM/VC-PRO-55 (FECHADA) 2</v>
          </cell>
          <cell r="C4453" t="str">
            <v>ROH</v>
          </cell>
          <cell r="D4453" t="str">
            <v>UN</v>
          </cell>
        </row>
        <row r="4454">
          <cell r="A4454" t="str">
            <v>0109-73</v>
          </cell>
          <cell r="B4454" t="str">
            <v>GRADE DIANT VP-PRO-55 (ABERTA)</v>
          </cell>
          <cell r="C4454" t="str">
            <v>ROH</v>
          </cell>
          <cell r="D4454" t="str">
            <v>UN</v>
          </cell>
        </row>
        <row r="4455">
          <cell r="A4455" t="str">
            <v>0109-74</v>
          </cell>
          <cell r="B4455" t="str">
            <v>GRADE TRAS VP-PRO-55 (ABERTA)</v>
          </cell>
          <cell r="C4455" t="str">
            <v>ROH</v>
          </cell>
          <cell r="D4455" t="str">
            <v>UN</v>
          </cell>
        </row>
        <row r="4456">
          <cell r="A4456" t="str">
            <v>0109-75</v>
          </cell>
          <cell r="B4456" t="str">
            <v>GRADE DIANT 30 BR C/ETIQGRAV RED PREMIUM</v>
          </cell>
          <cell r="C4456" t="str">
            <v>HALB</v>
          </cell>
          <cell r="D4456" t="str">
            <v>UN</v>
          </cell>
        </row>
        <row r="4457">
          <cell r="A4457" t="str">
            <v>0109-76</v>
          </cell>
          <cell r="B4457" t="str">
            <v>GRADE DIANT30 PR C/ETQGRAV BLACK PREMIUM</v>
          </cell>
          <cell r="C4457" t="str">
            <v>HALB</v>
          </cell>
          <cell r="D4457" t="str">
            <v>UN</v>
          </cell>
        </row>
        <row r="4458">
          <cell r="A4458" t="str">
            <v>0109-77</v>
          </cell>
          <cell r="B4458" t="str">
            <v>GRADE DIANT40 BR C/ETIQ GRAV RED PREMIUM</v>
          </cell>
          <cell r="C4458" t="str">
            <v>HALB</v>
          </cell>
          <cell r="D4458" t="str">
            <v>UN</v>
          </cell>
        </row>
        <row r="4459">
          <cell r="A4459" t="str">
            <v>0109-78</v>
          </cell>
          <cell r="B4459" t="str">
            <v>GRADE DIANT40 PR C/ETIQGRV BLACK PREMIUM</v>
          </cell>
          <cell r="C4459" t="str">
            <v>HALB</v>
          </cell>
          <cell r="D4459" t="str">
            <v>UN</v>
          </cell>
        </row>
        <row r="4460">
          <cell r="A4460" t="str">
            <v>0109-79</v>
          </cell>
          <cell r="B4460" t="str">
            <v>GRADE DIANT FECHAD CURVA BR GRV CZ ULTRA</v>
          </cell>
          <cell r="C4460" t="str">
            <v>HALB</v>
          </cell>
          <cell r="D4460" t="str">
            <v>UN</v>
          </cell>
        </row>
        <row r="4461">
          <cell r="A4461" t="str">
            <v>0109-80</v>
          </cell>
          <cell r="B4461" t="str">
            <v>GRADE DIANT FECHADA CURVA PR GRV MONDIAL</v>
          </cell>
          <cell r="C4461" t="str">
            <v>HALB</v>
          </cell>
          <cell r="D4461" t="str">
            <v>UN</v>
          </cell>
        </row>
        <row r="4462">
          <cell r="A4462" t="str">
            <v>0109-81</v>
          </cell>
          <cell r="B4462" t="str">
            <v>GRADE DIANT30 PR C/ETIQGRAV CLASSIC HOME</v>
          </cell>
          <cell r="C4462" t="str">
            <v>HALB</v>
          </cell>
          <cell r="D4462" t="str">
            <v>UN</v>
          </cell>
        </row>
        <row r="4463">
          <cell r="A4463" t="str">
            <v>0109-82</v>
          </cell>
          <cell r="B4463" t="str">
            <v>GRADE DIANT40 PR C/ETIQ GRV CLASSIC HOME</v>
          </cell>
          <cell r="C4463" t="str">
            <v>HALB</v>
          </cell>
          <cell r="D4463" t="str">
            <v>UN</v>
          </cell>
        </row>
        <row r="4464">
          <cell r="A4464" t="str">
            <v>0109-83</v>
          </cell>
          <cell r="B4464" t="str">
            <v>GRADE DIANT FECH NV-29-6P BR C/ETIQ LOGO</v>
          </cell>
          <cell r="C4464" t="str">
            <v>HALB</v>
          </cell>
          <cell r="D4464" t="str">
            <v>UN</v>
          </cell>
        </row>
        <row r="4465">
          <cell r="A4465" t="str">
            <v>0109-84</v>
          </cell>
          <cell r="B4465" t="str">
            <v>GRADE DIANT FECHAD CURVA BR GRV CONFILAR</v>
          </cell>
          <cell r="C4465" t="str">
            <v>HALB</v>
          </cell>
          <cell r="D4465" t="str">
            <v>UN</v>
          </cell>
        </row>
        <row r="4466">
          <cell r="A4466" t="str">
            <v>0109-85</v>
          </cell>
          <cell r="B4466" t="str">
            <v>GRADE DIANT VT-32 C/ETIQ GRAV FUN CLEAN</v>
          </cell>
          <cell r="C4466" t="str">
            <v>HALB</v>
          </cell>
          <cell r="D4466" t="str">
            <v>UN</v>
          </cell>
        </row>
        <row r="4467">
          <cell r="A4467" t="str">
            <v>0109-86</v>
          </cell>
          <cell r="B4467" t="str">
            <v>GRADE DIANT VT-42 PR C/ETQ GRAV FUNCLEAN</v>
          </cell>
          <cell r="C4467" t="str">
            <v>HALB</v>
          </cell>
          <cell r="D4467" t="str">
            <v>UN</v>
          </cell>
        </row>
        <row r="4468">
          <cell r="A4468" t="str">
            <v>0109-88</v>
          </cell>
          <cell r="B4468" t="str">
            <v>GRADE DIANT FECHADA CURVA BR GRV ULTRAV2</v>
          </cell>
          <cell r="C4468" t="str">
            <v>HALB</v>
          </cell>
          <cell r="D4468" t="str">
            <v>UN</v>
          </cell>
        </row>
        <row r="4469">
          <cell r="A4469" t="str">
            <v>0109-89</v>
          </cell>
          <cell r="B4469" t="str">
            <v>GRADE DIANT FECHA CURVA BR GRV MONDIALV2</v>
          </cell>
          <cell r="C4469" t="str">
            <v>HALB</v>
          </cell>
          <cell r="D4469" t="str">
            <v>UN</v>
          </cell>
        </row>
        <row r="4470">
          <cell r="A4470" t="str">
            <v>0109-90</v>
          </cell>
          <cell r="B4470" t="str">
            <v>GRADE DIANT FECHAD CURVA BR GRV MASTERV2</v>
          </cell>
          <cell r="C4470" t="str">
            <v>HALB</v>
          </cell>
          <cell r="D4470" t="str">
            <v>UN</v>
          </cell>
        </row>
        <row r="4471">
          <cell r="A4471" t="str">
            <v>0109-91</v>
          </cell>
          <cell r="B4471" t="str">
            <v>GRADE DIANT FECH CURVA BR GRV CONFILARV2</v>
          </cell>
          <cell r="C4471" t="str">
            <v>HALB</v>
          </cell>
          <cell r="D4471" t="str">
            <v>UN</v>
          </cell>
        </row>
        <row r="4472">
          <cell r="A4472" t="str">
            <v>0109-92</v>
          </cell>
          <cell r="B4472" t="str">
            <v>GRADE DIANT40 VRM C/ETQ GRAV RED PREMIUM</v>
          </cell>
          <cell r="C4472" t="str">
            <v>HALB</v>
          </cell>
          <cell r="D4472" t="str">
            <v>UN</v>
          </cell>
        </row>
        <row r="4473">
          <cell r="A4473" t="str">
            <v>0109-93</v>
          </cell>
          <cell r="B4473" t="str">
            <v>GRADE DIANT30 VERM C/ETIQGRV RED PREMIUM</v>
          </cell>
          <cell r="C4473" t="str">
            <v>HALB</v>
          </cell>
          <cell r="D4473" t="str">
            <v>UN</v>
          </cell>
        </row>
        <row r="4474">
          <cell r="A4474" t="str">
            <v>0109-94</v>
          </cell>
          <cell r="B4474" t="str">
            <v>GRADE DIANT30 ROSA C/ETQGRV PINK PREMIUM</v>
          </cell>
          <cell r="C4474" t="str">
            <v>HALB</v>
          </cell>
          <cell r="D4474" t="str">
            <v>UN</v>
          </cell>
        </row>
        <row r="4475">
          <cell r="A4475" t="str">
            <v>0109-95</v>
          </cell>
          <cell r="B4475" t="str">
            <v>ETIQ LOGO V-45 BR GRAVADA MONDIAL[NP-4P]</v>
          </cell>
          <cell r="C4475" t="str">
            <v>HALB</v>
          </cell>
          <cell r="D4475" t="str">
            <v>UN</v>
          </cell>
        </row>
        <row r="4476">
          <cell r="A4476" t="str">
            <v>0109-96</v>
          </cell>
          <cell r="B4476" t="str">
            <v>GRADE DIANT NV-45 BR C/ETIQ GRAV [NP-4P]</v>
          </cell>
          <cell r="C4476" t="str">
            <v>HALB</v>
          </cell>
          <cell r="D4476" t="str">
            <v>UN</v>
          </cell>
        </row>
        <row r="4477">
          <cell r="A4477" t="str">
            <v>0109-97</v>
          </cell>
          <cell r="B4477" t="str">
            <v>SUPORTE DA CHAVE VT-30/40 PRATA GRAV V2</v>
          </cell>
          <cell r="C4477" t="str">
            <v>HALB</v>
          </cell>
          <cell r="D4477" t="str">
            <v>UN</v>
          </cell>
        </row>
        <row r="4478">
          <cell r="A4478" t="str">
            <v>0109-98</v>
          </cell>
          <cell r="B4478" t="str">
            <v>GRADE DIANT FECH CURVA BR GRV ULTRA AZ P</v>
          </cell>
          <cell r="C4478" t="str">
            <v>HALB</v>
          </cell>
          <cell r="D4478" t="str">
            <v>UN</v>
          </cell>
        </row>
        <row r="4479">
          <cell r="A4479" t="str">
            <v>0109-99</v>
          </cell>
          <cell r="B4479" t="str">
            <v>GRADE DIANT SOLZINHO BR GRAV ULTRA AZ P</v>
          </cell>
          <cell r="C4479" t="str">
            <v>HALB</v>
          </cell>
          <cell r="D4479" t="str">
            <v>UN</v>
          </cell>
        </row>
        <row r="4480">
          <cell r="A4480" t="str">
            <v>0111-02</v>
          </cell>
          <cell r="B4480" t="str">
            <v>SC COPO CRISTAL VERDE COMPLETO - REPOSIC</v>
          </cell>
          <cell r="C4480" t="str">
            <v>HALB</v>
          </cell>
          <cell r="D4480" t="str">
            <v>UN</v>
          </cell>
        </row>
        <row r="4481">
          <cell r="A4481" t="str">
            <v>0112-01</v>
          </cell>
          <cell r="B4481" t="str">
            <v>SACO PLASTICO 60 X 80 X 0,03CM</v>
          </cell>
          <cell r="C4481" t="str">
            <v>VERP</v>
          </cell>
          <cell r="D4481" t="str">
            <v>UN</v>
          </cell>
        </row>
        <row r="4482">
          <cell r="A4482" t="str">
            <v>0112-02</v>
          </cell>
          <cell r="B4482" t="str">
            <v>SACO PLASTICO 40 X 29 X 0,06CM</v>
          </cell>
          <cell r="C4482" t="str">
            <v>VERP</v>
          </cell>
          <cell r="D4482" t="str">
            <v>UN</v>
          </cell>
        </row>
        <row r="4483">
          <cell r="A4483" t="str">
            <v>0112-03</v>
          </cell>
          <cell r="B4483" t="str">
            <v>SACO PLASTICO 35  X 45 X 0,03 GRAV PRETA</v>
          </cell>
          <cell r="C4483" t="str">
            <v>VERP</v>
          </cell>
          <cell r="D4483" t="str">
            <v>UN</v>
          </cell>
        </row>
        <row r="4484">
          <cell r="A4484" t="str">
            <v>0112-07</v>
          </cell>
          <cell r="B4484" t="str">
            <v>SACO PLASTICO 46 X 57 X 0,03</v>
          </cell>
          <cell r="C4484" t="str">
            <v>VERP</v>
          </cell>
          <cell r="D4484" t="str">
            <v>UN</v>
          </cell>
        </row>
        <row r="4485">
          <cell r="A4485" t="str">
            <v>0112-09</v>
          </cell>
          <cell r="B4485" t="str">
            <v>SACO PLAS. SC-01/SC-08</v>
          </cell>
          <cell r="C4485" t="str">
            <v>ROH</v>
          </cell>
          <cell r="D4485" t="str">
            <v>UN</v>
          </cell>
        </row>
        <row r="4486">
          <cell r="A4486" t="str">
            <v>0112-12</v>
          </cell>
          <cell r="B4486" t="str">
            <v>SACO PLAS. M-01/M-02</v>
          </cell>
          <cell r="C4486" t="str">
            <v>ROH</v>
          </cell>
          <cell r="D4486" t="str">
            <v>UN</v>
          </cell>
        </row>
        <row r="4487">
          <cell r="A4487" t="str">
            <v>0112-13</v>
          </cell>
          <cell r="B4487" t="str">
            <v>SACO PLAS. FR-01/FR-02</v>
          </cell>
          <cell r="C4487" t="str">
            <v>ROH</v>
          </cell>
          <cell r="D4487" t="str">
            <v>UN</v>
          </cell>
        </row>
        <row r="4488">
          <cell r="A4488" t="str">
            <v>0112-14</v>
          </cell>
          <cell r="B4488" t="str">
            <v>SACO PLAS. P-01</v>
          </cell>
          <cell r="C4488" t="str">
            <v>ROH</v>
          </cell>
          <cell r="D4488" t="str">
            <v>UN</v>
          </cell>
        </row>
        <row r="4489">
          <cell r="A4489" t="str">
            <v>0112-15</v>
          </cell>
          <cell r="B4489" t="str">
            <v>SACO PLAS. SANDUICHEIRA</v>
          </cell>
          <cell r="C4489" t="str">
            <v>ROH</v>
          </cell>
          <cell r="D4489" t="str">
            <v>UN</v>
          </cell>
        </row>
        <row r="4490">
          <cell r="A4490" t="str">
            <v>0112-18</v>
          </cell>
          <cell r="B4490" t="str">
            <v>SACO PLAS. SC-02</v>
          </cell>
          <cell r="C4490" t="str">
            <v>ROH</v>
          </cell>
          <cell r="D4490" t="str">
            <v>UN</v>
          </cell>
        </row>
        <row r="4491">
          <cell r="A4491" t="str">
            <v>0112-19</v>
          </cell>
          <cell r="B4491" t="str">
            <v>SACO PLASTICO 45 X 80</v>
          </cell>
          <cell r="C4491" t="str">
            <v>VERP</v>
          </cell>
          <cell r="D4491" t="str">
            <v>UN</v>
          </cell>
        </row>
        <row r="4492">
          <cell r="A4492" t="str">
            <v>0112-20</v>
          </cell>
          <cell r="B4492" t="str">
            <v>SACO PLAS. MX-SD01</v>
          </cell>
          <cell r="C4492" t="str">
            <v>ROH</v>
          </cell>
          <cell r="D4492" t="str">
            <v>UN</v>
          </cell>
        </row>
        <row r="4493">
          <cell r="A4493" t="str">
            <v>0112-21</v>
          </cell>
          <cell r="B4493" t="str">
            <v>SACO PLAS.[C]</v>
          </cell>
          <cell r="C4493" t="str">
            <v>ROH</v>
          </cell>
          <cell r="D4493" t="str">
            <v>UN</v>
          </cell>
        </row>
        <row r="4494">
          <cell r="A4494" t="str">
            <v>0112-22</v>
          </cell>
          <cell r="B4494" t="str">
            <v>SACO PLASMX-PR01/MX-PR02/MX-PR03/MX-PR04</v>
          </cell>
          <cell r="C4494" t="str">
            <v>ROH</v>
          </cell>
          <cell r="D4494" t="str">
            <v>UN</v>
          </cell>
        </row>
        <row r="4495">
          <cell r="A4495" t="str">
            <v>0112-23</v>
          </cell>
          <cell r="B4495" t="str">
            <v>SACO PLAS. P-00/NP-00</v>
          </cell>
          <cell r="C4495" t="str">
            <v>ROH</v>
          </cell>
          <cell r="D4495" t="str">
            <v>UN</v>
          </cell>
        </row>
        <row r="4496">
          <cell r="A4496" t="str">
            <v>0112-25</v>
          </cell>
          <cell r="B4496" t="str">
            <v>SACO PLAS. SC-03</v>
          </cell>
          <cell r="C4496" t="str">
            <v>ROH</v>
          </cell>
          <cell r="D4496" t="str">
            <v>UN</v>
          </cell>
        </row>
        <row r="4497">
          <cell r="A4497" t="str">
            <v>0112-26</v>
          </cell>
          <cell r="B4497" t="str">
            <v>SACO PLAS. AP-01</v>
          </cell>
          <cell r="C4497" t="str">
            <v>ROH</v>
          </cell>
          <cell r="D4497" t="str">
            <v>UN</v>
          </cell>
        </row>
        <row r="4498">
          <cell r="A4498" t="str">
            <v>0112-27</v>
          </cell>
          <cell r="B4498" t="str">
            <v>SACO PLAS. CA-51</v>
          </cell>
          <cell r="C4498" t="str">
            <v>ROH</v>
          </cell>
          <cell r="D4498" t="str">
            <v>UN</v>
          </cell>
        </row>
        <row r="4499">
          <cell r="A4499" t="str">
            <v>0112-28</v>
          </cell>
          <cell r="B4499" t="str">
            <v>SACO PLAS.CENTRIFUGA CF-01/03/NCF-01B/C</v>
          </cell>
          <cell r="C4499" t="str">
            <v>ROH</v>
          </cell>
          <cell r="D4499" t="str">
            <v>UN</v>
          </cell>
        </row>
        <row r="4500">
          <cell r="A4500" t="str">
            <v>0112-29</v>
          </cell>
          <cell r="B4500" t="str">
            <v>SACO PLAS.JARRA CF-01/03/NCF-01B/C</v>
          </cell>
          <cell r="C4500" t="str">
            <v>ROH</v>
          </cell>
          <cell r="D4500" t="str">
            <v>UN</v>
          </cell>
        </row>
        <row r="4501">
          <cell r="A4501" t="str">
            <v>0112-30</v>
          </cell>
          <cell r="B4501" t="str">
            <v>SACO PLAS. AP-02</v>
          </cell>
          <cell r="C4501" t="str">
            <v>ROH</v>
          </cell>
          <cell r="D4501" t="str">
            <v>UN</v>
          </cell>
        </row>
        <row r="4502">
          <cell r="A4502" t="str">
            <v>0112-32</v>
          </cell>
          <cell r="B4502" t="str">
            <v>SACO PLAS.[G]</v>
          </cell>
          <cell r="C4502" t="str">
            <v>ROH</v>
          </cell>
          <cell r="D4502" t="str">
            <v>UN</v>
          </cell>
        </row>
        <row r="4503">
          <cell r="A4503" t="str">
            <v>0112-33</v>
          </cell>
          <cell r="B4503" t="str">
            <v>SACO PLAS.[A]</v>
          </cell>
          <cell r="C4503" t="str">
            <v>ROH</v>
          </cell>
          <cell r="D4503" t="str">
            <v>UN</v>
          </cell>
        </row>
        <row r="4504">
          <cell r="A4504" t="str">
            <v>0112-35</v>
          </cell>
          <cell r="B4504" t="str">
            <v>SACO PLAS.[CT]</v>
          </cell>
          <cell r="C4504" t="str">
            <v>ROH</v>
          </cell>
          <cell r="D4504" t="str">
            <v>UN</v>
          </cell>
        </row>
        <row r="4505">
          <cell r="A4505" t="str">
            <v>0112-36</v>
          </cell>
          <cell r="B4505" t="str">
            <v>SACO PLAS. C-03/C-15</v>
          </cell>
          <cell r="C4505" t="str">
            <v>ROH</v>
          </cell>
          <cell r="D4505" t="str">
            <v>UN</v>
          </cell>
        </row>
        <row r="4506">
          <cell r="A4506" t="str">
            <v>0112-37</v>
          </cell>
          <cell r="B4506" t="str">
            <v>SACO PLAS. A-03</v>
          </cell>
          <cell r="C4506" t="str">
            <v>ROH</v>
          </cell>
          <cell r="D4506" t="str">
            <v>UN</v>
          </cell>
        </row>
        <row r="4507">
          <cell r="A4507" t="str">
            <v>0112-38</v>
          </cell>
          <cell r="B4507" t="str">
            <v>SACO PLAS. MP-01</v>
          </cell>
          <cell r="C4507" t="str">
            <v>ROH</v>
          </cell>
          <cell r="D4507" t="str">
            <v>UN</v>
          </cell>
        </row>
        <row r="4508">
          <cell r="A4508" t="str">
            <v>0112-39</v>
          </cell>
          <cell r="B4508" t="str">
            <v>SACO PLAS. L-90</v>
          </cell>
          <cell r="C4508" t="str">
            <v>ROH</v>
          </cell>
          <cell r="D4508" t="str">
            <v>UN</v>
          </cell>
        </row>
        <row r="4509">
          <cell r="A4509" t="str">
            <v>0112-42</v>
          </cell>
          <cell r="B4509" t="str">
            <v>SACO PLAS. CF-02</v>
          </cell>
          <cell r="C4509" t="str">
            <v>ROH</v>
          </cell>
          <cell r="D4509" t="str">
            <v>UN</v>
          </cell>
        </row>
        <row r="4510">
          <cell r="A4510" t="str">
            <v>0112-43</v>
          </cell>
          <cell r="B4510" t="str">
            <v>SACO PLAS. C-06</v>
          </cell>
          <cell r="C4510" t="str">
            <v>ROH</v>
          </cell>
          <cell r="D4510" t="str">
            <v>UN</v>
          </cell>
        </row>
        <row r="4511">
          <cell r="A4511" t="str">
            <v>0112-44</v>
          </cell>
          <cell r="B4511" t="str">
            <v>SACO PLAS.[UA]</v>
          </cell>
          <cell r="C4511" t="str">
            <v>ROH</v>
          </cell>
          <cell r="D4511" t="str">
            <v>UN</v>
          </cell>
        </row>
        <row r="4512">
          <cell r="A4512" t="str">
            <v>0112-45</v>
          </cell>
          <cell r="B4512" t="str">
            <v>SACO PLAS. C-05</v>
          </cell>
          <cell r="C4512" t="str">
            <v>ROH</v>
          </cell>
          <cell r="D4512" t="str">
            <v>UN</v>
          </cell>
        </row>
        <row r="4513">
          <cell r="A4513" t="str">
            <v>0112-46</v>
          </cell>
          <cell r="B4513" t="str">
            <v>SACO PLASTICO 30 X 30</v>
          </cell>
          <cell r="C4513" t="str">
            <v>VERP</v>
          </cell>
          <cell r="D4513" t="str">
            <v>UN</v>
          </cell>
        </row>
        <row r="4514">
          <cell r="A4514" t="str">
            <v>0112-47</v>
          </cell>
          <cell r="B4514" t="str">
            <v>SACO PLAS. MP-02</v>
          </cell>
          <cell r="C4514" t="str">
            <v>ROH</v>
          </cell>
          <cell r="D4514" t="str">
            <v>UN</v>
          </cell>
        </row>
        <row r="4515">
          <cell r="A4515" t="str">
            <v>0112-48</v>
          </cell>
          <cell r="B4515" t="str">
            <v>SACO PLAS. EM-02</v>
          </cell>
          <cell r="C4515" t="str">
            <v>ROH</v>
          </cell>
          <cell r="D4515" t="str">
            <v>UN</v>
          </cell>
        </row>
        <row r="4516">
          <cell r="A4516" t="str">
            <v>0112-49</v>
          </cell>
          <cell r="B4516" t="str">
            <v>SACO PLAS. CA-52</v>
          </cell>
          <cell r="C4516" t="str">
            <v>ROH</v>
          </cell>
          <cell r="D4516" t="str">
            <v>UN</v>
          </cell>
        </row>
        <row r="4517">
          <cell r="A4517" t="str">
            <v>0112-50</v>
          </cell>
          <cell r="B4517" t="str">
            <v>SACO PLAS. T-02</v>
          </cell>
          <cell r="C4517" t="str">
            <v>ROH</v>
          </cell>
          <cell r="D4517" t="str">
            <v>UN</v>
          </cell>
        </row>
        <row r="4518">
          <cell r="A4518" t="str">
            <v>0112-51</v>
          </cell>
          <cell r="B4518" t="str">
            <v>SACO PLAS. NT-01</v>
          </cell>
          <cell r="C4518" t="str">
            <v>ROH</v>
          </cell>
          <cell r="D4518" t="str">
            <v>UN</v>
          </cell>
        </row>
        <row r="4519">
          <cell r="A4519" t="str">
            <v>0112-52</v>
          </cell>
          <cell r="B4519" t="str">
            <v>SACO PLASTICO 150MM X 200MM</v>
          </cell>
          <cell r="C4519" t="str">
            <v>VERP</v>
          </cell>
          <cell r="D4519" t="str">
            <v>UN</v>
          </cell>
        </row>
        <row r="4520">
          <cell r="A4520" t="str">
            <v>0112-53</v>
          </cell>
          <cell r="B4520" t="str">
            <v>SACO PLAS.[M]</v>
          </cell>
          <cell r="C4520" t="str">
            <v>ROH</v>
          </cell>
          <cell r="D4520" t="str">
            <v>UN</v>
          </cell>
        </row>
        <row r="4521">
          <cell r="A4521" t="str">
            <v>0112-55</v>
          </cell>
          <cell r="B4521" t="str">
            <v>SACO PLAS. LAS-50/51/52/53</v>
          </cell>
          <cell r="C4521" t="str">
            <v>ROH</v>
          </cell>
          <cell r="D4521" t="str">
            <v>UN</v>
          </cell>
        </row>
        <row r="4522">
          <cell r="A4522" t="str">
            <v>0112-56</v>
          </cell>
          <cell r="B4522" t="str">
            <v>CALCO LAM-50</v>
          </cell>
          <cell r="C4522" t="str">
            <v>ROH</v>
          </cell>
          <cell r="D4522" t="str">
            <v>UN</v>
          </cell>
        </row>
        <row r="4523">
          <cell r="A4523" t="str">
            <v>0112-57</v>
          </cell>
          <cell r="B4523" t="str">
            <v>SACO PLAS. F-15</v>
          </cell>
          <cell r="C4523" t="str">
            <v>ROH</v>
          </cell>
          <cell r="D4523" t="str">
            <v>UN</v>
          </cell>
        </row>
        <row r="4524">
          <cell r="A4524" t="str">
            <v>0112-58</v>
          </cell>
          <cell r="B4524" t="str">
            <v>SACO PLAS.[M]</v>
          </cell>
          <cell r="C4524" t="str">
            <v>ROH</v>
          </cell>
          <cell r="D4524" t="str">
            <v>UN</v>
          </cell>
        </row>
        <row r="4525">
          <cell r="A4525" t="str">
            <v>0112-59</v>
          </cell>
          <cell r="B4525" t="str">
            <v>SACO PLAS.[AP]</v>
          </cell>
          <cell r="C4525" t="str">
            <v>ROH</v>
          </cell>
          <cell r="D4525" t="str">
            <v>UN</v>
          </cell>
        </row>
        <row r="4526">
          <cell r="A4526" t="str">
            <v>0112-61</v>
          </cell>
          <cell r="B4526" t="str">
            <v>SACO PLAS.[PE]</v>
          </cell>
          <cell r="C4526" t="str">
            <v>ROH</v>
          </cell>
          <cell r="D4526" t="str">
            <v>UN</v>
          </cell>
        </row>
        <row r="4527">
          <cell r="A4527" t="str">
            <v>0112-62</v>
          </cell>
          <cell r="B4527" t="str">
            <v>SACO PLAS.[C]</v>
          </cell>
          <cell r="C4527" t="str">
            <v>ROH</v>
          </cell>
          <cell r="D4527" t="str">
            <v>UN</v>
          </cell>
        </row>
        <row r="4528">
          <cell r="A4528" t="str">
            <v>0112-63</v>
          </cell>
          <cell r="B4528" t="str">
            <v>SACO PLAS.[PE]</v>
          </cell>
          <cell r="C4528" t="str">
            <v>ROH</v>
          </cell>
          <cell r="D4528" t="str">
            <v>UN</v>
          </cell>
        </row>
        <row r="4529">
          <cell r="A4529" t="str">
            <v>0112-64</v>
          </cell>
          <cell r="B4529" t="str">
            <v>SACO PLAS. CA-01</v>
          </cell>
          <cell r="C4529" t="str">
            <v>ROH</v>
          </cell>
          <cell r="D4529" t="str">
            <v>UN</v>
          </cell>
        </row>
        <row r="4530">
          <cell r="A4530" t="str">
            <v>0112-65</v>
          </cell>
          <cell r="B4530" t="str">
            <v>SACO PLAS. SC-05</v>
          </cell>
          <cell r="C4530" t="str">
            <v>ROH</v>
          </cell>
          <cell r="D4530" t="str">
            <v>UN</v>
          </cell>
        </row>
        <row r="4531">
          <cell r="A4531" t="str">
            <v>0112-66</v>
          </cell>
          <cell r="B4531" t="str">
            <v>SACO PLAS. LAS-51</v>
          </cell>
          <cell r="C4531" t="str">
            <v>ROH</v>
          </cell>
          <cell r="D4531" t="str">
            <v>UN</v>
          </cell>
        </row>
        <row r="4532">
          <cell r="A4532" t="str">
            <v>0112-67</v>
          </cell>
          <cell r="B4532" t="str">
            <v>EMB ACESSORIOS[CR]</v>
          </cell>
          <cell r="C4532" t="str">
            <v>ROH</v>
          </cell>
          <cell r="D4532" t="str">
            <v>UN</v>
          </cell>
        </row>
        <row r="4533">
          <cell r="A4533" t="str">
            <v>0112-68</v>
          </cell>
          <cell r="B4533" t="str">
            <v>SACO PLAS. MC-01</v>
          </cell>
          <cell r="C4533" t="str">
            <v>ROH</v>
          </cell>
          <cell r="D4533" t="str">
            <v>UN</v>
          </cell>
        </row>
        <row r="4534">
          <cell r="A4534" t="str">
            <v>0112-69</v>
          </cell>
          <cell r="B4534" t="str">
            <v>SACO PLAS.[FT]</v>
          </cell>
          <cell r="C4534" t="str">
            <v>ROH</v>
          </cell>
          <cell r="D4534" t="str">
            <v>UN</v>
          </cell>
        </row>
        <row r="4535">
          <cell r="A4535" t="str">
            <v>0112-70</v>
          </cell>
          <cell r="B4535" t="str">
            <v>SACO PLAS. M-05</v>
          </cell>
          <cell r="C4535" t="str">
            <v>ROH</v>
          </cell>
          <cell r="D4535" t="str">
            <v>UN</v>
          </cell>
        </row>
        <row r="4536">
          <cell r="A4536" t="str">
            <v>0112-71</v>
          </cell>
          <cell r="B4536" t="str">
            <v>SACO PLÁSTICO [A]</v>
          </cell>
          <cell r="C4536" t="str">
            <v>ROH</v>
          </cell>
          <cell r="D4536" t="str">
            <v>UN</v>
          </cell>
        </row>
        <row r="4537">
          <cell r="A4537" t="str">
            <v>0112-72</v>
          </cell>
          <cell r="B4537" t="str">
            <v>SACO PLAS. G-02</v>
          </cell>
          <cell r="C4537" t="str">
            <v>ROH</v>
          </cell>
          <cell r="D4537" t="str">
            <v>UN</v>
          </cell>
        </row>
        <row r="4538">
          <cell r="A4538" t="str">
            <v>0112-73</v>
          </cell>
          <cell r="B4538" t="str">
            <v>SACO PLATICO AP-05/08</v>
          </cell>
          <cell r="C4538" t="str">
            <v>ROH</v>
          </cell>
          <cell r="D4538" t="str">
            <v>UN</v>
          </cell>
        </row>
        <row r="4539">
          <cell r="A4539" t="str">
            <v>0112-74</v>
          </cell>
          <cell r="B4539" t="str">
            <v>SACO PLATICO AP-06</v>
          </cell>
          <cell r="C4539" t="str">
            <v>ROH</v>
          </cell>
          <cell r="D4539" t="str">
            <v>UN</v>
          </cell>
        </row>
        <row r="4540">
          <cell r="A4540" t="str">
            <v>0112-75</v>
          </cell>
          <cell r="B4540" t="str">
            <v>SACO PLAS. P-09</v>
          </cell>
          <cell r="C4540" t="str">
            <v>ROH</v>
          </cell>
          <cell r="D4540" t="str">
            <v>UN</v>
          </cell>
        </row>
        <row r="4541">
          <cell r="A4541" t="str">
            <v>0112-76</v>
          </cell>
          <cell r="B4541" t="str">
            <v>SACO PLAS. SC-06</v>
          </cell>
          <cell r="C4541" t="str">
            <v>ROH</v>
          </cell>
          <cell r="D4541" t="str">
            <v>UN</v>
          </cell>
        </row>
        <row r="4542">
          <cell r="A4542" t="str">
            <v>0112-77</v>
          </cell>
          <cell r="B4542" t="str">
            <v>SACO PLAS. D-02/D-06/D-02B</v>
          </cell>
          <cell r="C4542" t="str">
            <v>ROH</v>
          </cell>
          <cell r="D4542" t="str">
            <v>UN</v>
          </cell>
        </row>
        <row r="4543">
          <cell r="A4543" t="str">
            <v>0112-79</v>
          </cell>
          <cell r="B4543" t="str">
            <v>SACO PLAS. FR-03</v>
          </cell>
          <cell r="C4543" t="str">
            <v>ROH</v>
          </cell>
          <cell r="D4543" t="str">
            <v>UN</v>
          </cell>
        </row>
        <row r="4544">
          <cell r="A4544" t="str">
            <v>0112-80</v>
          </cell>
          <cell r="B4544" t="str">
            <v>SACO PLAS. LAP-53</v>
          </cell>
          <cell r="C4544" t="str">
            <v>ROH</v>
          </cell>
          <cell r="D4544" t="str">
            <v>UN</v>
          </cell>
        </row>
        <row r="4545">
          <cell r="A4545" t="str">
            <v>0112-81</v>
          </cell>
          <cell r="B4545" t="str">
            <v>SACO PLAS. FSM-01/FSM-02</v>
          </cell>
          <cell r="C4545" t="str">
            <v>ROH</v>
          </cell>
          <cell r="D4545" t="str">
            <v>UN</v>
          </cell>
        </row>
        <row r="4546">
          <cell r="A4546" t="str">
            <v>0112-82</v>
          </cell>
          <cell r="B4546" t="str">
            <v>SACO PLAS. FSC-01</v>
          </cell>
          <cell r="C4546" t="str">
            <v>ROH</v>
          </cell>
          <cell r="D4546" t="str">
            <v>UN</v>
          </cell>
        </row>
        <row r="4547">
          <cell r="A4547" t="str">
            <v>0112-83</v>
          </cell>
          <cell r="B4547" t="str">
            <v>SACO PLAS. FPL-01</v>
          </cell>
          <cell r="C4547" t="str">
            <v>ROH</v>
          </cell>
          <cell r="D4547" t="str">
            <v>UN</v>
          </cell>
        </row>
        <row r="4548">
          <cell r="A4548" t="str">
            <v>0112-84</v>
          </cell>
          <cell r="B4548" t="str">
            <v>SACO PLAS.[FPF]</v>
          </cell>
          <cell r="C4548" t="str">
            <v>ROH</v>
          </cell>
          <cell r="D4548" t="str">
            <v>UN</v>
          </cell>
        </row>
        <row r="4549">
          <cell r="A4549" t="str">
            <v>0112-85</v>
          </cell>
          <cell r="B4549" t="str">
            <v>SACO PLAS. VP-01</v>
          </cell>
          <cell r="C4549" t="str">
            <v>ROH</v>
          </cell>
          <cell r="D4549" t="str">
            <v>UN</v>
          </cell>
        </row>
        <row r="4550">
          <cell r="A4550" t="str">
            <v>0112-86</v>
          </cell>
          <cell r="B4550" t="str">
            <v>SACO PLAS. BX-01</v>
          </cell>
          <cell r="C4550" t="str">
            <v>ROH</v>
          </cell>
          <cell r="D4550" t="str">
            <v>UN</v>
          </cell>
        </row>
        <row r="4551">
          <cell r="A4551" t="str">
            <v>0112-87</v>
          </cell>
          <cell r="B4551" t="str">
            <v>SACO PLAS. FLO-01</v>
          </cell>
          <cell r="C4551" t="str">
            <v>ROH</v>
          </cell>
          <cell r="D4551" t="str">
            <v>UN</v>
          </cell>
        </row>
        <row r="4552">
          <cell r="A4552" t="str">
            <v>0112-88</v>
          </cell>
          <cell r="B4552" t="str">
            <v>SACO PLAS. MS-01</v>
          </cell>
          <cell r="C4552" t="str">
            <v>ROH</v>
          </cell>
          <cell r="D4552" t="str">
            <v>UN</v>
          </cell>
        </row>
        <row r="4553">
          <cell r="A4553" t="str">
            <v>0112-89</v>
          </cell>
          <cell r="B4553" t="str">
            <v>SACO PLAS. MS-02</v>
          </cell>
          <cell r="C4553" t="str">
            <v>ROH</v>
          </cell>
          <cell r="D4553" t="str">
            <v>UN</v>
          </cell>
        </row>
        <row r="4554">
          <cell r="A4554" t="str">
            <v>0112-90</v>
          </cell>
          <cell r="B4554" t="str">
            <v>SACO PLAS. MS-03/MS-03B</v>
          </cell>
          <cell r="C4554" t="str">
            <v>ROH</v>
          </cell>
          <cell r="D4554" t="str">
            <v>UN</v>
          </cell>
        </row>
        <row r="4555">
          <cell r="A4555" t="str">
            <v>0112-92</v>
          </cell>
          <cell r="B4555" t="str">
            <v>SACO PLAS. PE-05/08</v>
          </cell>
          <cell r="C4555" t="str">
            <v>ROH</v>
          </cell>
          <cell r="D4555" t="str">
            <v>UN</v>
          </cell>
        </row>
        <row r="4556">
          <cell r="A4556" t="str">
            <v>0112-93</v>
          </cell>
          <cell r="B4556" t="str">
            <v>SACO PLAS. BX-02/BX-03/BX-04</v>
          </cell>
          <cell r="C4556" t="str">
            <v>ROH</v>
          </cell>
          <cell r="D4556" t="str">
            <v>UN</v>
          </cell>
        </row>
        <row r="4557">
          <cell r="A4557" t="str">
            <v>0112-94</v>
          </cell>
          <cell r="B4557" t="str">
            <v>SACO PLAS. FES-01</v>
          </cell>
          <cell r="C4557" t="str">
            <v>ROH</v>
          </cell>
          <cell r="D4557" t="str">
            <v>UN</v>
          </cell>
        </row>
        <row r="4558">
          <cell r="A4558" t="str">
            <v>0112-95</v>
          </cell>
          <cell r="B4558" t="str">
            <v>SACO PLAS. FST-01/FST-02</v>
          </cell>
          <cell r="C4558" t="str">
            <v>ROH</v>
          </cell>
          <cell r="D4558" t="str">
            <v>UN</v>
          </cell>
        </row>
        <row r="4559">
          <cell r="A4559" t="str">
            <v>0112-96</v>
          </cell>
          <cell r="B4559" t="str">
            <v>SACO PLAS. FFI-01</v>
          </cell>
          <cell r="C4559" t="str">
            <v>ROH</v>
          </cell>
          <cell r="D4559" t="str">
            <v>UN</v>
          </cell>
        </row>
        <row r="4560">
          <cell r="A4560" t="str">
            <v>0112-97</v>
          </cell>
          <cell r="B4560" t="str">
            <v>SACO PLAS. FFI-02</v>
          </cell>
          <cell r="C4560" t="str">
            <v>ROH</v>
          </cell>
          <cell r="D4560" t="str">
            <v>UN</v>
          </cell>
        </row>
        <row r="4561">
          <cell r="A4561" t="str">
            <v>0112-98</v>
          </cell>
          <cell r="B4561" t="str">
            <v>SACO PLAS. T-03</v>
          </cell>
          <cell r="C4561" t="str">
            <v>ROH</v>
          </cell>
          <cell r="D4561" t="str">
            <v>UN</v>
          </cell>
        </row>
        <row r="4562">
          <cell r="A4562" t="str">
            <v>0112-99</v>
          </cell>
          <cell r="B4562" t="str">
            <v>SACO PLAS. AP-07/AP-09</v>
          </cell>
          <cell r="C4562" t="str">
            <v>ROH</v>
          </cell>
          <cell r="D4562" t="str">
            <v>UN</v>
          </cell>
        </row>
        <row r="4563">
          <cell r="A4563" t="str">
            <v>011203-0001-01</v>
          </cell>
          <cell r="B4563" t="str">
            <v>RESINA PS FUMÊ TINGIDO ESVERDEADO</v>
          </cell>
          <cell r="C4563" t="str">
            <v>ROH</v>
          </cell>
          <cell r="D4563" t="str">
            <v>KG</v>
          </cell>
        </row>
        <row r="4564">
          <cell r="A4564" t="str">
            <v>0113-00</v>
          </cell>
          <cell r="B4564" t="str">
            <v>SACO PLÁSTICO [P]</v>
          </cell>
          <cell r="C4564" t="str">
            <v>ROH</v>
          </cell>
          <cell r="D4564" t="str">
            <v>UN</v>
          </cell>
        </row>
        <row r="4565">
          <cell r="A4565" t="str">
            <v>0113-01</v>
          </cell>
          <cell r="B4565" t="str">
            <v>MANASSIST, TECNICA M, CLIMATIZACAO</v>
          </cell>
          <cell r="C4565" t="str">
            <v>ROH</v>
          </cell>
          <cell r="D4565" t="str">
            <v>UN</v>
          </cell>
        </row>
        <row r="4566">
          <cell r="A4566" t="str">
            <v>0113-13</v>
          </cell>
          <cell r="B4566" t="str">
            <v>MAN ASSIST, TECNICA V-16 ULTRA</v>
          </cell>
          <cell r="C4566" t="str">
            <v>ROH</v>
          </cell>
          <cell r="D4566" t="str">
            <v>UN</v>
          </cell>
        </row>
        <row r="4567">
          <cell r="A4567" t="str">
            <v>0113-15</v>
          </cell>
          <cell r="B4567" t="str">
            <v>MAN ASSIST, TECNICA M,E,- NAC.</v>
          </cell>
          <cell r="C4567" t="str">
            <v>ROH</v>
          </cell>
          <cell r="D4567" t="str">
            <v>UN</v>
          </cell>
        </row>
        <row r="4568">
          <cell r="A4568" t="str">
            <v>0113-16</v>
          </cell>
          <cell r="B4568" t="str">
            <v>MANASSIST, TECNICA M,K,-IMPTADO</v>
          </cell>
          <cell r="C4568" t="str">
            <v>ROH</v>
          </cell>
          <cell r="D4568" t="str">
            <v>UN</v>
          </cell>
        </row>
        <row r="4569">
          <cell r="A4569" t="str">
            <v>0113-19</v>
          </cell>
          <cell r="B4569" t="str">
            <v>MANUAL DE ASSIT TECNICA V-19 DURABRAND</v>
          </cell>
          <cell r="C4569" t="str">
            <v>ROH</v>
          </cell>
          <cell r="D4569" t="str">
            <v>UN</v>
          </cell>
        </row>
        <row r="4570">
          <cell r="A4570" t="str">
            <v>0113-20</v>
          </cell>
          <cell r="B4570" t="str">
            <v>MANUAL ASSIST TECNICA 2 ANOS DE GARANTIA</v>
          </cell>
          <cell r="C4570" t="str">
            <v>ROH</v>
          </cell>
          <cell r="D4570" t="str">
            <v>UN</v>
          </cell>
        </row>
        <row r="4571">
          <cell r="A4571" t="str">
            <v>0113-21</v>
          </cell>
          <cell r="B4571" t="str">
            <v>MAN ASSIST, TECNICA A-04</v>
          </cell>
          <cell r="C4571" t="str">
            <v>ROH</v>
          </cell>
          <cell r="D4571" t="str">
            <v>UN</v>
          </cell>
        </row>
        <row r="4572">
          <cell r="A4572" t="str">
            <v>0113-23</v>
          </cell>
          <cell r="B4572" t="str">
            <v>MANASSISTENCIA TECNICA</v>
          </cell>
          <cell r="C4572" t="str">
            <v>ROH</v>
          </cell>
          <cell r="D4572" t="str">
            <v>UN</v>
          </cell>
        </row>
        <row r="4573">
          <cell r="A4573" t="str">
            <v>0113-24</v>
          </cell>
          <cell r="B4573" t="str">
            <v>MANUAL DE ASSIST TECNICA DURABRAND</v>
          </cell>
          <cell r="C4573" t="str">
            <v>ROH</v>
          </cell>
          <cell r="D4573" t="str">
            <v>UN</v>
          </cell>
        </row>
        <row r="4574">
          <cell r="A4574" t="str">
            <v>0113-27</v>
          </cell>
          <cell r="B4574" t="str">
            <v>MAN ASSISTÊNCIA TECNICA F-15</v>
          </cell>
          <cell r="C4574" t="str">
            <v>ROH</v>
          </cell>
          <cell r="D4574" t="str">
            <v>UN</v>
          </cell>
        </row>
        <row r="4575">
          <cell r="A4575" t="str">
            <v>0113-34</v>
          </cell>
          <cell r="B4575" t="str">
            <v>SACO PLAS. BX-07</v>
          </cell>
          <cell r="C4575" t="str">
            <v>ROH</v>
          </cell>
          <cell r="D4575" t="str">
            <v>UN</v>
          </cell>
        </row>
        <row r="4576">
          <cell r="A4576" t="str">
            <v>0113-35</v>
          </cell>
          <cell r="B4576" t="str">
            <v>SACO PLAS. SM-01</v>
          </cell>
          <cell r="C4576" t="str">
            <v>ROH</v>
          </cell>
          <cell r="D4576" t="str">
            <v>UN</v>
          </cell>
        </row>
        <row r="4577">
          <cell r="A4577" t="str">
            <v>0113-36</v>
          </cell>
          <cell r="B4577" t="str">
            <v>SACO PLAS. SM-02</v>
          </cell>
          <cell r="C4577" t="str">
            <v>ROH</v>
          </cell>
          <cell r="D4577" t="str">
            <v>UN</v>
          </cell>
        </row>
        <row r="4578">
          <cell r="A4578" t="str">
            <v>0113-37</v>
          </cell>
          <cell r="B4578" t="str">
            <v>SACO PLAS. SC-11</v>
          </cell>
          <cell r="C4578" t="str">
            <v>ROH</v>
          </cell>
          <cell r="D4578" t="str">
            <v>UN</v>
          </cell>
        </row>
        <row r="4579">
          <cell r="A4579" t="str">
            <v>0113-38</v>
          </cell>
          <cell r="B4579" t="str">
            <v>SACO PLAS.[FFI]</v>
          </cell>
          <cell r="C4579" t="str">
            <v>ROH</v>
          </cell>
          <cell r="D4579" t="str">
            <v>UN</v>
          </cell>
        </row>
        <row r="4580">
          <cell r="A4580" t="str">
            <v>0113-39</v>
          </cell>
          <cell r="B4580" t="str">
            <v>SACO PLAS. FFI-06M</v>
          </cell>
          <cell r="C4580" t="str">
            <v>ROH</v>
          </cell>
          <cell r="D4580" t="str">
            <v>UN</v>
          </cell>
        </row>
        <row r="4581">
          <cell r="A4581" t="str">
            <v>0113-40</v>
          </cell>
          <cell r="B4581" t="str">
            <v>SACO PLAS.[ER]</v>
          </cell>
          <cell r="C4581" t="str">
            <v>ROH</v>
          </cell>
          <cell r="D4581" t="str">
            <v>UN</v>
          </cell>
        </row>
        <row r="4582">
          <cell r="A4582" t="str">
            <v>0113-41</v>
          </cell>
          <cell r="B4582" t="str">
            <v>SACO PLAS.[PE]</v>
          </cell>
          <cell r="C4582" t="str">
            <v>ROH</v>
          </cell>
          <cell r="D4582" t="str">
            <v>UN</v>
          </cell>
        </row>
        <row r="4583">
          <cell r="A4583" t="str">
            <v>0113-42</v>
          </cell>
          <cell r="B4583" t="str">
            <v>SACO PLASTICO AR-01/02</v>
          </cell>
          <cell r="C4583" t="str">
            <v>ROH</v>
          </cell>
          <cell r="D4583" t="str">
            <v>UN</v>
          </cell>
        </row>
        <row r="4584">
          <cell r="A4584" t="str">
            <v>0113-43</v>
          </cell>
          <cell r="B4584" t="str">
            <v>SACO PLAS. BX-08</v>
          </cell>
          <cell r="C4584" t="str">
            <v>ROH</v>
          </cell>
          <cell r="D4584" t="str">
            <v>UN</v>
          </cell>
        </row>
        <row r="4585">
          <cell r="A4585" t="str">
            <v>0113-46</v>
          </cell>
          <cell r="B4585" t="str">
            <v>SACO PLAS. CE-01</v>
          </cell>
          <cell r="C4585" t="str">
            <v>ROH</v>
          </cell>
          <cell r="D4585" t="str">
            <v>UN</v>
          </cell>
        </row>
        <row r="4586">
          <cell r="A4586" t="str">
            <v>0113-47</v>
          </cell>
          <cell r="B4586" t="str">
            <v>SACO PLAS. MS-03C</v>
          </cell>
          <cell r="C4586" t="str">
            <v>ROH</v>
          </cell>
          <cell r="D4586" t="str">
            <v>UN</v>
          </cell>
        </row>
        <row r="4587">
          <cell r="A4587" t="str">
            <v>0113-48</v>
          </cell>
          <cell r="B4587" t="str">
            <v>SACO PLAS.[D]</v>
          </cell>
          <cell r="C4587" t="str">
            <v>ROH</v>
          </cell>
          <cell r="D4587" t="str">
            <v>UN</v>
          </cell>
        </row>
        <row r="4588">
          <cell r="A4588" t="str">
            <v>0113-49</v>
          </cell>
          <cell r="B4588" t="str">
            <v>SACO PLAS. BX-10</v>
          </cell>
          <cell r="C4588" t="str">
            <v>ROH</v>
          </cell>
          <cell r="D4588" t="str">
            <v>UN</v>
          </cell>
        </row>
        <row r="4589">
          <cell r="A4589" t="str">
            <v>0113-54</v>
          </cell>
          <cell r="B4589" t="str">
            <v>MANUAL DE INSTRUÇÕES ESPANHOL E-02</v>
          </cell>
          <cell r="C4589" t="str">
            <v>ROH</v>
          </cell>
          <cell r="D4589" t="str">
            <v>UN</v>
          </cell>
        </row>
        <row r="4590">
          <cell r="A4590" t="str">
            <v>0113-60</v>
          </cell>
          <cell r="B4590" t="str">
            <v>MANUAL DE INSTRUÇÕES ESPANHOL L-34</v>
          </cell>
          <cell r="C4590" t="str">
            <v>ROH</v>
          </cell>
          <cell r="D4590" t="str">
            <v>UN</v>
          </cell>
        </row>
        <row r="4591">
          <cell r="A4591" t="str">
            <v>0113-61</v>
          </cell>
          <cell r="B4591" t="str">
            <v>MANUAL DE INSTRUÇÕES ESPANHOL L-35</v>
          </cell>
          <cell r="C4591" t="str">
            <v>ROH</v>
          </cell>
          <cell r="D4591" t="str">
            <v>UN</v>
          </cell>
        </row>
        <row r="4592">
          <cell r="A4592" t="str">
            <v>0113-62</v>
          </cell>
          <cell r="B4592" t="str">
            <v>MANUAL DE INSTRUÇÕES ESPANHOL L-51</v>
          </cell>
          <cell r="C4592" t="str">
            <v>ROH</v>
          </cell>
          <cell r="D4592" t="str">
            <v>UN</v>
          </cell>
        </row>
        <row r="4593">
          <cell r="A4593" t="str">
            <v>0113-68</v>
          </cell>
          <cell r="B4593" t="str">
            <v>MANUAL DE INSTRUÇÕES ESPANHOL NL-41</v>
          </cell>
          <cell r="C4593" t="str">
            <v>ROH</v>
          </cell>
          <cell r="D4593" t="str">
            <v>UN</v>
          </cell>
        </row>
        <row r="4594">
          <cell r="A4594" t="str">
            <v>0113-76</v>
          </cell>
          <cell r="B4594" t="str">
            <v>MANINSTRUCOES BX-07</v>
          </cell>
          <cell r="C4594" t="str">
            <v>ROH</v>
          </cell>
          <cell r="D4594" t="str">
            <v>UN</v>
          </cell>
        </row>
        <row r="4595">
          <cell r="A4595" t="str">
            <v>0113-78</v>
          </cell>
          <cell r="B4595" t="str">
            <v>MAN INSTRUCOES MS-03C</v>
          </cell>
          <cell r="C4595" t="str">
            <v>ROH</v>
          </cell>
          <cell r="D4595" t="str">
            <v>UN</v>
          </cell>
        </row>
        <row r="4596">
          <cell r="A4596" t="str">
            <v>0113-79</v>
          </cell>
          <cell r="B4596" t="str">
            <v>MAN INSTRUCOES CM-01</v>
          </cell>
          <cell r="C4596" t="str">
            <v>ROH</v>
          </cell>
          <cell r="D4596" t="str">
            <v>UN</v>
          </cell>
        </row>
        <row r="4597">
          <cell r="A4597" t="str">
            <v>0113-80</v>
          </cell>
          <cell r="B4597" t="str">
            <v>SACO PLAS. BX-09</v>
          </cell>
          <cell r="C4597" t="str">
            <v>ROH</v>
          </cell>
          <cell r="D4597" t="str">
            <v>UN</v>
          </cell>
        </row>
        <row r="4598">
          <cell r="A4598" t="str">
            <v>0113-81</v>
          </cell>
          <cell r="B4598" t="str">
            <v>SACO PLAS.[ER]</v>
          </cell>
          <cell r="C4598" t="str">
            <v>ROH</v>
          </cell>
          <cell r="D4598" t="str">
            <v>UN</v>
          </cell>
        </row>
        <row r="4599">
          <cell r="A4599" t="str">
            <v>0113-82</v>
          </cell>
          <cell r="B4599" t="str">
            <v>SACO PLAS. PRODUTO</v>
          </cell>
          <cell r="C4599" t="str">
            <v>ROH</v>
          </cell>
          <cell r="D4599" t="str">
            <v>UN</v>
          </cell>
        </row>
        <row r="4600">
          <cell r="A4600" t="str">
            <v>0113-83</v>
          </cell>
          <cell r="B4600" t="str">
            <v>SACO DE EMBALAGEM DOS ACESSÓRIOS</v>
          </cell>
          <cell r="C4600" t="str">
            <v>ROH</v>
          </cell>
          <cell r="D4600" t="str">
            <v>UN</v>
          </cell>
        </row>
        <row r="4601">
          <cell r="A4601" t="str">
            <v>0113-84</v>
          </cell>
          <cell r="B4601" t="str">
            <v>SACO MANTA EMBALAGEM TABLET</v>
          </cell>
          <cell r="C4601" t="str">
            <v>VERP</v>
          </cell>
          <cell r="D4601" t="str">
            <v>UN</v>
          </cell>
        </row>
        <row r="4602">
          <cell r="A4602" t="str">
            <v>0113-85</v>
          </cell>
          <cell r="B4602" t="str">
            <v>SACO PLAS.[ER]</v>
          </cell>
          <cell r="C4602" t="str">
            <v>ROH</v>
          </cell>
          <cell r="D4602" t="str">
            <v>UN</v>
          </cell>
        </row>
        <row r="4603">
          <cell r="A4603" t="str">
            <v>0113-86</v>
          </cell>
          <cell r="B4603" t="str">
            <v>SACO PLAS. G-12</v>
          </cell>
          <cell r="C4603" t="str">
            <v>ROH</v>
          </cell>
          <cell r="D4603" t="str">
            <v>UN</v>
          </cell>
        </row>
        <row r="4604">
          <cell r="A4604" t="str">
            <v>0113-87</v>
          </cell>
          <cell r="B4604" t="str">
            <v>SACO PLASTICO DO PRODUTO D-17</v>
          </cell>
          <cell r="C4604" t="str">
            <v>ROH</v>
          </cell>
          <cell r="D4604" t="str">
            <v>UN</v>
          </cell>
        </row>
        <row r="4605">
          <cell r="A4605" t="str">
            <v>0113-88</v>
          </cell>
          <cell r="B4605" t="str">
            <v>SACO DE EMBALAGEM DOS ACESSÓRIOS D-17</v>
          </cell>
          <cell r="C4605" t="str">
            <v>ROH</v>
          </cell>
          <cell r="D4605" t="str">
            <v>UN</v>
          </cell>
        </row>
        <row r="4606">
          <cell r="A4606" t="str">
            <v>0113-89</v>
          </cell>
          <cell r="B4606" t="str">
            <v>SACO PLAS.[BG]</v>
          </cell>
          <cell r="C4606" t="str">
            <v>ROH</v>
          </cell>
          <cell r="D4606" t="str">
            <v>UN</v>
          </cell>
        </row>
        <row r="4607">
          <cell r="A4607" t="str">
            <v>0113-90</v>
          </cell>
          <cell r="B4607" t="str">
            <v>SACO PLAS. AR-03</v>
          </cell>
          <cell r="C4607" t="str">
            <v>ROH</v>
          </cell>
          <cell r="D4607" t="str">
            <v>UN</v>
          </cell>
        </row>
        <row r="4608">
          <cell r="A4608" t="str">
            <v>0113-91</v>
          </cell>
          <cell r="B4608" t="str">
            <v>SACO PLAS. P-13</v>
          </cell>
          <cell r="C4608" t="str">
            <v>ROH</v>
          </cell>
          <cell r="D4608" t="str">
            <v>UN</v>
          </cell>
        </row>
        <row r="4609">
          <cell r="A4609" t="str">
            <v>0113-92</v>
          </cell>
          <cell r="B4609" t="str">
            <v>SACO PLAS. P-17</v>
          </cell>
          <cell r="C4609" t="str">
            <v>ROH</v>
          </cell>
          <cell r="D4609" t="str">
            <v>UN</v>
          </cell>
        </row>
        <row r="4610">
          <cell r="A4610" t="str">
            <v>0113-93</v>
          </cell>
          <cell r="B4610" t="str">
            <v>SACO PLAS. P-15</v>
          </cell>
          <cell r="C4610" t="str">
            <v>ROH</v>
          </cell>
          <cell r="D4610" t="str">
            <v>UN</v>
          </cell>
        </row>
        <row r="4611">
          <cell r="A4611" t="str">
            <v>0113-94</v>
          </cell>
          <cell r="B4611" t="str">
            <v>SACO PLAS.[TR]</v>
          </cell>
          <cell r="C4611" t="str">
            <v>ROH</v>
          </cell>
          <cell r="D4611" t="str">
            <v>UN</v>
          </cell>
        </row>
        <row r="4612">
          <cell r="A4612" t="str">
            <v>0113-95</v>
          </cell>
          <cell r="B4612" t="str">
            <v>SACO PLAS.[AP]</v>
          </cell>
          <cell r="C4612" t="str">
            <v>ROH</v>
          </cell>
          <cell r="D4612" t="str">
            <v>UN</v>
          </cell>
        </row>
        <row r="4613">
          <cell r="A4613" t="str">
            <v>0113-98</v>
          </cell>
          <cell r="B4613" t="str">
            <v>SACO PLAS.[SC]</v>
          </cell>
          <cell r="C4613" t="str">
            <v>ROH</v>
          </cell>
          <cell r="D4613" t="str">
            <v>UN</v>
          </cell>
        </row>
        <row r="4614">
          <cell r="A4614" t="str">
            <v>0114-03</v>
          </cell>
          <cell r="B4614" t="str">
            <v>MAN NSTRUCOES SANDUICHEIRA</v>
          </cell>
          <cell r="C4614" t="str">
            <v>ROH</v>
          </cell>
          <cell r="D4614" t="str">
            <v>UN</v>
          </cell>
        </row>
        <row r="4615">
          <cell r="A4615" t="str">
            <v>0114-05</v>
          </cell>
          <cell r="B4615" t="str">
            <v>MANUAL DE INSTRUÇÃO E-01 MONDIAL</v>
          </cell>
          <cell r="C4615" t="str">
            <v>ROH</v>
          </cell>
          <cell r="D4615" t="str">
            <v>UN</v>
          </cell>
        </row>
        <row r="4616">
          <cell r="A4616" t="str">
            <v>0114-16</v>
          </cell>
          <cell r="B4616" t="str">
            <v>MANUAL DE INSTRUÇÃO LINHA V-30</v>
          </cell>
          <cell r="C4616" t="str">
            <v>ROH</v>
          </cell>
          <cell r="D4616" t="str">
            <v>UN</v>
          </cell>
        </row>
        <row r="4617">
          <cell r="A4617" t="str">
            <v>0114-26</v>
          </cell>
          <cell r="B4617" t="str">
            <v>MAN INSTRUCOES[C-04]</v>
          </cell>
          <cell r="C4617" t="str">
            <v>ROH</v>
          </cell>
          <cell r="D4617" t="str">
            <v>UN</v>
          </cell>
        </row>
        <row r="4618">
          <cell r="A4618" t="str">
            <v>0114-28</v>
          </cell>
          <cell r="B4618" t="str">
            <v>MANUAL DE INSTRUCOES ESPANHOL L-26</v>
          </cell>
          <cell r="C4618" t="str">
            <v>ROH</v>
          </cell>
          <cell r="D4618" t="str">
            <v>UN</v>
          </cell>
        </row>
        <row r="4619">
          <cell r="A4619" t="str">
            <v>0114-29</v>
          </cell>
          <cell r="B4619" t="str">
            <v>MANUAL DE INSTRUCOES  ESPANHOL E-01</v>
          </cell>
          <cell r="C4619" t="str">
            <v>ROH</v>
          </cell>
          <cell r="D4619" t="str">
            <v>UN</v>
          </cell>
        </row>
        <row r="4620">
          <cell r="A4620" t="str">
            <v>0114-32</v>
          </cell>
          <cell r="B4620" t="str">
            <v>MAN INSTRUCOES SC-01</v>
          </cell>
          <cell r="C4620" t="str">
            <v>ROH</v>
          </cell>
          <cell r="D4620" t="str">
            <v>UN</v>
          </cell>
        </row>
        <row r="4621">
          <cell r="A4621" t="str">
            <v>0114-37</v>
          </cell>
          <cell r="B4621" t="str">
            <v>MAN INSTRUCOES PR-01</v>
          </cell>
          <cell r="C4621" t="str">
            <v>ROH</v>
          </cell>
          <cell r="D4621" t="str">
            <v>UN</v>
          </cell>
        </row>
        <row r="4622">
          <cell r="A4622" t="str">
            <v>0114-38</v>
          </cell>
          <cell r="B4622" t="str">
            <v>MANUAL DE INSTRUÇÃO DA BATEDEIRA - ME</v>
          </cell>
          <cell r="C4622" t="str">
            <v>ROH</v>
          </cell>
          <cell r="D4622" t="str">
            <v>UN</v>
          </cell>
        </row>
        <row r="4623">
          <cell r="A4623" t="str">
            <v>0114-39</v>
          </cell>
          <cell r="B4623" t="str">
            <v>MAN INSTRUCAO F-04 NC</v>
          </cell>
          <cell r="C4623" t="str">
            <v>ROH</v>
          </cell>
          <cell r="D4623" t="str">
            <v>UN</v>
          </cell>
        </row>
        <row r="4624">
          <cell r="A4624" t="str">
            <v>0114-40</v>
          </cell>
          <cell r="B4624" t="str">
            <v>MAN INSTRUCOES F-05</v>
          </cell>
          <cell r="C4624" t="str">
            <v>ROH</v>
          </cell>
          <cell r="D4624" t="str">
            <v>UN</v>
          </cell>
        </row>
        <row r="4625">
          <cell r="A4625" t="str">
            <v>0114-41</v>
          </cell>
          <cell r="B4625" t="str">
            <v>MANUAL DE INSTRUÇÃO L-30/31/40/41</v>
          </cell>
          <cell r="C4625" t="str">
            <v>ROH</v>
          </cell>
          <cell r="D4625" t="str">
            <v>UN</v>
          </cell>
        </row>
        <row r="4626">
          <cell r="A4626" t="str">
            <v>0114-42</v>
          </cell>
          <cell r="B4626" t="str">
            <v>MAN INSTRUCOES T-01</v>
          </cell>
          <cell r="C4626" t="str">
            <v>ROH</v>
          </cell>
          <cell r="D4626" t="str">
            <v>UN</v>
          </cell>
        </row>
        <row r="4627">
          <cell r="A4627" t="str">
            <v>0114-46</v>
          </cell>
          <cell r="B4627" t="str">
            <v>MAN INSTRUCOES SC-02</v>
          </cell>
          <cell r="C4627" t="str">
            <v>ROH</v>
          </cell>
          <cell r="D4627" t="str">
            <v>UN</v>
          </cell>
        </row>
        <row r="4628">
          <cell r="A4628" t="str">
            <v>0114-47</v>
          </cell>
          <cell r="B4628" t="str">
            <v>MAN INSTRUCOES MX-SD01</v>
          </cell>
          <cell r="C4628" t="str">
            <v>ROH</v>
          </cell>
          <cell r="D4628" t="str">
            <v>UN</v>
          </cell>
        </row>
        <row r="4629">
          <cell r="A4629" t="str">
            <v>0114-52</v>
          </cell>
          <cell r="B4629" t="str">
            <v>MAN INSTRUCOES MX-PR02</v>
          </cell>
          <cell r="C4629" t="str">
            <v>ROH</v>
          </cell>
          <cell r="D4629" t="str">
            <v>UN</v>
          </cell>
        </row>
        <row r="4630">
          <cell r="A4630" t="str">
            <v>0114-53</v>
          </cell>
          <cell r="B4630" t="str">
            <v>MAN INSTRUCOES SC-03</v>
          </cell>
          <cell r="C4630" t="str">
            <v>ROH</v>
          </cell>
          <cell r="D4630" t="str">
            <v>UN</v>
          </cell>
        </row>
        <row r="4631">
          <cell r="A4631" t="str">
            <v>0114-55</v>
          </cell>
          <cell r="B4631" t="str">
            <v>MAN INSTRUCOES NP-00</v>
          </cell>
          <cell r="C4631" t="str">
            <v>ROH</v>
          </cell>
          <cell r="D4631" t="str">
            <v>UN</v>
          </cell>
        </row>
        <row r="4632">
          <cell r="A4632" t="str">
            <v>0114-56</v>
          </cell>
          <cell r="B4632" t="str">
            <v>MAN INSTRUCOES AP-01</v>
          </cell>
          <cell r="C4632" t="str">
            <v>ROH</v>
          </cell>
          <cell r="D4632" t="str">
            <v>UN</v>
          </cell>
        </row>
        <row r="4633">
          <cell r="A4633" t="str">
            <v>0114-57</v>
          </cell>
          <cell r="B4633" t="str">
            <v>MAN INSTRUCOES CF-01 / CF-03</v>
          </cell>
          <cell r="C4633" t="str">
            <v>ROH</v>
          </cell>
          <cell r="D4633" t="str">
            <v>UN</v>
          </cell>
        </row>
        <row r="4634">
          <cell r="A4634" t="str">
            <v>0114-58</v>
          </cell>
          <cell r="B4634" t="str">
            <v>MAN INSTRUCOES M-02</v>
          </cell>
          <cell r="C4634" t="str">
            <v>ROH</v>
          </cell>
          <cell r="D4634" t="str">
            <v>UN</v>
          </cell>
        </row>
        <row r="4635">
          <cell r="A4635" t="str">
            <v>0114-59</v>
          </cell>
          <cell r="B4635" t="str">
            <v>MANRECEITAS CF-01 / CF-03</v>
          </cell>
          <cell r="C4635" t="str">
            <v>ROH</v>
          </cell>
          <cell r="D4635" t="str">
            <v>UN</v>
          </cell>
        </row>
        <row r="4636">
          <cell r="A4636" t="str">
            <v>0114-60</v>
          </cell>
          <cell r="B4636" t="str">
            <v>MAN INSTRUCOES CA-51</v>
          </cell>
          <cell r="C4636" t="str">
            <v>ROH</v>
          </cell>
          <cell r="D4636" t="str">
            <v>UN</v>
          </cell>
        </row>
        <row r="4637">
          <cell r="A4637" t="str">
            <v>0114-61</v>
          </cell>
          <cell r="B4637" t="str">
            <v>MANUAL DE INSTRUÇÃO LINHA V40</v>
          </cell>
          <cell r="C4637" t="str">
            <v>ROH</v>
          </cell>
          <cell r="D4637" t="str">
            <v>UN</v>
          </cell>
        </row>
        <row r="4638">
          <cell r="A4638" t="str">
            <v>0114-62</v>
          </cell>
          <cell r="B4638" t="str">
            <v>MANUAL DE INST. DA  BATED B-04 PC</v>
          </cell>
          <cell r="C4638" t="str">
            <v>ROH</v>
          </cell>
          <cell r="D4638" t="str">
            <v>UN</v>
          </cell>
        </row>
        <row r="4639">
          <cell r="A4639" t="str">
            <v>0114-63</v>
          </cell>
          <cell r="B4639" t="str">
            <v>MAN INSTRUCOES AP-02</v>
          </cell>
          <cell r="C4639" t="str">
            <v>ROH</v>
          </cell>
          <cell r="D4639" t="str">
            <v>UN</v>
          </cell>
        </row>
        <row r="4640">
          <cell r="A4640" t="str">
            <v>0114-64</v>
          </cell>
          <cell r="B4640" t="str">
            <v>MAN INSTRUCOES FR-02</v>
          </cell>
          <cell r="C4640" t="str">
            <v>ROH</v>
          </cell>
          <cell r="D4640" t="str">
            <v>UN</v>
          </cell>
        </row>
        <row r="4641">
          <cell r="A4641" t="str">
            <v>0114-65</v>
          </cell>
          <cell r="B4641" t="str">
            <v>MANUAL MONTAR É FACIL V-41 ESPANHOL</v>
          </cell>
          <cell r="C4641" t="str">
            <v>ROH</v>
          </cell>
          <cell r="D4641" t="str">
            <v>UN</v>
          </cell>
        </row>
        <row r="4642">
          <cell r="A4642" t="str">
            <v>0114-66</v>
          </cell>
          <cell r="B4642" t="str">
            <v>MANUAL MONTAR É FACIL V-30 ESPANHOL</v>
          </cell>
          <cell r="C4642" t="str">
            <v>ROH</v>
          </cell>
          <cell r="D4642" t="str">
            <v>UN</v>
          </cell>
        </row>
        <row r="4643">
          <cell r="A4643" t="str">
            <v>0114-67</v>
          </cell>
          <cell r="B4643" t="str">
            <v>MAN INSTRUCOES[S-04]</v>
          </cell>
          <cell r="C4643" t="str">
            <v>ROH</v>
          </cell>
          <cell r="D4643" t="str">
            <v>UN</v>
          </cell>
        </row>
        <row r="4644">
          <cell r="A4644" t="str">
            <v>0114-69</v>
          </cell>
          <cell r="B4644" t="str">
            <v>MAN INSTRUCOES G-01</v>
          </cell>
          <cell r="C4644" t="str">
            <v>ROH</v>
          </cell>
          <cell r="D4644" t="str">
            <v>UN</v>
          </cell>
        </row>
        <row r="4645">
          <cell r="A4645" t="str">
            <v>0114-70</v>
          </cell>
          <cell r="B4645" t="str">
            <v>MAN NSTRUCOES TIPO A RECIPIENTE A-04</v>
          </cell>
          <cell r="C4645" t="str">
            <v>ROH</v>
          </cell>
          <cell r="D4645" t="str">
            <v>UN</v>
          </cell>
        </row>
        <row r="4646">
          <cell r="A4646" t="str">
            <v>0114-71</v>
          </cell>
          <cell r="B4646" t="str">
            <v>MAN INSTRUCOES[PF-51]</v>
          </cell>
          <cell r="C4646" t="str">
            <v>ROH</v>
          </cell>
          <cell r="D4646" t="str">
            <v>UN</v>
          </cell>
        </row>
        <row r="4647">
          <cell r="A4647" t="str">
            <v>0114-72</v>
          </cell>
          <cell r="B4647" t="str">
            <v>MAN NSTRUCOES CT-01</v>
          </cell>
          <cell r="C4647" t="str">
            <v>ROH</v>
          </cell>
          <cell r="D4647" t="str">
            <v>UN</v>
          </cell>
        </row>
        <row r="4648">
          <cell r="A4648" t="str">
            <v>0114-74</v>
          </cell>
          <cell r="B4648" t="str">
            <v>MANINSTRUCOES A-03</v>
          </cell>
          <cell r="C4648" t="str">
            <v>ROH</v>
          </cell>
          <cell r="D4648" t="str">
            <v>UN</v>
          </cell>
        </row>
        <row r="4649">
          <cell r="A4649" t="str">
            <v>0114-75</v>
          </cell>
          <cell r="B4649" t="str">
            <v>MANINSTRUCOES MP-01</v>
          </cell>
          <cell r="C4649" t="str">
            <v>ROH</v>
          </cell>
          <cell r="D4649" t="str">
            <v>UN</v>
          </cell>
        </row>
        <row r="4650">
          <cell r="A4650" t="str">
            <v>0114-76</v>
          </cell>
          <cell r="B4650" t="str">
            <v>MAN NSTRUCOES L-90</v>
          </cell>
          <cell r="C4650" t="str">
            <v>ROH</v>
          </cell>
          <cell r="D4650" t="str">
            <v>UN</v>
          </cell>
        </row>
        <row r="4651">
          <cell r="A4651" t="str">
            <v>0114-77</v>
          </cell>
          <cell r="B4651" t="str">
            <v>MAN INSTRUCOES CF-02</v>
          </cell>
          <cell r="C4651" t="str">
            <v>ROH</v>
          </cell>
          <cell r="D4651" t="str">
            <v>UN</v>
          </cell>
        </row>
        <row r="4652">
          <cell r="A4652" t="str">
            <v>0114-78</v>
          </cell>
          <cell r="B4652" t="str">
            <v>MANRECEITAS CF-02</v>
          </cell>
          <cell r="C4652" t="str">
            <v>ROH</v>
          </cell>
          <cell r="D4652" t="str">
            <v>UN</v>
          </cell>
        </row>
        <row r="4653">
          <cell r="A4653" t="str">
            <v>0114-79</v>
          </cell>
          <cell r="B4653" t="str">
            <v>MAN INSTRUCOES C-06</v>
          </cell>
          <cell r="C4653" t="str">
            <v>ROH</v>
          </cell>
          <cell r="D4653" t="str">
            <v>UN</v>
          </cell>
        </row>
        <row r="4654">
          <cell r="A4654" t="str">
            <v>0114-80</v>
          </cell>
          <cell r="B4654" t="str">
            <v>MAN INSTRUCOES C-05</v>
          </cell>
          <cell r="C4654" t="str">
            <v>ROH</v>
          </cell>
          <cell r="D4654" t="str">
            <v>UN</v>
          </cell>
        </row>
        <row r="4655">
          <cell r="A4655" t="str">
            <v>0114-83</v>
          </cell>
          <cell r="B4655" t="str">
            <v>MANINSTRUCOES SC-04/04B</v>
          </cell>
          <cell r="C4655" t="str">
            <v>ROH</v>
          </cell>
          <cell r="D4655" t="str">
            <v>UN</v>
          </cell>
        </row>
        <row r="4656">
          <cell r="A4656" t="str">
            <v>0114-84</v>
          </cell>
          <cell r="B4656" t="str">
            <v>MAN INSTRUCOES[G-03]</v>
          </cell>
          <cell r="C4656" t="str">
            <v>ROH</v>
          </cell>
          <cell r="D4656" t="str">
            <v>UN</v>
          </cell>
        </row>
        <row r="4657">
          <cell r="A4657" t="str">
            <v>0114-85</v>
          </cell>
          <cell r="B4657" t="str">
            <v>MANINSTRUCOES F-10</v>
          </cell>
          <cell r="C4657" t="str">
            <v>ROH</v>
          </cell>
          <cell r="D4657" t="str">
            <v>UN</v>
          </cell>
        </row>
        <row r="4658">
          <cell r="A4658" t="str">
            <v>0114-88</v>
          </cell>
          <cell r="B4658" t="str">
            <v>MANINSTRUCOES F-08</v>
          </cell>
          <cell r="C4658" t="str">
            <v>ROH</v>
          </cell>
          <cell r="D4658" t="str">
            <v>UN</v>
          </cell>
        </row>
        <row r="4659">
          <cell r="A4659" t="str">
            <v>0114-89</v>
          </cell>
          <cell r="B4659" t="str">
            <v>MAN INSTRUCOES MP-02</v>
          </cell>
          <cell r="C4659" t="str">
            <v>ROH</v>
          </cell>
          <cell r="D4659" t="str">
            <v>UN</v>
          </cell>
        </row>
        <row r="4660">
          <cell r="A4660" t="str">
            <v>0114-90</v>
          </cell>
          <cell r="B4660" t="str">
            <v>MANINSTRUCOES EM-02</v>
          </cell>
          <cell r="C4660" t="str">
            <v>ROH</v>
          </cell>
          <cell r="D4660" t="str">
            <v>UN</v>
          </cell>
        </row>
        <row r="4661">
          <cell r="A4661" t="str">
            <v>0114-91</v>
          </cell>
          <cell r="B4661" t="str">
            <v>MANINSTRUCOES CA-52</v>
          </cell>
          <cell r="C4661" t="str">
            <v>ROH</v>
          </cell>
          <cell r="D4661" t="str">
            <v>UN</v>
          </cell>
        </row>
        <row r="4662">
          <cell r="A4662" t="str">
            <v>0114-93</v>
          </cell>
          <cell r="B4662" t="str">
            <v>MAN INSTRUCOES T-02</v>
          </cell>
          <cell r="C4662" t="str">
            <v>ROH</v>
          </cell>
          <cell r="D4662" t="str">
            <v>UN</v>
          </cell>
        </row>
        <row r="4663">
          <cell r="A4663" t="str">
            <v>0114-94</v>
          </cell>
          <cell r="B4663" t="str">
            <v>MAN NSTRUCOES FR-03</v>
          </cell>
          <cell r="C4663" t="str">
            <v>ROH</v>
          </cell>
          <cell r="D4663" t="str">
            <v>UN</v>
          </cell>
        </row>
        <row r="4664">
          <cell r="A4664" t="str">
            <v>0114-95</v>
          </cell>
          <cell r="B4664" t="str">
            <v>MANUAL DE INSTRUÇÃO E-01/02/23/29/30</v>
          </cell>
          <cell r="C4664" t="str">
            <v>ROH</v>
          </cell>
          <cell r="D4664" t="str">
            <v>UN</v>
          </cell>
        </row>
        <row r="4665">
          <cell r="A4665" t="str">
            <v>0114-97</v>
          </cell>
          <cell r="B4665" t="str">
            <v>MANUAL MONTAR É FACIL V-06 ESPANHOL</v>
          </cell>
          <cell r="C4665" t="str">
            <v>ROH</v>
          </cell>
          <cell r="D4665" t="str">
            <v>UN</v>
          </cell>
        </row>
        <row r="4666">
          <cell r="A4666" t="str">
            <v>0114-98</v>
          </cell>
          <cell r="B4666" t="str">
            <v>MANUAL DE INSTRUÇÃO L-25 (ULTRA)</v>
          </cell>
          <cell r="C4666" t="str">
            <v>ROH</v>
          </cell>
          <cell r="D4666" t="str">
            <v>UN</v>
          </cell>
        </row>
        <row r="4667">
          <cell r="A4667" t="str">
            <v>0114-99</v>
          </cell>
          <cell r="B4667" t="str">
            <v>MAN INSTRUCOES[FN-01]</v>
          </cell>
          <cell r="C4667" t="str">
            <v>ROH</v>
          </cell>
          <cell r="D4667" t="str">
            <v>UN</v>
          </cell>
        </row>
        <row r="4668">
          <cell r="A4668" t="str">
            <v>011403-0001-01</v>
          </cell>
          <cell r="B4668" t="str">
            <v>RESINA PS – DIFUSOR DE LUZ (CP 8151)</v>
          </cell>
          <cell r="C4668" t="str">
            <v>ROH</v>
          </cell>
          <cell r="D4668" t="str">
            <v>KG</v>
          </cell>
        </row>
        <row r="4669">
          <cell r="A4669" t="str">
            <v>0115-00</v>
          </cell>
          <cell r="B4669" t="str">
            <v>CALCOS-CJ[BL]</v>
          </cell>
          <cell r="C4669" t="str">
            <v>ROH</v>
          </cell>
          <cell r="D4669" t="str">
            <v>UN</v>
          </cell>
        </row>
        <row r="4670">
          <cell r="A4670" t="str">
            <v>0115-09</v>
          </cell>
          <cell r="B4670" t="str">
            <v>CALCOISOPOR FR-01/FR-02</v>
          </cell>
          <cell r="C4670" t="str">
            <v>ROH</v>
          </cell>
          <cell r="D4670" t="str">
            <v>UN</v>
          </cell>
        </row>
        <row r="4671">
          <cell r="A4671" t="str">
            <v>0115-10</v>
          </cell>
          <cell r="B4671" t="str">
            <v>CALCOISOPOR DIR. S-02</v>
          </cell>
          <cell r="C4671" t="str">
            <v>ROH</v>
          </cell>
          <cell r="D4671" t="str">
            <v>UN</v>
          </cell>
        </row>
        <row r="4672">
          <cell r="A4672" t="str">
            <v>0115-11</v>
          </cell>
          <cell r="B4672" t="str">
            <v>CALCOISOPOR ESQ. S-02</v>
          </cell>
          <cell r="C4672" t="str">
            <v>ROH</v>
          </cell>
          <cell r="D4672" t="str">
            <v>UN</v>
          </cell>
        </row>
        <row r="4673">
          <cell r="A4673" t="str">
            <v>0115-12</v>
          </cell>
          <cell r="B4673" t="str">
            <v>CALCOISOPOR S-03</v>
          </cell>
          <cell r="C4673" t="str">
            <v>ROH</v>
          </cell>
          <cell r="D4673" t="str">
            <v>UN</v>
          </cell>
        </row>
        <row r="4674">
          <cell r="A4674" t="str">
            <v>0115-13</v>
          </cell>
          <cell r="B4674" t="str">
            <v>CALCO INF. CF-01/03</v>
          </cell>
          <cell r="C4674" t="str">
            <v>ROH</v>
          </cell>
          <cell r="D4674" t="str">
            <v>UN</v>
          </cell>
        </row>
        <row r="4675">
          <cell r="A4675" t="str">
            <v>0115-14</v>
          </cell>
          <cell r="B4675" t="str">
            <v>CALCO SUP CF-01/03</v>
          </cell>
          <cell r="C4675" t="str">
            <v>ROH</v>
          </cell>
          <cell r="D4675" t="str">
            <v>UN</v>
          </cell>
        </row>
        <row r="4676">
          <cell r="A4676" t="str">
            <v>0115-15</v>
          </cell>
          <cell r="B4676" t="str">
            <v>CALCO G-01</v>
          </cell>
          <cell r="C4676" t="str">
            <v>ROH</v>
          </cell>
          <cell r="D4676" t="str">
            <v>UN</v>
          </cell>
        </row>
        <row r="4677">
          <cell r="A4677" t="str">
            <v>0115-16</v>
          </cell>
          <cell r="B4677" t="str">
            <v>CALCOS-CJ[S-04]</v>
          </cell>
          <cell r="C4677" t="str">
            <v>ROH</v>
          </cell>
          <cell r="D4677" t="str">
            <v>UN</v>
          </cell>
        </row>
        <row r="4678">
          <cell r="A4678" t="str">
            <v>0115-17</v>
          </cell>
          <cell r="B4678" t="str">
            <v>CALCOISOPOR MP-01</v>
          </cell>
          <cell r="C4678" t="str">
            <v>ROH</v>
          </cell>
          <cell r="D4678" t="str">
            <v>UN</v>
          </cell>
        </row>
        <row r="4679">
          <cell r="A4679" t="str">
            <v>0115-18</v>
          </cell>
          <cell r="B4679" t="str">
            <v>CALCOISOPOR INF. L-90</v>
          </cell>
          <cell r="C4679" t="str">
            <v>ROH</v>
          </cell>
          <cell r="D4679" t="str">
            <v>UN</v>
          </cell>
        </row>
        <row r="4680">
          <cell r="A4680" t="str">
            <v>0115-19</v>
          </cell>
          <cell r="B4680" t="str">
            <v>CALCOISOPOR SUP L-90</v>
          </cell>
          <cell r="C4680" t="str">
            <v>ROH</v>
          </cell>
          <cell r="D4680" t="str">
            <v>UN</v>
          </cell>
        </row>
        <row r="4681">
          <cell r="A4681" t="str">
            <v>0115-21</v>
          </cell>
          <cell r="B4681" t="str">
            <v>CALÇO DO FERRO SECO/VAPOR</v>
          </cell>
          <cell r="C4681" t="str">
            <v>VERP</v>
          </cell>
          <cell r="D4681" t="str">
            <v>UN</v>
          </cell>
        </row>
        <row r="4682">
          <cell r="A4682" t="str">
            <v>0115-22</v>
          </cell>
          <cell r="B4682" t="str">
            <v>CALCOISOPOR MP-02</v>
          </cell>
          <cell r="C4682" t="str">
            <v>ROH</v>
          </cell>
          <cell r="D4682" t="str">
            <v>UN</v>
          </cell>
        </row>
        <row r="4683">
          <cell r="A4683" t="str">
            <v>0115-23</v>
          </cell>
          <cell r="B4683" t="str">
            <v>MAN INSTRUCOES F-05 M23</v>
          </cell>
          <cell r="C4683" t="str">
            <v>ROH</v>
          </cell>
          <cell r="D4683" t="str">
            <v>UN</v>
          </cell>
        </row>
        <row r="4684">
          <cell r="A4684" t="str">
            <v>0115-24</v>
          </cell>
          <cell r="B4684" t="str">
            <v>MAN INSTRUCOES LAP-57</v>
          </cell>
          <cell r="C4684" t="str">
            <v>ROH</v>
          </cell>
          <cell r="D4684" t="str">
            <v>UN</v>
          </cell>
        </row>
        <row r="4685">
          <cell r="A4685" t="str">
            <v>0115-25</v>
          </cell>
          <cell r="B4685" t="str">
            <v>MAN INSTRUCOES LAP-50</v>
          </cell>
          <cell r="C4685" t="str">
            <v>ROH</v>
          </cell>
          <cell r="D4685" t="str">
            <v>UN</v>
          </cell>
        </row>
        <row r="4686">
          <cell r="A4686" t="str">
            <v>0115-26</v>
          </cell>
          <cell r="B4686" t="str">
            <v>MAN INSTRUCOES LAP-51</v>
          </cell>
          <cell r="C4686" t="str">
            <v>ROH</v>
          </cell>
          <cell r="D4686" t="str">
            <v>UN</v>
          </cell>
        </row>
        <row r="4687">
          <cell r="A4687" t="str">
            <v>0115-30</v>
          </cell>
          <cell r="B4687" t="str">
            <v>MANUAL DE INSTRUÇÕES UA-01</v>
          </cell>
          <cell r="C4687" t="str">
            <v>ROH</v>
          </cell>
          <cell r="D4687" t="str">
            <v>UN</v>
          </cell>
        </row>
        <row r="4688">
          <cell r="A4688" t="str">
            <v>0115-31</v>
          </cell>
          <cell r="B4688" t="str">
            <v>MAN INSTRUCOES LAP-52</v>
          </cell>
          <cell r="C4688" t="str">
            <v>ROH</v>
          </cell>
          <cell r="D4688" t="str">
            <v>UN</v>
          </cell>
        </row>
        <row r="4689">
          <cell r="A4689" t="str">
            <v>0115-32</v>
          </cell>
          <cell r="B4689" t="str">
            <v>MAN INSTRUCOES P-03</v>
          </cell>
          <cell r="C4689" t="str">
            <v>ROH</v>
          </cell>
          <cell r="D4689" t="str">
            <v>UN</v>
          </cell>
        </row>
        <row r="4690">
          <cell r="A4690" t="str">
            <v>0115-35</v>
          </cell>
          <cell r="B4690" t="str">
            <v>MANULAINSTRUCAO LAM-50</v>
          </cell>
          <cell r="C4690" t="str">
            <v>ROH</v>
          </cell>
          <cell r="D4690" t="str">
            <v>UN</v>
          </cell>
        </row>
        <row r="4691">
          <cell r="A4691" t="str">
            <v>0115-36</v>
          </cell>
          <cell r="B4691" t="str">
            <v>MAN INSTRUCAO S-06</v>
          </cell>
          <cell r="C4691" t="str">
            <v>ROH</v>
          </cell>
          <cell r="D4691" t="str">
            <v>UN</v>
          </cell>
        </row>
        <row r="4692">
          <cell r="A4692" t="str">
            <v>0115-37</v>
          </cell>
          <cell r="B4692" t="str">
            <v>CALCOISOPOR S-06</v>
          </cell>
          <cell r="C4692" t="str">
            <v>ROH</v>
          </cell>
          <cell r="D4692" t="str">
            <v>UN</v>
          </cell>
        </row>
        <row r="4693">
          <cell r="A4693" t="str">
            <v>0115-41</v>
          </cell>
          <cell r="B4693" t="str">
            <v>MAN INSTRUCOES P-05</v>
          </cell>
          <cell r="C4693" t="str">
            <v>ROH</v>
          </cell>
          <cell r="D4693" t="str">
            <v>UN</v>
          </cell>
        </row>
        <row r="4694">
          <cell r="A4694" t="str">
            <v>0115-44</v>
          </cell>
          <cell r="B4694" t="str">
            <v>CALCOBORR. PT</v>
          </cell>
          <cell r="C4694" t="str">
            <v>ROH</v>
          </cell>
          <cell r="D4694" t="str">
            <v>UN</v>
          </cell>
        </row>
        <row r="4695">
          <cell r="A4695" t="str">
            <v>0115-45</v>
          </cell>
          <cell r="B4695" t="str">
            <v>CALCOISOPOR BX-10</v>
          </cell>
          <cell r="C4695" t="str">
            <v>ROH</v>
          </cell>
          <cell r="D4695" t="str">
            <v>UN</v>
          </cell>
        </row>
        <row r="4696">
          <cell r="A4696" t="str">
            <v>0115-46</v>
          </cell>
          <cell r="B4696" t="str">
            <v>CALCOISOPOR D-05/B/D-09</v>
          </cell>
          <cell r="C4696" t="str">
            <v>ROH</v>
          </cell>
          <cell r="D4696" t="str">
            <v>UN</v>
          </cell>
        </row>
        <row r="4697">
          <cell r="A4697" t="str">
            <v>0115-47</v>
          </cell>
          <cell r="B4697" t="str">
            <v>CALCOISOPOR EPS</v>
          </cell>
          <cell r="C4697" t="str">
            <v>ROH</v>
          </cell>
          <cell r="D4697" t="str">
            <v>UN</v>
          </cell>
        </row>
        <row r="4698">
          <cell r="A4698" t="str">
            <v>0115-48</v>
          </cell>
          <cell r="B4698" t="str">
            <v>CALCOS-CJ[BL]</v>
          </cell>
          <cell r="C4698" t="str">
            <v>ROH</v>
          </cell>
          <cell r="D4698" t="str">
            <v>UN</v>
          </cell>
        </row>
        <row r="4699">
          <cell r="A4699" t="str">
            <v>0115-50</v>
          </cell>
          <cell r="B4699" t="str">
            <v>MAN INSTRUCOES BX-02</v>
          </cell>
          <cell r="C4699" t="str">
            <v>ROH</v>
          </cell>
          <cell r="D4699" t="str">
            <v>UN</v>
          </cell>
        </row>
        <row r="4700">
          <cell r="A4700" t="str">
            <v>0115-53</v>
          </cell>
          <cell r="B4700" t="str">
            <v>CALÇO 2 VTE-01</v>
          </cell>
          <cell r="C4700" t="str">
            <v>VERP</v>
          </cell>
          <cell r="D4700" t="str">
            <v>UN</v>
          </cell>
        </row>
        <row r="4701">
          <cell r="A4701" t="str">
            <v>0115-54</v>
          </cell>
          <cell r="B4701" t="str">
            <v>CALÇO 3 [VTE-01]</v>
          </cell>
          <cell r="C4701" t="str">
            <v>VERP</v>
          </cell>
          <cell r="D4701" t="str">
            <v>UN</v>
          </cell>
        </row>
        <row r="4702">
          <cell r="A4702" t="str">
            <v>0115-55</v>
          </cell>
          <cell r="B4702" t="str">
            <v>MAN INSTRUCOES P-06/P-07/P-08</v>
          </cell>
          <cell r="C4702" t="str">
            <v>ROH</v>
          </cell>
          <cell r="D4702" t="str">
            <v>UN</v>
          </cell>
        </row>
        <row r="4703">
          <cell r="A4703" t="str">
            <v>0115-56</v>
          </cell>
          <cell r="B4703" t="str">
            <v>MAN INSTRUCOES F-15</v>
          </cell>
          <cell r="C4703" t="str">
            <v>ROH</v>
          </cell>
          <cell r="D4703" t="str">
            <v>UN</v>
          </cell>
        </row>
        <row r="4704">
          <cell r="A4704" t="str">
            <v>0115-57</v>
          </cell>
          <cell r="B4704" t="str">
            <v>MAN INSTRUCOES AP-03</v>
          </cell>
          <cell r="C4704" t="str">
            <v>ROH</v>
          </cell>
          <cell r="D4704" t="str">
            <v>UN</v>
          </cell>
        </row>
        <row r="4705">
          <cell r="A4705" t="str">
            <v>0115-58</v>
          </cell>
          <cell r="B4705" t="str">
            <v>MAN INSTRUCOES S-05</v>
          </cell>
          <cell r="C4705" t="str">
            <v>ROH</v>
          </cell>
          <cell r="D4705" t="str">
            <v>UN</v>
          </cell>
        </row>
        <row r="4706">
          <cell r="A4706" t="str">
            <v>0115-59</v>
          </cell>
          <cell r="B4706" t="str">
            <v>MAN INSTRUCOES[PE-01]</v>
          </cell>
          <cell r="C4706" t="str">
            <v>ROH</v>
          </cell>
          <cell r="D4706" t="str">
            <v>UN</v>
          </cell>
        </row>
        <row r="4707">
          <cell r="A4707" t="str">
            <v>0115-60</v>
          </cell>
          <cell r="B4707" t="str">
            <v>MAN INSTRUCOES[C-08]</v>
          </cell>
          <cell r="C4707" t="str">
            <v>ROH</v>
          </cell>
          <cell r="D4707" t="str">
            <v>UN</v>
          </cell>
        </row>
        <row r="4708">
          <cell r="A4708" t="str">
            <v>0115-61</v>
          </cell>
          <cell r="B4708" t="str">
            <v>MAN INSTRUCOES P-02</v>
          </cell>
          <cell r="C4708" t="str">
            <v>ROH</v>
          </cell>
          <cell r="D4708" t="str">
            <v>UN</v>
          </cell>
        </row>
        <row r="4709">
          <cell r="A4709" t="str">
            <v>0115-62</v>
          </cell>
          <cell r="B4709" t="str">
            <v>MAN INSTRUCOES[PP-01]</v>
          </cell>
          <cell r="C4709" t="str">
            <v>ROH</v>
          </cell>
          <cell r="D4709" t="str">
            <v>UN</v>
          </cell>
        </row>
        <row r="4710">
          <cell r="A4710" t="str">
            <v>0115-63</v>
          </cell>
          <cell r="B4710" t="str">
            <v>MAN INSTRUCOES[PE-02]</v>
          </cell>
          <cell r="C4710" t="str">
            <v>ROH</v>
          </cell>
          <cell r="D4710" t="str">
            <v>UN</v>
          </cell>
        </row>
        <row r="4711">
          <cell r="A4711" t="str">
            <v>0115-64</v>
          </cell>
          <cell r="B4711" t="str">
            <v>MAN INSTRUCOES CA-01</v>
          </cell>
          <cell r="C4711" t="str">
            <v>ROH</v>
          </cell>
          <cell r="D4711" t="str">
            <v>UN</v>
          </cell>
        </row>
        <row r="4712">
          <cell r="A4712" t="str">
            <v>0115-66</v>
          </cell>
          <cell r="B4712" t="str">
            <v>MAN INSTRUCOES SC-05</v>
          </cell>
          <cell r="C4712" t="str">
            <v>ROH</v>
          </cell>
          <cell r="D4712" t="str">
            <v>UN</v>
          </cell>
        </row>
        <row r="4713">
          <cell r="A4713" t="str">
            <v>0115-67</v>
          </cell>
          <cell r="B4713" t="str">
            <v>MAN INSTRUCOES LAS-51</v>
          </cell>
          <cell r="C4713" t="str">
            <v>ROH</v>
          </cell>
          <cell r="D4713" t="str">
            <v>UN</v>
          </cell>
        </row>
        <row r="4714">
          <cell r="A4714" t="str">
            <v>0115-68</v>
          </cell>
          <cell r="B4714" t="str">
            <v>MAN INSTRUCOES[CR-02]</v>
          </cell>
          <cell r="C4714" t="str">
            <v>ROH</v>
          </cell>
          <cell r="D4714" t="str">
            <v>UN</v>
          </cell>
        </row>
        <row r="4715">
          <cell r="A4715" t="str">
            <v>0115-69</v>
          </cell>
          <cell r="B4715" t="str">
            <v>MAN INSTRUCOES MC-01</v>
          </cell>
          <cell r="C4715" t="str">
            <v>ROH</v>
          </cell>
          <cell r="D4715" t="str">
            <v>UN</v>
          </cell>
        </row>
        <row r="4716">
          <cell r="A4716" t="str">
            <v>0115-71</v>
          </cell>
          <cell r="B4716" t="str">
            <v>MAN INSTRUCOES[FT-01]</v>
          </cell>
          <cell r="C4716" t="str">
            <v>ROH</v>
          </cell>
          <cell r="D4716" t="str">
            <v>UN</v>
          </cell>
        </row>
        <row r="4717">
          <cell r="A4717" t="str">
            <v>0115-72</v>
          </cell>
          <cell r="B4717" t="str">
            <v>MAN INSTRUCOES M-05</v>
          </cell>
          <cell r="C4717" t="str">
            <v>ROH</v>
          </cell>
          <cell r="D4717" t="str">
            <v>UN</v>
          </cell>
        </row>
        <row r="4718">
          <cell r="A4718" t="str">
            <v>0115-73</v>
          </cell>
          <cell r="B4718" t="str">
            <v>MANUAL DE INSTRUÇÕES [A-05]</v>
          </cell>
          <cell r="C4718" t="str">
            <v>ROH</v>
          </cell>
          <cell r="D4718" t="str">
            <v>UN</v>
          </cell>
        </row>
        <row r="4719">
          <cell r="A4719" t="str">
            <v>0115-74</v>
          </cell>
          <cell r="B4719" t="str">
            <v>MAN INSTRUCOES G-02</v>
          </cell>
          <cell r="C4719" t="str">
            <v>ROH</v>
          </cell>
          <cell r="D4719" t="str">
            <v>UN</v>
          </cell>
        </row>
        <row r="4720">
          <cell r="A4720" t="str">
            <v>0115-75</v>
          </cell>
          <cell r="B4720" t="str">
            <v>MAN INSTRUCOES AP-05</v>
          </cell>
          <cell r="C4720" t="str">
            <v>ROH</v>
          </cell>
          <cell r="D4720" t="str">
            <v>UN</v>
          </cell>
        </row>
        <row r="4721">
          <cell r="A4721" t="str">
            <v>0115-76</v>
          </cell>
          <cell r="B4721" t="str">
            <v>MAN INSTRUCOES AP-06</v>
          </cell>
          <cell r="C4721" t="str">
            <v>ROH</v>
          </cell>
          <cell r="D4721" t="str">
            <v>UN</v>
          </cell>
        </row>
        <row r="4722">
          <cell r="A4722" t="str">
            <v>0115-77</v>
          </cell>
          <cell r="B4722" t="str">
            <v>MAN INSTRUCOES[PE-03]</v>
          </cell>
          <cell r="C4722" t="str">
            <v>ROH</v>
          </cell>
          <cell r="D4722" t="str">
            <v>UN</v>
          </cell>
        </row>
        <row r="4723">
          <cell r="A4723" t="str">
            <v>0115-78</v>
          </cell>
          <cell r="B4723" t="str">
            <v>MAN INSTRUCOES P-09</v>
          </cell>
          <cell r="C4723" t="str">
            <v>ROH</v>
          </cell>
          <cell r="D4723" t="str">
            <v>UN</v>
          </cell>
        </row>
        <row r="4724">
          <cell r="A4724" t="str">
            <v>0115-79</v>
          </cell>
          <cell r="B4724" t="str">
            <v>MAN INSTRUCOES LAP-53</v>
          </cell>
          <cell r="C4724" t="str">
            <v>ROH</v>
          </cell>
          <cell r="D4724" t="str">
            <v>UN</v>
          </cell>
        </row>
        <row r="4725">
          <cell r="A4725" t="str">
            <v>0115-80</v>
          </cell>
          <cell r="B4725" t="str">
            <v>MAN INSTRUCOES FSM-01</v>
          </cell>
          <cell r="C4725" t="str">
            <v>ROH</v>
          </cell>
          <cell r="D4725" t="str">
            <v>UN</v>
          </cell>
        </row>
        <row r="4726">
          <cell r="A4726" t="str">
            <v>0115-81</v>
          </cell>
          <cell r="B4726" t="str">
            <v>MAN INSTRUCOES FSC-01</v>
          </cell>
          <cell r="C4726" t="str">
            <v>ROH</v>
          </cell>
          <cell r="D4726" t="str">
            <v>UN</v>
          </cell>
        </row>
        <row r="4727">
          <cell r="A4727" t="str">
            <v>0115-82</v>
          </cell>
          <cell r="B4727" t="str">
            <v>MAN INSTRUCOES FPL-01</v>
          </cell>
          <cell r="C4727" t="str">
            <v>ROH</v>
          </cell>
          <cell r="D4727" t="str">
            <v>UN</v>
          </cell>
        </row>
        <row r="4728">
          <cell r="A4728" t="str">
            <v>0115-83</v>
          </cell>
          <cell r="B4728" t="str">
            <v>MAN INSTRUCOES[FPF-02]</v>
          </cell>
          <cell r="C4728" t="str">
            <v>ROH</v>
          </cell>
          <cell r="D4728" t="str">
            <v>UN</v>
          </cell>
        </row>
        <row r="4729">
          <cell r="A4729" t="str">
            <v>0115-84</v>
          </cell>
          <cell r="B4729" t="str">
            <v>MAN INSTRUCOES VP-01</v>
          </cell>
          <cell r="C4729" t="str">
            <v>ROH</v>
          </cell>
          <cell r="D4729" t="str">
            <v>UN</v>
          </cell>
        </row>
        <row r="4730">
          <cell r="A4730" t="str">
            <v>0115-85</v>
          </cell>
          <cell r="B4730" t="str">
            <v>MANUAL DE INSTRUÇÕES [FMR-01]</v>
          </cell>
          <cell r="C4730" t="str">
            <v>ROH</v>
          </cell>
          <cell r="D4730" t="str">
            <v>UN</v>
          </cell>
        </row>
        <row r="4731">
          <cell r="A4731" t="str">
            <v>0115-86</v>
          </cell>
          <cell r="B4731" t="str">
            <v>MAN INSTRUCOES[FPF-01]</v>
          </cell>
          <cell r="C4731" t="str">
            <v>ROH</v>
          </cell>
          <cell r="D4731" t="str">
            <v>UN</v>
          </cell>
        </row>
        <row r="4732">
          <cell r="A4732" t="str">
            <v>0115-87</v>
          </cell>
          <cell r="B4732" t="str">
            <v>MAN INSTRUCOES BX-01</v>
          </cell>
          <cell r="C4732" t="str">
            <v>ROH</v>
          </cell>
          <cell r="D4732" t="str">
            <v>UN</v>
          </cell>
        </row>
        <row r="4733">
          <cell r="A4733" t="str">
            <v>0115-88</v>
          </cell>
          <cell r="B4733" t="str">
            <v>MAN INSTRUCAO FLO-01</v>
          </cell>
          <cell r="C4733" t="str">
            <v>ROH</v>
          </cell>
          <cell r="D4733" t="str">
            <v>UN</v>
          </cell>
        </row>
        <row r="4734">
          <cell r="A4734" t="str">
            <v>0115-89</v>
          </cell>
          <cell r="B4734" t="str">
            <v>MAN INSTRUCOES MS-01</v>
          </cell>
          <cell r="C4734" t="str">
            <v>ROH</v>
          </cell>
          <cell r="D4734" t="str">
            <v>UN</v>
          </cell>
        </row>
        <row r="4735">
          <cell r="A4735" t="str">
            <v>0115-90</v>
          </cell>
          <cell r="B4735" t="str">
            <v>MAN INSTRUCOES DP-01</v>
          </cell>
          <cell r="C4735" t="str">
            <v>ROH</v>
          </cell>
          <cell r="D4735" t="str">
            <v>UN</v>
          </cell>
        </row>
        <row r="4736">
          <cell r="A4736" t="str">
            <v>0115-91</v>
          </cell>
          <cell r="B4736" t="str">
            <v>MAN INSTRUCOES MS-02</v>
          </cell>
          <cell r="C4736" t="str">
            <v>ROH</v>
          </cell>
          <cell r="D4736" t="str">
            <v>UN</v>
          </cell>
        </row>
        <row r="4737">
          <cell r="A4737" t="str">
            <v>0115-92</v>
          </cell>
          <cell r="B4737" t="str">
            <v>MAN INSTRUCOES MS-03/MS-03B</v>
          </cell>
          <cell r="C4737" t="str">
            <v>ROH</v>
          </cell>
          <cell r="D4737" t="str">
            <v>UN</v>
          </cell>
        </row>
        <row r="4738">
          <cell r="A4738" t="str">
            <v>0115-93</v>
          </cell>
          <cell r="B4738" t="str">
            <v>MAN INSTRUCOES[PE-04]</v>
          </cell>
          <cell r="C4738" t="str">
            <v>ROH</v>
          </cell>
          <cell r="D4738" t="str">
            <v>UN</v>
          </cell>
        </row>
        <row r="4739">
          <cell r="A4739" t="str">
            <v>0115-94</v>
          </cell>
          <cell r="B4739" t="str">
            <v>MAN INSTRUCOES PE-05/08</v>
          </cell>
          <cell r="C4739" t="str">
            <v>ROH</v>
          </cell>
          <cell r="D4739" t="str">
            <v>UN</v>
          </cell>
        </row>
        <row r="4740">
          <cell r="A4740" t="str">
            <v>0115-95</v>
          </cell>
          <cell r="B4740" t="str">
            <v>MAN INSTRUCOES FES-01</v>
          </cell>
          <cell r="C4740" t="str">
            <v>ROH</v>
          </cell>
          <cell r="D4740" t="str">
            <v>UN</v>
          </cell>
        </row>
        <row r="4741">
          <cell r="A4741" t="str">
            <v>0115-96</v>
          </cell>
          <cell r="B4741" t="str">
            <v>MAN INSTRUCOES[FST-01]</v>
          </cell>
          <cell r="C4741" t="str">
            <v>ROH</v>
          </cell>
          <cell r="D4741" t="str">
            <v>UN</v>
          </cell>
        </row>
        <row r="4742">
          <cell r="A4742" t="str">
            <v>0115-97</v>
          </cell>
          <cell r="B4742" t="str">
            <v>MAN INSTRUCOES FFI-01</v>
          </cell>
          <cell r="C4742" t="str">
            <v>ROH</v>
          </cell>
          <cell r="D4742" t="str">
            <v>UN</v>
          </cell>
        </row>
        <row r="4743">
          <cell r="A4743" t="str">
            <v>0115-98</v>
          </cell>
          <cell r="B4743" t="str">
            <v>MAN INSTRUCOES FFI-02</v>
          </cell>
          <cell r="C4743" t="str">
            <v>ROH</v>
          </cell>
          <cell r="D4743" t="str">
            <v>UN</v>
          </cell>
        </row>
        <row r="4744">
          <cell r="A4744" t="str">
            <v>0115-99</v>
          </cell>
          <cell r="B4744" t="str">
            <v>MAN INSTRUCOES[S-07]</v>
          </cell>
          <cell r="C4744" t="str">
            <v>ROH</v>
          </cell>
          <cell r="D4744" t="str">
            <v>UN</v>
          </cell>
        </row>
        <row r="4745">
          <cell r="A4745" t="str">
            <v>0116-00</v>
          </cell>
          <cell r="B4745" t="str">
            <v>MANUAL DE INSTRUÇÕES [P -11]</v>
          </cell>
          <cell r="C4745" t="str">
            <v>ROH</v>
          </cell>
          <cell r="D4745" t="str">
            <v>UN</v>
          </cell>
        </row>
        <row r="4746">
          <cell r="A4746" t="str">
            <v>0116-05</v>
          </cell>
          <cell r="B4746" t="str">
            <v>MANUAL DE INSTRUÇÃO B-05/12/28</v>
          </cell>
          <cell r="C4746" t="str">
            <v>ROH</v>
          </cell>
          <cell r="D4746" t="str">
            <v>UN</v>
          </cell>
        </row>
        <row r="4747">
          <cell r="A4747" t="str">
            <v>0116-07</v>
          </cell>
          <cell r="B4747" t="str">
            <v>MANUAL DE INSTRUÇÃO B-07/11</v>
          </cell>
          <cell r="C4747" t="str">
            <v>ROH</v>
          </cell>
          <cell r="D4747" t="str">
            <v>UN</v>
          </cell>
        </row>
        <row r="4748">
          <cell r="A4748" t="str">
            <v>0116-08</v>
          </cell>
          <cell r="B4748" t="str">
            <v>MAN INSTRUCOES C-13</v>
          </cell>
          <cell r="C4748" t="str">
            <v>ROH</v>
          </cell>
          <cell r="D4748" t="str">
            <v>UN</v>
          </cell>
        </row>
        <row r="4749">
          <cell r="A4749" t="str">
            <v>0116-09</v>
          </cell>
          <cell r="B4749" t="str">
            <v>MAN INSTRUCOES[C-10]</v>
          </cell>
          <cell r="C4749" t="str">
            <v>ROH</v>
          </cell>
          <cell r="D4749" t="str">
            <v>UN</v>
          </cell>
        </row>
        <row r="4750">
          <cell r="A4750" t="str">
            <v>0116-10</v>
          </cell>
          <cell r="B4750" t="str">
            <v>MAN INSTRUCOES[C-14]</v>
          </cell>
          <cell r="C4750" t="str">
            <v>ROH</v>
          </cell>
          <cell r="D4750" t="str">
            <v>UN</v>
          </cell>
        </row>
        <row r="4751">
          <cell r="A4751" t="str">
            <v>0116-13</v>
          </cell>
          <cell r="B4751" t="str">
            <v>MANUAL DE INSTRUÇÃO L-52/55</v>
          </cell>
          <cell r="C4751" t="str">
            <v>ROH</v>
          </cell>
          <cell r="D4751" t="str">
            <v>UN</v>
          </cell>
        </row>
        <row r="4752">
          <cell r="A4752" t="str">
            <v>0116-16</v>
          </cell>
          <cell r="B4752" t="str">
            <v>MAN INSTRUCOES PE-06</v>
          </cell>
          <cell r="C4752" t="str">
            <v>ROH</v>
          </cell>
          <cell r="D4752" t="str">
            <v>UN</v>
          </cell>
        </row>
        <row r="4753">
          <cell r="A4753" t="str">
            <v>0116-18</v>
          </cell>
          <cell r="B4753" t="str">
            <v>MAN INSTRUCOES MP-03</v>
          </cell>
          <cell r="C4753" t="str">
            <v>ROH</v>
          </cell>
          <cell r="D4753" t="str">
            <v>UN</v>
          </cell>
        </row>
        <row r="4754">
          <cell r="A4754" t="str">
            <v>0116-20</v>
          </cell>
          <cell r="B4754" t="str">
            <v>SACO PLAS. C-11</v>
          </cell>
          <cell r="C4754" t="str">
            <v>ROH</v>
          </cell>
          <cell r="D4754" t="str">
            <v>UN</v>
          </cell>
        </row>
        <row r="4755">
          <cell r="A4755" t="str">
            <v>0116-21</v>
          </cell>
          <cell r="B4755" t="str">
            <v>SACO PLAS. BL-02</v>
          </cell>
          <cell r="C4755" t="str">
            <v>ROH</v>
          </cell>
          <cell r="D4755" t="str">
            <v>UN</v>
          </cell>
        </row>
        <row r="4756">
          <cell r="A4756" t="str">
            <v>0116-36</v>
          </cell>
          <cell r="B4756" t="str">
            <v>SACO PLAS.[S-07/17]</v>
          </cell>
          <cell r="C4756" t="str">
            <v>ROH</v>
          </cell>
          <cell r="D4756" t="str">
            <v>UN</v>
          </cell>
        </row>
        <row r="4757">
          <cell r="A4757" t="str">
            <v>0116-37</v>
          </cell>
          <cell r="B4757" t="str">
            <v>SACO PLAS. CA-53/55</v>
          </cell>
          <cell r="C4757" t="str">
            <v>ROH</v>
          </cell>
          <cell r="D4757" t="str">
            <v>UN</v>
          </cell>
        </row>
        <row r="4758">
          <cell r="A4758" t="str">
            <v>0116-39</v>
          </cell>
          <cell r="B4758" t="str">
            <v>SACO PLAS.[C]</v>
          </cell>
          <cell r="C4758" t="str">
            <v>ROH</v>
          </cell>
          <cell r="D4758" t="str">
            <v>UN</v>
          </cell>
        </row>
        <row r="4759">
          <cell r="A4759" t="str">
            <v>0116-41</v>
          </cell>
          <cell r="B4759" t="str">
            <v>SACO PLAS.[S]</v>
          </cell>
          <cell r="C4759" t="str">
            <v>ROH</v>
          </cell>
          <cell r="D4759" t="str">
            <v>UN</v>
          </cell>
        </row>
        <row r="4760">
          <cell r="A4760" t="str">
            <v>0116-42</v>
          </cell>
          <cell r="B4760" t="str">
            <v>SACO PLAS.[UA]</v>
          </cell>
          <cell r="C4760" t="str">
            <v>ROH</v>
          </cell>
          <cell r="D4760" t="str">
            <v>UN</v>
          </cell>
        </row>
        <row r="4761">
          <cell r="A4761" t="str">
            <v>0116-43</v>
          </cell>
          <cell r="B4761" t="str">
            <v>SACO PLASTICO 20  X 20 X 0,03</v>
          </cell>
          <cell r="C4761" t="str">
            <v>VERP</v>
          </cell>
          <cell r="D4761" t="str">
            <v>UN</v>
          </cell>
        </row>
        <row r="4762">
          <cell r="A4762" t="str">
            <v>0116-44</v>
          </cell>
          <cell r="B4762" t="str">
            <v>MANUAL DE INSTRUÇÃO NEX B-13</v>
          </cell>
          <cell r="C4762" t="str">
            <v>ROH</v>
          </cell>
          <cell r="D4762" t="str">
            <v>UN</v>
          </cell>
        </row>
        <row r="4763">
          <cell r="A4763" t="str">
            <v>0116-46</v>
          </cell>
          <cell r="B4763" t="str">
            <v>MANUAL DE ASSISTENCIA TÉCNICA  P-11</v>
          </cell>
          <cell r="C4763" t="str">
            <v>ROH</v>
          </cell>
          <cell r="D4763" t="str">
            <v>UN</v>
          </cell>
        </row>
        <row r="4764">
          <cell r="A4764" t="str">
            <v>0116-47</v>
          </cell>
          <cell r="B4764" t="str">
            <v>MANUAL DE INSTRUÇÃO B-15</v>
          </cell>
          <cell r="C4764" t="str">
            <v>ROH</v>
          </cell>
          <cell r="D4764" t="str">
            <v>UN</v>
          </cell>
        </row>
        <row r="4765">
          <cell r="A4765" t="str">
            <v>0116-48</v>
          </cell>
          <cell r="B4765" t="str">
            <v>MAN INSTRUCOES[D-08]</v>
          </cell>
          <cell r="C4765" t="str">
            <v>ROH</v>
          </cell>
          <cell r="D4765" t="str">
            <v>UN</v>
          </cell>
        </row>
        <row r="4766">
          <cell r="A4766" t="str">
            <v>0116-49</v>
          </cell>
          <cell r="B4766" t="str">
            <v>MANUAL DE INSTRUÇÃO L-38</v>
          </cell>
          <cell r="C4766" t="str">
            <v>ROH</v>
          </cell>
          <cell r="D4766" t="str">
            <v>UN</v>
          </cell>
        </row>
        <row r="4767">
          <cell r="A4767" t="str">
            <v>0116-50</v>
          </cell>
          <cell r="B4767" t="str">
            <v>SACO PLAS. P-10</v>
          </cell>
          <cell r="C4767" t="str">
            <v>ROH</v>
          </cell>
          <cell r="D4767" t="str">
            <v>UN</v>
          </cell>
        </row>
        <row r="4768">
          <cell r="A4768" t="str">
            <v>0116-51</v>
          </cell>
          <cell r="B4768" t="str">
            <v>SACO PLAS.[FR]</v>
          </cell>
          <cell r="C4768" t="str">
            <v>ROH</v>
          </cell>
          <cell r="D4768" t="str">
            <v>UN</v>
          </cell>
        </row>
        <row r="4769">
          <cell r="A4769" t="str">
            <v>0116-52</v>
          </cell>
          <cell r="B4769" t="str">
            <v>SACO PLAS. S-08</v>
          </cell>
          <cell r="C4769" t="str">
            <v>ROH</v>
          </cell>
          <cell r="D4769" t="str">
            <v>UN</v>
          </cell>
        </row>
        <row r="4770">
          <cell r="A4770" t="str">
            <v>0116-53</v>
          </cell>
          <cell r="B4770" t="str">
            <v>SACO PLAS.[B]</v>
          </cell>
          <cell r="C4770" t="str">
            <v>ROH</v>
          </cell>
          <cell r="D4770" t="str">
            <v>UN</v>
          </cell>
        </row>
        <row r="4771">
          <cell r="A4771" t="str">
            <v>0116-55</v>
          </cell>
          <cell r="B4771" t="str">
            <v>SACO PLAS. SC-07</v>
          </cell>
          <cell r="C4771" t="str">
            <v>ROH</v>
          </cell>
          <cell r="D4771" t="str">
            <v>UN</v>
          </cell>
        </row>
        <row r="4772">
          <cell r="A4772" t="str">
            <v>0116-56</v>
          </cell>
          <cell r="B4772" t="str">
            <v>SACO PLAS.[VP]</v>
          </cell>
          <cell r="C4772" t="str">
            <v>ROH</v>
          </cell>
          <cell r="D4772" t="str">
            <v>UN</v>
          </cell>
        </row>
        <row r="4773">
          <cell r="A4773" t="str">
            <v>0116-57</v>
          </cell>
          <cell r="B4773" t="str">
            <v>SACO PLAS.[G]</v>
          </cell>
          <cell r="C4773" t="str">
            <v>ROH</v>
          </cell>
          <cell r="D4773" t="str">
            <v>UN</v>
          </cell>
        </row>
        <row r="4774">
          <cell r="A4774" t="str">
            <v>0116-58</v>
          </cell>
          <cell r="B4774" t="str">
            <v>SACO PLAS.[C]</v>
          </cell>
          <cell r="C4774" t="str">
            <v>ROH</v>
          </cell>
          <cell r="D4774" t="str">
            <v>UN</v>
          </cell>
        </row>
        <row r="4775">
          <cell r="A4775" t="str">
            <v>0116-59</v>
          </cell>
          <cell r="B4775" t="str">
            <v>SACO PLAS. EM-03</v>
          </cell>
          <cell r="C4775" t="str">
            <v>ROH</v>
          </cell>
          <cell r="D4775" t="str">
            <v>UN</v>
          </cell>
        </row>
        <row r="4776">
          <cell r="A4776" t="str">
            <v>0116-60</v>
          </cell>
          <cell r="B4776" t="str">
            <v>SACO PLAS. FR-06</v>
          </cell>
          <cell r="C4776" t="str">
            <v>ROH</v>
          </cell>
          <cell r="D4776" t="str">
            <v>UN</v>
          </cell>
        </row>
        <row r="4777">
          <cell r="A4777" t="str">
            <v>0116-62</v>
          </cell>
          <cell r="B4777" t="str">
            <v>SACO PLAS.[FFI]</v>
          </cell>
          <cell r="C4777" t="str">
            <v>ROH</v>
          </cell>
          <cell r="D4777" t="str">
            <v>UN</v>
          </cell>
        </row>
        <row r="4778">
          <cell r="A4778" t="str">
            <v>0116-63</v>
          </cell>
          <cell r="B4778" t="str">
            <v>SACO PLAS. SC-09</v>
          </cell>
          <cell r="C4778" t="str">
            <v>ROH</v>
          </cell>
          <cell r="D4778" t="str">
            <v>UN</v>
          </cell>
        </row>
        <row r="4779">
          <cell r="A4779" t="str">
            <v>0116-64</v>
          </cell>
          <cell r="B4779" t="str">
            <v>SACO PLAS.[CH]</v>
          </cell>
          <cell r="C4779" t="str">
            <v>ROH</v>
          </cell>
          <cell r="D4779" t="str">
            <v>UN</v>
          </cell>
        </row>
        <row r="4780">
          <cell r="A4780" t="str">
            <v>0116-65</v>
          </cell>
          <cell r="B4780" t="str">
            <v>SACO PLAS. FFI-04</v>
          </cell>
          <cell r="C4780" t="str">
            <v>ROH</v>
          </cell>
          <cell r="D4780" t="str">
            <v>UN</v>
          </cell>
        </row>
        <row r="4781">
          <cell r="A4781" t="str">
            <v>0116-66</v>
          </cell>
          <cell r="B4781" t="str">
            <v>SACO PLAS. PE-06</v>
          </cell>
          <cell r="C4781" t="str">
            <v>ROH</v>
          </cell>
          <cell r="D4781" t="str">
            <v>UN</v>
          </cell>
        </row>
        <row r="4782">
          <cell r="A4782" t="str">
            <v>0116-67</v>
          </cell>
          <cell r="B4782" t="str">
            <v>SACO PLAS. FFI-04M</v>
          </cell>
          <cell r="C4782" t="str">
            <v>ROH</v>
          </cell>
          <cell r="D4782" t="str">
            <v>UN</v>
          </cell>
        </row>
        <row r="4783">
          <cell r="A4783" t="str">
            <v>0116-68</v>
          </cell>
          <cell r="B4783" t="str">
            <v>SACO PLAS. MP-03</v>
          </cell>
          <cell r="C4783" t="str">
            <v>ROH</v>
          </cell>
          <cell r="D4783" t="str">
            <v>UN</v>
          </cell>
        </row>
        <row r="4784">
          <cell r="A4784" t="str">
            <v>0116-69</v>
          </cell>
          <cell r="B4784" t="str">
            <v>SACO PLAS. HT-01</v>
          </cell>
          <cell r="C4784" t="str">
            <v>ROH</v>
          </cell>
          <cell r="D4784" t="str">
            <v>UN</v>
          </cell>
        </row>
        <row r="4785">
          <cell r="A4785" t="str">
            <v>0116-70</v>
          </cell>
          <cell r="B4785" t="str">
            <v>SACO PLAS. SC-05A-A</v>
          </cell>
          <cell r="C4785" t="str">
            <v>ROH</v>
          </cell>
          <cell r="D4785" t="str">
            <v>UN</v>
          </cell>
        </row>
        <row r="4786">
          <cell r="A4786" t="str">
            <v>0116-71</v>
          </cell>
          <cell r="B4786" t="str">
            <v>SACO PLAS. S-09</v>
          </cell>
          <cell r="C4786" t="str">
            <v>ROH</v>
          </cell>
          <cell r="D4786" t="str">
            <v>UN</v>
          </cell>
        </row>
        <row r="4787">
          <cell r="A4787" t="str">
            <v>0116-73</v>
          </cell>
          <cell r="B4787" t="str">
            <v>SACO PLAS.[G]</v>
          </cell>
          <cell r="C4787" t="str">
            <v>ROH</v>
          </cell>
          <cell r="D4787" t="str">
            <v>UN</v>
          </cell>
        </row>
        <row r="4788">
          <cell r="A4788" t="str">
            <v>0116-75</v>
          </cell>
          <cell r="B4788" t="str">
            <v>SACO PLAS. RR-01</v>
          </cell>
          <cell r="C4788" t="str">
            <v>ROH</v>
          </cell>
          <cell r="D4788" t="str">
            <v>UN</v>
          </cell>
        </row>
        <row r="4789">
          <cell r="A4789" t="str">
            <v>0116-76</v>
          </cell>
          <cell r="B4789" t="str">
            <v>SACO PLAS. MP-04</v>
          </cell>
          <cell r="C4789" t="str">
            <v>ROH</v>
          </cell>
          <cell r="D4789" t="str">
            <v>UN</v>
          </cell>
        </row>
        <row r="4790">
          <cell r="A4790" t="str">
            <v>0116-78</v>
          </cell>
          <cell r="B4790" t="str">
            <v>SACO PLASTICO 35X45X0,03 GRAV LARANJA</v>
          </cell>
          <cell r="C4790" t="str">
            <v>VERP</v>
          </cell>
          <cell r="D4790" t="str">
            <v>UN</v>
          </cell>
        </row>
        <row r="4791">
          <cell r="A4791" t="str">
            <v>0116-79</v>
          </cell>
          <cell r="B4791" t="str">
            <v>SACO PLASTICO 35 X 45 X 0,03 GRAV VERDE</v>
          </cell>
          <cell r="C4791" t="str">
            <v>VERP</v>
          </cell>
          <cell r="D4791" t="str">
            <v>UN</v>
          </cell>
        </row>
        <row r="4792">
          <cell r="A4792" t="str">
            <v>0116-80</v>
          </cell>
          <cell r="B4792" t="str">
            <v>SACO PLASTICO 35  X 45 X 0,03 GRAV AZUL</v>
          </cell>
          <cell r="C4792" t="str">
            <v>VERP</v>
          </cell>
          <cell r="D4792" t="str">
            <v>UN</v>
          </cell>
        </row>
        <row r="4793">
          <cell r="A4793" t="str">
            <v>0116-81</v>
          </cell>
          <cell r="B4793" t="str">
            <v>SACO PLAS. HT-02/HT-05</v>
          </cell>
          <cell r="C4793" t="str">
            <v>ROH</v>
          </cell>
          <cell r="D4793" t="str">
            <v>UN</v>
          </cell>
        </row>
        <row r="4794">
          <cell r="A4794" t="str">
            <v>0116-82</v>
          </cell>
          <cell r="B4794" t="str">
            <v>SACO PLAS. HT-03/HT-06</v>
          </cell>
          <cell r="C4794" t="str">
            <v>ROH</v>
          </cell>
          <cell r="D4794" t="str">
            <v>UN</v>
          </cell>
        </row>
        <row r="4795">
          <cell r="A4795" t="str">
            <v>0116-84</v>
          </cell>
          <cell r="B4795" t="str">
            <v>SACO PLAS. D-03B/D/E /D-04A/B</v>
          </cell>
          <cell r="C4795" t="str">
            <v>ROH</v>
          </cell>
          <cell r="D4795" t="str">
            <v>UN</v>
          </cell>
        </row>
        <row r="4796">
          <cell r="A4796" t="str">
            <v>0116-85</v>
          </cell>
          <cell r="B4796" t="str">
            <v>SACO PLAS. MS-04/MS-06/MS-07</v>
          </cell>
          <cell r="C4796" t="str">
            <v>ROH</v>
          </cell>
          <cell r="D4796" t="str">
            <v>UN</v>
          </cell>
        </row>
        <row r="4797">
          <cell r="A4797" t="str">
            <v>0116-86</v>
          </cell>
          <cell r="B4797" t="str">
            <v>SACO PLAS. G-08</v>
          </cell>
          <cell r="C4797" t="str">
            <v>ROH</v>
          </cell>
          <cell r="D4797" t="str">
            <v>UN</v>
          </cell>
        </row>
        <row r="4798">
          <cell r="A4798" t="str">
            <v>0116-88</v>
          </cell>
          <cell r="B4798" t="str">
            <v>SACO PLAS. MX-BL02</v>
          </cell>
          <cell r="C4798" t="str">
            <v>ROH</v>
          </cell>
          <cell r="D4798" t="str">
            <v>UN</v>
          </cell>
        </row>
        <row r="4799">
          <cell r="A4799" t="str">
            <v>0116-89</v>
          </cell>
          <cell r="B4799" t="str">
            <v>SACO PLAS. BX-05</v>
          </cell>
          <cell r="C4799" t="str">
            <v>ROH</v>
          </cell>
          <cell r="D4799" t="str">
            <v>UN</v>
          </cell>
        </row>
        <row r="4800">
          <cell r="A4800" t="str">
            <v>0116-90</v>
          </cell>
          <cell r="B4800" t="str">
            <v>SACO PLAS.[MP]</v>
          </cell>
          <cell r="C4800" t="str">
            <v>ROH</v>
          </cell>
          <cell r="D4800" t="str">
            <v>UN</v>
          </cell>
        </row>
        <row r="4801">
          <cell r="A4801" t="str">
            <v>0116-91</v>
          </cell>
          <cell r="B4801" t="str">
            <v>SACO PLAS. FT-03</v>
          </cell>
          <cell r="C4801" t="str">
            <v>ROH</v>
          </cell>
          <cell r="D4801" t="str">
            <v>UN</v>
          </cell>
        </row>
        <row r="4802">
          <cell r="A4802" t="str">
            <v>0116-92</v>
          </cell>
          <cell r="B4802" t="str">
            <v>SACO PLAS. P-03</v>
          </cell>
          <cell r="C4802" t="str">
            <v>ROH</v>
          </cell>
          <cell r="D4802" t="str">
            <v>UN</v>
          </cell>
        </row>
        <row r="4803">
          <cell r="A4803" t="str">
            <v>0116-93</v>
          </cell>
          <cell r="B4803" t="str">
            <v>SACO PLAS. V-90</v>
          </cell>
          <cell r="C4803" t="str">
            <v>ROH</v>
          </cell>
          <cell r="D4803" t="str">
            <v>UN</v>
          </cell>
        </row>
        <row r="4804">
          <cell r="A4804" t="str">
            <v>0116-94</v>
          </cell>
          <cell r="B4804" t="str">
            <v>SACO PLAS. FR-07</v>
          </cell>
          <cell r="C4804" t="str">
            <v>ROH</v>
          </cell>
          <cell r="D4804" t="str">
            <v>UN</v>
          </cell>
        </row>
        <row r="4805">
          <cell r="A4805" t="str">
            <v>0116-95</v>
          </cell>
          <cell r="B4805" t="str">
            <v>SACO PLAS. MS-04 B</v>
          </cell>
          <cell r="C4805" t="str">
            <v>ROH</v>
          </cell>
          <cell r="D4805" t="str">
            <v>UN</v>
          </cell>
        </row>
        <row r="4806">
          <cell r="A4806" t="str">
            <v>0116-96</v>
          </cell>
          <cell r="B4806" t="str">
            <v>SACO PLAS. D-05/D-05B/D-09</v>
          </cell>
          <cell r="C4806" t="str">
            <v>ROH</v>
          </cell>
          <cell r="D4806" t="str">
            <v>UN</v>
          </cell>
        </row>
        <row r="4807">
          <cell r="A4807" t="str">
            <v>0116-97</v>
          </cell>
          <cell r="B4807" t="str">
            <v>SACO PLAS. BB-01</v>
          </cell>
          <cell r="C4807" t="str">
            <v>ROH</v>
          </cell>
          <cell r="D4807" t="str">
            <v>UN</v>
          </cell>
        </row>
        <row r="4808">
          <cell r="A4808" t="str">
            <v>0116-98</v>
          </cell>
          <cell r="B4808" t="str">
            <v>SACO PLAS. BX-06/11/NBX-06/ NBX-11</v>
          </cell>
          <cell r="C4808" t="str">
            <v>ROH</v>
          </cell>
          <cell r="D4808" t="str">
            <v>UN</v>
          </cell>
        </row>
        <row r="4809">
          <cell r="A4809" t="str">
            <v>0116-99</v>
          </cell>
          <cell r="B4809" t="str">
            <v>SACO PLASTICO 40 X 40 X 0,03 GRAVAÇÃO PR</v>
          </cell>
          <cell r="C4809" t="str">
            <v>VERP</v>
          </cell>
          <cell r="D4809" t="str">
            <v>UN</v>
          </cell>
        </row>
        <row r="4810">
          <cell r="A4810" t="str">
            <v>0117-01</v>
          </cell>
          <cell r="B4810" t="str">
            <v>FITA ADESIVA TRANSPARENTE 48MM</v>
          </cell>
          <cell r="C4810" t="str">
            <v>ROH</v>
          </cell>
          <cell r="D4810" t="str">
            <v>M</v>
          </cell>
        </row>
        <row r="4811">
          <cell r="A4811" t="str">
            <v>0117-02</v>
          </cell>
          <cell r="B4811" t="str">
            <v>FITA CREPE 19MM (MS)</v>
          </cell>
          <cell r="C4811" t="str">
            <v>ROH</v>
          </cell>
          <cell r="D4811" t="str">
            <v>M</v>
          </cell>
        </row>
        <row r="4812">
          <cell r="A4812" t="str">
            <v>0117-04</v>
          </cell>
          <cell r="B4812" t="str">
            <v>FITA ADESIVA TRANSPARENTE 1200 X 50MM</v>
          </cell>
          <cell r="C4812" t="str">
            <v>ROH</v>
          </cell>
          <cell r="D4812" t="str">
            <v>M</v>
          </cell>
        </row>
        <row r="4813">
          <cell r="A4813" t="str">
            <v>0117-09</v>
          </cell>
          <cell r="B4813" t="str">
            <v>FITA DE FILME DE POLIIMIDA P-221 14 MM</v>
          </cell>
          <cell r="C4813" t="str">
            <v>ROH</v>
          </cell>
          <cell r="D4813" t="str">
            <v>M</v>
          </cell>
        </row>
        <row r="4814">
          <cell r="A4814" t="str">
            <v>0117-10</v>
          </cell>
          <cell r="B4814" t="str">
            <v>FITA ADESIVA GRAVADA MONDIAL 50 X 50MM</v>
          </cell>
          <cell r="C4814" t="str">
            <v>ROH</v>
          </cell>
          <cell r="D4814" t="str">
            <v>M</v>
          </cell>
        </row>
        <row r="4815">
          <cell r="A4815" t="str">
            <v>0117-100</v>
          </cell>
          <cell r="B4815" t="str">
            <v>PELÍCULA DE PROTEÇÃO 130 MM X 100M</v>
          </cell>
          <cell r="C4815" t="str">
            <v>VERP</v>
          </cell>
          <cell r="D4815" t="str">
            <v>UN</v>
          </cell>
        </row>
        <row r="4816">
          <cell r="A4816" t="str">
            <v>0117-14</v>
          </cell>
          <cell r="B4816" t="str">
            <v>FITA ISOLANTE 20M</v>
          </cell>
          <cell r="C4816" t="str">
            <v>ROH</v>
          </cell>
          <cell r="D4816" t="str">
            <v>M</v>
          </cell>
        </row>
        <row r="4817">
          <cell r="A4817" t="str">
            <v>0117-15</v>
          </cell>
          <cell r="B4817" t="str">
            <v>FITA CREPE 19MM AZUL/VERDE (MS)</v>
          </cell>
          <cell r="C4817" t="str">
            <v>ROH</v>
          </cell>
          <cell r="D4817" t="str">
            <v>M</v>
          </cell>
        </row>
        <row r="4818">
          <cell r="A4818" t="str">
            <v>0117-16</v>
          </cell>
          <cell r="B4818" t="str">
            <v>FITA ADESIVA TRANSPARENTE 12MM</v>
          </cell>
          <cell r="C4818" t="str">
            <v>ROH</v>
          </cell>
          <cell r="D4818" t="str">
            <v>M</v>
          </cell>
        </row>
        <row r="4819">
          <cell r="A4819" t="str">
            <v>0117-17</v>
          </cell>
          <cell r="B4819" t="str">
            <v>FITA PHOENIX PRETA 10 X 0,65 (ARQUEAR)</v>
          </cell>
          <cell r="C4819" t="str">
            <v>ROH</v>
          </cell>
          <cell r="D4819" t="str">
            <v>M</v>
          </cell>
        </row>
        <row r="4820">
          <cell r="A4820" t="str">
            <v>0117-21</v>
          </cell>
          <cell r="B4820" t="str">
            <v>FITA DE TECIDO 15X0.1MM AUTO-ADESIVA</v>
          </cell>
          <cell r="C4820" t="str">
            <v>ROH</v>
          </cell>
          <cell r="D4820" t="str">
            <v>M</v>
          </cell>
        </row>
        <row r="4821">
          <cell r="A4821" t="str">
            <v>0117-22</v>
          </cell>
          <cell r="B4821" t="str">
            <v>FITA AUTO ADESIVA DE POLIPROPILENO 12MM</v>
          </cell>
          <cell r="C4821" t="str">
            <v>ROH</v>
          </cell>
          <cell r="D4821" t="str">
            <v>M</v>
          </cell>
        </row>
        <row r="4822">
          <cell r="A4822" t="str">
            <v>0117-28</v>
          </cell>
          <cell r="B4822" t="str">
            <v>GUIA RÁPIDO TABLET 7"</v>
          </cell>
          <cell r="C4822" t="str">
            <v>ROH</v>
          </cell>
          <cell r="D4822" t="str">
            <v>UN</v>
          </cell>
        </row>
        <row r="4823">
          <cell r="A4823" t="str">
            <v>0117-38</v>
          </cell>
          <cell r="B4823" t="str">
            <v>CALCO UNICO[PE-28]</v>
          </cell>
          <cell r="C4823" t="str">
            <v>ROH</v>
          </cell>
          <cell r="D4823" t="str">
            <v>UN</v>
          </cell>
        </row>
        <row r="4824">
          <cell r="A4824" t="str">
            <v>0117-46</v>
          </cell>
          <cell r="B4824" t="str">
            <v>SACO PLAS.[AR]</v>
          </cell>
          <cell r="C4824" t="str">
            <v>ROH</v>
          </cell>
          <cell r="D4824" t="str">
            <v>UN</v>
          </cell>
        </row>
        <row r="4825">
          <cell r="A4825" t="str">
            <v>0117-47</v>
          </cell>
          <cell r="B4825" t="str">
            <v>SACO PLAS.[MCO]</v>
          </cell>
          <cell r="C4825" t="str">
            <v>ROH</v>
          </cell>
          <cell r="D4825" t="str">
            <v>UN</v>
          </cell>
        </row>
        <row r="4826">
          <cell r="A4826" t="str">
            <v>0117-48</v>
          </cell>
          <cell r="B4826" t="str">
            <v>CALÇO ISOPOR EPS</v>
          </cell>
          <cell r="C4826" t="str">
            <v>VERP</v>
          </cell>
          <cell r="D4826" t="str">
            <v>UN</v>
          </cell>
        </row>
        <row r="4827">
          <cell r="A4827" t="str">
            <v>0117-49</v>
          </cell>
          <cell r="B4827" t="str">
            <v>SACO PLASTICO PRODUTO</v>
          </cell>
          <cell r="C4827" t="str">
            <v>VERP</v>
          </cell>
          <cell r="D4827" t="str">
            <v>UN</v>
          </cell>
        </row>
        <row r="4828">
          <cell r="A4828" t="str">
            <v>0117-50</v>
          </cell>
          <cell r="B4828" t="str">
            <v>AMORTECEDOR MECAN BORR ROSA 35 [NBX]</v>
          </cell>
          <cell r="C4828" t="str">
            <v>ROH</v>
          </cell>
          <cell r="D4828" t="str">
            <v>UN</v>
          </cell>
        </row>
        <row r="4829">
          <cell r="A4829" t="str">
            <v>0117-51</v>
          </cell>
          <cell r="B4829" t="str">
            <v>AMORTECEDOR MECAN BORR [NBX]</v>
          </cell>
          <cell r="C4829" t="str">
            <v>ROH</v>
          </cell>
          <cell r="D4829" t="str">
            <v>UN</v>
          </cell>
        </row>
        <row r="4830">
          <cell r="A4830" t="str">
            <v>0117-52</v>
          </cell>
          <cell r="B4830" t="str">
            <v>CALCO PLAS. UNICO[BG-02]</v>
          </cell>
          <cell r="C4830" t="str">
            <v>ROH</v>
          </cell>
          <cell r="D4830" t="str">
            <v>UN</v>
          </cell>
        </row>
        <row r="4831">
          <cell r="A4831" t="str">
            <v>0117-53</v>
          </cell>
          <cell r="B4831" t="str">
            <v>"GUIA RAPIDO TABLET 7"" TB 07/08"</v>
          </cell>
          <cell r="C4831" t="str">
            <v>ROH</v>
          </cell>
          <cell r="D4831" t="str">
            <v>UN</v>
          </cell>
        </row>
        <row r="4832">
          <cell r="A4832" t="str">
            <v>0117-54</v>
          </cell>
          <cell r="B4832" t="str">
            <v>"GUIA RAPIDO TABLET 7"" TB 09/10"</v>
          </cell>
          <cell r="C4832" t="str">
            <v>ROH</v>
          </cell>
          <cell r="D4832" t="str">
            <v>UN</v>
          </cell>
        </row>
        <row r="4833">
          <cell r="A4833" t="str">
            <v>0117-55</v>
          </cell>
          <cell r="B4833" t="str">
            <v>SACO PLAS. 3L[PE]</v>
          </cell>
          <cell r="C4833" t="str">
            <v>ROH</v>
          </cell>
          <cell r="D4833" t="str">
            <v>UN</v>
          </cell>
        </row>
        <row r="4834">
          <cell r="A4834" t="str">
            <v>0117-56</v>
          </cell>
          <cell r="B4834" t="str">
            <v>FITA CREPE 19MM ROSA (MS EUROPEU)</v>
          </cell>
          <cell r="C4834" t="str">
            <v>ROH</v>
          </cell>
          <cell r="D4834" t="str">
            <v>M</v>
          </cell>
        </row>
        <row r="4835">
          <cell r="A4835" t="str">
            <v>0117-57</v>
          </cell>
          <cell r="B4835" t="str">
            <v>FITA ADESIVA 48MM X 100M</v>
          </cell>
          <cell r="C4835" t="str">
            <v>ROH</v>
          </cell>
          <cell r="D4835" t="str">
            <v>M</v>
          </cell>
        </row>
        <row r="4836">
          <cell r="A4836" t="str">
            <v>0117-58</v>
          </cell>
          <cell r="B4836" t="str">
            <v>AMORT.SILICONE MT[PF]</v>
          </cell>
          <cell r="C4836" t="str">
            <v>ROH</v>
          </cell>
          <cell r="D4836" t="str">
            <v>UN</v>
          </cell>
        </row>
        <row r="4837">
          <cell r="A4837" t="str">
            <v>0117-59</v>
          </cell>
          <cell r="B4837" t="str">
            <v>SACO PLAS.[EM]</v>
          </cell>
          <cell r="C4837" t="str">
            <v>ROH</v>
          </cell>
          <cell r="D4837" t="str">
            <v>UN</v>
          </cell>
        </row>
        <row r="4838">
          <cell r="A4838" t="str">
            <v>0117-60</v>
          </cell>
          <cell r="B4838" t="str">
            <v>CALCO PLAS. UNICO[ER]</v>
          </cell>
          <cell r="C4838" t="str">
            <v>ROH</v>
          </cell>
          <cell r="D4838" t="str">
            <v>UN</v>
          </cell>
        </row>
        <row r="4839">
          <cell r="A4839" t="str">
            <v>0117-61</v>
          </cell>
          <cell r="B4839" t="str">
            <v>"GUIA RAPIDO TABLET 7"" TB 12/13/14"</v>
          </cell>
          <cell r="C4839" t="str">
            <v>ROH</v>
          </cell>
          <cell r="D4839" t="str">
            <v>UN</v>
          </cell>
        </row>
        <row r="4840">
          <cell r="A4840" t="str">
            <v>0117-62</v>
          </cell>
          <cell r="B4840" t="str">
            <v>CALCOS-CJ[HT-12]</v>
          </cell>
          <cell r="C4840" t="str">
            <v>ROH</v>
          </cell>
          <cell r="D4840" t="str">
            <v>UN</v>
          </cell>
        </row>
        <row r="4841">
          <cell r="A4841" t="str">
            <v>0117-63</v>
          </cell>
          <cell r="B4841" t="str">
            <v>LUVA DE SILICONE P/ISOLAÇÃO DE TERMINAL</v>
          </cell>
          <cell r="C4841" t="str">
            <v>ROH</v>
          </cell>
          <cell r="D4841" t="str">
            <v>UN</v>
          </cell>
        </row>
        <row r="4842">
          <cell r="A4842" t="str">
            <v>0117-64</v>
          </cell>
          <cell r="B4842" t="str">
            <v>SACO PLAS.[ES]</v>
          </cell>
          <cell r="C4842" t="str">
            <v>ROH</v>
          </cell>
          <cell r="D4842" t="str">
            <v>UN</v>
          </cell>
        </row>
        <row r="4843">
          <cell r="A4843" t="str">
            <v>0117-65</v>
          </cell>
          <cell r="B4843" t="str">
            <v>PELÍCULA DE PROTEÇÃO 120 MM X 120MM</v>
          </cell>
          <cell r="C4843" t="str">
            <v>VERP</v>
          </cell>
          <cell r="D4843" t="str">
            <v>UN</v>
          </cell>
        </row>
        <row r="4844">
          <cell r="A4844" t="str">
            <v>0117-66</v>
          </cell>
          <cell r="B4844" t="str">
            <v>SACO PLAS.[EA]</v>
          </cell>
          <cell r="C4844" t="str">
            <v>ROH</v>
          </cell>
          <cell r="D4844" t="str">
            <v>UN</v>
          </cell>
        </row>
        <row r="4845">
          <cell r="A4845" t="str">
            <v>0117-67</v>
          </cell>
          <cell r="B4845" t="str">
            <v>PELÍCULA DE PROTEÇÃO 90 MM X 90 MM</v>
          </cell>
          <cell r="C4845" t="str">
            <v>VERP</v>
          </cell>
          <cell r="D4845" t="str">
            <v>UN</v>
          </cell>
        </row>
        <row r="4846">
          <cell r="A4846" t="str">
            <v>0117-68</v>
          </cell>
          <cell r="B4846" t="str">
            <v>PELÍCULA DE PROTEÇÃO 120 MM X 120MM</v>
          </cell>
          <cell r="C4846" t="str">
            <v>VERP</v>
          </cell>
          <cell r="D4846" t="str">
            <v>UN</v>
          </cell>
        </row>
        <row r="4847">
          <cell r="A4847" t="str">
            <v>0117-69</v>
          </cell>
          <cell r="B4847" t="str">
            <v>AMORT.BORR.PLC AQUEC.[P]</v>
          </cell>
          <cell r="C4847" t="str">
            <v>ROH</v>
          </cell>
          <cell r="D4847" t="str">
            <v>UN</v>
          </cell>
        </row>
        <row r="4848">
          <cell r="A4848" t="str">
            <v>0117-71</v>
          </cell>
          <cell r="B4848" t="str">
            <v>FITA ISOLAMENTO ACUSTICO MOLD.[SK]</v>
          </cell>
          <cell r="C4848" t="str">
            <v>ROH</v>
          </cell>
          <cell r="D4848" t="str">
            <v>UN</v>
          </cell>
        </row>
        <row r="4849">
          <cell r="A4849" t="str">
            <v>0117-72</v>
          </cell>
          <cell r="B4849" t="str">
            <v>FITA ISOLAMENTO ACUSTICO CP[SK]</v>
          </cell>
          <cell r="C4849" t="str">
            <v>ROH</v>
          </cell>
          <cell r="D4849" t="str">
            <v>UN</v>
          </cell>
        </row>
        <row r="4850">
          <cell r="A4850" t="str">
            <v>0117-73</v>
          </cell>
          <cell r="B4850" t="str">
            <v>CALCOS-CJ[SB]</v>
          </cell>
          <cell r="C4850" t="str">
            <v>ROH</v>
          </cell>
          <cell r="D4850" t="str">
            <v>UN</v>
          </cell>
        </row>
        <row r="4851">
          <cell r="A4851" t="str">
            <v>0117-74</v>
          </cell>
          <cell r="B4851" t="str">
            <v>LUVA DE SILICONE P/ISOLAÇÃO DE TERM IMP</v>
          </cell>
          <cell r="C4851" t="str">
            <v>ROH</v>
          </cell>
          <cell r="D4851" t="str">
            <v>UN</v>
          </cell>
        </row>
        <row r="4852">
          <cell r="A4852" t="str">
            <v>0117-75</v>
          </cell>
          <cell r="B4852" t="str">
            <v>ROLO FITA DE APOIO DO VIDRO [CTG-01]</v>
          </cell>
          <cell r="C4852" t="str">
            <v>ROH</v>
          </cell>
          <cell r="D4852" t="str">
            <v>UN</v>
          </cell>
        </row>
        <row r="4853">
          <cell r="A4853" t="str">
            <v>0117-76</v>
          </cell>
          <cell r="B4853" t="str">
            <v>ROLO FITA DE APOIO DO VIDRO [CTG-02/03]</v>
          </cell>
          <cell r="C4853" t="str">
            <v>ROH</v>
          </cell>
          <cell r="D4853" t="str">
            <v>UN</v>
          </cell>
        </row>
        <row r="4854">
          <cell r="A4854" t="str">
            <v>0117-77</v>
          </cell>
          <cell r="B4854" t="str">
            <v>CABO PLUG 2P SP-021A 180MM</v>
          </cell>
          <cell r="C4854" t="str">
            <v>ROH</v>
          </cell>
          <cell r="D4854" t="str">
            <v>UN</v>
          </cell>
        </row>
        <row r="4855">
          <cell r="A4855" t="str">
            <v>0117-78</v>
          </cell>
          <cell r="B4855" t="str">
            <v>LUVA PROT.A TERMICA</v>
          </cell>
          <cell r="C4855" t="str">
            <v>ROH</v>
          </cell>
          <cell r="D4855" t="str">
            <v>UN</v>
          </cell>
        </row>
        <row r="4856">
          <cell r="A4856" t="str">
            <v>0117-79</v>
          </cell>
          <cell r="B4856" t="str">
            <v>COXIM INF.SILICONE MT[PF]</v>
          </cell>
          <cell r="C4856" t="str">
            <v>ROH</v>
          </cell>
          <cell r="D4856" t="str">
            <v>UN</v>
          </cell>
        </row>
        <row r="4857">
          <cell r="A4857" t="str">
            <v>0117-80</v>
          </cell>
          <cell r="B4857" t="str">
            <v>BASE METAL.POLIA[PF]</v>
          </cell>
          <cell r="C4857" t="str">
            <v>ROH</v>
          </cell>
          <cell r="D4857" t="str">
            <v>UN</v>
          </cell>
        </row>
        <row r="4858">
          <cell r="A4858" t="str">
            <v>0117-81</v>
          </cell>
          <cell r="B4858" t="str">
            <v>BASE PLAS. PT[B]</v>
          </cell>
          <cell r="C4858" t="str">
            <v>ROH</v>
          </cell>
          <cell r="D4858" t="str">
            <v>UN</v>
          </cell>
        </row>
        <row r="4859">
          <cell r="A4859" t="str">
            <v>0117-82</v>
          </cell>
          <cell r="B4859" t="str">
            <v>CALCO PLAS. UNICO[ER]</v>
          </cell>
          <cell r="C4859" t="str">
            <v>ROH</v>
          </cell>
          <cell r="D4859" t="str">
            <v>UN</v>
          </cell>
        </row>
        <row r="4860">
          <cell r="A4860" t="str">
            <v>0117-84</v>
          </cell>
          <cell r="B4860" t="str">
            <v>FITA TRAVA DA TAMPA CAFETEIRA [CN]</v>
          </cell>
          <cell r="C4860" t="str">
            <v>ROH</v>
          </cell>
          <cell r="D4860" t="str">
            <v>M</v>
          </cell>
        </row>
        <row r="4861">
          <cell r="A4861" t="str">
            <v>0117-85</v>
          </cell>
          <cell r="B4861" t="str">
            <v>LUVA SILICONE 2,5X7,5X47 300°C [SN-01]</v>
          </cell>
          <cell r="C4861" t="str">
            <v>ROH</v>
          </cell>
          <cell r="D4861" t="str">
            <v>UN</v>
          </cell>
        </row>
        <row r="4862">
          <cell r="A4862" t="str">
            <v>0117-86</v>
          </cell>
          <cell r="B4862" t="str">
            <v>CALCO PLAS. UNICO[ER-08]</v>
          </cell>
          <cell r="C4862" t="str">
            <v>ROH</v>
          </cell>
          <cell r="D4862" t="str">
            <v>UN</v>
          </cell>
        </row>
        <row r="4863">
          <cell r="A4863" t="str">
            <v>0117-91</v>
          </cell>
          <cell r="B4863" t="str">
            <v>PELÍCULA DE PROTEÇÃO 110 MM X 680MM</v>
          </cell>
          <cell r="C4863" t="str">
            <v>VERP</v>
          </cell>
          <cell r="D4863" t="str">
            <v>UN</v>
          </cell>
        </row>
        <row r="4864">
          <cell r="A4864" t="str">
            <v>0117-92</v>
          </cell>
          <cell r="B4864" t="str">
            <v>ROLO FITA DE APOIO DO VIDRO [CTG-04]</v>
          </cell>
          <cell r="C4864" t="str">
            <v>ROH</v>
          </cell>
          <cell r="D4864" t="str">
            <v>UN</v>
          </cell>
        </row>
        <row r="4865">
          <cell r="A4865" t="str">
            <v>0117-95</v>
          </cell>
          <cell r="B4865" t="str">
            <v>FITA DE AUTOLIMPEZA 100MM</v>
          </cell>
          <cell r="C4865" t="str">
            <v>ROH</v>
          </cell>
          <cell r="D4865" t="str">
            <v>M</v>
          </cell>
        </row>
        <row r="4866">
          <cell r="A4866" t="str">
            <v>0117-96</v>
          </cell>
          <cell r="B4866" t="str">
            <v>FITA DE AUTOLIMPEZA 200MM</v>
          </cell>
          <cell r="C4866" t="str">
            <v>ROH</v>
          </cell>
          <cell r="D4866" t="str">
            <v>M</v>
          </cell>
        </row>
        <row r="4867">
          <cell r="A4867" t="str">
            <v>0117-97</v>
          </cell>
          <cell r="B4867" t="str">
            <v>LUVA SILICONE P/ISOLAÇÃO TERMINAL AFN UL</v>
          </cell>
          <cell r="C4867" t="str">
            <v>ROH</v>
          </cell>
          <cell r="D4867" t="str">
            <v>UN</v>
          </cell>
        </row>
        <row r="4868">
          <cell r="A4868" t="str">
            <v>0117-98</v>
          </cell>
          <cell r="B4868" t="str">
            <v>LUVA SILICONE 3,2X7,5X47 [AFN]</v>
          </cell>
          <cell r="C4868" t="str">
            <v>ROH</v>
          </cell>
          <cell r="D4868" t="str">
            <v>UN</v>
          </cell>
        </row>
        <row r="4869">
          <cell r="A4869" t="str">
            <v>0117-99</v>
          </cell>
          <cell r="B4869" t="str">
            <v>FITA FILAMENTOSA 15MM</v>
          </cell>
          <cell r="C4869" t="str">
            <v>ROH</v>
          </cell>
          <cell r="D4869" t="str">
            <v>M</v>
          </cell>
        </row>
        <row r="4870">
          <cell r="A4870" t="str">
            <v>0118-01</v>
          </cell>
          <cell r="B4870" t="str">
            <v>EMENDA DE LATAO AUTOSPLICE</v>
          </cell>
          <cell r="C4870" t="str">
            <v>ROH</v>
          </cell>
          <cell r="D4870" t="str">
            <v>UN</v>
          </cell>
        </row>
        <row r="4871">
          <cell r="A4871" t="str">
            <v>0118-02</v>
          </cell>
          <cell r="B4871" t="str">
            <v>SACO PLAS. CM-01/B</v>
          </cell>
          <cell r="C4871" t="str">
            <v>ROH</v>
          </cell>
          <cell r="D4871" t="str">
            <v>UN</v>
          </cell>
        </row>
        <row r="4872">
          <cell r="A4872" t="str">
            <v>0118-03</v>
          </cell>
          <cell r="B4872" t="str">
            <v>SACO PLAS. RT-01</v>
          </cell>
          <cell r="C4872" t="str">
            <v>ROH</v>
          </cell>
          <cell r="D4872" t="str">
            <v>UN</v>
          </cell>
        </row>
        <row r="4873">
          <cell r="A4873" t="str">
            <v>0118-04</v>
          </cell>
          <cell r="B4873" t="str">
            <v>SACO PLAS. 4 LITROS[PE]</v>
          </cell>
          <cell r="C4873" t="str">
            <v>ROH</v>
          </cell>
          <cell r="D4873" t="str">
            <v>UN</v>
          </cell>
        </row>
        <row r="4874">
          <cell r="A4874" t="str">
            <v>0118-05</v>
          </cell>
          <cell r="B4874" t="str">
            <v>SACO PLAS.[BB]</v>
          </cell>
          <cell r="C4874" t="str">
            <v>ROH</v>
          </cell>
          <cell r="D4874" t="str">
            <v>UN</v>
          </cell>
        </row>
        <row r="4875">
          <cell r="A4875" t="str">
            <v>0118-06</v>
          </cell>
          <cell r="B4875" t="str">
            <v>SACO PLAS. CL-01</v>
          </cell>
          <cell r="C4875" t="str">
            <v>ROH</v>
          </cell>
          <cell r="D4875" t="str">
            <v>UN</v>
          </cell>
        </row>
        <row r="4876">
          <cell r="A4876" t="str">
            <v>0118-07</v>
          </cell>
          <cell r="B4876" t="str">
            <v>SACO PLAS. SC-13</v>
          </cell>
          <cell r="C4876" t="str">
            <v>ROH</v>
          </cell>
          <cell r="D4876" t="str">
            <v>UN</v>
          </cell>
        </row>
        <row r="4877">
          <cell r="A4877" t="str">
            <v>0118-10</v>
          </cell>
          <cell r="B4877" t="str">
            <v>SACO PLAS. AP-10</v>
          </cell>
          <cell r="C4877" t="str">
            <v>ROH</v>
          </cell>
          <cell r="D4877" t="str">
            <v>UN</v>
          </cell>
        </row>
        <row r="4878">
          <cell r="A4878" t="str">
            <v>0118-12</v>
          </cell>
          <cell r="B4878" t="str">
            <v>SACO PLAS. CM-02</v>
          </cell>
          <cell r="C4878" t="str">
            <v>ROH</v>
          </cell>
          <cell r="D4878" t="str">
            <v>UN</v>
          </cell>
        </row>
        <row r="4879">
          <cell r="A4879" t="str">
            <v>0118-13</v>
          </cell>
          <cell r="B4879" t="str">
            <v>SACO PLAS. RR-02</v>
          </cell>
          <cell r="C4879" t="str">
            <v>ROH</v>
          </cell>
          <cell r="D4879" t="str">
            <v>UN</v>
          </cell>
        </row>
        <row r="4880">
          <cell r="A4880" t="str">
            <v>0118-14</v>
          </cell>
          <cell r="B4880" t="str">
            <v>SACO PLAS. D-07</v>
          </cell>
          <cell r="C4880" t="str">
            <v>ROH</v>
          </cell>
          <cell r="D4880" t="str">
            <v>UN</v>
          </cell>
        </row>
        <row r="4881">
          <cell r="A4881" t="str">
            <v>0118-15</v>
          </cell>
          <cell r="B4881" t="str">
            <v>SACO PLAS.[A]</v>
          </cell>
          <cell r="C4881" t="str">
            <v>ROH</v>
          </cell>
          <cell r="D4881" t="str">
            <v>UN</v>
          </cell>
        </row>
        <row r="4882">
          <cell r="A4882" t="str">
            <v>0118-16</v>
          </cell>
          <cell r="B4882" t="str">
            <v>SACO PLAS. HT-04A/B</v>
          </cell>
          <cell r="C4882" t="str">
            <v>ROH</v>
          </cell>
          <cell r="D4882" t="str">
            <v>UN</v>
          </cell>
        </row>
        <row r="4883">
          <cell r="A4883" t="str">
            <v>0118-17</v>
          </cell>
          <cell r="B4883" t="str">
            <v>SACO PLAS.[FR-09]</v>
          </cell>
          <cell r="C4883" t="str">
            <v>ROH</v>
          </cell>
          <cell r="D4883" t="str">
            <v>UN</v>
          </cell>
        </row>
        <row r="4884">
          <cell r="A4884" t="str">
            <v>0118-18</v>
          </cell>
          <cell r="B4884" t="str">
            <v>SACO PLAS.[FT]</v>
          </cell>
          <cell r="C4884" t="str">
            <v>ROH</v>
          </cell>
          <cell r="D4884" t="str">
            <v>UN</v>
          </cell>
        </row>
        <row r="4885">
          <cell r="A4885" t="str">
            <v>0118-19</v>
          </cell>
          <cell r="B4885" t="str">
            <v>SACO PLAS. HT-08</v>
          </cell>
          <cell r="C4885" t="str">
            <v>ROH</v>
          </cell>
          <cell r="D4885" t="str">
            <v>UN</v>
          </cell>
        </row>
        <row r="4886">
          <cell r="A4886" t="str">
            <v>0118-20</v>
          </cell>
          <cell r="B4886" t="str">
            <v>SACO PLAS.[G-10]</v>
          </cell>
          <cell r="C4886" t="str">
            <v>ROH</v>
          </cell>
          <cell r="D4886" t="str">
            <v>UN</v>
          </cell>
        </row>
        <row r="4887">
          <cell r="A4887" t="str">
            <v>0118-21</v>
          </cell>
          <cell r="B4887" t="str">
            <v>SACO PLAS.[S]</v>
          </cell>
          <cell r="C4887" t="str">
            <v>ROH</v>
          </cell>
          <cell r="D4887" t="str">
            <v>UN</v>
          </cell>
        </row>
        <row r="4888">
          <cell r="A4888" t="str">
            <v>0118-22</v>
          </cell>
          <cell r="B4888" t="str">
            <v>SACO PLAS. CR-03</v>
          </cell>
          <cell r="C4888" t="str">
            <v>ROH</v>
          </cell>
          <cell r="D4888" t="str">
            <v>UN</v>
          </cell>
        </row>
        <row r="4889">
          <cell r="A4889" t="str">
            <v>0118-23</v>
          </cell>
          <cell r="B4889" t="str">
            <v>SACO PLAS. EM-05</v>
          </cell>
          <cell r="C4889" t="str">
            <v>ROH</v>
          </cell>
          <cell r="D4889" t="str">
            <v>UN</v>
          </cell>
        </row>
        <row r="4890">
          <cell r="A4890" t="str">
            <v>0118-25</v>
          </cell>
          <cell r="B4890" t="str">
            <v>SACO PLAS. HP-01/HP-02</v>
          </cell>
          <cell r="C4890" t="str">
            <v>ROH</v>
          </cell>
          <cell r="D4890" t="str">
            <v>UN</v>
          </cell>
        </row>
        <row r="4891">
          <cell r="A4891" t="str">
            <v>0118-26</v>
          </cell>
          <cell r="B4891" t="str">
            <v>SACO PLAS. RP-01/02</v>
          </cell>
          <cell r="C4891" t="str">
            <v>ROH</v>
          </cell>
          <cell r="D4891" t="str">
            <v>UN</v>
          </cell>
        </row>
        <row r="4892">
          <cell r="A4892" t="str">
            <v>0118-27</v>
          </cell>
          <cell r="B4892" t="str">
            <v>SACO PLAS. L-91</v>
          </cell>
          <cell r="C4892" t="str">
            <v>ROH</v>
          </cell>
          <cell r="D4892" t="str">
            <v>UN</v>
          </cell>
        </row>
        <row r="4893">
          <cell r="A4893" t="str">
            <v>0118-28</v>
          </cell>
          <cell r="B4893" t="str">
            <v>SACO PLAS. MS-05/MS-05B</v>
          </cell>
          <cell r="C4893" t="str">
            <v>ROH</v>
          </cell>
          <cell r="D4893" t="str">
            <v>UN</v>
          </cell>
        </row>
        <row r="4894">
          <cell r="A4894" t="str">
            <v>0118-29</v>
          </cell>
          <cell r="B4894" t="str">
            <v>SACO PLAS. 5 LITROS[PE]</v>
          </cell>
          <cell r="C4894" t="str">
            <v>ROH</v>
          </cell>
          <cell r="D4894" t="str">
            <v>UN</v>
          </cell>
        </row>
        <row r="4895">
          <cell r="A4895" t="str">
            <v>0118-30</v>
          </cell>
          <cell r="B4895" t="str">
            <v>SACO PLAS.[PE]</v>
          </cell>
          <cell r="C4895" t="str">
            <v>ROH</v>
          </cell>
          <cell r="D4895" t="str">
            <v>UN</v>
          </cell>
        </row>
        <row r="4896">
          <cell r="A4896" t="str">
            <v>0118-31</v>
          </cell>
          <cell r="B4896" t="str">
            <v>SACO PLAS.[BL]</v>
          </cell>
          <cell r="C4896" t="str">
            <v>ROH</v>
          </cell>
          <cell r="D4896" t="str">
            <v>UN</v>
          </cell>
        </row>
        <row r="4897">
          <cell r="A4897" t="str">
            <v>0118-33</v>
          </cell>
          <cell r="B4897" t="str">
            <v>SACO PLAS.[HT]</v>
          </cell>
          <cell r="C4897" t="str">
            <v>ROH</v>
          </cell>
          <cell r="D4897" t="str">
            <v>UN</v>
          </cell>
        </row>
        <row r="4898">
          <cell r="A4898" t="str">
            <v>0118-34</v>
          </cell>
          <cell r="B4898" t="str">
            <v>SACO PLAS.[HT]</v>
          </cell>
          <cell r="C4898" t="str">
            <v>ROH</v>
          </cell>
          <cell r="D4898" t="str">
            <v>UN</v>
          </cell>
        </row>
        <row r="4899">
          <cell r="A4899" t="str">
            <v>0118-35</v>
          </cell>
          <cell r="B4899" t="str">
            <v>SACO PLAS. T-05</v>
          </cell>
          <cell r="C4899" t="str">
            <v>ROH</v>
          </cell>
          <cell r="D4899" t="str">
            <v>UN</v>
          </cell>
        </row>
        <row r="4900">
          <cell r="A4900" t="str">
            <v>0118-36</v>
          </cell>
          <cell r="B4900" t="str">
            <v>SACO PLAS.[CE]</v>
          </cell>
          <cell r="C4900" t="str">
            <v>ROH</v>
          </cell>
          <cell r="D4900" t="str">
            <v>UN</v>
          </cell>
        </row>
        <row r="4901">
          <cell r="A4901" t="str">
            <v>0118-38</v>
          </cell>
          <cell r="B4901" t="str">
            <v>SACO PLAS.[CP]</v>
          </cell>
          <cell r="C4901" t="str">
            <v>ROH</v>
          </cell>
          <cell r="D4901" t="str">
            <v>UN</v>
          </cell>
        </row>
        <row r="4902">
          <cell r="A4902" t="str">
            <v>0118-39</v>
          </cell>
          <cell r="B4902" t="str">
            <v>SACO PLAS.[MCA]</v>
          </cell>
          <cell r="C4902" t="str">
            <v>ROH</v>
          </cell>
          <cell r="D4902" t="str">
            <v>UN</v>
          </cell>
        </row>
        <row r="4903">
          <cell r="A4903" t="str">
            <v>0118-42</v>
          </cell>
          <cell r="B4903" t="str">
            <v>SACO PLASTICO 80 X 90 CM (HELICE PRO-55)</v>
          </cell>
          <cell r="C4903" t="str">
            <v>VERP</v>
          </cell>
          <cell r="D4903" t="str">
            <v>UN</v>
          </cell>
        </row>
        <row r="4904">
          <cell r="A4904" t="str">
            <v>0118-43</v>
          </cell>
          <cell r="B4904" t="str">
            <v>SACO PLASTICO 180 X 200 MM</v>
          </cell>
          <cell r="C4904" t="str">
            <v>VERP</v>
          </cell>
          <cell r="D4904" t="str">
            <v>UN</v>
          </cell>
        </row>
        <row r="4905">
          <cell r="A4905" t="str">
            <v>0118-45</v>
          </cell>
          <cell r="B4905" t="str">
            <v>SACO PLASTICO 70  X 80 CM</v>
          </cell>
          <cell r="C4905" t="str">
            <v>VERP</v>
          </cell>
          <cell r="D4905" t="str">
            <v>UN</v>
          </cell>
        </row>
        <row r="4906">
          <cell r="A4906" t="str">
            <v>0118-46</v>
          </cell>
          <cell r="B4906" t="str">
            <v>SACO PLAS.[SB]</v>
          </cell>
          <cell r="C4906" t="str">
            <v>ROH</v>
          </cell>
          <cell r="D4906" t="str">
            <v>UN</v>
          </cell>
        </row>
        <row r="4907">
          <cell r="A4907" t="str">
            <v>0118-47</v>
          </cell>
          <cell r="B4907" t="str">
            <v>SACO PLAS.[SK]</v>
          </cell>
          <cell r="C4907" t="str">
            <v>ROH</v>
          </cell>
          <cell r="D4907" t="str">
            <v>UN</v>
          </cell>
        </row>
        <row r="4908">
          <cell r="A4908" t="str">
            <v>0118-49</v>
          </cell>
          <cell r="B4908" t="str">
            <v>SACO PLAS.-CJ[FN]</v>
          </cell>
          <cell r="C4908" t="str">
            <v>ROH</v>
          </cell>
          <cell r="D4908" t="str">
            <v>UN</v>
          </cell>
        </row>
        <row r="4909">
          <cell r="A4909" t="str">
            <v>0118-50</v>
          </cell>
          <cell r="B4909" t="str">
            <v>SACO PLAS.[OM/CK/GW]</v>
          </cell>
          <cell r="C4909" t="str">
            <v>ROH</v>
          </cell>
          <cell r="D4909" t="str">
            <v>UN</v>
          </cell>
        </row>
        <row r="4910">
          <cell r="A4910" t="str">
            <v>0118-51</v>
          </cell>
          <cell r="B4910" t="str">
            <v>SACO PLAS.[FSM]</v>
          </cell>
          <cell r="C4910" t="str">
            <v>ROH</v>
          </cell>
          <cell r="D4910" t="str">
            <v>UN</v>
          </cell>
        </row>
        <row r="4911">
          <cell r="A4911" t="str">
            <v>0118-52</v>
          </cell>
          <cell r="B4911" t="str">
            <v>SACO PLAS.[NPF-51]</v>
          </cell>
          <cell r="C4911" t="str">
            <v>ROH</v>
          </cell>
          <cell r="D4911" t="str">
            <v>UN</v>
          </cell>
        </row>
        <row r="4912">
          <cell r="A4912" t="str">
            <v>0118-53</v>
          </cell>
          <cell r="B4912" t="str">
            <v>SACO PLAS.[MCO]</v>
          </cell>
          <cell r="C4912" t="str">
            <v>ROH</v>
          </cell>
          <cell r="D4912" t="str">
            <v>UN</v>
          </cell>
        </row>
        <row r="4913">
          <cell r="A4913" t="str">
            <v>0118-54</v>
          </cell>
          <cell r="B4913" t="str">
            <v>SACO PLAS.[C]</v>
          </cell>
          <cell r="C4913" t="str">
            <v>ROH</v>
          </cell>
          <cell r="D4913" t="str">
            <v>UN</v>
          </cell>
        </row>
        <row r="4914">
          <cell r="A4914" t="str">
            <v>0118-55</v>
          </cell>
          <cell r="B4914" t="str">
            <v>SACO PLAS.[CE]</v>
          </cell>
          <cell r="C4914" t="str">
            <v>ROH</v>
          </cell>
          <cell r="D4914" t="str">
            <v>UN</v>
          </cell>
        </row>
        <row r="4915">
          <cell r="A4915" t="str">
            <v>0118-56</v>
          </cell>
          <cell r="B4915" t="str">
            <v>SACO PLAS.[HT]</v>
          </cell>
          <cell r="C4915" t="str">
            <v>ROH</v>
          </cell>
          <cell r="D4915" t="str">
            <v>UN</v>
          </cell>
        </row>
        <row r="4916">
          <cell r="A4916" t="str">
            <v>0118-57</v>
          </cell>
          <cell r="B4916" t="str">
            <v>SACO PLAS.[CM]</v>
          </cell>
          <cell r="C4916" t="str">
            <v>ROH</v>
          </cell>
          <cell r="D4916" t="str">
            <v>UN</v>
          </cell>
        </row>
        <row r="4917">
          <cell r="A4917" t="str">
            <v>0118-59</v>
          </cell>
          <cell r="B4917" t="str">
            <v>SACO PLAS.[MC]</v>
          </cell>
          <cell r="C4917" t="str">
            <v>ROH</v>
          </cell>
          <cell r="D4917" t="str">
            <v>UN</v>
          </cell>
        </row>
        <row r="4918">
          <cell r="A4918" t="str">
            <v>0118-60</v>
          </cell>
          <cell r="B4918" t="str">
            <v>SACO PLAS.[F]</v>
          </cell>
          <cell r="C4918" t="str">
            <v>ROH</v>
          </cell>
          <cell r="D4918" t="str">
            <v>UN</v>
          </cell>
        </row>
        <row r="4919">
          <cell r="A4919" t="str">
            <v>0118-61</v>
          </cell>
          <cell r="B4919" t="str">
            <v>SACO PLAS.[AF]</v>
          </cell>
          <cell r="C4919" t="str">
            <v>ROH</v>
          </cell>
          <cell r="D4919" t="str">
            <v>UN</v>
          </cell>
        </row>
        <row r="4920">
          <cell r="A4920" t="str">
            <v>0118-62</v>
          </cell>
          <cell r="B4920" t="str">
            <v>SACO PLAS.[ES]</v>
          </cell>
          <cell r="C4920" t="str">
            <v>ROH</v>
          </cell>
          <cell r="D4920" t="str">
            <v>UN</v>
          </cell>
        </row>
        <row r="4921">
          <cell r="A4921" t="str">
            <v>0118-63</v>
          </cell>
          <cell r="B4921" t="str">
            <v>SACO PLAS.[PP]</v>
          </cell>
          <cell r="C4921" t="str">
            <v>ROH</v>
          </cell>
          <cell r="D4921" t="str">
            <v>UN</v>
          </cell>
        </row>
        <row r="4922">
          <cell r="A4922" t="str">
            <v>0118-64</v>
          </cell>
          <cell r="B4922" t="str">
            <v>SACO PLAS.[CS]</v>
          </cell>
          <cell r="C4922" t="str">
            <v>ROH</v>
          </cell>
          <cell r="D4922" t="str">
            <v>UN</v>
          </cell>
        </row>
        <row r="4923">
          <cell r="A4923" t="str">
            <v>0118-65</v>
          </cell>
          <cell r="B4923" t="str">
            <v>SACO PLAS.[C]</v>
          </cell>
          <cell r="C4923" t="str">
            <v>ROH</v>
          </cell>
          <cell r="D4923" t="str">
            <v>UN</v>
          </cell>
        </row>
        <row r="4924">
          <cell r="A4924" t="str">
            <v>0118-66</v>
          </cell>
          <cell r="B4924" t="str">
            <v>SACO PLAS.[P]</v>
          </cell>
          <cell r="C4924" t="str">
            <v>ROH</v>
          </cell>
          <cell r="D4924" t="str">
            <v>UN</v>
          </cell>
        </row>
        <row r="4925">
          <cell r="A4925" t="str">
            <v>0118-67</v>
          </cell>
          <cell r="B4925" t="str">
            <v>SACO PLAS.[C]</v>
          </cell>
          <cell r="C4925" t="str">
            <v>ROH</v>
          </cell>
          <cell r="D4925" t="str">
            <v>UN</v>
          </cell>
        </row>
        <row r="4926">
          <cell r="A4926" t="str">
            <v>0118-68</v>
          </cell>
          <cell r="B4926" t="str">
            <v>SACO PLAS.[MCO]</v>
          </cell>
          <cell r="C4926" t="str">
            <v>ROH</v>
          </cell>
          <cell r="D4926" t="str">
            <v>UN</v>
          </cell>
        </row>
        <row r="4927">
          <cell r="A4927" t="str">
            <v>0118-69</v>
          </cell>
          <cell r="B4927" t="str">
            <v>SACO PLAS.[MCO]</v>
          </cell>
          <cell r="C4927" t="str">
            <v>ROH</v>
          </cell>
          <cell r="D4927" t="str">
            <v>UN</v>
          </cell>
        </row>
        <row r="4928">
          <cell r="A4928" t="str">
            <v>0118-70</v>
          </cell>
          <cell r="B4928" t="str">
            <v>SACO PLAS.[CM]</v>
          </cell>
          <cell r="C4928" t="str">
            <v>ROH</v>
          </cell>
          <cell r="D4928" t="str">
            <v>UN</v>
          </cell>
        </row>
        <row r="4929">
          <cell r="A4929" t="str">
            <v>0118-71</v>
          </cell>
          <cell r="B4929" t="str">
            <v>SACO PLAS.[CM]</v>
          </cell>
          <cell r="C4929" t="str">
            <v>ROH</v>
          </cell>
          <cell r="D4929" t="str">
            <v>UN</v>
          </cell>
        </row>
        <row r="4930">
          <cell r="A4930" t="str">
            <v>0118-72</v>
          </cell>
          <cell r="B4930" t="str">
            <v>SACO PLAS.[CS]</v>
          </cell>
          <cell r="C4930" t="str">
            <v>ROH</v>
          </cell>
          <cell r="D4930" t="str">
            <v>UN</v>
          </cell>
        </row>
        <row r="4931">
          <cell r="A4931" t="str">
            <v>0118-73</v>
          </cell>
          <cell r="B4931" t="str">
            <v>SACO PLAS.[PF]</v>
          </cell>
          <cell r="C4931" t="str">
            <v>ROH</v>
          </cell>
          <cell r="D4931" t="str">
            <v>UN</v>
          </cell>
        </row>
        <row r="4932">
          <cell r="A4932" t="str">
            <v>0118-74</v>
          </cell>
          <cell r="B4932" t="str">
            <v>SACO PLAS.[MF]</v>
          </cell>
          <cell r="C4932" t="str">
            <v>ROH</v>
          </cell>
          <cell r="D4932" t="str">
            <v>UN</v>
          </cell>
        </row>
        <row r="4933">
          <cell r="A4933" t="str">
            <v>0118-75</v>
          </cell>
          <cell r="B4933" t="str">
            <v>SACO PLASTICO 60 X 60 X 0,03 CM</v>
          </cell>
          <cell r="C4933" t="str">
            <v>VERP</v>
          </cell>
          <cell r="D4933" t="str">
            <v>UN</v>
          </cell>
        </row>
        <row r="4934">
          <cell r="A4934" t="str">
            <v>0118-76</v>
          </cell>
          <cell r="B4934" t="str">
            <v>SACO PLASTICO 30 X 30 S/FUROS E S/MARC</v>
          </cell>
          <cell r="C4934" t="str">
            <v>VERP</v>
          </cell>
          <cell r="D4934" t="str">
            <v>UN</v>
          </cell>
        </row>
        <row r="4935">
          <cell r="A4935" t="str">
            <v>0118-77</v>
          </cell>
          <cell r="B4935" t="str">
            <v>SACO PLASTICO 60 X 70 CM [AFN]</v>
          </cell>
          <cell r="C4935" t="str">
            <v>VERP</v>
          </cell>
          <cell r="D4935" t="str">
            <v>UN</v>
          </cell>
        </row>
        <row r="4936">
          <cell r="A4936" t="str">
            <v>0118-78</v>
          </cell>
          <cell r="B4936" t="str">
            <v>FOLHA PLASTICA PROTEÇÃO 50X50CM [AFN]</v>
          </cell>
          <cell r="C4936" t="str">
            <v>VERP</v>
          </cell>
          <cell r="D4936" t="str">
            <v>UN</v>
          </cell>
        </row>
        <row r="4937">
          <cell r="A4937" t="str">
            <v>0118-79</v>
          </cell>
          <cell r="B4937" t="str">
            <v>SACO PLAST MANUAL+LIVRO REC 30X10CM[AFN]</v>
          </cell>
          <cell r="C4937" t="str">
            <v>VERP</v>
          </cell>
          <cell r="D4937" t="str">
            <v>UN</v>
          </cell>
        </row>
        <row r="4938">
          <cell r="A4938" t="str">
            <v>0118-80</v>
          </cell>
          <cell r="B4938" t="str">
            <v>SACO PLASTICO 60 X 70 CM [AFN]</v>
          </cell>
          <cell r="C4938" t="str">
            <v>VERP</v>
          </cell>
          <cell r="D4938" t="str">
            <v>UN</v>
          </cell>
        </row>
        <row r="4939">
          <cell r="A4939" t="str">
            <v>0118-81</v>
          </cell>
          <cell r="B4939" t="str">
            <v>SACO EM MANTA EPE 330 X 230 X 2MM</v>
          </cell>
          <cell r="C4939" t="str">
            <v>ROH</v>
          </cell>
          <cell r="D4939" t="str">
            <v>UN</v>
          </cell>
        </row>
        <row r="4940">
          <cell r="A4940" t="str">
            <v>0118-82</v>
          </cell>
          <cell r="B4940" t="str">
            <v>SACO EM MANTA EPE 450 X 450 X 2MM</v>
          </cell>
          <cell r="C4940" t="str">
            <v>ROH</v>
          </cell>
          <cell r="D4940" t="str">
            <v>UN</v>
          </cell>
        </row>
        <row r="4941">
          <cell r="A4941" t="str">
            <v>0118-83</v>
          </cell>
          <cell r="B4941" t="str">
            <v>SACO PLASTICO ZIPLOCK 23 X 17CM</v>
          </cell>
          <cell r="C4941" t="str">
            <v>VERP</v>
          </cell>
          <cell r="D4941" t="str">
            <v>UN</v>
          </cell>
        </row>
        <row r="4942">
          <cell r="A4942" t="str">
            <v>0118-84</v>
          </cell>
          <cell r="B4942" t="str">
            <v>FOLHA PLASTICA PROTEÇÃO 80X100CM [AFON]</v>
          </cell>
          <cell r="C4942" t="str">
            <v>VERP</v>
          </cell>
          <cell r="D4942" t="str">
            <v>UN</v>
          </cell>
        </row>
        <row r="4943">
          <cell r="A4943" t="str">
            <v>0118-85</v>
          </cell>
          <cell r="B4943" t="str">
            <v>SACO PLÁSTICO TRANSPARENTE [BBS-01]</v>
          </cell>
          <cell r="C4943" t="str">
            <v>ROH</v>
          </cell>
          <cell r="D4943" t="str">
            <v>UN</v>
          </cell>
        </row>
        <row r="4944">
          <cell r="A4944" t="str">
            <v>0118-86</v>
          </cell>
          <cell r="B4944" t="str">
            <v>SACO PLASTICO CABO PLUG [AFN]</v>
          </cell>
          <cell r="C4944" t="str">
            <v>VERP</v>
          </cell>
          <cell r="D4944" t="str">
            <v>UN</v>
          </cell>
        </row>
        <row r="4945">
          <cell r="A4945" t="str">
            <v>0118-87</v>
          </cell>
          <cell r="B4945" t="str">
            <v>SACO PLASTICO 95 X 70 CM [FRN]</v>
          </cell>
          <cell r="C4945" t="str">
            <v>VERP</v>
          </cell>
          <cell r="D4945" t="str">
            <v>UN</v>
          </cell>
        </row>
        <row r="4946">
          <cell r="A4946" t="str">
            <v>0118-88</v>
          </cell>
          <cell r="B4946" t="str">
            <v>SACO PLASTICO 40X45X0,03</v>
          </cell>
          <cell r="C4946" t="str">
            <v>VERP</v>
          </cell>
          <cell r="D4946" t="str">
            <v>UN</v>
          </cell>
        </row>
        <row r="4947">
          <cell r="A4947" t="str">
            <v>0118-89</v>
          </cell>
          <cell r="B4947" t="str">
            <v>SACO PLASTICO 25x25</v>
          </cell>
          <cell r="C4947" t="str">
            <v>VERP</v>
          </cell>
          <cell r="D4947" t="str">
            <v>UN</v>
          </cell>
        </row>
        <row r="4948">
          <cell r="A4948" t="str">
            <v>0118-90</v>
          </cell>
          <cell r="B4948" t="str">
            <v>SACO PLASTICO 100x65</v>
          </cell>
          <cell r="C4948" t="str">
            <v>VERP</v>
          </cell>
          <cell r="D4948" t="str">
            <v>UN</v>
          </cell>
        </row>
        <row r="4949">
          <cell r="A4949" t="str">
            <v>0119-01</v>
          </cell>
          <cell r="B4949" t="str">
            <v>LUVA PEGADOR DE SILICONE PRETA[AFON]</v>
          </cell>
          <cell r="C4949" t="str">
            <v>ROH</v>
          </cell>
          <cell r="D4949" t="str">
            <v>UN</v>
          </cell>
        </row>
        <row r="4950">
          <cell r="A4950" t="str">
            <v>0119-09</v>
          </cell>
          <cell r="B4950" t="str">
            <v>"GUIA RAPIDO TABLET 7"" TB 18/19"</v>
          </cell>
          <cell r="C4950" t="str">
            <v>ROH</v>
          </cell>
          <cell r="D4950" t="str">
            <v>UN</v>
          </cell>
        </row>
        <row r="4951">
          <cell r="A4951" t="str">
            <v>0119-10</v>
          </cell>
          <cell r="B4951" t="str">
            <v>LUVA SILICONE PRETO RESISTENTE AO CALOR</v>
          </cell>
          <cell r="C4951" t="str">
            <v>ROH</v>
          </cell>
          <cell r="D4951" t="str">
            <v>UN</v>
          </cell>
        </row>
        <row r="4952">
          <cell r="A4952" t="str">
            <v>0119-11</v>
          </cell>
          <cell r="B4952" t="str">
            <v>GELO ARTIFICIAL REUTILIZÁVEL</v>
          </cell>
          <cell r="C4952" t="str">
            <v>ROH</v>
          </cell>
          <cell r="D4952" t="str">
            <v>UN</v>
          </cell>
        </row>
        <row r="4953">
          <cell r="A4953" t="str">
            <v>0119-12</v>
          </cell>
          <cell r="B4953" t="str">
            <v>GELO ARTIFICIAL REUTILIZÁVEL</v>
          </cell>
          <cell r="C4953" t="str">
            <v>ROH</v>
          </cell>
          <cell r="D4953" t="str">
            <v>UN</v>
          </cell>
        </row>
        <row r="4954">
          <cell r="A4954" t="str">
            <v>0119-13</v>
          </cell>
          <cell r="B4954" t="str">
            <v>GELO ARTIFICIAL REUTILIZÁVEL</v>
          </cell>
          <cell r="C4954" t="str">
            <v>ROH</v>
          </cell>
          <cell r="D4954" t="str">
            <v>UN</v>
          </cell>
        </row>
        <row r="4955">
          <cell r="A4955" t="str">
            <v>0119-14</v>
          </cell>
          <cell r="B4955" t="str">
            <v>LUVA DE PROTEÇÃO TÉRMICA DE TECIDO PRETO</v>
          </cell>
          <cell r="C4955" t="str">
            <v>ROH</v>
          </cell>
          <cell r="D4955" t="str">
            <v>UN</v>
          </cell>
        </row>
        <row r="4956">
          <cell r="A4956" t="str">
            <v>0119-61</v>
          </cell>
          <cell r="B4956" t="str">
            <v>"GUIA RAPIDO TABLET 7"" TB 12/13/14"</v>
          </cell>
          <cell r="C4956" t="str">
            <v>ROH</v>
          </cell>
          <cell r="D4956" t="str">
            <v>UN</v>
          </cell>
        </row>
        <row r="4957">
          <cell r="A4957" t="str">
            <v>0120-00</v>
          </cell>
          <cell r="B4957" t="str">
            <v>EXTRATOR E-18 BIVOLT CLASSIC HOME</v>
          </cell>
          <cell r="C4957" t="str">
            <v>FERT</v>
          </cell>
          <cell r="D4957" t="str">
            <v>UN</v>
          </cell>
        </row>
        <row r="4958">
          <cell r="A4958" t="str">
            <v>0120-01</v>
          </cell>
          <cell r="B4958" t="str">
            <v>ETIQUETA INOX BOTÃO [AFN] VER02</v>
          </cell>
          <cell r="C4958" t="str">
            <v>ROH</v>
          </cell>
          <cell r="D4958" t="str">
            <v>UN</v>
          </cell>
        </row>
        <row r="4959">
          <cell r="A4959" t="str">
            <v>0120-02</v>
          </cell>
          <cell r="B4959" t="str">
            <v>ETIQUETA DO BOTÃO PRETA [AFON-12L-AB]</v>
          </cell>
          <cell r="C4959" t="str">
            <v>ROH</v>
          </cell>
          <cell r="D4959" t="str">
            <v>UN</v>
          </cell>
        </row>
        <row r="4960">
          <cell r="A4960" t="str">
            <v>0120-03</v>
          </cell>
          <cell r="B4960" t="str">
            <v>ETIQUETA DO BOTÃO INOX [AFON-12L-AB]</v>
          </cell>
          <cell r="C4960" t="str">
            <v>ROH</v>
          </cell>
          <cell r="D4960" t="str">
            <v>UN</v>
          </cell>
        </row>
        <row r="4961">
          <cell r="A4961" t="str">
            <v>0120-62</v>
          </cell>
          <cell r="B4961" t="str">
            <v>GUIA RÁPIDO [CS]</v>
          </cell>
          <cell r="C4961" t="str">
            <v>ROH</v>
          </cell>
          <cell r="D4961" t="str">
            <v>UN</v>
          </cell>
        </row>
        <row r="4962">
          <cell r="A4962" t="str">
            <v>0120-64</v>
          </cell>
          <cell r="B4962" t="str">
            <v>ERRATA AQUECEDOR [A-06]</v>
          </cell>
          <cell r="C4962" t="str">
            <v>ROH</v>
          </cell>
          <cell r="D4962" t="str">
            <v>UN</v>
          </cell>
        </row>
        <row r="4963">
          <cell r="A4963" t="str">
            <v>0120-68</v>
          </cell>
          <cell r="B4963" t="str">
            <v>MAN INSTRUCOES PIPOQUEIRA[PIPS-01]</v>
          </cell>
          <cell r="C4963" t="str">
            <v>ROH</v>
          </cell>
          <cell r="D4963" t="str">
            <v>UN</v>
          </cell>
        </row>
        <row r="4964">
          <cell r="A4964" t="str">
            <v>0121-03</v>
          </cell>
          <cell r="B4964" t="str">
            <v>HELICE A-05</v>
          </cell>
          <cell r="C4964" t="str">
            <v>ROH</v>
          </cell>
          <cell r="D4964" t="str">
            <v>UN</v>
          </cell>
        </row>
        <row r="4965">
          <cell r="A4965" t="str">
            <v>0121-04</v>
          </cell>
          <cell r="B4965" t="str">
            <v>HELICE V-95</v>
          </cell>
          <cell r="C4965" t="str">
            <v>ROH</v>
          </cell>
          <cell r="D4965" t="str">
            <v>UN</v>
          </cell>
        </row>
        <row r="4966">
          <cell r="A4966" t="str">
            <v>0121-05</v>
          </cell>
          <cell r="B4966" t="str">
            <v>HELICE METAL. INF.[AF]</v>
          </cell>
          <cell r="C4966" t="str">
            <v>ROH</v>
          </cell>
          <cell r="D4966" t="str">
            <v>UN</v>
          </cell>
        </row>
        <row r="4967">
          <cell r="A4967" t="str">
            <v>0121-06</v>
          </cell>
          <cell r="B4967" t="str">
            <v>HELICE METAL. SUP[AF]</v>
          </cell>
          <cell r="C4967" t="str">
            <v>ROH</v>
          </cell>
          <cell r="D4967" t="str">
            <v>UN</v>
          </cell>
        </row>
        <row r="4968">
          <cell r="A4968" t="str">
            <v>0121-07</v>
          </cell>
          <cell r="B4968" t="str">
            <v>ESPACADOR METAL. DAS HELICES[AF]</v>
          </cell>
          <cell r="C4968" t="str">
            <v>ROH</v>
          </cell>
          <cell r="D4968" t="str">
            <v>UN</v>
          </cell>
        </row>
        <row r="4969">
          <cell r="A4969" t="str">
            <v>0121-08</v>
          </cell>
          <cell r="B4969" t="str">
            <v>ESPACADOR METAL. DAS HELICES[AF]</v>
          </cell>
          <cell r="C4969" t="str">
            <v>ROH</v>
          </cell>
          <cell r="D4969" t="str">
            <v>UN</v>
          </cell>
        </row>
        <row r="4970">
          <cell r="A4970" t="str">
            <v>0121-09</v>
          </cell>
          <cell r="B4970" t="str">
            <v>HELICE METAL. SUP[AF]</v>
          </cell>
          <cell r="C4970" t="str">
            <v>ROH</v>
          </cell>
          <cell r="D4970" t="str">
            <v>UN</v>
          </cell>
        </row>
        <row r="4971">
          <cell r="A4971" t="str">
            <v>0121-10</v>
          </cell>
          <cell r="B4971" t="str">
            <v>HELICE METAL. INF.[AF]</v>
          </cell>
          <cell r="C4971" t="str">
            <v>ROH</v>
          </cell>
          <cell r="D4971" t="str">
            <v>UN</v>
          </cell>
        </row>
        <row r="4972">
          <cell r="A4972" t="str">
            <v>0121-11</v>
          </cell>
          <cell r="B4972" t="str">
            <v>ESPACADOR METAL. DAS HELICES[AF]</v>
          </cell>
          <cell r="C4972" t="str">
            <v>ROH</v>
          </cell>
          <cell r="D4972" t="str">
            <v>UN</v>
          </cell>
        </row>
        <row r="4973">
          <cell r="A4973" t="str">
            <v>0121-12</v>
          </cell>
          <cell r="B4973" t="str">
            <v>HELICE METAL. SUP[AF]</v>
          </cell>
          <cell r="C4973" t="str">
            <v>ROH</v>
          </cell>
          <cell r="D4973" t="str">
            <v>UN</v>
          </cell>
        </row>
        <row r="4974">
          <cell r="A4974" t="str">
            <v>0121-13</v>
          </cell>
          <cell r="B4974" t="str">
            <v>ESPACADOR METAL. SUP ELEM AQUEC.[AF]</v>
          </cell>
          <cell r="C4974" t="str">
            <v>ROH</v>
          </cell>
          <cell r="D4974" t="str">
            <v>UN</v>
          </cell>
        </row>
        <row r="4975">
          <cell r="A4975" t="str">
            <v>0121-14</v>
          </cell>
          <cell r="B4975" t="str">
            <v>HELICE METAL. INF.[AF]</v>
          </cell>
          <cell r="C4975" t="str">
            <v>ROH</v>
          </cell>
          <cell r="D4975" t="str">
            <v>UN</v>
          </cell>
        </row>
        <row r="4976">
          <cell r="A4976" t="str">
            <v>0121-15</v>
          </cell>
          <cell r="B4976" t="str">
            <v>ESPACADOR METAL. DAS HELICES[AF]</v>
          </cell>
          <cell r="C4976" t="str">
            <v>ROH</v>
          </cell>
          <cell r="D4976" t="str">
            <v>UN</v>
          </cell>
        </row>
        <row r="4977">
          <cell r="A4977" t="str">
            <v>0121-16</v>
          </cell>
          <cell r="B4977" t="str">
            <v>HELICE METAL. SUP[AF]</v>
          </cell>
          <cell r="C4977" t="str">
            <v>ROH</v>
          </cell>
          <cell r="D4977" t="str">
            <v>UN</v>
          </cell>
        </row>
        <row r="4978">
          <cell r="A4978" t="str">
            <v>0121-17</v>
          </cell>
          <cell r="B4978" t="str">
            <v>HELICE METAL. INF.[AF]</v>
          </cell>
          <cell r="C4978" t="str">
            <v>ROH</v>
          </cell>
          <cell r="D4978" t="str">
            <v>UN</v>
          </cell>
        </row>
        <row r="4979">
          <cell r="A4979" t="str">
            <v>0121-18</v>
          </cell>
          <cell r="B4979" t="str">
            <v>ESPACADOR METAL. DAS HELICES[AF]</v>
          </cell>
          <cell r="C4979" t="str">
            <v>ROH</v>
          </cell>
          <cell r="D4979" t="str">
            <v>UN</v>
          </cell>
        </row>
        <row r="4980">
          <cell r="A4980" t="str">
            <v>0121-20</v>
          </cell>
          <cell r="B4980" t="str">
            <v>HELICE METAL. SUP[AF]</v>
          </cell>
          <cell r="C4980" t="str">
            <v>ROH</v>
          </cell>
          <cell r="D4980" t="str">
            <v>UN</v>
          </cell>
        </row>
        <row r="4981">
          <cell r="A4981" t="str">
            <v>0121-21</v>
          </cell>
          <cell r="B4981" t="str">
            <v>HELICE METAL. INF.[AF]</v>
          </cell>
          <cell r="C4981" t="str">
            <v>ROH</v>
          </cell>
          <cell r="D4981" t="str">
            <v>UN</v>
          </cell>
        </row>
        <row r="4982">
          <cell r="A4982" t="str">
            <v>0121-22</v>
          </cell>
          <cell r="B4982" t="str">
            <v>ESPACADOR METAL. DAS HELICES[AF]</v>
          </cell>
          <cell r="C4982" t="str">
            <v>ROH</v>
          </cell>
          <cell r="D4982" t="str">
            <v>UN</v>
          </cell>
        </row>
        <row r="4983">
          <cell r="A4983" t="str">
            <v>0121-23</v>
          </cell>
          <cell r="B4983" t="str">
            <v>HÉLICE INTERNA METÁLICA [AF]</v>
          </cell>
          <cell r="C4983" t="str">
            <v>ROH</v>
          </cell>
          <cell r="D4983" t="str">
            <v>UN</v>
          </cell>
        </row>
        <row r="4984">
          <cell r="A4984" t="str">
            <v>0121-24</v>
          </cell>
          <cell r="B4984" t="str">
            <v>ESPAÇADOR METÁLICO DAS HÉLICES [AF]</v>
          </cell>
          <cell r="C4984" t="str">
            <v>ROH</v>
          </cell>
          <cell r="D4984" t="str">
            <v>UN</v>
          </cell>
        </row>
        <row r="4985">
          <cell r="A4985" t="str">
            <v>0121-26</v>
          </cell>
          <cell r="B4985" t="str">
            <v>HELICE INT METAL.[AF]</v>
          </cell>
          <cell r="C4985" t="str">
            <v>ROH</v>
          </cell>
          <cell r="D4985" t="str">
            <v>UN</v>
          </cell>
        </row>
        <row r="4986">
          <cell r="A4986" t="str">
            <v>0121-27</v>
          </cell>
          <cell r="B4986" t="str">
            <v>ESPACADOR METAL. DAS HELICES[AF]</v>
          </cell>
          <cell r="C4986" t="str">
            <v>ROH</v>
          </cell>
          <cell r="D4986" t="str">
            <v>UN</v>
          </cell>
        </row>
        <row r="4987">
          <cell r="A4987" t="str">
            <v>0121-28</v>
          </cell>
          <cell r="B4987" t="str">
            <v>HÉLICE INTERNA METÁLICA [AF]</v>
          </cell>
          <cell r="C4987" t="str">
            <v>ROH</v>
          </cell>
          <cell r="D4987" t="str">
            <v>UN</v>
          </cell>
        </row>
        <row r="4988">
          <cell r="A4988" t="str">
            <v>0121-29</v>
          </cell>
          <cell r="B4988" t="str">
            <v>ESPAÇADOR METÁLICO DAS HÉLICES [AF]</v>
          </cell>
          <cell r="C4988" t="str">
            <v>ROH</v>
          </cell>
          <cell r="D4988" t="str">
            <v>UN</v>
          </cell>
        </row>
        <row r="4989">
          <cell r="A4989" t="str">
            <v>0121-30</v>
          </cell>
          <cell r="B4989" t="str">
            <v>HÉLICE INTERNA METÁLICA [AFN-80]</v>
          </cell>
          <cell r="C4989" t="str">
            <v>ROH</v>
          </cell>
          <cell r="D4989" t="str">
            <v>UN</v>
          </cell>
        </row>
        <row r="4990">
          <cell r="A4990" t="str">
            <v>0121-31</v>
          </cell>
          <cell r="B4990" t="str">
            <v>HÉLICE METÁLICA SUPERIOR [AF]</v>
          </cell>
          <cell r="C4990" t="str">
            <v>ROH</v>
          </cell>
          <cell r="D4990" t="str">
            <v>UN</v>
          </cell>
        </row>
        <row r="4991">
          <cell r="A4991" t="str">
            <v>0121-32</v>
          </cell>
          <cell r="B4991" t="str">
            <v>ESPAÇADOR METÁLICO DAS HÉLICES [AF]</v>
          </cell>
          <cell r="C4991" t="str">
            <v>ROH</v>
          </cell>
          <cell r="D4991" t="str">
            <v>UN</v>
          </cell>
        </row>
        <row r="4992">
          <cell r="A4992" t="str">
            <v>0121-33</v>
          </cell>
          <cell r="B4992" t="str">
            <v>HÉLICE METÁLICA INFERIOR [AF]</v>
          </cell>
          <cell r="C4992" t="str">
            <v>ROH</v>
          </cell>
          <cell r="D4992" t="str">
            <v>UN</v>
          </cell>
        </row>
        <row r="4993">
          <cell r="A4993" t="str">
            <v>0121-34</v>
          </cell>
          <cell r="B4993" t="str">
            <v>HÉLICE METÁLICA SUPERIOR [AF]</v>
          </cell>
          <cell r="C4993" t="str">
            <v>ROH</v>
          </cell>
          <cell r="D4993" t="str">
            <v>UN</v>
          </cell>
        </row>
        <row r="4994">
          <cell r="A4994" t="str">
            <v>0121-35</v>
          </cell>
          <cell r="B4994" t="str">
            <v>HÉLICE METÁLICA INFERIOR [AF]</v>
          </cell>
          <cell r="C4994" t="str">
            <v>ROH</v>
          </cell>
          <cell r="D4994" t="str">
            <v>UN</v>
          </cell>
        </row>
        <row r="4995">
          <cell r="A4995" t="str">
            <v>0121-36</v>
          </cell>
          <cell r="B4995" t="str">
            <v>HELICE INTERNA SUPERIOR METALICA [AFON]</v>
          </cell>
          <cell r="C4995" t="str">
            <v>ROH</v>
          </cell>
          <cell r="D4995" t="str">
            <v>UN</v>
          </cell>
        </row>
        <row r="4996">
          <cell r="A4996" t="str">
            <v>0121-37</v>
          </cell>
          <cell r="B4996" t="str">
            <v>HELICE INTERNA INFERIOR METALICA [AFON]</v>
          </cell>
          <cell r="C4996" t="str">
            <v>ROH</v>
          </cell>
          <cell r="D4996" t="str">
            <v>UN</v>
          </cell>
        </row>
        <row r="4997">
          <cell r="A4997" t="str">
            <v>0121-38</v>
          </cell>
          <cell r="B4997" t="str">
            <v>ESPACADOR METALICO DAS HELICES [AFON]</v>
          </cell>
          <cell r="C4997" t="str">
            <v>ROH</v>
          </cell>
          <cell r="D4997" t="str">
            <v>UN</v>
          </cell>
        </row>
        <row r="4998">
          <cell r="A4998" t="str">
            <v>0121-39</v>
          </cell>
          <cell r="B4998" t="str">
            <v>HÉLICE INTERNA METÁLICA AÇO INOX [AFN]</v>
          </cell>
          <cell r="C4998" t="str">
            <v>ROH</v>
          </cell>
          <cell r="D4998" t="str">
            <v>UN</v>
          </cell>
        </row>
        <row r="4999">
          <cell r="A4999" t="str">
            <v>0121-40</v>
          </cell>
          <cell r="B4999" t="str">
            <v>HÉLICE METÁLICA INTERNA [AF]</v>
          </cell>
          <cell r="C4999" t="str">
            <v>ROH</v>
          </cell>
          <cell r="D4999" t="str">
            <v>UN</v>
          </cell>
        </row>
        <row r="5000">
          <cell r="A5000" t="str">
            <v>0121-41</v>
          </cell>
          <cell r="B5000" t="str">
            <v>ESPAÇADOR METÁLICO DAS HÉLICES [AF]</v>
          </cell>
          <cell r="C5000" t="str">
            <v>ROH</v>
          </cell>
          <cell r="D5000" t="str">
            <v>UN</v>
          </cell>
        </row>
        <row r="5001">
          <cell r="A5001" t="str">
            <v>0121-42</v>
          </cell>
          <cell r="B5001" t="str">
            <v>HÉLICE PLÁSTICA SUPERIOR [AF]</v>
          </cell>
          <cell r="C5001" t="str">
            <v>ROH</v>
          </cell>
          <cell r="D5001" t="str">
            <v>UN</v>
          </cell>
        </row>
        <row r="5002">
          <cell r="A5002" t="str">
            <v>0121-43</v>
          </cell>
          <cell r="B5002" t="str">
            <v>HÉLICE METÁLICA INFERIOR [AF]</v>
          </cell>
          <cell r="C5002" t="str">
            <v>ROH</v>
          </cell>
          <cell r="D5002" t="str">
            <v>UN</v>
          </cell>
        </row>
        <row r="5003">
          <cell r="A5003" t="str">
            <v>0121-44</v>
          </cell>
          <cell r="B5003" t="str">
            <v>ESPAÇADOR TRASEIRO PLÁSTICO PRETO [AF]</v>
          </cell>
          <cell r="C5003" t="str">
            <v>ROH</v>
          </cell>
          <cell r="D5003" t="str">
            <v>UN</v>
          </cell>
        </row>
        <row r="5004">
          <cell r="A5004" t="str">
            <v>0121-45</v>
          </cell>
          <cell r="B5004" t="str">
            <v>ESPAÇADOR TRASEIRO PLÁSTICO PRETO [AF]</v>
          </cell>
          <cell r="C5004" t="str">
            <v>ROH</v>
          </cell>
          <cell r="D5004" t="str">
            <v>UN</v>
          </cell>
        </row>
        <row r="5005">
          <cell r="A5005" t="str">
            <v>0121-46</v>
          </cell>
          <cell r="B5005" t="str">
            <v>ESPAÇADOR METÁLICO DAS HÉLICES [AF]</v>
          </cell>
          <cell r="C5005" t="str">
            <v>ROH</v>
          </cell>
          <cell r="D5005" t="str">
            <v>UN</v>
          </cell>
        </row>
        <row r="5006">
          <cell r="A5006" t="str">
            <v>0121-47</v>
          </cell>
          <cell r="B5006" t="str">
            <v>HÉLICE METÁLICA SUPERIOR [AF]</v>
          </cell>
          <cell r="C5006" t="str">
            <v>ROH</v>
          </cell>
          <cell r="D5006" t="str">
            <v>UN</v>
          </cell>
        </row>
        <row r="5007">
          <cell r="A5007" t="str">
            <v>0121-48</v>
          </cell>
          <cell r="B5007" t="str">
            <v>HÉLICE METÁLICA INFERIOR [AF]</v>
          </cell>
          <cell r="C5007" t="str">
            <v>ROH</v>
          </cell>
          <cell r="D5007" t="str">
            <v>UN</v>
          </cell>
        </row>
        <row r="5008">
          <cell r="A5008" t="str">
            <v>0122-01</v>
          </cell>
          <cell r="B5008" t="str">
            <v>CAPA DO PLUG 2P (USA)</v>
          </cell>
          <cell r="C5008" t="str">
            <v>ROH</v>
          </cell>
          <cell r="D5008" t="str">
            <v>UN</v>
          </cell>
        </row>
        <row r="5009">
          <cell r="A5009" t="str">
            <v>0122-02</v>
          </cell>
          <cell r="B5009" t="str">
            <v>CAPA DO PLUG 2P + T (USA)</v>
          </cell>
          <cell r="C5009" t="str">
            <v>ROH</v>
          </cell>
          <cell r="D5009" t="str">
            <v>UN</v>
          </cell>
        </row>
        <row r="5010">
          <cell r="A5010" t="str">
            <v>0124-01</v>
          </cell>
          <cell r="B5010" t="str">
            <v>CAPACITOR MOTOR V-30 120V - IMPORT</v>
          </cell>
          <cell r="C5010" t="str">
            <v>ROH</v>
          </cell>
          <cell r="D5010" t="str">
            <v>UN</v>
          </cell>
        </row>
        <row r="5011">
          <cell r="A5011" t="str">
            <v>0124-02</v>
          </cell>
          <cell r="B5011" t="str">
            <v>CAPACITOR MOTOR V-30 220V - IMPORT</v>
          </cell>
          <cell r="C5011" t="str">
            <v>ROH</v>
          </cell>
          <cell r="D5011" t="str">
            <v>UN</v>
          </cell>
        </row>
        <row r="5012">
          <cell r="A5012" t="str">
            <v>0124-03</v>
          </cell>
          <cell r="B5012" t="str">
            <v>CAPAC. 0,068UF K X2 250V SC-01/SC-08</v>
          </cell>
          <cell r="C5012" t="str">
            <v>ROH</v>
          </cell>
          <cell r="D5012" t="str">
            <v>UN</v>
          </cell>
        </row>
        <row r="5013">
          <cell r="A5013" t="str">
            <v>0124-04</v>
          </cell>
          <cell r="B5013" t="str">
            <v>CAPAC. SC-02</v>
          </cell>
          <cell r="C5013" t="str">
            <v>ROH</v>
          </cell>
          <cell r="D5013" t="str">
            <v>UN</v>
          </cell>
        </row>
        <row r="5014">
          <cell r="A5014" t="str">
            <v>0124-05</v>
          </cell>
          <cell r="B5014" t="str">
            <v>CAPAC. MX-SD01</v>
          </cell>
          <cell r="C5014" t="str">
            <v>ROH</v>
          </cell>
          <cell r="D5014" t="str">
            <v>UN</v>
          </cell>
        </row>
        <row r="5015">
          <cell r="A5015" t="str">
            <v>0124-06</v>
          </cell>
          <cell r="B5015" t="str">
            <v>CAPAC. 120V CA-51</v>
          </cell>
          <cell r="C5015" t="str">
            <v>ROH</v>
          </cell>
          <cell r="D5015" t="str">
            <v>UN</v>
          </cell>
        </row>
        <row r="5016">
          <cell r="A5016" t="str">
            <v>0124-07</v>
          </cell>
          <cell r="B5016" t="str">
            <v>CAPAC. FIOS AP-02</v>
          </cell>
          <cell r="C5016" t="str">
            <v>ROH</v>
          </cell>
          <cell r="D5016" t="str">
            <v>UN</v>
          </cell>
        </row>
        <row r="5017">
          <cell r="A5017" t="str">
            <v>0124-08</v>
          </cell>
          <cell r="B5017" t="str">
            <v>CAPACITOR 3UF 450 VAC 50/60HZ PF-51</v>
          </cell>
          <cell r="C5017" t="str">
            <v>ROH</v>
          </cell>
          <cell r="D5017" t="str">
            <v>UN</v>
          </cell>
        </row>
        <row r="5018">
          <cell r="A5018" t="str">
            <v>0124-09</v>
          </cell>
          <cell r="B5018" t="str">
            <v>CAPAC. 120V CT-01</v>
          </cell>
          <cell r="C5018" t="str">
            <v>ROH</v>
          </cell>
          <cell r="D5018" t="str">
            <v>UN</v>
          </cell>
        </row>
        <row r="5019">
          <cell r="A5019" t="str">
            <v>0124-10</v>
          </cell>
          <cell r="B5019" t="str">
            <v>CAPAC. 220V CA-51</v>
          </cell>
          <cell r="C5019" t="str">
            <v>ROH</v>
          </cell>
          <cell r="D5019" t="str">
            <v>UN</v>
          </cell>
        </row>
        <row r="5020">
          <cell r="A5020" t="str">
            <v>0124-11</v>
          </cell>
          <cell r="B5020" t="str">
            <v>CAPAC. 220V CT-01</v>
          </cell>
          <cell r="C5020" t="str">
            <v>ROH</v>
          </cell>
          <cell r="D5020" t="str">
            <v>UN</v>
          </cell>
        </row>
        <row r="5021">
          <cell r="A5021" t="str">
            <v>0124-12</v>
          </cell>
          <cell r="B5021" t="str">
            <v>CAPACITOR 3UF 250 VAC 50/60HZ PF-51</v>
          </cell>
          <cell r="C5021" t="str">
            <v>ROH</v>
          </cell>
          <cell r="D5021" t="str">
            <v>UN</v>
          </cell>
        </row>
        <row r="5022">
          <cell r="A5022" t="str">
            <v>0124-13</v>
          </cell>
          <cell r="B5022" t="str">
            <v>CAPAC. CF-02</v>
          </cell>
          <cell r="C5022" t="str">
            <v>ROH</v>
          </cell>
          <cell r="D5022" t="str">
            <v>UN</v>
          </cell>
        </row>
        <row r="5023">
          <cell r="A5023" t="str">
            <v>0124-14</v>
          </cell>
          <cell r="B5023" t="str">
            <v>CAPAC. SC-04/04B</v>
          </cell>
          <cell r="C5023" t="str">
            <v>ROH</v>
          </cell>
          <cell r="D5023" t="str">
            <v>UN</v>
          </cell>
        </row>
        <row r="5024">
          <cell r="A5024" t="str">
            <v>0124-15</v>
          </cell>
          <cell r="B5024" t="str">
            <v>CAPAC. 120V CA-52</v>
          </cell>
          <cell r="C5024" t="str">
            <v>ROH</v>
          </cell>
          <cell r="D5024" t="str">
            <v>UN</v>
          </cell>
        </row>
        <row r="5025">
          <cell r="A5025" t="str">
            <v>0124-16</v>
          </cell>
          <cell r="B5025" t="str">
            <v>CAPAC. 220V CA-52</v>
          </cell>
          <cell r="C5025" t="str">
            <v>ROH</v>
          </cell>
          <cell r="D5025" t="str">
            <v>UN</v>
          </cell>
        </row>
        <row r="5026">
          <cell r="A5026" t="str">
            <v>0124-19</v>
          </cell>
          <cell r="B5026" t="str">
            <v>CAPAC. 127V CA-01</v>
          </cell>
          <cell r="C5026" t="str">
            <v>ROH</v>
          </cell>
          <cell r="D5026" t="str">
            <v>UN</v>
          </cell>
        </row>
        <row r="5027">
          <cell r="A5027" t="str">
            <v>0124-20</v>
          </cell>
          <cell r="B5027" t="str">
            <v>CAPAC. 220V CA-01</v>
          </cell>
          <cell r="C5027" t="str">
            <v>ROH</v>
          </cell>
          <cell r="D5027" t="str">
            <v>UN</v>
          </cell>
        </row>
        <row r="5028">
          <cell r="A5028" t="str">
            <v>0124-21</v>
          </cell>
          <cell r="B5028" t="str">
            <v>CAPAC. SC-05/SC-05A-4</v>
          </cell>
          <cell r="C5028" t="str">
            <v>ROH</v>
          </cell>
          <cell r="D5028" t="str">
            <v>UN</v>
          </cell>
        </row>
        <row r="5029">
          <cell r="A5029" t="str">
            <v>0124-22</v>
          </cell>
          <cell r="B5029" t="str">
            <v>CAPAC. POLIESTER FSM-01</v>
          </cell>
          <cell r="C5029" t="str">
            <v>ROH</v>
          </cell>
          <cell r="D5029" t="str">
            <v>UN</v>
          </cell>
        </row>
        <row r="5030">
          <cell r="A5030" t="str">
            <v>0124-23</v>
          </cell>
          <cell r="B5030" t="str">
            <v>CAPAC. POLIESTER FPL-01</v>
          </cell>
          <cell r="C5030" t="str">
            <v>ROH</v>
          </cell>
          <cell r="D5030" t="str">
            <v>UN</v>
          </cell>
        </row>
        <row r="5031">
          <cell r="A5031" t="str">
            <v>0124-24</v>
          </cell>
          <cell r="B5031" t="str">
            <v>MALETA PLAS. PT[FPF]</v>
          </cell>
          <cell r="C5031" t="str">
            <v>ROH</v>
          </cell>
          <cell r="D5031" t="str">
            <v>UN</v>
          </cell>
        </row>
        <row r="5032">
          <cell r="A5032" t="str">
            <v>0124-25</v>
          </cell>
          <cell r="B5032" t="str">
            <v>MALETA PLÁSTICA PRETA [FMR]</v>
          </cell>
          <cell r="C5032" t="str">
            <v>ROH</v>
          </cell>
          <cell r="D5032" t="str">
            <v>UN</v>
          </cell>
        </row>
        <row r="5033">
          <cell r="A5033" t="str">
            <v>0124-26</v>
          </cell>
          <cell r="B5033" t="str">
            <v>CAPAC. FES-01</v>
          </cell>
          <cell r="C5033" t="str">
            <v>ROH</v>
          </cell>
          <cell r="D5033" t="str">
            <v>UN</v>
          </cell>
        </row>
        <row r="5034">
          <cell r="A5034" t="str">
            <v>0124-28</v>
          </cell>
          <cell r="B5034" t="str">
            <v>CAPAC. CBB61 8,0UF 250VAC 50/[CA]</v>
          </cell>
          <cell r="C5034" t="str">
            <v>ROH</v>
          </cell>
          <cell r="D5034" t="str">
            <v>UN</v>
          </cell>
        </row>
        <row r="5035">
          <cell r="A5035" t="str">
            <v>0124-29</v>
          </cell>
          <cell r="B5035" t="str">
            <v>CAPAC. CBB61 4,5UF 450VAC 50/[CA]</v>
          </cell>
          <cell r="C5035" t="str">
            <v>ROH</v>
          </cell>
          <cell r="D5035" t="str">
            <v>UN</v>
          </cell>
        </row>
        <row r="5036">
          <cell r="A5036" t="str">
            <v>0124-30</v>
          </cell>
          <cell r="B5036" t="str">
            <v>CAPAC. SC-05A -D</v>
          </cell>
          <cell r="C5036" t="str">
            <v>ROH</v>
          </cell>
          <cell r="D5036" t="str">
            <v>UN</v>
          </cell>
        </row>
        <row r="5037">
          <cell r="A5037" t="str">
            <v>0124-31</v>
          </cell>
          <cell r="B5037" t="str">
            <v>CAPAC. CBB6-1 10 MICROF ±5% 250V 50/</v>
          </cell>
          <cell r="C5037" t="str">
            <v>ROH</v>
          </cell>
          <cell r="D5037" t="str">
            <v>UN</v>
          </cell>
        </row>
        <row r="5038">
          <cell r="A5038" t="str">
            <v>0124-32</v>
          </cell>
          <cell r="B5038" t="str">
            <v>CAPAC. CBB6-1 3 MICROF ±5% 450V 50/</v>
          </cell>
          <cell r="C5038" t="str">
            <v>ROH</v>
          </cell>
          <cell r="D5038" t="str">
            <v>UN</v>
          </cell>
        </row>
        <row r="5039">
          <cell r="A5039" t="str">
            <v>0124-33</v>
          </cell>
          <cell r="B5039" t="str">
            <v>CAPACITOR MKPX2 40/105/21 0.15μF 275V</v>
          </cell>
          <cell r="C5039" t="str">
            <v>ROH</v>
          </cell>
          <cell r="D5039" t="str">
            <v>UN</v>
          </cell>
        </row>
        <row r="5040">
          <cell r="A5040" t="str">
            <v>0124-34</v>
          </cell>
          <cell r="B5040" t="str">
            <v>MALETA PLAS. PT[CR]</v>
          </cell>
          <cell r="C5040" t="str">
            <v>ROH</v>
          </cell>
          <cell r="D5040" t="str">
            <v>UN</v>
          </cell>
        </row>
        <row r="5041">
          <cell r="A5041" t="str">
            <v>0124-35</v>
          </cell>
          <cell r="B5041" t="str">
            <v>MALETA[FFI]</v>
          </cell>
          <cell r="C5041" t="str">
            <v>ROH</v>
          </cell>
          <cell r="D5041" t="str">
            <v>UN</v>
          </cell>
        </row>
        <row r="5042">
          <cell r="A5042" t="str">
            <v>0124-36</v>
          </cell>
          <cell r="B5042" t="str">
            <v>CAPAC. 127V V-90</v>
          </cell>
          <cell r="C5042" t="str">
            <v>ROH</v>
          </cell>
          <cell r="D5042" t="str">
            <v>UN</v>
          </cell>
        </row>
        <row r="5043">
          <cell r="A5043" t="str">
            <v>0124-37</v>
          </cell>
          <cell r="B5043" t="str">
            <v>CAPAC. 220V V-90</v>
          </cell>
          <cell r="C5043" t="str">
            <v>ROH</v>
          </cell>
          <cell r="D5043" t="str">
            <v>UN</v>
          </cell>
        </row>
        <row r="5044">
          <cell r="A5044" t="str">
            <v>0124-38</v>
          </cell>
          <cell r="B5044" t="str">
            <v>MALETA PLAS. PT[FFI]</v>
          </cell>
          <cell r="C5044" t="str">
            <v>ROH</v>
          </cell>
          <cell r="D5044" t="str">
            <v>UN</v>
          </cell>
        </row>
        <row r="5045">
          <cell r="A5045" t="str">
            <v>0124-39</v>
          </cell>
          <cell r="B5045" t="str">
            <v>CAPACITOR ER-01</v>
          </cell>
          <cell r="C5045" t="str">
            <v>ROH</v>
          </cell>
          <cell r="D5045" t="str">
            <v>UN</v>
          </cell>
        </row>
        <row r="5046">
          <cell r="A5046" t="str">
            <v>0124-40</v>
          </cell>
          <cell r="B5046" t="str">
            <v>CAPAC. CBB61 5MF 250VAC 50/</v>
          </cell>
          <cell r="C5046" t="str">
            <v>ROH</v>
          </cell>
          <cell r="D5046" t="str">
            <v>UN</v>
          </cell>
        </row>
        <row r="5047">
          <cell r="A5047" t="str">
            <v>0124-41</v>
          </cell>
          <cell r="B5047" t="str">
            <v>CAPAC. CBB61-P2 3MF 450VAC 50/</v>
          </cell>
          <cell r="C5047" t="str">
            <v>ROH</v>
          </cell>
          <cell r="D5047" t="str">
            <v>UN</v>
          </cell>
        </row>
        <row r="5048">
          <cell r="A5048" t="str">
            <v>0124-42</v>
          </cell>
          <cell r="B5048" t="str">
            <v>CAPAC. CL-01</v>
          </cell>
          <cell r="C5048" t="str">
            <v>ROH</v>
          </cell>
          <cell r="D5048" t="str">
            <v>UN</v>
          </cell>
        </row>
        <row r="5049">
          <cell r="A5049" t="str">
            <v>0124-43</v>
          </cell>
          <cell r="B5049" t="str">
            <v>CAPACITOR VTE-01 127V</v>
          </cell>
          <cell r="C5049" t="str">
            <v>ROH</v>
          </cell>
          <cell r="D5049" t="str">
            <v>UN</v>
          </cell>
        </row>
        <row r="5050">
          <cell r="A5050" t="str">
            <v>0124-44</v>
          </cell>
          <cell r="B5050" t="str">
            <v>CAPACITOR VTE-01 220V</v>
          </cell>
          <cell r="C5050" t="str">
            <v>ROH</v>
          </cell>
          <cell r="D5050" t="str">
            <v>UN</v>
          </cell>
        </row>
        <row r="5051">
          <cell r="A5051" t="str">
            <v>0124-45</v>
          </cell>
          <cell r="B5051" t="str">
            <v>CAPAC. P-17</v>
          </cell>
          <cell r="C5051" t="str">
            <v>ROH</v>
          </cell>
          <cell r="D5051" t="str">
            <v>UN</v>
          </cell>
        </row>
        <row r="5052">
          <cell r="A5052" t="str">
            <v>0124-46</v>
          </cell>
          <cell r="B5052" t="str">
            <v>CAPAC. CL-02</v>
          </cell>
          <cell r="C5052" t="str">
            <v>ROH</v>
          </cell>
          <cell r="D5052" t="str">
            <v>UN</v>
          </cell>
        </row>
        <row r="5053">
          <cell r="A5053" t="str">
            <v>0124-47</v>
          </cell>
          <cell r="B5053" t="str">
            <v>CAPAC. 1,0MF 450V ~ 50/[CL]</v>
          </cell>
          <cell r="C5053" t="str">
            <v>ROH</v>
          </cell>
          <cell r="D5053" t="str">
            <v>UN</v>
          </cell>
        </row>
        <row r="5054">
          <cell r="A5054" t="str">
            <v>0124-48</v>
          </cell>
          <cell r="B5054" t="str">
            <v>MALETA PLAS. PT[FPF]</v>
          </cell>
          <cell r="C5054" t="str">
            <v>ROH</v>
          </cell>
          <cell r="D5054" t="str">
            <v>UN</v>
          </cell>
        </row>
        <row r="5055">
          <cell r="A5055" t="str">
            <v>0124-49</v>
          </cell>
          <cell r="B5055" t="str">
            <v>MALETA PLAS. PT[FPF]</v>
          </cell>
          <cell r="C5055" t="str">
            <v>ROH</v>
          </cell>
          <cell r="D5055" t="str">
            <v>UN</v>
          </cell>
        </row>
        <row r="5056">
          <cell r="A5056" t="str">
            <v>0124-50</v>
          </cell>
          <cell r="B5056" t="str">
            <v>CAPACITOR MPX (0,22UFK,AC275V~X2)</v>
          </cell>
          <cell r="C5056" t="str">
            <v>ROH</v>
          </cell>
          <cell r="D5056" t="str">
            <v>UN</v>
          </cell>
        </row>
        <row r="5057">
          <cell r="A5057" t="str">
            <v>0124-51</v>
          </cell>
          <cell r="B5057" t="str">
            <v>MALETA PLAS. PT FECHO METAL.[FPF]</v>
          </cell>
          <cell r="C5057" t="str">
            <v>ROH</v>
          </cell>
          <cell r="D5057" t="str">
            <v>UN</v>
          </cell>
        </row>
        <row r="5058">
          <cell r="A5058" t="str">
            <v>0124-52</v>
          </cell>
          <cell r="B5058" t="str">
            <v>MALETA PLAS. PT[CR]</v>
          </cell>
          <cell r="C5058" t="str">
            <v>ROH</v>
          </cell>
          <cell r="D5058" t="str">
            <v>UN</v>
          </cell>
        </row>
        <row r="5059">
          <cell r="A5059" t="str">
            <v>0124-53</v>
          </cell>
          <cell r="B5059" t="str">
            <v>MALETA PLAS. PT[FM]</v>
          </cell>
          <cell r="C5059" t="str">
            <v>ROH</v>
          </cell>
          <cell r="D5059" t="str">
            <v>UN</v>
          </cell>
        </row>
        <row r="5060">
          <cell r="A5060" t="str">
            <v>0124-54</v>
          </cell>
          <cell r="B5060" t="str">
            <v>CAPAC. CBB6-1 6MF 450V</v>
          </cell>
          <cell r="C5060" t="str">
            <v>ROH</v>
          </cell>
          <cell r="D5060" t="str">
            <v>UN</v>
          </cell>
        </row>
        <row r="5061">
          <cell r="A5061" t="str">
            <v>0124-55</v>
          </cell>
          <cell r="B5061" t="str">
            <v>CAPAC. CBB61 18MF 250V</v>
          </cell>
          <cell r="C5061" t="str">
            <v>ROH</v>
          </cell>
          <cell r="D5061" t="str">
            <v>UN</v>
          </cell>
        </row>
        <row r="5062">
          <cell r="A5062" t="str">
            <v>0124-56</v>
          </cell>
          <cell r="B5062" t="str">
            <v>MALETA PLAS. PT TRAVA PLAS. VERM[PF]</v>
          </cell>
          <cell r="C5062" t="str">
            <v>ROH</v>
          </cell>
          <cell r="D5062" t="str">
            <v>UN</v>
          </cell>
        </row>
        <row r="5063">
          <cell r="A5063" t="str">
            <v>0124-57</v>
          </cell>
          <cell r="B5063" t="str">
            <v>CAPAC. CBB6-1 8MF 250VAC 50/</v>
          </cell>
          <cell r="C5063" t="str">
            <v>ROH</v>
          </cell>
          <cell r="D5063" t="str">
            <v>UN</v>
          </cell>
        </row>
        <row r="5064">
          <cell r="A5064" t="str">
            <v>0124-58</v>
          </cell>
          <cell r="B5064" t="str">
            <v>CAPAC. CBB61 9MF 250VAC 50/</v>
          </cell>
          <cell r="C5064" t="str">
            <v>ROH</v>
          </cell>
          <cell r="D5064" t="str">
            <v>UN</v>
          </cell>
        </row>
        <row r="5065">
          <cell r="A5065" t="str">
            <v>0124-59</v>
          </cell>
          <cell r="B5065" t="str">
            <v>CAPAC. CBB61-2 4MF 450VAC 50/</v>
          </cell>
          <cell r="C5065" t="str">
            <v>ROH</v>
          </cell>
          <cell r="D5065" t="str">
            <v>UN</v>
          </cell>
        </row>
        <row r="5066">
          <cell r="A5066" t="str">
            <v>0124-60</v>
          </cell>
          <cell r="B5066" t="str">
            <v>MALETA PLAS. PT[PI]</v>
          </cell>
          <cell r="C5066" t="str">
            <v>ROH</v>
          </cell>
          <cell r="D5066" t="str">
            <v>UN</v>
          </cell>
        </row>
        <row r="5067">
          <cell r="A5067" t="str">
            <v>0124-61</v>
          </cell>
          <cell r="B5067" t="str">
            <v>MALETA PLAS. PT FECHO METAL.[PI]</v>
          </cell>
          <cell r="C5067" t="str">
            <v>ROH</v>
          </cell>
          <cell r="D5067" t="str">
            <v>UN</v>
          </cell>
        </row>
        <row r="5068">
          <cell r="A5068" t="str">
            <v>0124-62</v>
          </cell>
          <cell r="B5068" t="str">
            <v>MALETA PLAS. PT[PI]</v>
          </cell>
          <cell r="C5068" t="str">
            <v>ROH</v>
          </cell>
          <cell r="D5068" t="str">
            <v>UN</v>
          </cell>
        </row>
        <row r="5069">
          <cell r="A5069" t="str">
            <v>0124-63</v>
          </cell>
          <cell r="B5069" t="str">
            <v>MALETA PLÁSTICA PRETA [FI]</v>
          </cell>
          <cell r="C5069" t="str">
            <v>ROH</v>
          </cell>
          <cell r="D5069" t="str">
            <v>UN</v>
          </cell>
        </row>
        <row r="5070">
          <cell r="A5070" t="str">
            <v>0124-64</v>
          </cell>
          <cell r="B5070" t="str">
            <v>CAPACITOR CBB65 450VAC 10.0μF</v>
          </cell>
          <cell r="C5070" t="str">
            <v>ROH</v>
          </cell>
          <cell r="D5070" t="str">
            <v>UN</v>
          </cell>
        </row>
        <row r="5071">
          <cell r="A5071" t="str">
            <v>0124-65</v>
          </cell>
          <cell r="B5071" t="str">
            <v>MALETA PLÁSTICA PRETA [FMR]</v>
          </cell>
          <cell r="C5071" t="str">
            <v>ROH</v>
          </cell>
          <cell r="D5071" t="str">
            <v>UN</v>
          </cell>
        </row>
        <row r="5072">
          <cell r="A5072" t="str">
            <v>0125-01</v>
          </cell>
          <cell r="B5072" t="str">
            <v>SC CAIXA DE REDUCAO V-30 IMPORT</v>
          </cell>
          <cell r="C5072" t="str">
            <v>ROH</v>
          </cell>
          <cell r="D5072" t="str">
            <v>UN</v>
          </cell>
        </row>
        <row r="5073">
          <cell r="A5073" t="str">
            <v>0125-05</v>
          </cell>
          <cell r="B5073" t="str">
            <v>SC CAIXA DE REDUCAO V-40 HR</v>
          </cell>
          <cell r="C5073" t="str">
            <v>ROH</v>
          </cell>
          <cell r="D5073" t="str">
            <v>UN</v>
          </cell>
        </row>
        <row r="5074">
          <cell r="A5074" t="str">
            <v>0125-07</v>
          </cell>
          <cell r="B5074" t="str">
            <v>SC CAIXA DE REDUCAO PRO 55</v>
          </cell>
          <cell r="C5074" t="str">
            <v>ROH</v>
          </cell>
          <cell r="D5074" t="str">
            <v>UN</v>
          </cell>
        </row>
        <row r="5075">
          <cell r="A5075" t="str">
            <v>0125-08</v>
          </cell>
          <cell r="B5075" t="str">
            <v>SC CAIXA DE REDUCAO V-30 HARVEST</v>
          </cell>
          <cell r="C5075" t="str">
            <v>ROH</v>
          </cell>
          <cell r="D5075" t="str">
            <v>UN</v>
          </cell>
        </row>
        <row r="5076">
          <cell r="A5076" t="str">
            <v>0125-09</v>
          </cell>
          <cell r="B5076" t="str">
            <v>CAIXA DE REDUÇÃO CNZ PANTCOOLGRAY 6C[BP]</v>
          </cell>
          <cell r="C5076" t="str">
            <v>ROH</v>
          </cell>
          <cell r="D5076" t="str">
            <v>UN</v>
          </cell>
        </row>
        <row r="5077">
          <cell r="A5077" t="str">
            <v>0125-10</v>
          </cell>
          <cell r="B5077" t="str">
            <v>CAIXA DE REDUÇÃO BRANCA [BP]</v>
          </cell>
          <cell r="C5077" t="str">
            <v>ROH</v>
          </cell>
          <cell r="D5077" t="str">
            <v>UN</v>
          </cell>
        </row>
        <row r="5078">
          <cell r="A5078" t="str">
            <v>0125-11</v>
          </cell>
          <cell r="B5078" t="str">
            <v>CAIXA DE REDUÇÃO VERMELHA [BP]</v>
          </cell>
          <cell r="C5078" t="str">
            <v>ROH</v>
          </cell>
          <cell r="D5078" t="str">
            <v>UN</v>
          </cell>
        </row>
        <row r="5079">
          <cell r="A5079" t="str">
            <v>0125-12</v>
          </cell>
          <cell r="B5079" t="str">
            <v>CX. RED. COMPLETA RODA TRAS. ESQ.[RB]</v>
          </cell>
          <cell r="C5079" t="str">
            <v>ROH</v>
          </cell>
          <cell r="D5079" t="str">
            <v>UN</v>
          </cell>
        </row>
        <row r="5080">
          <cell r="A5080" t="str">
            <v>0125-13</v>
          </cell>
          <cell r="B5080" t="str">
            <v>CX. RED. COMPLETA RODA TRAS. DIR.[RB]</v>
          </cell>
          <cell r="C5080" t="str">
            <v>ROH</v>
          </cell>
          <cell r="D5080" t="str">
            <v>UN</v>
          </cell>
        </row>
        <row r="5081">
          <cell r="A5081" t="str">
            <v>0125-14</v>
          </cell>
          <cell r="B5081" t="str">
            <v>CX. RED.ESC. ROTATIVA[RB]</v>
          </cell>
          <cell r="C5081" t="str">
            <v>ROH</v>
          </cell>
          <cell r="D5081" t="str">
            <v>UN</v>
          </cell>
        </row>
        <row r="5082">
          <cell r="A5082" t="str">
            <v>0125-15</v>
          </cell>
          <cell r="B5082" t="str">
            <v>CX. RED. COMPLETA RODA TRAS. DIR.[RB]</v>
          </cell>
          <cell r="C5082" t="str">
            <v>ROH</v>
          </cell>
          <cell r="D5082" t="str">
            <v>UN</v>
          </cell>
        </row>
        <row r="5083">
          <cell r="A5083" t="str">
            <v>0125-16</v>
          </cell>
          <cell r="B5083" t="str">
            <v>CX. RED. COMPLETA RODA TRAS. ESQ.[RB]</v>
          </cell>
          <cell r="C5083" t="str">
            <v>ROH</v>
          </cell>
          <cell r="D5083" t="str">
            <v>UN</v>
          </cell>
        </row>
        <row r="5084">
          <cell r="A5084" t="str">
            <v>0125-17</v>
          </cell>
          <cell r="B5084" t="str">
            <v>CX. RED. COMPLETAESC. ROTATIVA[RB]</v>
          </cell>
          <cell r="C5084" t="str">
            <v>ROH</v>
          </cell>
          <cell r="D5084" t="str">
            <v>UN</v>
          </cell>
        </row>
        <row r="5085">
          <cell r="A5085" t="str">
            <v>0125-18</v>
          </cell>
          <cell r="B5085" t="str">
            <v>CX. RED. COMPLETA RODA TRAS. DIR.[RB]</v>
          </cell>
          <cell r="C5085" t="str">
            <v>ROH</v>
          </cell>
          <cell r="D5085" t="str">
            <v>UN</v>
          </cell>
        </row>
        <row r="5086">
          <cell r="A5086" t="str">
            <v>0125-19</v>
          </cell>
          <cell r="B5086" t="str">
            <v>CX. RED. COMPLETA RODA TRAS. ESQ.[RB]</v>
          </cell>
          <cell r="C5086" t="str">
            <v>ROH</v>
          </cell>
          <cell r="D5086" t="str">
            <v>UN</v>
          </cell>
        </row>
        <row r="5087">
          <cell r="A5087" t="str">
            <v>0125-20</v>
          </cell>
          <cell r="B5087" t="str">
            <v>CX. RED. COMPLETAESC. ROTATIVA[RB]</v>
          </cell>
          <cell r="C5087" t="str">
            <v>ROH</v>
          </cell>
          <cell r="D5087" t="str">
            <v>UN</v>
          </cell>
        </row>
        <row r="5088">
          <cell r="A5088" t="str">
            <v>0125-21</v>
          </cell>
          <cell r="B5088" t="str">
            <v>SC CAIXA DE REDUÇÃO V-50</v>
          </cell>
          <cell r="C5088" t="str">
            <v>ROH</v>
          </cell>
          <cell r="D5088" t="str">
            <v>UN</v>
          </cell>
        </row>
        <row r="5089">
          <cell r="A5089" t="str">
            <v>0125-22</v>
          </cell>
          <cell r="B5089" t="str">
            <v>SC CAIXA DE REDUCAO V-30/40 COD HOMERITE</v>
          </cell>
          <cell r="C5089" t="str">
            <v>ROH</v>
          </cell>
          <cell r="D5089" t="str">
            <v>UN</v>
          </cell>
        </row>
        <row r="5090">
          <cell r="A5090" t="str">
            <v>0130-01</v>
          </cell>
          <cell r="B5090" t="str">
            <v>SOLVENTE B120 ML</v>
          </cell>
          <cell r="C5090" t="str">
            <v>ROH</v>
          </cell>
          <cell r="D5090" t="str">
            <v>L</v>
          </cell>
        </row>
        <row r="5091">
          <cell r="A5091" t="str">
            <v>0130-02</v>
          </cell>
          <cell r="B5091" t="str">
            <v>SOLVENTE 7B100</v>
          </cell>
          <cell r="C5091" t="str">
            <v>ROH</v>
          </cell>
          <cell r="D5091" t="str">
            <v>L</v>
          </cell>
        </row>
        <row r="5092">
          <cell r="A5092" t="str">
            <v>0130-03</v>
          </cell>
          <cell r="B5092" t="str">
            <v>ALCOOL ETILICO - TAMPOGRAFIA</v>
          </cell>
          <cell r="C5092" t="str">
            <v>ROH</v>
          </cell>
          <cell r="D5092" t="str">
            <v>L</v>
          </cell>
        </row>
        <row r="5093">
          <cell r="A5093" t="str">
            <v>0130-04</v>
          </cell>
          <cell r="B5093" t="str">
            <v>CATALISADOR 27D 2</v>
          </cell>
          <cell r="C5093" t="str">
            <v>ROH</v>
          </cell>
          <cell r="D5093" t="str">
            <v>KG</v>
          </cell>
        </row>
        <row r="5094">
          <cell r="A5094" t="str">
            <v>0130-05</v>
          </cell>
          <cell r="B5094" t="str">
            <v>DILUENTE 7B8</v>
          </cell>
          <cell r="C5094" t="str">
            <v>ROH</v>
          </cell>
          <cell r="D5094" t="str">
            <v>L</v>
          </cell>
        </row>
        <row r="5095">
          <cell r="A5095" t="str">
            <v>0130-07</v>
          </cell>
          <cell r="B5095" t="str">
            <v>PRIMER PROMOTOR DE ADERÊNCIA INCOLOR</v>
          </cell>
          <cell r="C5095" t="str">
            <v>ROH</v>
          </cell>
          <cell r="D5095" t="str">
            <v>KG</v>
          </cell>
        </row>
        <row r="5096">
          <cell r="A5096" t="str">
            <v>0130-08</v>
          </cell>
          <cell r="B5096" t="str">
            <v>DILUENTE 7B33</v>
          </cell>
          <cell r="C5096" t="str">
            <v>ROH</v>
          </cell>
          <cell r="D5096" t="str">
            <v>L</v>
          </cell>
        </row>
        <row r="5097">
          <cell r="A5097" t="str">
            <v>0130-09</v>
          </cell>
          <cell r="B5097" t="str">
            <v>CATALISADOR UND2 - VTCT011</v>
          </cell>
          <cell r="C5097" t="str">
            <v>ROH</v>
          </cell>
          <cell r="D5097" t="str">
            <v>KG</v>
          </cell>
        </row>
        <row r="5098">
          <cell r="A5098" t="str">
            <v>0130-10</v>
          </cell>
          <cell r="B5098" t="str">
            <v>SOLVENTE B109 (PLACA INOX)</v>
          </cell>
          <cell r="C5098" t="str">
            <v>ROH</v>
          </cell>
          <cell r="D5098" t="str">
            <v>L</v>
          </cell>
        </row>
        <row r="5099">
          <cell r="A5099" t="str">
            <v>0130-13</v>
          </cell>
          <cell r="B5099" t="str">
            <v>SOLVENTE B120</v>
          </cell>
          <cell r="C5099" t="str">
            <v>ROH</v>
          </cell>
          <cell r="D5099" t="str">
            <v>L</v>
          </cell>
        </row>
        <row r="5100">
          <cell r="A5100" t="str">
            <v>0130-15</v>
          </cell>
          <cell r="B5100" t="str">
            <v>DILUENTE KENT KTV NORMAL</v>
          </cell>
          <cell r="C5100" t="str">
            <v>ROH</v>
          </cell>
          <cell r="D5100" t="str">
            <v>L</v>
          </cell>
        </row>
        <row r="5101">
          <cell r="A5101" t="str">
            <v>0130-16</v>
          </cell>
          <cell r="B5101" t="str">
            <v>DILUENTE KENT LENTO KTV 3</v>
          </cell>
          <cell r="C5101" t="str">
            <v>ROH</v>
          </cell>
          <cell r="D5101" t="str">
            <v>L</v>
          </cell>
        </row>
        <row r="5102">
          <cell r="A5102" t="str">
            <v>0130-17</v>
          </cell>
          <cell r="B5102" t="str">
            <v>ENDURECEDOR KENT K1</v>
          </cell>
          <cell r="C5102" t="str">
            <v>ROH</v>
          </cell>
          <cell r="D5102" t="str">
            <v>L</v>
          </cell>
        </row>
        <row r="5103">
          <cell r="A5103" t="str">
            <v>0130-18</v>
          </cell>
          <cell r="B5103" t="str">
            <v>ALCOOL ISOPROPILICO - TAMPOGRAFIA</v>
          </cell>
          <cell r="C5103" t="str">
            <v>ROH</v>
          </cell>
          <cell r="D5103" t="str">
            <v>L</v>
          </cell>
        </row>
        <row r="5104">
          <cell r="A5104" t="str">
            <v>0130-21</v>
          </cell>
          <cell r="B5104" t="str">
            <v>SOLVENTE B121</v>
          </cell>
          <cell r="C5104" t="str">
            <v>ROH</v>
          </cell>
          <cell r="D5104" t="str">
            <v>L</v>
          </cell>
        </row>
        <row r="5105">
          <cell r="A5105" t="str">
            <v>0130-22</v>
          </cell>
          <cell r="B5105" t="str">
            <v>SOLVENTE B125</v>
          </cell>
          <cell r="C5105" t="str">
            <v>ROH</v>
          </cell>
          <cell r="D5105" t="str">
            <v>L</v>
          </cell>
        </row>
        <row r="5106">
          <cell r="A5106" t="str">
            <v>0130-23</v>
          </cell>
          <cell r="B5106" t="str">
            <v>PRIMER TC-00</v>
          </cell>
          <cell r="C5106" t="str">
            <v>ROH</v>
          </cell>
          <cell r="D5106" t="str">
            <v>KG</v>
          </cell>
        </row>
        <row r="5107">
          <cell r="A5107" t="str">
            <v>0130-24</v>
          </cell>
          <cell r="B5107" t="str">
            <v>DILUENTE TK NORMAL</v>
          </cell>
          <cell r="C5107" t="str">
            <v>ROH</v>
          </cell>
          <cell r="D5107" t="str">
            <v>L</v>
          </cell>
        </row>
        <row r="5108">
          <cell r="A5108" t="str">
            <v>0130-25</v>
          </cell>
          <cell r="B5108" t="str">
            <v>ENDURECEDOR TK NORMAL</v>
          </cell>
          <cell r="C5108" t="str">
            <v>ROH</v>
          </cell>
          <cell r="D5108" t="str">
            <v>L</v>
          </cell>
        </row>
        <row r="5109">
          <cell r="A5109" t="str">
            <v>0130-26</v>
          </cell>
          <cell r="B5109" t="str">
            <v>CATALISADOR/ENDU PRINTCOLOR 700-GL(INOX)</v>
          </cell>
          <cell r="C5109" t="str">
            <v>ROH</v>
          </cell>
          <cell r="D5109" t="str">
            <v>L</v>
          </cell>
        </row>
        <row r="5110">
          <cell r="A5110" t="str">
            <v>0130-27</v>
          </cell>
          <cell r="B5110" t="str">
            <v>DILUENTE/SOLV PRINTCOLOR 700-017 (INOX)</v>
          </cell>
          <cell r="C5110" t="str">
            <v>ROH</v>
          </cell>
          <cell r="D5110" t="str">
            <v>L</v>
          </cell>
        </row>
        <row r="5111">
          <cell r="A5111" t="str">
            <v>0130-29</v>
          </cell>
          <cell r="B5111" t="str">
            <v>DILUENTE 7B13</v>
          </cell>
          <cell r="C5111" t="str">
            <v>ROH</v>
          </cell>
          <cell r="D5111" t="str">
            <v>L</v>
          </cell>
        </row>
        <row r="5112">
          <cell r="A5112" t="str">
            <v>0130-30</v>
          </cell>
          <cell r="B5112" t="str">
            <v>CATALISADOR 35D2</v>
          </cell>
          <cell r="C5112" t="str">
            <v>ROH</v>
          </cell>
          <cell r="D5112" t="str">
            <v>KG</v>
          </cell>
        </row>
        <row r="5113">
          <cell r="A5113" t="str">
            <v>0130-31</v>
          </cell>
          <cell r="B5113" t="str">
            <v>CATALISADOR UND1</v>
          </cell>
          <cell r="C5113" t="str">
            <v>ROH</v>
          </cell>
          <cell r="D5113" t="str">
            <v>KG</v>
          </cell>
        </row>
        <row r="5114">
          <cell r="A5114" t="str">
            <v>0131-01</v>
          </cell>
          <cell r="B5114" t="str">
            <v>ABRACADEIRA ALT-1 ML</v>
          </cell>
          <cell r="C5114" t="str">
            <v>ROH</v>
          </cell>
          <cell r="D5114" t="str">
            <v>UN</v>
          </cell>
        </row>
        <row r="5115">
          <cell r="A5115" t="str">
            <v>0140-02</v>
          </cell>
          <cell r="B5115" t="str">
            <v>SUPPAREDE M-01/M-02</v>
          </cell>
          <cell r="C5115" t="str">
            <v>ROH</v>
          </cell>
          <cell r="D5115" t="str">
            <v>UN</v>
          </cell>
        </row>
        <row r="5116">
          <cell r="A5116" t="str">
            <v>0140-07</v>
          </cell>
          <cell r="B5116" t="str">
            <v>SUP/PN LAT DIR. T-01</v>
          </cell>
          <cell r="C5116" t="str">
            <v>ROH</v>
          </cell>
          <cell r="D5116" t="str">
            <v>UN</v>
          </cell>
        </row>
        <row r="5117">
          <cell r="A5117" t="str">
            <v>0140-08</v>
          </cell>
          <cell r="B5117" t="str">
            <v>SUP/PN LAT ESQ. T-01</v>
          </cell>
          <cell r="C5117" t="str">
            <v>ROH</v>
          </cell>
          <cell r="D5117" t="str">
            <v>UN</v>
          </cell>
        </row>
        <row r="5118">
          <cell r="A5118" t="str">
            <v>0140-14</v>
          </cell>
          <cell r="B5118" t="str">
            <v>SUP MT SC-03</v>
          </cell>
          <cell r="C5118" t="str">
            <v>ROH</v>
          </cell>
          <cell r="D5118" t="str">
            <v>UN</v>
          </cell>
        </row>
        <row r="5119">
          <cell r="A5119" t="str">
            <v>0140-16</v>
          </cell>
          <cell r="B5119" t="str">
            <v>SUPLÂMINA FIXA LAM-50</v>
          </cell>
          <cell r="C5119" t="str">
            <v>ROH</v>
          </cell>
          <cell r="D5119" t="str">
            <v>UN</v>
          </cell>
        </row>
        <row r="5120">
          <cell r="A5120" t="str">
            <v>0140-17</v>
          </cell>
          <cell r="B5120" t="str">
            <v>SUPBORR. MT AP-01</v>
          </cell>
          <cell r="C5120" t="str">
            <v>ROH</v>
          </cell>
          <cell r="D5120" t="str">
            <v>UN</v>
          </cell>
        </row>
        <row r="5121">
          <cell r="A5121" t="str">
            <v>0140-18</v>
          </cell>
          <cell r="B5121" t="str">
            <v>SUP RESERV. PO AP-01</v>
          </cell>
          <cell r="C5121" t="str">
            <v>ROH</v>
          </cell>
          <cell r="D5121" t="str">
            <v>UN</v>
          </cell>
        </row>
        <row r="5122">
          <cell r="A5122" t="str">
            <v>0140-19</v>
          </cell>
          <cell r="B5122" t="str">
            <v>SUPCHA L/D M-02</v>
          </cell>
          <cell r="C5122" t="str">
            <v>ROH</v>
          </cell>
          <cell r="D5122" t="str">
            <v>UN</v>
          </cell>
        </row>
        <row r="5123">
          <cell r="A5123" t="str">
            <v>0140-20</v>
          </cell>
          <cell r="B5123" t="str">
            <v>SUPBORR. MT M-02</v>
          </cell>
          <cell r="C5123" t="str">
            <v>ROH</v>
          </cell>
          <cell r="D5123" t="str">
            <v>UN</v>
          </cell>
        </row>
        <row r="5124">
          <cell r="A5124" t="str">
            <v>0140-21</v>
          </cell>
          <cell r="B5124" t="str">
            <v>CALCOBORR. MT M-02</v>
          </cell>
          <cell r="C5124" t="str">
            <v>ROH</v>
          </cell>
          <cell r="D5124" t="str">
            <v>UN</v>
          </cell>
        </row>
        <row r="5125">
          <cell r="A5125" t="str">
            <v>0140-23</v>
          </cell>
          <cell r="B5125" t="str">
            <v>SUP MT CF-01/03/NCF-01B/01C</v>
          </cell>
          <cell r="C5125" t="str">
            <v>ROH</v>
          </cell>
          <cell r="D5125" t="str">
            <v>UN</v>
          </cell>
        </row>
        <row r="5126">
          <cell r="A5126" t="str">
            <v>0140-24</v>
          </cell>
          <cell r="B5126" t="str">
            <v>SUPBORR. MT AP-02</v>
          </cell>
          <cell r="C5126" t="str">
            <v>ROH</v>
          </cell>
          <cell r="D5126" t="str">
            <v>UN</v>
          </cell>
        </row>
        <row r="5127">
          <cell r="A5127" t="str">
            <v>0140-25</v>
          </cell>
          <cell r="B5127" t="str">
            <v>SUP FILTROENTRADAAR AP-02</v>
          </cell>
          <cell r="C5127" t="str">
            <v>ROH</v>
          </cell>
          <cell r="D5127" t="str">
            <v>UN</v>
          </cell>
        </row>
        <row r="5128">
          <cell r="A5128" t="str">
            <v>0140-26</v>
          </cell>
          <cell r="B5128" t="str">
            <v>SUP GUIA REBOBINADOR AP-02</v>
          </cell>
          <cell r="C5128" t="str">
            <v>ROH</v>
          </cell>
          <cell r="D5128" t="str">
            <v>UN</v>
          </cell>
        </row>
        <row r="5129">
          <cell r="A5129" t="str">
            <v>0140-27</v>
          </cell>
          <cell r="B5129" t="str">
            <v>SUP RESERV. PO AP-02</v>
          </cell>
          <cell r="C5129" t="str">
            <v>ROH</v>
          </cell>
          <cell r="D5129" t="str">
            <v>UN</v>
          </cell>
        </row>
        <row r="5130">
          <cell r="A5130" t="str">
            <v>0140-28</v>
          </cell>
          <cell r="B5130" t="str">
            <v>SUP BOTAO SELETOR TEMP. G-01</v>
          </cell>
          <cell r="C5130" t="str">
            <v>ROH</v>
          </cell>
          <cell r="D5130" t="str">
            <v>UN</v>
          </cell>
        </row>
        <row r="5131">
          <cell r="A5131" t="str">
            <v>0140-32</v>
          </cell>
          <cell r="B5131" t="str">
            <v>SUP MT CT-01</v>
          </cell>
          <cell r="C5131" t="str">
            <v>ROH</v>
          </cell>
          <cell r="D5131" t="str">
            <v>UN</v>
          </cell>
        </row>
        <row r="5132">
          <cell r="A5132" t="str">
            <v>0140-33</v>
          </cell>
          <cell r="B5132" t="str">
            <v>SUPCHA MP-01/MP-02</v>
          </cell>
          <cell r="C5132" t="str">
            <v>ROH</v>
          </cell>
          <cell r="D5132" t="str">
            <v>UN</v>
          </cell>
        </row>
        <row r="5133">
          <cell r="A5133" t="str">
            <v>0140-34</v>
          </cell>
          <cell r="B5133" t="str">
            <v>SUP BOTAO MP-01/MP-02</v>
          </cell>
          <cell r="C5133" t="str">
            <v>ROH</v>
          </cell>
          <cell r="D5133" t="str">
            <v>UN</v>
          </cell>
        </row>
        <row r="5134">
          <cell r="A5134" t="str">
            <v>0140-36</v>
          </cell>
          <cell r="B5134" t="str">
            <v>SUPFACA L-90</v>
          </cell>
          <cell r="C5134" t="str">
            <v>ROH</v>
          </cell>
          <cell r="D5134" t="str">
            <v>UN</v>
          </cell>
        </row>
        <row r="5135">
          <cell r="A5135" t="str">
            <v>0140-37</v>
          </cell>
          <cell r="B5135" t="str">
            <v>AMORT. MT L-90</v>
          </cell>
          <cell r="C5135" t="str">
            <v>ROH</v>
          </cell>
          <cell r="D5135" t="str">
            <v>UN</v>
          </cell>
        </row>
        <row r="5136">
          <cell r="A5136" t="str">
            <v>0140-38</v>
          </cell>
          <cell r="B5136" t="str">
            <v>SUP AMORT. L-90</v>
          </cell>
          <cell r="C5136" t="str">
            <v>ROH</v>
          </cell>
          <cell r="D5136" t="str">
            <v>UN</v>
          </cell>
        </row>
        <row r="5137">
          <cell r="A5137" t="str">
            <v>0140-39</v>
          </cell>
          <cell r="B5137" t="str">
            <v>SUPTRAVA LAT CF-02</v>
          </cell>
          <cell r="C5137" t="str">
            <v>ROH</v>
          </cell>
          <cell r="D5137" t="str">
            <v>UN</v>
          </cell>
        </row>
        <row r="5138">
          <cell r="A5138" t="str">
            <v>0140-40</v>
          </cell>
          <cell r="B5138" t="str">
            <v>SUP MT CF-02</v>
          </cell>
          <cell r="C5138" t="str">
            <v>ROH</v>
          </cell>
          <cell r="D5138" t="str">
            <v>UN</v>
          </cell>
        </row>
        <row r="5139">
          <cell r="A5139" t="str">
            <v>0140-41</v>
          </cell>
          <cell r="B5139" t="str">
            <v>SUPCHA CF-02</v>
          </cell>
          <cell r="C5139" t="str">
            <v>ROH</v>
          </cell>
          <cell r="D5139" t="str">
            <v>UN</v>
          </cell>
        </row>
        <row r="5140">
          <cell r="A5140" t="str">
            <v>0140-42</v>
          </cell>
          <cell r="B5140" t="str">
            <v>SUP PTA FILTRO C-06</v>
          </cell>
          <cell r="C5140" t="str">
            <v>ROH</v>
          </cell>
          <cell r="D5140" t="str">
            <v>UN</v>
          </cell>
        </row>
        <row r="5141">
          <cell r="A5141" t="str">
            <v>0140-43</v>
          </cell>
          <cell r="B5141" t="str">
            <v>SUP BOTAO C-06</v>
          </cell>
          <cell r="C5141" t="str">
            <v>ROH</v>
          </cell>
          <cell r="D5141" t="str">
            <v>UN</v>
          </cell>
        </row>
        <row r="5142">
          <cell r="A5142" t="str">
            <v>0140-44</v>
          </cell>
          <cell r="B5142" t="str">
            <v>SUPPLC AQUEC. C-06</v>
          </cell>
          <cell r="C5142" t="str">
            <v>ROH</v>
          </cell>
          <cell r="D5142" t="str">
            <v>UN</v>
          </cell>
        </row>
        <row r="5143">
          <cell r="A5143" t="str">
            <v>0140-49</v>
          </cell>
          <cell r="B5143" t="str">
            <v>SUP METAL.CÂMARA[PP]</v>
          </cell>
          <cell r="C5143" t="str">
            <v>ROH</v>
          </cell>
          <cell r="D5143" t="str">
            <v>UN</v>
          </cell>
        </row>
        <row r="5144">
          <cell r="A5144" t="str">
            <v>0140-50</v>
          </cell>
          <cell r="B5144" t="str">
            <v>SUP METAL. ALOJ. SELETOR TEMP.[G]</v>
          </cell>
          <cell r="C5144" t="str">
            <v>ROH</v>
          </cell>
          <cell r="D5144" t="str">
            <v>UN</v>
          </cell>
        </row>
        <row r="5145">
          <cell r="A5145" t="str">
            <v>0140-51</v>
          </cell>
          <cell r="B5145" t="str">
            <v>APOIO METAL. INCLINACAO[G]</v>
          </cell>
          <cell r="C5145" t="str">
            <v>ROH</v>
          </cell>
          <cell r="D5145" t="str">
            <v>UN</v>
          </cell>
        </row>
        <row r="5146">
          <cell r="A5146" t="str">
            <v>0140-54</v>
          </cell>
          <cell r="B5146" t="str">
            <v>SUPINCLINACAOALCA F-08</v>
          </cell>
          <cell r="C5146" t="str">
            <v>ROH</v>
          </cell>
          <cell r="D5146" t="str">
            <v>UN</v>
          </cell>
        </row>
        <row r="5147">
          <cell r="A5147" t="str">
            <v>0140-55</v>
          </cell>
          <cell r="B5147" t="str">
            <v>SUP METAL. ELEM AQUEC.[FN]</v>
          </cell>
          <cell r="C5147" t="str">
            <v>ROH</v>
          </cell>
          <cell r="D5147" t="str">
            <v>UN</v>
          </cell>
        </row>
        <row r="5148">
          <cell r="A5148" t="str">
            <v>0140-56</v>
          </cell>
          <cell r="B5148" t="str">
            <v>SUP ELEM AQUEC. FR-03</v>
          </cell>
          <cell r="C5148" t="str">
            <v>ROH</v>
          </cell>
          <cell r="D5148" t="str">
            <v>UN</v>
          </cell>
        </row>
        <row r="5149">
          <cell r="A5149" t="str">
            <v>0140-57</v>
          </cell>
          <cell r="B5149" t="str">
            <v>SUP INF. VDR. FR-03</v>
          </cell>
          <cell r="C5149" t="str">
            <v>ROH</v>
          </cell>
          <cell r="D5149" t="str">
            <v>UN</v>
          </cell>
        </row>
        <row r="5150">
          <cell r="A5150" t="str">
            <v>0140-58</v>
          </cell>
          <cell r="B5150" t="str">
            <v>SUP SUP VDR. FR-03</v>
          </cell>
          <cell r="C5150" t="str">
            <v>ROH</v>
          </cell>
          <cell r="D5150" t="str">
            <v>UN</v>
          </cell>
        </row>
        <row r="5151">
          <cell r="A5151" t="str">
            <v>0140-59</v>
          </cell>
          <cell r="B5151" t="str">
            <v>CP FRT PLAS. PT GRAV[T]</v>
          </cell>
          <cell r="C5151" t="str">
            <v>ROH</v>
          </cell>
          <cell r="D5151" t="str">
            <v>UN</v>
          </cell>
        </row>
        <row r="5152">
          <cell r="A5152" t="str">
            <v>0140-60</v>
          </cell>
          <cell r="B5152" t="str">
            <v>CP TRAS. PLAS. PT[T]</v>
          </cell>
          <cell r="C5152" t="str">
            <v>ROH</v>
          </cell>
          <cell r="D5152" t="str">
            <v>UN</v>
          </cell>
        </row>
        <row r="5153">
          <cell r="A5153" t="str">
            <v>0140-61</v>
          </cell>
          <cell r="B5153" t="str">
            <v>COXIM INF. MT[M]</v>
          </cell>
          <cell r="C5153" t="str">
            <v>ROH</v>
          </cell>
          <cell r="D5153" t="str">
            <v>UN</v>
          </cell>
        </row>
        <row r="5154">
          <cell r="A5154" t="str">
            <v>0140-62</v>
          </cell>
          <cell r="B5154" t="str">
            <v>SUP PLAS. BR FIXACAO NA PAREDE[M]</v>
          </cell>
          <cell r="C5154" t="str">
            <v>ROH</v>
          </cell>
          <cell r="D5154" t="str">
            <v>UN</v>
          </cell>
        </row>
        <row r="5155">
          <cell r="A5155" t="str">
            <v>0140-63</v>
          </cell>
          <cell r="B5155" t="str">
            <v>SUP MT LAS-50</v>
          </cell>
          <cell r="C5155" t="str">
            <v>ROH</v>
          </cell>
          <cell r="D5155" t="str">
            <v>UN</v>
          </cell>
        </row>
        <row r="5156">
          <cell r="A5156" t="str">
            <v>0140-65</v>
          </cell>
          <cell r="B5156" t="str">
            <v>COXIM TRAS. MT[AP]</v>
          </cell>
          <cell r="C5156" t="str">
            <v>ROH</v>
          </cell>
          <cell r="D5156" t="str">
            <v>UN</v>
          </cell>
        </row>
        <row r="5157">
          <cell r="A5157" t="str">
            <v>0140-66</v>
          </cell>
          <cell r="B5157" t="str">
            <v>SUP BOTAO M-04/M-06</v>
          </cell>
          <cell r="C5157" t="str">
            <v>ROH</v>
          </cell>
          <cell r="D5157" t="str">
            <v>UN</v>
          </cell>
        </row>
        <row r="5158">
          <cell r="A5158" t="str">
            <v>0140-67</v>
          </cell>
          <cell r="B5158" t="str">
            <v>SUPPAREDE PLAS. PT[AP]</v>
          </cell>
          <cell r="C5158" t="str">
            <v>ROH</v>
          </cell>
          <cell r="D5158" t="str">
            <v>UN</v>
          </cell>
        </row>
        <row r="5159">
          <cell r="A5159" t="str">
            <v>0140-68</v>
          </cell>
          <cell r="B5159" t="str">
            <v>SUPORTE DA TAMPA PE-01</v>
          </cell>
          <cell r="C5159" t="str">
            <v>ROH</v>
          </cell>
          <cell r="D5159" t="str">
            <v>UN</v>
          </cell>
        </row>
        <row r="5160">
          <cell r="A5160" t="str">
            <v>0140-70</v>
          </cell>
          <cell r="B5160" t="str">
            <v>SUPORTE DOS BOTOES UA-01B</v>
          </cell>
          <cell r="C5160" t="str">
            <v>ROH</v>
          </cell>
          <cell r="D5160" t="str">
            <v>UN</v>
          </cell>
        </row>
        <row r="5161">
          <cell r="A5161" t="str">
            <v>0140-71</v>
          </cell>
          <cell r="B5161" t="str">
            <v>FIX PLAS.PCI SENSOR[UA]</v>
          </cell>
          <cell r="C5161" t="str">
            <v>ROH</v>
          </cell>
          <cell r="D5161" t="str">
            <v>UN</v>
          </cell>
        </row>
        <row r="5162">
          <cell r="A5162" t="str">
            <v>0140-73</v>
          </cell>
          <cell r="B5162" t="str">
            <v>SUP MT LAS-52</v>
          </cell>
          <cell r="C5162" t="str">
            <v>ROH</v>
          </cell>
          <cell r="D5162" t="str">
            <v>UN</v>
          </cell>
        </row>
        <row r="5163">
          <cell r="A5163" t="str">
            <v>0140-74</v>
          </cell>
          <cell r="B5163" t="str">
            <v>SUP MT LAS-51</v>
          </cell>
          <cell r="C5163" t="str">
            <v>ROH</v>
          </cell>
          <cell r="D5163" t="str">
            <v>UN</v>
          </cell>
        </row>
        <row r="5164">
          <cell r="A5164" t="str">
            <v>0140-75</v>
          </cell>
          <cell r="B5164" t="str">
            <v>SUP CP INT LAS-51</v>
          </cell>
          <cell r="C5164" t="str">
            <v>ROH</v>
          </cell>
          <cell r="D5164" t="str">
            <v>UN</v>
          </cell>
        </row>
        <row r="5165">
          <cell r="A5165" t="str">
            <v>0140-76</v>
          </cell>
          <cell r="B5165" t="str">
            <v>LÂMINA METAL. FIXA[CR]</v>
          </cell>
          <cell r="C5165" t="str">
            <v>ROH</v>
          </cell>
          <cell r="D5165" t="str">
            <v>UN</v>
          </cell>
        </row>
        <row r="5166">
          <cell r="A5166" t="str">
            <v>0140-77</v>
          </cell>
          <cell r="B5166" t="str">
            <v>LÂMINA METAL. MOVEL[CR]</v>
          </cell>
          <cell r="C5166" t="str">
            <v>ROH</v>
          </cell>
          <cell r="D5166" t="str">
            <v>UN</v>
          </cell>
        </row>
        <row r="5167">
          <cell r="A5167" t="str">
            <v>0140-78</v>
          </cell>
          <cell r="B5167" t="str">
            <v>SUP METAL.LÂMINA FIXA[CR]</v>
          </cell>
          <cell r="C5167" t="str">
            <v>ROH</v>
          </cell>
          <cell r="D5167" t="str">
            <v>UN</v>
          </cell>
        </row>
        <row r="5168">
          <cell r="A5168" t="str">
            <v>0140-79</v>
          </cell>
          <cell r="B5168" t="str">
            <v>SUP TENSORLÂMINA MOVEL[CR]</v>
          </cell>
          <cell r="C5168" t="str">
            <v>ROH</v>
          </cell>
          <cell r="D5168" t="str">
            <v>UN</v>
          </cell>
        </row>
        <row r="5169">
          <cell r="A5169" t="str">
            <v>0140-80</v>
          </cell>
          <cell r="B5169" t="str">
            <v>SUP MT MC-01</v>
          </cell>
          <cell r="C5169" t="str">
            <v>ROH</v>
          </cell>
          <cell r="D5169" t="str">
            <v>UN</v>
          </cell>
        </row>
        <row r="5170">
          <cell r="A5170" t="str">
            <v>0140-81</v>
          </cell>
          <cell r="B5170" t="str">
            <v>MODEL.BOLINHOS MC-01</v>
          </cell>
          <cell r="C5170" t="str">
            <v>ROH</v>
          </cell>
          <cell r="D5170" t="str">
            <v>UN</v>
          </cell>
        </row>
        <row r="5171">
          <cell r="A5171" t="str">
            <v>0140-82</v>
          </cell>
          <cell r="B5171" t="str">
            <v>CONELINGUICAS MC-01</v>
          </cell>
          <cell r="C5171" t="str">
            <v>ROH</v>
          </cell>
          <cell r="D5171" t="str">
            <v>UN</v>
          </cell>
        </row>
        <row r="5172">
          <cell r="A5172" t="str">
            <v>0140-83</v>
          </cell>
          <cell r="B5172" t="str">
            <v>LÂMINA PEQUENA MC-01</v>
          </cell>
          <cell r="C5172" t="str">
            <v>ROH</v>
          </cell>
          <cell r="D5172" t="str">
            <v>UN</v>
          </cell>
        </row>
        <row r="5173">
          <cell r="A5173" t="str">
            <v>0140-84</v>
          </cell>
          <cell r="B5173" t="str">
            <v>LÂMINA MEDIA MC-01</v>
          </cell>
          <cell r="C5173" t="str">
            <v>ROH</v>
          </cell>
          <cell r="D5173" t="str">
            <v>UN</v>
          </cell>
        </row>
        <row r="5174">
          <cell r="A5174" t="str">
            <v>0140-85</v>
          </cell>
          <cell r="B5174" t="str">
            <v>LÂMINA GRANDE MC-01</v>
          </cell>
          <cell r="C5174" t="str">
            <v>ROH</v>
          </cell>
          <cell r="D5174" t="str">
            <v>UN</v>
          </cell>
        </row>
        <row r="5175">
          <cell r="A5175" t="str">
            <v>0140-87</v>
          </cell>
          <cell r="B5175" t="str">
            <v>SUPTAMPA AP-06</v>
          </cell>
          <cell r="C5175" t="str">
            <v>ROH</v>
          </cell>
          <cell r="D5175" t="str">
            <v>UN</v>
          </cell>
        </row>
        <row r="5176">
          <cell r="A5176" t="str">
            <v>0140-88</v>
          </cell>
          <cell r="B5176" t="str">
            <v>ALCA PLAS. PTTAMPA-CJ[PE]</v>
          </cell>
          <cell r="C5176" t="str">
            <v>ROH</v>
          </cell>
          <cell r="D5176" t="str">
            <v>UN</v>
          </cell>
        </row>
        <row r="5177">
          <cell r="A5177" t="str">
            <v>0140-89</v>
          </cell>
          <cell r="B5177" t="str">
            <v>ALOJ. PLAS. PT SELETOR TEMP.[PE]</v>
          </cell>
          <cell r="C5177" t="str">
            <v>ROH</v>
          </cell>
          <cell r="D5177" t="str">
            <v>UN</v>
          </cell>
        </row>
        <row r="5178">
          <cell r="A5178" t="str">
            <v>0140-90</v>
          </cell>
          <cell r="B5178" t="str">
            <v>AMORT. FRT D-02/D-03/D-06/D-02B</v>
          </cell>
          <cell r="C5178" t="str">
            <v>ROH</v>
          </cell>
          <cell r="D5178" t="str">
            <v>UN</v>
          </cell>
        </row>
        <row r="5179">
          <cell r="A5179" t="str">
            <v>0140-91</v>
          </cell>
          <cell r="B5179" t="str">
            <v>AMORT. TRAS. D-02/D-03/D-06/D-02B</v>
          </cell>
          <cell r="C5179" t="str">
            <v>ROH</v>
          </cell>
          <cell r="D5179" t="str">
            <v>UN</v>
          </cell>
        </row>
        <row r="5180">
          <cell r="A5180" t="str">
            <v>0140-92</v>
          </cell>
          <cell r="B5180" t="str">
            <v>SUP EXTER.CH. AQUEC. LAP-53</v>
          </cell>
          <cell r="C5180" t="str">
            <v>ROH</v>
          </cell>
          <cell r="D5180" t="str">
            <v>UN</v>
          </cell>
        </row>
        <row r="5181">
          <cell r="A5181" t="str">
            <v>0140-93</v>
          </cell>
          <cell r="B5181" t="str">
            <v>SUP INTCH. AQUEC. LAP-53</v>
          </cell>
          <cell r="C5181" t="str">
            <v>ROH</v>
          </cell>
          <cell r="D5181" t="str">
            <v>UN</v>
          </cell>
        </row>
        <row r="5182">
          <cell r="A5182" t="str">
            <v>0140-94</v>
          </cell>
          <cell r="B5182" t="str">
            <v>SUP SUP DISCO FSM-01</v>
          </cell>
          <cell r="C5182" t="str">
            <v>ROH</v>
          </cell>
          <cell r="D5182" t="str">
            <v>UN</v>
          </cell>
        </row>
        <row r="5183">
          <cell r="A5183" t="str">
            <v>0140-95</v>
          </cell>
          <cell r="B5183" t="str">
            <v>SUP INF. DISCO FSM-01</v>
          </cell>
          <cell r="C5183" t="str">
            <v>ROH</v>
          </cell>
          <cell r="D5183" t="str">
            <v>UN</v>
          </cell>
        </row>
        <row r="5184">
          <cell r="A5184" t="str">
            <v>0140-96</v>
          </cell>
          <cell r="B5184" t="str">
            <v>SUP GUIA FPL-01</v>
          </cell>
          <cell r="C5184" t="str">
            <v>ROH</v>
          </cell>
          <cell r="D5184" t="str">
            <v>UN</v>
          </cell>
        </row>
        <row r="5185">
          <cell r="A5185" t="str">
            <v>0140-97</v>
          </cell>
          <cell r="B5185" t="str">
            <v>SUP VEDADOR VP-01</v>
          </cell>
          <cell r="C5185" t="str">
            <v>ROH</v>
          </cell>
          <cell r="D5185" t="str">
            <v>UN</v>
          </cell>
        </row>
        <row r="5186">
          <cell r="A5186" t="str">
            <v>0140-98</v>
          </cell>
          <cell r="B5186" t="str">
            <v>SUP METAL. ALOJ. SELETOR TEMP.[G]</v>
          </cell>
          <cell r="C5186" t="str">
            <v>ROH</v>
          </cell>
          <cell r="D5186" t="str">
            <v>UN</v>
          </cell>
        </row>
        <row r="5187">
          <cell r="A5187" t="str">
            <v>0140-99</v>
          </cell>
          <cell r="B5187" t="str">
            <v>SUP ROTOR FSC-01</v>
          </cell>
          <cell r="C5187" t="str">
            <v>ROH</v>
          </cell>
          <cell r="D5187" t="str">
            <v>UN</v>
          </cell>
        </row>
        <row r="5188">
          <cell r="A5188" t="str">
            <v>0141-01</v>
          </cell>
          <cell r="B5188" t="str">
            <v>EIXO DO PIVO</v>
          </cell>
          <cell r="C5188" t="str">
            <v>ROH</v>
          </cell>
          <cell r="D5188" t="str">
            <v>UN</v>
          </cell>
        </row>
        <row r="5189">
          <cell r="A5189" t="str">
            <v>0141-02</v>
          </cell>
          <cell r="B5189" t="str">
            <v>EIXO DO PIVO - IMPORT</v>
          </cell>
          <cell r="C5189" t="str">
            <v>ROH</v>
          </cell>
          <cell r="D5189" t="str">
            <v>UN</v>
          </cell>
        </row>
        <row r="5190">
          <cell r="A5190" t="str">
            <v>0141-03</v>
          </cell>
          <cell r="B5190" t="str">
            <v>AMORT. LADO MT BX-01</v>
          </cell>
          <cell r="C5190" t="str">
            <v>ROH</v>
          </cell>
          <cell r="D5190" t="str">
            <v>UN</v>
          </cell>
        </row>
        <row r="5191">
          <cell r="A5191" t="str">
            <v>0141-04</v>
          </cell>
          <cell r="B5191" t="str">
            <v>AMORT. LADO UND BX-01</v>
          </cell>
          <cell r="C5191" t="str">
            <v>ROH</v>
          </cell>
          <cell r="D5191" t="str">
            <v>UN</v>
          </cell>
        </row>
        <row r="5192">
          <cell r="A5192" t="str">
            <v>0141-05</v>
          </cell>
          <cell r="B5192" t="str">
            <v>AMORT. MS-01</v>
          </cell>
          <cell r="C5192" t="str">
            <v>ROH</v>
          </cell>
          <cell r="D5192" t="str">
            <v>UN</v>
          </cell>
        </row>
        <row r="5193">
          <cell r="A5193" t="str">
            <v>0141-06</v>
          </cell>
          <cell r="B5193" t="str">
            <v>AMORT. LADO MT MS-02</v>
          </cell>
          <cell r="C5193" t="str">
            <v>ROH</v>
          </cell>
          <cell r="D5193" t="str">
            <v>UN</v>
          </cell>
        </row>
        <row r="5194">
          <cell r="A5194" t="str">
            <v>0141-07</v>
          </cell>
          <cell r="B5194" t="str">
            <v>AMORT. LADO UND MS-02</v>
          </cell>
          <cell r="C5194" t="str">
            <v>ROH</v>
          </cell>
          <cell r="D5194" t="str">
            <v>UN</v>
          </cell>
        </row>
        <row r="5195">
          <cell r="A5195" t="str">
            <v>0141-08</v>
          </cell>
          <cell r="B5195" t="str">
            <v>AMORT. LADO UND MS-03/MS-03B/MS-03C</v>
          </cell>
          <cell r="C5195" t="str">
            <v>ROH</v>
          </cell>
          <cell r="D5195" t="str">
            <v>UN</v>
          </cell>
        </row>
        <row r="5196">
          <cell r="A5196" t="str">
            <v>0141-09</v>
          </cell>
          <cell r="B5196" t="str">
            <v>AMORT. LADO MT MS-03/MS-03B/MS-03C</v>
          </cell>
          <cell r="C5196" t="str">
            <v>ROH</v>
          </cell>
          <cell r="D5196" t="str">
            <v>UN</v>
          </cell>
        </row>
        <row r="5197">
          <cell r="A5197" t="str">
            <v>0141-10</v>
          </cell>
          <cell r="B5197" t="str">
            <v>AMORT. LADO MT BX-02/BX-03/BX-04</v>
          </cell>
          <cell r="C5197" t="str">
            <v>ROH</v>
          </cell>
          <cell r="D5197" t="str">
            <v>UN</v>
          </cell>
        </row>
        <row r="5198">
          <cell r="A5198" t="str">
            <v>0141-11</v>
          </cell>
          <cell r="B5198" t="str">
            <v>AMORT. LADO UND BX-02/BX-03/BX-04</v>
          </cell>
          <cell r="C5198" t="str">
            <v>ROH</v>
          </cell>
          <cell r="D5198" t="str">
            <v>UN</v>
          </cell>
        </row>
        <row r="5199">
          <cell r="A5199" t="str">
            <v>0141-12</v>
          </cell>
          <cell r="B5199" t="str">
            <v>AMORT. FRT D-03B / D-03C</v>
          </cell>
          <cell r="C5199" t="str">
            <v>ROH</v>
          </cell>
          <cell r="D5199" t="str">
            <v>UN</v>
          </cell>
        </row>
        <row r="5200">
          <cell r="A5200" t="str">
            <v>0141-13</v>
          </cell>
          <cell r="B5200" t="str">
            <v>AMORT. TRAS. D-03B/D-03C</v>
          </cell>
          <cell r="C5200" t="str">
            <v>ROH</v>
          </cell>
          <cell r="D5200" t="str">
            <v>UN</v>
          </cell>
        </row>
        <row r="5201">
          <cell r="A5201" t="str">
            <v>0141-14</v>
          </cell>
          <cell r="B5201" t="str">
            <v>AMORT. FRT HT-01</v>
          </cell>
          <cell r="C5201" t="str">
            <v>ROH</v>
          </cell>
          <cell r="D5201" t="str">
            <v>UN</v>
          </cell>
        </row>
        <row r="5202">
          <cell r="A5202" t="str">
            <v>0141-15</v>
          </cell>
          <cell r="B5202" t="str">
            <v>AMORT. TRAS. HT-01</v>
          </cell>
          <cell r="C5202" t="str">
            <v>ROH</v>
          </cell>
          <cell r="D5202" t="str">
            <v>UN</v>
          </cell>
        </row>
        <row r="5203">
          <cell r="A5203" t="str">
            <v>0141-16</v>
          </cell>
          <cell r="B5203" t="str">
            <v>AMORT. FRT D-03D/E /D-04A/B</v>
          </cell>
          <cell r="C5203" t="str">
            <v>ROH</v>
          </cell>
          <cell r="D5203" t="str">
            <v>UN</v>
          </cell>
        </row>
        <row r="5204">
          <cell r="A5204" t="str">
            <v>0141-17</v>
          </cell>
          <cell r="B5204" t="str">
            <v>AMORT. TRAS. D-03D/E /D-04A/B</v>
          </cell>
          <cell r="C5204" t="str">
            <v>ROH</v>
          </cell>
          <cell r="D5204" t="str">
            <v>UN</v>
          </cell>
        </row>
        <row r="5205">
          <cell r="A5205" t="str">
            <v>0141-18</v>
          </cell>
          <cell r="B5205" t="str">
            <v>AMORT. FRT HT-02/HT-05</v>
          </cell>
          <cell r="C5205" t="str">
            <v>ROH</v>
          </cell>
          <cell r="D5205" t="str">
            <v>UN</v>
          </cell>
        </row>
        <row r="5206">
          <cell r="A5206" t="str">
            <v>0141-19</v>
          </cell>
          <cell r="B5206" t="str">
            <v>AMORT. TRAS. HT-02/HT-05</v>
          </cell>
          <cell r="C5206" t="str">
            <v>ROH</v>
          </cell>
          <cell r="D5206" t="str">
            <v>UN</v>
          </cell>
        </row>
        <row r="5207">
          <cell r="A5207" t="str">
            <v>0141-23</v>
          </cell>
          <cell r="B5207" t="str">
            <v>AMORT. LADO UND BX-05</v>
          </cell>
          <cell r="C5207" t="str">
            <v>ROH</v>
          </cell>
          <cell r="D5207" t="str">
            <v>UN</v>
          </cell>
        </row>
        <row r="5208">
          <cell r="A5208" t="str">
            <v>0141-24</v>
          </cell>
          <cell r="B5208" t="str">
            <v>AMORT. LADO MT BX-05</v>
          </cell>
          <cell r="C5208" t="str">
            <v>ROH</v>
          </cell>
          <cell r="D5208" t="str">
            <v>UN</v>
          </cell>
        </row>
        <row r="5209">
          <cell r="A5209" t="str">
            <v>0141-25</v>
          </cell>
          <cell r="B5209" t="str">
            <v>AMORT. LADOUND MS-04 B</v>
          </cell>
          <cell r="C5209" t="str">
            <v>ROH</v>
          </cell>
          <cell r="D5209" t="str">
            <v>UN</v>
          </cell>
        </row>
        <row r="5210">
          <cell r="A5210" t="str">
            <v>0141-26</v>
          </cell>
          <cell r="B5210" t="str">
            <v>AMORT. LADO MT MS-04 B</v>
          </cell>
          <cell r="C5210" t="str">
            <v>ROH</v>
          </cell>
          <cell r="D5210" t="str">
            <v>UN</v>
          </cell>
        </row>
        <row r="5211">
          <cell r="A5211" t="str">
            <v>0141-27</v>
          </cell>
          <cell r="B5211" t="str">
            <v>AMORT. FRT D-05</v>
          </cell>
          <cell r="C5211" t="str">
            <v>ROH</v>
          </cell>
          <cell r="D5211" t="str">
            <v>UN</v>
          </cell>
        </row>
        <row r="5212">
          <cell r="A5212" t="str">
            <v>0141-28</v>
          </cell>
          <cell r="B5212" t="str">
            <v>AMORT. TRAS. D-05</v>
          </cell>
          <cell r="C5212" t="str">
            <v>ROH</v>
          </cell>
          <cell r="D5212" t="str">
            <v>UN</v>
          </cell>
        </row>
        <row r="5213">
          <cell r="A5213" t="str">
            <v>0141-29</v>
          </cell>
          <cell r="B5213" t="str">
            <v>AMORT. LADO UND BX-07</v>
          </cell>
          <cell r="C5213" t="str">
            <v>ROH</v>
          </cell>
          <cell r="D5213" t="str">
            <v>UN</v>
          </cell>
        </row>
        <row r="5214">
          <cell r="A5214" t="str">
            <v>0141-30</v>
          </cell>
          <cell r="B5214" t="str">
            <v>AMORT. LADO MT D-05B/D-05D-09</v>
          </cell>
          <cell r="C5214" t="str">
            <v>ROH</v>
          </cell>
          <cell r="D5214" t="str">
            <v>UN</v>
          </cell>
        </row>
        <row r="5215">
          <cell r="A5215" t="str">
            <v>0141-31</v>
          </cell>
          <cell r="B5215" t="str">
            <v>AMORT. LADO UND D-05B/D-05D-09</v>
          </cell>
          <cell r="C5215" t="str">
            <v>ROH</v>
          </cell>
          <cell r="D5215" t="str">
            <v>UN</v>
          </cell>
        </row>
        <row r="5216">
          <cell r="A5216" t="str">
            <v>0141-33</v>
          </cell>
          <cell r="B5216" t="str">
            <v>AMORT. MT BX-07</v>
          </cell>
          <cell r="C5216" t="str">
            <v>ROH</v>
          </cell>
          <cell r="D5216" t="str">
            <v>UN</v>
          </cell>
        </row>
        <row r="5217">
          <cell r="A5217" t="str">
            <v>0141-34</v>
          </cell>
          <cell r="B5217" t="str">
            <v>AMORT. TRAS. BX-10</v>
          </cell>
          <cell r="C5217" t="str">
            <v>ROH</v>
          </cell>
          <cell r="D5217" t="str">
            <v>UN</v>
          </cell>
        </row>
        <row r="5218">
          <cell r="A5218" t="str">
            <v>0141-35</v>
          </cell>
          <cell r="B5218" t="str">
            <v>AMORT. DIANTEIRO BX-10</v>
          </cell>
          <cell r="C5218" t="str">
            <v>ROH</v>
          </cell>
          <cell r="D5218" t="str">
            <v>UN</v>
          </cell>
        </row>
        <row r="5219">
          <cell r="A5219" t="str">
            <v>0141-36</v>
          </cell>
          <cell r="B5219" t="str">
            <v>AMORT. LADO UND BX-09</v>
          </cell>
          <cell r="C5219" t="str">
            <v>ROH</v>
          </cell>
          <cell r="D5219" t="str">
            <v>UN</v>
          </cell>
        </row>
        <row r="5220">
          <cell r="A5220" t="str">
            <v>0141-37</v>
          </cell>
          <cell r="B5220" t="str">
            <v>AMORT. LADO MT BX-09</v>
          </cell>
          <cell r="C5220" t="str">
            <v>ROH</v>
          </cell>
          <cell r="D5220" t="str">
            <v>UN</v>
          </cell>
        </row>
        <row r="5221">
          <cell r="A5221" t="str">
            <v>0141-38</v>
          </cell>
          <cell r="B5221" t="str">
            <v>AMORT. DIANTEIRO MS-06</v>
          </cell>
          <cell r="C5221" t="str">
            <v>ROH</v>
          </cell>
          <cell r="D5221" t="str">
            <v>UN</v>
          </cell>
        </row>
        <row r="5222">
          <cell r="A5222" t="str">
            <v>0141-39</v>
          </cell>
          <cell r="B5222" t="str">
            <v>AMORT. TRAS. MS-06</v>
          </cell>
          <cell r="C5222" t="str">
            <v>ROH</v>
          </cell>
          <cell r="D5222" t="str">
            <v>UN</v>
          </cell>
        </row>
        <row r="5223">
          <cell r="A5223" t="str">
            <v>0141-42</v>
          </cell>
          <cell r="B5223" t="str">
            <v>AMORT. FRT D-07</v>
          </cell>
          <cell r="C5223" t="str">
            <v>ROH</v>
          </cell>
          <cell r="D5223" t="str">
            <v>UN</v>
          </cell>
        </row>
        <row r="5224">
          <cell r="A5224" t="str">
            <v>0141-43</v>
          </cell>
          <cell r="B5224" t="str">
            <v>AMORT. TRAS. D-07</v>
          </cell>
          <cell r="C5224" t="str">
            <v>ROH</v>
          </cell>
          <cell r="D5224" t="str">
            <v>UN</v>
          </cell>
        </row>
        <row r="5225">
          <cell r="A5225" t="str">
            <v>0141-44</v>
          </cell>
          <cell r="B5225" t="str">
            <v>AMORT. FRT HT-04A/B</v>
          </cell>
          <cell r="C5225" t="str">
            <v>ROH</v>
          </cell>
          <cell r="D5225" t="str">
            <v>UN</v>
          </cell>
        </row>
        <row r="5226">
          <cell r="A5226" t="str">
            <v>0141-45</v>
          </cell>
          <cell r="B5226" t="str">
            <v>AMORT. TRAS. HT-04A/B</v>
          </cell>
          <cell r="C5226" t="str">
            <v>ROH</v>
          </cell>
          <cell r="D5226" t="str">
            <v>UN</v>
          </cell>
        </row>
        <row r="5227">
          <cell r="A5227" t="str">
            <v>0141-47</v>
          </cell>
          <cell r="B5227" t="str">
            <v>AMORT. FRT D-10/B/D11</v>
          </cell>
          <cell r="C5227" t="str">
            <v>ROH</v>
          </cell>
          <cell r="D5227" t="str">
            <v>UN</v>
          </cell>
        </row>
        <row r="5228">
          <cell r="A5228" t="str">
            <v>0141-48</v>
          </cell>
          <cell r="B5228" t="str">
            <v>AMORT. TRAS. D-10/B/D11</v>
          </cell>
          <cell r="C5228" t="str">
            <v>ROH</v>
          </cell>
          <cell r="D5228" t="str">
            <v>UN</v>
          </cell>
        </row>
        <row r="5229">
          <cell r="A5229" t="str">
            <v>0141-49</v>
          </cell>
          <cell r="B5229" t="str">
            <v>AMORT.UND MS-07</v>
          </cell>
          <cell r="C5229" t="str">
            <v>ROH</v>
          </cell>
          <cell r="D5229" t="str">
            <v>UN</v>
          </cell>
        </row>
        <row r="5230">
          <cell r="A5230" t="str">
            <v>0141-50</v>
          </cell>
          <cell r="B5230" t="str">
            <v>AMORT.UND OPTICA MS-05/MS-05B</v>
          </cell>
          <cell r="C5230" t="str">
            <v>ROH</v>
          </cell>
          <cell r="D5230" t="str">
            <v>UN</v>
          </cell>
        </row>
        <row r="5231">
          <cell r="A5231" t="str">
            <v>0141-51</v>
          </cell>
          <cell r="B5231" t="str">
            <v>AMORTECEDOR DIANTEIRO HT-07/B</v>
          </cell>
          <cell r="C5231" t="str">
            <v>ROH</v>
          </cell>
          <cell r="D5231" t="str">
            <v>UN</v>
          </cell>
        </row>
        <row r="5232">
          <cell r="A5232" t="str">
            <v>0141-52</v>
          </cell>
          <cell r="B5232" t="str">
            <v>AMORTECEDOR TRASEIRO HT-07/B</v>
          </cell>
          <cell r="C5232" t="str">
            <v>ROH</v>
          </cell>
          <cell r="D5232" t="str">
            <v>UN</v>
          </cell>
        </row>
        <row r="5233">
          <cell r="A5233" t="str">
            <v>0141-53</v>
          </cell>
          <cell r="B5233" t="str">
            <v>AMORT. DIANTEIRO UND OPTICA BX-16</v>
          </cell>
          <cell r="C5233" t="str">
            <v>ROH</v>
          </cell>
          <cell r="D5233" t="str">
            <v>UN</v>
          </cell>
        </row>
        <row r="5234">
          <cell r="A5234" t="str">
            <v>0141-54</v>
          </cell>
          <cell r="B5234" t="str">
            <v>AMORT. TRAS.UND OPTICA BX-16</v>
          </cell>
          <cell r="C5234" t="str">
            <v>ROH</v>
          </cell>
          <cell r="D5234" t="str">
            <v>UN</v>
          </cell>
        </row>
        <row r="5235">
          <cell r="A5235" t="str">
            <v>0141-55</v>
          </cell>
          <cell r="B5235" t="str">
            <v>AMORT.UND OTICA[BX]</v>
          </cell>
          <cell r="C5235" t="str">
            <v>ROH</v>
          </cell>
          <cell r="D5235" t="str">
            <v>UN</v>
          </cell>
        </row>
        <row r="5236">
          <cell r="A5236" t="str">
            <v>0141-56</v>
          </cell>
          <cell r="B5236" t="str">
            <v>AMORTECEDOR DE BORRACHA [DG]</v>
          </cell>
          <cell r="C5236" t="str">
            <v>ROH</v>
          </cell>
          <cell r="D5236" t="str">
            <v>UN</v>
          </cell>
        </row>
        <row r="5237">
          <cell r="A5237" t="str">
            <v>0141-57</v>
          </cell>
          <cell r="B5237" t="str">
            <v>AMORT.CX. RED.[E]</v>
          </cell>
          <cell r="C5237" t="str">
            <v>ROH</v>
          </cell>
          <cell r="D5237" t="str">
            <v>UN</v>
          </cell>
        </row>
        <row r="5238">
          <cell r="A5238" t="str">
            <v>0141-58</v>
          </cell>
          <cell r="B5238" t="str">
            <v>AMORT. MT[AF]</v>
          </cell>
          <cell r="C5238" t="str">
            <v>ROH</v>
          </cell>
          <cell r="D5238" t="str">
            <v>UN</v>
          </cell>
        </row>
        <row r="5239">
          <cell r="A5239" t="str">
            <v>0141-99</v>
          </cell>
          <cell r="B5239" t="str">
            <v>NCL ROT.ESC. PLAS. CZ 15,0VDC[ER]</v>
          </cell>
          <cell r="C5239" t="str">
            <v>ROH</v>
          </cell>
          <cell r="D5239" t="str">
            <v>UN</v>
          </cell>
        </row>
        <row r="5240">
          <cell r="A5240" t="str">
            <v>0142-01</v>
          </cell>
          <cell r="B5240" t="str">
            <v>"TERMINAL FASTON ""L"" 2,8X0,5 - FEMEA"</v>
          </cell>
          <cell r="C5240" t="str">
            <v>ROH</v>
          </cell>
          <cell r="D5240" t="str">
            <v>UN</v>
          </cell>
        </row>
        <row r="5241">
          <cell r="A5241" t="str">
            <v>0142-02</v>
          </cell>
          <cell r="B5241" t="str">
            <v>TERMINAL FASTON 2,8 X 0,5 - FEMEA</v>
          </cell>
          <cell r="C5241" t="str">
            <v>ROH</v>
          </cell>
          <cell r="D5241" t="str">
            <v>UN</v>
          </cell>
        </row>
        <row r="5242">
          <cell r="A5242" t="str">
            <v>0142-03</v>
          </cell>
          <cell r="B5242" t="str">
            <v>TERMINAL FASTON 2,8 X 0,5 - MACHO</v>
          </cell>
          <cell r="C5242" t="str">
            <v>ROH</v>
          </cell>
          <cell r="D5242" t="str">
            <v>UN</v>
          </cell>
        </row>
        <row r="5243">
          <cell r="A5243" t="str">
            <v>0142-04</v>
          </cell>
          <cell r="B5243" t="str">
            <v>TERMINAL OLHAL</v>
          </cell>
          <cell r="C5243" t="str">
            <v>ROH</v>
          </cell>
          <cell r="D5243" t="str">
            <v>UN</v>
          </cell>
        </row>
        <row r="5244">
          <cell r="A5244" t="str">
            <v>0142-05</v>
          </cell>
          <cell r="B5244" t="str">
            <v>SUPORTE DOS BOTÕES  UA-01C</v>
          </cell>
          <cell r="C5244" t="str">
            <v>ROH</v>
          </cell>
          <cell r="D5244" t="str">
            <v>UN</v>
          </cell>
        </row>
        <row r="5245">
          <cell r="A5245" t="str">
            <v>0142-06</v>
          </cell>
          <cell r="B5245" t="str">
            <v>FIX METAL.BASE[FT]</v>
          </cell>
          <cell r="C5245" t="str">
            <v>ROH</v>
          </cell>
          <cell r="D5245" t="str">
            <v>UN</v>
          </cell>
        </row>
        <row r="5246">
          <cell r="A5246" t="str">
            <v>0142-07</v>
          </cell>
          <cell r="B5246" t="str">
            <v>TERMINAL FEMEA 4,8 X 0,8 MM (FERRO)</v>
          </cell>
          <cell r="C5246" t="str">
            <v>ROH</v>
          </cell>
          <cell r="D5246" t="str">
            <v>UN</v>
          </cell>
        </row>
        <row r="5247">
          <cell r="A5247" t="str">
            <v>0142-08</v>
          </cell>
          <cell r="B5247" t="str">
            <v>SUP INOX GARFOS[FD]</v>
          </cell>
          <cell r="C5247" t="str">
            <v>ROH</v>
          </cell>
          <cell r="D5247" t="str">
            <v>UN</v>
          </cell>
        </row>
        <row r="5248">
          <cell r="A5248" t="str">
            <v>0142-09</v>
          </cell>
          <cell r="B5248" t="str">
            <v>TERMINAL POSITIVO-NEGATIVO[RR]</v>
          </cell>
          <cell r="C5248" t="str">
            <v>ROH</v>
          </cell>
          <cell r="D5248" t="str">
            <v>UN</v>
          </cell>
        </row>
        <row r="5249">
          <cell r="A5249" t="str">
            <v>0142-10</v>
          </cell>
          <cell r="B5249" t="str">
            <v>TERMINAL NEGATIVO[RR]</v>
          </cell>
          <cell r="C5249" t="str">
            <v>ROH</v>
          </cell>
          <cell r="D5249" t="str">
            <v>UN</v>
          </cell>
        </row>
        <row r="5250">
          <cell r="A5250" t="str">
            <v>0142-11</v>
          </cell>
          <cell r="B5250" t="str">
            <v>TERMINAL POSITIVO[RR]</v>
          </cell>
          <cell r="C5250" t="str">
            <v>ROH</v>
          </cell>
          <cell r="D5250" t="str">
            <v>UN</v>
          </cell>
        </row>
        <row r="5251">
          <cell r="A5251" t="str">
            <v>0142-12</v>
          </cell>
          <cell r="B5251" t="str">
            <v>TERMINAL</v>
          </cell>
          <cell r="C5251" t="str">
            <v>ROH</v>
          </cell>
          <cell r="D5251" t="str">
            <v>UN</v>
          </cell>
        </row>
        <row r="5252">
          <cell r="A5252" t="str">
            <v>0142-13</v>
          </cell>
          <cell r="B5252" t="str">
            <v>CONECTOR PLASTICO</v>
          </cell>
          <cell r="C5252" t="str">
            <v>ROH</v>
          </cell>
          <cell r="D5252" t="str">
            <v>UN</v>
          </cell>
        </row>
        <row r="5253">
          <cell r="A5253" t="str">
            <v>0142-14</v>
          </cell>
          <cell r="B5253" t="str">
            <v>FIX METAL. SENSOR TERMI.</v>
          </cell>
          <cell r="C5253" t="str">
            <v>ROH</v>
          </cell>
          <cell r="D5253" t="str">
            <v>UN</v>
          </cell>
        </row>
        <row r="5254">
          <cell r="A5254" t="str">
            <v>0142-15</v>
          </cell>
          <cell r="B5254" t="str">
            <v>FIX METAL. CB PL</v>
          </cell>
          <cell r="C5254" t="str">
            <v>ROH</v>
          </cell>
          <cell r="D5254" t="str">
            <v>UN</v>
          </cell>
        </row>
        <row r="5255">
          <cell r="A5255" t="str">
            <v>0142-16</v>
          </cell>
          <cell r="B5255" t="str">
            <v>FIXADOR METÁLICO DO FUSÍVEL TÉRMICO</v>
          </cell>
          <cell r="C5255" t="str">
            <v>ROH</v>
          </cell>
          <cell r="D5255" t="str">
            <v>UN</v>
          </cell>
        </row>
        <row r="5256">
          <cell r="A5256" t="str">
            <v>0142-17</v>
          </cell>
          <cell r="B5256" t="str">
            <v>FIXADOR METÁLICO ELEMENTO AQUECIMENT[AF]</v>
          </cell>
          <cell r="C5256" t="str">
            <v>ROH</v>
          </cell>
          <cell r="D5256" t="str">
            <v>UN</v>
          </cell>
        </row>
        <row r="5257">
          <cell r="A5257" t="str">
            <v>0142-18</v>
          </cell>
          <cell r="B5257" t="str">
            <v>FIXADOR METÁLICO DO FUSÍVEL TÉRMICO</v>
          </cell>
          <cell r="C5257" t="str">
            <v>ROH</v>
          </cell>
          <cell r="D5257" t="str">
            <v>UN</v>
          </cell>
        </row>
        <row r="5258">
          <cell r="A5258" t="str">
            <v>0142-19</v>
          </cell>
          <cell r="B5258" t="str">
            <v>FIX METAL.ESC. ROTATIVA[RB]</v>
          </cell>
          <cell r="C5258" t="str">
            <v>ROH</v>
          </cell>
          <cell r="D5258" t="str">
            <v>UN</v>
          </cell>
        </row>
        <row r="5259">
          <cell r="A5259" t="str">
            <v>0142-20</v>
          </cell>
          <cell r="B5259" t="str">
            <v>FIX PLAS. PTCX. RED. RODA[RB]</v>
          </cell>
          <cell r="C5259" t="str">
            <v>ROH</v>
          </cell>
          <cell r="D5259" t="str">
            <v>UN</v>
          </cell>
        </row>
        <row r="5260">
          <cell r="A5260" t="str">
            <v>0142-21</v>
          </cell>
          <cell r="B5260" t="str">
            <v>APOIO METAL. INCLINACAO[G]</v>
          </cell>
          <cell r="C5260" t="str">
            <v>ROH</v>
          </cell>
          <cell r="D5260" t="str">
            <v>UN</v>
          </cell>
        </row>
        <row r="5261">
          <cell r="A5261" t="str">
            <v>0142-22</v>
          </cell>
          <cell r="B5261" t="str">
            <v>FIX METAL. FUS. TERMI.[AF]</v>
          </cell>
          <cell r="C5261" t="str">
            <v>ROH</v>
          </cell>
          <cell r="D5261" t="str">
            <v>UN</v>
          </cell>
        </row>
        <row r="5262">
          <cell r="A5262" t="str">
            <v>0142-23</v>
          </cell>
          <cell r="B5262" t="str">
            <v>FIX METAL. ELEM AQUEC.</v>
          </cell>
          <cell r="C5262" t="str">
            <v>ROH</v>
          </cell>
          <cell r="D5262" t="str">
            <v>UN</v>
          </cell>
        </row>
        <row r="5263">
          <cell r="A5263" t="str">
            <v>0142-24</v>
          </cell>
          <cell r="B5263" t="str">
            <v>FIXADOR METÁLICO DO FUSÍVEL TÉRMICO</v>
          </cell>
          <cell r="C5263" t="str">
            <v>ROH</v>
          </cell>
          <cell r="D5263" t="str">
            <v>UN</v>
          </cell>
        </row>
        <row r="5264">
          <cell r="A5264" t="str">
            <v>0142-25</v>
          </cell>
          <cell r="B5264" t="str">
            <v>FIXADOR METÁLICO DO ELEMENTO DE AQUC[AF]</v>
          </cell>
          <cell r="C5264" t="str">
            <v>ROH</v>
          </cell>
          <cell r="D5264" t="str">
            <v>UN</v>
          </cell>
        </row>
        <row r="5265">
          <cell r="A5265" t="str">
            <v>0142-26</v>
          </cell>
          <cell r="B5265" t="str">
            <v>FIXADOR PLÁSTICO DO CABO PLUG [AF]</v>
          </cell>
          <cell r="C5265" t="str">
            <v>ROH</v>
          </cell>
          <cell r="D5265" t="str">
            <v>UN</v>
          </cell>
        </row>
        <row r="5266">
          <cell r="A5266" t="str">
            <v>0142-27</v>
          </cell>
          <cell r="B5266" t="str">
            <v>SUP INOX GARFOS[FD]</v>
          </cell>
          <cell r="C5266" t="str">
            <v>ROH</v>
          </cell>
          <cell r="D5266" t="str">
            <v>UN</v>
          </cell>
        </row>
        <row r="5267">
          <cell r="A5267" t="str">
            <v>0142-28</v>
          </cell>
          <cell r="B5267" t="str">
            <v>FIXADOR METÁLICO DO AQUECEDOR[CN-01-20X]</v>
          </cell>
          <cell r="C5267" t="str">
            <v>ROH</v>
          </cell>
          <cell r="D5267" t="str">
            <v>UN</v>
          </cell>
        </row>
        <row r="5268">
          <cell r="A5268" t="str">
            <v>0142-29</v>
          </cell>
          <cell r="B5268" t="str">
            <v>SUPORTE FIXADOR PLAST DO CABO[CN-01-20X]</v>
          </cell>
          <cell r="C5268" t="str">
            <v>ROH</v>
          </cell>
          <cell r="D5268" t="str">
            <v>UN</v>
          </cell>
        </row>
        <row r="5269">
          <cell r="A5269" t="str">
            <v>0142-30</v>
          </cell>
          <cell r="B5269" t="str">
            <v>FIXADOR PLASTICO DO CABO [CN-01-20X]</v>
          </cell>
          <cell r="C5269" t="str">
            <v>ROH</v>
          </cell>
          <cell r="D5269" t="str">
            <v>UN</v>
          </cell>
        </row>
        <row r="5270">
          <cell r="A5270" t="str">
            <v>0142-31</v>
          </cell>
          <cell r="B5270" t="str">
            <v>FIXADOR PLASTICO DO CABO SECADOR[SCN-01]</v>
          </cell>
          <cell r="C5270" t="str">
            <v>ROH</v>
          </cell>
          <cell r="D5270" t="str">
            <v>UN</v>
          </cell>
        </row>
        <row r="5271">
          <cell r="A5271" t="str">
            <v>0142-32</v>
          </cell>
          <cell r="B5271" t="str">
            <v>FIXADOR METÁLICO DA GRADE SEGURANÇA [AF]</v>
          </cell>
          <cell r="C5271" t="str">
            <v>ROH</v>
          </cell>
          <cell r="D5271" t="str">
            <v>UN</v>
          </cell>
        </row>
        <row r="5272">
          <cell r="A5272" t="str">
            <v>0142-33</v>
          </cell>
          <cell r="B5272" t="str">
            <v>ALCA PLAS. PTTAMPA-CJ[PE]</v>
          </cell>
          <cell r="C5272" t="str">
            <v>ROH</v>
          </cell>
          <cell r="D5272" t="str">
            <v>UN</v>
          </cell>
        </row>
        <row r="5273">
          <cell r="A5273" t="str">
            <v>0142-34</v>
          </cell>
          <cell r="B5273" t="str">
            <v>SUP PLAS. MT[M]</v>
          </cell>
          <cell r="C5273" t="str">
            <v>ROH</v>
          </cell>
          <cell r="D5273" t="str">
            <v>UN</v>
          </cell>
        </row>
        <row r="5274">
          <cell r="A5274" t="str">
            <v>0142-35</v>
          </cell>
          <cell r="B5274" t="str">
            <v>TAMPA PLAS. BR CP SUP[P]</v>
          </cell>
          <cell r="C5274" t="str">
            <v>ROH</v>
          </cell>
          <cell r="D5274" t="str">
            <v>UN</v>
          </cell>
        </row>
        <row r="5275">
          <cell r="A5275" t="str">
            <v>0142-36</v>
          </cell>
          <cell r="B5275" t="str">
            <v>TAMPA PLAS. BRARTIC.[P]</v>
          </cell>
          <cell r="C5275" t="str">
            <v>ROH</v>
          </cell>
          <cell r="D5275" t="str">
            <v>UN</v>
          </cell>
        </row>
        <row r="5276">
          <cell r="A5276" t="str">
            <v>0142-37</v>
          </cell>
          <cell r="B5276" t="str">
            <v>TAMPA PLAS. BR GRAV. CP INF.[P]</v>
          </cell>
          <cell r="C5276" t="str">
            <v>ROH</v>
          </cell>
          <cell r="D5276" t="str">
            <v>UN</v>
          </cell>
        </row>
        <row r="5277">
          <cell r="A5277" t="str">
            <v>0142-38</v>
          </cell>
          <cell r="B5277" t="str">
            <v>"TERMINAL FASTON ""L"" 2,8X0,5 - FEMEA(I</v>
          </cell>
          <cell r="C5277" t="str">
            <v>ROH</v>
          </cell>
          <cell r="D5277" t="str">
            <v>UN</v>
          </cell>
        </row>
        <row r="5278">
          <cell r="A5278" t="str">
            <v>0142-39</v>
          </cell>
          <cell r="B5278" t="str">
            <v>TERMINAL FASTON 2,8 X 0,5 - FEMEA (IMP)</v>
          </cell>
          <cell r="C5278" t="str">
            <v>ROH</v>
          </cell>
          <cell r="D5278" t="str">
            <v>UN</v>
          </cell>
        </row>
        <row r="5279">
          <cell r="A5279" t="str">
            <v>0142-40</v>
          </cell>
          <cell r="B5279" t="str">
            <v>TERMINAL FASTON 2,8 X 0,5 - MACHO (IMP)</v>
          </cell>
          <cell r="C5279" t="str">
            <v>ROH</v>
          </cell>
          <cell r="D5279" t="str">
            <v>UN</v>
          </cell>
        </row>
        <row r="5280">
          <cell r="A5280" t="str">
            <v>0142-41</v>
          </cell>
          <cell r="B5280" t="str">
            <v>FIXADOR PLÁSTICO DA BÓIA [UA]</v>
          </cell>
          <cell r="C5280" t="str">
            <v>ROH</v>
          </cell>
          <cell r="D5280" t="str">
            <v>UN</v>
          </cell>
        </row>
        <row r="5281">
          <cell r="A5281" t="str">
            <v>0142-42</v>
          </cell>
          <cell r="B5281" t="str">
            <v>FIXADOR METÁLICO DO SENSOR TÉRMICO</v>
          </cell>
          <cell r="C5281" t="str">
            <v>ROH</v>
          </cell>
          <cell r="D5281" t="str">
            <v>UN</v>
          </cell>
        </row>
        <row r="5282">
          <cell r="A5282" t="str">
            <v>0142-43</v>
          </cell>
          <cell r="B5282" t="str">
            <v>PINO ARG (INSERTO 10A 2063 TWPO BLADES)</v>
          </cell>
          <cell r="C5282" t="str">
            <v>ROH</v>
          </cell>
          <cell r="D5282" t="str">
            <v>UN</v>
          </cell>
        </row>
        <row r="5283">
          <cell r="A5283" t="str">
            <v>0142-44</v>
          </cell>
          <cell r="B5283" t="str">
            <v>FIXADOR METALICO DO ELEM DE AQ [AFN]VER2</v>
          </cell>
          <cell r="C5283" t="str">
            <v>ROH</v>
          </cell>
          <cell r="D5283" t="str">
            <v>UN</v>
          </cell>
        </row>
        <row r="5284">
          <cell r="A5284" t="str">
            <v>0142-44N</v>
          </cell>
          <cell r="B5284" t="str">
            <v>FIXADOR METALICO ELEM DE AQ[AFN]VER2 NAC</v>
          </cell>
          <cell r="C5284" t="str">
            <v>ROH</v>
          </cell>
          <cell r="D5284" t="str">
            <v>UN</v>
          </cell>
        </row>
        <row r="5285">
          <cell r="A5285" t="str">
            <v>0142-45</v>
          </cell>
          <cell r="B5285" t="str">
            <v>TERMINAL FASTON MACHO 90º (S.METAL. AFN)</v>
          </cell>
          <cell r="C5285" t="str">
            <v>ROH</v>
          </cell>
          <cell r="D5285" t="str">
            <v>UN</v>
          </cell>
        </row>
        <row r="5286">
          <cell r="A5286" t="str">
            <v>0142-46</v>
          </cell>
          <cell r="B5286" t="str">
            <v>PRESILHA DO ELEMENTO DE AQUEC [AFON]</v>
          </cell>
          <cell r="C5286" t="str">
            <v>ROH</v>
          </cell>
          <cell r="D5286" t="str">
            <v>UN</v>
          </cell>
        </row>
        <row r="5287">
          <cell r="A5287" t="str">
            <v>0142-47</v>
          </cell>
          <cell r="B5287" t="str">
            <v>PRESILHA DO FUSIVEL [AFON]</v>
          </cell>
          <cell r="C5287" t="str">
            <v>ROH</v>
          </cell>
          <cell r="D5287" t="str">
            <v>UN</v>
          </cell>
        </row>
        <row r="5288">
          <cell r="A5288" t="str">
            <v>0142-47N</v>
          </cell>
          <cell r="B5288" t="str">
            <v>PRESILHA DO FUSIVEL [AFON] (NACIONAL)</v>
          </cell>
          <cell r="C5288" t="str">
            <v>ROH</v>
          </cell>
          <cell r="D5288" t="str">
            <v>UN</v>
          </cell>
        </row>
        <row r="5289">
          <cell r="A5289" t="str">
            <v>0142-48</v>
          </cell>
          <cell r="B5289" t="str">
            <v>ARTICULADOR PORTA AÇO [AFON]</v>
          </cell>
          <cell r="C5289" t="str">
            <v>ROH</v>
          </cell>
          <cell r="D5289" t="str">
            <v>UN</v>
          </cell>
        </row>
        <row r="5290">
          <cell r="A5290" t="str">
            <v>0142-49</v>
          </cell>
          <cell r="B5290" t="str">
            <v>FIXADOR METÁLICO ELEMENTO AQUECIMENT[AF]</v>
          </cell>
          <cell r="C5290" t="str">
            <v>ROH</v>
          </cell>
          <cell r="D5290" t="str">
            <v>UN</v>
          </cell>
        </row>
        <row r="5291">
          <cell r="A5291" t="str">
            <v>0142-50</v>
          </cell>
          <cell r="B5291" t="str">
            <v>FIXADOR METÁLICO DO FUSÍVEL TÉRMICO</v>
          </cell>
          <cell r="C5291" t="str">
            <v>ROH</v>
          </cell>
          <cell r="D5291" t="str">
            <v>UN</v>
          </cell>
        </row>
        <row r="5292">
          <cell r="A5292" t="str">
            <v>0144-05</v>
          </cell>
          <cell r="B5292" t="str">
            <v>EIXOTAMPA FT-03</v>
          </cell>
          <cell r="C5292" t="str">
            <v>ROH</v>
          </cell>
          <cell r="D5292" t="str">
            <v>UN</v>
          </cell>
        </row>
        <row r="5293">
          <cell r="A5293" t="str">
            <v>0147-02</v>
          </cell>
          <cell r="B5293" t="str">
            <v>BRAÇADEIRA METÁLICA DE PRESSÃO</v>
          </cell>
          <cell r="C5293" t="str">
            <v>ROH</v>
          </cell>
          <cell r="D5293" t="str">
            <v>UN</v>
          </cell>
        </row>
        <row r="5294">
          <cell r="A5294" t="str">
            <v>0147-03</v>
          </cell>
          <cell r="B5294" t="str">
            <v>GRAMPO PLAS. ENCAIXE[HT]</v>
          </cell>
          <cell r="C5294" t="str">
            <v>ROH</v>
          </cell>
          <cell r="D5294" t="str">
            <v>UN</v>
          </cell>
        </row>
        <row r="5295">
          <cell r="A5295" t="str">
            <v>0147-04</v>
          </cell>
          <cell r="B5295" t="str">
            <v>GRAMPO PLAS. PF.[HT]</v>
          </cell>
          <cell r="C5295" t="str">
            <v>ROH</v>
          </cell>
          <cell r="D5295" t="str">
            <v>UN</v>
          </cell>
        </row>
        <row r="5296">
          <cell r="A5296" t="str">
            <v>0147-05</v>
          </cell>
          <cell r="B5296" t="str">
            <v>GRAMPO PLAS. PF.</v>
          </cell>
          <cell r="C5296" t="str">
            <v>ROH</v>
          </cell>
          <cell r="D5296" t="str">
            <v>UN</v>
          </cell>
        </row>
        <row r="5297">
          <cell r="A5297" t="str">
            <v>0149-06</v>
          </cell>
          <cell r="B5297" t="str">
            <v>CORPO EXTERNO FR-08</v>
          </cell>
          <cell r="C5297" t="str">
            <v>ROH</v>
          </cell>
          <cell r="D5297" t="str">
            <v>UN</v>
          </cell>
        </row>
        <row r="5298">
          <cell r="A5298" t="str">
            <v>0149-07</v>
          </cell>
          <cell r="B5298" t="str">
            <v>CP PRINC T-05</v>
          </cell>
          <cell r="C5298" t="str">
            <v>ROH</v>
          </cell>
          <cell r="D5298" t="str">
            <v>UN</v>
          </cell>
        </row>
        <row r="5299">
          <cell r="A5299" t="str">
            <v>0149-10</v>
          </cell>
          <cell r="B5299" t="str">
            <v>CP SUP PLAS. RS GRAV[P]</v>
          </cell>
          <cell r="C5299" t="str">
            <v>ROH</v>
          </cell>
          <cell r="D5299" t="str">
            <v>UN</v>
          </cell>
        </row>
        <row r="5300">
          <cell r="A5300" t="str">
            <v>0149-11</v>
          </cell>
          <cell r="B5300" t="str">
            <v>TAMPA PLAS. RS CP SUP[P]</v>
          </cell>
          <cell r="C5300" t="str">
            <v>ROH</v>
          </cell>
          <cell r="D5300" t="str">
            <v>UN</v>
          </cell>
        </row>
        <row r="5301">
          <cell r="A5301" t="str">
            <v>0149-12</v>
          </cell>
          <cell r="B5301" t="str">
            <v>TAMPA PLAS. RS CP INF.[P]</v>
          </cell>
          <cell r="C5301" t="str">
            <v>ROH</v>
          </cell>
          <cell r="D5301" t="str">
            <v>UN</v>
          </cell>
        </row>
        <row r="5302">
          <cell r="A5302" t="str">
            <v>0149-13</v>
          </cell>
          <cell r="B5302" t="str">
            <v>CP INF. PLAS. RS[P]</v>
          </cell>
          <cell r="C5302" t="str">
            <v>ROH</v>
          </cell>
          <cell r="D5302" t="str">
            <v>UN</v>
          </cell>
        </row>
        <row r="5303">
          <cell r="A5303" t="str">
            <v>0149-14</v>
          </cell>
          <cell r="B5303" t="str">
            <v>TAMPA PLAS. RSARTIC.[P]</v>
          </cell>
          <cell r="C5303" t="str">
            <v>ROH</v>
          </cell>
          <cell r="D5303" t="str">
            <v>UN</v>
          </cell>
        </row>
        <row r="5304">
          <cell r="A5304" t="str">
            <v>0149-15</v>
          </cell>
          <cell r="B5304" t="str">
            <v>CP CM-01B</v>
          </cell>
          <cell r="C5304" t="str">
            <v>ROH</v>
          </cell>
          <cell r="D5304" t="str">
            <v>UN</v>
          </cell>
        </row>
        <row r="5305">
          <cell r="A5305" t="str">
            <v>0149-16</v>
          </cell>
          <cell r="B5305" t="str">
            <v>CP TRAS. PLAS. PT[RP]</v>
          </cell>
          <cell r="C5305" t="str">
            <v>ROH</v>
          </cell>
          <cell r="D5305" t="str">
            <v>UN</v>
          </cell>
        </row>
        <row r="5306">
          <cell r="A5306" t="str">
            <v>0149-17</v>
          </cell>
          <cell r="B5306" t="str">
            <v>CP FRT PLAS. PT GRAV LENTE DISP.[RP]</v>
          </cell>
          <cell r="C5306" t="str">
            <v>ROH</v>
          </cell>
          <cell r="D5306" t="str">
            <v>UN</v>
          </cell>
        </row>
        <row r="5307">
          <cell r="A5307" t="str">
            <v>0149-19</v>
          </cell>
          <cell r="B5307" t="str">
            <v>ALCAOMBROTECIDO PT[MCO]</v>
          </cell>
          <cell r="C5307" t="str">
            <v>ROH</v>
          </cell>
          <cell r="D5307" t="str">
            <v>UN</v>
          </cell>
        </row>
        <row r="5308">
          <cell r="A5308" t="str">
            <v>0149-20</v>
          </cell>
          <cell r="B5308" t="str">
            <v>CP TRAS. MS-08</v>
          </cell>
          <cell r="C5308" t="str">
            <v>ROH</v>
          </cell>
          <cell r="D5308" t="str">
            <v>UN</v>
          </cell>
        </row>
        <row r="5309">
          <cell r="A5309" t="str">
            <v>0149-21</v>
          </cell>
          <cell r="B5309" t="str">
            <v>CP FRT MS-08</v>
          </cell>
          <cell r="C5309" t="str">
            <v>ROH</v>
          </cell>
          <cell r="D5309" t="str">
            <v>UN</v>
          </cell>
        </row>
        <row r="5310">
          <cell r="A5310" t="str">
            <v>0149-22</v>
          </cell>
          <cell r="B5310" t="str">
            <v>CPCH. SUP P-17</v>
          </cell>
          <cell r="C5310" t="str">
            <v>ROH</v>
          </cell>
          <cell r="D5310" t="str">
            <v>UN</v>
          </cell>
        </row>
        <row r="5311">
          <cell r="A5311" t="str">
            <v>0149-23</v>
          </cell>
          <cell r="B5311" t="str">
            <v>CPCH. INF. P-17</v>
          </cell>
          <cell r="C5311" t="str">
            <v>ROH</v>
          </cell>
          <cell r="D5311" t="str">
            <v>UN</v>
          </cell>
        </row>
        <row r="5312">
          <cell r="A5312" t="str">
            <v>0149-24</v>
          </cell>
          <cell r="B5312" t="str">
            <v>CP SUP P-17</v>
          </cell>
          <cell r="C5312" t="str">
            <v>ROH</v>
          </cell>
          <cell r="D5312" t="str">
            <v>UN</v>
          </cell>
        </row>
        <row r="5313">
          <cell r="A5313" t="str">
            <v>0149-25</v>
          </cell>
          <cell r="B5313" t="str">
            <v>CP INF. P-17</v>
          </cell>
          <cell r="C5313" t="str">
            <v>ROH</v>
          </cell>
          <cell r="D5313" t="str">
            <v>UN</v>
          </cell>
        </row>
        <row r="5314">
          <cell r="A5314" t="str">
            <v>0149-26</v>
          </cell>
          <cell r="B5314" t="str">
            <v>CP SUP P-15</v>
          </cell>
          <cell r="C5314" t="str">
            <v>ROH</v>
          </cell>
          <cell r="D5314" t="str">
            <v>UN</v>
          </cell>
        </row>
        <row r="5315">
          <cell r="A5315" t="str">
            <v>0149-27</v>
          </cell>
          <cell r="B5315" t="str">
            <v>CP INF. P-15</v>
          </cell>
          <cell r="C5315" t="str">
            <v>ROH</v>
          </cell>
          <cell r="D5315" t="str">
            <v>UN</v>
          </cell>
        </row>
        <row r="5316">
          <cell r="A5316" t="str">
            <v>0149-28</v>
          </cell>
          <cell r="B5316" t="str">
            <v>CORO PLAS. PT TRAS.[TR]</v>
          </cell>
          <cell r="C5316" t="str">
            <v>ROH</v>
          </cell>
          <cell r="D5316" t="str">
            <v>UN</v>
          </cell>
        </row>
        <row r="5317">
          <cell r="A5317" t="str">
            <v>0149-29</v>
          </cell>
          <cell r="B5317" t="str">
            <v>CP PLAS. PT FRT ADER. CZ[TR]</v>
          </cell>
          <cell r="C5317" t="str">
            <v>ROH</v>
          </cell>
          <cell r="D5317" t="str">
            <v>UN</v>
          </cell>
        </row>
        <row r="5318">
          <cell r="A5318" t="str">
            <v>0149-32</v>
          </cell>
          <cell r="B5318" t="str">
            <v>CP INF. PLAS. CZ RODAS-CJ[AP]</v>
          </cell>
          <cell r="C5318" t="str">
            <v>ROH</v>
          </cell>
          <cell r="D5318" t="str">
            <v>UN</v>
          </cell>
        </row>
        <row r="5319">
          <cell r="A5319" t="str">
            <v>0149-33</v>
          </cell>
          <cell r="B5319" t="str">
            <v>CP SUP PLAS. VERM[AP]</v>
          </cell>
          <cell r="C5319" t="str">
            <v>ROH</v>
          </cell>
          <cell r="D5319" t="str">
            <v>UN</v>
          </cell>
        </row>
        <row r="5320">
          <cell r="A5320" t="str">
            <v>0149-34</v>
          </cell>
          <cell r="B5320" t="str">
            <v>CP SUPCÂMARACONDENSACAO[C]</v>
          </cell>
          <cell r="C5320" t="str">
            <v>ROH</v>
          </cell>
          <cell r="D5320" t="str">
            <v>UN</v>
          </cell>
        </row>
        <row r="5321">
          <cell r="A5321" t="str">
            <v>0149-35</v>
          </cell>
          <cell r="B5321" t="str">
            <v>CORPO INF DA CÂMARA CONDENSAÇÃO C-18</v>
          </cell>
          <cell r="C5321" t="str">
            <v>ROH</v>
          </cell>
          <cell r="D5321" t="str">
            <v>UN</v>
          </cell>
        </row>
        <row r="5322">
          <cell r="A5322" t="str">
            <v>0149-36</v>
          </cell>
          <cell r="B5322" t="str">
            <v>CP SUP C-18</v>
          </cell>
          <cell r="C5322" t="str">
            <v>ROH</v>
          </cell>
          <cell r="D5322" t="str">
            <v>UN</v>
          </cell>
        </row>
        <row r="5323">
          <cell r="A5323" t="str">
            <v>0149-37</v>
          </cell>
          <cell r="B5323" t="str">
            <v>CP INF.[C]</v>
          </cell>
          <cell r="C5323" t="str">
            <v>ROH</v>
          </cell>
          <cell r="D5323" t="str">
            <v>UN</v>
          </cell>
        </row>
        <row r="5324">
          <cell r="A5324" t="str">
            <v>0149-38</v>
          </cell>
          <cell r="B5324" t="str">
            <v>CP INF. PLAS. BR GRV AZUL[UA]</v>
          </cell>
          <cell r="C5324" t="str">
            <v>ROH</v>
          </cell>
          <cell r="D5324" t="str">
            <v>UN</v>
          </cell>
        </row>
        <row r="5325">
          <cell r="A5325" t="str">
            <v>0149-39</v>
          </cell>
          <cell r="B5325" t="str">
            <v>CP TRAS. PLAS. PT[SC]</v>
          </cell>
          <cell r="C5325" t="str">
            <v>ROH</v>
          </cell>
          <cell r="D5325" t="str">
            <v>UN</v>
          </cell>
        </row>
        <row r="5326">
          <cell r="A5326" t="str">
            <v>0149-40</v>
          </cell>
          <cell r="B5326" t="str">
            <v>ALCA LAT ESQ. PLAS. PT[SC]</v>
          </cell>
          <cell r="C5326" t="str">
            <v>ROH</v>
          </cell>
          <cell r="D5326" t="str">
            <v>UN</v>
          </cell>
        </row>
        <row r="5327">
          <cell r="A5327" t="str">
            <v>0149-41</v>
          </cell>
          <cell r="B5327" t="str">
            <v>ALCA LAT DIR. PLAS. PT GRAV.[SC]</v>
          </cell>
          <cell r="C5327" t="str">
            <v>ROH</v>
          </cell>
          <cell r="D5327" t="str">
            <v>UN</v>
          </cell>
        </row>
        <row r="5328">
          <cell r="A5328" t="str">
            <v>0149-42</v>
          </cell>
          <cell r="B5328" t="str">
            <v>CP FRT PLAS. CZ GRAV[SC]</v>
          </cell>
          <cell r="C5328" t="str">
            <v>ROH</v>
          </cell>
          <cell r="D5328" t="str">
            <v>UN</v>
          </cell>
        </row>
        <row r="5329">
          <cell r="A5329" t="str">
            <v>0149-43</v>
          </cell>
          <cell r="B5329" t="str">
            <v>CP FRT[SC]</v>
          </cell>
          <cell r="C5329" t="str">
            <v>ROH</v>
          </cell>
          <cell r="D5329" t="str">
            <v>UN</v>
          </cell>
        </row>
        <row r="5330">
          <cell r="A5330" t="str">
            <v>0149-44</v>
          </cell>
          <cell r="B5330" t="str">
            <v>CP TRAS.[SC]</v>
          </cell>
          <cell r="C5330" t="str">
            <v>ROH</v>
          </cell>
          <cell r="D5330" t="str">
            <v>UN</v>
          </cell>
        </row>
        <row r="5331">
          <cell r="A5331" t="str">
            <v>0149-47</v>
          </cell>
          <cell r="B5331" t="str">
            <v>CP SUP BR ALCA-CJ[BX]</v>
          </cell>
          <cell r="C5331" t="str">
            <v>ROH</v>
          </cell>
          <cell r="D5331" t="str">
            <v>UN</v>
          </cell>
        </row>
        <row r="5332">
          <cell r="A5332" t="str">
            <v>0149-48</v>
          </cell>
          <cell r="B5332" t="str">
            <v>CP INF. PR COMPART. PILHAS[BX]</v>
          </cell>
          <cell r="C5332" t="str">
            <v>ROH</v>
          </cell>
          <cell r="D5332" t="str">
            <v>UN</v>
          </cell>
        </row>
        <row r="5333">
          <cell r="A5333" t="str">
            <v>0149-49</v>
          </cell>
          <cell r="B5333" t="str">
            <v>CP GRAV-BR-MONDIAL NF-04</v>
          </cell>
          <cell r="C5333" t="str">
            <v>ROH</v>
          </cell>
          <cell r="D5333" t="str">
            <v>UN</v>
          </cell>
        </row>
        <row r="5334">
          <cell r="A5334" t="str">
            <v>0149-50</v>
          </cell>
          <cell r="B5334" t="str">
            <v>CP GRAV-PT-MONDIAL NF-11</v>
          </cell>
          <cell r="C5334" t="str">
            <v>ROH</v>
          </cell>
          <cell r="D5334" t="str">
            <v>UN</v>
          </cell>
        </row>
        <row r="5335">
          <cell r="A5335" t="str">
            <v>0149-51</v>
          </cell>
          <cell r="B5335" t="str">
            <v>CP INF. PLAS. GRAF. RODAS-CJ[AP]</v>
          </cell>
          <cell r="C5335" t="str">
            <v>ROH</v>
          </cell>
          <cell r="D5335" t="str">
            <v>UN</v>
          </cell>
        </row>
        <row r="5336">
          <cell r="A5336" t="str">
            <v>0149-52</v>
          </cell>
          <cell r="B5336" t="str">
            <v>CP SUP PLAS. BR[AP]</v>
          </cell>
          <cell r="C5336" t="str">
            <v>ROH</v>
          </cell>
          <cell r="D5336" t="str">
            <v>UN</v>
          </cell>
        </row>
        <row r="5337">
          <cell r="A5337" t="str">
            <v>0149-53</v>
          </cell>
          <cell r="B5337" t="str">
            <v>CP TRAS. PLAS. CZ GRAV[SC]</v>
          </cell>
          <cell r="C5337" t="str">
            <v>ROH</v>
          </cell>
          <cell r="D5337" t="str">
            <v>UN</v>
          </cell>
        </row>
        <row r="5338">
          <cell r="A5338" t="str">
            <v>0149-54</v>
          </cell>
          <cell r="B5338" t="str">
            <v>CP FRT PLAS. CZ GRAV[SC]</v>
          </cell>
          <cell r="C5338" t="str">
            <v>ROH</v>
          </cell>
          <cell r="D5338" t="str">
            <v>UN</v>
          </cell>
        </row>
        <row r="5339">
          <cell r="A5339" t="str">
            <v>0149-55</v>
          </cell>
          <cell r="B5339" t="str">
            <v>CP SUP+ALCA+TAMPA CD BX-16</v>
          </cell>
          <cell r="C5339" t="str">
            <v>ROH</v>
          </cell>
          <cell r="D5339" t="str">
            <v>UN</v>
          </cell>
        </row>
        <row r="5340">
          <cell r="A5340" t="str">
            <v>0149-56</v>
          </cell>
          <cell r="B5340" t="str">
            <v>CP INF.+COMPART. BATS BX-16</v>
          </cell>
          <cell r="C5340" t="str">
            <v>ROH</v>
          </cell>
          <cell r="D5340" t="str">
            <v>UN</v>
          </cell>
        </row>
        <row r="5341">
          <cell r="A5341" t="str">
            <v>0149-57</v>
          </cell>
          <cell r="B5341" t="str">
            <v>CP FRT BX-16</v>
          </cell>
          <cell r="C5341" t="str">
            <v>ROH</v>
          </cell>
          <cell r="D5341" t="str">
            <v>UN</v>
          </cell>
        </row>
        <row r="5342">
          <cell r="A5342" t="str">
            <v>0149-58</v>
          </cell>
          <cell r="B5342" t="str">
            <v>CP SUP PT ALCA-CJ[BX]</v>
          </cell>
          <cell r="C5342" t="str">
            <v>ROH</v>
          </cell>
          <cell r="D5342" t="str">
            <v>UN</v>
          </cell>
        </row>
        <row r="5343">
          <cell r="A5343" t="str">
            <v>0149-59</v>
          </cell>
          <cell r="B5343" t="str">
            <v>CORPO INF COM TERMINAIS DA BATERIA BX-17</v>
          </cell>
          <cell r="C5343" t="str">
            <v>ROH</v>
          </cell>
          <cell r="D5343" t="str">
            <v>UN</v>
          </cell>
        </row>
        <row r="5344">
          <cell r="A5344" t="str">
            <v>0149-61</v>
          </cell>
          <cell r="B5344" t="str">
            <v>CP GRAV-BR-ULTRA NF-18</v>
          </cell>
          <cell r="C5344" t="str">
            <v>ROH</v>
          </cell>
          <cell r="D5344" t="str">
            <v>UN</v>
          </cell>
        </row>
        <row r="5345">
          <cell r="A5345" t="str">
            <v>0149-62</v>
          </cell>
          <cell r="B5345" t="str">
            <v>CP GRAV-BR-DURABRAND NF-19</v>
          </cell>
          <cell r="C5345" t="str">
            <v>ROH</v>
          </cell>
          <cell r="D5345" t="str">
            <v>UN</v>
          </cell>
        </row>
        <row r="5346">
          <cell r="A5346" t="str">
            <v>0149-63</v>
          </cell>
          <cell r="B5346" t="str">
            <v>PEGADOR METAL. CROMADO[FR]</v>
          </cell>
          <cell r="C5346" t="str">
            <v>ROH</v>
          </cell>
          <cell r="D5346" t="str">
            <v>UN</v>
          </cell>
        </row>
        <row r="5347">
          <cell r="A5347" t="str">
            <v>0149-64</v>
          </cell>
          <cell r="B5347" t="str">
            <v>CPALCA CE-04</v>
          </cell>
          <cell r="C5347" t="str">
            <v>ROH</v>
          </cell>
          <cell r="D5347" t="str">
            <v>UN</v>
          </cell>
        </row>
        <row r="5348">
          <cell r="A5348" t="str">
            <v>0149-65</v>
          </cell>
          <cell r="B5348" t="str">
            <v>CP SUPBASEFORCA CE-04</v>
          </cell>
          <cell r="C5348" t="str">
            <v>ROH</v>
          </cell>
          <cell r="D5348" t="str">
            <v>UN</v>
          </cell>
        </row>
        <row r="5349">
          <cell r="A5349" t="str">
            <v>0149-66</v>
          </cell>
          <cell r="B5349" t="str">
            <v>CP INF.BASEFORCA CE-04</v>
          </cell>
          <cell r="C5349" t="str">
            <v>ROH</v>
          </cell>
          <cell r="D5349" t="str">
            <v>UN</v>
          </cell>
        </row>
        <row r="5350">
          <cell r="A5350" t="str">
            <v>0149-67</v>
          </cell>
          <cell r="B5350" t="str">
            <v>CP EXTER. CF-06</v>
          </cell>
          <cell r="C5350" t="str">
            <v>ROH</v>
          </cell>
          <cell r="D5350" t="str">
            <v>UN</v>
          </cell>
        </row>
        <row r="5351">
          <cell r="A5351" t="str">
            <v>0149-68</v>
          </cell>
          <cell r="B5351" t="str">
            <v>CP DP-02</v>
          </cell>
          <cell r="C5351" t="str">
            <v>ROH</v>
          </cell>
          <cell r="D5351" t="str">
            <v>UN</v>
          </cell>
        </row>
        <row r="5352">
          <cell r="A5352" t="str">
            <v>0149-69</v>
          </cell>
          <cell r="B5352" t="str">
            <v>CP SUP PR+ALCA+TAMPA CD-CJ[BX]</v>
          </cell>
          <cell r="C5352" t="str">
            <v>ROH</v>
          </cell>
          <cell r="D5352" t="str">
            <v>UN</v>
          </cell>
        </row>
        <row r="5353">
          <cell r="A5353" t="str">
            <v>0149-70</v>
          </cell>
          <cell r="B5353" t="str">
            <v>CP SUP RS+ALCA+TAMPA CD-CJ[BX]</v>
          </cell>
          <cell r="C5353" t="str">
            <v>ROH</v>
          </cell>
          <cell r="D5353" t="str">
            <v>UN</v>
          </cell>
        </row>
        <row r="5354">
          <cell r="A5354" t="str">
            <v>0149-71</v>
          </cell>
          <cell r="B5354" t="str">
            <v>CP INF. PR COMPART. PILHAS[BX]</v>
          </cell>
          <cell r="C5354" t="str">
            <v>ROH</v>
          </cell>
          <cell r="D5354" t="str">
            <v>UN</v>
          </cell>
        </row>
        <row r="5355">
          <cell r="A5355" t="str">
            <v>0149-72</v>
          </cell>
          <cell r="B5355" t="str">
            <v>CP INF. RS COMPART. PILHAS[BX]</v>
          </cell>
          <cell r="C5355" t="str">
            <v>ROH</v>
          </cell>
          <cell r="D5355" t="str">
            <v>UN</v>
          </cell>
        </row>
        <row r="5356">
          <cell r="A5356" t="str">
            <v>0149-73</v>
          </cell>
          <cell r="B5356" t="str">
            <v>CP PLAS. PT SUP EXTER.[AF]</v>
          </cell>
          <cell r="C5356" t="str">
            <v>ROH</v>
          </cell>
          <cell r="D5356" t="str">
            <v>UN</v>
          </cell>
        </row>
        <row r="5357">
          <cell r="A5357" t="str">
            <v>0149-74</v>
          </cell>
          <cell r="B5357" t="str">
            <v>SUP PLAS. MT[AF]</v>
          </cell>
          <cell r="C5357" t="str">
            <v>ROH</v>
          </cell>
          <cell r="D5357" t="str">
            <v>UN</v>
          </cell>
        </row>
        <row r="5358">
          <cell r="A5358" t="str">
            <v>0149-76</v>
          </cell>
          <cell r="B5358" t="str">
            <v>CORPO FRONTAL DA BANDEJA</v>
          </cell>
          <cell r="C5358" t="str">
            <v>ROH</v>
          </cell>
          <cell r="D5358" t="str">
            <v>UN</v>
          </cell>
        </row>
        <row r="5359">
          <cell r="A5359" t="str">
            <v>0149-77</v>
          </cell>
          <cell r="B5359" t="str">
            <v>CP PLAS. PR INF. INT TRAVA PTA-[AF</v>
          </cell>
          <cell r="C5359" t="str">
            <v>ROH</v>
          </cell>
          <cell r="D5359" t="str">
            <v>UN</v>
          </cell>
        </row>
        <row r="5360">
          <cell r="A5360" t="str">
            <v>0149-78</v>
          </cell>
          <cell r="B5360" t="str">
            <v>CP SUP INT TRAVASPTA-CJ[AF]</v>
          </cell>
          <cell r="C5360" t="str">
            <v>ROH</v>
          </cell>
          <cell r="D5360" t="str">
            <v>UN</v>
          </cell>
        </row>
        <row r="5361">
          <cell r="A5361" t="str">
            <v>0149-79</v>
          </cell>
          <cell r="B5361" t="str">
            <v>CP INF. CH-03</v>
          </cell>
          <cell r="C5361" t="str">
            <v>ROH</v>
          </cell>
          <cell r="D5361" t="str">
            <v>UN</v>
          </cell>
        </row>
        <row r="5362">
          <cell r="A5362" t="str">
            <v>0149-80</v>
          </cell>
          <cell r="B5362" t="str">
            <v>TAMPA ELET. CH-03</v>
          </cell>
          <cell r="C5362" t="str">
            <v>ROH</v>
          </cell>
          <cell r="D5362" t="str">
            <v>UN</v>
          </cell>
        </row>
        <row r="5363">
          <cell r="A5363" t="str">
            <v>0149-81</v>
          </cell>
          <cell r="B5363" t="str">
            <v>RESERV. PLAS. AZUL GRAV MONT.[F]</v>
          </cell>
          <cell r="C5363" t="str">
            <v>ROH</v>
          </cell>
          <cell r="D5363" t="str">
            <v>UN</v>
          </cell>
        </row>
        <row r="5364">
          <cell r="A5364" t="str">
            <v>0149-82</v>
          </cell>
          <cell r="B5364" t="str">
            <v>GUIA PLAS. TERM.</v>
          </cell>
          <cell r="C5364" t="str">
            <v>ROH</v>
          </cell>
          <cell r="D5364" t="str">
            <v>UN</v>
          </cell>
        </row>
        <row r="5365">
          <cell r="A5365" t="str">
            <v>0149-83</v>
          </cell>
          <cell r="B5365" t="str">
            <v>CP INF. PLAS. BR GRV AZUL[F]</v>
          </cell>
          <cell r="C5365" t="str">
            <v>ROH</v>
          </cell>
          <cell r="D5365" t="str">
            <v>UN</v>
          </cell>
        </row>
        <row r="5366">
          <cell r="A5366" t="str">
            <v>0149-84</v>
          </cell>
          <cell r="B5366" t="str">
            <v>CP SUP VISOR DISP. BX-12</v>
          </cell>
          <cell r="C5366" t="str">
            <v>ROH</v>
          </cell>
          <cell r="D5366" t="str">
            <v>UN</v>
          </cell>
        </row>
        <row r="5367">
          <cell r="A5367" t="str">
            <v>0149-85</v>
          </cell>
          <cell r="B5367" t="str">
            <v>CP FRT BX-12</v>
          </cell>
          <cell r="C5367" t="str">
            <v>ROH</v>
          </cell>
          <cell r="D5367" t="str">
            <v>UN</v>
          </cell>
        </row>
        <row r="5368">
          <cell r="A5368" t="str">
            <v>0149-86</v>
          </cell>
          <cell r="B5368" t="str">
            <v>LOGOTIPO BX-12</v>
          </cell>
          <cell r="C5368" t="str">
            <v>ROH</v>
          </cell>
          <cell r="D5368" t="str">
            <v>UN</v>
          </cell>
        </row>
        <row r="5369">
          <cell r="A5369" t="str">
            <v>0149-87</v>
          </cell>
          <cell r="B5369" t="str">
            <v>CP INF. BX-12</v>
          </cell>
          <cell r="C5369" t="str">
            <v>ROH</v>
          </cell>
          <cell r="D5369" t="str">
            <v>UN</v>
          </cell>
        </row>
        <row r="5370">
          <cell r="A5370" t="str">
            <v>0149-88</v>
          </cell>
          <cell r="B5370" t="str">
            <v>TAMPABAT BX-12</v>
          </cell>
          <cell r="C5370" t="str">
            <v>ROH</v>
          </cell>
          <cell r="D5370" t="str">
            <v>UN</v>
          </cell>
        </row>
        <row r="5371">
          <cell r="A5371" t="str">
            <v>0149-89</v>
          </cell>
          <cell r="B5371" t="str">
            <v>CP PRINC REVEST. PLAS. PT[MCO]</v>
          </cell>
          <cell r="C5371" t="str">
            <v>ROH</v>
          </cell>
          <cell r="D5371" t="str">
            <v>UN</v>
          </cell>
        </row>
        <row r="5372">
          <cell r="A5372" t="str">
            <v>0149-90</v>
          </cell>
          <cell r="B5372" t="str">
            <v>SC CP GRAV RESERVAT,AGUA-LILAS[F]</v>
          </cell>
          <cell r="C5372" t="str">
            <v>ROH</v>
          </cell>
          <cell r="D5372" t="str">
            <v>UN</v>
          </cell>
        </row>
        <row r="5373">
          <cell r="A5373" t="str">
            <v>0149-91</v>
          </cell>
          <cell r="B5373" t="str">
            <v>CP INF.-GRV LILAS-ULTRA[F]</v>
          </cell>
          <cell r="C5373" t="str">
            <v>ROH</v>
          </cell>
          <cell r="D5373" t="str">
            <v>UN</v>
          </cell>
        </row>
        <row r="5374">
          <cell r="A5374" t="str">
            <v>0149-92</v>
          </cell>
          <cell r="B5374" t="str">
            <v>RESERV. PLAS. RS GRAV MONT.[F]</v>
          </cell>
          <cell r="C5374" t="str">
            <v>ROH</v>
          </cell>
          <cell r="D5374" t="str">
            <v>UN</v>
          </cell>
        </row>
        <row r="5375">
          <cell r="A5375" t="str">
            <v>0149-93</v>
          </cell>
          <cell r="B5375" t="str">
            <v>RESERV. PLAS. AZUL GRAV MONT.[F]</v>
          </cell>
          <cell r="C5375" t="str">
            <v>ROH</v>
          </cell>
          <cell r="D5375" t="str">
            <v>UN</v>
          </cell>
        </row>
        <row r="5376">
          <cell r="A5376" t="str">
            <v>0149-94</v>
          </cell>
          <cell r="B5376" t="str">
            <v>FIX PLAS. CB PL</v>
          </cell>
          <cell r="C5376" t="str">
            <v>ROH</v>
          </cell>
          <cell r="D5376" t="str">
            <v>UN</v>
          </cell>
        </row>
        <row r="5377">
          <cell r="A5377" t="str">
            <v>0149-95</v>
          </cell>
          <cell r="B5377" t="str">
            <v>CP INF. PLAS. BR GRV RS[F]</v>
          </cell>
          <cell r="C5377" t="str">
            <v>ROH</v>
          </cell>
          <cell r="D5377" t="str">
            <v>UN</v>
          </cell>
        </row>
        <row r="5378">
          <cell r="A5378" t="str">
            <v>0149-96</v>
          </cell>
          <cell r="B5378" t="str">
            <v>CP FRT PLAS. PT GRAV[SC]</v>
          </cell>
          <cell r="C5378" t="str">
            <v>ROH</v>
          </cell>
          <cell r="D5378" t="str">
            <v>UN</v>
          </cell>
        </row>
        <row r="5379">
          <cell r="A5379" t="str">
            <v>0149-97</v>
          </cell>
          <cell r="B5379" t="str">
            <v>TUBO ISOLADOR PLAS.[SC]</v>
          </cell>
          <cell r="C5379" t="str">
            <v>ROH</v>
          </cell>
          <cell r="D5379" t="str">
            <v>UN</v>
          </cell>
        </row>
        <row r="5380">
          <cell r="A5380" t="str">
            <v>0149-98</v>
          </cell>
          <cell r="B5380" t="str">
            <v>CP TRAS. PLAS. PT GRAV[SC]</v>
          </cell>
          <cell r="C5380" t="str">
            <v>ROH</v>
          </cell>
          <cell r="D5380" t="str">
            <v>UN</v>
          </cell>
        </row>
        <row r="5381">
          <cell r="A5381" t="str">
            <v>0149-99</v>
          </cell>
          <cell r="B5381" t="str">
            <v>CP METAL. VERM[PE]</v>
          </cell>
          <cell r="C5381" t="str">
            <v>ROH</v>
          </cell>
          <cell r="D5381" t="str">
            <v>UN</v>
          </cell>
        </row>
        <row r="5382">
          <cell r="A5382" t="str">
            <v>0150-07</v>
          </cell>
          <cell r="B5382" t="str">
            <v>BASE PLAS. CZ[VP]</v>
          </cell>
          <cell r="C5382" t="str">
            <v>ROH</v>
          </cell>
          <cell r="D5382" t="str">
            <v>UN</v>
          </cell>
        </row>
        <row r="5383">
          <cell r="A5383" t="str">
            <v>0150-08</v>
          </cell>
          <cell r="B5383" t="str">
            <v>SUP CB FLAT HT-02/HT-05</v>
          </cell>
          <cell r="C5383" t="str">
            <v>ROH</v>
          </cell>
          <cell r="D5383" t="str">
            <v>UN</v>
          </cell>
        </row>
        <row r="5384">
          <cell r="A5384" t="str">
            <v>0150-09</v>
          </cell>
          <cell r="B5384" t="str">
            <v>SUP GALAO BB-01</v>
          </cell>
          <cell r="C5384" t="str">
            <v>ROH</v>
          </cell>
          <cell r="D5384" t="str">
            <v>UN</v>
          </cell>
        </row>
        <row r="5385">
          <cell r="A5385" t="str">
            <v>0150-10</v>
          </cell>
          <cell r="B5385" t="str">
            <v>SUPPROTECAO DAS CHA BB-01</v>
          </cell>
          <cell r="C5385" t="str">
            <v>ROH</v>
          </cell>
          <cell r="D5385" t="str">
            <v>UN</v>
          </cell>
        </row>
        <row r="5386">
          <cell r="A5386" t="str">
            <v>0150-11</v>
          </cell>
          <cell r="B5386" t="str">
            <v>CP METAL. INT[PE]</v>
          </cell>
          <cell r="C5386" t="str">
            <v>ROH</v>
          </cell>
          <cell r="D5386" t="str">
            <v>UN</v>
          </cell>
        </row>
        <row r="5387">
          <cell r="A5387" t="str">
            <v>0150-12</v>
          </cell>
          <cell r="B5387" t="str">
            <v>SUPORTE DA TAMPA PE-02B</v>
          </cell>
          <cell r="C5387" t="str">
            <v>ROH</v>
          </cell>
          <cell r="D5387" t="str">
            <v>UN</v>
          </cell>
        </row>
        <row r="5388">
          <cell r="A5388" t="str">
            <v>0150-13</v>
          </cell>
          <cell r="B5388" t="str">
            <v>SUP CD PLAYER BX-08</v>
          </cell>
          <cell r="C5388" t="str">
            <v>ROH</v>
          </cell>
          <cell r="D5388" t="str">
            <v>UN</v>
          </cell>
        </row>
        <row r="5389">
          <cell r="A5389" t="str">
            <v>0150-14</v>
          </cell>
          <cell r="B5389" t="str">
            <v>SUP MECANIS. TAMPA CE-01</v>
          </cell>
          <cell r="C5389" t="str">
            <v>ROH</v>
          </cell>
          <cell r="D5389" t="str">
            <v>UN</v>
          </cell>
        </row>
        <row r="5390">
          <cell r="A5390" t="str">
            <v>0150-15</v>
          </cell>
          <cell r="B5390" t="str">
            <v>SUPUND OPTICA MS-03C</v>
          </cell>
          <cell r="C5390" t="str">
            <v>ROH</v>
          </cell>
          <cell r="D5390" t="str">
            <v>UN</v>
          </cell>
        </row>
        <row r="5391">
          <cell r="A5391" t="str">
            <v>0150-17</v>
          </cell>
          <cell r="B5391" t="str">
            <v>SUP COLETOR AGUA PT 6/4 XICARAS[PE]</v>
          </cell>
          <cell r="C5391" t="str">
            <v>ROH</v>
          </cell>
          <cell r="D5391" t="str">
            <v>UN</v>
          </cell>
        </row>
        <row r="5392">
          <cell r="A5392" t="str">
            <v>0150-18</v>
          </cell>
          <cell r="B5392" t="str">
            <v>TRAVA ESQ. PLAS. PT TAMPA[D]</v>
          </cell>
          <cell r="C5392" t="str">
            <v>ROH</v>
          </cell>
          <cell r="D5392" t="str">
            <v>UN</v>
          </cell>
        </row>
        <row r="5393">
          <cell r="A5393" t="str">
            <v>0150-19</v>
          </cell>
          <cell r="B5393" t="str">
            <v>TRAVA DIR. PLAS. PTARTIC.TAMPA[D</v>
          </cell>
          <cell r="C5393" t="str">
            <v>ROH</v>
          </cell>
          <cell r="D5393" t="str">
            <v>UN</v>
          </cell>
        </row>
        <row r="5394">
          <cell r="A5394" t="str">
            <v>0150-20</v>
          </cell>
          <cell r="B5394" t="str">
            <v>TAMPASILICONE BICORESIDUOS[SJ]</v>
          </cell>
          <cell r="C5394" t="str">
            <v>ROH</v>
          </cell>
          <cell r="D5394" t="str">
            <v>UN</v>
          </cell>
        </row>
        <row r="5395">
          <cell r="A5395" t="str">
            <v>0150-21</v>
          </cell>
          <cell r="B5395" t="str">
            <v>SUP PLAS.CHA SEGUR.[SJ]</v>
          </cell>
          <cell r="C5395" t="str">
            <v>ROH</v>
          </cell>
          <cell r="D5395" t="str">
            <v>UN</v>
          </cell>
        </row>
        <row r="5396">
          <cell r="A5396" t="str">
            <v>0150-23</v>
          </cell>
          <cell r="B5396" t="str">
            <v>SUPORTE DA TAMPA PE-02C</v>
          </cell>
          <cell r="C5396" t="str">
            <v>ROH</v>
          </cell>
          <cell r="D5396" t="str">
            <v>UN</v>
          </cell>
        </row>
        <row r="5397">
          <cell r="A5397" t="str">
            <v>0150-24</v>
          </cell>
          <cell r="B5397" t="str">
            <v>SUP COLETOR AGUA PT 6 XICARAS[PE]</v>
          </cell>
          <cell r="C5397" t="str">
            <v>ROH</v>
          </cell>
          <cell r="D5397" t="str">
            <v>UN</v>
          </cell>
        </row>
        <row r="5398">
          <cell r="A5398" t="str">
            <v>0150-25</v>
          </cell>
          <cell r="B5398" t="str">
            <v>SUP PLAS.COBERT. SUP[T]</v>
          </cell>
          <cell r="C5398" t="str">
            <v>ROH</v>
          </cell>
          <cell r="D5398" t="str">
            <v>UN</v>
          </cell>
        </row>
        <row r="5399">
          <cell r="A5399" t="str">
            <v>0150-28</v>
          </cell>
          <cell r="B5399" t="str">
            <v>SUP PLAS. PT FIXACAO NA PAREDE[M]</v>
          </cell>
          <cell r="C5399" t="str">
            <v>ROH</v>
          </cell>
          <cell r="D5399" t="str">
            <v>UN</v>
          </cell>
        </row>
        <row r="5400">
          <cell r="A5400" t="str">
            <v>0150-29</v>
          </cell>
          <cell r="B5400" t="str">
            <v>SUP METAL. ELEM AQUEC.[AF]</v>
          </cell>
          <cell r="C5400" t="str">
            <v>ROH</v>
          </cell>
          <cell r="D5400" t="str">
            <v>UN</v>
          </cell>
        </row>
        <row r="5401">
          <cell r="A5401" t="str">
            <v>0150-30</v>
          </cell>
          <cell r="B5401" t="str">
            <v>SUP METAL. MT TIPO 01[AF]</v>
          </cell>
          <cell r="C5401" t="str">
            <v>ROH</v>
          </cell>
          <cell r="D5401" t="str">
            <v>UN</v>
          </cell>
        </row>
        <row r="5402">
          <cell r="A5402" t="str">
            <v>0150-31</v>
          </cell>
          <cell r="B5402" t="str">
            <v>ALOJ. PLAS. PTCHA VELOC.S[V]</v>
          </cell>
          <cell r="C5402" t="str">
            <v>ROH</v>
          </cell>
          <cell r="D5402" t="str">
            <v>UN</v>
          </cell>
        </row>
        <row r="5403">
          <cell r="A5403" t="str">
            <v>0150-33</v>
          </cell>
          <cell r="B5403" t="str">
            <v>SUP DOS BOTOES CL-01</v>
          </cell>
          <cell r="C5403" t="str">
            <v>ROH</v>
          </cell>
          <cell r="D5403" t="str">
            <v>UN</v>
          </cell>
        </row>
        <row r="5404">
          <cell r="A5404" t="str">
            <v>0150-34</v>
          </cell>
          <cell r="B5404" t="str">
            <v>SUPHELICE CL-01</v>
          </cell>
          <cell r="C5404" t="str">
            <v>ROH</v>
          </cell>
          <cell r="D5404" t="str">
            <v>UN</v>
          </cell>
        </row>
        <row r="5405">
          <cell r="A5405" t="str">
            <v>0150-35</v>
          </cell>
          <cell r="B5405" t="str">
            <v>SUP CL-01</v>
          </cell>
          <cell r="C5405" t="str">
            <v>ROH</v>
          </cell>
          <cell r="D5405" t="str">
            <v>UN</v>
          </cell>
        </row>
        <row r="5406">
          <cell r="A5406" t="str">
            <v>0150-36</v>
          </cell>
          <cell r="B5406" t="str">
            <v>RACK AUTO FAL TWB-01</v>
          </cell>
          <cell r="C5406" t="str">
            <v>ROH</v>
          </cell>
          <cell r="D5406" t="str">
            <v>UN</v>
          </cell>
        </row>
        <row r="5407">
          <cell r="A5407" t="str">
            <v>0150-37</v>
          </cell>
          <cell r="B5407" t="str">
            <v>RACK SUBWOOFER TWB-01</v>
          </cell>
          <cell r="C5407" t="str">
            <v>ROH</v>
          </cell>
          <cell r="D5407" t="str">
            <v>UN</v>
          </cell>
        </row>
        <row r="5408">
          <cell r="A5408" t="str">
            <v>0150-38</v>
          </cell>
          <cell r="B5408" t="str">
            <v>SUPPLC LCD TWB-01</v>
          </cell>
          <cell r="C5408" t="str">
            <v>ROH</v>
          </cell>
          <cell r="D5408" t="str">
            <v>UN</v>
          </cell>
        </row>
        <row r="5409">
          <cell r="A5409" t="str">
            <v>0150-39</v>
          </cell>
          <cell r="B5409" t="str">
            <v>SUPPLC IPOD TWB-01</v>
          </cell>
          <cell r="C5409" t="str">
            <v>ROH</v>
          </cell>
          <cell r="D5409" t="str">
            <v>UN</v>
          </cell>
        </row>
        <row r="5410">
          <cell r="A5410" t="str">
            <v>0150-40</v>
          </cell>
          <cell r="B5410" t="str">
            <v>SUPBASE TWB-01</v>
          </cell>
          <cell r="C5410" t="str">
            <v>ROH</v>
          </cell>
          <cell r="D5410" t="str">
            <v>UN</v>
          </cell>
        </row>
        <row r="5411">
          <cell r="A5411" t="str">
            <v>0150-41</v>
          </cell>
          <cell r="B5411" t="str">
            <v>CONEXAO PLAS. INT TRAVA CUBA-CJ[AF]</v>
          </cell>
          <cell r="C5411" t="str">
            <v>ROH</v>
          </cell>
          <cell r="D5411" t="str">
            <v>UN</v>
          </cell>
        </row>
        <row r="5412">
          <cell r="A5412" t="str">
            <v>0150-42</v>
          </cell>
          <cell r="B5412" t="str">
            <v>SUP PLAS. BR GALAO FURADOR-CJ[BB]</v>
          </cell>
          <cell r="C5412" t="str">
            <v>ROH</v>
          </cell>
          <cell r="D5412" t="str">
            <v>UN</v>
          </cell>
        </row>
        <row r="5413">
          <cell r="A5413" t="str">
            <v>0150-47</v>
          </cell>
          <cell r="B5413" t="str">
            <v>MOLD. SUP CP PRINC PLAS. PT[FT]</v>
          </cell>
          <cell r="C5413" t="str">
            <v>ROH</v>
          </cell>
          <cell r="D5413" t="str">
            <v>UN</v>
          </cell>
        </row>
        <row r="5414">
          <cell r="A5414" t="str">
            <v>0150-48</v>
          </cell>
          <cell r="B5414" t="str">
            <v>SUPORTE DO MOTOR AF-03</v>
          </cell>
          <cell r="C5414" t="str">
            <v>ROH</v>
          </cell>
          <cell r="D5414" t="str">
            <v>UN</v>
          </cell>
        </row>
        <row r="5415">
          <cell r="A5415" t="str">
            <v>0150-49</v>
          </cell>
          <cell r="B5415" t="str">
            <v>CONEXAO TRAS.PLC ISOL.TERMICA HORIZ.[AF]</v>
          </cell>
          <cell r="C5415" t="str">
            <v>ROH</v>
          </cell>
          <cell r="D5415" t="str">
            <v>UN</v>
          </cell>
        </row>
        <row r="5416">
          <cell r="A5416" t="str">
            <v>0150-50</v>
          </cell>
          <cell r="B5416" t="str">
            <v>FIXES METAL. CP SUP-CJ[AF]</v>
          </cell>
          <cell r="C5416" t="str">
            <v>ROH</v>
          </cell>
          <cell r="D5416" t="str">
            <v>UN</v>
          </cell>
        </row>
        <row r="5417">
          <cell r="A5417" t="str">
            <v>0150-51</v>
          </cell>
          <cell r="B5417" t="str">
            <v>TRAVA DIR. PLAS. RSARTIC.TAMPA[D</v>
          </cell>
          <cell r="C5417" t="str">
            <v>ROH</v>
          </cell>
          <cell r="D5417" t="str">
            <v>UN</v>
          </cell>
        </row>
        <row r="5418">
          <cell r="A5418" t="str">
            <v>0150-52</v>
          </cell>
          <cell r="B5418" t="str">
            <v>TRAVA ESQ. PLAS. RS TAMPA[D]</v>
          </cell>
          <cell r="C5418" t="str">
            <v>ROH</v>
          </cell>
          <cell r="D5418" t="str">
            <v>UN</v>
          </cell>
        </row>
        <row r="5419">
          <cell r="A5419" t="str">
            <v>0150-53</v>
          </cell>
          <cell r="B5419" t="str">
            <v>SUP PLAS. PCI FONTE[PE]</v>
          </cell>
          <cell r="C5419" t="str">
            <v>ROH</v>
          </cell>
          <cell r="D5419" t="str">
            <v>UN</v>
          </cell>
        </row>
        <row r="5420">
          <cell r="A5420" t="str">
            <v>0150-54</v>
          </cell>
          <cell r="B5420" t="str">
            <v>MOLD. PLAS. BOTAOTEMP.[G]</v>
          </cell>
          <cell r="C5420" t="str">
            <v>ROH</v>
          </cell>
          <cell r="D5420" t="str">
            <v>UN</v>
          </cell>
        </row>
        <row r="5421">
          <cell r="A5421" t="str">
            <v>0150-56</v>
          </cell>
          <cell r="B5421" t="str">
            <v>BASE SUP INT-CJ[MP]</v>
          </cell>
          <cell r="C5421" t="str">
            <v>ROH</v>
          </cell>
          <cell r="D5421" t="str">
            <v>UN</v>
          </cell>
        </row>
        <row r="5422">
          <cell r="A5422" t="str">
            <v>0150-58</v>
          </cell>
          <cell r="B5422" t="str">
            <v>FIX PLAS.PCI EQUALIZADORA[CM]</v>
          </cell>
          <cell r="C5422" t="str">
            <v>ROH</v>
          </cell>
          <cell r="D5422" t="str">
            <v>UN</v>
          </cell>
        </row>
        <row r="5423">
          <cell r="A5423" t="str">
            <v>0150-59</v>
          </cell>
          <cell r="B5423" t="str">
            <v>SUP PLAS. PTANTENA[CM]</v>
          </cell>
          <cell r="C5423" t="str">
            <v>ROH</v>
          </cell>
          <cell r="D5423" t="str">
            <v>UN</v>
          </cell>
        </row>
        <row r="5424">
          <cell r="A5424" t="str">
            <v>0150-60</v>
          </cell>
          <cell r="B5424" t="str">
            <v>SUP METAL. MT TIPO 02[AF]</v>
          </cell>
          <cell r="C5424" t="str">
            <v>ROH</v>
          </cell>
          <cell r="D5424" t="str">
            <v>UN</v>
          </cell>
        </row>
        <row r="5425">
          <cell r="A5425" t="str">
            <v>0150-61</v>
          </cell>
          <cell r="B5425" t="str">
            <v>CONEXAO PLAS. INT TIPO 01-CJ[AF]</v>
          </cell>
          <cell r="C5425" t="str">
            <v>ROH</v>
          </cell>
          <cell r="D5425" t="str">
            <v>UN</v>
          </cell>
        </row>
        <row r="5426">
          <cell r="A5426" t="str">
            <v>0150-62</v>
          </cell>
          <cell r="B5426" t="str">
            <v>CONEXAO PLAS. INT[AF]</v>
          </cell>
          <cell r="C5426" t="str">
            <v>ROH</v>
          </cell>
          <cell r="D5426" t="str">
            <v>UN</v>
          </cell>
        </row>
        <row r="5427">
          <cell r="A5427" t="str">
            <v>0150-64</v>
          </cell>
          <cell r="B5427" t="str">
            <v>CONEXAO PLC ISOL. TERMICA VERT.-CJ[AF</v>
          </cell>
          <cell r="C5427" t="str">
            <v>ROH</v>
          </cell>
          <cell r="D5427" t="str">
            <v>UN</v>
          </cell>
        </row>
        <row r="5428">
          <cell r="A5428" t="str">
            <v>0150-65</v>
          </cell>
          <cell r="B5428" t="str">
            <v>SUP METAL. FIXACAO NA PAREDE-CJ[V]</v>
          </cell>
          <cell r="C5428" t="str">
            <v>ROH</v>
          </cell>
          <cell r="D5428" t="str">
            <v>UN</v>
          </cell>
        </row>
        <row r="5429">
          <cell r="A5429" t="str">
            <v>0150-66</v>
          </cell>
          <cell r="B5429" t="str">
            <v>SUP METAL.UNDOPTICA[HT]</v>
          </cell>
          <cell r="C5429" t="str">
            <v>ROH</v>
          </cell>
          <cell r="D5429" t="str">
            <v>UN</v>
          </cell>
        </row>
        <row r="5430">
          <cell r="A5430" t="str">
            <v>0150-67</v>
          </cell>
          <cell r="B5430" t="str">
            <v>CP PLAS. BR INF.[S]</v>
          </cell>
          <cell r="C5430" t="str">
            <v>ROH</v>
          </cell>
          <cell r="D5430" t="str">
            <v>UN</v>
          </cell>
        </row>
        <row r="5431">
          <cell r="A5431" t="str">
            <v>0150-68</v>
          </cell>
          <cell r="B5431" t="str">
            <v>COBERT. PLAS. BR CX. LIGACAO[S]</v>
          </cell>
          <cell r="C5431" t="str">
            <v>ROH</v>
          </cell>
          <cell r="D5431" t="str">
            <v>UN</v>
          </cell>
        </row>
        <row r="5432">
          <cell r="A5432" t="str">
            <v>0150-69</v>
          </cell>
          <cell r="B5432" t="str">
            <v>SUP PLAS.BASE[FLO]</v>
          </cell>
          <cell r="C5432" t="str">
            <v>ROH</v>
          </cell>
          <cell r="D5432" t="str">
            <v>UN</v>
          </cell>
        </row>
        <row r="5433">
          <cell r="A5433" t="str">
            <v>0150-70</v>
          </cell>
          <cell r="B5433" t="str">
            <v>GUIA PLAS.RESIDUOS[FLO]</v>
          </cell>
          <cell r="C5433" t="str">
            <v>ROH</v>
          </cell>
          <cell r="D5433" t="str">
            <v>UN</v>
          </cell>
        </row>
        <row r="5434">
          <cell r="A5434" t="str">
            <v>0150-71</v>
          </cell>
          <cell r="B5434" t="str">
            <v>SUPORTE PLÁSTICO PCI FONTE [PE]</v>
          </cell>
          <cell r="C5434" t="str">
            <v>ROH</v>
          </cell>
          <cell r="D5434" t="str">
            <v>UN</v>
          </cell>
        </row>
        <row r="5435">
          <cell r="A5435" t="str">
            <v>0150-72</v>
          </cell>
          <cell r="B5435" t="str">
            <v>SUP METAL. ELEM AQUEC.[AF]</v>
          </cell>
          <cell r="C5435" t="str">
            <v>ROH</v>
          </cell>
          <cell r="D5435" t="str">
            <v>UN</v>
          </cell>
        </row>
        <row r="5436">
          <cell r="A5436" t="str">
            <v>0150-73</v>
          </cell>
          <cell r="B5436" t="str">
            <v>CONEXAO PLAS. INT TRAVA CUBA-CJ[AF]</v>
          </cell>
          <cell r="C5436" t="str">
            <v>ROH</v>
          </cell>
          <cell r="D5436" t="str">
            <v>UN</v>
          </cell>
        </row>
        <row r="5437">
          <cell r="A5437" t="str">
            <v>0150-74</v>
          </cell>
          <cell r="B5437" t="str">
            <v>CONEXAO PLAS. INT TIPO 02-CJ[AF]</v>
          </cell>
          <cell r="C5437" t="str">
            <v>ROH</v>
          </cell>
          <cell r="D5437" t="str">
            <v>UN</v>
          </cell>
        </row>
        <row r="5438">
          <cell r="A5438" t="str">
            <v>0150-75</v>
          </cell>
          <cell r="B5438" t="str">
            <v>SUP METAL. ELEM AQUEC.[AF]</v>
          </cell>
          <cell r="C5438" t="str">
            <v>ROH</v>
          </cell>
          <cell r="D5438" t="str">
            <v>UN</v>
          </cell>
        </row>
        <row r="5439">
          <cell r="A5439" t="str">
            <v>0150-76</v>
          </cell>
          <cell r="B5439" t="str">
            <v>MOLD. INT PLAS.[FES]</v>
          </cell>
          <cell r="C5439" t="str">
            <v>ROH</v>
          </cell>
          <cell r="D5439" t="str">
            <v>UN</v>
          </cell>
        </row>
        <row r="5440">
          <cell r="A5440" t="str">
            <v>0150-77</v>
          </cell>
          <cell r="B5440" t="str">
            <v>MOLD. INT PLAS.[FSC]</v>
          </cell>
          <cell r="C5440" t="str">
            <v>ROH</v>
          </cell>
          <cell r="D5440" t="str">
            <v>UN</v>
          </cell>
        </row>
        <row r="5441">
          <cell r="A5441" t="str">
            <v>0150-78</v>
          </cell>
          <cell r="B5441" t="str">
            <v>FIXES PLAS.S CP SUP-CJ[AF]</v>
          </cell>
          <cell r="C5441" t="str">
            <v>ROH</v>
          </cell>
          <cell r="D5441" t="str">
            <v>UN</v>
          </cell>
        </row>
        <row r="5442">
          <cell r="A5442" t="str">
            <v>0150-79</v>
          </cell>
          <cell r="B5442" t="str">
            <v>FIX PLAS. PRT DAS CHA[MC]</v>
          </cell>
          <cell r="C5442" t="str">
            <v>ROH</v>
          </cell>
          <cell r="D5442" t="str">
            <v>UN</v>
          </cell>
        </row>
        <row r="5443">
          <cell r="A5443" t="str">
            <v>0150-80</v>
          </cell>
          <cell r="B5443" t="str">
            <v>CONEXAO PLAS. INT[AF]</v>
          </cell>
          <cell r="C5443" t="str">
            <v>ROH</v>
          </cell>
          <cell r="D5443" t="str">
            <v>UN</v>
          </cell>
        </row>
        <row r="5444">
          <cell r="A5444" t="str">
            <v>0150-81</v>
          </cell>
          <cell r="B5444" t="str">
            <v>SUP PLAS. MT[AF]</v>
          </cell>
          <cell r="C5444" t="str">
            <v>ROH</v>
          </cell>
          <cell r="D5444" t="str">
            <v>UN</v>
          </cell>
        </row>
        <row r="5445">
          <cell r="A5445" t="str">
            <v>0150-82</v>
          </cell>
          <cell r="B5445" t="str">
            <v>SUP METAL. ELEM AQUEC.[AF]</v>
          </cell>
          <cell r="C5445" t="str">
            <v>ROH</v>
          </cell>
          <cell r="D5445" t="str">
            <v>UN</v>
          </cell>
        </row>
        <row r="5446">
          <cell r="A5446" t="str">
            <v>0150-83</v>
          </cell>
          <cell r="B5446" t="str">
            <v>CONEXAO PLC ISOL. TERMICA VERT.-CJ[AF</v>
          </cell>
          <cell r="C5446" t="str">
            <v>ROH</v>
          </cell>
          <cell r="D5446" t="str">
            <v>UN</v>
          </cell>
        </row>
        <row r="5447">
          <cell r="A5447" t="str">
            <v>0150-84</v>
          </cell>
          <cell r="B5447" t="str">
            <v>CONEXAO PLAS.PLC ISOL.TERMICA HORIZ.[AF</v>
          </cell>
          <cell r="C5447" t="str">
            <v>ROH</v>
          </cell>
          <cell r="D5447" t="str">
            <v>UN</v>
          </cell>
        </row>
        <row r="5448">
          <cell r="A5448" t="str">
            <v>0150-85</v>
          </cell>
          <cell r="B5448" t="str">
            <v>FIX PROTECAO DOS INDIC.ES</v>
          </cell>
          <cell r="C5448" t="str">
            <v>ROH</v>
          </cell>
          <cell r="D5448" t="str">
            <v>UN</v>
          </cell>
        </row>
        <row r="5449">
          <cell r="A5449" t="str">
            <v>0150-86</v>
          </cell>
          <cell r="B5449" t="str">
            <v>CONEXÃO PLACA DE ISOL TÉRM VERTICAL CONJ</v>
          </cell>
          <cell r="C5449" t="str">
            <v>ROH</v>
          </cell>
          <cell r="D5449" t="str">
            <v>UN</v>
          </cell>
        </row>
        <row r="5450">
          <cell r="A5450" t="str">
            <v>0150-87</v>
          </cell>
          <cell r="B5450" t="str">
            <v>ESPACADOR PLAS. PROT. MOVEL DISCO[FSC]</v>
          </cell>
          <cell r="C5450" t="str">
            <v>ROH</v>
          </cell>
          <cell r="D5450" t="str">
            <v>UN</v>
          </cell>
        </row>
        <row r="5451">
          <cell r="A5451" t="str">
            <v>0150-88</v>
          </cell>
          <cell r="B5451" t="str">
            <v>SUP METAL. ELEM AQUEC.[AF]</v>
          </cell>
          <cell r="C5451" t="str">
            <v>ROH</v>
          </cell>
          <cell r="D5451" t="str">
            <v>UN</v>
          </cell>
        </row>
        <row r="5452">
          <cell r="A5452" t="str">
            <v>0150-89</v>
          </cell>
          <cell r="B5452" t="str">
            <v>CONEXAO PLC ISOL. TERMICA VERT.-CJ[AF</v>
          </cell>
          <cell r="C5452" t="str">
            <v>ROH</v>
          </cell>
          <cell r="D5452" t="str">
            <v>UN</v>
          </cell>
        </row>
        <row r="5453">
          <cell r="A5453" t="str">
            <v>0150-90</v>
          </cell>
          <cell r="B5453" t="str">
            <v>CONEXAO PLC ISOL. TERMICA HORIZ.[AF]</v>
          </cell>
          <cell r="C5453" t="str">
            <v>ROH</v>
          </cell>
          <cell r="D5453" t="str">
            <v>UN</v>
          </cell>
        </row>
        <row r="5454">
          <cell r="A5454" t="str">
            <v>0150-91</v>
          </cell>
          <cell r="B5454" t="str">
            <v>ESPAÇADOR PLÁSTICO PARA DISCO [FSC]</v>
          </cell>
          <cell r="C5454" t="str">
            <v>ROH</v>
          </cell>
          <cell r="D5454" t="str">
            <v>UN</v>
          </cell>
        </row>
        <row r="5455">
          <cell r="A5455" t="str">
            <v>0150-92</v>
          </cell>
          <cell r="B5455" t="str">
            <v>TRAVA DO DISCO METÁLICA PRETA [FSC]</v>
          </cell>
          <cell r="C5455" t="str">
            <v>ROH</v>
          </cell>
          <cell r="D5455" t="str">
            <v>UN</v>
          </cell>
        </row>
        <row r="5456">
          <cell r="A5456" t="str">
            <v>0150-93</v>
          </cell>
          <cell r="B5456" t="str">
            <v>JUNTA DE SILICONE PARA ROLAMENTOS [FSC]</v>
          </cell>
          <cell r="C5456" t="str">
            <v>ROH</v>
          </cell>
          <cell r="D5456" t="str">
            <v>UN</v>
          </cell>
        </row>
        <row r="5457">
          <cell r="A5457" t="str">
            <v>0150-94</v>
          </cell>
          <cell r="B5457" t="str">
            <v>ALAVANCA PLÁST PRETA AJUSTE PROFUND[FSC]</v>
          </cell>
          <cell r="C5457" t="str">
            <v>ROH</v>
          </cell>
          <cell r="D5457" t="str">
            <v>UN</v>
          </cell>
        </row>
        <row r="5458">
          <cell r="A5458" t="str">
            <v>0151-00</v>
          </cell>
          <cell r="B5458" t="str">
            <v>ETIQ PUXE P/REMOVER A PÉLICULA(EXTRATOR)</v>
          </cell>
          <cell r="C5458" t="str">
            <v>ROH</v>
          </cell>
          <cell r="D5458" t="str">
            <v>UN</v>
          </cell>
        </row>
        <row r="5459">
          <cell r="A5459" t="str">
            <v>0151-06</v>
          </cell>
          <cell r="B5459" t="str">
            <v>ETIQ COD BARRA COLETIVA NL-22 127V</v>
          </cell>
          <cell r="C5459" t="str">
            <v>ROH</v>
          </cell>
          <cell r="D5459" t="str">
            <v>PL</v>
          </cell>
        </row>
        <row r="5460">
          <cell r="A5460" t="str">
            <v>0151-07</v>
          </cell>
          <cell r="B5460" t="str">
            <v>ETIQ COD BARRA COLETIVA NL-22 220V</v>
          </cell>
          <cell r="C5460" t="str">
            <v>ROH</v>
          </cell>
          <cell r="D5460" t="str">
            <v>PL</v>
          </cell>
        </row>
        <row r="5461">
          <cell r="A5461" t="str">
            <v>0151-08</v>
          </cell>
          <cell r="B5461" t="str">
            <v>ETIQ COD BARRA UNITARIA NL-22 220V</v>
          </cell>
          <cell r="C5461" t="str">
            <v>ROH</v>
          </cell>
          <cell r="D5461" t="str">
            <v>UN</v>
          </cell>
        </row>
        <row r="5462">
          <cell r="A5462" t="str">
            <v>0151-10</v>
          </cell>
          <cell r="B5462" t="str">
            <v>ETIQ COD BARRA COLETIVA NL-40 127V</v>
          </cell>
          <cell r="C5462" t="str">
            <v>ROH</v>
          </cell>
          <cell r="D5462" t="str">
            <v>PL</v>
          </cell>
        </row>
        <row r="5463">
          <cell r="A5463" t="str">
            <v>0151-11</v>
          </cell>
          <cell r="B5463" t="str">
            <v>ETIQ COD BARRA COLETIVA NL-40 220V</v>
          </cell>
          <cell r="C5463" t="str">
            <v>ROH</v>
          </cell>
          <cell r="D5463" t="str">
            <v>PL</v>
          </cell>
        </row>
        <row r="5464">
          <cell r="A5464" t="str">
            <v>0151-13</v>
          </cell>
          <cell r="B5464" t="str">
            <v>ETIQ COD BARRA COLETIVA NL-26 127V</v>
          </cell>
          <cell r="C5464" t="str">
            <v>ROH</v>
          </cell>
          <cell r="D5464" t="str">
            <v>PL</v>
          </cell>
        </row>
        <row r="5465">
          <cell r="A5465" t="str">
            <v>0151-14</v>
          </cell>
          <cell r="B5465" t="str">
            <v>ETIQ COD BARRA COLETIVA NL-26 220V</v>
          </cell>
          <cell r="C5465" t="str">
            <v>ROH</v>
          </cell>
          <cell r="D5465" t="str">
            <v>PL</v>
          </cell>
        </row>
        <row r="5466">
          <cell r="A5466" t="str">
            <v>0151-15</v>
          </cell>
          <cell r="B5466" t="str">
            <v>ETIQ COD BARRA UNITARIA NL-26 220V</v>
          </cell>
          <cell r="C5466" t="str">
            <v>ROH</v>
          </cell>
          <cell r="D5466" t="str">
            <v>UN</v>
          </cell>
        </row>
        <row r="5467">
          <cell r="A5467" t="str">
            <v>0151-16</v>
          </cell>
          <cell r="B5467" t="str">
            <v>ETIQ COD BARRA COLETIVA NL-32 127V</v>
          </cell>
          <cell r="C5467" t="str">
            <v>ROH</v>
          </cell>
          <cell r="D5467" t="str">
            <v>PL</v>
          </cell>
        </row>
        <row r="5468">
          <cell r="A5468" t="str">
            <v>0151-17</v>
          </cell>
          <cell r="B5468" t="str">
            <v>ETIQ COD BARRA COLETIVA NL-32 220V</v>
          </cell>
          <cell r="C5468" t="str">
            <v>ROH</v>
          </cell>
          <cell r="D5468" t="str">
            <v>PL</v>
          </cell>
        </row>
        <row r="5469">
          <cell r="A5469" t="str">
            <v>0151-18</v>
          </cell>
          <cell r="B5469" t="str">
            <v>ETIQ COD BARRA UNITARIA NL-32 220V</v>
          </cell>
          <cell r="C5469" t="str">
            <v>ROH</v>
          </cell>
          <cell r="D5469" t="str">
            <v>UN</v>
          </cell>
        </row>
        <row r="5470">
          <cell r="A5470" t="str">
            <v>0151-19</v>
          </cell>
          <cell r="B5470" t="str">
            <v>ETIQ COD BARRA COLETIVA NL-41 127V</v>
          </cell>
          <cell r="C5470" t="str">
            <v>ROH</v>
          </cell>
          <cell r="D5470" t="str">
            <v>PL</v>
          </cell>
        </row>
        <row r="5471">
          <cell r="A5471" t="str">
            <v>0151-20</v>
          </cell>
          <cell r="B5471" t="str">
            <v>ETIQ COD BARRA COLETIVA NL-41 220V</v>
          </cell>
          <cell r="C5471" t="str">
            <v>ROH</v>
          </cell>
          <cell r="D5471" t="str">
            <v>PL</v>
          </cell>
        </row>
        <row r="5472">
          <cell r="A5472" t="str">
            <v>0151-22</v>
          </cell>
          <cell r="B5472" t="str">
            <v>ETIQ COD BARRA COLETIVA B-11 127V</v>
          </cell>
          <cell r="C5472" t="str">
            <v>ROH</v>
          </cell>
          <cell r="D5472" t="str">
            <v>PL</v>
          </cell>
        </row>
        <row r="5473">
          <cell r="A5473" t="str">
            <v>0151-23</v>
          </cell>
          <cell r="B5473" t="str">
            <v>ETIQ COD BARRA COLETIVA B-11 220V</v>
          </cell>
          <cell r="C5473" t="str">
            <v>ROH</v>
          </cell>
          <cell r="D5473" t="str">
            <v>PL</v>
          </cell>
        </row>
        <row r="5474">
          <cell r="A5474" t="str">
            <v>0151-24</v>
          </cell>
          <cell r="B5474" t="str">
            <v>ETIQ COD BARRA COLETIVA L-28 127V</v>
          </cell>
          <cell r="C5474" t="str">
            <v>ROH</v>
          </cell>
          <cell r="D5474" t="str">
            <v>PL</v>
          </cell>
        </row>
        <row r="5475">
          <cell r="A5475" t="str">
            <v>0151-25</v>
          </cell>
          <cell r="B5475" t="str">
            <v>ETIQ COD BARRA COLETIVA L-28 220V</v>
          </cell>
          <cell r="C5475" t="str">
            <v>ROH</v>
          </cell>
          <cell r="D5475" t="str">
            <v>PL</v>
          </cell>
        </row>
        <row r="5476">
          <cell r="A5476" t="str">
            <v>0151-26</v>
          </cell>
          <cell r="B5476" t="str">
            <v>ETIQ COD BARRA UNITARIA L-28 220V</v>
          </cell>
          <cell r="C5476" t="str">
            <v>ROH</v>
          </cell>
          <cell r="D5476" t="str">
            <v>UN</v>
          </cell>
        </row>
        <row r="5477">
          <cell r="A5477" t="str">
            <v>0151-33</v>
          </cell>
          <cell r="B5477" t="str">
            <v>ETIQ COD BARRA UNITARIA B-12 220V</v>
          </cell>
          <cell r="C5477" t="str">
            <v>ROH</v>
          </cell>
          <cell r="D5477" t="str">
            <v>UN</v>
          </cell>
        </row>
        <row r="5478">
          <cell r="A5478" t="str">
            <v>0151-34</v>
          </cell>
          <cell r="B5478" t="str">
            <v>ETIQUETA FILTRO BLACK GRÁTIS</v>
          </cell>
          <cell r="C5478" t="str">
            <v>ROH</v>
          </cell>
          <cell r="D5478" t="str">
            <v>UN</v>
          </cell>
        </row>
        <row r="5479">
          <cell r="A5479" t="str">
            <v>0151-35</v>
          </cell>
          <cell r="B5479" t="str">
            <v>ETIQUETA Nº SERIE GRAVADA</v>
          </cell>
          <cell r="C5479" t="str">
            <v>HALB</v>
          </cell>
          <cell r="D5479" t="str">
            <v>UN</v>
          </cell>
        </row>
        <row r="5480">
          <cell r="A5480" t="str">
            <v>0151-36</v>
          </cell>
          <cell r="B5480" t="str">
            <v>ETIQ COD BARRA COLETIVA L-36 127V</v>
          </cell>
          <cell r="C5480" t="str">
            <v>ROH</v>
          </cell>
          <cell r="D5480" t="str">
            <v>PL</v>
          </cell>
        </row>
        <row r="5481">
          <cell r="A5481" t="str">
            <v>0151-37</v>
          </cell>
          <cell r="B5481" t="str">
            <v>ETIQ COD BARRA COLETIVA L-36 220V</v>
          </cell>
          <cell r="C5481" t="str">
            <v>ROH</v>
          </cell>
          <cell r="D5481" t="str">
            <v>PL</v>
          </cell>
        </row>
        <row r="5482">
          <cell r="A5482" t="str">
            <v>0151-38</v>
          </cell>
          <cell r="B5482" t="str">
            <v>ETIQ COD BARRA UNITARIA L-36 220V</v>
          </cell>
          <cell r="C5482" t="str">
            <v>ROH</v>
          </cell>
          <cell r="D5482" t="str">
            <v>UN</v>
          </cell>
        </row>
        <row r="5483">
          <cell r="A5483" t="str">
            <v>0151-39</v>
          </cell>
          <cell r="B5483" t="str">
            <v>ETIQ COD BARRA UNITARIA B-13 220V</v>
          </cell>
          <cell r="C5483" t="str">
            <v>ROH</v>
          </cell>
          <cell r="D5483" t="str">
            <v>UN</v>
          </cell>
        </row>
        <row r="5484">
          <cell r="A5484" t="str">
            <v>0151-42</v>
          </cell>
          <cell r="B5484" t="str">
            <v>ETIQ COD BARRA UNITARIA L-28F 127V</v>
          </cell>
          <cell r="C5484" t="str">
            <v>ROH</v>
          </cell>
          <cell r="D5484" t="str">
            <v>UN</v>
          </cell>
        </row>
        <row r="5485">
          <cell r="A5485" t="str">
            <v>0151-43</v>
          </cell>
          <cell r="B5485" t="str">
            <v>ETIQ COD BARRA UNITARIA L-28F 220V</v>
          </cell>
          <cell r="C5485" t="str">
            <v>ROH</v>
          </cell>
          <cell r="D5485" t="str">
            <v>UN</v>
          </cell>
        </row>
        <row r="5486">
          <cell r="A5486" t="str">
            <v>0151-44</v>
          </cell>
          <cell r="B5486" t="str">
            <v>ETIQ COD BARRA COLETIVA L-28F 127V</v>
          </cell>
          <cell r="C5486" t="str">
            <v>ROH</v>
          </cell>
          <cell r="D5486" t="str">
            <v>PL</v>
          </cell>
        </row>
        <row r="5487">
          <cell r="A5487" t="str">
            <v>0151-46</v>
          </cell>
          <cell r="B5487" t="str">
            <v>ETIQUETA FILTRO BRANCO GRÁTIS</v>
          </cell>
          <cell r="C5487" t="str">
            <v>ROH</v>
          </cell>
          <cell r="D5487" t="str">
            <v>UN</v>
          </cell>
        </row>
        <row r="5488">
          <cell r="A5488" t="str">
            <v>0151-47</v>
          </cell>
          <cell r="B5488" t="str">
            <v>ETIQ COD BARRA UNITARIA NL-22F 127V</v>
          </cell>
          <cell r="C5488" t="str">
            <v>ROH</v>
          </cell>
          <cell r="D5488" t="str">
            <v>UN</v>
          </cell>
        </row>
        <row r="5489">
          <cell r="A5489" t="str">
            <v>0151-48</v>
          </cell>
          <cell r="B5489" t="str">
            <v>ETIQ COD BARRA UNITARIA NL-22F 220V</v>
          </cell>
          <cell r="C5489" t="str">
            <v>ROH</v>
          </cell>
          <cell r="D5489" t="str">
            <v>UN</v>
          </cell>
        </row>
        <row r="5490">
          <cell r="A5490" t="str">
            <v>0151-49</v>
          </cell>
          <cell r="B5490" t="str">
            <v>ETIQ COD BARRA COLETIVA NL-22F 127V</v>
          </cell>
          <cell r="C5490" t="str">
            <v>ROH</v>
          </cell>
          <cell r="D5490" t="str">
            <v>PL</v>
          </cell>
        </row>
        <row r="5491">
          <cell r="A5491" t="str">
            <v>0151-50</v>
          </cell>
          <cell r="B5491" t="str">
            <v>ETIQ COD BARRA COLETIVA NL-22F 220V</v>
          </cell>
          <cell r="C5491" t="str">
            <v>ROH</v>
          </cell>
          <cell r="D5491" t="str">
            <v>PL</v>
          </cell>
        </row>
        <row r="5492">
          <cell r="A5492" t="str">
            <v>0151-59</v>
          </cell>
          <cell r="B5492" t="str">
            <v>ETIQ COD BARRA COLETIVA L-37 127V</v>
          </cell>
          <cell r="C5492" t="str">
            <v>ROH</v>
          </cell>
          <cell r="D5492" t="str">
            <v>PL</v>
          </cell>
        </row>
        <row r="5493">
          <cell r="A5493" t="str">
            <v>0151-60</v>
          </cell>
          <cell r="B5493" t="str">
            <v>ETIQ COD BARRA COLETIVA L-37 220V</v>
          </cell>
          <cell r="C5493" t="str">
            <v>ROH</v>
          </cell>
          <cell r="D5493" t="str">
            <v>PL</v>
          </cell>
        </row>
        <row r="5494">
          <cell r="A5494" t="str">
            <v>0151-61</v>
          </cell>
          <cell r="B5494" t="str">
            <v>ETIQ COD BARRA UNITARIA L-37 220V</v>
          </cell>
          <cell r="C5494" t="str">
            <v>ROH</v>
          </cell>
          <cell r="D5494" t="str">
            <v>UN</v>
          </cell>
        </row>
        <row r="5495">
          <cell r="A5495" t="str">
            <v>0151-62</v>
          </cell>
          <cell r="B5495" t="str">
            <v>ETIQUETA LOGO MONDIAL EXTRATOR</v>
          </cell>
          <cell r="C5495" t="str">
            <v>ROH</v>
          </cell>
          <cell r="D5495" t="str">
            <v>UN</v>
          </cell>
        </row>
        <row r="5496">
          <cell r="A5496" t="str">
            <v>0151-63</v>
          </cell>
          <cell r="B5496" t="str">
            <v>ETIQ ATENÇÃO ANTES DE LIGAR (CABO)</v>
          </cell>
          <cell r="C5496" t="str">
            <v>ROH</v>
          </cell>
          <cell r="D5496" t="str">
            <v>UN</v>
          </cell>
        </row>
        <row r="5497">
          <cell r="A5497" t="str">
            <v>0151-66</v>
          </cell>
          <cell r="B5497" t="str">
            <v>ETIQ COD BARRA COLETIVA L-35F 127V</v>
          </cell>
          <cell r="C5497" t="str">
            <v>ROH</v>
          </cell>
          <cell r="D5497" t="str">
            <v>PL</v>
          </cell>
        </row>
        <row r="5498">
          <cell r="A5498" t="str">
            <v>0151-67</v>
          </cell>
          <cell r="B5498" t="str">
            <v>ETIQ COD BARRA COLETIVA L-35F 220V</v>
          </cell>
          <cell r="C5498" t="str">
            <v>ROH</v>
          </cell>
          <cell r="D5498" t="str">
            <v>PL</v>
          </cell>
        </row>
        <row r="5499">
          <cell r="A5499" t="str">
            <v>0151-68</v>
          </cell>
          <cell r="B5499" t="str">
            <v>ETIQ COD BARRA UNITARIA L-35F 220V</v>
          </cell>
          <cell r="C5499" t="str">
            <v>ROH</v>
          </cell>
          <cell r="D5499" t="str">
            <v>UN</v>
          </cell>
        </row>
        <row r="5500">
          <cell r="A5500" t="str">
            <v>0151-76</v>
          </cell>
          <cell r="B5500" t="str">
            <v>ETIQ ATENÇÃO ANTES DE LIGAR EXT(CORPO)</v>
          </cell>
          <cell r="C5500" t="str">
            <v>ROH</v>
          </cell>
          <cell r="D5500" t="str">
            <v>UN</v>
          </cell>
        </row>
        <row r="5501">
          <cell r="A5501" t="str">
            <v>0151-77</v>
          </cell>
          <cell r="B5501" t="str">
            <v>ETIQ COD BARRA UNITARIA NL-26 127V AVON</v>
          </cell>
          <cell r="C5501" t="str">
            <v>ROH</v>
          </cell>
          <cell r="D5501" t="str">
            <v>UN</v>
          </cell>
        </row>
        <row r="5502">
          <cell r="A5502" t="str">
            <v>0151-78</v>
          </cell>
          <cell r="B5502" t="str">
            <v>ETIQ COD BARRA UNITARIA NL-26 220V AVON</v>
          </cell>
          <cell r="C5502" t="str">
            <v>ROH</v>
          </cell>
          <cell r="D5502" t="str">
            <v>UN</v>
          </cell>
        </row>
        <row r="5503">
          <cell r="A5503" t="str">
            <v>0151-79</v>
          </cell>
          <cell r="B5503" t="str">
            <v>ETIQ COD BARRA COLETIVA NL-26 127V AVON</v>
          </cell>
          <cell r="C5503" t="str">
            <v>ROH</v>
          </cell>
          <cell r="D5503" t="str">
            <v>PL</v>
          </cell>
        </row>
        <row r="5504">
          <cell r="A5504" t="str">
            <v>0151-80</v>
          </cell>
          <cell r="B5504" t="str">
            <v>ETIQ COD BARRA COLETIVA NL-26 220V AVON</v>
          </cell>
          <cell r="C5504" t="str">
            <v>ROH</v>
          </cell>
          <cell r="D5504" t="str">
            <v>PL</v>
          </cell>
        </row>
        <row r="5505">
          <cell r="A5505" t="str">
            <v>0151-81</v>
          </cell>
          <cell r="B5505" t="str">
            <v>ETIQUETA CARREGAMENT BATERIA[AWS-BBS-02]</v>
          </cell>
          <cell r="C5505" t="str">
            <v>ROH</v>
          </cell>
          <cell r="D5505" t="str">
            <v>UN</v>
          </cell>
        </row>
        <row r="5506">
          <cell r="A5506" t="str">
            <v>0151-82</v>
          </cell>
          <cell r="B5506" t="str">
            <v>ETIQUETA DO VISOR PET GRAVADA [AF]</v>
          </cell>
          <cell r="C5506" t="str">
            <v>ROH</v>
          </cell>
          <cell r="D5506" t="str">
            <v>UN</v>
          </cell>
        </row>
        <row r="5507">
          <cell r="A5507" t="str">
            <v>0152-00</v>
          </cell>
          <cell r="B5507" t="str">
            <v>ETIQUETA DO BOTÃO L-61 INOX</v>
          </cell>
          <cell r="C5507" t="str">
            <v>ROH</v>
          </cell>
          <cell r="D5507" t="str">
            <v>UN</v>
          </cell>
        </row>
        <row r="5508">
          <cell r="A5508" t="str">
            <v>0152-14</v>
          </cell>
          <cell r="B5508" t="str">
            <v>ETIQ COD BARRA UNIT E-01 220V</v>
          </cell>
          <cell r="C5508" t="str">
            <v>ROH</v>
          </cell>
          <cell r="D5508" t="str">
            <v>UN</v>
          </cell>
        </row>
        <row r="5509">
          <cell r="A5509" t="str">
            <v>0152-15</v>
          </cell>
          <cell r="B5509" t="str">
            <v>ETIQ COD BARRA COLETIVA E-01 127V</v>
          </cell>
          <cell r="C5509" t="str">
            <v>ROH</v>
          </cell>
          <cell r="D5509" t="str">
            <v>PL</v>
          </cell>
        </row>
        <row r="5510">
          <cell r="A5510" t="str">
            <v>0152-16</v>
          </cell>
          <cell r="B5510" t="str">
            <v>ETIQ COD BARRA COLETIVA E-01 220V</v>
          </cell>
          <cell r="C5510" t="str">
            <v>ROH</v>
          </cell>
          <cell r="D5510" t="str">
            <v>PL</v>
          </cell>
        </row>
        <row r="5511">
          <cell r="A5511" t="str">
            <v>0152-72</v>
          </cell>
          <cell r="B5511" t="str">
            <v>ETIQ COD BARRA V-08 220V</v>
          </cell>
          <cell r="C5511" t="str">
            <v>ROH</v>
          </cell>
          <cell r="D5511" t="str">
            <v>UN</v>
          </cell>
        </row>
        <row r="5512">
          <cell r="A5512" t="str">
            <v>0152-80</v>
          </cell>
          <cell r="B5512" t="str">
            <v>ETIQ COD BARRA V-16 220V</v>
          </cell>
          <cell r="C5512" t="str">
            <v>ROH</v>
          </cell>
          <cell r="D5512" t="str">
            <v>UN</v>
          </cell>
        </row>
        <row r="5513">
          <cell r="A5513" t="str">
            <v>0152-87</v>
          </cell>
          <cell r="B5513" t="str">
            <v>ETIQ COD BARRA UNIT B-01 220V</v>
          </cell>
          <cell r="C5513" t="str">
            <v>ROH</v>
          </cell>
          <cell r="D5513" t="str">
            <v>UN</v>
          </cell>
        </row>
        <row r="5514">
          <cell r="A5514" t="str">
            <v>0152-92</v>
          </cell>
          <cell r="B5514" t="str">
            <v>ETIQ COD BARRA UNIT B-02  220V</v>
          </cell>
          <cell r="C5514" t="str">
            <v>ROH</v>
          </cell>
          <cell r="D5514" t="str">
            <v>UN</v>
          </cell>
        </row>
        <row r="5515">
          <cell r="A5515" t="str">
            <v>0152-95</v>
          </cell>
          <cell r="B5515" t="str">
            <v>ETIQ COD BARRA UNIT B-03 220V</v>
          </cell>
          <cell r="C5515" t="str">
            <v>ROH</v>
          </cell>
          <cell r="D5515" t="str">
            <v>UN</v>
          </cell>
        </row>
        <row r="5516">
          <cell r="A5516" t="str">
            <v>0153-01</v>
          </cell>
          <cell r="B5516" t="str">
            <v>SAN CRISTAL (IMPORTADO)</v>
          </cell>
          <cell r="C5516" t="str">
            <v>ROH</v>
          </cell>
          <cell r="D5516" t="str">
            <v>KG</v>
          </cell>
        </row>
        <row r="5517">
          <cell r="A5517" t="str">
            <v>0153-01N</v>
          </cell>
          <cell r="B5517" t="str">
            <v>SAN CRISTAL (NACIONAL)</v>
          </cell>
          <cell r="C5517" t="str">
            <v>ROH</v>
          </cell>
          <cell r="D5517" t="str">
            <v>KG</v>
          </cell>
        </row>
        <row r="5518">
          <cell r="A5518" t="str">
            <v>0153-03</v>
          </cell>
          <cell r="B5518" t="str">
            <v>SAN VERMELHO (MASTERIZADO)</v>
          </cell>
          <cell r="C5518" t="str">
            <v>ROH</v>
          </cell>
          <cell r="D5518" t="str">
            <v>KG</v>
          </cell>
        </row>
        <row r="5519">
          <cell r="A5519" t="str">
            <v>0153-07</v>
          </cell>
          <cell r="B5519" t="str">
            <v>ETIQ COD BARRA UNIT B-20 FUNKITCHEN 220V</v>
          </cell>
          <cell r="C5519" t="str">
            <v>ROH</v>
          </cell>
          <cell r="D5519" t="str">
            <v>UN</v>
          </cell>
        </row>
        <row r="5520">
          <cell r="A5520" t="str">
            <v>0153-10</v>
          </cell>
          <cell r="B5520" t="str">
            <v>ETIQ COD BARRA UNITARIA B-24 220V</v>
          </cell>
          <cell r="C5520" t="str">
            <v>ROH</v>
          </cell>
          <cell r="D5520" t="str">
            <v>UN</v>
          </cell>
        </row>
        <row r="5521">
          <cell r="A5521" t="str">
            <v>0153-14</v>
          </cell>
          <cell r="B5521" t="str">
            <v>ETIQ COD BARRA COLETIVA L-28 APAOP1 110V</v>
          </cell>
          <cell r="C5521" t="str">
            <v>ROH</v>
          </cell>
          <cell r="D5521" t="str">
            <v>PL</v>
          </cell>
        </row>
        <row r="5522">
          <cell r="A5522" t="str">
            <v>0153-23</v>
          </cell>
          <cell r="B5522" t="str">
            <v>ETIQ COD BARRA UNITARIA B-23 APAOP1 110V</v>
          </cell>
          <cell r="C5522" t="str">
            <v>ROH</v>
          </cell>
          <cell r="D5522" t="str">
            <v>UN</v>
          </cell>
        </row>
        <row r="5523">
          <cell r="A5523" t="str">
            <v>0153-35</v>
          </cell>
          <cell r="B5523" t="str">
            <v>ETIQ ATENÇÃO ANTES DE LIGAR (CABO) UNIFI</v>
          </cell>
          <cell r="C5523" t="str">
            <v>ROH</v>
          </cell>
          <cell r="D5523" t="str">
            <v>UN</v>
          </cell>
        </row>
        <row r="5524">
          <cell r="A5524" t="str">
            <v>0153-39</v>
          </cell>
          <cell r="B5524" t="str">
            <v>ETIQ COD BARRA CA-02-6P AUYVP1</v>
          </cell>
          <cell r="C5524" t="str">
            <v>ROH</v>
          </cell>
          <cell r="D5524" t="str">
            <v>UN</v>
          </cell>
        </row>
        <row r="5525">
          <cell r="A5525" t="str">
            <v>0153-47</v>
          </cell>
          <cell r="B5525" t="str">
            <v>ETIQ COD BARRA COL E-18 CLASSICHOME BIV</v>
          </cell>
          <cell r="C5525" t="str">
            <v>ROH</v>
          </cell>
          <cell r="D5525" t="str">
            <v>PL</v>
          </cell>
        </row>
        <row r="5526">
          <cell r="A5526" t="str">
            <v>0153-54</v>
          </cell>
          <cell r="B5526" t="str">
            <v>ETIQ COD BARRA UNITARIA VTE-01 220V</v>
          </cell>
          <cell r="C5526" t="str">
            <v>ROH</v>
          </cell>
          <cell r="D5526" t="str">
            <v>UN</v>
          </cell>
        </row>
        <row r="5527">
          <cell r="A5527" t="str">
            <v>0153-55</v>
          </cell>
          <cell r="B5527" t="str">
            <v>ETIQ COD BARRA COLETIVA VTE-02 127V</v>
          </cell>
          <cell r="C5527" t="str">
            <v>ROH</v>
          </cell>
          <cell r="D5527" t="str">
            <v>PL</v>
          </cell>
        </row>
        <row r="5528">
          <cell r="A5528" t="str">
            <v>0153-56</v>
          </cell>
          <cell r="B5528" t="str">
            <v>ETIQ EFICIENCIA ENERGETICA VTE-02 127V</v>
          </cell>
          <cell r="C5528" t="str">
            <v>ROH</v>
          </cell>
          <cell r="D5528" t="str">
            <v>UN</v>
          </cell>
        </row>
        <row r="5529">
          <cell r="A5529" t="str">
            <v>0153-57</v>
          </cell>
          <cell r="B5529" t="str">
            <v>ETIQ COD BARRA COLETIVA VTE-02 220V</v>
          </cell>
          <cell r="C5529" t="str">
            <v>ROH</v>
          </cell>
          <cell r="D5529" t="str">
            <v>PL</v>
          </cell>
        </row>
        <row r="5530">
          <cell r="A5530" t="str">
            <v>0153-58</v>
          </cell>
          <cell r="B5530" t="str">
            <v>ETIQ COD BARRA UNITARIA VTE-02 220V</v>
          </cell>
          <cell r="C5530" t="str">
            <v>ROH</v>
          </cell>
          <cell r="D5530" t="str">
            <v>UN</v>
          </cell>
        </row>
        <row r="5531">
          <cell r="A5531" t="str">
            <v>0153-59</v>
          </cell>
          <cell r="B5531" t="str">
            <v>ETIQ EFICIENCIA ENERGETICA VTE-02 220V</v>
          </cell>
          <cell r="C5531" t="str">
            <v>ROH</v>
          </cell>
          <cell r="D5531" t="str">
            <v>UN</v>
          </cell>
        </row>
        <row r="5532">
          <cell r="A5532" t="str">
            <v>0153-60</v>
          </cell>
          <cell r="B5532" t="str">
            <v>ETIQ COD BARRA COLETIVA VTE-01 220V</v>
          </cell>
          <cell r="C5532" t="str">
            <v>ROH</v>
          </cell>
          <cell r="D5532" t="str">
            <v>PL</v>
          </cell>
        </row>
        <row r="5533">
          <cell r="A5533" t="str">
            <v>0153-61</v>
          </cell>
          <cell r="B5533" t="str">
            <v>ETIQ COD BARRA COLETIVA VTE-01 127V</v>
          </cell>
          <cell r="C5533" t="str">
            <v>ROH</v>
          </cell>
          <cell r="D5533" t="str">
            <v>PL</v>
          </cell>
        </row>
        <row r="5534">
          <cell r="A5534" t="str">
            <v>0153-62</v>
          </cell>
          <cell r="B5534" t="str">
            <v>ETIQ COD BARRA COLETIVA L-25F 127V</v>
          </cell>
          <cell r="C5534" t="str">
            <v>ROH</v>
          </cell>
          <cell r="D5534" t="str">
            <v>PL</v>
          </cell>
        </row>
        <row r="5535">
          <cell r="A5535" t="str">
            <v>0153-63</v>
          </cell>
          <cell r="B5535" t="str">
            <v>ETIQ COD BARRA COLETIVA L-25F 220V</v>
          </cell>
          <cell r="C5535" t="str">
            <v>ROH</v>
          </cell>
          <cell r="D5535" t="str">
            <v>PL</v>
          </cell>
        </row>
        <row r="5536">
          <cell r="A5536" t="str">
            <v>0153-64</v>
          </cell>
          <cell r="B5536" t="str">
            <v>ETIQ COD BARRA UNIT L-25F 220V</v>
          </cell>
          <cell r="C5536" t="str">
            <v>ROH</v>
          </cell>
          <cell r="D5536" t="str">
            <v>UN</v>
          </cell>
        </row>
        <row r="5537">
          <cell r="A5537" t="str">
            <v>0153-65</v>
          </cell>
          <cell r="B5537" t="str">
            <v>ETIQ SELO RUÍDO L-25F 220V</v>
          </cell>
          <cell r="C5537" t="str">
            <v>ROH</v>
          </cell>
          <cell r="D5537" t="str">
            <v>UN</v>
          </cell>
        </row>
        <row r="5538">
          <cell r="A5538" t="str">
            <v>0153-84</v>
          </cell>
          <cell r="B5538" t="str">
            <v>ETIQ COD DE BARRA UNITARIA NKT-52 220V</v>
          </cell>
          <cell r="C5538" t="str">
            <v>ROH</v>
          </cell>
          <cell r="D5538" t="str">
            <v>UN</v>
          </cell>
        </row>
        <row r="5539">
          <cell r="A5539" t="str">
            <v>0153-85</v>
          </cell>
          <cell r="B5539" t="str">
            <v>ETIQ COD DE BARRA COLETIVA NKT-52 127V</v>
          </cell>
          <cell r="C5539" t="str">
            <v>ROH</v>
          </cell>
          <cell r="D5539" t="str">
            <v>PL</v>
          </cell>
        </row>
        <row r="5540">
          <cell r="A5540" t="str">
            <v>0153-86</v>
          </cell>
          <cell r="B5540" t="str">
            <v>ETIQ COD DE BARRA COLETIVA NKT-52 220V</v>
          </cell>
          <cell r="C5540" t="str">
            <v>ROH</v>
          </cell>
          <cell r="D5540" t="str">
            <v>PL</v>
          </cell>
        </row>
        <row r="5541">
          <cell r="A5541" t="str">
            <v>0153-87</v>
          </cell>
          <cell r="B5541" t="str">
            <v>ETIQ COD DE BARRA COL KT-58 URUGUAI 220V</v>
          </cell>
          <cell r="C5541" t="str">
            <v>ROH</v>
          </cell>
          <cell r="D5541" t="str">
            <v>PL</v>
          </cell>
        </row>
        <row r="5542">
          <cell r="A5542" t="str">
            <v>0153-89</v>
          </cell>
          <cell r="B5542" t="str">
            <v>ETIQ COD BARRA COLETIVA L-35 PANAMÁ 110V</v>
          </cell>
          <cell r="C5542" t="str">
            <v>ROH</v>
          </cell>
          <cell r="D5542" t="str">
            <v>PL</v>
          </cell>
        </row>
        <row r="5543">
          <cell r="A5543" t="str">
            <v>0153-91</v>
          </cell>
          <cell r="B5543" t="str">
            <v>ETIQ COD BARRA UNITARIA L-35 PANAMÁ 110V</v>
          </cell>
          <cell r="C5543" t="str">
            <v>ROH</v>
          </cell>
          <cell r="D5543" t="str">
            <v>UN</v>
          </cell>
        </row>
        <row r="5544">
          <cell r="A5544" t="str">
            <v>0153-93</v>
          </cell>
          <cell r="B5544" t="str">
            <v>ETIQ COD BARRA UNIT NL-22 PANAMÁ 110V</v>
          </cell>
          <cell r="C5544" t="str">
            <v>ROH</v>
          </cell>
          <cell r="D5544" t="str">
            <v>UN</v>
          </cell>
        </row>
        <row r="5545">
          <cell r="A5545" t="str">
            <v>0153-96</v>
          </cell>
          <cell r="B5545" t="str">
            <v>ETIQ COD BARRA UNIT NL-60 PANAMÁ 110V</v>
          </cell>
          <cell r="C5545" t="str">
            <v>ROH</v>
          </cell>
          <cell r="D5545" t="str">
            <v>UN</v>
          </cell>
        </row>
        <row r="5546">
          <cell r="A5546" t="str">
            <v>0154-01</v>
          </cell>
          <cell r="B5546" t="str">
            <v>ETIQ CAIXA UNIT LIQ EXPORTAÇÃO</v>
          </cell>
          <cell r="C5546" t="str">
            <v>ROH</v>
          </cell>
          <cell r="D5546" t="str">
            <v>UN</v>
          </cell>
        </row>
        <row r="5547">
          <cell r="A5547" t="str">
            <v>0154-70</v>
          </cell>
          <cell r="B5547" t="str">
            <v>ETIQ COD BARRA UNIT B-04 220V</v>
          </cell>
          <cell r="C5547" t="str">
            <v>ROH</v>
          </cell>
          <cell r="D5547" t="str">
            <v>UN</v>
          </cell>
        </row>
        <row r="5548">
          <cell r="A5548" t="str">
            <v>0155-78</v>
          </cell>
          <cell r="B5548" t="str">
            <v>ETIQ COD BARRA CA-02 220V</v>
          </cell>
          <cell r="C5548" t="str">
            <v>ROH</v>
          </cell>
          <cell r="D5548" t="str">
            <v>UN</v>
          </cell>
        </row>
        <row r="5549">
          <cell r="A5549" t="str">
            <v>0155-87</v>
          </cell>
          <cell r="B5549" t="str">
            <v>ETIQ COD BARRA COLETIVA B-05 127V</v>
          </cell>
          <cell r="C5549" t="str">
            <v>ROH</v>
          </cell>
          <cell r="D5549" t="str">
            <v>PL</v>
          </cell>
        </row>
        <row r="5550">
          <cell r="A5550" t="str">
            <v>0155-88</v>
          </cell>
          <cell r="B5550" t="str">
            <v>ETIQ COD BARRA COLETIVA B-05 220V</v>
          </cell>
          <cell r="C5550" t="str">
            <v>ROH</v>
          </cell>
          <cell r="D5550" t="str">
            <v>PL</v>
          </cell>
        </row>
        <row r="5551">
          <cell r="A5551" t="str">
            <v>0155-89</v>
          </cell>
          <cell r="B5551" t="str">
            <v>ETIQ COD BARRA UNITARIA B-05 220V</v>
          </cell>
          <cell r="C5551" t="str">
            <v>ROH</v>
          </cell>
          <cell r="D5551" t="str">
            <v>UN</v>
          </cell>
        </row>
        <row r="5552">
          <cell r="A5552" t="str">
            <v>0155-93</v>
          </cell>
          <cell r="B5552" t="str">
            <v>ETIQ COD BARRA COLETIVA B-07 127V</v>
          </cell>
          <cell r="C5552" t="str">
            <v>ROH</v>
          </cell>
          <cell r="D5552" t="str">
            <v>PL</v>
          </cell>
        </row>
        <row r="5553">
          <cell r="A5553" t="str">
            <v>0155-94</v>
          </cell>
          <cell r="B5553" t="str">
            <v>ETIQ COD BARRA COLETIVA B-07 220V</v>
          </cell>
          <cell r="C5553" t="str">
            <v>ROH</v>
          </cell>
          <cell r="D5553" t="str">
            <v>PL</v>
          </cell>
        </row>
        <row r="5554">
          <cell r="A5554" t="str">
            <v>0155-95</v>
          </cell>
          <cell r="B5554" t="str">
            <v>ETIQ COD BARRA UNITARIA B-07 220V</v>
          </cell>
          <cell r="C5554" t="str">
            <v>ROH</v>
          </cell>
          <cell r="D5554" t="str">
            <v>UN</v>
          </cell>
        </row>
        <row r="5555">
          <cell r="A5555" t="str">
            <v>0155-96</v>
          </cell>
          <cell r="B5555" t="str">
            <v>ETIQ COD BARRA COLETIVA B-07 127V</v>
          </cell>
          <cell r="C5555" t="str">
            <v>ROH</v>
          </cell>
          <cell r="D5555" t="str">
            <v>PL</v>
          </cell>
        </row>
        <row r="5556">
          <cell r="A5556" t="str">
            <v>0155-99</v>
          </cell>
          <cell r="B5556" t="str">
            <v>ETIQ COD BARRA UNITARIA B-11 220V</v>
          </cell>
          <cell r="C5556" t="str">
            <v>ROH</v>
          </cell>
          <cell r="D5556" t="str">
            <v>UN</v>
          </cell>
        </row>
        <row r="5557">
          <cell r="A5557" t="str">
            <v>0156-00</v>
          </cell>
          <cell r="B5557" t="str">
            <v>ETIQUETA DO BOTÃO L-60 ALUMINIO</v>
          </cell>
          <cell r="C5557" t="str">
            <v>ROH</v>
          </cell>
          <cell r="D5557" t="str">
            <v>UN</v>
          </cell>
        </row>
        <row r="5558">
          <cell r="A5558" t="str">
            <v>0156-01</v>
          </cell>
          <cell r="B5558" t="str">
            <v>EMBALAGEM COLET LIQ EXP P/ 3 UNIDADES</v>
          </cell>
          <cell r="C5558" t="str">
            <v>VERP</v>
          </cell>
          <cell r="D5558" t="str">
            <v>PL</v>
          </cell>
        </row>
        <row r="5559">
          <cell r="A5559" t="str">
            <v>0156-02</v>
          </cell>
          <cell r="B5559" t="str">
            <v>EMBALAGEM COLETIVA ESPREMEDOR</v>
          </cell>
          <cell r="C5559" t="str">
            <v>VERP</v>
          </cell>
          <cell r="D5559" t="str">
            <v>PL</v>
          </cell>
        </row>
        <row r="5560">
          <cell r="A5560" t="str">
            <v>0156-03</v>
          </cell>
          <cell r="B5560" t="str">
            <v>EMBALAGEM UNITÁRIA KT-11</v>
          </cell>
          <cell r="C5560" t="str">
            <v>VERP</v>
          </cell>
          <cell r="D5560" t="str">
            <v>UN</v>
          </cell>
        </row>
        <row r="5561">
          <cell r="A5561" t="str">
            <v>0156-04</v>
          </cell>
          <cell r="B5561" t="str">
            <v>EMBALAGEM UNITÁRIA KT-12</v>
          </cell>
          <cell r="C5561" t="str">
            <v>VERP</v>
          </cell>
          <cell r="D5561" t="str">
            <v>UN</v>
          </cell>
        </row>
        <row r="5562">
          <cell r="A5562" t="str">
            <v>0156-05</v>
          </cell>
          <cell r="B5562" t="str">
            <v>EMBALAGEM COLETIVA KT-11</v>
          </cell>
          <cell r="C5562" t="str">
            <v>VERP</v>
          </cell>
          <cell r="D5562" t="str">
            <v>PL</v>
          </cell>
        </row>
        <row r="5563">
          <cell r="A5563" t="str">
            <v>0156-06</v>
          </cell>
          <cell r="B5563" t="str">
            <v>EMBALAGEM COLETIVA KT-12/14/15/37/NKT-14</v>
          </cell>
          <cell r="C5563" t="str">
            <v>VERP</v>
          </cell>
          <cell r="D5563" t="str">
            <v>PL</v>
          </cell>
        </row>
        <row r="5564">
          <cell r="A5564" t="str">
            <v>0156-07</v>
          </cell>
          <cell r="B5564" t="str">
            <v>EMBALAGEM UNIT L-34</v>
          </cell>
          <cell r="C5564" t="str">
            <v>VERP</v>
          </cell>
          <cell r="D5564" t="str">
            <v>UN</v>
          </cell>
        </row>
        <row r="5565">
          <cell r="A5565" t="str">
            <v>0156-08</v>
          </cell>
          <cell r="B5565" t="str">
            <v>EMBALAGEM UNITÁRIA KT-14</v>
          </cell>
          <cell r="C5565" t="str">
            <v>VERP</v>
          </cell>
          <cell r="D5565" t="str">
            <v>UN</v>
          </cell>
        </row>
        <row r="5566">
          <cell r="A5566" t="str">
            <v>0156-09</v>
          </cell>
          <cell r="B5566" t="str">
            <v>EMBALAGEM UNIT L-35</v>
          </cell>
          <cell r="C5566" t="str">
            <v>VERP</v>
          </cell>
          <cell r="D5566" t="str">
            <v>UN</v>
          </cell>
        </row>
        <row r="5567">
          <cell r="A5567" t="str">
            <v>0156-10</v>
          </cell>
          <cell r="B5567" t="str">
            <v>EMBALAGEM UNITARIA KT-13</v>
          </cell>
          <cell r="C5567" t="str">
            <v>VERP</v>
          </cell>
          <cell r="D5567" t="str">
            <v>UN</v>
          </cell>
        </row>
        <row r="5568">
          <cell r="A5568" t="str">
            <v>0156-100</v>
          </cell>
          <cell r="B5568" t="str">
            <v>EMBALAGEM UNITARIA EXTRATOR [E-10] (UL)</v>
          </cell>
          <cell r="C5568" t="str">
            <v>VERP</v>
          </cell>
          <cell r="D5568" t="str">
            <v>UN</v>
          </cell>
        </row>
        <row r="5569">
          <cell r="A5569" t="str">
            <v>0156-101</v>
          </cell>
          <cell r="B5569" t="str">
            <v>EMBALAGEM UNITARIA EXTRATOR [E-24] (UL)</v>
          </cell>
          <cell r="C5569" t="str">
            <v>VERP</v>
          </cell>
          <cell r="D5569" t="str">
            <v>UN</v>
          </cell>
        </row>
        <row r="5570">
          <cell r="A5570" t="str">
            <v>0156-11</v>
          </cell>
          <cell r="B5570" t="str">
            <v>EMBALAGEM COLETIVA KT-13</v>
          </cell>
          <cell r="C5570" t="str">
            <v>VERP</v>
          </cell>
          <cell r="D5570" t="str">
            <v>PL</v>
          </cell>
        </row>
        <row r="5571">
          <cell r="A5571" t="str">
            <v>0156-12</v>
          </cell>
          <cell r="B5571" t="str">
            <v>EMBALAGEM UNITARIA B-05</v>
          </cell>
          <cell r="C5571" t="str">
            <v>VERP</v>
          </cell>
          <cell r="D5571" t="str">
            <v>UN</v>
          </cell>
        </row>
        <row r="5572">
          <cell r="A5572" t="str">
            <v>0156-14</v>
          </cell>
          <cell r="B5572" t="str">
            <v>EMBALAGEM UNITARIA B-08</v>
          </cell>
          <cell r="C5572" t="str">
            <v>VERP</v>
          </cell>
          <cell r="D5572" t="str">
            <v>UN</v>
          </cell>
        </row>
        <row r="5573">
          <cell r="A5573" t="str">
            <v>0156-15</v>
          </cell>
          <cell r="B5573" t="str">
            <v>EMBALAGEM COLETIVA BATEDEIRA HAND B-36</v>
          </cell>
          <cell r="C5573" t="str">
            <v>VERP</v>
          </cell>
          <cell r="D5573" t="str">
            <v>PL</v>
          </cell>
        </row>
        <row r="5574">
          <cell r="A5574" t="str">
            <v>0156-16</v>
          </cell>
          <cell r="B5574" t="str">
            <v>EMBALAGEM UNITARIA B-07</v>
          </cell>
          <cell r="C5574" t="str">
            <v>VERP</v>
          </cell>
          <cell r="D5574" t="str">
            <v>UN</v>
          </cell>
        </row>
        <row r="5575">
          <cell r="A5575" t="str">
            <v>0156-17</v>
          </cell>
          <cell r="B5575" t="str">
            <v>EMBALAGEM UNITÁRIA KT-15</v>
          </cell>
          <cell r="C5575" t="str">
            <v>VERP</v>
          </cell>
          <cell r="D5575" t="str">
            <v>UN</v>
          </cell>
        </row>
        <row r="5576">
          <cell r="A5576" t="str">
            <v>0156-18</v>
          </cell>
          <cell r="B5576" t="str">
            <v>EMB UNIT. T-03</v>
          </cell>
          <cell r="C5576" t="str">
            <v>ROH</v>
          </cell>
          <cell r="D5576" t="str">
            <v>UN</v>
          </cell>
        </row>
        <row r="5577">
          <cell r="A5577" t="str">
            <v>0156-19</v>
          </cell>
          <cell r="B5577" t="str">
            <v>EMBALAGEM UNITARIA B-09</v>
          </cell>
          <cell r="C5577" t="str">
            <v>VERP</v>
          </cell>
          <cell r="D5577" t="str">
            <v>UN</v>
          </cell>
        </row>
        <row r="5578">
          <cell r="A5578" t="str">
            <v>0156-20</v>
          </cell>
          <cell r="B5578" t="str">
            <v>EMBALAGEM UNITARIA F-21</v>
          </cell>
          <cell r="C5578" t="str">
            <v>VERP</v>
          </cell>
          <cell r="D5578" t="str">
            <v>UN</v>
          </cell>
        </row>
        <row r="5579">
          <cell r="A5579" t="str">
            <v>0156-21</v>
          </cell>
          <cell r="B5579" t="str">
            <v>EMBALAGEM UNITARIA F-23</v>
          </cell>
          <cell r="C5579" t="str">
            <v>VERP</v>
          </cell>
          <cell r="D5579" t="str">
            <v>UN</v>
          </cell>
        </row>
        <row r="5580">
          <cell r="A5580" t="str">
            <v>0156-22</v>
          </cell>
          <cell r="B5580" t="str">
            <v>EMB IND CA-53</v>
          </cell>
          <cell r="C5580" t="str">
            <v>ROH</v>
          </cell>
          <cell r="D5580" t="str">
            <v>UN</v>
          </cell>
        </row>
        <row r="5581">
          <cell r="A5581" t="str">
            <v>0156-24</v>
          </cell>
          <cell r="B5581" t="str">
            <v>EMBALAGEM UNIT NL-41</v>
          </cell>
          <cell r="C5581" t="str">
            <v>VERP</v>
          </cell>
          <cell r="D5581" t="str">
            <v>UN</v>
          </cell>
        </row>
        <row r="5582">
          <cell r="A5582" t="str">
            <v>0156-25</v>
          </cell>
          <cell r="B5582" t="str">
            <v>EMB COLET T-03</v>
          </cell>
          <cell r="C5582" t="str">
            <v>ROH</v>
          </cell>
          <cell r="D5582" t="str">
            <v>UN</v>
          </cell>
        </row>
        <row r="5583">
          <cell r="A5583" t="str">
            <v>0156-26</v>
          </cell>
          <cell r="B5583" t="str">
            <v>EMBALAGEM UNITÁRIA KT-18</v>
          </cell>
          <cell r="C5583" t="str">
            <v>VERP</v>
          </cell>
          <cell r="D5583" t="str">
            <v>UN</v>
          </cell>
        </row>
        <row r="5584">
          <cell r="A5584" t="str">
            <v>0156-27</v>
          </cell>
          <cell r="B5584" t="str">
            <v>EMBALAGEM UNITÁRIA KT-19</v>
          </cell>
          <cell r="C5584" t="str">
            <v>VERP</v>
          </cell>
          <cell r="D5584" t="str">
            <v>UN</v>
          </cell>
        </row>
        <row r="5585">
          <cell r="A5585" t="str">
            <v>0156-28</v>
          </cell>
          <cell r="B5585" t="str">
            <v>EMBALAGEM COLETIVA KT-18/56</v>
          </cell>
          <cell r="C5585" t="str">
            <v>VERP</v>
          </cell>
          <cell r="D5585" t="str">
            <v>PL</v>
          </cell>
        </row>
        <row r="5586">
          <cell r="A5586" t="str">
            <v>0156-29</v>
          </cell>
          <cell r="B5586" t="str">
            <v>EMBALAGEM COLETIVA KT-19/47</v>
          </cell>
          <cell r="C5586" t="str">
            <v>VERP</v>
          </cell>
          <cell r="D5586" t="str">
            <v>PL</v>
          </cell>
        </row>
        <row r="5587">
          <cell r="A5587" t="str">
            <v>0156-30</v>
          </cell>
          <cell r="B5587" t="str">
            <v>EMB COLET C-13</v>
          </cell>
          <cell r="C5587" t="str">
            <v>ROH</v>
          </cell>
          <cell r="D5587" t="str">
            <v>UN</v>
          </cell>
        </row>
        <row r="5588">
          <cell r="A5588" t="str">
            <v>0156-31</v>
          </cell>
          <cell r="B5588" t="str">
            <v>EMB COLET[C-10]</v>
          </cell>
          <cell r="C5588" t="str">
            <v>ROH</v>
          </cell>
          <cell r="D5588" t="str">
            <v>UN</v>
          </cell>
        </row>
        <row r="5589">
          <cell r="A5589" t="str">
            <v>0156-32</v>
          </cell>
          <cell r="B5589" t="str">
            <v>EMB COLET[C-14]</v>
          </cell>
          <cell r="C5589" t="str">
            <v>ROH</v>
          </cell>
          <cell r="D5589" t="str">
            <v>UN</v>
          </cell>
        </row>
        <row r="5590">
          <cell r="A5590" t="str">
            <v>0156-33</v>
          </cell>
          <cell r="B5590" t="str">
            <v>EMB IND[B-06]</v>
          </cell>
          <cell r="C5590" t="str">
            <v>ROH</v>
          </cell>
          <cell r="D5590" t="str">
            <v>UN</v>
          </cell>
        </row>
        <row r="5591">
          <cell r="A5591" t="str">
            <v>0156-34</v>
          </cell>
          <cell r="B5591" t="str">
            <v>EMBALAGEM UNITARIA B-11</v>
          </cell>
          <cell r="C5591" t="str">
            <v>VERP</v>
          </cell>
          <cell r="D5591" t="str">
            <v>UN</v>
          </cell>
        </row>
        <row r="5592">
          <cell r="A5592" t="str">
            <v>0156-35</v>
          </cell>
          <cell r="B5592" t="str">
            <v>EMBALAGEM UNITARIA KT-16</v>
          </cell>
          <cell r="C5592" t="str">
            <v>VERP</v>
          </cell>
          <cell r="D5592" t="str">
            <v>UN</v>
          </cell>
        </row>
        <row r="5593">
          <cell r="A5593" t="str">
            <v>0156-36</v>
          </cell>
          <cell r="B5593" t="str">
            <v>EMBALAGEM UNITARIA KT-17</v>
          </cell>
          <cell r="C5593" t="str">
            <v>VERP</v>
          </cell>
          <cell r="D5593" t="str">
            <v>UN</v>
          </cell>
        </row>
        <row r="5594">
          <cell r="A5594" t="str">
            <v>0156-37</v>
          </cell>
          <cell r="B5594" t="str">
            <v>EMBALAGEM UNITARIA KT-20</v>
          </cell>
          <cell r="C5594" t="str">
            <v>VERP</v>
          </cell>
          <cell r="D5594" t="str">
            <v>UN</v>
          </cell>
        </row>
        <row r="5595">
          <cell r="A5595" t="str">
            <v>0156-38</v>
          </cell>
          <cell r="B5595" t="str">
            <v>EMBALAGEM UNITARIA KT-21</v>
          </cell>
          <cell r="C5595" t="str">
            <v>VERP</v>
          </cell>
          <cell r="D5595" t="str">
            <v>UN</v>
          </cell>
        </row>
        <row r="5596">
          <cell r="A5596" t="str">
            <v>0156-39</v>
          </cell>
          <cell r="B5596" t="str">
            <v>EMBALAGEM UNITARIA KT-22</v>
          </cell>
          <cell r="C5596" t="str">
            <v>VERP</v>
          </cell>
          <cell r="D5596" t="str">
            <v>UN</v>
          </cell>
        </row>
        <row r="5597">
          <cell r="A5597" t="str">
            <v>0156-40</v>
          </cell>
          <cell r="B5597" t="str">
            <v>EMBALAGEM UNITARIA KT-23</v>
          </cell>
          <cell r="C5597" t="str">
            <v>VERP</v>
          </cell>
          <cell r="D5597" t="str">
            <v>UN</v>
          </cell>
        </row>
        <row r="5598">
          <cell r="A5598" t="str">
            <v>0156-41</v>
          </cell>
          <cell r="B5598" t="str">
            <v>EMBALAGEM COLETIVA KT-16</v>
          </cell>
          <cell r="C5598" t="str">
            <v>VERP</v>
          </cell>
          <cell r="D5598" t="str">
            <v>PL</v>
          </cell>
        </row>
        <row r="5599">
          <cell r="A5599" t="str">
            <v>0156-42</v>
          </cell>
          <cell r="B5599" t="str">
            <v>EMBALAGEM COLETIVA KT-17</v>
          </cell>
          <cell r="C5599" t="str">
            <v>VERP</v>
          </cell>
          <cell r="D5599" t="str">
            <v>PL</v>
          </cell>
        </row>
        <row r="5600">
          <cell r="A5600" t="str">
            <v>0156-43</v>
          </cell>
          <cell r="B5600" t="str">
            <v>EMBALAGEM COLETIVA KT-20</v>
          </cell>
          <cell r="C5600" t="str">
            <v>VERP</v>
          </cell>
          <cell r="D5600" t="str">
            <v>PL</v>
          </cell>
        </row>
        <row r="5601">
          <cell r="A5601" t="str">
            <v>0156-44</v>
          </cell>
          <cell r="B5601" t="str">
            <v>EMBALAGEM COLETIVA KT-21/22</v>
          </cell>
          <cell r="C5601" t="str">
            <v>VERP</v>
          </cell>
          <cell r="D5601" t="str">
            <v>PL</v>
          </cell>
        </row>
        <row r="5602">
          <cell r="A5602" t="str">
            <v>0156-45</v>
          </cell>
          <cell r="B5602" t="str">
            <v>EMBALAGEM COLETIVA KT-23</v>
          </cell>
          <cell r="C5602" t="str">
            <v>VERP</v>
          </cell>
          <cell r="D5602" t="str">
            <v>PL</v>
          </cell>
        </row>
        <row r="5603">
          <cell r="A5603" t="str">
            <v>0156-46</v>
          </cell>
          <cell r="B5603" t="str">
            <v>EMBALAGEM UNITARIA L-28</v>
          </cell>
          <cell r="C5603" t="str">
            <v>VERP</v>
          </cell>
          <cell r="D5603" t="str">
            <v>UN</v>
          </cell>
        </row>
        <row r="5604">
          <cell r="A5604" t="str">
            <v>0156-47</v>
          </cell>
          <cell r="B5604" t="str">
            <v>EMBALAGEM UNIT L-52</v>
          </cell>
          <cell r="C5604" t="str">
            <v>VERP</v>
          </cell>
          <cell r="D5604" t="str">
            <v>UN</v>
          </cell>
        </row>
        <row r="5605">
          <cell r="A5605" t="str">
            <v>0156-48</v>
          </cell>
          <cell r="B5605" t="str">
            <v>EMBALAGEM COLETIVA L-52/55</v>
          </cell>
          <cell r="C5605" t="str">
            <v>VERP</v>
          </cell>
          <cell r="D5605" t="str">
            <v>PL</v>
          </cell>
        </row>
        <row r="5606">
          <cell r="A5606" t="str">
            <v>0156-49</v>
          </cell>
          <cell r="B5606" t="str">
            <v>EMBALAGEM UNITARIA B-12</v>
          </cell>
          <cell r="C5606" t="str">
            <v>VERP</v>
          </cell>
          <cell r="D5606" t="str">
            <v>UN</v>
          </cell>
        </row>
        <row r="5607">
          <cell r="A5607" t="str">
            <v>0156-50</v>
          </cell>
          <cell r="B5607" t="str">
            <v>EMBALAGEM UNIT L-36</v>
          </cell>
          <cell r="C5607" t="str">
            <v>VERP</v>
          </cell>
          <cell r="D5607" t="str">
            <v>UN</v>
          </cell>
        </row>
        <row r="5608">
          <cell r="A5608" t="str">
            <v>0156-51</v>
          </cell>
          <cell r="B5608" t="str">
            <v>EMBALAGEM UNITARIA B-13</v>
          </cell>
          <cell r="C5608" t="str">
            <v>VERP</v>
          </cell>
          <cell r="D5608" t="str">
            <v>UN</v>
          </cell>
        </row>
        <row r="5609">
          <cell r="A5609" t="str">
            <v>0156-52</v>
          </cell>
          <cell r="B5609" t="str">
            <v>EMBALAGEM UNIT L-55</v>
          </cell>
          <cell r="C5609" t="str">
            <v>VERP</v>
          </cell>
          <cell r="D5609" t="str">
            <v>UN</v>
          </cell>
        </row>
        <row r="5610">
          <cell r="A5610" t="str">
            <v>0156-55</v>
          </cell>
          <cell r="B5610" t="str">
            <v>EMBALAGEM UNITARIA KT-25 (PARDA)</v>
          </cell>
          <cell r="C5610" t="str">
            <v>VERP</v>
          </cell>
          <cell r="D5610" t="str">
            <v>UN</v>
          </cell>
        </row>
        <row r="5611">
          <cell r="A5611" t="str">
            <v>0156-56</v>
          </cell>
          <cell r="B5611" t="str">
            <v>EMBALAGEM UNITARIA KT-26</v>
          </cell>
          <cell r="C5611" t="str">
            <v>VERP</v>
          </cell>
          <cell r="D5611" t="str">
            <v>UN</v>
          </cell>
        </row>
        <row r="5612">
          <cell r="A5612" t="str">
            <v>0156-57</v>
          </cell>
          <cell r="B5612" t="str">
            <v>EMBALAGEM UNITARIA KT-27</v>
          </cell>
          <cell r="C5612" t="str">
            <v>VERP</v>
          </cell>
          <cell r="D5612" t="str">
            <v>UN</v>
          </cell>
        </row>
        <row r="5613">
          <cell r="A5613" t="str">
            <v>0156-58</v>
          </cell>
          <cell r="B5613" t="str">
            <v>EMBALAGEM COLETIVA KT-25</v>
          </cell>
          <cell r="C5613" t="str">
            <v>VERP</v>
          </cell>
          <cell r="D5613" t="str">
            <v>PL</v>
          </cell>
        </row>
        <row r="5614">
          <cell r="A5614" t="str">
            <v>0156-59</v>
          </cell>
          <cell r="B5614" t="str">
            <v>EMBALAGEM COLETIVA KT-26</v>
          </cell>
          <cell r="C5614" t="str">
            <v>VERP</v>
          </cell>
          <cell r="D5614" t="str">
            <v>PL</v>
          </cell>
        </row>
        <row r="5615">
          <cell r="A5615" t="str">
            <v>0156-60</v>
          </cell>
          <cell r="B5615" t="str">
            <v>EMBALAGEM COLETIVA KT-27</v>
          </cell>
          <cell r="C5615" t="str">
            <v>VERP</v>
          </cell>
          <cell r="D5615" t="str">
            <v>PL</v>
          </cell>
        </row>
        <row r="5616">
          <cell r="A5616" t="str">
            <v>0156-61</v>
          </cell>
          <cell r="B5616" t="str">
            <v>EMBALAGEM UNITARIA KT-28</v>
          </cell>
          <cell r="C5616" t="str">
            <v>VERP</v>
          </cell>
          <cell r="D5616" t="str">
            <v>UN</v>
          </cell>
        </row>
        <row r="5617">
          <cell r="A5617" t="str">
            <v>0156-62</v>
          </cell>
          <cell r="B5617" t="str">
            <v>EMBALAGEM COLETIVA KT-28</v>
          </cell>
          <cell r="C5617" t="str">
            <v>VERP</v>
          </cell>
          <cell r="D5617" t="str">
            <v>PL</v>
          </cell>
        </row>
        <row r="5618">
          <cell r="A5618" t="str">
            <v>0156-63</v>
          </cell>
          <cell r="B5618" t="str">
            <v>EMBALAGEM UNITARIA E-10</v>
          </cell>
          <cell r="C5618" t="str">
            <v>VERP</v>
          </cell>
          <cell r="D5618" t="str">
            <v>UN</v>
          </cell>
        </row>
        <row r="5619">
          <cell r="A5619" t="str">
            <v>0156-64</v>
          </cell>
          <cell r="B5619" t="str">
            <v>EMBALAGEM COLETIVA EXTRATOR</v>
          </cell>
          <cell r="C5619" t="str">
            <v>VERP</v>
          </cell>
          <cell r="D5619" t="str">
            <v>PL</v>
          </cell>
        </row>
        <row r="5620">
          <cell r="A5620" t="str">
            <v>0156-65</v>
          </cell>
          <cell r="B5620" t="str">
            <v>EMBALAGEM UNITARIA E-03</v>
          </cell>
          <cell r="C5620" t="str">
            <v>VERP</v>
          </cell>
          <cell r="D5620" t="str">
            <v>UN</v>
          </cell>
        </row>
        <row r="5621">
          <cell r="A5621" t="str">
            <v>0156-66</v>
          </cell>
          <cell r="B5621" t="str">
            <v>EMBALAGEM COLETIVA E-03/E-04</v>
          </cell>
          <cell r="C5621" t="str">
            <v>VERP</v>
          </cell>
          <cell r="D5621" t="str">
            <v>PL</v>
          </cell>
        </row>
        <row r="5622">
          <cell r="A5622" t="str">
            <v>0156-67</v>
          </cell>
          <cell r="B5622" t="str">
            <v>EMBALAGEM UNITARIA F-30</v>
          </cell>
          <cell r="C5622" t="str">
            <v>VERP</v>
          </cell>
          <cell r="D5622" t="str">
            <v>UN</v>
          </cell>
        </row>
        <row r="5623">
          <cell r="A5623" t="str">
            <v>0156-68</v>
          </cell>
          <cell r="B5623" t="str">
            <v>EMBALAGEM COLETIVA FERRO SECO VERSÃO 02</v>
          </cell>
          <cell r="C5623" t="str">
            <v>VERP</v>
          </cell>
          <cell r="D5623" t="str">
            <v>PL</v>
          </cell>
        </row>
        <row r="5624">
          <cell r="A5624" t="str">
            <v>0156-69</v>
          </cell>
          <cell r="B5624" t="str">
            <v>EMBALAGEM UNITARIA E-04</v>
          </cell>
          <cell r="C5624" t="str">
            <v>VERP</v>
          </cell>
          <cell r="D5624" t="str">
            <v>UN</v>
          </cell>
        </row>
        <row r="5625">
          <cell r="A5625" t="str">
            <v>0156-70</v>
          </cell>
          <cell r="B5625" t="str">
            <v>EMBALAGEM UNITARIA B-18</v>
          </cell>
          <cell r="C5625" t="str">
            <v>VERP</v>
          </cell>
          <cell r="D5625" t="str">
            <v>UN</v>
          </cell>
        </row>
        <row r="5626">
          <cell r="A5626" t="str">
            <v>0156-72</v>
          </cell>
          <cell r="B5626" t="str">
            <v>EMBALAGEM COLETIVA LIQUID AVON</v>
          </cell>
          <cell r="C5626" t="str">
            <v>VERP</v>
          </cell>
          <cell r="D5626" t="str">
            <v>PL</v>
          </cell>
        </row>
        <row r="5627">
          <cell r="A5627" t="str">
            <v>0156-73</v>
          </cell>
          <cell r="B5627" t="str">
            <v>EMBALAGEM UNITARIA KT-29</v>
          </cell>
          <cell r="C5627" t="str">
            <v>VERP</v>
          </cell>
          <cell r="D5627" t="str">
            <v>UN</v>
          </cell>
        </row>
        <row r="5628">
          <cell r="A5628" t="str">
            <v>0156-74</v>
          </cell>
          <cell r="B5628" t="str">
            <v>EMBALAGEM COLETIVA KT-29</v>
          </cell>
          <cell r="C5628" t="str">
            <v>VERP</v>
          </cell>
          <cell r="D5628" t="str">
            <v>PL</v>
          </cell>
        </row>
        <row r="5629">
          <cell r="A5629" t="str">
            <v>0156-75</v>
          </cell>
          <cell r="B5629" t="str">
            <v>EMB IND BX-07</v>
          </cell>
          <cell r="C5629" t="str">
            <v>ROH</v>
          </cell>
          <cell r="D5629" t="str">
            <v>UN</v>
          </cell>
        </row>
        <row r="5630">
          <cell r="A5630" t="str">
            <v>0156-76</v>
          </cell>
          <cell r="B5630" t="str">
            <v>EMB COLET BX-07</v>
          </cell>
          <cell r="C5630" t="str">
            <v>ROH</v>
          </cell>
          <cell r="D5630" t="str">
            <v>UN</v>
          </cell>
        </row>
        <row r="5631">
          <cell r="A5631" t="str">
            <v>0156-77</v>
          </cell>
          <cell r="B5631" t="str">
            <v>EMBALAGEM UNITARIA B-15</v>
          </cell>
          <cell r="C5631" t="str">
            <v>VERP</v>
          </cell>
          <cell r="D5631" t="str">
            <v>UN</v>
          </cell>
        </row>
        <row r="5632">
          <cell r="A5632" t="str">
            <v>0156-79</v>
          </cell>
          <cell r="B5632" t="str">
            <v>EMBALAGEM UNITARIA KT-30</v>
          </cell>
          <cell r="C5632" t="str">
            <v>VERP</v>
          </cell>
          <cell r="D5632" t="str">
            <v>UN</v>
          </cell>
        </row>
        <row r="5633">
          <cell r="A5633" t="str">
            <v>0156-80</v>
          </cell>
          <cell r="B5633" t="str">
            <v>EMBALAGEM UNITARIA KT-31</v>
          </cell>
          <cell r="C5633" t="str">
            <v>VERP</v>
          </cell>
          <cell r="D5633" t="str">
            <v>UN</v>
          </cell>
        </row>
        <row r="5634">
          <cell r="A5634" t="str">
            <v>0156-81</v>
          </cell>
          <cell r="B5634" t="str">
            <v>EMBALAGEM UNITARIA KT-32</v>
          </cell>
          <cell r="C5634" t="str">
            <v>VERP</v>
          </cell>
          <cell r="D5634" t="str">
            <v>UN</v>
          </cell>
        </row>
        <row r="5635">
          <cell r="A5635" t="str">
            <v>0156-82</v>
          </cell>
          <cell r="B5635" t="str">
            <v>EMBALAGEM COLETIVA KT-30</v>
          </cell>
          <cell r="C5635" t="str">
            <v>VERP</v>
          </cell>
          <cell r="D5635" t="str">
            <v>PL</v>
          </cell>
        </row>
        <row r="5636">
          <cell r="A5636" t="str">
            <v>0156-83</v>
          </cell>
          <cell r="B5636" t="str">
            <v>EMBALAGEM COLETIVA KT-31</v>
          </cell>
          <cell r="C5636" t="str">
            <v>VERP</v>
          </cell>
          <cell r="D5636" t="str">
            <v>PL</v>
          </cell>
        </row>
        <row r="5637">
          <cell r="A5637" t="str">
            <v>0156-84</v>
          </cell>
          <cell r="B5637" t="str">
            <v>EMBALAGEM COLETIVA KT-32/33</v>
          </cell>
          <cell r="C5637" t="str">
            <v>VERP</v>
          </cell>
          <cell r="D5637" t="str">
            <v>PL</v>
          </cell>
        </row>
        <row r="5638">
          <cell r="A5638" t="str">
            <v>0156-85</v>
          </cell>
          <cell r="B5638" t="str">
            <v>EMBALAGEM UNITARIA NKT-14</v>
          </cell>
          <cell r="C5638" t="str">
            <v>VERP</v>
          </cell>
          <cell r="D5638" t="str">
            <v>UN</v>
          </cell>
        </row>
        <row r="5639">
          <cell r="A5639" t="str">
            <v>0156-86</v>
          </cell>
          <cell r="B5639" t="str">
            <v>EMBALAGEM UNITARIA KT-33</v>
          </cell>
          <cell r="C5639" t="str">
            <v>VERP</v>
          </cell>
          <cell r="D5639" t="str">
            <v>UN</v>
          </cell>
        </row>
        <row r="5640">
          <cell r="A5640" t="str">
            <v>0156-87</v>
          </cell>
          <cell r="B5640" t="str">
            <v>EMBALAGEM UNITARIA KT-35</v>
          </cell>
          <cell r="C5640" t="str">
            <v>VERP</v>
          </cell>
          <cell r="D5640" t="str">
            <v>UN</v>
          </cell>
        </row>
        <row r="5641">
          <cell r="A5641" t="str">
            <v>0156-88</v>
          </cell>
          <cell r="B5641" t="str">
            <v>EMBALAGEM UNITARIA KT-36</v>
          </cell>
          <cell r="C5641" t="str">
            <v>VERP</v>
          </cell>
          <cell r="D5641" t="str">
            <v>UN</v>
          </cell>
        </row>
        <row r="5642">
          <cell r="A5642" t="str">
            <v>0156-89</v>
          </cell>
          <cell r="B5642" t="str">
            <v>EMBALAGEM UNITARIA KT-37</v>
          </cell>
          <cell r="C5642" t="str">
            <v>VERP</v>
          </cell>
          <cell r="D5642" t="str">
            <v>UN</v>
          </cell>
        </row>
        <row r="5643">
          <cell r="A5643" t="str">
            <v>0156-90</v>
          </cell>
          <cell r="B5643" t="str">
            <v>EMBALAGEM COLETIVA KT-35/36</v>
          </cell>
          <cell r="C5643" t="str">
            <v>VERP</v>
          </cell>
          <cell r="D5643" t="str">
            <v>PL</v>
          </cell>
        </row>
        <row r="5644">
          <cell r="A5644" t="str">
            <v>0156-91</v>
          </cell>
          <cell r="B5644" t="str">
            <v>EMBALAGEM UNITARIA E-09</v>
          </cell>
          <cell r="C5644" t="str">
            <v>VERP</v>
          </cell>
          <cell r="D5644" t="str">
            <v>UN</v>
          </cell>
        </row>
        <row r="5645">
          <cell r="A5645" t="str">
            <v>0156-92</v>
          </cell>
          <cell r="B5645" t="str">
            <v>EMBALAGEM UNITARIA B-16</v>
          </cell>
          <cell r="C5645" t="str">
            <v>VERP</v>
          </cell>
          <cell r="D5645" t="str">
            <v>UN</v>
          </cell>
        </row>
        <row r="5646">
          <cell r="A5646" t="str">
            <v>0156-93</v>
          </cell>
          <cell r="B5646" t="str">
            <v>EMBALAGEM UNITARIA L-38</v>
          </cell>
          <cell r="C5646" t="str">
            <v>VERP</v>
          </cell>
          <cell r="D5646" t="str">
            <v>UN</v>
          </cell>
        </row>
        <row r="5647">
          <cell r="A5647" t="str">
            <v>0156-94</v>
          </cell>
          <cell r="B5647" t="str">
            <v>EMBALAGEM UNITARIA L-60</v>
          </cell>
          <cell r="C5647" t="str">
            <v>VERP</v>
          </cell>
          <cell r="D5647" t="str">
            <v>UN</v>
          </cell>
        </row>
        <row r="5648">
          <cell r="A5648" t="str">
            <v>0156-95</v>
          </cell>
          <cell r="B5648" t="str">
            <v>EMBALAGEM COLETIVA KT-38</v>
          </cell>
          <cell r="C5648" t="str">
            <v>VERP</v>
          </cell>
          <cell r="D5648" t="str">
            <v>PL</v>
          </cell>
        </row>
        <row r="5649">
          <cell r="A5649" t="str">
            <v>0156-96</v>
          </cell>
          <cell r="B5649" t="str">
            <v>EMBALAGEM UNITARIA KT-38</v>
          </cell>
          <cell r="C5649" t="str">
            <v>VERP</v>
          </cell>
          <cell r="D5649" t="str">
            <v>UN</v>
          </cell>
        </row>
        <row r="5650">
          <cell r="A5650" t="str">
            <v>0156-97</v>
          </cell>
          <cell r="B5650" t="str">
            <v>EMBALAGEM COLETIVA BATEDEIRA UNIFICADA</v>
          </cell>
          <cell r="C5650" t="str">
            <v>VERP</v>
          </cell>
          <cell r="D5650" t="str">
            <v>PL</v>
          </cell>
        </row>
        <row r="5651">
          <cell r="A5651" t="str">
            <v>0156-98</v>
          </cell>
          <cell r="B5651" t="str">
            <v>EMBALAGEM COLETIVA KT-34</v>
          </cell>
          <cell r="C5651" t="str">
            <v>VERP</v>
          </cell>
          <cell r="D5651" t="str">
            <v>PL</v>
          </cell>
        </row>
        <row r="5652">
          <cell r="A5652" t="str">
            <v>0156-99</v>
          </cell>
          <cell r="B5652" t="str">
            <v>EMBALAGEM UNITARIA KT-34</v>
          </cell>
          <cell r="C5652" t="str">
            <v>VERP</v>
          </cell>
          <cell r="D5652" t="str">
            <v>UN</v>
          </cell>
        </row>
        <row r="5653">
          <cell r="A5653" t="str">
            <v>0157-02</v>
          </cell>
          <cell r="B5653" t="str">
            <v>EMBALAGEM COLETIVA LIQUIDIFICADOR</v>
          </cell>
          <cell r="C5653" t="str">
            <v>VERP</v>
          </cell>
          <cell r="D5653" t="str">
            <v>PL</v>
          </cell>
        </row>
        <row r="5654">
          <cell r="A5654" t="str">
            <v>0157-05</v>
          </cell>
          <cell r="B5654" t="str">
            <v>EMBALAGEM UNITARIA E-01</v>
          </cell>
          <cell r="C5654" t="str">
            <v>VERP</v>
          </cell>
          <cell r="D5654" t="str">
            <v>UN</v>
          </cell>
        </row>
        <row r="5655">
          <cell r="A5655" t="str">
            <v>0157-100</v>
          </cell>
          <cell r="B5655" t="str">
            <v>EMBALAGEM UNITARIA E-01 (OCP0029 UL)</v>
          </cell>
          <cell r="C5655" t="str">
            <v>VERP</v>
          </cell>
          <cell r="D5655" t="str">
            <v>UN</v>
          </cell>
        </row>
        <row r="5656">
          <cell r="A5656" t="str">
            <v>0157-101</v>
          </cell>
          <cell r="B5656" t="str">
            <v>EMBALAGEM UNITARIA E-02 (OCP0029 UL)</v>
          </cell>
          <cell r="C5656" t="str">
            <v>VERP</v>
          </cell>
          <cell r="D5656" t="str">
            <v>UN</v>
          </cell>
        </row>
        <row r="5657">
          <cell r="A5657" t="str">
            <v>0157-102</v>
          </cell>
          <cell r="B5657" t="str">
            <v>EMBALAGEM UNITARIA E-23 (OCP0029 UL)</v>
          </cell>
          <cell r="C5657" t="str">
            <v>VERP</v>
          </cell>
          <cell r="D5657" t="str">
            <v>UN</v>
          </cell>
        </row>
        <row r="5658">
          <cell r="A5658" t="str">
            <v>0157-103</v>
          </cell>
          <cell r="B5658" t="str">
            <v>EMBALAGEM UNITARIA E-30-P (OCP0029 UL)</v>
          </cell>
          <cell r="C5658" t="str">
            <v>VERP</v>
          </cell>
          <cell r="D5658" t="str">
            <v>UN</v>
          </cell>
        </row>
        <row r="5659">
          <cell r="A5659" t="str">
            <v>0157-17</v>
          </cell>
          <cell r="B5659" t="str">
            <v>EMBALAGEM COLETIVA LIQ MENOR ECONOMIC</v>
          </cell>
          <cell r="C5659" t="str">
            <v>VERP</v>
          </cell>
          <cell r="D5659" t="str">
            <v>PL</v>
          </cell>
        </row>
        <row r="5660">
          <cell r="A5660" t="str">
            <v>0157-39</v>
          </cell>
          <cell r="B5660" t="str">
            <v>EMB IND[C-04]</v>
          </cell>
          <cell r="C5660" t="str">
            <v>ROH</v>
          </cell>
          <cell r="D5660" t="str">
            <v>UN</v>
          </cell>
        </row>
        <row r="5661">
          <cell r="A5661" t="str">
            <v>0157-41</v>
          </cell>
          <cell r="B5661" t="str">
            <v>EMB UNIT, C-03</v>
          </cell>
          <cell r="C5661" t="str">
            <v>ROH</v>
          </cell>
          <cell r="D5661" t="str">
            <v>UN</v>
          </cell>
        </row>
        <row r="5662">
          <cell r="A5662" t="str">
            <v>0157-42</v>
          </cell>
          <cell r="B5662" t="str">
            <v>EMB UNIT, S-02</v>
          </cell>
          <cell r="C5662" t="str">
            <v>ROH</v>
          </cell>
          <cell r="D5662" t="str">
            <v>UN</v>
          </cell>
        </row>
        <row r="5663">
          <cell r="A5663" t="str">
            <v>0157-46</v>
          </cell>
          <cell r="B5663" t="str">
            <v>EMB COLET SC-01</v>
          </cell>
          <cell r="C5663" t="str">
            <v>ROH</v>
          </cell>
          <cell r="D5663" t="str">
            <v>UN</v>
          </cell>
        </row>
        <row r="5664">
          <cell r="A5664" t="str">
            <v>0157-50</v>
          </cell>
          <cell r="B5664" t="str">
            <v>EMB COLET PR-01</v>
          </cell>
          <cell r="C5664" t="str">
            <v>ROH</v>
          </cell>
          <cell r="D5664" t="str">
            <v>UN</v>
          </cell>
        </row>
        <row r="5665">
          <cell r="A5665" t="str">
            <v>0157-52</v>
          </cell>
          <cell r="B5665" t="str">
            <v>EMB COLET F-04 NC</v>
          </cell>
          <cell r="C5665" t="str">
            <v>ROH</v>
          </cell>
          <cell r="D5665" t="str">
            <v>UN</v>
          </cell>
        </row>
        <row r="5666">
          <cell r="A5666" t="str">
            <v>0157-53</v>
          </cell>
          <cell r="B5666" t="str">
            <v>EMB COLET F-05</v>
          </cell>
          <cell r="C5666" t="str">
            <v>ROH</v>
          </cell>
          <cell r="D5666" t="str">
            <v>UN</v>
          </cell>
        </row>
        <row r="5667">
          <cell r="A5667" t="str">
            <v>0157-54</v>
          </cell>
          <cell r="B5667" t="str">
            <v>EMB COLET S-02</v>
          </cell>
          <cell r="C5667" t="str">
            <v>ROH</v>
          </cell>
          <cell r="D5667" t="str">
            <v>UN</v>
          </cell>
        </row>
        <row r="5668">
          <cell r="A5668" t="str">
            <v>0157-55</v>
          </cell>
          <cell r="B5668" t="str">
            <v>EMB COLET[C-04]</v>
          </cell>
          <cell r="C5668" t="str">
            <v>ROH</v>
          </cell>
          <cell r="D5668" t="str">
            <v>UN</v>
          </cell>
        </row>
        <row r="5669">
          <cell r="A5669" t="str">
            <v>0157-60</v>
          </cell>
          <cell r="B5669" t="str">
            <v>EMB COLET C-03</v>
          </cell>
          <cell r="C5669" t="str">
            <v>ROH</v>
          </cell>
          <cell r="D5669" t="str">
            <v>UN</v>
          </cell>
        </row>
        <row r="5670">
          <cell r="A5670" t="str">
            <v>0157-64</v>
          </cell>
          <cell r="B5670" t="str">
            <v>EMBALAGEM UNITARIA V-61 PR + CALÇO</v>
          </cell>
          <cell r="C5670" t="str">
            <v>VERP</v>
          </cell>
          <cell r="D5670" t="str">
            <v>UN</v>
          </cell>
        </row>
        <row r="5671">
          <cell r="A5671" t="str">
            <v>0157-67</v>
          </cell>
          <cell r="B5671" t="str">
            <v>EMB IND[PF-51]</v>
          </cell>
          <cell r="C5671" t="str">
            <v>ROH</v>
          </cell>
          <cell r="D5671" t="str">
            <v>UN</v>
          </cell>
        </row>
        <row r="5672">
          <cell r="A5672" t="str">
            <v>0157-68</v>
          </cell>
          <cell r="B5672" t="str">
            <v>EMB COLET[PF-51]</v>
          </cell>
          <cell r="C5672" t="str">
            <v>ROH</v>
          </cell>
          <cell r="D5672" t="str">
            <v>UN</v>
          </cell>
        </row>
        <row r="5673">
          <cell r="A5673" t="str">
            <v>0157-69</v>
          </cell>
          <cell r="B5673" t="str">
            <v>EMB COLET CT-01</v>
          </cell>
          <cell r="C5673" t="str">
            <v>ROH</v>
          </cell>
          <cell r="D5673" t="str">
            <v>UN</v>
          </cell>
        </row>
        <row r="5674">
          <cell r="A5674" t="str">
            <v>0157-70</v>
          </cell>
          <cell r="B5674" t="str">
            <v>EMB COLET A-03</v>
          </cell>
          <cell r="C5674" t="str">
            <v>ROH</v>
          </cell>
          <cell r="D5674" t="str">
            <v>UN</v>
          </cell>
        </row>
        <row r="5675">
          <cell r="A5675" t="str">
            <v>0157-71</v>
          </cell>
          <cell r="B5675" t="str">
            <v>EMB UNIT, A-03</v>
          </cell>
          <cell r="C5675" t="str">
            <v>ROH</v>
          </cell>
          <cell r="D5675" t="str">
            <v>UN</v>
          </cell>
        </row>
        <row r="5676">
          <cell r="A5676" t="str">
            <v>0157-72</v>
          </cell>
          <cell r="B5676" t="str">
            <v>EMB UNITARIA MP-01</v>
          </cell>
          <cell r="C5676" t="str">
            <v>ROH</v>
          </cell>
          <cell r="D5676" t="str">
            <v>UN</v>
          </cell>
        </row>
        <row r="5677">
          <cell r="A5677" t="str">
            <v>0157-74</v>
          </cell>
          <cell r="B5677" t="str">
            <v>EMB COLET[MP-01]</v>
          </cell>
          <cell r="C5677" t="str">
            <v>ROH</v>
          </cell>
          <cell r="D5677" t="str">
            <v>UN</v>
          </cell>
        </row>
        <row r="5678">
          <cell r="A5678" t="str">
            <v>0157-75</v>
          </cell>
          <cell r="B5678" t="str">
            <v>EMB COLET L-90</v>
          </cell>
          <cell r="C5678" t="str">
            <v>ROH</v>
          </cell>
          <cell r="D5678" t="str">
            <v>UN</v>
          </cell>
        </row>
        <row r="5679">
          <cell r="A5679" t="str">
            <v>0157-76</v>
          </cell>
          <cell r="B5679" t="str">
            <v>EMB UNITARIA L-90</v>
          </cell>
          <cell r="C5679" t="str">
            <v>ROH</v>
          </cell>
          <cell r="D5679" t="str">
            <v>UN</v>
          </cell>
        </row>
        <row r="5680">
          <cell r="A5680" t="str">
            <v>0157-79</v>
          </cell>
          <cell r="B5680" t="str">
            <v>EMB COLET C-06</v>
          </cell>
          <cell r="C5680" t="str">
            <v>ROH</v>
          </cell>
          <cell r="D5680" t="str">
            <v>UN</v>
          </cell>
        </row>
        <row r="5681">
          <cell r="A5681" t="str">
            <v>0157-80</v>
          </cell>
          <cell r="B5681" t="str">
            <v>EMB UNIT, C-06</v>
          </cell>
          <cell r="C5681" t="str">
            <v>ROH</v>
          </cell>
          <cell r="D5681" t="str">
            <v>UN</v>
          </cell>
        </row>
        <row r="5682">
          <cell r="A5682" t="str">
            <v>0157-82</v>
          </cell>
          <cell r="B5682" t="str">
            <v>EMB COLET[UA-01]</v>
          </cell>
          <cell r="C5682" t="str">
            <v>ROH</v>
          </cell>
          <cell r="D5682" t="str">
            <v>UN</v>
          </cell>
        </row>
        <row r="5683">
          <cell r="A5683" t="str">
            <v>0157-85</v>
          </cell>
          <cell r="B5683" t="str">
            <v>EMBALAGEM COLETIVA KT-01 MONDIAL</v>
          </cell>
          <cell r="C5683" t="str">
            <v>VERP</v>
          </cell>
          <cell r="D5683" t="str">
            <v>PL</v>
          </cell>
        </row>
        <row r="5684">
          <cell r="A5684" t="str">
            <v>0157-87</v>
          </cell>
          <cell r="B5684" t="str">
            <v>EMB COLET[G-03]</v>
          </cell>
          <cell r="C5684" t="str">
            <v>ROH</v>
          </cell>
          <cell r="D5684" t="str">
            <v>UN</v>
          </cell>
        </row>
        <row r="5685">
          <cell r="A5685" t="str">
            <v>0157-88</v>
          </cell>
          <cell r="B5685" t="str">
            <v>EMB COLET F-08</v>
          </cell>
          <cell r="C5685" t="str">
            <v>ROH</v>
          </cell>
          <cell r="D5685" t="str">
            <v>UN</v>
          </cell>
        </row>
        <row r="5686">
          <cell r="A5686" t="str">
            <v>0157-90</v>
          </cell>
          <cell r="B5686" t="str">
            <v>EMB COLET F-10</v>
          </cell>
          <cell r="C5686" t="str">
            <v>ROH</v>
          </cell>
          <cell r="D5686" t="str">
            <v>UN</v>
          </cell>
        </row>
        <row r="5687">
          <cell r="A5687" t="str">
            <v>0157-91</v>
          </cell>
          <cell r="B5687" t="str">
            <v>EMB COLET SC-04/04B</v>
          </cell>
          <cell r="C5687" t="str">
            <v>ROH</v>
          </cell>
          <cell r="D5687" t="str">
            <v>UN</v>
          </cell>
        </row>
        <row r="5688">
          <cell r="A5688" t="str">
            <v>0157-92</v>
          </cell>
          <cell r="B5688" t="str">
            <v>EMB COLET EM-02</v>
          </cell>
          <cell r="C5688" t="str">
            <v>ROH</v>
          </cell>
          <cell r="D5688" t="str">
            <v>UN</v>
          </cell>
        </row>
        <row r="5689">
          <cell r="A5689" t="str">
            <v>0157-93</v>
          </cell>
          <cell r="B5689" t="str">
            <v>EMB COLET MP-02</v>
          </cell>
          <cell r="C5689" t="str">
            <v>ROH</v>
          </cell>
          <cell r="D5689" t="str">
            <v>UN</v>
          </cell>
        </row>
        <row r="5690">
          <cell r="A5690" t="str">
            <v>0157-94</v>
          </cell>
          <cell r="B5690" t="str">
            <v>EMB COLET[FN-01]</v>
          </cell>
          <cell r="C5690" t="str">
            <v>ROH</v>
          </cell>
          <cell r="D5690" t="str">
            <v>UN</v>
          </cell>
        </row>
        <row r="5691">
          <cell r="A5691" t="str">
            <v>0157-98</v>
          </cell>
          <cell r="B5691" t="str">
            <v>EMB COLET[PP-01]</v>
          </cell>
          <cell r="C5691" t="str">
            <v>ROH</v>
          </cell>
          <cell r="D5691" t="str">
            <v>UN</v>
          </cell>
        </row>
        <row r="5692">
          <cell r="A5692" t="str">
            <v>0157-99</v>
          </cell>
          <cell r="B5692" t="str">
            <v>EMB IND[PP-01]</v>
          </cell>
          <cell r="C5692" t="str">
            <v>ROH</v>
          </cell>
          <cell r="D5692" t="str">
            <v>UN</v>
          </cell>
        </row>
        <row r="5693">
          <cell r="A5693" t="str">
            <v>0158-01</v>
          </cell>
          <cell r="B5693" t="str">
            <v>GRAXA LUBRIFICANTE OLEOMINERAL TILUB[MS]</v>
          </cell>
          <cell r="C5693" t="str">
            <v>ROH</v>
          </cell>
          <cell r="D5693" t="str">
            <v>KG</v>
          </cell>
        </row>
        <row r="5694">
          <cell r="A5694" t="str">
            <v>0158-02</v>
          </cell>
          <cell r="B5694" t="str">
            <v>EMB IND SC-04/04B</v>
          </cell>
          <cell r="C5694" t="str">
            <v>ROH</v>
          </cell>
          <cell r="D5694" t="str">
            <v>UN</v>
          </cell>
        </row>
        <row r="5695">
          <cell r="A5695" t="str">
            <v>0158-03</v>
          </cell>
          <cell r="B5695" t="str">
            <v>EMB IND[G-03]</v>
          </cell>
          <cell r="C5695" t="str">
            <v>ROH</v>
          </cell>
          <cell r="D5695" t="str">
            <v>UN</v>
          </cell>
        </row>
        <row r="5696">
          <cell r="A5696" t="str">
            <v>0158-05</v>
          </cell>
          <cell r="B5696" t="str">
            <v>EMB UNITARIA F-10</v>
          </cell>
          <cell r="C5696" t="str">
            <v>ROH</v>
          </cell>
          <cell r="D5696" t="str">
            <v>UN</v>
          </cell>
        </row>
        <row r="5697">
          <cell r="A5697" t="str">
            <v>0158-09</v>
          </cell>
          <cell r="B5697" t="str">
            <v>EMB UNITARIA F-08</v>
          </cell>
          <cell r="C5697" t="str">
            <v>ROH</v>
          </cell>
          <cell r="D5697" t="str">
            <v>UN</v>
          </cell>
        </row>
        <row r="5698">
          <cell r="A5698" t="str">
            <v>0158-10</v>
          </cell>
          <cell r="B5698" t="str">
            <v>EMB COLET T-02</v>
          </cell>
          <cell r="C5698" t="str">
            <v>ROH</v>
          </cell>
          <cell r="D5698" t="str">
            <v>UN</v>
          </cell>
        </row>
        <row r="5699">
          <cell r="A5699" t="str">
            <v>0158-100</v>
          </cell>
          <cell r="B5699" t="str">
            <v>EMBALAGEM UNITARIA E-03 (OCP0029 UL)</v>
          </cell>
          <cell r="C5699" t="str">
            <v>VERP</v>
          </cell>
          <cell r="D5699" t="str">
            <v>UN</v>
          </cell>
        </row>
        <row r="5700">
          <cell r="A5700" t="str">
            <v>0158-101</v>
          </cell>
          <cell r="B5700" t="str">
            <v>EMBALAGEM UNITARIA E-04 (OCP0029 UL)</v>
          </cell>
          <cell r="C5700" t="str">
            <v>VERP</v>
          </cell>
          <cell r="D5700" t="str">
            <v>UN</v>
          </cell>
        </row>
        <row r="5701">
          <cell r="A5701" t="str">
            <v>0158-11</v>
          </cell>
          <cell r="B5701" t="str">
            <v>EMB UNITARIA MP-02</v>
          </cell>
          <cell r="C5701" t="str">
            <v>ROH</v>
          </cell>
          <cell r="D5701" t="str">
            <v>UN</v>
          </cell>
        </row>
        <row r="5702">
          <cell r="A5702" t="str">
            <v>0158-12</v>
          </cell>
          <cell r="B5702" t="str">
            <v>EMB UNITARIA T-02</v>
          </cell>
          <cell r="C5702" t="str">
            <v>ROH</v>
          </cell>
          <cell r="D5702" t="str">
            <v>UN</v>
          </cell>
        </row>
        <row r="5703">
          <cell r="A5703" t="str">
            <v>0158-16</v>
          </cell>
          <cell r="B5703" t="str">
            <v>EMB UNITARIA EM-02</v>
          </cell>
          <cell r="C5703" t="str">
            <v>ROH</v>
          </cell>
          <cell r="D5703" t="str">
            <v>UN</v>
          </cell>
        </row>
        <row r="5704">
          <cell r="A5704" t="str">
            <v>0158-17</v>
          </cell>
          <cell r="B5704" t="str">
            <v>EMBALAGEM UNITARIA NV-41 PR + CALÇO</v>
          </cell>
          <cell r="C5704" t="str">
            <v>VERP</v>
          </cell>
          <cell r="D5704" t="str">
            <v>UN</v>
          </cell>
        </row>
        <row r="5705">
          <cell r="A5705" t="str">
            <v>0158-19</v>
          </cell>
          <cell r="B5705" t="str">
            <v>EMB UNITARIA CA-52</v>
          </cell>
          <cell r="C5705" t="str">
            <v>ROH</v>
          </cell>
          <cell r="D5705" t="str">
            <v>UN</v>
          </cell>
        </row>
        <row r="5706">
          <cell r="A5706" t="str">
            <v>0158-23</v>
          </cell>
          <cell r="B5706" t="str">
            <v>EMB UNITARIA FR-03</v>
          </cell>
          <cell r="C5706" t="str">
            <v>ROH</v>
          </cell>
          <cell r="D5706" t="str">
            <v>UN</v>
          </cell>
        </row>
        <row r="5707">
          <cell r="A5707" t="str">
            <v>0158-24</v>
          </cell>
          <cell r="B5707" t="str">
            <v>EMB COLET FR-03</v>
          </cell>
          <cell r="C5707" t="str">
            <v>ROH</v>
          </cell>
          <cell r="D5707" t="str">
            <v>UN</v>
          </cell>
        </row>
        <row r="5708">
          <cell r="A5708" t="str">
            <v>0158-28</v>
          </cell>
          <cell r="B5708" t="str">
            <v>EMBALAGEM COLETIVA KT 10</v>
          </cell>
          <cell r="C5708" t="str">
            <v>VERP</v>
          </cell>
          <cell r="D5708" t="str">
            <v>PL</v>
          </cell>
        </row>
        <row r="5709">
          <cell r="A5709" t="str">
            <v>0158-29</v>
          </cell>
          <cell r="B5709" t="str">
            <v>EMBALAGEM COLETIVA KT 2 - KIT CAFETEIRA</v>
          </cell>
          <cell r="C5709" t="str">
            <v>VERP</v>
          </cell>
          <cell r="D5709" t="str">
            <v>PL</v>
          </cell>
        </row>
        <row r="5710">
          <cell r="A5710" t="str">
            <v>0158-30</v>
          </cell>
          <cell r="B5710" t="str">
            <v>EMBALAGEM COLETIVA KT 03 / KT 06</v>
          </cell>
          <cell r="C5710" t="str">
            <v>VERP</v>
          </cell>
          <cell r="D5710" t="str">
            <v>PL</v>
          </cell>
        </row>
        <row r="5711">
          <cell r="A5711" t="str">
            <v>0158-31</v>
          </cell>
          <cell r="B5711" t="str">
            <v>EMBALAGEM  COLETIVA KT-04 / KT-10</v>
          </cell>
          <cell r="C5711" t="str">
            <v>VERP</v>
          </cell>
          <cell r="D5711" t="str">
            <v>PL</v>
          </cell>
        </row>
        <row r="5712">
          <cell r="A5712" t="str">
            <v>0158-32</v>
          </cell>
          <cell r="B5712" t="str">
            <v>EMBALAGEM COLETIVA KT 05 KIT CENTRÍFUGA</v>
          </cell>
          <cell r="C5712" t="str">
            <v>VERP</v>
          </cell>
          <cell r="D5712" t="str">
            <v>PL</v>
          </cell>
        </row>
        <row r="5713">
          <cell r="A5713" t="str">
            <v>0158-33</v>
          </cell>
          <cell r="B5713" t="str">
            <v>EMB IND[FN-01]</v>
          </cell>
          <cell r="C5713" t="str">
            <v>ROH</v>
          </cell>
          <cell r="D5713" t="str">
            <v>UN</v>
          </cell>
        </row>
        <row r="5714">
          <cell r="A5714" t="str">
            <v>0158-35</v>
          </cell>
          <cell r="B5714" t="str">
            <v>SACOLA DE BRINDE MONDIAL</v>
          </cell>
          <cell r="C5714" t="str">
            <v>ROH</v>
          </cell>
          <cell r="D5714" t="str">
            <v>UN</v>
          </cell>
        </row>
        <row r="5715">
          <cell r="A5715" t="str">
            <v>0158-39</v>
          </cell>
          <cell r="B5715" t="str">
            <v>EMBALAGEM UNITÁRIA KT-01</v>
          </cell>
          <cell r="C5715" t="str">
            <v>VERP</v>
          </cell>
          <cell r="D5715" t="str">
            <v>UN</v>
          </cell>
        </row>
        <row r="5716">
          <cell r="A5716" t="str">
            <v>0158-40</v>
          </cell>
          <cell r="B5716" t="str">
            <v>EMBALAGEM UNITÁRIA KT 02</v>
          </cell>
          <cell r="C5716" t="str">
            <v>VERP</v>
          </cell>
          <cell r="D5716" t="str">
            <v>UN</v>
          </cell>
        </row>
        <row r="5717">
          <cell r="A5717" t="str">
            <v>0158-41</v>
          </cell>
          <cell r="B5717" t="str">
            <v>EMBALAGEM UNITÁRIA KT 03</v>
          </cell>
          <cell r="C5717" t="str">
            <v>VERP</v>
          </cell>
          <cell r="D5717" t="str">
            <v>UN</v>
          </cell>
        </row>
        <row r="5718">
          <cell r="A5718" t="str">
            <v>0158-42</v>
          </cell>
          <cell r="B5718" t="str">
            <v>EMBALAGEM UNITÁRIA KT 04</v>
          </cell>
          <cell r="C5718" t="str">
            <v>VERP</v>
          </cell>
          <cell r="D5718" t="str">
            <v>UN</v>
          </cell>
        </row>
        <row r="5719">
          <cell r="A5719" t="str">
            <v>0158-43</v>
          </cell>
          <cell r="B5719" t="str">
            <v>EMBALAGEM UNITÁRIA KT 05</v>
          </cell>
          <cell r="C5719" t="str">
            <v>VERP</v>
          </cell>
          <cell r="D5719" t="str">
            <v>UN</v>
          </cell>
        </row>
        <row r="5720">
          <cell r="A5720" t="str">
            <v>0158-44</v>
          </cell>
          <cell r="B5720" t="str">
            <v>EMBALAGEM UNITÁRIA KT 06</v>
          </cell>
          <cell r="C5720" t="str">
            <v>VERP</v>
          </cell>
          <cell r="D5720" t="str">
            <v>UN</v>
          </cell>
        </row>
        <row r="5721">
          <cell r="A5721" t="str">
            <v>0158-45</v>
          </cell>
          <cell r="B5721" t="str">
            <v>EMBALAGEM UNITARIA V-71 PR + CALÇO</v>
          </cell>
          <cell r="C5721" t="str">
            <v>VERP</v>
          </cell>
          <cell r="D5721" t="str">
            <v>UN</v>
          </cell>
        </row>
        <row r="5722">
          <cell r="A5722" t="str">
            <v>0158-46</v>
          </cell>
          <cell r="B5722" t="str">
            <v>EMBALAGEM COLETIVA KT-08</v>
          </cell>
          <cell r="C5722" t="str">
            <v>VERP</v>
          </cell>
          <cell r="D5722" t="str">
            <v>PL</v>
          </cell>
        </row>
        <row r="5723">
          <cell r="A5723" t="str">
            <v>0158-47</v>
          </cell>
          <cell r="B5723" t="str">
            <v>EMBALAGEM UNITARIA KT-08</v>
          </cell>
          <cell r="C5723" t="str">
            <v>VERP</v>
          </cell>
          <cell r="D5723" t="str">
            <v>UN</v>
          </cell>
        </row>
        <row r="5724">
          <cell r="A5724" t="str">
            <v>0158-50</v>
          </cell>
          <cell r="B5724" t="str">
            <v>EMB UNITARIA LAP-57</v>
          </cell>
          <cell r="C5724" t="str">
            <v>ROH</v>
          </cell>
          <cell r="D5724" t="str">
            <v>UN</v>
          </cell>
        </row>
        <row r="5725">
          <cell r="A5725" t="str">
            <v>0158-51</v>
          </cell>
          <cell r="B5725" t="str">
            <v>EMB COLET LAP-57</v>
          </cell>
          <cell r="C5725" t="str">
            <v>ROH</v>
          </cell>
          <cell r="D5725" t="str">
            <v>UN</v>
          </cell>
        </row>
        <row r="5726">
          <cell r="A5726" t="str">
            <v>0158-52</v>
          </cell>
          <cell r="B5726" t="str">
            <v>EMB UNITARIA LAP-50</v>
          </cell>
          <cell r="C5726" t="str">
            <v>ROH</v>
          </cell>
          <cell r="D5726" t="str">
            <v>UN</v>
          </cell>
        </row>
        <row r="5727">
          <cell r="A5727" t="str">
            <v>0158-53</v>
          </cell>
          <cell r="B5727" t="str">
            <v>EMB COLET LAP-50</v>
          </cell>
          <cell r="C5727" t="str">
            <v>ROH</v>
          </cell>
          <cell r="D5727" t="str">
            <v>UN</v>
          </cell>
        </row>
        <row r="5728">
          <cell r="A5728" t="str">
            <v>0158-54</v>
          </cell>
          <cell r="B5728" t="str">
            <v>EMB UNIT. LAP-51</v>
          </cell>
          <cell r="C5728" t="str">
            <v>ROH</v>
          </cell>
          <cell r="D5728" t="str">
            <v>UN</v>
          </cell>
        </row>
        <row r="5729">
          <cell r="A5729" t="str">
            <v>0158-55</v>
          </cell>
          <cell r="B5729" t="str">
            <v>EMB COLET LAP-51</v>
          </cell>
          <cell r="C5729" t="str">
            <v>ROH</v>
          </cell>
          <cell r="D5729" t="str">
            <v>UN</v>
          </cell>
        </row>
        <row r="5730">
          <cell r="A5730" t="str">
            <v>0158-56</v>
          </cell>
          <cell r="B5730" t="str">
            <v>EMB UNIT. P-06</v>
          </cell>
          <cell r="C5730" t="str">
            <v>ROH</v>
          </cell>
          <cell r="D5730" t="str">
            <v>UN</v>
          </cell>
        </row>
        <row r="5731">
          <cell r="A5731" t="str">
            <v>0158-57</v>
          </cell>
          <cell r="B5731" t="str">
            <v>EMB COLET P-06</v>
          </cell>
          <cell r="C5731" t="str">
            <v>ROH</v>
          </cell>
          <cell r="D5731" t="str">
            <v>UN</v>
          </cell>
        </row>
        <row r="5732">
          <cell r="A5732" t="str">
            <v>0158-60</v>
          </cell>
          <cell r="B5732" t="str">
            <v>EMBALAGEM COLETIVA KT 07</v>
          </cell>
          <cell r="C5732" t="str">
            <v>VERP</v>
          </cell>
          <cell r="D5732" t="str">
            <v>PL</v>
          </cell>
        </row>
        <row r="5733">
          <cell r="A5733" t="str">
            <v>0158-61</v>
          </cell>
          <cell r="B5733" t="str">
            <v>EMBALAGEM UNITARIA KT-07</v>
          </cell>
          <cell r="C5733" t="str">
            <v>VERP</v>
          </cell>
          <cell r="D5733" t="str">
            <v>UN</v>
          </cell>
        </row>
        <row r="5734">
          <cell r="A5734" t="str">
            <v>0158-62</v>
          </cell>
          <cell r="B5734" t="str">
            <v>EMB UNIT. ZEBRA P-07</v>
          </cell>
          <cell r="C5734" t="str">
            <v>ROH</v>
          </cell>
          <cell r="D5734" t="str">
            <v>UN</v>
          </cell>
        </row>
        <row r="5735">
          <cell r="A5735" t="str">
            <v>0158-63</v>
          </cell>
          <cell r="B5735" t="str">
            <v>EMB COLET ZEBRA P-07</v>
          </cell>
          <cell r="C5735" t="str">
            <v>ROH</v>
          </cell>
          <cell r="D5735" t="str">
            <v>UN</v>
          </cell>
        </row>
        <row r="5736">
          <cell r="A5736" t="str">
            <v>0158-64</v>
          </cell>
          <cell r="B5736" t="str">
            <v>EMB UNIT. LEOPARDO P-08</v>
          </cell>
          <cell r="C5736" t="str">
            <v>ROH</v>
          </cell>
          <cell r="D5736" t="str">
            <v>UN</v>
          </cell>
        </row>
        <row r="5737">
          <cell r="A5737" t="str">
            <v>0158-65</v>
          </cell>
          <cell r="B5737" t="str">
            <v>EMB COLET LEOPARDO P-08</v>
          </cell>
          <cell r="C5737" t="str">
            <v>ROH</v>
          </cell>
          <cell r="D5737" t="str">
            <v>UN</v>
          </cell>
        </row>
        <row r="5738">
          <cell r="A5738" t="str">
            <v>0158-66</v>
          </cell>
          <cell r="B5738" t="str">
            <v>EMBALAGEM UNITARIA KT 10</v>
          </cell>
          <cell r="C5738" t="str">
            <v>VERP</v>
          </cell>
          <cell r="D5738" t="str">
            <v>UN</v>
          </cell>
        </row>
        <row r="5739">
          <cell r="A5739" t="str">
            <v>0158-67</v>
          </cell>
          <cell r="B5739" t="str">
            <v>EMBALAGEM COLETIVA KT 09</v>
          </cell>
          <cell r="C5739" t="str">
            <v>VERP</v>
          </cell>
          <cell r="D5739" t="str">
            <v>PL</v>
          </cell>
        </row>
        <row r="5740">
          <cell r="A5740" t="str">
            <v>0158-68</v>
          </cell>
          <cell r="B5740" t="str">
            <v>EMBALAGEM UNITARIA KT 09</v>
          </cell>
          <cell r="C5740" t="str">
            <v>VERP</v>
          </cell>
          <cell r="D5740" t="str">
            <v>UN</v>
          </cell>
        </row>
        <row r="5741">
          <cell r="A5741" t="str">
            <v>0158-72</v>
          </cell>
          <cell r="B5741" t="str">
            <v>EMBALAGEM UNITÁRIA NKT 04</v>
          </cell>
          <cell r="C5741" t="str">
            <v>VERP</v>
          </cell>
          <cell r="D5741" t="str">
            <v>UN</v>
          </cell>
        </row>
        <row r="5742">
          <cell r="A5742" t="str">
            <v>0158-74</v>
          </cell>
          <cell r="B5742" t="str">
            <v>EMB UNIT. LAP-52</v>
          </cell>
          <cell r="C5742" t="str">
            <v>ROH</v>
          </cell>
          <cell r="D5742" t="str">
            <v>UN</v>
          </cell>
        </row>
        <row r="5743">
          <cell r="A5743" t="str">
            <v>0158-75</v>
          </cell>
          <cell r="B5743" t="str">
            <v>EMB COLET LAP-52</v>
          </cell>
          <cell r="C5743" t="str">
            <v>ROH</v>
          </cell>
          <cell r="D5743" t="str">
            <v>UN</v>
          </cell>
        </row>
        <row r="5744">
          <cell r="A5744" t="str">
            <v>0158-78</v>
          </cell>
          <cell r="B5744" t="str">
            <v>EMBALAGEM UNIT. F-18</v>
          </cell>
          <cell r="C5744" t="str">
            <v>VERP</v>
          </cell>
          <cell r="D5744" t="str">
            <v>UN</v>
          </cell>
        </row>
        <row r="5745">
          <cell r="A5745" t="str">
            <v>0158-79</v>
          </cell>
          <cell r="B5745" t="str">
            <v>EMB UNITARIA F-15</v>
          </cell>
          <cell r="C5745" t="str">
            <v>VERP</v>
          </cell>
          <cell r="D5745" t="str">
            <v>UN</v>
          </cell>
        </row>
        <row r="5746">
          <cell r="A5746" t="str">
            <v>0158-81</v>
          </cell>
          <cell r="B5746" t="str">
            <v>EMB IND M-04</v>
          </cell>
          <cell r="C5746" t="str">
            <v>ROH</v>
          </cell>
          <cell r="D5746" t="str">
            <v>UN</v>
          </cell>
        </row>
        <row r="5747">
          <cell r="A5747" t="str">
            <v>0158-82</v>
          </cell>
          <cell r="B5747" t="str">
            <v>EMB COLET M-04</v>
          </cell>
          <cell r="C5747" t="str">
            <v>ROH</v>
          </cell>
          <cell r="D5747" t="str">
            <v>UN</v>
          </cell>
        </row>
        <row r="5748">
          <cell r="A5748" t="str">
            <v>0158-83</v>
          </cell>
          <cell r="B5748" t="str">
            <v>EMB IND AP-03</v>
          </cell>
          <cell r="C5748" t="str">
            <v>ROH</v>
          </cell>
          <cell r="D5748" t="str">
            <v>UN</v>
          </cell>
        </row>
        <row r="5749">
          <cell r="A5749" t="str">
            <v>0158-84</v>
          </cell>
          <cell r="B5749" t="str">
            <v>EMB COLET AP-03</v>
          </cell>
          <cell r="C5749" t="str">
            <v>ROH</v>
          </cell>
          <cell r="D5749" t="str">
            <v>UN</v>
          </cell>
        </row>
        <row r="5750">
          <cell r="A5750" t="str">
            <v>0158-85</v>
          </cell>
          <cell r="B5750" t="str">
            <v>EMB IND S-05</v>
          </cell>
          <cell r="C5750" t="str">
            <v>ROH</v>
          </cell>
          <cell r="D5750" t="str">
            <v>UN</v>
          </cell>
        </row>
        <row r="5751">
          <cell r="A5751" t="str">
            <v>0158-86</v>
          </cell>
          <cell r="B5751" t="str">
            <v>EMB COLET S-05</v>
          </cell>
          <cell r="C5751" t="str">
            <v>ROH</v>
          </cell>
          <cell r="D5751" t="str">
            <v>UN</v>
          </cell>
        </row>
        <row r="5752">
          <cell r="A5752" t="str">
            <v>0158-87</v>
          </cell>
          <cell r="B5752" t="str">
            <v>EMB IND[PE-01]</v>
          </cell>
          <cell r="C5752" t="str">
            <v>ROH</v>
          </cell>
          <cell r="D5752" t="str">
            <v>UN</v>
          </cell>
        </row>
        <row r="5753">
          <cell r="A5753" t="str">
            <v>0158-88</v>
          </cell>
          <cell r="B5753" t="str">
            <v>EMB COLET[PE-01]</v>
          </cell>
          <cell r="C5753" t="str">
            <v>ROH</v>
          </cell>
          <cell r="D5753" t="str">
            <v>UN</v>
          </cell>
        </row>
        <row r="5754">
          <cell r="A5754" t="str">
            <v>0158-89</v>
          </cell>
          <cell r="B5754" t="str">
            <v>EMBALAGEM INDIVIDUAL [C-08]</v>
          </cell>
          <cell r="C5754" t="str">
            <v>ROH</v>
          </cell>
          <cell r="D5754" t="str">
            <v>UN</v>
          </cell>
        </row>
        <row r="5755">
          <cell r="A5755" t="str">
            <v>0158-90</v>
          </cell>
          <cell r="B5755" t="str">
            <v>EMB COLET[C-08]</v>
          </cell>
          <cell r="C5755" t="str">
            <v>ROH</v>
          </cell>
          <cell r="D5755" t="str">
            <v>UN</v>
          </cell>
        </row>
        <row r="5756">
          <cell r="A5756" t="str">
            <v>0158-91</v>
          </cell>
          <cell r="B5756" t="str">
            <v>EMB IND P-02</v>
          </cell>
          <cell r="C5756" t="str">
            <v>ROH</v>
          </cell>
          <cell r="D5756" t="str">
            <v>UN</v>
          </cell>
        </row>
        <row r="5757">
          <cell r="A5757" t="str">
            <v>0158-92</v>
          </cell>
          <cell r="B5757" t="str">
            <v>EMB COLET P-02</v>
          </cell>
          <cell r="C5757" t="str">
            <v>ROH</v>
          </cell>
          <cell r="D5757" t="str">
            <v>UN</v>
          </cell>
        </row>
        <row r="5758">
          <cell r="A5758" t="str">
            <v>0158-93</v>
          </cell>
          <cell r="B5758" t="str">
            <v>EMB IND[PE-02]</v>
          </cell>
          <cell r="C5758" t="str">
            <v>ROH</v>
          </cell>
          <cell r="D5758" t="str">
            <v>UN</v>
          </cell>
        </row>
        <row r="5759">
          <cell r="A5759" t="str">
            <v>0158-94</v>
          </cell>
          <cell r="B5759" t="str">
            <v>EMB COLET[PE-02]</v>
          </cell>
          <cell r="C5759" t="str">
            <v>ROH</v>
          </cell>
          <cell r="D5759" t="str">
            <v>UN</v>
          </cell>
        </row>
        <row r="5760">
          <cell r="A5760" t="str">
            <v>0158-97</v>
          </cell>
          <cell r="B5760" t="str">
            <v>EMB IND P-05</v>
          </cell>
          <cell r="C5760" t="str">
            <v>ROH</v>
          </cell>
          <cell r="D5760" t="str">
            <v>UN</v>
          </cell>
        </row>
        <row r="5761">
          <cell r="A5761" t="str">
            <v>0158-98</v>
          </cell>
          <cell r="B5761" t="str">
            <v>EMB COLET P-05</v>
          </cell>
          <cell r="C5761" t="str">
            <v>ROH</v>
          </cell>
          <cell r="D5761" t="str">
            <v>UN</v>
          </cell>
        </row>
        <row r="5762">
          <cell r="A5762" t="str">
            <v>0158-99</v>
          </cell>
          <cell r="B5762" t="str">
            <v>EMB IND CA-01</v>
          </cell>
          <cell r="C5762" t="str">
            <v>ROH</v>
          </cell>
          <cell r="D5762" t="str">
            <v>UN</v>
          </cell>
        </row>
        <row r="5763">
          <cell r="A5763" t="str">
            <v>0159-00</v>
          </cell>
          <cell r="B5763" t="str">
            <v>EMBALAGEM UNITARIA B-20 FUN KITCHEN</v>
          </cell>
          <cell r="C5763" t="str">
            <v>VERP</v>
          </cell>
          <cell r="D5763" t="str">
            <v>UN</v>
          </cell>
        </row>
        <row r="5764">
          <cell r="A5764" t="str">
            <v>0159-02</v>
          </cell>
          <cell r="B5764" t="str">
            <v>ÓLEO LUBRIFICANTE DE LÂMINAS</v>
          </cell>
          <cell r="C5764" t="str">
            <v>ROH</v>
          </cell>
          <cell r="D5764" t="str">
            <v>UN</v>
          </cell>
        </row>
        <row r="5765">
          <cell r="A5765" t="str">
            <v>0159-03</v>
          </cell>
          <cell r="B5765" t="str">
            <v>OLEO LUBRIFICANTE LAM-50</v>
          </cell>
          <cell r="C5765" t="str">
            <v>ROH</v>
          </cell>
          <cell r="D5765" t="str">
            <v>UN</v>
          </cell>
        </row>
        <row r="5766">
          <cell r="A5766" t="str">
            <v>0159-04</v>
          </cell>
          <cell r="B5766" t="str">
            <v>ÓLEO LUBRIFICANTE</v>
          </cell>
          <cell r="C5766" t="str">
            <v>ROH</v>
          </cell>
          <cell r="D5766" t="str">
            <v>UN</v>
          </cell>
        </row>
        <row r="5767">
          <cell r="A5767" t="str">
            <v>0159-05</v>
          </cell>
          <cell r="B5767" t="str">
            <v>GRAXA TILUB LI EP/TF [VENTILAÇÃO]</v>
          </cell>
          <cell r="C5767" t="str">
            <v>ROH</v>
          </cell>
          <cell r="D5767" t="str">
            <v>KG</v>
          </cell>
        </row>
        <row r="5768">
          <cell r="A5768" t="str">
            <v>0159-06</v>
          </cell>
          <cell r="B5768" t="str">
            <v>OLEO CR-03</v>
          </cell>
          <cell r="C5768" t="str">
            <v>ROH</v>
          </cell>
          <cell r="D5768" t="str">
            <v>UN</v>
          </cell>
        </row>
        <row r="5769">
          <cell r="A5769" t="str">
            <v>0159-07</v>
          </cell>
          <cell r="B5769" t="str">
            <v>EMBALAGEM UNITARIA B-24 CLASSIC HOME</v>
          </cell>
          <cell r="C5769" t="str">
            <v>VERP</v>
          </cell>
          <cell r="D5769" t="str">
            <v>UN</v>
          </cell>
        </row>
        <row r="5770">
          <cell r="A5770" t="str">
            <v>0159-10</v>
          </cell>
          <cell r="B5770" t="str">
            <v>EMBALAGEM UNITARIA KT-57</v>
          </cell>
          <cell r="C5770" t="str">
            <v>VERP</v>
          </cell>
          <cell r="D5770" t="str">
            <v>UN</v>
          </cell>
        </row>
        <row r="5771">
          <cell r="A5771" t="str">
            <v>0159-11</v>
          </cell>
          <cell r="B5771" t="str">
            <v>ÓLEO LUBRIFICANTE CR-04</v>
          </cell>
          <cell r="C5771" t="str">
            <v>ROH</v>
          </cell>
          <cell r="D5771" t="str">
            <v>UN</v>
          </cell>
        </row>
        <row r="5772">
          <cell r="A5772" t="str">
            <v>0159-12</v>
          </cell>
          <cell r="B5772" t="str">
            <v>OLEO LUBRIFICANTE[BG]</v>
          </cell>
          <cell r="C5772" t="str">
            <v>ROH</v>
          </cell>
          <cell r="D5772" t="str">
            <v>UN</v>
          </cell>
        </row>
        <row r="5773">
          <cell r="A5773" t="str">
            <v>0159-13</v>
          </cell>
          <cell r="B5773" t="str">
            <v>EMB IND[FLO-02]</v>
          </cell>
          <cell r="C5773" t="str">
            <v>ROH</v>
          </cell>
          <cell r="D5773" t="str">
            <v>UN</v>
          </cell>
        </row>
        <row r="5774">
          <cell r="A5774" t="str">
            <v>0159-14</v>
          </cell>
          <cell r="B5774" t="str">
            <v>EMB COLET[FLO-02]</v>
          </cell>
          <cell r="C5774" t="str">
            <v>ROH</v>
          </cell>
          <cell r="D5774" t="str">
            <v>UN</v>
          </cell>
        </row>
        <row r="5775">
          <cell r="A5775" t="str">
            <v>0159-15</v>
          </cell>
          <cell r="B5775" t="str">
            <v>EMB IND[FD-01]</v>
          </cell>
          <cell r="C5775" t="str">
            <v>ROH</v>
          </cell>
          <cell r="D5775" t="str">
            <v>UN</v>
          </cell>
        </row>
        <row r="5776">
          <cell r="A5776" t="str">
            <v>0159-16</v>
          </cell>
          <cell r="B5776" t="str">
            <v>EMB COLET[FD-01]</v>
          </cell>
          <cell r="C5776" t="str">
            <v>ROH</v>
          </cell>
          <cell r="D5776" t="str">
            <v>UN</v>
          </cell>
        </row>
        <row r="5777">
          <cell r="A5777" t="str">
            <v>0159-17</v>
          </cell>
          <cell r="B5777" t="str">
            <v>EMBALAGEM INDIVIDUAL MKBR [DG-01]</v>
          </cell>
          <cell r="C5777" t="str">
            <v>ROH</v>
          </cell>
          <cell r="D5777" t="str">
            <v>UN</v>
          </cell>
        </row>
        <row r="5778">
          <cell r="A5778" t="str">
            <v>0159-18</v>
          </cell>
          <cell r="B5778" t="str">
            <v>EMBALAGEM COLETIVA MKBR [DG-01]</v>
          </cell>
          <cell r="C5778" t="str">
            <v>ROH</v>
          </cell>
          <cell r="D5778" t="str">
            <v>UN</v>
          </cell>
        </row>
        <row r="5779">
          <cell r="A5779" t="str">
            <v>0159-19</v>
          </cell>
          <cell r="B5779" t="str">
            <v>EMB IND[CM-04]</v>
          </cell>
          <cell r="C5779" t="str">
            <v>ROH</v>
          </cell>
          <cell r="D5779" t="str">
            <v>UN</v>
          </cell>
        </row>
        <row r="5780">
          <cell r="A5780" t="str">
            <v>0159-20</v>
          </cell>
          <cell r="B5780" t="str">
            <v>EMB IND[FPF-03]</v>
          </cell>
          <cell r="C5780" t="str">
            <v>ROH</v>
          </cell>
          <cell r="D5780" t="str">
            <v>UN</v>
          </cell>
        </row>
        <row r="5781">
          <cell r="A5781" t="str">
            <v>0159-21</v>
          </cell>
          <cell r="B5781" t="str">
            <v>EMB COLET[FPF-03]</v>
          </cell>
          <cell r="C5781" t="str">
            <v>ROH</v>
          </cell>
          <cell r="D5781" t="str">
            <v>UN</v>
          </cell>
        </row>
        <row r="5782">
          <cell r="A5782" t="str">
            <v>0159-22</v>
          </cell>
          <cell r="B5782" t="str">
            <v>EMB IND[FPF-04]</v>
          </cell>
          <cell r="C5782" t="str">
            <v>ROH</v>
          </cell>
          <cell r="D5782" t="str">
            <v>UN</v>
          </cell>
        </row>
        <row r="5783">
          <cell r="A5783" t="str">
            <v>0159-23</v>
          </cell>
          <cell r="B5783" t="str">
            <v>EMB COLET[FPF-04]</v>
          </cell>
          <cell r="C5783" t="str">
            <v>ROH</v>
          </cell>
          <cell r="D5783" t="str">
            <v>UN</v>
          </cell>
        </row>
        <row r="5784">
          <cell r="A5784" t="str">
            <v>0159-24</v>
          </cell>
          <cell r="B5784" t="str">
            <v>EMB IND INT[BE-01]</v>
          </cell>
          <cell r="C5784" t="str">
            <v>ROH</v>
          </cell>
          <cell r="D5784" t="str">
            <v>UN</v>
          </cell>
        </row>
        <row r="5785">
          <cell r="A5785" t="str">
            <v>0159-25</v>
          </cell>
          <cell r="B5785" t="str">
            <v>EMB IND[SB-01]</v>
          </cell>
          <cell r="C5785" t="str">
            <v>ROH</v>
          </cell>
          <cell r="D5785" t="str">
            <v>UN</v>
          </cell>
        </row>
        <row r="5786">
          <cell r="A5786" t="str">
            <v>0159-26</v>
          </cell>
          <cell r="B5786" t="str">
            <v>EMB COLET[SB-01]</v>
          </cell>
          <cell r="C5786" t="str">
            <v>ROH</v>
          </cell>
          <cell r="D5786" t="str">
            <v>UN</v>
          </cell>
        </row>
        <row r="5787">
          <cell r="A5787" t="str">
            <v>0159-27</v>
          </cell>
          <cell r="B5787" t="str">
            <v>EMB IND[SB-02]</v>
          </cell>
          <cell r="C5787" t="str">
            <v>ROH</v>
          </cell>
          <cell r="D5787" t="str">
            <v>UN</v>
          </cell>
        </row>
        <row r="5788">
          <cell r="A5788" t="str">
            <v>0159-29</v>
          </cell>
          <cell r="B5788" t="str">
            <v>EMB IND INT[NBE-01]</v>
          </cell>
          <cell r="C5788" t="str">
            <v>ROH</v>
          </cell>
          <cell r="D5788" t="str">
            <v>UN</v>
          </cell>
        </row>
        <row r="5789">
          <cell r="A5789" t="str">
            <v>0159-30</v>
          </cell>
          <cell r="B5789" t="str">
            <v>EMB IND EXTERNA[NBE-01]</v>
          </cell>
          <cell r="C5789" t="str">
            <v>ROH</v>
          </cell>
          <cell r="D5789" t="str">
            <v>UN</v>
          </cell>
        </row>
        <row r="5790">
          <cell r="A5790" t="str">
            <v>0159-31</v>
          </cell>
          <cell r="B5790" t="str">
            <v>EMB COLET[NBE-01]</v>
          </cell>
          <cell r="C5790" t="str">
            <v>ROH</v>
          </cell>
          <cell r="D5790" t="str">
            <v>UN</v>
          </cell>
        </row>
        <row r="5791">
          <cell r="A5791" t="str">
            <v>0159-32</v>
          </cell>
          <cell r="B5791" t="str">
            <v>EMB IND[MCO-03]</v>
          </cell>
          <cell r="C5791" t="str">
            <v>ROH</v>
          </cell>
          <cell r="D5791" t="str">
            <v>UN</v>
          </cell>
        </row>
        <row r="5792">
          <cell r="A5792" t="str">
            <v>0159-33</v>
          </cell>
          <cell r="B5792" t="str">
            <v>EMB COLET[MCO-03]</v>
          </cell>
          <cell r="C5792" t="str">
            <v>ROH</v>
          </cell>
          <cell r="D5792" t="str">
            <v>UN</v>
          </cell>
        </row>
        <row r="5793">
          <cell r="A5793" t="str">
            <v>0159-34</v>
          </cell>
          <cell r="B5793" t="str">
            <v>EMB IND[F-43]</v>
          </cell>
          <cell r="C5793" t="str">
            <v>ROH</v>
          </cell>
          <cell r="D5793" t="str">
            <v>UN</v>
          </cell>
        </row>
        <row r="5794">
          <cell r="A5794" t="str">
            <v>0159-35</v>
          </cell>
          <cell r="B5794" t="str">
            <v>EMB COLET[F-43]</v>
          </cell>
          <cell r="C5794" t="str">
            <v>ROH</v>
          </cell>
          <cell r="D5794" t="str">
            <v>UN</v>
          </cell>
        </row>
        <row r="5795">
          <cell r="A5795" t="str">
            <v>0159-36</v>
          </cell>
          <cell r="B5795" t="str">
            <v>EMB IND[E-20]</v>
          </cell>
          <cell r="C5795" t="str">
            <v>ROH</v>
          </cell>
          <cell r="D5795" t="str">
            <v>UN</v>
          </cell>
        </row>
        <row r="5796">
          <cell r="A5796" t="str">
            <v>0159-37</v>
          </cell>
          <cell r="B5796" t="str">
            <v>EMB COLET[E-20]</v>
          </cell>
          <cell r="C5796" t="str">
            <v>ROH</v>
          </cell>
          <cell r="D5796" t="str">
            <v>UN</v>
          </cell>
        </row>
        <row r="5797">
          <cell r="A5797" t="str">
            <v>0159-38</v>
          </cell>
          <cell r="B5797" t="str">
            <v>EMB IND[SK-01]</v>
          </cell>
          <cell r="C5797" t="str">
            <v>ROH</v>
          </cell>
          <cell r="D5797" t="str">
            <v>UN</v>
          </cell>
        </row>
        <row r="5798">
          <cell r="A5798" t="str">
            <v>0159-39</v>
          </cell>
          <cell r="B5798" t="str">
            <v>EMB COLET[SK-01]</v>
          </cell>
          <cell r="C5798" t="str">
            <v>ROH</v>
          </cell>
          <cell r="D5798" t="str">
            <v>UN</v>
          </cell>
        </row>
        <row r="5799">
          <cell r="A5799" t="str">
            <v>0159-40</v>
          </cell>
          <cell r="B5799" t="str">
            <v>EMB IND[PE-29]</v>
          </cell>
          <cell r="C5799" t="str">
            <v>ROH</v>
          </cell>
          <cell r="D5799" t="str">
            <v>UN</v>
          </cell>
        </row>
        <row r="5800">
          <cell r="A5800" t="str">
            <v>0159-41</v>
          </cell>
          <cell r="B5800" t="str">
            <v>EMB COLET[PE-29]</v>
          </cell>
          <cell r="C5800" t="str">
            <v>ROH</v>
          </cell>
          <cell r="D5800" t="str">
            <v>UN</v>
          </cell>
        </row>
        <row r="5801">
          <cell r="A5801" t="str">
            <v>0159-42</v>
          </cell>
          <cell r="B5801" t="str">
            <v>EMB IND[AF-10]</v>
          </cell>
          <cell r="C5801" t="str">
            <v>ROH</v>
          </cell>
          <cell r="D5801" t="str">
            <v>UN</v>
          </cell>
        </row>
        <row r="5802">
          <cell r="A5802" t="str">
            <v>0159-43</v>
          </cell>
          <cell r="B5802" t="str">
            <v>EMB COLET[AF-10]</v>
          </cell>
          <cell r="C5802" t="str">
            <v>ROH</v>
          </cell>
          <cell r="D5802" t="str">
            <v>UN</v>
          </cell>
        </row>
        <row r="5803">
          <cell r="A5803" t="str">
            <v>0159-49</v>
          </cell>
          <cell r="B5803" t="str">
            <v>EMB IND[NFN-01]</v>
          </cell>
          <cell r="C5803" t="str">
            <v>ROH</v>
          </cell>
          <cell r="D5803" t="str">
            <v>UN</v>
          </cell>
        </row>
        <row r="5804">
          <cell r="A5804" t="str">
            <v>0159-50</v>
          </cell>
          <cell r="B5804" t="str">
            <v>EMB COLET[NFN-01]</v>
          </cell>
          <cell r="C5804" t="str">
            <v>ROH</v>
          </cell>
          <cell r="D5804" t="str">
            <v>UN</v>
          </cell>
        </row>
        <row r="5805">
          <cell r="A5805" t="str">
            <v>0159-51</v>
          </cell>
          <cell r="B5805" t="str">
            <v>ETQ INMETRO OCP0040 PADRAO</v>
          </cell>
          <cell r="C5805" t="str">
            <v>ROH</v>
          </cell>
          <cell r="D5805" t="str">
            <v>UN</v>
          </cell>
        </row>
        <row r="5806">
          <cell r="A5806" t="str">
            <v>0159-53</v>
          </cell>
          <cell r="B5806" t="str">
            <v>EMB IND[CM-05]</v>
          </cell>
          <cell r="C5806" t="str">
            <v>ROH</v>
          </cell>
          <cell r="D5806" t="str">
            <v>UN</v>
          </cell>
        </row>
        <row r="5807">
          <cell r="A5807" t="str">
            <v>0159-55</v>
          </cell>
          <cell r="B5807" t="str">
            <v>EMB IND SEM MARCA LOGO[PE-20]</v>
          </cell>
          <cell r="C5807" t="str">
            <v>ROH</v>
          </cell>
          <cell r="D5807" t="str">
            <v>UN</v>
          </cell>
        </row>
        <row r="5808">
          <cell r="A5808" t="str">
            <v>0159-56</v>
          </cell>
          <cell r="B5808" t="str">
            <v>EMB COLET[PE-20]</v>
          </cell>
          <cell r="C5808" t="str">
            <v>ROH</v>
          </cell>
          <cell r="D5808" t="str">
            <v>UN</v>
          </cell>
        </row>
        <row r="5809">
          <cell r="A5809" t="str">
            <v>0159-57</v>
          </cell>
          <cell r="B5809" t="str">
            <v>EMB IND SEM MARCA LOGO[PE-21]</v>
          </cell>
          <cell r="C5809" t="str">
            <v>ROH</v>
          </cell>
          <cell r="D5809" t="str">
            <v>UN</v>
          </cell>
        </row>
        <row r="5810">
          <cell r="A5810" t="str">
            <v>0159-58</v>
          </cell>
          <cell r="B5810" t="str">
            <v>EMB COLET[PE-21]</v>
          </cell>
          <cell r="C5810" t="str">
            <v>ROH</v>
          </cell>
          <cell r="D5810" t="str">
            <v>UN</v>
          </cell>
        </row>
        <row r="5811">
          <cell r="A5811" t="str">
            <v>0159-59</v>
          </cell>
          <cell r="B5811" t="str">
            <v>EMB IND SEM MARCA LOGO[PE-17]</v>
          </cell>
          <cell r="C5811" t="str">
            <v>ROH</v>
          </cell>
          <cell r="D5811" t="str">
            <v>UN</v>
          </cell>
        </row>
        <row r="5812">
          <cell r="A5812" t="str">
            <v>0159-60</v>
          </cell>
          <cell r="B5812" t="str">
            <v>EMB IND SEM MARCA LOGO[PE-18]</v>
          </cell>
          <cell r="C5812" t="str">
            <v>ROH</v>
          </cell>
          <cell r="D5812" t="str">
            <v>UN</v>
          </cell>
        </row>
        <row r="5813">
          <cell r="A5813" t="str">
            <v>0159-61</v>
          </cell>
          <cell r="B5813" t="str">
            <v>EMB COLET[PE-18]</v>
          </cell>
          <cell r="C5813" t="str">
            <v>ROH</v>
          </cell>
          <cell r="D5813" t="str">
            <v>UN</v>
          </cell>
        </row>
        <row r="5814">
          <cell r="A5814" t="str">
            <v>0159-64</v>
          </cell>
          <cell r="B5814" t="str">
            <v>EMB IND[AF-04]</v>
          </cell>
          <cell r="C5814" t="str">
            <v>ROH</v>
          </cell>
          <cell r="D5814" t="str">
            <v>UN</v>
          </cell>
        </row>
        <row r="5815">
          <cell r="A5815" t="str">
            <v>0159-65</v>
          </cell>
          <cell r="B5815" t="str">
            <v>EMB COLET[AF-04]</v>
          </cell>
          <cell r="C5815" t="str">
            <v>ROH</v>
          </cell>
          <cell r="D5815" t="str">
            <v>UN</v>
          </cell>
        </row>
        <row r="5816">
          <cell r="A5816" t="str">
            <v>0159-66</v>
          </cell>
          <cell r="B5816" t="str">
            <v>EMB IND[AF-02]</v>
          </cell>
          <cell r="C5816" t="str">
            <v>ROH</v>
          </cell>
          <cell r="D5816" t="str">
            <v>UN</v>
          </cell>
        </row>
        <row r="5817">
          <cell r="A5817" t="str">
            <v>0159-67</v>
          </cell>
          <cell r="B5817" t="str">
            <v>EMB COLET[AF-02]</v>
          </cell>
          <cell r="C5817" t="str">
            <v>ROH</v>
          </cell>
          <cell r="D5817" t="str">
            <v>UN</v>
          </cell>
        </row>
        <row r="5818">
          <cell r="A5818" t="str">
            <v>0159-70</v>
          </cell>
          <cell r="B5818" t="str">
            <v>ETQ NUMERO SERIE CUID. PESS. NAC.</v>
          </cell>
          <cell r="C5818" t="str">
            <v>ROH</v>
          </cell>
          <cell r="D5818" t="str">
            <v>UN</v>
          </cell>
        </row>
        <row r="5819">
          <cell r="A5819" t="str">
            <v>0159-71</v>
          </cell>
          <cell r="B5819" t="str">
            <v>ETQ NUMERO SERIE PAN NAC.</v>
          </cell>
          <cell r="C5819" t="str">
            <v>ROH</v>
          </cell>
          <cell r="D5819" t="str">
            <v>UN</v>
          </cell>
        </row>
        <row r="5820">
          <cell r="A5820" t="str">
            <v>0159-72</v>
          </cell>
          <cell r="B5820" t="str">
            <v>EMB IND[AP-15]</v>
          </cell>
          <cell r="C5820" t="str">
            <v>ROH</v>
          </cell>
          <cell r="D5820" t="str">
            <v>UN</v>
          </cell>
        </row>
        <row r="5821">
          <cell r="A5821" t="str">
            <v>0159-73</v>
          </cell>
          <cell r="B5821" t="str">
            <v>EMB COLET[AP-15]</v>
          </cell>
          <cell r="C5821" t="str">
            <v>ROH</v>
          </cell>
          <cell r="D5821" t="str">
            <v>UN</v>
          </cell>
        </row>
        <row r="5822">
          <cell r="A5822" t="str">
            <v>0159-74</v>
          </cell>
          <cell r="B5822" t="str">
            <v>EMB IND[AP-16]</v>
          </cell>
          <cell r="C5822" t="str">
            <v>ROH</v>
          </cell>
          <cell r="D5822" t="str">
            <v>UN</v>
          </cell>
        </row>
        <row r="5823">
          <cell r="A5823" t="str">
            <v>0159-75</v>
          </cell>
          <cell r="B5823" t="str">
            <v>EMB COLET[AP-16]</v>
          </cell>
          <cell r="C5823" t="str">
            <v>ROH</v>
          </cell>
          <cell r="D5823" t="str">
            <v>UN</v>
          </cell>
        </row>
        <row r="5824">
          <cell r="A5824" t="str">
            <v>0159-76</v>
          </cell>
          <cell r="B5824" t="str">
            <v>EMB IND[AP-17]</v>
          </cell>
          <cell r="C5824" t="str">
            <v>ROH</v>
          </cell>
          <cell r="D5824" t="str">
            <v>UN</v>
          </cell>
        </row>
        <row r="5825">
          <cell r="A5825" t="str">
            <v>0159-77</v>
          </cell>
          <cell r="B5825" t="str">
            <v>EMB COLET[AP-17]</v>
          </cell>
          <cell r="C5825" t="str">
            <v>ROH</v>
          </cell>
          <cell r="D5825" t="str">
            <v>UN</v>
          </cell>
        </row>
        <row r="5826">
          <cell r="A5826" t="str">
            <v>0159-78</v>
          </cell>
          <cell r="B5826" t="str">
            <v>EMB IND[NT-01]</v>
          </cell>
          <cell r="C5826" t="str">
            <v>ROH</v>
          </cell>
          <cell r="D5826" t="str">
            <v>UN</v>
          </cell>
        </row>
        <row r="5827">
          <cell r="A5827" t="str">
            <v>0159-79</v>
          </cell>
          <cell r="B5827" t="str">
            <v>EMB COLET[NT-01]</v>
          </cell>
          <cell r="C5827" t="str">
            <v>ROH</v>
          </cell>
          <cell r="D5827" t="str">
            <v>UN</v>
          </cell>
        </row>
        <row r="5828">
          <cell r="A5828" t="str">
            <v>0159-80</v>
          </cell>
          <cell r="B5828" t="str">
            <v>EMB IND[EA-01]</v>
          </cell>
          <cell r="C5828" t="str">
            <v>ROH</v>
          </cell>
          <cell r="D5828" t="str">
            <v>UN</v>
          </cell>
        </row>
        <row r="5829">
          <cell r="A5829" t="str">
            <v>0159-81</v>
          </cell>
          <cell r="B5829" t="str">
            <v>EMB COLET[EA-01]</v>
          </cell>
          <cell r="C5829" t="str">
            <v>ROH</v>
          </cell>
          <cell r="D5829" t="str">
            <v>UN</v>
          </cell>
        </row>
        <row r="5830">
          <cell r="A5830" t="str">
            <v>0159-82</v>
          </cell>
          <cell r="B5830" t="str">
            <v>EMB IND[FES-02]</v>
          </cell>
          <cell r="C5830" t="str">
            <v>ROH</v>
          </cell>
          <cell r="D5830" t="str">
            <v>UN</v>
          </cell>
        </row>
        <row r="5831">
          <cell r="A5831" t="str">
            <v>0159-83</v>
          </cell>
          <cell r="B5831" t="str">
            <v>EMB COLET[FES-02]</v>
          </cell>
          <cell r="C5831" t="str">
            <v>ROH</v>
          </cell>
          <cell r="D5831" t="str">
            <v>UN</v>
          </cell>
        </row>
        <row r="5832">
          <cell r="A5832" t="str">
            <v>0159-84</v>
          </cell>
          <cell r="B5832" t="str">
            <v>EMB IND[FSC-02]</v>
          </cell>
          <cell r="C5832" t="str">
            <v>ROH</v>
          </cell>
          <cell r="D5832" t="str">
            <v>UN</v>
          </cell>
        </row>
        <row r="5833">
          <cell r="A5833" t="str">
            <v>0159-85</v>
          </cell>
          <cell r="B5833" t="str">
            <v>EMB COLET[FSC-02]</v>
          </cell>
          <cell r="C5833" t="str">
            <v>ROH</v>
          </cell>
          <cell r="D5833" t="str">
            <v>UN</v>
          </cell>
        </row>
        <row r="5834">
          <cell r="A5834" t="str">
            <v>0159-86</v>
          </cell>
          <cell r="B5834" t="str">
            <v>EMB IND[FST-03]</v>
          </cell>
          <cell r="C5834" t="str">
            <v>ROH</v>
          </cell>
          <cell r="D5834" t="str">
            <v>UN</v>
          </cell>
        </row>
        <row r="5835">
          <cell r="A5835" t="str">
            <v>0159-87</v>
          </cell>
          <cell r="B5835" t="str">
            <v>EMB COLET[FST-03]</v>
          </cell>
          <cell r="C5835" t="str">
            <v>ROH</v>
          </cell>
          <cell r="D5835" t="str">
            <v>UN</v>
          </cell>
        </row>
        <row r="5836">
          <cell r="A5836" t="str">
            <v>0159-88</v>
          </cell>
          <cell r="B5836" t="str">
            <v>EMB IND[FI-05]</v>
          </cell>
          <cell r="C5836" t="str">
            <v>ROH</v>
          </cell>
          <cell r="D5836" t="str">
            <v>UN</v>
          </cell>
        </row>
        <row r="5837">
          <cell r="A5837" t="str">
            <v>0159-89</v>
          </cell>
          <cell r="B5837" t="str">
            <v>EMB COLET[FI-05]</v>
          </cell>
          <cell r="C5837" t="str">
            <v>ROH</v>
          </cell>
          <cell r="D5837" t="str">
            <v>UN</v>
          </cell>
        </row>
        <row r="5838">
          <cell r="A5838" t="str">
            <v>0159-91</v>
          </cell>
          <cell r="B5838" t="str">
            <v>EMB IND[AF-03]</v>
          </cell>
          <cell r="C5838" t="str">
            <v>ROH</v>
          </cell>
          <cell r="D5838" t="str">
            <v>UN</v>
          </cell>
        </row>
        <row r="5839">
          <cell r="A5839" t="str">
            <v>0159-92</v>
          </cell>
          <cell r="B5839" t="str">
            <v>EMB COLET[AF-03]</v>
          </cell>
          <cell r="C5839" t="str">
            <v>ROH</v>
          </cell>
          <cell r="D5839" t="str">
            <v>UN</v>
          </cell>
        </row>
        <row r="5840">
          <cell r="A5840" t="str">
            <v>0159-93</v>
          </cell>
          <cell r="B5840" t="str">
            <v>EMB IND[AF-14]</v>
          </cell>
          <cell r="C5840" t="str">
            <v>ROH</v>
          </cell>
          <cell r="D5840" t="str">
            <v>UN</v>
          </cell>
        </row>
        <row r="5841">
          <cell r="A5841" t="str">
            <v>0159-94</v>
          </cell>
          <cell r="B5841" t="str">
            <v>EMB COLET[AF-14]</v>
          </cell>
          <cell r="C5841" t="str">
            <v>ROH</v>
          </cell>
          <cell r="D5841" t="str">
            <v>UN</v>
          </cell>
        </row>
        <row r="5842">
          <cell r="A5842" t="str">
            <v>0159-97</v>
          </cell>
          <cell r="B5842" t="str">
            <v>EMB IND[NAF03I]</v>
          </cell>
          <cell r="C5842" t="str">
            <v>ROH</v>
          </cell>
          <cell r="D5842" t="str">
            <v>UN</v>
          </cell>
        </row>
        <row r="5843">
          <cell r="A5843" t="str">
            <v>0159-98</v>
          </cell>
          <cell r="B5843" t="str">
            <v>EMB COLET[NAF03I]</v>
          </cell>
          <cell r="C5843" t="str">
            <v>ROH</v>
          </cell>
          <cell r="D5843" t="str">
            <v>UN</v>
          </cell>
        </row>
        <row r="5844">
          <cell r="A5844" t="str">
            <v>0159-99</v>
          </cell>
          <cell r="B5844" t="str">
            <v>ÓLEO PARA LUBRIFICAÇÃO</v>
          </cell>
          <cell r="C5844" t="str">
            <v>ROH</v>
          </cell>
          <cell r="D5844" t="str">
            <v>UN</v>
          </cell>
        </row>
        <row r="5845">
          <cell r="A5845" t="str">
            <v>0160-06</v>
          </cell>
          <cell r="B5845" t="str">
            <v>EMB IND[S-19]</v>
          </cell>
          <cell r="C5845" t="str">
            <v>ROH</v>
          </cell>
          <cell r="D5845" t="str">
            <v>UN</v>
          </cell>
        </row>
        <row r="5846">
          <cell r="A5846" t="str">
            <v>0160-07</v>
          </cell>
          <cell r="B5846" t="str">
            <v>EMB COLET[S-19]</v>
          </cell>
          <cell r="C5846" t="str">
            <v>ROH</v>
          </cell>
          <cell r="D5846" t="str">
            <v>UN</v>
          </cell>
        </row>
        <row r="5847">
          <cell r="A5847" t="str">
            <v>0160-10</v>
          </cell>
          <cell r="B5847" t="str">
            <v>EMB IND[NF-33]</v>
          </cell>
          <cell r="C5847" t="str">
            <v>ROH</v>
          </cell>
          <cell r="D5847" t="str">
            <v>UN</v>
          </cell>
        </row>
        <row r="5848">
          <cell r="A5848" t="str">
            <v>0160-11</v>
          </cell>
          <cell r="B5848" t="str">
            <v>EMB COLET[NF-33]</v>
          </cell>
          <cell r="C5848" t="str">
            <v>ROH</v>
          </cell>
          <cell r="D5848" t="str">
            <v>UN</v>
          </cell>
        </row>
        <row r="5849">
          <cell r="A5849" t="str">
            <v>0160-12</v>
          </cell>
          <cell r="B5849" t="str">
            <v>EMB IND[NF-34]</v>
          </cell>
          <cell r="C5849" t="str">
            <v>ROH</v>
          </cell>
          <cell r="D5849" t="str">
            <v>UN</v>
          </cell>
        </row>
        <row r="5850">
          <cell r="A5850" t="str">
            <v>0160-13</v>
          </cell>
          <cell r="B5850" t="str">
            <v>EMB COLET[NF-34]</v>
          </cell>
          <cell r="C5850" t="str">
            <v>ROH</v>
          </cell>
          <cell r="D5850" t="str">
            <v>UN</v>
          </cell>
        </row>
        <row r="5851">
          <cell r="A5851" t="str">
            <v>0160-14</v>
          </cell>
          <cell r="B5851" t="str">
            <v>EMB IND[NUA-02]</v>
          </cell>
          <cell r="C5851" t="str">
            <v>ROH</v>
          </cell>
          <cell r="D5851" t="str">
            <v>UN</v>
          </cell>
        </row>
        <row r="5852">
          <cell r="A5852" t="str">
            <v>0160-15</v>
          </cell>
          <cell r="B5852" t="str">
            <v>EMB COLET[NUA-02]</v>
          </cell>
          <cell r="C5852" t="str">
            <v>ROH</v>
          </cell>
          <cell r="D5852" t="str">
            <v>UN</v>
          </cell>
        </row>
        <row r="5853">
          <cell r="A5853" t="str">
            <v>0160-16</v>
          </cell>
          <cell r="B5853" t="str">
            <v>EMB IND[NUA-03]</v>
          </cell>
          <cell r="C5853" t="str">
            <v>ROH</v>
          </cell>
          <cell r="D5853" t="str">
            <v>UN</v>
          </cell>
        </row>
        <row r="5854">
          <cell r="A5854" t="str">
            <v>0160-17</v>
          </cell>
          <cell r="B5854" t="str">
            <v>EMLAGEM COLET[NUA-03]</v>
          </cell>
          <cell r="C5854" t="str">
            <v>ROH</v>
          </cell>
          <cell r="D5854" t="str">
            <v>UN</v>
          </cell>
        </row>
        <row r="5855">
          <cell r="A5855" t="str">
            <v>0160-18</v>
          </cell>
          <cell r="B5855" t="str">
            <v>EMB IND[EM-09]</v>
          </cell>
          <cell r="C5855" t="str">
            <v>ROH</v>
          </cell>
          <cell r="D5855" t="str">
            <v>UN</v>
          </cell>
        </row>
        <row r="5856">
          <cell r="A5856" t="str">
            <v>0160-19</v>
          </cell>
          <cell r="B5856" t="str">
            <v>EMB COLET[EM-09]</v>
          </cell>
          <cell r="C5856" t="str">
            <v>ROH</v>
          </cell>
          <cell r="D5856" t="str">
            <v>UN</v>
          </cell>
        </row>
        <row r="5857">
          <cell r="A5857" t="str">
            <v>0160-20</v>
          </cell>
          <cell r="B5857" t="str">
            <v>EMB IND[AP-18]</v>
          </cell>
          <cell r="C5857" t="str">
            <v>ROH</v>
          </cell>
          <cell r="D5857" t="str">
            <v>UN</v>
          </cell>
        </row>
        <row r="5858">
          <cell r="A5858" t="str">
            <v>0160-21</v>
          </cell>
          <cell r="B5858" t="str">
            <v>EMB COLET[AP-18]</v>
          </cell>
          <cell r="C5858" t="str">
            <v>ROH</v>
          </cell>
          <cell r="D5858" t="str">
            <v>UN</v>
          </cell>
        </row>
        <row r="5859">
          <cell r="A5859" t="str">
            <v>0160-22</v>
          </cell>
          <cell r="B5859" t="str">
            <v>EMB IND[ER-05]</v>
          </cell>
          <cell r="C5859" t="str">
            <v>ROH</v>
          </cell>
          <cell r="D5859" t="str">
            <v>UN</v>
          </cell>
        </row>
        <row r="5860">
          <cell r="A5860" t="str">
            <v>0160-23</v>
          </cell>
          <cell r="B5860" t="str">
            <v>EMB COLET[ER-05]</v>
          </cell>
          <cell r="C5860" t="str">
            <v>ROH</v>
          </cell>
          <cell r="D5860" t="str">
            <v>UN</v>
          </cell>
        </row>
        <row r="5861">
          <cell r="A5861" t="str">
            <v>0160-24</v>
          </cell>
          <cell r="B5861" t="str">
            <v>EMB IND[BG-02]</v>
          </cell>
          <cell r="C5861" t="str">
            <v>ROH</v>
          </cell>
          <cell r="D5861" t="str">
            <v>UN</v>
          </cell>
        </row>
        <row r="5862">
          <cell r="A5862" t="str">
            <v>0160-25</v>
          </cell>
          <cell r="B5862" t="str">
            <v>EMB COLET[BG-02]</v>
          </cell>
          <cell r="C5862" t="str">
            <v>ROH</v>
          </cell>
          <cell r="D5862" t="str">
            <v>UN</v>
          </cell>
        </row>
        <row r="5863">
          <cell r="A5863" t="str">
            <v>0160-26</v>
          </cell>
          <cell r="B5863" t="str">
            <v>EMBALAGEM INDIVIDUAL C1 MKBR [PE-35]</v>
          </cell>
          <cell r="C5863" t="str">
            <v>ROH</v>
          </cell>
          <cell r="D5863" t="str">
            <v>UN</v>
          </cell>
        </row>
        <row r="5864">
          <cell r="A5864" t="str">
            <v>0160-27</v>
          </cell>
          <cell r="B5864" t="str">
            <v>EMBALAGEM COLETIVA C1 MKBR [PE-35]</v>
          </cell>
          <cell r="C5864" t="str">
            <v>ROH</v>
          </cell>
          <cell r="D5864" t="str">
            <v>UN</v>
          </cell>
        </row>
        <row r="5865">
          <cell r="A5865" t="str">
            <v>0160-28</v>
          </cell>
          <cell r="B5865" t="str">
            <v>EMB IND[HT-12]</v>
          </cell>
          <cell r="C5865" t="str">
            <v>ROH</v>
          </cell>
          <cell r="D5865" t="str">
            <v>UN</v>
          </cell>
        </row>
        <row r="5866">
          <cell r="A5866" t="str">
            <v>0160-29</v>
          </cell>
          <cell r="B5866" t="str">
            <v>EMB COLET[HT-12]</v>
          </cell>
          <cell r="C5866" t="str">
            <v>ROH</v>
          </cell>
          <cell r="D5866" t="str">
            <v>UN</v>
          </cell>
        </row>
        <row r="5867">
          <cell r="A5867" t="str">
            <v>0160-30</v>
          </cell>
          <cell r="B5867" t="str">
            <v>EMBALAGEM INDIVIDUAL MKBR [M-10]</v>
          </cell>
          <cell r="C5867" t="str">
            <v>ROH</v>
          </cell>
          <cell r="D5867" t="str">
            <v>UN</v>
          </cell>
        </row>
        <row r="5868">
          <cell r="A5868" t="str">
            <v>0160-31</v>
          </cell>
          <cell r="B5868" t="str">
            <v>EMBALAGEM COLETIVA MKBR [M-10]</v>
          </cell>
          <cell r="C5868" t="str">
            <v>ROH</v>
          </cell>
          <cell r="D5868" t="str">
            <v>UN</v>
          </cell>
        </row>
        <row r="5869">
          <cell r="A5869" t="str">
            <v>0160-32</v>
          </cell>
          <cell r="B5869" t="str">
            <v>EMB IND[CR-06]</v>
          </cell>
          <cell r="C5869" t="str">
            <v>ROH</v>
          </cell>
          <cell r="D5869" t="str">
            <v>UN</v>
          </cell>
        </row>
        <row r="5870">
          <cell r="A5870" t="str">
            <v>0160-33</v>
          </cell>
          <cell r="B5870" t="str">
            <v>EMB COLET[CR-06]</v>
          </cell>
          <cell r="C5870" t="str">
            <v>ROH</v>
          </cell>
          <cell r="D5870" t="str">
            <v>UN</v>
          </cell>
        </row>
        <row r="5871">
          <cell r="A5871" t="str">
            <v>0160-34</v>
          </cell>
          <cell r="B5871" t="str">
            <v>EMB IND[PE-12]</v>
          </cell>
          <cell r="C5871" t="str">
            <v>ROH</v>
          </cell>
          <cell r="D5871" t="str">
            <v>UN</v>
          </cell>
        </row>
        <row r="5872">
          <cell r="A5872" t="str">
            <v>0160-35</v>
          </cell>
          <cell r="B5872" t="str">
            <v>EMB COLET[PE-12]</v>
          </cell>
          <cell r="C5872" t="str">
            <v>ROH</v>
          </cell>
          <cell r="D5872" t="str">
            <v>UN</v>
          </cell>
        </row>
        <row r="5873">
          <cell r="A5873" t="str">
            <v>0160-36</v>
          </cell>
          <cell r="B5873" t="str">
            <v>EMB IND[PE-34]</v>
          </cell>
          <cell r="C5873" t="str">
            <v>ROH</v>
          </cell>
          <cell r="D5873" t="str">
            <v>UN</v>
          </cell>
        </row>
        <row r="5874">
          <cell r="A5874" t="str">
            <v>0160-37</v>
          </cell>
          <cell r="B5874" t="str">
            <v>EMB COLET[PE-34]</v>
          </cell>
          <cell r="C5874" t="str">
            <v>ROH</v>
          </cell>
          <cell r="D5874" t="str">
            <v>UN</v>
          </cell>
        </row>
        <row r="5875">
          <cell r="A5875" t="str">
            <v>0160-38</v>
          </cell>
          <cell r="B5875" t="str">
            <v>EMB IND[AF-15]</v>
          </cell>
          <cell r="C5875" t="str">
            <v>ROH</v>
          </cell>
          <cell r="D5875" t="str">
            <v>UN</v>
          </cell>
        </row>
        <row r="5876">
          <cell r="A5876" t="str">
            <v>0160-39</v>
          </cell>
          <cell r="B5876" t="str">
            <v>EMB COLET[AF-15]</v>
          </cell>
          <cell r="C5876" t="str">
            <v>ROH</v>
          </cell>
          <cell r="D5876" t="str">
            <v>UN</v>
          </cell>
        </row>
        <row r="5877">
          <cell r="A5877" t="str">
            <v>0160-40</v>
          </cell>
          <cell r="B5877" t="str">
            <v>EMB IND[AF-16]</v>
          </cell>
          <cell r="C5877" t="str">
            <v>ROH</v>
          </cell>
          <cell r="D5877" t="str">
            <v>UN</v>
          </cell>
        </row>
        <row r="5878">
          <cell r="A5878" t="str">
            <v>0160-41</v>
          </cell>
          <cell r="B5878" t="str">
            <v>EMB COLET[AF-16]</v>
          </cell>
          <cell r="C5878" t="str">
            <v>ROH</v>
          </cell>
          <cell r="D5878" t="str">
            <v>UN</v>
          </cell>
        </row>
        <row r="5879">
          <cell r="A5879" t="str">
            <v>0160-42</v>
          </cell>
          <cell r="B5879" t="str">
            <v>EMB IND[DP-04]</v>
          </cell>
          <cell r="C5879" t="str">
            <v>ROH</v>
          </cell>
          <cell r="D5879" t="str">
            <v>UN</v>
          </cell>
        </row>
        <row r="5880">
          <cell r="A5880" t="str">
            <v>0160-43</v>
          </cell>
          <cell r="B5880" t="str">
            <v>EMB COLET[DP-04]</v>
          </cell>
          <cell r="C5880" t="str">
            <v>ROH</v>
          </cell>
          <cell r="D5880" t="str">
            <v>UN</v>
          </cell>
        </row>
        <row r="5881">
          <cell r="A5881" t="str">
            <v>0160-44</v>
          </cell>
          <cell r="B5881" t="str">
            <v>EMB IND[MP-13]</v>
          </cell>
          <cell r="C5881" t="str">
            <v>ROH</v>
          </cell>
          <cell r="D5881" t="str">
            <v>UN</v>
          </cell>
        </row>
        <row r="5882">
          <cell r="A5882" t="str">
            <v>0160-45</v>
          </cell>
          <cell r="B5882" t="str">
            <v>EMB COLET[MP-13]</v>
          </cell>
          <cell r="C5882" t="str">
            <v>ROH</v>
          </cell>
          <cell r="D5882" t="str">
            <v>UN</v>
          </cell>
        </row>
        <row r="5883">
          <cell r="A5883" t="str">
            <v>0160-46</v>
          </cell>
          <cell r="B5883" t="str">
            <v>EMB IND[NFFI-08M]</v>
          </cell>
          <cell r="C5883" t="str">
            <v>ROH</v>
          </cell>
          <cell r="D5883" t="str">
            <v>UN</v>
          </cell>
        </row>
        <row r="5884">
          <cell r="A5884" t="str">
            <v>0160-47</v>
          </cell>
          <cell r="B5884" t="str">
            <v>EMB COLET[NFFI-08M]</v>
          </cell>
          <cell r="C5884" t="str">
            <v>ROH</v>
          </cell>
          <cell r="D5884" t="str">
            <v>UN</v>
          </cell>
        </row>
        <row r="5885">
          <cell r="A5885" t="str">
            <v>0160-48</v>
          </cell>
          <cell r="B5885" t="str">
            <v>EMB IND[FPF-05M]</v>
          </cell>
          <cell r="C5885" t="str">
            <v>ROH</v>
          </cell>
          <cell r="D5885" t="str">
            <v>UN</v>
          </cell>
        </row>
        <row r="5886">
          <cell r="A5886" t="str">
            <v>0160-49</v>
          </cell>
          <cell r="B5886" t="str">
            <v>EMB COLET[FPF-05M]</v>
          </cell>
          <cell r="C5886" t="str">
            <v>ROH</v>
          </cell>
          <cell r="D5886" t="str">
            <v>UN</v>
          </cell>
        </row>
        <row r="5887">
          <cell r="A5887" t="str">
            <v>0160-51</v>
          </cell>
          <cell r="B5887" t="str">
            <v>EMB IND[FPF-05]</v>
          </cell>
          <cell r="C5887" t="str">
            <v>ROH</v>
          </cell>
          <cell r="D5887" t="str">
            <v>UN</v>
          </cell>
        </row>
        <row r="5888">
          <cell r="A5888" t="str">
            <v>0160-52</v>
          </cell>
          <cell r="B5888" t="str">
            <v>EMB COLET[FPF-05]</v>
          </cell>
          <cell r="C5888" t="str">
            <v>ROH</v>
          </cell>
          <cell r="D5888" t="str">
            <v>UN</v>
          </cell>
        </row>
        <row r="5889">
          <cell r="A5889" t="str">
            <v>0160-54</v>
          </cell>
          <cell r="B5889" t="str">
            <v>ETIQ EFIC ENERGETICA 127V [NV-15-6P FB]</v>
          </cell>
          <cell r="C5889" t="str">
            <v>ROH</v>
          </cell>
          <cell r="D5889" t="str">
            <v>UN</v>
          </cell>
        </row>
        <row r="5890">
          <cell r="A5890" t="str">
            <v>0160-55</v>
          </cell>
          <cell r="B5890" t="str">
            <v>ETIQ EFIC ENERGETICA 220V [NV-15-6P FB]</v>
          </cell>
          <cell r="C5890" t="str">
            <v>ROH</v>
          </cell>
          <cell r="D5890" t="str">
            <v>UN</v>
          </cell>
        </row>
        <row r="5891">
          <cell r="A5891" t="str">
            <v>0160-56</v>
          </cell>
          <cell r="B5891" t="str">
            <v>ETIQ COD BARRA NV-15-6P FB 220V</v>
          </cell>
          <cell r="C5891" t="str">
            <v>ROH</v>
          </cell>
          <cell r="D5891" t="str">
            <v>UN</v>
          </cell>
        </row>
        <row r="5892">
          <cell r="A5892" t="str">
            <v>0160-58</v>
          </cell>
          <cell r="B5892" t="str">
            <v>EMB IND[C-30 I]</v>
          </cell>
          <cell r="C5892" t="str">
            <v>ROH</v>
          </cell>
          <cell r="D5892" t="str">
            <v>UN</v>
          </cell>
        </row>
        <row r="5893">
          <cell r="A5893" t="str">
            <v>0160-59</v>
          </cell>
          <cell r="B5893" t="str">
            <v>EMB COLET[C-30 I]</v>
          </cell>
          <cell r="C5893" t="str">
            <v>ROH</v>
          </cell>
          <cell r="D5893" t="str">
            <v>UN</v>
          </cell>
        </row>
        <row r="5894">
          <cell r="A5894" t="str">
            <v>0160-60</v>
          </cell>
          <cell r="B5894" t="str">
            <v>EMB IND[AF-25]</v>
          </cell>
          <cell r="C5894" t="str">
            <v>ROH</v>
          </cell>
          <cell r="D5894" t="str">
            <v>UN</v>
          </cell>
        </row>
        <row r="5895">
          <cell r="A5895" t="str">
            <v>0160-61</v>
          </cell>
          <cell r="B5895" t="str">
            <v>EMB COLET[AF-25]</v>
          </cell>
          <cell r="C5895" t="str">
            <v>ROH</v>
          </cell>
          <cell r="D5895" t="str">
            <v>UN</v>
          </cell>
        </row>
        <row r="5896">
          <cell r="A5896" t="str">
            <v>0160-62</v>
          </cell>
          <cell r="B5896" t="str">
            <v>EMB IND[AF-26]</v>
          </cell>
          <cell r="C5896" t="str">
            <v>ROH</v>
          </cell>
          <cell r="D5896" t="str">
            <v>UN</v>
          </cell>
        </row>
        <row r="5897">
          <cell r="A5897" t="str">
            <v>0160-63</v>
          </cell>
          <cell r="B5897" t="str">
            <v>EMB COLET[AF-26]</v>
          </cell>
          <cell r="C5897" t="str">
            <v>ROH</v>
          </cell>
          <cell r="D5897" t="str">
            <v>UN</v>
          </cell>
        </row>
        <row r="5898">
          <cell r="A5898" t="str">
            <v>0160-66</v>
          </cell>
          <cell r="B5898" t="str">
            <v>EMBALAGEM INDIVIDUAL MKBR [SC-32]</v>
          </cell>
          <cell r="C5898" t="str">
            <v>ROH</v>
          </cell>
          <cell r="D5898" t="str">
            <v>UN</v>
          </cell>
        </row>
        <row r="5899">
          <cell r="A5899" t="str">
            <v>0160-67</v>
          </cell>
          <cell r="B5899" t="str">
            <v>EMBALAGEM COLETIVA MKBR [SC-32]</v>
          </cell>
          <cell r="C5899" t="str">
            <v>ROH</v>
          </cell>
          <cell r="D5899" t="str">
            <v>UN</v>
          </cell>
        </row>
        <row r="5900">
          <cell r="A5900" t="str">
            <v>0160-68</v>
          </cell>
          <cell r="B5900" t="str">
            <v>EMB IND[PE-09]</v>
          </cell>
          <cell r="C5900" t="str">
            <v>ROH</v>
          </cell>
          <cell r="D5900" t="str">
            <v>UN</v>
          </cell>
        </row>
        <row r="5901">
          <cell r="A5901" t="str">
            <v>0160-69</v>
          </cell>
          <cell r="B5901" t="str">
            <v>EMB COLET[PE-09]</v>
          </cell>
          <cell r="C5901" t="str">
            <v>ROH</v>
          </cell>
          <cell r="D5901" t="str">
            <v>UN</v>
          </cell>
        </row>
        <row r="5902">
          <cell r="A5902" t="str">
            <v>0160-70</v>
          </cell>
          <cell r="B5902" t="str">
            <v>EMB IND[SC-12]</v>
          </cell>
          <cell r="C5902" t="str">
            <v>ROH</v>
          </cell>
          <cell r="D5902" t="str">
            <v>UN</v>
          </cell>
        </row>
        <row r="5903">
          <cell r="A5903" t="str">
            <v>0160-71</v>
          </cell>
          <cell r="B5903" t="str">
            <v>EMB COLETIVO[SC-12]</v>
          </cell>
          <cell r="C5903" t="str">
            <v>ROH</v>
          </cell>
          <cell r="D5903" t="str">
            <v>UN</v>
          </cell>
        </row>
        <row r="5904">
          <cell r="A5904" t="str">
            <v>0160-72</v>
          </cell>
          <cell r="B5904" t="str">
            <v>EMB IND[SC-13]</v>
          </cell>
          <cell r="C5904" t="str">
            <v>ROH</v>
          </cell>
          <cell r="D5904" t="str">
            <v>UN</v>
          </cell>
        </row>
        <row r="5905">
          <cell r="A5905" t="str">
            <v>0160-73</v>
          </cell>
          <cell r="B5905" t="str">
            <v>EMB COLET[SC-13]</v>
          </cell>
          <cell r="C5905" t="str">
            <v>ROH</v>
          </cell>
          <cell r="D5905" t="str">
            <v>UN</v>
          </cell>
        </row>
        <row r="5906">
          <cell r="A5906" t="str">
            <v>0160-77</v>
          </cell>
          <cell r="B5906" t="str">
            <v>EMB IND[SC-13]</v>
          </cell>
          <cell r="C5906" t="str">
            <v>ROH</v>
          </cell>
          <cell r="D5906" t="str">
            <v>UN</v>
          </cell>
        </row>
        <row r="5907">
          <cell r="A5907" t="str">
            <v>0160-78</v>
          </cell>
          <cell r="B5907" t="str">
            <v>EMB COLET[SC-13]</v>
          </cell>
          <cell r="C5907" t="str">
            <v>ROH</v>
          </cell>
          <cell r="D5907" t="str">
            <v>UN</v>
          </cell>
        </row>
        <row r="5908">
          <cell r="A5908" t="str">
            <v>0160-80</v>
          </cell>
          <cell r="B5908" t="str">
            <v>EMB IND[MCO-13]</v>
          </cell>
          <cell r="C5908" t="str">
            <v>ROH</v>
          </cell>
          <cell r="D5908" t="str">
            <v>UN</v>
          </cell>
        </row>
        <row r="5909">
          <cell r="A5909" t="str">
            <v>0160-81</v>
          </cell>
          <cell r="B5909" t="str">
            <v>MAN INSTRUCOES[MCO-13]</v>
          </cell>
          <cell r="C5909" t="str">
            <v>ROH</v>
          </cell>
          <cell r="D5909" t="str">
            <v>UN</v>
          </cell>
        </row>
        <row r="5910">
          <cell r="A5910" t="str">
            <v>0162-11</v>
          </cell>
          <cell r="B5910" t="str">
            <v>CABINHO PRETO 60MM 0,50MM² 70º 300V</v>
          </cell>
          <cell r="C5910" t="str">
            <v>ROH</v>
          </cell>
          <cell r="D5910" t="str">
            <v>UN</v>
          </cell>
        </row>
        <row r="5911">
          <cell r="A5911" t="str">
            <v>0162-12</v>
          </cell>
          <cell r="B5911" t="str">
            <v>CABINHO VERMELHO 60MM 70º 300V</v>
          </cell>
          <cell r="C5911" t="str">
            <v>ROH</v>
          </cell>
          <cell r="D5911" t="str">
            <v>UN</v>
          </cell>
        </row>
        <row r="5912">
          <cell r="A5912" t="str">
            <v>0162-32</v>
          </cell>
          <cell r="B5912" t="str">
            <v>CABINHO PRETO 200MM - FEMEA</v>
          </cell>
          <cell r="C5912" t="str">
            <v>ROH</v>
          </cell>
          <cell r="D5912" t="str">
            <v>UN</v>
          </cell>
        </row>
        <row r="5913">
          <cell r="A5913" t="str">
            <v>0162-36</v>
          </cell>
          <cell r="B5913" t="str">
            <v>CONDUTOR ISO 0,50MM²VD/AM 105°C+TERM FEM</v>
          </cell>
          <cell r="C5913" t="str">
            <v>ROH</v>
          </cell>
          <cell r="D5913" t="str">
            <v>UN</v>
          </cell>
        </row>
        <row r="5914">
          <cell r="A5914" t="str">
            <v>0162-37</v>
          </cell>
          <cell r="B5914" t="str">
            <v>CAB COND ISO 0,50MM² 150°C VERDE/AMARELO</v>
          </cell>
          <cell r="C5914" t="str">
            <v>ROH</v>
          </cell>
          <cell r="D5914" t="str">
            <v>UN</v>
          </cell>
        </row>
        <row r="5915">
          <cell r="A5915" t="str">
            <v>0162-38</v>
          </cell>
          <cell r="B5915" t="str">
            <v>CAB COND ISO 20AWG FEP 200°C AZUL 655MM</v>
          </cell>
          <cell r="C5915" t="str">
            <v>ROH</v>
          </cell>
          <cell r="D5915" t="str">
            <v>UN</v>
          </cell>
        </row>
        <row r="5916">
          <cell r="A5916" t="str">
            <v>0162-39</v>
          </cell>
          <cell r="B5916" t="str">
            <v>CABINHO 45MM + 2 TERMINAIS MACHO</v>
          </cell>
          <cell r="C5916" t="str">
            <v>ROH</v>
          </cell>
          <cell r="D5916" t="str">
            <v>UN</v>
          </cell>
        </row>
        <row r="5917">
          <cell r="A5917" t="str">
            <v>0168-00</v>
          </cell>
          <cell r="B5917" t="str">
            <v>ETIQUETA GRATIS COPO MEDIDOR</v>
          </cell>
          <cell r="C5917" t="str">
            <v>ROH</v>
          </cell>
          <cell r="D5917" t="str">
            <v>UN</v>
          </cell>
        </row>
        <row r="5918">
          <cell r="A5918" t="str">
            <v>0168-13</v>
          </cell>
          <cell r="B5918" t="str">
            <v>ETIQUETA INFORMATIVA CARTELA DE ADESIVOS</v>
          </cell>
          <cell r="C5918" t="str">
            <v>ROH</v>
          </cell>
          <cell r="D5918" t="str">
            <v>UN</v>
          </cell>
        </row>
        <row r="5919">
          <cell r="A5919" t="str">
            <v>0168-14</v>
          </cell>
          <cell r="B5919" t="str">
            <v>CARTELA DE ADESIVOS FADA ENCANTADA</v>
          </cell>
          <cell r="C5919" t="str">
            <v>ROH</v>
          </cell>
          <cell r="D5919" t="str">
            <v>UN</v>
          </cell>
        </row>
        <row r="5920">
          <cell r="A5920" t="str">
            <v>0168-15</v>
          </cell>
          <cell r="B5920" t="str">
            <v>ETQ PN[PE]</v>
          </cell>
          <cell r="C5920" t="str">
            <v>ROH</v>
          </cell>
          <cell r="D5920" t="str">
            <v>UN</v>
          </cell>
        </row>
        <row r="5921">
          <cell r="A5921" t="str">
            <v>0168-16</v>
          </cell>
          <cell r="B5921" t="str">
            <v>ETIQUETA INOX BOTAO L/D (GELO)</v>
          </cell>
          <cell r="C5921" t="str">
            <v>ROH</v>
          </cell>
          <cell r="D5921" t="str">
            <v>UN</v>
          </cell>
        </row>
        <row r="5922">
          <cell r="A5922" t="str">
            <v>0168-17</v>
          </cell>
          <cell r="B5922" t="str">
            <v>ETIQUETA INOX BOTAO GELO</v>
          </cell>
          <cell r="C5922" t="str">
            <v>ROH</v>
          </cell>
          <cell r="D5922" t="str">
            <v>UN</v>
          </cell>
        </row>
        <row r="5923">
          <cell r="A5923" t="str">
            <v>0168-18</v>
          </cell>
          <cell r="B5923" t="str">
            <v>ETIQ EFICIENCIA ENERGETICA VT-31-6P 127V</v>
          </cell>
          <cell r="C5923" t="str">
            <v>ROH</v>
          </cell>
          <cell r="D5923" t="str">
            <v>UN</v>
          </cell>
        </row>
        <row r="5924">
          <cell r="A5924" t="str">
            <v>0168-19</v>
          </cell>
          <cell r="B5924" t="str">
            <v>ETIQ EFICIENCIA ENERGETICA VT-31-6P 220V</v>
          </cell>
          <cell r="C5924" t="str">
            <v>ROH</v>
          </cell>
          <cell r="D5924" t="str">
            <v>UN</v>
          </cell>
        </row>
        <row r="5925">
          <cell r="A5925" t="str">
            <v>0168-20</v>
          </cell>
          <cell r="B5925" t="str">
            <v>ETIQ EFICIENCIA ENERGETICA VT-41-6P 127V</v>
          </cell>
          <cell r="C5925" t="str">
            <v>ROH</v>
          </cell>
          <cell r="D5925" t="str">
            <v>UN</v>
          </cell>
        </row>
        <row r="5926">
          <cell r="A5926" t="str">
            <v>0168-21</v>
          </cell>
          <cell r="B5926" t="str">
            <v>ETIQ EFICIENCIA ENERGETICA VT-41-6P 220V</v>
          </cell>
          <cell r="C5926" t="str">
            <v>ROH</v>
          </cell>
          <cell r="D5926" t="str">
            <v>UN</v>
          </cell>
        </row>
        <row r="5927">
          <cell r="A5927" t="str">
            <v>0168-32</v>
          </cell>
          <cell r="B5927" t="str">
            <v>ETIQ. EFICIENCIA ENERGETICA V-49-6P 220V</v>
          </cell>
          <cell r="C5927" t="str">
            <v>ROH</v>
          </cell>
          <cell r="D5927" t="str">
            <v>UN</v>
          </cell>
        </row>
        <row r="5928">
          <cell r="A5928" t="str">
            <v>0168-33</v>
          </cell>
          <cell r="B5928" t="str">
            <v>ETIQUETA LOGO MONDIAL CA-02</v>
          </cell>
          <cell r="C5928" t="str">
            <v>ROH</v>
          </cell>
          <cell r="D5928" t="str">
            <v>UN</v>
          </cell>
        </row>
        <row r="5929">
          <cell r="A5929" t="str">
            <v>0168-42</v>
          </cell>
          <cell r="B5929" t="str">
            <v>ETIQ LACRE DE SEGURANÇA DA CAIXA 40X53MM</v>
          </cell>
          <cell r="C5929" t="str">
            <v>ROH</v>
          </cell>
          <cell r="D5929" t="str">
            <v>UN</v>
          </cell>
        </row>
        <row r="5930">
          <cell r="A5930" t="str">
            <v>0168-43</v>
          </cell>
          <cell r="B5930" t="str">
            <v>ETIQ SELO QC PASSED 10MM</v>
          </cell>
          <cell r="C5930" t="str">
            <v>ROH</v>
          </cell>
          <cell r="D5930" t="str">
            <v>UN</v>
          </cell>
        </row>
        <row r="5931">
          <cell r="A5931" t="str">
            <v>0168-44</v>
          </cell>
          <cell r="B5931" t="str">
            <v>ETIQ NUMERO DE SERIE 35X10MM</v>
          </cell>
          <cell r="C5931" t="str">
            <v>ROH</v>
          </cell>
          <cell r="D5931" t="str">
            <v>UN</v>
          </cell>
        </row>
        <row r="5932">
          <cell r="A5932" t="str">
            <v>0168-47</v>
          </cell>
          <cell r="B5932" t="str">
            <v>ETQ CONTEUDO CH-01</v>
          </cell>
          <cell r="C5932" t="str">
            <v>ROH</v>
          </cell>
          <cell r="D5932" t="str">
            <v>UN</v>
          </cell>
        </row>
        <row r="5933">
          <cell r="A5933" t="str">
            <v>0168-48</v>
          </cell>
          <cell r="B5933" t="str">
            <v>ETQ PROMOCIONAL CH-01</v>
          </cell>
          <cell r="C5933" t="str">
            <v>ROH</v>
          </cell>
          <cell r="D5933" t="str">
            <v>UN</v>
          </cell>
        </row>
        <row r="5934">
          <cell r="A5934" t="str">
            <v>0168-50</v>
          </cell>
          <cell r="B5934" t="str">
            <v>ETIQ NUM-SER GRAV TB-01 35X10MM</v>
          </cell>
          <cell r="C5934" t="str">
            <v>HALB</v>
          </cell>
          <cell r="D5934" t="str">
            <v>UN</v>
          </cell>
        </row>
        <row r="5935">
          <cell r="A5935" t="str">
            <v>0168-55</v>
          </cell>
          <cell r="B5935" t="str">
            <v>ETIQ NUMERO SERIE GRAVADA TB-03 35X10MM</v>
          </cell>
          <cell r="C5935" t="str">
            <v>ROH</v>
          </cell>
          <cell r="D5935" t="str">
            <v>UN</v>
          </cell>
        </row>
        <row r="5936">
          <cell r="A5936" t="str">
            <v>0168-68</v>
          </cell>
          <cell r="B5936" t="str">
            <v>ETIQ EFICIENCIA ENERGETICA VT-51-6P 220V</v>
          </cell>
          <cell r="C5936" t="str">
            <v>ROH</v>
          </cell>
          <cell r="D5936" t="str">
            <v>UN</v>
          </cell>
        </row>
        <row r="5937">
          <cell r="A5937" t="str">
            <v>0168-97</v>
          </cell>
          <cell r="B5937" t="str">
            <v>ETIQUETA BRANCA 40X20MM</v>
          </cell>
          <cell r="C5937" t="str">
            <v>ROH</v>
          </cell>
          <cell r="D5937" t="str">
            <v>UN</v>
          </cell>
        </row>
        <row r="5938">
          <cell r="A5938" t="str">
            <v>0169-01</v>
          </cell>
          <cell r="B5938" t="str">
            <v>REDE ELET. A-01</v>
          </cell>
          <cell r="C5938" t="str">
            <v>ROH</v>
          </cell>
          <cell r="D5938" t="str">
            <v>UN</v>
          </cell>
        </row>
        <row r="5939">
          <cell r="A5939" t="str">
            <v>0169-02</v>
          </cell>
          <cell r="B5939" t="str">
            <v>REDE ELET. A-04</v>
          </cell>
          <cell r="C5939" t="str">
            <v>ROH</v>
          </cell>
          <cell r="D5939" t="str">
            <v>UN</v>
          </cell>
        </row>
        <row r="5940">
          <cell r="A5940" t="str">
            <v>0169-03</v>
          </cell>
          <cell r="B5940" t="str">
            <v>REDE ELET. CT-01</v>
          </cell>
          <cell r="C5940" t="str">
            <v>ROH</v>
          </cell>
          <cell r="D5940" t="str">
            <v>UN</v>
          </cell>
        </row>
        <row r="5941">
          <cell r="A5941" t="str">
            <v>0169-04</v>
          </cell>
          <cell r="B5941" t="str">
            <v>CB PL CT PR FIXO H05 3X0,75MML1,3025010A</v>
          </cell>
          <cell r="C5941" t="str">
            <v>ROH</v>
          </cell>
          <cell r="D5941" t="str">
            <v>UN</v>
          </cell>
        </row>
        <row r="5942">
          <cell r="A5942" t="str">
            <v>0169-05</v>
          </cell>
          <cell r="B5942" t="str">
            <v>FIACAO INTCTH051X,75MMINDIC.ES25010A[FT]</v>
          </cell>
          <cell r="C5942" t="str">
            <v>ROH</v>
          </cell>
          <cell r="D5942" t="str">
            <v>UN</v>
          </cell>
        </row>
        <row r="5943">
          <cell r="A5943" t="str">
            <v>0169-14</v>
          </cell>
          <cell r="B5943" t="str">
            <v>ALCA PLAST NBX INJ CINZA</v>
          </cell>
          <cell r="C5943" t="str">
            <v>HALB</v>
          </cell>
          <cell r="D5943" t="str">
            <v>UN</v>
          </cell>
        </row>
        <row r="5944">
          <cell r="A5944" t="str">
            <v>0169-16</v>
          </cell>
          <cell r="B5944" t="str">
            <v>GABINETE SUPERIOR PLASTICO C/ CD PRETO</v>
          </cell>
          <cell r="C5944" t="str">
            <v>HALB</v>
          </cell>
          <cell r="D5944" t="str">
            <v>UN</v>
          </cell>
        </row>
        <row r="5945">
          <cell r="A5945" t="str">
            <v>0169-17</v>
          </cell>
          <cell r="B5945" t="str">
            <v>TAMPA SUPERIOR DO CD INJETADA PRETO</v>
          </cell>
          <cell r="C5945" t="str">
            <v>HALB</v>
          </cell>
          <cell r="D5945" t="str">
            <v>UN</v>
          </cell>
        </row>
        <row r="5946">
          <cell r="A5946" t="str">
            <v>0169-18</v>
          </cell>
          <cell r="B5946" t="str">
            <v>TAMPA SUP PLAST CD GRAV PRETO</v>
          </cell>
          <cell r="C5946" t="str">
            <v>HALB</v>
          </cell>
          <cell r="D5946" t="str">
            <v>UN</v>
          </cell>
        </row>
        <row r="5947">
          <cell r="A5947" t="str">
            <v>0169-19</v>
          </cell>
          <cell r="B5947" t="str">
            <v>TAMPA INFERIOR PLAST CD PRETO</v>
          </cell>
          <cell r="C5947" t="str">
            <v>HALB</v>
          </cell>
          <cell r="D5947" t="str">
            <v>UN</v>
          </cell>
        </row>
        <row r="5948">
          <cell r="A5948" t="str">
            <v>0169-20</v>
          </cell>
          <cell r="B5948" t="str">
            <v>ENGRENAGEM PLAST CD PRETO</v>
          </cell>
          <cell r="C5948" t="str">
            <v>HALB</v>
          </cell>
          <cell r="D5948" t="str">
            <v>UN</v>
          </cell>
        </row>
        <row r="5949">
          <cell r="A5949" t="str">
            <v>0169-21</v>
          </cell>
          <cell r="B5949" t="str">
            <v>SUPORTE PLAST DA ENGRENAGEM PRETO</v>
          </cell>
          <cell r="C5949" t="str">
            <v>HALB</v>
          </cell>
          <cell r="D5949" t="str">
            <v>UN</v>
          </cell>
        </row>
        <row r="5950">
          <cell r="A5950" t="str">
            <v>0169-22</v>
          </cell>
          <cell r="B5950" t="str">
            <v>SUPORTE PLAST ALTO-FALANTE</v>
          </cell>
          <cell r="C5950" t="str">
            <v>HALB</v>
          </cell>
          <cell r="D5950" t="str">
            <v>UN</v>
          </cell>
        </row>
        <row r="5951">
          <cell r="A5951" t="str">
            <v>0169-23</v>
          </cell>
          <cell r="B5951" t="str">
            <v>GABINETE INFERIOR PLAST PRETO</v>
          </cell>
          <cell r="C5951" t="str">
            <v>HALB</v>
          </cell>
          <cell r="D5951" t="str">
            <v>UN</v>
          </cell>
        </row>
        <row r="5952">
          <cell r="A5952" t="str">
            <v>0169-24</v>
          </cell>
          <cell r="B5952" t="str">
            <v>ORN USB AUX PLAST INJ CINZA</v>
          </cell>
          <cell r="C5952" t="str">
            <v>HALB</v>
          </cell>
          <cell r="D5952" t="str">
            <v>UN</v>
          </cell>
        </row>
        <row r="5953">
          <cell r="A5953" t="str">
            <v>0169-25</v>
          </cell>
          <cell r="B5953" t="str">
            <v>ORN USB AUX PLAST PINTADA PRATA</v>
          </cell>
          <cell r="C5953" t="str">
            <v>HALB</v>
          </cell>
          <cell r="D5953" t="str">
            <v>UN</v>
          </cell>
        </row>
        <row r="5954">
          <cell r="A5954" t="str">
            <v>0169-26</v>
          </cell>
          <cell r="B5954" t="str">
            <v>TECLA PLAST INJ CINZA</v>
          </cell>
          <cell r="C5954" t="str">
            <v>HALB</v>
          </cell>
          <cell r="D5954" t="str">
            <v>UN</v>
          </cell>
        </row>
        <row r="5955">
          <cell r="A5955" t="str">
            <v>0169-27</v>
          </cell>
          <cell r="B5955" t="str">
            <v>TECLA PLAST PINTADA PRATA</v>
          </cell>
          <cell r="C5955" t="str">
            <v>HALB</v>
          </cell>
          <cell r="D5955" t="str">
            <v>UN</v>
          </cell>
        </row>
        <row r="5956">
          <cell r="A5956" t="str">
            <v>0169-28</v>
          </cell>
          <cell r="B5956" t="str">
            <v>PAINEL FRONTAL S/ TECLAS PLAST INJ PRETO</v>
          </cell>
          <cell r="C5956" t="str">
            <v>HALB</v>
          </cell>
          <cell r="D5956" t="str">
            <v>UN</v>
          </cell>
        </row>
        <row r="5957">
          <cell r="A5957" t="str">
            <v>0169-29</v>
          </cell>
          <cell r="B5957" t="str">
            <v>PAINEL FRONTAL SEM TECLAS GRAVADA PRETO</v>
          </cell>
          <cell r="C5957" t="str">
            <v>HALB</v>
          </cell>
          <cell r="D5957" t="str">
            <v>UN</v>
          </cell>
        </row>
        <row r="5958">
          <cell r="A5958" t="str">
            <v>0169-30</v>
          </cell>
          <cell r="B5958" t="str">
            <v>ORN PLAST ALTO FALANTE INJ CINZA</v>
          </cell>
          <cell r="C5958" t="str">
            <v>HALB</v>
          </cell>
          <cell r="D5958" t="str">
            <v>UN</v>
          </cell>
        </row>
        <row r="5959">
          <cell r="A5959" t="str">
            <v>0169-31</v>
          </cell>
          <cell r="B5959" t="str">
            <v>ORN PLAST ALTO FALANTE PINTADA PRATA</v>
          </cell>
          <cell r="C5959" t="str">
            <v>HALB</v>
          </cell>
          <cell r="D5959" t="str">
            <v>UN</v>
          </cell>
        </row>
        <row r="5960">
          <cell r="A5960" t="str">
            <v>0169-32</v>
          </cell>
          <cell r="B5960" t="str">
            <v>VISOR FRONTAL ACRILICO PRETO</v>
          </cell>
          <cell r="C5960" t="str">
            <v>HALB</v>
          </cell>
          <cell r="D5960" t="str">
            <v>UN</v>
          </cell>
        </row>
        <row r="5961">
          <cell r="A5961" t="str">
            <v>0169-33</v>
          </cell>
          <cell r="B5961" t="str">
            <v>ORN PLAST TAMPA CD PRETO</v>
          </cell>
          <cell r="C5961" t="str">
            <v>HALB</v>
          </cell>
          <cell r="D5961" t="str">
            <v>UN</v>
          </cell>
        </row>
        <row r="5962">
          <cell r="A5962" t="str">
            <v>0169-38</v>
          </cell>
          <cell r="B5962" t="str">
            <v>CABO DE FORCA ISOLADO DE CONEXAO</v>
          </cell>
          <cell r="C5962" t="str">
            <v>ROH</v>
          </cell>
          <cell r="D5962" t="str">
            <v>UN</v>
          </cell>
        </row>
        <row r="5963">
          <cell r="A5963" t="str">
            <v>0169-43</v>
          </cell>
          <cell r="B5963" t="str">
            <v>ALCA PLAST NBX PINTADA PRATA</v>
          </cell>
          <cell r="C5963" t="str">
            <v>HALB</v>
          </cell>
          <cell r="D5963" t="str">
            <v>UN</v>
          </cell>
        </row>
        <row r="5964">
          <cell r="A5964" t="str">
            <v>0169-46</v>
          </cell>
          <cell r="B5964" t="str">
            <v>FIAÇÃO INDIC FUS TÉRM 250V10A TF240°C[S]</v>
          </cell>
          <cell r="C5964" t="str">
            <v>ROH</v>
          </cell>
          <cell r="D5964" t="str">
            <v>UN</v>
          </cell>
        </row>
        <row r="5965">
          <cell r="A5965" t="str">
            <v>0169-47</v>
          </cell>
          <cell r="B5965" t="str">
            <v>FIAÇÃO INDIC FUS TÉRM 250V10A TF240°C[S]</v>
          </cell>
          <cell r="C5965" t="str">
            <v>ROH</v>
          </cell>
          <cell r="D5965" t="str">
            <v>UN</v>
          </cell>
        </row>
        <row r="5966">
          <cell r="A5966" t="str">
            <v>0169-48</v>
          </cell>
          <cell r="B5966" t="str">
            <v>FIAÇÃO INDIC FUS TÉRM 250V10A TF240°C[S]</v>
          </cell>
          <cell r="C5966" t="str">
            <v>ROH</v>
          </cell>
          <cell r="D5966" t="str">
            <v>UN</v>
          </cell>
        </row>
        <row r="5967">
          <cell r="A5967" t="str">
            <v>0169-49</v>
          </cell>
          <cell r="B5967" t="str">
            <v>FIAÇÃO INDIC FUS TÉRM 250V10A TF240°C[S]</v>
          </cell>
          <cell r="C5967" t="str">
            <v>ROH</v>
          </cell>
          <cell r="D5967" t="str">
            <v>UN</v>
          </cell>
        </row>
        <row r="5968">
          <cell r="A5968" t="str">
            <v>0169-63</v>
          </cell>
          <cell r="B5968" t="str">
            <v>TAMPA PLAST COMP. PILHAS INJ PRETO</v>
          </cell>
          <cell r="C5968" t="str">
            <v>HALB</v>
          </cell>
          <cell r="D5968" t="str">
            <v>UN</v>
          </cell>
        </row>
        <row r="5969">
          <cell r="A5969" t="str">
            <v>0169-64</v>
          </cell>
          <cell r="B5969" t="str">
            <v>ETQ FUN KITCHEN CX UNITARIA 115X47</v>
          </cell>
          <cell r="C5969" t="str">
            <v>ROH</v>
          </cell>
          <cell r="D5969" t="str">
            <v>UN</v>
          </cell>
        </row>
        <row r="5970">
          <cell r="A5970" t="str">
            <v>0169-65</v>
          </cell>
          <cell r="B5970" t="str">
            <v>ETQ FUN KITCHEN CX COLET 100X47</v>
          </cell>
          <cell r="C5970" t="str">
            <v>ROH</v>
          </cell>
          <cell r="D5970" t="str">
            <v>UN</v>
          </cell>
        </row>
        <row r="5971">
          <cell r="A5971" t="str">
            <v>0169-72</v>
          </cell>
          <cell r="B5971" t="str">
            <v>GABINETE SUPERIOR S/ CD PRETO</v>
          </cell>
          <cell r="C5971" t="str">
            <v>HALB</v>
          </cell>
          <cell r="D5971" t="str">
            <v>UN</v>
          </cell>
        </row>
        <row r="5972">
          <cell r="A5972" t="str">
            <v>0169-74</v>
          </cell>
          <cell r="B5972" t="str">
            <v>PAINEL FRONTAL PINTADA NBX-17</v>
          </cell>
          <cell r="C5972" t="str">
            <v>HALB</v>
          </cell>
          <cell r="D5972" t="str">
            <v>UN</v>
          </cell>
        </row>
        <row r="5973">
          <cell r="A5973" t="str">
            <v>0169-75</v>
          </cell>
          <cell r="B5973" t="str">
            <v>PAINEL FRONTAL GRAV NBX-17</v>
          </cell>
          <cell r="C5973" t="str">
            <v>HALB</v>
          </cell>
          <cell r="D5973" t="str">
            <v>UN</v>
          </cell>
        </row>
        <row r="5974">
          <cell r="A5974" t="str">
            <v>0169-80</v>
          </cell>
          <cell r="B5974" t="str">
            <v>GABINETE SUP PLAST S/ CD GRAV PRETO</v>
          </cell>
          <cell r="C5974" t="str">
            <v>HALB</v>
          </cell>
          <cell r="D5974" t="str">
            <v>UN</v>
          </cell>
        </row>
        <row r="5975">
          <cell r="A5975" t="str">
            <v>0169-83</v>
          </cell>
          <cell r="B5975" t="str">
            <v>ORN PLAST ALTO FALANTE PRETO</v>
          </cell>
          <cell r="C5975" t="str">
            <v>HALB</v>
          </cell>
          <cell r="D5975" t="str">
            <v>UN</v>
          </cell>
        </row>
        <row r="5976">
          <cell r="A5976" t="str">
            <v>0169-86</v>
          </cell>
          <cell r="B5976" t="str">
            <v>F,INT 127V+INDIC.+F,TERM. SUNY T240°C[S]</v>
          </cell>
          <cell r="C5976" t="str">
            <v>ROH</v>
          </cell>
          <cell r="D5976" t="str">
            <v>UN</v>
          </cell>
        </row>
        <row r="5977">
          <cell r="A5977" t="str">
            <v>0169-87</v>
          </cell>
          <cell r="B5977" t="str">
            <v>F,INT 220V+INDIC.+F,TERM. SUNY T240°C[S]</v>
          </cell>
          <cell r="C5977" t="str">
            <v>ROH</v>
          </cell>
          <cell r="D5977" t="str">
            <v>UN</v>
          </cell>
        </row>
        <row r="5978">
          <cell r="A5978" t="str">
            <v>0169-93</v>
          </cell>
          <cell r="B5978" t="str">
            <v>PAINEL FRONTAL S/ TEC PLAST GRAV LARANJA</v>
          </cell>
          <cell r="C5978" t="str">
            <v>HALB</v>
          </cell>
          <cell r="D5978" t="str">
            <v>UN</v>
          </cell>
        </row>
        <row r="5979">
          <cell r="A5979" t="str">
            <v>0170-01</v>
          </cell>
          <cell r="B5979" t="str">
            <v>AQUECEDOR A OLEO A-01 127V/60Hz</v>
          </cell>
          <cell r="C5979" t="str">
            <v>HAWA</v>
          </cell>
          <cell r="D5979" t="str">
            <v>UN</v>
          </cell>
        </row>
        <row r="5980">
          <cell r="A5980" t="str">
            <v>0170-02</v>
          </cell>
          <cell r="B5980" t="str">
            <v>AQUECEDOR A OLEO A-01 220V/60Hz</v>
          </cell>
          <cell r="C5980" t="str">
            <v>HAWA</v>
          </cell>
          <cell r="D5980" t="str">
            <v>UN</v>
          </cell>
        </row>
        <row r="5981">
          <cell r="A5981" t="str">
            <v>0170-38</v>
          </cell>
          <cell r="B5981" t="str">
            <v>CORPO DVD INFERIOR INJETADO DVD D-22</v>
          </cell>
          <cell r="C5981" t="str">
            <v>HALB</v>
          </cell>
          <cell r="D5981" t="str">
            <v>UN</v>
          </cell>
        </row>
        <row r="5982">
          <cell r="A5982" t="str">
            <v>0170-41</v>
          </cell>
          <cell r="B5982" t="str">
            <v>ALCA PLAST NBX INJ PRETO</v>
          </cell>
          <cell r="C5982" t="str">
            <v>HALB</v>
          </cell>
          <cell r="D5982" t="str">
            <v>UN</v>
          </cell>
        </row>
        <row r="5983">
          <cell r="A5983" t="str">
            <v>0170-42</v>
          </cell>
          <cell r="B5983" t="str">
            <v>ORN USB AUX PLAST INJ PRETO</v>
          </cell>
          <cell r="C5983" t="str">
            <v>HALB</v>
          </cell>
          <cell r="D5983" t="str">
            <v>UN</v>
          </cell>
        </row>
        <row r="5984">
          <cell r="A5984" t="str">
            <v>0170-43</v>
          </cell>
          <cell r="B5984" t="str">
            <v>TECLA PLAST INJ PRETO</v>
          </cell>
          <cell r="C5984" t="str">
            <v>HALB</v>
          </cell>
          <cell r="D5984" t="str">
            <v>UN</v>
          </cell>
        </row>
        <row r="5985">
          <cell r="A5985" t="str">
            <v>0170-44</v>
          </cell>
          <cell r="B5985" t="str">
            <v>SUPORTE PLAST ALTO-FALANTE PRETO</v>
          </cell>
          <cell r="C5985" t="str">
            <v>HALB</v>
          </cell>
          <cell r="D5985" t="str">
            <v>UN</v>
          </cell>
        </row>
        <row r="5986">
          <cell r="A5986" t="str">
            <v>0170-45</v>
          </cell>
          <cell r="B5986" t="str">
            <v>GABINETE SUP PLAST GRAVADO C/ CD PRETO</v>
          </cell>
          <cell r="C5986" t="str">
            <v>HALB</v>
          </cell>
          <cell r="D5986" t="str">
            <v>UN</v>
          </cell>
        </row>
        <row r="5987">
          <cell r="A5987" t="str">
            <v>0171-01</v>
          </cell>
          <cell r="B5987" t="str">
            <v>ISOPOR SUP A-01</v>
          </cell>
          <cell r="C5987" t="str">
            <v>ROH</v>
          </cell>
          <cell r="D5987" t="str">
            <v>UN</v>
          </cell>
        </row>
        <row r="5988">
          <cell r="A5988" t="str">
            <v>0171-02</v>
          </cell>
          <cell r="B5988" t="str">
            <v>ISOPOR INF. A-01</v>
          </cell>
          <cell r="C5988" t="str">
            <v>ROH</v>
          </cell>
          <cell r="D5988" t="str">
            <v>UN</v>
          </cell>
        </row>
        <row r="5989">
          <cell r="A5989" t="str">
            <v>0171-03</v>
          </cell>
          <cell r="B5989" t="str">
            <v>CALCOISOPOR INF. A-04</v>
          </cell>
          <cell r="C5989" t="str">
            <v>ROH</v>
          </cell>
          <cell r="D5989" t="str">
            <v>UN</v>
          </cell>
        </row>
        <row r="5990">
          <cell r="A5990" t="str">
            <v>0171-04</v>
          </cell>
          <cell r="B5990" t="str">
            <v>CALCOISOPOR SUP A-04</v>
          </cell>
          <cell r="C5990" t="str">
            <v>ROH</v>
          </cell>
          <cell r="D5990" t="str">
            <v>UN</v>
          </cell>
        </row>
        <row r="5991">
          <cell r="A5991" t="str">
            <v>0171-08</v>
          </cell>
          <cell r="B5991" t="str">
            <v>CALÇO 03 DO KT 06/KT 03</v>
          </cell>
          <cell r="C5991" t="str">
            <v>VERP</v>
          </cell>
          <cell r="D5991" t="str">
            <v>UN</v>
          </cell>
        </row>
        <row r="5992">
          <cell r="A5992" t="str">
            <v>0171-13</v>
          </cell>
          <cell r="B5992" t="str">
            <v>CALÇO 01 KT 09</v>
          </cell>
          <cell r="C5992" t="str">
            <v>VERP</v>
          </cell>
          <cell r="D5992" t="str">
            <v>UN</v>
          </cell>
        </row>
        <row r="5993">
          <cell r="A5993" t="str">
            <v>0171-14</v>
          </cell>
          <cell r="B5993" t="str">
            <v>CALÇO 01 KT-10/NKT-04</v>
          </cell>
          <cell r="C5993" t="str">
            <v>VERP</v>
          </cell>
          <cell r="D5993" t="str">
            <v>UN</v>
          </cell>
        </row>
        <row r="5994">
          <cell r="A5994" t="str">
            <v>0171-18</v>
          </cell>
          <cell r="B5994" t="str">
            <v>CALÇO 02 DO KT 06/ KT 03</v>
          </cell>
          <cell r="C5994" t="str">
            <v>VERP</v>
          </cell>
          <cell r="D5994" t="str">
            <v>UN</v>
          </cell>
        </row>
        <row r="5995">
          <cell r="A5995" t="str">
            <v>0171-19</v>
          </cell>
          <cell r="B5995" t="str">
            <v>CALÇO 02 KT 09</v>
          </cell>
          <cell r="C5995" t="str">
            <v>VERP</v>
          </cell>
          <cell r="D5995" t="str">
            <v>UN</v>
          </cell>
        </row>
        <row r="5996">
          <cell r="A5996" t="str">
            <v>0171-22</v>
          </cell>
          <cell r="B5996" t="str">
            <v>CALÇO KT-04/NKT-04/KT-10</v>
          </cell>
          <cell r="C5996" t="str">
            <v>VERP</v>
          </cell>
          <cell r="D5996" t="str">
            <v>UN</v>
          </cell>
        </row>
        <row r="5997">
          <cell r="A5997" t="str">
            <v>0171-26</v>
          </cell>
          <cell r="B5997" t="str">
            <v>CALÇO 04 KT-04</v>
          </cell>
          <cell r="C5997" t="str">
            <v>VERP</v>
          </cell>
          <cell r="D5997" t="str">
            <v>UN</v>
          </cell>
        </row>
        <row r="5998">
          <cell r="A5998" t="str">
            <v>0171-28</v>
          </cell>
          <cell r="B5998" t="str">
            <v>CALÇO 01 KT-03</v>
          </cell>
          <cell r="C5998" t="str">
            <v>VERP</v>
          </cell>
          <cell r="D5998" t="str">
            <v>UN</v>
          </cell>
        </row>
        <row r="5999">
          <cell r="A5999" t="str">
            <v>0171-33</v>
          </cell>
          <cell r="B5999" t="str">
            <v>CALCO DIANTEIRO AP-01</v>
          </cell>
          <cell r="C5999" t="str">
            <v>ROH</v>
          </cell>
          <cell r="D5999" t="str">
            <v>UN</v>
          </cell>
        </row>
        <row r="6000">
          <cell r="A6000" t="str">
            <v>0171-34</v>
          </cell>
          <cell r="B6000" t="str">
            <v>CALCO TRAS. AP-01</v>
          </cell>
          <cell r="C6000" t="str">
            <v>ROH</v>
          </cell>
          <cell r="D6000" t="str">
            <v>UN</v>
          </cell>
        </row>
        <row r="6001">
          <cell r="A6001" t="str">
            <v>0171-35</v>
          </cell>
          <cell r="B6001" t="str">
            <v>CALÇO KT-11</v>
          </cell>
          <cell r="C6001" t="str">
            <v>VERP</v>
          </cell>
          <cell r="D6001" t="str">
            <v>UN</v>
          </cell>
        </row>
        <row r="6002">
          <cell r="A6002" t="str">
            <v>0171-36</v>
          </cell>
          <cell r="B6002" t="str">
            <v>CALCOISOPOR G-02</v>
          </cell>
          <cell r="C6002" t="str">
            <v>ROH</v>
          </cell>
          <cell r="D6002" t="str">
            <v>UN</v>
          </cell>
        </row>
        <row r="6003">
          <cell r="A6003" t="str">
            <v>0171-38</v>
          </cell>
          <cell r="B6003" t="str">
            <v>CALCO SUP ESQ. FR-03</v>
          </cell>
          <cell r="C6003" t="str">
            <v>ROH</v>
          </cell>
          <cell r="D6003" t="str">
            <v>UN</v>
          </cell>
        </row>
        <row r="6004">
          <cell r="A6004" t="str">
            <v>0171-39</v>
          </cell>
          <cell r="B6004" t="str">
            <v>CALCO SUP DIR. FR-03</v>
          </cell>
          <cell r="C6004" t="str">
            <v>ROH</v>
          </cell>
          <cell r="D6004" t="str">
            <v>UN</v>
          </cell>
        </row>
        <row r="6005">
          <cell r="A6005" t="str">
            <v>0171-40</v>
          </cell>
          <cell r="B6005" t="str">
            <v>CALCO INF. ESQ. FR-03</v>
          </cell>
          <cell r="C6005" t="str">
            <v>ROH</v>
          </cell>
          <cell r="D6005" t="str">
            <v>UN</v>
          </cell>
        </row>
        <row r="6006">
          <cell r="A6006" t="str">
            <v>0171-41</v>
          </cell>
          <cell r="B6006" t="str">
            <v>CALCO INF. DIR. FR-03</v>
          </cell>
          <cell r="C6006" t="str">
            <v>ROH</v>
          </cell>
          <cell r="D6006" t="str">
            <v>UN</v>
          </cell>
        </row>
        <row r="6007">
          <cell r="A6007" t="str">
            <v>0171-42</v>
          </cell>
          <cell r="B6007" t="str">
            <v>CALÇO KT-14</v>
          </cell>
          <cell r="C6007" t="str">
            <v>VERP</v>
          </cell>
          <cell r="D6007" t="str">
            <v>UN</v>
          </cell>
        </row>
        <row r="6008">
          <cell r="A6008" t="str">
            <v>0171-44</v>
          </cell>
          <cell r="B6008" t="str">
            <v>CALÇO KT-15</v>
          </cell>
          <cell r="C6008" t="str">
            <v>VERP</v>
          </cell>
          <cell r="D6008" t="str">
            <v>UN</v>
          </cell>
        </row>
        <row r="6009">
          <cell r="A6009" t="str">
            <v>0171-45</v>
          </cell>
          <cell r="B6009" t="str">
            <v>CALCOISOPOR BL-02</v>
          </cell>
          <cell r="C6009" t="str">
            <v>ROH</v>
          </cell>
          <cell r="D6009" t="str">
            <v>UN</v>
          </cell>
        </row>
        <row r="6010">
          <cell r="A6010" t="str">
            <v>0171-46</v>
          </cell>
          <cell r="B6010" t="str">
            <v>CALCO SUP KM-01</v>
          </cell>
          <cell r="C6010" t="str">
            <v>ROH</v>
          </cell>
          <cell r="D6010" t="str">
            <v>UN</v>
          </cell>
        </row>
        <row r="6011">
          <cell r="A6011" t="str">
            <v>0171-47</v>
          </cell>
          <cell r="B6011" t="str">
            <v>CALCO INF. KM-01</v>
          </cell>
          <cell r="C6011" t="str">
            <v>ROH</v>
          </cell>
          <cell r="D6011" t="str">
            <v>UN</v>
          </cell>
        </row>
        <row r="6012">
          <cell r="A6012" t="str">
            <v>0171-50</v>
          </cell>
          <cell r="B6012" t="str">
            <v>CALÇO KT-18</v>
          </cell>
          <cell r="C6012" t="str">
            <v>VERP</v>
          </cell>
          <cell r="D6012" t="str">
            <v>UN</v>
          </cell>
        </row>
        <row r="6013">
          <cell r="A6013" t="str">
            <v>0171-51</v>
          </cell>
          <cell r="B6013" t="str">
            <v>CALÇO 01 KT-19</v>
          </cell>
          <cell r="C6013" t="str">
            <v>VERP</v>
          </cell>
          <cell r="D6013" t="str">
            <v>UN</v>
          </cell>
        </row>
        <row r="6014">
          <cell r="A6014" t="str">
            <v>0171-52</v>
          </cell>
          <cell r="B6014" t="str">
            <v>CALÇO 02 KT-19</v>
          </cell>
          <cell r="C6014" t="str">
            <v>VERP</v>
          </cell>
          <cell r="D6014" t="str">
            <v>UN</v>
          </cell>
        </row>
        <row r="6015">
          <cell r="A6015" t="str">
            <v>0171-55</v>
          </cell>
          <cell r="B6015" t="str">
            <v>CALÇO 01 KT-21/22</v>
          </cell>
          <cell r="C6015" t="str">
            <v>VERP</v>
          </cell>
          <cell r="D6015" t="str">
            <v>UN</v>
          </cell>
        </row>
        <row r="6016">
          <cell r="A6016" t="str">
            <v>0171-56</v>
          </cell>
          <cell r="B6016" t="str">
            <v>CALÇO 01 KT-23</v>
          </cell>
          <cell r="C6016" t="str">
            <v>VERP</v>
          </cell>
          <cell r="D6016" t="str">
            <v>UN</v>
          </cell>
        </row>
        <row r="6017">
          <cell r="A6017" t="str">
            <v>0171-57</v>
          </cell>
          <cell r="B6017" t="str">
            <v>CALÇO 01 KT-20</v>
          </cell>
          <cell r="C6017" t="str">
            <v>VERP</v>
          </cell>
          <cell r="D6017" t="str">
            <v>UN</v>
          </cell>
        </row>
        <row r="6018">
          <cell r="A6018" t="str">
            <v>0171-58</v>
          </cell>
          <cell r="B6018" t="str">
            <v>CALÇO KT-16</v>
          </cell>
          <cell r="C6018" t="str">
            <v>VERP</v>
          </cell>
          <cell r="D6018" t="str">
            <v>UN</v>
          </cell>
        </row>
        <row r="6019">
          <cell r="A6019" t="str">
            <v>0171-59</v>
          </cell>
          <cell r="B6019" t="str">
            <v>CALÇO KT-17</v>
          </cell>
          <cell r="C6019" t="str">
            <v>VERP</v>
          </cell>
          <cell r="D6019" t="str">
            <v>UN</v>
          </cell>
        </row>
        <row r="6020">
          <cell r="A6020" t="str">
            <v>0171-60</v>
          </cell>
          <cell r="B6020" t="str">
            <v>CALÇO COPO LIQUID DUE</v>
          </cell>
          <cell r="C6020" t="str">
            <v>VERP</v>
          </cell>
          <cell r="D6020" t="str">
            <v>UN</v>
          </cell>
        </row>
        <row r="6021">
          <cell r="A6021" t="str">
            <v>0171-61</v>
          </cell>
          <cell r="B6021" t="str">
            <v>CALCO PE-06</v>
          </cell>
          <cell r="C6021" t="str">
            <v>ROH</v>
          </cell>
          <cell r="D6021" t="str">
            <v>UN</v>
          </cell>
        </row>
        <row r="6022">
          <cell r="A6022" t="str">
            <v>0171-65</v>
          </cell>
          <cell r="B6022" t="str">
            <v>CALCO SUP HT-01</v>
          </cell>
          <cell r="C6022" t="str">
            <v>ROH</v>
          </cell>
          <cell r="D6022" t="str">
            <v>UN</v>
          </cell>
        </row>
        <row r="6023">
          <cell r="A6023" t="str">
            <v>0171-66</v>
          </cell>
          <cell r="B6023" t="str">
            <v>CALCO INF. HT-01</v>
          </cell>
          <cell r="C6023" t="str">
            <v>ROH</v>
          </cell>
          <cell r="D6023" t="str">
            <v>UN</v>
          </cell>
        </row>
        <row r="6024">
          <cell r="A6024" t="str">
            <v>0171-67</v>
          </cell>
          <cell r="B6024" t="str">
            <v>CALÇO 01 KT-25</v>
          </cell>
          <cell r="C6024" t="str">
            <v>VERP</v>
          </cell>
          <cell r="D6024" t="str">
            <v>UN</v>
          </cell>
        </row>
        <row r="6025">
          <cell r="A6025" t="str">
            <v>0171-68</v>
          </cell>
          <cell r="B6025" t="str">
            <v>CALÇO 02 KT-25/KT-30</v>
          </cell>
          <cell r="C6025" t="str">
            <v>VERP</v>
          </cell>
          <cell r="D6025" t="str">
            <v>UN</v>
          </cell>
        </row>
        <row r="6026">
          <cell r="A6026" t="str">
            <v>0171-69</v>
          </cell>
          <cell r="B6026" t="str">
            <v>CALÇO 01 KT-26</v>
          </cell>
          <cell r="C6026" t="str">
            <v>VERP</v>
          </cell>
          <cell r="D6026" t="str">
            <v>UN</v>
          </cell>
        </row>
        <row r="6027">
          <cell r="A6027" t="str">
            <v>0171-70</v>
          </cell>
          <cell r="B6027" t="str">
            <v>CALÇO 01 KT-27</v>
          </cell>
          <cell r="C6027" t="str">
            <v>VERP</v>
          </cell>
          <cell r="D6027" t="str">
            <v>UN</v>
          </cell>
        </row>
        <row r="6028">
          <cell r="A6028" t="str">
            <v>0171-71</v>
          </cell>
          <cell r="B6028" t="str">
            <v>CALÇO 01 KT-28</v>
          </cell>
          <cell r="C6028" t="str">
            <v>VERP</v>
          </cell>
          <cell r="D6028" t="str">
            <v>UN</v>
          </cell>
        </row>
        <row r="6029">
          <cell r="A6029" t="str">
            <v>0171-72</v>
          </cell>
          <cell r="B6029" t="str">
            <v>CALÇO 01 EXTRATOR E-09/10</v>
          </cell>
          <cell r="C6029" t="str">
            <v>VERP</v>
          </cell>
          <cell r="D6029" t="str">
            <v>UN</v>
          </cell>
        </row>
        <row r="6030">
          <cell r="A6030" t="str">
            <v>0171-74</v>
          </cell>
          <cell r="B6030" t="str">
            <v>CALÇO 02 EXTRATOR E-09/10</v>
          </cell>
          <cell r="C6030" t="str">
            <v>VERP</v>
          </cell>
          <cell r="D6030" t="str">
            <v>UN</v>
          </cell>
        </row>
        <row r="6031">
          <cell r="A6031" t="str">
            <v>0171-75</v>
          </cell>
          <cell r="B6031" t="str">
            <v>CALÇO LIQUIDIFICADOR UNIFICADO</v>
          </cell>
          <cell r="C6031" t="str">
            <v>VERP</v>
          </cell>
          <cell r="D6031" t="str">
            <v>UN</v>
          </cell>
        </row>
        <row r="6032">
          <cell r="A6032" t="str">
            <v>0171-76</v>
          </cell>
          <cell r="B6032" t="str">
            <v>CALÇO KT-29</v>
          </cell>
          <cell r="C6032" t="str">
            <v>VERP</v>
          </cell>
          <cell r="D6032" t="str">
            <v>UN</v>
          </cell>
        </row>
        <row r="6033">
          <cell r="A6033" t="str">
            <v>0171-77</v>
          </cell>
          <cell r="B6033" t="str">
            <v>CALCOISOPOR ESQ. D-06</v>
          </cell>
          <cell r="C6033" t="str">
            <v>ROH</v>
          </cell>
          <cell r="D6033" t="str">
            <v>UN</v>
          </cell>
        </row>
        <row r="6034">
          <cell r="A6034" t="str">
            <v>0171-78</v>
          </cell>
          <cell r="B6034" t="str">
            <v>CALCOISOPOR DIR. D-06</v>
          </cell>
          <cell r="C6034" t="str">
            <v>ROH</v>
          </cell>
          <cell r="D6034" t="str">
            <v>UN</v>
          </cell>
        </row>
        <row r="6035">
          <cell r="A6035" t="str">
            <v>0171-79</v>
          </cell>
          <cell r="B6035" t="str">
            <v>CALÇO KT-31</v>
          </cell>
          <cell r="C6035" t="str">
            <v>VERP</v>
          </cell>
          <cell r="D6035" t="str">
            <v>UN</v>
          </cell>
        </row>
        <row r="6036">
          <cell r="A6036" t="str">
            <v>0171-80</v>
          </cell>
          <cell r="B6036" t="str">
            <v>CALÇO KT-32/33</v>
          </cell>
          <cell r="C6036" t="str">
            <v>VERP</v>
          </cell>
          <cell r="D6036" t="str">
            <v>UN</v>
          </cell>
        </row>
        <row r="6037">
          <cell r="A6037" t="str">
            <v>0171-81</v>
          </cell>
          <cell r="B6037" t="str">
            <v>CALCOISOPOR ESQ. D-02B</v>
          </cell>
          <cell r="C6037" t="str">
            <v>ROH</v>
          </cell>
          <cell r="D6037" t="str">
            <v>UN</v>
          </cell>
        </row>
        <row r="6038">
          <cell r="A6038" t="str">
            <v>0171-82</v>
          </cell>
          <cell r="B6038" t="str">
            <v>CALCOISOPOR DIR. D-02B</v>
          </cell>
          <cell r="C6038" t="str">
            <v>ROH</v>
          </cell>
          <cell r="D6038" t="str">
            <v>UN</v>
          </cell>
        </row>
        <row r="6039">
          <cell r="A6039" t="str">
            <v>0171-83</v>
          </cell>
          <cell r="B6039" t="str">
            <v>CALCOCX. VERT. HT-01/HT-01B</v>
          </cell>
          <cell r="C6039" t="str">
            <v>ROH</v>
          </cell>
          <cell r="D6039" t="str">
            <v>UN</v>
          </cell>
        </row>
        <row r="6040">
          <cell r="A6040" t="str">
            <v>0171-84</v>
          </cell>
          <cell r="B6040" t="str">
            <v>CALCOCX. HORIZ. HT-01/HT-01B</v>
          </cell>
          <cell r="C6040" t="str">
            <v>ROH</v>
          </cell>
          <cell r="D6040" t="str">
            <v>UN</v>
          </cell>
        </row>
        <row r="6041">
          <cell r="A6041" t="str">
            <v>0171-85</v>
          </cell>
          <cell r="B6041" t="str">
            <v>CALÇO KT-38</v>
          </cell>
          <cell r="C6041" t="str">
            <v>VERP</v>
          </cell>
          <cell r="D6041" t="str">
            <v>UN</v>
          </cell>
        </row>
        <row r="6042">
          <cell r="A6042" t="str">
            <v>0171-86</v>
          </cell>
          <cell r="B6042" t="str">
            <v>CALÇO BATEDEIRA UNIFICADO</v>
          </cell>
          <cell r="C6042" t="str">
            <v>VERP</v>
          </cell>
          <cell r="D6042" t="str">
            <v>UN</v>
          </cell>
        </row>
        <row r="6043">
          <cell r="A6043" t="str">
            <v>0171-87</v>
          </cell>
          <cell r="B6043" t="str">
            <v>CALÇO LIQUIDIFICADOR L-60/L-61</v>
          </cell>
          <cell r="C6043" t="str">
            <v>VERP</v>
          </cell>
          <cell r="D6043" t="str">
            <v>UN</v>
          </cell>
        </row>
        <row r="6044">
          <cell r="A6044" t="str">
            <v>0171-88</v>
          </cell>
          <cell r="B6044" t="str">
            <v>CALCOISOPOR SUP MS-05/MS-05B</v>
          </cell>
          <cell r="C6044" t="str">
            <v>ROH</v>
          </cell>
          <cell r="D6044" t="str">
            <v>UN</v>
          </cell>
        </row>
        <row r="6045">
          <cell r="A6045" t="str">
            <v>0171-89</v>
          </cell>
          <cell r="B6045" t="str">
            <v>CALCOISOPOR INF. MS-05/MS-05B</v>
          </cell>
          <cell r="C6045" t="str">
            <v>ROH</v>
          </cell>
          <cell r="D6045" t="str">
            <v>UN</v>
          </cell>
        </row>
        <row r="6046">
          <cell r="A6046" t="str">
            <v>0171-91</v>
          </cell>
          <cell r="B6046" t="str">
            <v>CALCO PANS ELET.S MAIOR</v>
          </cell>
          <cell r="C6046" t="str">
            <v>ROH</v>
          </cell>
          <cell r="D6046" t="str">
            <v>UN</v>
          </cell>
        </row>
        <row r="6047">
          <cell r="A6047" t="str">
            <v>0171-96</v>
          </cell>
          <cell r="B6047" t="str">
            <v>CALCO ER-03A/B</v>
          </cell>
          <cell r="C6047" t="str">
            <v>ROH</v>
          </cell>
          <cell r="D6047" t="str">
            <v>UN</v>
          </cell>
        </row>
        <row r="6048">
          <cell r="A6048" t="str">
            <v>0171-97</v>
          </cell>
          <cell r="B6048" t="str">
            <v>CALÇO 1 VTE-01</v>
          </cell>
          <cell r="C6048" t="str">
            <v>VERP</v>
          </cell>
          <cell r="D6048" t="str">
            <v>UN</v>
          </cell>
        </row>
        <row r="6049">
          <cell r="A6049" t="str">
            <v>0171-98</v>
          </cell>
          <cell r="B6049" t="str">
            <v>CALCOS-CJ[PE-25/26]</v>
          </cell>
          <cell r="C6049" t="str">
            <v>ROH</v>
          </cell>
          <cell r="D6049" t="str">
            <v>UN</v>
          </cell>
        </row>
        <row r="6050">
          <cell r="A6050" t="str">
            <v>0172-00</v>
          </cell>
          <cell r="B6050" t="str">
            <v>EMBALAGEM UNITARIA + CALÇO [CA-02-6P]</v>
          </cell>
          <cell r="C6050" t="str">
            <v>VERP</v>
          </cell>
          <cell r="D6050" t="str">
            <v>UN</v>
          </cell>
        </row>
        <row r="6051">
          <cell r="A6051" t="str">
            <v>0172-01</v>
          </cell>
          <cell r="B6051" t="str">
            <v>EMB AQUECEDOR A OLEO A-01</v>
          </cell>
          <cell r="C6051" t="str">
            <v>ROH</v>
          </cell>
          <cell r="D6051" t="str">
            <v>UN</v>
          </cell>
        </row>
        <row r="6052">
          <cell r="A6052" t="str">
            <v>0172-02</v>
          </cell>
          <cell r="B6052" t="str">
            <v>EMB AQUECEDOR A OLEO A-04A RECIPIENTE</v>
          </cell>
          <cell r="C6052" t="str">
            <v>ROH</v>
          </cell>
          <cell r="D6052" t="str">
            <v>UN</v>
          </cell>
        </row>
        <row r="6053">
          <cell r="A6053" t="str">
            <v>0172-04</v>
          </cell>
          <cell r="B6053" t="str">
            <v>EMB IND SC-08</v>
          </cell>
          <cell r="C6053" t="str">
            <v>ROH</v>
          </cell>
          <cell r="D6053" t="str">
            <v>UN</v>
          </cell>
        </row>
        <row r="6054">
          <cell r="A6054" t="str">
            <v>0172-05</v>
          </cell>
          <cell r="B6054" t="str">
            <v>MOLATORCAO METAL.ARTIC.[B]</v>
          </cell>
          <cell r="C6054" t="str">
            <v>ROH</v>
          </cell>
          <cell r="D6054" t="str">
            <v>UN</v>
          </cell>
        </row>
        <row r="6055">
          <cell r="A6055" t="str">
            <v>0172-06</v>
          </cell>
          <cell r="B6055" t="str">
            <v>EMB COLET[B-06]</v>
          </cell>
          <cell r="C6055" t="str">
            <v>ROH</v>
          </cell>
          <cell r="D6055" t="str">
            <v>UN</v>
          </cell>
        </row>
        <row r="6056">
          <cell r="A6056" t="str">
            <v>0172-07</v>
          </cell>
          <cell r="B6056" t="str">
            <v>EMB IND[CH-01]</v>
          </cell>
          <cell r="C6056" t="str">
            <v>ROH</v>
          </cell>
          <cell r="D6056" t="str">
            <v>UN</v>
          </cell>
        </row>
        <row r="6057">
          <cell r="A6057" t="str">
            <v>0172-08</v>
          </cell>
          <cell r="B6057" t="str">
            <v>EMB COLET[CH-01]</v>
          </cell>
          <cell r="C6057" t="str">
            <v>ROH</v>
          </cell>
          <cell r="D6057" t="str">
            <v>UN</v>
          </cell>
        </row>
        <row r="6058">
          <cell r="A6058" t="str">
            <v>0172-09</v>
          </cell>
          <cell r="B6058" t="str">
            <v>EMBALAGEM COLETIVA FERRO VAPOR VERSÃO 02</v>
          </cell>
          <cell r="C6058" t="str">
            <v>VERP</v>
          </cell>
          <cell r="D6058" t="str">
            <v>UN</v>
          </cell>
        </row>
        <row r="6059">
          <cell r="A6059" t="str">
            <v>0172-10</v>
          </cell>
          <cell r="B6059" t="str">
            <v>EMBALAGEM COLETIVA LIQUID L-60/L-61</v>
          </cell>
          <cell r="C6059" t="str">
            <v>VERP</v>
          </cell>
          <cell r="D6059" t="str">
            <v>PL</v>
          </cell>
        </row>
        <row r="6060">
          <cell r="A6060" t="str">
            <v>0172-12</v>
          </cell>
          <cell r="B6060" t="str">
            <v>EMBALAGEM UNITARIA NKT-20</v>
          </cell>
          <cell r="C6060" t="str">
            <v>VERP</v>
          </cell>
          <cell r="D6060" t="str">
            <v>UN</v>
          </cell>
        </row>
        <row r="6061">
          <cell r="A6061" t="str">
            <v>0172-13</v>
          </cell>
          <cell r="B6061" t="str">
            <v>EMBALAGEM UNITARIA NKT-25 (COLORIDA)</v>
          </cell>
          <cell r="C6061" t="str">
            <v>VERP</v>
          </cell>
          <cell r="D6061" t="str">
            <v>UN</v>
          </cell>
        </row>
        <row r="6062">
          <cell r="A6062" t="str">
            <v>0172-14</v>
          </cell>
          <cell r="B6062" t="str">
            <v>EMBALAGEM COLETIVA KT-39</v>
          </cell>
          <cell r="C6062" t="str">
            <v>VERP</v>
          </cell>
          <cell r="D6062" t="str">
            <v>PL</v>
          </cell>
        </row>
        <row r="6063">
          <cell r="A6063" t="str">
            <v>0172-15</v>
          </cell>
          <cell r="B6063" t="str">
            <v>EMBALAGEM UNITARIA KT-39</v>
          </cell>
          <cell r="C6063" t="str">
            <v>VERP</v>
          </cell>
          <cell r="D6063" t="str">
            <v>UN</v>
          </cell>
        </row>
        <row r="6064">
          <cell r="A6064" t="str">
            <v>0172-16</v>
          </cell>
          <cell r="B6064" t="str">
            <v>EMBALAGEM UNITARIA KT-40</v>
          </cell>
          <cell r="C6064" t="str">
            <v>VERP</v>
          </cell>
          <cell r="D6064" t="str">
            <v>UN</v>
          </cell>
        </row>
        <row r="6065">
          <cell r="A6065" t="str">
            <v>0172-17</v>
          </cell>
          <cell r="B6065" t="str">
            <v>EMBALAGEM COLETIVA KT-40</v>
          </cell>
          <cell r="C6065" t="str">
            <v>VERP</v>
          </cell>
          <cell r="D6065" t="str">
            <v>PL</v>
          </cell>
        </row>
        <row r="6066">
          <cell r="A6066" t="str">
            <v>0172-18</v>
          </cell>
          <cell r="B6066" t="str">
            <v>EMBALAGEM UNITARIA KT-41</v>
          </cell>
          <cell r="C6066" t="str">
            <v>VERP</v>
          </cell>
          <cell r="D6066" t="str">
            <v>UN</v>
          </cell>
        </row>
        <row r="6067">
          <cell r="A6067" t="str">
            <v>0172-19</v>
          </cell>
          <cell r="B6067" t="str">
            <v>EMBALAGEM COLETIVA KT-41/45</v>
          </cell>
          <cell r="C6067" t="str">
            <v>VERP</v>
          </cell>
          <cell r="D6067" t="str">
            <v>PL</v>
          </cell>
        </row>
        <row r="6068">
          <cell r="A6068" t="str">
            <v>0172-20</v>
          </cell>
          <cell r="B6068" t="str">
            <v>EMBALAGEM UNITARIA L-61</v>
          </cell>
          <cell r="C6068" t="str">
            <v>VERP</v>
          </cell>
          <cell r="D6068" t="str">
            <v>UN</v>
          </cell>
        </row>
        <row r="6069">
          <cell r="A6069" t="str">
            <v>0172-21</v>
          </cell>
          <cell r="B6069" t="str">
            <v>EMBALAGEM UNITARIA L-29</v>
          </cell>
          <cell r="C6069" t="str">
            <v>VERP</v>
          </cell>
          <cell r="D6069" t="str">
            <v>UN</v>
          </cell>
        </row>
        <row r="6070">
          <cell r="A6070" t="str">
            <v>0172-22</v>
          </cell>
          <cell r="B6070" t="str">
            <v>EMBALAGEM UNITARIA L-42</v>
          </cell>
          <cell r="C6070" t="str">
            <v>VERP</v>
          </cell>
          <cell r="D6070" t="str">
            <v>UN</v>
          </cell>
        </row>
        <row r="6071">
          <cell r="A6071" t="str">
            <v>0172-23</v>
          </cell>
          <cell r="B6071" t="str">
            <v>EMBALAGEM UNITARIA L-43</v>
          </cell>
          <cell r="C6071" t="str">
            <v>VERP</v>
          </cell>
          <cell r="D6071" t="str">
            <v>UN</v>
          </cell>
        </row>
        <row r="6072">
          <cell r="A6072" t="str">
            <v>0172-24</v>
          </cell>
          <cell r="B6072" t="str">
            <v>EMBALAGEM UNITARIA KT-42</v>
          </cell>
          <cell r="C6072" t="str">
            <v>VERP</v>
          </cell>
          <cell r="D6072" t="str">
            <v>UN</v>
          </cell>
        </row>
        <row r="6073">
          <cell r="A6073" t="str">
            <v>0172-25</v>
          </cell>
          <cell r="B6073" t="str">
            <v>EMBALAGEM COLETIVA KT-42</v>
          </cell>
          <cell r="C6073" t="str">
            <v>VERP</v>
          </cell>
          <cell r="D6073" t="str">
            <v>PL</v>
          </cell>
        </row>
        <row r="6074">
          <cell r="A6074" t="str">
            <v>0172-26</v>
          </cell>
          <cell r="B6074" t="str">
            <v>EMBALAGEM UNITARIA KT-43</v>
          </cell>
          <cell r="C6074" t="str">
            <v>VERP</v>
          </cell>
          <cell r="D6074" t="str">
            <v>UN</v>
          </cell>
        </row>
        <row r="6075">
          <cell r="A6075" t="str">
            <v>0172-27</v>
          </cell>
          <cell r="B6075" t="str">
            <v>EMBALAGEM UNITARIA KT-45</v>
          </cell>
          <cell r="C6075" t="str">
            <v>VERP</v>
          </cell>
          <cell r="D6075" t="str">
            <v>UN</v>
          </cell>
        </row>
        <row r="6076">
          <cell r="A6076" t="str">
            <v>0172-29</v>
          </cell>
          <cell r="B6076" t="str">
            <v>EMBALAGEM UNITARIA KT-44</v>
          </cell>
          <cell r="C6076" t="str">
            <v>VERP</v>
          </cell>
          <cell r="D6076" t="str">
            <v>UN</v>
          </cell>
        </row>
        <row r="6077">
          <cell r="A6077" t="str">
            <v>0172-30</v>
          </cell>
          <cell r="B6077" t="str">
            <v>EMBALAGEM COLETIVA KT-44</v>
          </cell>
          <cell r="C6077" t="str">
            <v>VERP</v>
          </cell>
          <cell r="D6077" t="str">
            <v>PL</v>
          </cell>
        </row>
        <row r="6078">
          <cell r="A6078" t="str">
            <v>0172-31</v>
          </cell>
          <cell r="B6078" t="str">
            <v>EMBALAGEM UNITARIA B-19</v>
          </cell>
          <cell r="C6078" t="str">
            <v>VERP</v>
          </cell>
          <cell r="D6078" t="str">
            <v>UN</v>
          </cell>
        </row>
        <row r="6079">
          <cell r="A6079" t="str">
            <v>0172-32</v>
          </cell>
          <cell r="B6079" t="str">
            <v>EMBALAGEM UNITARIA KT-46</v>
          </cell>
          <cell r="C6079" t="str">
            <v>VERP</v>
          </cell>
          <cell r="D6079" t="str">
            <v>UN</v>
          </cell>
        </row>
        <row r="6080">
          <cell r="A6080" t="str">
            <v>0172-33</v>
          </cell>
          <cell r="B6080" t="str">
            <v>EMBALAGEM UNITARIA L-60I</v>
          </cell>
          <cell r="C6080" t="str">
            <v>VERP</v>
          </cell>
          <cell r="D6080" t="str">
            <v>UN</v>
          </cell>
        </row>
        <row r="6081">
          <cell r="A6081" t="str">
            <v>0172-34</v>
          </cell>
          <cell r="B6081" t="str">
            <v>EMBALAGEM UNITARIA F-31</v>
          </cell>
          <cell r="C6081" t="str">
            <v>VERP</v>
          </cell>
          <cell r="D6081" t="str">
            <v>UN</v>
          </cell>
        </row>
        <row r="6082">
          <cell r="A6082" t="str">
            <v>0172-35</v>
          </cell>
          <cell r="B6082" t="str">
            <v>EMBALAGEM COLETIVA KT-48/49</v>
          </cell>
          <cell r="C6082" t="str">
            <v>VERP</v>
          </cell>
          <cell r="D6082" t="str">
            <v>PL</v>
          </cell>
        </row>
        <row r="6083">
          <cell r="A6083" t="str">
            <v>0172-36</v>
          </cell>
          <cell r="B6083" t="str">
            <v>EMBALAGEM UNITARIA KT-48</v>
          </cell>
          <cell r="C6083" t="str">
            <v>VERP</v>
          </cell>
          <cell r="D6083" t="str">
            <v>UN</v>
          </cell>
        </row>
        <row r="6084">
          <cell r="A6084" t="str">
            <v>0172-37</v>
          </cell>
          <cell r="B6084" t="str">
            <v>EMBALAGEM UNITARIA KT-49</v>
          </cell>
          <cell r="C6084" t="str">
            <v>VERP</v>
          </cell>
          <cell r="D6084" t="str">
            <v>UN</v>
          </cell>
        </row>
        <row r="6085">
          <cell r="A6085" t="str">
            <v>0172-38</v>
          </cell>
          <cell r="B6085" t="str">
            <v>EMBALAGEM UNITARIA NV-15 BR + CALCO</v>
          </cell>
          <cell r="C6085" t="str">
            <v>VERP</v>
          </cell>
          <cell r="D6085" t="str">
            <v>UN</v>
          </cell>
        </row>
        <row r="6086">
          <cell r="A6086" t="str">
            <v>0172-39</v>
          </cell>
          <cell r="B6086" t="str">
            <v>EMBALAGEM UNITARIA NV-03 BR + CALCO</v>
          </cell>
          <cell r="C6086" t="str">
            <v>VERP</v>
          </cell>
          <cell r="D6086" t="str">
            <v>UN</v>
          </cell>
        </row>
        <row r="6087">
          <cell r="A6087" t="str">
            <v>0172-43</v>
          </cell>
          <cell r="B6087" t="str">
            <v>EMBALAGEM UNITARIA L-63</v>
          </cell>
          <cell r="C6087" t="str">
            <v>VERP</v>
          </cell>
          <cell r="D6087" t="str">
            <v>UN</v>
          </cell>
        </row>
        <row r="6088">
          <cell r="A6088" t="str">
            <v>0172-44</v>
          </cell>
          <cell r="B6088" t="str">
            <v>EMB IND[PE-12]</v>
          </cell>
          <cell r="C6088" t="str">
            <v>ROH</v>
          </cell>
          <cell r="D6088" t="str">
            <v>UN</v>
          </cell>
        </row>
        <row r="6089">
          <cell r="A6089" t="str">
            <v>0172-45</v>
          </cell>
          <cell r="B6089" t="str">
            <v>EMB COLET[PE-12]</v>
          </cell>
          <cell r="C6089" t="str">
            <v>ROH</v>
          </cell>
          <cell r="D6089" t="str">
            <v>UN</v>
          </cell>
        </row>
        <row r="6090">
          <cell r="A6090" t="str">
            <v>0172-46</v>
          </cell>
          <cell r="B6090" t="str">
            <v>EMBALAGEM UNITARIA VT-31-6P + CALCO</v>
          </cell>
          <cell r="C6090" t="str">
            <v>VERP</v>
          </cell>
          <cell r="D6090" t="str">
            <v>UN</v>
          </cell>
        </row>
        <row r="6091">
          <cell r="A6091" t="str">
            <v>0172-47</v>
          </cell>
          <cell r="B6091" t="str">
            <v>EMBALAGEM UNITARIA VT-41-6P + CALCO</v>
          </cell>
          <cell r="C6091" t="str">
            <v>VERP</v>
          </cell>
          <cell r="D6091" t="str">
            <v>UN</v>
          </cell>
        </row>
        <row r="6092">
          <cell r="A6092" t="str">
            <v>0172-48</v>
          </cell>
          <cell r="B6092" t="str">
            <v>EMB IND[PE-14]</v>
          </cell>
          <cell r="C6092" t="str">
            <v>ROH</v>
          </cell>
          <cell r="D6092" t="str">
            <v>UN</v>
          </cell>
        </row>
        <row r="6093">
          <cell r="A6093" t="str">
            <v>0172-49</v>
          </cell>
          <cell r="B6093" t="str">
            <v>EMB COLET[PE-14]</v>
          </cell>
          <cell r="C6093" t="str">
            <v>ROH</v>
          </cell>
          <cell r="D6093" t="str">
            <v>UN</v>
          </cell>
        </row>
        <row r="6094">
          <cell r="A6094" t="str">
            <v>0172-50</v>
          </cell>
          <cell r="B6094" t="str">
            <v>EMBALAGEM UNITARIA L-62</v>
          </cell>
          <cell r="C6094" t="str">
            <v>VERP</v>
          </cell>
          <cell r="D6094" t="str">
            <v>UN</v>
          </cell>
        </row>
        <row r="6095">
          <cell r="A6095" t="str">
            <v>0172-51</v>
          </cell>
          <cell r="B6095" t="str">
            <v>EMBALAGEM UNITARIA KT-50</v>
          </cell>
          <cell r="C6095" t="str">
            <v>VERP</v>
          </cell>
          <cell r="D6095" t="str">
            <v>UN</v>
          </cell>
        </row>
        <row r="6096">
          <cell r="A6096" t="str">
            <v>0172-52</v>
          </cell>
          <cell r="B6096" t="str">
            <v>EMBALAGEM UNITARIA KT-51</v>
          </cell>
          <cell r="C6096" t="str">
            <v>VERP</v>
          </cell>
          <cell r="D6096" t="str">
            <v>UN</v>
          </cell>
        </row>
        <row r="6097">
          <cell r="A6097" t="str">
            <v>0172-53</v>
          </cell>
          <cell r="B6097" t="str">
            <v>EMBALAGEM COLETIVA KT-50</v>
          </cell>
          <cell r="C6097" t="str">
            <v>VERP</v>
          </cell>
          <cell r="D6097" t="str">
            <v>PL</v>
          </cell>
        </row>
        <row r="6098">
          <cell r="A6098" t="str">
            <v>0172-56</v>
          </cell>
          <cell r="B6098" t="str">
            <v>EMBALAGEM UNITARIA NKT-35</v>
          </cell>
          <cell r="C6098" t="str">
            <v>VERP</v>
          </cell>
          <cell r="D6098" t="str">
            <v>UN</v>
          </cell>
        </row>
        <row r="6099">
          <cell r="A6099" t="str">
            <v>0172-57</v>
          </cell>
          <cell r="B6099" t="str">
            <v>EMBALAGEM UNITARIA B-21</v>
          </cell>
          <cell r="C6099" t="str">
            <v>VERP</v>
          </cell>
          <cell r="D6099" t="str">
            <v>UN</v>
          </cell>
        </row>
        <row r="6100">
          <cell r="A6100" t="str">
            <v>0172-58</v>
          </cell>
          <cell r="B6100" t="str">
            <v>EMBALAGEM UNITARIA E-07</v>
          </cell>
          <cell r="C6100" t="str">
            <v>VERP</v>
          </cell>
          <cell r="D6100" t="str">
            <v>UN</v>
          </cell>
        </row>
        <row r="6101">
          <cell r="A6101" t="str">
            <v>0172-60</v>
          </cell>
          <cell r="B6101" t="str">
            <v>EMB IND G-12</v>
          </cell>
          <cell r="C6101" t="str">
            <v>ROH</v>
          </cell>
          <cell r="D6101" t="str">
            <v>UN</v>
          </cell>
        </row>
        <row r="6102">
          <cell r="A6102" t="str">
            <v>0172-61</v>
          </cell>
          <cell r="B6102" t="str">
            <v>EMB COLET G-12</v>
          </cell>
          <cell r="C6102" t="str">
            <v>ROH</v>
          </cell>
          <cell r="D6102" t="str">
            <v>UN</v>
          </cell>
        </row>
        <row r="6103">
          <cell r="A6103" t="str">
            <v>0172-64</v>
          </cell>
          <cell r="B6103" t="str">
            <v>EMBALAGEM UNIT. V-36 + CALCO</v>
          </cell>
          <cell r="C6103" t="str">
            <v>VERP</v>
          </cell>
          <cell r="D6103" t="str">
            <v>UN</v>
          </cell>
        </row>
        <row r="6104">
          <cell r="A6104" t="str">
            <v>0172-65</v>
          </cell>
          <cell r="B6104" t="str">
            <v>EMBALAGEM UNITARIA V-49 + CALCO</v>
          </cell>
          <cell r="C6104" t="str">
            <v>VERP</v>
          </cell>
          <cell r="D6104" t="str">
            <v>UN</v>
          </cell>
        </row>
        <row r="6105">
          <cell r="A6105" t="str">
            <v>0172-66</v>
          </cell>
          <cell r="B6105" t="str">
            <v>EMBALAGEM UNITARIA NL-60</v>
          </cell>
          <cell r="C6105" t="str">
            <v>VERP</v>
          </cell>
          <cell r="D6105" t="str">
            <v>UN</v>
          </cell>
        </row>
        <row r="6106">
          <cell r="A6106" t="str">
            <v>0172-67</v>
          </cell>
          <cell r="B6106" t="str">
            <v>EMBALAGEM UNITARIA NL-60I</v>
          </cell>
          <cell r="C6106" t="str">
            <v>VERP</v>
          </cell>
          <cell r="D6106" t="str">
            <v>UN</v>
          </cell>
        </row>
        <row r="6107">
          <cell r="A6107" t="str">
            <v>0172-68</v>
          </cell>
          <cell r="B6107" t="str">
            <v>EMB IND P-14</v>
          </cell>
          <cell r="C6107" t="str">
            <v>ROH</v>
          </cell>
          <cell r="D6107" t="str">
            <v>UN</v>
          </cell>
        </row>
        <row r="6108">
          <cell r="A6108" t="str">
            <v>0172-69</v>
          </cell>
          <cell r="B6108" t="str">
            <v>EMB COLET P-14</v>
          </cell>
          <cell r="C6108" t="str">
            <v>ROH</v>
          </cell>
          <cell r="D6108" t="str">
            <v>UN</v>
          </cell>
        </row>
        <row r="6109">
          <cell r="A6109" t="str">
            <v>0172-70</v>
          </cell>
          <cell r="B6109" t="str">
            <v>EMB IND[CK-01]</v>
          </cell>
          <cell r="C6109" t="str">
            <v>ROH</v>
          </cell>
          <cell r="D6109" t="str">
            <v>UN</v>
          </cell>
        </row>
        <row r="6110">
          <cell r="A6110" t="str">
            <v>0172-71</v>
          </cell>
          <cell r="B6110" t="str">
            <v>EMB COLET[CK-01]</v>
          </cell>
          <cell r="C6110" t="str">
            <v>ROH</v>
          </cell>
          <cell r="D6110" t="str">
            <v>UN</v>
          </cell>
        </row>
        <row r="6111">
          <cell r="A6111" t="str">
            <v>0172-72</v>
          </cell>
          <cell r="B6111" t="str">
            <v>EMB IND EM-06</v>
          </cell>
          <cell r="C6111" t="str">
            <v>ROH</v>
          </cell>
          <cell r="D6111" t="str">
            <v>UN</v>
          </cell>
        </row>
        <row r="6112">
          <cell r="A6112" t="str">
            <v>0172-73</v>
          </cell>
          <cell r="B6112" t="str">
            <v>EMBALAGEM COLETIVA MKBR [EM-06]</v>
          </cell>
          <cell r="C6112" t="str">
            <v>ROH</v>
          </cell>
          <cell r="D6112" t="str">
            <v>UN</v>
          </cell>
        </row>
        <row r="6113">
          <cell r="A6113" t="str">
            <v>0172-74</v>
          </cell>
          <cell r="B6113" t="str">
            <v>EMB IND FR-08</v>
          </cell>
          <cell r="C6113" t="str">
            <v>ROH</v>
          </cell>
          <cell r="D6113" t="str">
            <v>UN</v>
          </cell>
        </row>
        <row r="6114">
          <cell r="A6114" t="str">
            <v>0172-75</v>
          </cell>
          <cell r="B6114" t="str">
            <v>EMB COLET FR-08</v>
          </cell>
          <cell r="C6114" t="str">
            <v>ROH</v>
          </cell>
          <cell r="D6114" t="str">
            <v>UN</v>
          </cell>
        </row>
        <row r="6115">
          <cell r="A6115" t="str">
            <v>0172-76</v>
          </cell>
          <cell r="B6115" t="str">
            <v>EMB IND F-40</v>
          </cell>
          <cell r="C6115" t="str">
            <v>ROH</v>
          </cell>
          <cell r="D6115" t="str">
            <v>UN</v>
          </cell>
        </row>
        <row r="6116">
          <cell r="A6116" t="str">
            <v>0172-77</v>
          </cell>
          <cell r="B6116" t="str">
            <v>EMB COLET F-40</v>
          </cell>
          <cell r="C6116" t="str">
            <v>ROH</v>
          </cell>
          <cell r="D6116" t="str">
            <v>UN</v>
          </cell>
        </row>
        <row r="6117">
          <cell r="A6117" t="str">
            <v>0172-78</v>
          </cell>
          <cell r="B6117" t="str">
            <v>EMB IND[P-16]</v>
          </cell>
          <cell r="C6117" t="str">
            <v>ROH</v>
          </cell>
          <cell r="D6117" t="str">
            <v>UN</v>
          </cell>
        </row>
        <row r="6118">
          <cell r="A6118" t="str">
            <v>0172-79</v>
          </cell>
          <cell r="B6118" t="str">
            <v>EMB COLET[P-16]</v>
          </cell>
          <cell r="C6118" t="str">
            <v>ROH</v>
          </cell>
          <cell r="D6118" t="str">
            <v>UN</v>
          </cell>
        </row>
        <row r="6119">
          <cell r="A6119" t="str">
            <v>0172-80</v>
          </cell>
          <cell r="B6119" t="str">
            <v>EMBALAGEM UNITARIA KT-52</v>
          </cell>
          <cell r="C6119" t="str">
            <v>VERP</v>
          </cell>
          <cell r="D6119" t="str">
            <v>UN</v>
          </cell>
        </row>
        <row r="6120">
          <cell r="A6120" t="str">
            <v>0172-81</v>
          </cell>
          <cell r="B6120" t="str">
            <v>EMB IND[G-09]</v>
          </cell>
          <cell r="C6120" t="str">
            <v>ROH</v>
          </cell>
          <cell r="D6120" t="str">
            <v>UN</v>
          </cell>
        </row>
        <row r="6121">
          <cell r="A6121" t="str">
            <v>0172-82</v>
          </cell>
          <cell r="B6121" t="str">
            <v>EMB COLET[G-09]</v>
          </cell>
          <cell r="C6121" t="str">
            <v>ROH</v>
          </cell>
          <cell r="D6121" t="str">
            <v>UN</v>
          </cell>
        </row>
        <row r="6122">
          <cell r="A6122" t="str">
            <v>0172-83</v>
          </cell>
          <cell r="B6122" t="str">
            <v>EMBALAJE TC-01</v>
          </cell>
          <cell r="C6122" t="str">
            <v>ROH</v>
          </cell>
          <cell r="D6122" t="str">
            <v>UN</v>
          </cell>
        </row>
        <row r="6123">
          <cell r="A6123" t="str">
            <v>0172-84</v>
          </cell>
          <cell r="B6123" t="str">
            <v>EMBALAGEM UNITARIA L-24</v>
          </cell>
          <cell r="C6123" t="str">
            <v>VERP</v>
          </cell>
          <cell r="D6123" t="str">
            <v>UN</v>
          </cell>
        </row>
        <row r="6124">
          <cell r="A6124" t="str">
            <v>0172-85</v>
          </cell>
          <cell r="B6124" t="str">
            <v>EMBALAGEM UNITARIA B-22</v>
          </cell>
          <cell r="C6124" t="str">
            <v>VERP</v>
          </cell>
          <cell r="D6124" t="str">
            <v>UN</v>
          </cell>
        </row>
        <row r="6125">
          <cell r="A6125" t="str">
            <v>0172-86</v>
          </cell>
          <cell r="B6125" t="str">
            <v>EMBALAGEM UNITARIA E-14</v>
          </cell>
          <cell r="C6125" t="str">
            <v>VERP</v>
          </cell>
          <cell r="D6125" t="str">
            <v>UN</v>
          </cell>
        </row>
        <row r="6126">
          <cell r="A6126" t="str">
            <v>0172-87</v>
          </cell>
          <cell r="B6126" t="str">
            <v>EMBALAGEM UNITARIA KT-47</v>
          </cell>
          <cell r="C6126" t="str">
            <v>VERP</v>
          </cell>
          <cell r="D6126" t="str">
            <v>UN</v>
          </cell>
        </row>
        <row r="6127">
          <cell r="A6127" t="str">
            <v>0172-88</v>
          </cell>
          <cell r="B6127" t="str">
            <v>EMBALAGEM COLETIVA CA-53</v>
          </cell>
          <cell r="C6127" t="str">
            <v>ROH</v>
          </cell>
          <cell r="D6127" t="str">
            <v>UN</v>
          </cell>
        </row>
        <row r="6128">
          <cell r="A6128" t="str">
            <v>0172-89</v>
          </cell>
          <cell r="B6128" t="str">
            <v>EMBALAGEM UNITARIA KT-53</v>
          </cell>
          <cell r="C6128" t="str">
            <v>VERP</v>
          </cell>
          <cell r="D6128" t="str">
            <v>UN</v>
          </cell>
        </row>
        <row r="6129">
          <cell r="A6129" t="str">
            <v>0172-90</v>
          </cell>
          <cell r="B6129" t="str">
            <v>EMBALAGEM UNITARIA KT-54</v>
          </cell>
          <cell r="C6129" t="str">
            <v>VERP</v>
          </cell>
          <cell r="D6129" t="str">
            <v>UN</v>
          </cell>
        </row>
        <row r="6130">
          <cell r="A6130" t="str">
            <v>0172-91</v>
          </cell>
          <cell r="B6130" t="str">
            <v>EMBALAGEM COLETIVA KT-53/54</v>
          </cell>
          <cell r="C6130" t="str">
            <v>VERP</v>
          </cell>
          <cell r="D6130" t="str">
            <v>PL</v>
          </cell>
        </row>
        <row r="6131">
          <cell r="A6131" t="str">
            <v>0172-92</v>
          </cell>
          <cell r="B6131" t="str">
            <v>EMBALAGEM UNITARIA VP-PRO-55 + CALCOS</v>
          </cell>
          <cell r="C6131" t="str">
            <v>VERP</v>
          </cell>
          <cell r="D6131" t="str">
            <v>UN</v>
          </cell>
        </row>
        <row r="6132">
          <cell r="A6132" t="str">
            <v>0172-93</v>
          </cell>
          <cell r="B6132" t="str">
            <v>EMBALAGEM UNITARIA VM-PRO-55 + CALCOS</v>
          </cell>
          <cell r="C6132" t="str">
            <v>VERP</v>
          </cell>
          <cell r="D6132" t="str">
            <v>UN</v>
          </cell>
        </row>
        <row r="6133">
          <cell r="A6133" t="str">
            <v>0172-94</v>
          </cell>
          <cell r="B6133" t="str">
            <v>EMBALAGEM UNITARIA VC-PRO-55 + CALCOS</v>
          </cell>
          <cell r="C6133" t="str">
            <v>VERP</v>
          </cell>
          <cell r="D6133" t="str">
            <v>UN</v>
          </cell>
        </row>
        <row r="6134">
          <cell r="A6134" t="str">
            <v>0172-95</v>
          </cell>
          <cell r="B6134" t="str">
            <v>EMBALAGEM UNITARIA + CALCOS [VP-PRO-65]</v>
          </cell>
          <cell r="C6134" t="str">
            <v>VERP</v>
          </cell>
          <cell r="D6134" t="str">
            <v>UN</v>
          </cell>
        </row>
        <row r="6135">
          <cell r="A6135" t="str">
            <v>0172-96</v>
          </cell>
          <cell r="B6135" t="str">
            <v>EMBALAGEM UNITARIA VC-PRO-65 + CALCO</v>
          </cell>
          <cell r="C6135" t="str">
            <v>VERP</v>
          </cell>
          <cell r="D6135" t="str">
            <v>UN</v>
          </cell>
        </row>
        <row r="6136">
          <cell r="A6136" t="str">
            <v>0172-97</v>
          </cell>
          <cell r="B6136" t="str">
            <v>EMBALAGEM UNITARIA VTE-01</v>
          </cell>
          <cell r="C6136" t="str">
            <v>VERP</v>
          </cell>
          <cell r="D6136" t="str">
            <v>UN</v>
          </cell>
        </row>
        <row r="6137">
          <cell r="A6137" t="str">
            <v>0172-99</v>
          </cell>
          <cell r="B6137" t="str">
            <v>EMBALAGEM UNITARIA VT-42 + CALCO</v>
          </cell>
          <cell r="C6137" t="str">
            <v>VERP</v>
          </cell>
          <cell r="D6137" t="str">
            <v>UN</v>
          </cell>
        </row>
        <row r="6138">
          <cell r="A6138" t="str">
            <v>0173-01</v>
          </cell>
          <cell r="B6138" t="str">
            <v>CHA COMUTADORA A-01</v>
          </cell>
          <cell r="C6138" t="str">
            <v>ROH</v>
          </cell>
          <cell r="D6138" t="str">
            <v>UN</v>
          </cell>
        </row>
        <row r="6139">
          <cell r="A6139" t="str">
            <v>0173-02</v>
          </cell>
          <cell r="B6139" t="str">
            <v>CHA COMUTADORA FR-01/FR-02</v>
          </cell>
          <cell r="C6139" t="str">
            <v>ROH</v>
          </cell>
          <cell r="D6139" t="str">
            <v>UN</v>
          </cell>
        </row>
        <row r="6140">
          <cell r="A6140" t="str">
            <v>0173-03</v>
          </cell>
          <cell r="B6140" t="str">
            <v>CHA ROTATIVA A-04</v>
          </cell>
          <cell r="C6140" t="str">
            <v>ROH</v>
          </cell>
          <cell r="D6140" t="str">
            <v>UN</v>
          </cell>
        </row>
        <row r="6141">
          <cell r="A6141" t="str">
            <v>0173-04</v>
          </cell>
          <cell r="B6141" t="str">
            <v>EMBALAGEM UNITARIA B-25</v>
          </cell>
          <cell r="C6141" t="str">
            <v>VERP</v>
          </cell>
          <cell r="D6141" t="str">
            <v>UN</v>
          </cell>
        </row>
        <row r="6142">
          <cell r="A6142" t="str">
            <v>0173-05</v>
          </cell>
          <cell r="B6142" t="str">
            <v>EMBALAGEM UNITARIA E-19</v>
          </cell>
          <cell r="C6142" t="str">
            <v>VERP</v>
          </cell>
          <cell r="D6142" t="str">
            <v>UN</v>
          </cell>
        </row>
        <row r="6143">
          <cell r="A6143" t="str">
            <v>0173-07</v>
          </cell>
          <cell r="B6143" t="str">
            <v>EMBALAGEM UNITARIA NKT-34</v>
          </cell>
          <cell r="C6143" t="str">
            <v>VERP</v>
          </cell>
          <cell r="D6143" t="str">
            <v>UN</v>
          </cell>
        </row>
        <row r="6144">
          <cell r="A6144" t="str">
            <v>0173-08</v>
          </cell>
          <cell r="B6144" t="str">
            <v>EMBALAGEM UNITARIA E-01 PANAMÁ</v>
          </cell>
          <cell r="C6144" t="str">
            <v>VERP</v>
          </cell>
          <cell r="D6144" t="str">
            <v>UN</v>
          </cell>
        </row>
        <row r="6145">
          <cell r="A6145" t="str">
            <v>0173-09</v>
          </cell>
          <cell r="B6145" t="str">
            <v>EMBALAGEM UNITARIA NL-26 PANAMÁ</v>
          </cell>
          <cell r="C6145" t="str">
            <v>VERP</v>
          </cell>
          <cell r="D6145" t="str">
            <v>UN</v>
          </cell>
        </row>
        <row r="6146">
          <cell r="A6146" t="str">
            <v>0173-10</v>
          </cell>
          <cell r="B6146" t="str">
            <v>EMBALAGEM UNITARIA [L-67]</v>
          </cell>
          <cell r="C6146" t="str">
            <v>VERP</v>
          </cell>
          <cell r="D6146" t="str">
            <v>UN</v>
          </cell>
        </row>
        <row r="6147">
          <cell r="A6147" t="str">
            <v>0173-11</v>
          </cell>
          <cell r="B6147" t="str">
            <v>EMBALAGEM UNITARIA KT-60</v>
          </cell>
          <cell r="C6147" t="str">
            <v>VERP</v>
          </cell>
          <cell r="D6147" t="str">
            <v>UN</v>
          </cell>
        </row>
        <row r="6148">
          <cell r="A6148" t="str">
            <v>0173-12</v>
          </cell>
          <cell r="B6148" t="str">
            <v>EMBALAGEM UNITARIA B-05 HAND PANAMA</v>
          </cell>
          <cell r="C6148" t="str">
            <v>VERP</v>
          </cell>
          <cell r="D6148" t="str">
            <v>UN</v>
          </cell>
        </row>
        <row r="6149">
          <cell r="A6149" t="str">
            <v>0173-13</v>
          </cell>
          <cell r="B6149" t="str">
            <v>EMBALAGEM COLETIVA KT-59</v>
          </cell>
          <cell r="C6149" t="str">
            <v>VERP</v>
          </cell>
          <cell r="D6149" t="str">
            <v>PL</v>
          </cell>
        </row>
        <row r="6150">
          <cell r="A6150" t="str">
            <v>0173-14</v>
          </cell>
          <cell r="B6150" t="str">
            <v>EMBALAGEM UNITARIA KT-59</v>
          </cell>
          <cell r="C6150" t="str">
            <v>VERP</v>
          </cell>
          <cell r="D6150" t="str">
            <v>UN</v>
          </cell>
        </row>
        <row r="6151">
          <cell r="A6151" t="str">
            <v>0173-15</v>
          </cell>
          <cell r="B6151" t="str">
            <v>EMBALAGEM UNITARIA KT-61</v>
          </cell>
          <cell r="C6151" t="str">
            <v>VERP</v>
          </cell>
          <cell r="D6151" t="str">
            <v>UN</v>
          </cell>
        </row>
        <row r="6152">
          <cell r="A6152" t="str">
            <v>0173-16</v>
          </cell>
          <cell r="B6152" t="str">
            <v>EMBALAGEM UNITARIA KT-62</v>
          </cell>
          <cell r="C6152" t="str">
            <v>VERP</v>
          </cell>
          <cell r="D6152" t="str">
            <v>UN</v>
          </cell>
        </row>
        <row r="6153">
          <cell r="A6153" t="str">
            <v>0173-17</v>
          </cell>
          <cell r="B6153" t="str">
            <v>EMBALAGEM UNITARIA KT-63</v>
          </cell>
          <cell r="C6153" t="str">
            <v>VERP</v>
          </cell>
          <cell r="D6153" t="str">
            <v>UN</v>
          </cell>
        </row>
        <row r="6154">
          <cell r="A6154" t="str">
            <v>0173-18</v>
          </cell>
          <cell r="B6154" t="str">
            <v>EMBALAGEM COLETIVA KT-62</v>
          </cell>
          <cell r="C6154" t="str">
            <v>VERP</v>
          </cell>
          <cell r="D6154" t="str">
            <v>PL</v>
          </cell>
        </row>
        <row r="6155">
          <cell r="A6155" t="str">
            <v>0173-19</v>
          </cell>
          <cell r="B6155" t="str">
            <v>EMBALAGEM COLETIVA KT-63</v>
          </cell>
          <cell r="C6155" t="str">
            <v>VERP</v>
          </cell>
          <cell r="D6155" t="str">
            <v>PL</v>
          </cell>
        </row>
        <row r="6156">
          <cell r="A6156" t="str">
            <v>0173-20</v>
          </cell>
          <cell r="B6156" t="str">
            <v>EMBALAGEM UNITARIA KT-64</v>
          </cell>
          <cell r="C6156" t="str">
            <v>VERP</v>
          </cell>
          <cell r="D6156" t="str">
            <v>UN</v>
          </cell>
        </row>
        <row r="6157">
          <cell r="A6157" t="str">
            <v>0173-21</v>
          </cell>
          <cell r="B6157" t="str">
            <v>EMBALAGEM COLETIVA KT-64</v>
          </cell>
          <cell r="C6157" t="str">
            <v>VERP</v>
          </cell>
          <cell r="D6157" t="str">
            <v>PL</v>
          </cell>
        </row>
        <row r="6158">
          <cell r="A6158" t="str">
            <v>0173-22</v>
          </cell>
          <cell r="B6158" t="str">
            <v>EMBALAGEM UNITARIA KT-65</v>
          </cell>
          <cell r="C6158" t="str">
            <v>VERP</v>
          </cell>
          <cell r="D6158" t="str">
            <v>UN</v>
          </cell>
        </row>
        <row r="6159">
          <cell r="A6159" t="str">
            <v>0173-23</v>
          </cell>
          <cell r="B6159" t="str">
            <v>EMBALAGEM COLETIVA KT-65</v>
          </cell>
          <cell r="C6159" t="str">
            <v>VERP</v>
          </cell>
          <cell r="D6159" t="str">
            <v>PL</v>
          </cell>
        </row>
        <row r="6160">
          <cell r="A6160" t="str">
            <v>0173-24</v>
          </cell>
          <cell r="B6160" t="str">
            <v>EMB IND ER-04</v>
          </cell>
          <cell r="C6160" t="str">
            <v>ROH</v>
          </cell>
          <cell r="D6160" t="str">
            <v>UN</v>
          </cell>
        </row>
        <row r="6161">
          <cell r="A6161" t="str">
            <v>0173-25</v>
          </cell>
          <cell r="B6161" t="str">
            <v>EMBALAGEM UNITARIA [VTE-03]</v>
          </cell>
          <cell r="C6161" t="str">
            <v>VERP</v>
          </cell>
          <cell r="D6161" t="str">
            <v>UN</v>
          </cell>
        </row>
        <row r="6162">
          <cell r="A6162" t="str">
            <v>0173-26</v>
          </cell>
          <cell r="B6162" t="str">
            <v>EMBALAGEM UNITARIA [VTE-04]</v>
          </cell>
          <cell r="C6162" t="str">
            <v>VERP</v>
          </cell>
          <cell r="D6162" t="str">
            <v>UN</v>
          </cell>
        </row>
        <row r="6163">
          <cell r="A6163" t="str">
            <v>0173-27</v>
          </cell>
          <cell r="B6163" t="str">
            <v>EMBALAGEM UNITARIA + CALCO [VT-CR-41-6P]</v>
          </cell>
          <cell r="C6163" t="str">
            <v>VERP</v>
          </cell>
          <cell r="D6163" t="str">
            <v>UN</v>
          </cell>
        </row>
        <row r="6164">
          <cell r="A6164" t="str">
            <v>0173-28</v>
          </cell>
          <cell r="B6164" t="str">
            <v>EMBALAGEM UNITARIA + CALCO [VT-CR-43-6P]</v>
          </cell>
          <cell r="C6164" t="str">
            <v>VERP</v>
          </cell>
          <cell r="D6164" t="str">
            <v>UN</v>
          </cell>
        </row>
        <row r="6165">
          <cell r="A6165" t="str">
            <v>0173-30</v>
          </cell>
          <cell r="B6165" t="str">
            <v>EMBALAGEM UNITARIA [L-51 ZA]</v>
          </cell>
          <cell r="C6165" t="str">
            <v>VERP</v>
          </cell>
          <cell r="D6165" t="str">
            <v>UN</v>
          </cell>
        </row>
        <row r="6166">
          <cell r="A6166" t="str">
            <v>0173-31</v>
          </cell>
          <cell r="B6166" t="str">
            <v>EMBALAGEM UNITARIA E-21</v>
          </cell>
          <cell r="C6166" t="str">
            <v>VERP</v>
          </cell>
          <cell r="D6166" t="str">
            <v>UN</v>
          </cell>
        </row>
        <row r="6167">
          <cell r="A6167" t="str">
            <v>0173-32</v>
          </cell>
          <cell r="B6167" t="str">
            <v>EMBALAGEM UNITARIA VPS-52 +CALCO</v>
          </cell>
          <cell r="C6167" t="str">
            <v>VERP</v>
          </cell>
          <cell r="D6167" t="str">
            <v>UN</v>
          </cell>
        </row>
        <row r="6168">
          <cell r="A6168" t="str">
            <v>0173-33</v>
          </cell>
          <cell r="B6168" t="str">
            <v>EMBALAGEM UNITARIA VPS-44 +CALCO</v>
          </cell>
          <cell r="C6168" t="str">
            <v>VERP</v>
          </cell>
          <cell r="D6168" t="str">
            <v>UN</v>
          </cell>
        </row>
        <row r="6169">
          <cell r="A6169" t="str">
            <v>0173-34</v>
          </cell>
          <cell r="B6169" t="str">
            <v>EMBALAGEM UNITARIA +CALÇO V-20 CONFILAR</v>
          </cell>
          <cell r="C6169" t="str">
            <v>VERP</v>
          </cell>
          <cell r="D6169" t="str">
            <v>UN</v>
          </cell>
        </row>
        <row r="6170">
          <cell r="A6170" t="str">
            <v>0173-35</v>
          </cell>
          <cell r="B6170" t="str">
            <v>EMBALAGEM UNITARIA [L-68]</v>
          </cell>
          <cell r="C6170" t="str">
            <v>VERP</v>
          </cell>
          <cell r="D6170" t="str">
            <v>UN</v>
          </cell>
        </row>
        <row r="6171">
          <cell r="A6171" t="str">
            <v>0173-36</v>
          </cell>
          <cell r="B6171" t="str">
            <v>EMBALAGEM UNIT + CALÇO [NV-06-6P]URUGUAY</v>
          </cell>
          <cell r="C6171" t="str">
            <v>VERP</v>
          </cell>
          <cell r="D6171" t="str">
            <v>UN</v>
          </cell>
        </row>
        <row r="6172">
          <cell r="A6172" t="str">
            <v>0173-37</v>
          </cell>
          <cell r="B6172" t="str">
            <v>EMBALAGEM UNITARIA + CALÇO [VT-RP-01]</v>
          </cell>
          <cell r="C6172" t="str">
            <v>VERP</v>
          </cell>
          <cell r="D6172" t="str">
            <v>UN</v>
          </cell>
        </row>
        <row r="6173">
          <cell r="A6173" t="str">
            <v>0173-40</v>
          </cell>
          <cell r="B6173" t="str">
            <v>EMBALAGEM COLETIVA LIQUIDIFICADOR INGLÊS</v>
          </cell>
          <cell r="C6173" t="str">
            <v>VERP</v>
          </cell>
          <cell r="D6173" t="str">
            <v>PL</v>
          </cell>
        </row>
        <row r="6174">
          <cell r="A6174" t="str">
            <v>0173-42</v>
          </cell>
          <cell r="B6174" t="str">
            <v>EMBALAGEM UNITARIA L-69</v>
          </cell>
          <cell r="C6174" t="str">
            <v>VERP</v>
          </cell>
          <cell r="D6174" t="str">
            <v>UN</v>
          </cell>
        </row>
        <row r="6175">
          <cell r="A6175" t="str">
            <v>0173-43</v>
          </cell>
          <cell r="B6175" t="str">
            <v>EMBALAGEM UNITARIA E-22</v>
          </cell>
          <cell r="C6175" t="str">
            <v>VERP</v>
          </cell>
          <cell r="D6175" t="str">
            <v>UN</v>
          </cell>
        </row>
        <row r="6176">
          <cell r="A6176" t="str">
            <v>0173-44</v>
          </cell>
          <cell r="B6176" t="str">
            <v>EMBALAGEM UNITARIA B-27</v>
          </cell>
          <cell r="C6176" t="str">
            <v>VERP</v>
          </cell>
          <cell r="D6176" t="str">
            <v>UN</v>
          </cell>
        </row>
        <row r="6177">
          <cell r="A6177" t="str">
            <v>0173-45</v>
          </cell>
          <cell r="B6177" t="str">
            <v>EMBALAGEM UNITARIA NKT-59</v>
          </cell>
          <cell r="C6177" t="str">
            <v>VERP</v>
          </cell>
          <cell r="D6177" t="str">
            <v>UN</v>
          </cell>
        </row>
        <row r="6178">
          <cell r="A6178" t="str">
            <v>0173-46</v>
          </cell>
          <cell r="B6178" t="str">
            <v>EMBALAGEM UNITARIA L-63 [ARGENTINA]</v>
          </cell>
          <cell r="C6178" t="str">
            <v>VERP</v>
          </cell>
          <cell r="D6178" t="str">
            <v>UN</v>
          </cell>
        </row>
        <row r="6179">
          <cell r="A6179" t="str">
            <v>0173-47</v>
          </cell>
          <cell r="B6179" t="str">
            <v>EMBALAGEM UNITARIA E-02 ES</v>
          </cell>
          <cell r="C6179" t="str">
            <v>VERP</v>
          </cell>
          <cell r="D6179" t="str">
            <v>UN</v>
          </cell>
        </row>
        <row r="6180">
          <cell r="A6180" t="str">
            <v>0173-48</v>
          </cell>
          <cell r="B6180" t="str">
            <v>EMBALAGEM UNITARIA B-23 ESPANHA</v>
          </cell>
          <cell r="C6180" t="str">
            <v>VERP</v>
          </cell>
          <cell r="D6180" t="str">
            <v>UN</v>
          </cell>
        </row>
        <row r="6181">
          <cell r="A6181" t="str">
            <v>0173-49</v>
          </cell>
          <cell r="B6181" t="str">
            <v>CALÇO 1 RETRABALHO VM-PRO-55</v>
          </cell>
          <cell r="C6181" t="str">
            <v>VERP</v>
          </cell>
          <cell r="D6181" t="str">
            <v>UN</v>
          </cell>
        </row>
        <row r="6182">
          <cell r="A6182" t="str">
            <v>0173-51</v>
          </cell>
          <cell r="B6182" t="str">
            <v>EMBALAGEM UNITARIA L-38 URUGUAI</v>
          </cell>
          <cell r="C6182" t="str">
            <v>VERP</v>
          </cell>
          <cell r="D6182" t="str">
            <v>UN</v>
          </cell>
        </row>
        <row r="6183">
          <cell r="A6183" t="str">
            <v>0173-52</v>
          </cell>
          <cell r="B6183" t="str">
            <v>EMBALAGEM UNITARIA L-74</v>
          </cell>
          <cell r="C6183" t="str">
            <v>VERP</v>
          </cell>
          <cell r="D6183" t="str">
            <v>UN</v>
          </cell>
        </row>
        <row r="6184">
          <cell r="A6184" t="str">
            <v>0173-53</v>
          </cell>
          <cell r="B6184" t="str">
            <v>EMBALAGEM UNITARIA E-24</v>
          </cell>
          <cell r="C6184" t="str">
            <v>VERP</v>
          </cell>
          <cell r="D6184" t="str">
            <v>UN</v>
          </cell>
        </row>
        <row r="6185">
          <cell r="A6185" t="str">
            <v>0173-54</v>
          </cell>
          <cell r="B6185" t="str">
            <v>EMBALAGEM UNITARIA E-23</v>
          </cell>
          <cell r="C6185" t="str">
            <v>VERP</v>
          </cell>
          <cell r="D6185" t="str">
            <v>UN</v>
          </cell>
        </row>
        <row r="6186">
          <cell r="A6186" t="str">
            <v>0173-55</v>
          </cell>
          <cell r="B6186" t="str">
            <v>EMBALAGEM UNITARIA B-29</v>
          </cell>
          <cell r="C6186" t="str">
            <v>VERP</v>
          </cell>
          <cell r="D6186" t="str">
            <v>UN</v>
          </cell>
        </row>
        <row r="6187">
          <cell r="A6187" t="str">
            <v>0173-56</v>
          </cell>
          <cell r="B6187" t="str">
            <v>EMBALAGEM UNITARIA L-70</v>
          </cell>
          <cell r="C6187" t="str">
            <v>VERP</v>
          </cell>
          <cell r="D6187" t="str">
            <v>UN</v>
          </cell>
        </row>
        <row r="6188">
          <cell r="A6188" t="str">
            <v>0173-57</v>
          </cell>
          <cell r="B6188" t="str">
            <v>EMBALAGEM UNITARIA L-71</v>
          </cell>
          <cell r="C6188" t="str">
            <v>VERP</v>
          </cell>
          <cell r="D6188" t="str">
            <v>UN</v>
          </cell>
        </row>
        <row r="6189">
          <cell r="A6189" t="str">
            <v>0173-58</v>
          </cell>
          <cell r="B6189" t="str">
            <v>EMBALAGEM UNITARIA L-72</v>
          </cell>
          <cell r="C6189" t="str">
            <v>VERP</v>
          </cell>
          <cell r="D6189" t="str">
            <v>UN</v>
          </cell>
        </row>
        <row r="6190">
          <cell r="A6190" t="str">
            <v>0173-59</v>
          </cell>
          <cell r="B6190" t="str">
            <v>EMBALAGEM UNITARIA [VM-PRO-55P] + CALÇOS</v>
          </cell>
          <cell r="C6190" t="str">
            <v>VERP</v>
          </cell>
          <cell r="D6190" t="str">
            <v>UN</v>
          </cell>
        </row>
        <row r="6191">
          <cell r="A6191" t="str">
            <v>0173-60</v>
          </cell>
          <cell r="B6191" t="str">
            <v>EMBALAGEM UNITARIA [VM-PRO-55E] + CALÇOS</v>
          </cell>
          <cell r="C6191" t="str">
            <v>VERP</v>
          </cell>
          <cell r="D6191" t="str">
            <v>UN</v>
          </cell>
        </row>
        <row r="6192">
          <cell r="A6192" t="str">
            <v>0173-61</v>
          </cell>
          <cell r="B6192" t="str">
            <v>EMBALAGEM UNITARIA B-28</v>
          </cell>
          <cell r="C6192" t="str">
            <v>VERP</v>
          </cell>
          <cell r="D6192" t="str">
            <v>UN</v>
          </cell>
        </row>
        <row r="6193">
          <cell r="A6193" t="str">
            <v>0173-62</v>
          </cell>
          <cell r="B6193" t="str">
            <v>EMBALAGEM UNITARIA NB-04</v>
          </cell>
          <cell r="C6193" t="str">
            <v>VERP</v>
          </cell>
          <cell r="D6193" t="str">
            <v>UN</v>
          </cell>
        </row>
        <row r="6194">
          <cell r="A6194" t="str">
            <v>0173-63</v>
          </cell>
          <cell r="B6194" t="str">
            <v>EMBALAGEM UNITARIA NB-23</v>
          </cell>
          <cell r="C6194" t="str">
            <v>VERP</v>
          </cell>
          <cell r="D6194" t="str">
            <v>UN</v>
          </cell>
        </row>
        <row r="6195">
          <cell r="A6195" t="str">
            <v>0173-64</v>
          </cell>
          <cell r="B6195" t="str">
            <v>EMBALAGEM UNITARIA V-73-6P + CALÇO</v>
          </cell>
          <cell r="C6195" t="str">
            <v>VERP</v>
          </cell>
          <cell r="D6195" t="str">
            <v>UN</v>
          </cell>
        </row>
        <row r="6196">
          <cell r="A6196" t="str">
            <v>0173-65</v>
          </cell>
          <cell r="B6196" t="str">
            <v>EMBALAGEM UNITARIA V-74-6P + CALÇOS</v>
          </cell>
          <cell r="C6196" t="str">
            <v>VERP</v>
          </cell>
          <cell r="D6196" t="str">
            <v>UN</v>
          </cell>
        </row>
        <row r="6197">
          <cell r="A6197" t="str">
            <v>0174-00</v>
          </cell>
          <cell r="B6197" t="str">
            <v>CALÇO KT-62</v>
          </cell>
          <cell r="C6197" t="str">
            <v>VERP</v>
          </cell>
          <cell r="D6197" t="str">
            <v>UN</v>
          </cell>
        </row>
        <row r="6198">
          <cell r="A6198" t="str">
            <v>0174-01</v>
          </cell>
          <cell r="B6198" t="str">
            <v>TERM. QX201A T-180 1E5 250VAC 16A</v>
          </cell>
          <cell r="C6198" t="str">
            <v>ROH</v>
          </cell>
          <cell r="D6198" t="str">
            <v>UN</v>
          </cell>
        </row>
        <row r="6199">
          <cell r="A6199" t="str">
            <v>0174-05</v>
          </cell>
          <cell r="B6199" t="str">
            <v>TERMOSTATO KST 180</v>
          </cell>
          <cell r="C6199" t="str">
            <v>ROH</v>
          </cell>
          <cell r="D6199" t="str">
            <v>UN</v>
          </cell>
        </row>
        <row r="6200">
          <cell r="A6200" t="str">
            <v>0174-06</v>
          </cell>
          <cell r="B6200" t="str">
            <v>TERM. KST250 F-05</v>
          </cell>
          <cell r="C6200" t="str">
            <v>ROH</v>
          </cell>
          <cell r="D6200" t="str">
            <v>UN</v>
          </cell>
        </row>
        <row r="6201">
          <cell r="A6201" t="str">
            <v>0174-09</v>
          </cell>
          <cell r="B6201" t="str">
            <v>TERM. 10A 75ºC 250V A-04</v>
          </cell>
          <cell r="C6201" t="str">
            <v>ROH</v>
          </cell>
          <cell r="D6201" t="str">
            <v>UN</v>
          </cell>
        </row>
        <row r="6202">
          <cell r="A6202" t="str">
            <v>0174-10</v>
          </cell>
          <cell r="B6202" t="str">
            <v>FUS. TERMI. 16A 150ºC 250V A-04</v>
          </cell>
          <cell r="C6202" t="str">
            <v>ROH</v>
          </cell>
          <cell r="D6202" t="str">
            <v>UN</v>
          </cell>
        </row>
        <row r="6203">
          <cell r="A6203" t="str">
            <v>0174-13</v>
          </cell>
          <cell r="B6203" t="str">
            <v>TERM. KST 250 F-10</v>
          </cell>
          <cell r="C6203" t="str">
            <v>ROH</v>
          </cell>
          <cell r="D6203" t="str">
            <v>UN</v>
          </cell>
        </row>
        <row r="6204">
          <cell r="A6204" t="str">
            <v>0174-15</v>
          </cell>
          <cell r="B6204" t="str">
            <v>TERM. 127V FR-03</v>
          </cell>
          <cell r="C6204" t="str">
            <v>ROH</v>
          </cell>
          <cell r="D6204" t="str">
            <v>UN</v>
          </cell>
        </row>
        <row r="6205">
          <cell r="A6205" t="str">
            <v>0174-16</v>
          </cell>
          <cell r="B6205" t="str">
            <v>TERMOSTATO KST205 BIVOLT [FSN/FVN]</v>
          </cell>
          <cell r="C6205" t="str">
            <v>ROH</v>
          </cell>
          <cell r="D6205" t="str">
            <v>UN</v>
          </cell>
        </row>
        <row r="6206">
          <cell r="A6206" t="str">
            <v>0174-19</v>
          </cell>
          <cell r="B6206" t="str">
            <v>TERM. VP-01</v>
          </cell>
          <cell r="C6206" t="str">
            <v>ROH</v>
          </cell>
          <cell r="D6206" t="str">
            <v>UN</v>
          </cell>
        </row>
        <row r="6207">
          <cell r="A6207" t="str">
            <v>0174-20</v>
          </cell>
          <cell r="B6207" t="str">
            <v>TERM. F-08</v>
          </cell>
          <cell r="C6207" t="str">
            <v>ROH</v>
          </cell>
          <cell r="D6207" t="str">
            <v>UN</v>
          </cell>
        </row>
        <row r="6208">
          <cell r="A6208" t="str">
            <v>0174-22</v>
          </cell>
          <cell r="B6208" t="str">
            <v>CHA FUNCOES SUP-CJ[PE]</v>
          </cell>
          <cell r="C6208" t="str">
            <v>ROH</v>
          </cell>
          <cell r="D6208" t="str">
            <v>UN</v>
          </cell>
        </row>
        <row r="6209">
          <cell r="A6209" t="str">
            <v>0174-23</v>
          </cell>
          <cell r="B6209" t="str">
            <v>CHA T-03</v>
          </cell>
          <cell r="C6209" t="str">
            <v>ROH</v>
          </cell>
          <cell r="D6209" t="str">
            <v>UN</v>
          </cell>
        </row>
        <row r="6210">
          <cell r="A6210" t="str">
            <v>0174-24</v>
          </cell>
          <cell r="B6210" t="str">
            <v>CHA L/D C-11</v>
          </cell>
          <cell r="C6210" t="str">
            <v>ROH</v>
          </cell>
          <cell r="D6210" t="str">
            <v>UN</v>
          </cell>
        </row>
        <row r="6211">
          <cell r="A6211" t="str">
            <v>0174-25</v>
          </cell>
          <cell r="B6211" t="str">
            <v>TERM. FR-07</v>
          </cell>
          <cell r="C6211" t="str">
            <v>ROH</v>
          </cell>
          <cell r="D6211" t="str">
            <v>UN</v>
          </cell>
        </row>
        <row r="6212">
          <cell r="A6212" t="str">
            <v>0174-26</v>
          </cell>
          <cell r="B6212" t="str">
            <v>TERMOSTATO COM SUPORTE PE-02B</v>
          </cell>
          <cell r="C6212" t="str">
            <v>ROH</v>
          </cell>
          <cell r="D6212" t="str">
            <v>UN</v>
          </cell>
        </row>
        <row r="6213">
          <cell r="A6213" t="str">
            <v>0174-28</v>
          </cell>
          <cell r="B6213" t="str">
            <v>TERM. CE-01</v>
          </cell>
          <cell r="C6213" t="str">
            <v>ROH</v>
          </cell>
          <cell r="D6213" t="str">
            <v>UN</v>
          </cell>
        </row>
        <row r="6214">
          <cell r="A6214" t="str">
            <v>0174-29</v>
          </cell>
          <cell r="B6214" t="str">
            <v>TERM. 220V FR-03</v>
          </cell>
          <cell r="C6214" t="str">
            <v>ROH</v>
          </cell>
          <cell r="D6214" t="str">
            <v>UN</v>
          </cell>
        </row>
        <row r="6215">
          <cell r="A6215" t="str">
            <v>0174-30</v>
          </cell>
          <cell r="B6215" t="str">
            <v>TERMOSTATO KST220 T250 250V 10A</v>
          </cell>
          <cell r="C6215" t="str">
            <v>ROH</v>
          </cell>
          <cell r="D6215" t="str">
            <v>UN</v>
          </cell>
        </row>
        <row r="6216">
          <cell r="A6216" t="str">
            <v>0174-31</v>
          </cell>
          <cell r="B6216" t="str">
            <v>TERMOSTATO COM SUPORTE PE-04B</v>
          </cell>
          <cell r="C6216" t="str">
            <v>ROH</v>
          </cell>
          <cell r="D6216" t="str">
            <v>UN</v>
          </cell>
        </row>
        <row r="6217">
          <cell r="A6217" t="str">
            <v>0174-33</v>
          </cell>
          <cell r="B6217" t="str">
            <v>TERM. SC-10/14</v>
          </cell>
          <cell r="C6217" t="str">
            <v>ROH</v>
          </cell>
          <cell r="D6217" t="str">
            <v>UN</v>
          </cell>
        </row>
        <row r="6218">
          <cell r="A6218" t="str">
            <v>0174-34</v>
          </cell>
          <cell r="B6218" t="str">
            <v>TERMOSTATO COM SUPORTE PE-02C</v>
          </cell>
          <cell r="C6218" t="str">
            <v>ROH</v>
          </cell>
          <cell r="D6218" t="str">
            <v>UN</v>
          </cell>
        </row>
        <row r="6219">
          <cell r="A6219" t="str">
            <v>0174-35</v>
          </cell>
          <cell r="B6219" t="str">
            <v>TERMOSTATO COM SUPORTE PE-02D</v>
          </cell>
          <cell r="C6219" t="str">
            <v>ROH</v>
          </cell>
          <cell r="D6219" t="str">
            <v>UN</v>
          </cell>
        </row>
        <row r="6220">
          <cell r="A6220" t="str">
            <v>0174-36</v>
          </cell>
          <cell r="B6220" t="str">
            <v>TERM. KSD301-PR 250V 10A TF150ºC</v>
          </cell>
          <cell r="C6220" t="str">
            <v>ROH</v>
          </cell>
          <cell r="D6220" t="str">
            <v>UN</v>
          </cell>
        </row>
        <row r="6221">
          <cell r="A6221" t="str">
            <v>0174-37</v>
          </cell>
          <cell r="B6221" t="str">
            <v>TERMOSTATO 220V AF-01/02/03/04</v>
          </cell>
          <cell r="C6221" t="str">
            <v>ROH</v>
          </cell>
          <cell r="D6221" t="str">
            <v>UN</v>
          </cell>
        </row>
        <row r="6222">
          <cell r="A6222" t="str">
            <v>0174-38</v>
          </cell>
          <cell r="B6222" t="str">
            <v>TERM. RT-01</v>
          </cell>
          <cell r="C6222" t="str">
            <v>ROH</v>
          </cell>
          <cell r="D6222" t="str">
            <v>UN</v>
          </cell>
        </row>
        <row r="6223">
          <cell r="A6223" t="str">
            <v>0174-39</v>
          </cell>
          <cell r="B6223" t="str">
            <v>TERM.RESFRIAMENTO BB-03</v>
          </cell>
          <cell r="C6223" t="str">
            <v>ROH</v>
          </cell>
          <cell r="D6223" t="str">
            <v>UN</v>
          </cell>
        </row>
        <row r="6224">
          <cell r="A6224" t="str">
            <v>0174-40</v>
          </cell>
          <cell r="B6224" t="str">
            <v>TERM. YL-113E 250V 10A</v>
          </cell>
          <cell r="C6224" t="str">
            <v>ROH</v>
          </cell>
          <cell r="D6224" t="str">
            <v>UN</v>
          </cell>
        </row>
        <row r="6225">
          <cell r="A6225" t="str">
            <v>0174-43</v>
          </cell>
          <cell r="B6225" t="str">
            <v>TERMOSTATO KSD301-G 250V 10A 135°C</v>
          </cell>
          <cell r="C6225" t="str">
            <v>ROH</v>
          </cell>
          <cell r="D6225" t="str">
            <v>UN</v>
          </cell>
        </row>
        <row r="6226">
          <cell r="A6226" t="str">
            <v>0174-44</v>
          </cell>
          <cell r="B6226" t="str">
            <v>TERMOSTATO COM SUPORTE PE-10</v>
          </cell>
          <cell r="C6226" t="str">
            <v>ROH</v>
          </cell>
          <cell r="D6226" t="str">
            <v>UN</v>
          </cell>
        </row>
        <row r="6227">
          <cell r="A6227" t="str">
            <v>0174-45</v>
          </cell>
          <cell r="B6227" t="str">
            <v>TERM. KSD-I 250VAC 16A 75°C</v>
          </cell>
          <cell r="C6227" t="str">
            <v>ROH</v>
          </cell>
          <cell r="D6227" t="str">
            <v>UN</v>
          </cell>
        </row>
        <row r="6228">
          <cell r="A6228" t="str">
            <v>0174-46</v>
          </cell>
          <cell r="B6228" t="str">
            <v>TERMOSTATO COM SUPORTE PE-04D</v>
          </cell>
          <cell r="C6228" t="str">
            <v>ROH</v>
          </cell>
          <cell r="D6228" t="str">
            <v>UN</v>
          </cell>
        </row>
        <row r="6229">
          <cell r="A6229" t="str">
            <v>0174-47</v>
          </cell>
          <cell r="B6229" t="str">
            <v>TERM. KST820B 250V 16A TF99°C</v>
          </cell>
          <cell r="C6229" t="str">
            <v>ROH</v>
          </cell>
          <cell r="D6229" t="str">
            <v>UN</v>
          </cell>
        </row>
        <row r="6230">
          <cell r="A6230" t="str">
            <v>0174-48</v>
          </cell>
          <cell r="B6230" t="str">
            <v>TERM. KSD301 250V 10A 150°C</v>
          </cell>
          <cell r="C6230" t="str">
            <v>ROH</v>
          </cell>
          <cell r="D6230" t="str">
            <v>UN</v>
          </cell>
        </row>
        <row r="6231">
          <cell r="A6231" t="str">
            <v>0174-49</v>
          </cell>
          <cell r="B6231" t="str">
            <v>TERMOSTATO AB-01 T250 1E5 250V16ATF250°C</v>
          </cell>
          <cell r="C6231" t="str">
            <v>ROH</v>
          </cell>
          <cell r="D6231" t="str">
            <v>UN</v>
          </cell>
        </row>
        <row r="6232">
          <cell r="A6232" t="str">
            <v>0174-50</v>
          </cell>
          <cell r="B6232" t="str">
            <v>TERM. KST228 250V 10A T250</v>
          </cell>
          <cell r="C6232" t="str">
            <v>ROH</v>
          </cell>
          <cell r="D6232" t="str">
            <v>UN</v>
          </cell>
        </row>
        <row r="6233">
          <cell r="A6233" t="str">
            <v>0174-51</v>
          </cell>
          <cell r="B6233" t="str">
            <v>TERM. KST254 BIVOLT F-22</v>
          </cell>
          <cell r="C6233" t="str">
            <v>ROH</v>
          </cell>
          <cell r="D6233" t="str">
            <v>UN</v>
          </cell>
        </row>
        <row r="6234">
          <cell r="A6234" t="str">
            <v>0174-52</v>
          </cell>
          <cell r="B6234" t="str">
            <v>TERMOSTATO AB-01 T250 1E5 250V16ATF250°C</v>
          </cell>
          <cell r="C6234" t="str">
            <v>ROH</v>
          </cell>
          <cell r="D6234" t="str">
            <v>UN</v>
          </cell>
        </row>
        <row r="6235">
          <cell r="A6235" t="str">
            <v>0174-53</v>
          </cell>
          <cell r="B6235" t="str">
            <v>TERM. KSD301-PR 150ºC 250V 10A[PE]</v>
          </cell>
          <cell r="C6235" t="str">
            <v>ROH</v>
          </cell>
          <cell r="D6235" t="str">
            <v>UN</v>
          </cell>
        </row>
        <row r="6236">
          <cell r="A6236" t="str">
            <v>0174-54</v>
          </cell>
          <cell r="B6236" t="str">
            <v>TERMOSTATO NF-04/11/18/19</v>
          </cell>
          <cell r="C6236" t="str">
            <v>ROH</v>
          </cell>
          <cell r="D6236" t="str">
            <v>UN</v>
          </cell>
        </row>
        <row r="6237">
          <cell r="A6237" t="str">
            <v>0174-55</v>
          </cell>
          <cell r="B6237" t="str">
            <v>TERMOSTATO F-32/31</v>
          </cell>
          <cell r="C6237" t="str">
            <v>ROH</v>
          </cell>
          <cell r="D6237" t="str">
            <v>UN</v>
          </cell>
        </row>
        <row r="6238">
          <cell r="A6238" t="str">
            <v>0174-56</v>
          </cell>
          <cell r="B6238" t="str">
            <v>TERM. KST205 T250 250V 10A</v>
          </cell>
          <cell r="C6238" t="str">
            <v>ROH</v>
          </cell>
          <cell r="D6238" t="str">
            <v>UN</v>
          </cell>
        </row>
        <row r="6239">
          <cell r="A6239" t="str">
            <v>0174-57</v>
          </cell>
          <cell r="B6239" t="str">
            <v>TERMOSTATO REGULÁVEL A-06B</v>
          </cell>
          <cell r="C6239" t="str">
            <v>ROH</v>
          </cell>
          <cell r="D6239" t="str">
            <v>UN</v>
          </cell>
        </row>
        <row r="6240">
          <cell r="A6240" t="str">
            <v>0174-59</v>
          </cell>
          <cell r="B6240" t="str">
            <v>TERM. KST220 T250 250V 10A</v>
          </cell>
          <cell r="C6240" t="str">
            <v>ROH</v>
          </cell>
          <cell r="D6240" t="str">
            <v>UN</v>
          </cell>
        </row>
        <row r="6241">
          <cell r="A6241" t="str">
            <v>0174-61</v>
          </cell>
          <cell r="B6241" t="str">
            <v>TERM. KST258 250V 10A T250</v>
          </cell>
          <cell r="C6241" t="str">
            <v>ROH</v>
          </cell>
          <cell r="D6241" t="str">
            <v>UN</v>
          </cell>
        </row>
        <row r="6242">
          <cell r="A6242" t="str">
            <v>0174-63</v>
          </cell>
          <cell r="B6242" t="str">
            <v>TERM. T250/T300 250V 10/16A TF220°C</v>
          </cell>
          <cell r="C6242" t="str">
            <v>ROH</v>
          </cell>
          <cell r="D6242" t="str">
            <v>UN</v>
          </cell>
        </row>
        <row r="6243">
          <cell r="A6243" t="str">
            <v>0174-64</v>
          </cell>
          <cell r="B6243" t="str">
            <v>TERMOSTATO YCD3005 T200 250V 10A</v>
          </cell>
          <cell r="C6243" t="str">
            <v>ROH</v>
          </cell>
          <cell r="D6243" t="str">
            <v>UN</v>
          </cell>
        </row>
        <row r="6244">
          <cell r="A6244" t="str">
            <v>0174-65</v>
          </cell>
          <cell r="B6244" t="str">
            <v>TERM. KSD-100A 250V 10A SUP-CJ</v>
          </cell>
          <cell r="C6244" t="str">
            <v>ROH</v>
          </cell>
          <cell r="D6244" t="str">
            <v>UN</v>
          </cell>
        </row>
        <row r="6245">
          <cell r="A6245" t="str">
            <v>0174-66</v>
          </cell>
          <cell r="B6245" t="str">
            <v>TERM. KSD301G 250V 10A 165°C SUP-CJ</v>
          </cell>
          <cell r="C6245" t="str">
            <v>ROH</v>
          </cell>
          <cell r="D6245" t="str">
            <v>UN</v>
          </cell>
        </row>
        <row r="6246">
          <cell r="A6246" t="str">
            <v>0174-67</v>
          </cell>
          <cell r="B6246" t="str">
            <v>TERM. KSD203 250V 10A</v>
          </cell>
          <cell r="C6246" t="str">
            <v>ROH</v>
          </cell>
          <cell r="D6246" t="str">
            <v>UN</v>
          </cell>
        </row>
        <row r="6247">
          <cell r="A6247" t="str">
            <v>0174-68</v>
          </cell>
          <cell r="B6247" t="str">
            <v>TERM. KST-801F 250V 10A SUP-CJ</v>
          </cell>
          <cell r="C6247" t="str">
            <v>ROH</v>
          </cell>
          <cell r="D6247" t="str">
            <v>UN</v>
          </cell>
        </row>
        <row r="6248">
          <cell r="A6248" t="str">
            <v>0174-69</v>
          </cell>
          <cell r="B6248" t="str">
            <v>TERM. KST101-B 250V 10A SUP-CJ</v>
          </cell>
          <cell r="C6248" t="str">
            <v>ROH</v>
          </cell>
          <cell r="D6248" t="str">
            <v>UN</v>
          </cell>
        </row>
        <row r="6249">
          <cell r="A6249" t="str">
            <v>0174-70</v>
          </cell>
          <cell r="B6249" t="str">
            <v>CALÇO KT-63</v>
          </cell>
          <cell r="C6249" t="str">
            <v>VERP</v>
          </cell>
          <cell r="D6249" t="str">
            <v>UN</v>
          </cell>
        </row>
        <row r="6250">
          <cell r="A6250" t="str">
            <v>0174-71</v>
          </cell>
          <cell r="B6250" t="str">
            <v>CALÇO KT-64</v>
          </cell>
          <cell r="C6250" t="str">
            <v>VERP</v>
          </cell>
          <cell r="D6250" t="str">
            <v>UN</v>
          </cell>
        </row>
        <row r="6251">
          <cell r="A6251" t="str">
            <v>0174-72</v>
          </cell>
          <cell r="B6251" t="str">
            <v>CALÇO KT-65</v>
          </cell>
          <cell r="C6251" t="str">
            <v>VERP</v>
          </cell>
          <cell r="D6251" t="str">
            <v>UN</v>
          </cell>
        </row>
        <row r="6252">
          <cell r="A6252" t="str">
            <v>0174-73</v>
          </cell>
          <cell r="B6252" t="str">
            <v>CHA FUNCOES SUP-CJ[PE]</v>
          </cell>
          <cell r="C6252" t="str">
            <v>ROH</v>
          </cell>
          <cell r="D6252" t="str">
            <v>UN</v>
          </cell>
        </row>
        <row r="6253">
          <cell r="A6253" t="str">
            <v>0174-74</v>
          </cell>
          <cell r="B6253" t="str">
            <v>TERM. KST205 1E5 T250 10A TF200°C</v>
          </cell>
          <cell r="C6253" t="str">
            <v>ROH</v>
          </cell>
          <cell r="D6253" t="str">
            <v>UN</v>
          </cell>
        </row>
        <row r="6254">
          <cell r="A6254" t="str">
            <v>0174-75</v>
          </cell>
          <cell r="B6254" t="str">
            <v>TERM. YCD3005 250V 10A</v>
          </cell>
          <cell r="C6254" t="str">
            <v>ROH</v>
          </cell>
          <cell r="D6254" t="str">
            <v>UN</v>
          </cell>
        </row>
        <row r="6255">
          <cell r="A6255" t="str">
            <v>0174-77</v>
          </cell>
          <cell r="B6255" t="str">
            <v>TERM. KST-803 250V 10A</v>
          </cell>
          <cell r="C6255" t="str">
            <v>ROH</v>
          </cell>
          <cell r="D6255" t="str">
            <v>UN</v>
          </cell>
        </row>
        <row r="6256">
          <cell r="A6256" t="str">
            <v>0174-78</v>
          </cell>
          <cell r="B6256" t="str">
            <v>TERM. KST220 T250 250V 10A</v>
          </cell>
          <cell r="C6256" t="str">
            <v>ROH</v>
          </cell>
          <cell r="D6256" t="str">
            <v>UN</v>
          </cell>
        </row>
        <row r="6257">
          <cell r="A6257" t="str">
            <v>0174-79</v>
          </cell>
          <cell r="B6257" t="str">
            <v>TERM. KST220 T250 120V 15A</v>
          </cell>
          <cell r="C6257" t="str">
            <v>ROH</v>
          </cell>
          <cell r="D6257" t="str">
            <v>UN</v>
          </cell>
        </row>
        <row r="6258">
          <cell r="A6258" t="str">
            <v>0174-80</v>
          </cell>
          <cell r="B6258" t="str">
            <v>TERM. KST220 T250 250V 10A</v>
          </cell>
          <cell r="C6258" t="str">
            <v>ROH</v>
          </cell>
          <cell r="D6258" t="str">
            <v>UN</v>
          </cell>
        </row>
        <row r="6259">
          <cell r="A6259" t="str">
            <v>0174-81</v>
          </cell>
          <cell r="B6259" t="str">
            <v>TERM. KST220 T250 120V 15A</v>
          </cell>
          <cell r="C6259" t="str">
            <v>ROH</v>
          </cell>
          <cell r="D6259" t="str">
            <v>UN</v>
          </cell>
        </row>
        <row r="6260">
          <cell r="A6260" t="str">
            <v>0174-82</v>
          </cell>
          <cell r="B6260" t="str">
            <v>TERM. KST820 T250 250V 10A</v>
          </cell>
          <cell r="C6260" t="str">
            <v>ROH</v>
          </cell>
          <cell r="D6260" t="str">
            <v>UN</v>
          </cell>
        </row>
        <row r="6261">
          <cell r="A6261" t="str">
            <v>0174-83</v>
          </cell>
          <cell r="B6261" t="str">
            <v>TERM. KST820 T250 120V 15A</v>
          </cell>
          <cell r="C6261" t="str">
            <v>ROH</v>
          </cell>
          <cell r="D6261" t="str">
            <v>UN</v>
          </cell>
        </row>
        <row r="6262">
          <cell r="A6262" t="str">
            <v>0174-93</v>
          </cell>
          <cell r="B6262" t="str">
            <v>TELA DISP P/ MICROC P/ TB 1024X600MM 7P</v>
          </cell>
          <cell r="C6262" t="str">
            <v>ROH</v>
          </cell>
          <cell r="D6262" t="str">
            <v>UN</v>
          </cell>
        </row>
        <row r="6263">
          <cell r="A6263" t="str">
            <v>0174-94</v>
          </cell>
          <cell r="B6263" t="str">
            <v>BATERIA LI 2.9X65X95MM 30MM 2000MAH 3.7V</v>
          </cell>
          <cell r="C6263" t="str">
            <v>ROH</v>
          </cell>
          <cell r="D6263" t="str">
            <v>UN</v>
          </cell>
        </row>
        <row r="6264">
          <cell r="A6264" t="str">
            <v>0174-95</v>
          </cell>
          <cell r="B6264" t="str">
            <v>DISPOSITIVO CAPTURA IMAG C/ CI FLEX</v>
          </cell>
          <cell r="C6264" t="str">
            <v>ROH</v>
          </cell>
          <cell r="D6264" t="str">
            <v>UN</v>
          </cell>
        </row>
        <row r="6265">
          <cell r="A6265" t="str">
            <v>0174-96</v>
          </cell>
          <cell r="B6265" t="str">
            <v>ALTO FAL EM TB DIAM 30X20X3.5/8 OHM 1.OW</v>
          </cell>
          <cell r="C6265" t="str">
            <v>ROH</v>
          </cell>
          <cell r="D6265" t="str">
            <v>UN</v>
          </cell>
        </row>
        <row r="6266">
          <cell r="A6266" t="str">
            <v>0174-97</v>
          </cell>
          <cell r="B6266" t="str">
            <v>ANTENA DO WIFI FPC F900B-3L10G-085-A</v>
          </cell>
          <cell r="C6266" t="str">
            <v>ROH</v>
          </cell>
          <cell r="D6266" t="str">
            <v>UN</v>
          </cell>
        </row>
        <row r="6267">
          <cell r="A6267" t="str">
            <v>0174-99</v>
          </cell>
          <cell r="B6267" t="str">
            <v>TELA DE PLAST 7POL 111.24X186.44X1.6</v>
          </cell>
          <cell r="C6267" t="str">
            <v>ROH</v>
          </cell>
          <cell r="D6267" t="str">
            <v>UN</v>
          </cell>
        </row>
        <row r="6268">
          <cell r="A6268" t="str">
            <v>0175-01</v>
          </cell>
          <cell r="B6268" t="str">
            <v>CB PL AQUECEOR 127/220V A-01</v>
          </cell>
          <cell r="C6268" t="str">
            <v>ROH</v>
          </cell>
          <cell r="D6268" t="str">
            <v>UN</v>
          </cell>
        </row>
        <row r="6269">
          <cell r="A6269" t="str">
            <v>0175-02</v>
          </cell>
          <cell r="B6269" t="str">
            <v>CB PL 120V A-04</v>
          </cell>
          <cell r="C6269" t="str">
            <v>ROH</v>
          </cell>
          <cell r="D6269" t="str">
            <v>UN</v>
          </cell>
        </row>
        <row r="6270">
          <cell r="A6270" t="str">
            <v>0175-03</v>
          </cell>
          <cell r="B6270" t="str">
            <v>CB PL 220V A-04</v>
          </cell>
          <cell r="C6270" t="str">
            <v>ROH</v>
          </cell>
          <cell r="D6270" t="str">
            <v>UN</v>
          </cell>
        </row>
        <row r="6271">
          <cell r="A6271" t="str">
            <v>0175-04</v>
          </cell>
          <cell r="B6271" t="str">
            <v>CB PL 120V A-03</v>
          </cell>
          <cell r="C6271" t="str">
            <v>ROH</v>
          </cell>
          <cell r="D6271" t="str">
            <v>UN</v>
          </cell>
        </row>
        <row r="6272">
          <cell r="A6272" t="str">
            <v>0175-05</v>
          </cell>
          <cell r="B6272" t="str">
            <v>CB PL 220V A-03</v>
          </cell>
          <cell r="C6272" t="str">
            <v>ROH</v>
          </cell>
          <cell r="D6272" t="str">
            <v>UN</v>
          </cell>
        </row>
        <row r="6273">
          <cell r="A6273" t="str">
            <v>0175-07</v>
          </cell>
          <cell r="B6273" t="str">
            <v>CB PL ST PR FIXO H05 2X,75MML1,0M250V10A</v>
          </cell>
          <cell r="C6273" t="str">
            <v>ROH</v>
          </cell>
          <cell r="D6273" t="str">
            <v>UN</v>
          </cell>
        </row>
        <row r="6274">
          <cell r="A6274" t="str">
            <v>0175-08</v>
          </cell>
          <cell r="B6274" t="str">
            <v>CB PL 120V FR-03</v>
          </cell>
          <cell r="C6274" t="str">
            <v>ROH</v>
          </cell>
          <cell r="D6274" t="str">
            <v>UN</v>
          </cell>
        </row>
        <row r="6275">
          <cell r="A6275" t="str">
            <v>0175-09</v>
          </cell>
          <cell r="B6275" t="str">
            <v>CB PL 220V FR-03</v>
          </cell>
          <cell r="C6275" t="str">
            <v>ROH</v>
          </cell>
          <cell r="D6275" t="str">
            <v>UN</v>
          </cell>
        </row>
        <row r="6276">
          <cell r="A6276" t="str">
            <v>0175-099</v>
          </cell>
          <cell r="B6276" t="str">
            <v>CB PL CT FASTON H05 3X,75MML1,0M250V10A</v>
          </cell>
          <cell r="C6276" t="str">
            <v>ROH</v>
          </cell>
          <cell r="D6276" t="str">
            <v>UN</v>
          </cell>
        </row>
        <row r="6277">
          <cell r="A6277" t="str">
            <v>0175-10</v>
          </cell>
          <cell r="B6277" t="str">
            <v>CB PL 127V LAS-50</v>
          </cell>
          <cell r="C6277" t="str">
            <v>ROH</v>
          </cell>
          <cell r="D6277" t="str">
            <v>UN</v>
          </cell>
        </row>
        <row r="6278">
          <cell r="A6278" t="str">
            <v>0175-100</v>
          </cell>
          <cell r="B6278" t="str">
            <v>CB HL-30 TFST 10A/250V 0,75mm² H05RR-F</v>
          </cell>
          <cell r="C6278" t="str">
            <v>ROH</v>
          </cell>
          <cell r="D6278" t="str">
            <v>UN</v>
          </cell>
        </row>
        <row r="6279">
          <cell r="A6279" t="str">
            <v>0175-11</v>
          </cell>
          <cell r="B6279" t="str">
            <v>CB PL 220V LAS-50</v>
          </cell>
          <cell r="C6279" t="str">
            <v>ROH</v>
          </cell>
          <cell r="D6279" t="str">
            <v>UN</v>
          </cell>
        </row>
        <row r="6280">
          <cell r="A6280" t="str">
            <v>0175-12</v>
          </cell>
          <cell r="B6280" t="str">
            <v>CB PL P-03/04/05</v>
          </cell>
          <cell r="C6280" t="str">
            <v>ROH</v>
          </cell>
          <cell r="D6280" t="str">
            <v>UN</v>
          </cell>
        </row>
        <row r="6281">
          <cell r="A6281" t="str">
            <v>0175-13</v>
          </cell>
          <cell r="B6281" t="str">
            <v>CB PL S-05</v>
          </cell>
          <cell r="C6281" t="str">
            <v>ROH</v>
          </cell>
          <cell r="D6281" t="str">
            <v>UN</v>
          </cell>
        </row>
        <row r="6282">
          <cell r="A6282" t="str">
            <v>0175-14</v>
          </cell>
          <cell r="B6282" t="str">
            <v>CB PL 127V LAS-52</v>
          </cell>
          <cell r="C6282" t="str">
            <v>ROH</v>
          </cell>
          <cell r="D6282" t="str">
            <v>UN</v>
          </cell>
        </row>
        <row r="6283">
          <cell r="A6283" t="str">
            <v>0175-15</v>
          </cell>
          <cell r="B6283" t="str">
            <v>CB PL 220V LAS-52</v>
          </cell>
          <cell r="C6283" t="str">
            <v>ROH</v>
          </cell>
          <cell r="D6283" t="str">
            <v>UN</v>
          </cell>
        </row>
        <row r="6284">
          <cell r="A6284" t="str">
            <v>0175-16</v>
          </cell>
          <cell r="B6284" t="str">
            <v>CB PL AP-05/08</v>
          </cell>
          <cell r="C6284" t="str">
            <v>ROH</v>
          </cell>
          <cell r="D6284" t="str">
            <v>UN</v>
          </cell>
        </row>
        <row r="6285">
          <cell r="A6285" t="str">
            <v>0175-17</v>
          </cell>
          <cell r="B6285" t="str">
            <v>CB 4 VIAS D-02/D-03/D-06/D-02B</v>
          </cell>
          <cell r="C6285" t="str">
            <v>ROH</v>
          </cell>
          <cell r="D6285" t="str">
            <v>UN</v>
          </cell>
        </row>
        <row r="6286">
          <cell r="A6286" t="str">
            <v>0175-18</v>
          </cell>
          <cell r="B6286" t="str">
            <v>CB 12 VIAS D-02/D-03/D-06/D-02B</v>
          </cell>
          <cell r="C6286" t="str">
            <v>ROH</v>
          </cell>
          <cell r="D6286" t="str">
            <v>UN</v>
          </cell>
        </row>
        <row r="6287">
          <cell r="A6287" t="str">
            <v>0175-19</v>
          </cell>
          <cell r="B6287" t="str">
            <v>CB PL D-02/D-03/D-06/D-02B</v>
          </cell>
          <cell r="C6287" t="str">
            <v>ROH</v>
          </cell>
          <cell r="D6287" t="str">
            <v>UN</v>
          </cell>
        </row>
        <row r="6288">
          <cell r="A6288" t="str">
            <v>0175-20</v>
          </cell>
          <cell r="B6288" t="str">
            <v>CB 11 VIAS-5/6 VIAS D-02/D-03D-06/D-02B</v>
          </cell>
          <cell r="C6288" t="str">
            <v>ROH</v>
          </cell>
          <cell r="D6288" t="str">
            <v>UN</v>
          </cell>
        </row>
        <row r="6289">
          <cell r="A6289" t="str">
            <v>0175-21</v>
          </cell>
          <cell r="B6289" t="str">
            <v>CABO DO MICROFONE D-02/D-03</v>
          </cell>
          <cell r="C6289" t="str">
            <v>ROH</v>
          </cell>
          <cell r="D6289" t="str">
            <v>UN</v>
          </cell>
        </row>
        <row r="6290">
          <cell r="A6290" t="str">
            <v>0175-22</v>
          </cell>
          <cell r="B6290" t="str">
            <v>CP CT PR FX H05 2X0.75MM² L2.10M250V10A</v>
          </cell>
          <cell r="C6290" t="str">
            <v>ROH</v>
          </cell>
          <cell r="D6290" t="str">
            <v>UN</v>
          </cell>
        </row>
        <row r="6291">
          <cell r="A6291" t="str">
            <v>0175-23</v>
          </cell>
          <cell r="B6291" t="str">
            <v>CB PL BX-01</v>
          </cell>
          <cell r="C6291" t="str">
            <v>ROH</v>
          </cell>
          <cell r="D6291" t="str">
            <v>UN</v>
          </cell>
        </row>
        <row r="6292">
          <cell r="A6292" t="str">
            <v>0175-24</v>
          </cell>
          <cell r="B6292" t="str">
            <v>CB 6 VIAS BX-01</v>
          </cell>
          <cell r="C6292" t="str">
            <v>ROH</v>
          </cell>
          <cell r="D6292" t="str">
            <v>UN</v>
          </cell>
        </row>
        <row r="6293">
          <cell r="A6293" t="str">
            <v>0175-25</v>
          </cell>
          <cell r="B6293" t="str">
            <v>CB PL FLO-01</v>
          </cell>
          <cell r="C6293" t="str">
            <v>ROH</v>
          </cell>
          <cell r="D6293" t="str">
            <v>UN</v>
          </cell>
        </row>
        <row r="6294">
          <cell r="A6294" t="str">
            <v>0175-26</v>
          </cell>
          <cell r="B6294" t="str">
            <v>CB 6 VIAS MS-01</v>
          </cell>
          <cell r="C6294" t="str">
            <v>ROH</v>
          </cell>
          <cell r="D6294" t="str">
            <v>UN</v>
          </cell>
        </row>
        <row r="6295">
          <cell r="A6295" t="str">
            <v>0175-27</v>
          </cell>
          <cell r="B6295" t="str">
            <v>CB PL MS-01</v>
          </cell>
          <cell r="C6295" t="str">
            <v>ROH</v>
          </cell>
          <cell r="D6295" t="str">
            <v>UN</v>
          </cell>
        </row>
        <row r="6296">
          <cell r="A6296" t="str">
            <v>0175-28</v>
          </cell>
          <cell r="B6296" t="str">
            <v>CB 6 VIAS MS-02</v>
          </cell>
          <cell r="C6296" t="str">
            <v>ROH</v>
          </cell>
          <cell r="D6296" t="str">
            <v>UN</v>
          </cell>
        </row>
        <row r="6297">
          <cell r="A6297" t="str">
            <v>0175-30</v>
          </cell>
          <cell r="B6297" t="str">
            <v>CB PL MS-03/MS-03B</v>
          </cell>
          <cell r="C6297" t="str">
            <v>ROH</v>
          </cell>
          <cell r="D6297" t="str">
            <v>UN</v>
          </cell>
        </row>
        <row r="6298">
          <cell r="A6298" t="str">
            <v>0175-31</v>
          </cell>
          <cell r="B6298" t="str">
            <v>CB PL BX-02/BX-03/BX-04</v>
          </cell>
          <cell r="C6298" t="str">
            <v>ROH</v>
          </cell>
          <cell r="D6298" t="str">
            <v>UN</v>
          </cell>
        </row>
        <row r="6299">
          <cell r="A6299" t="str">
            <v>0175-32</v>
          </cell>
          <cell r="B6299" t="str">
            <v>CB 6 VIAS BX-02/BX-03/BX-04</v>
          </cell>
          <cell r="C6299" t="str">
            <v>ROH</v>
          </cell>
          <cell r="D6299" t="str">
            <v>UN</v>
          </cell>
        </row>
        <row r="6300">
          <cell r="A6300" t="str">
            <v>0175-33</v>
          </cell>
          <cell r="B6300" t="str">
            <v>CB P2 BX-01/BX-02/MS-02/BX-03/BX-04</v>
          </cell>
          <cell r="C6300" t="str">
            <v>ROH</v>
          </cell>
          <cell r="D6300" t="str">
            <v>UN</v>
          </cell>
        </row>
        <row r="6301">
          <cell r="A6301" t="str">
            <v>0175-34</v>
          </cell>
          <cell r="B6301" t="str">
            <v>CB PL FES-01</v>
          </cell>
          <cell r="C6301" t="str">
            <v>ROH</v>
          </cell>
          <cell r="D6301" t="str">
            <v>UN</v>
          </cell>
        </row>
        <row r="6302">
          <cell r="A6302" t="str">
            <v>0175-35</v>
          </cell>
          <cell r="B6302" t="str">
            <v>CB PL CT PR FIXO H05 2X0,75MML2,1025010A</v>
          </cell>
          <cell r="C6302" t="str">
            <v>ROH</v>
          </cell>
          <cell r="D6302" t="str">
            <v>UN</v>
          </cell>
        </row>
        <row r="6303">
          <cell r="A6303" t="str">
            <v>0175-36</v>
          </cell>
          <cell r="B6303" t="str">
            <v>CB PL FFI-01/02</v>
          </cell>
          <cell r="C6303" t="str">
            <v>ROH</v>
          </cell>
          <cell r="D6303" t="str">
            <v>UN</v>
          </cell>
        </row>
        <row r="6304">
          <cell r="A6304" t="str">
            <v>0175-37</v>
          </cell>
          <cell r="B6304" t="str">
            <v>CB PL T-03</v>
          </cell>
          <cell r="C6304" t="str">
            <v>ROH</v>
          </cell>
          <cell r="D6304" t="str">
            <v>UN</v>
          </cell>
        </row>
        <row r="6305">
          <cell r="A6305" t="str">
            <v>0175-38</v>
          </cell>
          <cell r="B6305" t="str">
            <v>CB PL AP-03</v>
          </cell>
          <cell r="C6305" t="str">
            <v>ROH</v>
          </cell>
          <cell r="D6305" t="str">
            <v>UN</v>
          </cell>
        </row>
        <row r="6306">
          <cell r="A6306" t="str">
            <v>0175-39</v>
          </cell>
          <cell r="B6306" t="str">
            <v>CB PL AP-07/09</v>
          </cell>
          <cell r="C6306" t="str">
            <v>ROH</v>
          </cell>
          <cell r="D6306" t="str">
            <v>UN</v>
          </cell>
        </row>
        <row r="6307">
          <cell r="A6307" t="str">
            <v>0175-40</v>
          </cell>
          <cell r="B6307" t="str">
            <v>CB PL C-11</v>
          </cell>
          <cell r="C6307" t="str">
            <v>ROH</v>
          </cell>
          <cell r="D6307" t="str">
            <v>UN</v>
          </cell>
        </row>
        <row r="6308">
          <cell r="A6308" t="str">
            <v>0175-42</v>
          </cell>
          <cell r="B6308" t="str">
            <v>CB PL CT PR FIXO H05 2X,75MML1,8M250V10A</v>
          </cell>
          <cell r="C6308" t="str">
            <v>ROH</v>
          </cell>
          <cell r="D6308" t="str">
            <v>UN</v>
          </cell>
        </row>
        <row r="6309">
          <cell r="A6309" t="str">
            <v>0175-43</v>
          </cell>
          <cell r="B6309" t="str">
            <v>CB 4 VIAS D-03B/D-03C</v>
          </cell>
          <cell r="C6309" t="str">
            <v>ROH</v>
          </cell>
          <cell r="D6309" t="str">
            <v>UN</v>
          </cell>
        </row>
        <row r="6310">
          <cell r="A6310" t="str">
            <v>0175-44</v>
          </cell>
          <cell r="B6310" t="str">
            <v>CB 5 VIAS D-03B/D-03C</v>
          </cell>
          <cell r="C6310" t="str">
            <v>ROH</v>
          </cell>
          <cell r="D6310" t="str">
            <v>UN</v>
          </cell>
        </row>
        <row r="6311">
          <cell r="A6311" t="str">
            <v>0175-45</v>
          </cell>
          <cell r="B6311" t="str">
            <v>CB 6 VIAS 21CM D-03B/D-03C</v>
          </cell>
          <cell r="C6311" t="str">
            <v>ROH</v>
          </cell>
          <cell r="D6311" t="str">
            <v>UN</v>
          </cell>
        </row>
        <row r="6312">
          <cell r="A6312" t="str">
            <v>0175-46</v>
          </cell>
          <cell r="B6312" t="str">
            <v>CB 8 VIAS HT-01</v>
          </cell>
          <cell r="C6312" t="str">
            <v>ROH</v>
          </cell>
          <cell r="D6312" t="str">
            <v>UN</v>
          </cell>
        </row>
        <row r="6313">
          <cell r="A6313" t="str">
            <v>0175-47</v>
          </cell>
          <cell r="B6313" t="str">
            <v>CB 6 VIAS HT-01</v>
          </cell>
          <cell r="C6313" t="str">
            <v>ROH</v>
          </cell>
          <cell r="D6313" t="str">
            <v>UN</v>
          </cell>
        </row>
        <row r="6314">
          <cell r="A6314" t="str">
            <v>0175-48</v>
          </cell>
          <cell r="B6314" t="str">
            <v>CB 5 VIAS HT-01</v>
          </cell>
          <cell r="C6314" t="str">
            <v>ROH</v>
          </cell>
          <cell r="D6314" t="str">
            <v>UN</v>
          </cell>
        </row>
        <row r="6315">
          <cell r="A6315" t="str">
            <v>0175-49</v>
          </cell>
          <cell r="B6315" t="str">
            <v>CB 3 VIAS HT-01</v>
          </cell>
          <cell r="C6315" t="str">
            <v>ROH</v>
          </cell>
          <cell r="D6315" t="str">
            <v>UN</v>
          </cell>
        </row>
        <row r="6316">
          <cell r="A6316" t="str">
            <v>0175-50</v>
          </cell>
          <cell r="B6316" t="str">
            <v>CB 4 VIAS D-03D/E /D-04A/B</v>
          </cell>
          <cell r="C6316" t="str">
            <v>ROH</v>
          </cell>
          <cell r="D6316" t="str">
            <v>UN</v>
          </cell>
        </row>
        <row r="6317">
          <cell r="A6317" t="str">
            <v>0175-51</v>
          </cell>
          <cell r="B6317" t="str">
            <v>CB 5 VIAS D-03D/E /D-04A/B</v>
          </cell>
          <cell r="C6317" t="str">
            <v>ROH</v>
          </cell>
          <cell r="D6317" t="str">
            <v>UN</v>
          </cell>
        </row>
        <row r="6318">
          <cell r="A6318" t="str">
            <v>0175-52</v>
          </cell>
          <cell r="B6318" t="str">
            <v>CB 6 VIAS 21CM D-03D/E /D-04A/B</v>
          </cell>
          <cell r="C6318" t="str">
            <v>ROH</v>
          </cell>
          <cell r="D6318" t="str">
            <v>UN</v>
          </cell>
        </row>
        <row r="6319">
          <cell r="A6319" t="str">
            <v>0175-53</v>
          </cell>
          <cell r="B6319" t="str">
            <v>CB 4 VIAS HT-02/HT-05</v>
          </cell>
          <cell r="C6319" t="str">
            <v>ROH</v>
          </cell>
          <cell r="D6319" t="str">
            <v>UN</v>
          </cell>
        </row>
        <row r="6320">
          <cell r="A6320" t="str">
            <v>0175-54</v>
          </cell>
          <cell r="B6320" t="str">
            <v>CB 7 VIAS HT-02/HT-05</v>
          </cell>
          <cell r="C6320" t="str">
            <v>ROH</v>
          </cell>
          <cell r="D6320" t="str">
            <v>UN</v>
          </cell>
        </row>
        <row r="6321">
          <cell r="A6321" t="str">
            <v>0175-55</v>
          </cell>
          <cell r="B6321" t="str">
            <v>CB 6 VIAS HT-02/HT-05</v>
          </cell>
          <cell r="C6321" t="str">
            <v>ROH</v>
          </cell>
          <cell r="D6321" t="str">
            <v>UN</v>
          </cell>
        </row>
        <row r="6322">
          <cell r="A6322" t="str">
            <v>0175-56</v>
          </cell>
          <cell r="B6322" t="str">
            <v>CB 5 VIAS AZUL HT-02/HT-05</v>
          </cell>
          <cell r="C6322" t="str">
            <v>ROH</v>
          </cell>
          <cell r="D6322" t="str">
            <v>UN</v>
          </cell>
        </row>
        <row r="6323">
          <cell r="A6323" t="str">
            <v>0175-57</v>
          </cell>
          <cell r="B6323" t="str">
            <v>CB 5 VIAS VERM HT-02/HT-06/HT-05</v>
          </cell>
          <cell r="C6323" t="str">
            <v>ROH</v>
          </cell>
          <cell r="D6323" t="str">
            <v>UN</v>
          </cell>
        </row>
        <row r="6324">
          <cell r="A6324" t="str">
            <v>0175-58</v>
          </cell>
          <cell r="B6324" t="str">
            <v>CB FLAT (26MM) 24 VIAS HT-02/HT-05</v>
          </cell>
          <cell r="C6324" t="str">
            <v>ROH</v>
          </cell>
          <cell r="D6324" t="str">
            <v>UN</v>
          </cell>
        </row>
        <row r="6325">
          <cell r="A6325" t="str">
            <v>0175-59</v>
          </cell>
          <cell r="B6325" t="str">
            <v>CB 3 VIAS 0,95M RCA-RCA</v>
          </cell>
          <cell r="C6325" t="str">
            <v>ROH</v>
          </cell>
          <cell r="D6325" t="str">
            <v>UN</v>
          </cell>
        </row>
        <row r="6326">
          <cell r="A6326" t="str">
            <v>0175-60</v>
          </cell>
          <cell r="B6326" t="str">
            <v>CB 6 VIAS 13CM D-03B/D-03C</v>
          </cell>
          <cell r="C6326" t="str">
            <v>ROH</v>
          </cell>
          <cell r="D6326" t="str">
            <v>UN</v>
          </cell>
        </row>
        <row r="6327">
          <cell r="A6327" t="str">
            <v>0175-61</v>
          </cell>
          <cell r="B6327" t="str">
            <v>CB 6 VIAS 13CM D-03D/E /D-04A/B</v>
          </cell>
          <cell r="C6327" t="str">
            <v>ROH</v>
          </cell>
          <cell r="D6327" t="str">
            <v>UN</v>
          </cell>
        </row>
        <row r="6328">
          <cell r="A6328" t="str">
            <v>0175-62</v>
          </cell>
          <cell r="B6328" t="str">
            <v>CB PL MS-04/MS-07</v>
          </cell>
          <cell r="C6328" t="str">
            <v>ROH</v>
          </cell>
          <cell r="D6328" t="str">
            <v>UN</v>
          </cell>
        </row>
        <row r="6329">
          <cell r="A6329" t="str">
            <v>0175-63</v>
          </cell>
          <cell r="B6329" t="str">
            <v>CB 6 VIAS MS-04/MS-07</v>
          </cell>
          <cell r="C6329" t="str">
            <v>ROH</v>
          </cell>
          <cell r="D6329" t="str">
            <v>UN</v>
          </cell>
        </row>
        <row r="6330">
          <cell r="A6330" t="str">
            <v>0175-65</v>
          </cell>
          <cell r="B6330" t="str">
            <v>CB PL BX-05</v>
          </cell>
          <cell r="C6330" t="str">
            <v>ROH</v>
          </cell>
          <cell r="D6330" t="str">
            <v>UN</v>
          </cell>
        </row>
        <row r="6331">
          <cell r="A6331" t="str">
            <v>0175-66</v>
          </cell>
          <cell r="B6331" t="str">
            <v>CB 6 VIAS BX-05</v>
          </cell>
          <cell r="C6331" t="str">
            <v>ROH</v>
          </cell>
          <cell r="D6331" t="str">
            <v>UN</v>
          </cell>
        </row>
        <row r="6332">
          <cell r="A6332" t="str">
            <v>0175-67</v>
          </cell>
          <cell r="B6332" t="str">
            <v>CB P2 BX-05</v>
          </cell>
          <cell r="C6332" t="str">
            <v>ROH</v>
          </cell>
          <cell r="D6332" t="str">
            <v>UN</v>
          </cell>
        </row>
        <row r="6333">
          <cell r="A6333" t="str">
            <v>0175-68</v>
          </cell>
          <cell r="B6333" t="str">
            <v>CB PL MS-04 B</v>
          </cell>
          <cell r="C6333" t="str">
            <v>ROH</v>
          </cell>
          <cell r="D6333" t="str">
            <v>UN</v>
          </cell>
        </row>
        <row r="6334">
          <cell r="A6334" t="str">
            <v>0175-69</v>
          </cell>
          <cell r="B6334" t="str">
            <v>CB 6 VIAS MS-04 B</v>
          </cell>
          <cell r="C6334" t="str">
            <v>ROH</v>
          </cell>
          <cell r="D6334" t="str">
            <v>UN</v>
          </cell>
        </row>
        <row r="6335">
          <cell r="A6335" t="str">
            <v>0175-70</v>
          </cell>
          <cell r="B6335" t="str">
            <v>CB PL BB-01</v>
          </cell>
          <cell r="C6335" t="str">
            <v>ROH</v>
          </cell>
          <cell r="D6335" t="str">
            <v>UN</v>
          </cell>
        </row>
        <row r="6336">
          <cell r="A6336" t="str">
            <v>0175-71</v>
          </cell>
          <cell r="B6336" t="str">
            <v>CB 6 VIAS BX-07</v>
          </cell>
          <cell r="C6336" t="str">
            <v>ROH</v>
          </cell>
          <cell r="D6336" t="str">
            <v>UN</v>
          </cell>
        </row>
        <row r="6337">
          <cell r="A6337" t="str">
            <v>0175-72</v>
          </cell>
          <cell r="B6337" t="str">
            <v>CB FLATTELA D-08</v>
          </cell>
          <cell r="C6337" t="str">
            <v>ROH</v>
          </cell>
          <cell r="D6337" t="str">
            <v>UN</v>
          </cell>
        </row>
        <row r="6338">
          <cell r="A6338" t="str">
            <v>0175-73</v>
          </cell>
          <cell r="B6338" t="str">
            <v>CB FLAT 24 VIAS D-08</v>
          </cell>
          <cell r="C6338" t="str">
            <v>ROH</v>
          </cell>
          <cell r="D6338" t="str">
            <v>UN</v>
          </cell>
        </row>
        <row r="6339">
          <cell r="A6339" t="str">
            <v>0175-74</v>
          </cell>
          <cell r="B6339" t="str">
            <v>CB 6 VIAS 170MM</v>
          </cell>
          <cell r="C6339" t="str">
            <v>ROH</v>
          </cell>
          <cell r="D6339" t="str">
            <v>UN</v>
          </cell>
        </row>
        <row r="6340">
          <cell r="A6340" t="str">
            <v>0175-75</v>
          </cell>
          <cell r="B6340" t="str">
            <v>CB 3 VIAS 110MM</v>
          </cell>
          <cell r="C6340" t="str">
            <v>ROH</v>
          </cell>
          <cell r="D6340" t="str">
            <v>UN</v>
          </cell>
        </row>
        <row r="6341">
          <cell r="A6341" t="str">
            <v>0175-78</v>
          </cell>
          <cell r="B6341" t="str">
            <v>PROT. CB PLBORR. PT[SC]</v>
          </cell>
          <cell r="C6341" t="str">
            <v>ROH</v>
          </cell>
          <cell r="D6341" t="str">
            <v>UN</v>
          </cell>
        </row>
        <row r="6342">
          <cell r="A6342" t="str">
            <v>0175-79</v>
          </cell>
          <cell r="B6342" t="str">
            <v>CB PL AP-10</v>
          </cell>
          <cell r="C6342" t="str">
            <v>ROH</v>
          </cell>
          <cell r="D6342" t="str">
            <v>UN</v>
          </cell>
        </row>
        <row r="6343">
          <cell r="A6343" t="str">
            <v>0175-80</v>
          </cell>
          <cell r="B6343" t="str">
            <v>CB PL MS-05/MS-05B/MS-06</v>
          </cell>
          <cell r="C6343" t="str">
            <v>ROH</v>
          </cell>
          <cell r="D6343" t="str">
            <v>UN</v>
          </cell>
        </row>
        <row r="6344">
          <cell r="A6344" t="str">
            <v>0175-81</v>
          </cell>
          <cell r="B6344" t="str">
            <v>CP CT PR FX H05 3X0.75MM²L1.90M250V10A</v>
          </cell>
          <cell r="C6344" t="str">
            <v>ROH</v>
          </cell>
          <cell r="D6344" t="str">
            <v>UN</v>
          </cell>
        </row>
        <row r="6345">
          <cell r="A6345" t="str">
            <v>0175-82</v>
          </cell>
          <cell r="B6345" t="str">
            <v>CB PL CL-01</v>
          </cell>
          <cell r="C6345" t="str">
            <v>ROH</v>
          </cell>
          <cell r="D6345" t="str">
            <v>UN</v>
          </cell>
        </row>
        <row r="6346">
          <cell r="A6346" t="str">
            <v>0175-83</v>
          </cell>
          <cell r="B6346" t="str">
            <v>CB PL TWB-01</v>
          </cell>
          <cell r="C6346" t="str">
            <v>ROH</v>
          </cell>
          <cell r="D6346" t="str">
            <v>UN</v>
          </cell>
        </row>
        <row r="6347">
          <cell r="A6347" t="str">
            <v>0175-84</v>
          </cell>
          <cell r="B6347" t="str">
            <v>CB PL CT PR FIXO H05 3X1,0MML2,0M250V12A</v>
          </cell>
          <cell r="C6347" t="str">
            <v>ROH</v>
          </cell>
          <cell r="D6347" t="str">
            <v>UN</v>
          </cell>
        </row>
        <row r="6348">
          <cell r="A6348" t="str">
            <v>0175-85</v>
          </cell>
          <cell r="B6348" t="str">
            <v>CB PL ST BR FIXO H05 3X0,75MML1,6025010A</v>
          </cell>
          <cell r="C6348" t="str">
            <v>ROH</v>
          </cell>
          <cell r="D6348" t="str">
            <v>UN</v>
          </cell>
        </row>
        <row r="6349">
          <cell r="A6349" t="str">
            <v>0175-87</v>
          </cell>
          <cell r="B6349" t="str">
            <v>CB PL CT PR FIXO H05 3X0,75MM² 250V 10A</v>
          </cell>
          <cell r="C6349" t="str">
            <v>ROH</v>
          </cell>
          <cell r="D6349" t="str">
            <v>UN</v>
          </cell>
        </row>
        <row r="6350">
          <cell r="A6350" t="str">
            <v>0175-88</v>
          </cell>
          <cell r="B6350" t="str">
            <v>CP ST PR FX H05 3X0.75MM²L1.0M250V10A</v>
          </cell>
          <cell r="C6350" t="str">
            <v>ROH</v>
          </cell>
          <cell r="D6350" t="str">
            <v>UN</v>
          </cell>
        </row>
        <row r="6351">
          <cell r="A6351" t="str">
            <v>0175-89</v>
          </cell>
          <cell r="B6351" t="str">
            <v>CB PL CT PR FIXO H05 3X1,00MML1,1025012A</v>
          </cell>
          <cell r="C6351" t="str">
            <v>ROH</v>
          </cell>
          <cell r="D6351" t="str">
            <v>UN</v>
          </cell>
        </row>
        <row r="6352">
          <cell r="A6352" t="str">
            <v>0175-90</v>
          </cell>
          <cell r="B6352" t="str">
            <v>CABO 5 VIAS</v>
          </cell>
          <cell r="C6352" t="str">
            <v>ROH</v>
          </cell>
          <cell r="D6352" t="str">
            <v>UN</v>
          </cell>
        </row>
        <row r="6353">
          <cell r="A6353" t="str">
            <v>0175-91</v>
          </cell>
          <cell r="B6353" t="str">
            <v>CABO 6 VIAS</v>
          </cell>
          <cell r="C6353" t="str">
            <v>ROH</v>
          </cell>
          <cell r="D6353" t="str">
            <v>UN</v>
          </cell>
        </row>
        <row r="6354">
          <cell r="A6354" t="str">
            <v>0175-92</v>
          </cell>
          <cell r="B6354" t="str">
            <v>CABO PLUG 1,2M PRETO</v>
          </cell>
          <cell r="C6354" t="str">
            <v>ROH</v>
          </cell>
          <cell r="D6354" t="str">
            <v>UN</v>
          </cell>
        </row>
        <row r="6355">
          <cell r="A6355" t="str">
            <v>0175-93</v>
          </cell>
          <cell r="B6355" t="str">
            <v>CB PL CT PR FIXO H05 2X0,75MML1,5025010A</v>
          </cell>
          <cell r="C6355" t="str">
            <v>ROH</v>
          </cell>
          <cell r="D6355" t="str">
            <v>UN</v>
          </cell>
        </row>
        <row r="6356">
          <cell r="A6356" t="str">
            <v>0175-94</v>
          </cell>
          <cell r="B6356" t="str">
            <v>CB FLAT DIVIDIDO 26 VIAS 245MM</v>
          </cell>
          <cell r="C6356" t="str">
            <v>ROH</v>
          </cell>
          <cell r="D6356" t="str">
            <v>UN</v>
          </cell>
        </row>
        <row r="6357">
          <cell r="A6357" t="str">
            <v>0175-95</v>
          </cell>
          <cell r="B6357" t="str">
            <v>CB FLAT 24 VIAS 220MM</v>
          </cell>
          <cell r="C6357" t="str">
            <v>ROH</v>
          </cell>
          <cell r="D6357" t="str">
            <v>UN</v>
          </cell>
        </row>
        <row r="6358">
          <cell r="A6358" t="str">
            <v>0175-96</v>
          </cell>
          <cell r="B6358" t="str">
            <v>CB 4 VIAS 135MM</v>
          </cell>
          <cell r="C6358" t="str">
            <v>ROH</v>
          </cell>
          <cell r="D6358" t="str">
            <v>UN</v>
          </cell>
        </row>
        <row r="6359">
          <cell r="A6359" t="str">
            <v>0175-97</v>
          </cell>
          <cell r="B6359" t="str">
            <v>CB 2 VIAS 110MM</v>
          </cell>
          <cell r="C6359" t="str">
            <v>ROH</v>
          </cell>
          <cell r="D6359" t="str">
            <v>UN</v>
          </cell>
        </row>
        <row r="6360">
          <cell r="A6360" t="str">
            <v>0175-98</v>
          </cell>
          <cell r="B6360" t="str">
            <v>CB 3 VIAS 1,0M RCA-P2</v>
          </cell>
          <cell r="C6360" t="str">
            <v>ROH</v>
          </cell>
          <cell r="D6360" t="str">
            <v>UN</v>
          </cell>
        </row>
        <row r="6361">
          <cell r="A6361" t="str">
            <v>0175-99</v>
          </cell>
          <cell r="B6361" t="str">
            <v>CB PL CT PR FIXO H05 3X,75MML1,0M250V10A</v>
          </cell>
          <cell r="C6361" t="str">
            <v>ROH</v>
          </cell>
          <cell r="D6361" t="str">
            <v>UN</v>
          </cell>
        </row>
        <row r="6362">
          <cell r="A6362" t="str">
            <v>0175-99N</v>
          </cell>
          <cell r="B6362" t="str">
            <v>CB PL CT PR FIXO H05 3X,75MML1,0M250V10A</v>
          </cell>
          <cell r="C6362" t="str">
            <v>ROH</v>
          </cell>
          <cell r="D6362" t="str">
            <v>UN</v>
          </cell>
        </row>
        <row r="6363">
          <cell r="A6363" t="str">
            <v>0176-00</v>
          </cell>
          <cell r="B6363" t="str">
            <v>EMBALAGEM UNITARIA L-1000 RI</v>
          </cell>
          <cell r="C6363" t="str">
            <v>VERP</v>
          </cell>
          <cell r="D6363" t="str">
            <v>UN</v>
          </cell>
        </row>
        <row r="6364">
          <cell r="A6364" t="str">
            <v>0176-01</v>
          </cell>
          <cell r="B6364" t="str">
            <v>RESISTENCIA 127V A-01/A-04</v>
          </cell>
          <cell r="C6364" t="str">
            <v>ROH</v>
          </cell>
          <cell r="D6364" t="str">
            <v>UN</v>
          </cell>
        </row>
        <row r="6365">
          <cell r="A6365" t="str">
            <v>0176-02</v>
          </cell>
          <cell r="B6365" t="str">
            <v>RESISTENCIA 220V A-01/A-04</v>
          </cell>
          <cell r="C6365" t="str">
            <v>ROH</v>
          </cell>
          <cell r="D6365" t="str">
            <v>UN</v>
          </cell>
        </row>
        <row r="6366">
          <cell r="A6366" t="str">
            <v>0176-06</v>
          </cell>
          <cell r="B6366" t="str">
            <v>CONDUTOR ISOL. C/ PECAS CONEXAO</v>
          </cell>
          <cell r="C6366" t="str">
            <v>ROH</v>
          </cell>
          <cell r="D6366" t="str">
            <v>UN</v>
          </cell>
        </row>
        <row r="6367">
          <cell r="A6367" t="str">
            <v>0176-07</v>
          </cell>
          <cell r="B6367" t="str">
            <v>CONDUTOR ISOL. C/ PECAS CONEXAO 6P</v>
          </cell>
          <cell r="C6367" t="str">
            <v>ROH</v>
          </cell>
          <cell r="D6367" t="str">
            <v>UN</v>
          </cell>
        </row>
        <row r="6368">
          <cell r="A6368" t="str">
            <v>0176-10</v>
          </cell>
          <cell r="B6368" t="str">
            <v>CABO PLUG 1,2M COR ROSA</v>
          </cell>
          <cell r="C6368" t="str">
            <v>ROH</v>
          </cell>
          <cell r="D6368" t="str">
            <v>UN</v>
          </cell>
        </row>
        <row r="6369">
          <cell r="A6369" t="str">
            <v>0176-100</v>
          </cell>
          <cell r="B6369" t="str">
            <v>EMBALAGEM COLETIVA LIQUID POWER LATAM</v>
          </cell>
          <cell r="C6369" t="str">
            <v>VERP</v>
          </cell>
          <cell r="D6369" t="str">
            <v>PL</v>
          </cell>
        </row>
        <row r="6370">
          <cell r="A6370" t="str">
            <v>0176-101</v>
          </cell>
          <cell r="B6370" t="str">
            <v>EMB COLETIVA LIQUID [L-1000] MAYCAR</v>
          </cell>
          <cell r="C6370" t="str">
            <v>VERP</v>
          </cell>
          <cell r="D6370" t="str">
            <v>PL</v>
          </cell>
        </row>
        <row r="6371">
          <cell r="A6371" t="str">
            <v>0176-102</v>
          </cell>
          <cell r="B6371" t="str">
            <v>EMB COLETIVA LIQUID [L-77] MAYCAR</v>
          </cell>
          <cell r="C6371" t="str">
            <v>VERP</v>
          </cell>
          <cell r="D6371" t="str">
            <v>PL</v>
          </cell>
        </row>
        <row r="6372">
          <cell r="A6372" t="str">
            <v>0176-103</v>
          </cell>
          <cell r="B6372" t="str">
            <v>EMB COLETIVA FERRO VAPOR [FVN] SAIEP</v>
          </cell>
          <cell r="C6372" t="str">
            <v>VERP</v>
          </cell>
          <cell r="D6372" t="str">
            <v>PL</v>
          </cell>
        </row>
        <row r="6373">
          <cell r="A6373" t="str">
            <v>0176-104</v>
          </cell>
          <cell r="B6373" t="str">
            <v>EMB COLETIVA SANDUICHEIRA [SN-01] SAIEP</v>
          </cell>
          <cell r="C6373" t="str">
            <v>VERP</v>
          </cell>
          <cell r="D6373" t="str">
            <v>PL</v>
          </cell>
        </row>
        <row r="6374">
          <cell r="A6374" t="str">
            <v>0176-105</v>
          </cell>
          <cell r="B6374" t="str">
            <v>EMB COLETIVA AIR FRYER [AFON] SAIEP</v>
          </cell>
          <cell r="C6374" t="str">
            <v>VERP</v>
          </cell>
          <cell r="D6374" t="str">
            <v>PL</v>
          </cell>
        </row>
        <row r="6375">
          <cell r="A6375" t="str">
            <v>0176-106</v>
          </cell>
          <cell r="B6375" t="str">
            <v>EMB COLETIVA AIR FRYER [AFN-80] SAIEP</v>
          </cell>
          <cell r="C6375" t="str">
            <v>VERP</v>
          </cell>
          <cell r="D6375" t="str">
            <v>PL</v>
          </cell>
        </row>
        <row r="6376">
          <cell r="A6376" t="str">
            <v>0176-107</v>
          </cell>
          <cell r="B6376" t="str">
            <v>EMB COLETIVA AIR FRYER [AFN-40] SAIEP</v>
          </cell>
          <cell r="C6376" t="str">
            <v>VERP</v>
          </cell>
          <cell r="D6376" t="str">
            <v>PL</v>
          </cell>
        </row>
        <row r="6377">
          <cell r="A6377" t="str">
            <v>0176-108</v>
          </cell>
          <cell r="B6377" t="str">
            <v>EMB COLETIVA FERRO SECO [FSN] SAIEP</v>
          </cell>
          <cell r="C6377" t="str">
            <v>VERP</v>
          </cell>
          <cell r="D6377" t="str">
            <v>PL</v>
          </cell>
        </row>
        <row r="6378">
          <cell r="A6378" t="str">
            <v>0176-109</v>
          </cell>
          <cell r="B6378" t="str">
            <v>EMB COLETIVA ESPREMEDOR SAIEP</v>
          </cell>
          <cell r="C6378" t="str">
            <v>VERP</v>
          </cell>
          <cell r="D6378" t="str">
            <v>PL</v>
          </cell>
        </row>
        <row r="6379">
          <cell r="A6379" t="str">
            <v>0176-11</v>
          </cell>
          <cell r="B6379" t="str">
            <v>CABO PLUG 1,2M PRETO</v>
          </cell>
          <cell r="C6379" t="str">
            <v>ROH</v>
          </cell>
          <cell r="D6379" t="str">
            <v>UN</v>
          </cell>
        </row>
        <row r="6380">
          <cell r="A6380" t="str">
            <v>0176-110</v>
          </cell>
          <cell r="B6380" t="str">
            <v>EMB COLETIVA LIQUIDIFICADOR SAIEP</v>
          </cell>
          <cell r="C6380" t="str">
            <v>VERP</v>
          </cell>
          <cell r="D6380" t="str">
            <v>PL</v>
          </cell>
        </row>
        <row r="6381">
          <cell r="A6381" t="str">
            <v>0176-111</v>
          </cell>
          <cell r="B6381" t="str">
            <v>EMB COLETIVA BATEDEIRA SAIEP</v>
          </cell>
          <cell r="C6381" t="str">
            <v>VERP</v>
          </cell>
          <cell r="D6381" t="str">
            <v>PL</v>
          </cell>
        </row>
        <row r="6382">
          <cell r="A6382" t="str">
            <v>0176-112</v>
          </cell>
          <cell r="B6382" t="str">
            <v>EMB COLETIVA BATEDEIRA DE MÃO SAIEP</v>
          </cell>
          <cell r="C6382" t="str">
            <v>VERP</v>
          </cell>
          <cell r="D6382" t="str">
            <v>PL</v>
          </cell>
        </row>
        <row r="6383">
          <cell r="A6383" t="str">
            <v>0176-113</v>
          </cell>
          <cell r="B6383" t="str">
            <v>EMB COLET AIR FRYER [AFN-40] G.INTRENDA</v>
          </cell>
          <cell r="C6383" t="str">
            <v>VERP</v>
          </cell>
          <cell r="D6383" t="str">
            <v>PL</v>
          </cell>
        </row>
        <row r="6384">
          <cell r="A6384" t="str">
            <v>0176-114</v>
          </cell>
          <cell r="B6384" t="str">
            <v>EMB COLETIVA LIQUID [L-550-W] G.INTRENDA</v>
          </cell>
          <cell r="C6384" t="str">
            <v>VERP</v>
          </cell>
          <cell r="D6384" t="str">
            <v>PL</v>
          </cell>
        </row>
        <row r="6385">
          <cell r="A6385" t="str">
            <v>0176-115</v>
          </cell>
          <cell r="B6385" t="str">
            <v>EMB COLETIVA LIQUID [L-1200] G.INTRENDA</v>
          </cell>
          <cell r="C6385" t="str">
            <v>VERP</v>
          </cell>
          <cell r="D6385" t="str">
            <v>PL</v>
          </cell>
        </row>
        <row r="6386">
          <cell r="A6386" t="str">
            <v>0176-116</v>
          </cell>
          <cell r="B6386" t="str">
            <v>EMB COLETIVA BATEDEIRA G.INTRENDA</v>
          </cell>
          <cell r="C6386" t="str">
            <v>VERP</v>
          </cell>
          <cell r="D6386" t="str">
            <v>PL</v>
          </cell>
        </row>
        <row r="6387">
          <cell r="A6387" t="str">
            <v>0176-117</v>
          </cell>
          <cell r="B6387" t="str">
            <v>EMB COLETIVA BATEDEIRA(ARGENTINA/NEXINA)</v>
          </cell>
          <cell r="C6387" t="str">
            <v>VERP</v>
          </cell>
          <cell r="D6387" t="str">
            <v>PL</v>
          </cell>
        </row>
        <row r="6388">
          <cell r="A6388" t="str">
            <v>0176-118</v>
          </cell>
          <cell r="B6388" t="str">
            <v>EMB COLETIVA LIQUID (ARGENTINA/NEXINA)</v>
          </cell>
          <cell r="C6388" t="str">
            <v>VERP</v>
          </cell>
          <cell r="D6388" t="str">
            <v>PL</v>
          </cell>
        </row>
        <row r="6389">
          <cell r="A6389" t="str">
            <v>0176-119</v>
          </cell>
          <cell r="B6389" t="str">
            <v>EMB COLET LIQUI L-1000(ARGENTINA/NEXINA)</v>
          </cell>
          <cell r="C6389" t="str">
            <v>VERP</v>
          </cell>
          <cell r="D6389" t="str">
            <v>PL</v>
          </cell>
        </row>
        <row r="6390">
          <cell r="A6390" t="str">
            <v>0176-12</v>
          </cell>
          <cell r="B6390" t="str">
            <v>VISOR DE PLAST PMMA DIAM 10X0.5MM</v>
          </cell>
          <cell r="C6390" t="str">
            <v>ROH</v>
          </cell>
          <cell r="D6390" t="str">
            <v>UN</v>
          </cell>
        </row>
        <row r="6391">
          <cell r="A6391" t="str">
            <v>0176-120</v>
          </cell>
          <cell r="B6391" t="str">
            <v>EMB COLETIVA AIR FRYER [AFON] COTO</v>
          </cell>
          <cell r="C6391" t="str">
            <v>VERP</v>
          </cell>
          <cell r="D6391" t="str">
            <v>PL</v>
          </cell>
        </row>
        <row r="6392">
          <cell r="A6392" t="str">
            <v>0176-121</v>
          </cell>
          <cell r="B6392" t="str">
            <v>EMB COLETIVA AIR FRYER [AFON] MAYCAR</v>
          </cell>
          <cell r="C6392" t="str">
            <v>VERP</v>
          </cell>
          <cell r="D6392" t="str">
            <v>PL</v>
          </cell>
        </row>
        <row r="6393">
          <cell r="A6393" t="str">
            <v>0176-122</v>
          </cell>
          <cell r="B6393" t="str">
            <v>EMBALAGEM COLETIVA [L-1400] INGLÊS</v>
          </cell>
          <cell r="C6393" t="str">
            <v>VERP</v>
          </cell>
          <cell r="D6393" t="str">
            <v>PL</v>
          </cell>
        </row>
        <row r="6394">
          <cell r="A6394" t="str">
            <v>0176-123</v>
          </cell>
          <cell r="B6394" t="str">
            <v>EMBALAGEM UNITARIA [L-1400-GI-E]</v>
          </cell>
          <cell r="C6394" t="str">
            <v>VERP</v>
          </cell>
          <cell r="D6394" t="str">
            <v>UN</v>
          </cell>
        </row>
        <row r="6395">
          <cell r="A6395" t="str">
            <v>0176-124</v>
          </cell>
          <cell r="B6395" t="str">
            <v>EMB COLETIVA MULTIPROCESS [MPN-01] SAIEP</v>
          </cell>
          <cell r="C6395" t="str">
            <v>VERP</v>
          </cell>
          <cell r="D6395" t="str">
            <v>PL</v>
          </cell>
        </row>
        <row r="6396">
          <cell r="A6396" t="str">
            <v>0176-125</v>
          </cell>
          <cell r="B6396" t="str">
            <v>EMB COLETIVA MULTIPROCESS [MPN-01] LATAM</v>
          </cell>
          <cell r="C6396" t="str">
            <v>VERP</v>
          </cell>
          <cell r="D6396" t="str">
            <v>PL</v>
          </cell>
        </row>
        <row r="6397">
          <cell r="A6397" t="str">
            <v>0176-126</v>
          </cell>
          <cell r="B6397" t="str">
            <v>EMB COLETIVA FERRO A VAPOR [FVN] LATAM</v>
          </cell>
          <cell r="C6397" t="str">
            <v>VERP</v>
          </cell>
          <cell r="D6397" t="str">
            <v>PL</v>
          </cell>
        </row>
        <row r="6398">
          <cell r="A6398" t="str">
            <v>0176-127</v>
          </cell>
          <cell r="B6398" t="str">
            <v>EMB COLETIVA FERRO A SECO [FSN] LATAM</v>
          </cell>
          <cell r="C6398" t="str">
            <v>VERP</v>
          </cell>
          <cell r="D6398" t="str">
            <v>PL</v>
          </cell>
        </row>
        <row r="6399">
          <cell r="A6399" t="str">
            <v>0176-128</v>
          </cell>
          <cell r="B6399" t="str">
            <v>EMB COLETIVA LIQUID [L-1100] LATAM</v>
          </cell>
          <cell r="C6399" t="str">
            <v>VERP</v>
          </cell>
          <cell r="D6399" t="str">
            <v>PL</v>
          </cell>
        </row>
        <row r="6400">
          <cell r="A6400" t="str">
            <v>0176-129</v>
          </cell>
          <cell r="B6400" t="str">
            <v>EMB COLETIVA AIR FRYER [AFON] LATAM</v>
          </cell>
          <cell r="C6400" t="str">
            <v>VERP</v>
          </cell>
          <cell r="D6400" t="str">
            <v>PL</v>
          </cell>
        </row>
        <row r="6401">
          <cell r="A6401" t="str">
            <v>0176-130</v>
          </cell>
          <cell r="B6401" t="str">
            <v>EMB COLETIVA AIR FRYER [AFN-60] LATAM</v>
          </cell>
          <cell r="C6401" t="str">
            <v>VERP</v>
          </cell>
          <cell r="D6401" t="str">
            <v>PL</v>
          </cell>
        </row>
        <row r="6402">
          <cell r="A6402" t="str">
            <v>0176-131</v>
          </cell>
          <cell r="B6402" t="str">
            <v>CALÇO INFERIOR [BP] EXPOR EUA</v>
          </cell>
          <cell r="C6402" t="str">
            <v>VERP</v>
          </cell>
          <cell r="D6402" t="str">
            <v>UN</v>
          </cell>
        </row>
        <row r="6403">
          <cell r="A6403" t="str">
            <v>0176-132</v>
          </cell>
          <cell r="B6403" t="str">
            <v>CALÇO SUPERIOR [BP] EXPOR EUA</v>
          </cell>
          <cell r="C6403" t="str">
            <v>VERP</v>
          </cell>
          <cell r="D6403" t="str">
            <v>UN</v>
          </cell>
        </row>
        <row r="6404">
          <cell r="A6404" t="str">
            <v>0176-133</v>
          </cell>
          <cell r="B6404" t="str">
            <v>EMBALAGEM COLETIVA [L-99-FB] TOP HOUSE</v>
          </cell>
          <cell r="C6404" t="str">
            <v>VERP</v>
          </cell>
          <cell r="D6404" t="str">
            <v>PL</v>
          </cell>
        </row>
        <row r="6405">
          <cell r="A6405" t="str">
            <v>0176-134</v>
          </cell>
          <cell r="B6405" t="str">
            <v>EMBALAGEM COLETIVA [L-28] TOP HOUSE</v>
          </cell>
          <cell r="C6405" t="str">
            <v>VERP</v>
          </cell>
          <cell r="D6405" t="str">
            <v>PL</v>
          </cell>
        </row>
        <row r="6406">
          <cell r="A6406" t="str">
            <v>0176-135</v>
          </cell>
          <cell r="B6406" t="str">
            <v>EMB UNITARIA LIQUID [L-1100-BI] ADMIRAL</v>
          </cell>
          <cell r="C6406" t="str">
            <v>VERP</v>
          </cell>
          <cell r="D6406" t="str">
            <v>UN</v>
          </cell>
        </row>
        <row r="6407">
          <cell r="A6407" t="str">
            <v>0176-136</v>
          </cell>
          <cell r="B6407" t="str">
            <v>EMB COLETIVA LIQUID [L-1100] ADMIRAL</v>
          </cell>
          <cell r="C6407" t="str">
            <v>VERP</v>
          </cell>
          <cell r="D6407" t="str">
            <v>PL</v>
          </cell>
        </row>
        <row r="6408">
          <cell r="A6408" t="str">
            <v>0176-137</v>
          </cell>
          <cell r="B6408" t="str">
            <v>EMB UNITARIA LIQUID [L-1100-RI] LATAM</v>
          </cell>
          <cell r="C6408" t="str">
            <v>VERP</v>
          </cell>
          <cell r="D6408" t="str">
            <v>UN</v>
          </cell>
        </row>
        <row r="6409">
          <cell r="A6409" t="str">
            <v>0176-138</v>
          </cell>
          <cell r="B6409" t="str">
            <v>EMBALAGEM UNITARIA [L-93-BG] LATAM</v>
          </cell>
          <cell r="C6409" t="str">
            <v>VERP</v>
          </cell>
          <cell r="D6409" t="str">
            <v>UN</v>
          </cell>
        </row>
        <row r="6410">
          <cell r="A6410" t="str">
            <v>0176-139</v>
          </cell>
          <cell r="B6410" t="str">
            <v>EMBALAGEM UNIT MULTI [MPN-01-BE] LATAM</v>
          </cell>
          <cell r="C6410" t="str">
            <v>VERP</v>
          </cell>
          <cell r="D6410" t="str">
            <v>UN</v>
          </cell>
        </row>
        <row r="6411">
          <cell r="A6411" t="str">
            <v>0176-140</v>
          </cell>
          <cell r="B6411" t="str">
            <v>EMBALAGEM UNIT MULTI [MPN-01-RE] LATAM</v>
          </cell>
          <cell r="C6411" t="str">
            <v>VERP</v>
          </cell>
          <cell r="D6411" t="str">
            <v>UN</v>
          </cell>
        </row>
        <row r="6412">
          <cell r="A6412" t="str">
            <v>0176-141</v>
          </cell>
          <cell r="B6412" t="str">
            <v>EMBALAGEM UNITARIA [BP-01P-R] LATAM</v>
          </cell>
          <cell r="C6412" t="str">
            <v>VERP</v>
          </cell>
          <cell r="D6412" t="str">
            <v>UN</v>
          </cell>
        </row>
        <row r="6413">
          <cell r="A6413" t="str">
            <v>0176-142</v>
          </cell>
          <cell r="B6413" t="str">
            <v>EMBALAGEM UNITARIA [B-45-B] LATAM</v>
          </cell>
          <cell r="C6413" t="str">
            <v>VERP</v>
          </cell>
          <cell r="D6413" t="str">
            <v>UN</v>
          </cell>
        </row>
        <row r="6414">
          <cell r="A6414" t="str">
            <v>0176-143</v>
          </cell>
          <cell r="B6414" t="str">
            <v>EMBALAGEM UNITARIA [B-45-R] LATAM</v>
          </cell>
          <cell r="C6414" t="str">
            <v>VERP</v>
          </cell>
          <cell r="D6414" t="str">
            <v>UN</v>
          </cell>
        </row>
        <row r="6415">
          <cell r="A6415" t="str">
            <v>0176-144</v>
          </cell>
          <cell r="B6415" t="str">
            <v>EMBALAGEM UNITARIA [AFON-12L-BG] LATAM</v>
          </cell>
          <cell r="C6415" t="str">
            <v>VERP</v>
          </cell>
          <cell r="D6415" t="str">
            <v>UN</v>
          </cell>
        </row>
        <row r="6416">
          <cell r="A6416" t="str">
            <v>0176-145</v>
          </cell>
          <cell r="B6416" t="str">
            <v>EMBALAGEM UNIT [VSP-30-AP]+CALÇO (LATAM)</v>
          </cell>
          <cell r="C6416" t="str">
            <v>VERP</v>
          </cell>
          <cell r="D6416" t="str">
            <v>UN</v>
          </cell>
        </row>
        <row r="6417">
          <cell r="A6417" t="str">
            <v>0176-146</v>
          </cell>
          <cell r="B6417" t="str">
            <v>EMBALAGEM UNITARIA [VTX-40-CT-ARG] LATAM</v>
          </cell>
          <cell r="C6417" t="str">
            <v>VERP</v>
          </cell>
          <cell r="D6417" t="str">
            <v>UN</v>
          </cell>
        </row>
        <row r="6418">
          <cell r="A6418" t="str">
            <v>0176-147</v>
          </cell>
          <cell r="B6418" t="str">
            <v>EMBALAGEM UNITARIA [VTX-40C-CT-ARG]LATAM</v>
          </cell>
          <cell r="C6418" t="str">
            <v>VERP</v>
          </cell>
          <cell r="D6418" t="str">
            <v>UN</v>
          </cell>
        </row>
        <row r="6419">
          <cell r="A6419" t="str">
            <v>0176-148</v>
          </cell>
          <cell r="B6419" t="str">
            <v>EMBALAGEM UNITÁRIA [FRN-48-BI] LATAM</v>
          </cell>
          <cell r="C6419" t="str">
            <v>VERP</v>
          </cell>
          <cell r="D6419" t="str">
            <v>UN</v>
          </cell>
        </row>
        <row r="6420">
          <cell r="A6420" t="str">
            <v>0176-149</v>
          </cell>
          <cell r="B6420" t="str">
            <v>EMB COLETIVA BATED HAND [COTO/TOPHOUSE]</v>
          </cell>
          <cell r="C6420" t="str">
            <v>VERP</v>
          </cell>
          <cell r="D6420" t="str">
            <v>PL</v>
          </cell>
        </row>
        <row r="6421">
          <cell r="A6421" t="str">
            <v>0176-150</v>
          </cell>
          <cell r="B6421" t="str">
            <v>EMBALAGEM UNITARIA LATAM [B-36] TOPHOUSE</v>
          </cell>
          <cell r="C6421" t="str">
            <v>VERP</v>
          </cell>
          <cell r="D6421" t="str">
            <v>UN</v>
          </cell>
        </row>
        <row r="6422">
          <cell r="A6422" t="str">
            <v>0176-151</v>
          </cell>
          <cell r="B6422" t="str">
            <v>EMB UNITARIA LATAM [B-50-B] TOPHOUSE</v>
          </cell>
          <cell r="C6422" t="str">
            <v>VERP</v>
          </cell>
          <cell r="D6422" t="str">
            <v>UN</v>
          </cell>
        </row>
        <row r="6423">
          <cell r="A6423" t="str">
            <v>0176-152</v>
          </cell>
          <cell r="B6423" t="str">
            <v>EMB UNITARIA LATAM [B-50-W] TOPHOUSE</v>
          </cell>
          <cell r="C6423" t="str">
            <v>VERP</v>
          </cell>
          <cell r="D6423" t="str">
            <v>UN</v>
          </cell>
        </row>
        <row r="6424">
          <cell r="A6424" t="str">
            <v>0176-153</v>
          </cell>
          <cell r="B6424" t="str">
            <v>EMBALAGEM UNITÁRIA L-900 FR [LATAM]</v>
          </cell>
          <cell r="C6424" t="str">
            <v>VERP</v>
          </cell>
          <cell r="D6424" t="str">
            <v>UN</v>
          </cell>
        </row>
        <row r="6425">
          <cell r="A6425" t="str">
            <v>0176-16</v>
          </cell>
          <cell r="B6425" t="str">
            <v>COND COND ELET ISOL C/ CNX 30V 150MM OTG</v>
          </cell>
          <cell r="C6425" t="str">
            <v>ROH</v>
          </cell>
          <cell r="D6425" t="str">
            <v>UN</v>
          </cell>
        </row>
        <row r="6426">
          <cell r="A6426" t="str">
            <v>0176-19</v>
          </cell>
          <cell r="B6426" t="str">
            <v>EMBALAGEM UNITARIA KT-74</v>
          </cell>
          <cell r="C6426" t="str">
            <v>VERP</v>
          </cell>
          <cell r="D6426" t="str">
            <v>UN</v>
          </cell>
        </row>
        <row r="6427">
          <cell r="A6427" t="str">
            <v>0176-20</v>
          </cell>
          <cell r="B6427" t="str">
            <v>EMBALAGEM COLETIVA KT-74</v>
          </cell>
          <cell r="C6427" t="str">
            <v>VERP</v>
          </cell>
          <cell r="D6427" t="str">
            <v>PL</v>
          </cell>
        </row>
        <row r="6428">
          <cell r="A6428" t="str">
            <v>0176-21</v>
          </cell>
          <cell r="B6428" t="str">
            <v>CALÇO 01 KT-74</v>
          </cell>
          <cell r="C6428" t="str">
            <v>VERP</v>
          </cell>
          <cell r="D6428" t="str">
            <v>UN</v>
          </cell>
        </row>
        <row r="6429">
          <cell r="A6429" t="str">
            <v>0176-22</v>
          </cell>
          <cell r="B6429" t="str">
            <v>EMBALAGEM UNITARIA L-66 COLOMBIA</v>
          </cell>
          <cell r="C6429" t="str">
            <v>VERP</v>
          </cell>
          <cell r="D6429" t="str">
            <v>UN</v>
          </cell>
        </row>
        <row r="6430">
          <cell r="A6430" t="str">
            <v>0176-26</v>
          </cell>
          <cell r="B6430" t="str">
            <v>CALÇO 02 KT-74</v>
          </cell>
          <cell r="C6430" t="str">
            <v>VERP</v>
          </cell>
          <cell r="D6430" t="str">
            <v>UN</v>
          </cell>
        </row>
        <row r="6431">
          <cell r="A6431" t="str">
            <v>0176-27</v>
          </cell>
          <cell r="B6431" t="str">
            <v>EMBALAGEM COLETIVA LIQUIDIFICADOR L-1000</v>
          </cell>
          <cell r="C6431" t="str">
            <v>VERP</v>
          </cell>
          <cell r="D6431" t="str">
            <v>PL</v>
          </cell>
        </row>
        <row r="6432">
          <cell r="A6432" t="str">
            <v>0176-28</v>
          </cell>
          <cell r="B6432" t="str">
            <v>EMBALAGEM UNITARIA L-1000 B</v>
          </cell>
          <cell r="C6432" t="str">
            <v>VERP</v>
          </cell>
          <cell r="D6432" t="str">
            <v>UN</v>
          </cell>
        </row>
        <row r="6433">
          <cell r="A6433" t="str">
            <v>0176-40</v>
          </cell>
          <cell r="B6433" t="str">
            <v>TAMPA SUP PLAST CD GRAV PRETO NBX13</v>
          </cell>
          <cell r="C6433" t="str">
            <v>HALB</v>
          </cell>
          <cell r="D6433" t="str">
            <v>UN</v>
          </cell>
        </row>
        <row r="6434">
          <cell r="A6434" t="str">
            <v>0176-49</v>
          </cell>
          <cell r="B6434" t="str">
            <v>CALCO LIQUIDIFICADOR L-1000 01</v>
          </cell>
          <cell r="C6434" t="str">
            <v>VERP</v>
          </cell>
          <cell r="D6434" t="str">
            <v>UN</v>
          </cell>
        </row>
        <row r="6435">
          <cell r="A6435" t="str">
            <v>0176-50</v>
          </cell>
          <cell r="B6435" t="str">
            <v>CALCO LIQUIDIFICADOR L-1000 02</v>
          </cell>
          <cell r="C6435" t="str">
            <v>VERP</v>
          </cell>
          <cell r="D6435" t="str">
            <v>UN</v>
          </cell>
        </row>
        <row r="6436">
          <cell r="A6436" t="str">
            <v>0176-52</v>
          </cell>
          <cell r="B6436" t="str">
            <v>EMBALAGEM COLETIVA [VTE]</v>
          </cell>
          <cell r="C6436" t="str">
            <v>VERP</v>
          </cell>
          <cell r="D6436" t="str">
            <v>PL</v>
          </cell>
        </row>
        <row r="6437">
          <cell r="A6437" t="str">
            <v>0176-53</v>
          </cell>
          <cell r="B6437" t="str">
            <v>EMBALAGEM UNITARIA L-76</v>
          </cell>
          <cell r="C6437" t="str">
            <v>VERP</v>
          </cell>
          <cell r="D6437" t="str">
            <v>UN</v>
          </cell>
        </row>
        <row r="6438">
          <cell r="A6438" t="str">
            <v>0176-54</v>
          </cell>
          <cell r="B6438" t="str">
            <v>EMBALAGEM UNITARIA L-1000 RED</v>
          </cell>
          <cell r="C6438" t="str">
            <v>VERP</v>
          </cell>
          <cell r="D6438" t="str">
            <v>UN</v>
          </cell>
        </row>
        <row r="6439">
          <cell r="A6439" t="str">
            <v>0176-56</v>
          </cell>
          <cell r="B6439" t="str">
            <v>EMBALAGEM UNITARIA L-1000 RB</v>
          </cell>
          <cell r="C6439" t="str">
            <v>VERP</v>
          </cell>
          <cell r="D6439" t="str">
            <v>UN</v>
          </cell>
        </row>
        <row r="6440">
          <cell r="A6440" t="str">
            <v>0176-58</v>
          </cell>
          <cell r="B6440" t="str">
            <v>EMBALAGEM COLET LIQUID L-1000 [INGLES]</v>
          </cell>
          <cell r="C6440" t="str">
            <v>VERP</v>
          </cell>
          <cell r="D6440" t="str">
            <v>PL</v>
          </cell>
        </row>
        <row r="6441">
          <cell r="A6441" t="str">
            <v>0176-59</v>
          </cell>
          <cell r="B6441" t="str">
            <v>EMBALAGEM UNIT LIQUID L-1000B [7LINGUAS]</v>
          </cell>
          <cell r="C6441" t="str">
            <v>VERP</v>
          </cell>
          <cell r="D6441" t="str">
            <v>UN</v>
          </cell>
        </row>
        <row r="6442">
          <cell r="A6442" t="str">
            <v>0176-60</v>
          </cell>
          <cell r="B6442" t="str">
            <v>EMBALAGEM COLETIVA LIQUID [INGLES]</v>
          </cell>
          <cell r="C6442" t="str">
            <v>VERP</v>
          </cell>
          <cell r="D6442" t="str">
            <v>PL</v>
          </cell>
        </row>
        <row r="6443">
          <cell r="A6443" t="str">
            <v>0176-61</v>
          </cell>
          <cell r="B6443" t="str">
            <v>EMBALAGEM UNITARIA L-34 [7 LINGUAS]</v>
          </cell>
          <cell r="C6443" t="str">
            <v>VERP</v>
          </cell>
          <cell r="D6443" t="str">
            <v>UN</v>
          </cell>
        </row>
        <row r="6444">
          <cell r="A6444" t="str">
            <v>0176-62</v>
          </cell>
          <cell r="B6444" t="str">
            <v>EMBALAGEM UNITARIA E-10 [7 LINGUAS]</v>
          </cell>
          <cell r="C6444" t="str">
            <v>VERP</v>
          </cell>
          <cell r="D6444" t="str">
            <v>UN</v>
          </cell>
        </row>
        <row r="6445">
          <cell r="A6445" t="str">
            <v>0176-63</v>
          </cell>
          <cell r="B6445" t="str">
            <v>EMBALAGEM COLETIVA EXTRATOR [INGLES]</v>
          </cell>
          <cell r="C6445" t="str">
            <v>VERP</v>
          </cell>
          <cell r="D6445" t="str">
            <v>PL</v>
          </cell>
        </row>
        <row r="6446">
          <cell r="A6446" t="str">
            <v>0176-64</v>
          </cell>
          <cell r="B6446" t="str">
            <v>EMBALAGEM UNITARIA LIQUID L-1000 W</v>
          </cell>
          <cell r="C6446" t="str">
            <v>VERP</v>
          </cell>
          <cell r="D6446" t="str">
            <v>UN</v>
          </cell>
        </row>
        <row r="6447">
          <cell r="A6447" t="str">
            <v>0176-66</v>
          </cell>
          <cell r="B6447" t="str">
            <v>EMBALAGEM UNITARIA L-1000 FB</v>
          </cell>
          <cell r="C6447" t="str">
            <v>VERP</v>
          </cell>
          <cell r="D6447" t="str">
            <v>UN</v>
          </cell>
        </row>
        <row r="6448">
          <cell r="A6448" t="str">
            <v>0176-67</v>
          </cell>
          <cell r="B6448" t="str">
            <v>EMBALAGEM UNITARIA [L-1000 RP]</v>
          </cell>
          <cell r="C6448" t="str">
            <v>VERP</v>
          </cell>
          <cell r="D6448" t="str">
            <v>UN</v>
          </cell>
        </row>
        <row r="6449">
          <cell r="A6449" t="str">
            <v>0176-68</v>
          </cell>
          <cell r="B6449" t="str">
            <v>EMBALAGEM UNITARIA NB-23 [7 LINGUAS]</v>
          </cell>
          <cell r="C6449" t="str">
            <v>VERP</v>
          </cell>
          <cell r="D6449" t="str">
            <v>UN</v>
          </cell>
        </row>
        <row r="6450">
          <cell r="A6450" t="str">
            <v>0176-69</v>
          </cell>
          <cell r="B6450" t="str">
            <v>EMBALAGEM COLET BATED UNIFICADA [INGLES]</v>
          </cell>
          <cell r="C6450" t="str">
            <v>VERP</v>
          </cell>
          <cell r="D6450" t="str">
            <v>PL</v>
          </cell>
        </row>
        <row r="6451">
          <cell r="A6451" t="str">
            <v>0176-70</v>
          </cell>
          <cell r="B6451" t="str">
            <v>EMBALAGEM UNITARIA L-1100</v>
          </cell>
          <cell r="C6451" t="str">
            <v>VERP</v>
          </cell>
          <cell r="D6451" t="str">
            <v>UN</v>
          </cell>
        </row>
        <row r="6452">
          <cell r="A6452" t="str">
            <v>0176-71</v>
          </cell>
          <cell r="B6452" t="str">
            <v>TAMPA DO COPO LIQUID [L-900] PR</v>
          </cell>
          <cell r="C6452" t="str">
            <v>HALB</v>
          </cell>
          <cell r="D6452" t="str">
            <v>UN</v>
          </cell>
        </row>
        <row r="6453">
          <cell r="A6453" t="str">
            <v>0176-71A</v>
          </cell>
          <cell r="B6453" t="str">
            <v>TAMPA DO COPO LIQUID [L-900] PR (M2)</v>
          </cell>
          <cell r="C6453" t="str">
            <v>HALB</v>
          </cell>
          <cell r="D6453" t="str">
            <v>UN</v>
          </cell>
        </row>
        <row r="6454">
          <cell r="A6454" t="str">
            <v>0176-73</v>
          </cell>
          <cell r="B6454" t="str">
            <v>EMBALAGEM COLETIVA [L-900/L-99]</v>
          </cell>
          <cell r="C6454" t="str">
            <v>VERP</v>
          </cell>
          <cell r="D6454" t="str">
            <v>PL</v>
          </cell>
        </row>
        <row r="6455">
          <cell r="A6455" t="str">
            <v>0176-74</v>
          </cell>
          <cell r="B6455" t="str">
            <v>EMBALAGEM UNITARIA L-77</v>
          </cell>
          <cell r="C6455" t="str">
            <v>VERP</v>
          </cell>
          <cell r="D6455" t="str">
            <v>UN</v>
          </cell>
        </row>
        <row r="6456">
          <cell r="A6456" t="str">
            <v>0176-75</v>
          </cell>
          <cell r="B6456" t="str">
            <v>EMBALAGEM COLETIVA L-1000 [ARGENTINA]</v>
          </cell>
          <cell r="C6456" t="str">
            <v>VERP</v>
          </cell>
          <cell r="D6456" t="str">
            <v>PL</v>
          </cell>
        </row>
        <row r="6457">
          <cell r="A6457" t="str">
            <v>0176-76</v>
          </cell>
          <cell r="B6457" t="str">
            <v>EMBALAGEM UNITARIA L-1000 FB [ARGENTINA]</v>
          </cell>
          <cell r="C6457" t="str">
            <v>VERP</v>
          </cell>
          <cell r="D6457" t="str">
            <v>UN</v>
          </cell>
        </row>
        <row r="6458">
          <cell r="A6458" t="str">
            <v>0176-77</v>
          </cell>
          <cell r="B6458" t="str">
            <v>EMBALAGEM UNITARIA + CALÇO [V-75-6P]</v>
          </cell>
          <cell r="C6458" t="str">
            <v>VERP</v>
          </cell>
          <cell r="D6458" t="str">
            <v>UN</v>
          </cell>
        </row>
        <row r="6459">
          <cell r="A6459" t="str">
            <v>0176-80</v>
          </cell>
          <cell r="B6459" t="str">
            <v>EMB IND[M-08]</v>
          </cell>
          <cell r="C6459" t="str">
            <v>ROH</v>
          </cell>
          <cell r="D6459" t="str">
            <v>UN</v>
          </cell>
        </row>
        <row r="6460">
          <cell r="A6460" t="str">
            <v>0176-81</v>
          </cell>
          <cell r="B6460" t="str">
            <v>EMB COLET[M-08]</v>
          </cell>
          <cell r="C6460" t="str">
            <v>ROH</v>
          </cell>
          <cell r="D6460" t="str">
            <v>UN</v>
          </cell>
        </row>
        <row r="6461">
          <cell r="A6461" t="str">
            <v>0176-82</v>
          </cell>
          <cell r="B6461" t="str">
            <v>EMB IND[M-12]</v>
          </cell>
          <cell r="C6461" t="str">
            <v>ROH</v>
          </cell>
          <cell r="D6461" t="str">
            <v>UN</v>
          </cell>
        </row>
        <row r="6462">
          <cell r="A6462" t="str">
            <v>0176-83</v>
          </cell>
          <cell r="B6462" t="str">
            <v>EMB COLET[M-12]</v>
          </cell>
          <cell r="C6462" t="str">
            <v>ROH</v>
          </cell>
          <cell r="D6462" t="str">
            <v>UN</v>
          </cell>
        </row>
        <row r="6463">
          <cell r="A6463" t="str">
            <v>0176-84</v>
          </cell>
          <cell r="B6463" t="str">
            <v>EMB IND[NM-03]</v>
          </cell>
          <cell r="C6463" t="str">
            <v>ROH</v>
          </cell>
          <cell r="D6463" t="str">
            <v>UN</v>
          </cell>
        </row>
        <row r="6464">
          <cell r="A6464" t="str">
            <v>0176-85</v>
          </cell>
          <cell r="B6464" t="str">
            <v>EMB COLET[NM-03]</v>
          </cell>
          <cell r="C6464" t="str">
            <v>ROH</v>
          </cell>
          <cell r="D6464" t="str">
            <v>UN</v>
          </cell>
        </row>
        <row r="6465">
          <cell r="A6465" t="str">
            <v>0176-86</v>
          </cell>
          <cell r="B6465" t="str">
            <v>EMABALAGEM IND[NMP-08]</v>
          </cell>
          <cell r="C6465" t="str">
            <v>ROH</v>
          </cell>
          <cell r="D6465" t="str">
            <v>UN</v>
          </cell>
        </row>
        <row r="6466">
          <cell r="A6466" t="str">
            <v>0176-87</v>
          </cell>
          <cell r="B6466" t="str">
            <v>EMB COLET[NMP-08]</v>
          </cell>
          <cell r="C6466" t="str">
            <v>ROH</v>
          </cell>
          <cell r="D6466" t="str">
            <v>UN</v>
          </cell>
        </row>
        <row r="6467">
          <cell r="A6467" t="str">
            <v>0176-92</v>
          </cell>
          <cell r="B6467" t="str">
            <v>EMBALAGEM UNITARIA + CALÇO [V-76-6P]</v>
          </cell>
          <cell r="C6467" t="str">
            <v>VERP</v>
          </cell>
          <cell r="D6467" t="str">
            <v>UN</v>
          </cell>
        </row>
        <row r="6468">
          <cell r="A6468" t="str">
            <v>0176-93</v>
          </cell>
          <cell r="B6468" t="str">
            <v>EMBALAGEM UNITARIA L-38 [AR]</v>
          </cell>
          <cell r="C6468" t="str">
            <v>VERP</v>
          </cell>
          <cell r="D6468" t="str">
            <v>UN</v>
          </cell>
        </row>
        <row r="6469">
          <cell r="A6469" t="str">
            <v>0176-94</v>
          </cell>
          <cell r="B6469" t="str">
            <v>EMBALAGEM COLETIVA LIQUID [LATAM]</v>
          </cell>
          <cell r="C6469" t="str">
            <v>VERP</v>
          </cell>
          <cell r="D6469" t="str">
            <v>PL</v>
          </cell>
        </row>
        <row r="6470">
          <cell r="A6470" t="str">
            <v>0176-95</v>
          </cell>
          <cell r="B6470" t="str">
            <v>EMBALAGEM UNITARIA + CALÇOS [VT-RP-02]</v>
          </cell>
          <cell r="C6470" t="str">
            <v>VERP</v>
          </cell>
          <cell r="D6470" t="str">
            <v>UN</v>
          </cell>
        </row>
        <row r="6471">
          <cell r="A6471" t="str">
            <v>0176-96</v>
          </cell>
          <cell r="B6471" t="str">
            <v>EMBALAGEM UNITARIA B-35</v>
          </cell>
          <cell r="C6471" t="str">
            <v>VERP</v>
          </cell>
          <cell r="D6471" t="str">
            <v>UN</v>
          </cell>
        </row>
        <row r="6472">
          <cell r="A6472" t="str">
            <v>0176-97</v>
          </cell>
          <cell r="B6472" t="str">
            <v>EMBALAGEM UNITARIA KT-70</v>
          </cell>
          <cell r="C6472" t="str">
            <v>VERP</v>
          </cell>
          <cell r="D6472" t="str">
            <v>UN</v>
          </cell>
        </row>
        <row r="6473">
          <cell r="A6473" t="str">
            <v>0176-98</v>
          </cell>
          <cell r="B6473" t="str">
            <v>EMBALAGEM UNITARIA L-1000 B [VERSÃO 02]</v>
          </cell>
          <cell r="C6473" t="str">
            <v>VERP</v>
          </cell>
          <cell r="D6473" t="str">
            <v>UN</v>
          </cell>
        </row>
        <row r="6474">
          <cell r="A6474" t="str">
            <v>0176-99</v>
          </cell>
          <cell r="B6474" t="str">
            <v>EMBALAGEM UNITARIA L-1000 BL</v>
          </cell>
          <cell r="C6474" t="str">
            <v>VERP</v>
          </cell>
          <cell r="D6474" t="str">
            <v>UN</v>
          </cell>
        </row>
        <row r="6475">
          <cell r="A6475" t="str">
            <v>0177-00</v>
          </cell>
          <cell r="B6475" t="str">
            <v>EMBALAGEM UNITARIA L-1000 BI</v>
          </cell>
          <cell r="C6475" t="str">
            <v>VERP</v>
          </cell>
          <cell r="D6475" t="str">
            <v>UN</v>
          </cell>
        </row>
        <row r="6476">
          <cell r="A6476" t="str">
            <v>0177-06</v>
          </cell>
          <cell r="B6476" t="str">
            <v>EMBALAGEM UNITARIA + CALÇOS [VT-RP-03]</v>
          </cell>
          <cell r="C6476" t="str">
            <v>VERP</v>
          </cell>
          <cell r="D6476" t="str">
            <v>UN</v>
          </cell>
        </row>
        <row r="6477">
          <cell r="A6477" t="str">
            <v>0177-07</v>
          </cell>
          <cell r="B6477" t="str">
            <v>EMBALAGEM UNITARIA + CALÇOS [VT-41-TM]</v>
          </cell>
          <cell r="C6477" t="str">
            <v>VERP</v>
          </cell>
          <cell r="D6477" t="str">
            <v>UN</v>
          </cell>
        </row>
        <row r="6478">
          <cell r="A6478" t="str">
            <v>0177-08</v>
          </cell>
          <cell r="B6478" t="str">
            <v>EMBALAGEM UNITARIA [E-27]</v>
          </cell>
          <cell r="C6478" t="str">
            <v>VERP</v>
          </cell>
          <cell r="D6478" t="str">
            <v>UN</v>
          </cell>
        </row>
        <row r="6479">
          <cell r="A6479" t="str">
            <v>0177-09</v>
          </cell>
          <cell r="B6479" t="str">
            <v>EMBALAGEM UNITARIA [E-28]</v>
          </cell>
          <cell r="C6479" t="str">
            <v>VERP</v>
          </cell>
          <cell r="D6479" t="str">
            <v>UN</v>
          </cell>
        </row>
        <row r="6480">
          <cell r="A6480" t="str">
            <v>0177-11</v>
          </cell>
          <cell r="B6480" t="str">
            <v>CABO PLUG 1,2M PRETO II</v>
          </cell>
          <cell r="C6480" t="str">
            <v>ROH</v>
          </cell>
          <cell r="D6480" t="str">
            <v>UN</v>
          </cell>
        </row>
        <row r="6481">
          <cell r="A6481" t="str">
            <v>0177-12</v>
          </cell>
          <cell r="B6481" t="str">
            <v>TAMPA DO COPO LIQUID [L-900] VERMELHO</v>
          </cell>
          <cell r="C6481" t="str">
            <v>HALB</v>
          </cell>
          <cell r="D6481" t="str">
            <v>UN</v>
          </cell>
        </row>
        <row r="6482">
          <cell r="A6482" t="str">
            <v>0177-12A</v>
          </cell>
          <cell r="B6482" t="str">
            <v>TAMPA DO COPO LIQUID[L-900]VERMELHO (M2)</v>
          </cell>
          <cell r="C6482" t="str">
            <v>HALB</v>
          </cell>
          <cell r="D6482" t="str">
            <v>UN</v>
          </cell>
        </row>
        <row r="6483">
          <cell r="A6483" t="str">
            <v>0177-13</v>
          </cell>
          <cell r="B6483" t="str">
            <v>EMBALAGEM COLETIVA KT-76</v>
          </cell>
          <cell r="C6483" t="str">
            <v>VERP</v>
          </cell>
          <cell r="D6483" t="str">
            <v>PL</v>
          </cell>
        </row>
        <row r="6484">
          <cell r="A6484" t="str">
            <v>0177-14</v>
          </cell>
          <cell r="B6484" t="str">
            <v>EMBALAGEM UNITARIA KT-76 127V</v>
          </cell>
          <cell r="C6484" t="str">
            <v>VERP</v>
          </cell>
          <cell r="D6484" t="str">
            <v>UN</v>
          </cell>
        </row>
        <row r="6485">
          <cell r="A6485" t="str">
            <v>0177-15</v>
          </cell>
          <cell r="B6485" t="str">
            <v>EMBALAGEM UNITARIA KT-68</v>
          </cell>
          <cell r="C6485" t="str">
            <v>VERP</v>
          </cell>
          <cell r="D6485" t="str">
            <v>UN</v>
          </cell>
        </row>
        <row r="6486">
          <cell r="A6486" t="str">
            <v>0177-16</v>
          </cell>
          <cell r="B6486" t="str">
            <v>CALÇO KT-76</v>
          </cell>
          <cell r="C6486" t="str">
            <v>VERP</v>
          </cell>
          <cell r="D6486" t="str">
            <v>UN</v>
          </cell>
        </row>
        <row r="6487">
          <cell r="A6487" t="str">
            <v>0177-17</v>
          </cell>
          <cell r="B6487" t="str">
            <v>EMBALAGEM UNITARIA L-1000 BI [VERSÃO 02]</v>
          </cell>
          <cell r="C6487" t="str">
            <v>VERP</v>
          </cell>
          <cell r="D6487" t="str">
            <v>UN</v>
          </cell>
        </row>
        <row r="6488">
          <cell r="A6488" t="str">
            <v>0177-18</v>
          </cell>
          <cell r="B6488" t="str">
            <v>EMBALAGEM UNITARIA L-1000 WI [VERSÃO 02]</v>
          </cell>
          <cell r="C6488" t="str">
            <v>VERP</v>
          </cell>
          <cell r="D6488" t="str">
            <v>UN</v>
          </cell>
        </row>
        <row r="6489">
          <cell r="A6489" t="str">
            <v>0177-19</v>
          </cell>
          <cell r="B6489" t="str">
            <v>EMBALAGEM UNITARIA L-1000 RI [VERSÃO 02]</v>
          </cell>
          <cell r="C6489" t="str">
            <v>VERP</v>
          </cell>
          <cell r="D6489" t="str">
            <v>UN</v>
          </cell>
        </row>
        <row r="6490">
          <cell r="A6490" t="str">
            <v>0177-20</v>
          </cell>
          <cell r="B6490" t="str">
            <v>EMBALAGEM UNITARIA B-05 NP 350W</v>
          </cell>
          <cell r="C6490" t="str">
            <v>VERP</v>
          </cell>
          <cell r="D6490" t="str">
            <v>UN</v>
          </cell>
        </row>
        <row r="6491">
          <cell r="A6491" t="str">
            <v>0177-21</v>
          </cell>
          <cell r="B6491" t="str">
            <v>EMBALAGEM UNITARIA B-12 NP 350W</v>
          </cell>
          <cell r="C6491" t="str">
            <v>VERP</v>
          </cell>
          <cell r="D6491" t="str">
            <v>UN</v>
          </cell>
        </row>
        <row r="6492">
          <cell r="A6492" t="str">
            <v>0177-22</v>
          </cell>
          <cell r="B6492" t="str">
            <v>EMBALAGEM UNITARIA B-28 NP 350W</v>
          </cell>
          <cell r="C6492" t="str">
            <v>VERP</v>
          </cell>
          <cell r="D6492" t="str">
            <v>UN</v>
          </cell>
        </row>
        <row r="6493">
          <cell r="A6493" t="str">
            <v>0177-23</v>
          </cell>
          <cell r="B6493" t="str">
            <v>EMBALAGEM UNITARIA B-02 NP 400W</v>
          </cell>
          <cell r="C6493" t="str">
            <v>VERP</v>
          </cell>
          <cell r="D6493" t="str">
            <v>UN</v>
          </cell>
        </row>
        <row r="6494">
          <cell r="A6494" t="str">
            <v>0177-24</v>
          </cell>
          <cell r="B6494" t="str">
            <v>EMBALAGEM UNITARIA B-35 NP 350W</v>
          </cell>
          <cell r="C6494" t="str">
            <v>VERP</v>
          </cell>
          <cell r="D6494" t="str">
            <v>UN</v>
          </cell>
        </row>
        <row r="6495">
          <cell r="A6495" t="str">
            <v>0177-25</v>
          </cell>
          <cell r="B6495" t="str">
            <v>EMBALAGEM UNITARIA B-23 NP 400W</v>
          </cell>
          <cell r="C6495" t="str">
            <v>VERP</v>
          </cell>
          <cell r="D6495" t="str">
            <v>UN</v>
          </cell>
        </row>
        <row r="6496">
          <cell r="A6496" t="str">
            <v>0177-26</v>
          </cell>
          <cell r="B6496" t="str">
            <v>EMBALAGEM UNITARIA B-29 NP 400W</v>
          </cell>
          <cell r="C6496" t="str">
            <v>VERP</v>
          </cell>
          <cell r="D6496" t="str">
            <v>UN</v>
          </cell>
        </row>
        <row r="6497">
          <cell r="A6497" t="str">
            <v>0177-28</v>
          </cell>
          <cell r="B6497" t="str">
            <v>EMBALAGEM UNIT+CALÇOS VT-RP-03[7LINGUAS]</v>
          </cell>
          <cell r="C6497" t="str">
            <v>VERP</v>
          </cell>
          <cell r="D6497" t="str">
            <v>UN</v>
          </cell>
        </row>
        <row r="6498">
          <cell r="A6498" t="str">
            <v>0177-31</v>
          </cell>
          <cell r="B6498" t="str">
            <v>EMBALAGEM COLETIVA VT-RP [INGLES/EUROPA]</v>
          </cell>
          <cell r="C6498" t="str">
            <v>VERP</v>
          </cell>
          <cell r="D6498" t="str">
            <v>UN</v>
          </cell>
        </row>
        <row r="6499">
          <cell r="A6499" t="str">
            <v>0177-32</v>
          </cell>
          <cell r="B6499" t="str">
            <v>EMBALAGEM UNITARIA B-39</v>
          </cell>
          <cell r="C6499" t="str">
            <v>VERP</v>
          </cell>
          <cell r="D6499" t="str">
            <v>UN</v>
          </cell>
        </row>
        <row r="6500">
          <cell r="A6500" t="str">
            <v>0177-33</v>
          </cell>
          <cell r="B6500" t="str">
            <v>EMBALAGEM UNITARIA L-850 FR</v>
          </cell>
          <cell r="C6500" t="str">
            <v>VERP</v>
          </cell>
          <cell r="D6500" t="str">
            <v>UN</v>
          </cell>
        </row>
        <row r="6501">
          <cell r="A6501" t="str">
            <v>0177-34</v>
          </cell>
          <cell r="B6501" t="str">
            <v>EMBALAGEM UNITARIA L-1200 FB</v>
          </cell>
          <cell r="C6501" t="str">
            <v>VERP</v>
          </cell>
          <cell r="D6501" t="str">
            <v>UN</v>
          </cell>
        </row>
        <row r="6502">
          <cell r="A6502" t="str">
            <v>0177-35</v>
          </cell>
          <cell r="B6502" t="str">
            <v>EMBALAGEM UNITARIA B-40</v>
          </cell>
          <cell r="C6502" t="str">
            <v>VERP</v>
          </cell>
          <cell r="D6502" t="str">
            <v>UN</v>
          </cell>
        </row>
        <row r="6503">
          <cell r="A6503" t="str">
            <v>0177-36</v>
          </cell>
          <cell r="B6503" t="str">
            <v>EMBALAGEM UNITARIA KT-77</v>
          </cell>
          <cell r="C6503" t="str">
            <v>VERP</v>
          </cell>
          <cell r="D6503" t="str">
            <v>UN</v>
          </cell>
        </row>
        <row r="6504">
          <cell r="A6504" t="str">
            <v>0177-37</v>
          </cell>
          <cell r="B6504" t="str">
            <v>EMBALAGEM UNITARIA L-1200 BI</v>
          </cell>
          <cell r="C6504" t="str">
            <v>VERP</v>
          </cell>
          <cell r="D6504" t="str">
            <v>UN</v>
          </cell>
        </row>
        <row r="6505">
          <cell r="A6505" t="str">
            <v>0177-38</v>
          </cell>
          <cell r="B6505" t="str">
            <v>EMBALAGEM UNITARIA L-1200 RI</v>
          </cell>
          <cell r="C6505" t="str">
            <v>VERP</v>
          </cell>
          <cell r="D6505" t="str">
            <v>UN</v>
          </cell>
        </row>
        <row r="6506">
          <cell r="A6506" t="str">
            <v>0177-39</v>
          </cell>
          <cell r="B6506" t="str">
            <v>EMBALAGEM COLETIVA L-1200</v>
          </cell>
          <cell r="C6506" t="str">
            <v>VERP</v>
          </cell>
          <cell r="D6506" t="str">
            <v>PL</v>
          </cell>
        </row>
        <row r="6507">
          <cell r="A6507" t="str">
            <v>0177-40</v>
          </cell>
          <cell r="B6507" t="str">
            <v>CALÇO 01 LIQUIDIFICADOR L-1200</v>
          </cell>
          <cell r="C6507" t="str">
            <v>VERP</v>
          </cell>
          <cell r="D6507" t="str">
            <v>UN</v>
          </cell>
        </row>
        <row r="6508">
          <cell r="A6508" t="str">
            <v>0177-41</v>
          </cell>
          <cell r="B6508" t="str">
            <v>CALÇO 02 LIQUIDIFICADOR L-1200</v>
          </cell>
          <cell r="C6508" t="str">
            <v>VERP</v>
          </cell>
          <cell r="D6508" t="str">
            <v>UN</v>
          </cell>
        </row>
        <row r="6509">
          <cell r="A6509" t="str">
            <v>0177-42</v>
          </cell>
          <cell r="B6509" t="str">
            <v>EMBALAGEM UNITARIA L-1200 FR</v>
          </cell>
          <cell r="C6509" t="str">
            <v>VERP</v>
          </cell>
          <cell r="D6509" t="str">
            <v>UN</v>
          </cell>
        </row>
        <row r="6510">
          <cell r="A6510" t="str">
            <v>0177-43</v>
          </cell>
          <cell r="B6510" t="str">
            <v>EMBALAGEM UNITARIA L-1000 BLI</v>
          </cell>
          <cell r="C6510" t="str">
            <v>VERP</v>
          </cell>
          <cell r="D6510" t="str">
            <v>UN</v>
          </cell>
        </row>
        <row r="6511">
          <cell r="A6511" t="str">
            <v>0177-44</v>
          </cell>
          <cell r="B6511" t="str">
            <v>EMBALAGEM UNITARIA L-900 FR</v>
          </cell>
          <cell r="C6511" t="str">
            <v>VERP</v>
          </cell>
          <cell r="D6511" t="str">
            <v>UN</v>
          </cell>
        </row>
        <row r="6512">
          <cell r="A6512" t="str">
            <v>0177-46</v>
          </cell>
          <cell r="B6512" t="str">
            <v>EMBALAGEM UNITARIA L-900 FB</v>
          </cell>
          <cell r="C6512" t="str">
            <v>VERP</v>
          </cell>
          <cell r="D6512" t="str">
            <v>UN</v>
          </cell>
        </row>
        <row r="6513">
          <cell r="A6513" t="str">
            <v>0177-47</v>
          </cell>
          <cell r="B6513" t="str">
            <v>EMBALAGEM UNITARIA KT-72</v>
          </cell>
          <cell r="C6513" t="str">
            <v>VERP</v>
          </cell>
          <cell r="D6513" t="str">
            <v>UN</v>
          </cell>
        </row>
        <row r="6514">
          <cell r="A6514" t="str">
            <v>0177-48</v>
          </cell>
          <cell r="B6514" t="str">
            <v>EMBALAGEM COLETIVA KT-72</v>
          </cell>
          <cell r="C6514" t="str">
            <v>VERP</v>
          </cell>
          <cell r="D6514" t="str">
            <v>PL</v>
          </cell>
        </row>
        <row r="6515">
          <cell r="A6515" t="str">
            <v>0177-49</v>
          </cell>
          <cell r="B6515" t="str">
            <v>EMBALAGEM UNIT+CALÇOS VT-RP-02[BILINGUE]</v>
          </cell>
          <cell r="C6515" t="str">
            <v>VERP</v>
          </cell>
          <cell r="D6515" t="str">
            <v>UN</v>
          </cell>
        </row>
        <row r="6516">
          <cell r="A6516" t="str">
            <v>0177-50</v>
          </cell>
          <cell r="B6516" t="str">
            <v>EMBALAGEM UNITARIA KT-80</v>
          </cell>
          <cell r="C6516" t="str">
            <v>VERP</v>
          </cell>
          <cell r="D6516" t="str">
            <v>UN</v>
          </cell>
        </row>
        <row r="6517">
          <cell r="A6517" t="str">
            <v>0177-51</v>
          </cell>
          <cell r="B6517" t="str">
            <v>EMBALAGEM COLETIVA KT-80</v>
          </cell>
          <cell r="C6517" t="str">
            <v>VERP</v>
          </cell>
          <cell r="D6517" t="str">
            <v>PL</v>
          </cell>
        </row>
        <row r="6518">
          <cell r="A6518" t="str">
            <v>0177-52</v>
          </cell>
          <cell r="B6518" t="str">
            <v>EMBALAGEM UNITARIA KT-81</v>
          </cell>
          <cell r="C6518" t="str">
            <v>VERP</v>
          </cell>
          <cell r="D6518" t="str">
            <v>UN</v>
          </cell>
        </row>
        <row r="6519">
          <cell r="A6519" t="str">
            <v>0177-53</v>
          </cell>
          <cell r="B6519" t="str">
            <v>EMBALAGEM COLETIVA [KT-81/KT-106]</v>
          </cell>
          <cell r="C6519" t="str">
            <v>VERP</v>
          </cell>
          <cell r="D6519" t="str">
            <v>PL</v>
          </cell>
        </row>
        <row r="6520">
          <cell r="A6520" t="str">
            <v>0177-54</v>
          </cell>
          <cell r="B6520" t="str">
            <v>EMBALAGEM UNITARIA L-52 [ESPANHOL]</v>
          </cell>
          <cell r="C6520" t="str">
            <v>VERP</v>
          </cell>
          <cell r="D6520" t="str">
            <v>UN</v>
          </cell>
        </row>
        <row r="6521">
          <cell r="A6521" t="str">
            <v>0177-55</v>
          </cell>
          <cell r="B6521" t="str">
            <v>EMBALAGEM UNITARIA L-70 [ESPANHOL]</v>
          </cell>
          <cell r="C6521" t="str">
            <v>VERP</v>
          </cell>
          <cell r="D6521" t="str">
            <v>UN</v>
          </cell>
        </row>
        <row r="6522">
          <cell r="A6522" t="str">
            <v>0177-56</v>
          </cell>
          <cell r="B6522" t="str">
            <v>EMBALAGEM UNITARIA NL-22 [ESPANHOL]</v>
          </cell>
          <cell r="C6522" t="str">
            <v>VERP</v>
          </cell>
          <cell r="D6522" t="str">
            <v>UN</v>
          </cell>
        </row>
        <row r="6523">
          <cell r="A6523" t="str">
            <v>0177-57</v>
          </cell>
          <cell r="B6523" t="str">
            <v>EMBALAGEM UNITARIA L-1000 BI [ESPANHOL]</v>
          </cell>
          <cell r="C6523" t="str">
            <v>VERP</v>
          </cell>
          <cell r="D6523" t="str">
            <v>UN</v>
          </cell>
        </row>
        <row r="6524">
          <cell r="A6524" t="str">
            <v>0177-58</v>
          </cell>
          <cell r="B6524" t="str">
            <v>EMBALAGEM UNITARIA B-05 NP [ESPANHOL]</v>
          </cell>
          <cell r="C6524" t="str">
            <v>VERP</v>
          </cell>
          <cell r="D6524" t="str">
            <v>UN</v>
          </cell>
        </row>
        <row r="6525">
          <cell r="A6525" t="str">
            <v>0177-59</v>
          </cell>
          <cell r="B6525" t="str">
            <v>EMBALAGEM UNITARIA B-29 NP [ESPANHOL]</v>
          </cell>
          <cell r="C6525" t="str">
            <v>VERP</v>
          </cell>
          <cell r="D6525" t="str">
            <v>UN</v>
          </cell>
        </row>
        <row r="6526">
          <cell r="A6526" t="str">
            <v>0177-60</v>
          </cell>
          <cell r="B6526" t="str">
            <v>EMBALAGEM COLETIVA LIQUID DUE [ARG]</v>
          </cell>
          <cell r="C6526" t="str">
            <v>VERP</v>
          </cell>
          <cell r="D6526" t="str">
            <v>PL</v>
          </cell>
        </row>
        <row r="6527">
          <cell r="A6527" t="str">
            <v>0177-61</v>
          </cell>
          <cell r="B6527" t="str">
            <v>EMBALAGEM COLETIVA BATEDEIRA [LATAM]</v>
          </cell>
          <cell r="C6527" t="str">
            <v>VERP</v>
          </cell>
          <cell r="D6527" t="str">
            <v>PL</v>
          </cell>
        </row>
        <row r="6528">
          <cell r="A6528" t="str">
            <v>0177-62</v>
          </cell>
          <cell r="B6528" t="str">
            <v>EMBALAGEM UNITARIA B-04 NP 400W</v>
          </cell>
          <cell r="C6528" t="str">
            <v>VERP</v>
          </cell>
          <cell r="D6528" t="str">
            <v>UN</v>
          </cell>
        </row>
        <row r="6529">
          <cell r="A6529" t="str">
            <v>0177-63</v>
          </cell>
          <cell r="B6529" t="str">
            <v>EMBALAGEM UNITARIA KT-82</v>
          </cell>
          <cell r="C6529" t="str">
            <v>VERP</v>
          </cell>
          <cell r="D6529" t="str">
            <v>UN</v>
          </cell>
        </row>
        <row r="6530">
          <cell r="A6530" t="str">
            <v>0177-64</v>
          </cell>
          <cell r="B6530" t="str">
            <v>CALÇO KT-80</v>
          </cell>
          <cell r="C6530" t="str">
            <v>VERP</v>
          </cell>
          <cell r="D6530" t="str">
            <v>UN</v>
          </cell>
        </row>
        <row r="6531">
          <cell r="A6531" t="str">
            <v>0177-65</v>
          </cell>
          <cell r="B6531" t="str">
            <v>CALÇO [KT-81/106]</v>
          </cell>
          <cell r="C6531" t="str">
            <v>VERP</v>
          </cell>
          <cell r="D6531" t="str">
            <v>UN</v>
          </cell>
        </row>
        <row r="6532">
          <cell r="A6532" t="str">
            <v>0177-66</v>
          </cell>
          <cell r="B6532" t="str">
            <v>EMBALAGEM UNITARIA LATAM [L-1000 RI]</v>
          </cell>
          <cell r="C6532" t="str">
            <v>VERP</v>
          </cell>
          <cell r="D6532" t="str">
            <v>UN</v>
          </cell>
        </row>
        <row r="6533">
          <cell r="A6533" t="str">
            <v>0177-67</v>
          </cell>
          <cell r="B6533" t="str">
            <v>EMBALAGEM UNITARIA L-1000 WI [ESPANHOL]</v>
          </cell>
          <cell r="C6533" t="str">
            <v>VERP</v>
          </cell>
          <cell r="D6533" t="str">
            <v>UN</v>
          </cell>
        </row>
        <row r="6534">
          <cell r="A6534" t="str">
            <v>0177-68</v>
          </cell>
          <cell r="B6534" t="str">
            <v>EMBALAGEM UNITARIA KT-79</v>
          </cell>
          <cell r="C6534" t="str">
            <v>VERP</v>
          </cell>
          <cell r="D6534" t="str">
            <v>UN</v>
          </cell>
        </row>
        <row r="6535">
          <cell r="A6535" t="str">
            <v>0177-69</v>
          </cell>
          <cell r="B6535" t="str">
            <v>EMBALAGEM COLETIVA KT-79</v>
          </cell>
          <cell r="C6535" t="str">
            <v>VERP</v>
          </cell>
          <cell r="D6535" t="str">
            <v>PL</v>
          </cell>
        </row>
        <row r="6536">
          <cell r="A6536" t="str">
            <v>0177-70</v>
          </cell>
          <cell r="B6536" t="str">
            <v>EMBALAGEM UNITARIA L-66 LATAM</v>
          </cell>
          <cell r="C6536" t="str">
            <v>VERP</v>
          </cell>
          <cell r="D6536" t="str">
            <v>UN</v>
          </cell>
        </row>
        <row r="6537">
          <cell r="A6537" t="str">
            <v>0177-71</v>
          </cell>
          <cell r="B6537" t="str">
            <v>EMBALAGEM UNITARIA L-67 LATAM</v>
          </cell>
          <cell r="C6537" t="str">
            <v>VERP</v>
          </cell>
          <cell r="D6537" t="str">
            <v>UN</v>
          </cell>
        </row>
        <row r="6538">
          <cell r="A6538" t="str">
            <v>0177-72</v>
          </cell>
          <cell r="B6538" t="str">
            <v>EMBALAGEM UNITARIA KT-83</v>
          </cell>
          <cell r="C6538" t="str">
            <v>VERP</v>
          </cell>
          <cell r="D6538" t="str">
            <v>UN</v>
          </cell>
        </row>
        <row r="6539">
          <cell r="A6539" t="str">
            <v>0177-73</v>
          </cell>
          <cell r="B6539" t="str">
            <v>EMBALAGEM UNITARIA L-34 LATAM</v>
          </cell>
          <cell r="C6539" t="str">
            <v>VERP</v>
          </cell>
          <cell r="D6539" t="str">
            <v>UN</v>
          </cell>
        </row>
        <row r="6540">
          <cell r="A6540" t="str">
            <v>0177-74</v>
          </cell>
          <cell r="B6540" t="str">
            <v>EMBALAGEM UNITARIA L-77 LATAM</v>
          </cell>
          <cell r="C6540" t="str">
            <v>VERP</v>
          </cell>
          <cell r="D6540" t="str">
            <v>UN</v>
          </cell>
        </row>
        <row r="6541">
          <cell r="A6541" t="str">
            <v>0177-75</v>
          </cell>
          <cell r="B6541" t="str">
            <v>EMBALAGEM UNITARIA L-80</v>
          </cell>
          <cell r="C6541" t="str">
            <v>VERP</v>
          </cell>
          <cell r="D6541" t="str">
            <v>UN</v>
          </cell>
        </row>
        <row r="6542">
          <cell r="A6542" t="str">
            <v>0177-76</v>
          </cell>
          <cell r="B6542" t="str">
            <v>EMBALAGEM COLETIVA L-80</v>
          </cell>
          <cell r="C6542" t="str">
            <v>VERP</v>
          </cell>
          <cell r="D6542" t="str">
            <v>PL</v>
          </cell>
        </row>
        <row r="6543">
          <cell r="A6543" t="str">
            <v>0177-77</v>
          </cell>
          <cell r="B6543" t="str">
            <v>EMBALAGEM UNITARIA B-80</v>
          </cell>
          <cell r="C6543" t="str">
            <v>VERP</v>
          </cell>
          <cell r="D6543" t="str">
            <v>UN</v>
          </cell>
        </row>
        <row r="6544">
          <cell r="A6544" t="str">
            <v>0177-78</v>
          </cell>
          <cell r="B6544" t="str">
            <v>EMBALAGEM COLETIVA B-80</v>
          </cell>
          <cell r="C6544" t="str">
            <v>VERP</v>
          </cell>
          <cell r="D6544" t="str">
            <v>PL</v>
          </cell>
        </row>
        <row r="6545">
          <cell r="A6545" t="str">
            <v>0177-79</v>
          </cell>
          <cell r="B6545" t="str">
            <v>EMBALAGEM UNITARIA L-1000 BI [7LINGUAS]</v>
          </cell>
          <cell r="C6545" t="str">
            <v>VERP</v>
          </cell>
          <cell r="D6545" t="str">
            <v>UN</v>
          </cell>
        </row>
        <row r="6546">
          <cell r="A6546" t="str">
            <v>0177-80</v>
          </cell>
          <cell r="B6546" t="str">
            <v>EMBALAGEM UNITARIA L-35 LATAM</v>
          </cell>
          <cell r="C6546" t="str">
            <v>VERP</v>
          </cell>
          <cell r="D6546" t="str">
            <v>UN</v>
          </cell>
        </row>
        <row r="6547">
          <cell r="A6547" t="str">
            <v>0177-82</v>
          </cell>
          <cell r="B6547" t="str">
            <v>EMBALAGEM UNITARIA KT-84</v>
          </cell>
          <cell r="C6547" t="str">
            <v>VERP</v>
          </cell>
          <cell r="D6547" t="str">
            <v>UN</v>
          </cell>
        </row>
        <row r="6548">
          <cell r="A6548" t="str">
            <v>0177-83</v>
          </cell>
          <cell r="B6548" t="str">
            <v>EMBALAGEM COLETIVA KT-84</v>
          </cell>
          <cell r="C6548" t="str">
            <v>VERP</v>
          </cell>
          <cell r="D6548" t="str">
            <v>PL</v>
          </cell>
        </row>
        <row r="6549">
          <cell r="A6549" t="str">
            <v>0177-84</v>
          </cell>
          <cell r="B6549" t="str">
            <v>EMBALAGEM UNITARIA E-02 LATAM</v>
          </cell>
          <cell r="C6549" t="str">
            <v>VERP</v>
          </cell>
          <cell r="D6549" t="str">
            <v>UN</v>
          </cell>
        </row>
        <row r="6550">
          <cell r="A6550" t="str">
            <v>0177-85</v>
          </cell>
          <cell r="B6550" t="str">
            <v>EMBALAGEM COLETIVA ESPREMEDOR [LATAM]</v>
          </cell>
          <cell r="C6550" t="str">
            <v>VERP</v>
          </cell>
          <cell r="D6550" t="str">
            <v>PL</v>
          </cell>
        </row>
        <row r="6551">
          <cell r="A6551" t="str">
            <v>0177-86</v>
          </cell>
          <cell r="B6551" t="str">
            <v>EMBALAGEM UNITARIA L-900 FB [LATAM]</v>
          </cell>
          <cell r="C6551" t="str">
            <v>VERP</v>
          </cell>
          <cell r="D6551" t="str">
            <v>UN</v>
          </cell>
        </row>
        <row r="6552">
          <cell r="A6552" t="str">
            <v>0177-87</v>
          </cell>
          <cell r="B6552" t="str">
            <v>EMB COLETIVA [L-900/L-99] LATAM</v>
          </cell>
          <cell r="C6552" t="str">
            <v>VERP</v>
          </cell>
          <cell r="D6552" t="str">
            <v>PL</v>
          </cell>
        </row>
        <row r="6553">
          <cell r="A6553" t="str">
            <v>0177-88</v>
          </cell>
          <cell r="B6553" t="str">
            <v>EMBALAGEM UNITARIA KT-85</v>
          </cell>
          <cell r="C6553" t="str">
            <v>VERP</v>
          </cell>
          <cell r="D6553" t="str">
            <v>UN</v>
          </cell>
        </row>
        <row r="6554">
          <cell r="A6554" t="str">
            <v>0177-89</v>
          </cell>
          <cell r="B6554" t="str">
            <v>EMBALAGEM UNITARIA KT-86</v>
          </cell>
          <cell r="C6554" t="str">
            <v>VERP</v>
          </cell>
          <cell r="D6554" t="str">
            <v>UN</v>
          </cell>
        </row>
        <row r="6555">
          <cell r="A6555" t="str">
            <v>0177-90</v>
          </cell>
          <cell r="B6555" t="str">
            <v>CALÇO KT-85</v>
          </cell>
          <cell r="C6555" t="str">
            <v>VERP</v>
          </cell>
          <cell r="D6555" t="str">
            <v>UN</v>
          </cell>
        </row>
        <row r="6556">
          <cell r="A6556" t="str">
            <v>0177-91</v>
          </cell>
          <cell r="B6556" t="str">
            <v>EMBALAGEM UNITARIA [L-900 FR] 2C</v>
          </cell>
          <cell r="C6556" t="str">
            <v>VERP</v>
          </cell>
          <cell r="D6556" t="str">
            <v>UN</v>
          </cell>
        </row>
        <row r="6557">
          <cell r="A6557" t="str">
            <v>0177-92</v>
          </cell>
          <cell r="B6557" t="str">
            <v>EMBALAGEM COLETIVA LIQUID L-900 2C</v>
          </cell>
          <cell r="C6557" t="str">
            <v>VERP</v>
          </cell>
          <cell r="D6557" t="str">
            <v>PL</v>
          </cell>
        </row>
        <row r="6558">
          <cell r="A6558" t="str">
            <v>0177-93</v>
          </cell>
          <cell r="B6558" t="str">
            <v>CALÇO L-900 2C</v>
          </cell>
          <cell r="C6558" t="str">
            <v>VERP</v>
          </cell>
          <cell r="D6558" t="str">
            <v>UN</v>
          </cell>
        </row>
        <row r="6559">
          <cell r="A6559" t="str">
            <v>0177-94</v>
          </cell>
          <cell r="B6559" t="str">
            <v>EMBALAGEM UNITARIA [L-900 FB] VER02</v>
          </cell>
          <cell r="C6559" t="str">
            <v>VERP</v>
          </cell>
          <cell r="D6559" t="str">
            <v>UN</v>
          </cell>
        </row>
        <row r="6560">
          <cell r="A6560" t="str">
            <v>0177-95</v>
          </cell>
          <cell r="B6560" t="str">
            <v>EMBALAGEM UNITARIA [L-900 FR] VER02</v>
          </cell>
          <cell r="C6560" t="str">
            <v>VERP</v>
          </cell>
          <cell r="D6560" t="str">
            <v>UN</v>
          </cell>
        </row>
        <row r="6561">
          <cell r="A6561" t="str">
            <v>0177-96</v>
          </cell>
          <cell r="B6561" t="str">
            <v>EMBALAGEM UNITARIA KT-87</v>
          </cell>
          <cell r="C6561" t="str">
            <v>VERP</v>
          </cell>
          <cell r="D6561" t="str">
            <v>UN</v>
          </cell>
        </row>
        <row r="6562">
          <cell r="A6562" t="str">
            <v>0177-97</v>
          </cell>
          <cell r="B6562" t="str">
            <v>EMBALAGEM COLETIVA KT-87</v>
          </cell>
          <cell r="C6562" t="str">
            <v>VERP</v>
          </cell>
          <cell r="D6562" t="str">
            <v>PL</v>
          </cell>
        </row>
        <row r="6563">
          <cell r="A6563" t="str">
            <v>0177-98</v>
          </cell>
          <cell r="B6563" t="str">
            <v>EMBALAGEM UNITARIA [NVT-41-8P] + CALÇO</v>
          </cell>
          <cell r="C6563" t="str">
            <v>VERP</v>
          </cell>
          <cell r="D6563" t="str">
            <v>UN</v>
          </cell>
        </row>
        <row r="6564">
          <cell r="A6564" t="str">
            <v>0177-99</v>
          </cell>
          <cell r="B6564" t="str">
            <v>EMBALAGEM UNITARIA [VPS-30]+ CALÇO</v>
          </cell>
          <cell r="C6564" t="str">
            <v>VERP</v>
          </cell>
          <cell r="D6564" t="str">
            <v>UN</v>
          </cell>
        </row>
        <row r="6565">
          <cell r="A6565" t="str">
            <v>0178-00</v>
          </cell>
          <cell r="B6565" t="str">
            <v>EMBALAGEM UNITARIA L-1000 WI</v>
          </cell>
          <cell r="C6565" t="str">
            <v>VERP</v>
          </cell>
          <cell r="D6565" t="str">
            <v>UN</v>
          </cell>
        </row>
        <row r="6566">
          <cell r="A6566" t="str">
            <v>0178-01</v>
          </cell>
          <cell r="B6566" t="str">
            <v>CINTA PLAS.</v>
          </cell>
          <cell r="C6566" t="str">
            <v>ROH</v>
          </cell>
          <cell r="D6566" t="str">
            <v>UN</v>
          </cell>
        </row>
        <row r="6567">
          <cell r="A6567" t="str">
            <v>0178-02</v>
          </cell>
          <cell r="B6567" t="str">
            <v>CINTA AÇO INOX 403 0,5MM</v>
          </cell>
          <cell r="C6567" t="str">
            <v>ROH</v>
          </cell>
          <cell r="D6567" t="str">
            <v>UN</v>
          </cell>
        </row>
        <row r="6568">
          <cell r="A6568" t="str">
            <v>0178-03</v>
          </cell>
          <cell r="B6568" t="str">
            <v>CINTA AÇO INOX 403 CONFORMADA</v>
          </cell>
          <cell r="C6568" t="str">
            <v>HALB</v>
          </cell>
          <cell r="D6568" t="str">
            <v>UN</v>
          </cell>
        </row>
        <row r="6569">
          <cell r="A6569" t="str">
            <v>0178-04</v>
          </cell>
          <cell r="B6569" t="str">
            <v>CINTAMONTAGEM AR-01</v>
          </cell>
          <cell r="C6569" t="str">
            <v>ROH</v>
          </cell>
          <cell r="D6569" t="str">
            <v>UN</v>
          </cell>
        </row>
        <row r="6570">
          <cell r="A6570" t="str">
            <v>0178-05</v>
          </cell>
          <cell r="B6570" t="str">
            <v>CINTA DE MONTAGEM AR-02</v>
          </cell>
          <cell r="C6570" t="str">
            <v>ROH</v>
          </cell>
          <cell r="D6570" t="str">
            <v>UN</v>
          </cell>
        </row>
        <row r="6571">
          <cell r="A6571" t="str">
            <v>0178-06</v>
          </cell>
          <cell r="B6571" t="str">
            <v>CINTAMONTAGEM AR-03</v>
          </cell>
          <cell r="C6571" t="str">
            <v>ROH</v>
          </cell>
          <cell r="D6571" t="str">
            <v>UN</v>
          </cell>
        </row>
        <row r="6572">
          <cell r="A6572" t="str">
            <v>0178-07</v>
          </cell>
          <cell r="B6572" t="str">
            <v>INSERTO INOX  BATEDEIRA CORPO A</v>
          </cell>
          <cell r="C6572" t="str">
            <v>ROH</v>
          </cell>
          <cell r="D6572" t="str">
            <v>UN</v>
          </cell>
        </row>
        <row r="6573">
          <cell r="A6573" t="str">
            <v>0178-08</v>
          </cell>
          <cell r="B6573" t="str">
            <v>INSERTO INOX  BATEDEIRA CORPO B</v>
          </cell>
          <cell r="C6573" t="str">
            <v>ROH</v>
          </cell>
          <cell r="D6573" t="str">
            <v>UN</v>
          </cell>
        </row>
        <row r="6574">
          <cell r="A6574" t="str">
            <v>0178-09</v>
          </cell>
          <cell r="B6574" t="str">
            <v>CINTA AÇO INOX 403 CONFORMADA S/ETIQUETA</v>
          </cell>
          <cell r="C6574" t="str">
            <v>HALB</v>
          </cell>
          <cell r="D6574" t="str">
            <v>UN</v>
          </cell>
        </row>
        <row r="6575">
          <cell r="A6575" t="str">
            <v>0178-10</v>
          </cell>
          <cell r="B6575" t="str">
            <v>EMBALAGEM COLETIVA ESPREM 04UNID[INGLES]</v>
          </cell>
          <cell r="C6575" t="str">
            <v>VERP</v>
          </cell>
          <cell r="D6575" t="str">
            <v>PL</v>
          </cell>
        </row>
        <row r="6576">
          <cell r="A6576" t="str">
            <v>0178-100</v>
          </cell>
          <cell r="B6576" t="str">
            <v>INSERTO CORPO SUP INOX [BP-02]GRAV (EUA)</v>
          </cell>
          <cell r="C6576" t="str">
            <v>HALB</v>
          </cell>
          <cell r="D6576" t="str">
            <v>UN</v>
          </cell>
        </row>
        <row r="6577">
          <cell r="A6577" t="str">
            <v>0178-13</v>
          </cell>
          <cell r="B6577" t="str">
            <v>EMBALAGEM UNITARIA L-850 FB</v>
          </cell>
          <cell r="C6577" t="str">
            <v>VERP</v>
          </cell>
          <cell r="D6577" t="str">
            <v>UN</v>
          </cell>
        </row>
        <row r="6578">
          <cell r="A6578" t="str">
            <v>0178-14</v>
          </cell>
          <cell r="B6578" t="str">
            <v>CALÇO LIQUIDIFICADOR [L-900] Nº01</v>
          </cell>
          <cell r="C6578" t="str">
            <v>VERP</v>
          </cell>
          <cell r="D6578" t="str">
            <v>UN</v>
          </cell>
        </row>
        <row r="6579">
          <cell r="A6579" t="str">
            <v>0178-15</v>
          </cell>
          <cell r="B6579" t="str">
            <v>EMBALAGEM UNITARIA [B-36]</v>
          </cell>
          <cell r="C6579" t="str">
            <v>VERP</v>
          </cell>
          <cell r="D6579" t="str">
            <v>UN</v>
          </cell>
        </row>
        <row r="6580">
          <cell r="A6580" t="str">
            <v>0178-16</v>
          </cell>
          <cell r="B6580" t="str">
            <v>CALÇO LIQUIDIFICADOR [L-900] Nº02</v>
          </cell>
          <cell r="C6580" t="str">
            <v>VERP</v>
          </cell>
          <cell r="D6580" t="str">
            <v>UN</v>
          </cell>
        </row>
        <row r="6581">
          <cell r="A6581" t="str">
            <v>0178-17</v>
          </cell>
          <cell r="B6581" t="str">
            <v>CINTA AÇO INOX 403 CONFORMADA CETQINGLES</v>
          </cell>
          <cell r="C6581" t="str">
            <v>HALB</v>
          </cell>
          <cell r="D6581" t="str">
            <v>UN</v>
          </cell>
        </row>
        <row r="6582">
          <cell r="A6582" t="str">
            <v>0178-18</v>
          </cell>
          <cell r="B6582" t="str">
            <v>CALÇO LIQUIDIFICADOR L-1000 Nº01 [VER02]</v>
          </cell>
          <cell r="C6582" t="str">
            <v>VERP</v>
          </cell>
          <cell r="D6582" t="str">
            <v>UN</v>
          </cell>
        </row>
        <row r="6583">
          <cell r="A6583" t="str">
            <v>0178-19</v>
          </cell>
          <cell r="B6583" t="str">
            <v>CALÇO LIQUID L-1000/L-900 Nº02 [VER02]</v>
          </cell>
          <cell r="C6583" t="str">
            <v>VERP</v>
          </cell>
          <cell r="D6583" t="str">
            <v>UN</v>
          </cell>
        </row>
        <row r="6584">
          <cell r="A6584" t="str">
            <v>0178-20</v>
          </cell>
          <cell r="B6584" t="str">
            <v>EMBALAGEM UNITARIA [BP-01P-B]</v>
          </cell>
          <cell r="C6584" t="str">
            <v>VERP</v>
          </cell>
          <cell r="D6584" t="str">
            <v>UN</v>
          </cell>
        </row>
        <row r="6585">
          <cell r="A6585" t="str">
            <v>0178-21</v>
          </cell>
          <cell r="B6585" t="str">
            <v>EMBALAGEM UNITARIA [BP-01P-R]</v>
          </cell>
          <cell r="C6585" t="str">
            <v>VERP</v>
          </cell>
          <cell r="D6585" t="str">
            <v>UN</v>
          </cell>
        </row>
        <row r="6586">
          <cell r="A6586" t="str">
            <v>0178-22</v>
          </cell>
          <cell r="B6586" t="str">
            <v>EMBALAGEM UNITARIA [BP-01P-W]</v>
          </cell>
          <cell r="C6586" t="str">
            <v>VERP</v>
          </cell>
          <cell r="D6586" t="str">
            <v>UN</v>
          </cell>
        </row>
        <row r="6587">
          <cell r="A6587" t="str">
            <v>0178-23</v>
          </cell>
          <cell r="B6587" t="str">
            <v>EMBALAGEM UNITARIA [AFF-01]</v>
          </cell>
          <cell r="C6587" t="str">
            <v>VERP</v>
          </cell>
          <cell r="D6587" t="str">
            <v>UN</v>
          </cell>
        </row>
        <row r="6588">
          <cell r="A6588" t="str">
            <v>0178-24</v>
          </cell>
          <cell r="B6588" t="str">
            <v>EMBALAGEM UNITARIA [AFF-02]</v>
          </cell>
          <cell r="C6588" t="str">
            <v>VERP</v>
          </cell>
          <cell r="D6588" t="str">
            <v>UN</v>
          </cell>
        </row>
        <row r="6589">
          <cell r="A6589" t="str">
            <v>0178-25</v>
          </cell>
          <cell r="B6589" t="str">
            <v>EMBALAGEM COLETIVA [AFF]</v>
          </cell>
          <cell r="C6589" t="str">
            <v>VERP</v>
          </cell>
          <cell r="D6589" t="str">
            <v>UN</v>
          </cell>
        </row>
        <row r="6590">
          <cell r="A6590" t="str">
            <v>0178-26</v>
          </cell>
          <cell r="B6590" t="str">
            <v>EMBALAGEM UNITARIA [L-99-FB]</v>
          </cell>
          <cell r="C6590" t="str">
            <v>VERP</v>
          </cell>
          <cell r="D6590" t="str">
            <v>UN</v>
          </cell>
        </row>
        <row r="6591">
          <cell r="A6591" t="str">
            <v>0178-27</v>
          </cell>
          <cell r="B6591" t="str">
            <v>EMBALAGEM UNITARIA [L-99-RW]</v>
          </cell>
          <cell r="C6591" t="str">
            <v>VERP</v>
          </cell>
          <cell r="D6591" t="str">
            <v>UN</v>
          </cell>
        </row>
        <row r="6592">
          <cell r="A6592" t="str">
            <v>0178-28</v>
          </cell>
          <cell r="B6592" t="str">
            <v>EMBALAGEM UNITARIA [L-700 FB]</v>
          </cell>
          <cell r="C6592" t="str">
            <v>VERP</v>
          </cell>
          <cell r="D6592" t="str">
            <v>UN</v>
          </cell>
        </row>
        <row r="6593">
          <cell r="A6593" t="str">
            <v>0178-29</v>
          </cell>
          <cell r="B6593" t="str">
            <v>EMBALAGEM UNITARIA [L-700 FR]</v>
          </cell>
          <cell r="C6593" t="str">
            <v>VERP</v>
          </cell>
          <cell r="D6593" t="str">
            <v>UN</v>
          </cell>
        </row>
        <row r="6594">
          <cell r="A6594" t="str">
            <v>0178-30</v>
          </cell>
          <cell r="B6594" t="str">
            <v>EMBALAGEM UNITARIA [B-41 Y]</v>
          </cell>
          <cell r="C6594" t="str">
            <v>VERP</v>
          </cell>
          <cell r="D6594" t="str">
            <v>UN</v>
          </cell>
        </row>
        <row r="6595">
          <cell r="A6595" t="str">
            <v>0178-31</v>
          </cell>
          <cell r="B6595" t="str">
            <v>EMBALAGEM UNITARIA [L-65 Y]</v>
          </cell>
          <cell r="C6595" t="str">
            <v>VERP</v>
          </cell>
          <cell r="D6595" t="str">
            <v>UN</v>
          </cell>
        </row>
        <row r="6596">
          <cell r="A6596" t="str">
            <v>0178-32</v>
          </cell>
          <cell r="B6596" t="str">
            <v>EMBALAGEM UNITARIA [E-29 Y]</v>
          </cell>
          <cell r="C6596" t="str">
            <v>VERP</v>
          </cell>
          <cell r="D6596" t="str">
            <v>UN</v>
          </cell>
        </row>
        <row r="6597">
          <cell r="A6597" t="str">
            <v>0178-33</v>
          </cell>
          <cell r="B6597" t="str">
            <v>EMBALAGEM UNITARIA [KT-89]</v>
          </cell>
          <cell r="C6597" t="str">
            <v>VERP</v>
          </cell>
          <cell r="D6597" t="str">
            <v>UN</v>
          </cell>
        </row>
        <row r="6598">
          <cell r="A6598" t="str">
            <v>0178-34</v>
          </cell>
          <cell r="B6598" t="str">
            <v>EMBALAGEM UNITARIA [KT-88]</v>
          </cell>
          <cell r="C6598" t="str">
            <v>VERP</v>
          </cell>
          <cell r="D6598" t="str">
            <v>UN</v>
          </cell>
        </row>
        <row r="6599">
          <cell r="A6599" t="str">
            <v>0178-35</v>
          </cell>
          <cell r="B6599" t="str">
            <v>EMBALAGEM UNITARIA [NVT-40-8P-AP]+CALÇOS</v>
          </cell>
          <cell r="C6599" t="str">
            <v>VERP</v>
          </cell>
          <cell r="D6599" t="str">
            <v>UN</v>
          </cell>
        </row>
        <row r="6600">
          <cell r="A6600" t="str">
            <v>0178-36</v>
          </cell>
          <cell r="B6600" t="str">
            <v>EMBALAGEM UNITARIA [KT-90]</v>
          </cell>
          <cell r="C6600" t="str">
            <v>VERP</v>
          </cell>
          <cell r="D6600" t="str">
            <v>UN</v>
          </cell>
        </row>
        <row r="6601">
          <cell r="A6601" t="str">
            <v>0178-37</v>
          </cell>
          <cell r="B6601" t="str">
            <v>EMBALAGEM COLETIVA [BP-01/02/03]</v>
          </cell>
          <cell r="C6601" t="str">
            <v>VERP</v>
          </cell>
          <cell r="D6601" t="str">
            <v>PL</v>
          </cell>
        </row>
        <row r="6602">
          <cell r="A6602" t="str">
            <v>0178-38</v>
          </cell>
          <cell r="B6602" t="str">
            <v>EMBALAGEM COLETIVA [AFN-50]</v>
          </cell>
          <cell r="C6602" t="str">
            <v>VERP</v>
          </cell>
          <cell r="D6602" t="str">
            <v>PL</v>
          </cell>
        </row>
        <row r="6603">
          <cell r="A6603" t="str">
            <v>0178-39</v>
          </cell>
          <cell r="B6603" t="str">
            <v>EMBALAGEM COLETIVA [KT-83]</v>
          </cell>
          <cell r="C6603" t="str">
            <v>VERP</v>
          </cell>
          <cell r="D6603" t="str">
            <v>PL</v>
          </cell>
        </row>
        <row r="6604">
          <cell r="A6604" t="str">
            <v>0178-40</v>
          </cell>
          <cell r="B6604" t="str">
            <v>EMBALAGEM UNITARIA [BP-02P-B-TI]</v>
          </cell>
          <cell r="C6604" t="str">
            <v>VERP</v>
          </cell>
          <cell r="D6604" t="str">
            <v>UN</v>
          </cell>
        </row>
        <row r="6605">
          <cell r="A6605" t="str">
            <v>0178-41</v>
          </cell>
          <cell r="B6605" t="str">
            <v>EMBALAGEM UNITARIA [BP-02P-R-TI]</v>
          </cell>
          <cell r="C6605" t="str">
            <v>VERP</v>
          </cell>
          <cell r="D6605" t="str">
            <v>UN</v>
          </cell>
        </row>
        <row r="6606">
          <cell r="A6606" t="str">
            <v>0178-42</v>
          </cell>
          <cell r="B6606" t="str">
            <v>EMBALAGEM UNITARIA [BP-02P-W-TI]</v>
          </cell>
          <cell r="C6606" t="str">
            <v>VERP</v>
          </cell>
          <cell r="D6606" t="str">
            <v>UN</v>
          </cell>
        </row>
        <row r="6607">
          <cell r="A6607" t="str">
            <v>0178-43</v>
          </cell>
          <cell r="B6607" t="str">
            <v>EMBALAGEM UNITARIA [BP-03-B]</v>
          </cell>
          <cell r="C6607" t="str">
            <v>VERP</v>
          </cell>
          <cell r="D6607" t="str">
            <v>UN</v>
          </cell>
        </row>
        <row r="6608">
          <cell r="A6608" t="str">
            <v>0178-44</v>
          </cell>
          <cell r="B6608" t="str">
            <v>EMBALAGEM UNITARIA [BP-03-R]</v>
          </cell>
          <cell r="C6608" t="str">
            <v>VERP</v>
          </cell>
          <cell r="D6608" t="str">
            <v>UN</v>
          </cell>
        </row>
        <row r="6609">
          <cell r="A6609" t="str">
            <v>0178-45</v>
          </cell>
          <cell r="B6609" t="str">
            <v>EMBALAGEM UNITARIA [BP-03-W]</v>
          </cell>
          <cell r="C6609" t="str">
            <v>VERP</v>
          </cell>
          <cell r="D6609" t="str">
            <v>UN</v>
          </cell>
        </row>
        <row r="6610">
          <cell r="A6610" t="str">
            <v>0178-46</v>
          </cell>
          <cell r="B6610" t="str">
            <v>CALÇO [BP-01/02/03]</v>
          </cell>
          <cell r="C6610" t="str">
            <v>VERP</v>
          </cell>
          <cell r="D6610" t="str">
            <v>UN</v>
          </cell>
        </row>
        <row r="6611">
          <cell r="A6611" t="str">
            <v>0178-47</v>
          </cell>
          <cell r="B6611" t="str">
            <v>EMBALAGEM UNITARIA COTO [L-81 W]</v>
          </cell>
          <cell r="C6611" t="str">
            <v>VERP</v>
          </cell>
          <cell r="D6611" t="str">
            <v>UN</v>
          </cell>
        </row>
        <row r="6612">
          <cell r="A6612" t="str">
            <v>0178-48</v>
          </cell>
          <cell r="B6612" t="str">
            <v>EMBALAGEM UNITARIA COTO [L-81 R]</v>
          </cell>
          <cell r="C6612" t="str">
            <v>VERP</v>
          </cell>
          <cell r="D6612" t="str">
            <v>UN</v>
          </cell>
        </row>
        <row r="6613">
          <cell r="A6613" t="str">
            <v>0178-49</v>
          </cell>
          <cell r="B6613" t="str">
            <v>EMBALAGEM UNITARIA COTO [L-81 B]</v>
          </cell>
          <cell r="C6613" t="str">
            <v>VERP</v>
          </cell>
          <cell r="D6613" t="str">
            <v>UN</v>
          </cell>
        </row>
        <row r="6614">
          <cell r="A6614" t="str">
            <v>0178-50</v>
          </cell>
          <cell r="B6614" t="str">
            <v>EMBALAGEM UNITARIA COTO [L-82 W]</v>
          </cell>
          <cell r="C6614" t="str">
            <v>VERP</v>
          </cell>
          <cell r="D6614" t="str">
            <v>UN</v>
          </cell>
        </row>
        <row r="6615">
          <cell r="A6615" t="str">
            <v>0178-51</v>
          </cell>
          <cell r="B6615" t="str">
            <v>EMBALAGEM UNITARIA COTO [L-82 B]</v>
          </cell>
          <cell r="C6615" t="str">
            <v>VERP</v>
          </cell>
          <cell r="D6615" t="str">
            <v>UN</v>
          </cell>
        </row>
        <row r="6616">
          <cell r="A6616" t="str">
            <v>0178-52</v>
          </cell>
          <cell r="B6616" t="str">
            <v>EMBALAGEM UNITARIA COTO [L-83 W]</v>
          </cell>
          <cell r="C6616" t="str">
            <v>VERP</v>
          </cell>
          <cell r="D6616" t="str">
            <v>UN</v>
          </cell>
        </row>
        <row r="6617">
          <cell r="A6617" t="str">
            <v>0178-53</v>
          </cell>
          <cell r="B6617" t="str">
            <v>EMBALAGEM UNITARIA COTO [B-81 W]</v>
          </cell>
          <cell r="C6617" t="str">
            <v>VERP</v>
          </cell>
          <cell r="D6617" t="str">
            <v>UN</v>
          </cell>
        </row>
        <row r="6618">
          <cell r="A6618" t="str">
            <v>0178-54</v>
          </cell>
          <cell r="B6618" t="str">
            <v>EMBALAGEM UNITARIA LATAM [B-36 W]</v>
          </cell>
          <cell r="C6618" t="str">
            <v>VERP</v>
          </cell>
          <cell r="D6618" t="str">
            <v>UN</v>
          </cell>
        </row>
        <row r="6619">
          <cell r="A6619" t="str">
            <v>0178-55</v>
          </cell>
          <cell r="B6619" t="str">
            <v>EMBALAGEM UNITARIA LATAM [B-04 NP]</v>
          </cell>
          <cell r="C6619" t="str">
            <v>VERP</v>
          </cell>
          <cell r="D6619" t="str">
            <v>UN</v>
          </cell>
        </row>
        <row r="6620">
          <cell r="A6620" t="str">
            <v>0178-56</v>
          </cell>
          <cell r="B6620" t="str">
            <v>EMBALAGEM COLETIVA BATEDEIRA HAND[LATAM]</v>
          </cell>
          <cell r="C6620" t="str">
            <v>VERP</v>
          </cell>
          <cell r="D6620" t="str">
            <v>PL</v>
          </cell>
        </row>
        <row r="6621">
          <cell r="A6621" t="str">
            <v>0178-57</v>
          </cell>
          <cell r="B6621" t="str">
            <v>EMBALAGEM COLET LIQUID [COTO/TOP HOUSE]</v>
          </cell>
          <cell r="C6621" t="str">
            <v>VERP</v>
          </cell>
          <cell r="D6621" t="str">
            <v>PL</v>
          </cell>
        </row>
        <row r="6622">
          <cell r="A6622" t="str">
            <v>0178-58</v>
          </cell>
          <cell r="B6622" t="str">
            <v>EMB COLET LIQUID ELECTRONIC [COTO/TOP H]</v>
          </cell>
          <cell r="C6622" t="str">
            <v>VERP</v>
          </cell>
          <cell r="D6622" t="str">
            <v>PL</v>
          </cell>
        </row>
        <row r="6623">
          <cell r="A6623" t="str">
            <v>0178-59</v>
          </cell>
          <cell r="B6623" t="str">
            <v>EMBALAGEM COLETIVA BATED[COTO/TOP HOUSE]</v>
          </cell>
          <cell r="C6623" t="str">
            <v>VERP</v>
          </cell>
          <cell r="D6623" t="str">
            <v>PL</v>
          </cell>
        </row>
        <row r="6624">
          <cell r="A6624" t="str">
            <v>0178-60</v>
          </cell>
          <cell r="B6624" t="str">
            <v>EMBALAGEM UNITARIA [KT-91]</v>
          </cell>
          <cell r="C6624" t="str">
            <v>VERP</v>
          </cell>
          <cell r="D6624" t="str">
            <v>UN</v>
          </cell>
        </row>
        <row r="6625">
          <cell r="A6625" t="str">
            <v>0178-61</v>
          </cell>
          <cell r="B6625" t="str">
            <v>EMBALAGEM UNITARIA [KT-92]</v>
          </cell>
          <cell r="C6625" t="str">
            <v>VERP</v>
          </cell>
          <cell r="D6625" t="str">
            <v>UN</v>
          </cell>
        </row>
        <row r="6626">
          <cell r="A6626" t="str">
            <v>0178-62</v>
          </cell>
          <cell r="B6626" t="str">
            <v>EMBALAGEM COLETIVA [KT-90]</v>
          </cell>
          <cell r="C6626" t="str">
            <v>VERP</v>
          </cell>
          <cell r="D6626" t="str">
            <v>PL</v>
          </cell>
        </row>
        <row r="6627">
          <cell r="A6627" t="str">
            <v>0178-63</v>
          </cell>
          <cell r="B6627" t="str">
            <v>EMBALAGEM COLETIVA [KT-91]</v>
          </cell>
          <cell r="C6627" t="str">
            <v>VERP</v>
          </cell>
          <cell r="D6627" t="str">
            <v>PL</v>
          </cell>
        </row>
        <row r="6628">
          <cell r="A6628" t="str">
            <v>0178-64</v>
          </cell>
          <cell r="B6628" t="str">
            <v>EMBALAGEM COLETIVA [KT-92]</v>
          </cell>
          <cell r="C6628" t="str">
            <v>VERP</v>
          </cell>
          <cell r="D6628" t="str">
            <v>PL</v>
          </cell>
        </row>
        <row r="6629">
          <cell r="A6629" t="str">
            <v>0178-65</v>
          </cell>
          <cell r="B6629" t="str">
            <v>EMBALAGEM UNITARIA [L-99-WG]</v>
          </cell>
          <cell r="C6629" t="str">
            <v>VERP</v>
          </cell>
          <cell r="D6629" t="str">
            <v>UN</v>
          </cell>
        </row>
        <row r="6630">
          <cell r="A6630" t="str">
            <v>0178-66</v>
          </cell>
          <cell r="B6630" t="str">
            <v>EMBALAGEM UNITARIA [KT-94]</v>
          </cell>
          <cell r="C6630" t="str">
            <v>VERP</v>
          </cell>
          <cell r="D6630" t="str">
            <v>UN</v>
          </cell>
        </row>
        <row r="6631">
          <cell r="A6631" t="str">
            <v>0178-67</v>
          </cell>
          <cell r="B6631" t="str">
            <v>EMBALAGEM UNITARIA [KT-95]</v>
          </cell>
          <cell r="C6631" t="str">
            <v>VERP</v>
          </cell>
          <cell r="D6631" t="str">
            <v>UN</v>
          </cell>
        </row>
        <row r="6632">
          <cell r="A6632" t="str">
            <v>0178-68</v>
          </cell>
          <cell r="B6632" t="str">
            <v>EMBALAGEM UNITARIA [L-99-FR]</v>
          </cell>
          <cell r="C6632" t="str">
            <v>VERP</v>
          </cell>
          <cell r="D6632" t="str">
            <v>UN</v>
          </cell>
        </row>
        <row r="6633">
          <cell r="A6633" t="str">
            <v>0178-69</v>
          </cell>
          <cell r="B6633" t="str">
            <v>EMBALAGEM UNITARIA [L-99-WB]</v>
          </cell>
          <cell r="C6633" t="str">
            <v>VERP</v>
          </cell>
          <cell r="D6633" t="str">
            <v>UN</v>
          </cell>
        </row>
        <row r="6634">
          <cell r="A6634" t="str">
            <v>0178-70</v>
          </cell>
          <cell r="B6634" t="str">
            <v>EMBALAGEM UNIT [NV-06-6P-NP-FB] + CALÇOS</v>
          </cell>
          <cell r="C6634" t="str">
            <v>VERP</v>
          </cell>
          <cell r="D6634" t="str">
            <v>UN</v>
          </cell>
        </row>
        <row r="6635">
          <cell r="A6635" t="str">
            <v>0178-72</v>
          </cell>
          <cell r="B6635" t="str">
            <v>EMBALAGEM UNITARIA [KT-96]</v>
          </cell>
          <cell r="C6635" t="str">
            <v>VERP</v>
          </cell>
          <cell r="D6635" t="str">
            <v>UN</v>
          </cell>
        </row>
        <row r="6636">
          <cell r="A6636" t="str">
            <v>0178-73</v>
          </cell>
          <cell r="B6636" t="str">
            <v>EMBALAGEM UNITARIA [L-66] 900W</v>
          </cell>
          <cell r="C6636" t="str">
            <v>VERP</v>
          </cell>
          <cell r="D6636" t="str">
            <v>UN</v>
          </cell>
        </row>
        <row r="6637">
          <cell r="A6637" t="str">
            <v>0178-74</v>
          </cell>
          <cell r="B6637" t="str">
            <v>EMBALAGEM UNITARIA [L-74] 900W</v>
          </cell>
          <cell r="C6637" t="str">
            <v>VERP</v>
          </cell>
          <cell r="D6637" t="str">
            <v>UN</v>
          </cell>
        </row>
        <row r="6638">
          <cell r="A6638" t="str">
            <v>0178-75</v>
          </cell>
          <cell r="B6638" t="str">
            <v>EMBALAGEM UNITARIA [BP-01P-M]</v>
          </cell>
          <cell r="C6638" t="str">
            <v>VERP</v>
          </cell>
          <cell r="D6638" t="str">
            <v>UN</v>
          </cell>
        </row>
        <row r="6639">
          <cell r="A6639" t="str">
            <v>0178-76</v>
          </cell>
          <cell r="B6639" t="str">
            <v>EMBALAGEM UNITARIA [L-1200 MI]</v>
          </cell>
          <cell r="C6639" t="str">
            <v>VERP</v>
          </cell>
          <cell r="D6639" t="str">
            <v>UN</v>
          </cell>
        </row>
        <row r="6640">
          <cell r="A6640" t="str">
            <v>0178-77</v>
          </cell>
          <cell r="B6640" t="str">
            <v>EMBALAGEM UNITARIA [KT-99]</v>
          </cell>
          <cell r="C6640" t="str">
            <v>VERP</v>
          </cell>
          <cell r="D6640" t="str">
            <v>UN</v>
          </cell>
        </row>
        <row r="6641">
          <cell r="A6641" t="str">
            <v>0178-78</v>
          </cell>
          <cell r="B6641" t="str">
            <v>CABO FORCA ISOLADO C/ PECAS CNX 1M/PRETO</v>
          </cell>
          <cell r="C6641" t="str">
            <v>ROH</v>
          </cell>
          <cell r="D6641" t="str">
            <v>UN</v>
          </cell>
        </row>
        <row r="6642">
          <cell r="A6642" t="str">
            <v>0178-79</v>
          </cell>
          <cell r="B6642" t="str">
            <v>EMBALAGEM UNITARIA [KT-100]</v>
          </cell>
          <cell r="C6642" t="str">
            <v>VERP</v>
          </cell>
          <cell r="D6642" t="str">
            <v>UN</v>
          </cell>
        </row>
        <row r="6643">
          <cell r="A6643" t="str">
            <v>0178-80</v>
          </cell>
          <cell r="B6643" t="str">
            <v>EMBALAGEM UNITARIA [KT-101]</v>
          </cell>
          <cell r="C6643" t="str">
            <v>VERP</v>
          </cell>
          <cell r="D6643" t="str">
            <v>UN</v>
          </cell>
        </row>
        <row r="6644">
          <cell r="A6644" t="str">
            <v>0178-81</v>
          </cell>
          <cell r="B6644" t="str">
            <v>EMBALAGEM COLETIVA [KT-101]</v>
          </cell>
          <cell r="C6644" t="str">
            <v>VERP</v>
          </cell>
          <cell r="D6644" t="str">
            <v>PL</v>
          </cell>
        </row>
        <row r="6645">
          <cell r="A6645" t="str">
            <v>0178-82</v>
          </cell>
          <cell r="B6645" t="str">
            <v>CALÇO [KT-101]</v>
          </cell>
          <cell r="C6645" t="str">
            <v>VERP</v>
          </cell>
          <cell r="D6645" t="str">
            <v>UN</v>
          </cell>
        </row>
        <row r="6646">
          <cell r="A6646" t="str">
            <v>0178-83</v>
          </cell>
          <cell r="B6646" t="str">
            <v>INSERTO DO CORPO SUP INOX [BP-01/02]GRAV</v>
          </cell>
          <cell r="C6646" t="str">
            <v>HALB</v>
          </cell>
          <cell r="D6646" t="str">
            <v>UN</v>
          </cell>
        </row>
        <row r="6647">
          <cell r="A6647" t="str">
            <v>0178-85</v>
          </cell>
          <cell r="B6647" t="str">
            <v>EMBALAGEM UNITARIA [VTX-50-8P]</v>
          </cell>
          <cell r="C6647" t="str">
            <v>VERP</v>
          </cell>
          <cell r="D6647" t="str">
            <v>UN</v>
          </cell>
        </row>
        <row r="6648">
          <cell r="A6648" t="str">
            <v>0178-86</v>
          </cell>
          <cell r="B6648" t="str">
            <v>EMBALAGEM UNITARIA [VTX-40-8P]</v>
          </cell>
          <cell r="C6648" t="str">
            <v>VERP</v>
          </cell>
          <cell r="D6648" t="str">
            <v>UN</v>
          </cell>
        </row>
        <row r="6649">
          <cell r="A6649" t="str">
            <v>0178-87</v>
          </cell>
          <cell r="B6649" t="str">
            <v>EMBALAGEM UNITARIA [VTX-40-8P-AP]</v>
          </cell>
          <cell r="C6649" t="str">
            <v>VERP</v>
          </cell>
          <cell r="D6649" t="str">
            <v>UN</v>
          </cell>
        </row>
        <row r="6650">
          <cell r="A6650" t="str">
            <v>0178-88</v>
          </cell>
          <cell r="B6650" t="str">
            <v>EMBALAGEM UNITARIA [VTX-40-8P-RP]</v>
          </cell>
          <cell r="C6650" t="str">
            <v>VERP</v>
          </cell>
          <cell r="D6650" t="str">
            <v>UN</v>
          </cell>
        </row>
        <row r="6651">
          <cell r="A6651" t="str">
            <v>0178-89</v>
          </cell>
          <cell r="B6651" t="str">
            <v>EMBALAGEM UNITARIA [VTX-40C-8P]</v>
          </cell>
          <cell r="C6651" t="str">
            <v>VERP</v>
          </cell>
          <cell r="D6651" t="str">
            <v>UN</v>
          </cell>
        </row>
        <row r="6652">
          <cell r="A6652" t="str">
            <v>0178-90</v>
          </cell>
          <cell r="B6652" t="str">
            <v>EMBALAGEM UNITARIA [VTX-40-8P-RL]</v>
          </cell>
          <cell r="C6652" t="str">
            <v>VERP</v>
          </cell>
          <cell r="D6652" t="str">
            <v>UN</v>
          </cell>
        </row>
        <row r="6653">
          <cell r="A6653" t="str">
            <v>0178-91</v>
          </cell>
          <cell r="B6653" t="str">
            <v>EMBALAGEM UNITARIA [VTX-40-8P-TM]</v>
          </cell>
          <cell r="C6653" t="str">
            <v>VERP</v>
          </cell>
          <cell r="D6653" t="str">
            <v>UN</v>
          </cell>
        </row>
        <row r="6654">
          <cell r="A6654" t="str">
            <v>0178-92</v>
          </cell>
          <cell r="B6654" t="str">
            <v>EMBALAGEM UNITARIA [VTX-40-8P-CR]</v>
          </cell>
          <cell r="C6654" t="str">
            <v>VERP</v>
          </cell>
          <cell r="D6654" t="str">
            <v>UN</v>
          </cell>
        </row>
        <row r="6655">
          <cell r="A6655" t="str">
            <v>0178-93</v>
          </cell>
          <cell r="B6655" t="str">
            <v>EMBALAGEM UNITARIA [VTX-40C-8P-CR]</v>
          </cell>
          <cell r="C6655" t="str">
            <v>VERP</v>
          </cell>
          <cell r="D6655" t="str">
            <v>UN</v>
          </cell>
        </row>
        <row r="6656">
          <cell r="A6656" t="str">
            <v>0178-94</v>
          </cell>
          <cell r="B6656" t="str">
            <v>EMBALAGEM UNIT [NV-15-6P] + CALÇOS V3</v>
          </cell>
          <cell r="C6656" t="str">
            <v>VERP</v>
          </cell>
          <cell r="D6656" t="str">
            <v>UN</v>
          </cell>
        </row>
        <row r="6657">
          <cell r="A6657" t="str">
            <v>0178-95</v>
          </cell>
          <cell r="B6657" t="str">
            <v>EMBALAGEM UNIT [NV-15-6P-FB] + CALÇOS V3</v>
          </cell>
          <cell r="C6657" t="str">
            <v>VERP</v>
          </cell>
          <cell r="D6657" t="str">
            <v>UN</v>
          </cell>
        </row>
        <row r="6658">
          <cell r="A6658" t="str">
            <v>0178-96</v>
          </cell>
          <cell r="B6658" t="str">
            <v>EMBALAGEM UNITARIA [V-78-4P-NP] + CALÇOS</v>
          </cell>
          <cell r="C6658" t="str">
            <v>VERP</v>
          </cell>
          <cell r="D6658" t="str">
            <v>UN</v>
          </cell>
        </row>
        <row r="6659">
          <cell r="A6659" t="str">
            <v>0178-97</v>
          </cell>
          <cell r="B6659" t="str">
            <v>EMBALAGEM UNITARIA [V-81-6P-AP] + CALÇOS</v>
          </cell>
          <cell r="C6659" t="str">
            <v>VERP</v>
          </cell>
          <cell r="D6659" t="str">
            <v>UN</v>
          </cell>
        </row>
        <row r="6660">
          <cell r="A6660" t="str">
            <v>0178-98</v>
          </cell>
          <cell r="B6660" t="str">
            <v>EMBALAGEM UNIT [NV-45-6P-NP] + CALÇOS V2</v>
          </cell>
          <cell r="C6660" t="str">
            <v>VERP</v>
          </cell>
          <cell r="D6660" t="str">
            <v>UN</v>
          </cell>
        </row>
        <row r="6661">
          <cell r="A6661" t="str">
            <v>0178-99</v>
          </cell>
          <cell r="B6661" t="str">
            <v>EMBALAGEM UNIT [NV-75-6P-NP] + CALÇOS V2</v>
          </cell>
          <cell r="C6661" t="str">
            <v>VERP</v>
          </cell>
          <cell r="D6661" t="str">
            <v>UN</v>
          </cell>
        </row>
        <row r="6662">
          <cell r="A6662" t="str">
            <v>0179-01</v>
          </cell>
          <cell r="B6662" t="str">
            <v>ANEL O`RING-AQUEC, A-01/A-04</v>
          </cell>
          <cell r="C6662" t="str">
            <v>ROH</v>
          </cell>
          <cell r="D6662" t="str">
            <v>UN</v>
          </cell>
        </row>
        <row r="6663">
          <cell r="A6663" t="str">
            <v>0179-03</v>
          </cell>
          <cell r="B6663" t="str">
            <v>EMBALAGEM UNIT [NV-06-6P-NP] + CALÇOS V2</v>
          </cell>
          <cell r="C6663" t="str">
            <v>VERP</v>
          </cell>
          <cell r="D6663" t="str">
            <v>UN</v>
          </cell>
        </row>
        <row r="6664">
          <cell r="A6664" t="str">
            <v>0179-04</v>
          </cell>
          <cell r="B6664" t="str">
            <v>PAINEL FRONTAL PRATA GRAVADO BX-20</v>
          </cell>
          <cell r="C6664" t="str">
            <v>HALB</v>
          </cell>
          <cell r="D6664" t="str">
            <v>UN</v>
          </cell>
        </row>
        <row r="6665">
          <cell r="A6665" t="str">
            <v>0179-05</v>
          </cell>
          <cell r="B6665" t="str">
            <v>PAINEL FRONTAL PINTADO PRATA</v>
          </cell>
          <cell r="C6665" t="str">
            <v>HALB</v>
          </cell>
          <cell r="D6665" t="str">
            <v>UN</v>
          </cell>
        </row>
        <row r="6666">
          <cell r="A6666" t="str">
            <v>0179-06</v>
          </cell>
          <cell r="B6666" t="str">
            <v>ORN USB AUX PLAST INJ BRANCO</v>
          </cell>
          <cell r="C6666" t="str">
            <v>HALB</v>
          </cell>
          <cell r="D6666" t="str">
            <v>UN</v>
          </cell>
        </row>
        <row r="6667">
          <cell r="A6667" t="str">
            <v>0179-07</v>
          </cell>
          <cell r="B6667" t="str">
            <v>TECLA PLAST INJ BRANCO</v>
          </cell>
          <cell r="C6667" t="str">
            <v>HALB</v>
          </cell>
          <cell r="D6667" t="str">
            <v>UN</v>
          </cell>
        </row>
        <row r="6668">
          <cell r="A6668" t="str">
            <v>0179-08</v>
          </cell>
          <cell r="B6668" t="str">
            <v>ALCA DE PLASTICO BX INJETADO BRANCO</v>
          </cell>
          <cell r="C6668" t="str">
            <v>HALB</v>
          </cell>
          <cell r="D6668" t="str">
            <v>UN</v>
          </cell>
        </row>
        <row r="6669">
          <cell r="A6669" t="str">
            <v>0179-09</v>
          </cell>
          <cell r="B6669" t="str">
            <v>ORN ALTO FALANTE INJ BRANCO</v>
          </cell>
          <cell r="C6669" t="str">
            <v>HALB</v>
          </cell>
          <cell r="D6669" t="str">
            <v>UN</v>
          </cell>
        </row>
        <row r="6670">
          <cell r="A6670" t="str">
            <v>0179-10</v>
          </cell>
          <cell r="B6670" t="str">
            <v>PAINEL FRONTAL PLAST INJ CINZA</v>
          </cell>
          <cell r="C6670" t="str">
            <v>HALB</v>
          </cell>
          <cell r="D6670" t="str">
            <v>UN</v>
          </cell>
        </row>
        <row r="6671">
          <cell r="A6671" t="str">
            <v>0179-102</v>
          </cell>
          <cell r="B6671" t="str">
            <v>EMB UNIT [CTG-05-4B] + 4 CALÇOS PAPELÃO</v>
          </cell>
          <cell r="C6671" t="str">
            <v>VERP</v>
          </cell>
          <cell r="D6671" t="str">
            <v>UN</v>
          </cell>
        </row>
        <row r="6672">
          <cell r="A6672" t="str">
            <v>0179-103</v>
          </cell>
          <cell r="B6672" t="str">
            <v>CALÇO INFERIOR DE ISOPOR [CTG-05]</v>
          </cell>
          <cell r="C6672" t="str">
            <v>VERP</v>
          </cell>
          <cell r="D6672" t="str">
            <v>UN</v>
          </cell>
        </row>
        <row r="6673">
          <cell r="A6673" t="str">
            <v>0179-11</v>
          </cell>
          <cell r="B6673" t="str">
            <v>ALCA PLAST BX PINTADA RED</v>
          </cell>
          <cell r="C6673" t="str">
            <v>HALB</v>
          </cell>
          <cell r="D6673" t="str">
            <v>UN</v>
          </cell>
        </row>
        <row r="6674">
          <cell r="A6674" t="str">
            <v>0179-12</v>
          </cell>
          <cell r="B6674" t="str">
            <v>TECLA PLAST PINTADA RED</v>
          </cell>
          <cell r="C6674" t="str">
            <v>HALB</v>
          </cell>
          <cell r="D6674" t="str">
            <v>UN</v>
          </cell>
        </row>
        <row r="6675">
          <cell r="A6675" t="str">
            <v>0179-15</v>
          </cell>
          <cell r="B6675" t="str">
            <v>ORN ALTO FALANTE PINTADO RED</v>
          </cell>
          <cell r="C6675" t="str">
            <v>HALB</v>
          </cell>
          <cell r="D6675" t="str">
            <v>UN</v>
          </cell>
        </row>
        <row r="6676">
          <cell r="A6676" t="str">
            <v>0179-16</v>
          </cell>
          <cell r="B6676" t="str">
            <v>ORN USB AUX PLAST PINTADO RED</v>
          </cell>
          <cell r="C6676" t="str">
            <v>HALB</v>
          </cell>
          <cell r="D6676" t="str">
            <v>UN</v>
          </cell>
        </row>
        <row r="6677">
          <cell r="A6677" t="str">
            <v>0179-23</v>
          </cell>
          <cell r="B6677" t="str">
            <v>EMBALAGEM UNITARIA [VPS-40-8P]</v>
          </cell>
          <cell r="C6677" t="str">
            <v>VERP</v>
          </cell>
          <cell r="D6677" t="str">
            <v>UN</v>
          </cell>
        </row>
        <row r="6678">
          <cell r="A6678" t="str">
            <v>0179-25</v>
          </cell>
          <cell r="B6678" t="str">
            <v>EMBALAGEM UNIT [NVT-41C-8P] (UAE)+CALÇOS</v>
          </cell>
          <cell r="C6678" t="str">
            <v>VERP</v>
          </cell>
          <cell r="D6678" t="str">
            <v>UN</v>
          </cell>
        </row>
        <row r="6679">
          <cell r="A6679" t="str">
            <v>0179-26</v>
          </cell>
          <cell r="B6679" t="str">
            <v>EMBALAGEM UNIT [NVT-41-8P] (UAE) +CALÇOS</v>
          </cell>
          <cell r="C6679" t="str">
            <v>VERP</v>
          </cell>
          <cell r="D6679" t="str">
            <v>UN</v>
          </cell>
        </row>
        <row r="6680">
          <cell r="A6680" t="str">
            <v>0179-27</v>
          </cell>
          <cell r="B6680" t="str">
            <v>EMBALAGEM COLETIVA [KT-100]</v>
          </cell>
          <cell r="C6680" t="str">
            <v>VERP</v>
          </cell>
          <cell r="D6680" t="str">
            <v>PL</v>
          </cell>
        </row>
        <row r="6681">
          <cell r="A6681" t="str">
            <v>0179-28</v>
          </cell>
          <cell r="B6681" t="str">
            <v>CALÇO [KT-100]</v>
          </cell>
          <cell r="C6681" t="str">
            <v>VERP</v>
          </cell>
          <cell r="D6681" t="str">
            <v>UN</v>
          </cell>
        </row>
        <row r="6682">
          <cell r="A6682" t="str">
            <v>0179-29</v>
          </cell>
          <cell r="B6682" t="str">
            <v>EMBALAGEM COLETIVA [KT-99]</v>
          </cell>
          <cell r="C6682" t="str">
            <v>VERP</v>
          </cell>
          <cell r="D6682" t="str">
            <v>PL</v>
          </cell>
        </row>
        <row r="6683">
          <cell r="A6683" t="str">
            <v>0179-30</v>
          </cell>
          <cell r="B6683" t="str">
            <v>CALÇO [KT-99]</v>
          </cell>
          <cell r="C6683" t="str">
            <v>VERP</v>
          </cell>
          <cell r="D6683" t="str">
            <v>UN</v>
          </cell>
        </row>
        <row r="6684">
          <cell r="A6684" t="str">
            <v>0179-31</v>
          </cell>
          <cell r="B6684" t="str">
            <v>EMBALAGEM UNITARIA [KT-102]</v>
          </cell>
          <cell r="C6684" t="str">
            <v>VERP</v>
          </cell>
          <cell r="D6684" t="str">
            <v>UN</v>
          </cell>
        </row>
        <row r="6685">
          <cell r="A6685" t="str">
            <v>0179-32</v>
          </cell>
          <cell r="B6685" t="str">
            <v>EMBALAGEM COLETIVA [KT-102]</v>
          </cell>
          <cell r="C6685" t="str">
            <v>VERP</v>
          </cell>
          <cell r="D6685" t="str">
            <v>PL</v>
          </cell>
        </row>
        <row r="6686">
          <cell r="A6686" t="str">
            <v>0179-33</v>
          </cell>
          <cell r="B6686" t="str">
            <v>CALÇO [KT-102]</v>
          </cell>
          <cell r="C6686" t="str">
            <v>VERP</v>
          </cell>
          <cell r="D6686" t="str">
            <v>UN</v>
          </cell>
        </row>
        <row r="6687">
          <cell r="A6687" t="str">
            <v>0179-34</v>
          </cell>
          <cell r="B6687" t="str">
            <v>EMBALAGEM UNIT [NVT-50-8P] + CALÇOS V2</v>
          </cell>
          <cell r="C6687" t="str">
            <v>VERP</v>
          </cell>
          <cell r="D6687" t="str">
            <v>UN</v>
          </cell>
        </row>
        <row r="6688">
          <cell r="A6688" t="str">
            <v>0179-35</v>
          </cell>
          <cell r="B6688" t="str">
            <v>EMBALAGEM UNIT [NVT-40-8P] + CALÇOS V2</v>
          </cell>
          <cell r="C6688" t="str">
            <v>VERP</v>
          </cell>
          <cell r="D6688" t="str">
            <v>UN</v>
          </cell>
        </row>
        <row r="6689">
          <cell r="A6689" t="str">
            <v>0179-38</v>
          </cell>
          <cell r="B6689" t="str">
            <v>EMBALAGEM UNIT [NV-61-6P-NP] + CALÇOS V2</v>
          </cell>
          <cell r="C6689" t="str">
            <v>VERP</v>
          </cell>
          <cell r="D6689" t="str">
            <v>UN</v>
          </cell>
        </row>
        <row r="6690">
          <cell r="A6690" t="str">
            <v>0179-41</v>
          </cell>
          <cell r="B6690" t="str">
            <v>EMBALAGEM UNIT [NVT-40C-8P] + CALÇOS V2</v>
          </cell>
          <cell r="C6690" t="str">
            <v>VERP</v>
          </cell>
          <cell r="D6690" t="str">
            <v>UN</v>
          </cell>
        </row>
        <row r="6691">
          <cell r="A6691" t="str">
            <v>0179-42</v>
          </cell>
          <cell r="B6691" t="str">
            <v>EMBALAGEM UNITARIA [V-80-6P-AP] + CALÇOS</v>
          </cell>
          <cell r="C6691" t="str">
            <v>VERP</v>
          </cell>
          <cell r="D6691" t="str">
            <v>UN</v>
          </cell>
        </row>
        <row r="6692">
          <cell r="A6692" t="str">
            <v>0179-43</v>
          </cell>
          <cell r="B6692" t="str">
            <v>EMBALAGEM UNITARIA [VT-31C-6P] + CALÇOS</v>
          </cell>
          <cell r="C6692" t="str">
            <v>VERP</v>
          </cell>
          <cell r="D6692" t="str">
            <v>UN</v>
          </cell>
        </row>
        <row r="6693">
          <cell r="A6693" t="str">
            <v>0179-45</v>
          </cell>
          <cell r="B6693" t="str">
            <v>EMBALAGEM UNITARIA [L-1000-MI]</v>
          </cell>
          <cell r="C6693" t="str">
            <v>VERP</v>
          </cell>
          <cell r="D6693" t="str">
            <v>UN</v>
          </cell>
        </row>
        <row r="6694">
          <cell r="A6694" t="str">
            <v>0179-46</v>
          </cell>
          <cell r="B6694" t="str">
            <v>EMBALAGEM UNITARIA [E-30]</v>
          </cell>
          <cell r="C6694" t="str">
            <v>VERP</v>
          </cell>
          <cell r="D6694" t="str">
            <v>UN</v>
          </cell>
        </row>
        <row r="6695">
          <cell r="A6695" t="str">
            <v>0179-47</v>
          </cell>
          <cell r="B6695" t="str">
            <v>EMBALAGEM UNITARIA [B-42]</v>
          </cell>
          <cell r="C6695" t="str">
            <v>VERP</v>
          </cell>
          <cell r="D6695" t="str">
            <v>UN</v>
          </cell>
        </row>
        <row r="6696">
          <cell r="A6696" t="str">
            <v>0179-48</v>
          </cell>
          <cell r="B6696" t="str">
            <v>EMBALAGEM UNITARIA [VTX-40-DW] + CALÇOS</v>
          </cell>
          <cell r="C6696" t="str">
            <v>VERP</v>
          </cell>
          <cell r="D6696" t="str">
            <v>UN</v>
          </cell>
        </row>
        <row r="6697">
          <cell r="A6697" t="str">
            <v>0179-49</v>
          </cell>
          <cell r="B6697" t="str">
            <v>EMB UNIT[CTG-01]+4CALÇOS PAPELÃO 4 BOCAS</v>
          </cell>
          <cell r="C6697" t="str">
            <v>VERP</v>
          </cell>
          <cell r="D6697" t="str">
            <v>UN</v>
          </cell>
        </row>
        <row r="6698">
          <cell r="A6698" t="str">
            <v>0179-50</v>
          </cell>
          <cell r="B6698" t="str">
            <v>EMB UNIT[CTG-02]+4CALÇOS PAPELÃO 5 BOCAS</v>
          </cell>
          <cell r="C6698" t="str">
            <v>VERP</v>
          </cell>
          <cell r="D6698" t="str">
            <v>UN</v>
          </cell>
        </row>
        <row r="6699">
          <cell r="A6699" t="str">
            <v>0179-51</v>
          </cell>
          <cell r="B6699" t="str">
            <v>EMB UNIT[CTG-03]+4CALÇOS PAPELÃO 5BOC TC</v>
          </cell>
          <cell r="C6699" t="str">
            <v>VERP</v>
          </cell>
          <cell r="D6699" t="str">
            <v>UN</v>
          </cell>
        </row>
        <row r="6700">
          <cell r="A6700" t="str">
            <v>0179-52</v>
          </cell>
          <cell r="B6700" t="str">
            <v>EMB UNIT[CTG-04]+4CALÇOS PAPELÃO 2 BOCAS</v>
          </cell>
          <cell r="C6700" t="str">
            <v>VERP</v>
          </cell>
          <cell r="D6700" t="str">
            <v>UN</v>
          </cell>
        </row>
        <row r="6701">
          <cell r="A6701" t="str">
            <v>0179-53</v>
          </cell>
          <cell r="B6701" t="str">
            <v>EMBALAGEM UNITARIA [NV-75-6P-HB] + CALÇO</v>
          </cell>
          <cell r="C6701" t="str">
            <v>VERP</v>
          </cell>
          <cell r="D6701" t="str">
            <v>UN</v>
          </cell>
        </row>
        <row r="6702">
          <cell r="A6702" t="str">
            <v>0179-54</v>
          </cell>
          <cell r="B6702" t="str">
            <v>EMBALAGEM UNIT [VTX-40C-8P-CR-E]+CALÇO</v>
          </cell>
          <cell r="C6702" t="str">
            <v>VERP</v>
          </cell>
          <cell r="D6702" t="str">
            <v>UN</v>
          </cell>
        </row>
        <row r="6703">
          <cell r="A6703" t="str">
            <v>0179-55</v>
          </cell>
          <cell r="B6703" t="str">
            <v>EMBALAGEM UNITARIA [ V-70C-6P] + CALÇO</v>
          </cell>
          <cell r="C6703" t="str">
            <v>VERP</v>
          </cell>
          <cell r="D6703" t="str">
            <v>UN</v>
          </cell>
        </row>
        <row r="6704">
          <cell r="A6704" t="str">
            <v>0179-56</v>
          </cell>
          <cell r="B6704" t="str">
            <v>EMBALAGEM UNITARIA [ V-70-6P] + CALÇO</v>
          </cell>
          <cell r="C6704" t="str">
            <v>VERP</v>
          </cell>
          <cell r="D6704" t="str">
            <v>UN</v>
          </cell>
        </row>
        <row r="6705">
          <cell r="A6705" t="str">
            <v>0179-57</v>
          </cell>
          <cell r="B6705" t="str">
            <v>CALÇO INFERIOR DE ISOPOR COOKTOP [CTG]</v>
          </cell>
          <cell r="C6705" t="str">
            <v>VERP</v>
          </cell>
          <cell r="D6705" t="str">
            <v>UN</v>
          </cell>
        </row>
        <row r="6706">
          <cell r="A6706" t="str">
            <v>0179-58</v>
          </cell>
          <cell r="B6706" t="str">
            <v>CALÇO SUPERIOR DE ISOPOR COOKTOP [CTG]</v>
          </cell>
          <cell r="C6706" t="str">
            <v>VERP</v>
          </cell>
          <cell r="D6706" t="str">
            <v>UN</v>
          </cell>
        </row>
        <row r="6707">
          <cell r="A6707" t="str">
            <v>0179-59</v>
          </cell>
          <cell r="B6707" t="str">
            <v>CALÇO SUPERIOR DE ISOPOR TC[CTG-03]</v>
          </cell>
          <cell r="C6707" t="str">
            <v>VERP</v>
          </cell>
          <cell r="D6707" t="str">
            <v>UN</v>
          </cell>
        </row>
        <row r="6708">
          <cell r="A6708" t="str">
            <v>0179-60</v>
          </cell>
          <cell r="B6708" t="str">
            <v>EMBALAGEM UNIT [NV-45-6P-NP]LATAM+CALÇOS</v>
          </cell>
          <cell r="C6708" t="str">
            <v>VERP</v>
          </cell>
          <cell r="D6708" t="str">
            <v>UN</v>
          </cell>
        </row>
        <row r="6709">
          <cell r="A6709" t="str">
            <v>0179-61</v>
          </cell>
          <cell r="B6709" t="str">
            <v>EMBALAGEM UNIT [NV-15-4P] LATAM + CALÇOS</v>
          </cell>
          <cell r="C6709" t="str">
            <v>VERP</v>
          </cell>
          <cell r="D6709" t="str">
            <v>UN</v>
          </cell>
        </row>
        <row r="6710">
          <cell r="A6710" t="str">
            <v>0179-62</v>
          </cell>
          <cell r="B6710" t="str">
            <v>EMBALAGEM UNIT [NV-06-6P-NP]LATAM+CALÇOS</v>
          </cell>
          <cell r="C6710" t="str">
            <v>VERP</v>
          </cell>
          <cell r="D6710" t="str">
            <v>UN</v>
          </cell>
        </row>
        <row r="6711">
          <cell r="A6711" t="str">
            <v>0179-63</v>
          </cell>
          <cell r="B6711" t="str">
            <v>EMBALAGEM COL VENTIL MESA 40CM LATAM</v>
          </cell>
          <cell r="C6711" t="str">
            <v>VERP</v>
          </cell>
          <cell r="D6711" t="str">
            <v>UN</v>
          </cell>
        </row>
        <row r="6712">
          <cell r="A6712" t="str">
            <v>0179-64</v>
          </cell>
          <cell r="B6712" t="str">
            <v>EMBALAGEM COL VENTIL MESA 30CM LATAM</v>
          </cell>
          <cell r="C6712" t="str">
            <v>VERP</v>
          </cell>
          <cell r="D6712" t="str">
            <v>UN</v>
          </cell>
        </row>
        <row r="6713">
          <cell r="A6713" t="str">
            <v>0179-65</v>
          </cell>
          <cell r="B6713" t="str">
            <v>EMBALAGEM COL VENTIL COLUNA 40CM LATAM</v>
          </cell>
          <cell r="C6713" t="str">
            <v>VERP</v>
          </cell>
          <cell r="D6713" t="str">
            <v>UN</v>
          </cell>
        </row>
        <row r="6714">
          <cell r="A6714" t="str">
            <v>0179-70</v>
          </cell>
          <cell r="B6714" t="str">
            <v>EMBALAGEM UNITARIA LATAM [B-36] PRETA</v>
          </cell>
          <cell r="C6714" t="str">
            <v>VERP</v>
          </cell>
          <cell r="D6714" t="str">
            <v>UN</v>
          </cell>
        </row>
        <row r="6715">
          <cell r="A6715" t="str">
            <v>0179-71</v>
          </cell>
          <cell r="B6715" t="str">
            <v>EMBALAGEM UNITARIA [BP-01P-B] 700W</v>
          </cell>
          <cell r="C6715" t="str">
            <v>VERP</v>
          </cell>
          <cell r="D6715" t="str">
            <v>UN</v>
          </cell>
        </row>
        <row r="6716">
          <cell r="A6716" t="str">
            <v>0179-72</v>
          </cell>
          <cell r="B6716" t="str">
            <v>EMBALAGEM UNITARIA [BP-01P-R] 700W</v>
          </cell>
          <cell r="C6716" t="str">
            <v>VERP</v>
          </cell>
          <cell r="D6716" t="str">
            <v>UN</v>
          </cell>
        </row>
        <row r="6717">
          <cell r="A6717" t="str">
            <v>0179-73</v>
          </cell>
          <cell r="B6717" t="str">
            <v>EMBALAGEM UNITARIA [BP-01P-W] 700W</v>
          </cell>
          <cell r="C6717" t="str">
            <v>VERP</v>
          </cell>
          <cell r="D6717" t="str">
            <v>UN</v>
          </cell>
        </row>
        <row r="6718">
          <cell r="A6718" t="str">
            <v>0179-74</v>
          </cell>
          <cell r="B6718" t="str">
            <v>EMBALAGEM UNITARIA [BP-01P-M] 700W</v>
          </cell>
          <cell r="C6718" t="str">
            <v>VERP</v>
          </cell>
          <cell r="D6718" t="str">
            <v>UN</v>
          </cell>
        </row>
        <row r="6719">
          <cell r="A6719" t="str">
            <v>0179-75</v>
          </cell>
          <cell r="B6719" t="str">
            <v>EMBALAGEM UNITARIA [BP-03-B] 700W</v>
          </cell>
          <cell r="C6719" t="str">
            <v>VERP</v>
          </cell>
          <cell r="D6719" t="str">
            <v>UN</v>
          </cell>
        </row>
        <row r="6720">
          <cell r="A6720" t="str">
            <v>0179-76</v>
          </cell>
          <cell r="B6720" t="str">
            <v>EMBALAGEM UNITARIA [BP-03-R] 700W</v>
          </cell>
          <cell r="C6720" t="str">
            <v>VERP</v>
          </cell>
          <cell r="D6720" t="str">
            <v>UN</v>
          </cell>
        </row>
        <row r="6721">
          <cell r="A6721" t="str">
            <v>0179-77</v>
          </cell>
          <cell r="B6721" t="str">
            <v>EMBALAGEM UNITARIA [BP-03-W] 700W</v>
          </cell>
          <cell r="C6721" t="str">
            <v>VERP</v>
          </cell>
          <cell r="D6721" t="str">
            <v>UN</v>
          </cell>
        </row>
        <row r="6722">
          <cell r="A6722" t="str">
            <v>0179-78</v>
          </cell>
          <cell r="B6722" t="str">
            <v>EMBALAGEM COLETIVA [BP-01P]</v>
          </cell>
          <cell r="C6722" t="str">
            <v>VERP</v>
          </cell>
          <cell r="D6722" t="str">
            <v>PL</v>
          </cell>
        </row>
        <row r="6723">
          <cell r="A6723" t="str">
            <v>0179-79</v>
          </cell>
          <cell r="B6723" t="str">
            <v>CALÇO [BP-01P]</v>
          </cell>
          <cell r="C6723" t="str">
            <v>VERP</v>
          </cell>
          <cell r="D6723" t="str">
            <v>UN</v>
          </cell>
        </row>
        <row r="6724">
          <cell r="A6724" t="str">
            <v>0179-80</v>
          </cell>
          <cell r="B6724" t="str">
            <v>EMBALAGEM UNITARIA[VP-PRO-55](GF)+CALCOS</v>
          </cell>
          <cell r="C6724" t="str">
            <v>VERP</v>
          </cell>
          <cell r="D6724" t="str">
            <v>UN</v>
          </cell>
        </row>
        <row r="6725">
          <cell r="A6725" t="str">
            <v>0179-81</v>
          </cell>
          <cell r="B6725" t="str">
            <v>EMBALAGEM UNITARIA [BMV-01] + CALÇOS</v>
          </cell>
          <cell r="C6725" t="str">
            <v>VERP</v>
          </cell>
          <cell r="D6725" t="str">
            <v>UN</v>
          </cell>
        </row>
        <row r="6726">
          <cell r="A6726" t="str">
            <v>0179-82</v>
          </cell>
          <cell r="B6726" t="str">
            <v>EMBALAGEM UNITARIA [BMV-02] + CALÇOS</v>
          </cell>
          <cell r="C6726" t="str">
            <v>VERP</v>
          </cell>
          <cell r="D6726" t="str">
            <v>UN</v>
          </cell>
        </row>
        <row r="6727">
          <cell r="A6727" t="str">
            <v>0179-83</v>
          </cell>
          <cell r="B6727" t="str">
            <v>EMBALAGEM UNITARIA [BMV-03] + CALÇOS</v>
          </cell>
          <cell r="C6727" t="str">
            <v>VERP</v>
          </cell>
          <cell r="D6727" t="str">
            <v>UN</v>
          </cell>
        </row>
        <row r="6728">
          <cell r="A6728" t="str">
            <v>0179-84</v>
          </cell>
          <cell r="B6728" t="str">
            <v>EMBALAGEM UNITARIA [KT-101] VER02</v>
          </cell>
          <cell r="C6728" t="str">
            <v>VERP</v>
          </cell>
          <cell r="D6728" t="str">
            <v>UN</v>
          </cell>
        </row>
        <row r="6729">
          <cell r="A6729" t="str">
            <v>0179-85</v>
          </cell>
          <cell r="B6729" t="str">
            <v>EMBALAGEM COLETIVA [KT-101] VER02</v>
          </cell>
          <cell r="C6729" t="str">
            <v>VERP</v>
          </cell>
          <cell r="D6729" t="str">
            <v>PL</v>
          </cell>
        </row>
        <row r="6730">
          <cell r="A6730" t="str">
            <v>0179-86</v>
          </cell>
          <cell r="B6730" t="str">
            <v>EMBALAGEM UNITARIA B-28 NP [LATAM]</v>
          </cell>
          <cell r="C6730" t="str">
            <v>VERP</v>
          </cell>
          <cell r="D6730" t="str">
            <v>UN</v>
          </cell>
        </row>
        <row r="6731">
          <cell r="A6731" t="str">
            <v>0179-87</v>
          </cell>
          <cell r="B6731" t="str">
            <v>PAINEL FRONTAL S/ TECLAS GRAVADA BX-21</v>
          </cell>
          <cell r="C6731" t="str">
            <v>HALB</v>
          </cell>
          <cell r="D6731" t="str">
            <v>UN</v>
          </cell>
        </row>
        <row r="6732">
          <cell r="A6732" t="str">
            <v>0179-88</v>
          </cell>
          <cell r="B6732" t="str">
            <v>EMBALAGEM UNITARIA [L-1100-BI]</v>
          </cell>
          <cell r="C6732" t="str">
            <v>VERP</v>
          </cell>
          <cell r="D6732" t="str">
            <v>UN</v>
          </cell>
        </row>
        <row r="6733">
          <cell r="A6733" t="str">
            <v>0179-89</v>
          </cell>
          <cell r="B6733" t="str">
            <v>EMBALAGEM UNITARIA [L-1100-RI]</v>
          </cell>
          <cell r="C6733" t="str">
            <v>VERP</v>
          </cell>
          <cell r="D6733" t="str">
            <v>UN</v>
          </cell>
        </row>
        <row r="6734">
          <cell r="A6734" t="str">
            <v>0179-90</v>
          </cell>
          <cell r="B6734" t="str">
            <v>EMBALAGEM UNITARIA [L-1100-WI]</v>
          </cell>
          <cell r="C6734" t="str">
            <v>VERP</v>
          </cell>
          <cell r="D6734" t="str">
            <v>UN</v>
          </cell>
        </row>
        <row r="6735">
          <cell r="A6735" t="str">
            <v>0179-91</v>
          </cell>
          <cell r="B6735" t="str">
            <v>EMBALAGEM UNITARIA [L-1100-MI]</v>
          </cell>
          <cell r="C6735" t="str">
            <v>VERP</v>
          </cell>
          <cell r="D6735" t="str">
            <v>UN</v>
          </cell>
        </row>
        <row r="6736">
          <cell r="A6736" t="str">
            <v>0179-92</v>
          </cell>
          <cell r="B6736" t="str">
            <v>EMBALAGEM UNITARIA [VTX-50C-8P]</v>
          </cell>
          <cell r="C6736" t="str">
            <v>VERP</v>
          </cell>
          <cell r="D6736" t="str">
            <v>UN</v>
          </cell>
        </row>
        <row r="6737">
          <cell r="A6737" t="str">
            <v>0179-93</v>
          </cell>
          <cell r="B6737" t="str">
            <v>CALÇO SUPERIOR DE ISOPOR [AFN-50]</v>
          </cell>
          <cell r="C6737" t="str">
            <v>VERP</v>
          </cell>
          <cell r="D6737" t="str">
            <v>UN</v>
          </cell>
        </row>
        <row r="6738">
          <cell r="A6738" t="str">
            <v>0179-94</v>
          </cell>
          <cell r="B6738" t="str">
            <v>CALÇO INFERIOR DE ISOPOR [AFN-50]</v>
          </cell>
          <cell r="C6738" t="str">
            <v>VERP</v>
          </cell>
          <cell r="D6738" t="str">
            <v>UN</v>
          </cell>
        </row>
        <row r="6739">
          <cell r="A6739" t="str">
            <v>0179-95</v>
          </cell>
          <cell r="B6739" t="str">
            <v>EMBALAGEM UNITARIA [KT-104]</v>
          </cell>
          <cell r="C6739" t="str">
            <v>VERP</v>
          </cell>
          <cell r="D6739" t="str">
            <v>UN</v>
          </cell>
        </row>
        <row r="6740">
          <cell r="A6740" t="str">
            <v>0179-96</v>
          </cell>
          <cell r="B6740" t="str">
            <v>EMBALAGEM UNITARIA [KT-105-B]</v>
          </cell>
          <cell r="C6740" t="str">
            <v>VERP</v>
          </cell>
          <cell r="D6740" t="str">
            <v>UN</v>
          </cell>
        </row>
        <row r="6741">
          <cell r="A6741" t="str">
            <v>0179-97</v>
          </cell>
          <cell r="B6741" t="str">
            <v>EMBALAGEM UNITARIA [KT-106]</v>
          </cell>
          <cell r="C6741" t="str">
            <v>VERP</v>
          </cell>
          <cell r="D6741" t="str">
            <v>UN</v>
          </cell>
        </row>
        <row r="6742">
          <cell r="A6742" t="str">
            <v>0179-98</v>
          </cell>
          <cell r="B6742" t="str">
            <v>EMBALAGEM UNITARIA [KT-105-R]</v>
          </cell>
          <cell r="C6742" t="str">
            <v>VERP</v>
          </cell>
          <cell r="D6742" t="str">
            <v>UN</v>
          </cell>
        </row>
        <row r="6743">
          <cell r="A6743" t="str">
            <v>0179-99</v>
          </cell>
          <cell r="B6743" t="str">
            <v>EMBALAGEM UNITARIA [KT-108]</v>
          </cell>
          <cell r="C6743" t="str">
            <v>VERP</v>
          </cell>
          <cell r="D6743" t="str">
            <v>UN</v>
          </cell>
        </row>
        <row r="6744">
          <cell r="A6744" t="str">
            <v>0180-01</v>
          </cell>
          <cell r="B6744" t="str">
            <v>CALÇO LATERAL PAPELÃO [CTG-04]</v>
          </cell>
          <cell r="C6744" t="str">
            <v>VERP</v>
          </cell>
          <cell r="D6744" t="str">
            <v>UN</v>
          </cell>
        </row>
        <row r="6745">
          <cell r="A6745" t="str">
            <v>0180-02</v>
          </cell>
          <cell r="B6745" t="str">
            <v>CALÇO INFERIOR DE ISOPOR COOKTOP [CTG-04</v>
          </cell>
          <cell r="C6745" t="str">
            <v>VERP</v>
          </cell>
          <cell r="D6745" t="str">
            <v>UN</v>
          </cell>
        </row>
        <row r="6746">
          <cell r="A6746" t="str">
            <v>0180-09</v>
          </cell>
          <cell r="B6746" t="str">
            <v>ETIQ LACRE SEGURANÇA DA CAIXA 30X53MM</v>
          </cell>
          <cell r="C6746" t="str">
            <v>ROH</v>
          </cell>
          <cell r="D6746" t="str">
            <v>UN</v>
          </cell>
        </row>
        <row r="6747">
          <cell r="A6747" t="str">
            <v>0180-99</v>
          </cell>
          <cell r="B6747" t="str">
            <v>PAINEL FRONTAL S/ TEC INJ LARANJA BX-18</v>
          </cell>
          <cell r="C6747" t="str">
            <v>HALB</v>
          </cell>
          <cell r="D6747" t="str">
            <v>UN</v>
          </cell>
        </row>
        <row r="6748">
          <cell r="A6748" t="str">
            <v>0181-01</v>
          </cell>
          <cell r="B6748" t="str">
            <v>BOTAO TERM. A-01</v>
          </cell>
          <cell r="C6748" t="str">
            <v>ROH</v>
          </cell>
          <cell r="D6748" t="str">
            <v>UN</v>
          </cell>
        </row>
        <row r="6749">
          <cell r="A6749" t="str">
            <v>0181-02</v>
          </cell>
          <cell r="B6749" t="str">
            <v>BOTAO TERM. A-04</v>
          </cell>
          <cell r="C6749" t="str">
            <v>ROH</v>
          </cell>
          <cell r="D6749" t="str">
            <v>UN</v>
          </cell>
        </row>
        <row r="6750">
          <cell r="A6750" t="str">
            <v>0181-03</v>
          </cell>
          <cell r="B6750" t="str">
            <v>BOTAOCHA A-04</v>
          </cell>
          <cell r="C6750" t="str">
            <v>ROH</v>
          </cell>
          <cell r="D6750" t="str">
            <v>UN</v>
          </cell>
        </row>
        <row r="6751">
          <cell r="A6751" t="str">
            <v>0181-04</v>
          </cell>
          <cell r="B6751" t="str">
            <v>BOTAOCHA A-03</v>
          </cell>
          <cell r="C6751" t="str">
            <v>ROH</v>
          </cell>
          <cell r="D6751" t="str">
            <v>UN</v>
          </cell>
        </row>
        <row r="6752">
          <cell r="A6752" t="str">
            <v>0181-05</v>
          </cell>
          <cell r="B6752" t="str">
            <v>BOTAO TERM. A-03</v>
          </cell>
          <cell r="C6752" t="str">
            <v>ROH</v>
          </cell>
          <cell r="D6752" t="str">
            <v>UN</v>
          </cell>
        </row>
        <row r="6753">
          <cell r="A6753" t="str">
            <v>0181-06</v>
          </cell>
          <cell r="B6753" t="str">
            <v>CHA XCK-017 6A 250V~ 10A 125V~ T35/55U</v>
          </cell>
          <cell r="C6753" t="str">
            <v>ROH</v>
          </cell>
          <cell r="D6753" t="str">
            <v>UN</v>
          </cell>
        </row>
        <row r="6754">
          <cell r="A6754" t="str">
            <v>0181-07</v>
          </cell>
          <cell r="B6754" t="str">
            <v>BOTAO TESMOSTATO FR-03</v>
          </cell>
          <cell r="C6754" t="str">
            <v>ROH</v>
          </cell>
          <cell r="D6754" t="str">
            <v>UN</v>
          </cell>
        </row>
        <row r="6755">
          <cell r="A6755" t="str">
            <v>0181-08</v>
          </cell>
          <cell r="B6755" t="str">
            <v>BOTAO ACIONAMENTO T-03</v>
          </cell>
          <cell r="C6755" t="str">
            <v>ROH</v>
          </cell>
          <cell r="D6755" t="str">
            <v>UN</v>
          </cell>
        </row>
        <row r="6756">
          <cell r="A6756" t="str">
            <v>0181-09</v>
          </cell>
          <cell r="B6756" t="str">
            <v>BOTAOTEMPOR. T-03</v>
          </cell>
          <cell r="C6756" t="str">
            <v>ROH</v>
          </cell>
          <cell r="D6756" t="str">
            <v>UN</v>
          </cell>
        </row>
        <row r="6757">
          <cell r="A6757" t="str">
            <v>0181-10</v>
          </cell>
          <cell r="B6757" t="str">
            <v>BOTAO L/D AP-09</v>
          </cell>
          <cell r="C6757" t="str">
            <v>ROH</v>
          </cell>
          <cell r="D6757" t="str">
            <v>UN</v>
          </cell>
        </row>
        <row r="6758">
          <cell r="A6758" t="str">
            <v>0181-11</v>
          </cell>
          <cell r="B6758" t="str">
            <v>BOTAO SEM FUNCAO AP-07</v>
          </cell>
          <cell r="C6758" t="str">
            <v>ROH</v>
          </cell>
          <cell r="D6758" t="str">
            <v>UN</v>
          </cell>
        </row>
        <row r="6759">
          <cell r="A6759" t="str">
            <v>0181-12</v>
          </cell>
          <cell r="B6759" t="str">
            <v>BOTAO BL-02</v>
          </cell>
          <cell r="C6759" t="str">
            <v>ROH</v>
          </cell>
          <cell r="D6759" t="str">
            <v>UN</v>
          </cell>
        </row>
        <row r="6760">
          <cell r="A6760" t="str">
            <v>0181-14</v>
          </cell>
          <cell r="B6760" t="str">
            <v>BOTAO AUXILIAR T-03</v>
          </cell>
          <cell r="C6760" t="str">
            <v>ROH</v>
          </cell>
          <cell r="D6760" t="str">
            <v>UN</v>
          </cell>
        </row>
        <row r="6761">
          <cell r="A6761" t="str">
            <v>0181-15</v>
          </cell>
          <cell r="B6761" t="str">
            <v>BOTAO L/D UA-02</v>
          </cell>
          <cell r="C6761" t="str">
            <v>ROH</v>
          </cell>
          <cell r="D6761" t="str">
            <v>UN</v>
          </cell>
        </row>
        <row r="6762">
          <cell r="A6762" t="str">
            <v>0181-16</v>
          </cell>
          <cell r="B6762" t="str">
            <v>BOTAO PLAS. BR[UA]</v>
          </cell>
          <cell r="C6762" t="str">
            <v>ROH</v>
          </cell>
          <cell r="D6762" t="str">
            <v>UN</v>
          </cell>
        </row>
        <row r="6763">
          <cell r="A6763" t="str">
            <v>0181-17</v>
          </cell>
          <cell r="B6763" t="str">
            <v>BOTAO CONTR POTÊNCIA AP-06</v>
          </cell>
          <cell r="C6763" t="str">
            <v>ROH</v>
          </cell>
          <cell r="D6763" t="str">
            <v>UN</v>
          </cell>
        </row>
        <row r="6764">
          <cell r="A6764" t="str">
            <v>0181-18</v>
          </cell>
          <cell r="B6764" t="str">
            <v>POTENCIO. AP-06</v>
          </cell>
          <cell r="C6764" t="str">
            <v>ROH</v>
          </cell>
          <cell r="D6764" t="str">
            <v>UN</v>
          </cell>
        </row>
        <row r="6765">
          <cell r="A6765" t="str">
            <v>0181-19</v>
          </cell>
          <cell r="B6765" t="str">
            <v>BOTAO PLAS.PR ADER. INOXCHA VELOC.[B</v>
          </cell>
          <cell r="C6765" t="str">
            <v>ROH</v>
          </cell>
          <cell r="D6765" t="str">
            <v>UN</v>
          </cell>
        </row>
        <row r="6766">
          <cell r="A6766" t="str">
            <v>0181-20</v>
          </cell>
          <cell r="B6766" t="str">
            <v>BOTAO PLAS. PT GRAVTRAVA CP SUP[B]</v>
          </cell>
          <cell r="C6766" t="str">
            <v>ROH</v>
          </cell>
          <cell r="D6766" t="str">
            <v>UN</v>
          </cell>
        </row>
        <row r="6767">
          <cell r="A6767" t="str">
            <v>0181-23</v>
          </cell>
          <cell r="B6767" t="str">
            <v>BOTAOVOLUME HT-05</v>
          </cell>
          <cell r="C6767" t="str">
            <v>ROH</v>
          </cell>
          <cell r="D6767" t="str">
            <v>UN</v>
          </cell>
        </row>
        <row r="6768">
          <cell r="A6768" t="str">
            <v>0181-24</v>
          </cell>
          <cell r="B6768" t="str">
            <v>BOTAO ACIONAMENTO ABERTURA TAMPA CE-01</v>
          </cell>
          <cell r="C6768" t="str">
            <v>ROH</v>
          </cell>
          <cell r="D6768" t="str">
            <v>UN</v>
          </cell>
        </row>
        <row r="6769">
          <cell r="A6769" t="str">
            <v>0181-25</v>
          </cell>
          <cell r="B6769" t="str">
            <v>BOTAO PLAS. CZ[A]</v>
          </cell>
          <cell r="C6769" t="str">
            <v>ROH</v>
          </cell>
          <cell r="D6769" t="str">
            <v>UN</v>
          </cell>
        </row>
        <row r="6770">
          <cell r="A6770" t="str">
            <v>0181-26</v>
          </cell>
          <cell r="B6770" t="str">
            <v>BOTAO ACIONAMENTO ABERTURA TAMPA CE-02</v>
          </cell>
          <cell r="C6770" t="str">
            <v>ROH</v>
          </cell>
          <cell r="D6770" t="str">
            <v>UN</v>
          </cell>
        </row>
        <row r="6771">
          <cell r="A6771" t="str">
            <v>0181-27</v>
          </cell>
          <cell r="B6771" t="str">
            <v>BOTAO PLAS. CZTRAVATAMPA[FT]</v>
          </cell>
          <cell r="C6771" t="str">
            <v>ROH</v>
          </cell>
          <cell r="D6771" t="str">
            <v>UN</v>
          </cell>
        </row>
        <row r="6772">
          <cell r="A6772" t="str">
            <v>0181-28</v>
          </cell>
          <cell r="B6772" t="str">
            <v>BOTAO TEMP.S PLAS. CZ[FT]</v>
          </cell>
          <cell r="C6772" t="str">
            <v>ROH</v>
          </cell>
          <cell r="D6772" t="str">
            <v>UN</v>
          </cell>
        </row>
        <row r="6773">
          <cell r="A6773" t="str">
            <v>0181-29</v>
          </cell>
          <cell r="B6773" t="str">
            <v>TECLA PLAST INJ LARANJA</v>
          </cell>
          <cell r="C6773" t="str">
            <v>HALB</v>
          </cell>
          <cell r="D6773" t="str">
            <v>UN</v>
          </cell>
        </row>
        <row r="6774">
          <cell r="A6774" t="str">
            <v>0181-30</v>
          </cell>
          <cell r="B6774" t="str">
            <v>ORN USB AUX PLAST INJ LARANJA</v>
          </cell>
          <cell r="C6774" t="str">
            <v>HALB</v>
          </cell>
          <cell r="D6774" t="str">
            <v>UN</v>
          </cell>
        </row>
        <row r="6775">
          <cell r="A6775" t="str">
            <v>0181-31</v>
          </cell>
          <cell r="B6775" t="str">
            <v>SUPORTE PLAST ALTO-FALANTE INJ LARANJA</v>
          </cell>
          <cell r="C6775" t="str">
            <v>HALB</v>
          </cell>
          <cell r="D6775" t="str">
            <v>UN</v>
          </cell>
        </row>
        <row r="6776">
          <cell r="A6776" t="str">
            <v>0182-01</v>
          </cell>
          <cell r="B6776" t="str">
            <v>TAMPA DOS PF.S A-01</v>
          </cell>
          <cell r="C6776" t="str">
            <v>ROH</v>
          </cell>
          <cell r="D6776" t="str">
            <v>UN</v>
          </cell>
        </row>
        <row r="6777">
          <cell r="A6777" t="str">
            <v>0182-02</v>
          </cell>
          <cell r="B6777" t="str">
            <v>TAMPA DOS PF.S A-04</v>
          </cell>
          <cell r="C6777" t="str">
            <v>ROH</v>
          </cell>
          <cell r="D6777" t="str">
            <v>UN</v>
          </cell>
        </row>
        <row r="6778">
          <cell r="A6778" t="str">
            <v>0182-83</v>
          </cell>
          <cell r="B6778" t="str">
            <v>ADER. SUP PLAS. CZ GRAV[ER]</v>
          </cell>
          <cell r="C6778" t="str">
            <v>ROH</v>
          </cell>
          <cell r="D6778" t="str">
            <v>UN</v>
          </cell>
        </row>
        <row r="6779">
          <cell r="A6779" t="str">
            <v>0182-84</v>
          </cell>
          <cell r="B6779" t="str">
            <v>ADER. SUP PLAS. VERM GRAV[ER]</v>
          </cell>
          <cell r="C6779" t="str">
            <v>ROH</v>
          </cell>
          <cell r="D6779" t="str">
            <v>UN</v>
          </cell>
        </row>
        <row r="6780">
          <cell r="A6780" t="str">
            <v>0182-85</v>
          </cell>
          <cell r="B6780" t="str">
            <v>PN INT ESQ.[A]</v>
          </cell>
          <cell r="C6780" t="str">
            <v>ROH</v>
          </cell>
          <cell r="D6780" t="str">
            <v>UN</v>
          </cell>
        </row>
        <row r="6781">
          <cell r="A6781" t="str">
            <v>0182-86</v>
          </cell>
          <cell r="B6781" t="str">
            <v>PN DAS CHA[A]</v>
          </cell>
          <cell r="C6781" t="str">
            <v>ROH</v>
          </cell>
          <cell r="D6781" t="str">
            <v>UN</v>
          </cell>
        </row>
        <row r="6782">
          <cell r="A6782" t="str">
            <v>0182-87</v>
          </cell>
          <cell r="B6782" t="str">
            <v>PN INT DIR.[A]</v>
          </cell>
          <cell r="C6782" t="str">
            <v>ROH</v>
          </cell>
          <cell r="D6782" t="str">
            <v>UN</v>
          </cell>
        </row>
        <row r="6783">
          <cell r="A6783" t="str">
            <v>0182-88</v>
          </cell>
          <cell r="B6783" t="str">
            <v>PN REFLEXIVO METAL.[A]</v>
          </cell>
          <cell r="C6783" t="str">
            <v>ROH</v>
          </cell>
          <cell r="D6783" t="str">
            <v>UN</v>
          </cell>
        </row>
        <row r="6784">
          <cell r="A6784" t="str">
            <v>0182-89</v>
          </cell>
          <cell r="B6784" t="str">
            <v>PNCHA KB-1[A]</v>
          </cell>
          <cell r="C6784" t="str">
            <v>ROH</v>
          </cell>
          <cell r="D6784" t="str">
            <v>UN</v>
          </cell>
        </row>
        <row r="6785">
          <cell r="A6785" t="str">
            <v>0182-90</v>
          </cell>
          <cell r="B6785" t="str">
            <v>CP METAL. BR LAT DIR.[BB]</v>
          </cell>
          <cell r="C6785" t="str">
            <v>ROH</v>
          </cell>
          <cell r="D6785" t="str">
            <v>UN</v>
          </cell>
        </row>
        <row r="6786">
          <cell r="A6786" t="str">
            <v>0182-91</v>
          </cell>
          <cell r="B6786" t="str">
            <v>CP METAL. BR LAT ESQ.[BB]</v>
          </cell>
          <cell r="C6786" t="str">
            <v>ROH</v>
          </cell>
          <cell r="D6786" t="str">
            <v>UN</v>
          </cell>
        </row>
        <row r="6787">
          <cell r="A6787" t="str">
            <v>0183-01</v>
          </cell>
          <cell r="B6787" t="str">
            <v>PN COMANDO A-01</v>
          </cell>
          <cell r="C6787" t="str">
            <v>ROH</v>
          </cell>
          <cell r="D6787" t="str">
            <v>UN</v>
          </cell>
        </row>
        <row r="6788">
          <cell r="A6788" t="str">
            <v>0183-03</v>
          </cell>
          <cell r="B6788" t="str">
            <v>PN COMANDO FR-02</v>
          </cell>
          <cell r="C6788" t="str">
            <v>ROH</v>
          </cell>
          <cell r="D6788" t="str">
            <v>UN</v>
          </cell>
        </row>
        <row r="6789">
          <cell r="A6789" t="str">
            <v>0183-04</v>
          </cell>
          <cell r="B6789" t="str">
            <v>PN COMANDO A-04</v>
          </cell>
          <cell r="C6789" t="str">
            <v>ROH</v>
          </cell>
          <cell r="D6789" t="str">
            <v>UN</v>
          </cell>
        </row>
        <row r="6790">
          <cell r="A6790" t="str">
            <v>0183-05</v>
          </cell>
          <cell r="B6790" t="str">
            <v>PN INF. A-04</v>
          </cell>
          <cell r="C6790" t="str">
            <v>ROH</v>
          </cell>
          <cell r="D6790" t="str">
            <v>UN</v>
          </cell>
        </row>
        <row r="6791">
          <cell r="A6791" t="str">
            <v>0183-06</v>
          </cell>
          <cell r="B6791" t="str">
            <v>PN PLAS. ADER. CZ GRAV-CJ[PF]</v>
          </cell>
          <cell r="C6791" t="str">
            <v>ROH</v>
          </cell>
          <cell r="D6791" t="str">
            <v>UN</v>
          </cell>
        </row>
        <row r="6792">
          <cell r="A6792" t="str">
            <v>0183-07</v>
          </cell>
          <cell r="B6792" t="str">
            <v>PN FR-03</v>
          </cell>
          <cell r="C6792" t="str">
            <v>ROH</v>
          </cell>
          <cell r="D6792" t="str">
            <v>UN</v>
          </cell>
        </row>
        <row r="6793">
          <cell r="A6793" t="str">
            <v>0183-08</v>
          </cell>
          <cell r="B6793" t="str">
            <v>PN PLAS. ADER. CZ GRAV-CJ[PF]</v>
          </cell>
          <cell r="C6793" t="str">
            <v>ROH</v>
          </cell>
          <cell r="D6793" t="str">
            <v>UN</v>
          </cell>
        </row>
        <row r="6794">
          <cell r="A6794" t="str">
            <v>0183-09</v>
          </cell>
          <cell r="B6794" t="str">
            <v>PAINEL PLÁSTICO PRETO COM ETIQUETA [PE]</v>
          </cell>
          <cell r="C6794" t="str">
            <v>ROH</v>
          </cell>
          <cell r="D6794" t="str">
            <v>UN</v>
          </cell>
        </row>
        <row r="6795">
          <cell r="A6795" t="str">
            <v>0183-10</v>
          </cell>
          <cell r="B6795" t="str">
            <v>PAINEL DE COMANDO PE-02</v>
          </cell>
          <cell r="C6795" t="str">
            <v>ROH</v>
          </cell>
          <cell r="D6795" t="str">
            <v>UN</v>
          </cell>
        </row>
        <row r="6796">
          <cell r="A6796" t="str">
            <v>0183-11</v>
          </cell>
          <cell r="B6796" t="str">
            <v>VDR. RET. TEMPER. 55,00X131,00X3,87MM</v>
          </cell>
          <cell r="C6796" t="str">
            <v>ROH</v>
          </cell>
          <cell r="D6796" t="str">
            <v>UN</v>
          </cell>
        </row>
        <row r="6797">
          <cell r="A6797" t="str">
            <v>0183-12</v>
          </cell>
          <cell r="B6797" t="str">
            <v>PAINEL PLÁSTICO CINZA GRAVADO [A]</v>
          </cell>
          <cell r="C6797" t="str">
            <v>ROH</v>
          </cell>
          <cell r="D6797" t="str">
            <v>UN</v>
          </cell>
        </row>
        <row r="6798">
          <cell r="A6798" t="str">
            <v>0183-13</v>
          </cell>
          <cell r="B6798" t="str">
            <v>PN FRT D-02/D-02B</v>
          </cell>
          <cell r="C6798" t="str">
            <v>ROH</v>
          </cell>
          <cell r="D6798" t="str">
            <v>UN</v>
          </cell>
        </row>
        <row r="6799">
          <cell r="A6799" t="str">
            <v>0183-15</v>
          </cell>
          <cell r="B6799" t="str">
            <v>PN FRT GRD BX-01</v>
          </cell>
          <cell r="C6799" t="str">
            <v>ROH</v>
          </cell>
          <cell r="D6799" t="str">
            <v>UN</v>
          </cell>
        </row>
        <row r="6800">
          <cell r="A6800" t="str">
            <v>0183-16</v>
          </cell>
          <cell r="B6800" t="str">
            <v>PN LAT DIR. MS-01</v>
          </cell>
          <cell r="C6800" t="str">
            <v>ROH</v>
          </cell>
          <cell r="D6800" t="str">
            <v>UN</v>
          </cell>
        </row>
        <row r="6801">
          <cell r="A6801" t="str">
            <v>0183-17</v>
          </cell>
          <cell r="B6801" t="str">
            <v>PN LAT ESQ. MS-01</v>
          </cell>
          <cell r="C6801" t="str">
            <v>ROH</v>
          </cell>
          <cell r="D6801" t="str">
            <v>UN</v>
          </cell>
        </row>
        <row r="6802">
          <cell r="A6802" t="str">
            <v>0183-18</v>
          </cell>
          <cell r="B6802" t="str">
            <v>PN FRT MS-01</v>
          </cell>
          <cell r="C6802" t="str">
            <v>ROH</v>
          </cell>
          <cell r="D6802" t="str">
            <v>UN</v>
          </cell>
        </row>
        <row r="6803">
          <cell r="A6803" t="str">
            <v>0183-19</v>
          </cell>
          <cell r="B6803" t="str">
            <v>PN TRAS. MS-01</v>
          </cell>
          <cell r="C6803" t="str">
            <v>ROH</v>
          </cell>
          <cell r="D6803" t="str">
            <v>UN</v>
          </cell>
        </row>
        <row r="6804">
          <cell r="A6804" t="str">
            <v>0183-20</v>
          </cell>
          <cell r="B6804" t="str">
            <v>PN FRT MS-02</v>
          </cell>
          <cell r="C6804" t="str">
            <v>ROH</v>
          </cell>
          <cell r="D6804" t="str">
            <v>UN</v>
          </cell>
        </row>
        <row r="6805">
          <cell r="A6805" t="str">
            <v>0183-21</v>
          </cell>
          <cell r="B6805" t="str">
            <v>PN TRAS. MS-02</v>
          </cell>
          <cell r="C6805" t="str">
            <v>ROH</v>
          </cell>
          <cell r="D6805" t="str">
            <v>UN</v>
          </cell>
        </row>
        <row r="6806">
          <cell r="A6806" t="str">
            <v>0183-22</v>
          </cell>
          <cell r="B6806" t="str">
            <v>PN LAT DIR. MS-02</v>
          </cell>
          <cell r="C6806" t="str">
            <v>ROH</v>
          </cell>
          <cell r="D6806" t="str">
            <v>UN</v>
          </cell>
        </row>
        <row r="6807">
          <cell r="A6807" t="str">
            <v>0183-23</v>
          </cell>
          <cell r="B6807" t="str">
            <v>PN LAT ESQ. MS-02</v>
          </cell>
          <cell r="C6807" t="str">
            <v>ROH</v>
          </cell>
          <cell r="D6807" t="str">
            <v>UN</v>
          </cell>
        </row>
        <row r="6808">
          <cell r="A6808" t="str">
            <v>0183-24</v>
          </cell>
          <cell r="B6808" t="str">
            <v>PN FRT MS-03/MS-03B</v>
          </cell>
          <cell r="C6808" t="str">
            <v>ROH</v>
          </cell>
          <cell r="D6808" t="str">
            <v>UN</v>
          </cell>
        </row>
        <row r="6809">
          <cell r="A6809" t="str">
            <v>0183-25</v>
          </cell>
          <cell r="B6809" t="str">
            <v>PN TRAS. MS-03</v>
          </cell>
          <cell r="C6809" t="str">
            <v>ROH</v>
          </cell>
          <cell r="D6809" t="str">
            <v>UN</v>
          </cell>
        </row>
        <row r="6810">
          <cell r="A6810" t="str">
            <v>0183-26</v>
          </cell>
          <cell r="B6810" t="str">
            <v>PN PT GRAV 4 XICARAS[PE]</v>
          </cell>
          <cell r="C6810" t="str">
            <v>ROH</v>
          </cell>
          <cell r="D6810" t="str">
            <v>UN</v>
          </cell>
        </row>
        <row r="6811">
          <cell r="A6811" t="str">
            <v>0183-27</v>
          </cell>
          <cell r="B6811" t="str">
            <v>PN BR GRAV ADER. 4 XICARAS-CJ[PE]</v>
          </cell>
          <cell r="C6811" t="str">
            <v>ROH</v>
          </cell>
          <cell r="D6811" t="str">
            <v>UN</v>
          </cell>
        </row>
        <row r="6812">
          <cell r="A6812" t="str">
            <v>0183-29</v>
          </cell>
          <cell r="B6812" t="str">
            <v>PNBOTOES KM-01</v>
          </cell>
          <cell r="C6812" t="str">
            <v>ROH</v>
          </cell>
          <cell r="D6812" t="str">
            <v>UN</v>
          </cell>
        </row>
        <row r="6813">
          <cell r="A6813" t="str">
            <v>0183-30</v>
          </cell>
          <cell r="B6813" t="str">
            <v>PAINEL DOS BOTÕES C-14</v>
          </cell>
          <cell r="C6813" t="str">
            <v>ROH</v>
          </cell>
          <cell r="D6813" t="str">
            <v>UN</v>
          </cell>
        </row>
        <row r="6814">
          <cell r="A6814" t="str">
            <v>0183-31</v>
          </cell>
          <cell r="B6814" t="str">
            <v>ADER. PLAS. PT BOTAO[B]</v>
          </cell>
          <cell r="C6814" t="str">
            <v>ROH</v>
          </cell>
          <cell r="D6814" t="str">
            <v>UN</v>
          </cell>
        </row>
        <row r="6815">
          <cell r="A6815" t="str">
            <v>0183-32</v>
          </cell>
          <cell r="B6815" t="str">
            <v>PN TRAS. D-03B / D-03C</v>
          </cell>
          <cell r="C6815" t="str">
            <v>ROH</v>
          </cell>
          <cell r="D6815" t="str">
            <v>UN</v>
          </cell>
        </row>
        <row r="6816">
          <cell r="A6816" t="str">
            <v>0183-33</v>
          </cell>
          <cell r="B6816" t="str">
            <v>PN FRT COMPLETO D-03B/D-03C</v>
          </cell>
          <cell r="C6816" t="str">
            <v>ROH</v>
          </cell>
          <cell r="D6816" t="str">
            <v>UN</v>
          </cell>
        </row>
        <row r="6817">
          <cell r="A6817" t="str">
            <v>0183-34</v>
          </cell>
          <cell r="B6817" t="str">
            <v>PN BOTAO MP-03 / MP-07</v>
          </cell>
          <cell r="C6817" t="str">
            <v>ROH</v>
          </cell>
          <cell r="D6817" t="str">
            <v>UN</v>
          </cell>
        </row>
        <row r="6818">
          <cell r="A6818" t="str">
            <v>0183-35</v>
          </cell>
          <cell r="B6818" t="str">
            <v>PN FRT COMPLETO HT-01</v>
          </cell>
          <cell r="C6818" t="str">
            <v>ROH</v>
          </cell>
          <cell r="D6818" t="str">
            <v>UN</v>
          </cell>
        </row>
        <row r="6819">
          <cell r="A6819" t="str">
            <v>0183-36</v>
          </cell>
          <cell r="B6819" t="str">
            <v>PN TRAS. HT-01</v>
          </cell>
          <cell r="C6819" t="str">
            <v>ROH</v>
          </cell>
          <cell r="D6819" t="str">
            <v>UN</v>
          </cell>
        </row>
        <row r="6820">
          <cell r="A6820" t="str">
            <v>0183-38</v>
          </cell>
          <cell r="B6820" t="str">
            <v>PN FRT COMPLETO D-03D/E /D-04A/B</v>
          </cell>
          <cell r="C6820" t="str">
            <v>ROH</v>
          </cell>
          <cell r="D6820" t="str">
            <v>UN</v>
          </cell>
        </row>
        <row r="6821">
          <cell r="A6821" t="str">
            <v>0183-39</v>
          </cell>
          <cell r="B6821" t="str">
            <v>PN TRAS. MS-03B</v>
          </cell>
          <cell r="C6821" t="str">
            <v>ROH</v>
          </cell>
          <cell r="D6821" t="str">
            <v>UN</v>
          </cell>
        </row>
        <row r="6822">
          <cell r="A6822" t="str">
            <v>0183-40</v>
          </cell>
          <cell r="B6822" t="str">
            <v>PN RR-01</v>
          </cell>
          <cell r="C6822" t="str">
            <v>ROH</v>
          </cell>
          <cell r="D6822" t="str">
            <v>UN</v>
          </cell>
        </row>
        <row r="6823">
          <cell r="A6823" t="str">
            <v>0183-41</v>
          </cell>
          <cell r="B6823" t="str">
            <v>ADER. PLAS. BR BOTAO[B]</v>
          </cell>
          <cell r="C6823" t="str">
            <v>ROH</v>
          </cell>
          <cell r="D6823" t="str">
            <v>UN</v>
          </cell>
        </row>
        <row r="6824">
          <cell r="A6824" t="str">
            <v>0183-42</v>
          </cell>
          <cell r="B6824" t="str">
            <v>PN FRT HT-02/HT-05</v>
          </cell>
          <cell r="C6824" t="str">
            <v>ROH</v>
          </cell>
          <cell r="D6824" t="str">
            <v>UN</v>
          </cell>
        </row>
        <row r="6825">
          <cell r="A6825" t="str">
            <v>0183-43</v>
          </cell>
          <cell r="B6825" t="str">
            <v>PN TRAS. HT-02/HT-05</v>
          </cell>
          <cell r="C6825" t="str">
            <v>ROH</v>
          </cell>
          <cell r="D6825" t="str">
            <v>UN</v>
          </cell>
        </row>
        <row r="6826">
          <cell r="A6826" t="str">
            <v>0183-44</v>
          </cell>
          <cell r="B6826" t="str">
            <v>PN FRT HT-03/HT-06</v>
          </cell>
          <cell r="C6826" t="str">
            <v>ROH</v>
          </cell>
          <cell r="D6826" t="str">
            <v>UN</v>
          </cell>
        </row>
        <row r="6827">
          <cell r="A6827" t="str">
            <v>0183-45</v>
          </cell>
          <cell r="B6827" t="str">
            <v>PN TRAS. MS-04/MS-07</v>
          </cell>
          <cell r="C6827" t="str">
            <v>ROH</v>
          </cell>
          <cell r="D6827" t="str">
            <v>UN</v>
          </cell>
        </row>
        <row r="6828">
          <cell r="A6828" t="str">
            <v>0183-46</v>
          </cell>
          <cell r="B6828" t="str">
            <v>PN LAT ESQ. MS-04/MS-07</v>
          </cell>
          <cell r="C6828" t="str">
            <v>ROH</v>
          </cell>
          <cell r="D6828" t="str">
            <v>UN</v>
          </cell>
        </row>
        <row r="6829">
          <cell r="A6829" t="str">
            <v>0183-48</v>
          </cell>
          <cell r="B6829" t="str">
            <v>PN LAT DIR. MS-04/MS-07</v>
          </cell>
          <cell r="C6829" t="str">
            <v>ROH</v>
          </cell>
          <cell r="D6829" t="str">
            <v>UN</v>
          </cell>
        </row>
        <row r="6830">
          <cell r="A6830" t="str">
            <v>0183-49</v>
          </cell>
          <cell r="B6830" t="str">
            <v>PN TRAS. MS-04 B</v>
          </cell>
          <cell r="C6830" t="str">
            <v>ROH</v>
          </cell>
          <cell r="D6830" t="str">
            <v>UN</v>
          </cell>
        </row>
        <row r="6831">
          <cell r="A6831" t="str">
            <v>0183-50</v>
          </cell>
          <cell r="B6831" t="str">
            <v>PN LAT ESQ. MS-04 B</v>
          </cell>
          <cell r="C6831" t="str">
            <v>ROH</v>
          </cell>
          <cell r="D6831" t="str">
            <v>UN</v>
          </cell>
        </row>
        <row r="6832">
          <cell r="A6832" t="str">
            <v>0183-51</v>
          </cell>
          <cell r="B6832" t="str">
            <v>PN FRT MS-04 B</v>
          </cell>
          <cell r="C6832" t="str">
            <v>ROH</v>
          </cell>
          <cell r="D6832" t="str">
            <v>UN</v>
          </cell>
        </row>
        <row r="6833">
          <cell r="A6833" t="str">
            <v>0183-52</v>
          </cell>
          <cell r="B6833" t="str">
            <v>PN LAT DIR. MS-04 B</v>
          </cell>
          <cell r="C6833" t="str">
            <v>ROH</v>
          </cell>
          <cell r="D6833" t="str">
            <v>UN</v>
          </cell>
        </row>
        <row r="6834">
          <cell r="A6834" t="str">
            <v>0183-53</v>
          </cell>
          <cell r="B6834" t="str">
            <v>PN LAT DIR. BB-01</v>
          </cell>
          <cell r="C6834" t="str">
            <v>ROH</v>
          </cell>
          <cell r="D6834" t="str">
            <v>UN</v>
          </cell>
        </row>
        <row r="6835">
          <cell r="A6835" t="str">
            <v>0183-54</v>
          </cell>
          <cell r="B6835" t="str">
            <v>PN FRT BB-01</v>
          </cell>
          <cell r="C6835" t="str">
            <v>ROH</v>
          </cell>
          <cell r="D6835" t="str">
            <v>UN</v>
          </cell>
        </row>
        <row r="6836">
          <cell r="A6836" t="str">
            <v>0183-55</v>
          </cell>
          <cell r="B6836" t="str">
            <v>PN LAT ESQ. BB-01</v>
          </cell>
          <cell r="C6836" t="str">
            <v>ROH</v>
          </cell>
          <cell r="D6836" t="str">
            <v>UN</v>
          </cell>
        </row>
        <row r="6837">
          <cell r="A6837" t="str">
            <v>0183-56</v>
          </cell>
          <cell r="B6837" t="str">
            <v>PN TRAS. BB-01</v>
          </cell>
          <cell r="C6837" t="str">
            <v>ROH</v>
          </cell>
          <cell r="D6837" t="str">
            <v>UN</v>
          </cell>
        </row>
        <row r="6838">
          <cell r="A6838" t="str">
            <v>0183-57</v>
          </cell>
          <cell r="B6838" t="str">
            <v>PN TRAS. CM-01</v>
          </cell>
          <cell r="C6838" t="str">
            <v>ROH</v>
          </cell>
          <cell r="D6838" t="str">
            <v>UN</v>
          </cell>
        </row>
        <row r="6839">
          <cell r="A6839" t="str">
            <v>0183-58</v>
          </cell>
          <cell r="B6839" t="str">
            <v>PAINEL PLÁSTIC VERMELHO COM ETIQUETA[PE]</v>
          </cell>
          <cell r="C6839" t="str">
            <v>ROH</v>
          </cell>
          <cell r="D6839" t="str">
            <v>UN</v>
          </cell>
        </row>
        <row r="6840">
          <cell r="A6840" t="str">
            <v>0183-59</v>
          </cell>
          <cell r="B6840" t="str">
            <v>PN FT-03</v>
          </cell>
          <cell r="C6840" t="str">
            <v>ROH</v>
          </cell>
          <cell r="D6840" t="str">
            <v>UN</v>
          </cell>
        </row>
        <row r="6841">
          <cell r="A6841" t="str">
            <v>0183-60</v>
          </cell>
          <cell r="B6841" t="str">
            <v>PNVDR. FT-03</v>
          </cell>
          <cell r="C6841" t="str">
            <v>ROH</v>
          </cell>
          <cell r="D6841" t="str">
            <v>UN</v>
          </cell>
        </row>
        <row r="6842">
          <cell r="A6842" t="str">
            <v>0183-61</v>
          </cell>
          <cell r="B6842" t="str">
            <v>PN FR-07</v>
          </cell>
          <cell r="C6842" t="str">
            <v>ROH</v>
          </cell>
          <cell r="D6842" t="str">
            <v>UN</v>
          </cell>
        </row>
        <row r="6843">
          <cell r="A6843" t="str">
            <v>0183-62</v>
          </cell>
          <cell r="B6843" t="str">
            <v>PNCONTR FR-07</v>
          </cell>
          <cell r="C6843" t="str">
            <v>ROH</v>
          </cell>
          <cell r="D6843" t="str">
            <v>UN</v>
          </cell>
        </row>
        <row r="6844">
          <cell r="A6844" t="str">
            <v>0183-63</v>
          </cell>
          <cell r="B6844" t="str">
            <v>PN PT GRAV ADER. 4 XICARAS-CJ[PE]</v>
          </cell>
          <cell r="C6844" t="str">
            <v>ROH</v>
          </cell>
          <cell r="D6844" t="str">
            <v>UN</v>
          </cell>
        </row>
        <row r="6845">
          <cell r="A6845" t="str">
            <v>0183-64</v>
          </cell>
          <cell r="B6845" t="str">
            <v>PN SUP SM-01</v>
          </cell>
          <cell r="C6845" t="str">
            <v>ROH</v>
          </cell>
          <cell r="D6845" t="str">
            <v>UN</v>
          </cell>
        </row>
        <row r="6846">
          <cell r="A6846" t="str">
            <v>0183-65</v>
          </cell>
          <cell r="B6846" t="str">
            <v>PN SUP SM-02</v>
          </cell>
          <cell r="C6846" t="str">
            <v>ROH</v>
          </cell>
          <cell r="D6846" t="str">
            <v>UN</v>
          </cell>
        </row>
        <row r="6847">
          <cell r="A6847" t="str">
            <v>0183-66</v>
          </cell>
          <cell r="B6847" t="str">
            <v>PN PT GRAV 5 XICARAS[PE]</v>
          </cell>
          <cell r="C6847" t="str">
            <v>ROH</v>
          </cell>
          <cell r="D6847" t="str">
            <v>UN</v>
          </cell>
        </row>
        <row r="6848">
          <cell r="A6848" t="str">
            <v>0183-67</v>
          </cell>
          <cell r="B6848" t="str">
            <v>PN FRT DESTACAVEL AR-01</v>
          </cell>
          <cell r="C6848" t="str">
            <v>ROH</v>
          </cell>
          <cell r="D6848" t="str">
            <v>UN</v>
          </cell>
        </row>
        <row r="6849">
          <cell r="A6849" t="str">
            <v>0183-68</v>
          </cell>
          <cell r="B6849" t="str">
            <v>PN FRT D-06</v>
          </cell>
          <cell r="C6849" t="str">
            <v>ROH</v>
          </cell>
          <cell r="D6849" t="str">
            <v>UN</v>
          </cell>
        </row>
        <row r="6850">
          <cell r="A6850" t="str">
            <v>0183-69</v>
          </cell>
          <cell r="B6850" t="str">
            <v>PAINEL PE-02B</v>
          </cell>
          <cell r="C6850" t="str">
            <v>ROH</v>
          </cell>
          <cell r="D6850" t="str">
            <v>UN</v>
          </cell>
        </row>
        <row r="6851">
          <cell r="A6851" t="str">
            <v>0183-70</v>
          </cell>
          <cell r="B6851" t="str">
            <v>PN FRT CM-01</v>
          </cell>
          <cell r="C6851" t="str">
            <v>ROH</v>
          </cell>
          <cell r="D6851" t="str">
            <v>UN</v>
          </cell>
        </row>
        <row r="6852">
          <cell r="A6852" t="str">
            <v>0183-71</v>
          </cell>
          <cell r="B6852" t="str">
            <v>PN FRT BX-10</v>
          </cell>
          <cell r="C6852" t="str">
            <v>ROH</v>
          </cell>
          <cell r="D6852" t="str">
            <v>UN</v>
          </cell>
        </row>
        <row r="6853">
          <cell r="A6853" t="str">
            <v>0183-72</v>
          </cell>
          <cell r="B6853" t="str">
            <v>PAINEL PE-02D</v>
          </cell>
          <cell r="C6853" t="str">
            <v>ROH</v>
          </cell>
          <cell r="D6853" t="str">
            <v>UN</v>
          </cell>
        </row>
        <row r="6854">
          <cell r="A6854" t="str">
            <v>0183-73</v>
          </cell>
          <cell r="B6854" t="str">
            <v>PAINEL PE-02C</v>
          </cell>
          <cell r="C6854" t="str">
            <v>ROH</v>
          </cell>
          <cell r="D6854" t="str">
            <v>UN</v>
          </cell>
        </row>
        <row r="6855">
          <cell r="A6855" t="str">
            <v>0183-74</v>
          </cell>
          <cell r="B6855" t="str">
            <v>PN FRT ADER. INOX GRAV-CJ[T]</v>
          </cell>
          <cell r="C6855" t="str">
            <v>ROH</v>
          </cell>
          <cell r="D6855" t="str">
            <v>UN</v>
          </cell>
        </row>
        <row r="6856">
          <cell r="A6856" t="str">
            <v>0183-75</v>
          </cell>
          <cell r="B6856" t="str">
            <v>PN PLAS. ADER. INOX GRAV-CJ[PF]</v>
          </cell>
          <cell r="C6856" t="str">
            <v>ROH</v>
          </cell>
          <cell r="D6856" t="str">
            <v>UN</v>
          </cell>
        </row>
        <row r="6857">
          <cell r="A6857" t="str">
            <v>0183-76</v>
          </cell>
          <cell r="B6857" t="str">
            <v>PN BR GRAV ADER. 10 XICARAS-CJ[PE</v>
          </cell>
          <cell r="C6857" t="str">
            <v>ROH</v>
          </cell>
          <cell r="D6857" t="str">
            <v>UN</v>
          </cell>
        </row>
        <row r="6858">
          <cell r="A6858" t="str">
            <v>0183-77</v>
          </cell>
          <cell r="B6858" t="str">
            <v>PAINEL FRONTAL DESTACAVEL AR-02</v>
          </cell>
          <cell r="C6858" t="str">
            <v>ROH</v>
          </cell>
          <cell r="D6858" t="str">
            <v>UN</v>
          </cell>
        </row>
        <row r="6859">
          <cell r="A6859" t="str">
            <v>0183-78</v>
          </cell>
          <cell r="B6859" t="str">
            <v>MOLDURA FRONTAL PLÁSTICA CINZA [M]</v>
          </cell>
          <cell r="C6859" t="str">
            <v>ROH</v>
          </cell>
          <cell r="D6859" t="str">
            <v>UN</v>
          </cell>
        </row>
        <row r="6860">
          <cell r="A6860" t="str">
            <v>0183-79</v>
          </cell>
          <cell r="B6860" t="str">
            <v>PN FRT CL-01</v>
          </cell>
          <cell r="C6860" t="str">
            <v>ROH</v>
          </cell>
          <cell r="D6860" t="str">
            <v>UN</v>
          </cell>
        </row>
        <row r="6861">
          <cell r="A6861" t="str">
            <v>0183-80</v>
          </cell>
          <cell r="B6861" t="str">
            <v>MOLD. BOTAO L/D[MP]</v>
          </cell>
          <cell r="C6861" t="str">
            <v>ROH</v>
          </cell>
          <cell r="D6861" t="str">
            <v>UN</v>
          </cell>
        </row>
        <row r="6862">
          <cell r="A6862" t="str">
            <v>0183-81</v>
          </cell>
          <cell r="B6862" t="str">
            <v>PN FRT PLAS. CZ GRAV-CJ[A]</v>
          </cell>
          <cell r="C6862" t="str">
            <v>ROH</v>
          </cell>
          <cell r="D6862" t="str">
            <v>UN</v>
          </cell>
        </row>
        <row r="6863">
          <cell r="A6863" t="str">
            <v>0183-82</v>
          </cell>
          <cell r="B6863" t="str">
            <v>PN LAT DIR. BB-03 PT</v>
          </cell>
          <cell r="C6863" t="str">
            <v>ROH</v>
          </cell>
          <cell r="D6863" t="str">
            <v>UN</v>
          </cell>
        </row>
        <row r="6864">
          <cell r="A6864" t="str">
            <v>0183-83</v>
          </cell>
          <cell r="B6864" t="str">
            <v>PCI DOS INDIC.ES MONT[BB]</v>
          </cell>
          <cell r="C6864" t="str">
            <v>ROH</v>
          </cell>
          <cell r="D6864" t="str">
            <v>UN</v>
          </cell>
        </row>
        <row r="6865">
          <cell r="A6865" t="str">
            <v>0183-84</v>
          </cell>
          <cell r="B6865" t="str">
            <v>PN DOS LEDS BB-02/03</v>
          </cell>
          <cell r="C6865" t="str">
            <v>ROH</v>
          </cell>
          <cell r="D6865" t="str">
            <v>UN</v>
          </cell>
        </row>
        <row r="6866">
          <cell r="A6866" t="str">
            <v>0183-85</v>
          </cell>
          <cell r="B6866" t="str">
            <v>PN FRT BB-03</v>
          </cell>
          <cell r="C6866" t="str">
            <v>ROH</v>
          </cell>
          <cell r="D6866" t="str">
            <v>UN</v>
          </cell>
        </row>
        <row r="6867">
          <cell r="A6867" t="str">
            <v>0183-86</v>
          </cell>
          <cell r="B6867" t="str">
            <v>PN LAT ESQ. BB-03 PT</v>
          </cell>
          <cell r="C6867" t="str">
            <v>ROH</v>
          </cell>
          <cell r="D6867" t="str">
            <v>UN</v>
          </cell>
        </row>
        <row r="6868">
          <cell r="A6868" t="str">
            <v>0183-88</v>
          </cell>
          <cell r="B6868" t="str">
            <v>PN TRAS. METAL. BR[BB]</v>
          </cell>
          <cell r="C6868" t="str">
            <v>ROH</v>
          </cell>
          <cell r="D6868" t="str">
            <v>UN</v>
          </cell>
        </row>
        <row r="6869">
          <cell r="A6869" t="str">
            <v>0183-89</v>
          </cell>
          <cell r="B6869" t="str">
            <v>PN BR GRAV ADER. 4 XICARAS-CJ[PE]</v>
          </cell>
          <cell r="C6869" t="str">
            <v>ROH</v>
          </cell>
          <cell r="D6869" t="str">
            <v>UN</v>
          </cell>
        </row>
        <row r="6870">
          <cell r="A6870" t="str">
            <v>0183-90</v>
          </cell>
          <cell r="B6870" t="str">
            <v>PN FRT PLAS. PT GRAV[HT]</v>
          </cell>
          <cell r="C6870" t="str">
            <v>ROH</v>
          </cell>
          <cell r="D6870" t="str">
            <v>UN</v>
          </cell>
        </row>
        <row r="6871">
          <cell r="A6871" t="str">
            <v>0183-91</v>
          </cell>
          <cell r="B6871" t="str">
            <v>PAINEL PE-05C</v>
          </cell>
          <cell r="C6871" t="str">
            <v>ROH</v>
          </cell>
          <cell r="D6871" t="str">
            <v>UN</v>
          </cell>
        </row>
        <row r="6872">
          <cell r="A6872" t="str">
            <v>0183-92</v>
          </cell>
          <cell r="B6872" t="str">
            <v>SUP PLAS. PCI CHA[AF]</v>
          </cell>
          <cell r="C6872" t="str">
            <v>ROH</v>
          </cell>
          <cell r="D6872" t="str">
            <v>UN</v>
          </cell>
        </row>
        <row r="6873">
          <cell r="A6873" t="str">
            <v>0183-93</v>
          </cell>
          <cell r="B6873" t="str">
            <v>PAINEL FRONTAL AF-02</v>
          </cell>
          <cell r="C6873" t="str">
            <v>ROH</v>
          </cell>
          <cell r="D6873" t="str">
            <v>UN</v>
          </cell>
        </row>
        <row r="6874">
          <cell r="A6874" t="str">
            <v>0183-94</v>
          </cell>
          <cell r="B6874" t="str">
            <v>LENTE DISP.[AF]</v>
          </cell>
          <cell r="C6874" t="str">
            <v>ROH</v>
          </cell>
          <cell r="D6874" t="str">
            <v>UN</v>
          </cell>
        </row>
        <row r="6875">
          <cell r="A6875" t="str">
            <v>0183-95</v>
          </cell>
          <cell r="B6875" t="str">
            <v>PN FRT PLAS. PT GRAV[FT]</v>
          </cell>
          <cell r="C6875" t="str">
            <v>ROH</v>
          </cell>
          <cell r="D6875" t="str">
            <v>UN</v>
          </cell>
        </row>
        <row r="6876">
          <cell r="A6876" t="str">
            <v>0183-96</v>
          </cell>
          <cell r="B6876" t="str">
            <v>PAINEL FRONTAL INJETADO D-15</v>
          </cell>
          <cell r="C6876" t="str">
            <v>ROH</v>
          </cell>
          <cell r="D6876" t="str">
            <v>UN</v>
          </cell>
        </row>
        <row r="6877">
          <cell r="A6877" t="str">
            <v>0183-97</v>
          </cell>
          <cell r="B6877" t="str">
            <v>PN FRT AR-03</v>
          </cell>
          <cell r="C6877" t="str">
            <v>ROH</v>
          </cell>
          <cell r="D6877" t="str">
            <v>UN</v>
          </cell>
        </row>
        <row r="6878">
          <cell r="A6878" t="str">
            <v>0183-98</v>
          </cell>
          <cell r="B6878" t="str">
            <v>PN FRT D-11</v>
          </cell>
          <cell r="C6878" t="str">
            <v>ROH</v>
          </cell>
          <cell r="D6878" t="str">
            <v>UN</v>
          </cell>
        </row>
        <row r="6879">
          <cell r="A6879" t="str">
            <v>0183-99</v>
          </cell>
          <cell r="B6879" t="str">
            <v>PN FRT D-09</v>
          </cell>
          <cell r="C6879" t="str">
            <v>ROH</v>
          </cell>
          <cell r="D6879" t="str">
            <v>UN</v>
          </cell>
        </row>
        <row r="6880">
          <cell r="A6880" t="str">
            <v>0184-01</v>
          </cell>
          <cell r="B6880" t="str">
            <v>RODINHAS PLAS.S A-01/A-04</v>
          </cell>
          <cell r="C6880" t="str">
            <v>ROH</v>
          </cell>
          <cell r="D6880" t="str">
            <v>UN</v>
          </cell>
        </row>
        <row r="6881">
          <cell r="A6881" t="str">
            <v>0184-05</v>
          </cell>
          <cell r="B6881" t="str">
            <v>PAINEL PLÁSTICO BRANCO COM ETIQUETA [PE]</v>
          </cell>
          <cell r="C6881" t="str">
            <v>ROH</v>
          </cell>
          <cell r="D6881" t="str">
            <v>UN</v>
          </cell>
        </row>
        <row r="6882">
          <cell r="A6882" t="str">
            <v>0184-06</v>
          </cell>
          <cell r="B6882" t="str">
            <v>PAINEL PLÁSTICO PRETO COM ETIQUETA [PE]</v>
          </cell>
          <cell r="C6882" t="str">
            <v>ROH</v>
          </cell>
          <cell r="D6882" t="str">
            <v>UN</v>
          </cell>
        </row>
        <row r="6883">
          <cell r="A6883" t="str">
            <v>0184-07</v>
          </cell>
          <cell r="B6883" t="str">
            <v>RODIZIOS PLAS.S PT-CJ[CL]</v>
          </cell>
          <cell r="C6883" t="str">
            <v>ROH</v>
          </cell>
          <cell r="D6883" t="str">
            <v>UN</v>
          </cell>
        </row>
        <row r="6884">
          <cell r="A6884" t="str">
            <v>0184-08</v>
          </cell>
          <cell r="B6884" t="str">
            <v>EMBALAGEM UNITARIA [KT-109]</v>
          </cell>
          <cell r="C6884" t="str">
            <v>VERP</v>
          </cell>
          <cell r="D6884" t="str">
            <v>UN</v>
          </cell>
        </row>
        <row r="6885">
          <cell r="A6885" t="str">
            <v>0184-09</v>
          </cell>
          <cell r="B6885" t="str">
            <v>EMBALAGEM UNITARIA [KT-110]</v>
          </cell>
          <cell r="C6885" t="str">
            <v>VERP</v>
          </cell>
          <cell r="D6885" t="str">
            <v>UN</v>
          </cell>
        </row>
        <row r="6886">
          <cell r="A6886" t="str">
            <v>0184-10</v>
          </cell>
          <cell r="B6886" t="str">
            <v>EMBALAGEM UNITARIA [KT-111]</v>
          </cell>
          <cell r="C6886" t="str">
            <v>VERP</v>
          </cell>
          <cell r="D6886" t="str">
            <v>UN</v>
          </cell>
        </row>
        <row r="6887">
          <cell r="A6887" t="str">
            <v>0184-100</v>
          </cell>
          <cell r="B6887" t="str">
            <v>CALÇO VENTILADOR NVT-40 (1 CALÇO)</v>
          </cell>
          <cell r="C6887" t="str">
            <v>VERP</v>
          </cell>
          <cell r="D6887" t="str">
            <v>UN</v>
          </cell>
        </row>
        <row r="6888">
          <cell r="A6888" t="str">
            <v>0184-11</v>
          </cell>
          <cell r="B6888" t="str">
            <v>EMBALAGEM COLETIVA [KT-104]</v>
          </cell>
          <cell r="C6888" t="str">
            <v>VERP</v>
          </cell>
          <cell r="D6888" t="str">
            <v>PL</v>
          </cell>
        </row>
        <row r="6889">
          <cell r="A6889" t="str">
            <v>0184-12</v>
          </cell>
          <cell r="B6889" t="str">
            <v>EMBALAGEM COLETIVA [KT-108]</v>
          </cell>
          <cell r="C6889" t="str">
            <v>VERP</v>
          </cell>
          <cell r="D6889" t="str">
            <v>PL</v>
          </cell>
        </row>
        <row r="6890">
          <cell r="A6890" t="str">
            <v>0184-13</v>
          </cell>
          <cell r="B6890" t="str">
            <v>EMBALAGEM COLETIVA [KT-109/110]</v>
          </cell>
          <cell r="C6890" t="str">
            <v>VERP</v>
          </cell>
          <cell r="D6890" t="str">
            <v>PL</v>
          </cell>
        </row>
        <row r="6891">
          <cell r="A6891" t="str">
            <v>0184-14</v>
          </cell>
          <cell r="B6891" t="str">
            <v>EMBALAGEM UNITARIA [B-43]</v>
          </cell>
          <cell r="C6891" t="str">
            <v>VERP</v>
          </cell>
          <cell r="D6891" t="str">
            <v>UN</v>
          </cell>
        </row>
        <row r="6892">
          <cell r="A6892" t="str">
            <v>0184-15</v>
          </cell>
          <cell r="B6892" t="str">
            <v>EMBALAGEM UNITARIA [B-44-B]</v>
          </cell>
          <cell r="C6892" t="str">
            <v>VERP</v>
          </cell>
          <cell r="D6892" t="str">
            <v>UN</v>
          </cell>
        </row>
        <row r="6893">
          <cell r="A6893" t="str">
            <v>0184-16</v>
          </cell>
          <cell r="B6893" t="str">
            <v>EMBALAGEM UNITARIA [B-44-W]</v>
          </cell>
          <cell r="C6893" t="str">
            <v>VERP</v>
          </cell>
          <cell r="D6893" t="str">
            <v>UN</v>
          </cell>
        </row>
        <row r="6894">
          <cell r="A6894" t="str">
            <v>0184-17</v>
          </cell>
          <cell r="B6894" t="str">
            <v>EMBALAGEM UNITARIA [B-44-R]</v>
          </cell>
          <cell r="C6894" t="str">
            <v>VERP</v>
          </cell>
          <cell r="D6894" t="str">
            <v>UN</v>
          </cell>
        </row>
        <row r="6895">
          <cell r="A6895" t="str">
            <v>0184-18</v>
          </cell>
          <cell r="B6895" t="str">
            <v>EMBALAGEM UNITARIA [B-45-B]</v>
          </cell>
          <cell r="C6895" t="str">
            <v>VERP</v>
          </cell>
          <cell r="D6895" t="str">
            <v>UN</v>
          </cell>
        </row>
        <row r="6896">
          <cell r="A6896" t="str">
            <v>0184-19</v>
          </cell>
          <cell r="B6896" t="str">
            <v>EMBALAGEM UNITARIA [B-45-R]</v>
          </cell>
          <cell r="C6896" t="str">
            <v>VERP</v>
          </cell>
          <cell r="D6896" t="str">
            <v>UN</v>
          </cell>
        </row>
        <row r="6897">
          <cell r="A6897" t="str">
            <v>0184-20</v>
          </cell>
          <cell r="B6897" t="str">
            <v>EMBALAGEM COLETIVA [L-1100]</v>
          </cell>
          <cell r="C6897" t="str">
            <v>VERP</v>
          </cell>
          <cell r="D6897" t="str">
            <v>PL</v>
          </cell>
        </row>
        <row r="6898">
          <cell r="A6898" t="str">
            <v>0184-21</v>
          </cell>
          <cell r="B6898" t="str">
            <v>EMB COL VENTIL MESA 40CM [NVT] (UAE)</v>
          </cell>
          <cell r="C6898" t="str">
            <v>VERP</v>
          </cell>
          <cell r="D6898" t="str">
            <v>UN</v>
          </cell>
        </row>
        <row r="6899">
          <cell r="A6899" t="str">
            <v>0184-22</v>
          </cell>
          <cell r="B6899" t="str">
            <v>EMB COL VENTIL MESA 40CM [VT-RP] (UAE)</v>
          </cell>
          <cell r="C6899" t="str">
            <v>VERP</v>
          </cell>
          <cell r="D6899" t="str">
            <v>UN</v>
          </cell>
        </row>
        <row r="6900">
          <cell r="A6900" t="str">
            <v>0184-23</v>
          </cell>
          <cell r="B6900" t="str">
            <v>EMB COL VENTIL COLUNA 40CM [NVT] (UAE)</v>
          </cell>
          <cell r="C6900" t="str">
            <v>VERP</v>
          </cell>
          <cell r="D6900" t="str">
            <v>UN</v>
          </cell>
        </row>
        <row r="6901">
          <cell r="A6901" t="str">
            <v>0184-24</v>
          </cell>
          <cell r="B6901" t="str">
            <v>EMBALAGEM UNITARIA [NVP-PRO-55] + CALÇO</v>
          </cell>
          <cell r="C6901" t="str">
            <v>VERP</v>
          </cell>
          <cell r="D6901" t="str">
            <v>UN</v>
          </cell>
        </row>
        <row r="6902">
          <cell r="A6902" t="str">
            <v>0184-25</v>
          </cell>
          <cell r="B6902" t="str">
            <v>EMBALAGEM UNIT [VT-41-8P-NP]+CALÇO (ES)</v>
          </cell>
          <cell r="C6902" t="str">
            <v>VERP</v>
          </cell>
          <cell r="D6902" t="str">
            <v>UN</v>
          </cell>
        </row>
        <row r="6903">
          <cell r="A6903" t="str">
            <v>0184-27</v>
          </cell>
          <cell r="B6903" t="str">
            <v>EMBALAGEM UNITARIA [B-46]</v>
          </cell>
          <cell r="C6903" t="str">
            <v>VERP</v>
          </cell>
          <cell r="D6903" t="str">
            <v>UN</v>
          </cell>
        </row>
        <row r="6904">
          <cell r="A6904" t="str">
            <v>0184-28</v>
          </cell>
          <cell r="B6904" t="str">
            <v>CALÇO [KT-109/110]</v>
          </cell>
          <cell r="C6904" t="str">
            <v>VERP</v>
          </cell>
          <cell r="D6904" t="str">
            <v>UN</v>
          </cell>
        </row>
        <row r="6905">
          <cell r="A6905" t="str">
            <v>0184-29</v>
          </cell>
          <cell r="B6905" t="str">
            <v>EMBALAGEM UNITARIA [NVM-PRO-55] + CALÇO</v>
          </cell>
          <cell r="C6905" t="str">
            <v>VERP</v>
          </cell>
          <cell r="D6905" t="str">
            <v>UN</v>
          </cell>
        </row>
        <row r="6906">
          <cell r="A6906" t="str">
            <v>0184-30</v>
          </cell>
          <cell r="B6906" t="str">
            <v>EMBALAGEM UNITARIA [NVM-PRO-55P] + CALÇO</v>
          </cell>
          <cell r="C6906" t="str">
            <v>VERP</v>
          </cell>
          <cell r="D6906" t="str">
            <v>UN</v>
          </cell>
        </row>
        <row r="6907">
          <cell r="A6907" t="str">
            <v>0184-31</v>
          </cell>
          <cell r="B6907" t="str">
            <v>EMBALAGEM UNITARIA [NVC-PRO-55] + CALÇO</v>
          </cell>
          <cell r="C6907" t="str">
            <v>VERP</v>
          </cell>
          <cell r="D6907" t="str">
            <v>UN</v>
          </cell>
        </row>
        <row r="6908">
          <cell r="A6908" t="str">
            <v>0184-32</v>
          </cell>
          <cell r="B6908" t="str">
            <v>EMBALAGEM UNIT [NVP-PRO-55] (GF) + CALÇO</v>
          </cell>
          <cell r="C6908" t="str">
            <v>VERP</v>
          </cell>
          <cell r="D6908" t="str">
            <v>UN</v>
          </cell>
        </row>
        <row r="6909">
          <cell r="A6909" t="str">
            <v>0184-33</v>
          </cell>
          <cell r="B6909" t="str">
            <v>EMBALAGEM PARDA PARA MASCARA</v>
          </cell>
          <cell r="C6909" t="str">
            <v>VERP</v>
          </cell>
          <cell r="D6909" t="str">
            <v>UN</v>
          </cell>
        </row>
        <row r="6910">
          <cell r="A6910" t="str">
            <v>0184-34</v>
          </cell>
          <cell r="B6910" t="str">
            <v>EMBALAGEM PARA MASCARAS 40 UND</v>
          </cell>
          <cell r="C6910" t="str">
            <v>VERP</v>
          </cell>
          <cell r="D6910" t="str">
            <v>UN</v>
          </cell>
        </row>
        <row r="6911">
          <cell r="A6911" t="str">
            <v>0184-35</v>
          </cell>
          <cell r="B6911" t="str">
            <v>EMBALAGEM PARA MASCARAS 80 UND</v>
          </cell>
          <cell r="C6911" t="str">
            <v>VERP</v>
          </cell>
          <cell r="D6911" t="str">
            <v>UN</v>
          </cell>
        </row>
        <row r="6912">
          <cell r="A6912" t="str">
            <v>0184-36</v>
          </cell>
          <cell r="B6912" t="str">
            <v>PN BR GRAV ADER. 4 XICARAS-CJ[PE]</v>
          </cell>
          <cell r="C6912" t="str">
            <v>ROH</v>
          </cell>
          <cell r="D6912" t="str">
            <v>UN</v>
          </cell>
        </row>
        <row r="6913">
          <cell r="A6913" t="str">
            <v>0184-37</v>
          </cell>
          <cell r="B6913" t="str">
            <v>PN PT GRAV ADER. 4 XICARAS-CJ[PE]</v>
          </cell>
          <cell r="C6913" t="str">
            <v>ROH</v>
          </cell>
          <cell r="D6913" t="str">
            <v>UN</v>
          </cell>
        </row>
        <row r="6914">
          <cell r="A6914" t="str">
            <v>0184-38</v>
          </cell>
          <cell r="B6914" t="str">
            <v>PN PT GRAV 3 LITROS[PE]</v>
          </cell>
          <cell r="C6914" t="str">
            <v>ROH</v>
          </cell>
          <cell r="D6914" t="str">
            <v>UN</v>
          </cell>
        </row>
        <row r="6915">
          <cell r="A6915" t="str">
            <v>0184-39</v>
          </cell>
          <cell r="B6915" t="str">
            <v>PN PT GRAV 5 LITROS[PE]</v>
          </cell>
          <cell r="C6915" t="str">
            <v>ROH</v>
          </cell>
          <cell r="D6915" t="str">
            <v>UN</v>
          </cell>
        </row>
        <row r="6916">
          <cell r="A6916" t="str">
            <v>0184-40</v>
          </cell>
          <cell r="B6916" t="str">
            <v>EMBALAGEM UNITARIA [B-50-W]</v>
          </cell>
          <cell r="C6916" t="str">
            <v>VERP</v>
          </cell>
          <cell r="D6916" t="str">
            <v>UN</v>
          </cell>
        </row>
        <row r="6917">
          <cell r="A6917" t="str">
            <v>0184-41</v>
          </cell>
          <cell r="B6917" t="str">
            <v>EMBALAGEM UNITARIA [FSN-55-B]</v>
          </cell>
          <cell r="C6917" t="str">
            <v>VERP</v>
          </cell>
          <cell r="D6917" t="str">
            <v>UN</v>
          </cell>
        </row>
        <row r="6918">
          <cell r="A6918" t="str">
            <v>0184-42</v>
          </cell>
          <cell r="B6918" t="str">
            <v>EMBALAGEM UNITARIA [FVN-56]</v>
          </cell>
          <cell r="C6918" t="str">
            <v>VERP</v>
          </cell>
          <cell r="D6918" t="str">
            <v>UN</v>
          </cell>
        </row>
        <row r="6919">
          <cell r="A6919" t="str">
            <v>0184-43</v>
          </cell>
          <cell r="B6919" t="str">
            <v>EMBALAGEM UNITARIA [FVN-57]</v>
          </cell>
          <cell r="C6919" t="str">
            <v>VERP</v>
          </cell>
          <cell r="D6919" t="str">
            <v>UN</v>
          </cell>
        </row>
        <row r="6920">
          <cell r="A6920" t="str">
            <v>0184-44</v>
          </cell>
          <cell r="B6920" t="str">
            <v>EMBALAGEM P/MASCARAS 20 UND(260X230X310)</v>
          </cell>
          <cell r="C6920" t="str">
            <v>VERP</v>
          </cell>
          <cell r="D6920" t="str">
            <v>UN</v>
          </cell>
        </row>
        <row r="6921">
          <cell r="A6921" t="str">
            <v>0184-45</v>
          </cell>
          <cell r="B6921" t="str">
            <v>EMBALAGEM UNITARIA [B-04 NP] 500W</v>
          </cell>
          <cell r="C6921" t="str">
            <v>VERP</v>
          </cell>
          <cell r="D6921" t="str">
            <v>UN</v>
          </cell>
        </row>
        <row r="6922">
          <cell r="A6922" t="str">
            <v>0184-46</v>
          </cell>
          <cell r="B6922" t="str">
            <v>EMBALAGEM UNITARIA [B-23 NP] 500W</v>
          </cell>
          <cell r="C6922" t="str">
            <v>VERP</v>
          </cell>
          <cell r="D6922" t="str">
            <v>UN</v>
          </cell>
        </row>
        <row r="6923">
          <cell r="A6923" t="str">
            <v>0184-47</v>
          </cell>
          <cell r="B6923" t="str">
            <v>EMBALAGEM UNITARIA [B-29 NP] 500W</v>
          </cell>
          <cell r="C6923" t="str">
            <v>VERP</v>
          </cell>
          <cell r="D6923" t="str">
            <v>UN</v>
          </cell>
        </row>
        <row r="6924">
          <cell r="A6924" t="str">
            <v>0184-48</v>
          </cell>
          <cell r="B6924" t="str">
            <v>EMBALAGEM UNITARIA [B-42] 500W</v>
          </cell>
          <cell r="C6924" t="str">
            <v>VERP</v>
          </cell>
          <cell r="D6924" t="str">
            <v>UN</v>
          </cell>
        </row>
        <row r="6925">
          <cell r="A6925" t="str">
            <v>0184-49</v>
          </cell>
          <cell r="B6925" t="str">
            <v>EMBALAGEM UNITARIA [AFN-50-BI]</v>
          </cell>
          <cell r="C6925" t="str">
            <v>VERP</v>
          </cell>
          <cell r="D6925" t="str">
            <v>UN</v>
          </cell>
        </row>
        <row r="6926">
          <cell r="A6926" t="str">
            <v>0184-50</v>
          </cell>
          <cell r="B6926" t="str">
            <v>EMBALAGEM UNITARIA [AFN-50-RI]</v>
          </cell>
          <cell r="C6926" t="str">
            <v>VERP</v>
          </cell>
          <cell r="D6926" t="str">
            <v>UN</v>
          </cell>
        </row>
        <row r="6927">
          <cell r="A6927" t="str">
            <v>0184-52</v>
          </cell>
          <cell r="B6927" t="str">
            <v>EMBALAGEM UNITARIA [B-50-B]</v>
          </cell>
          <cell r="C6927" t="str">
            <v>VERP</v>
          </cell>
          <cell r="D6927" t="str">
            <v>UN</v>
          </cell>
        </row>
        <row r="6928">
          <cell r="A6928" t="str">
            <v>0184-53</v>
          </cell>
          <cell r="B6928" t="str">
            <v>EMBALAGEM UNITARIA [L-99-WP]</v>
          </cell>
          <cell r="C6928" t="str">
            <v>VERP</v>
          </cell>
          <cell r="D6928" t="str">
            <v>UN</v>
          </cell>
        </row>
        <row r="6929">
          <cell r="A6929" t="str">
            <v>0184-54</v>
          </cell>
          <cell r="B6929" t="str">
            <v>EMBALAGEM UNITARIA [L-99-BP]</v>
          </cell>
          <cell r="C6929" t="str">
            <v>VERP</v>
          </cell>
          <cell r="D6929" t="str">
            <v>UN</v>
          </cell>
        </row>
        <row r="6930">
          <cell r="A6930" t="str">
            <v>0184-55</v>
          </cell>
          <cell r="B6930" t="str">
            <v>EMBALAGEM UNITARIA [L-550-B]</v>
          </cell>
          <cell r="C6930" t="str">
            <v>VERP</v>
          </cell>
          <cell r="D6930" t="str">
            <v>UN</v>
          </cell>
        </row>
        <row r="6931">
          <cell r="A6931" t="str">
            <v>0184-56</v>
          </cell>
          <cell r="B6931" t="str">
            <v>EMBALAGEM UNITARIA [V-40-W] + CALÇOS</v>
          </cell>
          <cell r="C6931" t="str">
            <v>VERP</v>
          </cell>
          <cell r="D6931" t="str">
            <v>UN</v>
          </cell>
        </row>
        <row r="6932">
          <cell r="A6932" t="str">
            <v>0184-57</v>
          </cell>
          <cell r="B6932" t="str">
            <v>EMBALAGEM UNITARIA [V-40B-W] + CALÇO</v>
          </cell>
          <cell r="C6932" t="str">
            <v>VERP</v>
          </cell>
          <cell r="D6932" t="str">
            <v>UN</v>
          </cell>
        </row>
        <row r="6933">
          <cell r="A6933" t="str">
            <v>0184-58</v>
          </cell>
          <cell r="B6933" t="str">
            <v>EMBALAGEM UNITARIA [V-40-B] + CALÇO</v>
          </cell>
          <cell r="C6933" t="str">
            <v>VERP</v>
          </cell>
          <cell r="D6933" t="str">
            <v>UN</v>
          </cell>
        </row>
        <row r="6934">
          <cell r="A6934" t="str">
            <v>0184-59</v>
          </cell>
          <cell r="B6934" t="str">
            <v>EMBALAGEM UNITARIA [V-40B-B] + CALÇO</v>
          </cell>
          <cell r="C6934" t="str">
            <v>VERP</v>
          </cell>
          <cell r="D6934" t="str">
            <v>UN</v>
          </cell>
        </row>
        <row r="6935">
          <cell r="A6935" t="str">
            <v>0184-60</v>
          </cell>
          <cell r="B6935" t="str">
            <v>EMBALAGEM UNIT [V-45-4P-NP]+CALÇO</v>
          </cell>
          <cell r="C6935" t="str">
            <v>VERP</v>
          </cell>
          <cell r="D6935" t="str">
            <v>UN</v>
          </cell>
        </row>
        <row r="6936">
          <cell r="A6936" t="str">
            <v>0184-62</v>
          </cell>
          <cell r="B6936" t="str">
            <v>EMBALAGEM UNITARIA [V-30-6P] + CALÇO</v>
          </cell>
          <cell r="C6936" t="str">
            <v>VERP</v>
          </cell>
          <cell r="D6936" t="str">
            <v>UN</v>
          </cell>
        </row>
        <row r="6937">
          <cell r="A6937" t="str">
            <v>0184-63</v>
          </cell>
          <cell r="B6937" t="str">
            <v>EMBALAGEM UNITARIA [V-30B-6P] + CALÇO</v>
          </cell>
          <cell r="C6937" t="str">
            <v>VERP</v>
          </cell>
          <cell r="D6937" t="str">
            <v>UN</v>
          </cell>
        </row>
        <row r="6938">
          <cell r="A6938" t="str">
            <v>0184-64</v>
          </cell>
          <cell r="B6938" t="str">
            <v>EMBALAGEM UNITARIA [VT-30-B] + CALÇO</v>
          </cell>
          <cell r="C6938" t="str">
            <v>VERP</v>
          </cell>
          <cell r="D6938" t="str">
            <v>UN</v>
          </cell>
        </row>
        <row r="6939">
          <cell r="A6939" t="str">
            <v>0184-65</v>
          </cell>
          <cell r="B6939" t="str">
            <v>EMBALAGEM UNITARIA [VT-40-B] + CALÇO</v>
          </cell>
          <cell r="C6939" t="str">
            <v>VERP</v>
          </cell>
          <cell r="D6939" t="str">
            <v>UN</v>
          </cell>
        </row>
        <row r="6940">
          <cell r="A6940" t="str">
            <v>0184-66</v>
          </cell>
          <cell r="B6940" t="str">
            <v>EMBALAGEM UNITARIA [VT-40C]+CALÇOS</v>
          </cell>
          <cell r="C6940" t="str">
            <v>VERP</v>
          </cell>
          <cell r="D6940" t="str">
            <v>UN</v>
          </cell>
        </row>
        <row r="6941">
          <cell r="A6941" t="str">
            <v>0184-67</v>
          </cell>
          <cell r="B6941" t="str">
            <v>EMBALAGEM UNITARIA [VT-30C] + CALÇOS</v>
          </cell>
          <cell r="C6941" t="str">
            <v>VERP</v>
          </cell>
          <cell r="D6941" t="str">
            <v>UN</v>
          </cell>
        </row>
        <row r="6942">
          <cell r="A6942" t="str">
            <v>0184-68</v>
          </cell>
          <cell r="B6942" t="str">
            <v>EMBALAGEM UNITARIA [KT-113]</v>
          </cell>
          <cell r="C6942" t="str">
            <v>VERP</v>
          </cell>
          <cell r="D6942" t="str">
            <v>UN</v>
          </cell>
        </row>
        <row r="6943">
          <cell r="A6943" t="str">
            <v>0184-69</v>
          </cell>
          <cell r="B6943" t="str">
            <v>EMBALAGEM P/MASCARAS 10 UND(260X230X155)</v>
          </cell>
          <cell r="C6943" t="str">
            <v>VERP</v>
          </cell>
          <cell r="D6943" t="str">
            <v>UN</v>
          </cell>
        </row>
        <row r="6944">
          <cell r="A6944" t="str">
            <v>0184-70</v>
          </cell>
          <cell r="B6944" t="str">
            <v>EMBALAGEM UNITARIA [NL-26] 550W</v>
          </cell>
          <cell r="C6944" t="str">
            <v>VERP</v>
          </cell>
          <cell r="D6944" t="str">
            <v>UN</v>
          </cell>
        </row>
        <row r="6945">
          <cell r="A6945" t="str">
            <v>0184-71</v>
          </cell>
          <cell r="B6945" t="str">
            <v>EMBALAGEM UNITARIA [NL-22] 550W</v>
          </cell>
          <cell r="C6945" t="str">
            <v>VERP</v>
          </cell>
          <cell r="D6945" t="str">
            <v>UN</v>
          </cell>
        </row>
        <row r="6946">
          <cell r="A6946" t="str">
            <v>0184-72</v>
          </cell>
          <cell r="B6946" t="str">
            <v>EMBALAGEM UNITARIA [L-28] 550W</v>
          </cell>
          <cell r="C6946" t="str">
            <v>VERP</v>
          </cell>
          <cell r="D6946" t="str">
            <v>UN</v>
          </cell>
        </row>
        <row r="6947">
          <cell r="A6947" t="str">
            <v>0184-73</v>
          </cell>
          <cell r="B6947" t="str">
            <v>EMBALAGEM UNITARIA [L-38] 550W</v>
          </cell>
          <cell r="C6947" t="str">
            <v>VERP</v>
          </cell>
          <cell r="D6947" t="str">
            <v>UN</v>
          </cell>
        </row>
        <row r="6948">
          <cell r="A6948" t="str">
            <v>0184-74</v>
          </cell>
          <cell r="B6948" t="str">
            <v>EMBALAGEM UNITARIA [L-77] 550W</v>
          </cell>
          <cell r="C6948" t="str">
            <v>VERP</v>
          </cell>
          <cell r="D6948" t="str">
            <v>UN</v>
          </cell>
        </row>
        <row r="6949">
          <cell r="A6949" t="str">
            <v>0184-75</v>
          </cell>
          <cell r="B6949" t="str">
            <v>EMBALAGEM UNITARIA [L-99-FB] 550W</v>
          </cell>
          <cell r="C6949" t="str">
            <v>VERP</v>
          </cell>
          <cell r="D6949" t="str">
            <v>UN</v>
          </cell>
        </row>
        <row r="6950">
          <cell r="A6950" t="str">
            <v>0184-76</v>
          </cell>
          <cell r="B6950" t="str">
            <v>EMBALAGEM UNITARIA [L-99-FR] 550W</v>
          </cell>
          <cell r="C6950" t="str">
            <v>VERP</v>
          </cell>
          <cell r="D6950" t="str">
            <v>UN</v>
          </cell>
        </row>
        <row r="6951">
          <cell r="A6951" t="str">
            <v>0184-77</v>
          </cell>
          <cell r="B6951" t="str">
            <v>EMBALAGEM UNITARIA [L-99-RW] 550W</v>
          </cell>
          <cell r="C6951" t="str">
            <v>VERP</v>
          </cell>
          <cell r="D6951" t="str">
            <v>UN</v>
          </cell>
        </row>
        <row r="6952">
          <cell r="A6952" t="str">
            <v>0184-78</v>
          </cell>
          <cell r="B6952" t="str">
            <v>EMBALAGEM UNITARIA [L-99-WB] 550W</v>
          </cell>
          <cell r="C6952" t="str">
            <v>VERP</v>
          </cell>
          <cell r="D6952" t="str">
            <v>UN</v>
          </cell>
        </row>
        <row r="6953">
          <cell r="A6953" t="str">
            <v>0184-79</v>
          </cell>
          <cell r="B6953" t="str">
            <v>EMBALAGEM UNITARIA [L-99-WG] 550W</v>
          </cell>
          <cell r="C6953" t="str">
            <v>VERP</v>
          </cell>
          <cell r="D6953" t="str">
            <v>UN</v>
          </cell>
        </row>
        <row r="6954">
          <cell r="A6954" t="str">
            <v>0184-80</v>
          </cell>
          <cell r="B6954" t="str">
            <v>EMBALAGEM UNITARIA [FSN-55-W]</v>
          </cell>
          <cell r="C6954" t="str">
            <v>VERP</v>
          </cell>
          <cell r="D6954" t="str">
            <v>UN</v>
          </cell>
        </row>
        <row r="6955">
          <cell r="A6955" t="str">
            <v>0184-82</v>
          </cell>
          <cell r="B6955" t="str">
            <v>CALÇO VTX-40-8P</v>
          </cell>
          <cell r="C6955" t="str">
            <v>VERP</v>
          </cell>
          <cell r="D6955" t="str">
            <v>UN</v>
          </cell>
        </row>
        <row r="6956">
          <cell r="A6956" t="str">
            <v>0184-83</v>
          </cell>
          <cell r="B6956" t="str">
            <v>EMBALAGEM UNITARIA [L-29] 550W</v>
          </cell>
          <cell r="C6956" t="str">
            <v>VERP</v>
          </cell>
          <cell r="D6956" t="str">
            <v>UN</v>
          </cell>
        </row>
        <row r="6957">
          <cell r="A6957" t="str">
            <v>0184-84</v>
          </cell>
          <cell r="B6957" t="str">
            <v>EMBALAGEM UNITARIA [L-99-FR] LATAM</v>
          </cell>
          <cell r="C6957" t="str">
            <v>VERP</v>
          </cell>
          <cell r="D6957" t="str">
            <v>UN</v>
          </cell>
        </row>
        <row r="6958">
          <cell r="A6958" t="str">
            <v>0184-85</v>
          </cell>
          <cell r="B6958" t="str">
            <v>EMBALAGEM UNITARIA [B-36 R] LATAM</v>
          </cell>
          <cell r="C6958" t="str">
            <v>VERP</v>
          </cell>
          <cell r="D6958" t="str">
            <v>UN</v>
          </cell>
        </row>
        <row r="6959">
          <cell r="A6959" t="str">
            <v>0184-86</v>
          </cell>
          <cell r="B6959" t="str">
            <v>EMBALAGEM UNITARIA [B-81 B] LATAM</v>
          </cell>
          <cell r="C6959" t="str">
            <v>VERP</v>
          </cell>
          <cell r="D6959" t="str">
            <v>UN</v>
          </cell>
        </row>
        <row r="6960">
          <cell r="A6960" t="str">
            <v>0184-87</v>
          </cell>
          <cell r="B6960" t="str">
            <v>EMBALAGEM UNITARIA [L-82 R] LATAM</v>
          </cell>
          <cell r="C6960" t="str">
            <v>VERP</v>
          </cell>
          <cell r="D6960" t="str">
            <v>UN</v>
          </cell>
        </row>
        <row r="6961">
          <cell r="A6961" t="str">
            <v>0184-88</v>
          </cell>
          <cell r="B6961" t="str">
            <v>EMBALAGEM UNITARIA [L-83 R] LATAM</v>
          </cell>
          <cell r="C6961" t="str">
            <v>VERP</v>
          </cell>
          <cell r="D6961" t="str">
            <v>UN</v>
          </cell>
        </row>
        <row r="6962">
          <cell r="A6962" t="str">
            <v>0184-89</v>
          </cell>
          <cell r="B6962" t="str">
            <v>EMBALAGEM UNITARIA [L-1200 RI] LATAM</v>
          </cell>
          <cell r="C6962" t="str">
            <v>VERP</v>
          </cell>
          <cell r="D6962" t="str">
            <v>UN</v>
          </cell>
        </row>
        <row r="6963">
          <cell r="A6963" t="str">
            <v>0184-90</v>
          </cell>
          <cell r="B6963" t="str">
            <v>EMBALAGEM UNIT [VTX-40C-8P] LATAM</v>
          </cell>
          <cell r="C6963" t="str">
            <v>VERP</v>
          </cell>
          <cell r="D6963" t="str">
            <v>UN</v>
          </cell>
        </row>
        <row r="6964">
          <cell r="A6964" t="str">
            <v>0184-91</v>
          </cell>
          <cell r="B6964" t="str">
            <v>EMBALAGEM UNIT [VTX-40-8P] (LATAM GT)</v>
          </cell>
          <cell r="C6964" t="str">
            <v>VERP</v>
          </cell>
          <cell r="D6964" t="str">
            <v>UN</v>
          </cell>
        </row>
        <row r="6965">
          <cell r="A6965" t="str">
            <v>0184-92</v>
          </cell>
          <cell r="B6965" t="str">
            <v>EMBALAGEM UNITARIA [VCT-40-02C] LATAM</v>
          </cell>
          <cell r="C6965" t="str">
            <v>VERP</v>
          </cell>
          <cell r="D6965" t="str">
            <v>UN</v>
          </cell>
        </row>
        <row r="6966">
          <cell r="A6966" t="str">
            <v>0184-93</v>
          </cell>
          <cell r="B6966" t="str">
            <v>EMBALAGEM UNITARIA [VCT-30-01] LATAM</v>
          </cell>
          <cell r="C6966" t="str">
            <v>VERP</v>
          </cell>
          <cell r="D6966" t="str">
            <v>UN</v>
          </cell>
        </row>
        <row r="6967">
          <cell r="A6967" t="str">
            <v>0184-94</v>
          </cell>
          <cell r="B6967" t="str">
            <v>EMBALAGEM COLETIVA L-1200 LATAM</v>
          </cell>
          <cell r="C6967" t="str">
            <v>VERP</v>
          </cell>
          <cell r="D6967" t="str">
            <v>PL</v>
          </cell>
        </row>
        <row r="6968">
          <cell r="A6968" t="str">
            <v>0184-95</v>
          </cell>
          <cell r="B6968" t="str">
            <v>CALÇOS VTX-50C-8P (3 CALÇOS)</v>
          </cell>
          <cell r="C6968" t="str">
            <v>VERP</v>
          </cell>
          <cell r="D6968" t="str">
            <v>UN</v>
          </cell>
        </row>
        <row r="6969">
          <cell r="A6969" t="str">
            <v>0184-96</v>
          </cell>
          <cell r="B6969" t="str">
            <v>CALÇOS VTX-40C-8P (3 CALÇOS)</v>
          </cell>
          <cell r="C6969" t="str">
            <v>VERP</v>
          </cell>
          <cell r="D6969" t="str">
            <v>UN</v>
          </cell>
        </row>
        <row r="6970">
          <cell r="A6970" t="str">
            <v>0184-97</v>
          </cell>
          <cell r="B6970" t="str">
            <v>EMBALAGEM UNITARIA [VTX-40-8P-T] + CALÇO</v>
          </cell>
          <cell r="C6970" t="str">
            <v>VERP</v>
          </cell>
          <cell r="D6970" t="str">
            <v>UN</v>
          </cell>
        </row>
        <row r="6971">
          <cell r="A6971" t="str">
            <v>0184-98</v>
          </cell>
          <cell r="B6971" t="str">
            <v>EMBALAGEM UNITARIA [VCT-40-02] LATAM</v>
          </cell>
          <cell r="C6971" t="str">
            <v>VERP</v>
          </cell>
          <cell r="D6971" t="str">
            <v>UN</v>
          </cell>
        </row>
        <row r="6972">
          <cell r="A6972" t="str">
            <v>0184-99</v>
          </cell>
          <cell r="B6972" t="str">
            <v>CALÇOS VTX-50-8P (3 CALÇOS)</v>
          </cell>
          <cell r="C6972" t="str">
            <v>VERP</v>
          </cell>
          <cell r="D6972" t="str">
            <v>UN</v>
          </cell>
        </row>
        <row r="6973">
          <cell r="A6973" t="str">
            <v>0185-01</v>
          </cell>
          <cell r="B6973" t="str">
            <v>PRENSA CB A-01</v>
          </cell>
          <cell r="C6973" t="str">
            <v>ROH</v>
          </cell>
          <cell r="D6973" t="str">
            <v>UN</v>
          </cell>
        </row>
        <row r="6974">
          <cell r="A6974" t="str">
            <v>0185-02</v>
          </cell>
          <cell r="B6974" t="str">
            <v>PRENSA CB A-04</v>
          </cell>
          <cell r="C6974" t="str">
            <v>ROH</v>
          </cell>
          <cell r="D6974" t="str">
            <v>UN</v>
          </cell>
        </row>
        <row r="6975">
          <cell r="A6975" t="str">
            <v>0185-03</v>
          </cell>
          <cell r="B6975" t="str">
            <v>EMBALAGEM UNITARIA [VPS-40-DW] + CALÇO</v>
          </cell>
          <cell r="C6975" t="str">
            <v>VERP</v>
          </cell>
          <cell r="D6975" t="str">
            <v>UN</v>
          </cell>
        </row>
        <row r="6976">
          <cell r="A6976" t="str">
            <v>0185-04</v>
          </cell>
          <cell r="B6976" t="str">
            <v>EMBALAGEM UNITARIA [VPS-40-DW-CR] +CALÇO</v>
          </cell>
          <cell r="C6976" t="str">
            <v>VERP</v>
          </cell>
          <cell r="D6976" t="str">
            <v>UN</v>
          </cell>
        </row>
        <row r="6977">
          <cell r="A6977" t="str">
            <v>0185-05</v>
          </cell>
          <cell r="B6977" t="str">
            <v>EMBALAGEM UNIT [VPS-40C-DW-CR] + CALÇOS</v>
          </cell>
          <cell r="C6977" t="str">
            <v>VERP</v>
          </cell>
          <cell r="D6977" t="str">
            <v>UN</v>
          </cell>
        </row>
        <row r="6978">
          <cell r="A6978" t="str">
            <v>0185-06</v>
          </cell>
          <cell r="B6978" t="str">
            <v>EMBALAGEM UNIT [VPS-50-DW-CR] + CALÇOS</v>
          </cell>
          <cell r="C6978" t="str">
            <v>VERP</v>
          </cell>
          <cell r="D6978" t="str">
            <v>UN</v>
          </cell>
        </row>
        <row r="6979">
          <cell r="A6979" t="str">
            <v>0185-07</v>
          </cell>
          <cell r="B6979" t="str">
            <v>EMBALAGEM UNIT [VPS-50C-DW-CR] + CALÇOS</v>
          </cell>
          <cell r="C6979" t="str">
            <v>VERP</v>
          </cell>
          <cell r="D6979" t="str">
            <v>UN</v>
          </cell>
        </row>
        <row r="6980">
          <cell r="A6980" t="str">
            <v>0185-08</v>
          </cell>
          <cell r="B6980" t="str">
            <v>EMBALAGEM UNITARIA [BPS-01-TI]</v>
          </cell>
          <cell r="C6980" t="str">
            <v>VERP</v>
          </cell>
          <cell r="D6980" t="str">
            <v>UN</v>
          </cell>
        </row>
        <row r="6981">
          <cell r="A6981" t="str">
            <v>0185-09</v>
          </cell>
          <cell r="B6981" t="str">
            <v>EMBALAGEM UNITARIA [EPS-01]</v>
          </cell>
          <cell r="C6981" t="str">
            <v>VERP</v>
          </cell>
          <cell r="D6981" t="str">
            <v>UN</v>
          </cell>
        </row>
        <row r="6982">
          <cell r="A6982" t="str">
            <v>0185-10</v>
          </cell>
          <cell r="B6982" t="str">
            <v>EMBALAGEM UNITARIA [LPS-01]</v>
          </cell>
          <cell r="C6982" t="str">
            <v>VERP</v>
          </cell>
          <cell r="D6982" t="str">
            <v>UN</v>
          </cell>
        </row>
        <row r="6983">
          <cell r="A6983" t="str">
            <v>0185-100</v>
          </cell>
          <cell r="B6983" t="str">
            <v>CALÇO INTERNO DOBRADO PAPELAO [AFON-12L]</v>
          </cell>
          <cell r="C6983" t="str">
            <v>VERP</v>
          </cell>
          <cell r="D6983" t="str">
            <v>UN</v>
          </cell>
        </row>
        <row r="6984">
          <cell r="A6984" t="str">
            <v>0185-101</v>
          </cell>
          <cell r="B6984" t="str">
            <v>CALÇO DE EPE U 70x70x30 VER2 [AFON]</v>
          </cell>
          <cell r="C6984" t="str">
            <v>VERP</v>
          </cell>
          <cell r="D6984" t="str">
            <v>UN</v>
          </cell>
        </row>
        <row r="6985">
          <cell r="A6985" t="str">
            <v>0185-11</v>
          </cell>
          <cell r="B6985" t="str">
            <v>EMB COL VENTIL MESA VTX-40-8P LATAM</v>
          </cell>
          <cell r="C6985" t="str">
            <v>VERP</v>
          </cell>
          <cell r="D6985" t="str">
            <v>UN</v>
          </cell>
        </row>
        <row r="6986">
          <cell r="A6986" t="str">
            <v>0185-12</v>
          </cell>
          <cell r="B6986" t="str">
            <v>EMB COL VENTIL COLUNA VTX-40C-8P LATAM</v>
          </cell>
          <cell r="C6986" t="str">
            <v>VERP</v>
          </cell>
          <cell r="D6986" t="str">
            <v>UN</v>
          </cell>
        </row>
        <row r="6987">
          <cell r="A6987" t="str">
            <v>0185-13</v>
          </cell>
          <cell r="B6987" t="str">
            <v>EMBALAGEM COLETIVA CAFETEIRA [CN]</v>
          </cell>
          <cell r="C6987" t="str">
            <v>VERP</v>
          </cell>
          <cell r="D6987" t="str">
            <v>PL</v>
          </cell>
        </row>
        <row r="6988">
          <cell r="A6988" t="str">
            <v>0185-14</v>
          </cell>
          <cell r="B6988" t="str">
            <v>EMBALAGEM COLETIVA SECADOR [SCN]</v>
          </cell>
          <cell r="C6988" t="str">
            <v>VERP</v>
          </cell>
          <cell r="D6988" t="str">
            <v>PL</v>
          </cell>
        </row>
        <row r="6989">
          <cell r="A6989" t="str">
            <v>0185-15</v>
          </cell>
          <cell r="B6989" t="str">
            <v>EMBALAGEM UNITARIA CAFETEIRA [CN-01-20X]</v>
          </cell>
          <cell r="C6989" t="str">
            <v>VERP</v>
          </cell>
          <cell r="D6989" t="str">
            <v>UN</v>
          </cell>
        </row>
        <row r="6990">
          <cell r="A6990" t="str">
            <v>0185-16</v>
          </cell>
          <cell r="B6990" t="str">
            <v>EMBALAGEM UNITARIA SECADOR [SCN-01]</v>
          </cell>
          <cell r="C6990" t="str">
            <v>VERP</v>
          </cell>
          <cell r="D6990" t="str">
            <v>UN</v>
          </cell>
        </row>
        <row r="6991">
          <cell r="A6991" t="str">
            <v>0185-17</v>
          </cell>
          <cell r="B6991" t="str">
            <v>CALÇO SUPERIOR DE ISOPOR [AFN-40]</v>
          </cell>
          <cell r="C6991" t="str">
            <v>VERP</v>
          </cell>
          <cell r="D6991" t="str">
            <v>UN</v>
          </cell>
        </row>
        <row r="6992">
          <cell r="A6992" t="str">
            <v>0185-18</v>
          </cell>
          <cell r="B6992" t="str">
            <v>CALÇO INFERIOR DE ISOPOR [AFN-40]</v>
          </cell>
          <cell r="C6992" t="str">
            <v>VERP</v>
          </cell>
          <cell r="D6992" t="str">
            <v>UN</v>
          </cell>
        </row>
        <row r="6993">
          <cell r="A6993" t="str">
            <v>0185-19</v>
          </cell>
          <cell r="B6993" t="str">
            <v>EMBALAGEM COLETIVA [AFN-40]</v>
          </cell>
          <cell r="C6993" t="str">
            <v>VERP</v>
          </cell>
          <cell r="D6993" t="str">
            <v>PL</v>
          </cell>
        </row>
        <row r="6994">
          <cell r="A6994" t="str">
            <v>0185-20</v>
          </cell>
          <cell r="B6994" t="str">
            <v>EMBALAGEM UNITARIA [AFN-40-BI]</v>
          </cell>
          <cell r="C6994" t="str">
            <v>VERP</v>
          </cell>
          <cell r="D6994" t="str">
            <v>UN</v>
          </cell>
        </row>
        <row r="6995">
          <cell r="A6995" t="str">
            <v>0185-21</v>
          </cell>
          <cell r="B6995" t="str">
            <v>EMBALAGEM UNITARIA [AFN-40-RI]</v>
          </cell>
          <cell r="C6995" t="str">
            <v>VERP</v>
          </cell>
          <cell r="D6995" t="str">
            <v>UN</v>
          </cell>
        </row>
        <row r="6996">
          <cell r="A6996" t="str">
            <v>0185-22</v>
          </cell>
          <cell r="B6996" t="str">
            <v>EMBALAGEM COLETIVA LIQUID [LPS-01]</v>
          </cell>
          <cell r="C6996" t="str">
            <v>VERP</v>
          </cell>
          <cell r="D6996" t="str">
            <v>PL</v>
          </cell>
        </row>
        <row r="6997">
          <cell r="A6997" t="str">
            <v>0185-23</v>
          </cell>
          <cell r="B6997" t="str">
            <v>EMBALAGEM COLETIVA BATEDEIRA [BPS]</v>
          </cell>
          <cell r="C6997" t="str">
            <v>VERP</v>
          </cell>
          <cell r="D6997" t="str">
            <v>PL</v>
          </cell>
        </row>
        <row r="6998">
          <cell r="A6998" t="str">
            <v>0185-24</v>
          </cell>
          <cell r="B6998" t="str">
            <v>EMBALAGEM COLETIVA EXTRATOR POLISHOP</v>
          </cell>
          <cell r="C6998" t="str">
            <v>VERP</v>
          </cell>
          <cell r="D6998" t="str">
            <v>PL</v>
          </cell>
        </row>
        <row r="6999">
          <cell r="A6999" t="str">
            <v>0185-25</v>
          </cell>
          <cell r="B6999" t="str">
            <v>EMBALAGEM UNITARIA [KT-114]</v>
          </cell>
          <cell r="C6999" t="str">
            <v>VERP</v>
          </cell>
          <cell r="D6999" t="str">
            <v>UN</v>
          </cell>
        </row>
        <row r="7000">
          <cell r="A7000" t="str">
            <v>0185-26</v>
          </cell>
          <cell r="B7000" t="str">
            <v>EMBALAGEM UNITARIA [KT-115]</v>
          </cell>
          <cell r="C7000" t="str">
            <v>VERP</v>
          </cell>
          <cell r="D7000" t="str">
            <v>UN</v>
          </cell>
        </row>
        <row r="7001">
          <cell r="A7001" t="str">
            <v>0185-27</v>
          </cell>
          <cell r="B7001" t="str">
            <v>EMBALAGEM UNITARIA [B-05 NP] LATAM</v>
          </cell>
          <cell r="C7001" t="str">
            <v>VERP</v>
          </cell>
          <cell r="D7001" t="str">
            <v>UN</v>
          </cell>
        </row>
        <row r="7002">
          <cell r="A7002" t="str">
            <v>0185-28</v>
          </cell>
          <cell r="B7002" t="str">
            <v>EMBALAGEM UNITARIA [B-43] PRETA LATAM</v>
          </cell>
          <cell r="C7002" t="str">
            <v>VERP</v>
          </cell>
          <cell r="D7002" t="str">
            <v>UN</v>
          </cell>
        </row>
        <row r="7003">
          <cell r="A7003" t="str">
            <v>0185-29</v>
          </cell>
          <cell r="B7003" t="str">
            <v>CALÇOS NV-06-6P-NP/NV-61-6P-NP (3CALÇOS)</v>
          </cell>
          <cell r="C7003" t="str">
            <v>VERP</v>
          </cell>
          <cell r="D7003" t="str">
            <v>UN</v>
          </cell>
        </row>
        <row r="7004">
          <cell r="A7004" t="str">
            <v>0185-30</v>
          </cell>
          <cell r="B7004" t="str">
            <v>CALÇO VENTILADORES 30CM [NV-15]</v>
          </cell>
          <cell r="C7004" t="str">
            <v>VERP</v>
          </cell>
          <cell r="D7004" t="str">
            <v>UN</v>
          </cell>
        </row>
        <row r="7005">
          <cell r="A7005" t="str">
            <v>0185-31</v>
          </cell>
          <cell r="B7005" t="str">
            <v>CALÇO VENTILADOR DE MESA [NV-45-6P-NP]</v>
          </cell>
          <cell r="C7005" t="str">
            <v>VERP</v>
          </cell>
          <cell r="D7005" t="str">
            <v>UN</v>
          </cell>
        </row>
        <row r="7006">
          <cell r="A7006" t="str">
            <v>0185-32</v>
          </cell>
          <cell r="B7006" t="str">
            <v>EMBALAGEM UNITARIA [L-1200-WI]</v>
          </cell>
          <cell r="C7006" t="str">
            <v>VERP</v>
          </cell>
          <cell r="D7006" t="str">
            <v>UN</v>
          </cell>
        </row>
        <row r="7007">
          <cell r="A7007" t="str">
            <v>0185-33</v>
          </cell>
          <cell r="B7007" t="str">
            <v>EMBALAGEM UNITARIA [L-550-W]</v>
          </cell>
          <cell r="C7007" t="str">
            <v>VERP</v>
          </cell>
          <cell r="D7007" t="str">
            <v>UN</v>
          </cell>
        </row>
        <row r="7008">
          <cell r="A7008" t="str">
            <v>0185-34</v>
          </cell>
          <cell r="B7008" t="str">
            <v>EMBALAGEM UNITARIA SANDUICHEIRA [SN-01]</v>
          </cell>
          <cell r="C7008" t="str">
            <v>VERP</v>
          </cell>
          <cell r="D7008" t="str">
            <v>UN</v>
          </cell>
        </row>
        <row r="7009">
          <cell r="A7009" t="str">
            <v>0185-35</v>
          </cell>
          <cell r="B7009" t="str">
            <v>EMBALAGEM UNITARIA SECADOR [SCN-02]</v>
          </cell>
          <cell r="C7009" t="str">
            <v>VERP</v>
          </cell>
          <cell r="D7009" t="str">
            <v>UN</v>
          </cell>
        </row>
        <row r="7010">
          <cell r="A7010" t="str">
            <v>0185-36</v>
          </cell>
          <cell r="B7010" t="str">
            <v>CALÇO SECADOR [SCN]</v>
          </cell>
          <cell r="C7010" t="str">
            <v>VERP</v>
          </cell>
          <cell r="D7010" t="str">
            <v>UN</v>
          </cell>
        </row>
        <row r="7011">
          <cell r="A7011" t="str">
            <v>0185-37</v>
          </cell>
          <cell r="B7011" t="str">
            <v>EMBALAGEM COLETIVA SANDUICHEIRA [SN-01]</v>
          </cell>
          <cell r="C7011" t="str">
            <v>VERP</v>
          </cell>
          <cell r="D7011" t="str">
            <v>PL</v>
          </cell>
        </row>
        <row r="7012">
          <cell r="A7012" t="str">
            <v>0185-38</v>
          </cell>
          <cell r="B7012" t="str">
            <v>CALÇO CAFETEIRA [CN]</v>
          </cell>
          <cell r="C7012" t="str">
            <v>VERP</v>
          </cell>
          <cell r="D7012" t="str">
            <v>UN</v>
          </cell>
        </row>
        <row r="7013">
          <cell r="A7013" t="str">
            <v>0185-39</v>
          </cell>
          <cell r="B7013" t="str">
            <v>CALÇO DIREITO DE ISOPOR [SN]</v>
          </cell>
          <cell r="C7013" t="str">
            <v>VERP</v>
          </cell>
          <cell r="D7013" t="str">
            <v>UN</v>
          </cell>
        </row>
        <row r="7014">
          <cell r="A7014" t="str">
            <v>0185-40</v>
          </cell>
          <cell r="B7014" t="str">
            <v>CALÇO ESQUERDO DE ISOPOR [SN]</v>
          </cell>
          <cell r="C7014" t="str">
            <v>VERP</v>
          </cell>
          <cell r="D7014" t="str">
            <v>UN</v>
          </cell>
        </row>
        <row r="7015">
          <cell r="A7015" t="str">
            <v>0185-41</v>
          </cell>
          <cell r="B7015" t="str">
            <v>EMBALAGEM UNITARIA [B-48-B-SL]</v>
          </cell>
          <cell r="C7015" t="str">
            <v>VERP</v>
          </cell>
          <cell r="D7015" t="str">
            <v>UN</v>
          </cell>
        </row>
        <row r="7016">
          <cell r="A7016" t="str">
            <v>0185-42</v>
          </cell>
          <cell r="B7016" t="str">
            <v>EMBALAGEM UNITARIA [L-48-R-SL]</v>
          </cell>
          <cell r="C7016" t="str">
            <v>VERP</v>
          </cell>
          <cell r="D7016" t="str">
            <v>UN</v>
          </cell>
        </row>
        <row r="7017">
          <cell r="A7017" t="str">
            <v>0185-43</v>
          </cell>
          <cell r="B7017" t="str">
            <v>EMBALAGEM UNITARIA [L-48-B-SL]</v>
          </cell>
          <cell r="C7017" t="str">
            <v>VERP</v>
          </cell>
          <cell r="D7017" t="str">
            <v>UN</v>
          </cell>
        </row>
        <row r="7018">
          <cell r="A7018" t="str">
            <v>0185-44</v>
          </cell>
          <cell r="B7018" t="str">
            <v>CALÇO DA JARRA DA CAFETEIRA [CN]</v>
          </cell>
          <cell r="C7018" t="str">
            <v>VERP</v>
          </cell>
          <cell r="D7018" t="str">
            <v>UN</v>
          </cell>
        </row>
        <row r="7019">
          <cell r="A7019" t="str">
            <v>0185-45</v>
          </cell>
          <cell r="B7019" t="str">
            <v>EMBALAGEM UNITARIA SECADOR [SCN-16]</v>
          </cell>
          <cell r="C7019" t="str">
            <v>VERP</v>
          </cell>
          <cell r="D7019" t="str">
            <v>UN</v>
          </cell>
        </row>
        <row r="7020">
          <cell r="A7020" t="str">
            <v>0185-46</v>
          </cell>
          <cell r="B7020" t="str">
            <v>EMBALAGEM UNITARIA [AFN-51-BI]</v>
          </cell>
          <cell r="C7020" t="str">
            <v>VERP</v>
          </cell>
          <cell r="D7020" t="str">
            <v>UN</v>
          </cell>
        </row>
        <row r="7021">
          <cell r="A7021" t="str">
            <v>0185-47</v>
          </cell>
          <cell r="B7021" t="str">
            <v>EMBALAGEM UNITARIA [AFN-51-RI]</v>
          </cell>
          <cell r="C7021" t="str">
            <v>VERP</v>
          </cell>
          <cell r="D7021" t="str">
            <v>UN</v>
          </cell>
        </row>
        <row r="7022">
          <cell r="A7022" t="str">
            <v>0185-48</v>
          </cell>
          <cell r="B7022" t="str">
            <v>EMBALAGEM UNITARIA [AFN-51-WR]</v>
          </cell>
          <cell r="C7022" t="str">
            <v>VERP</v>
          </cell>
          <cell r="D7022" t="str">
            <v>UN</v>
          </cell>
        </row>
        <row r="7023">
          <cell r="A7023" t="str">
            <v>0185-49</v>
          </cell>
          <cell r="B7023" t="str">
            <v>EMBALAGEM UNIT SANDUICHEIRA [SN-02-SL]</v>
          </cell>
          <cell r="C7023" t="str">
            <v>VERP</v>
          </cell>
          <cell r="D7023" t="str">
            <v>UN</v>
          </cell>
        </row>
        <row r="7024">
          <cell r="A7024" t="str">
            <v>0185-50</v>
          </cell>
          <cell r="B7024" t="str">
            <v>EMBALAGEM UNITARIA SANDUICHEIRA [SN-03]</v>
          </cell>
          <cell r="C7024" t="str">
            <v>VERP</v>
          </cell>
          <cell r="D7024" t="str">
            <v>UN</v>
          </cell>
        </row>
        <row r="7025">
          <cell r="A7025" t="str">
            <v>0185-51</v>
          </cell>
          <cell r="B7025" t="str">
            <v>EMBALAGEM UNITARIA SANDUICHEIRA [SN-04]</v>
          </cell>
          <cell r="C7025" t="str">
            <v>VERP</v>
          </cell>
          <cell r="D7025" t="str">
            <v>UN</v>
          </cell>
        </row>
        <row r="7026">
          <cell r="A7026" t="str">
            <v>0185-52</v>
          </cell>
          <cell r="B7026" t="str">
            <v>EMBALAGEM COLET L-900 [LATAM/TOP HOUSE]</v>
          </cell>
          <cell r="C7026" t="str">
            <v>VERP</v>
          </cell>
          <cell r="D7026" t="str">
            <v>PL</v>
          </cell>
        </row>
        <row r="7027">
          <cell r="A7027" t="str">
            <v>0185-53</v>
          </cell>
          <cell r="B7027" t="str">
            <v>EMBALAGEM UNITÁRIA L-900 FB [TOP HOUSE]</v>
          </cell>
          <cell r="C7027" t="str">
            <v>VERP</v>
          </cell>
          <cell r="D7027" t="str">
            <v>UN</v>
          </cell>
        </row>
        <row r="7028">
          <cell r="A7028" t="str">
            <v>0185-54</v>
          </cell>
          <cell r="B7028" t="str">
            <v>EMBALAGEM UNITARIA [B-55-R]</v>
          </cell>
          <cell r="C7028" t="str">
            <v>VERP</v>
          </cell>
          <cell r="D7028" t="str">
            <v>UN</v>
          </cell>
        </row>
        <row r="7029">
          <cell r="A7029" t="str">
            <v>0185-55</v>
          </cell>
          <cell r="B7029" t="str">
            <v>EMBALAGEM UNITARIA [LPS-02]</v>
          </cell>
          <cell r="C7029" t="str">
            <v>VERP</v>
          </cell>
          <cell r="D7029" t="str">
            <v>UN</v>
          </cell>
        </row>
        <row r="7030">
          <cell r="A7030" t="str">
            <v>0185-56</v>
          </cell>
          <cell r="B7030" t="str">
            <v>EMBALAGEM UNITARIA [BPS-02-TI]</v>
          </cell>
          <cell r="C7030" t="str">
            <v>VERP</v>
          </cell>
          <cell r="D7030" t="str">
            <v>UN</v>
          </cell>
        </row>
        <row r="7031">
          <cell r="A7031" t="str">
            <v>0185-57</v>
          </cell>
          <cell r="B7031" t="str">
            <v>EMBALAGEM UNITARIA [EPS-02]</v>
          </cell>
          <cell r="C7031" t="str">
            <v>VERP</v>
          </cell>
          <cell r="D7031" t="str">
            <v>UN</v>
          </cell>
        </row>
        <row r="7032">
          <cell r="A7032" t="str">
            <v>0185-58</v>
          </cell>
          <cell r="B7032" t="str">
            <v>CALÇOS VTX-REPELENTE (3 CALÇOS)</v>
          </cell>
          <cell r="C7032" t="str">
            <v>VERP</v>
          </cell>
          <cell r="D7032" t="str">
            <v>UN</v>
          </cell>
        </row>
        <row r="7033">
          <cell r="A7033" t="str">
            <v>0185-59</v>
          </cell>
          <cell r="B7033" t="str">
            <v>EMBALAGEM UNITARIA [L-1400-BI]</v>
          </cell>
          <cell r="C7033" t="str">
            <v>VERP</v>
          </cell>
          <cell r="D7033" t="str">
            <v>UN</v>
          </cell>
        </row>
        <row r="7034">
          <cell r="A7034" t="str">
            <v>0185-60</v>
          </cell>
          <cell r="B7034" t="str">
            <v>EMBALAGEM UNITARIA [L-1400-RI]</v>
          </cell>
          <cell r="C7034" t="str">
            <v>VERP</v>
          </cell>
          <cell r="D7034" t="str">
            <v>UN</v>
          </cell>
        </row>
        <row r="7035">
          <cell r="A7035" t="str">
            <v>0185-61</v>
          </cell>
          <cell r="B7035" t="str">
            <v>EMBALAGEM UNITARIA [L-1400-WI]</v>
          </cell>
          <cell r="C7035" t="str">
            <v>VERP</v>
          </cell>
          <cell r="D7035" t="str">
            <v>UN</v>
          </cell>
        </row>
        <row r="7036">
          <cell r="A7036" t="str">
            <v>0185-62</v>
          </cell>
          <cell r="B7036" t="str">
            <v>EMBALAGEM UNITARIA [L-1400-MI]</v>
          </cell>
          <cell r="C7036" t="str">
            <v>VERP</v>
          </cell>
          <cell r="D7036" t="str">
            <v>UN</v>
          </cell>
        </row>
        <row r="7037">
          <cell r="A7037" t="str">
            <v>0185-63</v>
          </cell>
          <cell r="B7037" t="str">
            <v>EMBALAGEM UNITARIA [FVN-01-BL]</v>
          </cell>
          <cell r="C7037" t="str">
            <v>VERP</v>
          </cell>
          <cell r="D7037" t="str">
            <v>UN</v>
          </cell>
        </row>
        <row r="7038">
          <cell r="A7038" t="str">
            <v>0185-64</v>
          </cell>
          <cell r="B7038" t="str">
            <v>EMBALAGEM UNITARIA [FVN-01-O]</v>
          </cell>
          <cell r="C7038" t="str">
            <v>VERP</v>
          </cell>
          <cell r="D7038" t="str">
            <v>UN</v>
          </cell>
        </row>
        <row r="7039">
          <cell r="A7039" t="str">
            <v>0185-65</v>
          </cell>
          <cell r="B7039" t="str">
            <v>EMBALAGEM UNITARIA [FVN-01-P]</v>
          </cell>
          <cell r="C7039" t="str">
            <v>VERP</v>
          </cell>
          <cell r="D7039" t="str">
            <v>UN</v>
          </cell>
        </row>
        <row r="7040">
          <cell r="A7040" t="str">
            <v>0185-66</v>
          </cell>
          <cell r="B7040" t="str">
            <v>EMBALAGEM UNITARIA [FVN-01-G]</v>
          </cell>
          <cell r="C7040" t="str">
            <v>VERP</v>
          </cell>
          <cell r="D7040" t="str">
            <v>UN</v>
          </cell>
        </row>
        <row r="7041">
          <cell r="A7041" t="str">
            <v>0185-67</v>
          </cell>
          <cell r="B7041" t="str">
            <v>EMBALAGEM UNITARIA [VSP-40-B] + CALÇO</v>
          </cell>
          <cell r="C7041" t="str">
            <v>VERP</v>
          </cell>
          <cell r="D7041" t="str">
            <v>UN</v>
          </cell>
        </row>
        <row r="7042">
          <cell r="A7042" t="str">
            <v>0185-68</v>
          </cell>
          <cell r="B7042" t="str">
            <v>EMBALAGEM UNITARIA [VSP-40-W] + CALÇO</v>
          </cell>
          <cell r="C7042" t="str">
            <v>VERP</v>
          </cell>
          <cell r="D7042" t="str">
            <v>UN</v>
          </cell>
        </row>
        <row r="7043">
          <cell r="A7043" t="str">
            <v>0185-69</v>
          </cell>
          <cell r="B7043" t="str">
            <v>EMBALAGEM COLETIVA FERRO A VAPOR [FVN]</v>
          </cell>
          <cell r="C7043" t="str">
            <v>VERP</v>
          </cell>
          <cell r="D7043" t="str">
            <v>PL</v>
          </cell>
        </row>
        <row r="7044">
          <cell r="A7044" t="str">
            <v>0185-70</v>
          </cell>
          <cell r="B7044" t="str">
            <v>EMBALAGEM UNITARIA [VSP-40C-B] + CALÇOS</v>
          </cell>
          <cell r="C7044" t="str">
            <v>VERP</v>
          </cell>
          <cell r="D7044" t="str">
            <v>UN</v>
          </cell>
        </row>
        <row r="7045">
          <cell r="A7045" t="str">
            <v>0185-71</v>
          </cell>
          <cell r="B7045" t="str">
            <v>EMBALAGEM UNITARIA [VSP-30-W] + CALÇO</v>
          </cell>
          <cell r="C7045" t="str">
            <v>VERP</v>
          </cell>
          <cell r="D7045" t="str">
            <v>UN</v>
          </cell>
        </row>
        <row r="7046">
          <cell r="A7046" t="str">
            <v>0185-72</v>
          </cell>
          <cell r="B7046" t="str">
            <v>EMBALAGEM UNITARIA [VSP-30-B] + CALÇO</v>
          </cell>
          <cell r="C7046" t="str">
            <v>VERP</v>
          </cell>
          <cell r="D7046" t="str">
            <v>UN</v>
          </cell>
        </row>
        <row r="7047">
          <cell r="A7047" t="str">
            <v>0185-73</v>
          </cell>
          <cell r="B7047" t="str">
            <v>EMBALAGEM UNITARIA [VSP-30-AP] + CALÇO</v>
          </cell>
          <cell r="C7047" t="str">
            <v>VERP</v>
          </cell>
          <cell r="D7047" t="str">
            <v>UN</v>
          </cell>
        </row>
        <row r="7048">
          <cell r="A7048" t="str">
            <v>0185-74</v>
          </cell>
          <cell r="B7048" t="str">
            <v>EMBALAGEM UNITARIA [VTX-40P-8P]</v>
          </cell>
          <cell r="C7048" t="str">
            <v>VERP</v>
          </cell>
          <cell r="D7048" t="str">
            <v>UN</v>
          </cell>
        </row>
        <row r="7049">
          <cell r="A7049" t="str">
            <v>0185-75</v>
          </cell>
          <cell r="B7049" t="str">
            <v>EMBALAGEM UNITARIA [VTX-40C-8P](3033-05)</v>
          </cell>
          <cell r="C7049" t="str">
            <v>VERP</v>
          </cell>
          <cell r="D7049" t="str">
            <v>UN</v>
          </cell>
        </row>
        <row r="7050">
          <cell r="A7050" t="str">
            <v>0185-76</v>
          </cell>
          <cell r="B7050" t="str">
            <v>EMBALAGEM UNITARIA [VTX-50C-8P](5002-03)</v>
          </cell>
          <cell r="C7050" t="str">
            <v>VERP</v>
          </cell>
          <cell r="D7050" t="str">
            <v>UN</v>
          </cell>
        </row>
        <row r="7051">
          <cell r="A7051" t="str">
            <v>0185-77</v>
          </cell>
          <cell r="B7051" t="str">
            <v>EMBALAGEM UNITARIA [VTX-40-CHROME]</v>
          </cell>
          <cell r="C7051" t="str">
            <v>VERP</v>
          </cell>
          <cell r="D7051" t="str">
            <v>UN</v>
          </cell>
        </row>
        <row r="7052">
          <cell r="A7052" t="str">
            <v>0185-78</v>
          </cell>
          <cell r="B7052" t="str">
            <v>EMBALAGEM UNITARIA [VTX-40C-CHROME]</v>
          </cell>
          <cell r="C7052" t="str">
            <v>VERP</v>
          </cell>
          <cell r="D7052" t="str">
            <v>UN</v>
          </cell>
        </row>
        <row r="7053">
          <cell r="A7053" t="str">
            <v>0185-79</v>
          </cell>
          <cell r="B7053" t="str">
            <v>EMBALAGEM UNIT [VTX-40-DW](LATAM)+CALÇOS</v>
          </cell>
          <cell r="C7053" t="str">
            <v>VERP</v>
          </cell>
          <cell r="D7053" t="str">
            <v>UN</v>
          </cell>
        </row>
        <row r="7054">
          <cell r="A7054" t="str">
            <v>0185-80</v>
          </cell>
          <cell r="B7054" t="str">
            <v>EMBALAGEM UNITARIA [VSP-40-AP] + CALÇO</v>
          </cell>
          <cell r="C7054" t="str">
            <v>VERP</v>
          </cell>
          <cell r="D7054" t="str">
            <v>UN</v>
          </cell>
        </row>
        <row r="7055">
          <cell r="A7055" t="str">
            <v>0185-81</v>
          </cell>
          <cell r="B7055" t="str">
            <v>EMBALAGEM UNITARIA [VT-30-NB] + CALÇOS</v>
          </cell>
          <cell r="C7055" t="str">
            <v>VERP</v>
          </cell>
          <cell r="D7055" t="str">
            <v>UN</v>
          </cell>
        </row>
        <row r="7056">
          <cell r="A7056" t="str">
            <v>0185-82</v>
          </cell>
          <cell r="B7056" t="str">
            <v>EMB UNIT [VT-30C-NB](6631-01/02)+CALÇOS</v>
          </cell>
          <cell r="C7056" t="str">
            <v>VERP</v>
          </cell>
          <cell r="D7056" t="str">
            <v>UN</v>
          </cell>
        </row>
        <row r="7057">
          <cell r="A7057" t="str">
            <v>0185-83</v>
          </cell>
          <cell r="B7057" t="str">
            <v>EMB UNIT [VT-30C-NB](6631-03/04)+CALÇOS</v>
          </cell>
          <cell r="C7057" t="str">
            <v>VERP</v>
          </cell>
          <cell r="D7057" t="str">
            <v>UN</v>
          </cell>
        </row>
        <row r="7058">
          <cell r="A7058" t="str">
            <v>0185-84</v>
          </cell>
          <cell r="B7058" t="str">
            <v>EMBALAGEM UNITARIA [VT-40-NB] + CALÇO</v>
          </cell>
          <cell r="C7058" t="str">
            <v>VERP</v>
          </cell>
          <cell r="D7058" t="str">
            <v>UN</v>
          </cell>
        </row>
        <row r="7059">
          <cell r="A7059" t="str">
            <v>0185-85</v>
          </cell>
          <cell r="B7059" t="str">
            <v>EMBALAGEM UNITARIA [VT-40C-NB] + CALÇOS</v>
          </cell>
          <cell r="C7059" t="str">
            <v>VERP</v>
          </cell>
          <cell r="D7059" t="str">
            <v>UN</v>
          </cell>
        </row>
        <row r="7060">
          <cell r="A7060" t="str">
            <v>0185-86</v>
          </cell>
          <cell r="B7060" t="str">
            <v>EMBALAGEM UNITARIA SANDUICHEIRA [SN-20]</v>
          </cell>
          <cell r="C7060" t="str">
            <v>VERP</v>
          </cell>
          <cell r="D7060" t="str">
            <v>UN</v>
          </cell>
        </row>
        <row r="7061">
          <cell r="A7061" t="str">
            <v>0185-87</v>
          </cell>
          <cell r="B7061" t="str">
            <v>EMBALAGEM UNITARIA [L-550-R]</v>
          </cell>
          <cell r="C7061" t="str">
            <v>VERP</v>
          </cell>
          <cell r="D7061" t="str">
            <v>UN</v>
          </cell>
        </row>
        <row r="7062">
          <cell r="A7062" t="str">
            <v>0185-88</v>
          </cell>
          <cell r="B7062" t="str">
            <v>CALÇO SUPERIOR ISOPOR [MPN-01]</v>
          </cell>
          <cell r="C7062" t="str">
            <v>VERP</v>
          </cell>
          <cell r="D7062" t="str">
            <v>UN</v>
          </cell>
        </row>
        <row r="7063">
          <cell r="A7063" t="str">
            <v>0185-89</v>
          </cell>
          <cell r="B7063" t="str">
            <v>CALÇO INFERIOR ISOPOR [MPN-01]</v>
          </cell>
          <cell r="C7063" t="str">
            <v>VERP</v>
          </cell>
          <cell r="D7063" t="str">
            <v>UN</v>
          </cell>
        </row>
        <row r="7064">
          <cell r="A7064" t="str">
            <v>0185-92</v>
          </cell>
          <cell r="B7064" t="str">
            <v>PAINEL PLÁSTICO BRANCO COM ETIQUETA [PE]</v>
          </cell>
          <cell r="C7064" t="str">
            <v>ROH</v>
          </cell>
          <cell r="D7064" t="str">
            <v>UN</v>
          </cell>
        </row>
        <row r="7065">
          <cell r="A7065" t="str">
            <v>0185-93</v>
          </cell>
          <cell r="B7065" t="str">
            <v>EMBALAGEM UNITARIA [B-50-B] 1074-03/04</v>
          </cell>
          <cell r="C7065" t="str">
            <v>VERP</v>
          </cell>
          <cell r="D7065" t="str">
            <v>UN</v>
          </cell>
        </row>
        <row r="7066">
          <cell r="A7066" t="str">
            <v>0185-94</v>
          </cell>
          <cell r="B7066" t="str">
            <v>EMBALAGEM UNITARIA [B-50-W] 1073-03/04</v>
          </cell>
          <cell r="C7066" t="str">
            <v>VERP</v>
          </cell>
          <cell r="D7066" t="str">
            <v>UN</v>
          </cell>
        </row>
        <row r="7067">
          <cell r="A7067" t="str">
            <v>0185-95</v>
          </cell>
          <cell r="B7067" t="str">
            <v>EMBALAGEM UNITARIA [B-42] 9827-05/06</v>
          </cell>
          <cell r="C7067" t="str">
            <v>VERP</v>
          </cell>
          <cell r="D7067" t="str">
            <v>UN</v>
          </cell>
        </row>
        <row r="7068">
          <cell r="A7068" t="str">
            <v>0185-96</v>
          </cell>
          <cell r="B7068" t="str">
            <v>EMBALAGEM UNITARIA [B-04 NP] 9856-05/06</v>
          </cell>
          <cell r="C7068" t="str">
            <v>VERP</v>
          </cell>
          <cell r="D7068" t="str">
            <v>UN</v>
          </cell>
        </row>
        <row r="7069">
          <cell r="A7069" t="str">
            <v>0185-97</v>
          </cell>
          <cell r="B7069" t="str">
            <v>EMBALAGEM UNITARIA [B-29 NP] 2598-07/08</v>
          </cell>
          <cell r="C7069" t="str">
            <v>VERP</v>
          </cell>
          <cell r="D7069" t="str">
            <v>UN</v>
          </cell>
        </row>
        <row r="7070">
          <cell r="A7070" t="str">
            <v>0185-98</v>
          </cell>
          <cell r="B7070" t="str">
            <v>EMBALAGEM UNITARIA [B-23 NP] 5598-09/10</v>
          </cell>
          <cell r="C7070" t="str">
            <v>VERP</v>
          </cell>
          <cell r="D7070" t="str">
            <v>UN</v>
          </cell>
        </row>
        <row r="7071">
          <cell r="A7071" t="str">
            <v>0185-99</v>
          </cell>
          <cell r="B7071" t="str">
            <v>EMBALAGEM UNIT VENTILADOR[VPS-50C-8P-CR]</v>
          </cell>
          <cell r="C7071" t="str">
            <v>VERP</v>
          </cell>
          <cell r="D7071" t="str">
            <v>UN</v>
          </cell>
        </row>
        <row r="7072">
          <cell r="A7072" t="str">
            <v>0186-01</v>
          </cell>
          <cell r="B7072" t="str">
            <v>GUARNICAO PTA CBS A-01</v>
          </cell>
          <cell r="C7072" t="str">
            <v>ROH</v>
          </cell>
          <cell r="D7072" t="str">
            <v>UN</v>
          </cell>
        </row>
        <row r="7073">
          <cell r="A7073" t="str">
            <v>0186-02</v>
          </cell>
          <cell r="B7073" t="str">
            <v>GUARNICAO CB PL A-04</v>
          </cell>
          <cell r="C7073" t="str">
            <v>ROH</v>
          </cell>
          <cell r="D7073" t="str">
            <v>UN</v>
          </cell>
        </row>
        <row r="7074">
          <cell r="A7074" t="str">
            <v>0186-03</v>
          </cell>
          <cell r="B7074" t="str">
            <v>COMPART. PLAS. PT CB PL[A]</v>
          </cell>
          <cell r="C7074" t="str">
            <v>ROH</v>
          </cell>
          <cell r="D7074" t="str">
            <v>UN</v>
          </cell>
        </row>
        <row r="7075">
          <cell r="A7075" t="str">
            <v>0186-04</v>
          </cell>
          <cell r="B7075" t="str">
            <v>EMBALAGEM UNITARIA MULTI [MPN-01-B]</v>
          </cell>
          <cell r="C7075" t="str">
            <v>VERP</v>
          </cell>
          <cell r="D7075" t="str">
            <v>UN</v>
          </cell>
        </row>
        <row r="7076">
          <cell r="A7076" t="str">
            <v>0186-05</v>
          </cell>
          <cell r="B7076" t="str">
            <v>EMBALAGEM UNITARIA MULTI [MPN-01-BE]</v>
          </cell>
          <cell r="C7076" t="str">
            <v>VERP</v>
          </cell>
          <cell r="D7076" t="str">
            <v>UN</v>
          </cell>
        </row>
        <row r="7077">
          <cell r="A7077" t="str">
            <v>0186-06</v>
          </cell>
          <cell r="B7077" t="str">
            <v>EMBALAGEM UNIT [VT-40C](4043-03)+CALÇOS</v>
          </cell>
          <cell r="C7077" t="str">
            <v>VERP</v>
          </cell>
          <cell r="D7077" t="str">
            <v>UN</v>
          </cell>
        </row>
        <row r="7078">
          <cell r="A7078" t="str">
            <v>0186-07</v>
          </cell>
          <cell r="B7078" t="str">
            <v>EMBALAGEM UNITARIA MULTI [MPN-01-BF]</v>
          </cell>
          <cell r="C7078" t="str">
            <v>VERP</v>
          </cell>
          <cell r="D7078" t="str">
            <v>UN</v>
          </cell>
        </row>
        <row r="7079">
          <cell r="A7079" t="str">
            <v>0186-08</v>
          </cell>
          <cell r="B7079" t="str">
            <v>EMBALAGEM UNIT [VT-40-B] (4001-03)+CALÇO</v>
          </cell>
          <cell r="C7079" t="str">
            <v>VERP</v>
          </cell>
          <cell r="D7079" t="str">
            <v>UN</v>
          </cell>
        </row>
        <row r="7080">
          <cell r="A7080" t="str">
            <v>0186-09</v>
          </cell>
          <cell r="B7080" t="str">
            <v>EMBALAGEM UNITARIA [KT-117]</v>
          </cell>
          <cell r="C7080" t="str">
            <v>VERP</v>
          </cell>
          <cell r="D7080" t="str">
            <v>UN</v>
          </cell>
        </row>
        <row r="7081">
          <cell r="A7081" t="str">
            <v>0186-10</v>
          </cell>
          <cell r="B7081" t="str">
            <v>EMBALAGEM COLETIVA [KT-117]</v>
          </cell>
          <cell r="C7081" t="str">
            <v>VERP</v>
          </cell>
          <cell r="D7081" t="str">
            <v>PL</v>
          </cell>
        </row>
        <row r="7082">
          <cell r="A7082" t="str">
            <v>0186-100</v>
          </cell>
          <cell r="B7082" t="str">
            <v>EMBALAGEM UNITARIA [AFD-80-BI]</v>
          </cell>
          <cell r="C7082" t="str">
            <v>VERP</v>
          </cell>
          <cell r="D7082" t="str">
            <v>UN</v>
          </cell>
        </row>
        <row r="7083">
          <cell r="A7083" t="str">
            <v>0186-101</v>
          </cell>
          <cell r="B7083" t="str">
            <v>EMBALAGEM UNITÁRIA CLIMATIZADOR [CL-45L]</v>
          </cell>
          <cell r="C7083" t="str">
            <v>VERP</v>
          </cell>
          <cell r="D7083" t="str">
            <v>UN</v>
          </cell>
        </row>
        <row r="7084">
          <cell r="A7084" t="str">
            <v>0186-102</v>
          </cell>
          <cell r="B7084" t="str">
            <v>EMBALAGEM UNITARIA CLIMATIZADOR [CL-65L]</v>
          </cell>
          <cell r="C7084" t="str">
            <v>VERP</v>
          </cell>
          <cell r="D7084" t="str">
            <v>UN</v>
          </cell>
        </row>
        <row r="7085">
          <cell r="A7085" t="str">
            <v>0186-11</v>
          </cell>
          <cell r="B7085" t="str">
            <v>EMBALAGEM COLETIVA MULTI [MPN-01]</v>
          </cell>
          <cell r="C7085" t="str">
            <v>VERP</v>
          </cell>
          <cell r="D7085" t="str">
            <v>PL</v>
          </cell>
        </row>
        <row r="7086">
          <cell r="A7086" t="str">
            <v>0186-110</v>
          </cell>
          <cell r="B7086" t="str">
            <v>EMBALAGEM UNITARIA [BP-01P-W] (UL)</v>
          </cell>
          <cell r="C7086" t="str">
            <v>VERP</v>
          </cell>
          <cell r="D7086" t="str">
            <v>UN</v>
          </cell>
        </row>
        <row r="7087">
          <cell r="A7087" t="str">
            <v>0186-111</v>
          </cell>
          <cell r="B7087" t="str">
            <v>EMBALAGEM UNITARIA [BP-01P-R] (UL)</v>
          </cell>
          <cell r="C7087" t="str">
            <v>VERP</v>
          </cell>
          <cell r="D7087" t="str">
            <v>UN</v>
          </cell>
        </row>
        <row r="7088">
          <cell r="A7088" t="str">
            <v>0186-112</v>
          </cell>
          <cell r="B7088" t="str">
            <v>EMBALAGEM UNITARIA [BP-01P-B] (UL)</v>
          </cell>
          <cell r="C7088" t="str">
            <v>VERP</v>
          </cell>
          <cell r="D7088" t="str">
            <v>UN</v>
          </cell>
        </row>
        <row r="7089">
          <cell r="A7089" t="str">
            <v>0186-113</v>
          </cell>
          <cell r="B7089" t="str">
            <v>EMBALAGEM UNITARIA [BP-01P-PI] (UL)</v>
          </cell>
          <cell r="C7089" t="str">
            <v>VERP</v>
          </cell>
          <cell r="D7089" t="str">
            <v>UN</v>
          </cell>
        </row>
        <row r="7090">
          <cell r="A7090" t="str">
            <v>0186-114</v>
          </cell>
          <cell r="B7090" t="str">
            <v>EMBALAGEM UNITARIA [BP-03-W] (UL)</v>
          </cell>
          <cell r="C7090" t="str">
            <v>VERP</v>
          </cell>
          <cell r="D7090" t="str">
            <v>UN</v>
          </cell>
        </row>
        <row r="7091">
          <cell r="A7091" t="str">
            <v>0186-115</v>
          </cell>
          <cell r="B7091" t="str">
            <v>EMBALAGEM UNITARIA [BP-03-R] (UL)</v>
          </cell>
          <cell r="C7091" t="str">
            <v>VERP</v>
          </cell>
          <cell r="D7091" t="str">
            <v>UN</v>
          </cell>
        </row>
        <row r="7092">
          <cell r="A7092" t="str">
            <v>0186-116</v>
          </cell>
          <cell r="B7092" t="str">
            <v>EMBALAGEM UNITARIA [BP-03-B] (UL)</v>
          </cell>
          <cell r="C7092" t="str">
            <v>VERP</v>
          </cell>
          <cell r="D7092" t="str">
            <v>UN</v>
          </cell>
        </row>
        <row r="7093">
          <cell r="A7093" t="str">
            <v>0186-117</v>
          </cell>
          <cell r="B7093" t="str">
            <v>EMBALAGEM UNITARIA [BP-02P-W-TI] (UL)</v>
          </cell>
          <cell r="C7093" t="str">
            <v>VERP</v>
          </cell>
          <cell r="D7093" t="str">
            <v>UN</v>
          </cell>
        </row>
        <row r="7094">
          <cell r="A7094" t="str">
            <v>0186-118</v>
          </cell>
          <cell r="B7094" t="str">
            <v>EMBALAGEM UNITARIA [BP-02P-R-TI] (UL)</v>
          </cell>
          <cell r="C7094" t="str">
            <v>VERP</v>
          </cell>
          <cell r="D7094" t="str">
            <v>UN</v>
          </cell>
        </row>
        <row r="7095">
          <cell r="A7095" t="str">
            <v>0186-119</v>
          </cell>
          <cell r="B7095" t="str">
            <v>EMBALAGEM UNITARIA [BP-02P-B-TI] (UL)</v>
          </cell>
          <cell r="C7095" t="str">
            <v>VERP</v>
          </cell>
          <cell r="D7095" t="str">
            <v>UN</v>
          </cell>
        </row>
        <row r="7096">
          <cell r="A7096" t="str">
            <v>0186-12</v>
          </cell>
          <cell r="B7096" t="str">
            <v>CALÇOS [VTX-40P-8P] (3 PEÇAS)</v>
          </cell>
          <cell r="C7096" t="str">
            <v>VERP</v>
          </cell>
          <cell r="D7096" t="str">
            <v>UN</v>
          </cell>
        </row>
        <row r="7097">
          <cell r="A7097" t="str">
            <v>0186-120</v>
          </cell>
          <cell r="B7097" t="str">
            <v>EMBALAGEM UNITARIA [BP-03-W-2B] (UL)</v>
          </cell>
          <cell r="C7097" t="str">
            <v>VERP</v>
          </cell>
          <cell r="D7097" t="str">
            <v>UN</v>
          </cell>
        </row>
        <row r="7098">
          <cell r="A7098" t="str">
            <v>0186-121</v>
          </cell>
          <cell r="B7098" t="str">
            <v>EMBALAGEM UNITARIA [BPS-02-TI] (UL)</v>
          </cell>
          <cell r="C7098" t="str">
            <v>VERP</v>
          </cell>
          <cell r="D7098" t="str">
            <v>UN</v>
          </cell>
        </row>
        <row r="7099">
          <cell r="A7099" t="str">
            <v>0186-122</v>
          </cell>
          <cell r="B7099" t="str">
            <v>EMBALAGEM UNITARIA [B-48-B-SL] (UL)</v>
          </cell>
          <cell r="C7099" t="str">
            <v>VERP</v>
          </cell>
          <cell r="D7099" t="str">
            <v>UN</v>
          </cell>
        </row>
        <row r="7100">
          <cell r="A7100" t="str">
            <v>0186-123</v>
          </cell>
          <cell r="B7100" t="str">
            <v>EMBALAGEM UNITARIA [BP-MX-01] (UL)</v>
          </cell>
          <cell r="C7100" t="str">
            <v>VERP</v>
          </cell>
          <cell r="D7100" t="str">
            <v>UN</v>
          </cell>
        </row>
        <row r="7101">
          <cell r="A7101" t="str">
            <v>0186-124</v>
          </cell>
          <cell r="B7101" t="str">
            <v>EMBALAGEM UNITARIA [BP-03-W-2B] (UL)</v>
          </cell>
          <cell r="C7101" t="str">
            <v>VERP</v>
          </cell>
          <cell r="D7101" t="str">
            <v>UN</v>
          </cell>
        </row>
        <row r="7102">
          <cell r="A7102" t="str">
            <v>0186-125</v>
          </cell>
          <cell r="B7102" t="str">
            <v>EMBALAGEM UNITARIA [BP-01P-PI] (UL)</v>
          </cell>
          <cell r="C7102" t="str">
            <v>VERP</v>
          </cell>
          <cell r="D7102" t="str">
            <v>UN</v>
          </cell>
        </row>
        <row r="7103">
          <cell r="A7103" t="str">
            <v>0186-126</v>
          </cell>
          <cell r="B7103" t="str">
            <v>EMBALAGEM UNITARIA [AFD-40-BI]</v>
          </cell>
          <cell r="C7103" t="str">
            <v>VERP</v>
          </cell>
          <cell r="D7103" t="str">
            <v>UN</v>
          </cell>
        </row>
        <row r="7104">
          <cell r="A7104" t="str">
            <v>0186-127</v>
          </cell>
          <cell r="B7104" t="str">
            <v>EMBALAGEM UNITARIA [AFD-40-RI]</v>
          </cell>
          <cell r="C7104" t="str">
            <v>VERP</v>
          </cell>
          <cell r="D7104" t="str">
            <v>UN</v>
          </cell>
        </row>
        <row r="7105">
          <cell r="A7105" t="str">
            <v>0186-128</v>
          </cell>
          <cell r="B7105" t="str">
            <v>EMBALAGEM UNITARIA [AFD-40-BFS]</v>
          </cell>
          <cell r="C7105" t="str">
            <v>VERP</v>
          </cell>
          <cell r="D7105" t="str">
            <v>UN</v>
          </cell>
        </row>
        <row r="7106">
          <cell r="A7106" t="str">
            <v>0186-129</v>
          </cell>
          <cell r="B7106" t="str">
            <v>EMBALAGEM UNITARIA [AFD-60-BI]</v>
          </cell>
          <cell r="C7106" t="str">
            <v>VERP</v>
          </cell>
          <cell r="D7106" t="str">
            <v>UN</v>
          </cell>
        </row>
        <row r="7107">
          <cell r="A7107" t="str">
            <v>0186-13</v>
          </cell>
          <cell r="B7107" t="str">
            <v>EMBALAGEM UNITARIA [L-550-SL]</v>
          </cell>
          <cell r="C7107" t="str">
            <v>VERP</v>
          </cell>
          <cell r="D7107" t="str">
            <v>UN</v>
          </cell>
        </row>
        <row r="7108">
          <cell r="A7108" t="str">
            <v>0186-130</v>
          </cell>
          <cell r="B7108" t="str">
            <v>EMBALAGEM UNITARIA [L-1400-LT]</v>
          </cell>
          <cell r="C7108" t="str">
            <v>VERP</v>
          </cell>
          <cell r="D7108" t="str">
            <v>UN</v>
          </cell>
        </row>
        <row r="7109">
          <cell r="A7109" t="str">
            <v>0186-131</v>
          </cell>
          <cell r="B7109" t="str">
            <v>EMBALAGEM UNITARIA [AFON-13-IMT] 127V</v>
          </cell>
          <cell r="C7109" t="str">
            <v>VERP</v>
          </cell>
          <cell r="D7109" t="str">
            <v>UN</v>
          </cell>
        </row>
        <row r="7110">
          <cell r="A7110" t="str">
            <v>0186-132</v>
          </cell>
          <cell r="B7110" t="str">
            <v>EMBALAGEM UNITARIA [AFON-13-IMT] 220V</v>
          </cell>
          <cell r="C7110" t="str">
            <v>VERP</v>
          </cell>
          <cell r="D7110" t="str">
            <v>UN</v>
          </cell>
        </row>
        <row r="7111">
          <cell r="A7111" t="str">
            <v>0186-133</v>
          </cell>
          <cell r="B7111" t="str">
            <v>EMBALAGEM UNITARIA [MPN-02-BE]</v>
          </cell>
          <cell r="C7111" t="str">
            <v>VERP</v>
          </cell>
          <cell r="D7111" t="str">
            <v>UN</v>
          </cell>
        </row>
        <row r="7112">
          <cell r="A7112" t="str">
            <v>0186-134</v>
          </cell>
          <cell r="B7112" t="str">
            <v>EMBALAGEM UNITARIA [NVT-40-BL]+CALÇO</v>
          </cell>
          <cell r="C7112" t="str">
            <v>VERP</v>
          </cell>
          <cell r="D7112" t="str">
            <v>UN</v>
          </cell>
        </row>
        <row r="7113">
          <cell r="A7113" t="str">
            <v>0186-135</v>
          </cell>
          <cell r="B7113" t="str">
            <v>EMBALAGEM UNITARIA [NVT-40C-BL]+CALÇOS</v>
          </cell>
          <cell r="C7113" t="str">
            <v>VERP</v>
          </cell>
          <cell r="D7113" t="str">
            <v>UN</v>
          </cell>
        </row>
        <row r="7114">
          <cell r="A7114" t="str">
            <v>0186-136</v>
          </cell>
          <cell r="B7114" t="str">
            <v>EMBALAGEM UNITARIA [AFON-12L-GI] 127V</v>
          </cell>
          <cell r="C7114" t="str">
            <v>VERP</v>
          </cell>
          <cell r="D7114" t="str">
            <v>UN</v>
          </cell>
        </row>
        <row r="7115">
          <cell r="A7115" t="str">
            <v>0186-137</v>
          </cell>
          <cell r="B7115" t="str">
            <v>EMBALAGEM UNITARIA [AFON-12L-GI] 220V</v>
          </cell>
          <cell r="C7115" t="str">
            <v>VERP</v>
          </cell>
          <cell r="D7115" t="str">
            <v>UN</v>
          </cell>
        </row>
        <row r="7116">
          <cell r="A7116" t="str">
            <v>0186-138</v>
          </cell>
          <cell r="B7116" t="str">
            <v>EMB UNITARIA [AFON-12L-BG] 127V(5333-03)</v>
          </cell>
          <cell r="C7116" t="str">
            <v>VERP</v>
          </cell>
          <cell r="D7116" t="str">
            <v>UN</v>
          </cell>
        </row>
        <row r="7117">
          <cell r="A7117" t="str">
            <v>0186-139</v>
          </cell>
          <cell r="B7117" t="str">
            <v>EMB UNITARIA [AFON-12L-BG] 220V(5333-04)</v>
          </cell>
          <cell r="C7117" t="str">
            <v>VERP</v>
          </cell>
          <cell r="D7117" t="str">
            <v>UN</v>
          </cell>
        </row>
        <row r="7118">
          <cell r="A7118" t="str">
            <v>0186-14</v>
          </cell>
          <cell r="B7118" t="str">
            <v>EMBALAGEM UNITARIA [FSN-55-BL]</v>
          </cell>
          <cell r="C7118" t="str">
            <v>VERP</v>
          </cell>
          <cell r="D7118" t="str">
            <v>UN</v>
          </cell>
        </row>
        <row r="7119">
          <cell r="A7119" t="str">
            <v>0186-140</v>
          </cell>
          <cell r="B7119" t="str">
            <v>EMB UNITARIA [AFON-12L-BI] 127V(5666-05)</v>
          </cell>
          <cell r="C7119" t="str">
            <v>VERP</v>
          </cell>
          <cell r="D7119" t="str">
            <v>UN</v>
          </cell>
        </row>
        <row r="7120">
          <cell r="A7120" t="str">
            <v>0186-141</v>
          </cell>
          <cell r="B7120" t="str">
            <v>EMB UNITARIA [AFON-12L-BI] 220V(5666-06)</v>
          </cell>
          <cell r="C7120" t="str">
            <v>VERP</v>
          </cell>
          <cell r="D7120" t="str">
            <v>UN</v>
          </cell>
        </row>
        <row r="7121">
          <cell r="A7121" t="str">
            <v>0186-142</v>
          </cell>
          <cell r="B7121" t="str">
            <v>EMB UNITARIA [AFON-12L-FB] 127V(5669-03)</v>
          </cell>
          <cell r="C7121" t="str">
            <v>VERP</v>
          </cell>
          <cell r="D7121" t="str">
            <v>UN</v>
          </cell>
        </row>
        <row r="7122">
          <cell r="A7122" t="str">
            <v>0186-143</v>
          </cell>
          <cell r="B7122" t="str">
            <v>EMB UNITARIA [AFON-12L-FB] 220V(5669-04)</v>
          </cell>
          <cell r="C7122" t="str">
            <v>VERP</v>
          </cell>
          <cell r="D7122" t="str">
            <v>UN</v>
          </cell>
        </row>
        <row r="7123">
          <cell r="A7123" t="str">
            <v>0186-144</v>
          </cell>
          <cell r="B7123" t="str">
            <v>EMB UNITARIA [AFON-12L-WI] 127V(5752-03)</v>
          </cell>
          <cell r="C7123" t="str">
            <v>VERP</v>
          </cell>
          <cell r="D7123" t="str">
            <v>UN</v>
          </cell>
        </row>
        <row r="7124">
          <cell r="A7124" t="str">
            <v>0186-145</v>
          </cell>
          <cell r="B7124" t="str">
            <v>EMB UNITARIA [AFON-12L-WI] 220V(5752-04)</v>
          </cell>
          <cell r="C7124" t="str">
            <v>VERP</v>
          </cell>
          <cell r="D7124" t="str">
            <v>UN</v>
          </cell>
        </row>
        <row r="7125">
          <cell r="A7125" t="str">
            <v>0186-146</v>
          </cell>
          <cell r="B7125" t="str">
            <v>EMB UNITARIA [AFON-12L-RI] 127V(5753-03)</v>
          </cell>
          <cell r="C7125" t="str">
            <v>VERP</v>
          </cell>
          <cell r="D7125" t="str">
            <v>UN</v>
          </cell>
        </row>
        <row r="7126">
          <cell r="A7126" t="str">
            <v>0186-147</v>
          </cell>
          <cell r="B7126" t="str">
            <v>EMB UNITARIA [AFON-12L-RI] 220V(5753-04)</v>
          </cell>
          <cell r="C7126" t="str">
            <v>VERP</v>
          </cell>
          <cell r="D7126" t="str">
            <v>UN</v>
          </cell>
        </row>
        <row r="7127">
          <cell r="A7127" t="str">
            <v>0186-148</v>
          </cell>
          <cell r="B7127" t="str">
            <v>EMBALAGEM UNITARIA [L-950-BG]</v>
          </cell>
          <cell r="C7127" t="str">
            <v>VERP</v>
          </cell>
          <cell r="D7127" t="str">
            <v>UN</v>
          </cell>
        </row>
        <row r="7128">
          <cell r="A7128" t="str">
            <v>0186-149</v>
          </cell>
          <cell r="B7128" t="str">
            <v>EMB UNITÁRIA [AFON-12L-BIN] 127V</v>
          </cell>
          <cell r="C7128" t="str">
            <v>VERP</v>
          </cell>
          <cell r="D7128" t="str">
            <v>UN</v>
          </cell>
        </row>
        <row r="7129">
          <cell r="A7129" t="str">
            <v>0186-15</v>
          </cell>
          <cell r="B7129" t="str">
            <v>EMBALAGEM UNITARIA [AFN-40-FB]</v>
          </cell>
          <cell r="C7129" t="str">
            <v>VERP</v>
          </cell>
          <cell r="D7129" t="str">
            <v>UN</v>
          </cell>
        </row>
        <row r="7130">
          <cell r="A7130" t="str">
            <v>0186-150</v>
          </cell>
          <cell r="B7130" t="str">
            <v>EMB UNITÁRIA [AFON-12L-BIN] 220V</v>
          </cell>
          <cell r="C7130" t="str">
            <v>VERP</v>
          </cell>
          <cell r="D7130" t="str">
            <v>UN</v>
          </cell>
        </row>
        <row r="7131">
          <cell r="A7131" t="str">
            <v>0186-151</v>
          </cell>
          <cell r="B7131" t="str">
            <v>EMB UNITARIA [AFON-12L-GI] 127V(5663-03)</v>
          </cell>
          <cell r="C7131" t="str">
            <v>VERP</v>
          </cell>
          <cell r="D7131" t="str">
            <v>UN</v>
          </cell>
        </row>
        <row r="7132">
          <cell r="A7132" t="str">
            <v>0186-152</v>
          </cell>
          <cell r="B7132" t="str">
            <v>EMB UNITARIA [AFON-12L-GI] 220V(5663-04)</v>
          </cell>
          <cell r="C7132" t="str">
            <v>VERP</v>
          </cell>
          <cell r="D7132" t="str">
            <v>UN</v>
          </cell>
        </row>
        <row r="7133">
          <cell r="A7133" t="str">
            <v>0186-153</v>
          </cell>
          <cell r="B7133" t="str">
            <v>EMBALAGEM UNITARIA [AFN-60-RI] (4711-03)</v>
          </cell>
          <cell r="C7133" t="str">
            <v>VERP</v>
          </cell>
          <cell r="D7133" t="str">
            <v>UN</v>
          </cell>
        </row>
        <row r="7134">
          <cell r="A7134" t="str">
            <v>0186-154</v>
          </cell>
          <cell r="B7134" t="str">
            <v>EMBALAGEM UNITARIA [AFN-60-BI] (5892-03)</v>
          </cell>
          <cell r="C7134" t="str">
            <v>VERP</v>
          </cell>
          <cell r="D7134" t="str">
            <v>UN</v>
          </cell>
        </row>
        <row r="7135">
          <cell r="A7135" t="str">
            <v>0186-155</v>
          </cell>
          <cell r="B7135" t="str">
            <v>EMBALAGEM UNITARIA [AFD-60-BI] (5228-03)</v>
          </cell>
          <cell r="C7135" t="str">
            <v>VERP</v>
          </cell>
          <cell r="D7135" t="str">
            <v>UN</v>
          </cell>
        </row>
        <row r="7136">
          <cell r="A7136" t="str">
            <v>0186-156</v>
          </cell>
          <cell r="B7136" t="str">
            <v>CALÇO EPE PLANIFICADO 195x70 VER2 [AFON]</v>
          </cell>
          <cell r="C7136" t="str">
            <v>VERP</v>
          </cell>
          <cell r="D7136" t="str">
            <v>UN</v>
          </cell>
        </row>
        <row r="7137">
          <cell r="A7137" t="str">
            <v>0186-157</v>
          </cell>
          <cell r="B7137" t="str">
            <v>EMBALAGEM UNITARIA [AFN-50-BI] (2037-05)</v>
          </cell>
          <cell r="C7137" t="str">
            <v>VERP</v>
          </cell>
          <cell r="D7137" t="str">
            <v>UN</v>
          </cell>
        </row>
        <row r="7138">
          <cell r="A7138" t="str">
            <v>0186-158</v>
          </cell>
          <cell r="B7138" t="str">
            <v>EMBALAGEM UNITARIA [AFN-50-RI] (2038-05)</v>
          </cell>
          <cell r="C7138" t="str">
            <v>VERP</v>
          </cell>
          <cell r="D7138" t="str">
            <v>UN</v>
          </cell>
        </row>
        <row r="7139">
          <cell r="A7139" t="str">
            <v>0186-159</v>
          </cell>
          <cell r="B7139" t="str">
            <v>EMBALAGEM UNITARIA [AFN-80-FB] (5982-03)</v>
          </cell>
          <cell r="C7139" t="str">
            <v>VERP</v>
          </cell>
          <cell r="D7139" t="str">
            <v>UN</v>
          </cell>
        </row>
        <row r="7140">
          <cell r="A7140" t="str">
            <v>0186-16</v>
          </cell>
          <cell r="B7140" t="str">
            <v>EMBALAGEM UNITARIA [AFN-40-FR]</v>
          </cell>
          <cell r="C7140" t="str">
            <v>VERP</v>
          </cell>
          <cell r="D7140" t="str">
            <v>UN</v>
          </cell>
        </row>
        <row r="7141">
          <cell r="A7141" t="str">
            <v>0186-160</v>
          </cell>
          <cell r="B7141" t="str">
            <v>EMBALAGEM UNITARIA [AFN-80-BI] (5993-03)</v>
          </cell>
          <cell r="C7141" t="str">
            <v>VERP</v>
          </cell>
          <cell r="D7141" t="str">
            <v>UN</v>
          </cell>
        </row>
        <row r="7142">
          <cell r="A7142" t="str">
            <v>0186-161</v>
          </cell>
          <cell r="B7142" t="str">
            <v>EMBALAGEM UNITARIA [AFN-80-RI] (5994-03)</v>
          </cell>
          <cell r="C7142" t="str">
            <v>VERP</v>
          </cell>
          <cell r="D7142" t="str">
            <v>UN</v>
          </cell>
        </row>
        <row r="7143">
          <cell r="A7143" t="str">
            <v>0186-162</v>
          </cell>
          <cell r="B7143" t="str">
            <v>EMBALAGEM UNITARIA [AFD-80-BI] (5229-03)</v>
          </cell>
          <cell r="C7143" t="str">
            <v>VERP</v>
          </cell>
          <cell r="D7143" t="str">
            <v>UN</v>
          </cell>
        </row>
        <row r="7144">
          <cell r="A7144" t="str">
            <v>0186-163</v>
          </cell>
          <cell r="B7144" t="str">
            <v>EMBALAGEM UNITARIA [FRN-42-BI]</v>
          </cell>
          <cell r="C7144" t="str">
            <v>VERP</v>
          </cell>
          <cell r="D7144" t="str">
            <v>UN</v>
          </cell>
        </row>
        <row r="7145">
          <cell r="A7145" t="str">
            <v>0186-164</v>
          </cell>
          <cell r="B7145" t="str">
            <v>EMBALAGEM UNITARIA [FRN-42-WI]</v>
          </cell>
          <cell r="C7145" t="str">
            <v>VERP</v>
          </cell>
          <cell r="D7145" t="str">
            <v>UN</v>
          </cell>
        </row>
        <row r="7146">
          <cell r="A7146" t="str">
            <v>0186-165</v>
          </cell>
          <cell r="B7146" t="str">
            <v>EMBALAGEM UNITÁRIA [FRN-48-BI]</v>
          </cell>
          <cell r="C7146" t="str">
            <v>VERP</v>
          </cell>
          <cell r="D7146" t="str">
            <v>UN</v>
          </cell>
        </row>
        <row r="7147">
          <cell r="A7147" t="str">
            <v>0186-166</v>
          </cell>
          <cell r="B7147" t="str">
            <v>EMBALAGEM UNITÁRIA [FRN-48-WI]</v>
          </cell>
          <cell r="C7147" t="str">
            <v>VERP</v>
          </cell>
          <cell r="D7147" t="str">
            <v>UN</v>
          </cell>
        </row>
        <row r="7148">
          <cell r="A7148" t="str">
            <v>0186-167</v>
          </cell>
          <cell r="B7148" t="str">
            <v>EMBALAGEM UNITARIA [FRN-52-BI]</v>
          </cell>
          <cell r="C7148" t="str">
            <v>VERP</v>
          </cell>
          <cell r="D7148" t="str">
            <v>UN</v>
          </cell>
        </row>
        <row r="7149">
          <cell r="A7149" t="str">
            <v>0186-168</v>
          </cell>
          <cell r="B7149" t="str">
            <v>EMBALAGEM UNITARIA [FRN-52-WI]</v>
          </cell>
          <cell r="C7149" t="str">
            <v>VERP</v>
          </cell>
          <cell r="D7149" t="str">
            <v>UN</v>
          </cell>
        </row>
        <row r="7150">
          <cell r="A7150" t="str">
            <v>0186-169</v>
          </cell>
          <cell r="B7150" t="str">
            <v>EMBALAGEM UNITÁRIA [FRN-60-BI]</v>
          </cell>
          <cell r="C7150" t="str">
            <v>VERP</v>
          </cell>
          <cell r="D7150" t="str">
            <v>UN</v>
          </cell>
        </row>
        <row r="7151">
          <cell r="A7151" t="str">
            <v>0186-17</v>
          </cell>
          <cell r="B7151" t="str">
            <v>EMBALAGEM UNITARIA SANDUICHEIRA [SPS-01]</v>
          </cell>
          <cell r="C7151" t="str">
            <v>VERP</v>
          </cell>
          <cell r="D7151" t="str">
            <v>UN</v>
          </cell>
        </row>
        <row r="7152">
          <cell r="A7152" t="str">
            <v>0186-170</v>
          </cell>
          <cell r="B7152" t="str">
            <v>EMBALAGEM UNITARIA [FRN-60-WI]</v>
          </cell>
          <cell r="C7152" t="str">
            <v>VERP</v>
          </cell>
          <cell r="D7152" t="str">
            <v>UN</v>
          </cell>
        </row>
        <row r="7153">
          <cell r="A7153" t="str">
            <v>0186-171</v>
          </cell>
          <cell r="B7153" t="str">
            <v>EMBALAGEM UN [FRN-48-BI] 03/04</v>
          </cell>
          <cell r="C7153" t="str">
            <v>VERP</v>
          </cell>
          <cell r="D7153" t="str">
            <v>UN</v>
          </cell>
        </row>
        <row r="7154">
          <cell r="A7154" t="str">
            <v>0186-172</v>
          </cell>
          <cell r="B7154" t="str">
            <v>EMBALAGEM UNITARIA [L-900 FB-2C]</v>
          </cell>
          <cell r="C7154" t="str">
            <v>VERP</v>
          </cell>
          <cell r="D7154" t="str">
            <v>UN</v>
          </cell>
        </row>
        <row r="7155">
          <cell r="A7155" t="str">
            <v>0186-173</v>
          </cell>
          <cell r="B7155" t="str">
            <v>EMBALAGEM UNITARIA [BP-03-OW]</v>
          </cell>
          <cell r="C7155" t="str">
            <v>VERP</v>
          </cell>
          <cell r="D7155" t="str">
            <v>UN</v>
          </cell>
        </row>
        <row r="7156">
          <cell r="A7156" t="str">
            <v>0186-174</v>
          </cell>
          <cell r="B7156" t="str">
            <v>EMBALAGEM UNITARIA [FVN-01-NG]</v>
          </cell>
          <cell r="C7156" t="str">
            <v>VERP</v>
          </cell>
          <cell r="D7156" t="str">
            <v>UN</v>
          </cell>
        </row>
        <row r="7157">
          <cell r="A7157" t="str">
            <v>0186-175</v>
          </cell>
          <cell r="B7157" t="str">
            <v>EMBALAGEM UNITARIA [FVN-02-L]</v>
          </cell>
          <cell r="C7157" t="str">
            <v>VERP</v>
          </cell>
          <cell r="D7157" t="str">
            <v>UN</v>
          </cell>
        </row>
        <row r="7158">
          <cell r="A7158" t="str">
            <v>0186-176</v>
          </cell>
          <cell r="B7158" t="str">
            <v>EMBALAGEM UNITARIA [FVN-02-G]</v>
          </cell>
          <cell r="C7158" t="str">
            <v>VERP</v>
          </cell>
          <cell r="D7158" t="str">
            <v>UN</v>
          </cell>
        </row>
        <row r="7159">
          <cell r="A7159" t="str">
            <v>0186-177</v>
          </cell>
          <cell r="B7159" t="str">
            <v>EMBALAGEM UNITARIA [FVN-02-BL]</v>
          </cell>
          <cell r="C7159" t="str">
            <v>VERP</v>
          </cell>
          <cell r="D7159" t="str">
            <v>UN</v>
          </cell>
        </row>
        <row r="7160">
          <cell r="A7160" t="str">
            <v>0186-178</v>
          </cell>
          <cell r="B7160" t="str">
            <v>EMBALAGEM UNITARIA [VSP-30-WG]+CALÇO</v>
          </cell>
          <cell r="C7160" t="str">
            <v>VERP</v>
          </cell>
          <cell r="D7160" t="str">
            <v>UN</v>
          </cell>
        </row>
        <row r="7161">
          <cell r="A7161" t="str">
            <v>0186-179</v>
          </cell>
          <cell r="B7161" t="str">
            <v>EMBALAGEM UNITARIA [VSP-40-WG]+CALÇO</v>
          </cell>
          <cell r="C7161" t="str">
            <v>VERP</v>
          </cell>
          <cell r="D7161" t="str">
            <v>UN</v>
          </cell>
        </row>
        <row r="7162">
          <cell r="A7162" t="str">
            <v>0186-18</v>
          </cell>
          <cell r="B7162" t="str">
            <v>EMBALAGEM UNITARIA CAFETEIRA [CPS-01]</v>
          </cell>
          <cell r="C7162" t="str">
            <v>VERP</v>
          </cell>
          <cell r="D7162" t="str">
            <v>UN</v>
          </cell>
        </row>
        <row r="7163">
          <cell r="A7163" t="str">
            <v>0186-180</v>
          </cell>
          <cell r="B7163" t="str">
            <v>EMBALAGEM UNITARIA [VSP-40C-WG]+CALÇOS</v>
          </cell>
          <cell r="C7163" t="str">
            <v>VERP</v>
          </cell>
          <cell r="D7163" t="str">
            <v>UN</v>
          </cell>
        </row>
        <row r="7164">
          <cell r="A7164" t="str">
            <v>0186-181</v>
          </cell>
          <cell r="B7164" t="str">
            <v>EMBALAGEM UNITARIA [AFN-40-LE] (2309-03)</v>
          </cell>
          <cell r="C7164" t="str">
            <v>VERP</v>
          </cell>
          <cell r="D7164" t="str">
            <v>UN</v>
          </cell>
        </row>
        <row r="7165">
          <cell r="A7165" t="str">
            <v>0186-182</v>
          </cell>
          <cell r="B7165" t="str">
            <v>EMBALAGEM UNITARIA [AFN-40-RI] (4002-03)</v>
          </cell>
          <cell r="C7165" t="str">
            <v>VERP</v>
          </cell>
          <cell r="D7165" t="str">
            <v>UN</v>
          </cell>
        </row>
        <row r="7166">
          <cell r="A7166" t="str">
            <v>0186-183</v>
          </cell>
          <cell r="B7166" t="str">
            <v>EMBALAGEM UNITARIA [AFN-40-BI] (4012-03)</v>
          </cell>
          <cell r="C7166" t="str">
            <v>VERP</v>
          </cell>
          <cell r="D7166" t="str">
            <v>UN</v>
          </cell>
        </row>
        <row r="7167">
          <cell r="A7167" t="str">
            <v>0186-184</v>
          </cell>
          <cell r="B7167" t="str">
            <v>EMBALAGEM UNITARIA [AFN-40-BFT](4675-03)</v>
          </cell>
          <cell r="C7167" t="str">
            <v>VERP</v>
          </cell>
          <cell r="D7167" t="str">
            <v>UN</v>
          </cell>
        </row>
        <row r="7168">
          <cell r="A7168" t="str">
            <v>0186-185</v>
          </cell>
          <cell r="B7168" t="str">
            <v>EMBALAGEM UNITARIA [AFN-40-BF] (5996-03)</v>
          </cell>
          <cell r="C7168" t="str">
            <v>VERP</v>
          </cell>
          <cell r="D7168" t="str">
            <v>UN</v>
          </cell>
        </row>
        <row r="7169">
          <cell r="A7169" t="str">
            <v>0186-186</v>
          </cell>
          <cell r="B7169" t="str">
            <v>EMBALAGEM UNITARIA [AFN-40-BFS](5997-03)</v>
          </cell>
          <cell r="C7169" t="str">
            <v>VERP</v>
          </cell>
          <cell r="D7169" t="str">
            <v>UN</v>
          </cell>
        </row>
        <row r="7170">
          <cell r="A7170" t="str">
            <v>0186-187</v>
          </cell>
          <cell r="B7170" t="str">
            <v>EMBALAGEM UNITARIA [AFN-40-FB] (7805-03)</v>
          </cell>
          <cell r="C7170" t="str">
            <v>VERP</v>
          </cell>
          <cell r="D7170" t="str">
            <v>UN</v>
          </cell>
        </row>
        <row r="7171">
          <cell r="A7171" t="str">
            <v>0186-188</v>
          </cell>
          <cell r="B7171" t="str">
            <v>EMBALAGEM UNITARIA [AFD-40-BI] (5221-03)</v>
          </cell>
          <cell r="C7171" t="str">
            <v>VERP</v>
          </cell>
          <cell r="D7171" t="str">
            <v>UN</v>
          </cell>
        </row>
        <row r="7172">
          <cell r="A7172" t="str">
            <v>0186-189</v>
          </cell>
          <cell r="B7172" t="str">
            <v>EMBALAGEM UNITARIA [AFD-40-RI] (5226-03)</v>
          </cell>
          <cell r="C7172" t="str">
            <v>VERP</v>
          </cell>
          <cell r="D7172" t="str">
            <v>UN</v>
          </cell>
        </row>
        <row r="7173">
          <cell r="A7173" t="str">
            <v>0186-19</v>
          </cell>
          <cell r="B7173" t="str">
            <v>EMBALAGEM UNITARIA LIQUID [L-MX-01]</v>
          </cell>
          <cell r="C7173" t="str">
            <v>VERP</v>
          </cell>
          <cell r="D7173" t="str">
            <v>UN</v>
          </cell>
        </row>
        <row r="7174">
          <cell r="A7174" t="str">
            <v>0186-190</v>
          </cell>
          <cell r="B7174" t="str">
            <v>EMBALAGEM UNITARIA [AFD-40-BFS](5227-03)</v>
          </cell>
          <cell r="C7174" t="str">
            <v>VERP</v>
          </cell>
          <cell r="D7174" t="str">
            <v>UN</v>
          </cell>
        </row>
        <row r="7175">
          <cell r="A7175" t="str">
            <v>0186-191</v>
          </cell>
          <cell r="B7175" t="str">
            <v>EMBALAGEM UNITARIA BATED [B-44-B] (UL)</v>
          </cell>
          <cell r="C7175" t="str">
            <v>VERP</v>
          </cell>
          <cell r="D7175" t="str">
            <v>UN</v>
          </cell>
        </row>
        <row r="7176">
          <cell r="A7176" t="str">
            <v>0186-192</v>
          </cell>
          <cell r="B7176" t="str">
            <v>EMBALAGEM UNITARIA BATED [B-44-W] (UL)</v>
          </cell>
          <cell r="C7176" t="str">
            <v>VERP</v>
          </cell>
          <cell r="D7176" t="str">
            <v>UN</v>
          </cell>
        </row>
        <row r="7177">
          <cell r="A7177" t="str">
            <v>0186-193</v>
          </cell>
          <cell r="B7177" t="str">
            <v>EMBALAGEM UNITARIA BATED [B-44-R] (UL)</v>
          </cell>
          <cell r="C7177" t="str">
            <v>VERP</v>
          </cell>
          <cell r="D7177" t="str">
            <v>UN</v>
          </cell>
        </row>
        <row r="7178">
          <cell r="A7178" t="str">
            <v>0186-194</v>
          </cell>
          <cell r="B7178" t="str">
            <v>EMBALAGEM UNITARIA BATED [B-45-B] (UL)</v>
          </cell>
          <cell r="C7178" t="str">
            <v>VERP</v>
          </cell>
          <cell r="D7178" t="str">
            <v>UN</v>
          </cell>
        </row>
        <row r="7179">
          <cell r="A7179" t="str">
            <v>0186-195</v>
          </cell>
          <cell r="B7179" t="str">
            <v>EMBALAGEM UNITARIA BATED [B-45-R] (UL)</v>
          </cell>
          <cell r="C7179" t="str">
            <v>VERP</v>
          </cell>
          <cell r="D7179" t="str">
            <v>UN</v>
          </cell>
        </row>
        <row r="7180">
          <cell r="A7180" t="str">
            <v>0186-196</v>
          </cell>
          <cell r="B7180" t="str">
            <v>EMBALAGEM UNITARIA BATED [B-MX-01] (UL)</v>
          </cell>
          <cell r="C7180" t="str">
            <v>VERP</v>
          </cell>
          <cell r="D7180" t="str">
            <v>UN</v>
          </cell>
        </row>
        <row r="7181">
          <cell r="A7181" t="str">
            <v>0186-197</v>
          </cell>
          <cell r="B7181" t="str">
            <v>EMBALAGEM UNITARIA BATED [B-04 NP] (UL)</v>
          </cell>
          <cell r="C7181" t="str">
            <v>VERP</v>
          </cell>
          <cell r="D7181" t="str">
            <v>UN</v>
          </cell>
        </row>
        <row r="7182">
          <cell r="A7182" t="str">
            <v>0186-198</v>
          </cell>
          <cell r="B7182" t="str">
            <v>EMBALAGEM UNITARIA BATED [B-23 NP] (UL)</v>
          </cell>
          <cell r="C7182" t="str">
            <v>VERP</v>
          </cell>
          <cell r="D7182" t="str">
            <v>UN</v>
          </cell>
        </row>
        <row r="7183">
          <cell r="A7183" t="str">
            <v>0186-199</v>
          </cell>
          <cell r="B7183" t="str">
            <v>EMBALAGEM UNITARIA BATED [B-29 NP] (UL)</v>
          </cell>
          <cell r="C7183" t="str">
            <v>VERP</v>
          </cell>
          <cell r="D7183" t="str">
            <v>UN</v>
          </cell>
        </row>
        <row r="7184">
          <cell r="A7184" t="str">
            <v>0186-20</v>
          </cell>
          <cell r="B7184" t="str">
            <v>EMBALAGEM UNITARIA CAFETEIRA [C-MX-01]</v>
          </cell>
          <cell r="C7184" t="str">
            <v>VERP</v>
          </cell>
          <cell r="D7184" t="str">
            <v>UN</v>
          </cell>
        </row>
        <row r="7185">
          <cell r="A7185" t="str">
            <v>0186-200</v>
          </cell>
          <cell r="B7185" t="str">
            <v>EMBALAGEM UNITARIA BATED [B-50-B] (UL)</v>
          </cell>
          <cell r="C7185" t="str">
            <v>VERP</v>
          </cell>
          <cell r="D7185" t="str">
            <v>UN</v>
          </cell>
        </row>
        <row r="7186">
          <cell r="A7186" t="str">
            <v>0186-201</v>
          </cell>
          <cell r="B7186" t="str">
            <v>EMBALAGEM UNITARIA BATED [B-50-W] (UL)</v>
          </cell>
          <cell r="C7186" t="str">
            <v>VERP</v>
          </cell>
          <cell r="D7186" t="str">
            <v>UN</v>
          </cell>
        </row>
        <row r="7187">
          <cell r="A7187" t="str">
            <v>0186-202</v>
          </cell>
          <cell r="B7187" t="str">
            <v>EMBALAGEM UNITARIA BATED [B-55-R] (UL)</v>
          </cell>
          <cell r="C7187" t="str">
            <v>VERP</v>
          </cell>
          <cell r="D7187" t="str">
            <v>UN</v>
          </cell>
        </row>
        <row r="7188">
          <cell r="A7188" t="str">
            <v>0186-203</v>
          </cell>
          <cell r="B7188" t="str">
            <v>EMBALAGEM UNITARIA LIQUID [L-29] (UL)</v>
          </cell>
          <cell r="C7188" t="str">
            <v>VERP</v>
          </cell>
          <cell r="D7188" t="str">
            <v>UN</v>
          </cell>
        </row>
        <row r="7189">
          <cell r="A7189" t="str">
            <v>0186-204</v>
          </cell>
          <cell r="B7189" t="str">
            <v>EMBALAGEM UNITARIA LIQUID [L-77] (UL)</v>
          </cell>
          <cell r="C7189" t="str">
            <v>VERP</v>
          </cell>
          <cell r="D7189" t="str">
            <v>UN</v>
          </cell>
        </row>
        <row r="7190">
          <cell r="A7190" t="str">
            <v>0186-205</v>
          </cell>
          <cell r="B7190" t="str">
            <v>EMBALAGEM UNITARIA LIQUID [L-550-W] (UL)</v>
          </cell>
          <cell r="C7190" t="str">
            <v>VERP</v>
          </cell>
          <cell r="D7190" t="str">
            <v>UN</v>
          </cell>
        </row>
        <row r="7191">
          <cell r="A7191" t="str">
            <v>0186-206</v>
          </cell>
          <cell r="B7191" t="str">
            <v>EMBALAGEM UNITARIA LIQUID [L-550-R] (UL)</v>
          </cell>
          <cell r="C7191" t="str">
            <v>VERP</v>
          </cell>
          <cell r="D7191" t="str">
            <v>UN</v>
          </cell>
        </row>
        <row r="7192">
          <cell r="A7192" t="str">
            <v>0186-207</v>
          </cell>
          <cell r="B7192" t="str">
            <v>EMBALAGEM UNITARIA LIQUID [L-550-SL](UL)</v>
          </cell>
          <cell r="C7192" t="str">
            <v>VERP</v>
          </cell>
          <cell r="D7192" t="str">
            <v>UN</v>
          </cell>
        </row>
        <row r="7193">
          <cell r="A7193" t="str">
            <v>0186-208</v>
          </cell>
          <cell r="B7193" t="str">
            <v>EMBALAGEM UNITARIA LIQUID [L-550-B] (UL)</v>
          </cell>
          <cell r="C7193" t="str">
            <v>VERP</v>
          </cell>
          <cell r="D7193" t="str">
            <v>UN</v>
          </cell>
        </row>
        <row r="7194">
          <cell r="A7194" t="str">
            <v>0186-209</v>
          </cell>
          <cell r="B7194" t="str">
            <v>EMBALAGEM UNITARIA LIQUID [L-550-BC](UL)</v>
          </cell>
          <cell r="C7194" t="str">
            <v>VERP</v>
          </cell>
          <cell r="D7194" t="str">
            <v>UN</v>
          </cell>
        </row>
        <row r="7195">
          <cell r="A7195" t="str">
            <v>0186-21</v>
          </cell>
          <cell r="B7195" t="str">
            <v>EMBALAGEM UNITARIA BATEDEIRA [B-MX-01]</v>
          </cell>
          <cell r="C7195" t="str">
            <v>VERP</v>
          </cell>
          <cell r="D7195" t="str">
            <v>UN</v>
          </cell>
        </row>
        <row r="7196">
          <cell r="A7196" t="str">
            <v>0186-210</v>
          </cell>
          <cell r="B7196" t="str">
            <v>EMBALAGEM UNITARIA LIQUID [LN-UT-01](UL)</v>
          </cell>
          <cell r="C7196" t="str">
            <v>VERP</v>
          </cell>
          <cell r="D7196" t="str">
            <v>UN</v>
          </cell>
        </row>
        <row r="7197">
          <cell r="A7197" t="str">
            <v>0186-211</v>
          </cell>
          <cell r="B7197" t="str">
            <v>EMBALAGEM UNITARIA LIQUID [L-99-FB] (UL)</v>
          </cell>
          <cell r="C7197" t="str">
            <v>VERP</v>
          </cell>
          <cell r="D7197" t="str">
            <v>UN</v>
          </cell>
        </row>
        <row r="7198">
          <cell r="A7198" t="str">
            <v>0186-212</v>
          </cell>
          <cell r="B7198" t="str">
            <v>EMBALAGEM UNITARIA LIQUID [L-99-FR] (UL)</v>
          </cell>
          <cell r="C7198" t="str">
            <v>VERP</v>
          </cell>
          <cell r="D7198" t="str">
            <v>UN</v>
          </cell>
        </row>
        <row r="7199">
          <cell r="A7199" t="str">
            <v>0186-213</v>
          </cell>
          <cell r="B7199" t="str">
            <v>EMBALAGEM UNITARIA LIQUID [L-99-WG] (UL)</v>
          </cell>
          <cell r="C7199" t="str">
            <v>VERP</v>
          </cell>
          <cell r="D7199" t="str">
            <v>UN</v>
          </cell>
        </row>
        <row r="7200">
          <cell r="A7200" t="str">
            <v>0186-214</v>
          </cell>
          <cell r="B7200" t="str">
            <v>EMBALAGEM UNITARIA LIQUID [L-MX-01] (UL)</v>
          </cell>
          <cell r="C7200" t="str">
            <v>VERP</v>
          </cell>
          <cell r="D7200" t="str">
            <v>UN</v>
          </cell>
        </row>
        <row r="7201">
          <cell r="A7201" t="str">
            <v>0186-215</v>
          </cell>
          <cell r="B7201" t="str">
            <v>EMBALAGEM UNITARIA LIQUID [L-97-W] (UL)</v>
          </cell>
          <cell r="C7201" t="str">
            <v>VERP</v>
          </cell>
          <cell r="D7201" t="str">
            <v>UN</v>
          </cell>
        </row>
        <row r="7202">
          <cell r="A7202" t="str">
            <v>0186-216</v>
          </cell>
          <cell r="B7202" t="str">
            <v>EMBALAGEM UNITARIA LIQUID [L-98-B] (UL)</v>
          </cell>
          <cell r="C7202" t="str">
            <v>VERP</v>
          </cell>
          <cell r="D7202" t="str">
            <v>UN</v>
          </cell>
        </row>
        <row r="7203">
          <cell r="A7203" t="str">
            <v>0186-217</v>
          </cell>
          <cell r="B7203" t="str">
            <v>EMBALAGEM UNITARIA LIQUID [L-93-BG] (UL)</v>
          </cell>
          <cell r="C7203" t="str">
            <v>VERP</v>
          </cell>
          <cell r="D7203" t="str">
            <v>UN</v>
          </cell>
        </row>
        <row r="7204">
          <cell r="A7204" t="str">
            <v>0186-218</v>
          </cell>
          <cell r="B7204" t="str">
            <v>EMBALAGEM UNITARIA LIQUID [L-900 FB](UL)</v>
          </cell>
          <cell r="C7204" t="str">
            <v>VERP</v>
          </cell>
          <cell r="D7204" t="str">
            <v>UN</v>
          </cell>
        </row>
        <row r="7205">
          <cell r="A7205" t="str">
            <v>0186-219</v>
          </cell>
          <cell r="B7205" t="str">
            <v>EMBALAGEM UNITARIA LIQUID [L-900 FR](UL)</v>
          </cell>
          <cell r="C7205" t="str">
            <v>VERP</v>
          </cell>
          <cell r="D7205" t="str">
            <v>UN</v>
          </cell>
        </row>
        <row r="7206">
          <cell r="A7206" t="str">
            <v>0186-22</v>
          </cell>
          <cell r="B7206" t="str">
            <v>EMBALAGEM UNITARIA BATEDEIRA [BP-MX-01]</v>
          </cell>
          <cell r="C7206" t="str">
            <v>VERP</v>
          </cell>
          <cell r="D7206" t="str">
            <v>UN</v>
          </cell>
        </row>
        <row r="7207">
          <cell r="A7207" t="str">
            <v>0186-220</v>
          </cell>
          <cell r="B7207" t="str">
            <v>EMBALAGEM UNIT LIQUID [L-900 FR-2C] (UL)</v>
          </cell>
          <cell r="C7207" t="str">
            <v>VERP</v>
          </cell>
          <cell r="D7207" t="str">
            <v>UN</v>
          </cell>
        </row>
        <row r="7208">
          <cell r="A7208" t="str">
            <v>0186-221</v>
          </cell>
          <cell r="B7208" t="str">
            <v>EMBALAGEM UNIT LIQUID [L-1000 BI] (UL)</v>
          </cell>
          <cell r="C7208" t="str">
            <v>VERP</v>
          </cell>
          <cell r="D7208" t="str">
            <v>UN</v>
          </cell>
        </row>
        <row r="7209">
          <cell r="A7209" t="str">
            <v>0186-222</v>
          </cell>
          <cell r="B7209" t="str">
            <v>EMBALAGEM UNIT LIQUID [L-1000 RI] (UL)</v>
          </cell>
          <cell r="C7209" t="str">
            <v>VERP</v>
          </cell>
          <cell r="D7209" t="str">
            <v>UN</v>
          </cell>
        </row>
        <row r="7210">
          <cell r="A7210" t="str">
            <v>0186-223</v>
          </cell>
          <cell r="B7210" t="str">
            <v>EMBALAGEM UNIT LIQUID [L-1000 WI] (UL)</v>
          </cell>
          <cell r="C7210" t="str">
            <v>VERP</v>
          </cell>
          <cell r="D7210" t="str">
            <v>UN</v>
          </cell>
        </row>
        <row r="7211">
          <cell r="A7211" t="str">
            <v>0186-224</v>
          </cell>
          <cell r="B7211" t="str">
            <v>EMBALAGEM UNIT LIQUID [L-1100-BI] (UL)</v>
          </cell>
          <cell r="C7211" t="str">
            <v>VERP</v>
          </cell>
          <cell r="D7211" t="str">
            <v>UN</v>
          </cell>
        </row>
        <row r="7212">
          <cell r="A7212" t="str">
            <v>0186-225</v>
          </cell>
          <cell r="B7212" t="str">
            <v>EMBALAGEM UNIT LIQUID [L-1100-RI] (UL)</v>
          </cell>
          <cell r="C7212" t="str">
            <v>VERP</v>
          </cell>
          <cell r="D7212" t="str">
            <v>UN</v>
          </cell>
        </row>
        <row r="7213">
          <cell r="A7213" t="str">
            <v>0186-226</v>
          </cell>
          <cell r="B7213" t="str">
            <v>EMBALAGEM UNIT LIQUID [L-1100-WI] (UL)</v>
          </cell>
          <cell r="C7213" t="str">
            <v>VERP</v>
          </cell>
          <cell r="D7213" t="str">
            <v>UN</v>
          </cell>
        </row>
        <row r="7214">
          <cell r="A7214" t="str">
            <v>0186-227</v>
          </cell>
          <cell r="B7214" t="str">
            <v>EMBALAGEM UNIT LIQUID [L-48-B-SL] (UL)</v>
          </cell>
          <cell r="C7214" t="str">
            <v>VERP</v>
          </cell>
          <cell r="D7214" t="str">
            <v>UN</v>
          </cell>
        </row>
        <row r="7215">
          <cell r="A7215" t="str">
            <v>0186-228</v>
          </cell>
          <cell r="B7215" t="str">
            <v>EMBALAGEM UNIT LIQUID [L-48-R-SL] (UL)</v>
          </cell>
          <cell r="C7215" t="str">
            <v>VERP</v>
          </cell>
          <cell r="D7215" t="str">
            <v>UN</v>
          </cell>
        </row>
        <row r="7216">
          <cell r="A7216" t="str">
            <v>0186-229</v>
          </cell>
          <cell r="B7216" t="str">
            <v>EMBALAGEM UNIT LIQUID [L-1200 BI] (UL)</v>
          </cell>
          <cell r="C7216" t="str">
            <v>VERP</v>
          </cell>
          <cell r="D7216" t="str">
            <v>UN</v>
          </cell>
        </row>
        <row r="7217">
          <cell r="A7217" t="str">
            <v>0186-23</v>
          </cell>
          <cell r="B7217" t="str">
            <v>EMB UNIT[CTG-MX-01]+4CALÇOS PAPELÃO 4BOC</v>
          </cell>
          <cell r="C7217" t="str">
            <v>VERP</v>
          </cell>
          <cell r="D7217" t="str">
            <v>UN</v>
          </cell>
        </row>
        <row r="7218">
          <cell r="A7218" t="str">
            <v>0186-230</v>
          </cell>
          <cell r="B7218" t="str">
            <v>EMBALAGEM UNIT LIQUID [L-1200 RI] (UL)</v>
          </cell>
          <cell r="C7218" t="str">
            <v>VERP</v>
          </cell>
          <cell r="D7218" t="str">
            <v>UN</v>
          </cell>
        </row>
        <row r="7219">
          <cell r="A7219" t="str">
            <v>0186-231</v>
          </cell>
          <cell r="B7219" t="str">
            <v>EMBALAGEM UNIT LIQUID [L-1200-WI] (UL)</v>
          </cell>
          <cell r="C7219" t="str">
            <v>VERP</v>
          </cell>
          <cell r="D7219" t="str">
            <v>UN</v>
          </cell>
        </row>
        <row r="7220">
          <cell r="A7220" t="str">
            <v>0186-232</v>
          </cell>
          <cell r="B7220" t="str">
            <v>EMBALAGEM UNIT LIQUID [L-1200-PI] (UL)</v>
          </cell>
          <cell r="C7220" t="str">
            <v>VERP</v>
          </cell>
          <cell r="D7220" t="str">
            <v>UN</v>
          </cell>
        </row>
        <row r="7221">
          <cell r="A7221" t="str">
            <v>0186-233</v>
          </cell>
          <cell r="B7221" t="str">
            <v>EMBALAGEM UNITÁRIA [FRN-48-BI] (5536-03)</v>
          </cell>
          <cell r="C7221" t="str">
            <v>VERP</v>
          </cell>
          <cell r="D7221" t="str">
            <v>UN</v>
          </cell>
        </row>
        <row r="7222">
          <cell r="A7222" t="str">
            <v>0186-234</v>
          </cell>
          <cell r="B7222" t="str">
            <v>EMBALAGEM UNITÁRIA [FRN-52-BI] (5537-03)</v>
          </cell>
          <cell r="C7222" t="str">
            <v>VERP</v>
          </cell>
          <cell r="D7222" t="str">
            <v>UN</v>
          </cell>
        </row>
        <row r="7223">
          <cell r="A7223" t="str">
            <v>0186-235</v>
          </cell>
          <cell r="B7223" t="str">
            <v>EMBALAGEM UNITÁRIA [FRN-52-WI] (5538-03)</v>
          </cell>
          <cell r="C7223" t="str">
            <v>VERP</v>
          </cell>
          <cell r="D7223" t="str">
            <v>UN</v>
          </cell>
        </row>
        <row r="7224">
          <cell r="A7224" t="str">
            <v>0186-236</v>
          </cell>
          <cell r="B7224" t="str">
            <v>EMBALAGEM UNITARIA [AFON-12L-FBN] 127V</v>
          </cell>
          <cell r="C7224" t="str">
            <v>VERP</v>
          </cell>
          <cell r="D7224" t="str">
            <v>UN</v>
          </cell>
        </row>
        <row r="7225">
          <cell r="A7225" t="str">
            <v>0186-237</v>
          </cell>
          <cell r="B7225" t="str">
            <v>EMBALAGEM UNITARIA [AFON-12L-FBN] 220V</v>
          </cell>
          <cell r="C7225" t="str">
            <v>VERP</v>
          </cell>
          <cell r="D7225" t="str">
            <v>UN</v>
          </cell>
        </row>
        <row r="7226">
          <cell r="A7226" t="str">
            <v>0186-238</v>
          </cell>
          <cell r="B7226" t="str">
            <v>EMBALAGEM UNITARIA [AFON-12L-FG] 127V</v>
          </cell>
          <cell r="C7226" t="str">
            <v>VERP</v>
          </cell>
          <cell r="D7226" t="str">
            <v>UN</v>
          </cell>
        </row>
        <row r="7227">
          <cell r="A7227" t="str">
            <v>0186-239</v>
          </cell>
          <cell r="B7227" t="str">
            <v>EMBALAGEM UNITARIA [AFON-12L-FG] 220V</v>
          </cell>
          <cell r="C7227" t="str">
            <v>VERP</v>
          </cell>
          <cell r="D7227" t="str">
            <v>UN</v>
          </cell>
        </row>
        <row r="7228">
          <cell r="A7228" t="str">
            <v>0186-24</v>
          </cell>
          <cell r="B7228" t="str">
            <v>EMBALAGEM COLETIVA CAFETEIRA [CPS]</v>
          </cell>
          <cell r="C7228" t="str">
            <v>VERP</v>
          </cell>
          <cell r="D7228" t="str">
            <v>PL</v>
          </cell>
        </row>
        <row r="7229">
          <cell r="A7229" t="str">
            <v>0186-240</v>
          </cell>
          <cell r="B7229" t="str">
            <v>EMBALAGEM UNITARIA [MPN-01-WE]</v>
          </cell>
          <cell r="C7229" t="str">
            <v>VERP</v>
          </cell>
          <cell r="D7229" t="str">
            <v>UN</v>
          </cell>
        </row>
        <row r="7230">
          <cell r="A7230" t="str">
            <v>0186-241</v>
          </cell>
          <cell r="B7230" t="str">
            <v>EMBALAGEM UNITARIA [MPN-02-WE]</v>
          </cell>
          <cell r="C7230" t="str">
            <v>VERP</v>
          </cell>
          <cell r="D7230" t="str">
            <v>UN</v>
          </cell>
        </row>
        <row r="7231">
          <cell r="A7231" t="str">
            <v>0186-242</v>
          </cell>
          <cell r="B7231" t="str">
            <v>EMBALAGEM UNITARIA [B-23-WI]</v>
          </cell>
          <cell r="C7231" t="str">
            <v>VERP</v>
          </cell>
          <cell r="D7231" t="str">
            <v>UN</v>
          </cell>
        </row>
        <row r="7232">
          <cell r="A7232" t="str">
            <v>0186-243</v>
          </cell>
          <cell r="B7232" t="str">
            <v>EMB UNIT LIQUID [L-1100-WI] (5879-03)</v>
          </cell>
          <cell r="C7232" t="str">
            <v>VERP</v>
          </cell>
          <cell r="D7232" t="str">
            <v>UN</v>
          </cell>
        </row>
        <row r="7233">
          <cell r="A7233" t="str">
            <v>0186-25</v>
          </cell>
          <cell r="B7233" t="str">
            <v>EMBALAGEM COLETIVA SANDUICHEIRA [SPS]</v>
          </cell>
          <cell r="C7233" t="str">
            <v>VERP</v>
          </cell>
          <cell r="D7233" t="str">
            <v>PL</v>
          </cell>
        </row>
        <row r="7234">
          <cell r="A7234" t="str">
            <v>0186-26</v>
          </cell>
          <cell r="B7234" t="str">
            <v>EMBALAGEM UNITARIA BATEDEIRA [B-11 TKY]</v>
          </cell>
          <cell r="C7234" t="str">
            <v>VERP</v>
          </cell>
          <cell r="D7234" t="str">
            <v>UN</v>
          </cell>
        </row>
        <row r="7235">
          <cell r="A7235" t="str">
            <v>0186-27</v>
          </cell>
          <cell r="B7235" t="str">
            <v>EMBALAGEM UNIT VENTILADOR [V-40-W-TKY]</v>
          </cell>
          <cell r="C7235" t="str">
            <v>VERP</v>
          </cell>
          <cell r="D7235" t="str">
            <v>UN</v>
          </cell>
        </row>
        <row r="7236">
          <cell r="A7236" t="str">
            <v>0186-28</v>
          </cell>
          <cell r="B7236" t="str">
            <v>EMBALAGEM UNIT BATEDEIRA [BP-03-B TKY]</v>
          </cell>
          <cell r="C7236" t="str">
            <v>VERP</v>
          </cell>
          <cell r="D7236" t="str">
            <v>UN</v>
          </cell>
        </row>
        <row r="7237">
          <cell r="A7237" t="str">
            <v>0186-29</v>
          </cell>
          <cell r="B7237" t="str">
            <v>EMBALAGEM UNITARIA ESPREMEDOR [E-04 TKY]</v>
          </cell>
          <cell r="C7237" t="str">
            <v>VERP</v>
          </cell>
          <cell r="D7237" t="str">
            <v>UN</v>
          </cell>
        </row>
        <row r="7238">
          <cell r="A7238" t="str">
            <v>0186-30</v>
          </cell>
          <cell r="B7238" t="str">
            <v>EMBALAGEM UNITARIA EXTRATOR [E-10 TKY]</v>
          </cell>
          <cell r="C7238" t="str">
            <v>VERP</v>
          </cell>
          <cell r="D7238" t="str">
            <v>UN</v>
          </cell>
        </row>
        <row r="7239">
          <cell r="A7239" t="str">
            <v>0186-31</v>
          </cell>
          <cell r="B7239" t="str">
            <v>EMBALAGEM UNITARIA LIQUID [NL-26 TKY]</v>
          </cell>
          <cell r="C7239" t="str">
            <v>VERP</v>
          </cell>
          <cell r="D7239" t="str">
            <v>UN</v>
          </cell>
        </row>
        <row r="7240">
          <cell r="A7240" t="str">
            <v>0186-32</v>
          </cell>
          <cell r="B7240" t="str">
            <v>EMBALAGEM UNIT VENTIL [NV-61-6P-NP TKY]</v>
          </cell>
          <cell r="C7240" t="str">
            <v>VERP</v>
          </cell>
          <cell r="D7240" t="str">
            <v>UN</v>
          </cell>
        </row>
        <row r="7241">
          <cell r="A7241" t="str">
            <v>0186-33</v>
          </cell>
          <cell r="B7241" t="str">
            <v>EMBALAGEM UNITARIA [AFN-50-RI-PL]</v>
          </cell>
          <cell r="C7241" t="str">
            <v>VERP</v>
          </cell>
          <cell r="D7241" t="str">
            <v>UN</v>
          </cell>
        </row>
        <row r="7242">
          <cell r="A7242" t="str">
            <v>0186-34</v>
          </cell>
          <cell r="B7242" t="str">
            <v>EMBALAGEM UNITARIA [AFPS-01-B]</v>
          </cell>
          <cell r="C7242" t="str">
            <v>VERP</v>
          </cell>
          <cell r="D7242" t="str">
            <v>UN</v>
          </cell>
        </row>
        <row r="7243">
          <cell r="A7243" t="str">
            <v>0186-35</v>
          </cell>
          <cell r="B7243" t="str">
            <v>EMBALAGEM UNITARIA [AFPS-01-BL]</v>
          </cell>
          <cell r="C7243" t="str">
            <v>VERP</v>
          </cell>
          <cell r="D7243" t="str">
            <v>UN</v>
          </cell>
        </row>
        <row r="7244">
          <cell r="A7244" t="str">
            <v>0186-36</v>
          </cell>
          <cell r="B7244" t="str">
            <v>EMBALAGEM UNITARIA [AFN-40-TBI]</v>
          </cell>
          <cell r="C7244" t="str">
            <v>VERP</v>
          </cell>
          <cell r="D7244" t="str">
            <v>UN</v>
          </cell>
        </row>
        <row r="7245">
          <cell r="A7245" t="str">
            <v>0186-37</v>
          </cell>
          <cell r="B7245" t="str">
            <v>EMBALAGEM UNITARIA [AFN-40-TRI]</v>
          </cell>
          <cell r="C7245" t="str">
            <v>VERP</v>
          </cell>
          <cell r="D7245" t="str">
            <v>UN</v>
          </cell>
        </row>
        <row r="7246">
          <cell r="A7246" t="str">
            <v>0186-38</v>
          </cell>
          <cell r="B7246" t="str">
            <v>EMBALAGEM COLETIVA BATEDEIRA [B-11 TKY]</v>
          </cell>
          <cell r="C7246" t="str">
            <v>VERP</v>
          </cell>
          <cell r="D7246" t="str">
            <v>PL</v>
          </cell>
        </row>
        <row r="7247">
          <cell r="A7247" t="str">
            <v>0186-39</v>
          </cell>
          <cell r="B7247" t="str">
            <v>EMBALAGEM COLET BAT PLANET [BP-03-B TKY]</v>
          </cell>
          <cell r="C7247" t="str">
            <v>VERP</v>
          </cell>
          <cell r="D7247" t="str">
            <v>PL</v>
          </cell>
        </row>
        <row r="7248">
          <cell r="A7248" t="str">
            <v>0186-40</v>
          </cell>
          <cell r="B7248" t="str">
            <v>EMBALAGEM COLETIVA ESPREMEDOR [E-04 TKY]</v>
          </cell>
          <cell r="C7248" t="str">
            <v>VERP</v>
          </cell>
          <cell r="D7248" t="str">
            <v>PL</v>
          </cell>
        </row>
        <row r="7249">
          <cell r="A7249" t="str">
            <v>0186-41</v>
          </cell>
          <cell r="B7249" t="str">
            <v>EMBALAGEM COLETIVA EXTRATOR [E-10 TKY]</v>
          </cell>
          <cell r="C7249" t="str">
            <v>VERP</v>
          </cell>
          <cell r="D7249" t="str">
            <v>PL</v>
          </cell>
        </row>
        <row r="7250">
          <cell r="A7250" t="str">
            <v>0186-42</v>
          </cell>
          <cell r="B7250" t="str">
            <v>EMBALAGEM COLETIVA LIQUID [NL-26 TKY]</v>
          </cell>
          <cell r="C7250" t="str">
            <v>VERP</v>
          </cell>
          <cell r="D7250" t="str">
            <v>PL</v>
          </cell>
        </row>
        <row r="7251">
          <cell r="A7251" t="str">
            <v>0186-43</v>
          </cell>
          <cell r="B7251" t="str">
            <v>EMBALAGEM COLETIVA FRITADEIRA [AFPS]</v>
          </cell>
          <cell r="C7251" t="str">
            <v>VERP</v>
          </cell>
          <cell r="D7251" t="str">
            <v>PL</v>
          </cell>
        </row>
        <row r="7252">
          <cell r="A7252" t="str">
            <v>0186-44</v>
          </cell>
          <cell r="B7252" t="str">
            <v>CALÇO VPS-30 (1 CALÇO)</v>
          </cell>
          <cell r="C7252" t="str">
            <v>VERP</v>
          </cell>
          <cell r="D7252" t="str">
            <v>UN</v>
          </cell>
        </row>
        <row r="7253">
          <cell r="A7253" t="str">
            <v>0186-45</v>
          </cell>
          <cell r="B7253" t="str">
            <v>CALÇOS VPS-52-8P-NP (3 CALÇOS)</v>
          </cell>
          <cell r="C7253" t="str">
            <v>VERP</v>
          </cell>
          <cell r="D7253" t="str">
            <v>UN</v>
          </cell>
        </row>
        <row r="7254">
          <cell r="A7254" t="str">
            <v>0186-46</v>
          </cell>
          <cell r="B7254" t="str">
            <v>CALÇOS VPS-44-8P-NP (5 CALÇOS)</v>
          </cell>
          <cell r="C7254" t="str">
            <v>VERP</v>
          </cell>
          <cell r="D7254" t="str">
            <v>UN</v>
          </cell>
        </row>
        <row r="7255">
          <cell r="A7255" t="str">
            <v>0186-47</v>
          </cell>
          <cell r="B7255" t="str">
            <v>EMBALAGEM UNITARIA [AFPS-01-R]</v>
          </cell>
          <cell r="C7255" t="str">
            <v>VERP</v>
          </cell>
          <cell r="D7255" t="str">
            <v>UN</v>
          </cell>
        </row>
        <row r="7256">
          <cell r="A7256" t="str">
            <v>0186-48</v>
          </cell>
          <cell r="B7256" t="str">
            <v>CALÇO SUPERIOR DE ISOPOR [AFN-40 TOPO]</v>
          </cell>
          <cell r="C7256" t="str">
            <v>VERP</v>
          </cell>
          <cell r="D7256" t="str">
            <v>UN</v>
          </cell>
        </row>
        <row r="7257">
          <cell r="A7257" t="str">
            <v>0186-49</v>
          </cell>
          <cell r="B7257" t="str">
            <v>EMBALAGEM UNITARIA [AFN-40-LE]</v>
          </cell>
          <cell r="C7257" t="str">
            <v>VERP</v>
          </cell>
          <cell r="D7257" t="str">
            <v>UN</v>
          </cell>
        </row>
        <row r="7258">
          <cell r="A7258" t="str">
            <v>0186-50</v>
          </cell>
          <cell r="B7258" t="str">
            <v>EMBALAGEM UNITARIA BATEDEIRA [BPA-01]</v>
          </cell>
          <cell r="C7258" t="str">
            <v>VERP</v>
          </cell>
          <cell r="D7258" t="str">
            <v>UN</v>
          </cell>
        </row>
        <row r="7259">
          <cell r="A7259" t="str">
            <v>0186-51</v>
          </cell>
          <cell r="B7259" t="str">
            <v>EMBALAGEM UNITARIA BATEDEIRA [BSP-01]</v>
          </cell>
          <cell r="C7259" t="str">
            <v>VERP</v>
          </cell>
          <cell r="D7259" t="str">
            <v>UN</v>
          </cell>
        </row>
        <row r="7260">
          <cell r="A7260" t="str">
            <v>0186-52</v>
          </cell>
          <cell r="B7260" t="str">
            <v>EMBALAGEM UNITARIA ESPREMEDOR [EPA-01]</v>
          </cell>
          <cell r="C7260" t="str">
            <v>VERP</v>
          </cell>
          <cell r="D7260" t="str">
            <v>UN</v>
          </cell>
        </row>
        <row r="7261">
          <cell r="A7261" t="str">
            <v>0186-53</v>
          </cell>
          <cell r="B7261" t="str">
            <v>EMBALAGEM UNITARIA ESPREMEDOR [ESP-01]</v>
          </cell>
          <cell r="C7261" t="str">
            <v>VERP</v>
          </cell>
          <cell r="D7261" t="str">
            <v>UN</v>
          </cell>
        </row>
        <row r="7262">
          <cell r="A7262" t="str">
            <v>0186-54</v>
          </cell>
          <cell r="B7262" t="str">
            <v>EMBALAGEM UNITARIA LIQUID [LPA-01]</v>
          </cell>
          <cell r="C7262" t="str">
            <v>VERP</v>
          </cell>
          <cell r="D7262" t="str">
            <v>UN</v>
          </cell>
        </row>
        <row r="7263">
          <cell r="A7263" t="str">
            <v>0186-55</v>
          </cell>
          <cell r="B7263" t="str">
            <v>EMBALAGEM UNITARIA LIQUID [LSP-01]</v>
          </cell>
          <cell r="C7263" t="str">
            <v>VERP</v>
          </cell>
          <cell r="D7263" t="str">
            <v>UN</v>
          </cell>
        </row>
        <row r="7264">
          <cell r="A7264" t="str">
            <v>0186-56</v>
          </cell>
          <cell r="B7264" t="str">
            <v>CALÇO TABULEIRO MULTIPROCESSADOR [MPN]</v>
          </cell>
          <cell r="C7264" t="str">
            <v>VERP</v>
          </cell>
          <cell r="D7264" t="str">
            <v>UN</v>
          </cell>
        </row>
        <row r="7265">
          <cell r="A7265" t="str">
            <v>0186-57</v>
          </cell>
          <cell r="B7265" t="str">
            <v>EMBALAGEM COLETIVA [AFN-40] LATAM</v>
          </cell>
          <cell r="C7265" t="str">
            <v>VERP</v>
          </cell>
          <cell r="D7265" t="str">
            <v>PL</v>
          </cell>
        </row>
        <row r="7266">
          <cell r="A7266" t="str">
            <v>0186-58</v>
          </cell>
          <cell r="B7266" t="str">
            <v>EMBALAGEM UNITARIA [AFN-40-BI] LATAM</v>
          </cell>
          <cell r="C7266" t="str">
            <v>VERP</v>
          </cell>
          <cell r="D7266" t="str">
            <v>UN</v>
          </cell>
        </row>
        <row r="7267">
          <cell r="A7267" t="str">
            <v>0186-59</v>
          </cell>
          <cell r="B7267" t="str">
            <v>EMBALAGEM UNITARIA [KT-118]</v>
          </cell>
          <cell r="C7267" t="str">
            <v>VERP</v>
          </cell>
          <cell r="D7267" t="str">
            <v>UN</v>
          </cell>
        </row>
        <row r="7268">
          <cell r="A7268" t="str">
            <v>0186-60</v>
          </cell>
          <cell r="B7268" t="str">
            <v>EMBALAGEM UNITARIA SECADOR [SCN-32]</v>
          </cell>
          <cell r="C7268" t="str">
            <v>VERP</v>
          </cell>
          <cell r="D7268" t="str">
            <v>UN</v>
          </cell>
        </row>
        <row r="7269">
          <cell r="A7269" t="str">
            <v>0186-61</v>
          </cell>
          <cell r="B7269" t="str">
            <v>EMBALAGEM UNITARIA SECADOR [SCN-50]</v>
          </cell>
          <cell r="C7269" t="str">
            <v>VERP</v>
          </cell>
          <cell r="D7269" t="str">
            <v>UN</v>
          </cell>
        </row>
        <row r="7270">
          <cell r="A7270" t="str">
            <v>0186-62</v>
          </cell>
          <cell r="B7270" t="str">
            <v>EMBALAGEM UNITARIA LIQUID [L-73-W]</v>
          </cell>
          <cell r="C7270" t="str">
            <v>VERP</v>
          </cell>
          <cell r="D7270" t="str">
            <v>UN</v>
          </cell>
        </row>
        <row r="7271">
          <cell r="A7271" t="str">
            <v>0186-63</v>
          </cell>
          <cell r="B7271" t="str">
            <v>EMBALAGEM UNITARIA [BP-03-W-2B]</v>
          </cell>
          <cell r="C7271" t="str">
            <v>VERP</v>
          </cell>
          <cell r="D7271" t="str">
            <v>UN</v>
          </cell>
        </row>
        <row r="7272">
          <cell r="A7272" t="str">
            <v>0186-64</v>
          </cell>
          <cell r="B7272" t="str">
            <v>EMB PARDA - TODA LINHA VENT MESA 40CM</v>
          </cell>
          <cell r="C7272" t="str">
            <v>VERP</v>
          </cell>
          <cell r="D7272" t="str">
            <v>UN</v>
          </cell>
        </row>
        <row r="7273">
          <cell r="A7273" t="str">
            <v>0186-65</v>
          </cell>
          <cell r="B7273" t="str">
            <v>EMB PARDA - LINHA DE VENT COLUNA 30/40CM</v>
          </cell>
          <cell r="C7273" t="str">
            <v>VERP</v>
          </cell>
          <cell r="D7273" t="str">
            <v>UN</v>
          </cell>
        </row>
        <row r="7274">
          <cell r="A7274" t="str">
            <v>0186-66</v>
          </cell>
          <cell r="B7274" t="str">
            <v>EMB PARDA - TODA LINHA VENT MESA 30CM</v>
          </cell>
          <cell r="C7274" t="str">
            <v>VERP</v>
          </cell>
          <cell r="D7274" t="str">
            <v>UN</v>
          </cell>
        </row>
        <row r="7275">
          <cell r="A7275" t="str">
            <v>0186-67</v>
          </cell>
          <cell r="B7275" t="str">
            <v>EMB PARDA -LINHA VENTILADOR DE MESA 50CM</v>
          </cell>
          <cell r="C7275" t="str">
            <v>VERP</v>
          </cell>
          <cell r="D7275" t="str">
            <v>UN</v>
          </cell>
        </row>
        <row r="7276">
          <cell r="A7276" t="str">
            <v>0186-68</v>
          </cell>
          <cell r="B7276" t="str">
            <v>EMB PARDA - NL/L-74/EXTR/ESPRE/CAFET</v>
          </cell>
          <cell r="C7276" t="str">
            <v>VERP</v>
          </cell>
          <cell r="D7276" t="str">
            <v>UN</v>
          </cell>
        </row>
        <row r="7277">
          <cell r="A7277" t="str">
            <v>0186-69</v>
          </cell>
          <cell r="B7277" t="str">
            <v>EMB PARDA L900/1000/100/1200/BX/A08/SK06</v>
          </cell>
          <cell r="C7277" t="str">
            <v>VERP</v>
          </cell>
          <cell r="D7277" t="str">
            <v>UN</v>
          </cell>
        </row>
        <row r="7278">
          <cell r="A7278" t="str">
            <v>0186-70</v>
          </cell>
          <cell r="B7278" t="str">
            <v>EMB PARDA-AF 4L,5L,5,5L/PANELAS&gt;4L/BATED</v>
          </cell>
          <cell r="C7278" t="str">
            <v>VERP</v>
          </cell>
          <cell r="D7278" t="str">
            <v>UN</v>
          </cell>
        </row>
        <row r="7279">
          <cell r="A7279" t="str">
            <v>0186-71</v>
          </cell>
          <cell r="B7279" t="str">
            <v>EMB PARDA - ESCOVAS/ CHAPINHAS/ MIXER</v>
          </cell>
          <cell r="C7279" t="str">
            <v>VERP</v>
          </cell>
          <cell r="D7279" t="str">
            <v>UN</v>
          </cell>
        </row>
        <row r="7280">
          <cell r="A7280" t="str">
            <v>0186-72</v>
          </cell>
          <cell r="B7280" t="str">
            <v>EMB PARDA-AF&lt;4L E PANELAS  ATÉ 4L</v>
          </cell>
          <cell r="C7280" t="str">
            <v>VERP</v>
          </cell>
          <cell r="D7280" t="str">
            <v>UN</v>
          </cell>
        </row>
        <row r="7281">
          <cell r="A7281" t="str">
            <v>0186-73</v>
          </cell>
          <cell r="B7281" t="str">
            <v>CALÇO SUPERIOR DE ISOPOR [AFN-80]</v>
          </cell>
          <cell r="C7281" t="str">
            <v>VERP</v>
          </cell>
          <cell r="D7281" t="str">
            <v>UN</v>
          </cell>
        </row>
        <row r="7282">
          <cell r="A7282" t="str">
            <v>0186-74</v>
          </cell>
          <cell r="B7282" t="str">
            <v>CALÇO INFERIOR DE ISOPOR [AFN-80]</v>
          </cell>
          <cell r="C7282" t="str">
            <v>VERP</v>
          </cell>
          <cell r="D7282" t="str">
            <v>UN</v>
          </cell>
        </row>
        <row r="7283">
          <cell r="A7283" t="str">
            <v>0186-75</v>
          </cell>
          <cell r="B7283" t="str">
            <v>EMBALAGEM UNITARIA [FVN-01-NB]</v>
          </cell>
          <cell r="C7283" t="str">
            <v>VERP</v>
          </cell>
          <cell r="D7283" t="str">
            <v>UN</v>
          </cell>
        </row>
        <row r="7284">
          <cell r="A7284" t="str">
            <v>0186-76</v>
          </cell>
          <cell r="B7284" t="str">
            <v>EMBALAGEM UNITARIA [AFN-40-BF]</v>
          </cell>
          <cell r="C7284" t="str">
            <v>VERP</v>
          </cell>
          <cell r="D7284" t="str">
            <v>UN</v>
          </cell>
        </row>
        <row r="7285">
          <cell r="A7285" t="str">
            <v>0186-77</v>
          </cell>
          <cell r="B7285" t="str">
            <v>EMBALAGEM UNITARIA [AFN-40-BFS]</v>
          </cell>
          <cell r="C7285" t="str">
            <v>VERP</v>
          </cell>
          <cell r="D7285" t="str">
            <v>UN</v>
          </cell>
        </row>
        <row r="7286">
          <cell r="A7286" t="str">
            <v>0186-78</v>
          </cell>
          <cell r="B7286" t="str">
            <v>EMBALAGEM UNITARIA [AFN-40-PI]</v>
          </cell>
          <cell r="C7286" t="str">
            <v>VERP</v>
          </cell>
          <cell r="D7286" t="str">
            <v>UN</v>
          </cell>
        </row>
        <row r="7287">
          <cell r="A7287" t="str">
            <v>0186-79</v>
          </cell>
          <cell r="B7287" t="str">
            <v>EMBALAGEM UNITARIA [AFPS-01-BI]</v>
          </cell>
          <cell r="C7287" t="str">
            <v>VERP</v>
          </cell>
          <cell r="D7287" t="str">
            <v>UN</v>
          </cell>
        </row>
        <row r="7288">
          <cell r="A7288" t="str">
            <v>0186-80</v>
          </cell>
          <cell r="B7288" t="str">
            <v>EMBALAGEM UNITARIA [AFN-80-BI]</v>
          </cell>
          <cell r="C7288" t="str">
            <v>VERP</v>
          </cell>
          <cell r="D7288" t="str">
            <v>UN</v>
          </cell>
        </row>
        <row r="7289">
          <cell r="A7289" t="str">
            <v>0186-81</v>
          </cell>
          <cell r="B7289" t="str">
            <v>EMBALAGEM UNITARIA [AFN-80-RI]</v>
          </cell>
          <cell r="C7289" t="str">
            <v>VERP</v>
          </cell>
          <cell r="D7289" t="str">
            <v>UN</v>
          </cell>
        </row>
        <row r="7290">
          <cell r="A7290" t="str">
            <v>0186-82</v>
          </cell>
          <cell r="B7290" t="str">
            <v>EMBALAGEM UNITARIA [MPN-01-R]</v>
          </cell>
          <cell r="C7290" t="str">
            <v>VERP</v>
          </cell>
          <cell r="D7290" t="str">
            <v>UN</v>
          </cell>
        </row>
        <row r="7291">
          <cell r="A7291" t="str">
            <v>0186-83</v>
          </cell>
          <cell r="B7291" t="str">
            <v>EMBALAGEM UNITARIA [MPN-01-RE]</v>
          </cell>
          <cell r="C7291" t="str">
            <v>VERP</v>
          </cell>
          <cell r="D7291" t="str">
            <v>UN</v>
          </cell>
        </row>
        <row r="7292">
          <cell r="A7292" t="str">
            <v>0186-84</v>
          </cell>
          <cell r="B7292" t="str">
            <v>EMBALAGEM UNITARIA [MPN-01-RF]</v>
          </cell>
          <cell r="C7292" t="str">
            <v>VERP</v>
          </cell>
          <cell r="D7292" t="str">
            <v>UN</v>
          </cell>
        </row>
        <row r="7293">
          <cell r="A7293" t="str">
            <v>0186-85</v>
          </cell>
          <cell r="B7293" t="str">
            <v>EMBALAGEM UNITARIA [L-1200-PI]</v>
          </cell>
          <cell r="C7293" t="str">
            <v>VERP</v>
          </cell>
          <cell r="D7293" t="str">
            <v>UN</v>
          </cell>
        </row>
        <row r="7294">
          <cell r="A7294" t="str">
            <v>0186-86</v>
          </cell>
          <cell r="B7294" t="str">
            <v>EMBALAGEM UNITARIA [E-30-P]</v>
          </cell>
          <cell r="C7294" t="str">
            <v>VERP</v>
          </cell>
          <cell r="D7294" t="str">
            <v>UN</v>
          </cell>
        </row>
        <row r="7295">
          <cell r="A7295" t="str">
            <v>0186-87</v>
          </cell>
          <cell r="B7295" t="str">
            <v>EMBALAGEM UNITARIA [BP-01P-PI]</v>
          </cell>
          <cell r="C7295" t="str">
            <v>VERP</v>
          </cell>
          <cell r="D7295" t="str">
            <v>UN</v>
          </cell>
        </row>
        <row r="7296">
          <cell r="A7296" t="str">
            <v>0186-88</v>
          </cell>
          <cell r="B7296" t="str">
            <v>EMBALAGEM UNITARIA [B-42-P]</v>
          </cell>
          <cell r="C7296" t="str">
            <v>VERP</v>
          </cell>
          <cell r="D7296" t="str">
            <v>UN</v>
          </cell>
        </row>
        <row r="7297">
          <cell r="A7297" t="str">
            <v>0186-89</v>
          </cell>
          <cell r="B7297" t="str">
            <v>EMBALAGEM UNITARIA [KT-118-PI]</v>
          </cell>
          <cell r="C7297" t="str">
            <v>VERP</v>
          </cell>
          <cell r="D7297" t="str">
            <v>UN</v>
          </cell>
        </row>
        <row r="7298">
          <cell r="A7298" t="str">
            <v>0186-90</v>
          </cell>
          <cell r="B7298" t="str">
            <v>EMBALAGEM UNITARIA [V-75C-6P]</v>
          </cell>
          <cell r="C7298" t="str">
            <v>VERP</v>
          </cell>
          <cell r="D7298" t="str">
            <v>UN</v>
          </cell>
        </row>
        <row r="7299">
          <cell r="A7299" t="str">
            <v>0186-91</v>
          </cell>
          <cell r="B7299" t="str">
            <v>EMBALAGEM UNITARIA [VTX-40C-8P-CR-E1]</v>
          </cell>
          <cell r="C7299" t="str">
            <v>VERP</v>
          </cell>
          <cell r="D7299" t="str">
            <v>UN</v>
          </cell>
        </row>
        <row r="7300">
          <cell r="A7300" t="str">
            <v>0186-92</v>
          </cell>
          <cell r="B7300" t="str">
            <v>EMBALAGEM COLETIVA [AFN-80]</v>
          </cell>
          <cell r="C7300" t="str">
            <v>VERP</v>
          </cell>
          <cell r="D7300" t="str">
            <v>UN</v>
          </cell>
        </row>
        <row r="7301">
          <cell r="A7301" t="str">
            <v>0186-93</v>
          </cell>
          <cell r="B7301" t="str">
            <v>EMBALAGEM UNITARIA [KT-201-R]</v>
          </cell>
          <cell r="C7301" t="str">
            <v>VERP</v>
          </cell>
          <cell r="D7301" t="str">
            <v>UN</v>
          </cell>
        </row>
        <row r="7302">
          <cell r="A7302" t="str">
            <v>0186-94</v>
          </cell>
          <cell r="B7302" t="str">
            <v>EMBALAGEM UNITARIA [KT-202-R]</v>
          </cell>
          <cell r="C7302" t="str">
            <v>VERP</v>
          </cell>
          <cell r="D7302" t="str">
            <v>UN</v>
          </cell>
        </row>
        <row r="7303">
          <cell r="A7303" t="str">
            <v>0186-95</v>
          </cell>
          <cell r="B7303" t="str">
            <v>EMBALAGEM UNITARIA [AFPS-01-DI]</v>
          </cell>
          <cell r="C7303" t="str">
            <v>VERP</v>
          </cell>
          <cell r="D7303" t="str">
            <v>UN</v>
          </cell>
        </row>
        <row r="7304">
          <cell r="A7304" t="str">
            <v>0186-96</v>
          </cell>
          <cell r="B7304" t="str">
            <v>EMBALAGEM UNITARIA [AFPS-01-TBI]</v>
          </cell>
          <cell r="C7304" t="str">
            <v>VERP</v>
          </cell>
          <cell r="D7304" t="str">
            <v>UN</v>
          </cell>
        </row>
        <row r="7305">
          <cell r="A7305" t="str">
            <v>0186-97</v>
          </cell>
          <cell r="B7305" t="str">
            <v>EMBALAGEM UNITARIA [AFPS-01-TRI]</v>
          </cell>
          <cell r="C7305" t="str">
            <v>VERP</v>
          </cell>
          <cell r="D7305" t="str">
            <v>UN</v>
          </cell>
        </row>
        <row r="7306">
          <cell r="A7306" t="str">
            <v>0186-98</v>
          </cell>
          <cell r="B7306" t="str">
            <v>EMBALAGEM UNITARIA [VTX-40-CRYSTAL]</v>
          </cell>
          <cell r="C7306" t="str">
            <v>VERP</v>
          </cell>
          <cell r="D7306" t="str">
            <v>UN</v>
          </cell>
        </row>
        <row r="7307">
          <cell r="A7307" t="str">
            <v>0186-99</v>
          </cell>
          <cell r="B7307" t="str">
            <v>EMBALAGEM UNITARIA [VTX-40C-CRYSTAL]</v>
          </cell>
          <cell r="C7307" t="str">
            <v>VERP</v>
          </cell>
          <cell r="D7307" t="str">
            <v>UN</v>
          </cell>
        </row>
        <row r="7308">
          <cell r="A7308" t="str">
            <v>0187-01</v>
          </cell>
          <cell r="B7308" t="str">
            <v>RADIADOR COM RESISTENCIA 127V A-01</v>
          </cell>
          <cell r="C7308" t="str">
            <v>ROH</v>
          </cell>
          <cell r="D7308" t="str">
            <v>UN</v>
          </cell>
        </row>
        <row r="7309">
          <cell r="A7309" t="str">
            <v>0187-02</v>
          </cell>
          <cell r="B7309" t="str">
            <v>RADIADOR RESISTENCIA 220V A-01</v>
          </cell>
          <cell r="C7309" t="str">
            <v>ROH</v>
          </cell>
          <cell r="D7309" t="str">
            <v>UN</v>
          </cell>
        </row>
        <row r="7310">
          <cell r="A7310" t="str">
            <v>0187-03</v>
          </cell>
          <cell r="B7310" t="str">
            <v>RADIADOR A-04</v>
          </cell>
          <cell r="C7310" t="str">
            <v>ROH</v>
          </cell>
          <cell r="D7310" t="str">
            <v>UN</v>
          </cell>
        </row>
        <row r="7311">
          <cell r="A7311" t="str">
            <v>0187-05</v>
          </cell>
          <cell r="B7311" t="str">
            <v>RADIADOR METAL. PT OLEO[A]</v>
          </cell>
          <cell r="C7311" t="str">
            <v>ROH</v>
          </cell>
          <cell r="D7311" t="str">
            <v>UN</v>
          </cell>
        </row>
        <row r="7312">
          <cell r="A7312" t="str">
            <v>0187-06</v>
          </cell>
          <cell r="B7312" t="str">
            <v>RADIADOR A-06B</v>
          </cell>
          <cell r="C7312" t="str">
            <v>ROH</v>
          </cell>
          <cell r="D7312" t="str">
            <v>UN</v>
          </cell>
        </row>
        <row r="7313">
          <cell r="A7313" t="str">
            <v>0187-07</v>
          </cell>
          <cell r="B7313" t="str">
            <v>EMBALAGEM UNITARIA [BP-03-W] LATAM</v>
          </cell>
          <cell r="C7313" t="str">
            <v>VERP</v>
          </cell>
          <cell r="D7313" t="str">
            <v>UN</v>
          </cell>
        </row>
        <row r="7314">
          <cell r="A7314" t="str">
            <v>0187-08</v>
          </cell>
          <cell r="B7314" t="str">
            <v>EMBALAGEM UNITARIA [SCN-01] LATAM</v>
          </cell>
          <cell r="C7314" t="str">
            <v>VERP</v>
          </cell>
          <cell r="D7314" t="str">
            <v>UN</v>
          </cell>
        </row>
        <row r="7315">
          <cell r="A7315" t="str">
            <v>0187-09</v>
          </cell>
          <cell r="B7315" t="str">
            <v>EMB COL BATEDEIRA PLANETARIA [LATAM]</v>
          </cell>
          <cell r="C7315" t="str">
            <v>VERP</v>
          </cell>
          <cell r="D7315" t="str">
            <v>PL</v>
          </cell>
        </row>
        <row r="7316">
          <cell r="A7316" t="str">
            <v>0187-10</v>
          </cell>
          <cell r="B7316" t="str">
            <v>EMBALAGEM COL SECADOR DE CABELOS [LATAM]</v>
          </cell>
          <cell r="C7316" t="str">
            <v>VERP</v>
          </cell>
          <cell r="D7316" t="str">
            <v>PL</v>
          </cell>
        </row>
        <row r="7317">
          <cell r="A7317" t="str">
            <v>0187-100</v>
          </cell>
          <cell r="B7317" t="str">
            <v>EMBALAGEM UNITARIA [VTX-40C-8P](3033-07)</v>
          </cell>
          <cell r="C7317" t="str">
            <v>VERP</v>
          </cell>
          <cell r="D7317" t="str">
            <v>UN</v>
          </cell>
        </row>
        <row r="7318">
          <cell r="A7318" t="str">
            <v>0187-101</v>
          </cell>
          <cell r="B7318" t="str">
            <v>EMB UNITARIA [VTX-40C-CRYSTAL](2749-03)</v>
          </cell>
          <cell r="C7318" t="str">
            <v>VERP</v>
          </cell>
          <cell r="D7318" t="str">
            <v>UN</v>
          </cell>
        </row>
        <row r="7319">
          <cell r="A7319" t="str">
            <v>0187-102</v>
          </cell>
          <cell r="B7319" t="str">
            <v>EMBALAGEM UNIT [VTX-40C-CHROME](2631-03)</v>
          </cell>
          <cell r="C7319" t="str">
            <v>VERP</v>
          </cell>
          <cell r="D7319" t="str">
            <v>UN</v>
          </cell>
        </row>
        <row r="7320">
          <cell r="A7320" t="str">
            <v>0187-103</v>
          </cell>
          <cell r="B7320" t="str">
            <v>EMBALAGEM UNIT [VTX-40C-8P-CR](6322-03)</v>
          </cell>
          <cell r="C7320" t="str">
            <v>VERP</v>
          </cell>
          <cell r="D7320" t="str">
            <v>UN</v>
          </cell>
        </row>
        <row r="7321">
          <cell r="A7321" t="str">
            <v>0187-104</v>
          </cell>
          <cell r="B7321" t="str">
            <v>EMBALAGEM UNITARIA [VTX-40P-8P](9751-03)</v>
          </cell>
          <cell r="C7321" t="str">
            <v>VERP</v>
          </cell>
          <cell r="D7321" t="str">
            <v>UN</v>
          </cell>
        </row>
        <row r="7322">
          <cell r="A7322" t="str">
            <v>0187-105</v>
          </cell>
          <cell r="B7322" t="str">
            <v>EMBALAGEM UNIT [VSP-40-B](4022-03)+CALÇO</v>
          </cell>
          <cell r="C7322" t="str">
            <v>VERP</v>
          </cell>
          <cell r="D7322" t="str">
            <v>UN</v>
          </cell>
        </row>
        <row r="7323">
          <cell r="A7323" t="str">
            <v>0187-106</v>
          </cell>
          <cell r="B7323" t="str">
            <v>EMBALAGEM UNIT [VSP-40-W](4034-03)+CALÇO</v>
          </cell>
          <cell r="C7323" t="str">
            <v>VERP</v>
          </cell>
          <cell r="D7323" t="str">
            <v>UN</v>
          </cell>
        </row>
        <row r="7324">
          <cell r="A7324" t="str">
            <v>0187-107</v>
          </cell>
          <cell r="B7324" t="str">
            <v>EMBALAGEM UNIT[VSP-40-AP](4412-03)+CALÇO</v>
          </cell>
          <cell r="C7324" t="str">
            <v>VERP</v>
          </cell>
          <cell r="D7324" t="str">
            <v>UN</v>
          </cell>
        </row>
        <row r="7325">
          <cell r="A7325" t="str">
            <v>0187-108</v>
          </cell>
          <cell r="B7325" t="str">
            <v>EMBALAGEM UNIT[V-40-MX-W](5551-03)+CALÇO</v>
          </cell>
          <cell r="C7325" t="str">
            <v>VERP</v>
          </cell>
          <cell r="D7325" t="str">
            <v>UN</v>
          </cell>
        </row>
        <row r="7326">
          <cell r="A7326" t="str">
            <v>0187-109</v>
          </cell>
          <cell r="B7326" t="str">
            <v>EMBALAGEM UNIT[V-40-MX-B](5552-03)+CALÇO</v>
          </cell>
          <cell r="C7326" t="str">
            <v>VERP</v>
          </cell>
          <cell r="D7326" t="str">
            <v>UN</v>
          </cell>
        </row>
        <row r="7327">
          <cell r="A7327" t="str">
            <v>0187-11</v>
          </cell>
          <cell r="B7327" t="str">
            <v>EMBALAGEM UNITARIA [VSP-40-B2] + CALÇO</v>
          </cell>
          <cell r="C7327" t="str">
            <v>VERP</v>
          </cell>
          <cell r="D7327" t="str">
            <v>UN</v>
          </cell>
        </row>
        <row r="7328">
          <cell r="A7328" t="str">
            <v>0187-110</v>
          </cell>
          <cell r="B7328" t="str">
            <v>EMBALAGEM UNIT [VPS-40-8P](2025-03)</v>
          </cell>
          <cell r="C7328" t="str">
            <v>VERP</v>
          </cell>
          <cell r="D7328" t="str">
            <v>UN</v>
          </cell>
        </row>
        <row r="7329">
          <cell r="A7329" t="str">
            <v>0187-111</v>
          </cell>
          <cell r="B7329" t="str">
            <v>EMB UNITARIA [VTX-40C-8P-CR-E1](5764-03)</v>
          </cell>
          <cell r="C7329" t="str">
            <v>VERP</v>
          </cell>
          <cell r="D7329" t="str">
            <v>UN</v>
          </cell>
        </row>
        <row r="7330">
          <cell r="A7330" t="str">
            <v>0187-112</v>
          </cell>
          <cell r="B7330" t="str">
            <v>EMBALAGEM UNITARIA [BMV-03] (4404-03)</v>
          </cell>
          <cell r="C7330" t="str">
            <v>VERP</v>
          </cell>
          <cell r="D7330" t="str">
            <v>UN</v>
          </cell>
        </row>
        <row r="7331">
          <cell r="A7331" t="str">
            <v>0187-113</v>
          </cell>
          <cell r="B7331" t="str">
            <v>EMBALAGEM UNIT [VPS-44-8P-NP](4446-03)</v>
          </cell>
          <cell r="C7331" t="str">
            <v>VERP</v>
          </cell>
          <cell r="D7331" t="str">
            <v>UN</v>
          </cell>
        </row>
        <row r="7332">
          <cell r="A7332" t="str">
            <v>0187-114</v>
          </cell>
          <cell r="B7332" t="str">
            <v>EMBALAGEM UNITARIA [BMV-02] (5505-03)</v>
          </cell>
          <cell r="C7332" t="str">
            <v>VERP</v>
          </cell>
          <cell r="D7332" t="str">
            <v>UN</v>
          </cell>
        </row>
        <row r="7333">
          <cell r="A7333" t="str">
            <v>0187-115</v>
          </cell>
          <cell r="B7333" t="str">
            <v>EMB UNIT [NVP-PRO-50](6664-03)+3 CALÇOS</v>
          </cell>
          <cell r="C7333" t="str">
            <v>VERP</v>
          </cell>
          <cell r="D7333" t="str">
            <v>UN</v>
          </cell>
        </row>
        <row r="7334">
          <cell r="A7334" t="str">
            <v>0187-116</v>
          </cell>
          <cell r="B7334" t="str">
            <v>EMBALAGEM UNITARIA [L-98-B]</v>
          </cell>
          <cell r="C7334" t="str">
            <v>VERP</v>
          </cell>
          <cell r="D7334" t="str">
            <v>UN</v>
          </cell>
        </row>
        <row r="7335">
          <cell r="A7335" t="str">
            <v>0187-117</v>
          </cell>
          <cell r="B7335" t="str">
            <v>EMBALAGEM UNITARIA [FSN-55-B] LATAM</v>
          </cell>
          <cell r="C7335" t="str">
            <v>VERP</v>
          </cell>
          <cell r="D7335" t="str">
            <v>UN</v>
          </cell>
        </row>
        <row r="7336">
          <cell r="A7336" t="str">
            <v>0187-118</v>
          </cell>
          <cell r="B7336" t="str">
            <v>EMBALAGEM UNITARIA [BP-01P-B] LATAM</v>
          </cell>
          <cell r="C7336" t="str">
            <v>VERP</v>
          </cell>
          <cell r="D7336" t="str">
            <v>UN</v>
          </cell>
        </row>
        <row r="7337">
          <cell r="A7337" t="str">
            <v>0187-119</v>
          </cell>
          <cell r="B7337" t="str">
            <v>EMBALAGEM UNITARIA [E-23] LATAM</v>
          </cell>
          <cell r="C7337" t="str">
            <v>VERP</v>
          </cell>
          <cell r="D7337" t="str">
            <v>UN</v>
          </cell>
        </row>
        <row r="7338">
          <cell r="A7338" t="str">
            <v>0187-12</v>
          </cell>
          <cell r="B7338" t="str">
            <v>EMBALAGEM UNITARIA [NVP-PRO-50]+3CALÇOS</v>
          </cell>
          <cell r="C7338" t="str">
            <v>VERP</v>
          </cell>
          <cell r="D7338" t="str">
            <v>UN</v>
          </cell>
        </row>
        <row r="7339">
          <cell r="A7339" t="str">
            <v>0187-120</v>
          </cell>
          <cell r="B7339" t="str">
            <v>EMBALAGEM UNITARIA [SN-01] LATAM</v>
          </cell>
          <cell r="C7339" t="str">
            <v>VERP</v>
          </cell>
          <cell r="D7339" t="str">
            <v>UN</v>
          </cell>
        </row>
        <row r="7340">
          <cell r="A7340" t="str">
            <v>0187-121</v>
          </cell>
          <cell r="B7340" t="str">
            <v>EMBALAGEM UNITARIA [B-44-R] LATAM</v>
          </cell>
          <cell r="C7340" t="str">
            <v>VERP</v>
          </cell>
          <cell r="D7340" t="str">
            <v>UN</v>
          </cell>
        </row>
        <row r="7341">
          <cell r="A7341" t="str">
            <v>0187-122</v>
          </cell>
          <cell r="B7341" t="str">
            <v>EMBALAGEM UNITARIA [KT-201-R] LATAM</v>
          </cell>
          <cell r="C7341" t="str">
            <v>VERP</v>
          </cell>
          <cell r="D7341" t="str">
            <v>UN</v>
          </cell>
        </row>
        <row r="7342">
          <cell r="A7342" t="str">
            <v>0187-123</v>
          </cell>
          <cell r="B7342" t="str">
            <v>EMBALAGEM COLETIVA [L-1400-GI] LATAM</v>
          </cell>
          <cell r="C7342" t="str">
            <v>VERP</v>
          </cell>
          <cell r="D7342" t="str">
            <v>PL</v>
          </cell>
        </row>
        <row r="7343">
          <cell r="A7343" t="str">
            <v>0187-124</v>
          </cell>
          <cell r="B7343" t="str">
            <v>EMB COLETIVA CAFETEIRA MAXIS [C-MX]</v>
          </cell>
          <cell r="C7343" t="str">
            <v>VERP</v>
          </cell>
          <cell r="D7343" t="str">
            <v>PL</v>
          </cell>
        </row>
        <row r="7344">
          <cell r="A7344" t="str">
            <v>0187-125</v>
          </cell>
          <cell r="B7344" t="str">
            <v>EMB COLETIVA LIQUIDIFICADOR MAXIS [L-MX]</v>
          </cell>
          <cell r="C7344" t="str">
            <v>VERP</v>
          </cell>
          <cell r="D7344" t="str">
            <v>PL</v>
          </cell>
        </row>
        <row r="7345">
          <cell r="A7345" t="str">
            <v>0187-126</v>
          </cell>
          <cell r="B7345" t="str">
            <v>EMB COLETIVA BATEDEIRA MAXIS [B-MX]</v>
          </cell>
          <cell r="C7345" t="str">
            <v>VERP</v>
          </cell>
          <cell r="D7345" t="str">
            <v>PL</v>
          </cell>
        </row>
        <row r="7346">
          <cell r="A7346" t="str">
            <v>0187-127</v>
          </cell>
          <cell r="B7346" t="str">
            <v>EMB COLETIVA BAT PLANETARIA MAXIS[BP-MX]</v>
          </cell>
          <cell r="C7346" t="str">
            <v>VERP</v>
          </cell>
          <cell r="D7346" t="str">
            <v>PL</v>
          </cell>
        </row>
        <row r="7347">
          <cell r="A7347" t="str">
            <v>0187-128</v>
          </cell>
          <cell r="B7347" t="str">
            <v>EMB COLETIVA LIQUIDIFICADOR ULTRA [L-25]</v>
          </cell>
          <cell r="C7347" t="str">
            <v>VERP</v>
          </cell>
          <cell r="D7347" t="str">
            <v>PL</v>
          </cell>
        </row>
        <row r="7348">
          <cell r="A7348" t="str">
            <v>0187-129</v>
          </cell>
          <cell r="B7348" t="str">
            <v>EMB COLETIVA BATEDEIRA ULTRA [B-07/11]</v>
          </cell>
          <cell r="C7348" t="str">
            <v>VERP</v>
          </cell>
          <cell r="D7348" t="str">
            <v>PL</v>
          </cell>
        </row>
        <row r="7349">
          <cell r="A7349" t="str">
            <v>0187-13</v>
          </cell>
          <cell r="B7349" t="str">
            <v>EMBALAGEM UNITARIA [L-1400-GI]</v>
          </cell>
          <cell r="C7349" t="str">
            <v>VERP</v>
          </cell>
          <cell r="D7349" t="str">
            <v>UN</v>
          </cell>
        </row>
        <row r="7350">
          <cell r="A7350" t="str">
            <v>0187-130</v>
          </cell>
          <cell r="B7350" t="str">
            <v>CALÇO DE ISOPOR [AFON-12L] VERSÃO 02</v>
          </cell>
          <cell r="C7350" t="str">
            <v>VERP</v>
          </cell>
          <cell r="D7350" t="str">
            <v>UN</v>
          </cell>
        </row>
        <row r="7351">
          <cell r="A7351" t="str">
            <v>0187-131</v>
          </cell>
          <cell r="B7351" t="str">
            <v>EMBALAGEM COLETIVA [KT-201] MAYCAR</v>
          </cell>
          <cell r="C7351" t="str">
            <v>VERP</v>
          </cell>
          <cell r="D7351" t="str">
            <v>PL</v>
          </cell>
        </row>
        <row r="7352">
          <cell r="A7352" t="str">
            <v>0187-132</v>
          </cell>
          <cell r="B7352" t="str">
            <v>EMBALAGEM UNITARIA [L-550-B] LATAM</v>
          </cell>
          <cell r="C7352" t="str">
            <v>VERP</v>
          </cell>
          <cell r="D7352" t="str">
            <v>UN</v>
          </cell>
        </row>
        <row r="7353">
          <cell r="A7353" t="str">
            <v>0187-133</v>
          </cell>
          <cell r="B7353" t="str">
            <v>EMB COLETIVA SANDUICHEIRA [SN-01] MAYCAR</v>
          </cell>
          <cell r="C7353" t="str">
            <v>VERP</v>
          </cell>
          <cell r="D7353" t="str">
            <v>PL</v>
          </cell>
        </row>
        <row r="7354">
          <cell r="A7354" t="str">
            <v>0187-134</v>
          </cell>
          <cell r="B7354" t="str">
            <v>EMB COLETIVA FERRO SECO [FSN] MAYCAR</v>
          </cell>
          <cell r="C7354" t="str">
            <v>VERP</v>
          </cell>
          <cell r="D7354" t="str">
            <v>PL</v>
          </cell>
        </row>
        <row r="7355">
          <cell r="A7355" t="str">
            <v>0187-135</v>
          </cell>
          <cell r="B7355" t="str">
            <v>EMB COLETIVA FERRO VAPOR [FVN] MAYCAR</v>
          </cell>
          <cell r="C7355" t="str">
            <v>VERP</v>
          </cell>
          <cell r="D7355" t="str">
            <v>PL</v>
          </cell>
        </row>
        <row r="7356">
          <cell r="A7356" t="str">
            <v>0187-136</v>
          </cell>
          <cell r="B7356" t="str">
            <v>EMBALAGEM UNITARIA [AFON-12L-BG] 127V</v>
          </cell>
          <cell r="C7356" t="str">
            <v>VERP</v>
          </cell>
          <cell r="D7356" t="str">
            <v>UN</v>
          </cell>
        </row>
        <row r="7357">
          <cell r="A7357" t="str">
            <v>0187-137</v>
          </cell>
          <cell r="B7357" t="str">
            <v>EMBALAGEM UNITARIA [AFON-12L-BG] 220V</v>
          </cell>
          <cell r="C7357" t="str">
            <v>VERP</v>
          </cell>
          <cell r="D7357" t="str">
            <v>UN</v>
          </cell>
        </row>
        <row r="7358">
          <cell r="A7358" t="str">
            <v>0187-138</v>
          </cell>
          <cell r="B7358" t="str">
            <v>EMBALAGEM UNITARIA [AFON-12L-BI-E] 120V</v>
          </cell>
          <cell r="C7358" t="str">
            <v>VERP</v>
          </cell>
          <cell r="D7358" t="str">
            <v>UN</v>
          </cell>
        </row>
        <row r="7359">
          <cell r="A7359" t="str">
            <v>0187-139</v>
          </cell>
          <cell r="B7359" t="str">
            <v>EMBALAGEM COLETIVA [AFON-12L-BI-E]</v>
          </cell>
          <cell r="C7359" t="str">
            <v>VERP</v>
          </cell>
          <cell r="D7359" t="str">
            <v>UN</v>
          </cell>
        </row>
        <row r="7360">
          <cell r="A7360" t="str">
            <v>0187-14</v>
          </cell>
          <cell r="B7360" t="str">
            <v>EMBALAGEM COLETIVA [L-1400]</v>
          </cell>
          <cell r="C7360" t="str">
            <v>VERP</v>
          </cell>
          <cell r="D7360" t="str">
            <v>PL</v>
          </cell>
        </row>
        <row r="7361">
          <cell r="A7361" t="str">
            <v>0187-140</v>
          </cell>
          <cell r="B7361" t="str">
            <v>EMBALAGEM UNITARIA [LN-UT-01]</v>
          </cell>
          <cell r="C7361" t="str">
            <v>VERP</v>
          </cell>
          <cell r="D7361" t="str">
            <v>UN</v>
          </cell>
        </row>
        <row r="7362">
          <cell r="A7362" t="str">
            <v>0187-141</v>
          </cell>
          <cell r="B7362" t="str">
            <v>EMBALAGEM UNITARIA [AF-01-MX]</v>
          </cell>
          <cell r="C7362" t="str">
            <v>VERP</v>
          </cell>
          <cell r="D7362" t="str">
            <v>UN</v>
          </cell>
        </row>
        <row r="7363">
          <cell r="A7363" t="str">
            <v>0187-142</v>
          </cell>
          <cell r="B7363" t="str">
            <v>EMB COLETIVA FRITADEIRA MAXIS [AFN-MX]</v>
          </cell>
          <cell r="C7363" t="str">
            <v>VERP</v>
          </cell>
          <cell r="D7363" t="str">
            <v>PL</v>
          </cell>
        </row>
        <row r="7364">
          <cell r="A7364" t="str">
            <v>0187-143</v>
          </cell>
          <cell r="B7364" t="str">
            <v>EMBALAGEM UNITARIA [AFON-12L-BI-TI] 127V</v>
          </cell>
          <cell r="C7364" t="str">
            <v>VERP</v>
          </cell>
          <cell r="D7364" t="str">
            <v>UN</v>
          </cell>
        </row>
        <row r="7365">
          <cell r="A7365" t="str">
            <v>0187-144</v>
          </cell>
          <cell r="B7365" t="str">
            <v>EMBALAGEM UNITARIA [AFON-12L-BI-TI] 220V</v>
          </cell>
          <cell r="C7365" t="str">
            <v>VERP</v>
          </cell>
          <cell r="D7365" t="str">
            <v>UN</v>
          </cell>
        </row>
        <row r="7366">
          <cell r="A7366" t="str">
            <v>0187-145</v>
          </cell>
          <cell r="B7366" t="str">
            <v>EMBALAGEM UNITARIA [V-30-MX-W] + CALÇO</v>
          </cell>
          <cell r="C7366" t="str">
            <v>VERP</v>
          </cell>
          <cell r="D7366" t="str">
            <v>UN</v>
          </cell>
        </row>
        <row r="7367">
          <cell r="A7367" t="str">
            <v>0187-146</v>
          </cell>
          <cell r="B7367" t="str">
            <v>EMBALAGEM UNITARIA [BP-02-B-TI-E]</v>
          </cell>
          <cell r="C7367" t="str">
            <v>VERP</v>
          </cell>
          <cell r="D7367" t="str">
            <v>UN</v>
          </cell>
        </row>
        <row r="7368">
          <cell r="A7368" t="str">
            <v>0187-147</v>
          </cell>
          <cell r="B7368" t="str">
            <v>EMBALAGEM UNITARIA [BP-02-R-TI-E]</v>
          </cell>
          <cell r="C7368" t="str">
            <v>VERP</v>
          </cell>
          <cell r="D7368" t="str">
            <v>UN</v>
          </cell>
        </row>
        <row r="7369">
          <cell r="A7369" t="str">
            <v>0187-148</v>
          </cell>
          <cell r="B7369" t="str">
            <v>EMBALAGEM UNITARIA [L-1200-BI-E]</v>
          </cell>
          <cell r="C7369" t="str">
            <v>VERP</v>
          </cell>
          <cell r="D7369" t="str">
            <v>UN</v>
          </cell>
        </row>
        <row r="7370">
          <cell r="A7370" t="str">
            <v>0187-149</v>
          </cell>
          <cell r="B7370" t="str">
            <v>EMBALAGEM UNITARIA [LNE-1200-RI]</v>
          </cell>
          <cell r="C7370" t="str">
            <v>VERP</v>
          </cell>
          <cell r="D7370" t="str">
            <v>UN</v>
          </cell>
        </row>
        <row r="7371">
          <cell r="A7371" t="str">
            <v>0187-15</v>
          </cell>
          <cell r="B7371" t="str">
            <v>EMBALAGEM COLETIVA INGLÊS [AFN-80E-01]</v>
          </cell>
          <cell r="C7371" t="str">
            <v>VERP</v>
          </cell>
          <cell r="D7371" t="str">
            <v>UN</v>
          </cell>
        </row>
        <row r="7372">
          <cell r="A7372" t="str">
            <v>0187-150</v>
          </cell>
          <cell r="B7372" t="str">
            <v>EMBALAGEM COLETIVA [BP-02] INGLÊS</v>
          </cell>
          <cell r="C7372" t="str">
            <v>VERP</v>
          </cell>
          <cell r="D7372" t="str">
            <v>PL</v>
          </cell>
        </row>
        <row r="7373">
          <cell r="A7373" t="str">
            <v>0187-151</v>
          </cell>
          <cell r="B7373" t="str">
            <v>EMBALAGEM COLETIVA [L-1200] INGLÊS</v>
          </cell>
          <cell r="C7373" t="str">
            <v>VERP</v>
          </cell>
          <cell r="D7373" t="str">
            <v>PL</v>
          </cell>
        </row>
        <row r="7374">
          <cell r="A7374" t="str">
            <v>0187-152</v>
          </cell>
          <cell r="B7374" t="str">
            <v>EMBALAGEM UNITARIA [L-99-FB-PL]</v>
          </cell>
          <cell r="C7374" t="str">
            <v>VERP</v>
          </cell>
          <cell r="D7374" t="str">
            <v>UN</v>
          </cell>
        </row>
        <row r="7375">
          <cell r="A7375" t="str">
            <v>0187-153</v>
          </cell>
          <cell r="B7375" t="str">
            <v>EMBALAGEM UNITARIA [VSP-40-B-PL] + CALÇO</v>
          </cell>
          <cell r="C7375" t="str">
            <v>VERP</v>
          </cell>
          <cell r="D7375" t="str">
            <v>UN</v>
          </cell>
        </row>
        <row r="7376">
          <cell r="A7376" t="str">
            <v>0187-154</v>
          </cell>
          <cell r="B7376" t="str">
            <v>EMBALAGEM UNITARIA [V-UT-30-01] + CALÇO</v>
          </cell>
          <cell r="C7376" t="str">
            <v>VERP</v>
          </cell>
          <cell r="D7376" t="str">
            <v>UN</v>
          </cell>
        </row>
        <row r="7377">
          <cell r="A7377" t="str">
            <v>0187-155</v>
          </cell>
          <cell r="B7377" t="str">
            <v>CALÇO DE EPE PLANIFICADO [AFON]</v>
          </cell>
          <cell r="C7377" t="str">
            <v>VERP</v>
          </cell>
          <cell r="D7377" t="str">
            <v>UN</v>
          </cell>
        </row>
        <row r="7378">
          <cell r="A7378" t="str">
            <v>0187-156</v>
          </cell>
          <cell r="B7378" t="str">
            <v>CALÇO DE ISOPOR [AFON] VER. 02</v>
          </cell>
          <cell r="C7378" t="str">
            <v>VERP</v>
          </cell>
          <cell r="D7378" t="str">
            <v>UN</v>
          </cell>
        </row>
        <row r="7379">
          <cell r="A7379" t="str">
            <v>0187-157</v>
          </cell>
          <cell r="B7379" t="str">
            <v>CALÇO DE ISOPOR [FRN-42] DIREITO</v>
          </cell>
          <cell r="C7379" t="str">
            <v>VERP</v>
          </cell>
          <cell r="D7379" t="str">
            <v>UN</v>
          </cell>
        </row>
        <row r="7380">
          <cell r="A7380" t="str">
            <v>0187-158</v>
          </cell>
          <cell r="B7380" t="str">
            <v>CALÇO DE ISOPOR [FRN-42] ESQUERDO</v>
          </cell>
          <cell r="C7380" t="str">
            <v>VERP</v>
          </cell>
          <cell r="D7380" t="str">
            <v>UN</v>
          </cell>
        </row>
        <row r="7381">
          <cell r="A7381" t="str">
            <v>0187-159</v>
          </cell>
          <cell r="B7381" t="str">
            <v>CALÇO DE ISOPOR [FRN-52] DIREITO</v>
          </cell>
          <cell r="C7381" t="str">
            <v>VERP</v>
          </cell>
          <cell r="D7381" t="str">
            <v>UN</v>
          </cell>
        </row>
        <row r="7382">
          <cell r="A7382" t="str">
            <v>0187-16</v>
          </cell>
          <cell r="B7382" t="str">
            <v>EMBALAGEM UNITARIA [AFN-80E-01-BI]</v>
          </cell>
          <cell r="C7382" t="str">
            <v>VERP</v>
          </cell>
          <cell r="D7382" t="str">
            <v>UN</v>
          </cell>
        </row>
        <row r="7383">
          <cell r="A7383" t="str">
            <v>0187-160</v>
          </cell>
          <cell r="B7383" t="str">
            <v>CALÇO DE ISOPOR [FRN-52] ESQUERDO</v>
          </cell>
          <cell r="C7383" t="str">
            <v>VERP</v>
          </cell>
          <cell r="D7383" t="str">
            <v>UN</v>
          </cell>
        </row>
        <row r="7384">
          <cell r="A7384" t="str">
            <v>0187-161</v>
          </cell>
          <cell r="B7384" t="str">
            <v>EMBALAGEM UNITARIA [FRN-52-B]</v>
          </cell>
          <cell r="C7384" t="str">
            <v>VERP</v>
          </cell>
          <cell r="D7384" t="str">
            <v>UN</v>
          </cell>
        </row>
        <row r="7385">
          <cell r="A7385" t="str">
            <v>0187-162</v>
          </cell>
          <cell r="B7385" t="str">
            <v>EMBALAGEM UNITARIA [FRN-52-W]</v>
          </cell>
          <cell r="C7385" t="str">
            <v>VERP</v>
          </cell>
          <cell r="D7385" t="str">
            <v>UN</v>
          </cell>
        </row>
        <row r="7386">
          <cell r="A7386" t="str">
            <v>0187-163</v>
          </cell>
          <cell r="B7386" t="str">
            <v>EMBALAGEM UNITARIA [FRN-42-B]</v>
          </cell>
          <cell r="C7386" t="str">
            <v>VERP</v>
          </cell>
          <cell r="D7386" t="str">
            <v>UN</v>
          </cell>
        </row>
        <row r="7387">
          <cell r="A7387" t="str">
            <v>0187-164</v>
          </cell>
          <cell r="B7387" t="str">
            <v>EMBALAGEM UNITARIA [FRN-42-W]</v>
          </cell>
          <cell r="C7387" t="str">
            <v>VERP</v>
          </cell>
          <cell r="D7387" t="str">
            <v>UN</v>
          </cell>
        </row>
        <row r="7388">
          <cell r="A7388" t="str">
            <v>0187-165</v>
          </cell>
          <cell r="B7388" t="str">
            <v>EMB UNITARIA [V-UT-30-02]+CALÇO(5216-01)</v>
          </cell>
          <cell r="C7388" t="str">
            <v>VERP</v>
          </cell>
          <cell r="D7388" t="str">
            <v>UN</v>
          </cell>
        </row>
        <row r="7389">
          <cell r="A7389" t="str">
            <v>0187-166</v>
          </cell>
          <cell r="B7389" t="str">
            <v>CJ SUPERIOR CALÇO ISOPOR [FRN-42] IMPORT</v>
          </cell>
          <cell r="C7389" t="str">
            <v>VERP</v>
          </cell>
          <cell r="D7389" t="str">
            <v>UN</v>
          </cell>
        </row>
        <row r="7390">
          <cell r="A7390" t="str">
            <v>0187-167</v>
          </cell>
          <cell r="B7390" t="str">
            <v>CJ INFERIOR CALÇO ISOPOR [FRN-42] IMPORT</v>
          </cell>
          <cell r="C7390" t="str">
            <v>VERP</v>
          </cell>
          <cell r="D7390" t="str">
            <v>UN</v>
          </cell>
        </row>
        <row r="7391">
          <cell r="A7391" t="str">
            <v>0187-168</v>
          </cell>
          <cell r="B7391" t="str">
            <v>CALÇO DE ISOPOR [FRN-52] DIREITO IMPORT</v>
          </cell>
          <cell r="C7391" t="str">
            <v>VERP</v>
          </cell>
          <cell r="D7391" t="str">
            <v>UN</v>
          </cell>
        </row>
        <row r="7392">
          <cell r="A7392" t="str">
            <v>0187-169</v>
          </cell>
          <cell r="B7392" t="str">
            <v>CALÇO DE ISOPOR [FRN-52] ESQUERDO IMPORT</v>
          </cell>
          <cell r="C7392" t="str">
            <v>VERP</v>
          </cell>
          <cell r="D7392" t="str">
            <v>UN</v>
          </cell>
        </row>
        <row r="7393">
          <cell r="A7393" t="str">
            <v>0187-17</v>
          </cell>
          <cell r="B7393" t="str">
            <v>EMBALAGEM UNITARIA [AFN-80E-01-RI]</v>
          </cell>
          <cell r="C7393" t="str">
            <v>VERP</v>
          </cell>
          <cell r="D7393" t="str">
            <v>UN</v>
          </cell>
        </row>
        <row r="7394">
          <cell r="A7394" t="str">
            <v>0187-170</v>
          </cell>
          <cell r="B7394" t="str">
            <v>EMBALAGEM UNITARIA [AFON-12L-WI] 127V</v>
          </cell>
          <cell r="C7394" t="str">
            <v>VERP</v>
          </cell>
          <cell r="D7394" t="str">
            <v>UN</v>
          </cell>
        </row>
        <row r="7395">
          <cell r="A7395" t="str">
            <v>0187-171</v>
          </cell>
          <cell r="B7395" t="str">
            <v>EMBALAGEM UNITARIA [AFON-12L-WI] 220V</v>
          </cell>
          <cell r="C7395" t="str">
            <v>VERP</v>
          </cell>
          <cell r="D7395" t="str">
            <v>UN</v>
          </cell>
        </row>
        <row r="7396">
          <cell r="A7396" t="str">
            <v>0187-172</v>
          </cell>
          <cell r="B7396" t="str">
            <v>EMBALAGEM UNITARIA [AFON-12L-RI] 127V</v>
          </cell>
          <cell r="C7396" t="str">
            <v>VERP</v>
          </cell>
          <cell r="D7396" t="str">
            <v>UN</v>
          </cell>
        </row>
        <row r="7397">
          <cell r="A7397" t="str">
            <v>0187-173</v>
          </cell>
          <cell r="B7397" t="str">
            <v>EMBALAGEM UNITARIA [AFON-12L-RI] 220V</v>
          </cell>
          <cell r="C7397" t="str">
            <v>VERP</v>
          </cell>
          <cell r="D7397" t="str">
            <v>UN</v>
          </cell>
        </row>
        <row r="7398">
          <cell r="A7398" t="str">
            <v>0187-174</v>
          </cell>
          <cell r="B7398" t="str">
            <v>EMBALAGEM UNITARIA [B-44-B] LATAM</v>
          </cell>
          <cell r="C7398" t="str">
            <v>VERP</v>
          </cell>
          <cell r="D7398" t="str">
            <v>UN</v>
          </cell>
        </row>
        <row r="7399">
          <cell r="A7399" t="str">
            <v>0187-175</v>
          </cell>
          <cell r="B7399" t="str">
            <v>EMBALAGEM UNITARIA [L-28] LATAM</v>
          </cell>
          <cell r="C7399" t="str">
            <v>VERP</v>
          </cell>
          <cell r="D7399" t="str">
            <v>UN</v>
          </cell>
        </row>
        <row r="7400">
          <cell r="A7400" t="str">
            <v>0187-176</v>
          </cell>
          <cell r="B7400" t="str">
            <v>EMBALAGEM UNITARIA [FSN-55-W] LATAM</v>
          </cell>
          <cell r="C7400" t="str">
            <v>VERP</v>
          </cell>
          <cell r="D7400" t="str">
            <v>UN</v>
          </cell>
        </row>
        <row r="7401">
          <cell r="A7401" t="str">
            <v>0187-177</v>
          </cell>
          <cell r="B7401" t="str">
            <v>EMB COLETIVA FERRO SECO [FSN] LATAM</v>
          </cell>
          <cell r="C7401" t="str">
            <v>VERP</v>
          </cell>
          <cell r="D7401" t="str">
            <v>PL</v>
          </cell>
        </row>
        <row r="7402">
          <cell r="A7402" t="str">
            <v>0187-178</v>
          </cell>
          <cell r="B7402" t="str">
            <v>EMBALAGEM UNITARIA [L-550-W] LATAM</v>
          </cell>
          <cell r="C7402" t="str">
            <v>VERP</v>
          </cell>
          <cell r="D7402" t="str">
            <v>UN</v>
          </cell>
        </row>
        <row r="7403">
          <cell r="A7403" t="str">
            <v>0187-179</v>
          </cell>
          <cell r="B7403" t="str">
            <v>EMB UNITARIA [AFON-12L-BI] LATAM REV00</v>
          </cell>
          <cell r="C7403" t="str">
            <v>VERP</v>
          </cell>
          <cell r="D7403" t="str">
            <v>UN</v>
          </cell>
        </row>
        <row r="7404">
          <cell r="A7404" t="str">
            <v>0187-18</v>
          </cell>
          <cell r="B7404" t="str">
            <v>CALÇO INFERIOR [L-1400]</v>
          </cell>
          <cell r="C7404" t="str">
            <v>VERP</v>
          </cell>
          <cell r="D7404" t="str">
            <v>UN</v>
          </cell>
        </row>
        <row r="7405">
          <cell r="A7405" t="str">
            <v>0187-180</v>
          </cell>
          <cell r="B7405" t="str">
            <v>EMBALAGEM UNITARIA [AFN-80-BI] LATAM</v>
          </cell>
          <cell r="C7405" t="str">
            <v>VERP</v>
          </cell>
          <cell r="D7405" t="str">
            <v>UN</v>
          </cell>
        </row>
        <row r="7406">
          <cell r="A7406" t="str">
            <v>0187-181</v>
          </cell>
          <cell r="B7406" t="str">
            <v>EMB UNITARIA [VSP-40C-NB] + CALÇOS LATAM</v>
          </cell>
          <cell r="C7406" t="str">
            <v>VERP</v>
          </cell>
          <cell r="D7406" t="str">
            <v>UN</v>
          </cell>
        </row>
        <row r="7407">
          <cell r="A7407" t="str">
            <v>0187-182</v>
          </cell>
          <cell r="B7407" t="str">
            <v>EMB UNITARIA [NVP-PRO-50] + CALÇOS LATAM</v>
          </cell>
          <cell r="C7407" t="str">
            <v>VERP</v>
          </cell>
          <cell r="D7407" t="str">
            <v>UN</v>
          </cell>
        </row>
        <row r="7408">
          <cell r="A7408" t="str">
            <v>0187-183</v>
          </cell>
          <cell r="B7408" t="str">
            <v>EMBALAGEM UNITARIA [VTX-50-8P] LATAM</v>
          </cell>
          <cell r="C7408" t="str">
            <v>VERP</v>
          </cell>
          <cell r="D7408" t="str">
            <v>UN</v>
          </cell>
        </row>
        <row r="7409">
          <cell r="A7409" t="str">
            <v>0187-184</v>
          </cell>
          <cell r="B7409" t="str">
            <v>EMBALAGEM UNITARIA [FVN-01-BL] ESPANHOL</v>
          </cell>
          <cell r="C7409" t="str">
            <v>VERP</v>
          </cell>
          <cell r="D7409" t="str">
            <v>UN</v>
          </cell>
        </row>
        <row r="7410">
          <cell r="A7410" t="str">
            <v>0187-185</v>
          </cell>
          <cell r="B7410" t="str">
            <v>EMBALAGEM UNITARIA [L-550-BC]</v>
          </cell>
          <cell r="C7410" t="str">
            <v>VERP</v>
          </cell>
          <cell r="D7410" t="str">
            <v>UN</v>
          </cell>
        </row>
        <row r="7411">
          <cell r="A7411" t="str">
            <v>0187-186</v>
          </cell>
          <cell r="B7411" t="str">
            <v>EMBALAGEM UNITARIA [L-550-WC]</v>
          </cell>
          <cell r="C7411" t="str">
            <v>VERP</v>
          </cell>
          <cell r="D7411" t="str">
            <v>UN</v>
          </cell>
        </row>
        <row r="7412">
          <cell r="A7412" t="str">
            <v>0187-187</v>
          </cell>
          <cell r="B7412" t="str">
            <v>EMB UNIT + CALÇOS [VT-30C-NB](LATAM ARG)</v>
          </cell>
          <cell r="C7412" t="str">
            <v>VERP</v>
          </cell>
          <cell r="D7412" t="str">
            <v>UN</v>
          </cell>
        </row>
        <row r="7413">
          <cell r="A7413" t="str">
            <v>0187-188</v>
          </cell>
          <cell r="B7413" t="str">
            <v>EMB UNIT +CALÇOS[NVT-40C-8P-B] LATAM ARG</v>
          </cell>
          <cell r="C7413" t="str">
            <v>VERP</v>
          </cell>
          <cell r="D7413" t="str">
            <v>UN</v>
          </cell>
        </row>
        <row r="7414">
          <cell r="A7414" t="str">
            <v>0187-189</v>
          </cell>
          <cell r="B7414" t="str">
            <v>EMBALAGEM UNITARIA [L-93-BG]</v>
          </cell>
          <cell r="C7414" t="str">
            <v>VERP</v>
          </cell>
          <cell r="D7414" t="str">
            <v>UN</v>
          </cell>
        </row>
        <row r="7415">
          <cell r="A7415" t="str">
            <v>0187-19</v>
          </cell>
          <cell r="B7415" t="str">
            <v>CALÇO SUPERIOR [L-1400]</v>
          </cell>
          <cell r="C7415" t="str">
            <v>VERP</v>
          </cell>
          <cell r="D7415" t="str">
            <v>UN</v>
          </cell>
        </row>
        <row r="7416">
          <cell r="A7416" t="str">
            <v>0187-190</v>
          </cell>
          <cell r="B7416" t="str">
            <v>EMB UNIT + CALÇO [VSP-30-B] (LATAM ARG)</v>
          </cell>
          <cell r="C7416" t="str">
            <v>VERP</v>
          </cell>
          <cell r="D7416" t="str">
            <v>UN</v>
          </cell>
        </row>
        <row r="7417">
          <cell r="A7417" t="str">
            <v>0187-191</v>
          </cell>
          <cell r="B7417" t="str">
            <v>EMB UNITARIA [VTX-40-8P] (LATAM ARG)</v>
          </cell>
          <cell r="C7417" t="str">
            <v>VERP</v>
          </cell>
          <cell r="D7417" t="str">
            <v>UN</v>
          </cell>
        </row>
        <row r="7418">
          <cell r="A7418" t="str">
            <v>0187-192</v>
          </cell>
          <cell r="B7418" t="str">
            <v>EMB UNITARIA [V-UT-30-02]+CALÇO(5216-03)</v>
          </cell>
          <cell r="C7418" t="str">
            <v>VERP</v>
          </cell>
          <cell r="D7418" t="str">
            <v>UN</v>
          </cell>
        </row>
        <row r="7419">
          <cell r="A7419" t="str">
            <v>0187-193</v>
          </cell>
          <cell r="B7419" t="str">
            <v>EMBALAGEM UNITARIA [NVSP-30-W2] + CALÇO</v>
          </cell>
          <cell r="C7419" t="str">
            <v>VERP</v>
          </cell>
          <cell r="D7419" t="str">
            <v>UN</v>
          </cell>
        </row>
        <row r="7420">
          <cell r="A7420" t="str">
            <v>0187-194</v>
          </cell>
          <cell r="B7420" t="str">
            <v>EMBALAGEM UNITARIA [NVSP-30-B2] + CALÇO</v>
          </cell>
          <cell r="C7420" t="str">
            <v>VERP</v>
          </cell>
          <cell r="D7420" t="str">
            <v>UN</v>
          </cell>
        </row>
        <row r="7421">
          <cell r="A7421" t="str">
            <v>0187-195</v>
          </cell>
          <cell r="B7421" t="str">
            <v>EMBALAGEM UNITARIA [NVSP-30-AP2] + CALÇO</v>
          </cell>
          <cell r="C7421" t="str">
            <v>VERP</v>
          </cell>
          <cell r="D7421" t="str">
            <v>UN</v>
          </cell>
        </row>
        <row r="7422">
          <cell r="A7422" t="str">
            <v>0187-196</v>
          </cell>
          <cell r="B7422" t="str">
            <v>CALÇO DE ISOPOR [FRN-42] DIREITO</v>
          </cell>
          <cell r="C7422" t="str">
            <v>VERP</v>
          </cell>
          <cell r="D7422" t="str">
            <v>UN</v>
          </cell>
        </row>
        <row r="7423">
          <cell r="A7423" t="str">
            <v>0187-197</v>
          </cell>
          <cell r="B7423" t="str">
            <v>CALÇO DE ISOPOR [FRN-42] ESQUERDO</v>
          </cell>
          <cell r="C7423" t="str">
            <v>VERP</v>
          </cell>
          <cell r="D7423" t="str">
            <v>UN</v>
          </cell>
        </row>
        <row r="7424">
          <cell r="A7424" t="str">
            <v>0187-198</v>
          </cell>
          <cell r="B7424" t="str">
            <v>EMBALAGEM UNITARIA MULTI [MPN-01-B]LATAM</v>
          </cell>
          <cell r="C7424" t="str">
            <v>VERP</v>
          </cell>
          <cell r="D7424" t="str">
            <v>UN</v>
          </cell>
        </row>
        <row r="7425">
          <cell r="A7425" t="str">
            <v>0187-199</v>
          </cell>
          <cell r="B7425" t="str">
            <v>CALÇO DE ISOPOR [FRN-48] DIREITO</v>
          </cell>
          <cell r="C7425" t="str">
            <v>VERP</v>
          </cell>
          <cell r="D7425" t="str">
            <v>UN</v>
          </cell>
        </row>
        <row r="7426">
          <cell r="A7426" t="str">
            <v>0187-20</v>
          </cell>
          <cell r="B7426" t="str">
            <v>EMB UNIT + CALÇO [VSP-30-B] (LATAM GT)</v>
          </cell>
          <cell r="C7426" t="str">
            <v>VERP</v>
          </cell>
          <cell r="D7426" t="str">
            <v>UN</v>
          </cell>
        </row>
        <row r="7427">
          <cell r="A7427" t="str">
            <v>0187-200</v>
          </cell>
          <cell r="B7427" t="str">
            <v>CALÇO DE ISOPOR [FRN-48] ESQUERDO</v>
          </cell>
          <cell r="C7427" t="str">
            <v>VERP</v>
          </cell>
          <cell r="D7427" t="str">
            <v>UN</v>
          </cell>
        </row>
        <row r="7428">
          <cell r="A7428" t="str">
            <v>0187-201</v>
          </cell>
          <cell r="B7428" t="str">
            <v>CALÇO DE ISOPOR [FRN-52L] DIREITO</v>
          </cell>
          <cell r="C7428" t="str">
            <v>VERP</v>
          </cell>
          <cell r="D7428" t="str">
            <v>UN</v>
          </cell>
        </row>
        <row r="7429">
          <cell r="A7429" t="str">
            <v>0187-202</v>
          </cell>
          <cell r="B7429" t="str">
            <v>CALÇO DE ISOPOR [FRN-52L] ESQUERDO</v>
          </cell>
          <cell r="C7429" t="str">
            <v>VERP</v>
          </cell>
          <cell r="D7429" t="str">
            <v>UN</v>
          </cell>
        </row>
        <row r="7430">
          <cell r="A7430" t="str">
            <v>0187-203</v>
          </cell>
          <cell r="B7430" t="str">
            <v>CALÇO DE ISOPOR [FRN-60L] DIREITO</v>
          </cell>
          <cell r="C7430" t="str">
            <v>VERP</v>
          </cell>
          <cell r="D7430" t="str">
            <v>UN</v>
          </cell>
        </row>
        <row r="7431">
          <cell r="A7431" t="str">
            <v>0187-204</v>
          </cell>
          <cell r="B7431" t="str">
            <v>CALÇO DE ISOPOR [FRN-60L] ESQUERDO</v>
          </cell>
          <cell r="C7431" t="str">
            <v>VERP</v>
          </cell>
          <cell r="D7431" t="str">
            <v>UN</v>
          </cell>
        </row>
        <row r="7432">
          <cell r="A7432" t="str">
            <v>0187-205</v>
          </cell>
          <cell r="B7432" t="str">
            <v>EMBALAGEM UNITARIA [AFN-40-TBS]</v>
          </cell>
          <cell r="C7432" t="str">
            <v>VERP</v>
          </cell>
          <cell r="D7432" t="str">
            <v>UN</v>
          </cell>
        </row>
        <row r="7433">
          <cell r="A7433" t="str">
            <v>0187-206</v>
          </cell>
          <cell r="B7433" t="str">
            <v>EMB UNITARIA MULTI [MPN-01-BF] LATAM</v>
          </cell>
          <cell r="C7433" t="str">
            <v>VERP</v>
          </cell>
          <cell r="D7433" t="str">
            <v>UN</v>
          </cell>
        </row>
        <row r="7434">
          <cell r="A7434" t="str">
            <v>0187-207</v>
          </cell>
          <cell r="B7434" t="str">
            <v>EMB UNITARIA LIQUID [L-1100-BI] LATAM</v>
          </cell>
          <cell r="C7434" t="str">
            <v>VERP</v>
          </cell>
          <cell r="D7434" t="str">
            <v>UN</v>
          </cell>
        </row>
        <row r="7435">
          <cell r="A7435" t="str">
            <v>0187-208</v>
          </cell>
          <cell r="B7435" t="str">
            <v>EMB UNITARIA LIQUID [L-99-FB] LATAM</v>
          </cell>
          <cell r="C7435" t="str">
            <v>VERP</v>
          </cell>
          <cell r="D7435" t="str">
            <v>UN</v>
          </cell>
        </row>
        <row r="7436">
          <cell r="A7436" t="str">
            <v>0187-209</v>
          </cell>
          <cell r="B7436" t="str">
            <v>EMB UNIT AIR FRYER [AFN-60-BI] LATAM</v>
          </cell>
          <cell r="C7436" t="str">
            <v>VERP</v>
          </cell>
          <cell r="D7436" t="str">
            <v>UN</v>
          </cell>
        </row>
        <row r="7437">
          <cell r="A7437" t="str">
            <v>0187-21</v>
          </cell>
          <cell r="B7437" t="str">
            <v>EMBALAGEM UNIT [VSP-40-B](LATAM) + CALÇO</v>
          </cell>
          <cell r="C7437" t="str">
            <v>VERP</v>
          </cell>
          <cell r="D7437" t="str">
            <v>UN</v>
          </cell>
        </row>
        <row r="7438">
          <cell r="A7438" t="str">
            <v>0187-210</v>
          </cell>
          <cell r="B7438" t="str">
            <v>EMB UNITARIA [AFON-12L-BI] LATAM REV01</v>
          </cell>
          <cell r="C7438" t="str">
            <v>VERP</v>
          </cell>
          <cell r="D7438" t="str">
            <v>UN</v>
          </cell>
        </row>
        <row r="7439">
          <cell r="A7439" t="str">
            <v>0187-211</v>
          </cell>
          <cell r="B7439" t="str">
            <v>EMBALAGEM UNITARIA [L-1200 BI] LATAM</v>
          </cell>
          <cell r="C7439" t="str">
            <v>VERP</v>
          </cell>
          <cell r="D7439" t="str">
            <v>UN</v>
          </cell>
        </row>
        <row r="7440">
          <cell r="A7440" t="str">
            <v>0187-212</v>
          </cell>
          <cell r="B7440" t="str">
            <v>EMBALAGEM UNITARIA [FVN-01-O] LATAM</v>
          </cell>
          <cell r="C7440" t="str">
            <v>VERP</v>
          </cell>
          <cell r="D7440" t="str">
            <v>UN</v>
          </cell>
        </row>
        <row r="7441">
          <cell r="A7441" t="str">
            <v>0187-213</v>
          </cell>
          <cell r="B7441" t="str">
            <v>EMB UNITARIA LIQUID [L-99-FB] TOP HOUSE</v>
          </cell>
          <cell r="C7441" t="str">
            <v>VERP</v>
          </cell>
          <cell r="D7441" t="str">
            <v>UN</v>
          </cell>
        </row>
        <row r="7442">
          <cell r="A7442" t="str">
            <v>0187-214</v>
          </cell>
          <cell r="B7442" t="str">
            <v>EMB UNITARIA LIQUID [L-28] TOP HOUSE</v>
          </cell>
          <cell r="C7442" t="str">
            <v>VERP</v>
          </cell>
          <cell r="D7442" t="str">
            <v>UN</v>
          </cell>
        </row>
        <row r="7443">
          <cell r="A7443" t="str">
            <v>0187-215</v>
          </cell>
          <cell r="B7443" t="str">
            <v>EMB UNITARIA LIQUID [L-98-B] LATAM</v>
          </cell>
          <cell r="C7443" t="str">
            <v>VERP</v>
          </cell>
          <cell r="D7443" t="str">
            <v>UN</v>
          </cell>
        </row>
        <row r="7444">
          <cell r="A7444" t="str">
            <v>0187-216</v>
          </cell>
          <cell r="B7444" t="str">
            <v>EMB UNITARIA LIQUID [L-98-W] LATAM</v>
          </cell>
          <cell r="C7444" t="str">
            <v>VERP</v>
          </cell>
          <cell r="D7444" t="str">
            <v>UN</v>
          </cell>
        </row>
        <row r="7445">
          <cell r="A7445" t="str">
            <v>0187-217</v>
          </cell>
          <cell r="B7445" t="str">
            <v>EMBALAGEM UNITARIA [L-1400-GWI]</v>
          </cell>
          <cell r="C7445" t="str">
            <v>VERP</v>
          </cell>
          <cell r="D7445" t="str">
            <v>UN</v>
          </cell>
        </row>
        <row r="7446">
          <cell r="A7446" t="str">
            <v>0187-22</v>
          </cell>
          <cell r="B7446" t="str">
            <v>EMBALAGEM UNIT [VT-40C-NB](LATAM)+CALÇOS</v>
          </cell>
          <cell r="C7446" t="str">
            <v>VERP</v>
          </cell>
          <cell r="D7446" t="str">
            <v>UN</v>
          </cell>
        </row>
        <row r="7447">
          <cell r="A7447" t="str">
            <v>0187-23</v>
          </cell>
          <cell r="B7447" t="str">
            <v>EMBALAGEM UNIT [AFN-50-RI] (LATAM)</v>
          </cell>
          <cell r="C7447" t="str">
            <v>VERP</v>
          </cell>
          <cell r="D7447" t="str">
            <v>UN</v>
          </cell>
        </row>
        <row r="7448">
          <cell r="A7448" t="str">
            <v>0187-24</v>
          </cell>
          <cell r="B7448" t="str">
            <v>EMBALAGEM COLETIVA [AFN-50] GUATEMALA</v>
          </cell>
          <cell r="C7448" t="str">
            <v>VERP</v>
          </cell>
          <cell r="D7448" t="str">
            <v>PL</v>
          </cell>
        </row>
        <row r="7449">
          <cell r="A7449" t="str">
            <v>0187-25</v>
          </cell>
          <cell r="B7449" t="str">
            <v>EMBALAGEM UNITARIA [AFN-40-BFT]</v>
          </cell>
          <cell r="C7449" t="str">
            <v>VERP</v>
          </cell>
          <cell r="D7449" t="str">
            <v>UN</v>
          </cell>
        </row>
        <row r="7450">
          <cell r="A7450" t="str">
            <v>0187-26</v>
          </cell>
          <cell r="B7450" t="str">
            <v>CALÇO CENTRAL DE ISOPOR [L-1400]</v>
          </cell>
          <cell r="C7450" t="str">
            <v>VERP</v>
          </cell>
          <cell r="D7450" t="str">
            <v>UN</v>
          </cell>
        </row>
        <row r="7451">
          <cell r="A7451" t="str">
            <v>0187-27</v>
          </cell>
          <cell r="B7451" t="str">
            <v>CALÇO SUPERIOR DE ISOPOR [AFN-60]</v>
          </cell>
          <cell r="C7451" t="str">
            <v>VERP</v>
          </cell>
          <cell r="D7451" t="str">
            <v>UN</v>
          </cell>
        </row>
        <row r="7452">
          <cell r="A7452" t="str">
            <v>0187-28</v>
          </cell>
          <cell r="B7452" t="str">
            <v>CALÇO INFERIOR DE ISOPOR [AFN-60]</v>
          </cell>
          <cell r="C7452" t="str">
            <v>VERP</v>
          </cell>
          <cell r="D7452" t="str">
            <v>UN</v>
          </cell>
        </row>
        <row r="7453">
          <cell r="A7453" t="str">
            <v>0187-29</v>
          </cell>
          <cell r="B7453" t="str">
            <v>EMBALAGEM UNITARIA [AFN-60-BI]</v>
          </cell>
          <cell r="C7453" t="str">
            <v>VERP</v>
          </cell>
          <cell r="D7453" t="str">
            <v>UN</v>
          </cell>
        </row>
        <row r="7454">
          <cell r="A7454" t="str">
            <v>0187-30</v>
          </cell>
          <cell r="B7454" t="str">
            <v>EMBALAGEM UNITARIA [AFN-80-FB]</v>
          </cell>
          <cell r="C7454" t="str">
            <v>VERP</v>
          </cell>
          <cell r="D7454" t="str">
            <v>UN</v>
          </cell>
        </row>
        <row r="7455">
          <cell r="A7455" t="str">
            <v>0187-31</v>
          </cell>
          <cell r="B7455" t="str">
            <v>EMBALAGEM COLETIVA [AFN-60]</v>
          </cell>
          <cell r="C7455" t="str">
            <v>VERP</v>
          </cell>
          <cell r="D7455" t="str">
            <v>UN</v>
          </cell>
        </row>
        <row r="7456">
          <cell r="A7456" t="str">
            <v>0187-33</v>
          </cell>
          <cell r="B7456" t="str">
            <v>EMBALAGEM COLETIVA VERS-02 [AFN-40]</v>
          </cell>
          <cell r="C7456" t="str">
            <v>VERP</v>
          </cell>
          <cell r="D7456" t="str">
            <v>PL</v>
          </cell>
        </row>
        <row r="7457">
          <cell r="A7457" t="str">
            <v>0187-34</v>
          </cell>
          <cell r="B7457" t="str">
            <v>EMBALAGEM UNITARIA SECADOR [SCN-05]</v>
          </cell>
          <cell r="C7457" t="str">
            <v>VERP</v>
          </cell>
          <cell r="D7457" t="str">
            <v>UN</v>
          </cell>
        </row>
        <row r="7458">
          <cell r="A7458" t="str">
            <v>0187-35</v>
          </cell>
          <cell r="B7458" t="str">
            <v>EMBALAGEM UNITARIA SECADOR [SCN-04]</v>
          </cell>
          <cell r="C7458" t="str">
            <v>VERP</v>
          </cell>
          <cell r="D7458" t="str">
            <v>UN</v>
          </cell>
        </row>
        <row r="7459">
          <cell r="A7459" t="str">
            <v>0187-36</v>
          </cell>
          <cell r="B7459" t="str">
            <v>EMBALAGEM UNITARIA SECADOR [SCN-11]</v>
          </cell>
          <cell r="C7459" t="str">
            <v>VERP</v>
          </cell>
          <cell r="D7459" t="str">
            <v>UN</v>
          </cell>
        </row>
        <row r="7460">
          <cell r="A7460" t="str">
            <v>0187-37</v>
          </cell>
          <cell r="B7460" t="str">
            <v>EMBALAGEM COLETIVA VERS-02 [AFN-50]</v>
          </cell>
          <cell r="C7460" t="str">
            <v>VERP</v>
          </cell>
          <cell r="D7460" t="str">
            <v>PL</v>
          </cell>
        </row>
        <row r="7461">
          <cell r="A7461" t="str">
            <v>0187-38</v>
          </cell>
          <cell r="B7461" t="str">
            <v>EMBALAGEM UNITARIA [AFN-40-BI-PL]</v>
          </cell>
          <cell r="C7461" t="str">
            <v>VERP</v>
          </cell>
          <cell r="D7461" t="str">
            <v>UN</v>
          </cell>
        </row>
        <row r="7462">
          <cell r="A7462" t="str">
            <v>0187-39</v>
          </cell>
          <cell r="B7462" t="str">
            <v>EMBALAGEM UNITARIA [AFN-50-BI-PL]</v>
          </cell>
          <cell r="C7462" t="str">
            <v>VERP</v>
          </cell>
          <cell r="D7462" t="str">
            <v>UN</v>
          </cell>
        </row>
        <row r="7463">
          <cell r="A7463" t="str">
            <v>0187-40</v>
          </cell>
          <cell r="B7463" t="str">
            <v>EMBALAGEM UNITARIA [AFN-40-DI]</v>
          </cell>
          <cell r="C7463" t="str">
            <v>VERP</v>
          </cell>
          <cell r="D7463" t="str">
            <v>UN</v>
          </cell>
        </row>
        <row r="7464">
          <cell r="A7464" t="str">
            <v>0187-41</v>
          </cell>
          <cell r="B7464" t="str">
            <v>EMBALAGEM UNITARIA [E-10-PL]</v>
          </cell>
          <cell r="C7464" t="str">
            <v>VERP</v>
          </cell>
          <cell r="D7464" t="str">
            <v>UN</v>
          </cell>
        </row>
        <row r="7465">
          <cell r="A7465" t="str">
            <v>0187-42</v>
          </cell>
          <cell r="B7465" t="str">
            <v>EMBALAGEM UNITARIA [VSP-40C-NB] + CALÇOS</v>
          </cell>
          <cell r="C7465" t="str">
            <v>VERP</v>
          </cell>
          <cell r="D7465" t="str">
            <v>UN</v>
          </cell>
        </row>
        <row r="7466">
          <cell r="A7466" t="str">
            <v>0187-43</v>
          </cell>
          <cell r="B7466" t="str">
            <v>EMBALAGEM UNITARIA [AFN-60-RI]</v>
          </cell>
          <cell r="C7466" t="str">
            <v>VERP</v>
          </cell>
          <cell r="D7466" t="str">
            <v>UN</v>
          </cell>
        </row>
        <row r="7467">
          <cell r="A7467" t="str">
            <v>0187-44</v>
          </cell>
          <cell r="B7467" t="str">
            <v>EMBALAGEM UNITARIA [V-30-6P-B] + CALÇO</v>
          </cell>
          <cell r="C7467" t="str">
            <v>VERP</v>
          </cell>
          <cell r="D7467" t="str">
            <v>UN</v>
          </cell>
        </row>
        <row r="7468">
          <cell r="A7468" t="str">
            <v>0187-45</v>
          </cell>
          <cell r="B7468" t="str">
            <v>EMBALAGEM UNITARIA [AFON-12L-BI] 127V</v>
          </cell>
          <cell r="C7468" t="str">
            <v>VERP</v>
          </cell>
          <cell r="D7468" t="str">
            <v>UN</v>
          </cell>
        </row>
        <row r="7469">
          <cell r="A7469" t="str">
            <v>0187-46</v>
          </cell>
          <cell r="B7469" t="str">
            <v>EMBALAGEM UNITARIA [AFON-12L-BI] 220V</v>
          </cell>
          <cell r="C7469" t="str">
            <v>VERP</v>
          </cell>
          <cell r="D7469" t="str">
            <v>UN</v>
          </cell>
        </row>
        <row r="7470">
          <cell r="A7470" t="str">
            <v>0187-47</v>
          </cell>
          <cell r="B7470" t="str">
            <v>EMBALAGEM COLETIVA [AFON-12L]</v>
          </cell>
          <cell r="C7470" t="str">
            <v>VERP</v>
          </cell>
          <cell r="D7470" t="str">
            <v>UN</v>
          </cell>
        </row>
        <row r="7471">
          <cell r="A7471" t="str">
            <v>0187-48</v>
          </cell>
          <cell r="B7471" t="str">
            <v>CALÇO DE ISOPOR [AFON-12L]</v>
          </cell>
          <cell r="C7471" t="str">
            <v>VERP</v>
          </cell>
          <cell r="D7471" t="str">
            <v>UN</v>
          </cell>
        </row>
        <row r="7472">
          <cell r="A7472" t="str">
            <v>0187-49</v>
          </cell>
          <cell r="B7472" t="str">
            <v>CALÇO DE PAPELÃO [AFON-12L-FB]</v>
          </cell>
          <cell r="C7472" t="str">
            <v>VERP</v>
          </cell>
          <cell r="D7472" t="str">
            <v>UN</v>
          </cell>
        </row>
        <row r="7473">
          <cell r="A7473" t="str">
            <v>0187-50</v>
          </cell>
          <cell r="B7473" t="str">
            <v>EMBALAGEM UNITARIA [AFN-40-RI] VER-02</v>
          </cell>
          <cell r="C7473" t="str">
            <v>VERP</v>
          </cell>
          <cell r="D7473" t="str">
            <v>UN</v>
          </cell>
        </row>
        <row r="7474">
          <cell r="A7474" t="str">
            <v>0187-51</v>
          </cell>
          <cell r="B7474" t="str">
            <v>EMBALAGEM UNITARIA [AFN-40-BI] VER-02</v>
          </cell>
          <cell r="C7474" t="str">
            <v>VERP</v>
          </cell>
          <cell r="D7474" t="str">
            <v>UN</v>
          </cell>
        </row>
        <row r="7475">
          <cell r="A7475" t="str">
            <v>0187-52</v>
          </cell>
          <cell r="B7475" t="str">
            <v>EMBALAGEM UNITARIA [AFN-40-FB] VER-02</v>
          </cell>
          <cell r="C7475" t="str">
            <v>VERP</v>
          </cell>
          <cell r="D7475" t="str">
            <v>UN</v>
          </cell>
        </row>
        <row r="7476">
          <cell r="A7476" t="str">
            <v>0187-53</v>
          </cell>
          <cell r="B7476" t="str">
            <v>EMBALAGEM UNITARIA [AFN-40-FR] VER-02</v>
          </cell>
          <cell r="C7476" t="str">
            <v>VERP</v>
          </cell>
          <cell r="D7476" t="str">
            <v>UN</v>
          </cell>
        </row>
        <row r="7477">
          <cell r="A7477" t="str">
            <v>0187-54</v>
          </cell>
          <cell r="B7477" t="str">
            <v>EMBALAGEM UNITARIA [AFN-40-BFS] VER-02</v>
          </cell>
          <cell r="C7477" t="str">
            <v>VERP</v>
          </cell>
          <cell r="D7477" t="str">
            <v>UN</v>
          </cell>
        </row>
        <row r="7478">
          <cell r="A7478" t="str">
            <v>0187-55</v>
          </cell>
          <cell r="B7478" t="str">
            <v>EMBALAGEM UNITARIA [AFN-40-BF] VER-02</v>
          </cell>
          <cell r="C7478" t="str">
            <v>VERP</v>
          </cell>
          <cell r="D7478" t="str">
            <v>UN</v>
          </cell>
        </row>
        <row r="7479">
          <cell r="A7479" t="str">
            <v>0187-56</v>
          </cell>
          <cell r="B7479" t="str">
            <v>EMBALAGEM UNITARIA [AFN-40-BFT] VER-02</v>
          </cell>
          <cell r="C7479" t="str">
            <v>VERP</v>
          </cell>
          <cell r="D7479" t="str">
            <v>UN</v>
          </cell>
        </row>
        <row r="7480">
          <cell r="A7480" t="str">
            <v>0187-57</v>
          </cell>
          <cell r="B7480" t="str">
            <v>EMBALAGEM UNITARIA [VSP-30-P] + CALÇO</v>
          </cell>
          <cell r="C7480" t="str">
            <v>VERP</v>
          </cell>
          <cell r="D7480" t="str">
            <v>UN</v>
          </cell>
        </row>
        <row r="7481">
          <cell r="A7481" t="str">
            <v>0187-58</v>
          </cell>
          <cell r="B7481" t="str">
            <v>EMBALAGEM UNITARIA [V-30-MX-B] + CALÇO</v>
          </cell>
          <cell r="C7481" t="str">
            <v>VERP</v>
          </cell>
          <cell r="D7481" t="str">
            <v>UN</v>
          </cell>
        </row>
        <row r="7482">
          <cell r="A7482" t="str">
            <v>0187-59</v>
          </cell>
          <cell r="B7482" t="str">
            <v>EMBALAGEM UNITARIA [V-40-MX-B] + CALÇO</v>
          </cell>
          <cell r="C7482" t="str">
            <v>VERP</v>
          </cell>
          <cell r="D7482" t="str">
            <v>UN</v>
          </cell>
        </row>
        <row r="7483">
          <cell r="A7483" t="str">
            <v>0187-60</v>
          </cell>
          <cell r="B7483" t="str">
            <v>EMBALAGEM UNITARIA [V-40-MX-W] + CALÇO</v>
          </cell>
          <cell r="C7483" t="str">
            <v>VERP</v>
          </cell>
          <cell r="D7483" t="str">
            <v>UN</v>
          </cell>
        </row>
        <row r="7484">
          <cell r="A7484" t="str">
            <v>0187-61</v>
          </cell>
          <cell r="B7484" t="str">
            <v>EMBALAGEM UNITARIA [B-44-P]</v>
          </cell>
          <cell r="C7484" t="str">
            <v>VERP</v>
          </cell>
          <cell r="D7484" t="str">
            <v>UN</v>
          </cell>
        </row>
        <row r="7485">
          <cell r="A7485" t="str">
            <v>0187-62</v>
          </cell>
          <cell r="B7485" t="str">
            <v>EMBALAGEM UNITARIA [L-99-P]</v>
          </cell>
          <cell r="C7485" t="str">
            <v>VERP</v>
          </cell>
          <cell r="D7485" t="str">
            <v>UN</v>
          </cell>
        </row>
        <row r="7486">
          <cell r="A7486" t="str">
            <v>0187-63</v>
          </cell>
          <cell r="B7486" t="str">
            <v>EMBALAGEM UNITARIA [L-97-B]</v>
          </cell>
          <cell r="C7486" t="str">
            <v>VERP</v>
          </cell>
          <cell r="D7486" t="str">
            <v>UN</v>
          </cell>
        </row>
        <row r="7487">
          <cell r="A7487" t="str">
            <v>0187-64</v>
          </cell>
          <cell r="B7487" t="str">
            <v>EMBALAGEM COLETIVA [L-97]</v>
          </cell>
          <cell r="C7487" t="str">
            <v>VERP</v>
          </cell>
          <cell r="D7487" t="str">
            <v>PL</v>
          </cell>
        </row>
        <row r="7488">
          <cell r="A7488" t="str">
            <v>0187-65</v>
          </cell>
          <cell r="B7488" t="str">
            <v>EMBALAGEM UNITARIA [AFON-12L-FB] 127V</v>
          </cell>
          <cell r="C7488" t="str">
            <v>VERP</v>
          </cell>
          <cell r="D7488" t="str">
            <v>UN</v>
          </cell>
        </row>
        <row r="7489">
          <cell r="A7489" t="str">
            <v>0187-66</v>
          </cell>
          <cell r="B7489" t="str">
            <v>EMBALAGEM UNITARIA [AFON-12L-FB] 220V</v>
          </cell>
          <cell r="C7489" t="str">
            <v>VERP</v>
          </cell>
          <cell r="D7489" t="str">
            <v>UN</v>
          </cell>
        </row>
        <row r="7490">
          <cell r="A7490" t="str">
            <v>0187-67</v>
          </cell>
          <cell r="B7490" t="str">
            <v>EMBALAGEM UNITARIA [L-97-W]</v>
          </cell>
          <cell r="C7490" t="str">
            <v>VERP</v>
          </cell>
          <cell r="D7490" t="str">
            <v>UN</v>
          </cell>
        </row>
        <row r="7491">
          <cell r="A7491" t="str">
            <v>0187-68</v>
          </cell>
          <cell r="B7491" t="str">
            <v>EMBALAGEM UNITARIA [L-97-R]</v>
          </cell>
          <cell r="C7491" t="str">
            <v>VERP</v>
          </cell>
          <cell r="D7491" t="str">
            <v>UN</v>
          </cell>
        </row>
        <row r="7492">
          <cell r="A7492" t="str">
            <v>0187-69</v>
          </cell>
          <cell r="B7492" t="str">
            <v>CALÇO DE EPE U COM BATENTE [AFON]</v>
          </cell>
          <cell r="C7492" t="str">
            <v>VERP</v>
          </cell>
          <cell r="D7492" t="str">
            <v>UN</v>
          </cell>
        </row>
        <row r="7493">
          <cell r="A7493" t="str">
            <v>0187-70</v>
          </cell>
          <cell r="B7493" t="str">
            <v>CALÇO DE PE U [AFON-12L-BI]</v>
          </cell>
          <cell r="C7493" t="str">
            <v>VERP</v>
          </cell>
          <cell r="D7493" t="str">
            <v>UN</v>
          </cell>
        </row>
        <row r="7494">
          <cell r="A7494" t="str">
            <v>0187-71</v>
          </cell>
          <cell r="B7494" t="str">
            <v>EMBALAGEM UNIT [NVP-PRO-50]LATAM+3CALÇOS</v>
          </cell>
          <cell r="C7494" t="str">
            <v>VERP</v>
          </cell>
          <cell r="D7494" t="str">
            <v>UN</v>
          </cell>
        </row>
        <row r="7495">
          <cell r="A7495" t="str">
            <v>0187-72</v>
          </cell>
          <cell r="B7495" t="str">
            <v>EMBALAGEM UNITARIA [L-1400-GI] LATAM</v>
          </cell>
          <cell r="C7495" t="str">
            <v>VERP</v>
          </cell>
          <cell r="D7495" t="str">
            <v>UN</v>
          </cell>
        </row>
        <row r="7496">
          <cell r="A7496" t="str">
            <v>0187-73</v>
          </cell>
          <cell r="B7496" t="str">
            <v>EMBALAGEM COLETIVA [L-1400] GUATEMALA</v>
          </cell>
          <cell r="C7496" t="str">
            <v>VERP</v>
          </cell>
          <cell r="D7496" t="str">
            <v>PL</v>
          </cell>
        </row>
        <row r="7497">
          <cell r="A7497" t="str">
            <v>0187-74</v>
          </cell>
          <cell r="B7497" t="str">
            <v>EMBALAGEM UNITARIA [L-550-R] LATAM</v>
          </cell>
          <cell r="C7497" t="str">
            <v>VERP</v>
          </cell>
          <cell r="D7497" t="str">
            <v>UN</v>
          </cell>
        </row>
        <row r="7498">
          <cell r="A7498" t="str">
            <v>0187-75</v>
          </cell>
          <cell r="B7498" t="str">
            <v>EMBALAGEM UNITARIA [FVN-01-BL] LATAM</v>
          </cell>
          <cell r="C7498" t="str">
            <v>VERP</v>
          </cell>
          <cell r="D7498" t="str">
            <v>UN</v>
          </cell>
        </row>
        <row r="7499">
          <cell r="A7499" t="str">
            <v>0187-76</v>
          </cell>
          <cell r="B7499" t="str">
            <v>EMBALAGEM COLETIVA [FVN-01] GUATEMALA</v>
          </cell>
          <cell r="C7499" t="str">
            <v>VERP</v>
          </cell>
          <cell r="D7499" t="str">
            <v>PL</v>
          </cell>
        </row>
        <row r="7500">
          <cell r="A7500" t="str">
            <v>0187-77</v>
          </cell>
          <cell r="B7500" t="str">
            <v>EMBALAGEM UNITARIA [SCN-05] LATAM</v>
          </cell>
          <cell r="C7500" t="str">
            <v>VERP</v>
          </cell>
          <cell r="D7500" t="str">
            <v>UN</v>
          </cell>
        </row>
        <row r="7501">
          <cell r="A7501" t="str">
            <v>0187-78</v>
          </cell>
          <cell r="B7501" t="str">
            <v>EMB COLETIVA LIQUID POWER [GUATEMALA]</v>
          </cell>
          <cell r="C7501" t="str">
            <v>VERP</v>
          </cell>
          <cell r="D7501" t="str">
            <v>PL</v>
          </cell>
        </row>
        <row r="7502">
          <cell r="A7502" t="str">
            <v>0187-79</v>
          </cell>
          <cell r="B7502" t="str">
            <v>EMB COLETIVA [L-900/L-99] GUATEMALA</v>
          </cell>
          <cell r="C7502" t="str">
            <v>VERP</v>
          </cell>
          <cell r="D7502" t="str">
            <v>PL</v>
          </cell>
        </row>
        <row r="7503">
          <cell r="A7503" t="str">
            <v>0187-80</v>
          </cell>
          <cell r="B7503" t="str">
            <v>EMB COLETIVA SECADOR [GUATEMALA]</v>
          </cell>
          <cell r="C7503" t="str">
            <v>VERP</v>
          </cell>
          <cell r="D7503" t="str">
            <v>PL</v>
          </cell>
        </row>
        <row r="7504">
          <cell r="A7504" t="str">
            <v>0187-81</v>
          </cell>
          <cell r="B7504" t="str">
            <v>EMBALAGEM UNITARIA [AFON-12L-BI-BC] 127V</v>
          </cell>
          <cell r="C7504" t="str">
            <v>VERP</v>
          </cell>
          <cell r="D7504" t="str">
            <v>UN</v>
          </cell>
        </row>
        <row r="7505">
          <cell r="A7505" t="str">
            <v>0187-82</v>
          </cell>
          <cell r="B7505" t="str">
            <v>EMBALAGEM UNITARIA [AFON-12L-BI-BC] 220V</v>
          </cell>
          <cell r="C7505" t="str">
            <v>VERP</v>
          </cell>
          <cell r="D7505" t="str">
            <v>UN</v>
          </cell>
        </row>
        <row r="7506">
          <cell r="A7506" t="str">
            <v>0187-83</v>
          </cell>
          <cell r="B7506" t="str">
            <v>EMBALAGEM UNITARIA [AFON-12L-AB] 127V</v>
          </cell>
          <cell r="C7506" t="str">
            <v>VERP</v>
          </cell>
          <cell r="D7506" t="str">
            <v>UN</v>
          </cell>
        </row>
        <row r="7507">
          <cell r="A7507" t="str">
            <v>0187-84</v>
          </cell>
          <cell r="B7507" t="str">
            <v>EMBALAGEM UNITARIA [AFON-12L-AB] 220V</v>
          </cell>
          <cell r="C7507" t="str">
            <v>VERP</v>
          </cell>
          <cell r="D7507" t="str">
            <v>UN</v>
          </cell>
        </row>
        <row r="7508">
          <cell r="A7508" t="str">
            <v>0187-85</v>
          </cell>
          <cell r="B7508" t="str">
            <v>EMBALAGEM UNITARIA [AFN-NT-01]</v>
          </cell>
          <cell r="C7508" t="str">
            <v>VERP</v>
          </cell>
          <cell r="D7508" t="str">
            <v>UN</v>
          </cell>
        </row>
        <row r="7509">
          <cell r="A7509" t="str">
            <v>0187-86</v>
          </cell>
          <cell r="B7509" t="str">
            <v>EMBALAGEM UNITARIA [VSP-30-NW] + CALÇO</v>
          </cell>
          <cell r="C7509" t="str">
            <v>VERP</v>
          </cell>
          <cell r="D7509" t="str">
            <v>UN</v>
          </cell>
        </row>
        <row r="7510">
          <cell r="A7510" t="str">
            <v>0187-87</v>
          </cell>
          <cell r="B7510" t="str">
            <v>EMBALAGEM UNITARIA [VSP-30-NB] + CALÇO</v>
          </cell>
          <cell r="C7510" t="str">
            <v>VERP</v>
          </cell>
          <cell r="D7510" t="str">
            <v>UN</v>
          </cell>
        </row>
        <row r="7511">
          <cell r="A7511" t="str">
            <v>0187-88</v>
          </cell>
          <cell r="B7511" t="str">
            <v>EMBALAGEM UNITARIA [VSP-30-NAP] + CALÇO</v>
          </cell>
          <cell r="C7511" t="str">
            <v>VERP</v>
          </cell>
          <cell r="D7511" t="str">
            <v>UN</v>
          </cell>
        </row>
        <row r="7512">
          <cell r="A7512" t="str">
            <v>0187-89</v>
          </cell>
          <cell r="B7512" t="str">
            <v>EMBALAGEM UNITARIA [VTX-40-8P](2031-03)</v>
          </cell>
          <cell r="C7512" t="str">
            <v>VERP</v>
          </cell>
          <cell r="D7512" t="str">
            <v>UN</v>
          </cell>
        </row>
        <row r="7513">
          <cell r="A7513" t="str">
            <v>0187-90</v>
          </cell>
          <cell r="B7513" t="str">
            <v>EMBALAGEM UNIT [VTX-40-CRYSTAL](2856-03)</v>
          </cell>
          <cell r="C7513" t="str">
            <v>VERP</v>
          </cell>
          <cell r="D7513" t="str">
            <v>UN</v>
          </cell>
        </row>
        <row r="7514">
          <cell r="A7514" t="str">
            <v>0187-91</v>
          </cell>
          <cell r="B7514" t="str">
            <v>EMBALAGEM UNIT [VTX-40-CHROME](2982-03)</v>
          </cell>
          <cell r="C7514" t="str">
            <v>VERP</v>
          </cell>
          <cell r="D7514" t="str">
            <v>UN</v>
          </cell>
        </row>
        <row r="7515">
          <cell r="A7515" t="str">
            <v>0187-92</v>
          </cell>
          <cell r="B7515" t="str">
            <v>EMBALAGEM UNIT [VTX-40-8P-CR](5255-03)</v>
          </cell>
          <cell r="C7515" t="str">
            <v>VERP</v>
          </cell>
          <cell r="D7515" t="str">
            <v>UN</v>
          </cell>
        </row>
        <row r="7516">
          <cell r="A7516" t="str">
            <v>0187-93</v>
          </cell>
          <cell r="B7516" t="str">
            <v>EMBALAGEM UNIT [VTX-40-8P-RP](4004-03)</v>
          </cell>
          <cell r="C7516" t="str">
            <v>VERP</v>
          </cell>
          <cell r="D7516" t="str">
            <v>UN</v>
          </cell>
        </row>
        <row r="7517">
          <cell r="A7517" t="str">
            <v>0187-94</v>
          </cell>
          <cell r="B7517" t="str">
            <v>EMBALAGEM UNIT [VTX-40-8P-RL](4011-03)</v>
          </cell>
          <cell r="C7517" t="str">
            <v>VERP</v>
          </cell>
          <cell r="D7517" t="str">
            <v>UN</v>
          </cell>
        </row>
        <row r="7518">
          <cell r="A7518" t="str">
            <v>0187-95</v>
          </cell>
          <cell r="B7518" t="str">
            <v>EMBALAGEM UNIT [VT-40-NB](4077-03)+CALÇO</v>
          </cell>
          <cell r="C7518" t="str">
            <v>VERP</v>
          </cell>
          <cell r="D7518" t="str">
            <v>UN</v>
          </cell>
        </row>
        <row r="7519">
          <cell r="A7519" t="str">
            <v>0187-96</v>
          </cell>
          <cell r="B7519" t="str">
            <v>EMBALAGEM UNITARIA [NVT-40-8P-B]+CALÇO</v>
          </cell>
          <cell r="C7519" t="str">
            <v>VERP</v>
          </cell>
          <cell r="D7519" t="str">
            <v>UN</v>
          </cell>
        </row>
        <row r="7520">
          <cell r="A7520" t="str">
            <v>0187-97</v>
          </cell>
          <cell r="B7520" t="str">
            <v>EMB UNIT [VSP-40C-NB](5389-03)+CALÇO</v>
          </cell>
          <cell r="C7520" t="str">
            <v>VERP</v>
          </cell>
          <cell r="D7520" t="str">
            <v>UN</v>
          </cell>
        </row>
        <row r="7521">
          <cell r="A7521" t="str">
            <v>0187-98</v>
          </cell>
          <cell r="B7521" t="str">
            <v>EMBALAGEM UNITARIA [NVT-40C-8P-B]+CALÇOS</v>
          </cell>
          <cell r="C7521" t="str">
            <v>VERP</v>
          </cell>
          <cell r="D7521" t="str">
            <v>UN</v>
          </cell>
        </row>
        <row r="7522">
          <cell r="A7522" t="str">
            <v>0187-99</v>
          </cell>
          <cell r="B7522" t="str">
            <v>EMB UNIT [VT-40C-NB](4087-03)+CALÇO</v>
          </cell>
          <cell r="C7522" t="str">
            <v>VERP</v>
          </cell>
          <cell r="D7522" t="str">
            <v>UN</v>
          </cell>
        </row>
        <row r="7523">
          <cell r="A7523" t="str">
            <v>0188-01</v>
          </cell>
          <cell r="B7523" t="str">
            <v>EMB IND PARDA [S-25]</v>
          </cell>
          <cell r="C7523" t="str">
            <v>VERP</v>
          </cell>
          <cell r="D7523" t="str">
            <v>UN</v>
          </cell>
        </row>
        <row r="7524">
          <cell r="A7524" t="str">
            <v>0188-02</v>
          </cell>
          <cell r="B7524" t="str">
            <v>EMB IND PARDA [S-07]</v>
          </cell>
          <cell r="C7524" t="str">
            <v>VERP</v>
          </cell>
          <cell r="D7524" t="str">
            <v>UN</v>
          </cell>
        </row>
        <row r="7525">
          <cell r="A7525" t="str">
            <v>0188-03</v>
          </cell>
          <cell r="B7525" t="str">
            <v>EMB IND PARDA [SC-32]</v>
          </cell>
          <cell r="C7525" t="str">
            <v>VERP</v>
          </cell>
          <cell r="D7525" t="str">
            <v>UN</v>
          </cell>
        </row>
        <row r="7526">
          <cell r="A7526" t="str">
            <v>0188-04</v>
          </cell>
          <cell r="B7526" t="str">
            <v>EMB IND PARDA [SC-38]</v>
          </cell>
          <cell r="C7526" t="str">
            <v>VERP</v>
          </cell>
          <cell r="D7526" t="str">
            <v>UN</v>
          </cell>
        </row>
        <row r="7527">
          <cell r="A7527" t="str">
            <v>0188-05</v>
          </cell>
          <cell r="B7527" t="str">
            <v>EMB IND PARDA[CM 200]</v>
          </cell>
          <cell r="C7527" t="str">
            <v>VERP</v>
          </cell>
          <cell r="D7527" t="str">
            <v>UN</v>
          </cell>
        </row>
        <row r="7528">
          <cell r="A7528" t="str">
            <v>0188-06</v>
          </cell>
          <cell r="B7528" t="str">
            <v>CAIXA DE EMB IND PARDA [CM-500]</v>
          </cell>
          <cell r="C7528" t="str">
            <v>VERP</v>
          </cell>
          <cell r="D7528" t="str">
            <v>UN</v>
          </cell>
        </row>
        <row r="7529">
          <cell r="A7529" t="str">
            <v>0188-07</v>
          </cell>
          <cell r="B7529" t="str">
            <v>EMB IND PARDA [ER-03]</v>
          </cell>
          <cell r="C7529" t="str">
            <v>VERP</v>
          </cell>
          <cell r="D7529" t="str">
            <v>UN</v>
          </cell>
        </row>
        <row r="7530">
          <cell r="A7530" t="str">
            <v>0188-08</v>
          </cell>
          <cell r="B7530" t="str">
            <v>EMB IND PARDA [CL-03]</v>
          </cell>
          <cell r="C7530" t="str">
            <v>VERP</v>
          </cell>
          <cell r="D7530" t="str">
            <v>UN</v>
          </cell>
        </row>
        <row r="7531">
          <cell r="A7531" t="str">
            <v>0188-09</v>
          </cell>
          <cell r="B7531" t="str">
            <v>EMB IND PARDA [AP-34]</v>
          </cell>
          <cell r="C7531" t="str">
            <v>VERP</v>
          </cell>
          <cell r="D7531" t="str">
            <v>UN</v>
          </cell>
        </row>
        <row r="7532">
          <cell r="A7532" t="str">
            <v>0188-21</v>
          </cell>
          <cell r="B7532" t="str">
            <v>ETIQUETA EMBALAGEM [CM-10]</v>
          </cell>
          <cell r="C7532" t="str">
            <v>ROH</v>
          </cell>
          <cell r="D7532" t="str">
            <v>UN</v>
          </cell>
        </row>
        <row r="7533">
          <cell r="A7533" t="str">
            <v>0189-01</v>
          </cell>
          <cell r="B7533" t="str">
            <v>SUP METALICO DOS PES A-01/A-04</v>
          </cell>
          <cell r="C7533" t="str">
            <v>ROH</v>
          </cell>
          <cell r="D7533" t="str">
            <v>UN</v>
          </cell>
        </row>
        <row r="7534">
          <cell r="A7534" t="str">
            <v>0189-02</v>
          </cell>
          <cell r="B7534" t="str">
            <v>SUP EM U BORBOL. A-01/A-04</v>
          </cell>
          <cell r="C7534" t="str">
            <v>ROH</v>
          </cell>
          <cell r="D7534" t="str">
            <v>UN</v>
          </cell>
        </row>
        <row r="7535">
          <cell r="A7535" t="str">
            <v>0189-04</v>
          </cell>
          <cell r="B7535" t="str">
            <v>SUP U METAL.FIXACAO PORCA BORBOL. METAL.</v>
          </cell>
          <cell r="C7535" t="str">
            <v>ROH</v>
          </cell>
          <cell r="D7535" t="str">
            <v>UN</v>
          </cell>
        </row>
        <row r="7536">
          <cell r="A7536" t="str">
            <v>0189-07</v>
          </cell>
          <cell r="B7536" t="str">
            <v>SUP PTA FILTRO C-05</v>
          </cell>
          <cell r="C7536" t="str">
            <v>ROH</v>
          </cell>
          <cell r="D7536" t="str">
            <v>UN</v>
          </cell>
        </row>
        <row r="7537">
          <cell r="A7537" t="str">
            <v>0189-08</v>
          </cell>
          <cell r="B7537" t="str">
            <v>SUP PE FR-03</v>
          </cell>
          <cell r="C7537" t="str">
            <v>ROH</v>
          </cell>
          <cell r="D7537" t="str">
            <v>UN</v>
          </cell>
        </row>
        <row r="7538">
          <cell r="A7538" t="str">
            <v>0189-09</v>
          </cell>
          <cell r="B7538" t="str">
            <v>SUP DOS BOTOES F-15</v>
          </cell>
          <cell r="C7538" t="str">
            <v>ROH</v>
          </cell>
          <cell r="D7538" t="str">
            <v>UN</v>
          </cell>
        </row>
        <row r="7539">
          <cell r="A7539" t="str">
            <v>0189-10</v>
          </cell>
          <cell r="B7539" t="str">
            <v>SUPORTE DA PLACA DE ISOLAÇÃO F-15</v>
          </cell>
          <cell r="C7539" t="str">
            <v>ROH</v>
          </cell>
          <cell r="D7539" t="str">
            <v>UN</v>
          </cell>
        </row>
        <row r="7540">
          <cell r="A7540" t="str">
            <v>0189-13</v>
          </cell>
          <cell r="B7540" t="str">
            <v>SUPPAREDE SC-06</v>
          </cell>
          <cell r="C7540" t="str">
            <v>ROH</v>
          </cell>
          <cell r="D7540" t="str">
            <v>UN</v>
          </cell>
        </row>
        <row r="7541">
          <cell r="A7541" t="str">
            <v>0189-14</v>
          </cell>
          <cell r="B7541" t="str">
            <v>SUP MT FSM-01</v>
          </cell>
          <cell r="C7541" t="str">
            <v>ROH</v>
          </cell>
          <cell r="D7541" t="str">
            <v>UN</v>
          </cell>
        </row>
        <row r="7542">
          <cell r="A7542" t="str">
            <v>0189-15</v>
          </cell>
          <cell r="B7542" t="str">
            <v>SUP PF. BORBOL. FSM-01/FSM-02</v>
          </cell>
          <cell r="C7542" t="str">
            <v>ROH</v>
          </cell>
          <cell r="D7542" t="str">
            <v>UN</v>
          </cell>
        </row>
        <row r="7543">
          <cell r="A7543" t="str">
            <v>0189-16</v>
          </cell>
          <cell r="B7543" t="str">
            <v>SUP MT FSC-01</v>
          </cell>
          <cell r="C7543" t="str">
            <v>ROH</v>
          </cell>
          <cell r="D7543" t="str">
            <v>UN</v>
          </cell>
        </row>
        <row r="7544">
          <cell r="A7544" t="str">
            <v>0189-17</v>
          </cell>
          <cell r="B7544" t="str">
            <v>SUP LASER FSC-01</v>
          </cell>
          <cell r="C7544" t="str">
            <v>ROH</v>
          </cell>
          <cell r="D7544" t="str">
            <v>UN</v>
          </cell>
        </row>
        <row r="7545">
          <cell r="A7545" t="str">
            <v>0189-18</v>
          </cell>
          <cell r="B7545" t="str">
            <v>SUP SUP DISCO FSC-01</v>
          </cell>
          <cell r="C7545" t="str">
            <v>ROH</v>
          </cell>
          <cell r="D7545" t="str">
            <v>UN</v>
          </cell>
        </row>
        <row r="7546">
          <cell r="A7546" t="str">
            <v>0189-19</v>
          </cell>
          <cell r="B7546" t="str">
            <v>SUP INF. DISCO FSC-01</v>
          </cell>
          <cell r="C7546" t="str">
            <v>ROH</v>
          </cell>
          <cell r="D7546" t="str">
            <v>UN</v>
          </cell>
        </row>
        <row r="7547">
          <cell r="A7547" t="str">
            <v>0189-20</v>
          </cell>
          <cell r="B7547" t="str">
            <v>SUP DOS EIXOS FPL-01</v>
          </cell>
          <cell r="C7547" t="str">
            <v>ROH</v>
          </cell>
          <cell r="D7547" t="str">
            <v>UN</v>
          </cell>
        </row>
        <row r="7548">
          <cell r="A7548" t="str">
            <v>0189-21</v>
          </cell>
          <cell r="B7548" t="str">
            <v>BOCAL DIRECION. VAPOR PLAS. CZ[VP]</v>
          </cell>
          <cell r="C7548" t="str">
            <v>ROH</v>
          </cell>
          <cell r="D7548" t="str">
            <v>UN</v>
          </cell>
        </row>
        <row r="7549">
          <cell r="A7549" t="str">
            <v>0189-22</v>
          </cell>
          <cell r="B7549" t="str">
            <v>SUP PLAS. DOS BOTOES[FPF]</v>
          </cell>
          <cell r="C7549" t="str">
            <v>ROH</v>
          </cell>
          <cell r="D7549" t="str">
            <v>UN</v>
          </cell>
        </row>
        <row r="7550">
          <cell r="A7550" t="str">
            <v>0189-23</v>
          </cell>
          <cell r="B7550" t="str">
            <v>HELICE FLO-01</v>
          </cell>
          <cell r="C7550" t="str">
            <v>ROH</v>
          </cell>
          <cell r="D7550" t="str">
            <v>UN</v>
          </cell>
        </row>
        <row r="7551">
          <cell r="A7551" t="str">
            <v>0189-24</v>
          </cell>
          <cell r="B7551" t="str">
            <v>SUPBASE FLO-01</v>
          </cell>
          <cell r="C7551" t="str">
            <v>ROH</v>
          </cell>
          <cell r="D7551" t="str">
            <v>UN</v>
          </cell>
        </row>
        <row r="7552">
          <cell r="A7552" t="str">
            <v>0189-25</v>
          </cell>
          <cell r="B7552" t="str">
            <v>SUP LAT MS-03/MS-03B</v>
          </cell>
          <cell r="C7552" t="str">
            <v>ROH</v>
          </cell>
          <cell r="D7552" t="str">
            <v>UN</v>
          </cell>
        </row>
        <row r="7553">
          <cell r="A7553" t="str">
            <v>0189-26</v>
          </cell>
          <cell r="B7553" t="str">
            <v>SUPUND MS-03/MS-03B</v>
          </cell>
          <cell r="C7553" t="str">
            <v>ROH</v>
          </cell>
          <cell r="D7553" t="str">
            <v>UN</v>
          </cell>
        </row>
        <row r="7554">
          <cell r="A7554" t="str">
            <v>0189-27</v>
          </cell>
          <cell r="B7554" t="str">
            <v>SUPORTE DA TAMPA PE-04</v>
          </cell>
          <cell r="C7554" t="str">
            <v>ROH</v>
          </cell>
          <cell r="D7554" t="str">
            <v>UN</v>
          </cell>
        </row>
        <row r="7555">
          <cell r="A7555" t="str">
            <v>0189-29</v>
          </cell>
          <cell r="B7555" t="str">
            <v>SUP COLETOR AGUA BR 4 XICARAS[PE]</v>
          </cell>
          <cell r="C7555" t="str">
            <v>ROH</v>
          </cell>
          <cell r="D7555" t="str">
            <v>UN</v>
          </cell>
        </row>
        <row r="7556">
          <cell r="A7556" t="str">
            <v>0189-30</v>
          </cell>
          <cell r="B7556" t="str">
            <v>FIXADOR METÁLICO DA BASE</v>
          </cell>
          <cell r="C7556" t="str">
            <v>ROH</v>
          </cell>
          <cell r="D7556" t="str">
            <v>UN</v>
          </cell>
        </row>
        <row r="7557">
          <cell r="A7557" t="str">
            <v>0189-31</v>
          </cell>
          <cell r="B7557" t="str">
            <v>SUP MT FES-01</v>
          </cell>
          <cell r="C7557" t="str">
            <v>ROH</v>
          </cell>
          <cell r="D7557" t="str">
            <v>UN</v>
          </cell>
        </row>
        <row r="7558">
          <cell r="A7558" t="str">
            <v>0189-32</v>
          </cell>
          <cell r="B7558" t="str">
            <v>SUP EIXO FES-01</v>
          </cell>
          <cell r="C7558" t="str">
            <v>ROH</v>
          </cell>
          <cell r="D7558" t="str">
            <v>UN</v>
          </cell>
        </row>
        <row r="7559">
          <cell r="A7559" t="str">
            <v>0189-33</v>
          </cell>
          <cell r="B7559" t="str">
            <v>SUPSERRA FST-01/FST-02</v>
          </cell>
          <cell r="C7559" t="str">
            <v>ROH</v>
          </cell>
          <cell r="D7559" t="str">
            <v>UN</v>
          </cell>
        </row>
        <row r="7560">
          <cell r="A7560" t="str">
            <v>0189-34</v>
          </cell>
          <cell r="B7560" t="str">
            <v>SUP PAO T-03</v>
          </cell>
          <cell r="C7560" t="str">
            <v>ROH</v>
          </cell>
          <cell r="D7560" t="str">
            <v>UN</v>
          </cell>
        </row>
        <row r="7561">
          <cell r="A7561" t="str">
            <v>0189-35</v>
          </cell>
          <cell r="B7561" t="str">
            <v>SUPBORR. MT AP-07/09</v>
          </cell>
          <cell r="C7561" t="str">
            <v>ROH</v>
          </cell>
          <cell r="D7561" t="str">
            <v>UN</v>
          </cell>
        </row>
        <row r="7562">
          <cell r="A7562" t="str">
            <v>0189-36</v>
          </cell>
          <cell r="B7562" t="str">
            <v>SUPPAREDE AP-07/09</v>
          </cell>
          <cell r="C7562" t="str">
            <v>ROH</v>
          </cell>
          <cell r="D7562" t="str">
            <v>UN</v>
          </cell>
        </row>
        <row r="7563">
          <cell r="A7563" t="str">
            <v>0189-37</v>
          </cell>
          <cell r="B7563" t="str">
            <v>SUP RESERV.PO AP-07/09</v>
          </cell>
          <cell r="C7563" t="str">
            <v>ROH</v>
          </cell>
          <cell r="D7563" t="str">
            <v>UN</v>
          </cell>
        </row>
        <row r="7564">
          <cell r="A7564" t="str">
            <v>0189-38</v>
          </cell>
          <cell r="B7564" t="str">
            <v>SUP PTA FILTRO C-11</v>
          </cell>
          <cell r="C7564" t="str">
            <v>ROH</v>
          </cell>
          <cell r="D7564" t="str">
            <v>UN</v>
          </cell>
        </row>
        <row r="7565">
          <cell r="A7565" t="str">
            <v>0189-39</v>
          </cell>
          <cell r="B7565" t="str">
            <v>SUPVALV. PTA FILTRO C-11</v>
          </cell>
          <cell r="C7565" t="str">
            <v>ROH</v>
          </cell>
          <cell r="D7565" t="str">
            <v>UN</v>
          </cell>
        </row>
        <row r="7566">
          <cell r="A7566" t="str">
            <v>0189-40</v>
          </cell>
          <cell r="B7566" t="str">
            <v>SUPCH. AQUEC. C-11</v>
          </cell>
          <cell r="C7566" t="str">
            <v>ROH</v>
          </cell>
          <cell r="D7566" t="str">
            <v>UN</v>
          </cell>
        </row>
        <row r="7567">
          <cell r="A7567" t="str">
            <v>0189-41</v>
          </cell>
          <cell r="B7567" t="str">
            <v>SUP ARRASTADOR CENTRIFUGA KM-01</v>
          </cell>
          <cell r="C7567" t="str">
            <v>ROH</v>
          </cell>
          <cell r="D7567" t="str">
            <v>UN</v>
          </cell>
        </row>
        <row r="7568">
          <cell r="A7568" t="str">
            <v>0189-42</v>
          </cell>
          <cell r="B7568" t="str">
            <v>SUPCHAACION, LAT MT KM-01</v>
          </cell>
          <cell r="C7568" t="str">
            <v>ROH</v>
          </cell>
          <cell r="D7568" t="str">
            <v>UN</v>
          </cell>
        </row>
        <row r="7569">
          <cell r="A7569" t="str">
            <v>0189-43</v>
          </cell>
          <cell r="B7569" t="str">
            <v>SUP MT KM-01</v>
          </cell>
          <cell r="C7569" t="str">
            <v>ROH</v>
          </cell>
          <cell r="D7569" t="str">
            <v>UN</v>
          </cell>
        </row>
        <row r="7570">
          <cell r="A7570" t="str">
            <v>0189-44</v>
          </cell>
          <cell r="B7570" t="str">
            <v>SUPTAMPA SUP C, PRINC KM-01</v>
          </cell>
          <cell r="C7570" t="str">
            <v>ROH</v>
          </cell>
          <cell r="D7570" t="str">
            <v>UN</v>
          </cell>
        </row>
        <row r="7571">
          <cell r="A7571" t="str">
            <v>0189-45</v>
          </cell>
          <cell r="B7571" t="str">
            <v>SUPCHA TRAS.ACION, MT KM-01</v>
          </cell>
          <cell r="C7571" t="str">
            <v>ROH</v>
          </cell>
          <cell r="D7571" t="str">
            <v>UN</v>
          </cell>
        </row>
        <row r="7572">
          <cell r="A7572" t="str">
            <v>0189-46</v>
          </cell>
          <cell r="B7572" t="str">
            <v>SUP DISCO FACASCENTRIFUGA KM-01</v>
          </cell>
          <cell r="C7572" t="str">
            <v>ROH</v>
          </cell>
          <cell r="D7572" t="str">
            <v>UN</v>
          </cell>
        </row>
        <row r="7573">
          <cell r="A7573" t="str">
            <v>0189-47</v>
          </cell>
          <cell r="B7573" t="str">
            <v>SUP BOTAO SELETORVELOC. KM-01</v>
          </cell>
          <cell r="C7573" t="str">
            <v>ROH</v>
          </cell>
          <cell r="D7573" t="str">
            <v>UN</v>
          </cell>
        </row>
        <row r="7574">
          <cell r="A7574" t="str">
            <v>0189-48</v>
          </cell>
          <cell r="B7574" t="str">
            <v>SUP TUBOELEVACAO C-13</v>
          </cell>
          <cell r="C7574" t="str">
            <v>ROH</v>
          </cell>
          <cell r="D7574" t="str">
            <v>UN</v>
          </cell>
        </row>
        <row r="7575">
          <cell r="A7575" t="str">
            <v>0189-50</v>
          </cell>
          <cell r="B7575" t="str">
            <v>SUPORTE DO TUBO DE ELEVAÇÃO [C]</v>
          </cell>
          <cell r="C7575" t="str">
            <v>ROH</v>
          </cell>
          <cell r="D7575" t="str">
            <v>UN</v>
          </cell>
        </row>
        <row r="7576">
          <cell r="A7576" t="str">
            <v>0189-52</v>
          </cell>
          <cell r="B7576" t="str">
            <v>TERM. IVY TA-018 250V 10A</v>
          </cell>
          <cell r="C7576" t="str">
            <v>ROH</v>
          </cell>
          <cell r="D7576" t="str">
            <v>UN</v>
          </cell>
        </row>
        <row r="7577">
          <cell r="A7577" t="str">
            <v>0189-53</v>
          </cell>
          <cell r="B7577" t="str">
            <v>FIX METAL. ELEM AQUEC.</v>
          </cell>
          <cell r="C7577" t="str">
            <v>ROH</v>
          </cell>
          <cell r="D7577" t="str">
            <v>UN</v>
          </cell>
        </row>
        <row r="7578">
          <cell r="A7578" t="str">
            <v>0189-54</v>
          </cell>
          <cell r="B7578" t="str">
            <v>SUPORTE PAINEL BOTÃO VEL. B-06/B-10/B-14</v>
          </cell>
          <cell r="C7578" t="str">
            <v>ROH</v>
          </cell>
          <cell r="D7578" t="str">
            <v>UN</v>
          </cell>
        </row>
        <row r="7579">
          <cell r="A7579" t="str">
            <v>0189-55</v>
          </cell>
          <cell r="B7579" t="str">
            <v>SUPORTE ENGRENAGEM BOTÃO B-06/B10/B-14</v>
          </cell>
          <cell r="C7579" t="str">
            <v>ROH</v>
          </cell>
          <cell r="D7579" t="str">
            <v>UN</v>
          </cell>
        </row>
        <row r="7580">
          <cell r="A7580" t="str">
            <v>0189-56</v>
          </cell>
          <cell r="B7580" t="str">
            <v>ALOJ. PLAS. MECANIS. TRANSM.[B]</v>
          </cell>
          <cell r="C7580" t="str">
            <v>ROH</v>
          </cell>
          <cell r="D7580" t="str">
            <v>UN</v>
          </cell>
        </row>
        <row r="7581">
          <cell r="A7581" t="str">
            <v>0189-57</v>
          </cell>
          <cell r="B7581" t="str">
            <v>SUP METAL. MT ENGRENAGENS[B]</v>
          </cell>
          <cell r="C7581" t="str">
            <v>ROH</v>
          </cell>
          <cell r="D7581" t="str">
            <v>UN</v>
          </cell>
        </row>
        <row r="7582">
          <cell r="A7582" t="str">
            <v>0189-60</v>
          </cell>
          <cell r="B7582" t="str">
            <v>CH. PLAS.FIXACAOPCI COMANDOS[PE]</v>
          </cell>
          <cell r="C7582" t="str">
            <v>ROH</v>
          </cell>
          <cell r="D7582" t="str">
            <v>UN</v>
          </cell>
        </row>
        <row r="7583">
          <cell r="A7583" t="str">
            <v>0189-61</v>
          </cell>
          <cell r="B7583" t="str">
            <v>SUP DAS PLCS D-03B/D-03C</v>
          </cell>
          <cell r="C7583" t="str">
            <v>ROH</v>
          </cell>
          <cell r="D7583" t="str">
            <v>UN</v>
          </cell>
        </row>
        <row r="7584">
          <cell r="A7584" t="str">
            <v>0189-62</v>
          </cell>
          <cell r="B7584" t="str">
            <v>DISTRIBUIDORAGUA PLAS.[VP]</v>
          </cell>
          <cell r="C7584" t="str">
            <v>ROH</v>
          </cell>
          <cell r="D7584" t="str">
            <v>UN</v>
          </cell>
        </row>
        <row r="7585">
          <cell r="A7585" t="str">
            <v>0189-63</v>
          </cell>
          <cell r="B7585" t="str">
            <v>CP PLAS.CALDEIRA[VP]</v>
          </cell>
          <cell r="C7585" t="str">
            <v>ROH</v>
          </cell>
          <cell r="D7585" t="str">
            <v>UN</v>
          </cell>
        </row>
        <row r="7586">
          <cell r="A7586" t="str">
            <v>0189-64</v>
          </cell>
          <cell r="B7586" t="str">
            <v>BOCAL ACOPL. MANG. PLAS. CZ[VP]</v>
          </cell>
          <cell r="C7586" t="str">
            <v>ROH</v>
          </cell>
          <cell r="D7586" t="str">
            <v>UN</v>
          </cell>
        </row>
        <row r="7587">
          <cell r="A7587" t="str">
            <v>0189-65</v>
          </cell>
          <cell r="B7587" t="str">
            <v>SUP CABIDE RETRATIL PLAS. CZ[VP]</v>
          </cell>
          <cell r="C7587" t="str">
            <v>ROH</v>
          </cell>
          <cell r="D7587" t="str">
            <v>UN</v>
          </cell>
        </row>
        <row r="7588">
          <cell r="A7588" t="str">
            <v>0189-66</v>
          </cell>
          <cell r="B7588" t="str">
            <v>SUPORTE DOS BRAÇOS DO CABIDE VP-02</v>
          </cell>
          <cell r="C7588" t="str">
            <v>ROH</v>
          </cell>
          <cell r="D7588" t="str">
            <v>UN</v>
          </cell>
        </row>
        <row r="7589">
          <cell r="A7589" t="str">
            <v>0189-67</v>
          </cell>
          <cell r="B7589" t="str">
            <v>CP PLAS. CZ BOCAL VAPOR[VP]</v>
          </cell>
          <cell r="C7589" t="str">
            <v>ROH</v>
          </cell>
          <cell r="D7589" t="str">
            <v>UN</v>
          </cell>
        </row>
        <row r="7590">
          <cell r="A7590" t="str">
            <v>0189-69</v>
          </cell>
          <cell r="B7590" t="str">
            <v>SUPORTE DO TUBO DE ELEVAÇÃO C-09</v>
          </cell>
          <cell r="C7590" t="str">
            <v>ROH</v>
          </cell>
          <cell r="D7590" t="str">
            <v>UN</v>
          </cell>
        </row>
        <row r="7591">
          <cell r="A7591" t="str">
            <v>0189-70</v>
          </cell>
          <cell r="B7591" t="str">
            <v>SUP ELEM AQUEC. EM-03</v>
          </cell>
          <cell r="C7591" t="str">
            <v>ROH</v>
          </cell>
          <cell r="D7591" t="str">
            <v>UN</v>
          </cell>
        </row>
        <row r="7592">
          <cell r="A7592" t="str">
            <v>0189-72</v>
          </cell>
          <cell r="B7592" t="str">
            <v>SUPORTE DO PÉ DE BORRACHA [CH]</v>
          </cell>
          <cell r="C7592" t="str">
            <v>ROH</v>
          </cell>
          <cell r="D7592" t="str">
            <v>UN</v>
          </cell>
        </row>
        <row r="7593">
          <cell r="A7593" t="str">
            <v>0189-74</v>
          </cell>
          <cell r="B7593" t="str">
            <v>SUPALCATAMPA PE-06</v>
          </cell>
          <cell r="C7593" t="str">
            <v>ROH</v>
          </cell>
          <cell r="D7593" t="str">
            <v>UN</v>
          </cell>
        </row>
        <row r="7594">
          <cell r="A7594" t="str">
            <v>0189-76</v>
          </cell>
          <cell r="B7594" t="str">
            <v>SUP MT[MP]</v>
          </cell>
          <cell r="C7594" t="str">
            <v>ROH</v>
          </cell>
          <cell r="D7594" t="str">
            <v>UN</v>
          </cell>
        </row>
        <row r="7595">
          <cell r="A7595" t="str">
            <v>0189-77</v>
          </cell>
          <cell r="B7595" t="str">
            <v>SUP PINO / CHA ACIONAMENTO MP-03/07/08</v>
          </cell>
          <cell r="C7595" t="str">
            <v>ROH</v>
          </cell>
          <cell r="D7595" t="str">
            <v>UN</v>
          </cell>
        </row>
        <row r="7596">
          <cell r="A7596" t="str">
            <v>0189-78</v>
          </cell>
          <cell r="B7596" t="str">
            <v>SUP BATEDOR[MP]</v>
          </cell>
          <cell r="C7596" t="str">
            <v>ROH</v>
          </cell>
          <cell r="D7596" t="str">
            <v>UN</v>
          </cell>
        </row>
        <row r="7597">
          <cell r="A7597" t="str">
            <v>0189-79</v>
          </cell>
          <cell r="B7597" t="str">
            <v>SUP ROSCA HT-01</v>
          </cell>
          <cell r="C7597" t="str">
            <v>ROH</v>
          </cell>
          <cell r="D7597" t="str">
            <v>UN</v>
          </cell>
        </row>
        <row r="7598">
          <cell r="A7598" t="str">
            <v>0189-80</v>
          </cell>
          <cell r="B7598" t="str">
            <v>SUP DAS PLCS D-03D/E /D-04A/B</v>
          </cell>
          <cell r="C7598" t="str">
            <v>ROH</v>
          </cell>
          <cell r="D7598" t="str">
            <v>UN</v>
          </cell>
        </row>
        <row r="7599">
          <cell r="A7599" t="str">
            <v>0189-81</v>
          </cell>
          <cell r="B7599" t="str">
            <v>SUP ANTENA MS-03B / MS-03/MS-03C</v>
          </cell>
          <cell r="C7599" t="str">
            <v>ROH</v>
          </cell>
          <cell r="D7599" t="str">
            <v>UN</v>
          </cell>
        </row>
        <row r="7600">
          <cell r="A7600" t="str">
            <v>0189-82</v>
          </cell>
          <cell r="B7600" t="str">
            <v>SUP PN RR-01</v>
          </cell>
          <cell r="C7600" t="str">
            <v>ROH</v>
          </cell>
          <cell r="D7600" t="str">
            <v>UN</v>
          </cell>
        </row>
        <row r="7601">
          <cell r="A7601" t="str">
            <v>0189-83</v>
          </cell>
          <cell r="B7601" t="str">
            <v>SUPFACA LIQUI. MP-04</v>
          </cell>
          <cell r="C7601" t="str">
            <v>ROH</v>
          </cell>
          <cell r="D7601" t="str">
            <v>UN</v>
          </cell>
        </row>
        <row r="7602">
          <cell r="A7602" t="str">
            <v>0189-84</v>
          </cell>
          <cell r="B7602" t="str">
            <v>SUP PINO / CHA ACIONAMENTO MP-04</v>
          </cell>
          <cell r="C7602" t="str">
            <v>ROH</v>
          </cell>
          <cell r="D7602" t="str">
            <v>UN</v>
          </cell>
        </row>
        <row r="7603">
          <cell r="A7603" t="str">
            <v>0189-86</v>
          </cell>
          <cell r="B7603" t="str">
            <v>SUP DAS CHA L/D MP-04</v>
          </cell>
          <cell r="C7603" t="str">
            <v>ROH</v>
          </cell>
          <cell r="D7603" t="str">
            <v>UN</v>
          </cell>
        </row>
        <row r="7604">
          <cell r="A7604" t="str">
            <v>0189-87</v>
          </cell>
          <cell r="B7604" t="str">
            <v>SUP CB PL MP-04</v>
          </cell>
          <cell r="C7604" t="str">
            <v>ROH</v>
          </cell>
          <cell r="D7604" t="str">
            <v>UN</v>
          </cell>
        </row>
        <row r="7605">
          <cell r="A7605" t="str">
            <v>0189-88</v>
          </cell>
          <cell r="B7605" t="str">
            <v>SUP MT MP-04</v>
          </cell>
          <cell r="C7605" t="str">
            <v>ROH</v>
          </cell>
          <cell r="D7605" t="str">
            <v>UN</v>
          </cell>
        </row>
        <row r="7606">
          <cell r="A7606" t="str">
            <v>0189-89</v>
          </cell>
          <cell r="B7606" t="str">
            <v>SUP DAS ENGRENAGENS MP-04</v>
          </cell>
          <cell r="C7606" t="str">
            <v>ROH</v>
          </cell>
          <cell r="D7606" t="str">
            <v>UN</v>
          </cell>
        </row>
        <row r="7607">
          <cell r="A7607" t="str">
            <v>0189-90</v>
          </cell>
          <cell r="B7607" t="str">
            <v>SUP APOIO BOTAO MP-04</v>
          </cell>
          <cell r="C7607" t="str">
            <v>ROH</v>
          </cell>
          <cell r="D7607" t="str">
            <v>UN</v>
          </cell>
        </row>
        <row r="7608">
          <cell r="A7608" t="str">
            <v>0189-91</v>
          </cell>
          <cell r="B7608" t="str">
            <v>SUP BOTAO VOLUME MS-01</v>
          </cell>
          <cell r="C7608" t="str">
            <v>ROH</v>
          </cell>
          <cell r="D7608" t="str">
            <v>UN</v>
          </cell>
        </row>
        <row r="7609">
          <cell r="A7609" t="str">
            <v>0189-94</v>
          </cell>
          <cell r="B7609" t="str">
            <v>SUPFACA LIQUI.[MP]</v>
          </cell>
          <cell r="C7609" t="str">
            <v>ROH</v>
          </cell>
          <cell r="D7609" t="str">
            <v>UN</v>
          </cell>
        </row>
        <row r="7610">
          <cell r="A7610" t="str">
            <v>0189-95</v>
          </cell>
          <cell r="B7610" t="str">
            <v>SUP PE FR-07</v>
          </cell>
          <cell r="C7610" t="str">
            <v>ROH</v>
          </cell>
          <cell r="D7610" t="str">
            <v>UN</v>
          </cell>
        </row>
        <row r="7611">
          <cell r="A7611" t="str">
            <v>0189-96</v>
          </cell>
          <cell r="B7611" t="str">
            <v>SUP INF. VDR. FR-07</v>
          </cell>
          <cell r="C7611" t="str">
            <v>ROH</v>
          </cell>
          <cell r="D7611" t="str">
            <v>UN</v>
          </cell>
        </row>
        <row r="7612">
          <cell r="A7612" t="str">
            <v>0189-97</v>
          </cell>
          <cell r="B7612" t="str">
            <v>SUP SUP VDR. FR-07</v>
          </cell>
          <cell r="C7612" t="str">
            <v>ROH</v>
          </cell>
          <cell r="D7612" t="str">
            <v>UN</v>
          </cell>
        </row>
        <row r="7613">
          <cell r="A7613" t="str">
            <v>0189-98</v>
          </cell>
          <cell r="B7613" t="str">
            <v>SUP COLETOR AGUA PT 4 XICARAS[PE]</v>
          </cell>
          <cell r="C7613" t="str">
            <v>ROH</v>
          </cell>
          <cell r="D7613" t="str">
            <v>UN</v>
          </cell>
        </row>
        <row r="7614">
          <cell r="A7614" t="str">
            <v>0189-99</v>
          </cell>
          <cell r="B7614" t="str">
            <v>SUP LED CE-01</v>
          </cell>
          <cell r="C7614" t="str">
            <v>ROH</v>
          </cell>
          <cell r="D7614" t="str">
            <v>UN</v>
          </cell>
        </row>
        <row r="7615">
          <cell r="A7615" t="str">
            <v>0190-00</v>
          </cell>
          <cell r="B7615" t="str">
            <v>ETIQ SELO RUÍDO L-900 FR-2C 220V</v>
          </cell>
          <cell r="C7615" t="str">
            <v>ROH</v>
          </cell>
          <cell r="D7615" t="str">
            <v>UN</v>
          </cell>
        </row>
        <row r="7616">
          <cell r="A7616" t="str">
            <v>0190-01</v>
          </cell>
          <cell r="B7616" t="str">
            <v>ESPREMEDOR E-01 127V/60HZ TURBO CITRUS</v>
          </cell>
          <cell r="C7616" t="str">
            <v>FERT</v>
          </cell>
          <cell r="D7616" t="str">
            <v>UN</v>
          </cell>
        </row>
        <row r="7617">
          <cell r="A7617" t="str">
            <v>0190-02</v>
          </cell>
          <cell r="B7617" t="str">
            <v>ESPREMEDOR E-01 220V/60HZ TURBO CITRUS</v>
          </cell>
          <cell r="C7617" t="str">
            <v>FERT</v>
          </cell>
          <cell r="D7617" t="str">
            <v>UN</v>
          </cell>
        </row>
        <row r="7618">
          <cell r="A7618" t="str">
            <v>0190-03</v>
          </cell>
          <cell r="B7618" t="str">
            <v>ESPREMEDOR E-01 220V/60HZ TURBO CITRUS</v>
          </cell>
          <cell r="C7618" t="str">
            <v>FERT</v>
          </cell>
          <cell r="D7618" t="str">
            <v>UN</v>
          </cell>
        </row>
        <row r="7619">
          <cell r="A7619" t="str">
            <v>0190-04</v>
          </cell>
          <cell r="B7619" t="str">
            <v>ESPREMEDOR E-02 127V/60HZ PREMIUM</v>
          </cell>
          <cell r="C7619" t="str">
            <v>FERT</v>
          </cell>
          <cell r="D7619" t="str">
            <v>UN</v>
          </cell>
        </row>
        <row r="7620">
          <cell r="A7620" t="str">
            <v>0190-05</v>
          </cell>
          <cell r="B7620" t="str">
            <v>ESPREMEDOR E-02 220V/60HZ PREMIUM</v>
          </cell>
          <cell r="C7620" t="str">
            <v>FERT</v>
          </cell>
          <cell r="D7620" t="str">
            <v>UN</v>
          </cell>
        </row>
        <row r="7621">
          <cell r="A7621" t="str">
            <v>0190-06</v>
          </cell>
          <cell r="B7621" t="str">
            <v>ESPREMEDOR E-02 127V/60Hz PREMIUM</v>
          </cell>
          <cell r="C7621" t="str">
            <v>FERT</v>
          </cell>
          <cell r="D7621" t="str">
            <v>UN</v>
          </cell>
        </row>
        <row r="7622">
          <cell r="A7622" t="str">
            <v>0190-07</v>
          </cell>
          <cell r="B7622" t="str">
            <v>ESPREMEDOR E-02 220V/60Hz PREMIUM</v>
          </cell>
          <cell r="C7622" t="str">
            <v>FERT</v>
          </cell>
          <cell r="D7622" t="str">
            <v>UN</v>
          </cell>
        </row>
        <row r="7623">
          <cell r="A7623" t="str">
            <v>0190-08</v>
          </cell>
          <cell r="B7623" t="str">
            <v>EMB IND BX-09</v>
          </cell>
          <cell r="C7623" t="str">
            <v>ROH</v>
          </cell>
          <cell r="D7623" t="str">
            <v>UN</v>
          </cell>
        </row>
        <row r="7624">
          <cell r="A7624" t="str">
            <v>0190-09</v>
          </cell>
          <cell r="B7624" t="str">
            <v>EMB COLET BX-09</v>
          </cell>
          <cell r="C7624" t="str">
            <v>ROH</v>
          </cell>
          <cell r="D7624" t="str">
            <v>UN</v>
          </cell>
        </row>
        <row r="7625">
          <cell r="A7625" t="str">
            <v>0190-10</v>
          </cell>
          <cell r="B7625" t="str">
            <v>ESPREMEDOR E-07 127V/60HZ EDI LIMITADA</v>
          </cell>
          <cell r="C7625" t="str">
            <v>FERT</v>
          </cell>
          <cell r="D7625" t="str">
            <v>UN</v>
          </cell>
        </row>
        <row r="7626">
          <cell r="A7626" t="str">
            <v>0190-11</v>
          </cell>
          <cell r="B7626" t="str">
            <v>ESPREMEDOR E-07 220V/60HZ EDI LIMITADA</v>
          </cell>
          <cell r="C7626" t="str">
            <v>FERT</v>
          </cell>
          <cell r="D7626" t="str">
            <v>UN</v>
          </cell>
        </row>
        <row r="7627">
          <cell r="A7627" t="str">
            <v>0190-12</v>
          </cell>
          <cell r="B7627" t="str">
            <v>ESPREMEDOR E-14 127V/60HZ MAXIS</v>
          </cell>
          <cell r="C7627" t="str">
            <v>FERT</v>
          </cell>
          <cell r="D7627" t="str">
            <v>UN</v>
          </cell>
        </row>
        <row r="7628">
          <cell r="A7628" t="str">
            <v>0190-13</v>
          </cell>
          <cell r="B7628" t="str">
            <v>ESPREMEDOR E-14 220V/60HZ MAXIS</v>
          </cell>
          <cell r="C7628" t="str">
            <v>FERT</v>
          </cell>
          <cell r="D7628" t="str">
            <v>UN</v>
          </cell>
        </row>
        <row r="7629">
          <cell r="A7629" t="str">
            <v>0190-14</v>
          </cell>
          <cell r="B7629" t="str">
            <v>ESPREMEDOR E-15 127V/60HZ TURBO CITRUS</v>
          </cell>
          <cell r="C7629" t="str">
            <v>FERT</v>
          </cell>
          <cell r="D7629" t="str">
            <v>UN</v>
          </cell>
        </row>
        <row r="7630">
          <cell r="A7630" t="str">
            <v>0190-15</v>
          </cell>
          <cell r="B7630" t="str">
            <v>ESPREMEDOR E-15 220V/60HZ TURBO CITRUS</v>
          </cell>
          <cell r="C7630" t="str">
            <v>FERT</v>
          </cell>
          <cell r="D7630" t="str">
            <v>UN</v>
          </cell>
        </row>
        <row r="7631">
          <cell r="A7631" t="str">
            <v>0190-16</v>
          </cell>
          <cell r="B7631" t="str">
            <v>ESPREMEDOR E-01 220V/50HZ UY BR</v>
          </cell>
          <cell r="C7631" t="str">
            <v>FERT</v>
          </cell>
          <cell r="D7631" t="str">
            <v>UN</v>
          </cell>
        </row>
        <row r="7632">
          <cell r="A7632" t="str">
            <v>0190-17</v>
          </cell>
          <cell r="B7632" t="str">
            <v>ESPREMEDOR E-02 220V/50HZ PREMIUM UY PR</v>
          </cell>
          <cell r="C7632" t="str">
            <v>FERT</v>
          </cell>
          <cell r="D7632" t="str">
            <v>UN</v>
          </cell>
        </row>
        <row r="7633">
          <cell r="A7633" t="str">
            <v>0190-18</v>
          </cell>
          <cell r="B7633" t="str">
            <v>ESPREMEDOR E-15 220V/50Hz UY BR</v>
          </cell>
          <cell r="C7633" t="str">
            <v>FERT</v>
          </cell>
          <cell r="D7633" t="str">
            <v>UN</v>
          </cell>
        </row>
        <row r="7634">
          <cell r="A7634" t="str">
            <v>0190-19</v>
          </cell>
          <cell r="B7634" t="str">
            <v>ESPREMEDOR E-19 127V/60Hz EDI LIMITADA</v>
          </cell>
          <cell r="C7634" t="str">
            <v>FERT</v>
          </cell>
          <cell r="D7634" t="str">
            <v>UN</v>
          </cell>
        </row>
        <row r="7635">
          <cell r="A7635" t="str">
            <v>0190-20</v>
          </cell>
          <cell r="B7635" t="str">
            <v>ESPREMEDOR E-19 220V/60Hz EDI LIMITADA</v>
          </cell>
          <cell r="C7635" t="str">
            <v>FERT</v>
          </cell>
          <cell r="D7635" t="str">
            <v>UN</v>
          </cell>
        </row>
        <row r="7636">
          <cell r="A7636" t="str">
            <v>0190-22</v>
          </cell>
          <cell r="B7636" t="str">
            <v>ESPREMEDOR E-02 127V/60Hz PA PRETO</v>
          </cell>
          <cell r="C7636" t="str">
            <v>FERT</v>
          </cell>
          <cell r="D7636" t="str">
            <v>UN</v>
          </cell>
        </row>
        <row r="7637">
          <cell r="A7637" t="str">
            <v>0190-23</v>
          </cell>
          <cell r="B7637" t="str">
            <v>ESPREMEDOR E-21 110V/60Hz  PA BRANCO</v>
          </cell>
          <cell r="C7637" t="str">
            <v>FERT</v>
          </cell>
          <cell r="D7637" t="str">
            <v>UN</v>
          </cell>
        </row>
        <row r="7638">
          <cell r="A7638" t="str">
            <v>0190-25</v>
          </cell>
          <cell r="B7638" t="str">
            <v>ESPREMEDOR E-01 127V/60Hz TURBO CITRUS</v>
          </cell>
          <cell r="C7638" t="str">
            <v>FERT</v>
          </cell>
          <cell r="D7638" t="str">
            <v>UN</v>
          </cell>
        </row>
        <row r="7639">
          <cell r="A7639" t="str">
            <v>0190-26</v>
          </cell>
          <cell r="B7639" t="str">
            <v>ESPREMEDOR E-01 220V/60Hz TURBO CITRUS</v>
          </cell>
          <cell r="C7639" t="str">
            <v>FERT</v>
          </cell>
          <cell r="D7639" t="str">
            <v>UN</v>
          </cell>
        </row>
        <row r="7640">
          <cell r="A7640" t="str">
            <v>0190-27</v>
          </cell>
          <cell r="B7640" t="str">
            <v>ETIQ EFIC ENERGETICA NV-75-6P-NP 127V</v>
          </cell>
          <cell r="C7640" t="str">
            <v>ROH</v>
          </cell>
          <cell r="D7640" t="str">
            <v>UN</v>
          </cell>
        </row>
        <row r="7641">
          <cell r="A7641" t="str">
            <v>0190-28</v>
          </cell>
          <cell r="B7641" t="str">
            <v>ETIQ EFIC ENERGETICA NV-75-6P-NP 220V</v>
          </cell>
          <cell r="C7641" t="str">
            <v>ROH</v>
          </cell>
          <cell r="D7641" t="str">
            <v>UN</v>
          </cell>
        </row>
        <row r="7642">
          <cell r="A7642" t="str">
            <v>0190-30</v>
          </cell>
          <cell r="B7642" t="str">
            <v>ETIQ UNITARIA P/ EXPORTACAO [BOLIVIA]</v>
          </cell>
          <cell r="C7642" t="str">
            <v>ROH</v>
          </cell>
          <cell r="D7642" t="str">
            <v>UN</v>
          </cell>
        </row>
        <row r="7643">
          <cell r="A7643" t="str">
            <v>0190-31</v>
          </cell>
          <cell r="B7643" t="str">
            <v>ETIQ COLETIVA P/ EXPORTACAO [BOLIVIA]</v>
          </cell>
          <cell r="C7643" t="str">
            <v>ROH</v>
          </cell>
          <cell r="D7643" t="str">
            <v>PL</v>
          </cell>
        </row>
        <row r="7644">
          <cell r="A7644" t="str">
            <v>0190-32</v>
          </cell>
          <cell r="B7644" t="str">
            <v>ETIQ COD BARRA VT-41-6P-NP 220V</v>
          </cell>
          <cell r="C7644" t="str">
            <v>ROH</v>
          </cell>
          <cell r="D7644" t="str">
            <v>UN</v>
          </cell>
        </row>
        <row r="7645">
          <cell r="A7645" t="str">
            <v>0190-34</v>
          </cell>
          <cell r="B7645" t="str">
            <v>ETIQ COD BARRA V-37-6P 220V VER02</v>
          </cell>
          <cell r="C7645" t="str">
            <v>ROH</v>
          </cell>
          <cell r="D7645" t="str">
            <v>UN</v>
          </cell>
        </row>
        <row r="7646">
          <cell r="A7646" t="str">
            <v>0190-36</v>
          </cell>
          <cell r="B7646" t="str">
            <v>ETIQ COD BARRA UNIT NV-15-6P 220V VER02</v>
          </cell>
          <cell r="C7646" t="str">
            <v>ROH</v>
          </cell>
          <cell r="D7646" t="str">
            <v>UN</v>
          </cell>
        </row>
        <row r="7647">
          <cell r="A7647" t="str">
            <v>0190-37</v>
          </cell>
          <cell r="B7647" t="str">
            <v>ETIQ COD BARRA UNIT NV-15-6P-FB 220V V2</v>
          </cell>
          <cell r="C7647" t="str">
            <v>ROH</v>
          </cell>
          <cell r="D7647" t="str">
            <v>UN</v>
          </cell>
        </row>
        <row r="7648">
          <cell r="A7648" t="str">
            <v>0190-38</v>
          </cell>
          <cell r="B7648" t="str">
            <v>ETIQ COD BARRA UNIT VT-31-6P 220V VER02</v>
          </cell>
          <cell r="C7648" t="str">
            <v>ROH</v>
          </cell>
          <cell r="D7648" t="str">
            <v>UN</v>
          </cell>
        </row>
        <row r="7649">
          <cell r="A7649" t="str">
            <v>0190-39</v>
          </cell>
          <cell r="B7649" t="str">
            <v>ETIQ EFICIENCIA ENERGETICA NV-15-4P 127V</v>
          </cell>
          <cell r="C7649" t="str">
            <v>ROH</v>
          </cell>
          <cell r="D7649" t="str">
            <v>UN</v>
          </cell>
        </row>
        <row r="7650">
          <cell r="A7650" t="str">
            <v>0190-40</v>
          </cell>
          <cell r="B7650" t="str">
            <v>ETIQ EFICIENCIA ENERGETICA NV-15-4P 220V</v>
          </cell>
          <cell r="C7650" t="str">
            <v>ROH</v>
          </cell>
          <cell r="D7650" t="str">
            <v>UN</v>
          </cell>
        </row>
        <row r="7651">
          <cell r="A7651" t="str">
            <v>0190-41</v>
          </cell>
          <cell r="B7651" t="str">
            <v>ETIQ COD BARRA UNITARIA NV-15-4P 220V</v>
          </cell>
          <cell r="C7651" t="str">
            <v>ROH</v>
          </cell>
          <cell r="D7651" t="str">
            <v>UN</v>
          </cell>
        </row>
        <row r="7652">
          <cell r="A7652" t="str">
            <v>0190-44</v>
          </cell>
          <cell r="B7652" t="str">
            <v>ETIQ COD BARRA UNITARIA V-08-4P 220V</v>
          </cell>
          <cell r="C7652" t="str">
            <v>ROH</v>
          </cell>
          <cell r="D7652" t="str">
            <v>UN</v>
          </cell>
        </row>
        <row r="7653">
          <cell r="A7653" t="str">
            <v>0190-47</v>
          </cell>
          <cell r="B7653" t="str">
            <v>ETIQ COD BARRA UNITARIA V-08B-4P 220V</v>
          </cell>
          <cell r="C7653" t="str">
            <v>ROH</v>
          </cell>
          <cell r="D7653" t="str">
            <v>UN</v>
          </cell>
        </row>
        <row r="7654">
          <cell r="A7654" t="str">
            <v>0190-50</v>
          </cell>
          <cell r="B7654" t="str">
            <v>ETIQ COD BARRA UNITARIA V-16-4P 220V</v>
          </cell>
          <cell r="C7654" t="str">
            <v>ROH</v>
          </cell>
          <cell r="D7654" t="str">
            <v>UN</v>
          </cell>
        </row>
        <row r="7655">
          <cell r="A7655" t="str">
            <v>0190-51</v>
          </cell>
          <cell r="B7655" t="str">
            <v>ETIQ EFICIENCIA ENERGETICA V-16B-4P 127V</v>
          </cell>
          <cell r="C7655" t="str">
            <v>ROH</v>
          </cell>
          <cell r="D7655" t="str">
            <v>UN</v>
          </cell>
        </row>
        <row r="7656">
          <cell r="A7656" t="str">
            <v>0190-52</v>
          </cell>
          <cell r="B7656" t="str">
            <v>ETIQ EFICIENCIA ENERGETICA V-16B-4P 220V</v>
          </cell>
          <cell r="C7656" t="str">
            <v>ROH</v>
          </cell>
          <cell r="D7656" t="str">
            <v>UN</v>
          </cell>
        </row>
        <row r="7657">
          <cell r="A7657" t="str">
            <v>0190-53</v>
          </cell>
          <cell r="B7657" t="str">
            <v>ETIQ COD BARRA UNITARIA V-16B-4P 220V</v>
          </cell>
          <cell r="C7657" t="str">
            <v>ROH</v>
          </cell>
          <cell r="D7657" t="str">
            <v>UN</v>
          </cell>
        </row>
        <row r="7658">
          <cell r="A7658" t="str">
            <v>0190-54</v>
          </cell>
          <cell r="B7658" t="str">
            <v>ETIQ EFIC ENERGETICA V-45-4P-NP 127V</v>
          </cell>
          <cell r="C7658" t="str">
            <v>ROH</v>
          </cell>
          <cell r="D7658" t="str">
            <v>UN</v>
          </cell>
        </row>
        <row r="7659">
          <cell r="A7659" t="str">
            <v>0190-55</v>
          </cell>
          <cell r="B7659" t="str">
            <v>ETIQ EFIC ENERGETICA V-45-4P-NP 220V</v>
          </cell>
          <cell r="C7659" t="str">
            <v>ROH</v>
          </cell>
          <cell r="D7659" t="str">
            <v>UN</v>
          </cell>
        </row>
        <row r="7660">
          <cell r="A7660" t="str">
            <v>0190-59</v>
          </cell>
          <cell r="B7660" t="str">
            <v>ETIQ COD BARRA UNIT VT-RP-01-8P-NP 220V</v>
          </cell>
          <cell r="C7660" t="str">
            <v>ROH</v>
          </cell>
          <cell r="D7660" t="str">
            <v>UN</v>
          </cell>
        </row>
        <row r="7661">
          <cell r="A7661" t="str">
            <v>0190-60</v>
          </cell>
          <cell r="B7661" t="str">
            <v>ETIQ EFIC ENERGETICA VT-RP-02-8P-NP 127V</v>
          </cell>
          <cell r="C7661" t="str">
            <v>ROH</v>
          </cell>
          <cell r="D7661" t="str">
            <v>UN</v>
          </cell>
        </row>
        <row r="7662">
          <cell r="A7662" t="str">
            <v>0190-61</v>
          </cell>
          <cell r="B7662" t="str">
            <v>ETIQ EFIC ENERGETICA VT-RP-02-8P-NP 220V</v>
          </cell>
          <cell r="C7662" t="str">
            <v>ROH</v>
          </cell>
          <cell r="D7662" t="str">
            <v>UN</v>
          </cell>
        </row>
        <row r="7663">
          <cell r="A7663" t="str">
            <v>0190-62</v>
          </cell>
          <cell r="B7663" t="str">
            <v>ETIQ COD BARRA UNIT VT-RP-02-8P-NP 220V</v>
          </cell>
          <cell r="C7663" t="str">
            <v>ROH</v>
          </cell>
          <cell r="D7663" t="str">
            <v>UN</v>
          </cell>
        </row>
        <row r="7664">
          <cell r="A7664" t="str">
            <v>0190-63</v>
          </cell>
          <cell r="B7664" t="str">
            <v>ETIQ COD BARRA UNIT VT-RP-03-8P-NP 220V</v>
          </cell>
          <cell r="C7664" t="str">
            <v>ROH</v>
          </cell>
          <cell r="D7664" t="str">
            <v>UN</v>
          </cell>
        </row>
        <row r="7665">
          <cell r="A7665" t="str">
            <v>0190-64</v>
          </cell>
          <cell r="B7665" t="str">
            <v>ETIQ EFIC ENERGETICA VT-RP-03-8P-NP 127V</v>
          </cell>
          <cell r="C7665" t="str">
            <v>ROH</v>
          </cell>
          <cell r="D7665" t="str">
            <v>UN</v>
          </cell>
        </row>
        <row r="7666">
          <cell r="A7666" t="str">
            <v>0190-65</v>
          </cell>
          <cell r="B7666" t="str">
            <v>ETIQ EFIC ENERGETICA VT-RP-03-8P-NP 220V</v>
          </cell>
          <cell r="C7666" t="str">
            <v>ROH</v>
          </cell>
          <cell r="D7666" t="str">
            <v>UN</v>
          </cell>
        </row>
        <row r="7667">
          <cell r="A7667" t="str">
            <v>0190-66</v>
          </cell>
          <cell r="B7667" t="str">
            <v>ETIQ EFIC ENERG [VPS-44-8P-NP] 127V (BV)</v>
          </cell>
          <cell r="C7667" t="str">
            <v>ROH</v>
          </cell>
          <cell r="D7667" t="str">
            <v>UN</v>
          </cell>
        </row>
        <row r="7668">
          <cell r="A7668" t="str">
            <v>0190-67</v>
          </cell>
          <cell r="B7668" t="str">
            <v>ETIQ EFIC ENERG [VPS-44-8P-NP] 220V (BV)</v>
          </cell>
          <cell r="C7668" t="str">
            <v>ROH</v>
          </cell>
          <cell r="D7668" t="str">
            <v>UN</v>
          </cell>
        </row>
        <row r="7669">
          <cell r="A7669" t="str">
            <v>0190-68</v>
          </cell>
          <cell r="B7669" t="str">
            <v>ETIQ COD BARRA UNIT VPS-44-8P-NP 220V</v>
          </cell>
          <cell r="C7669" t="str">
            <v>ROH</v>
          </cell>
          <cell r="D7669" t="str">
            <v>UN</v>
          </cell>
        </row>
        <row r="7670">
          <cell r="A7670" t="str">
            <v>0190-69</v>
          </cell>
          <cell r="B7670" t="str">
            <v>ETIQ EFIC ENERGETICA VPS-52-8P-NP 127V</v>
          </cell>
          <cell r="C7670" t="str">
            <v>ROH</v>
          </cell>
          <cell r="D7670" t="str">
            <v>UN</v>
          </cell>
        </row>
        <row r="7671">
          <cell r="A7671" t="str">
            <v>0190-70</v>
          </cell>
          <cell r="B7671" t="str">
            <v>ETIQ EFIC ENERGETICA VPS-52-8P-NP 220V</v>
          </cell>
          <cell r="C7671" t="str">
            <v>ROH</v>
          </cell>
          <cell r="D7671" t="str">
            <v>UN</v>
          </cell>
        </row>
        <row r="7672">
          <cell r="A7672" t="str">
            <v>0190-71</v>
          </cell>
          <cell r="B7672" t="str">
            <v>ETIQ COD BARRA UNIT VPS-52-8P-NP 220V</v>
          </cell>
          <cell r="C7672" t="str">
            <v>ROH</v>
          </cell>
          <cell r="D7672" t="str">
            <v>UN</v>
          </cell>
        </row>
        <row r="7673">
          <cell r="A7673" t="str">
            <v>0190-72</v>
          </cell>
          <cell r="B7673" t="str">
            <v>ETIQ EFIC ENERGETICA NVT-50-8P 127V</v>
          </cell>
          <cell r="C7673" t="str">
            <v>ROH</v>
          </cell>
          <cell r="D7673" t="str">
            <v>UN</v>
          </cell>
        </row>
        <row r="7674">
          <cell r="A7674" t="str">
            <v>0190-73</v>
          </cell>
          <cell r="B7674" t="str">
            <v>ETIQ EFIC ENERGETICA NVT-50-8P 220V</v>
          </cell>
          <cell r="C7674" t="str">
            <v>ROH</v>
          </cell>
          <cell r="D7674" t="str">
            <v>UN</v>
          </cell>
        </row>
        <row r="7675">
          <cell r="A7675" t="str">
            <v>0190-74</v>
          </cell>
          <cell r="B7675" t="str">
            <v>ETIQ COD BARRA UNITARIA NVT-50-8P 220V</v>
          </cell>
          <cell r="C7675" t="str">
            <v>ROH</v>
          </cell>
          <cell r="D7675" t="str">
            <v>UN</v>
          </cell>
        </row>
        <row r="7676">
          <cell r="A7676" t="str">
            <v>0190-79</v>
          </cell>
          <cell r="B7676" t="str">
            <v>ETIQ COD BARRA UNIT VT-41-TM-8P-NP 220V</v>
          </cell>
          <cell r="C7676" t="str">
            <v>ROH</v>
          </cell>
          <cell r="D7676" t="str">
            <v>UN</v>
          </cell>
        </row>
        <row r="7677">
          <cell r="A7677" t="str">
            <v>0190-81</v>
          </cell>
          <cell r="B7677" t="str">
            <v>ETIQ COD BARRA UNIT VT-CR-41-8P-NP 220V</v>
          </cell>
          <cell r="C7677" t="str">
            <v>ROH</v>
          </cell>
          <cell r="D7677" t="str">
            <v>UN</v>
          </cell>
        </row>
        <row r="7678">
          <cell r="A7678" t="str">
            <v>0190-82</v>
          </cell>
          <cell r="B7678" t="str">
            <v>ETIQ EFIC ENERGETICA NVT-40-8P 127V</v>
          </cell>
          <cell r="C7678" t="str">
            <v>ROH</v>
          </cell>
          <cell r="D7678" t="str">
            <v>UN</v>
          </cell>
        </row>
        <row r="7679">
          <cell r="A7679" t="str">
            <v>0190-83</v>
          </cell>
          <cell r="B7679" t="str">
            <v>ETIQ EFIC ENERGETICA NVT-40-8P 220V</v>
          </cell>
          <cell r="C7679" t="str">
            <v>ROH</v>
          </cell>
          <cell r="D7679" t="str">
            <v>UN</v>
          </cell>
        </row>
        <row r="7680">
          <cell r="A7680" t="str">
            <v>0190-84</v>
          </cell>
          <cell r="B7680" t="str">
            <v>ETIQ COD BARRA UNITARIA NVT-40-8P 220V</v>
          </cell>
          <cell r="C7680" t="str">
            <v>ROH</v>
          </cell>
          <cell r="D7680" t="str">
            <v>UN</v>
          </cell>
        </row>
        <row r="7681">
          <cell r="A7681" t="str">
            <v>0190-85</v>
          </cell>
          <cell r="B7681" t="str">
            <v>ETIQ COD BARRA UNITARIA NVT-40C-8P 220V</v>
          </cell>
          <cell r="C7681" t="str">
            <v>ROH</v>
          </cell>
          <cell r="D7681" t="str">
            <v>UN</v>
          </cell>
        </row>
        <row r="7682">
          <cell r="A7682" t="str">
            <v>0190-86</v>
          </cell>
          <cell r="B7682" t="str">
            <v>ETIQ EFIC ENERGETICA NVT-40C-8P 220V</v>
          </cell>
          <cell r="C7682" t="str">
            <v>ROH</v>
          </cell>
          <cell r="D7682" t="str">
            <v>UN</v>
          </cell>
        </row>
        <row r="7683">
          <cell r="A7683" t="str">
            <v>0190-87</v>
          </cell>
          <cell r="B7683" t="str">
            <v>ETIQ EFIC ENERGETICA NVT-40C-8P 127V</v>
          </cell>
          <cell r="C7683" t="str">
            <v>ROH</v>
          </cell>
          <cell r="D7683" t="str">
            <v>UN</v>
          </cell>
        </row>
        <row r="7684">
          <cell r="A7684" t="str">
            <v>0190-90</v>
          </cell>
          <cell r="B7684" t="str">
            <v>ETIQ COD BARRA UNIT VT-CR-43-8P-NP 220V</v>
          </cell>
          <cell r="C7684" t="str">
            <v>ROH</v>
          </cell>
          <cell r="D7684" t="str">
            <v>UN</v>
          </cell>
        </row>
        <row r="7685">
          <cell r="A7685" t="str">
            <v>0190-91</v>
          </cell>
          <cell r="B7685" t="str">
            <v>ETIQ COD BARRA COLETIVA L-900 FR 2C 127V</v>
          </cell>
          <cell r="C7685" t="str">
            <v>ROH</v>
          </cell>
          <cell r="D7685" t="str">
            <v>PL</v>
          </cell>
        </row>
        <row r="7686">
          <cell r="A7686" t="str">
            <v>0190-92</v>
          </cell>
          <cell r="B7686" t="str">
            <v>ETIQ COD BARRA COLETIVA L-900 FR 2C 220V</v>
          </cell>
          <cell r="C7686" t="str">
            <v>ROH</v>
          </cell>
          <cell r="D7686" t="str">
            <v>PL</v>
          </cell>
        </row>
        <row r="7687">
          <cell r="A7687" t="str">
            <v>0190-93</v>
          </cell>
          <cell r="B7687" t="str">
            <v>ETIQ COD BARRA UNITARIA L-900 FR 2C 220V</v>
          </cell>
          <cell r="C7687" t="str">
            <v>ROH</v>
          </cell>
          <cell r="D7687" t="str">
            <v>UN</v>
          </cell>
        </row>
        <row r="7688">
          <cell r="A7688" t="str">
            <v>0190-94</v>
          </cell>
          <cell r="B7688" t="str">
            <v>ETIQ COD BARRA UNITARIA [V-45-4P] 220V</v>
          </cell>
          <cell r="C7688" t="str">
            <v>ROH</v>
          </cell>
          <cell r="D7688" t="str">
            <v>UN</v>
          </cell>
        </row>
        <row r="7689">
          <cell r="A7689" t="str">
            <v>0190-95</v>
          </cell>
          <cell r="B7689" t="str">
            <v>ETIQ EFIC ENERGETICA [V-45-4P] 220V</v>
          </cell>
          <cell r="C7689" t="str">
            <v>ROH</v>
          </cell>
          <cell r="D7689" t="str">
            <v>UN</v>
          </cell>
        </row>
        <row r="7690">
          <cell r="A7690" t="str">
            <v>0190-96</v>
          </cell>
          <cell r="B7690" t="str">
            <v>ETIQ EFIC ENERGETICA [V-45-4P] 127V</v>
          </cell>
          <cell r="C7690" t="str">
            <v>ROH</v>
          </cell>
          <cell r="D7690" t="str">
            <v>UN</v>
          </cell>
        </row>
        <row r="7691">
          <cell r="A7691" t="str">
            <v>0190-99</v>
          </cell>
          <cell r="B7691" t="str">
            <v>ETIQ COD BARRA UNITARIA V-77-4P-FB 220V</v>
          </cell>
          <cell r="C7691" t="str">
            <v>ROH</v>
          </cell>
          <cell r="D7691" t="str">
            <v>UN</v>
          </cell>
        </row>
        <row r="7692">
          <cell r="A7692" t="str">
            <v>0191-04</v>
          </cell>
          <cell r="B7692" t="str">
            <v>ESPREMEDOR E-02 230V/50HZ  ES PRETO</v>
          </cell>
          <cell r="C7692" t="str">
            <v>FERT</v>
          </cell>
          <cell r="D7692" t="str">
            <v>UN</v>
          </cell>
        </row>
        <row r="7693">
          <cell r="A7693" t="str">
            <v>0191-05</v>
          </cell>
          <cell r="B7693" t="str">
            <v>ESPREMEDOR E-02 220V/60Hz</v>
          </cell>
          <cell r="C7693" t="str">
            <v>FERT</v>
          </cell>
          <cell r="D7693" t="str">
            <v>UN</v>
          </cell>
        </row>
        <row r="7694">
          <cell r="A7694" t="str">
            <v>0191-30</v>
          </cell>
          <cell r="B7694" t="str">
            <v>ETIQ COD BARRA UNI(1074-03)[B-50-B] 127V</v>
          </cell>
          <cell r="C7694" t="str">
            <v>ROH</v>
          </cell>
          <cell r="D7694" t="str">
            <v>UN</v>
          </cell>
        </row>
        <row r="7695">
          <cell r="A7695" t="str">
            <v>0191-31</v>
          </cell>
          <cell r="B7695" t="str">
            <v>ETIQ COD BARRA COL (1074-03)[B-50-B]127V</v>
          </cell>
          <cell r="C7695" t="str">
            <v>ROH</v>
          </cell>
          <cell r="D7695" t="str">
            <v>PL</v>
          </cell>
        </row>
        <row r="7696">
          <cell r="A7696" t="str">
            <v>0191-32</v>
          </cell>
          <cell r="B7696" t="str">
            <v>ETIQ COD BARRA UNI(1074-04)[B-50-B] 220V</v>
          </cell>
          <cell r="C7696" t="str">
            <v>ROH</v>
          </cell>
          <cell r="D7696" t="str">
            <v>UN</v>
          </cell>
        </row>
        <row r="7697">
          <cell r="A7697" t="str">
            <v>0191-33</v>
          </cell>
          <cell r="B7697" t="str">
            <v>ETIQ COD BARRA COL (1074-04)[B-50-B]220V</v>
          </cell>
          <cell r="C7697" t="str">
            <v>ROH</v>
          </cell>
          <cell r="D7697" t="str">
            <v>PL</v>
          </cell>
        </row>
        <row r="7698">
          <cell r="A7698" t="str">
            <v>0191-34</v>
          </cell>
          <cell r="B7698" t="str">
            <v>ETIQ COD BARRA UNIT(1073-03)[B-50-W]127V</v>
          </cell>
          <cell r="C7698" t="str">
            <v>ROH</v>
          </cell>
          <cell r="D7698" t="str">
            <v>UN</v>
          </cell>
        </row>
        <row r="7699">
          <cell r="A7699" t="str">
            <v>0191-35</v>
          </cell>
          <cell r="B7699" t="str">
            <v>ETIQ COD BARRA COL (1073-03)[B-50-W]127V</v>
          </cell>
          <cell r="C7699" t="str">
            <v>ROH</v>
          </cell>
          <cell r="D7699" t="str">
            <v>PL</v>
          </cell>
        </row>
        <row r="7700">
          <cell r="A7700" t="str">
            <v>0191-36</v>
          </cell>
          <cell r="B7700" t="str">
            <v>ETIQ COD BARRA UNIT(1073-04)[B-50-W]220V</v>
          </cell>
          <cell r="C7700" t="str">
            <v>ROH</v>
          </cell>
          <cell r="D7700" t="str">
            <v>UN</v>
          </cell>
        </row>
        <row r="7701">
          <cell r="A7701" t="str">
            <v>0191-37</v>
          </cell>
          <cell r="B7701" t="str">
            <v>ETIQ COD BARRA COL (1073-04)[B-50-W]220V</v>
          </cell>
          <cell r="C7701" t="str">
            <v>ROH</v>
          </cell>
          <cell r="D7701" t="str">
            <v>PL</v>
          </cell>
        </row>
        <row r="7702">
          <cell r="A7702" t="str">
            <v>0191-38</v>
          </cell>
          <cell r="B7702" t="str">
            <v>ETIQ COD BARRA COLETIVA [B-55-R] 127V</v>
          </cell>
          <cell r="C7702" t="str">
            <v>ROH</v>
          </cell>
          <cell r="D7702" t="str">
            <v>PL</v>
          </cell>
        </row>
        <row r="7703">
          <cell r="A7703" t="str">
            <v>0191-39</v>
          </cell>
          <cell r="B7703" t="str">
            <v>ETIQ COD BARRA COLETIVA [B-55-R] 220V</v>
          </cell>
          <cell r="C7703" t="str">
            <v>ROH</v>
          </cell>
          <cell r="D7703" t="str">
            <v>PL</v>
          </cell>
        </row>
        <row r="7704">
          <cell r="A7704" t="str">
            <v>0191-40</v>
          </cell>
          <cell r="B7704" t="str">
            <v>ETIQ COD BARRA UNITARIA [B-55-R] 220V</v>
          </cell>
          <cell r="C7704" t="str">
            <v>ROH</v>
          </cell>
          <cell r="D7704" t="str">
            <v>UN</v>
          </cell>
        </row>
        <row r="7705">
          <cell r="A7705" t="str">
            <v>0192-00</v>
          </cell>
          <cell r="B7705" t="str">
            <v>ETIQ COD BARRA UNITARIA [BP-03-B] 220V</v>
          </cell>
          <cell r="C7705" t="str">
            <v>ROH</v>
          </cell>
          <cell r="D7705" t="str">
            <v>UN</v>
          </cell>
        </row>
        <row r="7706">
          <cell r="A7706" t="str">
            <v>0192-09</v>
          </cell>
          <cell r="B7706" t="str">
            <v>ETQ B2W-PT</v>
          </cell>
          <cell r="C7706" t="str">
            <v>ROH</v>
          </cell>
          <cell r="D7706" t="str">
            <v>UN</v>
          </cell>
        </row>
        <row r="7707">
          <cell r="A7707" t="str">
            <v>0192-22</v>
          </cell>
          <cell r="B7707" t="str">
            <v>ETIQ COD BARRA UNITARIA V-78-6P 220V</v>
          </cell>
          <cell r="C7707" t="str">
            <v>ROH</v>
          </cell>
          <cell r="D7707" t="str">
            <v>UN</v>
          </cell>
        </row>
        <row r="7708">
          <cell r="A7708" t="str">
            <v>0192-23</v>
          </cell>
          <cell r="B7708" t="str">
            <v>ETIQ COL END P/EXP VENTIL[EQUADOR/HM]</v>
          </cell>
          <cell r="C7708" t="str">
            <v>ROH</v>
          </cell>
          <cell r="D7708" t="str">
            <v>UN</v>
          </cell>
        </row>
        <row r="7709">
          <cell r="A7709" t="str">
            <v>0192-24</v>
          </cell>
          <cell r="B7709" t="str">
            <v>ETIQ COD BARRA UNIT [L-900 FB] V2 220V</v>
          </cell>
          <cell r="C7709" t="str">
            <v>ROH</v>
          </cell>
          <cell r="D7709" t="str">
            <v>UN</v>
          </cell>
        </row>
        <row r="7710">
          <cell r="A7710" t="str">
            <v>0192-25</v>
          </cell>
          <cell r="B7710" t="str">
            <v>ETIQ COD BARRA UNIT [L-900 FR] V2 220V</v>
          </cell>
          <cell r="C7710" t="str">
            <v>ROH</v>
          </cell>
          <cell r="D7710" t="str">
            <v>UN</v>
          </cell>
        </row>
        <row r="7711">
          <cell r="A7711" t="str">
            <v>0192-26</v>
          </cell>
          <cell r="B7711" t="str">
            <v>ETIQ COD BARRA COLET [L-900 FB]VER2 127V</v>
          </cell>
          <cell r="C7711" t="str">
            <v>ROH</v>
          </cell>
          <cell r="D7711" t="str">
            <v>PL</v>
          </cell>
        </row>
        <row r="7712">
          <cell r="A7712" t="str">
            <v>0192-27</v>
          </cell>
          <cell r="B7712" t="str">
            <v>ETIQ COD BARRA COLET [L-900 FB]VER2 220V</v>
          </cell>
          <cell r="C7712" t="str">
            <v>ROH</v>
          </cell>
          <cell r="D7712" t="str">
            <v>PL</v>
          </cell>
        </row>
        <row r="7713">
          <cell r="A7713" t="str">
            <v>0192-28</v>
          </cell>
          <cell r="B7713" t="str">
            <v>ETIQ COD BARRA COLET [L-900 FR]VER2 127V</v>
          </cell>
          <cell r="C7713" t="str">
            <v>ROH</v>
          </cell>
          <cell r="D7713" t="str">
            <v>PL</v>
          </cell>
        </row>
        <row r="7714">
          <cell r="A7714" t="str">
            <v>0192-29</v>
          </cell>
          <cell r="B7714" t="str">
            <v>ETIQ COD BARRA COLET [L-900 FR]VER2 220V</v>
          </cell>
          <cell r="C7714" t="str">
            <v>ROH</v>
          </cell>
          <cell r="D7714" t="str">
            <v>PL</v>
          </cell>
        </row>
        <row r="7715">
          <cell r="A7715" t="str">
            <v>0192-30</v>
          </cell>
          <cell r="B7715" t="str">
            <v>ETIQ COD BARRA UNITARIA [NVT-41-8P] 220V</v>
          </cell>
          <cell r="C7715" t="str">
            <v>ROH</v>
          </cell>
          <cell r="D7715" t="str">
            <v>UN</v>
          </cell>
        </row>
        <row r="7716">
          <cell r="A7716" t="str">
            <v>0192-31</v>
          </cell>
          <cell r="B7716" t="str">
            <v>ETIQ EFIC ENERGETICA [NVT-41-8P] 127V</v>
          </cell>
          <cell r="C7716" t="str">
            <v>ROH</v>
          </cell>
          <cell r="D7716" t="str">
            <v>UN</v>
          </cell>
        </row>
        <row r="7717">
          <cell r="A7717" t="str">
            <v>0192-32</v>
          </cell>
          <cell r="B7717" t="str">
            <v>ETIQ EFIC ENERGETICA [NVT-41-8P] 220V</v>
          </cell>
          <cell r="C7717" t="str">
            <v>ROH</v>
          </cell>
          <cell r="D7717" t="str">
            <v>UN</v>
          </cell>
        </row>
        <row r="7718">
          <cell r="A7718" t="str">
            <v>0192-33</v>
          </cell>
          <cell r="B7718" t="str">
            <v>ETIQ UNIT END P/EXP COZ[URUGUAI/MANILCO]</v>
          </cell>
          <cell r="C7718" t="str">
            <v>ROH</v>
          </cell>
          <cell r="D7718" t="str">
            <v>UN</v>
          </cell>
        </row>
        <row r="7719">
          <cell r="A7719" t="str">
            <v>0192-34</v>
          </cell>
          <cell r="B7719" t="str">
            <v>ETIQ COLETIVA END P/EXP[URUGUAI/MANILCO]</v>
          </cell>
          <cell r="C7719" t="str">
            <v>ROH</v>
          </cell>
          <cell r="D7719" t="str">
            <v>PL</v>
          </cell>
        </row>
        <row r="7720">
          <cell r="A7720" t="str">
            <v>0192-35</v>
          </cell>
          <cell r="B7720" t="str">
            <v>ETQ COD BARRA UNI E-02 220V[URU/MANILCO]</v>
          </cell>
          <cell r="C7720" t="str">
            <v>ROH</v>
          </cell>
          <cell r="D7720" t="str">
            <v>UN</v>
          </cell>
        </row>
        <row r="7721">
          <cell r="A7721" t="str">
            <v>0192-36</v>
          </cell>
          <cell r="B7721" t="str">
            <v>ETIQ EFICIENCIA ENERGETICA [VPS-30] 127V</v>
          </cell>
          <cell r="C7721" t="str">
            <v>ROH</v>
          </cell>
          <cell r="D7721" t="str">
            <v>UN</v>
          </cell>
        </row>
        <row r="7722">
          <cell r="A7722" t="str">
            <v>0192-37</v>
          </cell>
          <cell r="B7722" t="str">
            <v>ETIQ EFICIENCIA ENERGETICA [VPS-30] 220V</v>
          </cell>
          <cell r="C7722" t="str">
            <v>ROH</v>
          </cell>
          <cell r="D7722" t="str">
            <v>UN</v>
          </cell>
        </row>
        <row r="7723">
          <cell r="A7723" t="str">
            <v>0192-38</v>
          </cell>
          <cell r="B7723" t="str">
            <v>ETIQ COD BARRA UNITARIA [VPS-30] 220V</v>
          </cell>
          <cell r="C7723" t="str">
            <v>ROH</v>
          </cell>
          <cell r="D7723" t="str">
            <v>UN</v>
          </cell>
        </row>
        <row r="7724">
          <cell r="A7724" t="str">
            <v>0192-39</v>
          </cell>
          <cell r="B7724" t="str">
            <v>ETIQ COD BARRA COLETIVA [BP-01P-B] 127V</v>
          </cell>
          <cell r="C7724" t="str">
            <v>ROH</v>
          </cell>
          <cell r="D7724" t="str">
            <v>PL</v>
          </cell>
        </row>
        <row r="7725">
          <cell r="A7725" t="str">
            <v>0192-40</v>
          </cell>
          <cell r="B7725" t="str">
            <v>ETIQ COD BARRA COLETIVA [BP-01P-B] 220V</v>
          </cell>
          <cell r="C7725" t="str">
            <v>ROH</v>
          </cell>
          <cell r="D7725" t="str">
            <v>PL</v>
          </cell>
        </row>
        <row r="7726">
          <cell r="A7726" t="str">
            <v>0192-41</v>
          </cell>
          <cell r="B7726" t="str">
            <v>ETIQ COD BARRA UNITARIA [BP-01P-B] 220V</v>
          </cell>
          <cell r="C7726" t="str">
            <v>ROH</v>
          </cell>
          <cell r="D7726" t="str">
            <v>UN</v>
          </cell>
        </row>
        <row r="7727">
          <cell r="A7727" t="str">
            <v>0192-42</v>
          </cell>
          <cell r="B7727" t="str">
            <v>ETIQ COD BARRA COLETIVA [BP-01P-R] 127V</v>
          </cell>
          <cell r="C7727" t="str">
            <v>ROH</v>
          </cell>
          <cell r="D7727" t="str">
            <v>PL</v>
          </cell>
        </row>
        <row r="7728">
          <cell r="A7728" t="str">
            <v>0192-43</v>
          </cell>
          <cell r="B7728" t="str">
            <v>ETIQ COD BARRA COLETIVA [BP-01P-R] 220V</v>
          </cell>
          <cell r="C7728" t="str">
            <v>ROH</v>
          </cell>
          <cell r="D7728" t="str">
            <v>PL</v>
          </cell>
        </row>
        <row r="7729">
          <cell r="A7729" t="str">
            <v>0192-44</v>
          </cell>
          <cell r="B7729" t="str">
            <v>ETIQ COD BARRA UNITARIA [BP-01P-R] 220V</v>
          </cell>
          <cell r="C7729" t="str">
            <v>ROH</v>
          </cell>
          <cell r="D7729" t="str">
            <v>UN</v>
          </cell>
        </row>
        <row r="7730">
          <cell r="A7730" t="str">
            <v>0192-45</v>
          </cell>
          <cell r="B7730" t="str">
            <v>ETIQ COD BARRA COLETIVA [BP-01P-W] 127V</v>
          </cell>
          <cell r="C7730" t="str">
            <v>ROH</v>
          </cell>
          <cell r="D7730" t="str">
            <v>PL</v>
          </cell>
        </row>
        <row r="7731">
          <cell r="A7731" t="str">
            <v>0192-46</v>
          </cell>
          <cell r="B7731" t="str">
            <v>ETIQ COD BARRA COLETIVA [BP-01P-W] 220V</v>
          </cell>
          <cell r="C7731" t="str">
            <v>ROH</v>
          </cell>
          <cell r="D7731" t="str">
            <v>PL</v>
          </cell>
        </row>
        <row r="7732">
          <cell r="A7732" t="str">
            <v>0192-47</v>
          </cell>
          <cell r="B7732" t="str">
            <v>ETIQ COD BARRA UNITARIA [BP-01P-W] 220V</v>
          </cell>
          <cell r="C7732" t="str">
            <v>ROH</v>
          </cell>
          <cell r="D7732" t="str">
            <v>UN</v>
          </cell>
        </row>
        <row r="7733">
          <cell r="A7733" t="str">
            <v>0192-48</v>
          </cell>
          <cell r="B7733" t="str">
            <v>ETQ CD BARRA UN[L-1000BI](LAANONIMA)220V</v>
          </cell>
          <cell r="C7733" t="str">
            <v>ROH</v>
          </cell>
          <cell r="D7733" t="str">
            <v>UN</v>
          </cell>
        </row>
        <row r="7734">
          <cell r="A7734" t="str">
            <v>0192-49</v>
          </cell>
          <cell r="B7734" t="str">
            <v>ETIQ COD BARRA COLETIVA [AFF-01] 127V</v>
          </cell>
          <cell r="C7734" t="str">
            <v>ROH</v>
          </cell>
          <cell r="D7734" t="str">
            <v>UN</v>
          </cell>
        </row>
        <row r="7735">
          <cell r="A7735" t="str">
            <v>0192-50</v>
          </cell>
          <cell r="B7735" t="str">
            <v>ETIQ COD BARRA COLETIVA [AFF-01] 220V</v>
          </cell>
          <cell r="C7735" t="str">
            <v>ROH</v>
          </cell>
          <cell r="D7735" t="str">
            <v>UN</v>
          </cell>
        </row>
        <row r="7736">
          <cell r="A7736" t="str">
            <v>0192-51</v>
          </cell>
          <cell r="B7736" t="str">
            <v>ETIQ COD BARRA UNITARIA [AFF-01] 220V</v>
          </cell>
          <cell r="C7736" t="str">
            <v>ROH</v>
          </cell>
          <cell r="D7736" t="str">
            <v>UN</v>
          </cell>
        </row>
        <row r="7737">
          <cell r="A7737" t="str">
            <v>0192-52</v>
          </cell>
          <cell r="B7737" t="str">
            <v>ETIQ COD BARRA COLETIVA [AFF-02] 127V</v>
          </cell>
          <cell r="C7737" t="str">
            <v>ROH</v>
          </cell>
          <cell r="D7737" t="str">
            <v>UN</v>
          </cell>
        </row>
        <row r="7738">
          <cell r="A7738" t="str">
            <v>0192-53</v>
          </cell>
          <cell r="B7738" t="str">
            <v>ETIQ COD BARRA COLETIVA [AFF-02] 220V</v>
          </cell>
          <cell r="C7738" t="str">
            <v>ROH</v>
          </cell>
          <cell r="D7738" t="str">
            <v>UN</v>
          </cell>
        </row>
        <row r="7739">
          <cell r="A7739" t="str">
            <v>0192-54</v>
          </cell>
          <cell r="B7739" t="str">
            <v>ETIQ COD BARRA UNITARIA [AFF-02] 220V</v>
          </cell>
          <cell r="C7739" t="str">
            <v>ROH</v>
          </cell>
          <cell r="D7739" t="str">
            <v>UN</v>
          </cell>
        </row>
        <row r="7740">
          <cell r="A7740" t="str">
            <v>0192-55</v>
          </cell>
          <cell r="B7740" t="str">
            <v>ETIQ UNIT P/EXP END VITAL MAYORISTA[ARG]</v>
          </cell>
          <cell r="C7740" t="str">
            <v>ROH</v>
          </cell>
          <cell r="D7740" t="str">
            <v>UN</v>
          </cell>
        </row>
        <row r="7741">
          <cell r="A7741" t="str">
            <v>0192-56</v>
          </cell>
          <cell r="B7741" t="str">
            <v>ETIQ COL P/EXPORTACAO END VITALMAYORISTA</v>
          </cell>
          <cell r="C7741" t="str">
            <v>ROH</v>
          </cell>
          <cell r="D7741" t="str">
            <v>PL</v>
          </cell>
        </row>
        <row r="7742">
          <cell r="A7742" t="str">
            <v>0192-57</v>
          </cell>
          <cell r="B7742" t="str">
            <v>ETIQ COD BARRA COLETIVA [L-99-FB] 127V</v>
          </cell>
          <cell r="C7742" t="str">
            <v>ROH</v>
          </cell>
          <cell r="D7742" t="str">
            <v>PL</v>
          </cell>
        </row>
        <row r="7743">
          <cell r="A7743" t="str">
            <v>0192-58</v>
          </cell>
          <cell r="B7743" t="str">
            <v>ETIQ COD BARRA COLETIVA [L-99-FB] 220V</v>
          </cell>
          <cell r="C7743" t="str">
            <v>ROH</v>
          </cell>
          <cell r="D7743" t="str">
            <v>PL</v>
          </cell>
        </row>
        <row r="7744">
          <cell r="A7744" t="str">
            <v>0192-59</v>
          </cell>
          <cell r="B7744" t="str">
            <v>ETIQ COD BARRA UNITARIA [L-99-FB] 220V</v>
          </cell>
          <cell r="C7744" t="str">
            <v>ROH</v>
          </cell>
          <cell r="D7744" t="str">
            <v>UN</v>
          </cell>
        </row>
        <row r="7745">
          <cell r="A7745" t="str">
            <v>0192-60</v>
          </cell>
          <cell r="B7745" t="str">
            <v>ETIQ COD BARRA COLETIVA [L-99-RW] 127V</v>
          </cell>
          <cell r="C7745" t="str">
            <v>ROH</v>
          </cell>
          <cell r="D7745" t="str">
            <v>PL</v>
          </cell>
        </row>
        <row r="7746">
          <cell r="A7746" t="str">
            <v>0192-61</v>
          </cell>
          <cell r="B7746" t="str">
            <v>ETIQ COD BARRA COLETIVA [L-99-RW] 220V</v>
          </cell>
          <cell r="C7746" t="str">
            <v>ROH</v>
          </cell>
          <cell r="D7746" t="str">
            <v>PL</v>
          </cell>
        </row>
        <row r="7747">
          <cell r="A7747" t="str">
            <v>0192-62</v>
          </cell>
          <cell r="B7747" t="str">
            <v>ETIQ COD BARRA UNITARIA [L-99-RW] 220V</v>
          </cell>
          <cell r="C7747" t="str">
            <v>ROH</v>
          </cell>
          <cell r="D7747" t="str">
            <v>UN</v>
          </cell>
        </row>
        <row r="7748">
          <cell r="A7748" t="str">
            <v>0192-63</v>
          </cell>
          <cell r="B7748" t="str">
            <v>ETIQ COD BARRA COLETIVA [L-700 FB] 127V</v>
          </cell>
          <cell r="C7748" t="str">
            <v>ROH</v>
          </cell>
          <cell r="D7748" t="str">
            <v>PL</v>
          </cell>
        </row>
        <row r="7749">
          <cell r="A7749" t="str">
            <v>0192-64</v>
          </cell>
          <cell r="B7749" t="str">
            <v>ETIQ COD BARRA COLETIVA [L-700 FB] 220V</v>
          </cell>
          <cell r="C7749" t="str">
            <v>ROH</v>
          </cell>
          <cell r="D7749" t="str">
            <v>PL</v>
          </cell>
        </row>
        <row r="7750">
          <cell r="A7750" t="str">
            <v>0192-65</v>
          </cell>
          <cell r="B7750" t="str">
            <v>ETIQ COD BARRA UNITARIA [L-700 FB] 220V</v>
          </cell>
          <cell r="C7750" t="str">
            <v>ROH</v>
          </cell>
          <cell r="D7750" t="str">
            <v>UN</v>
          </cell>
        </row>
        <row r="7751">
          <cell r="A7751" t="str">
            <v>0192-66</v>
          </cell>
          <cell r="B7751" t="str">
            <v>ETIQ COD BARRA COLETIVA [L-700 FR] 127V</v>
          </cell>
          <cell r="C7751" t="str">
            <v>ROH</v>
          </cell>
          <cell r="D7751" t="str">
            <v>PL</v>
          </cell>
        </row>
        <row r="7752">
          <cell r="A7752" t="str">
            <v>0192-67</v>
          </cell>
          <cell r="B7752" t="str">
            <v>ETIQ COD BARRA COLETIVA [L-700 FR] 220V</v>
          </cell>
          <cell r="C7752" t="str">
            <v>ROH</v>
          </cell>
          <cell r="D7752" t="str">
            <v>PL</v>
          </cell>
        </row>
        <row r="7753">
          <cell r="A7753" t="str">
            <v>0192-68</v>
          </cell>
          <cell r="B7753" t="str">
            <v>ETIQ COD BARRA UNITARIA [L-700 FR] 220V</v>
          </cell>
          <cell r="C7753" t="str">
            <v>ROH</v>
          </cell>
          <cell r="D7753" t="str">
            <v>UN</v>
          </cell>
        </row>
        <row r="7754">
          <cell r="A7754" t="str">
            <v>0192-69</v>
          </cell>
          <cell r="B7754" t="str">
            <v>ETIQ COD BARRA COLETIVA [B-41 Y] 127V</v>
          </cell>
          <cell r="C7754" t="str">
            <v>ROH</v>
          </cell>
          <cell r="D7754" t="str">
            <v>PL</v>
          </cell>
        </row>
        <row r="7755">
          <cell r="A7755" t="str">
            <v>0192-70</v>
          </cell>
          <cell r="B7755" t="str">
            <v>ETIQ COD BARRA COLETIVA [B-41 Y] 220V</v>
          </cell>
          <cell r="C7755" t="str">
            <v>ROH</v>
          </cell>
          <cell r="D7755" t="str">
            <v>PL</v>
          </cell>
        </row>
        <row r="7756">
          <cell r="A7756" t="str">
            <v>0192-72</v>
          </cell>
          <cell r="B7756" t="str">
            <v>ETIQ COD BARRA COLETIVA [L-65 Y] 127V</v>
          </cell>
          <cell r="C7756" t="str">
            <v>ROH</v>
          </cell>
          <cell r="D7756" t="str">
            <v>PL</v>
          </cell>
        </row>
        <row r="7757">
          <cell r="A7757" t="str">
            <v>0192-73</v>
          </cell>
          <cell r="B7757" t="str">
            <v>ETIQ COD BARRA COLETIVA [L-65 Y] 220V</v>
          </cell>
          <cell r="C7757" t="str">
            <v>ROH</v>
          </cell>
          <cell r="D7757" t="str">
            <v>PL</v>
          </cell>
        </row>
        <row r="7758">
          <cell r="A7758" t="str">
            <v>0192-74</v>
          </cell>
          <cell r="B7758" t="str">
            <v>ETIQ COD BARRA UNITARIA [L-65 Y] 220V</v>
          </cell>
          <cell r="C7758" t="str">
            <v>ROH</v>
          </cell>
          <cell r="D7758" t="str">
            <v>UN</v>
          </cell>
        </row>
        <row r="7759">
          <cell r="A7759" t="str">
            <v>0192-75</v>
          </cell>
          <cell r="B7759" t="str">
            <v>ETIQ COD BARRA COLETIVA [E-29 Y] 127V</v>
          </cell>
          <cell r="C7759" t="str">
            <v>ROH</v>
          </cell>
          <cell r="D7759" t="str">
            <v>PL</v>
          </cell>
        </row>
        <row r="7760">
          <cell r="A7760" t="str">
            <v>0192-76</v>
          </cell>
          <cell r="B7760" t="str">
            <v>ETIQ COD BARRA COLETIVA [E-29 Y] 220V</v>
          </cell>
          <cell r="C7760" t="str">
            <v>ROH</v>
          </cell>
          <cell r="D7760" t="str">
            <v>PL</v>
          </cell>
        </row>
        <row r="7761">
          <cell r="A7761" t="str">
            <v>0192-77</v>
          </cell>
          <cell r="B7761" t="str">
            <v>ETIQ COD BARRA UNITARIA [E-29 Y] 220V</v>
          </cell>
          <cell r="C7761" t="str">
            <v>ROH</v>
          </cell>
          <cell r="D7761" t="str">
            <v>UN</v>
          </cell>
        </row>
        <row r="7762">
          <cell r="A7762" t="str">
            <v>0192-78</v>
          </cell>
          <cell r="B7762" t="str">
            <v>ETIQ SELO RUIDO [L-99-FB] 220V</v>
          </cell>
          <cell r="C7762" t="str">
            <v>ROH</v>
          </cell>
          <cell r="D7762" t="str">
            <v>UN</v>
          </cell>
        </row>
        <row r="7763">
          <cell r="A7763" t="str">
            <v>0192-79</v>
          </cell>
          <cell r="B7763" t="str">
            <v>ETIQ SELO RUIDO [L-99-RW] 220V</v>
          </cell>
          <cell r="C7763" t="str">
            <v>ROH</v>
          </cell>
          <cell r="D7763" t="str">
            <v>UN</v>
          </cell>
        </row>
        <row r="7764">
          <cell r="A7764" t="str">
            <v>0192-80</v>
          </cell>
          <cell r="B7764" t="str">
            <v>ETIQ SELO RUIDO [L-700 FB] 220V</v>
          </cell>
          <cell r="C7764" t="str">
            <v>ROH</v>
          </cell>
          <cell r="D7764" t="str">
            <v>UN</v>
          </cell>
        </row>
        <row r="7765">
          <cell r="A7765" t="str">
            <v>0192-81</v>
          </cell>
          <cell r="B7765" t="str">
            <v>ETIQ SELO RUIDO [L-700 FR] 220V</v>
          </cell>
          <cell r="C7765" t="str">
            <v>ROH</v>
          </cell>
          <cell r="D7765" t="str">
            <v>UN</v>
          </cell>
        </row>
        <row r="7766">
          <cell r="A7766" t="str">
            <v>0192-82</v>
          </cell>
          <cell r="B7766" t="str">
            <v>ETIQ COD BARRA UNIT [NVT-40-8P-AP] 220V</v>
          </cell>
          <cell r="C7766" t="str">
            <v>ROH</v>
          </cell>
          <cell r="D7766" t="str">
            <v>UN</v>
          </cell>
        </row>
        <row r="7767">
          <cell r="A7767" t="str">
            <v>0192-83</v>
          </cell>
          <cell r="B7767" t="str">
            <v>ETIQ EFIC ENERGETICA [NVT-40-8P-AP] 127V</v>
          </cell>
          <cell r="C7767" t="str">
            <v>ROH</v>
          </cell>
          <cell r="D7767" t="str">
            <v>UN</v>
          </cell>
        </row>
        <row r="7768">
          <cell r="A7768" t="str">
            <v>0192-84</v>
          </cell>
          <cell r="B7768" t="str">
            <v>ETIQ EFIC ENERGETICA [NVT-40-8P-AP] 220V</v>
          </cell>
          <cell r="C7768" t="str">
            <v>ROH</v>
          </cell>
          <cell r="D7768" t="str">
            <v>UN</v>
          </cell>
        </row>
        <row r="7769">
          <cell r="A7769" t="str">
            <v>0192-85</v>
          </cell>
          <cell r="B7769" t="str">
            <v>ETIQ PROMOCIONAL GRADE NVT</v>
          </cell>
          <cell r="C7769" t="str">
            <v>ROH</v>
          </cell>
          <cell r="D7769" t="str">
            <v>UN</v>
          </cell>
        </row>
        <row r="7770">
          <cell r="A7770" t="str">
            <v>0192-86</v>
          </cell>
          <cell r="B7770" t="str">
            <v>ETIQ PROMOCIONAL GRADE REPELENTE PASTILH</v>
          </cell>
          <cell r="C7770" t="str">
            <v>ROH</v>
          </cell>
          <cell r="D7770" t="str">
            <v>UN</v>
          </cell>
        </row>
        <row r="7771">
          <cell r="A7771" t="str">
            <v>0192-87</v>
          </cell>
          <cell r="B7771" t="str">
            <v>ETIQ PROMOCIONAL GRADE REPELENTE LIQUIDO</v>
          </cell>
          <cell r="C7771" t="str">
            <v>ROH</v>
          </cell>
          <cell r="D7771" t="str">
            <v>UN</v>
          </cell>
        </row>
        <row r="7772">
          <cell r="A7772" t="str">
            <v>0192-88</v>
          </cell>
          <cell r="B7772" t="str">
            <v>ETIQ SELO RUIDO [L-65 Y] 220V</v>
          </cell>
          <cell r="C7772" t="str">
            <v>ROH</v>
          </cell>
          <cell r="D7772" t="str">
            <v>UN</v>
          </cell>
        </row>
        <row r="7773">
          <cell r="A7773" t="str">
            <v>0192-89</v>
          </cell>
          <cell r="B7773" t="str">
            <v>ETIQ COD BARRA COLETIVA[BP-02P-B-TI]127V</v>
          </cell>
          <cell r="C7773" t="str">
            <v>ROH</v>
          </cell>
          <cell r="D7773" t="str">
            <v>PL</v>
          </cell>
        </row>
        <row r="7774">
          <cell r="A7774" t="str">
            <v>0192-90</v>
          </cell>
          <cell r="B7774" t="str">
            <v>ETIQ COD BARRA COLETIVA[BP-02P-B-TI]220V</v>
          </cell>
          <cell r="C7774" t="str">
            <v>ROH</v>
          </cell>
          <cell r="D7774" t="str">
            <v>PL</v>
          </cell>
        </row>
        <row r="7775">
          <cell r="A7775" t="str">
            <v>0192-91</v>
          </cell>
          <cell r="B7775" t="str">
            <v>ETIQ COD BARRA UNITARIA[BP-02P-B-TI]220V</v>
          </cell>
          <cell r="C7775" t="str">
            <v>ROH</v>
          </cell>
          <cell r="D7775" t="str">
            <v>UN</v>
          </cell>
        </row>
        <row r="7776">
          <cell r="A7776" t="str">
            <v>0192-92</v>
          </cell>
          <cell r="B7776" t="str">
            <v>ETIQ COD BARRA COLETIVA[BP-02P-R-TI]127V</v>
          </cell>
          <cell r="C7776" t="str">
            <v>ROH</v>
          </cell>
          <cell r="D7776" t="str">
            <v>PL</v>
          </cell>
        </row>
        <row r="7777">
          <cell r="A7777" t="str">
            <v>0192-93</v>
          </cell>
          <cell r="B7777" t="str">
            <v>ETIQ COD BARRA COLETIVA[BP-02P-R-TI]220V</v>
          </cell>
          <cell r="C7777" t="str">
            <v>ROH</v>
          </cell>
          <cell r="D7777" t="str">
            <v>PL</v>
          </cell>
        </row>
        <row r="7778">
          <cell r="A7778" t="str">
            <v>0192-94</v>
          </cell>
          <cell r="B7778" t="str">
            <v>ETIQ COD BARRA UNITARIA[BP-02P-R-TI]220V</v>
          </cell>
          <cell r="C7778" t="str">
            <v>ROH</v>
          </cell>
          <cell r="D7778" t="str">
            <v>UN</v>
          </cell>
        </row>
        <row r="7779">
          <cell r="A7779" t="str">
            <v>0192-95</v>
          </cell>
          <cell r="B7779" t="str">
            <v>ETIQ COD BARRA COLETIVA[BP-02P-W-TI]127V</v>
          </cell>
          <cell r="C7779" t="str">
            <v>ROH</v>
          </cell>
          <cell r="D7779" t="str">
            <v>PL</v>
          </cell>
        </row>
        <row r="7780">
          <cell r="A7780" t="str">
            <v>0192-96</v>
          </cell>
          <cell r="B7780" t="str">
            <v>ETIQ COD BARRA COLETIVA[BP-02P-W-TI]220V</v>
          </cell>
          <cell r="C7780" t="str">
            <v>ROH</v>
          </cell>
          <cell r="D7780" t="str">
            <v>PL</v>
          </cell>
        </row>
        <row r="7781">
          <cell r="A7781" t="str">
            <v>0192-97</v>
          </cell>
          <cell r="B7781" t="str">
            <v>ETIQ COD BARRA UNITARIA[BP-02P-W-TI]220V</v>
          </cell>
          <cell r="C7781" t="str">
            <v>ROH</v>
          </cell>
          <cell r="D7781" t="str">
            <v>UN</v>
          </cell>
        </row>
        <row r="7782">
          <cell r="A7782" t="str">
            <v>0192-98</v>
          </cell>
          <cell r="B7782" t="str">
            <v>ETIQ COD BARRA COLETIVA [BP-03-B] 127V</v>
          </cell>
          <cell r="C7782" t="str">
            <v>ROH</v>
          </cell>
          <cell r="D7782" t="str">
            <v>PL</v>
          </cell>
        </row>
        <row r="7783">
          <cell r="A7783" t="str">
            <v>0192-99</v>
          </cell>
          <cell r="B7783" t="str">
            <v>ETIQ COD BARRA COLETIVA [BP-03-B] 220V</v>
          </cell>
          <cell r="C7783" t="str">
            <v>ROH</v>
          </cell>
          <cell r="D7783" t="str">
            <v>PL</v>
          </cell>
        </row>
        <row r="7784">
          <cell r="A7784" t="str">
            <v>0193-06</v>
          </cell>
          <cell r="B7784" t="str">
            <v>SENSORPESO MX-BL02</v>
          </cell>
          <cell r="C7784" t="str">
            <v>ROH</v>
          </cell>
          <cell r="D7784" t="str">
            <v>UN</v>
          </cell>
        </row>
        <row r="7785">
          <cell r="A7785" t="str">
            <v>0193-07</v>
          </cell>
          <cell r="B7785" t="str">
            <v>PESO TWB-01</v>
          </cell>
          <cell r="C7785" t="str">
            <v>ROH</v>
          </cell>
          <cell r="D7785" t="str">
            <v>UN</v>
          </cell>
        </row>
        <row r="7786">
          <cell r="A7786" t="str">
            <v>0193-08</v>
          </cell>
          <cell r="B7786" t="str">
            <v>SENSOR MOVEL CONTR REM.[HT]</v>
          </cell>
          <cell r="C7786" t="str">
            <v>ROH</v>
          </cell>
          <cell r="D7786" t="str">
            <v>UN</v>
          </cell>
        </row>
        <row r="7787">
          <cell r="A7787" t="str">
            <v>0193-09</v>
          </cell>
          <cell r="B7787" t="str">
            <v>TAMPA DA BASE VENTILADOR COLUNA PR</v>
          </cell>
          <cell r="C7787" t="str">
            <v>HALB</v>
          </cell>
          <cell r="D7787" t="str">
            <v>UN</v>
          </cell>
        </row>
        <row r="7788">
          <cell r="A7788" t="str">
            <v>0193-09E</v>
          </cell>
          <cell r="B7788" t="str">
            <v>TAMPA DA BASE VENTILADOR COLUNA PR</v>
          </cell>
          <cell r="C7788" t="str">
            <v>HALB</v>
          </cell>
          <cell r="D7788" t="str">
            <v>UN</v>
          </cell>
        </row>
        <row r="7789">
          <cell r="A7789" t="str">
            <v>0193-10</v>
          </cell>
          <cell r="B7789" t="str">
            <v>TAMPA DA BASE VENTILADOR COLUNA BR</v>
          </cell>
          <cell r="C7789" t="str">
            <v>HALB</v>
          </cell>
          <cell r="D7789" t="str">
            <v>UN</v>
          </cell>
        </row>
        <row r="7790">
          <cell r="A7790" t="str">
            <v>0193-100</v>
          </cell>
          <cell r="B7790" t="str">
            <v>TAMPA DA BASE PRETO [BP-02] UL</v>
          </cell>
          <cell r="C7790" t="str">
            <v>HALB</v>
          </cell>
          <cell r="D7790" t="str">
            <v>UN</v>
          </cell>
        </row>
        <row r="7791">
          <cell r="A7791" t="str">
            <v>0193-101</v>
          </cell>
          <cell r="B7791" t="str">
            <v>TAMPA DA BASE VERMELHO [BP-02] UL</v>
          </cell>
          <cell r="C7791" t="str">
            <v>HALB</v>
          </cell>
          <cell r="D7791" t="str">
            <v>UN</v>
          </cell>
        </row>
        <row r="7792">
          <cell r="A7792" t="str">
            <v>0193-102</v>
          </cell>
          <cell r="B7792" t="str">
            <v>TAMPA DA BASE PRETA [BP-01/02/03] (UL)</v>
          </cell>
          <cell r="C7792" t="str">
            <v>HALB</v>
          </cell>
          <cell r="D7792" t="str">
            <v>UN</v>
          </cell>
        </row>
        <row r="7793">
          <cell r="A7793" t="str">
            <v>0193-103</v>
          </cell>
          <cell r="B7793" t="str">
            <v>TAMPA DA BASE VERMELHA [BP-01/02/03](UL)</v>
          </cell>
          <cell r="C7793" t="str">
            <v>HALB</v>
          </cell>
          <cell r="D7793" t="str">
            <v>UN</v>
          </cell>
        </row>
        <row r="7794">
          <cell r="A7794" t="str">
            <v>0193-104</v>
          </cell>
          <cell r="B7794" t="str">
            <v>TAMPA DA BASE BRANCA [BP-01/02/03] (UL)</v>
          </cell>
          <cell r="C7794" t="str">
            <v>HALB</v>
          </cell>
          <cell r="D7794" t="str">
            <v>UN</v>
          </cell>
        </row>
        <row r="7795">
          <cell r="A7795" t="str">
            <v>0193-105</v>
          </cell>
          <cell r="B7795" t="str">
            <v>TAMPA DA BASE CINZA [BP-01/02/03] (UL)</v>
          </cell>
          <cell r="C7795" t="str">
            <v>HALB</v>
          </cell>
          <cell r="D7795" t="str">
            <v>UN</v>
          </cell>
        </row>
        <row r="7796">
          <cell r="A7796" t="str">
            <v>0193-106</v>
          </cell>
          <cell r="B7796" t="str">
            <v>TAMPA DA BASE AZUL [BPS-01-TI] (UL)</v>
          </cell>
          <cell r="C7796" t="str">
            <v>HALB</v>
          </cell>
          <cell r="D7796" t="str">
            <v>UN</v>
          </cell>
        </row>
        <row r="7797">
          <cell r="A7797" t="str">
            <v>0193-107</v>
          </cell>
          <cell r="B7797" t="str">
            <v>TAMPA DA BASE VRM 1805C [BPS-02-TI] (UL)</v>
          </cell>
          <cell r="C7797" t="str">
            <v>HALB</v>
          </cell>
          <cell r="D7797" t="str">
            <v>UN</v>
          </cell>
        </row>
        <row r="7798">
          <cell r="A7798" t="str">
            <v>0193-108</v>
          </cell>
          <cell r="B7798" t="str">
            <v>TAMPA DA BASE CINZA [BP-01/02/03] (UL)</v>
          </cell>
          <cell r="C7798" t="str">
            <v>HALB</v>
          </cell>
          <cell r="D7798" t="str">
            <v>UN</v>
          </cell>
        </row>
        <row r="7799">
          <cell r="A7799" t="str">
            <v>0193-10E</v>
          </cell>
          <cell r="B7799" t="str">
            <v>TAMPA DA BASE VENTILADOR COLUNA BR</v>
          </cell>
          <cell r="C7799" t="str">
            <v>HALB</v>
          </cell>
          <cell r="D7799" t="str">
            <v>UN</v>
          </cell>
        </row>
        <row r="7800">
          <cell r="A7800" t="str">
            <v>0193-11</v>
          </cell>
          <cell r="B7800" t="str">
            <v>SC BASE DO VENTILADOR COLUNA [VER02] BR</v>
          </cell>
          <cell r="C7800" t="str">
            <v>HALB</v>
          </cell>
          <cell r="D7800" t="str">
            <v>UN</v>
          </cell>
        </row>
        <row r="7801">
          <cell r="A7801" t="str">
            <v>0193-12</v>
          </cell>
          <cell r="B7801" t="str">
            <v>SC BASE DO VENTILADOR COLUNA [VER02] PR</v>
          </cell>
          <cell r="C7801" t="str">
            <v>HALB</v>
          </cell>
          <cell r="D7801" t="str">
            <v>UN</v>
          </cell>
        </row>
        <row r="7802">
          <cell r="A7802" t="str">
            <v>0193-13</v>
          </cell>
          <cell r="B7802" t="str">
            <v>TAMPA DA BASE PRETA [BP-01/02/03]</v>
          </cell>
          <cell r="C7802" t="str">
            <v>HALB</v>
          </cell>
          <cell r="D7802" t="str">
            <v>UN</v>
          </cell>
        </row>
        <row r="7803">
          <cell r="A7803" t="str">
            <v>0193-14</v>
          </cell>
          <cell r="B7803" t="str">
            <v>CP TRAS. PT[BE]</v>
          </cell>
          <cell r="C7803" t="str">
            <v>ROH</v>
          </cell>
          <cell r="D7803" t="str">
            <v>UN</v>
          </cell>
        </row>
        <row r="7804">
          <cell r="A7804" t="str">
            <v>0193-15</v>
          </cell>
          <cell r="B7804" t="str">
            <v>TAMPA DA BASE VERMELHA [BP-01/02/03]</v>
          </cell>
          <cell r="C7804" t="str">
            <v>HALB</v>
          </cell>
          <cell r="D7804" t="str">
            <v>UN</v>
          </cell>
        </row>
        <row r="7805">
          <cell r="A7805" t="str">
            <v>0193-16</v>
          </cell>
          <cell r="B7805" t="str">
            <v>ADER. FRT SM-02</v>
          </cell>
          <cell r="C7805" t="str">
            <v>ROH</v>
          </cell>
          <cell r="D7805" t="str">
            <v>UN</v>
          </cell>
        </row>
        <row r="7806">
          <cell r="A7806" t="str">
            <v>0193-17</v>
          </cell>
          <cell r="B7806" t="str">
            <v>ADER. RS GRAV BOTAO PLAS. RS[P]</v>
          </cell>
          <cell r="C7806" t="str">
            <v>ROH</v>
          </cell>
          <cell r="D7806" t="str">
            <v>UN</v>
          </cell>
        </row>
        <row r="7807">
          <cell r="A7807" t="str">
            <v>0193-19</v>
          </cell>
          <cell r="B7807" t="str">
            <v>ADER. SUP PLAS. VERM GRAV[ER]</v>
          </cell>
          <cell r="C7807" t="str">
            <v>ROH</v>
          </cell>
          <cell r="D7807" t="str">
            <v>UN</v>
          </cell>
        </row>
        <row r="7808">
          <cell r="A7808" t="str">
            <v>0193-20</v>
          </cell>
          <cell r="B7808" t="str">
            <v>MOLD. PLAS. PT TRAS. GRD CZ[ER]</v>
          </cell>
          <cell r="C7808" t="str">
            <v>ROH</v>
          </cell>
          <cell r="D7808" t="str">
            <v>UN</v>
          </cell>
        </row>
        <row r="7809">
          <cell r="A7809" t="str">
            <v>0193-21</v>
          </cell>
          <cell r="B7809" t="str">
            <v>TAMPA DA BASE BRANCA [BP-01/02/03]</v>
          </cell>
          <cell r="C7809" t="str">
            <v>HALB</v>
          </cell>
          <cell r="D7809" t="str">
            <v>UN</v>
          </cell>
        </row>
        <row r="7810">
          <cell r="A7810" t="str">
            <v>0193-22</v>
          </cell>
          <cell r="B7810" t="str">
            <v>TAMPA DA BASE MARSALA [BP-01/02/03]</v>
          </cell>
          <cell r="C7810" t="str">
            <v>HALB</v>
          </cell>
          <cell r="D7810" t="str">
            <v>UN</v>
          </cell>
        </row>
        <row r="7811">
          <cell r="A7811" t="str">
            <v>0193-25</v>
          </cell>
          <cell r="B7811" t="str">
            <v>SC BASE DO VENTIL COLUNA [VTX-50C-8P] PR</v>
          </cell>
          <cell r="C7811" t="str">
            <v>HALB</v>
          </cell>
          <cell r="D7811" t="str">
            <v>UN</v>
          </cell>
        </row>
        <row r="7812">
          <cell r="A7812" t="str">
            <v>0193-26</v>
          </cell>
          <cell r="B7812" t="str">
            <v>TAMPA DA BASE AZUL [BPS-01-TI]</v>
          </cell>
          <cell r="C7812" t="str">
            <v>HALB</v>
          </cell>
          <cell r="D7812" t="str">
            <v>UN</v>
          </cell>
        </row>
        <row r="7813">
          <cell r="A7813" t="str">
            <v>0193-27</v>
          </cell>
          <cell r="B7813" t="str">
            <v>TAMPA DA BASE VERMELHO 1805C [BPS-02-TI]</v>
          </cell>
          <cell r="C7813" t="str">
            <v>HALB</v>
          </cell>
          <cell r="D7813" t="str">
            <v>UN</v>
          </cell>
        </row>
        <row r="7814">
          <cell r="A7814" t="str">
            <v>0193-28</v>
          </cell>
          <cell r="B7814" t="str">
            <v>SUPORTE CONTRAPESO BASE VENTIL COL FECHA</v>
          </cell>
          <cell r="C7814" t="str">
            <v>HALB</v>
          </cell>
          <cell r="D7814" t="str">
            <v>UN</v>
          </cell>
        </row>
        <row r="7815">
          <cell r="A7815" t="str">
            <v>0193-28E</v>
          </cell>
          <cell r="B7815" t="str">
            <v>SUPORTE CONTRAPESO BASE VENTIL COL FECHA</v>
          </cell>
          <cell r="C7815" t="str">
            <v>HALB</v>
          </cell>
          <cell r="D7815" t="str">
            <v>UN</v>
          </cell>
        </row>
        <row r="7816">
          <cell r="A7816" t="str">
            <v>0193-29</v>
          </cell>
          <cell r="B7816" t="str">
            <v>TAMPA DA BASE CINZA [BP-01/02/03]</v>
          </cell>
          <cell r="C7816" t="str">
            <v>HALB</v>
          </cell>
          <cell r="D7816" t="str">
            <v>UN</v>
          </cell>
        </row>
        <row r="7817">
          <cell r="A7817" t="str">
            <v>0193-33</v>
          </cell>
          <cell r="B7817" t="str">
            <v>TELA DISP P/ MICROCOMP P/ TB 7POL</v>
          </cell>
          <cell r="C7817" t="str">
            <v>ROH</v>
          </cell>
          <cell r="D7817" t="str">
            <v>UN</v>
          </cell>
        </row>
        <row r="7818">
          <cell r="A7818" t="str">
            <v>0193-63</v>
          </cell>
          <cell r="B7818" t="str">
            <v>TELA LED24"1920X1080 FULL HD MOLD MET PR</v>
          </cell>
          <cell r="C7818" t="str">
            <v>ROH</v>
          </cell>
          <cell r="D7818" t="str">
            <v>UN</v>
          </cell>
        </row>
        <row r="7819">
          <cell r="A7819" t="str">
            <v>0193-97</v>
          </cell>
          <cell r="B7819" t="str">
            <v>ADER. SUP PLAS. VERM GRAV[ER]</v>
          </cell>
          <cell r="C7819" t="str">
            <v>ROH</v>
          </cell>
          <cell r="D7819" t="str">
            <v>UN</v>
          </cell>
        </row>
        <row r="7820">
          <cell r="A7820" t="str">
            <v>0193-98</v>
          </cell>
          <cell r="B7820" t="str">
            <v>ADER. SUP PLAS. RS GRAV[ER]</v>
          </cell>
          <cell r="C7820" t="str">
            <v>ROH</v>
          </cell>
          <cell r="D7820" t="str">
            <v>UN</v>
          </cell>
        </row>
        <row r="7821">
          <cell r="A7821" t="str">
            <v>0193-99</v>
          </cell>
          <cell r="B7821" t="str">
            <v>ADER. SUP PLAS. RS GRAV[ER]</v>
          </cell>
          <cell r="C7821" t="str">
            <v>ROH</v>
          </cell>
          <cell r="D7821" t="str">
            <v>UN</v>
          </cell>
        </row>
        <row r="7822">
          <cell r="A7822" t="str">
            <v>0194-02</v>
          </cell>
          <cell r="B7822" t="str">
            <v>ETIQ COD BARRA COLETIVA [BP-03-R] 127V</v>
          </cell>
          <cell r="C7822" t="str">
            <v>ROH</v>
          </cell>
          <cell r="D7822" t="str">
            <v>PL</v>
          </cell>
        </row>
        <row r="7823">
          <cell r="A7823" t="str">
            <v>0194-03</v>
          </cell>
          <cell r="B7823" t="str">
            <v>ETIQ COD BARRA COLETIVA [BP-03-R] 220V</v>
          </cell>
          <cell r="C7823" t="str">
            <v>ROH</v>
          </cell>
          <cell r="D7823" t="str">
            <v>PL</v>
          </cell>
        </row>
        <row r="7824">
          <cell r="A7824" t="str">
            <v>0194-04</v>
          </cell>
          <cell r="B7824" t="str">
            <v>ETIQ COD BARRA UNITARIA [BP-03-R] 220V</v>
          </cell>
          <cell r="C7824" t="str">
            <v>ROH</v>
          </cell>
          <cell r="D7824" t="str">
            <v>UN</v>
          </cell>
        </row>
        <row r="7825">
          <cell r="A7825" t="str">
            <v>0194-05</v>
          </cell>
          <cell r="B7825" t="str">
            <v>ETIQ COD BARRA COLETIVA [BP-03-W] 127V</v>
          </cell>
          <cell r="C7825" t="str">
            <v>ROH</v>
          </cell>
          <cell r="D7825" t="str">
            <v>PL</v>
          </cell>
        </row>
        <row r="7826">
          <cell r="A7826" t="str">
            <v>0194-06</v>
          </cell>
          <cell r="B7826" t="str">
            <v>ETIQ COD BARRA COLETIVA [BP-03-W] 220V</v>
          </cell>
          <cell r="C7826" t="str">
            <v>ROH</v>
          </cell>
          <cell r="D7826" t="str">
            <v>PL</v>
          </cell>
        </row>
        <row r="7827">
          <cell r="A7827" t="str">
            <v>0194-07</v>
          </cell>
          <cell r="B7827" t="str">
            <v>ETIQ COD BARRA UNITARIA [BP-03-W] 220V</v>
          </cell>
          <cell r="C7827" t="str">
            <v>ROH</v>
          </cell>
          <cell r="D7827" t="str">
            <v>UN</v>
          </cell>
        </row>
        <row r="7828">
          <cell r="A7828" t="str">
            <v>0194-08</v>
          </cell>
          <cell r="B7828" t="str">
            <v>ETIQ UNITARIA P/EXPORTACAO END COTO[ARG]</v>
          </cell>
          <cell r="C7828" t="str">
            <v>ROH</v>
          </cell>
          <cell r="D7828" t="str">
            <v>UN</v>
          </cell>
        </row>
        <row r="7829">
          <cell r="A7829" t="str">
            <v>0194-09</v>
          </cell>
          <cell r="B7829" t="str">
            <v>ETIQ COLETIVA P/EXPORTACAO END COTO[ARG]</v>
          </cell>
          <cell r="C7829" t="str">
            <v>ROH</v>
          </cell>
          <cell r="D7829" t="str">
            <v>PL</v>
          </cell>
        </row>
        <row r="7830">
          <cell r="A7830" t="str">
            <v>0194-10</v>
          </cell>
          <cell r="B7830" t="str">
            <v>ETIQ COD BARRA UNITARIA L-51 COTO 220V</v>
          </cell>
          <cell r="C7830" t="str">
            <v>ROH</v>
          </cell>
          <cell r="D7830" t="str">
            <v>UN</v>
          </cell>
        </row>
        <row r="7831">
          <cell r="A7831" t="str">
            <v>0194-100</v>
          </cell>
          <cell r="B7831" t="str">
            <v>ETIQ NUM SERIE 40X25MM [COTO] S/CLASSE</v>
          </cell>
          <cell r="C7831" t="str">
            <v>ROH</v>
          </cell>
          <cell r="D7831" t="str">
            <v>UN</v>
          </cell>
        </row>
        <row r="7832">
          <cell r="A7832" t="str">
            <v>0194-11</v>
          </cell>
          <cell r="B7832" t="str">
            <v>ETIQ COD BARRA UNIT L-1000 RI COTO 220V</v>
          </cell>
          <cell r="C7832" t="str">
            <v>ROH</v>
          </cell>
          <cell r="D7832" t="str">
            <v>UN</v>
          </cell>
        </row>
        <row r="7833">
          <cell r="A7833" t="str">
            <v>0194-12</v>
          </cell>
          <cell r="B7833" t="str">
            <v>ETIQ COD BARRA UNIT B-36 W COTO 220V[AR]</v>
          </cell>
          <cell r="C7833" t="str">
            <v>ROH</v>
          </cell>
          <cell r="D7833" t="str">
            <v>UN</v>
          </cell>
        </row>
        <row r="7834">
          <cell r="A7834" t="str">
            <v>0194-13</v>
          </cell>
          <cell r="B7834" t="str">
            <v>ETIQ COD BARRA UNIT B-04 NP COTO 220V</v>
          </cell>
          <cell r="C7834" t="str">
            <v>ROH</v>
          </cell>
          <cell r="D7834" t="str">
            <v>UN</v>
          </cell>
        </row>
        <row r="7835">
          <cell r="A7835" t="str">
            <v>0194-14</v>
          </cell>
          <cell r="B7835" t="str">
            <v>ETIQ COD BARRA COLETIVA [L-99-WG] 127V</v>
          </cell>
          <cell r="C7835" t="str">
            <v>ROH</v>
          </cell>
          <cell r="D7835" t="str">
            <v>PL</v>
          </cell>
        </row>
        <row r="7836">
          <cell r="A7836" t="str">
            <v>0194-15</v>
          </cell>
          <cell r="B7836" t="str">
            <v>ETIQ COD BARRA COLETIVA [L-99-WG] 220V</v>
          </cell>
          <cell r="C7836" t="str">
            <v>ROH</v>
          </cell>
          <cell r="D7836" t="str">
            <v>PL</v>
          </cell>
        </row>
        <row r="7837">
          <cell r="A7837" t="str">
            <v>0194-16</v>
          </cell>
          <cell r="B7837" t="str">
            <v>ETIQ COD BARRA UNITARIA [L-99-WG] 220V</v>
          </cell>
          <cell r="C7837" t="str">
            <v>ROH</v>
          </cell>
          <cell r="D7837" t="str">
            <v>UN</v>
          </cell>
        </row>
        <row r="7838">
          <cell r="A7838" t="str">
            <v>0194-17</v>
          </cell>
          <cell r="B7838" t="str">
            <v>ETIQ SELO RUIDO [L-99-WG] 220V</v>
          </cell>
          <cell r="C7838" t="str">
            <v>ROH</v>
          </cell>
          <cell r="D7838" t="str">
            <v>UN</v>
          </cell>
        </row>
        <row r="7839">
          <cell r="A7839" t="str">
            <v>0194-18</v>
          </cell>
          <cell r="B7839" t="str">
            <v>ETIQ COD BARRA COLETIVA [L-99-FR] 127V</v>
          </cell>
          <cell r="C7839" t="str">
            <v>ROH</v>
          </cell>
          <cell r="D7839" t="str">
            <v>PL</v>
          </cell>
        </row>
        <row r="7840">
          <cell r="A7840" t="str">
            <v>0194-19</v>
          </cell>
          <cell r="B7840" t="str">
            <v>ETIQ COD BARRA COLETIVA [L-99-FR] 220V</v>
          </cell>
          <cell r="C7840" t="str">
            <v>ROH</v>
          </cell>
          <cell r="D7840" t="str">
            <v>PL</v>
          </cell>
        </row>
        <row r="7841">
          <cell r="A7841" t="str">
            <v>0194-20</v>
          </cell>
          <cell r="B7841" t="str">
            <v>ETIQ COD BARRA UNITARIA [L-99-FR] 220V</v>
          </cell>
          <cell r="C7841" t="str">
            <v>ROH</v>
          </cell>
          <cell r="D7841" t="str">
            <v>UN</v>
          </cell>
        </row>
        <row r="7842">
          <cell r="A7842" t="str">
            <v>0194-21</v>
          </cell>
          <cell r="B7842" t="str">
            <v>ETIQ SELO RUIDO [L-99-FR] 220V</v>
          </cell>
          <cell r="C7842" t="str">
            <v>ROH</v>
          </cell>
          <cell r="D7842" t="str">
            <v>UN</v>
          </cell>
        </row>
        <row r="7843">
          <cell r="A7843" t="str">
            <v>0194-22</v>
          </cell>
          <cell r="B7843" t="str">
            <v>ETIQ COD BARRA COLETIVA [L-99-WB] 127V</v>
          </cell>
          <cell r="C7843" t="str">
            <v>ROH</v>
          </cell>
          <cell r="D7843" t="str">
            <v>PL</v>
          </cell>
        </row>
        <row r="7844">
          <cell r="A7844" t="str">
            <v>0194-23</v>
          </cell>
          <cell r="B7844" t="str">
            <v>ETIQ COD BARRA COLETIVA [L-99-WB] 220V</v>
          </cell>
          <cell r="C7844" t="str">
            <v>ROH</v>
          </cell>
          <cell r="D7844" t="str">
            <v>PL</v>
          </cell>
        </row>
        <row r="7845">
          <cell r="A7845" t="str">
            <v>0194-24</v>
          </cell>
          <cell r="B7845" t="str">
            <v>ETIQ COD BARRA UNITARIA [L-99-WB] 220V</v>
          </cell>
          <cell r="C7845" t="str">
            <v>ROH</v>
          </cell>
          <cell r="D7845" t="str">
            <v>UN</v>
          </cell>
        </row>
        <row r="7846">
          <cell r="A7846" t="str">
            <v>0194-25</v>
          </cell>
          <cell r="B7846" t="str">
            <v>ETIQ SELO RUIDO [L-99-WB] 220V</v>
          </cell>
          <cell r="C7846" t="str">
            <v>ROH</v>
          </cell>
          <cell r="D7846" t="str">
            <v>UN</v>
          </cell>
        </row>
        <row r="7847">
          <cell r="A7847" t="str">
            <v>0194-26</v>
          </cell>
          <cell r="B7847" t="str">
            <v>ETIQ COD BARRA UNIT [NV-06-6P-NP-FB]220V</v>
          </cell>
          <cell r="C7847" t="str">
            <v>ROH</v>
          </cell>
          <cell r="D7847" t="str">
            <v>UN</v>
          </cell>
        </row>
        <row r="7848">
          <cell r="A7848" t="str">
            <v>0194-27</v>
          </cell>
          <cell r="B7848" t="str">
            <v>ETIQ EFIC ENERGETICA[NV-06-6P-NP-FB]127V</v>
          </cell>
          <cell r="C7848" t="str">
            <v>ROH</v>
          </cell>
          <cell r="D7848" t="str">
            <v>UN</v>
          </cell>
        </row>
        <row r="7849">
          <cell r="A7849" t="str">
            <v>0194-28</v>
          </cell>
          <cell r="B7849" t="str">
            <v>ETIQ EFIC ENERGETICA[NV-06-6P-NP-FB]220V</v>
          </cell>
          <cell r="C7849" t="str">
            <v>ROH</v>
          </cell>
          <cell r="D7849" t="str">
            <v>UN</v>
          </cell>
        </row>
        <row r="7850">
          <cell r="A7850" t="str">
            <v>0194-29</v>
          </cell>
          <cell r="B7850" t="str">
            <v>ETIQ COD BARRA UNIT [VT-41C-6P-NP] 220V</v>
          </cell>
          <cell r="C7850" t="str">
            <v>ROH</v>
          </cell>
          <cell r="D7850" t="str">
            <v>UN</v>
          </cell>
        </row>
        <row r="7851">
          <cell r="A7851" t="str">
            <v>0194-30</v>
          </cell>
          <cell r="B7851" t="str">
            <v>ETIQ EFIC ENERGETICA [VT-41C-6P-NP] 127V</v>
          </cell>
          <cell r="C7851" t="str">
            <v>ROH</v>
          </cell>
          <cell r="D7851" t="str">
            <v>UN</v>
          </cell>
        </row>
        <row r="7852">
          <cell r="A7852" t="str">
            <v>0194-31</v>
          </cell>
          <cell r="B7852" t="str">
            <v>ETIQ EFIC ENERGETICA [VT-41C-6P-NP] 220V</v>
          </cell>
          <cell r="C7852" t="str">
            <v>ROH</v>
          </cell>
          <cell r="D7852" t="str">
            <v>UN</v>
          </cell>
        </row>
        <row r="7853">
          <cell r="A7853" t="str">
            <v>0194-32</v>
          </cell>
          <cell r="B7853" t="str">
            <v>ETIQ RETRABALHO EMBALAGEM [L-99]</v>
          </cell>
          <cell r="C7853" t="str">
            <v>ROH</v>
          </cell>
          <cell r="D7853" t="str">
            <v>UN</v>
          </cell>
        </row>
        <row r="7854">
          <cell r="A7854" t="str">
            <v>0194-33</v>
          </cell>
          <cell r="B7854" t="str">
            <v>ETIQ COD BARRA UNITARIA [L-66] 900W 220V</v>
          </cell>
          <cell r="C7854" t="str">
            <v>ROH</v>
          </cell>
          <cell r="D7854" t="str">
            <v>UN</v>
          </cell>
        </row>
        <row r="7855">
          <cell r="A7855" t="str">
            <v>0194-34</v>
          </cell>
          <cell r="B7855" t="str">
            <v>ETIQ COD BARRA COLETIVA [L-66] 900W 127V</v>
          </cell>
          <cell r="C7855" t="str">
            <v>ROH</v>
          </cell>
          <cell r="D7855" t="str">
            <v>PL</v>
          </cell>
        </row>
        <row r="7856">
          <cell r="A7856" t="str">
            <v>0194-35</v>
          </cell>
          <cell r="B7856" t="str">
            <v>ETIQ COD BARRA COLETIVA [L-66] 900W 220V</v>
          </cell>
          <cell r="C7856" t="str">
            <v>ROH</v>
          </cell>
          <cell r="D7856" t="str">
            <v>PL</v>
          </cell>
        </row>
        <row r="7857">
          <cell r="A7857" t="str">
            <v>0194-36</v>
          </cell>
          <cell r="B7857" t="str">
            <v>ETIQ COD BARRA UNITARIA [L-74] 900W 220V</v>
          </cell>
          <cell r="C7857" t="str">
            <v>ROH</v>
          </cell>
          <cell r="D7857" t="str">
            <v>UN</v>
          </cell>
        </row>
        <row r="7858">
          <cell r="A7858" t="str">
            <v>0194-37</v>
          </cell>
          <cell r="B7858" t="str">
            <v>ETIQ COD BARRA COLETIVA [L-74] 900W 127V</v>
          </cell>
          <cell r="C7858" t="str">
            <v>ROH</v>
          </cell>
          <cell r="D7858" t="str">
            <v>PL</v>
          </cell>
        </row>
        <row r="7859">
          <cell r="A7859" t="str">
            <v>0194-38</v>
          </cell>
          <cell r="B7859" t="str">
            <v>ETIQ COD BARRA COLETIVA [L-74] 900W 220V</v>
          </cell>
          <cell r="C7859" t="str">
            <v>ROH</v>
          </cell>
          <cell r="D7859" t="str">
            <v>PL</v>
          </cell>
        </row>
        <row r="7860">
          <cell r="A7860" t="str">
            <v>0194-39</v>
          </cell>
          <cell r="B7860" t="str">
            <v>ETIQ COD BARRA UNITARIA [BP-01P-M] 220V</v>
          </cell>
          <cell r="C7860" t="str">
            <v>ROH</v>
          </cell>
          <cell r="D7860" t="str">
            <v>UN</v>
          </cell>
        </row>
        <row r="7861">
          <cell r="A7861" t="str">
            <v>0194-40</v>
          </cell>
          <cell r="B7861" t="str">
            <v>ETIQ COD BARRA COLETIVA [BP-01P-M] 127V</v>
          </cell>
          <cell r="C7861" t="str">
            <v>ROH</v>
          </cell>
          <cell r="D7861" t="str">
            <v>PL</v>
          </cell>
        </row>
        <row r="7862">
          <cell r="A7862" t="str">
            <v>0194-41</v>
          </cell>
          <cell r="B7862" t="str">
            <v>ETIQ COD BARRA COLETIVA [BP-01P-M] 220V</v>
          </cell>
          <cell r="C7862" t="str">
            <v>ROH</v>
          </cell>
          <cell r="D7862" t="str">
            <v>PL</v>
          </cell>
        </row>
        <row r="7863">
          <cell r="A7863" t="str">
            <v>0194-42</v>
          </cell>
          <cell r="B7863" t="str">
            <v>ETQ CD BARRA UNIT L-81 5345-01 COTO 220V</v>
          </cell>
          <cell r="C7863" t="str">
            <v>ROH</v>
          </cell>
          <cell r="D7863" t="str">
            <v>UN</v>
          </cell>
        </row>
        <row r="7864">
          <cell r="A7864" t="str">
            <v>0194-43</v>
          </cell>
          <cell r="B7864" t="str">
            <v>ETQ CD BARRA UNIT L-81 3795-01 COTO 220V</v>
          </cell>
          <cell r="C7864" t="str">
            <v>ROH</v>
          </cell>
          <cell r="D7864" t="str">
            <v>UN</v>
          </cell>
        </row>
        <row r="7865">
          <cell r="A7865" t="str">
            <v>0194-44</v>
          </cell>
          <cell r="B7865" t="str">
            <v>ETQ CD BARRA UNIT L-81 4325-01 COTO 220V</v>
          </cell>
          <cell r="C7865" t="str">
            <v>ROH</v>
          </cell>
          <cell r="D7865" t="str">
            <v>UN</v>
          </cell>
        </row>
        <row r="7866">
          <cell r="A7866" t="str">
            <v>0194-45</v>
          </cell>
          <cell r="B7866" t="str">
            <v>ETQ CD BARRA UNIT L-82 9455-01 COTO 220V</v>
          </cell>
          <cell r="C7866" t="str">
            <v>ROH</v>
          </cell>
          <cell r="D7866" t="str">
            <v>UN</v>
          </cell>
        </row>
        <row r="7867">
          <cell r="A7867" t="str">
            <v>0194-46</v>
          </cell>
          <cell r="B7867" t="str">
            <v>ETQ CD BARRA UNIT L-82 6395-01 COTO 220V</v>
          </cell>
          <cell r="C7867" t="str">
            <v>ROH</v>
          </cell>
          <cell r="D7867" t="str">
            <v>UN</v>
          </cell>
        </row>
        <row r="7868">
          <cell r="A7868" t="str">
            <v>0194-47</v>
          </cell>
          <cell r="B7868" t="str">
            <v>ETQ CD BARRA UNIT L-83 3325-01 COTO 220V</v>
          </cell>
          <cell r="C7868" t="str">
            <v>ROH</v>
          </cell>
          <cell r="D7868" t="str">
            <v>UN</v>
          </cell>
        </row>
        <row r="7869">
          <cell r="A7869" t="str">
            <v>0194-48</v>
          </cell>
          <cell r="B7869" t="str">
            <v>ETQ CD BARRA UNIT B-81 4685-01 COTO 220V</v>
          </cell>
          <cell r="C7869" t="str">
            <v>ROH</v>
          </cell>
          <cell r="D7869" t="str">
            <v>UN</v>
          </cell>
        </row>
        <row r="7870">
          <cell r="A7870" t="str">
            <v>0194-49</v>
          </cell>
          <cell r="B7870" t="str">
            <v>ETIQ NUM SERIE 40X25MM [COTO] C/CLASSE</v>
          </cell>
          <cell r="C7870" t="str">
            <v>ROH</v>
          </cell>
          <cell r="D7870" t="str">
            <v>UN</v>
          </cell>
        </row>
        <row r="7871">
          <cell r="A7871" t="str">
            <v>0194-50</v>
          </cell>
          <cell r="B7871" t="str">
            <v>ETIQ COD BARRA UNITARIA [L-1200 MI] 220V</v>
          </cell>
          <cell r="C7871" t="str">
            <v>ROH</v>
          </cell>
          <cell r="D7871" t="str">
            <v>UN</v>
          </cell>
        </row>
        <row r="7872">
          <cell r="A7872" t="str">
            <v>0194-51</v>
          </cell>
          <cell r="B7872" t="str">
            <v>ETIQ COD BARRA COLETIVA [L-1200 MI] 127V</v>
          </cell>
          <cell r="C7872" t="str">
            <v>ROH</v>
          </cell>
          <cell r="D7872" t="str">
            <v>PL</v>
          </cell>
        </row>
        <row r="7873">
          <cell r="A7873" t="str">
            <v>0194-52</v>
          </cell>
          <cell r="B7873" t="str">
            <v>ETIQ COD BARRA COLETIVA [L-1200 MI] 220V</v>
          </cell>
          <cell r="C7873" t="str">
            <v>ROH</v>
          </cell>
          <cell r="D7873" t="str">
            <v>PL</v>
          </cell>
        </row>
        <row r="7874">
          <cell r="A7874" t="str">
            <v>0194-53</v>
          </cell>
          <cell r="B7874" t="str">
            <v>ETIQ SELO RUIDO [L-1200 MI] 220V</v>
          </cell>
          <cell r="C7874" t="str">
            <v>ROH</v>
          </cell>
          <cell r="D7874" t="str">
            <v>UN</v>
          </cell>
        </row>
        <row r="7875">
          <cell r="A7875" t="str">
            <v>0194-54</v>
          </cell>
          <cell r="B7875" t="str">
            <v>ETIQUETA ENDEREÇO RETRABALHO EMB COL</v>
          </cell>
          <cell r="C7875" t="str">
            <v>ROH</v>
          </cell>
          <cell r="D7875" t="str">
            <v>UN</v>
          </cell>
        </row>
        <row r="7876">
          <cell r="A7876" t="str">
            <v>0194-55</v>
          </cell>
          <cell r="B7876" t="str">
            <v>ETIQ COD BARRA UNITARIA [VTX-50-8P] 220V</v>
          </cell>
          <cell r="C7876" t="str">
            <v>ROH</v>
          </cell>
          <cell r="D7876" t="str">
            <v>UN</v>
          </cell>
        </row>
        <row r="7877">
          <cell r="A7877" t="str">
            <v>0194-56</v>
          </cell>
          <cell r="B7877" t="str">
            <v>ETIQ EFIC ENERGETICA [VTX-50-8P] 127V</v>
          </cell>
          <cell r="C7877" t="str">
            <v>ROH</v>
          </cell>
          <cell r="D7877" t="str">
            <v>UN</v>
          </cell>
        </row>
        <row r="7878">
          <cell r="A7878" t="str">
            <v>0194-57</v>
          </cell>
          <cell r="B7878" t="str">
            <v>ETIQ EFIC ENERGETICA [VTX-50-8P] 220V</v>
          </cell>
          <cell r="C7878" t="str">
            <v>ROH</v>
          </cell>
          <cell r="D7878" t="str">
            <v>UN</v>
          </cell>
        </row>
        <row r="7879">
          <cell r="A7879" t="str">
            <v>0194-58</v>
          </cell>
          <cell r="B7879" t="str">
            <v>ETIQ COD BARRA UNITARIA [VTX-40-8P] 220V</v>
          </cell>
          <cell r="C7879" t="str">
            <v>ROH</v>
          </cell>
          <cell r="D7879" t="str">
            <v>UN</v>
          </cell>
        </row>
        <row r="7880">
          <cell r="A7880" t="str">
            <v>0194-59</v>
          </cell>
          <cell r="B7880" t="str">
            <v>ETIQ EFIC ENERGETICA [VTX-40-8P]127V(BV)</v>
          </cell>
          <cell r="C7880" t="str">
            <v>ROH</v>
          </cell>
          <cell r="D7880" t="str">
            <v>UN</v>
          </cell>
        </row>
        <row r="7881">
          <cell r="A7881" t="str">
            <v>0194-60</v>
          </cell>
          <cell r="B7881" t="str">
            <v>ETIQ EFIC ENERGETICA [VTX-40-8P]220V(BV)</v>
          </cell>
          <cell r="C7881" t="str">
            <v>ROH</v>
          </cell>
          <cell r="D7881" t="str">
            <v>UN</v>
          </cell>
        </row>
        <row r="7882">
          <cell r="A7882" t="str">
            <v>0194-61</v>
          </cell>
          <cell r="B7882" t="str">
            <v>ETIQ COD BARRA UNIT [VTX-40-8P-AP] 220V</v>
          </cell>
          <cell r="C7882" t="str">
            <v>ROH</v>
          </cell>
          <cell r="D7882" t="str">
            <v>UN</v>
          </cell>
        </row>
        <row r="7883">
          <cell r="A7883" t="str">
            <v>0194-62</v>
          </cell>
          <cell r="B7883" t="str">
            <v>ETIQ EFIC ENERGETICA [VTX-40-8P-AP] 127V</v>
          </cell>
          <cell r="C7883" t="str">
            <v>ROH</v>
          </cell>
          <cell r="D7883" t="str">
            <v>UN</v>
          </cell>
        </row>
        <row r="7884">
          <cell r="A7884" t="str">
            <v>0194-63</v>
          </cell>
          <cell r="B7884" t="str">
            <v>ETIQ EFIC ENERGETICA [VTX-40-8P-AP] 220V</v>
          </cell>
          <cell r="C7884" t="str">
            <v>ROH</v>
          </cell>
          <cell r="D7884" t="str">
            <v>UN</v>
          </cell>
        </row>
        <row r="7885">
          <cell r="A7885" t="str">
            <v>0194-64</v>
          </cell>
          <cell r="B7885" t="str">
            <v>ETIQ COD BARRA UNIT [VTX-40C-8P] 220V</v>
          </cell>
          <cell r="C7885" t="str">
            <v>ROH</v>
          </cell>
          <cell r="D7885" t="str">
            <v>UN</v>
          </cell>
        </row>
        <row r="7886">
          <cell r="A7886" t="str">
            <v>0194-65</v>
          </cell>
          <cell r="B7886" t="str">
            <v>ETIQ EFIC ENERGETICA[VTX-40C-8P]127V(BV)</v>
          </cell>
          <cell r="C7886" t="str">
            <v>ROH</v>
          </cell>
          <cell r="D7886" t="str">
            <v>UN</v>
          </cell>
        </row>
        <row r="7887">
          <cell r="A7887" t="str">
            <v>0194-66</v>
          </cell>
          <cell r="B7887" t="str">
            <v>ETIQ EFIC ENERGETICA[VTX-40C-8P]220V(BV)</v>
          </cell>
          <cell r="C7887" t="str">
            <v>ROH</v>
          </cell>
          <cell r="D7887" t="str">
            <v>UN</v>
          </cell>
        </row>
        <row r="7888">
          <cell r="A7888" t="str">
            <v>0194-67</v>
          </cell>
          <cell r="B7888" t="str">
            <v>ETIQ COD BARRA UNIT [VTX-40-8P-RP] 220V</v>
          </cell>
          <cell r="C7888" t="str">
            <v>ROH</v>
          </cell>
          <cell r="D7888" t="str">
            <v>UN</v>
          </cell>
        </row>
        <row r="7889">
          <cell r="A7889" t="str">
            <v>0194-68</v>
          </cell>
          <cell r="B7889" t="str">
            <v>ETIQ EFIC ENERG [VTX-40-8P-RP] 127V (BV)</v>
          </cell>
          <cell r="C7889" t="str">
            <v>ROH</v>
          </cell>
          <cell r="D7889" t="str">
            <v>UN</v>
          </cell>
        </row>
        <row r="7890">
          <cell r="A7890" t="str">
            <v>0194-69</v>
          </cell>
          <cell r="B7890" t="str">
            <v>ETIQ EFIC ENERG [VTX-40-8P-RP] 220V (BV)</v>
          </cell>
          <cell r="C7890" t="str">
            <v>ROH</v>
          </cell>
          <cell r="D7890" t="str">
            <v>UN</v>
          </cell>
        </row>
        <row r="7891">
          <cell r="A7891" t="str">
            <v>0194-70</v>
          </cell>
          <cell r="B7891" t="str">
            <v>ETIQ COD BARRA UNIT [VTX-40-8P-RL] 220V</v>
          </cell>
          <cell r="C7891" t="str">
            <v>ROH</v>
          </cell>
          <cell r="D7891" t="str">
            <v>UN</v>
          </cell>
        </row>
        <row r="7892">
          <cell r="A7892" t="str">
            <v>0194-71</v>
          </cell>
          <cell r="B7892" t="str">
            <v>ETIQ EFIC ENERG [VTX-40-8P-RL] 127V (BV)</v>
          </cell>
          <cell r="C7892" t="str">
            <v>ROH</v>
          </cell>
          <cell r="D7892" t="str">
            <v>UN</v>
          </cell>
        </row>
        <row r="7893">
          <cell r="A7893" t="str">
            <v>0194-72</v>
          </cell>
          <cell r="B7893" t="str">
            <v>ETIQ EFIC ENERG [VTX-40-8P-RL] 220V (BV)</v>
          </cell>
          <cell r="C7893" t="str">
            <v>ROH</v>
          </cell>
          <cell r="D7893" t="str">
            <v>UN</v>
          </cell>
        </row>
        <row r="7894">
          <cell r="A7894" t="str">
            <v>0194-73</v>
          </cell>
          <cell r="B7894" t="str">
            <v>ETIQ COD BARRA UNIT [VTX-40-8P-TM] 220V</v>
          </cell>
          <cell r="C7894" t="str">
            <v>ROH</v>
          </cell>
          <cell r="D7894" t="str">
            <v>UN</v>
          </cell>
        </row>
        <row r="7895">
          <cell r="A7895" t="str">
            <v>0194-74</v>
          </cell>
          <cell r="B7895" t="str">
            <v>ETIQ EFIC ENERGETICA [VTX-40-8P-TM] 127V</v>
          </cell>
          <cell r="C7895" t="str">
            <v>ROH</v>
          </cell>
          <cell r="D7895" t="str">
            <v>UN</v>
          </cell>
        </row>
        <row r="7896">
          <cell r="A7896" t="str">
            <v>0194-75</v>
          </cell>
          <cell r="B7896" t="str">
            <v>ETIQ EFIC ENERGETICA [VTX-40-8P-TM] 220V</v>
          </cell>
          <cell r="C7896" t="str">
            <v>ROH</v>
          </cell>
          <cell r="D7896" t="str">
            <v>UN</v>
          </cell>
        </row>
        <row r="7897">
          <cell r="A7897" t="str">
            <v>0194-76</v>
          </cell>
          <cell r="B7897" t="str">
            <v>ETIQ COD BARRA UNIT [VTX-40-8P-CR] 220V</v>
          </cell>
          <cell r="C7897" t="str">
            <v>ROH</v>
          </cell>
          <cell r="D7897" t="str">
            <v>UN</v>
          </cell>
        </row>
        <row r="7898">
          <cell r="A7898" t="str">
            <v>0194-77</v>
          </cell>
          <cell r="B7898" t="str">
            <v>ETIQ EFIC ENERG [VTX-40-8P-CR] 127V (BV)</v>
          </cell>
          <cell r="C7898" t="str">
            <v>ROH</v>
          </cell>
          <cell r="D7898" t="str">
            <v>UN</v>
          </cell>
        </row>
        <row r="7899">
          <cell r="A7899" t="str">
            <v>0194-78</v>
          </cell>
          <cell r="B7899" t="str">
            <v>ETIQ EFIC ENERG [VTX-40-8P-CR] 220V (BV)</v>
          </cell>
          <cell r="C7899" t="str">
            <v>ROH</v>
          </cell>
          <cell r="D7899" t="str">
            <v>UN</v>
          </cell>
        </row>
        <row r="7900">
          <cell r="A7900" t="str">
            <v>0194-79</v>
          </cell>
          <cell r="B7900" t="str">
            <v>ETIQ COD BARRA UNIT [VTX-40C-8P-CR] 220V</v>
          </cell>
          <cell r="C7900" t="str">
            <v>ROH</v>
          </cell>
          <cell r="D7900" t="str">
            <v>UN</v>
          </cell>
        </row>
        <row r="7901">
          <cell r="A7901" t="str">
            <v>0194-80</v>
          </cell>
          <cell r="B7901" t="str">
            <v>ETIQ EFIC ENERG [VTX-40C-8P-CR] 127V(BV)</v>
          </cell>
          <cell r="C7901" t="str">
            <v>ROH</v>
          </cell>
          <cell r="D7901" t="str">
            <v>UN</v>
          </cell>
        </row>
        <row r="7902">
          <cell r="A7902" t="str">
            <v>0194-81</v>
          </cell>
          <cell r="B7902" t="str">
            <v>ETIQ EFIC ENERG [VTX-40C-8P-CR] 220V(BV)</v>
          </cell>
          <cell r="C7902" t="str">
            <v>ROH</v>
          </cell>
          <cell r="D7902" t="str">
            <v>UN</v>
          </cell>
        </row>
        <row r="7903">
          <cell r="A7903" t="str">
            <v>0194-82</v>
          </cell>
          <cell r="B7903" t="str">
            <v>ETIQ COD BARRA UNIT [NV-15-6P]220V VER03</v>
          </cell>
          <cell r="C7903" t="str">
            <v>ROH</v>
          </cell>
          <cell r="D7903" t="str">
            <v>UN</v>
          </cell>
        </row>
        <row r="7904">
          <cell r="A7904" t="str">
            <v>0194-83</v>
          </cell>
          <cell r="B7904" t="str">
            <v>ETIQ COD BARRA UNIT [NV-15-6P-FB]220V V3</v>
          </cell>
          <cell r="C7904" t="str">
            <v>ROH</v>
          </cell>
          <cell r="D7904" t="str">
            <v>UN</v>
          </cell>
        </row>
        <row r="7905">
          <cell r="A7905" t="str">
            <v>0194-84</v>
          </cell>
          <cell r="B7905" t="str">
            <v>ETIQ COD BARRA UNITARIA [V-78-4P-NP]220V</v>
          </cell>
          <cell r="C7905" t="str">
            <v>ROH</v>
          </cell>
          <cell r="D7905" t="str">
            <v>UN</v>
          </cell>
        </row>
        <row r="7906">
          <cell r="A7906" t="str">
            <v>0194-85</v>
          </cell>
          <cell r="B7906" t="str">
            <v>ETIQ EFIC ENERGETICA [V-78-4P-NP] 127V</v>
          </cell>
          <cell r="C7906" t="str">
            <v>ROH</v>
          </cell>
          <cell r="D7906" t="str">
            <v>UN</v>
          </cell>
        </row>
        <row r="7907">
          <cell r="A7907" t="str">
            <v>0194-86</v>
          </cell>
          <cell r="B7907" t="str">
            <v>ETIQ EFIC ENERGETICA [V-78-4P-NP] 220V</v>
          </cell>
          <cell r="C7907" t="str">
            <v>ROH</v>
          </cell>
          <cell r="D7907" t="str">
            <v>UN</v>
          </cell>
        </row>
        <row r="7908">
          <cell r="A7908" t="str">
            <v>0194-87</v>
          </cell>
          <cell r="B7908" t="str">
            <v>ETIQ COD BARRA UNITARIA [V-81-6P-AP]220V</v>
          </cell>
          <cell r="C7908" t="str">
            <v>ROH</v>
          </cell>
          <cell r="D7908" t="str">
            <v>UN</v>
          </cell>
        </row>
        <row r="7909">
          <cell r="A7909" t="str">
            <v>0194-88</v>
          </cell>
          <cell r="B7909" t="str">
            <v>ETIQ EFIC ENERGETICA [V-81-6P-AP] 127V</v>
          </cell>
          <cell r="C7909" t="str">
            <v>ROH</v>
          </cell>
          <cell r="D7909" t="str">
            <v>UN</v>
          </cell>
        </row>
        <row r="7910">
          <cell r="A7910" t="str">
            <v>0194-89</v>
          </cell>
          <cell r="B7910" t="str">
            <v>ETIQ EFIC ENERGETICA [V-81-6P-AP] 220V</v>
          </cell>
          <cell r="C7910" t="str">
            <v>ROH</v>
          </cell>
          <cell r="D7910" t="str">
            <v>UN</v>
          </cell>
        </row>
        <row r="7911">
          <cell r="A7911" t="str">
            <v>0194-90</v>
          </cell>
          <cell r="B7911" t="str">
            <v>ETIQ COD BARRA UNIT [NV-45-6P-NP]220V V2</v>
          </cell>
          <cell r="C7911" t="str">
            <v>ROH</v>
          </cell>
          <cell r="D7911" t="str">
            <v>UN</v>
          </cell>
        </row>
        <row r="7912">
          <cell r="A7912" t="str">
            <v>0194-91</v>
          </cell>
          <cell r="B7912" t="str">
            <v>ETIQ COD BARRA UNIT [NV-75-6P-NP]220V V2</v>
          </cell>
          <cell r="C7912" t="str">
            <v>ROH</v>
          </cell>
          <cell r="D7912" t="str">
            <v>UN</v>
          </cell>
        </row>
        <row r="7913">
          <cell r="A7913" t="str">
            <v>0194-92</v>
          </cell>
          <cell r="B7913" t="str">
            <v>ETIQ COD BARRA UNIT [NV-06-6P-NP]220V V2</v>
          </cell>
          <cell r="C7913" t="str">
            <v>ROH</v>
          </cell>
          <cell r="D7913" t="str">
            <v>UN</v>
          </cell>
        </row>
        <row r="7914">
          <cell r="A7914" t="str">
            <v>0194-93</v>
          </cell>
          <cell r="B7914" t="str">
            <v>ETIQ COD BARRA UNITARIA [VPS-40-8P] 220V</v>
          </cell>
          <cell r="C7914" t="str">
            <v>ROH</v>
          </cell>
          <cell r="D7914" t="str">
            <v>UN</v>
          </cell>
        </row>
        <row r="7915">
          <cell r="A7915" t="str">
            <v>0194-94</v>
          </cell>
          <cell r="B7915" t="str">
            <v>ETIQ EFIC ENERGETICA [VPS-40-8P]127V(BV)</v>
          </cell>
          <cell r="C7915" t="str">
            <v>ROH</v>
          </cell>
          <cell r="D7915" t="str">
            <v>UN</v>
          </cell>
        </row>
        <row r="7916">
          <cell r="A7916" t="str">
            <v>0194-95</v>
          </cell>
          <cell r="B7916" t="str">
            <v>ETIQ EFIC ENERGETICA [VPS-40-8P]220V(BV)</v>
          </cell>
          <cell r="C7916" t="str">
            <v>ROH</v>
          </cell>
          <cell r="D7916" t="str">
            <v>UN</v>
          </cell>
        </row>
        <row r="7917">
          <cell r="A7917" t="str">
            <v>0194-96</v>
          </cell>
          <cell r="B7917" t="str">
            <v>ETIQ COD BARRA UNIT [NVT-50-8P] 220V V2</v>
          </cell>
          <cell r="C7917" t="str">
            <v>ROH</v>
          </cell>
          <cell r="D7917" t="str">
            <v>UN</v>
          </cell>
        </row>
        <row r="7918">
          <cell r="A7918" t="str">
            <v>0194-97</v>
          </cell>
          <cell r="B7918" t="str">
            <v>ETIQ COD BARRA UNIT [NVT-40-8P] 220V V2</v>
          </cell>
          <cell r="C7918" t="str">
            <v>ROH</v>
          </cell>
          <cell r="D7918" t="str">
            <v>UN</v>
          </cell>
        </row>
        <row r="7919">
          <cell r="A7919" t="str">
            <v>0194-98</v>
          </cell>
          <cell r="B7919" t="str">
            <v>ETIQ COD BARRA UN[VT-RP-02-8P-NP]220V V2</v>
          </cell>
          <cell r="C7919" t="str">
            <v>ROH</v>
          </cell>
          <cell r="D7919" t="str">
            <v>UN</v>
          </cell>
        </row>
        <row r="7920">
          <cell r="A7920" t="str">
            <v>0194-99</v>
          </cell>
          <cell r="B7920" t="str">
            <v>ETIQ COD BARRA UN[VT-RP-03-8P-NP]220V V2</v>
          </cell>
          <cell r="C7920" t="str">
            <v>ROH</v>
          </cell>
          <cell r="D7920" t="str">
            <v>UN</v>
          </cell>
        </row>
        <row r="7921">
          <cell r="A7921" t="str">
            <v>0195-02</v>
          </cell>
          <cell r="B7921" t="str">
            <v>ETIQ COD BARRA UN[VT-CR-43-8P-NP]220V V2</v>
          </cell>
          <cell r="C7921" t="str">
            <v>ROH</v>
          </cell>
          <cell r="D7921" t="str">
            <v>UN</v>
          </cell>
        </row>
        <row r="7922">
          <cell r="A7922" t="str">
            <v>0195-03</v>
          </cell>
          <cell r="B7922" t="str">
            <v>ETIQ COD BARRA UN[VT-CR-41-8P-NP]220V V2</v>
          </cell>
          <cell r="C7922" t="str">
            <v>ROH</v>
          </cell>
          <cell r="D7922" t="str">
            <v>UN</v>
          </cell>
        </row>
        <row r="7923">
          <cell r="A7923" t="str">
            <v>0195-04</v>
          </cell>
          <cell r="B7923" t="str">
            <v>ETIQ COD BARRA UNIT [NVT-40C-8P] 220V V2</v>
          </cell>
          <cell r="C7923" t="str">
            <v>ROH</v>
          </cell>
          <cell r="D7923" t="str">
            <v>UN</v>
          </cell>
        </row>
        <row r="7924">
          <cell r="A7924" t="str">
            <v>0195-05</v>
          </cell>
          <cell r="B7924" t="str">
            <v>ETIQ COD BARRA UNITARIA [V-80-6P-AP]220V</v>
          </cell>
          <cell r="C7924" t="str">
            <v>ROH</v>
          </cell>
          <cell r="D7924" t="str">
            <v>UN</v>
          </cell>
        </row>
        <row r="7925">
          <cell r="A7925" t="str">
            <v>0195-06</v>
          </cell>
          <cell r="B7925" t="str">
            <v>ETIQ EFIC ENERGETICA [V-80-6P-AP] 127V</v>
          </cell>
          <cell r="C7925" t="str">
            <v>ROH</v>
          </cell>
          <cell r="D7925" t="str">
            <v>UN</v>
          </cell>
        </row>
        <row r="7926">
          <cell r="A7926" t="str">
            <v>0195-07</v>
          </cell>
          <cell r="B7926" t="str">
            <v>ETIQ EFIC ENERGETICA [V-80-6P-AP] 220V</v>
          </cell>
          <cell r="C7926" t="str">
            <v>ROH</v>
          </cell>
          <cell r="D7926" t="str">
            <v>UN</v>
          </cell>
        </row>
        <row r="7927">
          <cell r="A7927" t="str">
            <v>0195-08</v>
          </cell>
          <cell r="B7927" t="str">
            <v>ETIQ COD BARRA UNITARIA [VT-31C-6P] 220V</v>
          </cell>
          <cell r="C7927" t="str">
            <v>ROH</v>
          </cell>
          <cell r="D7927" t="str">
            <v>UN</v>
          </cell>
        </row>
        <row r="7928">
          <cell r="A7928" t="str">
            <v>0195-09</v>
          </cell>
          <cell r="B7928" t="str">
            <v>ETIQ EFIC ENERGETICA [VT-31C-6P] 127V</v>
          </cell>
          <cell r="C7928" t="str">
            <v>ROH</v>
          </cell>
          <cell r="D7928" t="str">
            <v>UN</v>
          </cell>
        </row>
        <row r="7929">
          <cell r="A7929" t="str">
            <v>0195-10</v>
          </cell>
          <cell r="B7929" t="str">
            <v>ETIQ EFIC ENERGETICA [VT-31C-6P] 220V</v>
          </cell>
          <cell r="C7929" t="str">
            <v>ROH</v>
          </cell>
          <cell r="D7929" t="str">
            <v>UN</v>
          </cell>
        </row>
        <row r="7930">
          <cell r="A7930" t="str">
            <v>0195-11</v>
          </cell>
          <cell r="B7930" t="str">
            <v>ETIQ COD BARRA UNIT [NV-61-6P-NP]220V V2</v>
          </cell>
          <cell r="C7930" t="str">
            <v>ROH</v>
          </cell>
          <cell r="D7930" t="str">
            <v>UN</v>
          </cell>
        </row>
        <row r="7931">
          <cell r="A7931" t="str">
            <v>0195-12</v>
          </cell>
          <cell r="B7931" t="str">
            <v>ETIQ COD BARRA COLETIVA [L-1000-MI] 127V</v>
          </cell>
          <cell r="C7931" t="str">
            <v>ROH</v>
          </cell>
          <cell r="D7931" t="str">
            <v>PL</v>
          </cell>
        </row>
        <row r="7932">
          <cell r="A7932" t="str">
            <v>0195-13</v>
          </cell>
          <cell r="B7932" t="str">
            <v>ETIQ COD BARRA COLETIVA [L-1000-MI] 220V</v>
          </cell>
          <cell r="C7932" t="str">
            <v>ROH</v>
          </cell>
          <cell r="D7932" t="str">
            <v>PL</v>
          </cell>
        </row>
        <row r="7933">
          <cell r="A7933" t="str">
            <v>0195-14</v>
          </cell>
          <cell r="B7933" t="str">
            <v>ETIQ COD BARRA UNITARIA [L-1000-MI] 220V</v>
          </cell>
          <cell r="C7933" t="str">
            <v>ROH</v>
          </cell>
          <cell r="D7933" t="str">
            <v>UN</v>
          </cell>
        </row>
        <row r="7934">
          <cell r="A7934" t="str">
            <v>0195-15</v>
          </cell>
          <cell r="B7934" t="str">
            <v>ETIQ SELO RUIDO [L-1000-MI] 220V</v>
          </cell>
          <cell r="C7934" t="str">
            <v>ROH</v>
          </cell>
          <cell r="D7934" t="str">
            <v>UN</v>
          </cell>
        </row>
        <row r="7935">
          <cell r="A7935" t="str">
            <v>0195-16</v>
          </cell>
          <cell r="B7935" t="str">
            <v>ETIQ COD BARRA COLETIVA [E-30] 127V</v>
          </cell>
          <cell r="C7935" t="str">
            <v>ROH</v>
          </cell>
          <cell r="D7935" t="str">
            <v>PL</v>
          </cell>
        </row>
        <row r="7936">
          <cell r="A7936" t="str">
            <v>0195-17</v>
          </cell>
          <cell r="B7936" t="str">
            <v>ETIQ COD BARRA COLETIVA [E-30] 220V</v>
          </cell>
          <cell r="C7936" t="str">
            <v>ROH</v>
          </cell>
          <cell r="D7936" t="str">
            <v>PL</v>
          </cell>
        </row>
        <row r="7937">
          <cell r="A7937" t="str">
            <v>0195-18</v>
          </cell>
          <cell r="B7937" t="str">
            <v>ETIQ COD BARRA UNITARIA [E-30] 220V</v>
          </cell>
          <cell r="C7937" t="str">
            <v>ROH</v>
          </cell>
          <cell r="D7937" t="str">
            <v>UN</v>
          </cell>
        </row>
        <row r="7938">
          <cell r="A7938" t="str">
            <v>0195-19</v>
          </cell>
          <cell r="B7938" t="str">
            <v>ETIQ COD BARRA COLETIVA [B-42] 127V</v>
          </cell>
          <cell r="C7938" t="str">
            <v>ROH</v>
          </cell>
          <cell r="D7938" t="str">
            <v>PL</v>
          </cell>
        </row>
        <row r="7939">
          <cell r="A7939" t="str">
            <v>0195-20</v>
          </cell>
          <cell r="B7939" t="str">
            <v>ETIQ COD BARRA COLETIVA [B-42] 220V</v>
          </cell>
          <cell r="C7939" t="str">
            <v>ROH</v>
          </cell>
          <cell r="D7939" t="str">
            <v>PL</v>
          </cell>
        </row>
        <row r="7940">
          <cell r="A7940" t="str">
            <v>0195-21</v>
          </cell>
          <cell r="B7940" t="str">
            <v>ETIQ COD BARRA UNITARIA [B-42] 220V</v>
          </cell>
          <cell r="C7940" t="str">
            <v>ROH</v>
          </cell>
          <cell r="D7940" t="str">
            <v>UN</v>
          </cell>
        </row>
        <row r="7941">
          <cell r="A7941" t="str">
            <v>0195-22</v>
          </cell>
          <cell r="B7941" t="str">
            <v>ETIQ COD BARRA UNITARIA [VTX-40-DW] 220V</v>
          </cell>
          <cell r="C7941" t="str">
            <v>ROH</v>
          </cell>
          <cell r="D7941" t="str">
            <v>UN</v>
          </cell>
        </row>
        <row r="7942">
          <cell r="A7942" t="str">
            <v>0195-23</v>
          </cell>
          <cell r="B7942" t="str">
            <v>ETIQ EFIC ENERGETICA [VTX-40-DW] 127V</v>
          </cell>
          <cell r="C7942" t="str">
            <v>ROH</v>
          </cell>
          <cell r="D7942" t="str">
            <v>UN</v>
          </cell>
        </row>
        <row r="7943">
          <cell r="A7943" t="str">
            <v>0195-24</v>
          </cell>
          <cell r="B7943" t="str">
            <v>ETIQ EFIC ENERGETICA [VTX-40-DW] 220V</v>
          </cell>
          <cell r="C7943" t="str">
            <v>ROH</v>
          </cell>
          <cell r="D7943" t="str">
            <v>UN</v>
          </cell>
        </row>
        <row r="7944">
          <cell r="A7944" t="str">
            <v>0195-25</v>
          </cell>
          <cell r="B7944" t="str">
            <v>ETIQ COD BARRA UNIT[CTG-01] BIV</v>
          </cell>
          <cell r="C7944" t="str">
            <v>ROH</v>
          </cell>
          <cell r="D7944" t="str">
            <v>UN</v>
          </cell>
        </row>
        <row r="7945">
          <cell r="A7945" t="str">
            <v>0195-26</v>
          </cell>
          <cell r="B7945" t="str">
            <v>ETIQ EFIC ENERG[CTG-01] BIV (1027-01)</v>
          </cell>
          <cell r="C7945" t="str">
            <v>ROH</v>
          </cell>
          <cell r="D7945" t="str">
            <v>UN</v>
          </cell>
        </row>
        <row r="7946">
          <cell r="A7946" t="str">
            <v>0195-27</v>
          </cell>
          <cell r="B7946" t="str">
            <v>ETIQ COD BARRA UNIT[CTG-02]BIV</v>
          </cell>
          <cell r="C7946" t="str">
            <v>ROH</v>
          </cell>
          <cell r="D7946" t="str">
            <v>UN</v>
          </cell>
        </row>
        <row r="7947">
          <cell r="A7947" t="str">
            <v>0195-28</v>
          </cell>
          <cell r="B7947" t="str">
            <v>ETIQ EFIC ENERG[CTG-02] BIV (1035-01)</v>
          </cell>
          <cell r="C7947" t="str">
            <v>ROH</v>
          </cell>
          <cell r="D7947" t="str">
            <v>UN</v>
          </cell>
        </row>
        <row r="7948">
          <cell r="A7948" t="str">
            <v>0195-29</v>
          </cell>
          <cell r="B7948" t="str">
            <v>ETIQ COD BARRA UNIT[CTG-03] BIV</v>
          </cell>
          <cell r="C7948" t="str">
            <v>ROH</v>
          </cell>
          <cell r="D7948" t="str">
            <v>UN</v>
          </cell>
        </row>
        <row r="7949">
          <cell r="A7949" t="str">
            <v>0195-30</v>
          </cell>
          <cell r="B7949" t="str">
            <v>ETIQ EFIC ENERG[CTG-03] BIV (1042-01)</v>
          </cell>
          <cell r="C7949" t="str">
            <v>ROH</v>
          </cell>
          <cell r="D7949" t="str">
            <v>UN</v>
          </cell>
        </row>
        <row r="7950">
          <cell r="A7950" t="str">
            <v>0195-31</v>
          </cell>
          <cell r="B7950" t="str">
            <v>ETIQ ATENÇÃO AJUSTE DE GÁS [CTG]</v>
          </cell>
          <cell r="C7950" t="str">
            <v>ROH</v>
          </cell>
          <cell r="D7950" t="str">
            <v>UN</v>
          </cell>
        </row>
        <row r="7951">
          <cell r="A7951" t="str">
            <v>0195-32</v>
          </cell>
          <cell r="B7951" t="str">
            <v>ETIQ NUMERO SERIE PARA COOKTOP [CTG]</v>
          </cell>
          <cell r="C7951" t="str">
            <v>ROH</v>
          </cell>
          <cell r="D7951" t="str">
            <v>UN</v>
          </cell>
        </row>
        <row r="7952">
          <cell r="A7952" t="str">
            <v>0195-33</v>
          </cell>
          <cell r="B7952" t="str">
            <v>ETIQ ATENÇAO PARA CABO VENTILADOR ARG</v>
          </cell>
          <cell r="C7952" t="str">
            <v>ROH</v>
          </cell>
          <cell r="D7952" t="str">
            <v>UN</v>
          </cell>
        </row>
        <row r="7953">
          <cell r="A7953" t="str">
            <v>0195-34</v>
          </cell>
          <cell r="B7953" t="str">
            <v>ETIQ COD BARRA UNIT[NV-45-6P-NP]220V ARG</v>
          </cell>
          <cell r="C7953" t="str">
            <v>ROH</v>
          </cell>
          <cell r="D7953" t="str">
            <v>UN</v>
          </cell>
        </row>
        <row r="7954">
          <cell r="A7954" t="str">
            <v>0195-35</v>
          </cell>
          <cell r="B7954" t="str">
            <v>ETIQ COD BARRA UNIT [NV-15-4P]220V ARG</v>
          </cell>
          <cell r="C7954" t="str">
            <v>ROH</v>
          </cell>
          <cell r="D7954" t="str">
            <v>UN</v>
          </cell>
        </row>
        <row r="7955">
          <cell r="A7955" t="str">
            <v>0195-36</v>
          </cell>
          <cell r="B7955" t="str">
            <v>ETIQ COD BARRA UNIT[NV-06-6P-NP]220V ARG</v>
          </cell>
          <cell r="C7955" t="str">
            <v>ROH</v>
          </cell>
          <cell r="D7955" t="str">
            <v>UN</v>
          </cell>
        </row>
        <row r="7956">
          <cell r="A7956" t="str">
            <v>0195-37</v>
          </cell>
          <cell r="B7956" t="str">
            <v>ETIQ COD BARRA UNITARIA[NV-75-6P-HB]220V</v>
          </cell>
          <cell r="C7956" t="str">
            <v>ROH</v>
          </cell>
          <cell r="D7956" t="str">
            <v>UN</v>
          </cell>
        </row>
        <row r="7957">
          <cell r="A7957" t="str">
            <v>0195-38</v>
          </cell>
          <cell r="B7957" t="str">
            <v>ETIQ EFIC ENERGETICA [NV-75-6P-HB] 127V</v>
          </cell>
          <cell r="C7957" t="str">
            <v>ROH</v>
          </cell>
          <cell r="D7957" t="str">
            <v>UN</v>
          </cell>
        </row>
        <row r="7958">
          <cell r="A7958" t="str">
            <v>0195-39</v>
          </cell>
          <cell r="B7958" t="str">
            <v>ETIQ EFIC ENERGETICA [NV-75-6P-HB] 220V</v>
          </cell>
          <cell r="C7958" t="str">
            <v>ROH</v>
          </cell>
          <cell r="D7958" t="str">
            <v>UN</v>
          </cell>
        </row>
        <row r="7959">
          <cell r="A7959" t="str">
            <v>0195-40</v>
          </cell>
          <cell r="B7959" t="str">
            <v>ETIQ COD BARRA UNIT[VTX-40C-8P-CR-E]220V</v>
          </cell>
          <cell r="C7959" t="str">
            <v>ROH</v>
          </cell>
          <cell r="D7959" t="str">
            <v>UN</v>
          </cell>
        </row>
        <row r="7960">
          <cell r="A7960" t="str">
            <v>0195-41</v>
          </cell>
          <cell r="B7960" t="str">
            <v>ETIQ EFIC ENERGETICA[VTX-40C-8P-CR-E]127</v>
          </cell>
          <cell r="C7960" t="str">
            <v>ROH</v>
          </cell>
          <cell r="D7960" t="str">
            <v>UN</v>
          </cell>
        </row>
        <row r="7961">
          <cell r="A7961" t="str">
            <v>0195-42</v>
          </cell>
          <cell r="B7961" t="str">
            <v>ETIQ EFIC ENERGETICA[VTX-40C-8P-CR-E]220</v>
          </cell>
          <cell r="C7961" t="str">
            <v>ROH</v>
          </cell>
          <cell r="D7961" t="str">
            <v>UN</v>
          </cell>
        </row>
        <row r="7962">
          <cell r="A7962" t="str">
            <v>0195-43</v>
          </cell>
          <cell r="B7962" t="str">
            <v>ETIQ COD BARRA UNITARIA [V-70C-6P] 220V</v>
          </cell>
          <cell r="C7962" t="str">
            <v>ROH</v>
          </cell>
          <cell r="D7962" t="str">
            <v>UN</v>
          </cell>
        </row>
        <row r="7963">
          <cell r="A7963" t="str">
            <v>0195-44</v>
          </cell>
          <cell r="B7963" t="str">
            <v>ETIQ EFIC ENERGETICA [V-70C-6P] 127V</v>
          </cell>
          <cell r="C7963" t="str">
            <v>ROH</v>
          </cell>
          <cell r="D7963" t="str">
            <v>UN</v>
          </cell>
        </row>
        <row r="7964">
          <cell r="A7964" t="str">
            <v>0195-45</v>
          </cell>
          <cell r="B7964" t="str">
            <v>ETIQ EFIC ENERGETICA [V-70C-6P] 220V</v>
          </cell>
          <cell r="C7964" t="str">
            <v>ROH</v>
          </cell>
          <cell r="D7964" t="str">
            <v>UN</v>
          </cell>
        </row>
        <row r="7965">
          <cell r="A7965" t="str">
            <v>0195-46</v>
          </cell>
          <cell r="B7965" t="str">
            <v>ETIQ COD BARRA UNITARIA [V-70-6P] 220V</v>
          </cell>
          <cell r="C7965" t="str">
            <v>ROH</v>
          </cell>
          <cell r="D7965" t="str">
            <v>UN</v>
          </cell>
        </row>
        <row r="7966">
          <cell r="A7966" t="str">
            <v>0195-47</v>
          </cell>
          <cell r="B7966" t="str">
            <v>ETIQ EFIC ENERGETICA [V-70-6P] 127V</v>
          </cell>
          <cell r="C7966" t="str">
            <v>ROH</v>
          </cell>
          <cell r="D7966" t="str">
            <v>UN</v>
          </cell>
        </row>
        <row r="7967">
          <cell r="A7967" t="str">
            <v>0195-48</v>
          </cell>
          <cell r="B7967" t="str">
            <v>ETIQ EFIC ENERGETICA [V-70-6P] 220V</v>
          </cell>
          <cell r="C7967" t="str">
            <v>ROH</v>
          </cell>
          <cell r="D7967" t="str">
            <v>UN</v>
          </cell>
        </row>
        <row r="7968">
          <cell r="A7968" t="str">
            <v>0195-49</v>
          </cell>
          <cell r="B7968" t="str">
            <v>ETIQ RETRABALHO [NV-75-6P-HB] FUNDO PR</v>
          </cell>
          <cell r="C7968" t="str">
            <v>ROH</v>
          </cell>
          <cell r="D7968" t="str">
            <v>UN</v>
          </cell>
        </row>
        <row r="7969">
          <cell r="A7969" t="str">
            <v>0195-50</v>
          </cell>
          <cell r="B7969" t="str">
            <v>ETIQ RETRABALHO [NV-75-6P-HB] FUNDO BR</v>
          </cell>
          <cell r="C7969" t="str">
            <v>ROH</v>
          </cell>
          <cell r="D7969" t="str">
            <v>UN</v>
          </cell>
        </row>
        <row r="7970">
          <cell r="A7970" t="str">
            <v>0195-51</v>
          </cell>
          <cell r="B7970" t="str">
            <v>ETIQ RETRABALHO[VTX-40C-8P-CR-E]FUNDO BR</v>
          </cell>
          <cell r="C7970" t="str">
            <v>ROH</v>
          </cell>
          <cell r="D7970" t="str">
            <v>UN</v>
          </cell>
        </row>
        <row r="7971">
          <cell r="A7971" t="str">
            <v>0195-52</v>
          </cell>
          <cell r="B7971" t="str">
            <v>ETIQ RETRABALHO [V-70-6P] FUNDO BRANCO</v>
          </cell>
          <cell r="C7971" t="str">
            <v>ROH</v>
          </cell>
          <cell r="D7971" t="str">
            <v>UN</v>
          </cell>
        </row>
        <row r="7972">
          <cell r="A7972" t="str">
            <v>0195-53</v>
          </cell>
          <cell r="B7972" t="str">
            <v>ETIQ RETRABALHO [V-70C-6P] FUNDO BRANCO</v>
          </cell>
          <cell r="C7972" t="str">
            <v>ROH</v>
          </cell>
          <cell r="D7972" t="str">
            <v>UN</v>
          </cell>
        </row>
        <row r="7973">
          <cell r="A7973" t="str">
            <v>0195-54</v>
          </cell>
          <cell r="B7973" t="str">
            <v>ETIQ RETRABALHO [V-70C-6P] FUNDO PRETO</v>
          </cell>
          <cell r="C7973" t="str">
            <v>ROH</v>
          </cell>
          <cell r="D7973" t="str">
            <v>UN</v>
          </cell>
        </row>
        <row r="7974">
          <cell r="A7974" t="str">
            <v>0195-55</v>
          </cell>
          <cell r="B7974" t="str">
            <v>ETQ COD BARRA UNI B-12 NP(LAANONIMA)220V</v>
          </cell>
          <cell r="C7974" t="str">
            <v>ROH</v>
          </cell>
          <cell r="D7974" t="str">
            <v>UN</v>
          </cell>
        </row>
        <row r="7975">
          <cell r="A7975" t="str">
            <v>0195-56</v>
          </cell>
          <cell r="B7975" t="str">
            <v>ETIQ COL P/EXPORTACAO END LAANONIMA[ARG]</v>
          </cell>
          <cell r="C7975" t="str">
            <v>ROH</v>
          </cell>
          <cell r="D7975" t="str">
            <v>PL</v>
          </cell>
        </row>
        <row r="7976">
          <cell r="A7976" t="str">
            <v>0195-57</v>
          </cell>
          <cell r="B7976" t="str">
            <v>ETIQ UNIT P/EXP END LAANONIMA[ARGENTINA]</v>
          </cell>
          <cell r="C7976" t="str">
            <v>ROH</v>
          </cell>
          <cell r="D7976" t="str">
            <v>UN</v>
          </cell>
        </row>
        <row r="7977">
          <cell r="A7977" t="str">
            <v>0195-58</v>
          </cell>
          <cell r="B7977" t="str">
            <v>ETIQ UNIT EXP VENTIL SAC/END COTO/ARG</v>
          </cell>
          <cell r="C7977" t="str">
            <v>ROH</v>
          </cell>
          <cell r="D7977" t="str">
            <v>UN</v>
          </cell>
        </row>
        <row r="7978">
          <cell r="A7978" t="str">
            <v>0195-59</v>
          </cell>
          <cell r="B7978" t="str">
            <v>ETIQ UNIT EXP ORIGEM NV-15-4P COTO/ARG</v>
          </cell>
          <cell r="C7978" t="str">
            <v>ROH</v>
          </cell>
          <cell r="D7978" t="str">
            <v>UN</v>
          </cell>
        </row>
        <row r="7979">
          <cell r="A7979" t="str">
            <v>0195-60</v>
          </cell>
          <cell r="B7979" t="str">
            <v>ETIQ UNIT EXP ORIGEM NV-45-6P-NPCOTO/ARG</v>
          </cell>
          <cell r="C7979" t="str">
            <v>ROH</v>
          </cell>
          <cell r="D7979" t="str">
            <v>UN</v>
          </cell>
        </row>
        <row r="7980">
          <cell r="A7980" t="str">
            <v>0195-61</v>
          </cell>
          <cell r="B7980" t="str">
            <v>ETIQ UNIT EXP ORIGEM NV-06-6P-NPCOTO/ARG</v>
          </cell>
          <cell r="C7980" t="str">
            <v>ROH</v>
          </cell>
          <cell r="D7980" t="str">
            <v>UN</v>
          </cell>
        </row>
        <row r="7981">
          <cell r="A7981" t="str">
            <v>0195-62</v>
          </cell>
          <cell r="B7981" t="str">
            <v>ETQ CD BARRA UNIT B-36 PR(LAANONIMA)220V</v>
          </cell>
          <cell r="C7981" t="str">
            <v>ROH</v>
          </cell>
          <cell r="D7981" t="str">
            <v>UN</v>
          </cell>
        </row>
        <row r="7982">
          <cell r="A7982" t="str">
            <v>0195-63</v>
          </cell>
          <cell r="B7982" t="str">
            <v>ETQ CD BARRA UNIT B-36 BR(LAANONIMA)220V</v>
          </cell>
          <cell r="C7982" t="str">
            <v>ROH</v>
          </cell>
          <cell r="D7982" t="str">
            <v>UN</v>
          </cell>
        </row>
        <row r="7983">
          <cell r="A7983" t="str">
            <v>0195-64</v>
          </cell>
          <cell r="B7983" t="str">
            <v>ETQ NUM SERIE 40X25MM PRE IMP LA ANONIMA</v>
          </cell>
          <cell r="C7983" t="str">
            <v>ROH</v>
          </cell>
          <cell r="D7983" t="str">
            <v>UN</v>
          </cell>
        </row>
        <row r="7984">
          <cell r="A7984" t="str">
            <v>0195-65</v>
          </cell>
          <cell r="B7984" t="str">
            <v>ETIQ RETRABALHO [V-70-6P] FUNDO PRETO</v>
          </cell>
          <cell r="C7984" t="str">
            <v>ROH</v>
          </cell>
          <cell r="D7984" t="str">
            <v>UN</v>
          </cell>
        </row>
        <row r="7985">
          <cell r="A7985" t="str">
            <v>0195-66</v>
          </cell>
          <cell r="B7985" t="str">
            <v>ETIQ COD BARRA UNIT [BP-01P-B] 700W 220V</v>
          </cell>
          <cell r="C7985" t="str">
            <v>ROH</v>
          </cell>
          <cell r="D7985" t="str">
            <v>UN</v>
          </cell>
        </row>
        <row r="7986">
          <cell r="A7986" t="str">
            <v>0195-67</v>
          </cell>
          <cell r="B7986" t="str">
            <v>ETIQ COD BARRA COLET [BP-01P-B]700W 127V</v>
          </cell>
          <cell r="C7986" t="str">
            <v>ROH</v>
          </cell>
          <cell r="D7986" t="str">
            <v>PL</v>
          </cell>
        </row>
        <row r="7987">
          <cell r="A7987" t="str">
            <v>0195-68</v>
          </cell>
          <cell r="B7987" t="str">
            <v>ETIQ COD BARRA COLET [BP-01P-B]700W 220V</v>
          </cell>
          <cell r="C7987" t="str">
            <v>ROH</v>
          </cell>
          <cell r="D7987" t="str">
            <v>PL</v>
          </cell>
        </row>
        <row r="7988">
          <cell r="A7988" t="str">
            <v>0195-69</v>
          </cell>
          <cell r="B7988" t="str">
            <v>ETIQ COD BARRA UNIT [BP-01P-R] 700W 220V</v>
          </cell>
          <cell r="C7988" t="str">
            <v>ROH</v>
          </cell>
          <cell r="D7988" t="str">
            <v>UN</v>
          </cell>
        </row>
        <row r="7989">
          <cell r="A7989" t="str">
            <v>0195-70</v>
          </cell>
          <cell r="B7989" t="str">
            <v>ETIQ COD BARRA COLET [BP-01P-R]700W 127V</v>
          </cell>
          <cell r="C7989" t="str">
            <v>ROH</v>
          </cell>
          <cell r="D7989" t="str">
            <v>PL</v>
          </cell>
        </row>
        <row r="7990">
          <cell r="A7990" t="str">
            <v>0195-71</v>
          </cell>
          <cell r="B7990" t="str">
            <v>ETIQ COD BARRA COLET [BP-01P-R]700W 220V</v>
          </cell>
          <cell r="C7990" t="str">
            <v>ROH</v>
          </cell>
          <cell r="D7990" t="str">
            <v>PL</v>
          </cell>
        </row>
        <row r="7991">
          <cell r="A7991" t="str">
            <v>0195-72</v>
          </cell>
          <cell r="B7991" t="str">
            <v>ETIQ COD BARRA UNIT [BP-01P-W] 700W 220V</v>
          </cell>
          <cell r="C7991" t="str">
            <v>ROH</v>
          </cell>
          <cell r="D7991" t="str">
            <v>UN</v>
          </cell>
        </row>
        <row r="7992">
          <cell r="A7992" t="str">
            <v>0195-73</v>
          </cell>
          <cell r="B7992" t="str">
            <v>ETIQ COD BARRA COLET [BP-01P-W]700W 127V</v>
          </cell>
          <cell r="C7992" t="str">
            <v>ROH</v>
          </cell>
          <cell r="D7992" t="str">
            <v>PL</v>
          </cell>
        </row>
        <row r="7993">
          <cell r="A7993" t="str">
            <v>0195-74</v>
          </cell>
          <cell r="B7993" t="str">
            <v>ETIQ COD BARRA COLET [BP-01P-W]700W 220V</v>
          </cell>
          <cell r="C7993" t="str">
            <v>ROH</v>
          </cell>
          <cell r="D7993" t="str">
            <v>PL</v>
          </cell>
        </row>
        <row r="7994">
          <cell r="A7994" t="str">
            <v>0195-75</v>
          </cell>
          <cell r="B7994" t="str">
            <v>ETIQ COD BARRA UNIT [BP-01P-M] 700W 220V</v>
          </cell>
          <cell r="C7994" t="str">
            <v>ROH</v>
          </cell>
          <cell r="D7994" t="str">
            <v>UN</v>
          </cell>
        </row>
        <row r="7995">
          <cell r="A7995" t="str">
            <v>0195-76</v>
          </cell>
          <cell r="B7995" t="str">
            <v>ETIQ COD BARRA COLET [BP-01P-M]700W 127V</v>
          </cell>
          <cell r="C7995" t="str">
            <v>ROH</v>
          </cell>
          <cell r="D7995" t="str">
            <v>PL</v>
          </cell>
        </row>
        <row r="7996">
          <cell r="A7996" t="str">
            <v>0195-77</v>
          </cell>
          <cell r="B7996" t="str">
            <v>ETIQ COD BARRA COLET [BP-01P-M]700W 220V</v>
          </cell>
          <cell r="C7996" t="str">
            <v>ROH</v>
          </cell>
          <cell r="D7996" t="str">
            <v>PL</v>
          </cell>
        </row>
        <row r="7997">
          <cell r="A7997" t="str">
            <v>0195-78</v>
          </cell>
          <cell r="B7997" t="str">
            <v>ETIQ COD BARRA UNIT [BP-03-B] 700W 220V</v>
          </cell>
          <cell r="C7997" t="str">
            <v>ROH</v>
          </cell>
          <cell r="D7997" t="str">
            <v>UN</v>
          </cell>
        </row>
        <row r="7998">
          <cell r="A7998" t="str">
            <v>0195-79</v>
          </cell>
          <cell r="B7998" t="str">
            <v>ETIQ COD BARRA COLETIV[BP-03-B]700W 127V</v>
          </cell>
          <cell r="C7998" t="str">
            <v>ROH</v>
          </cell>
          <cell r="D7998" t="str">
            <v>PL</v>
          </cell>
        </row>
        <row r="7999">
          <cell r="A7999" t="str">
            <v>0195-80</v>
          </cell>
          <cell r="B7999" t="str">
            <v>ETIQ COD BARRA COLETIV[BP-03-B]700W 220V</v>
          </cell>
          <cell r="C7999" t="str">
            <v>ROH</v>
          </cell>
          <cell r="D7999" t="str">
            <v>PL</v>
          </cell>
        </row>
        <row r="8000">
          <cell r="A8000" t="str">
            <v>0195-81</v>
          </cell>
          <cell r="B8000" t="str">
            <v>ETIQ COD BARRA UNIT [BP-03-R] 700W 220V</v>
          </cell>
          <cell r="C8000" t="str">
            <v>ROH</v>
          </cell>
          <cell r="D8000" t="str">
            <v>UN</v>
          </cell>
        </row>
        <row r="8001">
          <cell r="A8001" t="str">
            <v>0195-82</v>
          </cell>
          <cell r="B8001" t="str">
            <v>ETIQ COD BARRA COLETIV[BP-03-R]700W 127V</v>
          </cell>
          <cell r="C8001" t="str">
            <v>ROH</v>
          </cell>
          <cell r="D8001" t="str">
            <v>PL</v>
          </cell>
        </row>
        <row r="8002">
          <cell r="A8002" t="str">
            <v>0195-83</v>
          </cell>
          <cell r="B8002" t="str">
            <v>ETIQ COD BARRA COLETIV[BP-03-R]700W 220V</v>
          </cell>
          <cell r="C8002" t="str">
            <v>ROH</v>
          </cell>
          <cell r="D8002" t="str">
            <v>PL</v>
          </cell>
        </row>
        <row r="8003">
          <cell r="A8003" t="str">
            <v>0195-84</v>
          </cell>
          <cell r="B8003" t="str">
            <v>ETIQ COD BARRA UNIT [BP-03-W] 700W 220V</v>
          </cell>
          <cell r="C8003" t="str">
            <v>ROH</v>
          </cell>
          <cell r="D8003" t="str">
            <v>UN</v>
          </cell>
        </row>
        <row r="8004">
          <cell r="A8004" t="str">
            <v>0195-85</v>
          </cell>
          <cell r="B8004" t="str">
            <v>ETIQ COD BARRA COLETIV[BP-03-W]700W 127V</v>
          </cell>
          <cell r="C8004" t="str">
            <v>ROH</v>
          </cell>
          <cell r="D8004" t="str">
            <v>PL</v>
          </cell>
        </row>
        <row r="8005">
          <cell r="A8005" t="str">
            <v>0195-86</v>
          </cell>
          <cell r="B8005" t="str">
            <v>ETIQ COD BARRA COLETIV[BP-03-W]700W 220V</v>
          </cell>
          <cell r="C8005" t="str">
            <v>ROH</v>
          </cell>
          <cell r="D8005" t="str">
            <v>PL</v>
          </cell>
        </row>
        <row r="8006">
          <cell r="A8006" t="str">
            <v>0195-87</v>
          </cell>
          <cell r="B8006" t="str">
            <v>ETIQ EFICIENCIA ENERG[CTG]PRE IMPRESSA</v>
          </cell>
          <cell r="C8006" t="str">
            <v>ROH</v>
          </cell>
          <cell r="D8006" t="str">
            <v>UN</v>
          </cell>
        </row>
        <row r="8007">
          <cell r="A8007" t="str">
            <v>0195-88</v>
          </cell>
          <cell r="B8007" t="str">
            <v>ETIQ COD BARRA UNIT L-34(LA ANONIMA)220V</v>
          </cell>
          <cell r="C8007" t="str">
            <v>ROH</v>
          </cell>
          <cell r="D8007" t="str">
            <v>UN</v>
          </cell>
        </row>
        <row r="8008">
          <cell r="A8008" t="str">
            <v>0195-89</v>
          </cell>
          <cell r="B8008" t="str">
            <v>ETIQ COD BARRA UNIT L-38(LA ANONIMA)220V</v>
          </cell>
          <cell r="C8008" t="str">
            <v>ROH</v>
          </cell>
          <cell r="D8008" t="str">
            <v>UN</v>
          </cell>
        </row>
        <row r="8009">
          <cell r="A8009" t="str">
            <v>0195-90</v>
          </cell>
          <cell r="B8009" t="str">
            <v>ETIQ COD BARRA UNIT L-77(LA ANONIMA)220V</v>
          </cell>
          <cell r="C8009" t="str">
            <v>ROH</v>
          </cell>
          <cell r="D8009" t="str">
            <v>UN</v>
          </cell>
        </row>
        <row r="8010">
          <cell r="A8010" t="str">
            <v>0195-91</v>
          </cell>
          <cell r="B8010" t="str">
            <v>ETIQ CD BARRA UNIT NL-22(LA ANONIMA)220V</v>
          </cell>
          <cell r="C8010" t="str">
            <v>ROH</v>
          </cell>
          <cell r="D8010" t="str">
            <v>UN</v>
          </cell>
        </row>
        <row r="8011">
          <cell r="A8011" t="str">
            <v>0195-92</v>
          </cell>
          <cell r="B8011" t="str">
            <v>ETIQ EFIC ENERG [VP-PRO-55](GF)127V/220V</v>
          </cell>
          <cell r="C8011" t="str">
            <v>ROH</v>
          </cell>
          <cell r="D8011" t="str">
            <v>UN</v>
          </cell>
        </row>
        <row r="8012">
          <cell r="A8012" t="str">
            <v>0195-93</v>
          </cell>
          <cell r="B8012" t="str">
            <v>ETIQ COD BARRA UN[VP-PRO-55]GF 127V/220V</v>
          </cell>
          <cell r="C8012" t="str">
            <v>ROH</v>
          </cell>
          <cell r="D8012" t="str">
            <v>UN</v>
          </cell>
        </row>
        <row r="8013">
          <cell r="A8013" t="str">
            <v>0195-94</v>
          </cell>
          <cell r="B8013" t="str">
            <v>ETIQ EFICIENCIA ENERGETICA [BMV-01] 127V</v>
          </cell>
          <cell r="C8013" t="str">
            <v>ROH</v>
          </cell>
          <cell r="D8013" t="str">
            <v>UN</v>
          </cell>
        </row>
        <row r="8014">
          <cell r="A8014" t="str">
            <v>0195-95</v>
          </cell>
          <cell r="B8014" t="str">
            <v>ETIQ EFICIENCIA ENERGETICA [BMV-01] 220V</v>
          </cell>
          <cell r="C8014" t="str">
            <v>ROH</v>
          </cell>
          <cell r="D8014" t="str">
            <v>UN</v>
          </cell>
        </row>
        <row r="8015">
          <cell r="A8015" t="str">
            <v>0195-96</v>
          </cell>
          <cell r="B8015" t="str">
            <v>ETIQ EFIC ENERGETICA [BMV-02] 127V (BV)</v>
          </cell>
          <cell r="C8015" t="str">
            <v>ROH</v>
          </cell>
          <cell r="D8015" t="str">
            <v>UN</v>
          </cell>
        </row>
        <row r="8016">
          <cell r="A8016" t="str">
            <v>0195-97</v>
          </cell>
          <cell r="B8016" t="str">
            <v>ETIQ EFIC ENERGETICA [BMV-02] 220V</v>
          </cell>
          <cell r="C8016" t="str">
            <v>ROH</v>
          </cell>
          <cell r="D8016" t="str">
            <v>UN</v>
          </cell>
        </row>
        <row r="8017">
          <cell r="A8017" t="str">
            <v>0195-98</v>
          </cell>
          <cell r="B8017" t="str">
            <v>ETIQ EFIC ENERGETICA [BMV-03] 127V (BV)</v>
          </cell>
          <cell r="C8017" t="str">
            <v>ROH</v>
          </cell>
          <cell r="D8017" t="str">
            <v>UN</v>
          </cell>
        </row>
        <row r="8018">
          <cell r="A8018" t="str">
            <v>0195-99</v>
          </cell>
          <cell r="B8018" t="str">
            <v>ETIQ EFIC ENERGETICA [BMV-03] 220V (BV)</v>
          </cell>
          <cell r="C8018" t="str">
            <v>ROH</v>
          </cell>
          <cell r="D8018" t="str">
            <v>UN</v>
          </cell>
        </row>
        <row r="8019">
          <cell r="A8019" t="str">
            <v>0196-05</v>
          </cell>
          <cell r="B8019" t="str">
            <v>CP PLAS. PT SUP ADER. INOX-[CK]</v>
          </cell>
          <cell r="C8019" t="str">
            <v>ROH</v>
          </cell>
          <cell r="D8019" t="str">
            <v>UN</v>
          </cell>
        </row>
        <row r="8020">
          <cell r="A8020" t="str">
            <v>0196-06</v>
          </cell>
          <cell r="B8020" t="str">
            <v>CP PLAS. PT INF.[OM/CK]</v>
          </cell>
          <cell r="C8020" t="str">
            <v>ROH</v>
          </cell>
          <cell r="D8020" t="str">
            <v>UN</v>
          </cell>
        </row>
        <row r="8021">
          <cell r="A8021" t="str">
            <v>0196-07</v>
          </cell>
          <cell r="B8021" t="str">
            <v>CP SUP EM-06</v>
          </cell>
          <cell r="C8021" t="str">
            <v>ROH</v>
          </cell>
          <cell r="D8021" t="str">
            <v>UN</v>
          </cell>
        </row>
        <row r="8022">
          <cell r="A8022" t="str">
            <v>0196-08</v>
          </cell>
          <cell r="B8022" t="str">
            <v>CP INF. EM-06</v>
          </cell>
          <cell r="C8022" t="str">
            <v>ROH</v>
          </cell>
          <cell r="D8022" t="str">
            <v>UN</v>
          </cell>
        </row>
        <row r="8023">
          <cell r="A8023" t="str">
            <v>0196-09</v>
          </cell>
          <cell r="B8023" t="str">
            <v>CP EXTER. INOX PT 10 XICARAS-CJ[PE]</v>
          </cell>
          <cell r="C8023" t="str">
            <v>ROH</v>
          </cell>
          <cell r="D8023" t="str">
            <v>UN</v>
          </cell>
        </row>
        <row r="8024">
          <cell r="A8024" t="str">
            <v>0196-10</v>
          </cell>
          <cell r="B8024" t="str">
            <v>CP PRINC PLAS. PT GRAV[FT]</v>
          </cell>
          <cell r="C8024" t="str">
            <v>ROH</v>
          </cell>
          <cell r="D8024" t="str">
            <v>UN</v>
          </cell>
        </row>
        <row r="8025">
          <cell r="A8025" t="str">
            <v>0196-11</v>
          </cell>
          <cell r="B8025" t="str">
            <v>CP SUP EM-08</v>
          </cell>
          <cell r="C8025" t="str">
            <v>ROH</v>
          </cell>
          <cell r="D8025" t="str">
            <v>UN</v>
          </cell>
        </row>
        <row r="8026">
          <cell r="A8026" t="str">
            <v>0196-12</v>
          </cell>
          <cell r="B8026" t="str">
            <v>CP INF. EM-08</v>
          </cell>
          <cell r="C8026" t="str">
            <v>ROH</v>
          </cell>
          <cell r="D8026" t="str">
            <v>UN</v>
          </cell>
        </row>
        <row r="8027">
          <cell r="A8027" t="str">
            <v>0196-13</v>
          </cell>
          <cell r="B8027" t="str">
            <v>CP PT FRT LENTE INDIC.[BE]</v>
          </cell>
          <cell r="C8027" t="str">
            <v>ROH</v>
          </cell>
          <cell r="D8027" t="str">
            <v>UN</v>
          </cell>
        </row>
        <row r="8028">
          <cell r="A8028" t="str">
            <v>0196-14</v>
          </cell>
          <cell r="B8028" t="str">
            <v>CP SUP EM-07</v>
          </cell>
          <cell r="C8028" t="str">
            <v>ROH</v>
          </cell>
          <cell r="D8028" t="str">
            <v>UN</v>
          </cell>
        </row>
        <row r="8029">
          <cell r="A8029" t="str">
            <v>0196-15</v>
          </cell>
          <cell r="B8029" t="str">
            <v>CP INF. EM-07</v>
          </cell>
          <cell r="C8029" t="str">
            <v>ROH</v>
          </cell>
          <cell r="D8029" t="str">
            <v>UN</v>
          </cell>
        </row>
        <row r="8030">
          <cell r="A8030" t="str">
            <v>0196-16</v>
          </cell>
          <cell r="B8030" t="str">
            <v>CP SUP PR ADER. INOX TIPO 02-CJ[AF]</v>
          </cell>
          <cell r="C8030" t="str">
            <v>ROH</v>
          </cell>
          <cell r="D8030" t="str">
            <v>UN</v>
          </cell>
        </row>
        <row r="8031">
          <cell r="A8031" t="str">
            <v>0196-17</v>
          </cell>
          <cell r="B8031" t="str">
            <v>PLC METAL. LAT DIR. CP[FR]</v>
          </cell>
          <cell r="C8031" t="str">
            <v>ROH</v>
          </cell>
          <cell r="D8031" t="str">
            <v>UN</v>
          </cell>
        </row>
        <row r="8032">
          <cell r="A8032" t="str">
            <v>0196-18</v>
          </cell>
          <cell r="B8032" t="str">
            <v>PLC METAL. SUP CP[FR]</v>
          </cell>
          <cell r="C8032" t="str">
            <v>ROH</v>
          </cell>
          <cell r="D8032" t="str">
            <v>UN</v>
          </cell>
        </row>
        <row r="8033">
          <cell r="A8033" t="str">
            <v>0196-19</v>
          </cell>
          <cell r="B8033" t="str">
            <v>PLC METAL. TRAS. CP[FR]</v>
          </cell>
          <cell r="C8033" t="str">
            <v>ROH</v>
          </cell>
          <cell r="D8033" t="str">
            <v>UN</v>
          </cell>
        </row>
        <row r="8034">
          <cell r="A8034" t="str">
            <v>0196-20</v>
          </cell>
          <cell r="B8034" t="str">
            <v>PLC METAL. LAT ESQ. CP[FR]</v>
          </cell>
          <cell r="C8034" t="str">
            <v>ROH</v>
          </cell>
          <cell r="D8034" t="str">
            <v>UN</v>
          </cell>
        </row>
        <row r="8035">
          <cell r="A8035" t="str">
            <v>0196-21</v>
          </cell>
          <cell r="B8035" t="str">
            <v>PLC METAL. INF. CP[FR]</v>
          </cell>
          <cell r="C8035" t="str">
            <v>ROH</v>
          </cell>
          <cell r="D8035" t="str">
            <v>UN</v>
          </cell>
        </row>
        <row r="8036">
          <cell r="A8036" t="str">
            <v>0196-24</v>
          </cell>
          <cell r="B8036" t="str">
            <v>CP PLAS. BR FRT GRAV[BB]</v>
          </cell>
          <cell r="C8036" t="str">
            <v>ROH</v>
          </cell>
          <cell r="D8036" t="str">
            <v>UN</v>
          </cell>
        </row>
        <row r="8037">
          <cell r="A8037" t="str">
            <v>0196-25</v>
          </cell>
          <cell r="B8037" t="str">
            <v>CP INF.TAMPAJARRA CE-04</v>
          </cell>
          <cell r="C8037" t="str">
            <v>ROH</v>
          </cell>
          <cell r="D8037" t="str">
            <v>UN</v>
          </cell>
        </row>
        <row r="8038">
          <cell r="A8038" t="str">
            <v>0196-26</v>
          </cell>
          <cell r="B8038" t="str">
            <v>BOTAOTAMPAJARRA[CE]</v>
          </cell>
          <cell r="C8038" t="str">
            <v>ROH</v>
          </cell>
          <cell r="D8038" t="str">
            <v>UN</v>
          </cell>
        </row>
        <row r="8039">
          <cell r="A8039" t="str">
            <v>0196-27</v>
          </cell>
          <cell r="B8039" t="str">
            <v>CP INF. PLAS. BR GRV AZUL[F]</v>
          </cell>
          <cell r="C8039" t="str">
            <v>ROH</v>
          </cell>
          <cell r="D8039" t="str">
            <v>UN</v>
          </cell>
        </row>
        <row r="8040">
          <cell r="A8040" t="str">
            <v>0196-28</v>
          </cell>
          <cell r="B8040" t="str">
            <v>CHADESMONTAGEM -PAR- METAL.[AR]</v>
          </cell>
          <cell r="C8040" t="str">
            <v>ROH</v>
          </cell>
          <cell r="D8040" t="str">
            <v>UN</v>
          </cell>
        </row>
        <row r="8041">
          <cell r="A8041" t="str">
            <v>0196-29</v>
          </cell>
          <cell r="B8041" t="str">
            <v>CINTA 1DIN-METAL.[AR]</v>
          </cell>
          <cell r="C8041" t="str">
            <v>ROH</v>
          </cell>
          <cell r="D8041" t="str">
            <v>UN</v>
          </cell>
        </row>
        <row r="8042">
          <cell r="A8042" t="str">
            <v>0196-30</v>
          </cell>
          <cell r="B8042" t="str">
            <v>GAB FRT-PLAS.[AR]</v>
          </cell>
          <cell r="C8042" t="str">
            <v>ROH</v>
          </cell>
          <cell r="D8042" t="str">
            <v>UN</v>
          </cell>
        </row>
        <row r="8043">
          <cell r="A8043" t="str">
            <v>0196-31</v>
          </cell>
          <cell r="B8043" t="str">
            <v>GAB INF.-METAL.[AR]</v>
          </cell>
          <cell r="C8043" t="str">
            <v>ROH</v>
          </cell>
          <cell r="D8043" t="str">
            <v>UN</v>
          </cell>
        </row>
        <row r="8044">
          <cell r="A8044" t="str">
            <v>0196-32</v>
          </cell>
          <cell r="B8044" t="str">
            <v>GAB SUP-METAL.[AR]</v>
          </cell>
          <cell r="C8044" t="str">
            <v>ROH</v>
          </cell>
          <cell r="D8044" t="str">
            <v>UN</v>
          </cell>
        </row>
        <row r="8045">
          <cell r="A8045" t="str">
            <v>0196-33</v>
          </cell>
          <cell r="B8045" t="str">
            <v>GAB TRAS.-METAL.[AR]</v>
          </cell>
          <cell r="C8045" t="str">
            <v>ROH</v>
          </cell>
          <cell r="D8045" t="str">
            <v>UN</v>
          </cell>
        </row>
        <row r="8046">
          <cell r="A8046" t="str">
            <v>0196-34</v>
          </cell>
          <cell r="B8046" t="str">
            <v>CP SUP PLAS. BR ADER. PT GRAV.D[CR]</v>
          </cell>
          <cell r="C8046" t="str">
            <v>ROH</v>
          </cell>
          <cell r="D8046" t="str">
            <v>UN</v>
          </cell>
        </row>
        <row r="8047">
          <cell r="A8047" t="str">
            <v>0196-35</v>
          </cell>
          <cell r="B8047" t="str">
            <v>CP INT[FR]</v>
          </cell>
          <cell r="C8047" t="str">
            <v>ROH</v>
          </cell>
          <cell r="D8047" t="str">
            <v>UN</v>
          </cell>
        </row>
        <row r="8048">
          <cell r="A8048" t="str">
            <v>0196-36</v>
          </cell>
          <cell r="B8048" t="str">
            <v>CP PLAS. BR SUP ADER. INOX-[S]</v>
          </cell>
          <cell r="C8048" t="str">
            <v>ROH</v>
          </cell>
          <cell r="D8048" t="str">
            <v>UN</v>
          </cell>
        </row>
        <row r="8049">
          <cell r="A8049" t="str">
            <v>0196-37</v>
          </cell>
          <cell r="B8049" t="str">
            <v>CPS PLAS.S VERMS ADER.S PLAS.S PT[FLO]</v>
          </cell>
          <cell r="C8049" t="str">
            <v>ROH</v>
          </cell>
          <cell r="D8049" t="str">
            <v>UN</v>
          </cell>
        </row>
        <row r="8050">
          <cell r="A8050" t="str">
            <v>0196-38</v>
          </cell>
          <cell r="B8050" t="str">
            <v>ADER. LAT DIR. PLAS. PT[FLO]</v>
          </cell>
          <cell r="C8050" t="str">
            <v>ROH</v>
          </cell>
          <cell r="D8050" t="str">
            <v>UN</v>
          </cell>
        </row>
        <row r="8051">
          <cell r="A8051" t="str">
            <v>0196-39</v>
          </cell>
          <cell r="B8051" t="str">
            <v>CORPO DIREITO VERMELHO [FLO]</v>
          </cell>
          <cell r="C8051" t="str">
            <v>ROH</v>
          </cell>
          <cell r="D8051" t="str">
            <v>UN</v>
          </cell>
        </row>
        <row r="8052">
          <cell r="A8052" t="str">
            <v>0196-40</v>
          </cell>
          <cell r="B8052" t="str">
            <v>ADER. LAT ESQ. PLAS. PT[FLO]</v>
          </cell>
          <cell r="C8052" t="str">
            <v>ROH</v>
          </cell>
          <cell r="D8052" t="str">
            <v>UN</v>
          </cell>
        </row>
        <row r="8053">
          <cell r="A8053" t="str">
            <v>0196-41</v>
          </cell>
          <cell r="B8053" t="str">
            <v>CP PLAS. PT SUP ADER. INOX-[OM]</v>
          </cell>
          <cell r="C8053" t="str">
            <v>ROH</v>
          </cell>
          <cell r="D8053" t="str">
            <v>UN</v>
          </cell>
        </row>
        <row r="8054">
          <cell r="A8054" t="str">
            <v>0196-42</v>
          </cell>
          <cell r="B8054" t="str">
            <v>COBERT. SUP EMBORR.DA PT[FLO]</v>
          </cell>
          <cell r="C8054" t="str">
            <v>ROH</v>
          </cell>
          <cell r="D8054" t="str">
            <v>UN</v>
          </cell>
        </row>
        <row r="8055">
          <cell r="A8055" t="str">
            <v>0196-43</v>
          </cell>
          <cell r="B8055" t="str">
            <v>CP PLAS. PT PF. ARRUELA MICA-CON[FD]</v>
          </cell>
          <cell r="C8055" t="str">
            <v>ROH</v>
          </cell>
          <cell r="D8055" t="str">
            <v>UN</v>
          </cell>
        </row>
        <row r="8056">
          <cell r="A8056" t="str">
            <v>0196-44</v>
          </cell>
          <cell r="B8056" t="str">
            <v>CP SUP PLAS. PT GRAV[RR]</v>
          </cell>
          <cell r="C8056" t="str">
            <v>ROH</v>
          </cell>
          <cell r="D8056" t="str">
            <v>UN</v>
          </cell>
        </row>
        <row r="8057">
          <cell r="A8057" t="str">
            <v>0196-45</v>
          </cell>
          <cell r="B8057" t="str">
            <v>CP INF. PLAS. PT[RR]</v>
          </cell>
          <cell r="C8057" t="str">
            <v>ROH</v>
          </cell>
          <cell r="D8057" t="str">
            <v>UN</v>
          </cell>
        </row>
        <row r="8058">
          <cell r="A8058" t="str">
            <v>0196-46</v>
          </cell>
          <cell r="B8058" t="str">
            <v>CRP PLST PRETO PAINL PLST CINZA GRVD[DG]</v>
          </cell>
          <cell r="C8058" t="str">
            <v>ROH</v>
          </cell>
          <cell r="D8058" t="str">
            <v>UN</v>
          </cell>
        </row>
        <row r="8059">
          <cell r="A8059" t="str">
            <v>0196-47</v>
          </cell>
          <cell r="B8059" t="str">
            <v>CORPO INFERIOR PLÁSTICO PRETO [DG]</v>
          </cell>
          <cell r="C8059" t="str">
            <v>ROH</v>
          </cell>
          <cell r="D8059" t="str">
            <v>UN</v>
          </cell>
        </row>
        <row r="8060">
          <cell r="A8060" t="str">
            <v>0196-48</v>
          </cell>
          <cell r="B8060" t="str">
            <v>PAINEL FRONTAL PLÁSTICO CINZA GRAVAD[DG]</v>
          </cell>
          <cell r="C8060" t="str">
            <v>ROH</v>
          </cell>
          <cell r="D8060" t="str">
            <v>UN</v>
          </cell>
        </row>
        <row r="8061">
          <cell r="A8061" t="str">
            <v>0196-49</v>
          </cell>
          <cell r="B8061" t="str">
            <v>BASE PLÁSTICA PRETA [DG]</v>
          </cell>
          <cell r="C8061" t="str">
            <v>ROH</v>
          </cell>
          <cell r="D8061" t="str">
            <v>UN</v>
          </cell>
        </row>
        <row r="8062">
          <cell r="A8062" t="str">
            <v>0196-50</v>
          </cell>
          <cell r="B8062" t="str">
            <v>CP[CM]</v>
          </cell>
          <cell r="C8062" t="str">
            <v>ROH</v>
          </cell>
          <cell r="D8062" t="str">
            <v>UN</v>
          </cell>
        </row>
        <row r="8063">
          <cell r="A8063" t="str">
            <v>0196-51</v>
          </cell>
          <cell r="B8063" t="str">
            <v>CP PLAS. VERM[FPF]</v>
          </cell>
          <cell r="C8063" t="str">
            <v>ROH</v>
          </cell>
          <cell r="D8063" t="str">
            <v>UN</v>
          </cell>
        </row>
        <row r="8064">
          <cell r="A8064" t="str">
            <v>0196-52</v>
          </cell>
          <cell r="B8064" t="str">
            <v>CORPO PLÁSTICO DIREITO VERMELHO [FPF]</v>
          </cell>
          <cell r="C8064" t="str">
            <v>ROH</v>
          </cell>
          <cell r="D8064" t="str">
            <v>UN</v>
          </cell>
        </row>
        <row r="8065">
          <cell r="A8065" t="str">
            <v>0196-54</v>
          </cell>
          <cell r="B8065" t="str">
            <v>CPS PLAS. VERM CZ ACAB. BORR.[FPF]</v>
          </cell>
          <cell r="C8065" t="str">
            <v>ROH</v>
          </cell>
          <cell r="D8065" t="str">
            <v>UN</v>
          </cell>
        </row>
        <row r="8066">
          <cell r="A8066" t="str">
            <v>0196-55</v>
          </cell>
          <cell r="B8066" t="str">
            <v>CP TRAS. PT[BE]</v>
          </cell>
          <cell r="C8066" t="str">
            <v>ROH</v>
          </cell>
          <cell r="D8066" t="str">
            <v>UN</v>
          </cell>
        </row>
        <row r="8067">
          <cell r="A8067" t="str">
            <v>0196-56</v>
          </cell>
          <cell r="B8067" t="str">
            <v>CP PT FRT LENTE INDIC.[BE]</v>
          </cell>
          <cell r="C8067" t="str">
            <v>ROH</v>
          </cell>
          <cell r="D8067" t="str">
            <v>UN</v>
          </cell>
        </row>
        <row r="8068">
          <cell r="A8068" t="str">
            <v>0196-57</v>
          </cell>
          <cell r="B8068" t="str">
            <v>CP SUP GRAV LJ COMPART. AGUA-[F</v>
          </cell>
          <cell r="C8068" t="str">
            <v>ROH</v>
          </cell>
          <cell r="D8068" t="str">
            <v>UN</v>
          </cell>
        </row>
        <row r="8069">
          <cell r="A8069" t="str">
            <v>0196-58</v>
          </cell>
          <cell r="B8069" t="str">
            <v>CP SUP PLAS. PT[E]</v>
          </cell>
          <cell r="C8069" t="str">
            <v>ROH</v>
          </cell>
          <cell r="D8069" t="str">
            <v>UN</v>
          </cell>
        </row>
        <row r="8070">
          <cell r="A8070" t="str">
            <v>0196-59</v>
          </cell>
          <cell r="B8070" t="str">
            <v>CP METAL. INOX ESC.DO[E]</v>
          </cell>
          <cell r="C8070" t="str">
            <v>ROH</v>
          </cell>
          <cell r="D8070" t="str">
            <v>UN</v>
          </cell>
        </row>
        <row r="8071">
          <cell r="A8071" t="str">
            <v>0196-60</v>
          </cell>
          <cell r="B8071" t="str">
            <v>MOLD. CP PLAS. PT[E]</v>
          </cell>
          <cell r="C8071" t="str">
            <v>ROH</v>
          </cell>
          <cell r="D8071" t="str">
            <v>UN</v>
          </cell>
        </row>
        <row r="8072">
          <cell r="A8072" t="str">
            <v>0196-61</v>
          </cell>
          <cell r="B8072" t="str">
            <v>BASE PLAS. PT[E]</v>
          </cell>
          <cell r="C8072" t="str">
            <v>ROH</v>
          </cell>
          <cell r="D8072" t="str">
            <v>UN</v>
          </cell>
        </row>
        <row r="8073">
          <cell r="A8073" t="str">
            <v>0196-62</v>
          </cell>
          <cell r="B8073" t="str">
            <v>CP EXTER. INOX PT 4 LITROS-CJ[PE]</v>
          </cell>
          <cell r="C8073" t="str">
            <v>ROH</v>
          </cell>
          <cell r="D8073" t="str">
            <v>UN</v>
          </cell>
        </row>
        <row r="8074">
          <cell r="A8074" t="str">
            <v>0196-63</v>
          </cell>
          <cell r="B8074" t="str">
            <v>CP INT 4 LITROS CJ[PE]</v>
          </cell>
          <cell r="C8074" t="str">
            <v>ROH</v>
          </cell>
          <cell r="D8074" t="str">
            <v>UN</v>
          </cell>
        </row>
        <row r="8075">
          <cell r="A8075" t="str">
            <v>0196-64</v>
          </cell>
          <cell r="B8075" t="str">
            <v>BASE PLAS. BRPAN 4 LITROS[PE]</v>
          </cell>
          <cell r="C8075" t="str">
            <v>ROH</v>
          </cell>
          <cell r="D8075" t="str">
            <v>UN</v>
          </cell>
        </row>
        <row r="8076">
          <cell r="A8076" t="str">
            <v>0196-65</v>
          </cell>
          <cell r="B8076" t="str">
            <v>CP EXTER. INOX BR 4 LITROS-CJ[PE]</v>
          </cell>
          <cell r="C8076" t="str">
            <v>ROH</v>
          </cell>
          <cell r="D8076" t="str">
            <v>UN</v>
          </cell>
        </row>
        <row r="8077">
          <cell r="A8077" t="str">
            <v>0196-67</v>
          </cell>
          <cell r="B8077" t="str">
            <v>CP METAL. PT ALCAS-CJ[CH]</v>
          </cell>
          <cell r="C8077" t="str">
            <v>ROH</v>
          </cell>
          <cell r="D8077" t="str">
            <v>UN</v>
          </cell>
        </row>
        <row r="8078">
          <cell r="A8078" t="str">
            <v>0196-68</v>
          </cell>
          <cell r="B8078" t="str">
            <v>CP METAL. PT ALCAS-CJ[CH]</v>
          </cell>
          <cell r="C8078" t="str">
            <v>ROH</v>
          </cell>
          <cell r="D8078" t="str">
            <v>UN</v>
          </cell>
        </row>
        <row r="8079">
          <cell r="A8079" t="str">
            <v>0196-69</v>
          </cell>
          <cell r="B8079" t="str">
            <v>CP METAL. PT ALCAS-CJ[CH]</v>
          </cell>
          <cell r="C8079" t="str">
            <v>ROH</v>
          </cell>
          <cell r="D8079" t="str">
            <v>UN</v>
          </cell>
        </row>
        <row r="8080">
          <cell r="A8080" t="str">
            <v>0196-70</v>
          </cell>
          <cell r="B8080" t="str">
            <v>CP SUP PLAS. PT[AF]</v>
          </cell>
          <cell r="C8080" t="str">
            <v>ROH</v>
          </cell>
          <cell r="D8080" t="str">
            <v>UN</v>
          </cell>
        </row>
        <row r="8081">
          <cell r="A8081" t="str">
            <v>0196-71</v>
          </cell>
          <cell r="B8081" t="str">
            <v>CP SUP BR ADER. INOX-CJ[AF]</v>
          </cell>
          <cell r="C8081" t="str">
            <v>ROH</v>
          </cell>
          <cell r="D8081" t="str">
            <v>UN</v>
          </cell>
        </row>
        <row r="8082">
          <cell r="A8082" t="str">
            <v>0196-72</v>
          </cell>
          <cell r="B8082" t="str">
            <v>CP SUP PT ADER. INOX-CJ[AF]</v>
          </cell>
          <cell r="C8082" t="str">
            <v>ROH</v>
          </cell>
          <cell r="D8082" t="str">
            <v>UN</v>
          </cell>
        </row>
        <row r="8083">
          <cell r="A8083" t="str">
            <v>0196-73</v>
          </cell>
          <cell r="B8083" t="str">
            <v>CH.FIXACAO METAL.[EA]</v>
          </cell>
          <cell r="C8083" t="str">
            <v>ROH</v>
          </cell>
          <cell r="D8083" t="str">
            <v>UN</v>
          </cell>
        </row>
        <row r="8084">
          <cell r="A8084" t="str">
            <v>0196-74</v>
          </cell>
          <cell r="B8084" t="str">
            <v>CP PLAS. VERM ALOJ. CARVAO-[FSC]</v>
          </cell>
          <cell r="C8084" t="str">
            <v>ROH</v>
          </cell>
          <cell r="D8084" t="str">
            <v>UN</v>
          </cell>
        </row>
        <row r="8085">
          <cell r="A8085" t="str">
            <v>0196-75</v>
          </cell>
          <cell r="B8085" t="str">
            <v>CPS PLAST VERMS EMBORR.DOS PTS[FST]</v>
          </cell>
          <cell r="C8085" t="str">
            <v>ROH</v>
          </cell>
          <cell r="D8085" t="str">
            <v>UN</v>
          </cell>
        </row>
        <row r="8086">
          <cell r="A8086" t="str">
            <v>0196-76</v>
          </cell>
          <cell r="B8086" t="str">
            <v>CORPO PLÁSTICO VERMELHO DIREITO [FST]</v>
          </cell>
          <cell r="C8086" t="str">
            <v>ROH</v>
          </cell>
          <cell r="D8086" t="str">
            <v>UN</v>
          </cell>
        </row>
        <row r="8087">
          <cell r="A8087" t="str">
            <v>0196-77</v>
          </cell>
          <cell r="B8087" t="str">
            <v>CP SUP PLAS. VERM[AF]</v>
          </cell>
          <cell r="C8087" t="str">
            <v>ROH</v>
          </cell>
          <cell r="D8087" t="str">
            <v>UN</v>
          </cell>
        </row>
        <row r="8088">
          <cell r="A8088" t="str">
            <v>0196-78</v>
          </cell>
          <cell r="B8088" t="str">
            <v>CP METAL. REGUL.ÂNGULO-CJ[FSM]</v>
          </cell>
          <cell r="C8088" t="str">
            <v>ROH</v>
          </cell>
          <cell r="D8088" t="str">
            <v>UN</v>
          </cell>
        </row>
        <row r="8089">
          <cell r="A8089" t="str">
            <v>0196-79</v>
          </cell>
          <cell r="B8089" t="str">
            <v>CP PRINC VERM SEDES TAMPAS DAS ESC.S[FSM</v>
          </cell>
          <cell r="C8089" t="str">
            <v>ROH</v>
          </cell>
          <cell r="D8089" t="str">
            <v>UN</v>
          </cell>
        </row>
        <row r="8090">
          <cell r="A8090" t="str">
            <v>0196-80</v>
          </cell>
          <cell r="B8090" t="str">
            <v>CP LATEMPUNHADORA[FSM]</v>
          </cell>
          <cell r="C8090" t="str">
            <v>ROH</v>
          </cell>
          <cell r="D8090" t="str">
            <v>UN</v>
          </cell>
        </row>
        <row r="8091">
          <cell r="A8091" t="str">
            <v>0196-81</v>
          </cell>
          <cell r="B8091" t="str">
            <v>CP PLAS. EXTER. PT-CJ[PF]</v>
          </cell>
          <cell r="C8091" t="str">
            <v>ROH</v>
          </cell>
          <cell r="D8091" t="str">
            <v>UN</v>
          </cell>
        </row>
        <row r="8092">
          <cell r="A8092" t="str">
            <v>0196-82</v>
          </cell>
          <cell r="B8092" t="str">
            <v>CP METAL. INT[PF]</v>
          </cell>
          <cell r="C8092" t="str">
            <v>ROH</v>
          </cell>
          <cell r="D8092" t="str">
            <v>UN</v>
          </cell>
        </row>
        <row r="8093">
          <cell r="A8093" t="str">
            <v>0196-83</v>
          </cell>
          <cell r="B8093" t="str">
            <v>BASE PLAS. PT[PF]</v>
          </cell>
          <cell r="C8093" t="str">
            <v>ROH</v>
          </cell>
          <cell r="D8093" t="str">
            <v>UN</v>
          </cell>
        </row>
        <row r="8094">
          <cell r="A8094" t="str">
            <v>0196-84</v>
          </cell>
          <cell r="B8094" t="str">
            <v>CP PRINC REVEST. PLAS. PT[MCO]</v>
          </cell>
          <cell r="C8094" t="str">
            <v>ROH</v>
          </cell>
          <cell r="D8094" t="str">
            <v>UN</v>
          </cell>
        </row>
        <row r="8095">
          <cell r="A8095" t="str">
            <v>0196-90</v>
          </cell>
          <cell r="B8095" t="str">
            <v>BASE ORGANIZADORA PLAS. PT GRAV.[BG]</v>
          </cell>
          <cell r="C8095" t="str">
            <v>ROH</v>
          </cell>
          <cell r="D8095" t="str">
            <v>UN</v>
          </cell>
        </row>
        <row r="8096">
          <cell r="A8096" t="str">
            <v>0196-91</v>
          </cell>
          <cell r="B8096" t="str">
            <v>BASE PLÁSTICA VERMELHA 6 XÍCARAS [PE]</v>
          </cell>
          <cell r="C8096" t="str">
            <v>ROH</v>
          </cell>
          <cell r="D8096" t="str">
            <v>UN</v>
          </cell>
        </row>
        <row r="8097">
          <cell r="A8097" t="str">
            <v>0196-92</v>
          </cell>
          <cell r="B8097" t="str">
            <v>CORPO FRONTAL PLÁSTICO VERMELHO [M]</v>
          </cell>
          <cell r="C8097" t="str">
            <v>ROH</v>
          </cell>
          <cell r="D8097" t="str">
            <v>UN</v>
          </cell>
        </row>
        <row r="8098">
          <cell r="A8098" t="str">
            <v>0196-93</v>
          </cell>
          <cell r="B8098" t="str">
            <v>BASE ACOPLADORA PLÁST VERMELHA TRAVAS[M]</v>
          </cell>
          <cell r="C8098" t="str">
            <v>ROH</v>
          </cell>
          <cell r="D8098" t="str">
            <v>UN</v>
          </cell>
        </row>
        <row r="8099">
          <cell r="A8099" t="str">
            <v>0196-94</v>
          </cell>
          <cell r="B8099" t="str">
            <v>CORPO TRASEIRO PLÁSTICO VERMELHO [M]</v>
          </cell>
          <cell r="C8099" t="str">
            <v>ROH</v>
          </cell>
          <cell r="D8099" t="str">
            <v>UN</v>
          </cell>
        </row>
        <row r="8100">
          <cell r="A8100" t="str">
            <v>0196-95</v>
          </cell>
          <cell r="B8100" t="str">
            <v>BASE COPO PROCESSAD BORRACHA VERMELHA[M]</v>
          </cell>
          <cell r="C8100" t="str">
            <v>ROH</v>
          </cell>
          <cell r="D8100" t="str">
            <v>UN</v>
          </cell>
        </row>
        <row r="8101">
          <cell r="A8101" t="str">
            <v>0196-96</v>
          </cell>
          <cell r="B8101" t="str">
            <v>BASE PLAS. VERMPAN 5 LITROS[PE]</v>
          </cell>
          <cell r="C8101" t="str">
            <v>ROH</v>
          </cell>
          <cell r="D8101" t="str">
            <v>UN</v>
          </cell>
        </row>
        <row r="8102">
          <cell r="A8102" t="str">
            <v>0196-97</v>
          </cell>
          <cell r="B8102" t="str">
            <v>CP EXTER. INOX PT 5 LITROS-CJ[PE]</v>
          </cell>
          <cell r="C8102" t="str">
            <v>ROH</v>
          </cell>
          <cell r="D8102" t="str">
            <v>UN</v>
          </cell>
        </row>
        <row r="8103">
          <cell r="A8103" t="str">
            <v>0196-98</v>
          </cell>
          <cell r="B8103" t="str">
            <v>CP PRINC PLAS. PT GRAV[FT]</v>
          </cell>
          <cell r="C8103" t="str">
            <v>ROH</v>
          </cell>
          <cell r="D8103" t="str">
            <v>UN</v>
          </cell>
        </row>
        <row r="8104">
          <cell r="A8104" t="str">
            <v>0196-99</v>
          </cell>
          <cell r="B8104" t="str">
            <v>BASE PLAS. PT[AF]</v>
          </cell>
          <cell r="C8104" t="str">
            <v>ROH</v>
          </cell>
          <cell r="D8104" t="str">
            <v>UN</v>
          </cell>
        </row>
        <row r="8105">
          <cell r="A8105" t="str">
            <v>0197-02</v>
          </cell>
          <cell r="B8105" t="str">
            <v>ETIQ COD BARRA UNITARIA [BMV-01] 220V</v>
          </cell>
          <cell r="C8105" t="str">
            <v>ROH</v>
          </cell>
          <cell r="D8105" t="str">
            <v>UN</v>
          </cell>
        </row>
        <row r="8106">
          <cell r="A8106" t="str">
            <v>0197-03</v>
          </cell>
          <cell r="B8106" t="str">
            <v>ETIQ COD BARRA UNITARIA [BMV-02] 220V</v>
          </cell>
          <cell r="C8106" t="str">
            <v>ROH</v>
          </cell>
          <cell r="D8106" t="str">
            <v>UN</v>
          </cell>
        </row>
        <row r="8107">
          <cell r="A8107" t="str">
            <v>0197-04</v>
          </cell>
          <cell r="B8107" t="str">
            <v>ETIQ COD BARRA UNITARIA [BMV-03] 220V</v>
          </cell>
          <cell r="C8107" t="str">
            <v>ROH</v>
          </cell>
          <cell r="D8107" t="str">
            <v>UN</v>
          </cell>
        </row>
        <row r="8108">
          <cell r="A8108" t="str">
            <v>0197-05</v>
          </cell>
          <cell r="B8108" t="str">
            <v>ETQ COD BARRA UNIT B-28 NP(MERCATOR)220V</v>
          </cell>
          <cell r="C8108" t="str">
            <v>ROH</v>
          </cell>
          <cell r="D8108" t="str">
            <v>UN</v>
          </cell>
        </row>
        <row r="8109">
          <cell r="A8109" t="str">
            <v>0197-06</v>
          </cell>
          <cell r="B8109" t="str">
            <v>ETIQ COL P/EXPORTACAO END MERCATOR[ARG]</v>
          </cell>
          <cell r="C8109" t="str">
            <v>ROH</v>
          </cell>
          <cell r="D8109" t="str">
            <v>PL</v>
          </cell>
        </row>
        <row r="8110">
          <cell r="A8110" t="str">
            <v>0197-07</v>
          </cell>
          <cell r="B8110" t="str">
            <v>ETIQ UNIT P/EXP END MERCATOR [ARGENTINA]</v>
          </cell>
          <cell r="C8110" t="str">
            <v>ROH</v>
          </cell>
          <cell r="D8110" t="str">
            <v>UN</v>
          </cell>
        </row>
        <row r="8111">
          <cell r="A8111" t="str">
            <v>0197-08</v>
          </cell>
          <cell r="B8111" t="str">
            <v>ETQ NUM SERIE 40X25MM PRE IMP MERCATOR</v>
          </cell>
          <cell r="C8111" t="str">
            <v>ROH</v>
          </cell>
          <cell r="D8111" t="str">
            <v>UN</v>
          </cell>
        </row>
        <row r="8112">
          <cell r="A8112" t="str">
            <v>0197-09</v>
          </cell>
          <cell r="B8112" t="str">
            <v>ETIQ COD BARRA UNITARIA [L-1100-BI] 220V</v>
          </cell>
          <cell r="C8112" t="str">
            <v>ROH</v>
          </cell>
          <cell r="D8112" t="str">
            <v>UN</v>
          </cell>
        </row>
        <row r="8113">
          <cell r="A8113" t="str">
            <v>0197-10</v>
          </cell>
          <cell r="B8113" t="str">
            <v>ETIQ COD BARRA COLETIVA [L-1100-BI] 127V</v>
          </cell>
          <cell r="C8113" t="str">
            <v>ROH</v>
          </cell>
          <cell r="D8113" t="str">
            <v>PL</v>
          </cell>
        </row>
        <row r="8114">
          <cell r="A8114" t="str">
            <v>0197-100</v>
          </cell>
          <cell r="B8114" t="str">
            <v>ETIQUETA DO CABO 127V [FR-42/52]</v>
          </cell>
          <cell r="C8114" t="str">
            <v>ROH</v>
          </cell>
          <cell r="D8114" t="str">
            <v>UN</v>
          </cell>
        </row>
        <row r="8115">
          <cell r="A8115" t="str">
            <v>0197-101</v>
          </cell>
          <cell r="B8115" t="str">
            <v>ETIQUETA DO CABO 220V [FR-42/52]</v>
          </cell>
          <cell r="C8115" t="str">
            <v>ROH</v>
          </cell>
          <cell r="D8115" t="str">
            <v>UN</v>
          </cell>
        </row>
        <row r="8116">
          <cell r="A8116" t="str">
            <v>0197-102</v>
          </cell>
          <cell r="B8116" t="str">
            <v>ETIQUETA DO VIDRO 42L [FR-42]</v>
          </cell>
          <cell r="C8116" t="str">
            <v>ROH</v>
          </cell>
          <cell r="D8116" t="str">
            <v>UN</v>
          </cell>
        </row>
        <row r="8117">
          <cell r="A8117" t="str">
            <v>0197-103</v>
          </cell>
          <cell r="B8117" t="str">
            <v>ETIQUETA DO VIDRO 52L [FR-52]</v>
          </cell>
          <cell r="C8117" t="str">
            <v>ROH</v>
          </cell>
          <cell r="D8117" t="str">
            <v>UN</v>
          </cell>
        </row>
        <row r="8118">
          <cell r="A8118" t="str">
            <v>0197-104</v>
          </cell>
          <cell r="B8118" t="str">
            <v>ETIQUETA ATENÇÃO SUPERFICIE QUENTE</v>
          </cell>
          <cell r="C8118" t="str">
            <v>ROH</v>
          </cell>
          <cell r="D8118" t="str">
            <v>UN</v>
          </cell>
        </row>
        <row r="8119">
          <cell r="A8119" t="str">
            <v>0197-105</v>
          </cell>
          <cell r="B8119" t="str">
            <v>ETIQ CD BARR UNIT[VTX-50-8P](SAIEP)220V</v>
          </cell>
          <cell r="C8119" t="str">
            <v>ROH</v>
          </cell>
          <cell r="D8119" t="str">
            <v>UN</v>
          </cell>
        </row>
        <row r="8120">
          <cell r="A8120" t="str">
            <v>0197-106</v>
          </cell>
          <cell r="B8120" t="str">
            <v>ETIQ CD BARR UNIT[NVP-PRO-50](SAIEP)220V</v>
          </cell>
          <cell r="C8120" t="str">
            <v>ROH</v>
          </cell>
          <cell r="D8120" t="str">
            <v>UN</v>
          </cell>
        </row>
        <row r="8121">
          <cell r="A8121" t="str">
            <v>0197-107</v>
          </cell>
          <cell r="B8121" t="str">
            <v>ETIQ CD BARR UNIT[VSP-40C-NB](SAIEP)220V</v>
          </cell>
          <cell r="C8121" t="str">
            <v>ROH</v>
          </cell>
          <cell r="D8121" t="str">
            <v>UN</v>
          </cell>
        </row>
        <row r="8122">
          <cell r="A8122" t="str">
            <v>0197-108</v>
          </cell>
          <cell r="B8122" t="str">
            <v>ETIQ CD BARR UNIT[AFN-80-BI](SAIEP)220V</v>
          </cell>
          <cell r="C8122" t="str">
            <v>ROH</v>
          </cell>
          <cell r="D8122" t="str">
            <v>UN</v>
          </cell>
        </row>
        <row r="8123">
          <cell r="A8123" t="str">
            <v>0197-109</v>
          </cell>
          <cell r="B8123" t="str">
            <v>ETIQ CD BARR UNIT[AFON-12L-BI](SAIEP)220</v>
          </cell>
          <cell r="C8123" t="str">
            <v>ROH</v>
          </cell>
          <cell r="D8123" t="str">
            <v>UN</v>
          </cell>
        </row>
        <row r="8124">
          <cell r="A8124" t="str">
            <v>0197-11</v>
          </cell>
          <cell r="B8124" t="str">
            <v>ETIQ COD BARRA COLETIVA [L-1100-BI] 220V</v>
          </cell>
          <cell r="C8124" t="str">
            <v>ROH</v>
          </cell>
          <cell r="D8124" t="str">
            <v>PL</v>
          </cell>
        </row>
        <row r="8125">
          <cell r="A8125" t="str">
            <v>0197-110</v>
          </cell>
          <cell r="B8125" t="str">
            <v>ETIQ CD BARR UNIT[AFN-40-BI](SAIEP)220V</v>
          </cell>
          <cell r="C8125" t="str">
            <v>ROH</v>
          </cell>
          <cell r="D8125" t="str">
            <v>UN</v>
          </cell>
        </row>
        <row r="8126">
          <cell r="A8126" t="str">
            <v>0197-111</v>
          </cell>
          <cell r="B8126" t="str">
            <v>ETIQ CD BARR UNIT[B-44-B](SAIEP)220V</v>
          </cell>
          <cell r="C8126" t="str">
            <v>ROH</v>
          </cell>
          <cell r="D8126" t="str">
            <v>UN</v>
          </cell>
        </row>
        <row r="8127">
          <cell r="A8127" t="str">
            <v>0197-112</v>
          </cell>
          <cell r="B8127" t="str">
            <v>ETIQ CD BARR UNIT[B-36](SAIEP)220V</v>
          </cell>
          <cell r="C8127" t="str">
            <v>ROH</v>
          </cell>
          <cell r="D8127" t="str">
            <v>UN</v>
          </cell>
        </row>
        <row r="8128">
          <cell r="A8128" t="str">
            <v>0197-113</v>
          </cell>
          <cell r="B8128" t="str">
            <v>ETIQ CD BARR UNIT[L-28](SAIEP)220V</v>
          </cell>
          <cell r="C8128" t="str">
            <v>ROH</v>
          </cell>
          <cell r="D8128" t="str">
            <v>UN</v>
          </cell>
        </row>
        <row r="8129">
          <cell r="A8129" t="str">
            <v>0197-114</v>
          </cell>
          <cell r="B8129" t="str">
            <v>ETIQ CD BARR UNIT[L-550-W](SAIEP)220V</v>
          </cell>
          <cell r="C8129" t="str">
            <v>ROH</v>
          </cell>
          <cell r="D8129" t="str">
            <v>UN</v>
          </cell>
        </row>
        <row r="8130">
          <cell r="A8130" t="str">
            <v>0197-115</v>
          </cell>
          <cell r="B8130" t="str">
            <v>ETIQ CD BARR UNIT[SN-01](SAIEP)220V</v>
          </cell>
          <cell r="C8130" t="str">
            <v>ROH</v>
          </cell>
          <cell r="D8130" t="str">
            <v>UN</v>
          </cell>
        </row>
        <row r="8131">
          <cell r="A8131" t="str">
            <v>0197-116</v>
          </cell>
          <cell r="B8131" t="str">
            <v>ETIQ CD BARR UNIT[E-01](SAIEP)220V</v>
          </cell>
          <cell r="C8131" t="str">
            <v>ROH</v>
          </cell>
          <cell r="D8131" t="str">
            <v>UN</v>
          </cell>
        </row>
        <row r="8132">
          <cell r="A8132" t="str">
            <v>0197-117</v>
          </cell>
          <cell r="B8132" t="str">
            <v>ETIQ CD BARR UNIT[FSN-55-W](SAIEP)220V</v>
          </cell>
          <cell r="C8132" t="str">
            <v>ROH</v>
          </cell>
          <cell r="D8132" t="str">
            <v>UN</v>
          </cell>
        </row>
        <row r="8133">
          <cell r="A8133" t="str">
            <v>0197-118</v>
          </cell>
          <cell r="B8133" t="str">
            <v>ETIQ CD BARR UNIT[FVN-01-BL](SAIEP)220V</v>
          </cell>
          <cell r="C8133" t="str">
            <v>ROH</v>
          </cell>
          <cell r="D8133" t="str">
            <v>UN</v>
          </cell>
        </row>
        <row r="8134">
          <cell r="A8134" t="str">
            <v>0197-119</v>
          </cell>
          <cell r="B8134" t="str">
            <v>ETIQ CD BARR COL[AFN-80-BI](SAIEP)220V</v>
          </cell>
          <cell r="C8134" t="str">
            <v>ROH</v>
          </cell>
          <cell r="D8134" t="str">
            <v>PL</v>
          </cell>
        </row>
        <row r="8135">
          <cell r="A8135" t="str">
            <v>0197-12</v>
          </cell>
          <cell r="B8135" t="str">
            <v>ETIQ SELO RUIDO [L-1100-BI] 220V</v>
          </cell>
          <cell r="C8135" t="str">
            <v>ROH</v>
          </cell>
          <cell r="D8135" t="str">
            <v>UN</v>
          </cell>
        </row>
        <row r="8136">
          <cell r="A8136" t="str">
            <v>0197-120</v>
          </cell>
          <cell r="B8136" t="str">
            <v>ETIQ CD BARR COL[AFON-12L-BI](SAIEP)220V</v>
          </cell>
          <cell r="C8136" t="str">
            <v>ROH</v>
          </cell>
          <cell r="D8136" t="str">
            <v>PL</v>
          </cell>
        </row>
        <row r="8137">
          <cell r="A8137" t="str">
            <v>0197-121</v>
          </cell>
          <cell r="B8137" t="str">
            <v>ETIQ CD BARR COL[AFN-40-BI](SAIEP)220V</v>
          </cell>
          <cell r="C8137" t="str">
            <v>ROH</v>
          </cell>
          <cell r="D8137" t="str">
            <v>PL</v>
          </cell>
        </row>
        <row r="8138">
          <cell r="A8138" t="str">
            <v>0197-122</v>
          </cell>
          <cell r="B8138" t="str">
            <v>ETIQ CD BARR COL[B-44-B](SAIEP)220V</v>
          </cell>
          <cell r="C8138" t="str">
            <v>ROH</v>
          </cell>
          <cell r="D8138" t="str">
            <v>PL</v>
          </cell>
        </row>
        <row r="8139">
          <cell r="A8139" t="str">
            <v>0197-123</v>
          </cell>
          <cell r="B8139" t="str">
            <v>ETIQ CD BARR COL[B-36](SAIEP)220V</v>
          </cell>
          <cell r="C8139" t="str">
            <v>ROH</v>
          </cell>
          <cell r="D8139" t="str">
            <v>PL</v>
          </cell>
        </row>
        <row r="8140">
          <cell r="A8140" t="str">
            <v>0197-124</v>
          </cell>
          <cell r="B8140" t="str">
            <v>ETIQ CD BARR COL[L-28](SAIEP)220V</v>
          </cell>
          <cell r="C8140" t="str">
            <v>ROH</v>
          </cell>
          <cell r="D8140" t="str">
            <v>PL</v>
          </cell>
        </row>
        <row r="8141">
          <cell r="A8141" t="str">
            <v>0197-125</v>
          </cell>
          <cell r="B8141" t="str">
            <v>ETIQ CD BARR COL[L-550-W](SAIEP)220V</v>
          </cell>
          <cell r="C8141" t="str">
            <v>ROH</v>
          </cell>
          <cell r="D8141" t="str">
            <v>PL</v>
          </cell>
        </row>
        <row r="8142">
          <cell r="A8142" t="str">
            <v>0197-126</v>
          </cell>
          <cell r="B8142" t="str">
            <v>ETIQ CD BARR COL[SN-01](SAIEP)220V</v>
          </cell>
          <cell r="C8142" t="str">
            <v>ROH</v>
          </cell>
          <cell r="D8142" t="str">
            <v>PL</v>
          </cell>
        </row>
        <row r="8143">
          <cell r="A8143" t="str">
            <v>0197-127</v>
          </cell>
          <cell r="B8143" t="str">
            <v>ETIQ CD BARR COL[E-01](SAIEP)220V</v>
          </cell>
          <cell r="C8143" t="str">
            <v>ROH</v>
          </cell>
          <cell r="D8143" t="str">
            <v>PL</v>
          </cell>
        </row>
        <row r="8144">
          <cell r="A8144" t="str">
            <v>0197-128</v>
          </cell>
          <cell r="B8144" t="str">
            <v>ETIQ CD BARR COL[FSN-55-W](SAIEP)220V</v>
          </cell>
          <cell r="C8144" t="str">
            <v>ROH</v>
          </cell>
          <cell r="D8144" t="str">
            <v>PL</v>
          </cell>
        </row>
        <row r="8145">
          <cell r="A8145" t="str">
            <v>0197-129</v>
          </cell>
          <cell r="B8145" t="str">
            <v>ETIQ CD BARR COL[FVN-01-BL](SAIEP)220V</v>
          </cell>
          <cell r="C8145" t="str">
            <v>ROH</v>
          </cell>
          <cell r="D8145" t="str">
            <v>PL</v>
          </cell>
        </row>
        <row r="8146">
          <cell r="A8146" t="str">
            <v>0197-13</v>
          </cell>
          <cell r="B8146" t="str">
            <v>ETIQ COD BARRA UNITARIA [L-1100-RI] 220V</v>
          </cell>
          <cell r="C8146" t="str">
            <v>ROH</v>
          </cell>
          <cell r="D8146" t="str">
            <v>UN</v>
          </cell>
        </row>
        <row r="8147">
          <cell r="A8147" t="str">
            <v>0197-130</v>
          </cell>
          <cell r="B8147" t="str">
            <v>ETIQ UNIT IMPORTADOR [VTX-50-8P](SAIEP)</v>
          </cell>
          <cell r="C8147" t="str">
            <v>ROH</v>
          </cell>
          <cell r="D8147" t="str">
            <v>UN</v>
          </cell>
        </row>
        <row r="8148">
          <cell r="A8148" t="str">
            <v>0197-131</v>
          </cell>
          <cell r="B8148" t="str">
            <v>ETIQ UNIT IMPORTADOR [NVP-PRO-50](SAIEP)</v>
          </cell>
          <cell r="C8148" t="str">
            <v>ROH</v>
          </cell>
          <cell r="D8148" t="str">
            <v>UN</v>
          </cell>
        </row>
        <row r="8149">
          <cell r="A8149" t="str">
            <v>0197-132</v>
          </cell>
          <cell r="B8149" t="str">
            <v>ETIQ UNIT IMPORTADOR [VSP-40C-NB](SAIEP)</v>
          </cell>
          <cell r="C8149" t="str">
            <v>ROH</v>
          </cell>
          <cell r="D8149" t="str">
            <v>UN</v>
          </cell>
        </row>
        <row r="8150">
          <cell r="A8150" t="str">
            <v>0197-133</v>
          </cell>
          <cell r="B8150" t="str">
            <v>ETIQ UNIT IMPORTADOR [AFN-80-BI](SAIEP)</v>
          </cell>
          <cell r="C8150" t="str">
            <v>ROH</v>
          </cell>
          <cell r="D8150" t="str">
            <v>UN</v>
          </cell>
        </row>
        <row r="8151">
          <cell r="A8151" t="str">
            <v>0197-134</v>
          </cell>
          <cell r="B8151" t="str">
            <v>ETIQ UNIT IMPORTADOR [AFON-12L-BI](SAIEP</v>
          </cell>
          <cell r="C8151" t="str">
            <v>ROH</v>
          </cell>
          <cell r="D8151" t="str">
            <v>UN</v>
          </cell>
        </row>
        <row r="8152">
          <cell r="A8152" t="str">
            <v>0197-135</v>
          </cell>
          <cell r="B8152" t="str">
            <v>ETIQ UNIT IMPORTADOR [AFN-40-BI](SAIEP)</v>
          </cell>
          <cell r="C8152" t="str">
            <v>ROH</v>
          </cell>
          <cell r="D8152" t="str">
            <v>UN</v>
          </cell>
        </row>
        <row r="8153">
          <cell r="A8153" t="str">
            <v>0197-136</v>
          </cell>
          <cell r="B8153" t="str">
            <v>ETIQ UNIT IMPORTADOR [B-44-B](SAIEP)</v>
          </cell>
          <cell r="C8153" t="str">
            <v>ROH</v>
          </cell>
          <cell r="D8153" t="str">
            <v>UN</v>
          </cell>
        </row>
        <row r="8154">
          <cell r="A8154" t="str">
            <v>0197-137</v>
          </cell>
          <cell r="B8154" t="str">
            <v>ETIQ UNIT IMPORTADOR [B-36](SAIEP)</v>
          </cell>
          <cell r="C8154" t="str">
            <v>ROH</v>
          </cell>
          <cell r="D8154" t="str">
            <v>UN</v>
          </cell>
        </row>
        <row r="8155">
          <cell r="A8155" t="str">
            <v>0197-138</v>
          </cell>
          <cell r="B8155" t="str">
            <v>ETIQ UNIT IMPORTADOR [L-28](SAIEP)</v>
          </cell>
          <cell r="C8155" t="str">
            <v>ROH</v>
          </cell>
          <cell r="D8155" t="str">
            <v>UN</v>
          </cell>
        </row>
        <row r="8156">
          <cell r="A8156" t="str">
            <v>0197-139</v>
          </cell>
          <cell r="B8156" t="str">
            <v>ETIQ UNIT IMPORTADOR [L-550-W](SAIEP)</v>
          </cell>
          <cell r="C8156" t="str">
            <v>ROH</v>
          </cell>
          <cell r="D8156" t="str">
            <v>UN</v>
          </cell>
        </row>
        <row r="8157">
          <cell r="A8157" t="str">
            <v>0197-14</v>
          </cell>
          <cell r="B8157" t="str">
            <v>ETIQ COD BARRA COLETIVA [L-1100-RI] 127V</v>
          </cell>
          <cell r="C8157" t="str">
            <v>ROH</v>
          </cell>
          <cell r="D8157" t="str">
            <v>PL</v>
          </cell>
        </row>
        <row r="8158">
          <cell r="A8158" t="str">
            <v>0197-140</v>
          </cell>
          <cell r="B8158" t="str">
            <v>ETIQ UNIT IMPORTADOR [SN-01](SAIEP)</v>
          </cell>
          <cell r="C8158" t="str">
            <v>ROH</v>
          </cell>
          <cell r="D8158" t="str">
            <v>UN</v>
          </cell>
        </row>
        <row r="8159">
          <cell r="A8159" t="str">
            <v>0197-141</v>
          </cell>
          <cell r="B8159" t="str">
            <v>ETIQ UNIT IMPORTADOR [E-01](SAIEP)</v>
          </cell>
          <cell r="C8159" t="str">
            <v>ROH</v>
          </cell>
          <cell r="D8159" t="str">
            <v>UN</v>
          </cell>
        </row>
        <row r="8160">
          <cell r="A8160" t="str">
            <v>0197-142</v>
          </cell>
          <cell r="B8160" t="str">
            <v>ETIQ UNIT IMPORTADOR [FSN-55-W](SAIEP)</v>
          </cell>
          <cell r="C8160" t="str">
            <v>ROH</v>
          </cell>
          <cell r="D8160" t="str">
            <v>UN</v>
          </cell>
        </row>
        <row r="8161">
          <cell r="A8161" t="str">
            <v>0197-143</v>
          </cell>
          <cell r="B8161" t="str">
            <v>ETIQ UNIT IMPORTADOR [FVN-01-BL](SAIEP)</v>
          </cell>
          <cell r="C8161" t="str">
            <v>ROH</v>
          </cell>
          <cell r="D8161" t="str">
            <v>UN</v>
          </cell>
        </row>
        <row r="8162">
          <cell r="A8162" t="str">
            <v>0197-144</v>
          </cell>
          <cell r="B8162" t="str">
            <v>ETQ NUM SERIE 40X25MM SAIEP[AR]S/CLASSE</v>
          </cell>
          <cell r="C8162" t="str">
            <v>ROH</v>
          </cell>
          <cell r="D8162" t="str">
            <v>UN</v>
          </cell>
        </row>
        <row r="8163">
          <cell r="A8163" t="str">
            <v>0197-145</v>
          </cell>
          <cell r="B8163" t="str">
            <v>ETQ NUM SERIE 40X25MM SAIEP[AR]C/CLASSE</v>
          </cell>
          <cell r="C8163" t="str">
            <v>ROH</v>
          </cell>
          <cell r="D8163" t="str">
            <v>UN</v>
          </cell>
        </row>
        <row r="8164">
          <cell r="A8164" t="str">
            <v>0197-146</v>
          </cell>
          <cell r="B8164" t="str">
            <v>ETIQ COL P/EXPORTACAO ENDEREÇO SAIEP</v>
          </cell>
          <cell r="C8164" t="str">
            <v>ROH</v>
          </cell>
          <cell r="D8164" t="str">
            <v>PL</v>
          </cell>
        </row>
        <row r="8165">
          <cell r="A8165" t="str">
            <v>0197-147</v>
          </cell>
          <cell r="B8165" t="str">
            <v>ETIQ CD BARR COL[L-550-W](DISTECNA)220V</v>
          </cell>
          <cell r="C8165" t="str">
            <v>ROH</v>
          </cell>
          <cell r="D8165" t="str">
            <v>PL</v>
          </cell>
        </row>
        <row r="8166">
          <cell r="A8166" t="str">
            <v>0197-148</v>
          </cell>
          <cell r="B8166" t="str">
            <v>ETIQ CD BARR UNIT[L-550-W](DISTECNA)220V</v>
          </cell>
          <cell r="C8166" t="str">
            <v>ROH</v>
          </cell>
          <cell r="D8166" t="str">
            <v>UN</v>
          </cell>
        </row>
        <row r="8167">
          <cell r="A8167" t="str">
            <v>0197-149</v>
          </cell>
          <cell r="B8167" t="str">
            <v>ETIQ CD BRR COL[AFN-40-BI](DISTECNA)220V</v>
          </cell>
          <cell r="C8167" t="str">
            <v>ROH</v>
          </cell>
          <cell r="D8167" t="str">
            <v>PL</v>
          </cell>
        </row>
        <row r="8168">
          <cell r="A8168" t="str">
            <v>0197-15</v>
          </cell>
          <cell r="B8168" t="str">
            <v>ETIQ COD BARRA COLETIVA [L-1100-RI] 220V</v>
          </cell>
          <cell r="C8168" t="str">
            <v>ROH</v>
          </cell>
          <cell r="D8168" t="str">
            <v>PL</v>
          </cell>
        </row>
        <row r="8169">
          <cell r="A8169" t="str">
            <v>0197-150</v>
          </cell>
          <cell r="B8169" t="str">
            <v>ETIQ CD BRR UNI[AFN-40-BI](DISTECNA)220V</v>
          </cell>
          <cell r="C8169" t="str">
            <v>ROH</v>
          </cell>
          <cell r="D8169" t="str">
            <v>UN</v>
          </cell>
        </row>
        <row r="8170">
          <cell r="A8170" t="str">
            <v>0197-151</v>
          </cell>
          <cell r="B8170" t="str">
            <v>ETQ NUM SERIE 40X25MM[AR]DISTECNA S/CLAS</v>
          </cell>
          <cell r="C8170" t="str">
            <v>ROH</v>
          </cell>
          <cell r="D8170" t="str">
            <v>UN</v>
          </cell>
        </row>
        <row r="8171">
          <cell r="A8171" t="str">
            <v>0197-152</v>
          </cell>
          <cell r="B8171" t="str">
            <v>ETIQ COL (LA ANONIMA) FREIDORA DE AIRE</v>
          </cell>
          <cell r="C8171" t="str">
            <v>ROH</v>
          </cell>
          <cell r="D8171" t="str">
            <v>PL</v>
          </cell>
        </row>
        <row r="8172">
          <cell r="A8172" t="str">
            <v>0197-153</v>
          </cell>
          <cell r="B8172" t="str">
            <v>ETIQ COL DIMENSÕES [AFN-40-BI] (SAIEP)</v>
          </cell>
          <cell r="C8172" t="str">
            <v>ROH</v>
          </cell>
          <cell r="D8172" t="str">
            <v>PL</v>
          </cell>
        </row>
        <row r="8173">
          <cell r="A8173" t="str">
            <v>0197-154</v>
          </cell>
          <cell r="B8173" t="str">
            <v>ETIQ COL (LA ANONIMA) PLANCHA A VAPOR</v>
          </cell>
          <cell r="C8173" t="str">
            <v>ROH</v>
          </cell>
          <cell r="D8173" t="str">
            <v>PL</v>
          </cell>
        </row>
        <row r="8174">
          <cell r="A8174" t="str">
            <v>0197-155</v>
          </cell>
          <cell r="B8174" t="str">
            <v>ETIQ COL DIMENSÕES [FVN-01-BL] (SAIEP)</v>
          </cell>
          <cell r="C8174" t="str">
            <v>ROH</v>
          </cell>
          <cell r="D8174" t="str">
            <v>PL</v>
          </cell>
        </row>
        <row r="8175">
          <cell r="A8175" t="str">
            <v>0197-156</v>
          </cell>
          <cell r="B8175" t="str">
            <v>ETIQ COL (LA ANONIMA) PLANCHA EN SECO</v>
          </cell>
          <cell r="C8175" t="str">
            <v>ROH</v>
          </cell>
          <cell r="D8175" t="str">
            <v>PL</v>
          </cell>
        </row>
        <row r="8176">
          <cell r="A8176" t="str">
            <v>0197-157</v>
          </cell>
          <cell r="B8176" t="str">
            <v>ETIQ COL DIMENSÕES [FSN-55-W] (SAIEP)</v>
          </cell>
          <cell r="C8176" t="str">
            <v>ROH</v>
          </cell>
          <cell r="D8176" t="str">
            <v>PL</v>
          </cell>
        </row>
        <row r="8177">
          <cell r="A8177" t="str">
            <v>0197-158</v>
          </cell>
          <cell r="B8177" t="str">
            <v>ETIQ COL (LA ANONIMA) EXPRIMIDOR DE JUGO</v>
          </cell>
          <cell r="C8177" t="str">
            <v>ROH</v>
          </cell>
          <cell r="D8177" t="str">
            <v>PL</v>
          </cell>
        </row>
        <row r="8178">
          <cell r="A8178" t="str">
            <v>0197-159</v>
          </cell>
          <cell r="B8178" t="str">
            <v>ETIQ COL DIMENSÕES [E-01] (SAIEP)</v>
          </cell>
          <cell r="C8178" t="str">
            <v>ROH</v>
          </cell>
          <cell r="D8178" t="str">
            <v>PL</v>
          </cell>
        </row>
        <row r="8179">
          <cell r="A8179" t="str">
            <v>0197-16</v>
          </cell>
          <cell r="B8179" t="str">
            <v>ETIQ SELO RUIDO [L-1100-RI] 220V</v>
          </cell>
          <cell r="C8179" t="str">
            <v>ROH</v>
          </cell>
          <cell r="D8179" t="str">
            <v>UN</v>
          </cell>
        </row>
        <row r="8180">
          <cell r="A8180" t="str">
            <v>0197-160</v>
          </cell>
          <cell r="B8180" t="str">
            <v>ETIQ COL (LA ANONIMA) SANDWICHERA</v>
          </cell>
          <cell r="C8180" t="str">
            <v>ROH</v>
          </cell>
          <cell r="D8180" t="str">
            <v>PL</v>
          </cell>
        </row>
        <row r="8181">
          <cell r="A8181" t="str">
            <v>0197-161</v>
          </cell>
          <cell r="B8181" t="str">
            <v>ETIQ COL DIMENSÕES [SN-01] (SAIEP)</v>
          </cell>
          <cell r="C8181" t="str">
            <v>ROH</v>
          </cell>
          <cell r="D8181" t="str">
            <v>PL</v>
          </cell>
        </row>
        <row r="8182">
          <cell r="A8182" t="str">
            <v>0197-162</v>
          </cell>
          <cell r="B8182" t="str">
            <v>ETIQ COL (LA ANONIMA) LICUADORA</v>
          </cell>
          <cell r="C8182" t="str">
            <v>ROH</v>
          </cell>
          <cell r="D8182" t="str">
            <v>PL</v>
          </cell>
        </row>
        <row r="8183">
          <cell r="A8183" t="str">
            <v>0197-163</v>
          </cell>
          <cell r="B8183" t="str">
            <v>ETIQ COLET DADOS [L-550-W] (SAIEP)</v>
          </cell>
          <cell r="C8183" t="str">
            <v>ROH</v>
          </cell>
          <cell r="D8183" t="str">
            <v>PL</v>
          </cell>
        </row>
        <row r="8184">
          <cell r="A8184" t="str">
            <v>0197-164</v>
          </cell>
          <cell r="B8184" t="str">
            <v>ETIQ COL DIMENSÕES [L-28] (SAIEP)</v>
          </cell>
          <cell r="C8184" t="str">
            <v>ROH</v>
          </cell>
          <cell r="D8184" t="str">
            <v>PL</v>
          </cell>
        </row>
        <row r="8185">
          <cell r="A8185" t="str">
            <v>0197-165</v>
          </cell>
          <cell r="B8185" t="str">
            <v>ETIQ COL (LA ANONIMA) BATIDORA DE MANO</v>
          </cell>
          <cell r="C8185" t="str">
            <v>ROH</v>
          </cell>
          <cell r="D8185" t="str">
            <v>PL</v>
          </cell>
        </row>
        <row r="8186">
          <cell r="A8186" t="str">
            <v>0197-166</v>
          </cell>
          <cell r="B8186" t="str">
            <v>ETIQ COL DIMENSÕES [B-36] (SAIEP)</v>
          </cell>
          <cell r="C8186" t="str">
            <v>ROH</v>
          </cell>
          <cell r="D8186" t="str">
            <v>PL</v>
          </cell>
        </row>
        <row r="8187">
          <cell r="A8187" t="str">
            <v>0197-167</v>
          </cell>
          <cell r="B8187" t="str">
            <v>ETIQ COL (LA ANONIMA) BATIDORA</v>
          </cell>
          <cell r="C8187" t="str">
            <v>ROH</v>
          </cell>
          <cell r="D8187" t="str">
            <v>PL</v>
          </cell>
        </row>
        <row r="8188">
          <cell r="A8188" t="str">
            <v>0197-168</v>
          </cell>
          <cell r="B8188" t="str">
            <v>ETIQ COL DIMENSÕES [B-44-B] (SAIEP)</v>
          </cell>
          <cell r="C8188" t="str">
            <v>ROH</v>
          </cell>
          <cell r="D8188" t="str">
            <v>PL</v>
          </cell>
        </row>
        <row r="8189">
          <cell r="A8189" t="str">
            <v>0197-169</v>
          </cell>
          <cell r="B8189" t="str">
            <v>ETIQ UNIT P/EXP END GRUPO INTRENDA[ARG]</v>
          </cell>
          <cell r="C8189" t="str">
            <v>ROH</v>
          </cell>
          <cell r="D8189" t="str">
            <v>UN</v>
          </cell>
        </row>
        <row r="8190">
          <cell r="A8190" t="str">
            <v>0197-17</v>
          </cell>
          <cell r="B8190" t="str">
            <v>ETIQ COD BARRA UNITARIA [L-1100-WI] 220V</v>
          </cell>
          <cell r="C8190" t="str">
            <v>ROH</v>
          </cell>
          <cell r="D8190" t="str">
            <v>UN</v>
          </cell>
        </row>
        <row r="8191">
          <cell r="A8191" t="str">
            <v>0197-170</v>
          </cell>
          <cell r="B8191" t="str">
            <v>ETQ NUM SERIE 40X25 INTRENDA[AR]C/CLASSE</v>
          </cell>
          <cell r="C8191" t="str">
            <v>ROH</v>
          </cell>
          <cell r="D8191" t="str">
            <v>UN</v>
          </cell>
        </row>
        <row r="8192">
          <cell r="A8192" t="str">
            <v>0197-171</v>
          </cell>
          <cell r="B8192" t="str">
            <v>ETQ NUM SERIE 40X25 INTRENDA[AR]S/CLASSE</v>
          </cell>
          <cell r="C8192" t="str">
            <v>ROH</v>
          </cell>
          <cell r="D8192" t="str">
            <v>UN</v>
          </cell>
        </row>
        <row r="8193">
          <cell r="A8193" t="str">
            <v>0197-172</v>
          </cell>
          <cell r="B8193" t="str">
            <v>ETQ CD BARR COL[L-1200 RI](DISTECNA)220V</v>
          </cell>
          <cell r="C8193" t="str">
            <v>ROH</v>
          </cell>
          <cell r="D8193" t="str">
            <v>PL</v>
          </cell>
        </row>
        <row r="8194">
          <cell r="A8194" t="str">
            <v>0197-173</v>
          </cell>
          <cell r="B8194" t="str">
            <v>ETQ CD BARR COL[B-29 NP](DISTECNA)220V</v>
          </cell>
          <cell r="C8194" t="str">
            <v>ROH</v>
          </cell>
          <cell r="D8194" t="str">
            <v>PL</v>
          </cell>
        </row>
        <row r="8195">
          <cell r="A8195" t="str">
            <v>0197-174</v>
          </cell>
          <cell r="B8195" t="str">
            <v>ETIQ COL DIMENSÕES [AFN-40] G.INTRENDA</v>
          </cell>
          <cell r="C8195" t="str">
            <v>ROH</v>
          </cell>
          <cell r="D8195" t="str">
            <v>PL</v>
          </cell>
        </row>
        <row r="8196">
          <cell r="A8196" t="str">
            <v>0197-175</v>
          </cell>
          <cell r="B8196" t="str">
            <v>ETIQ COL DIMENSÕES [L-550-W] G.INTRENDA</v>
          </cell>
          <cell r="C8196" t="str">
            <v>ROH</v>
          </cell>
          <cell r="D8196" t="str">
            <v>PL</v>
          </cell>
        </row>
        <row r="8197">
          <cell r="A8197" t="str">
            <v>0197-176</v>
          </cell>
          <cell r="B8197" t="str">
            <v>ETIQ COL DIMENSÕES [L-1200 RI]G.INTRENDA</v>
          </cell>
          <cell r="C8197" t="str">
            <v>ROH</v>
          </cell>
          <cell r="D8197" t="str">
            <v>PL</v>
          </cell>
        </row>
        <row r="8198">
          <cell r="A8198" t="str">
            <v>0197-177</v>
          </cell>
          <cell r="B8198" t="str">
            <v>ETIQ COL DIMENSÕES [B-29 NP] G.INTRENDA</v>
          </cell>
          <cell r="C8198" t="str">
            <v>ROH</v>
          </cell>
          <cell r="D8198" t="str">
            <v>PL</v>
          </cell>
        </row>
        <row r="8199">
          <cell r="A8199" t="str">
            <v>0197-178</v>
          </cell>
          <cell r="B8199" t="str">
            <v>ETIQUETA RETRABALHO 500W</v>
          </cell>
          <cell r="C8199" t="str">
            <v>ROH</v>
          </cell>
          <cell r="D8199" t="str">
            <v>UN</v>
          </cell>
        </row>
        <row r="8200">
          <cell r="A8200" t="str">
            <v>0197-179</v>
          </cell>
          <cell r="B8200" t="str">
            <v>ETIQ COD BARRA COL [B-04 NP](NEXINA)220V</v>
          </cell>
          <cell r="C8200" t="str">
            <v>ROH</v>
          </cell>
          <cell r="D8200" t="str">
            <v>PL</v>
          </cell>
        </row>
        <row r="8201">
          <cell r="A8201" t="str">
            <v>0197-18</v>
          </cell>
          <cell r="B8201" t="str">
            <v>ETIQ COD BARRA COLETIVA [L-1100-WI] 127V</v>
          </cell>
          <cell r="C8201" t="str">
            <v>ROH</v>
          </cell>
          <cell r="D8201" t="str">
            <v>PL</v>
          </cell>
        </row>
        <row r="8202">
          <cell r="A8202" t="str">
            <v>0197-180</v>
          </cell>
          <cell r="B8202" t="str">
            <v>ETIQ COD BARRA UNIT[B-04 NP](NEXINA)220V</v>
          </cell>
          <cell r="C8202" t="str">
            <v>ROH</v>
          </cell>
          <cell r="D8202" t="str">
            <v>UN</v>
          </cell>
        </row>
        <row r="8203">
          <cell r="A8203" t="str">
            <v>0197-181</v>
          </cell>
          <cell r="B8203" t="str">
            <v>ETIQ COD BARRA COL [L-28](NEXINA)220V</v>
          </cell>
          <cell r="C8203" t="str">
            <v>ROH</v>
          </cell>
          <cell r="D8203" t="str">
            <v>PL</v>
          </cell>
        </row>
        <row r="8204">
          <cell r="A8204" t="str">
            <v>0197-182</v>
          </cell>
          <cell r="B8204" t="str">
            <v>ETIQ COD BARRA UNIT[L-28](NEXINA)220V</v>
          </cell>
          <cell r="C8204" t="str">
            <v>ROH</v>
          </cell>
          <cell r="D8204" t="str">
            <v>UN</v>
          </cell>
        </row>
        <row r="8205">
          <cell r="A8205" t="str">
            <v>0197-183</v>
          </cell>
          <cell r="B8205" t="str">
            <v>ETIQ COD BARR COL[L-1000 BI](NEXINA)220V</v>
          </cell>
          <cell r="C8205" t="str">
            <v>ROH</v>
          </cell>
          <cell r="D8205" t="str">
            <v>PL</v>
          </cell>
        </row>
        <row r="8206">
          <cell r="A8206" t="str">
            <v>0197-184</v>
          </cell>
          <cell r="B8206" t="str">
            <v>ETIQ CD BARR UNIT[L-1000 BI](NEXINA)220V</v>
          </cell>
          <cell r="C8206" t="str">
            <v>ROH</v>
          </cell>
          <cell r="D8206" t="str">
            <v>UN</v>
          </cell>
        </row>
        <row r="8207">
          <cell r="A8207" t="str">
            <v>0197-185</v>
          </cell>
          <cell r="B8207" t="str">
            <v>ETIQ UNIT P/EXP ENDEREÇO NEXINA</v>
          </cell>
          <cell r="C8207" t="str">
            <v>ROH</v>
          </cell>
          <cell r="D8207" t="str">
            <v>UN</v>
          </cell>
        </row>
        <row r="8208">
          <cell r="A8208" t="str">
            <v>0197-186</v>
          </cell>
          <cell r="B8208" t="str">
            <v>ETQ NUM SERIE 40X25MM NEXINA[AR]C/CLASSE</v>
          </cell>
          <cell r="C8208" t="str">
            <v>ROH</v>
          </cell>
          <cell r="D8208" t="str">
            <v>UN</v>
          </cell>
        </row>
        <row r="8209">
          <cell r="A8209" t="str">
            <v>0197-187</v>
          </cell>
          <cell r="B8209" t="str">
            <v>ETIQ COLETIVA P/EXP ENDEREÇO NEXINA</v>
          </cell>
          <cell r="C8209" t="str">
            <v>ROH</v>
          </cell>
          <cell r="D8209" t="str">
            <v>PL</v>
          </cell>
        </row>
        <row r="8210">
          <cell r="A8210" t="str">
            <v>0197-188</v>
          </cell>
          <cell r="B8210" t="str">
            <v>ETIQ COLETIVA MEDIDAS B-04 NP (NEXINA)</v>
          </cell>
          <cell r="C8210" t="str">
            <v>ROH</v>
          </cell>
          <cell r="D8210" t="str">
            <v>PL</v>
          </cell>
        </row>
        <row r="8211">
          <cell r="A8211" t="str">
            <v>0197-189</v>
          </cell>
          <cell r="B8211" t="str">
            <v>ETIQ COLETIVA B-04 NP EXPORT.NEXINA</v>
          </cell>
          <cell r="C8211" t="str">
            <v>ROH</v>
          </cell>
          <cell r="D8211" t="str">
            <v>PL</v>
          </cell>
        </row>
        <row r="8212">
          <cell r="A8212" t="str">
            <v>0197-19</v>
          </cell>
          <cell r="B8212" t="str">
            <v>ETIQ COD BARRA COLETIVA [L-1100-WI] 220V</v>
          </cell>
          <cell r="C8212" t="str">
            <v>ROH</v>
          </cell>
          <cell r="D8212" t="str">
            <v>PL</v>
          </cell>
        </row>
        <row r="8213">
          <cell r="A8213" t="str">
            <v>0197-190</v>
          </cell>
          <cell r="B8213" t="str">
            <v>ETIQ COLETIVA MEDIDAS L-28 (NEXINA)</v>
          </cell>
          <cell r="C8213" t="str">
            <v>ROH</v>
          </cell>
          <cell r="D8213" t="str">
            <v>PL</v>
          </cell>
        </row>
        <row r="8214">
          <cell r="A8214" t="str">
            <v>0197-191</v>
          </cell>
          <cell r="B8214" t="str">
            <v>ETIQ COLETIVA L-28 EXPORT.NEXINA</v>
          </cell>
          <cell r="C8214" t="str">
            <v>ROH</v>
          </cell>
          <cell r="D8214" t="str">
            <v>PL</v>
          </cell>
        </row>
        <row r="8215">
          <cell r="A8215" t="str">
            <v>0197-192</v>
          </cell>
          <cell r="B8215" t="str">
            <v>ETIQ COLETIVA MEDIDAS L-1000 BI (NEXINA)</v>
          </cell>
          <cell r="C8215" t="str">
            <v>ROH</v>
          </cell>
          <cell r="D8215" t="str">
            <v>PL</v>
          </cell>
        </row>
        <row r="8216">
          <cell r="A8216" t="str">
            <v>0197-193</v>
          </cell>
          <cell r="B8216" t="str">
            <v>ETIQ COLETIVA L-1000 BI EXPORT.NEXINA</v>
          </cell>
          <cell r="C8216" t="str">
            <v>ROH</v>
          </cell>
          <cell r="D8216" t="str">
            <v>PL</v>
          </cell>
        </row>
        <row r="8217">
          <cell r="A8217" t="str">
            <v>0197-194</v>
          </cell>
          <cell r="B8217" t="str">
            <v>ETIQ UNIT IMPORTADOR [B-04 NP] (NEXINA)</v>
          </cell>
          <cell r="C8217" t="str">
            <v>ROH</v>
          </cell>
          <cell r="D8217" t="str">
            <v>UN</v>
          </cell>
        </row>
        <row r="8218">
          <cell r="A8218" t="str">
            <v>0197-195</v>
          </cell>
          <cell r="B8218" t="str">
            <v>ETIQ UNIT IMPORTADOR [L-28] (NEXINA)</v>
          </cell>
          <cell r="C8218" t="str">
            <v>ROH</v>
          </cell>
          <cell r="D8218" t="str">
            <v>UN</v>
          </cell>
        </row>
        <row r="8219">
          <cell r="A8219" t="str">
            <v>0197-196</v>
          </cell>
          <cell r="B8219" t="str">
            <v>ETIQ UNIT IMPORTADOR [L-1000 BI](NEXINA)</v>
          </cell>
          <cell r="C8219" t="str">
            <v>ROH</v>
          </cell>
          <cell r="D8219" t="str">
            <v>UN</v>
          </cell>
        </row>
        <row r="8220">
          <cell r="A8220" t="str">
            <v>0197-197</v>
          </cell>
          <cell r="B8220" t="str">
            <v>ETIQ CD BARR COL[AFON-12L-BI](COTO)220V</v>
          </cell>
          <cell r="C8220" t="str">
            <v>ROH</v>
          </cell>
          <cell r="D8220" t="str">
            <v>PL</v>
          </cell>
        </row>
        <row r="8221">
          <cell r="A8221" t="str">
            <v>0197-198</v>
          </cell>
          <cell r="B8221" t="str">
            <v>ETIQ CD BAR COL[AFON-12L-BI](MAYCAR)220V</v>
          </cell>
          <cell r="C8221" t="str">
            <v>ROH</v>
          </cell>
          <cell r="D8221" t="str">
            <v>PL</v>
          </cell>
        </row>
        <row r="8222">
          <cell r="A8222" t="str">
            <v>0197-199</v>
          </cell>
          <cell r="B8222" t="str">
            <v>ETIQ CD BARR UNIT[AFON-12L-BI](COTO)220V</v>
          </cell>
          <cell r="C8222" t="str">
            <v>ROH</v>
          </cell>
          <cell r="D8222" t="str">
            <v>UN</v>
          </cell>
        </row>
        <row r="8223">
          <cell r="A8223" t="str">
            <v>0197-20</v>
          </cell>
          <cell r="B8223" t="str">
            <v>ETIQ SELO RUIDO [L-1100-WI] 220V</v>
          </cell>
          <cell r="C8223" t="str">
            <v>ROH</v>
          </cell>
          <cell r="D8223" t="str">
            <v>UN</v>
          </cell>
        </row>
        <row r="8224">
          <cell r="A8224" t="str">
            <v>0197-200</v>
          </cell>
          <cell r="B8224" t="str">
            <v>ETIQ CD BAR UNIT[AFON-12L-BI](MAYCAR)220</v>
          </cell>
          <cell r="C8224" t="str">
            <v>ROH</v>
          </cell>
          <cell r="D8224" t="str">
            <v>UN</v>
          </cell>
        </row>
        <row r="8225">
          <cell r="A8225" t="str">
            <v>0197-201</v>
          </cell>
          <cell r="B8225" t="str">
            <v>ETIQ UNIT IMPORTADOR (COTO)</v>
          </cell>
          <cell r="C8225" t="str">
            <v>ROH</v>
          </cell>
          <cell r="D8225" t="str">
            <v>UN</v>
          </cell>
        </row>
        <row r="8226">
          <cell r="A8226" t="str">
            <v>0197-202</v>
          </cell>
          <cell r="B8226" t="str">
            <v>ETQ NUM SERIE 40X25MM COTO [AR] S/CLASSE</v>
          </cell>
          <cell r="C8226" t="str">
            <v>ROH</v>
          </cell>
          <cell r="D8226" t="str">
            <v>UN</v>
          </cell>
        </row>
        <row r="8227">
          <cell r="A8227" t="str">
            <v>0197-203</v>
          </cell>
          <cell r="B8227" t="str">
            <v>ETQ NUM SERIE 40X25MM COTO [AR] C/CLASSE</v>
          </cell>
          <cell r="C8227" t="str">
            <v>ROH</v>
          </cell>
          <cell r="D8227" t="str">
            <v>UN</v>
          </cell>
        </row>
        <row r="8228">
          <cell r="A8228" t="str">
            <v>0197-204</v>
          </cell>
          <cell r="B8228" t="str">
            <v>ETIQ CD BARR UNIT[VSP-30-B] COTO 220V</v>
          </cell>
          <cell r="C8228" t="str">
            <v>ROH</v>
          </cell>
          <cell r="D8228" t="str">
            <v>UN</v>
          </cell>
        </row>
        <row r="8229">
          <cell r="A8229" t="str">
            <v>0197-205</v>
          </cell>
          <cell r="B8229" t="str">
            <v>ETIQ CD BARR UNIT[VT-30C-NB] COTO 220V</v>
          </cell>
          <cell r="C8229" t="str">
            <v>ROH</v>
          </cell>
          <cell r="D8229" t="str">
            <v>UN</v>
          </cell>
        </row>
        <row r="8230">
          <cell r="A8230" t="str">
            <v>0197-206</v>
          </cell>
          <cell r="B8230" t="str">
            <v>ETIQ CD BARR UNIT[VTX-40-8P] COTO 220V</v>
          </cell>
          <cell r="C8230" t="str">
            <v>ROH</v>
          </cell>
          <cell r="D8230" t="str">
            <v>UN</v>
          </cell>
        </row>
        <row r="8231">
          <cell r="A8231" t="str">
            <v>0197-207</v>
          </cell>
          <cell r="B8231" t="str">
            <v>ETIQ CD BARR UNIT[NVT-40C-8P-B]COTO 220V</v>
          </cell>
          <cell r="C8231" t="str">
            <v>ROH</v>
          </cell>
          <cell r="D8231" t="str">
            <v>UN</v>
          </cell>
        </row>
        <row r="8232">
          <cell r="A8232" t="str">
            <v>0197-208</v>
          </cell>
          <cell r="B8232" t="str">
            <v>ETIQ COD BARRA COLETIVA[L-1400-GI-E]120V</v>
          </cell>
          <cell r="C8232" t="str">
            <v>ROH</v>
          </cell>
          <cell r="D8232" t="str">
            <v>PL</v>
          </cell>
        </row>
        <row r="8233">
          <cell r="A8233" t="str">
            <v>0197-209</v>
          </cell>
          <cell r="B8233" t="str">
            <v>ETIQ SERIE CERTIFICAÇÃO UL [L-1400-GI-E]</v>
          </cell>
          <cell r="C8233" t="str">
            <v>ROH</v>
          </cell>
          <cell r="D8233" t="str">
            <v>UN</v>
          </cell>
        </row>
        <row r="8234">
          <cell r="A8234" t="str">
            <v>0197-21</v>
          </cell>
          <cell r="B8234" t="str">
            <v>ETIQ COD BARRA UNITARIA [L-1100-MI] 220V</v>
          </cell>
          <cell r="C8234" t="str">
            <v>ROH</v>
          </cell>
          <cell r="D8234" t="str">
            <v>UN</v>
          </cell>
        </row>
        <row r="8235">
          <cell r="A8235" t="str">
            <v>0197-210</v>
          </cell>
          <cell r="B8235" t="str">
            <v>ETIQ COD BARRA COLETIVA[L-1200-BI-E]120V</v>
          </cell>
          <cell r="C8235" t="str">
            <v>ROH</v>
          </cell>
          <cell r="D8235" t="str">
            <v>PL</v>
          </cell>
        </row>
        <row r="8236">
          <cell r="A8236" t="str">
            <v>0197-211</v>
          </cell>
          <cell r="B8236" t="str">
            <v>ETIQ SERIE CERTIFICAÇÃO UL [L-1200-BI-E]</v>
          </cell>
          <cell r="C8236" t="str">
            <v>ROH</v>
          </cell>
          <cell r="D8236" t="str">
            <v>UN</v>
          </cell>
        </row>
        <row r="8237">
          <cell r="A8237" t="str">
            <v>0197-212</v>
          </cell>
          <cell r="B8237" t="str">
            <v>ETIQ COD BARRA COLET [BP-02-B-TI-E] 120V</v>
          </cell>
          <cell r="C8237" t="str">
            <v>ROH</v>
          </cell>
          <cell r="D8237" t="str">
            <v>PL</v>
          </cell>
        </row>
        <row r="8238">
          <cell r="A8238" t="str">
            <v>0197-213</v>
          </cell>
          <cell r="B8238" t="str">
            <v>ETIQ COD BARRA COLET [BP-02-R-TI-E] 120V</v>
          </cell>
          <cell r="C8238" t="str">
            <v>ROH</v>
          </cell>
          <cell r="D8238" t="str">
            <v>PL</v>
          </cell>
        </row>
        <row r="8239">
          <cell r="A8239" t="str">
            <v>0197-214</v>
          </cell>
          <cell r="B8239" t="str">
            <v>ETIQ SERIE CERTIFICAÇÃO UL[BP-02-B-TI-E]</v>
          </cell>
          <cell r="C8239" t="str">
            <v>ROH</v>
          </cell>
          <cell r="D8239" t="str">
            <v>UN</v>
          </cell>
        </row>
        <row r="8240">
          <cell r="A8240" t="str">
            <v>0197-215</v>
          </cell>
          <cell r="B8240" t="str">
            <v>ETIQ SERIE CERTIFICAÇÃO UL[BP-02-R-TI-E]</v>
          </cell>
          <cell r="C8240" t="str">
            <v>ROH</v>
          </cell>
          <cell r="D8240" t="str">
            <v>UN</v>
          </cell>
        </row>
        <row r="8241">
          <cell r="A8241" t="str">
            <v>0197-216</v>
          </cell>
          <cell r="B8241" t="str">
            <v>ETIQ EMB CERTIFICAÇÃO UL[L-1400-GI-E]</v>
          </cell>
          <cell r="C8241" t="str">
            <v>ROH</v>
          </cell>
          <cell r="D8241" t="str">
            <v>UN</v>
          </cell>
        </row>
        <row r="8242">
          <cell r="A8242" t="str">
            <v>0197-217</v>
          </cell>
          <cell r="B8242" t="str">
            <v>ETIQ EMB CERTIFICAÇÃO UL[L-1200-BI-E]</v>
          </cell>
          <cell r="C8242" t="str">
            <v>ROH</v>
          </cell>
          <cell r="D8242" t="str">
            <v>UN</v>
          </cell>
        </row>
        <row r="8243">
          <cell r="A8243" t="str">
            <v>0197-218</v>
          </cell>
          <cell r="B8243" t="str">
            <v>ETIQ EMB CERTIFICAÇÃO UL[BP-02-B-TI-E]</v>
          </cell>
          <cell r="C8243" t="str">
            <v>ROH</v>
          </cell>
          <cell r="D8243" t="str">
            <v>UN</v>
          </cell>
        </row>
        <row r="8244">
          <cell r="A8244" t="str">
            <v>0197-219</v>
          </cell>
          <cell r="B8244" t="str">
            <v>ETIQ EMB CERTIFICAÇÃO UL[BP-02-R-TI-E]</v>
          </cell>
          <cell r="C8244" t="str">
            <v>ROH</v>
          </cell>
          <cell r="D8244" t="str">
            <v>UN</v>
          </cell>
        </row>
        <row r="8245">
          <cell r="A8245" t="str">
            <v>0197-22</v>
          </cell>
          <cell r="B8245" t="str">
            <v>ETIQ COD BARRA COLETIVA [L-1100-MI] 127V</v>
          </cell>
          <cell r="C8245" t="str">
            <v>ROH</v>
          </cell>
          <cell r="D8245" t="str">
            <v>PL</v>
          </cell>
        </row>
        <row r="8246">
          <cell r="A8246" t="str">
            <v>0197-220</v>
          </cell>
          <cell r="B8246" t="str">
            <v>ETIQ COD BARRA UNIT [L-1400-GI-E]120V</v>
          </cell>
          <cell r="C8246" t="str">
            <v>ROH</v>
          </cell>
          <cell r="D8246" t="str">
            <v>UN</v>
          </cell>
        </row>
        <row r="8247">
          <cell r="A8247" t="str">
            <v>0197-221</v>
          </cell>
          <cell r="B8247" t="str">
            <v>ETIQ COD BARRA UNIT [L-1200-BI-E]120V</v>
          </cell>
          <cell r="C8247" t="str">
            <v>ROH</v>
          </cell>
          <cell r="D8247" t="str">
            <v>UN</v>
          </cell>
        </row>
        <row r="8248">
          <cell r="A8248" t="str">
            <v>0197-222</v>
          </cell>
          <cell r="B8248" t="str">
            <v>ETIQ COD BARRA UNIT [BP-02-B-TI-E] 120V</v>
          </cell>
          <cell r="C8248" t="str">
            <v>ROH</v>
          </cell>
          <cell r="D8248" t="str">
            <v>UN</v>
          </cell>
        </row>
        <row r="8249">
          <cell r="A8249" t="str">
            <v>0197-223</v>
          </cell>
          <cell r="B8249" t="str">
            <v>ETIQ COD BARRA UNIT [BP-02-R-TI-E] 120V</v>
          </cell>
          <cell r="C8249" t="str">
            <v>ROH</v>
          </cell>
          <cell r="D8249" t="str">
            <v>UN</v>
          </cell>
        </row>
        <row r="8250">
          <cell r="A8250" t="str">
            <v>0197-224</v>
          </cell>
          <cell r="B8250" t="str">
            <v>ETIQ COD BARRA COL[MPN-01-B] (SAIEP)220V</v>
          </cell>
          <cell r="C8250" t="str">
            <v>ROH</v>
          </cell>
          <cell r="D8250" t="str">
            <v>PL</v>
          </cell>
        </row>
        <row r="8251">
          <cell r="A8251" t="str">
            <v>0197-225</v>
          </cell>
          <cell r="B8251" t="str">
            <v>ETIQ CD BARR UNIT[MPN-01-B](SAIEP)220V</v>
          </cell>
          <cell r="C8251" t="str">
            <v>ROH</v>
          </cell>
          <cell r="D8251" t="str">
            <v>UN</v>
          </cell>
        </row>
        <row r="8252">
          <cell r="A8252" t="str">
            <v>0197-226</v>
          </cell>
          <cell r="B8252" t="str">
            <v>ETIQ QR CODE AR + LENOR [MPN-01-B]</v>
          </cell>
          <cell r="C8252" t="str">
            <v>ROH</v>
          </cell>
          <cell r="D8252" t="str">
            <v>UN</v>
          </cell>
        </row>
        <row r="8253">
          <cell r="A8253" t="str">
            <v>0197-227</v>
          </cell>
          <cell r="B8253" t="str">
            <v>ETIQ COL(LA ANONIMA/SAIEP) MULTIPROCESS</v>
          </cell>
          <cell r="C8253" t="str">
            <v>ROH</v>
          </cell>
          <cell r="D8253" t="str">
            <v>PL</v>
          </cell>
        </row>
        <row r="8254">
          <cell r="A8254" t="str">
            <v>0197-228</v>
          </cell>
          <cell r="B8254" t="str">
            <v>ETIQ COL DIMENSÕES[MPN-01-B] (SAIEP)</v>
          </cell>
          <cell r="C8254" t="str">
            <v>ROH</v>
          </cell>
          <cell r="D8254" t="str">
            <v>PL</v>
          </cell>
        </row>
        <row r="8255">
          <cell r="A8255" t="str">
            <v>0197-229</v>
          </cell>
          <cell r="B8255" t="str">
            <v>ETIQ ATENÇÃO TRAVA SEGUR ESPANHOL [MPN]</v>
          </cell>
          <cell r="C8255" t="str">
            <v>ROH</v>
          </cell>
          <cell r="D8255" t="str">
            <v>UN</v>
          </cell>
        </row>
        <row r="8256">
          <cell r="A8256" t="str">
            <v>0197-23</v>
          </cell>
          <cell r="B8256" t="str">
            <v>ETIQ COD BARRA COLETIVA [L-1100-MI] 220V</v>
          </cell>
          <cell r="C8256" t="str">
            <v>ROH</v>
          </cell>
          <cell r="D8256" t="str">
            <v>PL</v>
          </cell>
        </row>
        <row r="8257">
          <cell r="A8257" t="str">
            <v>0197-230</v>
          </cell>
          <cell r="B8257" t="str">
            <v>ETIQ TRAVA SEGUR DA JARRA ESPANHOL [MPN]</v>
          </cell>
          <cell r="C8257" t="str">
            <v>ROH</v>
          </cell>
          <cell r="D8257" t="str">
            <v>UN</v>
          </cell>
        </row>
        <row r="8258">
          <cell r="A8258" t="str">
            <v>0197-231</v>
          </cell>
          <cell r="B8258" t="str">
            <v>ETIQ COD BARRA COL[AFN-40-BI]MK ARG 220V</v>
          </cell>
          <cell r="C8258" t="str">
            <v>ROH</v>
          </cell>
          <cell r="D8258" t="str">
            <v>PL</v>
          </cell>
        </row>
        <row r="8259">
          <cell r="A8259" t="str">
            <v>0197-232</v>
          </cell>
          <cell r="B8259" t="str">
            <v>ETIQ COD BARRA COL[AFN-60-BI]MK ARG 220V</v>
          </cell>
          <cell r="C8259" t="str">
            <v>ROH</v>
          </cell>
          <cell r="D8259" t="str">
            <v>PL</v>
          </cell>
        </row>
        <row r="8260">
          <cell r="A8260" t="str">
            <v>0197-233</v>
          </cell>
          <cell r="B8260" t="str">
            <v>ETIQ COD BAR COL[AFON-12L-BI]MK ARG 220V</v>
          </cell>
          <cell r="C8260" t="str">
            <v>ROH</v>
          </cell>
          <cell r="D8260" t="str">
            <v>PL</v>
          </cell>
        </row>
        <row r="8261">
          <cell r="A8261" t="str">
            <v>0197-234</v>
          </cell>
          <cell r="B8261" t="str">
            <v>ETIQ COD BARRA COL [L-99-FB] MK ARG 220V</v>
          </cell>
          <cell r="C8261" t="str">
            <v>ROH</v>
          </cell>
          <cell r="D8261" t="str">
            <v>PL</v>
          </cell>
        </row>
        <row r="8262">
          <cell r="A8262" t="str">
            <v>0197-235</v>
          </cell>
          <cell r="B8262" t="str">
            <v>ETIQ COD BARRA COL[L-1100-BI]MK ARG 220V</v>
          </cell>
          <cell r="C8262" t="str">
            <v>ROH</v>
          </cell>
          <cell r="D8262" t="str">
            <v>PL</v>
          </cell>
        </row>
        <row r="8263">
          <cell r="A8263" t="str">
            <v>0197-236</v>
          </cell>
          <cell r="B8263" t="str">
            <v>ETIQ COD BARRA COL[L-1400-GI]MK ARG 220V</v>
          </cell>
          <cell r="C8263" t="str">
            <v>ROH</v>
          </cell>
          <cell r="D8263" t="str">
            <v>PL</v>
          </cell>
        </row>
        <row r="8264">
          <cell r="A8264" t="str">
            <v>0197-237</v>
          </cell>
          <cell r="B8264" t="str">
            <v>ETIQ COD BARRA COL [B-36-B] MK ARG 220V</v>
          </cell>
          <cell r="C8264" t="str">
            <v>ROH</v>
          </cell>
          <cell r="D8264" t="str">
            <v>PL</v>
          </cell>
        </row>
        <row r="8265">
          <cell r="A8265" t="str">
            <v>0197-238</v>
          </cell>
          <cell r="B8265" t="str">
            <v>ETIQ COD BARRA COL [B-36-W] MK ARG 220V</v>
          </cell>
          <cell r="C8265" t="str">
            <v>ROH</v>
          </cell>
          <cell r="D8265" t="str">
            <v>PL</v>
          </cell>
        </row>
        <row r="8266">
          <cell r="A8266" t="str">
            <v>0197-239</v>
          </cell>
          <cell r="B8266" t="str">
            <v>ETIQ COD BARRA COL [B-04-NP] MK ARG 220V</v>
          </cell>
          <cell r="C8266" t="str">
            <v>ROH</v>
          </cell>
          <cell r="D8266" t="str">
            <v>PL</v>
          </cell>
        </row>
        <row r="8267">
          <cell r="A8267" t="str">
            <v>0197-24</v>
          </cell>
          <cell r="B8267" t="str">
            <v>ETIQ SELO RUIDO [L-1100-MI] 220V</v>
          </cell>
          <cell r="C8267" t="str">
            <v>ROH</v>
          </cell>
          <cell r="D8267" t="str">
            <v>UN</v>
          </cell>
        </row>
        <row r="8268">
          <cell r="A8268" t="str">
            <v>0197-240</v>
          </cell>
          <cell r="B8268" t="str">
            <v>ETIQ COD BARRA COL [BP-03-W] MK ARG 220V</v>
          </cell>
          <cell r="C8268" t="str">
            <v>ROH</v>
          </cell>
          <cell r="D8268" t="str">
            <v>PL</v>
          </cell>
        </row>
        <row r="8269">
          <cell r="A8269" t="str">
            <v>0197-241</v>
          </cell>
          <cell r="B8269" t="str">
            <v>ETIQ COD BARRA COL [E-01] MK ARG 220V</v>
          </cell>
          <cell r="C8269" t="str">
            <v>ROH</v>
          </cell>
          <cell r="D8269" t="str">
            <v>PL</v>
          </cell>
        </row>
        <row r="8270">
          <cell r="A8270" t="str">
            <v>0197-242</v>
          </cell>
          <cell r="B8270" t="str">
            <v>ETIQ COD BARRA COL [E-02] MK ARG 220V</v>
          </cell>
          <cell r="C8270" t="str">
            <v>ROH</v>
          </cell>
          <cell r="D8270" t="str">
            <v>PL</v>
          </cell>
        </row>
        <row r="8271">
          <cell r="A8271" t="str">
            <v>0197-243</v>
          </cell>
          <cell r="B8271" t="str">
            <v>ETIQ COD BARRA COL[FSN-55-B] MK ARG 220V</v>
          </cell>
          <cell r="C8271" t="str">
            <v>ROH</v>
          </cell>
          <cell r="D8271" t="str">
            <v>PL</v>
          </cell>
        </row>
        <row r="8272">
          <cell r="A8272" t="str">
            <v>0197-244</v>
          </cell>
          <cell r="B8272" t="str">
            <v>ETIQ COD BARRA COL[FVN-01-BL]MK ARG 220V</v>
          </cell>
          <cell r="C8272" t="str">
            <v>ROH</v>
          </cell>
          <cell r="D8272" t="str">
            <v>PL</v>
          </cell>
        </row>
        <row r="8273">
          <cell r="A8273" t="str">
            <v>0197-245</v>
          </cell>
          <cell r="B8273" t="str">
            <v>ETIQ COD BARRA COL[MPN-01-BF]MK ARG 220V</v>
          </cell>
          <cell r="C8273" t="str">
            <v>ROH</v>
          </cell>
          <cell r="D8273" t="str">
            <v>PL</v>
          </cell>
        </row>
        <row r="8274">
          <cell r="A8274" t="str">
            <v>0197-246</v>
          </cell>
          <cell r="B8274" t="str">
            <v>ETIQ COD BARRA COL[SCN-01] MK ARG 220V</v>
          </cell>
          <cell r="C8274" t="str">
            <v>ROH</v>
          </cell>
          <cell r="D8274" t="str">
            <v>PL</v>
          </cell>
        </row>
        <row r="8275">
          <cell r="A8275" t="str">
            <v>0197-247</v>
          </cell>
          <cell r="B8275" t="str">
            <v>ETIQ COL P/EXP ENDEREÇO[MKARG S.A]150X48</v>
          </cell>
          <cell r="C8275" t="str">
            <v>ROH</v>
          </cell>
          <cell r="D8275" t="str">
            <v>PL</v>
          </cell>
        </row>
        <row r="8276">
          <cell r="A8276" t="str">
            <v>0197-248</v>
          </cell>
          <cell r="B8276" t="str">
            <v>ETIQ UNT P/EXP ENDEREÇO[MK ARG S.A]48x36</v>
          </cell>
          <cell r="C8276" t="str">
            <v>ROH</v>
          </cell>
          <cell r="D8276" t="str">
            <v>UN</v>
          </cell>
        </row>
        <row r="8277">
          <cell r="A8277" t="str">
            <v>0197-249</v>
          </cell>
          <cell r="B8277" t="str">
            <v>ETIQ COD BARRA UNT[VTX-40-8P]MK ARG 220V</v>
          </cell>
          <cell r="C8277" t="str">
            <v>ROH</v>
          </cell>
          <cell r="D8277" t="str">
            <v>UN</v>
          </cell>
        </row>
        <row r="8278">
          <cell r="A8278" t="str">
            <v>0197-25</v>
          </cell>
          <cell r="B8278" t="str">
            <v>ETIQ SELO RUIDO [L-99-BP] 220V</v>
          </cell>
          <cell r="C8278" t="str">
            <v>ROH</v>
          </cell>
          <cell r="D8278" t="str">
            <v>UN</v>
          </cell>
        </row>
        <row r="8279">
          <cell r="A8279" t="str">
            <v>0197-250</v>
          </cell>
          <cell r="B8279" t="str">
            <v>ETIQ COD BARR UNT[VTX-40C-8P]MK ARG 220V</v>
          </cell>
          <cell r="C8279" t="str">
            <v>ROH</v>
          </cell>
          <cell r="D8279" t="str">
            <v>UN</v>
          </cell>
        </row>
        <row r="8280">
          <cell r="A8280" t="str">
            <v>0197-251</v>
          </cell>
          <cell r="B8280" t="str">
            <v>ETIQ COD BARRA UNT[AFN-40-BI]MK ARG 220V</v>
          </cell>
          <cell r="C8280" t="str">
            <v>ROH</v>
          </cell>
          <cell r="D8280" t="str">
            <v>UN</v>
          </cell>
        </row>
        <row r="8281">
          <cell r="A8281" t="str">
            <v>0197-252</v>
          </cell>
          <cell r="B8281" t="str">
            <v>ETIQ COD BARRA UNT[AFN-60-BI]MK ARG 220V</v>
          </cell>
          <cell r="C8281" t="str">
            <v>ROH</v>
          </cell>
          <cell r="D8281" t="str">
            <v>UN</v>
          </cell>
        </row>
        <row r="8282">
          <cell r="A8282" t="str">
            <v>0197-253</v>
          </cell>
          <cell r="B8282" t="str">
            <v>ETIQ COD BAR UNT[AFON-12L-BI]MK ARG 220V</v>
          </cell>
          <cell r="C8282" t="str">
            <v>ROH</v>
          </cell>
          <cell r="D8282" t="str">
            <v>UN</v>
          </cell>
        </row>
        <row r="8283">
          <cell r="A8283" t="str">
            <v>0197-254</v>
          </cell>
          <cell r="B8283" t="str">
            <v>ETIQ COD BARRA UNT [L-99-FB] MK ARG 220V</v>
          </cell>
          <cell r="C8283" t="str">
            <v>ROH</v>
          </cell>
          <cell r="D8283" t="str">
            <v>UN</v>
          </cell>
        </row>
        <row r="8284">
          <cell r="A8284" t="str">
            <v>0197-255</v>
          </cell>
          <cell r="B8284" t="str">
            <v>ETIQ COD BARRA UNT[L-1100-BI]MK ARG 220V</v>
          </cell>
          <cell r="C8284" t="str">
            <v>ROH</v>
          </cell>
          <cell r="D8284" t="str">
            <v>UN</v>
          </cell>
        </row>
        <row r="8285">
          <cell r="A8285" t="str">
            <v>0197-256</v>
          </cell>
          <cell r="B8285" t="str">
            <v>ETIQ COD BARRA UNT[L-1400-GI]MK ARG 220V</v>
          </cell>
          <cell r="C8285" t="str">
            <v>ROH</v>
          </cell>
          <cell r="D8285" t="str">
            <v>UN</v>
          </cell>
        </row>
        <row r="8286">
          <cell r="A8286" t="str">
            <v>0197-257</v>
          </cell>
          <cell r="B8286" t="str">
            <v>ETIQ COD BARRA UNT [B-36-B] MK ARG 220V</v>
          </cell>
          <cell r="C8286" t="str">
            <v>ROH</v>
          </cell>
          <cell r="D8286" t="str">
            <v>UN</v>
          </cell>
        </row>
        <row r="8287">
          <cell r="A8287" t="str">
            <v>0197-258</v>
          </cell>
          <cell r="B8287" t="str">
            <v>ETIQ COD BARRA UNT [B-36-W] MK ARG 220V</v>
          </cell>
          <cell r="C8287" t="str">
            <v>ROH</v>
          </cell>
          <cell r="D8287" t="str">
            <v>UN</v>
          </cell>
        </row>
        <row r="8288">
          <cell r="A8288" t="str">
            <v>0197-259</v>
          </cell>
          <cell r="B8288" t="str">
            <v>ETIQ COD BARRA UNT [B-04-NP] MK ARG 220V</v>
          </cell>
          <cell r="C8288" t="str">
            <v>ROH</v>
          </cell>
          <cell r="D8288" t="str">
            <v>UN</v>
          </cell>
        </row>
        <row r="8289">
          <cell r="A8289" t="str">
            <v>0197-26</v>
          </cell>
          <cell r="B8289" t="str">
            <v>ETIQ SELO RUIDO [L-99-WP] 220V</v>
          </cell>
          <cell r="C8289" t="str">
            <v>ROH</v>
          </cell>
          <cell r="D8289" t="str">
            <v>UN</v>
          </cell>
        </row>
        <row r="8290">
          <cell r="A8290" t="str">
            <v>0197-260</v>
          </cell>
          <cell r="B8290" t="str">
            <v>ETIQ COD BARRA UNT [BP-03-W] MK ARG 220V</v>
          </cell>
          <cell r="C8290" t="str">
            <v>ROH</v>
          </cell>
          <cell r="D8290" t="str">
            <v>UN</v>
          </cell>
        </row>
        <row r="8291">
          <cell r="A8291" t="str">
            <v>0197-261</v>
          </cell>
          <cell r="B8291" t="str">
            <v>ETIQ COD BARRA UNT [E-01] MK ARG 220V</v>
          </cell>
          <cell r="C8291" t="str">
            <v>ROH</v>
          </cell>
          <cell r="D8291" t="str">
            <v>UN</v>
          </cell>
        </row>
        <row r="8292">
          <cell r="A8292" t="str">
            <v>0197-262</v>
          </cell>
          <cell r="B8292" t="str">
            <v>ETIQ COD BARRA UNT [E-02] MK ARG 220V</v>
          </cell>
          <cell r="C8292" t="str">
            <v>ROH</v>
          </cell>
          <cell r="D8292" t="str">
            <v>UN</v>
          </cell>
        </row>
        <row r="8293">
          <cell r="A8293" t="str">
            <v>0197-263</v>
          </cell>
          <cell r="B8293" t="str">
            <v>ETIQ COD BARRA UNT[FSN-55-B] MK ARG 220V</v>
          </cell>
          <cell r="C8293" t="str">
            <v>ROH</v>
          </cell>
          <cell r="D8293" t="str">
            <v>UN</v>
          </cell>
        </row>
        <row r="8294">
          <cell r="A8294" t="str">
            <v>0197-264</v>
          </cell>
          <cell r="B8294" t="str">
            <v>ETIQ COD BARRA UNT[FVN-01-BL]MK ARG 220V</v>
          </cell>
          <cell r="C8294" t="str">
            <v>ROH</v>
          </cell>
          <cell r="D8294" t="str">
            <v>UN</v>
          </cell>
        </row>
        <row r="8295">
          <cell r="A8295" t="str">
            <v>0197-265</v>
          </cell>
          <cell r="B8295" t="str">
            <v>ETIQ COD BARRA UNT[MPN-01-BF]MK ARG 220V</v>
          </cell>
          <cell r="C8295" t="str">
            <v>ROH</v>
          </cell>
          <cell r="D8295" t="str">
            <v>UN</v>
          </cell>
        </row>
        <row r="8296">
          <cell r="A8296" t="str">
            <v>0197-266</v>
          </cell>
          <cell r="B8296" t="str">
            <v>ETIQ COD BARRA UNT[SCN-01] MK ARG 220V</v>
          </cell>
          <cell r="C8296" t="str">
            <v>ROH</v>
          </cell>
          <cell r="D8296" t="str">
            <v>UN</v>
          </cell>
        </row>
        <row r="8297">
          <cell r="A8297" t="str">
            <v>0197-267</v>
          </cell>
          <cell r="B8297" t="str">
            <v>ETIQ QR CODE MK ARG SA+LENOR [AFN-40-BI]</v>
          </cell>
          <cell r="C8297" t="str">
            <v>ROH</v>
          </cell>
          <cell r="D8297" t="str">
            <v>UN</v>
          </cell>
        </row>
        <row r="8298">
          <cell r="A8298" t="str">
            <v>0197-268</v>
          </cell>
          <cell r="B8298" t="str">
            <v>ETIQ QR CODE + LENOR [AFN-60-BI]</v>
          </cell>
          <cell r="C8298" t="str">
            <v>ROH</v>
          </cell>
          <cell r="D8298" t="str">
            <v>UN</v>
          </cell>
        </row>
        <row r="8299">
          <cell r="A8299" t="str">
            <v>0197-269</v>
          </cell>
          <cell r="B8299" t="str">
            <v>ETIQ QR COD + LENOR [AFON-12L-BI]</v>
          </cell>
          <cell r="C8299" t="str">
            <v>ROH</v>
          </cell>
          <cell r="D8299" t="str">
            <v>UN</v>
          </cell>
        </row>
        <row r="8300">
          <cell r="A8300" t="str">
            <v>0197-27</v>
          </cell>
          <cell r="B8300" t="str">
            <v>ETIQ SELO RUIDO [L-550-B] 220V</v>
          </cell>
          <cell r="C8300" t="str">
            <v>ROH</v>
          </cell>
          <cell r="D8300" t="str">
            <v>UN</v>
          </cell>
        </row>
        <row r="8301">
          <cell r="A8301" t="str">
            <v>0197-270</v>
          </cell>
          <cell r="B8301" t="str">
            <v>ETIQ QR CODE + LENOR [L-99-FB]</v>
          </cell>
          <cell r="C8301" t="str">
            <v>ROH</v>
          </cell>
          <cell r="D8301" t="str">
            <v>UN</v>
          </cell>
        </row>
        <row r="8302">
          <cell r="A8302" t="str">
            <v>0197-271</v>
          </cell>
          <cell r="B8302" t="str">
            <v>ETIQ QR CODE MK ARG SA+LENOR [L-1100-BI]</v>
          </cell>
          <cell r="C8302" t="str">
            <v>ROH</v>
          </cell>
          <cell r="D8302" t="str">
            <v>UN</v>
          </cell>
        </row>
        <row r="8303">
          <cell r="A8303" t="str">
            <v>0197-272</v>
          </cell>
          <cell r="B8303" t="str">
            <v>ETIQ QR CODE + LENOR [L-1400-GI]</v>
          </cell>
          <cell r="C8303" t="str">
            <v>ROH</v>
          </cell>
          <cell r="D8303" t="str">
            <v>UN</v>
          </cell>
        </row>
        <row r="8304">
          <cell r="A8304" t="str">
            <v>0197-273</v>
          </cell>
          <cell r="B8304" t="str">
            <v>ETIQ QR CODE MK ARG SA+LENOR [B-36]</v>
          </cell>
          <cell r="C8304" t="str">
            <v>ROH</v>
          </cell>
          <cell r="D8304" t="str">
            <v>UN</v>
          </cell>
        </row>
        <row r="8305">
          <cell r="A8305" t="str">
            <v>0197-274</v>
          </cell>
          <cell r="B8305" t="str">
            <v>ETIQ QR CODE MK ARG SA+LENOR [B-04 NP]</v>
          </cell>
          <cell r="C8305" t="str">
            <v>ROH</v>
          </cell>
          <cell r="D8305" t="str">
            <v>UN</v>
          </cell>
        </row>
        <row r="8306">
          <cell r="A8306" t="str">
            <v>0197-275</v>
          </cell>
          <cell r="B8306" t="str">
            <v>ETIQ QR CODE MK ARG SA+LENOR [BP-03-W]</v>
          </cell>
          <cell r="C8306" t="str">
            <v>ROH</v>
          </cell>
          <cell r="D8306" t="str">
            <v>UN</v>
          </cell>
        </row>
        <row r="8307">
          <cell r="A8307" t="str">
            <v>0197-276</v>
          </cell>
          <cell r="B8307" t="str">
            <v>ETIQ QR CODE MK ARG SA+LENOR[VTX-40C-8P]</v>
          </cell>
          <cell r="C8307" t="str">
            <v>ROH</v>
          </cell>
          <cell r="D8307" t="str">
            <v>UN</v>
          </cell>
        </row>
        <row r="8308">
          <cell r="A8308" t="str">
            <v>0197-277</v>
          </cell>
          <cell r="B8308" t="str">
            <v>ETIQ QR CODE MK ARG SA + LENOR [E-01]</v>
          </cell>
          <cell r="C8308" t="str">
            <v>ROH</v>
          </cell>
          <cell r="D8308" t="str">
            <v>UN</v>
          </cell>
        </row>
        <row r="8309">
          <cell r="A8309" t="str">
            <v>0197-278</v>
          </cell>
          <cell r="B8309" t="str">
            <v>ETIQ QR CODE MK ARG SA + LENOR [E-02]</v>
          </cell>
          <cell r="C8309" t="str">
            <v>ROH</v>
          </cell>
          <cell r="D8309" t="str">
            <v>UN</v>
          </cell>
        </row>
        <row r="8310">
          <cell r="A8310" t="str">
            <v>0197-279</v>
          </cell>
          <cell r="B8310" t="str">
            <v>ETIQ QR CODE MK ARG SA+LENOR [FSN-55-B]</v>
          </cell>
          <cell r="C8310" t="str">
            <v>ROH</v>
          </cell>
          <cell r="D8310" t="str">
            <v>UN</v>
          </cell>
        </row>
        <row r="8311">
          <cell r="A8311" t="str">
            <v>0197-28</v>
          </cell>
          <cell r="B8311" t="str">
            <v>ETIQ COD BARRA UNIT [VTX-50C-8P] 220V</v>
          </cell>
          <cell r="C8311" t="str">
            <v>ROH</v>
          </cell>
          <cell r="D8311" t="str">
            <v>UN</v>
          </cell>
        </row>
        <row r="8312">
          <cell r="A8312" t="str">
            <v>0197-280</v>
          </cell>
          <cell r="B8312" t="str">
            <v>ETIQ QR CODE MK ARG SA+LENOR [MPN-01-BF]</v>
          </cell>
          <cell r="C8312" t="str">
            <v>ROH</v>
          </cell>
          <cell r="D8312" t="str">
            <v>UN</v>
          </cell>
        </row>
        <row r="8313">
          <cell r="A8313" t="str">
            <v>0197-281</v>
          </cell>
          <cell r="B8313" t="str">
            <v>ETIQ QR CODE MK ARG SA + LENOR [SCN-01]</v>
          </cell>
          <cell r="C8313" t="str">
            <v>ROH</v>
          </cell>
          <cell r="D8313" t="str">
            <v>UN</v>
          </cell>
        </row>
        <row r="8314">
          <cell r="A8314" t="str">
            <v>0197-282</v>
          </cell>
          <cell r="B8314" t="str">
            <v>ETIQ QR CODE +LENOR [VTX-40-8P]</v>
          </cell>
          <cell r="C8314" t="str">
            <v>ROH</v>
          </cell>
          <cell r="D8314" t="str">
            <v>UN</v>
          </cell>
        </row>
        <row r="8315">
          <cell r="A8315" t="str">
            <v>0197-283</v>
          </cell>
          <cell r="B8315" t="str">
            <v>ETIQ QR CODE MK ARG SA+LENOR [FVN-01-BL]</v>
          </cell>
          <cell r="C8315" t="str">
            <v>ROH</v>
          </cell>
          <cell r="D8315" t="str">
            <v>UN</v>
          </cell>
        </row>
        <row r="8316">
          <cell r="A8316" t="str">
            <v>0197-284</v>
          </cell>
          <cell r="B8316" t="str">
            <v>ETIQ COLET DADOS [AFN-40-BI] MK ARG S.A.</v>
          </cell>
          <cell r="C8316" t="str">
            <v>ROH</v>
          </cell>
          <cell r="D8316" t="str">
            <v>PL</v>
          </cell>
        </row>
        <row r="8317">
          <cell r="A8317" t="str">
            <v>0197-285</v>
          </cell>
          <cell r="B8317" t="str">
            <v>ETIQ COLET DADOS [AFN-60-BI] MK ARG S.A.</v>
          </cell>
          <cell r="C8317" t="str">
            <v>ROH</v>
          </cell>
          <cell r="D8317" t="str">
            <v>PL</v>
          </cell>
        </row>
        <row r="8318">
          <cell r="A8318" t="str">
            <v>0197-286</v>
          </cell>
          <cell r="B8318" t="str">
            <v>ETIQ COLET DADOS[AFON-12L-BI]MK ARG S.A.</v>
          </cell>
          <cell r="C8318" t="str">
            <v>ROH</v>
          </cell>
          <cell r="D8318" t="str">
            <v>PL</v>
          </cell>
        </row>
        <row r="8319">
          <cell r="A8319" t="str">
            <v>0197-287</v>
          </cell>
          <cell r="B8319" t="str">
            <v>ETIQ COLET DADOS [L-99-FB] MK ARG S.A.</v>
          </cell>
          <cell r="C8319" t="str">
            <v>ROH</v>
          </cell>
          <cell r="D8319" t="str">
            <v>PL</v>
          </cell>
        </row>
        <row r="8320">
          <cell r="A8320" t="str">
            <v>0197-288</v>
          </cell>
          <cell r="B8320" t="str">
            <v>ETIQ COLET DADOS [L-1100-BI] MK ARG S.A.</v>
          </cell>
          <cell r="C8320" t="str">
            <v>ROH</v>
          </cell>
          <cell r="D8320" t="str">
            <v>PL</v>
          </cell>
        </row>
        <row r="8321">
          <cell r="A8321" t="str">
            <v>0197-289</v>
          </cell>
          <cell r="B8321" t="str">
            <v>ETIQ COLET DADOS [L-1400-GI] MK ARG S.A.</v>
          </cell>
          <cell r="C8321" t="str">
            <v>ROH</v>
          </cell>
          <cell r="D8321" t="str">
            <v>PL</v>
          </cell>
        </row>
        <row r="8322">
          <cell r="A8322" t="str">
            <v>0197-29</v>
          </cell>
          <cell r="B8322" t="str">
            <v>ETIQ EFIC ENERGETICA [VTX-50C-8P] 127V</v>
          </cell>
          <cell r="C8322" t="str">
            <v>ROH</v>
          </cell>
          <cell r="D8322" t="str">
            <v>UN</v>
          </cell>
        </row>
        <row r="8323">
          <cell r="A8323" t="str">
            <v>0197-290</v>
          </cell>
          <cell r="B8323" t="str">
            <v>ETIQ COLET DADOS [B-36-B] MK ARG S.A.</v>
          </cell>
          <cell r="C8323" t="str">
            <v>ROH</v>
          </cell>
          <cell r="D8323" t="str">
            <v>PL</v>
          </cell>
        </row>
        <row r="8324">
          <cell r="A8324" t="str">
            <v>0197-291</v>
          </cell>
          <cell r="B8324" t="str">
            <v>ETIQ COLET DADOS [B-36-W] MK ARG S.A.</v>
          </cell>
          <cell r="C8324" t="str">
            <v>ROH</v>
          </cell>
          <cell r="D8324" t="str">
            <v>PL</v>
          </cell>
        </row>
        <row r="8325">
          <cell r="A8325" t="str">
            <v>0197-292</v>
          </cell>
          <cell r="B8325" t="str">
            <v>ETIQ COLET DADOS [B-04-NP] MK ARG S.A.</v>
          </cell>
          <cell r="C8325" t="str">
            <v>ROH</v>
          </cell>
          <cell r="D8325" t="str">
            <v>PL</v>
          </cell>
        </row>
        <row r="8326">
          <cell r="A8326" t="str">
            <v>0197-293</v>
          </cell>
          <cell r="B8326" t="str">
            <v>ETIQ COLET DADOS [BP-03-W] MK ARG S.A.</v>
          </cell>
          <cell r="C8326" t="str">
            <v>ROH</v>
          </cell>
          <cell r="D8326" t="str">
            <v>PL</v>
          </cell>
        </row>
        <row r="8327">
          <cell r="A8327" t="str">
            <v>0197-294</v>
          </cell>
          <cell r="B8327" t="str">
            <v>ETIQ DADOS [VTX-40-8P] MK ARG S.A.</v>
          </cell>
          <cell r="C8327" t="str">
            <v>ROH</v>
          </cell>
          <cell r="D8327" t="str">
            <v>UN</v>
          </cell>
        </row>
        <row r="8328">
          <cell r="A8328" t="str">
            <v>0197-295</v>
          </cell>
          <cell r="B8328" t="str">
            <v>ETIQ DADOS [VTX-40C-8P] MK ARG S.A.</v>
          </cell>
          <cell r="C8328" t="str">
            <v>ROH</v>
          </cell>
          <cell r="D8328" t="str">
            <v>UN</v>
          </cell>
        </row>
        <row r="8329">
          <cell r="A8329" t="str">
            <v>0197-296</v>
          </cell>
          <cell r="B8329" t="str">
            <v>ETIQ COLET DADOS [E-01] MK ARG S.A.</v>
          </cell>
          <cell r="C8329" t="str">
            <v>ROH</v>
          </cell>
          <cell r="D8329" t="str">
            <v>PL</v>
          </cell>
        </row>
        <row r="8330">
          <cell r="A8330" t="str">
            <v>0197-297</v>
          </cell>
          <cell r="B8330" t="str">
            <v>ETIQ COLET DADOS [E-02] MK ARG S.A.</v>
          </cell>
          <cell r="C8330" t="str">
            <v>ROH</v>
          </cell>
          <cell r="D8330" t="str">
            <v>PL</v>
          </cell>
        </row>
        <row r="8331">
          <cell r="A8331" t="str">
            <v>0197-298</v>
          </cell>
          <cell r="B8331" t="str">
            <v>ETIQ COLET DADOS [FSN-55-B] MK ARG S.A.</v>
          </cell>
          <cell r="C8331" t="str">
            <v>ROH</v>
          </cell>
          <cell r="D8331" t="str">
            <v>PL</v>
          </cell>
        </row>
        <row r="8332">
          <cell r="A8332" t="str">
            <v>0197-299</v>
          </cell>
          <cell r="B8332" t="str">
            <v>ETIQ COLET DADOS [FVN-01-BL] MK ARG S.A.</v>
          </cell>
          <cell r="C8332" t="str">
            <v>ROH</v>
          </cell>
          <cell r="D8332" t="str">
            <v>PL</v>
          </cell>
        </row>
        <row r="8333">
          <cell r="A8333" t="str">
            <v>0197-30</v>
          </cell>
          <cell r="B8333" t="str">
            <v>ETIQ EFIC ENERGETICA [VTX-50C-8P] 220V</v>
          </cell>
          <cell r="C8333" t="str">
            <v>ROH</v>
          </cell>
          <cell r="D8333" t="str">
            <v>UN</v>
          </cell>
        </row>
        <row r="8334">
          <cell r="A8334" t="str">
            <v>0197-300</v>
          </cell>
          <cell r="B8334" t="str">
            <v>ETIQ COLET DADOS [MPN-01-BF] MK ARG S.A.</v>
          </cell>
          <cell r="C8334" t="str">
            <v>ROH</v>
          </cell>
          <cell r="D8334" t="str">
            <v>PL</v>
          </cell>
        </row>
        <row r="8335">
          <cell r="A8335" t="str">
            <v>0197-301</v>
          </cell>
          <cell r="B8335" t="str">
            <v>ETIQ COLET DADOS [SCN-01] MK ARG S.A.</v>
          </cell>
          <cell r="C8335" t="str">
            <v>ROH</v>
          </cell>
          <cell r="D8335" t="str">
            <v>PL</v>
          </cell>
        </row>
        <row r="8336">
          <cell r="A8336" t="str">
            <v>0197-302</v>
          </cell>
          <cell r="B8336" t="str">
            <v>ETIQ UNT P/EXP ENDEREÇO[MK ARG S.A]67x50</v>
          </cell>
          <cell r="C8336" t="str">
            <v>ROH</v>
          </cell>
          <cell r="D8336" t="str">
            <v>UN</v>
          </cell>
        </row>
        <row r="8337">
          <cell r="A8337" t="str">
            <v>0197-303</v>
          </cell>
          <cell r="B8337" t="str">
            <v>ETIQ COD BARRA [VTX-40-8P] SAIEP 220V</v>
          </cell>
          <cell r="C8337" t="str">
            <v>ROH</v>
          </cell>
          <cell r="D8337" t="str">
            <v>UN</v>
          </cell>
        </row>
        <row r="8338">
          <cell r="A8338" t="str">
            <v>0197-304</v>
          </cell>
          <cell r="B8338" t="str">
            <v>ETIQ COD BARRA [NVT-40C-8P-B] SAIEP 220V</v>
          </cell>
          <cell r="C8338" t="str">
            <v>ROH</v>
          </cell>
          <cell r="D8338" t="str">
            <v>UN</v>
          </cell>
        </row>
        <row r="8339">
          <cell r="A8339" t="str">
            <v>0197-305</v>
          </cell>
          <cell r="B8339" t="str">
            <v>ETIQ QR CODE + IQC [B-36]</v>
          </cell>
          <cell r="C8339" t="str">
            <v>ROH</v>
          </cell>
          <cell r="D8339" t="str">
            <v>UN</v>
          </cell>
        </row>
        <row r="8340">
          <cell r="A8340" t="str">
            <v>0197-306</v>
          </cell>
          <cell r="B8340" t="str">
            <v>ETIQ UNT P/EXP ENDEREÇO SAC[SAIEP]67x50</v>
          </cell>
          <cell r="C8340" t="str">
            <v>ROH</v>
          </cell>
          <cell r="D8340" t="str">
            <v>UN</v>
          </cell>
        </row>
        <row r="8341">
          <cell r="A8341" t="str">
            <v>0197-307</v>
          </cell>
          <cell r="B8341" t="str">
            <v>ETIQ COD BARRA COL[AFN-60-BI]SAIEP 220V</v>
          </cell>
          <cell r="C8341" t="str">
            <v>ROH</v>
          </cell>
          <cell r="D8341" t="str">
            <v>PL</v>
          </cell>
        </row>
        <row r="8342">
          <cell r="A8342" t="str">
            <v>0197-308</v>
          </cell>
          <cell r="B8342" t="str">
            <v>ETIQ COD BARRA UNT[AFN-60-BI] SAIEP 220V</v>
          </cell>
          <cell r="C8342" t="str">
            <v>ROH</v>
          </cell>
          <cell r="D8342" t="str">
            <v>UN</v>
          </cell>
        </row>
        <row r="8343">
          <cell r="A8343" t="str">
            <v>0197-309</v>
          </cell>
          <cell r="B8343" t="str">
            <v>ETIQ UNT P/EXP ENDEREÇO SAC[SAIEP]48X36</v>
          </cell>
          <cell r="C8343" t="str">
            <v>ROH</v>
          </cell>
          <cell r="D8343" t="str">
            <v>UN</v>
          </cell>
        </row>
        <row r="8344">
          <cell r="A8344" t="str">
            <v>0197-31</v>
          </cell>
          <cell r="B8344" t="str">
            <v>ETIQUETA RETRABALHO NKT-25</v>
          </cell>
          <cell r="C8344" t="str">
            <v>ROH</v>
          </cell>
          <cell r="D8344" t="str">
            <v>UN</v>
          </cell>
        </row>
        <row r="8345">
          <cell r="A8345" t="str">
            <v>0197-310</v>
          </cell>
          <cell r="B8345" t="str">
            <v>ETIQ COLET DADOS [AFN-60-BI] SAIEP</v>
          </cell>
          <cell r="C8345" t="str">
            <v>ROH</v>
          </cell>
          <cell r="D8345" t="str">
            <v>PL</v>
          </cell>
        </row>
        <row r="8346">
          <cell r="A8346" t="str">
            <v>0197-311</v>
          </cell>
          <cell r="B8346" t="str">
            <v>ETIQ COD BARR COL[AFON-12L-BI]SAIEP 220V</v>
          </cell>
          <cell r="C8346" t="str">
            <v>ROH</v>
          </cell>
          <cell r="D8346" t="str">
            <v>PL</v>
          </cell>
        </row>
        <row r="8347">
          <cell r="A8347" t="str">
            <v>0197-312</v>
          </cell>
          <cell r="B8347" t="str">
            <v>ETIQ COD BARR UNT[AFON-12L-BI]SAIEP 220V</v>
          </cell>
          <cell r="C8347" t="str">
            <v>ROH</v>
          </cell>
          <cell r="D8347" t="str">
            <v>UN</v>
          </cell>
        </row>
        <row r="8348">
          <cell r="A8348" t="str">
            <v>0197-313</v>
          </cell>
          <cell r="B8348" t="str">
            <v>ETIQ COLET DADOS [AFON-12L-BI] SAIEP</v>
          </cell>
          <cell r="C8348" t="str">
            <v>ROH</v>
          </cell>
          <cell r="D8348" t="str">
            <v>PL</v>
          </cell>
        </row>
        <row r="8349">
          <cell r="A8349" t="str">
            <v>0197-314</v>
          </cell>
          <cell r="B8349" t="str">
            <v>ETIQ COD BARR COL[L-550-B]SAIEP 220V</v>
          </cell>
          <cell r="C8349" t="str">
            <v>ROH</v>
          </cell>
          <cell r="D8349" t="str">
            <v>PL</v>
          </cell>
        </row>
        <row r="8350">
          <cell r="A8350" t="str">
            <v>0197-315</v>
          </cell>
          <cell r="B8350" t="str">
            <v>ETIQ COD BARR UNIT[L-550-B] SAIEP 220V</v>
          </cell>
          <cell r="C8350" t="str">
            <v>ROH</v>
          </cell>
          <cell r="D8350" t="str">
            <v>UN</v>
          </cell>
        </row>
        <row r="8351">
          <cell r="A8351" t="str">
            <v>0197-316</v>
          </cell>
          <cell r="B8351" t="str">
            <v>ETIQ QR CODE [L-550-B]</v>
          </cell>
          <cell r="C8351" t="str">
            <v>ROH</v>
          </cell>
          <cell r="D8351" t="str">
            <v>UN</v>
          </cell>
        </row>
        <row r="8352">
          <cell r="A8352" t="str">
            <v>0197-317</v>
          </cell>
          <cell r="B8352" t="str">
            <v>ETIQ COLET DADOS [L-550-B] SAIEP</v>
          </cell>
          <cell r="C8352" t="str">
            <v>ROH</v>
          </cell>
          <cell r="D8352" t="str">
            <v>PL</v>
          </cell>
        </row>
        <row r="8353">
          <cell r="A8353" t="str">
            <v>0197-318</v>
          </cell>
          <cell r="B8353" t="str">
            <v>ETIQ COD BARR COL[L-1400-GI] COTO 220V</v>
          </cell>
          <cell r="C8353" t="str">
            <v>ROH</v>
          </cell>
          <cell r="D8353" t="str">
            <v>PL</v>
          </cell>
        </row>
        <row r="8354">
          <cell r="A8354" t="str">
            <v>0197-319</v>
          </cell>
          <cell r="B8354" t="str">
            <v>ETIQ COD BARR UNIT [L-1400-GI] COTO 220V</v>
          </cell>
          <cell r="C8354" t="str">
            <v>ROH</v>
          </cell>
          <cell r="D8354" t="str">
            <v>UN</v>
          </cell>
        </row>
        <row r="8355">
          <cell r="A8355" t="str">
            <v>0197-32</v>
          </cell>
          <cell r="B8355" t="str">
            <v>ETIQUETA DO PUXADOR [AFN]</v>
          </cell>
          <cell r="C8355" t="str">
            <v>ROH</v>
          </cell>
          <cell r="D8355" t="str">
            <v>UN</v>
          </cell>
        </row>
        <row r="8356">
          <cell r="A8356" t="str">
            <v>0197-320</v>
          </cell>
          <cell r="B8356" t="str">
            <v>ETIQ COLET DADOS [L-1400-GI] COTO</v>
          </cell>
          <cell r="C8356" t="str">
            <v>ROH</v>
          </cell>
          <cell r="D8356" t="str">
            <v>PL</v>
          </cell>
        </row>
        <row r="8357">
          <cell r="A8357" t="str">
            <v>0197-321</v>
          </cell>
          <cell r="B8357" t="str">
            <v>ETIQ UNT P/EXP ENDEREÇO SAC[COTO]48X36</v>
          </cell>
          <cell r="C8357" t="str">
            <v>ROH</v>
          </cell>
          <cell r="D8357" t="str">
            <v>UN</v>
          </cell>
        </row>
        <row r="8358">
          <cell r="A8358" t="str">
            <v>0197-322</v>
          </cell>
          <cell r="B8358" t="str">
            <v>ETIQ COD BARR COL[L-1200 BI] COTO 220V</v>
          </cell>
          <cell r="C8358" t="str">
            <v>ROH</v>
          </cell>
          <cell r="D8358" t="str">
            <v>PL</v>
          </cell>
        </row>
        <row r="8359">
          <cell r="A8359" t="str">
            <v>0197-323</v>
          </cell>
          <cell r="B8359" t="str">
            <v>ETIQ COD BARR UNIT [L-1200 BI] COTO 220V</v>
          </cell>
          <cell r="C8359" t="str">
            <v>ROH</v>
          </cell>
          <cell r="D8359" t="str">
            <v>UN</v>
          </cell>
        </row>
        <row r="8360">
          <cell r="A8360" t="str">
            <v>0197-324</v>
          </cell>
          <cell r="B8360" t="str">
            <v>ETIQ COLET DADOS [L-1200 BI] COTO</v>
          </cell>
          <cell r="C8360" t="str">
            <v>ROH</v>
          </cell>
          <cell r="D8360" t="str">
            <v>PL</v>
          </cell>
        </row>
        <row r="8361">
          <cell r="A8361" t="str">
            <v>0197-325</v>
          </cell>
          <cell r="B8361" t="str">
            <v>ETIQ QR CODE [L-1200 BI] COTO</v>
          </cell>
          <cell r="C8361" t="str">
            <v>ROH</v>
          </cell>
          <cell r="D8361" t="str">
            <v>UN</v>
          </cell>
        </row>
        <row r="8362">
          <cell r="A8362" t="str">
            <v>0197-326</v>
          </cell>
          <cell r="B8362" t="str">
            <v>ETIQ COD BARR COL[L-99-FB] COTO 220V</v>
          </cell>
          <cell r="C8362" t="str">
            <v>ROH</v>
          </cell>
          <cell r="D8362" t="str">
            <v>PL</v>
          </cell>
        </row>
        <row r="8363">
          <cell r="A8363" t="str">
            <v>0197-327</v>
          </cell>
          <cell r="B8363" t="str">
            <v>ETIQ COD BARR UNIT [L-99-FB] COTO 220V</v>
          </cell>
          <cell r="C8363" t="str">
            <v>ROH</v>
          </cell>
          <cell r="D8363" t="str">
            <v>UN</v>
          </cell>
        </row>
        <row r="8364">
          <cell r="A8364" t="str">
            <v>0197-328</v>
          </cell>
          <cell r="B8364" t="str">
            <v>ETIQ COLET DADOS [L-99-FB] COTO</v>
          </cell>
          <cell r="C8364" t="str">
            <v>ROH</v>
          </cell>
          <cell r="D8364" t="str">
            <v>PL</v>
          </cell>
        </row>
        <row r="8365">
          <cell r="A8365" t="str">
            <v>0197-329</v>
          </cell>
          <cell r="B8365" t="str">
            <v>ETIQ COD BARR COL [L-28] COTO 220V</v>
          </cell>
          <cell r="C8365" t="str">
            <v>ROH</v>
          </cell>
          <cell r="D8365" t="str">
            <v>PL</v>
          </cell>
        </row>
        <row r="8366">
          <cell r="A8366" t="str">
            <v>0197-33</v>
          </cell>
          <cell r="B8366" t="str">
            <v>ETIQUETA DO CABO PLUG 127V [AFN/SCN]</v>
          </cell>
          <cell r="C8366" t="str">
            <v>ROH</v>
          </cell>
          <cell r="D8366" t="str">
            <v>UN</v>
          </cell>
        </row>
        <row r="8367">
          <cell r="A8367" t="str">
            <v>0197-330</v>
          </cell>
          <cell r="B8367" t="str">
            <v>ETIQ COD BARR UNIT [L-28] COTO 220V</v>
          </cell>
          <cell r="C8367" t="str">
            <v>ROH</v>
          </cell>
          <cell r="D8367" t="str">
            <v>UN</v>
          </cell>
        </row>
        <row r="8368">
          <cell r="A8368" t="str">
            <v>0197-331</v>
          </cell>
          <cell r="B8368" t="str">
            <v>ETIQ COLET DADOS [L-28] COTO</v>
          </cell>
          <cell r="C8368" t="str">
            <v>ROH</v>
          </cell>
          <cell r="D8368" t="str">
            <v>PL</v>
          </cell>
        </row>
        <row r="8369">
          <cell r="A8369" t="str">
            <v>0197-332</v>
          </cell>
          <cell r="B8369" t="str">
            <v>ETIQ COD BARR COL [FVN-01-O] COTO 220V</v>
          </cell>
          <cell r="C8369" t="str">
            <v>ROH</v>
          </cell>
          <cell r="D8369" t="str">
            <v>PL</v>
          </cell>
        </row>
        <row r="8370">
          <cell r="A8370" t="str">
            <v>0197-333</v>
          </cell>
          <cell r="B8370" t="str">
            <v>ETIQ COD BARR UNIT [FVN-01-O] COTO 220V</v>
          </cell>
          <cell r="C8370" t="str">
            <v>ROH</v>
          </cell>
          <cell r="D8370" t="str">
            <v>UN</v>
          </cell>
        </row>
        <row r="8371">
          <cell r="A8371" t="str">
            <v>0197-334</v>
          </cell>
          <cell r="B8371" t="str">
            <v>ETIQ COLET DADOS [FVN-01-O] COTO</v>
          </cell>
          <cell r="C8371" t="str">
            <v>ROH</v>
          </cell>
          <cell r="D8371" t="str">
            <v>PL</v>
          </cell>
        </row>
        <row r="8372">
          <cell r="A8372" t="str">
            <v>0197-335</v>
          </cell>
          <cell r="B8372" t="str">
            <v>ETIQ QR CODE [FVN-01-O] COTO</v>
          </cell>
          <cell r="C8372" t="str">
            <v>ROH</v>
          </cell>
          <cell r="D8372" t="str">
            <v>UN</v>
          </cell>
        </row>
        <row r="8373">
          <cell r="A8373" t="str">
            <v>0197-336</v>
          </cell>
          <cell r="B8373" t="str">
            <v>ETIQ QR CODE [B-44-B]</v>
          </cell>
          <cell r="C8373" t="str">
            <v>ROH</v>
          </cell>
          <cell r="D8373" t="str">
            <v>UN</v>
          </cell>
        </row>
        <row r="8374">
          <cell r="A8374" t="str">
            <v>0197-337</v>
          </cell>
          <cell r="B8374" t="str">
            <v>ETIQ QR CODE [L-28]</v>
          </cell>
          <cell r="C8374" t="str">
            <v>ROH</v>
          </cell>
          <cell r="D8374" t="str">
            <v>UN</v>
          </cell>
        </row>
        <row r="8375">
          <cell r="A8375" t="str">
            <v>0197-338</v>
          </cell>
          <cell r="B8375" t="str">
            <v>ETIQ QR CODE [L-1400-GI]</v>
          </cell>
          <cell r="C8375" t="str">
            <v>ROH</v>
          </cell>
          <cell r="D8375" t="str">
            <v>UN</v>
          </cell>
        </row>
        <row r="8376">
          <cell r="A8376" t="str">
            <v>0197-339</v>
          </cell>
          <cell r="B8376" t="str">
            <v>ETIQ QR CODE [L-99-FB]</v>
          </cell>
          <cell r="C8376" t="str">
            <v>ROH</v>
          </cell>
          <cell r="D8376" t="str">
            <v>UN</v>
          </cell>
        </row>
        <row r="8377">
          <cell r="A8377" t="str">
            <v>0197-34</v>
          </cell>
          <cell r="B8377" t="str">
            <v>ETIQUETA PROMOCIONAL [AFN-50] PRETA</v>
          </cell>
          <cell r="C8377" t="str">
            <v>ROH</v>
          </cell>
          <cell r="D8377" t="str">
            <v>UN</v>
          </cell>
        </row>
        <row r="8378">
          <cell r="A8378" t="str">
            <v>0197-340</v>
          </cell>
          <cell r="B8378" t="str">
            <v>ETIQ QR CODE [FVN-01-BL]</v>
          </cell>
          <cell r="C8378" t="str">
            <v>ROH</v>
          </cell>
          <cell r="D8378" t="str">
            <v>UN</v>
          </cell>
        </row>
        <row r="8379">
          <cell r="A8379" t="str">
            <v>0197-341</v>
          </cell>
          <cell r="B8379" t="str">
            <v>ETIQ COL END P/EXP FRAVEGA[ARG] 150X48MM</v>
          </cell>
          <cell r="C8379" t="str">
            <v>ROH</v>
          </cell>
          <cell r="D8379" t="str">
            <v>PL</v>
          </cell>
        </row>
        <row r="8380">
          <cell r="A8380" t="str">
            <v>0197-342</v>
          </cell>
          <cell r="B8380" t="str">
            <v>ETIQ COLETIVA P/EXPORT END ADMIRAL[ARG]</v>
          </cell>
          <cell r="C8380" t="str">
            <v>ROH</v>
          </cell>
          <cell r="D8380" t="str">
            <v>PL</v>
          </cell>
        </row>
        <row r="8381">
          <cell r="A8381" t="str">
            <v>0197-343</v>
          </cell>
          <cell r="B8381" t="str">
            <v>ETIQ COLET DADOS [L-1100-BI] ADMIRAL</v>
          </cell>
          <cell r="C8381" t="str">
            <v>ROH</v>
          </cell>
          <cell r="D8381" t="str">
            <v>PL</v>
          </cell>
        </row>
        <row r="8382">
          <cell r="A8382" t="str">
            <v>0197-344</v>
          </cell>
          <cell r="B8382" t="str">
            <v>ETIQ COLET DADOS [L-98-B] FRAVEGA</v>
          </cell>
          <cell r="C8382" t="str">
            <v>ROH</v>
          </cell>
          <cell r="D8382" t="str">
            <v>PL</v>
          </cell>
        </row>
        <row r="8383">
          <cell r="A8383" t="str">
            <v>0197-345</v>
          </cell>
          <cell r="B8383" t="str">
            <v>ETIQ COLET DADOS [L-98-W] FRAVEGA</v>
          </cell>
          <cell r="C8383" t="str">
            <v>ROH</v>
          </cell>
          <cell r="D8383" t="str">
            <v>PL</v>
          </cell>
        </row>
        <row r="8384">
          <cell r="A8384" t="str">
            <v>0197-346</v>
          </cell>
          <cell r="B8384" t="str">
            <v>ETIQ COD BARR COL[L-1100-BI]ADMIRAL 220V</v>
          </cell>
          <cell r="C8384" t="str">
            <v>ROH</v>
          </cell>
          <cell r="D8384" t="str">
            <v>PL</v>
          </cell>
        </row>
        <row r="8385">
          <cell r="A8385" t="str">
            <v>0197-347</v>
          </cell>
          <cell r="B8385" t="str">
            <v>ETIQ COD BARR COL [L-98-B] FRAVEGA 220V</v>
          </cell>
          <cell r="C8385" t="str">
            <v>ROH</v>
          </cell>
          <cell r="D8385" t="str">
            <v>PL</v>
          </cell>
        </row>
        <row r="8386">
          <cell r="A8386" t="str">
            <v>0197-348</v>
          </cell>
          <cell r="B8386" t="str">
            <v>ETIQ COD BARR COL [L-98-W] FRAVEGA 220V</v>
          </cell>
          <cell r="C8386" t="str">
            <v>ROH</v>
          </cell>
          <cell r="D8386" t="str">
            <v>PL</v>
          </cell>
        </row>
        <row r="8387">
          <cell r="A8387" t="str">
            <v>0197-349</v>
          </cell>
          <cell r="B8387" t="str">
            <v>ETIQ UNT P/EXP ENDER SAC[FRAVEGA]48X36</v>
          </cell>
          <cell r="C8387" t="str">
            <v>ROH</v>
          </cell>
          <cell r="D8387" t="str">
            <v>UN</v>
          </cell>
        </row>
        <row r="8388">
          <cell r="A8388" t="str">
            <v>0197-35</v>
          </cell>
          <cell r="B8388" t="str">
            <v>ETIQUETA INOX DOS BOTÕES [AFN]</v>
          </cell>
          <cell r="C8388" t="str">
            <v>ROH</v>
          </cell>
          <cell r="D8388" t="str">
            <v>UN</v>
          </cell>
        </row>
        <row r="8389">
          <cell r="A8389" t="str">
            <v>0197-350</v>
          </cell>
          <cell r="B8389" t="str">
            <v>ETIQ UNT P/EXP ENDER SAC[ADMIRAL]48X36</v>
          </cell>
          <cell r="C8389" t="str">
            <v>ROH</v>
          </cell>
          <cell r="D8389" t="str">
            <v>UN</v>
          </cell>
        </row>
        <row r="8390">
          <cell r="A8390" t="str">
            <v>0197-351</v>
          </cell>
          <cell r="B8390" t="str">
            <v>ETIQ QR CODE [L-98-B]</v>
          </cell>
          <cell r="C8390" t="str">
            <v>ROH</v>
          </cell>
          <cell r="D8390" t="str">
            <v>UN</v>
          </cell>
        </row>
        <row r="8391">
          <cell r="A8391" t="str">
            <v>0197-352</v>
          </cell>
          <cell r="B8391" t="str">
            <v>ETIQ QR CODE [L-98-W]</v>
          </cell>
          <cell r="C8391" t="str">
            <v>ROH</v>
          </cell>
          <cell r="D8391" t="str">
            <v>UN</v>
          </cell>
        </row>
        <row r="8392">
          <cell r="A8392" t="str">
            <v>0197-353</v>
          </cell>
          <cell r="B8392" t="str">
            <v>ETQ NUMSERIE 40X25MM FRAVEGA[AR]C/CLASSE</v>
          </cell>
          <cell r="C8392" t="str">
            <v>ROH</v>
          </cell>
          <cell r="D8392" t="str">
            <v>UN</v>
          </cell>
        </row>
        <row r="8393">
          <cell r="A8393" t="str">
            <v>0197-354</v>
          </cell>
          <cell r="B8393" t="str">
            <v>ETIQ COD BARR UNIT [L-98-B] FRAVEGA 220V</v>
          </cell>
          <cell r="C8393" t="str">
            <v>ROH</v>
          </cell>
          <cell r="D8393" t="str">
            <v>UN</v>
          </cell>
        </row>
        <row r="8394">
          <cell r="A8394" t="str">
            <v>0197-355</v>
          </cell>
          <cell r="B8394" t="str">
            <v>ETIQ COD BARR UNIT [L-98-W] FRAVEGA 220V</v>
          </cell>
          <cell r="C8394" t="str">
            <v>ROH</v>
          </cell>
          <cell r="D8394" t="str">
            <v>UN</v>
          </cell>
        </row>
        <row r="8395">
          <cell r="A8395" t="str">
            <v>0197-356</v>
          </cell>
          <cell r="B8395" t="str">
            <v>ETIQ COD BAR UNIT[L-1100-BI]ADMIRAL 220V</v>
          </cell>
          <cell r="C8395" t="str">
            <v>ROH</v>
          </cell>
          <cell r="D8395" t="str">
            <v>UN</v>
          </cell>
        </row>
        <row r="8396">
          <cell r="A8396" t="str">
            <v>0197-357</v>
          </cell>
          <cell r="B8396" t="str">
            <v>ETQ NUMSERIE 40X25MM ADMIRAL [L-1100-BI]</v>
          </cell>
          <cell r="C8396" t="str">
            <v>ROH</v>
          </cell>
          <cell r="D8396" t="str">
            <v>UN</v>
          </cell>
        </row>
        <row r="8397">
          <cell r="A8397" t="str">
            <v>0197-358</v>
          </cell>
          <cell r="B8397" t="str">
            <v>ETIQ RETRABALHO EMB L-28 SITE SAC</v>
          </cell>
          <cell r="C8397" t="str">
            <v>ROH</v>
          </cell>
          <cell r="D8397" t="str">
            <v>UN</v>
          </cell>
        </row>
        <row r="8398">
          <cell r="A8398" t="str">
            <v>0197-359</v>
          </cell>
          <cell r="B8398" t="str">
            <v>ETIQ QR CODE [L-28] COTO</v>
          </cell>
          <cell r="C8398" t="str">
            <v>ROH</v>
          </cell>
          <cell r="D8398" t="str">
            <v>UN</v>
          </cell>
        </row>
        <row r="8399">
          <cell r="A8399" t="str">
            <v>0197-36</v>
          </cell>
          <cell r="B8399" t="str">
            <v>ETIQUETA SELO AÇO INOX [AFN]</v>
          </cell>
          <cell r="C8399" t="str">
            <v>ROH</v>
          </cell>
          <cell r="D8399" t="str">
            <v>UN</v>
          </cell>
        </row>
        <row r="8400">
          <cell r="A8400" t="str">
            <v>0197-360</v>
          </cell>
          <cell r="B8400" t="str">
            <v>ETIQ COD BAR UNIT[L-1100-RI] MK ARG 220V</v>
          </cell>
          <cell r="C8400" t="str">
            <v>ROH</v>
          </cell>
          <cell r="D8400" t="str">
            <v>UN</v>
          </cell>
        </row>
        <row r="8401">
          <cell r="A8401" t="str">
            <v>0197-361</v>
          </cell>
          <cell r="B8401" t="str">
            <v>ETIQ COD BAR UNIT [L-93-BG] MK ARG 220V</v>
          </cell>
          <cell r="C8401" t="str">
            <v>ROH</v>
          </cell>
          <cell r="D8401" t="str">
            <v>UN</v>
          </cell>
        </row>
        <row r="8402">
          <cell r="A8402" t="str">
            <v>0197-362</v>
          </cell>
          <cell r="B8402" t="str">
            <v>ETIQ COD BAR UNIT[MPN-01-BE] MK ARG 220V</v>
          </cell>
          <cell r="C8402" t="str">
            <v>ROH</v>
          </cell>
          <cell r="D8402" t="str">
            <v>UN</v>
          </cell>
        </row>
        <row r="8403">
          <cell r="A8403" t="str">
            <v>0197-363</v>
          </cell>
          <cell r="B8403" t="str">
            <v>ETIQ COD BAR UNIT[MPN-01-RE] MK ARG 220V</v>
          </cell>
          <cell r="C8403" t="str">
            <v>ROH</v>
          </cell>
          <cell r="D8403" t="str">
            <v>UN</v>
          </cell>
        </row>
        <row r="8404">
          <cell r="A8404" t="str">
            <v>0197-364</v>
          </cell>
          <cell r="B8404" t="str">
            <v>ETIQ COD BAR UNIT[BP-01P-B] MK ARG 220V</v>
          </cell>
          <cell r="C8404" t="str">
            <v>ROH</v>
          </cell>
          <cell r="D8404" t="str">
            <v>UN</v>
          </cell>
        </row>
        <row r="8405">
          <cell r="A8405" t="str">
            <v>0197-365</v>
          </cell>
          <cell r="B8405" t="str">
            <v>ETIQ COD BAR UNIT[BP-01P-R] MK ARG 220V</v>
          </cell>
          <cell r="C8405" t="str">
            <v>ROH</v>
          </cell>
          <cell r="D8405" t="str">
            <v>UN</v>
          </cell>
        </row>
        <row r="8406">
          <cell r="A8406" t="str">
            <v>0197-366</v>
          </cell>
          <cell r="B8406" t="str">
            <v>ETIQ COD BAR UNIT [B-45-B] MK ARG 220V</v>
          </cell>
          <cell r="C8406" t="str">
            <v>ROH</v>
          </cell>
          <cell r="D8406" t="str">
            <v>UN</v>
          </cell>
        </row>
        <row r="8407">
          <cell r="A8407" t="str">
            <v>0197-367</v>
          </cell>
          <cell r="B8407" t="str">
            <v>ETIQ COD BAR UNIT [B-45-R] MK ARG 220V</v>
          </cell>
          <cell r="C8407" t="str">
            <v>ROH</v>
          </cell>
          <cell r="D8407" t="str">
            <v>UN</v>
          </cell>
        </row>
        <row r="8408">
          <cell r="A8408" t="str">
            <v>0197-368</v>
          </cell>
          <cell r="B8408" t="str">
            <v>ETIQ COD BAR UNIT[AFON-12L-BG]MKARG 220V</v>
          </cell>
          <cell r="C8408" t="str">
            <v>ROH</v>
          </cell>
          <cell r="D8408" t="str">
            <v>UN</v>
          </cell>
        </row>
        <row r="8409">
          <cell r="A8409" t="str">
            <v>0197-369</v>
          </cell>
          <cell r="B8409" t="str">
            <v>ETIQ COD BR UNT[VSP-30-AP-ARG]MKARG 220V</v>
          </cell>
          <cell r="C8409" t="str">
            <v>ROH</v>
          </cell>
          <cell r="D8409" t="str">
            <v>UN</v>
          </cell>
        </row>
        <row r="8410">
          <cell r="A8410" t="str">
            <v>0197-37</v>
          </cell>
          <cell r="B8410" t="str">
            <v>ETIQUETA REGISTRO INMETRO [CTG]</v>
          </cell>
          <cell r="C8410" t="str">
            <v>ROH</v>
          </cell>
          <cell r="D8410" t="str">
            <v>UN</v>
          </cell>
        </row>
        <row r="8411">
          <cell r="A8411" t="str">
            <v>0197-370</v>
          </cell>
          <cell r="B8411" t="str">
            <v>ETIQ COD BR UNT[VTX-40-CT-ARG]MKARG 220V</v>
          </cell>
          <cell r="C8411" t="str">
            <v>ROH</v>
          </cell>
          <cell r="D8411" t="str">
            <v>UN</v>
          </cell>
        </row>
        <row r="8412">
          <cell r="A8412" t="str">
            <v>0197-371</v>
          </cell>
          <cell r="B8412" t="str">
            <v>ETIQ COD BR UN[VTX-40C-CT-ARG]MKARG 220V</v>
          </cell>
          <cell r="C8412" t="str">
            <v>ROH</v>
          </cell>
          <cell r="D8412" t="str">
            <v>UN</v>
          </cell>
        </row>
        <row r="8413">
          <cell r="A8413" t="str">
            <v>0197-372</v>
          </cell>
          <cell r="B8413" t="str">
            <v>ETIQ COD BAR UNIT[FRN-48-BI] MK ARG 220V</v>
          </cell>
          <cell r="C8413" t="str">
            <v>ROH</v>
          </cell>
          <cell r="D8413" t="str">
            <v>UN</v>
          </cell>
        </row>
        <row r="8414">
          <cell r="A8414" t="str">
            <v>0197-373</v>
          </cell>
          <cell r="B8414" t="str">
            <v>ETIQ COD BARR COL[L-1100-RI] MK ARG 220V</v>
          </cell>
          <cell r="C8414" t="str">
            <v>ROH</v>
          </cell>
          <cell r="D8414" t="str">
            <v>PL</v>
          </cell>
        </row>
        <row r="8415">
          <cell r="A8415" t="str">
            <v>0197-374</v>
          </cell>
          <cell r="B8415" t="str">
            <v>ETIQ COD BAR COL [L-93-BG] MK ARG 220V</v>
          </cell>
          <cell r="C8415" t="str">
            <v>ROH</v>
          </cell>
          <cell r="D8415" t="str">
            <v>PL</v>
          </cell>
        </row>
        <row r="8416">
          <cell r="A8416" t="str">
            <v>0197-375</v>
          </cell>
          <cell r="B8416" t="str">
            <v>ETIQ COD BAR COL [MPN-01-BE] MK ARG 220V</v>
          </cell>
          <cell r="C8416" t="str">
            <v>ROH</v>
          </cell>
          <cell r="D8416" t="str">
            <v>PL</v>
          </cell>
        </row>
        <row r="8417">
          <cell r="A8417" t="str">
            <v>0197-376</v>
          </cell>
          <cell r="B8417" t="str">
            <v>ETIQ COD BAR COL [MPN-01-RE] MK ARG 220V</v>
          </cell>
          <cell r="C8417" t="str">
            <v>ROH</v>
          </cell>
          <cell r="D8417" t="str">
            <v>PL</v>
          </cell>
        </row>
        <row r="8418">
          <cell r="A8418" t="str">
            <v>0197-377</v>
          </cell>
          <cell r="B8418" t="str">
            <v>ETIQ COD BAR COL [BP-01P-B] MK ARG 220V</v>
          </cell>
          <cell r="C8418" t="str">
            <v>ROH</v>
          </cell>
          <cell r="D8418" t="str">
            <v>PL</v>
          </cell>
        </row>
        <row r="8419">
          <cell r="A8419" t="str">
            <v>0197-378</v>
          </cell>
          <cell r="B8419" t="str">
            <v>ETIQ COD BAR COL [BP-01P-R] MK ARG 220V</v>
          </cell>
          <cell r="C8419" t="str">
            <v>ROH</v>
          </cell>
          <cell r="D8419" t="str">
            <v>PL</v>
          </cell>
        </row>
        <row r="8420">
          <cell r="A8420" t="str">
            <v>0197-379</v>
          </cell>
          <cell r="B8420" t="str">
            <v>ETIQ COD BAR COL [B-45-B] MK ARG 220V</v>
          </cell>
          <cell r="C8420" t="str">
            <v>ROH</v>
          </cell>
          <cell r="D8420" t="str">
            <v>PL</v>
          </cell>
        </row>
        <row r="8421">
          <cell r="A8421" t="str">
            <v>0197-38</v>
          </cell>
          <cell r="B8421" t="str">
            <v>ETIQUETA BLUE VILLE [L-900-FR]</v>
          </cell>
          <cell r="C8421" t="str">
            <v>ROH</v>
          </cell>
          <cell r="D8421" t="str">
            <v>UN</v>
          </cell>
        </row>
        <row r="8422">
          <cell r="A8422" t="str">
            <v>0197-380</v>
          </cell>
          <cell r="B8422" t="str">
            <v>ETIQ COD BAR COL [B-45-R] MK ARG 220V</v>
          </cell>
          <cell r="C8422" t="str">
            <v>ROH</v>
          </cell>
          <cell r="D8422" t="str">
            <v>PL</v>
          </cell>
        </row>
        <row r="8423">
          <cell r="A8423" t="str">
            <v>0197-381</v>
          </cell>
          <cell r="B8423" t="str">
            <v>ETIQ COD BAR COL [AFON-12L-BG]MKARG 220V</v>
          </cell>
          <cell r="C8423" t="str">
            <v>ROH</v>
          </cell>
          <cell r="D8423" t="str">
            <v>PL</v>
          </cell>
        </row>
        <row r="8424">
          <cell r="A8424" t="str">
            <v>0197-382</v>
          </cell>
          <cell r="B8424" t="str">
            <v>ETIQ QR CODE [L-1100-RI]</v>
          </cell>
          <cell r="C8424" t="str">
            <v>ROH</v>
          </cell>
          <cell r="D8424" t="str">
            <v>UN</v>
          </cell>
        </row>
        <row r="8425">
          <cell r="A8425" t="str">
            <v>0197-383</v>
          </cell>
          <cell r="B8425" t="str">
            <v>ETIQ QR CODE [L-93-BG]</v>
          </cell>
          <cell r="C8425" t="str">
            <v>ROH</v>
          </cell>
          <cell r="D8425" t="str">
            <v>UN</v>
          </cell>
        </row>
        <row r="8426">
          <cell r="A8426" t="str">
            <v>0197-384</v>
          </cell>
          <cell r="B8426" t="str">
            <v>ETIQ COLET DADOS [L-1100-RI] MK ARG S.A.</v>
          </cell>
          <cell r="C8426" t="str">
            <v>ROH</v>
          </cell>
          <cell r="D8426" t="str">
            <v>PL</v>
          </cell>
        </row>
        <row r="8427">
          <cell r="A8427" t="str">
            <v>0197-385</v>
          </cell>
          <cell r="B8427" t="str">
            <v>ETIQ COLET DADOS [L-93-BG] MK ARG S.A.</v>
          </cell>
          <cell r="C8427" t="str">
            <v>ROH</v>
          </cell>
          <cell r="D8427" t="str">
            <v>PL</v>
          </cell>
        </row>
        <row r="8428">
          <cell r="A8428" t="str">
            <v>0197-386</v>
          </cell>
          <cell r="B8428" t="str">
            <v>ETIQ QR CODE [MPN-01-BE] +  LENOR</v>
          </cell>
          <cell r="C8428" t="str">
            <v>ROH</v>
          </cell>
          <cell r="D8428" t="str">
            <v>UN</v>
          </cell>
        </row>
        <row r="8429">
          <cell r="A8429" t="str">
            <v>0197-387</v>
          </cell>
          <cell r="B8429" t="str">
            <v>ETIQ QR CODE [MPN-01-RE] + LENOR</v>
          </cell>
          <cell r="C8429" t="str">
            <v>ROH</v>
          </cell>
          <cell r="D8429" t="str">
            <v>UN</v>
          </cell>
        </row>
        <row r="8430">
          <cell r="A8430" t="str">
            <v>0197-388</v>
          </cell>
          <cell r="B8430" t="str">
            <v>ETIQ COLET DADOS [MPN-01-BE] MK ARG S.A.</v>
          </cell>
          <cell r="C8430" t="str">
            <v>ROH</v>
          </cell>
          <cell r="D8430" t="str">
            <v>PL</v>
          </cell>
        </row>
        <row r="8431">
          <cell r="A8431" t="str">
            <v>0197-389</v>
          </cell>
          <cell r="B8431" t="str">
            <v>ETIQ COLET DADOS [MPN-01-RE] MK ARG S.A.</v>
          </cell>
          <cell r="C8431" t="str">
            <v>ROH</v>
          </cell>
          <cell r="D8431" t="str">
            <v>PL</v>
          </cell>
        </row>
        <row r="8432">
          <cell r="A8432" t="str">
            <v>0197-39</v>
          </cell>
          <cell r="B8432" t="str">
            <v>ETIQ COD BARRA UNITARIA [B-43] 220V</v>
          </cell>
          <cell r="C8432" t="str">
            <v>ROH</v>
          </cell>
          <cell r="D8432" t="str">
            <v>UN</v>
          </cell>
        </row>
        <row r="8433">
          <cell r="A8433" t="str">
            <v>0197-390</v>
          </cell>
          <cell r="B8433" t="str">
            <v>ETIQ QR CODE [BP-01P-B]</v>
          </cell>
          <cell r="C8433" t="str">
            <v>ROH</v>
          </cell>
          <cell r="D8433" t="str">
            <v>UN</v>
          </cell>
        </row>
        <row r="8434">
          <cell r="A8434" t="str">
            <v>0197-391</v>
          </cell>
          <cell r="B8434" t="str">
            <v>ETIQ QR CODE [BP-01P-R]</v>
          </cell>
          <cell r="C8434" t="str">
            <v>ROH</v>
          </cell>
          <cell r="D8434" t="str">
            <v>UN</v>
          </cell>
        </row>
        <row r="8435">
          <cell r="A8435" t="str">
            <v>0197-392</v>
          </cell>
          <cell r="B8435" t="str">
            <v>ETIQ COLET DADOS [BP-01P-B] MK ARG S.A.</v>
          </cell>
          <cell r="C8435" t="str">
            <v>ROH</v>
          </cell>
          <cell r="D8435" t="str">
            <v>PL</v>
          </cell>
        </row>
        <row r="8436">
          <cell r="A8436" t="str">
            <v>0197-393</v>
          </cell>
          <cell r="B8436" t="str">
            <v>ETIQ COLET DADOS [BP-01P-R] MK ARG S.A.</v>
          </cell>
          <cell r="C8436" t="str">
            <v>ROH</v>
          </cell>
          <cell r="D8436" t="str">
            <v>PL</v>
          </cell>
        </row>
        <row r="8437">
          <cell r="A8437" t="str">
            <v>0197-394</v>
          </cell>
          <cell r="B8437" t="str">
            <v>ETIQ QR CODE [B-45-B]</v>
          </cell>
          <cell r="C8437" t="str">
            <v>ROH</v>
          </cell>
          <cell r="D8437" t="str">
            <v>UN</v>
          </cell>
        </row>
        <row r="8438">
          <cell r="A8438" t="str">
            <v>0197-395</v>
          </cell>
          <cell r="B8438" t="str">
            <v>ETIQ QR CODE [B-45-R]</v>
          </cell>
          <cell r="C8438" t="str">
            <v>ROH</v>
          </cell>
          <cell r="D8438" t="str">
            <v>UN</v>
          </cell>
        </row>
        <row r="8439">
          <cell r="A8439" t="str">
            <v>0197-396</v>
          </cell>
          <cell r="B8439" t="str">
            <v>ETIQ COLET DADOS [B-45-B] MK ARG S.A.</v>
          </cell>
          <cell r="C8439" t="str">
            <v>ROH</v>
          </cell>
          <cell r="D8439" t="str">
            <v>PL</v>
          </cell>
        </row>
        <row r="8440">
          <cell r="A8440" t="str">
            <v>0197-397</v>
          </cell>
          <cell r="B8440" t="str">
            <v>ETIQ COLET DADOS [B-45-R] MK ARG S.A.</v>
          </cell>
          <cell r="C8440" t="str">
            <v>ROH</v>
          </cell>
          <cell r="D8440" t="str">
            <v>PL</v>
          </cell>
        </row>
        <row r="8441">
          <cell r="A8441" t="str">
            <v>0197-398</v>
          </cell>
          <cell r="B8441" t="str">
            <v>ETIQ QR CODE [AFON-12L-BG] + LENOR</v>
          </cell>
          <cell r="C8441" t="str">
            <v>ROH</v>
          </cell>
          <cell r="D8441" t="str">
            <v>UN</v>
          </cell>
        </row>
        <row r="8442">
          <cell r="A8442" t="str">
            <v>0197-399</v>
          </cell>
          <cell r="B8442" t="str">
            <v>ETIQ COLET DADOS[AFON-12L-BG]MK ARG S.A.</v>
          </cell>
          <cell r="C8442" t="str">
            <v>ROH</v>
          </cell>
          <cell r="D8442" t="str">
            <v>PL</v>
          </cell>
        </row>
        <row r="8443">
          <cell r="A8443" t="str">
            <v>0197-40</v>
          </cell>
          <cell r="B8443" t="str">
            <v>ETIQ COD BARRA UNITARIA [B-44-B] 220V</v>
          </cell>
          <cell r="C8443" t="str">
            <v>ROH</v>
          </cell>
          <cell r="D8443" t="str">
            <v>UN</v>
          </cell>
        </row>
        <row r="8444">
          <cell r="A8444" t="str">
            <v>0197-400</v>
          </cell>
          <cell r="B8444" t="str">
            <v>ETIQ QR CODE [VSP-30-AP-ARG]</v>
          </cell>
          <cell r="C8444" t="str">
            <v>ROH</v>
          </cell>
          <cell r="D8444" t="str">
            <v>UN</v>
          </cell>
        </row>
        <row r="8445">
          <cell r="A8445" t="str">
            <v>0197-401</v>
          </cell>
          <cell r="B8445" t="str">
            <v>ETIQ QR CODE [VTX-40-CT-ARG]</v>
          </cell>
          <cell r="C8445" t="str">
            <v>ROH</v>
          </cell>
          <cell r="D8445" t="str">
            <v>UN</v>
          </cell>
        </row>
        <row r="8446">
          <cell r="A8446" t="str">
            <v>0197-402</v>
          </cell>
          <cell r="B8446" t="str">
            <v>ETIQ QR CODE [VTX-40C-CT-ARG]</v>
          </cell>
          <cell r="C8446" t="str">
            <v>ROH</v>
          </cell>
          <cell r="D8446" t="str">
            <v>UN</v>
          </cell>
        </row>
        <row r="8447">
          <cell r="A8447" t="str">
            <v>0197-403</v>
          </cell>
          <cell r="B8447" t="str">
            <v>ETIQ QR CODE [FRN-48-BI]</v>
          </cell>
          <cell r="C8447" t="str">
            <v>ROH</v>
          </cell>
          <cell r="D8447" t="str">
            <v>UN</v>
          </cell>
        </row>
        <row r="8448">
          <cell r="A8448" t="str">
            <v>0197-404</v>
          </cell>
          <cell r="B8448" t="str">
            <v>ETIQ QR CODE [L-1400-GI] COTO</v>
          </cell>
          <cell r="C8448" t="str">
            <v>ROH</v>
          </cell>
          <cell r="D8448" t="str">
            <v>UN</v>
          </cell>
        </row>
        <row r="8449">
          <cell r="A8449" t="str">
            <v>0197-405</v>
          </cell>
          <cell r="B8449" t="str">
            <v>ETIQ QR CODE [L-99-FB] COTO</v>
          </cell>
          <cell r="C8449" t="str">
            <v>ROH</v>
          </cell>
          <cell r="D8449" t="str">
            <v>UN</v>
          </cell>
        </row>
        <row r="8450">
          <cell r="A8450" t="str">
            <v>0197-406</v>
          </cell>
          <cell r="B8450" t="str">
            <v>ETIQUETA CAUTION DO CORPO [EXP EUA]</v>
          </cell>
          <cell r="C8450" t="str">
            <v>ROH</v>
          </cell>
          <cell r="D8450" t="str">
            <v>UN</v>
          </cell>
        </row>
        <row r="8451">
          <cell r="A8451" t="str">
            <v>0197-407</v>
          </cell>
          <cell r="B8451" t="str">
            <v>ETIQ RETRB QRCODE UNIT 127V[AFON-12L-FB]</v>
          </cell>
          <cell r="C8451" t="str">
            <v>ROH</v>
          </cell>
          <cell r="D8451" t="str">
            <v>UN</v>
          </cell>
        </row>
        <row r="8452">
          <cell r="A8452" t="str">
            <v>0197-408</v>
          </cell>
          <cell r="B8452" t="str">
            <v>ETIQ RETRB QRCODE UNIT 220V[AFON-12L-FB]</v>
          </cell>
          <cell r="C8452" t="str">
            <v>ROH</v>
          </cell>
          <cell r="D8452" t="str">
            <v>UN</v>
          </cell>
        </row>
        <row r="8453">
          <cell r="A8453" t="str">
            <v>0197-409</v>
          </cell>
          <cell r="B8453" t="str">
            <v>ETIQ COD BARRA COL [B-36] 220V TOPHOUSE</v>
          </cell>
          <cell r="C8453" t="str">
            <v>ROH</v>
          </cell>
          <cell r="D8453" t="str">
            <v>PL</v>
          </cell>
        </row>
        <row r="8454">
          <cell r="A8454" t="str">
            <v>0197-41</v>
          </cell>
          <cell r="B8454" t="str">
            <v>ETIQ COD BARRA UNITARIA [B-44-W] 220V</v>
          </cell>
          <cell r="C8454" t="str">
            <v>ROH</v>
          </cell>
          <cell r="D8454" t="str">
            <v>UN</v>
          </cell>
        </row>
        <row r="8455">
          <cell r="A8455" t="str">
            <v>0197-410</v>
          </cell>
          <cell r="B8455" t="str">
            <v>ETIQ COD BARRA UNT [B-36] 220V TOPHOUSE</v>
          </cell>
          <cell r="C8455" t="str">
            <v>ROH</v>
          </cell>
          <cell r="D8455" t="str">
            <v>UN</v>
          </cell>
        </row>
        <row r="8456">
          <cell r="A8456" t="str">
            <v>0197-411</v>
          </cell>
          <cell r="B8456" t="str">
            <v>ETIQ COLET DADOS [B-36] TOPHOUSE</v>
          </cell>
          <cell r="C8456" t="str">
            <v>ROH</v>
          </cell>
          <cell r="D8456" t="str">
            <v>PL</v>
          </cell>
        </row>
        <row r="8457">
          <cell r="A8457" t="str">
            <v>0197-412</v>
          </cell>
          <cell r="B8457" t="str">
            <v>ETIQ COD BARRA COL[B-50-B] 220V TOPHOUSE</v>
          </cell>
          <cell r="C8457" t="str">
            <v>ROH</v>
          </cell>
          <cell r="D8457" t="str">
            <v>PL</v>
          </cell>
        </row>
        <row r="8458">
          <cell r="A8458" t="str">
            <v>0197-413</v>
          </cell>
          <cell r="B8458" t="str">
            <v>ETIQ COD BARRA UNT[B-50-B] 220V TOPHOUSE</v>
          </cell>
          <cell r="C8458" t="str">
            <v>ROH</v>
          </cell>
          <cell r="D8458" t="str">
            <v>UN</v>
          </cell>
        </row>
        <row r="8459">
          <cell r="A8459" t="str">
            <v>0197-414</v>
          </cell>
          <cell r="B8459" t="str">
            <v>ETIQ QR CODE + LENOR [B-50-B]</v>
          </cell>
          <cell r="C8459" t="str">
            <v>ROH</v>
          </cell>
          <cell r="D8459" t="str">
            <v>UN</v>
          </cell>
        </row>
        <row r="8460">
          <cell r="A8460" t="str">
            <v>0197-415</v>
          </cell>
          <cell r="B8460" t="str">
            <v>ETIQ COLET DADOS [B-50-B] TOPHOUSE</v>
          </cell>
          <cell r="C8460" t="str">
            <v>ROH</v>
          </cell>
          <cell r="D8460" t="str">
            <v>PL</v>
          </cell>
        </row>
        <row r="8461">
          <cell r="A8461" t="str">
            <v>0197-416</v>
          </cell>
          <cell r="B8461" t="str">
            <v>ETIQ COD BARRA COL[B-50-W] 220V TOPHOUSE</v>
          </cell>
          <cell r="C8461" t="str">
            <v>ROH</v>
          </cell>
          <cell r="D8461" t="str">
            <v>PL</v>
          </cell>
        </row>
        <row r="8462">
          <cell r="A8462" t="str">
            <v>0197-417</v>
          </cell>
          <cell r="B8462" t="str">
            <v>ETIQ COD BARRA UNT[B-50-W] 220V TOPHOUSE</v>
          </cell>
          <cell r="C8462" t="str">
            <v>ROH</v>
          </cell>
          <cell r="D8462" t="str">
            <v>UN</v>
          </cell>
        </row>
        <row r="8463">
          <cell r="A8463" t="str">
            <v>0197-418</v>
          </cell>
          <cell r="B8463" t="str">
            <v>ETIQ QR CODE + LENOR [B-50-W]</v>
          </cell>
          <cell r="C8463" t="str">
            <v>ROH</v>
          </cell>
          <cell r="D8463" t="str">
            <v>UN</v>
          </cell>
        </row>
        <row r="8464">
          <cell r="A8464" t="str">
            <v>0197-419</v>
          </cell>
          <cell r="B8464" t="str">
            <v>ETIQ COLET DADOS [B-50-W] TOPHOUSE</v>
          </cell>
          <cell r="C8464" t="str">
            <v>ROH</v>
          </cell>
          <cell r="D8464" t="str">
            <v>PL</v>
          </cell>
        </row>
        <row r="8465">
          <cell r="A8465" t="str">
            <v>0197-42</v>
          </cell>
          <cell r="B8465" t="str">
            <v>ETIQ COD BARRA UNITARIA [B-44-R] 220V</v>
          </cell>
          <cell r="C8465" t="str">
            <v>ROH</v>
          </cell>
          <cell r="D8465" t="str">
            <v>UN</v>
          </cell>
        </row>
        <row r="8466">
          <cell r="A8466" t="str">
            <v>0197-420</v>
          </cell>
          <cell r="B8466" t="str">
            <v>ETIQ COD BARRA COL [L-900 FR] 220V(COTO)</v>
          </cell>
          <cell r="C8466" t="str">
            <v>ROH</v>
          </cell>
          <cell r="D8466" t="str">
            <v>PL</v>
          </cell>
        </row>
        <row r="8467">
          <cell r="A8467" t="str">
            <v>0197-421</v>
          </cell>
          <cell r="B8467" t="str">
            <v>ETIQ QR CODE + LENOR [L-900 FR]</v>
          </cell>
          <cell r="C8467" t="str">
            <v>ROH</v>
          </cell>
          <cell r="D8467" t="str">
            <v>UN</v>
          </cell>
        </row>
        <row r="8468">
          <cell r="A8468" t="str">
            <v>0197-422</v>
          </cell>
          <cell r="B8468" t="str">
            <v>ETIQ COD BARRA UNIT[L-900 FR] 220V(COTO)</v>
          </cell>
          <cell r="C8468" t="str">
            <v>ROH</v>
          </cell>
          <cell r="D8468" t="str">
            <v>UN</v>
          </cell>
        </row>
        <row r="8469">
          <cell r="A8469" t="str">
            <v>0197-423</v>
          </cell>
          <cell r="B8469" t="str">
            <v>ETIQ COLET DADOS [L-900 FR] COTO</v>
          </cell>
          <cell r="C8469" t="str">
            <v>ROH</v>
          </cell>
          <cell r="D8469" t="str">
            <v>PL</v>
          </cell>
        </row>
        <row r="8470">
          <cell r="A8470" t="str">
            <v>0197-424</v>
          </cell>
          <cell r="B8470" t="str">
            <v>ETIQ COD BARRA UNIT [L-98-B] 220V (COTO)</v>
          </cell>
          <cell r="C8470" t="str">
            <v>ROH</v>
          </cell>
          <cell r="D8470" t="str">
            <v>UN</v>
          </cell>
        </row>
        <row r="8471">
          <cell r="A8471" t="str">
            <v>0197-425</v>
          </cell>
          <cell r="B8471" t="str">
            <v>ETIQ COD BARRA COL [L-98-B] 220V (COTO)</v>
          </cell>
          <cell r="C8471" t="str">
            <v>ROH</v>
          </cell>
          <cell r="D8471" t="str">
            <v>PL</v>
          </cell>
        </row>
        <row r="8472">
          <cell r="A8472" t="str">
            <v>0197-426</v>
          </cell>
          <cell r="B8472" t="str">
            <v>ETIQ COLET DADOS [L-98-B] COTO</v>
          </cell>
          <cell r="C8472" t="str">
            <v>ROH</v>
          </cell>
          <cell r="D8472" t="str">
            <v>PL</v>
          </cell>
        </row>
        <row r="8473">
          <cell r="A8473" t="str">
            <v>0197-43</v>
          </cell>
          <cell r="B8473" t="str">
            <v>ETIQ COD BARRA UNITARIA [B-45-B] 220V</v>
          </cell>
          <cell r="C8473" t="str">
            <v>ROH</v>
          </cell>
          <cell r="D8473" t="str">
            <v>UN</v>
          </cell>
        </row>
        <row r="8474">
          <cell r="A8474" t="str">
            <v>0197-44</v>
          </cell>
          <cell r="B8474" t="str">
            <v>ETIQ COD BARRA UNITARIA [B-45-R] 220V</v>
          </cell>
          <cell r="C8474" t="str">
            <v>ROH</v>
          </cell>
          <cell r="D8474" t="str">
            <v>UN</v>
          </cell>
        </row>
        <row r="8475">
          <cell r="A8475" t="str">
            <v>0197-45</v>
          </cell>
          <cell r="B8475" t="str">
            <v>ETIQ COD BARRA COLETIVA [B-43] 127V</v>
          </cell>
          <cell r="C8475" t="str">
            <v>ROH</v>
          </cell>
          <cell r="D8475" t="str">
            <v>PL</v>
          </cell>
        </row>
        <row r="8476">
          <cell r="A8476" t="str">
            <v>0197-46</v>
          </cell>
          <cell r="B8476" t="str">
            <v>ETIQ COD BARRA COLETIVA [B-44-B] 127V</v>
          </cell>
          <cell r="C8476" t="str">
            <v>ROH</v>
          </cell>
          <cell r="D8476" t="str">
            <v>PL</v>
          </cell>
        </row>
        <row r="8477">
          <cell r="A8477" t="str">
            <v>0197-47</v>
          </cell>
          <cell r="B8477" t="str">
            <v>ETIQ COD BARRA COLETIVA [B-44-W] 127V</v>
          </cell>
          <cell r="C8477" t="str">
            <v>ROH</v>
          </cell>
          <cell r="D8477" t="str">
            <v>PL</v>
          </cell>
        </row>
        <row r="8478">
          <cell r="A8478" t="str">
            <v>0197-48</v>
          </cell>
          <cell r="B8478" t="str">
            <v>ETIQ COD BARRA COLETIVA [B-44-R] 127V</v>
          </cell>
          <cell r="C8478" t="str">
            <v>ROH</v>
          </cell>
          <cell r="D8478" t="str">
            <v>PL</v>
          </cell>
        </row>
        <row r="8479">
          <cell r="A8479" t="str">
            <v>0197-49</v>
          </cell>
          <cell r="B8479" t="str">
            <v>ETIQ COD BARRA COLETIVA [B-45-B] 127V</v>
          </cell>
          <cell r="C8479" t="str">
            <v>ROH</v>
          </cell>
          <cell r="D8479" t="str">
            <v>PL</v>
          </cell>
        </row>
        <row r="8480">
          <cell r="A8480" t="str">
            <v>0197-50</v>
          </cell>
          <cell r="B8480" t="str">
            <v>ETIQ COD BARRA COLETIVA [B-45-R] 127V</v>
          </cell>
          <cell r="C8480" t="str">
            <v>ROH</v>
          </cell>
          <cell r="D8480" t="str">
            <v>PL</v>
          </cell>
        </row>
        <row r="8481">
          <cell r="A8481" t="str">
            <v>0197-51</v>
          </cell>
          <cell r="B8481" t="str">
            <v>ETIQ COD BARRA COLETIVA [B-43] 220V</v>
          </cell>
          <cell r="C8481" t="str">
            <v>ROH</v>
          </cell>
          <cell r="D8481" t="str">
            <v>PL</v>
          </cell>
        </row>
        <row r="8482">
          <cell r="A8482" t="str">
            <v>0197-52</v>
          </cell>
          <cell r="B8482" t="str">
            <v>ETIQ COD BARRA COLETIVA [B-44-B] 220V</v>
          </cell>
          <cell r="C8482" t="str">
            <v>ROH</v>
          </cell>
          <cell r="D8482" t="str">
            <v>PL</v>
          </cell>
        </row>
        <row r="8483">
          <cell r="A8483" t="str">
            <v>0197-53</v>
          </cell>
          <cell r="B8483" t="str">
            <v>ETIQ COD BARRA COLETIVA [B-44-W] 220V</v>
          </cell>
          <cell r="C8483" t="str">
            <v>ROH</v>
          </cell>
          <cell r="D8483" t="str">
            <v>PL</v>
          </cell>
        </row>
        <row r="8484">
          <cell r="A8484" t="str">
            <v>0197-54</v>
          </cell>
          <cell r="B8484" t="str">
            <v>ETIQ COD BARRA COLETIVA [B-44-R] 220V</v>
          </cell>
          <cell r="C8484" t="str">
            <v>ROH</v>
          </cell>
          <cell r="D8484" t="str">
            <v>PL</v>
          </cell>
        </row>
        <row r="8485">
          <cell r="A8485" t="str">
            <v>0197-55</v>
          </cell>
          <cell r="B8485" t="str">
            <v>ETIQ COD BARRA COLETIVA [B-45-B] 220V</v>
          </cell>
          <cell r="C8485" t="str">
            <v>ROH</v>
          </cell>
          <cell r="D8485" t="str">
            <v>PL</v>
          </cell>
        </row>
        <row r="8486">
          <cell r="A8486" t="str">
            <v>0197-56</v>
          </cell>
          <cell r="B8486" t="str">
            <v>ETIQ COD BARRA COLETIVA [B-45-R] 220V</v>
          </cell>
          <cell r="C8486" t="str">
            <v>ROH</v>
          </cell>
          <cell r="D8486" t="str">
            <v>PL</v>
          </cell>
        </row>
        <row r="8487">
          <cell r="A8487" t="str">
            <v>0197-57</v>
          </cell>
          <cell r="B8487" t="str">
            <v>ETIQ COD BARRA COLETIVA [B-46] 127V</v>
          </cell>
          <cell r="C8487" t="str">
            <v>ROH</v>
          </cell>
          <cell r="D8487" t="str">
            <v>PL</v>
          </cell>
        </row>
        <row r="8488">
          <cell r="A8488" t="str">
            <v>0197-58</v>
          </cell>
          <cell r="B8488" t="str">
            <v>ETIQ COD BARRA COLETIVA [B-46] 220V</v>
          </cell>
          <cell r="C8488" t="str">
            <v>ROH</v>
          </cell>
          <cell r="D8488" t="str">
            <v>PL</v>
          </cell>
        </row>
        <row r="8489">
          <cell r="A8489" t="str">
            <v>0197-59</v>
          </cell>
          <cell r="B8489" t="str">
            <v>ETIQ COD BARRA UNITARIA [B-46] 220V</v>
          </cell>
          <cell r="C8489" t="str">
            <v>ROH</v>
          </cell>
          <cell r="D8489" t="str">
            <v>UN</v>
          </cell>
        </row>
        <row r="8490">
          <cell r="A8490" t="str">
            <v>0197-60</v>
          </cell>
          <cell r="B8490" t="str">
            <v>ETIQ PROMOCIONAL ULTRA CHAMA [CTG]</v>
          </cell>
          <cell r="C8490" t="str">
            <v>ROH</v>
          </cell>
          <cell r="D8490" t="str">
            <v>UN</v>
          </cell>
        </row>
        <row r="8491">
          <cell r="A8491" t="str">
            <v>0197-61</v>
          </cell>
          <cell r="B8491" t="str">
            <v>ETIQUETA EXTRA COLETIVA[B-28 NP]MERCATOR</v>
          </cell>
          <cell r="C8491" t="str">
            <v>ROH</v>
          </cell>
          <cell r="D8491" t="str">
            <v>PL</v>
          </cell>
        </row>
        <row r="8492">
          <cell r="A8492" t="str">
            <v>0197-62</v>
          </cell>
          <cell r="B8492" t="str">
            <v>ETIQ COD BARRA UNITARIA [NVP-PRO-55]127V</v>
          </cell>
          <cell r="C8492" t="str">
            <v>ROH</v>
          </cell>
          <cell r="D8492" t="str">
            <v>UN</v>
          </cell>
        </row>
        <row r="8493">
          <cell r="A8493" t="str">
            <v>0197-63</v>
          </cell>
          <cell r="B8493" t="str">
            <v>ETIQ COD BARRA UNITARIA [NVP-PRO-55]220V</v>
          </cell>
          <cell r="C8493" t="str">
            <v>ROH</v>
          </cell>
          <cell r="D8493" t="str">
            <v>UN</v>
          </cell>
        </row>
        <row r="8494">
          <cell r="A8494" t="str">
            <v>0197-64</v>
          </cell>
          <cell r="B8494" t="str">
            <v>ETIQ COD BARRA UNITARIA[NVM-PRO-55]127V</v>
          </cell>
          <cell r="C8494" t="str">
            <v>ROH</v>
          </cell>
          <cell r="D8494" t="str">
            <v>UN</v>
          </cell>
        </row>
        <row r="8495">
          <cell r="A8495" t="str">
            <v>0197-65</v>
          </cell>
          <cell r="B8495" t="str">
            <v>ETIQ COD BARRA UNITARIA[NVM-PRO-55]220V</v>
          </cell>
          <cell r="C8495" t="str">
            <v>ROH</v>
          </cell>
          <cell r="D8495" t="str">
            <v>UN</v>
          </cell>
        </row>
        <row r="8496">
          <cell r="A8496" t="str">
            <v>0197-66</v>
          </cell>
          <cell r="B8496" t="str">
            <v>ETIQ COD BARRA UNITARIA[NVM-PRO-55P]127V</v>
          </cell>
          <cell r="C8496" t="str">
            <v>ROH</v>
          </cell>
          <cell r="D8496" t="str">
            <v>UN</v>
          </cell>
        </row>
        <row r="8497">
          <cell r="A8497" t="str">
            <v>0197-67</v>
          </cell>
          <cell r="B8497" t="str">
            <v>ETIQ COD BARRA UNITARIA[NVM-PRO-55P]220V</v>
          </cell>
          <cell r="C8497" t="str">
            <v>ROH</v>
          </cell>
          <cell r="D8497" t="str">
            <v>UN</v>
          </cell>
        </row>
        <row r="8498">
          <cell r="A8498" t="str">
            <v>0197-68</v>
          </cell>
          <cell r="B8498" t="str">
            <v>ETIQ COD BARRA UNITARIA [NVC-PRO-55]127V</v>
          </cell>
          <cell r="C8498" t="str">
            <v>ROH</v>
          </cell>
          <cell r="D8498" t="str">
            <v>UN</v>
          </cell>
        </row>
        <row r="8499">
          <cell r="A8499" t="str">
            <v>0197-69</v>
          </cell>
          <cell r="B8499" t="str">
            <v>ETIQ COD BARRA UNITARIA[NVC-PRO-55]220V</v>
          </cell>
          <cell r="C8499" t="str">
            <v>ROH</v>
          </cell>
          <cell r="D8499" t="str">
            <v>UN</v>
          </cell>
        </row>
        <row r="8500">
          <cell r="A8500" t="str">
            <v>0197-70</v>
          </cell>
          <cell r="B8500" t="str">
            <v>ETIQ EFIC ENERGETICA [NVP-PRO-55] 127V</v>
          </cell>
          <cell r="C8500" t="str">
            <v>ROH</v>
          </cell>
          <cell r="D8500" t="str">
            <v>UN</v>
          </cell>
        </row>
        <row r="8501">
          <cell r="A8501" t="str">
            <v>0197-71</v>
          </cell>
          <cell r="B8501" t="str">
            <v>ETIQ EFIC ENERGETICA [NVP-PRO-55] 220V</v>
          </cell>
          <cell r="C8501" t="str">
            <v>ROH</v>
          </cell>
          <cell r="D8501" t="str">
            <v>UN</v>
          </cell>
        </row>
        <row r="8502">
          <cell r="A8502" t="str">
            <v>0197-72</v>
          </cell>
          <cell r="B8502" t="str">
            <v>ETIQ EFIC ENERGETICA [NVM-PRO-55] 127V</v>
          </cell>
          <cell r="C8502" t="str">
            <v>ROH</v>
          </cell>
          <cell r="D8502" t="str">
            <v>UN</v>
          </cell>
        </row>
        <row r="8503">
          <cell r="A8503" t="str">
            <v>0197-73</v>
          </cell>
          <cell r="B8503" t="str">
            <v>ETIQ EFIC ENERGETICA [NVM-PRO-55] 220V</v>
          </cell>
          <cell r="C8503" t="str">
            <v>ROH</v>
          </cell>
          <cell r="D8503" t="str">
            <v>UN</v>
          </cell>
        </row>
        <row r="8504">
          <cell r="A8504" t="str">
            <v>0197-74</v>
          </cell>
          <cell r="B8504" t="str">
            <v>ETIQ EFIC ENERGETICA [NVM-PRO-55P] 127V</v>
          </cell>
          <cell r="C8504" t="str">
            <v>ROH</v>
          </cell>
          <cell r="D8504" t="str">
            <v>UN</v>
          </cell>
        </row>
        <row r="8505">
          <cell r="A8505" t="str">
            <v>0197-75</v>
          </cell>
          <cell r="B8505" t="str">
            <v>ETIQ EFIC ENERGETICA [NVM-PRO-55P] 220V</v>
          </cell>
          <cell r="C8505" t="str">
            <v>ROH</v>
          </cell>
          <cell r="D8505" t="str">
            <v>UN</v>
          </cell>
        </row>
        <row r="8506">
          <cell r="A8506" t="str">
            <v>0197-76</v>
          </cell>
          <cell r="B8506" t="str">
            <v>ETIQ EFIC ENERGETICA [NVC-PRO-55] 127V</v>
          </cell>
          <cell r="C8506" t="str">
            <v>ROH</v>
          </cell>
          <cell r="D8506" t="str">
            <v>UN</v>
          </cell>
        </row>
        <row r="8507">
          <cell r="A8507" t="str">
            <v>0197-77</v>
          </cell>
          <cell r="B8507" t="str">
            <v>ETIQ EFIC ENERGETICA [NVC-PRO-55] 220V</v>
          </cell>
          <cell r="C8507" t="str">
            <v>ROH</v>
          </cell>
          <cell r="D8507" t="str">
            <v>UN</v>
          </cell>
        </row>
        <row r="8508">
          <cell r="A8508" t="str">
            <v>0197-78</v>
          </cell>
          <cell r="B8508" t="str">
            <v>ETIQ COD BARRA UNIT [NVP-PRO-55](GF)127V</v>
          </cell>
          <cell r="C8508" t="str">
            <v>ROH</v>
          </cell>
          <cell r="D8508" t="str">
            <v>UN</v>
          </cell>
        </row>
        <row r="8509">
          <cell r="A8509" t="str">
            <v>0197-79</v>
          </cell>
          <cell r="B8509" t="str">
            <v>ETIQ COD BARRA UNIT [NVP-PRO-55](GF)220V</v>
          </cell>
          <cell r="C8509" t="str">
            <v>ROH</v>
          </cell>
          <cell r="D8509" t="str">
            <v>UN</v>
          </cell>
        </row>
        <row r="8510">
          <cell r="A8510" t="str">
            <v>0197-80</v>
          </cell>
          <cell r="B8510" t="str">
            <v>ETIQ EFIC ENERGETICA[NVP-PRO-55](GF)127V</v>
          </cell>
          <cell r="C8510" t="str">
            <v>ROH</v>
          </cell>
          <cell r="D8510" t="str">
            <v>UN</v>
          </cell>
        </row>
        <row r="8511">
          <cell r="A8511" t="str">
            <v>0197-81</v>
          </cell>
          <cell r="B8511" t="str">
            <v>ETIQ EFIC ENERGETICA[NVP-PRO-55](GF)220V</v>
          </cell>
          <cell r="C8511" t="str">
            <v>ROH</v>
          </cell>
          <cell r="D8511" t="str">
            <v>UN</v>
          </cell>
        </row>
        <row r="8512">
          <cell r="A8512" t="str">
            <v>0197-82</v>
          </cell>
          <cell r="B8512" t="str">
            <v>ETIQ EMBALAGEM COLETIVA PROTETOR FACIAL</v>
          </cell>
          <cell r="C8512" t="str">
            <v>ROH</v>
          </cell>
          <cell r="D8512" t="str">
            <v>PL</v>
          </cell>
        </row>
        <row r="8513">
          <cell r="A8513" t="str">
            <v>0197-83</v>
          </cell>
          <cell r="B8513" t="str">
            <v>ETIQUETA RETRABALHO KT-108</v>
          </cell>
          <cell r="C8513" t="str">
            <v>ROH</v>
          </cell>
          <cell r="D8513" t="str">
            <v>UN</v>
          </cell>
        </row>
        <row r="8514">
          <cell r="A8514" t="str">
            <v>0197-84</v>
          </cell>
          <cell r="B8514" t="str">
            <v>ETIQ COD BARRA UNITARIA [B-50-W] 220V</v>
          </cell>
          <cell r="C8514" t="str">
            <v>ROH</v>
          </cell>
          <cell r="D8514" t="str">
            <v>UN</v>
          </cell>
        </row>
        <row r="8515">
          <cell r="A8515" t="str">
            <v>0197-85</v>
          </cell>
          <cell r="B8515" t="str">
            <v>ETIQ COD BARRA COLETIVA [B-50-W] 127V</v>
          </cell>
          <cell r="C8515" t="str">
            <v>ROH</v>
          </cell>
          <cell r="D8515" t="str">
            <v>PL</v>
          </cell>
        </row>
        <row r="8516">
          <cell r="A8516" t="str">
            <v>0197-86</v>
          </cell>
          <cell r="B8516" t="str">
            <v>ETIQ COD BARRA COLETIVA [B-50-W] 220V</v>
          </cell>
          <cell r="C8516" t="str">
            <v>ROH</v>
          </cell>
          <cell r="D8516" t="str">
            <v>PL</v>
          </cell>
        </row>
        <row r="8517">
          <cell r="A8517" t="str">
            <v>0197-87</v>
          </cell>
          <cell r="B8517" t="str">
            <v>ETIQ COD BARRA UNITARIA [FSN-55-B] 220V</v>
          </cell>
          <cell r="C8517" t="str">
            <v>ROH</v>
          </cell>
          <cell r="D8517" t="str">
            <v>UN</v>
          </cell>
        </row>
        <row r="8518">
          <cell r="A8518" t="str">
            <v>0197-88</v>
          </cell>
          <cell r="B8518" t="str">
            <v>ETIQ COD BARRA COLETIVA [FSN-55-B] 127V</v>
          </cell>
          <cell r="C8518" t="str">
            <v>ROH</v>
          </cell>
          <cell r="D8518" t="str">
            <v>PL</v>
          </cell>
        </row>
        <row r="8519">
          <cell r="A8519" t="str">
            <v>0197-89</v>
          </cell>
          <cell r="B8519" t="str">
            <v>ETIQ COD BARRA COLETIVA [FSN-55-B] 220V</v>
          </cell>
          <cell r="C8519" t="str">
            <v>ROH</v>
          </cell>
          <cell r="D8519" t="str">
            <v>PL</v>
          </cell>
        </row>
        <row r="8520">
          <cell r="A8520" t="str">
            <v>0197-90</v>
          </cell>
          <cell r="B8520" t="str">
            <v>ETIQ COD BARRA UNITARIA [FVN-56] 220V</v>
          </cell>
          <cell r="C8520" t="str">
            <v>ROH</v>
          </cell>
          <cell r="D8520" t="str">
            <v>UN</v>
          </cell>
        </row>
        <row r="8521">
          <cell r="A8521" t="str">
            <v>0197-91</v>
          </cell>
          <cell r="B8521" t="str">
            <v>ETIQ COD BARRA COLETIVA [FVN-56] 127V</v>
          </cell>
          <cell r="C8521" t="str">
            <v>ROH</v>
          </cell>
          <cell r="D8521" t="str">
            <v>PL</v>
          </cell>
        </row>
        <row r="8522">
          <cell r="A8522" t="str">
            <v>0197-92</v>
          </cell>
          <cell r="B8522" t="str">
            <v>ETIQ COD BARRA COLETIVA [FVN-56] 220V</v>
          </cell>
          <cell r="C8522" t="str">
            <v>ROH</v>
          </cell>
          <cell r="D8522" t="str">
            <v>PL</v>
          </cell>
        </row>
        <row r="8523">
          <cell r="A8523" t="str">
            <v>0197-93</v>
          </cell>
          <cell r="B8523" t="str">
            <v>ETIQ COD BARRA UNITARIA [FVN-57] 220V</v>
          </cell>
          <cell r="C8523" t="str">
            <v>ROH</v>
          </cell>
          <cell r="D8523" t="str">
            <v>UN</v>
          </cell>
        </row>
        <row r="8524">
          <cell r="A8524" t="str">
            <v>0197-94</v>
          </cell>
          <cell r="B8524" t="str">
            <v>ETIQ COD BARRA COLETIVA [FVN-57] 127V</v>
          </cell>
          <cell r="C8524" t="str">
            <v>ROH</v>
          </cell>
          <cell r="D8524" t="str">
            <v>PL</v>
          </cell>
        </row>
        <row r="8525">
          <cell r="A8525" t="str">
            <v>0197-95</v>
          </cell>
          <cell r="B8525" t="str">
            <v>ETIQ COD BARRA COLETIVA [FVN-57] 220V</v>
          </cell>
          <cell r="C8525" t="str">
            <v>ROH</v>
          </cell>
          <cell r="D8525" t="str">
            <v>PL</v>
          </cell>
        </row>
        <row r="8526">
          <cell r="A8526" t="str">
            <v>0197-96</v>
          </cell>
          <cell r="B8526" t="str">
            <v>"ETIQUETA ""A"" (AMERICANAS)"</v>
          </cell>
          <cell r="C8526" t="str">
            <v>ROH</v>
          </cell>
          <cell r="D8526" t="str">
            <v>UN</v>
          </cell>
        </row>
        <row r="8527">
          <cell r="A8527" t="str">
            <v>0197-97</v>
          </cell>
          <cell r="B8527" t="str">
            <v>"ETIQUETA PROTETOR FACIAL ""CARREFOUR"""</v>
          </cell>
          <cell r="C8527" t="str">
            <v>ROH</v>
          </cell>
          <cell r="D8527" t="str">
            <v>UN</v>
          </cell>
        </row>
        <row r="8528">
          <cell r="A8528" t="str">
            <v>0197-98</v>
          </cell>
          <cell r="B8528" t="str">
            <v>"ETIQUETA PROTETOR FACIAL ""CONDOR"""</v>
          </cell>
          <cell r="C8528" t="str">
            <v>ROH</v>
          </cell>
          <cell r="D8528" t="str">
            <v>UN</v>
          </cell>
        </row>
        <row r="8529">
          <cell r="A8529" t="str">
            <v>0197-99</v>
          </cell>
          <cell r="B8529" t="str">
            <v>ETIQ SELO RUIDO [L-1100-MI] 127V</v>
          </cell>
          <cell r="C8529" t="str">
            <v>ROH</v>
          </cell>
          <cell r="D8529" t="str">
            <v>UN</v>
          </cell>
        </row>
        <row r="8530">
          <cell r="A8530" t="str">
            <v>0198-02</v>
          </cell>
          <cell r="B8530" t="str">
            <v>TAMPA PLAS. TRAS. GRD METAL. PT[SK]</v>
          </cell>
          <cell r="C8530" t="str">
            <v>ROH</v>
          </cell>
          <cell r="D8530" t="str">
            <v>UN</v>
          </cell>
        </row>
        <row r="8531">
          <cell r="A8531" t="str">
            <v>0198-03</v>
          </cell>
          <cell r="B8531" t="str">
            <v>TAMPA PLAS. FRT GRD METAL. PT[SK]</v>
          </cell>
          <cell r="C8531" t="str">
            <v>ROH</v>
          </cell>
          <cell r="D8531" t="str">
            <v>UN</v>
          </cell>
        </row>
        <row r="8532">
          <cell r="A8532" t="str">
            <v>0198-04</v>
          </cell>
          <cell r="B8532" t="str">
            <v>FIX PLAS.BAT[SK]</v>
          </cell>
          <cell r="C8532" t="str">
            <v>ROH</v>
          </cell>
          <cell r="D8532" t="str">
            <v>UN</v>
          </cell>
        </row>
        <row r="8533">
          <cell r="A8533" t="str">
            <v>0198-05</v>
          </cell>
          <cell r="B8533" t="str">
            <v>TAMPA PLAS. TRAS. GRD METAL. VERM[SK]</v>
          </cell>
          <cell r="C8533" t="str">
            <v>ROH</v>
          </cell>
          <cell r="D8533" t="str">
            <v>UN</v>
          </cell>
        </row>
        <row r="8534">
          <cell r="A8534" t="str">
            <v>0198-06</v>
          </cell>
          <cell r="B8534" t="str">
            <v>TAMPA PLAS. FRT GRD METAL. VERM[SK]</v>
          </cell>
          <cell r="C8534" t="str">
            <v>ROH</v>
          </cell>
          <cell r="D8534" t="str">
            <v>UN</v>
          </cell>
        </row>
        <row r="8535">
          <cell r="A8535" t="str">
            <v>0198-07</v>
          </cell>
          <cell r="B8535" t="str">
            <v>COBERT. CP SUP PLAS. CROMADO[EA]</v>
          </cell>
          <cell r="C8535" t="str">
            <v>ROH</v>
          </cell>
          <cell r="D8535" t="str">
            <v>UN</v>
          </cell>
        </row>
        <row r="8536">
          <cell r="A8536" t="str">
            <v>0198-08</v>
          </cell>
          <cell r="B8536" t="str">
            <v>TAMPA COMPART. BAT PLAS. PT[MCO]</v>
          </cell>
          <cell r="C8536" t="str">
            <v>ROH</v>
          </cell>
          <cell r="D8536" t="str">
            <v>UN</v>
          </cell>
        </row>
        <row r="8537">
          <cell r="A8537" t="str">
            <v>0198-09</v>
          </cell>
          <cell r="B8537" t="str">
            <v>TAMPA PLAS. PT CP SUP[P]</v>
          </cell>
          <cell r="C8537" t="str">
            <v>ROH</v>
          </cell>
          <cell r="D8537" t="str">
            <v>UN</v>
          </cell>
        </row>
        <row r="8538">
          <cell r="A8538" t="str">
            <v>0198-10</v>
          </cell>
          <cell r="B8538" t="str">
            <v>TAMPA PLAS. PTARTIC.[P]</v>
          </cell>
          <cell r="C8538" t="str">
            <v>ROH</v>
          </cell>
          <cell r="D8538" t="str">
            <v>UN</v>
          </cell>
        </row>
        <row r="8539">
          <cell r="A8539" t="str">
            <v>0198-11</v>
          </cell>
          <cell r="B8539" t="str">
            <v>TAMPA PLAS. PT GRAV. CP INF.[P]</v>
          </cell>
          <cell r="C8539" t="str">
            <v>ROH</v>
          </cell>
          <cell r="D8539" t="str">
            <v>UN</v>
          </cell>
        </row>
        <row r="8540">
          <cell r="A8540" t="str">
            <v>0198-12</v>
          </cell>
          <cell r="B8540" t="str">
            <v>ETIQ COD BARRA COLET [B-04 NP] 500W 127V</v>
          </cell>
          <cell r="C8540" t="str">
            <v>ROH</v>
          </cell>
          <cell r="D8540" t="str">
            <v>PL</v>
          </cell>
        </row>
        <row r="8541">
          <cell r="A8541" t="str">
            <v>0198-13</v>
          </cell>
          <cell r="B8541" t="str">
            <v>ETIQ COD BARRA COLET [B-04 NP] 500W 220V</v>
          </cell>
          <cell r="C8541" t="str">
            <v>ROH</v>
          </cell>
          <cell r="D8541" t="str">
            <v>PL</v>
          </cell>
        </row>
        <row r="8542">
          <cell r="A8542" t="str">
            <v>0198-14</v>
          </cell>
          <cell r="B8542" t="str">
            <v>ETIQ COD BARRA UNIT [B-04 NP] 500W 220V</v>
          </cell>
          <cell r="C8542" t="str">
            <v>ROH</v>
          </cell>
          <cell r="D8542" t="str">
            <v>UN</v>
          </cell>
        </row>
        <row r="8543">
          <cell r="A8543" t="str">
            <v>0198-15</v>
          </cell>
          <cell r="B8543" t="str">
            <v>ETIQ COD BARRA COLET [B-23 NP] 500W 127V</v>
          </cell>
          <cell r="C8543" t="str">
            <v>ROH</v>
          </cell>
          <cell r="D8543" t="str">
            <v>PL</v>
          </cell>
        </row>
        <row r="8544">
          <cell r="A8544" t="str">
            <v>0198-16</v>
          </cell>
          <cell r="B8544" t="str">
            <v>ETIQ COD BARRA COLET [B-23 NP] 500W 220V</v>
          </cell>
          <cell r="C8544" t="str">
            <v>ROH</v>
          </cell>
          <cell r="D8544" t="str">
            <v>PL</v>
          </cell>
        </row>
        <row r="8545">
          <cell r="A8545" t="str">
            <v>0198-17</v>
          </cell>
          <cell r="B8545" t="str">
            <v>ETIQ COD BARRA UNIT [B-23 NP] 500W 220V</v>
          </cell>
          <cell r="C8545" t="str">
            <v>ROH</v>
          </cell>
          <cell r="D8545" t="str">
            <v>UN</v>
          </cell>
        </row>
        <row r="8546">
          <cell r="A8546" t="str">
            <v>0198-18</v>
          </cell>
          <cell r="B8546" t="str">
            <v>ETIQ COD BARRA COLET [B-29 NP] 500W 127V</v>
          </cell>
          <cell r="C8546" t="str">
            <v>ROH</v>
          </cell>
          <cell r="D8546" t="str">
            <v>PL</v>
          </cell>
        </row>
        <row r="8547">
          <cell r="A8547" t="str">
            <v>0198-19</v>
          </cell>
          <cell r="B8547" t="str">
            <v>ETIQ COD BARRA COLET [B-29 NP] 500W 220V</v>
          </cell>
          <cell r="C8547" t="str">
            <v>ROH</v>
          </cell>
          <cell r="D8547" t="str">
            <v>PL</v>
          </cell>
        </row>
        <row r="8548">
          <cell r="A8548" t="str">
            <v>0198-20</v>
          </cell>
          <cell r="B8548" t="str">
            <v>ETIQ COD BARRA UNIT [B-29 NP] 500W 220V</v>
          </cell>
          <cell r="C8548" t="str">
            <v>ROH</v>
          </cell>
          <cell r="D8548" t="str">
            <v>UN</v>
          </cell>
        </row>
        <row r="8549">
          <cell r="A8549" t="str">
            <v>0198-21</v>
          </cell>
          <cell r="B8549" t="str">
            <v>ETIQ COD BARRA COLETIVA [B-42] 500W 127V</v>
          </cell>
          <cell r="C8549" t="str">
            <v>ROH</v>
          </cell>
          <cell r="D8549" t="str">
            <v>PL</v>
          </cell>
        </row>
        <row r="8550">
          <cell r="A8550" t="str">
            <v>0198-22</v>
          </cell>
          <cell r="B8550" t="str">
            <v>ETIQ COD BARRA COLETIVA [B-42] 500W 220V</v>
          </cell>
          <cell r="C8550" t="str">
            <v>ROH</v>
          </cell>
          <cell r="D8550" t="str">
            <v>PL</v>
          </cell>
        </row>
        <row r="8551">
          <cell r="A8551" t="str">
            <v>0198-23</v>
          </cell>
          <cell r="B8551" t="str">
            <v>ETIQ COD BARRA UNITARIA [B-42] 500W 220V</v>
          </cell>
          <cell r="C8551" t="str">
            <v>ROH</v>
          </cell>
          <cell r="D8551" t="str">
            <v>UN</v>
          </cell>
        </row>
        <row r="8552">
          <cell r="A8552" t="str">
            <v>0198-24</v>
          </cell>
          <cell r="B8552" t="str">
            <v>ETIQ COD BARRA COLETIVA [AFN-50-BI] 127V</v>
          </cell>
          <cell r="C8552" t="str">
            <v>ROH</v>
          </cell>
          <cell r="D8552" t="str">
            <v>PL</v>
          </cell>
        </row>
        <row r="8553">
          <cell r="A8553" t="str">
            <v>0198-25</v>
          </cell>
          <cell r="B8553" t="str">
            <v>ETIQ COD BARRA COLETIVA [AFN-50-BI] 220V</v>
          </cell>
          <cell r="C8553" t="str">
            <v>ROH</v>
          </cell>
          <cell r="D8553" t="str">
            <v>PL</v>
          </cell>
        </row>
        <row r="8554">
          <cell r="A8554" t="str">
            <v>0198-26</v>
          </cell>
          <cell r="B8554" t="str">
            <v>ETIQ COD BARRA UNITARIA [AFN-50-BI] 220V</v>
          </cell>
          <cell r="C8554" t="str">
            <v>ROH</v>
          </cell>
          <cell r="D8554" t="str">
            <v>UN</v>
          </cell>
        </row>
        <row r="8555">
          <cell r="A8555" t="str">
            <v>0198-27</v>
          </cell>
          <cell r="B8555" t="str">
            <v>ETIQ COD BARRA COLETIVA [AFN-50-RI] 127V</v>
          </cell>
          <cell r="C8555" t="str">
            <v>ROH</v>
          </cell>
          <cell r="D8555" t="str">
            <v>PL</v>
          </cell>
        </row>
        <row r="8556">
          <cell r="A8556" t="str">
            <v>0198-28</v>
          </cell>
          <cell r="B8556" t="str">
            <v>ETIQ COD BARRA COLETIVA [AFN-50-RI] 220V</v>
          </cell>
          <cell r="C8556" t="str">
            <v>ROH</v>
          </cell>
          <cell r="D8556" t="str">
            <v>PL</v>
          </cell>
        </row>
        <row r="8557">
          <cell r="A8557" t="str">
            <v>0198-29</v>
          </cell>
          <cell r="B8557" t="str">
            <v>ETIQ COD BARRA UNITARIA [AFN-50-RI] 220V</v>
          </cell>
          <cell r="C8557" t="str">
            <v>ROH</v>
          </cell>
          <cell r="D8557" t="str">
            <v>UN</v>
          </cell>
        </row>
        <row r="8558">
          <cell r="A8558" t="str">
            <v>0198-30</v>
          </cell>
          <cell r="B8558" t="str">
            <v>ETIQ CD BARRA UNIT[L-66](LA ANONIMA)220V</v>
          </cell>
          <cell r="C8558" t="str">
            <v>ROH</v>
          </cell>
          <cell r="D8558" t="str">
            <v>UN</v>
          </cell>
        </row>
        <row r="8559">
          <cell r="A8559" t="str">
            <v>0198-31</v>
          </cell>
          <cell r="B8559" t="str">
            <v>ETIQ CD BARRA UNIT[L-67](LA ANONIMA)220V</v>
          </cell>
          <cell r="C8559" t="str">
            <v>ROH</v>
          </cell>
          <cell r="D8559" t="str">
            <v>UN</v>
          </cell>
        </row>
        <row r="8560">
          <cell r="A8560" t="str">
            <v>0198-32</v>
          </cell>
          <cell r="B8560" t="str">
            <v>ETIQ CD BARRA UNIT[L-70](LA ANONIMA)220V</v>
          </cell>
          <cell r="C8560" t="str">
            <v>ROH</v>
          </cell>
          <cell r="D8560" t="str">
            <v>UN</v>
          </cell>
        </row>
        <row r="8561">
          <cell r="A8561" t="str">
            <v>0198-33</v>
          </cell>
          <cell r="B8561" t="str">
            <v>ETIQ COD BARRA COLETIVA [B-50-B] 127V</v>
          </cell>
          <cell r="C8561" t="str">
            <v>ROH</v>
          </cell>
          <cell r="D8561" t="str">
            <v>PL</v>
          </cell>
        </row>
        <row r="8562">
          <cell r="A8562" t="str">
            <v>0198-34</v>
          </cell>
          <cell r="B8562" t="str">
            <v>ETIQ COD BARRA COLETIVA [B-50-B] 220V</v>
          </cell>
          <cell r="C8562" t="str">
            <v>ROH</v>
          </cell>
          <cell r="D8562" t="str">
            <v>PL</v>
          </cell>
        </row>
        <row r="8563">
          <cell r="A8563" t="str">
            <v>0198-35</v>
          </cell>
          <cell r="B8563" t="str">
            <v>ETIQ COD BARRA UNITARIA [B-50-B] 220V</v>
          </cell>
          <cell r="C8563" t="str">
            <v>ROH</v>
          </cell>
          <cell r="D8563" t="str">
            <v>UN</v>
          </cell>
        </row>
        <row r="8564">
          <cell r="A8564" t="str">
            <v>0198-39</v>
          </cell>
          <cell r="B8564" t="str">
            <v>ETQ COD BARRA UNI[E-01](LAANONIMA)220V</v>
          </cell>
          <cell r="C8564" t="str">
            <v>ROH</v>
          </cell>
          <cell r="D8564" t="str">
            <v>UN</v>
          </cell>
        </row>
        <row r="8565">
          <cell r="A8565" t="str">
            <v>0198-40</v>
          </cell>
          <cell r="B8565" t="str">
            <v>ETIQ COD BARRA COLETIVA [L-99-WP] 127V</v>
          </cell>
          <cell r="C8565" t="str">
            <v>ROH</v>
          </cell>
          <cell r="D8565" t="str">
            <v>PL</v>
          </cell>
        </row>
        <row r="8566">
          <cell r="A8566" t="str">
            <v>0198-41</v>
          </cell>
          <cell r="B8566" t="str">
            <v>ETIQ COD BARRA COLETIVA [L-99-WP] 220V</v>
          </cell>
          <cell r="C8566" t="str">
            <v>ROH</v>
          </cell>
          <cell r="D8566" t="str">
            <v>PL</v>
          </cell>
        </row>
        <row r="8567">
          <cell r="A8567" t="str">
            <v>0198-42</v>
          </cell>
          <cell r="B8567" t="str">
            <v>ETIQ COD BARRA UNITARIA [L-99-WP] 220V</v>
          </cell>
          <cell r="C8567" t="str">
            <v>ROH</v>
          </cell>
          <cell r="D8567" t="str">
            <v>UN</v>
          </cell>
        </row>
        <row r="8568">
          <cell r="A8568" t="str">
            <v>0198-43</v>
          </cell>
          <cell r="B8568" t="str">
            <v>ETIQ COD BARRA COLETIVA [L-99-BP] 127V</v>
          </cell>
          <cell r="C8568" t="str">
            <v>ROH</v>
          </cell>
          <cell r="D8568" t="str">
            <v>PL</v>
          </cell>
        </row>
        <row r="8569">
          <cell r="A8569" t="str">
            <v>0198-44</v>
          </cell>
          <cell r="B8569" t="str">
            <v>ETIQ COD BARRA COLETIVA [L-99-BP] 220V</v>
          </cell>
          <cell r="C8569" t="str">
            <v>ROH</v>
          </cell>
          <cell r="D8569" t="str">
            <v>PL</v>
          </cell>
        </row>
        <row r="8570">
          <cell r="A8570" t="str">
            <v>0198-45</v>
          </cell>
          <cell r="B8570" t="str">
            <v>ETIQ COD BARRA UNITARIA [L-99-BP] 220V</v>
          </cell>
          <cell r="C8570" t="str">
            <v>ROH</v>
          </cell>
          <cell r="D8570" t="str">
            <v>UN</v>
          </cell>
        </row>
        <row r="8571">
          <cell r="A8571" t="str">
            <v>0198-46</v>
          </cell>
          <cell r="B8571" t="str">
            <v>ETIQ COD BARRA COLETIVA [L-550-B] 127V</v>
          </cell>
          <cell r="C8571" t="str">
            <v>ROH</v>
          </cell>
          <cell r="D8571" t="str">
            <v>PL</v>
          </cell>
        </row>
        <row r="8572">
          <cell r="A8572" t="str">
            <v>0198-47</v>
          </cell>
          <cell r="B8572" t="str">
            <v>ETIQ COD BARRA COLETIVA [L-550-B] 220V</v>
          </cell>
          <cell r="C8572" t="str">
            <v>ROH</v>
          </cell>
          <cell r="D8572" t="str">
            <v>PL</v>
          </cell>
        </row>
        <row r="8573">
          <cell r="A8573" t="str">
            <v>0198-48</v>
          </cell>
          <cell r="B8573" t="str">
            <v>ETIQ COD BARRA UNITARIA [L-550-B] 220V</v>
          </cell>
          <cell r="C8573" t="str">
            <v>ROH</v>
          </cell>
          <cell r="D8573" t="str">
            <v>UN</v>
          </cell>
        </row>
        <row r="8574">
          <cell r="A8574" t="str">
            <v>0198-49</v>
          </cell>
          <cell r="B8574" t="str">
            <v>ETIQ EFICIENCIA ENERGETICA [V-40-W] 127V</v>
          </cell>
          <cell r="C8574" t="str">
            <v>ROH</v>
          </cell>
          <cell r="D8574" t="str">
            <v>UN</v>
          </cell>
        </row>
        <row r="8575">
          <cell r="A8575" t="str">
            <v>0198-50</v>
          </cell>
          <cell r="B8575" t="str">
            <v>ETIQ EFICIENCIA ENERGETICA [V-40-W] 220V</v>
          </cell>
          <cell r="C8575" t="str">
            <v>ROH</v>
          </cell>
          <cell r="D8575" t="str">
            <v>UN</v>
          </cell>
        </row>
        <row r="8576">
          <cell r="A8576" t="str">
            <v>0198-51</v>
          </cell>
          <cell r="B8576" t="str">
            <v>ETIQ COD BARRA UNITARIA [V-40-W] 220V</v>
          </cell>
          <cell r="C8576" t="str">
            <v>ROH</v>
          </cell>
          <cell r="D8576" t="str">
            <v>UN</v>
          </cell>
        </row>
        <row r="8577">
          <cell r="A8577" t="str">
            <v>0198-52</v>
          </cell>
          <cell r="B8577" t="str">
            <v>ETIQ EFIC ENERGETICA [V-40B-W] 127V</v>
          </cell>
          <cell r="C8577" t="str">
            <v>ROH</v>
          </cell>
          <cell r="D8577" t="str">
            <v>UN</v>
          </cell>
        </row>
        <row r="8578">
          <cell r="A8578" t="str">
            <v>0198-53</v>
          </cell>
          <cell r="B8578" t="str">
            <v>ETIQ EFIC ENERGETICA [V-40B-W] 220V</v>
          </cell>
          <cell r="C8578" t="str">
            <v>ROH</v>
          </cell>
          <cell r="D8578" t="str">
            <v>UN</v>
          </cell>
        </row>
        <row r="8579">
          <cell r="A8579" t="str">
            <v>0198-54</v>
          </cell>
          <cell r="B8579" t="str">
            <v>ETIQ COD BARRA UNITARIA [V-40B-W] 220V</v>
          </cell>
          <cell r="C8579" t="str">
            <v>ROH</v>
          </cell>
          <cell r="D8579" t="str">
            <v>UN</v>
          </cell>
        </row>
        <row r="8580">
          <cell r="A8580" t="str">
            <v>0198-55</v>
          </cell>
          <cell r="B8580" t="str">
            <v>ETIQ EFICIENCIA ENERGETICA [V-40-B] 127V</v>
          </cell>
          <cell r="C8580" t="str">
            <v>ROH</v>
          </cell>
          <cell r="D8580" t="str">
            <v>UN</v>
          </cell>
        </row>
        <row r="8581">
          <cell r="A8581" t="str">
            <v>0198-56</v>
          </cell>
          <cell r="B8581" t="str">
            <v>ETIQ EFICIENCIA ENERGETICA [V-40-B] 220V</v>
          </cell>
          <cell r="C8581" t="str">
            <v>ROH</v>
          </cell>
          <cell r="D8581" t="str">
            <v>UN</v>
          </cell>
        </row>
        <row r="8582">
          <cell r="A8582" t="str">
            <v>0198-57</v>
          </cell>
          <cell r="B8582" t="str">
            <v>ETIQ COD BARRA UNITARIA [V-40-B] 220V</v>
          </cell>
          <cell r="C8582" t="str">
            <v>ROH</v>
          </cell>
          <cell r="D8582" t="str">
            <v>UN</v>
          </cell>
        </row>
        <row r="8583">
          <cell r="A8583" t="str">
            <v>0198-58</v>
          </cell>
          <cell r="B8583" t="str">
            <v>ETIQ EFIC ENERGETICA [V-40B-B] 127V</v>
          </cell>
          <cell r="C8583" t="str">
            <v>ROH</v>
          </cell>
          <cell r="D8583" t="str">
            <v>UN</v>
          </cell>
        </row>
        <row r="8584">
          <cell r="A8584" t="str">
            <v>0198-59</v>
          </cell>
          <cell r="B8584" t="str">
            <v>ETIQ EFIC ENERGETICA [V-40B-B] 220V</v>
          </cell>
          <cell r="C8584" t="str">
            <v>ROH</v>
          </cell>
          <cell r="D8584" t="str">
            <v>UN</v>
          </cell>
        </row>
        <row r="8585">
          <cell r="A8585" t="str">
            <v>0198-60</v>
          </cell>
          <cell r="B8585" t="str">
            <v>ETIQ COD BARRA UNITARIA [V-40B-B] 220V</v>
          </cell>
          <cell r="C8585" t="str">
            <v>ROH</v>
          </cell>
          <cell r="D8585" t="str">
            <v>UN</v>
          </cell>
        </row>
        <row r="8586">
          <cell r="A8586" t="str">
            <v>0198-61</v>
          </cell>
          <cell r="B8586" t="str">
            <v>ETIQ EFIC ENERGETICA [V-45-4P-NP] 127V</v>
          </cell>
          <cell r="C8586" t="str">
            <v>ROH</v>
          </cell>
          <cell r="D8586" t="str">
            <v>UN</v>
          </cell>
        </row>
        <row r="8587">
          <cell r="A8587" t="str">
            <v>0198-62</v>
          </cell>
          <cell r="B8587" t="str">
            <v>ETIQ EFIC ENERGETICA [V-45-4P-NP] 220V</v>
          </cell>
          <cell r="C8587" t="str">
            <v>ROH</v>
          </cell>
          <cell r="D8587" t="str">
            <v>UN</v>
          </cell>
        </row>
        <row r="8588">
          <cell r="A8588" t="str">
            <v>0198-63</v>
          </cell>
          <cell r="B8588" t="str">
            <v>ETIQ COD BARRA UNIT[V-45-4P-NP] 220V</v>
          </cell>
          <cell r="C8588" t="str">
            <v>ROH</v>
          </cell>
          <cell r="D8588" t="str">
            <v>UN</v>
          </cell>
        </row>
        <row r="8589">
          <cell r="A8589" t="str">
            <v>0198-64</v>
          </cell>
          <cell r="B8589" t="str">
            <v>ETIQ EFIC ENERGETICA [V-40B-4P-W] 127V</v>
          </cell>
          <cell r="C8589" t="str">
            <v>ROH</v>
          </cell>
          <cell r="D8589" t="str">
            <v>UN</v>
          </cell>
        </row>
        <row r="8590">
          <cell r="A8590" t="str">
            <v>0198-65</v>
          </cell>
          <cell r="B8590" t="str">
            <v>ETIQ EFIC ENERGETICA [V-40B-4P-W] 220V</v>
          </cell>
          <cell r="C8590" t="str">
            <v>ROH</v>
          </cell>
          <cell r="D8590" t="str">
            <v>UN</v>
          </cell>
        </row>
        <row r="8591">
          <cell r="A8591" t="str">
            <v>0198-66</v>
          </cell>
          <cell r="B8591" t="str">
            <v>ETIQ COD BARRA UNITARIA [V-40B-4P-W]220V</v>
          </cell>
          <cell r="C8591" t="str">
            <v>ROH</v>
          </cell>
          <cell r="D8591" t="str">
            <v>UN</v>
          </cell>
        </row>
        <row r="8592">
          <cell r="A8592" t="str">
            <v>0198-67</v>
          </cell>
          <cell r="B8592" t="str">
            <v>ETIQ EFIC ENERGETICA [V-30-6P] 127V</v>
          </cell>
          <cell r="C8592" t="str">
            <v>ROH</v>
          </cell>
          <cell r="D8592" t="str">
            <v>UN</v>
          </cell>
        </row>
        <row r="8593">
          <cell r="A8593" t="str">
            <v>0198-68</v>
          </cell>
          <cell r="B8593" t="str">
            <v>ETIQ EFIC ENERGETICA [V-30-6P] 220V</v>
          </cell>
          <cell r="C8593" t="str">
            <v>ROH</v>
          </cell>
          <cell r="D8593" t="str">
            <v>UN</v>
          </cell>
        </row>
        <row r="8594">
          <cell r="A8594" t="str">
            <v>0198-69</v>
          </cell>
          <cell r="B8594" t="str">
            <v>ETIQ COD BARRA UNITARIA [V-30-6P] 220V</v>
          </cell>
          <cell r="C8594" t="str">
            <v>ROH</v>
          </cell>
          <cell r="D8594" t="str">
            <v>UN</v>
          </cell>
        </row>
        <row r="8595">
          <cell r="A8595" t="str">
            <v>0198-70</v>
          </cell>
          <cell r="B8595" t="str">
            <v>ETIQ EFIC ENERGETICA [V-30B-6P] 127V</v>
          </cell>
          <cell r="C8595" t="str">
            <v>ROH</v>
          </cell>
          <cell r="D8595" t="str">
            <v>UN</v>
          </cell>
        </row>
        <row r="8596">
          <cell r="A8596" t="str">
            <v>0198-71</v>
          </cell>
          <cell r="B8596" t="str">
            <v>ETIQ EFIC ENERGETICA [V-30B-6P] 220V</v>
          </cell>
          <cell r="C8596" t="str">
            <v>ROH</v>
          </cell>
          <cell r="D8596" t="str">
            <v>UN</v>
          </cell>
        </row>
        <row r="8597">
          <cell r="A8597" t="str">
            <v>0198-72</v>
          </cell>
          <cell r="B8597" t="str">
            <v>ETIQ COD BARRA UNITARIA [V-30B-6P] 220V</v>
          </cell>
          <cell r="C8597" t="str">
            <v>ROH</v>
          </cell>
          <cell r="D8597" t="str">
            <v>UN</v>
          </cell>
        </row>
        <row r="8598">
          <cell r="A8598" t="str">
            <v>0198-73</v>
          </cell>
          <cell r="B8598" t="str">
            <v>ETIQ EFIC ENERGETICA [VT-30-B] 127V</v>
          </cell>
          <cell r="C8598" t="str">
            <v>ROH</v>
          </cell>
          <cell r="D8598" t="str">
            <v>UN</v>
          </cell>
        </row>
        <row r="8599">
          <cell r="A8599" t="str">
            <v>0198-74</v>
          </cell>
          <cell r="B8599" t="str">
            <v>ETIQ EFIC ENERGETICA [VT-30-B] 220V</v>
          </cell>
          <cell r="C8599" t="str">
            <v>ROH</v>
          </cell>
          <cell r="D8599" t="str">
            <v>UN</v>
          </cell>
        </row>
        <row r="8600">
          <cell r="A8600" t="str">
            <v>0198-75</v>
          </cell>
          <cell r="B8600" t="str">
            <v>ETIQ COD BARRA UNITARIA [VT-30-B] 220V</v>
          </cell>
          <cell r="C8600" t="str">
            <v>ROH</v>
          </cell>
          <cell r="D8600" t="str">
            <v>UN</v>
          </cell>
        </row>
        <row r="8601">
          <cell r="A8601" t="str">
            <v>0198-76</v>
          </cell>
          <cell r="B8601" t="str">
            <v>ETIQ EFIC ENERGETICA [VT-40-B] 127V</v>
          </cell>
          <cell r="C8601" t="str">
            <v>ROH</v>
          </cell>
          <cell r="D8601" t="str">
            <v>UN</v>
          </cell>
        </row>
        <row r="8602">
          <cell r="A8602" t="str">
            <v>0198-77</v>
          </cell>
          <cell r="B8602" t="str">
            <v>ETIQ EFIC ENERGETICA [VT-40-B] 220V</v>
          </cell>
          <cell r="C8602" t="str">
            <v>ROH</v>
          </cell>
          <cell r="D8602" t="str">
            <v>UN</v>
          </cell>
        </row>
        <row r="8603">
          <cell r="A8603" t="str">
            <v>0198-78</v>
          </cell>
          <cell r="B8603" t="str">
            <v>ETIQ COD BARRA UNITARIA [VT-40-B] 220V</v>
          </cell>
          <cell r="C8603" t="str">
            <v>ROH</v>
          </cell>
          <cell r="D8603" t="str">
            <v>UN</v>
          </cell>
        </row>
        <row r="8604">
          <cell r="A8604" t="str">
            <v>0198-79</v>
          </cell>
          <cell r="B8604" t="str">
            <v>ETIQ EFICIENCIA ENERGETICA [VT-40C] 127V</v>
          </cell>
          <cell r="C8604" t="str">
            <v>ROH</v>
          </cell>
          <cell r="D8604" t="str">
            <v>UN</v>
          </cell>
        </row>
        <row r="8605">
          <cell r="A8605" t="str">
            <v>0198-80</v>
          </cell>
          <cell r="B8605" t="str">
            <v>ETIQ EFICIENCIA ENERGETICA [VT-40C] 220V</v>
          </cell>
          <cell r="C8605" t="str">
            <v>ROH</v>
          </cell>
          <cell r="D8605" t="str">
            <v>UN</v>
          </cell>
        </row>
        <row r="8606">
          <cell r="A8606" t="str">
            <v>0198-81</v>
          </cell>
          <cell r="B8606" t="str">
            <v>ETIQ COD BARRA UNITARIA [VT-40C] 220V</v>
          </cell>
          <cell r="C8606" t="str">
            <v>ROH</v>
          </cell>
          <cell r="D8606" t="str">
            <v>UN</v>
          </cell>
        </row>
        <row r="8607">
          <cell r="A8607" t="str">
            <v>0198-82</v>
          </cell>
          <cell r="B8607" t="str">
            <v>ETIQ EFICIENCIA ENERGETICA [VT-30C] 127V</v>
          </cell>
          <cell r="C8607" t="str">
            <v>ROH</v>
          </cell>
          <cell r="D8607" t="str">
            <v>UN</v>
          </cell>
        </row>
        <row r="8608">
          <cell r="A8608" t="str">
            <v>0198-83</v>
          </cell>
          <cell r="B8608" t="str">
            <v>ETIQ EFICIENCIA ENERGETICA [VT-30C] 220V</v>
          </cell>
          <cell r="C8608" t="str">
            <v>ROH</v>
          </cell>
          <cell r="D8608" t="str">
            <v>UN</v>
          </cell>
        </row>
        <row r="8609">
          <cell r="A8609" t="str">
            <v>0198-84</v>
          </cell>
          <cell r="B8609" t="str">
            <v>ETIQ COD BARRA UNITARIA [VT-30C] 220V</v>
          </cell>
          <cell r="C8609" t="str">
            <v>ROH</v>
          </cell>
          <cell r="D8609" t="str">
            <v>UN</v>
          </cell>
        </row>
        <row r="8610">
          <cell r="A8610" t="str">
            <v>0198-85</v>
          </cell>
          <cell r="B8610" t="str">
            <v>ETIQUETA SÍMBOLO DE ATERRAMENTO [AFN]</v>
          </cell>
          <cell r="C8610" t="str">
            <v>ROH</v>
          </cell>
          <cell r="D8610" t="str">
            <v>UN</v>
          </cell>
        </row>
        <row r="8611">
          <cell r="A8611" t="str">
            <v>0198-86</v>
          </cell>
          <cell r="B8611" t="str">
            <v>ETIQ COD BARRA COLETIVA [NL-26]550W 127V</v>
          </cell>
          <cell r="C8611" t="str">
            <v>ROH</v>
          </cell>
          <cell r="D8611" t="str">
            <v>PL</v>
          </cell>
        </row>
        <row r="8612">
          <cell r="A8612" t="str">
            <v>0198-87</v>
          </cell>
          <cell r="B8612" t="str">
            <v>ETIQ COD BARRA COLETIVA [NL-26]550W 220V</v>
          </cell>
          <cell r="C8612" t="str">
            <v>ROH</v>
          </cell>
          <cell r="D8612" t="str">
            <v>PL</v>
          </cell>
        </row>
        <row r="8613">
          <cell r="A8613" t="str">
            <v>0198-88</v>
          </cell>
          <cell r="B8613" t="str">
            <v>ETIQ COD BARRA UNIT [NL-26] 550W 220V</v>
          </cell>
          <cell r="C8613" t="str">
            <v>ROH</v>
          </cell>
          <cell r="D8613" t="str">
            <v>UN</v>
          </cell>
        </row>
        <row r="8614">
          <cell r="A8614" t="str">
            <v>0198-89</v>
          </cell>
          <cell r="B8614" t="str">
            <v>ETIQ COD BARRA COLETIVA [NL-22]550W 127V</v>
          </cell>
          <cell r="C8614" t="str">
            <v>ROH</v>
          </cell>
          <cell r="D8614" t="str">
            <v>PL</v>
          </cell>
        </row>
        <row r="8615">
          <cell r="A8615" t="str">
            <v>0198-90</v>
          </cell>
          <cell r="B8615" t="str">
            <v>ETIQ COD BARRA COLETIVA [NL-22]550W 220V</v>
          </cell>
          <cell r="C8615" t="str">
            <v>ROH</v>
          </cell>
          <cell r="D8615" t="str">
            <v>PL</v>
          </cell>
        </row>
        <row r="8616">
          <cell r="A8616" t="str">
            <v>0198-91</v>
          </cell>
          <cell r="B8616" t="str">
            <v>ETIQ COD BARRA UNIT [NL-22] 550W 220V</v>
          </cell>
          <cell r="C8616" t="str">
            <v>ROH</v>
          </cell>
          <cell r="D8616" t="str">
            <v>UN</v>
          </cell>
        </row>
        <row r="8617">
          <cell r="A8617" t="str">
            <v>0198-92</v>
          </cell>
          <cell r="B8617" t="str">
            <v>ETIQ COD BARRA COLETIVA [L-28] 550W 127V</v>
          </cell>
          <cell r="C8617" t="str">
            <v>ROH</v>
          </cell>
          <cell r="D8617" t="str">
            <v>PL</v>
          </cell>
        </row>
        <row r="8618">
          <cell r="A8618" t="str">
            <v>0198-93</v>
          </cell>
          <cell r="B8618" t="str">
            <v>ETIQ COD BARRA COLETIVA [L-28] 550W 220V</v>
          </cell>
          <cell r="C8618" t="str">
            <v>ROH</v>
          </cell>
          <cell r="D8618" t="str">
            <v>PL</v>
          </cell>
        </row>
        <row r="8619">
          <cell r="A8619" t="str">
            <v>0198-94</v>
          </cell>
          <cell r="B8619" t="str">
            <v>ETIQ COD BARRA COLETIVA [L-38] 550W 127V</v>
          </cell>
          <cell r="C8619" t="str">
            <v>ROH</v>
          </cell>
          <cell r="D8619" t="str">
            <v>PL</v>
          </cell>
        </row>
        <row r="8620">
          <cell r="A8620" t="str">
            <v>0198-95</v>
          </cell>
          <cell r="B8620" t="str">
            <v>ETIQ COD BARRA COLETIVA [L-38] 550W 220V</v>
          </cell>
          <cell r="C8620" t="str">
            <v>ROH</v>
          </cell>
          <cell r="D8620" t="str">
            <v>PL</v>
          </cell>
        </row>
        <row r="8621">
          <cell r="A8621" t="str">
            <v>0198-96</v>
          </cell>
          <cell r="B8621" t="str">
            <v>ETIQ COD BARRA UNITARIA [L-38] 550W 220V</v>
          </cell>
          <cell r="C8621" t="str">
            <v>ROH</v>
          </cell>
          <cell r="D8621" t="str">
            <v>UN</v>
          </cell>
        </row>
        <row r="8622">
          <cell r="A8622" t="str">
            <v>0198-97</v>
          </cell>
          <cell r="B8622" t="str">
            <v>ETIQ COD BARRA COLETIVA [L-77] 550W 127V</v>
          </cell>
          <cell r="C8622" t="str">
            <v>ROH</v>
          </cell>
          <cell r="D8622" t="str">
            <v>PL</v>
          </cell>
        </row>
        <row r="8623">
          <cell r="A8623" t="str">
            <v>0198-98</v>
          </cell>
          <cell r="B8623" t="str">
            <v>ETIQ COD BARRA COLETIVA [L-77] 550W 220V</v>
          </cell>
          <cell r="C8623" t="str">
            <v>ROH</v>
          </cell>
          <cell r="D8623" t="str">
            <v>PL</v>
          </cell>
        </row>
        <row r="8624">
          <cell r="A8624" t="str">
            <v>0198-99</v>
          </cell>
          <cell r="B8624" t="str">
            <v>ETIQ COD BARRA UNITARIA [L-77] 550W 220V</v>
          </cell>
          <cell r="C8624" t="str">
            <v>ROH</v>
          </cell>
          <cell r="D8624" t="str">
            <v>UN</v>
          </cell>
        </row>
        <row r="8625">
          <cell r="A8625" t="str">
            <v>0199-00</v>
          </cell>
          <cell r="B8625" t="str">
            <v>ETIQUETA DO PUXADOR (SILK PRATA) [AFN]</v>
          </cell>
          <cell r="C8625" t="str">
            <v>ROH</v>
          </cell>
          <cell r="D8625" t="str">
            <v>UN</v>
          </cell>
        </row>
        <row r="8626">
          <cell r="A8626" t="str">
            <v>0199-03</v>
          </cell>
          <cell r="B8626" t="str">
            <v>ANEL TRAVA-CP MX-PR02</v>
          </cell>
          <cell r="C8626" t="str">
            <v>ROH</v>
          </cell>
          <cell r="D8626" t="str">
            <v>UN</v>
          </cell>
        </row>
        <row r="8627">
          <cell r="A8627" t="str">
            <v>0199-04</v>
          </cell>
          <cell r="B8627" t="str">
            <v>ANELFIXACAO CB FT-03</v>
          </cell>
          <cell r="C8627" t="str">
            <v>ROH</v>
          </cell>
          <cell r="D8627" t="str">
            <v>UN</v>
          </cell>
        </row>
        <row r="8628">
          <cell r="A8628" t="str">
            <v>0199-05</v>
          </cell>
          <cell r="B8628" t="str">
            <v>ANEL VEDACAOPLC METAL.AQUEC.</v>
          </cell>
          <cell r="C8628" t="str">
            <v>ROH</v>
          </cell>
          <cell r="D8628" t="str">
            <v>UN</v>
          </cell>
        </row>
        <row r="8629">
          <cell r="A8629" t="str">
            <v>0199-06</v>
          </cell>
          <cell r="B8629" t="str">
            <v>ANEL VEDACAOPLC METAL.AQUEC.[C]</v>
          </cell>
          <cell r="C8629" t="str">
            <v>ROH</v>
          </cell>
          <cell r="D8629" t="str">
            <v>UN</v>
          </cell>
        </row>
        <row r="8630">
          <cell r="A8630" t="str">
            <v>0199-07</v>
          </cell>
          <cell r="B8630" t="str">
            <v>ETIQ COD BARRA COLET [L-99-FB] 550W 127V</v>
          </cell>
          <cell r="C8630" t="str">
            <v>ROH</v>
          </cell>
          <cell r="D8630" t="str">
            <v>PL</v>
          </cell>
        </row>
        <row r="8631">
          <cell r="A8631" t="str">
            <v>0199-08</v>
          </cell>
          <cell r="B8631" t="str">
            <v>ETIQ COD BARRA COLET [L-99-FB] 550W 220V</v>
          </cell>
          <cell r="C8631" t="str">
            <v>ROH</v>
          </cell>
          <cell r="D8631" t="str">
            <v>PL</v>
          </cell>
        </row>
        <row r="8632">
          <cell r="A8632" t="str">
            <v>0199-09</v>
          </cell>
          <cell r="B8632" t="str">
            <v>ETIQ COD BARRA UNIT [L-99-FB] 550W 220V</v>
          </cell>
          <cell r="C8632" t="str">
            <v>ROH</v>
          </cell>
          <cell r="D8632" t="str">
            <v>UN</v>
          </cell>
        </row>
        <row r="8633">
          <cell r="A8633" t="str">
            <v>0199-10</v>
          </cell>
          <cell r="B8633" t="str">
            <v>ETIQ COD BARRA COLET [L-99-FR] 550W 127V</v>
          </cell>
          <cell r="C8633" t="str">
            <v>ROH</v>
          </cell>
          <cell r="D8633" t="str">
            <v>PL</v>
          </cell>
        </row>
        <row r="8634">
          <cell r="A8634" t="str">
            <v>0199-11</v>
          </cell>
          <cell r="B8634" t="str">
            <v>ETIQ COD BARRA COLET [L-99-FR] 550W 220V</v>
          </cell>
          <cell r="C8634" t="str">
            <v>ROH</v>
          </cell>
          <cell r="D8634" t="str">
            <v>PL</v>
          </cell>
        </row>
        <row r="8635">
          <cell r="A8635" t="str">
            <v>0199-12</v>
          </cell>
          <cell r="B8635" t="str">
            <v>ETIQ COD BARRA UNIT [L-99-FR] 550W 220V</v>
          </cell>
          <cell r="C8635" t="str">
            <v>ROH</v>
          </cell>
          <cell r="D8635" t="str">
            <v>UN</v>
          </cell>
        </row>
        <row r="8636">
          <cell r="A8636" t="str">
            <v>0199-13</v>
          </cell>
          <cell r="B8636" t="str">
            <v>ETIQ COD BARRA COLET [L-99-RW] 550W 127V</v>
          </cell>
          <cell r="C8636" t="str">
            <v>ROH</v>
          </cell>
          <cell r="D8636" t="str">
            <v>PL</v>
          </cell>
        </row>
        <row r="8637">
          <cell r="A8637" t="str">
            <v>0199-14</v>
          </cell>
          <cell r="B8637" t="str">
            <v>ETIQ COD BARRA COLET [L-99-RW] 550W 220V</v>
          </cell>
          <cell r="C8637" t="str">
            <v>ROH</v>
          </cell>
          <cell r="D8637" t="str">
            <v>PL</v>
          </cell>
        </row>
        <row r="8638">
          <cell r="A8638" t="str">
            <v>0199-15</v>
          </cell>
          <cell r="B8638" t="str">
            <v>ETIQ COD BARRA UNIT [L-99-RW] 550W 220V</v>
          </cell>
          <cell r="C8638" t="str">
            <v>ROH</v>
          </cell>
          <cell r="D8638" t="str">
            <v>UN</v>
          </cell>
        </row>
        <row r="8639">
          <cell r="A8639" t="str">
            <v>0199-16</v>
          </cell>
          <cell r="B8639" t="str">
            <v>ETIQ COD BARRA COLET [L-99-WB] 550W 127V</v>
          </cell>
          <cell r="C8639" t="str">
            <v>ROH</v>
          </cell>
          <cell r="D8639" t="str">
            <v>PL</v>
          </cell>
        </row>
        <row r="8640">
          <cell r="A8640" t="str">
            <v>0199-17</v>
          </cell>
          <cell r="B8640" t="str">
            <v>ETIQ COD BARRA COLET [L-99-WB] 550W 220V</v>
          </cell>
          <cell r="C8640" t="str">
            <v>ROH</v>
          </cell>
          <cell r="D8640" t="str">
            <v>PL</v>
          </cell>
        </row>
        <row r="8641">
          <cell r="A8641" t="str">
            <v>0199-18</v>
          </cell>
          <cell r="B8641" t="str">
            <v>ETIQ COD BARRA UNIT [L-99-WB] 550W 220V</v>
          </cell>
          <cell r="C8641" t="str">
            <v>ROH</v>
          </cell>
          <cell r="D8641" t="str">
            <v>UN</v>
          </cell>
        </row>
        <row r="8642">
          <cell r="A8642" t="str">
            <v>0199-19</v>
          </cell>
          <cell r="B8642" t="str">
            <v>ETIQ COD BARRA COLET [L-99-WG] 550W 127V</v>
          </cell>
          <cell r="C8642" t="str">
            <v>ROH</v>
          </cell>
          <cell r="D8642" t="str">
            <v>PL</v>
          </cell>
        </row>
        <row r="8643">
          <cell r="A8643" t="str">
            <v>0199-20</v>
          </cell>
          <cell r="B8643" t="str">
            <v>ETIQ COD BARRA COLET [L-99-WG] 550W 220V</v>
          </cell>
          <cell r="C8643" t="str">
            <v>ROH</v>
          </cell>
          <cell r="D8643" t="str">
            <v>PL</v>
          </cell>
        </row>
        <row r="8644">
          <cell r="A8644" t="str">
            <v>0199-21</v>
          </cell>
          <cell r="B8644" t="str">
            <v>ETIQ COD BARRA UNIT [L-99-WG] 550W 220V</v>
          </cell>
          <cell r="C8644" t="str">
            <v>ROH</v>
          </cell>
          <cell r="D8644" t="str">
            <v>UN</v>
          </cell>
        </row>
        <row r="8645">
          <cell r="A8645" t="str">
            <v>0199-22</v>
          </cell>
          <cell r="B8645" t="str">
            <v>ETIQ COD BARRA UNITARIA [L-28] 550W 220V</v>
          </cell>
          <cell r="C8645" t="str">
            <v>ROH</v>
          </cell>
          <cell r="D8645" t="str">
            <v>UN</v>
          </cell>
        </row>
        <row r="8646">
          <cell r="A8646" t="str">
            <v>0199-23</v>
          </cell>
          <cell r="B8646" t="str">
            <v>ETIQUETA RETRABALHO KT-70</v>
          </cell>
          <cell r="C8646" t="str">
            <v>ROH</v>
          </cell>
          <cell r="D8646" t="str">
            <v>UN</v>
          </cell>
        </row>
        <row r="8647">
          <cell r="A8647" t="str">
            <v>0199-24</v>
          </cell>
          <cell r="B8647" t="str">
            <v>ETIQ COD BARRA COLETIVA [FSN-55-W] 127V</v>
          </cell>
          <cell r="C8647" t="str">
            <v>ROH</v>
          </cell>
          <cell r="D8647" t="str">
            <v>PL</v>
          </cell>
        </row>
        <row r="8648">
          <cell r="A8648" t="str">
            <v>0199-25</v>
          </cell>
          <cell r="B8648" t="str">
            <v>ETIQ COD BARRA COLETIVA [FSN-55-W] 220V</v>
          </cell>
          <cell r="C8648" t="str">
            <v>ROH</v>
          </cell>
          <cell r="D8648" t="str">
            <v>PL</v>
          </cell>
        </row>
        <row r="8649">
          <cell r="A8649" t="str">
            <v>0199-26</v>
          </cell>
          <cell r="B8649" t="str">
            <v>ETIQ COD BARRA UNITARIA [FSN-55-W] 220V</v>
          </cell>
          <cell r="C8649" t="str">
            <v>ROH</v>
          </cell>
          <cell r="D8649" t="str">
            <v>UN</v>
          </cell>
        </row>
        <row r="8650">
          <cell r="A8650" t="str">
            <v>0199-27</v>
          </cell>
          <cell r="B8650" t="str">
            <v>ETIQ EFIC ENERGETICA[V-40-4P-W](80W)127V</v>
          </cell>
          <cell r="C8650" t="str">
            <v>ROH</v>
          </cell>
          <cell r="D8650" t="str">
            <v>UN</v>
          </cell>
        </row>
        <row r="8651">
          <cell r="A8651" t="str">
            <v>0199-28</v>
          </cell>
          <cell r="B8651" t="str">
            <v>ETIQ EFIC ENERGETICA[V-40-4P-W](80W)220V</v>
          </cell>
          <cell r="C8651" t="str">
            <v>ROH</v>
          </cell>
          <cell r="D8651" t="str">
            <v>UN</v>
          </cell>
        </row>
        <row r="8652">
          <cell r="A8652" t="str">
            <v>0199-29</v>
          </cell>
          <cell r="B8652" t="str">
            <v>ETIQ COD BARRA UNIT[V-40-4P-W](80W)220V</v>
          </cell>
          <cell r="C8652" t="str">
            <v>ROH</v>
          </cell>
          <cell r="D8652" t="str">
            <v>UN</v>
          </cell>
        </row>
        <row r="8653">
          <cell r="A8653" t="str">
            <v>0199-30</v>
          </cell>
          <cell r="B8653" t="str">
            <v>ETIQ COD BARRA UNIT B-36 (VITAL MAY)220V</v>
          </cell>
          <cell r="C8653" t="str">
            <v>ROH</v>
          </cell>
          <cell r="D8653" t="str">
            <v>UN</v>
          </cell>
        </row>
        <row r="8654">
          <cell r="A8654" t="str">
            <v>0199-31</v>
          </cell>
          <cell r="B8654" t="str">
            <v>ETQ COD BARRA UNI B-28 NP(VITAL MAY)220V</v>
          </cell>
          <cell r="C8654" t="str">
            <v>ROH</v>
          </cell>
          <cell r="D8654" t="str">
            <v>UN</v>
          </cell>
        </row>
        <row r="8655">
          <cell r="A8655" t="str">
            <v>0199-32</v>
          </cell>
          <cell r="B8655" t="str">
            <v>ETIQ CD BARRA UNIT L-99-FR(VITAL M)220V</v>
          </cell>
          <cell r="C8655" t="str">
            <v>ROH</v>
          </cell>
          <cell r="D8655" t="str">
            <v>UN</v>
          </cell>
        </row>
        <row r="8656">
          <cell r="A8656" t="str">
            <v>0199-33</v>
          </cell>
          <cell r="B8656" t="str">
            <v>ETQ COD BARRA UNIT E-01(VITAL M)220V[AR]</v>
          </cell>
          <cell r="C8656" t="str">
            <v>ROH</v>
          </cell>
          <cell r="D8656" t="str">
            <v>UN</v>
          </cell>
        </row>
        <row r="8657">
          <cell r="A8657" t="str">
            <v>0199-34</v>
          </cell>
          <cell r="B8657" t="str">
            <v>ETIQ CD BARRA UNIT NL-22(VITAL MAYO)220V</v>
          </cell>
          <cell r="C8657" t="str">
            <v>ROH</v>
          </cell>
          <cell r="D8657" t="str">
            <v>UN</v>
          </cell>
        </row>
        <row r="8658">
          <cell r="A8658" t="str">
            <v>0199-35</v>
          </cell>
          <cell r="B8658" t="str">
            <v>ETQ NUM SERIE 40X25MM PRE IMP MAYCAR[AR]</v>
          </cell>
          <cell r="C8658" t="str">
            <v>ROH</v>
          </cell>
          <cell r="D8658" t="str">
            <v>UN</v>
          </cell>
        </row>
        <row r="8659">
          <cell r="A8659" t="str">
            <v>0199-36</v>
          </cell>
          <cell r="B8659" t="str">
            <v>ETIQ COD BARRA UNIT [L-900 FB] 220V COTO</v>
          </cell>
          <cell r="C8659" t="str">
            <v>ROH</v>
          </cell>
          <cell r="D8659" t="str">
            <v>UN</v>
          </cell>
        </row>
        <row r="8660">
          <cell r="A8660" t="str">
            <v>0199-37</v>
          </cell>
          <cell r="B8660" t="str">
            <v>ETIQ COD BARRA UNIT [B-36 R] 220V COTO</v>
          </cell>
          <cell r="C8660" t="str">
            <v>ROH</v>
          </cell>
          <cell r="D8660" t="str">
            <v>UN</v>
          </cell>
        </row>
        <row r="8661">
          <cell r="A8661" t="str">
            <v>0199-38</v>
          </cell>
          <cell r="B8661" t="str">
            <v>ETIQ COD BARRA UNIT [E-02]220V COTO [AR]</v>
          </cell>
          <cell r="C8661" t="str">
            <v>ROH</v>
          </cell>
          <cell r="D8661" t="str">
            <v>UN</v>
          </cell>
        </row>
        <row r="8662">
          <cell r="A8662" t="str">
            <v>0199-39</v>
          </cell>
          <cell r="B8662" t="str">
            <v>ETIQ COD BARRA UNIT [L-1200 RI]220V COTO</v>
          </cell>
          <cell r="C8662" t="str">
            <v>ROH</v>
          </cell>
          <cell r="D8662" t="str">
            <v>UN</v>
          </cell>
        </row>
        <row r="8663">
          <cell r="A8663" t="str">
            <v>0199-40</v>
          </cell>
          <cell r="B8663" t="str">
            <v>ETIQ COD BARRA UNIT [L-82 R] 220V COTO</v>
          </cell>
          <cell r="C8663" t="str">
            <v>ROH</v>
          </cell>
          <cell r="D8663" t="str">
            <v>UN</v>
          </cell>
        </row>
        <row r="8664">
          <cell r="A8664" t="str">
            <v>0199-41</v>
          </cell>
          <cell r="B8664" t="str">
            <v>ETIQ COD BARRA UNIT [L-83 R] 220V COTO</v>
          </cell>
          <cell r="C8664" t="str">
            <v>ROH</v>
          </cell>
          <cell r="D8664" t="str">
            <v>UN</v>
          </cell>
        </row>
        <row r="8665">
          <cell r="A8665" t="str">
            <v>0199-42</v>
          </cell>
          <cell r="B8665" t="str">
            <v>ETIQ COD BARRA UNIT[VTX-40C-8P]220V COTO</v>
          </cell>
          <cell r="C8665" t="str">
            <v>ROH</v>
          </cell>
          <cell r="D8665" t="str">
            <v>UN</v>
          </cell>
        </row>
        <row r="8666">
          <cell r="A8666" t="str">
            <v>0199-43</v>
          </cell>
          <cell r="B8666" t="str">
            <v>ETIQ COD BARRA UNIT[VTX-40-8P]220V COTO</v>
          </cell>
          <cell r="C8666" t="str">
            <v>ROH</v>
          </cell>
          <cell r="D8666" t="str">
            <v>UN</v>
          </cell>
        </row>
        <row r="8667">
          <cell r="A8667" t="str">
            <v>0199-44</v>
          </cell>
          <cell r="B8667" t="str">
            <v>ETIQ COD BARRA UNIT[VCT-40-02C]220V COTO</v>
          </cell>
          <cell r="C8667" t="str">
            <v>ROH</v>
          </cell>
          <cell r="D8667" t="str">
            <v>UN</v>
          </cell>
        </row>
        <row r="8668">
          <cell r="A8668" t="str">
            <v>0199-45</v>
          </cell>
          <cell r="B8668" t="str">
            <v>ETIQ COD BARRA UNIT [VCT-30-01]220V COTO</v>
          </cell>
          <cell r="C8668" t="str">
            <v>ROH</v>
          </cell>
          <cell r="D8668" t="str">
            <v>UN</v>
          </cell>
        </row>
        <row r="8669">
          <cell r="A8669" t="str">
            <v>0199-46</v>
          </cell>
          <cell r="B8669" t="str">
            <v>ETIQ COD BARRA UNIT[B-81 B]220V COTO[AR]</v>
          </cell>
          <cell r="C8669" t="str">
            <v>ROH</v>
          </cell>
          <cell r="D8669" t="str">
            <v>UN</v>
          </cell>
        </row>
        <row r="8670">
          <cell r="A8670" t="str">
            <v>0199-47</v>
          </cell>
          <cell r="B8670" t="str">
            <v>ETIQ COD BARRA UNIT[CTG-01]BIV (1027-02)</v>
          </cell>
          <cell r="C8670" t="str">
            <v>ROH</v>
          </cell>
          <cell r="D8670" t="str">
            <v>UN</v>
          </cell>
        </row>
        <row r="8671">
          <cell r="A8671" t="str">
            <v>0199-48</v>
          </cell>
          <cell r="B8671" t="str">
            <v>ETIQ EFIC ENERG[CTG-01] BIV (1027-02/VN)</v>
          </cell>
          <cell r="C8671" t="str">
            <v>ROH</v>
          </cell>
          <cell r="D8671" t="str">
            <v>UN</v>
          </cell>
        </row>
        <row r="8672">
          <cell r="A8672" t="str">
            <v>0199-49</v>
          </cell>
          <cell r="B8672" t="str">
            <v>ETIQ COD BARRA UNIT[CTG-02]BIV (1035-02)</v>
          </cell>
          <cell r="C8672" t="str">
            <v>ROH</v>
          </cell>
          <cell r="D8672" t="str">
            <v>UN</v>
          </cell>
        </row>
        <row r="8673">
          <cell r="A8673" t="str">
            <v>0199-50</v>
          </cell>
          <cell r="B8673" t="str">
            <v>ETIQ EFIC ENERG[CTG-02] BIV (1035-02/VN)</v>
          </cell>
          <cell r="C8673" t="str">
            <v>ROH</v>
          </cell>
          <cell r="D8673" t="str">
            <v>UN</v>
          </cell>
        </row>
        <row r="8674">
          <cell r="A8674" t="str">
            <v>0199-51</v>
          </cell>
          <cell r="B8674" t="str">
            <v>ETIQ COD BARRA UNIT[CTG-03]BIV (1042-02)</v>
          </cell>
          <cell r="C8674" t="str">
            <v>ROH</v>
          </cell>
          <cell r="D8674" t="str">
            <v>UN</v>
          </cell>
        </row>
        <row r="8675">
          <cell r="A8675" t="str">
            <v>0199-52</v>
          </cell>
          <cell r="B8675" t="str">
            <v>ETIQ EFIC ENERG[CTG-03] BIV (1042-02/VN)</v>
          </cell>
          <cell r="C8675" t="str">
            <v>ROH</v>
          </cell>
          <cell r="D8675" t="str">
            <v>UN</v>
          </cell>
        </row>
        <row r="8676">
          <cell r="A8676" t="str">
            <v>0199-53</v>
          </cell>
          <cell r="B8676" t="str">
            <v>ETIQ COD BARRA UNIT [VCT-40-02]220V COTO</v>
          </cell>
          <cell r="C8676" t="str">
            <v>ROH</v>
          </cell>
          <cell r="D8676" t="str">
            <v>UN</v>
          </cell>
        </row>
        <row r="8677">
          <cell r="A8677" t="str">
            <v>0199-54</v>
          </cell>
          <cell r="B8677" t="str">
            <v>ETIQ UNIT EXP ORIGEM [VCT-30-01]COTO/ARG</v>
          </cell>
          <cell r="C8677" t="str">
            <v>ROH</v>
          </cell>
          <cell r="D8677" t="str">
            <v>UN</v>
          </cell>
        </row>
        <row r="8678">
          <cell r="A8678" t="str">
            <v>0199-55</v>
          </cell>
          <cell r="B8678" t="str">
            <v>ETIQ UNIT EXP ORIGEM [VCT-40-02]COTO/ARG</v>
          </cell>
          <cell r="C8678" t="str">
            <v>ROH</v>
          </cell>
          <cell r="D8678" t="str">
            <v>UN</v>
          </cell>
        </row>
        <row r="8679">
          <cell r="A8679" t="str">
            <v>0199-56</v>
          </cell>
          <cell r="B8679" t="str">
            <v>ETIQ UNIT EXP ORIGEM[VCT-40-02C]COTO/ARG</v>
          </cell>
          <cell r="C8679" t="str">
            <v>ROH</v>
          </cell>
          <cell r="D8679" t="str">
            <v>UN</v>
          </cell>
        </row>
        <row r="8680">
          <cell r="A8680" t="str">
            <v>0199-57</v>
          </cell>
          <cell r="B8680" t="str">
            <v>ETIQ UNIT EXP ORIGEM [VTX-40-8P]COTO/ARG</v>
          </cell>
          <cell r="C8680" t="str">
            <v>ROH</v>
          </cell>
          <cell r="D8680" t="str">
            <v>UN</v>
          </cell>
        </row>
        <row r="8681">
          <cell r="A8681" t="str">
            <v>0199-58</v>
          </cell>
          <cell r="B8681" t="str">
            <v>ETIQ UNIT EXP ORIGEM[VTX-40C-8P]COTO/ARG</v>
          </cell>
          <cell r="C8681" t="str">
            <v>ROH</v>
          </cell>
          <cell r="D8681" t="str">
            <v>UN</v>
          </cell>
        </row>
        <row r="8682">
          <cell r="A8682" t="str">
            <v>0199-59</v>
          </cell>
          <cell r="B8682" t="str">
            <v>ETIQ EFIC ENERGETICA [VTX-40-8P-T] 127V</v>
          </cell>
          <cell r="C8682" t="str">
            <v>ROH</v>
          </cell>
          <cell r="D8682" t="str">
            <v>UN</v>
          </cell>
        </row>
        <row r="8683">
          <cell r="A8683" t="str">
            <v>0199-60</v>
          </cell>
          <cell r="B8683" t="str">
            <v>ETIQ EFIC ENERGETICA [VTX-40-8P-T] 220V</v>
          </cell>
          <cell r="C8683" t="str">
            <v>ROH</v>
          </cell>
          <cell r="D8683" t="str">
            <v>UN</v>
          </cell>
        </row>
        <row r="8684">
          <cell r="A8684" t="str">
            <v>0199-61</v>
          </cell>
          <cell r="B8684" t="str">
            <v>ETIQ COD BARRA UNIT [VTX-40-8P-T] 220V</v>
          </cell>
          <cell r="C8684" t="str">
            <v>ROH</v>
          </cell>
          <cell r="D8684" t="str">
            <v>UN</v>
          </cell>
        </row>
        <row r="8685">
          <cell r="A8685" t="str">
            <v>0199-62</v>
          </cell>
          <cell r="B8685" t="str">
            <v>ETIQ EFIC ENERGETICA [VPS-40-DW] 127V</v>
          </cell>
          <cell r="C8685" t="str">
            <v>ROH</v>
          </cell>
          <cell r="D8685" t="str">
            <v>UN</v>
          </cell>
        </row>
        <row r="8686">
          <cell r="A8686" t="str">
            <v>0199-63</v>
          </cell>
          <cell r="B8686" t="str">
            <v>ETIQ EFIC ENERGETICA [VPS-40-DW] 220V</v>
          </cell>
          <cell r="C8686" t="str">
            <v>ROH</v>
          </cell>
          <cell r="D8686" t="str">
            <v>UN</v>
          </cell>
        </row>
        <row r="8687">
          <cell r="A8687" t="str">
            <v>0199-64</v>
          </cell>
          <cell r="B8687" t="str">
            <v>ETIQ COD BARRA UNITARIA [VPS-40-DW] 220V</v>
          </cell>
          <cell r="C8687" t="str">
            <v>ROH</v>
          </cell>
          <cell r="D8687" t="str">
            <v>UN</v>
          </cell>
        </row>
        <row r="8688">
          <cell r="A8688" t="str">
            <v>0199-65</v>
          </cell>
          <cell r="B8688" t="str">
            <v>ETIQ EFIC ENERGETICA [VPS-40-DW-CR] 127V</v>
          </cell>
          <cell r="C8688" t="str">
            <v>ROH</v>
          </cell>
          <cell r="D8688" t="str">
            <v>UN</v>
          </cell>
        </row>
        <row r="8689">
          <cell r="A8689" t="str">
            <v>0199-66</v>
          </cell>
          <cell r="B8689" t="str">
            <v>ETIQ EFIC ENERGETICA [VPS-40-DW-CR] 220V</v>
          </cell>
          <cell r="C8689" t="str">
            <v>ROH</v>
          </cell>
          <cell r="D8689" t="str">
            <v>UN</v>
          </cell>
        </row>
        <row r="8690">
          <cell r="A8690" t="str">
            <v>0199-67</v>
          </cell>
          <cell r="B8690" t="str">
            <v>ETIQ COD BARRA UNIT [VPS-40-DW-CR] 220V</v>
          </cell>
          <cell r="C8690" t="str">
            <v>ROH</v>
          </cell>
          <cell r="D8690" t="str">
            <v>UN</v>
          </cell>
        </row>
        <row r="8691">
          <cell r="A8691" t="str">
            <v>0199-68</v>
          </cell>
          <cell r="B8691" t="str">
            <v>ETIQ EFIC ENERGETICA [VPS-40C-DW-CR]127V</v>
          </cell>
          <cell r="C8691" t="str">
            <v>ROH</v>
          </cell>
          <cell r="D8691" t="str">
            <v>UN</v>
          </cell>
        </row>
        <row r="8692">
          <cell r="A8692" t="str">
            <v>0199-69</v>
          </cell>
          <cell r="B8692" t="str">
            <v>ETIQ EFIC ENERGETICA [VPS-40C-DW-CR]220V</v>
          </cell>
          <cell r="C8692" t="str">
            <v>ROH</v>
          </cell>
          <cell r="D8692" t="str">
            <v>UN</v>
          </cell>
        </row>
        <row r="8693">
          <cell r="A8693" t="str">
            <v>0199-70</v>
          </cell>
          <cell r="B8693" t="str">
            <v>ETIQ COD BARRA UNIT [VPS-40C-DW-CR] 220V</v>
          </cell>
          <cell r="C8693" t="str">
            <v>ROH</v>
          </cell>
          <cell r="D8693" t="str">
            <v>UN</v>
          </cell>
        </row>
        <row r="8694">
          <cell r="A8694" t="str">
            <v>0199-71</v>
          </cell>
          <cell r="B8694" t="str">
            <v>ETIQ EFIC ENERGETICA [VPS-50-DW-CR] 127V</v>
          </cell>
          <cell r="C8694" t="str">
            <v>ROH</v>
          </cell>
          <cell r="D8694" t="str">
            <v>UN</v>
          </cell>
        </row>
        <row r="8695">
          <cell r="A8695" t="str">
            <v>0199-72</v>
          </cell>
          <cell r="B8695" t="str">
            <v>ETIQ EFIC ENERGETICA [VPS-50-DW-CR] 220V</v>
          </cell>
          <cell r="C8695" t="str">
            <v>ROH</v>
          </cell>
          <cell r="D8695" t="str">
            <v>UN</v>
          </cell>
        </row>
        <row r="8696">
          <cell r="A8696" t="str">
            <v>0199-73</v>
          </cell>
          <cell r="B8696" t="str">
            <v>ETIQ COD BARRA UNIT [VPS-50-DW-CR] 220V</v>
          </cell>
          <cell r="C8696" t="str">
            <v>ROH</v>
          </cell>
          <cell r="D8696" t="str">
            <v>UN</v>
          </cell>
        </row>
        <row r="8697">
          <cell r="A8697" t="str">
            <v>0199-74</v>
          </cell>
          <cell r="B8697" t="str">
            <v>ETIQ EFIC ENERGETICA [VPS-50C-DW-CR]127V</v>
          </cell>
          <cell r="C8697" t="str">
            <v>ROH</v>
          </cell>
          <cell r="D8697" t="str">
            <v>UN</v>
          </cell>
        </row>
        <row r="8698">
          <cell r="A8698" t="str">
            <v>0199-75</v>
          </cell>
          <cell r="B8698" t="str">
            <v>ETIQ EFIC ENERGETICA [VPS-50C-DW-CR]220V</v>
          </cell>
          <cell r="C8698" t="str">
            <v>ROH</v>
          </cell>
          <cell r="D8698" t="str">
            <v>UN</v>
          </cell>
        </row>
        <row r="8699">
          <cell r="A8699" t="str">
            <v>0199-76</v>
          </cell>
          <cell r="B8699" t="str">
            <v>ETIQ COD BARRA UNIT [VPS-50C-DW-CR] 220V</v>
          </cell>
          <cell r="C8699" t="str">
            <v>ROH</v>
          </cell>
          <cell r="D8699" t="str">
            <v>UN</v>
          </cell>
        </row>
        <row r="8700">
          <cell r="A8700" t="str">
            <v>0199-77</v>
          </cell>
          <cell r="B8700" t="str">
            <v>ETIQ COD BARRA COLETIVA[EPS-01]127V/220V</v>
          </cell>
          <cell r="C8700" t="str">
            <v>ROH</v>
          </cell>
          <cell r="D8700" t="str">
            <v>PL</v>
          </cell>
        </row>
        <row r="8701">
          <cell r="A8701" t="str">
            <v>0199-78</v>
          </cell>
          <cell r="B8701" t="str">
            <v>ETIQ COD BARRA COLETIVA [BPS-01-TI] 127V</v>
          </cell>
          <cell r="C8701" t="str">
            <v>ROH</v>
          </cell>
          <cell r="D8701" t="str">
            <v>PL</v>
          </cell>
        </row>
        <row r="8702">
          <cell r="A8702" t="str">
            <v>0199-79</v>
          </cell>
          <cell r="B8702" t="str">
            <v>ETIQ COD BARRA COLETIVA [BPS-01-TI] 220V</v>
          </cell>
          <cell r="C8702" t="str">
            <v>ROH</v>
          </cell>
          <cell r="D8702" t="str">
            <v>PL</v>
          </cell>
        </row>
        <row r="8703">
          <cell r="A8703" t="str">
            <v>0199-80</v>
          </cell>
          <cell r="B8703" t="str">
            <v>ETIQ COD BARRA UNITARIA [BPS-01-TI] 220V</v>
          </cell>
          <cell r="C8703" t="str">
            <v>ROH</v>
          </cell>
          <cell r="D8703" t="str">
            <v>UN</v>
          </cell>
        </row>
        <row r="8704">
          <cell r="A8704" t="str">
            <v>0199-81</v>
          </cell>
          <cell r="B8704" t="str">
            <v>ETIQ COD BARRA COLETIVA [LPS-01] 127V</v>
          </cell>
          <cell r="C8704" t="str">
            <v>ROH</v>
          </cell>
          <cell r="D8704" t="str">
            <v>PL</v>
          </cell>
        </row>
        <row r="8705">
          <cell r="A8705" t="str">
            <v>0199-82</v>
          </cell>
          <cell r="B8705" t="str">
            <v>ETIQ COD BARRA COLETIVA [LPS-01] 220V</v>
          </cell>
          <cell r="C8705" t="str">
            <v>ROH</v>
          </cell>
          <cell r="D8705" t="str">
            <v>PL</v>
          </cell>
        </row>
        <row r="8706">
          <cell r="A8706" t="str">
            <v>0199-83</v>
          </cell>
          <cell r="B8706" t="str">
            <v>ETIQ COD BARRA UNITARIA [LPS-01] 220V</v>
          </cell>
          <cell r="C8706" t="str">
            <v>ROH</v>
          </cell>
          <cell r="D8706" t="str">
            <v>UN</v>
          </cell>
        </row>
        <row r="8707">
          <cell r="A8707" t="str">
            <v>0199-84</v>
          </cell>
          <cell r="B8707" t="str">
            <v>ETIQ SELO RUIDO [LPS-01] 220V</v>
          </cell>
          <cell r="C8707" t="str">
            <v>ROH</v>
          </cell>
          <cell r="D8707" t="str">
            <v>UN</v>
          </cell>
        </row>
        <row r="8708">
          <cell r="A8708" t="str">
            <v>0199-85</v>
          </cell>
          <cell r="B8708" t="str">
            <v>ETIQ COD BARRA COLETIVA [CN-01-20X] 127V</v>
          </cell>
          <cell r="C8708" t="str">
            <v>ROH</v>
          </cell>
          <cell r="D8708" t="str">
            <v>PL</v>
          </cell>
        </row>
        <row r="8709">
          <cell r="A8709" t="str">
            <v>0199-86</v>
          </cell>
          <cell r="B8709" t="str">
            <v>ETIQ COD BARRA COLETIVA [CN-01-20X] 220V</v>
          </cell>
          <cell r="C8709" t="str">
            <v>ROH</v>
          </cell>
          <cell r="D8709" t="str">
            <v>PL</v>
          </cell>
        </row>
        <row r="8710">
          <cell r="A8710" t="str">
            <v>0199-87</v>
          </cell>
          <cell r="B8710" t="str">
            <v>ETIQ COD BARRA UNITARIA [CN-01-20X] 220V</v>
          </cell>
          <cell r="C8710" t="str">
            <v>ROH</v>
          </cell>
          <cell r="D8710" t="str">
            <v>UN</v>
          </cell>
        </row>
        <row r="8711">
          <cell r="A8711" t="str">
            <v>0199-88</v>
          </cell>
          <cell r="B8711" t="str">
            <v>ETIQ COD BARRA COLETIVA [SCN-01] 127V</v>
          </cell>
          <cell r="C8711" t="str">
            <v>ROH</v>
          </cell>
          <cell r="D8711" t="str">
            <v>PL</v>
          </cell>
        </row>
        <row r="8712">
          <cell r="A8712" t="str">
            <v>0199-89</v>
          </cell>
          <cell r="B8712" t="str">
            <v>ETIQ COD BARRA COLETIVA [SCN-01] 220V</v>
          </cell>
          <cell r="C8712" t="str">
            <v>ROH</v>
          </cell>
          <cell r="D8712" t="str">
            <v>PL</v>
          </cell>
        </row>
        <row r="8713">
          <cell r="A8713" t="str">
            <v>0199-90</v>
          </cell>
          <cell r="B8713" t="str">
            <v>ETIQ COD BARRA UNITARIA [SCN-01] 220V</v>
          </cell>
          <cell r="C8713" t="str">
            <v>ROH</v>
          </cell>
          <cell r="D8713" t="str">
            <v>UN</v>
          </cell>
        </row>
        <row r="8714">
          <cell r="A8714" t="str">
            <v>0199-91</v>
          </cell>
          <cell r="B8714" t="str">
            <v>ETIQ COD BARRA COLETIVA [AFN-40-BI] 127V</v>
          </cell>
          <cell r="C8714" t="str">
            <v>ROH</v>
          </cell>
          <cell r="D8714" t="str">
            <v>PL</v>
          </cell>
        </row>
        <row r="8715">
          <cell r="A8715" t="str">
            <v>0199-92</v>
          </cell>
          <cell r="B8715" t="str">
            <v>ETIQ COD BARRA COLETIVA [AFN-40-BI] 220V</v>
          </cell>
          <cell r="C8715" t="str">
            <v>ROH</v>
          </cell>
          <cell r="D8715" t="str">
            <v>PL</v>
          </cell>
        </row>
        <row r="8716">
          <cell r="A8716" t="str">
            <v>0199-93</v>
          </cell>
          <cell r="B8716" t="str">
            <v>ETIQ COD BARRA UNITARIA [AFN-40-BI] 220V</v>
          </cell>
          <cell r="C8716" t="str">
            <v>ROH</v>
          </cell>
          <cell r="D8716" t="str">
            <v>UN</v>
          </cell>
        </row>
        <row r="8717">
          <cell r="A8717" t="str">
            <v>0199-94</v>
          </cell>
          <cell r="B8717" t="str">
            <v>ETIQ COD BARRA COLETIVA [AFN-40-RI] 127V</v>
          </cell>
          <cell r="C8717" t="str">
            <v>ROH</v>
          </cell>
          <cell r="D8717" t="str">
            <v>PL</v>
          </cell>
        </row>
        <row r="8718">
          <cell r="A8718" t="str">
            <v>0199-95</v>
          </cell>
          <cell r="B8718" t="str">
            <v>ETIQ COD BARRA COLETIVA [AFN-40-RI] 220V</v>
          </cell>
          <cell r="C8718" t="str">
            <v>ROH</v>
          </cell>
          <cell r="D8718" t="str">
            <v>PL</v>
          </cell>
        </row>
        <row r="8719">
          <cell r="A8719" t="str">
            <v>0199-96</v>
          </cell>
          <cell r="B8719" t="str">
            <v>ETIQ COD BARRA UNITARIA [AFN-40-RI] 220V</v>
          </cell>
          <cell r="C8719" t="str">
            <v>ROH</v>
          </cell>
          <cell r="D8719" t="str">
            <v>UN</v>
          </cell>
        </row>
        <row r="8720">
          <cell r="A8720" t="str">
            <v>0200-07</v>
          </cell>
          <cell r="B8720" t="str">
            <v>FILTRO PERMANENTE PLÁSTICO COM ALÇA [C]</v>
          </cell>
          <cell r="C8720" t="str">
            <v>ROH</v>
          </cell>
          <cell r="D8720" t="str">
            <v>UN</v>
          </cell>
        </row>
        <row r="8721">
          <cell r="A8721" t="str">
            <v>0200-08</v>
          </cell>
          <cell r="B8721" t="str">
            <v>FILTRO PERMANENTE PLÁSTICO COM ALÇA [C]</v>
          </cell>
          <cell r="C8721" t="str">
            <v>ROH</v>
          </cell>
          <cell r="D8721" t="str">
            <v>UN</v>
          </cell>
        </row>
        <row r="8722">
          <cell r="A8722" t="str">
            <v>0200-09</v>
          </cell>
          <cell r="B8722" t="str">
            <v>FILTRO LAVAVEL[RB]</v>
          </cell>
          <cell r="C8722" t="str">
            <v>ROH</v>
          </cell>
          <cell r="D8722" t="str">
            <v>UN</v>
          </cell>
        </row>
        <row r="8723">
          <cell r="A8723" t="str">
            <v>0200-16</v>
          </cell>
          <cell r="B8723" t="str">
            <v>FILTRO LIQUI. KM-01</v>
          </cell>
          <cell r="C8723" t="str">
            <v>ROH</v>
          </cell>
          <cell r="D8723" t="str">
            <v>UN</v>
          </cell>
        </row>
        <row r="8724">
          <cell r="A8724" t="str">
            <v>0200-17</v>
          </cell>
          <cell r="B8724" t="str">
            <v>FILTRO C-13</v>
          </cell>
          <cell r="C8724" t="str">
            <v>ROH</v>
          </cell>
          <cell r="D8724" t="str">
            <v>UN</v>
          </cell>
        </row>
        <row r="8725">
          <cell r="A8725" t="str">
            <v>0200-18</v>
          </cell>
          <cell r="B8725" t="str">
            <v>FILTRO PERMANENTE PLAS. ALCA[C]</v>
          </cell>
          <cell r="C8725" t="str">
            <v>ROH</v>
          </cell>
          <cell r="D8725" t="str">
            <v>UN</v>
          </cell>
        </row>
        <row r="8726">
          <cell r="A8726" t="str">
            <v>0200-20</v>
          </cell>
          <cell r="B8726" t="str">
            <v>FILTRO PERMANENTE PLAS. ALCA[C]</v>
          </cell>
          <cell r="C8726" t="str">
            <v>ROH</v>
          </cell>
          <cell r="D8726" t="str">
            <v>UN</v>
          </cell>
        </row>
        <row r="8727">
          <cell r="A8727" t="str">
            <v>0200-21</v>
          </cell>
          <cell r="B8727" t="str">
            <v>FILTRO LIQUI. MP-04</v>
          </cell>
          <cell r="C8727" t="str">
            <v>ROH</v>
          </cell>
          <cell r="D8727" t="str">
            <v>UN</v>
          </cell>
        </row>
        <row r="8728">
          <cell r="A8728" t="str">
            <v>0200-22</v>
          </cell>
          <cell r="B8728" t="str">
            <v>FILTRO ESPUMA BR GRD TAMPA SUP[FT]</v>
          </cell>
          <cell r="C8728" t="str">
            <v>ROH</v>
          </cell>
          <cell r="D8728" t="str">
            <v>UN</v>
          </cell>
        </row>
        <row r="8729">
          <cell r="A8729" t="str">
            <v>0200-23</v>
          </cell>
          <cell r="B8729" t="str">
            <v>FILTRO ESPUMA PTGRDTAMPA SUP[FT]</v>
          </cell>
          <cell r="C8729" t="str">
            <v>ROH</v>
          </cell>
          <cell r="D8729" t="str">
            <v>UN</v>
          </cell>
        </row>
        <row r="8730">
          <cell r="A8730" t="str">
            <v>0200-24</v>
          </cell>
          <cell r="B8730" t="str">
            <v>FILTRO CE-01</v>
          </cell>
          <cell r="C8730" t="str">
            <v>ROH</v>
          </cell>
          <cell r="D8730" t="str">
            <v>UN</v>
          </cell>
        </row>
        <row r="8731">
          <cell r="A8731" t="str">
            <v>0200-25</v>
          </cell>
          <cell r="B8731" t="str">
            <v>FILTRO METAL.[SJ]</v>
          </cell>
          <cell r="C8731" t="str">
            <v>ROH</v>
          </cell>
          <cell r="D8731" t="str">
            <v>UN</v>
          </cell>
        </row>
        <row r="8732">
          <cell r="A8732" t="str">
            <v>0200-26</v>
          </cell>
          <cell r="B8732" t="str">
            <v>COMEIA CL-01</v>
          </cell>
          <cell r="C8732" t="str">
            <v>ROH</v>
          </cell>
          <cell r="D8732" t="str">
            <v>UN</v>
          </cell>
        </row>
        <row r="8733">
          <cell r="A8733" t="str">
            <v>0200-27</v>
          </cell>
          <cell r="B8733" t="str">
            <v>PRE FILTRO CL-01</v>
          </cell>
          <cell r="C8733" t="str">
            <v>ROH</v>
          </cell>
          <cell r="D8733" t="str">
            <v>UN</v>
          </cell>
        </row>
        <row r="8734">
          <cell r="A8734" t="str">
            <v>0200-28</v>
          </cell>
          <cell r="B8734" t="str">
            <v>FILTRO SECADOR R-134A 100MM[BB]</v>
          </cell>
          <cell r="C8734" t="str">
            <v>ROH</v>
          </cell>
          <cell r="D8734" t="str">
            <v>UN</v>
          </cell>
        </row>
        <row r="8735">
          <cell r="A8735" t="str">
            <v>0200-29</v>
          </cell>
          <cell r="B8735" t="str">
            <v>COLMEIA METAL.[A]</v>
          </cell>
          <cell r="C8735" t="str">
            <v>ROH</v>
          </cell>
          <cell r="D8735" t="str">
            <v>UN</v>
          </cell>
        </row>
        <row r="8736">
          <cell r="A8736" t="str">
            <v>0200-30</v>
          </cell>
          <cell r="B8736" t="str">
            <v>FILTRO ESPUMA BR GRD TAMPA SUP[FT]</v>
          </cell>
          <cell r="C8736" t="str">
            <v>ROH</v>
          </cell>
          <cell r="D8736" t="str">
            <v>UN</v>
          </cell>
        </row>
        <row r="8737">
          <cell r="A8737" t="str">
            <v>0200-31</v>
          </cell>
          <cell r="B8737" t="str">
            <v>FILTRO ESPUMA PTGRDTAMPA SUP[FT]</v>
          </cell>
          <cell r="C8737" t="str">
            <v>ROH</v>
          </cell>
          <cell r="D8737" t="str">
            <v>UN</v>
          </cell>
        </row>
        <row r="8738">
          <cell r="A8738" t="str">
            <v>0200-33</v>
          </cell>
          <cell r="B8738" t="str">
            <v>FILTRO PERMANENTE C-18</v>
          </cell>
          <cell r="C8738" t="str">
            <v>ROH</v>
          </cell>
          <cell r="D8738" t="str">
            <v>UN</v>
          </cell>
        </row>
        <row r="8739">
          <cell r="A8739" t="str">
            <v>0200-34</v>
          </cell>
          <cell r="B8739" t="str">
            <v>CORTINA TRASEIRA CL-02</v>
          </cell>
          <cell r="C8739" t="str">
            <v>ROH</v>
          </cell>
          <cell r="D8739" t="str">
            <v>UN</v>
          </cell>
        </row>
        <row r="8740">
          <cell r="A8740" t="str">
            <v>0200-35</v>
          </cell>
          <cell r="B8740" t="str">
            <v>SC GRD + FILTRO TRAS. CL-02</v>
          </cell>
          <cell r="C8740" t="str">
            <v>ROH</v>
          </cell>
          <cell r="D8740" t="str">
            <v>UN</v>
          </cell>
        </row>
        <row r="8741">
          <cell r="A8741" t="str">
            <v>0200-36</v>
          </cell>
          <cell r="B8741" t="str">
            <v>FILTRO PLAS.TAMPA RESERVATORIO[UA]</v>
          </cell>
          <cell r="C8741" t="str">
            <v>ROH</v>
          </cell>
          <cell r="D8741" t="str">
            <v>UN</v>
          </cell>
        </row>
        <row r="8742">
          <cell r="A8742" t="str">
            <v>0200-37</v>
          </cell>
          <cell r="B8742" t="str">
            <v>FILTRO ENTRADAAR HEPA[AP]</v>
          </cell>
          <cell r="C8742" t="str">
            <v>ROH</v>
          </cell>
          <cell r="D8742" t="str">
            <v>UN</v>
          </cell>
        </row>
        <row r="8743">
          <cell r="A8743" t="str">
            <v>0200-38</v>
          </cell>
          <cell r="B8743" t="str">
            <v>FILTRO ENTRADAAR ESPUMA[AP]</v>
          </cell>
          <cell r="C8743" t="str">
            <v>ROH</v>
          </cell>
          <cell r="D8743" t="str">
            <v>UN</v>
          </cell>
        </row>
        <row r="8744">
          <cell r="A8744" t="str">
            <v>0200-40</v>
          </cell>
          <cell r="B8744" t="str">
            <v>FILTRO REMOV. JARRA PLAS. PT[CE]</v>
          </cell>
          <cell r="C8744" t="str">
            <v>ROH</v>
          </cell>
          <cell r="D8744" t="str">
            <v>UN</v>
          </cell>
        </row>
        <row r="8745">
          <cell r="A8745" t="str">
            <v>0200-41</v>
          </cell>
          <cell r="B8745" t="str">
            <v>FILTRO HEPA CÔNICO SUP PLAS. PT[AP]</v>
          </cell>
          <cell r="C8745" t="str">
            <v>ROH</v>
          </cell>
          <cell r="D8745" t="str">
            <v>UN</v>
          </cell>
        </row>
        <row r="8746">
          <cell r="A8746" t="str">
            <v>0200-43</v>
          </cell>
          <cell r="B8746" t="str">
            <v>FILTRO ESPUMA SAÍDA DE AR [AP]</v>
          </cell>
          <cell r="C8746" t="str">
            <v>ROH</v>
          </cell>
          <cell r="D8746" t="str">
            <v>UN</v>
          </cell>
        </row>
        <row r="8747">
          <cell r="A8747" t="str">
            <v>0200-44</v>
          </cell>
          <cell r="B8747" t="str">
            <v>FILTRO HEPA CÔNICO C/SUP PLÁST PR [AP]</v>
          </cell>
          <cell r="C8747" t="str">
            <v>ROH</v>
          </cell>
          <cell r="D8747" t="str">
            <v>UN</v>
          </cell>
        </row>
        <row r="8748">
          <cell r="A8748" t="str">
            <v>0200-45</v>
          </cell>
          <cell r="B8748" t="str">
            <v>FILTRO ESPUMA ENTRADA DE AR [AP]</v>
          </cell>
          <cell r="C8748" t="str">
            <v>ROH</v>
          </cell>
          <cell r="D8748" t="str">
            <v>UN</v>
          </cell>
        </row>
        <row r="8749">
          <cell r="A8749" t="str">
            <v>0200-46</v>
          </cell>
          <cell r="B8749" t="str">
            <v>FILTRO HEPA CÔNICO SUP PLAS. VERM[AP]</v>
          </cell>
          <cell r="C8749" t="str">
            <v>ROH</v>
          </cell>
          <cell r="D8749" t="str">
            <v>UN</v>
          </cell>
        </row>
        <row r="8750">
          <cell r="A8750" t="str">
            <v>0200-47</v>
          </cell>
          <cell r="B8750" t="str">
            <v>FILTRO HEPA CÔNICO SUP PLAS. PT[AP]</v>
          </cell>
          <cell r="C8750" t="str">
            <v>ROH</v>
          </cell>
          <cell r="D8750" t="str">
            <v>UN</v>
          </cell>
        </row>
        <row r="8751">
          <cell r="A8751" t="str">
            <v>0200-48</v>
          </cell>
          <cell r="B8751" t="str">
            <v>FILTRO AR COMEIA NYLON[CL]</v>
          </cell>
          <cell r="C8751" t="str">
            <v>ROH</v>
          </cell>
          <cell r="D8751" t="str">
            <v>UN</v>
          </cell>
        </row>
        <row r="8752">
          <cell r="A8752" t="str">
            <v>0200-49</v>
          </cell>
          <cell r="B8752" t="str">
            <v>FILTRO ALGODAO CARBONO[DP60]</v>
          </cell>
          <cell r="C8752" t="str">
            <v>ROH</v>
          </cell>
          <cell r="D8752" t="str">
            <v>UN</v>
          </cell>
        </row>
        <row r="8753">
          <cell r="A8753" t="str">
            <v>0200-50</v>
          </cell>
          <cell r="B8753" t="str">
            <v>FILTRO ALGODAO CARBONO[DP90]</v>
          </cell>
          <cell r="C8753" t="str">
            <v>ROH</v>
          </cell>
          <cell r="D8753" t="str">
            <v>UN</v>
          </cell>
        </row>
        <row r="8754">
          <cell r="A8754" t="str">
            <v>0200-51</v>
          </cell>
          <cell r="B8754" t="str">
            <v>FILTRO ALUM.[CF60]</v>
          </cell>
          <cell r="C8754" t="str">
            <v>ROH</v>
          </cell>
          <cell r="D8754" t="str">
            <v>UN</v>
          </cell>
        </row>
        <row r="8755">
          <cell r="A8755" t="str">
            <v>0200-52</v>
          </cell>
          <cell r="B8755" t="str">
            <v>FILTRO ALUM.[CF90]</v>
          </cell>
          <cell r="C8755" t="str">
            <v>ROH</v>
          </cell>
          <cell r="D8755" t="str">
            <v>UN</v>
          </cell>
        </row>
        <row r="8756">
          <cell r="A8756" t="str">
            <v>0200-53</v>
          </cell>
          <cell r="B8756" t="str">
            <v>FILTRO ALUM. CINCO CAMADAS[CF60]</v>
          </cell>
          <cell r="C8756" t="str">
            <v>ROH</v>
          </cell>
          <cell r="D8756" t="str">
            <v>UN</v>
          </cell>
        </row>
        <row r="8757">
          <cell r="A8757" t="str">
            <v>0200-54</v>
          </cell>
          <cell r="B8757" t="str">
            <v>FILTRO ALUM. CINCO CAMADAS[CF90]</v>
          </cell>
          <cell r="C8757" t="str">
            <v>ROH</v>
          </cell>
          <cell r="D8757" t="str">
            <v>UN</v>
          </cell>
        </row>
        <row r="8758">
          <cell r="A8758" t="str">
            <v>0200-55</v>
          </cell>
          <cell r="B8758" t="str">
            <v>FILTROCARVAO EM ALOJ. PLAS.[CF60/CF90]</v>
          </cell>
          <cell r="C8758" t="str">
            <v>ROH</v>
          </cell>
          <cell r="D8758" t="str">
            <v>UN</v>
          </cell>
        </row>
        <row r="8759">
          <cell r="A8759" t="str">
            <v>0200-56</v>
          </cell>
          <cell r="B8759" t="str">
            <v>FILTRO AR COMEIA NYLON[CL]</v>
          </cell>
          <cell r="C8759" t="str">
            <v>ROH</v>
          </cell>
          <cell r="D8759" t="str">
            <v>UN</v>
          </cell>
        </row>
        <row r="8760">
          <cell r="A8760" t="str">
            <v>0200-57</v>
          </cell>
          <cell r="B8760" t="str">
            <v>FILTRO PERMANENTE PLAS. PT[C]</v>
          </cell>
          <cell r="C8760" t="str">
            <v>ROH</v>
          </cell>
          <cell r="D8760" t="str">
            <v>UN</v>
          </cell>
        </row>
        <row r="8761">
          <cell r="A8761" t="str">
            <v>0200-58</v>
          </cell>
          <cell r="B8761" t="str">
            <v>FILTRO REMOV. HEPA VEDACAO BORR.-[RB</v>
          </cell>
          <cell r="C8761" t="str">
            <v>ROH</v>
          </cell>
          <cell r="D8761" t="str">
            <v>UN</v>
          </cell>
        </row>
        <row r="8762">
          <cell r="A8762" t="str">
            <v>0200-59</v>
          </cell>
          <cell r="B8762" t="str">
            <v>FILTRO PLAS. PERMANENTE LAVAVEL[RB]</v>
          </cell>
          <cell r="C8762" t="str">
            <v>ROH</v>
          </cell>
          <cell r="D8762" t="str">
            <v>UN</v>
          </cell>
        </row>
        <row r="8763">
          <cell r="A8763" t="str">
            <v>0200-60</v>
          </cell>
          <cell r="B8763" t="str">
            <v>FILTRO REMOV. HEPA VEDACAO BORR.-CJ[RB</v>
          </cell>
          <cell r="C8763" t="str">
            <v>ROH</v>
          </cell>
          <cell r="D8763" t="str">
            <v>UN</v>
          </cell>
        </row>
        <row r="8764">
          <cell r="A8764" t="str">
            <v>0200-61</v>
          </cell>
          <cell r="B8764" t="str">
            <v>FILTRO PLAS. PERMANENTE LAVAVEL[RB]</v>
          </cell>
          <cell r="C8764" t="str">
            <v>ROH</v>
          </cell>
          <cell r="D8764" t="str">
            <v>UN</v>
          </cell>
        </row>
        <row r="8765">
          <cell r="A8765" t="str">
            <v>0200-62</v>
          </cell>
          <cell r="B8765" t="str">
            <v>FILTRO CICLONE PLÁSTICO PRETO [AP]</v>
          </cell>
          <cell r="C8765" t="str">
            <v>ROH</v>
          </cell>
          <cell r="D8765" t="str">
            <v>UN</v>
          </cell>
        </row>
        <row r="8766">
          <cell r="A8766" t="str">
            <v>0200-63</v>
          </cell>
          <cell r="B8766" t="str">
            <v>FILTRO ULTRAFINO LAVÁV SUP PLÁST PR [AP]</v>
          </cell>
          <cell r="C8766" t="str">
            <v>ROH</v>
          </cell>
          <cell r="D8766" t="str">
            <v>UN</v>
          </cell>
        </row>
        <row r="8767">
          <cell r="A8767" t="str">
            <v>0200-64</v>
          </cell>
          <cell r="B8767" t="str">
            <v>FILTRO PERMANENTE PLAS. ALCA[C]</v>
          </cell>
          <cell r="C8767" t="str">
            <v>ROH</v>
          </cell>
          <cell r="D8767" t="str">
            <v>UN</v>
          </cell>
        </row>
        <row r="8768">
          <cell r="A8768" t="str">
            <v>0200-65</v>
          </cell>
          <cell r="B8768" t="str">
            <v>FILTRO PERMANENTE PLAS. ALCA[C]</v>
          </cell>
          <cell r="C8768" t="str">
            <v>ROH</v>
          </cell>
          <cell r="D8768" t="str">
            <v>UN</v>
          </cell>
        </row>
        <row r="8769">
          <cell r="A8769" t="str">
            <v>0200-66</v>
          </cell>
          <cell r="B8769" t="str">
            <v>FILTRO [RB-12/RB-13]</v>
          </cell>
          <cell r="C8769" t="str">
            <v>ROH</v>
          </cell>
          <cell r="D8769" t="str">
            <v>UN</v>
          </cell>
        </row>
        <row r="8770">
          <cell r="A8770" t="str">
            <v>0200-67</v>
          </cell>
          <cell r="B8770" t="str">
            <v>FILTRO [RB-14/RB-15]</v>
          </cell>
          <cell r="C8770" t="str">
            <v>ROH</v>
          </cell>
          <cell r="D8770" t="str">
            <v>UN</v>
          </cell>
        </row>
        <row r="8771">
          <cell r="A8771" t="str">
            <v>0201-00</v>
          </cell>
          <cell r="B8771" t="str">
            <v>ETIQ COD BARRA COL (9827-06) [B-42] 220V</v>
          </cell>
          <cell r="C8771" t="str">
            <v>ROH</v>
          </cell>
          <cell r="D8771" t="str">
            <v>PL</v>
          </cell>
        </row>
        <row r="8772">
          <cell r="A8772" t="str">
            <v>0201-07</v>
          </cell>
          <cell r="B8772" t="str">
            <v>ETIQ SELO RUIDO [L-1200-WI] 127V</v>
          </cell>
          <cell r="C8772" t="str">
            <v>ROH</v>
          </cell>
          <cell r="D8772" t="str">
            <v>UN</v>
          </cell>
        </row>
        <row r="8773">
          <cell r="A8773" t="str">
            <v>0201-08</v>
          </cell>
          <cell r="B8773" t="str">
            <v>REGISTRO PLAS. PT[FSM]</v>
          </cell>
          <cell r="C8773" t="str">
            <v>ROH</v>
          </cell>
          <cell r="D8773" t="str">
            <v>UN</v>
          </cell>
        </row>
        <row r="8774">
          <cell r="A8774" t="str">
            <v>0201-09</v>
          </cell>
          <cell r="B8774" t="str">
            <v>ETQ COD BARRA UN[E-01](MERCATOR)220V[AR]</v>
          </cell>
          <cell r="C8774" t="str">
            <v>ROH</v>
          </cell>
          <cell r="D8774" t="str">
            <v>UN</v>
          </cell>
        </row>
        <row r="8775">
          <cell r="A8775" t="str">
            <v>0201-10</v>
          </cell>
          <cell r="B8775" t="str">
            <v>ETQ COD BARRA UNIT[B-05NP](MERCATOR)220V</v>
          </cell>
          <cell r="C8775" t="str">
            <v>ROH</v>
          </cell>
          <cell r="D8775" t="str">
            <v>UN</v>
          </cell>
        </row>
        <row r="8776">
          <cell r="A8776" t="str">
            <v>0201-100</v>
          </cell>
          <cell r="B8776" t="str">
            <v>ETIQ ATENÇÃO SANDUICHEIRA [SN] ESPANHOL</v>
          </cell>
          <cell r="C8776" t="str">
            <v>ROH</v>
          </cell>
          <cell r="D8776" t="str">
            <v>UN</v>
          </cell>
        </row>
        <row r="8777">
          <cell r="A8777" t="str">
            <v>0201-11</v>
          </cell>
          <cell r="B8777" t="str">
            <v>ETQ COD BARRA UNIT[B-36]PR(MERCATOR)220V</v>
          </cell>
          <cell r="C8777" t="str">
            <v>ROH</v>
          </cell>
          <cell r="D8777" t="str">
            <v>UN</v>
          </cell>
        </row>
        <row r="8778">
          <cell r="A8778" t="str">
            <v>0201-12</v>
          </cell>
          <cell r="B8778" t="str">
            <v>ETIQ COD BARRA UNIT NL-26 (MERCATOR)220V</v>
          </cell>
          <cell r="C8778" t="str">
            <v>ROH</v>
          </cell>
          <cell r="D8778" t="str">
            <v>UN</v>
          </cell>
        </row>
        <row r="8779">
          <cell r="A8779" t="str">
            <v>0201-13</v>
          </cell>
          <cell r="B8779" t="str">
            <v>ETQ CD BARRA UNIT[B-29 NP](MERCATOR)220V</v>
          </cell>
          <cell r="C8779" t="str">
            <v>ROH</v>
          </cell>
          <cell r="D8779" t="str">
            <v>UN</v>
          </cell>
        </row>
        <row r="8780">
          <cell r="A8780" t="str">
            <v>0201-14</v>
          </cell>
          <cell r="B8780" t="str">
            <v>ETIQ COD BARRA COLETIVA [L-1200-WI] 127V</v>
          </cell>
          <cell r="C8780" t="str">
            <v>ROH</v>
          </cell>
          <cell r="D8780" t="str">
            <v>PL</v>
          </cell>
        </row>
        <row r="8781">
          <cell r="A8781" t="str">
            <v>0201-15</v>
          </cell>
          <cell r="B8781" t="str">
            <v>ETIQ COD BARRA COLETIVA [L-1200-WI] 220V</v>
          </cell>
          <cell r="C8781" t="str">
            <v>ROH</v>
          </cell>
          <cell r="D8781" t="str">
            <v>PL</v>
          </cell>
        </row>
        <row r="8782">
          <cell r="A8782" t="str">
            <v>0201-16</v>
          </cell>
          <cell r="B8782" t="str">
            <v>ETIQ COD BARRA UNITARIA [L-1200-WI] 220V</v>
          </cell>
          <cell r="C8782" t="str">
            <v>ROH</v>
          </cell>
          <cell r="D8782" t="str">
            <v>UN</v>
          </cell>
        </row>
        <row r="8783">
          <cell r="A8783" t="str">
            <v>0201-17</v>
          </cell>
          <cell r="B8783" t="str">
            <v>ETIQ SELO RUIDO [L-1200-WI] 220V</v>
          </cell>
          <cell r="C8783" t="str">
            <v>ROH</v>
          </cell>
          <cell r="D8783" t="str">
            <v>UN</v>
          </cell>
        </row>
        <row r="8784">
          <cell r="A8784" t="str">
            <v>0201-18</v>
          </cell>
          <cell r="B8784" t="str">
            <v>ETIQ COD BARRA COLETIVA [L-550-W] 127V</v>
          </cell>
          <cell r="C8784" t="str">
            <v>ROH</v>
          </cell>
          <cell r="D8784" t="str">
            <v>PL</v>
          </cell>
        </row>
        <row r="8785">
          <cell r="A8785" t="str">
            <v>0201-19</v>
          </cell>
          <cell r="B8785" t="str">
            <v>ETIQ COD BARRA COLETIVA [L-550-W] 220V</v>
          </cell>
          <cell r="C8785" t="str">
            <v>ROH</v>
          </cell>
          <cell r="D8785" t="str">
            <v>PL</v>
          </cell>
        </row>
        <row r="8786">
          <cell r="A8786" t="str">
            <v>0201-20</v>
          </cell>
          <cell r="B8786" t="str">
            <v>ETIQ COD BARRA UNITARIA [L-550-W] 220V</v>
          </cell>
          <cell r="C8786" t="str">
            <v>ROH</v>
          </cell>
          <cell r="D8786" t="str">
            <v>UN</v>
          </cell>
        </row>
        <row r="8787">
          <cell r="A8787" t="str">
            <v>0201-21</v>
          </cell>
          <cell r="B8787" t="str">
            <v>ETIQ SELO RUIDO [L-550-W] 220V</v>
          </cell>
          <cell r="C8787" t="str">
            <v>ROH</v>
          </cell>
          <cell r="D8787" t="str">
            <v>UN</v>
          </cell>
        </row>
        <row r="8788">
          <cell r="A8788" t="str">
            <v>0201-22</v>
          </cell>
          <cell r="B8788" t="str">
            <v>ETQ CD BARRA UN RETRA EMB[AFN-50-BI]127V</v>
          </cell>
          <cell r="C8788" t="str">
            <v>ROH</v>
          </cell>
          <cell r="D8788" t="str">
            <v>UN</v>
          </cell>
        </row>
        <row r="8789">
          <cell r="A8789" t="str">
            <v>0201-23</v>
          </cell>
          <cell r="B8789" t="str">
            <v>ETQ CD BARRA UN RETRA EMB[AFN-50-BI]220V</v>
          </cell>
          <cell r="C8789" t="str">
            <v>ROH</v>
          </cell>
          <cell r="D8789" t="str">
            <v>UN</v>
          </cell>
        </row>
        <row r="8790">
          <cell r="A8790" t="str">
            <v>0201-24</v>
          </cell>
          <cell r="B8790" t="str">
            <v>ETQ CD BARRA UN RETRA EMB[AFN-50-RI]127V</v>
          </cell>
          <cell r="C8790" t="str">
            <v>ROH</v>
          </cell>
          <cell r="D8790" t="str">
            <v>UN</v>
          </cell>
        </row>
        <row r="8791">
          <cell r="A8791" t="str">
            <v>0201-25</v>
          </cell>
          <cell r="B8791" t="str">
            <v>ETQ CD BARRA UN RETRA EMB[AFN-50-RI]220V</v>
          </cell>
          <cell r="C8791" t="str">
            <v>ROH</v>
          </cell>
          <cell r="D8791" t="str">
            <v>UN</v>
          </cell>
        </row>
        <row r="8792">
          <cell r="A8792" t="str">
            <v>0201-26</v>
          </cell>
          <cell r="B8792" t="str">
            <v>ETIQ ENDEREÇO + IEC RETRAB EMB [AFN-50]</v>
          </cell>
          <cell r="C8792" t="str">
            <v>ROH</v>
          </cell>
          <cell r="D8792" t="str">
            <v>UN</v>
          </cell>
        </row>
        <row r="8793">
          <cell r="A8793" t="str">
            <v>0201-27</v>
          </cell>
          <cell r="B8793" t="str">
            <v>ETQ COD BARRA UNIT RET EMB[FSN-55-B]127V</v>
          </cell>
          <cell r="C8793" t="str">
            <v>ROH</v>
          </cell>
          <cell r="D8793" t="str">
            <v>UN</v>
          </cell>
        </row>
        <row r="8794">
          <cell r="A8794" t="str">
            <v>0201-28</v>
          </cell>
          <cell r="B8794" t="str">
            <v>ETQ COD BARRA UNIT RET EMB[FSN-55-B]220V</v>
          </cell>
          <cell r="C8794" t="str">
            <v>ROH</v>
          </cell>
          <cell r="D8794" t="str">
            <v>UN</v>
          </cell>
        </row>
        <row r="8795">
          <cell r="A8795" t="str">
            <v>0201-29</v>
          </cell>
          <cell r="B8795" t="str">
            <v>ETQ CD BARRA UNIT[L-99-FR](MERCATOR)220V</v>
          </cell>
          <cell r="C8795" t="str">
            <v>ROH</v>
          </cell>
          <cell r="D8795" t="str">
            <v>UN</v>
          </cell>
        </row>
        <row r="8796">
          <cell r="A8796" t="str">
            <v>0201-30</v>
          </cell>
          <cell r="B8796" t="str">
            <v>ETIQ COD BARRA COLETIVA [SCN-02] 127V</v>
          </cell>
          <cell r="C8796" t="str">
            <v>ROH</v>
          </cell>
          <cell r="D8796" t="str">
            <v>PL</v>
          </cell>
        </row>
        <row r="8797">
          <cell r="A8797" t="str">
            <v>0201-31</v>
          </cell>
          <cell r="B8797" t="str">
            <v>ETIQ COD BARRA COLETIVA [SCN-02] 220V</v>
          </cell>
          <cell r="C8797" t="str">
            <v>ROH</v>
          </cell>
          <cell r="D8797" t="str">
            <v>PL</v>
          </cell>
        </row>
        <row r="8798">
          <cell r="A8798" t="str">
            <v>0201-32</v>
          </cell>
          <cell r="B8798" t="str">
            <v>ETIQ COD BARRA UNITARIA [SCN-02] 220V</v>
          </cell>
          <cell r="C8798" t="str">
            <v>ROH</v>
          </cell>
          <cell r="D8798" t="str">
            <v>UN</v>
          </cell>
        </row>
        <row r="8799">
          <cell r="A8799" t="str">
            <v>0201-33</v>
          </cell>
          <cell r="B8799" t="str">
            <v>ETIQ COD BARRA COLETIVA [SN-01] 127V</v>
          </cell>
          <cell r="C8799" t="str">
            <v>ROH</v>
          </cell>
          <cell r="D8799" t="str">
            <v>PL</v>
          </cell>
        </row>
        <row r="8800">
          <cell r="A8800" t="str">
            <v>0201-34</v>
          </cell>
          <cell r="B8800" t="str">
            <v>ETIQ COD BARRA COLETIVA [SN-01] 220V</v>
          </cell>
          <cell r="C8800" t="str">
            <v>ROH</v>
          </cell>
          <cell r="D8800" t="str">
            <v>PL</v>
          </cell>
        </row>
        <row r="8801">
          <cell r="A8801" t="str">
            <v>0201-35</v>
          </cell>
          <cell r="B8801" t="str">
            <v>ETIQ COD BARRA UNITARIA [SN-01] 220V</v>
          </cell>
          <cell r="C8801" t="str">
            <v>ROH</v>
          </cell>
          <cell r="D8801" t="str">
            <v>UN</v>
          </cell>
        </row>
        <row r="8802">
          <cell r="A8802" t="str">
            <v>0201-36</v>
          </cell>
          <cell r="B8802" t="str">
            <v>ETIQUETA ATENÇÃO CAFETEIRA [CN]</v>
          </cell>
          <cell r="C8802" t="str">
            <v>ROH</v>
          </cell>
          <cell r="D8802" t="str">
            <v>UN</v>
          </cell>
        </row>
        <row r="8803">
          <cell r="A8803" t="str">
            <v>0201-37</v>
          </cell>
          <cell r="B8803" t="str">
            <v>ETIQ SELO RUIDO [SCN-01] 127V</v>
          </cell>
          <cell r="C8803" t="str">
            <v>ROH</v>
          </cell>
          <cell r="D8803" t="str">
            <v>UN</v>
          </cell>
        </row>
        <row r="8804">
          <cell r="A8804" t="str">
            <v>0201-38</v>
          </cell>
          <cell r="B8804" t="str">
            <v>ETIQ SELO RUIDO [SCN-01] 220V</v>
          </cell>
          <cell r="C8804" t="str">
            <v>ROH</v>
          </cell>
          <cell r="D8804" t="str">
            <v>UN</v>
          </cell>
        </row>
        <row r="8805">
          <cell r="A8805" t="str">
            <v>0201-39</v>
          </cell>
          <cell r="B8805" t="str">
            <v>ETIQ SELO RUIDO [SCN-02] 127V</v>
          </cell>
          <cell r="C8805" t="str">
            <v>ROH</v>
          </cell>
          <cell r="D8805" t="str">
            <v>UN</v>
          </cell>
        </row>
        <row r="8806">
          <cell r="A8806" t="str">
            <v>0201-40</v>
          </cell>
          <cell r="B8806" t="str">
            <v>ETIQ SELO RUIDO [SCN-02] 220V</v>
          </cell>
          <cell r="C8806" t="str">
            <v>ROH</v>
          </cell>
          <cell r="D8806" t="str">
            <v>UN</v>
          </cell>
        </row>
        <row r="8807">
          <cell r="A8807" t="str">
            <v>0201-41</v>
          </cell>
          <cell r="B8807" t="str">
            <v>ETIQ RETRABALHO [ VCT-30 ] TOP HOUSE</v>
          </cell>
          <cell r="C8807" t="str">
            <v>ROH</v>
          </cell>
          <cell r="D8807" t="str">
            <v>UN</v>
          </cell>
        </row>
        <row r="8808">
          <cell r="A8808" t="str">
            <v>0201-42</v>
          </cell>
          <cell r="B8808" t="str">
            <v>ETIQ RETRABALHO [ VCT-40 ] TOP HOUSE</v>
          </cell>
          <cell r="C8808" t="str">
            <v>ROH</v>
          </cell>
          <cell r="D8808" t="str">
            <v>UN</v>
          </cell>
        </row>
        <row r="8809">
          <cell r="A8809" t="str">
            <v>0201-43</v>
          </cell>
          <cell r="B8809" t="str">
            <v>ETIQ NUMERO SERIE PARA SECADOR [SCN]</v>
          </cell>
          <cell r="C8809" t="str">
            <v>ROH</v>
          </cell>
          <cell r="D8809" t="str">
            <v>UN</v>
          </cell>
        </row>
        <row r="8810">
          <cell r="A8810" t="str">
            <v>0201-44</v>
          </cell>
          <cell r="B8810" t="str">
            <v>ETIQUETA ATENÇÃO SANDUICHEIRA [SN]</v>
          </cell>
          <cell r="C8810" t="str">
            <v>ROH</v>
          </cell>
          <cell r="D8810" t="str">
            <v>UN</v>
          </cell>
        </row>
        <row r="8811">
          <cell r="A8811" t="str">
            <v>0201-45</v>
          </cell>
          <cell r="B8811" t="str">
            <v>ETIQ COD BARRA COLETIVA [B-48-B-SL] 127V</v>
          </cell>
          <cell r="C8811" t="str">
            <v>ROH</v>
          </cell>
          <cell r="D8811" t="str">
            <v>PL</v>
          </cell>
        </row>
        <row r="8812">
          <cell r="A8812" t="str">
            <v>0201-46</v>
          </cell>
          <cell r="B8812" t="str">
            <v>ETIQ COD BARRA COLETIVA [B-48-B-SL] 220V</v>
          </cell>
          <cell r="C8812" t="str">
            <v>ROH</v>
          </cell>
          <cell r="D8812" t="str">
            <v>PL</v>
          </cell>
        </row>
        <row r="8813">
          <cell r="A8813" t="str">
            <v>0201-47</v>
          </cell>
          <cell r="B8813" t="str">
            <v>ETIQ COD BARRA UNITARIA [B-48-B-SL] 220V</v>
          </cell>
          <cell r="C8813" t="str">
            <v>ROH</v>
          </cell>
          <cell r="D8813" t="str">
            <v>UN</v>
          </cell>
        </row>
        <row r="8814">
          <cell r="A8814" t="str">
            <v>0201-48</v>
          </cell>
          <cell r="B8814" t="str">
            <v>ETIQ COD BARRA COLETIVA [L-48-R-SL] 127V</v>
          </cell>
          <cell r="C8814" t="str">
            <v>ROH</v>
          </cell>
          <cell r="D8814" t="str">
            <v>PL</v>
          </cell>
        </row>
        <row r="8815">
          <cell r="A8815" t="str">
            <v>0201-49</v>
          </cell>
          <cell r="B8815" t="str">
            <v>ETIQ COD BARRA COLETIVA [L-48-R-SL] 220V</v>
          </cell>
          <cell r="C8815" t="str">
            <v>ROH</v>
          </cell>
          <cell r="D8815" t="str">
            <v>PL</v>
          </cell>
        </row>
        <row r="8816">
          <cell r="A8816" t="str">
            <v>0201-50</v>
          </cell>
          <cell r="B8816" t="str">
            <v>ETIQ COD BARRA UNITARIA [L-48-R-SL] 220V</v>
          </cell>
          <cell r="C8816" t="str">
            <v>ROH</v>
          </cell>
          <cell r="D8816" t="str">
            <v>UN</v>
          </cell>
        </row>
        <row r="8817">
          <cell r="A8817" t="str">
            <v>0201-51</v>
          </cell>
          <cell r="B8817" t="str">
            <v>ETIQ SELO RUIDO [L-48-R-SL] 220V</v>
          </cell>
          <cell r="C8817" t="str">
            <v>ROH</v>
          </cell>
          <cell r="D8817" t="str">
            <v>UN</v>
          </cell>
        </row>
        <row r="8818">
          <cell r="A8818" t="str">
            <v>0201-52</v>
          </cell>
          <cell r="B8818" t="str">
            <v>ETIQ COD BARRA COLETIVA [L-48-B-SL] 127V</v>
          </cell>
          <cell r="C8818" t="str">
            <v>ROH</v>
          </cell>
          <cell r="D8818" t="str">
            <v>PL</v>
          </cell>
        </row>
        <row r="8819">
          <cell r="A8819" t="str">
            <v>0201-53</v>
          </cell>
          <cell r="B8819" t="str">
            <v>ETIQ COD BARRA COLETIVA [L-48-B-SL] 220V</v>
          </cell>
          <cell r="C8819" t="str">
            <v>ROH</v>
          </cell>
          <cell r="D8819" t="str">
            <v>PL</v>
          </cell>
        </row>
        <row r="8820">
          <cell r="A8820" t="str">
            <v>0201-54</v>
          </cell>
          <cell r="B8820" t="str">
            <v>ETIQ COD BARRA UNITARIA [L-48-B-SL] 220V</v>
          </cell>
          <cell r="C8820" t="str">
            <v>ROH</v>
          </cell>
          <cell r="D8820" t="str">
            <v>UN</v>
          </cell>
        </row>
        <row r="8821">
          <cell r="A8821" t="str">
            <v>0201-55</v>
          </cell>
          <cell r="B8821" t="str">
            <v>ETIQ SELO RUIDO [L-48-B-SL] 220V</v>
          </cell>
          <cell r="C8821" t="str">
            <v>ROH</v>
          </cell>
          <cell r="D8821" t="str">
            <v>UN</v>
          </cell>
        </row>
        <row r="8822">
          <cell r="A8822" t="str">
            <v>0201-56</v>
          </cell>
          <cell r="B8822" t="str">
            <v>ETQ CD BARRA COL(2037-03)[AFN-50-BI]127V</v>
          </cell>
          <cell r="C8822" t="str">
            <v>ROH</v>
          </cell>
          <cell r="D8822" t="str">
            <v>PL</v>
          </cell>
        </row>
        <row r="8823">
          <cell r="A8823" t="str">
            <v>0201-57</v>
          </cell>
          <cell r="B8823" t="str">
            <v>ETQ CD BARRA COL(2037-04)[AFN-50-BI]220V</v>
          </cell>
          <cell r="C8823" t="str">
            <v>ROH</v>
          </cell>
          <cell r="D8823" t="str">
            <v>PL</v>
          </cell>
        </row>
        <row r="8824">
          <cell r="A8824" t="str">
            <v>0201-58</v>
          </cell>
          <cell r="B8824" t="str">
            <v>ETQ COD BARRA UN(2037-04)[AFN-50-BI]220V</v>
          </cell>
          <cell r="C8824" t="str">
            <v>ROH</v>
          </cell>
          <cell r="D8824" t="str">
            <v>UN</v>
          </cell>
        </row>
        <row r="8825">
          <cell r="A8825" t="str">
            <v>0201-59</v>
          </cell>
          <cell r="B8825" t="str">
            <v>ETQ CD BARRA COL(2038-03)[AFN-50-RI]127V</v>
          </cell>
          <cell r="C8825" t="str">
            <v>ROH</v>
          </cell>
          <cell r="D8825" t="str">
            <v>PL</v>
          </cell>
        </row>
        <row r="8826">
          <cell r="A8826" t="str">
            <v>0201-60</v>
          </cell>
          <cell r="B8826" t="str">
            <v>ETQ CD BARRA COL(2038-04)[AFN-50-RI]220V</v>
          </cell>
          <cell r="C8826" t="str">
            <v>ROH</v>
          </cell>
          <cell r="D8826" t="str">
            <v>PL</v>
          </cell>
        </row>
        <row r="8827">
          <cell r="A8827" t="str">
            <v>0201-61</v>
          </cell>
          <cell r="B8827" t="str">
            <v>ETQ COD BARRA UN(2038-04)[AFN-50-RI]220V</v>
          </cell>
          <cell r="C8827" t="str">
            <v>ROH</v>
          </cell>
          <cell r="D8827" t="str">
            <v>UN</v>
          </cell>
        </row>
        <row r="8828">
          <cell r="A8828" t="str">
            <v>0201-62</v>
          </cell>
          <cell r="B8828" t="str">
            <v>ETIQ COD BARRA COLETIVA [SCN-16] 127V</v>
          </cell>
          <cell r="C8828" t="str">
            <v>ROH</v>
          </cell>
          <cell r="D8828" t="str">
            <v>PL</v>
          </cell>
        </row>
        <row r="8829">
          <cell r="A8829" t="str">
            <v>0201-63</v>
          </cell>
          <cell r="B8829" t="str">
            <v>ETIQ COD BARRA COLETIVA [SCN-16] 220V</v>
          </cell>
          <cell r="C8829" t="str">
            <v>ROH</v>
          </cell>
          <cell r="D8829" t="str">
            <v>PL</v>
          </cell>
        </row>
        <row r="8830">
          <cell r="A8830" t="str">
            <v>0201-64</v>
          </cell>
          <cell r="B8830" t="str">
            <v>ETIQ COD BARRA UNITARIA [SCN-16] 220V</v>
          </cell>
          <cell r="C8830" t="str">
            <v>ROH</v>
          </cell>
          <cell r="D8830" t="str">
            <v>UN</v>
          </cell>
        </row>
        <row r="8831">
          <cell r="A8831" t="str">
            <v>0201-65</v>
          </cell>
          <cell r="B8831" t="str">
            <v>ETIQ SELO RUIDO [SCN-16] 127V</v>
          </cell>
          <cell r="C8831" t="str">
            <v>ROH</v>
          </cell>
          <cell r="D8831" t="str">
            <v>UN</v>
          </cell>
        </row>
        <row r="8832">
          <cell r="A8832" t="str">
            <v>0201-66</v>
          </cell>
          <cell r="B8832" t="str">
            <v>ETIQ SELO RUIDO [SCN-16] 220V</v>
          </cell>
          <cell r="C8832" t="str">
            <v>ROH</v>
          </cell>
          <cell r="D8832" t="str">
            <v>UN</v>
          </cell>
        </row>
        <row r="8833">
          <cell r="A8833" t="str">
            <v>0201-67</v>
          </cell>
          <cell r="B8833" t="str">
            <v>ETIQ COD BARRA COLETIVA [AFN-51-BI] 127V</v>
          </cell>
          <cell r="C8833" t="str">
            <v>ROH</v>
          </cell>
          <cell r="D8833" t="str">
            <v>PL</v>
          </cell>
        </row>
        <row r="8834">
          <cell r="A8834" t="str">
            <v>0201-68</v>
          </cell>
          <cell r="B8834" t="str">
            <v>ETIQ COD BARRA COLETIVA [AFN-51-BI] 220V</v>
          </cell>
          <cell r="C8834" t="str">
            <v>ROH</v>
          </cell>
          <cell r="D8834" t="str">
            <v>PL</v>
          </cell>
        </row>
        <row r="8835">
          <cell r="A8835" t="str">
            <v>0201-69</v>
          </cell>
          <cell r="B8835" t="str">
            <v>ETIQ COD BARRA UNITARIA [AFN-51-BI] 220V</v>
          </cell>
          <cell r="C8835" t="str">
            <v>ROH</v>
          </cell>
          <cell r="D8835" t="str">
            <v>UN</v>
          </cell>
        </row>
        <row r="8836">
          <cell r="A8836" t="str">
            <v>0201-70</v>
          </cell>
          <cell r="B8836" t="str">
            <v>ETIQ COD BARRA COLETIVA [AFN-51-RI] 127V</v>
          </cell>
          <cell r="C8836" t="str">
            <v>ROH</v>
          </cell>
          <cell r="D8836" t="str">
            <v>PL</v>
          </cell>
        </row>
        <row r="8837">
          <cell r="A8837" t="str">
            <v>0201-71</v>
          </cell>
          <cell r="B8837" t="str">
            <v>ETIQ COD BARRA COLETIVA [AFN-51-RI] 220V</v>
          </cell>
          <cell r="C8837" t="str">
            <v>ROH</v>
          </cell>
          <cell r="D8837" t="str">
            <v>PL</v>
          </cell>
        </row>
        <row r="8838">
          <cell r="A8838" t="str">
            <v>0201-72</v>
          </cell>
          <cell r="B8838" t="str">
            <v>ETIQ COD BARRA UNITARIA [AFN-51-RI] 220V</v>
          </cell>
          <cell r="C8838" t="str">
            <v>ROH</v>
          </cell>
          <cell r="D8838" t="str">
            <v>UN</v>
          </cell>
        </row>
        <row r="8839">
          <cell r="A8839" t="str">
            <v>0201-73</v>
          </cell>
          <cell r="B8839" t="str">
            <v>ETIQ COD BARRA COLETIVA [AFN-51-WR] 127V</v>
          </cell>
          <cell r="C8839" t="str">
            <v>ROH</v>
          </cell>
          <cell r="D8839" t="str">
            <v>PL</v>
          </cell>
        </row>
        <row r="8840">
          <cell r="A8840" t="str">
            <v>0201-74</v>
          </cell>
          <cell r="B8840" t="str">
            <v>ETIQ COD BARRA COLETIVA [AFN-51-WR] 220V</v>
          </cell>
          <cell r="C8840" t="str">
            <v>ROH</v>
          </cell>
          <cell r="D8840" t="str">
            <v>PL</v>
          </cell>
        </row>
        <row r="8841">
          <cell r="A8841" t="str">
            <v>0201-75</v>
          </cell>
          <cell r="B8841" t="str">
            <v>ETIQ COD BARRA UNITARIA [AFN-51-WR] 220V</v>
          </cell>
          <cell r="C8841" t="str">
            <v>ROH</v>
          </cell>
          <cell r="D8841" t="str">
            <v>UN</v>
          </cell>
        </row>
        <row r="8842">
          <cell r="A8842" t="str">
            <v>0201-76</v>
          </cell>
          <cell r="B8842" t="str">
            <v>ETIQ COD BARRA COLETIVA [SN-02-SL] 127V</v>
          </cell>
          <cell r="C8842" t="str">
            <v>ROH</v>
          </cell>
          <cell r="D8842" t="str">
            <v>PL</v>
          </cell>
        </row>
        <row r="8843">
          <cell r="A8843" t="str">
            <v>0201-77</v>
          </cell>
          <cell r="B8843" t="str">
            <v>ETIQ COD BARRA COLETIVA [SN-02-SL] 220V</v>
          </cell>
          <cell r="C8843" t="str">
            <v>ROH</v>
          </cell>
          <cell r="D8843" t="str">
            <v>PL</v>
          </cell>
        </row>
        <row r="8844">
          <cell r="A8844" t="str">
            <v>0201-78</v>
          </cell>
          <cell r="B8844" t="str">
            <v>ETIQ COD BARRA UNITARIA [SN-02-SL] 220V</v>
          </cell>
          <cell r="C8844" t="str">
            <v>ROH</v>
          </cell>
          <cell r="D8844" t="str">
            <v>UN</v>
          </cell>
        </row>
        <row r="8845">
          <cell r="A8845" t="str">
            <v>0201-79</v>
          </cell>
          <cell r="B8845" t="str">
            <v>ETIQ COD BARRA COLETIVA [SN-03] 127V</v>
          </cell>
          <cell r="C8845" t="str">
            <v>ROH</v>
          </cell>
          <cell r="D8845" t="str">
            <v>PL</v>
          </cell>
        </row>
        <row r="8846">
          <cell r="A8846" t="str">
            <v>0201-80</v>
          </cell>
          <cell r="B8846" t="str">
            <v>ETIQ COD BARRA COLETIVA [SN-03] 220V</v>
          </cell>
          <cell r="C8846" t="str">
            <v>ROH</v>
          </cell>
          <cell r="D8846" t="str">
            <v>PL</v>
          </cell>
        </row>
        <row r="8847">
          <cell r="A8847" t="str">
            <v>0201-81</v>
          </cell>
          <cell r="B8847" t="str">
            <v>ETIQ COD BARRA UNITARIA [SN-03] 220V</v>
          </cell>
          <cell r="C8847" t="str">
            <v>ROH</v>
          </cell>
          <cell r="D8847" t="str">
            <v>UN</v>
          </cell>
        </row>
        <row r="8848">
          <cell r="A8848" t="str">
            <v>0201-82</v>
          </cell>
          <cell r="B8848" t="str">
            <v>ETIQ COD BARRA COLETIVA [SN-04] 127V</v>
          </cell>
          <cell r="C8848" t="str">
            <v>ROH</v>
          </cell>
          <cell r="D8848" t="str">
            <v>PL</v>
          </cell>
        </row>
        <row r="8849">
          <cell r="A8849" t="str">
            <v>0201-83</v>
          </cell>
          <cell r="B8849" t="str">
            <v>ETIQ COD BARRA COLETIVA [SN-04] 220V</v>
          </cell>
          <cell r="C8849" t="str">
            <v>ROH</v>
          </cell>
          <cell r="D8849" t="str">
            <v>PL</v>
          </cell>
        </row>
        <row r="8850">
          <cell r="A8850" t="str">
            <v>0201-84</v>
          </cell>
          <cell r="B8850" t="str">
            <v>ETIQ COD BARRA UNITARIA [SN-04] 220V</v>
          </cell>
          <cell r="C8850" t="str">
            <v>ROH</v>
          </cell>
          <cell r="D8850" t="str">
            <v>UN</v>
          </cell>
        </row>
        <row r="8851">
          <cell r="A8851" t="str">
            <v>0201-85</v>
          </cell>
          <cell r="B8851" t="str">
            <v>ETQ COD BARRA UNIT(9856-05)[B-04 NP]127V</v>
          </cell>
          <cell r="C8851" t="str">
            <v>ROH</v>
          </cell>
          <cell r="D8851" t="str">
            <v>UN</v>
          </cell>
        </row>
        <row r="8852">
          <cell r="A8852" t="str">
            <v>0201-86</v>
          </cell>
          <cell r="B8852" t="str">
            <v>ETIQ COD BARRA COL(9856-05)[B-04 NP]127V</v>
          </cell>
          <cell r="C8852" t="str">
            <v>ROH</v>
          </cell>
          <cell r="D8852" t="str">
            <v>PL</v>
          </cell>
        </row>
        <row r="8853">
          <cell r="A8853" t="str">
            <v>0201-87</v>
          </cell>
          <cell r="B8853" t="str">
            <v>ETQ COD BARRA UNIT(9856-06)[B-04 NP]220V</v>
          </cell>
          <cell r="C8853" t="str">
            <v>ROH</v>
          </cell>
          <cell r="D8853" t="str">
            <v>UN</v>
          </cell>
        </row>
        <row r="8854">
          <cell r="A8854" t="str">
            <v>0201-88</v>
          </cell>
          <cell r="B8854" t="str">
            <v>ETIQ COD BARRA COL(9856-06)[B-04 NP]220V</v>
          </cell>
          <cell r="C8854" t="str">
            <v>ROH</v>
          </cell>
          <cell r="D8854" t="str">
            <v>PL</v>
          </cell>
        </row>
        <row r="8855">
          <cell r="A8855" t="str">
            <v>0201-89</v>
          </cell>
          <cell r="B8855" t="str">
            <v>ETIQ COD BARRA UNI(5598-09)[B-23 NP]127V</v>
          </cell>
          <cell r="C8855" t="str">
            <v>ROH</v>
          </cell>
          <cell r="D8855" t="str">
            <v>UN</v>
          </cell>
        </row>
        <row r="8856">
          <cell r="A8856" t="str">
            <v>0201-90</v>
          </cell>
          <cell r="B8856" t="str">
            <v>ETIQ COD BARRA COL(5598-09)[B-23 NP]127V</v>
          </cell>
          <cell r="C8856" t="str">
            <v>ROH</v>
          </cell>
          <cell r="D8856" t="str">
            <v>PL</v>
          </cell>
        </row>
        <row r="8857">
          <cell r="A8857" t="str">
            <v>0201-91</v>
          </cell>
          <cell r="B8857" t="str">
            <v>ETIQ COD BARRA UNI(5598-10)[B-23 NP]220V</v>
          </cell>
          <cell r="C8857" t="str">
            <v>ROH</v>
          </cell>
          <cell r="D8857" t="str">
            <v>UN</v>
          </cell>
        </row>
        <row r="8858">
          <cell r="A8858" t="str">
            <v>0201-92</v>
          </cell>
          <cell r="B8858" t="str">
            <v>ETIQ COD BARRA COL(5598-10)[B-23 NP]220V</v>
          </cell>
          <cell r="C8858" t="str">
            <v>ROH</v>
          </cell>
          <cell r="D8858" t="str">
            <v>PL</v>
          </cell>
        </row>
        <row r="8859">
          <cell r="A8859" t="str">
            <v>0201-93</v>
          </cell>
          <cell r="B8859" t="str">
            <v>ETIQ COD BARRA UNI(2598-07)[B-29 NP]127V</v>
          </cell>
          <cell r="C8859" t="str">
            <v>ROH</v>
          </cell>
          <cell r="D8859" t="str">
            <v>UN</v>
          </cell>
        </row>
        <row r="8860">
          <cell r="A8860" t="str">
            <v>0201-94</v>
          </cell>
          <cell r="B8860" t="str">
            <v>ETIQ COD BARRA COL(2598-07)[B-29 NP]127V</v>
          </cell>
          <cell r="C8860" t="str">
            <v>ROH</v>
          </cell>
          <cell r="D8860" t="str">
            <v>PL</v>
          </cell>
        </row>
        <row r="8861">
          <cell r="A8861" t="str">
            <v>0201-95</v>
          </cell>
          <cell r="B8861" t="str">
            <v>ETIQ COD BARRA UNI(2598-08)[B-29 NP]220V</v>
          </cell>
          <cell r="C8861" t="str">
            <v>ROH</v>
          </cell>
          <cell r="D8861" t="str">
            <v>UN</v>
          </cell>
        </row>
        <row r="8862">
          <cell r="A8862" t="str">
            <v>0201-96</v>
          </cell>
          <cell r="B8862" t="str">
            <v>ETIQ COD BARRA COL(2598-08)[B-29 NP]220V</v>
          </cell>
          <cell r="C8862" t="str">
            <v>ROH</v>
          </cell>
          <cell r="D8862" t="str">
            <v>PL</v>
          </cell>
        </row>
        <row r="8863">
          <cell r="A8863" t="str">
            <v>0201-97</v>
          </cell>
          <cell r="B8863" t="str">
            <v>ETIQ COD BARRA UNIT (9827-05) [B-42]127V</v>
          </cell>
          <cell r="C8863" t="str">
            <v>ROH</v>
          </cell>
          <cell r="D8863" t="str">
            <v>UN</v>
          </cell>
        </row>
        <row r="8864">
          <cell r="A8864" t="str">
            <v>0201-98</v>
          </cell>
          <cell r="B8864" t="str">
            <v>ETIQ COD BARRA COL (9827-05) [B-42] 127V</v>
          </cell>
          <cell r="C8864" t="str">
            <v>ROH</v>
          </cell>
          <cell r="D8864" t="str">
            <v>PL</v>
          </cell>
        </row>
        <row r="8865">
          <cell r="A8865" t="str">
            <v>0201-99</v>
          </cell>
          <cell r="B8865" t="str">
            <v>ETIQ COD BARRA UNIT (9827-06) [B-42]220V</v>
          </cell>
          <cell r="C8865" t="str">
            <v>ROH</v>
          </cell>
          <cell r="D8865" t="str">
            <v>UN</v>
          </cell>
        </row>
        <row r="8866">
          <cell r="A8866" t="str">
            <v>020101-0001-01</v>
          </cell>
          <cell r="B8866" t="str">
            <v>ETQ N IMPRESSA AD PES CR FOSCO 60X20MM</v>
          </cell>
          <cell r="C8866" t="str">
            <v>ROH</v>
          </cell>
          <cell r="D8866" t="str">
            <v>UN</v>
          </cell>
        </row>
        <row r="8867">
          <cell r="A8867" t="str">
            <v>020117-0005-01</v>
          </cell>
          <cell r="B8867" t="str">
            <v>ETQ NÚM DE SÉRIE MBX-01</v>
          </cell>
          <cell r="C8867" t="str">
            <v>ROH</v>
          </cell>
          <cell r="D8867" t="str">
            <v>UN</v>
          </cell>
        </row>
        <row r="8868">
          <cell r="A8868" t="str">
            <v>020117-0006-01</v>
          </cell>
          <cell r="B8868" t="str">
            <v>ETQ NÚM DE SÉRIE AWS-BBS-LW</v>
          </cell>
          <cell r="C8868" t="str">
            <v>ROH</v>
          </cell>
          <cell r="D8868" t="str">
            <v>UN</v>
          </cell>
        </row>
        <row r="8869">
          <cell r="A8869" t="str">
            <v>020121-0001-01</v>
          </cell>
          <cell r="B8869" t="str">
            <v>ETQ NÚM SÉRIE 9QF ODU</v>
          </cell>
          <cell r="C8869" t="str">
            <v>ROH</v>
          </cell>
          <cell r="D8869" t="str">
            <v>UN</v>
          </cell>
        </row>
        <row r="8870">
          <cell r="A8870" t="str">
            <v>020121-0001-02</v>
          </cell>
          <cell r="B8870" t="str">
            <v>ETQ NÚM SÉRIE 9QF ODU</v>
          </cell>
          <cell r="C8870" t="str">
            <v>ROH</v>
          </cell>
          <cell r="D8870" t="str">
            <v>UN</v>
          </cell>
        </row>
        <row r="8871">
          <cell r="A8871" t="str">
            <v>020121-0002-01</v>
          </cell>
          <cell r="B8871" t="str">
            <v>ETQ NÚM SÉRIE 9QF IDU</v>
          </cell>
          <cell r="C8871" t="str">
            <v>ROH</v>
          </cell>
          <cell r="D8871" t="str">
            <v>UN</v>
          </cell>
        </row>
        <row r="8872">
          <cell r="A8872" t="str">
            <v>020121-0002-02</v>
          </cell>
          <cell r="B8872" t="str">
            <v>ETQ NÚM SÉRIE 9QF IDU</v>
          </cell>
          <cell r="C8872" t="str">
            <v>ROH</v>
          </cell>
          <cell r="D8872" t="str">
            <v>UN</v>
          </cell>
        </row>
        <row r="8873">
          <cell r="A8873" t="str">
            <v>020121-0003-01</v>
          </cell>
          <cell r="B8873" t="str">
            <v>ETQ NÚM SÉRIE 9F ODU</v>
          </cell>
          <cell r="C8873" t="str">
            <v>ROH</v>
          </cell>
          <cell r="D8873" t="str">
            <v>UN</v>
          </cell>
        </row>
        <row r="8874">
          <cell r="A8874" t="str">
            <v>020121-0003-02</v>
          </cell>
          <cell r="B8874" t="str">
            <v>ETQ NÚM SÉRIE 9F ODU</v>
          </cell>
          <cell r="C8874" t="str">
            <v>ROH</v>
          </cell>
          <cell r="D8874" t="str">
            <v>UN</v>
          </cell>
        </row>
        <row r="8875">
          <cell r="A8875" t="str">
            <v>020121-0004-01</v>
          </cell>
          <cell r="B8875" t="str">
            <v>ETQ NÚM SÉRIE 9F IDU</v>
          </cell>
          <cell r="C8875" t="str">
            <v>ROH</v>
          </cell>
          <cell r="D8875" t="str">
            <v>UN</v>
          </cell>
        </row>
        <row r="8876">
          <cell r="A8876" t="str">
            <v>020121-0004-02</v>
          </cell>
          <cell r="B8876" t="str">
            <v>ETQ NÚM SÉRIE 9F IDU</v>
          </cell>
          <cell r="C8876" t="str">
            <v>ROH</v>
          </cell>
          <cell r="D8876" t="str">
            <v>UN</v>
          </cell>
        </row>
        <row r="8877">
          <cell r="A8877" t="str">
            <v>020121-0005-01</v>
          </cell>
          <cell r="B8877" t="str">
            <v>ETQ NÚM SÉRIE 30QF ODU</v>
          </cell>
          <cell r="C8877" t="str">
            <v>ROH</v>
          </cell>
          <cell r="D8877" t="str">
            <v>UN</v>
          </cell>
        </row>
        <row r="8878">
          <cell r="A8878" t="str">
            <v>020121-0006-01</v>
          </cell>
          <cell r="B8878" t="str">
            <v>ETQ NÚM SÉRIE 30QF IDU</v>
          </cell>
          <cell r="C8878" t="str">
            <v>ROH</v>
          </cell>
          <cell r="D8878" t="str">
            <v>UN</v>
          </cell>
        </row>
        <row r="8879">
          <cell r="A8879" t="str">
            <v>020121-0007-01</v>
          </cell>
          <cell r="B8879" t="str">
            <v>ETQ NÚM SÉRIE 30F ODU</v>
          </cell>
          <cell r="C8879" t="str">
            <v>ROH</v>
          </cell>
          <cell r="D8879" t="str">
            <v>UN</v>
          </cell>
        </row>
        <row r="8880">
          <cell r="A8880" t="str">
            <v>020121-0008-01</v>
          </cell>
          <cell r="B8880" t="str">
            <v>ETQ NÚM SÉRIE 30F IDU</v>
          </cell>
          <cell r="C8880" t="str">
            <v>ROH</v>
          </cell>
          <cell r="D8880" t="str">
            <v>UN</v>
          </cell>
        </row>
        <row r="8881">
          <cell r="A8881" t="str">
            <v>020121-0009-01</v>
          </cell>
          <cell r="B8881" t="str">
            <v>ETQ NÚM SÉRIE 24QF ODU</v>
          </cell>
          <cell r="C8881" t="str">
            <v>ROH</v>
          </cell>
          <cell r="D8881" t="str">
            <v>UN</v>
          </cell>
        </row>
        <row r="8882">
          <cell r="A8882" t="str">
            <v>020121-0009-02</v>
          </cell>
          <cell r="B8882" t="str">
            <v>ETQ NÚM SÉRIE 24QF ODU</v>
          </cell>
          <cell r="C8882" t="str">
            <v>ROH</v>
          </cell>
          <cell r="D8882" t="str">
            <v>UN</v>
          </cell>
        </row>
        <row r="8883">
          <cell r="A8883" t="str">
            <v>020121-0010-01</v>
          </cell>
          <cell r="B8883" t="str">
            <v>ETQ NÚM SÉRIE 24QF IDU</v>
          </cell>
          <cell r="C8883" t="str">
            <v>ROH</v>
          </cell>
          <cell r="D8883" t="str">
            <v>UN</v>
          </cell>
        </row>
        <row r="8884">
          <cell r="A8884" t="str">
            <v>020121-0010-02</v>
          </cell>
          <cell r="B8884" t="str">
            <v>ETQ NÚM SÉRIE 24QF IDU</v>
          </cell>
          <cell r="C8884" t="str">
            <v>ROH</v>
          </cell>
          <cell r="D8884" t="str">
            <v>UN</v>
          </cell>
        </row>
        <row r="8885">
          <cell r="A8885" t="str">
            <v>020121-0011-01</v>
          </cell>
          <cell r="B8885" t="str">
            <v>ETQ NÚM SÉRIE 24F ODU</v>
          </cell>
          <cell r="C8885" t="str">
            <v>ROH</v>
          </cell>
          <cell r="D8885" t="str">
            <v>UN</v>
          </cell>
        </row>
        <row r="8886">
          <cell r="A8886" t="str">
            <v>020121-0011-02</v>
          </cell>
          <cell r="B8886" t="str">
            <v>ETQ NÚM SÉRIE 24F ODU</v>
          </cell>
          <cell r="C8886" t="str">
            <v>ROH</v>
          </cell>
          <cell r="D8886" t="str">
            <v>UN</v>
          </cell>
        </row>
        <row r="8887">
          <cell r="A8887" t="str">
            <v>020121-0012-01</v>
          </cell>
          <cell r="B8887" t="str">
            <v>ETQ NÚM SÉRIE 24F IDU</v>
          </cell>
          <cell r="C8887" t="str">
            <v>ROH</v>
          </cell>
          <cell r="D8887" t="str">
            <v>UN</v>
          </cell>
        </row>
        <row r="8888">
          <cell r="A8888" t="str">
            <v>020121-0012-02</v>
          </cell>
          <cell r="B8888" t="str">
            <v>ETQ NÚM SÉRIE 24F IDU</v>
          </cell>
          <cell r="C8888" t="str">
            <v>ROH</v>
          </cell>
          <cell r="D8888" t="str">
            <v>UN</v>
          </cell>
        </row>
        <row r="8889">
          <cell r="A8889" t="str">
            <v>020121-0013-01</v>
          </cell>
          <cell r="B8889" t="str">
            <v>ETQ NÚM SÉRIE 18QF ODU</v>
          </cell>
          <cell r="C8889" t="str">
            <v>ROH</v>
          </cell>
          <cell r="D8889" t="str">
            <v>UN</v>
          </cell>
        </row>
        <row r="8890">
          <cell r="A8890" t="str">
            <v>020121-0013-02</v>
          </cell>
          <cell r="B8890" t="str">
            <v>ETQ NÚM SÉRIE 18QF ODU</v>
          </cell>
          <cell r="C8890" t="str">
            <v>ROH</v>
          </cell>
          <cell r="D8890" t="str">
            <v>UN</v>
          </cell>
        </row>
        <row r="8891">
          <cell r="A8891" t="str">
            <v>020121-0014-01</v>
          </cell>
          <cell r="B8891" t="str">
            <v>ETQ NÚM SÉRIE 18QF IDU</v>
          </cell>
          <cell r="C8891" t="str">
            <v>ROH</v>
          </cell>
          <cell r="D8891" t="str">
            <v>UN</v>
          </cell>
        </row>
        <row r="8892">
          <cell r="A8892" t="str">
            <v>020121-0014-02</v>
          </cell>
          <cell r="B8892" t="str">
            <v>ETQ NÚM SÉRIE 18QF IDU</v>
          </cell>
          <cell r="C8892" t="str">
            <v>ROH</v>
          </cell>
          <cell r="D8892" t="str">
            <v>UN</v>
          </cell>
        </row>
        <row r="8893">
          <cell r="A8893" t="str">
            <v>020121-0015-01</v>
          </cell>
          <cell r="B8893" t="str">
            <v>ETQ NÚM SÉRIE 18F ODU</v>
          </cell>
          <cell r="C8893" t="str">
            <v>ROH</v>
          </cell>
          <cell r="D8893" t="str">
            <v>UN</v>
          </cell>
        </row>
        <row r="8894">
          <cell r="A8894" t="str">
            <v>020121-0015-02</v>
          </cell>
          <cell r="B8894" t="str">
            <v>ETQ NÚM SÉRIE 18F ODU</v>
          </cell>
          <cell r="C8894" t="str">
            <v>ROH</v>
          </cell>
          <cell r="D8894" t="str">
            <v>UN</v>
          </cell>
        </row>
        <row r="8895">
          <cell r="A8895" t="str">
            <v>020121-0016-01</v>
          </cell>
          <cell r="B8895" t="str">
            <v>ETQ NÚM SÉRIE 18F IDU</v>
          </cell>
          <cell r="C8895" t="str">
            <v>ROH</v>
          </cell>
          <cell r="D8895" t="str">
            <v>UN</v>
          </cell>
        </row>
        <row r="8896">
          <cell r="A8896" t="str">
            <v>020121-0016-02</v>
          </cell>
          <cell r="B8896" t="str">
            <v>ETQ NÚM SÉRIE 18F IDU</v>
          </cell>
          <cell r="C8896" t="str">
            <v>ROH</v>
          </cell>
          <cell r="D8896" t="str">
            <v>UN</v>
          </cell>
        </row>
        <row r="8897">
          <cell r="A8897" t="str">
            <v>020121-0017-01</v>
          </cell>
          <cell r="B8897" t="str">
            <v>ETQ NÚM SÉRIE 12QF ODU</v>
          </cell>
          <cell r="C8897" t="str">
            <v>ROH</v>
          </cell>
          <cell r="D8897" t="str">
            <v>UN</v>
          </cell>
        </row>
        <row r="8898">
          <cell r="A8898" t="str">
            <v>020121-0017-02</v>
          </cell>
          <cell r="B8898" t="str">
            <v>ETQ NÚM SÉRIE 12QF ODU</v>
          </cell>
          <cell r="C8898" t="str">
            <v>ROH</v>
          </cell>
          <cell r="D8898" t="str">
            <v>UN</v>
          </cell>
        </row>
        <row r="8899">
          <cell r="A8899" t="str">
            <v>020121-0018-01</v>
          </cell>
          <cell r="B8899" t="str">
            <v>ETQ NÚM SÉRIE 12QF IDU</v>
          </cell>
          <cell r="C8899" t="str">
            <v>ROH</v>
          </cell>
          <cell r="D8899" t="str">
            <v>UN</v>
          </cell>
        </row>
        <row r="8900">
          <cell r="A8900" t="str">
            <v>020121-0018-02</v>
          </cell>
          <cell r="B8900" t="str">
            <v>ETQ NÚM SÉRIE 12QF IDU</v>
          </cell>
          <cell r="C8900" t="str">
            <v>ROH</v>
          </cell>
          <cell r="D8900" t="str">
            <v>UN</v>
          </cell>
        </row>
        <row r="8901">
          <cell r="A8901" t="str">
            <v>020121-0019-01</v>
          </cell>
          <cell r="B8901" t="str">
            <v>ETQ NÚM SÉRIE 12F ODU TECUMSEH</v>
          </cell>
          <cell r="C8901" t="str">
            <v>ROH</v>
          </cell>
          <cell r="D8901" t="str">
            <v>UN</v>
          </cell>
        </row>
        <row r="8902">
          <cell r="A8902" t="str">
            <v>020121-0019-02</v>
          </cell>
          <cell r="B8902" t="str">
            <v>ETQ NÚM SÉRIE 12F ODU TECUMSEH</v>
          </cell>
          <cell r="C8902" t="str">
            <v>ROH</v>
          </cell>
          <cell r="D8902" t="str">
            <v>UN</v>
          </cell>
        </row>
        <row r="8903">
          <cell r="A8903" t="str">
            <v>020121-0020-01</v>
          </cell>
          <cell r="B8903" t="str">
            <v>ETQ NÚM SÉRIE 12F ODU HIGHLY</v>
          </cell>
          <cell r="C8903" t="str">
            <v>ROH</v>
          </cell>
          <cell r="D8903" t="str">
            <v>UN</v>
          </cell>
        </row>
        <row r="8904">
          <cell r="A8904" t="str">
            <v>020121-0020-02</v>
          </cell>
          <cell r="B8904" t="str">
            <v>ETQ NÚM SÉRIE 12F ODU HIGHLY</v>
          </cell>
          <cell r="C8904" t="str">
            <v>ROH</v>
          </cell>
          <cell r="D8904" t="str">
            <v>UN</v>
          </cell>
        </row>
        <row r="8905">
          <cell r="A8905" t="str">
            <v>020121-0021-01</v>
          </cell>
          <cell r="B8905" t="str">
            <v>ETQ NÚM SÉRIE 12F IDU</v>
          </cell>
          <cell r="C8905" t="str">
            <v>ROH</v>
          </cell>
          <cell r="D8905" t="str">
            <v>UN</v>
          </cell>
        </row>
        <row r="8906">
          <cell r="A8906" t="str">
            <v>020121-0021-02</v>
          </cell>
          <cell r="B8906" t="str">
            <v>ETQ NÚM SÉRIE 12F IDU</v>
          </cell>
          <cell r="C8906" t="str">
            <v>ROH</v>
          </cell>
          <cell r="D8906" t="str">
            <v>UN</v>
          </cell>
        </row>
        <row r="8907">
          <cell r="A8907" t="str">
            <v>020121-0022-01</v>
          </cell>
          <cell r="B8907" t="str">
            <v>ETQ ANATEL ARCON</v>
          </cell>
          <cell r="C8907" t="str">
            <v>ROH</v>
          </cell>
          <cell r="D8907" t="str">
            <v>UN</v>
          </cell>
        </row>
        <row r="8908">
          <cell r="A8908" t="str">
            <v>020122-0007-02</v>
          </cell>
          <cell r="B8908" t="str">
            <v>ETQ DE IDENTIFICAÇÃO ANDROID 55</v>
          </cell>
          <cell r="C8908" t="str">
            <v>ROH</v>
          </cell>
          <cell r="D8908" t="str">
            <v>UN</v>
          </cell>
        </row>
        <row r="8909">
          <cell r="A8909" t="str">
            <v>020122-0009-02</v>
          </cell>
          <cell r="B8909" t="str">
            <v>ETQ ANATEL A-AD POLIES WIFI 32"43"</v>
          </cell>
          <cell r="C8909" t="str">
            <v>ROH</v>
          </cell>
          <cell r="D8909" t="str">
            <v>UN</v>
          </cell>
        </row>
        <row r="8910">
          <cell r="A8910" t="str">
            <v>020122-0013-01</v>
          </cell>
          <cell r="B8910" t="str">
            <v>ETQ DE IDENTIFICAÇÃO ANDROID 50"</v>
          </cell>
          <cell r="C8910" t="str">
            <v>ROH</v>
          </cell>
          <cell r="D8910" t="str">
            <v>UN</v>
          </cell>
        </row>
        <row r="8911">
          <cell r="A8911" t="str">
            <v>020122-0015-01</v>
          </cell>
          <cell r="B8911" t="str">
            <v>ETQ PROD SERIAL (PAINEL LCD) ANDROID 43"</v>
          </cell>
          <cell r="C8911" t="str">
            <v>ROH</v>
          </cell>
          <cell r="D8911" t="str">
            <v>UN</v>
          </cell>
        </row>
        <row r="8912">
          <cell r="A8912" t="str">
            <v>020122-0017-01</v>
          </cell>
          <cell r="B8912" t="str">
            <v>ETQ SÉRIE DO CR TV 32"43"50" A</v>
          </cell>
          <cell r="C8912" t="str">
            <v>ROH</v>
          </cell>
          <cell r="D8912" t="str">
            <v>UN</v>
          </cell>
        </row>
        <row r="8913">
          <cell r="A8913" t="str">
            <v>020122-0018-01</v>
          </cell>
          <cell r="B8913" t="str">
            <v>ETQ ANATEL A-AD POLIES WIFI/BT 50" A</v>
          </cell>
          <cell r="C8913" t="str">
            <v>ROH</v>
          </cell>
          <cell r="D8913" t="str">
            <v>UN</v>
          </cell>
        </row>
        <row r="8914">
          <cell r="A8914" t="str">
            <v>020122-0028-01</v>
          </cell>
          <cell r="B8914" t="str">
            <v>ETQ PROD SERIAL (PAINEL LCD) ANDR 43 BOE</v>
          </cell>
          <cell r="C8914" t="str">
            <v>ROH</v>
          </cell>
          <cell r="D8914" t="str">
            <v>UN</v>
          </cell>
        </row>
        <row r="8915">
          <cell r="A8915" t="str">
            <v>020122-0032-01</v>
          </cell>
          <cell r="B8915" t="str">
            <v>ETQ SÉRIE DO CR TV KTX XYX ANDROID</v>
          </cell>
          <cell r="C8915" t="str">
            <v>ROH</v>
          </cell>
          <cell r="D8915" t="str">
            <v>UN</v>
          </cell>
        </row>
        <row r="8916">
          <cell r="A8916" t="str">
            <v>020122-0033-01</v>
          </cell>
          <cell r="B8916" t="str">
            <v>ETQ DE IDENTIFICAÇÃO ANDROID 32</v>
          </cell>
          <cell r="C8916" t="str">
            <v>ROH</v>
          </cell>
          <cell r="D8916" t="str">
            <v>UN</v>
          </cell>
        </row>
        <row r="8917">
          <cell r="A8917" t="str">
            <v>020122-0034-01</v>
          </cell>
          <cell r="B8917" t="str">
            <v>ETQ DE IDENTIFICAÇÃO ANDROID 43</v>
          </cell>
          <cell r="C8917" t="str">
            <v>ROH</v>
          </cell>
          <cell r="D8917" t="str">
            <v>UN</v>
          </cell>
        </row>
        <row r="8918">
          <cell r="A8918" t="str">
            <v>020122-0035-01</v>
          </cell>
          <cell r="B8918" t="str">
            <v>ETQ DE IDENTIFICAÇÃO ANDROID 50</v>
          </cell>
          <cell r="C8918" t="str">
            <v>ROH</v>
          </cell>
          <cell r="D8918" t="str">
            <v>UN</v>
          </cell>
        </row>
        <row r="8919">
          <cell r="A8919" t="str">
            <v>020122-0036-01</v>
          </cell>
          <cell r="B8919" t="str">
            <v>ETQ REMOCON TV 65/75</v>
          </cell>
          <cell r="C8919" t="str">
            <v>ROH</v>
          </cell>
          <cell r="D8919" t="str">
            <v>UN</v>
          </cell>
        </row>
        <row r="8920">
          <cell r="A8920" t="str">
            <v>020123-0001-01</v>
          </cell>
          <cell r="B8920" t="str">
            <v>ETQ NÚM DE SÉRIE BLACK 127V 21L 40X80MM</v>
          </cell>
          <cell r="C8920" t="str">
            <v>ROH</v>
          </cell>
          <cell r="D8920" t="str">
            <v>UN</v>
          </cell>
        </row>
        <row r="8921">
          <cell r="A8921" t="str">
            <v>020123-0002-01</v>
          </cell>
          <cell r="B8921" t="str">
            <v>ETQ NÚM DE SÉRIE BLACK 220V 21L 40X80MM</v>
          </cell>
          <cell r="C8921" t="str">
            <v>ROH</v>
          </cell>
          <cell r="D8921" t="str">
            <v>UN</v>
          </cell>
        </row>
        <row r="8922">
          <cell r="A8922" t="str">
            <v>020123-0003-01</v>
          </cell>
          <cell r="B8922" t="str">
            <v>ETQ NÚM DE SÉRIE WHITE 127V 21L 40X80MM</v>
          </cell>
          <cell r="C8922" t="str">
            <v>ROH</v>
          </cell>
          <cell r="D8922" t="str">
            <v>UN</v>
          </cell>
        </row>
        <row r="8923">
          <cell r="A8923" t="str">
            <v>020123-0004-01</v>
          </cell>
          <cell r="B8923" t="str">
            <v>ETQ NÚM DE SÉRIE WHITE 220V 21L 40X80MM</v>
          </cell>
          <cell r="C8923" t="str">
            <v>ROH</v>
          </cell>
          <cell r="D8923" t="str">
            <v>UN</v>
          </cell>
        </row>
        <row r="8924">
          <cell r="A8924" t="str">
            <v>020123-0005-01</v>
          </cell>
          <cell r="B8924" t="str">
            <v>ETQ NÚM DE SÉRIE MIRROR 127V 34L 40X80MM</v>
          </cell>
          <cell r="C8924" t="str">
            <v>ROH</v>
          </cell>
          <cell r="D8924" t="str">
            <v>UN</v>
          </cell>
        </row>
        <row r="8925">
          <cell r="A8925" t="str">
            <v>020123-0006-01</v>
          </cell>
          <cell r="B8925" t="str">
            <v>ETQ NÚM DE SÉRIE WHITE 127V 34L 40X80MM</v>
          </cell>
          <cell r="C8925" t="str">
            <v>ROH</v>
          </cell>
          <cell r="D8925" t="str">
            <v>UN</v>
          </cell>
        </row>
        <row r="8926">
          <cell r="A8926" t="str">
            <v>020123-0007-01</v>
          </cell>
          <cell r="B8926" t="str">
            <v>ETQ NÚM DE SÉRIE MIRROR 220V 34L 40X80MM</v>
          </cell>
          <cell r="C8926" t="str">
            <v>ROH</v>
          </cell>
          <cell r="D8926" t="str">
            <v>UN</v>
          </cell>
        </row>
        <row r="8927">
          <cell r="A8927" t="str">
            <v>020123-0008-01</v>
          </cell>
          <cell r="B8927" t="str">
            <v>ETQ NÚM DE SÉRIE WHITE 220V 34L 40X80MM</v>
          </cell>
          <cell r="C8927" t="str">
            <v>ROH</v>
          </cell>
          <cell r="D8927" t="str">
            <v>UN</v>
          </cell>
        </row>
        <row r="8928">
          <cell r="A8928" t="str">
            <v>020123-0021-01</v>
          </cell>
          <cell r="B8928" t="str">
            <v>ETQ NÚM DE SÉRIE B 220V 21L 67X37MM AR</v>
          </cell>
          <cell r="C8928" t="str">
            <v>ROH</v>
          </cell>
          <cell r="D8928" t="str">
            <v>UN</v>
          </cell>
        </row>
        <row r="8929">
          <cell r="A8929" t="str">
            <v>020123-0022-01</v>
          </cell>
          <cell r="B8929" t="str">
            <v>ETQ NÚM DE SÉRIE MIR 220V 34L 67X37MM AR</v>
          </cell>
          <cell r="C8929" t="str">
            <v>ROH</v>
          </cell>
          <cell r="D8929" t="str">
            <v>UN</v>
          </cell>
        </row>
        <row r="8930">
          <cell r="A8930" t="str">
            <v>020123-0023-01</v>
          </cell>
          <cell r="B8930" t="str">
            <v>ETQ NÚM DE SÉRIE BLACK 127V 34L 67X37MM</v>
          </cell>
          <cell r="C8930" t="str">
            <v>ROH</v>
          </cell>
          <cell r="D8930" t="str">
            <v>UN</v>
          </cell>
        </row>
        <row r="8931">
          <cell r="A8931" t="str">
            <v>020123-0024-01</v>
          </cell>
          <cell r="B8931" t="str">
            <v>ETQ NÚM DE SÉRIE BLACK 220V 34L 67X37MM</v>
          </cell>
          <cell r="C8931" t="str">
            <v>ROH</v>
          </cell>
          <cell r="D8931" t="str">
            <v>UN</v>
          </cell>
        </row>
        <row r="8932">
          <cell r="A8932" t="str">
            <v>020123-0025-01</v>
          </cell>
          <cell r="B8932" t="str">
            <v>ETQ NÚM DE SÉRIE BLACK 127V 21L 40X80MM</v>
          </cell>
          <cell r="C8932" t="str">
            <v>ROH</v>
          </cell>
          <cell r="D8932" t="str">
            <v>UN</v>
          </cell>
        </row>
        <row r="8933">
          <cell r="A8933" t="str">
            <v>020123-0026-01</v>
          </cell>
          <cell r="B8933" t="str">
            <v>ETQ NÚM DE SÉRIE BLACK 220V 21L 40X80MM</v>
          </cell>
          <cell r="C8933" t="str">
            <v>ROH</v>
          </cell>
          <cell r="D8933" t="str">
            <v>UN</v>
          </cell>
        </row>
        <row r="8934">
          <cell r="A8934" t="str">
            <v>020123-0027-01</v>
          </cell>
          <cell r="B8934" t="str">
            <v>ETQ NÚM DE SÉRIE WHITE 127V 21L 40X80MM</v>
          </cell>
          <cell r="C8934" t="str">
            <v>ROH</v>
          </cell>
          <cell r="D8934" t="str">
            <v>UN</v>
          </cell>
        </row>
        <row r="8935">
          <cell r="A8935" t="str">
            <v>020123-0028-01</v>
          </cell>
          <cell r="B8935" t="str">
            <v>ETQ NÚM DE SÉRIE WHITE 220V 21L 40X80MM</v>
          </cell>
          <cell r="C8935" t="str">
            <v>ROH</v>
          </cell>
          <cell r="D8935" t="str">
            <v>UN</v>
          </cell>
        </row>
        <row r="8936">
          <cell r="A8936" t="str">
            <v>020123-0029-01</v>
          </cell>
          <cell r="B8936" t="str">
            <v>ETQ NÚM DE SÉRIE MIRROR 127V 34L 40X80MM</v>
          </cell>
          <cell r="C8936" t="str">
            <v>ROH</v>
          </cell>
          <cell r="D8936" t="str">
            <v>UN</v>
          </cell>
        </row>
        <row r="8937">
          <cell r="A8937" t="str">
            <v>020123-0030-01</v>
          </cell>
          <cell r="B8937" t="str">
            <v>ETQ NÚM DE SÉRIE B 220V 21L SAIEP</v>
          </cell>
          <cell r="C8937" t="str">
            <v>ROH</v>
          </cell>
          <cell r="D8937" t="str">
            <v>UN</v>
          </cell>
        </row>
        <row r="8938">
          <cell r="A8938" t="str">
            <v>020123-0031-01</v>
          </cell>
          <cell r="B8938" t="str">
            <v>ETQ NÚM DE SÉRIE E 220V 34L SAIEP</v>
          </cell>
          <cell r="C8938" t="str">
            <v>ROH</v>
          </cell>
          <cell r="D8938" t="str">
            <v>UN</v>
          </cell>
        </row>
        <row r="8939">
          <cell r="A8939" t="str">
            <v>020123-0032-01</v>
          </cell>
          <cell r="B8939" t="str">
            <v>ETQ A-AD INFO PRODUTO WHITE 220V 34L</v>
          </cell>
          <cell r="C8939" t="str">
            <v>ROH</v>
          </cell>
          <cell r="D8939" t="str">
            <v>UN</v>
          </cell>
        </row>
        <row r="8940">
          <cell r="A8940" t="str">
            <v>020123-0033-01</v>
          </cell>
          <cell r="B8940" t="str">
            <v>ETQ NÚM DE SÉRIE MIRROR 127V 21L 67X37MM</v>
          </cell>
          <cell r="C8940" t="str">
            <v>ROH</v>
          </cell>
          <cell r="D8940" t="str">
            <v>UN</v>
          </cell>
        </row>
        <row r="8941">
          <cell r="A8941" t="str">
            <v>020123-0034-01</v>
          </cell>
          <cell r="B8941" t="str">
            <v>ETQ NÚM DE SÉRIE MIRROR 220V 21L 67X37MM</v>
          </cell>
          <cell r="C8941" t="str">
            <v>ROH</v>
          </cell>
          <cell r="D8941" t="str">
            <v>UN</v>
          </cell>
        </row>
        <row r="8942">
          <cell r="A8942" t="str">
            <v>020123-0035-01</v>
          </cell>
          <cell r="B8942" t="str">
            <v>ETQ NÚM DE SÉRIE E 220V 34L COTO</v>
          </cell>
          <cell r="C8942" t="str">
            <v>ROH</v>
          </cell>
          <cell r="D8942" t="str">
            <v>UN</v>
          </cell>
        </row>
        <row r="8943">
          <cell r="A8943" t="str">
            <v>020123-0036-01</v>
          </cell>
          <cell r="B8943" t="str">
            <v>ETQ NÚM DE SÉRIE W 220V 21L COTO</v>
          </cell>
          <cell r="C8943" t="str">
            <v>ROH</v>
          </cell>
          <cell r="D8943" t="str">
            <v>UN</v>
          </cell>
        </row>
        <row r="8944">
          <cell r="A8944" t="str">
            <v>020123-0037-01</v>
          </cell>
          <cell r="B8944" t="str">
            <v>ETQ NÚM DE SÉRIE B 220V 34L COTO</v>
          </cell>
          <cell r="C8944" t="str">
            <v>ROH</v>
          </cell>
          <cell r="D8944" t="str">
            <v>UN</v>
          </cell>
        </row>
        <row r="8945">
          <cell r="A8945" t="str">
            <v>020123-0038-01</v>
          </cell>
          <cell r="B8945" t="str">
            <v>ETQ NÚM DE SÉRIE W 220V 34L COTO</v>
          </cell>
          <cell r="C8945" t="str">
            <v>ROH</v>
          </cell>
          <cell r="D8945" t="str">
            <v>UN</v>
          </cell>
        </row>
        <row r="8946">
          <cell r="A8946" t="str">
            <v>020123-0039-01</v>
          </cell>
          <cell r="B8946" t="str">
            <v>ETQ NÚM DE SÉRIE B 220V 21L COTO</v>
          </cell>
          <cell r="C8946" t="str">
            <v>ROH</v>
          </cell>
          <cell r="D8946" t="str">
            <v>UN</v>
          </cell>
        </row>
        <row r="8947">
          <cell r="A8947" t="str">
            <v>020125-0003-02</v>
          </cell>
          <cell r="B8947" t="str">
            <v>ETQ NÚM DE SÉRIE CM-250 72X37MM</v>
          </cell>
          <cell r="C8947" t="str">
            <v>ROH</v>
          </cell>
          <cell r="D8947" t="str">
            <v>UN</v>
          </cell>
        </row>
        <row r="8948">
          <cell r="A8948" t="str">
            <v>020125-0004-01</v>
          </cell>
          <cell r="B8948" t="str">
            <v>ETQ NÚM DE SÉRIE CM-400 72X37MM</v>
          </cell>
          <cell r="C8948" t="str">
            <v>ROH</v>
          </cell>
          <cell r="D8948" t="str">
            <v>UN</v>
          </cell>
        </row>
        <row r="8949">
          <cell r="A8949" t="str">
            <v>020125-0005-01</v>
          </cell>
          <cell r="B8949" t="str">
            <v>ETQ NÚM DE SÉRIE CM-550 72X37MM</v>
          </cell>
          <cell r="C8949" t="str">
            <v>ROH</v>
          </cell>
          <cell r="D8949" t="str">
            <v>UN</v>
          </cell>
        </row>
        <row r="8950">
          <cell r="A8950" t="str">
            <v>020125-0008-01</v>
          </cell>
          <cell r="B8950" t="str">
            <v>ETQ ANATEL A-AD CM-150 27X16MM</v>
          </cell>
          <cell r="C8950" t="str">
            <v>ROH</v>
          </cell>
          <cell r="D8950" t="str">
            <v>UN</v>
          </cell>
        </row>
        <row r="8951">
          <cell r="A8951" t="str">
            <v>020125-0008-03</v>
          </cell>
          <cell r="B8951" t="str">
            <v>ETQ ANATEL A-AD CM-150 27X16MM</v>
          </cell>
          <cell r="C8951" t="str">
            <v>ROH</v>
          </cell>
          <cell r="D8951" t="str">
            <v>UN</v>
          </cell>
        </row>
        <row r="8952">
          <cell r="A8952" t="str">
            <v>020125-0023-01</v>
          </cell>
          <cell r="B8952" t="str">
            <v>ETQ NÚM DE SÉRIE T2W 72X37MM</v>
          </cell>
          <cell r="C8952" t="str">
            <v>ROH</v>
          </cell>
          <cell r="D8952" t="str">
            <v>UN</v>
          </cell>
        </row>
        <row r="8953">
          <cell r="A8953" t="str">
            <v>020125-0024-01</v>
          </cell>
          <cell r="B8953" t="str">
            <v>ETQ NÚM DE SÉRIE T1W 72X37MM</v>
          </cell>
          <cell r="C8953" t="str">
            <v>ROH</v>
          </cell>
          <cell r="D8953" t="str">
            <v>UN</v>
          </cell>
        </row>
        <row r="8954">
          <cell r="A8954" t="str">
            <v>020125-0025-01</v>
          </cell>
          <cell r="B8954" t="str">
            <v>ETQ NÚM DE SÉRIE CM-700-AR</v>
          </cell>
          <cell r="C8954" t="str">
            <v>ROH</v>
          </cell>
          <cell r="D8954" t="str">
            <v>UN</v>
          </cell>
        </row>
        <row r="8955">
          <cell r="A8955" t="str">
            <v>020125-0026-01</v>
          </cell>
          <cell r="B8955" t="str">
            <v>ETQ NÚM DE SÉRIE CM-400 AR</v>
          </cell>
          <cell r="C8955" t="str">
            <v>ROH</v>
          </cell>
          <cell r="D8955" t="str">
            <v>UN</v>
          </cell>
        </row>
        <row r="8956">
          <cell r="A8956" t="str">
            <v>020125-0027-01</v>
          </cell>
          <cell r="B8956" t="str">
            <v>ETQ CÓD BARRAS DA EMBALAGEM CM-150</v>
          </cell>
          <cell r="C8956" t="str">
            <v>ROH</v>
          </cell>
          <cell r="D8956" t="str">
            <v>UN</v>
          </cell>
        </row>
        <row r="8957">
          <cell r="A8957" t="str">
            <v>020125-0028-01</v>
          </cell>
          <cell r="B8957" t="str">
            <v>ETQ NÚM DE SÉRIE CM-150 32X80MM</v>
          </cell>
          <cell r="C8957" t="str">
            <v>ROH</v>
          </cell>
          <cell r="D8957" t="str">
            <v>UN</v>
          </cell>
        </row>
        <row r="8958">
          <cell r="A8958" t="str">
            <v>020125-0029-01</v>
          </cell>
          <cell r="B8958" t="str">
            <v>ETQ NÚM DE SÉRIE TM-1200 72X37MM</v>
          </cell>
          <cell r="C8958" t="str">
            <v>ROH</v>
          </cell>
          <cell r="D8958" t="str">
            <v>UN</v>
          </cell>
        </row>
        <row r="8959">
          <cell r="A8959" t="str">
            <v>020125-0030-01</v>
          </cell>
          <cell r="B8959" t="str">
            <v>ETQ NÚM DE SÉRIE TM-2200 72X37MM</v>
          </cell>
          <cell r="C8959" t="str">
            <v>ROH</v>
          </cell>
          <cell r="D8959" t="str">
            <v>UN</v>
          </cell>
        </row>
        <row r="8960">
          <cell r="A8960" t="str">
            <v>020125-0031-01</v>
          </cell>
          <cell r="B8960" t="str">
            <v>ETQ ANATEL A-AD 6X16MM</v>
          </cell>
          <cell r="C8960" t="str">
            <v>ROH</v>
          </cell>
          <cell r="D8960" t="str">
            <v>UN</v>
          </cell>
        </row>
        <row r="8961">
          <cell r="A8961" t="str">
            <v>020125-0032-01</v>
          </cell>
          <cell r="B8961" t="str">
            <v>ETQ ANATEL TM-1200 A-AD 27.5X12MM</v>
          </cell>
          <cell r="C8961" t="str">
            <v>ROH</v>
          </cell>
          <cell r="D8961" t="str">
            <v>UN</v>
          </cell>
        </row>
        <row r="8962">
          <cell r="A8962" t="str">
            <v>020125-0033-01</v>
          </cell>
          <cell r="B8962" t="str">
            <v>ETQ ANATEL TM-2200 A-AD 27.5X12MM</v>
          </cell>
          <cell r="C8962" t="str">
            <v>ROH</v>
          </cell>
          <cell r="D8962" t="str">
            <v>UN</v>
          </cell>
        </row>
        <row r="8963">
          <cell r="A8963" t="str">
            <v>020125-0034-01</v>
          </cell>
          <cell r="B8963" t="str">
            <v>ETQ ANATEL A-AD CM-400 27X16MM</v>
          </cell>
          <cell r="C8963" t="str">
            <v>ROH</v>
          </cell>
          <cell r="D8963" t="str">
            <v>UN</v>
          </cell>
        </row>
        <row r="8964">
          <cell r="A8964" t="str">
            <v>020125-0035-01</v>
          </cell>
          <cell r="B8964" t="str">
            <v>ETQ ANATEL A-AD CM-400-L 6X16MM</v>
          </cell>
          <cell r="C8964" t="str">
            <v>ROH</v>
          </cell>
          <cell r="D8964" t="str">
            <v>UN</v>
          </cell>
        </row>
        <row r="8965">
          <cell r="A8965" t="str">
            <v>020125-0036-01</v>
          </cell>
          <cell r="B8965" t="str">
            <v>ETQ NÚM DE SÉRIE CM-400-L 72X37MM</v>
          </cell>
          <cell r="C8965" t="str">
            <v>ROH</v>
          </cell>
          <cell r="D8965" t="str">
            <v>UN</v>
          </cell>
        </row>
        <row r="8966">
          <cell r="A8966" t="str">
            <v>020125-0037-01</v>
          </cell>
          <cell r="B8966" t="str">
            <v>ETQ ANATEL A-AD CM-550-L 6X16MM</v>
          </cell>
          <cell r="C8966" t="str">
            <v>ROH</v>
          </cell>
          <cell r="D8966" t="str">
            <v>UN</v>
          </cell>
        </row>
        <row r="8967">
          <cell r="A8967" t="str">
            <v>020125-0038-01</v>
          </cell>
          <cell r="B8967" t="str">
            <v>ETQ NÚM DE SÉRIE CM-550-L 72X37MM</v>
          </cell>
          <cell r="C8967" t="str">
            <v>ROH</v>
          </cell>
          <cell r="D8967" t="str">
            <v>UN</v>
          </cell>
        </row>
        <row r="8968">
          <cell r="A8968" t="str">
            <v>020125-0039-01</v>
          </cell>
          <cell r="B8968" t="str">
            <v>ETQ NÚM DE SÉRIE CM-250 72X37MM</v>
          </cell>
          <cell r="C8968" t="str">
            <v>ROH</v>
          </cell>
          <cell r="D8968" t="str">
            <v>UN</v>
          </cell>
        </row>
        <row r="8969">
          <cell r="A8969" t="str">
            <v>020125-0040-01</v>
          </cell>
          <cell r="B8969" t="str">
            <v>ETQ NÚM DE SÉRIE CM-400 72X37MM</v>
          </cell>
          <cell r="C8969" t="str">
            <v>ROH</v>
          </cell>
          <cell r="D8969" t="str">
            <v>UN</v>
          </cell>
        </row>
        <row r="8970">
          <cell r="A8970" t="str">
            <v>020125-0041-01</v>
          </cell>
          <cell r="B8970" t="str">
            <v>ETQ NÚM DE SÉRIE CM-150 32X80MM</v>
          </cell>
          <cell r="C8970" t="str">
            <v>ROH</v>
          </cell>
          <cell r="D8970" t="str">
            <v>UN</v>
          </cell>
        </row>
        <row r="8971">
          <cell r="A8971" t="str">
            <v>020125-0042-01</v>
          </cell>
          <cell r="B8971" t="str">
            <v>ETQ NÚM DE SÉRIE CM-700 72X37MM</v>
          </cell>
          <cell r="C8971" t="str">
            <v>ROH</v>
          </cell>
          <cell r="D8971" t="str">
            <v>UN</v>
          </cell>
        </row>
        <row r="8972">
          <cell r="A8972" t="str">
            <v>020125-0043-01</v>
          </cell>
          <cell r="B8972" t="str">
            <v>ETQ NÚM DE SÉRIE CM-550 72X37MM</v>
          </cell>
          <cell r="C8972" t="str">
            <v>ROH</v>
          </cell>
          <cell r="D8972" t="str">
            <v>UN</v>
          </cell>
        </row>
        <row r="8973">
          <cell r="A8973" t="str">
            <v>020125-0044-01</v>
          </cell>
          <cell r="B8973" t="str">
            <v>ETQ ANATEL A-AD CM-150 27X16MM</v>
          </cell>
          <cell r="C8973" t="str">
            <v>ROH</v>
          </cell>
          <cell r="D8973" t="str">
            <v>UN</v>
          </cell>
        </row>
        <row r="8974">
          <cell r="A8974" t="str">
            <v>020125-0045-01</v>
          </cell>
          <cell r="B8974" t="str">
            <v>ETQ ANATEL A-AD CM-250</v>
          </cell>
          <cell r="C8974" t="str">
            <v>ROH</v>
          </cell>
          <cell r="D8974" t="str">
            <v>UN</v>
          </cell>
        </row>
        <row r="8975">
          <cell r="A8975" t="str">
            <v>020125-0046-01</v>
          </cell>
          <cell r="B8975" t="str">
            <v>ETQ NÚM DE SÉRIE CM-400 AR</v>
          </cell>
          <cell r="C8975" t="str">
            <v>ROH</v>
          </cell>
          <cell r="D8975" t="str">
            <v>UN</v>
          </cell>
        </row>
        <row r="8976">
          <cell r="A8976" t="str">
            <v>020125-0047-01</v>
          </cell>
          <cell r="B8976" t="str">
            <v>ETQ NÚM DE SÉRIE CM-220-N 32X80 MM</v>
          </cell>
          <cell r="C8976" t="str">
            <v>ROH</v>
          </cell>
          <cell r="D8976" t="str">
            <v>UN</v>
          </cell>
        </row>
        <row r="8977">
          <cell r="A8977" t="str">
            <v>020125-0048-01</v>
          </cell>
          <cell r="B8977" t="str">
            <v>ETQ NÚM DE SÉRIE CM-1000-N 72x37mm</v>
          </cell>
          <cell r="C8977" t="str">
            <v>ROH</v>
          </cell>
          <cell r="D8977" t="str">
            <v>UN</v>
          </cell>
        </row>
        <row r="8978">
          <cell r="A8978" t="str">
            <v>020125-0049-01</v>
          </cell>
          <cell r="B8978" t="str">
            <v>ETQ NÚM DE SÉRIE CM-650-N 72X37MM</v>
          </cell>
          <cell r="C8978" t="str">
            <v>ROH</v>
          </cell>
          <cell r="D8978" t="str">
            <v>UN</v>
          </cell>
        </row>
        <row r="8979">
          <cell r="A8979" t="str">
            <v>020125-0050-01</v>
          </cell>
          <cell r="B8979" t="str">
            <v>ETQ NÚM DE SÉRIE CM-300-N 72X37MM</v>
          </cell>
          <cell r="C8979" t="str">
            <v>ROH</v>
          </cell>
          <cell r="D8979" t="str">
            <v>UN</v>
          </cell>
        </row>
        <row r="8980">
          <cell r="A8980" t="str">
            <v>020125-0051-01</v>
          </cell>
          <cell r="B8980" t="str">
            <v>ETQ NÚM DE SÉRIE CM-500-N 72x37mm </v>
          </cell>
          <cell r="C8980" t="str">
            <v>ROH</v>
          </cell>
          <cell r="D8980" t="str">
            <v>UN</v>
          </cell>
        </row>
        <row r="8981">
          <cell r="A8981" t="str">
            <v>020125-0052-01</v>
          </cell>
          <cell r="B8981" t="str">
            <v>ETQ NÚM DE SÉRIE CM-150 32X80 MM</v>
          </cell>
          <cell r="C8981" t="str">
            <v>ROH</v>
          </cell>
          <cell r="D8981" t="str">
            <v>UN</v>
          </cell>
        </row>
        <row r="8982">
          <cell r="A8982" t="str">
            <v>020125-0053-01</v>
          </cell>
          <cell r="B8982" t="str">
            <v>ETQ NÚM DE SÉRIE CM-700 72x37mm</v>
          </cell>
          <cell r="C8982" t="str">
            <v>ROH</v>
          </cell>
          <cell r="D8982" t="str">
            <v>UN</v>
          </cell>
        </row>
        <row r="8983">
          <cell r="A8983" t="str">
            <v>020125-0054-01</v>
          </cell>
          <cell r="B8983" t="str">
            <v>ETQ NÚM DE SÉRIE CM-550 72X37MM</v>
          </cell>
          <cell r="C8983" t="str">
            <v>ROH</v>
          </cell>
          <cell r="D8983" t="str">
            <v>UN</v>
          </cell>
        </row>
        <row r="8984">
          <cell r="A8984" t="str">
            <v>020125-0055-01</v>
          </cell>
          <cell r="B8984" t="str">
            <v>ETQ NÚM DE SÉRIE CM-250 72X37MM</v>
          </cell>
          <cell r="C8984" t="str">
            <v>ROH</v>
          </cell>
          <cell r="D8984" t="str">
            <v>UN</v>
          </cell>
        </row>
        <row r="8985">
          <cell r="A8985" t="str">
            <v>020125-0056-01</v>
          </cell>
          <cell r="B8985" t="str">
            <v>ETQ NÚM DE SÉRIE CM-400 72x37mm </v>
          </cell>
          <cell r="C8985" t="str">
            <v>ROH</v>
          </cell>
          <cell r="D8985" t="str">
            <v>UN</v>
          </cell>
        </row>
        <row r="8986">
          <cell r="A8986" t="str">
            <v>0202-06</v>
          </cell>
          <cell r="B8986" t="str">
            <v>PARAFUSO SEXT M6X10X40MM ZC PRETO</v>
          </cell>
          <cell r="C8986" t="str">
            <v>ROH</v>
          </cell>
          <cell r="D8986" t="str">
            <v>UN</v>
          </cell>
        </row>
        <row r="8987">
          <cell r="A8987" t="str">
            <v>0202-100</v>
          </cell>
          <cell r="B8987" t="str">
            <v>PARAFUSO AA PH FL 4 X 12MM ZC C/CHANFRO</v>
          </cell>
          <cell r="C8987" t="str">
            <v>ROH</v>
          </cell>
          <cell r="D8987" t="str">
            <v>UN</v>
          </cell>
        </row>
        <row r="8988">
          <cell r="A8988" t="str">
            <v>0202-17</v>
          </cell>
          <cell r="B8988" t="str">
            <v>TAMPAESC.CARVAO FSM-01</v>
          </cell>
          <cell r="C8988" t="str">
            <v>ROH</v>
          </cell>
          <cell r="D8988" t="str">
            <v>UN</v>
          </cell>
        </row>
        <row r="8989">
          <cell r="A8989" t="str">
            <v>0202-18</v>
          </cell>
          <cell r="B8989" t="str">
            <v>PF. BORBOL. MAIOR FSM-01/FSM-02</v>
          </cell>
          <cell r="C8989" t="str">
            <v>ROH</v>
          </cell>
          <cell r="D8989" t="str">
            <v>UN</v>
          </cell>
        </row>
        <row r="8990">
          <cell r="A8990" t="str">
            <v>0202-20</v>
          </cell>
          <cell r="B8990" t="str">
            <v>PARAFUSO A/A FL PHS Ø4,0X16MM</v>
          </cell>
          <cell r="C8990" t="str">
            <v>ROH</v>
          </cell>
          <cell r="D8990" t="str">
            <v>UN</v>
          </cell>
        </row>
        <row r="8991">
          <cell r="A8991" t="str">
            <v>0202-21</v>
          </cell>
          <cell r="B8991" t="str">
            <v>PARAFUSO A/A PAN PHS CPØ4,2X16MM</v>
          </cell>
          <cell r="C8991" t="str">
            <v>ROH</v>
          </cell>
          <cell r="D8991" t="str">
            <v>UN</v>
          </cell>
        </row>
        <row r="8992">
          <cell r="A8992" t="str">
            <v>0202-22</v>
          </cell>
          <cell r="B8992" t="str">
            <v>PF. SEXT. DISCO FSC-01</v>
          </cell>
          <cell r="C8992" t="str">
            <v>ROH</v>
          </cell>
          <cell r="D8992" t="str">
            <v>UN</v>
          </cell>
        </row>
        <row r="8993">
          <cell r="A8993" t="str">
            <v>0202-23</v>
          </cell>
          <cell r="B8993" t="str">
            <v>PF. GUIA FPL-01</v>
          </cell>
          <cell r="C8993" t="str">
            <v>ROH</v>
          </cell>
          <cell r="D8993" t="str">
            <v>UN</v>
          </cell>
        </row>
        <row r="8994">
          <cell r="A8994" t="str">
            <v>0202-24</v>
          </cell>
          <cell r="B8994" t="str">
            <v>PORCA SEXT, M8-D X 1,25</v>
          </cell>
          <cell r="C8994" t="str">
            <v>ROH</v>
          </cell>
          <cell r="D8994" t="str">
            <v>UN</v>
          </cell>
        </row>
        <row r="8995">
          <cell r="A8995" t="str">
            <v>0202-25</v>
          </cell>
          <cell r="B8995" t="str">
            <v>PORCA SEXTAVADA M10-D X 1,0</v>
          </cell>
          <cell r="C8995" t="str">
            <v>ROH</v>
          </cell>
          <cell r="D8995" t="str">
            <v>UN</v>
          </cell>
        </row>
        <row r="8996">
          <cell r="A8996" t="str">
            <v>0202-26</v>
          </cell>
          <cell r="B8996" t="str">
            <v>PORCA SEXTAVADA 1/4 X 7/16</v>
          </cell>
          <cell r="C8996" t="str">
            <v>ROH</v>
          </cell>
          <cell r="D8996" t="str">
            <v>UN</v>
          </cell>
        </row>
        <row r="8997">
          <cell r="A8997" t="str">
            <v>0202-27</v>
          </cell>
          <cell r="B8997" t="str">
            <v>PF. P-03</v>
          </cell>
          <cell r="C8997" t="str">
            <v>ROH</v>
          </cell>
          <cell r="D8997" t="str">
            <v>UN</v>
          </cell>
        </row>
        <row r="8998">
          <cell r="A8998" t="str">
            <v>0202-28</v>
          </cell>
          <cell r="B8998" t="str">
            <v>PORCA AUTO TRAVANTE V-90</v>
          </cell>
          <cell r="C8998" t="str">
            <v>ROH</v>
          </cell>
          <cell r="D8998" t="str">
            <v>UN</v>
          </cell>
        </row>
        <row r="8999">
          <cell r="A8999" t="str">
            <v>0202-29</v>
          </cell>
          <cell r="B8999" t="str">
            <v>PF.BASE V-90</v>
          </cell>
          <cell r="C8999" t="str">
            <v>ROH</v>
          </cell>
          <cell r="D8999" t="str">
            <v>UN</v>
          </cell>
        </row>
        <row r="9000">
          <cell r="A9000" t="str">
            <v>0202-30</v>
          </cell>
          <cell r="B9000" t="str">
            <v>TUBO NIVELINCLINACAO[FFI]</v>
          </cell>
          <cell r="C9000" t="str">
            <v>ROH</v>
          </cell>
          <cell r="D9000" t="str">
            <v>UN</v>
          </cell>
        </row>
        <row r="9001">
          <cell r="A9001" t="str">
            <v>0202-31</v>
          </cell>
          <cell r="B9001" t="str">
            <v>REGUAPROFUND. FFI-06/07</v>
          </cell>
          <cell r="C9001" t="str">
            <v>ROH</v>
          </cell>
          <cell r="D9001" t="str">
            <v>UN</v>
          </cell>
        </row>
        <row r="9002">
          <cell r="A9002" t="str">
            <v>0202-32</v>
          </cell>
          <cell r="B9002" t="str">
            <v>PF. MANDRIL M5 20,50MM[FFI]</v>
          </cell>
          <cell r="C9002" t="str">
            <v>ROH</v>
          </cell>
          <cell r="D9002" t="str">
            <v>UN</v>
          </cell>
        </row>
        <row r="9003">
          <cell r="A9003" t="str">
            <v>0202-33</v>
          </cell>
          <cell r="B9003" t="str">
            <v>PF. BORBOL. MENOR FSM-01/FSM-02</v>
          </cell>
          <cell r="C9003" t="str">
            <v>ROH</v>
          </cell>
          <cell r="D9003" t="str">
            <v>UN</v>
          </cell>
        </row>
        <row r="9004">
          <cell r="A9004" t="str">
            <v>0202-34</v>
          </cell>
          <cell r="B9004" t="str">
            <v>PF.FIXACAO DISCO FSM-02</v>
          </cell>
          <cell r="C9004" t="str">
            <v>ROH</v>
          </cell>
          <cell r="D9004" t="str">
            <v>UN</v>
          </cell>
        </row>
        <row r="9005">
          <cell r="A9005" t="str">
            <v>0202-36</v>
          </cell>
          <cell r="B9005" t="str">
            <v>PARAFUSO TRIOBULAR CAB PANELA F PH M3X6</v>
          </cell>
          <cell r="C9005" t="str">
            <v>ROH</v>
          </cell>
          <cell r="D9005" t="str">
            <v>UN</v>
          </cell>
        </row>
        <row r="9006">
          <cell r="A9006" t="str">
            <v>0202-37</v>
          </cell>
          <cell r="B9006" t="str">
            <v>PARAFUSO TRIOBULAR MQP FH MT 3X8 AC VA</v>
          </cell>
          <cell r="C9006" t="str">
            <v>ROH</v>
          </cell>
          <cell r="D9006" t="str">
            <v>UN</v>
          </cell>
        </row>
        <row r="9007">
          <cell r="A9007" t="str">
            <v>0202-38</v>
          </cell>
          <cell r="B9007" t="str">
            <v>PARAFUSO SEXT M6 X 10 X 40MM ZC BR [IMP]</v>
          </cell>
          <cell r="C9007" t="str">
            <v>ROH</v>
          </cell>
          <cell r="D9007" t="str">
            <v>UN</v>
          </cell>
        </row>
        <row r="9008">
          <cell r="A9008" t="str">
            <v>0202-39</v>
          </cell>
          <cell r="B9008" t="str">
            <v>PARAFUSO SEXT M6X10X40MM ZC PR [IMP]</v>
          </cell>
          <cell r="C9008" t="str">
            <v>ROH</v>
          </cell>
          <cell r="D9008" t="str">
            <v>UN</v>
          </cell>
        </row>
        <row r="9009">
          <cell r="A9009" t="str">
            <v>0202-40</v>
          </cell>
          <cell r="B9009" t="str">
            <v>PARAFUSO M6 X10 X 25MM [IMPORTADO]</v>
          </cell>
          <cell r="C9009" t="str">
            <v>ROH</v>
          </cell>
          <cell r="D9009" t="str">
            <v>UN</v>
          </cell>
        </row>
        <row r="9010">
          <cell r="A9010" t="str">
            <v>0202-41</v>
          </cell>
          <cell r="B9010" t="str">
            <v>PF. MANDRIL M5 20,50MM</v>
          </cell>
          <cell r="C9010" t="str">
            <v>ROH</v>
          </cell>
          <cell r="D9010" t="str">
            <v>UN</v>
          </cell>
        </row>
        <row r="9011">
          <cell r="A9011" t="str">
            <v>0202-42</v>
          </cell>
          <cell r="B9011" t="str">
            <v>PF. SEXT. 10MM</v>
          </cell>
          <cell r="C9011" t="str">
            <v>ROH</v>
          </cell>
          <cell r="D9011" t="str">
            <v>UN</v>
          </cell>
        </row>
        <row r="9012">
          <cell r="A9012" t="str">
            <v>0202-43</v>
          </cell>
          <cell r="B9012" t="str">
            <v>PF. BORBOL. PLAS. PT</v>
          </cell>
          <cell r="C9012" t="str">
            <v>ROH</v>
          </cell>
          <cell r="D9012" t="str">
            <v>UN</v>
          </cell>
        </row>
        <row r="9013">
          <cell r="A9013" t="str">
            <v>0202-45</v>
          </cell>
          <cell r="B9013" t="str">
            <v>PARAFUSO AA PH 4,0 X 16 [BP-01/02/03]</v>
          </cell>
          <cell r="C9013" t="str">
            <v>ROH</v>
          </cell>
          <cell r="D9013" t="str">
            <v>UN</v>
          </cell>
        </row>
        <row r="9014">
          <cell r="A9014" t="str">
            <v>0202-46</v>
          </cell>
          <cell r="B9014" t="str">
            <v>PARAFUSO AA PH PL 3 X 5,5 [BP]</v>
          </cell>
          <cell r="C9014" t="str">
            <v>ROH</v>
          </cell>
          <cell r="D9014" t="str">
            <v>UN</v>
          </cell>
        </row>
        <row r="9015">
          <cell r="A9015" t="str">
            <v>0202-47</v>
          </cell>
          <cell r="B9015" t="str">
            <v>PARAFUSO AA PH PAN 4,2X13 ZINCA PR[CTG]</v>
          </cell>
          <cell r="C9015" t="str">
            <v>ROH</v>
          </cell>
          <cell r="D9015" t="str">
            <v>UN</v>
          </cell>
        </row>
        <row r="9016">
          <cell r="A9016" t="str">
            <v>0202-48</v>
          </cell>
          <cell r="B9016" t="str">
            <v>PARAFUSO AA PH PAN 4,2X9,5 ZINCA BR[CTG]</v>
          </cell>
          <cell r="C9016" t="str">
            <v>ROH</v>
          </cell>
          <cell r="D9016" t="str">
            <v>UN</v>
          </cell>
        </row>
        <row r="9017">
          <cell r="A9017" t="str">
            <v>0202-49</v>
          </cell>
          <cell r="B9017" t="str">
            <v>PARAFUSO PH CP MM TRILOBULAR M3,5X6[CTG]</v>
          </cell>
          <cell r="C9017" t="str">
            <v>ROH</v>
          </cell>
          <cell r="D9017" t="str">
            <v>UN</v>
          </cell>
        </row>
        <row r="9018">
          <cell r="A9018" t="str">
            <v>0202-50</v>
          </cell>
          <cell r="B9018" t="str">
            <v>PARAFUSO PH AA PAN 6,3X13MM [CTG]</v>
          </cell>
          <cell r="C9018" t="str">
            <v>ROH</v>
          </cell>
          <cell r="D9018" t="str">
            <v>UN</v>
          </cell>
        </row>
        <row r="9019">
          <cell r="A9019" t="str">
            <v>0202-51</v>
          </cell>
          <cell r="B9019" t="str">
            <v>PARAFUSO CP MM PH M4X10 ZINCA PR[CTG-03]</v>
          </cell>
          <cell r="C9019" t="str">
            <v>ROH</v>
          </cell>
          <cell r="D9019" t="str">
            <v>UN</v>
          </cell>
        </row>
        <row r="9020">
          <cell r="A9020" t="str">
            <v>0202-52</v>
          </cell>
          <cell r="B9020" t="str">
            <v>PARAFUSO CP MM PH M4X20 ZINCADO BR[CTG]</v>
          </cell>
          <cell r="C9020" t="str">
            <v>ROH</v>
          </cell>
          <cell r="D9020" t="str">
            <v>UN</v>
          </cell>
        </row>
        <row r="9021">
          <cell r="A9021" t="str">
            <v>0202-53</v>
          </cell>
          <cell r="B9021" t="str">
            <v>PARAFUSO AA PH CPØ3,9X13MM ZINCA PR[CTG]</v>
          </cell>
          <cell r="C9021" t="str">
            <v>ROH</v>
          </cell>
          <cell r="D9021" t="str">
            <v>UN</v>
          </cell>
        </row>
        <row r="9022">
          <cell r="A9022" t="str">
            <v>0202-54</v>
          </cell>
          <cell r="B9022" t="str">
            <v>PARAFUSO AA PAN PH DIN7981 2,9X13MM[AFN]</v>
          </cell>
          <cell r="C9022" t="str">
            <v>ROH</v>
          </cell>
          <cell r="D9022" t="str">
            <v>UN</v>
          </cell>
        </row>
        <row r="9023">
          <cell r="A9023" t="str">
            <v>0202-55</v>
          </cell>
          <cell r="B9023" t="str">
            <v>PARAFUSO MM CHT PH DIN965 4X8MM [AFN]</v>
          </cell>
          <cell r="C9023" t="str">
            <v>ROH</v>
          </cell>
          <cell r="D9023" t="str">
            <v>UN</v>
          </cell>
        </row>
        <row r="9024">
          <cell r="A9024" t="str">
            <v>0202-56</v>
          </cell>
          <cell r="B9024" t="str">
            <v>PARAFUSO MM PAN PH DIN7985 M3X8,0MM[AFN]</v>
          </cell>
          <cell r="C9024" t="str">
            <v>ROH</v>
          </cell>
          <cell r="D9024" t="str">
            <v>UN</v>
          </cell>
        </row>
        <row r="9025">
          <cell r="A9025" t="str">
            <v>0202-57</v>
          </cell>
          <cell r="B9025" t="str">
            <v>PARAFUSO MM PAN PH DIN7985 M4X6,0MM[AFN]</v>
          </cell>
          <cell r="C9025" t="str">
            <v>ROH</v>
          </cell>
          <cell r="D9025" t="str">
            <v>UN</v>
          </cell>
        </row>
        <row r="9026">
          <cell r="A9026" t="str">
            <v>0202-58</v>
          </cell>
          <cell r="B9026" t="str">
            <v>PARAFUSO MM PAN PH TRILOBULAR 4X8MM[AFN]</v>
          </cell>
          <cell r="C9026" t="str">
            <v>ROH</v>
          </cell>
          <cell r="D9026" t="str">
            <v>UN</v>
          </cell>
        </row>
        <row r="9027">
          <cell r="A9027" t="str">
            <v>0202-59</v>
          </cell>
          <cell r="B9027" t="str">
            <v>PARAFUSO AA PLASTIC PAN PH 4,0X14MM[AFN]</v>
          </cell>
          <cell r="C9027" t="str">
            <v>ROH</v>
          </cell>
          <cell r="D9027" t="str">
            <v>UN</v>
          </cell>
        </row>
        <row r="9028">
          <cell r="A9028" t="str">
            <v>0202-60</v>
          </cell>
          <cell r="B9028" t="str">
            <v>PARAFUSO AA FLANGEADO PH 3,0X12MM [AFN]</v>
          </cell>
          <cell r="C9028" t="str">
            <v>ROH</v>
          </cell>
          <cell r="D9028" t="str">
            <v>UN</v>
          </cell>
        </row>
        <row r="9029">
          <cell r="A9029" t="str">
            <v>0202-61</v>
          </cell>
          <cell r="B9029" t="str">
            <v>PARAF AA PAN PH DIN7981 3,9X13 INOX[AFN]</v>
          </cell>
          <cell r="C9029" t="str">
            <v>ROH</v>
          </cell>
          <cell r="D9029" t="str">
            <v>UN</v>
          </cell>
        </row>
        <row r="9030">
          <cell r="A9030" t="str">
            <v>0202-62</v>
          </cell>
          <cell r="B9030" t="str">
            <v>PARAF MM PAN PH DIN7985 4X8MM INOX [AFN]</v>
          </cell>
          <cell r="C9030" t="str">
            <v>ROH</v>
          </cell>
          <cell r="D9030" t="str">
            <v>UN</v>
          </cell>
        </row>
        <row r="9031">
          <cell r="A9031" t="str">
            <v>0202-63</v>
          </cell>
          <cell r="B9031" t="str">
            <v>PF. INCLINADO METAL. 7MM</v>
          </cell>
          <cell r="C9031" t="str">
            <v>ROH</v>
          </cell>
          <cell r="D9031" t="str">
            <v>UN</v>
          </cell>
        </row>
        <row r="9032">
          <cell r="A9032" t="str">
            <v>0202-64</v>
          </cell>
          <cell r="B9032" t="str">
            <v>PARAFUSO AA PAN PH DIN7981 2,9 X 9,5MM</v>
          </cell>
          <cell r="C9032" t="str">
            <v>ROH</v>
          </cell>
          <cell r="D9032" t="str">
            <v>UN</v>
          </cell>
        </row>
        <row r="9033">
          <cell r="A9033" t="str">
            <v>0202-65</v>
          </cell>
          <cell r="B9033" t="str">
            <v>PARAF TRI PF AA PL PH  Ø3,0 X 5,0MM [SN]</v>
          </cell>
          <cell r="C9033" t="str">
            <v>ROH</v>
          </cell>
          <cell r="D9033" t="str">
            <v>UN</v>
          </cell>
        </row>
        <row r="9034">
          <cell r="A9034" t="str">
            <v>0202-66</v>
          </cell>
          <cell r="B9034" t="str">
            <v>PARAF TRI PF AA PL CHT PHS Ø3,0X10MM[SN]</v>
          </cell>
          <cell r="C9034" t="str">
            <v>ROH</v>
          </cell>
          <cell r="D9034" t="str">
            <v>UN</v>
          </cell>
        </row>
        <row r="9035">
          <cell r="A9035" t="str">
            <v>0202-66N</v>
          </cell>
          <cell r="B9035" t="str">
            <v>PARAF TRI PF AA PL CHT PHS Ø3,0X10MM[SN]</v>
          </cell>
          <cell r="C9035" t="str">
            <v>ROH</v>
          </cell>
          <cell r="D9035" t="str">
            <v>UN</v>
          </cell>
        </row>
        <row r="9036">
          <cell r="A9036" t="str">
            <v>0202-67</v>
          </cell>
          <cell r="B9036" t="str">
            <v>PARAF TRI PF AA PL CHT PHS Ø2,8X14MM[SN]</v>
          </cell>
          <cell r="C9036" t="str">
            <v>ROH</v>
          </cell>
          <cell r="D9036" t="str">
            <v>UN</v>
          </cell>
        </row>
        <row r="9037">
          <cell r="A9037" t="str">
            <v>0202-68</v>
          </cell>
          <cell r="B9037" t="str">
            <v>PARAFUSO PF AA PAN PH2 Ø3,0X10,0MM [CN]</v>
          </cell>
          <cell r="C9037" t="str">
            <v>ROH</v>
          </cell>
          <cell r="D9037" t="str">
            <v>UN</v>
          </cell>
        </row>
        <row r="9038">
          <cell r="A9038" t="str">
            <v>0202-69</v>
          </cell>
          <cell r="B9038" t="str">
            <v>PARAFUSO MÉTRICO PAN FENDA PH M4X4MM[CN]</v>
          </cell>
          <cell r="C9038" t="str">
            <v>ROH</v>
          </cell>
          <cell r="D9038" t="str">
            <v>UN</v>
          </cell>
        </row>
        <row r="9039">
          <cell r="A9039" t="str">
            <v>0202-70</v>
          </cell>
          <cell r="B9039" t="str">
            <v>PARAF MM PAN PH DIN7985 4X7MM INOX [AFN]</v>
          </cell>
          <cell r="C9039" t="str">
            <v>ROH</v>
          </cell>
          <cell r="D9039" t="str">
            <v>UN</v>
          </cell>
        </row>
        <row r="9040">
          <cell r="A9040" t="str">
            <v>0202-71</v>
          </cell>
          <cell r="B9040" t="str">
            <v>PARAFUSO MET TRILOB PH M3,5X13MM PR[CTG]</v>
          </cell>
          <cell r="C9040" t="str">
            <v>ROH</v>
          </cell>
          <cell r="D9040" t="str">
            <v>UN</v>
          </cell>
        </row>
        <row r="9041">
          <cell r="A9041" t="str">
            <v>0202-72</v>
          </cell>
          <cell r="B9041" t="str">
            <v>PARAFUSO AA PH FLG Ø3,0X12,0 [MPN]</v>
          </cell>
          <cell r="C9041" t="str">
            <v>ROH</v>
          </cell>
          <cell r="D9041" t="str">
            <v>UN</v>
          </cell>
        </row>
        <row r="9042">
          <cell r="A9042" t="str">
            <v>0202-73</v>
          </cell>
          <cell r="B9042" t="str">
            <v>PARAFUSO AA PH PAN Ø2,9X6,5 [MPN]</v>
          </cell>
          <cell r="C9042" t="str">
            <v>ROH</v>
          </cell>
          <cell r="D9042" t="str">
            <v>UN</v>
          </cell>
        </row>
        <row r="9043">
          <cell r="A9043" t="str">
            <v>0202-74</v>
          </cell>
          <cell r="B9043" t="str">
            <v>PARAF TRI PF MM PL PH Ø 3,0 X 5,0MM [SN]</v>
          </cell>
          <cell r="C9043" t="str">
            <v>ROH</v>
          </cell>
          <cell r="D9043" t="str">
            <v>UN</v>
          </cell>
        </row>
        <row r="9044">
          <cell r="A9044" t="str">
            <v>0202-75</v>
          </cell>
          <cell r="B9044" t="str">
            <v>PARAFUSO PLASTIC PH PL 3 X 12MM ZC</v>
          </cell>
          <cell r="C9044" t="str">
            <v>ROH</v>
          </cell>
          <cell r="D9044" t="str">
            <v>UN</v>
          </cell>
        </row>
        <row r="9045">
          <cell r="A9045" t="str">
            <v>0202-76</v>
          </cell>
          <cell r="B9045" t="str">
            <v>PARAFUSO CP MM PH M4X25 ZINCADO BRANCO</v>
          </cell>
          <cell r="C9045" t="str">
            <v>ROH</v>
          </cell>
          <cell r="D9045" t="str">
            <v>UN</v>
          </cell>
        </row>
        <row r="9046">
          <cell r="A9046" t="str">
            <v>0202-77</v>
          </cell>
          <cell r="B9046" t="str">
            <v>PARAF MM PAN PH M4X12MM+ARRUELAS [AFON]</v>
          </cell>
          <cell r="C9046" t="str">
            <v>ROH</v>
          </cell>
          <cell r="D9046" t="str">
            <v>UN</v>
          </cell>
        </row>
        <row r="9047">
          <cell r="A9047" t="str">
            <v>0202-78</v>
          </cell>
          <cell r="B9047" t="str">
            <v>PARAFAFUSO PL PAN PH Ø2,9X16MM [AFON]</v>
          </cell>
          <cell r="C9047" t="str">
            <v>ROH</v>
          </cell>
          <cell r="D9047" t="str">
            <v>UN</v>
          </cell>
        </row>
        <row r="9048">
          <cell r="A9048" t="str">
            <v>0202-78N</v>
          </cell>
          <cell r="B9048" t="str">
            <v>PARAFAFUSO PL PAN PH Ø2,9X16MM [AFON]</v>
          </cell>
          <cell r="C9048" t="str">
            <v>ROH</v>
          </cell>
          <cell r="D9048" t="str">
            <v>UN</v>
          </cell>
        </row>
        <row r="9049">
          <cell r="A9049" t="str">
            <v>0202-79</v>
          </cell>
          <cell r="B9049" t="str">
            <v>PARAFUSO PL PAN PH2 M4X6+ARRUELA PRESSÃO</v>
          </cell>
          <cell r="C9049" t="str">
            <v>ROH</v>
          </cell>
          <cell r="D9049" t="str">
            <v>UN</v>
          </cell>
        </row>
        <row r="9050">
          <cell r="A9050" t="str">
            <v>0202-80</v>
          </cell>
          <cell r="B9050" t="str">
            <v>PARAF TRI PF AA PL CHT PHS Ø3,0X12MM[SN]</v>
          </cell>
          <cell r="C9050" t="str">
            <v>ROH</v>
          </cell>
          <cell r="D9050" t="str">
            <v>UN</v>
          </cell>
        </row>
        <row r="9051">
          <cell r="A9051" t="str">
            <v>0202-81</v>
          </cell>
          <cell r="B9051" t="str">
            <v>PARAFUSO AA CHT Ø2,9X13MM INOX [AFON]</v>
          </cell>
          <cell r="C9051" t="str">
            <v>ROH</v>
          </cell>
          <cell r="D9051" t="str">
            <v>UN</v>
          </cell>
        </row>
        <row r="9052">
          <cell r="A9052" t="str">
            <v>0202-82</v>
          </cell>
          <cell r="B9052" t="str">
            <v>PARAF AA CHT PHS1 Ø2,9X9,5MM ZC PR [SN]</v>
          </cell>
          <cell r="C9052" t="str">
            <v>ROH</v>
          </cell>
          <cell r="D9052" t="str">
            <v>UN</v>
          </cell>
        </row>
        <row r="9053">
          <cell r="A9053" t="str">
            <v>0202-83</v>
          </cell>
          <cell r="B9053" t="str">
            <v>PF AA LH PH 4 x 8</v>
          </cell>
          <cell r="C9053" t="str">
            <v>ROH</v>
          </cell>
          <cell r="D9053" t="str">
            <v>UN</v>
          </cell>
        </row>
        <row r="9054">
          <cell r="A9054" t="str">
            <v>0202-83N</v>
          </cell>
          <cell r="B9054" t="str">
            <v>PF AA LH PH 4 x 8</v>
          </cell>
          <cell r="C9054" t="str">
            <v>ROH</v>
          </cell>
          <cell r="D9054" t="str">
            <v>UN</v>
          </cell>
        </row>
        <row r="9055">
          <cell r="A9055" t="str">
            <v>0202-84</v>
          </cell>
          <cell r="B9055" t="str">
            <v>PF MM PAN PH DIN 7985 3 X 6 + Arr.Press</v>
          </cell>
          <cell r="C9055" t="str">
            <v>ROH</v>
          </cell>
          <cell r="D9055" t="str">
            <v>UN</v>
          </cell>
        </row>
        <row r="9056">
          <cell r="A9056" t="str">
            <v>0202-84N</v>
          </cell>
          <cell r="B9056" t="str">
            <v>PF MM PAN PH DIN 7985 3 X 6 + Arr.Press</v>
          </cell>
          <cell r="C9056" t="str">
            <v>ROH</v>
          </cell>
          <cell r="D9056" t="str">
            <v>UN</v>
          </cell>
        </row>
        <row r="9057">
          <cell r="A9057" t="str">
            <v>0202-85</v>
          </cell>
          <cell r="B9057" t="str">
            <v>PF AA LH PH 4 x 14</v>
          </cell>
          <cell r="C9057" t="str">
            <v>ROH</v>
          </cell>
          <cell r="D9057" t="str">
            <v>UN</v>
          </cell>
        </row>
        <row r="9058">
          <cell r="A9058" t="str">
            <v>0202-85N</v>
          </cell>
          <cell r="B9058" t="str">
            <v>PF AA LH PH 4 x 14</v>
          </cell>
          <cell r="C9058" t="str">
            <v>ROH</v>
          </cell>
          <cell r="D9058" t="str">
            <v>UN</v>
          </cell>
        </row>
        <row r="9059">
          <cell r="A9059" t="str">
            <v>0202-86</v>
          </cell>
          <cell r="B9059" t="str">
            <v>PF MM PAN PH DI 4 x 20 DIN 7985</v>
          </cell>
          <cell r="C9059" t="str">
            <v>ROH</v>
          </cell>
          <cell r="D9059" t="str">
            <v>UN</v>
          </cell>
        </row>
        <row r="9060">
          <cell r="A9060" t="str">
            <v>0202-86N</v>
          </cell>
          <cell r="B9060" t="str">
            <v>PF MM PAN PH DI 4 x 20 DIN 7985</v>
          </cell>
          <cell r="C9060" t="str">
            <v>ROH</v>
          </cell>
          <cell r="D9060" t="str">
            <v>UN</v>
          </cell>
        </row>
        <row r="9061">
          <cell r="A9061" t="str">
            <v>0202-87</v>
          </cell>
          <cell r="B9061" t="str">
            <v>PF MM PAN PH DI 3 x 10 DIN 7985</v>
          </cell>
          <cell r="C9061" t="str">
            <v>ROH</v>
          </cell>
          <cell r="D9061" t="str">
            <v>UN</v>
          </cell>
        </row>
        <row r="9062">
          <cell r="A9062" t="str">
            <v>0202-87N</v>
          </cell>
          <cell r="B9062" t="str">
            <v>PF MM PAN PH DI 3 x 10 DIN 7985</v>
          </cell>
          <cell r="C9062" t="str">
            <v>ROH</v>
          </cell>
          <cell r="D9062" t="str">
            <v>UN</v>
          </cell>
        </row>
        <row r="9063">
          <cell r="A9063" t="str">
            <v>0202-88</v>
          </cell>
          <cell r="B9063" t="str">
            <v>PF MM PAN PH DIN 7985 3 X 5</v>
          </cell>
          <cell r="C9063" t="str">
            <v>ROH</v>
          </cell>
          <cell r="D9063" t="str">
            <v>UN</v>
          </cell>
        </row>
        <row r="9064">
          <cell r="A9064" t="str">
            <v>0202-88N</v>
          </cell>
          <cell r="B9064" t="str">
            <v>PF MM PAN PH DIN 7985 3 X 5</v>
          </cell>
          <cell r="C9064" t="str">
            <v>ROH</v>
          </cell>
          <cell r="D9064" t="str">
            <v>UN</v>
          </cell>
        </row>
        <row r="9065">
          <cell r="A9065" t="str">
            <v>0202-89</v>
          </cell>
          <cell r="B9065" t="str">
            <v>PF 4X16MM [FR-52]</v>
          </cell>
          <cell r="C9065" t="str">
            <v>ROH</v>
          </cell>
          <cell r="D9065" t="str">
            <v>UN</v>
          </cell>
        </row>
        <row r="9066">
          <cell r="A9066" t="str">
            <v>0202-89N</v>
          </cell>
          <cell r="B9066" t="str">
            <v>PF 4X16MM [FRN-52]</v>
          </cell>
          <cell r="C9066" t="str">
            <v>ROH</v>
          </cell>
          <cell r="D9066" t="str">
            <v>UN</v>
          </cell>
        </row>
        <row r="9067">
          <cell r="A9067" t="str">
            <v>0202-90</v>
          </cell>
          <cell r="B9067" t="str">
            <v>PF 3.5X8MM [FR-52]</v>
          </cell>
          <cell r="C9067" t="str">
            <v>ROH</v>
          </cell>
          <cell r="D9067" t="str">
            <v>UN</v>
          </cell>
        </row>
        <row r="9068">
          <cell r="A9068" t="str">
            <v>0202-90N</v>
          </cell>
          <cell r="B9068" t="str">
            <v>PF 3.5X8MM [FRN-52]</v>
          </cell>
          <cell r="C9068" t="str">
            <v>ROH</v>
          </cell>
          <cell r="D9068" t="str">
            <v>UN</v>
          </cell>
        </row>
        <row r="9069">
          <cell r="A9069" t="str">
            <v>0202-91</v>
          </cell>
          <cell r="B9069" t="str">
            <v>PF 4.2x8MM [FR-52]</v>
          </cell>
          <cell r="C9069" t="str">
            <v>ROH</v>
          </cell>
          <cell r="D9069" t="str">
            <v>UN</v>
          </cell>
        </row>
        <row r="9070">
          <cell r="A9070" t="str">
            <v>0202-91N</v>
          </cell>
          <cell r="B9070" t="str">
            <v>PF 4.2x8MM [FRN-52]</v>
          </cell>
          <cell r="C9070" t="str">
            <v>ROH</v>
          </cell>
          <cell r="D9070" t="str">
            <v>UN</v>
          </cell>
        </row>
        <row r="9071">
          <cell r="A9071" t="str">
            <v>0202-92</v>
          </cell>
          <cell r="B9071" t="str">
            <v>PF 3X6MM [FR-52]</v>
          </cell>
          <cell r="C9071" t="str">
            <v>ROH</v>
          </cell>
          <cell r="D9071" t="str">
            <v>UN</v>
          </cell>
        </row>
        <row r="9072">
          <cell r="A9072" t="str">
            <v>0202-92N</v>
          </cell>
          <cell r="B9072" t="str">
            <v>PF 3X6MM [FRN-52]</v>
          </cell>
          <cell r="C9072" t="str">
            <v>ROH</v>
          </cell>
          <cell r="D9072" t="str">
            <v>UN</v>
          </cell>
        </row>
        <row r="9073">
          <cell r="A9073" t="str">
            <v>0202-93</v>
          </cell>
          <cell r="B9073" t="str">
            <v>PF 3X5MM [FR-52]</v>
          </cell>
          <cell r="C9073" t="str">
            <v>ROH</v>
          </cell>
          <cell r="D9073" t="str">
            <v>UN</v>
          </cell>
        </row>
        <row r="9074">
          <cell r="A9074" t="str">
            <v>0202-93N</v>
          </cell>
          <cell r="B9074" t="str">
            <v>PF 3X5MM [FRN-52]</v>
          </cell>
          <cell r="C9074" t="str">
            <v>ROH</v>
          </cell>
          <cell r="D9074" t="str">
            <v>UN</v>
          </cell>
        </row>
        <row r="9075">
          <cell r="A9075" t="str">
            <v>0202-94</v>
          </cell>
          <cell r="B9075" t="str">
            <v>PF 3X10MM [FR-52]</v>
          </cell>
          <cell r="C9075" t="str">
            <v>ROH</v>
          </cell>
          <cell r="D9075" t="str">
            <v>UN</v>
          </cell>
        </row>
        <row r="9076">
          <cell r="A9076" t="str">
            <v>0202-94N</v>
          </cell>
          <cell r="B9076" t="str">
            <v>PF 3X10MM [FRN-52]</v>
          </cell>
          <cell r="C9076" t="str">
            <v>ROH</v>
          </cell>
          <cell r="D9076" t="str">
            <v>UN</v>
          </cell>
        </row>
        <row r="9077">
          <cell r="A9077" t="str">
            <v>0202-95</v>
          </cell>
          <cell r="B9077" t="str">
            <v>PF 4X6MM [FR-52]</v>
          </cell>
          <cell r="C9077" t="str">
            <v>ROH</v>
          </cell>
          <cell r="D9077" t="str">
            <v>UN</v>
          </cell>
        </row>
        <row r="9078">
          <cell r="A9078" t="str">
            <v>0202-95N</v>
          </cell>
          <cell r="B9078" t="str">
            <v>PF 4X6MM [FRN-52]</v>
          </cell>
          <cell r="C9078" t="str">
            <v>ROH</v>
          </cell>
          <cell r="D9078" t="str">
            <v>UN</v>
          </cell>
        </row>
        <row r="9079">
          <cell r="A9079" t="str">
            <v>0202-96</v>
          </cell>
          <cell r="B9079" t="str">
            <v>PF 4X12MM [FR-52]</v>
          </cell>
          <cell r="C9079" t="str">
            <v>ROH</v>
          </cell>
          <cell r="D9079" t="str">
            <v>UN</v>
          </cell>
        </row>
        <row r="9080">
          <cell r="A9080" t="str">
            <v>0202-96N</v>
          </cell>
          <cell r="B9080" t="str">
            <v>PF 4X12MM [FRN-52]</v>
          </cell>
          <cell r="C9080" t="str">
            <v>ROH</v>
          </cell>
          <cell r="D9080" t="str">
            <v>UN</v>
          </cell>
        </row>
        <row r="9081">
          <cell r="A9081" t="str">
            <v>0202-97</v>
          </cell>
          <cell r="B9081" t="str">
            <v>PF 4X20MM [FR-52]</v>
          </cell>
          <cell r="C9081" t="str">
            <v>ROH</v>
          </cell>
          <cell r="D9081" t="str">
            <v>UN</v>
          </cell>
        </row>
        <row r="9082">
          <cell r="A9082" t="str">
            <v>0202-97N</v>
          </cell>
          <cell r="B9082" t="str">
            <v>PF 4X20MM [FRN-52]</v>
          </cell>
          <cell r="C9082" t="str">
            <v>ROH</v>
          </cell>
          <cell r="D9082" t="str">
            <v>UN</v>
          </cell>
        </row>
        <row r="9083">
          <cell r="A9083" t="str">
            <v>0202-98</v>
          </cell>
          <cell r="B9083" t="str">
            <v>PF 3.5X25MM [FR-52]</v>
          </cell>
          <cell r="C9083" t="str">
            <v>ROH</v>
          </cell>
          <cell r="D9083" t="str">
            <v>UN</v>
          </cell>
        </row>
        <row r="9084">
          <cell r="A9084" t="str">
            <v>0202-98N</v>
          </cell>
          <cell r="B9084" t="str">
            <v>PF 3.5X25MM [FRN-52]</v>
          </cell>
          <cell r="C9084" t="str">
            <v>ROH</v>
          </cell>
          <cell r="D9084" t="str">
            <v>UN</v>
          </cell>
        </row>
        <row r="9085">
          <cell r="A9085" t="str">
            <v>0202-99</v>
          </cell>
          <cell r="B9085" t="str">
            <v>PF 3.5X10MM  [FR-42]</v>
          </cell>
          <cell r="C9085" t="str">
            <v>ROH</v>
          </cell>
          <cell r="D9085" t="str">
            <v>UN</v>
          </cell>
        </row>
        <row r="9086">
          <cell r="A9086" t="str">
            <v>0202-99N</v>
          </cell>
          <cell r="B9086" t="str">
            <v>PF 3.5X10MM  [FR-42]</v>
          </cell>
          <cell r="C9086" t="str">
            <v>ROH</v>
          </cell>
          <cell r="D9086" t="str">
            <v>UN</v>
          </cell>
        </row>
        <row r="9087">
          <cell r="A9087" t="str">
            <v>020217-0005-01</v>
          </cell>
          <cell r="B9087" t="str">
            <v>ETQ CÓD BARRAS DA EMBALAGEM MBX-01</v>
          </cell>
          <cell r="C9087" t="str">
            <v>ROH</v>
          </cell>
          <cell r="D9087" t="str">
            <v>UN</v>
          </cell>
        </row>
        <row r="9088">
          <cell r="A9088" t="str">
            <v>020217-0006-01</v>
          </cell>
          <cell r="B9088" t="str">
            <v>ETQ CÓD BARRAS DA EMBALAGEM AWS-BBS-LW</v>
          </cell>
          <cell r="C9088" t="str">
            <v>ROH</v>
          </cell>
          <cell r="D9088" t="str">
            <v>UN</v>
          </cell>
        </row>
        <row r="9089">
          <cell r="A9089" t="str">
            <v>020221-0001-01</v>
          </cell>
          <cell r="B9089" t="str">
            <v>ETQ CÓD BARRAS 9QF ODU</v>
          </cell>
          <cell r="C9089" t="str">
            <v>ROH</v>
          </cell>
          <cell r="D9089" t="str">
            <v>UN</v>
          </cell>
        </row>
        <row r="9090">
          <cell r="A9090" t="str">
            <v>020221-0002-01</v>
          </cell>
          <cell r="B9090" t="str">
            <v>ETQ CÓD BARRAS 9QF IDU</v>
          </cell>
          <cell r="C9090" t="str">
            <v>ROH</v>
          </cell>
          <cell r="D9090" t="str">
            <v>UN</v>
          </cell>
        </row>
        <row r="9091">
          <cell r="A9091" t="str">
            <v>020221-0003-01</v>
          </cell>
          <cell r="B9091" t="str">
            <v>ETQ CÓD BARRAS 9F ODU</v>
          </cell>
          <cell r="C9091" t="str">
            <v>ROH</v>
          </cell>
          <cell r="D9091" t="str">
            <v>UN</v>
          </cell>
        </row>
        <row r="9092">
          <cell r="A9092" t="str">
            <v>020221-0004-01</v>
          </cell>
          <cell r="B9092" t="str">
            <v>ETQ CÓD BARRAS 9F IDU</v>
          </cell>
          <cell r="C9092" t="str">
            <v>ROH</v>
          </cell>
          <cell r="D9092" t="str">
            <v>UN</v>
          </cell>
        </row>
        <row r="9093">
          <cell r="A9093" t="str">
            <v>020221-0005-01</v>
          </cell>
          <cell r="B9093" t="str">
            <v>ETQ CÓD BARRAS 30QF ODU</v>
          </cell>
          <cell r="C9093" t="str">
            <v>ROH</v>
          </cell>
          <cell r="D9093" t="str">
            <v>UN</v>
          </cell>
        </row>
        <row r="9094">
          <cell r="A9094" t="str">
            <v>020221-0006-01</v>
          </cell>
          <cell r="B9094" t="str">
            <v>ETQ CÓD BARRAS 30QF IDU</v>
          </cell>
          <cell r="C9094" t="str">
            <v>ROH</v>
          </cell>
          <cell r="D9094" t="str">
            <v>UN</v>
          </cell>
        </row>
        <row r="9095">
          <cell r="A9095" t="str">
            <v>020221-0007-01</v>
          </cell>
          <cell r="B9095" t="str">
            <v>ETQ CÓD BARRAS 30F ODU</v>
          </cell>
          <cell r="C9095" t="str">
            <v>ROH</v>
          </cell>
          <cell r="D9095" t="str">
            <v>UN</v>
          </cell>
        </row>
        <row r="9096">
          <cell r="A9096" t="str">
            <v>020221-0008-01</v>
          </cell>
          <cell r="B9096" t="str">
            <v>ETQ CÓD BARRAS 30F IDU</v>
          </cell>
          <cell r="C9096" t="str">
            <v>ROH</v>
          </cell>
          <cell r="D9096" t="str">
            <v>UN</v>
          </cell>
        </row>
        <row r="9097">
          <cell r="A9097" t="str">
            <v>020221-0009-01</v>
          </cell>
          <cell r="B9097" t="str">
            <v>ETQ CÓD BARRAS 24QF ODU</v>
          </cell>
          <cell r="C9097" t="str">
            <v>ROH</v>
          </cell>
          <cell r="D9097" t="str">
            <v>UN</v>
          </cell>
        </row>
        <row r="9098">
          <cell r="A9098" t="str">
            <v>020221-0010-01</v>
          </cell>
          <cell r="B9098" t="str">
            <v>ETQ CÓD BARRAS 24QF IDU</v>
          </cell>
          <cell r="C9098" t="str">
            <v>ROH</v>
          </cell>
          <cell r="D9098" t="str">
            <v>UN</v>
          </cell>
        </row>
        <row r="9099">
          <cell r="A9099" t="str">
            <v>020221-0011-01</v>
          </cell>
          <cell r="B9099" t="str">
            <v>ETQ CÓD BARRAS 24F ODU</v>
          </cell>
          <cell r="C9099" t="str">
            <v>ROH</v>
          </cell>
          <cell r="D9099" t="str">
            <v>UN</v>
          </cell>
        </row>
        <row r="9100">
          <cell r="A9100" t="str">
            <v>020221-0012-01</v>
          </cell>
          <cell r="B9100" t="str">
            <v>ETQ CÓD BARRAS 24F IDU</v>
          </cell>
          <cell r="C9100" t="str">
            <v>ROH</v>
          </cell>
          <cell r="D9100" t="str">
            <v>UN</v>
          </cell>
        </row>
        <row r="9101">
          <cell r="A9101" t="str">
            <v>020221-0013-01</v>
          </cell>
          <cell r="B9101" t="str">
            <v>ETQ CÓD BARRAS 18QF ODU</v>
          </cell>
          <cell r="C9101" t="str">
            <v>ROH</v>
          </cell>
          <cell r="D9101" t="str">
            <v>UN</v>
          </cell>
        </row>
        <row r="9102">
          <cell r="A9102" t="str">
            <v>020221-0013-02</v>
          </cell>
          <cell r="B9102" t="str">
            <v>ETQ CÓD BARRAS 18QF ODU</v>
          </cell>
          <cell r="C9102" t="str">
            <v>ROH</v>
          </cell>
          <cell r="D9102" t="str">
            <v>UN</v>
          </cell>
        </row>
        <row r="9103">
          <cell r="A9103" t="str">
            <v>020221-0014-01</v>
          </cell>
          <cell r="B9103" t="str">
            <v>ETQ CÓD BARRAS 18QF IDU</v>
          </cell>
          <cell r="C9103" t="str">
            <v>ROH</v>
          </cell>
          <cell r="D9103" t="str">
            <v>UN</v>
          </cell>
        </row>
        <row r="9104">
          <cell r="A9104" t="str">
            <v>020221-0014-02</v>
          </cell>
          <cell r="B9104" t="str">
            <v>ETQ CÓD BARRAS 18QF IDU</v>
          </cell>
          <cell r="C9104" t="str">
            <v>ROH</v>
          </cell>
          <cell r="D9104" t="str">
            <v>UN</v>
          </cell>
        </row>
        <row r="9105">
          <cell r="A9105" t="str">
            <v>020221-0015-01</v>
          </cell>
          <cell r="B9105" t="str">
            <v>ETQ CÓD BARRAS 18F ODU</v>
          </cell>
          <cell r="C9105" t="str">
            <v>ROH</v>
          </cell>
          <cell r="D9105" t="str">
            <v>UN</v>
          </cell>
        </row>
        <row r="9106">
          <cell r="A9106" t="str">
            <v>020221-0015-02</v>
          </cell>
          <cell r="B9106" t="str">
            <v>ETQ CÓD BARRAS 18F ODU</v>
          </cell>
          <cell r="C9106" t="str">
            <v>ROH</v>
          </cell>
          <cell r="D9106" t="str">
            <v>UN</v>
          </cell>
        </row>
        <row r="9107">
          <cell r="A9107" t="str">
            <v>020221-0016-01</v>
          </cell>
          <cell r="B9107" t="str">
            <v>ETQ CÓD BARRAS 18F IDU</v>
          </cell>
          <cell r="C9107" t="str">
            <v>ROH</v>
          </cell>
          <cell r="D9107" t="str">
            <v>UN</v>
          </cell>
        </row>
        <row r="9108">
          <cell r="A9108" t="str">
            <v>020221-0016-02</v>
          </cell>
          <cell r="B9108" t="str">
            <v>ETQ CÓD BARRAS 18F IDU</v>
          </cell>
          <cell r="C9108" t="str">
            <v>ROH</v>
          </cell>
          <cell r="D9108" t="str">
            <v>UN</v>
          </cell>
        </row>
        <row r="9109">
          <cell r="A9109" t="str">
            <v>020221-0017-01</v>
          </cell>
          <cell r="B9109" t="str">
            <v>ETQ CÓD BARRAS 12QF ODU</v>
          </cell>
          <cell r="C9109" t="str">
            <v>ROH</v>
          </cell>
          <cell r="D9109" t="str">
            <v>UN</v>
          </cell>
        </row>
        <row r="9110">
          <cell r="A9110" t="str">
            <v>020221-0018-01</v>
          </cell>
          <cell r="B9110" t="str">
            <v>ETQ CÓD BARRAS 12QF IDU</v>
          </cell>
          <cell r="C9110" t="str">
            <v>ROH</v>
          </cell>
          <cell r="D9110" t="str">
            <v>UN</v>
          </cell>
        </row>
        <row r="9111">
          <cell r="A9111" t="str">
            <v>020221-0019-01</v>
          </cell>
          <cell r="B9111" t="str">
            <v>ETQ CÓD BARRAS 12F ODU TECUMSEH</v>
          </cell>
          <cell r="C9111" t="str">
            <v>ROH</v>
          </cell>
          <cell r="D9111" t="str">
            <v>UN</v>
          </cell>
        </row>
        <row r="9112">
          <cell r="A9112" t="str">
            <v>020221-0020-01</v>
          </cell>
          <cell r="B9112" t="str">
            <v>ETQ CÓD BARRAS 12F ODU HIGHLY</v>
          </cell>
          <cell r="C9112" t="str">
            <v>ROH</v>
          </cell>
          <cell r="D9112" t="str">
            <v>UN</v>
          </cell>
        </row>
        <row r="9113">
          <cell r="A9113" t="str">
            <v>020221-0021-01</v>
          </cell>
          <cell r="B9113" t="str">
            <v>ETQ CÓD BARRAS 12F IDU</v>
          </cell>
          <cell r="C9113" t="str">
            <v>ROH</v>
          </cell>
          <cell r="D9113" t="str">
            <v>UN</v>
          </cell>
        </row>
        <row r="9114">
          <cell r="A9114" t="str">
            <v>020221-0022-01</v>
          </cell>
          <cell r="B9114" t="str">
            <v>ETQ CÓD BARRAS E-COM 9F</v>
          </cell>
          <cell r="C9114" t="str">
            <v>ROH</v>
          </cell>
          <cell r="D9114" t="str">
            <v>UN</v>
          </cell>
        </row>
        <row r="9115">
          <cell r="A9115" t="str">
            <v>020221-0023-01</v>
          </cell>
          <cell r="B9115" t="str">
            <v>ETQ CÓD BARRAS E-COM 9QF</v>
          </cell>
          <cell r="C9115" t="str">
            <v>ROH</v>
          </cell>
          <cell r="D9115" t="str">
            <v>UN</v>
          </cell>
        </row>
        <row r="9116">
          <cell r="A9116" t="str">
            <v>020221-0024-01</v>
          </cell>
          <cell r="B9116" t="str">
            <v>ETQ CÓD BARRAS E-COM 12F</v>
          </cell>
          <cell r="C9116" t="str">
            <v>ROH</v>
          </cell>
          <cell r="D9116" t="str">
            <v>UN</v>
          </cell>
        </row>
        <row r="9117">
          <cell r="A9117" t="str">
            <v>020221-0025-01</v>
          </cell>
          <cell r="B9117" t="str">
            <v>ETQ CÓD BARRAS E-COM 12QF</v>
          </cell>
          <cell r="C9117" t="str">
            <v>ROH</v>
          </cell>
          <cell r="D9117" t="str">
            <v>UN</v>
          </cell>
        </row>
        <row r="9118">
          <cell r="A9118" t="str">
            <v>020223-0001-01</v>
          </cell>
          <cell r="B9118" t="str">
            <v>ETQ CÓD BARRAS BLACK 127V 21L 110X183MM</v>
          </cell>
          <cell r="C9118" t="str">
            <v>ROH</v>
          </cell>
          <cell r="D9118" t="str">
            <v>UN</v>
          </cell>
        </row>
        <row r="9119">
          <cell r="A9119" t="str">
            <v>020223-0002-01</v>
          </cell>
          <cell r="B9119" t="str">
            <v>ETQ CÓD BARRAS BLACK 220V 21L 110X183MM</v>
          </cell>
          <cell r="C9119" t="str">
            <v>ROH</v>
          </cell>
          <cell r="D9119" t="str">
            <v>UN</v>
          </cell>
        </row>
        <row r="9120">
          <cell r="A9120" t="str">
            <v>020223-0003-01</v>
          </cell>
          <cell r="B9120" t="str">
            <v>ETQ CÓD BARRAS MIRROR 127V 34L 110X95MM</v>
          </cell>
          <cell r="C9120" t="str">
            <v>ROH</v>
          </cell>
          <cell r="D9120" t="str">
            <v>UN</v>
          </cell>
        </row>
        <row r="9121">
          <cell r="A9121" t="str">
            <v>020223-0004-01</v>
          </cell>
          <cell r="B9121" t="str">
            <v>ETQ CÓD BARRAS MIRROR 220V 34L 110X95MM</v>
          </cell>
          <cell r="C9121" t="str">
            <v>ROH</v>
          </cell>
          <cell r="D9121" t="str">
            <v>UN</v>
          </cell>
        </row>
        <row r="9122">
          <cell r="A9122" t="str">
            <v>020223-0005-01</v>
          </cell>
          <cell r="B9122" t="str">
            <v>ETQ CÓD BARRAS WHITE 127V 21L 110X95MM</v>
          </cell>
          <cell r="C9122" t="str">
            <v>ROH</v>
          </cell>
          <cell r="D9122" t="str">
            <v>UN</v>
          </cell>
        </row>
        <row r="9123">
          <cell r="A9123" t="str">
            <v>020223-0006-01</v>
          </cell>
          <cell r="B9123" t="str">
            <v>ETQ CÓD BARRAS WHITE 127V 34L 110X95MM</v>
          </cell>
          <cell r="C9123" t="str">
            <v>ROH</v>
          </cell>
          <cell r="D9123" t="str">
            <v>UN</v>
          </cell>
        </row>
        <row r="9124">
          <cell r="A9124" t="str">
            <v>020223-0007-01</v>
          </cell>
          <cell r="B9124" t="str">
            <v>ETQ CÓD BARRAS WHITE 220V 21L 110X95MM</v>
          </cell>
          <cell r="C9124" t="str">
            <v>ROH</v>
          </cell>
          <cell r="D9124" t="str">
            <v>UN</v>
          </cell>
        </row>
        <row r="9125">
          <cell r="A9125" t="str">
            <v>020223-0008-01</v>
          </cell>
          <cell r="B9125" t="str">
            <v>ETQ CÓD BARRAS WHITE 220V 34L 110X95MM</v>
          </cell>
          <cell r="C9125" t="str">
            <v>ROH</v>
          </cell>
          <cell r="D9125" t="str">
            <v>UN</v>
          </cell>
        </row>
        <row r="9126">
          <cell r="A9126" t="str">
            <v>020223-0021-01</v>
          </cell>
          <cell r="B9126" t="str">
            <v>ETQ CÓD BARRAS B  220V 21L 110X95MM AR</v>
          </cell>
          <cell r="C9126" t="str">
            <v>ROH</v>
          </cell>
          <cell r="D9126" t="str">
            <v>UN</v>
          </cell>
        </row>
        <row r="9127">
          <cell r="A9127" t="str">
            <v>020223-0022-01</v>
          </cell>
          <cell r="B9127" t="str">
            <v>ETQ CÓD BARRAS MIR 220V 34L 110X95MM AR</v>
          </cell>
          <cell r="C9127" t="str">
            <v>ROH</v>
          </cell>
          <cell r="D9127" t="str">
            <v>UN</v>
          </cell>
        </row>
        <row r="9128">
          <cell r="A9128" t="str">
            <v>020223-0023-01</v>
          </cell>
          <cell r="B9128" t="str">
            <v>ETQ CÓD BARRAS E 220V 34L 110X95MM COTO</v>
          </cell>
          <cell r="C9128" t="str">
            <v>ROH</v>
          </cell>
          <cell r="D9128" t="str">
            <v>UN</v>
          </cell>
        </row>
        <row r="9129">
          <cell r="A9129" t="str">
            <v>020223-0024-01</v>
          </cell>
          <cell r="B9129" t="str">
            <v>ETQ CÓD BARRAS W 220V 21L 110X95MM COTO</v>
          </cell>
          <cell r="C9129" t="str">
            <v>ROH</v>
          </cell>
          <cell r="D9129" t="str">
            <v>UN</v>
          </cell>
        </row>
        <row r="9130">
          <cell r="A9130" t="str">
            <v>020223-0025-01</v>
          </cell>
          <cell r="B9130" t="str">
            <v>ETQ CÓD BARRAS B 220V 34L 110X95MM COTO</v>
          </cell>
          <cell r="C9130" t="str">
            <v>ROH</v>
          </cell>
          <cell r="D9130" t="str">
            <v>UN</v>
          </cell>
        </row>
        <row r="9131">
          <cell r="A9131" t="str">
            <v>020223-0026-01</v>
          </cell>
          <cell r="B9131" t="str">
            <v>ETQ CÓD BARRAS W 220V 34L 110X95MM COTO</v>
          </cell>
          <cell r="C9131" t="str">
            <v>ROH</v>
          </cell>
          <cell r="D9131" t="str">
            <v>UN</v>
          </cell>
        </row>
        <row r="9132">
          <cell r="A9132" t="str">
            <v>020223-0027-01</v>
          </cell>
          <cell r="B9132" t="str">
            <v>ETQ CÓD BARRAS B 220V 21L 110X95MM COTO</v>
          </cell>
          <cell r="C9132" t="str">
            <v>ROH</v>
          </cell>
          <cell r="D9132" t="str">
            <v>UN</v>
          </cell>
        </row>
        <row r="9133">
          <cell r="A9133" t="str">
            <v>020223-0028-01</v>
          </cell>
          <cell r="B9133" t="str">
            <v>ETQ CÓD BARRAS B 220V 21L 110X95MM SAIEP</v>
          </cell>
          <cell r="C9133" t="str">
            <v>ROH</v>
          </cell>
          <cell r="D9133" t="str">
            <v>UN</v>
          </cell>
        </row>
        <row r="9134">
          <cell r="A9134" t="str">
            <v>020223-0029-01</v>
          </cell>
          <cell r="B9134" t="str">
            <v>ETQ CÓD BARRAS E 220V 34L 110X95MM SAIEP</v>
          </cell>
          <cell r="C9134" t="str">
            <v>ROH</v>
          </cell>
          <cell r="D9134" t="str">
            <v>UN</v>
          </cell>
        </row>
        <row r="9135">
          <cell r="A9135" t="str">
            <v>020225-0003-01</v>
          </cell>
          <cell r="B9135" t="str">
            <v>ETQ CÓD BARRAS DA COLETIVA CM-250</v>
          </cell>
          <cell r="C9135" t="str">
            <v>ROH</v>
          </cell>
          <cell r="D9135" t="str">
            <v>UN</v>
          </cell>
        </row>
        <row r="9136">
          <cell r="A9136" t="str">
            <v>020225-0019-01</v>
          </cell>
          <cell r="B9136" t="str">
            <v>ETQ CÓD BARRAS DA EMBALAGEM T2W</v>
          </cell>
          <cell r="C9136" t="str">
            <v>ROH</v>
          </cell>
          <cell r="D9136" t="str">
            <v>UN</v>
          </cell>
        </row>
        <row r="9137">
          <cell r="A9137" t="str">
            <v>020225-0020-01</v>
          </cell>
          <cell r="B9137" t="str">
            <v>ETQ CÓD BARRAS DA EMBALAGEM T1W</v>
          </cell>
          <cell r="C9137" t="str">
            <v>ROH</v>
          </cell>
          <cell r="D9137" t="str">
            <v>UN</v>
          </cell>
        </row>
        <row r="9138">
          <cell r="A9138" t="str">
            <v>020225-0021-01</v>
          </cell>
          <cell r="B9138" t="str">
            <v>ETQ CÓD BARRAS DA EMBALAGEM CM-700-AR</v>
          </cell>
          <cell r="C9138" t="str">
            <v>ROH</v>
          </cell>
          <cell r="D9138" t="str">
            <v>UN</v>
          </cell>
        </row>
        <row r="9139">
          <cell r="A9139" t="str">
            <v>020225-0022-01</v>
          </cell>
          <cell r="B9139" t="str">
            <v>ETQ CÓD BARRAS DA COLETIVA CM-150</v>
          </cell>
          <cell r="C9139" t="str">
            <v>ROH</v>
          </cell>
          <cell r="D9139" t="str">
            <v>UN</v>
          </cell>
        </row>
        <row r="9140">
          <cell r="A9140" t="str">
            <v>020225-0023-01</v>
          </cell>
          <cell r="B9140" t="str">
            <v>ETQ CÓD BARRAS DA EMBALAGEM CM-400 AR</v>
          </cell>
          <cell r="C9140" t="str">
            <v>ROH</v>
          </cell>
          <cell r="D9140" t="str">
            <v>UN</v>
          </cell>
        </row>
        <row r="9141">
          <cell r="A9141" t="str">
            <v>020225-0024-01</v>
          </cell>
          <cell r="B9141" t="str">
            <v>ETQ CÓD BARRAS DA EMBALAGEM TM-1200</v>
          </cell>
          <cell r="C9141" t="str">
            <v>ROH</v>
          </cell>
          <cell r="D9141" t="str">
            <v>UN</v>
          </cell>
        </row>
        <row r="9142">
          <cell r="A9142" t="str">
            <v>020225-0025-01</v>
          </cell>
          <cell r="B9142" t="str">
            <v>ETQ CÓD BARRAS DA EMBALAGEM TM-2200</v>
          </cell>
          <cell r="C9142" t="str">
            <v>ROH</v>
          </cell>
          <cell r="D9142" t="str">
            <v>UN</v>
          </cell>
        </row>
        <row r="9143">
          <cell r="A9143" t="str">
            <v>020225-0026-01</v>
          </cell>
          <cell r="B9143" t="str">
            <v>ETQ CÓD BARRAS DA EMBALAGEM CM-400-L</v>
          </cell>
          <cell r="C9143" t="str">
            <v>ROH</v>
          </cell>
          <cell r="D9143" t="str">
            <v>UN</v>
          </cell>
        </row>
        <row r="9144">
          <cell r="A9144" t="str">
            <v>020225-0027-01</v>
          </cell>
          <cell r="B9144" t="str">
            <v>ETQ CÓD BARRAS DA COLETIVA CM-400-L</v>
          </cell>
          <cell r="C9144" t="str">
            <v>ROH</v>
          </cell>
          <cell r="D9144" t="str">
            <v>UN</v>
          </cell>
        </row>
        <row r="9145">
          <cell r="A9145" t="str">
            <v>020225-0027-02</v>
          </cell>
          <cell r="B9145" t="str">
            <v>ETQ CÓD BARRAS DA COLETIVA CM-400-L</v>
          </cell>
          <cell r="C9145" t="str">
            <v>ROH</v>
          </cell>
          <cell r="D9145" t="str">
            <v>PL</v>
          </cell>
        </row>
        <row r="9146">
          <cell r="A9146" t="str">
            <v>020225-0028-01</v>
          </cell>
          <cell r="B9146" t="str">
            <v>ETQ CÓD BARRAS DA EMBALAGEM CM-550-L</v>
          </cell>
          <cell r="C9146" t="str">
            <v>ROH</v>
          </cell>
          <cell r="D9146" t="str">
            <v>UN</v>
          </cell>
        </row>
        <row r="9147">
          <cell r="A9147" t="str">
            <v>020225-0029-01</v>
          </cell>
          <cell r="B9147" t="str">
            <v>ETQ CÓD BARRAS DA EMBALAGEM CM-250</v>
          </cell>
          <cell r="C9147" t="str">
            <v>ROH</v>
          </cell>
          <cell r="D9147" t="str">
            <v>UN</v>
          </cell>
        </row>
        <row r="9148">
          <cell r="A9148" t="str">
            <v>020225-0030-01</v>
          </cell>
          <cell r="B9148" t="str">
            <v>ETQ CÓD BARRAS DA COLETIVA CM-250</v>
          </cell>
          <cell r="C9148" t="str">
            <v>ROH</v>
          </cell>
          <cell r="D9148" t="str">
            <v>PL</v>
          </cell>
        </row>
        <row r="9149">
          <cell r="A9149" t="str">
            <v>020225-0031-01</v>
          </cell>
          <cell r="B9149" t="str">
            <v>ETQ CÓD BARRAS DA EMBALAGEM CM-400</v>
          </cell>
          <cell r="C9149" t="str">
            <v>ROH</v>
          </cell>
          <cell r="D9149" t="str">
            <v>UN</v>
          </cell>
        </row>
        <row r="9150">
          <cell r="A9150" t="str">
            <v>020225-0032-01</v>
          </cell>
          <cell r="B9150" t="str">
            <v>ETQ CÓD BARRAS DA EMBALAGEM CM-150</v>
          </cell>
          <cell r="C9150" t="str">
            <v>ROH</v>
          </cell>
          <cell r="D9150" t="str">
            <v>UN</v>
          </cell>
        </row>
        <row r="9151">
          <cell r="A9151" t="str">
            <v>020225-0033-01</v>
          </cell>
          <cell r="B9151" t="str">
            <v>ETQ CÓD BARRAS DA COLETIVA CM-150</v>
          </cell>
          <cell r="C9151" t="str">
            <v>ROH</v>
          </cell>
          <cell r="D9151" t="str">
            <v>PL</v>
          </cell>
        </row>
        <row r="9152">
          <cell r="A9152" t="str">
            <v>020225-0034-01</v>
          </cell>
          <cell r="B9152" t="str">
            <v>ETQ CÓD BARRAS DA EMBALAGEM CM-550</v>
          </cell>
          <cell r="C9152" t="str">
            <v>ROH</v>
          </cell>
          <cell r="D9152" t="str">
            <v>UN</v>
          </cell>
        </row>
        <row r="9153">
          <cell r="A9153" t="str">
            <v>020225-0035-01</v>
          </cell>
          <cell r="B9153" t="str">
            <v>ETQ CÓD BARRAS DA EMBALAGEM CM-700</v>
          </cell>
          <cell r="C9153" t="str">
            <v>ROH</v>
          </cell>
          <cell r="D9153" t="str">
            <v>UN</v>
          </cell>
        </row>
        <row r="9154">
          <cell r="A9154" t="str">
            <v>020225-0036-01</v>
          </cell>
          <cell r="B9154" t="str">
            <v>ETQ CÓD BARRAS DA EMBALAGEM CM-400 AR</v>
          </cell>
          <cell r="C9154" t="str">
            <v>ROH</v>
          </cell>
          <cell r="D9154" t="str">
            <v>UN</v>
          </cell>
        </row>
        <row r="9155">
          <cell r="A9155" t="str">
            <v>020225-0037-01</v>
          </cell>
          <cell r="B9155" t="str">
            <v>ETQ CÓD BARRAS DA COLETIVA CM-220-N</v>
          </cell>
          <cell r="C9155" t="str">
            <v>ROH</v>
          </cell>
          <cell r="D9155" t="str">
            <v>PL</v>
          </cell>
        </row>
        <row r="9156">
          <cell r="A9156" t="str">
            <v>020225-0038-01</v>
          </cell>
          <cell r="B9156" t="str">
            <v>ETQ CÓD BARRAS DA EMBALAGEM CM-1000-N</v>
          </cell>
          <cell r="C9156" t="str">
            <v>ROH</v>
          </cell>
          <cell r="D9156" t="str">
            <v>UN</v>
          </cell>
        </row>
        <row r="9157">
          <cell r="A9157" t="str">
            <v>020225-0039-01</v>
          </cell>
          <cell r="B9157" t="str">
            <v>ETQ CÓD BARRAS DA EMBALAGEM CM-300-N</v>
          </cell>
          <cell r="C9157" t="str">
            <v>ROH</v>
          </cell>
          <cell r="D9157" t="str">
            <v>UN</v>
          </cell>
        </row>
        <row r="9158">
          <cell r="A9158" t="str">
            <v>020225-0040-01</v>
          </cell>
          <cell r="B9158" t="str">
            <v>ETQ EMBALAGEM COLETIVA CM-300-N</v>
          </cell>
          <cell r="C9158" t="str">
            <v>ROH</v>
          </cell>
          <cell r="D9158" t="str">
            <v>PL</v>
          </cell>
        </row>
        <row r="9159">
          <cell r="A9159" t="str">
            <v>020225-0041-01</v>
          </cell>
          <cell r="B9159" t="str">
            <v>ETQ CÓD BARRAS DA EMBALAGEM CM-650-N</v>
          </cell>
          <cell r="C9159" t="str">
            <v>ROH</v>
          </cell>
          <cell r="D9159" t="str">
            <v>UN</v>
          </cell>
        </row>
        <row r="9160">
          <cell r="A9160" t="str">
            <v>020225-0042-01</v>
          </cell>
          <cell r="B9160" t="str">
            <v>ETQ CÓD BARRAS DA EMBALAGEM CM-500-N</v>
          </cell>
          <cell r="C9160" t="str">
            <v>ROH</v>
          </cell>
          <cell r="D9160" t="str">
            <v>UN</v>
          </cell>
        </row>
        <row r="9161">
          <cell r="A9161" t="str">
            <v>020225-0043-01</v>
          </cell>
          <cell r="B9161" t="str">
            <v>ETQ CÓD BARRAS DA EMBALAGEM CM-220-N</v>
          </cell>
          <cell r="C9161" t="str">
            <v>ROH</v>
          </cell>
          <cell r="D9161" t="str">
            <v>UN</v>
          </cell>
        </row>
        <row r="9162">
          <cell r="A9162" t="str">
            <v>020225-0044-01</v>
          </cell>
          <cell r="B9162" t="str">
            <v>ETQ CÓD BARRAS DA EMBALAGEM CM-150</v>
          </cell>
          <cell r="C9162" t="str">
            <v>ROH</v>
          </cell>
          <cell r="D9162" t="str">
            <v>PL</v>
          </cell>
        </row>
        <row r="9163">
          <cell r="A9163" t="str">
            <v>020225-0045-01</v>
          </cell>
          <cell r="B9163" t="str">
            <v>ETQ CÓD BARRAS DA COLETIVA CM-150</v>
          </cell>
          <cell r="C9163" t="str">
            <v>ROH</v>
          </cell>
          <cell r="D9163" t="str">
            <v>PL</v>
          </cell>
        </row>
        <row r="9164">
          <cell r="A9164" t="str">
            <v>020225-0046-01</v>
          </cell>
          <cell r="B9164" t="str">
            <v>ETQ CÓD BARRAS DA EMBALAGEM CM-700</v>
          </cell>
          <cell r="C9164" t="str">
            <v>ROH</v>
          </cell>
          <cell r="D9164" t="str">
            <v>UN</v>
          </cell>
        </row>
        <row r="9165">
          <cell r="A9165" t="str">
            <v>020225-0047-01</v>
          </cell>
          <cell r="B9165" t="str">
            <v>ETQ CÓD BARRAS DA EMBALAGEM CM-250</v>
          </cell>
          <cell r="C9165" t="str">
            <v>ROH</v>
          </cell>
          <cell r="D9165" t="str">
            <v>UN</v>
          </cell>
        </row>
        <row r="9166">
          <cell r="A9166" t="str">
            <v>020225-0048-01</v>
          </cell>
          <cell r="B9166" t="str">
            <v>ETQ EMBALAGEM COLETIVA CM-250</v>
          </cell>
          <cell r="C9166" t="str">
            <v>ROH</v>
          </cell>
          <cell r="D9166" t="str">
            <v>UN</v>
          </cell>
        </row>
        <row r="9167">
          <cell r="A9167" t="str">
            <v>020225-0049-01</v>
          </cell>
          <cell r="B9167" t="str">
            <v>ETQ CÓD BARRAS DA EMBALAGEM CM-550</v>
          </cell>
          <cell r="C9167" t="str">
            <v>ROH</v>
          </cell>
          <cell r="D9167" t="str">
            <v>UN</v>
          </cell>
        </row>
        <row r="9168">
          <cell r="A9168" t="str">
            <v>020225-0050-01</v>
          </cell>
          <cell r="B9168" t="str">
            <v>ETQ CÓD BARRAS DA EMBALAGEM CM-400</v>
          </cell>
          <cell r="C9168" t="str">
            <v>ROH</v>
          </cell>
          <cell r="D9168" t="str">
            <v>UN</v>
          </cell>
        </row>
        <row r="9169">
          <cell r="A9169" t="str">
            <v>0203-01</v>
          </cell>
          <cell r="B9169" t="str">
            <v>PF ST4X10 CP PONTA AFIADA ZB</v>
          </cell>
          <cell r="C9169" t="str">
            <v>ROH</v>
          </cell>
          <cell r="D9169" t="str">
            <v>UN</v>
          </cell>
        </row>
        <row r="9170">
          <cell r="A9170" t="str">
            <v>0203-02</v>
          </cell>
          <cell r="B9170" t="str">
            <v>PF ST4X16 CE PONTA AFIADA ZB</v>
          </cell>
          <cell r="C9170" t="str">
            <v>ROH</v>
          </cell>
          <cell r="D9170" t="str">
            <v>UN</v>
          </cell>
        </row>
        <row r="9171">
          <cell r="A9171" t="str">
            <v>0203-03</v>
          </cell>
          <cell r="B9171" t="str">
            <v>PF ST4X13 CE ZB</v>
          </cell>
          <cell r="C9171" t="str">
            <v>ROH</v>
          </cell>
          <cell r="D9171" t="str">
            <v>UN</v>
          </cell>
        </row>
        <row r="9172">
          <cell r="A9172" t="str">
            <v>0203-04</v>
          </cell>
          <cell r="B9172" t="str">
            <v>PF M4X10 PH2 CP ZB</v>
          </cell>
          <cell r="C9172" t="str">
            <v>ROH</v>
          </cell>
          <cell r="D9172" t="str">
            <v>UN</v>
          </cell>
        </row>
        <row r="9173">
          <cell r="A9173" t="str">
            <v>0203-05</v>
          </cell>
          <cell r="B9173" t="str">
            <v>PF ST4X12 CC ZB</v>
          </cell>
          <cell r="C9173" t="str">
            <v>ROH</v>
          </cell>
          <cell r="D9173" t="str">
            <v>UN</v>
          </cell>
        </row>
        <row r="9174">
          <cell r="A9174" t="str">
            <v>0203-06</v>
          </cell>
          <cell r="B9174" t="str">
            <v>PF ST4X6 CP+ARRUELA DENTADA ZB</v>
          </cell>
          <cell r="C9174" t="str">
            <v>ROH</v>
          </cell>
          <cell r="D9174" t="str">
            <v>UN</v>
          </cell>
        </row>
        <row r="9175">
          <cell r="A9175" t="str">
            <v>0203-07</v>
          </cell>
          <cell r="B9175" t="str">
            <v>PF M3X5 PH2 ZB</v>
          </cell>
          <cell r="C9175" t="str">
            <v>ROH</v>
          </cell>
          <cell r="D9175" t="str">
            <v>UN</v>
          </cell>
        </row>
        <row r="9176">
          <cell r="A9176" t="str">
            <v>0203-08</v>
          </cell>
          <cell r="B9176" t="str">
            <v>PF ST3.0X10 CB ZB</v>
          </cell>
          <cell r="C9176" t="str">
            <v>ROH</v>
          </cell>
          <cell r="D9176" t="str">
            <v>UN</v>
          </cell>
        </row>
        <row r="9177">
          <cell r="A9177" t="str">
            <v>0203-09</v>
          </cell>
          <cell r="B9177" t="str">
            <v>PF ST4X8 CP ZB</v>
          </cell>
          <cell r="C9177" t="str">
            <v>ROH</v>
          </cell>
          <cell r="D9177" t="str">
            <v>UN</v>
          </cell>
        </row>
        <row r="9178">
          <cell r="A9178" t="str">
            <v>0203-10</v>
          </cell>
          <cell r="B9178" t="str">
            <v>PF A PLASTIC CHT PH 3,5X14</v>
          </cell>
          <cell r="C9178" t="str">
            <v>ROH</v>
          </cell>
          <cell r="D9178" t="str">
            <v>UN</v>
          </cell>
        </row>
        <row r="9179">
          <cell r="A9179" t="str">
            <v>0203-11</v>
          </cell>
          <cell r="B9179" t="str">
            <v>PARAFUSO M3X5MM (TEMPORIZADOR)</v>
          </cell>
          <cell r="C9179" t="str">
            <v>ROH</v>
          </cell>
          <cell r="D9179" t="str">
            <v>UN</v>
          </cell>
        </row>
        <row r="9180">
          <cell r="A9180" t="str">
            <v>020317-0002-01</v>
          </cell>
          <cell r="B9180" t="str">
            <v>ETQ LACRE DA EMBALAGEM TRANSP AWS-BBS-01</v>
          </cell>
          <cell r="C9180" t="str">
            <v>ROH</v>
          </cell>
          <cell r="D9180" t="str">
            <v>UN</v>
          </cell>
        </row>
        <row r="9181">
          <cell r="A9181" t="str">
            <v>020317-0003-01</v>
          </cell>
          <cell r="B9181" t="str">
            <v>ETQ QR CERTIFICAÇÃO MBX-01</v>
          </cell>
          <cell r="C9181" t="str">
            <v>ROH</v>
          </cell>
          <cell r="D9181" t="str">
            <v>UN</v>
          </cell>
        </row>
        <row r="9182">
          <cell r="A9182" t="str">
            <v>020317-0004-01</v>
          </cell>
          <cell r="B9182" t="str">
            <v>ETQ LACRE DA EMBALAGEM MBX-01</v>
          </cell>
          <cell r="C9182" t="str">
            <v>ROH</v>
          </cell>
          <cell r="D9182" t="str">
            <v>UN</v>
          </cell>
        </row>
        <row r="9183">
          <cell r="A9183" t="str">
            <v>020323-0001-01</v>
          </cell>
          <cell r="B9183" t="str">
            <v>ETQ A-AD RECEITA 33X33MM</v>
          </cell>
          <cell r="C9183" t="str">
            <v>ROH</v>
          </cell>
          <cell r="D9183" t="str">
            <v>UN</v>
          </cell>
        </row>
        <row r="9184">
          <cell r="A9184" t="str">
            <v>020323-0002-01</v>
          </cell>
          <cell r="B9184" t="str">
            <v>ETQ PROMOLABEL MWO 21L</v>
          </cell>
          <cell r="C9184" t="str">
            <v>ROH</v>
          </cell>
          <cell r="D9184" t="str">
            <v>UN</v>
          </cell>
        </row>
        <row r="9185">
          <cell r="A9185" t="str">
            <v>020323-0003-01</v>
          </cell>
          <cell r="B9185" t="str">
            <v>ETQ PROMOLABEL MWO 34L</v>
          </cell>
          <cell r="C9185" t="str">
            <v>ROH</v>
          </cell>
          <cell r="D9185" t="str">
            <v>UN</v>
          </cell>
        </row>
        <row r="9186">
          <cell r="A9186" t="str">
            <v>020323-0004-01</v>
          </cell>
          <cell r="B9186" t="str">
            <v>ETQ A-AD RECEITA 33X33MM AR</v>
          </cell>
          <cell r="C9186" t="str">
            <v>ROH</v>
          </cell>
          <cell r="D9186" t="str">
            <v>UN</v>
          </cell>
        </row>
        <row r="9187">
          <cell r="A9187" t="str">
            <v>020325-0011-01</v>
          </cell>
          <cell r="B9187" t="str">
            <v>ETQ PROMO DISPLAY T1W</v>
          </cell>
          <cell r="C9187" t="str">
            <v>ROH</v>
          </cell>
          <cell r="D9187" t="str">
            <v>UN</v>
          </cell>
        </row>
        <row r="9188">
          <cell r="A9188" t="str">
            <v>020325-0012-01</v>
          </cell>
          <cell r="B9188" t="str">
            <v>ETQ PROMO DISPLAY T2W</v>
          </cell>
          <cell r="C9188" t="str">
            <v>ROH</v>
          </cell>
          <cell r="D9188" t="str">
            <v>UN</v>
          </cell>
        </row>
        <row r="9189">
          <cell r="A9189" t="str">
            <v>020325-0015-01</v>
          </cell>
          <cell r="B9189" t="str">
            <v>ETQ RMS BOPP CM-700-AR</v>
          </cell>
          <cell r="C9189" t="str">
            <v>ROH</v>
          </cell>
          <cell r="D9189" t="str">
            <v>UN</v>
          </cell>
        </row>
        <row r="9190">
          <cell r="A9190" t="str">
            <v>020325-0016-01</v>
          </cell>
          <cell r="B9190" t="str">
            <v>ETQ RMS BOPP CM-400 AR</v>
          </cell>
          <cell r="C9190" t="str">
            <v>ROH</v>
          </cell>
          <cell r="D9190" t="str">
            <v>UN</v>
          </cell>
        </row>
        <row r="9191">
          <cell r="A9191" t="str">
            <v>020325-0017-01</v>
          </cell>
          <cell r="B9191" t="str">
            <v>ETQ PROMO TM-1200</v>
          </cell>
          <cell r="C9191" t="str">
            <v>ROH</v>
          </cell>
          <cell r="D9191" t="str">
            <v>UN</v>
          </cell>
        </row>
        <row r="9192">
          <cell r="A9192" t="str">
            <v>020325-0018-01</v>
          </cell>
          <cell r="B9192" t="str">
            <v>ETQ PROMO TM-2200</v>
          </cell>
          <cell r="C9192" t="str">
            <v>ROH</v>
          </cell>
          <cell r="D9192" t="str">
            <v>UN</v>
          </cell>
        </row>
        <row r="9193">
          <cell r="A9193" t="str">
            <v>020325-0019-01</v>
          </cell>
          <cell r="B9193" t="str">
            <v>ETQ RMS BOPP CM-400-L</v>
          </cell>
          <cell r="C9193" t="str">
            <v>ROH</v>
          </cell>
          <cell r="D9193" t="str">
            <v>UN</v>
          </cell>
        </row>
        <row r="9194">
          <cell r="A9194" t="str">
            <v>020325-0020-01</v>
          </cell>
          <cell r="B9194" t="str">
            <v>ETQ RMS BOPP CM-550-L</v>
          </cell>
          <cell r="C9194" t="str">
            <v>ROH</v>
          </cell>
          <cell r="D9194" t="str">
            <v>UN</v>
          </cell>
        </row>
        <row r="9195">
          <cell r="A9195" t="str">
            <v>020325-0021-01</v>
          </cell>
          <cell r="B9195" t="str">
            <v>ETQ PROMO BOPP CM-400-L</v>
          </cell>
          <cell r="C9195" t="str">
            <v>ROH</v>
          </cell>
          <cell r="D9195" t="str">
            <v>UN</v>
          </cell>
        </row>
        <row r="9196">
          <cell r="A9196" t="str">
            <v>020325-0022-01</v>
          </cell>
          <cell r="B9196" t="str">
            <v>ETQ PROMO BOPP CM-550-L</v>
          </cell>
          <cell r="C9196" t="str">
            <v>ROH</v>
          </cell>
          <cell r="D9196" t="str">
            <v>UN</v>
          </cell>
        </row>
        <row r="9197">
          <cell r="A9197" t="str">
            <v>020325-0023-01</v>
          </cell>
          <cell r="B9197" t="str">
            <v>ETQ QR CERTIFICAÇÃO</v>
          </cell>
          <cell r="C9197" t="str">
            <v>ROH</v>
          </cell>
          <cell r="D9197" t="str">
            <v>UN</v>
          </cell>
        </row>
        <row r="9198">
          <cell r="A9198" t="str">
            <v>020325-0024-01</v>
          </cell>
          <cell r="B9198" t="str">
            <v>ETQ RMS CM-300-N BOPP</v>
          </cell>
          <cell r="C9198" t="str">
            <v>ROH</v>
          </cell>
          <cell r="D9198" t="str">
            <v>UN</v>
          </cell>
        </row>
        <row r="9199">
          <cell r="A9199" t="str">
            <v>020325-0025-01</v>
          </cell>
          <cell r="B9199" t="str">
            <v>ETQ RMS BOPP CM-500-N</v>
          </cell>
          <cell r="C9199" t="str">
            <v>ROH</v>
          </cell>
          <cell r="D9199" t="str">
            <v>UN</v>
          </cell>
        </row>
        <row r="9200">
          <cell r="A9200" t="str">
            <v>020325-0026-01</v>
          </cell>
          <cell r="B9200" t="str">
            <v>ETQ PROMO BOPP CM-220-N</v>
          </cell>
          <cell r="C9200" t="str">
            <v>ROH</v>
          </cell>
          <cell r="D9200" t="str">
            <v>UN</v>
          </cell>
        </row>
        <row r="9201">
          <cell r="A9201" t="str">
            <v>020325-0026-02</v>
          </cell>
          <cell r="B9201" t="str">
            <v>ETQ PROMO BOPP CM-220-N</v>
          </cell>
          <cell r="C9201" t="str">
            <v>ROH</v>
          </cell>
          <cell r="D9201" t="str">
            <v>UN</v>
          </cell>
        </row>
        <row r="9202">
          <cell r="A9202" t="str">
            <v>020325-0027-01</v>
          </cell>
          <cell r="B9202" t="str">
            <v>ETQ RMS BOPP CM-1000-N</v>
          </cell>
          <cell r="C9202" t="str">
            <v>ROH</v>
          </cell>
          <cell r="D9202" t="str">
            <v>UN</v>
          </cell>
        </row>
        <row r="9203">
          <cell r="A9203" t="str">
            <v>020325-0028-01</v>
          </cell>
          <cell r="B9203" t="str">
            <v>ETQ RMS BOPP CM-650-N</v>
          </cell>
          <cell r="C9203" t="str">
            <v>ROH</v>
          </cell>
          <cell r="D9203" t="str">
            <v>UN</v>
          </cell>
        </row>
        <row r="9204">
          <cell r="A9204" t="str">
            <v>020325-0029-01</v>
          </cell>
          <cell r="B9204" t="str">
            <v>ETQ PROMO CM-300-N BOPP</v>
          </cell>
          <cell r="C9204" t="str">
            <v>ROH</v>
          </cell>
          <cell r="D9204" t="str">
            <v>UN</v>
          </cell>
        </row>
        <row r="9205">
          <cell r="A9205" t="str">
            <v>020325-0030-01</v>
          </cell>
          <cell r="B9205" t="str">
            <v>ETQ PROMO CM-500-N BOPP</v>
          </cell>
          <cell r="C9205" t="str">
            <v>ROH</v>
          </cell>
          <cell r="D9205" t="str">
            <v>UN</v>
          </cell>
        </row>
        <row r="9206">
          <cell r="A9206" t="str">
            <v>020325-0031-01</v>
          </cell>
          <cell r="B9206" t="str">
            <v>ETQ PROMO CM-650-N BOPP</v>
          </cell>
          <cell r="C9206" t="str">
            <v>ROH</v>
          </cell>
          <cell r="D9206" t="str">
            <v>UN</v>
          </cell>
        </row>
        <row r="9207">
          <cell r="A9207" t="str">
            <v>020325-0032-01</v>
          </cell>
          <cell r="B9207" t="str">
            <v>ETQ PROMO CM-1000-N BOPP</v>
          </cell>
          <cell r="C9207" t="str">
            <v>ROH</v>
          </cell>
          <cell r="D9207" t="str">
            <v>UN</v>
          </cell>
        </row>
        <row r="9208">
          <cell r="A9208" t="str">
            <v>020325-0032-02</v>
          </cell>
          <cell r="B9208" t="str">
            <v>ETQ PROMO CM-1000-N BOPP</v>
          </cell>
          <cell r="C9208" t="str">
            <v>ROH</v>
          </cell>
          <cell r="D9208" t="str">
            <v>UN</v>
          </cell>
        </row>
        <row r="9209">
          <cell r="A9209" t="str">
            <v>0206-02</v>
          </cell>
          <cell r="B9209" t="str">
            <v>ETIQ COD BARRA COLETIVA [BPS-02-TI] 127V</v>
          </cell>
          <cell r="C9209" t="str">
            <v>ROH</v>
          </cell>
          <cell r="D9209" t="str">
            <v>PL</v>
          </cell>
        </row>
        <row r="9210">
          <cell r="A9210" t="str">
            <v>0206-03</v>
          </cell>
          <cell r="B9210" t="str">
            <v>ETIQ COD BARRA COLETIVA [BPS-02-TI] 220V</v>
          </cell>
          <cell r="C9210" t="str">
            <v>ROH</v>
          </cell>
          <cell r="D9210" t="str">
            <v>PL</v>
          </cell>
        </row>
        <row r="9211">
          <cell r="A9211" t="str">
            <v>0206-04</v>
          </cell>
          <cell r="B9211" t="str">
            <v>ETIQ COD BARRA UNITARIA [BPS-02-TI] 220V</v>
          </cell>
          <cell r="C9211" t="str">
            <v>ROH</v>
          </cell>
          <cell r="D9211" t="str">
            <v>UN</v>
          </cell>
        </row>
        <row r="9212">
          <cell r="A9212" t="str">
            <v>0206-05</v>
          </cell>
          <cell r="B9212" t="str">
            <v>ETIQ COD BARRA COLETIVA[EPS-02]127V/220V</v>
          </cell>
          <cell r="C9212" t="str">
            <v>ROH</v>
          </cell>
          <cell r="D9212" t="str">
            <v>PL</v>
          </cell>
        </row>
        <row r="9213">
          <cell r="A9213" t="str">
            <v>0206-06</v>
          </cell>
          <cell r="B9213" t="str">
            <v>ETIQ COD BARRA COLETIVA [LPS-02] 127V</v>
          </cell>
          <cell r="C9213" t="str">
            <v>ROH</v>
          </cell>
          <cell r="D9213" t="str">
            <v>PL</v>
          </cell>
        </row>
        <row r="9214">
          <cell r="A9214" t="str">
            <v>0206-07</v>
          </cell>
          <cell r="B9214" t="str">
            <v>ETIQ COD BARRA COLETIVA [LPS-02] 220V</v>
          </cell>
          <cell r="C9214" t="str">
            <v>ROH</v>
          </cell>
          <cell r="D9214" t="str">
            <v>PL</v>
          </cell>
        </row>
        <row r="9215">
          <cell r="A9215" t="str">
            <v>0206-08</v>
          </cell>
          <cell r="B9215" t="str">
            <v>ETIQ COD BARRA UNITARIA [LPS-02] 220V</v>
          </cell>
          <cell r="C9215" t="str">
            <v>ROH</v>
          </cell>
          <cell r="D9215" t="str">
            <v>UN</v>
          </cell>
        </row>
        <row r="9216">
          <cell r="A9216" t="str">
            <v>0206-09</v>
          </cell>
          <cell r="B9216" t="str">
            <v>ETIQ SELO RUIDO [LPS-02] 220V</v>
          </cell>
          <cell r="C9216" t="str">
            <v>ROH</v>
          </cell>
          <cell r="D9216" t="str">
            <v>UN</v>
          </cell>
        </row>
        <row r="9217">
          <cell r="A9217" t="str">
            <v>0206-10</v>
          </cell>
          <cell r="B9217" t="str">
            <v>ETIQUETA PROMOCIONAL [AFN-40] PRETA</v>
          </cell>
          <cell r="C9217" t="str">
            <v>ROH</v>
          </cell>
          <cell r="D9217" t="str">
            <v>UN</v>
          </cell>
        </row>
        <row r="9218">
          <cell r="A9218" t="str">
            <v>0206-11</v>
          </cell>
          <cell r="B9218" t="str">
            <v>ETIQ COD BARRA COLETIVA [L-1400-BI] 127V</v>
          </cell>
          <cell r="C9218" t="str">
            <v>ROH</v>
          </cell>
          <cell r="D9218" t="str">
            <v>PL</v>
          </cell>
        </row>
        <row r="9219">
          <cell r="A9219" t="str">
            <v>0206-12</v>
          </cell>
          <cell r="B9219" t="str">
            <v>ETIQ COD BARRA COLETIVA [L-1400-BI] 220V</v>
          </cell>
          <cell r="C9219" t="str">
            <v>ROH</v>
          </cell>
          <cell r="D9219" t="str">
            <v>PL</v>
          </cell>
        </row>
        <row r="9220">
          <cell r="A9220" t="str">
            <v>0206-13</v>
          </cell>
          <cell r="B9220" t="str">
            <v>ETIQ COD BARRA UNITARIA [L-1400-BI] 220V</v>
          </cell>
          <cell r="C9220" t="str">
            <v>ROH</v>
          </cell>
          <cell r="D9220" t="str">
            <v>UN</v>
          </cell>
        </row>
        <row r="9221">
          <cell r="A9221" t="str">
            <v>0206-14</v>
          </cell>
          <cell r="B9221" t="str">
            <v>ETIQ SELO RUIDO [L-1400-BI] 220V</v>
          </cell>
          <cell r="C9221" t="str">
            <v>ROH</v>
          </cell>
          <cell r="D9221" t="str">
            <v>UN</v>
          </cell>
        </row>
        <row r="9222">
          <cell r="A9222" t="str">
            <v>0206-15</v>
          </cell>
          <cell r="B9222" t="str">
            <v>ETIQ COD BARRA COLETIVA [L-1400-RI] 127V</v>
          </cell>
          <cell r="C9222" t="str">
            <v>ROH</v>
          </cell>
          <cell r="D9222" t="str">
            <v>PL</v>
          </cell>
        </row>
        <row r="9223">
          <cell r="A9223" t="str">
            <v>0206-16</v>
          </cell>
          <cell r="B9223" t="str">
            <v>ETIQ COD BARRA COLETIVA [L-1400-RI] 220V</v>
          </cell>
          <cell r="C9223" t="str">
            <v>ROH</v>
          </cell>
          <cell r="D9223" t="str">
            <v>PL</v>
          </cell>
        </row>
        <row r="9224">
          <cell r="A9224" t="str">
            <v>0206-17</v>
          </cell>
          <cell r="B9224" t="str">
            <v>ETIQ COD BARRA UNITARIA [L-1400-RI] 220V</v>
          </cell>
          <cell r="C9224" t="str">
            <v>ROH</v>
          </cell>
          <cell r="D9224" t="str">
            <v>UN</v>
          </cell>
        </row>
        <row r="9225">
          <cell r="A9225" t="str">
            <v>0206-18</v>
          </cell>
          <cell r="B9225" t="str">
            <v>ETIQ SELO RUIDO [L-1400-RI] 220V</v>
          </cell>
          <cell r="C9225" t="str">
            <v>ROH</v>
          </cell>
          <cell r="D9225" t="str">
            <v>UN</v>
          </cell>
        </row>
        <row r="9226">
          <cell r="A9226" t="str">
            <v>0206-19</v>
          </cell>
          <cell r="B9226" t="str">
            <v>ETIQ COD BARRA COLETIVA [L-1400-WI] 127V</v>
          </cell>
          <cell r="C9226" t="str">
            <v>ROH</v>
          </cell>
          <cell r="D9226" t="str">
            <v>PL</v>
          </cell>
        </row>
        <row r="9227">
          <cell r="A9227" t="str">
            <v>0206-20</v>
          </cell>
          <cell r="B9227" t="str">
            <v>ETIQ COD BARRA COLETIVA [L-1400-WI] 220V</v>
          </cell>
          <cell r="C9227" t="str">
            <v>ROH</v>
          </cell>
          <cell r="D9227" t="str">
            <v>PL</v>
          </cell>
        </row>
        <row r="9228">
          <cell r="A9228" t="str">
            <v>0206-21</v>
          </cell>
          <cell r="B9228" t="str">
            <v>ETIQ COD BARRA UNITARIA [L-1400-WI] 220V</v>
          </cell>
          <cell r="C9228" t="str">
            <v>ROH</v>
          </cell>
          <cell r="D9228" t="str">
            <v>UN</v>
          </cell>
        </row>
        <row r="9229">
          <cell r="A9229" t="str">
            <v>0206-22</v>
          </cell>
          <cell r="B9229" t="str">
            <v>ETIQ SELO RUIDO [L-1400-WI] 220V</v>
          </cell>
          <cell r="C9229" t="str">
            <v>ROH</v>
          </cell>
          <cell r="D9229" t="str">
            <v>UN</v>
          </cell>
        </row>
        <row r="9230">
          <cell r="A9230" t="str">
            <v>0206-23</v>
          </cell>
          <cell r="B9230" t="str">
            <v>ETIQ COD BARRA COLETIVA [L-1400-MI] 127V</v>
          </cell>
          <cell r="C9230" t="str">
            <v>ROH</v>
          </cell>
          <cell r="D9230" t="str">
            <v>PL</v>
          </cell>
        </row>
        <row r="9231">
          <cell r="A9231" t="str">
            <v>0206-24</v>
          </cell>
          <cell r="B9231" t="str">
            <v>ETIQ COD BARRA COLETIVA [L-1400-MI] 220V</v>
          </cell>
          <cell r="C9231" t="str">
            <v>ROH</v>
          </cell>
          <cell r="D9231" t="str">
            <v>PL</v>
          </cell>
        </row>
        <row r="9232">
          <cell r="A9232" t="str">
            <v>0206-25</v>
          </cell>
          <cell r="B9232" t="str">
            <v>ETIQ COD BARRA UNITARIA [L-1400-MI] 220V</v>
          </cell>
          <cell r="C9232" t="str">
            <v>ROH</v>
          </cell>
          <cell r="D9232" t="str">
            <v>UN</v>
          </cell>
        </row>
        <row r="9233">
          <cell r="A9233" t="str">
            <v>0206-26</v>
          </cell>
          <cell r="B9233" t="str">
            <v>ETIQ SELO RUIDO [L-1400-MI] 220V</v>
          </cell>
          <cell r="C9233" t="str">
            <v>ROH</v>
          </cell>
          <cell r="D9233" t="str">
            <v>UN</v>
          </cell>
        </row>
        <row r="9234">
          <cell r="A9234" t="str">
            <v>0206-27</v>
          </cell>
          <cell r="B9234" t="str">
            <v>ETIQ COD BARRA COLETIVA [FVN-01-BL] 127V</v>
          </cell>
          <cell r="C9234" t="str">
            <v>ROH</v>
          </cell>
          <cell r="D9234" t="str">
            <v>PL</v>
          </cell>
        </row>
        <row r="9235">
          <cell r="A9235" t="str">
            <v>0206-28</v>
          </cell>
          <cell r="B9235" t="str">
            <v>ETIQ COD BARRA COLETIVA [FVN-01-BL] 220V</v>
          </cell>
          <cell r="C9235" t="str">
            <v>ROH</v>
          </cell>
          <cell r="D9235" t="str">
            <v>PL</v>
          </cell>
        </row>
        <row r="9236">
          <cell r="A9236" t="str">
            <v>0206-29</v>
          </cell>
          <cell r="B9236" t="str">
            <v>ETIQ COD BARRA UNITARIA [FVN-01-BL] 220V</v>
          </cell>
          <cell r="C9236" t="str">
            <v>ROH</v>
          </cell>
          <cell r="D9236" t="str">
            <v>UN</v>
          </cell>
        </row>
        <row r="9237">
          <cell r="A9237" t="str">
            <v>0206-30</v>
          </cell>
          <cell r="B9237" t="str">
            <v>ETIQ COD BARRA COLETIVA [FVN-01-O] 127V</v>
          </cell>
          <cell r="C9237" t="str">
            <v>ROH</v>
          </cell>
          <cell r="D9237" t="str">
            <v>PL</v>
          </cell>
        </row>
        <row r="9238">
          <cell r="A9238" t="str">
            <v>0206-31</v>
          </cell>
          <cell r="B9238" t="str">
            <v>ETIQ COD BARRA COLETIVA [FVN-01-O] 220V</v>
          </cell>
          <cell r="C9238" t="str">
            <v>ROH</v>
          </cell>
          <cell r="D9238" t="str">
            <v>PL</v>
          </cell>
        </row>
        <row r="9239">
          <cell r="A9239" t="str">
            <v>0206-32</v>
          </cell>
          <cell r="B9239" t="str">
            <v>ETIQ COD BARRA UNITARIA [FVN-01-O] 220V</v>
          </cell>
          <cell r="C9239" t="str">
            <v>ROH</v>
          </cell>
          <cell r="D9239" t="str">
            <v>UN</v>
          </cell>
        </row>
        <row r="9240">
          <cell r="A9240" t="str">
            <v>0206-33</v>
          </cell>
          <cell r="B9240" t="str">
            <v>ETIQ COD BARRA COLETIVA [FVN-01-P] 127V</v>
          </cell>
          <cell r="C9240" t="str">
            <v>ROH</v>
          </cell>
          <cell r="D9240" t="str">
            <v>PL</v>
          </cell>
        </row>
        <row r="9241">
          <cell r="A9241" t="str">
            <v>0206-34</v>
          </cell>
          <cell r="B9241" t="str">
            <v>ETIQ COD BARRA COLETIVA [FVN-01-P] 220V</v>
          </cell>
          <cell r="C9241" t="str">
            <v>ROH</v>
          </cell>
          <cell r="D9241" t="str">
            <v>PL</v>
          </cell>
        </row>
        <row r="9242">
          <cell r="A9242" t="str">
            <v>0206-35</v>
          </cell>
          <cell r="B9242" t="str">
            <v>ETIQ COD BARRA UNITARIA [FVN-01-P] 220V</v>
          </cell>
          <cell r="C9242" t="str">
            <v>ROH</v>
          </cell>
          <cell r="D9242" t="str">
            <v>UN</v>
          </cell>
        </row>
        <row r="9243">
          <cell r="A9243" t="str">
            <v>0206-36</v>
          </cell>
          <cell r="B9243" t="str">
            <v>ETIQ COD BARRA COLETIVA [FVN-01-G] 127V</v>
          </cell>
          <cell r="C9243" t="str">
            <v>ROH</v>
          </cell>
          <cell r="D9243" t="str">
            <v>PL</v>
          </cell>
        </row>
        <row r="9244">
          <cell r="A9244" t="str">
            <v>0206-37</v>
          </cell>
          <cell r="B9244" t="str">
            <v>ETIQ COD BARRA COLETIVA [FVN-01-G] 220V</v>
          </cell>
          <cell r="C9244" t="str">
            <v>ROH</v>
          </cell>
          <cell r="D9244" t="str">
            <v>PL</v>
          </cell>
        </row>
        <row r="9245">
          <cell r="A9245" t="str">
            <v>0206-38</v>
          </cell>
          <cell r="B9245" t="str">
            <v>ETIQ COD BARRA UNITARIA [FVN-01-G] 220V</v>
          </cell>
          <cell r="C9245" t="str">
            <v>ROH</v>
          </cell>
          <cell r="D9245" t="str">
            <v>UN</v>
          </cell>
        </row>
        <row r="9246">
          <cell r="A9246" t="str">
            <v>0206-39</v>
          </cell>
          <cell r="B9246" t="str">
            <v>ETIQ EFIC ENERGETICA [VSP-40-B]127V(BV)</v>
          </cell>
          <cell r="C9246" t="str">
            <v>ROH</v>
          </cell>
          <cell r="D9246" t="str">
            <v>UN</v>
          </cell>
        </row>
        <row r="9247">
          <cell r="A9247" t="str">
            <v>0206-40</v>
          </cell>
          <cell r="B9247" t="str">
            <v>ETIQ EFIC ENERGETICA [VSP-40-B] 220V(BV)</v>
          </cell>
          <cell r="C9247" t="str">
            <v>ROH</v>
          </cell>
          <cell r="D9247" t="str">
            <v>UN</v>
          </cell>
        </row>
        <row r="9248">
          <cell r="A9248" t="str">
            <v>0206-41</v>
          </cell>
          <cell r="B9248" t="str">
            <v>ETIQ COD BARRA UNITARIA [VSP-40-B] 220V</v>
          </cell>
          <cell r="C9248" t="str">
            <v>ROH</v>
          </cell>
          <cell r="D9248" t="str">
            <v>UN</v>
          </cell>
        </row>
        <row r="9249">
          <cell r="A9249" t="str">
            <v>0206-42</v>
          </cell>
          <cell r="B9249" t="str">
            <v>ETIQ EFIC ENERGETICA [VSP-40-W] 127V(BV)</v>
          </cell>
          <cell r="C9249" t="str">
            <v>ROH</v>
          </cell>
          <cell r="D9249" t="str">
            <v>UN</v>
          </cell>
        </row>
        <row r="9250">
          <cell r="A9250" t="str">
            <v>0206-43</v>
          </cell>
          <cell r="B9250" t="str">
            <v>ETIQ EFIC ENERGETICA [VSP-40-W] 220V(BV)</v>
          </cell>
          <cell r="C9250" t="str">
            <v>ROH</v>
          </cell>
          <cell r="D9250" t="str">
            <v>UN</v>
          </cell>
        </row>
        <row r="9251">
          <cell r="A9251" t="str">
            <v>0206-44</v>
          </cell>
          <cell r="B9251" t="str">
            <v>ETIQ COD BARRA UNITARIA [VSP-40-W] 220V</v>
          </cell>
          <cell r="C9251" t="str">
            <v>ROH</v>
          </cell>
          <cell r="D9251" t="str">
            <v>UN</v>
          </cell>
        </row>
        <row r="9252">
          <cell r="A9252" t="str">
            <v>0206-45</v>
          </cell>
          <cell r="B9252" t="str">
            <v>ETIQ EFIC ENERGETICA [VSP-40C-B]127V(BV)</v>
          </cell>
          <cell r="C9252" t="str">
            <v>ROH</v>
          </cell>
          <cell r="D9252" t="str">
            <v>UN</v>
          </cell>
        </row>
        <row r="9253">
          <cell r="A9253" t="str">
            <v>0206-46</v>
          </cell>
          <cell r="B9253" t="str">
            <v>ETIQ EFIC ENERGETICA [VSP-40C-B]220V(BV)</v>
          </cell>
          <cell r="C9253" t="str">
            <v>ROH</v>
          </cell>
          <cell r="D9253" t="str">
            <v>UN</v>
          </cell>
        </row>
        <row r="9254">
          <cell r="A9254" t="str">
            <v>0206-47</v>
          </cell>
          <cell r="B9254" t="str">
            <v>ETIQ COD BARRA UNITARIA [VSP-40C-B] 220V</v>
          </cell>
          <cell r="C9254" t="str">
            <v>ROH</v>
          </cell>
          <cell r="D9254" t="str">
            <v>UN</v>
          </cell>
        </row>
        <row r="9255">
          <cell r="A9255" t="str">
            <v>0206-48</v>
          </cell>
          <cell r="B9255" t="str">
            <v>ETIQ EFIC ENERGETICA [VSP-30-W] 127V</v>
          </cell>
          <cell r="C9255" t="str">
            <v>ROH</v>
          </cell>
          <cell r="D9255" t="str">
            <v>UN</v>
          </cell>
        </row>
        <row r="9256">
          <cell r="A9256" t="str">
            <v>0206-49</v>
          </cell>
          <cell r="B9256" t="str">
            <v>ETIQ EFIC ENERGETICA [VSP-30-W] 220V</v>
          </cell>
          <cell r="C9256" t="str">
            <v>ROH</v>
          </cell>
          <cell r="D9256" t="str">
            <v>UN</v>
          </cell>
        </row>
        <row r="9257">
          <cell r="A9257" t="str">
            <v>0206-50</v>
          </cell>
          <cell r="B9257" t="str">
            <v>ETIQ COD BARRA UNITARIA [VSP-30-W] 220V</v>
          </cell>
          <cell r="C9257" t="str">
            <v>ROH</v>
          </cell>
          <cell r="D9257" t="str">
            <v>UN</v>
          </cell>
        </row>
        <row r="9258">
          <cell r="A9258" t="str">
            <v>0206-51</v>
          </cell>
          <cell r="B9258" t="str">
            <v>ETIQ EFIC ENERGETICA [VSP-30-B] 127V</v>
          </cell>
          <cell r="C9258" t="str">
            <v>ROH</v>
          </cell>
          <cell r="D9258" t="str">
            <v>UN</v>
          </cell>
        </row>
        <row r="9259">
          <cell r="A9259" t="str">
            <v>0206-52</v>
          </cell>
          <cell r="B9259" t="str">
            <v>ETIQ EFIC ENERGETICA [VSP-30-B] 220V</v>
          </cell>
          <cell r="C9259" t="str">
            <v>ROH</v>
          </cell>
          <cell r="D9259" t="str">
            <v>UN</v>
          </cell>
        </row>
        <row r="9260">
          <cell r="A9260" t="str">
            <v>0206-53</v>
          </cell>
          <cell r="B9260" t="str">
            <v>ETIQ COD BARRA UNITARIA [VSP-30-B] 220V</v>
          </cell>
          <cell r="C9260" t="str">
            <v>ROH</v>
          </cell>
          <cell r="D9260" t="str">
            <v>UN</v>
          </cell>
        </row>
        <row r="9261">
          <cell r="A9261" t="str">
            <v>0206-54</v>
          </cell>
          <cell r="B9261" t="str">
            <v>ETIQ EFIC ENERGETICA [VSP-30-AP] 127V</v>
          </cell>
          <cell r="C9261" t="str">
            <v>ROH</v>
          </cell>
          <cell r="D9261" t="str">
            <v>UN</v>
          </cell>
        </row>
        <row r="9262">
          <cell r="A9262" t="str">
            <v>0206-55</v>
          </cell>
          <cell r="B9262" t="str">
            <v>ETIQ EFIC ENERGETICA [VSP-30-AP] 220V</v>
          </cell>
          <cell r="C9262" t="str">
            <v>ROH</v>
          </cell>
          <cell r="D9262" t="str">
            <v>UN</v>
          </cell>
        </row>
        <row r="9263">
          <cell r="A9263" t="str">
            <v>0206-56</v>
          </cell>
          <cell r="B9263" t="str">
            <v>ETIQ COD BARRA UNITARIA [VSP-30-AP] 220V</v>
          </cell>
          <cell r="C9263" t="str">
            <v>ROH</v>
          </cell>
          <cell r="D9263" t="str">
            <v>UN</v>
          </cell>
        </row>
        <row r="9264">
          <cell r="A9264" t="str">
            <v>0206-57</v>
          </cell>
          <cell r="B9264" t="str">
            <v>ETIQ EFIC ENERGETICA[VTX-40P-8P]127V(BV)</v>
          </cell>
          <cell r="C9264" t="str">
            <v>ROH</v>
          </cell>
          <cell r="D9264" t="str">
            <v>UN</v>
          </cell>
        </row>
        <row r="9265">
          <cell r="A9265" t="str">
            <v>0206-58</v>
          </cell>
          <cell r="B9265" t="str">
            <v>ETIQ EFIC ENERGETICA[VTX-40P-8P]220V(BV)</v>
          </cell>
          <cell r="C9265" t="str">
            <v>ROH</v>
          </cell>
          <cell r="D9265" t="str">
            <v>UN</v>
          </cell>
        </row>
        <row r="9266">
          <cell r="A9266" t="str">
            <v>0206-59</v>
          </cell>
          <cell r="B9266" t="str">
            <v>ETIQ COD BARRA UNIT [VTX-40P-8P] 220V</v>
          </cell>
          <cell r="C9266" t="str">
            <v>ROH</v>
          </cell>
          <cell r="D9266" t="str">
            <v>UN</v>
          </cell>
        </row>
        <row r="9267">
          <cell r="A9267" t="str">
            <v>0206-60</v>
          </cell>
          <cell r="B9267" t="str">
            <v>ETIQ CD BARRA UN[VTX-40C-8P]220V 3033-06</v>
          </cell>
          <cell r="C9267" t="str">
            <v>ROH</v>
          </cell>
          <cell r="D9267" t="str">
            <v>UN</v>
          </cell>
        </row>
        <row r="9268">
          <cell r="A9268" t="str">
            <v>0206-61</v>
          </cell>
          <cell r="B9268" t="str">
            <v>ETIQ CD BARRA UN[VTX-50C-8P]220V 5002-04</v>
          </cell>
          <cell r="C9268" t="str">
            <v>ROH</v>
          </cell>
          <cell r="D9268" t="str">
            <v>UN</v>
          </cell>
        </row>
        <row r="9269">
          <cell r="A9269" t="str">
            <v>0206-62</v>
          </cell>
          <cell r="B9269" t="str">
            <v>ETIQUETA RETRABALHO EMB [CN-01-20X]</v>
          </cell>
          <cell r="C9269" t="str">
            <v>ROH</v>
          </cell>
          <cell r="D9269" t="str">
            <v>UN</v>
          </cell>
        </row>
        <row r="9270">
          <cell r="A9270" t="str">
            <v>0206-63</v>
          </cell>
          <cell r="B9270" t="str">
            <v>ETIQ EFIC ENERG [VTX-40-CHROME] 127V(BV)</v>
          </cell>
          <cell r="C9270" t="str">
            <v>ROH</v>
          </cell>
          <cell r="D9270" t="str">
            <v>UN</v>
          </cell>
        </row>
        <row r="9271">
          <cell r="A9271" t="str">
            <v>0206-64</v>
          </cell>
          <cell r="B9271" t="str">
            <v>ETIQ EFIC ENERG [VTX-40-CHROME] 220V(BV)</v>
          </cell>
          <cell r="C9271" t="str">
            <v>ROH</v>
          </cell>
          <cell r="D9271" t="str">
            <v>UN</v>
          </cell>
        </row>
        <row r="9272">
          <cell r="A9272" t="str">
            <v>0206-65</v>
          </cell>
          <cell r="B9272" t="str">
            <v>ETIQ COD BARRA UNIT [VTX-40-CHROME] 220V</v>
          </cell>
          <cell r="C9272" t="str">
            <v>ROH</v>
          </cell>
          <cell r="D9272" t="str">
            <v>UN</v>
          </cell>
        </row>
        <row r="9273">
          <cell r="A9273" t="str">
            <v>0206-66</v>
          </cell>
          <cell r="B9273" t="str">
            <v>ETIQ EFIC ENERG [VTX-40C-CHROME]127V(BV)</v>
          </cell>
          <cell r="C9273" t="str">
            <v>ROH</v>
          </cell>
          <cell r="D9273" t="str">
            <v>UN</v>
          </cell>
        </row>
        <row r="9274">
          <cell r="A9274" t="str">
            <v>0206-67</v>
          </cell>
          <cell r="B9274" t="str">
            <v>ETIQ EFIC ENERG [VTX-40C-CHROME]220V(BV)</v>
          </cell>
          <cell r="C9274" t="str">
            <v>ROH</v>
          </cell>
          <cell r="D9274" t="str">
            <v>UN</v>
          </cell>
        </row>
        <row r="9275">
          <cell r="A9275" t="str">
            <v>0206-68</v>
          </cell>
          <cell r="B9275" t="str">
            <v>ETIQ COD BARRA UNIT [VTX-40C-CHROME]220V</v>
          </cell>
          <cell r="C9275" t="str">
            <v>ROH</v>
          </cell>
          <cell r="D9275" t="str">
            <v>UN</v>
          </cell>
        </row>
        <row r="9276">
          <cell r="A9276" t="str">
            <v>0206-69</v>
          </cell>
          <cell r="B9276" t="str">
            <v>ETIQ EFIC ENERGETICA [VSP-40-AP]127V(BV)</v>
          </cell>
          <cell r="C9276" t="str">
            <v>ROH</v>
          </cell>
          <cell r="D9276" t="str">
            <v>UN</v>
          </cell>
        </row>
        <row r="9277">
          <cell r="A9277" t="str">
            <v>0206-70</v>
          </cell>
          <cell r="B9277" t="str">
            <v>ETIQ EFIC ENERGETICA [VSP-40-AP]220V(BV)</v>
          </cell>
          <cell r="C9277" t="str">
            <v>ROH</v>
          </cell>
          <cell r="D9277" t="str">
            <v>UN</v>
          </cell>
        </row>
        <row r="9278">
          <cell r="A9278" t="str">
            <v>0206-71</v>
          </cell>
          <cell r="B9278" t="str">
            <v>ETIQ COD BARRA UNITARIA [VSP-40-AP] 220V</v>
          </cell>
          <cell r="C9278" t="str">
            <v>ROH</v>
          </cell>
          <cell r="D9278" t="str">
            <v>UN</v>
          </cell>
        </row>
        <row r="9279">
          <cell r="A9279" t="str">
            <v>0206-72</v>
          </cell>
          <cell r="B9279" t="str">
            <v>ETIQ EFIC ENERGETICA [VT-30-NB] 127V</v>
          </cell>
          <cell r="C9279" t="str">
            <v>ROH</v>
          </cell>
          <cell r="D9279" t="str">
            <v>UN</v>
          </cell>
        </row>
        <row r="9280">
          <cell r="A9280" t="str">
            <v>0206-73</v>
          </cell>
          <cell r="B9280" t="str">
            <v>ETIQ EFIC ENERGETICA [VT-30-NB] 220V</v>
          </cell>
          <cell r="C9280" t="str">
            <v>ROH</v>
          </cell>
          <cell r="D9280" t="str">
            <v>UN</v>
          </cell>
        </row>
        <row r="9281">
          <cell r="A9281" t="str">
            <v>0206-74</v>
          </cell>
          <cell r="B9281" t="str">
            <v>ETIQ COD BARRA UNITARIA [VT-30-NB] 220V</v>
          </cell>
          <cell r="C9281" t="str">
            <v>ROH</v>
          </cell>
          <cell r="D9281" t="str">
            <v>UN</v>
          </cell>
        </row>
        <row r="9282">
          <cell r="A9282" t="str">
            <v>0206-75</v>
          </cell>
          <cell r="B9282" t="str">
            <v>ETIQ EFIC ENERGETICA [VT-30C-NB] 127V</v>
          </cell>
          <cell r="C9282" t="str">
            <v>ROH</v>
          </cell>
          <cell r="D9282" t="str">
            <v>UN</v>
          </cell>
        </row>
        <row r="9283">
          <cell r="A9283" t="str">
            <v>0206-76</v>
          </cell>
          <cell r="B9283" t="str">
            <v>ETIQ EFIC ENERGETICA [VT-30C-NB] 220V</v>
          </cell>
          <cell r="C9283" t="str">
            <v>ROH</v>
          </cell>
          <cell r="D9283" t="str">
            <v>UN</v>
          </cell>
        </row>
        <row r="9284">
          <cell r="A9284" t="str">
            <v>0206-77</v>
          </cell>
          <cell r="B9284" t="str">
            <v>ETIQ CD BARRA UN[VT-30C-NB]220V(6631-02)</v>
          </cell>
          <cell r="C9284" t="str">
            <v>ROH</v>
          </cell>
          <cell r="D9284" t="str">
            <v>UN</v>
          </cell>
        </row>
        <row r="9285">
          <cell r="A9285" t="str">
            <v>0206-78</v>
          </cell>
          <cell r="B9285" t="str">
            <v>ETIQ CD BARRA UN[VT-30C-NB]220V(6631-04)</v>
          </cell>
          <cell r="C9285" t="str">
            <v>ROH</v>
          </cell>
          <cell r="D9285" t="str">
            <v>UN</v>
          </cell>
        </row>
        <row r="9286">
          <cell r="A9286" t="str">
            <v>0206-79</v>
          </cell>
          <cell r="B9286" t="str">
            <v>ETIQ EFIC ENERGETICA [VT-40-NB] 127V(BV)</v>
          </cell>
          <cell r="C9286" t="str">
            <v>ROH</v>
          </cell>
          <cell r="D9286" t="str">
            <v>UN</v>
          </cell>
        </row>
        <row r="9287">
          <cell r="A9287" t="str">
            <v>0206-80</v>
          </cell>
          <cell r="B9287" t="str">
            <v>ETIQ EFIC ENERGETICA [VT-40-NB] 220V(BV)</v>
          </cell>
          <cell r="C9287" t="str">
            <v>ROH</v>
          </cell>
          <cell r="D9287" t="str">
            <v>UN</v>
          </cell>
        </row>
        <row r="9288">
          <cell r="A9288" t="str">
            <v>0206-81</v>
          </cell>
          <cell r="B9288" t="str">
            <v>ETIQ COD BARRA UNITARIA [VT-40-NB] 220V</v>
          </cell>
          <cell r="C9288" t="str">
            <v>ROH</v>
          </cell>
          <cell r="D9288" t="str">
            <v>UN</v>
          </cell>
        </row>
        <row r="9289">
          <cell r="A9289" t="str">
            <v>0206-82</v>
          </cell>
          <cell r="B9289" t="str">
            <v>ETIQ EFIC ENERGETICA[VT-40C-NB] 127V(BV)</v>
          </cell>
          <cell r="C9289" t="str">
            <v>ROH</v>
          </cell>
          <cell r="D9289" t="str">
            <v>UN</v>
          </cell>
        </row>
        <row r="9290">
          <cell r="A9290" t="str">
            <v>0206-83</v>
          </cell>
          <cell r="B9290" t="str">
            <v>ETIQ EFIC ENERGETICA[VT-40C-NB] 220V(BV)</v>
          </cell>
          <cell r="C9290" t="str">
            <v>ROH</v>
          </cell>
          <cell r="D9290" t="str">
            <v>UN</v>
          </cell>
        </row>
        <row r="9291">
          <cell r="A9291" t="str">
            <v>0206-84</v>
          </cell>
          <cell r="B9291" t="str">
            <v>ETIQ COD BARRA UNITARIA [VT-40C-NB] 220V</v>
          </cell>
          <cell r="C9291" t="str">
            <v>ROH</v>
          </cell>
          <cell r="D9291" t="str">
            <v>UN</v>
          </cell>
        </row>
        <row r="9292">
          <cell r="A9292" t="str">
            <v>0206-85</v>
          </cell>
          <cell r="B9292" t="str">
            <v>ETIQUETA CUIDADO ALTA TEMPERATURA[SN-20]</v>
          </cell>
          <cell r="C9292" t="str">
            <v>ROH</v>
          </cell>
          <cell r="D9292" t="str">
            <v>UN</v>
          </cell>
        </row>
        <row r="9293">
          <cell r="A9293" t="str">
            <v>0206-86</v>
          </cell>
          <cell r="B9293" t="str">
            <v>ETIQ COD BARRA COLETIVA [SN-20] 127V</v>
          </cell>
          <cell r="C9293" t="str">
            <v>ROH</v>
          </cell>
          <cell r="D9293" t="str">
            <v>PL</v>
          </cell>
        </row>
        <row r="9294">
          <cell r="A9294" t="str">
            <v>0206-87</v>
          </cell>
          <cell r="B9294" t="str">
            <v>ETIQ COD BARRA COLETIVA [SN-20] 220V</v>
          </cell>
          <cell r="C9294" t="str">
            <v>ROH</v>
          </cell>
          <cell r="D9294" t="str">
            <v>PL</v>
          </cell>
        </row>
        <row r="9295">
          <cell r="A9295" t="str">
            <v>0206-88</v>
          </cell>
          <cell r="B9295" t="str">
            <v>ETIQ COD BARRA UNITARIA [SN-20] 220V</v>
          </cell>
          <cell r="C9295" t="str">
            <v>ROH</v>
          </cell>
          <cell r="D9295" t="str">
            <v>UN</v>
          </cell>
        </row>
        <row r="9296">
          <cell r="A9296" t="str">
            <v>0206-89</v>
          </cell>
          <cell r="B9296" t="str">
            <v>ETIQ UNIT COZ P/EXP CEMACO[GUATEMALA]</v>
          </cell>
          <cell r="C9296" t="str">
            <v>ROH</v>
          </cell>
          <cell r="D9296" t="str">
            <v>UN</v>
          </cell>
        </row>
        <row r="9297">
          <cell r="A9297" t="str">
            <v>0206-90</v>
          </cell>
          <cell r="B9297" t="str">
            <v>ETIQ COLETIVA P/EXP END CEMACO GUATEMALA</v>
          </cell>
          <cell r="C9297" t="str">
            <v>ROH</v>
          </cell>
          <cell r="D9297" t="str">
            <v>PL</v>
          </cell>
        </row>
        <row r="9298">
          <cell r="A9298" t="str">
            <v>0206-91</v>
          </cell>
          <cell r="B9298" t="str">
            <v>ETIQ COD BARRA UNIT [L-34] 120V CEMACO</v>
          </cell>
          <cell r="C9298" t="str">
            <v>ROH</v>
          </cell>
          <cell r="D9298" t="str">
            <v>UN</v>
          </cell>
        </row>
        <row r="9299">
          <cell r="A9299" t="str">
            <v>0206-92</v>
          </cell>
          <cell r="B9299" t="str">
            <v>ETQ COD BARRA UNI[E-02]120V CEMACO[GUAT]</v>
          </cell>
          <cell r="C9299" t="str">
            <v>ROH</v>
          </cell>
          <cell r="D9299" t="str">
            <v>UN</v>
          </cell>
        </row>
        <row r="9300">
          <cell r="A9300" t="str">
            <v>0206-93</v>
          </cell>
          <cell r="B9300" t="str">
            <v>ETQ CD BARRA UNI[B-43]120V CEMACO[GUATE]</v>
          </cell>
          <cell r="C9300" t="str">
            <v>ROH</v>
          </cell>
          <cell r="D9300" t="str">
            <v>UN</v>
          </cell>
        </row>
        <row r="9301">
          <cell r="A9301" t="str">
            <v>0206-94</v>
          </cell>
          <cell r="B9301" t="str">
            <v>ETQ CD BARRA UN[B-04NP]120VCEMACO[GUATE]</v>
          </cell>
          <cell r="C9301" t="str">
            <v>ROH</v>
          </cell>
          <cell r="D9301" t="str">
            <v>UN</v>
          </cell>
        </row>
        <row r="9302">
          <cell r="A9302" t="str">
            <v>0206-95</v>
          </cell>
          <cell r="B9302" t="str">
            <v>ETIQ COD BARRA UNI[VTX-40-DW]120V CEMACO</v>
          </cell>
          <cell r="C9302" t="str">
            <v>ROH</v>
          </cell>
          <cell r="D9302" t="str">
            <v>UN</v>
          </cell>
        </row>
        <row r="9303">
          <cell r="A9303" t="str">
            <v>0206-96</v>
          </cell>
          <cell r="B9303" t="str">
            <v>ETIQ COD BARRA COLETIVA [L-550-R] 127V</v>
          </cell>
          <cell r="C9303" t="str">
            <v>ROH</v>
          </cell>
          <cell r="D9303" t="str">
            <v>PL</v>
          </cell>
        </row>
        <row r="9304">
          <cell r="A9304" t="str">
            <v>0206-97</v>
          </cell>
          <cell r="B9304" t="str">
            <v>ETIQ COD BARRA COLETIVA [L-550-R] 220V</v>
          </cell>
          <cell r="C9304" t="str">
            <v>ROH</v>
          </cell>
          <cell r="D9304" t="str">
            <v>PL</v>
          </cell>
        </row>
        <row r="9305">
          <cell r="A9305" t="str">
            <v>0206-98</v>
          </cell>
          <cell r="B9305" t="str">
            <v>ETIQ COD BARRA UNITARIA [L-550-R] 220V</v>
          </cell>
          <cell r="C9305" t="str">
            <v>ROH</v>
          </cell>
          <cell r="D9305" t="str">
            <v>UN</v>
          </cell>
        </row>
        <row r="9306">
          <cell r="A9306" t="str">
            <v>0206-99</v>
          </cell>
          <cell r="B9306" t="str">
            <v>ETIQ SELO RUIDO [L-550-R] 220V</v>
          </cell>
          <cell r="C9306" t="str">
            <v>ROH</v>
          </cell>
          <cell r="D9306" t="str">
            <v>UN</v>
          </cell>
        </row>
        <row r="9307">
          <cell r="A9307" t="str">
            <v>020621-0001-01</v>
          </cell>
          <cell r="B9307" t="str">
            <v>ETQ DIAGRAMA ELÉTRICO IDU</v>
          </cell>
          <cell r="C9307" t="str">
            <v>ROH</v>
          </cell>
          <cell r="D9307" t="str">
            <v>UN</v>
          </cell>
        </row>
        <row r="9308">
          <cell r="A9308" t="str">
            <v>020621-0002-01</v>
          </cell>
          <cell r="B9308" t="str">
            <v>ETQ DIAGRAMA ELÉTRICO ODU</v>
          </cell>
          <cell r="C9308" t="str">
            <v>ROH</v>
          </cell>
          <cell r="D9308" t="str">
            <v>UN</v>
          </cell>
        </row>
        <row r="9309">
          <cell r="A9309" t="str">
            <v>020623-0001-01</v>
          </cell>
          <cell r="B9309" t="str">
            <v>ETQ A-AD "NÃO REMOVA O GABINETE" 45X65MM</v>
          </cell>
          <cell r="C9309" t="str">
            <v>ROH</v>
          </cell>
          <cell r="D9309" t="str">
            <v>UN</v>
          </cell>
        </row>
        <row r="9310">
          <cell r="A9310" t="str">
            <v>020623-0002-01</v>
          </cell>
          <cell r="B9310" t="str">
            <v>ETQ A-AD "PRECAUÇÕES"</v>
          </cell>
          <cell r="C9310" t="str">
            <v>ROH</v>
          </cell>
          <cell r="D9310" t="str">
            <v>UN</v>
          </cell>
        </row>
        <row r="9311">
          <cell r="A9311" t="str">
            <v>020623-0003-01</v>
          </cell>
          <cell r="B9311" t="str">
            <v>ETQ A-AD "PRECAUÇÕES" 28X88MM BOPP</v>
          </cell>
          <cell r="C9311" t="str">
            <v>ROH</v>
          </cell>
          <cell r="D9311" t="str">
            <v>UN</v>
          </cell>
        </row>
        <row r="9312">
          <cell r="A9312" t="str">
            <v>020623-0004-01</v>
          </cell>
          <cell r="B9312" t="str">
            <v>ETQ A-AD "NÃO REMOVA O GBINT" 45X65MM AR</v>
          </cell>
          <cell r="C9312" t="str">
            <v>ROH</v>
          </cell>
          <cell r="D9312" t="str">
            <v>UN</v>
          </cell>
        </row>
        <row r="9313">
          <cell r="A9313" t="str">
            <v>020623-0005-01</v>
          </cell>
          <cell r="B9313" t="str">
            <v>ETQ A-AD "PRECAUÇÕES" AR</v>
          </cell>
          <cell r="C9313" t="str">
            <v>ROH</v>
          </cell>
          <cell r="D9313" t="str">
            <v>UN</v>
          </cell>
        </row>
        <row r="9314">
          <cell r="A9314" t="str">
            <v>0207-02</v>
          </cell>
          <cell r="B9314" t="str">
            <v>ETIQ COD BARRA UNITARIA [VSP-40C-B] 127V</v>
          </cell>
          <cell r="C9314" t="str">
            <v>ROH</v>
          </cell>
          <cell r="D9314" t="str">
            <v>UN</v>
          </cell>
        </row>
        <row r="9315">
          <cell r="A9315" t="str">
            <v>0207-03</v>
          </cell>
          <cell r="B9315" t="str">
            <v>ETQ CD BARRA UN[BP-02P-B-TI]120V CEMACO</v>
          </cell>
          <cell r="C9315" t="str">
            <v>ROH</v>
          </cell>
          <cell r="D9315" t="str">
            <v>UN</v>
          </cell>
        </row>
        <row r="9316">
          <cell r="A9316" t="str">
            <v>0207-04</v>
          </cell>
          <cell r="B9316" t="str">
            <v>ETIQ COD BARRA UNI[VT-40-B]220V(4001-04)</v>
          </cell>
          <cell r="C9316" t="str">
            <v>ROH</v>
          </cell>
          <cell r="D9316" t="str">
            <v>UN</v>
          </cell>
        </row>
        <row r="9317">
          <cell r="A9317" t="str">
            <v>0207-05</v>
          </cell>
          <cell r="B9317" t="str">
            <v>ETIQ COD BARRA UNIT[VT-40C]220V(4043-04)</v>
          </cell>
          <cell r="C9317" t="str">
            <v>ROH</v>
          </cell>
          <cell r="D9317" t="str">
            <v>UN</v>
          </cell>
        </row>
        <row r="9318">
          <cell r="A9318" t="str">
            <v>0207-06</v>
          </cell>
          <cell r="B9318" t="str">
            <v>ETIQ COD BARRA COLETIVA [MPN-01-B] 127V</v>
          </cell>
          <cell r="C9318" t="str">
            <v>ROH</v>
          </cell>
          <cell r="D9318" t="str">
            <v>PL</v>
          </cell>
        </row>
        <row r="9319">
          <cell r="A9319" t="str">
            <v>0207-07</v>
          </cell>
          <cell r="B9319" t="str">
            <v>ETIQ COD BARRA COLETIVA [MPN-01-B] 220V</v>
          </cell>
          <cell r="C9319" t="str">
            <v>ROH</v>
          </cell>
          <cell r="D9319" t="str">
            <v>PL</v>
          </cell>
        </row>
        <row r="9320">
          <cell r="A9320" t="str">
            <v>0207-08</v>
          </cell>
          <cell r="B9320" t="str">
            <v>ETIQ COD BARRA UNITARIA [MPN-01-B] 220V</v>
          </cell>
          <cell r="C9320" t="str">
            <v>ROH</v>
          </cell>
          <cell r="D9320" t="str">
            <v>UN</v>
          </cell>
        </row>
        <row r="9321">
          <cell r="A9321" t="str">
            <v>0207-09</v>
          </cell>
          <cell r="B9321" t="str">
            <v>ETIQ COD BARRA COLETIVA [MPN-01-BE] 127V</v>
          </cell>
          <cell r="C9321" t="str">
            <v>ROH</v>
          </cell>
          <cell r="D9321" t="str">
            <v>PL</v>
          </cell>
        </row>
        <row r="9322">
          <cell r="A9322" t="str">
            <v>0207-10</v>
          </cell>
          <cell r="B9322" t="str">
            <v>ETIQ COD BARRA COLETIVA [MPN-01-BE] 220V</v>
          </cell>
          <cell r="C9322" t="str">
            <v>ROH</v>
          </cell>
          <cell r="D9322" t="str">
            <v>PL</v>
          </cell>
        </row>
        <row r="9323">
          <cell r="A9323" t="str">
            <v>0207-11</v>
          </cell>
          <cell r="B9323" t="str">
            <v>ETIQ COD BARRA UNITARIA [MPN-01-BE] 220V</v>
          </cell>
          <cell r="C9323" t="str">
            <v>ROH</v>
          </cell>
          <cell r="D9323" t="str">
            <v>UN</v>
          </cell>
        </row>
        <row r="9324">
          <cell r="A9324" t="str">
            <v>0207-12</v>
          </cell>
          <cell r="B9324" t="str">
            <v>ETIQ COD BARRA COLETIVA [MPN-01-BF] 127V</v>
          </cell>
          <cell r="C9324" t="str">
            <v>ROH</v>
          </cell>
          <cell r="D9324" t="str">
            <v>PL</v>
          </cell>
        </row>
        <row r="9325">
          <cell r="A9325" t="str">
            <v>0207-13</v>
          </cell>
          <cell r="B9325" t="str">
            <v>ETIQ COD BARRA COLETIVA [MPN-01-BF] 220V</v>
          </cell>
          <cell r="C9325" t="str">
            <v>ROH</v>
          </cell>
          <cell r="D9325" t="str">
            <v>PL</v>
          </cell>
        </row>
        <row r="9326">
          <cell r="A9326" t="str">
            <v>0207-14</v>
          </cell>
          <cell r="B9326" t="str">
            <v>ETIQ COD BARRA UNITARIA [MPN-01-BF] 220V</v>
          </cell>
          <cell r="C9326" t="str">
            <v>ROH</v>
          </cell>
          <cell r="D9326" t="str">
            <v>UN</v>
          </cell>
        </row>
        <row r="9327">
          <cell r="A9327" t="str">
            <v>0207-15</v>
          </cell>
          <cell r="B9327" t="str">
            <v>ETIQ SELO RUIDO [MPN-01-B] 220V</v>
          </cell>
          <cell r="C9327" t="str">
            <v>ROH</v>
          </cell>
          <cell r="D9327" t="str">
            <v>UN</v>
          </cell>
        </row>
        <row r="9328">
          <cell r="A9328" t="str">
            <v>0207-16</v>
          </cell>
          <cell r="B9328" t="str">
            <v>ETIQ SELO RUIDO [MPN-01-BE] 220V</v>
          </cell>
          <cell r="C9328" t="str">
            <v>ROH</v>
          </cell>
          <cell r="D9328" t="str">
            <v>UN</v>
          </cell>
        </row>
        <row r="9329">
          <cell r="A9329" t="str">
            <v>0207-17</v>
          </cell>
          <cell r="B9329" t="str">
            <v>ETIQ SELO RUIDO [MPN-01-BF] 220V</v>
          </cell>
          <cell r="C9329" t="str">
            <v>ROH</v>
          </cell>
          <cell r="D9329" t="str">
            <v>UN</v>
          </cell>
        </row>
        <row r="9330">
          <cell r="A9330" t="str">
            <v>0207-18</v>
          </cell>
          <cell r="B9330" t="str">
            <v>ETIQ COD BARRA COLETIVA [L-550-SL] 127V</v>
          </cell>
          <cell r="C9330" t="str">
            <v>ROH</v>
          </cell>
          <cell r="D9330" t="str">
            <v>PL</v>
          </cell>
        </row>
        <row r="9331">
          <cell r="A9331" t="str">
            <v>0207-19</v>
          </cell>
          <cell r="B9331" t="str">
            <v>ETIQ COD BARRA COLETIVA [L-550-SL] 220V</v>
          </cell>
          <cell r="C9331" t="str">
            <v>ROH</v>
          </cell>
          <cell r="D9331" t="str">
            <v>PL</v>
          </cell>
        </row>
        <row r="9332">
          <cell r="A9332" t="str">
            <v>0207-20</v>
          </cell>
          <cell r="B9332" t="str">
            <v>ETIQ COD BARRA UNITARIA [L-550-SL] 220V</v>
          </cell>
          <cell r="C9332" t="str">
            <v>ROH</v>
          </cell>
          <cell r="D9332" t="str">
            <v>UN</v>
          </cell>
        </row>
        <row r="9333">
          <cell r="A9333" t="str">
            <v>0207-21</v>
          </cell>
          <cell r="B9333" t="str">
            <v>ETIQ SELO RUIDO [L-550-SL] 220V</v>
          </cell>
          <cell r="C9333" t="str">
            <v>ROH</v>
          </cell>
          <cell r="D9333" t="str">
            <v>UN</v>
          </cell>
        </row>
        <row r="9334">
          <cell r="A9334" t="str">
            <v>0207-22</v>
          </cell>
          <cell r="B9334" t="str">
            <v>ETIQ COD BARRA COLETIVA [FSN-55-BL] 127V</v>
          </cell>
          <cell r="C9334" t="str">
            <v>ROH</v>
          </cell>
          <cell r="D9334" t="str">
            <v>PL</v>
          </cell>
        </row>
        <row r="9335">
          <cell r="A9335" t="str">
            <v>0207-23</v>
          </cell>
          <cell r="B9335" t="str">
            <v>ETIQ COD BARRA COLETIVA [FSN-55-BL] 220V</v>
          </cell>
          <cell r="C9335" t="str">
            <v>ROH</v>
          </cell>
          <cell r="D9335" t="str">
            <v>PL</v>
          </cell>
        </row>
        <row r="9336">
          <cell r="A9336" t="str">
            <v>0207-24</v>
          </cell>
          <cell r="B9336" t="str">
            <v>ETIQ COD BARRA UNITARIA [FSN-55-BL] 220V</v>
          </cell>
          <cell r="C9336" t="str">
            <v>ROH</v>
          </cell>
          <cell r="D9336" t="str">
            <v>UN</v>
          </cell>
        </row>
        <row r="9337">
          <cell r="A9337" t="str">
            <v>0207-25</v>
          </cell>
          <cell r="B9337" t="str">
            <v>ETIQ UNIT VENTIL P/EXP CEMACO[GUATEMALA]</v>
          </cell>
          <cell r="C9337" t="str">
            <v>ROH</v>
          </cell>
          <cell r="D9337" t="str">
            <v>UN</v>
          </cell>
        </row>
        <row r="9338">
          <cell r="A9338" t="str">
            <v>0207-26</v>
          </cell>
          <cell r="B9338" t="str">
            <v>ETIQ COD BARRA COLETIVA [AFN-40-FB] 127V</v>
          </cell>
          <cell r="C9338" t="str">
            <v>ROH</v>
          </cell>
          <cell r="D9338" t="str">
            <v>PL</v>
          </cell>
        </row>
        <row r="9339">
          <cell r="A9339" t="str">
            <v>0207-27</v>
          </cell>
          <cell r="B9339" t="str">
            <v>ETIQ COD BARRA COLETIVA [AFN-40-FB] 220V</v>
          </cell>
          <cell r="C9339" t="str">
            <v>ROH</v>
          </cell>
          <cell r="D9339" t="str">
            <v>PL</v>
          </cell>
        </row>
        <row r="9340">
          <cell r="A9340" t="str">
            <v>0207-28</v>
          </cell>
          <cell r="B9340" t="str">
            <v>ETIQ COD BARRA UNITARIA [AFN-40-FB] 220V</v>
          </cell>
          <cell r="C9340" t="str">
            <v>ROH</v>
          </cell>
          <cell r="D9340" t="str">
            <v>UN</v>
          </cell>
        </row>
        <row r="9341">
          <cell r="A9341" t="str">
            <v>0207-29</v>
          </cell>
          <cell r="B9341" t="str">
            <v>ETIQ COD BARRA COLETIVA [AFN-40-FR] 127V</v>
          </cell>
          <cell r="C9341" t="str">
            <v>ROH</v>
          </cell>
          <cell r="D9341" t="str">
            <v>PL</v>
          </cell>
        </row>
        <row r="9342">
          <cell r="A9342" t="str">
            <v>0207-30</v>
          </cell>
          <cell r="B9342" t="str">
            <v>ETIQ COD BARRA COLETIVA [AFN-40-FR] 220V</v>
          </cell>
          <cell r="C9342" t="str">
            <v>ROH</v>
          </cell>
          <cell r="D9342" t="str">
            <v>PL</v>
          </cell>
        </row>
        <row r="9343">
          <cell r="A9343" t="str">
            <v>0207-31</v>
          </cell>
          <cell r="B9343" t="str">
            <v>ETIQ COD BARRA UNITARIA [AFN-40-FR] 220V</v>
          </cell>
          <cell r="C9343" t="str">
            <v>ROH</v>
          </cell>
          <cell r="D9343" t="str">
            <v>UN</v>
          </cell>
        </row>
        <row r="9344">
          <cell r="A9344" t="str">
            <v>0207-32</v>
          </cell>
          <cell r="B9344" t="str">
            <v>ETIQ CERTIFICAÇÃO LENOR REPUB ARGENTINA</v>
          </cell>
          <cell r="C9344" t="str">
            <v>ROH</v>
          </cell>
          <cell r="D9344" t="str">
            <v>UN</v>
          </cell>
        </row>
        <row r="9345">
          <cell r="A9345" t="str">
            <v>0207-33</v>
          </cell>
          <cell r="B9345" t="str">
            <v>ETIQ COD BARRA COLETIVA [SPS-01] 127V</v>
          </cell>
          <cell r="C9345" t="str">
            <v>ROH</v>
          </cell>
          <cell r="D9345" t="str">
            <v>PL</v>
          </cell>
        </row>
        <row r="9346">
          <cell r="A9346" t="str">
            <v>0207-34</v>
          </cell>
          <cell r="B9346" t="str">
            <v>ETIQ COD BARRA COLETIVA [SPS-01] 220V</v>
          </cell>
          <cell r="C9346" t="str">
            <v>ROH</v>
          </cell>
          <cell r="D9346" t="str">
            <v>PL</v>
          </cell>
        </row>
        <row r="9347">
          <cell r="A9347" t="str">
            <v>0207-35</v>
          </cell>
          <cell r="B9347" t="str">
            <v>ETIQ COD BARRA UNITARIA [SPS-01] 220V</v>
          </cell>
          <cell r="C9347" t="str">
            <v>ROH</v>
          </cell>
          <cell r="D9347" t="str">
            <v>UN</v>
          </cell>
        </row>
        <row r="9348">
          <cell r="A9348" t="str">
            <v>0207-36</v>
          </cell>
          <cell r="B9348" t="str">
            <v>ETIQ COD BARRA COLETIVA [CPS-01] 127V</v>
          </cell>
          <cell r="C9348" t="str">
            <v>ROH</v>
          </cell>
          <cell r="D9348" t="str">
            <v>PL</v>
          </cell>
        </row>
        <row r="9349">
          <cell r="A9349" t="str">
            <v>0207-37</v>
          </cell>
          <cell r="B9349" t="str">
            <v>ETIQ COD BARRA COLETIVA [CPS-01] 220V</v>
          </cell>
          <cell r="C9349" t="str">
            <v>ROH</v>
          </cell>
          <cell r="D9349" t="str">
            <v>PL</v>
          </cell>
        </row>
        <row r="9350">
          <cell r="A9350" t="str">
            <v>0207-38</v>
          </cell>
          <cell r="B9350" t="str">
            <v>ETIQ COD BARRA UNITARIA [CPS-01] 220V</v>
          </cell>
          <cell r="C9350" t="str">
            <v>ROH</v>
          </cell>
          <cell r="D9350" t="str">
            <v>UN</v>
          </cell>
        </row>
        <row r="9351">
          <cell r="A9351" t="str">
            <v>0207-39</v>
          </cell>
          <cell r="B9351" t="str">
            <v>ETIQ COD BARRA COLETIVA [L-MX-01] 127V</v>
          </cell>
          <cell r="C9351" t="str">
            <v>ROH</v>
          </cell>
          <cell r="D9351" t="str">
            <v>PL</v>
          </cell>
        </row>
        <row r="9352">
          <cell r="A9352" t="str">
            <v>0207-40</v>
          </cell>
          <cell r="B9352" t="str">
            <v>ETIQ COD BARRA COLETIVA [L-MX-01] 220V</v>
          </cell>
          <cell r="C9352" t="str">
            <v>ROH</v>
          </cell>
          <cell r="D9352" t="str">
            <v>PL</v>
          </cell>
        </row>
        <row r="9353">
          <cell r="A9353" t="str">
            <v>0207-41</v>
          </cell>
          <cell r="B9353" t="str">
            <v>ETIQ COD BARRA UNITARIA [L-MX-01] 220V</v>
          </cell>
          <cell r="C9353" t="str">
            <v>ROH</v>
          </cell>
          <cell r="D9353" t="str">
            <v>UN</v>
          </cell>
        </row>
        <row r="9354">
          <cell r="A9354" t="str">
            <v>0207-42</v>
          </cell>
          <cell r="B9354" t="str">
            <v>ETIQ SELO RUIDO [L-MX-01] 220V</v>
          </cell>
          <cell r="C9354" t="str">
            <v>ROH</v>
          </cell>
          <cell r="D9354" t="str">
            <v>UN</v>
          </cell>
        </row>
        <row r="9355">
          <cell r="A9355" t="str">
            <v>0207-43</v>
          </cell>
          <cell r="B9355" t="str">
            <v>ETIQ COD BARRA COLETIVA [C-MX-01] 127V</v>
          </cell>
          <cell r="C9355" t="str">
            <v>ROH</v>
          </cell>
          <cell r="D9355" t="str">
            <v>PL</v>
          </cell>
        </row>
        <row r="9356">
          <cell r="A9356" t="str">
            <v>0207-44</v>
          </cell>
          <cell r="B9356" t="str">
            <v>ETIQ COD BARRA COLETIVA [C-MX-01] 220V</v>
          </cell>
          <cell r="C9356" t="str">
            <v>ROH</v>
          </cell>
          <cell r="D9356" t="str">
            <v>PL</v>
          </cell>
        </row>
        <row r="9357">
          <cell r="A9357" t="str">
            <v>0207-45</v>
          </cell>
          <cell r="B9357" t="str">
            <v>ETIQ COD BARRA UNITARIA [C-MX-01] 220V</v>
          </cell>
          <cell r="C9357" t="str">
            <v>ROH</v>
          </cell>
          <cell r="D9357" t="str">
            <v>UN</v>
          </cell>
        </row>
        <row r="9358">
          <cell r="A9358" t="str">
            <v>0207-46</v>
          </cell>
          <cell r="B9358" t="str">
            <v>ETIQ COD BARRA COLETIVA [B-MX-01] 127V</v>
          </cell>
          <cell r="C9358" t="str">
            <v>ROH</v>
          </cell>
          <cell r="D9358" t="str">
            <v>PL</v>
          </cell>
        </row>
        <row r="9359">
          <cell r="A9359" t="str">
            <v>0207-47</v>
          </cell>
          <cell r="B9359" t="str">
            <v>ETIQ COD BARRA COLETIVA [B-MX-01] 220V</v>
          </cell>
          <cell r="C9359" t="str">
            <v>ROH</v>
          </cell>
          <cell r="D9359" t="str">
            <v>PL</v>
          </cell>
        </row>
        <row r="9360">
          <cell r="A9360" t="str">
            <v>0207-48</v>
          </cell>
          <cell r="B9360" t="str">
            <v>ETIQ COD BARRA UNITARIA [B-MX-01] 220V</v>
          </cell>
          <cell r="C9360" t="str">
            <v>ROH</v>
          </cell>
          <cell r="D9360" t="str">
            <v>UN</v>
          </cell>
        </row>
        <row r="9361">
          <cell r="A9361" t="str">
            <v>0207-49</v>
          </cell>
          <cell r="B9361" t="str">
            <v>ETIQ COD BARRA COLETIVA [BP-MX-01] 127V</v>
          </cell>
          <cell r="C9361" t="str">
            <v>ROH</v>
          </cell>
          <cell r="D9361" t="str">
            <v>PL</v>
          </cell>
        </row>
        <row r="9362">
          <cell r="A9362" t="str">
            <v>0207-50</v>
          </cell>
          <cell r="B9362" t="str">
            <v>ETIQ COD BARRA COLETIVA [BP-MX-01] 220V</v>
          </cell>
          <cell r="C9362" t="str">
            <v>ROH</v>
          </cell>
          <cell r="D9362" t="str">
            <v>PL</v>
          </cell>
        </row>
        <row r="9363">
          <cell r="A9363" t="str">
            <v>0207-51</v>
          </cell>
          <cell r="B9363" t="str">
            <v>ETIQ COD BARRA UNITARIA [BP-MX-01] 220V</v>
          </cell>
          <cell r="C9363" t="str">
            <v>ROH</v>
          </cell>
          <cell r="D9363" t="str">
            <v>UN</v>
          </cell>
        </row>
        <row r="9364">
          <cell r="A9364" t="str">
            <v>0207-52</v>
          </cell>
          <cell r="B9364" t="str">
            <v>ETIQ COD BARRA UNIT[CTG-MX-01] BIV</v>
          </cell>
          <cell r="C9364" t="str">
            <v>ROH</v>
          </cell>
          <cell r="D9364" t="str">
            <v>UN</v>
          </cell>
        </row>
        <row r="9365">
          <cell r="A9365" t="str">
            <v>0207-53</v>
          </cell>
          <cell r="B9365" t="str">
            <v>ETIQ EFICIENCIA ENERGETICA[CTG-MX-01]BIV</v>
          </cell>
          <cell r="C9365" t="str">
            <v>ROH</v>
          </cell>
          <cell r="D9365" t="str">
            <v>UN</v>
          </cell>
        </row>
        <row r="9366">
          <cell r="A9366" t="str">
            <v>0207-54</v>
          </cell>
          <cell r="B9366" t="str">
            <v>ETIQ COD BARRA UNIT[CTG-01]BIV (1027-03)</v>
          </cell>
          <cell r="C9366" t="str">
            <v>ROH</v>
          </cell>
          <cell r="D9366" t="str">
            <v>UN</v>
          </cell>
        </row>
        <row r="9367">
          <cell r="A9367" t="str">
            <v>0207-55</v>
          </cell>
          <cell r="B9367" t="str">
            <v>ETIQ EFIC ENERG[CTG-01] BIV (1027-03)</v>
          </cell>
          <cell r="C9367" t="str">
            <v>ROH</v>
          </cell>
          <cell r="D9367" t="str">
            <v>UN</v>
          </cell>
        </row>
        <row r="9368">
          <cell r="A9368" t="str">
            <v>0207-56</v>
          </cell>
          <cell r="B9368" t="str">
            <v>ETIQ COD BARRA UNIT[CTG-02]BIV (1035-03)</v>
          </cell>
          <cell r="C9368" t="str">
            <v>ROH</v>
          </cell>
          <cell r="D9368" t="str">
            <v>UN</v>
          </cell>
        </row>
        <row r="9369">
          <cell r="A9369" t="str">
            <v>0207-57</v>
          </cell>
          <cell r="B9369" t="str">
            <v>ETIQ EFIC ENERG[CTG-02] BIV (1035-03)</v>
          </cell>
          <cell r="C9369" t="str">
            <v>ROH</v>
          </cell>
          <cell r="D9369" t="str">
            <v>UN</v>
          </cell>
        </row>
        <row r="9370">
          <cell r="A9370" t="str">
            <v>0207-58</v>
          </cell>
          <cell r="B9370" t="str">
            <v>ETIQ COD BARRA UNIT[CTG-03]BIV (1042-03)</v>
          </cell>
          <cell r="C9370" t="str">
            <v>ROH</v>
          </cell>
          <cell r="D9370" t="str">
            <v>UN</v>
          </cell>
        </row>
        <row r="9371">
          <cell r="A9371" t="str">
            <v>0207-59</v>
          </cell>
          <cell r="B9371" t="str">
            <v>ETIQ EFIC ENERG[CTG-03] BIV (1042-03)</v>
          </cell>
          <cell r="C9371" t="str">
            <v>ROH</v>
          </cell>
          <cell r="D9371" t="str">
            <v>UN</v>
          </cell>
        </row>
        <row r="9372">
          <cell r="A9372" t="str">
            <v>0207-60</v>
          </cell>
          <cell r="B9372" t="str">
            <v>ETIQ EFIC ENERGETICA [VPS-50C-8P-CR]127V</v>
          </cell>
          <cell r="C9372" t="str">
            <v>ROH</v>
          </cell>
          <cell r="D9372" t="str">
            <v>UN</v>
          </cell>
        </row>
        <row r="9373">
          <cell r="A9373" t="str">
            <v>0207-61</v>
          </cell>
          <cell r="B9373" t="str">
            <v>ETIQ EFIC ENERGETICA [VPS-50C-8P-CR]220V</v>
          </cell>
          <cell r="C9373" t="str">
            <v>ROH</v>
          </cell>
          <cell r="D9373" t="str">
            <v>UN</v>
          </cell>
        </row>
        <row r="9374">
          <cell r="A9374" t="str">
            <v>0207-62</v>
          </cell>
          <cell r="B9374" t="str">
            <v>ETIQ COD BARRA UNIT [VPS-50C-8P-CR] 220V</v>
          </cell>
          <cell r="C9374" t="str">
            <v>ROH</v>
          </cell>
          <cell r="D9374" t="str">
            <v>UN</v>
          </cell>
        </row>
        <row r="9375">
          <cell r="A9375" t="str">
            <v>0207-63</v>
          </cell>
          <cell r="B9375" t="str">
            <v>ETIQUETA PRODUTO [B-11 TKY] 220V</v>
          </cell>
          <cell r="C9375" t="str">
            <v>ROH</v>
          </cell>
          <cell r="D9375" t="str">
            <v>UN</v>
          </cell>
        </row>
        <row r="9376">
          <cell r="A9376" t="str">
            <v>0207-64</v>
          </cell>
          <cell r="B9376" t="str">
            <v>ETIQ PRODUTO [V-40-W-TKY] 220V</v>
          </cell>
          <cell r="C9376" t="str">
            <v>ROH</v>
          </cell>
          <cell r="D9376" t="str">
            <v>UN</v>
          </cell>
        </row>
        <row r="9377">
          <cell r="A9377" t="str">
            <v>0207-65</v>
          </cell>
          <cell r="B9377" t="str">
            <v>ETIQUETA PRODUTO [BP-03-B TKY] 220V</v>
          </cell>
          <cell r="C9377" t="str">
            <v>ROH</v>
          </cell>
          <cell r="D9377" t="str">
            <v>UN</v>
          </cell>
        </row>
        <row r="9378">
          <cell r="A9378" t="str">
            <v>0207-66</v>
          </cell>
          <cell r="B9378" t="str">
            <v>ETIQUETA PRODUTO [E-04 TKY] 220V</v>
          </cell>
          <cell r="C9378" t="str">
            <v>ROH</v>
          </cell>
          <cell r="D9378" t="str">
            <v>UN</v>
          </cell>
        </row>
        <row r="9379">
          <cell r="A9379" t="str">
            <v>0207-67</v>
          </cell>
          <cell r="B9379" t="str">
            <v>ETIQUETA PRODUTO [E-10 TKY] 220V</v>
          </cell>
          <cell r="C9379" t="str">
            <v>ROH</v>
          </cell>
          <cell r="D9379" t="str">
            <v>UN</v>
          </cell>
        </row>
        <row r="9380">
          <cell r="A9380" t="str">
            <v>0207-68</v>
          </cell>
          <cell r="B9380" t="str">
            <v>ETIQUETA PRODUTO [NL-26 TKY] 220V</v>
          </cell>
          <cell r="C9380" t="str">
            <v>ROH</v>
          </cell>
          <cell r="D9380" t="str">
            <v>UN</v>
          </cell>
        </row>
        <row r="9381">
          <cell r="A9381" t="str">
            <v>0207-69</v>
          </cell>
          <cell r="B9381" t="str">
            <v>ETIQ PRODUTO [NV-61-6P-NP TKY] 220V</v>
          </cell>
          <cell r="C9381" t="str">
            <v>ROH</v>
          </cell>
          <cell r="D9381" t="str">
            <v>UN</v>
          </cell>
        </row>
        <row r="9382">
          <cell r="A9382" t="str">
            <v>0207-70</v>
          </cell>
          <cell r="B9382" t="str">
            <v>ETIQ COD BARRA COLET [AFN-50-RI-PL] 127V</v>
          </cell>
          <cell r="C9382" t="str">
            <v>ROH</v>
          </cell>
          <cell r="D9382" t="str">
            <v>PL</v>
          </cell>
        </row>
        <row r="9383">
          <cell r="A9383" t="str">
            <v>0207-71</v>
          </cell>
          <cell r="B9383" t="str">
            <v>ETIQ COD BARRA COLET [AFN-50-RI-PL] 220V</v>
          </cell>
          <cell r="C9383" t="str">
            <v>ROH</v>
          </cell>
          <cell r="D9383" t="str">
            <v>PL</v>
          </cell>
        </row>
        <row r="9384">
          <cell r="A9384" t="str">
            <v>0207-72</v>
          </cell>
          <cell r="B9384" t="str">
            <v>ETIQ COD BARRA UNIT [AFN-50-RI-PL] 220V</v>
          </cell>
          <cell r="C9384" t="str">
            <v>ROH</v>
          </cell>
          <cell r="D9384" t="str">
            <v>UN</v>
          </cell>
        </row>
        <row r="9385">
          <cell r="A9385" t="str">
            <v>0207-73</v>
          </cell>
          <cell r="B9385" t="str">
            <v>ETIQ COD BARRA COLETIVA [AFPS-01-B] 127V</v>
          </cell>
          <cell r="C9385" t="str">
            <v>ROH</v>
          </cell>
          <cell r="D9385" t="str">
            <v>PL</v>
          </cell>
        </row>
        <row r="9386">
          <cell r="A9386" t="str">
            <v>0207-74</v>
          </cell>
          <cell r="B9386" t="str">
            <v>ETIQ COD BARRA COLETIVA [AFPS-01-B] 220V</v>
          </cell>
          <cell r="C9386" t="str">
            <v>ROH</v>
          </cell>
          <cell r="D9386" t="str">
            <v>PL</v>
          </cell>
        </row>
        <row r="9387">
          <cell r="A9387" t="str">
            <v>0207-75</v>
          </cell>
          <cell r="B9387" t="str">
            <v>ETIQ COD BARRA UNITARIA [AFPS-01-B] 220V</v>
          </cell>
          <cell r="C9387" t="str">
            <v>ROH</v>
          </cell>
          <cell r="D9387" t="str">
            <v>UN</v>
          </cell>
        </row>
        <row r="9388">
          <cell r="A9388" t="str">
            <v>0207-76</v>
          </cell>
          <cell r="B9388" t="str">
            <v>ETIQ COD BARRA COLETIVA [AFPS-01-R] 127V</v>
          </cell>
          <cell r="C9388" t="str">
            <v>ROH</v>
          </cell>
          <cell r="D9388" t="str">
            <v>PL</v>
          </cell>
        </row>
        <row r="9389">
          <cell r="A9389" t="str">
            <v>0207-77</v>
          </cell>
          <cell r="B9389" t="str">
            <v>ETIQ COD BARRA COLETIVA [AFPS-01-R] 220V</v>
          </cell>
          <cell r="C9389" t="str">
            <v>ROH</v>
          </cell>
          <cell r="D9389" t="str">
            <v>PL</v>
          </cell>
        </row>
        <row r="9390">
          <cell r="A9390" t="str">
            <v>0207-78</v>
          </cell>
          <cell r="B9390" t="str">
            <v>ETIQ COD BARRA UNITARIA [AFPS-01-R] 220V</v>
          </cell>
          <cell r="C9390" t="str">
            <v>ROH</v>
          </cell>
          <cell r="D9390" t="str">
            <v>UN</v>
          </cell>
        </row>
        <row r="9391">
          <cell r="A9391" t="str">
            <v>0207-79</v>
          </cell>
          <cell r="B9391" t="str">
            <v>ETIQ COD BARRA COLETIVA [AFPS-01-BL]127V</v>
          </cell>
          <cell r="C9391" t="str">
            <v>ROH</v>
          </cell>
          <cell r="D9391" t="str">
            <v>PL</v>
          </cell>
        </row>
        <row r="9392">
          <cell r="A9392" t="str">
            <v>0207-80</v>
          </cell>
          <cell r="B9392" t="str">
            <v>ETIQ COD BARRA COLETIVA [AFPS-01-BL]220V</v>
          </cell>
          <cell r="C9392" t="str">
            <v>ROH</v>
          </cell>
          <cell r="D9392" t="str">
            <v>PL</v>
          </cell>
        </row>
        <row r="9393">
          <cell r="A9393" t="str">
            <v>0207-81</v>
          </cell>
          <cell r="B9393" t="str">
            <v>ETIQ COD BARRA UNITARIA [AFPS-01-BL]220V</v>
          </cell>
          <cell r="C9393" t="str">
            <v>ROH</v>
          </cell>
          <cell r="D9393" t="str">
            <v>UN</v>
          </cell>
        </row>
        <row r="9394">
          <cell r="A9394" t="str">
            <v>0207-82</v>
          </cell>
          <cell r="B9394" t="str">
            <v>ETIQ COD BARRA COLETIVA [AFN-40-TBI]127V</v>
          </cell>
          <cell r="C9394" t="str">
            <v>ROH</v>
          </cell>
          <cell r="D9394" t="str">
            <v>PL</v>
          </cell>
        </row>
        <row r="9395">
          <cell r="A9395" t="str">
            <v>0207-83</v>
          </cell>
          <cell r="B9395" t="str">
            <v>ETIQ COD BARRA COLETIVA [AFN-40-TBI]220V</v>
          </cell>
          <cell r="C9395" t="str">
            <v>ROH</v>
          </cell>
          <cell r="D9395" t="str">
            <v>PL</v>
          </cell>
        </row>
        <row r="9396">
          <cell r="A9396" t="str">
            <v>0207-84</v>
          </cell>
          <cell r="B9396" t="str">
            <v>ETIQ COD BARRA UNITARIA [AFN-40-TBI]220V</v>
          </cell>
          <cell r="C9396" t="str">
            <v>ROH</v>
          </cell>
          <cell r="D9396" t="str">
            <v>UN</v>
          </cell>
        </row>
        <row r="9397">
          <cell r="A9397" t="str">
            <v>0207-85</v>
          </cell>
          <cell r="B9397" t="str">
            <v>ETIQ COD BARRA COLETIVA [AFN-40-TRI]127V</v>
          </cell>
          <cell r="C9397" t="str">
            <v>ROH</v>
          </cell>
          <cell r="D9397" t="str">
            <v>PL</v>
          </cell>
        </row>
        <row r="9398">
          <cell r="A9398" t="str">
            <v>0207-86</v>
          </cell>
          <cell r="B9398" t="str">
            <v>ETIQ COD BARRA COLETIVA [AFN-40-TRI]220V</v>
          </cell>
          <cell r="C9398" t="str">
            <v>ROH</v>
          </cell>
          <cell r="D9398" t="str">
            <v>PL</v>
          </cell>
        </row>
        <row r="9399">
          <cell r="A9399" t="str">
            <v>0207-87</v>
          </cell>
          <cell r="B9399" t="str">
            <v>ETIQ COD BARRA UNITARIA [AFN-40-TRI]220V</v>
          </cell>
          <cell r="C9399" t="str">
            <v>ROH</v>
          </cell>
          <cell r="D9399" t="str">
            <v>UN</v>
          </cell>
        </row>
        <row r="9400">
          <cell r="A9400" t="str">
            <v>0207-88</v>
          </cell>
          <cell r="B9400" t="str">
            <v>ETIQ COD BARRA COLETIVA [AFN-40-LE] 127V</v>
          </cell>
          <cell r="C9400" t="str">
            <v>ROH</v>
          </cell>
          <cell r="D9400" t="str">
            <v>PL</v>
          </cell>
        </row>
        <row r="9401">
          <cell r="A9401" t="str">
            <v>0207-89</v>
          </cell>
          <cell r="B9401" t="str">
            <v>ETIQ COD BARRA COLETIVA [AFN-40-LE] 220V</v>
          </cell>
          <cell r="C9401" t="str">
            <v>ROH</v>
          </cell>
          <cell r="D9401" t="str">
            <v>PL</v>
          </cell>
        </row>
        <row r="9402">
          <cell r="A9402" t="str">
            <v>0207-90</v>
          </cell>
          <cell r="B9402" t="str">
            <v>ETIQ COD BARRA UNITARIA [AFN-40-LE] 220V</v>
          </cell>
          <cell r="C9402" t="str">
            <v>ROH</v>
          </cell>
          <cell r="D9402" t="str">
            <v>UN</v>
          </cell>
        </row>
        <row r="9403">
          <cell r="A9403" t="str">
            <v>0207-91</v>
          </cell>
          <cell r="B9403" t="str">
            <v>ETIQ COD BARRA COLETIVA [BPA-01] 127V</v>
          </cell>
          <cell r="C9403" t="str">
            <v>ROH</v>
          </cell>
          <cell r="D9403" t="str">
            <v>PL</v>
          </cell>
        </row>
        <row r="9404">
          <cell r="A9404" t="str">
            <v>0207-92</v>
          </cell>
          <cell r="B9404" t="str">
            <v>ETIQ COD BARRA COLETIVA [BPA-01] 220V</v>
          </cell>
          <cell r="C9404" t="str">
            <v>ROH</v>
          </cell>
          <cell r="D9404" t="str">
            <v>PL</v>
          </cell>
        </row>
        <row r="9405">
          <cell r="A9405" t="str">
            <v>0207-93</v>
          </cell>
          <cell r="B9405" t="str">
            <v>ETIQ COD BARRA UNITARIA [BPA-01] 220V</v>
          </cell>
          <cell r="C9405" t="str">
            <v>ROH</v>
          </cell>
          <cell r="D9405" t="str">
            <v>UN</v>
          </cell>
        </row>
        <row r="9406">
          <cell r="A9406" t="str">
            <v>0207-94</v>
          </cell>
          <cell r="B9406" t="str">
            <v>ETIQ COD BARRA COLETIVA [BSP-01] 127V</v>
          </cell>
          <cell r="C9406" t="str">
            <v>ROH</v>
          </cell>
          <cell r="D9406" t="str">
            <v>PL</v>
          </cell>
        </row>
        <row r="9407">
          <cell r="A9407" t="str">
            <v>0207-95</v>
          </cell>
          <cell r="B9407" t="str">
            <v>ETIQ COD BARRA COLETIVA [BSP-01] 220V</v>
          </cell>
          <cell r="C9407" t="str">
            <v>ROH</v>
          </cell>
          <cell r="D9407" t="str">
            <v>PL</v>
          </cell>
        </row>
        <row r="9408">
          <cell r="A9408" t="str">
            <v>0207-96</v>
          </cell>
          <cell r="B9408" t="str">
            <v>ETIQ COD BARRA UNITARIA [BSP-01] 220V</v>
          </cell>
          <cell r="C9408" t="str">
            <v>ROH</v>
          </cell>
          <cell r="D9408" t="str">
            <v>UN</v>
          </cell>
        </row>
        <row r="9409">
          <cell r="A9409" t="str">
            <v>0207-97</v>
          </cell>
          <cell r="B9409" t="str">
            <v>ETIQ COD BARRA COLETIVA [EPA-01] 127V</v>
          </cell>
          <cell r="C9409" t="str">
            <v>ROH</v>
          </cell>
          <cell r="D9409" t="str">
            <v>PL</v>
          </cell>
        </row>
        <row r="9410">
          <cell r="A9410" t="str">
            <v>0207-98</v>
          </cell>
          <cell r="B9410" t="str">
            <v>ETIQ COD BARRA COLETIVA [EPA-01] 220V</v>
          </cell>
          <cell r="C9410" t="str">
            <v>ROH</v>
          </cell>
          <cell r="D9410" t="str">
            <v>PL</v>
          </cell>
        </row>
        <row r="9411">
          <cell r="A9411" t="str">
            <v>0207-99</v>
          </cell>
          <cell r="B9411" t="str">
            <v>ETIQ COD BARRA UNITARIA [EPA-01] 220V</v>
          </cell>
          <cell r="C9411" t="str">
            <v>ROH</v>
          </cell>
          <cell r="D9411" t="str">
            <v>UN</v>
          </cell>
        </row>
        <row r="9412">
          <cell r="A9412" t="str">
            <v>020701-0002-01</v>
          </cell>
          <cell r="B9412" t="str">
            <v>ETQ N IMPRESSA AD PES CR FOSCO 50X10MM</v>
          </cell>
          <cell r="C9412" t="str">
            <v>ROH</v>
          </cell>
          <cell r="D9412" t="str">
            <v>UN</v>
          </cell>
        </row>
        <row r="9413">
          <cell r="A9413" t="str">
            <v>020717-0003-01</v>
          </cell>
          <cell r="B9413" t="str">
            <v>ETQ VIDA DA BATERIA MBX-01</v>
          </cell>
          <cell r="C9413" t="str">
            <v>ROH</v>
          </cell>
          <cell r="D9413" t="str">
            <v>UN</v>
          </cell>
        </row>
        <row r="9414">
          <cell r="A9414" t="str">
            <v>020717-0004-01</v>
          </cell>
          <cell r="B9414" t="str">
            <v>ETQ DE EXPORTAÇÃO MBX-01</v>
          </cell>
          <cell r="C9414" t="str">
            <v>ROH</v>
          </cell>
          <cell r="D9414" t="str">
            <v>UN</v>
          </cell>
        </row>
        <row r="9415">
          <cell r="A9415" t="str">
            <v>020721-0001-01</v>
          </cell>
          <cell r="B9415" t="str">
            <v>ETQ ADVERTÊNCIA CONDENSADOR</v>
          </cell>
          <cell r="C9415" t="str">
            <v>ROH</v>
          </cell>
          <cell r="D9415" t="str">
            <v>UN</v>
          </cell>
        </row>
        <row r="9416">
          <cell r="A9416" t="str">
            <v>020721-0001-02</v>
          </cell>
          <cell r="B9416" t="str">
            <v>ETQ ADVERTÊNCIA CONDENSADOR</v>
          </cell>
          <cell r="C9416" t="str">
            <v>ROH</v>
          </cell>
          <cell r="D9416" t="str">
            <v>UN</v>
          </cell>
        </row>
        <row r="9417">
          <cell r="A9417" t="str">
            <v>020721-0002-01</v>
          </cell>
          <cell r="B9417" t="str">
            <v>ETQ ADVERTÊNCIA EVAPORADOR</v>
          </cell>
          <cell r="C9417" t="str">
            <v>ROH</v>
          </cell>
          <cell r="D9417" t="str">
            <v>UN</v>
          </cell>
        </row>
        <row r="9418">
          <cell r="A9418" t="str">
            <v>020721-0003-01</v>
          </cell>
          <cell r="B9418" t="str">
            <v>ETQ ADVERTÊNCIA MANUAIS</v>
          </cell>
          <cell r="C9418" t="str">
            <v>ROH</v>
          </cell>
          <cell r="D9418" t="str">
            <v>UN</v>
          </cell>
        </row>
        <row r="9419">
          <cell r="A9419" t="str">
            <v>020721-0003-02</v>
          </cell>
          <cell r="B9419" t="str">
            <v>ETQ ADVERTÊNCIA MANUAIS</v>
          </cell>
          <cell r="C9419" t="str">
            <v>ROH</v>
          </cell>
          <cell r="D9419" t="str">
            <v>UN</v>
          </cell>
        </row>
        <row r="9420">
          <cell r="A9420" t="str">
            <v>020721-0004-01</v>
          </cell>
          <cell r="B9420" t="str">
            <v>ETQ AIWA 9K/12K/18K 152X165MM</v>
          </cell>
          <cell r="C9420" t="str">
            <v>ROH</v>
          </cell>
          <cell r="D9420" t="str">
            <v>UN</v>
          </cell>
        </row>
        <row r="9421">
          <cell r="A9421" t="str">
            <v>020721-0005-01</v>
          </cell>
          <cell r="B9421" t="str">
            <v>ETQ AIWA 24K 185X200MM</v>
          </cell>
          <cell r="C9421" t="str">
            <v>ROH</v>
          </cell>
          <cell r="D9421" t="str">
            <v>UN</v>
          </cell>
        </row>
        <row r="9422">
          <cell r="A9422" t="str">
            <v>020721-0006-01</v>
          </cell>
          <cell r="B9422" t="str">
            <v>ETQ AIWA 30K 168X182MM</v>
          </cell>
          <cell r="C9422" t="str">
            <v>ROH</v>
          </cell>
          <cell r="D9422" t="str">
            <v>UN</v>
          </cell>
        </row>
        <row r="9423">
          <cell r="A9423" t="str">
            <v>020721-0008-01</v>
          </cell>
          <cell r="B9423" t="str">
            <v>ETQ QUENTE/FRIO 9K/12K</v>
          </cell>
          <cell r="C9423" t="str">
            <v>ROH</v>
          </cell>
          <cell r="D9423" t="str">
            <v>UN</v>
          </cell>
        </row>
        <row r="9424">
          <cell r="A9424" t="str">
            <v>020722-0003-01</v>
          </cell>
          <cell r="B9424" t="str">
            <v>ETQ A-AD BOPP MIC RC 21,5X11,5MM</v>
          </cell>
          <cell r="C9424" t="str">
            <v>ROH</v>
          </cell>
          <cell r="D9424" t="str">
            <v>UN</v>
          </cell>
        </row>
        <row r="9425">
          <cell r="A9425" t="str">
            <v>020722-0004-01</v>
          </cell>
          <cell r="B9425" t="str">
            <v>ETQ INFORMAÇÃO DO CR TV 32"43"50" A</v>
          </cell>
          <cell r="C9425" t="str">
            <v>ROH</v>
          </cell>
          <cell r="D9425" t="str">
            <v>UN</v>
          </cell>
        </row>
        <row r="9426">
          <cell r="A9426" t="str">
            <v>020722-0005-01</v>
          </cell>
          <cell r="B9426" t="str">
            <v>ETQ INFORMAÇÃO DO CR TV 55"</v>
          </cell>
          <cell r="C9426" t="str">
            <v>ROH</v>
          </cell>
          <cell r="D9426" t="str">
            <v>UN</v>
          </cell>
        </row>
        <row r="9427">
          <cell r="A9427" t="str">
            <v>020723-0003-01</v>
          </cell>
          <cell r="B9427" t="str">
            <v>ETQ "CONSUMO ENERGIA" 127V 21L 95X133MM</v>
          </cell>
          <cell r="C9427" t="str">
            <v>ROH</v>
          </cell>
          <cell r="D9427" t="str">
            <v>UN</v>
          </cell>
        </row>
        <row r="9428">
          <cell r="A9428" t="str">
            <v>020723-0004-01</v>
          </cell>
          <cell r="B9428" t="str">
            <v>ETQ "CONSUMO ENERGIA" 127V 34L 95X133MM</v>
          </cell>
          <cell r="C9428" t="str">
            <v>ROH</v>
          </cell>
          <cell r="D9428" t="str">
            <v>UN</v>
          </cell>
        </row>
        <row r="9429">
          <cell r="A9429" t="str">
            <v>020723-0004-02</v>
          </cell>
          <cell r="B9429" t="str">
            <v>ETQ "CONSUMO ENERGIA" 127V 34L 95X133MM</v>
          </cell>
          <cell r="C9429" t="str">
            <v>ROH</v>
          </cell>
          <cell r="D9429" t="str">
            <v>UN</v>
          </cell>
        </row>
        <row r="9430">
          <cell r="A9430" t="str">
            <v>020723-0005-01</v>
          </cell>
          <cell r="B9430" t="str">
            <v>ETQ "CONSUMO ENERGIA" 220V 21L 95X133MM</v>
          </cell>
          <cell r="C9430" t="str">
            <v>ROH</v>
          </cell>
          <cell r="D9430" t="str">
            <v>UN</v>
          </cell>
        </row>
        <row r="9431">
          <cell r="A9431" t="str">
            <v>020723-0006-01</v>
          </cell>
          <cell r="B9431" t="str">
            <v>ETQ "CONSUMO ENERGIA" 220V 34L 95X133MM</v>
          </cell>
          <cell r="C9431" t="str">
            <v>ROH</v>
          </cell>
          <cell r="D9431" t="str">
            <v>UN</v>
          </cell>
        </row>
        <row r="9432">
          <cell r="A9432" t="str">
            <v>020723-0007-01</v>
          </cell>
          <cell r="B9432" t="str">
            <v>ETQ DE EXPORTAÇÃO CM-400 AR</v>
          </cell>
          <cell r="C9432" t="str">
            <v>ROH</v>
          </cell>
          <cell r="D9432" t="str">
            <v>UN</v>
          </cell>
        </row>
        <row r="9433">
          <cell r="A9433" t="str">
            <v>020723-0008-01</v>
          </cell>
          <cell r="B9433" t="str">
            <v>ETQ DE EXPORTAÇÃO CM-700 AR</v>
          </cell>
          <cell r="C9433" t="str">
            <v>ROH</v>
          </cell>
          <cell r="D9433" t="str">
            <v>UN</v>
          </cell>
        </row>
        <row r="9434">
          <cell r="A9434" t="str">
            <v>020723-0009-01</v>
          </cell>
          <cell r="B9434" t="str">
            <v>ETQ "CNSUM ENERGIA" 220V 21L 95X133MM AR</v>
          </cell>
          <cell r="C9434" t="str">
            <v>ROH</v>
          </cell>
          <cell r="D9434" t="str">
            <v>UN</v>
          </cell>
        </row>
        <row r="9435">
          <cell r="A9435" t="str">
            <v>020723-0010-01</v>
          </cell>
          <cell r="B9435" t="str">
            <v>ETQ "CNSUM ENERGIA" 220V 34L 95X133MM AR</v>
          </cell>
          <cell r="C9435" t="str">
            <v>ROH</v>
          </cell>
          <cell r="D9435" t="str">
            <v>UN</v>
          </cell>
        </row>
        <row r="9436">
          <cell r="A9436" t="str">
            <v>020723-0011-01</v>
          </cell>
          <cell r="B9436" t="str">
            <v>ETQ EXPORTAÇÃO MAYCAR 21L BLACK</v>
          </cell>
          <cell r="C9436" t="str">
            <v>ROH</v>
          </cell>
          <cell r="D9436" t="str">
            <v>UN</v>
          </cell>
        </row>
        <row r="9437">
          <cell r="A9437" t="str">
            <v>020723-0012-01</v>
          </cell>
          <cell r="B9437" t="str">
            <v>ETQ EXPORTAÇÃO MAYCAR 34L MIRROR</v>
          </cell>
          <cell r="C9437" t="str">
            <v>ROH</v>
          </cell>
          <cell r="D9437" t="str">
            <v>UN</v>
          </cell>
        </row>
        <row r="9438">
          <cell r="A9438" t="str">
            <v>020723-0013-01</v>
          </cell>
          <cell r="B9438" t="str">
            <v>ETQ ADV MWO AR CABO DE FORÇA</v>
          </cell>
          <cell r="C9438" t="str">
            <v>ROH</v>
          </cell>
          <cell r="D9438" t="str">
            <v>UN</v>
          </cell>
        </row>
        <row r="9439">
          <cell r="A9439" t="str">
            <v>020723-0014-01</v>
          </cell>
          <cell r="B9439" t="str">
            <v>ETQ ATENÇÃO 127V - BOPP PRETO</v>
          </cell>
          <cell r="C9439" t="str">
            <v>ROH</v>
          </cell>
          <cell r="D9439" t="str">
            <v>UN</v>
          </cell>
        </row>
        <row r="9440">
          <cell r="A9440" t="str">
            <v>020723-0015-01</v>
          </cell>
          <cell r="B9440" t="str">
            <v>ETQ ATENÇÃO 220V - BOPP VERMELHO</v>
          </cell>
          <cell r="C9440" t="str">
            <v>ROH</v>
          </cell>
          <cell r="D9440" t="str">
            <v>UN</v>
          </cell>
        </row>
        <row r="9441">
          <cell r="A9441" t="str">
            <v>020723-0016-01</v>
          </cell>
          <cell r="B9441" t="str">
            <v>ETQ QR MAYCAR EMBALAGEM 21L B</v>
          </cell>
          <cell r="C9441" t="str">
            <v>ROH</v>
          </cell>
          <cell r="D9441" t="str">
            <v>UN</v>
          </cell>
        </row>
        <row r="9442">
          <cell r="A9442" t="str">
            <v>020723-0017-01</v>
          </cell>
          <cell r="B9442" t="str">
            <v>ETQ QR MAYCAR EMBALAGEM 34L E</v>
          </cell>
          <cell r="C9442" t="str">
            <v>ROH</v>
          </cell>
          <cell r="D9442" t="str">
            <v>UN</v>
          </cell>
        </row>
        <row r="9443">
          <cell r="A9443" t="str">
            <v>020723-0018-01</v>
          </cell>
          <cell r="B9443" t="str">
            <v>ETQ QR MAYCAR PRODUTO 21L B/34L E</v>
          </cell>
          <cell r="C9443" t="str">
            <v>ROH</v>
          </cell>
          <cell r="D9443" t="str">
            <v>UN</v>
          </cell>
        </row>
        <row r="9444">
          <cell r="A9444" t="str">
            <v>020723-0019-01</v>
          </cell>
          <cell r="B9444" t="str">
            <v>ETQ "CNSUM ENERG" 220V E 34L 95X133MM CT</v>
          </cell>
          <cell r="C9444" t="str">
            <v>ROH</v>
          </cell>
          <cell r="D9444" t="str">
            <v>UN</v>
          </cell>
        </row>
        <row r="9445">
          <cell r="A9445" t="str">
            <v>020723-0020-01</v>
          </cell>
          <cell r="B9445" t="str">
            <v>ETQ "CONSUMO ENERGIA" 220V W 21L COTO</v>
          </cell>
          <cell r="C9445" t="str">
            <v>ROH</v>
          </cell>
          <cell r="D9445" t="str">
            <v>UN</v>
          </cell>
        </row>
        <row r="9446">
          <cell r="A9446" t="str">
            <v>020723-0021-01</v>
          </cell>
          <cell r="B9446" t="str">
            <v>ETQ "CONSUMO ENERGIA" 220V B 34L COTO</v>
          </cell>
          <cell r="C9446" t="str">
            <v>ROH</v>
          </cell>
          <cell r="D9446" t="str">
            <v>UN</v>
          </cell>
        </row>
        <row r="9447">
          <cell r="A9447" t="str">
            <v>020723-0022-01</v>
          </cell>
          <cell r="B9447" t="str">
            <v>ETQ "CONSUMO ENERGIA" 220V W 34L COTO</v>
          </cell>
          <cell r="C9447" t="str">
            <v>ROH</v>
          </cell>
          <cell r="D9447" t="str">
            <v>UN</v>
          </cell>
        </row>
        <row r="9448">
          <cell r="A9448" t="str">
            <v>020723-0023-01</v>
          </cell>
          <cell r="B9448" t="str">
            <v>ETQ "CONSUMO ENERGIA" 220V B 21L COTO</v>
          </cell>
          <cell r="C9448" t="str">
            <v>ROH</v>
          </cell>
          <cell r="D9448" t="str">
            <v>UN</v>
          </cell>
        </row>
        <row r="9449">
          <cell r="A9449" t="str">
            <v>020723-0024-01</v>
          </cell>
          <cell r="B9449" t="str">
            <v>ETQ "CNSUM ENERGIA" 220V 21L AR</v>
          </cell>
          <cell r="C9449" t="str">
            <v>ROH</v>
          </cell>
          <cell r="D9449" t="str">
            <v>UN</v>
          </cell>
        </row>
        <row r="9450">
          <cell r="A9450" t="str">
            <v>020723-0025-01</v>
          </cell>
          <cell r="B9450" t="str">
            <v>ETQ "CNSUM ENERGIA" 220V 34L AR</v>
          </cell>
          <cell r="C9450" t="str">
            <v>ROH</v>
          </cell>
          <cell r="D9450" t="str">
            <v>UN</v>
          </cell>
        </row>
        <row r="9451">
          <cell r="A9451" t="str">
            <v>020723-0026-01</v>
          </cell>
          <cell r="B9451" t="str">
            <v>ETQ SAC CLIENTE SAIEP 60X30MM</v>
          </cell>
          <cell r="C9451" t="str">
            <v>ROH</v>
          </cell>
          <cell r="D9451" t="str">
            <v>UN</v>
          </cell>
        </row>
        <row r="9452">
          <cell r="A9452" t="str">
            <v>020725-0001-01</v>
          </cell>
          <cell r="B9452" t="str">
            <v>ETQ AVISO USB 80X30MM</v>
          </cell>
          <cell r="C9452" t="str">
            <v>ROH</v>
          </cell>
          <cell r="D9452" t="str">
            <v>UN</v>
          </cell>
        </row>
        <row r="9453">
          <cell r="A9453" t="str">
            <v>020725-0003-01</v>
          </cell>
          <cell r="B9453" t="str">
            <v>ETQ A-AD DPF 168.6X34.6X0.3MM I/O</v>
          </cell>
          <cell r="C9453" t="str">
            <v>ROH</v>
          </cell>
          <cell r="D9453" t="str">
            <v>UN</v>
          </cell>
        </row>
        <row r="9454">
          <cell r="A9454" t="str">
            <v>020725-0005-01</v>
          </cell>
          <cell r="B9454" t="str">
            <v>ETQ A-AD DPF 168.6X34.6X0.3MM I/O</v>
          </cell>
          <cell r="C9454" t="str">
            <v>ROH</v>
          </cell>
          <cell r="D9454" t="str">
            <v>UN</v>
          </cell>
        </row>
        <row r="9455">
          <cell r="A9455" t="str">
            <v>020725-0006-01</v>
          </cell>
          <cell r="B9455" t="str">
            <v>ETQ ADVERTENCIA DO PAINEL TRAS CM-700 AR</v>
          </cell>
          <cell r="C9455" t="str">
            <v>ROH</v>
          </cell>
          <cell r="D9455" t="str">
            <v>UN</v>
          </cell>
        </row>
        <row r="9456">
          <cell r="A9456" t="str">
            <v>020725-0007-01</v>
          </cell>
          <cell r="B9456" t="str">
            <v>ETQ DE EXPORTAÇÃO CM-400 AR</v>
          </cell>
          <cell r="C9456" t="str">
            <v>ROH</v>
          </cell>
          <cell r="D9456" t="str">
            <v>UN</v>
          </cell>
        </row>
        <row r="9457">
          <cell r="A9457" t="str">
            <v>0208-05</v>
          </cell>
          <cell r="B9457" t="str">
            <v>TECLAS COMANDO D-02/D-06</v>
          </cell>
          <cell r="C9457" t="str">
            <v>ROH</v>
          </cell>
          <cell r="D9457" t="str">
            <v>UN</v>
          </cell>
        </row>
        <row r="9458">
          <cell r="A9458" t="str">
            <v>0208-07</v>
          </cell>
          <cell r="B9458" t="str">
            <v>TECLAS COMANDO MAIORES MS-03/MS-03B</v>
          </cell>
          <cell r="C9458" t="str">
            <v>ROH</v>
          </cell>
          <cell r="D9458" t="str">
            <v>UN</v>
          </cell>
        </row>
        <row r="9459">
          <cell r="A9459" t="str">
            <v>0208-08</v>
          </cell>
          <cell r="B9459" t="str">
            <v>TECLAS COMANDO MENORES MS-03/MS-03B</v>
          </cell>
          <cell r="C9459" t="str">
            <v>ROH</v>
          </cell>
          <cell r="D9459" t="str">
            <v>UN</v>
          </cell>
        </row>
        <row r="9460">
          <cell r="A9460" t="str">
            <v>0208-09</v>
          </cell>
          <cell r="B9460" t="str">
            <v>TECLA FUNCAO MS-03/MS-03B</v>
          </cell>
          <cell r="C9460" t="str">
            <v>ROH</v>
          </cell>
          <cell r="D9460" t="str">
            <v>UN</v>
          </cell>
        </row>
        <row r="9461">
          <cell r="A9461" t="str">
            <v>0208-10</v>
          </cell>
          <cell r="B9461" t="str">
            <v>TECLAS COMANDO D-03B/D-03C</v>
          </cell>
          <cell r="C9461" t="str">
            <v>ROH</v>
          </cell>
          <cell r="D9461" t="str">
            <v>UN</v>
          </cell>
        </row>
        <row r="9462">
          <cell r="A9462" t="str">
            <v>0208-100</v>
          </cell>
          <cell r="B9462" t="str">
            <v>ETIQUETA PROMOCIONAL [AFN-60] ESPANHOL</v>
          </cell>
          <cell r="C9462" t="str">
            <v>ROH</v>
          </cell>
          <cell r="D9462" t="str">
            <v>UN</v>
          </cell>
        </row>
        <row r="9463">
          <cell r="A9463" t="str">
            <v>0208-12</v>
          </cell>
          <cell r="B9463" t="str">
            <v>TECLAS COMANDO MAIORES HT-01</v>
          </cell>
          <cell r="C9463" t="str">
            <v>ROH</v>
          </cell>
          <cell r="D9463" t="str">
            <v>UN</v>
          </cell>
        </row>
        <row r="9464">
          <cell r="A9464" t="str">
            <v>0208-13</v>
          </cell>
          <cell r="B9464" t="str">
            <v>TECLACOMANDO MENOR HT-01</v>
          </cell>
          <cell r="C9464" t="str">
            <v>ROH</v>
          </cell>
          <cell r="D9464" t="str">
            <v>UN</v>
          </cell>
        </row>
        <row r="9465">
          <cell r="A9465" t="str">
            <v>0208-14</v>
          </cell>
          <cell r="B9465" t="str">
            <v>TECLAS COMANDO D-03D/E /D-04A/B</v>
          </cell>
          <cell r="C9465" t="str">
            <v>ROH</v>
          </cell>
          <cell r="D9465" t="str">
            <v>UN</v>
          </cell>
        </row>
        <row r="9466">
          <cell r="A9466" t="str">
            <v>0208-15</v>
          </cell>
          <cell r="B9466" t="str">
            <v>TECLAS COMANDO HT -02</v>
          </cell>
          <cell r="C9466" t="str">
            <v>ROH</v>
          </cell>
          <cell r="D9466" t="str">
            <v>UN</v>
          </cell>
        </row>
        <row r="9467">
          <cell r="A9467" t="str">
            <v>0208-16</v>
          </cell>
          <cell r="B9467" t="str">
            <v>TECLAS COMANDO HT-03/HT-06</v>
          </cell>
          <cell r="C9467" t="str">
            <v>ROH</v>
          </cell>
          <cell r="D9467" t="str">
            <v>UN</v>
          </cell>
        </row>
        <row r="9468">
          <cell r="A9468" t="str">
            <v>0208-17</v>
          </cell>
          <cell r="B9468" t="str">
            <v>TECLAS COMANDO D-05/D-05B/C</v>
          </cell>
          <cell r="C9468" t="str">
            <v>ROH</v>
          </cell>
          <cell r="D9468" t="str">
            <v>UN</v>
          </cell>
        </row>
        <row r="9469">
          <cell r="A9469" t="str">
            <v>0208-18</v>
          </cell>
          <cell r="B9469" t="str">
            <v>TECLAS COMANDO HT-05</v>
          </cell>
          <cell r="C9469" t="str">
            <v>ROH</v>
          </cell>
          <cell r="D9469" t="str">
            <v>UN</v>
          </cell>
        </row>
        <row r="9470">
          <cell r="A9470" t="str">
            <v>0208-19</v>
          </cell>
          <cell r="B9470" t="str">
            <v>TECLAS COMANDO MAIORES MS-03C</v>
          </cell>
          <cell r="C9470" t="str">
            <v>ROH</v>
          </cell>
          <cell r="D9470" t="str">
            <v>UN</v>
          </cell>
        </row>
        <row r="9471">
          <cell r="A9471" t="str">
            <v>0208-20</v>
          </cell>
          <cell r="B9471" t="str">
            <v>TECLA OPEN CLOSE MS-03C</v>
          </cell>
          <cell r="C9471" t="str">
            <v>ROH</v>
          </cell>
          <cell r="D9471" t="str">
            <v>UN</v>
          </cell>
        </row>
        <row r="9472">
          <cell r="A9472" t="str">
            <v>0208-21</v>
          </cell>
          <cell r="B9472" t="str">
            <v>TECLAS COMANDO D-02B</v>
          </cell>
          <cell r="C9472" t="str">
            <v>ROH</v>
          </cell>
          <cell r="D9472" t="str">
            <v>UN</v>
          </cell>
        </row>
        <row r="9473">
          <cell r="A9473" t="str">
            <v>0208-22</v>
          </cell>
          <cell r="B9473" t="str">
            <v>TECLAS COMANDO D-07</v>
          </cell>
          <cell r="C9473" t="str">
            <v>ROH</v>
          </cell>
          <cell r="D9473" t="str">
            <v>UN</v>
          </cell>
        </row>
        <row r="9474">
          <cell r="A9474" t="str">
            <v>0208-23</v>
          </cell>
          <cell r="B9474" t="str">
            <v>TECLAS COMANDO HT-04A/B</v>
          </cell>
          <cell r="C9474" t="str">
            <v>ROH</v>
          </cell>
          <cell r="D9474" t="str">
            <v>UN</v>
          </cell>
        </row>
        <row r="9475">
          <cell r="A9475" t="str">
            <v>0208-24</v>
          </cell>
          <cell r="B9475" t="str">
            <v>TECLAS COMANDO HT-08</v>
          </cell>
          <cell r="C9475" t="str">
            <v>ROH</v>
          </cell>
          <cell r="D9475" t="str">
            <v>UN</v>
          </cell>
        </row>
        <row r="9476">
          <cell r="A9476" t="str">
            <v>0208-25</v>
          </cell>
          <cell r="B9476" t="str">
            <v>TECLAS PAINEL DVD</v>
          </cell>
          <cell r="C9476" t="str">
            <v>HALB</v>
          </cell>
          <cell r="D9476" t="str">
            <v>UN</v>
          </cell>
        </row>
        <row r="9477">
          <cell r="A9477" t="str">
            <v>0208-26</v>
          </cell>
          <cell r="B9477" t="str">
            <v>TECLAS COMANDO D-11</v>
          </cell>
          <cell r="C9477" t="str">
            <v>ROH</v>
          </cell>
          <cell r="D9477" t="str">
            <v>UN</v>
          </cell>
        </row>
        <row r="9478">
          <cell r="A9478" t="str">
            <v>0208-28</v>
          </cell>
          <cell r="B9478" t="str">
            <v>TECLAS PLAS.S GRAV.S-CJ</v>
          </cell>
          <cell r="C9478" t="str">
            <v>ROH</v>
          </cell>
          <cell r="D9478" t="str">
            <v>UN</v>
          </cell>
        </row>
        <row r="9479">
          <cell r="A9479" t="str">
            <v>0208-29</v>
          </cell>
          <cell r="B9479" t="str">
            <v>TECLAS PLAS.S PTS-CJ[MCO]</v>
          </cell>
          <cell r="C9479" t="str">
            <v>ROH</v>
          </cell>
          <cell r="D9479" t="str">
            <v>UN</v>
          </cell>
        </row>
        <row r="9480">
          <cell r="A9480" t="str">
            <v>0208-30</v>
          </cell>
          <cell r="B9480" t="str">
            <v>TECLAS PLAS.S[SK]</v>
          </cell>
          <cell r="C9480" t="str">
            <v>ROH</v>
          </cell>
          <cell r="D9480" t="str">
            <v>UN</v>
          </cell>
        </row>
        <row r="9481">
          <cell r="A9481" t="str">
            <v>0208-31</v>
          </cell>
          <cell r="B9481" t="str">
            <v>TECLAS PAINEL DVD</v>
          </cell>
          <cell r="C9481" t="str">
            <v>HALB</v>
          </cell>
          <cell r="D9481" t="str">
            <v>UN</v>
          </cell>
        </row>
        <row r="9482">
          <cell r="A9482" t="str">
            <v>0208-32</v>
          </cell>
          <cell r="B9482" t="str">
            <v>MANTA PLAS. DAS TECLAS[PF]</v>
          </cell>
          <cell r="C9482" t="str">
            <v>ROH</v>
          </cell>
          <cell r="D9482" t="str">
            <v>UN</v>
          </cell>
        </row>
        <row r="9483">
          <cell r="A9483" t="str">
            <v>0208-33</v>
          </cell>
          <cell r="B9483" t="str">
            <v>TECLAS COMANDO[D]</v>
          </cell>
          <cell r="C9483" t="str">
            <v>ROH</v>
          </cell>
          <cell r="D9483" t="str">
            <v>UN</v>
          </cell>
        </row>
        <row r="9484">
          <cell r="A9484" t="str">
            <v>0208-34</v>
          </cell>
          <cell r="B9484" t="str">
            <v>TECLAS FRONTAIS BORRACHA VERMELHA [M]</v>
          </cell>
          <cell r="C9484" t="str">
            <v>ROH</v>
          </cell>
          <cell r="D9484" t="str">
            <v>UN</v>
          </cell>
        </row>
        <row r="9485">
          <cell r="A9485" t="str">
            <v>0208-35</v>
          </cell>
          <cell r="B9485" t="str">
            <v>PN ISOLANTE SILICONE PT TECLAS[SK]</v>
          </cell>
          <cell r="C9485" t="str">
            <v>ROH</v>
          </cell>
          <cell r="D9485" t="str">
            <v>UN</v>
          </cell>
        </row>
        <row r="9486">
          <cell r="A9486" t="str">
            <v>0208-36</v>
          </cell>
          <cell r="B9486" t="str">
            <v>PN ISOLANTE SILICONE VERM TECLAS[SK]</v>
          </cell>
          <cell r="C9486" t="str">
            <v>ROH</v>
          </cell>
          <cell r="D9486" t="str">
            <v>UN</v>
          </cell>
        </row>
        <row r="9487">
          <cell r="A9487" t="str">
            <v>0208-37</v>
          </cell>
          <cell r="B9487" t="str">
            <v>BOTAO PLAS. RS[EA]</v>
          </cell>
          <cell r="C9487" t="str">
            <v>ROH</v>
          </cell>
          <cell r="D9487" t="str">
            <v>UN</v>
          </cell>
        </row>
        <row r="9488">
          <cell r="A9488" t="str">
            <v>0208-38</v>
          </cell>
          <cell r="B9488" t="str">
            <v>BOTAO PLAS. PTTEMP. ADER. INOX[AF]</v>
          </cell>
          <cell r="C9488" t="str">
            <v>ROH</v>
          </cell>
          <cell r="D9488" t="str">
            <v>UN</v>
          </cell>
        </row>
        <row r="9489">
          <cell r="A9489" t="str">
            <v>0208-39</v>
          </cell>
          <cell r="B9489" t="str">
            <v>BOTAO PLAS. PT TIMER ADER. INOX[AF]</v>
          </cell>
          <cell r="C9489" t="str">
            <v>ROH</v>
          </cell>
          <cell r="D9489" t="str">
            <v>UN</v>
          </cell>
        </row>
        <row r="9490">
          <cell r="A9490" t="str">
            <v>0208-40</v>
          </cell>
          <cell r="B9490" t="str">
            <v>BOTAO PLAS. PT ADER. INOX[FR]</v>
          </cell>
          <cell r="C9490" t="str">
            <v>ROH</v>
          </cell>
          <cell r="D9490" t="str">
            <v>UN</v>
          </cell>
        </row>
        <row r="9491">
          <cell r="A9491" t="str">
            <v>0208-41</v>
          </cell>
          <cell r="B9491" t="str">
            <v>BOTAO TIMER PLAS. PT ADER. INOX[FR]</v>
          </cell>
          <cell r="C9491" t="str">
            <v>ROH</v>
          </cell>
          <cell r="D9491" t="str">
            <v>UN</v>
          </cell>
        </row>
        <row r="9492">
          <cell r="A9492" t="str">
            <v>0208-42</v>
          </cell>
          <cell r="B9492" t="str">
            <v>BOTAO PLAS. GRAF. SELETOR BANDA[RP]</v>
          </cell>
          <cell r="C9492" t="str">
            <v>ROH</v>
          </cell>
          <cell r="D9492" t="str">
            <v>UN</v>
          </cell>
        </row>
        <row r="9493">
          <cell r="A9493" t="str">
            <v>0208-43</v>
          </cell>
          <cell r="B9493" t="str">
            <v>ETIQ COD BARRA COLETIVA [ESP-01] 127V</v>
          </cell>
          <cell r="C9493" t="str">
            <v>ROH</v>
          </cell>
          <cell r="D9493" t="str">
            <v>PL</v>
          </cell>
        </row>
        <row r="9494">
          <cell r="A9494" t="str">
            <v>0208-44</v>
          </cell>
          <cell r="B9494" t="str">
            <v>ETIQ COD BARRA COLETIVA [ESP-01] 220V</v>
          </cell>
          <cell r="C9494" t="str">
            <v>ROH</v>
          </cell>
          <cell r="D9494" t="str">
            <v>PL</v>
          </cell>
        </row>
        <row r="9495">
          <cell r="A9495" t="str">
            <v>0208-45</v>
          </cell>
          <cell r="B9495" t="str">
            <v>ETIQ COD BARRA UNITARIA [ESP-01] 220V</v>
          </cell>
          <cell r="C9495" t="str">
            <v>ROH</v>
          </cell>
          <cell r="D9495" t="str">
            <v>UN</v>
          </cell>
        </row>
        <row r="9496">
          <cell r="A9496" t="str">
            <v>0208-46</v>
          </cell>
          <cell r="B9496" t="str">
            <v>ETIQ COD BARRA COLETIVA [LPA-01] 127V</v>
          </cell>
          <cell r="C9496" t="str">
            <v>ROH</v>
          </cell>
          <cell r="D9496" t="str">
            <v>PL</v>
          </cell>
        </row>
        <row r="9497">
          <cell r="A9497" t="str">
            <v>0208-47</v>
          </cell>
          <cell r="B9497" t="str">
            <v>ETIQ COD BARRA COLETIVA [LPA-01] 220V</v>
          </cell>
          <cell r="C9497" t="str">
            <v>ROH</v>
          </cell>
          <cell r="D9497" t="str">
            <v>PL</v>
          </cell>
        </row>
        <row r="9498">
          <cell r="A9498" t="str">
            <v>0208-48</v>
          </cell>
          <cell r="B9498" t="str">
            <v>ETIQ COD BARRA UNITARIA [LPA-01] 220V</v>
          </cell>
          <cell r="C9498" t="str">
            <v>ROH</v>
          </cell>
          <cell r="D9498" t="str">
            <v>UN</v>
          </cell>
        </row>
        <row r="9499">
          <cell r="A9499" t="str">
            <v>0208-49</v>
          </cell>
          <cell r="B9499" t="str">
            <v>ETIQ SELO RUIDO [LPA-01] 220V</v>
          </cell>
          <cell r="C9499" t="str">
            <v>ROH</v>
          </cell>
          <cell r="D9499" t="str">
            <v>UN</v>
          </cell>
        </row>
        <row r="9500">
          <cell r="A9500" t="str">
            <v>0208-50</v>
          </cell>
          <cell r="B9500" t="str">
            <v>ETIQ COD BARRA COLETIVA [LSP-01] 127V</v>
          </cell>
          <cell r="C9500" t="str">
            <v>ROH</v>
          </cell>
          <cell r="D9500" t="str">
            <v>PL</v>
          </cell>
        </row>
        <row r="9501">
          <cell r="A9501" t="str">
            <v>0208-51</v>
          </cell>
          <cell r="B9501" t="str">
            <v>ETIQ COD BARRA COLETIVA [LSP-01] 220V</v>
          </cell>
          <cell r="C9501" t="str">
            <v>ROH</v>
          </cell>
          <cell r="D9501" t="str">
            <v>PL</v>
          </cell>
        </row>
        <row r="9502">
          <cell r="A9502" t="str">
            <v>0208-52</v>
          </cell>
          <cell r="B9502" t="str">
            <v>ETIQ COD BARRA UNITARIA [LSP-01] 220V</v>
          </cell>
          <cell r="C9502" t="str">
            <v>ROH</v>
          </cell>
          <cell r="D9502" t="str">
            <v>UN</v>
          </cell>
        </row>
        <row r="9503">
          <cell r="A9503" t="str">
            <v>0208-53</v>
          </cell>
          <cell r="B9503" t="str">
            <v>ETIQ SELO RUIDO [LSP-01] 220V</v>
          </cell>
          <cell r="C9503" t="str">
            <v>ROH</v>
          </cell>
          <cell r="D9503" t="str">
            <v>UN</v>
          </cell>
        </row>
        <row r="9504">
          <cell r="A9504" t="str">
            <v>0208-54</v>
          </cell>
          <cell r="B9504" t="str">
            <v>ETIQ DE SEGURANÇA P/CABO CLASSE I ARG</v>
          </cell>
          <cell r="C9504" t="str">
            <v>ROH</v>
          </cell>
          <cell r="D9504" t="str">
            <v>UN</v>
          </cell>
        </row>
        <row r="9505">
          <cell r="A9505" t="str">
            <v>0208-55</v>
          </cell>
          <cell r="B9505" t="str">
            <v>ETIQ NUM SERIE 40X25MM VITAL M S/CLASSE</v>
          </cell>
          <cell r="C9505" t="str">
            <v>ROH</v>
          </cell>
          <cell r="D9505" t="str">
            <v>UN</v>
          </cell>
        </row>
        <row r="9506">
          <cell r="A9506" t="str">
            <v>0208-56</v>
          </cell>
          <cell r="B9506" t="str">
            <v>ETIQ COD BARRA UNIT AFN-40 (VITAL M)220V</v>
          </cell>
          <cell r="C9506" t="str">
            <v>ROH</v>
          </cell>
          <cell r="D9506" t="str">
            <v>UN</v>
          </cell>
        </row>
        <row r="9507">
          <cell r="A9507" t="str">
            <v>0208-57</v>
          </cell>
          <cell r="B9507" t="str">
            <v>ETIQUETA DO PUXADOR [AFN] ESPANHOL</v>
          </cell>
          <cell r="C9507" t="str">
            <v>ROH</v>
          </cell>
          <cell r="D9507" t="str">
            <v>UN</v>
          </cell>
        </row>
        <row r="9508">
          <cell r="A9508" t="str">
            <v>0208-58</v>
          </cell>
          <cell r="B9508" t="str">
            <v>ETIQUETA DO PUXADOR [AFN] INGLÊS</v>
          </cell>
          <cell r="C9508" t="str">
            <v>ROH</v>
          </cell>
          <cell r="D9508" t="str">
            <v>UN</v>
          </cell>
        </row>
        <row r="9509">
          <cell r="A9509" t="str">
            <v>0208-59</v>
          </cell>
          <cell r="B9509" t="str">
            <v>ETIQUETA PROMOCIONAL [AFN-40] ESPANHOL</v>
          </cell>
          <cell r="C9509" t="str">
            <v>ROH</v>
          </cell>
          <cell r="D9509" t="str">
            <v>UN</v>
          </cell>
        </row>
        <row r="9510">
          <cell r="A9510" t="str">
            <v>0208-60</v>
          </cell>
          <cell r="B9510" t="str">
            <v>ETIQUETA PROMOCIONAL [AFN-40] INGLES</v>
          </cell>
          <cell r="C9510" t="str">
            <v>ROH</v>
          </cell>
          <cell r="D9510" t="str">
            <v>UN</v>
          </cell>
        </row>
        <row r="9511">
          <cell r="A9511" t="str">
            <v>0208-61</v>
          </cell>
          <cell r="B9511" t="str">
            <v>ETIQUETA PROMOCIONAL [AFN-50] INGLES</v>
          </cell>
          <cell r="C9511" t="str">
            <v>ROH</v>
          </cell>
          <cell r="D9511" t="str">
            <v>UN</v>
          </cell>
        </row>
        <row r="9512">
          <cell r="A9512" t="str">
            <v>0208-62</v>
          </cell>
          <cell r="B9512" t="str">
            <v>ETIQ SELO RUIDO [L-MX-01] 127V</v>
          </cell>
          <cell r="C9512" t="str">
            <v>ROH</v>
          </cell>
          <cell r="D9512" t="str">
            <v>UN</v>
          </cell>
        </row>
        <row r="9513">
          <cell r="A9513" t="str">
            <v>0208-63</v>
          </cell>
          <cell r="B9513" t="str">
            <v>ETIQUETA PROMOCIONAL [AFN-40-TOPO]</v>
          </cell>
          <cell r="C9513" t="str">
            <v>ROH</v>
          </cell>
          <cell r="D9513" t="str">
            <v>UN</v>
          </cell>
        </row>
        <row r="9514">
          <cell r="A9514" t="str">
            <v>0208-64</v>
          </cell>
          <cell r="B9514" t="str">
            <v>ETIQ COD BARRA UNIT[CTG-01]BIV (1027-04)</v>
          </cell>
          <cell r="C9514" t="str">
            <v>ROH</v>
          </cell>
          <cell r="D9514" t="str">
            <v>UN</v>
          </cell>
        </row>
        <row r="9515">
          <cell r="A9515" t="str">
            <v>0208-65</v>
          </cell>
          <cell r="B9515" t="str">
            <v>ETIQ EFIC ENERG[CTG-01] BIV (1027-04)</v>
          </cell>
          <cell r="C9515" t="str">
            <v>ROH</v>
          </cell>
          <cell r="D9515" t="str">
            <v>UN</v>
          </cell>
        </row>
        <row r="9516">
          <cell r="A9516" t="str">
            <v>0208-66</v>
          </cell>
          <cell r="B9516" t="str">
            <v>ETIQ COD BARRA UNIT[CTG-02]BIV (1035-04)</v>
          </cell>
          <cell r="C9516" t="str">
            <v>ROH</v>
          </cell>
          <cell r="D9516" t="str">
            <v>UN</v>
          </cell>
        </row>
        <row r="9517">
          <cell r="A9517" t="str">
            <v>0208-67</v>
          </cell>
          <cell r="B9517" t="str">
            <v>ETIQ EFIC ENERG[CTG-02] BIV (1035-04)</v>
          </cell>
          <cell r="C9517" t="str">
            <v>ROH</v>
          </cell>
          <cell r="D9517" t="str">
            <v>UN</v>
          </cell>
        </row>
        <row r="9518">
          <cell r="A9518" t="str">
            <v>0208-68</v>
          </cell>
          <cell r="B9518" t="str">
            <v>ETIQ COD BARRA UNIT[CTG-03]BIV (1042-04)</v>
          </cell>
          <cell r="C9518" t="str">
            <v>ROH</v>
          </cell>
          <cell r="D9518" t="str">
            <v>UN</v>
          </cell>
        </row>
        <row r="9519">
          <cell r="A9519" t="str">
            <v>0208-69</v>
          </cell>
          <cell r="B9519" t="str">
            <v>ETIQ EFIC ENERG[CTG-03] BIV (1042-04)</v>
          </cell>
          <cell r="C9519" t="str">
            <v>ROH</v>
          </cell>
          <cell r="D9519" t="str">
            <v>UN</v>
          </cell>
        </row>
        <row r="9520">
          <cell r="A9520" t="str">
            <v>0208-70</v>
          </cell>
          <cell r="B9520" t="str">
            <v>ETIQ SELO RUIDO [MPN-01-B] 127V</v>
          </cell>
          <cell r="C9520" t="str">
            <v>ROH</v>
          </cell>
          <cell r="D9520" t="str">
            <v>UN</v>
          </cell>
        </row>
        <row r="9521">
          <cell r="A9521" t="str">
            <v>0208-71</v>
          </cell>
          <cell r="B9521" t="str">
            <v>ETIQ SELO RUIDO [MPN-01-BE] 127V</v>
          </cell>
          <cell r="C9521" t="str">
            <v>ROH</v>
          </cell>
          <cell r="D9521" t="str">
            <v>UN</v>
          </cell>
        </row>
        <row r="9522">
          <cell r="A9522" t="str">
            <v>0208-72</v>
          </cell>
          <cell r="B9522" t="str">
            <v>ETIQ SELO RUIDO [MPN-01-BF] 127V</v>
          </cell>
          <cell r="C9522" t="str">
            <v>ROH</v>
          </cell>
          <cell r="D9522" t="str">
            <v>UN</v>
          </cell>
        </row>
        <row r="9523">
          <cell r="A9523" t="str">
            <v>0208-73</v>
          </cell>
          <cell r="B9523" t="str">
            <v>SELO HOLOGRÁFICO SÃO PAULO (18 X 22)MM</v>
          </cell>
          <cell r="C9523" t="str">
            <v>ROH</v>
          </cell>
          <cell r="D9523" t="str">
            <v>UN</v>
          </cell>
        </row>
        <row r="9524">
          <cell r="A9524" t="str">
            <v>0208-74</v>
          </cell>
          <cell r="B9524" t="str">
            <v>SELO HOLOGRÁFICO PALMEIRAS (18 X 22)MM</v>
          </cell>
          <cell r="C9524" t="str">
            <v>ROH</v>
          </cell>
          <cell r="D9524" t="str">
            <v>UN</v>
          </cell>
        </row>
        <row r="9525">
          <cell r="A9525" t="str">
            <v>0208-75</v>
          </cell>
          <cell r="B9525" t="str">
            <v>ETIQ. COD. BARRA COLETIVA [SCN-32] 127V</v>
          </cell>
          <cell r="C9525" t="str">
            <v>ROH</v>
          </cell>
          <cell r="D9525" t="str">
            <v>PL</v>
          </cell>
        </row>
        <row r="9526">
          <cell r="A9526" t="str">
            <v>0208-76</v>
          </cell>
          <cell r="B9526" t="str">
            <v>ETIQ. COD. BARRA COLETIVA [SCN-32] 220V</v>
          </cell>
          <cell r="C9526" t="str">
            <v>ROH</v>
          </cell>
          <cell r="D9526" t="str">
            <v>PL</v>
          </cell>
        </row>
        <row r="9527">
          <cell r="A9527" t="str">
            <v>0208-77</v>
          </cell>
          <cell r="B9527" t="str">
            <v>ETIQ. COD. BARRA UNITARIA [SCN-32] 220V</v>
          </cell>
          <cell r="C9527" t="str">
            <v>ROH</v>
          </cell>
          <cell r="D9527" t="str">
            <v>UN</v>
          </cell>
        </row>
        <row r="9528">
          <cell r="A9528" t="str">
            <v>0208-78</v>
          </cell>
          <cell r="B9528" t="str">
            <v>ETIQ. SELO RUIDO [SCN-32] 220V</v>
          </cell>
          <cell r="C9528" t="str">
            <v>ROH</v>
          </cell>
          <cell r="D9528" t="str">
            <v>UN</v>
          </cell>
        </row>
        <row r="9529">
          <cell r="A9529" t="str">
            <v>0208-79</v>
          </cell>
          <cell r="B9529" t="str">
            <v>ETIQ. COD. BARRA COLETIVA [SCN-50] 127V</v>
          </cell>
          <cell r="C9529" t="str">
            <v>ROH</v>
          </cell>
          <cell r="D9529" t="str">
            <v>PL</v>
          </cell>
        </row>
        <row r="9530">
          <cell r="A9530" t="str">
            <v>0208-80</v>
          </cell>
          <cell r="B9530" t="str">
            <v>ETIQ. COD. BARRA COLETIVA [SCN-50] 220V</v>
          </cell>
          <cell r="C9530" t="str">
            <v>ROH</v>
          </cell>
          <cell r="D9530" t="str">
            <v>PL</v>
          </cell>
        </row>
        <row r="9531">
          <cell r="A9531" t="str">
            <v>0208-81</v>
          </cell>
          <cell r="B9531" t="str">
            <v>ETIQ. COD. BARRA UNITARIA [SCN-50] 220V</v>
          </cell>
          <cell r="C9531" t="str">
            <v>ROH</v>
          </cell>
          <cell r="D9531" t="str">
            <v>UN</v>
          </cell>
        </row>
        <row r="9532">
          <cell r="A9532" t="str">
            <v>0208-82</v>
          </cell>
          <cell r="B9532" t="str">
            <v>ETIQ. SELO RUIDO [SCN-50] 220V</v>
          </cell>
          <cell r="C9532" t="str">
            <v>ROH</v>
          </cell>
          <cell r="D9532" t="str">
            <v>UN</v>
          </cell>
        </row>
        <row r="9533">
          <cell r="A9533" t="str">
            <v>0208-83</v>
          </cell>
          <cell r="B9533" t="str">
            <v>ETIQ ATENÇÃO TRAVA DE SEGURANÇA [MPN]</v>
          </cell>
          <cell r="C9533" t="str">
            <v>ROH</v>
          </cell>
          <cell r="D9533" t="str">
            <v>UN</v>
          </cell>
        </row>
        <row r="9534">
          <cell r="A9534" t="str">
            <v>0208-84</v>
          </cell>
          <cell r="B9534" t="str">
            <v>ETIQ TRAVA DE SEGURANÇA DA JARRA [MPN]</v>
          </cell>
          <cell r="C9534" t="str">
            <v>ROH</v>
          </cell>
          <cell r="D9534" t="str">
            <v>UN</v>
          </cell>
        </row>
        <row r="9535">
          <cell r="A9535" t="str">
            <v>0208-85</v>
          </cell>
          <cell r="B9535" t="str">
            <v>ETIQ COD BARRA COLETIVA [BP-03-W-2B]127V</v>
          </cell>
          <cell r="C9535" t="str">
            <v>ROH</v>
          </cell>
          <cell r="D9535" t="str">
            <v>PL</v>
          </cell>
        </row>
        <row r="9536">
          <cell r="A9536" t="str">
            <v>0208-86</v>
          </cell>
          <cell r="B9536" t="str">
            <v>ETIQ COD BARRA COLETIVA [BP-03-W-2B]220V</v>
          </cell>
          <cell r="C9536" t="str">
            <v>ROH</v>
          </cell>
          <cell r="D9536" t="str">
            <v>PL</v>
          </cell>
        </row>
        <row r="9537">
          <cell r="A9537" t="str">
            <v>0208-87</v>
          </cell>
          <cell r="B9537" t="str">
            <v>ETIQ COD BARRA UNITARIA[BP-03-W-2B]220V</v>
          </cell>
          <cell r="C9537" t="str">
            <v>ROH</v>
          </cell>
          <cell r="D9537" t="str">
            <v>UN</v>
          </cell>
        </row>
        <row r="9538">
          <cell r="A9538" t="str">
            <v>0208-88</v>
          </cell>
          <cell r="B9538" t="str">
            <v>ETIQUETA RETRABALHO EMB UNIT AFPS-01-BL</v>
          </cell>
          <cell r="C9538" t="str">
            <v>ROH</v>
          </cell>
          <cell r="D9538" t="str">
            <v>UN</v>
          </cell>
        </row>
        <row r="9539">
          <cell r="A9539" t="str">
            <v>0208-89</v>
          </cell>
          <cell r="B9539" t="str">
            <v>ETIQUETA RETRABALHO EMB UNIT AFPS-01-B/R</v>
          </cell>
          <cell r="C9539" t="str">
            <v>ROH</v>
          </cell>
          <cell r="D9539" t="str">
            <v>UN</v>
          </cell>
        </row>
        <row r="9540">
          <cell r="A9540" t="str">
            <v>0208-90</v>
          </cell>
          <cell r="B9540" t="str">
            <v>ETIQUETA QRCODE POLISHOP AFPS</v>
          </cell>
          <cell r="C9540" t="str">
            <v>ROH</v>
          </cell>
          <cell r="D9540" t="str">
            <v>UN</v>
          </cell>
        </row>
        <row r="9541">
          <cell r="A9541" t="str">
            <v>0208-91</v>
          </cell>
          <cell r="B9541" t="str">
            <v>ETIQ COD BARRA COLETIVA [FVN-01-NB] 127V</v>
          </cell>
          <cell r="C9541" t="str">
            <v>ROH</v>
          </cell>
          <cell r="D9541" t="str">
            <v>PL</v>
          </cell>
        </row>
        <row r="9542">
          <cell r="A9542" t="str">
            <v>0208-92</v>
          </cell>
          <cell r="B9542" t="str">
            <v>ETIQ COD BARRA COLETIVA [FVN-01-NB] 220V</v>
          </cell>
          <cell r="C9542" t="str">
            <v>ROH</v>
          </cell>
          <cell r="D9542" t="str">
            <v>PL</v>
          </cell>
        </row>
        <row r="9543">
          <cell r="A9543" t="str">
            <v>0208-93</v>
          </cell>
          <cell r="B9543" t="str">
            <v>ETIQ COD BARRA UNITARIA [FVN-01-NB] 220V</v>
          </cell>
          <cell r="C9543" t="str">
            <v>ROH</v>
          </cell>
          <cell r="D9543" t="str">
            <v>UN</v>
          </cell>
        </row>
        <row r="9544">
          <cell r="A9544" t="str">
            <v>0208-94</v>
          </cell>
          <cell r="B9544" t="str">
            <v>ETIQ COD BARRA COLETIVA [AFN-40-BF] 127V</v>
          </cell>
          <cell r="C9544" t="str">
            <v>ROH</v>
          </cell>
          <cell r="D9544" t="str">
            <v>PL</v>
          </cell>
        </row>
        <row r="9545">
          <cell r="A9545" t="str">
            <v>0208-95</v>
          </cell>
          <cell r="B9545" t="str">
            <v>ETIQ COD BARRA COLETIVA [AFN-40-BF] 220V</v>
          </cell>
          <cell r="C9545" t="str">
            <v>ROH</v>
          </cell>
          <cell r="D9545" t="str">
            <v>PL</v>
          </cell>
        </row>
        <row r="9546">
          <cell r="A9546" t="str">
            <v>0208-96</v>
          </cell>
          <cell r="B9546" t="str">
            <v>ETIQ COD BARRA UNITARIA [AFN-40-BF] 220V</v>
          </cell>
          <cell r="C9546" t="str">
            <v>ROH</v>
          </cell>
          <cell r="D9546" t="str">
            <v>UN</v>
          </cell>
        </row>
        <row r="9547">
          <cell r="A9547" t="str">
            <v>0208-97</v>
          </cell>
          <cell r="B9547" t="str">
            <v>ETIQ COD BARRA COLETIVA [AFN-40-BFS]127V</v>
          </cell>
          <cell r="C9547" t="str">
            <v>ROH</v>
          </cell>
          <cell r="D9547" t="str">
            <v>PL</v>
          </cell>
        </row>
        <row r="9548">
          <cell r="A9548" t="str">
            <v>0208-98</v>
          </cell>
          <cell r="B9548" t="str">
            <v>ETIQ COD BARRA COLETIVA [AFN-40-BFS]220V</v>
          </cell>
          <cell r="C9548" t="str">
            <v>ROH</v>
          </cell>
          <cell r="D9548" t="str">
            <v>PL</v>
          </cell>
        </row>
        <row r="9549">
          <cell r="A9549" t="str">
            <v>0208-99</v>
          </cell>
          <cell r="B9549" t="str">
            <v>ETIQ COD BARRA UNITARIA [AFN-40-BFS]220V</v>
          </cell>
          <cell r="C9549" t="str">
            <v>ROH</v>
          </cell>
          <cell r="D9549" t="str">
            <v>UN</v>
          </cell>
        </row>
        <row r="9550">
          <cell r="A9550" t="str">
            <v>020821-0001-01</v>
          </cell>
          <cell r="B9550" t="str">
            <v>ETQ ENCE ARCON 9QF</v>
          </cell>
          <cell r="C9550" t="str">
            <v>ROH</v>
          </cell>
          <cell r="D9550" t="str">
            <v>UN</v>
          </cell>
        </row>
        <row r="9551">
          <cell r="A9551" t="str">
            <v>020821-0002-01</v>
          </cell>
          <cell r="B9551" t="str">
            <v>ETQ ENCE ARCON 9F</v>
          </cell>
          <cell r="C9551" t="str">
            <v>ROH</v>
          </cell>
          <cell r="D9551" t="str">
            <v>UN</v>
          </cell>
        </row>
        <row r="9552">
          <cell r="A9552" t="str">
            <v>020821-0003-01</v>
          </cell>
          <cell r="B9552" t="str">
            <v>ETQ ENCE ARCON 30QF</v>
          </cell>
          <cell r="C9552" t="str">
            <v>ROH</v>
          </cell>
          <cell r="D9552" t="str">
            <v>UN</v>
          </cell>
        </row>
        <row r="9553">
          <cell r="A9553" t="str">
            <v>020821-0004-01</v>
          </cell>
          <cell r="B9553" t="str">
            <v>ETQ ENCE ARCON 30F</v>
          </cell>
          <cell r="C9553" t="str">
            <v>ROH</v>
          </cell>
          <cell r="D9553" t="str">
            <v>UN</v>
          </cell>
        </row>
        <row r="9554">
          <cell r="A9554" t="str">
            <v>020821-0005-01</v>
          </cell>
          <cell r="B9554" t="str">
            <v>ETQ ENCE ARCON 24QF</v>
          </cell>
          <cell r="C9554" t="str">
            <v>ROH</v>
          </cell>
          <cell r="D9554" t="str">
            <v>UN</v>
          </cell>
        </row>
        <row r="9555">
          <cell r="A9555" t="str">
            <v>020821-0006-01</v>
          </cell>
          <cell r="B9555" t="str">
            <v>ETQ ENCE ARCON 24F</v>
          </cell>
          <cell r="C9555" t="str">
            <v>ROH</v>
          </cell>
          <cell r="D9555" t="str">
            <v>UN</v>
          </cell>
        </row>
        <row r="9556">
          <cell r="A9556" t="str">
            <v>020821-0007-01</v>
          </cell>
          <cell r="B9556" t="str">
            <v>ETQ ENCE ARCON 18QF</v>
          </cell>
          <cell r="C9556" t="str">
            <v>ROH</v>
          </cell>
          <cell r="D9556" t="str">
            <v>UN</v>
          </cell>
        </row>
        <row r="9557">
          <cell r="A9557" t="str">
            <v>020821-0008-01</v>
          </cell>
          <cell r="B9557" t="str">
            <v>ETQ ENCE ARCON 18F</v>
          </cell>
          <cell r="C9557" t="str">
            <v>ROH</v>
          </cell>
          <cell r="D9557" t="str">
            <v>UN</v>
          </cell>
        </row>
        <row r="9558">
          <cell r="A9558" t="str">
            <v>020821-0009-01</v>
          </cell>
          <cell r="B9558" t="str">
            <v>ETQ ENCE ARCON 12QF</v>
          </cell>
          <cell r="C9558" t="str">
            <v>ROH</v>
          </cell>
          <cell r="D9558" t="str">
            <v>UN</v>
          </cell>
        </row>
        <row r="9559">
          <cell r="A9559" t="str">
            <v>020821-0010-01</v>
          </cell>
          <cell r="B9559" t="str">
            <v>ETQ ENCE ARCON 12F</v>
          </cell>
          <cell r="C9559" t="str">
            <v>ROH</v>
          </cell>
          <cell r="D9559" t="str">
            <v>UN</v>
          </cell>
        </row>
        <row r="9560">
          <cell r="A9560" t="str">
            <v>020822-0001-02</v>
          </cell>
          <cell r="B9560" t="str">
            <v>ETQ ENCE TV LINUX 32</v>
          </cell>
          <cell r="C9560" t="str">
            <v>ROH</v>
          </cell>
          <cell r="D9560" t="str">
            <v>UN</v>
          </cell>
        </row>
        <row r="9561">
          <cell r="A9561" t="str">
            <v>020822-0002-02</v>
          </cell>
          <cell r="B9561" t="str">
            <v>ETQ ENCE TV LINUX 43"</v>
          </cell>
          <cell r="C9561" t="str">
            <v>ROH</v>
          </cell>
          <cell r="D9561" t="str">
            <v>UN</v>
          </cell>
        </row>
        <row r="9562">
          <cell r="A9562" t="str">
            <v>020822-0003-02</v>
          </cell>
          <cell r="B9562" t="str">
            <v>ETQ ENCE TV LINUX 50</v>
          </cell>
          <cell r="C9562" t="str">
            <v>ROH</v>
          </cell>
          <cell r="D9562" t="str">
            <v>UN</v>
          </cell>
        </row>
        <row r="9563">
          <cell r="A9563" t="str">
            <v>020822-0004-02</v>
          </cell>
          <cell r="B9563" t="str">
            <v>ETQ ENCE TV ANDROID 55"</v>
          </cell>
          <cell r="C9563" t="str">
            <v>ROH</v>
          </cell>
          <cell r="D9563" t="str">
            <v>UN</v>
          </cell>
        </row>
        <row r="9564">
          <cell r="A9564" t="str">
            <v>020822-0004-03</v>
          </cell>
          <cell r="B9564" t="str">
            <v>ETQ ENCE TV ANDROID 55"</v>
          </cell>
          <cell r="C9564" t="str">
            <v>ROH</v>
          </cell>
          <cell r="D9564" t="str">
            <v>UN</v>
          </cell>
        </row>
        <row r="9565">
          <cell r="A9565" t="str">
            <v>020822-0005-01</v>
          </cell>
          <cell r="B9565" t="str">
            <v>ETQ ENCE TV ANDROID 32"</v>
          </cell>
          <cell r="C9565" t="str">
            <v>ROH</v>
          </cell>
          <cell r="D9565" t="str">
            <v>UN</v>
          </cell>
        </row>
        <row r="9566">
          <cell r="A9566" t="str">
            <v>020822-0005-02</v>
          </cell>
          <cell r="B9566" t="str">
            <v>ETQ ENCE TV ANDROID 32"</v>
          </cell>
          <cell r="C9566" t="str">
            <v>ROH</v>
          </cell>
          <cell r="D9566" t="str">
            <v>UN</v>
          </cell>
        </row>
        <row r="9567">
          <cell r="A9567" t="str">
            <v>020822-0006-01</v>
          </cell>
          <cell r="B9567" t="str">
            <v>ETQ ENCE TV ANDROID 43</v>
          </cell>
          <cell r="C9567" t="str">
            <v>ROH</v>
          </cell>
          <cell r="D9567" t="str">
            <v>UN</v>
          </cell>
        </row>
        <row r="9568">
          <cell r="A9568" t="str">
            <v>020822-0006-02</v>
          </cell>
          <cell r="B9568" t="str">
            <v>ETQ ENCE TV ANDROID 43</v>
          </cell>
          <cell r="C9568" t="str">
            <v>ROH</v>
          </cell>
          <cell r="D9568" t="str">
            <v>UN</v>
          </cell>
        </row>
        <row r="9569">
          <cell r="A9569" t="str">
            <v>020822-0007-01</v>
          </cell>
          <cell r="B9569" t="str">
            <v>ETQ ENCE TV ANDROID 50"</v>
          </cell>
          <cell r="C9569" t="str">
            <v>ROH</v>
          </cell>
          <cell r="D9569" t="str">
            <v>UN</v>
          </cell>
        </row>
        <row r="9570">
          <cell r="A9570" t="str">
            <v>020822-0007-02</v>
          </cell>
          <cell r="B9570" t="str">
            <v>ETQ ENCE TV ANDROID 50"</v>
          </cell>
          <cell r="C9570" t="str">
            <v>ROH</v>
          </cell>
          <cell r="D9570" t="str">
            <v>UN</v>
          </cell>
        </row>
        <row r="9571">
          <cell r="A9571" t="str">
            <v>0209-03</v>
          </cell>
          <cell r="B9571" t="str">
            <v>CHAVE ROT 2V+PULSAR+JUMPER+DIODO</v>
          </cell>
          <cell r="C9571" t="str">
            <v>ROH</v>
          </cell>
          <cell r="D9571" t="str">
            <v>UN</v>
          </cell>
        </row>
        <row r="9572">
          <cell r="A9572" t="str">
            <v>0209-03N</v>
          </cell>
          <cell r="B9572" t="str">
            <v>CHAVE ROT 2V+PULSAR+JUMPER+DIODO</v>
          </cell>
          <cell r="C9572" t="str">
            <v>ROH</v>
          </cell>
          <cell r="D9572" t="str">
            <v>UN</v>
          </cell>
        </row>
        <row r="9573">
          <cell r="A9573" t="str">
            <v>0209-04</v>
          </cell>
          <cell r="B9573" t="str">
            <v>CHAVE ROT. 1V+PULSAR+JUMPER</v>
          </cell>
          <cell r="C9573" t="str">
            <v>ROH</v>
          </cell>
          <cell r="D9573" t="str">
            <v>UN</v>
          </cell>
        </row>
        <row r="9574">
          <cell r="A9574" t="str">
            <v>0209-07</v>
          </cell>
          <cell r="B9574" t="str">
            <v>CHAVE 3V+BOTAO+PULSAR+JUMPER+CAB (CINZA)</v>
          </cell>
          <cell r="C9574" t="str">
            <v>ROH</v>
          </cell>
          <cell r="D9574" t="str">
            <v>UN</v>
          </cell>
        </row>
        <row r="9575">
          <cell r="A9575" t="str">
            <v>0209-07N</v>
          </cell>
          <cell r="B9575" t="str">
            <v>CHAVE 3V+BOTAO+PULSAR+JUMPER+CAB (CINZA)</v>
          </cell>
          <cell r="C9575" t="str">
            <v>ROH</v>
          </cell>
          <cell r="D9575" t="str">
            <v>UN</v>
          </cell>
        </row>
        <row r="9576">
          <cell r="A9576" t="str">
            <v>0209-08</v>
          </cell>
          <cell r="B9576" t="str">
            <v>CHAVE 3V+BOTAO+PULSAR+JUMPER+CAB (PRATA)</v>
          </cell>
          <cell r="C9576" t="str">
            <v>ROH</v>
          </cell>
          <cell r="D9576" t="str">
            <v>UN</v>
          </cell>
        </row>
        <row r="9577">
          <cell r="A9577" t="str">
            <v>0209-09</v>
          </cell>
          <cell r="B9577" t="str">
            <v>CHAVE 4V+BOTAO+PULSAR+JUMPER+CAB (CINZA)</v>
          </cell>
          <cell r="C9577" t="str">
            <v>ROH</v>
          </cell>
          <cell r="D9577" t="str">
            <v>UN</v>
          </cell>
        </row>
        <row r="9578">
          <cell r="A9578" t="str">
            <v>0209-10</v>
          </cell>
          <cell r="B9578" t="str">
            <v>CHAVE 4V+BOTÃO+PULSAR+JUMPER+CAB (PRATA)</v>
          </cell>
          <cell r="C9578" t="str">
            <v>ROH</v>
          </cell>
          <cell r="D9578" t="str">
            <v>UN</v>
          </cell>
        </row>
        <row r="9579">
          <cell r="A9579" t="str">
            <v>0209-11</v>
          </cell>
          <cell r="B9579" t="str">
            <v>CHAVE4V+BOTAO+PULSAR+JUMPER+CAB(LARANJA)</v>
          </cell>
          <cell r="C9579" t="str">
            <v>ROH</v>
          </cell>
          <cell r="D9579" t="str">
            <v>UN</v>
          </cell>
        </row>
        <row r="9580">
          <cell r="A9580" t="str">
            <v>0209-12</v>
          </cell>
          <cell r="B9580" t="str">
            <v>CHAVE4V+BOTAO+PULSAR+JUMPER+CAB(AMARELO)</v>
          </cell>
          <cell r="C9580" t="str">
            <v>ROH</v>
          </cell>
          <cell r="D9580" t="str">
            <v>UN</v>
          </cell>
        </row>
        <row r="9581">
          <cell r="A9581" t="str">
            <v>0209-13</v>
          </cell>
          <cell r="B9581" t="str">
            <v>CHAVE4V+BOTÃO+PULSAR+JUMPER+CAB(AMARELO)</v>
          </cell>
          <cell r="C9581" t="str">
            <v>ROH</v>
          </cell>
          <cell r="D9581" t="str">
            <v>UN</v>
          </cell>
        </row>
        <row r="9582">
          <cell r="A9582" t="str">
            <v>0209-15</v>
          </cell>
          <cell r="B9582" t="str">
            <v>CHAVE 4V+DIO+BT(CNZ)+PULSAR+JUMP+3CAB[B]</v>
          </cell>
          <cell r="C9582" t="str">
            <v>ROH</v>
          </cell>
          <cell r="D9582" t="str">
            <v>UN</v>
          </cell>
        </row>
        <row r="9583">
          <cell r="A9583" t="str">
            <v>0209-15N</v>
          </cell>
          <cell r="B9583" t="str">
            <v>CHAVE 4V+DIO+BT(CNZ)+PULSAR+JUMP+3CAB[B]</v>
          </cell>
          <cell r="C9583" t="str">
            <v>ROH</v>
          </cell>
          <cell r="D9583" t="str">
            <v>UN</v>
          </cell>
        </row>
        <row r="9584">
          <cell r="A9584" t="str">
            <v>0209-16</v>
          </cell>
          <cell r="B9584" t="str">
            <v>CHAVE 3V+BOTAO+PULSAR+JUMPER+CAB(VRM RL)</v>
          </cell>
          <cell r="C9584" t="str">
            <v>ROH</v>
          </cell>
          <cell r="D9584" t="str">
            <v>UN</v>
          </cell>
        </row>
        <row r="9585">
          <cell r="A9585" t="str">
            <v>0209-16N</v>
          </cell>
          <cell r="B9585" t="str">
            <v>CHAVE 3V+BOTAO+PULSAR+JUMPER+CAB(VRM RL)</v>
          </cell>
          <cell r="C9585" t="str">
            <v>ROH</v>
          </cell>
          <cell r="D9585" t="str">
            <v>UN</v>
          </cell>
        </row>
        <row r="9586">
          <cell r="A9586" t="str">
            <v>0209-17</v>
          </cell>
          <cell r="B9586" t="str">
            <v>CHAVE3V+BOTAO+PULSAR+JUMPER+CAB(VERM186)</v>
          </cell>
          <cell r="C9586" t="str">
            <v>ROH</v>
          </cell>
          <cell r="D9586" t="str">
            <v>UN</v>
          </cell>
        </row>
        <row r="9587">
          <cell r="A9587" t="str">
            <v>0209-17N</v>
          </cell>
          <cell r="B9587" t="str">
            <v>CHAVE3V+BOTAO+PULSAR+JUMPER+CAB(VERM186)</v>
          </cell>
          <cell r="C9587" t="str">
            <v>ROH</v>
          </cell>
          <cell r="D9587" t="str">
            <v>UN</v>
          </cell>
        </row>
        <row r="9588">
          <cell r="A9588" t="str">
            <v>020925-0001-01</v>
          </cell>
          <cell r="B9588" t="str">
            <v>ETQ CX COLETIVA CM-250 120X50MM</v>
          </cell>
          <cell r="C9588" t="str">
            <v>ROH</v>
          </cell>
          <cell r="D9588" t="str">
            <v>UN</v>
          </cell>
        </row>
        <row r="9589">
          <cell r="A9589" t="str">
            <v>0210-00</v>
          </cell>
          <cell r="B9589" t="str">
            <v>ETIQUETA PRETA DO BOTÃO [AFN]</v>
          </cell>
          <cell r="C9589" t="str">
            <v>ROH</v>
          </cell>
          <cell r="D9589" t="str">
            <v>UN</v>
          </cell>
        </row>
        <row r="9590">
          <cell r="A9590" t="str">
            <v>0210-042</v>
          </cell>
          <cell r="B9590" t="str">
            <v>ETIQUETA 42L DO VIDRO [FRN-42L]</v>
          </cell>
          <cell r="C9590" t="str">
            <v>ROH</v>
          </cell>
          <cell r="D9590" t="str">
            <v>UN</v>
          </cell>
        </row>
        <row r="9591">
          <cell r="A9591" t="str">
            <v>0210-048</v>
          </cell>
          <cell r="B9591" t="str">
            <v>ETIQUETA 48L DO VIDRO [FRN-48L]</v>
          </cell>
          <cell r="C9591" t="str">
            <v>ROH</v>
          </cell>
          <cell r="D9591" t="str">
            <v>UN</v>
          </cell>
        </row>
        <row r="9592">
          <cell r="A9592" t="str">
            <v>0210-05</v>
          </cell>
          <cell r="B9592" t="str">
            <v>ETIQ COD BARRA COLETIVA [AFN-40-PI] 127V</v>
          </cell>
          <cell r="C9592" t="str">
            <v>ROH</v>
          </cell>
          <cell r="D9592" t="str">
            <v>PL</v>
          </cell>
        </row>
        <row r="9593">
          <cell r="A9593" t="str">
            <v>0210-052</v>
          </cell>
          <cell r="B9593" t="str">
            <v>ETIQUETA 52L DO VIDRO [FRN-52L]</v>
          </cell>
          <cell r="C9593" t="str">
            <v>ROH</v>
          </cell>
          <cell r="D9593" t="str">
            <v>UN</v>
          </cell>
        </row>
        <row r="9594">
          <cell r="A9594" t="str">
            <v>0210-06</v>
          </cell>
          <cell r="B9594" t="str">
            <v>ETIQ COD BARRA COLETIVA [AFN-40-PI] 220V</v>
          </cell>
          <cell r="C9594" t="str">
            <v>ROH</v>
          </cell>
          <cell r="D9594" t="str">
            <v>PL</v>
          </cell>
        </row>
        <row r="9595">
          <cell r="A9595" t="str">
            <v>0210-060</v>
          </cell>
          <cell r="B9595" t="str">
            <v>ETIQUETA 60L DO VIDRO [FRN-60L]</v>
          </cell>
          <cell r="C9595" t="str">
            <v>ROH</v>
          </cell>
          <cell r="D9595" t="str">
            <v>UN</v>
          </cell>
        </row>
        <row r="9596">
          <cell r="A9596" t="str">
            <v>0210-07</v>
          </cell>
          <cell r="B9596" t="str">
            <v>ETIQ COD BARRA UNITARIA [AFN-40-PI] 220V</v>
          </cell>
          <cell r="C9596" t="str">
            <v>ROH</v>
          </cell>
          <cell r="D9596" t="str">
            <v>UN</v>
          </cell>
        </row>
        <row r="9597">
          <cell r="A9597" t="str">
            <v>0210-08</v>
          </cell>
          <cell r="B9597" t="str">
            <v>ETIQ COD BARRA COLETIVA[AFPS-01-TBI]127V</v>
          </cell>
          <cell r="C9597" t="str">
            <v>ROH</v>
          </cell>
          <cell r="D9597" t="str">
            <v>PL</v>
          </cell>
        </row>
        <row r="9598">
          <cell r="A9598" t="str">
            <v>0210-09</v>
          </cell>
          <cell r="B9598" t="str">
            <v>ETIQ COD BARRA COLETIVA[AFPS-01-TBI]220V</v>
          </cell>
          <cell r="C9598" t="str">
            <v>ROH</v>
          </cell>
          <cell r="D9598" t="str">
            <v>PL</v>
          </cell>
        </row>
        <row r="9599">
          <cell r="A9599" t="str">
            <v>0210-10</v>
          </cell>
          <cell r="B9599" t="str">
            <v>ETIQ COD BARRA UNITARIA[AFPS-01-TBI]220V</v>
          </cell>
          <cell r="C9599" t="str">
            <v>ROH</v>
          </cell>
          <cell r="D9599" t="str">
            <v>UN</v>
          </cell>
        </row>
        <row r="9600">
          <cell r="A9600" t="str">
            <v>0210-100</v>
          </cell>
          <cell r="B9600" t="str">
            <v>ETIQ SELO RUIDO [L-48-R-SL] 127V</v>
          </cell>
          <cell r="C9600" t="str">
            <v>ROH</v>
          </cell>
          <cell r="D9600" t="str">
            <v>UN</v>
          </cell>
        </row>
        <row r="9601">
          <cell r="A9601" t="str">
            <v>0210-101</v>
          </cell>
          <cell r="B9601" t="str">
            <v>ETIQ SELO RUIDO [L-550-B] 127V</v>
          </cell>
          <cell r="C9601" t="str">
            <v>ROH</v>
          </cell>
          <cell r="D9601" t="str">
            <v>UN</v>
          </cell>
        </row>
        <row r="9602">
          <cell r="A9602" t="str">
            <v>0210-102</v>
          </cell>
          <cell r="B9602" t="str">
            <v>ETIQ SELO RUIDO [L-550-R] 127V</v>
          </cell>
          <cell r="C9602" t="str">
            <v>ROH</v>
          </cell>
          <cell r="D9602" t="str">
            <v>UN</v>
          </cell>
        </row>
        <row r="9603">
          <cell r="A9603" t="str">
            <v>0210-103</v>
          </cell>
          <cell r="B9603" t="str">
            <v>ETIQ SELO RUIDO [L-550-W] 127V</v>
          </cell>
          <cell r="C9603" t="str">
            <v>ROH</v>
          </cell>
          <cell r="D9603" t="str">
            <v>UN</v>
          </cell>
        </row>
        <row r="9604">
          <cell r="A9604" t="str">
            <v>0210-104</v>
          </cell>
          <cell r="B9604" t="str">
            <v>ETIQ SELO RUIDO [L-1000-RI] 127V</v>
          </cell>
          <cell r="C9604" t="str">
            <v>ROH</v>
          </cell>
          <cell r="D9604" t="str">
            <v>UN</v>
          </cell>
        </row>
        <row r="9605">
          <cell r="A9605" t="str">
            <v>0210-105</v>
          </cell>
          <cell r="B9605" t="str">
            <v>ETIQ SELO RUIDO [L-28] 127V</v>
          </cell>
          <cell r="C9605" t="str">
            <v>ROH</v>
          </cell>
          <cell r="D9605" t="str">
            <v>UN</v>
          </cell>
        </row>
        <row r="9606">
          <cell r="A9606" t="str">
            <v>0210-106</v>
          </cell>
          <cell r="B9606" t="str">
            <v>ETIQ SELO RUIDO [L-29] 127V</v>
          </cell>
          <cell r="C9606" t="str">
            <v>ROH</v>
          </cell>
          <cell r="D9606" t="str">
            <v>UN</v>
          </cell>
        </row>
        <row r="9607">
          <cell r="A9607" t="str">
            <v>0210-107</v>
          </cell>
          <cell r="B9607" t="str">
            <v>ETIQ SELO RUIDO [L-77] 127V</v>
          </cell>
          <cell r="C9607" t="str">
            <v>ROH</v>
          </cell>
          <cell r="D9607" t="str">
            <v>UN</v>
          </cell>
        </row>
        <row r="9608">
          <cell r="A9608" t="str">
            <v>0210-108</v>
          </cell>
          <cell r="B9608" t="str">
            <v>ETIQ COD BARRA UNIT [AFN-80E-01-BI] 120V</v>
          </cell>
          <cell r="C9608" t="str">
            <v>ROH</v>
          </cell>
          <cell r="D9608" t="str">
            <v>UN</v>
          </cell>
        </row>
        <row r="9609">
          <cell r="A9609" t="str">
            <v>0210-109</v>
          </cell>
          <cell r="B9609" t="str">
            <v>ETIQ COD BARRA UNIT [AFN-80E-01-RI] 120V</v>
          </cell>
          <cell r="C9609" t="str">
            <v>ROH</v>
          </cell>
          <cell r="D9609" t="str">
            <v>UN</v>
          </cell>
        </row>
        <row r="9610">
          <cell r="A9610" t="str">
            <v>0210-11</v>
          </cell>
          <cell r="B9610" t="str">
            <v>ETIQ COD BARRA COLETIVA [AFN-80-BI] 127V</v>
          </cell>
          <cell r="C9610" t="str">
            <v>ROH</v>
          </cell>
          <cell r="D9610" t="str">
            <v>UN</v>
          </cell>
        </row>
        <row r="9611">
          <cell r="A9611" t="str">
            <v>0210-110</v>
          </cell>
          <cell r="B9611" t="str">
            <v>ETIQ UNIT ENDEREÇO EXPORTADOR (MK USA)</v>
          </cell>
          <cell r="C9611" t="str">
            <v>ROH</v>
          </cell>
          <cell r="D9611" t="str">
            <v>UN</v>
          </cell>
        </row>
        <row r="9612">
          <cell r="A9612" t="str">
            <v>0210-111</v>
          </cell>
          <cell r="B9612" t="str">
            <v>ETIQ UNIT EMB UL [AFN-80E-01-BI]</v>
          </cell>
          <cell r="C9612" t="str">
            <v>ROH</v>
          </cell>
          <cell r="D9612" t="str">
            <v>UN</v>
          </cell>
        </row>
        <row r="9613">
          <cell r="A9613" t="str">
            <v>0210-112</v>
          </cell>
          <cell r="B9613" t="str">
            <v>ETIQ UNIT EMB UL [AFN-80E-01-RI]</v>
          </cell>
          <cell r="C9613" t="str">
            <v>ROH</v>
          </cell>
          <cell r="D9613" t="str">
            <v>UN</v>
          </cell>
        </row>
        <row r="9614">
          <cell r="A9614" t="str">
            <v>0210-113</v>
          </cell>
          <cell r="B9614" t="str">
            <v>ETIQ COD BARRA COLETIVA [AFN-80-FB] 127V</v>
          </cell>
          <cell r="C9614" t="str">
            <v>ROH</v>
          </cell>
          <cell r="D9614" t="str">
            <v>PL</v>
          </cell>
        </row>
        <row r="9615">
          <cell r="A9615" t="str">
            <v>0210-114</v>
          </cell>
          <cell r="B9615" t="str">
            <v>ETIQ COD BARRA COLETIVA [AFN-80-FB] 220V</v>
          </cell>
          <cell r="C9615" t="str">
            <v>ROH</v>
          </cell>
          <cell r="D9615" t="str">
            <v>PL</v>
          </cell>
        </row>
        <row r="9616">
          <cell r="A9616" t="str">
            <v>0210-115</v>
          </cell>
          <cell r="B9616" t="str">
            <v>ETIQ COD BARRA UNITARIA [AFN-80-FB] 220V</v>
          </cell>
          <cell r="C9616" t="str">
            <v>ROH</v>
          </cell>
          <cell r="D9616" t="str">
            <v>UN</v>
          </cell>
        </row>
        <row r="9617">
          <cell r="A9617" t="str">
            <v>0210-116</v>
          </cell>
          <cell r="B9617" t="str">
            <v>ETIQ COD BARRA COLETIVA [AFN-60-BI] 127V</v>
          </cell>
          <cell r="C9617" t="str">
            <v>ROH</v>
          </cell>
          <cell r="D9617" t="str">
            <v>PL</v>
          </cell>
        </row>
        <row r="9618">
          <cell r="A9618" t="str">
            <v>0210-117</v>
          </cell>
          <cell r="B9618" t="str">
            <v>ETIQ COD BARRA COLETIVA [AFN-60-BI] 220V</v>
          </cell>
          <cell r="C9618" t="str">
            <v>ROH</v>
          </cell>
          <cell r="D9618" t="str">
            <v>PL</v>
          </cell>
        </row>
        <row r="9619">
          <cell r="A9619" t="str">
            <v>0210-118</v>
          </cell>
          <cell r="B9619" t="str">
            <v>ETIQ COD BARRA UNITARIA [AFN-60-BI] 220V</v>
          </cell>
          <cell r="C9619" t="str">
            <v>ROH</v>
          </cell>
          <cell r="D9619" t="str">
            <v>UN</v>
          </cell>
        </row>
        <row r="9620">
          <cell r="A9620" t="str">
            <v>0210-119</v>
          </cell>
          <cell r="B9620" t="str">
            <v>ETIQUETA PROMOCIONAL [AFN-60] PRETA</v>
          </cell>
          <cell r="C9620" t="str">
            <v>ROH</v>
          </cell>
          <cell r="D9620" t="str">
            <v>UN</v>
          </cell>
        </row>
        <row r="9621">
          <cell r="A9621" t="str">
            <v>0210-12</v>
          </cell>
          <cell r="B9621" t="str">
            <v>ETIQ COD BARRA COLETIVA [AFN-80-BI] 220V</v>
          </cell>
          <cell r="C9621" t="str">
            <v>ROH</v>
          </cell>
          <cell r="D9621" t="str">
            <v>UN</v>
          </cell>
        </row>
        <row r="9622">
          <cell r="A9622" t="str">
            <v>0210-120</v>
          </cell>
          <cell r="B9622" t="str">
            <v>ETIQ UNIT CERTIFICAÇÃO UL[AFN-80E-01-BI]</v>
          </cell>
          <cell r="C9622" t="str">
            <v>ROH</v>
          </cell>
          <cell r="D9622" t="str">
            <v>UN</v>
          </cell>
        </row>
        <row r="9623">
          <cell r="A9623" t="str">
            <v>0210-121</v>
          </cell>
          <cell r="B9623" t="str">
            <v>ETIQ UNIT CERTIFICAÇÃO UL[AFN-80E-01-RI]</v>
          </cell>
          <cell r="C9623" t="str">
            <v>ROH</v>
          </cell>
          <cell r="D9623" t="str">
            <v>UN</v>
          </cell>
        </row>
        <row r="9624">
          <cell r="A9624" t="str">
            <v>0210-122</v>
          </cell>
          <cell r="B9624" t="str">
            <v>ETIQ. INFO CAPACIDADE 2,2L [L-1400-GI]</v>
          </cell>
          <cell r="C9624" t="str">
            <v>ROH</v>
          </cell>
          <cell r="D9624" t="str">
            <v>UN</v>
          </cell>
        </row>
        <row r="9625">
          <cell r="A9625" t="str">
            <v>0210-123</v>
          </cell>
          <cell r="B9625" t="str">
            <v>ETIQ. INFORMATIVA COPO [L-1400-GI]</v>
          </cell>
          <cell r="C9625" t="str">
            <v>ROH</v>
          </cell>
          <cell r="D9625" t="str">
            <v>UN</v>
          </cell>
        </row>
        <row r="9626">
          <cell r="A9626" t="str">
            <v>0210-124</v>
          </cell>
          <cell r="B9626" t="str">
            <v>ETIQ COD BAR UNT[L-1200-RI]220V DISTECNA</v>
          </cell>
          <cell r="C9626" t="str">
            <v>ROH</v>
          </cell>
          <cell r="D9626" t="str">
            <v>UN</v>
          </cell>
        </row>
        <row r="9627">
          <cell r="A9627" t="str">
            <v>0210-125</v>
          </cell>
          <cell r="B9627" t="str">
            <v>ETIQ COD BAR UNIT[NL-26]220V DISTECNA</v>
          </cell>
          <cell r="C9627" t="str">
            <v>ROH</v>
          </cell>
          <cell r="D9627" t="str">
            <v>UN</v>
          </cell>
        </row>
        <row r="9628">
          <cell r="A9628" t="str">
            <v>0210-126</v>
          </cell>
          <cell r="B9628" t="str">
            <v>ETIQ COD BAR UNIT[B-36]220V DISTECNA</v>
          </cell>
          <cell r="C9628" t="str">
            <v>ROH</v>
          </cell>
          <cell r="D9628" t="str">
            <v>UN</v>
          </cell>
        </row>
        <row r="9629">
          <cell r="A9629" t="str">
            <v>0210-127</v>
          </cell>
          <cell r="B9629" t="str">
            <v>ETIQ. COD. BARRA COLETIVA [SCN-05] 127V</v>
          </cell>
          <cell r="C9629" t="str">
            <v>ROH</v>
          </cell>
          <cell r="D9629" t="str">
            <v>PL</v>
          </cell>
        </row>
        <row r="9630">
          <cell r="A9630" t="str">
            <v>0210-128</v>
          </cell>
          <cell r="B9630" t="str">
            <v>ETIQ. COD. BARRA COLETIVA [SCN-05] 220V</v>
          </cell>
          <cell r="C9630" t="str">
            <v>ROH</v>
          </cell>
          <cell r="D9630" t="str">
            <v>PL</v>
          </cell>
        </row>
        <row r="9631">
          <cell r="A9631" t="str">
            <v>0210-129</v>
          </cell>
          <cell r="B9631" t="str">
            <v>ETIQ. COD. BARRA UNITARIA [SCN-05] 220V</v>
          </cell>
          <cell r="C9631" t="str">
            <v>ROH</v>
          </cell>
          <cell r="D9631" t="str">
            <v>UN</v>
          </cell>
        </row>
        <row r="9632">
          <cell r="A9632" t="str">
            <v>0210-13</v>
          </cell>
          <cell r="B9632" t="str">
            <v>ETIQ COD BARRA UNITARIA [AFN-80-BI] 220V</v>
          </cell>
          <cell r="C9632" t="str">
            <v>ROH</v>
          </cell>
          <cell r="D9632" t="str">
            <v>UN</v>
          </cell>
        </row>
        <row r="9633">
          <cell r="A9633" t="str">
            <v>0210-130</v>
          </cell>
          <cell r="B9633" t="str">
            <v>ETIQ SELO RUIDO [SCN-05] 220V</v>
          </cell>
          <cell r="C9633" t="str">
            <v>ROH</v>
          </cell>
          <cell r="D9633" t="str">
            <v>UN</v>
          </cell>
        </row>
        <row r="9634">
          <cell r="A9634" t="str">
            <v>0210-131</v>
          </cell>
          <cell r="B9634" t="str">
            <v>ETIQ. COD. BARRA COLETIVA [SCN-04] 127V</v>
          </cell>
          <cell r="C9634" t="str">
            <v>ROH</v>
          </cell>
          <cell r="D9634" t="str">
            <v>PL</v>
          </cell>
        </row>
        <row r="9635">
          <cell r="A9635" t="str">
            <v>0210-132</v>
          </cell>
          <cell r="B9635" t="str">
            <v>ETIQ. COD. BARRA COLETIVA [SCN-04] 220V</v>
          </cell>
          <cell r="C9635" t="str">
            <v>ROH</v>
          </cell>
          <cell r="D9635" t="str">
            <v>PL</v>
          </cell>
        </row>
        <row r="9636">
          <cell r="A9636" t="str">
            <v>0210-133</v>
          </cell>
          <cell r="B9636" t="str">
            <v>ETIQ. COD. BARRA UNITARIA [SCN-04] 220V</v>
          </cell>
          <cell r="C9636" t="str">
            <v>ROH</v>
          </cell>
          <cell r="D9636" t="str">
            <v>UN</v>
          </cell>
        </row>
        <row r="9637">
          <cell r="A9637" t="str">
            <v>0210-134</v>
          </cell>
          <cell r="B9637" t="str">
            <v>ETIQ SELO RUIDO [SCN-04] 220V</v>
          </cell>
          <cell r="C9637" t="str">
            <v>ROH</v>
          </cell>
          <cell r="D9637" t="str">
            <v>UN</v>
          </cell>
        </row>
        <row r="9638">
          <cell r="A9638" t="str">
            <v>0210-135</v>
          </cell>
          <cell r="B9638" t="str">
            <v>ETIQ. COD. BARRA COLETIVA [SCN-11] 127V</v>
          </cell>
          <cell r="C9638" t="str">
            <v>ROH</v>
          </cell>
          <cell r="D9638" t="str">
            <v>PL</v>
          </cell>
        </row>
        <row r="9639">
          <cell r="A9639" t="str">
            <v>0210-136</v>
          </cell>
          <cell r="B9639" t="str">
            <v>ETIQ. COD. BARRA COLETIVA [SCN-11] 220V</v>
          </cell>
          <cell r="C9639" t="str">
            <v>ROH</v>
          </cell>
          <cell r="D9639" t="str">
            <v>PL</v>
          </cell>
        </row>
        <row r="9640">
          <cell r="A9640" t="str">
            <v>0210-137</v>
          </cell>
          <cell r="B9640" t="str">
            <v>ETIQ. COD. BARRA UNITARIA [SCN-11] 220V</v>
          </cell>
          <cell r="C9640" t="str">
            <v>ROH</v>
          </cell>
          <cell r="D9640" t="str">
            <v>UN</v>
          </cell>
        </row>
        <row r="9641">
          <cell r="A9641" t="str">
            <v>0210-138</v>
          </cell>
          <cell r="B9641" t="str">
            <v>ETIQ SELO RUIDO [SCN-11] 220V</v>
          </cell>
          <cell r="C9641" t="str">
            <v>ROH</v>
          </cell>
          <cell r="D9641" t="str">
            <v>UN</v>
          </cell>
        </row>
        <row r="9642">
          <cell r="A9642" t="str">
            <v>0210-139</v>
          </cell>
          <cell r="B9642" t="str">
            <v>ETIQ COD BARRA COLET [AFN-40-BI-PL] 127V</v>
          </cell>
          <cell r="C9642" t="str">
            <v>ROH</v>
          </cell>
          <cell r="D9642" t="str">
            <v>PL</v>
          </cell>
        </row>
        <row r="9643">
          <cell r="A9643" t="str">
            <v>0210-14</v>
          </cell>
          <cell r="B9643" t="str">
            <v>ETIQ COD BARRA COLETIVA [AFN-80-RI] 127V</v>
          </cell>
          <cell r="C9643" t="str">
            <v>ROH</v>
          </cell>
          <cell r="D9643" t="str">
            <v>UN</v>
          </cell>
        </row>
        <row r="9644">
          <cell r="A9644" t="str">
            <v>0210-140</v>
          </cell>
          <cell r="B9644" t="str">
            <v>ETIQ COD BARRA COLET [AFN-40-BI-PL] 220V</v>
          </cell>
          <cell r="C9644" t="str">
            <v>ROH</v>
          </cell>
          <cell r="D9644" t="str">
            <v>PL</v>
          </cell>
        </row>
        <row r="9645">
          <cell r="A9645" t="str">
            <v>0210-141</v>
          </cell>
          <cell r="B9645" t="str">
            <v>ETIQ COD BARRA UNIT [AFN-40-BI-PL] 220V</v>
          </cell>
          <cell r="C9645" t="str">
            <v>ROH</v>
          </cell>
          <cell r="D9645" t="str">
            <v>UN</v>
          </cell>
        </row>
        <row r="9646">
          <cell r="A9646" t="str">
            <v>0210-142</v>
          </cell>
          <cell r="B9646" t="str">
            <v>ETIQ COD BARRA COLET [AFN-50-BI-PL] 127V</v>
          </cell>
          <cell r="C9646" t="str">
            <v>ROH</v>
          </cell>
          <cell r="D9646" t="str">
            <v>PL</v>
          </cell>
        </row>
        <row r="9647">
          <cell r="A9647" t="str">
            <v>0210-143</v>
          </cell>
          <cell r="B9647" t="str">
            <v>ETIQ COD BARRA COLET [AFN-50-BI-PL] 220V</v>
          </cell>
          <cell r="C9647" t="str">
            <v>ROH</v>
          </cell>
          <cell r="D9647" t="str">
            <v>PL</v>
          </cell>
        </row>
        <row r="9648">
          <cell r="A9648" t="str">
            <v>0210-144</v>
          </cell>
          <cell r="B9648" t="str">
            <v>ETIQ COD BARRA UNIT [AFN-50-BI-PL] 220V</v>
          </cell>
          <cell r="C9648" t="str">
            <v>ROH</v>
          </cell>
          <cell r="D9648" t="str">
            <v>UN</v>
          </cell>
        </row>
        <row r="9649">
          <cell r="A9649" t="str">
            <v>0210-145</v>
          </cell>
          <cell r="B9649" t="str">
            <v>ETIQ COD BARRA COLETIVA [AFN-40-DI] 127V</v>
          </cell>
          <cell r="C9649" t="str">
            <v>ROH</v>
          </cell>
          <cell r="D9649" t="str">
            <v>PL</v>
          </cell>
        </row>
        <row r="9650">
          <cell r="A9650" t="str">
            <v>0210-146</v>
          </cell>
          <cell r="B9650" t="str">
            <v>ETIQ COD BARRA COLETIVA [AFN-40-DI] 220V</v>
          </cell>
          <cell r="C9650" t="str">
            <v>ROH</v>
          </cell>
          <cell r="D9650" t="str">
            <v>PL</v>
          </cell>
        </row>
        <row r="9651">
          <cell r="A9651" t="str">
            <v>0210-147</v>
          </cell>
          <cell r="B9651" t="str">
            <v>ETIQ COD BARRA UNITARIA [AFN-40-DI] 220V</v>
          </cell>
          <cell r="C9651" t="str">
            <v>ROH</v>
          </cell>
          <cell r="D9651" t="str">
            <v>UN</v>
          </cell>
        </row>
        <row r="9652">
          <cell r="A9652" t="str">
            <v>0210-148</v>
          </cell>
          <cell r="B9652" t="str">
            <v>ETIQ COD BARRA COLETIVA [E-10-PL] BIV</v>
          </cell>
          <cell r="C9652" t="str">
            <v>ROH</v>
          </cell>
          <cell r="D9652" t="str">
            <v>PL</v>
          </cell>
        </row>
        <row r="9653">
          <cell r="A9653" t="str">
            <v>0210-149</v>
          </cell>
          <cell r="B9653" t="str">
            <v>ETIQ EFIC ENERGETICA [VSP-40C-NB] 127V</v>
          </cell>
          <cell r="C9653" t="str">
            <v>ROH</v>
          </cell>
          <cell r="D9653" t="str">
            <v>UN</v>
          </cell>
        </row>
        <row r="9654">
          <cell r="A9654" t="str">
            <v>0210-15</v>
          </cell>
          <cell r="B9654" t="str">
            <v>ETIQ COD BARRA COLETIVA [AFN-80-RI] 220V</v>
          </cell>
          <cell r="C9654" t="str">
            <v>ROH</v>
          </cell>
          <cell r="D9654" t="str">
            <v>UN</v>
          </cell>
        </row>
        <row r="9655">
          <cell r="A9655" t="str">
            <v>0210-150</v>
          </cell>
          <cell r="B9655" t="str">
            <v>ETIQ EFIC ENERGETICA [VSP-40C-NB] 220V</v>
          </cell>
          <cell r="C9655" t="str">
            <v>ROH</v>
          </cell>
          <cell r="D9655" t="str">
            <v>UN</v>
          </cell>
        </row>
        <row r="9656">
          <cell r="A9656" t="str">
            <v>0210-151</v>
          </cell>
          <cell r="B9656" t="str">
            <v>ETIQ COD BARRA UNITARIA [VSP-40C-NB]220V</v>
          </cell>
          <cell r="C9656" t="str">
            <v>ROH</v>
          </cell>
          <cell r="D9656" t="str">
            <v>UN</v>
          </cell>
        </row>
        <row r="9657">
          <cell r="A9657" t="str">
            <v>0210-152</v>
          </cell>
          <cell r="B9657" t="str">
            <v>ETIQ COD BARRA COL[FSN-55-W]127V 5004-03</v>
          </cell>
          <cell r="C9657" t="str">
            <v>ROH</v>
          </cell>
          <cell r="D9657" t="str">
            <v>PL</v>
          </cell>
        </row>
        <row r="9658">
          <cell r="A9658" t="str">
            <v>0210-153</v>
          </cell>
          <cell r="B9658" t="str">
            <v>ETIQ COD BARRA COL[FSN-55-W]220V 5004-04</v>
          </cell>
          <cell r="C9658" t="str">
            <v>ROH</v>
          </cell>
          <cell r="D9658" t="str">
            <v>PL</v>
          </cell>
        </row>
        <row r="9659">
          <cell r="A9659" t="str">
            <v>0210-154</v>
          </cell>
          <cell r="B9659" t="str">
            <v>ETIQ COD BARRA UNI[FSN-55-W]220V 5004-04</v>
          </cell>
          <cell r="C9659" t="str">
            <v>ROH</v>
          </cell>
          <cell r="D9659" t="str">
            <v>UN</v>
          </cell>
        </row>
        <row r="9660">
          <cell r="A9660" t="str">
            <v>0210-155</v>
          </cell>
          <cell r="B9660" t="str">
            <v>ETIQ COD BARRA COL[FSN-55-B]127V 5011-03</v>
          </cell>
          <cell r="C9660" t="str">
            <v>ROH</v>
          </cell>
          <cell r="D9660" t="str">
            <v>PL</v>
          </cell>
        </row>
        <row r="9661">
          <cell r="A9661" t="str">
            <v>0210-156</v>
          </cell>
          <cell r="B9661" t="str">
            <v>ETIQ COD BARRA COL[FSN-55-B]220V 5011-04</v>
          </cell>
          <cell r="C9661" t="str">
            <v>ROH</v>
          </cell>
          <cell r="D9661" t="str">
            <v>PL</v>
          </cell>
        </row>
        <row r="9662">
          <cell r="A9662" t="str">
            <v>0210-157</v>
          </cell>
          <cell r="B9662" t="str">
            <v>ETIQ COD BARRA UNI[FSN-55-B]220V 5011-04</v>
          </cell>
          <cell r="C9662" t="str">
            <v>ROH</v>
          </cell>
          <cell r="D9662" t="str">
            <v>UN</v>
          </cell>
        </row>
        <row r="9663">
          <cell r="A9663" t="str">
            <v>0210-158</v>
          </cell>
          <cell r="B9663" t="str">
            <v>ETIQ COD BARR COL[FSN-55-BL]127V 5503-03</v>
          </cell>
          <cell r="C9663" t="str">
            <v>ROH</v>
          </cell>
          <cell r="D9663" t="str">
            <v>PL</v>
          </cell>
        </row>
        <row r="9664">
          <cell r="A9664" t="str">
            <v>0210-159</v>
          </cell>
          <cell r="B9664" t="str">
            <v>ETIQ COD BARR COL[FSN-55-BL]220V 5503-04</v>
          </cell>
          <cell r="C9664" t="str">
            <v>ROH</v>
          </cell>
          <cell r="D9664" t="str">
            <v>PL</v>
          </cell>
        </row>
        <row r="9665">
          <cell r="A9665" t="str">
            <v>0210-16</v>
          </cell>
          <cell r="B9665" t="str">
            <v>ETIQ COD BARRA UNITARIA [AFN-80-RI] 220V</v>
          </cell>
          <cell r="C9665" t="str">
            <v>ROH</v>
          </cell>
          <cell r="D9665" t="str">
            <v>UN</v>
          </cell>
        </row>
        <row r="9666">
          <cell r="A9666" t="str">
            <v>0210-160</v>
          </cell>
          <cell r="B9666" t="str">
            <v>ETIQ COD BARR UNI[FSN-55-BL]220V 5503-04</v>
          </cell>
          <cell r="C9666" t="str">
            <v>ROH</v>
          </cell>
          <cell r="D9666" t="str">
            <v>UN</v>
          </cell>
        </row>
        <row r="9667">
          <cell r="A9667" t="str">
            <v>0210-161</v>
          </cell>
          <cell r="B9667" t="str">
            <v>ETIQ COD BARRA COL [SN-01] 127V 6666-03</v>
          </cell>
          <cell r="C9667" t="str">
            <v>ROH</v>
          </cell>
          <cell r="D9667" t="str">
            <v>PL</v>
          </cell>
        </row>
        <row r="9668">
          <cell r="A9668" t="str">
            <v>0210-162</v>
          </cell>
          <cell r="B9668" t="str">
            <v>ETIQ COD BARRA COL [SN-01] 220V 6666-04</v>
          </cell>
          <cell r="C9668" t="str">
            <v>ROH</v>
          </cell>
          <cell r="D9668" t="str">
            <v>PL</v>
          </cell>
        </row>
        <row r="9669">
          <cell r="A9669" t="str">
            <v>0210-163</v>
          </cell>
          <cell r="B9669" t="str">
            <v>ETIQ COD BARRA UNIT [SN-01] 220V 6666-04</v>
          </cell>
          <cell r="C9669" t="str">
            <v>ROH</v>
          </cell>
          <cell r="D9669" t="str">
            <v>UN</v>
          </cell>
        </row>
        <row r="9670">
          <cell r="A9670" t="str">
            <v>0210-164</v>
          </cell>
          <cell r="B9670" t="str">
            <v>ETIQ COD BARRA COL[SN-02-SL]127V 6667-03</v>
          </cell>
          <cell r="C9670" t="str">
            <v>ROH</v>
          </cell>
          <cell r="D9670" t="str">
            <v>PL</v>
          </cell>
        </row>
        <row r="9671">
          <cell r="A9671" t="str">
            <v>0210-165</v>
          </cell>
          <cell r="B9671" t="str">
            <v>ETIQ COD BARRA COL[SN-02-SL]220V 6667-04</v>
          </cell>
          <cell r="C9671" t="str">
            <v>ROH</v>
          </cell>
          <cell r="D9671" t="str">
            <v>PL</v>
          </cell>
        </row>
        <row r="9672">
          <cell r="A9672" t="str">
            <v>0210-166</v>
          </cell>
          <cell r="B9672" t="str">
            <v>ETIQ COD BARRA UNI[SN-02-SL]220V 6667-04</v>
          </cell>
          <cell r="C9672" t="str">
            <v>ROH</v>
          </cell>
          <cell r="D9672" t="str">
            <v>UN</v>
          </cell>
        </row>
        <row r="9673">
          <cell r="A9673" t="str">
            <v>0210-167</v>
          </cell>
          <cell r="B9673" t="str">
            <v>ETIQ COD BARRA COL [SPS-01] 127V 6767-03</v>
          </cell>
          <cell r="C9673" t="str">
            <v>ROH</v>
          </cell>
          <cell r="D9673" t="str">
            <v>PL</v>
          </cell>
        </row>
        <row r="9674">
          <cell r="A9674" t="str">
            <v>0210-168</v>
          </cell>
          <cell r="B9674" t="str">
            <v>ETIQ COD BARRA COL [SPS-01] 220V 6767-04</v>
          </cell>
          <cell r="C9674" t="str">
            <v>ROH</v>
          </cell>
          <cell r="D9674" t="str">
            <v>PL</v>
          </cell>
        </row>
        <row r="9675">
          <cell r="A9675" t="str">
            <v>0210-169</v>
          </cell>
          <cell r="B9675" t="str">
            <v>ETIQ COD BARRA UNIT[SPS-01] 220V 6767-04</v>
          </cell>
          <cell r="C9675" t="str">
            <v>ROH</v>
          </cell>
          <cell r="D9675" t="str">
            <v>UN</v>
          </cell>
        </row>
        <row r="9676">
          <cell r="A9676" t="str">
            <v>0210-17</v>
          </cell>
          <cell r="B9676" t="str">
            <v>ETIQ COD BARRA COLETIVA [MPN-01-R] 127V</v>
          </cell>
          <cell r="C9676" t="str">
            <v>ROH</v>
          </cell>
          <cell r="D9676" t="str">
            <v>PL</v>
          </cell>
        </row>
        <row r="9677">
          <cell r="A9677" t="str">
            <v>0210-170</v>
          </cell>
          <cell r="B9677" t="str">
            <v>ETIQ COD BARRA COLETIVA [AFN-60-RI] 127V</v>
          </cell>
          <cell r="C9677" t="str">
            <v>ROH</v>
          </cell>
          <cell r="D9677" t="str">
            <v>PL</v>
          </cell>
        </row>
        <row r="9678">
          <cell r="A9678" t="str">
            <v>0210-171</v>
          </cell>
          <cell r="B9678" t="str">
            <v>ETIQ COD BARRA COLETIVA [AFN-60-RI] 220V</v>
          </cell>
          <cell r="C9678" t="str">
            <v>ROH</v>
          </cell>
          <cell r="D9678" t="str">
            <v>PL</v>
          </cell>
        </row>
        <row r="9679">
          <cell r="A9679" t="str">
            <v>0210-172</v>
          </cell>
          <cell r="B9679" t="str">
            <v>ETIQ COD BARRA UNITARIA [AFN-60-RI] 220V</v>
          </cell>
          <cell r="C9679" t="str">
            <v>ROH</v>
          </cell>
          <cell r="D9679" t="str">
            <v>UN</v>
          </cell>
        </row>
        <row r="9680">
          <cell r="A9680" t="str">
            <v>0210-173</v>
          </cell>
          <cell r="B9680" t="str">
            <v>PELICULA GRAVADA DO PAINEL TOUCH [AFON]</v>
          </cell>
          <cell r="C9680" t="str">
            <v>ROH</v>
          </cell>
          <cell r="D9680" t="str">
            <v>UN</v>
          </cell>
        </row>
        <row r="9681">
          <cell r="A9681" t="str">
            <v>0210-173N</v>
          </cell>
          <cell r="B9681" t="str">
            <v>PELICULA GRAVADA DO PAINEL TOUCH [AFON]</v>
          </cell>
          <cell r="C9681" t="str">
            <v>ROH</v>
          </cell>
          <cell r="D9681" t="str">
            <v>UN</v>
          </cell>
        </row>
        <row r="9682">
          <cell r="A9682" t="str">
            <v>0210-174</v>
          </cell>
          <cell r="B9682" t="str">
            <v>ETIQ COD BARRA COL[FVN-01-G]127V 3356-03</v>
          </cell>
          <cell r="C9682" t="str">
            <v>ROH</v>
          </cell>
          <cell r="D9682" t="str">
            <v>PL</v>
          </cell>
        </row>
        <row r="9683">
          <cell r="A9683" t="str">
            <v>0210-175</v>
          </cell>
          <cell r="B9683" t="str">
            <v>ETIQ COD BARRA COL[FVN-01-G]220V 3356-04</v>
          </cell>
          <cell r="C9683" t="str">
            <v>ROH</v>
          </cell>
          <cell r="D9683" t="str">
            <v>PL</v>
          </cell>
        </row>
        <row r="9684">
          <cell r="A9684" t="str">
            <v>0210-176</v>
          </cell>
          <cell r="B9684" t="str">
            <v>ETIQ COD BARRA UNI[FVN-01-G]220V 3356-04</v>
          </cell>
          <cell r="C9684" t="str">
            <v>ROH</v>
          </cell>
          <cell r="D9684" t="str">
            <v>UN</v>
          </cell>
        </row>
        <row r="9685">
          <cell r="A9685" t="str">
            <v>0210-177</v>
          </cell>
          <cell r="B9685" t="str">
            <v>ETIQ CODBARRA COL[FVN-01-BL]127V 6924-03</v>
          </cell>
          <cell r="C9685" t="str">
            <v>ROH</v>
          </cell>
          <cell r="D9685" t="str">
            <v>PL</v>
          </cell>
        </row>
        <row r="9686">
          <cell r="A9686" t="str">
            <v>0210-178</v>
          </cell>
          <cell r="B9686" t="str">
            <v>ETIQ CODBARRA COL[FVN-01-BL]220V 6924-04</v>
          </cell>
          <cell r="C9686" t="str">
            <v>ROH</v>
          </cell>
          <cell r="D9686" t="str">
            <v>PL</v>
          </cell>
        </row>
        <row r="9687">
          <cell r="A9687" t="str">
            <v>0210-179</v>
          </cell>
          <cell r="B9687" t="str">
            <v>ETIQ CODBARRA UNI[FVN-01-BL]220V 6924-04</v>
          </cell>
          <cell r="C9687" t="str">
            <v>ROH</v>
          </cell>
          <cell r="D9687" t="str">
            <v>UN</v>
          </cell>
        </row>
        <row r="9688">
          <cell r="A9688" t="str">
            <v>0210-18</v>
          </cell>
          <cell r="B9688" t="str">
            <v>ETIQ COD BARRA COLETIVA [MPN-01-R] 220V</v>
          </cell>
          <cell r="C9688" t="str">
            <v>ROH</v>
          </cell>
          <cell r="D9688" t="str">
            <v>PL</v>
          </cell>
        </row>
        <row r="9689">
          <cell r="A9689" t="str">
            <v>0210-180</v>
          </cell>
          <cell r="B9689" t="str">
            <v>ETIQ CODBARRA COL[FVN-01-NB]127V 5995-03</v>
          </cell>
          <cell r="C9689" t="str">
            <v>ROH</v>
          </cell>
          <cell r="D9689" t="str">
            <v>PL</v>
          </cell>
        </row>
        <row r="9690">
          <cell r="A9690" t="str">
            <v>0210-181</v>
          </cell>
          <cell r="B9690" t="str">
            <v>ETIQ CODBARRA COL[FVN-01-NB]220V 5995-04</v>
          </cell>
          <cell r="C9690" t="str">
            <v>ROH</v>
          </cell>
          <cell r="D9690" t="str">
            <v>PL</v>
          </cell>
        </row>
        <row r="9691">
          <cell r="A9691" t="str">
            <v>0210-182</v>
          </cell>
          <cell r="B9691" t="str">
            <v>ETIQ CODBARRA UNI[FVN-01-NB]220V 5995-04</v>
          </cell>
          <cell r="C9691" t="str">
            <v>ROH</v>
          </cell>
          <cell r="D9691" t="str">
            <v>UN</v>
          </cell>
        </row>
        <row r="9692">
          <cell r="A9692" t="str">
            <v>0210-183</v>
          </cell>
          <cell r="B9692" t="str">
            <v>ETIQ COD BARRA COL[FVN-01-P]127V 6625-03</v>
          </cell>
          <cell r="C9692" t="str">
            <v>ROH</v>
          </cell>
          <cell r="D9692" t="str">
            <v>PL</v>
          </cell>
        </row>
        <row r="9693">
          <cell r="A9693" t="str">
            <v>0210-184</v>
          </cell>
          <cell r="B9693" t="str">
            <v>ETIQ COD BARRA COL[FVN-01-P]220V 6625-04</v>
          </cell>
          <cell r="C9693" t="str">
            <v>ROH</v>
          </cell>
          <cell r="D9693" t="str">
            <v>PL</v>
          </cell>
        </row>
        <row r="9694">
          <cell r="A9694" t="str">
            <v>0210-185</v>
          </cell>
          <cell r="B9694" t="str">
            <v>ETIQ COD BARRA UNI[FVN-01-P]220V 6625-04</v>
          </cell>
          <cell r="C9694" t="str">
            <v>ROH</v>
          </cell>
          <cell r="D9694" t="str">
            <v>UN</v>
          </cell>
        </row>
        <row r="9695">
          <cell r="A9695" t="str">
            <v>0210-186</v>
          </cell>
          <cell r="B9695" t="str">
            <v>ETIQ COD BARRA COL[FVN-01-O]127V 4752-03</v>
          </cell>
          <cell r="C9695" t="str">
            <v>ROH</v>
          </cell>
          <cell r="D9695" t="str">
            <v>PL</v>
          </cell>
        </row>
        <row r="9696">
          <cell r="A9696" t="str">
            <v>0210-187</v>
          </cell>
          <cell r="B9696" t="str">
            <v>ETIQ COD BARRA COL[FVN-01-O]220V 4752-04</v>
          </cell>
          <cell r="C9696" t="str">
            <v>ROH</v>
          </cell>
          <cell r="D9696" t="str">
            <v>PL</v>
          </cell>
        </row>
        <row r="9697">
          <cell r="A9697" t="str">
            <v>0210-188</v>
          </cell>
          <cell r="B9697" t="str">
            <v>ETIQ COD BARRA UNI[FVN-01-O]220V 4752-04</v>
          </cell>
          <cell r="C9697" t="str">
            <v>ROH</v>
          </cell>
          <cell r="D9697" t="str">
            <v>UN</v>
          </cell>
        </row>
        <row r="9698">
          <cell r="A9698" t="str">
            <v>0210-189</v>
          </cell>
          <cell r="B9698" t="str">
            <v>ETIQ EFIC ENERGETICA [V-30-6P-B] 127V</v>
          </cell>
          <cell r="C9698" t="str">
            <v>ROH</v>
          </cell>
          <cell r="D9698" t="str">
            <v>UN</v>
          </cell>
        </row>
        <row r="9699">
          <cell r="A9699" t="str">
            <v>0210-19</v>
          </cell>
          <cell r="B9699" t="str">
            <v>ETIQ COD BARRA UNITARIA [MPN-01-R] 220V</v>
          </cell>
          <cell r="C9699" t="str">
            <v>ROH</v>
          </cell>
          <cell r="D9699" t="str">
            <v>UN</v>
          </cell>
        </row>
        <row r="9700">
          <cell r="A9700" t="str">
            <v>0210-190</v>
          </cell>
          <cell r="B9700" t="str">
            <v>ETIQ EFIC ENERGETICA [V-30-6P-B] 220V</v>
          </cell>
          <cell r="C9700" t="str">
            <v>ROH</v>
          </cell>
          <cell r="D9700" t="str">
            <v>UN</v>
          </cell>
        </row>
        <row r="9701">
          <cell r="A9701" t="str">
            <v>0210-191</v>
          </cell>
          <cell r="B9701" t="str">
            <v>ETIQ COD BARRA UNITARIA [V-30-6P-B] 220V</v>
          </cell>
          <cell r="C9701" t="str">
            <v>ROH</v>
          </cell>
          <cell r="D9701" t="str">
            <v>UN</v>
          </cell>
        </row>
        <row r="9702">
          <cell r="A9702" t="str">
            <v>0210-192</v>
          </cell>
          <cell r="B9702" t="str">
            <v>ETIQUETA DO CABO PLUG 220V [AFN/SCN]</v>
          </cell>
          <cell r="C9702" t="str">
            <v>ROH</v>
          </cell>
          <cell r="D9702" t="str">
            <v>UN</v>
          </cell>
        </row>
        <row r="9703">
          <cell r="A9703" t="str">
            <v>0210-193</v>
          </cell>
          <cell r="B9703" t="str">
            <v>ETIQ COD BARRA COLETIVA[AFON-12L-BI]127V</v>
          </cell>
          <cell r="C9703" t="str">
            <v>ROH</v>
          </cell>
          <cell r="D9703" t="str">
            <v>UN</v>
          </cell>
        </row>
        <row r="9704">
          <cell r="A9704" t="str">
            <v>0210-194</v>
          </cell>
          <cell r="B9704" t="str">
            <v>ETIQ COD BARRA COLETIVA[AFON-12L-BI]220V</v>
          </cell>
          <cell r="C9704" t="str">
            <v>ROH</v>
          </cell>
          <cell r="D9704" t="str">
            <v>UN</v>
          </cell>
        </row>
        <row r="9705">
          <cell r="A9705" t="str">
            <v>0210-195</v>
          </cell>
          <cell r="B9705" t="str">
            <v>ETIQ COD BARRA UNITARIA[AFON-12L-BI]220V</v>
          </cell>
          <cell r="C9705" t="str">
            <v>ROH</v>
          </cell>
          <cell r="D9705" t="str">
            <v>UN</v>
          </cell>
        </row>
        <row r="9706">
          <cell r="A9706" t="str">
            <v>0210-196</v>
          </cell>
          <cell r="B9706" t="str">
            <v>ETIQ COD BARRA COLETIVA[AFON-12L-FB]127V</v>
          </cell>
          <cell r="C9706" t="str">
            <v>ROH</v>
          </cell>
          <cell r="D9706" t="str">
            <v>UN</v>
          </cell>
        </row>
        <row r="9707">
          <cell r="A9707" t="str">
            <v>0210-197</v>
          </cell>
          <cell r="B9707" t="str">
            <v>ETIQ COD BARRA COLETIVA[AFON-12L-FB]220V</v>
          </cell>
          <cell r="C9707" t="str">
            <v>ROH</v>
          </cell>
          <cell r="D9707" t="str">
            <v>UN</v>
          </cell>
        </row>
        <row r="9708">
          <cell r="A9708" t="str">
            <v>0210-198</v>
          </cell>
          <cell r="B9708" t="str">
            <v>ETIQ COD BARRA UNITARIA[AFON-12L-FB]220V</v>
          </cell>
          <cell r="C9708" t="str">
            <v>ROH</v>
          </cell>
          <cell r="D9708" t="str">
            <v>UN</v>
          </cell>
        </row>
        <row r="9709">
          <cell r="A9709" t="str">
            <v>0210-199</v>
          </cell>
          <cell r="B9709" t="str">
            <v>PELICULA GRAVADA PAINEL TOUCH[AFN-40-DI]</v>
          </cell>
          <cell r="C9709" t="str">
            <v>ROH</v>
          </cell>
          <cell r="D9709" t="str">
            <v>UN</v>
          </cell>
        </row>
        <row r="9710">
          <cell r="A9710" t="str">
            <v>0210-199N</v>
          </cell>
          <cell r="B9710" t="str">
            <v>PELICULA GRAVADA PAINEL TOUCH[AFN-40-DI]</v>
          </cell>
          <cell r="C9710" t="str">
            <v>ROH</v>
          </cell>
          <cell r="D9710" t="str">
            <v>UN</v>
          </cell>
        </row>
        <row r="9711">
          <cell r="A9711" t="str">
            <v>0210-20</v>
          </cell>
          <cell r="B9711" t="str">
            <v>ETIQ, SELO RUIDO [MPN-01-R] 220V</v>
          </cell>
          <cell r="C9711" t="str">
            <v>ROH</v>
          </cell>
          <cell r="D9711" t="str">
            <v>UN</v>
          </cell>
        </row>
        <row r="9712">
          <cell r="A9712" t="str">
            <v>0210-200</v>
          </cell>
          <cell r="B9712" t="str">
            <v>ETIQUETA PROMOCIONAL [AFN-40] VERMELHA</v>
          </cell>
          <cell r="C9712" t="str">
            <v>ROH</v>
          </cell>
          <cell r="D9712" t="str">
            <v>UN</v>
          </cell>
        </row>
        <row r="9713">
          <cell r="A9713" t="str">
            <v>0210-201</v>
          </cell>
          <cell r="B9713" t="str">
            <v>ETIQUETA PROMOCIONAL [AFN-50] VERMELHA</v>
          </cell>
          <cell r="C9713" t="str">
            <v>ROH</v>
          </cell>
          <cell r="D9713" t="str">
            <v>UN</v>
          </cell>
        </row>
        <row r="9714">
          <cell r="A9714" t="str">
            <v>0210-202</v>
          </cell>
          <cell r="B9714" t="str">
            <v>ETIQUETA PROMOCIONAL [AFN-60] VERMELHA</v>
          </cell>
          <cell r="C9714" t="str">
            <v>ROH</v>
          </cell>
          <cell r="D9714" t="str">
            <v>UN</v>
          </cell>
        </row>
        <row r="9715">
          <cell r="A9715" t="str">
            <v>0210-203</v>
          </cell>
          <cell r="B9715" t="str">
            <v>ETIQUETA PROMOCIONAL [AFN-80] PRETA</v>
          </cell>
          <cell r="C9715" t="str">
            <v>ROH</v>
          </cell>
          <cell r="D9715" t="str">
            <v>UN</v>
          </cell>
        </row>
        <row r="9716">
          <cell r="A9716" t="str">
            <v>0210-204</v>
          </cell>
          <cell r="B9716" t="str">
            <v>ETIQUETA PROMOCIONAL [AFN-80] VERMELHA</v>
          </cell>
          <cell r="C9716" t="str">
            <v>ROH</v>
          </cell>
          <cell r="D9716" t="str">
            <v>UN</v>
          </cell>
        </row>
        <row r="9717">
          <cell r="A9717" t="str">
            <v>0210-205</v>
          </cell>
          <cell r="B9717" t="str">
            <v>ETIQ COD BARRA UNIT [AFN-40-BI-PL] 127V</v>
          </cell>
          <cell r="C9717" t="str">
            <v>ROH</v>
          </cell>
          <cell r="D9717" t="str">
            <v>UN</v>
          </cell>
        </row>
        <row r="9718">
          <cell r="A9718" t="str">
            <v>0210-206</v>
          </cell>
          <cell r="B9718" t="str">
            <v>ETIQ COD BARRA UNIT [AFN-50-BI-PL] 127V</v>
          </cell>
          <cell r="C9718" t="str">
            <v>ROH</v>
          </cell>
          <cell r="D9718" t="str">
            <v>UN</v>
          </cell>
        </row>
        <row r="9719">
          <cell r="A9719" t="str">
            <v>0210-207</v>
          </cell>
          <cell r="B9719" t="str">
            <v>ETIQ COD BARRA UNIT [AFN-50-RI-PL] 127V</v>
          </cell>
          <cell r="C9719" t="str">
            <v>ROH</v>
          </cell>
          <cell r="D9719" t="str">
            <v>UN</v>
          </cell>
        </row>
        <row r="9720">
          <cell r="A9720" t="str">
            <v>0210-208</v>
          </cell>
          <cell r="B9720" t="str">
            <v>ETIQ COD BARRA UNIT [E-10-PL] 127V/220V</v>
          </cell>
          <cell r="C9720" t="str">
            <v>ROH</v>
          </cell>
          <cell r="D9720" t="str">
            <v>UN</v>
          </cell>
        </row>
        <row r="9721">
          <cell r="A9721" t="str">
            <v>0210-209</v>
          </cell>
          <cell r="B9721" t="str">
            <v>ETIQ EFIC ENERGETICA [VSP-30-P] 127V</v>
          </cell>
          <cell r="C9721" t="str">
            <v>ROH</v>
          </cell>
          <cell r="D9721" t="str">
            <v>UN</v>
          </cell>
        </row>
        <row r="9722">
          <cell r="A9722" t="str">
            <v>0210-21</v>
          </cell>
          <cell r="B9722" t="str">
            <v>ETIQ COD BARRA COLETIVA [MPN-01-RE] 127V</v>
          </cell>
          <cell r="C9722" t="str">
            <v>ROH</v>
          </cell>
          <cell r="D9722" t="str">
            <v>PL</v>
          </cell>
        </row>
        <row r="9723">
          <cell r="A9723" t="str">
            <v>0210-210</v>
          </cell>
          <cell r="B9723" t="str">
            <v>ETIQ EFIC ENERGETICA [VSP-30-P] 220V</v>
          </cell>
          <cell r="C9723" t="str">
            <v>ROH</v>
          </cell>
          <cell r="D9723" t="str">
            <v>UN</v>
          </cell>
        </row>
        <row r="9724">
          <cell r="A9724" t="str">
            <v>0210-211</v>
          </cell>
          <cell r="B9724" t="str">
            <v>ETIQ COD BARRA UNITARIA [VSP-30-P] 220V</v>
          </cell>
          <cell r="C9724" t="str">
            <v>ROH</v>
          </cell>
          <cell r="D9724" t="str">
            <v>UN</v>
          </cell>
        </row>
        <row r="9725">
          <cell r="A9725" t="str">
            <v>0210-212</v>
          </cell>
          <cell r="B9725" t="str">
            <v>ETIQ EFIC ENERGETICA [V-30-MX-B] 127V</v>
          </cell>
          <cell r="C9725" t="str">
            <v>ROH</v>
          </cell>
          <cell r="D9725" t="str">
            <v>UN</v>
          </cell>
        </row>
        <row r="9726">
          <cell r="A9726" t="str">
            <v>0210-213</v>
          </cell>
          <cell r="B9726" t="str">
            <v>ETIQ EFIC ENERGETICA [V-30-MX-B] 220V</v>
          </cell>
          <cell r="C9726" t="str">
            <v>ROH</v>
          </cell>
          <cell r="D9726" t="str">
            <v>UN</v>
          </cell>
        </row>
        <row r="9727">
          <cell r="A9727" t="str">
            <v>0210-214</v>
          </cell>
          <cell r="B9727" t="str">
            <v>ETIQ COD BARRA UNITARIA [V-30-MX-B] 220V</v>
          </cell>
          <cell r="C9727" t="str">
            <v>ROH</v>
          </cell>
          <cell r="D9727" t="str">
            <v>UN</v>
          </cell>
        </row>
        <row r="9728">
          <cell r="A9728" t="str">
            <v>0210-215</v>
          </cell>
          <cell r="B9728" t="str">
            <v>ETIQ EFIC ENERGETICA [V-40-MX-B]127V(BV)</v>
          </cell>
          <cell r="C9728" t="str">
            <v>ROH</v>
          </cell>
          <cell r="D9728" t="str">
            <v>UN</v>
          </cell>
        </row>
        <row r="9729">
          <cell r="A9729" t="str">
            <v>0210-216</v>
          </cell>
          <cell r="B9729" t="str">
            <v>ETIQ EFIC ENERGETICA [V-40-MX-B]220V(BV)</v>
          </cell>
          <cell r="C9729" t="str">
            <v>ROH</v>
          </cell>
          <cell r="D9729" t="str">
            <v>UN</v>
          </cell>
        </row>
        <row r="9730">
          <cell r="A9730" t="str">
            <v>0210-217</v>
          </cell>
          <cell r="B9730" t="str">
            <v>ETIQ COD BARRA UNITARIA [V-40-MX-B] 220V</v>
          </cell>
          <cell r="C9730" t="str">
            <v>ROH</v>
          </cell>
          <cell r="D9730" t="str">
            <v>UN</v>
          </cell>
        </row>
        <row r="9731">
          <cell r="A9731" t="str">
            <v>0210-218</v>
          </cell>
          <cell r="B9731" t="str">
            <v>ETIQ EFIC ENERGETICA [V-40-MX-W] 127V</v>
          </cell>
          <cell r="C9731" t="str">
            <v>ROH</v>
          </cell>
          <cell r="D9731" t="str">
            <v>UN</v>
          </cell>
        </row>
        <row r="9732">
          <cell r="A9732" t="str">
            <v>0210-219</v>
          </cell>
          <cell r="B9732" t="str">
            <v>ETIQ EFIC ENERGETICA [V-40-MX-W] 220V</v>
          </cell>
          <cell r="C9732" t="str">
            <v>ROH</v>
          </cell>
          <cell r="D9732" t="str">
            <v>UN</v>
          </cell>
        </row>
        <row r="9733">
          <cell r="A9733" t="str">
            <v>0210-22</v>
          </cell>
          <cell r="B9733" t="str">
            <v>ETIQ COD BARRA COLETIVA [MPN-01-RE] 220V</v>
          </cell>
          <cell r="C9733" t="str">
            <v>ROH</v>
          </cell>
          <cell r="D9733" t="str">
            <v>PL</v>
          </cell>
        </row>
        <row r="9734">
          <cell r="A9734" t="str">
            <v>0210-220</v>
          </cell>
          <cell r="B9734" t="str">
            <v>ETIQ COD BARRA UNITARIA [V-40-MX-W] 220V</v>
          </cell>
          <cell r="C9734" t="str">
            <v>ROH</v>
          </cell>
          <cell r="D9734" t="str">
            <v>UN</v>
          </cell>
        </row>
        <row r="9735">
          <cell r="A9735" t="str">
            <v>0210-221</v>
          </cell>
          <cell r="B9735" t="str">
            <v>ETIQ COD BARRA COLETIVA [B-44-P] 127V</v>
          </cell>
          <cell r="C9735" t="str">
            <v>ROH</v>
          </cell>
          <cell r="D9735" t="str">
            <v>PL</v>
          </cell>
        </row>
        <row r="9736">
          <cell r="A9736" t="str">
            <v>0210-222</v>
          </cell>
          <cell r="B9736" t="str">
            <v>ETIQ COD BARRA COLETIVA [B-44-P] 220V</v>
          </cell>
          <cell r="C9736" t="str">
            <v>ROH</v>
          </cell>
          <cell r="D9736" t="str">
            <v>PL</v>
          </cell>
        </row>
        <row r="9737">
          <cell r="A9737" t="str">
            <v>0210-223</v>
          </cell>
          <cell r="B9737" t="str">
            <v>ETIQ COD BARRA UNITARIA [B-44-P] 220V</v>
          </cell>
          <cell r="C9737" t="str">
            <v>ROH</v>
          </cell>
          <cell r="D9737" t="str">
            <v>UN</v>
          </cell>
        </row>
        <row r="9738">
          <cell r="A9738" t="str">
            <v>0210-224</v>
          </cell>
          <cell r="B9738" t="str">
            <v>ETIQ COD BARRA COLETIVA [L-99-P] 127V</v>
          </cell>
          <cell r="C9738" t="str">
            <v>ROH</v>
          </cell>
          <cell r="D9738" t="str">
            <v>PL</v>
          </cell>
        </row>
        <row r="9739">
          <cell r="A9739" t="str">
            <v>0210-225</v>
          </cell>
          <cell r="B9739" t="str">
            <v>ETIQ COD BARRA COLETIVA [L-99-P] 220V</v>
          </cell>
          <cell r="C9739" t="str">
            <v>ROH</v>
          </cell>
          <cell r="D9739" t="str">
            <v>PL</v>
          </cell>
        </row>
        <row r="9740">
          <cell r="A9740" t="str">
            <v>0210-226</v>
          </cell>
          <cell r="B9740" t="str">
            <v>ETIQ COD BARRA UNITARIA [L-99-P] 220V</v>
          </cell>
          <cell r="C9740" t="str">
            <v>ROH</v>
          </cell>
          <cell r="D9740" t="str">
            <v>UN</v>
          </cell>
        </row>
        <row r="9741">
          <cell r="A9741" t="str">
            <v>0210-227</v>
          </cell>
          <cell r="B9741" t="str">
            <v>ETIQ COD BARRA COLETIVA [L-97-B] 127V</v>
          </cell>
          <cell r="C9741" t="str">
            <v>ROH</v>
          </cell>
          <cell r="D9741" t="str">
            <v>PL</v>
          </cell>
        </row>
        <row r="9742">
          <cell r="A9742" t="str">
            <v>0210-228</v>
          </cell>
          <cell r="B9742" t="str">
            <v>ETIQ COD BARRA COLETIVA [L-97-B] 220V</v>
          </cell>
          <cell r="C9742" t="str">
            <v>ROH</v>
          </cell>
          <cell r="D9742" t="str">
            <v>PL</v>
          </cell>
        </row>
        <row r="9743">
          <cell r="A9743" t="str">
            <v>0210-229</v>
          </cell>
          <cell r="B9743" t="str">
            <v>ETIQ COD BARRA UNITARIA [L-97-B] 220V</v>
          </cell>
          <cell r="C9743" t="str">
            <v>ROH</v>
          </cell>
          <cell r="D9743" t="str">
            <v>UN</v>
          </cell>
        </row>
        <row r="9744">
          <cell r="A9744" t="str">
            <v>0210-23</v>
          </cell>
          <cell r="B9744" t="str">
            <v>ETIQ COD BARRA UNITARIA [MPN-01-RE] 220V</v>
          </cell>
          <cell r="C9744" t="str">
            <v>ROH</v>
          </cell>
          <cell r="D9744" t="str">
            <v>UN</v>
          </cell>
        </row>
        <row r="9745">
          <cell r="A9745" t="str">
            <v>0210-230</v>
          </cell>
          <cell r="B9745" t="str">
            <v>ETIQ SELO RUIDO [L-99-P] 220V</v>
          </cell>
          <cell r="C9745" t="str">
            <v>ROH</v>
          </cell>
          <cell r="D9745" t="str">
            <v>UN</v>
          </cell>
        </row>
        <row r="9746">
          <cell r="A9746" t="str">
            <v>0210-231</v>
          </cell>
          <cell r="B9746" t="str">
            <v>ETIQ COD BARRA COLETIVA [L-97-W] 127V</v>
          </cell>
          <cell r="C9746" t="str">
            <v>ROH</v>
          </cell>
          <cell r="D9746" t="str">
            <v>PL</v>
          </cell>
        </row>
        <row r="9747">
          <cell r="A9747" t="str">
            <v>0210-232</v>
          </cell>
          <cell r="B9747" t="str">
            <v>ETIQ COD BARRA COLETIVA [L-97-W] 220V</v>
          </cell>
          <cell r="C9747" t="str">
            <v>ROH</v>
          </cell>
          <cell r="D9747" t="str">
            <v>PL</v>
          </cell>
        </row>
        <row r="9748">
          <cell r="A9748" t="str">
            <v>0210-233</v>
          </cell>
          <cell r="B9748" t="str">
            <v>ETIQ COD BARRA UNITARIA [L-97-W] 220V</v>
          </cell>
          <cell r="C9748" t="str">
            <v>ROH</v>
          </cell>
          <cell r="D9748" t="str">
            <v>UN</v>
          </cell>
        </row>
        <row r="9749">
          <cell r="A9749" t="str">
            <v>0210-234</v>
          </cell>
          <cell r="B9749" t="str">
            <v>ETIQ SELO RUIDO [L-97-W] 220V</v>
          </cell>
          <cell r="C9749" t="str">
            <v>ROH</v>
          </cell>
          <cell r="D9749" t="str">
            <v>UN</v>
          </cell>
        </row>
        <row r="9750">
          <cell r="A9750" t="str">
            <v>0210-235</v>
          </cell>
          <cell r="B9750" t="str">
            <v>ETIQ COD BARRA COLETIVA [L-97-R] 127V</v>
          </cell>
          <cell r="C9750" t="str">
            <v>ROH</v>
          </cell>
          <cell r="D9750" t="str">
            <v>PL</v>
          </cell>
        </row>
        <row r="9751">
          <cell r="A9751" t="str">
            <v>0210-236</v>
          </cell>
          <cell r="B9751" t="str">
            <v>ETIQ COD BARRA COLETIVA [L-97-R] 220V</v>
          </cell>
          <cell r="C9751" t="str">
            <v>ROH</v>
          </cell>
          <cell r="D9751" t="str">
            <v>PL</v>
          </cell>
        </row>
        <row r="9752">
          <cell r="A9752" t="str">
            <v>0210-237</v>
          </cell>
          <cell r="B9752" t="str">
            <v>ETIQ COD BARRA UNITARIA [L-97-R] 220V</v>
          </cell>
          <cell r="C9752" t="str">
            <v>ROH</v>
          </cell>
          <cell r="D9752" t="str">
            <v>UN</v>
          </cell>
        </row>
        <row r="9753">
          <cell r="A9753" t="str">
            <v>0210-238</v>
          </cell>
          <cell r="B9753" t="str">
            <v>ETIQ SELO RUIDO [L-97-R] 220V</v>
          </cell>
          <cell r="C9753" t="str">
            <v>ROH</v>
          </cell>
          <cell r="D9753" t="str">
            <v>UN</v>
          </cell>
        </row>
        <row r="9754">
          <cell r="A9754" t="str">
            <v>0210-239</v>
          </cell>
          <cell r="B9754" t="str">
            <v>ETIQ SELO RUIDO [L-97-B] 220V</v>
          </cell>
          <cell r="C9754" t="str">
            <v>ROH</v>
          </cell>
          <cell r="D9754" t="str">
            <v>UN</v>
          </cell>
        </row>
        <row r="9755">
          <cell r="A9755" t="str">
            <v>0210-24</v>
          </cell>
          <cell r="B9755" t="str">
            <v>ETIQ SELO RUIDO [MPN-01-RE] 220V</v>
          </cell>
          <cell r="C9755" t="str">
            <v>ROH</v>
          </cell>
          <cell r="D9755" t="str">
            <v>UN</v>
          </cell>
        </row>
        <row r="9756">
          <cell r="A9756" t="str">
            <v>0210-240</v>
          </cell>
          <cell r="B9756" t="str">
            <v>ETIQ COD BARRA UNIT[VTX-40-8P]120V[GT]</v>
          </cell>
          <cell r="C9756" t="str">
            <v>ROH</v>
          </cell>
          <cell r="D9756" t="str">
            <v>UN</v>
          </cell>
        </row>
        <row r="9757">
          <cell r="A9757" t="str">
            <v>0210-241</v>
          </cell>
          <cell r="B9757" t="str">
            <v>ETIQ COD BARRA UNIT[NVP-PRO-50]120V [GT]</v>
          </cell>
          <cell r="C9757" t="str">
            <v>ROH</v>
          </cell>
          <cell r="D9757" t="str">
            <v>UN</v>
          </cell>
        </row>
        <row r="9758">
          <cell r="A9758" t="str">
            <v>0210-242</v>
          </cell>
          <cell r="B9758" t="str">
            <v>ETIQ COD BARRA UNI[L-1400-GI]120V CEMACO</v>
          </cell>
          <cell r="C9758" t="str">
            <v>ROH</v>
          </cell>
          <cell r="D9758" t="str">
            <v>UN</v>
          </cell>
        </row>
        <row r="9759">
          <cell r="A9759" t="str">
            <v>0210-243</v>
          </cell>
          <cell r="B9759" t="str">
            <v>ETIQ COD BARRA COL[L-1400-GI]120V CEMACO</v>
          </cell>
          <cell r="C9759" t="str">
            <v>ROH</v>
          </cell>
          <cell r="D9759" t="str">
            <v>PL</v>
          </cell>
        </row>
        <row r="9760">
          <cell r="A9760" t="str">
            <v>0210-244</v>
          </cell>
          <cell r="B9760" t="str">
            <v>ETIQ COD BARRA UNIT[L-550-R] 120V CEMACO</v>
          </cell>
          <cell r="C9760" t="str">
            <v>ROH</v>
          </cell>
          <cell r="D9760" t="str">
            <v>UN</v>
          </cell>
        </row>
        <row r="9761">
          <cell r="A9761" t="str">
            <v>0210-245</v>
          </cell>
          <cell r="B9761" t="str">
            <v>ETIQ COD BARRA COL [L-550-R] 120V CEMACO</v>
          </cell>
          <cell r="C9761" t="str">
            <v>ROH</v>
          </cell>
          <cell r="D9761" t="str">
            <v>PL</v>
          </cell>
        </row>
        <row r="9762">
          <cell r="A9762" t="str">
            <v>0210-246</v>
          </cell>
          <cell r="B9762" t="str">
            <v>ETIQ COD BARRA UNIT[L-900-FB]120V CEMACO</v>
          </cell>
          <cell r="C9762" t="str">
            <v>ROH</v>
          </cell>
          <cell r="D9762" t="str">
            <v>UN</v>
          </cell>
        </row>
        <row r="9763">
          <cell r="A9763" t="str">
            <v>0210-247</v>
          </cell>
          <cell r="B9763" t="str">
            <v>ETIQ COD BARRA COL [L-900-FB]120V CEMACO</v>
          </cell>
          <cell r="C9763" t="str">
            <v>ROH</v>
          </cell>
          <cell r="D9763" t="str">
            <v>PL</v>
          </cell>
        </row>
        <row r="9764">
          <cell r="A9764" t="str">
            <v>0210-248</v>
          </cell>
          <cell r="B9764" t="str">
            <v>ETIQ COD BARRA UNI[FVN-01-BL]120V CEMACO</v>
          </cell>
          <cell r="C9764" t="str">
            <v>ROH</v>
          </cell>
          <cell r="D9764" t="str">
            <v>UN</v>
          </cell>
        </row>
        <row r="9765">
          <cell r="A9765" t="str">
            <v>0210-249</v>
          </cell>
          <cell r="B9765" t="str">
            <v>ETIQ COD BARRA COL[FVN-01-BL]120V CEMACO</v>
          </cell>
          <cell r="C9765" t="str">
            <v>ROH</v>
          </cell>
          <cell r="D9765" t="str">
            <v>PL</v>
          </cell>
        </row>
        <row r="9766">
          <cell r="A9766" t="str">
            <v>0210-25</v>
          </cell>
          <cell r="B9766" t="str">
            <v>ETIQ COD BARRA COLETIVA [MPN-01-RF] 127V</v>
          </cell>
          <cell r="C9766" t="str">
            <v>ROH</v>
          </cell>
          <cell r="D9766" t="str">
            <v>PL</v>
          </cell>
        </row>
        <row r="9767">
          <cell r="A9767" t="str">
            <v>0210-250</v>
          </cell>
          <cell r="B9767" t="str">
            <v>ETIQ COD BARRA UNIT [SCN-05] 120V CEMACO</v>
          </cell>
          <cell r="C9767" t="str">
            <v>ROH</v>
          </cell>
          <cell r="D9767" t="str">
            <v>UN</v>
          </cell>
        </row>
        <row r="9768">
          <cell r="A9768" t="str">
            <v>0210-251</v>
          </cell>
          <cell r="B9768" t="str">
            <v>ETIQ COD BARRA COL [SCN-05] 120V CEMACO</v>
          </cell>
          <cell r="C9768" t="str">
            <v>ROH</v>
          </cell>
          <cell r="D9768" t="str">
            <v>PL</v>
          </cell>
        </row>
        <row r="9769">
          <cell r="A9769" t="str">
            <v>0210-252</v>
          </cell>
          <cell r="B9769" t="str">
            <v>ETIQ SELO RUIDO [L-99-WG] 127V</v>
          </cell>
          <cell r="C9769" t="str">
            <v>ROH</v>
          </cell>
          <cell r="D9769" t="str">
            <v>UN</v>
          </cell>
        </row>
        <row r="9770">
          <cell r="A9770" t="str">
            <v>0210-253</v>
          </cell>
          <cell r="B9770" t="str">
            <v>ETIQUETA ENDEREÇO COLETIVA SN-SKD</v>
          </cell>
          <cell r="C9770" t="str">
            <v>ROH</v>
          </cell>
          <cell r="D9770" t="str">
            <v>PL</v>
          </cell>
        </row>
        <row r="9771">
          <cell r="A9771" t="str">
            <v>0210-254</v>
          </cell>
          <cell r="B9771" t="str">
            <v>ETIQUETA SN-01 COLETIVA SN-SKD</v>
          </cell>
          <cell r="C9771" t="str">
            <v>ROH</v>
          </cell>
          <cell r="D9771" t="str">
            <v>PL</v>
          </cell>
        </row>
        <row r="9772">
          <cell r="A9772" t="str">
            <v>0210-255</v>
          </cell>
          <cell r="B9772" t="str">
            <v>ETIQ COD BARRA COLET[AFON-12L-BI-BC]127V</v>
          </cell>
          <cell r="C9772" t="str">
            <v>ROH</v>
          </cell>
          <cell r="D9772" t="str">
            <v>UN</v>
          </cell>
        </row>
        <row r="9773">
          <cell r="A9773" t="str">
            <v>0210-256</v>
          </cell>
          <cell r="B9773" t="str">
            <v>ETIQ COD BARRA COLET[AFON-12L-BI-BC]220V</v>
          </cell>
          <cell r="C9773" t="str">
            <v>ROH</v>
          </cell>
          <cell r="D9773" t="str">
            <v>UN</v>
          </cell>
        </row>
        <row r="9774">
          <cell r="A9774" t="str">
            <v>0210-257</v>
          </cell>
          <cell r="B9774" t="str">
            <v>ETIQ COD BARRA COLETIVA[AFON-12L-AB]127V</v>
          </cell>
          <cell r="C9774" t="str">
            <v>ROH</v>
          </cell>
          <cell r="D9774" t="str">
            <v>UN</v>
          </cell>
        </row>
        <row r="9775">
          <cell r="A9775" t="str">
            <v>0210-258</v>
          </cell>
          <cell r="B9775" t="str">
            <v>ETIQ COD BARRA COLETIVA[AFON-12L-AB]220V</v>
          </cell>
          <cell r="C9775" t="str">
            <v>ROH</v>
          </cell>
          <cell r="D9775" t="str">
            <v>UN</v>
          </cell>
        </row>
        <row r="9776">
          <cell r="A9776" t="str">
            <v>0210-259</v>
          </cell>
          <cell r="B9776" t="str">
            <v>ETIQUETA SN-02-SL COLETIVA SN-SKD</v>
          </cell>
          <cell r="C9776" t="str">
            <v>ROH</v>
          </cell>
          <cell r="D9776" t="str">
            <v>PL</v>
          </cell>
        </row>
        <row r="9777">
          <cell r="A9777" t="str">
            <v>0210-26</v>
          </cell>
          <cell r="B9777" t="str">
            <v>ETIQ COD BARRA COLETIVA [MPN-01-RF] 220V</v>
          </cell>
          <cell r="C9777" t="str">
            <v>ROH</v>
          </cell>
          <cell r="D9777" t="str">
            <v>PL</v>
          </cell>
        </row>
        <row r="9778">
          <cell r="A9778" t="str">
            <v>0210-260</v>
          </cell>
          <cell r="B9778" t="str">
            <v>ETIQUETA RETRABALHO ENDEREÇO [V-30-MX-B]</v>
          </cell>
          <cell r="C9778" t="str">
            <v>ROH</v>
          </cell>
          <cell r="D9778" t="str">
            <v>UN</v>
          </cell>
        </row>
        <row r="9779">
          <cell r="A9779" t="str">
            <v>0210-261</v>
          </cell>
          <cell r="B9779" t="str">
            <v>ETIQUETA RETRABALHO ENDEREÇO</v>
          </cell>
          <cell r="C9779" t="str">
            <v>ROH</v>
          </cell>
          <cell r="D9779" t="str">
            <v>UN</v>
          </cell>
        </row>
        <row r="9780">
          <cell r="A9780" t="str">
            <v>0210-262</v>
          </cell>
          <cell r="B9780" t="str">
            <v>ETIQ COD BARRA UNIT[CTG-01]BIV (1027-05)</v>
          </cell>
          <cell r="C9780" t="str">
            <v>ROH</v>
          </cell>
          <cell r="D9780" t="str">
            <v>UN</v>
          </cell>
        </row>
        <row r="9781">
          <cell r="A9781" t="str">
            <v>0210-263</v>
          </cell>
          <cell r="B9781" t="str">
            <v>ETIQ EFIC ENERG[CTG-01] BIV (1027-05)</v>
          </cell>
          <cell r="C9781" t="str">
            <v>ROH</v>
          </cell>
          <cell r="D9781" t="str">
            <v>UN</v>
          </cell>
        </row>
        <row r="9782">
          <cell r="A9782" t="str">
            <v>0210-264</v>
          </cell>
          <cell r="B9782" t="str">
            <v>ETIQ COD BARRA UNIT[CTG-02]BIV (1035-05)</v>
          </cell>
          <cell r="C9782" t="str">
            <v>ROH</v>
          </cell>
          <cell r="D9782" t="str">
            <v>UN</v>
          </cell>
        </row>
        <row r="9783">
          <cell r="A9783" t="str">
            <v>0210-265</v>
          </cell>
          <cell r="B9783" t="str">
            <v>ETIQ EFIC ENERG[CTG-02] BIV (1035-05)</v>
          </cell>
          <cell r="C9783" t="str">
            <v>ROH</v>
          </cell>
          <cell r="D9783" t="str">
            <v>UN</v>
          </cell>
        </row>
        <row r="9784">
          <cell r="A9784" t="str">
            <v>0210-266</v>
          </cell>
          <cell r="B9784" t="str">
            <v>ETIQ COD BARRA UNIT[CTG-03]BIV (1042-05)</v>
          </cell>
          <cell r="C9784" t="str">
            <v>ROH</v>
          </cell>
          <cell r="D9784" t="str">
            <v>UN</v>
          </cell>
        </row>
        <row r="9785">
          <cell r="A9785" t="str">
            <v>0210-267</v>
          </cell>
          <cell r="B9785" t="str">
            <v>ETIQ EFIC ENERG[CTG-03] BIV (1042-05)</v>
          </cell>
          <cell r="C9785" t="str">
            <v>ROH</v>
          </cell>
          <cell r="D9785" t="str">
            <v>UN</v>
          </cell>
        </row>
        <row r="9786">
          <cell r="A9786" t="str">
            <v>0210-268</v>
          </cell>
          <cell r="B9786" t="str">
            <v>ETIQ COD BARRA COLETIVA [AFN-NT-01] 127V</v>
          </cell>
          <cell r="C9786" t="str">
            <v>ROH</v>
          </cell>
          <cell r="D9786" t="str">
            <v>PL</v>
          </cell>
        </row>
        <row r="9787">
          <cell r="A9787" t="str">
            <v>0210-269</v>
          </cell>
          <cell r="B9787" t="str">
            <v>ETIQ COD BARRA COLETIVA [AFN-NT-01] 220V</v>
          </cell>
          <cell r="C9787" t="str">
            <v>ROH</v>
          </cell>
          <cell r="D9787" t="str">
            <v>PL</v>
          </cell>
        </row>
        <row r="9788">
          <cell r="A9788" t="str">
            <v>0210-27</v>
          </cell>
          <cell r="B9788" t="str">
            <v>ETIQ COD BARRA UNITARIA [MPN-01-RF] 220V</v>
          </cell>
          <cell r="C9788" t="str">
            <v>ROH</v>
          </cell>
          <cell r="D9788" t="str">
            <v>UN</v>
          </cell>
        </row>
        <row r="9789">
          <cell r="A9789" t="str">
            <v>0210-270</v>
          </cell>
          <cell r="B9789" t="str">
            <v>ETIQ COD BARRA UNITARIA [AFN-NT-01] 220V</v>
          </cell>
          <cell r="C9789" t="str">
            <v>ROH</v>
          </cell>
          <cell r="D9789" t="str">
            <v>UN</v>
          </cell>
        </row>
        <row r="9790">
          <cell r="A9790" t="str">
            <v>0210-271</v>
          </cell>
          <cell r="B9790" t="str">
            <v>ETIQ COD BARRA UNIT[CTG-04]BIV</v>
          </cell>
          <cell r="C9790" t="str">
            <v>ROH</v>
          </cell>
          <cell r="D9790" t="str">
            <v>UN</v>
          </cell>
        </row>
        <row r="9791">
          <cell r="A9791" t="str">
            <v>0210-272</v>
          </cell>
          <cell r="B9791" t="str">
            <v>ETIQ EFIC ENERG[CTG-04]BIV</v>
          </cell>
          <cell r="C9791" t="str">
            <v>ROH</v>
          </cell>
          <cell r="D9791" t="str">
            <v>UN</v>
          </cell>
        </row>
        <row r="9792">
          <cell r="A9792" t="str">
            <v>0210-273</v>
          </cell>
          <cell r="B9792" t="str">
            <v>ETIQ EFIC ENERGETICA [VSP-30-NW] 127V</v>
          </cell>
          <cell r="C9792" t="str">
            <v>ROH</v>
          </cell>
          <cell r="D9792" t="str">
            <v>UN</v>
          </cell>
        </row>
        <row r="9793">
          <cell r="A9793" t="str">
            <v>0210-274</v>
          </cell>
          <cell r="B9793" t="str">
            <v>ETIQ EFIC ENERGETICA [VSP-30-NW] 220V</v>
          </cell>
          <cell r="C9793" t="str">
            <v>ROH</v>
          </cell>
          <cell r="D9793" t="str">
            <v>UN</v>
          </cell>
        </row>
        <row r="9794">
          <cell r="A9794" t="str">
            <v>0210-275</v>
          </cell>
          <cell r="B9794" t="str">
            <v>ETIQ COD BARRA UNITARIA [VSP-30-NW] 220V</v>
          </cell>
          <cell r="C9794" t="str">
            <v>ROH</v>
          </cell>
          <cell r="D9794" t="str">
            <v>UN</v>
          </cell>
        </row>
        <row r="9795">
          <cell r="A9795" t="str">
            <v>0210-276</v>
          </cell>
          <cell r="B9795" t="str">
            <v>ETIQ EFIC ENERGETICA [VSP-30-NB] 127V</v>
          </cell>
          <cell r="C9795" t="str">
            <v>ROH</v>
          </cell>
          <cell r="D9795" t="str">
            <v>UN</v>
          </cell>
        </row>
        <row r="9796">
          <cell r="A9796" t="str">
            <v>0210-277</v>
          </cell>
          <cell r="B9796" t="str">
            <v>ETIQ EFIC ENERGETICA [VSP-30-NB] 220V</v>
          </cell>
          <cell r="C9796" t="str">
            <v>ROH</v>
          </cell>
          <cell r="D9796" t="str">
            <v>UN</v>
          </cell>
        </row>
        <row r="9797">
          <cell r="A9797" t="str">
            <v>0210-278</v>
          </cell>
          <cell r="B9797" t="str">
            <v>ETIQ COD BARRA UNITARIA [VSP-30-NB] 220V</v>
          </cell>
          <cell r="C9797" t="str">
            <v>ROH</v>
          </cell>
          <cell r="D9797" t="str">
            <v>UN</v>
          </cell>
        </row>
        <row r="9798">
          <cell r="A9798" t="str">
            <v>0210-279</v>
          </cell>
          <cell r="B9798" t="str">
            <v>ETIQ EFIC ENERGETICA [VSP-30-NAP] 127V</v>
          </cell>
          <cell r="C9798" t="str">
            <v>ROH</v>
          </cell>
          <cell r="D9798" t="str">
            <v>UN</v>
          </cell>
        </row>
        <row r="9799">
          <cell r="A9799" t="str">
            <v>0210-28</v>
          </cell>
          <cell r="B9799" t="str">
            <v>ETIQ SELO RUIDO [MPN-01-RF] 220V</v>
          </cell>
          <cell r="C9799" t="str">
            <v>ROH</v>
          </cell>
          <cell r="D9799" t="str">
            <v>UN</v>
          </cell>
        </row>
        <row r="9800">
          <cell r="A9800" t="str">
            <v>0210-280</v>
          </cell>
          <cell r="B9800" t="str">
            <v>ETIQ EFIC ENERGETICA [VSP-30-NAP] 220V</v>
          </cell>
          <cell r="C9800" t="str">
            <v>ROH</v>
          </cell>
          <cell r="D9800" t="str">
            <v>UN</v>
          </cell>
        </row>
        <row r="9801">
          <cell r="A9801" t="str">
            <v>0210-281</v>
          </cell>
          <cell r="B9801" t="str">
            <v>ETIQ COD BARRA UNITARIA [VSP-30-NAP]220V</v>
          </cell>
          <cell r="C9801" t="str">
            <v>ROH</v>
          </cell>
          <cell r="D9801" t="str">
            <v>UN</v>
          </cell>
        </row>
        <row r="9802">
          <cell r="A9802" t="str">
            <v>0210-282</v>
          </cell>
          <cell r="B9802" t="str">
            <v>ETIQ EFIC ENERG [VTX-40-8P] 127V (UL)</v>
          </cell>
          <cell r="C9802" t="str">
            <v>ROH</v>
          </cell>
          <cell r="D9802" t="str">
            <v>UN</v>
          </cell>
        </row>
        <row r="9803">
          <cell r="A9803" t="str">
            <v>0210-283</v>
          </cell>
          <cell r="B9803" t="str">
            <v>ETIQ EFIC ENERG [VTX-40-8P] 220V (UL)</v>
          </cell>
          <cell r="C9803" t="str">
            <v>ROH</v>
          </cell>
          <cell r="D9803" t="str">
            <v>UN</v>
          </cell>
        </row>
        <row r="9804">
          <cell r="A9804" t="str">
            <v>0210-284</v>
          </cell>
          <cell r="B9804" t="str">
            <v>ETIQ COD BARRA [VTX-40-8P]220V(2031-04)</v>
          </cell>
          <cell r="C9804" t="str">
            <v>ROH</v>
          </cell>
          <cell r="D9804" t="str">
            <v>UN</v>
          </cell>
        </row>
        <row r="9805">
          <cell r="A9805" t="str">
            <v>0210-285</v>
          </cell>
          <cell r="B9805" t="str">
            <v>ETIQ EFIC ENERG[VTX-40C-CHROME]127V (UL)</v>
          </cell>
          <cell r="C9805" t="str">
            <v>ROH</v>
          </cell>
          <cell r="D9805" t="str">
            <v>UN</v>
          </cell>
        </row>
        <row r="9806">
          <cell r="A9806" t="str">
            <v>0210-286</v>
          </cell>
          <cell r="B9806" t="str">
            <v>ETIQ EFIC ENERG[VTX-40C-CHROME]220V (UL)</v>
          </cell>
          <cell r="C9806" t="str">
            <v>ROH</v>
          </cell>
          <cell r="D9806" t="str">
            <v>UN</v>
          </cell>
        </row>
        <row r="9807">
          <cell r="A9807" t="str">
            <v>0210-287</v>
          </cell>
          <cell r="B9807" t="str">
            <v>ETIQ CD BAR[VTX-40C-CHROME]220V(2631-04)</v>
          </cell>
          <cell r="C9807" t="str">
            <v>ROH</v>
          </cell>
          <cell r="D9807" t="str">
            <v>UN</v>
          </cell>
        </row>
        <row r="9808">
          <cell r="A9808" t="str">
            <v>0210-288</v>
          </cell>
          <cell r="B9808" t="str">
            <v>ETIQ EFIC ENERG[VTX-40C-CRYSTAL]127V(UL)</v>
          </cell>
          <cell r="C9808" t="str">
            <v>ROH</v>
          </cell>
          <cell r="D9808" t="str">
            <v>UN</v>
          </cell>
        </row>
        <row r="9809">
          <cell r="A9809" t="str">
            <v>0210-289</v>
          </cell>
          <cell r="B9809" t="str">
            <v>ETIQ EFIC ENERG[VTX-40C-CRYSTAL]220V(UL)</v>
          </cell>
          <cell r="C9809" t="str">
            <v>ROH</v>
          </cell>
          <cell r="D9809" t="str">
            <v>UN</v>
          </cell>
        </row>
        <row r="9810">
          <cell r="A9810" t="str">
            <v>0210-29</v>
          </cell>
          <cell r="B9810" t="str">
            <v>ETIQ COD BARRA COLETIVA [L-1200-PI] 127V</v>
          </cell>
          <cell r="C9810" t="str">
            <v>ROH</v>
          </cell>
          <cell r="D9810" t="str">
            <v>PL</v>
          </cell>
        </row>
        <row r="9811">
          <cell r="A9811" t="str">
            <v>0210-290</v>
          </cell>
          <cell r="B9811" t="str">
            <v>ETIQ CD BR[VTX-40C-CRYSTAL]220V(2749-04)</v>
          </cell>
          <cell r="C9811" t="str">
            <v>ROH</v>
          </cell>
          <cell r="D9811" t="str">
            <v>UN</v>
          </cell>
        </row>
        <row r="9812">
          <cell r="A9812" t="str">
            <v>0210-291</v>
          </cell>
          <cell r="B9812" t="str">
            <v>ETIQ EFIC ENERG [VTX-40-CRYSTAL]127V(UL)</v>
          </cell>
          <cell r="C9812" t="str">
            <v>ROH</v>
          </cell>
          <cell r="D9812" t="str">
            <v>UN</v>
          </cell>
        </row>
        <row r="9813">
          <cell r="A9813" t="str">
            <v>0210-292</v>
          </cell>
          <cell r="B9813" t="str">
            <v>ETIQ EFIC ENERG [VTX-40-CRYSTAL]220V(UL)</v>
          </cell>
          <cell r="C9813" t="str">
            <v>ROH</v>
          </cell>
          <cell r="D9813" t="str">
            <v>UN</v>
          </cell>
        </row>
        <row r="9814">
          <cell r="A9814" t="str">
            <v>0210-293</v>
          </cell>
          <cell r="B9814" t="str">
            <v>ETIQ CD BAR[VTX-40-CRYSTAL]220V(2856-04)</v>
          </cell>
          <cell r="C9814" t="str">
            <v>ROH</v>
          </cell>
          <cell r="D9814" t="str">
            <v>UN</v>
          </cell>
        </row>
        <row r="9815">
          <cell r="A9815" t="str">
            <v>0210-294</v>
          </cell>
          <cell r="B9815" t="str">
            <v>ETIQ EFIC ENERG [VTX-40-CHROME]127V (UL)</v>
          </cell>
          <cell r="C9815" t="str">
            <v>ROH</v>
          </cell>
          <cell r="D9815" t="str">
            <v>UN</v>
          </cell>
        </row>
        <row r="9816">
          <cell r="A9816" t="str">
            <v>0210-295</v>
          </cell>
          <cell r="B9816" t="str">
            <v>ETIQ EFIC ENERG [VTX-40-CHROME]220V (UL)</v>
          </cell>
          <cell r="C9816" t="str">
            <v>ROH</v>
          </cell>
          <cell r="D9816" t="str">
            <v>UN</v>
          </cell>
        </row>
        <row r="9817">
          <cell r="A9817" t="str">
            <v>0210-296</v>
          </cell>
          <cell r="B9817" t="str">
            <v>ETIQ COD BAR[VTX-40-CHROME]220V(2982-04)</v>
          </cell>
          <cell r="C9817" t="str">
            <v>ROH</v>
          </cell>
          <cell r="D9817" t="str">
            <v>UN</v>
          </cell>
        </row>
        <row r="9818">
          <cell r="A9818" t="str">
            <v>0210-297</v>
          </cell>
          <cell r="B9818" t="str">
            <v>ETIQ EFIC ENERG [VTX-40C-8P]127V (UL)</v>
          </cell>
          <cell r="C9818" t="str">
            <v>ROH</v>
          </cell>
          <cell r="D9818" t="str">
            <v>UN</v>
          </cell>
        </row>
        <row r="9819">
          <cell r="A9819" t="str">
            <v>0210-298</v>
          </cell>
          <cell r="B9819" t="str">
            <v>ETIQ EFIC ENERG [VTX-40C-8P]220V (UL)</v>
          </cell>
          <cell r="C9819" t="str">
            <v>ROH</v>
          </cell>
          <cell r="D9819" t="str">
            <v>UN</v>
          </cell>
        </row>
        <row r="9820">
          <cell r="A9820" t="str">
            <v>0210-299</v>
          </cell>
          <cell r="B9820" t="str">
            <v>ETIQ COD BARRA [VTX-40C-8P]220V(3033-08)</v>
          </cell>
          <cell r="C9820" t="str">
            <v>ROH</v>
          </cell>
          <cell r="D9820" t="str">
            <v>UN</v>
          </cell>
        </row>
        <row r="9821">
          <cell r="A9821" t="str">
            <v>0210-30</v>
          </cell>
          <cell r="B9821" t="str">
            <v>ETIQ COD BARRA COLETIVA [L-1200-PI] 220V</v>
          </cell>
          <cell r="C9821" t="str">
            <v>ROH</v>
          </cell>
          <cell r="D9821" t="str">
            <v>PL</v>
          </cell>
        </row>
        <row r="9822">
          <cell r="A9822" t="str">
            <v>0210-300</v>
          </cell>
          <cell r="B9822" t="str">
            <v>ETIQ EFIC ENERG [NVT-40-8P-B] 127V (UL)</v>
          </cell>
          <cell r="C9822" t="str">
            <v>ROH</v>
          </cell>
          <cell r="D9822" t="str">
            <v>UN</v>
          </cell>
        </row>
        <row r="9823">
          <cell r="A9823" t="str">
            <v>0210-301</v>
          </cell>
          <cell r="B9823" t="str">
            <v>ETIQ EFIC ENERG [NVT-40-8P-B] 220V (UL)</v>
          </cell>
          <cell r="C9823" t="str">
            <v>ROH</v>
          </cell>
          <cell r="D9823" t="str">
            <v>UN</v>
          </cell>
        </row>
        <row r="9824">
          <cell r="A9824" t="str">
            <v>0210-302</v>
          </cell>
          <cell r="B9824" t="str">
            <v>ETIQ COD BARRA [NVT-40-8P-B] 220V</v>
          </cell>
          <cell r="C9824" t="str">
            <v>ROH</v>
          </cell>
          <cell r="D9824" t="str">
            <v>UN</v>
          </cell>
        </row>
        <row r="9825">
          <cell r="A9825" t="str">
            <v>0210-303</v>
          </cell>
          <cell r="B9825" t="str">
            <v>ETIQ EFIC ENERG [NVT-40C-8P-B] 127V (UL)</v>
          </cell>
          <cell r="C9825" t="str">
            <v>ROH</v>
          </cell>
          <cell r="D9825" t="str">
            <v>UN</v>
          </cell>
        </row>
        <row r="9826">
          <cell r="A9826" t="str">
            <v>0210-304</v>
          </cell>
          <cell r="B9826" t="str">
            <v>ETIQ EFIC ENERG [NVT-40C-8P-B] 220V (UL)</v>
          </cell>
          <cell r="C9826" t="str">
            <v>ROH</v>
          </cell>
          <cell r="D9826" t="str">
            <v>UN</v>
          </cell>
        </row>
        <row r="9827">
          <cell r="A9827" t="str">
            <v>0210-305</v>
          </cell>
          <cell r="B9827" t="str">
            <v>ETIQ COD BARRA [NVT-40C-8P-B] 220V</v>
          </cell>
          <cell r="C9827" t="str">
            <v>ROH</v>
          </cell>
          <cell r="D9827" t="str">
            <v>UN</v>
          </cell>
        </row>
        <row r="9828">
          <cell r="A9828" t="str">
            <v>0210-306</v>
          </cell>
          <cell r="B9828" t="str">
            <v>ETIQ EFIC ENERG [VTX-40-8P-RP]127V (UL)</v>
          </cell>
          <cell r="C9828" t="str">
            <v>ROH</v>
          </cell>
          <cell r="D9828" t="str">
            <v>UN</v>
          </cell>
        </row>
        <row r="9829">
          <cell r="A9829" t="str">
            <v>0210-307</v>
          </cell>
          <cell r="B9829" t="str">
            <v>ETIQ EFIC ENERG [VTX-40-8P-RP]220V (UL)</v>
          </cell>
          <cell r="C9829" t="str">
            <v>ROH</v>
          </cell>
          <cell r="D9829" t="str">
            <v>UN</v>
          </cell>
        </row>
        <row r="9830">
          <cell r="A9830" t="str">
            <v>0210-308</v>
          </cell>
          <cell r="B9830" t="str">
            <v>ETIQ COD BARR[VTX-40-8P-RP]220V(4004-04)</v>
          </cell>
          <cell r="C9830" t="str">
            <v>ROH</v>
          </cell>
          <cell r="D9830" t="str">
            <v>UN</v>
          </cell>
        </row>
        <row r="9831">
          <cell r="A9831" t="str">
            <v>0210-309</v>
          </cell>
          <cell r="B9831" t="str">
            <v>ETIQ EFIC ENERG [VTX-40-8P-RL]127V (UL)</v>
          </cell>
          <cell r="C9831" t="str">
            <v>ROH</v>
          </cell>
          <cell r="D9831" t="str">
            <v>UN</v>
          </cell>
        </row>
        <row r="9832">
          <cell r="A9832" t="str">
            <v>0210-31</v>
          </cell>
          <cell r="B9832" t="str">
            <v>ETIQ COD BARRA UNITARIA [L-1200-PI] 220V</v>
          </cell>
          <cell r="C9832" t="str">
            <v>ROH</v>
          </cell>
          <cell r="D9832" t="str">
            <v>UN</v>
          </cell>
        </row>
        <row r="9833">
          <cell r="A9833" t="str">
            <v>0210-310</v>
          </cell>
          <cell r="B9833" t="str">
            <v>ETIQ EFIC ENERG [VTX-40-8P-RL]220V (UL)</v>
          </cell>
          <cell r="C9833" t="str">
            <v>ROH</v>
          </cell>
          <cell r="D9833" t="str">
            <v>UN</v>
          </cell>
        </row>
        <row r="9834">
          <cell r="A9834" t="str">
            <v>0210-311</v>
          </cell>
          <cell r="B9834" t="str">
            <v>ETIQ COD BARR[VTX-40-8P-RL]220V(4011-04)</v>
          </cell>
          <cell r="C9834" t="str">
            <v>ROH</v>
          </cell>
          <cell r="D9834" t="str">
            <v>UN</v>
          </cell>
        </row>
        <row r="9835">
          <cell r="A9835" t="str">
            <v>0210-312</v>
          </cell>
          <cell r="B9835" t="str">
            <v>ETIQ EFIC ENERG [VSP-40-B]127V (UL)</v>
          </cell>
          <cell r="C9835" t="str">
            <v>ROH</v>
          </cell>
          <cell r="D9835" t="str">
            <v>UN</v>
          </cell>
        </row>
        <row r="9836">
          <cell r="A9836" t="str">
            <v>0210-313</v>
          </cell>
          <cell r="B9836" t="str">
            <v>ETIQ EFIC ENERG [VSP-40-B]220V (UL)</v>
          </cell>
          <cell r="C9836" t="str">
            <v>ROH</v>
          </cell>
          <cell r="D9836" t="str">
            <v>UN</v>
          </cell>
        </row>
        <row r="9837">
          <cell r="A9837" t="str">
            <v>0210-314</v>
          </cell>
          <cell r="B9837" t="str">
            <v>ETIQ COD BARRA [VSP-40-B]220V(4022-04)</v>
          </cell>
          <cell r="C9837" t="str">
            <v>ROH</v>
          </cell>
          <cell r="D9837" t="str">
            <v>UN</v>
          </cell>
        </row>
        <row r="9838">
          <cell r="A9838" t="str">
            <v>0210-315</v>
          </cell>
          <cell r="B9838" t="str">
            <v>ETIQ EFIC ENERG [VSP-40-W]127V (UL)</v>
          </cell>
          <cell r="C9838" t="str">
            <v>ROH</v>
          </cell>
          <cell r="D9838" t="str">
            <v>UN</v>
          </cell>
        </row>
        <row r="9839">
          <cell r="A9839" t="str">
            <v>0210-316</v>
          </cell>
          <cell r="B9839" t="str">
            <v>ETIQ EFIC ENERG [VSP-40-W]220V (UL)</v>
          </cell>
          <cell r="C9839" t="str">
            <v>ROH</v>
          </cell>
          <cell r="D9839" t="str">
            <v>UN</v>
          </cell>
        </row>
        <row r="9840">
          <cell r="A9840" t="str">
            <v>0210-317</v>
          </cell>
          <cell r="B9840" t="str">
            <v>ETIQ COD BARRA [VSP-40-W]220V(4034-04)</v>
          </cell>
          <cell r="C9840" t="str">
            <v>ROH</v>
          </cell>
          <cell r="D9840" t="str">
            <v>UN</v>
          </cell>
        </row>
        <row r="9841">
          <cell r="A9841" t="str">
            <v>0210-318</v>
          </cell>
          <cell r="B9841" t="str">
            <v>ETIQ EFIC ENERG [VT-40-NB]127V (UL)</v>
          </cell>
          <cell r="C9841" t="str">
            <v>ROH</v>
          </cell>
          <cell r="D9841" t="str">
            <v>UN</v>
          </cell>
        </row>
        <row r="9842">
          <cell r="A9842" t="str">
            <v>0210-319</v>
          </cell>
          <cell r="B9842" t="str">
            <v>ETIQ EFIC ENERG [VT-40-NB]220V (UL)</v>
          </cell>
          <cell r="C9842" t="str">
            <v>ROH</v>
          </cell>
          <cell r="D9842" t="str">
            <v>UN</v>
          </cell>
        </row>
        <row r="9843">
          <cell r="A9843" t="str">
            <v>0210-32</v>
          </cell>
          <cell r="B9843" t="str">
            <v>ETIQ SELO RUIDO [L-1200-PI] 220V</v>
          </cell>
          <cell r="C9843" t="str">
            <v>ROH</v>
          </cell>
          <cell r="D9843" t="str">
            <v>UN</v>
          </cell>
        </row>
        <row r="9844">
          <cell r="A9844" t="str">
            <v>0210-320</v>
          </cell>
          <cell r="B9844" t="str">
            <v>ETIQ COD BARRA [VT-40-NB]220V(4077-04)</v>
          </cell>
          <cell r="C9844" t="str">
            <v>ROH</v>
          </cell>
          <cell r="D9844" t="str">
            <v>UN</v>
          </cell>
        </row>
        <row r="9845">
          <cell r="A9845" t="str">
            <v>0210-321</v>
          </cell>
          <cell r="B9845" t="str">
            <v>ETIQ EFIC ENERG [VT-40C-NB]127V (UL)</v>
          </cell>
          <cell r="C9845" t="str">
            <v>ROH</v>
          </cell>
          <cell r="D9845" t="str">
            <v>UN</v>
          </cell>
        </row>
        <row r="9846">
          <cell r="A9846" t="str">
            <v>0210-322</v>
          </cell>
          <cell r="B9846" t="str">
            <v>ETIQ EFIC ENERG [VT-40C-NB]220V (UL)</v>
          </cell>
          <cell r="C9846" t="str">
            <v>ROH</v>
          </cell>
          <cell r="D9846" t="str">
            <v>UN</v>
          </cell>
        </row>
        <row r="9847">
          <cell r="A9847" t="str">
            <v>0210-323</v>
          </cell>
          <cell r="B9847" t="str">
            <v>ETIQ COD BARRA [VT-40C-NB]220V(4087-04)</v>
          </cell>
          <cell r="C9847" t="str">
            <v>ROH</v>
          </cell>
          <cell r="D9847" t="str">
            <v>UN</v>
          </cell>
        </row>
        <row r="9848">
          <cell r="A9848" t="str">
            <v>0210-324</v>
          </cell>
          <cell r="B9848" t="str">
            <v>ETIQ EFIC ENERG [VTX-40-8P-CR]127V (UL)</v>
          </cell>
          <cell r="C9848" t="str">
            <v>ROH</v>
          </cell>
          <cell r="D9848" t="str">
            <v>UN</v>
          </cell>
        </row>
        <row r="9849">
          <cell r="A9849" t="str">
            <v>0210-325</v>
          </cell>
          <cell r="B9849" t="str">
            <v>ETIQ EFIC ENERG [VTX-40-8P-CR]220V (UL)</v>
          </cell>
          <cell r="C9849" t="str">
            <v>ROH</v>
          </cell>
          <cell r="D9849" t="str">
            <v>UN</v>
          </cell>
        </row>
        <row r="9850">
          <cell r="A9850" t="str">
            <v>0210-326</v>
          </cell>
          <cell r="B9850" t="str">
            <v>ETIQ COD BARR[VTX-40-8P-CR]220V(5255-04)</v>
          </cell>
          <cell r="C9850" t="str">
            <v>ROH</v>
          </cell>
          <cell r="D9850" t="str">
            <v>UN</v>
          </cell>
        </row>
        <row r="9851">
          <cell r="A9851" t="str">
            <v>0210-327</v>
          </cell>
          <cell r="B9851" t="str">
            <v>ETIQ EFIC ENERG [VSP-40C-NB]127V (UL)</v>
          </cell>
          <cell r="C9851" t="str">
            <v>ROH</v>
          </cell>
          <cell r="D9851" t="str">
            <v>UN</v>
          </cell>
        </row>
        <row r="9852">
          <cell r="A9852" t="str">
            <v>0210-328</v>
          </cell>
          <cell r="B9852" t="str">
            <v>ETIQ EFIC ENERG [VSP-40C-NB]220V (UL)</v>
          </cell>
          <cell r="C9852" t="str">
            <v>ROH</v>
          </cell>
          <cell r="D9852" t="str">
            <v>UN</v>
          </cell>
        </row>
        <row r="9853">
          <cell r="A9853" t="str">
            <v>0210-329</v>
          </cell>
          <cell r="B9853" t="str">
            <v>ETIQ COD BARRA [VSP-40C-NB]220V(5389-04)</v>
          </cell>
          <cell r="C9853" t="str">
            <v>ROH</v>
          </cell>
          <cell r="D9853" t="str">
            <v>UN</v>
          </cell>
        </row>
        <row r="9854">
          <cell r="A9854" t="str">
            <v>0210-33</v>
          </cell>
          <cell r="B9854" t="str">
            <v>ETIQ COD BARRA COLETIVA [E-30-P] 127V</v>
          </cell>
          <cell r="C9854" t="str">
            <v>ROH</v>
          </cell>
          <cell r="D9854" t="str">
            <v>PL</v>
          </cell>
        </row>
        <row r="9855">
          <cell r="A9855" t="str">
            <v>0210-330</v>
          </cell>
          <cell r="B9855" t="str">
            <v>ETIQ EFIC ENERG [VTX-40C-8P-CR]127V (UL)</v>
          </cell>
          <cell r="C9855" t="str">
            <v>ROH</v>
          </cell>
          <cell r="D9855" t="str">
            <v>UN</v>
          </cell>
        </row>
        <row r="9856">
          <cell r="A9856" t="str">
            <v>0210-331</v>
          </cell>
          <cell r="B9856" t="str">
            <v>ETIQ EFIC ENERG [VTX-40C-8P-CR]220V (UL)</v>
          </cell>
          <cell r="C9856" t="str">
            <v>ROH</v>
          </cell>
          <cell r="D9856" t="str">
            <v>UN</v>
          </cell>
        </row>
        <row r="9857">
          <cell r="A9857" t="str">
            <v>0210-332</v>
          </cell>
          <cell r="B9857" t="str">
            <v>ETIQ COD BAR[VTX-40C-8P-CR]220V(6322-04)</v>
          </cell>
          <cell r="C9857" t="str">
            <v>ROH</v>
          </cell>
          <cell r="D9857" t="str">
            <v>UN</v>
          </cell>
        </row>
        <row r="9858">
          <cell r="A9858" t="str">
            <v>0210-333</v>
          </cell>
          <cell r="B9858" t="str">
            <v>ETIQ EFIC ENERG [VTX-40P-8P]127V (UL)</v>
          </cell>
          <cell r="C9858" t="str">
            <v>ROH</v>
          </cell>
          <cell r="D9858" t="str">
            <v>UN</v>
          </cell>
        </row>
        <row r="9859">
          <cell r="A9859" t="str">
            <v>0210-334</v>
          </cell>
          <cell r="B9859" t="str">
            <v>ETIQ EFIC ENERG [VTX-40P-8P]220V (UL)</v>
          </cell>
          <cell r="C9859" t="str">
            <v>ROH</v>
          </cell>
          <cell r="D9859" t="str">
            <v>UN</v>
          </cell>
        </row>
        <row r="9860">
          <cell r="A9860" t="str">
            <v>0210-335</v>
          </cell>
          <cell r="B9860" t="str">
            <v>ETIQ COD BARRA [VTX-40P-8P]220V(9751-04)</v>
          </cell>
          <cell r="C9860" t="str">
            <v>ROH</v>
          </cell>
          <cell r="D9860" t="str">
            <v>UN</v>
          </cell>
        </row>
        <row r="9861">
          <cell r="A9861" t="str">
            <v>0210-336</v>
          </cell>
          <cell r="B9861" t="str">
            <v>ETIQ COD BARRA UNIT[CTG-03]BIV (1042-06)</v>
          </cell>
          <cell r="C9861" t="str">
            <v>ROH</v>
          </cell>
          <cell r="D9861" t="str">
            <v>UN</v>
          </cell>
        </row>
        <row r="9862">
          <cell r="A9862" t="str">
            <v>0210-337</v>
          </cell>
          <cell r="B9862" t="str">
            <v>ETIQ EFIC ENERG[CTG-03] BIV (1042-06)</v>
          </cell>
          <cell r="C9862" t="str">
            <v>ROH</v>
          </cell>
          <cell r="D9862" t="str">
            <v>UN</v>
          </cell>
        </row>
        <row r="9863">
          <cell r="A9863" t="str">
            <v>0210-338</v>
          </cell>
          <cell r="B9863" t="str">
            <v>ETIQ EFIC ENERG [VPS-40-8P]127V (UL)</v>
          </cell>
          <cell r="C9863" t="str">
            <v>ROH</v>
          </cell>
          <cell r="D9863" t="str">
            <v>UN</v>
          </cell>
        </row>
        <row r="9864">
          <cell r="A9864" t="str">
            <v>0210-339</v>
          </cell>
          <cell r="B9864" t="str">
            <v>ETIQ EFIC ENERG [VPS-40-8P]220V (UL)</v>
          </cell>
          <cell r="C9864" t="str">
            <v>ROH</v>
          </cell>
          <cell r="D9864" t="str">
            <v>UN</v>
          </cell>
        </row>
        <row r="9865">
          <cell r="A9865" t="str">
            <v>0210-34</v>
          </cell>
          <cell r="B9865" t="str">
            <v>ETIQ COD BARRA COLETIVA [E-30-P] 220V</v>
          </cell>
          <cell r="C9865" t="str">
            <v>ROH</v>
          </cell>
          <cell r="D9865" t="str">
            <v>PL</v>
          </cell>
        </row>
        <row r="9866">
          <cell r="A9866" t="str">
            <v>0210-340</v>
          </cell>
          <cell r="B9866" t="str">
            <v>ETIQ COD BARRA[VPS-40-8P]220V(2025-04)</v>
          </cell>
          <cell r="C9866" t="str">
            <v>ROH</v>
          </cell>
          <cell r="D9866" t="str">
            <v>UN</v>
          </cell>
        </row>
        <row r="9867">
          <cell r="A9867" t="str">
            <v>0210-341</v>
          </cell>
          <cell r="B9867" t="str">
            <v>ETIQ EFIC ENERG [BMV-03]127V (UL)</v>
          </cell>
          <cell r="C9867" t="str">
            <v>ROH</v>
          </cell>
          <cell r="D9867" t="str">
            <v>UN</v>
          </cell>
        </row>
        <row r="9868">
          <cell r="A9868" t="str">
            <v>0210-342</v>
          </cell>
          <cell r="B9868" t="str">
            <v>ETIQ EFIC ENERG [BMV-03]220V (UL)</v>
          </cell>
          <cell r="C9868" t="str">
            <v>ROH</v>
          </cell>
          <cell r="D9868" t="str">
            <v>UN</v>
          </cell>
        </row>
        <row r="9869">
          <cell r="A9869" t="str">
            <v>0210-343</v>
          </cell>
          <cell r="B9869" t="str">
            <v>ETIQ COD BARRA[BMV-03]220V(4404-04)</v>
          </cell>
          <cell r="C9869" t="str">
            <v>ROH</v>
          </cell>
          <cell r="D9869" t="str">
            <v>UN</v>
          </cell>
        </row>
        <row r="9870">
          <cell r="A9870" t="str">
            <v>0210-344</v>
          </cell>
          <cell r="B9870" t="str">
            <v>ETIQ EFIC ENERG [VSP-40-AP]127V (UL)</v>
          </cell>
          <cell r="C9870" t="str">
            <v>ROH</v>
          </cell>
          <cell r="D9870" t="str">
            <v>UN</v>
          </cell>
        </row>
        <row r="9871">
          <cell r="A9871" t="str">
            <v>0210-345</v>
          </cell>
          <cell r="B9871" t="str">
            <v>ETIQ EFIC ENERG [VSP-40-AP]220V (UL)</v>
          </cell>
          <cell r="C9871" t="str">
            <v>ROH</v>
          </cell>
          <cell r="D9871" t="str">
            <v>UN</v>
          </cell>
        </row>
        <row r="9872">
          <cell r="A9872" t="str">
            <v>0210-346</v>
          </cell>
          <cell r="B9872" t="str">
            <v>ETIQ COD BARRA[VSP-40-AP]220V(4412-04)</v>
          </cell>
          <cell r="C9872" t="str">
            <v>ROH</v>
          </cell>
          <cell r="D9872" t="str">
            <v>UN</v>
          </cell>
        </row>
        <row r="9873">
          <cell r="A9873" t="str">
            <v>0210-347</v>
          </cell>
          <cell r="B9873" t="str">
            <v>ETIQ EFIC ENERG [VPS-44-8P-NP]127V (UL)</v>
          </cell>
          <cell r="C9873" t="str">
            <v>ROH</v>
          </cell>
          <cell r="D9873" t="str">
            <v>UN</v>
          </cell>
        </row>
        <row r="9874">
          <cell r="A9874" t="str">
            <v>0210-348</v>
          </cell>
          <cell r="B9874" t="str">
            <v>ETIQ EFIC ENERG [VPS-44-8P-NP]220V (UL)</v>
          </cell>
          <cell r="C9874" t="str">
            <v>ROH</v>
          </cell>
          <cell r="D9874" t="str">
            <v>UN</v>
          </cell>
        </row>
        <row r="9875">
          <cell r="A9875" t="str">
            <v>0210-349</v>
          </cell>
          <cell r="B9875" t="str">
            <v>ETIQ COD BARR[VSP-44-8P-NP]220V(4446-04)</v>
          </cell>
          <cell r="C9875" t="str">
            <v>ROH</v>
          </cell>
          <cell r="D9875" t="str">
            <v>UN</v>
          </cell>
        </row>
        <row r="9876">
          <cell r="A9876" t="str">
            <v>0210-35</v>
          </cell>
          <cell r="B9876" t="str">
            <v>ETIQ COD BARRA UNITARIA [E-30-P] 220V</v>
          </cell>
          <cell r="C9876" t="str">
            <v>ROH</v>
          </cell>
          <cell r="D9876" t="str">
            <v>UN</v>
          </cell>
        </row>
        <row r="9877">
          <cell r="A9877" t="str">
            <v>0210-350</v>
          </cell>
          <cell r="B9877" t="str">
            <v>ETIQ EFIC ENERG [BMV-02]127V (UL)</v>
          </cell>
          <cell r="C9877" t="str">
            <v>ROH</v>
          </cell>
          <cell r="D9877" t="str">
            <v>UN</v>
          </cell>
        </row>
        <row r="9878">
          <cell r="A9878" t="str">
            <v>0210-351</v>
          </cell>
          <cell r="B9878" t="str">
            <v>ETIQ EFIC ENERG [BMV-02]220V (UL)</v>
          </cell>
          <cell r="C9878" t="str">
            <v>ROH</v>
          </cell>
          <cell r="D9878" t="str">
            <v>UN</v>
          </cell>
        </row>
        <row r="9879">
          <cell r="A9879" t="str">
            <v>0210-352</v>
          </cell>
          <cell r="B9879" t="str">
            <v>ETIQ COD BARRA[BMV-02]220V(5505-04)</v>
          </cell>
          <cell r="C9879" t="str">
            <v>ROH</v>
          </cell>
          <cell r="D9879" t="str">
            <v>UN</v>
          </cell>
        </row>
        <row r="9880">
          <cell r="A9880" t="str">
            <v>0210-353</v>
          </cell>
          <cell r="B9880" t="str">
            <v>ETIQ EFIC ENERG [V-40-MX-W]127V (UL)</v>
          </cell>
          <cell r="C9880" t="str">
            <v>ROH</v>
          </cell>
          <cell r="D9880" t="str">
            <v>UN</v>
          </cell>
        </row>
        <row r="9881">
          <cell r="A9881" t="str">
            <v>0210-354</v>
          </cell>
          <cell r="B9881" t="str">
            <v>ETIQ EFIC ENERG [V-40-MX-W]220V (UL)</v>
          </cell>
          <cell r="C9881" t="str">
            <v>ROH</v>
          </cell>
          <cell r="D9881" t="str">
            <v>UN</v>
          </cell>
        </row>
        <row r="9882">
          <cell r="A9882" t="str">
            <v>0210-355</v>
          </cell>
          <cell r="B9882" t="str">
            <v>ETIQ COD BARRA[V-40-MX-W]220V(5551-04)</v>
          </cell>
          <cell r="C9882" t="str">
            <v>ROH</v>
          </cell>
          <cell r="D9882" t="str">
            <v>UN</v>
          </cell>
        </row>
        <row r="9883">
          <cell r="A9883" t="str">
            <v>0210-356</v>
          </cell>
          <cell r="B9883" t="str">
            <v>ETIQ EFIC ENERG [V-40-MX-B]127V (UL)</v>
          </cell>
          <cell r="C9883" t="str">
            <v>ROH</v>
          </cell>
          <cell r="D9883" t="str">
            <v>UN</v>
          </cell>
        </row>
        <row r="9884">
          <cell r="A9884" t="str">
            <v>0210-357</v>
          </cell>
          <cell r="B9884" t="str">
            <v>ETIQ EFIC ENERG [V-40-MX-B]220V (UL)</v>
          </cell>
          <cell r="C9884" t="str">
            <v>ROH</v>
          </cell>
          <cell r="D9884" t="str">
            <v>UN</v>
          </cell>
        </row>
        <row r="9885">
          <cell r="A9885" t="str">
            <v>0210-358</v>
          </cell>
          <cell r="B9885" t="str">
            <v>ETIQ COD BARRA[V-40-MX-B]220V(5552-04)</v>
          </cell>
          <cell r="C9885" t="str">
            <v>ROH</v>
          </cell>
          <cell r="D9885" t="str">
            <v>UN</v>
          </cell>
        </row>
        <row r="9886">
          <cell r="A9886" t="str">
            <v>0210-359</v>
          </cell>
          <cell r="B9886" t="str">
            <v>ETIQ EFIC ENER[VTX-40C-8P-CR-E1]127V(UL)</v>
          </cell>
          <cell r="C9886" t="str">
            <v>ROH</v>
          </cell>
          <cell r="D9886" t="str">
            <v>UN</v>
          </cell>
        </row>
        <row r="9887">
          <cell r="A9887" t="str">
            <v>0210-36</v>
          </cell>
          <cell r="B9887" t="str">
            <v>ETIQ COD BARRA COLETIVA [BP-01P-PI] 127V</v>
          </cell>
          <cell r="C9887" t="str">
            <v>ROH</v>
          </cell>
          <cell r="D9887" t="str">
            <v>PL</v>
          </cell>
        </row>
        <row r="9888">
          <cell r="A9888" t="str">
            <v>0210-360</v>
          </cell>
          <cell r="B9888" t="str">
            <v>ETIQ EFIC ENER[VTX-40C-8P-CR-E1]220V(UL)</v>
          </cell>
          <cell r="C9888" t="str">
            <v>ROH</v>
          </cell>
          <cell r="D9888" t="str">
            <v>UN</v>
          </cell>
        </row>
        <row r="9889">
          <cell r="A9889" t="str">
            <v>0210-361</v>
          </cell>
          <cell r="B9889" t="str">
            <v>ETQ CD BR[VTX-40C-8P-CR-E1]220V(5764-04)</v>
          </cell>
          <cell r="C9889" t="str">
            <v>ROH</v>
          </cell>
          <cell r="D9889" t="str">
            <v>UN</v>
          </cell>
        </row>
        <row r="9890">
          <cell r="A9890" t="str">
            <v>0210-362</v>
          </cell>
          <cell r="B9890" t="str">
            <v>ETIQ EFIC ENERG [NVP-PRO-50]127V (UL)</v>
          </cell>
          <cell r="C9890" t="str">
            <v>ROH</v>
          </cell>
          <cell r="D9890" t="str">
            <v>UN</v>
          </cell>
        </row>
        <row r="9891">
          <cell r="A9891" t="str">
            <v>0210-363</v>
          </cell>
          <cell r="B9891" t="str">
            <v>ETIQ EFIC ENERG [NVP-PRO-50]220V (UL)</v>
          </cell>
          <cell r="C9891" t="str">
            <v>ROH</v>
          </cell>
          <cell r="D9891" t="str">
            <v>UN</v>
          </cell>
        </row>
        <row r="9892">
          <cell r="A9892" t="str">
            <v>0210-364</v>
          </cell>
          <cell r="B9892" t="str">
            <v>ETIQ COD BARRA[NVP-PRO-50]220V(6664-04)</v>
          </cell>
          <cell r="C9892" t="str">
            <v>ROH</v>
          </cell>
          <cell r="D9892" t="str">
            <v>UN</v>
          </cell>
        </row>
        <row r="9893">
          <cell r="A9893" t="str">
            <v>0210-365</v>
          </cell>
          <cell r="B9893" t="str">
            <v>ETIQ COD BARRA[NVP-PRO-50]127V(6664-03)</v>
          </cell>
          <cell r="C9893" t="str">
            <v>ROH</v>
          </cell>
          <cell r="D9893" t="str">
            <v>UN</v>
          </cell>
        </row>
        <row r="9894">
          <cell r="A9894" t="str">
            <v>0210-366</v>
          </cell>
          <cell r="B9894" t="str">
            <v>ETIQ IEC - INMETRO 50X20MM (OCP UL)</v>
          </cell>
          <cell r="C9894" t="str">
            <v>ROH</v>
          </cell>
          <cell r="D9894" t="str">
            <v>UN</v>
          </cell>
        </row>
        <row r="9895">
          <cell r="A9895" t="str">
            <v>0210-367</v>
          </cell>
          <cell r="B9895" t="str">
            <v>ETIQ COD BARRA COLETIVA [L-98-B] 127V</v>
          </cell>
          <cell r="C9895" t="str">
            <v>ROH</v>
          </cell>
          <cell r="D9895" t="str">
            <v>PL</v>
          </cell>
        </row>
        <row r="9896">
          <cell r="A9896" t="str">
            <v>0210-368</v>
          </cell>
          <cell r="B9896" t="str">
            <v>ETIQ COD BARRA COLETIVA [L-98-B] 220V</v>
          </cell>
          <cell r="C9896" t="str">
            <v>ROH</v>
          </cell>
          <cell r="D9896" t="str">
            <v>PL</v>
          </cell>
        </row>
        <row r="9897">
          <cell r="A9897" t="str">
            <v>0210-369</v>
          </cell>
          <cell r="B9897" t="str">
            <v>ETIQ COD BARRA UNITARIA [L-98-B] 220V</v>
          </cell>
          <cell r="C9897" t="str">
            <v>ROH</v>
          </cell>
          <cell r="D9897" t="str">
            <v>UN</v>
          </cell>
        </row>
        <row r="9898">
          <cell r="A9898" t="str">
            <v>0210-37</v>
          </cell>
          <cell r="B9898" t="str">
            <v>ETIQ COD BARRA COLETIVA [BP-01P-PI] 220V</v>
          </cell>
          <cell r="C9898" t="str">
            <v>ROH</v>
          </cell>
          <cell r="D9898" t="str">
            <v>PL</v>
          </cell>
        </row>
        <row r="9899">
          <cell r="A9899" t="str">
            <v>0210-370</v>
          </cell>
          <cell r="B9899" t="str">
            <v>ETIQ SELO RUIDO [L-98-B] 220V</v>
          </cell>
          <cell r="C9899" t="str">
            <v>ROH</v>
          </cell>
          <cell r="D9899" t="str">
            <v>UN</v>
          </cell>
        </row>
        <row r="9900">
          <cell r="A9900" t="str">
            <v>0210-371</v>
          </cell>
          <cell r="B9900" t="str">
            <v>ETIQ CD BARRA UNIT[FSN-55-B](MAYCAR)220V</v>
          </cell>
          <cell r="C9900" t="str">
            <v>ROH</v>
          </cell>
          <cell r="D9900" t="str">
            <v>UN</v>
          </cell>
        </row>
        <row r="9901">
          <cell r="A9901" t="str">
            <v>0210-372</v>
          </cell>
          <cell r="B9901" t="str">
            <v>ETIQ CD BARR UNIT[FVN-01-BL](MAYCAR)220V</v>
          </cell>
          <cell r="C9901" t="str">
            <v>ROH</v>
          </cell>
          <cell r="D9901" t="str">
            <v>UN</v>
          </cell>
        </row>
        <row r="9902">
          <cell r="A9902" t="str">
            <v>0210-373</v>
          </cell>
          <cell r="B9902" t="str">
            <v>ETIQ CD BARRA UNIT[BP-01P-B](MAYCAR)220V</v>
          </cell>
          <cell r="C9902" t="str">
            <v>ROH</v>
          </cell>
          <cell r="D9902" t="str">
            <v>UN</v>
          </cell>
        </row>
        <row r="9903">
          <cell r="A9903" t="str">
            <v>0210-374</v>
          </cell>
          <cell r="B9903" t="str">
            <v>ETIQ CD BARR UNIT[L-1400-GI](MAYCAR)220V</v>
          </cell>
          <cell r="C9903" t="str">
            <v>ROH</v>
          </cell>
          <cell r="D9903" t="str">
            <v>UN</v>
          </cell>
        </row>
        <row r="9904">
          <cell r="A9904" t="str">
            <v>0210-375</v>
          </cell>
          <cell r="B9904" t="str">
            <v>ETIQ CD BARRA UNIT[E-23](MAYCAR)220V</v>
          </cell>
          <cell r="C9904" t="str">
            <v>ROH</v>
          </cell>
          <cell r="D9904" t="str">
            <v>UN</v>
          </cell>
        </row>
        <row r="9905">
          <cell r="A9905" t="str">
            <v>0210-376</v>
          </cell>
          <cell r="B9905" t="str">
            <v>ETIQ CD BARRA UNIT[SN-01](MAYCAR)220V</v>
          </cell>
          <cell r="C9905" t="str">
            <v>ROH</v>
          </cell>
          <cell r="D9905" t="str">
            <v>UN</v>
          </cell>
        </row>
        <row r="9906">
          <cell r="A9906" t="str">
            <v>0210-377</v>
          </cell>
          <cell r="B9906" t="str">
            <v>ETIQ CD BARRA UNIT[B-44-R](MAYCAR)220V</v>
          </cell>
          <cell r="C9906" t="str">
            <v>ROH</v>
          </cell>
          <cell r="D9906" t="str">
            <v>UN</v>
          </cell>
        </row>
        <row r="9907">
          <cell r="A9907" t="str">
            <v>0210-378</v>
          </cell>
          <cell r="B9907" t="str">
            <v>ETIQ CD BARRA UNIT[KT-201-R](MAYCAR)220V</v>
          </cell>
          <cell r="C9907" t="str">
            <v>ROH</v>
          </cell>
          <cell r="D9907" t="str">
            <v>UN</v>
          </cell>
        </row>
        <row r="9908">
          <cell r="A9908" t="str">
            <v>0210-379</v>
          </cell>
          <cell r="B9908" t="str">
            <v>ETIQ CD BARRA UNIT[L-550-B](MAYCAR)220V</v>
          </cell>
          <cell r="C9908" t="str">
            <v>ROH</v>
          </cell>
          <cell r="D9908" t="str">
            <v>UN</v>
          </cell>
        </row>
        <row r="9909">
          <cell r="A9909" t="str">
            <v>0210-38</v>
          </cell>
          <cell r="B9909" t="str">
            <v>ETIQ COD BARRA UNITARIA [BP-01P-PI] 220V</v>
          </cell>
          <cell r="C9909" t="str">
            <v>ROH</v>
          </cell>
          <cell r="D9909" t="str">
            <v>UN</v>
          </cell>
        </row>
        <row r="9910">
          <cell r="A9910" t="str">
            <v>0210-380</v>
          </cell>
          <cell r="B9910" t="str">
            <v>ETIQ CD BARR UNIT[L-1000 BI](MAYCAR)220V</v>
          </cell>
          <cell r="C9910" t="str">
            <v>ROH</v>
          </cell>
          <cell r="D9910" t="str">
            <v>UN</v>
          </cell>
        </row>
        <row r="9911">
          <cell r="A9911" t="str">
            <v>0210-381</v>
          </cell>
          <cell r="B9911" t="str">
            <v>ETIQ CD BARRA UNIT[L-77](MAYCAR)220V</v>
          </cell>
          <cell r="C9911" t="str">
            <v>ROH</v>
          </cell>
          <cell r="D9911" t="str">
            <v>UN</v>
          </cell>
        </row>
        <row r="9912">
          <cell r="A9912" t="str">
            <v>0210-382</v>
          </cell>
          <cell r="B9912" t="str">
            <v>ETIQ CD BARRA COLT[FSN-55-B](MAYCAR)220V</v>
          </cell>
          <cell r="C9912" t="str">
            <v>ROH</v>
          </cell>
          <cell r="D9912" t="str">
            <v>PL</v>
          </cell>
        </row>
        <row r="9913">
          <cell r="A9913" t="str">
            <v>0210-383</v>
          </cell>
          <cell r="B9913" t="str">
            <v>ETIQ CD BARR COLT[FVN-01-BL](MAYCAR)220V</v>
          </cell>
          <cell r="C9913" t="str">
            <v>ROH</v>
          </cell>
          <cell r="D9913" t="str">
            <v>PL</v>
          </cell>
        </row>
        <row r="9914">
          <cell r="A9914" t="str">
            <v>0210-384</v>
          </cell>
          <cell r="B9914" t="str">
            <v>ETIQ CD BARRA COLT[BP-01P-B](MAYCAR)220V</v>
          </cell>
          <cell r="C9914" t="str">
            <v>ROH</v>
          </cell>
          <cell r="D9914" t="str">
            <v>PL</v>
          </cell>
        </row>
        <row r="9915">
          <cell r="A9915" t="str">
            <v>0210-385</v>
          </cell>
          <cell r="B9915" t="str">
            <v>ETIQ CD BARR COLT[L-1400-GI](MAYCAR)220V</v>
          </cell>
          <cell r="C9915" t="str">
            <v>ROH</v>
          </cell>
          <cell r="D9915" t="str">
            <v>PL</v>
          </cell>
        </row>
        <row r="9916">
          <cell r="A9916" t="str">
            <v>0210-386</v>
          </cell>
          <cell r="B9916" t="str">
            <v>ETIQ CD BARRA COLT[E-23](MAYCAR)220V</v>
          </cell>
          <cell r="C9916" t="str">
            <v>ROH</v>
          </cell>
          <cell r="D9916" t="str">
            <v>PL</v>
          </cell>
        </row>
        <row r="9917">
          <cell r="A9917" t="str">
            <v>0210-387</v>
          </cell>
          <cell r="B9917" t="str">
            <v>ETIQ CD BARRA COLT[SN-01](MAYCAR)220V</v>
          </cell>
          <cell r="C9917" t="str">
            <v>ROH</v>
          </cell>
          <cell r="D9917" t="str">
            <v>PL</v>
          </cell>
        </row>
        <row r="9918">
          <cell r="A9918" t="str">
            <v>0210-388</v>
          </cell>
          <cell r="B9918" t="str">
            <v>ETIQ CD BARRA COLT[B-44-R](MAYCAR)220V</v>
          </cell>
          <cell r="C9918" t="str">
            <v>ROH</v>
          </cell>
          <cell r="D9918" t="str">
            <v>PL</v>
          </cell>
        </row>
        <row r="9919">
          <cell r="A9919" t="str">
            <v>0210-389</v>
          </cell>
          <cell r="B9919" t="str">
            <v>ETIQ CD BARRA COLT[KT-201-R](MAYCAR)220V</v>
          </cell>
          <cell r="C9919" t="str">
            <v>ROH</v>
          </cell>
          <cell r="D9919" t="str">
            <v>PL</v>
          </cell>
        </row>
        <row r="9920">
          <cell r="A9920" t="str">
            <v>0210-39</v>
          </cell>
          <cell r="B9920" t="str">
            <v>ETIQ COD BARRA COLETIVA [B-42-P] 127V</v>
          </cell>
          <cell r="C9920" t="str">
            <v>ROH</v>
          </cell>
          <cell r="D9920" t="str">
            <v>PL</v>
          </cell>
        </row>
        <row r="9921">
          <cell r="A9921" t="str">
            <v>0210-390</v>
          </cell>
          <cell r="B9921" t="str">
            <v>ETIQ CD BARRA COLT[L-550-B](MAYCAR)220V</v>
          </cell>
          <cell r="C9921" t="str">
            <v>ROH</v>
          </cell>
          <cell r="D9921" t="str">
            <v>PL</v>
          </cell>
        </row>
        <row r="9922">
          <cell r="A9922" t="str">
            <v>0210-391</v>
          </cell>
          <cell r="B9922" t="str">
            <v>ETIQ CD BARR COLT[L-1000 BI](MAYCAR)220V</v>
          </cell>
          <cell r="C9922" t="str">
            <v>ROH</v>
          </cell>
          <cell r="D9922" t="str">
            <v>PL</v>
          </cell>
        </row>
        <row r="9923">
          <cell r="A9923" t="str">
            <v>0210-392</v>
          </cell>
          <cell r="B9923" t="str">
            <v>ETIQ CD BARRA COLT[L-77](MAYCAR)220V</v>
          </cell>
          <cell r="C9923" t="str">
            <v>ROH</v>
          </cell>
          <cell r="D9923" t="str">
            <v>PL</v>
          </cell>
        </row>
        <row r="9924">
          <cell r="A9924" t="str">
            <v>0210-393</v>
          </cell>
          <cell r="B9924" t="str">
            <v>ETIQ COD BARRA COLET[AFON-12L-BG] 127V</v>
          </cell>
          <cell r="C9924" t="str">
            <v>ROH</v>
          </cell>
          <cell r="D9924" t="str">
            <v>UN</v>
          </cell>
        </row>
        <row r="9925">
          <cell r="A9925" t="str">
            <v>0210-394</v>
          </cell>
          <cell r="B9925" t="str">
            <v>ETIQ COD BARRA COLET[AFON-12L-BG] 220V</v>
          </cell>
          <cell r="C9925" t="str">
            <v>ROH</v>
          </cell>
          <cell r="D9925" t="str">
            <v>UN</v>
          </cell>
        </row>
        <row r="9926">
          <cell r="A9926" t="str">
            <v>0210-395</v>
          </cell>
          <cell r="B9926" t="str">
            <v>ETIQ COD BARRA COL [AFON-12L-BI-E] 120V</v>
          </cell>
          <cell r="C9926" t="str">
            <v>ROH</v>
          </cell>
          <cell r="D9926" t="str">
            <v>UN</v>
          </cell>
        </row>
        <row r="9927">
          <cell r="A9927" t="str">
            <v>0210-396</v>
          </cell>
          <cell r="B9927" t="str">
            <v>ETIQ COD BARRA UNIT [AFON-12L-BI-E] 120V</v>
          </cell>
          <cell r="C9927" t="str">
            <v>ROH</v>
          </cell>
          <cell r="D9927" t="str">
            <v>UN</v>
          </cell>
        </row>
        <row r="9928">
          <cell r="A9928" t="str">
            <v>0210-397</v>
          </cell>
          <cell r="B9928" t="str">
            <v>ETIQ SERIE MARCAÇÃO UL [AFON-12L-BI-E]</v>
          </cell>
          <cell r="C9928" t="str">
            <v>ROH</v>
          </cell>
          <cell r="D9928" t="str">
            <v>UN</v>
          </cell>
        </row>
        <row r="9929">
          <cell r="A9929" t="str">
            <v>0210-398</v>
          </cell>
          <cell r="B9929" t="str">
            <v>ETIQ EMB MARCAÇÃO UL [AFON-12L-BI-E]</v>
          </cell>
          <cell r="C9929" t="str">
            <v>ROH</v>
          </cell>
          <cell r="D9929" t="str">
            <v>UN</v>
          </cell>
        </row>
        <row r="9930">
          <cell r="A9930" t="str">
            <v>0210-399</v>
          </cell>
          <cell r="B9930" t="str">
            <v>ETIQ UNIT ENDEREÇO EXPORTADOR USA LLC.</v>
          </cell>
          <cell r="C9930" t="str">
            <v>ROH</v>
          </cell>
          <cell r="D9930" t="str">
            <v>UN</v>
          </cell>
        </row>
        <row r="9931">
          <cell r="A9931" t="str">
            <v>0210-40</v>
          </cell>
          <cell r="B9931" t="str">
            <v>ETIQ COD BARRA COLETIVA [B-42-P] 220V</v>
          </cell>
          <cell r="C9931" t="str">
            <v>ROH</v>
          </cell>
          <cell r="D9931" t="str">
            <v>PL</v>
          </cell>
        </row>
        <row r="9932">
          <cell r="A9932" t="str">
            <v>0210-400</v>
          </cell>
          <cell r="B9932" t="str">
            <v>PELICULA GRAV DO PAINEL TOUCH ºF [AFON]</v>
          </cell>
          <cell r="C9932" t="str">
            <v>ROH</v>
          </cell>
          <cell r="D9932" t="str">
            <v>UN</v>
          </cell>
        </row>
        <row r="9933">
          <cell r="A9933" t="str">
            <v>0210-401</v>
          </cell>
          <cell r="B9933" t="str">
            <v>ETIQ UNIT MARCAÇÃO SÍMBOLO CLASSE II</v>
          </cell>
          <cell r="C9933" t="str">
            <v>ROH</v>
          </cell>
          <cell r="D9933" t="str">
            <v>UN</v>
          </cell>
        </row>
        <row r="9934">
          <cell r="A9934" t="str">
            <v>0210-402</v>
          </cell>
          <cell r="B9934" t="str">
            <v>ETIQ COD BARRA COLETIVA [LN-UT-01] 127V</v>
          </cell>
          <cell r="C9934" t="str">
            <v>ROH</v>
          </cell>
          <cell r="D9934" t="str">
            <v>PL</v>
          </cell>
        </row>
        <row r="9935">
          <cell r="A9935" t="str">
            <v>0210-403</v>
          </cell>
          <cell r="B9935" t="str">
            <v>ETIQ COD BARRA COLETIVA [LN-UT-01] 220V</v>
          </cell>
          <cell r="C9935" t="str">
            <v>ROH</v>
          </cell>
          <cell r="D9935" t="str">
            <v>PL</v>
          </cell>
        </row>
        <row r="9936">
          <cell r="A9936" t="str">
            <v>0210-404</v>
          </cell>
          <cell r="B9936" t="str">
            <v>ETIQ COD BARRA UNITARIA [LN-UT-01] 220V</v>
          </cell>
          <cell r="C9936" t="str">
            <v>ROH</v>
          </cell>
          <cell r="D9936" t="str">
            <v>UN</v>
          </cell>
        </row>
        <row r="9937">
          <cell r="A9937" t="str">
            <v>0210-405</v>
          </cell>
          <cell r="B9937" t="str">
            <v>ETIQ SELO RUIDO [LN-UT-01] 220V</v>
          </cell>
          <cell r="C9937" t="str">
            <v>ROH</v>
          </cell>
          <cell r="D9937" t="str">
            <v>UN</v>
          </cell>
        </row>
        <row r="9938">
          <cell r="A9938" t="str">
            <v>0210-406</v>
          </cell>
          <cell r="B9938" t="str">
            <v>ETIQ SELO RUIDO [L-1400-GI] 127V</v>
          </cell>
          <cell r="C9938" t="str">
            <v>ROH</v>
          </cell>
          <cell r="D9938" t="str">
            <v>UN</v>
          </cell>
        </row>
        <row r="9939">
          <cell r="A9939" t="str">
            <v>0210-407</v>
          </cell>
          <cell r="B9939" t="str">
            <v>ETIQ SELO RUIDO [L-97-W] 127V</v>
          </cell>
          <cell r="C9939" t="str">
            <v>ROH</v>
          </cell>
          <cell r="D9939" t="str">
            <v>UN</v>
          </cell>
        </row>
        <row r="9940">
          <cell r="A9940" t="str">
            <v>0210-408</v>
          </cell>
          <cell r="B9940" t="str">
            <v>ETIQ SELO RUIDO [SCN-04] 127V</v>
          </cell>
          <cell r="C9940" t="str">
            <v>ROH</v>
          </cell>
          <cell r="D9940" t="str">
            <v>UN</v>
          </cell>
        </row>
        <row r="9941">
          <cell r="A9941" t="str">
            <v>0210-409</v>
          </cell>
          <cell r="B9941" t="str">
            <v>ETIQ SELO RUIDO [SCN-05] 127V</v>
          </cell>
          <cell r="C9941" t="str">
            <v>ROH</v>
          </cell>
          <cell r="D9941" t="str">
            <v>UN</v>
          </cell>
        </row>
        <row r="9942">
          <cell r="A9942" t="str">
            <v>0210-41</v>
          </cell>
          <cell r="B9942" t="str">
            <v>ETIQ COD BARRA UNITARIA [B-42-P] 220V</v>
          </cell>
          <cell r="C9942" t="str">
            <v>ROH</v>
          </cell>
          <cell r="D9942" t="str">
            <v>UN</v>
          </cell>
        </row>
        <row r="9943">
          <cell r="A9943" t="str">
            <v>0210-410</v>
          </cell>
          <cell r="B9943" t="str">
            <v>ETIQ SELO RUIDO [SCN-11] 127V</v>
          </cell>
          <cell r="C9943" t="str">
            <v>ROH</v>
          </cell>
          <cell r="D9943" t="str">
            <v>UN</v>
          </cell>
        </row>
        <row r="9944">
          <cell r="A9944" t="str">
            <v>0210-411</v>
          </cell>
          <cell r="B9944" t="str">
            <v>ETIQ COD BARRA COLETIVA [AF-01-MX] 127V</v>
          </cell>
          <cell r="C9944" t="str">
            <v>ROH</v>
          </cell>
          <cell r="D9944" t="str">
            <v>PL</v>
          </cell>
        </row>
        <row r="9945">
          <cell r="A9945" t="str">
            <v>0210-412</v>
          </cell>
          <cell r="B9945" t="str">
            <v>ETIQ COD BARRA COLETIVA [AF-01-MX] 220V</v>
          </cell>
          <cell r="C9945" t="str">
            <v>ROH</v>
          </cell>
          <cell r="D9945" t="str">
            <v>PL</v>
          </cell>
        </row>
        <row r="9946">
          <cell r="A9946" t="str">
            <v>0210-413</v>
          </cell>
          <cell r="B9946" t="str">
            <v>ETIQ COD BARRA UNITARIA [AF-01-MX] 220V</v>
          </cell>
          <cell r="C9946" t="str">
            <v>ROH</v>
          </cell>
          <cell r="D9946" t="str">
            <v>UN</v>
          </cell>
        </row>
        <row r="9947">
          <cell r="A9947" t="str">
            <v>0210-414</v>
          </cell>
          <cell r="B9947" t="str">
            <v>ETIQ EFIC ENERGET [VSP-40-B-PL] 127V(BV)</v>
          </cell>
          <cell r="C9947" t="str">
            <v>ROH</v>
          </cell>
          <cell r="D9947" t="str">
            <v>UN</v>
          </cell>
        </row>
        <row r="9948">
          <cell r="A9948" t="str">
            <v>0210-415</v>
          </cell>
          <cell r="B9948" t="str">
            <v>ETIQ EFIC ENERGET [VSP-40-B-PL] 220V(BV)</v>
          </cell>
          <cell r="C9948" t="str">
            <v>ROH</v>
          </cell>
          <cell r="D9948" t="str">
            <v>UN</v>
          </cell>
        </row>
        <row r="9949">
          <cell r="A9949" t="str">
            <v>0210-416</v>
          </cell>
          <cell r="B9949" t="str">
            <v>ETIQ COD BARRA UNIT [VSP-40-B-PL] 127V</v>
          </cell>
          <cell r="C9949" t="str">
            <v>ROH</v>
          </cell>
          <cell r="D9949" t="str">
            <v>UN</v>
          </cell>
        </row>
        <row r="9950">
          <cell r="A9950" t="str">
            <v>0210-417</v>
          </cell>
          <cell r="B9950" t="str">
            <v>ETIQ COD BARRA UNIT [VSP-40-B-PL] 220V</v>
          </cell>
          <cell r="C9950" t="str">
            <v>ROH</v>
          </cell>
          <cell r="D9950" t="str">
            <v>UN</v>
          </cell>
        </row>
        <row r="9951">
          <cell r="A9951" t="str">
            <v>0210-418</v>
          </cell>
          <cell r="B9951" t="str">
            <v>ETIQ COD BARRA UNIT [L-99-FB-PL] 127V</v>
          </cell>
          <cell r="C9951" t="str">
            <v>ROH</v>
          </cell>
          <cell r="D9951" t="str">
            <v>UN</v>
          </cell>
        </row>
        <row r="9952">
          <cell r="A9952" t="str">
            <v>0210-419</v>
          </cell>
          <cell r="B9952" t="str">
            <v>ETIQ COD BARRA UNIT [L-99-FB-PL] 220V</v>
          </cell>
          <cell r="C9952" t="str">
            <v>ROH</v>
          </cell>
          <cell r="D9952" t="str">
            <v>UN</v>
          </cell>
        </row>
        <row r="9953">
          <cell r="A9953" t="str">
            <v>0210-42</v>
          </cell>
          <cell r="B9953" t="str">
            <v>ETIQ EFICIENCIA ENERGETICA[V-75C-6P]127V</v>
          </cell>
          <cell r="C9953" t="str">
            <v>ROH</v>
          </cell>
          <cell r="D9953" t="str">
            <v>UN</v>
          </cell>
        </row>
        <row r="9954">
          <cell r="A9954" t="str">
            <v>0210-420</v>
          </cell>
          <cell r="B9954" t="str">
            <v>ETIQ COD BARRA COLETIVA[L-99-FB-PL] 127V</v>
          </cell>
          <cell r="C9954" t="str">
            <v>ROH</v>
          </cell>
          <cell r="D9954" t="str">
            <v>PL</v>
          </cell>
        </row>
        <row r="9955">
          <cell r="A9955" t="str">
            <v>0210-421</v>
          </cell>
          <cell r="B9955" t="str">
            <v>ETIQ COD BARRA COLETIVA[L-99-FB-PL] 220V</v>
          </cell>
          <cell r="C9955" t="str">
            <v>ROH</v>
          </cell>
          <cell r="D9955" t="str">
            <v>PL</v>
          </cell>
        </row>
        <row r="9956">
          <cell r="A9956" t="str">
            <v>0210-422</v>
          </cell>
          <cell r="B9956" t="str">
            <v>ETIQ COD BARRA UNIT[AFON-12L-BI-TI] 127V</v>
          </cell>
          <cell r="C9956" t="str">
            <v>ROH</v>
          </cell>
          <cell r="D9956" t="str">
            <v>UN</v>
          </cell>
        </row>
        <row r="9957">
          <cell r="A9957" t="str">
            <v>0210-423</v>
          </cell>
          <cell r="B9957" t="str">
            <v>ETIQ COD BARRA UNIT[AFON-12L-BI-TI] 220V</v>
          </cell>
          <cell r="C9957" t="str">
            <v>ROH</v>
          </cell>
          <cell r="D9957" t="str">
            <v>UN</v>
          </cell>
        </row>
        <row r="9958">
          <cell r="A9958" t="str">
            <v>0210-424</v>
          </cell>
          <cell r="B9958" t="str">
            <v>ETIQ COD BARRA COLET[AFON-12L-BI-TI]127V</v>
          </cell>
          <cell r="C9958" t="str">
            <v>ROH</v>
          </cell>
          <cell r="D9958" t="str">
            <v>UN</v>
          </cell>
        </row>
        <row r="9959">
          <cell r="A9959" t="str">
            <v>0210-425</v>
          </cell>
          <cell r="B9959" t="str">
            <v>ETIQ COD BARRA COLET[AFON-12L-BI-TI]220V</v>
          </cell>
          <cell r="C9959" t="str">
            <v>ROH</v>
          </cell>
          <cell r="D9959" t="str">
            <v>UN</v>
          </cell>
        </row>
        <row r="9960">
          <cell r="A9960" t="str">
            <v>0210-426</v>
          </cell>
          <cell r="B9960" t="str">
            <v>ETIQ SELO RUIDO [L-99-FB-PL] 127V</v>
          </cell>
          <cell r="C9960" t="str">
            <v>ROH</v>
          </cell>
          <cell r="D9960" t="str">
            <v>UN</v>
          </cell>
        </row>
        <row r="9961">
          <cell r="A9961" t="str">
            <v>0210-427</v>
          </cell>
          <cell r="B9961" t="str">
            <v>ETIQ SELO RUIDO [L-99-FB-PL] 220V</v>
          </cell>
          <cell r="C9961" t="str">
            <v>ROH</v>
          </cell>
          <cell r="D9961" t="str">
            <v>UN</v>
          </cell>
        </row>
        <row r="9962">
          <cell r="A9962" t="str">
            <v>0210-428</v>
          </cell>
          <cell r="B9962" t="str">
            <v>ETIQ EFIC ENERGETICA [V-30-MX-W] 127V</v>
          </cell>
          <cell r="C9962" t="str">
            <v>ROH</v>
          </cell>
          <cell r="D9962" t="str">
            <v>UN</v>
          </cell>
        </row>
        <row r="9963">
          <cell r="A9963" t="str">
            <v>0210-429</v>
          </cell>
          <cell r="B9963" t="str">
            <v>ETIQ EFIC ENERGETICA [V-30-MX-W] 220V</v>
          </cell>
          <cell r="C9963" t="str">
            <v>ROH</v>
          </cell>
          <cell r="D9963" t="str">
            <v>UN</v>
          </cell>
        </row>
        <row r="9964">
          <cell r="A9964" t="str">
            <v>0210-43</v>
          </cell>
          <cell r="B9964" t="str">
            <v>ETIQ EFICIENCIA ENERGETICA[V-75C-6P]220V</v>
          </cell>
          <cell r="C9964" t="str">
            <v>ROH</v>
          </cell>
          <cell r="D9964" t="str">
            <v>UN</v>
          </cell>
        </row>
        <row r="9965">
          <cell r="A9965" t="str">
            <v>0210-430</v>
          </cell>
          <cell r="B9965" t="str">
            <v>ETIQ COD BARRA UNITARIA [V-30-MX-W] 220V</v>
          </cell>
          <cell r="C9965" t="str">
            <v>ROH</v>
          </cell>
          <cell r="D9965" t="str">
            <v>UN</v>
          </cell>
        </row>
        <row r="9966">
          <cell r="A9966" t="str">
            <v>0210-431</v>
          </cell>
          <cell r="B9966" t="str">
            <v>ETIQ COD BARRA [NVT-40-8P-B] 127V</v>
          </cell>
          <cell r="C9966" t="str">
            <v>ROH</v>
          </cell>
          <cell r="D9966" t="str">
            <v>UN</v>
          </cell>
        </row>
        <row r="9967">
          <cell r="A9967" t="str">
            <v>0210-432</v>
          </cell>
          <cell r="B9967" t="str">
            <v>ETIQUETA DO PUXADOR [AFON]</v>
          </cell>
          <cell r="C9967" t="str">
            <v>ROH</v>
          </cell>
          <cell r="D9967" t="str">
            <v>UN</v>
          </cell>
        </row>
        <row r="9968">
          <cell r="A9968" t="str">
            <v>0210-433</v>
          </cell>
          <cell r="B9968" t="str">
            <v>ETIQ EFIC ENERGET [VSP-40-B-PL] 127V(UL)</v>
          </cell>
          <cell r="C9968" t="str">
            <v>ROH</v>
          </cell>
          <cell r="D9968" t="str">
            <v>UN</v>
          </cell>
        </row>
        <row r="9969">
          <cell r="A9969" t="str">
            <v>0210-434</v>
          </cell>
          <cell r="B9969" t="str">
            <v>ETIQ EFIC ENERGET [VSP-40-B-PL] 220V(UL)</v>
          </cell>
          <cell r="C9969" t="str">
            <v>ROH</v>
          </cell>
          <cell r="D9969" t="str">
            <v>UN</v>
          </cell>
        </row>
        <row r="9970">
          <cell r="A9970" t="str">
            <v>0210-435</v>
          </cell>
          <cell r="B9970" t="str">
            <v>ETIQUETA SUPERFICIE QUENTE [SN] AR.</v>
          </cell>
          <cell r="C9970" t="str">
            <v>ROH</v>
          </cell>
          <cell r="D9970" t="str">
            <v>UN</v>
          </cell>
        </row>
        <row r="9971">
          <cell r="A9971" t="str">
            <v>0210-436</v>
          </cell>
          <cell r="B9971" t="str">
            <v>ETIQ INCLUSO CESTO 5L+PUXADOR [AFON]</v>
          </cell>
          <cell r="C9971" t="str">
            <v>ROH</v>
          </cell>
          <cell r="D9971" t="str">
            <v>UN</v>
          </cell>
        </row>
        <row r="9972">
          <cell r="A9972" t="str">
            <v>0210-437</v>
          </cell>
          <cell r="B9972" t="str">
            <v>ETIQ UNIT IMPORTADOR MAYCAR (FSN-55-B)</v>
          </cell>
          <cell r="C9972" t="str">
            <v>ROH</v>
          </cell>
          <cell r="D9972" t="str">
            <v>UN</v>
          </cell>
        </row>
        <row r="9973">
          <cell r="A9973" t="str">
            <v>0210-438</v>
          </cell>
          <cell r="B9973" t="str">
            <v>ETIQ UNIT IMPORTADOR MAYCAR (FVN-01-BL)</v>
          </cell>
          <cell r="C9973" t="str">
            <v>ROH</v>
          </cell>
          <cell r="D9973" t="str">
            <v>UN</v>
          </cell>
        </row>
        <row r="9974">
          <cell r="A9974" t="str">
            <v>0210-439</v>
          </cell>
          <cell r="B9974" t="str">
            <v>ETIQ UNIT IMPORTADOR MAYCAR (BP-01P-B)</v>
          </cell>
          <cell r="C9974" t="str">
            <v>ROH</v>
          </cell>
          <cell r="D9974" t="str">
            <v>UN</v>
          </cell>
        </row>
        <row r="9975">
          <cell r="A9975" t="str">
            <v>0210-44</v>
          </cell>
          <cell r="B9975" t="str">
            <v>ETIQ COD BARRA UNITARIA [V-75C-6P] 220V</v>
          </cell>
          <cell r="C9975" t="str">
            <v>ROH</v>
          </cell>
          <cell r="D9975" t="str">
            <v>UN</v>
          </cell>
        </row>
        <row r="9976">
          <cell r="A9976" t="str">
            <v>0210-440</v>
          </cell>
          <cell r="B9976" t="str">
            <v>ETIQ UNIT IMPORTADOR MAYCAR (L-1400-GI)</v>
          </cell>
          <cell r="C9976" t="str">
            <v>ROH</v>
          </cell>
          <cell r="D9976" t="str">
            <v>UN</v>
          </cell>
        </row>
        <row r="9977">
          <cell r="A9977" t="str">
            <v>0210-441</v>
          </cell>
          <cell r="B9977" t="str">
            <v>ETIQ UNIT IMPORTADOR MAYCAR (E-23)</v>
          </cell>
          <cell r="C9977" t="str">
            <v>ROH</v>
          </cell>
          <cell r="D9977" t="str">
            <v>UN</v>
          </cell>
        </row>
        <row r="9978">
          <cell r="A9978" t="str">
            <v>0210-442</v>
          </cell>
          <cell r="B9978" t="str">
            <v>ETIQ UNIT IMPORTADOR MAYCAR (SN-01)</v>
          </cell>
          <cell r="C9978" t="str">
            <v>ROH</v>
          </cell>
          <cell r="D9978" t="str">
            <v>UN</v>
          </cell>
        </row>
        <row r="9979">
          <cell r="A9979" t="str">
            <v>0210-443</v>
          </cell>
          <cell r="B9979" t="str">
            <v>ETIQ UNIT IMPORTADOR MAYCAR (B-44-R)</v>
          </cell>
          <cell r="C9979" t="str">
            <v>ROH</v>
          </cell>
          <cell r="D9979" t="str">
            <v>UN</v>
          </cell>
        </row>
        <row r="9980">
          <cell r="A9980" t="str">
            <v>0210-444</v>
          </cell>
          <cell r="B9980" t="str">
            <v>ETIQ UNIT IMPORTADOR MAYCAR (KT-201-R)</v>
          </cell>
          <cell r="C9980" t="str">
            <v>ROH</v>
          </cell>
          <cell r="D9980" t="str">
            <v>UN</v>
          </cell>
        </row>
        <row r="9981">
          <cell r="A9981" t="str">
            <v>0210-445</v>
          </cell>
          <cell r="B9981" t="str">
            <v>ETIQ UNIT IMPORTADOR MAYCAR (L-550-B)</v>
          </cell>
          <cell r="C9981" t="str">
            <v>ROH</v>
          </cell>
          <cell r="D9981" t="str">
            <v>UN</v>
          </cell>
        </row>
        <row r="9982">
          <cell r="A9982" t="str">
            <v>0210-446</v>
          </cell>
          <cell r="B9982" t="str">
            <v>ETIQ UNIT IMPORTADOR MAYCAR (L-1000 BI)</v>
          </cell>
          <cell r="C9982" t="str">
            <v>ROH</v>
          </cell>
          <cell r="D9982" t="str">
            <v>UN</v>
          </cell>
        </row>
        <row r="9983">
          <cell r="A9983" t="str">
            <v>0210-447</v>
          </cell>
          <cell r="B9983" t="str">
            <v>ETIQ UNIT IMPORTADOR MAYCAR (L-77)</v>
          </cell>
          <cell r="C9983" t="str">
            <v>ROH</v>
          </cell>
          <cell r="D9983" t="str">
            <v>UN</v>
          </cell>
        </row>
        <row r="9984">
          <cell r="A9984" t="str">
            <v>0210-448</v>
          </cell>
          <cell r="B9984" t="str">
            <v>ETIQ EFIC ENERGETICA [V-UT-30-01] 127V</v>
          </cell>
          <cell r="C9984" t="str">
            <v>ROH</v>
          </cell>
          <cell r="D9984" t="str">
            <v>UN</v>
          </cell>
        </row>
        <row r="9985">
          <cell r="A9985" t="str">
            <v>0210-449</v>
          </cell>
          <cell r="B9985" t="str">
            <v>ETIQ EFIC ENERGETICA [V-UT-30-01] 220V</v>
          </cell>
          <cell r="C9985" t="str">
            <v>ROH</v>
          </cell>
          <cell r="D9985" t="str">
            <v>UN</v>
          </cell>
        </row>
        <row r="9986">
          <cell r="A9986" t="str">
            <v>0210-45</v>
          </cell>
          <cell r="B9986" t="str">
            <v>ETIQ EFIC ENER[VTX-40C-8P-CR-E1]127V(BV)</v>
          </cell>
          <cell r="C9986" t="str">
            <v>ROH</v>
          </cell>
          <cell r="D9986" t="str">
            <v>UN</v>
          </cell>
        </row>
        <row r="9987">
          <cell r="A9987" t="str">
            <v>0210-450</v>
          </cell>
          <cell r="B9987" t="str">
            <v>ETIQ COD BARRA UNITARIA [V-UT-30-01]220V</v>
          </cell>
          <cell r="C9987" t="str">
            <v>ROH</v>
          </cell>
          <cell r="D9987" t="str">
            <v>UN</v>
          </cell>
        </row>
        <row r="9988">
          <cell r="A9988" t="str">
            <v>0210-451</v>
          </cell>
          <cell r="B9988" t="str">
            <v>ETQ NUM SERIE 40X25MM MAYCAR[AR]S/CLASSE</v>
          </cell>
          <cell r="C9988" t="str">
            <v>ROH</v>
          </cell>
          <cell r="D9988" t="str">
            <v>UN</v>
          </cell>
        </row>
        <row r="9989">
          <cell r="A9989" t="str">
            <v>0210-452</v>
          </cell>
          <cell r="B9989" t="str">
            <v>ETIQ NUM SERIE PRE-IMPRESSA FORNO [FRN]</v>
          </cell>
          <cell r="C9989" t="str">
            <v>ROH</v>
          </cell>
          <cell r="D9989" t="str">
            <v>UN</v>
          </cell>
        </row>
        <row r="9990">
          <cell r="A9990" t="str">
            <v>0210-453</v>
          </cell>
          <cell r="B9990" t="str">
            <v>ETIQ COL DIMENSIONAIS [FSN-55-B] MAYCAR</v>
          </cell>
          <cell r="C9990" t="str">
            <v>ROH</v>
          </cell>
          <cell r="D9990" t="str">
            <v>PL</v>
          </cell>
        </row>
        <row r="9991">
          <cell r="A9991" t="str">
            <v>0210-454</v>
          </cell>
          <cell r="B9991" t="str">
            <v>ETIQ COLETIVA IMPORTADOR[FSN-55-B]MAYCAR</v>
          </cell>
          <cell r="C9991" t="str">
            <v>ROH</v>
          </cell>
          <cell r="D9991" t="str">
            <v>PL</v>
          </cell>
        </row>
        <row r="9992">
          <cell r="A9992" t="str">
            <v>0210-455</v>
          </cell>
          <cell r="B9992" t="str">
            <v>ETIQ COL DIMENSIONAIS [FVN-01-BL] MAYCAR</v>
          </cell>
          <cell r="C9992" t="str">
            <v>ROH</v>
          </cell>
          <cell r="D9992" t="str">
            <v>PL</v>
          </cell>
        </row>
        <row r="9993">
          <cell r="A9993" t="str">
            <v>0210-456</v>
          </cell>
          <cell r="B9993" t="str">
            <v>ETIQ COLETIV IMPORTADOR[FVN-01-BL]MAYCAR</v>
          </cell>
          <cell r="C9993" t="str">
            <v>ROH</v>
          </cell>
          <cell r="D9993" t="str">
            <v>PL</v>
          </cell>
        </row>
        <row r="9994">
          <cell r="A9994" t="str">
            <v>0210-457</v>
          </cell>
          <cell r="B9994" t="str">
            <v>ETIQ COL DIMENSIONAIS [BP-01P-B] MAYCAR</v>
          </cell>
          <cell r="C9994" t="str">
            <v>ROH</v>
          </cell>
          <cell r="D9994" t="str">
            <v>PL</v>
          </cell>
        </row>
        <row r="9995">
          <cell r="A9995" t="str">
            <v>0210-458</v>
          </cell>
          <cell r="B9995" t="str">
            <v>ETIQ COLETIVA IMPORTADOR[BP-01P-B]MAYCAR</v>
          </cell>
          <cell r="C9995" t="str">
            <v>ROH</v>
          </cell>
          <cell r="D9995" t="str">
            <v>PL</v>
          </cell>
        </row>
        <row r="9996">
          <cell r="A9996" t="str">
            <v>0210-459</v>
          </cell>
          <cell r="B9996" t="str">
            <v>ETIQ COL DIMENSIONAIS [L-1400-GI] MAYCAR</v>
          </cell>
          <cell r="C9996" t="str">
            <v>ROH</v>
          </cell>
          <cell r="D9996" t="str">
            <v>PL</v>
          </cell>
        </row>
        <row r="9997">
          <cell r="A9997" t="str">
            <v>0210-46</v>
          </cell>
          <cell r="B9997" t="str">
            <v>ETIQ EFICIEN ENERG[VTX-40C-8P-CR-E1]220V</v>
          </cell>
          <cell r="C9997" t="str">
            <v>ROH</v>
          </cell>
          <cell r="D9997" t="str">
            <v>UN</v>
          </cell>
        </row>
        <row r="9998">
          <cell r="A9998" t="str">
            <v>0210-460</v>
          </cell>
          <cell r="B9998" t="str">
            <v>ETIQ COLETIV IMPORTADOR[L-1400-GI]MAYCAR</v>
          </cell>
          <cell r="C9998" t="str">
            <v>ROH</v>
          </cell>
          <cell r="D9998" t="str">
            <v>PL</v>
          </cell>
        </row>
        <row r="9999">
          <cell r="A9999" t="str">
            <v>0210-461</v>
          </cell>
          <cell r="B9999" t="str">
            <v>ETIQ COL DIMENSIONAIS [E-23] MAYCAR</v>
          </cell>
          <cell r="C9999" t="str">
            <v>ROH</v>
          </cell>
          <cell r="D9999" t="str">
            <v>PL</v>
          </cell>
        </row>
        <row r="10000">
          <cell r="A10000" t="str">
            <v>0210-462</v>
          </cell>
          <cell r="B10000" t="str">
            <v>ETIQ COLETIVA IMPORTADOR [E-23] MAYCAR</v>
          </cell>
          <cell r="C10000" t="str">
            <v>ROH</v>
          </cell>
          <cell r="D10000" t="str">
            <v>PL</v>
          </cell>
        </row>
        <row r="10001">
          <cell r="A10001" t="str">
            <v>0210-463</v>
          </cell>
          <cell r="B10001" t="str">
            <v>ETIQ COL DIMENSIONAIS [SN-01] MAYCAR</v>
          </cell>
          <cell r="C10001" t="str">
            <v>ROH</v>
          </cell>
          <cell r="D10001" t="str">
            <v>PL</v>
          </cell>
        </row>
        <row r="10002">
          <cell r="A10002" t="str">
            <v>0210-464</v>
          </cell>
          <cell r="B10002" t="str">
            <v>ETIQ COLETIVA IMPORTADOR [SN-01] MAYCAR</v>
          </cell>
          <cell r="C10002" t="str">
            <v>ROH</v>
          </cell>
          <cell r="D10002" t="str">
            <v>PL</v>
          </cell>
        </row>
        <row r="10003">
          <cell r="A10003" t="str">
            <v>0210-465</v>
          </cell>
          <cell r="B10003" t="str">
            <v>ETIQ COL DIMENSIONAIS [B-44-R] MAYCAR</v>
          </cell>
          <cell r="C10003" t="str">
            <v>ROH</v>
          </cell>
          <cell r="D10003" t="str">
            <v>PL</v>
          </cell>
        </row>
        <row r="10004">
          <cell r="A10004" t="str">
            <v>0210-466</v>
          </cell>
          <cell r="B10004" t="str">
            <v>ETIQ COLETIVA IMPORTADOR [B-44-R] MAYCAR</v>
          </cell>
          <cell r="C10004" t="str">
            <v>ROH</v>
          </cell>
          <cell r="D10004" t="str">
            <v>PL</v>
          </cell>
        </row>
        <row r="10005">
          <cell r="A10005" t="str">
            <v>0210-467</v>
          </cell>
          <cell r="B10005" t="str">
            <v>ETIQ COL DIMENSIONAIS [KT-201-R] MAYCAR</v>
          </cell>
          <cell r="C10005" t="str">
            <v>ROH</v>
          </cell>
          <cell r="D10005" t="str">
            <v>PL</v>
          </cell>
        </row>
        <row r="10006">
          <cell r="A10006" t="str">
            <v>0210-468</v>
          </cell>
          <cell r="B10006" t="str">
            <v>ETIQ COLETIVA IMPORTADOR[KT-201-R]MAYCAR</v>
          </cell>
          <cell r="C10006" t="str">
            <v>ROH</v>
          </cell>
          <cell r="D10006" t="str">
            <v>PL</v>
          </cell>
        </row>
        <row r="10007">
          <cell r="A10007" t="str">
            <v>0210-469</v>
          </cell>
          <cell r="B10007" t="str">
            <v>ETIQ COL DIMENSIONAIS [L-550-B] MAYCAR</v>
          </cell>
          <cell r="C10007" t="str">
            <v>ROH</v>
          </cell>
          <cell r="D10007" t="str">
            <v>PL</v>
          </cell>
        </row>
        <row r="10008">
          <cell r="A10008" t="str">
            <v>0210-47</v>
          </cell>
          <cell r="B10008" t="str">
            <v>ETIQ COD BARRA UNT[VTX-40C-8P-CR-E1]220V</v>
          </cell>
          <cell r="C10008" t="str">
            <v>ROH</v>
          </cell>
          <cell r="D10008" t="str">
            <v>UN</v>
          </cell>
        </row>
        <row r="10009">
          <cell r="A10009" t="str">
            <v>0210-470</v>
          </cell>
          <cell r="B10009" t="str">
            <v>ETIQ COLETIVA IMPORTADOR [L-550-B]MAYCAR</v>
          </cell>
          <cell r="C10009" t="str">
            <v>ROH</v>
          </cell>
          <cell r="D10009" t="str">
            <v>PL</v>
          </cell>
        </row>
        <row r="10010">
          <cell r="A10010" t="str">
            <v>0210-471</v>
          </cell>
          <cell r="B10010" t="str">
            <v>ETIQ COL DIMENSIONAIS [L-1000 BI] MAYCAR</v>
          </cell>
          <cell r="C10010" t="str">
            <v>ROH</v>
          </cell>
          <cell r="D10010" t="str">
            <v>PL</v>
          </cell>
        </row>
        <row r="10011">
          <cell r="A10011" t="str">
            <v>0210-472</v>
          </cell>
          <cell r="B10011" t="str">
            <v>ETIQ COLETIVA IMPORTADOR[L-1000BI]MAYCAR</v>
          </cell>
          <cell r="C10011" t="str">
            <v>ROH</v>
          </cell>
          <cell r="D10011" t="str">
            <v>PL</v>
          </cell>
        </row>
        <row r="10012">
          <cell r="A10012" t="str">
            <v>0210-473</v>
          </cell>
          <cell r="B10012" t="str">
            <v>ETIQ COL DIMENSIONAIS [L-77] MAYCAR</v>
          </cell>
          <cell r="C10012" t="str">
            <v>ROH</v>
          </cell>
          <cell r="D10012" t="str">
            <v>PL</v>
          </cell>
        </row>
        <row r="10013">
          <cell r="A10013" t="str">
            <v>0210-474</v>
          </cell>
          <cell r="B10013" t="str">
            <v>ETIQ COLETIVA IMPORTADOR [L-77] MAYCAR</v>
          </cell>
          <cell r="C10013" t="str">
            <v>ROH</v>
          </cell>
          <cell r="D10013" t="str">
            <v>PL</v>
          </cell>
        </row>
        <row r="10014">
          <cell r="A10014" t="str">
            <v>0210-475</v>
          </cell>
          <cell r="B10014" t="str">
            <v>ETIQ EFIC ENERGETICA [V-UT-30-02] 127V</v>
          </cell>
          <cell r="C10014" t="str">
            <v>ROH</v>
          </cell>
          <cell r="D10014" t="str">
            <v>UN</v>
          </cell>
        </row>
        <row r="10015">
          <cell r="A10015" t="str">
            <v>0210-476</v>
          </cell>
          <cell r="B10015" t="str">
            <v>ETIQ EFIC ENERGETICA [V-UT-30-02] 220V</v>
          </cell>
          <cell r="C10015" t="str">
            <v>ROH</v>
          </cell>
          <cell r="D10015" t="str">
            <v>UN</v>
          </cell>
        </row>
        <row r="10016">
          <cell r="A10016" t="str">
            <v>0210-477</v>
          </cell>
          <cell r="B10016" t="str">
            <v>ETQ COD BAR UNI[V-UT-30-02]220V(5216-02)</v>
          </cell>
          <cell r="C10016" t="str">
            <v>ROH</v>
          </cell>
          <cell r="D10016" t="str">
            <v>UN</v>
          </cell>
        </row>
        <row r="10017">
          <cell r="A10017" t="str">
            <v>0210-478</v>
          </cell>
          <cell r="B10017" t="str">
            <v>ETIQ DO VIDRO 42L [FRN-42]</v>
          </cell>
          <cell r="C10017" t="str">
            <v>ROH</v>
          </cell>
          <cell r="D10017" t="str">
            <v>UN</v>
          </cell>
        </row>
        <row r="10018">
          <cell r="A10018" t="str">
            <v>0210-479</v>
          </cell>
          <cell r="B10018" t="str">
            <v>ETIQ DO VIDRO 52L [FRN-52]</v>
          </cell>
          <cell r="C10018" t="str">
            <v>ROH</v>
          </cell>
          <cell r="D10018" t="str">
            <v>UN</v>
          </cell>
        </row>
        <row r="10019">
          <cell r="A10019" t="str">
            <v>0210-48</v>
          </cell>
          <cell r="B10019" t="str">
            <v>ETIQUETA PROMOCIONAL [AFN-80]</v>
          </cell>
          <cell r="C10019" t="str">
            <v>ROH</v>
          </cell>
          <cell r="D10019" t="str">
            <v>UN</v>
          </cell>
        </row>
        <row r="10020">
          <cell r="A10020" t="str">
            <v>0210-480</v>
          </cell>
          <cell r="B10020" t="str">
            <v>ETIQ SUPERFICIE QUENTE [FRN]</v>
          </cell>
          <cell r="C10020" t="str">
            <v>ROH</v>
          </cell>
          <cell r="D10020" t="str">
            <v>UN</v>
          </cell>
        </row>
        <row r="10021">
          <cell r="A10021" t="str">
            <v>0210-481</v>
          </cell>
          <cell r="B10021" t="str">
            <v>ETIQ COD DE BARRA [FRN-42-B] 127V</v>
          </cell>
          <cell r="C10021" t="str">
            <v>ROH</v>
          </cell>
          <cell r="D10021" t="str">
            <v>UN</v>
          </cell>
        </row>
        <row r="10022">
          <cell r="A10022" t="str">
            <v>0210-482</v>
          </cell>
          <cell r="B10022" t="str">
            <v>ETIQ COD DE BARRA [FRN-42-B] 220V</v>
          </cell>
          <cell r="C10022" t="str">
            <v>ROH</v>
          </cell>
          <cell r="D10022" t="str">
            <v>UN</v>
          </cell>
        </row>
        <row r="10023">
          <cell r="A10023" t="str">
            <v>0210-483</v>
          </cell>
          <cell r="B10023" t="str">
            <v>ETIQ COD DE BARRA [FRN-52-B] 127V</v>
          </cell>
          <cell r="C10023" t="str">
            <v>ROH</v>
          </cell>
          <cell r="D10023" t="str">
            <v>UN</v>
          </cell>
        </row>
        <row r="10024">
          <cell r="A10024" t="str">
            <v>0210-484</v>
          </cell>
          <cell r="B10024" t="str">
            <v>ETIQ COD DE BARRA [FRN-52-B] 220V</v>
          </cell>
          <cell r="C10024" t="str">
            <v>ROH</v>
          </cell>
          <cell r="D10024" t="str">
            <v>UN</v>
          </cell>
        </row>
        <row r="10025">
          <cell r="A10025" t="str">
            <v>0210-485</v>
          </cell>
          <cell r="B10025" t="str">
            <v>ETIQ COD DE BARRA [FRN-42-W] 220V</v>
          </cell>
          <cell r="C10025" t="str">
            <v>ROH</v>
          </cell>
          <cell r="D10025" t="str">
            <v>UN</v>
          </cell>
        </row>
        <row r="10026">
          <cell r="A10026" t="str">
            <v>0210-486</v>
          </cell>
          <cell r="B10026" t="str">
            <v>ETIQ COD DE BARRA [FRN-52-W] 220V</v>
          </cell>
          <cell r="C10026" t="str">
            <v>ROH</v>
          </cell>
          <cell r="D10026" t="str">
            <v>UN</v>
          </cell>
        </row>
        <row r="10027">
          <cell r="A10027" t="str">
            <v>0210-487</v>
          </cell>
          <cell r="B10027" t="str">
            <v>ETIQ COD BARRA COLETIVA[AFON-12L-WI]127V</v>
          </cell>
          <cell r="C10027" t="str">
            <v>ROH</v>
          </cell>
          <cell r="D10027" t="str">
            <v>UN</v>
          </cell>
        </row>
        <row r="10028">
          <cell r="A10028" t="str">
            <v>0210-488</v>
          </cell>
          <cell r="B10028" t="str">
            <v>ETIQ COD BARRA COLETIVA[AFON-12L-WI]220V</v>
          </cell>
          <cell r="C10028" t="str">
            <v>ROH</v>
          </cell>
          <cell r="D10028" t="str">
            <v>UN</v>
          </cell>
        </row>
        <row r="10029">
          <cell r="A10029" t="str">
            <v>0210-489</v>
          </cell>
          <cell r="B10029" t="str">
            <v>ETIQ COD BARRA COLETIVA[AFON-12L-RI]127V</v>
          </cell>
          <cell r="C10029" t="str">
            <v>ROH</v>
          </cell>
          <cell r="D10029" t="str">
            <v>UN</v>
          </cell>
        </row>
        <row r="10030">
          <cell r="A10030" t="str">
            <v>0210-49</v>
          </cell>
          <cell r="B10030" t="str">
            <v>ETIQ COD BARRA COLETIVA[AFPS-01-TRI]127V</v>
          </cell>
          <cell r="C10030" t="str">
            <v>ROH</v>
          </cell>
          <cell r="D10030" t="str">
            <v>PL</v>
          </cell>
        </row>
        <row r="10031">
          <cell r="A10031" t="str">
            <v>0210-490</v>
          </cell>
          <cell r="B10031" t="str">
            <v>ETIQ COD BARRA COLETIVA[AFON-12L-RI]220V</v>
          </cell>
          <cell r="C10031" t="str">
            <v>ROH</v>
          </cell>
          <cell r="D10031" t="str">
            <v>UN</v>
          </cell>
        </row>
        <row r="10032">
          <cell r="A10032" t="str">
            <v>0210-491</v>
          </cell>
          <cell r="B10032" t="str">
            <v>ETIQ COD BARRA COLETIVA [L-550-BC] 127V</v>
          </cell>
          <cell r="C10032" t="str">
            <v>ROH</v>
          </cell>
          <cell r="D10032" t="str">
            <v>PL</v>
          </cell>
        </row>
        <row r="10033">
          <cell r="A10033" t="str">
            <v>0210-492</v>
          </cell>
          <cell r="B10033" t="str">
            <v>ETIQ COD BARRA COLETIVA [L-550-BC] 220V</v>
          </cell>
          <cell r="C10033" t="str">
            <v>ROH</v>
          </cell>
          <cell r="D10033" t="str">
            <v>PL</v>
          </cell>
        </row>
        <row r="10034">
          <cell r="A10034" t="str">
            <v>0210-493</v>
          </cell>
          <cell r="B10034" t="str">
            <v>ETIQ COD BARRA UNITARIA [L-550-BC] 220V</v>
          </cell>
          <cell r="C10034" t="str">
            <v>ROH</v>
          </cell>
          <cell r="D10034" t="str">
            <v>UN</v>
          </cell>
        </row>
        <row r="10035">
          <cell r="A10035" t="str">
            <v>0210-494</v>
          </cell>
          <cell r="B10035" t="str">
            <v>ETIQ SELO RUIDO [L-550-BC] 220V</v>
          </cell>
          <cell r="C10035" t="str">
            <v>ROH</v>
          </cell>
          <cell r="D10035" t="str">
            <v>UN</v>
          </cell>
        </row>
        <row r="10036">
          <cell r="A10036" t="str">
            <v>0210-495</v>
          </cell>
          <cell r="B10036" t="str">
            <v>ETIQ COD BARRA COLETIVA [L-550-WC] 127V</v>
          </cell>
          <cell r="C10036" t="str">
            <v>ROH</v>
          </cell>
          <cell r="D10036" t="str">
            <v>PL</v>
          </cell>
        </row>
        <row r="10037">
          <cell r="A10037" t="str">
            <v>0210-496</v>
          </cell>
          <cell r="B10037" t="str">
            <v>ETIQ COD BARRA COLETIVA [L-550-WC] 220V</v>
          </cell>
          <cell r="C10037" t="str">
            <v>ROH</v>
          </cell>
          <cell r="D10037" t="str">
            <v>PL</v>
          </cell>
        </row>
        <row r="10038">
          <cell r="A10038" t="str">
            <v>0210-497</v>
          </cell>
          <cell r="B10038" t="str">
            <v>ETIQ COD BARRA UNITARIA [L-550-WC] 220V</v>
          </cell>
          <cell r="C10038" t="str">
            <v>ROH</v>
          </cell>
          <cell r="D10038" t="str">
            <v>UN</v>
          </cell>
        </row>
        <row r="10039">
          <cell r="A10039" t="str">
            <v>0210-498</v>
          </cell>
          <cell r="B10039" t="str">
            <v>ETIQ SELO RUIDO [L-550-WC] 220V</v>
          </cell>
          <cell r="C10039" t="str">
            <v>ROH</v>
          </cell>
          <cell r="D10039" t="str">
            <v>UN</v>
          </cell>
        </row>
        <row r="10040">
          <cell r="A10040" t="str">
            <v>0210-499</v>
          </cell>
          <cell r="B10040" t="str">
            <v>ETIQ COD BARRA COLETIVA [L-93-BG] 127V</v>
          </cell>
          <cell r="C10040" t="str">
            <v>ROH</v>
          </cell>
          <cell r="D10040" t="str">
            <v>PL</v>
          </cell>
        </row>
        <row r="10041">
          <cell r="A10041" t="str">
            <v>0210-50</v>
          </cell>
          <cell r="B10041" t="str">
            <v>ETIQ COD BARRA COLETIVA[AFPS-01-TRI]220V</v>
          </cell>
          <cell r="C10041" t="str">
            <v>ROH</v>
          </cell>
          <cell r="D10041" t="str">
            <v>PL</v>
          </cell>
        </row>
        <row r="10042">
          <cell r="A10042" t="str">
            <v>0210-500</v>
          </cell>
          <cell r="B10042" t="str">
            <v>ETIQ COD BARRA COLETIVA [L-93-BG] 220V</v>
          </cell>
          <cell r="C10042" t="str">
            <v>ROH</v>
          </cell>
          <cell r="D10042" t="str">
            <v>PL</v>
          </cell>
        </row>
        <row r="10043">
          <cell r="A10043" t="str">
            <v>0210-501</v>
          </cell>
          <cell r="B10043" t="str">
            <v>ETIQ COD BARRA UNITARIA [L-93-BG] 220V</v>
          </cell>
          <cell r="C10043" t="str">
            <v>ROH</v>
          </cell>
          <cell r="D10043" t="str">
            <v>UN</v>
          </cell>
        </row>
        <row r="10044">
          <cell r="A10044" t="str">
            <v>0210-502</v>
          </cell>
          <cell r="B10044" t="str">
            <v>ETIQ SELO RUIDO [L-93-BG] 220V</v>
          </cell>
          <cell r="C10044" t="str">
            <v>ROH</v>
          </cell>
          <cell r="D10044" t="str">
            <v>UN</v>
          </cell>
        </row>
        <row r="10045">
          <cell r="A10045" t="str">
            <v>0210-503</v>
          </cell>
          <cell r="B10045" t="str">
            <v>ETIQ EFIC ENERG [V-30B-6P] 127V (UL)</v>
          </cell>
          <cell r="C10045" t="str">
            <v>ROH</v>
          </cell>
          <cell r="D10045" t="str">
            <v>UN</v>
          </cell>
        </row>
        <row r="10046">
          <cell r="A10046" t="str">
            <v>0210-504</v>
          </cell>
          <cell r="B10046" t="str">
            <v>ETIQ EFIC ENERG [V-30B-6P] 220V (UL)</v>
          </cell>
          <cell r="C10046" t="str">
            <v>ROH</v>
          </cell>
          <cell r="D10046" t="str">
            <v>UN</v>
          </cell>
        </row>
        <row r="10047">
          <cell r="A10047" t="str">
            <v>0210-505</v>
          </cell>
          <cell r="B10047" t="str">
            <v>ETIQ EFIC ENERG [V-30-6P-B] 127V (UL)</v>
          </cell>
          <cell r="C10047" t="str">
            <v>ROH</v>
          </cell>
          <cell r="D10047" t="str">
            <v>UN</v>
          </cell>
        </row>
        <row r="10048">
          <cell r="A10048" t="str">
            <v>0210-506</v>
          </cell>
          <cell r="B10048" t="str">
            <v>ETIQ EFIC ENERG [V-30-6P-B] 220V (UL)</v>
          </cell>
          <cell r="C10048" t="str">
            <v>ROH</v>
          </cell>
          <cell r="D10048" t="str">
            <v>UN</v>
          </cell>
        </row>
        <row r="10049">
          <cell r="A10049" t="str">
            <v>0210-507</v>
          </cell>
          <cell r="B10049" t="str">
            <v>ETIQ EFIC ENERG [V-30-MX-B] 127V (UL)</v>
          </cell>
          <cell r="C10049" t="str">
            <v>ROH</v>
          </cell>
          <cell r="D10049" t="str">
            <v>UN</v>
          </cell>
        </row>
        <row r="10050">
          <cell r="A10050" t="str">
            <v>0210-508</v>
          </cell>
          <cell r="B10050" t="str">
            <v>ETIQ EFIC ENERG [V-30-MX-B] 220V (UL)</v>
          </cell>
          <cell r="C10050" t="str">
            <v>ROH</v>
          </cell>
          <cell r="D10050" t="str">
            <v>UN</v>
          </cell>
        </row>
        <row r="10051">
          <cell r="A10051" t="str">
            <v>0210-509</v>
          </cell>
          <cell r="B10051" t="str">
            <v>ETIQ EFIC ENERG [V-30-MX-W] 127V (UL)</v>
          </cell>
          <cell r="C10051" t="str">
            <v>ROH</v>
          </cell>
          <cell r="D10051" t="str">
            <v>UN</v>
          </cell>
        </row>
        <row r="10052">
          <cell r="A10052" t="str">
            <v>0210-51</v>
          </cell>
          <cell r="B10052" t="str">
            <v>ETIQ COD BARRA UNITARIA[AFPS-01-TRI]220V</v>
          </cell>
          <cell r="C10052" t="str">
            <v>ROH</v>
          </cell>
          <cell r="D10052" t="str">
            <v>UN</v>
          </cell>
        </row>
        <row r="10053">
          <cell r="A10053" t="str">
            <v>0210-510</v>
          </cell>
          <cell r="B10053" t="str">
            <v>ETIQ EFIC ENERG [V-30-MX-W] 220V (UL)</v>
          </cell>
          <cell r="C10053" t="str">
            <v>ROH</v>
          </cell>
          <cell r="D10053" t="str">
            <v>UN</v>
          </cell>
        </row>
        <row r="10054">
          <cell r="A10054" t="str">
            <v>0210-511</v>
          </cell>
          <cell r="B10054" t="str">
            <v>ETIQ EFIC ENERG [V-UT-30-01] 127V (UL)</v>
          </cell>
          <cell r="C10054" t="str">
            <v>ROH</v>
          </cell>
          <cell r="D10054" t="str">
            <v>UN</v>
          </cell>
        </row>
        <row r="10055">
          <cell r="A10055" t="str">
            <v>0210-512</v>
          </cell>
          <cell r="B10055" t="str">
            <v>ETIQ EFIC ENERG [V-UT-30-01] 220V (UL)</v>
          </cell>
          <cell r="C10055" t="str">
            <v>ROH</v>
          </cell>
          <cell r="D10055" t="str">
            <v>UN</v>
          </cell>
        </row>
        <row r="10056">
          <cell r="A10056" t="str">
            <v>0210-513</v>
          </cell>
          <cell r="B10056" t="str">
            <v>ETIQ EFIC ENERG [V-30-6P] 127V (UL)</v>
          </cell>
          <cell r="C10056" t="str">
            <v>ROH</v>
          </cell>
          <cell r="D10056" t="str">
            <v>UN</v>
          </cell>
        </row>
        <row r="10057">
          <cell r="A10057" t="str">
            <v>0210-514</v>
          </cell>
          <cell r="B10057" t="str">
            <v>ETIQ EFIC ENERG [V-30-6P] 220V (UL)</v>
          </cell>
          <cell r="C10057" t="str">
            <v>ROH</v>
          </cell>
          <cell r="D10057" t="str">
            <v>UN</v>
          </cell>
        </row>
        <row r="10058">
          <cell r="A10058" t="str">
            <v>0210-515</v>
          </cell>
          <cell r="B10058" t="str">
            <v>ETIQ EFIC ENERG [VSP-30-AP] 127V (UL)</v>
          </cell>
          <cell r="C10058" t="str">
            <v>ROH</v>
          </cell>
          <cell r="D10058" t="str">
            <v>UN</v>
          </cell>
        </row>
        <row r="10059">
          <cell r="A10059" t="str">
            <v>0210-516</v>
          </cell>
          <cell r="B10059" t="str">
            <v>ETIQ EFIC ENERG [VSP-30-AP] 220V (UL)</v>
          </cell>
          <cell r="C10059" t="str">
            <v>ROH</v>
          </cell>
          <cell r="D10059" t="str">
            <v>UN</v>
          </cell>
        </row>
        <row r="10060">
          <cell r="A10060" t="str">
            <v>0210-517</v>
          </cell>
          <cell r="B10060" t="str">
            <v>ETIQ EFIC ENERG [VSP-30-B] 127V (UL)</v>
          </cell>
          <cell r="C10060" t="str">
            <v>ROH</v>
          </cell>
          <cell r="D10060" t="str">
            <v>UN</v>
          </cell>
        </row>
        <row r="10061">
          <cell r="A10061" t="str">
            <v>0210-518</v>
          </cell>
          <cell r="B10061" t="str">
            <v>ETIQ EFIC ENERG [VSP-30-B] 220V (UL)</v>
          </cell>
          <cell r="C10061" t="str">
            <v>ROH</v>
          </cell>
          <cell r="D10061" t="str">
            <v>UN</v>
          </cell>
        </row>
        <row r="10062">
          <cell r="A10062" t="str">
            <v>0210-519</v>
          </cell>
          <cell r="B10062" t="str">
            <v>ETIQ EFIC ENERG [VSP-30-W] 127V (UL)</v>
          </cell>
          <cell r="C10062" t="str">
            <v>ROH</v>
          </cell>
          <cell r="D10062" t="str">
            <v>UN</v>
          </cell>
        </row>
        <row r="10063">
          <cell r="A10063" t="str">
            <v>0210-52</v>
          </cell>
          <cell r="B10063" t="str">
            <v>ETIQ COD BARRA COLETIVA [AFPS-01-DI]127V</v>
          </cell>
          <cell r="C10063" t="str">
            <v>ROH</v>
          </cell>
          <cell r="D10063" t="str">
            <v>PL</v>
          </cell>
        </row>
        <row r="10064">
          <cell r="A10064" t="str">
            <v>0210-520</v>
          </cell>
          <cell r="B10064" t="str">
            <v>ETIQ EFIC ENERG [VSP-30-W] 220V (UL)</v>
          </cell>
          <cell r="C10064" t="str">
            <v>ROH</v>
          </cell>
          <cell r="D10064" t="str">
            <v>UN</v>
          </cell>
        </row>
        <row r="10065">
          <cell r="A10065" t="str">
            <v>0210-521</v>
          </cell>
          <cell r="B10065" t="str">
            <v>ETIQ EFIC ENERG [VSP-30-P] 127V (UL)</v>
          </cell>
          <cell r="C10065" t="str">
            <v>ROH</v>
          </cell>
          <cell r="D10065" t="str">
            <v>UN</v>
          </cell>
        </row>
        <row r="10066">
          <cell r="A10066" t="str">
            <v>0210-522</v>
          </cell>
          <cell r="B10066" t="str">
            <v>ETIQ EFIC ENERG [VSP-30-P] 220V (UL)</v>
          </cell>
          <cell r="C10066" t="str">
            <v>ROH</v>
          </cell>
          <cell r="D10066" t="str">
            <v>UN</v>
          </cell>
        </row>
        <row r="10067">
          <cell r="A10067" t="str">
            <v>0210-523</v>
          </cell>
          <cell r="B10067" t="str">
            <v>ETIQ EFIC ENERG [VPS-30] 127V (UL)</v>
          </cell>
          <cell r="C10067" t="str">
            <v>ROH</v>
          </cell>
          <cell r="D10067" t="str">
            <v>UN</v>
          </cell>
        </row>
        <row r="10068">
          <cell r="A10068" t="str">
            <v>0210-524</v>
          </cell>
          <cell r="B10068" t="str">
            <v>ETIQ EFIC ENERG [VPS-30] 220V (UL)</v>
          </cell>
          <cell r="C10068" t="str">
            <v>ROH</v>
          </cell>
          <cell r="D10068" t="str">
            <v>UN</v>
          </cell>
        </row>
        <row r="10069">
          <cell r="A10069" t="str">
            <v>0210-525</v>
          </cell>
          <cell r="B10069" t="str">
            <v>ET EFIC ENER [V-UT-30-02]127V(5216-01)UL</v>
          </cell>
          <cell r="C10069" t="str">
            <v>ROH</v>
          </cell>
          <cell r="D10069" t="str">
            <v>UN</v>
          </cell>
        </row>
        <row r="10070">
          <cell r="A10070" t="str">
            <v>0210-526</v>
          </cell>
          <cell r="B10070" t="str">
            <v>ET EFIC ENER [V-UT-30-02]220V(5216-02)UL</v>
          </cell>
          <cell r="C10070" t="str">
            <v>ROH</v>
          </cell>
          <cell r="D10070" t="str">
            <v>UN</v>
          </cell>
        </row>
        <row r="10071">
          <cell r="A10071" t="str">
            <v>0210-527</v>
          </cell>
          <cell r="B10071" t="str">
            <v>ETIQ EFIC ENERG [VT-30-NB] 127V (UL)</v>
          </cell>
          <cell r="C10071" t="str">
            <v>ROH</v>
          </cell>
          <cell r="D10071" t="str">
            <v>UN</v>
          </cell>
        </row>
        <row r="10072">
          <cell r="A10072" t="str">
            <v>0210-528</v>
          </cell>
          <cell r="B10072" t="str">
            <v>ETIQ EFIC ENERG [VT-30-NB] 220V (UL)</v>
          </cell>
          <cell r="C10072" t="str">
            <v>ROH</v>
          </cell>
          <cell r="D10072" t="str">
            <v>UN</v>
          </cell>
        </row>
        <row r="10073">
          <cell r="A10073" t="str">
            <v>0210-529</v>
          </cell>
          <cell r="B10073" t="str">
            <v>ETIQ EFIC ENERG [VT-30C-NB] 127V (UL)</v>
          </cell>
          <cell r="C10073" t="str">
            <v>ROH</v>
          </cell>
          <cell r="D10073" t="str">
            <v>UN</v>
          </cell>
        </row>
        <row r="10074">
          <cell r="A10074" t="str">
            <v>0210-53</v>
          </cell>
          <cell r="B10074" t="str">
            <v>ETIQ COD BARRA COLETIVA [AFPS-01-DI]220V</v>
          </cell>
          <cell r="C10074" t="str">
            <v>ROH</v>
          </cell>
          <cell r="D10074" t="str">
            <v>PL</v>
          </cell>
        </row>
        <row r="10075">
          <cell r="A10075" t="str">
            <v>0210-530</v>
          </cell>
          <cell r="B10075" t="str">
            <v>ETIQ EFIC ENERG [VT-30C-NB] 220V (UL)</v>
          </cell>
          <cell r="C10075" t="str">
            <v>ROH</v>
          </cell>
          <cell r="D10075" t="str">
            <v>UN</v>
          </cell>
        </row>
        <row r="10076">
          <cell r="A10076" t="str">
            <v>0210-531</v>
          </cell>
          <cell r="B10076" t="str">
            <v>ETIQ COD BARRA COLETIVA [AFD-80-BI] 127V</v>
          </cell>
          <cell r="C10076" t="str">
            <v>ROH</v>
          </cell>
          <cell r="D10076" t="str">
            <v>UN</v>
          </cell>
        </row>
        <row r="10077">
          <cell r="A10077" t="str">
            <v>0210-532</v>
          </cell>
          <cell r="B10077" t="str">
            <v>ETIQ COD BARRA COLETIVA [AFD-80-BI] 220V</v>
          </cell>
          <cell r="C10077" t="str">
            <v>ROH</v>
          </cell>
          <cell r="D10077" t="str">
            <v>UN</v>
          </cell>
        </row>
        <row r="10078">
          <cell r="A10078" t="str">
            <v>0210-533</v>
          </cell>
          <cell r="B10078" t="str">
            <v>ETIQ COD BARRA UNITARIA [AFD-80-BI] 220V</v>
          </cell>
          <cell r="C10078" t="str">
            <v>ROH</v>
          </cell>
          <cell r="D10078" t="str">
            <v>UN</v>
          </cell>
        </row>
        <row r="10079">
          <cell r="A10079" t="str">
            <v>0210-534</v>
          </cell>
          <cell r="B10079" t="str">
            <v>ETIQ COD BARRA UNITARIA [CL-45L] 127V</v>
          </cell>
          <cell r="C10079" t="str">
            <v>ROH</v>
          </cell>
          <cell r="D10079" t="str">
            <v>UN</v>
          </cell>
        </row>
        <row r="10080">
          <cell r="A10080" t="str">
            <v>0210-535</v>
          </cell>
          <cell r="B10080" t="str">
            <v>ETIQ COD BARRA UNITARIA [CL-45L] 220V</v>
          </cell>
          <cell r="C10080" t="str">
            <v>ROH</v>
          </cell>
          <cell r="D10080" t="str">
            <v>UN</v>
          </cell>
        </row>
        <row r="10081">
          <cell r="A10081" t="str">
            <v>0210-536</v>
          </cell>
          <cell r="B10081" t="str">
            <v>ETIQ COD BARRA UNITARIA [CL-65L] 127V</v>
          </cell>
          <cell r="C10081" t="str">
            <v>ROH</v>
          </cell>
          <cell r="D10081" t="str">
            <v>UN</v>
          </cell>
        </row>
        <row r="10082">
          <cell r="A10082" t="str">
            <v>0210-537</v>
          </cell>
          <cell r="B10082" t="str">
            <v>ETIQ COD BARRA UNITARIA [CL-65L] 220V</v>
          </cell>
          <cell r="C10082" t="str">
            <v>ROH</v>
          </cell>
          <cell r="D10082" t="str">
            <v>UN</v>
          </cell>
        </row>
        <row r="10083">
          <cell r="A10083" t="str">
            <v>0210-538</v>
          </cell>
          <cell r="B10083" t="str">
            <v>ETIQ QR CODE COTO + LENOR [VTX-40-8P]</v>
          </cell>
          <cell r="C10083" t="str">
            <v>ROH</v>
          </cell>
          <cell r="D10083" t="str">
            <v>UN</v>
          </cell>
        </row>
        <row r="10084">
          <cell r="A10084" t="str">
            <v>0210-539</v>
          </cell>
          <cell r="B10084" t="str">
            <v>ETIQ QR CODE + LENOR [NVT-40C-8P-B]</v>
          </cell>
          <cell r="C10084" t="str">
            <v>ROH</v>
          </cell>
          <cell r="D10084" t="str">
            <v>UN</v>
          </cell>
        </row>
        <row r="10085">
          <cell r="A10085" t="str">
            <v>0210-54</v>
          </cell>
          <cell r="B10085" t="str">
            <v>ETIQ COD BARRA UNITARIA [AFPS-01-DI]220V</v>
          </cell>
          <cell r="C10085" t="str">
            <v>ROH</v>
          </cell>
          <cell r="D10085" t="str">
            <v>UN</v>
          </cell>
        </row>
        <row r="10086">
          <cell r="A10086" t="str">
            <v>0210-540</v>
          </cell>
          <cell r="B10086" t="str">
            <v>ETIQ QR CODE COTO + LENOR [VSP-30-B]</v>
          </cell>
          <cell r="C10086" t="str">
            <v>ROH</v>
          </cell>
          <cell r="D10086" t="str">
            <v>UN</v>
          </cell>
        </row>
        <row r="10087">
          <cell r="A10087" t="str">
            <v>0210-541</v>
          </cell>
          <cell r="B10087" t="str">
            <v>ETIQ QR CODE COTO + LENOR [VT-30C-NB]</v>
          </cell>
          <cell r="C10087" t="str">
            <v>ROH</v>
          </cell>
          <cell r="D10087" t="str">
            <v>UN</v>
          </cell>
        </row>
        <row r="10088">
          <cell r="A10088" t="str">
            <v>0210-542</v>
          </cell>
          <cell r="B10088" t="str">
            <v>ETIQ EFIC ENER [V-UT-30-02]127V(5216-03)</v>
          </cell>
          <cell r="C10088" t="str">
            <v>ROH</v>
          </cell>
          <cell r="D10088" t="str">
            <v>UN</v>
          </cell>
        </row>
        <row r="10089">
          <cell r="A10089" t="str">
            <v>0210-543</v>
          </cell>
          <cell r="B10089" t="str">
            <v>ETIQ EFIC ENER [V-UT-30-02]220V(5216-04)</v>
          </cell>
          <cell r="C10089" t="str">
            <v>ROH</v>
          </cell>
          <cell r="D10089" t="str">
            <v>UN</v>
          </cell>
        </row>
        <row r="10090">
          <cell r="A10090" t="str">
            <v>0210-544</v>
          </cell>
          <cell r="B10090" t="str">
            <v>ETQ COD BAR UNI[V-UT-30-02]220V(5216-04)</v>
          </cell>
          <cell r="C10090" t="str">
            <v>ROH</v>
          </cell>
          <cell r="D10090" t="str">
            <v>UN</v>
          </cell>
        </row>
        <row r="10091">
          <cell r="A10091" t="str">
            <v>0210-545</v>
          </cell>
          <cell r="B10091" t="str">
            <v>ETIQ EFIC ENERGETICA [NVSP-30-W2] 127V</v>
          </cell>
          <cell r="C10091" t="str">
            <v>ROH</v>
          </cell>
          <cell r="D10091" t="str">
            <v>UN</v>
          </cell>
        </row>
        <row r="10092">
          <cell r="A10092" t="str">
            <v>0210-546</v>
          </cell>
          <cell r="B10092" t="str">
            <v>ETIQ EFIC ENERGETICA [NVSP-30-W2] 220V</v>
          </cell>
          <cell r="C10092" t="str">
            <v>ROH</v>
          </cell>
          <cell r="D10092" t="str">
            <v>UN</v>
          </cell>
        </row>
        <row r="10093">
          <cell r="A10093" t="str">
            <v>0210-547</v>
          </cell>
          <cell r="B10093" t="str">
            <v>ETIQ COD BARRA UNITARIA [NVSP-30-W2]220V</v>
          </cell>
          <cell r="C10093" t="str">
            <v>ROH</v>
          </cell>
          <cell r="D10093" t="str">
            <v>UN</v>
          </cell>
        </row>
        <row r="10094">
          <cell r="A10094" t="str">
            <v>0210-548</v>
          </cell>
          <cell r="B10094" t="str">
            <v>ETIQ EFIC ENERGETICA [NVSP-30-B2] 127V</v>
          </cell>
          <cell r="C10094" t="str">
            <v>ROH</v>
          </cell>
          <cell r="D10094" t="str">
            <v>UN</v>
          </cell>
        </row>
        <row r="10095">
          <cell r="A10095" t="str">
            <v>0210-549</v>
          </cell>
          <cell r="B10095" t="str">
            <v>ETIQ EFIC ENERGETICA [NVSP-30-B2] 220V</v>
          </cell>
          <cell r="C10095" t="str">
            <v>ROH</v>
          </cell>
          <cell r="D10095" t="str">
            <v>UN</v>
          </cell>
        </row>
        <row r="10096">
          <cell r="A10096" t="str">
            <v>0210-55</v>
          </cell>
          <cell r="B10096" t="str">
            <v>ETIQ. SELO RUIDO [MPN-01-R] 127V</v>
          </cell>
          <cell r="C10096" t="str">
            <v>ROH</v>
          </cell>
          <cell r="D10096" t="str">
            <v>UN</v>
          </cell>
        </row>
        <row r="10097">
          <cell r="A10097" t="str">
            <v>0210-550</v>
          </cell>
          <cell r="B10097" t="str">
            <v>ETIQ COD BARRA UNITARIA [NVSP-30-B2]220V</v>
          </cell>
          <cell r="C10097" t="str">
            <v>ROH</v>
          </cell>
          <cell r="D10097" t="str">
            <v>UN</v>
          </cell>
        </row>
        <row r="10098">
          <cell r="A10098" t="str">
            <v>0210-551</v>
          </cell>
          <cell r="B10098" t="str">
            <v>ETIQ EFIC ENERGETICA [NVSP-30-AP2]127V</v>
          </cell>
          <cell r="C10098" t="str">
            <v>ROH</v>
          </cell>
          <cell r="D10098" t="str">
            <v>UN</v>
          </cell>
        </row>
        <row r="10099">
          <cell r="A10099" t="str">
            <v>0210-552</v>
          </cell>
          <cell r="B10099" t="str">
            <v>ETIQ EFIC ENERGETICA [NVSP-30-AP2]220V</v>
          </cell>
          <cell r="C10099" t="str">
            <v>ROH</v>
          </cell>
          <cell r="D10099" t="str">
            <v>UN</v>
          </cell>
        </row>
        <row r="10100">
          <cell r="A10100" t="str">
            <v>0210-553</v>
          </cell>
          <cell r="B10100" t="str">
            <v>ETIQ COD BARRA UNITARIA[NVSP-30-AP2]220V</v>
          </cell>
          <cell r="C10100" t="str">
            <v>ROH</v>
          </cell>
          <cell r="D10100" t="str">
            <v>UN</v>
          </cell>
        </row>
        <row r="10101">
          <cell r="A10101" t="str">
            <v>0210-554</v>
          </cell>
          <cell r="B10101" t="str">
            <v>EXCLUIR CÓDIGO</v>
          </cell>
          <cell r="C10101" t="str">
            <v>ROH</v>
          </cell>
          <cell r="D10101" t="str">
            <v>UN</v>
          </cell>
        </row>
        <row r="10102">
          <cell r="A10102" t="str">
            <v>0210-555</v>
          </cell>
          <cell r="B10102" t="str">
            <v>ETIQ COD DE BARRA [FRN-42-W] 127V</v>
          </cell>
          <cell r="C10102" t="str">
            <v>ROH</v>
          </cell>
          <cell r="D10102" t="str">
            <v>UN</v>
          </cell>
        </row>
        <row r="10103">
          <cell r="A10103" t="str">
            <v>0210-556</v>
          </cell>
          <cell r="B10103" t="str">
            <v>ETIQ COD DE BARRA [FRN-52-W] 127V</v>
          </cell>
          <cell r="C10103" t="str">
            <v>ROH</v>
          </cell>
          <cell r="D10103" t="str">
            <v>UN</v>
          </cell>
        </row>
        <row r="10104">
          <cell r="A10104" t="str">
            <v>0210-557</v>
          </cell>
          <cell r="B10104" t="str">
            <v>ETIQ QR CODE [L-550-W]</v>
          </cell>
          <cell r="C10104" t="str">
            <v>ROH</v>
          </cell>
          <cell r="D10104" t="str">
            <v>UN</v>
          </cell>
        </row>
        <row r="10105">
          <cell r="A10105" t="str">
            <v>0210-558</v>
          </cell>
          <cell r="B10105" t="str">
            <v>ETIQ QR CODE + LENOR [L-28]</v>
          </cell>
          <cell r="C10105" t="str">
            <v>ROH</v>
          </cell>
          <cell r="D10105" t="str">
            <v>UN</v>
          </cell>
        </row>
        <row r="10106">
          <cell r="A10106" t="str">
            <v>0210-559</v>
          </cell>
          <cell r="B10106" t="str">
            <v>ETIQ QR CODE AR + LENOR [FSN-55-W]</v>
          </cell>
          <cell r="C10106" t="str">
            <v>ROH</v>
          </cell>
          <cell r="D10106" t="str">
            <v>UN</v>
          </cell>
        </row>
        <row r="10107">
          <cell r="A10107" t="str">
            <v>0210-56</v>
          </cell>
          <cell r="B10107" t="str">
            <v>ETIQ. SELO RUIDO [MPN-01-RE] 127V</v>
          </cell>
          <cell r="C10107" t="str">
            <v>ROH</v>
          </cell>
          <cell r="D10107" t="str">
            <v>UN</v>
          </cell>
        </row>
        <row r="10108">
          <cell r="A10108" t="str">
            <v>0210-560</v>
          </cell>
          <cell r="B10108" t="str">
            <v>ETIQ QR CODE AR + LENOR [FVN-01-BL]</v>
          </cell>
          <cell r="C10108" t="str">
            <v>ROH</v>
          </cell>
          <cell r="D10108" t="str">
            <v>UN</v>
          </cell>
        </row>
        <row r="10109">
          <cell r="A10109" t="str">
            <v>0210-561</v>
          </cell>
          <cell r="B10109" t="str">
            <v>ET EFIC ENER [V-UT-30-02]127V(5216-03)UL</v>
          </cell>
          <cell r="C10109" t="str">
            <v>ROH</v>
          </cell>
          <cell r="D10109" t="str">
            <v>UN</v>
          </cell>
        </row>
        <row r="10110">
          <cell r="A10110" t="str">
            <v>0210-562</v>
          </cell>
          <cell r="B10110" t="str">
            <v>ET EFIC ENER [V-UT-30-02]220V(5216-04)UL</v>
          </cell>
          <cell r="C10110" t="str">
            <v>ROH</v>
          </cell>
          <cell r="D10110" t="str">
            <v>UN</v>
          </cell>
        </row>
        <row r="10111">
          <cell r="A10111" t="str">
            <v>0210-563</v>
          </cell>
          <cell r="B10111" t="str">
            <v>ETIQ EFIC ENERGET [NVSP-30-W2] 127V (UL)</v>
          </cell>
          <cell r="C10111" t="str">
            <v>ROH</v>
          </cell>
          <cell r="D10111" t="str">
            <v>UN</v>
          </cell>
        </row>
        <row r="10112">
          <cell r="A10112" t="str">
            <v>0210-564</v>
          </cell>
          <cell r="B10112" t="str">
            <v>ETIQ EFIC ENERGET [NVSP-30-W2] 220V (UL)</v>
          </cell>
          <cell r="C10112" t="str">
            <v>ROH</v>
          </cell>
          <cell r="D10112" t="str">
            <v>UN</v>
          </cell>
        </row>
        <row r="10113">
          <cell r="A10113" t="str">
            <v>0210-565</v>
          </cell>
          <cell r="B10113" t="str">
            <v>ETIQ EFIC ENERGET [NVSP-30-B2] 127V (UL)</v>
          </cell>
          <cell r="C10113" t="str">
            <v>ROH</v>
          </cell>
          <cell r="D10113" t="str">
            <v>UN</v>
          </cell>
        </row>
        <row r="10114">
          <cell r="A10114" t="str">
            <v>0210-566</v>
          </cell>
          <cell r="B10114" t="str">
            <v>ETIQ EFIC ENERGET [NVSP-30-B2] 220V (UL)</v>
          </cell>
          <cell r="C10114" t="str">
            <v>ROH</v>
          </cell>
          <cell r="D10114" t="str">
            <v>UN</v>
          </cell>
        </row>
        <row r="10115">
          <cell r="A10115" t="str">
            <v>0210-567</v>
          </cell>
          <cell r="B10115" t="str">
            <v>ETIQ EFIC ENERGET [NVSP-30-AP2]127V (UL)</v>
          </cell>
          <cell r="C10115" t="str">
            <v>ROH</v>
          </cell>
          <cell r="D10115" t="str">
            <v>UN</v>
          </cell>
        </row>
        <row r="10116">
          <cell r="A10116" t="str">
            <v>0210-568</v>
          </cell>
          <cell r="B10116" t="str">
            <v>ETIQ EFIC ENERGET [NVSP-30-AP2]220V (UL)</v>
          </cell>
          <cell r="C10116" t="str">
            <v>ROH</v>
          </cell>
          <cell r="D10116" t="str">
            <v>UN</v>
          </cell>
        </row>
        <row r="10117">
          <cell r="A10117" t="str">
            <v>0210-569</v>
          </cell>
          <cell r="B10117" t="str">
            <v>ETIQ COD BARRA COLETIVA [AFN-40-TBS]127V</v>
          </cell>
          <cell r="C10117" t="str">
            <v>ROH</v>
          </cell>
          <cell r="D10117" t="str">
            <v>PL</v>
          </cell>
        </row>
        <row r="10118">
          <cell r="A10118" t="str">
            <v>0210-57</v>
          </cell>
          <cell r="B10118" t="str">
            <v>ETIQ. SELO RUIDO [MPN-01-RF] 127V</v>
          </cell>
          <cell r="C10118" t="str">
            <v>ROH</v>
          </cell>
          <cell r="D10118" t="str">
            <v>UN</v>
          </cell>
        </row>
        <row r="10119">
          <cell r="A10119" t="str">
            <v>0210-570</v>
          </cell>
          <cell r="B10119" t="str">
            <v>ETIQ COD BARRA COLETIVA [AFN-40-TBS]220V</v>
          </cell>
          <cell r="C10119" t="str">
            <v>ROH</v>
          </cell>
          <cell r="D10119" t="str">
            <v>PL</v>
          </cell>
        </row>
        <row r="10120">
          <cell r="A10120" t="str">
            <v>0210-571</v>
          </cell>
          <cell r="B10120" t="str">
            <v>ETIQ COD BARRA UNITARIA [AFN-40-TBS]220V</v>
          </cell>
          <cell r="C10120" t="str">
            <v>ROH</v>
          </cell>
          <cell r="D10120" t="str">
            <v>UN</v>
          </cell>
        </row>
        <row r="10121">
          <cell r="A10121" t="str">
            <v>0210-572</v>
          </cell>
          <cell r="B10121" t="str">
            <v>ETIQ IEC - INMETRO 70X30MM (OCP UL)</v>
          </cell>
          <cell r="C10121" t="str">
            <v>ROH</v>
          </cell>
          <cell r="D10121" t="str">
            <v>UN</v>
          </cell>
        </row>
        <row r="10122">
          <cell r="A10122" t="str">
            <v>0210-573</v>
          </cell>
          <cell r="B10122" t="str">
            <v>ETIQ COD BARRA COLETIVA [AFD-40-BI] 127V</v>
          </cell>
          <cell r="C10122" t="str">
            <v>ROH</v>
          </cell>
          <cell r="D10122" t="str">
            <v>PL</v>
          </cell>
        </row>
        <row r="10123">
          <cell r="A10123" t="str">
            <v>0210-574</v>
          </cell>
          <cell r="B10123" t="str">
            <v>ETIQ COD BARRA COLETIVA [AFD-40-BI] 220V</v>
          </cell>
          <cell r="C10123" t="str">
            <v>ROH</v>
          </cell>
          <cell r="D10123" t="str">
            <v>PL</v>
          </cell>
        </row>
        <row r="10124">
          <cell r="A10124" t="str">
            <v>0210-575</v>
          </cell>
          <cell r="B10124" t="str">
            <v>ETIQ COD BARRA UNITARIA [AFD-40-BI] 220V</v>
          </cell>
          <cell r="C10124" t="str">
            <v>ROH</v>
          </cell>
          <cell r="D10124" t="str">
            <v>UN</v>
          </cell>
        </row>
        <row r="10125">
          <cell r="A10125" t="str">
            <v>0210-576</v>
          </cell>
          <cell r="B10125" t="str">
            <v>ETIQ COD BARRA COLETIVA [AFD-40-RI] 127V</v>
          </cell>
          <cell r="C10125" t="str">
            <v>ROH</v>
          </cell>
          <cell r="D10125" t="str">
            <v>PL</v>
          </cell>
        </row>
        <row r="10126">
          <cell r="A10126" t="str">
            <v>0210-577</v>
          </cell>
          <cell r="B10126" t="str">
            <v>ETIQ COD BARRA COLETIVA [AFD-40-RI] 220V</v>
          </cell>
          <cell r="C10126" t="str">
            <v>ROH</v>
          </cell>
          <cell r="D10126" t="str">
            <v>PL</v>
          </cell>
        </row>
        <row r="10127">
          <cell r="A10127" t="str">
            <v>0210-578</v>
          </cell>
          <cell r="B10127" t="str">
            <v>ETIQ COD BARRA UNITARIA [AFD-40-RI] 220V</v>
          </cell>
          <cell r="C10127" t="str">
            <v>ROH</v>
          </cell>
          <cell r="D10127" t="str">
            <v>UN</v>
          </cell>
        </row>
        <row r="10128">
          <cell r="A10128" t="str">
            <v>0210-579</v>
          </cell>
          <cell r="B10128" t="str">
            <v>ETIQ COD BARRA COLETIVA [AFD-40-BFS]127V</v>
          </cell>
          <cell r="C10128" t="str">
            <v>ROH</v>
          </cell>
          <cell r="D10128" t="str">
            <v>PL</v>
          </cell>
        </row>
        <row r="10129">
          <cell r="A10129" t="str">
            <v>0210-58</v>
          </cell>
          <cell r="B10129" t="str">
            <v>ETIQUETA QRCODE UNIT 127V [BP-01P-PI]</v>
          </cell>
          <cell r="C10129" t="str">
            <v>ROH</v>
          </cell>
          <cell r="D10129" t="str">
            <v>UN</v>
          </cell>
        </row>
        <row r="10130">
          <cell r="A10130" t="str">
            <v>0210-580</v>
          </cell>
          <cell r="B10130" t="str">
            <v>ETIQ COD BARRA COLETIVA [AFD-40-BFS]220V</v>
          </cell>
          <cell r="C10130" t="str">
            <v>ROH</v>
          </cell>
          <cell r="D10130" t="str">
            <v>PL</v>
          </cell>
        </row>
        <row r="10131">
          <cell r="A10131" t="str">
            <v>0210-581</v>
          </cell>
          <cell r="B10131" t="str">
            <v>ETIQ COD BARRA UNITARIA [AFD-40-BFS]220V</v>
          </cell>
          <cell r="C10131" t="str">
            <v>ROH</v>
          </cell>
          <cell r="D10131" t="str">
            <v>UN</v>
          </cell>
        </row>
        <row r="10132">
          <cell r="A10132" t="str">
            <v>0210-582</v>
          </cell>
          <cell r="B10132" t="str">
            <v>ETIQ COD BARRA COLETIVA [AFD-60-BI] 127V</v>
          </cell>
          <cell r="C10132" t="str">
            <v>ROH</v>
          </cell>
          <cell r="D10132" t="str">
            <v>UN</v>
          </cell>
        </row>
        <row r="10133">
          <cell r="A10133" t="str">
            <v>0210-583</v>
          </cell>
          <cell r="B10133" t="str">
            <v>ETIQ COD BARRA COLETIVA [AFD-60-BI] 220V</v>
          </cell>
          <cell r="C10133" t="str">
            <v>ROH</v>
          </cell>
          <cell r="D10133" t="str">
            <v>UN</v>
          </cell>
        </row>
        <row r="10134">
          <cell r="A10134" t="str">
            <v>0210-584</v>
          </cell>
          <cell r="B10134" t="str">
            <v>ETIQ COD BARRA UNITARIA [AFD-60-BI] 220V</v>
          </cell>
          <cell r="C10134" t="str">
            <v>ROH</v>
          </cell>
          <cell r="D10134" t="str">
            <v>UN</v>
          </cell>
        </row>
        <row r="10135">
          <cell r="A10135" t="str">
            <v>0210-585</v>
          </cell>
          <cell r="B10135" t="str">
            <v>ETIQ COD BARRA COLETIVA [L-1400-LT] 127V</v>
          </cell>
          <cell r="C10135" t="str">
            <v>ROH</v>
          </cell>
          <cell r="D10135" t="str">
            <v>PL</v>
          </cell>
        </row>
        <row r="10136">
          <cell r="A10136" t="str">
            <v>0210-586</v>
          </cell>
          <cell r="B10136" t="str">
            <v>ETIQ COD BARRA COLETIVA [L-1400-LT] 220V</v>
          </cell>
          <cell r="C10136" t="str">
            <v>ROH</v>
          </cell>
          <cell r="D10136" t="str">
            <v>PL</v>
          </cell>
        </row>
        <row r="10137">
          <cell r="A10137" t="str">
            <v>0210-587</v>
          </cell>
          <cell r="B10137" t="str">
            <v>ETIQ COD BARRA UNITARIA [L-1400-LT] 220V</v>
          </cell>
          <cell r="C10137" t="str">
            <v>ROH</v>
          </cell>
          <cell r="D10137" t="str">
            <v>UN</v>
          </cell>
        </row>
        <row r="10138">
          <cell r="A10138" t="str">
            <v>0210-588</v>
          </cell>
          <cell r="B10138" t="str">
            <v>ETIQ COD BARRA COLET [AFON-12L-IMT] 127V</v>
          </cell>
          <cell r="C10138" t="str">
            <v>ROH</v>
          </cell>
          <cell r="D10138" t="str">
            <v>UN</v>
          </cell>
        </row>
        <row r="10139">
          <cell r="A10139" t="str">
            <v>0210-589</v>
          </cell>
          <cell r="B10139" t="str">
            <v>ETIQ COD BARRA COLET [AFON-12L-IMT] 220V</v>
          </cell>
          <cell r="C10139" t="str">
            <v>ROH</v>
          </cell>
          <cell r="D10139" t="str">
            <v>UN</v>
          </cell>
        </row>
        <row r="10140">
          <cell r="A10140" t="str">
            <v>0210-59</v>
          </cell>
          <cell r="B10140" t="str">
            <v>ETIQ EFIC ENERG [VTX-40-CRYSTAL] 127V</v>
          </cell>
          <cell r="C10140" t="str">
            <v>ROH</v>
          </cell>
          <cell r="D10140" t="str">
            <v>UN</v>
          </cell>
        </row>
        <row r="10141">
          <cell r="A10141" t="str">
            <v>0210-590</v>
          </cell>
          <cell r="B10141" t="str">
            <v>ETIQUETA SELO RUIDO [L-1400-LT] 220V</v>
          </cell>
          <cell r="C10141" t="str">
            <v>ROH</v>
          </cell>
          <cell r="D10141" t="str">
            <v>UN</v>
          </cell>
        </row>
        <row r="10142">
          <cell r="A10142" t="str">
            <v>0210-591</v>
          </cell>
          <cell r="B10142" t="str">
            <v>ETIQ COD BARRA COLETIVA [MPN-02-BE] 127V</v>
          </cell>
          <cell r="C10142" t="str">
            <v>ROH</v>
          </cell>
          <cell r="D10142" t="str">
            <v>PL</v>
          </cell>
        </row>
        <row r="10143">
          <cell r="A10143" t="str">
            <v>0210-592</v>
          </cell>
          <cell r="B10143" t="str">
            <v>ETIQ COD BARRA COLETIVA [MPN-02-BE] 220V</v>
          </cell>
          <cell r="C10143" t="str">
            <v>ROH</v>
          </cell>
          <cell r="D10143" t="str">
            <v>PL</v>
          </cell>
        </row>
        <row r="10144">
          <cell r="A10144" t="str">
            <v>0210-593</v>
          </cell>
          <cell r="B10144" t="str">
            <v>ETIQ COD BARRA UNITARIA [MPN-02-BE] 220V</v>
          </cell>
          <cell r="C10144" t="str">
            <v>ROH</v>
          </cell>
          <cell r="D10144" t="str">
            <v>UN</v>
          </cell>
        </row>
        <row r="10145">
          <cell r="A10145" t="str">
            <v>0210-594</v>
          </cell>
          <cell r="B10145" t="str">
            <v>ETIQUETA SELO RUIDO [MPN-02-BE] 220V</v>
          </cell>
          <cell r="C10145" t="str">
            <v>ROH</v>
          </cell>
          <cell r="D10145" t="str">
            <v>UN</v>
          </cell>
        </row>
        <row r="10146">
          <cell r="A10146" t="str">
            <v>0210-595</v>
          </cell>
          <cell r="B10146" t="str">
            <v>ETIQ EFIC ENERG [NVT-40-BL] 127V</v>
          </cell>
          <cell r="C10146" t="str">
            <v>ROH</v>
          </cell>
          <cell r="D10146" t="str">
            <v>UN</v>
          </cell>
        </row>
        <row r="10147">
          <cell r="A10147" t="str">
            <v>0210-596</v>
          </cell>
          <cell r="B10147" t="str">
            <v>ETIQ EFIC ENERG [NVT-40-BL] 220V</v>
          </cell>
          <cell r="C10147" t="str">
            <v>ROH</v>
          </cell>
          <cell r="D10147" t="str">
            <v>UN</v>
          </cell>
        </row>
        <row r="10148">
          <cell r="A10148" t="str">
            <v>0210-597</v>
          </cell>
          <cell r="B10148" t="str">
            <v>ETIQ COD BARRA [NVT-40-BL] 220V</v>
          </cell>
          <cell r="C10148" t="str">
            <v>ROH</v>
          </cell>
          <cell r="D10148" t="str">
            <v>UN</v>
          </cell>
        </row>
        <row r="10149">
          <cell r="A10149" t="str">
            <v>0210-598</v>
          </cell>
          <cell r="B10149" t="str">
            <v>ETIQ EFIC ENERG [NVT-40C-BL] 127V</v>
          </cell>
          <cell r="C10149" t="str">
            <v>ROH</v>
          </cell>
          <cell r="D10149" t="str">
            <v>UN</v>
          </cell>
        </row>
        <row r="10150">
          <cell r="A10150" t="str">
            <v>0210-599</v>
          </cell>
          <cell r="B10150" t="str">
            <v>ETIQ EFIC ENERG [NVT-40C-BL] 220V</v>
          </cell>
          <cell r="C10150" t="str">
            <v>ROH</v>
          </cell>
          <cell r="D10150" t="str">
            <v>UN</v>
          </cell>
        </row>
        <row r="10151">
          <cell r="A10151" t="str">
            <v>0210-60</v>
          </cell>
          <cell r="B10151" t="str">
            <v>ETIQ EFIC ENERG [VTX-40-CRYSTAL] 220V</v>
          </cell>
          <cell r="C10151" t="str">
            <v>ROH</v>
          </cell>
          <cell r="D10151" t="str">
            <v>UN</v>
          </cell>
        </row>
        <row r="10152">
          <cell r="A10152" t="str">
            <v>0210-600</v>
          </cell>
          <cell r="B10152" t="str">
            <v>PELICULA GRAV PAINEL TOUCH[AFON-12L-IMT]</v>
          </cell>
          <cell r="C10152" t="str">
            <v>ROH</v>
          </cell>
          <cell r="D10152" t="str">
            <v>UN</v>
          </cell>
        </row>
        <row r="10153">
          <cell r="A10153" t="str">
            <v>0210-601</v>
          </cell>
          <cell r="B10153" t="str">
            <v>ETIQ COD BARRA [NVT-40C-BL] 220V</v>
          </cell>
          <cell r="C10153" t="str">
            <v>ROH</v>
          </cell>
          <cell r="D10153" t="str">
            <v>UN</v>
          </cell>
        </row>
        <row r="10154">
          <cell r="A10154" t="str">
            <v>0210-602</v>
          </cell>
          <cell r="B10154" t="str">
            <v>ETIQ SUPERFICIE QUENTE [FRN] VIDRO</v>
          </cell>
          <cell r="C10154" t="str">
            <v>ROH</v>
          </cell>
          <cell r="D10154" t="str">
            <v>UN</v>
          </cell>
        </row>
        <row r="10155">
          <cell r="A10155" t="str">
            <v>0210-603</v>
          </cell>
          <cell r="B10155" t="str">
            <v>ETIQ COD DE BARRA [FRN-42-BI] 220V</v>
          </cell>
          <cell r="C10155" t="str">
            <v>ROH</v>
          </cell>
          <cell r="D10155" t="str">
            <v>UN</v>
          </cell>
        </row>
        <row r="10156">
          <cell r="A10156" t="str">
            <v>0210-604</v>
          </cell>
          <cell r="B10156" t="str">
            <v>ETIQ COD DE BARRA [FRN-42-WI] 220V</v>
          </cell>
          <cell r="C10156" t="str">
            <v>ROH</v>
          </cell>
          <cell r="D10156" t="str">
            <v>UN</v>
          </cell>
        </row>
        <row r="10157">
          <cell r="A10157" t="str">
            <v>0210-605</v>
          </cell>
          <cell r="B10157" t="str">
            <v>ETIQ COD DE BARRA [FRN-48-BI] 220V</v>
          </cell>
          <cell r="C10157" t="str">
            <v>ROH</v>
          </cell>
          <cell r="D10157" t="str">
            <v>UN</v>
          </cell>
        </row>
        <row r="10158">
          <cell r="A10158" t="str">
            <v>0210-606</v>
          </cell>
          <cell r="B10158" t="str">
            <v>ETIQ COD DE BARRA [FRN-48-WI] 220V</v>
          </cell>
          <cell r="C10158" t="str">
            <v>ROH</v>
          </cell>
          <cell r="D10158" t="str">
            <v>UN</v>
          </cell>
        </row>
        <row r="10159">
          <cell r="A10159" t="str">
            <v>0210-607</v>
          </cell>
          <cell r="B10159" t="str">
            <v>ETIQ COD DE BARRA [FRN-52-BI] 220V</v>
          </cell>
          <cell r="C10159" t="str">
            <v>ROH</v>
          </cell>
          <cell r="D10159" t="str">
            <v>UN</v>
          </cell>
        </row>
        <row r="10160">
          <cell r="A10160" t="str">
            <v>0210-608</v>
          </cell>
          <cell r="B10160" t="str">
            <v>ETIQ COD DE BARRA [FRN-52-WI] 220V</v>
          </cell>
          <cell r="C10160" t="str">
            <v>ROH</v>
          </cell>
          <cell r="D10160" t="str">
            <v>UN</v>
          </cell>
        </row>
        <row r="10161">
          <cell r="A10161" t="str">
            <v>0210-609</v>
          </cell>
          <cell r="B10161" t="str">
            <v>ETIQ COD DE BARRA [FRN-60-BI] 220V</v>
          </cell>
          <cell r="C10161" t="str">
            <v>ROH</v>
          </cell>
          <cell r="D10161" t="str">
            <v>UN</v>
          </cell>
        </row>
        <row r="10162">
          <cell r="A10162" t="str">
            <v>0210-61</v>
          </cell>
          <cell r="B10162" t="str">
            <v>ETIQ COD BAR UNIT [VTX-40-CRYSTAL] 220V</v>
          </cell>
          <cell r="C10162" t="str">
            <v>ROH</v>
          </cell>
          <cell r="D10162" t="str">
            <v>UN</v>
          </cell>
        </row>
        <row r="10163">
          <cell r="A10163" t="str">
            <v>0210-610</v>
          </cell>
          <cell r="B10163" t="str">
            <v>ETIQ COD DE BARRA [FRN-60-WI] 220V</v>
          </cell>
          <cell r="C10163" t="str">
            <v>ROH</v>
          </cell>
          <cell r="D10163" t="str">
            <v>UN</v>
          </cell>
        </row>
        <row r="10164">
          <cell r="A10164" t="str">
            <v>0210-611</v>
          </cell>
          <cell r="B10164" t="str">
            <v>ETIQ SELO RUIDO [L-93-BG] 127V</v>
          </cell>
          <cell r="C10164" t="str">
            <v>ROH</v>
          </cell>
          <cell r="D10164" t="str">
            <v>UN</v>
          </cell>
        </row>
        <row r="10165">
          <cell r="A10165" t="str">
            <v>0210-612</v>
          </cell>
          <cell r="B10165" t="str">
            <v>ETIQ COD BARRA COLET [AFON-12L-GI] 127V</v>
          </cell>
          <cell r="C10165" t="str">
            <v>ROH</v>
          </cell>
          <cell r="D10165" t="str">
            <v>UN</v>
          </cell>
        </row>
        <row r="10166">
          <cell r="A10166" t="str">
            <v>0210-613</v>
          </cell>
          <cell r="B10166" t="str">
            <v>ETIQ COD BARRA COLET [AFON-12L-GI] 220V</v>
          </cell>
          <cell r="C10166" t="str">
            <v>ROH</v>
          </cell>
          <cell r="D10166" t="str">
            <v>UN</v>
          </cell>
        </row>
        <row r="10167">
          <cell r="A10167" t="str">
            <v>0210-614</v>
          </cell>
          <cell r="B10167" t="str">
            <v>ETIQ SELO RUIDO [L-550-BC] 127V</v>
          </cell>
          <cell r="C10167" t="str">
            <v>ROH</v>
          </cell>
          <cell r="D10167" t="str">
            <v>UN</v>
          </cell>
        </row>
        <row r="10168">
          <cell r="A10168" t="str">
            <v>0210-615</v>
          </cell>
          <cell r="B10168" t="str">
            <v>ETQ COD BARRA UNIT [AFON-12L-GI] 220V</v>
          </cell>
          <cell r="C10168" t="str">
            <v>ROH</v>
          </cell>
          <cell r="D10168" t="str">
            <v>UN</v>
          </cell>
        </row>
        <row r="10169">
          <cell r="A10169" t="str">
            <v>0210-616</v>
          </cell>
          <cell r="B10169" t="str">
            <v>ETIQ COD BARR COLET [AFON-12L-BG] 127V</v>
          </cell>
          <cell r="C10169" t="str">
            <v>ROH</v>
          </cell>
          <cell r="D10169" t="str">
            <v>UN</v>
          </cell>
        </row>
        <row r="10170">
          <cell r="A10170" t="str">
            <v>0210-617</v>
          </cell>
          <cell r="B10170" t="str">
            <v>ETIQ COD BARRA COLET [AFON-12L-BG] 220V</v>
          </cell>
          <cell r="C10170" t="str">
            <v>ROH</v>
          </cell>
          <cell r="D10170" t="str">
            <v>UN</v>
          </cell>
        </row>
        <row r="10171">
          <cell r="A10171" t="str">
            <v>0210-618</v>
          </cell>
          <cell r="B10171" t="str">
            <v>ETIQ COD BARRA COLET [AFON-12L-BI] 127V</v>
          </cell>
          <cell r="C10171" t="str">
            <v>ROH</v>
          </cell>
          <cell r="D10171" t="str">
            <v>UN</v>
          </cell>
        </row>
        <row r="10172">
          <cell r="A10172" t="str">
            <v>0210-619</v>
          </cell>
          <cell r="B10172" t="str">
            <v>ETIQ COD BARRA COLET [AFON-12L-BI] 220V</v>
          </cell>
          <cell r="C10172" t="str">
            <v>ROH</v>
          </cell>
          <cell r="D10172" t="str">
            <v>UN</v>
          </cell>
        </row>
        <row r="10173">
          <cell r="A10173" t="str">
            <v>0210-62</v>
          </cell>
          <cell r="B10173" t="str">
            <v>ETIQ EFIC ENERG [VTX-40C-CRYSTAL] 127V</v>
          </cell>
          <cell r="C10173" t="str">
            <v>ROH</v>
          </cell>
          <cell r="D10173" t="str">
            <v>UN</v>
          </cell>
        </row>
        <row r="10174">
          <cell r="A10174" t="str">
            <v>0210-620</v>
          </cell>
          <cell r="B10174" t="str">
            <v>ETIQ COD BARRA COLET [AFON-12L-FB] 127V</v>
          </cell>
          <cell r="C10174" t="str">
            <v>ROH</v>
          </cell>
          <cell r="D10174" t="str">
            <v>UN</v>
          </cell>
        </row>
        <row r="10175">
          <cell r="A10175" t="str">
            <v>0210-621</v>
          </cell>
          <cell r="B10175" t="str">
            <v>ETIQ COD BARRA COLET [AFON-12L-FB] 220V</v>
          </cell>
          <cell r="C10175" t="str">
            <v>ROH</v>
          </cell>
          <cell r="D10175" t="str">
            <v>UN</v>
          </cell>
        </row>
        <row r="10176">
          <cell r="A10176" t="str">
            <v>0210-622</v>
          </cell>
          <cell r="B10176" t="str">
            <v>ETIQ COD BARRA COLET [AFON-12L-WI] 127V</v>
          </cell>
          <cell r="C10176" t="str">
            <v>ROH</v>
          </cell>
          <cell r="D10176" t="str">
            <v>UN</v>
          </cell>
        </row>
        <row r="10177">
          <cell r="A10177" t="str">
            <v>0210-623</v>
          </cell>
          <cell r="B10177" t="str">
            <v>ETIQ COD BARRA COLET [AFON-12L-WI] 220V</v>
          </cell>
          <cell r="C10177" t="str">
            <v>ROH</v>
          </cell>
          <cell r="D10177" t="str">
            <v>UN</v>
          </cell>
        </row>
        <row r="10178">
          <cell r="A10178" t="str">
            <v>0210-624</v>
          </cell>
          <cell r="B10178" t="str">
            <v>ETIQ COD BARRA COLET [AFON-12L-RI] 127V</v>
          </cell>
          <cell r="C10178" t="str">
            <v>ROH</v>
          </cell>
          <cell r="D10178" t="str">
            <v>UN</v>
          </cell>
        </row>
        <row r="10179">
          <cell r="A10179" t="str">
            <v>0210-625</v>
          </cell>
          <cell r="B10179" t="str">
            <v>ETIQ COD BARRA COLET [AFON-12L-RI] 220V</v>
          </cell>
          <cell r="C10179" t="str">
            <v>ROH</v>
          </cell>
          <cell r="D10179" t="str">
            <v>UN</v>
          </cell>
        </row>
        <row r="10180">
          <cell r="A10180" t="str">
            <v>0210-626</v>
          </cell>
          <cell r="B10180" t="str">
            <v>ETIQ COD BARRA COLET [L-950-BG] 127V</v>
          </cell>
          <cell r="C10180" t="str">
            <v>ROH</v>
          </cell>
          <cell r="D10180" t="str">
            <v>PL</v>
          </cell>
        </row>
        <row r="10181">
          <cell r="A10181" t="str">
            <v>0210-627</v>
          </cell>
          <cell r="B10181" t="str">
            <v>ETIQ COD BARRA COLET [L-950-BG] 220V</v>
          </cell>
          <cell r="C10181" t="str">
            <v>ROH</v>
          </cell>
          <cell r="D10181" t="str">
            <v>PL</v>
          </cell>
        </row>
        <row r="10182">
          <cell r="A10182" t="str">
            <v>0210-628</v>
          </cell>
          <cell r="B10182" t="str">
            <v>ETIQ COD BARRA UNIT [L-950-BG] 220V</v>
          </cell>
          <cell r="C10182" t="str">
            <v>ROH</v>
          </cell>
          <cell r="D10182" t="str">
            <v>UN</v>
          </cell>
        </row>
        <row r="10183">
          <cell r="A10183" t="str">
            <v>0210-629</v>
          </cell>
          <cell r="B10183" t="str">
            <v>ETIQ SELO RUIDO [L-950-BG] 220V</v>
          </cell>
          <cell r="C10183" t="str">
            <v>ROH</v>
          </cell>
          <cell r="D10183" t="str">
            <v>UN</v>
          </cell>
        </row>
        <row r="10184">
          <cell r="A10184" t="str">
            <v>0210-63</v>
          </cell>
          <cell r="B10184" t="str">
            <v>ETIQ EFIC ENERG [VTX-40C-CRYSTAL] 220V</v>
          </cell>
          <cell r="C10184" t="str">
            <v>ROH</v>
          </cell>
          <cell r="D10184" t="str">
            <v>UN</v>
          </cell>
        </row>
        <row r="10185">
          <cell r="A10185" t="str">
            <v>0210-630</v>
          </cell>
          <cell r="B10185" t="str">
            <v>ETIQ SELO RUIDO [LN-UT-01] 127V</v>
          </cell>
          <cell r="C10185" t="str">
            <v>ROH</v>
          </cell>
          <cell r="D10185" t="str">
            <v>UN</v>
          </cell>
        </row>
        <row r="10186">
          <cell r="A10186" t="str">
            <v>0210-631</v>
          </cell>
          <cell r="B10186" t="str">
            <v>ETIQ COD BARRA COLET [L-900 FB-2C] 127V</v>
          </cell>
          <cell r="C10186" t="str">
            <v>ROH</v>
          </cell>
          <cell r="D10186" t="str">
            <v>PL</v>
          </cell>
        </row>
        <row r="10187">
          <cell r="A10187" t="str">
            <v>0210-632</v>
          </cell>
          <cell r="B10187" t="str">
            <v>ETIQ COD BARRA COLET [L-900 FB-2C] 220V</v>
          </cell>
          <cell r="C10187" t="str">
            <v>ROH</v>
          </cell>
          <cell r="D10187" t="str">
            <v>PL</v>
          </cell>
        </row>
        <row r="10188">
          <cell r="A10188" t="str">
            <v>0210-633</v>
          </cell>
          <cell r="B10188" t="str">
            <v>ETIQ COD BARRA UNIT [L-900 FB-2C] 220V</v>
          </cell>
          <cell r="C10188" t="str">
            <v>ROH</v>
          </cell>
          <cell r="D10188" t="str">
            <v>UN</v>
          </cell>
        </row>
        <row r="10189">
          <cell r="A10189" t="str">
            <v>0210-634</v>
          </cell>
          <cell r="B10189" t="str">
            <v>ETIQUETA SELO RUIDO [L-900 FB-2C] 220V</v>
          </cell>
          <cell r="C10189" t="str">
            <v>ROH</v>
          </cell>
          <cell r="D10189" t="str">
            <v>UN</v>
          </cell>
        </row>
        <row r="10190">
          <cell r="A10190" t="str">
            <v>0210-635</v>
          </cell>
          <cell r="B10190" t="str">
            <v>ETIQ COD BARRA COLET [BP-03-OW] 127V</v>
          </cell>
          <cell r="C10190" t="str">
            <v>ROH</v>
          </cell>
          <cell r="D10190" t="str">
            <v>PL</v>
          </cell>
        </row>
        <row r="10191">
          <cell r="A10191" t="str">
            <v>0210-636</v>
          </cell>
          <cell r="B10191" t="str">
            <v>ETIQ COD BARRA COLET [BP-03-OW] 220V</v>
          </cell>
          <cell r="C10191" t="str">
            <v>ROH</v>
          </cell>
          <cell r="D10191" t="str">
            <v>PL</v>
          </cell>
        </row>
        <row r="10192">
          <cell r="A10192" t="str">
            <v>0210-637</v>
          </cell>
          <cell r="B10192" t="str">
            <v>ETIQ COD BARRA UNIT [BP-03-OW] 220V</v>
          </cell>
          <cell r="C10192" t="str">
            <v>ROH</v>
          </cell>
          <cell r="D10192" t="str">
            <v>PL</v>
          </cell>
        </row>
        <row r="10193">
          <cell r="A10193" t="str">
            <v>0210-638</v>
          </cell>
          <cell r="B10193" t="str">
            <v>ETIQ COD BARRA COLET [FVN-01-NG] 220V</v>
          </cell>
          <cell r="C10193" t="str">
            <v>ROH</v>
          </cell>
          <cell r="D10193" t="str">
            <v>PL</v>
          </cell>
        </row>
        <row r="10194">
          <cell r="A10194" t="str">
            <v>0210-639</v>
          </cell>
          <cell r="B10194" t="str">
            <v>ETIQ COD BARRA UNIT [FVN-01-NG] 220V</v>
          </cell>
          <cell r="C10194" t="str">
            <v>ROH</v>
          </cell>
          <cell r="D10194" t="str">
            <v>UN</v>
          </cell>
        </row>
        <row r="10195">
          <cell r="A10195" t="str">
            <v>0210-64</v>
          </cell>
          <cell r="B10195" t="str">
            <v>ETIQ COD BAR UNIT [VTX-40C-CRYSTAL] 220V</v>
          </cell>
          <cell r="C10195" t="str">
            <v>ROH</v>
          </cell>
          <cell r="D10195" t="str">
            <v>UN</v>
          </cell>
        </row>
        <row r="10196">
          <cell r="A10196" t="str">
            <v>0210-640</v>
          </cell>
          <cell r="B10196" t="str">
            <v>ETIQ COD BARRA COLET [FVN-02-L] 127V</v>
          </cell>
          <cell r="C10196" t="str">
            <v>ROH</v>
          </cell>
          <cell r="D10196" t="str">
            <v>PL</v>
          </cell>
        </row>
        <row r="10197">
          <cell r="A10197" t="str">
            <v>0210-641</v>
          </cell>
          <cell r="B10197" t="str">
            <v>ETIQ COD BARRA COLET [FVN-02-L] 220V</v>
          </cell>
          <cell r="C10197" t="str">
            <v>ROH</v>
          </cell>
          <cell r="D10197" t="str">
            <v>PL</v>
          </cell>
        </row>
        <row r="10198">
          <cell r="A10198" t="str">
            <v>0210-642</v>
          </cell>
          <cell r="B10198" t="str">
            <v>ETIQ COD BARRA UNIT [FVN-02-L] 220V</v>
          </cell>
          <cell r="C10198" t="str">
            <v>ROH</v>
          </cell>
          <cell r="D10198" t="str">
            <v>UN</v>
          </cell>
        </row>
        <row r="10199">
          <cell r="A10199" t="str">
            <v>0210-643</v>
          </cell>
          <cell r="B10199" t="str">
            <v>ETIQ COD BARRA COLET [FVN-02-G] 127V</v>
          </cell>
          <cell r="C10199" t="str">
            <v>ROH</v>
          </cell>
          <cell r="D10199" t="str">
            <v>PL</v>
          </cell>
        </row>
        <row r="10200">
          <cell r="A10200" t="str">
            <v>0210-644</v>
          </cell>
          <cell r="B10200" t="str">
            <v>ETIQ COD BARRA COLET [FVN-02-G] 220V</v>
          </cell>
          <cell r="C10200" t="str">
            <v>ROH</v>
          </cell>
          <cell r="D10200" t="str">
            <v>PL</v>
          </cell>
        </row>
        <row r="10201">
          <cell r="A10201" t="str">
            <v>0210-645</v>
          </cell>
          <cell r="B10201" t="str">
            <v>ETIQ COD BARRA UNIT [FVN-02-G] 220V</v>
          </cell>
          <cell r="C10201" t="str">
            <v>ROH</v>
          </cell>
          <cell r="D10201" t="str">
            <v>UN</v>
          </cell>
        </row>
        <row r="10202">
          <cell r="A10202" t="str">
            <v>0210-646</v>
          </cell>
          <cell r="B10202" t="str">
            <v>ETIQ COD BARRA COLET [FVN-02-BL] 127V</v>
          </cell>
          <cell r="C10202" t="str">
            <v>ROH</v>
          </cell>
          <cell r="D10202" t="str">
            <v>PL</v>
          </cell>
        </row>
        <row r="10203">
          <cell r="A10203" t="str">
            <v>0210-647</v>
          </cell>
          <cell r="B10203" t="str">
            <v>ETIQ COD BARRA COLET [FVN-02-BL] 220V</v>
          </cell>
          <cell r="C10203" t="str">
            <v>ROH</v>
          </cell>
          <cell r="D10203" t="str">
            <v>PL</v>
          </cell>
        </row>
        <row r="10204">
          <cell r="A10204" t="str">
            <v>0210-648</v>
          </cell>
          <cell r="B10204" t="str">
            <v>ETIQ COD BARRA UNIT [FVN-02-BL] 220V</v>
          </cell>
          <cell r="C10204" t="str">
            <v>ROH</v>
          </cell>
          <cell r="D10204" t="str">
            <v>UN</v>
          </cell>
        </row>
        <row r="10205">
          <cell r="A10205" t="str">
            <v>0210-649</v>
          </cell>
          <cell r="B10205" t="str">
            <v>ETIQ EFIC ENERG [VSP-30-WG] 127V</v>
          </cell>
          <cell r="C10205" t="str">
            <v>ROH</v>
          </cell>
          <cell r="D10205" t="str">
            <v>UN</v>
          </cell>
        </row>
        <row r="10206">
          <cell r="A10206" t="str">
            <v>0210-65</v>
          </cell>
          <cell r="B10206" t="str">
            <v>ETIQ UNIT P/EXPOR[ARGENTINA]END DISTECNA</v>
          </cell>
          <cell r="C10206" t="str">
            <v>ROH</v>
          </cell>
          <cell r="D10206" t="str">
            <v>UN</v>
          </cell>
        </row>
        <row r="10207">
          <cell r="A10207" t="str">
            <v>0210-650</v>
          </cell>
          <cell r="B10207" t="str">
            <v>ETIQ EFIC ENERG [VSP-30-WG] 220V</v>
          </cell>
          <cell r="C10207" t="str">
            <v>ROH</v>
          </cell>
          <cell r="D10207" t="str">
            <v>UN</v>
          </cell>
        </row>
        <row r="10208">
          <cell r="A10208" t="str">
            <v>0210-651</v>
          </cell>
          <cell r="B10208" t="str">
            <v>ETIQ COD BARRA [VSP-30-WG] 220V</v>
          </cell>
          <cell r="C10208" t="str">
            <v>ROH</v>
          </cell>
          <cell r="D10208" t="str">
            <v>UN</v>
          </cell>
        </row>
        <row r="10209">
          <cell r="A10209" t="str">
            <v>0210-652</v>
          </cell>
          <cell r="B10209" t="str">
            <v>ETIQ EFIC ENERG [VSP-40-WG] 127V</v>
          </cell>
          <cell r="C10209" t="str">
            <v>ROH</v>
          </cell>
          <cell r="D10209" t="str">
            <v>UN</v>
          </cell>
        </row>
        <row r="10210">
          <cell r="A10210" t="str">
            <v>0210-653</v>
          </cell>
          <cell r="B10210" t="str">
            <v>ETIQ EFIC ENERG [VSP-40-WG] 220V</v>
          </cell>
          <cell r="C10210" t="str">
            <v>ROH</v>
          </cell>
          <cell r="D10210" t="str">
            <v>UN</v>
          </cell>
        </row>
        <row r="10211">
          <cell r="A10211" t="str">
            <v>0210-654</v>
          </cell>
          <cell r="B10211" t="str">
            <v>ETIQ COD BARRA [VSP-40-WG] 220V</v>
          </cell>
          <cell r="C10211" t="str">
            <v>ROH</v>
          </cell>
          <cell r="D10211" t="str">
            <v>UN</v>
          </cell>
        </row>
        <row r="10212">
          <cell r="A10212" t="str">
            <v>0210-655</v>
          </cell>
          <cell r="B10212" t="str">
            <v>ETIQ EFIC ENERG [VSP-40C-WG] 127V</v>
          </cell>
          <cell r="C10212" t="str">
            <v>ROH</v>
          </cell>
          <cell r="D10212" t="str">
            <v>UN</v>
          </cell>
        </row>
        <row r="10213">
          <cell r="A10213" t="str">
            <v>0210-656</v>
          </cell>
          <cell r="B10213" t="str">
            <v>ETIQ EFIC ENERG [VSP-40C-WG] 220V</v>
          </cell>
          <cell r="C10213" t="str">
            <v>ROH</v>
          </cell>
          <cell r="D10213" t="str">
            <v>UN</v>
          </cell>
        </row>
        <row r="10214">
          <cell r="A10214" t="str">
            <v>0210-657</v>
          </cell>
          <cell r="B10214" t="str">
            <v>ETIQ COD BARRA [VSP-40C-WG] 220V</v>
          </cell>
          <cell r="C10214" t="str">
            <v>ROH</v>
          </cell>
          <cell r="D10214" t="str">
            <v>UN</v>
          </cell>
        </row>
        <row r="10215">
          <cell r="A10215" t="str">
            <v>0210-658</v>
          </cell>
          <cell r="B10215" t="str">
            <v>ETIQ COD BARRA [AFN-40-LE] 220V(2309-04)</v>
          </cell>
          <cell r="C10215" t="str">
            <v>ROH</v>
          </cell>
          <cell r="D10215" t="str">
            <v>UN</v>
          </cell>
        </row>
        <row r="10216">
          <cell r="A10216" t="str">
            <v>0210-659</v>
          </cell>
          <cell r="B10216" t="str">
            <v>ETIQ COD BARRA [AFN-40-RI] 220V(4002-04)</v>
          </cell>
          <cell r="C10216" t="str">
            <v>ROH</v>
          </cell>
          <cell r="D10216" t="str">
            <v>UN</v>
          </cell>
        </row>
        <row r="10217">
          <cell r="A10217" t="str">
            <v>0210-66</v>
          </cell>
          <cell r="B10217" t="str">
            <v>ETIQ COL P/EXPOR[ARGENTINA] END DISTECNA</v>
          </cell>
          <cell r="C10217" t="str">
            <v>ROH</v>
          </cell>
          <cell r="D10217" t="str">
            <v>PL</v>
          </cell>
        </row>
        <row r="10218">
          <cell r="A10218" t="str">
            <v>0210-660</v>
          </cell>
          <cell r="B10218" t="str">
            <v>ETIQ COD BARRA [AFN-40-BI] 220V(4012-04)</v>
          </cell>
          <cell r="C10218" t="str">
            <v>ROH</v>
          </cell>
          <cell r="D10218" t="str">
            <v>UN</v>
          </cell>
        </row>
        <row r="10219">
          <cell r="A10219" t="str">
            <v>0210-661</v>
          </cell>
          <cell r="B10219" t="str">
            <v>ETIQ COD BARRA [AFN-40-BFT]220V(4675-04)</v>
          </cell>
          <cell r="C10219" t="str">
            <v>ROH</v>
          </cell>
          <cell r="D10219" t="str">
            <v>UN</v>
          </cell>
        </row>
        <row r="10220">
          <cell r="A10220" t="str">
            <v>0210-662</v>
          </cell>
          <cell r="B10220" t="str">
            <v>ETIQ COD BARRA [AFN-40-BF] 220V(5996-04)</v>
          </cell>
          <cell r="C10220" t="str">
            <v>ROH</v>
          </cell>
          <cell r="D10220" t="str">
            <v>UN</v>
          </cell>
        </row>
        <row r="10221">
          <cell r="A10221" t="str">
            <v>0210-663</v>
          </cell>
          <cell r="B10221" t="str">
            <v>ETIQ COD BARRA [AFN-40-BFS]220V(5997-04)</v>
          </cell>
          <cell r="C10221" t="str">
            <v>ROH</v>
          </cell>
          <cell r="D10221" t="str">
            <v>UN</v>
          </cell>
        </row>
        <row r="10222">
          <cell r="A10222" t="str">
            <v>0210-664</v>
          </cell>
          <cell r="B10222" t="str">
            <v>ETIQ COD BARRA [AFN-40-FB] 220V(7805-04)</v>
          </cell>
          <cell r="C10222" t="str">
            <v>ROH</v>
          </cell>
          <cell r="D10222" t="str">
            <v>UN</v>
          </cell>
        </row>
        <row r="10223">
          <cell r="A10223" t="str">
            <v>0210-665</v>
          </cell>
          <cell r="B10223" t="str">
            <v>ETIQ COD BARRA [AFD-40-BI] 220V(5221-04)</v>
          </cell>
          <cell r="C10223" t="str">
            <v>ROH</v>
          </cell>
          <cell r="D10223" t="str">
            <v>UN</v>
          </cell>
        </row>
        <row r="10224">
          <cell r="A10224" t="str">
            <v>0210-666</v>
          </cell>
          <cell r="B10224" t="str">
            <v>ETIQ COD BARRA [AFD-40-RI] 220V(5226-04)</v>
          </cell>
          <cell r="C10224" t="str">
            <v>ROH</v>
          </cell>
          <cell r="D10224" t="str">
            <v>UN</v>
          </cell>
        </row>
        <row r="10225">
          <cell r="A10225" t="str">
            <v>0210-667</v>
          </cell>
          <cell r="B10225" t="str">
            <v>ETIQ COD BARRA [AFD-40-BFS]220V(5227-04)</v>
          </cell>
          <cell r="C10225" t="str">
            <v>ROH</v>
          </cell>
          <cell r="D10225" t="str">
            <v>UN</v>
          </cell>
        </row>
        <row r="10226">
          <cell r="A10226" t="str">
            <v>0210-668</v>
          </cell>
          <cell r="B10226" t="str">
            <v>ETIQ COD BARRA [AFN-50-BI] 220V(2037-06)</v>
          </cell>
          <cell r="C10226" t="str">
            <v>ROH</v>
          </cell>
          <cell r="D10226" t="str">
            <v>UN</v>
          </cell>
        </row>
        <row r="10227">
          <cell r="A10227" t="str">
            <v>0210-669</v>
          </cell>
          <cell r="B10227" t="str">
            <v>ETIQ COD BARRA [AFN-50-RI] 220V(2038-06)</v>
          </cell>
          <cell r="C10227" t="str">
            <v>ROH</v>
          </cell>
          <cell r="D10227" t="str">
            <v>UN</v>
          </cell>
        </row>
        <row r="10228">
          <cell r="A10228" t="str">
            <v>0210-67</v>
          </cell>
          <cell r="B10228" t="str">
            <v>ETIQ COD BAR UNIT [SCN-01] 220V [AR]</v>
          </cell>
          <cell r="C10228" t="str">
            <v>ROH</v>
          </cell>
          <cell r="D10228" t="str">
            <v>UN</v>
          </cell>
        </row>
        <row r="10229">
          <cell r="A10229" t="str">
            <v>0210-670</v>
          </cell>
          <cell r="B10229" t="str">
            <v>ETIQ COD BARRA [AFN-60-RI] 220V(4711-04)</v>
          </cell>
          <cell r="C10229" t="str">
            <v>ROH</v>
          </cell>
          <cell r="D10229" t="str">
            <v>UN</v>
          </cell>
        </row>
        <row r="10230">
          <cell r="A10230" t="str">
            <v>0210-671</v>
          </cell>
          <cell r="B10230" t="str">
            <v>ETIQ COD BARRA [AFN-60-BI] 220V(5892-04)</v>
          </cell>
          <cell r="C10230" t="str">
            <v>ROH</v>
          </cell>
          <cell r="D10230" t="str">
            <v>UN</v>
          </cell>
        </row>
        <row r="10231">
          <cell r="A10231" t="str">
            <v>0210-672</v>
          </cell>
          <cell r="B10231" t="str">
            <v>ETIQ COD BARRA [AFD-60-BI] 220V(5228-04)</v>
          </cell>
          <cell r="C10231" t="str">
            <v>ROH</v>
          </cell>
          <cell r="D10231" t="str">
            <v>UN</v>
          </cell>
        </row>
        <row r="10232">
          <cell r="A10232" t="str">
            <v>0210-673</v>
          </cell>
          <cell r="B10232" t="str">
            <v>ETIQ COD BARRA [AFN-80-FB] 220V(5982-04)</v>
          </cell>
          <cell r="C10232" t="str">
            <v>ROH</v>
          </cell>
          <cell r="D10232" t="str">
            <v>UN</v>
          </cell>
        </row>
        <row r="10233">
          <cell r="A10233" t="str">
            <v>0210-674</v>
          </cell>
          <cell r="B10233" t="str">
            <v>ETIQ COD BARRA [AFN-80-BI] 220V(5993-04)</v>
          </cell>
          <cell r="C10233" t="str">
            <v>ROH</v>
          </cell>
          <cell r="D10233" t="str">
            <v>UN</v>
          </cell>
        </row>
        <row r="10234">
          <cell r="A10234" t="str">
            <v>0210-675</v>
          </cell>
          <cell r="B10234" t="str">
            <v>ETIQ COD BARRA [AFN-80-RI] 220V(5994-04)</v>
          </cell>
          <cell r="C10234" t="str">
            <v>ROH</v>
          </cell>
          <cell r="D10234" t="str">
            <v>UN</v>
          </cell>
        </row>
        <row r="10235">
          <cell r="A10235" t="str">
            <v>0210-676</v>
          </cell>
          <cell r="B10235" t="str">
            <v>ETIQ COD BARRA [AFD-80-BI] 220V(5229-04)</v>
          </cell>
          <cell r="C10235" t="str">
            <v>ROH</v>
          </cell>
          <cell r="D10235" t="str">
            <v>UN</v>
          </cell>
        </row>
        <row r="10236">
          <cell r="A10236" t="str">
            <v>0210-677</v>
          </cell>
          <cell r="B10236" t="str">
            <v>ETIQ COD BARRA [FRN-48-BI] 220V(5536-04)</v>
          </cell>
          <cell r="C10236" t="str">
            <v>ROH</v>
          </cell>
          <cell r="D10236" t="str">
            <v>UN</v>
          </cell>
        </row>
        <row r="10237">
          <cell r="A10237" t="str">
            <v>0210-678</v>
          </cell>
          <cell r="B10237" t="str">
            <v>ETIQ COD BARRA [FRN-52-BI] 220V(5537-04)</v>
          </cell>
          <cell r="C10237" t="str">
            <v>ROH</v>
          </cell>
          <cell r="D10237" t="str">
            <v>UN</v>
          </cell>
        </row>
        <row r="10238">
          <cell r="A10238" t="str">
            <v>0210-679</v>
          </cell>
          <cell r="B10238" t="str">
            <v>ETIQ COD BARRA [FRN-52-WI] 220V(5538-04)</v>
          </cell>
          <cell r="C10238" t="str">
            <v>ROH</v>
          </cell>
          <cell r="D10238" t="str">
            <v>UN</v>
          </cell>
        </row>
        <row r="10239">
          <cell r="A10239" t="str">
            <v>0210-68</v>
          </cell>
          <cell r="B10239" t="str">
            <v>ETIQ COD BAR UNIT [B-29-NP] 220V [AR]</v>
          </cell>
          <cell r="C10239" t="str">
            <v>ROH</v>
          </cell>
          <cell r="D10239" t="str">
            <v>UN</v>
          </cell>
        </row>
        <row r="10240">
          <cell r="A10240" t="str">
            <v>0210-680</v>
          </cell>
          <cell r="B10240" t="str">
            <v>ETIQ EFIC ENERG [CTG-05-4B] BIVOLT</v>
          </cell>
          <cell r="C10240" t="str">
            <v>ROH</v>
          </cell>
          <cell r="D10240" t="str">
            <v>UN</v>
          </cell>
        </row>
        <row r="10241">
          <cell r="A10241" t="str">
            <v>0210-681</v>
          </cell>
          <cell r="B10241" t="str">
            <v>ETIQ CORRETIVA MANUAL [AFON-12L-BIN]</v>
          </cell>
          <cell r="C10241" t="str">
            <v>ROH</v>
          </cell>
          <cell r="D10241" t="str">
            <v>UN</v>
          </cell>
        </row>
        <row r="10242">
          <cell r="A10242" t="str">
            <v>0210-682</v>
          </cell>
          <cell r="B10242" t="str">
            <v>ETIQ EFIC ENERG [VPS-52-8P-NP] 127V (UL)</v>
          </cell>
          <cell r="C10242" t="str">
            <v>ROH</v>
          </cell>
          <cell r="D10242" t="str">
            <v>UN</v>
          </cell>
        </row>
        <row r="10243">
          <cell r="A10243" t="str">
            <v>0210-683</v>
          </cell>
          <cell r="B10243" t="str">
            <v>ETIQ EFIC ENERG [VPS-52-8P-NP] 220V (UL)</v>
          </cell>
          <cell r="C10243" t="str">
            <v>ROH</v>
          </cell>
          <cell r="D10243" t="str">
            <v>UN</v>
          </cell>
        </row>
        <row r="10244">
          <cell r="A10244" t="str">
            <v>0210-684</v>
          </cell>
          <cell r="B10244" t="str">
            <v>ETIQ EFIC ENERG [VTX-50-8P] 127V (UL)</v>
          </cell>
          <cell r="C10244" t="str">
            <v>ROH</v>
          </cell>
          <cell r="D10244" t="str">
            <v>UN</v>
          </cell>
        </row>
        <row r="10245">
          <cell r="A10245" t="str">
            <v>0210-685</v>
          </cell>
          <cell r="B10245" t="str">
            <v>ETIQ EFIC ENERG [VTX-50-8P] 220V (UL)</v>
          </cell>
          <cell r="C10245" t="str">
            <v>ROH</v>
          </cell>
          <cell r="D10245" t="str">
            <v>UN</v>
          </cell>
        </row>
        <row r="10246">
          <cell r="A10246" t="str">
            <v>0210-686</v>
          </cell>
          <cell r="B10246" t="str">
            <v>ETIQ EFIC ENERG [BMV-01] 127V (UL)</v>
          </cell>
          <cell r="C10246" t="str">
            <v>ROH</v>
          </cell>
          <cell r="D10246" t="str">
            <v>UN</v>
          </cell>
        </row>
        <row r="10247">
          <cell r="A10247" t="str">
            <v>0210-687</v>
          </cell>
          <cell r="B10247" t="str">
            <v>ETIQ EFIC ENERG [BMV-01] 220V (UL)</v>
          </cell>
          <cell r="C10247" t="str">
            <v>ROH</v>
          </cell>
          <cell r="D10247" t="str">
            <v>UN</v>
          </cell>
        </row>
        <row r="10248">
          <cell r="A10248" t="str">
            <v>0210-688</v>
          </cell>
          <cell r="B10248" t="str">
            <v>ETIQ EFIC ENERG [VTX-50C-8P] 127V (UL)</v>
          </cell>
          <cell r="C10248" t="str">
            <v>ROH</v>
          </cell>
          <cell r="D10248" t="str">
            <v>UN</v>
          </cell>
        </row>
        <row r="10249">
          <cell r="A10249" t="str">
            <v>0210-689</v>
          </cell>
          <cell r="B10249" t="str">
            <v>ETIQ EFIC ENERG [VTX-50C-8P] 220V (UL)</v>
          </cell>
          <cell r="C10249" t="str">
            <v>ROH</v>
          </cell>
          <cell r="D10249" t="str">
            <v>UN</v>
          </cell>
        </row>
        <row r="10250">
          <cell r="A10250" t="str">
            <v>0210-69</v>
          </cell>
          <cell r="B10250" t="str">
            <v>ETIQ COD BAR UNIT [BP-03-W] 220V [AR]</v>
          </cell>
          <cell r="C10250" t="str">
            <v>ROH</v>
          </cell>
          <cell r="D10250" t="str">
            <v>UN</v>
          </cell>
        </row>
        <row r="10251">
          <cell r="A10251" t="str">
            <v>0210-690</v>
          </cell>
          <cell r="B10251" t="str">
            <v>ETIQ COD BARRA COLET [B-23-WI] 127V</v>
          </cell>
          <cell r="C10251" t="str">
            <v>ROH</v>
          </cell>
          <cell r="D10251" t="str">
            <v>PL</v>
          </cell>
        </row>
        <row r="10252">
          <cell r="A10252" t="str">
            <v>0210-691</v>
          </cell>
          <cell r="B10252" t="str">
            <v>ETIQ COD BARRA COLET [B-23-WI] 220V</v>
          </cell>
          <cell r="C10252" t="str">
            <v>ROH</v>
          </cell>
          <cell r="D10252" t="str">
            <v>PL</v>
          </cell>
        </row>
        <row r="10253">
          <cell r="A10253" t="str">
            <v>0210-692</v>
          </cell>
          <cell r="B10253" t="str">
            <v>ETIQ COD BARRA UNIT [B-23-WI] 220V</v>
          </cell>
          <cell r="C10253" t="str">
            <v>ROH</v>
          </cell>
          <cell r="D10253" t="str">
            <v>UN</v>
          </cell>
        </row>
        <row r="10254">
          <cell r="A10254" t="str">
            <v>0210-693</v>
          </cell>
          <cell r="B10254" t="str">
            <v>ETIQ COD BARRA COLET [L-1400-GWI] 127V</v>
          </cell>
          <cell r="C10254" t="str">
            <v>ROH</v>
          </cell>
          <cell r="D10254" t="str">
            <v>PL</v>
          </cell>
        </row>
        <row r="10255">
          <cell r="A10255" t="str">
            <v>0210-694</v>
          </cell>
          <cell r="B10255" t="str">
            <v>ETIQ COD BARRA COLET [L-1400-GWI] 220V</v>
          </cell>
          <cell r="C10255" t="str">
            <v>ROH</v>
          </cell>
          <cell r="D10255" t="str">
            <v>PL</v>
          </cell>
        </row>
        <row r="10256">
          <cell r="A10256" t="str">
            <v>0210-695</v>
          </cell>
          <cell r="B10256" t="str">
            <v>ETIQ COD BARRA UNIT [L-1400-GWI] 220V</v>
          </cell>
          <cell r="C10256" t="str">
            <v>ROH</v>
          </cell>
          <cell r="D10256" t="str">
            <v>UN</v>
          </cell>
        </row>
        <row r="10257">
          <cell r="A10257" t="str">
            <v>0210-696</v>
          </cell>
          <cell r="B10257" t="str">
            <v>ETIQ SELO RUIDO [L-1400-GWI] 220V</v>
          </cell>
          <cell r="C10257" t="str">
            <v>ROH</v>
          </cell>
          <cell r="D10257" t="str">
            <v>UN</v>
          </cell>
        </row>
        <row r="10258">
          <cell r="A10258" t="str">
            <v>0210-697</v>
          </cell>
          <cell r="B10258" t="str">
            <v>ETIQ COD BARRA COLET [MPN-01-WE] 127V</v>
          </cell>
          <cell r="C10258" t="str">
            <v>ROH</v>
          </cell>
          <cell r="D10258" t="str">
            <v>PL</v>
          </cell>
        </row>
        <row r="10259">
          <cell r="A10259" t="str">
            <v>0210-698</v>
          </cell>
          <cell r="B10259" t="str">
            <v>ETIQ COD BARRA COLET [MPN-01-WE] 220V</v>
          </cell>
          <cell r="C10259" t="str">
            <v>ROH</v>
          </cell>
          <cell r="D10259" t="str">
            <v>PL</v>
          </cell>
        </row>
        <row r="10260">
          <cell r="A10260" t="str">
            <v>0210-699</v>
          </cell>
          <cell r="B10260" t="str">
            <v>ETIQ COD BARRA UNIT [MPN-01-WE] 220V</v>
          </cell>
          <cell r="C10260" t="str">
            <v>ROH</v>
          </cell>
          <cell r="D10260" t="str">
            <v>UN</v>
          </cell>
        </row>
        <row r="10261">
          <cell r="A10261" t="str">
            <v>0210-70</v>
          </cell>
          <cell r="B10261" t="str">
            <v>ETIQUETA DO PUXADOR [AFN-80]</v>
          </cell>
          <cell r="C10261" t="str">
            <v>ROH</v>
          </cell>
          <cell r="D10261" t="str">
            <v>UN</v>
          </cell>
        </row>
        <row r="10262">
          <cell r="A10262" t="str">
            <v>0210-700</v>
          </cell>
          <cell r="B10262" t="str">
            <v>ETIQ SELO RUIDO [MPN-01-WE] 220V</v>
          </cell>
          <cell r="C10262" t="str">
            <v>ROH</v>
          </cell>
          <cell r="D10262" t="str">
            <v>UN</v>
          </cell>
        </row>
        <row r="10263">
          <cell r="A10263" t="str">
            <v>0210-701</v>
          </cell>
          <cell r="B10263" t="str">
            <v>ETIQ COD BARRA COLET [MPN-02-WE] 127V</v>
          </cell>
          <cell r="C10263" t="str">
            <v>ROH</v>
          </cell>
          <cell r="D10263" t="str">
            <v>PL</v>
          </cell>
        </row>
        <row r="10264">
          <cell r="A10264" t="str">
            <v>0210-702</v>
          </cell>
          <cell r="B10264" t="str">
            <v>ETIQ COD BARRA COLET [MPN-02-WE] 220V</v>
          </cell>
          <cell r="C10264" t="str">
            <v>ROH</v>
          </cell>
          <cell r="D10264" t="str">
            <v>PL</v>
          </cell>
        </row>
        <row r="10265">
          <cell r="A10265" t="str">
            <v>0210-703</v>
          </cell>
          <cell r="B10265" t="str">
            <v>ETIQ COD BARRA UNIT [MPN-02-WE] 220V</v>
          </cell>
          <cell r="C10265" t="str">
            <v>ROH</v>
          </cell>
          <cell r="D10265" t="str">
            <v>UN</v>
          </cell>
        </row>
        <row r="10266">
          <cell r="A10266" t="str">
            <v>0210-704</v>
          </cell>
          <cell r="B10266" t="str">
            <v>ETIQ SELO RUIDO [MPN-02-WE] 220V</v>
          </cell>
          <cell r="C10266" t="str">
            <v>ROH</v>
          </cell>
          <cell r="D10266" t="str">
            <v>UN</v>
          </cell>
        </row>
        <row r="10267">
          <cell r="A10267" t="str">
            <v>0210-705</v>
          </cell>
          <cell r="B10267" t="str">
            <v>ETIQ COD BARR COL[L-1100-WI]127V 5879-03</v>
          </cell>
          <cell r="C10267" t="str">
            <v>ROH</v>
          </cell>
          <cell r="D10267" t="str">
            <v>PL</v>
          </cell>
        </row>
        <row r="10268">
          <cell r="A10268" t="str">
            <v>0210-706</v>
          </cell>
          <cell r="B10268" t="str">
            <v>ETIQ COD BARR COL[L-1100-WI]220V 5879-04</v>
          </cell>
          <cell r="C10268" t="str">
            <v>ROH</v>
          </cell>
          <cell r="D10268" t="str">
            <v>PL</v>
          </cell>
        </row>
        <row r="10269">
          <cell r="A10269" t="str">
            <v>0210-707</v>
          </cell>
          <cell r="B10269" t="str">
            <v>ETIQ COD BARR UNT[L-1100-WI]220V 5879-04</v>
          </cell>
          <cell r="C10269" t="str">
            <v>ROH</v>
          </cell>
          <cell r="D10269" t="str">
            <v>UN</v>
          </cell>
        </row>
        <row r="10270">
          <cell r="A10270" t="str">
            <v>0210-71</v>
          </cell>
          <cell r="B10270" t="str">
            <v>ETIQ EFIC ENERG [VSP-40-B2] 127V</v>
          </cell>
          <cell r="C10270" t="str">
            <v>ROH</v>
          </cell>
          <cell r="D10270" t="str">
            <v>UN</v>
          </cell>
        </row>
        <row r="10271">
          <cell r="A10271" t="str">
            <v>0210-72</v>
          </cell>
          <cell r="B10271" t="str">
            <v>ETIQ COD, BARRA UNIT [NVP-PRO-50] 127V</v>
          </cell>
          <cell r="C10271" t="str">
            <v>ROH</v>
          </cell>
          <cell r="D10271" t="str">
            <v>UN</v>
          </cell>
        </row>
        <row r="10272">
          <cell r="A10272" t="str">
            <v>0210-73</v>
          </cell>
          <cell r="B10272" t="str">
            <v>ETIQ EFIC ENERG [NVP-PRO-50] 127V</v>
          </cell>
          <cell r="C10272" t="str">
            <v>ROH</v>
          </cell>
          <cell r="D10272" t="str">
            <v>UN</v>
          </cell>
        </row>
        <row r="10273">
          <cell r="A10273" t="str">
            <v>0210-74</v>
          </cell>
          <cell r="B10273" t="str">
            <v>ETIQ COD, BARRA UNIT [NVP-PRO-50] 220V</v>
          </cell>
          <cell r="C10273" t="str">
            <v>ROH</v>
          </cell>
          <cell r="D10273" t="str">
            <v>UN</v>
          </cell>
        </row>
        <row r="10274">
          <cell r="A10274" t="str">
            <v>0210-75</v>
          </cell>
          <cell r="B10274" t="str">
            <v>ETIQ EFIC ENERG [NVP-PRO-50] 220V</v>
          </cell>
          <cell r="C10274" t="str">
            <v>ROH</v>
          </cell>
          <cell r="D10274" t="str">
            <v>UN</v>
          </cell>
        </row>
        <row r="10275">
          <cell r="A10275" t="str">
            <v>0210-76</v>
          </cell>
          <cell r="B10275" t="str">
            <v>ETIQ COD BARRA COLETIVA [L-1400-GI] 127V</v>
          </cell>
          <cell r="C10275" t="str">
            <v>ROH</v>
          </cell>
          <cell r="D10275" t="str">
            <v>PL</v>
          </cell>
        </row>
        <row r="10276">
          <cell r="A10276" t="str">
            <v>0210-77</v>
          </cell>
          <cell r="B10276" t="str">
            <v>ETIQ COD BARRA COLETIVA [L-1400-GI] 220V</v>
          </cell>
          <cell r="C10276" t="str">
            <v>ROH</v>
          </cell>
          <cell r="D10276" t="str">
            <v>PL</v>
          </cell>
        </row>
        <row r="10277">
          <cell r="A10277" t="str">
            <v>0210-78</v>
          </cell>
          <cell r="B10277" t="str">
            <v>ETIQ COD BARRA UNITARIA [L-1400-GI] 220V</v>
          </cell>
          <cell r="C10277" t="str">
            <v>ROH</v>
          </cell>
          <cell r="D10277" t="str">
            <v>UN</v>
          </cell>
        </row>
        <row r="10278">
          <cell r="A10278" t="str">
            <v>0210-79</v>
          </cell>
          <cell r="B10278" t="str">
            <v>ETIQ SELO RUIDO [L-1400-GI] 220V</v>
          </cell>
          <cell r="C10278" t="str">
            <v>ROH</v>
          </cell>
          <cell r="D10278" t="str">
            <v>UN</v>
          </cell>
        </row>
        <row r="10279">
          <cell r="A10279" t="str">
            <v>0210-80</v>
          </cell>
          <cell r="B10279" t="str">
            <v>ETIQUETA QRCODE RECEITAS MONDIAL [AFN]</v>
          </cell>
          <cell r="C10279" t="str">
            <v>ROH</v>
          </cell>
          <cell r="D10279" t="str">
            <v>UN</v>
          </cell>
        </row>
        <row r="10280">
          <cell r="A10280" t="str">
            <v>0210-81</v>
          </cell>
          <cell r="B10280" t="str">
            <v>ETIQUETA MONDIAL CONTROLE</v>
          </cell>
          <cell r="C10280" t="str">
            <v>ROH</v>
          </cell>
          <cell r="D10280" t="str">
            <v>UN</v>
          </cell>
        </row>
        <row r="10281">
          <cell r="A10281" t="str">
            <v>0210-82</v>
          </cell>
          <cell r="B10281" t="str">
            <v>ETIQ. COD. BARRA UNIT[VSP-30-B] 120V[GT]</v>
          </cell>
          <cell r="C10281" t="str">
            <v>ROH</v>
          </cell>
          <cell r="D10281" t="str">
            <v>UN</v>
          </cell>
        </row>
        <row r="10282">
          <cell r="A10282" t="str">
            <v>0210-83</v>
          </cell>
          <cell r="B10282" t="str">
            <v>ETIQ. COD. BARRA UNIT[VSP-40-B] 120V[GT]</v>
          </cell>
          <cell r="C10282" t="str">
            <v>ROH</v>
          </cell>
          <cell r="D10282" t="str">
            <v>UN</v>
          </cell>
        </row>
        <row r="10283">
          <cell r="A10283" t="str">
            <v>0210-84</v>
          </cell>
          <cell r="B10283" t="str">
            <v>ETIQ. COD. BARRA UNIT[VT-40C-NB]120V[GT]</v>
          </cell>
          <cell r="C10283" t="str">
            <v>ROH</v>
          </cell>
          <cell r="D10283" t="str">
            <v>UN</v>
          </cell>
        </row>
        <row r="10284">
          <cell r="A10284" t="str">
            <v>0210-85</v>
          </cell>
          <cell r="B10284" t="str">
            <v>ETIQ. COD. BARRA UNIT[AFN-50-RI]120V[GT]</v>
          </cell>
          <cell r="C10284" t="str">
            <v>ROH</v>
          </cell>
          <cell r="D10284" t="str">
            <v>UN</v>
          </cell>
        </row>
        <row r="10285">
          <cell r="A10285" t="str">
            <v>0210-86</v>
          </cell>
          <cell r="B10285" t="str">
            <v>ETIQ. COD. BARRA COL[AFN-50-RI]120V[GT]</v>
          </cell>
          <cell r="C10285" t="str">
            <v>ROH</v>
          </cell>
          <cell r="D10285" t="str">
            <v>PL</v>
          </cell>
        </row>
        <row r="10286">
          <cell r="A10286" t="str">
            <v>0210-87</v>
          </cell>
          <cell r="B10286" t="str">
            <v>ETIQ SELO RUIDO [L-99-FB] 127V</v>
          </cell>
          <cell r="C10286" t="str">
            <v>ROH</v>
          </cell>
          <cell r="D10286" t="str">
            <v>UN</v>
          </cell>
        </row>
        <row r="10287">
          <cell r="A10287" t="str">
            <v>0210-88</v>
          </cell>
          <cell r="B10287" t="str">
            <v>ETIQ SELO RUIDO [L-900-FR] 127V</v>
          </cell>
          <cell r="C10287" t="str">
            <v>ROH</v>
          </cell>
          <cell r="D10287" t="str">
            <v>UN</v>
          </cell>
        </row>
        <row r="10288">
          <cell r="A10288" t="str">
            <v>0210-89</v>
          </cell>
          <cell r="B10288" t="str">
            <v>ETIQ SELO RUIDO [L-900-FB] 127V</v>
          </cell>
          <cell r="C10288" t="str">
            <v>ROH</v>
          </cell>
          <cell r="D10288" t="str">
            <v>UN</v>
          </cell>
        </row>
        <row r="10289">
          <cell r="A10289" t="str">
            <v>0210-90</v>
          </cell>
          <cell r="B10289" t="str">
            <v>ETIQ SELO RUIDO [L-1100-BI] 127V</v>
          </cell>
          <cell r="C10289" t="str">
            <v>ROH</v>
          </cell>
          <cell r="D10289" t="str">
            <v>UN</v>
          </cell>
        </row>
        <row r="10290">
          <cell r="A10290" t="str">
            <v>0210-91</v>
          </cell>
          <cell r="B10290" t="str">
            <v>ETIQ SELO RUIDO [L-1000-BI] 127V</v>
          </cell>
          <cell r="C10290" t="str">
            <v>ROH</v>
          </cell>
          <cell r="D10290" t="str">
            <v>UN</v>
          </cell>
        </row>
        <row r="10291">
          <cell r="A10291" t="str">
            <v>0210-92</v>
          </cell>
          <cell r="B10291" t="str">
            <v>ETIQ SELO RUIDO [L-1200-RI] 127V</v>
          </cell>
          <cell r="C10291" t="str">
            <v>ROH</v>
          </cell>
          <cell r="D10291" t="str">
            <v>UN</v>
          </cell>
        </row>
        <row r="10292">
          <cell r="A10292" t="str">
            <v>0210-93</v>
          </cell>
          <cell r="B10292" t="str">
            <v>ETIQ SELO RUIDO [L-48-B-SL] 127V</v>
          </cell>
          <cell r="C10292" t="str">
            <v>ROH</v>
          </cell>
          <cell r="D10292" t="str">
            <v>UN</v>
          </cell>
        </row>
        <row r="10293">
          <cell r="A10293" t="str">
            <v>0210-94</v>
          </cell>
          <cell r="B10293" t="str">
            <v>ETIQ SELO RUIDO [L-1100-RI] 127V</v>
          </cell>
          <cell r="C10293" t="str">
            <v>ROH</v>
          </cell>
          <cell r="D10293" t="str">
            <v>UN</v>
          </cell>
        </row>
        <row r="10294">
          <cell r="A10294" t="str">
            <v>0210-95</v>
          </cell>
          <cell r="B10294" t="str">
            <v>ETIQ SELO RUIDO [L-1200-BI] 127V</v>
          </cell>
          <cell r="C10294" t="str">
            <v>ROH</v>
          </cell>
          <cell r="D10294" t="str">
            <v>UN</v>
          </cell>
        </row>
        <row r="10295">
          <cell r="A10295" t="str">
            <v>0210-96</v>
          </cell>
          <cell r="B10295" t="str">
            <v>ETIQ SELO RUIDO [L-99-FR] 127V</v>
          </cell>
          <cell r="C10295" t="str">
            <v>ROH</v>
          </cell>
          <cell r="D10295" t="str">
            <v>UN</v>
          </cell>
        </row>
        <row r="10296">
          <cell r="A10296" t="str">
            <v>0210-97</v>
          </cell>
          <cell r="B10296" t="str">
            <v>ETIQ COD BARRA COLETIVA [AFN-40-BFT]127V</v>
          </cell>
          <cell r="C10296" t="str">
            <v>ROH</v>
          </cell>
          <cell r="D10296" t="str">
            <v>PL</v>
          </cell>
        </row>
        <row r="10297">
          <cell r="A10297" t="str">
            <v>0210-98</v>
          </cell>
          <cell r="B10297" t="str">
            <v>ETIQ COD BARRA COLETIVA [AFN-40-BFT]220V</v>
          </cell>
          <cell r="C10297" t="str">
            <v>ROH</v>
          </cell>
          <cell r="D10297" t="str">
            <v>PL</v>
          </cell>
        </row>
        <row r="10298">
          <cell r="A10298" t="str">
            <v>0210-99</v>
          </cell>
          <cell r="B10298" t="str">
            <v>ETIQ COD BARRA UNITARIA [AFN-40-BFT]220V</v>
          </cell>
          <cell r="C10298" t="str">
            <v>ROH</v>
          </cell>
          <cell r="D10298" t="str">
            <v>UN</v>
          </cell>
        </row>
        <row r="10299">
          <cell r="A10299" t="str">
            <v>0210-998</v>
          </cell>
          <cell r="B10299" t="str">
            <v>ETIQ UNIT INFORMAÇÃO COLTIVA [AFN/AFON]</v>
          </cell>
          <cell r="C10299" t="str">
            <v>ROH</v>
          </cell>
          <cell r="D10299" t="str">
            <v>UN</v>
          </cell>
        </row>
        <row r="10300">
          <cell r="A10300" t="str">
            <v>0210-999</v>
          </cell>
          <cell r="B10300" t="str">
            <v>ETIQUETA SELO SEGURANÇA [AIR FRYER]</v>
          </cell>
          <cell r="C10300" t="str">
            <v>ROH</v>
          </cell>
          <cell r="D10300" t="str">
            <v>UN</v>
          </cell>
        </row>
        <row r="10301">
          <cell r="A10301" t="str">
            <v>021022-0004-02</v>
          </cell>
          <cell r="B10301" t="str">
            <v>ETQ CÓD BARRAS CX INDIVIDUAL ANDROID 55"</v>
          </cell>
          <cell r="C10301" t="str">
            <v>ROH</v>
          </cell>
          <cell r="D10301" t="str">
            <v>UN</v>
          </cell>
        </row>
        <row r="10302">
          <cell r="A10302" t="str">
            <v>021022-0011-01</v>
          </cell>
          <cell r="B10302" t="str">
            <v>ETQ CÓD BARRAS CX INDIVIDUAL ANDROID 50"</v>
          </cell>
          <cell r="C10302" t="str">
            <v>ROH</v>
          </cell>
          <cell r="D10302" t="str">
            <v>UN</v>
          </cell>
        </row>
        <row r="10303">
          <cell r="A10303" t="str">
            <v>021022-0012-01</v>
          </cell>
          <cell r="B10303" t="str">
            <v>ETQ CÓD BARRAS CX LCM TV 32" A</v>
          </cell>
          <cell r="C10303" t="str">
            <v>ROH</v>
          </cell>
          <cell r="D10303" t="str">
            <v>UN</v>
          </cell>
        </row>
        <row r="10304">
          <cell r="A10304" t="str">
            <v>021022-0013-01</v>
          </cell>
          <cell r="B10304" t="str">
            <v>ETQ CÓD BARRAS CX LCM TV 50" A</v>
          </cell>
          <cell r="C10304" t="str">
            <v>ROH</v>
          </cell>
          <cell r="D10304" t="str">
            <v>UN</v>
          </cell>
        </row>
        <row r="10305">
          <cell r="A10305" t="str">
            <v>021022-0017-02</v>
          </cell>
          <cell r="B10305" t="str">
            <v>ETQ CÓD BARRAS CX INDIVIDUAL ANDROID 32"</v>
          </cell>
          <cell r="C10305" t="str">
            <v>ROH</v>
          </cell>
          <cell r="D10305" t="str">
            <v>UN</v>
          </cell>
        </row>
        <row r="10306">
          <cell r="A10306" t="str">
            <v>021022-0018-02</v>
          </cell>
          <cell r="B10306" t="str">
            <v>ETQ CÓD BARRAS CX INDIVIDUAL ANDROID 50"</v>
          </cell>
          <cell r="C10306" t="str">
            <v>ROH</v>
          </cell>
          <cell r="D10306" t="str">
            <v>UN</v>
          </cell>
        </row>
        <row r="10307">
          <cell r="A10307" t="str">
            <v>021022-0019-02</v>
          </cell>
          <cell r="B10307" t="str">
            <v>ETQ CÓD BARRAS CX INDIVIDUAL ANDROID 55</v>
          </cell>
          <cell r="C10307" t="str">
            <v>ROH</v>
          </cell>
          <cell r="D10307" t="str">
            <v>UN</v>
          </cell>
        </row>
        <row r="10308">
          <cell r="A10308" t="str">
            <v>021022-0021-02</v>
          </cell>
          <cell r="B10308" t="str">
            <v>ETQ CÓD BARRAS CX INDIVIDUAL ANDROID 43"</v>
          </cell>
          <cell r="C10308" t="str">
            <v>ROH</v>
          </cell>
          <cell r="D10308" t="str">
            <v>UN</v>
          </cell>
        </row>
        <row r="10309">
          <cell r="A10309" t="str">
            <v>021022-0028-01</v>
          </cell>
          <cell r="B10309" t="str">
            <v>ETQ CÓD BARRAS CX INDIVIDUAL ANDROID 32"</v>
          </cell>
          <cell r="C10309" t="str">
            <v>ROH</v>
          </cell>
          <cell r="D10309" t="str">
            <v>UN</v>
          </cell>
        </row>
        <row r="10310">
          <cell r="A10310" t="str">
            <v>021022-0029-01</v>
          </cell>
          <cell r="B10310" t="str">
            <v>ETQ CÓD BARRAS CX INDIVIDUAL ANDROID 50"</v>
          </cell>
          <cell r="C10310" t="str">
            <v>ROH</v>
          </cell>
          <cell r="D10310" t="str">
            <v>UN</v>
          </cell>
        </row>
        <row r="10311">
          <cell r="A10311" t="str">
            <v>021022-0030-01</v>
          </cell>
          <cell r="B10311" t="str">
            <v>ETQ CÓD BARRAS CX INDIVIDUAL ANDROID 43"</v>
          </cell>
          <cell r="C10311" t="str">
            <v>ROH</v>
          </cell>
          <cell r="D10311" t="str">
            <v>UN</v>
          </cell>
        </row>
        <row r="10312">
          <cell r="A10312" t="str">
            <v>021022-0031-01</v>
          </cell>
          <cell r="B10312" t="str">
            <v>ETQ CÓD BARRAS CX LCM TV 43 CSOT</v>
          </cell>
          <cell r="C10312" t="str">
            <v>ROH</v>
          </cell>
          <cell r="D10312" t="str">
            <v>UN</v>
          </cell>
        </row>
        <row r="10313">
          <cell r="A10313" t="str">
            <v>021022-0032-01</v>
          </cell>
          <cell r="B10313" t="str">
            <v>ETQ CÓD BARRAS CX LCM TV 32" LG</v>
          </cell>
          <cell r="C10313" t="str">
            <v>ROH</v>
          </cell>
          <cell r="D10313" t="str">
            <v>UN</v>
          </cell>
        </row>
        <row r="10314">
          <cell r="A10314" t="str">
            <v>021022-0033-01</v>
          </cell>
          <cell r="B10314" t="str">
            <v>ETQ CÓD BARRAS CX LCM TV 43 BOE</v>
          </cell>
          <cell r="C10314" t="str">
            <v>ROH</v>
          </cell>
          <cell r="D10314" t="str">
            <v>UN</v>
          </cell>
        </row>
        <row r="10315">
          <cell r="A10315" t="str">
            <v>021022-0034-01</v>
          </cell>
          <cell r="B10315" t="str">
            <v>ETQ CÓD BARRAS CX LCM TV 43 CSOT AF</v>
          </cell>
          <cell r="C10315" t="str">
            <v>ROH</v>
          </cell>
          <cell r="D10315" t="str">
            <v>UN</v>
          </cell>
        </row>
        <row r="10316">
          <cell r="A10316" t="str">
            <v>021022-0035-01</v>
          </cell>
          <cell r="B10316" t="str">
            <v>ETQ CÓD BARRS CX LCM TV50 CSOT L</v>
          </cell>
          <cell r="C10316" t="str">
            <v>ROH</v>
          </cell>
          <cell r="D10316" t="str">
            <v>UN</v>
          </cell>
        </row>
        <row r="10317">
          <cell r="A10317" t="str">
            <v>021022-0036-01</v>
          </cell>
          <cell r="B10317" t="str">
            <v>ETQ CÓD BARRAS CX LCM TV 32 LG L</v>
          </cell>
          <cell r="C10317" t="str">
            <v>ROH</v>
          </cell>
          <cell r="D10317" t="str">
            <v>UN</v>
          </cell>
        </row>
        <row r="10318">
          <cell r="A10318" t="str">
            <v>021022-0037-01</v>
          </cell>
          <cell r="B10318" t="str">
            <v>ETQ CÓD BARRAS CX LCM TV 32 BOE L</v>
          </cell>
          <cell r="C10318" t="str">
            <v>ROH</v>
          </cell>
          <cell r="D10318" t="str">
            <v>UN</v>
          </cell>
        </row>
        <row r="10319">
          <cell r="A10319" t="str">
            <v>021022-0038-01</v>
          </cell>
          <cell r="B10319" t="str">
            <v>ETQ CÓD BARRAS CX LCM TV 43 CSOT L</v>
          </cell>
          <cell r="C10319" t="str">
            <v>ROH</v>
          </cell>
          <cell r="D10319" t="str">
            <v>UN</v>
          </cell>
        </row>
        <row r="10320">
          <cell r="A10320" t="str">
            <v>021022-0039-01</v>
          </cell>
          <cell r="B10320" t="str">
            <v>ETQ CÓD BARRAS CX LCM TV 43 BOE L</v>
          </cell>
          <cell r="C10320" t="str">
            <v>ROH</v>
          </cell>
          <cell r="D10320" t="str">
            <v>UN</v>
          </cell>
        </row>
        <row r="10321">
          <cell r="A10321" t="str">
            <v>021022-0040-01</v>
          </cell>
          <cell r="B10321" t="str">
            <v>ETQ CÓD BARRAS CX LCM TV 50 CHOT L</v>
          </cell>
          <cell r="C10321" t="str">
            <v>ROH</v>
          </cell>
          <cell r="D10321" t="str">
            <v>UN</v>
          </cell>
        </row>
        <row r="10322">
          <cell r="A10322" t="str">
            <v>021022-0041-01</v>
          </cell>
          <cell r="B10322" t="str">
            <v>ETQ CÓD BARRAS CX LCM TV 50 INNOLUX L</v>
          </cell>
          <cell r="C10322" t="str">
            <v>ROH</v>
          </cell>
          <cell r="D10322" t="str">
            <v>UN</v>
          </cell>
        </row>
        <row r="10323">
          <cell r="A10323" t="str">
            <v>0211-01</v>
          </cell>
          <cell r="B10323" t="str">
            <v>OBSOLETO</v>
          </cell>
          <cell r="C10323" t="str">
            <v>HALB</v>
          </cell>
          <cell r="D10323" t="str">
            <v>UN</v>
          </cell>
        </row>
        <row r="10324">
          <cell r="A10324" t="str">
            <v>0211-08</v>
          </cell>
          <cell r="B10324" t="str">
            <v>BOTAO L/D SC-02</v>
          </cell>
          <cell r="C10324" t="str">
            <v>ROH</v>
          </cell>
          <cell r="D10324" t="str">
            <v>UN</v>
          </cell>
        </row>
        <row r="10325">
          <cell r="A10325" t="str">
            <v>0211-11</v>
          </cell>
          <cell r="B10325" t="str">
            <v>VISOR TECLAS ACRILICOS FUNDO BR-CJ[PF]</v>
          </cell>
          <cell r="C10325" t="str">
            <v>ROH</v>
          </cell>
          <cell r="D10325" t="str">
            <v>UN</v>
          </cell>
        </row>
        <row r="10326">
          <cell r="A10326" t="str">
            <v>0211-15</v>
          </cell>
          <cell r="B10326" t="str">
            <v>BOTAO TIMER CT-01</v>
          </cell>
          <cell r="C10326" t="str">
            <v>ROH</v>
          </cell>
          <cell r="D10326" t="str">
            <v>UN</v>
          </cell>
        </row>
        <row r="10327">
          <cell r="A10327" t="str">
            <v>0211-16</v>
          </cell>
          <cell r="B10327" t="str">
            <v>BOTAO MP-01/MP-02</v>
          </cell>
          <cell r="C10327" t="str">
            <v>ROH</v>
          </cell>
          <cell r="D10327" t="str">
            <v>UN</v>
          </cell>
        </row>
        <row r="10328">
          <cell r="A10328" t="str">
            <v>0211-17</v>
          </cell>
          <cell r="B10328" t="str">
            <v>BOTAO PULSAR L-90</v>
          </cell>
          <cell r="C10328" t="str">
            <v>ROH</v>
          </cell>
          <cell r="D10328" t="str">
            <v>UN</v>
          </cell>
        </row>
        <row r="10329">
          <cell r="A10329" t="str">
            <v>0211-18</v>
          </cell>
          <cell r="B10329" t="str">
            <v>BOTAO GELO L-90</v>
          </cell>
          <cell r="C10329" t="str">
            <v>ROH</v>
          </cell>
          <cell r="D10329" t="str">
            <v>UN</v>
          </cell>
        </row>
        <row r="10330">
          <cell r="A10330" t="str">
            <v>0211-19</v>
          </cell>
          <cell r="B10330" t="str">
            <v>BOTAO L/D L-90</v>
          </cell>
          <cell r="C10330" t="str">
            <v>ROH</v>
          </cell>
          <cell r="D10330" t="str">
            <v>UN</v>
          </cell>
        </row>
        <row r="10331">
          <cell r="A10331" t="str">
            <v>0211-20</v>
          </cell>
          <cell r="B10331" t="str">
            <v>BOTAO LEVE (SMOOTH) L-90</v>
          </cell>
          <cell r="C10331" t="str">
            <v>ROH</v>
          </cell>
          <cell r="D10331" t="str">
            <v>UN</v>
          </cell>
        </row>
        <row r="10332">
          <cell r="A10332" t="str">
            <v>0211-21</v>
          </cell>
          <cell r="B10332" t="str">
            <v>BOTAOPOTENCIA L-90</v>
          </cell>
          <cell r="C10332" t="str">
            <v>ROH</v>
          </cell>
          <cell r="D10332" t="str">
            <v>UN</v>
          </cell>
        </row>
        <row r="10333">
          <cell r="A10333" t="str">
            <v>0211-22</v>
          </cell>
          <cell r="B10333" t="str">
            <v>BOTAO SUP PTA FILTRO C-06</v>
          </cell>
          <cell r="C10333" t="str">
            <v>ROH</v>
          </cell>
          <cell r="D10333" t="str">
            <v>UN</v>
          </cell>
        </row>
        <row r="10334">
          <cell r="A10334" t="str">
            <v>0211-24</v>
          </cell>
          <cell r="B10334" t="str">
            <v>BOTAO L/D PT[PP]</v>
          </cell>
          <cell r="C10334" t="str">
            <v>ROH</v>
          </cell>
          <cell r="D10334" t="str">
            <v>UN</v>
          </cell>
        </row>
        <row r="10335">
          <cell r="A10335" t="str">
            <v>0211-25</v>
          </cell>
          <cell r="B10335" t="str">
            <v>BOTAO CHA 2V SC-04</v>
          </cell>
          <cell r="C10335" t="str">
            <v>ROH</v>
          </cell>
          <cell r="D10335" t="str">
            <v>UN</v>
          </cell>
        </row>
        <row r="10336">
          <cell r="A10336" t="str">
            <v>0211-26</v>
          </cell>
          <cell r="B10336" t="str">
            <v>BOTAO SELETOR TEMP. F-08</v>
          </cell>
          <cell r="C10336" t="str">
            <v>ROH</v>
          </cell>
          <cell r="D10336" t="str">
            <v>UN</v>
          </cell>
        </row>
        <row r="10337">
          <cell r="A10337" t="str">
            <v>0211-27</v>
          </cell>
          <cell r="B10337" t="str">
            <v>BOTAO LIGA/DES. EM-02</v>
          </cell>
          <cell r="C10337" t="str">
            <v>ROH</v>
          </cell>
          <cell r="D10337" t="str">
            <v>UN</v>
          </cell>
        </row>
        <row r="10338">
          <cell r="A10338" t="str">
            <v>0211-28</v>
          </cell>
          <cell r="B10338" t="str">
            <v>BOTAOTRAVA LAP-57</v>
          </cell>
          <cell r="C10338" t="str">
            <v>ROH</v>
          </cell>
          <cell r="D10338" t="str">
            <v>UN</v>
          </cell>
        </row>
        <row r="10339">
          <cell r="A10339" t="str">
            <v>0211-29</v>
          </cell>
          <cell r="B10339" t="str">
            <v>BOTAOTRAVA M-04/M-06</v>
          </cell>
          <cell r="C10339" t="str">
            <v>ROH</v>
          </cell>
          <cell r="D10339" t="str">
            <v>UN</v>
          </cell>
        </row>
        <row r="10340">
          <cell r="A10340" t="str">
            <v>0211-30</v>
          </cell>
          <cell r="B10340" t="str">
            <v>BOTAOALCA S-05</v>
          </cell>
          <cell r="C10340" t="str">
            <v>ROH</v>
          </cell>
          <cell r="D10340" t="str">
            <v>UN</v>
          </cell>
        </row>
        <row r="10341">
          <cell r="A10341" t="str">
            <v>0211-31</v>
          </cell>
          <cell r="B10341" t="str">
            <v>BOTAO CHA 2 VELOC.S SC-05/SC-05A-A</v>
          </cell>
          <cell r="C10341" t="str">
            <v>ROH</v>
          </cell>
          <cell r="D10341" t="str">
            <v>UN</v>
          </cell>
        </row>
        <row r="10342">
          <cell r="A10342" t="str">
            <v>0211-32</v>
          </cell>
          <cell r="B10342" t="str">
            <v>BOTAO PLAS. BRTRAVATAMPA[FT]</v>
          </cell>
          <cell r="C10342" t="str">
            <v>ROH</v>
          </cell>
          <cell r="D10342" t="str">
            <v>UN</v>
          </cell>
        </row>
        <row r="10343">
          <cell r="A10343" t="str">
            <v>0211-33</v>
          </cell>
          <cell r="B10343" t="str">
            <v>BOTAO TEMP.S PLAS. BR[FT]</v>
          </cell>
          <cell r="C10343" t="str">
            <v>ROH</v>
          </cell>
          <cell r="D10343" t="str">
            <v>UN</v>
          </cell>
        </row>
        <row r="10344">
          <cell r="A10344" t="str">
            <v>0211-34</v>
          </cell>
          <cell r="B10344" t="str">
            <v>BOTAO FPL-01</v>
          </cell>
          <cell r="C10344" t="str">
            <v>ROH</v>
          </cell>
          <cell r="D10344" t="str">
            <v>UN</v>
          </cell>
        </row>
        <row r="10345">
          <cell r="A10345" t="str">
            <v>0211-35</v>
          </cell>
          <cell r="B10345" t="str">
            <v>BOTAO PLAS. PT INDIC.[FPF]</v>
          </cell>
          <cell r="C10345" t="str">
            <v>ROH</v>
          </cell>
          <cell r="D10345" t="str">
            <v>UN</v>
          </cell>
        </row>
        <row r="10346">
          <cell r="A10346" t="str">
            <v>0211-36</v>
          </cell>
          <cell r="B10346" t="str">
            <v>BOTAO PLAS. PT LED[FPF]</v>
          </cell>
          <cell r="C10346" t="str">
            <v>ROH</v>
          </cell>
          <cell r="D10346" t="str">
            <v>UN</v>
          </cell>
        </row>
        <row r="10347">
          <cell r="A10347" t="str">
            <v>0211-37</v>
          </cell>
          <cell r="B10347" t="str">
            <v>BOTAOSINTONIA MS-01</v>
          </cell>
          <cell r="C10347" t="str">
            <v>ROH</v>
          </cell>
          <cell r="D10347" t="str">
            <v>UN</v>
          </cell>
        </row>
        <row r="10348">
          <cell r="A10348" t="str">
            <v>0211-38</v>
          </cell>
          <cell r="B10348" t="str">
            <v>BOTAO CHA AM/FM/FM ST, MS-01</v>
          </cell>
          <cell r="C10348" t="str">
            <v>ROH</v>
          </cell>
          <cell r="D10348" t="str">
            <v>UN</v>
          </cell>
        </row>
        <row r="10349">
          <cell r="A10349" t="str">
            <v>0211-39</v>
          </cell>
          <cell r="B10349" t="str">
            <v>BOTAO L/D MS-01</v>
          </cell>
          <cell r="C10349" t="str">
            <v>ROH</v>
          </cell>
          <cell r="D10349" t="str">
            <v>UN</v>
          </cell>
        </row>
        <row r="10350">
          <cell r="A10350" t="str">
            <v>0211-40</v>
          </cell>
          <cell r="B10350" t="str">
            <v>BOTAORED.GRAVE MS-01</v>
          </cell>
          <cell r="C10350" t="str">
            <v>ROH</v>
          </cell>
          <cell r="D10350" t="str">
            <v>UN</v>
          </cell>
        </row>
        <row r="10351">
          <cell r="A10351" t="str">
            <v>0211-41</v>
          </cell>
          <cell r="B10351" t="str">
            <v>BOTAO CHA LIGA/DES. MS-02</v>
          </cell>
          <cell r="C10351" t="str">
            <v>ROH</v>
          </cell>
          <cell r="D10351" t="str">
            <v>UN</v>
          </cell>
        </row>
        <row r="10352">
          <cell r="A10352" t="str">
            <v>0211-42</v>
          </cell>
          <cell r="B10352" t="str">
            <v>BOTAO VOLUME MS-02</v>
          </cell>
          <cell r="C10352" t="str">
            <v>ROH</v>
          </cell>
          <cell r="D10352" t="str">
            <v>UN</v>
          </cell>
        </row>
        <row r="10353">
          <cell r="A10353" t="str">
            <v>0211-43</v>
          </cell>
          <cell r="B10353" t="str">
            <v>BOTAO FUNCAO MS-02</v>
          </cell>
          <cell r="C10353" t="str">
            <v>ROH</v>
          </cell>
          <cell r="D10353" t="str">
            <v>UN</v>
          </cell>
        </row>
        <row r="10354">
          <cell r="A10354" t="str">
            <v>0211-44</v>
          </cell>
          <cell r="B10354" t="str">
            <v>BOTAO TROCAFAIXA MS-02</v>
          </cell>
          <cell r="C10354" t="str">
            <v>ROH</v>
          </cell>
          <cell r="D10354" t="str">
            <v>UN</v>
          </cell>
        </row>
        <row r="10355">
          <cell r="A10355" t="str">
            <v>0211-45</v>
          </cell>
          <cell r="B10355" t="str">
            <v>BOTAO CHA LIGA/DES. MS-03/MS-03B</v>
          </cell>
          <cell r="C10355" t="str">
            <v>ROH</v>
          </cell>
          <cell r="D10355" t="str">
            <v>UN</v>
          </cell>
        </row>
        <row r="10356">
          <cell r="A10356" t="str">
            <v>0211-46</v>
          </cell>
          <cell r="B10356" t="str">
            <v>BOTAO VOLUME MS-03/MS-03B</v>
          </cell>
          <cell r="C10356" t="str">
            <v>ROH</v>
          </cell>
          <cell r="D10356" t="str">
            <v>UN</v>
          </cell>
        </row>
        <row r="10357">
          <cell r="A10357" t="str">
            <v>0211-47</v>
          </cell>
          <cell r="B10357" t="str">
            <v>BOTAO FUNCOES PT[PE]</v>
          </cell>
          <cell r="C10357" t="str">
            <v>ROH</v>
          </cell>
          <cell r="D10357" t="str">
            <v>UN</v>
          </cell>
        </row>
        <row r="10358">
          <cell r="A10358" t="str">
            <v>0211-48</v>
          </cell>
          <cell r="B10358" t="str">
            <v>BOTÃO FUNÇÕES PLÁSTICO BRANCO [PE]</v>
          </cell>
          <cell r="C10358" t="str">
            <v>ROH</v>
          </cell>
          <cell r="D10358" t="str">
            <v>UN</v>
          </cell>
        </row>
        <row r="10359">
          <cell r="A10359" t="str">
            <v>0211-49</v>
          </cell>
          <cell r="B10359" t="str">
            <v>BOTAO SINTONIA BX-02</v>
          </cell>
          <cell r="C10359" t="str">
            <v>ROH</v>
          </cell>
          <cell r="D10359" t="str">
            <v>UN</v>
          </cell>
        </row>
        <row r="10360">
          <cell r="A10360" t="str">
            <v>0211-50</v>
          </cell>
          <cell r="B10360" t="str">
            <v>BOTAO VOLUME BX-02</v>
          </cell>
          <cell r="C10360" t="str">
            <v>ROH</v>
          </cell>
          <cell r="D10360" t="str">
            <v>UN</v>
          </cell>
        </row>
        <row r="10361">
          <cell r="A10361" t="str">
            <v>0211-51</v>
          </cell>
          <cell r="B10361" t="str">
            <v>BOTAO AM/FM BX-02</v>
          </cell>
          <cell r="C10361" t="str">
            <v>ROH</v>
          </cell>
          <cell r="D10361" t="str">
            <v>UN</v>
          </cell>
        </row>
        <row r="10362">
          <cell r="A10362" t="str">
            <v>0211-52</v>
          </cell>
          <cell r="B10362" t="str">
            <v>BOTAO FUNCAO BX-02</v>
          </cell>
          <cell r="C10362" t="str">
            <v>ROH</v>
          </cell>
          <cell r="D10362" t="str">
            <v>UN</v>
          </cell>
        </row>
        <row r="10363">
          <cell r="A10363" t="str">
            <v>0211-53</v>
          </cell>
          <cell r="B10363" t="str">
            <v>BOTAO LIGA/DES. FES-01</v>
          </cell>
          <cell r="C10363" t="str">
            <v>ROH</v>
          </cell>
          <cell r="D10363" t="str">
            <v>UN</v>
          </cell>
        </row>
        <row r="10364">
          <cell r="A10364" t="str">
            <v>0211-55</v>
          </cell>
          <cell r="B10364" t="str">
            <v>BOTÃO L/D C-10</v>
          </cell>
          <cell r="C10364" t="str">
            <v>ROH</v>
          </cell>
          <cell r="D10364" t="str">
            <v>UN</v>
          </cell>
        </row>
        <row r="10365">
          <cell r="A10365" t="str">
            <v>0211-56</v>
          </cell>
          <cell r="B10365" t="str">
            <v>BOTAOBORR. PT[C]</v>
          </cell>
          <cell r="C10365" t="str">
            <v>ROH</v>
          </cell>
          <cell r="D10365" t="str">
            <v>UN</v>
          </cell>
        </row>
        <row r="10366">
          <cell r="A10366" t="str">
            <v>0211-57</v>
          </cell>
          <cell r="B10366" t="str">
            <v>BOTAO L/D CONTR VELOC. MP-03 / MP-07</v>
          </cell>
          <cell r="C10366" t="str">
            <v>ROH</v>
          </cell>
          <cell r="D10366" t="str">
            <v>UN</v>
          </cell>
        </row>
        <row r="10367">
          <cell r="A10367" t="str">
            <v>0211-58</v>
          </cell>
          <cell r="B10367" t="str">
            <v>BOTAO-STANDBY, FOLD+, CH+ MS-04/MS-07</v>
          </cell>
          <cell r="C10367" t="str">
            <v>ROH</v>
          </cell>
          <cell r="D10367" t="str">
            <v>UN</v>
          </cell>
        </row>
        <row r="10368">
          <cell r="A10368" t="str">
            <v>0211-59</v>
          </cell>
          <cell r="B10368" t="str">
            <v>BOTOES CENTRAIS MS-04/MS-07</v>
          </cell>
          <cell r="C10368" t="str">
            <v>ROH</v>
          </cell>
          <cell r="D10368" t="str">
            <v>UN</v>
          </cell>
        </row>
        <row r="10369">
          <cell r="A10369" t="str">
            <v>0211-60</v>
          </cell>
          <cell r="B10369" t="str">
            <v>BOTOES-EQ, MUTE SEARCH,FUNCTION MS-04E7</v>
          </cell>
          <cell r="C10369" t="str">
            <v>ROH</v>
          </cell>
          <cell r="D10369" t="str">
            <v>UN</v>
          </cell>
        </row>
        <row r="10370">
          <cell r="A10370" t="str">
            <v>0211-61</v>
          </cell>
          <cell r="B10370" t="str">
            <v>BOTOES-PROG, MODE MS-04/MS-07</v>
          </cell>
          <cell r="C10370" t="str">
            <v>ROH</v>
          </cell>
          <cell r="D10370" t="str">
            <v>UN</v>
          </cell>
        </row>
        <row r="10371">
          <cell r="A10371" t="str">
            <v>0211-62</v>
          </cell>
          <cell r="B10371" t="str">
            <v>BOTAO VOLUME MS-04/MS-07</v>
          </cell>
          <cell r="C10371" t="str">
            <v>ROH</v>
          </cell>
          <cell r="D10371" t="str">
            <v>UN</v>
          </cell>
        </row>
        <row r="10372">
          <cell r="A10372" t="str">
            <v>0211-65</v>
          </cell>
          <cell r="B10372" t="str">
            <v>BOTAO DISP. FT-03</v>
          </cell>
          <cell r="C10372" t="str">
            <v>ROH</v>
          </cell>
          <cell r="D10372" t="str">
            <v>UN</v>
          </cell>
        </row>
        <row r="10373">
          <cell r="A10373" t="str">
            <v>0211-66</v>
          </cell>
          <cell r="B10373" t="str">
            <v>BOTAOINTENSIDADE FT-03</v>
          </cell>
          <cell r="C10373" t="str">
            <v>ROH</v>
          </cell>
          <cell r="D10373" t="str">
            <v>UN</v>
          </cell>
        </row>
        <row r="10374">
          <cell r="A10374" t="str">
            <v>0211-67</v>
          </cell>
          <cell r="B10374" t="str">
            <v>BOTAOABRIR A TAMPA FT-03</v>
          </cell>
          <cell r="C10374" t="str">
            <v>ROH</v>
          </cell>
          <cell r="D10374" t="str">
            <v>UN</v>
          </cell>
        </row>
        <row r="10375">
          <cell r="A10375" t="str">
            <v>0211-68</v>
          </cell>
          <cell r="B10375" t="str">
            <v>BOTAO LIGA/DES. FT-03</v>
          </cell>
          <cell r="C10375" t="str">
            <v>ROH</v>
          </cell>
          <cell r="D10375" t="str">
            <v>UN</v>
          </cell>
        </row>
        <row r="10376">
          <cell r="A10376" t="str">
            <v>0211-69</v>
          </cell>
          <cell r="B10376" t="str">
            <v>BOTAO CB FT-03</v>
          </cell>
          <cell r="C10376" t="str">
            <v>ROH</v>
          </cell>
          <cell r="D10376" t="str">
            <v>UN</v>
          </cell>
        </row>
        <row r="10377">
          <cell r="A10377" t="str">
            <v>0211-74</v>
          </cell>
          <cell r="B10377" t="str">
            <v>PN TEMPOR. FR-07</v>
          </cell>
          <cell r="C10377" t="str">
            <v>ROH</v>
          </cell>
          <cell r="D10377" t="str">
            <v>UN</v>
          </cell>
        </row>
        <row r="10378">
          <cell r="A10378" t="str">
            <v>0211-75</v>
          </cell>
          <cell r="B10378" t="str">
            <v>PNCHA COMUTADORA FR-07</v>
          </cell>
          <cell r="C10378" t="str">
            <v>ROH</v>
          </cell>
          <cell r="D10378" t="str">
            <v>UN</v>
          </cell>
        </row>
        <row r="10379">
          <cell r="A10379" t="str">
            <v>0211-76</v>
          </cell>
          <cell r="B10379" t="str">
            <v>PN TERM. FR-07</v>
          </cell>
          <cell r="C10379" t="str">
            <v>ROH</v>
          </cell>
          <cell r="D10379" t="str">
            <v>UN</v>
          </cell>
        </row>
        <row r="10380">
          <cell r="A10380" t="str">
            <v>0211-77</v>
          </cell>
          <cell r="B10380" t="str">
            <v>BOTAO-STANDBY, FOLD+, CH+ MS-04 B</v>
          </cell>
          <cell r="C10380" t="str">
            <v>ROH</v>
          </cell>
          <cell r="D10380" t="str">
            <v>UN</v>
          </cell>
        </row>
        <row r="10381">
          <cell r="A10381" t="str">
            <v>0211-78</v>
          </cell>
          <cell r="B10381" t="str">
            <v>BOTOES CENTRAIS MS-04 B</v>
          </cell>
          <cell r="C10381" t="str">
            <v>ROH</v>
          </cell>
          <cell r="D10381" t="str">
            <v>UN</v>
          </cell>
        </row>
        <row r="10382">
          <cell r="A10382" t="str">
            <v>0211-79</v>
          </cell>
          <cell r="B10382" t="str">
            <v>BOTOES-EQ, MUTE SEARCH FUNCTION MS-04 B</v>
          </cell>
          <cell r="C10382" t="str">
            <v>ROH</v>
          </cell>
          <cell r="D10382" t="str">
            <v>UN</v>
          </cell>
        </row>
        <row r="10383">
          <cell r="A10383" t="str">
            <v>0211-80</v>
          </cell>
          <cell r="B10383" t="str">
            <v>BOTOES-PROG, MODE MS-04 B</v>
          </cell>
          <cell r="C10383" t="str">
            <v>ROH</v>
          </cell>
          <cell r="D10383" t="str">
            <v>UN</v>
          </cell>
        </row>
        <row r="10384">
          <cell r="A10384" t="str">
            <v>0211-81</v>
          </cell>
          <cell r="B10384" t="str">
            <v>BOTAO VOLUME MS-04 B</v>
          </cell>
          <cell r="C10384" t="str">
            <v>ROH</v>
          </cell>
          <cell r="D10384" t="str">
            <v>UN</v>
          </cell>
        </row>
        <row r="10385">
          <cell r="A10385" t="str">
            <v>0211-82</v>
          </cell>
          <cell r="B10385" t="str">
            <v>BOTAO FR-07</v>
          </cell>
          <cell r="C10385" t="str">
            <v>ROH</v>
          </cell>
          <cell r="D10385" t="str">
            <v>UN</v>
          </cell>
        </row>
        <row r="10386">
          <cell r="A10386" t="str">
            <v>0211-83</v>
          </cell>
          <cell r="B10386" t="str">
            <v>BOTAO FUNCOES PT[PE]</v>
          </cell>
          <cell r="C10386" t="str">
            <v>ROH</v>
          </cell>
          <cell r="D10386" t="str">
            <v>UN</v>
          </cell>
        </row>
        <row r="10387">
          <cell r="A10387" t="str">
            <v>0211-84</v>
          </cell>
          <cell r="B10387" t="str">
            <v>BOTAO VOLUME BX-07</v>
          </cell>
          <cell r="C10387" t="str">
            <v>ROH</v>
          </cell>
          <cell r="D10387" t="str">
            <v>UN</v>
          </cell>
        </row>
        <row r="10388">
          <cell r="A10388" t="str">
            <v>0211-85</v>
          </cell>
          <cell r="B10388" t="str">
            <v>BOTAO TUNING BX-07</v>
          </cell>
          <cell r="C10388" t="str">
            <v>ROH</v>
          </cell>
          <cell r="D10388" t="str">
            <v>UN</v>
          </cell>
        </row>
        <row r="10389">
          <cell r="A10389" t="str">
            <v>0211-86</v>
          </cell>
          <cell r="B10389" t="str">
            <v>BOTAO OPEN DOOR BX-07</v>
          </cell>
          <cell r="C10389" t="str">
            <v>ROH</v>
          </cell>
          <cell r="D10389" t="str">
            <v>UN</v>
          </cell>
        </row>
        <row r="10390">
          <cell r="A10390" t="str">
            <v>0211-87</v>
          </cell>
          <cell r="B10390" t="str">
            <v>BOTAOFIXACAOESC. SM-01</v>
          </cell>
          <cell r="C10390" t="str">
            <v>ROH</v>
          </cell>
          <cell r="D10390" t="str">
            <v>UN</v>
          </cell>
        </row>
        <row r="10391">
          <cell r="A10391" t="str">
            <v>0211-88</v>
          </cell>
          <cell r="B10391" t="str">
            <v>BOTAO VENTO FRIO SM-02</v>
          </cell>
          <cell r="C10391" t="str">
            <v>ROH</v>
          </cell>
          <cell r="D10391" t="str">
            <v>UN</v>
          </cell>
        </row>
        <row r="10392">
          <cell r="A10392" t="str">
            <v>0211-89</v>
          </cell>
          <cell r="B10392" t="str">
            <v>CHA BOTAO VENTO FRIO SM-02</v>
          </cell>
          <cell r="C10392" t="str">
            <v>ROH</v>
          </cell>
          <cell r="D10392" t="str">
            <v>UN</v>
          </cell>
        </row>
        <row r="10393">
          <cell r="A10393" t="str">
            <v>0211-90</v>
          </cell>
          <cell r="B10393" t="str">
            <v>BOTAOCONTR VELOC. SM-02</v>
          </cell>
          <cell r="C10393" t="str">
            <v>ROH</v>
          </cell>
          <cell r="D10393" t="str">
            <v>UN</v>
          </cell>
        </row>
        <row r="10394">
          <cell r="A10394" t="str">
            <v>0211-91</v>
          </cell>
          <cell r="B10394" t="str">
            <v>BOTAO PUSH SM-02</v>
          </cell>
          <cell r="C10394" t="str">
            <v>ROH</v>
          </cell>
          <cell r="D10394" t="str">
            <v>UN</v>
          </cell>
        </row>
        <row r="10395">
          <cell r="A10395" t="str">
            <v>0211-92</v>
          </cell>
          <cell r="B10395" t="str">
            <v>BOTAO VENTO FRIO SC-11</v>
          </cell>
          <cell r="C10395" t="str">
            <v>ROH</v>
          </cell>
          <cell r="D10395" t="str">
            <v>UN</v>
          </cell>
        </row>
        <row r="10396">
          <cell r="A10396" t="str">
            <v>0211-93</v>
          </cell>
          <cell r="B10396" t="str">
            <v>BOTAO CHA VELOC.S SC-11</v>
          </cell>
          <cell r="C10396" t="str">
            <v>ROH</v>
          </cell>
          <cell r="D10396" t="str">
            <v>UN</v>
          </cell>
        </row>
        <row r="10397">
          <cell r="A10397" t="str">
            <v>0211-94</v>
          </cell>
          <cell r="B10397" t="str">
            <v>BOTAO PLASTCO ACIONADOR IMPACTO[FFI]</v>
          </cell>
          <cell r="C10397" t="str">
            <v>ROH</v>
          </cell>
          <cell r="D10397" t="str">
            <v>UN</v>
          </cell>
        </row>
        <row r="10398">
          <cell r="A10398" t="str">
            <v>0211-95</v>
          </cell>
          <cell r="B10398" t="str">
            <v>BOTAO ROT. PLAS. PT MOLAS-CJ[ER]</v>
          </cell>
          <cell r="C10398" t="str">
            <v>ROH</v>
          </cell>
          <cell r="D10398" t="str">
            <v>UN</v>
          </cell>
        </row>
        <row r="10399">
          <cell r="A10399" t="str">
            <v>0211-96</v>
          </cell>
          <cell r="B10399" t="str">
            <v>BOTAO TRAVA PLAS. CZ MOLAS-CJ[ER]</v>
          </cell>
          <cell r="C10399" t="str">
            <v>ROH</v>
          </cell>
          <cell r="D10399" t="str">
            <v>UN</v>
          </cell>
        </row>
        <row r="10400">
          <cell r="A10400" t="str">
            <v>0211-97</v>
          </cell>
          <cell r="B10400" t="str">
            <v>BOTAO TEMP. PLAS. PT[ER]</v>
          </cell>
          <cell r="C10400" t="str">
            <v>ROH</v>
          </cell>
          <cell r="D10400" t="str">
            <v>UN</v>
          </cell>
        </row>
        <row r="10401">
          <cell r="A10401" t="str">
            <v>0211-98</v>
          </cell>
          <cell r="B10401" t="str">
            <v>PN FRT MS-03C</v>
          </cell>
          <cell r="C10401" t="str">
            <v>ROH</v>
          </cell>
          <cell r="D10401" t="str">
            <v>UN</v>
          </cell>
        </row>
        <row r="10402">
          <cell r="A10402" t="str">
            <v>0211-99</v>
          </cell>
          <cell r="B10402" t="str">
            <v>PN TRAS. MS-03C</v>
          </cell>
          <cell r="C10402" t="str">
            <v>ROH</v>
          </cell>
          <cell r="D10402" t="str">
            <v>UN</v>
          </cell>
        </row>
        <row r="10403">
          <cell r="A10403" t="str">
            <v>021122-0006-02</v>
          </cell>
          <cell r="B10403" t="str">
            <v>ETQ CHECK ACESS (PEDESTAL) ESQ 50</v>
          </cell>
          <cell r="C10403" t="str">
            <v>ROH</v>
          </cell>
          <cell r="D10403" t="str">
            <v>UN</v>
          </cell>
        </row>
        <row r="10404">
          <cell r="A10404" t="str">
            <v>021122-0006-03</v>
          </cell>
          <cell r="B10404" t="str">
            <v>ETQ CHECK ACESS (PEDESTAL) ESQ 50</v>
          </cell>
          <cell r="C10404" t="str">
            <v>ROH</v>
          </cell>
          <cell r="D10404" t="str">
            <v>UN</v>
          </cell>
        </row>
        <row r="10405">
          <cell r="A10405" t="str">
            <v>021122-0007-02</v>
          </cell>
          <cell r="B10405" t="str">
            <v>ETQ CHECK ACESS (PEDESTAL) DIR 50</v>
          </cell>
          <cell r="C10405" t="str">
            <v>ROH</v>
          </cell>
          <cell r="D10405" t="str">
            <v>UN</v>
          </cell>
        </row>
        <row r="10406">
          <cell r="A10406" t="str">
            <v>021122-0009-02</v>
          </cell>
          <cell r="B10406" t="str">
            <v>ETQ CHECK ACESS (PARAFUSOS) TV 55"</v>
          </cell>
          <cell r="C10406" t="str">
            <v>ROH</v>
          </cell>
          <cell r="D10406" t="str">
            <v>UN</v>
          </cell>
        </row>
        <row r="10407">
          <cell r="A10407" t="str">
            <v>021122-0012-02</v>
          </cell>
          <cell r="B10407" t="str">
            <v>ETQ CHECK ACESS (PEDESTAL) ESQ. TV 55"</v>
          </cell>
          <cell r="C10407" t="str">
            <v>ROH</v>
          </cell>
          <cell r="D10407" t="str">
            <v>UN</v>
          </cell>
        </row>
        <row r="10408">
          <cell r="A10408" t="str">
            <v>021122-0013-02</v>
          </cell>
          <cell r="B10408" t="str">
            <v>ETQ CHECK ACESS (PEDESTAL) DIR. TV 55"</v>
          </cell>
          <cell r="C10408" t="str">
            <v>ROH</v>
          </cell>
          <cell r="D10408" t="str">
            <v>UN</v>
          </cell>
        </row>
        <row r="10409">
          <cell r="A10409" t="str">
            <v>021122-0017-01</v>
          </cell>
          <cell r="B10409" t="str">
            <v>ETQ CHECK ACESS (CABO AC) TV 32"/43"/50"</v>
          </cell>
          <cell r="C10409" t="str">
            <v>ROH</v>
          </cell>
          <cell r="D10409" t="str">
            <v>UN</v>
          </cell>
        </row>
        <row r="10410">
          <cell r="A10410" t="str">
            <v>021122-0021-01</v>
          </cell>
          <cell r="B10410" t="str">
            <v>ETQ CHECK ACESS (CR) TV 32"43"50" A</v>
          </cell>
          <cell r="C10410" t="str">
            <v>ROH</v>
          </cell>
          <cell r="D10410" t="str">
            <v>UN</v>
          </cell>
        </row>
        <row r="10411">
          <cell r="A10411" t="str">
            <v>021122-0022-01</v>
          </cell>
          <cell r="B10411" t="str">
            <v>ETQ CHECK ACESS (PEDESTAL) ESQ 32"43" A</v>
          </cell>
          <cell r="C10411" t="str">
            <v>ROH</v>
          </cell>
          <cell r="D10411" t="str">
            <v>UN</v>
          </cell>
        </row>
        <row r="10412">
          <cell r="A10412" t="str">
            <v>021122-0022-02</v>
          </cell>
          <cell r="B10412" t="str">
            <v>ETQ CHECK ACESS (PEDESTAL) ESQ 32/43 A</v>
          </cell>
          <cell r="C10412" t="str">
            <v>ROH</v>
          </cell>
          <cell r="D10412" t="str">
            <v>UN</v>
          </cell>
        </row>
        <row r="10413">
          <cell r="A10413" t="str">
            <v>021122-0023-01</v>
          </cell>
          <cell r="B10413" t="str">
            <v>ETQ CHECK ACESS (PEDESTAL) DIR 32"43" A</v>
          </cell>
          <cell r="C10413" t="str">
            <v>ROH</v>
          </cell>
          <cell r="D10413" t="str">
            <v>UN</v>
          </cell>
        </row>
        <row r="10414">
          <cell r="A10414" t="str">
            <v>021122-0024-01</v>
          </cell>
          <cell r="B10414" t="str">
            <v>ETQ CHECK ACESS (CABO AV) TV KTC A/L</v>
          </cell>
          <cell r="C10414" t="str">
            <v>ROH</v>
          </cell>
          <cell r="D10414" t="str">
            <v>UN</v>
          </cell>
        </row>
        <row r="10415">
          <cell r="A10415" t="str">
            <v>021122-0025-01</v>
          </cell>
          <cell r="B10415" t="str">
            <v>ETQ CHECK ACESS (PILHAS IMP) TV 55"</v>
          </cell>
          <cell r="C10415" t="str">
            <v>ROH</v>
          </cell>
          <cell r="D10415" t="str">
            <v>UN</v>
          </cell>
        </row>
        <row r="10416">
          <cell r="A10416" t="str">
            <v>021122-0026-01</v>
          </cell>
          <cell r="B10416" t="str">
            <v>ETQ CHECK ACESS (CR) TV 55"</v>
          </cell>
          <cell r="C10416" t="str">
            <v>ROH</v>
          </cell>
          <cell r="D10416" t="str">
            <v>UN</v>
          </cell>
        </row>
        <row r="10417">
          <cell r="A10417" t="str">
            <v>021122-0034-01</v>
          </cell>
          <cell r="B10417" t="str">
            <v>ETQ CHECK ACESS (PILHAS) TV 32"/43"/50"</v>
          </cell>
          <cell r="C10417" t="str">
            <v>ROH</v>
          </cell>
          <cell r="D10417" t="str">
            <v>UN</v>
          </cell>
        </row>
        <row r="10418">
          <cell r="A10418" t="str">
            <v>021122-0035-01</v>
          </cell>
          <cell r="B10418" t="str">
            <v>ETQ CHECK ACESS (CR) TV 32"43"50" A</v>
          </cell>
          <cell r="C10418" t="str">
            <v>ROH</v>
          </cell>
          <cell r="D10418" t="str">
            <v>UN</v>
          </cell>
        </row>
        <row r="10419">
          <cell r="A10419" t="str">
            <v>0212-01</v>
          </cell>
          <cell r="B10419" t="str">
            <v>ABS NATURAL P/ CROMACAO (IMPORTADO)</v>
          </cell>
          <cell r="C10419" t="str">
            <v>ROH</v>
          </cell>
          <cell r="D10419" t="str">
            <v>KG</v>
          </cell>
        </row>
        <row r="10420">
          <cell r="A10420" t="str">
            <v>0212-01N</v>
          </cell>
          <cell r="B10420" t="str">
            <v>ABS NATURAL P/ CROMACAO (NACIONAL)</v>
          </cell>
          <cell r="C10420" t="str">
            <v>ROH</v>
          </cell>
          <cell r="D10420" t="str">
            <v>KG</v>
          </cell>
        </row>
        <row r="10421">
          <cell r="A10421" t="str">
            <v>0212-02</v>
          </cell>
          <cell r="B10421" t="str">
            <v>ABS MASTERIZADO BRANCO</v>
          </cell>
          <cell r="C10421" t="str">
            <v>ROH</v>
          </cell>
          <cell r="D10421" t="str">
            <v>KG</v>
          </cell>
        </row>
        <row r="10422">
          <cell r="A10422" t="str">
            <v>0212-03</v>
          </cell>
          <cell r="B10422" t="str">
            <v>ABS PRETO</v>
          </cell>
          <cell r="C10422" t="str">
            <v>ROH</v>
          </cell>
          <cell r="D10422" t="str">
            <v>KG</v>
          </cell>
        </row>
        <row r="10423">
          <cell r="A10423" t="str">
            <v>0212-11</v>
          </cell>
          <cell r="B10423" t="str">
            <v>SAN CRISTAL (CERTIFICAÇÃO UL)</v>
          </cell>
          <cell r="C10423" t="str">
            <v>ROH</v>
          </cell>
          <cell r="D10423" t="str">
            <v>KG</v>
          </cell>
        </row>
        <row r="10424">
          <cell r="A10424" t="str">
            <v>0212-12</v>
          </cell>
          <cell r="B10424" t="str">
            <v>ABS (CERTIFICAÇÃO UL)</v>
          </cell>
          <cell r="C10424" t="str">
            <v>ROH</v>
          </cell>
          <cell r="D10424" t="str">
            <v>KG</v>
          </cell>
        </row>
        <row r="10425">
          <cell r="A10425" t="str">
            <v>0212-21</v>
          </cell>
          <cell r="B10425" t="str">
            <v>BOTAO ROT. PLAS. PT MOLAS-CJ[ER]</v>
          </cell>
          <cell r="C10425" t="str">
            <v>ROH</v>
          </cell>
          <cell r="D10425" t="str">
            <v>UN</v>
          </cell>
        </row>
        <row r="10426">
          <cell r="A10426" t="str">
            <v>021222-0002-01</v>
          </cell>
          <cell r="B10426" t="str">
            <v>ETQ PCI PRINCIPAL-FONTE TV 32"- 2D 5X5MM</v>
          </cell>
          <cell r="C10426" t="str">
            <v>ROH</v>
          </cell>
          <cell r="D10426" t="str">
            <v>UN</v>
          </cell>
        </row>
        <row r="10427">
          <cell r="A10427" t="str">
            <v>021222-0003-01</v>
          </cell>
          <cell r="B10427" t="str">
            <v>ETQ PCI PRINCIPAL-FONTE 43"- 2D 5X5MM</v>
          </cell>
          <cell r="C10427" t="str">
            <v>ROH</v>
          </cell>
          <cell r="D10427" t="str">
            <v>UN</v>
          </cell>
        </row>
        <row r="10428">
          <cell r="A10428" t="str">
            <v>021222-0004-01</v>
          </cell>
          <cell r="B10428" t="str">
            <v>ETQ PCI PRINCIPAL-FONTE TV 50"-2D 5X5MM</v>
          </cell>
          <cell r="C10428" t="str">
            <v>ROH</v>
          </cell>
          <cell r="D10428" t="str">
            <v>UN</v>
          </cell>
        </row>
        <row r="10429">
          <cell r="A10429" t="str">
            <v>021222-0005-01</v>
          </cell>
          <cell r="B10429" t="str">
            <v>ETQ PCI WIFI TV 32/43" KTC - 2D 5X5MM</v>
          </cell>
          <cell r="C10429" t="str">
            <v>ROH</v>
          </cell>
          <cell r="D10429" t="str">
            <v>UN</v>
          </cell>
        </row>
        <row r="10430">
          <cell r="A10430" t="str">
            <v>021222-0006-01</v>
          </cell>
          <cell r="B10430" t="str">
            <v>ETQ PCI WIFI-BT TV 50" KTC - 2D 5X5MM</v>
          </cell>
          <cell r="C10430" t="str">
            <v>ROH</v>
          </cell>
          <cell r="D10430" t="str">
            <v>UN</v>
          </cell>
        </row>
        <row r="10431">
          <cell r="A10431" t="str">
            <v>021222-0007-01</v>
          </cell>
          <cell r="B10431" t="str">
            <v>ETQ ANATEL A-AD MKWBT02-2D 5X5MM</v>
          </cell>
          <cell r="C10431" t="str">
            <v>ROH</v>
          </cell>
          <cell r="D10431" t="str">
            <v>UN</v>
          </cell>
        </row>
        <row r="10432">
          <cell r="A10432" t="str">
            <v>021222-0008-01</v>
          </cell>
          <cell r="B10432" t="str">
            <v>ETQ ANATEL A-AD MKWBT03-2D 5X5MM</v>
          </cell>
          <cell r="C10432" t="str">
            <v>ROH</v>
          </cell>
          <cell r="D10432" t="str">
            <v>UN</v>
          </cell>
        </row>
        <row r="10433">
          <cell r="A10433" t="str">
            <v>0213-02</v>
          </cell>
          <cell r="B10433" t="str">
            <v>EMBALAGEM COLETIVA ESPREMEDOR</v>
          </cell>
          <cell r="C10433" t="str">
            <v>VERP</v>
          </cell>
          <cell r="D10433" t="str">
            <v>PL</v>
          </cell>
        </row>
        <row r="10434">
          <cell r="A10434" t="str">
            <v>0213-06</v>
          </cell>
          <cell r="B10434" t="str">
            <v>EMB COLET BL-02</v>
          </cell>
          <cell r="C10434" t="str">
            <v>ROH</v>
          </cell>
          <cell r="D10434" t="str">
            <v>UN</v>
          </cell>
        </row>
        <row r="10435">
          <cell r="A10435" t="str">
            <v>0213-10</v>
          </cell>
          <cell r="B10435" t="str">
            <v>BOTAO FUNCOES BR[PE]</v>
          </cell>
          <cell r="C10435" t="str">
            <v>ROH</v>
          </cell>
          <cell r="D10435" t="str">
            <v>UN</v>
          </cell>
        </row>
        <row r="10436">
          <cell r="A10436" t="str">
            <v>0213-11</v>
          </cell>
          <cell r="B10436" t="str">
            <v>BOTAO FUNCOES PT[PE]</v>
          </cell>
          <cell r="C10436" t="str">
            <v>ROH</v>
          </cell>
          <cell r="D10436" t="str">
            <v>UN</v>
          </cell>
        </row>
        <row r="10437">
          <cell r="A10437" t="str">
            <v>0213-12</v>
          </cell>
          <cell r="B10437" t="str">
            <v>BOTAO PT ADER. INOX TIMER[PE]</v>
          </cell>
          <cell r="C10437" t="str">
            <v>ROH</v>
          </cell>
          <cell r="D10437" t="str">
            <v>UN</v>
          </cell>
        </row>
        <row r="10438">
          <cell r="A10438" t="str">
            <v>0213-13</v>
          </cell>
          <cell r="B10438" t="str">
            <v>BOTAO PT ADER. INOX TIMER[PE]</v>
          </cell>
          <cell r="C10438" t="str">
            <v>ROH</v>
          </cell>
          <cell r="D10438" t="str">
            <v>UN</v>
          </cell>
        </row>
        <row r="10439">
          <cell r="A10439" t="str">
            <v>0213-14</v>
          </cell>
          <cell r="B10439" t="str">
            <v>BOTÃO FUNÇÕES PLÁSTICO PRETO [PE]</v>
          </cell>
          <cell r="C10439" t="str">
            <v>ROH</v>
          </cell>
          <cell r="D10439" t="str">
            <v>UN</v>
          </cell>
        </row>
        <row r="10440">
          <cell r="A10440" t="str">
            <v>0214-02</v>
          </cell>
          <cell r="B10440" t="str">
            <v>ETIQ COD BARRA VT-30 220V</v>
          </cell>
          <cell r="C10440" t="str">
            <v>ROH</v>
          </cell>
          <cell r="D10440" t="str">
            <v>UN</v>
          </cell>
        </row>
        <row r="10441">
          <cell r="A10441" t="str">
            <v>0214-03</v>
          </cell>
          <cell r="B10441" t="str">
            <v>ETIQ COD BARRA VT-40 220V</v>
          </cell>
          <cell r="C10441" t="str">
            <v>ROH</v>
          </cell>
          <cell r="D10441" t="str">
            <v>UN</v>
          </cell>
        </row>
        <row r="10442">
          <cell r="A10442" t="str">
            <v>0214-04</v>
          </cell>
          <cell r="B10442" t="str">
            <v>ETIQ COD BARRA V-44 BRANCO 220V</v>
          </cell>
          <cell r="C10442" t="str">
            <v>ROH</v>
          </cell>
          <cell r="D10442" t="str">
            <v>UN</v>
          </cell>
        </row>
        <row r="10443">
          <cell r="A10443" t="str">
            <v>0214-12</v>
          </cell>
          <cell r="B10443" t="str">
            <v>ETIQ COD BARRA V-08 BRANCO 220V</v>
          </cell>
          <cell r="C10443" t="str">
            <v>ROH</v>
          </cell>
          <cell r="D10443" t="str">
            <v>UN</v>
          </cell>
        </row>
        <row r="10444">
          <cell r="A10444" t="str">
            <v>0214-13</v>
          </cell>
          <cell r="B10444" t="str">
            <v>ETIQ COD BARRA V-16 BRANCO 220V</v>
          </cell>
          <cell r="C10444" t="str">
            <v>ROH</v>
          </cell>
          <cell r="D10444" t="str">
            <v>UN</v>
          </cell>
        </row>
        <row r="10445">
          <cell r="A10445" t="str">
            <v>0214-14</v>
          </cell>
          <cell r="B10445" t="str">
            <v>ETIQ COD BARRA V-19 BRANCO 220V</v>
          </cell>
          <cell r="C10445" t="str">
            <v>ROH</v>
          </cell>
          <cell r="D10445" t="str">
            <v>UN</v>
          </cell>
        </row>
        <row r="10446">
          <cell r="A10446" t="str">
            <v>0214-21</v>
          </cell>
          <cell r="B10446" t="str">
            <v>ETIQ COD BARRA UNITARIA B-16 220V</v>
          </cell>
          <cell r="C10446" t="str">
            <v>ROH</v>
          </cell>
          <cell r="D10446" t="str">
            <v>UN</v>
          </cell>
        </row>
        <row r="10447">
          <cell r="A10447" t="str">
            <v>0214-22</v>
          </cell>
          <cell r="B10447" t="str">
            <v>ETIQ COD BARRA COLETIVA L-38 127V</v>
          </cell>
          <cell r="C10447" t="str">
            <v>ROH</v>
          </cell>
          <cell r="D10447" t="str">
            <v>PL</v>
          </cell>
        </row>
        <row r="10448">
          <cell r="A10448" t="str">
            <v>0214-23</v>
          </cell>
          <cell r="B10448" t="str">
            <v>ETIQ COD BARRA COLETIVA L-38 220V</v>
          </cell>
          <cell r="C10448" t="str">
            <v>ROH</v>
          </cell>
          <cell r="D10448" t="str">
            <v>PL</v>
          </cell>
        </row>
        <row r="10449">
          <cell r="A10449" t="str">
            <v>0214-24</v>
          </cell>
          <cell r="B10449" t="str">
            <v>ETIQ COD BARRA UNITARIA L-38 220V</v>
          </cell>
          <cell r="C10449" t="str">
            <v>ROH</v>
          </cell>
          <cell r="D10449" t="str">
            <v>UN</v>
          </cell>
        </row>
        <row r="10450">
          <cell r="A10450" t="str">
            <v>0214-26</v>
          </cell>
          <cell r="B10450" t="str">
            <v>ETIQ COD BARRA COLETIVA L-60 127V</v>
          </cell>
          <cell r="C10450" t="str">
            <v>ROH</v>
          </cell>
          <cell r="D10450" t="str">
            <v>PL</v>
          </cell>
        </row>
        <row r="10451">
          <cell r="A10451" t="str">
            <v>0214-27</v>
          </cell>
          <cell r="B10451" t="str">
            <v>ETIQ COD BARRA COLETIVA L-60 220V</v>
          </cell>
          <cell r="C10451" t="str">
            <v>ROH</v>
          </cell>
          <cell r="D10451" t="str">
            <v>PL</v>
          </cell>
        </row>
        <row r="10452">
          <cell r="A10452" t="str">
            <v>0214-41</v>
          </cell>
          <cell r="B10452" t="str">
            <v>ETIQ COD BARRA COLETIVA L-61 127V</v>
          </cell>
          <cell r="C10452" t="str">
            <v>ROH</v>
          </cell>
          <cell r="D10452" t="str">
            <v>PL</v>
          </cell>
        </row>
        <row r="10453">
          <cell r="A10453" t="str">
            <v>0214-42</v>
          </cell>
          <cell r="B10453" t="str">
            <v>ETIQ COD BARRA COLETIVA L-61 220V</v>
          </cell>
          <cell r="C10453" t="str">
            <v>ROH</v>
          </cell>
          <cell r="D10453" t="str">
            <v>PL</v>
          </cell>
        </row>
        <row r="10454">
          <cell r="A10454" t="str">
            <v>0214-50</v>
          </cell>
          <cell r="B10454" t="str">
            <v>ETIQ EFICIENCIA ENERGETICA NV-15 127V</v>
          </cell>
          <cell r="C10454" t="str">
            <v>ROH</v>
          </cell>
          <cell r="D10454" t="str">
            <v>UN</v>
          </cell>
        </row>
        <row r="10455">
          <cell r="A10455" t="str">
            <v>0214-51</v>
          </cell>
          <cell r="B10455" t="str">
            <v>ETIQ EFICIENCIA ENERGETICA NV-15 220V</v>
          </cell>
          <cell r="C10455" t="str">
            <v>ROH</v>
          </cell>
          <cell r="D10455" t="str">
            <v>UN</v>
          </cell>
        </row>
        <row r="10456">
          <cell r="A10456" t="str">
            <v>0214-54</v>
          </cell>
          <cell r="B10456" t="str">
            <v>ETIQ EFICIENCIA ENERGETICA V-16 127V</v>
          </cell>
          <cell r="C10456" t="str">
            <v>ROH</v>
          </cell>
          <cell r="D10456" t="str">
            <v>UN</v>
          </cell>
        </row>
        <row r="10457">
          <cell r="A10457" t="str">
            <v>0214-55</v>
          </cell>
          <cell r="B10457" t="str">
            <v>ETIQ EFICIENCIA ENERGETICA V-16 220V</v>
          </cell>
          <cell r="C10457" t="str">
            <v>ROH</v>
          </cell>
          <cell r="D10457" t="str">
            <v>UN</v>
          </cell>
        </row>
        <row r="10458">
          <cell r="A10458" t="str">
            <v>0214-66</v>
          </cell>
          <cell r="B10458" t="str">
            <v>ETIQ EFICIENCIA ENERGETICA V-16B 127V</v>
          </cell>
          <cell r="C10458" t="str">
            <v>ROH</v>
          </cell>
          <cell r="D10458" t="str">
            <v>UN</v>
          </cell>
        </row>
        <row r="10459">
          <cell r="A10459" t="str">
            <v>0214-67</v>
          </cell>
          <cell r="B10459" t="str">
            <v>ETIQ EFICIENCIA ENERGETICA V-16B 220V</v>
          </cell>
          <cell r="C10459" t="str">
            <v>ROH</v>
          </cell>
          <cell r="D10459" t="str">
            <v>UN</v>
          </cell>
        </row>
        <row r="10460">
          <cell r="A10460" t="str">
            <v>0214-80</v>
          </cell>
          <cell r="B10460" t="str">
            <v>ETIQ EFICIENCIA ENERGETICA V-45 127V</v>
          </cell>
          <cell r="C10460" t="str">
            <v>ROH</v>
          </cell>
          <cell r="D10460" t="str">
            <v>UN</v>
          </cell>
        </row>
        <row r="10461">
          <cell r="A10461" t="str">
            <v>0214-81</v>
          </cell>
          <cell r="B10461" t="str">
            <v>ETIQ EFICIENCIA ENERGETICA V-45 220V</v>
          </cell>
          <cell r="C10461" t="str">
            <v>ROH</v>
          </cell>
          <cell r="D10461" t="str">
            <v>UN</v>
          </cell>
        </row>
        <row r="10462">
          <cell r="A10462" t="str">
            <v>0214-88</v>
          </cell>
          <cell r="B10462" t="str">
            <v>ETIQ EFICIENCIA ENERGETICA NV-41 127V</v>
          </cell>
          <cell r="C10462" t="str">
            <v>ROH</v>
          </cell>
          <cell r="D10462" t="str">
            <v>UN</v>
          </cell>
        </row>
        <row r="10463">
          <cell r="A10463" t="str">
            <v>0214-89</v>
          </cell>
          <cell r="B10463" t="str">
            <v>ETIQ EFICIENCIA ENERGETICA NV-41 220V</v>
          </cell>
          <cell r="C10463" t="str">
            <v>ROH</v>
          </cell>
          <cell r="D10463" t="str">
            <v>UN</v>
          </cell>
        </row>
        <row r="10464">
          <cell r="A10464" t="str">
            <v>0215-25</v>
          </cell>
          <cell r="B10464" t="str">
            <v>ETIQ COD BARRA UNITARIA L-29 220V</v>
          </cell>
          <cell r="C10464" t="str">
            <v>ROH</v>
          </cell>
          <cell r="D10464" t="str">
            <v>UN</v>
          </cell>
        </row>
        <row r="10465">
          <cell r="A10465" t="str">
            <v>0215-26</v>
          </cell>
          <cell r="B10465" t="str">
            <v>ETIQ COD BARRA COLETIVA L-29 127V</v>
          </cell>
          <cell r="C10465" t="str">
            <v>ROH</v>
          </cell>
          <cell r="D10465" t="str">
            <v>PL</v>
          </cell>
        </row>
        <row r="10466">
          <cell r="A10466" t="str">
            <v>0215-27</v>
          </cell>
          <cell r="B10466" t="str">
            <v>ETIQ COD BARRA COLETIVA L-29 220V</v>
          </cell>
          <cell r="C10466" t="str">
            <v>ROH</v>
          </cell>
          <cell r="D10466" t="str">
            <v>PL</v>
          </cell>
        </row>
        <row r="10467">
          <cell r="A10467" t="str">
            <v>0215-38</v>
          </cell>
          <cell r="B10467" t="str">
            <v>ETIQ COD BARRA V-16B 220V</v>
          </cell>
          <cell r="C10467" t="str">
            <v>ROH</v>
          </cell>
          <cell r="D10467" t="str">
            <v>UN</v>
          </cell>
        </row>
        <row r="10468">
          <cell r="A10468" t="str">
            <v>0215-39</v>
          </cell>
          <cell r="B10468" t="str">
            <v>ETIQ COD BARRA V-08B 220V</v>
          </cell>
          <cell r="C10468" t="str">
            <v>ROH</v>
          </cell>
          <cell r="D10468" t="str">
            <v>UN</v>
          </cell>
        </row>
        <row r="10469">
          <cell r="A10469" t="str">
            <v>0215-53</v>
          </cell>
          <cell r="B10469" t="str">
            <v>ETIQ COD BARRA COLETIVA KT-44 127V</v>
          </cell>
          <cell r="C10469" t="str">
            <v>ROH</v>
          </cell>
          <cell r="D10469" t="str">
            <v>PL</v>
          </cell>
        </row>
        <row r="10470">
          <cell r="A10470" t="str">
            <v>0215-60</v>
          </cell>
          <cell r="B10470" t="str">
            <v>ETIQ COD BARRA COLETIVA L-60I 127V</v>
          </cell>
          <cell r="C10470" t="str">
            <v>ROH</v>
          </cell>
          <cell r="D10470" t="str">
            <v>PL</v>
          </cell>
        </row>
        <row r="10471">
          <cell r="A10471" t="str">
            <v>0215-61</v>
          </cell>
          <cell r="B10471" t="str">
            <v>ETIQ COD BARRA COLETIVA L-60I 220V</v>
          </cell>
          <cell r="C10471" t="str">
            <v>ROH</v>
          </cell>
          <cell r="D10471" t="str">
            <v>PL</v>
          </cell>
        </row>
        <row r="10472">
          <cell r="A10472" t="str">
            <v>0215-65</v>
          </cell>
          <cell r="B10472" t="str">
            <v>ETIQ COD BARRA UNITARIA B-19 220V</v>
          </cell>
          <cell r="C10472" t="str">
            <v>ROH</v>
          </cell>
          <cell r="D10472" t="str">
            <v>UN</v>
          </cell>
        </row>
        <row r="10473">
          <cell r="A10473" t="str">
            <v>0215-69</v>
          </cell>
          <cell r="B10473" t="str">
            <v>ETIQ EFICIENCIA ENERGETICA CA-02 127V</v>
          </cell>
          <cell r="C10473" t="str">
            <v>ROH</v>
          </cell>
          <cell r="D10473" t="str">
            <v>UN</v>
          </cell>
        </row>
        <row r="10474">
          <cell r="A10474" t="str">
            <v>0215-70</v>
          </cell>
          <cell r="B10474" t="str">
            <v>ETIQ EFICIENCIA ENERGETICA CA-02 220V</v>
          </cell>
          <cell r="C10474" t="str">
            <v>ROH</v>
          </cell>
          <cell r="D10474" t="str">
            <v>UN</v>
          </cell>
        </row>
        <row r="10475">
          <cell r="A10475" t="str">
            <v>0215-79</v>
          </cell>
          <cell r="B10475" t="str">
            <v>ETIQ COD BARRA V-08 BR 220V</v>
          </cell>
          <cell r="C10475" t="str">
            <v>ROH</v>
          </cell>
          <cell r="D10475" t="str">
            <v>UN</v>
          </cell>
        </row>
        <row r="10476">
          <cell r="A10476" t="str">
            <v>0215-80</v>
          </cell>
          <cell r="B10476" t="str">
            <v>ETIQ COD BARRA V-08B BR 220V</v>
          </cell>
          <cell r="C10476" t="str">
            <v>ROH</v>
          </cell>
          <cell r="D10476" t="str">
            <v>UN</v>
          </cell>
        </row>
        <row r="10477">
          <cell r="A10477" t="str">
            <v>0215-81</v>
          </cell>
          <cell r="B10477" t="str">
            <v>ETIQ COD BARRA V-16 BR 220V</v>
          </cell>
          <cell r="C10477" t="str">
            <v>ROH</v>
          </cell>
          <cell r="D10477" t="str">
            <v>UN</v>
          </cell>
        </row>
        <row r="10478">
          <cell r="A10478" t="str">
            <v>0215-82</v>
          </cell>
          <cell r="B10478" t="str">
            <v>ETIQ COD BARRA V-16B BR 220V</v>
          </cell>
          <cell r="C10478" t="str">
            <v>ROH</v>
          </cell>
          <cell r="D10478" t="str">
            <v>UN</v>
          </cell>
        </row>
        <row r="10479">
          <cell r="A10479" t="str">
            <v>0215-83</v>
          </cell>
          <cell r="B10479" t="str">
            <v>ETIQ COD BARRA V-19 BR 220V</v>
          </cell>
          <cell r="C10479" t="str">
            <v>ROH</v>
          </cell>
          <cell r="D10479" t="str">
            <v>UN</v>
          </cell>
        </row>
        <row r="10480">
          <cell r="A10480" t="str">
            <v>0215-91</v>
          </cell>
          <cell r="B10480" t="str">
            <v>ETIQ COD BARRA COLETIVA L-63 127V</v>
          </cell>
          <cell r="C10480" t="str">
            <v>ROH</v>
          </cell>
          <cell r="D10480" t="str">
            <v>PL</v>
          </cell>
        </row>
        <row r="10481">
          <cell r="A10481" t="str">
            <v>0215-92</v>
          </cell>
          <cell r="B10481" t="str">
            <v>ETIQ COD BARRA COLETIVA L-63 220V</v>
          </cell>
          <cell r="C10481" t="str">
            <v>ROH</v>
          </cell>
          <cell r="D10481" t="str">
            <v>PL</v>
          </cell>
        </row>
        <row r="10482">
          <cell r="A10482" t="str">
            <v>0215-94</v>
          </cell>
          <cell r="B10482" t="str">
            <v>ETIQ COD BARRA UNITARIA B-15C 127V</v>
          </cell>
          <cell r="C10482" t="str">
            <v>ROH</v>
          </cell>
          <cell r="D10482" t="str">
            <v>UN</v>
          </cell>
        </row>
        <row r="10483">
          <cell r="A10483" t="str">
            <v>0215-95</v>
          </cell>
          <cell r="B10483" t="str">
            <v>ETIQ COD BARRA UNITARIA B-15C 220V</v>
          </cell>
          <cell r="C10483" t="str">
            <v>ROH</v>
          </cell>
          <cell r="D10483" t="str">
            <v>UN</v>
          </cell>
        </row>
        <row r="10484">
          <cell r="A10484" t="str">
            <v>0215-99</v>
          </cell>
          <cell r="B10484" t="str">
            <v>ETIQ EFICIÊNCIA ENERGÉTICA CA-02-6P 127V</v>
          </cell>
          <cell r="C10484" t="str">
            <v>ROH</v>
          </cell>
          <cell r="D10484" t="str">
            <v>UN</v>
          </cell>
        </row>
        <row r="10485">
          <cell r="A10485" t="str">
            <v>0216-00</v>
          </cell>
          <cell r="B10485" t="str">
            <v>ETIQ EFICIÊNCIA ENERGÉTICA CA-02-6P 220V</v>
          </cell>
          <cell r="C10485" t="str">
            <v>ROH</v>
          </cell>
          <cell r="D10485" t="str">
            <v>UN</v>
          </cell>
        </row>
        <row r="10486">
          <cell r="A10486" t="str">
            <v>0216-03</v>
          </cell>
          <cell r="B10486" t="str">
            <v>ETIQ COD BARRA [CA-02-6P] 220V</v>
          </cell>
          <cell r="C10486" t="str">
            <v>ROH</v>
          </cell>
          <cell r="D10486" t="str">
            <v>UN</v>
          </cell>
        </row>
        <row r="10487">
          <cell r="A10487" t="str">
            <v>0216-05</v>
          </cell>
          <cell r="B10487" t="str">
            <v>ETQ SELO RUIDO SC-19 220V</v>
          </cell>
          <cell r="C10487" t="str">
            <v>ROH</v>
          </cell>
          <cell r="D10487" t="str">
            <v>UN</v>
          </cell>
        </row>
        <row r="10488">
          <cell r="A10488" t="str">
            <v>0216-06</v>
          </cell>
          <cell r="B10488" t="str">
            <v>IC MODULO RECEPTOR [VTE-02/04]</v>
          </cell>
          <cell r="C10488" t="str">
            <v>ROH</v>
          </cell>
          <cell r="D10488" t="str">
            <v>UN</v>
          </cell>
        </row>
        <row r="10489">
          <cell r="A10489" t="str">
            <v>0216-09</v>
          </cell>
          <cell r="B10489" t="str">
            <v>ETQ SELO RUIDO 127V[SC-19]</v>
          </cell>
          <cell r="C10489" t="str">
            <v>ROH</v>
          </cell>
          <cell r="D10489" t="str">
            <v>UN</v>
          </cell>
        </row>
        <row r="10490">
          <cell r="A10490" t="str">
            <v>0217-01</v>
          </cell>
          <cell r="B10490" t="str">
            <v>ETIQ LOGO BR GRAVADA</v>
          </cell>
          <cell r="C10490" t="str">
            <v>HALB</v>
          </cell>
          <cell r="D10490" t="str">
            <v>UN</v>
          </cell>
        </row>
        <row r="10491">
          <cell r="A10491" t="str">
            <v>0217-04</v>
          </cell>
          <cell r="B10491" t="str">
            <v>ETIQ COD BARRA COLETIVA L-40 127V</v>
          </cell>
          <cell r="C10491" t="str">
            <v>ROH</v>
          </cell>
          <cell r="D10491" t="str">
            <v>PL</v>
          </cell>
        </row>
        <row r="10492">
          <cell r="A10492" t="str">
            <v>0217-17</v>
          </cell>
          <cell r="B10492" t="str">
            <v>ETIQ COD  BARRA UNIT  L-53 120V</v>
          </cell>
          <cell r="C10492" t="str">
            <v>ROH</v>
          </cell>
          <cell r="D10492" t="str">
            <v>UN</v>
          </cell>
        </row>
        <row r="10493">
          <cell r="A10493" t="str">
            <v>0217-19</v>
          </cell>
          <cell r="B10493" t="str">
            <v>ETIQ LOGO V-31PR GRAVADA MONDIAL</v>
          </cell>
          <cell r="C10493" t="str">
            <v>HALB</v>
          </cell>
          <cell r="D10493" t="str">
            <v>UN</v>
          </cell>
        </row>
        <row r="10494">
          <cell r="A10494" t="str">
            <v>0217-20</v>
          </cell>
          <cell r="B10494" t="str">
            <v>ETIQ LOGO V-41 PR GRAVADA MONDIAL</v>
          </cell>
          <cell r="C10494" t="str">
            <v>HALB</v>
          </cell>
          <cell r="D10494" t="str">
            <v>UN</v>
          </cell>
        </row>
        <row r="10495">
          <cell r="A10495" t="str">
            <v>0217-29</v>
          </cell>
          <cell r="B10495" t="str">
            <v>ETIQ LOGO V-45 BRANCO GRAVADA ULTRA</v>
          </cell>
          <cell r="C10495" t="str">
            <v>HALB</v>
          </cell>
          <cell r="D10495" t="str">
            <v>UN</v>
          </cell>
        </row>
        <row r="10496">
          <cell r="A10496" t="str">
            <v>0217-34</v>
          </cell>
          <cell r="B10496" t="str">
            <v>ETIQ LOGO VT-30 PRATA GRAVADA</v>
          </cell>
          <cell r="C10496" t="str">
            <v>HALB</v>
          </cell>
          <cell r="D10496" t="str">
            <v>UN</v>
          </cell>
        </row>
        <row r="10497">
          <cell r="A10497" t="str">
            <v>0217-35</v>
          </cell>
          <cell r="B10497" t="str">
            <v>ETIQ LOGO VT-40 PRATA GRAVADA</v>
          </cell>
          <cell r="C10497" t="str">
            <v>HALB</v>
          </cell>
          <cell r="D10497" t="str">
            <v>UN</v>
          </cell>
        </row>
        <row r="10498">
          <cell r="A10498" t="str">
            <v>0217-36</v>
          </cell>
          <cell r="B10498" t="str">
            <v>ETIQ LOGO V-33 GRAVADA MONDIAL</v>
          </cell>
          <cell r="C10498" t="str">
            <v>HALB</v>
          </cell>
          <cell r="D10498" t="str">
            <v>UN</v>
          </cell>
        </row>
        <row r="10499">
          <cell r="A10499" t="str">
            <v>0217-37</v>
          </cell>
          <cell r="B10499" t="str">
            <v>ETIQ LOGO V-46 GRAVADA MONDIAL</v>
          </cell>
          <cell r="C10499" t="str">
            <v>HALB</v>
          </cell>
          <cell r="D10499" t="str">
            <v>UN</v>
          </cell>
        </row>
        <row r="10500">
          <cell r="A10500" t="str">
            <v>0217-39</v>
          </cell>
          <cell r="B10500" t="str">
            <v>ETIQ LOGO V-45 BR GRAVADA MONDIAL</v>
          </cell>
          <cell r="C10500" t="str">
            <v>HALB</v>
          </cell>
          <cell r="D10500" t="str">
            <v>UN</v>
          </cell>
        </row>
        <row r="10501">
          <cell r="A10501" t="str">
            <v>0217-41</v>
          </cell>
          <cell r="B10501" t="str">
            <v>ETIQ LOGO V-47 BR GRAVADA NEX</v>
          </cell>
          <cell r="C10501" t="str">
            <v>HALB</v>
          </cell>
          <cell r="D10501" t="str">
            <v>UN</v>
          </cell>
        </row>
        <row r="10502">
          <cell r="A10502" t="str">
            <v>0217-42</v>
          </cell>
          <cell r="B10502" t="str">
            <v>ETIQ LOGO V-30 BR GRAVADA MONDIAL</v>
          </cell>
          <cell r="C10502" t="str">
            <v>HALB</v>
          </cell>
          <cell r="D10502" t="str">
            <v>UN</v>
          </cell>
        </row>
        <row r="10503">
          <cell r="A10503" t="str">
            <v>0217-43</v>
          </cell>
          <cell r="B10503" t="str">
            <v>ETIQ COD BARRA VT-31-6P 220V</v>
          </cell>
          <cell r="C10503" t="str">
            <v>ROH</v>
          </cell>
          <cell r="D10503" t="str">
            <v>UN</v>
          </cell>
        </row>
        <row r="10504">
          <cell r="A10504" t="str">
            <v>0217-44</v>
          </cell>
          <cell r="B10504" t="str">
            <v>ETIQ COD BARRA VT-41-6P 220V</v>
          </cell>
          <cell r="C10504" t="str">
            <v>ROH</v>
          </cell>
          <cell r="D10504" t="str">
            <v>UN</v>
          </cell>
        </row>
        <row r="10505">
          <cell r="A10505" t="str">
            <v>0217-46</v>
          </cell>
          <cell r="B10505" t="str">
            <v>ETIQ COD BARRA COLETIVA L-62 127V</v>
          </cell>
          <cell r="C10505" t="str">
            <v>ROH</v>
          </cell>
          <cell r="D10505" t="str">
            <v>PL</v>
          </cell>
        </row>
        <row r="10506">
          <cell r="A10506" t="str">
            <v>0217-47</v>
          </cell>
          <cell r="B10506" t="str">
            <v>ETIQ COD BARRA COLETIVA L-62 220V</v>
          </cell>
          <cell r="C10506" t="str">
            <v>ROH</v>
          </cell>
          <cell r="D10506" t="str">
            <v>PL</v>
          </cell>
        </row>
        <row r="10507">
          <cell r="A10507" t="str">
            <v>0217-64</v>
          </cell>
          <cell r="B10507" t="str">
            <v>ETIQ COD BARRA UNITARIA B-21 220V</v>
          </cell>
          <cell r="C10507" t="str">
            <v>ROH</v>
          </cell>
          <cell r="D10507" t="str">
            <v>UN</v>
          </cell>
        </row>
        <row r="10508">
          <cell r="A10508" t="str">
            <v>0217-67</v>
          </cell>
          <cell r="B10508" t="str">
            <v>ETIQ COD BARRA UNITARIA E-07 220V</v>
          </cell>
          <cell r="C10508" t="str">
            <v>ROH</v>
          </cell>
          <cell r="D10508" t="str">
            <v>UN</v>
          </cell>
        </row>
        <row r="10509">
          <cell r="A10509" t="str">
            <v>0217-73</v>
          </cell>
          <cell r="B10509" t="str">
            <v>ETIQ LOGO V-34 GRAVADA MONDIAL</v>
          </cell>
          <cell r="C10509" t="str">
            <v>HALB</v>
          </cell>
          <cell r="D10509" t="str">
            <v>UN</v>
          </cell>
        </row>
        <row r="10510">
          <cell r="A10510" t="str">
            <v>0217-74</v>
          </cell>
          <cell r="B10510" t="str">
            <v>ETIQ LOGO V-35 GRAVADA MONDIAL</v>
          </cell>
          <cell r="C10510" t="str">
            <v>HALB</v>
          </cell>
          <cell r="D10510" t="str">
            <v>UN</v>
          </cell>
        </row>
        <row r="10511">
          <cell r="A10511" t="str">
            <v>0217-77</v>
          </cell>
          <cell r="B10511" t="str">
            <v>ETIQ COD BARRA UNITARIA NL-60 220V</v>
          </cell>
          <cell r="C10511" t="str">
            <v>ROH</v>
          </cell>
          <cell r="D10511" t="str">
            <v>UN</v>
          </cell>
        </row>
        <row r="10512">
          <cell r="A10512" t="str">
            <v>0217-80</v>
          </cell>
          <cell r="B10512" t="str">
            <v>ETIQ COD BARRA UNITARIA NL-60I 220V</v>
          </cell>
          <cell r="C10512" t="str">
            <v>ROH</v>
          </cell>
          <cell r="D10512" t="str">
            <v>UN</v>
          </cell>
        </row>
        <row r="10513">
          <cell r="A10513" t="str">
            <v>0217-91</v>
          </cell>
          <cell r="B10513" t="str">
            <v>ETIQ COD BARRA UNITARIA B-22 220V</v>
          </cell>
          <cell r="C10513" t="str">
            <v>ROH</v>
          </cell>
          <cell r="D10513" t="str">
            <v>UN</v>
          </cell>
        </row>
        <row r="10514">
          <cell r="A10514" t="str">
            <v>0217-94</v>
          </cell>
          <cell r="B10514" t="str">
            <v>ETIQ COD BARRA UNITARIA E-14 220V</v>
          </cell>
          <cell r="C10514" t="str">
            <v>ROH</v>
          </cell>
          <cell r="D10514" t="str">
            <v>UN</v>
          </cell>
        </row>
        <row r="10515">
          <cell r="A10515" t="str">
            <v>0218-00</v>
          </cell>
          <cell r="B10515" t="str">
            <v>ETIQ LOGO VT-30 PRATA GRAV BLACK PREMIUM</v>
          </cell>
          <cell r="C10515" t="str">
            <v>HALB</v>
          </cell>
          <cell r="D10515" t="str">
            <v>UN</v>
          </cell>
        </row>
        <row r="10516">
          <cell r="A10516" t="str">
            <v>0218-02</v>
          </cell>
          <cell r="B10516" t="str">
            <v>ETIQ LOGO VT-30 BRANCA GRAV RED PREMIUM</v>
          </cell>
          <cell r="C10516" t="str">
            <v>HALB</v>
          </cell>
          <cell r="D10516" t="str">
            <v>UN</v>
          </cell>
        </row>
        <row r="10517">
          <cell r="A10517" t="str">
            <v>0218-03</v>
          </cell>
          <cell r="B10517" t="str">
            <v>ETIQ LOGO VT-40 PRATA GRAV BLACK PREMIUM</v>
          </cell>
          <cell r="C10517" t="str">
            <v>HALB</v>
          </cell>
          <cell r="D10517" t="str">
            <v>UN</v>
          </cell>
        </row>
        <row r="10518">
          <cell r="A10518" t="str">
            <v>0218-04</v>
          </cell>
          <cell r="B10518" t="str">
            <v>ETIQ LOGO VT-40 BRANCA GRAV RED PREMIUM</v>
          </cell>
          <cell r="C10518" t="str">
            <v>HALB</v>
          </cell>
          <cell r="D10518" t="str">
            <v>UN</v>
          </cell>
        </row>
        <row r="10519">
          <cell r="A10519" t="str">
            <v>0218-05</v>
          </cell>
          <cell r="B10519" t="str">
            <v>ETIQ LOGO V-37 PR GRAVADA MONDIAL</v>
          </cell>
          <cell r="C10519" t="str">
            <v>HALB</v>
          </cell>
          <cell r="D10519" t="str">
            <v>UN</v>
          </cell>
        </row>
        <row r="10520">
          <cell r="A10520" t="str">
            <v>0218-06</v>
          </cell>
          <cell r="B10520" t="str">
            <v>ETIQ LOGO V-30 PRETO</v>
          </cell>
          <cell r="C10520" t="str">
            <v>HALB</v>
          </cell>
          <cell r="D10520" t="str">
            <v>UN</v>
          </cell>
        </row>
        <row r="10521">
          <cell r="A10521" t="str">
            <v>0218-06E</v>
          </cell>
          <cell r="B10521" t="str">
            <v>ETIQ LOGO V-30 PRETO</v>
          </cell>
          <cell r="C10521" t="str">
            <v>HALB</v>
          </cell>
          <cell r="D10521" t="str">
            <v>UN</v>
          </cell>
        </row>
        <row r="10522">
          <cell r="A10522" t="str">
            <v>0218-07</v>
          </cell>
          <cell r="B10522" t="str">
            <v>ETIQ LOGO VT-30 PRATA GRAV CLASSIC HOME</v>
          </cell>
          <cell r="C10522" t="str">
            <v>HALB</v>
          </cell>
          <cell r="D10522" t="str">
            <v>UN</v>
          </cell>
        </row>
        <row r="10523">
          <cell r="A10523" t="str">
            <v>0218-08</v>
          </cell>
          <cell r="B10523" t="str">
            <v>ETIQ LOGO VT-40 PRATA GRAV CLASSIC HOME</v>
          </cell>
          <cell r="C10523" t="str">
            <v>HALB</v>
          </cell>
          <cell r="D10523" t="str">
            <v>UN</v>
          </cell>
        </row>
        <row r="10524">
          <cell r="A10524" t="str">
            <v>0218-10</v>
          </cell>
          <cell r="B10524" t="str">
            <v>ETIQ LOGO V-45 BR GRAVADA SMART FAN</v>
          </cell>
          <cell r="C10524" t="str">
            <v>HALB</v>
          </cell>
          <cell r="D10524" t="str">
            <v>UN</v>
          </cell>
        </row>
        <row r="10525">
          <cell r="A10525" t="str">
            <v>0218-11</v>
          </cell>
          <cell r="B10525" t="str">
            <v>ETIQ LOGO PRATA GRAVADA [VT-CR-40]</v>
          </cell>
          <cell r="C10525" t="str">
            <v>HALB</v>
          </cell>
          <cell r="D10525" t="str">
            <v>UN</v>
          </cell>
        </row>
        <row r="10526">
          <cell r="A10526" t="str">
            <v>0218-12</v>
          </cell>
          <cell r="B10526" t="str">
            <v>ETIQ LOGO VT-40 PRATA GRAV RED PREMIUM</v>
          </cell>
          <cell r="C10526" t="str">
            <v>HALB</v>
          </cell>
          <cell r="D10526" t="str">
            <v>UN</v>
          </cell>
        </row>
        <row r="10527">
          <cell r="A10527" t="str">
            <v>0218-13</v>
          </cell>
          <cell r="B10527" t="str">
            <v>ETIQ LOGO VT-30 PRATA GRAV RED PREMIUM</v>
          </cell>
          <cell r="C10527" t="str">
            <v>HALB</v>
          </cell>
          <cell r="D10527" t="str">
            <v>UN</v>
          </cell>
        </row>
        <row r="10528">
          <cell r="A10528" t="str">
            <v>0218-14</v>
          </cell>
          <cell r="B10528" t="str">
            <v>ETIQ. LOGO VT-RP-01 GRAVADA</v>
          </cell>
          <cell r="C10528" t="str">
            <v>HALB</v>
          </cell>
          <cell r="D10528" t="str">
            <v>UN</v>
          </cell>
        </row>
        <row r="10529">
          <cell r="A10529" t="str">
            <v>0218-15</v>
          </cell>
          <cell r="B10529" t="str">
            <v>ETIQ LOGO V-45 [PR]</v>
          </cell>
          <cell r="C10529" t="str">
            <v>HALB</v>
          </cell>
          <cell r="D10529" t="str">
            <v>UN</v>
          </cell>
        </row>
        <row r="10530">
          <cell r="A10530" t="str">
            <v>0218-15E</v>
          </cell>
          <cell r="B10530" t="str">
            <v>ETIQ LOGO V-45 [PR]</v>
          </cell>
          <cell r="C10530" t="str">
            <v>HALB</v>
          </cell>
          <cell r="D10530" t="str">
            <v>UN</v>
          </cell>
        </row>
        <row r="10531">
          <cell r="A10531" t="str">
            <v>0218-16</v>
          </cell>
          <cell r="B10531" t="str">
            <v>ETIQ LOGO V-75-6P PR GRAVADA MAXI POWER</v>
          </cell>
          <cell r="C10531" t="str">
            <v>HALB</v>
          </cell>
          <cell r="D10531" t="str">
            <v>UN</v>
          </cell>
        </row>
        <row r="10532">
          <cell r="A10532" t="str">
            <v>0218-17</v>
          </cell>
          <cell r="B10532" t="str">
            <v>ETIQ. LOGO VT-RP-02 GRAVADA</v>
          </cell>
          <cell r="C10532" t="str">
            <v>HALB</v>
          </cell>
          <cell r="D10532" t="str">
            <v>UN</v>
          </cell>
        </row>
        <row r="10533">
          <cell r="A10533" t="str">
            <v>0218-18</v>
          </cell>
          <cell r="B10533" t="str">
            <v>ETIQ LOGO VT-41-TM GRAVADA</v>
          </cell>
          <cell r="C10533" t="str">
            <v>HALB</v>
          </cell>
          <cell r="D10533" t="str">
            <v>UN</v>
          </cell>
        </row>
        <row r="10534">
          <cell r="A10534" t="str">
            <v>0218-19</v>
          </cell>
          <cell r="B10534" t="str">
            <v>ETIQ LOGO VT-RP-03 GRAVADA</v>
          </cell>
          <cell r="C10534" t="str">
            <v>HALB</v>
          </cell>
          <cell r="D10534" t="str">
            <v>UN</v>
          </cell>
        </row>
        <row r="10535">
          <cell r="A10535" t="str">
            <v>0218-20</v>
          </cell>
          <cell r="B10535" t="str">
            <v>ETIQ LOGO VT-RP-03 GRAVADA [INGLES]</v>
          </cell>
          <cell r="C10535" t="str">
            <v>HALB</v>
          </cell>
          <cell r="D10535" t="str">
            <v>UN</v>
          </cell>
        </row>
        <row r="10536">
          <cell r="A10536" t="str">
            <v>0218-21</v>
          </cell>
          <cell r="B10536" t="str">
            <v>ETIQ LOGO VT-RP-02 GRAVADA INGLES</v>
          </cell>
          <cell r="C10536" t="str">
            <v>HALB</v>
          </cell>
          <cell r="D10536" t="str">
            <v>UN</v>
          </cell>
        </row>
        <row r="10537">
          <cell r="A10537" t="str">
            <v>0218-22</v>
          </cell>
          <cell r="B10537" t="str">
            <v>ETIQ LOGO NV-75-6P-NP GRAVADA</v>
          </cell>
          <cell r="C10537" t="str">
            <v>HALB</v>
          </cell>
          <cell r="D10537" t="str">
            <v>UN</v>
          </cell>
        </row>
        <row r="10538">
          <cell r="A10538" t="str">
            <v>0218-23</v>
          </cell>
          <cell r="B10538" t="str">
            <v>ETIQ LOGO VT-40 PRATA GRAV RED PREMIUMNP</v>
          </cell>
          <cell r="C10538" t="str">
            <v>HALB</v>
          </cell>
          <cell r="D10538" t="str">
            <v>UN</v>
          </cell>
        </row>
        <row r="10539">
          <cell r="A10539" t="str">
            <v>0218-24</v>
          </cell>
          <cell r="B10539" t="str">
            <v>SC SUPORTE DA TOMADA+TOMADA[VTX-TM] VER2</v>
          </cell>
          <cell r="C10539" t="str">
            <v>HALB</v>
          </cell>
          <cell r="D10539" t="str">
            <v>UN</v>
          </cell>
        </row>
        <row r="10540">
          <cell r="A10540" t="str">
            <v>0218-24E</v>
          </cell>
          <cell r="B10540" t="str">
            <v>SC SUPORTE DA TOMADA+TOMADA[VTX-TM] VER2</v>
          </cell>
          <cell r="C10540" t="str">
            <v>HALB</v>
          </cell>
          <cell r="D10540" t="str">
            <v>UN</v>
          </cell>
        </row>
        <row r="10541">
          <cell r="A10541" t="str">
            <v>0218-25</v>
          </cell>
          <cell r="B10541" t="str">
            <v>ETIQ LOGO PRATA [VT-41-6P-NP] GRAVADA</v>
          </cell>
          <cell r="C10541" t="str">
            <v>HALB</v>
          </cell>
          <cell r="D10541" t="str">
            <v>UN</v>
          </cell>
        </row>
        <row r="10542">
          <cell r="A10542" t="str">
            <v>0218-26</v>
          </cell>
          <cell r="B10542" t="str">
            <v>SUPORTE DA CHAVE VT-30/40 PRATA GRAV NP</v>
          </cell>
          <cell r="C10542" t="str">
            <v>HALB</v>
          </cell>
          <cell r="D10542" t="str">
            <v>UN</v>
          </cell>
        </row>
        <row r="10543">
          <cell r="A10543" t="str">
            <v>0218-27</v>
          </cell>
          <cell r="B10543" t="str">
            <v>ETIQ LOGO VT-30 PRATA GRAV BLACK P VER02</v>
          </cell>
          <cell r="C10543" t="str">
            <v>HALB</v>
          </cell>
          <cell r="D10543" t="str">
            <v>UN</v>
          </cell>
        </row>
        <row r="10544">
          <cell r="A10544" t="str">
            <v>0218-28</v>
          </cell>
          <cell r="B10544" t="str">
            <v>ETIQ LOGO [V-37-6P] PR GRAVADA VER02</v>
          </cell>
          <cell r="C10544" t="str">
            <v>HALB</v>
          </cell>
          <cell r="D10544" t="str">
            <v>UN</v>
          </cell>
        </row>
        <row r="10545">
          <cell r="A10545" t="str">
            <v>0218-29</v>
          </cell>
          <cell r="B10545" t="str">
            <v>ETIQ LOGO VT-30 PRATA GRAV RED P VER02</v>
          </cell>
          <cell r="C10545" t="str">
            <v>HALB</v>
          </cell>
          <cell r="D10545" t="str">
            <v>UN</v>
          </cell>
        </row>
        <row r="10546">
          <cell r="A10546" t="str">
            <v>0218-30</v>
          </cell>
          <cell r="B10546" t="str">
            <v>ETIQ LOGO VT-30 GRAVADA VER02</v>
          </cell>
          <cell r="C10546" t="str">
            <v>HALB</v>
          </cell>
          <cell r="D10546" t="str">
            <v>UN</v>
          </cell>
        </row>
        <row r="10547">
          <cell r="A10547" t="str">
            <v>0218-31</v>
          </cell>
          <cell r="B10547" t="str">
            <v>ETIQ LOGO VT-RP-01 GRAVADA [8P-NP]</v>
          </cell>
          <cell r="C10547" t="str">
            <v>HALB</v>
          </cell>
          <cell r="D10547" t="str">
            <v>UN</v>
          </cell>
        </row>
        <row r="10548">
          <cell r="A10548" t="str">
            <v>0218-32</v>
          </cell>
          <cell r="B10548" t="str">
            <v>ETIQ LOGO VT-RP-02 GRAVADA [8P-NP]</v>
          </cell>
          <cell r="C10548" t="str">
            <v>HALB</v>
          </cell>
          <cell r="D10548" t="str">
            <v>UN</v>
          </cell>
        </row>
        <row r="10549">
          <cell r="A10549" t="str">
            <v>0218-33</v>
          </cell>
          <cell r="B10549" t="str">
            <v>ETIQ LOGO VT-RP-03 GRAVADA [8P-NP]</v>
          </cell>
          <cell r="C10549" t="str">
            <v>HALB</v>
          </cell>
          <cell r="D10549" t="str">
            <v>UN</v>
          </cell>
        </row>
        <row r="10550">
          <cell r="A10550" t="str">
            <v>0218-34</v>
          </cell>
          <cell r="B10550" t="str">
            <v>ETIQ LOGO VPS-52 RL GRAV POLISHOP[8P-NP]</v>
          </cell>
          <cell r="C10550" t="str">
            <v>HALB</v>
          </cell>
          <cell r="D10550" t="str">
            <v>UN</v>
          </cell>
        </row>
        <row r="10551">
          <cell r="A10551" t="str">
            <v>0218-35</v>
          </cell>
          <cell r="B10551" t="str">
            <v>ETIQ LOGO PRATA GRAVADA VT-CR [8P-NP]</v>
          </cell>
          <cell r="C10551" t="str">
            <v>HALB</v>
          </cell>
          <cell r="D10551" t="str">
            <v>UN</v>
          </cell>
        </row>
        <row r="10552">
          <cell r="A10552" t="str">
            <v>0218-36</v>
          </cell>
          <cell r="B10552" t="str">
            <v>ETIQ LOGO PRATA GRAVADA NVT-40 [8P-NP]</v>
          </cell>
          <cell r="C10552" t="str">
            <v>HALB</v>
          </cell>
          <cell r="D10552" t="str">
            <v>UN</v>
          </cell>
        </row>
        <row r="10553">
          <cell r="A10553" t="str">
            <v>0218-37</v>
          </cell>
          <cell r="B10553" t="str">
            <v>ETIQ LOGO PRATA GRAVADA NVT-50 [8P-NP]</v>
          </cell>
          <cell r="C10553" t="str">
            <v>HALB</v>
          </cell>
          <cell r="D10553" t="str">
            <v>UN</v>
          </cell>
        </row>
        <row r="10554">
          <cell r="A10554" t="str">
            <v>0218-38</v>
          </cell>
          <cell r="B10554" t="str">
            <v>ETIQ LOGO [VPS-30] PR GRAVADA POLISHOP</v>
          </cell>
          <cell r="C10554" t="str">
            <v>HALB</v>
          </cell>
          <cell r="D10554" t="str">
            <v>UN</v>
          </cell>
        </row>
        <row r="10555">
          <cell r="A10555" t="str">
            <v>0218-39</v>
          </cell>
          <cell r="B10555" t="str">
            <v>ETIQ LOGO VPS-44 RL GRAV POLISHOP[8P-NP]</v>
          </cell>
          <cell r="C10555" t="str">
            <v>HALB</v>
          </cell>
          <cell r="D10555" t="str">
            <v>UN</v>
          </cell>
        </row>
        <row r="10556">
          <cell r="A10556" t="str">
            <v>0218-40</v>
          </cell>
          <cell r="B10556" t="str">
            <v>ETIQ LOGO PRATA GRAVADA NVT-40[8P-NP]V02</v>
          </cell>
          <cell r="C10556" t="str">
            <v>HALB</v>
          </cell>
          <cell r="D10556" t="str">
            <v>UN</v>
          </cell>
        </row>
        <row r="10557">
          <cell r="A10557" t="str">
            <v>0218-41</v>
          </cell>
          <cell r="B10557" t="str">
            <v>ETIQ LOGO PRATA GRAVADA NVT-50[8P-NP]V02</v>
          </cell>
          <cell r="C10557" t="str">
            <v>HALB</v>
          </cell>
          <cell r="D10557" t="str">
            <v>UN</v>
          </cell>
        </row>
        <row r="10558">
          <cell r="A10558" t="str">
            <v>0218-42</v>
          </cell>
          <cell r="B10558" t="str">
            <v>ETIQ LOGO PRATA GRAVADA VT-CR[8P-NP]V02</v>
          </cell>
          <cell r="C10558" t="str">
            <v>HALB</v>
          </cell>
          <cell r="D10558" t="str">
            <v>UN</v>
          </cell>
        </row>
        <row r="10559">
          <cell r="A10559" t="str">
            <v>0218-43</v>
          </cell>
          <cell r="B10559" t="str">
            <v>ETIQ LOGO VT-RP-02 GRAVADA [8P-NP] VER02</v>
          </cell>
          <cell r="C10559" t="str">
            <v>HALB</v>
          </cell>
          <cell r="D10559" t="str">
            <v>UN</v>
          </cell>
        </row>
        <row r="10560">
          <cell r="A10560" t="str">
            <v>0218-44</v>
          </cell>
          <cell r="B10560" t="str">
            <v>ETIQ LOGO VT-RP-03 GRAVADA [8P-NP] VER02</v>
          </cell>
          <cell r="C10560" t="str">
            <v>HALB</v>
          </cell>
          <cell r="D10560" t="str">
            <v>UN</v>
          </cell>
        </row>
        <row r="10561">
          <cell r="A10561" t="str">
            <v>0218-45</v>
          </cell>
          <cell r="B10561" t="str">
            <v>ETIQ LOGO [NV-75-6P-NP/V-80-6P-AP] GRAV</v>
          </cell>
          <cell r="C10561" t="str">
            <v>HALB</v>
          </cell>
          <cell r="D10561" t="str">
            <v>UN</v>
          </cell>
        </row>
        <row r="10562">
          <cell r="A10562" t="str">
            <v>0218-46</v>
          </cell>
          <cell r="B10562" t="str">
            <v>ETIQ LOGO [V-78-4P-NP] GRAVADA</v>
          </cell>
          <cell r="C10562" t="str">
            <v>HALB</v>
          </cell>
          <cell r="D10562" t="str">
            <v>UN</v>
          </cell>
        </row>
        <row r="10563">
          <cell r="A10563" t="str">
            <v>0218-47</v>
          </cell>
          <cell r="B10563" t="str">
            <v>ETIQ LOGO PRATA [NV-61-6P-NP]GRAV VER02</v>
          </cell>
          <cell r="C10563" t="str">
            <v>HALB</v>
          </cell>
          <cell r="D10563" t="str">
            <v>UN</v>
          </cell>
        </row>
        <row r="10564">
          <cell r="A10564" t="str">
            <v>0218-48</v>
          </cell>
          <cell r="B10564" t="str">
            <v>ETIQ LOGO [VT-30] GRAVADA TURBO</v>
          </cell>
          <cell r="C10564" t="str">
            <v>HALB</v>
          </cell>
          <cell r="D10564" t="str">
            <v>UN</v>
          </cell>
        </row>
        <row r="10565">
          <cell r="A10565" t="str">
            <v>0218-49</v>
          </cell>
          <cell r="B10565" t="str">
            <v>ETIQ LOGO PRATA [VT-41-6P-NP] GRAV TURBO</v>
          </cell>
          <cell r="C10565" t="str">
            <v>HALB</v>
          </cell>
          <cell r="D10565" t="str">
            <v>UN</v>
          </cell>
        </row>
        <row r="10566">
          <cell r="A10566" t="str">
            <v>0218-50</v>
          </cell>
          <cell r="B10566" t="str">
            <v>ETIQ LOGO PRATA [VT-41-6P] GRAVADA TURBO</v>
          </cell>
          <cell r="C10566" t="str">
            <v>HALB</v>
          </cell>
          <cell r="D10566" t="str">
            <v>UN</v>
          </cell>
        </row>
        <row r="10567">
          <cell r="A10567" t="str">
            <v>0218-51</v>
          </cell>
          <cell r="B10567" t="str">
            <v>ETIQ LOGO [NVT-41-8P] (UAE) GRAVADA</v>
          </cell>
          <cell r="C10567" t="str">
            <v>HALB</v>
          </cell>
          <cell r="D10567" t="str">
            <v>UN</v>
          </cell>
        </row>
        <row r="10568">
          <cell r="A10568" t="str">
            <v>0218-52</v>
          </cell>
          <cell r="B10568" t="str">
            <v>ETIQ LOGO PR [VSP-40-B] GRAVADA</v>
          </cell>
          <cell r="C10568" t="str">
            <v>HALB</v>
          </cell>
          <cell r="D10568" t="str">
            <v>UN</v>
          </cell>
        </row>
        <row r="10569">
          <cell r="A10569" t="str">
            <v>0218-53</v>
          </cell>
          <cell r="B10569" t="str">
            <v>ETIQ LOGO BR [VSP-40-W] GRAVADA</v>
          </cell>
          <cell r="C10569" t="str">
            <v>HALB</v>
          </cell>
          <cell r="D10569" t="str">
            <v>UN</v>
          </cell>
        </row>
        <row r="10570">
          <cell r="A10570" t="str">
            <v>0218-54</v>
          </cell>
          <cell r="B10570" t="str">
            <v>ETIQ LOGO PRATA [VSP-40C-B] GRAVADA</v>
          </cell>
          <cell r="C10570" t="str">
            <v>HALB</v>
          </cell>
          <cell r="D10570" t="str">
            <v>UN</v>
          </cell>
        </row>
        <row r="10571">
          <cell r="A10571" t="str">
            <v>0218-55</v>
          </cell>
          <cell r="B10571" t="str">
            <v>ETIQ LOGO PRATA [NV-61-6P-NP TKY]GRAVADA</v>
          </cell>
          <cell r="C10571" t="str">
            <v>HALB</v>
          </cell>
          <cell r="D10571" t="str">
            <v>UN</v>
          </cell>
        </row>
        <row r="10572">
          <cell r="A10572" t="str">
            <v>0218-56</v>
          </cell>
          <cell r="B10572" t="str">
            <v>ETIQ LOGO BR [V-40-W-TKY] GRAVADA</v>
          </cell>
          <cell r="C10572" t="str">
            <v>HALB</v>
          </cell>
          <cell r="D10572" t="str">
            <v>UN</v>
          </cell>
        </row>
        <row r="10573">
          <cell r="A10573" t="str">
            <v>0218-57</v>
          </cell>
          <cell r="B10573" t="str">
            <v>ETIQ LOGO [VT-30-NB] GRAVADA</v>
          </cell>
          <cell r="C10573" t="str">
            <v>HALB</v>
          </cell>
          <cell r="D10573" t="str">
            <v>UN</v>
          </cell>
        </row>
        <row r="10574">
          <cell r="A10574" t="str">
            <v>0218-58</v>
          </cell>
          <cell r="B10574" t="str">
            <v>ETIQ LOGO PR [V-40-MX-B] GRAVADA</v>
          </cell>
          <cell r="C10574" t="str">
            <v>HALB</v>
          </cell>
          <cell r="D10574" t="str">
            <v>UN</v>
          </cell>
        </row>
        <row r="10575">
          <cell r="A10575" t="str">
            <v>0218-59</v>
          </cell>
          <cell r="B10575" t="str">
            <v>ETIQ LOGO BR [V-40-MX-W] GRAVADA</v>
          </cell>
          <cell r="C10575" t="str">
            <v>HALB</v>
          </cell>
          <cell r="D10575" t="str">
            <v>UN</v>
          </cell>
        </row>
        <row r="10576">
          <cell r="A10576" t="str">
            <v>0218-60</v>
          </cell>
          <cell r="B10576" t="str">
            <v>ETIQ LOGO [V-UT-30-02] PR GRAVADA ULTRA</v>
          </cell>
          <cell r="C10576" t="str">
            <v>HALB</v>
          </cell>
          <cell r="D10576" t="str">
            <v>UN</v>
          </cell>
        </row>
        <row r="10577">
          <cell r="A10577" t="str">
            <v>0218-61</v>
          </cell>
          <cell r="B10577" t="str">
            <v>ETIQ LOGO [NVSP-30-B2] PR GRAVADA</v>
          </cell>
          <cell r="C10577" t="str">
            <v>HALB</v>
          </cell>
          <cell r="D10577" t="str">
            <v>UN</v>
          </cell>
        </row>
        <row r="10578">
          <cell r="A10578" t="str">
            <v>0218-62</v>
          </cell>
          <cell r="B10578" t="str">
            <v>ETIQ LOGO [NVSP-30-W2] BR GRAVADA</v>
          </cell>
          <cell r="C10578" t="str">
            <v>HALB</v>
          </cell>
          <cell r="D10578" t="str">
            <v>UN</v>
          </cell>
        </row>
        <row r="10579">
          <cell r="A10579" t="str">
            <v>0219-05</v>
          </cell>
          <cell r="B10579" t="str">
            <v>PCI CONTROLE OTICO CD NBX13-MA</v>
          </cell>
          <cell r="C10579" t="str">
            <v>HALB</v>
          </cell>
          <cell r="D10579" t="str">
            <v>UN</v>
          </cell>
        </row>
        <row r="10580">
          <cell r="A10580" t="str">
            <v>0219-06</v>
          </cell>
          <cell r="B10580" t="str">
            <v>PCI CONTROLE OTICO CD NBX13-IM</v>
          </cell>
          <cell r="C10580" t="str">
            <v>HALB</v>
          </cell>
          <cell r="D10580" t="str">
            <v>UN</v>
          </cell>
        </row>
        <row r="10581">
          <cell r="A10581" t="str">
            <v>0219-07</v>
          </cell>
          <cell r="B10581" t="str">
            <v>PCI CONTROLE OTICO BT BX18/BX21-MA</v>
          </cell>
          <cell r="C10581" t="str">
            <v>HALB</v>
          </cell>
          <cell r="D10581" t="str">
            <v>UN</v>
          </cell>
        </row>
        <row r="10582">
          <cell r="A10582" t="str">
            <v>0219-08</v>
          </cell>
          <cell r="B10582" t="str">
            <v>PCI CONTROLE OTICO BT BX18/BX21-IM</v>
          </cell>
          <cell r="C10582" t="str">
            <v>HALB</v>
          </cell>
          <cell r="D10582" t="str">
            <v>UN</v>
          </cell>
        </row>
        <row r="10583">
          <cell r="A10583" t="str">
            <v>0219-09</v>
          </cell>
          <cell r="B10583" t="str">
            <v>PCI DISPLAY BT BX19-MA</v>
          </cell>
          <cell r="C10583" t="str">
            <v>HALB</v>
          </cell>
          <cell r="D10583" t="str">
            <v>UN</v>
          </cell>
        </row>
        <row r="10584">
          <cell r="A10584" t="str">
            <v>0219-10</v>
          </cell>
          <cell r="B10584" t="str">
            <v>PCI DISPLAY BT BX19-IM</v>
          </cell>
          <cell r="C10584" t="str">
            <v>HALB</v>
          </cell>
          <cell r="D10584" t="str">
            <v>UN</v>
          </cell>
        </row>
        <row r="10585">
          <cell r="A10585" t="str">
            <v>0219-12</v>
          </cell>
          <cell r="B10585" t="str">
            <v>PLACA PRINCIPAL CM-500 MNTD - IM</v>
          </cell>
          <cell r="C10585" t="str">
            <v>HALB</v>
          </cell>
          <cell r="D10585" t="str">
            <v>UN</v>
          </cell>
        </row>
        <row r="10586">
          <cell r="A10586" t="str">
            <v>0219-13</v>
          </cell>
          <cell r="B10586" t="str">
            <v>PCI LED CM-500-MA</v>
          </cell>
          <cell r="C10586" t="str">
            <v>HALB</v>
          </cell>
          <cell r="D10586" t="str">
            <v>UN</v>
          </cell>
        </row>
        <row r="10587">
          <cell r="A10587" t="str">
            <v>0219-15</v>
          </cell>
          <cell r="B10587" t="str">
            <v>PCI MPEG D-20-MA</v>
          </cell>
          <cell r="C10587" t="str">
            <v>HALB</v>
          </cell>
          <cell r="D10587" t="str">
            <v>UN</v>
          </cell>
        </row>
        <row r="10588">
          <cell r="A10588" t="str">
            <v>0219-16</v>
          </cell>
          <cell r="B10588" t="str">
            <v>PCI MPEG D-20-IM</v>
          </cell>
          <cell r="C10588" t="str">
            <v>HALB</v>
          </cell>
          <cell r="D10588" t="str">
            <v>UN</v>
          </cell>
        </row>
        <row r="10589">
          <cell r="A10589" t="str">
            <v>0219-17</v>
          </cell>
          <cell r="B10589" t="str">
            <v>PCI MPEG D-21 MNTD - IM</v>
          </cell>
          <cell r="C10589" t="str">
            <v>HALB</v>
          </cell>
          <cell r="D10589" t="str">
            <v>UN</v>
          </cell>
        </row>
        <row r="10590">
          <cell r="A10590" t="str">
            <v>0219-20</v>
          </cell>
          <cell r="B10590" t="str">
            <v>PCI PRINCIPAL CM-400 - MA</v>
          </cell>
          <cell r="C10590" t="str">
            <v>HALB</v>
          </cell>
          <cell r="D10590" t="str">
            <v>UN</v>
          </cell>
        </row>
        <row r="10591">
          <cell r="A10591" t="str">
            <v>0219-21</v>
          </cell>
          <cell r="B10591" t="str">
            <v>PCI PRINCIPAL CM-400-IM</v>
          </cell>
          <cell r="C10591" t="str">
            <v>HALB</v>
          </cell>
          <cell r="D10591" t="str">
            <v>UN</v>
          </cell>
        </row>
        <row r="10592">
          <cell r="A10592" t="str">
            <v>0219-22</v>
          </cell>
          <cell r="B10592" t="str">
            <v>PCI LED ALTO FALANTE CM-400-IM</v>
          </cell>
          <cell r="C10592" t="str">
            <v>HALB</v>
          </cell>
          <cell r="D10592" t="str">
            <v>UN</v>
          </cell>
        </row>
        <row r="10593">
          <cell r="A10593" t="str">
            <v>0219-23</v>
          </cell>
          <cell r="B10593" t="str">
            <v>PCI LED ORN DIR CM-400-IM</v>
          </cell>
          <cell r="C10593" t="str">
            <v>HALB</v>
          </cell>
          <cell r="D10593" t="str">
            <v>UN</v>
          </cell>
        </row>
        <row r="10594">
          <cell r="A10594" t="str">
            <v>0219-24</v>
          </cell>
          <cell r="B10594" t="str">
            <v>PCI LED ORN ESQ CM-400-IM</v>
          </cell>
          <cell r="C10594" t="str">
            <v>HALB</v>
          </cell>
          <cell r="D10594" t="str">
            <v>UN</v>
          </cell>
        </row>
        <row r="10595">
          <cell r="A10595" t="str">
            <v>0219-25</v>
          </cell>
          <cell r="B10595" t="str">
            <v>PCI FONTE CM-400-MA</v>
          </cell>
          <cell r="C10595" t="str">
            <v>HALB</v>
          </cell>
          <cell r="D10595" t="str">
            <v>UN</v>
          </cell>
        </row>
        <row r="10596">
          <cell r="A10596" t="str">
            <v>0219-26</v>
          </cell>
          <cell r="B10596" t="str">
            <v>PCI DISPLAY CM-400-MA</v>
          </cell>
          <cell r="C10596" t="str">
            <v>HALB</v>
          </cell>
          <cell r="D10596" t="str">
            <v>UN</v>
          </cell>
        </row>
        <row r="10597">
          <cell r="A10597" t="str">
            <v>0219-27</v>
          </cell>
          <cell r="B10597" t="str">
            <v>PCI DISPLAY CM-400-IM</v>
          </cell>
          <cell r="C10597" t="str">
            <v>HALB</v>
          </cell>
          <cell r="D10597" t="str">
            <v>UN</v>
          </cell>
        </row>
        <row r="10598">
          <cell r="A10598" t="str">
            <v>0219-28</v>
          </cell>
          <cell r="B10598" t="str">
            <v>PCI FONTE CM-400-IM</v>
          </cell>
          <cell r="C10598" t="str">
            <v>HALB</v>
          </cell>
          <cell r="D10598" t="str">
            <v>UN</v>
          </cell>
        </row>
        <row r="10599">
          <cell r="A10599" t="str">
            <v>0219-29</v>
          </cell>
          <cell r="B10599" t="str">
            <v>PCI FONTE BX-MA</v>
          </cell>
          <cell r="C10599" t="str">
            <v>HALB</v>
          </cell>
          <cell r="D10599" t="str">
            <v>UN</v>
          </cell>
        </row>
        <row r="10600">
          <cell r="A10600" t="str">
            <v>0219-30</v>
          </cell>
          <cell r="B10600" t="str">
            <v>PCI FONTE BX-IM</v>
          </cell>
          <cell r="C10600" t="str">
            <v>HALB</v>
          </cell>
          <cell r="D10600" t="str">
            <v>UN</v>
          </cell>
        </row>
        <row r="10601">
          <cell r="A10601" t="str">
            <v>0219-31</v>
          </cell>
          <cell r="B10601" t="str">
            <v>PCI DISPLAY COM CD BX13/BX18/BX21-MA</v>
          </cell>
          <cell r="C10601" t="str">
            <v>HALB</v>
          </cell>
          <cell r="D10601" t="str">
            <v>UN</v>
          </cell>
        </row>
        <row r="10602">
          <cell r="A10602" t="str">
            <v>0219-32</v>
          </cell>
          <cell r="B10602" t="str">
            <v>PCI DISPLAY COM CD BX13/BX18/BX21-IM</v>
          </cell>
          <cell r="C10602" t="str">
            <v>HALB</v>
          </cell>
          <cell r="D10602" t="str">
            <v>UN</v>
          </cell>
        </row>
        <row r="10603">
          <cell r="A10603" t="str">
            <v>0219-33</v>
          </cell>
          <cell r="B10603" t="str">
            <v>PCI FONTE CM-500/CM-550-MA</v>
          </cell>
          <cell r="C10603" t="str">
            <v>HALB</v>
          </cell>
          <cell r="D10603" t="str">
            <v>UN</v>
          </cell>
        </row>
        <row r="10604">
          <cell r="A10604" t="str">
            <v>0219-34</v>
          </cell>
          <cell r="B10604" t="str">
            <v>PCI FONTE CM-500/CM-550-IM</v>
          </cell>
          <cell r="C10604" t="str">
            <v>HALB</v>
          </cell>
          <cell r="D10604" t="str">
            <v>UN</v>
          </cell>
        </row>
        <row r="10605">
          <cell r="A10605" t="str">
            <v>0219-35</v>
          </cell>
          <cell r="B10605" t="str">
            <v>PCI DISPLAY CM-500/CM-550-MA</v>
          </cell>
          <cell r="C10605" t="str">
            <v>HALB</v>
          </cell>
          <cell r="D10605" t="str">
            <v>UN</v>
          </cell>
        </row>
        <row r="10606">
          <cell r="A10606" t="str">
            <v>0219-36</v>
          </cell>
          <cell r="B10606" t="str">
            <v>PCI DISPLAY CM-500-IM</v>
          </cell>
          <cell r="C10606" t="str">
            <v>HALB</v>
          </cell>
          <cell r="D10606" t="str">
            <v>UN</v>
          </cell>
        </row>
        <row r="10607">
          <cell r="A10607" t="str">
            <v>0219-37</v>
          </cell>
          <cell r="B10607" t="str">
            <v>PCI EXT 12V DC CM-500/CM-550-IM</v>
          </cell>
          <cell r="C10607" t="str">
            <v>HALB</v>
          </cell>
          <cell r="D10607" t="str">
            <v>UN</v>
          </cell>
        </row>
        <row r="10608">
          <cell r="A10608" t="str">
            <v>0219-38</v>
          </cell>
          <cell r="B10608" t="str">
            <v>PCI LIGA/DESLIGA CM-500/CM-550-IM</v>
          </cell>
          <cell r="C10608" t="str">
            <v>HALB</v>
          </cell>
          <cell r="D10608" t="str">
            <v>UN</v>
          </cell>
        </row>
        <row r="10609">
          <cell r="A10609" t="str">
            <v>0219-39</v>
          </cell>
          <cell r="B10609" t="str">
            <v>PCI AUXILIAR, MIC, GUIT CM-500/CM-550-IM</v>
          </cell>
          <cell r="C10609" t="str">
            <v>HALB</v>
          </cell>
          <cell r="D10609" t="str">
            <v>UN</v>
          </cell>
        </row>
        <row r="10610">
          <cell r="A10610" t="str">
            <v>0219-40</v>
          </cell>
          <cell r="B10610" t="str">
            <v>CONTROLE REMOTO CM-500/CM-550-IM</v>
          </cell>
          <cell r="C10610" t="str">
            <v>HALB</v>
          </cell>
          <cell r="D10610" t="str">
            <v>UN</v>
          </cell>
        </row>
        <row r="10611">
          <cell r="A10611" t="str">
            <v>0219-41</v>
          </cell>
          <cell r="B10611" t="str">
            <v>PCI LED R/L + LED ALTO FAL CM-400-MA</v>
          </cell>
          <cell r="C10611" t="str">
            <v>HALB</v>
          </cell>
          <cell r="D10611" t="str">
            <v>PL</v>
          </cell>
        </row>
        <row r="10612">
          <cell r="A10612" t="str">
            <v>0219-42</v>
          </cell>
          <cell r="B10612" t="str">
            <v>PCI PRINCIPAL MCO-14-MA</v>
          </cell>
          <cell r="C10612" t="str">
            <v>HALB</v>
          </cell>
          <cell r="D10612" t="str">
            <v>UN</v>
          </cell>
        </row>
        <row r="10613">
          <cell r="A10613" t="str">
            <v>0219-43</v>
          </cell>
          <cell r="B10613" t="str">
            <v>PCI PRINCIPAL MCO-14-IM</v>
          </cell>
          <cell r="C10613" t="str">
            <v>HALB</v>
          </cell>
          <cell r="D10613" t="str">
            <v>UN</v>
          </cell>
        </row>
        <row r="10614">
          <cell r="A10614" t="str">
            <v>0219-44</v>
          </cell>
          <cell r="B10614" t="str">
            <v>PCI AUXILIAR DA BATERIA MCO-12/MCO-14-IM</v>
          </cell>
          <cell r="C10614" t="str">
            <v>HALB</v>
          </cell>
          <cell r="D10614" t="str">
            <v>UN</v>
          </cell>
        </row>
        <row r="10615">
          <cell r="A10615" t="str">
            <v>0219-45</v>
          </cell>
          <cell r="B10615" t="str">
            <v>PCI MIC MCO-12/MCO-14-IM</v>
          </cell>
          <cell r="C10615" t="str">
            <v>HALB</v>
          </cell>
          <cell r="D10615" t="str">
            <v>UN</v>
          </cell>
        </row>
        <row r="10616">
          <cell r="A10616" t="str">
            <v>0219-46</v>
          </cell>
          <cell r="B10616" t="str">
            <v>PCI LED ALTO FALANTE MCO-12/MCO-14-IM</v>
          </cell>
          <cell r="C10616" t="str">
            <v>HALB</v>
          </cell>
          <cell r="D10616" t="str">
            <v>UN</v>
          </cell>
        </row>
        <row r="10617">
          <cell r="A10617" t="str">
            <v>0219-47</v>
          </cell>
          <cell r="B10617" t="str">
            <v>PCI MICRO USB MCO-12/MCO-14-MA</v>
          </cell>
          <cell r="C10617" t="str">
            <v>HALB</v>
          </cell>
          <cell r="D10617" t="str">
            <v>UN</v>
          </cell>
        </row>
        <row r="10618">
          <cell r="A10618" t="str">
            <v>0219-48</v>
          </cell>
          <cell r="B10618" t="str">
            <v>PCI PRINCIPAL CM-550-MA</v>
          </cell>
          <cell r="C10618" t="str">
            <v>HALB</v>
          </cell>
          <cell r="D10618" t="str">
            <v>UN</v>
          </cell>
        </row>
        <row r="10619">
          <cell r="A10619" t="str">
            <v>0219-49</v>
          </cell>
          <cell r="B10619" t="str">
            <v>PCI PRINCIPAL CM-550 MNTD - IM</v>
          </cell>
          <cell r="C10619" t="str">
            <v>HALB</v>
          </cell>
          <cell r="D10619" t="str">
            <v>UN</v>
          </cell>
        </row>
        <row r="10620">
          <cell r="A10620" t="str">
            <v>0219-50</v>
          </cell>
          <cell r="B10620" t="str">
            <v>PCI DISPLAY CM-550-IM</v>
          </cell>
          <cell r="C10620" t="str">
            <v>HALB</v>
          </cell>
          <cell r="D10620" t="str">
            <v>UN</v>
          </cell>
        </row>
        <row r="10621">
          <cell r="A10621" t="str">
            <v>0219-51</v>
          </cell>
          <cell r="B10621" t="str">
            <v>PCI FRONTAL C CHAVES E USB D-20-MA</v>
          </cell>
          <cell r="C10621" t="str">
            <v>HALB</v>
          </cell>
          <cell r="D10621" t="str">
            <v>PL</v>
          </cell>
        </row>
        <row r="10622">
          <cell r="A10622" t="str">
            <v>0219-52</v>
          </cell>
          <cell r="B10622" t="str">
            <v>PCI FRONTAL C CHAVES E USB D-20-IM</v>
          </cell>
          <cell r="C10622" t="str">
            <v>HALB</v>
          </cell>
          <cell r="D10622" t="str">
            <v>UN</v>
          </cell>
        </row>
        <row r="10623">
          <cell r="A10623" t="str">
            <v>0219-53</v>
          </cell>
          <cell r="B10623" t="str">
            <v>PCI DA FONTE DVD D-20-MA</v>
          </cell>
          <cell r="C10623" t="str">
            <v>HALB</v>
          </cell>
          <cell r="D10623" t="str">
            <v>UN</v>
          </cell>
        </row>
        <row r="10624">
          <cell r="A10624" t="str">
            <v>0219-54</v>
          </cell>
          <cell r="B10624" t="str">
            <v>PCI DA FONTE DVD D-20-IM</v>
          </cell>
          <cell r="C10624" t="str">
            <v>HALB</v>
          </cell>
          <cell r="D10624" t="str">
            <v>UN</v>
          </cell>
        </row>
        <row r="10625">
          <cell r="A10625" t="str">
            <v>0219-55</v>
          </cell>
          <cell r="B10625" t="str">
            <v>CONTROLE REMOTO DVD PRETO</v>
          </cell>
          <cell r="C10625" t="str">
            <v>HALB</v>
          </cell>
          <cell r="D10625" t="str">
            <v>UN</v>
          </cell>
        </row>
        <row r="10626">
          <cell r="A10626" t="str">
            <v>0219-56</v>
          </cell>
          <cell r="B10626" t="str">
            <v>PCI DISPLAY DVD MNTD D-21 -MA</v>
          </cell>
          <cell r="C10626" t="str">
            <v>HALB</v>
          </cell>
          <cell r="D10626" t="str">
            <v>UN</v>
          </cell>
        </row>
        <row r="10627">
          <cell r="A10627" t="str">
            <v>0219-57</v>
          </cell>
          <cell r="B10627" t="str">
            <v>PCI DISPLAY DVD D-21-IM</v>
          </cell>
          <cell r="C10627" t="str">
            <v>HALB</v>
          </cell>
          <cell r="D10627" t="str">
            <v>UN</v>
          </cell>
        </row>
        <row r="10628">
          <cell r="A10628" t="str">
            <v>0219-58</v>
          </cell>
          <cell r="B10628" t="str">
            <v>PCI MICROFONE DVD D-21/D-22-IM</v>
          </cell>
          <cell r="C10628" t="str">
            <v>HALB</v>
          </cell>
          <cell r="D10628" t="str">
            <v>UN</v>
          </cell>
        </row>
        <row r="10629">
          <cell r="A10629" t="str">
            <v>0219-59</v>
          </cell>
          <cell r="B10629" t="str">
            <v>PCI MICROFONE DVD D-20 -IM</v>
          </cell>
          <cell r="C10629" t="str">
            <v>HALB</v>
          </cell>
          <cell r="D10629" t="str">
            <v>UN</v>
          </cell>
        </row>
        <row r="10630">
          <cell r="A10630" t="str">
            <v>0219-60</v>
          </cell>
          <cell r="B10630" t="str">
            <v>PCI MPEG D-21 - MA</v>
          </cell>
          <cell r="C10630" t="str">
            <v>HALB</v>
          </cell>
          <cell r="D10630" t="str">
            <v>UN</v>
          </cell>
        </row>
        <row r="10631">
          <cell r="A10631" t="str">
            <v>0219-61</v>
          </cell>
          <cell r="B10631" t="str">
            <v>PCI GAME DVD D-21-IM</v>
          </cell>
          <cell r="C10631" t="str">
            <v>HALB</v>
          </cell>
          <cell r="D10631" t="str">
            <v>UN</v>
          </cell>
        </row>
        <row r="10632">
          <cell r="A10632" t="str">
            <v>0219-62</v>
          </cell>
          <cell r="B10632" t="str">
            <v>PCI FONTE CM-700-MA</v>
          </cell>
          <cell r="C10632" t="str">
            <v>HALB</v>
          </cell>
          <cell r="D10632" t="str">
            <v>UN</v>
          </cell>
        </row>
        <row r="10633">
          <cell r="A10633" t="str">
            <v>0219-63</v>
          </cell>
          <cell r="B10633" t="str">
            <v>PCI FONTE CM-700-IM</v>
          </cell>
          <cell r="C10633" t="str">
            <v>HALB</v>
          </cell>
          <cell r="D10633" t="str">
            <v>UN</v>
          </cell>
        </row>
        <row r="10634">
          <cell r="A10634" t="str">
            <v>0219-66</v>
          </cell>
          <cell r="B10634" t="str">
            <v>PCI PRINCIPAL MEL829-SA97 21L 127V-MA</v>
          </cell>
          <cell r="C10634" t="str">
            <v>HALB</v>
          </cell>
          <cell r="D10634" t="str">
            <v>UN</v>
          </cell>
        </row>
        <row r="10635">
          <cell r="A10635" t="str">
            <v>0219-67</v>
          </cell>
          <cell r="B10635" t="str">
            <v>PCI PRINCIPAL MEL829-SA97 21L 127V- IM</v>
          </cell>
          <cell r="C10635" t="str">
            <v>HALB</v>
          </cell>
          <cell r="D10635" t="str">
            <v>UN</v>
          </cell>
        </row>
        <row r="10636">
          <cell r="A10636" t="str">
            <v>0219-69</v>
          </cell>
          <cell r="B10636" t="str">
            <v>PCI PRINCIPAL CM-700-IM</v>
          </cell>
          <cell r="C10636" t="str">
            <v>HALB</v>
          </cell>
          <cell r="D10636" t="str">
            <v>UN</v>
          </cell>
        </row>
        <row r="10637">
          <cell r="A10637" t="str">
            <v>0219-72</v>
          </cell>
          <cell r="B10637" t="str">
            <v>PLACA LED DO ORN DIR CM-700 MNTD - IM</v>
          </cell>
          <cell r="C10637" t="str">
            <v>HALB</v>
          </cell>
          <cell r="D10637" t="str">
            <v>UN</v>
          </cell>
        </row>
        <row r="10638">
          <cell r="A10638" t="str">
            <v>0219-73</v>
          </cell>
          <cell r="B10638" t="str">
            <v>PLACA LED DO ORN ESQ CM-700 MNTD - IM</v>
          </cell>
          <cell r="C10638" t="str">
            <v>HALB</v>
          </cell>
          <cell r="D10638" t="str">
            <v>UN</v>
          </cell>
        </row>
        <row r="10639">
          <cell r="A10639" t="str">
            <v>0219-74</v>
          </cell>
          <cell r="B10639" t="str">
            <v>PCI AUX RCA DC CM-700-IM</v>
          </cell>
          <cell r="C10639" t="str">
            <v>HALB</v>
          </cell>
          <cell r="D10639" t="str">
            <v>UN</v>
          </cell>
        </row>
        <row r="10640">
          <cell r="A10640" t="str">
            <v>0219-75</v>
          </cell>
          <cell r="B10640" t="str">
            <v>PCI DISPLAY CM-700-MA</v>
          </cell>
          <cell r="C10640" t="str">
            <v>HALB</v>
          </cell>
          <cell r="D10640" t="str">
            <v>UN</v>
          </cell>
        </row>
        <row r="10641">
          <cell r="A10641" t="str">
            <v>0219-76</v>
          </cell>
          <cell r="B10641" t="str">
            <v>PCI DISPLAY CM-700-IM</v>
          </cell>
          <cell r="C10641" t="str">
            <v>HALB</v>
          </cell>
          <cell r="D10641" t="str">
            <v>UN</v>
          </cell>
        </row>
        <row r="10642">
          <cell r="A10642" t="str">
            <v>0219-77</v>
          </cell>
          <cell r="B10642" t="str">
            <v>PCI POTENCIOMETRO CM-700-IM</v>
          </cell>
          <cell r="C10642" t="str">
            <v>HALB</v>
          </cell>
          <cell r="D10642" t="str">
            <v>UN</v>
          </cell>
        </row>
        <row r="10643">
          <cell r="A10643" t="str">
            <v>0219-78</v>
          </cell>
          <cell r="B10643" t="str">
            <v>PCI FONTE D-21 - MA</v>
          </cell>
          <cell r="C10643" t="str">
            <v>HALB</v>
          </cell>
          <cell r="D10643" t="str">
            <v>UN</v>
          </cell>
        </row>
        <row r="10644">
          <cell r="A10644" t="str">
            <v>0219-79</v>
          </cell>
          <cell r="B10644" t="str">
            <v>PCI FONTE D-21 MNTD - IM</v>
          </cell>
          <cell r="C10644" t="str">
            <v>HALB</v>
          </cell>
          <cell r="D10644" t="str">
            <v>UN</v>
          </cell>
        </row>
        <row r="10645">
          <cell r="A10645" t="str">
            <v>0219-80</v>
          </cell>
          <cell r="B10645" t="str">
            <v>PCI PRINC CM-550 S/ SD CARD-MA</v>
          </cell>
          <cell r="C10645" t="str">
            <v>HALB</v>
          </cell>
          <cell r="D10645" t="str">
            <v>UN</v>
          </cell>
        </row>
        <row r="10646">
          <cell r="A10646" t="str">
            <v>0219-81</v>
          </cell>
          <cell r="B10646" t="str">
            <v>PCI PRINC CM-550 S/ SD CARD- IM</v>
          </cell>
          <cell r="C10646" t="str">
            <v>HALB</v>
          </cell>
          <cell r="D10646" t="str">
            <v>UN</v>
          </cell>
        </row>
        <row r="10647">
          <cell r="A10647" t="str">
            <v>0219-82</v>
          </cell>
          <cell r="B10647" t="str">
            <v>PCI PRINC CM-400 S/ SD CARD TPA3118-MA</v>
          </cell>
          <cell r="C10647" t="str">
            <v>HALB</v>
          </cell>
          <cell r="D10647" t="str">
            <v>UN</v>
          </cell>
        </row>
        <row r="10648">
          <cell r="A10648" t="str">
            <v>0219-83</v>
          </cell>
          <cell r="B10648" t="str">
            <v>PCI PRINC CM-400 S/ SD CARD TPA3118-IM</v>
          </cell>
          <cell r="C10648" t="str">
            <v>HALB</v>
          </cell>
          <cell r="D10648" t="str">
            <v>UN</v>
          </cell>
        </row>
        <row r="10649">
          <cell r="A10649" t="str">
            <v>0219-84</v>
          </cell>
          <cell r="B10649" t="str">
            <v>PCI PRINCIPAL CM-400 AD52090 - MA</v>
          </cell>
          <cell r="C10649" t="str">
            <v>HALB</v>
          </cell>
          <cell r="D10649" t="str">
            <v>UN</v>
          </cell>
        </row>
        <row r="10650">
          <cell r="A10650" t="str">
            <v>0219-85</v>
          </cell>
          <cell r="B10650" t="str">
            <v>PCI PRINCIPAL CM-400 AD52090 - IM</v>
          </cell>
          <cell r="C10650" t="str">
            <v>HALB</v>
          </cell>
          <cell r="D10650" t="str">
            <v>UN</v>
          </cell>
        </row>
        <row r="10651">
          <cell r="A10651" t="str">
            <v>0219-86</v>
          </cell>
          <cell r="B10651" t="str">
            <v>PCI PRINCIPAL MEL829-SEB7 21L 220V- MA</v>
          </cell>
          <cell r="C10651" t="str">
            <v>HALB</v>
          </cell>
          <cell r="D10651" t="str">
            <v>UN</v>
          </cell>
        </row>
        <row r="10652">
          <cell r="A10652" t="str">
            <v>0219-87</v>
          </cell>
          <cell r="B10652" t="str">
            <v>PCI PRINC MEL829-SEB7 21L 220V- IM</v>
          </cell>
          <cell r="C10652" t="str">
            <v>HALB</v>
          </cell>
          <cell r="D10652" t="str">
            <v>UN</v>
          </cell>
        </row>
        <row r="10653">
          <cell r="A10653" t="str">
            <v>0219-88</v>
          </cell>
          <cell r="B10653" t="str">
            <v>PCI PRINCIPAL MEL829-SA39 34L 127V-MA</v>
          </cell>
          <cell r="C10653" t="str">
            <v>HALB</v>
          </cell>
          <cell r="D10653" t="str">
            <v>UN</v>
          </cell>
        </row>
        <row r="10654">
          <cell r="A10654" t="str">
            <v>0219-89</v>
          </cell>
          <cell r="B10654" t="str">
            <v>PCI PRINC MEL829-SA39 34L 127V-IM</v>
          </cell>
          <cell r="C10654" t="str">
            <v>HALB</v>
          </cell>
          <cell r="D10654" t="str">
            <v>UN</v>
          </cell>
        </row>
        <row r="10655">
          <cell r="A10655" t="str">
            <v>0219-90</v>
          </cell>
          <cell r="B10655" t="str">
            <v>PCI PRINCIPAL MEL829-SE49 34L 220V-MA</v>
          </cell>
          <cell r="C10655" t="str">
            <v>HALB</v>
          </cell>
          <cell r="D10655" t="str">
            <v>UN</v>
          </cell>
        </row>
        <row r="10656">
          <cell r="A10656" t="str">
            <v>0219-91</v>
          </cell>
          <cell r="B10656" t="str">
            <v>PCI PRINC MEL829-SE49 34L 220V-IM</v>
          </cell>
          <cell r="C10656" t="str">
            <v>HALB</v>
          </cell>
          <cell r="D10656" t="str">
            <v>UN</v>
          </cell>
        </row>
        <row r="10657">
          <cell r="A10657" t="str">
            <v>0219-92</v>
          </cell>
          <cell r="B10657" t="str">
            <v>PCI LED R/L + LED ALTO FAL CM-700-MA</v>
          </cell>
          <cell r="C10657" t="str">
            <v>HALB</v>
          </cell>
          <cell r="D10657" t="str">
            <v>PL</v>
          </cell>
        </row>
        <row r="10658">
          <cell r="A10658" t="str">
            <v>0219-93</v>
          </cell>
          <cell r="B10658" t="str">
            <v>PCI LED ALTO FALANTE CM-700-IM</v>
          </cell>
          <cell r="C10658" t="str">
            <v>HALB</v>
          </cell>
          <cell r="D10658" t="str">
            <v>UN</v>
          </cell>
        </row>
        <row r="10659">
          <cell r="A10659" t="str">
            <v>0219-94</v>
          </cell>
          <cell r="B10659" t="str">
            <v>PCI LED ORN DIR CM-700-IM</v>
          </cell>
          <cell r="C10659" t="str">
            <v>HALB</v>
          </cell>
          <cell r="D10659" t="str">
            <v>UN</v>
          </cell>
        </row>
        <row r="10660">
          <cell r="A10660" t="str">
            <v>0219-95</v>
          </cell>
          <cell r="B10660" t="str">
            <v>PCI LED ORN ESQ CM-700-IM</v>
          </cell>
          <cell r="C10660" t="str">
            <v>HALB</v>
          </cell>
          <cell r="D10660" t="str">
            <v>UN</v>
          </cell>
        </row>
        <row r="10661">
          <cell r="A10661" t="str">
            <v>0219-97</v>
          </cell>
          <cell r="B10661" t="str">
            <v>PCI PRINCIPAL MEL829-SA97 21L 127V - IM</v>
          </cell>
          <cell r="C10661" t="str">
            <v>HALB</v>
          </cell>
          <cell r="D10661" t="str">
            <v>UN</v>
          </cell>
        </row>
        <row r="10662">
          <cell r="A10662" t="str">
            <v>0219-98</v>
          </cell>
          <cell r="B10662" t="str">
            <v>PCI PRINCIPAL CM-700 FM-MA</v>
          </cell>
          <cell r="C10662" t="str">
            <v>HALB</v>
          </cell>
          <cell r="D10662" t="str">
            <v>UN</v>
          </cell>
        </row>
        <row r="10663">
          <cell r="A10663" t="str">
            <v>0219-99</v>
          </cell>
          <cell r="B10663" t="str">
            <v>PCI PRINCIPAL CM-700 FM-IM</v>
          </cell>
          <cell r="C10663" t="str">
            <v>HALB</v>
          </cell>
          <cell r="D10663" t="str">
            <v>UN</v>
          </cell>
        </row>
        <row r="10664">
          <cell r="A10664" t="str">
            <v>0220-03</v>
          </cell>
          <cell r="B10664" t="str">
            <v>PLACA PRINCIPAL MNTD CM-250 - IM</v>
          </cell>
          <cell r="C10664" t="str">
            <v>HALB</v>
          </cell>
          <cell r="D10664" t="str">
            <v>UN</v>
          </cell>
        </row>
        <row r="10665">
          <cell r="A10665" t="str">
            <v>0220-05</v>
          </cell>
          <cell r="B10665" t="str">
            <v>PLACA FONTE MNTD CM-250 - IM</v>
          </cell>
          <cell r="C10665" t="str">
            <v>HALB</v>
          </cell>
          <cell r="D10665" t="str">
            <v>UN</v>
          </cell>
        </row>
        <row r="10666">
          <cell r="A10666" t="str">
            <v>0220-07</v>
          </cell>
          <cell r="B10666" t="str">
            <v>PLACA DISPLAY MNTD CM-250 - IM</v>
          </cell>
          <cell r="C10666" t="str">
            <v>ROH</v>
          </cell>
          <cell r="D10666" t="str">
            <v>UN</v>
          </cell>
        </row>
        <row r="10667">
          <cell r="A10667" t="str">
            <v>0220-08</v>
          </cell>
          <cell r="B10667" t="str">
            <v>PLACA LED DO ALTO FALANTE CM-250 MNTD -</v>
          </cell>
          <cell r="C10667" t="str">
            <v>ROH</v>
          </cell>
          <cell r="D10667" t="str">
            <v>UN</v>
          </cell>
        </row>
        <row r="10668">
          <cell r="A10668" t="str">
            <v>0220-09</v>
          </cell>
          <cell r="B10668" t="str">
            <v>PCI PRINCIPAL TV SKY 55-MA</v>
          </cell>
          <cell r="C10668" t="str">
            <v>HALB</v>
          </cell>
          <cell r="D10668" t="str">
            <v>UN</v>
          </cell>
        </row>
        <row r="10669">
          <cell r="A10669" t="str">
            <v>0220-10</v>
          </cell>
          <cell r="B10669" t="str">
            <v>PCI SENSOR CR SKY 55-MA</v>
          </cell>
          <cell r="C10669" t="str">
            <v>HALB</v>
          </cell>
          <cell r="D10669" t="str">
            <v>UN</v>
          </cell>
        </row>
        <row r="10670">
          <cell r="A10670" t="str">
            <v>0220-11</v>
          </cell>
          <cell r="B10670" t="str">
            <v>CONTROLE REMOTO SKY 55-MA</v>
          </cell>
          <cell r="C10670" t="str">
            <v>HALB</v>
          </cell>
          <cell r="D10670" t="str">
            <v>UN</v>
          </cell>
        </row>
        <row r="10671">
          <cell r="A10671" t="str">
            <v>0220-12</v>
          </cell>
          <cell r="B10671" t="str">
            <v>CONTROLE REMOTO SKY 55-IM</v>
          </cell>
          <cell r="C10671" t="str">
            <v>HALB</v>
          </cell>
          <cell r="D10671" t="str">
            <v>UN</v>
          </cell>
        </row>
        <row r="10672">
          <cell r="A10672" t="str">
            <v>0220-14</v>
          </cell>
          <cell r="B10672" t="str">
            <v>PCI PRINC MEL829-SEB7 21L 220V - IM</v>
          </cell>
          <cell r="C10672" t="str">
            <v>HALB</v>
          </cell>
          <cell r="D10672" t="str">
            <v>UN</v>
          </cell>
        </row>
        <row r="10673">
          <cell r="A10673" t="str">
            <v>0220-16</v>
          </cell>
          <cell r="B10673" t="str">
            <v>PCI PRINCIPAL MEL829-SA39 34L 127V - IM</v>
          </cell>
          <cell r="C10673" t="str">
            <v>HALB</v>
          </cell>
          <cell r="D10673" t="str">
            <v>UN</v>
          </cell>
        </row>
        <row r="10674">
          <cell r="A10674" t="str">
            <v>0220-18</v>
          </cell>
          <cell r="B10674" t="str">
            <v>PCI PRINCIPAL MEL829-SE49 34L 220V - IM</v>
          </cell>
          <cell r="C10674" t="str">
            <v>HALB</v>
          </cell>
          <cell r="D10674" t="str">
            <v>UN</v>
          </cell>
        </row>
        <row r="10675">
          <cell r="A10675" t="str">
            <v>0221-01</v>
          </cell>
          <cell r="B10675" t="str">
            <v>ARRUELA DE BORRACHA 13X8X2MM - IMPORT</v>
          </cell>
          <cell r="C10675" t="str">
            <v>ROH</v>
          </cell>
          <cell r="D10675" t="str">
            <v>UN</v>
          </cell>
        </row>
        <row r="10676">
          <cell r="A10676" t="str">
            <v>0221-03</v>
          </cell>
          <cell r="B10676" t="str">
            <v>ARRUELABORR. F-22</v>
          </cell>
          <cell r="C10676" t="str">
            <v>ROH</v>
          </cell>
          <cell r="D10676" t="str">
            <v>UN</v>
          </cell>
        </row>
        <row r="10677">
          <cell r="A10677" t="str">
            <v>0227-02</v>
          </cell>
          <cell r="B10677" t="str">
            <v>MAN INSTRUCOES BL-02</v>
          </cell>
          <cell r="C10677" t="str">
            <v>ROH</v>
          </cell>
          <cell r="D10677" t="str">
            <v>UN</v>
          </cell>
        </row>
        <row r="10678">
          <cell r="A10678" t="str">
            <v>0227-03</v>
          </cell>
          <cell r="B10678" t="str">
            <v>MANRECEITAS KM-01</v>
          </cell>
          <cell r="C10678" t="str">
            <v>ROH</v>
          </cell>
          <cell r="D10678" t="str">
            <v>UN</v>
          </cell>
        </row>
        <row r="10679">
          <cell r="A10679" t="str">
            <v>0227-04</v>
          </cell>
          <cell r="B10679" t="str">
            <v>MAN INSTRUCOES KM-01</v>
          </cell>
          <cell r="C10679" t="str">
            <v>ROH</v>
          </cell>
          <cell r="D10679" t="str">
            <v>UN</v>
          </cell>
        </row>
        <row r="10680">
          <cell r="A10680" t="str">
            <v>0227-05</v>
          </cell>
          <cell r="B10680" t="str">
            <v>MAN INSTRUCOES CA-53</v>
          </cell>
          <cell r="C10680" t="str">
            <v>ROH</v>
          </cell>
          <cell r="D10680" t="str">
            <v>UN</v>
          </cell>
        </row>
        <row r="10681">
          <cell r="A10681" t="str">
            <v>0227-06</v>
          </cell>
          <cell r="B10681" t="str">
            <v>LIVRO RECEITAS[B-06/10/14]</v>
          </cell>
          <cell r="C10681" t="str">
            <v>ROH</v>
          </cell>
          <cell r="D10681" t="str">
            <v>UN</v>
          </cell>
        </row>
        <row r="10682">
          <cell r="A10682" t="str">
            <v>0227-07</v>
          </cell>
          <cell r="B10682" t="str">
            <v>MAN INSTRUCOES[CH-01]</v>
          </cell>
          <cell r="C10682" t="str">
            <v>ROH</v>
          </cell>
          <cell r="D10682" t="str">
            <v>UN</v>
          </cell>
        </row>
        <row r="10683">
          <cell r="A10683" t="str">
            <v>0227-09</v>
          </cell>
          <cell r="B10683" t="str">
            <v>LIVRO RECEITAS[AF-01]</v>
          </cell>
          <cell r="C10683" t="str">
            <v>ROH</v>
          </cell>
          <cell r="D10683" t="str">
            <v>UN</v>
          </cell>
        </row>
        <row r="10684">
          <cell r="A10684" t="str">
            <v>0227-10</v>
          </cell>
          <cell r="B10684" t="str">
            <v>LIVRO RECEITAS[AF-02]</v>
          </cell>
          <cell r="C10684" t="str">
            <v>ROH</v>
          </cell>
          <cell r="D10684" t="str">
            <v>UN</v>
          </cell>
        </row>
        <row r="10685">
          <cell r="A10685" t="str">
            <v>0227-11</v>
          </cell>
          <cell r="B10685" t="str">
            <v>LIVRO RECEITAS[AF-03]</v>
          </cell>
          <cell r="C10685" t="str">
            <v>ROH</v>
          </cell>
          <cell r="D10685" t="str">
            <v>UN</v>
          </cell>
        </row>
        <row r="10686">
          <cell r="A10686" t="str">
            <v>0227-12</v>
          </cell>
          <cell r="B10686" t="str">
            <v>LIVRO RECEITAS[AF-04]</v>
          </cell>
          <cell r="C10686" t="str">
            <v>ROH</v>
          </cell>
          <cell r="D10686" t="str">
            <v>UN</v>
          </cell>
        </row>
        <row r="10687">
          <cell r="A10687" t="str">
            <v>0227-13</v>
          </cell>
          <cell r="B10687" t="str">
            <v>LIVRO RECEITAS[NAF-03]</v>
          </cell>
          <cell r="C10687" t="str">
            <v>ROH</v>
          </cell>
          <cell r="D10687" t="str">
            <v>UN</v>
          </cell>
        </row>
        <row r="10688">
          <cell r="A10688" t="str">
            <v>0227-14</v>
          </cell>
          <cell r="B10688" t="str">
            <v>LIVRO RECEITAS[AF-05]</v>
          </cell>
          <cell r="C10688" t="str">
            <v>ROH</v>
          </cell>
          <cell r="D10688" t="str">
            <v>UN</v>
          </cell>
        </row>
        <row r="10689">
          <cell r="A10689" t="str">
            <v>0227-15</v>
          </cell>
          <cell r="B10689" t="str">
            <v>LIVRO RECEITAS[PE-09]</v>
          </cell>
          <cell r="C10689" t="str">
            <v>ROH</v>
          </cell>
          <cell r="D10689" t="str">
            <v>UN</v>
          </cell>
        </row>
        <row r="10690">
          <cell r="A10690" t="str">
            <v>0227-16</v>
          </cell>
          <cell r="B10690" t="str">
            <v>LIVRO RECEITAS[PE-12]</v>
          </cell>
          <cell r="C10690" t="str">
            <v>ROH</v>
          </cell>
          <cell r="D10690" t="str">
            <v>UN</v>
          </cell>
        </row>
        <row r="10691">
          <cell r="A10691" t="str">
            <v>0227-19</v>
          </cell>
          <cell r="B10691" t="str">
            <v>LIVRO RECEITAS[PE-27]</v>
          </cell>
          <cell r="C10691" t="str">
            <v>ROH</v>
          </cell>
          <cell r="D10691" t="str">
            <v>UN</v>
          </cell>
        </row>
        <row r="10692">
          <cell r="A10692" t="str">
            <v>0227-21</v>
          </cell>
          <cell r="B10692" t="str">
            <v>LIVRO RECEITAS[PE-26]</v>
          </cell>
          <cell r="C10692" t="str">
            <v>ROH</v>
          </cell>
          <cell r="D10692" t="str">
            <v>UN</v>
          </cell>
        </row>
        <row r="10693">
          <cell r="A10693" t="str">
            <v>0227-22</v>
          </cell>
          <cell r="B10693" t="str">
            <v>LIVRO RECEITAS[PE-25]</v>
          </cell>
          <cell r="C10693" t="str">
            <v>ROH</v>
          </cell>
          <cell r="D10693" t="str">
            <v>UN</v>
          </cell>
        </row>
        <row r="10694">
          <cell r="A10694" t="str">
            <v>0227-23</v>
          </cell>
          <cell r="B10694" t="str">
            <v>LIVRO RECEITAS[AF-14]</v>
          </cell>
          <cell r="C10694" t="str">
            <v>ROH</v>
          </cell>
          <cell r="D10694" t="str">
            <v>UN</v>
          </cell>
        </row>
        <row r="10695">
          <cell r="A10695" t="str">
            <v>0227-24</v>
          </cell>
          <cell r="B10695" t="str">
            <v>LIVRO RECEITAS[NAF-03I]</v>
          </cell>
          <cell r="C10695" t="str">
            <v>ROH</v>
          </cell>
          <cell r="D10695" t="str">
            <v>UN</v>
          </cell>
        </row>
        <row r="10696">
          <cell r="A10696" t="str">
            <v>0227-25</v>
          </cell>
          <cell r="B10696" t="str">
            <v>LIVRO RECEITAS[PE-34]</v>
          </cell>
          <cell r="C10696" t="str">
            <v>ROH</v>
          </cell>
          <cell r="D10696" t="str">
            <v>UN</v>
          </cell>
        </row>
        <row r="10697">
          <cell r="A10697" t="str">
            <v>0227-26</v>
          </cell>
          <cell r="B10697" t="str">
            <v>LIVRO RECEITAS[AF-17]</v>
          </cell>
          <cell r="C10697" t="str">
            <v>ROH</v>
          </cell>
          <cell r="D10697" t="str">
            <v>UN</v>
          </cell>
        </row>
        <row r="10698">
          <cell r="A10698" t="str">
            <v>0227-27</v>
          </cell>
          <cell r="B10698" t="str">
            <v>LIVRO RECEITAS[AF-19]</v>
          </cell>
          <cell r="C10698" t="str">
            <v>ROH</v>
          </cell>
          <cell r="D10698" t="str">
            <v>UN</v>
          </cell>
        </row>
        <row r="10699">
          <cell r="A10699" t="str">
            <v>0227-28</v>
          </cell>
          <cell r="B10699" t="str">
            <v>LIVRO RECEITAS[PE-38/39]</v>
          </cell>
          <cell r="C10699" t="str">
            <v>ROH</v>
          </cell>
          <cell r="D10699" t="str">
            <v>UN</v>
          </cell>
        </row>
        <row r="10700">
          <cell r="A10700" t="str">
            <v>0227-29</v>
          </cell>
          <cell r="B10700" t="str">
            <v>LIVRO RECEITAS[PE-40/41]</v>
          </cell>
          <cell r="C10700" t="str">
            <v>ROH</v>
          </cell>
          <cell r="D10700" t="str">
            <v>UN</v>
          </cell>
        </row>
        <row r="10701">
          <cell r="A10701" t="str">
            <v>0227-30</v>
          </cell>
          <cell r="B10701" t="str">
            <v>LIVRO RECEITAS[AF-55I]</v>
          </cell>
          <cell r="C10701" t="str">
            <v>ROH</v>
          </cell>
          <cell r="D10701" t="str">
            <v>UN</v>
          </cell>
        </row>
        <row r="10702">
          <cell r="A10702" t="str">
            <v>0227-31</v>
          </cell>
          <cell r="B10702" t="str">
            <v>LIVRO RECEITAS[AF-14-4L]</v>
          </cell>
          <cell r="C10702" t="str">
            <v>ROH</v>
          </cell>
          <cell r="D10702" t="str">
            <v>UN</v>
          </cell>
        </row>
        <row r="10703">
          <cell r="A10703" t="str">
            <v>0227-32</v>
          </cell>
          <cell r="B10703" t="str">
            <v>LIVRO RECEITAS[NAF-03I-4L]</v>
          </cell>
          <cell r="C10703" t="str">
            <v>ROH</v>
          </cell>
          <cell r="D10703" t="str">
            <v>UN</v>
          </cell>
        </row>
        <row r="10704">
          <cell r="A10704" t="str">
            <v>0227-33</v>
          </cell>
          <cell r="B10704" t="str">
            <v>LIVRO RECEITAS[NAF-05-4L]</v>
          </cell>
          <cell r="C10704" t="str">
            <v>ROH</v>
          </cell>
          <cell r="D10704" t="str">
            <v>UN</v>
          </cell>
        </row>
        <row r="10705">
          <cell r="A10705" t="str">
            <v>0227-34</v>
          </cell>
          <cell r="B10705" t="str">
            <v>LIVRO DE RECEITAS [PE-60-6L]</v>
          </cell>
          <cell r="C10705" t="str">
            <v>ROH</v>
          </cell>
          <cell r="D10705" t="str">
            <v>UN</v>
          </cell>
        </row>
        <row r="10706">
          <cell r="A10706" t="str">
            <v>0231-13</v>
          </cell>
          <cell r="B10706" t="str">
            <v>CORPO SEM GRAVAR 1V POWER BRANCO</v>
          </cell>
          <cell r="C10706" t="str">
            <v>HALB</v>
          </cell>
          <cell r="D10706" t="str">
            <v>UN</v>
          </cell>
        </row>
        <row r="10707">
          <cell r="A10707" t="str">
            <v>0231-34</v>
          </cell>
          <cell r="B10707" t="str">
            <v>CORPO GRAVADO L-25 ULTRA</v>
          </cell>
          <cell r="C10707" t="str">
            <v>HALB</v>
          </cell>
          <cell r="D10707" t="str">
            <v>UN</v>
          </cell>
        </row>
        <row r="10708">
          <cell r="A10708" t="str">
            <v>0231-35</v>
          </cell>
          <cell r="B10708" t="str">
            <v>CORPO 3V POWER SEM GRAVAR PR+ETQ PRATA</v>
          </cell>
          <cell r="C10708" t="str">
            <v>HALB</v>
          </cell>
          <cell r="D10708" t="str">
            <v>UN</v>
          </cell>
        </row>
        <row r="10709">
          <cell r="A10709" t="str">
            <v>0231-36</v>
          </cell>
          <cell r="B10709" t="str">
            <v>CORPO SEM GRAVAR 1V POWER BLACK</v>
          </cell>
          <cell r="C10709" t="str">
            <v>HALB</v>
          </cell>
          <cell r="D10709" t="str">
            <v>UN</v>
          </cell>
        </row>
        <row r="10710">
          <cell r="A10710" t="str">
            <v>0231-38</v>
          </cell>
          <cell r="B10710" t="str">
            <v>CP INT 5 LITROS-CJ[PE]</v>
          </cell>
          <cell r="C10710" t="str">
            <v>ROH</v>
          </cell>
          <cell r="D10710" t="str">
            <v>UN</v>
          </cell>
        </row>
        <row r="10711">
          <cell r="A10711" t="str">
            <v>0231-39</v>
          </cell>
          <cell r="B10711" t="str">
            <v>CP EXTER. INOX VERM 5 LITROS-CJ[PE]</v>
          </cell>
          <cell r="C10711" t="str">
            <v>ROH</v>
          </cell>
          <cell r="D10711" t="str">
            <v>UN</v>
          </cell>
        </row>
        <row r="10712">
          <cell r="A10712" t="str">
            <v>0231-40</v>
          </cell>
          <cell r="B10712" t="str">
            <v>CP EXTER. INOX PT 16 XICARAS-CJ[PE]</v>
          </cell>
          <cell r="C10712" t="str">
            <v>ROH</v>
          </cell>
          <cell r="D10712" t="str">
            <v>UN</v>
          </cell>
        </row>
        <row r="10713">
          <cell r="A10713" t="str">
            <v>0231-41</v>
          </cell>
          <cell r="B10713" t="str">
            <v>CP INT 16 XICARAS[PE]</v>
          </cell>
          <cell r="C10713" t="str">
            <v>ROH</v>
          </cell>
          <cell r="D10713" t="str">
            <v>UN</v>
          </cell>
        </row>
        <row r="10714">
          <cell r="A10714" t="str">
            <v>0231-44</v>
          </cell>
          <cell r="B10714" t="str">
            <v>CORPO GRAVADO 2V NL-22 400W (ESPANHOL)</v>
          </cell>
          <cell r="C10714" t="str">
            <v>HALB</v>
          </cell>
          <cell r="D10714" t="str">
            <v>UN</v>
          </cell>
        </row>
        <row r="10715">
          <cell r="A10715" t="str">
            <v>0231-45</v>
          </cell>
          <cell r="B10715" t="str">
            <v>CORPO GRAVADO 2V NL-26 400W (ESPANHOL)</v>
          </cell>
          <cell r="C10715" t="str">
            <v>HALB</v>
          </cell>
          <cell r="D10715" t="str">
            <v>UN</v>
          </cell>
        </row>
        <row r="10716">
          <cell r="A10716" t="str">
            <v>0231-46</v>
          </cell>
          <cell r="B10716" t="str">
            <v>CORPO GRAVADO 2V L-28F 400W (ESPANHOL)</v>
          </cell>
          <cell r="C10716" t="str">
            <v>HALB</v>
          </cell>
          <cell r="D10716" t="str">
            <v>UN</v>
          </cell>
        </row>
        <row r="10717">
          <cell r="A10717" t="str">
            <v>0231-47</v>
          </cell>
          <cell r="B10717" t="str">
            <v>CP FRT METAL. PT[A]</v>
          </cell>
          <cell r="C10717" t="str">
            <v>ROH</v>
          </cell>
          <cell r="D10717" t="str">
            <v>UN</v>
          </cell>
        </row>
        <row r="10718">
          <cell r="A10718" t="str">
            <v>0231-49</v>
          </cell>
          <cell r="B10718" t="str">
            <v>CORPO 3V POWER SEM GRAVAR + ETQ BRANCA</v>
          </cell>
          <cell r="C10718" t="str">
            <v>HALB</v>
          </cell>
          <cell r="D10718" t="str">
            <v>UN</v>
          </cell>
        </row>
        <row r="10719">
          <cell r="A10719" t="str">
            <v>0231-50</v>
          </cell>
          <cell r="B10719" t="str">
            <v>CORPO 3V POWER SEM GRAVAR VERM+ETIQPRATA</v>
          </cell>
          <cell r="C10719" t="str">
            <v>HALB</v>
          </cell>
          <cell r="D10719" t="str">
            <v>UN</v>
          </cell>
        </row>
        <row r="10720">
          <cell r="A10720" t="str">
            <v>0231-51</v>
          </cell>
          <cell r="B10720" t="str">
            <v>CORPO GRAVADO VERMELHO 3V L-75</v>
          </cell>
          <cell r="C10720" t="str">
            <v>HALB</v>
          </cell>
          <cell r="D10720" t="str">
            <v>UN</v>
          </cell>
        </row>
        <row r="10721">
          <cell r="A10721" t="str">
            <v>0231-52</v>
          </cell>
          <cell r="B10721" t="str">
            <v>CP EXTER. INOX VERM 5 LITROS-CJ[PE]</v>
          </cell>
          <cell r="C10721" t="str">
            <v>ROH</v>
          </cell>
          <cell r="D10721" t="str">
            <v>UN</v>
          </cell>
        </row>
        <row r="10722">
          <cell r="A10722" t="str">
            <v>0235-23</v>
          </cell>
          <cell r="B10722" t="str">
            <v>BOTAO L/D BLACK P-06</v>
          </cell>
          <cell r="C10722" t="str">
            <v>ROH</v>
          </cell>
          <cell r="D10722" t="str">
            <v>UN</v>
          </cell>
        </row>
        <row r="10723">
          <cell r="A10723" t="str">
            <v>0235-25</v>
          </cell>
          <cell r="B10723" t="str">
            <v>BOTAO L/D ZEBRA P-07</v>
          </cell>
          <cell r="C10723" t="str">
            <v>ROH</v>
          </cell>
          <cell r="D10723" t="str">
            <v>UN</v>
          </cell>
        </row>
        <row r="10724">
          <cell r="A10724" t="str">
            <v>0235-26</v>
          </cell>
          <cell r="B10724" t="str">
            <v>BOTAO L/D LEOPARDO P-08</v>
          </cell>
          <cell r="C10724" t="str">
            <v>ROH</v>
          </cell>
          <cell r="D10724" t="str">
            <v>UN</v>
          </cell>
        </row>
        <row r="10725">
          <cell r="A10725" t="str">
            <v>0235-27</v>
          </cell>
          <cell r="B10725" t="str">
            <v>BOTAO LIGA/DES. LAP-53</v>
          </cell>
          <cell r="C10725" t="str">
            <v>ROH</v>
          </cell>
          <cell r="D10725" t="str">
            <v>UN</v>
          </cell>
        </row>
        <row r="10726">
          <cell r="A10726" t="str">
            <v>0235-28</v>
          </cell>
          <cell r="B10726" t="str">
            <v>TRAVA PRESSÃO BOTÃO PLÁSTICO PRETO [FMR]</v>
          </cell>
          <cell r="C10726" t="str">
            <v>ROH</v>
          </cell>
          <cell r="D10726" t="str">
            <v>UN</v>
          </cell>
        </row>
        <row r="10727">
          <cell r="A10727" t="str">
            <v>0235-29</v>
          </cell>
          <cell r="B10727" t="str">
            <v>BOTAO PLAS. PT SENTIDOROT.[FPF]</v>
          </cell>
          <cell r="C10727" t="str">
            <v>ROH</v>
          </cell>
          <cell r="D10727" t="str">
            <v>UN</v>
          </cell>
        </row>
        <row r="10728">
          <cell r="A10728" t="str">
            <v>0235-30</v>
          </cell>
          <cell r="B10728" t="str">
            <v>BOTAO PLAS. PTTEMP.[FD]</v>
          </cell>
          <cell r="C10728" t="str">
            <v>ROH</v>
          </cell>
          <cell r="D10728" t="str">
            <v>UN</v>
          </cell>
        </row>
        <row r="10729">
          <cell r="A10729" t="str">
            <v>0235-31</v>
          </cell>
          <cell r="B10729" t="str">
            <v>BOTÃO PLÁSTICO PRETO [DG]</v>
          </cell>
          <cell r="C10729" t="str">
            <v>ROH</v>
          </cell>
          <cell r="D10729" t="str">
            <v>UN</v>
          </cell>
        </row>
        <row r="10730">
          <cell r="A10730" t="str">
            <v>0235-32</v>
          </cell>
          <cell r="B10730" t="str">
            <v>BOTAO PLAS. PT CONT. METAL.[FPF]</v>
          </cell>
          <cell r="C10730" t="str">
            <v>ROH</v>
          </cell>
          <cell r="D10730" t="str">
            <v>UN</v>
          </cell>
        </row>
        <row r="10731">
          <cell r="A10731" t="str">
            <v>0235-33</v>
          </cell>
          <cell r="B10731" t="str">
            <v>BOTAO VAPOR LJ[F]</v>
          </cell>
          <cell r="C10731" t="str">
            <v>ROH</v>
          </cell>
          <cell r="D10731" t="str">
            <v>UN</v>
          </cell>
        </row>
        <row r="10732">
          <cell r="A10732" t="str">
            <v>0235-34</v>
          </cell>
          <cell r="B10732" t="str">
            <v>BOTAO SPRAY LJ[F]</v>
          </cell>
          <cell r="C10732" t="str">
            <v>ROH</v>
          </cell>
          <cell r="D10732" t="str">
            <v>UN</v>
          </cell>
        </row>
        <row r="10733">
          <cell r="A10733" t="str">
            <v>0235-35</v>
          </cell>
          <cell r="B10733" t="str">
            <v>BOTAO SELETOR VAP. LJ-CJ[F]</v>
          </cell>
          <cell r="C10733" t="str">
            <v>ROH</v>
          </cell>
          <cell r="D10733" t="str">
            <v>UN</v>
          </cell>
        </row>
        <row r="10734">
          <cell r="A10734" t="str">
            <v>0235-36</v>
          </cell>
          <cell r="B10734" t="str">
            <v>BOTAO SELETOR TEMP. LJ[F]</v>
          </cell>
          <cell r="C10734" t="str">
            <v>ROH</v>
          </cell>
          <cell r="D10734" t="str">
            <v>UN</v>
          </cell>
        </row>
        <row r="10735">
          <cell r="A10735" t="str">
            <v>0235-37</v>
          </cell>
          <cell r="B10735" t="str">
            <v>BOTAOTOM[CM]</v>
          </cell>
          <cell r="C10735" t="str">
            <v>ROH</v>
          </cell>
          <cell r="D10735" t="str">
            <v>UN</v>
          </cell>
        </row>
        <row r="10736">
          <cell r="A10736" t="str">
            <v>0235-38</v>
          </cell>
          <cell r="B10736" t="str">
            <v>ANEL TRANSLUCIDO[CM]</v>
          </cell>
          <cell r="C10736" t="str">
            <v>ROH</v>
          </cell>
          <cell r="D10736" t="str">
            <v>UN</v>
          </cell>
        </row>
        <row r="10737">
          <cell r="A10737" t="str">
            <v>0235-39</v>
          </cell>
          <cell r="B10737" t="str">
            <v>BOTAOVOLUME[CM]</v>
          </cell>
          <cell r="C10737" t="str">
            <v>ROH</v>
          </cell>
          <cell r="D10737" t="str">
            <v>UN</v>
          </cell>
        </row>
        <row r="10738">
          <cell r="A10738" t="str">
            <v>0235-40</v>
          </cell>
          <cell r="B10738" t="str">
            <v>ANEL BOTAOVOLUME[CM]</v>
          </cell>
          <cell r="C10738" t="str">
            <v>ROH</v>
          </cell>
          <cell r="D10738" t="str">
            <v>UN</v>
          </cell>
        </row>
        <row r="10739">
          <cell r="A10739" t="str">
            <v>0235-41</v>
          </cell>
          <cell r="B10739" t="str">
            <v>BOTAO PLAS. PTTEMP.[FD]</v>
          </cell>
          <cell r="C10739" t="str">
            <v>ROH</v>
          </cell>
          <cell r="D10739" t="str">
            <v>UN</v>
          </cell>
        </row>
        <row r="10740">
          <cell r="A10740" t="str">
            <v>0235-42</v>
          </cell>
          <cell r="B10740" t="str">
            <v>BOTAO PLAS. CZ GRAV[RB]</v>
          </cell>
          <cell r="C10740" t="str">
            <v>ROH</v>
          </cell>
          <cell r="D10740" t="str">
            <v>UN</v>
          </cell>
        </row>
        <row r="10741">
          <cell r="A10741" t="str">
            <v>0235-43</v>
          </cell>
          <cell r="B10741" t="str">
            <v>BOTAO PLAS. CZ GRAV COMPLETO[RB]</v>
          </cell>
          <cell r="C10741" t="str">
            <v>ROH</v>
          </cell>
          <cell r="D10741" t="str">
            <v>UN</v>
          </cell>
        </row>
        <row r="10742">
          <cell r="A10742" t="str">
            <v>0235-44</v>
          </cell>
          <cell r="B10742" t="str">
            <v>BOTÃO PLÁSTICO PRETO [DG]</v>
          </cell>
          <cell r="C10742" t="str">
            <v>ROH</v>
          </cell>
          <cell r="D10742" t="str">
            <v>UN</v>
          </cell>
        </row>
        <row r="10743">
          <cell r="A10743" t="str">
            <v>0235-45</v>
          </cell>
          <cell r="B10743" t="str">
            <v>TRAVA PRESSÃO BOTÃO PLÁSTICO PRETO [FMR]</v>
          </cell>
          <cell r="C10743" t="str">
            <v>ROH</v>
          </cell>
          <cell r="D10743" t="str">
            <v>UN</v>
          </cell>
        </row>
        <row r="10744">
          <cell r="A10744" t="str">
            <v>0244-00</v>
          </cell>
          <cell r="B10744" t="str">
            <v>EMBALAGEM UNITARIA [VT-RP-02-8P-NP] + CA</v>
          </cell>
          <cell r="C10744" t="str">
            <v>VERP</v>
          </cell>
          <cell r="D10744" t="str">
            <v>UN</v>
          </cell>
        </row>
        <row r="10745">
          <cell r="A10745" t="str">
            <v>0244-07</v>
          </cell>
          <cell r="B10745" t="str">
            <v>EMBALAGEM UNITARIA L-27</v>
          </cell>
          <cell r="C10745" t="str">
            <v>VERP</v>
          </cell>
          <cell r="D10745" t="str">
            <v>UN</v>
          </cell>
        </row>
        <row r="10746">
          <cell r="A10746" t="str">
            <v>0244-12</v>
          </cell>
          <cell r="B10746" t="str">
            <v>EMBALAGEM UNITARIA L-51</v>
          </cell>
          <cell r="C10746" t="str">
            <v>VERP</v>
          </cell>
          <cell r="D10746" t="str">
            <v>UN</v>
          </cell>
        </row>
        <row r="10747">
          <cell r="A10747" t="str">
            <v>0244-13</v>
          </cell>
          <cell r="B10747" t="str">
            <v>EMBALAGEM UNITARIA L-53</v>
          </cell>
          <cell r="C10747" t="str">
            <v>VERP</v>
          </cell>
          <cell r="D10747" t="str">
            <v>UN</v>
          </cell>
        </row>
        <row r="10748">
          <cell r="A10748" t="str">
            <v>0244-14</v>
          </cell>
          <cell r="B10748" t="str">
            <v>EMB UNIT. BL-02</v>
          </cell>
          <cell r="C10748" t="str">
            <v>ROH</v>
          </cell>
          <cell r="D10748" t="str">
            <v>UN</v>
          </cell>
        </row>
        <row r="10749">
          <cell r="A10749" t="str">
            <v>0244-15</v>
          </cell>
          <cell r="B10749" t="str">
            <v>EMBALAGEM UNITARIA E-08</v>
          </cell>
          <cell r="C10749" t="str">
            <v>VERP</v>
          </cell>
          <cell r="D10749" t="str">
            <v>UN</v>
          </cell>
        </row>
        <row r="10750">
          <cell r="A10750" t="str">
            <v>0244-16</v>
          </cell>
          <cell r="B10750" t="str">
            <v>EMBALAGEM UNITARIA L-66</v>
          </cell>
          <cell r="C10750" t="str">
            <v>VERP</v>
          </cell>
          <cell r="D10750" t="str">
            <v>UN</v>
          </cell>
        </row>
        <row r="10751">
          <cell r="A10751" t="str">
            <v>0244-17</v>
          </cell>
          <cell r="B10751" t="str">
            <v>EMBALAGEM UNITARIA KT-55</v>
          </cell>
          <cell r="C10751" t="str">
            <v>VERP</v>
          </cell>
          <cell r="D10751" t="str">
            <v>UN</v>
          </cell>
        </row>
        <row r="10752">
          <cell r="A10752" t="str">
            <v>0244-18</v>
          </cell>
          <cell r="B10752" t="str">
            <v>EMBALAGEM COLETIVA KT-55</v>
          </cell>
          <cell r="C10752" t="str">
            <v>VERP</v>
          </cell>
          <cell r="D10752" t="str">
            <v>PL</v>
          </cell>
        </row>
        <row r="10753">
          <cell r="A10753" t="str">
            <v>0244-19</v>
          </cell>
          <cell r="B10753" t="str">
            <v>EMBALAGEM UNITARIA KT-56</v>
          </cell>
          <cell r="C10753" t="str">
            <v>VERP</v>
          </cell>
          <cell r="D10753" t="str">
            <v>UN</v>
          </cell>
        </row>
        <row r="10754">
          <cell r="A10754" t="str">
            <v>0244-20</v>
          </cell>
          <cell r="B10754" t="str">
            <v>EMBALAGEM UNITARIA NL-51</v>
          </cell>
          <cell r="C10754" t="str">
            <v>VERP</v>
          </cell>
          <cell r="D10754" t="str">
            <v>UN</v>
          </cell>
        </row>
        <row r="10755">
          <cell r="A10755" t="str">
            <v>0244-21</v>
          </cell>
          <cell r="B10755" t="str">
            <v>EMBALAGEM UNITARIA E-15</v>
          </cell>
          <cell r="C10755" t="str">
            <v>VERP</v>
          </cell>
          <cell r="D10755" t="str">
            <v>UN</v>
          </cell>
        </row>
        <row r="10756">
          <cell r="A10756" t="str">
            <v>0244-28</v>
          </cell>
          <cell r="B10756" t="str">
            <v>EMBALAGEM UNITARIA ESPANHOL B-05 220V</v>
          </cell>
          <cell r="C10756" t="str">
            <v>VERP</v>
          </cell>
          <cell r="D10756" t="str">
            <v>UN</v>
          </cell>
        </row>
        <row r="10757">
          <cell r="A10757" t="str">
            <v>0244-29</v>
          </cell>
          <cell r="B10757" t="str">
            <v>EMBALAGEM UNITARIA LATAM [B-12 NP]</v>
          </cell>
          <cell r="C10757" t="str">
            <v>VERP</v>
          </cell>
          <cell r="D10757" t="str">
            <v>UN</v>
          </cell>
        </row>
        <row r="10758">
          <cell r="A10758" t="str">
            <v>0244-30</v>
          </cell>
          <cell r="B10758" t="str">
            <v>EMBALAGEM UNITARIA ESPANHOL B-15 220V</v>
          </cell>
          <cell r="C10758" t="str">
            <v>VERP</v>
          </cell>
          <cell r="D10758" t="str">
            <v>UN</v>
          </cell>
        </row>
        <row r="10759">
          <cell r="A10759" t="str">
            <v>0244-31</v>
          </cell>
          <cell r="B10759" t="str">
            <v>EMBALAGEM UNITARIA ESPANHOL B-19 220V</v>
          </cell>
          <cell r="C10759" t="str">
            <v>VERP</v>
          </cell>
          <cell r="D10759" t="str">
            <v>UN</v>
          </cell>
        </row>
        <row r="10760">
          <cell r="A10760" t="str">
            <v>0244-32</v>
          </cell>
          <cell r="B10760" t="str">
            <v>EMBALAGEM UNITARIA ESPANHOL E-01 220V</v>
          </cell>
          <cell r="C10760" t="str">
            <v>VERP</v>
          </cell>
          <cell r="D10760" t="str">
            <v>UN</v>
          </cell>
        </row>
        <row r="10761">
          <cell r="A10761" t="str">
            <v>0244-33</v>
          </cell>
          <cell r="B10761" t="str">
            <v>EMBALAGEM UNITARIA ESPANHOL E-02 220V</v>
          </cell>
          <cell r="C10761" t="str">
            <v>VERP</v>
          </cell>
          <cell r="D10761" t="str">
            <v>UN</v>
          </cell>
        </row>
        <row r="10762">
          <cell r="A10762" t="str">
            <v>0244-34</v>
          </cell>
          <cell r="B10762" t="str">
            <v>EMBALAGEM UNITARIA E-10 [LATAM]</v>
          </cell>
          <cell r="C10762" t="str">
            <v>VERP</v>
          </cell>
          <cell r="D10762" t="str">
            <v>UN</v>
          </cell>
        </row>
        <row r="10763">
          <cell r="A10763" t="str">
            <v>0244-35</v>
          </cell>
          <cell r="B10763" t="str">
            <v>EMBALAGEM UNITARIA LATAM [L-51]</v>
          </cell>
          <cell r="C10763" t="str">
            <v>VERP</v>
          </cell>
          <cell r="D10763" t="str">
            <v>UN</v>
          </cell>
        </row>
        <row r="10764">
          <cell r="A10764" t="str">
            <v>0244-36</v>
          </cell>
          <cell r="B10764" t="str">
            <v>EMBALAGEM UNITARIA ESPANHOL NL-22 220V</v>
          </cell>
          <cell r="C10764" t="str">
            <v>VERP</v>
          </cell>
          <cell r="D10764" t="str">
            <v>UN</v>
          </cell>
        </row>
        <row r="10765">
          <cell r="A10765" t="str">
            <v>0244-37</v>
          </cell>
          <cell r="B10765" t="str">
            <v>EMBALAGEM UNITARIA [NL-26] LATAM</v>
          </cell>
          <cell r="C10765" t="str">
            <v>VERP</v>
          </cell>
          <cell r="D10765" t="str">
            <v>UN</v>
          </cell>
        </row>
        <row r="10766">
          <cell r="A10766" t="str">
            <v>0244-38</v>
          </cell>
          <cell r="B10766" t="str">
            <v>EMBALAGEM UNITARIA ESPANHOL L-28 220V</v>
          </cell>
          <cell r="C10766" t="str">
            <v>VERP</v>
          </cell>
          <cell r="D10766" t="str">
            <v>UN</v>
          </cell>
        </row>
        <row r="10767">
          <cell r="A10767" t="str">
            <v>0244-39</v>
          </cell>
          <cell r="B10767" t="str">
            <v>EMBALAGEM UNITARIA ESPANHOL NL-60 220V</v>
          </cell>
          <cell r="C10767" t="str">
            <v>VERP</v>
          </cell>
          <cell r="D10767" t="str">
            <v>UN</v>
          </cell>
        </row>
        <row r="10768">
          <cell r="A10768" t="str">
            <v>0244-42</v>
          </cell>
          <cell r="B10768" t="str">
            <v>EMBALAGEM COLETIVA BATEDEIRA (ESPANHOL)</v>
          </cell>
          <cell r="C10768" t="str">
            <v>VERP</v>
          </cell>
          <cell r="D10768" t="str">
            <v>PL</v>
          </cell>
        </row>
        <row r="10769">
          <cell r="A10769" t="str">
            <v>0244-43</v>
          </cell>
          <cell r="B10769" t="str">
            <v>EMBALAGEM COLETIVA LIQUID 04UNID[INGLES]</v>
          </cell>
          <cell r="C10769" t="str">
            <v>VERP</v>
          </cell>
          <cell r="D10769" t="str">
            <v>PL</v>
          </cell>
        </row>
        <row r="10770">
          <cell r="A10770" t="str">
            <v>0244-44</v>
          </cell>
          <cell r="B10770" t="str">
            <v>EMBALAGEM COLETIVA EXTRATOR [LATAM]</v>
          </cell>
          <cell r="C10770" t="str">
            <v>VERP</v>
          </cell>
          <cell r="D10770" t="str">
            <v>PL</v>
          </cell>
        </row>
        <row r="10771">
          <cell r="A10771" t="str">
            <v>0244-45</v>
          </cell>
          <cell r="B10771" t="str">
            <v>EMBALAGEM COLETIVA LIQUID [URUGUAI]</v>
          </cell>
          <cell r="C10771" t="str">
            <v>VERP</v>
          </cell>
          <cell r="D10771" t="str">
            <v>PL</v>
          </cell>
        </row>
        <row r="10772">
          <cell r="A10772" t="str">
            <v>0244-46</v>
          </cell>
          <cell r="B10772" t="str">
            <v>EMBALAGEM COLET LIQUID NL-60 (ESPANHOL)</v>
          </cell>
          <cell r="C10772" t="str">
            <v>VERP</v>
          </cell>
          <cell r="D10772" t="str">
            <v>PL</v>
          </cell>
        </row>
        <row r="10773">
          <cell r="A10773" t="str">
            <v>0244-48</v>
          </cell>
          <cell r="B10773" t="str">
            <v>EMBALAGEM UNITARIA NV-61-6P PR+CALÇO</v>
          </cell>
          <cell r="C10773" t="str">
            <v>VERP</v>
          </cell>
          <cell r="D10773" t="str">
            <v>UN</v>
          </cell>
        </row>
        <row r="10774">
          <cell r="A10774" t="str">
            <v>0244-50</v>
          </cell>
          <cell r="B10774" t="str">
            <v>EMBALAGEM UNITARIA NV-41-6P PR+CALÇO</v>
          </cell>
          <cell r="C10774" t="str">
            <v>VERP</v>
          </cell>
          <cell r="D10774" t="str">
            <v>UN</v>
          </cell>
        </row>
        <row r="10775">
          <cell r="A10775" t="str">
            <v>0244-51</v>
          </cell>
          <cell r="B10775" t="str">
            <v>EMBALAGEM UNITARIA NV-06-6P BR+CALÇO</v>
          </cell>
          <cell r="C10775" t="str">
            <v>VERP</v>
          </cell>
          <cell r="D10775" t="str">
            <v>UN</v>
          </cell>
        </row>
        <row r="10776">
          <cell r="A10776" t="str">
            <v>0244-53</v>
          </cell>
          <cell r="B10776" t="str">
            <v>EMBALAGEM UNITARIA NV-45-6P BR+ CALÇO</v>
          </cell>
          <cell r="C10776" t="str">
            <v>VERP</v>
          </cell>
          <cell r="D10776" t="str">
            <v>UN</v>
          </cell>
        </row>
        <row r="10777">
          <cell r="A10777" t="str">
            <v>0244-54</v>
          </cell>
          <cell r="B10777" t="str">
            <v>EMBALAGEM UNITARIA NV-15-6P BR+CALÇO</v>
          </cell>
          <cell r="C10777" t="str">
            <v>VERP</v>
          </cell>
          <cell r="D10777" t="str">
            <v>UN</v>
          </cell>
        </row>
        <row r="10778">
          <cell r="A10778" t="str">
            <v>0244-55</v>
          </cell>
          <cell r="B10778" t="str">
            <v>EMBALAGEM UNITARIA NV-32-6P +CALÇO</v>
          </cell>
          <cell r="C10778" t="str">
            <v>VERP</v>
          </cell>
          <cell r="D10778" t="str">
            <v>UN</v>
          </cell>
        </row>
        <row r="10779">
          <cell r="A10779" t="str">
            <v>0244-56</v>
          </cell>
          <cell r="B10779" t="str">
            <v>EMBALAGEM UNITARIA V-37-6P PR +CALÇO</v>
          </cell>
          <cell r="C10779" t="str">
            <v>VERP</v>
          </cell>
          <cell r="D10779" t="str">
            <v>UN</v>
          </cell>
        </row>
        <row r="10780">
          <cell r="A10780" t="str">
            <v>0244-57</v>
          </cell>
          <cell r="B10780" t="str">
            <v>EMBALAGEM UNITARIA NV-15-6P FB +CALÇO</v>
          </cell>
          <cell r="C10780" t="str">
            <v>VERP</v>
          </cell>
          <cell r="D10780" t="str">
            <v>UN</v>
          </cell>
        </row>
        <row r="10781">
          <cell r="A10781" t="str">
            <v>0244-58</v>
          </cell>
          <cell r="B10781" t="str">
            <v>EMBALAGEM UNITARIA E-16 CLASSIC HOME</v>
          </cell>
          <cell r="C10781" t="str">
            <v>VERP</v>
          </cell>
          <cell r="D10781" t="str">
            <v>UN</v>
          </cell>
        </row>
        <row r="10782">
          <cell r="A10782" t="str">
            <v>0244-59</v>
          </cell>
          <cell r="B10782" t="str">
            <v>EMBALAGEM UNITARIA E-18 CLASSIC HOME</v>
          </cell>
          <cell r="C10782" t="str">
            <v>VERP</v>
          </cell>
          <cell r="D10782" t="str">
            <v>UN</v>
          </cell>
        </row>
        <row r="10783">
          <cell r="A10783" t="str">
            <v>0244-63</v>
          </cell>
          <cell r="B10783" t="str">
            <v>EMBALAGEM UNITARIA VTE-02</v>
          </cell>
          <cell r="C10783" t="str">
            <v>VERP</v>
          </cell>
          <cell r="D10783" t="str">
            <v>UN</v>
          </cell>
        </row>
        <row r="10784">
          <cell r="A10784" t="str">
            <v>0244-64</v>
          </cell>
          <cell r="B10784" t="str">
            <v>EMBALAGEM UNITARIA L-25F</v>
          </cell>
          <cell r="C10784" t="str">
            <v>VERP</v>
          </cell>
          <cell r="D10784" t="str">
            <v>UN</v>
          </cell>
        </row>
        <row r="10785">
          <cell r="A10785" t="str">
            <v>0244-65</v>
          </cell>
          <cell r="B10785" t="str">
            <v>EMBALAGEM COL VENTIL DE TETO</v>
          </cell>
          <cell r="C10785" t="str">
            <v>VERP</v>
          </cell>
          <cell r="D10785" t="str">
            <v>PL</v>
          </cell>
        </row>
        <row r="10786">
          <cell r="A10786" t="str">
            <v>0244-70</v>
          </cell>
          <cell r="B10786" t="str">
            <v>EMBALAGEM UNITARIA NV-04 BR + CALÇO</v>
          </cell>
          <cell r="C10786" t="str">
            <v>VERP</v>
          </cell>
          <cell r="D10786" t="str">
            <v>UN</v>
          </cell>
        </row>
        <row r="10787">
          <cell r="A10787" t="str">
            <v>0244-71</v>
          </cell>
          <cell r="B10787" t="str">
            <v>EMBALAGEM UNITÁRIA NKT-52</v>
          </cell>
          <cell r="C10787" t="str">
            <v>VERP</v>
          </cell>
          <cell r="D10787" t="str">
            <v>UN</v>
          </cell>
        </row>
        <row r="10788">
          <cell r="A10788" t="str">
            <v>0244-72</v>
          </cell>
          <cell r="B10788" t="str">
            <v>EMBALAGEM COLETIVA KT-58 URUGUAI</v>
          </cell>
          <cell r="C10788" t="str">
            <v>VERP</v>
          </cell>
          <cell r="D10788" t="str">
            <v>PL</v>
          </cell>
        </row>
        <row r="10789">
          <cell r="A10789" t="str">
            <v>0244-73</v>
          </cell>
          <cell r="B10789" t="str">
            <v>EMBALAGEM UNITARIA KT-58 URUGUAI</v>
          </cell>
          <cell r="C10789" t="str">
            <v>VERP</v>
          </cell>
          <cell r="D10789" t="str">
            <v>UN</v>
          </cell>
        </row>
        <row r="10790">
          <cell r="A10790" t="str">
            <v>0244-75</v>
          </cell>
          <cell r="B10790" t="str">
            <v>EMB IND[PE-28]</v>
          </cell>
          <cell r="C10790" t="str">
            <v>ROH</v>
          </cell>
          <cell r="D10790" t="str">
            <v>UN</v>
          </cell>
        </row>
        <row r="10791">
          <cell r="A10791" t="str">
            <v>0244-76</v>
          </cell>
          <cell r="B10791" t="str">
            <v>EMB COLET[PE-28]</v>
          </cell>
          <cell r="C10791" t="str">
            <v>ROH</v>
          </cell>
          <cell r="D10791" t="str">
            <v>UN</v>
          </cell>
        </row>
        <row r="10792">
          <cell r="A10792" t="str">
            <v>0244-77</v>
          </cell>
          <cell r="B10792" t="str">
            <v>EMBALAGEM UNITARIA NL-22 PANAMA 110V</v>
          </cell>
          <cell r="C10792" t="str">
            <v>VERP</v>
          </cell>
          <cell r="D10792" t="str">
            <v>UN</v>
          </cell>
        </row>
        <row r="10793">
          <cell r="A10793" t="str">
            <v>0244-78</v>
          </cell>
          <cell r="B10793" t="str">
            <v>EMBALAGEM UNITARIA VT-41-6P NP PR+CALÇO</v>
          </cell>
          <cell r="C10793" t="str">
            <v>VERP</v>
          </cell>
          <cell r="D10793" t="str">
            <v>UN</v>
          </cell>
        </row>
        <row r="10794">
          <cell r="A10794" t="str">
            <v>0244-79</v>
          </cell>
          <cell r="B10794" t="str">
            <v>EMBALAGEM UNITARIA NV-15-6P+CALÇO[LATAM]</v>
          </cell>
          <cell r="C10794" t="str">
            <v>VERP</v>
          </cell>
          <cell r="D10794" t="str">
            <v>UN</v>
          </cell>
        </row>
        <row r="10795">
          <cell r="A10795" t="str">
            <v>0244-80</v>
          </cell>
          <cell r="B10795" t="str">
            <v>EMBALAGEM UNITARIA NV-06-6P-NP +CALÇO</v>
          </cell>
          <cell r="C10795" t="str">
            <v>VERP</v>
          </cell>
          <cell r="D10795" t="str">
            <v>UN</v>
          </cell>
        </row>
        <row r="10796">
          <cell r="A10796" t="str">
            <v>0244-81</v>
          </cell>
          <cell r="B10796" t="str">
            <v>EMBALAGEM UNITARIA NV-45-6P-NP + CALÇO</v>
          </cell>
          <cell r="C10796" t="str">
            <v>VERP</v>
          </cell>
          <cell r="D10796" t="str">
            <v>UN</v>
          </cell>
        </row>
        <row r="10797">
          <cell r="A10797" t="str">
            <v>0244-82</v>
          </cell>
          <cell r="B10797" t="str">
            <v>EMBALAGEM UNITARIA NV-41-6P-NP + CALÇO</v>
          </cell>
          <cell r="C10797" t="str">
            <v>VERP</v>
          </cell>
          <cell r="D10797" t="str">
            <v>UN</v>
          </cell>
        </row>
        <row r="10798">
          <cell r="A10798" t="str">
            <v>0244-83</v>
          </cell>
          <cell r="B10798" t="str">
            <v>EMBALAGEM UNITARIA NV-61-6P-NP +CALÇO</v>
          </cell>
          <cell r="C10798" t="str">
            <v>VERP</v>
          </cell>
          <cell r="D10798" t="str">
            <v>UN</v>
          </cell>
        </row>
        <row r="10799">
          <cell r="A10799" t="str">
            <v>0244-85</v>
          </cell>
          <cell r="B10799" t="str">
            <v>EMBALAGEM UNITARIA NV-75-6P-NP + CALÇO</v>
          </cell>
          <cell r="C10799" t="str">
            <v>VERP</v>
          </cell>
          <cell r="D10799" t="str">
            <v>UN</v>
          </cell>
        </row>
        <row r="10800">
          <cell r="A10800" t="str">
            <v>0244-86</v>
          </cell>
          <cell r="B10800" t="str">
            <v>EMBALAGEM UNITARIA VT-41-6P+CALÇO[LATAM]</v>
          </cell>
          <cell r="C10800" t="str">
            <v>VERP</v>
          </cell>
          <cell r="D10800" t="str">
            <v>UN</v>
          </cell>
        </row>
        <row r="10801">
          <cell r="A10801" t="str">
            <v>0244-87</v>
          </cell>
          <cell r="B10801" t="str">
            <v>EMBALAGEM UNITARIA NV-32-6P + CALÇO VER2</v>
          </cell>
          <cell r="C10801" t="str">
            <v>VERP</v>
          </cell>
          <cell r="D10801" t="str">
            <v>UN</v>
          </cell>
        </row>
        <row r="10802">
          <cell r="A10802" t="str">
            <v>0244-88</v>
          </cell>
          <cell r="B10802" t="str">
            <v>EMBALAGEM UNITARIA V-37-6P + CALÇO VER02</v>
          </cell>
          <cell r="C10802" t="str">
            <v>VERP</v>
          </cell>
          <cell r="D10802" t="str">
            <v>UN</v>
          </cell>
        </row>
        <row r="10803">
          <cell r="A10803" t="str">
            <v>0244-89</v>
          </cell>
          <cell r="B10803" t="str">
            <v>EMBALAGEM UNITARIA V-74-6P VER02</v>
          </cell>
          <cell r="C10803" t="str">
            <v>VERP</v>
          </cell>
          <cell r="D10803" t="str">
            <v>UN</v>
          </cell>
        </row>
        <row r="10804">
          <cell r="A10804" t="str">
            <v>0244-90</v>
          </cell>
          <cell r="B10804" t="str">
            <v>EMBALAGEM UNITARIA NV-15-6P + CALÇO VER2</v>
          </cell>
          <cell r="C10804" t="str">
            <v>VERP</v>
          </cell>
          <cell r="D10804" t="str">
            <v>UN</v>
          </cell>
        </row>
        <row r="10805">
          <cell r="A10805" t="str">
            <v>0244-91</v>
          </cell>
          <cell r="B10805" t="str">
            <v>EMBALAGEM UNIT  NV-15-6P-FB +CALÇO VER02</v>
          </cell>
          <cell r="C10805" t="str">
            <v>VERP</v>
          </cell>
          <cell r="D10805" t="str">
            <v>UN</v>
          </cell>
        </row>
        <row r="10806">
          <cell r="A10806" t="str">
            <v>0244-92</v>
          </cell>
          <cell r="B10806" t="str">
            <v>EMBALAGEM UNITARIA VT-31-6P +CALÇO VER02</v>
          </cell>
          <cell r="C10806" t="str">
            <v>VERP</v>
          </cell>
          <cell r="D10806" t="str">
            <v>UN</v>
          </cell>
        </row>
        <row r="10807">
          <cell r="A10807" t="str">
            <v>0244-93</v>
          </cell>
          <cell r="B10807" t="str">
            <v>EMBALAGEM UNITARIA NV-15-4P + CALÇO</v>
          </cell>
          <cell r="C10807" t="str">
            <v>VERP</v>
          </cell>
          <cell r="D10807" t="str">
            <v>UN</v>
          </cell>
        </row>
        <row r="10808">
          <cell r="A10808" t="str">
            <v>0244-95</v>
          </cell>
          <cell r="B10808" t="str">
            <v>EMBALAGEM UNITARIA V-08B-4P + CALÇO</v>
          </cell>
          <cell r="C10808" t="str">
            <v>VERP</v>
          </cell>
          <cell r="D10808" t="str">
            <v>UN</v>
          </cell>
        </row>
        <row r="10809">
          <cell r="A10809" t="str">
            <v>0244-97</v>
          </cell>
          <cell r="B10809" t="str">
            <v>EMBALAGEM UNITARIA V-16B-4P + CALÇO</v>
          </cell>
          <cell r="C10809" t="str">
            <v>VERP</v>
          </cell>
          <cell r="D10809" t="str">
            <v>UN</v>
          </cell>
        </row>
        <row r="10810">
          <cell r="A10810" t="str">
            <v>0244-98</v>
          </cell>
          <cell r="B10810" t="str">
            <v>EMBALAGEM UNITARIA V-45-4P-NP + CALÇO</v>
          </cell>
          <cell r="C10810" t="str">
            <v>VERP</v>
          </cell>
          <cell r="D10810" t="str">
            <v>UN</v>
          </cell>
        </row>
        <row r="10811">
          <cell r="A10811" t="str">
            <v>0245-03</v>
          </cell>
          <cell r="B10811" t="str">
            <v>ETIQ LOGO BR</v>
          </cell>
          <cell r="C10811" t="str">
            <v>HALB</v>
          </cell>
          <cell r="D10811" t="str">
            <v>UN</v>
          </cell>
        </row>
        <row r="10812">
          <cell r="A10812" t="str">
            <v>0245-03E</v>
          </cell>
          <cell r="B10812" t="str">
            <v>ETIQ LOGO BR</v>
          </cell>
          <cell r="C10812" t="str">
            <v>HALB</v>
          </cell>
          <cell r="D10812" t="str">
            <v>UN</v>
          </cell>
        </row>
        <row r="10813">
          <cell r="A10813" t="str">
            <v>0245-08</v>
          </cell>
          <cell r="B10813" t="str">
            <v>ETIQ LOGO  V-31 PR</v>
          </cell>
          <cell r="C10813" t="str">
            <v>HALB</v>
          </cell>
          <cell r="D10813" t="str">
            <v>UN</v>
          </cell>
        </row>
        <row r="10814">
          <cell r="A10814" t="str">
            <v>0245-08E</v>
          </cell>
          <cell r="B10814" t="str">
            <v>ETIQ LOGO  V-31 PR</v>
          </cell>
          <cell r="C10814" t="str">
            <v>HALB</v>
          </cell>
          <cell r="D10814" t="str">
            <v>UN</v>
          </cell>
        </row>
        <row r="10815">
          <cell r="A10815" t="str">
            <v>0245-09</v>
          </cell>
          <cell r="B10815" t="str">
            <v>ETIQ LOGO PRETA [V-40]</v>
          </cell>
          <cell r="C10815" t="str">
            <v>HALB</v>
          </cell>
          <cell r="D10815" t="str">
            <v>UN</v>
          </cell>
        </row>
        <row r="10816">
          <cell r="A10816" t="str">
            <v>0245-09E</v>
          </cell>
          <cell r="B10816" t="str">
            <v>ETIQ LOGO PRETA [V-40]</v>
          </cell>
          <cell r="C10816" t="str">
            <v>HALB</v>
          </cell>
          <cell r="D10816" t="str">
            <v>UN</v>
          </cell>
        </row>
        <row r="10817">
          <cell r="A10817" t="str">
            <v>0245-100</v>
          </cell>
          <cell r="B10817" t="str">
            <v>ETIQ LOGO VENTILADOR PRO-50 GRAVADA</v>
          </cell>
          <cell r="C10817" t="str">
            <v>HALB</v>
          </cell>
          <cell r="D10817" t="str">
            <v>UN</v>
          </cell>
        </row>
        <row r="10818">
          <cell r="A10818" t="str">
            <v>0245-15</v>
          </cell>
          <cell r="B10818" t="str">
            <v>ETIQ LOGO VT-30 PRATA</v>
          </cell>
          <cell r="C10818" t="str">
            <v>HALB</v>
          </cell>
          <cell r="D10818" t="str">
            <v>UN</v>
          </cell>
        </row>
        <row r="10819">
          <cell r="A10819" t="str">
            <v>0245-15E</v>
          </cell>
          <cell r="B10819" t="str">
            <v>ETIQ LOGO VT-30 PRATA</v>
          </cell>
          <cell r="C10819" t="str">
            <v>HALB</v>
          </cell>
          <cell r="D10819" t="str">
            <v>UN</v>
          </cell>
        </row>
        <row r="10820">
          <cell r="A10820" t="str">
            <v>0245-16</v>
          </cell>
          <cell r="B10820" t="str">
            <v>ETIQ LOGO PRATA [VT-40]</v>
          </cell>
          <cell r="C10820" t="str">
            <v>HALB</v>
          </cell>
          <cell r="D10820" t="str">
            <v>UN</v>
          </cell>
        </row>
        <row r="10821">
          <cell r="A10821" t="str">
            <v>0245-16E</v>
          </cell>
          <cell r="B10821" t="str">
            <v>ETIQ LOGO PRATA [VT-40]</v>
          </cell>
          <cell r="C10821" t="str">
            <v>HALB</v>
          </cell>
          <cell r="D10821" t="str">
            <v>UN</v>
          </cell>
        </row>
        <row r="10822">
          <cell r="A10822" t="str">
            <v>0245-17</v>
          </cell>
          <cell r="B10822" t="str">
            <v>ETIQ LOGO V-30 BRANCO</v>
          </cell>
          <cell r="C10822" t="str">
            <v>HALB</v>
          </cell>
          <cell r="D10822" t="str">
            <v>UN</v>
          </cell>
        </row>
        <row r="10823">
          <cell r="A10823" t="str">
            <v>0245-17E</v>
          </cell>
          <cell r="B10823" t="str">
            <v>ETIQ LOGO V-30 BRANCO</v>
          </cell>
          <cell r="C10823" t="str">
            <v>HALB</v>
          </cell>
          <cell r="D10823" t="str">
            <v>UN</v>
          </cell>
        </row>
        <row r="10824">
          <cell r="A10824" t="str">
            <v>0245-18</v>
          </cell>
          <cell r="B10824" t="str">
            <v>ETIQ LOGO BRANCA [V-40]</v>
          </cell>
          <cell r="C10824" t="str">
            <v>HALB</v>
          </cell>
          <cell r="D10824" t="str">
            <v>UN</v>
          </cell>
        </row>
        <row r="10825">
          <cell r="A10825" t="str">
            <v>0245-18E</v>
          </cell>
          <cell r="B10825" t="str">
            <v>ETIQ LOGO BRANCA [V-40]</v>
          </cell>
          <cell r="C10825" t="str">
            <v>HALB</v>
          </cell>
          <cell r="D10825" t="str">
            <v>UN</v>
          </cell>
        </row>
        <row r="10826">
          <cell r="A10826" t="str">
            <v>0245-19</v>
          </cell>
          <cell r="B10826" t="str">
            <v>ETIQ SELO RUIDO L-60I 127V</v>
          </cell>
          <cell r="C10826" t="str">
            <v>ROH</v>
          </cell>
          <cell r="D10826" t="str">
            <v>UN</v>
          </cell>
        </row>
        <row r="10827">
          <cell r="A10827" t="str">
            <v>0245-20</v>
          </cell>
          <cell r="B10827" t="str">
            <v>ETIQ SELO RUIDO L-60I 220V</v>
          </cell>
          <cell r="C10827" t="str">
            <v>ROH</v>
          </cell>
          <cell r="D10827" t="str">
            <v>UN</v>
          </cell>
        </row>
        <row r="10828">
          <cell r="A10828" t="str">
            <v>0245-22</v>
          </cell>
          <cell r="B10828" t="str">
            <v>ETIQ LOGO VENTILADORES PRO-55/65</v>
          </cell>
          <cell r="C10828" t="str">
            <v>HALB</v>
          </cell>
          <cell r="D10828" t="str">
            <v>UN</v>
          </cell>
        </row>
        <row r="10829">
          <cell r="A10829" t="str">
            <v>0245-22E</v>
          </cell>
          <cell r="B10829" t="str">
            <v>ETIQ LOGO VENTILADORES PRO-55/65</v>
          </cell>
          <cell r="C10829" t="str">
            <v>HALB</v>
          </cell>
          <cell r="D10829" t="str">
            <v>UN</v>
          </cell>
        </row>
        <row r="10830">
          <cell r="A10830" t="str">
            <v>0245-23</v>
          </cell>
          <cell r="B10830" t="str">
            <v>ETIQ LOGO VENTILADORES PRO-55/65 GRAVADA</v>
          </cell>
          <cell r="C10830" t="str">
            <v>HALB</v>
          </cell>
          <cell r="D10830" t="str">
            <v>UN</v>
          </cell>
        </row>
        <row r="10831">
          <cell r="A10831" t="str">
            <v>0245-24</v>
          </cell>
          <cell r="B10831" t="str">
            <v>ETIQ LOGO VT-32 PRATA GRAVADA</v>
          </cell>
          <cell r="C10831" t="str">
            <v>HALB</v>
          </cell>
          <cell r="D10831" t="str">
            <v>UN</v>
          </cell>
        </row>
        <row r="10832">
          <cell r="A10832" t="str">
            <v>0245-25</v>
          </cell>
          <cell r="B10832" t="str">
            <v>ETIQ LOGO VT-42 PRATA GRAVADA</v>
          </cell>
          <cell r="C10832" t="str">
            <v>HALB</v>
          </cell>
          <cell r="D10832" t="str">
            <v>UN</v>
          </cell>
        </row>
        <row r="10833">
          <cell r="A10833" t="str">
            <v>0245-27</v>
          </cell>
          <cell r="B10833" t="str">
            <v>ETIQ LOGO VT-51-6P PRATA GRAVADA</v>
          </cell>
          <cell r="C10833" t="str">
            <v>HALB</v>
          </cell>
          <cell r="D10833" t="str">
            <v>UN</v>
          </cell>
        </row>
        <row r="10834">
          <cell r="A10834" t="str">
            <v>0245-28</v>
          </cell>
          <cell r="B10834" t="str">
            <v>ETIQ LOGO VT-51-6P PRATA</v>
          </cell>
          <cell r="C10834" t="str">
            <v>HALB</v>
          </cell>
          <cell r="D10834" t="str">
            <v>UN</v>
          </cell>
        </row>
        <row r="10835">
          <cell r="A10835" t="str">
            <v>0245-28E</v>
          </cell>
          <cell r="B10835" t="str">
            <v>ETIQ LOGO VT-51-6P PRATA</v>
          </cell>
          <cell r="C10835" t="str">
            <v>HALB</v>
          </cell>
          <cell r="D10835" t="str">
            <v>UN</v>
          </cell>
        </row>
        <row r="10836">
          <cell r="A10836" t="str">
            <v>0245-29</v>
          </cell>
          <cell r="B10836" t="str">
            <v>ETIQ LOGO BRANCA [VT-40]</v>
          </cell>
          <cell r="C10836" t="str">
            <v>HALB</v>
          </cell>
          <cell r="D10836" t="str">
            <v>UN</v>
          </cell>
        </row>
        <row r="10837">
          <cell r="A10837" t="str">
            <v>0245-29E</v>
          </cell>
          <cell r="B10837" t="str">
            <v>ETIQ LOGO BRANCA [VT-40]</v>
          </cell>
          <cell r="C10837" t="str">
            <v>HALB</v>
          </cell>
          <cell r="D10837" t="str">
            <v>UN</v>
          </cell>
        </row>
        <row r="10838">
          <cell r="A10838" t="str">
            <v>0245-30</v>
          </cell>
          <cell r="B10838" t="str">
            <v>ETIQ LOGO VT-30 BRANCA</v>
          </cell>
          <cell r="C10838" t="str">
            <v>HALB</v>
          </cell>
          <cell r="D10838" t="str">
            <v>UN</v>
          </cell>
        </row>
        <row r="10839">
          <cell r="A10839" t="str">
            <v>0245-30E</v>
          </cell>
          <cell r="B10839" t="str">
            <v>ETIQ LOGO VT-30 BRANCA</v>
          </cell>
          <cell r="C10839" t="str">
            <v>HALB</v>
          </cell>
          <cell r="D10839" t="str">
            <v>UN</v>
          </cell>
        </row>
        <row r="10840">
          <cell r="A10840" t="str">
            <v>0245-31</v>
          </cell>
          <cell r="B10840" t="str">
            <v>ETIQ LOGO VENTILADORES PRO-55</v>
          </cell>
          <cell r="C10840" t="str">
            <v>HALB</v>
          </cell>
          <cell r="D10840" t="str">
            <v>UN</v>
          </cell>
        </row>
        <row r="10841">
          <cell r="A10841" t="str">
            <v>0245-31E</v>
          </cell>
          <cell r="B10841" t="str">
            <v>ETIQ LOGO VENTILADORES PRO-55</v>
          </cell>
          <cell r="C10841" t="str">
            <v>HALB</v>
          </cell>
          <cell r="D10841" t="str">
            <v>UN</v>
          </cell>
        </row>
        <row r="10842">
          <cell r="A10842" t="str">
            <v>0245-32</v>
          </cell>
          <cell r="B10842" t="str">
            <v>ETIQ LOGO VENTILADORES PRO-55 GRAVADA</v>
          </cell>
          <cell r="C10842" t="str">
            <v>HALB</v>
          </cell>
          <cell r="D10842" t="str">
            <v>UN</v>
          </cell>
        </row>
        <row r="10843">
          <cell r="A10843" t="str">
            <v>0245-33</v>
          </cell>
          <cell r="B10843" t="str">
            <v>ETIQ LOGO NV-29-6P BR GRAVADA</v>
          </cell>
          <cell r="C10843" t="str">
            <v>HALB</v>
          </cell>
          <cell r="D10843" t="str">
            <v>UN</v>
          </cell>
        </row>
        <row r="10844">
          <cell r="A10844" t="str">
            <v>0245-34</v>
          </cell>
          <cell r="B10844" t="str">
            <v>ETIQ LOGO VPS-52 VERM GRAVADA POLISHOP</v>
          </cell>
          <cell r="C10844" t="str">
            <v>HALB</v>
          </cell>
          <cell r="D10844" t="str">
            <v>UN</v>
          </cell>
        </row>
        <row r="10845">
          <cell r="A10845" t="str">
            <v>0245-35</v>
          </cell>
          <cell r="B10845" t="str">
            <v>ETIQ LOGO  VERMELHA [VT-40]</v>
          </cell>
          <cell r="C10845" t="str">
            <v>HALB</v>
          </cell>
          <cell r="D10845" t="str">
            <v>UN</v>
          </cell>
        </row>
        <row r="10846">
          <cell r="A10846" t="str">
            <v>0245-35E</v>
          </cell>
          <cell r="B10846" t="str">
            <v>ETIQ LOGO  VERMELHA [VT-40]</v>
          </cell>
          <cell r="C10846" t="str">
            <v>HALB</v>
          </cell>
          <cell r="D10846" t="str">
            <v>UN</v>
          </cell>
        </row>
        <row r="10847">
          <cell r="A10847" t="str">
            <v>0245-38</v>
          </cell>
          <cell r="B10847" t="str">
            <v>SUPORTE DA CHAVE NVT PRATA</v>
          </cell>
          <cell r="C10847" t="str">
            <v>HALB</v>
          </cell>
          <cell r="D10847" t="str">
            <v>UN</v>
          </cell>
        </row>
        <row r="10848">
          <cell r="A10848" t="str">
            <v>0245-38E</v>
          </cell>
          <cell r="B10848" t="str">
            <v>SUPORTE DA CHAVE NVT PRATA</v>
          </cell>
          <cell r="C10848" t="str">
            <v>HALB</v>
          </cell>
          <cell r="D10848" t="str">
            <v>UN</v>
          </cell>
        </row>
        <row r="10849">
          <cell r="A10849" t="str">
            <v>0245-39</v>
          </cell>
          <cell r="B10849" t="str">
            <v>SUPORTE DA CHAVE NVT-40 PRATA GRAVADO</v>
          </cell>
          <cell r="C10849" t="str">
            <v>HALB</v>
          </cell>
          <cell r="D10849" t="str">
            <v>UN</v>
          </cell>
        </row>
        <row r="10850">
          <cell r="A10850" t="str">
            <v>0245-40</v>
          </cell>
          <cell r="B10850" t="str">
            <v>ETIQ LOGO PRETA VT-40</v>
          </cell>
          <cell r="C10850" t="str">
            <v>HALB</v>
          </cell>
          <cell r="D10850" t="str">
            <v>UN</v>
          </cell>
        </row>
        <row r="10851">
          <cell r="A10851" t="str">
            <v>0245-40E</v>
          </cell>
          <cell r="B10851" t="str">
            <v>ETIQ LOGO PRETA VT-40</v>
          </cell>
          <cell r="C10851" t="str">
            <v>HALB</v>
          </cell>
          <cell r="D10851" t="str">
            <v>UN</v>
          </cell>
        </row>
        <row r="10852">
          <cell r="A10852" t="str">
            <v>0245-41</v>
          </cell>
          <cell r="B10852" t="str">
            <v>ETIQ LOGO PRETA GRAVADA [VM-PRO-55P]</v>
          </cell>
          <cell r="C10852" t="str">
            <v>HALB</v>
          </cell>
          <cell r="D10852" t="str">
            <v>UN</v>
          </cell>
        </row>
        <row r="10853">
          <cell r="A10853" t="str">
            <v>0245-42</v>
          </cell>
          <cell r="B10853" t="str">
            <v>ETIQ LOGO PRATA GRAVADA [VM-PRO-55E]</v>
          </cell>
          <cell r="C10853" t="str">
            <v>HALB</v>
          </cell>
          <cell r="D10853" t="str">
            <v>UN</v>
          </cell>
        </row>
        <row r="10854">
          <cell r="A10854" t="str">
            <v>0245-43</v>
          </cell>
          <cell r="B10854" t="str">
            <v>ETIQ LOGO VERMELHA [VT-40] RED LINE</v>
          </cell>
          <cell r="C10854" t="str">
            <v>HALB</v>
          </cell>
          <cell r="D10854" t="str">
            <v>UN</v>
          </cell>
        </row>
        <row r="10855">
          <cell r="A10855" t="str">
            <v>0245-43E</v>
          </cell>
          <cell r="B10855" t="str">
            <v>ETIQ LOGO VERMELHA [VT-40] RED LINE</v>
          </cell>
          <cell r="C10855" t="str">
            <v>HALB</v>
          </cell>
          <cell r="D10855" t="str">
            <v>UN</v>
          </cell>
        </row>
        <row r="10856">
          <cell r="A10856" t="str">
            <v>0245-44</v>
          </cell>
          <cell r="B10856" t="str">
            <v>ETIQ LOGO NVT-40 RED LINE</v>
          </cell>
          <cell r="C10856" t="str">
            <v>HALB</v>
          </cell>
          <cell r="D10856" t="str">
            <v>UN</v>
          </cell>
        </row>
        <row r="10857">
          <cell r="A10857" t="str">
            <v>0245-44E</v>
          </cell>
          <cell r="B10857" t="str">
            <v>ETIQ LOGO NVT-40 RED LINE</v>
          </cell>
          <cell r="C10857" t="str">
            <v>HALB</v>
          </cell>
          <cell r="D10857" t="str">
            <v>UN</v>
          </cell>
        </row>
        <row r="10858">
          <cell r="A10858" t="str">
            <v>0245-45</v>
          </cell>
          <cell r="B10858" t="str">
            <v>MAN INSTRUCOES[FI-09M]</v>
          </cell>
          <cell r="C10858" t="str">
            <v>ROH</v>
          </cell>
          <cell r="D10858" t="str">
            <v>UN</v>
          </cell>
        </row>
        <row r="10859">
          <cell r="A10859" t="str">
            <v>0245-46</v>
          </cell>
          <cell r="B10859" t="str">
            <v>MAN INSTRUCOES[FI-09]</v>
          </cell>
          <cell r="C10859" t="str">
            <v>ROH</v>
          </cell>
          <cell r="D10859" t="str">
            <v>UN</v>
          </cell>
        </row>
        <row r="10860">
          <cell r="A10860" t="str">
            <v>0245-49</v>
          </cell>
          <cell r="B10860" t="str">
            <v>ETIQ LOGO PRATA ESCURO [VT-40]</v>
          </cell>
          <cell r="C10860" t="str">
            <v>HALB</v>
          </cell>
          <cell r="D10860" t="str">
            <v>UN</v>
          </cell>
        </row>
        <row r="10861">
          <cell r="A10861" t="str">
            <v>0245-49E</v>
          </cell>
          <cell r="B10861" t="str">
            <v>ETIQ LOGO PRATA ESCURO [VT-40]</v>
          </cell>
          <cell r="C10861" t="str">
            <v>HALB</v>
          </cell>
          <cell r="D10861" t="str">
            <v>UN</v>
          </cell>
        </row>
        <row r="10862">
          <cell r="A10862" t="str">
            <v>0245-50</v>
          </cell>
          <cell r="B10862" t="str">
            <v>ETIQ LOGO PRATA ESCURO [VT-30]</v>
          </cell>
          <cell r="C10862" t="str">
            <v>HALB</v>
          </cell>
          <cell r="D10862" t="str">
            <v>UN</v>
          </cell>
        </row>
        <row r="10863">
          <cell r="A10863" t="str">
            <v>0245-50E</v>
          </cell>
          <cell r="B10863" t="str">
            <v>ETIQ LOGO PRATA ESCURO [VT-30]</v>
          </cell>
          <cell r="C10863" t="str">
            <v>HALB</v>
          </cell>
          <cell r="D10863" t="str">
            <v>UN</v>
          </cell>
        </row>
        <row r="10864">
          <cell r="A10864" t="str">
            <v>0245-51</v>
          </cell>
          <cell r="B10864" t="str">
            <v>ETIQ LOGO NVT-40</v>
          </cell>
          <cell r="C10864" t="str">
            <v>HALB</v>
          </cell>
          <cell r="D10864" t="str">
            <v>UN</v>
          </cell>
        </row>
        <row r="10865">
          <cell r="A10865" t="str">
            <v>0245-51E</v>
          </cell>
          <cell r="B10865" t="str">
            <v>ETIQ LOGO NVT-40</v>
          </cell>
          <cell r="C10865" t="str">
            <v>HALB</v>
          </cell>
          <cell r="D10865" t="str">
            <v>UN</v>
          </cell>
        </row>
        <row r="10866">
          <cell r="A10866" t="str">
            <v>0245-52</v>
          </cell>
          <cell r="B10866" t="str">
            <v>SUP DA CH NVT[VT-41-TM-8P-NP]PRATA GRAV</v>
          </cell>
          <cell r="C10866" t="str">
            <v>HALB</v>
          </cell>
          <cell r="D10866" t="str">
            <v>UN</v>
          </cell>
        </row>
        <row r="10867">
          <cell r="A10867" t="str">
            <v>0245-53</v>
          </cell>
          <cell r="B10867" t="str">
            <v>ETIQ LOGO [VT-41-TM-8P-NP]  GRAVADA</v>
          </cell>
          <cell r="C10867" t="str">
            <v>HALB</v>
          </cell>
          <cell r="D10867" t="str">
            <v>UN</v>
          </cell>
        </row>
        <row r="10868">
          <cell r="A10868" t="str">
            <v>0245-54</v>
          </cell>
          <cell r="B10868" t="str">
            <v>SUPORTE DA CHAVE NVT VERMELHO RED LINE</v>
          </cell>
          <cell r="C10868" t="str">
            <v>HALB</v>
          </cell>
          <cell r="D10868" t="str">
            <v>UN</v>
          </cell>
        </row>
        <row r="10869">
          <cell r="A10869" t="str">
            <v>0245-54E</v>
          </cell>
          <cell r="B10869" t="str">
            <v>SUPORTE DA CHAVE NVT VERMELHO RED LINE</v>
          </cell>
          <cell r="C10869" t="str">
            <v>HALB</v>
          </cell>
          <cell r="D10869" t="str">
            <v>UN</v>
          </cell>
        </row>
        <row r="10870">
          <cell r="A10870" t="str">
            <v>0245-55</v>
          </cell>
          <cell r="B10870" t="str">
            <v>SUPORTE DA CHAVE NVT VERMELHO RL GRAVADO</v>
          </cell>
          <cell r="C10870" t="str">
            <v>HALB</v>
          </cell>
          <cell r="D10870" t="str">
            <v>UN</v>
          </cell>
        </row>
        <row r="10871">
          <cell r="A10871" t="str">
            <v>0245-56</v>
          </cell>
          <cell r="B10871" t="str">
            <v>SUPORTE DA TOMADA [VTX] VER02</v>
          </cell>
          <cell r="C10871" t="str">
            <v>HALB</v>
          </cell>
          <cell r="D10871" t="str">
            <v>UN</v>
          </cell>
        </row>
        <row r="10872">
          <cell r="A10872" t="str">
            <v>0245-56E</v>
          </cell>
          <cell r="B10872" t="str">
            <v>SUPORTE DA TOMADA [VTX] VER02</v>
          </cell>
          <cell r="C10872" t="str">
            <v>HALB</v>
          </cell>
          <cell r="D10872" t="str">
            <v>UN</v>
          </cell>
        </row>
        <row r="10873">
          <cell r="A10873" t="str">
            <v>0245-57</v>
          </cell>
          <cell r="B10873" t="str">
            <v>SUPORTE DA CHAVE[NVT-40-8P-AP]PRATA GRAV</v>
          </cell>
          <cell r="C10873" t="str">
            <v>HALB</v>
          </cell>
          <cell r="D10873" t="str">
            <v>UN</v>
          </cell>
        </row>
        <row r="10874">
          <cell r="A10874" t="str">
            <v>0245-58</v>
          </cell>
          <cell r="B10874" t="str">
            <v>ETIQUETA LOGO [VTX-40] PRETA</v>
          </cell>
          <cell r="C10874" t="str">
            <v>HALB</v>
          </cell>
          <cell r="D10874" t="str">
            <v>UN</v>
          </cell>
        </row>
        <row r="10875">
          <cell r="A10875" t="str">
            <v>0245-58E</v>
          </cell>
          <cell r="B10875" t="str">
            <v>ETIQUETA LOGO [VTX-40] PRETA</v>
          </cell>
          <cell r="C10875" t="str">
            <v>HALB</v>
          </cell>
          <cell r="D10875" t="str">
            <v>UN</v>
          </cell>
        </row>
        <row r="10876">
          <cell r="A10876" t="str">
            <v>0245-59</v>
          </cell>
          <cell r="B10876" t="str">
            <v>ETIQUETA LOGO [VTX-50] PRETA</v>
          </cell>
          <cell r="C10876" t="str">
            <v>HALB</v>
          </cell>
          <cell r="D10876" t="str">
            <v>UN</v>
          </cell>
        </row>
        <row r="10877">
          <cell r="A10877" t="str">
            <v>0245-59E</v>
          </cell>
          <cell r="B10877" t="str">
            <v>ETIQUETA LOGO [VTX-50] PRETA</v>
          </cell>
          <cell r="C10877" t="str">
            <v>HALB</v>
          </cell>
          <cell r="D10877" t="str">
            <v>UN</v>
          </cell>
        </row>
        <row r="10878">
          <cell r="A10878" t="str">
            <v>0245-60</v>
          </cell>
          <cell r="B10878" t="str">
            <v>EMBALAGEM UNITARIA VT-RP-03-8P-NP +CALÇO</v>
          </cell>
          <cell r="C10878" t="str">
            <v>VERP</v>
          </cell>
          <cell r="D10878" t="str">
            <v>UN</v>
          </cell>
        </row>
        <row r="10879">
          <cell r="A10879" t="str">
            <v>0245-61</v>
          </cell>
          <cell r="B10879" t="str">
            <v>EMBALAGEM UNITARIA VPS-44-8P-NP</v>
          </cell>
          <cell r="C10879" t="str">
            <v>VERP</v>
          </cell>
          <cell r="D10879" t="str">
            <v>UN</v>
          </cell>
        </row>
        <row r="10880">
          <cell r="A10880" t="str">
            <v>0245-63</v>
          </cell>
          <cell r="B10880" t="str">
            <v>EMBALAGEM UNITARIA VPS-52-8P-NP +CALÇO</v>
          </cell>
          <cell r="C10880" t="str">
            <v>VERP</v>
          </cell>
          <cell r="D10880" t="str">
            <v>UN</v>
          </cell>
        </row>
        <row r="10881">
          <cell r="A10881" t="str">
            <v>0245-64</v>
          </cell>
          <cell r="B10881" t="str">
            <v>EMBALAGEM UNITARIA NVT-50-8P +CALÇO</v>
          </cell>
          <cell r="C10881" t="str">
            <v>VERP</v>
          </cell>
          <cell r="D10881" t="str">
            <v>UN</v>
          </cell>
        </row>
        <row r="10882">
          <cell r="A10882" t="str">
            <v>0245-65</v>
          </cell>
          <cell r="B10882" t="str">
            <v>EMBALAGEM NV-28-6P + CALÇO VER02</v>
          </cell>
          <cell r="C10882" t="str">
            <v>VERP</v>
          </cell>
          <cell r="D10882" t="str">
            <v>UN</v>
          </cell>
        </row>
        <row r="10883">
          <cell r="A10883" t="str">
            <v>0245-67</v>
          </cell>
          <cell r="B10883" t="str">
            <v>EMBALAGEM VT-CR-41-8P-NP + CALÇO</v>
          </cell>
          <cell r="C10883" t="str">
            <v>VERP</v>
          </cell>
          <cell r="D10883" t="str">
            <v>UN</v>
          </cell>
        </row>
        <row r="10884">
          <cell r="A10884" t="str">
            <v>0245-68</v>
          </cell>
          <cell r="B10884" t="str">
            <v>EMBALAGEM UNITARIA NVT-40-8P + CALÇO</v>
          </cell>
          <cell r="C10884" t="str">
            <v>VERP</v>
          </cell>
          <cell r="D10884" t="str">
            <v>UN</v>
          </cell>
        </row>
        <row r="10885">
          <cell r="A10885" t="str">
            <v>0245-69</v>
          </cell>
          <cell r="B10885" t="str">
            <v>EMBALAGEM UNITARIA NVT-40C-8P +CALÇO</v>
          </cell>
          <cell r="C10885" t="str">
            <v>VERP</v>
          </cell>
          <cell r="D10885" t="str">
            <v>UN</v>
          </cell>
        </row>
        <row r="10886">
          <cell r="A10886" t="str">
            <v>0245-70</v>
          </cell>
          <cell r="B10886" t="str">
            <v>EMBALAGEM VT-CR-43-8P-NP + CALÇO</v>
          </cell>
          <cell r="C10886" t="str">
            <v>VERP</v>
          </cell>
          <cell r="D10886" t="str">
            <v>UN</v>
          </cell>
        </row>
        <row r="10887">
          <cell r="A10887" t="str">
            <v>0245-72</v>
          </cell>
          <cell r="B10887" t="str">
            <v>EMBALAGEM UNITARIA V-77-4P-FB + CALÇO</v>
          </cell>
          <cell r="C10887" t="str">
            <v>VERP</v>
          </cell>
          <cell r="D10887" t="str">
            <v>UN</v>
          </cell>
        </row>
        <row r="10888">
          <cell r="A10888" t="str">
            <v>0245-73</v>
          </cell>
          <cell r="B10888" t="str">
            <v>EMBALAGEM UNITARIA V-78-6P + CALÇO</v>
          </cell>
          <cell r="C10888" t="str">
            <v>VERP</v>
          </cell>
          <cell r="D10888" t="str">
            <v>UN</v>
          </cell>
        </row>
        <row r="10889">
          <cell r="A10889" t="str">
            <v>0245-74</v>
          </cell>
          <cell r="B10889" t="str">
            <v>EMBALAGEM UNITARIA NV-61-6P+CALÇO[LATAM]</v>
          </cell>
          <cell r="C10889" t="str">
            <v>VERP</v>
          </cell>
          <cell r="D10889" t="str">
            <v>UN</v>
          </cell>
        </row>
        <row r="10890">
          <cell r="A10890" t="str">
            <v>0245-75</v>
          </cell>
          <cell r="B10890" t="str">
            <v>EMBALAGEM COL VENTIL 30CM [LATAM]</v>
          </cell>
          <cell r="C10890" t="str">
            <v>VERP</v>
          </cell>
          <cell r="D10890" t="str">
            <v>UN</v>
          </cell>
        </row>
        <row r="10891">
          <cell r="A10891" t="str">
            <v>0245-76</v>
          </cell>
          <cell r="B10891" t="str">
            <v>EMBALAGEM COL VENTIL COLUNA [LATAM]</v>
          </cell>
          <cell r="C10891" t="str">
            <v>VERP</v>
          </cell>
          <cell r="D10891" t="str">
            <v>UN</v>
          </cell>
        </row>
        <row r="10892">
          <cell r="A10892" t="str">
            <v>0245-77</v>
          </cell>
          <cell r="B10892" t="str">
            <v>SUPORTE DA CHAVE [VTX] PRATA</v>
          </cell>
          <cell r="C10892" t="str">
            <v>HALB</v>
          </cell>
          <cell r="D10892" t="str">
            <v>UN</v>
          </cell>
        </row>
        <row r="10893">
          <cell r="A10893" t="str">
            <v>0245-77E</v>
          </cell>
          <cell r="B10893" t="str">
            <v>SUPORTE DA CHAVE [VTX] PRATA</v>
          </cell>
          <cell r="C10893" t="str">
            <v>HALB</v>
          </cell>
          <cell r="D10893" t="str">
            <v>UN</v>
          </cell>
        </row>
        <row r="10894">
          <cell r="A10894" t="str">
            <v>0245-78</v>
          </cell>
          <cell r="B10894" t="str">
            <v>SUPORTE DA CHAVE [VTX] PRATA GRAVADO</v>
          </cell>
          <cell r="C10894" t="str">
            <v>HALB</v>
          </cell>
          <cell r="D10894" t="str">
            <v>UN</v>
          </cell>
        </row>
        <row r="10895">
          <cell r="A10895" t="str">
            <v>0245-79</v>
          </cell>
          <cell r="B10895" t="str">
            <v>ETIQUETA LOGO [VTX-40-8P] PR GRAVADA</v>
          </cell>
          <cell r="C10895" t="str">
            <v>HALB</v>
          </cell>
          <cell r="D10895" t="str">
            <v>UN</v>
          </cell>
        </row>
        <row r="10896">
          <cell r="A10896" t="str">
            <v>0245-80</v>
          </cell>
          <cell r="B10896" t="str">
            <v>ARO ADICIONAL PRATA [VTX-40]</v>
          </cell>
          <cell r="C10896" t="str">
            <v>HALB</v>
          </cell>
          <cell r="D10896" t="str">
            <v>UN</v>
          </cell>
        </row>
        <row r="10897">
          <cell r="A10897" t="str">
            <v>0245-80E</v>
          </cell>
          <cell r="B10897" t="str">
            <v>ARO ADICIONAL PRATA [VTX-40]</v>
          </cell>
          <cell r="C10897" t="str">
            <v>HALB</v>
          </cell>
          <cell r="D10897" t="str">
            <v>UN</v>
          </cell>
        </row>
        <row r="10898">
          <cell r="A10898" t="str">
            <v>0245-81</v>
          </cell>
          <cell r="B10898" t="str">
            <v>ETIQUETA EXTERNA PRATA [VTX-40]</v>
          </cell>
          <cell r="C10898" t="str">
            <v>HALB</v>
          </cell>
          <cell r="D10898" t="str">
            <v>UN</v>
          </cell>
        </row>
        <row r="10899">
          <cell r="A10899" t="str">
            <v>0245-81E</v>
          </cell>
          <cell r="B10899" t="str">
            <v>ETIQUETA EXTERNA PRATA [VTX-40]</v>
          </cell>
          <cell r="C10899" t="str">
            <v>HALB</v>
          </cell>
          <cell r="D10899" t="str">
            <v>UN</v>
          </cell>
        </row>
        <row r="10900">
          <cell r="A10900" t="str">
            <v>0245-82</v>
          </cell>
          <cell r="B10900" t="str">
            <v>ARO ADICIONAL PRATA [VTX-50]</v>
          </cell>
          <cell r="C10900" t="str">
            <v>HALB</v>
          </cell>
          <cell r="D10900" t="str">
            <v>UN</v>
          </cell>
        </row>
        <row r="10901">
          <cell r="A10901" t="str">
            <v>0245-82E</v>
          </cell>
          <cell r="B10901" t="str">
            <v>ARO ADICIONAL PRATA [VTX-50]</v>
          </cell>
          <cell r="C10901" t="str">
            <v>HALB</v>
          </cell>
          <cell r="D10901" t="str">
            <v>UN</v>
          </cell>
        </row>
        <row r="10902">
          <cell r="A10902" t="str">
            <v>0245-83</v>
          </cell>
          <cell r="B10902" t="str">
            <v>ETIQUETA EXTERNA PRATA [VTX-50]</v>
          </cell>
          <cell r="C10902" t="str">
            <v>HALB</v>
          </cell>
          <cell r="D10902" t="str">
            <v>UN</v>
          </cell>
        </row>
        <row r="10903">
          <cell r="A10903" t="str">
            <v>0245-83E</v>
          </cell>
          <cell r="B10903" t="str">
            <v>ETIQUETA EXTERNA PRATA [VTX-50]</v>
          </cell>
          <cell r="C10903" t="str">
            <v>HALB</v>
          </cell>
          <cell r="D10903" t="str">
            <v>UN</v>
          </cell>
        </row>
        <row r="10904">
          <cell r="A10904" t="str">
            <v>0245-84</v>
          </cell>
          <cell r="B10904" t="str">
            <v>ETIQUETA LOGO [VTX-40-8P-CR] PR GRAVADA</v>
          </cell>
          <cell r="C10904" t="str">
            <v>HALB</v>
          </cell>
          <cell r="D10904" t="str">
            <v>UN</v>
          </cell>
        </row>
        <row r="10905">
          <cell r="A10905" t="str">
            <v>0245-85</v>
          </cell>
          <cell r="B10905" t="str">
            <v>ETIQUETA LOGO [VTX-40-8P-RL] PR GRAVADA</v>
          </cell>
          <cell r="C10905" t="str">
            <v>HALB</v>
          </cell>
          <cell r="D10905" t="str">
            <v>UN</v>
          </cell>
        </row>
        <row r="10906">
          <cell r="A10906" t="str">
            <v>0245-86</v>
          </cell>
          <cell r="B10906" t="str">
            <v>ETIQUETA LOGO [VTX-40-8P-RP] PR GRAVADA</v>
          </cell>
          <cell r="C10906" t="str">
            <v>HALB</v>
          </cell>
          <cell r="D10906" t="str">
            <v>UN</v>
          </cell>
        </row>
        <row r="10907">
          <cell r="A10907" t="str">
            <v>0245-87</v>
          </cell>
          <cell r="B10907" t="str">
            <v>ETIQUETA LOGO [VTX-40-8P-TM] PR GRAVADA</v>
          </cell>
          <cell r="C10907" t="str">
            <v>HALB</v>
          </cell>
          <cell r="D10907" t="str">
            <v>UN</v>
          </cell>
        </row>
        <row r="10908">
          <cell r="A10908" t="str">
            <v>0245-88</v>
          </cell>
          <cell r="B10908" t="str">
            <v>ETIQUETA LOGO [VTX-50-8P] PR GRAVADA</v>
          </cell>
          <cell r="C10908" t="str">
            <v>HALB</v>
          </cell>
          <cell r="D10908" t="str">
            <v>UN</v>
          </cell>
        </row>
        <row r="10909">
          <cell r="A10909" t="str">
            <v>0245-89</v>
          </cell>
          <cell r="B10909" t="str">
            <v>ETIQUETA LOGO [VTX-40-8P-AP] PR GRAVADA</v>
          </cell>
          <cell r="C10909" t="str">
            <v>HALB</v>
          </cell>
          <cell r="D10909" t="str">
            <v>UN</v>
          </cell>
        </row>
        <row r="10910">
          <cell r="A10910" t="str">
            <v>0245-90</v>
          </cell>
          <cell r="B10910" t="str">
            <v>SUPORTE DA CHAVE [VTX-40-8P] PRATA GRAV</v>
          </cell>
          <cell r="C10910" t="str">
            <v>HALB</v>
          </cell>
          <cell r="D10910" t="str">
            <v>UN</v>
          </cell>
        </row>
        <row r="10911">
          <cell r="A10911" t="str">
            <v>0245-91</v>
          </cell>
          <cell r="B10911" t="str">
            <v>SUPORTE DA CHAVE[VTX-40-8P-AP]PRATA GRAV</v>
          </cell>
          <cell r="C10911" t="str">
            <v>HALB</v>
          </cell>
          <cell r="D10911" t="str">
            <v>UN</v>
          </cell>
        </row>
        <row r="10912">
          <cell r="A10912" t="str">
            <v>0245-92</v>
          </cell>
          <cell r="B10912" t="str">
            <v>SUPORTE DA CHAVE[VTX-40-8P-CR]PRATA GRAV</v>
          </cell>
          <cell r="C10912" t="str">
            <v>HALB</v>
          </cell>
          <cell r="D10912" t="str">
            <v>UN</v>
          </cell>
        </row>
        <row r="10913">
          <cell r="A10913" t="str">
            <v>0245-93</v>
          </cell>
          <cell r="B10913" t="str">
            <v>SUPORTE DA CHAVE [VTX] VERMELHO RED LINE</v>
          </cell>
          <cell r="C10913" t="str">
            <v>HALB</v>
          </cell>
          <cell r="D10913" t="str">
            <v>UN</v>
          </cell>
        </row>
        <row r="10914">
          <cell r="A10914" t="str">
            <v>0245-93E</v>
          </cell>
          <cell r="B10914" t="str">
            <v>SUPORTE DA CHAVE [VTX] VERMELHO RED LINE</v>
          </cell>
          <cell r="C10914" t="str">
            <v>HALB</v>
          </cell>
          <cell r="D10914" t="str">
            <v>UN</v>
          </cell>
        </row>
        <row r="10915">
          <cell r="A10915" t="str">
            <v>0245-94</v>
          </cell>
          <cell r="B10915" t="str">
            <v>ETIQUETA EXTERNA PRETA [VTX-40]</v>
          </cell>
          <cell r="C10915" t="str">
            <v>HALB</v>
          </cell>
          <cell r="D10915" t="str">
            <v>UN</v>
          </cell>
        </row>
        <row r="10916">
          <cell r="A10916" t="str">
            <v>0245-94E</v>
          </cell>
          <cell r="B10916" t="str">
            <v>ETIQUETA EXTERNA PRETA [VTX-40]</v>
          </cell>
          <cell r="C10916" t="str">
            <v>HALB</v>
          </cell>
          <cell r="D10916" t="str">
            <v>UN</v>
          </cell>
        </row>
        <row r="10917">
          <cell r="A10917" t="str">
            <v>0245-95</v>
          </cell>
          <cell r="B10917" t="str">
            <v>ETIQUETA EXTERNA PRETA [VTX-50]</v>
          </cell>
          <cell r="C10917" t="str">
            <v>HALB</v>
          </cell>
          <cell r="D10917" t="str">
            <v>UN</v>
          </cell>
        </row>
        <row r="10918">
          <cell r="A10918" t="str">
            <v>0245-95E</v>
          </cell>
          <cell r="B10918" t="str">
            <v>ETIQUETA EXTERNA PRETA [VTX-50]</v>
          </cell>
          <cell r="C10918" t="str">
            <v>HALB</v>
          </cell>
          <cell r="D10918" t="str">
            <v>UN</v>
          </cell>
        </row>
        <row r="10919">
          <cell r="A10919" t="str">
            <v>0245-96</v>
          </cell>
          <cell r="B10919" t="str">
            <v>ARO ADICIONAL PRETO [VTX-50]</v>
          </cell>
          <cell r="C10919" t="str">
            <v>HALB</v>
          </cell>
          <cell r="D10919" t="str">
            <v>UN</v>
          </cell>
        </row>
        <row r="10920">
          <cell r="A10920" t="str">
            <v>0245-96E</v>
          </cell>
          <cell r="B10920" t="str">
            <v>ARO ADICIONAL PRETO [VTX-50]</v>
          </cell>
          <cell r="C10920" t="str">
            <v>HALB</v>
          </cell>
          <cell r="D10920" t="str">
            <v>UN</v>
          </cell>
        </row>
        <row r="10921">
          <cell r="A10921" t="str">
            <v>0245-97</v>
          </cell>
          <cell r="B10921" t="str">
            <v>ETIQUETA LOGO [VTX-40-DW] PR GRAVADA</v>
          </cell>
          <cell r="C10921" t="str">
            <v>HALB</v>
          </cell>
          <cell r="D10921" t="str">
            <v>UN</v>
          </cell>
        </row>
        <row r="10922">
          <cell r="A10922" t="str">
            <v>0245-98</v>
          </cell>
          <cell r="B10922" t="str">
            <v>ETIQUETA LOGO [VTX-50] VERMELHA</v>
          </cell>
          <cell r="C10922" t="str">
            <v>HALB</v>
          </cell>
          <cell r="D10922" t="str">
            <v>UN</v>
          </cell>
        </row>
        <row r="10923">
          <cell r="A10923" t="str">
            <v>0245-98E</v>
          </cell>
          <cell r="B10923" t="str">
            <v>ETIQUETA LOGO [VTX-50] VERMELHA</v>
          </cell>
          <cell r="C10923" t="str">
            <v>HALB</v>
          </cell>
          <cell r="D10923" t="str">
            <v>UN</v>
          </cell>
        </row>
        <row r="10924">
          <cell r="A10924" t="str">
            <v>0245-99</v>
          </cell>
          <cell r="B10924" t="str">
            <v>ETIQUETA LOGO [VTX-50] VRM GRAV POLISHOP</v>
          </cell>
          <cell r="C10924" t="str">
            <v>HALB</v>
          </cell>
          <cell r="D10924" t="str">
            <v>UN</v>
          </cell>
        </row>
        <row r="10925">
          <cell r="A10925" t="str">
            <v>0246-02</v>
          </cell>
          <cell r="B10925" t="str">
            <v>ETIQUETA LOGO [BMV-01] PR GRAVADA</v>
          </cell>
          <cell r="C10925" t="str">
            <v>HALB</v>
          </cell>
          <cell r="D10925" t="str">
            <v>UN</v>
          </cell>
        </row>
        <row r="10926">
          <cell r="A10926" t="str">
            <v>0246-03</v>
          </cell>
          <cell r="B10926" t="str">
            <v>ETIQUETA LOGO [BMV-02] PR GRAVADA</v>
          </cell>
          <cell r="C10926" t="str">
            <v>HALB</v>
          </cell>
          <cell r="D10926" t="str">
            <v>UN</v>
          </cell>
        </row>
        <row r="10927">
          <cell r="A10927" t="str">
            <v>0246-04</v>
          </cell>
          <cell r="B10927" t="str">
            <v>ETIQUETA LOGO [BMV-03] PR GRAVADA</v>
          </cell>
          <cell r="C10927" t="str">
            <v>HALB</v>
          </cell>
          <cell r="D10927" t="str">
            <v>UN</v>
          </cell>
        </row>
        <row r="10928">
          <cell r="A10928" t="str">
            <v>0246-05</v>
          </cell>
          <cell r="B10928" t="str">
            <v>SUPORTE DA CHAVE [VTX/BMV] PRETO</v>
          </cell>
          <cell r="C10928" t="str">
            <v>HALB</v>
          </cell>
          <cell r="D10928" t="str">
            <v>UN</v>
          </cell>
        </row>
        <row r="10929">
          <cell r="A10929" t="str">
            <v>0246-05E</v>
          </cell>
          <cell r="B10929" t="str">
            <v>SUPORTE DA CHAVE [VTX/BMV] PRETO</v>
          </cell>
          <cell r="C10929" t="str">
            <v>HALB</v>
          </cell>
          <cell r="D10929" t="str">
            <v>UN</v>
          </cell>
        </row>
        <row r="10930">
          <cell r="A10930" t="str">
            <v>0246-07</v>
          </cell>
          <cell r="B10930" t="str">
            <v>SUPORTE DA CHAVE [BMV-01] PRETO GRAV</v>
          </cell>
          <cell r="C10930" t="str">
            <v>HALB</v>
          </cell>
          <cell r="D10930" t="str">
            <v>UN</v>
          </cell>
        </row>
        <row r="10931">
          <cell r="A10931" t="str">
            <v>0246-08</v>
          </cell>
          <cell r="B10931" t="str">
            <v>ARO ADICIONAL PRATA [VTX-40] (VERSÃO 02)</v>
          </cell>
          <cell r="C10931" t="str">
            <v>HALB</v>
          </cell>
          <cell r="D10931" t="str">
            <v>UN</v>
          </cell>
        </row>
        <row r="10932">
          <cell r="A10932" t="str">
            <v>0246-08E</v>
          </cell>
          <cell r="B10932" t="str">
            <v>ARO ADICIONAL PRATA [VTX-40] (VERSÃO 02)</v>
          </cell>
          <cell r="C10932" t="str">
            <v>HALB</v>
          </cell>
          <cell r="D10932" t="str">
            <v>UN</v>
          </cell>
        </row>
        <row r="10933">
          <cell r="A10933" t="str">
            <v>0246-09</v>
          </cell>
          <cell r="B10933" t="str">
            <v>ETIQUETA EXTERNA MAXI POWER TURBO PRATA</v>
          </cell>
          <cell r="C10933" t="str">
            <v>HALB</v>
          </cell>
          <cell r="D10933" t="str">
            <v>UN</v>
          </cell>
        </row>
        <row r="10934">
          <cell r="A10934" t="str">
            <v>0246-09E</v>
          </cell>
          <cell r="B10934" t="str">
            <v>ETIQUETA EXTERNA MAXI POWER TURBO PRATA</v>
          </cell>
          <cell r="C10934" t="str">
            <v>HALB</v>
          </cell>
          <cell r="D10934" t="str">
            <v>UN</v>
          </cell>
        </row>
        <row r="10935">
          <cell r="A10935" t="str">
            <v>0246-10</v>
          </cell>
          <cell r="B10935" t="str">
            <v>ETIQ LOGO MENOR MAXI POWER - TURBO PRETA</v>
          </cell>
          <cell r="C10935" t="str">
            <v>HALB</v>
          </cell>
          <cell r="D10935" t="str">
            <v>UN</v>
          </cell>
        </row>
        <row r="10936">
          <cell r="A10936" t="str">
            <v>0246-10E</v>
          </cell>
          <cell r="B10936" t="str">
            <v>ETIQ LOGO MENOR MAXI POWER - TURBO PRETA</v>
          </cell>
          <cell r="C10936" t="str">
            <v>HALB</v>
          </cell>
          <cell r="D10936" t="str">
            <v>UN</v>
          </cell>
        </row>
        <row r="10937">
          <cell r="A10937" t="str">
            <v>0246-11</v>
          </cell>
          <cell r="B10937" t="str">
            <v>ETIQ LOGO MAIOR MAXI POWER - TURBO PR</v>
          </cell>
          <cell r="C10937" t="str">
            <v>HALB</v>
          </cell>
          <cell r="D10937" t="str">
            <v>UN</v>
          </cell>
        </row>
        <row r="10938">
          <cell r="A10938" t="str">
            <v>0246-11E</v>
          </cell>
          <cell r="B10938" t="str">
            <v>ETIQ LOGO MAIOR MAXI POWER - TURBO PR</v>
          </cell>
          <cell r="C10938" t="str">
            <v>HALB</v>
          </cell>
          <cell r="D10938" t="str">
            <v>UN</v>
          </cell>
        </row>
        <row r="10939">
          <cell r="A10939" t="str">
            <v>0246-12</v>
          </cell>
          <cell r="B10939" t="str">
            <v>ETIQ LOGO MAIOR MAXI POWER - TURBO BR</v>
          </cell>
          <cell r="C10939" t="str">
            <v>HALB</v>
          </cell>
          <cell r="D10939" t="str">
            <v>UN</v>
          </cell>
        </row>
        <row r="10940">
          <cell r="A10940" t="str">
            <v>0246-12E</v>
          </cell>
          <cell r="B10940" t="str">
            <v>ETIQ LOGO MAIOR MAXI POWER - TURBO BR</v>
          </cell>
          <cell r="C10940" t="str">
            <v>HALB</v>
          </cell>
          <cell r="D10940" t="str">
            <v>UN</v>
          </cell>
        </row>
        <row r="10941">
          <cell r="A10941" t="str">
            <v>0246-13</v>
          </cell>
          <cell r="B10941" t="str">
            <v>ETIQUETA LOGO [V-40B-W] BR GRAVADA</v>
          </cell>
          <cell r="C10941" t="str">
            <v>HALB</v>
          </cell>
          <cell r="D10941" t="str">
            <v>UN</v>
          </cell>
        </row>
        <row r="10942">
          <cell r="A10942" t="str">
            <v>0246-14</v>
          </cell>
          <cell r="B10942" t="str">
            <v>ETIQUETA LOGO [V-40B-B] PR GRAVADA</v>
          </cell>
          <cell r="C10942" t="str">
            <v>HALB</v>
          </cell>
          <cell r="D10942" t="str">
            <v>UN</v>
          </cell>
        </row>
        <row r="10943">
          <cell r="A10943" t="str">
            <v>0246-15</v>
          </cell>
          <cell r="B10943" t="str">
            <v>ETIQUETA LOGO [V-40B-4P-W] BR GRAVADA</v>
          </cell>
          <cell r="C10943" t="str">
            <v>HALB</v>
          </cell>
          <cell r="D10943" t="str">
            <v>UN</v>
          </cell>
        </row>
        <row r="10944">
          <cell r="A10944" t="str">
            <v>0246-16</v>
          </cell>
          <cell r="B10944" t="str">
            <v>ETIQUETA LOGO [VT-40-B] PRETA GRAVADA</v>
          </cell>
          <cell r="C10944" t="str">
            <v>HALB</v>
          </cell>
          <cell r="D10944" t="str">
            <v>UN</v>
          </cell>
        </row>
        <row r="10945">
          <cell r="A10945" t="str">
            <v>0246-17</v>
          </cell>
          <cell r="B10945" t="str">
            <v>ARO ADICIONAL PRATA TITANIUM [VTX-40]</v>
          </cell>
          <cell r="C10945" t="str">
            <v>HALB</v>
          </cell>
          <cell r="D10945" t="str">
            <v>UN</v>
          </cell>
        </row>
        <row r="10946">
          <cell r="A10946" t="str">
            <v>0246-17E</v>
          </cell>
          <cell r="B10946" t="str">
            <v>ARO ADICIONAL PRATA TITANIUM [VTX-40]</v>
          </cell>
          <cell r="C10946" t="str">
            <v>HALB</v>
          </cell>
          <cell r="D10946" t="str">
            <v>UN</v>
          </cell>
        </row>
        <row r="10947">
          <cell r="A10947" t="str">
            <v>0246-18</v>
          </cell>
          <cell r="B10947" t="str">
            <v>ETIQUETA EXTERNA PRATA TITANIUM [VTX-40]</v>
          </cell>
          <cell r="C10947" t="str">
            <v>HALB</v>
          </cell>
          <cell r="D10947" t="str">
            <v>UN</v>
          </cell>
        </row>
        <row r="10948">
          <cell r="A10948" t="str">
            <v>0246-18E</v>
          </cell>
          <cell r="B10948" t="str">
            <v>ETIQUETA EXTERNA PRATA TITANIUM [VTX-40]</v>
          </cell>
          <cell r="C10948" t="str">
            <v>HALB</v>
          </cell>
          <cell r="D10948" t="str">
            <v>UN</v>
          </cell>
        </row>
        <row r="10949">
          <cell r="A10949" t="str">
            <v>0246-19</v>
          </cell>
          <cell r="B10949" t="str">
            <v>ETIQUETA LOGO [VTX-40] PRATA TITANIUM</v>
          </cell>
          <cell r="C10949" t="str">
            <v>HALB</v>
          </cell>
          <cell r="D10949" t="str">
            <v>UN</v>
          </cell>
        </row>
        <row r="10950">
          <cell r="A10950" t="str">
            <v>0246-19E</v>
          </cell>
          <cell r="B10950" t="str">
            <v>ETIQUETA LOGO [VTX-40] PRATA TITANIUM</v>
          </cell>
          <cell r="C10950" t="str">
            <v>HALB</v>
          </cell>
          <cell r="D10950" t="str">
            <v>UN</v>
          </cell>
        </row>
        <row r="10951">
          <cell r="A10951" t="str">
            <v>0246-20</v>
          </cell>
          <cell r="B10951" t="str">
            <v>SUPORTE DA CHAVE [VTX] PRATA TITANIUM</v>
          </cell>
          <cell r="C10951" t="str">
            <v>HALB</v>
          </cell>
          <cell r="D10951" t="str">
            <v>UN</v>
          </cell>
        </row>
        <row r="10952">
          <cell r="A10952" t="str">
            <v>0246-20E</v>
          </cell>
          <cell r="B10952" t="str">
            <v>SUPORTE DA CHAVE [VTX] PRATA TITANIUM</v>
          </cell>
          <cell r="C10952" t="str">
            <v>HALB</v>
          </cell>
          <cell r="D10952" t="str">
            <v>UN</v>
          </cell>
        </row>
        <row r="10953">
          <cell r="A10953" t="str">
            <v>0246-21</v>
          </cell>
          <cell r="B10953" t="str">
            <v>ETIQUETA EXTERNA VERM RED LINE [VTX-40]</v>
          </cell>
          <cell r="C10953" t="str">
            <v>HALB</v>
          </cell>
          <cell r="D10953" t="str">
            <v>UN</v>
          </cell>
        </row>
        <row r="10954">
          <cell r="A10954" t="str">
            <v>0246-21E</v>
          </cell>
          <cell r="B10954" t="str">
            <v>ETIQUETA EXTERNA VERM RED LINE [VTX-40]</v>
          </cell>
          <cell r="C10954" t="str">
            <v>HALB</v>
          </cell>
          <cell r="D10954" t="str">
            <v>UN</v>
          </cell>
        </row>
        <row r="10955">
          <cell r="A10955" t="str">
            <v>0246-22</v>
          </cell>
          <cell r="B10955" t="str">
            <v>SUPORTE DA CHAVE[VPS]VERM GRAV POLISHOP</v>
          </cell>
          <cell r="C10955" t="str">
            <v>HALB</v>
          </cell>
          <cell r="D10955" t="str">
            <v>UN</v>
          </cell>
        </row>
        <row r="10956">
          <cell r="A10956" t="str">
            <v>0246-23</v>
          </cell>
          <cell r="B10956" t="str">
            <v>ETIQUETA EXTERNA VERM RED LINE [VTX-50]</v>
          </cell>
          <cell r="C10956" t="str">
            <v>HALB</v>
          </cell>
          <cell r="D10956" t="str">
            <v>UN</v>
          </cell>
        </row>
        <row r="10957">
          <cell r="A10957" t="str">
            <v>0246-23E</v>
          </cell>
          <cell r="B10957" t="str">
            <v>ETIQUETA EXTERNA VERM RED LINE [VTX-50]</v>
          </cell>
          <cell r="C10957" t="str">
            <v>HALB</v>
          </cell>
          <cell r="D10957" t="str">
            <v>UN</v>
          </cell>
        </row>
        <row r="10958">
          <cell r="A10958" t="str">
            <v>0246-24</v>
          </cell>
          <cell r="B10958" t="str">
            <v>SUPORTE DA CHAVE[VTX]PRATA TITANIUM GRAV</v>
          </cell>
          <cell r="C10958" t="str">
            <v>HALB</v>
          </cell>
          <cell r="D10958" t="str">
            <v>UN</v>
          </cell>
        </row>
        <row r="10959">
          <cell r="A10959" t="str">
            <v>0246-25</v>
          </cell>
          <cell r="B10959" t="str">
            <v>ETIQ LOGO[VTX-40-8P-T]PRATA TITANIUM GRV</v>
          </cell>
          <cell r="C10959" t="str">
            <v>HALB</v>
          </cell>
          <cell r="D10959" t="str">
            <v>UN</v>
          </cell>
        </row>
        <row r="10960">
          <cell r="A10960" t="str">
            <v>0246-26</v>
          </cell>
          <cell r="B10960" t="str">
            <v>ETIQUETA LOGO [VTX-40-8P] PR GRAV LATAM</v>
          </cell>
          <cell r="C10960" t="str">
            <v>HALB</v>
          </cell>
          <cell r="D10960" t="str">
            <v>UN</v>
          </cell>
        </row>
        <row r="10961">
          <cell r="A10961" t="str">
            <v>0246-27</v>
          </cell>
          <cell r="B10961" t="str">
            <v>SUPORTE DA CHAVE [VTX] PRATA GRAV LATAM</v>
          </cell>
          <cell r="C10961" t="str">
            <v>HALB</v>
          </cell>
          <cell r="D10961" t="str">
            <v>UN</v>
          </cell>
        </row>
        <row r="10962">
          <cell r="A10962" t="str">
            <v>0246-28</v>
          </cell>
          <cell r="B10962" t="str">
            <v>SUPORTE DA CHAVE[VTX]VERM RED LINE GRAV</v>
          </cell>
          <cell r="C10962" t="str">
            <v>HALB</v>
          </cell>
          <cell r="D10962" t="str">
            <v>UN</v>
          </cell>
        </row>
        <row r="10963">
          <cell r="A10963" t="str">
            <v>0246-29</v>
          </cell>
          <cell r="B10963" t="str">
            <v>ETIQUETA LOGO [VTX-40-8P]PR GRAV ESPANHA</v>
          </cell>
          <cell r="C10963" t="str">
            <v>HALB</v>
          </cell>
          <cell r="D10963" t="str">
            <v>UN</v>
          </cell>
        </row>
        <row r="10964">
          <cell r="A10964" t="str">
            <v>0246-30</v>
          </cell>
          <cell r="B10964" t="str">
            <v>SUPORTE DA CHAVE [VTX]PRATA GRAV ESPANHA</v>
          </cell>
          <cell r="C10964" t="str">
            <v>HALB</v>
          </cell>
          <cell r="D10964" t="str">
            <v>UN</v>
          </cell>
        </row>
        <row r="10965">
          <cell r="A10965" t="str">
            <v>0246-31</v>
          </cell>
          <cell r="B10965" t="str">
            <v>SUPORTE DA CHAVE BR [VSP-40]</v>
          </cell>
          <cell r="C10965" t="str">
            <v>HALB</v>
          </cell>
          <cell r="D10965" t="str">
            <v>UN</v>
          </cell>
        </row>
        <row r="10966">
          <cell r="A10966" t="str">
            <v>0246-31E</v>
          </cell>
          <cell r="B10966" t="str">
            <v>SUPORTE DA CHAVE BR [VSP-40]</v>
          </cell>
          <cell r="C10966" t="str">
            <v>HALB</v>
          </cell>
          <cell r="D10966" t="str">
            <v>UN</v>
          </cell>
        </row>
        <row r="10967">
          <cell r="A10967" t="str">
            <v>0246-32</v>
          </cell>
          <cell r="B10967" t="str">
            <v>SUPORTE DA CHAVE PR [VSP-40]</v>
          </cell>
          <cell r="C10967" t="str">
            <v>HALB</v>
          </cell>
          <cell r="D10967" t="str">
            <v>UN</v>
          </cell>
        </row>
        <row r="10968">
          <cell r="A10968" t="str">
            <v>0246-32E</v>
          </cell>
          <cell r="B10968" t="str">
            <v>SUPORTE DA CHAVE PR [VSP-40]</v>
          </cell>
          <cell r="C10968" t="str">
            <v>HALB</v>
          </cell>
          <cell r="D10968" t="str">
            <v>UN</v>
          </cell>
        </row>
        <row r="10969">
          <cell r="A10969" t="str">
            <v>0246-33</v>
          </cell>
          <cell r="B10969" t="str">
            <v>SUPORTE DA CHAVE BR [VSP-40-W] GRAVADO</v>
          </cell>
          <cell r="C10969" t="str">
            <v>HALB</v>
          </cell>
          <cell r="D10969" t="str">
            <v>UN</v>
          </cell>
        </row>
        <row r="10970">
          <cell r="A10970" t="str">
            <v>0246-34</v>
          </cell>
          <cell r="B10970" t="str">
            <v>SUPORTE DA CHAVE PR [VSP-40-B] GRAVADO</v>
          </cell>
          <cell r="C10970" t="str">
            <v>HALB</v>
          </cell>
          <cell r="D10970" t="str">
            <v>UN</v>
          </cell>
        </row>
        <row r="10971">
          <cell r="A10971" t="str">
            <v>0246-35</v>
          </cell>
          <cell r="B10971" t="str">
            <v>ARO ADICIONAL CROMADO [VTX-40-CHROME]</v>
          </cell>
          <cell r="C10971" t="str">
            <v>HALB</v>
          </cell>
          <cell r="D10971" t="str">
            <v>UN</v>
          </cell>
        </row>
        <row r="10972">
          <cell r="A10972" t="str">
            <v>0246-35E</v>
          </cell>
          <cell r="B10972" t="str">
            <v>ARO ADICIONAL CROMADO [VTX-40-CHROME]</v>
          </cell>
          <cell r="C10972" t="str">
            <v>HALB</v>
          </cell>
          <cell r="D10972" t="str">
            <v>UN</v>
          </cell>
        </row>
        <row r="10973">
          <cell r="A10973" t="str">
            <v>0246-36</v>
          </cell>
          <cell r="B10973" t="str">
            <v>ETIQUETA EXTERNA CROMADO [VTX-40-CHROME]</v>
          </cell>
          <cell r="C10973" t="str">
            <v>HALB</v>
          </cell>
          <cell r="D10973" t="str">
            <v>UN</v>
          </cell>
        </row>
        <row r="10974">
          <cell r="A10974" t="str">
            <v>0246-36E</v>
          </cell>
          <cell r="B10974" t="str">
            <v>ETIQUETA EXTERNA CROMADO [VTX-40-CHROME]</v>
          </cell>
          <cell r="C10974" t="str">
            <v>HALB</v>
          </cell>
          <cell r="D10974" t="str">
            <v>UN</v>
          </cell>
        </row>
        <row r="10975">
          <cell r="A10975" t="str">
            <v>0246-37</v>
          </cell>
          <cell r="B10975" t="str">
            <v>ETIQUETA LOGO [VTX-40-CHROME] PR GRAVADA</v>
          </cell>
          <cell r="C10975" t="str">
            <v>HALB</v>
          </cell>
          <cell r="D10975" t="str">
            <v>UN</v>
          </cell>
        </row>
        <row r="10976">
          <cell r="A10976" t="str">
            <v>0246-38</v>
          </cell>
          <cell r="B10976" t="str">
            <v>SUPORTE DA CHAVE [VTX-40-CHROME] PR GRAV</v>
          </cell>
          <cell r="C10976" t="str">
            <v>HALB</v>
          </cell>
          <cell r="D10976" t="str">
            <v>UN</v>
          </cell>
        </row>
        <row r="10977">
          <cell r="A10977" t="str">
            <v>0246-39</v>
          </cell>
          <cell r="B10977" t="str">
            <v>ETIQUETA EXTERNA [VT-30-NB] PRATA</v>
          </cell>
          <cell r="C10977" t="str">
            <v>HALB</v>
          </cell>
          <cell r="D10977" t="str">
            <v>UN</v>
          </cell>
        </row>
        <row r="10978">
          <cell r="A10978" t="str">
            <v>0246-39E</v>
          </cell>
          <cell r="B10978" t="str">
            <v>ETIQUETA EXTERNA [VT-30-NB] PRATA</v>
          </cell>
          <cell r="C10978" t="str">
            <v>HALB</v>
          </cell>
          <cell r="D10978" t="str">
            <v>UN</v>
          </cell>
        </row>
        <row r="10979">
          <cell r="A10979" t="str">
            <v>0246-40</v>
          </cell>
          <cell r="B10979" t="str">
            <v>ETIQUETA LOGO [VT-30-NB] PRETA</v>
          </cell>
          <cell r="C10979" t="str">
            <v>HALB</v>
          </cell>
          <cell r="D10979" t="str">
            <v>UN</v>
          </cell>
        </row>
        <row r="10980">
          <cell r="A10980" t="str">
            <v>0246-40E</v>
          </cell>
          <cell r="B10980" t="str">
            <v>ETIQUETA LOGO [VT-30-NB] PRETA</v>
          </cell>
          <cell r="C10980" t="str">
            <v>HALB</v>
          </cell>
          <cell r="D10980" t="str">
            <v>UN</v>
          </cell>
        </row>
        <row r="10981">
          <cell r="A10981" t="str">
            <v>0246-41</v>
          </cell>
          <cell r="B10981" t="str">
            <v>SUPORTE DA CHAVE BR [V-40-W TKY] GRAVADO</v>
          </cell>
          <cell r="C10981" t="str">
            <v>HALB</v>
          </cell>
          <cell r="D10981" t="str">
            <v>UN</v>
          </cell>
        </row>
        <row r="10982">
          <cell r="A10982" t="str">
            <v>0246-42</v>
          </cell>
          <cell r="B10982" t="str">
            <v>ETIQ LOGO [VTX-40-CRYSTAL] GRAVADA</v>
          </cell>
          <cell r="C10982" t="str">
            <v>HALB</v>
          </cell>
          <cell r="D10982" t="str">
            <v>UN</v>
          </cell>
        </row>
        <row r="10983">
          <cell r="A10983" t="str">
            <v>0246-43</v>
          </cell>
          <cell r="B10983" t="str">
            <v>SUPORTE DA CHAVE BR [V-40-MX-W] GRAV CZ</v>
          </cell>
          <cell r="C10983" t="str">
            <v>HALB</v>
          </cell>
          <cell r="D10983" t="str">
            <v>UN</v>
          </cell>
        </row>
        <row r="10984">
          <cell r="A10984" t="str">
            <v>0246-44</v>
          </cell>
          <cell r="B10984" t="str">
            <v>ETIQUETA LOGO [NVT-40-8P-B] PRETA GRAV</v>
          </cell>
          <cell r="C10984" t="str">
            <v>HALB</v>
          </cell>
          <cell r="D10984" t="str">
            <v>UN</v>
          </cell>
        </row>
        <row r="10985">
          <cell r="A10985" t="str">
            <v>0246-45</v>
          </cell>
          <cell r="B10985" t="str">
            <v>ETIQ LOGO [NVT-40-8P-B] PRETA GRAV LATAM</v>
          </cell>
          <cell r="C10985" t="str">
            <v>HALB</v>
          </cell>
          <cell r="D10985" t="str">
            <v>UN</v>
          </cell>
        </row>
        <row r="10986">
          <cell r="A10986" t="str">
            <v>0246-46</v>
          </cell>
          <cell r="B10986" t="str">
            <v>ETIQ EXTER MAXI POWER TURBO AZUL NVT-BL</v>
          </cell>
          <cell r="C10986" t="str">
            <v>HALB</v>
          </cell>
          <cell r="D10986" t="str">
            <v>UN</v>
          </cell>
        </row>
        <row r="10987">
          <cell r="A10987" t="str">
            <v>0246-47</v>
          </cell>
          <cell r="B10987" t="str">
            <v>SUPORTE DA CHAVE [VTX] PRETA GRAV LATAM</v>
          </cell>
          <cell r="C10987" t="str">
            <v>HALB</v>
          </cell>
          <cell r="D10987" t="str">
            <v>UN</v>
          </cell>
        </row>
        <row r="10988">
          <cell r="A10988" t="str">
            <v>0246-48</v>
          </cell>
          <cell r="B10988" t="str">
            <v>ETIQ LOGO [VTX-40-CRYSTAL] LATAM GRAVADA</v>
          </cell>
          <cell r="C10988" t="str">
            <v>HALB</v>
          </cell>
          <cell r="D10988" t="str">
            <v>UN</v>
          </cell>
        </row>
        <row r="10989">
          <cell r="A10989" t="str">
            <v>0249-00</v>
          </cell>
          <cell r="B10989" t="str">
            <v>ETIQEFICIENCIA ENERGETICA V-37-6P 127V</v>
          </cell>
          <cell r="C10989" t="str">
            <v>ROH</v>
          </cell>
          <cell r="D10989" t="str">
            <v>UN</v>
          </cell>
        </row>
        <row r="10990">
          <cell r="A10990" t="str">
            <v>0249-53</v>
          </cell>
          <cell r="B10990" t="str">
            <v>ETIQ EFIC ENERGETICA VP-PRO-55 127V/220V</v>
          </cell>
          <cell r="C10990" t="str">
            <v>ROH</v>
          </cell>
          <cell r="D10990" t="str">
            <v>UN</v>
          </cell>
        </row>
        <row r="10991">
          <cell r="A10991" t="str">
            <v>0249-55</v>
          </cell>
          <cell r="B10991" t="str">
            <v>ETIQ EFIC ENERGETICA VM-PRO-55 127V/220V</v>
          </cell>
          <cell r="C10991" t="str">
            <v>ROH</v>
          </cell>
          <cell r="D10991" t="str">
            <v>UN</v>
          </cell>
        </row>
        <row r="10992">
          <cell r="A10992" t="str">
            <v>0249-57</v>
          </cell>
          <cell r="B10992" t="str">
            <v>ETIQ EFIC ENERGETICA VC-PRO-55 127V/220V</v>
          </cell>
          <cell r="C10992" t="str">
            <v>ROH</v>
          </cell>
          <cell r="D10992" t="str">
            <v>UN</v>
          </cell>
        </row>
        <row r="10993">
          <cell r="A10993" t="str">
            <v>0249-59</v>
          </cell>
          <cell r="B10993" t="str">
            <v>ETIQ EFIC ENERGETICA VP-PRO-65 127V/220V</v>
          </cell>
          <cell r="C10993" t="str">
            <v>ROH</v>
          </cell>
          <cell r="D10993" t="str">
            <v>UN</v>
          </cell>
        </row>
        <row r="10994">
          <cell r="A10994" t="str">
            <v>0249-61</v>
          </cell>
          <cell r="B10994" t="str">
            <v>ETIQ EFIC ENERGETICA VC-PRO-65 127V/220V</v>
          </cell>
          <cell r="C10994" t="str">
            <v>ROH</v>
          </cell>
          <cell r="D10994" t="str">
            <v>UN</v>
          </cell>
        </row>
        <row r="10995">
          <cell r="A10995" t="str">
            <v>0249-63</v>
          </cell>
          <cell r="B10995" t="str">
            <v>ETIQ COD BARRA UNIT VP-PRO-55 127V/220V</v>
          </cell>
          <cell r="C10995" t="str">
            <v>ROH</v>
          </cell>
          <cell r="D10995" t="str">
            <v>UN</v>
          </cell>
        </row>
        <row r="10996">
          <cell r="A10996" t="str">
            <v>0249-64</v>
          </cell>
          <cell r="B10996" t="str">
            <v>ETIQ COD BARRA UNIT VC-PRO-55 127V/220V</v>
          </cell>
          <cell r="C10996" t="str">
            <v>ROH</v>
          </cell>
          <cell r="D10996" t="str">
            <v>UN</v>
          </cell>
        </row>
        <row r="10997">
          <cell r="A10997" t="str">
            <v>0249-65</v>
          </cell>
          <cell r="B10997" t="str">
            <v>ETIQ COD BARRA UNIT VM-PRO-55  127V/220V</v>
          </cell>
          <cell r="C10997" t="str">
            <v>ROH</v>
          </cell>
          <cell r="D10997" t="str">
            <v>UN</v>
          </cell>
        </row>
        <row r="10998">
          <cell r="A10998" t="str">
            <v>0249-68</v>
          </cell>
          <cell r="B10998" t="str">
            <v>ETIQ COD BARRA VT-32 220V</v>
          </cell>
          <cell r="C10998" t="str">
            <v>ROH</v>
          </cell>
          <cell r="D10998" t="str">
            <v>UN</v>
          </cell>
        </row>
        <row r="10999">
          <cell r="A10999" t="str">
            <v>0249-69</v>
          </cell>
          <cell r="B10999" t="str">
            <v>ETIQ COD BARRA VT-42 220V</v>
          </cell>
          <cell r="C10999" t="str">
            <v>ROH</v>
          </cell>
          <cell r="D10999" t="str">
            <v>UN</v>
          </cell>
        </row>
        <row r="11000">
          <cell r="A11000" t="str">
            <v>0249-70</v>
          </cell>
          <cell r="B11000" t="str">
            <v>ETIQ COD BARRA COLETIVA E-08 BIV</v>
          </cell>
          <cell r="C11000" t="str">
            <v>ROH</v>
          </cell>
          <cell r="D11000" t="str">
            <v>PL</v>
          </cell>
        </row>
        <row r="11001">
          <cell r="A11001" t="str">
            <v>0249-71</v>
          </cell>
          <cell r="B11001" t="str">
            <v>ETQ ATENÇÃO ANTES DE LIGAR EXT(CB)S/LOGO</v>
          </cell>
          <cell r="C11001" t="str">
            <v>ROH</v>
          </cell>
          <cell r="D11001" t="str">
            <v>UN</v>
          </cell>
        </row>
        <row r="11002">
          <cell r="A11002" t="str">
            <v>0249-72</v>
          </cell>
          <cell r="B11002" t="str">
            <v>ETIQ COD BARRA COLETIVA L-66 127V</v>
          </cell>
          <cell r="C11002" t="str">
            <v>ROH</v>
          </cell>
          <cell r="D11002" t="str">
            <v>PL</v>
          </cell>
        </row>
        <row r="11003">
          <cell r="A11003" t="str">
            <v>0249-73</v>
          </cell>
          <cell r="B11003" t="str">
            <v>ETIQ COD BARRA COLETIVA L-66 220V</v>
          </cell>
          <cell r="C11003" t="str">
            <v>ROH</v>
          </cell>
          <cell r="D11003" t="str">
            <v>PL</v>
          </cell>
        </row>
        <row r="11004">
          <cell r="A11004" t="str">
            <v>0249-83</v>
          </cell>
          <cell r="B11004" t="str">
            <v>ETIQ COD BARRA UNITARIA NL-51 220V</v>
          </cell>
          <cell r="C11004" t="str">
            <v>ROH</v>
          </cell>
          <cell r="D11004" t="str">
            <v>UN</v>
          </cell>
        </row>
        <row r="11005">
          <cell r="A11005" t="str">
            <v>0249-86</v>
          </cell>
          <cell r="B11005" t="str">
            <v>ETIQ COD BARRA UNITARIA E-15 220V</v>
          </cell>
          <cell r="C11005" t="str">
            <v>ROH</v>
          </cell>
          <cell r="D11005" t="str">
            <v>UN</v>
          </cell>
        </row>
        <row r="11006">
          <cell r="A11006" t="str">
            <v>0249-87</v>
          </cell>
          <cell r="B11006" t="str">
            <v>ETIQ EFICIENCIA ENERGETICA NV-32-6P 127V</v>
          </cell>
          <cell r="C11006" t="str">
            <v>ROH</v>
          </cell>
          <cell r="D11006" t="str">
            <v>UN</v>
          </cell>
        </row>
        <row r="11007">
          <cell r="A11007" t="str">
            <v>0249-88</v>
          </cell>
          <cell r="B11007" t="str">
            <v>ETIQ EFICIENCIA ENERGETICA NV-32-6P 220V</v>
          </cell>
          <cell r="C11007" t="str">
            <v>ROH</v>
          </cell>
          <cell r="D11007" t="str">
            <v>UN</v>
          </cell>
        </row>
        <row r="11008">
          <cell r="A11008" t="str">
            <v>0249-89</v>
          </cell>
          <cell r="B11008" t="str">
            <v>ETIQ EFICIENCIA ENERGETICA NV-45-6P 127V</v>
          </cell>
          <cell r="C11008" t="str">
            <v>ROH</v>
          </cell>
          <cell r="D11008" t="str">
            <v>UN</v>
          </cell>
        </row>
        <row r="11009">
          <cell r="A11009" t="str">
            <v>0249-90</v>
          </cell>
          <cell r="B11009" t="str">
            <v>ETIQ EFICIENCIA ENERGETICA NV-45-6P 220V</v>
          </cell>
          <cell r="C11009" t="str">
            <v>ROH</v>
          </cell>
          <cell r="D11009" t="str">
            <v>UN</v>
          </cell>
        </row>
        <row r="11010">
          <cell r="A11010" t="str">
            <v>0249-91</v>
          </cell>
          <cell r="B11010" t="str">
            <v>ETIQ EFICIENCIA ENERGETICA NV-15-6P 127V</v>
          </cell>
          <cell r="C11010" t="str">
            <v>ROH</v>
          </cell>
          <cell r="D11010" t="str">
            <v>UN</v>
          </cell>
        </row>
        <row r="11011">
          <cell r="A11011" t="str">
            <v>0249-92</v>
          </cell>
          <cell r="B11011" t="str">
            <v>ETIQ EFICIENCIA ENERGETICA NV-15-6P 220V</v>
          </cell>
          <cell r="C11011" t="str">
            <v>ROH</v>
          </cell>
          <cell r="D11011" t="str">
            <v>UN</v>
          </cell>
        </row>
        <row r="11012">
          <cell r="A11012" t="str">
            <v>0249-95</v>
          </cell>
          <cell r="B11012" t="str">
            <v>ETIQ EFICIENCIA ENERGETICA NV-06-6P 127V</v>
          </cell>
          <cell r="C11012" t="str">
            <v>ROH</v>
          </cell>
          <cell r="D11012" t="str">
            <v>UN</v>
          </cell>
        </row>
        <row r="11013">
          <cell r="A11013" t="str">
            <v>0249-96</v>
          </cell>
          <cell r="B11013" t="str">
            <v>ETIQ EFICIENCIA ENERGETICA NV-06-6P 220V</v>
          </cell>
          <cell r="C11013" t="str">
            <v>ROH</v>
          </cell>
          <cell r="D11013" t="str">
            <v>UN</v>
          </cell>
        </row>
        <row r="11014">
          <cell r="A11014" t="str">
            <v>0249-97</v>
          </cell>
          <cell r="B11014" t="str">
            <v>ETIQ EFICIENCIA ENERGETICA NV-41-6P 127V</v>
          </cell>
          <cell r="C11014" t="str">
            <v>ROH</v>
          </cell>
          <cell r="D11014" t="str">
            <v>UN</v>
          </cell>
        </row>
        <row r="11015">
          <cell r="A11015" t="str">
            <v>0249-98</v>
          </cell>
          <cell r="B11015" t="str">
            <v>ETIQ EFICIENCIA ENERGETICA NV-41-6P 220V</v>
          </cell>
          <cell r="C11015" t="str">
            <v>ROH</v>
          </cell>
          <cell r="D11015" t="str">
            <v>UN</v>
          </cell>
        </row>
        <row r="11016">
          <cell r="A11016" t="str">
            <v>0249-99</v>
          </cell>
          <cell r="B11016" t="str">
            <v>ETIQ EFICIENCIA ENERGETICA NV-28-6P 127V</v>
          </cell>
          <cell r="C11016" t="str">
            <v>ROH</v>
          </cell>
          <cell r="D11016" t="str">
            <v>UN</v>
          </cell>
        </row>
        <row r="11017">
          <cell r="A11017" t="str">
            <v>0250-00</v>
          </cell>
          <cell r="B11017" t="str">
            <v>ETIQ EFICIENCIA ENERGETICA NV-28-6P 220V</v>
          </cell>
          <cell r="C11017" t="str">
            <v>ROH</v>
          </cell>
          <cell r="D11017" t="str">
            <v>UN</v>
          </cell>
        </row>
        <row r="11018">
          <cell r="A11018" t="str">
            <v>0250-06</v>
          </cell>
          <cell r="B11018" t="str">
            <v>ETIQ EFICIENCIA ENERGETICA NV-61-6P 127V</v>
          </cell>
          <cell r="C11018" t="str">
            <v>ROH</v>
          </cell>
          <cell r="D11018" t="str">
            <v>UN</v>
          </cell>
        </row>
        <row r="11019">
          <cell r="A11019" t="str">
            <v>0250-07</v>
          </cell>
          <cell r="B11019" t="str">
            <v>ETIQ EFICIENCIA ENERGETICA NV-61-6P 220V</v>
          </cell>
          <cell r="C11019" t="str">
            <v>ROH</v>
          </cell>
          <cell r="D11019" t="str">
            <v>UN</v>
          </cell>
        </row>
        <row r="11020">
          <cell r="A11020" t="str">
            <v>0250-11</v>
          </cell>
          <cell r="B11020" t="str">
            <v>ETIQ COD BARRA NV-41-6P 220V</v>
          </cell>
          <cell r="C11020" t="str">
            <v>ROH</v>
          </cell>
          <cell r="D11020" t="str">
            <v>UN</v>
          </cell>
        </row>
        <row r="11021">
          <cell r="A11021" t="str">
            <v>0250-15</v>
          </cell>
          <cell r="B11021" t="str">
            <v>ETIQ COD BARRA NV-45-6P BR 220V</v>
          </cell>
          <cell r="C11021" t="str">
            <v>ROH</v>
          </cell>
          <cell r="D11021" t="str">
            <v>UN</v>
          </cell>
        </row>
        <row r="11022">
          <cell r="A11022" t="str">
            <v>0250-23</v>
          </cell>
          <cell r="B11022" t="str">
            <v>ETIQ EFICIENCIA ENERGETICA VT-43-6P 127V</v>
          </cell>
          <cell r="C11022" t="str">
            <v>ROH</v>
          </cell>
          <cell r="D11022" t="str">
            <v>UN</v>
          </cell>
        </row>
        <row r="11023">
          <cell r="A11023" t="str">
            <v>0250-24</v>
          </cell>
          <cell r="B11023" t="str">
            <v>ETIQ EFICIENCIA ENERGETICA VT-43-6P 220V</v>
          </cell>
          <cell r="C11023" t="str">
            <v>ROH</v>
          </cell>
          <cell r="D11023" t="str">
            <v>UN</v>
          </cell>
        </row>
        <row r="11024">
          <cell r="A11024" t="str">
            <v>0250-25</v>
          </cell>
          <cell r="B11024" t="str">
            <v>ETIQ EFICIENCIA ENERGETICA V-37-6P 220V</v>
          </cell>
          <cell r="C11024" t="str">
            <v>ROH</v>
          </cell>
          <cell r="D11024" t="str">
            <v>UN</v>
          </cell>
        </row>
        <row r="11025">
          <cell r="A11025" t="str">
            <v>0250-26</v>
          </cell>
          <cell r="B11025" t="str">
            <v>ETIQ COD BARRA V-37-6P PR 220V</v>
          </cell>
          <cell r="C11025" t="str">
            <v>ROH</v>
          </cell>
          <cell r="D11025" t="str">
            <v>UN</v>
          </cell>
        </row>
        <row r="11026">
          <cell r="A11026" t="str">
            <v>0250-27</v>
          </cell>
          <cell r="B11026" t="str">
            <v>ETIQ EFICIENCIA ENERGETICA VT-51-6P 127V</v>
          </cell>
          <cell r="C11026" t="str">
            <v>ROH</v>
          </cell>
          <cell r="D11026" t="str">
            <v>UN</v>
          </cell>
        </row>
        <row r="11027">
          <cell r="A11027" t="str">
            <v>0250-28</v>
          </cell>
          <cell r="B11027" t="str">
            <v>ETIQ COD BARRA VT-51-6P 220V</v>
          </cell>
          <cell r="C11027" t="str">
            <v>ROH</v>
          </cell>
          <cell r="D11027" t="str">
            <v>UN</v>
          </cell>
        </row>
        <row r="11028">
          <cell r="A11028" t="str">
            <v>0250-31</v>
          </cell>
          <cell r="B11028" t="str">
            <v>ETIQ COD BARRA UNITARIA NL-52 220V</v>
          </cell>
          <cell r="C11028" t="str">
            <v>ROH</v>
          </cell>
          <cell r="D11028" t="str">
            <v>UN</v>
          </cell>
        </row>
        <row r="11029">
          <cell r="A11029" t="str">
            <v>0250-35</v>
          </cell>
          <cell r="B11029" t="str">
            <v>ETIQ EFICIENCIA ENERGETICA VTE-01 127V</v>
          </cell>
          <cell r="C11029" t="str">
            <v>ROH</v>
          </cell>
          <cell r="D11029" t="str">
            <v>UN</v>
          </cell>
        </row>
        <row r="11030">
          <cell r="A11030" t="str">
            <v>0250-36</v>
          </cell>
          <cell r="B11030" t="str">
            <v>ETIQ EFICIENCIA ENERGETICA VTE-01 220V</v>
          </cell>
          <cell r="C11030" t="str">
            <v>ROH</v>
          </cell>
          <cell r="D11030" t="str">
            <v>UN</v>
          </cell>
        </row>
        <row r="11031">
          <cell r="A11031" t="str">
            <v>0250-37</v>
          </cell>
          <cell r="B11031" t="str">
            <v>ETIQ EFICIENCIA ENERG PRE-IMPRESSA BV</v>
          </cell>
          <cell r="C11031" t="str">
            <v>ROH</v>
          </cell>
          <cell r="D11031" t="str">
            <v>UN</v>
          </cell>
        </row>
        <row r="11032">
          <cell r="A11032" t="str">
            <v>0250-38</v>
          </cell>
          <cell r="B11032" t="str">
            <v>ETIQ EFICIENCIA ENERGETICA GRAVADA</v>
          </cell>
          <cell r="C11032" t="str">
            <v>HALB</v>
          </cell>
          <cell r="D11032" t="str">
            <v>UN</v>
          </cell>
        </row>
        <row r="11033">
          <cell r="A11033" t="str">
            <v>0250-39</v>
          </cell>
          <cell r="B11033" t="str">
            <v>ETIQ COD BARRA V-16B BR 127V</v>
          </cell>
          <cell r="C11033" t="str">
            <v>ROH</v>
          </cell>
          <cell r="D11033" t="str">
            <v>UN</v>
          </cell>
        </row>
        <row r="11034">
          <cell r="A11034" t="str">
            <v>0250-40</v>
          </cell>
          <cell r="B11034" t="str">
            <v>ETIQUETA BRANCA 70X50 GRAVADA</v>
          </cell>
          <cell r="C11034" t="str">
            <v>HALB</v>
          </cell>
          <cell r="D11034" t="str">
            <v>PL</v>
          </cell>
        </row>
        <row r="11035">
          <cell r="A11035" t="str">
            <v>0250-41</v>
          </cell>
          <cell r="B11035" t="str">
            <v>ETIQUETA VERMELHA 70X50 GRAVADA</v>
          </cell>
          <cell r="C11035" t="str">
            <v>HALB</v>
          </cell>
          <cell r="D11035" t="str">
            <v>PL</v>
          </cell>
        </row>
        <row r="11036">
          <cell r="A11036" t="str">
            <v>0250-42</v>
          </cell>
          <cell r="B11036" t="str">
            <v>ETIQUETA BRANCA 40X25 GRAVADA</v>
          </cell>
          <cell r="C11036" t="str">
            <v>HALB</v>
          </cell>
          <cell r="D11036" t="str">
            <v>UN</v>
          </cell>
        </row>
        <row r="11037">
          <cell r="A11037" t="str">
            <v>0250-43</v>
          </cell>
          <cell r="B11037" t="str">
            <v>ETIQUETA VERMELHA 40X25 GRAVADA</v>
          </cell>
          <cell r="C11037" t="str">
            <v>HALB</v>
          </cell>
          <cell r="D11037" t="str">
            <v>UN</v>
          </cell>
        </row>
        <row r="11038">
          <cell r="A11038" t="str">
            <v>0250-44</v>
          </cell>
          <cell r="B11038" t="str">
            <v>ETIQUETA 50X50 GRAVADA WMS</v>
          </cell>
          <cell r="C11038" t="str">
            <v>HALB</v>
          </cell>
          <cell r="D11038" t="str">
            <v>PL</v>
          </cell>
        </row>
        <row r="11039">
          <cell r="A11039" t="str">
            <v>0250-47</v>
          </cell>
          <cell r="B11039" t="str">
            <v>ETIQ COD BARRA VPS-52 220V</v>
          </cell>
          <cell r="C11039" t="str">
            <v>ROH</v>
          </cell>
          <cell r="D11039" t="str">
            <v>UN</v>
          </cell>
        </row>
        <row r="11040">
          <cell r="A11040" t="str">
            <v>0250-50</v>
          </cell>
          <cell r="B11040" t="str">
            <v>ETIQ COD BARRA UNIT VPS-44 220V</v>
          </cell>
          <cell r="C11040" t="str">
            <v>ROH</v>
          </cell>
          <cell r="D11040" t="str">
            <v>UN</v>
          </cell>
        </row>
        <row r="11041">
          <cell r="A11041" t="str">
            <v>0250-51</v>
          </cell>
          <cell r="B11041" t="str">
            <v>ETIQ EFICIENCIA ENERGETICA 127V [V-20]</v>
          </cell>
          <cell r="C11041" t="str">
            <v>ROH</v>
          </cell>
          <cell r="D11041" t="str">
            <v>UN</v>
          </cell>
        </row>
        <row r="11042">
          <cell r="A11042" t="str">
            <v>0250-52</v>
          </cell>
          <cell r="B11042" t="str">
            <v>ETIQ EFICIENCIA ENERGETICA 220V [V-20]</v>
          </cell>
          <cell r="C11042" t="str">
            <v>ROH</v>
          </cell>
          <cell r="D11042" t="str">
            <v>UN</v>
          </cell>
        </row>
        <row r="11043">
          <cell r="A11043" t="str">
            <v>0250-54</v>
          </cell>
          <cell r="B11043" t="str">
            <v>ETIQ COD BARRA COLETIVA 127V L-68</v>
          </cell>
          <cell r="C11043" t="str">
            <v>ROH</v>
          </cell>
          <cell r="D11043" t="str">
            <v>PL</v>
          </cell>
        </row>
        <row r="11044">
          <cell r="A11044" t="str">
            <v>0250-55</v>
          </cell>
          <cell r="B11044" t="str">
            <v>ETIQ COD BARRA COLETIVA L-68 220V</v>
          </cell>
          <cell r="C11044" t="str">
            <v>ROH</v>
          </cell>
          <cell r="D11044" t="str">
            <v>PL</v>
          </cell>
        </row>
        <row r="11045">
          <cell r="A11045" t="str">
            <v>0250-56</v>
          </cell>
          <cell r="B11045" t="str">
            <v>ETIQ. COD. BARRA UNITARIA L-68 220V</v>
          </cell>
          <cell r="C11045" t="str">
            <v>ROH</v>
          </cell>
          <cell r="D11045" t="str">
            <v>UN</v>
          </cell>
        </row>
        <row r="11046">
          <cell r="A11046" t="str">
            <v>0250-57</v>
          </cell>
          <cell r="B11046" t="str">
            <v>ETIQ SELO RUIDO L-68 2V 220V</v>
          </cell>
          <cell r="C11046" t="str">
            <v>ROH</v>
          </cell>
          <cell r="D11046" t="str">
            <v>UN</v>
          </cell>
        </row>
        <row r="11047">
          <cell r="A11047" t="str">
            <v>0250-59</v>
          </cell>
          <cell r="B11047" t="str">
            <v>ETIQ COD BARRA VPS-52 127V</v>
          </cell>
          <cell r="C11047" t="str">
            <v>ROH</v>
          </cell>
          <cell r="D11047" t="str">
            <v>UN</v>
          </cell>
        </row>
        <row r="11048">
          <cell r="A11048" t="str">
            <v>0250-60</v>
          </cell>
          <cell r="B11048" t="str">
            <v>ETIQ COD BARRA COLETIVA L-63 220V ARG</v>
          </cell>
          <cell r="C11048" t="str">
            <v>ROH</v>
          </cell>
          <cell r="D11048" t="str">
            <v>PL</v>
          </cell>
        </row>
        <row r="11049">
          <cell r="A11049" t="str">
            <v>0250-61</v>
          </cell>
          <cell r="B11049" t="str">
            <v>ETIQ COD BARRA COLETIVA E-02 ESPANHA</v>
          </cell>
          <cell r="C11049" t="str">
            <v>ROH</v>
          </cell>
          <cell r="D11049" t="str">
            <v>PL</v>
          </cell>
        </row>
        <row r="11050">
          <cell r="A11050" t="str">
            <v>0250-63</v>
          </cell>
          <cell r="B11050" t="str">
            <v>ETIQ COD BARRA COL L-38 220V URUGUAI</v>
          </cell>
          <cell r="C11050" t="str">
            <v>ROH</v>
          </cell>
          <cell r="D11050" t="str">
            <v>PL</v>
          </cell>
        </row>
        <row r="11051">
          <cell r="A11051" t="str">
            <v>0250-67</v>
          </cell>
          <cell r="B11051" t="str">
            <v>ETIQ SELO RUIDO L-74 220V</v>
          </cell>
          <cell r="C11051" t="str">
            <v>ROH</v>
          </cell>
          <cell r="D11051" t="str">
            <v>UN</v>
          </cell>
        </row>
        <row r="11052">
          <cell r="A11052" t="str">
            <v>0250-68</v>
          </cell>
          <cell r="B11052" t="str">
            <v>ETIQ COD BARRA COLETIVA E-24 127V/220V</v>
          </cell>
          <cell r="C11052" t="str">
            <v>ROH</v>
          </cell>
          <cell r="D11052" t="str">
            <v>PL</v>
          </cell>
        </row>
        <row r="11053">
          <cell r="A11053" t="str">
            <v>0250-69</v>
          </cell>
          <cell r="B11053" t="str">
            <v>ETIQ COD BARRA COLETIVA E-23 127V</v>
          </cell>
          <cell r="C11053" t="str">
            <v>ROH</v>
          </cell>
          <cell r="D11053" t="str">
            <v>PL</v>
          </cell>
        </row>
        <row r="11054">
          <cell r="A11054" t="str">
            <v>0250-70</v>
          </cell>
          <cell r="B11054" t="str">
            <v>ETIQ COD BARRA COLETIVA B-29 127V</v>
          </cell>
          <cell r="C11054" t="str">
            <v>ROH</v>
          </cell>
          <cell r="D11054" t="str">
            <v>PL</v>
          </cell>
        </row>
        <row r="11055">
          <cell r="A11055" t="str">
            <v>0250-71</v>
          </cell>
          <cell r="B11055" t="str">
            <v>ETIQ COD BARRA COLETIVA E-23 220V</v>
          </cell>
          <cell r="C11055" t="str">
            <v>ROH</v>
          </cell>
          <cell r="D11055" t="str">
            <v>PL</v>
          </cell>
        </row>
        <row r="11056">
          <cell r="A11056" t="str">
            <v>0250-72</v>
          </cell>
          <cell r="B11056" t="str">
            <v>ETIQ COD BARRA UNIT E-23 220V</v>
          </cell>
          <cell r="C11056" t="str">
            <v>ROH</v>
          </cell>
          <cell r="D11056" t="str">
            <v>UN</v>
          </cell>
        </row>
        <row r="11057">
          <cell r="A11057" t="str">
            <v>0250-77</v>
          </cell>
          <cell r="B11057" t="str">
            <v>ETQ COD BARRA COLETIVA B-29 220V</v>
          </cell>
          <cell r="C11057" t="str">
            <v>ROH</v>
          </cell>
          <cell r="D11057" t="str">
            <v>PL</v>
          </cell>
        </row>
        <row r="11058">
          <cell r="A11058" t="str">
            <v>0250-78</v>
          </cell>
          <cell r="B11058" t="str">
            <v>ETIQ COD BARRA UNITARIA B-29 220V</v>
          </cell>
          <cell r="C11058" t="str">
            <v>ROH</v>
          </cell>
          <cell r="D11058" t="str">
            <v>UN</v>
          </cell>
        </row>
        <row r="11059">
          <cell r="A11059" t="str">
            <v>0250-87</v>
          </cell>
          <cell r="B11059" t="str">
            <v>ETIQ COD BARRA UNITARIA [VM-PRO-55P]127V</v>
          </cell>
          <cell r="C11059" t="str">
            <v>ROH</v>
          </cell>
          <cell r="D11059" t="str">
            <v>UN</v>
          </cell>
        </row>
        <row r="11060">
          <cell r="A11060" t="str">
            <v>0250-88</v>
          </cell>
          <cell r="B11060" t="str">
            <v>ETIQ EFIC ENERGETICA [VM-PRO-55P] 127V</v>
          </cell>
          <cell r="C11060" t="str">
            <v>ROH</v>
          </cell>
          <cell r="D11060" t="str">
            <v>UN</v>
          </cell>
        </row>
        <row r="11061">
          <cell r="A11061" t="str">
            <v>0250-89</v>
          </cell>
          <cell r="B11061" t="str">
            <v>ETIQ EFIC ENERGETICA [VM-PRO-55P] 220V</v>
          </cell>
          <cell r="C11061" t="str">
            <v>ROH</v>
          </cell>
          <cell r="D11061" t="str">
            <v>UN</v>
          </cell>
        </row>
        <row r="11062">
          <cell r="A11062" t="str">
            <v>0250-90</v>
          </cell>
          <cell r="B11062" t="str">
            <v>ETIQ COD BARRA UNITARIA [VM-PRO-55P]220V</v>
          </cell>
          <cell r="C11062" t="str">
            <v>ROH</v>
          </cell>
          <cell r="D11062" t="str">
            <v>UN</v>
          </cell>
        </row>
        <row r="11063">
          <cell r="A11063" t="str">
            <v>0250-91</v>
          </cell>
          <cell r="B11063" t="str">
            <v>ETIQ COD BARRA UNITARIA [VM-PRO-55E]127V</v>
          </cell>
          <cell r="C11063" t="str">
            <v>ROH</v>
          </cell>
          <cell r="D11063" t="str">
            <v>UN</v>
          </cell>
        </row>
        <row r="11064">
          <cell r="A11064" t="str">
            <v>0250-92</v>
          </cell>
          <cell r="B11064" t="str">
            <v>ETIQ EFIC ENERGETICA [VM-PRO-55E] 220V</v>
          </cell>
          <cell r="C11064" t="str">
            <v>ROH</v>
          </cell>
          <cell r="D11064" t="str">
            <v>UN</v>
          </cell>
        </row>
        <row r="11065">
          <cell r="A11065" t="str">
            <v>0250-93</v>
          </cell>
          <cell r="B11065" t="str">
            <v>ETIQ COD BARRA COLETIVA B-28 127V</v>
          </cell>
          <cell r="C11065" t="str">
            <v>ROH</v>
          </cell>
          <cell r="D11065" t="str">
            <v>PL</v>
          </cell>
        </row>
        <row r="11066">
          <cell r="A11066" t="str">
            <v>0250-94</v>
          </cell>
          <cell r="B11066" t="str">
            <v>ETIQ COD BARRA UNIT B-28 220V</v>
          </cell>
          <cell r="C11066" t="str">
            <v>ROH</v>
          </cell>
          <cell r="D11066" t="str">
            <v>UN</v>
          </cell>
        </row>
        <row r="11067">
          <cell r="A11067" t="str">
            <v>0250-96</v>
          </cell>
          <cell r="B11067" t="str">
            <v>ETIQ COD BARRA COLETIVA NB-04 127V</v>
          </cell>
          <cell r="C11067" t="str">
            <v>ROH</v>
          </cell>
          <cell r="D11067" t="str">
            <v>PL</v>
          </cell>
        </row>
        <row r="11068">
          <cell r="A11068" t="str">
            <v>0250-97</v>
          </cell>
          <cell r="B11068" t="str">
            <v>ETIQ COD BARRA UNIT NB-04 220V</v>
          </cell>
          <cell r="C11068" t="str">
            <v>ROH</v>
          </cell>
          <cell r="D11068" t="str">
            <v>UN</v>
          </cell>
        </row>
        <row r="11069">
          <cell r="A11069" t="str">
            <v>0250-98</v>
          </cell>
          <cell r="B11069" t="str">
            <v>ETIQ COD BARRA COLETIVA NB-04 220V</v>
          </cell>
          <cell r="C11069" t="str">
            <v>ROH</v>
          </cell>
          <cell r="D11069" t="str">
            <v>PL</v>
          </cell>
        </row>
        <row r="11070">
          <cell r="A11070" t="str">
            <v>0250-99</v>
          </cell>
          <cell r="B11070" t="str">
            <v>ETIQ COD BARRA COLETIVA NB-23 127V</v>
          </cell>
          <cell r="C11070" t="str">
            <v>ROH</v>
          </cell>
          <cell r="D11070" t="str">
            <v>PL</v>
          </cell>
        </row>
        <row r="11071">
          <cell r="A11071" t="str">
            <v>0251-00</v>
          </cell>
          <cell r="B11071" t="str">
            <v>ETIQ COD BARRA COLETIVA NB-23 220V</v>
          </cell>
          <cell r="C11071" t="str">
            <v>ROH</v>
          </cell>
          <cell r="D11071" t="str">
            <v>PL</v>
          </cell>
        </row>
        <row r="11072">
          <cell r="A11072" t="str">
            <v>0251-99</v>
          </cell>
          <cell r="B11072" t="str">
            <v>ETIQ COD BARRA COLETIVA L-12 127V</v>
          </cell>
          <cell r="C11072" t="str">
            <v>ROH</v>
          </cell>
          <cell r="D11072" t="str">
            <v>PL</v>
          </cell>
        </row>
        <row r="11073">
          <cell r="A11073" t="str">
            <v>0252-00</v>
          </cell>
          <cell r="B11073" t="str">
            <v>ETIQ COD BARRA COLETIVA L-12 220V</v>
          </cell>
          <cell r="C11073" t="str">
            <v>ROH</v>
          </cell>
          <cell r="D11073" t="str">
            <v>PL</v>
          </cell>
        </row>
        <row r="11074">
          <cell r="A11074" t="str">
            <v>0252-15</v>
          </cell>
          <cell r="B11074" t="str">
            <v>ETIQ COD BARRA COLETIVA L-20 127V</v>
          </cell>
          <cell r="C11074" t="str">
            <v>ROH</v>
          </cell>
          <cell r="D11074" t="str">
            <v>PL</v>
          </cell>
        </row>
        <row r="11075">
          <cell r="A11075" t="str">
            <v>0252-20</v>
          </cell>
          <cell r="B11075" t="str">
            <v>ETIQ COD BARRA COLETIVA L-34 127V</v>
          </cell>
          <cell r="C11075" t="str">
            <v>ROH</v>
          </cell>
          <cell r="D11075" t="str">
            <v>PL</v>
          </cell>
        </row>
        <row r="11076">
          <cell r="A11076" t="str">
            <v>0252-21</v>
          </cell>
          <cell r="B11076" t="str">
            <v>ETIQ COD BARRA COLETIVA L-34 220V</v>
          </cell>
          <cell r="C11076" t="str">
            <v>ROH</v>
          </cell>
          <cell r="D11076" t="str">
            <v>PL</v>
          </cell>
        </row>
        <row r="11077">
          <cell r="A11077" t="str">
            <v>0252-22</v>
          </cell>
          <cell r="B11077" t="str">
            <v>ETIQ COD DE BARRA UNITARIA L-35 220V</v>
          </cell>
          <cell r="C11077" t="str">
            <v>ROH</v>
          </cell>
          <cell r="D11077" t="str">
            <v>UN</v>
          </cell>
        </row>
        <row r="11078">
          <cell r="A11078" t="str">
            <v>0252-23</v>
          </cell>
          <cell r="B11078" t="str">
            <v>ETIQ COD BARRA UNITARIA L-34 220V</v>
          </cell>
          <cell r="C11078" t="str">
            <v>ROH</v>
          </cell>
          <cell r="D11078" t="str">
            <v>UN</v>
          </cell>
        </row>
        <row r="11079">
          <cell r="A11079" t="str">
            <v>0252-24</v>
          </cell>
          <cell r="B11079" t="str">
            <v>ETIQ COD BARRA COLETIVA L-35 127V</v>
          </cell>
          <cell r="C11079" t="str">
            <v>ROH</v>
          </cell>
          <cell r="D11079" t="str">
            <v>PL</v>
          </cell>
        </row>
        <row r="11080">
          <cell r="A11080" t="str">
            <v>0252-25</v>
          </cell>
          <cell r="B11080" t="str">
            <v>ETIQ COD BARRA COLETIVA L-35 220V</v>
          </cell>
          <cell r="C11080" t="str">
            <v>ROH</v>
          </cell>
          <cell r="D11080" t="str">
            <v>PL</v>
          </cell>
        </row>
        <row r="11081">
          <cell r="A11081" t="str">
            <v>0252-26</v>
          </cell>
          <cell r="B11081" t="str">
            <v>ETIQ COD BARRA UNITARIA NB-23 220V</v>
          </cell>
          <cell r="C11081" t="str">
            <v>ROH</v>
          </cell>
          <cell r="D11081" t="str">
            <v>UN</v>
          </cell>
        </row>
        <row r="11082">
          <cell r="A11082" t="str">
            <v>0252-30</v>
          </cell>
          <cell r="B11082" t="str">
            <v>ETIQ EFIC ENERGETICA [VM-PRO-55E] 127V</v>
          </cell>
          <cell r="C11082" t="str">
            <v>ROH</v>
          </cell>
          <cell r="D11082" t="str">
            <v>UN</v>
          </cell>
        </row>
        <row r="11083">
          <cell r="A11083" t="str">
            <v>0252-31</v>
          </cell>
          <cell r="B11083" t="str">
            <v>ETIQ COD BARRA [VM-PRO-55E] 220V</v>
          </cell>
          <cell r="C11083" t="str">
            <v>ROH</v>
          </cell>
          <cell r="D11083" t="str">
            <v>UN</v>
          </cell>
        </row>
        <row r="11084">
          <cell r="A11084" t="str">
            <v>0252-32</v>
          </cell>
          <cell r="B11084" t="str">
            <v>ETIQ EFIC ENERGETICA [V-74-6P] 127V</v>
          </cell>
          <cell r="C11084" t="str">
            <v>ROH</v>
          </cell>
          <cell r="D11084" t="str">
            <v>UN</v>
          </cell>
        </row>
        <row r="11085">
          <cell r="A11085" t="str">
            <v>0252-33</v>
          </cell>
          <cell r="B11085" t="str">
            <v>ETIQ EFIC ENERGETICA [V-74-6P] 220V</v>
          </cell>
          <cell r="C11085" t="str">
            <v>ROH</v>
          </cell>
          <cell r="D11085" t="str">
            <v>UN</v>
          </cell>
        </row>
        <row r="11086">
          <cell r="A11086" t="str">
            <v>0252-34</v>
          </cell>
          <cell r="B11086" t="str">
            <v>ETIQ COD BARRA [V-74-6P] 220V</v>
          </cell>
          <cell r="C11086" t="str">
            <v>ROH</v>
          </cell>
          <cell r="D11086" t="str">
            <v>UN</v>
          </cell>
        </row>
        <row r="11087">
          <cell r="A11087" t="str">
            <v>0252-42</v>
          </cell>
          <cell r="B11087" t="str">
            <v>ETIQ EM POLIESTER PARA BASE Ø24MM[VT-RP]</v>
          </cell>
          <cell r="C11087" t="str">
            <v>ROH</v>
          </cell>
          <cell r="D11087" t="str">
            <v>UN</v>
          </cell>
        </row>
        <row r="11088">
          <cell r="A11088" t="str">
            <v>0252-51</v>
          </cell>
          <cell r="B11088" t="str">
            <v>ETIQ COD BARRA COL L-66 110V COLOMBIA</v>
          </cell>
          <cell r="C11088" t="str">
            <v>ROH</v>
          </cell>
          <cell r="D11088" t="str">
            <v>PL</v>
          </cell>
        </row>
        <row r="11089">
          <cell r="A11089" t="str">
            <v>0252-52</v>
          </cell>
          <cell r="B11089" t="str">
            <v>ETIQ SELO RUIDO NL-60 127V</v>
          </cell>
          <cell r="C11089" t="str">
            <v>ROH</v>
          </cell>
          <cell r="D11089" t="str">
            <v>UN</v>
          </cell>
        </row>
        <row r="11090">
          <cell r="A11090" t="str">
            <v>0252-53</v>
          </cell>
          <cell r="B11090" t="str">
            <v>ETIQ COD BARRA COLETIVA NL-26 500W 127V</v>
          </cell>
          <cell r="C11090" t="str">
            <v>ROH</v>
          </cell>
          <cell r="D11090" t="str">
            <v>PL</v>
          </cell>
        </row>
        <row r="11091">
          <cell r="A11091" t="str">
            <v>0252-54</v>
          </cell>
          <cell r="B11091" t="str">
            <v>ETIQ COD BARRA UNITARIA NL-26 500W 220V</v>
          </cell>
          <cell r="C11091" t="str">
            <v>ROH</v>
          </cell>
          <cell r="D11091" t="str">
            <v>UN</v>
          </cell>
        </row>
        <row r="11092">
          <cell r="A11092" t="str">
            <v>0252-55</v>
          </cell>
          <cell r="B11092" t="str">
            <v>ETIQ COD BARRA COLETIVA NL-26 500W 220V</v>
          </cell>
          <cell r="C11092" t="str">
            <v>ROH</v>
          </cell>
          <cell r="D11092" t="str">
            <v>PL</v>
          </cell>
        </row>
        <row r="11093">
          <cell r="A11093" t="str">
            <v>0252-56</v>
          </cell>
          <cell r="B11093" t="str">
            <v>ETIQ SELO RUIDO NL-26 500W 220V</v>
          </cell>
          <cell r="C11093" t="str">
            <v>ROH</v>
          </cell>
          <cell r="D11093" t="str">
            <v>UN</v>
          </cell>
        </row>
        <row r="11094">
          <cell r="A11094" t="str">
            <v>0252-57</v>
          </cell>
          <cell r="B11094" t="str">
            <v>ETIQ COD BARRA COLETIVA NL-22 500W 127V</v>
          </cell>
          <cell r="C11094" t="str">
            <v>ROH</v>
          </cell>
          <cell r="D11094" t="str">
            <v>PL</v>
          </cell>
        </row>
        <row r="11095">
          <cell r="A11095" t="str">
            <v>0252-58</v>
          </cell>
          <cell r="B11095" t="str">
            <v>ETIQ COD BARRA COLETIVA NL-22 500W 220V</v>
          </cell>
          <cell r="C11095" t="str">
            <v>ROH</v>
          </cell>
          <cell r="D11095" t="str">
            <v>PL</v>
          </cell>
        </row>
        <row r="11096">
          <cell r="A11096" t="str">
            <v>0252-59</v>
          </cell>
          <cell r="B11096" t="str">
            <v>ETIQ COD BARRA UNITARIA NL-22 500W 220V</v>
          </cell>
          <cell r="C11096" t="str">
            <v>ROH</v>
          </cell>
          <cell r="D11096" t="str">
            <v>UN</v>
          </cell>
        </row>
        <row r="11097">
          <cell r="A11097" t="str">
            <v>0252-60</v>
          </cell>
          <cell r="B11097" t="str">
            <v>ETIQ SELO RUIDO NL-22 500W 220V</v>
          </cell>
          <cell r="C11097" t="str">
            <v>ROH</v>
          </cell>
          <cell r="D11097" t="str">
            <v>UN</v>
          </cell>
        </row>
        <row r="11098">
          <cell r="A11098" t="str">
            <v>0252-61</v>
          </cell>
          <cell r="B11098" t="str">
            <v>ETIQ COD BARRA COLETIVA L-28 500W 127V</v>
          </cell>
          <cell r="C11098" t="str">
            <v>ROH</v>
          </cell>
          <cell r="D11098" t="str">
            <v>PL</v>
          </cell>
        </row>
        <row r="11099">
          <cell r="A11099" t="str">
            <v>0252-62</v>
          </cell>
          <cell r="B11099" t="str">
            <v>ETIQ COD BARRA COLETIVA L-28 500W 220V</v>
          </cell>
          <cell r="C11099" t="str">
            <v>ROH</v>
          </cell>
          <cell r="D11099" t="str">
            <v>PL</v>
          </cell>
        </row>
        <row r="11100">
          <cell r="A11100" t="str">
            <v>0252-63</v>
          </cell>
          <cell r="B11100" t="str">
            <v>ETIQ COD BARRA UNITARIA L-28 500W 220V</v>
          </cell>
          <cell r="C11100" t="str">
            <v>ROH</v>
          </cell>
          <cell r="D11100" t="str">
            <v>UN</v>
          </cell>
        </row>
        <row r="11101">
          <cell r="A11101" t="str">
            <v>0252-64</v>
          </cell>
          <cell r="B11101" t="str">
            <v>ETIQ SELO RUIDO L-28 500W 220V</v>
          </cell>
          <cell r="C11101" t="str">
            <v>ROH</v>
          </cell>
          <cell r="D11101" t="str">
            <v>UN</v>
          </cell>
        </row>
        <row r="11102">
          <cell r="A11102" t="str">
            <v>0252-65</v>
          </cell>
          <cell r="B11102" t="str">
            <v>ETIQ COD BARRA COLETIVA L-38 500W 127V</v>
          </cell>
          <cell r="C11102" t="str">
            <v>ROH</v>
          </cell>
          <cell r="D11102" t="str">
            <v>PL</v>
          </cell>
        </row>
        <row r="11103">
          <cell r="A11103" t="str">
            <v>0252-66</v>
          </cell>
          <cell r="B11103" t="str">
            <v>ETIQ COD BARRA COLETIVA L-38 500W 220V</v>
          </cell>
          <cell r="C11103" t="str">
            <v>ROH</v>
          </cell>
          <cell r="D11103" t="str">
            <v>PL</v>
          </cell>
        </row>
        <row r="11104">
          <cell r="A11104" t="str">
            <v>0252-67</v>
          </cell>
          <cell r="B11104" t="str">
            <v>ETIQ SELO RUIDO L-38 500W 220V</v>
          </cell>
          <cell r="C11104" t="str">
            <v>ROH</v>
          </cell>
          <cell r="D11104" t="str">
            <v>UN</v>
          </cell>
        </row>
        <row r="11105">
          <cell r="A11105" t="str">
            <v>0252-68</v>
          </cell>
          <cell r="B11105" t="str">
            <v>ETIQ COD BARRA UNITARIA L-38 500W 220V</v>
          </cell>
          <cell r="C11105" t="str">
            <v>ROH</v>
          </cell>
          <cell r="D11105" t="str">
            <v>UN</v>
          </cell>
        </row>
        <row r="11106">
          <cell r="A11106" t="str">
            <v>0252-69</v>
          </cell>
          <cell r="B11106" t="str">
            <v>ETIQ COD BARRA COLETIVA L-35 700W 127V</v>
          </cell>
          <cell r="C11106" t="str">
            <v>ROH</v>
          </cell>
          <cell r="D11106" t="str">
            <v>PL</v>
          </cell>
        </row>
        <row r="11107">
          <cell r="A11107" t="str">
            <v>0252-70</v>
          </cell>
          <cell r="B11107" t="str">
            <v>ETIQ COD BARRA COLETIVA L-35 700W 220V</v>
          </cell>
          <cell r="C11107" t="str">
            <v>ROH</v>
          </cell>
          <cell r="D11107" t="str">
            <v>PL</v>
          </cell>
        </row>
        <row r="11108">
          <cell r="A11108" t="str">
            <v>0252-71</v>
          </cell>
          <cell r="B11108" t="str">
            <v>ETIQ COD BARRA COLETIVA L-34 700W 127V</v>
          </cell>
          <cell r="C11108" t="str">
            <v>ROH</v>
          </cell>
          <cell r="D11108" t="str">
            <v>PL</v>
          </cell>
        </row>
        <row r="11109">
          <cell r="A11109" t="str">
            <v>0252-72</v>
          </cell>
          <cell r="B11109" t="str">
            <v>ETIQ COD BARRA COLETIVA L-34 700W 220V</v>
          </cell>
          <cell r="C11109" t="str">
            <v>ROH</v>
          </cell>
          <cell r="D11109" t="str">
            <v>PL</v>
          </cell>
        </row>
        <row r="11110">
          <cell r="A11110" t="str">
            <v>0252-73</v>
          </cell>
          <cell r="B11110" t="str">
            <v>ETIQ COD BARRA UNITARIA 700W L-34 220V</v>
          </cell>
          <cell r="C11110" t="str">
            <v>ROH</v>
          </cell>
          <cell r="D11110" t="str">
            <v>UN</v>
          </cell>
        </row>
        <row r="11111">
          <cell r="A11111" t="str">
            <v>0252-75</v>
          </cell>
          <cell r="B11111" t="str">
            <v>ETIQ COD BARRA COLETIVA L-37 700W 127V</v>
          </cell>
          <cell r="C11111" t="str">
            <v>ROH</v>
          </cell>
          <cell r="D11111" t="str">
            <v>PL</v>
          </cell>
        </row>
        <row r="11112">
          <cell r="A11112" t="str">
            <v>0252-76</v>
          </cell>
          <cell r="B11112" t="str">
            <v>ETIQ COD BARRA COLETIVA L-37 700W 220V</v>
          </cell>
          <cell r="C11112" t="str">
            <v>ROH</v>
          </cell>
          <cell r="D11112" t="str">
            <v>PL</v>
          </cell>
        </row>
        <row r="11113">
          <cell r="A11113" t="str">
            <v>0252-77</v>
          </cell>
          <cell r="B11113" t="str">
            <v>ETQ COD BARRA UNITARIA L-37 700W 220V</v>
          </cell>
          <cell r="C11113" t="str">
            <v>ROH</v>
          </cell>
          <cell r="D11113" t="str">
            <v>UN</v>
          </cell>
        </row>
        <row r="11114">
          <cell r="A11114" t="str">
            <v>0252-78</v>
          </cell>
          <cell r="B11114" t="str">
            <v>ETIQ SELO RUIDO L-37 700W 220V</v>
          </cell>
          <cell r="C11114" t="str">
            <v>ROH</v>
          </cell>
          <cell r="D11114" t="str">
            <v>UN</v>
          </cell>
        </row>
        <row r="11115">
          <cell r="A11115" t="str">
            <v>0252-79</v>
          </cell>
          <cell r="B11115" t="str">
            <v>ETIQ COD BARRA UNITARIA L-35 700W 220V</v>
          </cell>
          <cell r="C11115" t="str">
            <v>ROH</v>
          </cell>
          <cell r="D11115" t="str">
            <v>UN</v>
          </cell>
        </row>
        <row r="11116">
          <cell r="A11116" t="str">
            <v>0252-80</v>
          </cell>
          <cell r="B11116" t="str">
            <v>ETIQ SELO RUIDO L-35 700W 220V</v>
          </cell>
          <cell r="C11116" t="str">
            <v>ROH</v>
          </cell>
          <cell r="D11116" t="str">
            <v>UN</v>
          </cell>
        </row>
        <row r="11117">
          <cell r="A11117" t="str">
            <v>0252-96</v>
          </cell>
          <cell r="B11117" t="str">
            <v>ETIQ SELO RUIDO L-68 127V</v>
          </cell>
          <cell r="C11117" t="str">
            <v>ROH</v>
          </cell>
          <cell r="D11117" t="str">
            <v>UN</v>
          </cell>
        </row>
        <row r="11118">
          <cell r="A11118" t="str">
            <v>0252-97</v>
          </cell>
          <cell r="B11118" t="str">
            <v>ETIQ COD BARRA COLETIVA NL-60 850W 127V</v>
          </cell>
          <cell r="C11118" t="str">
            <v>ROH</v>
          </cell>
          <cell r="D11118" t="str">
            <v>PL</v>
          </cell>
        </row>
        <row r="11119">
          <cell r="A11119" t="str">
            <v>0252-98</v>
          </cell>
          <cell r="B11119" t="str">
            <v>ETIQ COD BARRA COLETIVA NL-60 850W 220V</v>
          </cell>
          <cell r="C11119" t="str">
            <v>ROH</v>
          </cell>
          <cell r="D11119" t="str">
            <v>PL</v>
          </cell>
        </row>
        <row r="11120">
          <cell r="A11120" t="str">
            <v>0252-99</v>
          </cell>
          <cell r="B11120" t="str">
            <v>ETIQ COD BARRA UNITARIA NL-60 850W 220V</v>
          </cell>
          <cell r="C11120" t="str">
            <v>ROH</v>
          </cell>
          <cell r="D11120" t="str">
            <v>UN</v>
          </cell>
        </row>
        <row r="11121">
          <cell r="A11121" t="str">
            <v>0253-00</v>
          </cell>
          <cell r="B11121" t="str">
            <v>ETIQ SELO RUIDO L-60 220V</v>
          </cell>
          <cell r="C11121" t="str">
            <v>ROH</v>
          </cell>
          <cell r="D11121" t="str">
            <v>UN</v>
          </cell>
        </row>
        <row r="11122">
          <cell r="A11122" t="str">
            <v>0253-41</v>
          </cell>
          <cell r="B11122" t="str">
            <v>ETIQ SELO RUIDO L-25 2V 127V</v>
          </cell>
          <cell r="C11122" t="str">
            <v>ROH</v>
          </cell>
          <cell r="D11122" t="str">
            <v>UN</v>
          </cell>
        </row>
        <row r="11123">
          <cell r="A11123" t="str">
            <v>0253-42</v>
          </cell>
          <cell r="B11123" t="str">
            <v>ETIQ SELO RUIDO L-25 2V 220V</v>
          </cell>
          <cell r="C11123" t="str">
            <v>ROH</v>
          </cell>
          <cell r="D11123" t="str">
            <v>UN</v>
          </cell>
        </row>
        <row r="11124">
          <cell r="A11124" t="str">
            <v>0253-49</v>
          </cell>
          <cell r="B11124" t="str">
            <v>ETIQ SELO RUIDO L-34 127V</v>
          </cell>
          <cell r="C11124" t="str">
            <v>ROH</v>
          </cell>
          <cell r="D11124" t="str">
            <v>UN</v>
          </cell>
        </row>
        <row r="11125">
          <cell r="A11125" t="str">
            <v>0253-50</v>
          </cell>
          <cell r="B11125" t="str">
            <v>ETIQ SELO RUIDO L-34 220V</v>
          </cell>
          <cell r="C11125" t="str">
            <v>ROH</v>
          </cell>
          <cell r="D11125" t="str">
            <v>UN</v>
          </cell>
        </row>
        <row r="11126">
          <cell r="A11126" t="str">
            <v>0253-51</v>
          </cell>
          <cell r="B11126" t="str">
            <v>ETIQ SELO RUIDO L-35 127V</v>
          </cell>
          <cell r="C11126" t="str">
            <v>ROH</v>
          </cell>
          <cell r="D11126" t="str">
            <v>UN</v>
          </cell>
        </row>
        <row r="11127">
          <cell r="A11127" t="str">
            <v>0253-52</v>
          </cell>
          <cell r="B11127" t="str">
            <v>ETIQ SELO RUIDO L-35 220V</v>
          </cell>
          <cell r="C11127" t="str">
            <v>ROH</v>
          </cell>
          <cell r="D11127" t="str">
            <v>UN</v>
          </cell>
        </row>
        <row r="11128">
          <cell r="A11128" t="str">
            <v>0253-54</v>
          </cell>
          <cell r="B11128" t="str">
            <v>ETIQ SELO RUIDO NL-22 220V</v>
          </cell>
          <cell r="C11128" t="str">
            <v>ROH</v>
          </cell>
          <cell r="D11128" t="str">
            <v>UN</v>
          </cell>
        </row>
        <row r="11129">
          <cell r="A11129" t="str">
            <v>0253-55</v>
          </cell>
          <cell r="B11129" t="str">
            <v>ETIQ SELO RUIDO NL-26 220V</v>
          </cell>
          <cell r="C11129" t="str">
            <v>ROH</v>
          </cell>
          <cell r="D11129" t="str">
            <v>UN</v>
          </cell>
        </row>
        <row r="11130">
          <cell r="A11130" t="str">
            <v>0253-56</v>
          </cell>
          <cell r="B11130" t="str">
            <v>ETIQ SELO RUIDO NL-32 220V</v>
          </cell>
          <cell r="C11130" t="str">
            <v>ROH</v>
          </cell>
          <cell r="D11130" t="str">
            <v>UN</v>
          </cell>
        </row>
        <row r="11131">
          <cell r="A11131" t="str">
            <v>0253-58</v>
          </cell>
          <cell r="B11131" t="str">
            <v>ETIQ SELO RUIDO L-28 220V</v>
          </cell>
          <cell r="C11131" t="str">
            <v>ROH</v>
          </cell>
          <cell r="D11131" t="str">
            <v>UN</v>
          </cell>
        </row>
        <row r="11132">
          <cell r="A11132" t="str">
            <v>0253-59</v>
          </cell>
          <cell r="B11132" t="str">
            <v>ETIQ SELO RUIDO NL-22 127V</v>
          </cell>
          <cell r="C11132" t="str">
            <v>ROH</v>
          </cell>
          <cell r="D11132" t="str">
            <v>UN</v>
          </cell>
        </row>
        <row r="11133">
          <cell r="A11133" t="str">
            <v>0253-60</v>
          </cell>
          <cell r="B11133" t="str">
            <v>ETIQ SELO RUIDO L-36 220V</v>
          </cell>
          <cell r="C11133" t="str">
            <v>ROH</v>
          </cell>
          <cell r="D11133" t="str">
            <v>UN</v>
          </cell>
        </row>
        <row r="11134">
          <cell r="A11134" t="str">
            <v>0253-70</v>
          </cell>
          <cell r="B11134" t="str">
            <v>ETIQ SELO RUIDO L-28 127V</v>
          </cell>
          <cell r="C11134" t="str">
            <v>ROH</v>
          </cell>
          <cell r="D11134" t="str">
            <v>UN</v>
          </cell>
        </row>
        <row r="11135">
          <cell r="A11135" t="str">
            <v>0253-74</v>
          </cell>
          <cell r="B11135" t="str">
            <v>ETIQ COD BARRA COLETIVA E-10 BIV</v>
          </cell>
          <cell r="C11135" t="str">
            <v>ROH</v>
          </cell>
          <cell r="D11135" t="str">
            <v>PL</v>
          </cell>
        </row>
        <row r="11136">
          <cell r="A11136" t="str">
            <v>0253-75</v>
          </cell>
          <cell r="B11136" t="str">
            <v>ETIQ COD BARRA COLETIVA E-03 127V</v>
          </cell>
          <cell r="C11136" t="str">
            <v>ROH</v>
          </cell>
          <cell r="D11136" t="str">
            <v>PL</v>
          </cell>
        </row>
        <row r="11137">
          <cell r="A11137" t="str">
            <v>0253-76</v>
          </cell>
          <cell r="B11137" t="str">
            <v>ETIQ COD BARRA COLETIVA E-03 220V</v>
          </cell>
          <cell r="C11137" t="str">
            <v>ROH</v>
          </cell>
          <cell r="D11137" t="str">
            <v>PL</v>
          </cell>
        </row>
        <row r="11138">
          <cell r="A11138" t="str">
            <v>0253-77</v>
          </cell>
          <cell r="B11138" t="str">
            <v>ETIQ COD BARRA UNITARIA E-03 220V</v>
          </cell>
          <cell r="C11138" t="str">
            <v>ROH</v>
          </cell>
          <cell r="D11138" t="str">
            <v>UN</v>
          </cell>
        </row>
        <row r="11139">
          <cell r="A11139" t="str">
            <v>0253-81</v>
          </cell>
          <cell r="B11139" t="str">
            <v>ETIQ SELO RUIDO L-36 127V</v>
          </cell>
          <cell r="C11139" t="str">
            <v>ROH</v>
          </cell>
          <cell r="D11139" t="str">
            <v>UN</v>
          </cell>
        </row>
        <row r="11140">
          <cell r="A11140" t="str">
            <v>0253-82</v>
          </cell>
          <cell r="B11140" t="str">
            <v>ETIQ SELO RUIDO L-37 127V</v>
          </cell>
          <cell r="C11140" t="str">
            <v>ROH</v>
          </cell>
          <cell r="D11140" t="str">
            <v>UN</v>
          </cell>
        </row>
        <row r="11141">
          <cell r="A11141" t="str">
            <v>0253-83</v>
          </cell>
          <cell r="B11141" t="str">
            <v>ETIQ SELO RUIDO L-37 220V</v>
          </cell>
          <cell r="C11141" t="str">
            <v>ROH</v>
          </cell>
          <cell r="D11141" t="str">
            <v>UN</v>
          </cell>
        </row>
        <row r="11142">
          <cell r="A11142" t="str">
            <v>0253-86</v>
          </cell>
          <cell r="B11142" t="str">
            <v>ETIQ SELO RUIDO NL-26 127V</v>
          </cell>
          <cell r="C11142" t="str">
            <v>ROH</v>
          </cell>
          <cell r="D11142" t="str">
            <v>UN</v>
          </cell>
        </row>
        <row r="11143">
          <cell r="A11143" t="str">
            <v>0253-87</v>
          </cell>
          <cell r="B11143" t="str">
            <v>ETIQ COD BARRA COLETIVA E-04 127V</v>
          </cell>
          <cell r="C11143" t="str">
            <v>ROH</v>
          </cell>
          <cell r="D11143" t="str">
            <v>PL</v>
          </cell>
        </row>
        <row r="11144">
          <cell r="A11144" t="str">
            <v>0253-88</v>
          </cell>
          <cell r="B11144" t="str">
            <v>ETIQ COD BARRA COLETIVA E-04 220V</v>
          </cell>
          <cell r="C11144" t="str">
            <v>ROH</v>
          </cell>
          <cell r="D11144" t="str">
            <v>PL</v>
          </cell>
        </row>
        <row r="11145">
          <cell r="A11145" t="str">
            <v>0253-89</v>
          </cell>
          <cell r="B11145" t="str">
            <v>ETIQ COD BARRA UNITARIA E-04 220V</v>
          </cell>
          <cell r="C11145" t="str">
            <v>ROH</v>
          </cell>
          <cell r="D11145" t="str">
            <v>UN</v>
          </cell>
        </row>
        <row r="11146">
          <cell r="A11146" t="str">
            <v>0253-92</v>
          </cell>
          <cell r="B11146" t="str">
            <v>ETIQ COD BARRA UNITARIA B-18 220V</v>
          </cell>
          <cell r="C11146" t="str">
            <v>ROH</v>
          </cell>
          <cell r="D11146" t="str">
            <v>UN</v>
          </cell>
        </row>
        <row r="11147">
          <cell r="A11147" t="str">
            <v>0253-98</v>
          </cell>
          <cell r="B11147" t="str">
            <v>ETIQ COD BARRA COLETIVA E-09 BIV</v>
          </cell>
          <cell r="C11147" t="str">
            <v>ROH</v>
          </cell>
          <cell r="D11147" t="str">
            <v>PL</v>
          </cell>
        </row>
        <row r="11148">
          <cell r="A11148" t="str">
            <v>0253-99</v>
          </cell>
          <cell r="B11148" t="str">
            <v>ETIQ SELO RUIDO L-38 220V</v>
          </cell>
          <cell r="C11148" t="str">
            <v>ROH</v>
          </cell>
          <cell r="D11148" t="str">
            <v>UN</v>
          </cell>
        </row>
        <row r="11149">
          <cell r="A11149" t="str">
            <v>0254-03</v>
          </cell>
          <cell r="B11149" t="str">
            <v>ETIQ SELO RUIDO L-61 220V</v>
          </cell>
          <cell r="C11149" t="str">
            <v>ROH</v>
          </cell>
          <cell r="D11149" t="str">
            <v>UN</v>
          </cell>
        </row>
        <row r="11150">
          <cell r="A11150" t="str">
            <v>0254-04</v>
          </cell>
          <cell r="B11150" t="str">
            <v>ETIQ SELO RUIDO L-61 127V</v>
          </cell>
          <cell r="C11150" t="str">
            <v>ROH</v>
          </cell>
          <cell r="D11150" t="str">
            <v>UN</v>
          </cell>
        </row>
        <row r="11151">
          <cell r="A11151" t="str">
            <v>0254-05</v>
          </cell>
          <cell r="B11151" t="str">
            <v>ETIQ SELO RUIDO L-60 127V</v>
          </cell>
          <cell r="C11151" t="str">
            <v>ROH</v>
          </cell>
          <cell r="D11151" t="str">
            <v>UN</v>
          </cell>
        </row>
        <row r="11152">
          <cell r="A11152" t="str">
            <v>0254-08</v>
          </cell>
          <cell r="B11152" t="str">
            <v>ETIQ SELO RUIDO L-29 220V</v>
          </cell>
          <cell r="C11152" t="str">
            <v>ROH</v>
          </cell>
          <cell r="D11152" t="str">
            <v>UN</v>
          </cell>
        </row>
        <row r="11153">
          <cell r="A11153" t="str">
            <v>0254-09</v>
          </cell>
          <cell r="B11153" t="str">
            <v>ETIQ SELO RUIDO L-63 220V</v>
          </cell>
          <cell r="C11153" t="str">
            <v>ROH</v>
          </cell>
          <cell r="D11153" t="str">
            <v>UN</v>
          </cell>
        </row>
        <row r="11154">
          <cell r="A11154" t="str">
            <v>0254-10</v>
          </cell>
          <cell r="B11154" t="str">
            <v>ETIQ SELO RUIDO L-62 220V</v>
          </cell>
          <cell r="C11154" t="str">
            <v>ROH</v>
          </cell>
          <cell r="D11154" t="str">
            <v>UN</v>
          </cell>
        </row>
        <row r="11155">
          <cell r="A11155" t="str">
            <v>0254-12</v>
          </cell>
          <cell r="B11155" t="str">
            <v>ETIQ SELO RUIDO NL-60 220V</v>
          </cell>
          <cell r="C11155" t="str">
            <v>ROH</v>
          </cell>
          <cell r="D11155" t="str">
            <v>UN</v>
          </cell>
        </row>
        <row r="11156">
          <cell r="A11156" t="str">
            <v>0254-13</v>
          </cell>
          <cell r="B11156" t="str">
            <v>ETIQ SELO RUIDO NL-60I 220V</v>
          </cell>
          <cell r="C11156" t="str">
            <v>ROH</v>
          </cell>
          <cell r="D11156" t="str">
            <v>UN</v>
          </cell>
        </row>
        <row r="11157">
          <cell r="A11157" t="str">
            <v>0254-16</v>
          </cell>
          <cell r="B11157" t="str">
            <v>ETIQ SELO RUIDO L-66 220V</v>
          </cell>
          <cell r="C11157" t="str">
            <v>ROH</v>
          </cell>
          <cell r="D11157" t="str">
            <v>UN</v>
          </cell>
        </row>
        <row r="11158">
          <cell r="A11158" t="str">
            <v>0254-17</v>
          </cell>
          <cell r="B11158" t="str">
            <v>ETIQUETA LACRE</v>
          </cell>
          <cell r="C11158" t="str">
            <v>ROH</v>
          </cell>
          <cell r="D11158" t="str">
            <v>UN</v>
          </cell>
        </row>
        <row r="11159">
          <cell r="A11159" t="str">
            <v>0254-20</v>
          </cell>
          <cell r="B11159" t="str">
            <v>ETIQ SELO RUIDO NL-32 127V</v>
          </cell>
          <cell r="C11159" t="str">
            <v>ROH</v>
          </cell>
          <cell r="D11159" t="str">
            <v>UN</v>
          </cell>
        </row>
        <row r="11160">
          <cell r="A11160" t="str">
            <v>0254-24</v>
          </cell>
          <cell r="B11160" t="str">
            <v>ETIQ SELO RUIDO L-63 127V</v>
          </cell>
          <cell r="C11160" t="str">
            <v>ROH</v>
          </cell>
          <cell r="D11160" t="str">
            <v>UN</v>
          </cell>
        </row>
        <row r="11161">
          <cell r="A11161" t="str">
            <v>0255-13</v>
          </cell>
          <cell r="B11161" t="str">
            <v>ETIQ SELO RUIDO NL-60 850W 220V</v>
          </cell>
          <cell r="C11161" t="str">
            <v>ROH</v>
          </cell>
          <cell r="D11161" t="str">
            <v>UN</v>
          </cell>
        </row>
        <row r="11162">
          <cell r="A11162" t="str">
            <v>0255-17</v>
          </cell>
          <cell r="B11162" t="str">
            <v>ETIQ SELO RUIDO L-29 127V</v>
          </cell>
          <cell r="C11162" t="str">
            <v>ROH</v>
          </cell>
          <cell r="D11162" t="str">
            <v>UN</v>
          </cell>
        </row>
        <row r="11163">
          <cell r="A11163" t="str">
            <v>0255-22</v>
          </cell>
          <cell r="B11163" t="str">
            <v>ETIQ COD BARRA COLETIVA L-67 850W 127V</v>
          </cell>
          <cell r="C11163" t="str">
            <v>ROH</v>
          </cell>
          <cell r="D11163" t="str">
            <v>PL</v>
          </cell>
        </row>
        <row r="11164">
          <cell r="A11164" t="str">
            <v>0255-23</v>
          </cell>
          <cell r="B11164" t="str">
            <v>ETIQ COD BARRA COLETIVA L-67 850W 220V</v>
          </cell>
          <cell r="C11164" t="str">
            <v>ROH</v>
          </cell>
          <cell r="D11164" t="str">
            <v>PL</v>
          </cell>
        </row>
        <row r="11165">
          <cell r="A11165" t="str">
            <v>0255-25</v>
          </cell>
          <cell r="B11165" t="str">
            <v>ETIQ SELO RUIDO L-67 850W 220V</v>
          </cell>
          <cell r="C11165" t="str">
            <v>ROH</v>
          </cell>
          <cell r="D11165" t="str">
            <v>UN</v>
          </cell>
        </row>
        <row r="11166">
          <cell r="A11166" t="str">
            <v>0255-26</v>
          </cell>
          <cell r="B11166" t="str">
            <v>ETIQ COD BARRA COLETIVA L-70 850W 127V</v>
          </cell>
          <cell r="C11166" t="str">
            <v>ROH</v>
          </cell>
          <cell r="D11166" t="str">
            <v>PL</v>
          </cell>
        </row>
        <row r="11167">
          <cell r="A11167" t="str">
            <v>0255-27</v>
          </cell>
          <cell r="B11167" t="str">
            <v>ETIQ COD BARRA COLETIVA L-70 850W 220V</v>
          </cell>
          <cell r="C11167" t="str">
            <v>ROH</v>
          </cell>
          <cell r="D11167" t="str">
            <v>PL</v>
          </cell>
        </row>
        <row r="11168">
          <cell r="A11168" t="str">
            <v>0255-30</v>
          </cell>
          <cell r="B11168" t="str">
            <v>ETIQ COD BARRA COLETIVA L-74 850W 127V</v>
          </cell>
          <cell r="C11168" t="str">
            <v>ROH</v>
          </cell>
          <cell r="D11168" t="str">
            <v>PL</v>
          </cell>
        </row>
        <row r="11169">
          <cell r="A11169" t="str">
            <v>0255-31</v>
          </cell>
          <cell r="B11169" t="str">
            <v>ETIQ COD BARRA COLETIVA L-74 850W 220V</v>
          </cell>
          <cell r="C11169" t="str">
            <v>ROH</v>
          </cell>
          <cell r="D11169" t="str">
            <v>PL</v>
          </cell>
        </row>
        <row r="11170">
          <cell r="A11170" t="str">
            <v>0255-33</v>
          </cell>
          <cell r="B11170" t="str">
            <v>ETIQ SELO RUIDO L-74 127V</v>
          </cell>
          <cell r="C11170" t="str">
            <v>ROH</v>
          </cell>
          <cell r="D11170" t="str">
            <v>UN</v>
          </cell>
        </row>
        <row r="11171">
          <cell r="A11171" t="str">
            <v>0255-34</v>
          </cell>
          <cell r="B11171" t="str">
            <v>ETIQ COD BARRA COLETIVA L-66 850W 127V</v>
          </cell>
          <cell r="C11171" t="str">
            <v>ROH</v>
          </cell>
          <cell r="D11171" t="str">
            <v>PL</v>
          </cell>
        </row>
        <row r="11172">
          <cell r="A11172" t="str">
            <v>0255-35</v>
          </cell>
          <cell r="B11172" t="str">
            <v>ETIQ COD BARRA COLETIVA L-66 850W 220V</v>
          </cell>
          <cell r="C11172" t="str">
            <v>ROH</v>
          </cell>
          <cell r="D11172" t="str">
            <v>PL</v>
          </cell>
        </row>
        <row r="11173">
          <cell r="A11173" t="str">
            <v>0255-37</v>
          </cell>
          <cell r="B11173" t="str">
            <v>ETIQ SELO RUIDO L-66 850W 220V</v>
          </cell>
          <cell r="C11173" t="str">
            <v>ROH</v>
          </cell>
          <cell r="D11173" t="str">
            <v>UN</v>
          </cell>
        </row>
        <row r="11174">
          <cell r="A11174" t="str">
            <v>0255-38</v>
          </cell>
          <cell r="B11174" t="str">
            <v>ETIQ COD BARRA COLETIVA L-75 127V</v>
          </cell>
          <cell r="C11174" t="str">
            <v>ROH</v>
          </cell>
          <cell r="D11174" t="str">
            <v>PL</v>
          </cell>
        </row>
        <row r="11175">
          <cell r="A11175" t="str">
            <v>0255-39</v>
          </cell>
          <cell r="B11175" t="str">
            <v>ETIQ COD BARRA COLETIVA L-75 220V</v>
          </cell>
          <cell r="C11175" t="str">
            <v>ROH</v>
          </cell>
          <cell r="D11175" t="str">
            <v>PL</v>
          </cell>
        </row>
        <row r="11176">
          <cell r="A11176" t="str">
            <v>0255-40</v>
          </cell>
          <cell r="B11176" t="str">
            <v>ETIQ. COD. BARRA UNITARIA L-75 220V</v>
          </cell>
          <cell r="C11176" t="str">
            <v>ROH</v>
          </cell>
          <cell r="D11176" t="str">
            <v>UN</v>
          </cell>
        </row>
        <row r="11177">
          <cell r="A11177" t="str">
            <v>0255-41</v>
          </cell>
          <cell r="B11177" t="str">
            <v>ETIQ SELO RUIDO L-75 220V</v>
          </cell>
          <cell r="C11177" t="str">
            <v>ROH</v>
          </cell>
          <cell r="D11177" t="str">
            <v>UN</v>
          </cell>
        </row>
        <row r="11178">
          <cell r="A11178" t="str">
            <v>0255-42</v>
          </cell>
          <cell r="B11178" t="str">
            <v>ETIQ COD BARRA COLETIVA E-26 127V</v>
          </cell>
          <cell r="C11178" t="str">
            <v>ROH</v>
          </cell>
          <cell r="D11178" t="str">
            <v>PL</v>
          </cell>
        </row>
        <row r="11179">
          <cell r="A11179" t="str">
            <v>0255-43</v>
          </cell>
          <cell r="B11179" t="str">
            <v>ETIQ COD BARRA COLETIVA E-26 220V</v>
          </cell>
          <cell r="C11179" t="str">
            <v>ROH</v>
          </cell>
          <cell r="D11179" t="str">
            <v>PL</v>
          </cell>
        </row>
        <row r="11180">
          <cell r="A11180" t="str">
            <v>0255-44</v>
          </cell>
          <cell r="B11180" t="str">
            <v>ETIQ COD BARRA UNITARIA E-26 220V</v>
          </cell>
          <cell r="C11180" t="str">
            <v>ROH</v>
          </cell>
          <cell r="D11180" t="str">
            <v>UN</v>
          </cell>
        </row>
        <row r="11181">
          <cell r="A11181" t="str">
            <v>0255-47</v>
          </cell>
          <cell r="B11181" t="str">
            <v>ETIQ COD BARRA UNITARIA B-34 220V</v>
          </cell>
          <cell r="C11181" t="str">
            <v>ROH</v>
          </cell>
          <cell r="D11181" t="str">
            <v>UN</v>
          </cell>
        </row>
        <row r="11182">
          <cell r="A11182" t="str">
            <v>0255-48</v>
          </cell>
          <cell r="B11182" t="str">
            <v>ETIQ COD BARRA COLETIVA L-1000 B 127V</v>
          </cell>
          <cell r="C11182" t="str">
            <v>ROH</v>
          </cell>
          <cell r="D11182" t="str">
            <v>PL</v>
          </cell>
        </row>
        <row r="11183">
          <cell r="A11183" t="str">
            <v>0255-49</v>
          </cell>
          <cell r="B11183" t="str">
            <v>ETIQ COD BARRA COLETIVA L-1000 B 220V</v>
          </cell>
          <cell r="C11183" t="str">
            <v>ROH</v>
          </cell>
          <cell r="D11183" t="str">
            <v>PL</v>
          </cell>
        </row>
        <row r="11184">
          <cell r="A11184" t="str">
            <v>0255-50</v>
          </cell>
          <cell r="B11184" t="str">
            <v>ETIQ COD BARRA UNITARIA L-1000 B 220V</v>
          </cell>
          <cell r="C11184" t="str">
            <v>ROH</v>
          </cell>
          <cell r="D11184" t="str">
            <v>UN</v>
          </cell>
        </row>
        <row r="11185">
          <cell r="A11185" t="str">
            <v>0255-56</v>
          </cell>
          <cell r="B11185" t="str">
            <v>ETIQ SELO RUIDO L-75 127V</v>
          </cell>
          <cell r="C11185" t="str">
            <v>ROH</v>
          </cell>
          <cell r="D11185" t="str">
            <v>UN</v>
          </cell>
        </row>
        <row r="11186">
          <cell r="A11186" t="str">
            <v>0255-57</v>
          </cell>
          <cell r="B11186" t="str">
            <v>ETIQ SELO RUIDO L-76 127V</v>
          </cell>
          <cell r="C11186" t="str">
            <v>ROH</v>
          </cell>
          <cell r="D11186" t="str">
            <v>UN</v>
          </cell>
        </row>
        <row r="11187">
          <cell r="A11187" t="str">
            <v>0255-59</v>
          </cell>
          <cell r="B11187" t="str">
            <v>ETIQ SELO AÇO INOX</v>
          </cell>
          <cell r="C11187" t="str">
            <v>ROH</v>
          </cell>
          <cell r="D11187" t="str">
            <v>UN</v>
          </cell>
        </row>
        <row r="11188">
          <cell r="A11188" t="str">
            <v>0255-60</v>
          </cell>
          <cell r="B11188" t="str">
            <v>ETIQ COD BARRA COLETIVA B-36 127V</v>
          </cell>
          <cell r="C11188" t="str">
            <v>ROH</v>
          </cell>
          <cell r="D11188" t="str">
            <v>PL</v>
          </cell>
        </row>
        <row r="11189">
          <cell r="A11189" t="str">
            <v>0255-61</v>
          </cell>
          <cell r="B11189" t="str">
            <v>ETIQ COD BARRA COLETIVA B-36 220V</v>
          </cell>
          <cell r="C11189" t="str">
            <v>ROH</v>
          </cell>
          <cell r="D11189" t="str">
            <v>PL</v>
          </cell>
        </row>
        <row r="11190">
          <cell r="A11190" t="str">
            <v>0255-62</v>
          </cell>
          <cell r="B11190" t="str">
            <v>ETIQ COD BARRA UNITARIA B-36 220V</v>
          </cell>
          <cell r="C11190" t="str">
            <v>ROH</v>
          </cell>
          <cell r="D11190" t="str">
            <v>UN</v>
          </cell>
        </row>
        <row r="11191">
          <cell r="A11191" t="str">
            <v>0255-63</v>
          </cell>
          <cell r="B11191" t="str">
            <v>ETIQ SELO RUÍDO L-66 127V</v>
          </cell>
          <cell r="C11191" t="str">
            <v>ROH</v>
          </cell>
          <cell r="D11191" t="str">
            <v>UN</v>
          </cell>
        </row>
        <row r="11192">
          <cell r="A11192" t="str">
            <v>0255-64</v>
          </cell>
          <cell r="B11192" t="str">
            <v>ETIQ PUXE P/REMOVER PELICULA INGLES(EXT)</v>
          </cell>
          <cell r="C11192" t="str">
            <v>ROH</v>
          </cell>
          <cell r="D11192" t="str">
            <v>UN</v>
          </cell>
        </row>
        <row r="11193">
          <cell r="A11193" t="str">
            <v>0255-65</v>
          </cell>
          <cell r="B11193" t="str">
            <v>ETQ ATENÇÃO ANTES DE LIGAR EXT ING CORPO</v>
          </cell>
          <cell r="C11193" t="str">
            <v>ROH</v>
          </cell>
          <cell r="D11193" t="str">
            <v>UN</v>
          </cell>
        </row>
        <row r="11194">
          <cell r="A11194" t="str">
            <v>0255-66</v>
          </cell>
          <cell r="B11194" t="str">
            <v>ETIQ ATENÇÃO ANTES DE LIGAR (CABO)INGLES</v>
          </cell>
          <cell r="C11194" t="str">
            <v>ROH</v>
          </cell>
          <cell r="D11194" t="str">
            <v>UN</v>
          </cell>
        </row>
        <row r="11195">
          <cell r="A11195" t="str">
            <v>0255-83</v>
          </cell>
          <cell r="B11195" t="str">
            <v>ETIQ COD BARRA COLETIVA E-10 ARGENTINA</v>
          </cell>
          <cell r="C11195" t="str">
            <v>ROH</v>
          </cell>
          <cell r="D11195" t="str">
            <v>PL</v>
          </cell>
        </row>
        <row r="11196">
          <cell r="A11196" t="str">
            <v>0255-84</v>
          </cell>
          <cell r="B11196" t="str">
            <v>"ETIQ SAFETY STAMP ""S"" E-10 ARGENTINA"</v>
          </cell>
          <cell r="C11196" t="str">
            <v>ROH</v>
          </cell>
          <cell r="D11196" t="str">
            <v>UN</v>
          </cell>
        </row>
        <row r="11197">
          <cell r="A11197" t="str">
            <v>0255-85</v>
          </cell>
          <cell r="B11197" t="str">
            <v>ETIQ SEGURANÇA P/CABO CLASSE II PROD ARG</v>
          </cell>
          <cell r="C11197" t="str">
            <v>ROH</v>
          </cell>
          <cell r="D11197" t="str">
            <v>UN</v>
          </cell>
        </row>
        <row r="11198">
          <cell r="A11198" t="str">
            <v>0255-86</v>
          </cell>
          <cell r="B11198" t="str">
            <v>ETIQUETA EXP 02ANOS DE GARANTIA COLORIDA</v>
          </cell>
          <cell r="C11198" t="str">
            <v>ROH</v>
          </cell>
          <cell r="D11198" t="str">
            <v>UN</v>
          </cell>
        </row>
        <row r="11199">
          <cell r="A11199" t="str">
            <v>0255-87</v>
          </cell>
          <cell r="B11199" t="str">
            <v>ETIQ SAFETY STAMP "IQC + S" ARGENTINA</v>
          </cell>
          <cell r="C11199" t="str">
            <v>ROH</v>
          </cell>
          <cell r="D11199" t="str">
            <v>UN</v>
          </cell>
        </row>
        <row r="11200">
          <cell r="A11200" t="str">
            <v>0255-89</v>
          </cell>
          <cell r="B11200" t="str">
            <v>ETIQ COD BARRA COLETIVA L-76 127V</v>
          </cell>
          <cell r="C11200" t="str">
            <v>ROH</v>
          </cell>
          <cell r="D11200" t="str">
            <v>PL</v>
          </cell>
        </row>
        <row r="11201">
          <cell r="A11201" t="str">
            <v>0255-90</v>
          </cell>
          <cell r="B11201" t="str">
            <v>ETIQ COD BARRA COLETIVA L-76 220V</v>
          </cell>
          <cell r="C11201" t="str">
            <v>ROH</v>
          </cell>
          <cell r="D11201" t="str">
            <v>PL</v>
          </cell>
        </row>
        <row r="11202">
          <cell r="A11202" t="str">
            <v>0255-91</v>
          </cell>
          <cell r="B11202" t="str">
            <v>ETIQ. COD. BARRA UNITARIA L-76 220V</v>
          </cell>
          <cell r="C11202" t="str">
            <v>ROH</v>
          </cell>
          <cell r="D11202" t="str">
            <v>UN</v>
          </cell>
        </row>
        <row r="11203">
          <cell r="A11203" t="str">
            <v>0255-92</v>
          </cell>
          <cell r="B11203" t="str">
            <v>ETIQ SELO RUIDO L-76 220V</v>
          </cell>
          <cell r="C11203" t="str">
            <v>ROH</v>
          </cell>
          <cell r="D11203" t="str">
            <v>UN</v>
          </cell>
        </row>
        <row r="11204">
          <cell r="A11204" t="str">
            <v>0255-93</v>
          </cell>
          <cell r="B11204" t="str">
            <v>ETIQ COD BARRA COLETIVA L-1000R 127V</v>
          </cell>
          <cell r="C11204" t="str">
            <v>ROH</v>
          </cell>
          <cell r="D11204" t="str">
            <v>PL</v>
          </cell>
        </row>
        <row r="11205">
          <cell r="A11205" t="str">
            <v>0255-94</v>
          </cell>
          <cell r="B11205" t="str">
            <v>ETIQ COD BARRA UNITARIA L-1000 RB 220V</v>
          </cell>
          <cell r="C11205" t="str">
            <v>ROH</v>
          </cell>
          <cell r="D11205" t="str">
            <v>UN</v>
          </cell>
        </row>
        <row r="11206">
          <cell r="A11206" t="str">
            <v>0255-95</v>
          </cell>
          <cell r="B11206" t="str">
            <v>ETIQ COD BARRA COLETIVA L-1000R 220V</v>
          </cell>
          <cell r="C11206" t="str">
            <v>ROH</v>
          </cell>
          <cell r="D11206" t="str">
            <v>PL</v>
          </cell>
        </row>
        <row r="11207">
          <cell r="A11207" t="str">
            <v>0255-96</v>
          </cell>
          <cell r="B11207" t="str">
            <v>ETIQ COD BARRA UNITARIA L-1000R 220V</v>
          </cell>
          <cell r="C11207" t="str">
            <v>ROH</v>
          </cell>
          <cell r="D11207" t="str">
            <v>UN</v>
          </cell>
        </row>
        <row r="11208">
          <cell r="A11208" t="str">
            <v>0255-98</v>
          </cell>
          <cell r="B11208" t="str">
            <v>ETIQ COD BARRA COLETIVA L-1000 RB 127V</v>
          </cell>
          <cell r="C11208" t="str">
            <v>ROH</v>
          </cell>
          <cell r="D11208" t="str">
            <v>PL</v>
          </cell>
        </row>
        <row r="11209">
          <cell r="A11209" t="str">
            <v>0255-99</v>
          </cell>
          <cell r="B11209" t="str">
            <v>ETIQ COD BARRA COLETIVA L-1000 RB 220V</v>
          </cell>
          <cell r="C11209" t="str">
            <v>ROH</v>
          </cell>
          <cell r="D11209" t="str">
            <v>PL</v>
          </cell>
        </row>
        <row r="11210">
          <cell r="A11210" t="str">
            <v>0256-06</v>
          </cell>
          <cell r="B11210" t="str">
            <v>ALCA PTA FILTRO C-06</v>
          </cell>
          <cell r="C11210" t="str">
            <v>ROH</v>
          </cell>
          <cell r="D11210" t="str">
            <v>UN</v>
          </cell>
        </row>
        <row r="11211">
          <cell r="A11211" t="str">
            <v>0256-07</v>
          </cell>
          <cell r="B11211" t="str">
            <v>LCA PLAS. PTTAMPA-CJ[G]</v>
          </cell>
          <cell r="C11211" t="str">
            <v>ROH</v>
          </cell>
          <cell r="D11211" t="str">
            <v>UN</v>
          </cell>
        </row>
        <row r="11212">
          <cell r="A11212" t="str">
            <v>0256-08</v>
          </cell>
          <cell r="B11212" t="str">
            <v>ALCA S-06</v>
          </cell>
          <cell r="C11212" t="str">
            <v>ROH</v>
          </cell>
          <cell r="D11212" t="str">
            <v>UN</v>
          </cell>
        </row>
        <row r="11213">
          <cell r="A11213" t="str">
            <v>0256-09</v>
          </cell>
          <cell r="B11213" t="str">
            <v>ALÇA SUSTENTADORA METÁLICA [FMR]</v>
          </cell>
          <cell r="C11213" t="str">
            <v>ROH</v>
          </cell>
          <cell r="D11213" t="str">
            <v>UN</v>
          </cell>
        </row>
        <row r="11214">
          <cell r="A11214" t="str">
            <v>0256-11</v>
          </cell>
          <cell r="B11214" t="str">
            <v>ALCA TRANSPORTE BX-01</v>
          </cell>
          <cell r="C11214" t="str">
            <v>ROH</v>
          </cell>
          <cell r="D11214" t="str">
            <v>UN</v>
          </cell>
        </row>
        <row r="11215">
          <cell r="A11215" t="str">
            <v>0256-12</v>
          </cell>
          <cell r="B11215" t="str">
            <v>ALCA TRANSPORTE BX-02</v>
          </cell>
          <cell r="C11215" t="str">
            <v>ROH</v>
          </cell>
          <cell r="D11215" t="str">
            <v>UN</v>
          </cell>
        </row>
        <row r="11216">
          <cell r="A11216" t="str">
            <v>0256-13</v>
          </cell>
          <cell r="B11216" t="str">
            <v>ALCA SUP CP TRAS. AP-07</v>
          </cell>
          <cell r="C11216" t="str">
            <v>ROH</v>
          </cell>
          <cell r="D11216" t="str">
            <v>UN</v>
          </cell>
        </row>
        <row r="11217">
          <cell r="A11217" t="str">
            <v>0256-14</v>
          </cell>
          <cell r="B11217" t="str">
            <v>ALCA INF. CP TRAS. AP-07</v>
          </cell>
          <cell r="C11217" t="str">
            <v>ROH</v>
          </cell>
          <cell r="D11217" t="str">
            <v>UN</v>
          </cell>
        </row>
        <row r="11218">
          <cell r="A11218" t="str">
            <v>0256-15</v>
          </cell>
          <cell r="B11218" t="str">
            <v>ALCA PTA FILTRO C-11</v>
          </cell>
          <cell r="C11218" t="str">
            <v>ROH</v>
          </cell>
          <cell r="D11218" t="str">
            <v>UN</v>
          </cell>
        </row>
        <row r="11219">
          <cell r="A11219" t="str">
            <v>0256-16</v>
          </cell>
          <cell r="B11219" t="str">
            <v>COBERT. PLAS. PTALCA[S]</v>
          </cell>
          <cell r="C11219" t="str">
            <v>ROH</v>
          </cell>
          <cell r="D11219" t="str">
            <v>UN</v>
          </cell>
        </row>
        <row r="11220">
          <cell r="A11220" t="str">
            <v>0256-73</v>
          </cell>
          <cell r="B11220" t="str">
            <v>ETIQ COD DE BARRA UNITARIA L-27 220V</v>
          </cell>
          <cell r="C11220" t="str">
            <v>ROH</v>
          </cell>
          <cell r="D11220" t="str">
            <v>UN</v>
          </cell>
        </row>
        <row r="11221">
          <cell r="A11221" t="str">
            <v>0257-05</v>
          </cell>
          <cell r="B11221" t="str">
            <v>JARRA COMPLETA 14 XICARAS C-03/C-15</v>
          </cell>
          <cell r="C11221" t="str">
            <v>ROH</v>
          </cell>
          <cell r="D11221" t="str">
            <v>UN</v>
          </cell>
        </row>
        <row r="11222">
          <cell r="A11222" t="str">
            <v>0257-06</v>
          </cell>
          <cell r="B11222" t="str">
            <v>JARRA VDR. 26 XICARAS TAMPA PLAS. PT[C]</v>
          </cell>
          <cell r="C11222" t="str">
            <v>ROH</v>
          </cell>
          <cell r="D11222" t="str">
            <v>UN</v>
          </cell>
        </row>
        <row r="11223">
          <cell r="A11223" t="str">
            <v>0257-08</v>
          </cell>
          <cell r="B11223" t="str">
            <v>JARRA CF-01/03/NCF-01B/01C</v>
          </cell>
          <cell r="C11223" t="str">
            <v>ROH</v>
          </cell>
          <cell r="D11223" t="str">
            <v>UN</v>
          </cell>
        </row>
        <row r="11224">
          <cell r="A11224" t="str">
            <v>0257-09</v>
          </cell>
          <cell r="B11224" t="str">
            <v>COPO CF-02</v>
          </cell>
          <cell r="C11224" t="str">
            <v>ROH</v>
          </cell>
          <cell r="D11224" t="str">
            <v>UN</v>
          </cell>
        </row>
        <row r="11225">
          <cell r="A11225" t="str">
            <v>0257-11</v>
          </cell>
          <cell r="B11225" t="str">
            <v>JARRA C-06 COMPLETA 36 XICARAS</v>
          </cell>
          <cell r="C11225" t="str">
            <v>ROH</v>
          </cell>
          <cell r="D11225" t="str">
            <v>UN</v>
          </cell>
        </row>
        <row r="11226">
          <cell r="A11226" t="str">
            <v>0257-12</v>
          </cell>
          <cell r="B11226" t="str">
            <v>JARRA COMPLETA C-05</v>
          </cell>
          <cell r="C11226" t="str">
            <v>ROH</v>
          </cell>
          <cell r="D11226" t="str">
            <v>UN</v>
          </cell>
        </row>
        <row r="11227">
          <cell r="A11227" t="str">
            <v>0257-13</v>
          </cell>
          <cell r="B11227" t="str">
            <v>JARRA ACRILICA GRADUADA 600ML</v>
          </cell>
          <cell r="C11227" t="str">
            <v>ROH</v>
          </cell>
          <cell r="D11227" t="str">
            <v>UN</v>
          </cell>
        </row>
        <row r="11228">
          <cell r="A11228" t="str">
            <v>0257-14</v>
          </cell>
          <cell r="B11228" t="str">
            <v>JARRA M-04/M-06</v>
          </cell>
          <cell r="C11228" t="str">
            <v>ROH</v>
          </cell>
          <cell r="D11228" t="str">
            <v>UN</v>
          </cell>
        </row>
        <row r="11229">
          <cell r="A11229" t="str">
            <v>0257-15</v>
          </cell>
          <cell r="B11229" t="str">
            <v>COPO M-04/M-06</v>
          </cell>
          <cell r="C11229" t="str">
            <v>ROH</v>
          </cell>
          <cell r="D11229" t="str">
            <v>UN</v>
          </cell>
        </row>
        <row r="11230">
          <cell r="A11230" t="str">
            <v>0257-18</v>
          </cell>
          <cell r="B11230" t="str">
            <v>COPO F-10</v>
          </cell>
          <cell r="C11230" t="str">
            <v>ROH</v>
          </cell>
          <cell r="D11230" t="str">
            <v>UN</v>
          </cell>
        </row>
        <row r="11231">
          <cell r="A11231" t="str">
            <v>0257-19</v>
          </cell>
          <cell r="B11231" t="str">
            <v>JARRA C-11</v>
          </cell>
          <cell r="C11231" t="str">
            <v>ROH</v>
          </cell>
          <cell r="D11231" t="str">
            <v>UN</v>
          </cell>
        </row>
        <row r="11232">
          <cell r="A11232" t="str">
            <v>0257-20</v>
          </cell>
          <cell r="B11232" t="str">
            <v>JARRA C-13</v>
          </cell>
          <cell r="C11232" t="str">
            <v>ROH</v>
          </cell>
          <cell r="D11232" t="str">
            <v>UN</v>
          </cell>
        </row>
        <row r="11233">
          <cell r="A11233" t="str">
            <v>0257-21</v>
          </cell>
          <cell r="B11233" t="str">
            <v>JARRA VDR. 26 XICARAS TAMPA PLAS. PT[C]</v>
          </cell>
          <cell r="C11233" t="str">
            <v>ROH</v>
          </cell>
          <cell r="D11233" t="str">
            <v>UN</v>
          </cell>
        </row>
        <row r="11234">
          <cell r="A11234" t="str">
            <v>0257-22</v>
          </cell>
          <cell r="B11234" t="str">
            <v>JARRA C-14</v>
          </cell>
          <cell r="C11234" t="str">
            <v>ROH</v>
          </cell>
          <cell r="D11234" t="str">
            <v>UN</v>
          </cell>
        </row>
        <row r="11235">
          <cell r="A11235" t="str">
            <v>0257-23</v>
          </cell>
          <cell r="B11235" t="str">
            <v>JARRA VDR. 15 XICARAS TAMPA PLAS. PT[C]</v>
          </cell>
          <cell r="C11235" t="str">
            <v>ROH</v>
          </cell>
          <cell r="D11235" t="str">
            <v>UN</v>
          </cell>
        </row>
        <row r="11236">
          <cell r="A11236" t="str">
            <v>0257-24</v>
          </cell>
          <cell r="B11236" t="str">
            <v>JARRA M-04B</v>
          </cell>
          <cell r="C11236" t="str">
            <v>ROH</v>
          </cell>
          <cell r="D11236" t="str">
            <v>UN</v>
          </cell>
        </row>
        <row r="11237">
          <cell r="A11237" t="str">
            <v>0257-25</v>
          </cell>
          <cell r="B11237" t="str">
            <v>COPO M-04B</v>
          </cell>
          <cell r="C11237" t="str">
            <v>ROH</v>
          </cell>
          <cell r="D11237" t="str">
            <v>UN</v>
          </cell>
        </row>
        <row r="11238">
          <cell r="A11238" t="str">
            <v>0257-26</v>
          </cell>
          <cell r="B11238" t="str">
            <v>COPO PE-09</v>
          </cell>
          <cell r="C11238" t="str">
            <v>ROH</v>
          </cell>
          <cell r="D11238" t="str">
            <v>UN</v>
          </cell>
        </row>
        <row r="11239">
          <cell r="A11239" t="str">
            <v>0257-27</v>
          </cell>
          <cell r="B11239" t="str">
            <v>COPO MEDIDOR 200ML PLÁSTICO TRANSPARENTE</v>
          </cell>
          <cell r="C11239" t="str">
            <v>ROH</v>
          </cell>
          <cell r="D11239" t="str">
            <v>UN</v>
          </cell>
        </row>
        <row r="11240">
          <cell r="A11240" t="str">
            <v>0257-28</v>
          </cell>
          <cell r="B11240" t="str">
            <v>FUNIL PLÁSTICO TRANSPARENTE</v>
          </cell>
          <cell r="C11240" t="str">
            <v>ROH</v>
          </cell>
          <cell r="D11240" t="str">
            <v>UN</v>
          </cell>
        </row>
        <row r="11241">
          <cell r="A11241" t="str">
            <v>0257-29</v>
          </cell>
          <cell r="B11241" t="str">
            <v>LUVA PARA LIMPEZA DE TECIDO BRANCO</v>
          </cell>
          <cell r="C11241" t="str">
            <v>ROH</v>
          </cell>
          <cell r="D11241" t="str">
            <v>UN</v>
          </cell>
        </row>
        <row r="11242">
          <cell r="A11242" t="str">
            <v>0257-30</v>
          </cell>
          <cell r="B11242" t="str">
            <v>COPO F-40</v>
          </cell>
          <cell r="C11242" t="str">
            <v>ROH</v>
          </cell>
          <cell r="D11242" t="str">
            <v>UN</v>
          </cell>
        </row>
        <row r="11243">
          <cell r="A11243" t="str">
            <v>0257-31</v>
          </cell>
          <cell r="B11243" t="str">
            <v>JARRA TERMICA INOX 20 X TAMPA PLAS.PT[C]</v>
          </cell>
          <cell r="C11243" t="str">
            <v>ROH</v>
          </cell>
          <cell r="D11243" t="str">
            <v>UN</v>
          </cell>
        </row>
        <row r="11244">
          <cell r="A11244" t="str">
            <v>0257-32</v>
          </cell>
          <cell r="B11244" t="str">
            <v>XICARA[C]</v>
          </cell>
          <cell r="C11244" t="str">
            <v>ROH</v>
          </cell>
          <cell r="D11244" t="str">
            <v>UN</v>
          </cell>
        </row>
        <row r="11245">
          <cell r="A11245" t="str">
            <v>0257-35</v>
          </cell>
          <cell r="B11245" t="str">
            <v>TAMPAJARRA CF-06</v>
          </cell>
          <cell r="C11245" t="str">
            <v>ROH</v>
          </cell>
          <cell r="D11245" t="str">
            <v>UN</v>
          </cell>
        </row>
        <row r="11246">
          <cell r="A11246" t="str">
            <v>0257-36</v>
          </cell>
          <cell r="B11246" t="str">
            <v>JARRA CF-06</v>
          </cell>
          <cell r="C11246" t="str">
            <v>ROH</v>
          </cell>
          <cell r="D11246" t="str">
            <v>UN</v>
          </cell>
        </row>
        <row r="11247">
          <cell r="A11247" t="str">
            <v>0257-40</v>
          </cell>
          <cell r="B11247" t="str">
            <v>SUBCJ FUNIL CF-06</v>
          </cell>
          <cell r="C11247" t="str">
            <v>ROH</v>
          </cell>
          <cell r="D11247" t="str">
            <v>UN</v>
          </cell>
        </row>
        <row r="11248">
          <cell r="A11248" t="str">
            <v>0257-46</v>
          </cell>
          <cell r="B11248" t="str">
            <v>JARRA VDR. 26XICARAS TAMPA PLAS. VERM[C</v>
          </cell>
          <cell r="C11248" t="str">
            <v>ROH</v>
          </cell>
          <cell r="D11248" t="str">
            <v>UN</v>
          </cell>
        </row>
        <row r="11249">
          <cell r="A11249" t="str">
            <v>0257-47</v>
          </cell>
          <cell r="B11249" t="str">
            <v>JARRA VDR. TAMPA PLAS. PT[C]</v>
          </cell>
          <cell r="C11249" t="str">
            <v>ROH</v>
          </cell>
          <cell r="D11249" t="str">
            <v>UN</v>
          </cell>
        </row>
        <row r="11250">
          <cell r="A11250" t="str">
            <v>0257-48</v>
          </cell>
          <cell r="B11250" t="str">
            <v>JARRA MET INOX2L ELEMAQUEC1200W127V-[CE]</v>
          </cell>
          <cell r="C11250" t="str">
            <v>ROH</v>
          </cell>
          <cell r="D11250" t="str">
            <v>UN</v>
          </cell>
        </row>
        <row r="11251">
          <cell r="A11251" t="str">
            <v>0257-49</v>
          </cell>
          <cell r="B11251" t="str">
            <v>JARRA MET INOX2L ELEMAQUEC1500W220V-[CE]</v>
          </cell>
          <cell r="C11251" t="str">
            <v>ROH</v>
          </cell>
          <cell r="D11251" t="str">
            <v>UN</v>
          </cell>
        </row>
        <row r="11252">
          <cell r="A11252" t="str">
            <v>0257-51</v>
          </cell>
          <cell r="B11252" t="str">
            <v>ETIQ COD BARRA COLETIVA L-1000 FB 127V</v>
          </cell>
          <cell r="C11252" t="str">
            <v>ROH</v>
          </cell>
          <cell r="D11252" t="str">
            <v>PL</v>
          </cell>
        </row>
        <row r="11253">
          <cell r="A11253" t="str">
            <v>0257-53</v>
          </cell>
          <cell r="B11253" t="str">
            <v>FUNIL METAL. CARNE[MC]</v>
          </cell>
          <cell r="C11253" t="str">
            <v>ROH</v>
          </cell>
          <cell r="D11253" t="str">
            <v>UN</v>
          </cell>
        </row>
        <row r="11254">
          <cell r="A11254" t="str">
            <v>0257-54</v>
          </cell>
          <cell r="B11254" t="str">
            <v>ETIQ COD BARRA COLETIVA L-1000 FB 220V</v>
          </cell>
          <cell r="C11254" t="str">
            <v>ROH</v>
          </cell>
          <cell r="D11254" t="str">
            <v>PL</v>
          </cell>
        </row>
        <row r="11255">
          <cell r="A11255" t="str">
            <v>0257-56</v>
          </cell>
          <cell r="B11255" t="str">
            <v>ETIQ COD BARRA COLETIVA L-1000 RP 127V</v>
          </cell>
          <cell r="C11255" t="str">
            <v>ROH</v>
          </cell>
          <cell r="D11255" t="str">
            <v>PL</v>
          </cell>
        </row>
        <row r="11256">
          <cell r="A11256" t="str">
            <v>0257-57</v>
          </cell>
          <cell r="B11256" t="str">
            <v>ETIQ COD BARRA COLETIVA L-1000 RP 200V</v>
          </cell>
          <cell r="C11256" t="str">
            <v>ROH</v>
          </cell>
          <cell r="D11256" t="str">
            <v>PL</v>
          </cell>
        </row>
        <row r="11257">
          <cell r="A11257" t="str">
            <v>0257-58</v>
          </cell>
          <cell r="B11257" t="str">
            <v>ETIQ COD BARRA UNITARIA L-1000 RP 220V</v>
          </cell>
          <cell r="C11257" t="str">
            <v>ROH</v>
          </cell>
          <cell r="D11257" t="str">
            <v>UN</v>
          </cell>
        </row>
        <row r="11258">
          <cell r="A11258" t="str">
            <v>0257-60</v>
          </cell>
          <cell r="B11258" t="str">
            <v>ETIQ COD BARRA UNITARIA L-1000 FB 220V</v>
          </cell>
          <cell r="C11258" t="str">
            <v>ROH</v>
          </cell>
          <cell r="D11258" t="str">
            <v>UN</v>
          </cell>
        </row>
        <row r="11259">
          <cell r="A11259" t="str">
            <v>0257-62</v>
          </cell>
          <cell r="B11259" t="str">
            <v>ETIQ COD BARRA COL L-1000 FB 220V [AR]</v>
          </cell>
          <cell r="C11259" t="str">
            <v>ROH</v>
          </cell>
          <cell r="D11259" t="str">
            <v>PL</v>
          </cell>
        </row>
        <row r="11260">
          <cell r="A11260" t="str">
            <v>0257-63</v>
          </cell>
          <cell r="B11260" t="str">
            <v>ETIQ COD BARRA COLETIVA L-38 220V [AR]</v>
          </cell>
          <cell r="C11260" t="str">
            <v>ROH</v>
          </cell>
          <cell r="D11260" t="str">
            <v>PL</v>
          </cell>
        </row>
        <row r="11261">
          <cell r="A11261" t="str">
            <v>0257-64</v>
          </cell>
          <cell r="B11261" t="str">
            <v>ETIQ EFIC ENERGETICA 127V [V-75-6P]</v>
          </cell>
          <cell r="C11261" t="str">
            <v>ROH</v>
          </cell>
          <cell r="D11261" t="str">
            <v>UN</v>
          </cell>
        </row>
        <row r="11262">
          <cell r="A11262" t="str">
            <v>0257-65</v>
          </cell>
          <cell r="B11262" t="str">
            <v>ETIQ EFIC ENERGETICA 220V [V-75-6P]</v>
          </cell>
          <cell r="C11262" t="str">
            <v>ROH</v>
          </cell>
          <cell r="D11262" t="str">
            <v>UN</v>
          </cell>
        </row>
        <row r="11263">
          <cell r="A11263" t="str">
            <v>0257-66</v>
          </cell>
          <cell r="B11263" t="str">
            <v>ETIQ COD BARRA 220V [V-75-6P]</v>
          </cell>
          <cell r="C11263" t="str">
            <v>ROH</v>
          </cell>
          <cell r="D11263" t="str">
            <v>UN</v>
          </cell>
        </row>
        <row r="11264">
          <cell r="A11264" t="str">
            <v>0257-67</v>
          </cell>
          <cell r="B11264" t="str">
            <v>ETIQ EFIC ENERGETICA 127V [V-76-6P]</v>
          </cell>
          <cell r="C11264" t="str">
            <v>ROH</v>
          </cell>
          <cell r="D11264" t="str">
            <v>UN</v>
          </cell>
        </row>
        <row r="11265">
          <cell r="A11265" t="str">
            <v>0257-68</v>
          </cell>
          <cell r="B11265" t="str">
            <v>BASE MET,AQUEC. XBAC 127V 1200W ANEL[CE]</v>
          </cell>
          <cell r="C11265" t="str">
            <v>ROH</v>
          </cell>
          <cell r="D11265" t="str">
            <v>UN</v>
          </cell>
        </row>
        <row r="11266">
          <cell r="A11266" t="str">
            <v>0257-69</v>
          </cell>
          <cell r="B11266" t="str">
            <v>BASE MET,AQUEC. XBAC 220V 1350W ANEL[CE]</v>
          </cell>
          <cell r="C11266" t="str">
            <v>ROH</v>
          </cell>
          <cell r="D11266" t="str">
            <v>UN</v>
          </cell>
        </row>
        <row r="11267">
          <cell r="A11267" t="str">
            <v>0257-70</v>
          </cell>
          <cell r="B11267" t="str">
            <v>ETIQ COD BARRA 220V [V-76-6P]</v>
          </cell>
          <cell r="C11267" t="str">
            <v>ROH</v>
          </cell>
          <cell r="D11267" t="str">
            <v>UN</v>
          </cell>
        </row>
        <row r="11268">
          <cell r="A11268" t="str">
            <v>0257-71</v>
          </cell>
          <cell r="B11268" t="str">
            <v>ETIQ EFIC ENERGETICA 220V [V-76-6P]</v>
          </cell>
          <cell r="C11268" t="str">
            <v>ROH</v>
          </cell>
          <cell r="D11268" t="str">
            <v>UN</v>
          </cell>
        </row>
        <row r="11269">
          <cell r="A11269" t="str">
            <v>0257-72</v>
          </cell>
          <cell r="B11269" t="str">
            <v>ETIQ EFIC ENERGETICA 127V [VT-RP-02 ]</v>
          </cell>
          <cell r="C11269" t="str">
            <v>ROH</v>
          </cell>
          <cell r="D11269" t="str">
            <v>UN</v>
          </cell>
        </row>
        <row r="11270">
          <cell r="A11270" t="str">
            <v>0257-73</v>
          </cell>
          <cell r="B11270" t="str">
            <v>ETIQ EFIC ENERGETICA 220V [VT-RP-02 ]</v>
          </cell>
          <cell r="C11270" t="str">
            <v>ROH</v>
          </cell>
          <cell r="D11270" t="str">
            <v>UN</v>
          </cell>
        </row>
        <row r="11271">
          <cell r="A11271" t="str">
            <v>0257-74</v>
          </cell>
          <cell r="B11271" t="str">
            <v>ETIQ COD BARRA 220V [VT-RP-02]</v>
          </cell>
          <cell r="C11271" t="str">
            <v>ROH</v>
          </cell>
          <cell r="D11271" t="str">
            <v>UN</v>
          </cell>
        </row>
        <row r="11272">
          <cell r="A11272" t="str">
            <v>0257-75</v>
          </cell>
          <cell r="B11272" t="str">
            <v>ETIQ COD BARRA COLETIVA B-35 127V</v>
          </cell>
          <cell r="C11272" t="str">
            <v>ROH</v>
          </cell>
          <cell r="D11272" t="str">
            <v>PL</v>
          </cell>
        </row>
        <row r="11273">
          <cell r="A11273" t="str">
            <v>0257-76</v>
          </cell>
          <cell r="B11273" t="str">
            <v>ETIQ COD BARRA COLETIVA B-35 220V</v>
          </cell>
          <cell r="C11273" t="str">
            <v>ROH</v>
          </cell>
          <cell r="D11273" t="str">
            <v>PL</v>
          </cell>
        </row>
        <row r="11274">
          <cell r="A11274" t="str">
            <v>0257-77</v>
          </cell>
          <cell r="B11274" t="str">
            <v>ETIQ COD BARRA UNITARIA B-35 220V</v>
          </cell>
          <cell r="C11274" t="str">
            <v>ROH</v>
          </cell>
          <cell r="D11274" t="str">
            <v>UN</v>
          </cell>
        </row>
        <row r="11275">
          <cell r="A11275" t="str">
            <v>0257-78</v>
          </cell>
          <cell r="B11275" t="str">
            <v>ETIQ COD BARRA COLETIVA L-1000B [V2]127V</v>
          </cell>
          <cell r="C11275" t="str">
            <v>ROH</v>
          </cell>
          <cell r="D11275" t="str">
            <v>PL</v>
          </cell>
        </row>
        <row r="11276">
          <cell r="A11276" t="str">
            <v>0257-79</v>
          </cell>
          <cell r="B11276" t="str">
            <v>ETIQ COD BARRA COLETIVA L-1000B [V2]220V</v>
          </cell>
          <cell r="C11276" t="str">
            <v>ROH</v>
          </cell>
          <cell r="D11276" t="str">
            <v>PL</v>
          </cell>
        </row>
        <row r="11277">
          <cell r="A11277" t="str">
            <v>0257-80</v>
          </cell>
          <cell r="B11277" t="str">
            <v>ETIQ COD BARRA UNIT L-1000B [VER02] 220V</v>
          </cell>
          <cell r="C11277" t="str">
            <v>ROH</v>
          </cell>
          <cell r="D11277" t="str">
            <v>UN</v>
          </cell>
        </row>
        <row r="11278">
          <cell r="A11278" t="str">
            <v>0257-81</v>
          </cell>
          <cell r="B11278" t="str">
            <v>ETIQ COD BARRA COLETIVA L-1000 BL 127V</v>
          </cell>
          <cell r="C11278" t="str">
            <v>ROH</v>
          </cell>
          <cell r="D11278" t="str">
            <v>PL</v>
          </cell>
        </row>
        <row r="11279">
          <cell r="A11279" t="str">
            <v>0257-82</v>
          </cell>
          <cell r="B11279" t="str">
            <v>ETIQ COD BARRA COLETIVA L-1000 BL 220V</v>
          </cell>
          <cell r="C11279" t="str">
            <v>ROH</v>
          </cell>
          <cell r="D11279" t="str">
            <v>PL</v>
          </cell>
        </row>
        <row r="11280">
          <cell r="A11280" t="str">
            <v>0257-83</v>
          </cell>
          <cell r="B11280" t="str">
            <v>ETIQ COD BARRA UNITARIA L-1000 BL 220V</v>
          </cell>
          <cell r="C11280" t="str">
            <v>ROH</v>
          </cell>
          <cell r="D11280" t="str">
            <v>UN</v>
          </cell>
        </row>
        <row r="11281">
          <cell r="A11281" t="str">
            <v>0257-85</v>
          </cell>
          <cell r="B11281" t="str">
            <v>ETIQ COD BARRA COLETIVA L-1000 RI 127V</v>
          </cell>
          <cell r="C11281" t="str">
            <v>ROH</v>
          </cell>
          <cell r="D11281" t="str">
            <v>PL</v>
          </cell>
        </row>
        <row r="11282">
          <cell r="A11282" t="str">
            <v>0257-86</v>
          </cell>
          <cell r="B11282" t="str">
            <v>ETIQ COD BARRA COLETIVA L-1000 RI 220V</v>
          </cell>
          <cell r="C11282" t="str">
            <v>ROH</v>
          </cell>
          <cell r="D11282" t="str">
            <v>PL</v>
          </cell>
        </row>
        <row r="11283">
          <cell r="A11283" t="str">
            <v>0257-87</v>
          </cell>
          <cell r="B11283" t="str">
            <v>ETIQ COD BARRA UNITARIA L-1000 RI 220V</v>
          </cell>
          <cell r="C11283" t="str">
            <v>ROH</v>
          </cell>
          <cell r="D11283" t="str">
            <v>UN</v>
          </cell>
        </row>
        <row r="11284">
          <cell r="A11284" t="str">
            <v>0257-88</v>
          </cell>
          <cell r="B11284" t="str">
            <v>ETIQ SELO RUIDO L-1000RI 220V</v>
          </cell>
          <cell r="C11284" t="str">
            <v>ROH</v>
          </cell>
          <cell r="D11284" t="str">
            <v>UN</v>
          </cell>
        </row>
        <row r="11285">
          <cell r="A11285" t="str">
            <v>0257-89</v>
          </cell>
          <cell r="B11285" t="str">
            <v>ETIQ COD BARRA COLETIVA L-1000 WI 127V</v>
          </cell>
          <cell r="C11285" t="str">
            <v>ROH</v>
          </cell>
          <cell r="D11285" t="str">
            <v>PL</v>
          </cell>
        </row>
        <row r="11286">
          <cell r="A11286" t="str">
            <v>0257-90</v>
          </cell>
          <cell r="B11286" t="str">
            <v>ETIQ COD BARRA COLETIVA L-1000 WI 220V</v>
          </cell>
          <cell r="C11286" t="str">
            <v>ROH</v>
          </cell>
          <cell r="D11286" t="str">
            <v>PL</v>
          </cell>
        </row>
        <row r="11287">
          <cell r="A11287" t="str">
            <v>0257-91</v>
          </cell>
          <cell r="B11287" t="str">
            <v>ETIQ COD BARRA UNITARIA L-1000 WI 220V</v>
          </cell>
          <cell r="C11287" t="str">
            <v>ROH</v>
          </cell>
          <cell r="D11287" t="str">
            <v>UN</v>
          </cell>
        </row>
        <row r="11288">
          <cell r="A11288" t="str">
            <v>0257-92</v>
          </cell>
          <cell r="B11288" t="str">
            <v>ETIQ COD BARRA COLETIVA L-1000 BI 127V</v>
          </cell>
          <cell r="C11288" t="str">
            <v>ROH</v>
          </cell>
          <cell r="D11288" t="str">
            <v>PL</v>
          </cell>
        </row>
        <row r="11289">
          <cell r="A11289" t="str">
            <v>0257-93</v>
          </cell>
          <cell r="B11289" t="str">
            <v>ETIQ COD BARRA COLETIVA L-1000 BI 220V</v>
          </cell>
          <cell r="C11289" t="str">
            <v>ROH</v>
          </cell>
          <cell r="D11289" t="str">
            <v>PL</v>
          </cell>
        </row>
        <row r="11290">
          <cell r="A11290" t="str">
            <v>0257-94</v>
          </cell>
          <cell r="B11290" t="str">
            <v>ETIQ COD BARRA UNITARIA L-1000 BI 220V</v>
          </cell>
          <cell r="C11290" t="str">
            <v>ROH</v>
          </cell>
          <cell r="D11290" t="str">
            <v>UN</v>
          </cell>
        </row>
        <row r="11291">
          <cell r="A11291" t="str">
            <v>0257-95</v>
          </cell>
          <cell r="B11291" t="str">
            <v>ETIQ SELO RUIDO L-1000 WI 220V</v>
          </cell>
          <cell r="C11291" t="str">
            <v>ROH</v>
          </cell>
          <cell r="D11291" t="str">
            <v>UN</v>
          </cell>
        </row>
        <row r="11292">
          <cell r="A11292" t="str">
            <v>0257-97</v>
          </cell>
          <cell r="B11292" t="str">
            <v>ETIQ SELO RUIDO L-1000 BI 220V</v>
          </cell>
          <cell r="C11292" t="str">
            <v>ROH</v>
          </cell>
          <cell r="D11292" t="str">
            <v>UN</v>
          </cell>
        </row>
        <row r="11293">
          <cell r="A11293" t="str">
            <v>0257-98</v>
          </cell>
          <cell r="B11293" t="str">
            <v>ETIQ COD BARRA 220V [VT-RP-03]</v>
          </cell>
          <cell r="C11293" t="str">
            <v>ROH</v>
          </cell>
          <cell r="D11293" t="str">
            <v>UN</v>
          </cell>
        </row>
        <row r="11294">
          <cell r="A11294" t="str">
            <v>0257-99</v>
          </cell>
          <cell r="B11294" t="str">
            <v>ETIQ COD BARRA 220V [VT-41-TM]</v>
          </cell>
          <cell r="C11294" t="str">
            <v>ROH</v>
          </cell>
          <cell r="D11294" t="str">
            <v>UN</v>
          </cell>
        </row>
        <row r="11295">
          <cell r="A11295" t="str">
            <v>0258-05</v>
          </cell>
          <cell r="B11295" t="str">
            <v>TAMPA MP-01</v>
          </cell>
          <cell r="C11295" t="str">
            <v>ROH</v>
          </cell>
          <cell r="D11295" t="str">
            <v>UN</v>
          </cell>
        </row>
        <row r="11296">
          <cell r="A11296" t="str">
            <v>0258-06</v>
          </cell>
          <cell r="B11296" t="str">
            <v>TAMPA CP TRAS. AP-07</v>
          </cell>
          <cell r="C11296" t="str">
            <v>ROH</v>
          </cell>
          <cell r="D11296" t="str">
            <v>UN</v>
          </cell>
        </row>
        <row r="11297">
          <cell r="A11297" t="str">
            <v>0258-07</v>
          </cell>
          <cell r="B11297" t="str">
            <v>TAMPA CP INF. AP-07</v>
          </cell>
          <cell r="C11297" t="str">
            <v>ROH</v>
          </cell>
          <cell r="D11297" t="str">
            <v>UN</v>
          </cell>
        </row>
        <row r="11298">
          <cell r="A11298" t="str">
            <v>0258-08</v>
          </cell>
          <cell r="B11298" t="str">
            <v>TAMPA MT AP-07/09</v>
          </cell>
          <cell r="C11298" t="str">
            <v>ROH</v>
          </cell>
          <cell r="D11298" t="str">
            <v>UN</v>
          </cell>
        </row>
        <row r="11299">
          <cell r="A11299" t="str">
            <v>0258-10</v>
          </cell>
          <cell r="B11299" t="str">
            <v>TAMPA VDR. GRAV. BORDAS METAL.S[PE]</v>
          </cell>
          <cell r="C11299" t="str">
            <v>ROH</v>
          </cell>
          <cell r="D11299" t="str">
            <v>UN</v>
          </cell>
        </row>
        <row r="11300">
          <cell r="A11300" t="str">
            <v>0258-11</v>
          </cell>
          <cell r="B11300" t="str">
            <v>ETIQ EFIC ENERGETICA 127V [VT-RP-03]</v>
          </cell>
          <cell r="C11300" t="str">
            <v>ROH</v>
          </cell>
          <cell r="D11300" t="str">
            <v>UN</v>
          </cell>
        </row>
        <row r="11301">
          <cell r="A11301" t="str">
            <v>0258-12</v>
          </cell>
          <cell r="B11301" t="str">
            <v>ETIQ EFIC ENERGETICA 220V [VT-RP-03]</v>
          </cell>
          <cell r="C11301" t="str">
            <v>ROH</v>
          </cell>
          <cell r="D11301" t="str">
            <v>UN</v>
          </cell>
        </row>
        <row r="11302">
          <cell r="A11302" t="str">
            <v>0258-13</v>
          </cell>
          <cell r="B11302" t="str">
            <v>ETIQ EFIC ENERGETICA 127V [VT-41-TM]</v>
          </cell>
          <cell r="C11302" t="str">
            <v>ROH</v>
          </cell>
          <cell r="D11302" t="str">
            <v>UN</v>
          </cell>
        </row>
        <row r="11303">
          <cell r="A11303" t="str">
            <v>0258-14</v>
          </cell>
          <cell r="B11303" t="str">
            <v>ETIQ EFIC ENERGETICA 220V [VT-41-TM]</v>
          </cell>
          <cell r="C11303" t="str">
            <v>ROH</v>
          </cell>
          <cell r="D11303" t="str">
            <v>UN</v>
          </cell>
        </row>
        <row r="11304">
          <cell r="A11304" t="str">
            <v>0258-15</v>
          </cell>
          <cell r="B11304" t="str">
            <v>ETIQ PARDA 85X85MM COB SELO EMB COLETIVA</v>
          </cell>
          <cell r="C11304" t="str">
            <v>ROH</v>
          </cell>
          <cell r="D11304" t="str">
            <v>UN</v>
          </cell>
        </row>
        <row r="11305">
          <cell r="A11305" t="str">
            <v>0258-18</v>
          </cell>
          <cell r="B11305" t="str">
            <v>ETIQ COD BARRA UNITARIA E-27 220V</v>
          </cell>
          <cell r="C11305" t="str">
            <v>ROH</v>
          </cell>
          <cell r="D11305" t="str">
            <v>UN</v>
          </cell>
        </row>
        <row r="11306">
          <cell r="A11306" t="str">
            <v>0258-21</v>
          </cell>
          <cell r="B11306" t="str">
            <v>ETIQ COD BARRA UNITARIA E-28 220V</v>
          </cell>
          <cell r="C11306" t="str">
            <v>ROH</v>
          </cell>
          <cell r="D11306" t="str">
            <v>UN</v>
          </cell>
        </row>
        <row r="11307">
          <cell r="A11307" t="str">
            <v>0258-22</v>
          </cell>
          <cell r="B11307" t="str">
            <v>ETIQ INSTRUÇÃO DE LIGAÇ CAIXA EXT VP-PRO</v>
          </cell>
          <cell r="C11307" t="str">
            <v>ROH</v>
          </cell>
          <cell r="D11307" t="str">
            <v>UN</v>
          </cell>
        </row>
        <row r="11308">
          <cell r="A11308" t="str">
            <v>0258-23</v>
          </cell>
          <cell r="B11308" t="str">
            <v>FUNIL PLAS. DISTRIBUICAO AGUA[CL]</v>
          </cell>
          <cell r="C11308" t="str">
            <v>ROH</v>
          </cell>
          <cell r="D11308" t="str">
            <v>UN</v>
          </cell>
        </row>
        <row r="11309">
          <cell r="A11309" t="str">
            <v>0258-24</v>
          </cell>
          <cell r="B11309" t="str">
            <v>XICARAPORCELANA BR</v>
          </cell>
          <cell r="C11309" t="str">
            <v>ROH</v>
          </cell>
          <cell r="D11309" t="str">
            <v>UN</v>
          </cell>
        </row>
        <row r="11310">
          <cell r="A11310" t="str">
            <v>0259-03</v>
          </cell>
          <cell r="B11310" t="str">
            <v>CAMARACONDENSACAO C-03/C-15</v>
          </cell>
          <cell r="C11310" t="str">
            <v>ROH</v>
          </cell>
          <cell r="D11310" t="str">
            <v>UN</v>
          </cell>
        </row>
        <row r="11311">
          <cell r="A11311" t="str">
            <v>0259-04</v>
          </cell>
          <cell r="B11311" t="str">
            <v>CÂMARA PLAS. PT CONDENSACAO[C]</v>
          </cell>
          <cell r="C11311" t="str">
            <v>ROH</v>
          </cell>
          <cell r="D11311" t="str">
            <v>UN</v>
          </cell>
        </row>
        <row r="11312">
          <cell r="A11312" t="str">
            <v>0259-05</v>
          </cell>
          <cell r="B11312" t="str">
            <v>DIRECION.AGUA C-05</v>
          </cell>
          <cell r="C11312" t="str">
            <v>ROH</v>
          </cell>
          <cell r="D11312" t="str">
            <v>UN</v>
          </cell>
        </row>
        <row r="11313">
          <cell r="A11313" t="str">
            <v>0259-06</v>
          </cell>
          <cell r="B11313" t="str">
            <v>CONECTOR TUBOCONDENSACAO C-05</v>
          </cell>
          <cell r="C11313" t="str">
            <v>ROH</v>
          </cell>
          <cell r="D11313" t="str">
            <v>UN</v>
          </cell>
        </row>
        <row r="11314">
          <cell r="A11314" t="str">
            <v>0259-07</v>
          </cell>
          <cell r="B11314" t="str">
            <v>CAMARACONDENSACAO C-06</v>
          </cell>
          <cell r="C11314" t="str">
            <v>ROH</v>
          </cell>
          <cell r="D11314" t="str">
            <v>UN</v>
          </cell>
        </row>
        <row r="11315">
          <cell r="A11315" t="str">
            <v>0259-08</v>
          </cell>
          <cell r="B11315" t="str">
            <v>CÂMARA ESTOURO METAL.[PP]</v>
          </cell>
          <cell r="C11315" t="str">
            <v>ROH</v>
          </cell>
          <cell r="D11315" t="str">
            <v>UN</v>
          </cell>
        </row>
        <row r="11316">
          <cell r="A11316" t="str">
            <v>0259-09</v>
          </cell>
          <cell r="B11316" t="str">
            <v>CÂMARACONDENSACAO C-11</v>
          </cell>
          <cell r="C11316" t="str">
            <v>ROH</v>
          </cell>
          <cell r="D11316" t="str">
            <v>UN</v>
          </cell>
        </row>
        <row r="11317">
          <cell r="A11317" t="str">
            <v>0259-11</v>
          </cell>
          <cell r="B11317" t="str">
            <v>CÂMARA PLAS. PT CONDENSACAO[C]</v>
          </cell>
          <cell r="C11317" t="str">
            <v>ROH</v>
          </cell>
          <cell r="D11317" t="str">
            <v>UN</v>
          </cell>
        </row>
        <row r="11318">
          <cell r="A11318" t="str">
            <v>0259-12</v>
          </cell>
          <cell r="B11318" t="str">
            <v>CÂMARA DE CONDENSAÇÃO C-14</v>
          </cell>
          <cell r="C11318" t="str">
            <v>ROH</v>
          </cell>
          <cell r="D11318" t="str">
            <v>UN</v>
          </cell>
        </row>
        <row r="11319">
          <cell r="A11319" t="str">
            <v>0259-13</v>
          </cell>
          <cell r="B11319" t="str">
            <v>CÂMARA PLAS. PT CONDENSACAO[C]</v>
          </cell>
          <cell r="C11319" t="str">
            <v>ROH</v>
          </cell>
          <cell r="D11319" t="str">
            <v>UN</v>
          </cell>
        </row>
        <row r="11320">
          <cell r="A11320" t="str">
            <v>0259-14</v>
          </cell>
          <cell r="B11320" t="str">
            <v>CÂMARA PLAS. VERM CONDENSACAO[C]</v>
          </cell>
          <cell r="C11320" t="str">
            <v>ROH</v>
          </cell>
          <cell r="D11320" t="str">
            <v>UN</v>
          </cell>
        </row>
        <row r="11321">
          <cell r="A11321" t="str">
            <v>0259-15</v>
          </cell>
          <cell r="B11321" t="str">
            <v>CÂMARA PLAS. PT CONDENSACAO-CJ[C]</v>
          </cell>
          <cell r="C11321" t="str">
            <v>ROH</v>
          </cell>
          <cell r="D11321" t="str">
            <v>UN</v>
          </cell>
        </row>
        <row r="11322">
          <cell r="A11322" t="str">
            <v>0259-16</v>
          </cell>
          <cell r="B11322" t="str">
            <v>CONEXAO PLAS. PT TUBOELEVACAO[C]</v>
          </cell>
          <cell r="C11322" t="str">
            <v>ROH</v>
          </cell>
          <cell r="D11322" t="str">
            <v>UN</v>
          </cell>
        </row>
        <row r="11323">
          <cell r="A11323" t="str">
            <v>0259-17</v>
          </cell>
          <cell r="B11323" t="str">
            <v>CÂMARA ESTOURO METAL. CÔNICA[PP]</v>
          </cell>
          <cell r="C11323" t="str">
            <v>ROH</v>
          </cell>
          <cell r="D11323" t="str">
            <v>UN</v>
          </cell>
        </row>
        <row r="11324">
          <cell r="A11324" t="str">
            <v>0259-18</v>
          </cell>
          <cell r="B11324" t="str">
            <v>CÂMARA PLAS. PT CONDENSACAO[C]</v>
          </cell>
          <cell r="C11324" t="str">
            <v>ROH</v>
          </cell>
          <cell r="D11324" t="str">
            <v>UN</v>
          </cell>
        </row>
        <row r="11325">
          <cell r="A11325" t="str">
            <v>0259-19</v>
          </cell>
          <cell r="B11325" t="str">
            <v>CÂMARA PLAS. VERM CONDENSACAO[C]</v>
          </cell>
          <cell r="C11325" t="str">
            <v>ROH</v>
          </cell>
          <cell r="D11325" t="str">
            <v>UN</v>
          </cell>
        </row>
        <row r="11326">
          <cell r="A11326" t="str">
            <v>0259-20</v>
          </cell>
          <cell r="B11326" t="str">
            <v>CÂMARA PLAS. PT CONDENSACAO[C]</v>
          </cell>
          <cell r="C11326" t="str">
            <v>ROH</v>
          </cell>
          <cell r="D11326" t="str">
            <v>UN</v>
          </cell>
        </row>
        <row r="11327">
          <cell r="A11327" t="str">
            <v>0259-21</v>
          </cell>
          <cell r="B11327" t="str">
            <v>CÂMARA PLAS. VERM CONDENSACAO[C]</v>
          </cell>
          <cell r="C11327" t="str">
            <v>ROH</v>
          </cell>
          <cell r="D11327" t="str">
            <v>UN</v>
          </cell>
        </row>
        <row r="11328">
          <cell r="A11328" t="str">
            <v>0259-22</v>
          </cell>
          <cell r="B11328" t="str">
            <v>CÂMARACONDENSACAO PLAS. PT[C]</v>
          </cell>
          <cell r="C11328" t="str">
            <v>ROH</v>
          </cell>
          <cell r="D11328" t="str">
            <v>UN</v>
          </cell>
        </row>
        <row r="11329">
          <cell r="A11329" t="str">
            <v>0259-23</v>
          </cell>
          <cell r="B11329" t="str">
            <v>CÂMARA ESTOURO METAL.[PP]</v>
          </cell>
          <cell r="C11329" t="str">
            <v>ROH</v>
          </cell>
          <cell r="D11329" t="str">
            <v>UN</v>
          </cell>
        </row>
        <row r="11330">
          <cell r="A11330" t="str">
            <v>0259-24</v>
          </cell>
          <cell r="B11330" t="str">
            <v>CÂMARA PLAS. PT CONDENSACAO[C]</v>
          </cell>
          <cell r="C11330" t="str">
            <v>ROH</v>
          </cell>
          <cell r="D11330" t="str">
            <v>UN</v>
          </cell>
        </row>
        <row r="11331">
          <cell r="A11331" t="str">
            <v>0259-25</v>
          </cell>
          <cell r="B11331" t="str">
            <v>CÂMARA PLAS. PT CONDENSACAO[C]</v>
          </cell>
          <cell r="C11331" t="str">
            <v>ROH</v>
          </cell>
          <cell r="D11331" t="str">
            <v>UN</v>
          </cell>
        </row>
        <row r="11332">
          <cell r="A11332" t="str">
            <v>0260-05</v>
          </cell>
          <cell r="B11332" t="str">
            <v>ETIQ COD BARRA UNITARIA B-25 220V</v>
          </cell>
          <cell r="C11332" t="str">
            <v>ROH</v>
          </cell>
          <cell r="D11332" t="str">
            <v>UN</v>
          </cell>
        </row>
        <row r="11333">
          <cell r="A11333" t="str">
            <v>0260-08</v>
          </cell>
          <cell r="B11333" t="str">
            <v>ETIQ COD BARRA UNITARIA E-19 220V</v>
          </cell>
          <cell r="C11333" t="str">
            <v>ROH</v>
          </cell>
          <cell r="D11333" t="str">
            <v>UN</v>
          </cell>
        </row>
        <row r="11334">
          <cell r="A11334" t="str">
            <v>0260-19</v>
          </cell>
          <cell r="B11334" t="str">
            <v>ETIQ SELO RUIDO L-67 220V</v>
          </cell>
          <cell r="C11334" t="str">
            <v>ROH</v>
          </cell>
          <cell r="D11334" t="str">
            <v>UN</v>
          </cell>
        </row>
        <row r="11335">
          <cell r="A11335" t="str">
            <v>0260-20</v>
          </cell>
          <cell r="B11335" t="str">
            <v>ETIQ COD BARRA COLETIVA KT-60</v>
          </cell>
          <cell r="C11335" t="str">
            <v>ROH</v>
          </cell>
          <cell r="D11335" t="str">
            <v>PL</v>
          </cell>
        </row>
        <row r="11336">
          <cell r="A11336" t="str">
            <v>0260-22</v>
          </cell>
          <cell r="B11336" t="str">
            <v>ETIQ COD BARRA COLETIVA KT-59 127V</v>
          </cell>
          <cell r="C11336" t="str">
            <v>ROH</v>
          </cell>
          <cell r="D11336" t="str">
            <v>PL</v>
          </cell>
        </row>
        <row r="11337">
          <cell r="A11337" t="str">
            <v>0260-23</v>
          </cell>
          <cell r="B11337" t="str">
            <v>ETIQ COD BARRA UNITARIA 220V [VTE-03]</v>
          </cell>
          <cell r="C11337" t="str">
            <v>ROH</v>
          </cell>
          <cell r="D11337" t="str">
            <v>UN</v>
          </cell>
        </row>
        <row r="11338">
          <cell r="A11338" t="str">
            <v>0260-24</v>
          </cell>
          <cell r="B11338" t="str">
            <v>ETIQ EFICIENCIA ENERGETICA 220V [VTE-03]</v>
          </cell>
          <cell r="C11338" t="str">
            <v>ROH</v>
          </cell>
          <cell r="D11338" t="str">
            <v>UN</v>
          </cell>
        </row>
        <row r="11339">
          <cell r="A11339" t="str">
            <v>0260-25</v>
          </cell>
          <cell r="B11339" t="str">
            <v>ETIQ EFICIENCIA ENERGETICA 220V [VTE-04]</v>
          </cell>
          <cell r="C11339" t="str">
            <v>ROH</v>
          </cell>
          <cell r="D11339" t="str">
            <v>UN</v>
          </cell>
        </row>
        <row r="11340">
          <cell r="A11340" t="str">
            <v>0260-26</v>
          </cell>
          <cell r="B11340" t="str">
            <v>ETIQ COD BARRA UNITARIA 220V [VTE-04]</v>
          </cell>
          <cell r="C11340" t="str">
            <v>ROH</v>
          </cell>
          <cell r="D11340" t="str">
            <v>UN</v>
          </cell>
        </row>
        <row r="11341">
          <cell r="A11341" t="str">
            <v>0260-27</v>
          </cell>
          <cell r="B11341" t="str">
            <v>ETIQ EFIC ENERGETICA 127V [VT-CR-41-6P]</v>
          </cell>
          <cell r="C11341" t="str">
            <v>ROH</v>
          </cell>
          <cell r="D11341" t="str">
            <v>UN</v>
          </cell>
        </row>
        <row r="11342">
          <cell r="A11342" t="str">
            <v>0260-28</v>
          </cell>
          <cell r="B11342" t="str">
            <v>ETIQ EFIC ENERGETICA 220V [VT-CR-41-6P]</v>
          </cell>
          <cell r="C11342" t="str">
            <v>ROH</v>
          </cell>
          <cell r="D11342" t="str">
            <v>UN</v>
          </cell>
        </row>
        <row r="11343">
          <cell r="A11343" t="str">
            <v>0260-29</v>
          </cell>
          <cell r="B11343" t="str">
            <v>ETIQ COD BARRA UNIT 220V [VT-CR-41-6P]</v>
          </cell>
          <cell r="C11343" t="str">
            <v>ROH</v>
          </cell>
          <cell r="D11343" t="str">
            <v>UN</v>
          </cell>
        </row>
        <row r="11344">
          <cell r="A11344" t="str">
            <v>0260-30</v>
          </cell>
          <cell r="B11344" t="str">
            <v>ETIQ EFIC ENERGETICA 127V [VT-CR-43-6P]</v>
          </cell>
          <cell r="C11344" t="str">
            <v>ROH</v>
          </cell>
          <cell r="D11344" t="str">
            <v>UN</v>
          </cell>
        </row>
        <row r="11345">
          <cell r="A11345" t="str">
            <v>0260-31</v>
          </cell>
          <cell r="B11345" t="str">
            <v>ETIQ EFIC ENERGETICA 220V [VT-CR-43-6P]</v>
          </cell>
          <cell r="C11345" t="str">
            <v>ROH</v>
          </cell>
          <cell r="D11345" t="str">
            <v>UN</v>
          </cell>
        </row>
        <row r="11346">
          <cell r="A11346" t="str">
            <v>0260-32</v>
          </cell>
          <cell r="B11346" t="str">
            <v>ETIQ COD BARRA UNIT 220V [VT-CR-43-6P]</v>
          </cell>
          <cell r="C11346" t="str">
            <v>ROH</v>
          </cell>
          <cell r="D11346" t="str">
            <v>UN</v>
          </cell>
        </row>
        <row r="11347">
          <cell r="A11347" t="str">
            <v>0260-33</v>
          </cell>
          <cell r="B11347" t="str">
            <v>ETIQ COD BARRA (6090-04) 220V [NV-29-6P]</v>
          </cell>
          <cell r="C11347" t="str">
            <v>ROH</v>
          </cell>
          <cell r="D11347" t="str">
            <v>UN</v>
          </cell>
        </row>
        <row r="11348">
          <cell r="A11348" t="str">
            <v>0260-34</v>
          </cell>
          <cell r="B11348" t="str">
            <v>ETIQ COD DE BARRA UNIT 230V [L-51 ZA]</v>
          </cell>
          <cell r="C11348" t="str">
            <v>ROH</v>
          </cell>
          <cell r="D11348" t="str">
            <v>UN</v>
          </cell>
        </row>
        <row r="11349">
          <cell r="A11349" t="str">
            <v>0260-35</v>
          </cell>
          <cell r="B11349" t="str">
            <v>ETIQ COD BARRA COLETIVA 230V [L-51 ZA]</v>
          </cell>
          <cell r="C11349" t="str">
            <v>ROH</v>
          </cell>
          <cell r="D11349" t="str">
            <v>PL</v>
          </cell>
        </row>
        <row r="11350">
          <cell r="A11350" t="str">
            <v>0260-37</v>
          </cell>
          <cell r="B11350" t="str">
            <v>ETIQ INFORMAÇÕES EM ESPANHOL [E-02]</v>
          </cell>
          <cell r="C11350" t="str">
            <v>ROH</v>
          </cell>
          <cell r="D11350" t="str">
            <v>UN</v>
          </cell>
        </row>
        <row r="11351">
          <cell r="A11351" t="str">
            <v>0260-38</v>
          </cell>
          <cell r="B11351" t="str">
            <v>ETIQ INFORMAÇÕES ESPANHOL [VTE-01]</v>
          </cell>
          <cell r="C11351" t="str">
            <v>ROH</v>
          </cell>
          <cell r="D11351" t="str">
            <v>UN</v>
          </cell>
        </row>
        <row r="11352">
          <cell r="A11352" t="str">
            <v>0260-39</v>
          </cell>
          <cell r="B11352" t="str">
            <v>ETIQ INFORMAÇÕES ESPANHOL [VTE-02]</v>
          </cell>
          <cell r="C11352" t="str">
            <v>ROH</v>
          </cell>
          <cell r="D11352" t="str">
            <v>UN</v>
          </cell>
        </row>
        <row r="11353">
          <cell r="A11353" t="str">
            <v>0260-40</v>
          </cell>
          <cell r="B11353" t="str">
            <v>ETIQ INFORMAÇÕES ESPANHOL [VTE-03]</v>
          </cell>
          <cell r="C11353" t="str">
            <v>ROH</v>
          </cell>
          <cell r="D11353" t="str">
            <v>UN</v>
          </cell>
        </row>
        <row r="11354">
          <cell r="A11354" t="str">
            <v>0260-41</v>
          </cell>
          <cell r="B11354" t="str">
            <v>ETIQ INFORMAÇÕES ESPANHOL [NV-06-6P]</v>
          </cell>
          <cell r="C11354" t="str">
            <v>ROH</v>
          </cell>
          <cell r="D11354" t="str">
            <v>UN</v>
          </cell>
        </row>
        <row r="11355">
          <cell r="A11355" t="str">
            <v>0260-42</v>
          </cell>
          <cell r="B11355" t="str">
            <v>ETIQ INFORMAÇÕES ESPANHOL [NV-15-6P]</v>
          </cell>
          <cell r="C11355" t="str">
            <v>ROH</v>
          </cell>
          <cell r="D11355" t="str">
            <v>UN</v>
          </cell>
        </row>
        <row r="11356">
          <cell r="A11356" t="str">
            <v>0260-43</v>
          </cell>
          <cell r="B11356" t="str">
            <v>ETIQ INFORMAÇÕES ESPANHOL [NV-32-6P]</v>
          </cell>
          <cell r="C11356" t="str">
            <v>ROH</v>
          </cell>
          <cell r="D11356" t="str">
            <v>UN</v>
          </cell>
        </row>
        <row r="11357">
          <cell r="A11357" t="str">
            <v>0260-44</v>
          </cell>
          <cell r="B11357" t="str">
            <v>ETIQ INFORMAÇÕES EM ESPANHOL [NV-41-6P]</v>
          </cell>
          <cell r="C11357" t="str">
            <v>ROH</v>
          </cell>
          <cell r="D11357" t="str">
            <v>UN</v>
          </cell>
        </row>
        <row r="11358">
          <cell r="A11358" t="str">
            <v>0260-47</v>
          </cell>
          <cell r="B11358" t="str">
            <v>ETIQ INFORMAÇÕES ESPANHOL [VP-PRO-55]</v>
          </cell>
          <cell r="C11358" t="str">
            <v>ROH</v>
          </cell>
          <cell r="D11358" t="str">
            <v>UN</v>
          </cell>
        </row>
        <row r="11359">
          <cell r="A11359" t="str">
            <v>0260-48</v>
          </cell>
          <cell r="B11359" t="str">
            <v>ETIQ INFORMAÇÕES ESPANHOL [VT-43-6P]</v>
          </cell>
          <cell r="C11359" t="str">
            <v>ROH</v>
          </cell>
          <cell r="D11359" t="str">
            <v>UN</v>
          </cell>
        </row>
        <row r="11360">
          <cell r="A11360" t="str">
            <v>0260-50</v>
          </cell>
          <cell r="B11360" t="str">
            <v>ETIQ INFORMAÇÕES ESPANHOL [VT-51-6P]</v>
          </cell>
          <cell r="C11360" t="str">
            <v>ROH</v>
          </cell>
          <cell r="D11360" t="str">
            <v>UN</v>
          </cell>
        </row>
        <row r="11361">
          <cell r="A11361" t="str">
            <v>0260-51</v>
          </cell>
          <cell r="B11361" t="str">
            <v>ETIQ INFORMAÇÕES ESPANHOL [E-01]</v>
          </cell>
          <cell r="C11361" t="str">
            <v>ROH</v>
          </cell>
          <cell r="D11361" t="str">
            <v>UN</v>
          </cell>
        </row>
        <row r="11362">
          <cell r="A11362" t="str">
            <v>0260-52</v>
          </cell>
          <cell r="B11362" t="str">
            <v>ETIQ ESP ATENÇÃO ANTES DE LIG(CABO)UNIFI</v>
          </cell>
          <cell r="C11362" t="str">
            <v>ROH</v>
          </cell>
          <cell r="D11362" t="str">
            <v>UN</v>
          </cell>
        </row>
        <row r="11363">
          <cell r="A11363" t="str">
            <v>0260-55</v>
          </cell>
          <cell r="B11363" t="str">
            <v>ETIQ EFIC ENERGETICA 127V [VT-RP-01]</v>
          </cell>
          <cell r="C11363" t="str">
            <v>ROH</v>
          </cell>
          <cell r="D11363" t="str">
            <v>UN</v>
          </cell>
        </row>
        <row r="11364">
          <cell r="A11364" t="str">
            <v>0260-56</v>
          </cell>
          <cell r="B11364" t="str">
            <v>ETIQ EFIC ENERGETICA 220V [VT-RP-01]</v>
          </cell>
          <cell r="C11364" t="str">
            <v>ROH</v>
          </cell>
          <cell r="D11364" t="str">
            <v>UN</v>
          </cell>
        </row>
        <row r="11365">
          <cell r="A11365" t="str">
            <v>0260-57</v>
          </cell>
          <cell r="B11365" t="str">
            <v>ETIQ COD BARRA UNITARIA 220V [VT-RP-01]</v>
          </cell>
          <cell r="C11365" t="str">
            <v>ROH</v>
          </cell>
          <cell r="D11365" t="str">
            <v>UN</v>
          </cell>
        </row>
        <row r="11366">
          <cell r="A11366" t="str">
            <v>0260-58</v>
          </cell>
          <cell r="B11366" t="str">
            <v>ETIQ COD BARRA UNIT VM-PRO-55 127/220 VB</v>
          </cell>
          <cell r="C11366" t="str">
            <v>ROH</v>
          </cell>
          <cell r="D11366" t="str">
            <v>UN</v>
          </cell>
        </row>
        <row r="11367">
          <cell r="A11367" t="str">
            <v>0260-59</v>
          </cell>
          <cell r="B11367" t="str">
            <v>ETIQ EFIC ENERGETICA 127V NVT-32-6P</v>
          </cell>
          <cell r="C11367" t="str">
            <v>ROH</v>
          </cell>
          <cell r="D11367" t="str">
            <v>UN</v>
          </cell>
        </row>
        <row r="11368">
          <cell r="A11368" t="str">
            <v>0260-61</v>
          </cell>
          <cell r="B11368" t="str">
            <v>ETIQ COD BARRA UNIT 220V NVT-32-6P</v>
          </cell>
          <cell r="C11368" t="str">
            <v>ROH</v>
          </cell>
          <cell r="D11368" t="str">
            <v>UN</v>
          </cell>
        </row>
        <row r="11369">
          <cell r="A11369" t="str">
            <v>0260-62</v>
          </cell>
          <cell r="B11369" t="str">
            <v>ETIQ EFIC ENERGETICA 127V NVT-42-6P</v>
          </cell>
          <cell r="C11369" t="str">
            <v>ROH</v>
          </cell>
          <cell r="D11369" t="str">
            <v>UN</v>
          </cell>
        </row>
        <row r="11370">
          <cell r="A11370" t="str">
            <v>0260-64</v>
          </cell>
          <cell r="B11370" t="str">
            <v>ETIQ COD BARRA UNIT 220V NVT-42-6P</v>
          </cell>
          <cell r="C11370" t="str">
            <v>ROH</v>
          </cell>
          <cell r="D11370" t="str">
            <v>UN</v>
          </cell>
        </row>
        <row r="11371">
          <cell r="A11371" t="str">
            <v>0260-72</v>
          </cell>
          <cell r="B11371" t="str">
            <v>ETIQ COD BARRA UNITARIA B-27 220V</v>
          </cell>
          <cell r="C11371" t="str">
            <v>ROH</v>
          </cell>
          <cell r="D11371" t="str">
            <v>UN</v>
          </cell>
        </row>
        <row r="11372">
          <cell r="A11372" t="str">
            <v>0260-75</v>
          </cell>
          <cell r="B11372" t="str">
            <v>ETIQ COD BARRA COLETIVA L-1000 W 127V</v>
          </cell>
          <cell r="C11372" t="str">
            <v>ROH</v>
          </cell>
          <cell r="D11372" t="str">
            <v>PL</v>
          </cell>
        </row>
        <row r="11373">
          <cell r="A11373" t="str">
            <v>0260-76</v>
          </cell>
          <cell r="B11373" t="str">
            <v>ETIQ COD BARRA COLETIVA L-1000 W 220V</v>
          </cell>
          <cell r="C11373" t="str">
            <v>ROH</v>
          </cell>
          <cell r="D11373" t="str">
            <v>PL</v>
          </cell>
        </row>
        <row r="11374">
          <cell r="A11374" t="str">
            <v>0260-77</v>
          </cell>
          <cell r="B11374" t="str">
            <v>ETIQ COD BARRA UNITARIA L-1000 W 220V</v>
          </cell>
          <cell r="C11374" t="str">
            <v>ROH</v>
          </cell>
          <cell r="D11374" t="str">
            <v>UN</v>
          </cell>
        </row>
        <row r="11375">
          <cell r="A11375" t="str">
            <v>0260-78</v>
          </cell>
          <cell r="B11375" t="str">
            <v>ETIQ COD BARRA COLETIVA L-1100 127V</v>
          </cell>
          <cell r="C11375" t="str">
            <v>ROH</v>
          </cell>
          <cell r="D11375" t="str">
            <v>PL</v>
          </cell>
        </row>
        <row r="11376">
          <cell r="A11376" t="str">
            <v>0260-79</v>
          </cell>
          <cell r="B11376" t="str">
            <v>ETIQ COD BARRA COLETIVA L-1100 220V</v>
          </cell>
          <cell r="C11376" t="str">
            <v>ROH</v>
          </cell>
          <cell r="D11376" t="str">
            <v>PL</v>
          </cell>
        </row>
        <row r="11377">
          <cell r="A11377" t="str">
            <v>0260-80</v>
          </cell>
          <cell r="B11377" t="str">
            <v>ETIQ COD BARRA UNITARIA L-1100 220V</v>
          </cell>
          <cell r="C11377" t="str">
            <v>ROH</v>
          </cell>
          <cell r="D11377" t="str">
            <v>UN</v>
          </cell>
        </row>
        <row r="11378">
          <cell r="A11378" t="str">
            <v>0260-86</v>
          </cell>
          <cell r="B11378" t="str">
            <v>ETIQ COD BARRA COLETIVA L-77 127V</v>
          </cell>
          <cell r="C11378" t="str">
            <v>ROH</v>
          </cell>
          <cell r="D11378" t="str">
            <v>PL</v>
          </cell>
        </row>
        <row r="11379">
          <cell r="A11379" t="str">
            <v>0260-87</v>
          </cell>
          <cell r="B11379" t="str">
            <v>ETIQ COD BARRA COLETIVA L-77 220V</v>
          </cell>
          <cell r="C11379" t="str">
            <v>ROH</v>
          </cell>
          <cell r="D11379" t="str">
            <v>PL</v>
          </cell>
        </row>
        <row r="11380">
          <cell r="A11380" t="str">
            <v>0260-88</v>
          </cell>
          <cell r="B11380" t="str">
            <v>ETIQ. COD. BARRA UNITARIA L-77 220V</v>
          </cell>
          <cell r="C11380" t="str">
            <v>ROH</v>
          </cell>
          <cell r="D11380" t="str">
            <v>UN</v>
          </cell>
        </row>
        <row r="11381">
          <cell r="A11381" t="str">
            <v>0260-89</v>
          </cell>
          <cell r="B11381" t="str">
            <v>ETIQ SELO RUIDO L-77 220V</v>
          </cell>
          <cell r="C11381" t="str">
            <v>ROH</v>
          </cell>
          <cell r="D11381" t="str">
            <v>UN</v>
          </cell>
        </row>
        <row r="11382">
          <cell r="A11382" t="str">
            <v>0260-96</v>
          </cell>
          <cell r="B11382" t="str">
            <v>ETIQ. COD. BARRA UNITARIA L-850 FB 220V</v>
          </cell>
          <cell r="C11382" t="str">
            <v>ROH</v>
          </cell>
          <cell r="D11382" t="str">
            <v>UN</v>
          </cell>
        </row>
        <row r="11383">
          <cell r="A11383" t="str">
            <v>0261-01</v>
          </cell>
          <cell r="B11383" t="str">
            <v>TUBOELEVACAO C-03/C15</v>
          </cell>
          <cell r="C11383" t="str">
            <v>ROH</v>
          </cell>
          <cell r="D11383" t="str">
            <v>UN</v>
          </cell>
        </row>
        <row r="11384">
          <cell r="A11384" t="str">
            <v>0261-02</v>
          </cell>
          <cell r="B11384" t="str">
            <v>TUBO VAPOR PLAS. 180MM[C]</v>
          </cell>
          <cell r="C11384" t="str">
            <v>ROH</v>
          </cell>
          <cell r="D11384" t="str">
            <v>UN</v>
          </cell>
        </row>
        <row r="11385">
          <cell r="A11385" t="str">
            <v>0261-03</v>
          </cell>
          <cell r="B11385" t="str">
            <v>TUBOELEVACAO C-05</v>
          </cell>
          <cell r="C11385" t="str">
            <v>ROH</v>
          </cell>
          <cell r="D11385" t="str">
            <v>UN</v>
          </cell>
        </row>
        <row r="11386">
          <cell r="A11386" t="str">
            <v>0261-04</v>
          </cell>
          <cell r="B11386" t="str">
            <v>TUBO CONDENSADOR C-05</v>
          </cell>
          <cell r="C11386" t="str">
            <v>ROH</v>
          </cell>
          <cell r="D11386" t="str">
            <v>UN</v>
          </cell>
        </row>
        <row r="11387">
          <cell r="A11387" t="str">
            <v>0261-05</v>
          </cell>
          <cell r="B11387" t="str">
            <v>TUBOELEVACAO C-06</v>
          </cell>
          <cell r="C11387" t="str">
            <v>ROH</v>
          </cell>
          <cell r="D11387" t="str">
            <v>UN</v>
          </cell>
        </row>
        <row r="11388">
          <cell r="A11388" t="str">
            <v>0261-07</v>
          </cell>
          <cell r="B11388" t="str">
            <v>TUBOELEVACAO C-11</v>
          </cell>
          <cell r="C11388" t="str">
            <v>ROH</v>
          </cell>
          <cell r="D11388" t="str">
            <v>UN</v>
          </cell>
        </row>
        <row r="11389">
          <cell r="A11389" t="str">
            <v>0261-08</v>
          </cell>
          <cell r="B11389" t="str">
            <v>TUBO ESCORREDOR LIQUIDO C, PRINC KM-01</v>
          </cell>
          <cell r="C11389" t="str">
            <v>ROH</v>
          </cell>
          <cell r="D11389" t="str">
            <v>UN</v>
          </cell>
        </row>
        <row r="11390">
          <cell r="A11390" t="str">
            <v>0261-10</v>
          </cell>
          <cell r="B11390" t="str">
            <v>TUBOELEVACAO C-13</v>
          </cell>
          <cell r="C11390" t="str">
            <v>ROH</v>
          </cell>
          <cell r="D11390" t="str">
            <v>UN</v>
          </cell>
        </row>
        <row r="11391">
          <cell r="A11391" t="str">
            <v>0261-11</v>
          </cell>
          <cell r="B11391" t="str">
            <v>TUBO VAPOR PLAS. 155MM[C]</v>
          </cell>
          <cell r="C11391" t="str">
            <v>ROH</v>
          </cell>
          <cell r="D11391" t="str">
            <v>UN</v>
          </cell>
        </row>
        <row r="11392">
          <cell r="A11392" t="str">
            <v>0261-13</v>
          </cell>
          <cell r="B11392" t="str">
            <v>TUBO VAPOR PLAS. 135MM[C]</v>
          </cell>
          <cell r="C11392" t="str">
            <v>ROH</v>
          </cell>
          <cell r="D11392" t="str">
            <v>UN</v>
          </cell>
        </row>
        <row r="11393">
          <cell r="A11393" t="str">
            <v>0261-14</v>
          </cell>
          <cell r="B11393" t="str">
            <v>TUBO LUBRIFICACAO DAS ENGRENAGENS MP-04</v>
          </cell>
          <cell r="C11393" t="str">
            <v>ROH</v>
          </cell>
          <cell r="D11393" t="str">
            <v>UN</v>
          </cell>
        </row>
        <row r="11394">
          <cell r="A11394" t="str">
            <v>0261-15</v>
          </cell>
          <cell r="B11394" t="str">
            <v>TUBO DIRECION. AR AP-09</v>
          </cell>
          <cell r="C11394" t="str">
            <v>ROH</v>
          </cell>
          <cell r="D11394" t="str">
            <v>UN</v>
          </cell>
        </row>
        <row r="11395">
          <cell r="A11395" t="str">
            <v>0261-16</v>
          </cell>
          <cell r="B11395" t="str">
            <v>LÂMPADA HALOGÊNIO JX-40 400W 127V[A]</v>
          </cell>
          <cell r="C11395" t="str">
            <v>ROH</v>
          </cell>
          <cell r="D11395" t="str">
            <v>UN</v>
          </cell>
        </row>
        <row r="11396">
          <cell r="A11396" t="str">
            <v>0261-17</v>
          </cell>
          <cell r="B11396" t="str">
            <v>BOCAL ACOPL. PLAS. GRAF.[AP]</v>
          </cell>
          <cell r="C11396" t="str">
            <v>ROH</v>
          </cell>
          <cell r="D11396" t="str">
            <v>UN</v>
          </cell>
        </row>
        <row r="11397">
          <cell r="A11397" t="str">
            <v>0261-19</v>
          </cell>
          <cell r="B11397" t="str">
            <v>BOCAL ACOPL. PLAS. VERDE[AP]</v>
          </cell>
          <cell r="C11397" t="str">
            <v>ROH</v>
          </cell>
          <cell r="D11397" t="str">
            <v>UN</v>
          </cell>
        </row>
        <row r="11398">
          <cell r="A11398" t="str">
            <v>0261-20</v>
          </cell>
          <cell r="B11398" t="str">
            <v>BOCAL PLAS.GRAF. FIXO AJUSTE SUCCAO[AP</v>
          </cell>
          <cell r="C11398" t="str">
            <v>ROH</v>
          </cell>
          <cell r="D11398" t="str">
            <v>UN</v>
          </cell>
        </row>
        <row r="11399">
          <cell r="A11399" t="str">
            <v>0261-21</v>
          </cell>
          <cell r="B11399" t="str">
            <v>LÂMPADA HALOGÊNIO JX-40 400W 220V[A]</v>
          </cell>
          <cell r="C11399" t="str">
            <v>ROH</v>
          </cell>
          <cell r="D11399" t="str">
            <v>UN</v>
          </cell>
        </row>
        <row r="11400">
          <cell r="A11400" t="str">
            <v>0261-23</v>
          </cell>
          <cell r="B11400" t="str">
            <v>ETIQ COD BARRA COLETIVA VTE-03 127V</v>
          </cell>
          <cell r="C11400" t="str">
            <v>ROH</v>
          </cell>
          <cell r="D11400" t="str">
            <v>PL</v>
          </cell>
        </row>
        <row r="11401">
          <cell r="A11401" t="str">
            <v>0261-24</v>
          </cell>
          <cell r="B11401" t="str">
            <v>ETIQ COD BARRA COLETIVA VTE-03 220V</v>
          </cell>
          <cell r="C11401" t="str">
            <v>ROH</v>
          </cell>
          <cell r="D11401" t="str">
            <v>PL</v>
          </cell>
        </row>
        <row r="11402">
          <cell r="A11402" t="str">
            <v>0261-25</v>
          </cell>
          <cell r="B11402" t="str">
            <v>ETIQ COD BARRA COLETIVA VTE-04 127V</v>
          </cell>
          <cell r="C11402" t="str">
            <v>ROH</v>
          </cell>
          <cell r="D11402" t="str">
            <v>PL</v>
          </cell>
        </row>
        <row r="11403">
          <cell r="A11403" t="str">
            <v>0261-26</v>
          </cell>
          <cell r="B11403" t="str">
            <v>ETIQ COD BARRA COLETIVA VTE-04 220V</v>
          </cell>
          <cell r="C11403" t="str">
            <v>ROH</v>
          </cell>
          <cell r="D11403" t="str">
            <v>PL</v>
          </cell>
        </row>
        <row r="11404">
          <cell r="A11404" t="str">
            <v>0261-27</v>
          </cell>
          <cell r="B11404" t="str">
            <v>ETIQ COD BARRA COLET L-1000 BI 127V [02]</v>
          </cell>
          <cell r="C11404" t="str">
            <v>ROH</v>
          </cell>
          <cell r="D11404" t="str">
            <v>PL</v>
          </cell>
        </row>
        <row r="11405">
          <cell r="A11405" t="str">
            <v>0261-28</v>
          </cell>
          <cell r="B11405" t="str">
            <v>ETIQ COD BARRA COLET L-1000 BI 220V [02]</v>
          </cell>
          <cell r="C11405" t="str">
            <v>ROH</v>
          </cell>
          <cell r="D11405" t="str">
            <v>PL</v>
          </cell>
        </row>
        <row r="11406">
          <cell r="A11406" t="str">
            <v>0261-29</v>
          </cell>
          <cell r="B11406" t="str">
            <v>ETIQ COD BARRA UNIT L-1000 BI 220V [02]</v>
          </cell>
          <cell r="C11406" t="str">
            <v>ROH</v>
          </cell>
          <cell r="D11406" t="str">
            <v>UN</v>
          </cell>
        </row>
        <row r="11407">
          <cell r="A11407" t="str">
            <v>0261-30</v>
          </cell>
          <cell r="B11407" t="str">
            <v>ETIQ COD BARRA COLET L-1000 WI 127V[2]</v>
          </cell>
          <cell r="C11407" t="str">
            <v>ROH</v>
          </cell>
          <cell r="D11407" t="str">
            <v>PL</v>
          </cell>
        </row>
        <row r="11408">
          <cell r="A11408" t="str">
            <v>0261-31</v>
          </cell>
          <cell r="B11408" t="str">
            <v>ETIQ COD BARRA COLET L-1000 WI 220V[2]</v>
          </cell>
          <cell r="C11408" t="str">
            <v>ROH</v>
          </cell>
          <cell r="D11408" t="str">
            <v>PL</v>
          </cell>
        </row>
        <row r="11409">
          <cell r="A11409" t="str">
            <v>0261-32</v>
          </cell>
          <cell r="B11409" t="str">
            <v>ETIQ COD BARRA UNIT L-1000 WI 220V [02]</v>
          </cell>
          <cell r="C11409" t="str">
            <v>ROH</v>
          </cell>
          <cell r="D11409" t="str">
            <v>UN</v>
          </cell>
        </row>
        <row r="11410">
          <cell r="A11410" t="str">
            <v>0261-33</v>
          </cell>
          <cell r="B11410" t="str">
            <v>ETIQ COD BARRA COLET L-1000 RI 127V [02]</v>
          </cell>
          <cell r="C11410" t="str">
            <v>ROH</v>
          </cell>
          <cell r="D11410" t="str">
            <v>PL</v>
          </cell>
        </row>
        <row r="11411">
          <cell r="A11411" t="str">
            <v>0261-34</v>
          </cell>
          <cell r="B11411" t="str">
            <v>ETIQ COD BARRA COLET L-1000 RI 220V [02]</v>
          </cell>
          <cell r="C11411" t="str">
            <v>ROH</v>
          </cell>
          <cell r="D11411" t="str">
            <v>PL</v>
          </cell>
        </row>
        <row r="11412">
          <cell r="A11412" t="str">
            <v>0261-35</v>
          </cell>
          <cell r="B11412" t="str">
            <v>ETIQ COD BARRA UNIT L-1000 RI 220V [02]</v>
          </cell>
          <cell r="C11412" t="str">
            <v>ROH</v>
          </cell>
          <cell r="D11412" t="str">
            <v>UN</v>
          </cell>
        </row>
        <row r="11413">
          <cell r="A11413" t="str">
            <v>0261-36</v>
          </cell>
          <cell r="B11413" t="str">
            <v>ETIQ COD BARRA UNITARIA E-04 127V</v>
          </cell>
          <cell r="C11413" t="str">
            <v>ROH</v>
          </cell>
          <cell r="D11413" t="str">
            <v>UN</v>
          </cell>
        </row>
        <row r="11414">
          <cell r="A11414" t="str">
            <v>0261-39</v>
          </cell>
          <cell r="B11414" t="str">
            <v>ETIQ COD BARRA UNITARIA B-05 NP 220V</v>
          </cell>
          <cell r="C11414" t="str">
            <v>ROH</v>
          </cell>
          <cell r="D11414" t="str">
            <v>UN</v>
          </cell>
        </row>
        <row r="11415">
          <cell r="A11415" t="str">
            <v>0261-42</v>
          </cell>
          <cell r="B11415" t="str">
            <v>ETIQ COD BARRA UNITARIA B-12 NP 220V</v>
          </cell>
          <cell r="C11415" t="str">
            <v>ROH</v>
          </cell>
          <cell r="D11415" t="str">
            <v>UN</v>
          </cell>
        </row>
        <row r="11416">
          <cell r="A11416" t="str">
            <v>0261-44</v>
          </cell>
          <cell r="B11416" t="str">
            <v>ETIQ COD BARRA UNITARIA B-28 NP 220V</v>
          </cell>
          <cell r="C11416" t="str">
            <v>ROH</v>
          </cell>
          <cell r="D11416" t="str">
            <v>UN</v>
          </cell>
        </row>
        <row r="11417">
          <cell r="A11417" t="str">
            <v>0261-45</v>
          </cell>
          <cell r="B11417" t="str">
            <v>ETIQ COD BARRA COLETIVA B-28 NP 220V</v>
          </cell>
          <cell r="C11417" t="str">
            <v>ROH</v>
          </cell>
          <cell r="D11417" t="str">
            <v>PL</v>
          </cell>
        </row>
        <row r="11418">
          <cell r="A11418" t="str">
            <v>0261-48</v>
          </cell>
          <cell r="B11418" t="str">
            <v>ETIQ COD BARRA UNITARIA B-02 NP 220V</v>
          </cell>
          <cell r="C11418" t="str">
            <v>ROH</v>
          </cell>
          <cell r="D11418" t="str">
            <v>UN</v>
          </cell>
        </row>
        <row r="11419">
          <cell r="A11419" t="str">
            <v>0261-49</v>
          </cell>
          <cell r="B11419" t="str">
            <v>ETIQ COD BARRA COLETIVA B-35 NP 127V</v>
          </cell>
          <cell r="C11419" t="str">
            <v>ROH</v>
          </cell>
          <cell r="D11419" t="str">
            <v>PL</v>
          </cell>
        </row>
        <row r="11420">
          <cell r="A11420" t="str">
            <v>0261-50</v>
          </cell>
          <cell r="B11420" t="str">
            <v>ETIQ COD BARRA COLETIVA B-35 NP 220V</v>
          </cell>
          <cell r="C11420" t="str">
            <v>ROH</v>
          </cell>
          <cell r="D11420" t="str">
            <v>PL</v>
          </cell>
        </row>
        <row r="11421">
          <cell r="A11421" t="str">
            <v>0261-51</v>
          </cell>
          <cell r="B11421" t="str">
            <v>ETIQ COD BARRA UNITARIA B-35 NP 220V</v>
          </cell>
          <cell r="C11421" t="str">
            <v>ROH</v>
          </cell>
          <cell r="D11421" t="str">
            <v>UN</v>
          </cell>
        </row>
        <row r="11422">
          <cell r="A11422" t="str">
            <v>0261-54</v>
          </cell>
          <cell r="B11422" t="str">
            <v>ETIQ COD BARRA UNITARIA B-23 NP 220V</v>
          </cell>
          <cell r="C11422" t="str">
            <v>ROH</v>
          </cell>
          <cell r="D11422" t="str">
            <v>UN</v>
          </cell>
        </row>
        <row r="11423">
          <cell r="A11423" t="str">
            <v>0261-55</v>
          </cell>
          <cell r="B11423" t="str">
            <v>ETIQ COD BARRA COLETIVA B-29 NP 127V</v>
          </cell>
          <cell r="C11423" t="str">
            <v>ROH</v>
          </cell>
          <cell r="D11423" t="str">
            <v>PL</v>
          </cell>
        </row>
        <row r="11424">
          <cell r="A11424" t="str">
            <v>0261-56</v>
          </cell>
          <cell r="B11424" t="str">
            <v>ETIQ COD BARRA COLETIVA B-29 NP 220V</v>
          </cell>
          <cell r="C11424" t="str">
            <v>ROH</v>
          </cell>
          <cell r="D11424" t="str">
            <v>PL</v>
          </cell>
        </row>
        <row r="11425">
          <cell r="A11425" t="str">
            <v>0261-57</v>
          </cell>
          <cell r="B11425" t="str">
            <v>ETIQ COD BARRA UNITARIA B-29 NP 220V</v>
          </cell>
          <cell r="C11425" t="str">
            <v>ROH</v>
          </cell>
          <cell r="D11425" t="str">
            <v>UN</v>
          </cell>
        </row>
        <row r="11426">
          <cell r="A11426" t="str">
            <v>0261-58</v>
          </cell>
          <cell r="B11426" t="str">
            <v>ETIQ PARDA 01ANO DE GARANTIA 80 X80 MM</v>
          </cell>
          <cell r="C11426" t="str">
            <v>ROH</v>
          </cell>
          <cell r="D11426" t="str">
            <v>PL</v>
          </cell>
        </row>
        <row r="11427">
          <cell r="A11427" t="str">
            <v>0261-59</v>
          </cell>
          <cell r="B11427" t="str">
            <v>ETIQ COD BARRA [VT-41-TM] 127V 85W</v>
          </cell>
          <cell r="C11427" t="str">
            <v>ROH</v>
          </cell>
          <cell r="D11427" t="str">
            <v>UN</v>
          </cell>
        </row>
        <row r="11428">
          <cell r="A11428" t="str">
            <v>0261-60</v>
          </cell>
          <cell r="B11428" t="str">
            <v>ETIQ COD BARRA [VT-41-TM] 220V 85W</v>
          </cell>
          <cell r="C11428" t="str">
            <v>ROH</v>
          </cell>
          <cell r="D11428" t="str">
            <v>UN</v>
          </cell>
        </row>
        <row r="11429">
          <cell r="A11429" t="str">
            <v>0261-61</v>
          </cell>
          <cell r="B11429" t="str">
            <v>ETIQ COD BARRA COLETIVA B-39 127V</v>
          </cell>
          <cell r="C11429" t="str">
            <v>ROH</v>
          </cell>
          <cell r="D11429" t="str">
            <v>PL</v>
          </cell>
        </row>
        <row r="11430">
          <cell r="A11430" t="str">
            <v>0261-62</v>
          </cell>
          <cell r="B11430" t="str">
            <v>ETIQ COD BARRA COLETIVA B-39 220V</v>
          </cell>
          <cell r="C11430" t="str">
            <v>ROH</v>
          </cell>
          <cell r="D11430" t="str">
            <v>PL</v>
          </cell>
        </row>
        <row r="11431">
          <cell r="A11431" t="str">
            <v>0261-63</v>
          </cell>
          <cell r="B11431" t="str">
            <v>ETIQ COD BARRA UNITARIA B-39 220V</v>
          </cell>
          <cell r="C11431" t="str">
            <v>ROH</v>
          </cell>
          <cell r="D11431" t="str">
            <v>UN</v>
          </cell>
        </row>
        <row r="11432">
          <cell r="A11432" t="str">
            <v>0261-67</v>
          </cell>
          <cell r="B11432" t="str">
            <v>ETIQ. SELO RUIDO L-850FR 220V</v>
          </cell>
          <cell r="C11432" t="str">
            <v>ROH</v>
          </cell>
          <cell r="D11432" t="str">
            <v>UN</v>
          </cell>
        </row>
        <row r="11433">
          <cell r="A11433" t="str">
            <v>0261-68</v>
          </cell>
          <cell r="B11433" t="str">
            <v>ETIQ COD BARRA COLETIVA L-1200 FB 127V</v>
          </cell>
          <cell r="C11433" t="str">
            <v>ROH</v>
          </cell>
          <cell r="D11433" t="str">
            <v>PL</v>
          </cell>
        </row>
        <row r="11434">
          <cell r="A11434" t="str">
            <v>0261-69</v>
          </cell>
          <cell r="B11434" t="str">
            <v>ETIQ COD BARRA COLETIVA L-1200 FB 220V</v>
          </cell>
          <cell r="C11434" t="str">
            <v>ROH</v>
          </cell>
          <cell r="D11434" t="str">
            <v>PL</v>
          </cell>
        </row>
        <row r="11435">
          <cell r="A11435" t="str">
            <v>0261-70</v>
          </cell>
          <cell r="B11435" t="str">
            <v>ETIQ COD BARRA UNITARIA L-1200 FB 220V</v>
          </cell>
          <cell r="C11435" t="str">
            <v>ROH</v>
          </cell>
          <cell r="D11435" t="str">
            <v>UN</v>
          </cell>
        </row>
        <row r="11436">
          <cell r="A11436" t="str">
            <v>0261-72</v>
          </cell>
          <cell r="B11436" t="str">
            <v>ETIQ COD BARRA COLETIVA B-40 127V</v>
          </cell>
          <cell r="C11436" t="str">
            <v>ROH</v>
          </cell>
          <cell r="D11436" t="str">
            <v>PL</v>
          </cell>
        </row>
        <row r="11437">
          <cell r="A11437" t="str">
            <v>0261-73</v>
          </cell>
          <cell r="B11437" t="str">
            <v>ETIQ COD BARRA COLETIVA B-40 220V</v>
          </cell>
          <cell r="C11437" t="str">
            <v>ROH</v>
          </cell>
          <cell r="D11437" t="str">
            <v>PL</v>
          </cell>
        </row>
        <row r="11438">
          <cell r="A11438" t="str">
            <v>0261-74</v>
          </cell>
          <cell r="B11438" t="str">
            <v>ETIQ COD BARRA UNITARIA B-40 220V</v>
          </cell>
          <cell r="C11438" t="str">
            <v>ROH</v>
          </cell>
          <cell r="D11438" t="str">
            <v>UN</v>
          </cell>
        </row>
        <row r="11439">
          <cell r="A11439" t="str">
            <v>0261-75</v>
          </cell>
          <cell r="B11439" t="str">
            <v>ETIQ COD BARRA COLETIVA L-1200 BI 127V</v>
          </cell>
          <cell r="C11439" t="str">
            <v>ROH</v>
          </cell>
          <cell r="D11439" t="str">
            <v>PL</v>
          </cell>
        </row>
        <row r="11440">
          <cell r="A11440" t="str">
            <v>0261-76</v>
          </cell>
          <cell r="B11440" t="str">
            <v>ETIQ COD BARRA COLETIVA L-1200 BI 220V</v>
          </cell>
          <cell r="C11440" t="str">
            <v>ROH</v>
          </cell>
          <cell r="D11440" t="str">
            <v>PL</v>
          </cell>
        </row>
        <row r="11441">
          <cell r="A11441" t="str">
            <v>0261-77</v>
          </cell>
          <cell r="B11441" t="str">
            <v>ETIQ COD BARRA UNITARIA L-1200 BI 220V</v>
          </cell>
          <cell r="C11441" t="str">
            <v>ROH</v>
          </cell>
          <cell r="D11441" t="str">
            <v>UN</v>
          </cell>
        </row>
        <row r="11442">
          <cell r="A11442" t="str">
            <v>0261-78</v>
          </cell>
          <cell r="B11442" t="str">
            <v>ETIQ SELO RUIDO L-1200 BI 220V</v>
          </cell>
          <cell r="C11442" t="str">
            <v>ROH</v>
          </cell>
          <cell r="D11442" t="str">
            <v>UN</v>
          </cell>
        </row>
        <row r="11443">
          <cell r="A11443" t="str">
            <v>0261-79</v>
          </cell>
          <cell r="B11443" t="str">
            <v>ETIQ COD BARRA COLETIVA L-1200 RI 127V</v>
          </cell>
          <cell r="C11443" t="str">
            <v>ROH</v>
          </cell>
          <cell r="D11443" t="str">
            <v>PL</v>
          </cell>
        </row>
        <row r="11444">
          <cell r="A11444" t="str">
            <v>0261-80</v>
          </cell>
          <cell r="B11444" t="str">
            <v>ETIQ COD BARRA COLETIVA L-1200 RI 220V</v>
          </cell>
          <cell r="C11444" t="str">
            <v>ROH</v>
          </cell>
          <cell r="D11444" t="str">
            <v>PL</v>
          </cell>
        </row>
        <row r="11445">
          <cell r="A11445" t="str">
            <v>0261-81</v>
          </cell>
          <cell r="B11445" t="str">
            <v>ETIQ COD BARRA UNITARIA L-1200 RI 220V</v>
          </cell>
          <cell r="C11445" t="str">
            <v>ROH</v>
          </cell>
          <cell r="D11445" t="str">
            <v>UN</v>
          </cell>
        </row>
        <row r="11446">
          <cell r="A11446" t="str">
            <v>0261-82</v>
          </cell>
          <cell r="B11446" t="str">
            <v>ETIQ SELO RUIDO L-1200 RI 220V</v>
          </cell>
          <cell r="C11446" t="str">
            <v>ROH</v>
          </cell>
          <cell r="D11446" t="str">
            <v>UN</v>
          </cell>
        </row>
        <row r="11447">
          <cell r="A11447" t="str">
            <v>0261-83</v>
          </cell>
          <cell r="B11447" t="str">
            <v>ETIQ COD BARRA COLETIVA L-1200 FR 127V</v>
          </cell>
          <cell r="C11447" t="str">
            <v>ROH</v>
          </cell>
          <cell r="D11447" t="str">
            <v>PL</v>
          </cell>
        </row>
        <row r="11448">
          <cell r="A11448" t="str">
            <v>0261-84</v>
          </cell>
          <cell r="B11448" t="str">
            <v>ETIQ COD BARRA COLETIVA L-1200 FR 220V</v>
          </cell>
          <cell r="C11448" t="str">
            <v>ROH</v>
          </cell>
          <cell r="D11448" t="str">
            <v>PL</v>
          </cell>
        </row>
        <row r="11449">
          <cell r="A11449" t="str">
            <v>0261-85</v>
          </cell>
          <cell r="B11449" t="str">
            <v>ETIQ COD BARRA UNITARIA L-1200 FR 220V</v>
          </cell>
          <cell r="C11449" t="str">
            <v>ROH</v>
          </cell>
          <cell r="D11449" t="str">
            <v>UN</v>
          </cell>
        </row>
        <row r="11450">
          <cell r="A11450" t="str">
            <v>0261-86</v>
          </cell>
          <cell r="B11450" t="str">
            <v>ETIQ COD BARRA COLETIVA L-1200 RI 127V</v>
          </cell>
          <cell r="C11450" t="str">
            <v>ROH</v>
          </cell>
          <cell r="D11450" t="str">
            <v>PL</v>
          </cell>
        </row>
        <row r="11451">
          <cell r="A11451" t="str">
            <v>0261-87</v>
          </cell>
          <cell r="B11451" t="str">
            <v>ETIQ COD BARRA COLETIVA L-1000 BLI 127V</v>
          </cell>
          <cell r="C11451" t="str">
            <v>ROH</v>
          </cell>
          <cell r="D11451" t="str">
            <v>PL</v>
          </cell>
        </row>
        <row r="11452">
          <cell r="A11452" t="str">
            <v>0261-88</v>
          </cell>
          <cell r="B11452" t="str">
            <v>ETIQ COD BARRA COLETIVA L-1000 BLI 220V</v>
          </cell>
          <cell r="C11452" t="str">
            <v>ROH</v>
          </cell>
          <cell r="D11452" t="str">
            <v>PL</v>
          </cell>
        </row>
        <row r="11453">
          <cell r="A11453" t="str">
            <v>0261-89</v>
          </cell>
          <cell r="B11453" t="str">
            <v>ETIQ COD BARRA UNITARIA L-1000 BLI 220V</v>
          </cell>
          <cell r="C11453" t="str">
            <v>ROH</v>
          </cell>
          <cell r="D11453" t="str">
            <v>UN</v>
          </cell>
        </row>
        <row r="11454">
          <cell r="A11454" t="str">
            <v>0261-90</v>
          </cell>
          <cell r="B11454" t="str">
            <v>ETIQ. SELO RUIDO L-1000 BLI 220V</v>
          </cell>
          <cell r="C11454" t="str">
            <v>ROH</v>
          </cell>
          <cell r="D11454" t="str">
            <v>UN</v>
          </cell>
        </row>
        <row r="11455">
          <cell r="A11455" t="str">
            <v>0261-91</v>
          </cell>
          <cell r="B11455" t="str">
            <v>ETIQ COD BARRA COLETIVA L-900 FR 127V</v>
          </cell>
          <cell r="C11455" t="str">
            <v>ROH</v>
          </cell>
          <cell r="D11455" t="str">
            <v>PL</v>
          </cell>
        </row>
        <row r="11456">
          <cell r="A11456" t="str">
            <v>0261-92</v>
          </cell>
          <cell r="B11456" t="str">
            <v>ETIQ COD BARRA COLETIVA L-900 FR 220V</v>
          </cell>
          <cell r="C11456" t="str">
            <v>ROH</v>
          </cell>
          <cell r="D11456" t="str">
            <v>PL</v>
          </cell>
        </row>
        <row r="11457">
          <cell r="A11457" t="str">
            <v>0261-93</v>
          </cell>
          <cell r="B11457" t="str">
            <v>ETIQ COD BARRA UNITARIA L-900 FR 220V</v>
          </cell>
          <cell r="C11457" t="str">
            <v>ROH</v>
          </cell>
          <cell r="D11457" t="str">
            <v>UN</v>
          </cell>
        </row>
        <row r="11458">
          <cell r="A11458" t="str">
            <v>0261-94</v>
          </cell>
          <cell r="B11458" t="str">
            <v>ETIQ SELO RUIDO L-900 FR 220V</v>
          </cell>
          <cell r="C11458" t="str">
            <v>ROH</v>
          </cell>
          <cell r="D11458" t="str">
            <v>UN</v>
          </cell>
        </row>
        <row r="11459">
          <cell r="A11459" t="str">
            <v>0261-95</v>
          </cell>
          <cell r="B11459" t="str">
            <v>ETIQ COD BARRA COLETIVA L-900 FB 127V</v>
          </cell>
          <cell r="C11459" t="str">
            <v>ROH</v>
          </cell>
          <cell r="D11459" t="str">
            <v>PL</v>
          </cell>
        </row>
        <row r="11460">
          <cell r="A11460" t="str">
            <v>0261-96</v>
          </cell>
          <cell r="B11460" t="str">
            <v>ETIQ COD BARRA COLETIVA L-900 FB 220V</v>
          </cell>
          <cell r="C11460" t="str">
            <v>ROH</v>
          </cell>
          <cell r="D11460" t="str">
            <v>PL</v>
          </cell>
        </row>
        <row r="11461">
          <cell r="A11461" t="str">
            <v>0261-97</v>
          </cell>
          <cell r="B11461" t="str">
            <v>ETIQ COD BARRA UNITARIA L-900 FB 220V</v>
          </cell>
          <cell r="C11461" t="str">
            <v>ROH</v>
          </cell>
          <cell r="D11461" t="str">
            <v>UN</v>
          </cell>
        </row>
        <row r="11462">
          <cell r="A11462" t="str">
            <v>0261-98</v>
          </cell>
          <cell r="B11462" t="str">
            <v>ETIQ SELO RUIDO L-900 FB 220V</v>
          </cell>
          <cell r="C11462" t="str">
            <v>ROH</v>
          </cell>
          <cell r="D11462" t="str">
            <v>UN</v>
          </cell>
        </row>
        <row r="11463">
          <cell r="A11463" t="str">
            <v>0261-99</v>
          </cell>
          <cell r="B11463" t="str">
            <v>ETIQ COD BARRA UNITARIA L-900 FR 127V</v>
          </cell>
          <cell r="C11463" t="str">
            <v>ROH</v>
          </cell>
          <cell r="D11463" t="str">
            <v>UN</v>
          </cell>
        </row>
        <row r="11464">
          <cell r="A11464" t="str">
            <v>0262-00</v>
          </cell>
          <cell r="B11464" t="str">
            <v>ETIQ COD BARRA UNITARIA L-53 120V [NICA]</v>
          </cell>
          <cell r="C11464" t="str">
            <v>ROH</v>
          </cell>
          <cell r="D11464" t="str">
            <v>UN</v>
          </cell>
        </row>
        <row r="11465">
          <cell r="A11465" t="str">
            <v>0262-03</v>
          </cell>
          <cell r="B11465" t="str">
            <v>RESERV.AGUA C-03</v>
          </cell>
          <cell r="C11465" t="str">
            <v>ROH</v>
          </cell>
          <cell r="D11465" t="str">
            <v>UN</v>
          </cell>
        </row>
        <row r="11466">
          <cell r="A11466" t="str">
            <v>0262-04</v>
          </cell>
          <cell r="B11466" t="str">
            <v>CP SUP PLAS. PT GRAV[C]</v>
          </cell>
          <cell r="C11466" t="str">
            <v>ROH</v>
          </cell>
          <cell r="D11466" t="str">
            <v>UN</v>
          </cell>
        </row>
        <row r="11467">
          <cell r="A11467" t="str">
            <v>0262-05</v>
          </cell>
          <cell r="B11467" t="str">
            <v>RESERV. PO AP-01</v>
          </cell>
          <cell r="C11467" t="str">
            <v>ROH</v>
          </cell>
          <cell r="D11467" t="str">
            <v>UN</v>
          </cell>
        </row>
        <row r="11468">
          <cell r="A11468" t="str">
            <v>0262-06</v>
          </cell>
          <cell r="B11468" t="str">
            <v>PTA-RESIDUOS CF-01/03/NCF-01B</v>
          </cell>
          <cell r="C11468" t="str">
            <v>ROH</v>
          </cell>
          <cell r="D11468" t="str">
            <v>UN</v>
          </cell>
        </row>
        <row r="11469">
          <cell r="A11469" t="str">
            <v>0262-07</v>
          </cell>
          <cell r="B11469" t="str">
            <v>RESERV. DIRECION. SUCO CF-01/03/NCF-01B</v>
          </cell>
          <cell r="C11469" t="str">
            <v>ROH</v>
          </cell>
          <cell r="D11469" t="str">
            <v>UN</v>
          </cell>
        </row>
        <row r="11470">
          <cell r="A11470" t="str">
            <v>0262-08</v>
          </cell>
          <cell r="B11470" t="str">
            <v>RESERV. PO AP-02</v>
          </cell>
          <cell r="C11470" t="str">
            <v>ROH</v>
          </cell>
          <cell r="D11470" t="str">
            <v>UN</v>
          </cell>
        </row>
        <row r="11471">
          <cell r="A11471" t="str">
            <v>0262-09</v>
          </cell>
          <cell r="B11471" t="str">
            <v>RESERV. DIRECION. SUCO CF-02</v>
          </cell>
          <cell r="C11471" t="str">
            <v>ROH</v>
          </cell>
          <cell r="D11471" t="str">
            <v>UN</v>
          </cell>
        </row>
        <row r="11472">
          <cell r="A11472" t="str">
            <v>0262-10</v>
          </cell>
          <cell r="B11472" t="str">
            <v>PTA RESIDUOS CF-02</v>
          </cell>
          <cell r="C11472" t="str">
            <v>ROH</v>
          </cell>
          <cell r="D11472" t="str">
            <v>UN</v>
          </cell>
        </row>
        <row r="11473">
          <cell r="A11473" t="str">
            <v>0262-11</v>
          </cell>
          <cell r="B11473" t="str">
            <v>RESERV. C-05</v>
          </cell>
          <cell r="C11473" t="str">
            <v>ROH</v>
          </cell>
          <cell r="D11473" t="str">
            <v>UN</v>
          </cell>
        </row>
        <row r="11474">
          <cell r="A11474" t="str">
            <v>0262-12</v>
          </cell>
          <cell r="B11474" t="str">
            <v>RESERV.AGUA C-06</v>
          </cell>
          <cell r="C11474" t="str">
            <v>ROH</v>
          </cell>
          <cell r="D11474" t="str">
            <v>UN</v>
          </cell>
        </row>
        <row r="11475">
          <cell r="A11475" t="str">
            <v>0262-13</v>
          </cell>
          <cell r="B11475" t="str">
            <v>RESERVATORIO DE AGUA UA-01</v>
          </cell>
          <cell r="C11475" t="str">
            <v>ROH</v>
          </cell>
          <cell r="D11475" t="str">
            <v>UN</v>
          </cell>
        </row>
        <row r="11476">
          <cell r="A11476" t="str">
            <v>0262-14</v>
          </cell>
          <cell r="B11476" t="str">
            <v>RESERV. MANG. F-08</v>
          </cell>
          <cell r="C11476" t="str">
            <v>ROH</v>
          </cell>
          <cell r="D11476" t="str">
            <v>UN</v>
          </cell>
        </row>
        <row r="11477">
          <cell r="A11477" t="str">
            <v>0262-15</v>
          </cell>
          <cell r="B11477" t="str">
            <v>RESERV. PO AP-03 / NAP-03</v>
          </cell>
          <cell r="C11477" t="str">
            <v>ROH</v>
          </cell>
          <cell r="D11477" t="str">
            <v>UN</v>
          </cell>
        </row>
        <row r="11478">
          <cell r="A11478" t="str">
            <v>0262-16</v>
          </cell>
          <cell r="B11478" t="str">
            <v>MANCAL PLAS. PT COLETOR PO[AP]</v>
          </cell>
          <cell r="C11478" t="str">
            <v>ROH</v>
          </cell>
          <cell r="D11478" t="str">
            <v>UN</v>
          </cell>
        </row>
        <row r="11479">
          <cell r="A11479" t="str">
            <v>0262-17</v>
          </cell>
          <cell r="B11479" t="str">
            <v>SUPORTE DA CALDEIRA C-08</v>
          </cell>
          <cell r="C11479" t="str">
            <v>ROH</v>
          </cell>
          <cell r="D11479" t="str">
            <v>UN</v>
          </cell>
        </row>
        <row r="11480">
          <cell r="A11480" t="str">
            <v>0262-18</v>
          </cell>
          <cell r="B11480" t="str">
            <v>CALDEIRA ELET. CM4600 127V 800W [C]</v>
          </cell>
          <cell r="C11480" t="str">
            <v>ROH</v>
          </cell>
          <cell r="D11480" t="str">
            <v>UN</v>
          </cell>
        </row>
        <row r="11481">
          <cell r="A11481" t="str">
            <v>0262-19</v>
          </cell>
          <cell r="B11481" t="str">
            <v>CALDEIRA ELET. CM4600 220V 800W [C]</v>
          </cell>
          <cell r="C11481" t="str">
            <v>ROH</v>
          </cell>
          <cell r="D11481" t="str">
            <v>UN</v>
          </cell>
        </row>
        <row r="11482">
          <cell r="A11482" t="str">
            <v>0262-20</v>
          </cell>
          <cell r="B11482" t="str">
            <v>RESERVATÓRO DE ÁGUA UA-01B</v>
          </cell>
          <cell r="C11482" t="str">
            <v>ROH</v>
          </cell>
          <cell r="D11482" t="str">
            <v>UN</v>
          </cell>
        </row>
        <row r="11483">
          <cell r="A11483" t="str">
            <v>0262-21</v>
          </cell>
          <cell r="B11483" t="str">
            <v>RESERV.AGUA BB-01</v>
          </cell>
          <cell r="C11483" t="str">
            <v>ROH</v>
          </cell>
          <cell r="D11483" t="str">
            <v>UN</v>
          </cell>
        </row>
        <row r="11484">
          <cell r="A11484" t="str">
            <v>0262-22</v>
          </cell>
          <cell r="B11484" t="str">
            <v>SUP COLETOR AGUA PT 10 XICARAS[PE]</v>
          </cell>
          <cell r="C11484" t="str">
            <v>ROH</v>
          </cell>
          <cell r="D11484" t="str">
            <v>UN</v>
          </cell>
        </row>
        <row r="11485">
          <cell r="A11485" t="str">
            <v>0262-23</v>
          </cell>
          <cell r="B11485" t="str">
            <v>FLANGE EXTERNA METÁLICA [FSC]</v>
          </cell>
          <cell r="C11485" t="str">
            <v>ROH</v>
          </cell>
          <cell r="D11485" t="str">
            <v>UN</v>
          </cell>
        </row>
        <row r="11486">
          <cell r="A11486" t="str">
            <v>0262-24</v>
          </cell>
          <cell r="B11486" t="str">
            <v>SUP COLETOR AGUA PT 10 XICARAS[PE]</v>
          </cell>
          <cell r="C11486" t="str">
            <v>ROH</v>
          </cell>
          <cell r="D11486" t="str">
            <v>UN</v>
          </cell>
        </row>
        <row r="11487">
          <cell r="A11487" t="str">
            <v>0262-25</v>
          </cell>
          <cell r="B11487" t="str">
            <v>FLANGE INTERNA METÁLICA [FSC]</v>
          </cell>
          <cell r="C11487" t="str">
            <v>ROH</v>
          </cell>
          <cell r="D11487" t="str">
            <v>UN</v>
          </cell>
        </row>
        <row r="11488">
          <cell r="A11488" t="str">
            <v>0262-26</v>
          </cell>
          <cell r="B11488" t="str">
            <v>SUP COLETOR AGUA PT 10 XICARAS[PE]</v>
          </cell>
          <cell r="C11488" t="str">
            <v>ROH</v>
          </cell>
          <cell r="D11488" t="str">
            <v>UN</v>
          </cell>
        </row>
        <row r="11489">
          <cell r="A11489" t="str">
            <v>0262-27</v>
          </cell>
          <cell r="B11489" t="str">
            <v>SUPORTE  FIXADOR DA BASE  PE-01D</v>
          </cell>
          <cell r="C11489" t="str">
            <v>ROH</v>
          </cell>
          <cell r="D11489" t="str">
            <v>UN</v>
          </cell>
        </row>
        <row r="11490">
          <cell r="A11490" t="str">
            <v>0262-28</v>
          </cell>
          <cell r="B11490" t="str">
            <v>SUPORTE COLETOR ÁGUA PLÁSTICO PRETO[PE]</v>
          </cell>
          <cell r="C11490" t="str">
            <v>ROH</v>
          </cell>
          <cell r="D11490" t="str">
            <v>UN</v>
          </cell>
        </row>
        <row r="11491">
          <cell r="A11491" t="str">
            <v>0262-29</v>
          </cell>
          <cell r="B11491" t="str">
            <v>SUP COLETOR AGUA PT 10 XICARAS[PE]</v>
          </cell>
          <cell r="C11491" t="str">
            <v>ROH</v>
          </cell>
          <cell r="D11491" t="str">
            <v>UN</v>
          </cell>
        </row>
        <row r="11492">
          <cell r="A11492" t="str">
            <v>0262-30</v>
          </cell>
          <cell r="B11492" t="str">
            <v>FLANGE SUP FES-01</v>
          </cell>
          <cell r="C11492" t="str">
            <v>ROH</v>
          </cell>
          <cell r="D11492" t="str">
            <v>UN</v>
          </cell>
        </row>
        <row r="11493">
          <cell r="A11493" t="str">
            <v>0262-31</v>
          </cell>
          <cell r="B11493" t="str">
            <v>FLANGE INF. FES-01</v>
          </cell>
          <cell r="C11493" t="str">
            <v>ROH</v>
          </cell>
          <cell r="D11493" t="str">
            <v>UN</v>
          </cell>
        </row>
        <row r="11494">
          <cell r="A11494" t="str">
            <v>0262-32</v>
          </cell>
          <cell r="B11494" t="str">
            <v>SUP COLETOR AGUA BR 10 XICARAS[PE]</v>
          </cell>
          <cell r="C11494" t="str">
            <v>ROH</v>
          </cell>
          <cell r="D11494" t="str">
            <v>UN</v>
          </cell>
        </row>
        <row r="11495">
          <cell r="A11495" t="str">
            <v>0262-35</v>
          </cell>
          <cell r="B11495" t="str">
            <v>CALDEIRA ELÉTRICA 1000W 127V 60HZ [HG]</v>
          </cell>
          <cell r="C11495" t="str">
            <v>ROH</v>
          </cell>
          <cell r="D11495" t="str">
            <v>UN</v>
          </cell>
        </row>
        <row r="11496">
          <cell r="A11496" t="str">
            <v>0262-36</v>
          </cell>
          <cell r="B11496" t="str">
            <v>FILTRO[AP]</v>
          </cell>
          <cell r="C11496" t="str">
            <v>ROH</v>
          </cell>
          <cell r="D11496" t="str">
            <v>UN</v>
          </cell>
        </row>
        <row r="11497">
          <cell r="A11497" t="str">
            <v>0262-37</v>
          </cell>
          <cell r="B11497" t="str">
            <v>PRE FILTRO AP-10</v>
          </cell>
          <cell r="C11497" t="str">
            <v>ROH</v>
          </cell>
          <cell r="D11497" t="str">
            <v>UN</v>
          </cell>
        </row>
        <row r="11498">
          <cell r="A11498" t="str">
            <v>0262-38</v>
          </cell>
          <cell r="B11498" t="str">
            <v>CALDEIRA ELÉTRICA 1000W 220V 60HZ [HG]</v>
          </cell>
          <cell r="C11498" t="str">
            <v>ROH</v>
          </cell>
          <cell r="D11498" t="str">
            <v>UN</v>
          </cell>
        </row>
        <row r="11499">
          <cell r="A11499" t="str">
            <v>0262-39</v>
          </cell>
          <cell r="B11499" t="str">
            <v>CUBA METAL. AGUA GELADA SERPENT.CJ[BB]</v>
          </cell>
          <cell r="C11499" t="str">
            <v>ROH</v>
          </cell>
          <cell r="D11499" t="str">
            <v>UN</v>
          </cell>
        </row>
        <row r="11500">
          <cell r="A11500" t="str">
            <v>0262-41</v>
          </cell>
          <cell r="B11500" t="str">
            <v>RESERV. PLAS. AZULAGUA 4,0 LITROS[UA]</v>
          </cell>
          <cell r="C11500" t="str">
            <v>ROH</v>
          </cell>
          <cell r="D11500" t="str">
            <v>UN</v>
          </cell>
        </row>
        <row r="11501">
          <cell r="A11501" t="str">
            <v>0262-42</v>
          </cell>
          <cell r="B11501" t="str">
            <v>RESERV. PLAS.AGUA 5,2 LITROS-CJ[UA]</v>
          </cell>
          <cell r="C11501" t="str">
            <v>ROH</v>
          </cell>
          <cell r="D11501" t="str">
            <v>UN</v>
          </cell>
        </row>
        <row r="11502">
          <cell r="A11502" t="str">
            <v>0262-43</v>
          </cell>
          <cell r="B11502" t="str">
            <v>RECIPIENTE PLAS.PERFUME[UA]</v>
          </cell>
          <cell r="C11502" t="str">
            <v>ROH</v>
          </cell>
          <cell r="D11502" t="str">
            <v>UN</v>
          </cell>
        </row>
        <row r="11503">
          <cell r="A11503" t="str">
            <v>0262-44</v>
          </cell>
          <cell r="B11503" t="str">
            <v>FIX PLAS. FLUTUADOR[UA]</v>
          </cell>
          <cell r="C11503" t="str">
            <v>ROH</v>
          </cell>
          <cell r="D11503" t="str">
            <v>UN</v>
          </cell>
        </row>
        <row r="11504">
          <cell r="A11504" t="str">
            <v>0262-45</v>
          </cell>
          <cell r="B11504" t="str">
            <v>FLUTUADOR METÁLICO DA TAMPA [PE]</v>
          </cell>
          <cell r="C11504" t="str">
            <v>ROH</v>
          </cell>
          <cell r="D11504" t="str">
            <v>UN</v>
          </cell>
        </row>
        <row r="11505">
          <cell r="A11505" t="str">
            <v>0262-47</v>
          </cell>
          <cell r="B11505" t="str">
            <v>SUP COLETOR AGUA BR 10 XICARAS[PE]</v>
          </cell>
          <cell r="C11505" t="str">
            <v>ROH</v>
          </cell>
          <cell r="D11505" t="str">
            <v>UN</v>
          </cell>
        </row>
        <row r="11506">
          <cell r="A11506" t="str">
            <v>0262-48</v>
          </cell>
          <cell r="B11506" t="str">
            <v>SUP COLETOR AGUA BR 10 XICARAS[PE]</v>
          </cell>
          <cell r="C11506" t="str">
            <v>ROH</v>
          </cell>
          <cell r="D11506" t="str">
            <v>UN</v>
          </cell>
        </row>
        <row r="11507">
          <cell r="A11507" t="str">
            <v>0262-49</v>
          </cell>
          <cell r="B11507" t="str">
            <v>SUP COLETOR AGUA PT 6 XICARAS[PE]</v>
          </cell>
          <cell r="C11507" t="str">
            <v>ROH</v>
          </cell>
          <cell r="D11507" t="str">
            <v>UN</v>
          </cell>
        </row>
        <row r="11508">
          <cell r="A11508" t="str">
            <v>0262-50</v>
          </cell>
          <cell r="B11508" t="str">
            <v>FLANGE METAL. SOLTA[FES]</v>
          </cell>
          <cell r="C11508" t="str">
            <v>ROH</v>
          </cell>
          <cell r="D11508" t="str">
            <v>UN</v>
          </cell>
        </row>
        <row r="11509">
          <cell r="A11509" t="str">
            <v>0262-51</v>
          </cell>
          <cell r="B11509" t="str">
            <v>FLANGE METAL. ROSCA[FES]</v>
          </cell>
          <cell r="C11509" t="str">
            <v>ROH</v>
          </cell>
          <cell r="D11509" t="str">
            <v>UN</v>
          </cell>
        </row>
        <row r="11510">
          <cell r="A11510" t="str">
            <v>0262-52</v>
          </cell>
          <cell r="B11510" t="str">
            <v>FLANGE METAL. INT[FSC]</v>
          </cell>
          <cell r="C11510" t="str">
            <v>ROH</v>
          </cell>
          <cell r="D11510" t="str">
            <v>UN</v>
          </cell>
        </row>
        <row r="11511">
          <cell r="A11511" t="str">
            <v>0262-53</v>
          </cell>
          <cell r="B11511" t="str">
            <v>FLANGE METAL. EXTERNA[FSC]</v>
          </cell>
          <cell r="C11511" t="str">
            <v>ROH</v>
          </cell>
          <cell r="D11511" t="str">
            <v>UN</v>
          </cell>
        </row>
        <row r="11512">
          <cell r="A11512" t="str">
            <v>0262-54</v>
          </cell>
          <cell r="B11512" t="str">
            <v>FLANGE METAL. EXTERNA[FSM]</v>
          </cell>
          <cell r="C11512" t="str">
            <v>ROH</v>
          </cell>
          <cell r="D11512" t="str">
            <v>UN</v>
          </cell>
        </row>
        <row r="11513">
          <cell r="A11513" t="str">
            <v>0262-55</v>
          </cell>
          <cell r="B11513" t="str">
            <v>FLANGE METAL. INT[FSM]</v>
          </cell>
          <cell r="C11513" t="str">
            <v>ROH</v>
          </cell>
          <cell r="D11513" t="str">
            <v>UN</v>
          </cell>
        </row>
        <row r="11514">
          <cell r="A11514" t="str">
            <v>0262-57</v>
          </cell>
          <cell r="B11514" t="str">
            <v>SUP COLETOR AGUA VERM 6 XICARAS[PE]</v>
          </cell>
          <cell r="C11514" t="str">
            <v>ROH</v>
          </cell>
          <cell r="D11514" t="str">
            <v>UN</v>
          </cell>
        </row>
        <row r="11515">
          <cell r="A11515" t="str">
            <v>0262-58</v>
          </cell>
          <cell r="B11515" t="str">
            <v>SUPHASTE PLAS. LJ[AP]</v>
          </cell>
          <cell r="C11515" t="str">
            <v>ROH</v>
          </cell>
          <cell r="D11515" t="str">
            <v>UN</v>
          </cell>
        </row>
        <row r="11516">
          <cell r="A11516" t="str">
            <v>0262-59</v>
          </cell>
          <cell r="B11516" t="str">
            <v>ETIQ COD BARRA 230V [VT-RP-02 ES]</v>
          </cell>
          <cell r="C11516" t="str">
            <v>ROH</v>
          </cell>
          <cell r="D11516" t="str">
            <v>UN</v>
          </cell>
        </row>
        <row r="11517">
          <cell r="A11517" t="str">
            <v>0262-60</v>
          </cell>
          <cell r="B11517" t="str">
            <v>SUPORTE COLETOR ÁGUA PLÁSTICO BRANCO[PE]</v>
          </cell>
          <cell r="C11517" t="str">
            <v>ROH</v>
          </cell>
          <cell r="D11517" t="str">
            <v>UN</v>
          </cell>
        </row>
        <row r="11518">
          <cell r="A11518" t="str">
            <v>0262-61</v>
          </cell>
          <cell r="B11518" t="str">
            <v>ETIQUETA PARA MOTOR L-900 127V</v>
          </cell>
          <cell r="C11518" t="str">
            <v>ROH</v>
          </cell>
          <cell r="D11518" t="str">
            <v>UN</v>
          </cell>
        </row>
        <row r="11519">
          <cell r="A11519" t="str">
            <v>0262-62</v>
          </cell>
          <cell r="B11519" t="str">
            <v>ETIQ COD BARRA COLETIVA[VT-RP-02 ES]230V</v>
          </cell>
          <cell r="C11519" t="str">
            <v>ROH</v>
          </cell>
          <cell r="D11519" t="str">
            <v>PL</v>
          </cell>
        </row>
        <row r="11520">
          <cell r="A11520" t="str">
            <v>0262-63</v>
          </cell>
          <cell r="B11520" t="str">
            <v>SUPORTE COLETOR ÁGUA PLÁSTI VERMELHO[PE]</v>
          </cell>
          <cell r="C11520" t="str">
            <v>ROH</v>
          </cell>
          <cell r="D11520" t="str">
            <v>UN</v>
          </cell>
        </row>
        <row r="11521">
          <cell r="A11521" t="str">
            <v>0262-65</v>
          </cell>
          <cell r="B11521" t="str">
            <v>ETIQ COD BARRA UNITARIA B-04 NP 220V</v>
          </cell>
          <cell r="C11521" t="str">
            <v>ROH</v>
          </cell>
          <cell r="D11521" t="str">
            <v>UN</v>
          </cell>
        </row>
        <row r="11522">
          <cell r="A11522" t="str">
            <v>0262-66</v>
          </cell>
          <cell r="B11522" t="str">
            <v>ETIQ UNIT P/EXP SELECLINE [ARGENTINA]</v>
          </cell>
          <cell r="C11522" t="str">
            <v>ROH</v>
          </cell>
          <cell r="D11522" t="str">
            <v>UN</v>
          </cell>
        </row>
        <row r="11523">
          <cell r="A11523" t="str">
            <v>0262-67</v>
          </cell>
          <cell r="B11523" t="str">
            <v>ETIQ COD BARRA UNIT B-29 NP 220V [ARG]</v>
          </cell>
          <cell r="C11523" t="str">
            <v>ROH</v>
          </cell>
          <cell r="D11523" t="str">
            <v>UN</v>
          </cell>
        </row>
        <row r="11524">
          <cell r="A11524" t="str">
            <v>0262-68</v>
          </cell>
          <cell r="B11524" t="str">
            <v>ETIQ COD BARRA UNITARIA L-52 220V [ARG]</v>
          </cell>
          <cell r="C11524" t="str">
            <v>ROH</v>
          </cell>
          <cell r="D11524" t="str">
            <v>UN</v>
          </cell>
        </row>
        <row r="11525">
          <cell r="A11525" t="str">
            <v>0262-69</v>
          </cell>
          <cell r="B11525" t="str">
            <v>ETIQ COD BARRA UNITARIA L-70 220V [ARG]</v>
          </cell>
          <cell r="C11525" t="str">
            <v>ROH</v>
          </cell>
          <cell r="D11525" t="str">
            <v>UN</v>
          </cell>
        </row>
        <row r="11526">
          <cell r="A11526" t="str">
            <v>0262-70</v>
          </cell>
          <cell r="B11526" t="str">
            <v>ETIQ COD BARRA UNIT L-1000BI 220V [ARG]</v>
          </cell>
          <cell r="C11526" t="str">
            <v>ROH</v>
          </cell>
          <cell r="D11526" t="str">
            <v>UN</v>
          </cell>
        </row>
        <row r="11527">
          <cell r="A11527" t="str">
            <v>0262-71</v>
          </cell>
          <cell r="B11527" t="str">
            <v>ETIQ COD BARRA UNIT NL-22 220V ARGENTINA</v>
          </cell>
          <cell r="C11527" t="str">
            <v>ROH</v>
          </cell>
          <cell r="D11527" t="str">
            <v>UN</v>
          </cell>
        </row>
        <row r="11528">
          <cell r="A11528" t="str">
            <v>0262-72</v>
          </cell>
          <cell r="B11528" t="str">
            <v>ETIQ COD BARRA UNIT B-05 NP 220V [ARG]</v>
          </cell>
          <cell r="C11528" t="str">
            <v>ROH</v>
          </cell>
          <cell r="D11528" t="str">
            <v>UN</v>
          </cell>
        </row>
        <row r="11529">
          <cell r="A11529" t="str">
            <v>0262-73</v>
          </cell>
          <cell r="B11529" t="str">
            <v>ETIQ SELO AÇO INOX [ESPANHOL]</v>
          </cell>
          <cell r="C11529" t="str">
            <v>ROH</v>
          </cell>
          <cell r="D11529" t="str">
            <v>UN</v>
          </cell>
        </row>
        <row r="11530">
          <cell r="A11530" t="str">
            <v>0262-74</v>
          </cell>
          <cell r="B11530" t="str">
            <v>ETIQ UNITARIA P/EXPORTACAO COLUCCI [ARG]</v>
          </cell>
          <cell r="C11530" t="str">
            <v>ROH</v>
          </cell>
          <cell r="D11530" t="str">
            <v>UN</v>
          </cell>
        </row>
        <row r="11531">
          <cell r="A11531" t="str">
            <v>0262-75</v>
          </cell>
          <cell r="B11531" t="str">
            <v>ETIQ COLETIVA P/EXPORTACAO COLUCCI [ARG]</v>
          </cell>
          <cell r="C11531" t="str">
            <v>ROH</v>
          </cell>
          <cell r="D11531" t="str">
            <v>PL</v>
          </cell>
        </row>
        <row r="11532">
          <cell r="A11532" t="str">
            <v>0262-76</v>
          </cell>
          <cell r="B11532" t="str">
            <v>ETIQ COD BARRA UNIT L-1000 RI 220V [ARG]</v>
          </cell>
          <cell r="C11532" t="str">
            <v>ROH</v>
          </cell>
          <cell r="D11532" t="str">
            <v>UN</v>
          </cell>
        </row>
        <row r="11533">
          <cell r="A11533" t="str">
            <v>0262-77</v>
          </cell>
          <cell r="B11533" t="str">
            <v>ETIQ COD BARRA UNIT L-1000 WI 220V [ARG]</v>
          </cell>
          <cell r="C11533" t="str">
            <v>ROH</v>
          </cell>
          <cell r="D11533" t="str">
            <v>UN</v>
          </cell>
        </row>
        <row r="11534">
          <cell r="A11534" t="str">
            <v>0262-78</v>
          </cell>
          <cell r="B11534" t="str">
            <v>SUPORTE COLETOR ÁGUA PLÁSTICO PRETO[PE]</v>
          </cell>
          <cell r="C11534" t="str">
            <v>ROH</v>
          </cell>
          <cell r="D11534" t="str">
            <v>UN</v>
          </cell>
        </row>
        <row r="11535">
          <cell r="A11535" t="str">
            <v>0262-79</v>
          </cell>
          <cell r="B11535" t="str">
            <v>ETIQ COLETIVA P/EXPORTACAO SELECLINE ARG</v>
          </cell>
          <cell r="C11535" t="str">
            <v>ROH</v>
          </cell>
          <cell r="D11535" t="str">
            <v>PL</v>
          </cell>
        </row>
        <row r="11536">
          <cell r="A11536" t="str">
            <v>0262-80</v>
          </cell>
          <cell r="B11536" t="str">
            <v>ETIQ COD BARRA UNITARIA L-66 200V [ARG]</v>
          </cell>
          <cell r="C11536" t="str">
            <v>ROH</v>
          </cell>
          <cell r="D11536" t="str">
            <v>UN</v>
          </cell>
        </row>
        <row r="11537">
          <cell r="A11537" t="str">
            <v>0262-81</v>
          </cell>
          <cell r="B11537" t="str">
            <v>ETIQ COD BARRA UNITARIA L-67 200V [ARG]</v>
          </cell>
          <cell r="C11537" t="str">
            <v>ROH</v>
          </cell>
          <cell r="D11537" t="str">
            <v>UN</v>
          </cell>
        </row>
        <row r="11538">
          <cell r="A11538" t="str">
            <v>0262-82</v>
          </cell>
          <cell r="B11538" t="str">
            <v>ETIQ COD BARRA UNITARIA L-34 200V [ARG]</v>
          </cell>
          <cell r="C11538" t="str">
            <v>ROH</v>
          </cell>
          <cell r="D11538" t="str">
            <v>UN</v>
          </cell>
        </row>
        <row r="11539">
          <cell r="A11539" t="str">
            <v>0262-83</v>
          </cell>
          <cell r="B11539" t="str">
            <v>ETIQ COD BARRA UNIT L-77 200V[ARGENTINA]</v>
          </cell>
          <cell r="C11539" t="str">
            <v>ROH</v>
          </cell>
          <cell r="D11539" t="str">
            <v>UN</v>
          </cell>
        </row>
        <row r="11540">
          <cell r="A11540" t="str">
            <v>0262-84</v>
          </cell>
          <cell r="B11540" t="str">
            <v>FLANGE METAL. INT[FSC]</v>
          </cell>
          <cell r="C11540" t="str">
            <v>ROH</v>
          </cell>
          <cell r="D11540" t="str">
            <v>UN</v>
          </cell>
        </row>
        <row r="11541">
          <cell r="A11541" t="str">
            <v>0262-85</v>
          </cell>
          <cell r="B11541" t="str">
            <v>FLANGE METAL. EXTERNA[FSC]</v>
          </cell>
          <cell r="C11541" t="str">
            <v>ROH</v>
          </cell>
          <cell r="D11541" t="str">
            <v>UN</v>
          </cell>
        </row>
        <row r="11542">
          <cell r="A11542" t="str">
            <v>0262-86</v>
          </cell>
          <cell r="B11542" t="str">
            <v>ETIQ UNITARIA CORRETIVA L-80 220V</v>
          </cell>
          <cell r="C11542" t="str">
            <v>ROH</v>
          </cell>
          <cell r="D11542" t="str">
            <v>UN</v>
          </cell>
        </row>
        <row r="11543">
          <cell r="A11543" t="str">
            <v>0262-87</v>
          </cell>
          <cell r="B11543" t="str">
            <v>ETIQ COD BARRA UNITARIA B-80 220V</v>
          </cell>
          <cell r="C11543" t="str">
            <v>ROH</v>
          </cell>
          <cell r="D11543" t="str">
            <v>UN</v>
          </cell>
        </row>
        <row r="11544">
          <cell r="A11544" t="str">
            <v>0262-88</v>
          </cell>
          <cell r="B11544" t="str">
            <v>ETQ COD BARRA UNIT L-52 COLUCCI 220V[AR]</v>
          </cell>
          <cell r="C11544" t="str">
            <v>ROH</v>
          </cell>
          <cell r="D11544" t="str">
            <v>UN</v>
          </cell>
        </row>
        <row r="11545">
          <cell r="A11545" t="str">
            <v>0262-89</v>
          </cell>
          <cell r="B11545" t="str">
            <v>ETIQ CD BARRA UNIT L-1000BI COLUCCI 220V</v>
          </cell>
          <cell r="C11545" t="str">
            <v>ROH</v>
          </cell>
          <cell r="D11545" t="str">
            <v>UN</v>
          </cell>
        </row>
        <row r="11546">
          <cell r="A11546" t="str">
            <v>0262-90</v>
          </cell>
          <cell r="B11546" t="str">
            <v>ETIQ PROMOCIONAL SIPOLATTI [PRODUTO]</v>
          </cell>
          <cell r="C11546" t="str">
            <v>ROH</v>
          </cell>
          <cell r="D11546" t="str">
            <v>UN</v>
          </cell>
        </row>
        <row r="11547">
          <cell r="A11547" t="str">
            <v>0262-91</v>
          </cell>
          <cell r="B11547" t="str">
            <v>ETIQ PROMOCIONAL SIPOLATTI [EMBALAGEM]</v>
          </cell>
          <cell r="C11547" t="str">
            <v>ROH</v>
          </cell>
          <cell r="D11547" t="str">
            <v>UN</v>
          </cell>
        </row>
        <row r="11548">
          <cell r="A11548" t="str">
            <v>0262-92</v>
          </cell>
          <cell r="B11548" t="str">
            <v>SUPORTE COLETOR ÁGUA PLÁSTICO BRANCO[PE]</v>
          </cell>
          <cell r="C11548" t="str">
            <v>ROH</v>
          </cell>
          <cell r="D11548" t="str">
            <v>UN</v>
          </cell>
        </row>
        <row r="11549">
          <cell r="A11549" t="str">
            <v>0262-93</v>
          </cell>
          <cell r="B11549" t="str">
            <v>ETIQ COD BARRA COLET L-1000 BI 230V[ESP]</v>
          </cell>
          <cell r="C11549" t="str">
            <v>ROH</v>
          </cell>
          <cell r="D11549" t="str">
            <v>PL</v>
          </cell>
        </row>
        <row r="11550">
          <cell r="A11550" t="str">
            <v>0262-94</v>
          </cell>
          <cell r="B11550" t="str">
            <v>ETIQ COD BARRA COLETIVA L-77 200V [ARG]</v>
          </cell>
          <cell r="C11550" t="str">
            <v>ROH</v>
          </cell>
          <cell r="D11550" t="str">
            <v>PL</v>
          </cell>
        </row>
        <row r="11551">
          <cell r="A11551" t="str">
            <v>0262-95</v>
          </cell>
          <cell r="B11551" t="str">
            <v>ETIQ UNITARIA P/ EXPORTACAO [NICARAGUA]</v>
          </cell>
          <cell r="C11551" t="str">
            <v>ROH</v>
          </cell>
          <cell r="D11551" t="str">
            <v>UN</v>
          </cell>
        </row>
        <row r="11552">
          <cell r="A11552" t="str">
            <v>0262-96</v>
          </cell>
          <cell r="B11552" t="str">
            <v>ETIQ COLETIVA P/ EXPORTACAO [NICARAGUA]</v>
          </cell>
          <cell r="C11552" t="str">
            <v>ROH</v>
          </cell>
          <cell r="D11552" t="str">
            <v>PL</v>
          </cell>
        </row>
        <row r="11553">
          <cell r="A11553" t="str">
            <v>0262-97</v>
          </cell>
          <cell r="B11553" t="str">
            <v>ETIQ COD BARRA UNITARIA L-35 120V [NICA]</v>
          </cell>
          <cell r="C11553" t="str">
            <v>ROH</v>
          </cell>
          <cell r="D11553" t="str">
            <v>UN</v>
          </cell>
        </row>
        <row r="11554">
          <cell r="A11554" t="str">
            <v>0262-98</v>
          </cell>
          <cell r="B11554" t="str">
            <v>ETIQ COD BARRA COLETIVA L-35 120V [NICA]</v>
          </cell>
          <cell r="C11554" t="str">
            <v>ROH</v>
          </cell>
          <cell r="D11554" t="str">
            <v>PL</v>
          </cell>
        </row>
        <row r="11555">
          <cell r="A11555" t="str">
            <v>0262-99</v>
          </cell>
          <cell r="B11555" t="str">
            <v>ETIQ COD BARRA COLETIVA L-53 120V [NICA]</v>
          </cell>
          <cell r="C11555" t="str">
            <v>ROH</v>
          </cell>
          <cell r="D11555" t="str">
            <v>PL</v>
          </cell>
        </row>
        <row r="11556">
          <cell r="A11556" t="str">
            <v>0263-00</v>
          </cell>
          <cell r="B11556" t="str">
            <v>ETIQ SELO AÇO INOX [INGLES]</v>
          </cell>
          <cell r="C11556" t="str">
            <v>ROH</v>
          </cell>
          <cell r="D11556" t="str">
            <v>UN</v>
          </cell>
        </row>
        <row r="11557">
          <cell r="A11557" t="str">
            <v>0263-03</v>
          </cell>
          <cell r="B11557" t="str">
            <v>TAMPA RESERV. C-03/C-15</v>
          </cell>
          <cell r="C11557" t="str">
            <v>ROH</v>
          </cell>
          <cell r="D11557" t="str">
            <v>UN</v>
          </cell>
        </row>
        <row r="11558">
          <cell r="A11558" t="str">
            <v>0263-04</v>
          </cell>
          <cell r="B11558" t="str">
            <v>TAMPA SUP PLAS. PT[C]</v>
          </cell>
          <cell r="C11558" t="str">
            <v>ROH</v>
          </cell>
          <cell r="D11558" t="str">
            <v>UN</v>
          </cell>
        </row>
        <row r="11559">
          <cell r="A11559" t="str">
            <v>0263-06</v>
          </cell>
          <cell r="B11559" t="str">
            <v>TAMPA SUP PR-01</v>
          </cell>
          <cell r="C11559" t="str">
            <v>ROH</v>
          </cell>
          <cell r="D11559" t="str">
            <v>UN</v>
          </cell>
        </row>
        <row r="11560">
          <cell r="A11560" t="str">
            <v>0263-07</v>
          </cell>
          <cell r="B11560" t="str">
            <v>TAMPA INF. PR-01</v>
          </cell>
          <cell r="C11560" t="str">
            <v>ROH</v>
          </cell>
          <cell r="D11560" t="str">
            <v>UN</v>
          </cell>
        </row>
        <row r="11561">
          <cell r="A11561" t="str">
            <v>0263-08</v>
          </cell>
          <cell r="B11561" t="str">
            <v>TAMPAARTICULACAO PR-01</v>
          </cell>
          <cell r="C11561" t="str">
            <v>ROH</v>
          </cell>
          <cell r="D11561" t="str">
            <v>UN</v>
          </cell>
        </row>
        <row r="11562">
          <cell r="A11562" t="str">
            <v>0263-09</v>
          </cell>
          <cell r="B11562" t="str">
            <v>TAMPA CB PL PR-01</v>
          </cell>
          <cell r="C11562" t="str">
            <v>ROH</v>
          </cell>
          <cell r="D11562" t="str">
            <v>UN</v>
          </cell>
        </row>
        <row r="11563">
          <cell r="A11563" t="str">
            <v>0263-10</v>
          </cell>
          <cell r="B11563" t="str">
            <v>TAMPA TUBO ISOLADOR FR-01/FR-02</v>
          </cell>
          <cell r="C11563" t="str">
            <v>ROH</v>
          </cell>
          <cell r="D11563" t="str">
            <v>UN</v>
          </cell>
        </row>
        <row r="11564">
          <cell r="A11564" t="str">
            <v>0263-15</v>
          </cell>
          <cell r="B11564" t="str">
            <v>TAMPA SUP MX-PR02</v>
          </cell>
          <cell r="C11564" t="str">
            <v>ROH</v>
          </cell>
          <cell r="D11564" t="str">
            <v>UN</v>
          </cell>
        </row>
        <row r="11565">
          <cell r="A11565" t="str">
            <v>0263-16</v>
          </cell>
          <cell r="B11565" t="str">
            <v>TAMPA INF. MX-PR02</v>
          </cell>
          <cell r="C11565" t="str">
            <v>ROH</v>
          </cell>
          <cell r="D11565" t="str">
            <v>UN</v>
          </cell>
        </row>
        <row r="11566">
          <cell r="A11566" t="str">
            <v>0263-17</v>
          </cell>
          <cell r="B11566" t="str">
            <v>TAMPA ARTIC. MX-PR02</v>
          </cell>
          <cell r="C11566" t="str">
            <v>ROH</v>
          </cell>
          <cell r="D11566" t="str">
            <v>UN</v>
          </cell>
        </row>
        <row r="11567">
          <cell r="A11567" t="str">
            <v>0263-21</v>
          </cell>
          <cell r="B11567" t="str">
            <v>TAMPA ARTIC. NP-00</v>
          </cell>
          <cell r="C11567" t="str">
            <v>ROH</v>
          </cell>
          <cell r="D11567" t="str">
            <v>UN</v>
          </cell>
        </row>
        <row r="11568">
          <cell r="A11568" t="str">
            <v>0263-22</v>
          </cell>
          <cell r="B11568" t="str">
            <v>TAMPA BOTAO L/D M-02</v>
          </cell>
          <cell r="C11568" t="str">
            <v>ROH</v>
          </cell>
          <cell r="D11568" t="str">
            <v>UN</v>
          </cell>
        </row>
        <row r="11569">
          <cell r="A11569" t="str">
            <v>0263-23</v>
          </cell>
          <cell r="B11569" t="str">
            <v>TAMPA PF. M-02</v>
          </cell>
          <cell r="C11569" t="str">
            <v>ROH</v>
          </cell>
          <cell r="D11569" t="str">
            <v>UN</v>
          </cell>
        </row>
        <row r="11570">
          <cell r="A11570" t="str">
            <v>0263-25</v>
          </cell>
          <cell r="B11570" t="str">
            <v>TAMPAALCA G-01</v>
          </cell>
          <cell r="C11570" t="str">
            <v>ROH</v>
          </cell>
          <cell r="D11570" t="str">
            <v>UN</v>
          </cell>
        </row>
        <row r="11571">
          <cell r="A11571" t="str">
            <v>0263-26</v>
          </cell>
          <cell r="B11571" t="str">
            <v>COBERT. PLAS. BRARTIC.TAMPA[PF]</v>
          </cell>
          <cell r="C11571" t="str">
            <v>ROH</v>
          </cell>
          <cell r="D11571" t="str">
            <v>UN</v>
          </cell>
        </row>
        <row r="11572">
          <cell r="A11572" t="str">
            <v>0263-27</v>
          </cell>
          <cell r="B11572" t="str">
            <v>TAMPA DO PAINEL DE COMANDO PF-51</v>
          </cell>
          <cell r="C11572" t="str">
            <v>ROH</v>
          </cell>
          <cell r="D11572" t="str">
            <v>UN</v>
          </cell>
        </row>
        <row r="11573">
          <cell r="A11573" t="str">
            <v>0263-28</v>
          </cell>
          <cell r="B11573" t="str">
            <v>TAMPA APOIO EIXO CT-01</v>
          </cell>
          <cell r="C11573" t="str">
            <v>ROH</v>
          </cell>
          <cell r="D11573" t="str">
            <v>UN</v>
          </cell>
        </row>
        <row r="11574">
          <cell r="A11574" t="str">
            <v>0263-29</v>
          </cell>
          <cell r="B11574" t="str">
            <v>TAMPA CB PL CT-01</v>
          </cell>
          <cell r="C11574" t="str">
            <v>ROH</v>
          </cell>
          <cell r="D11574" t="str">
            <v>UN</v>
          </cell>
        </row>
        <row r="11575">
          <cell r="A11575" t="str">
            <v>0263-30</v>
          </cell>
          <cell r="B11575" t="str">
            <v>TAMPA CP L-90</v>
          </cell>
          <cell r="C11575" t="str">
            <v>ROH</v>
          </cell>
          <cell r="D11575" t="str">
            <v>UN</v>
          </cell>
        </row>
        <row r="11576">
          <cell r="A11576" t="str">
            <v>0263-31</v>
          </cell>
          <cell r="B11576" t="str">
            <v>TAMPA ARRASTADOR L-90</v>
          </cell>
          <cell r="C11576" t="str">
            <v>ROH</v>
          </cell>
          <cell r="D11576" t="str">
            <v>UN</v>
          </cell>
        </row>
        <row r="11577">
          <cell r="A11577" t="str">
            <v>0263-34</v>
          </cell>
          <cell r="B11577" t="str">
            <v>TAMPA RESERV. C-05</v>
          </cell>
          <cell r="C11577" t="str">
            <v>ROH</v>
          </cell>
          <cell r="D11577" t="str">
            <v>UN</v>
          </cell>
        </row>
        <row r="11578">
          <cell r="A11578" t="str">
            <v>0263-35</v>
          </cell>
          <cell r="B11578" t="str">
            <v>TAMPA TUBO INDIC. C-06</v>
          </cell>
          <cell r="C11578" t="str">
            <v>ROH</v>
          </cell>
          <cell r="D11578" t="str">
            <v>UN</v>
          </cell>
        </row>
        <row r="11579">
          <cell r="A11579" t="str">
            <v>0263-36</v>
          </cell>
          <cell r="B11579" t="str">
            <v>TAMPA SUP PTA FILTRO C-06</v>
          </cell>
          <cell r="C11579" t="str">
            <v>ROH</v>
          </cell>
          <cell r="D11579" t="str">
            <v>UN</v>
          </cell>
        </row>
        <row r="11580">
          <cell r="A11580" t="str">
            <v>0263-37</v>
          </cell>
          <cell r="B11580" t="str">
            <v>TAMPA RESERV. C-06</v>
          </cell>
          <cell r="C11580" t="str">
            <v>ROH</v>
          </cell>
          <cell r="D11580" t="str">
            <v>UN</v>
          </cell>
        </row>
        <row r="11581">
          <cell r="A11581" t="str">
            <v>0263-42</v>
          </cell>
          <cell r="B11581" t="str">
            <v>TAMPA RECIPIENTE UMIDIFICACAO A-04</v>
          </cell>
          <cell r="C11581" t="str">
            <v>ROH</v>
          </cell>
          <cell r="D11581" t="str">
            <v>UN</v>
          </cell>
        </row>
        <row r="11582">
          <cell r="A11582" t="str">
            <v>0263-43</v>
          </cell>
          <cell r="B11582" t="str">
            <v>TAMPA SUP PLAS. TRANSP[PP]</v>
          </cell>
          <cell r="C11582" t="str">
            <v>ROH</v>
          </cell>
          <cell r="D11582" t="str">
            <v>UN</v>
          </cell>
        </row>
        <row r="11583">
          <cell r="A11583" t="str">
            <v>0263-44</v>
          </cell>
          <cell r="B11583" t="str">
            <v>COBERT. SUP PLAS. PT[PP]</v>
          </cell>
          <cell r="C11583" t="str">
            <v>ROH</v>
          </cell>
          <cell r="D11583" t="str">
            <v>UN</v>
          </cell>
        </row>
        <row r="11584">
          <cell r="A11584" t="str">
            <v>0263-45</v>
          </cell>
          <cell r="B11584" t="str">
            <v>TAMPA TRAS. SC-04</v>
          </cell>
          <cell r="C11584" t="str">
            <v>ROH</v>
          </cell>
          <cell r="D11584" t="str">
            <v>UN</v>
          </cell>
        </row>
        <row r="11585">
          <cell r="A11585" t="str">
            <v>0263-46</v>
          </cell>
          <cell r="B11585" t="str">
            <v>TAMPA VDR. GRAV. BORDA METAL.[G]</v>
          </cell>
          <cell r="C11585" t="str">
            <v>ROH</v>
          </cell>
          <cell r="D11585" t="str">
            <v>UN</v>
          </cell>
        </row>
        <row r="11586">
          <cell r="A11586" t="str">
            <v>0263-47</v>
          </cell>
          <cell r="B11586" t="str">
            <v>TAMPA RESERV. F-10</v>
          </cell>
          <cell r="C11586" t="str">
            <v>ROH</v>
          </cell>
          <cell r="D11586" t="str">
            <v>UN</v>
          </cell>
        </row>
        <row r="11587">
          <cell r="A11587" t="str">
            <v>0263-48</v>
          </cell>
          <cell r="B11587" t="str">
            <v>TAMPAALCA TAMPA RESERV. F-10</v>
          </cell>
          <cell r="C11587" t="str">
            <v>ROH</v>
          </cell>
          <cell r="D11587" t="str">
            <v>UN</v>
          </cell>
        </row>
        <row r="11588">
          <cell r="A11588" t="str">
            <v>0263-49</v>
          </cell>
          <cell r="B11588" t="str">
            <v>TAMPA RESERV. F-08</v>
          </cell>
          <cell r="C11588" t="str">
            <v>ROH</v>
          </cell>
          <cell r="D11588" t="str">
            <v>UN</v>
          </cell>
        </row>
        <row r="11589">
          <cell r="A11589" t="str">
            <v>0263-50</v>
          </cell>
          <cell r="B11589" t="str">
            <v>TAMPAIDENTIFICACAO F-08</v>
          </cell>
          <cell r="C11589" t="str">
            <v>ROH</v>
          </cell>
          <cell r="D11589" t="str">
            <v>UN</v>
          </cell>
        </row>
        <row r="11590">
          <cell r="A11590" t="str">
            <v>0263-51</v>
          </cell>
          <cell r="B11590" t="str">
            <v>TAMPA DIRECION.A MP-02</v>
          </cell>
          <cell r="C11590" t="str">
            <v>ROH</v>
          </cell>
          <cell r="D11590" t="str">
            <v>UN</v>
          </cell>
        </row>
        <row r="11591">
          <cell r="A11591" t="str">
            <v>0263-52</v>
          </cell>
          <cell r="B11591" t="str">
            <v>TAMPA SUBCJ T-02</v>
          </cell>
          <cell r="C11591" t="str">
            <v>ROH</v>
          </cell>
          <cell r="D11591" t="str">
            <v>UN</v>
          </cell>
        </row>
        <row r="11592">
          <cell r="A11592" t="str">
            <v>0263-53</v>
          </cell>
          <cell r="B11592" t="str">
            <v>TAMPA TRAS. FR-03</v>
          </cell>
          <cell r="C11592" t="str">
            <v>ROH</v>
          </cell>
          <cell r="D11592" t="str">
            <v>UN</v>
          </cell>
        </row>
        <row r="11593">
          <cell r="A11593" t="str">
            <v>0263-54</v>
          </cell>
          <cell r="B11593" t="str">
            <v>TAMPA INT SUP FR-03</v>
          </cell>
          <cell r="C11593" t="str">
            <v>ROH</v>
          </cell>
          <cell r="D11593" t="str">
            <v>UN</v>
          </cell>
        </row>
        <row r="11594">
          <cell r="A11594" t="str">
            <v>0263-55</v>
          </cell>
          <cell r="B11594" t="str">
            <v>TAMPA INT ESQ. FR-03</v>
          </cell>
          <cell r="C11594" t="str">
            <v>ROH</v>
          </cell>
          <cell r="D11594" t="str">
            <v>UN</v>
          </cell>
        </row>
        <row r="11595">
          <cell r="A11595" t="str">
            <v>0263-56</v>
          </cell>
          <cell r="B11595" t="str">
            <v>TAMPA INT DIR. FR-03</v>
          </cell>
          <cell r="C11595" t="str">
            <v>ROH</v>
          </cell>
          <cell r="D11595" t="str">
            <v>UN</v>
          </cell>
        </row>
        <row r="11596">
          <cell r="A11596" t="str">
            <v>0263-58</v>
          </cell>
          <cell r="B11596" t="str">
            <v>TAMPA BOTAO FR-03</v>
          </cell>
          <cell r="C11596" t="str">
            <v>ROH</v>
          </cell>
          <cell r="D11596" t="str">
            <v>UN</v>
          </cell>
        </row>
        <row r="11597">
          <cell r="A11597" t="str">
            <v>0263-59</v>
          </cell>
          <cell r="B11597" t="str">
            <v>TAMPA PLAS.JARRA[M]</v>
          </cell>
          <cell r="C11597" t="str">
            <v>ROH</v>
          </cell>
          <cell r="D11597" t="str">
            <v>UN</v>
          </cell>
        </row>
        <row r="11598">
          <cell r="A11598" t="str">
            <v>0263-60</v>
          </cell>
          <cell r="B11598" t="str">
            <v>TAMPAARTICULCAO LAP-57</v>
          </cell>
          <cell r="C11598" t="str">
            <v>ROH</v>
          </cell>
          <cell r="D11598" t="str">
            <v>UN</v>
          </cell>
        </row>
        <row r="11599">
          <cell r="A11599" t="str">
            <v>0263-61</v>
          </cell>
          <cell r="B11599" t="str">
            <v>TAMPA DOS PF. LAP-57</v>
          </cell>
          <cell r="C11599" t="str">
            <v>ROH</v>
          </cell>
          <cell r="D11599" t="str">
            <v>UN</v>
          </cell>
        </row>
        <row r="11600">
          <cell r="A11600" t="str">
            <v>0263-62</v>
          </cell>
          <cell r="B11600" t="str">
            <v>TAMPA CB PL LAP-50</v>
          </cell>
          <cell r="C11600" t="str">
            <v>ROH</v>
          </cell>
          <cell r="D11600" t="str">
            <v>UN</v>
          </cell>
        </row>
        <row r="11601">
          <cell r="A11601" t="str">
            <v>0263-63</v>
          </cell>
          <cell r="B11601" t="str">
            <v>TAMPA SUP LAP-50</v>
          </cell>
          <cell r="C11601" t="str">
            <v>ROH</v>
          </cell>
          <cell r="D11601" t="str">
            <v>UN</v>
          </cell>
        </row>
        <row r="11602">
          <cell r="A11602" t="str">
            <v>0263-64</v>
          </cell>
          <cell r="B11602" t="str">
            <v>TAMPA INF. LAP-50</v>
          </cell>
          <cell r="C11602" t="str">
            <v>ROH</v>
          </cell>
          <cell r="D11602" t="str">
            <v>UN</v>
          </cell>
        </row>
        <row r="11603">
          <cell r="A11603" t="str">
            <v>0263-65</v>
          </cell>
          <cell r="B11603" t="str">
            <v>TAMPA CB PL LAP-51</v>
          </cell>
          <cell r="C11603" t="str">
            <v>ROH</v>
          </cell>
          <cell r="D11603" t="str">
            <v>UN</v>
          </cell>
        </row>
        <row r="11604">
          <cell r="A11604" t="str">
            <v>0263-66</v>
          </cell>
          <cell r="B11604" t="str">
            <v>TAMPA SUP LAP-51</v>
          </cell>
          <cell r="C11604" t="str">
            <v>ROH</v>
          </cell>
          <cell r="D11604" t="str">
            <v>UN</v>
          </cell>
        </row>
        <row r="11605">
          <cell r="A11605" t="str">
            <v>0263-67</v>
          </cell>
          <cell r="B11605" t="str">
            <v>TAMPA INF. LAP-51</v>
          </cell>
          <cell r="C11605" t="str">
            <v>ROH</v>
          </cell>
          <cell r="D11605" t="str">
            <v>UN</v>
          </cell>
        </row>
        <row r="11606">
          <cell r="A11606" t="str">
            <v>0263-68</v>
          </cell>
          <cell r="B11606" t="str">
            <v>TAMPA ARTIC. CENTRAL BLACK P-06</v>
          </cell>
          <cell r="C11606" t="str">
            <v>ROH</v>
          </cell>
          <cell r="D11606" t="str">
            <v>UN</v>
          </cell>
        </row>
        <row r="11607">
          <cell r="A11607" t="str">
            <v>0263-69</v>
          </cell>
          <cell r="B11607" t="str">
            <v>TAMPA SUP BLACK P-06</v>
          </cell>
          <cell r="C11607" t="str">
            <v>ROH</v>
          </cell>
          <cell r="D11607" t="str">
            <v>UN</v>
          </cell>
        </row>
        <row r="11608">
          <cell r="A11608" t="str">
            <v>0263-70</v>
          </cell>
          <cell r="B11608" t="str">
            <v>TAMPA INF. BLACK P-06</v>
          </cell>
          <cell r="C11608" t="str">
            <v>ROH</v>
          </cell>
          <cell r="D11608" t="str">
            <v>UN</v>
          </cell>
        </row>
        <row r="11609">
          <cell r="A11609" t="str">
            <v>0263-74</v>
          </cell>
          <cell r="B11609" t="str">
            <v>TAMPA ARTIC. CENTRAL ZEBRA P-07</v>
          </cell>
          <cell r="C11609" t="str">
            <v>ROH</v>
          </cell>
          <cell r="D11609" t="str">
            <v>UN</v>
          </cell>
        </row>
        <row r="11610">
          <cell r="A11610" t="str">
            <v>0263-75</v>
          </cell>
          <cell r="B11610" t="str">
            <v>TAMPA SUP ZEBRA P-07</v>
          </cell>
          <cell r="C11610" t="str">
            <v>ROH</v>
          </cell>
          <cell r="D11610" t="str">
            <v>UN</v>
          </cell>
        </row>
        <row r="11611">
          <cell r="A11611" t="str">
            <v>0263-76</v>
          </cell>
          <cell r="B11611" t="str">
            <v>TAMPA INF. ZEBRA P-07</v>
          </cell>
          <cell r="C11611" t="str">
            <v>ROH</v>
          </cell>
          <cell r="D11611" t="str">
            <v>UN</v>
          </cell>
        </row>
        <row r="11612">
          <cell r="A11612" t="str">
            <v>0263-77</v>
          </cell>
          <cell r="B11612" t="str">
            <v>TAMPA ARTICULCAO CENTRAL LEOPARDO P-08</v>
          </cell>
          <cell r="C11612" t="str">
            <v>ROH</v>
          </cell>
          <cell r="D11612" t="str">
            <v>UN</v>
          </cell>
        </row>
        <row r="11613">
          <cell r="A11613" t="str">
            <v>0263-78</v>
          </cell>
          <cell r="B11613" t="str">
            <v>TAMPA SUP LEOPARDO P-08</v>
          </cell>
          <cell r="C11613" t="str">
            <v>ROH</v>
          </cell>
          <cell r="D11613" t="str">
            <v>UN</v>
          </cell>
        </row>
        <row r="11614">
          <cell r="A11614" t="str">
            <v>0263-79</v>
          </cell>
          <cell r="B11614" t="str">
            <v>TAMPA INF. LEOPARDO P-08</v>
          </cell>
          <cell r="C11614" t="str">
            <v>ROH</v>
          </cell>
          <cell r="D11614" t="str">
            <v>UN</v>
          </cell>
        </row>
        <row r="11615">
          <cell r="A11615" t="str">
            <v>0263-81</v>
          </cell>
          <cell r="B11615" t="str">
            <v>TAMPA FUROSILICONE[G]</v>
          </cell>
          <cell r="C11615" t="str">
            <v>ROH</v>
          </cell>
          <cell r="D11615" t="str">
            <v>UN</v>
          </cell>
        </row>
        <row r="11616">
          <cell r="A11616" t="str">
            <v>0263-82</v>
          </cell>
          <cell r="B11616" t="str">
            <v>TAMPA CB PL LAP-52</v>
          </cell>
          <cell r="C11616" t="str">
            <v>ROH</v>
          </cell>
          <cell r="D11616" t="str">
            <v>UN</v>
          </cell>
        </row>
        <row r="11617">
          <cell r="A11617" t="str">
            <v>0263-83</v>
          </cell>
          <cell r="B11617" t="str">
            <v>TAMPA SUP LAP-52</v>
          </cell>
          <cell r="C11617" t="str">
            <v>ROH</v>
          </cell>
          <cell r="D11617" t="str">
            <v>UN</v>
          </cell>
        </row>
        <row r="11618">
          <cell r="A11618" t="str">
            <v>0263-84</v>
          </cell>
          <cell r="B11618" t="str">
            <v>TAMPA INF. LAP-52</v>
          </cell>
          <cell r="C11618" t="str">
            <v>ROH</v>
          </cell>
          <cell r="D11618" t="str">
            <v>UN</v>
          </cell>
        </row>
        <row r="11619">
          <cell r="A11619" t="str">
            <v>0263-85</v>
          </cell>
          <cell r="B11619" t="str">
            <v>TAMPA INF. P-03</v>
          </cell>
          <cell r="C11619" t="str">
            <v>ROH</v>
          </cell>
          <cell r="D11619" t="str">
            <v>UN</v>
          </cell>
        </row>
        <row r="11620">
          <cell r="A11620" t="str">
            <v>0263-87</v>
          </cell>
          <cell r="B11620" t="str">
            <v>TAMPA SUP P-03</v>
          </cell>
          <cell r="C11620" t="str">
            <v>ROH</v>
          </cell>
          <cell r="D11620" t="str">
            <v>UN</v>
          </cell>
        </row>
        <row r="11621">
          <cell r="A11621" t="str">
            <v>0263-88</v>
          </cell>
          <cell r="B11621" t="str">
            <v>TAMPA LAT P-03/04/05</v>
          </cell>
          <cell r="C11621" t="str">
            <v>ROH</v>
          </cell>
          <cell r="D11621" t="str">
            <v>UN</v>
          </cell>
        </row>
        <row r="11622">
          <cell r="A11622" t="str">
            <v>0263-89</v>
          </cell>
          <cell r="B11622" t="str">
            <v>TAMPAJARRA M-04/M-06</v>
          </cell>
          <cell r="C11622" t="str">
            <v>ROH</v>
          </cell>
          <cell r="D11622" t="str">
            <v>UN</v>
          </cell>
        </row>
        <row r="11623">
          <cell r="A11623" t="str">
            <v>0263-90</v>
          </cell>
          <cell r="B11623" t="str">
            <v>TAMPA COPO M-04/M-06</v>
          </cell>
          <cell r="C11623" t="str">
            <v>ROH</v>
          </cell>
          <cell r="D11623" t="str">
            <v>UN</v>
          </cell>
        </row>
        <row r="11624">
          <cell r="A11624" t="str">
            <v>0263-91</v>
          </cell>
          <cell r="B11624" t="str">
            <v>TAMPA DOS BOTOES M-04/M-06</v>
          </cell>
          <cell r="C11624" t="str">
            <v>ROH</v>
          </cell>
          <cell r="D11624" t="str">
            <v>UN</v>
          </cell>
        </row>
        <row r="11625">
          <cell r="A11625" t="str">
            <v>0263-92</v>
          </cell>
          <cell r="B11625" t="str">
            <v>TAMPA CP S-05</v>
          </cell>
          <cell r="C11625" t="str">
            <v>ROH</v>
          </cell>
          <cell r="D11625" t="str">
            <v>UN</v>
          </cell>
        </row>
        <row r="11626">
          <cell r="A11626" t="str">
            <v>0263-93</v>
          </cell>
          <cell r="B11626" t="str">
            <v>TAMPA CX.LIGACAO S-05</v>
          </cell>
          <cell r="C11626" t="str">
            <v>ROH</v>
          </cell>
          <cell r="D11626" t="str">
            <v>UN</v>
          </cell>
        </row>
        <row r="11627">
          <cell r="A11627" t="str">
            <v>0263-94</v>
          </cell>
          <cell r="B11627" t="str">
            <v>TAMPA PE-01</v>
          </cell>
          <cell r="C11627" t="str">
            <v>ROH</v>
          </cell>
          <cell r="D11627" t="str">
            <v>UN</v>
          </cell>
        </row>
        <row r="11628">
          <cell r="A11628" t="str">
            <v>0263-95</v>
          </cell>
          <cell r="B11628" t="str">
            <v>VÁLVULA VAPOR PLÁSTICA PRETA [PE]</v>
          </cell>
          <cell r="C11628" t="str">
            <v>ROH</v>
          </cell>
          <cell r="D11628" t="str">
            <v>UN</v>
          </cell>
        </row>
        <row r="11629">
          <cell r="A11629" t="str">
            <v>0263-96</v>
          </cell>
          <cell r="B11629" t="str">
            <v>TAMPA PLAS. BR VALV.-CJ[UA]</v>
          </cell>
          <cell r="C11629" t="str">
            <v>ROH</v>
          </cell>
          <cell r="D11629" t="str">
            <v>UN</v>
          </cell>
        </row>
        <row r="11630">
          <cell r="A11630" t="str">
            <v>0263-97</v>
          </cell>
          <cell r="B11630" t="str">
            <v>TAMPA PE-02</v>
          </cell>
          <cell r="C11630" t="str">
            <v>ROH</v>
          </cell>
          <cell r="D11630" t="str">
            <v>UN</v>
          </cell>
        </row>
        <row r="11631">
          <cell r="A11631" t="str">
            <v>0263-98</v>
          </cell>
          <cell r="B11631" t="str">
            <v>VALV. VAPOR PT[PE]</v>
          </cell>
          <cell r="C11631" t="str">
            <v>ROH</v>
          </cell>
          <cell r="D11631" t="str">
            <v>UN</v>
          </cell>
        </row>
        <row r="11632">
          <cell r="A11632" t="str">
            <v>0263-99</v>
          </cell>
          <cell r="B11632" t="str">
            <v>TAMPAROSCA MC-01</v>
          </cell>
          <cell r="C11632" t="str">
            <v>ROH</v>
          </cell>
          <cell r="D11632" t="str">
            <v>UN</v>
          </cell>
        </row>
        <row r="11633">
          <cell r="A11633" t="str">
            <v>0264-01</v>
          </cell>
          <cell r="B11633" t="str">
            <v>TAMPA PTA FILTRO C-03/C-15</v>
          </cell>
          <cell r="C11633" t="str">
            <v>ROH</v>
          </cell>
          <cell r="D11633" t="str">
            <v>UN</v>
          </cell>
        </row>
        <row r="11634">
          <cell r="A11634" t="str">
            <v>0264-04</v>
          </cell>
          <cell r="B11634" t="str">
            <v>TAMPA PLAS. PT PTA-FILTRO[C]</v>
          </cell>
          <cell r="C11634" t="str">
            <v>ROH</v>
          </cell>
          <cell r="D11634" t="str">
            <v>UN</v>
          </cell>
        </row>
        <row r="11635">
          <cell r="A11635" t="str">
            <v>0264-05</v>
          </cell>
          <cell r="B11635" t="str">
            <v>TAMPA BICO CF-01/03/NCF-01C</v>
          </cell>
          <cell r="C11635" t="str">
            <v>ROH</v>
          </cell>
          <cell r="D11635" t="str">
            <v>UN</v>
          </cell>
        </row>
        <row r="11636">
          <cell r="A11636" t="str">
            <v>0264-06</v>
          </cell>
          <cell r="B11636" t="str">
            <v>TAMPAJARRA CF-01/03/NCF-01B/01C</v>
          </cell>
          <cell r="C11636" t="str">
            <v>ROH</v>
          </cell>
          <cell r="D11636" t="str">
            <v>UN</v>
          </cell>
        </row>
        <row r="11637">
          <cell r="A11637" t="str">
            <v>0264-07</v>
          </cell>
          <cell r="B11637" t="str">
            <v>TAMPAACO SUP PTA FILTRO C-06</v>
          </cell>
          <cell r="C11637" t="str">
            <v>ROH</v>
          </cell>
          <cell r="D11637" t="str">
            <v>UN</v>
          </cell>
        </row>
        <row r="11638">
          <cell r="A11638" t="str">
            <v>0264-08</v>
          </cell>
          <cell r="B11638" t="str">
            <v>TAMPA FRT SUP PTA FILTRO C-06</v>
          </cell>
          <cell r="C11638" t="str">
            <v>ROH</v>
          </cell>
          <cell r="D11638" t="str">
            <v>UN</v>
          </cell>
        </row>
        <row r="11639">
          <cell r="A11639" t="str">
            <v>0264-09</v>
          </cell>
          <cell r="B11639" t="str">
            <v>TAMPA GRD DIANTEIRA CA-52</v>
          </cell>
          <cell r="C11639" t="str">
            <v>ROH</v>
          </cell>
          <cell r="D11639" t="str">
            <v>UN</v>
          </cell>
        </row>
        <row r="11640">
          <cell r="A11640" t="str">
            <v>0264-10</v>
          </cell>
          <cell r="B11640" t="str">
            <v>TAMPA PLAS. BR GRAV. REMOV.[FT]</v>
          </cell>
          <cell r="C11640" t="str">
            <v>ROH</v>
          </cell>
          <cell r="D11640" t="str">
            <v>UN</v>
          </cell>
        </row>
        <row r="11641">
          <cell r="A11641" t="str">
            <v>0264-11</v>
          </cell>
          <cell r="B11641" t="str">
            <v>COBERT. PLAS. BR CX. LIGACAO[FT]</v>
          </cell>
          <cell r="C11641" t="str">
            <v>ROH</v>
          </cell>
          <cell r="D11641" t="str">
            <v>UN</v>
          </cell>
        </row>
        <row r="11642">
          <cell r="A11642" t="str">
            <v>0264-12</v>
          </cell>
          <cell r="B11642" t="str">
            <v>FIX PLAS. PTCESTA PEGADORCESTA[FT]</v>
          </cell>
          <cell r="C11642" t="str">
            <v>ROH</v>
          </cell>
          <cell r="D11642" t="str">
            <v>UN</v>
          </cell>
        </row>
        <row r="11643">
          <cell r="A11643" t="str">
            <v>0264-13</v>
          </cell>
          <cell r="B11643" t="str">
            <v>TAMPA DA BASE PLÁSTICA CINZA [A]</v>
          </cell>
          <cell r="C11643" t="str">
            <v>ROH</v>
          </cell>
          <cell r="D11643" t="str">
            <v>UN</v>
          </cell>
        </row>
        <row r="11644">
          <cell r="A11644" t="str">
            <v>0264-14</v>
          </cell>
          <cell r="B11644" t="str">
            <v>TAMPA SUP G-02</v>
          </cell>
          <cell r="C11644" t="str">
            <v>ROH</v>
          </cell>
          <cell r="D11644" t="str">
            <v>UN</v>
          </cell>
        </row>
        <row r="11645">
          <cell r="A11645" t="str">
            <v>0264-15</v>
          </cell>
          <cell r="B11645" t="str">
            <v>TAMPA TRAS. G-02</v>
          </cell>
          <cell r="C11645" t="str">
            <v>ROH</v>
          </cell>
          <cell r="D11645" t="str">
            <v>UN</v>
          </cell>
        </row>
        <row r="11646">
          <cell r="A11646" t="str">
            <v>0264-16</v>
          </cell>
          <cell r="B11646" t="str">
            <v>TAMPARODA AP-05</v>
          </cell>
          <cell r="C11646" t="str">
            <v>ROH</v>
          </cell>
          <cell r="D11646" t="str">
            <v>UN</v>
          </cell>
        </row>
        <row r="11647">
          <cell r="A11647" t="str">
            <v>0264-17</v>
          </cell>
          <cell r="B11647" t="str">
            <v>TAMPA RESERV. AP-05/08</v>
          </cell>
          <cell r="C11647" t="str">
            <v>ROH</v>
          </cell>
          <cell r="D11647" t="str">
            <v>UN</v>
          </cell>
        </row>
        <row r="11648">
          <cell r="A11648" t="str">
            <v>0264-18</v>
          </cell>
          <cell r="B11648" t="str">
            <v>TAMPA BOTAO MOLA AP-06</v>
          </cell>
          <cell r="C11648" t="str">
            <v>ROH</v>
          </cell>
          <cell r="D11648" t="str">
            <v>UN</v>
          </cell>
        </row>
        <row r="11649">
          <cell r="A11649" t="str">
            <v>0264-19</v>
          </cell>
          <cell r="B11649" t="str">
            <v>TAMPA CP AP-06</v>
          </cell>
          <cell r="C11649" t="str">
            <v>ROH</v>
          </cell>
          <cell r="D11649" t="str">
            <v>UN</v>
          </cell>
        </row>
        <row r="11650">
          <cell r="A11650" t="str">
            <v>0264-20</v>
          </cell>
          <cell r="B11650" t="str">
            <v>TAMPAALCA AP-06</v>
          </cell>
          <cell r="C11650" t="str">
            <v>ROH</v>
          </cell>
          <cell r="D11650" t="str">
            <v>UN</v>
          </cell>
        </row>
        <row r="11651">
          <cell r="A11651" t="str">
            <v>0264-21</v>
          </cell>
          <cell r="B11651" t="str">
            <v>TAMPA MT AP-06</v>
          </cell>
          <cell r="C11651" t="str">
            <v>ROH</v>
          </cell>
          <cell r="D11651" t="str">
            <v>UN</v>
          </cell>
        </row>
        <row r="11652">
          <cell r="A11652" t="str">
            <v>0264-22</v>
          </cell>
          <cell r="B11652" t="str">
            <v>TAMPA EIXO P-09</v>
          </cell>
          <cell r="C11652" t="str">
            <v>ROH</v>
          </cell>
          <cell r="D11652" t="str">
            <v>UN</v>
          </cell>
        </row>
        <row r="11653">
          <cell r="A11653" t="str">
            <v>0264-23</v>
          </cell>
          <cell r="B11653" t="str">
            <v>TAMPA VDR. GRAV. BORDA METAL.[PE]</v>
          </cell>
          <cell r="C11653" t="str">
            <v>ROH</v>
          </cell>
          <cell r="D11653" t="str">
            <v>UN</v>
          </cell>
        </row>
        <row r="11654">
          <cell r="A11654" t="str">
            <v>0264-24</v>
          </cell>
          <cell r="B11654" t="str">
            <v>TAMPA TRAS. CP SUP P-09</v>
          </cell>
          <cell r="C11654" t="str">
            <v>ROH</v>
          </cell>
          <cell r="D11654" t="str">
            <v>UN</v>
          </cell>
        </row>
        <row r="11655">
          <cell r="A11655" t="str">
            <v>0264-25</v>
          </cell>
          <cell r="B11655" t="str">
            <v>TAMPA INT EIXO P-09</v>
          </cell>
          <cell r="C11655" t="str">
            <v>ROH</v>
          </cell>
          <cell r="D11655" t="str">
            <v>UN</v>
          </cell>
        </row>
        <row r="11656">
          <cell r="A11656" t="str">
            <v>0264-26</v>
          </cell>
          <cell r="B11656" t="str">
            <v>TAMPA SUP P-09</v>
          </cell>
          <cell r="C11656" t="str">
            <v>ROH</v>
          </cell>
          <cell r="D11656" t="str">
            <v>UN</v>
          </cell>
        </row>
        <row r="11657">
          <cell r="A11657" t="str">
            <v>0264-27</v>
          </cell>
          <cell r="B11657" t="str">
            <v>TAMPA INF. P-09</v>
          </cell>
          <cell r="C11657" t="str">
            <v>ROH</v>
          </cell>
          <cell r="D11657" t="str">
            <v>UN</v>
          </cell>
        </row>
        <row r="11658">
          <cell r="A11658" t="str">
            <v>0264-28</v>
          </cell>
          <cell r="B11658" t="str">
            <v>TAMPA DVD D-02/D-02B</v>
          </cell>
          <cell r="C11658" t="str">
            <v>ROH</v>
          </cell>
          <cell r="D11658" t="str">
            <v>UN</v>
          </cell>
        </row>
        <row r="11659">
          <cell r="A11659" t="str">
            <v>0264-31</v>
          </cell>
          <cell r="B11659" t="str">
            <v>TAMPAALCA FSM-01</v>
          </cell>
          <cell r="C11659" t="str">
            <v>ROH</v>
          </cell>
          <cell r="D11659" t="str">
            <v>UN</v>
          </cell>
        </row>
        <row r="11660">
          <cell r="A11660" t="str">
            <v>0264-32</v>
          </cell>
          <cell r="B11660" t="str">
            <v>ROTOR COMPLETO 127V FSM-01</v>
          </cell>
          <cell r="C11660" t="str">
            <v>ROH</v>
          </cell>
          <cell r="D11660" t="str">
            <v>UN</v>
          </cell>
        </row>
        <row r="11661">
          <cell r="A11661" t="str">
            <v>0264-33</v>
          </cell>
          <cell r="B11661" t="str">
            <v>ROTOR COMPLETO 220V FSM-01</v>
          </cell>
          <cell r="C11661" t="str">
            <v>ROH</v>
          </cell>
          <cell r="D11661" t="str">
            <v>UN</v>
          </cell>
        </row>
        <row r="11662">
          <cell r="A11662" t="str">
            <v>0264-34</v>
          </cell>
          <cell r="B11662" t="str">
            <v>TAMPA ESQ.ALCA FSC-01</v>
          </cell>
          <cell r="C11662" t="str">
            <v>ROH</v>
          </cell>
          <cell r="D11662" t="str">
            <v>UN</v>
          </cell>
        </row>
        <row r="11663">
          <cell r="A11663" t="str">
            <v>0264-35</v>
          </cell>
          <cell r="B11663" t="str">
            <v>TAMPA DIR.ALCA FSC-01</v>
          </cell>
          <cell r="C11663" t="str">
            <v>ROH</v>
          </cell>
          <cell r="D11663" t="str">
            <v>UN</v>
          </cell>
        </row>
        <row r="11664">
          <cell r="A11664" t="str">
            <v>0264-36</v>
          </cell>
          <cell r="B11664" t="str">
            <v>TAMPA SUP LASER FSC-01</v>
          </cell>
          <cell r="C11664" t="str">
            <v>ROH</v>
          </cell>
          <cell r="D11664" t="str">
            <v>UN</v>
          </cell>
        </row>
        <row r="11665">
          <cell r="A11665" t="str">
            <v>0264-37</v>
          </cell>
          <cell r="B11665" t="str">
            <v>TAMPAESC.CARVAO FSC-01</v>
          </cell>
          <cell r="C11665" t="str">
            <v>ROH</v>
          </cell>
          <cell r="D11665" t="str">
            <v>UN</v>
          </cell>
        </row>
        <row r="11666">
          <cell r="A11666" t="str">
            <v>0264-38</v>
          </cell>
          <cell r="B11666" t="str">
            <v>TAMPAALCA FPL-01</v>
          </cell>
          <cell r="C11666" t="str">
            <v>ROH</v>
          </cell>
          <cell r="D11666" t="str">
            <v>UN</v>
          </cell>
        </row>
        <row r="11667">
          <cell r="A11667" t="str">
            <v>0264-39</v>
          </cell>
          <cell r="B11667" t="str">
            <v>TAMPABASE VP-01</v>
          </cell>
          <cell r="C11667" t="str">
            <v>ROH</v>
          </cell>
          <cell r="D11667" t="str">
            <v>UN</v>
          </cell>
        </row>
        <row r="11668">
          <cell r="A11668" t="str">
            <v>0264-41</v>
          </cell>
          <cell r="B11668" t="str">
            <v>TAMPAENTRADAAGUA VP-01</v>
          </cell>
          <cell r="C11668" t="str">
            <v>ROH</v>
          </cell>
          <cell r="D11668" t="str">
            <v>UN</v>
          </cell>
        </row>
        <row r="11669">
          <cell r="A11669" t="str">
            <v>0264-42</v>
          </cell>
          <cell r="B11669" t="str">
            <v>TAMPA PLAS. PT ALOJ.ESC.CARVAO[FMR]</v>
          </cell>
          <cell r="C11669" t="str">
            <v>ROH</v>
          </cell>
          <cell r="D11669" t="str">
            <v>UN</v>
          </cell>
        </row>
        <row r="11670">
          <cell r="A11670" t="str">
            <v>0264-43</v>
          </cell>
          <cell r="B11670" t="str">
            <v>TAMPA CP FSM-01</v>
          </cell>
          <cell r="C11670" t="str">
            <v>ROH</v>
          </cell>
          <cell r="D11670" t="str">
            <v>UN</v>
          </cell>
        </row>
        <row r="11671">
          <cell r="A11671" t="str">
            <v>0264-44</v>
          </cell>
          <cell r="B11671" t="str">
            <v>TAMPA PTA CARVAO FFI-01</v>
          </cell>
          <cell r="C11671" t="str">
            <v>ROH</v>
          </cell>
          <cell r="D11671" t="str">
            <v>UN</v>
          </cell>
        </row>
        <row r="11672">
          <cell r="A11672" t="str">
            <v>0264-45</v>
          </cell>
          <cell r="B11672" t="str">
            <v>TAMPA PTA ESC.CARVAO FFI-02</v>
          </cell>
          <cell r="C11672" t="str">
            <v>ROH</v>
          </cell>
          <cell r="D11672" t="str">
            <v>UN</v>
          </cell>
        </row>
        <row r="11673">
          <cell r="A11673" t="str">
            <v>0264-47</v>
          </cell>
          <cell r="B11673" t="str">
            <v>TAMPA PTA ESC. FFI-04</v>
          </cell>
          <cell r="C11673" t="str">
            <v>ROH</v>
          </cell>
          <cell r="D11673" t="str">
            <v>UN</v>
          </cell>
        </row>
        <row r="11674">
          <cell r="A11674" t="str">
            <v>0264-49</v>
          </cell>
          <cell r="B11674" t="str">
            <v>TAMPA SUP FT-03</v>
          </cell>
          <cell r="C11674" t="str">
            <v>ROH</v>
          </cell>
          <cell r="D11674" t="str">
            <v>UN</v>
          </cell>
        </row>
        <row r="11675">
          <cell r="A11675" t="str">
            <v>0264-50</v>
          </cell>
          <cell r="B11675" t="str">
            <v>TAMPA TRAS. FR-07</v>
          </cell>
          <cell r="C11675" t="str">
            <v>ROH</v>
          </cell>
          <cell r="D11675" t="str">
            <v>UN</v>
          </cell>
        </row>
        <row r="11676">
          <cell r="A11676" t="str">
            <v>0264-51</v>
          </cell>
          <cell r="B11676" t="str">
            <v>TAMPA SUP FR-07</v>
          </cell>
          <cell r="C11676" t="str">
            <v>ROH</v>
          </cell>
          <cell r="D11676" t="str">
            <v>UN</v>
          </cell>
        </row>
        <row r="11677">
          <cell r="A11677" t="str">
            <v>0264-52</v>
          </cell>
          <cell r="B11677" t="str">
            <v>TAMPA SUP BB-01</v>
          </cell>
          <cell r="C11677" t="str">
            <v>ROH</v>
          </cell>
          <cell r="D11677" t="str">
            <v>UN</v>
          </cell>
        </row>
        <row r="11678">
          <cell r="A11678" t="str">
            <v>0264-53</v>
          </cell>
          <cell r="B11678" t="str">
            <v>TAMPA COMP,PILHAS BX-06/11/NBX-06/NBX-11</v>
          </cell>
          <cell r="C11678" t="str">
            <v>ROH</v>
          </cell>
          <cell r="D11678" t="str">
            <v>UN</v>
          </cell>
        </row>
        <row r="11679">
          <cell r="A11679" t="str">
            <v>0264-54</v>
          </cell>
          <cell r="B11679" t="str">
            <v>ROTOR 35X30MM 127V MANCAL ROLAM.S-CJ[FFI</v>
          </cell>
          <cell r="C11679" t="str">
            <v>ROH</v>
          </cell>
          <cell r="D11679" t="str">
            <v>UN</v>
          </cell>
        </row>
        <row r="11680">
          <cell r="A11680" t="str">
            <v>0264-55</v>
          </cell>
          <cell r="B11680" t="str">
            <v>ROTOR 35X30MM 220V MANCAL ROLAM.S-CJ[FFI</v>
          </cell>
          <cell r="C11680" t="str">
            <v>ROH</v>
          </cell>
          <cell r="D11680" t="str">
            <v>UN</v>
          </cell>
        </row>
        <row r="11681">
          <cell r="A11681" t="str">
            <v>0264-56</v>
          </cell>
          <cell r="B11681" t="str">
            <v>TAMPA DVD D-06</v>
          </cell>
          <cell r="C11681" t="str">
            <v>ROH</v>
          </cell>
          <cell r="D11681" t="str">
            <v>UN</v>
          </cell>
        </row>
        <row r="11682">
          <cell r="A11682" t="str">
            <v>0264-57</v>
          </cell>
          <cell r="B11682" t="str">
            <v>TAMPA PE-02B</v>
          </cell>
          <cell r="C11682" t="str">
            <v>ROH</v>
          </cell>
          <cell r="D11682" t="str">
            <v>UN</v>
          </cell>
        </row>
        <row r="11683">
          <cell r="A11683" t="str">
            <v>0264-58</v>
          </cell>
          <cell r="B11683" t="str">
            <v>TAMPA PE-02C</v>
          </cell>
          <cell r="C11683" t="str">
            <v>ROH</v>
          </cell>
          <cell r="D11683" t="str">
            <v>UN</v>
          </cell>
        </row>
        <row r="11684">
          <cell r="A11684" t="str">
            <v>0264-59</v>
          </cell>
          <cell r="B11684" t="str">
            <v>TAMPA PLAS. PT 6 XICARAS[PE]</v>
          </cell>
          <cell r="C11684" t="str">
            <v>ROH</v>
          </cell>
          <cell r="D11684" t="str">
            <v>UN</v>
          </cell>
        </row>
        <row r="11685">
          <cell r="A11685" t="str">
            <v>0264-60</v>
          </cell>
          <cell r="B11685" t="str">
            <v>TAMPARODA AP-08</v>
          </cell>
          <cell r="C11685" t="str">
            <v>ROH</v>
          </cell>
          <cell r="D11685" t="str">
            <v>UN</v>
          </cell>
        </row>
        <row r="11686">
          <cell r="A11686" t="str">
            <v>0264-62</v>
          </cell>
          <cell r="B11686" t="str">
            <v>TAMPA SUP BB-03 PT</v>
          </cell>
          <cell r="C11686" t="str">
            <v>ROH</v>
          </cell>
          <cell r="D11686" t="str">
            <v>UN</v>
          </cell>
        </row>
        <row r="11687">
          <cell r="A11687" t="str">
            <v>0264-63</v>
          </cell>
          <cell r="B11687" t="str">
            <v>ALCA LAT PLAS. PT[FT]</v>
          </cell>
          <cell r="C11687" t="str">
            <v>ROH</v>
          </cell>
          <cell r="D11687" t="str">
            <v>UN</v>
          </cell>
        </row>
        <row r="11688">
          <cell r="A11688" t="str">
            <v>0264-64</v>
          </cell>
          <cell r="B11688" t="str">
            <v>TAMPA PLAS. PT 10 XICARAS FIACAO-CJ[PE]</v>
          </cell>
          <cell r="C11688" t="str">
            <v>ROH</v>
          </cell>
          <cell r="D11688" t="str">
            <v>UN</v>
          </cell>
        </row>
        <row r="11689">
          <cell r="A11689" t="str">
            <v>0264-65</v>
          </cell>
          <cell r="B11689" t="str">
            <v>TAMPA PLAS. PT GRAV. REMOV.[FT]</v>
          </cell>
          <cell r="C11689" t="str">
            <v>ROH</v>
          </cell>
          <cell r="D11689" t="str">
            <v>UN</v>
          </cell>
        </row>
        <row r="11690">
          <cell r="A11690" t="str">
            <v>0264-66</v>
          </cell>
          <cell r="B11690" t="str">
            <v>COBERT. PLAS. PT CX. LIGACAO[FT]</v>
          </cell>
          <cell r="C11690" t="str">
            <v>ROH</v>
          </cell>
          <cell r="D11690" t="str">
            <v>UN</v>
          </cell>
        </row>
        <row r="11691">
          <cell r="A11691" t="str">
            <v>0264-67</v>
          </cell>
          <cell r="B11691" t="str">
            <v>COBERT. PLAS. PTALCA SUP[CP]</v>
          </cell>
          <cell r="C11691" t="str">
            <v>ROH</v>
          </cell>
          <cell r="D11691" t="str">
            <v>UN</v>
          </cell>
        </row>
        <row r="11692">
          <cell r="A11692" t="str">
            <v>0264-68</v>
          </cell>
          <cell r="B11692" t="str">
            <v>COBERT. PLAS. PTALCA INF.[CP]</v>
          </cell>
          <cell r="C11692" t="str">
            <v>ROH</v>
          </cell>
          <cell r="D11692" t="str">
            <v>UN</v>
          </cell>
        </row>
        <row r="11693">
          <cell r="A11693" t="str">
            <v>0264-69</v>
          </cell>
          <cell r="B11693" t="str">
            <v>TAMPA SUPERIOR DO RESERVATÓRIO AP-13</v>
          </cell>
          <cell r="C11693" t="str">
            <v>ROH</v>
          </cell>
          <cell r="D11693" t="str">
            <v>UN</v>
          </cell>
        </row>
        <row r="11694">
          <cell r="A11694" t="str">
            <v>0264-70</v>
          </cell>
          <cell r="B11694" t="str">
            <v>GRD PLAS. VERMEXAUSTAO[AP]</v>
          </cell>
          <cell r="C11694" t="str">
            <v>ROH</v>
          </cell>
          <cell r="D11694" t="str">
            <v>UN</v>
          </cell>
        </row>
        <row r="11695">
          <cell r="A11695" t="str">
            <v>0264-71</v>
          </cell>
          <cell r="B11695" t="str">
            <v>TAMPA INFERIOR DO RESERVATÓRIO AP-13</v>
          </cell>
          <cell r="C11695" t="str">
            <v>ROH</v>
          </cell>
          <cell r="D11695" t="str">
            <v>UN</v>
          </cell>
        </row>
        <row r="11696">
          <cell r="A11696" t="str">
            <v>0264-74</v>
          </cell>
          <cell r="B11696" t="str">
            <v>TAMPA COMPART. BAT PLAS. PT[MCO]</v>
          </cell>
          <cell r="C11696" t="str">
            <v>ROH</v>
          </cell>
          <cell r="D11696" t="str">
            <v>UN</v>
          </cell>
        </row>
        <row r="11697">
          <cell r="A11697" t="str">
            <v>0264-75</v>
          </cell>
          <cell r="B11697" t="str">
            <v>TAMPA LAT ALCA MS-08</v>
          </cell>
          <cell r="C11697" t="str">
            <v>ROH</v>
          </cell>
          <cell r="D11697" t="str">
            <v>UN</v>
          </cell>
        </row>
        <row r="11698">
          <cell r="A11698" t="str">
            <v>0264-76</v>
          </cell>
          <cell r="B11698" t="str">
            <v>TAMPA INOX ALCA PT 3 LITROS-CJ[PE]</v>
          </cell>
          <cell r="C11698" t="str">
            <v>ROH</v>
          </cell>
          <cell r="D11698" t="str">
            <v>UN</v>
          </cell>
        </row>
        <row r="11699">
          <cell r="A11699" t="str">
            <v>0264-77</v>
          </cell>
          <cell r="B11699" t="str">
            <v>SUPORTE DA TAMPA PE-25/26</v>
          </cell>
          <cell r="C11699" t="str">
            <v>ROH</v>
          </cell>
          <cell r="D11699" t="str">
            <v>UN</v>
          </cell>
        </row>
        <row r="11700">
          <cell r="A11700" t="str">
            <v>0264-79</v>
          </cell>
          <cell r="B11700" t="str">
            <v>SUPORTE DA TAMPA PE-27</v>
          </cell>
          <cell r="C11700" t="str">
            <v>ROH</v>
          </cell>
          <cell r="D11700" t="str">
            <v>UN</v>
          </cell>
        </row>
        <row r="11701">
          <cell r="A11701" t="str">
            <v>0264-80</v>
          </cell>
          <cell r="B11701" t="str">
            <v>SUPPLCCONTR CL-02</v>
          </cell>
          <cell r="C11701" t="str">
            <v>ROH</v>
          </cell>
          <cell r="D11701" t="str">
            <v>UN</v>
          </cell>
        </row>
        <row r="11702">
          <cell r="A11702" t="str">
            <v>0264-81</v>
          </cell>
          <cell r="B11702" t="str">
            <v>SUP INT CL-02</v>
          </cell>
          <cell r="C11702" t="str">
            <v>ROH</v>
          </cell>
          <cell r="D11702" t="str">
            <v>UN</v>
          </cell>
        </row>
        <row r="11703">
          <cell r="A11703" t="str">
            <v>0264-82</v>
          </cell>
          <cell r="B11703" t="str">
            <v>SUPORTE DA BOMBA CL-02</v>
          </cell>
          <cell r="C11703" t="str">
            <v>ROH</v>
          </cell>
          <cell r="D11703" t="str">
            <v>UN</v>
          </cell>
        </row>
        <row r="11704">
          <cell r="A11704" t="str">
            <v>0264-83</v>
          </cell>
          <cell r="B11704" t="str">
            <v>SUPMANG. CL-02</v>
          </cell>
          <cell r="C11704" t="str">
            <v>ROH</v>
          </cell>
          <cell r="D11704" t="str">
            <v>UN</v>
          </cell>
        </row>
        <row r="11705">
          <cell r="A11705" t="str">
            <v>0264-86</v>
          </cell>
          <cell r="B11705" t="str">
            <v>SUPORTE SUPERIOR DO FUNIL CF-06</v>
          </cell>
          <cell r="C11705" t="str">
            <v>ROH</v>
          </cell>
          <cell r="D11705" t="str">
            <v>UN</v>
          </cell>
        </row>
        <row r="11706">
          <cell r="A11706" t="str">
            <v>0264-87</v>
          </cell>
          <cell r="B11706" t="str">
            <v>SUP INF. FUNIL CF-06</v>
          </cell>
          <cell r="C11706" t="str">
            <v>ROH</v>
          </cell>
          <cell r="D11706" t="str">
            <v>UN</v>
          </cell>
        </row>
        <row r="11707">
          <cell r="A11707" t="str">
            <v>0264-88</v>
          </cell>
          <cell r="B11707" t="str">
            <v>SUP FILTRO CF-06</v>
          </cell>
          <cell r="C11707" t="str">
            <v>ROH</v>
          </cell>
          <cell r="D11707" t="str">
            <v>UN</v>
          </cell>
        </row>
        <row r="11708">
          <cell r="A11708" t="str">
            <v>0264-89</v>
          </cell>
          <cell r="B11708" t="str">
            <v>PN ESQ. PLAS. PT ADESIVO PVC[MCO]</v>
          </cell>
          <cell r="C11708" t="str">
            <v>ROH</v>
          </cell>
          <cell r="D11708" t="str">
            <v>UN</v>
          </cell>
        </row>
        <row r="11709">
          <cell r="A11709" t="str">
            <v>0264-90</v>
          </cell>
          <cell r="B11709" t="str">
            <v>PN DIR. DUTO ACUSTICO PLAS. PT[MCO]</v>
          </cell>
          <cell r="C11709" t="str">
            <v>ROH</v>
          </cell>
          <cell r="D11709" t="str">
            <v>UN</v>
          </cell>
        </row>
        <row r="11710">
          <cell r="A11710" t="str">
            <v>0264-91</v>
          </cell>
          <cell r="B11710" t="str">
            <v>FILME SILVERSHINE MCO-02</v>
          </cell>
          <cell r="C11710" t="str">
            <v>ROH</v>
          </cell>
          <cell r="D11710" t="str">
            <v>UN</v>
          </cell>
        </row>
        <row r="11711">
          <cell r="A11711" t="str">
            <v>0264-92</v>
          </cell>
          <cell r="B11711" t="str">
            <v>TAMPA PLAS. BR RESERV.[F]</v>
          </cell>
          <cell r="C11711" t="str">
            <v>ROH</v>
          </cell>
          <cell r="D11711" t="str">
            <v>UN</v>
          </cell>
        </row>
        <row r="11712">
          <cell r="A11712" t="str">
            <v>0264-93</v>
          </cell>
          <cell r="B11712" t="str">
            <v>TAMPA PLAS. RS RESERV.[F]</v>
          </cell>
          <cell r="C11712" t="str">
            <v>ROH</v>
          </cell>
          <cell r="D11712" t="str">
            <v>UN</v>
          </cell>
        </row>
        <row r="11713">
          <cell r="A11713" t="str">
            <v>0264-94</v>
          </cell>
          <cell r="B11713" t="str">
            <v>TAMPA PLAS. AZUL RESERV.[F]</v>
          </cell>
          <cell r="C11713" t="str">
            <v>ROH</v>
          </cell>
          <cell r="D11713" t="str">
            <v>UN</v>
          </cell>
        </row>
        <row r="11714">
          <cell r="A11714" t="str">
            <v>0264-95</v>
          </cell>
          <cell r="B11714" t="str">
            <v>SUBCJTAMPA CF-06</v>
          </cell>
          <cell r="C11714" t="str">
            <v>ROH</v>
          </cell>
          <cell r="D11714" t="str">
            <v>UN</v>
          </cell>
        </row>
        <row r="11715">
          <cell r="A11715" t="str">
            <v>0264-96</v>
          </cell>
          <cell r="B11715" t="str">
            <v>SUP COLETOR AGUA PT 4 XICARAS[PE]</v>
          </cell>
          <cell r="C11715" t="str">
            <v>ROH</v>
          </cell>
          <cell r="D11715" t="str">
            <v>UN</v>
          </cell>
        </row>
        <row r="11716">
          <cell r="A11716" t="str">
            <v>0264-97</v>
          </cell>
          <cell r="B11716" t="str">
            <v>COBERT. SUP PLAS. BR GRAV.[BB]</v>
          </cell>
          <cell r="C11716" t="str">
            <v>ROH</v>
          </cell>
          <cell r="D11716" t="str">
            <v>UN</v>
          </cell>
        </row>
        <row r="11717">
          <cell r="A11717" t="str">
            <v>0264-98</v>
          </cell>
          <cell r="B11717" t="str">
            <v>TAMPA PLAS. PT 10 XICARAS[PE]</v>
          </cell>
          <cell r="C11717" t="str">
            <v>ROH</v>
          </cell>
          <cell r="D11717" t="str">
            <v>UN</v>
          </cell>
        </row>
        <row r="11718">
          <cell r="A11718" t="str">
            <v>0264-99</v>
          </cell>
          <cell r="B11718" t="str">
            <v>TAMPA PLAS. PT 10 XICARAS[PE]</v>
          </cell>
          <cell r="C11718" t="str">
            <v>ROH</v>
          </cell>
          <cell r="D11718" t="str">
            <v>UN</v>
          </cell>
        </row>
        <row r="11719">
          <cell r="A11719" t="str">
            <v>0265-00</v>
          </cell>
          <cell r="B11719" t="str">
            <v>LAM. PROCESSADOR SUP PLAS. PT[M]</v>
          </cell>
          <cell r="C11719" t="str">
            <v>ROH</v>
          </cell>
          <cell r="D11719" t="str">
            <v>UN</v>
          </cell>
        </row>
        <row r="11720">
          <cell r="A11720" t="str">
            <v>0265-01</v>
          </cell>
          <cell r="B11720" t="str">
            <v>FIX SILICONE VALV. CORTA-PINGOS[C]</v>
          </cell>
          <cell r="C11720" t="str">
            <v>ROH</v>
          </cell>
          <cell r="D11720" t="str">
            <v>UN</v>
          </cell>
        </row>
        <row r="11721">
          <cell r="A11721" t="str">
            <v>0265-03</v>
          </cell>
          <cell r="B11721" t="str">
            <v>TRAVAVALVULA PTA FILTRO C-05</v>
          </cell>
          <cell r="C11721" t="str">
            <v>ROH</v>
          </cell>
          <cell r="D11721" t="str">
            <v>UN</v>
          </cell>
        </row>
        <row r="11722">
          <cell r="A11722" t="str">
            <v>0265-04</v>
          </cell>
          <cell r="B11722" t="str">
            <v>TRAVAVALVULA PTA FILTRO C-06</v>
          </cell>
          <cell r="C11722" t="str">
            <v>ROH</v>
          </cell>
          <cell r="D11722" t="str">
            <v>UN</v>
          </cell>
        </row>
        <row r="11723">
          <cell r="A11723" t="str">
            <v>0265-05</v>
          </cell>
          <cell r="B11723" t="str">
            <v>TRAVA BORR.CONEXAO C-06</v>
          </cell>
          <cell r="C11723" t="str">
            <v>ROH</v>
          </cell>
          <cell r="D11723" t="str">
            <v>UN</v>
          </cell>
        </row>
        <row r="11724">
          <cell r="A11724" t="str">
            <v>0265-06</v>
          </cell>
          <cell r="B11724" t="str">
            <v>TRAVA TUBOALIMENTACAO C-05</v>
          </cell>
          <cell r="C11724" t="str">
            <v>ROH</v>
          </cell>
          <cell r="D11724" t="str">
            <v>UN</v>
          </cell>
        </row>
        <row r="11725">
          <cell r="A11725" t="str">
            <v>0265-08</v>
          </cell>
          <cell r="B11725" t="str">
            <v>TRAVA EIXO FSC-01</v>
          </cell>
          <cell r="C11725" t="str">
            <v>ROH</v>
          </cell>
          <cell r="D11725" t="str">
            <v>UN</v>
          </cell>
        </row>
        <row r="11726">
          <cell r="A11726" t="str">
            <v>0265-09</v>
          </cell>
          <cell r="B11726" t="str">
            <v>TRAVATAMPA CD PLAYER BX-01</v>
          </cell>
          <cell r="C11726" t="str">
            <v>ROH</v>
          </cell>
          <cell r="D11726" t="str">
            <v>UN</v>
          </cell>
        </row>
        <row r="11727">
          <cell r="A11727" t="str">
            <v>0265-10</v>
          </cell>
          <cell r="B11727" t="str">
            <v>TRAVA SUP RESERV. AP-07/09</v>
          </cell>
          <cell r="C11727" t="str">
            <v>ROH</v>
          </cell>
          <cell r="D11727" t="str">
            <v>UN</v>
          </cell>
        </row>
        <row r="11728">
          <cell r="A11728" t="str">
            <v>0265-11</v>
          </cell>
          <cell r="B11728" t="str">
            <v>TRAVA CP AP-07</v>
          </cell>
          <cell r="C11728" t="str">
            <v>ROH</v>
          </cell>
          <cell r="D11728" t="str">
            <v>UN</v>
          </cell>
        </row>
        <row r="11729">
          <cell r="A11729" t="str">
            <v>0265-12</v>
          </cell>
          <cell r="B11729" t="str">
            <v>TRAVA SILICONE SUP PTA-FILTRO C-11</v>
          </cell>
          <cell r="C11729" t="str">
            <v>ROH</v>
          </cell>
          <cell r="D11729" t="str">
            <v>UN</v>
          </cell>
        </row>
        <row r="11730">
          <cell r="A11730" t="str">
            <v>0265-13</v>
          </cell>
          <cell r="B11730" t="str">
            <v>TRAVA TUBOALIM. C-11</v>
          </cell>
          <cell r="C11730" t="str">
            <v>ROH</v>
          </cell>
          <cell r="D11730" t="str">
            <v>UN</v>
          </cell>
        </row>
        <row r="11731">
          <cell r="A11731" t="str">
            <v>0265-14</v>
          </cell>
          <cell r="B11731" t="str">
            <v>TRAVA EIXO CA-53/55</v>
          </cell>
          <cell r="C11731" t="str">
            <v>ROH</v>
          </cell>
          <cell r="D11731" t="str">
            <v>UN</v>
          </cell>
        </row>
        <row r="11732">
          <cell r="A11732" t="str">
            <v>0265-17</v>
          </cell>
          <cell r="B11732" t="str">
            <v>TUBO AGUA/VAPOR SILICONE 105MM[C]</v>
          </cell>
          <cell r="C11732" t="str">
            <v>ROH</v>
          </cell>
          <cell r="D11732" t="str">
            <v>UN</v>
          </cell>
        </row>
        <row r="11733">
          <cell r="A11733" t="str">
            <v>0265-18</v>
          </cell>
          <cell r="B11733" t="str">
            <v>PRESILHA METAL.PRESSAO</v>
          </cell>
          <cell r="C11733" t="str">
            <v>ROH</v>
          </cell>
          <cell r="D11733" t="str">
            <v>UN</v>
          </cell>
        </row>
        <row r="11734">
          <cell r="A11734" t="str">
            <v>0265-19</v>
          </cell>
          <cell r="B11734" t="str">
            <v>TUBO AGUA/VAPOR SILICONE 120MM[C]</v>
          </cell>
          <cell r="C11734" t="str">
            <v>ROH</v>
          </cell>
          <cell r="D11734" t="str">
            <v>UN</v>
          </cell>
        </row>
        <row r="11735">
          <cell r="A11735" t="str">
            <v>0265-24</v>
          </cell>
          <cell r="B11735" t="str">
            <v>TRAVA PLAS. EIXOARTIC.[B]</v>
          </cell>
          <cell r="C11735" t="str">
            <v>ROH</v>
          </cell>
          <cell r="D11735" t="str">
            <v>UN</v>
          </cell>
        </row>
        <row r="11736">
          <cell r="A11736" t="str">
            <v>0265-25</v>
          </cell>
          <cell r="B11736" t="str">
            <v>JUNTA ANTI VIBRACAOSILICONE[B]</v>
          </cell>
          <cell r="C11736" t="str">
            <v>ROH</v>
          </cell>
          <cell r="D11736" t="str">
            <v>UN</v>
          </cell>
        </row>
        <row r="11737">
          <cell r="A11737" t="str">
            <v>0265-26</v>
          </cell>
          <cell r="B11737" t="str">
            <v>TRAVAPLC JACK D-03B/D-03C</v>
          </cell>
          <cell r="C11737" t="str">
            <v>ROH</v>
          </cell>
          <cell r="D11737" t="str">
            <v>UN</v>
          </cell>
        </row>
        <row r="11738">
          <cell r="A11738" t="str">
            <v>0265-27</v>
          </cell>
          <cell r="B11738" t="str">
            <v>TRAVA TUBOALIM. C-09/C-13</v>
          </cell>
          <cell r="C11738" t="str">
            <v>ROH</v>
          </cell>
          <cell r="D11738" t="str">
            <v>UN</v>
          </cell>
        </row>
        <row r="11739">
          <cell r="A11739" t="str">
            <v>0265-28</v>
          </cell>
          <cell r="B11739" t="str">
            <v>TRAVAPLC JACK D-03D/E /D-04A/B</v>
          </cell>
          <cell r="C11739" t="str">
            <v>ROH</v>
          </cell>
          <cell r="D11739" t="str">
            <v>UN</v>
          </cell>
        </row>
        <row r="11740">
          <cell r="A11740" t="str">
            <v>0265-29</v>
          </cell>
          <cell r="B11740" t="str">
            <v>TRAVA DOS FIOS MP-04</v>
          </cell>
          <cell r="C11740" t="str">
            <v>ROH</v>
          </cell>
          <cell r="D11740" t="str">
            <v>UN</v>
          </cell>
        </row>
        <row r="11741">
          <cell r="A11741" t="str">
            <v>0265-30</v>
          </cell>
          <cell r="B11741" t="str">
            <v>TRAVAENGR. MAIOR MP-04</v>
          </cell>
          <cell r="C11741" t="str">
            <v>ROH</v>
          </cell>
          <cell r="D11741" t="str">
            <v>UN</v>
          </cell>
        </row>
        <row r="11742">
          <cell r="A11742" t="str">
            <v>0265-32</v>
          </cell>
          <cell r="B11742" t="str">
            <v>TRAVATAMPA CD PLAYER BX-05</v>
          </cell>
          <cell r="C11742" t="str">
            <v>ROH</v>
          </cell>
          <cell r="D11742" t="str">
            <v>UN</v>
          </cell>
        </row>
        <row r="11743">
          <cell r="A11743" t="str">
            <v>0265-33</v>
          </cell>
          <cell r="B11743" t="str">
            <v>TRAVATAMPA FT-03</v>
          </cell>
          <cell r="C11743" t="str">
            <v>ROH</v>
          </cell>
          <cell r="D11743" t="str">
            <v>UN</v>
          </cell>
        </row>
        <row r="11744">
          <cell r="A11744" t="str">
            <v>0265-34</v>
          </cell>
          <cell r="B11744" t="str">
            <v>TRAVA CP AP-09</v>
          </cell>
          <cell r="C11744" t="str">
            <v>ROH</v>
          </cell>
          <cell r="D11744" t="str">
            <v>UN</v>
          </cell>
        </row>
        <row r="11745">
          <cell r="A11745" t="str">
            <v>0265-35</v>
          </cell>
          <cell r="B11745" t="str">
            <v>TRAVAFACA LIQUI. KM-01</v>
          </cell>
          <cell r="C11745" t="str">
            <v>ROH</v>
          </cell>
          <cell r="D11745" t="str">
            <v>UN</v>
          </cell>
        </row>
        <row r="11746">
          <cell r="A11746" t="str">
            <v>0265-36</v>
          </cell>
          <cell r="B11746" t="str">
            <v>TRAVASEGUNRANCA PROCESSADOR KM-01</v>
          </cell>
          <cell r="C11746" t="str">
            <v>ROH</v>
          </cell>
          <cell r="D11746" t="str">
            <v>UN</v>
          </cell>
        </row>
        <row r="11747">
          <cell r="A11747" t="str">
            <v>0265-37</v>
          </cell>
          <cell r="B11747" t="str">
            <v>FIX PLAS.CUBA[SJ]</v>
          </cell>
          <cell r="C11747" t="str">
            <v>ROH</v>
          </cell>
          <cell r="D11747" t="str">
            <v>UN</v>
          </cell>
        </row>
        <row r="11748">
          <cell r="A11748" t="str">
            <v>0265-38</v>
          </cell>
          <cell r="B11748" t="str">
            <v>LÂMINA PROCESSADOR SUPORT PLÁST PRETO[M]</v>
          </cell>
          <cell r="C11748" t="str">
            <v>ROH</v>
          </cell>
          <cell r="D11748" t="str">
            <v>UN</v>
          </cell>
        </row>
        <row r="11749">
          <cell r="A11749" t="str">
            <v>0265-39</v>
          </cell>
          <cell r="B11749" t="str">
            <v>TRAVA CB PL MS-06</v>
          </cell>
          <cell r="C11749" t="str">
            <v>ROH</v>
          </cell>
          <cell r="D11749" t="str">
            <v>UN</v>
          </cell>
        </row>
        <row r="11750">
          <cell r="A11750" t="str">
            <v>0265-40</v>
          </cell>
          <cell r="B11750" t="str">
            <v>TRAVABACIA CL-01</v>
          </cell>
          <cell r="C11750" t="str">
            <v>ROH</v>
          </cell>
          <cell r="D11750" t="str">
            <v>UN</v>
          </cell>
        </row>
        <row r="11751">
          <cell r="A11751" t="str">
            <v>0265-41</v>
          </cell>
          <cell r="B11751" t="str">
            <v>TRAVA CERAMICA[A]</v>
          </cell>
          <cell r="C11751" t="str">
            <v>ROH</v>
          </cell>
          <cell r="D11751" t="str">
            <v>UN</v>
          </cell>
        </row>
        <row r="11752">
          <cell r="A11752" t="str">
            <v>0265-42</v>
          </cell>
          <cell r="B11752" t="str">
            <v>BOTÃO DA TRAVA DE SEGURANÇA AF-03</v>
          </cell>
          <cell r="C11752" t="str">
            <v>ROH</v>
          </cell>
          <cell r="D11752" t="str">
            <v>UN</v>
          </cell>
        </row>
        <row r="11753">
          <cell r="A11753" t="str">
            <v>0265-43</v>
          </cell>
          <cell r="B11753" t="str">
            <v>MOLA DA TRAVA DE SEGURANÇA AF-03</v>
          </cell>
          <cell r="C11753" t="str">
            <v>ROH</v>
          </cell>
          <cell r="D11753" t="str">
            <v>UN</v>
          </cell>
        </row>
        <row r="11754">
          <cell r="A11754" t="str">
            <v>0265-44</v>
          </cell>
          <cell r="B11754" t="str">
            <v>SUPORTE DA TRAVA DE SEGURANÇA AF-03</v>
          </cell>
          <cell r="C11754" t="str">
            <v>ROH</v>
          </cell>
          <cell r="D11754" t="str">
            <v>UN</v>
          </cell>
        </row>
        <row r="11755">
          <cell r="A11755" t="str">
            <v>0265-45</v>
          </cell>
          <cell r="B11755" t="str">
            <v>FIXADOR METÁLICO DO EIXO</v>
          </cell>
          <cell r="C11755" t="str">
            <v>ROH</v>
          </cell>
          <cell r="D11755" t="str">
            <v>UN</v>
          </cell>
        </row>
        <row r="11756">
          <cell r="A11756" t="str">
            <v>0265-46</v>
          </cell>
          <cell r="B11756" t="str">
            <v>FIXADOR METÁLICO DA MICA</v>
          </cell>
          <cell r="C11756" t="str">
            <v>ROH</v>
          </cell>
          <cell r="D11756" t="str">
            <v>UN</v>
          </cell>
        </row>
        <row r="11757">
          <cell r="A11757" t="str">
            <v>0265-47</v>
          </cell>
          <cell r="B11757" t="str">
            <v>FIX METAL. FUS. TERMI.</v>
          </cell>
          <cell r="C11757" t="str">
            <v>ROH</v>
          </cell>
          <cell r="D11757" t="str">
            <v>UN</v>
          </cell>
        </row>
        <row r="11758">
          <cell r="A11758" t="str">
            <v>0265-48</v>
          </cell>
          <cell r="B11758" t="str">
            <v>TRAVA CESTA ALIM. TIPO 01-CJ[AF]</v>
          </cell>
          <cell r="C11758" t="str">
            <v>ROH</v>
          </cell>
          <cell r="D11758" t="str">
            <v>UN</v>
          </cell>
        </row>
        <row r="11759">
          <cell r="A11759" t="str">
            <v>0265-49</v>
          </cell>
          <cell r="B11759" t="str">
            <v>TRAVABASE V-95</v>
          </cell>
          <cell r="C11759" t="str">
            <v>ROH</v>
          </cell>
          <cell r="D11759" t="str">
            <v>UN</v>
          </cell>
        </row>
        <row r="11760">
          <cell r="A11760" t="str">
            <v>0265-50</v>
          </cell>
          <cell r="B11760" t="str">
            <v>ARRUELA DA BASE V-95</v>
          </cell>
          <cell r="C11760" t="str">
            <v>ROH</v>
          </cell>
          <cell r="D11760" t="str">
            <v>UN</v>
          </cell>
        </row>
        <row r="11761">
          <cell r="A11761" t="str">
            <v>0265-51</v>
          </cell>
          <cell r="B11761" t="str">
            <v>TRAVA EIXO P-13</v>
          </cell>
          <cell r="C11761" t="str">
            <v>ROH</v>
          </cell>
          <cell r="D11761" t="str">
            <v>UN</v>
          </cell>
        </row>
        <row r="11762">
          <cell r="A11762" t="str">
            <v>0265-52</v>
          </cell>
          <cell r="B11762" t="str">
            <v>PINOARTIC. P-13</v>
          </cell>
          <cell r="C11762" t="str">
            <v>ROH</v>
          </cell>
          <cell r="D11762" t="str">
            <v>UN</v>
          </cell>
        </row>
        <row r="11763">
          <cell r="A11763" t="str">
            <v>0265-53</v>
          </cell>
          <cell r="B11763" t="str">
            <v>TRAVA PLAS.SEGUR.[AP]</v>
          </cell>
          <cell r="C11763" t="str">
            <v>ROH</v>
          </cell>
          <cell r="D11763" t="str">
            <v>UN</v>
          </cell>
        </row>
        <row r="11764">
          <cell r="A11764" t="str">
            <v>0265-54</v>
          </cell>
          <cell r="B11764" t="str">
            <v>TRAVA PLAS. CZTAMPA FRT[AP]</v>
          </cell>
          <cell r="C11764" t="str">
            <v>ROH</v>
          </cell>
          <cell r="D11764" t="str">
            <v>UN</v>
          </cell>
        </row>
        <row r="11765">
          <cell r="A11765" t="str">
            <v>0265-55</v>
          </cell>
          <cell r="B11765" t="str">
            <v>TRAVATAMPA INF. C-18</v>
          </cell>
          <cell r="C11765" t="str">
            <v>ROH</v>
          </cell>
          <cell r="D11765" t="str">
            <v>UN</v>
          </cell>
        </row>
        <row r="11766">
          <cell r="A11766" t="str">
            <v>0265-56</v>
          </cell>
          <cell r="B11766" t="str">
            <v>TRAVA TUBOALIM. C-18</v>
          </cell>
          <cell r="C11766" t="str">
            <v>ROH</v>
          </cell>
          <cell r="D11766" t="str">
            <v>UN</v>
          </cell>
        </row>
        <row r="11767">
          <cell r="A11767" t="str">
            <v>0265-57</v>
          </cell>
          <cell r="B11767" t="str">
            <v>TRAVA ELEM AQUEC. C-18</v>
          </cell>
          <cell r="C11767" t="str">
            <v>ROH</v>
          </cell>
          <cell r="D11767" t="str">
            <v>UN</v>
          </cell>
        </row>
        <row r="11768">
          <cell r="A11768" t="str">
            <v>0265-58</v>
          </cell>
          <cell r="B11768" t="str">
            <v>TRAVAS METAL.S DAS LAM.[CR]</v>
          </cell>
          <cell r="C11768" t="str">
            <v>ROH</v>
          </cell>
          <cell r="D11768" t="str">
            <v>UN</v>
          </cell>
        </row>
        <row r="11769">
          <cell r="A11769" t="str">
            <v>0265-59</v>
          </cell>
          <cell r="B11769" t="str">
            <v>TRAVA PLAS. DOS CABECOTES[BG]</v>
          </cell>
          <cell r="C11769" t="str">
            <v>ROH</v>
          </cell>
          <cell r="D11769" t="str">
            <v>UN</v>
          </cell>
        </row>
        <row r="11770">
          <cell r="A11770" t="str">
            <v>0265-60</v>
          </cell>
          <cell r="B11770" t="str">
            <v>TRAVA METAL. LIXA FIX[FLO]</v>
          </cell>
          <cell r="C11770" t="str">
            <v>ROH</v>
          </cell>
          <cell r="D11770" t="str">
            <v>UN</v>
          </cell>
        </row>
        <row r="11771">
          <cell r="A11771" t="str">
            <v>0265-61</v>
          </cell>
          <cell r="B11771" t="str">
            <v>TRAVA CESTA ALIM. TIPO 02*- CJ[AF]</v>
          </cell>
          <cell r="C11771" t="str">
            <v>ROH</v>
          </cell>
          <cell r="D11771" t="str">
            <v>UN</v>
          </cell>
        </row>
        <row r="11772">
          <cell r="A11772" t="str">
            <v>0265-62</v>
          </cell>
          <cell r="B11772" t="str">
            <v>FIX METAL. SUPPCI FONTE[PE]</v>
          </cell>
          <cell r="C11772" t="str">
            <v>ROH</v>
          </cell>
          <cell r="D11772" t="str">
            <v>UN</v>
          </cell>
        </row>
        <row r="11773">
          <cell r="A11773" t="str">
            <v>0265-63</v>
          </cell>
          <cell r="B11773" t="str">
            <v>TRAVA METAL. DISCO[FSC]</v>
          </cell>
          <cell r="C11773" t="str">
            <v>ROH</v>
          </cell>
          <cell r="D11773" t="str">
            <v>UN</v>
          </cell>
        </row>
        <row r="11774">
          <cell r="A11774" t="str">
            <v>0265-64</v>
          </cell>
          <cell r="B11774" t="str">
            <v>TRAVA PLAS. VERDETAMPA FRT[AP]</v>
          </cell>
          <cell r="C11774" t="str">
            <v>ROH</v>
          </cell>
          <cell r="D11774" t="str">
            <v>UN</v>
          </cell>
        </row>
        <row r="11775">
          <cell r="A11775" t="str">
            <v>0265-65</v>
          </cell>
          <cell r="B11775" t="str">
            <v>FIX PLAS.CH. AQUEC.[C]</v>
          </cell>
          <cell r="C11775" t="str">
            <v>ROH</v>
          </cell>
          <cell r="D11775" t="str">
            <v>UN</v>
          </cell>
        </row>
        <row r="11776">
          <cell r="A11776" t="str">
            <v>0265-66</v>
          </cell>
          <cell r="B11776" t="str">
            <v>TRAVA METAL. DOS CABECOTES[BG]</v>
          </cell>
          <cell r="C11776" t="str">
            <v>ROH</v>
          </cell>
          <cell r="D11776" t="str">
            <v>UN</v>
          </cell>
        </row>
        <row r="11777">
          <cell r="A11777" t="str">
            <v>0265-67</v>
          </cell>
          <cell r="B11777" t="str">
            <v>FIX METAL. MT[BG]</v>
          </cell>
          <cell r="C11777" t="str">
            <v>ROH</v>
          </cell>
          <cell r="D11777" t="str">
            <v>UN</v>
          </cell>
        </row>
        <row r="11778">
          <cell r="A11778" t="str">
            <v>0265-70</v>
          </cell>
          <cell r="B11778" t="str">
            <v>LÂMINA PROCSSAD SUPORT PLÁST VERMELHO[M]</v>
          </cell>
          <cell r="C11778" t="str">
            <v>ROH</v>
          </cell>
          <cell r="D11778" t="str">
            <v>UN</v>
          </cell>
        </row>
        <row r="11779">
          <cell r="A11779" t="str">
            <v>0265-71</v>
          </cell>
          <cell r="B11779" t="str">
            <v>FIX PLAS. CB PL</v>
          </cell>
          <cell r="C11779" t="str">
            <v>ROH</v>
          </cell>
          <cell r="D11779" t="str">
            <v>UN</v>
          </cell>
        </row>
        <row r="11780">
          <cell r="A11780" t="str">
            <v>0265-72</v>
          </cell>
          <cell r="B11780" t="str">
            <v>TRAVATAMPA SUP[FT]</v>
          </cell>
          <cell r="C11780" t="str">
            <v>ROH</v>
          </cell>
          <cell r="D11780" t="str">
            <v>UN</v>
          </cell>
        </row>
        <row r="11781">
          <cell r="A11781" t="str">
            <v>0265-73</v>
          </cell>
          <cell r="B11781" t="str">
            <v>FIXES PLAS.TRAVATAMPA[FT]</v>
          </cell>
          <cell r="C11781" t="str">
            <v>ROH</v>
          </cell>
          <cell r="D11781" t="str">
            <v>UN</v>
          </cell>
        </row>
        <row r="11782">
          <cell r="A11782" t="str">
            <v>0265-74</v>
          </cell>
          <cell r="B11782" t="str">
            <v>FIX METAL. ELEM AQUEC.[AF]</v>
          </cell>
          <cell r="C11782" t="str">
            <v>ROH</v>
          </cell>
          <cell r="D11782" t="str">
            <v>UN</v>
          </cell>
        </row>
        <row r="11783">
          <cell r="A11783" t="str">
            <v>0265-75</v>
          </cell>
          <cell r="B11783" t="str">
            <v>FIX PLAS. CB PL[AF]</v>
          </cell>
          <cell r="C11783" t="str">
            <v>ROH</v>
          </cell>
          <cell r="D11783" t="str">
            <v>UN</v>
          </cell>
        </row>
        <row r="11784">
          <cell r="A11784" t="str">
            <v>0265-76</v>
          </cell>
          <cell r="B11784" t="str">
            <v>FIXADOR PLÁSTICO DO CABO PLUG</v>
          </cell>
          <cell r="C11784" t="str">
            <v>ROH</v>
          </cell>
          <cell r="D11784" t="str">
            <v>UN</v>
          </cell>
        </row>
        <row r="11785">
          <cell r="A11785" t="str">
            <v>0265-78</v>
          </cell>
          <cell r="B11785" t="str">
            <v>FIX METAL.BASE MOVEL[FPL]</v>
          </cell>
          <cell r="C11785" t="str">
            <v>ROH</v>
          </cell>
          <cell r="D11785" t="str">
            <v>UN</v>
          </cell>
        </row>
        <row r="11786">
          <cell r="A11786" t="str">
            <v>0265-79</v>
          </cell>
          <cell r="B11786" t="str">
            <v>FIX PLAS. CB PL</v>
          </cell>
          <cell r="C11786" t="str">
            <v>ROH</v>
          </cell>
          <cell r="D11786" t="str">
            <v>UN</v>
          </cell>
        </row>
        <row r="11787">
          <cell r="A11787" t="str">
            <v>0265-80</v>
          </cell>
          <cell r="B11787" t="str">
            <v>FIX METAL. TERM.[FT]</v>
          </cell>
          <cell r="C11787" t="str">
            <v>ROH</v>
          </cell>
          <cell r="D11787" t="str">
            <v>UN</v>
          </cell>
        </row>
        <row r="11788">
          <cell r="A11788" t="str">
            <v>0265-81</v>
          </cell>
          <cell r="B11788" t="str">
            <v>FIX METAL. FUS. TERMI.</v>
          </cell>
          <cell r="C11788" t="str">
            <v>ROH</v>
          </cell>
          <cell r="D11788" t="str">
            <v>UN</v>
          </cell>
        </row>
        <row r="11789">
          <cell r="A11789" t="str">
            <v>0265-82</v>
          </cell>
          <cell r="B11789" t="str">
            <v>BUCHA ESPACADORA METAL.</v>
          </cell>
          <cell r="C11789" t="str">
            <v>ROH</v>
          </cell>
          <cell r="D11789" t="str">
            <v>UN</v>
          </cell>
        </row>
        <row r="11790">
          <cell r="A11790" t="str">
            <v>0265-83</v>
          </cell>
          <cell r="B11790" t="str">
            <v>SUP PLAS. FIXACAO</v>
          </cell>
          <cell r="C11790" t="str">
            <v>ROH</v>
          </cell>
          <cell r="D11790" t="str">
            <v>UN</v>
          </cell>
        </row>
        <row r="11791">
          <cell r="A11791" t="str">
            <v>0265-84</v>
          </cell>
          <cell r="B11791" t="str">
            <v>ALOJ. PLAS. PT CB PL</v>
          </cell>
          <cell r="C11791" t="str">
            <v>ROH</v>
          </cell>
          <cell r="D11791" t="str">
            <v>UN</v>
          </cell>
        </row>
        <row r="11792">
          <cell r="A11792" t="str">
            <v>0265-85</v>
          </cell>
          <cell r="B11792" t="str">
            <v>TRAVA PLAS. BRALCA[F]</v>
          </cell>
          <cell r="C11792" t="str">
            <v>ROH</v>
          </cell>
          <cell r="D11792" t="str">
            <v>UN</v>
          </cell>
        </row>
        <row r="11793">
          <cell r="A11793" t="str">
            <v>0265-86</v>
          </cell>
          <cell r="B11793" t="str">
            <v>TRAVA PLAS. SUP PN[AF]</v>
          </cell>
          <cell r="C11793" t="str">
            <v>ROH</v>
          </cell>
          <cell r="D11793" t="str">
            <v>UN</v>
          </cell>
        </row>
        <row r="11794">
          <cell r="A11794" t="str">
            <v>0265-87</v>
          </cell>
          <cell r="B11794" t="str">
            <v>SUP PLAS.PCI CONTR[AF]</v>
          </cell>
          <cell r="C11794" t="str">
            <v>ROH</v>
          </cell>
          <cell r="D11794" t="str">
            <v>UN</v>
          </cell>
        </row>
        <row r="11795">
          <cell r="A11795" t="str">
            <v>0265-88</v>
          </cell>
          <cell r="B11795" t="str">
            <v>SUP METAL. MT[AF]</v>
          </cell>
          <cell r="C11795" t="str">
            <v>ROH</v>
          </cell>
          <cell r="D11795" t="str">
            <v>UN</v>
          </cell>
        </row>
        <row r="11796">
          <cell r="A11796" t="str">
            <v>0265-89</v>
          </cell>
          <cell r="B11796" t="str">
            <v>ANEL PLAS. RS TRAS.[EA]</v>
          </cell>
          <cell r="C11796" t="str">
            <v>ROH</v>
          </cell>
          <cell r="D11796" t="str">
            <v>UN</v>
          </cell>
        </row>
        <row r="11797">
          <cell r="A11797" t="str">
            <v>0265-90</v>
          </cell>
          <cell r="B11797" t="str">
            <v>FIX METAL. FUS. TERMI.</v>
          </cell>
          <cell r="C11797" t="str">
            <v>ROH</v>
          </cell>
          <cell r="D11797" t="str">
            <v>UN</v>
          </cell>
        </row>
        <row r="11798">
          <cell r="A11798" t="str">
            <v>0265-91</v>
          </cell>
          <cell r="B11798" t="str">
            <v>FIX METAL. ELEM AQUEC.</v>
          </cell>
          <cell r="C11798" t="str">
            <v>ROH</v>
          </cell>
          <cell r="D11798" t="str">
            <v>UN</v>
          </cell>
        </row>
        <row r="11799">
          <cell r="A11799" t="str">
            <v>0265-92</v>
          </cell>
          <cell r="B11799" t="str">
            <v>FIX PLAS. CB PL</v>
          </cell>
          <cell r="C11799" t="str">
            <v>ROH</v>
          </cell>
          <cell r="D11799" t="str">
            <v>UN</v>
          </cell>
        </row>
        <row r="11800">
          <cell r="A11800" t="str">
            <v>0265-93</v>
          </cell>
          <cell r="B11800" t="str">
            <v>TRAVA PLÁSTICA INTERNA [AP]</v>
          </cell>
          <cell r="C11800" t="str">
            <v>ROH</v>
          </cell>
          <cell r="D11800" t="str">
            <v>UN</v>
          </cell>
        </row>
        <row r="11801">
          <cell r="A11801" t="str">
            <v>0265-96</v>
          </cell>
          <cell r="B11801" t="str">
            <v>FIX PLAS. CP SUP[AF]</v>
          </cell>
          <cell r="C11801" t="str">
            <v>ROH</v>
          </cell>
          <cell r="D11801" t="str">
            <v>UN</v>
          </cell>
        </row>
        <row r="11802">
          <cell r="A11802" t="str">
            <v>0265-97</v>
          </cell>
          <cell r="B11802" t="str">
            <v>SUP METAL. ELEM AQUEC.[AF]</v>
          </cell>
          <cell r="C11802" t="str">
            <v>ROH</v>
          </cell>
          <cell r="D11802" t="str">
            <v>UN</v>
          </cell>
        </row>
        <row r="11803">
          <cell r="A11803" t="str">
            <v>0265-98</v>
          </cell>
          <cell r="B11803" t="str">
            <v>TRAVA CESTA ALIM.-CJ[AF]</v>
          </cell>
          <cell r="C11803" t="str">
            <v>ROH</v>
          </cell>
          <cell r="D11803" t="str">
            <v>UN</v>
          </cell>
        </row>
        <row r="11804">
          <cell r="A11804" t="str">
            <v>0265-99</v>
          </cell>
          <cell r="B11804" t="str">
            <v>PINOS MOLAS METAL.STRAVAGAVETA-CJ[AF]</v>
          </cell>
          <cell r="C11804" t="str">
            <v>ROH</v>
          </cell>
          <cell r="D11804" t="str">
            <v>UN</v>
          </cell>
        </row>
        <row r="11805">
          <cell r="A11805" t="str">
            <v>0266-00</v>
          </cell>
          <cell r="B11805" t="str">
            <v>ETIQ UNIT END P/EXP VENTIL EQUADOR/HOGAR</v>
          </cell>
          <cell r="C11805" t="str">
            <v>ROH</v>
          </cell>
          <cell r="D11805" t="str">
            <v>UN</v>
          </cell>
        </row>
        <row r="11806">
          <cell r="A11806" t="str">
            <v>0266-01</v>
          </cell>
          <cell r="B11806" t="str">
            <v>PTA FILTRO C-03</v>
          </cell>
          <cell r="C11806" t="str">
            <v>ROH</v>
          </cell>
          <cell r="D11806" t="str">
            <v>UN</v>
          </cell>
        </row>
        <row r="11807">
          <cell r="A11807" t="str">
            <v>0266-03</v>
          </cell>
          <cell r="B11807" t="str">
            <v>FILTRO PERMANENTE C-01 / C-03/C-15</v>
          </cell>
          <cell r="C11807" t="str">
            <v>ROH</v>
          </cell>
          <cell r="D11807" t="str">
            <v>UN</v>
          </cell>
        </row>
        <row r="11808">
          <cell r="A11808" t="str">
            <v>0266-04</v>
          </cell>
          <cell r="B11808" t="str">
            <v>FILTRO PERMANENTE PLAS.[C]</v>
          </cell>
          <cell r="C11808" t="str">
            <v>ROH</v>
          </cell>
          <cell r="D11808" t="str">
            <v>UN</v>
          </cell>
        </row>
        <row r="11809">
          <cell r="A11809" t="str">
            <v>0266-06</v>
          </cell>
          <cell r="B11809" t="str">
            <v>PTA-FILTRO PLAS. PT GRAV[C]</v>
          </cell>
          <cell r="C11809" t="str">
            <v>ROH</v>
          </cell>
          <cell r="D11809" t="str">
            <v>UN</v>
          </cell>
        </row>
        <row r="11810">
          <cell r="A11810" t="str">
            <v>0266-07</v>
          </cell>
          <cell r="B11810" t="str">
            <v>FILTROENTRADAAR AP-01</v>
          </cell>
          <cell r="C11810" t="str">
            <v>ROH</v>
          </cell>
          <cell r="D11810" t="str">
            <v>UN</v>
          </cell>
        </row>
        <row r="11811">
          <cell r="A11811" t="str">
            <v>0266-08</v>
          </cell>
          <cell r="B11811" t="str">
            <v>FILTROEXAUSTAO AP-01</v>
          </cell>
          <cell r="C11811" t="str">
            <v>ROH</v>
          </cell>
          <cell r="D11811" t="str">
            <v>UN</v>
          </cell>
        </row>
        <row r="11812">
          <cell r="A11812" t="str">
            <v>0266-09</v>
          </cell>
          <cell r="B11812" t="str">
            <v>FILTROEXAUSTAO AP-02</v>
          </cell>
          <cell r="C11812" t="str">
            <v>ROH</v>
          </cell>
          <cell r="D11812" t="str">
            <v>UN</v>
          </cell>
        </row>
        <row r="11813">
          <cell r="A11813" t="str">
            <v>0266-10</v>
          </cell>
          <cell r="B11813" t="str">
            <v>FILTROENTRADAAR AP-02</v>
          </cell>
          <cell r="C11813" t="str">
            <v>ROH</v>
          </cell>
          <cell r="D11813" t="str">
            <v>UN</v>
          </cell>
        </row>
        <row r="11814">
          <cell r="A11814" t="str">
            <v>0266-11</v>
          </cell>
          <cell r="B11814" t="str">
            <v>PTA FILTRO C-05</v>
          </cell>
          <cell r="C11814" t="str">
            <v>ROH</v>
          </cell>
          <cell r="D11814" t="str">
            <v>UN</v>
          </cell>
        </row>
        <row r="11815">
          <cell r="A11815" t="str">
            <v>0266-12</v>
          </cell>
          <cell r="B11815" t="str">
            <v>PTA FILTRO C-06</v>
          </cell>
          <cell r="C11815" t="str">
            <v>ROH</v>
          </cell>
          <cell r="D11815" t="str">
            <v>UN</v>
          </cell>
        </row>
        <row r="11816">
          <cell r="A11816" t="str">
            <v>0266-13</v>
          </cell>
          <cell r="B11816" t="str">
            <v>FILTRO C-05</v>
          </cell>
          <cell r="C11816" t="str">
            <v>ROH</v>
          </cell>
          <cell r="D11816" t="str">
            <v>UN</v>
          </cell>
        </row>
        <row r="11817">
          <cell r="A11817" t="str">
            <v>0266-14</v>
          </cell>
          <cell r="B11817" t="str">
            <v>FILTRO ENTRADAAR[AP]</v>
          </cell>
          <cell r="C11817" t="str">
            <v>ROH</v>
          </cell>
          <cell r="D11817" t="str">
            <v>UN</v>
          </cell>
        </row>
        <row r="11818">
          <cell r="A11818" t="str">
            <v>0266-15</v>
          </cell>
          <cell r="B11818" t="str">
            <v>FILTROEXAUSTAO[AP]</v>
          </cell>
          <cell r="C11818" t="str">
            <v>ROH</v>
          </cell>
          <cell r="D11818" t="str">
            <v>UN</v>
          </cell>
        </row>
        <row r="11819">
          <cell r="A11819" t="str">
            <v>0266-16</v>
          </cell>
          <cell r="B11819" t="str">
            <v>FILTRO METAL. SACHÊCAFE[C]</v>
          </cell>
          <cell r="C11819" t="str">
            <v>ROH</v>
          </cell>
          <cell r="D11819" t="str">
            <v>UN</v>
          </cell>
        </row>
        <row r="11820">
          <cell r="A11820" t="str">
            <v>0266-17</v>
          </cell>
          <cell r="B11820" t="str">
            <v>FILTRO METAL. POCAFE/CAFE MOIDO[C]</v>
          </cell>
          <cell r="C11820" t="str">
            <v>ROH</v>
          </cell>
          <cell r="D11820" t="str">
            <v>UN</v>
          </cell>
        </row>
        <row r="11821">
          <cell r="A11821" t="str">
            <v>0266-18</v>
          </cell>
          <cell r="B11821" t="str">
            <v>CACHIMBO METAL. ALCA PLAS. PT[C]</v>
          </cell>
          <cell r="C11821" t="str">
            <v>ROH</v>
          </cell>
          <cell r="D11821" t="str">
            <v>UN</v>
          </cell>
        </row>
        <row r="11822">
          <cell r="A11822" t="str">
            <v>0266-19</v>
          </cell>
          <cell r="B11822" t="str">
            <v>FILTRO ESPUMA BR GRD TAMPA SUP[FT]</v>
          </cell>
          <cell r="C11822" t="str">
            <v>ROH</v>
          </cell>
          <cell r="D11822" t="str">
            <v>UN</v>
          </cell>
        </row>
        <row r="11823">
          <cell r="A11823" t="str">
            <v>0266-20</v>
          </cell>
          <cell r="B11823" t="str">
            <v>FILTRO ESPUMA PTGRDTAMPA SUP[FT]</v>
          </cell>
          <cell r="C11823" t="str">
            <v>ROH</v>
          </cell>
          <cell r="D11823" t="str">
            <v>UN</v>
          </cell>
        </row>
        <row r="11824">
          <cell r="A11824" t="str">
            <v>0266-21</v>
          </cell>
          <cell r="B11824" t="str">
            <v>FILTRO CP PRINC AP-05/08</v>
          </cell>
          <cell r="C11824" t="str">
            <v>ROH</v>
          </cell>
          <cell r="D11824" t="str">
            <v>UN</v>
          </cell>
        </row>
        <row r="11825">
          <cell r="A11825" t="str">
            <v>0266-22</v>
          </cell>
          <cell r="B11825" t="str">
            <v>FILTRO AR AP-05/08</v>
          </cell>
          <cell r="C11825" t="str">
            <v>ROH</v>
          </cell>
          <cell r="D11825" t="str">
            <v>UN</v>
          </cell>
        </row>
        <row r="11826">
          <cell r="A11826" t="str">
            <v>0266-23</v>
          </cell>
          <cell r="B11826" t="str">
            <v>FILTRO RESERV. AP-05/08</v>
          </cell>
          <cell r="C11826" t="str">
            <v>ROH</v>
          </cell>
          <cell r="D11826" t="str">
            <v>UN</v>
          </cell>
        </row>
        <row r="11827">
          <cell r="A11827" t="str">
            <v>0266-24</v>
          </cell>
          <cell r="B11827" t="str">
            <v>FILTRO AR AP-06</v>
          </cell>
          <cell r="C11827" t="str">
            <v>ROH</v>
          </cell>
          <cell r="D11827" t="str">
            <v>UN</v>
          </cell>
        </row>
        <row r="11828">
          <cell r="A11828" t="str">
            <v>0266-25</v>
          </cell>
          <cell r="B11828" t="str">
            <v>FILTROEXAUSTAO AP-06</v>
          </cell>
          <cell r="C11828" t="str">
            <v>ROH</v>
          </cell>
          <cell r="D11828" t="str">
            <v>UN</v>
          </cell>
        </row>
        <row r="11829">
          <cell r="A11829" t="str">
            <v>0266-26</v>
          </cell>
          <cell r="B11829" t="str">
            <v>FILTRO TOROIDAL FPL-01</v>
          </cell>
          <cell r="C11829" t="str">
            <v>ROH</v>
          </cell>
          <cell r="D11829" t="str">
            <v>UN</v>
          </cell>
        </row>
        <row r="11830">
          <cell r="A11830" t="str">
            <v>0266-27</v>
          </cell>
          <cell r="B11830" t="str">
            <v>FILTRO TOROIDAL FES-01</v>
          </cell>
          <cell r="C11830" t="str">
            <v>ROH</v>
          </cell>
          <cell r="D11830" t="str">
            <v>UN</v>
          </cell>
        </row>
        <row r="11831">
          <cell r="A11831" t="str">
            <v>0266-28</v>
          </cell>
          <cell r="B11831" t="str">
            <v>FILTROEXAUSTAO AP-07/09</v>
          </cell>
          <cell r="C11831" t="str">
            <v>ROH</v>
          </cell>
          <cell r="D11831" t="str">
            <v>UN</v>
          </cell>
        </row>
        <row r="11832">
          <cell r="A11832" t="str">
            <v>0266-29</v>
          </cell>
          <cell r="B11832" t="str">
            <v>FILTROENTRADAAR AP-07/09</v>
          </cell>
          <cell r="C11832" t="str">
            <v>ROH</v>
          </cell>
          <cell r="D11832" t="str">
            <v>UN</v>
          </cell>
        </row>
        <row r="11833">
          <cell r="A11833" t="str">
            <v>0266-30</v>
          </cell>
          <cell r="B11833" t="str">
            <v>FILTRO C-11</v>
          </cell>
          <cell r="C11833" t="str">
            <v>ROH</v>
          </cell>
          <cell r="D11833" t="str">
            <v>UN</v>
          </cell>
        </row>
        <row r="11834">
          <cell r="A11834" t="str">
            <v>0266-31</v>
          </cell>
          <cell r="B11834" t="str">
            <v>PTA FILTRO C-11</v>
          </cell>
          <cell r="C11834" t="str">
            <v>ROH</v>
          </cell>
          <cell r="D11834" t="str">
            <v>UN</v>
          </cell>
        </row>
        <row r="11835">
          <cell r="A11835" t="str">
            <v>0266-32</v>
          </cell>
          <cell r="B11835" t="str">
            <v>PTA FILTRO C-13</v>
          </cell>
          <cell r="C11835" t="str">
            <v>ROH</v>
          </cell>
          <cell r="D11835" t="str">
            <v>UN</v>
          </cell>
        </row>
        <row r="11836">
          <cell r="A11836" t="str">
            <v>0266-33</v>
          </cell>
          <cell r="B11836" t="str">
            <v>PTA-FILTRO PLAS. PT[C]</v>
          </cell>
          <cell r="C11836" t="str">
            <v>ROH</v>
          </cell>
          <cell r="D11836" t="str">
            <v>UN</v>
          </cell>
        </row>
        <row r="11837">
          <cell r="A11837" t="str">
            <v>0266-35</v>
          </cell>
          <cell r="B11837" t="str">
            <v>PTA-FILTRO PLAS. PT[C]</v>
          </cell>
          <cell r="C11837" t="str">
            <v>ROH</v>
          </cell>
          <cell r="D11837" t="str">
            <v>UN</v>
          </cell>
        </row>
        <row r="11838">
          <cell r="A11838" t="str">
            <v>0266-36</v>
          </cell>
          <cell r="B11838" t="str">
            <v>PTA FILTRO C-15</v>
          </cell>
          <cell r="C11838" t="str">
            <v>ROH</v>
          </cell>
          <cell r="D11838" t="str">
            <v>UN</v>
          </cell>
        </row>
        <row r="11839">
          <cell r="A11839" t="str">
            <v>0266-37</v>
          </cell>
          <cell r="B11839" t="str">
            <v>FILTRO PT FT-03</v>
          </cell>
          <cell r="C11839" t="str">
            <v>ROH</v>
          </cell>
          <cell r="D11839" t="str">
            <v>UN</v>
          </cell>
        </row>
        <row r="11840">
          <cell r="A11840" t="str">
            <v>0266-38</v>
          </cell>
          <cell r="B11840" t="str">
            <v>FILTRO BR FT-03</v>
          </cell>
          <cell r="C11840" t="str">
            <v>ROH</v>
          </cell>
          <cell r="D11840" t="str">
            <v>UN</v>
          </cell>
        </row>
        <row r="11841">
          <cell r="A11841" t="str">
            <v>0266-39</v>
          </cell>
          <cell r="B11841" t="str">
            <v>FILTRO HEPA CILINDRICO[AP]</v>
          </cell>
          <cell r="C11841" t="str">
            <v>ROH</v>
          </cell>
          <cell r="D11841" t="str">
            <v>UN</v>
          </cell>
        </row>
        <row r="11842">
          <cell r="A11842" t="str">
            <v>0266-40</v>
          </cell>
          <cell r="B11842" t="str">
            <v>FILTRO PERMANENTE PLAS. VERM[AP]</v>
          </cell>
          <cell r="C11842" t="str">
            <v>ROH</v>
          </cell>
          <cell r="D11842" t="str">
            <v>UN</v>
          </cell>
        </row>
        <row r="11843">
          <cell r="A11843" t="str">
            <v>0266-41</v>
          </cell>
          <cell r="B11843" t="str">
            <v>FILTRO ESPUMAEXAUSTAO[AP]</v>
          </cell>
          <cell r="C11843" t="str">
            <v>ROH</v>
          </cell>
          <cell r="D11843" t="str">
            <v>UN</v>
          </cell>
        </row>
        <row r="11844">
          <cell r="A11844" t="str">
            <v>0266-42</v>
          </cell>
          <cell r="B11844" t="str">
            <v>RESERV.PO PLAS. REM VERM GRAV-[AP]</v>
          </cell>
          <cell r="C11844" t="str">
            <v>ROH</v>
          </cell>
          <cell r="D11844" t="str">
            <v>UN</v>
          </cell>
        </row>
        <row r="11845">
          <cell r="A11845" t="str">
            <v>0266-43</v>
          </cell>
          <cell r="B11845" t="str">
            <v>FILTROEXAUSTAO[AP]</v>
          </cell>
          <cell r="C11845" t="str">
            <v>ROH</v>
          </cell>
          <cell r="D11845" t="str">
            <v>UN</v>
          </cell>
        </row>
        <row r="11846">
          <cell r="A11846" t="str">
            <v>0266-44</v>
          </cell>
          <cell r="B11846" t="str">
            <v>FILTRO ENTRADAAR[AP]</v>
          </cell>
          <cell r="C11846" t="str">
            <v>ROH</v>
          </cell>
          <cell r="D11846" t="str">
            <v>UN</v>
          </cell>
        </row>
        <row r="11847">
          <cell r="A11847" t="str">
            <v>0266-45</v>
          </cell>
          <cell r="B11847" t="str">
            <v>PTA FILTRO C-18</v>
          </cell>
          <cell r="C11847" t="str">
            <v>ROH</v>
          </cell>
          <cell r="D11847" t="str">
            <v>UN</v>
          </cell>
        </row>
        <row r="11848">
          <cell r="A11848" t="str">
            <v>0266-46</v>
          </cell>
          <cell r="B11848" t="str">
            <v>FILTRO CF-06</v>
          </cell>
          <cell r="C11848" t="str">
            <v>ROH</v>
          </cell>
          <cell r="D11848" t="str">
            <v>UN</v>
          </cell>
        </row>
        <row r="11849">
          <cell r="A11849" t="str">
            <v>0266-47</v>
          </cell>
          <cell r="B11849" t="str">
            <v>FILTRO ESPUMA CILINDRICO[AP]</v>
          </cell>
          <cell r="C11849" t="str">
            <v>ROH</v>
          </cell>
          <cell r="D11849" t="str">
            <v>UN</v>
          </cell>
        </row>
        <row r="11850">
          <cell r="A11850" t="str">
            <v>0266-48</v>
          </cell>
          <cell r="B11850" t="str">
            <v>PTA-FILTRO PLAS. VERM[C]</v>
          </cell>
          <cell r="C11850" t="str">
            <v>ROH</v>
          </cell>
          <cell r="D11850" t="str">
            <v>UN</v>
          </cell>
        </row>
        <row r="11851">
          <cell r="A11851" t="str">
            <v>0266-49</v>
          </cell>
          <cell r="B11851" t="str">
            <v>PTA-FILTRO PLAS. PT ALCA[C]</v>
          </cell>
          <cell r="C11851" t="str">
            <v>ROH</v>
          </cell>
          <cell r="D11851" t="str">
            <v>UN</v>
          </cell>
        </row>
        <row r="11852">
          <cell r="A11852" t="str">
            <v>0266-50</v>
          </cell>
          <cell r="B11852" t="str">
            <v>RESERV.PO PLAS. REMOV. PT GRAV-CON[AP</v>
          </cell>
          <cell r="C11852" t="str">
            <v>ROH</v>
          </cell>
          <cell r="D11852" t="str">
            <v>UN</v>
          </cell>
        </row>
        <row r="11853">
          <cell r="A11853" t="str">
            <v>0266-51</v>
          </cell>
          <cell r="B11853" t="str">
            <v>FILTRO PERMANENTE PLAS. PT[AP]</v>
          </cell>
          <cell r="C11853" t="str">
            <v>ROH</v>
          </cell>
          <cell r="D11853" t="str">
            <v>UN</v>
          </cell>
        </row>
        <row r="11854">
          <cell r="A11854" t="str">
            <v>0266-52</v>
          </cell>
          <cell r="B11854" t="str">
            <v>FILTRO INT PLAS.[AP]</v>
          </cell>
          <cell r="C11854" t="str">
            <v>ROH</v>
          </cell>
          <cell r="D11854" t="str">
            <v>UN</v>
          </cell>
        </row>
        <row r="11855">
          <cell r="A11855" t="str">
            <v>0266-53</v>
          </cell>
          <cell r="B11855" t="str">
            <v>FILTRO HEPA CILINDRICO[AP]</v>
          </cell>
          <cell r="C11855" t="str">
            <v>ROH</v>
          </cell>
          <cell r="D11855" t="str">
            <v>UN</v>
          </cell>
        </row>
        <row r="11856">
          <cell r="A11856" t="str">
            <v>0266-54</v>
          </cell>
          <cell r="B11856" t="str">
            <v>RESERV.PO PLAS. PT REMOV.[AP]</v>
          </cell>
          <cell r="C11856" t="str">
            <v>ROH</v>
          </cell>
          <cell r="D11856" t="str">
            <v>UN</v>
          </cell>
        </row>
        <row r="11857">
          <cell r="A11857" t="str">
            <v>0266-55</v>
          </cell>
          <cell r="B11857" t="str">
            <v>FILTRO ESPUMA CUBICO[AP]</v>
          </cell>
          <cell r="C11857" t="str">
            <v>ROH</v>
          </cell>
          <cell r="D11857" t="str">
            <v>UN</v>
          </cell>
        </row>
        <row r="11858">
          <cell r="A11858" t="str">
            <v>0266-56</v>
          </cell>
          <cell r="B11858" t="str">
            <v>FILTRO HEPA CÔNICO SUP PLAS. PT[AP]</v>
          </cell>
          <cell r="C11858" t="str">
            <v>ROH</v>
          </cell>
          <cell r="D11858" t="str">
            <v>UN</v>
          </cell>
        </row>
        <row r="11859">
          <cell r="A11859" t="str">
            <v>0266-57</v>
          </cell>
          <cell r="B11859" t="str">
            <v>FILTRO ESPUMA CILINDRICO[AP]</v>
          </cell>
          <cell r="C11859" t="str">
            <v>ROH</v>
          </cell>
          <cell r="D11859" t="str">
            <v>UN</v>
          </cell>
        </row>
        <row r="11860">
          <cell r="A11860" t="str">
            <v>0266-58</v>
          </cell>
          <cell r="B11860" t="str">
            <v>RESERV.PO PLAS. LJ REMOV.[AP]</v>
          </cell>
          <cell r="C11860" t="str">
            <v>ROH</v>
          </cell>
          <cell r="D11860" t="str">
            <v>UN</v>
          </cell>
        </row>
        <row r="11861">
          <cell r="A11861" t="str">
            <v>0266-59</v>
          </cell>
          <cell r="B11861" t="str">
            <v>PTA-FILTRO PLAS. PT ALCA[C]</v>
          </cell>
          <cell r="C11861" t="str">
            <v>ROH</v>
          </cell>
          <cell r="D11861" t="str">
            <v>UN</v>
          </cell>
        </row>
        <row r="11862">
          <cell r="A11862" t="str">
            <v>0266-60</v>
          </cell>
          <cell r="B11862" t="str">
            <v>PTA-FILTRO PLAS. VERM ALCA[C]</v>
          </cell>
          <cell r="C11862" t="str">
            <v>ROH</v>
          </cell>
          <cell r="D11862" t="str">
            <v>UN</v>
          </cell>
        </row>
        <row r="11863">
          <cell r="A11863" t="str">
            <v>0266-61</v>
          </cell>
          <cell r="B11863" t="str">
            <v>PTA-FILTRO PLAS. PT ALCA[C]</v>
          </cell>
          <cell r="C11863" t="str">
            <v>ROH</v>
          </cell>
          <cell r="D11863" t="str">
            <v>UN</v>
          </cell>
        </row>
        <row r="11864">
          <cell r="A11864" t="str">
            <v>0266-62</v>
          </cell>
          <cell r="B11864" t="str">
            <v>RESERV.PO PLAS. GRAF. REMOV.[AP]</v>
          </cell>
          <cell r="C11864" t="str">
            <v>ROH</v>
          </cell>
          <cell r="D11864" t="str">
            <v>UN</v>
          </cell>
        </row>
        <row r="11865">
          <cell r="A11865" t="str">
            <v>0266-63</v>
          </cell>
          <cell r="B11865" t="str">
            <v>FILTRO REMOV. CÔNICO SUP PLAS.[AP]</v>
          </cell>
          <cell r="C11865" t="str">
            <v>ROH</v>
          </cell>
          <cell r="D11865" t="str">
            <v>UN</v>
          </cell>
        </row>
        <row r="11866">
          <cell r="A11866" t="str">
            <v>0266-64</v>
          </cell>
          <cell r="B11866" t="str">
            <v>FILTRO ESPUMA CILINDRICO[AP]</v>
          </cell>
          <cell r="C11866" t="str">
            <v>ROH</v>
          </cell>
          <cell r="D11866" t="str">
            <v>UN</v>
          </cell>
        </row>
        <row r="11867">
          <cell r="A11867" t="str">
            <v>0266-65</v>
          </cell>
          <cell r="B11867" t="str">
            <v>RESERV.PO REMOV. PLAS. FUMÊ GRAV[AP]</v>
          </cell>
          <cell r="C11867" t="str">
            <v>ROH</v>
          </cell>
          <cell r="D11867" t="str">
            <v>UN</v>
          </cell>
        </row>
        <row r="11868">
          <cell r="A11868" t="str">
            <v>0266-66</v>
          </cell>
          <cell r="B11868" t="str">
            <v>ETIQ COD BARRA COLETIVA L-34 120V [NICA]</v>
          </cell>
          <cell r="C11868" t="str">
            <v>ROH</v>
          </cell>
          <cell r="D11868" t="str">
            <v>PL</v>
          </cell>
        </row>
        <row r="11869">
          <cell r="A11869" t="str">
            <v>0266-67</v>
          </cell>
          <cell r="B11869" t="str">
            <v>ETIQ COD BARRA UNITARIA L-34 120V [NICA]</v>
          </cell>
          <cell r="C11869" t="str">
            <v>ROH</v>
          </cell>
          <cell r="D11869" t="str">
            <v>UN</v>
          </cell>
        </row>
        <row r="11870">
          <cell r="A11870" t="str">
            <v>0266-68</v>
          </cell>
          <cell r="B11870" t="str">
            <v>RESERV.PO PLAS. FUMÊ REMOV.[AP]</v>
          </cell>
          <cell r="C11870" t="str">
            <v>ROH</v>
          </cell>
          <cell r="D11870" t="str">
            <v>UN</v>
          </cell>
        </row>
        <row r="11871">
          <cell r="A11871" t="str">
            <v>0266-69</v>
          </cell>
          <cell r="B11871" t="str">
            <v>FILTRO CICLONE PLAS. LJ[AP]</v>
          </cell>
          <cell r="C11871" t="str">
            <v>ROH</v>
          </cell>
          <cell r="D11871" t="str">
            <v>UN</v>
          </cell>
        </row>
        <row r="11872">
          <cell r="A11872" t="str">
            <v>0266-70</v>
          </cell>
          <cell r="B11872" t="str">
            <v>FILTRO ULTRAFINO LAVAVEL[AP]</v>
          </cell>
          <cell r="C11872" t="str">
            <v>ROH</v>
          </cell>
          <cell r="D11872" t="str">
            <v>UN</v>
          </cell>
        </row>
        <row r="11873">
          <cell r="A11873" t="str">
            <v>0266-71</v>
          </cell>
          <cell r="B11873" t="str">
            <v>FILTRO CICLONE PLAS. PT[AP]</v>
          </cell>
          <cell r="C11873" t="str">
            <v>ROH</v>
          </cell>
          <cell r="D11873" t="str">
            <v>UN</v>
          </cell>
        </row>
        <row r="11874">
          <cell r="A11874" t="str">
            <v>0266-72</v>
          </cell>
          <cell r="B11874" t="str">
            <v>FILTRO CICLONE PLAS. LILAS[AP]</v>
          </cell>
          <cell r="C11874" t="str">
            <v>ROH</v>
          </cell>
          <cell r="D11874" t="str">
            <v>UN</v>
          </cell>
        </row>
        <row r="11875">
          <cell r="A11875" t="str">
            <v>0266-73</v>
          </cell>
          <cell r="B11875" t="str">
            <v>FILTRO ULTRAFINO LAVAVEL[AP]</v>
          </cell>
          <cell r="C11875" t="str">
            <v>ROH</v>
          </cell>
          <cell r="D11875" t="str">
            <v>UN</v>
          </cell>
        </row>
        <row r="11876">
          <cell r="A11876" t="str">
            <v>0266-74</v>
          </cell>
          <cell r="B11876" t="str">
            <v>ETIQ COLETIVA P/ EXPORTACAO [EQUADOR]</v>
          </cell>
          <cell r="C11876" t="str">
            <v>ROH</v>
          </cell>
          <cell r="D11876" t="str">
            <v>PL</v>
          </cell>
        </row>
        <row r="11877">
          <cell r="A11877" t="str">
            <v>0266-75</v>
          </cell>
          <cell r="B11877" t="str">
            <v>ETIQ UNIT END P/EXP COZ EQUADOR/HOGAR M</v>
          </cell>
          <cell r="C11877" t="str">
            <v>ROH</v>
          </cell>
          <cell r="D11877" t="str">
            <v>UN</v>
          </cell>
        </row>
        <row r="11878">
          <cell r="A11878" t="str">
            <v>0266-76</v>
          </cell>
          <cell r="B11878" t="str">
            <v>ETIQ COD BARRA UNITARIA E-02 120V [EQUA]</v>
          </cell>
          <cell r="C11878" t="str">
            <v>ROH</v>
          </cell>
          <cell r="D11878" t="str">
            <v>UN</v>
          </cell>
        </row>
        <row r="11879">
          <cell r="A11879" t="str">
            <v>0266-77</v>
          </cell>
          <cell r="B11879" t="str">
            <v>ETIQ COD BARRA UNIT L-77 120V [EQUADOR]</v>
          </cell>
          <cell r="C11879" t="str">
            <v>ROH</v>
          </cell>
          <cell r="D11879" t="str">
            <v>UN</v>
          </cell>
        </row>
        <row r="11880">
          <cell r="A11880" t="str">
            <v>0266-78</v>
          </cell>
          <cell r="B11880" t="str">
            <v>ETIQ COD BARRA UNIT L-1000 RI 120V [EQ]</v>
          </cell>
          <cell r="C11880" t="str">
            <v>ROH</v>
          </cell>
          <cell r="D11880" t="str">
            <v>UN</v>
          </cell>
        </row>
        <row r="11881">
          <cell r="A11881" t="str">
            <v>0266-79</v>
          </cell>
          <cell r="B11881" t="str">
            <v>ETIQ COD BARRA UNIT L-900FB 120V EQUADOR</v>
          </cell>
          <cell r="C11881" t="str">
            <v>ROH</v>
          </cell>
          <cell r="D11881" t="str">
            <v>UN</v>
          </cell>
        </row>
        <row r="11882">
          <cell r="A11882" t="str">
            <v>0266-80</v>
          </cell>
          <cell r="B11882" t="str">
            <v>ETIQ COD BARRA UNIT NV-15-6P 120V[EQUAD]</v>
          </cell>
          <cell r="C11882" t="str">
            <v>ROH</v>
          </cell>
          <cell r="D11882" t="str">
            <v>UN</v>
          </cell>
        </row>
        <row r="11883">
          <cell r="A11883" t="str">
            <v>0266-81</v>
          </cell>
          <cell r="B11883" t="str">
            <v>ETIQ COD BARRA UNIT NV-61-6P 120V[EQUAD]</v>
          </cell>
          <cell r="C11883" t="str">
            <v>ROH</v>
          </cell>
          <cell r="D11883" t="str">
            <v>UN</v>
          </cell>
        </row>
        <row r="11884">
          <cell r="A11884" t="str">
            <v>0266-82</v>
          </cell>
          <cell r="B11884" t="str">
            <v>ETIQ COD BARRA UNIT E-10 120V [EQUADOR]</v>
          </cell>
          <cell r="C11884" t="str">
            <v>ROH</v>
          </cell>
          <cell r="D11884" t="str">
            <v>UN</v>
          </cell>
        </row>
        <row r="11885">
          <cell r="A11885" t="str">
            <v>0266-83</v>
          </cell>
          <cell r="B11885" t="str">
            <v>ETIQ EFIC ENERGETICA NV-06-6P-NP 127V</v>
          </cell>
          <cell r="C11885" t="str">
            <v>ROH</v>
          </cell>
          <cell r="D11885" t="str">
            <v>UN</v>
          </cell>
        </row>
        <row r="11886">
          <cell r="A11886" t="str">
            <v>0266-84</v>
          </cell>
          <cell r="B11886" t="str">
            <v>ETIQ EFIC ENERGETICA NV-06-6P-NP 220V</v>
          </cell>
          <cell r="C11886" t="str">
            <v>ROH</v>
          </cell>
          <cell r="D11886" t="str">
            <v>UN</v>
          </cell>
        </row>
        <row r="11887">
          <cell r="A11887" t="str">
            <v>0266-85</v>
          </cell>
          <cell r="B11887" t="str">
            <v>ETIQ COD BARRA UNITARIA NV-06-6P-NP 220V</v>
          </cell>
          <cell r="C11887" t="str">
            <v>ROH</v>
          </cell>
          <cell r="D11887" t="str">
            <v>UN</v>
          </cell>
        </row>
        <row r="11888">
          <cell r="A11888" t="str">
            <v>0266-86</v>
          </cell>
          <cell r="B11888" t="str">
            <v>ETIQ EFIC ENERGETICA NV-45-6P-NP 127V</v>
          </cell>
          <cell r="C11888" t="str">
            <v>ROH</v>
          </cell>
          <cell r="D11888" t="str">
            <v>UN</v>
          </cell>
        </row>
        <row r="11889">
          <cell r="A11889" t="str">
            <v>0266-87</v>
          </cell>
          <cell r="B11889" t="str">
            <v>ETIQ EFIC ENERGETICA NV-45-6P-NP 220V</v>
          </cell>
          <cell r="C11889" t="str">
            <v>ROH</v>
          </cell>
          <cell r="D11889" t="str">
            <v>UN</v>
          </cell>
        </row>
        <row r="11890">
          <cell r="A11890" t="str">
            <v>0266-88</v>
          </cell>
          <cell r="B11890" t="str">
            <v>ETIQ COD BARRA UNITARIA NV-45-6P-NP 220V</v>
          </cell>
          <cell r="C11890" t="str">
            <v>ROH</v>
          </cell>
          <cell r="D11890" t="str">
            <v>UN</v>
          </cell>
        </row>
        <row r="11891">
          <cell r="A11891" t="str">
            <v>0266-91</v>
          </cell>
          <cell r="B11891" t="str">
            <v>ETIQ COD BARRA UNITARIA NV-41-6P-NP 220V</v>
          </cell>
          <cell r="C11891" t="str">
            <v>ROH</v>
          </cell>
          <cell r="D11891" t="str">
            <v>UN</v>
          </cell>
        </row>
        <row r="11892">
          <cell r="A11892" t="str">
            <v>0266-92</v>
          </cell>
          <cell r="B11892" t="str">
            <v>ETIQ EFIC ENERGETICA NV-61-6P-NP 127V</v>
          </cell>
          <cell r="C11892" t="str">
            <v>ROH</v>
          </cell>
          <cell r="D11892" t="str">
            <v>UN</v>
          </cell>
        </row>
        <row r="11893">
          <cell r="A11893" t="str">
            <v>0266-93</v>
          </cell>
          <cell r="B11893" t="str">
            <v>ETIQ EFIC ENERGETICA NV-61-6P-NP 220V</v>
          </cell>
          <cell r="C11893" t="str">
            <v>ROH</v>
          </cell>
          <cell r="D11893" t="str">
            <v>UN</v>
          </cell>
        </row>
        <row r="11894">
          <cell r="A11894" t="str">
            <v>0266-94</v>
          </cell>
          <cell r="B11894" t="str">
            <v>ETIQ COD BARRA UNITARIA NV-61-6P-NP 220V</v>
          </cell>
          <cell r="C11894" t="str">
            <v>ROH</v>
          </cell>
          <cell r="D11894" t="str">
            <v>UN</v>
          </cell>
        </row>
        <row r="11895">
          <cell r="A11895" t="str">
            <v>0266-97</v>
          </cell>
          <cell r="B11895" t="str">
            <v>ETIQ COD BARRA UNITARIA NV-73-6P-NP 220V</v>
          </cell>
          <cell r="C11895" t="str">
            <v>ROH</v>
          </cell>
          <cell r="D11895" t="str">
            <v>UN</v>
          </cell>
        </row>
        <row r="11896">
          <cell r="A11896" t="str">
            <v>0266-98</v>
          </cell>
          <cell r="B11896" t="str">
            <v>ETIQ EFIC ENERGETICA VT-41-6P-NP 127V</v>
          </cell>
          <cell r="C11896" t="str">
            <v>ROH</v>
          </cell>
          <cell r="D11896" t="str">
            <v>UN</v>
          </cell>
        </row>
        <row r="11897">
          <cell r="A11897" t="str">
            <v>0266-99</v>
          </cell>
          <cell r="B11897" t="str">
            <v>ETIQ EFIC ENERGETICA VT-41-6P-NP 220V</v>
          </cell>
          <cell r="C11897" t="str">
            <v>ROH</v>
          </cell>
          <cell r="D11897" t="str">
            <v>UN</v>
          </cell>
        </row>
        <row r="11898">
          <cell r="A11898" t="str">
            <v>0267-01</v>
          </cell>
          <cell r="B11898" t="str">
            <v>MOLA CILINDRICA VALV. CORTA-PINGOS[C]</v>
          </cell>
          <cell r="C11898" t="str">
            <v>ROH</v>
          </cell>
          <cell r="D11898" t="str">
            <v>UN</v>
          </cell>
        </row>
        <row r="11899">
          <cell r="A11899" t="str">
            <v>0267-03</v>
          </cell>
          <cell r="B11899" t="str">
            <v>MOLATRAVA CP FRT AP-01</v>
          </cell>
          <cell r="C11899" t="str">
            <v>ROH</v>
          </cell>
          <cell r="D11899" t="str">
            <v>UN</v>
          </cell>
        </row>
        <row r="11900">
          <cell r="A11900" t="str">
            <v>0267-04</v>
          </cell>
          <cell r="B11900" t="str">
            <v>MOLA DOS BOTOES AP-01</v>
          </cell>
          <cell r="C11900" t="str">
            <v>ROH</v>
          </cell>
          <cell r="D11900" t="str">
            <v>UN</v>
          </cell>
        </row>
        <row r="11901">
          <cell r="A11901" t="str">
            <v>0267-05</v>
          </cell>
          <cell r="B11901" t="str">
            <v>MOLATRAVA CP FRT AP-02</v>
          </cell>
          <cell r="C11901" t="str">
            <v>ROH</v>
          </cell>
          <cell r="D11901" t="str">
            <v>UN</v>
          </cell>
        </row>
        <row r="11902">
          <cell r="A11902" t="str">
            <v>0267-06</v>
          </cell>
          <cell r="B11902" t="str">
            <v>MOLA SUP RESERV. PO AP-02</v>
          </cell>
          <cell r="C11902" t="str">
            <v>ROH</v>
          </cell>
          <cell r="D11902" t="str">
            <v>UN</v>
          </cell>
        </row>
        <row r="11903">
          <cell r="A11903" t="str">
            <v>0267-07</v>
          </cell>
          <cell r="B11903" t="str">
            <v>MOLA SUP GUIA REBOBINADOR AP-02</v>
          </cell>
          <cell r="C11903" t="str">
            <v>ROH</v>
          </cell>
          <cell r="D11903" t="str">
            <v>UN</v>
          </cell>
        </row>
        <row r="11904">
          <cell r="A11904" t="str">
            <v>0267-08</v>
          </cell>
          <cell r="B11904" t="str">
            <v>MOLA DOS BOTOES AP-02</v>
          </cell>
          <cell r="C11904" t="str">
            <v>ROH</v>
          </cell>
          <cell r="D11904" t="str">
            <v>UN</v>
          </cell>
        </row>
        <row r="11905">
          <cell r="A11905" t="str">
            <v>0267-10</v>
          </cell>
          <cell r="B11905" t="str">
            <v>MOLAVALVULA PTA FILTRO C-05</v>
          </cell>
          <cell r="C11905" t="str">
            <v>ROH</v>
          </cell>
          <cell r="D11905" t="str">
            <v>UN</v>
          </cell>
        </row>
        <row r="11906">
          <cell r="A11906" t="str">
            <v>0267-11</v>
          </cell>
          <cell r="B11906" t="str">
            <v>MOLA CORTA PINGOS C-06</v>
          </cell>
          <cell r="C11906" t="str">
            <v>ROH</v>
          </cell>
          <cell r="D11906" t="str">
            <v>UN</v>
          </cell>
        </row>
        <row r="11907">
          <cell r="A11907" t="str">
            <v>0267-12</v>
          </cell>
          <cell r="B11907" t="str">
            <v>MOLA BOTAO C-06</v>
          </cell>
          <cell r="C11907" t="str">
            <v>ROH</v>
          </cell>
          <cell r="D11907" t="str">
            <v>UN</v>
          </cell>
        </row>
        <row r="11908">
          <cell r="A11908" t="str">
            <v>0267-13</v>
          </cell>
          <cell r="B11908" t="str">
            <v>MOLA SUP PTA FILTRO C-06</v>
          </cell>
          <cell r="C11908" t="str">
            <v>ROH</v>
          </cell>
          <cell r="D11908" t="str">
            <v>UN</v>
          </cell>
        </row>
        <row r="11909">
          <cell r="A11909" t="str">
            <v>0267-14</v>
          </cell>
          <cell r="B11909" t="str">
            <v>TRAVA TUBOALIMENTACAO C-06</v>
          </cell>
          <cell r="C11909" t="str">
            <v>ROH</v>
          </cell>
          <cell r="D11909" t="str">
            <v>UN</v>
          </cell>
        </row>
        <row r="11910">
          <cell r="A11910" t="str">
            <v>0267-15</v>
          </cell>
          <cell r="B11910" t="str">
            <v>TRAVA PLÁSTICA PRETA [PET]</v>
          </cell>
          <cell r="C11910" t="str">
            <v>ROH</v>
          </cell>
          <cell r="D11910" t="str">
            <v>UN</v>
          </cell>
        </row>
        <row r="11911">
          <cell r="A11911" t="str">
            <v>0267-17</v>
          </cell>
          <cell r="B11911" t="str">
            <v>MOLA DOS BOTOES AP-03 / NAP-03/ AP-06</v>
          </cell>
          <cell r="C11911" t="str">
            <v>ROH</v>
          </cell>
          <cell r="D11911" t="str">
            <v>UN</v>
          </cell>
        </row>
        <row r="11912">
          <cell r="A11912" t="str">
            <v>0267-18</v>
          </cell>
          <cell r="B11912" t="str">
            <v>MOLATRAVA AP-03 / NAP-03</v>
          </cell>
          <cell r="C11912" t="str">
            <v>ROH</v>
          </cell>
          <cell r="D11912" t="str">
            <v>UN</v>
          </cell>
        </row>
        <row r="11913">
          <cell r="A11913" t="str">
            <v>0267-19</v>
          </cell>
          <cell r="B11913" t="str">
            <v>TRAVA CP S-05</v>
          </cell>
          <cell r="C11913" t="str">
            <v>ROH</v>
          </cell>
          <cell r="D11913" t="str">
            <v>UN</v>
          </cell>
        </row>
        <row r="11914">
          <cell r="A11914" t="str">
            <v>0267-23</v>
          </cell>
          <cell r="B11914" t="str">
            <v>TAMPA DOS CPS M-05</v>
          </cell>
          <cell r="C11914" t="str">
            <v>ROH</v>
          </cell>
          <cell r="D11914" t="str">
            <v>UN</v>
          </cell>
        </row>
        <row r="11915">
          <cell r="A11915" t="str">
            <v>0267-24</v>
          </cell>
          <cell r="B11915" t="str">
            <v>TAMPA TRAS. M-05</v>
          </cell>
          <cell r="C11915" t="str">
            <v>ROH</v>
          </cell>
          <cell r="D11915" t="str">
            <v>UN</v>
          </cell>
        </row>
        <row r="11916">
          <cell r="A11916" t="str">
            <v>0267-25</v>
          </cell>
          <cell r="B11916" t="str">
            <v>TRAVA ESQ. RESERV. AP-05/08</v>
          </cell>
          <cell r="C11916" t="str">
            <v>ROH</v>
          </cell>
          <cell r="D11916" t="str">
            <v>UN</v>
          </cell>
        </row>
        <row r="11917">
          <cell r="A11917" t="str">
            <v>0267-26</v>
          </cell>
          <cell r="B11917" t="str">
            <v>TRAVA VALV. AP-05/08</v>
          </cell>
          <cell r="C11917" t="str">
            <v>ROH</v>
          </cell>
          <cell r="D11917" t="str">
            <v>UN</v>
          </cell>
        </row>
        <row r="11918">
          <cell r="A11918" t="str">
            <v>0267-27</v>
          </cell>
          <cell r="B11918" t="str">
            <v>TRAVA DIR. RESERV. AP-05/08</v>
          </cell>
          <cell r="C11918" t="str">
            <v>ROH</v>
          </cell>
          <cell r="D11918" t="str">
            <v>UN</v>
          </cell>
        </row>
        <row r="11919">
          <cell r="A11919" t="str">
            <v>0267-28</v>
          </cell>
          <cell r="B11919" t="str">
            <v>TRAVA VALV. AP-06</v>
          </cell>
          <cell r="C11919" t="str">
            <v>ROH</v>
          </cell>
          <cell r="D11919" t="str">
            <v>UN</v>
          </cell>
        </row>
        <row r="11920">
          <cell r="A11920" t="str">
            <v>0267-29</v>
          </cell>
          <cell r="B11920" t="str">
            <v>TRAVA PLAS. PT[S]</v>
          </cell>
          <cell r="C11920" t="str">
            <v>ROH</v>
          </cell>
          <cell r="D11920" t="str">
            <v>UN</v>
          </cell>
        </row>
        <row r="11921">
          <cell r="A11921" t="str">
            <v>0267-31</v>
          </cell>
          <cell r="B11921" t="str">
            <v>TRAVA DA VÁLVULA CORTA-PINGOS [C]</v>
          </cell>
          <cell r="C11921" t="str">
            <v>ROH</v>
          </cell>
          <cell r="D11921" t="str">
            <v>UN</v>
          </cell>
        </row>
        <row r="11922">
          <cell r="A11922" t="str">
            <v>0267-32</v>
          </cell>
          <cell r="B11922" t="str">
            <v>TRAVA VALV. PTA FILTRO C-09/C-13</v>
          </cell>
          <cell r="C11922" t="str">
            <v>ROH</v>
          </cell>
          <cell r="D11922" t="str">
            <v>UN</v>
          </cell>
        </row>
        <row r="11923">
          <cell r="A11923" t="str">
            <v>0267-33</v>
          </cell>
          <cell r="B11923" t="str">
            <v>PTA-FILTRO PLAS. VERM ALCA[C]</v>
          </cell>
          <cell r="C11923" t="str">
            <v>ROH</v>
          </cell>
          <cell r="D11923" t="str">
            <v>UN</v>
          </cell>
        </row>
        <row r="11924">
          <cell r="A11924" t="str">
            <v>0267-34</v>
          </cell>
          <cell r="B11924" t="str">
            <v>TAMPA  PLÁSTICA PRETA DO CORPO SUP [P]</v>
          </cell>
          <cell r="C11924" t="str">
            <v>ROH</v>
          </cell>
          <cell r="D11924" t="str">
            <v>UN</v>
          </cell>
        </row>
        <row r="11925">
          <cell r="A11925" t="str">
            <v>0267-35</v>
          </cell>
          <cell r="B11925" t="str">
            <v>TAMPA  PLÁSTICA PRETA DO CORPO INF [P]</v>
          </cell>
          <cell r="C11925" t="str">
            <v>ROH</v>
          </cell>
          <cell r="D11925" t="str">
            <v>UN</v>
          </cell>
        </row>
        <row r="11926">
          <cell r="A11926" t="str">
            <v>0267-36</v>
          </cell>
          <cell r="B11926" t="str">
            <v>TAMPA COMPART. PILHAS RR-01</v>
          </cell>
          <cell r="C11926" t="str">
            <v>ROH</v>
          </cell>
          <cell r="D11926" t="str">
            <v>UN</v>
          </cell>
        </row>
        <row r="11927">
          <cell r="A11927" t="str">
            <v>0267-37</v>
          </cell>
          <cell r="B11927" t="str">
            <v>TAMPA CP RR-01</v>
          </cell>
          <cell r="C11927" t="str">
            <v>ROH</v>
          </cell>
          <cell r="D11927" t="str">
            <v>UN</v>
          </cell>
        </row>
        <row r="11928">
          <cell r="A11928" t="str">
            <v>0267-38</v>
          </cell>
          <cell r="B11928" t="str">
            <v>TAMPA SUBCJ T-05</v>
          </cell>
          <cell r="C11928" t="str">
            <v>ROH</v>
          </cell>
          <cell r="D11928" t="str">
            <v>UN</v>
          </cell>
        </row>
        <row r="11929">
          <cell r="A11929" t="str">
            <v>0267-39</v>
          </cell>
          <cell r="B11929" t="str">
            <v>TAMPA SUP P-13</v>
          </cell>
          <cell r="C11929" t="str">
            <v>ROH</v>
          </cell>
          <cell r="D11929" t="str">
            <v>UN</v>
          </cell>
        </row>
        <row r="11930">
          <cell r="A11930" t="str">
            <v>0267-40</v>
          </cell>
          <cell r="B11930" t="str">
            <v>TAMPA INF. P-13</v>
          </cell>
          <cell r="C11930" t="str">
            <v>ROH</v>
          </cell>
          <cell r="D11930" t="str">
            <v>UN</v>
          </cell>
        </row>
        <row r="11931">
          <cell r="A11931" t="str">
            <v>0267-43</v>
          </cell>
          <cell r="B11931" t="str">
            <v>VEDACAO TAMPA TRAS. RESERV.PO[AP]</v>
          </cell>
          <cell r="C11931" t="str">
            <v>ROH</v>
          </cell>
          <cell r="D11931" t="str">
            <v>UN</v>
          </cell>
        </row>
        <row r="11932">
          <cell r="A11932" t="str">
            <v>0267-44</v>
          </cell>
          <cell r="B11932" t="str">
            <v>TRAVA PLAS. BR[S]</v>
          </cell>
          <cell r="C11932" t="str">
            <v>ROH</v>
          </cell>
          <cell r="D11932" t="str">
            <v>UN</v>
          </cell>
        </row>
        <row r="11933">
          <cell r="A11933" t="str">
            <v>0267-45</v>
          </cell>
          <cell r="B11933" t="str">
            <v>JUNTA ABSORCAO VIBRACAO</v>
          </cell>
          <cell r="C11933" t="str">
            <v>ROH</v>
          </cell>
          <cell r="D11933" t="str">
            <v>UN</v>
          </cell>
        </row>
        <row r="11934">
          <cell r="A11934" t="str">
            <v>0267-46</v>
          </cell>
          <cell r="B11934" t="str">
            <v>MOLATRAVATAMPA FRT[AP]</v>
          </cell>
          <cell r="C11934" t="str">
            <v>ROH</v>
          </cell>
          <cell r="D11934" t="str">
            <v>UN</v>
          </cell>
        </row>
        <row r="11935">
          <cell r="A11935" t="str">
            <v>0267-47</v>
          </cell>
          <cell r="B11935" t="str">
            <v>JUNTAABSORCAO VIBRACAO[FSM]</v>
          </cell>
          <cell r="C11935" t="str">
            <v>ROH</v>
          </cell>
          <cell r="D11935" t="str">
            <v>UN</v>
          </cell>
        </row>
        <row r="11936">
          <cell r="A11936" t="str">
            <v>0267-48</v>
          </cell>
          <cell r="B11936" t="str">
            <v>ANEL VEDACAOCH. AQUEC.[C]</v>
          </cell>
          <cell r="C11936" t="str">
            <v>ROH</v>
          </cell>
          <cell r="D11936" t="str">
            <v>UN</v>
          </cell>
        </row>
        <row r="11937">
          <cell r="A11937" t="str">
            <v>0267-49</v>
          </cell>
          <cell r="B11937" t="str">
            <v>VEDACAO TAMPA TRAS. RESERV.PO[AP]</v>
          </cell>
          <cell r="C11937" t="str">
            <v>ROH</v>
          </cell>
          <cell r="D11937" t="str">
            <v>UN</v>
          </cell>
        </row>
        <row r="11938">
          <cell r="A11938" t="str">
            <v>0267-50</v>
          </cell>
          <cell r="B11938" t="str">
            <v>BÓIA MAGNÉTICA NÍVEL DE ÁGUA [UA]</v>
          </cell>
          <cell r="C11938" t="str">
            <v>ROH</v>
          </cell>
          <cell r="D11938" t="str">
            <v>UN</v>
          </cell>
        </row>
        <row r="11939">
          <cell r="A11939" t="str">
            <v>0267-51</v>
          </cell>
          <cell r="B11939" t="str">
            <v>TAMPA PLAS. PT CP SUP[P]</v>
          </cell>
          <cell r="C11939" t="str">
            <v>ROH</v>
          </cell>
          <cell r="D11939" t="str">
            <v>UN</v>
          </cell>
        </row>
        <row r="11940">
          <cell r="A11940" t="str">
            <v>0267-52</v>
          </cell>
          <cell r="B11940" t="str">
            <v>TAMPA PLAS. PT CP INF.[P]</v>
          </cell>
          <cell r="C11940" t="str">
            <v>ROH</v>
          </cell>
          <cell r="D11940" t="str">
            <v>UN</v>
          </cell>
        </row>
        <row r="11941">
          <cell r="A11941" t="str">
            <v>0267-53</v>
          </cell>
          <cell r="B11941" t="str">
            <v>TAMPA PLAS. RS CP SUP[P]</v>
          </cell>
          <cell r="C11941" t="str">
            <v>ROH</v>
          </cell>
          <cell r="D11941" t="str">
            <v>UN</v>
          </cell>
        </row>
        <row r="11942">
          <cell r="A11942" t="str">
            <v>0267-54</v>
          </cell>
          <cell r="B11942" t="str">
            <v>TAMPA PLAS. RS CP INF.[P]</v>
          </cell>
          <cell r="C11942" t="str">
            <v>ROH</v>
          </cell>
          <cell r="D11942" t="str">
            <v>UN</v>
          </cell>
        </row>
        <row r="11943">
          <cell r="A11943" t="str">
            <v>0267-56</v>
          </cell>
          <cell r="B11943" t="str">
            <v>TRAVA METAL. DOS CABECOTES[BG]</v>
          </cell>
          <cell r="C11943" t="str">
            <v>ROH</v>
          </cell>
          <cell r="D11943" t="str">
            <v>UN</v>
          </cell>
        </row>
        <row r="11944">
          <cell r="A11944" t="str">
            <v>0267-57</v>
          </cell>
          <cell r="B11944" t="str">
            <v>FIX SILICONE VALV. CORTA-PINGOS[C]</v>
          </cell>
          <cell r="C11944" t="str">
            <v>ROH</v>
          </cell>
          <cell r="D11944" t="str">
            <v>UN</v>
          </cell>
        </row>
        <row r="11945">
          <cell r="A11945" t="str">
            <v>0267-58</v>
          </cell>
          <cell r="B11945" t="str">
            <v>TRAVA PLAS. PT CHA-CJ[FSC]</v>
          </cell>
          <cell r="C11945" t="str">
            <v>ROH</v>
          </cell>
          <cell r="D11945" t="str">
            <v>UN</v>
          </cell>
        </row>
        <row r="11946">
          <cell r="A11946" t="str">
            <v>0267-59</v>
          </cell>
          <cell r="B11946" t="str">
            <v>TRAVA METALICA [AFN]</v>
          </cell>
          <cell r="C11946" t="str">
            <v>ROH</v>
          </cell>
          <cell r="D11946" t="str">
            <v>UN</v>
          </cell>
        </row>
        <row r="11947">
          <cell r="A11947" t="str">
            <v>0267-59N</v>
          </cell>
          <cell r="B11947" t="str">
            <v>TRAVA METALICA [AFN] (NACIONAL)</v>
          </cell>
          <cell r="C11947" t="str">
            <v>ROH</v>
          </cell>
          <cell r="D11947" t="str">
            <v>UN</v>
          </cell>
        </row>
        <row r="11948">
          <cell r="A11948" t="str">
            <v>0267-60</v>
          </cell>
          <cell r="B11948" t="str">
            <v>RESERV. PLAS. AZUL MONT.[F]</v>
          </cell>
          <cell r="C11948" t="str">
            <v>ROH</v>
          </cell>
          <cell r="D11948" t="str">
            <v>UN</v>
          </cell>
        </row>
        <row r="11949">
          <cell r="A11949" t="str">
            <v>0267-61</v>
          </cell>
          <cell r="B11949" t="str">
            <v>RESERV.PO PLAS.-CJ[RB]</v>
          </cell>
          <cell r="C11949" t="str">
            <v>ROH</v>
          </cell>
          <cell r="D11949" t="str">
            <v>UN</v>
          </cell>
        </row>
        <row r="11950">
          <cell r="A11950" t="str">
            <v>0267-62</v>
          </cell>
          <cell r="B11950" t="str">
            <v>TRAVA METÁLICA PRETA DOS CORPOS [PG]</v>
          </cell>
          <cell r="C11950" t="str">
            <v>ROH</v>
          </cell>
          <cell r="D11950" t="str">
            <v>UN</v>
          </cell>
        </row>
        <row r="11951">
          <cell r="A11951" t="str">
            <v>0267-63</v>
          </cell>
          <cell r="B11951" t="str">
            <v>TRAVA PLÁSTICA PRETA [S]</v>
          </cell>
          <cell r="C11951" t="str">
            <v>ROH</v>
          </cell>
          <cell r="D11951" t="str">
            <v>UN</v>
          </cell>
        </row>
        <row r="11952">
          <cell r="A11952" t="str">
            <v>0267-64</v>
          </cell>
          <cell r="B11952" t="str">
            <v>TRAVA PLAS. PT[S]</v>
          </cell>
          <cell r="C11952" t="str">
            <v>ROH</v>
          </cell>
          <cell r="D11952" t="str">
            <v>UN</v>
          </cell>
        </row>
        <row r="11953">
          <cell r="A11953" t="str">
            <v>0267-65</v>
          </cell>
          <cell r="B11953" t="str">
            <v>JUNTABORR. ABSORCAO VIBRACAO[FSM]</v>
          </cell>
          <cell r="C11953" t="str">
            <v>ROH</v>
          </cell>
          <cell r="D11953" t="str">
            <v>UN</v>
          </cell>
        </row>
        <row r="11954">
          <cell r="A11954" t="str">
            <v>0267-66</v>
          </cell>
          <cell r="B11954" t="str">
            <v>PTA-FILTRO PLAS. PT[C]</v>
          </cell>
          <cell r="C11954" t="str">
            <v>ROH</v>
          </cell>
          <cell r="D11954" t="str">
            <v>UN</v>
          </cell>
        </row>
        <row r="11955">
          <cell r="A11955" t="str">
            <v>0267-67</v>
          </cell>
          <cell r="B11955" t="str">
            <v>FLUTUADOR METAL.TAMPA[PE]</v>
          </cell>
          <cell r="C11955" t="str">
            <v>ROH</v>
          </cell>
          <cell r="D11955" t="str">
            <v>UN</v>
          </cell>
        </row>
        <row r="11956">
          <cell r="A11956" t="str">
            <v>0267-68</v>
          </cell>
          <cell r="B11956" t="str">
            <v>VALV. ALIVIOPRESSAO PT[PE]</v>
          </cell>
          <cell r="C11956" t="str">
            <v>ROH</v>
          </cell>
          <cell r="D11956" t="str">
            <v>UN</v>
          </cell>
        </row>
        <row r="11957">
          <cell r="A11957" t="str">
            <v>0267-69</v>
          </cell>
          <cell r="B11957" t="str">
            <v>FLUTUADOR METAL.TAMPA[PE]</v>
          </cell>
          <cell r="C11957" t="str">
            <v>ROH</v>
          </cell>
          <cell r="D11957" t="str">
            <v>UN</v>
          </cell>
        </row>
        <row r="11958">
          <cell r="A11958" t="str">
            <v>0267-70</v>
          </cell>
          <cell r="B11958" t="str">
            <v>VALV. ALIVIOPRESSAO PT[PE]</v>
          </cell>
          <cell r="C11958" t="str">
            <v>ROH</v>
          </cell>
          <cell r="D11958" t="str">
            <v>UN</v>
          </cell>
        </row>
        <row r="11959">
          <cell r="A11959" t="str">
            <v>0267-71</v>
          </cell>
          <cell r="B11959" t="str">
            <v>RESERV.PO PLAS.-CJ[RB]</v>
          </cell>
          <cell r="C11959" t="str">
            <v>ROH</v>
          </cell>
          <cell r="D11959" t="str">
            <v>UN</v>
          </cell>
        </row>
        <row r="11960">
          <cell r="A11960" t="str">
            <v>0267-72</v>
          </cell>
          <cell r="B11960" t="str">
            <v>RESERV.PO PLAS.-CJ[RB]</v>
          </cell>
          <cell r="C11960" t="str">
            <v>ROH</v>
          </cell>
          <cell r="D11960" t="str">
            <v>UN</v>
          </cell>
        </row>
        <row r="11961">
          <cell r="A11961" t="str">
            <v>0267-73</v>
          </cell>
          <cell r="B11961" t="str">
            <v>TAMPA VDR. GRAV. BORDA METAL.[PE]</v>
          </cell>
          <cell r="C11961" t="str">
            <v>ROH</v>
          </cell>
          <cell r="D11961" t="str">
            <v>UN</v>
          </cell>
        </row>
        <row r="11962">
          <cell r="A11962" t="str">
            <v>0267-74</v>
          </cell>
          <cell r="B11962" t="str">
            <v>TAMPA VDR. GRAV. BORDA METAL.[PE]</v>
          </cell>
          <cell r="C11962" t="str">
            <v>ROH</v>
          </cell>
          <cell r="D11962" t="str">
            <v>UN</v>
          </cell>
        </row>
        <row r="11963">
          <cell r="A11963" t="str">
            <v>0267-75</v>
          </cell>
          <cell r="B11963" t="str">
            <v>TAMPA VDR. GRAV. BORDA METAL.[G]</v>
          </cell>
          <cell r="C11963" t="str">
            <v>ROH</v>
          </cell>
          <cell r="D11963" t="str">
            <v>UN</v>
          </cell>
        </row>
        <row r="11964">
          <cell r="A11964" t="str">
            <v>0267-76</v>
          </cell>
          <cell r="B11964" t="str">
            <v>PTA-FILTRO PLAS. PT ALCA[C]</v>
          </cell>
          <cell r="C11964" t="str">
            <v>ROH</v>
          </cell>
          <cell r="D11964" t="str">
            <v>UN</v>
          </cell>
        </row>
        <row r="11965">
          <cell r="A11965" t="str">
            <v>0267-77</v>
          </cell>
          <cell r="B11965" t="str">
            <v>FIX SILICONE VALV. CORTA-PINGOS[C]</v>
          </cell>
          <cell r="C11965" t="str">
            <v>ROH</v>
          </cell>
          <cell r="D11965" t="str">
            <v>UN</v>
          </cell>
        </row>
        <row r="11966">
          <cell r="A11966" t="str">
            <v>0267-78</v>
          </cell>
          <cell r="B11966" t="str">
            <v>PTA-FILTRO PLAS. PT ALCA[C]</v>
          </cell>
          <cell r="C11966" t="str">
            <v>ROH</v>
          </cell>
          <cell r="D11966" t="str">
            <v>UN</v>
          </cell>
        </row>
        <row r="11967">
          <cell r="A11967" t="str">
            <v>0267-79</v>
          </cell>
          <cell r="B11967" t="str">
            <v>BÓIA MAGNÉTICA NÍVEL DE ÁGUA [UA]</v>
          </cell>
          <cell r="C11967" t="str">
            <v>ROH</v>
          </cell>
          <cell r="D11967" t="str">
            <v>UN</v>
          </cell>
        </row>
        <row r="11968">
          <cell r="A11968" t="str">
            <v>0267-80</v>
          </cell>
          <cell r="B11968" t="str">
            <v>PENEIRA PLÁSTICA BRANCA [MG]</v>
          </cell>
          <cell r="C11968" t="str">
            <v>ROH</v>
          </cell>
          <cell r="D11968" t="str">
            <v>UN</v>
          </cell>
        </row>
        <row r="11969">
          <cell r="A11969" t="str">
            <v>0267-81</v>
          </cell>
          <cell r="B11969" t="str">
            <v>FILTRO SECADOR KLD-GLQ XH-9</v>
          </cell>
          <cell r="C11969" t="str">
            <v>ROH</v>
          </cell>
          <cell r="D11969" t="str">
            <v>UN</v>
          </cell>
        </row>
        <row r="11970">
          <cell r="A11970" t="str">
            <v>0267-82</v>
          </cell>
          <cell r="B11970" t="str">
            <v>FILTRO METÁLICO PARA ESPRESSO DUPLO [C]</v>
          </cell>
          <cell r="C11970" t="str">
            <v>ROH</v>
          </cell>
          <cell r="D11970" t="str">
            <v>UN</v>
          </cell>
        </row>
        <row r="11971">
          <cell r="A11971" t="str">
            <v>0267-83</v>
          </cell>
          <cell r="B11971" t="str">
            <v>FILTRO SECADOR TP2 D16 X 95MM</v>
          </cell>
          <cell r="C11971" t="str">
            <v>ROH</v>
          </cell>
          <cell r="D11971" t="str">
            <v>UN</v>
          </cell>
        </row>
        <row r="11972">
          <cell r="A11972" t="str">
            <v>0267-84</v>
          </cell>
          <cell r="B11972" t="str">
            <v>FILTRO SECADOR TP2 D16 X 85MM</v>
          </cell>
          <cell r="C11972" t="str">
            <v>ROH</v>
          </cell>
          <cell r="D11972" t="str">
            <v>UN</v>
          </cell>
        </row>
        <row r="11973">
          <cell r="A11973" t="str">
            <v>0267-85</v>
          </cell>
          <cell r="B11973" t="str">
            <v>FILTRO CICLONE PLÁSTICO LARANJA [AP]</v>
          </cell>
          <cell r="C11973" t="str">
            <v>ROH</v>
          </cell>
          <cell r="D11973" t="str">
            <v>UN</v>
          </cell>
        </row>
        <row r="11974">
          <cell r="A11974" t="str">
            <v>0267-86</v>
          </cell>
          <cell r="B11974" t="str">
            <v>FILTRO ALGODÃO LAVÁVEL SUPORTE PLÁST[AP]</v>
          </cell>
          <cell r="C11974" t="str">
            <v>ROH</v>
          </cell>
          <cell r="D11974" t="str">
            <v>UN</v>
          </cell>
        </row>
        <row r="11975">
          <cell r="A11975" t="str">
            <v>0267-87</v>
          </cell>
          <cell r="B11975" t="str">
            <v>FILTRO CICLONE PLÁSTICO PRETO [AP]</v>
          </cell>
          <cell r="C11975" t="str">
            <v>ROH</v>
          </cell>
          <cell r="D11975" t="str">
            <v>UN</v>
          </cell>
        </row>
        <row r="11976">
          <cell r="A11976" t="str">
            <v>0267-88</v>
          </cell>
          <cell r="B11976" t="str">
            <v>FILTRO CICLONE PLÁSTICO VERMELHO [AP]</v>
          </cell>
          <cell r="C11976" t="str">
            <v>ROH</v>
          </cell>
          <cell r="D11976" t="str">
            <v>UN</v>
          </cell>
        </row>
        <row r="11977">
          <cell r="A11977" t="str">
            <v>0267-89</v>
          </cell>
          <cell r="B11977" t="str">
            <v>FILTRO HEPA LAVÁVEL SUPORTE PLÁSTICO[AP]</v>
          </cell>
          <cell r="C11977" t="str">
            <v>ROH</v>
          </cell>
          <cell r="D11977" t="str">
            <v>UN</v>
          </cell>
        </row>
        <row r="11978">
          <cell r="A11978" t="str">
            <v>0267-90</v>
          </cell>
          <cell r="B11978" t="str">
            <v>FILTRO CICLONE PLÁSTICO LILÁS [AP]</v>
          </cell>
          <cell r="C11978" t="str">
            <v>ROH</v>
          </cell>
          <cell r="D11978" t="str">
            <v>UN</v>
          </cell>
        </row>
        <row r="11979">
          <cell r="A11979" t="str">
            <v>0267-91</v>
          </cell>
          <cell r="B11979" t="str">
            <v>FILTRO FERRITE REMOV ALOJAMENTO PLÁSTICO</v>
          </cell>
          <cell r="C11979" t="str">
            <v>ROH</v>
          </cell>
          <cell r="D11979" t="str">
            <v>UN</v>
          </cell>
        </row>
        <row r="11980">
          <cell r="A11980" t="str">
            <v>0267-92</v>
          </cell>
          <cell r="B11980" t="str">
            <v>FILTRO DE AR ENTRADA BASE [EXP]</v>
          </cell>
          <cell r="C11980" t="str">
            <v>ROH</v>
          </cell>
          <cell r="D11980" t="str">
            <v>UN</v>
          </cell>
        </row>
        <row r="11981">
          <cell r="A11981" t="str">
            <v>0267-93</v>
          </cell>
          <cell r="B11981" t="str">
            <v>FILTRO DE AR ENTRADA RESERVATÓRIO [EXP]</v>
          </cell>
          <cell r="C11981" t="str">
            <v>ROH</v>
          </cell>
          <cell r="D11981" t="str">
            <v>UN</v>
          </cell>
        </row>
        <row r="11982">
          <cell r="A11982" t="str">
            <v>0267-94</v>
          </cell>
          <cell r="B11982" t="str">
            <v>FILTRO SECADOR TP2 D16X100MM</v>
          </cell>
          <cell r="C11982" t="str">
            <v>ROH</v>
          </cell>
          <cell r="D11982" t="str">
            <v>UN</v>
          </cell>
        </row>
        <row r="11983">
          <cell r="A11983" t="str">
            <v>0267-95</v>
          </cell>
          <cell r="B11983" t="str">
            <v>FILTRO ENTRADA DE AR [LAP]</v>
          </cell>
          <cell r="C11983" t="str">
            <v>ROH</v>
          </cell>
          <cell r="D11983" t="str">
            <v>UN</v>
          </cell>
        </row>
        <row r="11984">
          <cell r="A11984" t="str">
            <v>0267-96</v>
          </cell>
          <cell r="B11984" t="str">
            <v>DRENO PLÁSTICO BRANCO [CL]</v>
          </cell>
          <cell r="C11984" t="str">
            <v>ROH</v>
          </cell>
          <cell r="D11984" t="str">
            <v>UN</v>
          </cell>
        </row>
        <row r="11985">
          <cell r="A11985" t="str">
            <v>0267-97</v>
          </cell>
          <cell r="B11985" t="str">
            <v>FILTRO COMÉIA NYLON MOLDURA PLÁST BR[CL]</v>
          </cell>
          <cell r="C11985" t="str">
            <v>ROH</v>
          </cell>
          <cell r="D11985" t="str">
            <v>UN</v>
          </cell>
        </row>
        <row r="11986">
          <cell r="A11986" t="str">
            <v>0267-98</v>
          </cell>
          <cell r="B11986" t="str">
            <v>FILTRO METÁLICO PARA ESPRESSO SIMPLES[C]</v>
          </cell>
          <cell r="C11986" t="str">
            <v>ROH</v>
          </cell>
          <cell r="D11986" t="str">
            <v>UN</v>
          </cell>
        </row>
        <row r="11987">
          <cell r="A11987" t="str">
            <v>0267-99</v>
          </cell>
          <cell r="B11987" t="str">
            <v>DRENO PLÁSTICO BRANCO [CL]</v>
          </cell>
          <cell r="C11987" t="str">
            <v>ROH</v>
          </cell>
          <cell r="D11987" t="str">
            <v>UN</v>
          </cell>
        </row>
        <row r="11988">
          <cell r="A11988" t="str">
            <v>0268-01</v>
          </cell>
          <cell r="B11988" t="str">
            <v>VALV. CORTA-PINGOS PLAS. PT[C]</v>
          </cell>
          <cell r="C11988" t="str">
            <v>ROH</v>
          </cell>
          <cell r="D11988" t="str">
            <v>UN</v>
          </cell>
        </row>
        <row r="11989">
          <cell r="A11989" t="str">
            <v>0268-03</v>
          </cell>
          <cell r="B11989" t="str">
            <v>VALVULA PTA FILTRO C-05</v>
          </cell>
          <cell r="C11989" t="str">
            <v>ROH</v>
          </cell>
          <cell r="D11989" t="str">
            <v>UN</v>
          </cell>
        </row>
        <row r="11990">
          <cell r="A11990" t="str">
            <v>0268-04</v>
          </cell>
          <cell r="B11990" t="str">
            <v>VALVULA PTA FILTRO C-06</v>
          </cell>
          <cell r="C11990" t="str">
            <v>ROH</v>
          </cell>
          <cell r="D11990" t="str">
            <v>UN</v>
          </cell>
        </row>
        <row r="11991">
          <cell r="A11991" t="str">
            <v>0268-05</v>
          </cell>
          <cell r="B11991" t="str">
            <v>VALV. PTA FILTRO C-13</v>
          </cell>
          <cell r="C11991" t="str">
            <v>ROH</v>
          </cell>
          <cell r="D11991" t="str">
            <v>UN</v>
          </cell>
        </row>
        <row r="11992">
          <cell r="A11992" t="str">
            <v>0268-06</v>
          </cell>
          <cell r="B11992" t="str">
            <v>VÁLVULA PLÁSTICA CORTA-PINGOS [C]</v>
          </cell>
          <cell r="C11992" t="str">
            <v>ROH</v>
          </cell>
          <cell r="D11992" t="str">
            <v>UN</v>
          </cell>
        </row>
        <row r="11993">
          <cell r="A11993" t="str">
            <v>0268-08</v>
          </cell>
          <cell r="B11993" t="str">
            <v>VALV. CORTA-PINGOS PLAS. PT[C]</v>
          </cell>
          <cell r="C11993" t="str">
            <v>ROH</v>
          </cell>
          <cell r="D11993" t="str">
            <v>UN</v>
          </cell>
        </row>
        <row r="11994">
          <cell r="A11994" t="str">
            <v>0268-09</v>
          </cell>
          <cell r="B11994" t="str">
            <v>VÁLVULA VAPOR PLÁSTICA PRETA [PE]</v>
          </cell>
          <cell r="C11994" t="str">
            <v>ROH</v>
          </cell>
          <cell r="D11994" t="str">
            <v>UN</v>
          </cell>
        </row>
        <row r="11995">
          <cell r="A11995" t="str">
            <v>0268-10</v>
          </cell>
          <cell r="B11995" t="str">
            <v>VALV. SELETOR VAP. P-17</v>
          </cell>
          <cell r="C11995" t="str">
            <v>ROH</v>
          </cell>
          <cell r="D11995" t="str">
            <v>UN</v>
          </cell>
        </row>
        <row r="11996">
          <cell r="A11996" t="str">
            <v>0268-11</v>
          </cell>
          <cell r="B11996" t="str">
            <v>VALV. RETENCAO PLAS.-CJ[C]</v>
          </cell>
          <cell r="C11996" t="str">
            <v>ROH</v>
          </cell>
          <cell r="D11996" t="str">
            <v>UN</v>
          </cell>
        </row>
        <row r="11997">
          <cell r="A11997" t="str">
            <v>0268-12</v>
          </cell>
          <cell r="B11997" t="str">
            <v>VALV. CORTA-PINGOS PLAS. VERM[C]</v>
          </cell>
          <cell r="C11997" t="str">
            <v>ROH</v>
          </cell>
          <cell r="D11997" t="str">
            <v>UN</v>
          </cell>
        </row>
        <row r="11998">
          <cell r="A11998" t="str">
            <v>0268-13</v>
          </cell>
          <cell r="B11998" t="str">
            <v>VALV. CORTA-PINGOS PLAS. PT[C]</v>
          </cell>
          <cell r="C11998" t="str">
            <v>ROH</v>
          </cell>
          <cell r="D11998" t="str">
            <v>UN</v>
          </cell>
        </row>
        <row r="11999">
          <cell r="A11999" t="str">
            <v>0268-14</v>
          </cell>
          <cell r="B11999" t="str">
            <v>FIX SILICONE VALV. CORTA-PINGOS[C]</v>
          </cell>
          <cell r="C11999" t="str">
            <v>ROH</v>
          </cell>
          <cell r="D11999" t="str">
            <v>UN</v>
          </cell>
        </row>
        <row r="12000">
          <cell r="A12000" t="str">
            <v>0268-15</v>
          </cell>
          <cell r="B12000" t="str">
            <v>MOLA CILINDRICA VALV. CORTA-PINGOS[C]</v>
          </cell>
          <cell r="C12000" t="str">
            <v>ROH</v>
          </cell>
          <cell r="D12000" t="str">
            <v>UN</v>
          </cell>
        </row>
        <row r="12001">
          <cell r="A12001" t="str">
            <v>0268-16</v>
          </cell>
          <cell r="B12001" t="str">
            <v>VALV. CORTA-PINGOS PLAS. PT[C]</v>
          </cell>
          <cell r="C12001" t="str">
            <v>ROH</v>
          </cell>
          <cell r="D12001" t="str">
            <v>UN</v>
          </cell>
        </row>
        <row r="12002">
          <cell r="A12002" t="str">
            <v>0268-17</v>
          </cell>
          <cell r="B12002" t="str">
            <v>VALV. CORTA-PINGOS PLAS. VERM[C]</v>
          </cell>
          <cell r="C12002" t="str">
            <v>ROH</v>
          </cell>
          <cell r="D12002" t="str">
            <v>UN</v>
          </cell>
        </row>
        <row r="12003">
          <cell r="A12003" t="str">
            <v>0268-18</v>
          </cell>
          <cell r="B12003" t="str">
            <v>VALV. CORTA-PINGOS PLAS. VERM[C]</v>
          </cell>
          <cell r="C12003" t="str">
            <v>ROH</v>
          </cell>
          <cell r="D12003" t="str">
            <v>UN</v>
          </cell>
        </row>
        <row r="12004">
          <cell r="A12004" t="str">
            <v>0268-19</v>
          </cell>
          <cell r="B12004" t="str">
            <v>VÁLVULA VAPOR PLÁSTICA PRETA [PE]</v>
          </cell>
          <cell r="C12004" t="str">
            <v>ROH</v>
          </cell>
          <cell r="D12004" t="str">
            <v>UN</v>
          </cell>
        </row>
        <row r="12005">
          <cell r="A12005" t="str">
            <v>0268-20</v>
          </cell>
          <cell r="B12005" t="str">
            <v>VÁLVULA VAPOR PLÁSTICA PRETA [PE]</v>
          </cell>
          <cell r="C12005" t="str">
            <v>ROH</v>
          </cell>
          <cell r="D12005" t="str">
            <v>UN</v>
          </cell>
        </row>
        <row r="12006">
          <cell r="A12006" t="str">
            <v>0268-21</v>
          </cell>
          <cell r="B12006" t="str">
            <v>VÁLVULA VAPOR PLÁSTICA VERMELHA [PE]</v>
          </cell>
          <cell r="C12006" t="str">
            <v>ROH</v>
          </cell>
          <cell r="D12006" t="str">
            <v>UN</v>
          </cell>
        </row>
        <row r="12007">
          <cell r="A12007" t="str">
            <v>0268-22</v>
          </cell>
          <cell r="B12007" t="str">
            <v>VÁLVULA VAPOR PLÁSTICA PRETA [PE]</v>
          </cell>
          <cell r="C12007" t="str">
            <v>ROH</v>
          </cell>
          <cell r="D12007" t="str">
            <v>UN</v>
          </cell>
        </row>
        <row r="12008">
          <cell r="A12008" t="str">
            <v>0268-23</v>
          </cell>
          <cell r="B12008" t="str">
            <v>VÁLVULA VAPOR PLÁSTICA PRETA [PE]</v>
          </cell>
          <cell r="C12008" t="str">
            <v>ROH</v>
          </cell>
          <cell r="D12008" t="str">
            <v>UN</v>
          </cell>
        </row>
        <row r="12009">
          <cell r="A12009" t="str">
            <v>0268-24</v>
          </cell>
          <cell r="B12009" t="str">
            <v>VÁLVULA VAPOR PLÁSTICA VERMELHA [PE]</v>
          </cell>
          <cell r="C12009" t="str">
            <v>ROH</v>
          </cell>
          <cell r="D12009" t="str">
            <v>UN</v>
          </cell>
        </row>
        <row r="12010">
          <cell r="A12010" t="str">
            <v>0268-25</v>
          </cell>
          <cell r="B12010" t="str">
            <v>VALV. VAPOR PLAS. PT[PE]</v>
          </cell>
          <cell r="C12010" t="str">
            <v>ROH</v>
          </cell>
          <cell r="D12010" t="str">
            <v>UN</v>
          </cell>
        </row>
        <row r="12011">
          <cell r="A12011" t="str">
            <v>0268-26</v>
          </cell>
          <cell r="B12011" t="str">
            <v>VÁLVULA VAPOR PLÁSTICA PRETA [PE]</v>
          </cell>
          <cell r="C12011" t="str">
            <v>ROH</v>
          </cell>
          <cell r="D12011" t="str">
            <v>UN</v>
          </cell>
        </row>
        <row r="12012">
          <cell r="A12012" t="str">
            <v>0268-27</v>
          </cell>
          <cell r="B12012" t="str">
            <v>VÁLVULA VAPOR PLÁSTICA VERMELHA [PE]</v>
          </cell>
          <cell r="C12012" t="str">
            <v>ROH</v>
          </cell>
          <cell r="D12012" t="str">
            <v>UN</v>
          </cell>
        </row>
        <row r="12013">
          <cell r="A12013" t="str">
            <v>0268-47</v>
          </cell>
          <cell r="B12013" t="str">
            <v>VALV. CORTA-PINGOS PLAS. PT[C]</v>
          </cell>
          <cell r="C12013" t="str">
            <v>ROH</v>
          </cell>
          <cell r="D12013" t="str">
            <v>UN</v>
          </cell>
        </row>
        <row r="12014">
          <cell r="A12014" t="str">
            <v>0268-48</v>
          </cell>
          <cell r="B12014" t="str">
            <v>PRE FILTRO PLAS. VERM[AP]</v>
          </cell>
          <cell r="C12014" t="str">
            <v>ROH</v>
          </cell>
          <cell r="D12014" t="str">
            <v>UN</v>
          </cell>
        </row>
        <row r="12015">
          <cell r="A12015" t="str">
            <v>0268-49</v>
          </cell>
          <cell r="B12015" t="str">
            <v>PRE FILTRO PLAS. LJ[AP]</v>
          </cell>
          <cell r="C12015" t="str">
            <v>ROH</v>
          </cell>
          <cell r="D12015" t="str">
            <v>UN</v>
          </cell>
        </row>
        <row r="12016">
          <cell r="A12016" t="str">
            <v>0268-50</v>
          </cell>
          <cell r="B12016" t="str">
            <v>FILTRO CICLONE PLAS. AZUL PETROLEO[AP]</v>
          </cell>
          <cell r="C12016" t="str">
            <v>ROH</v>
          </cell>
          <cell r="D12016" t="str">
            <v>UN</v>
          </cell>
        </row>
        <row r="12017">
          <cell r="A12017" t="str">
            <v>0268-51</v>
          </cell>
          <cell r="B12017" t="str">
            <v>VALV. CORTA-PINGOS PLAS. PT[C]</v>
          </cell>
          <cell r="C12017" t="str">
            <v>ROH</v>
          </cell>
          <cell r="D12017" t="str">
            <v>UN</v>
          </cell>
        </row>
        <row r="12018">
          <cell r="A12018" t="str">
            <v>0268-52</v>
          </cell>
          <cell r="B12018" t="str">
            <v>VALV. CORTA-PINGOS PLAS. PT[C]</v>
          </cell>
          <cell r="C12018" t="str">
            <v>ROH</v>
          </cell>
          <cell r="D12018" t="str">
            <v>UN</v>
          </cell>
        </row>
        <row r="12019">
          <cell r="A12019" t="str">
            <v>0268-53</v>
          </cell>
          <cell r="B12019" t="str">
            <v>VÁLVULA VAPOR PLÁSTICA VERMELHA [PE]</v>
          </cell>
          <cell r="C12019" t="str">
            <v>ROH</v>
          </cell>
          <cell r="D12019" t="str">
            <v>UN</v>
          </cell>
        </row>
        <row r="12020">
          <cell r="A12020" t="str">
            <v>0269-01</v>
          </cell>
          <cell r="B12020" t="str">
            <v>DOSADOR PLAS. UMA MEDIDA[C]</v>
          </cell>
          <cell r="C12020" t="str">
            <v>ROH</v>
          </cell>
          <cell r="D12020" t="str">
            <v>UN</v>
          </cell>
        </row>
        <row r="12021">
          <cell r="A12021" t="str">
            <v>0269-05</v>
          </cell>
          <cell r="B12021" t="str">
            <v>DOSADOR PLAS. DUAS MEDIDAS[PF]</v>
          </cell>
          <cell r="C12021" t="str">
            <v>ROH</v>
          </cell>
          <cell r="D12021" t="str">
            <v>UN</v>
          </cell>
        </row>
        <row r="12022">
          <cell r="A12022" t="str">
            <v>0269-06</v>
          </cell>
          <cell r="B12022" t="str">
            <v>DOSADOR C-06</v>
          </cell>
          <cell r="C12022" t="str">
            <v>ROH</v>
          </cell>
          <cell r="D12022" t="str">
            <v>UN</v>
          </cell>
        </row>
        <row r="12023">
          <cell r="A12023" t="str">
            <v>0269-07</v>
          </cell>
          <cell r="B12023" t="str">
            <v>DOSADOR C-05</v>
          </cell>
          <cell r="C12023" t="str">
            <v>ROH</v>
          </cell>
          <cell r="D12023" t="str">
            <v>UN</v>
          </cell>
        </row>
        <row r="12024">
          <cell r="A12024" t="str">
            <v>0269-08</v>
          </cell>
          <cell r="B12024" t="str">
            <v>DOSADOR PLAS. PT[PP]</v>
          </cell>
          <cell r="C12024" t="str">
            <v>ROH</v>
          </cell>
          <cell r="D12024" t="str">
            <v>UN</v>
          </cell>
        </row>
        <row r="12025">
          <cell r="A12025" t="str">
            <v>0269-09</v>
          </cell>
          <cell r="B12025" t="str">
            <v>COLHER MEDIDORA PLAS. PT SOCADOR[C]</v>
          </cell>
          <cell r="C12025" t="str">
            <v>ROH</v>
          </cell>
          <cell r="D12025" t="str">
            <v>UN</v>
          </cell>
        </row>
        <row r="12026">
          <cell r="A12026" t="str">
            <v>0269-10</v>
          </cell>
          <cell r="B12026" t="str">
            <v>DOSADOR C-11</v>
          </cell>
          <cell r="C12026" t="str">
            <v>ROH</v>
          </cell>
          <cell r="D12026" t="str">
            <v>UN</v>
          </cell>
        </row>
        <row r="12027">
          <cell r="A12027" t="str">
            <v>0269-11</v>
          </cell>
          <cell r="B12027" t="str">
            <v>DOSADOR C-13</v>
          </cell>
          <cell r="C12027" t="str">
            <v>ROH</v>
          </cell>
          <cell r="D12027" t="str">
            <v>UN</v>
          </cell>
        </row>
        <row r="12028">
          <cell r="A12028" t="str">
            <v>0269-12</v>
          </cell>
          <cell r="B12028" t="str">
            <v>DOSADOR PLÁSTICO [C]</v>
          </cell>
          <cell r="C12028" t="str">
            <v>ROH</v>
          </cell>
          <cell r="D12028" t="str">
            <v>UN</v>
          </cell>
        </row>
        <row r="12029">
          <cell r="A12029" t="str">
            <v>0269-14</v>
          </cell>
          <cell r="B12029" t="str">
            <v>DOSADOR PLAS. UMA MEDIDA[C]</v>
          </cell>
          <cell r="C12029" t="str">
            <v>ROH</v>
          </cell>
          <cell r="D12029" t="str">
            <v>UN</v>
          </cell>
        </row>
        <row r="12030">
          <cell r="A12030" t="str">
            <v>0269-15</v>
          </cell>
          <cell r="B12030" t="str">
            <v>DOSADOR PLAS. VERDE[PP]</v>
          </cell>
          <cell r="C12030" t="str">
            <v>ROH</v>
          </cell>
          <cell r="D12030" t="str">
            <v>UN</v>
          </cell>
        </row>
        <row r="12031">
          <cell r="A12031" t="str">
            <v>0269-16</v>
          </cell>
          <cell r="B12031" t="str">
            <v>DOSADOR[C]</v>
          </cell>
          <cell r="C12031" t="str">
            <v>ROH</v>
          </cell>
          <cell r="D12031" t="str">
            <v>UN</v>
          </cell>
        </row>
        <row r="12032">
          <cell r="A12032" t="str">
            <v>0269-17</v>
          </cell>
          <cell r="B12032" t="str">
            <v>DOSADOR PLÁSTICA UMA MEDIDA [C]</v>
          </cell>
          <cell r="C12032" t="str">
            <v>ROH</v>
          </cell>
          <cell r="D12032" t="str">
            <v>UN</v>
          </cell>
        </row>
        <row r="12033">
          <cell r="A12033" t="str">
            <v>0269-18</v>
          </cell>
          <cell r="B12033" t="str">
            <v>COLHER DOSADORA ACRILICA TRANSP[PP]</v>
          </cell>
          <cell r="C12033" t="str">
            <v>ROH</v>
          </cell>
          <cell r="D12033" t="str">
            <v>UN</v>
          </cell>
        </row>
        <row r="12034">
          <cell r="A12034" t="str">
            <v>0269-19</v>
          </cell>
          <cell r="B12034" t="str">
            <v>DOSADOR PLAS. UMA MEDIDA</v>
          </cell>
          <cell r="C12034" t="str">
            <v>ROH</v>
          </cell>
          <cell r="D12034" t="str">
            <v>UN</v>
          </cell>
        </row>
        <row r="12035">
          <cell r="A12035" t="str">
            <v>0269-20</v>
          </cell>
          <cell r="B12035" t="str">
            <v>DOSADOR PLAS. UMA MEDIDA[C]</v>
          </cell>
          <cell r="C12035" t="str">
            <v>ROH</v>
          </cell>
          <cell r="D12035" t="str">
            <v>UN</v>
          </cell>
        </row>
        <row r="12036">
          <cell r="A12036" t="str">
            <v>0269-21</v>
          </cell>
          <cell r="B12036" t="str">
            <v>COLHER MEDIDORA PLÁST PRETA COMPACTDR[C]</v>
          </cell>
          <cell r="C12036" t="str">
            <v>ROH</v>
          </cell>
          <cell r="D12036" t="str">
            <v>UN</v>
          </cell>
        </row>
        <row r="12037">
          <cell r="A12037" t="str">
            <v>0269-22</v>
          </cell>
          <cell r="B12037" t="str">
            <v>COLHER MEDIDORA PLÁST PRETA COMPACTDR[C]</v>
          </cell>
          <cell r="C12037" t="str">
            <v>ROH</v>
          </cell>
          <cell r="D12037" t="str">
            <v>UN</v>
          </cell>
        </row>
        <row r="12038">
          <cell r="A12038" t="str">
            <v>0270-01</v>
          </cell>
          <cell r="B12038" t="str">
            <v>CB PL CT PR FIXO H03 3X0,75MML1,3025010A</v>
          </cell>
          <cell r="C12038" t="str">
            <v>ROH</v>
          </cell>
          <cell r="D12038" t="str">
            <v>UN</v>
          </cell>
        </row>
        <row r="12039">
          <cell r="A12039" t="str">
            <v>0270-04</v>
          </cell>
          <cell r="B12039" t="str">
            <v>CHICOTE ELET. 12 VIAS AUTO RADIO[AR</v>
          </cell>
          <cell r="C12039" t="str">
            <v>ROH</v>
          </cell>
          <cell r="D12039" t="str">
            <v>UN</v>
          </cell>
        </row>
        <row r="12040">
          <cell r="A12040" t="str">
            <v>0270-05</v>
          </cell>
          <cell r="B12040" t="str">
            <v>CB PL C-06</v>
          </cell>
          <cell r="C12040" t="str">
            <v>ROH</v>
          </cell>
          <cell r="D12040" t="str">
            <v>UN</v>
          </cell>
        </row>
        <row r="12041">
          <cell r="A12041" t="str">
            <v>0270-07</v>
          </cell>
          <cell r="B12041" t="str">
            <v>SUPORTE DE BORRACHA CABO PLUG AF-03</v>
          </cell>
          <cell r="C12041" t="str">
            <v>ROH</v>
          </cell>
          <cell r="D12041" t="str">
            <v>UN</v>
          </cell>
        </row>
        <row r="12042">
          <cell r="A12042" t="str">
            <v>0270-08</v>
          </cell>
          <cell r="B12042" t="str">
            <v>CB PL P-14</v>
          </cell>
          <cell r="C12042" t="str">
            <v>ROH</v>
          </cell>
          <cell r="D12042" t="str">
            <v>UN</v>
          </cell>
        </row>
        <row r="12043">
          <cell r="A12043" t="str">
            <v>0270-09</v>
          </cell>
          <cell r="B12043" t="str">
            <v>CB PL ST PR FIXO H05 3X,75MML1,0M250V10A</v>
          </cell>
          <cell r="C12043" t="str">
            <v>ROH</v>
          </cell>
          <cell r="D12043" t="str">
            <v>UN</v>
          </cell>
        </row>
        <row r="12044">
          <cell r="A12044" t="str">
            <v>0270-10</v>
          </cell>
          <cell r="B12044" t="str">
            <v>CB PL EM-06</v>
          </cell>
          <cell r="C12044" t="str">
            <v>ROH</v>
          </cell>
          <cell r="D12044" t="str">
            <v>UN</v>
          </cell>
        </row>
        <row r="12045">
          <cell r="A12045" t="str">
            <v>0270-11</v>
          </cell>
          <cell r="B12045" t="str">
            <v>CONECTOR CB PL EM-06</v>
          </cell>
          <cell r="C12045" t="str">
            <v>ROH</v>
          </cell>
          <cell r="D12045" t="str">
            <v>UN</v>
          </cell>
        </row>
        <row r="12046">
          <cell r="A12046" t="str">
            <v>0270-12</v>
          </cell>
          <cell r="B12046" t="str">
            <v>CB PL FR-08</v>
          </cell>
          <cell r="C12046" t="str">
            <v>ROH</v>
          </cell>
          <cell r="D12046" t="str">
            <v>UN</v>
          </cell>
        </row>
        <row r="12047">
          <cell r="A12047" t="str">
            <v>0270-13</v>
          </cell>
          <cell r="B12047" t="str">
            <v>PRENDEDOR CB PL FR-08</v>
          </cell>
          <cell r="C12047" t="str">
            <v>ROH</v>
          </cell>
          <cell r="D12047" t="str">
            <v>UN</v>
          </cell>
        </row>
        <row r="12048">
          <cell r="A12048" t="str">
            <v>0270-14</v>
          </cell>
          <cell r="B12048" t="str">
            <v>CB PL CT RS FIXO H03 2X,5MML1,9025V2,5A</v>
          </cell>
          <cell r="C12048" t="str">
            <v>ROH</v>
          </cell>
          <cell r="D12048" t="str">
            <v>UN</v>
          </cell>
        </row>
        <row r="12049">
          <cell r="A12049" t="str">
            <v>0270-15</v>
          </cell>
          <cell r="B12049" t="str">
            <v>CB PL V-95</v>
          </cell>
          <cell r="C12049" t="str">
            <v>ROH</v>
          </cell>
          <cell r="D12049" t="str">
            <v>UN</v>
          </cell>
        </row>
        <row r="12050">
          <cell r="A12050" t="str">
            <v>0270-16</v>
          </cell>
          <cell r="B12050" t="str">
            <v>PRENDEDOR CB PL V-95</v>
          </cell>
          <cell r="C12050" t="str">
            <v>ROH</v>
          </cell>
          <cell r="D12050" t="str">
            <v>UN</v>
          </cell>
        </row>
        <row r="12051">
          <cell r="A12051" t="str">
            <v>0270-18</v>
          </cell>
          <cell r="B12051" t="str">
            <v>CB PL EM-08</v>
          </cell>
          <cell r="C12051" t="str">
            <v>ROH</v>
          </cell>
          <cell r="D12051" t="str">
            <v>UN</v>
          </cell>
        </row>
        <row r="12052">
          <cell r="A12052" t="str">
            <v>0270-19</v>
          </cell>
          <cell r="B12052" t="str">
            <v>CONECTOR CB PL EM-08</v>
          </cell>
          <cell r="C12052" t="str">
            <v>ROH</v>
          </cell>
          <cell r="D12052" t="str">
            <v>UN</v>
          </cell>
        </row>
        <row r="12053">
          <cell r="A12053" t="str">
            <v>0270-20</v>
          </cell>
          <cell r="B12053" t="str">
            <v>CABO PLUG BX-14</v>
          </cell>
          <cell r="C12053" t="str">
            <v>ROH</v>
          </cell>
          <cell r="D12053" t="str">
            <v>UN</v>
          </cell>
        </row>
        <row r="12054">
          <cell r="A12054" t="str">
            <v>0270-21</v>
          </cell>
          <cell r="B12054" t="str">
            <v>PROT. CB PL-BR NF-04</v>
          </cell>
          <cell r="C12054" t="str">
            <v>ROH</v>
          </cell>
          <cell r="D12054" t="str">
            <v>UN</v>
          </cell>
        </row>
        <row r="12055">
          <cell r="A12055" t="str">
            <v>0270-22</v>
          </cell>
          <cell r="B12055" t="str">
            <v>CB PL-BR NF-04</v>
          </cell>
          <cell r="C12055" t="str">
            <v>ROH</v>
          </cell>
          <cell r="D12055" t="str">
            <v>UN</v>
          </cell>
        </row>
        <row r="12056">
          <cell r="A12056" t="str">
            <v>0270-23</v>
          </cell>
          <cell r="B12056" t="str">
            <v>TRAVA FIO NF-0411/18/19</v>
          </cell>
          <cell r="C12056" t="str">
            <v>ROH</v>
          </cell>
          <cell r="D12056" t="str">
            <v>UN</v>
          </cell>
        </row>
        <row r="12057">
          <cell r="A12057" t="str">
            <v>0270-25</v>
          </cell>
          <cell r="B12057" t="str">
            <v>PROT. CB PLBORR. PT[SC]</v>
          </cell>
          <cell r="C12057" t="str">
            <v>ROH</v>
          </cell>
          <cell r="D12057" t="str">
            <v>UN</v>
          </cell>
        </row>
        <row r="12058">
          <cell r="A12058" t="str">
            <v>0270-26</v>
          </cell>
          <cell r="B12058" t="str">
            <v>CP ST PR FX H05 2X1.00MM²L1.70M250V12A</v>
          </cell>
          <cell r="C12058" t="str">
            <v>ROH</v>
          </cell>
          <cell r="D12058" t="str">
            <v>UN</v>
          </cell>
        </row>
        <row r="12059">
          <cell r="A12059" t="str">
            <v>0270-27</v>
          </cell>
          <cell r="B12059" t="str">
            <v>ADAP. ADC BX-16</v>
          </cell>
          <cell r="C12059" t="str">
            <v>ROH</v>
          </cell>
          <cell r="D12059" t="str">
            <v>UN</v>
          </cell>
        </row>
        <row r="12060">
          <cell r="A12060" t="str">
            <v>0270-31</v>
          </cell>
          <cell r="B12060" t="str">
            <v>CB PL-PT NF-11/18/19</v>
          </cell>
          <cell r="C12060" t="str">
            <v>ROH</v>
          </cell>
          <cell r="D12060" t="str">
            <v>UN</v>
          </cell>
        </row>
        <row r="12061">
          <cell r="A12061" t="str">
            <v>0270-32</v>
          </cell>
          <cell r="B12061" t="str">
            <v>CB PL CL-02</v>
          </cell>
          <cell r="C12061" t="str">
            <v>ROH</v>
          </cell>
          <cell r="D12061" t="str">
            <v>UN</v>
          </cell>
        </row>
        <row r="12062">
          <cell r="A12062" t="str">
            <v>0270-33</v>
          </cell>
          <cell r="B12062" t="str">
            <v>PROT. CB PL CL-02</v>
          </cell>
          <cell r="C12062" t="str">
            <v>ROH</v>
          </cell>
          <cell r="D12062" t="str">
            <v>UN</v>
          </cell>
        </row>
        <row r="12063">
          <cell r="A12063" t="str">
            <v>0270-34</v>
          </cell>
          <cell r="B12063" t="str">
            <v>CABO PLUG 12A 127V [FR]</v>
          </cell>
          <cell r="C12063" t="str">
            <v>ROH</v>
          </cell>
          <cell r="D12063" t="str">
            <v>UN</v>
          </cell>
        </row>
        <row r="12064">
          <cell r="A12064" t="str">
            <v>0270-35</v>
          </cell>
          <cell r="B12064" t="str">
            <v>CB PL CE-04</v>
          </cell>
          <cell r="C12064" t="str">
            <v>ROH</v>
          </cell>
          <cell r="D12064" t="str">
            <v>UN</v>
          </cell>
        </row>
        <row r="12065">
          <cell r="A12065" t="str">
            <v>0270-36</v>
          </cell>
          <cell r="B12065" t="str">
            <v>CB PL CF-06</v>
          </cell>
          <cell r="C12065" t="str">
            <v>ROH</v>
          </cell>
          <cell r="D12065" t="str">
            <v>UN</v>
          </cell>
        </row>
        <row r="12066">
          <cell r="A12066" t="str">
            <v>0270-37</v>
          </cell>
          <cell r="B12066" t="str">
            <v>ADAP. ADC DP-02</v>
          </cell>
          <cell r="C12066" t="str">
            <v>ROH</v>
          </cell>
          <cell r="D12066" t="str">
            <v>UN</v>
          </cell>
        </row>
        <row r="12067">
          <cell r="A12067" t="str">
            <v>0270-38</v>
          </cell>
          <cell r="B12067" t="str">
            <v>CB PL CT PR REM H03 2X,5MML1,49M250V2,5A</v>
          </cell>
          <cell r="C12067" t="str">
            <v>ROH</v>
          </cell>
          <cell r="D12067" t="str">
            <v>UN</v>
          </cell>
        </row>
        <row r="12068">
          <cell r="A12068" t="str">
            <v>0270-40</v>
          </cell>
          <cell r="B12068" t="str">
            <v>CABO PLUG AF-06</v>
          </cell>
          <cell r="C12068" t="str">
            <v>ROH</v>
          </cell>
          <cell r="D12068" t="str">
            <v>UN</v>
          </cell>
        </row>
        <row r="12069">
          <cell r="A12069" t="str">
            <v>0270-41</v>
          </cell>
          <cell r="B12069" t="str">
            <v>PRENDEDOR DO CABO PLUG AF-06</v>
          </cell>
          <cell r="C12069" t="str">
            <v>ROH</v>
          </cell>
          <cell r="D12069" t="str">
            <v>UN</v>
          </cell>
        </row>
        <row r="12070">
          <cell r="A12070" t="str">
            <v>0270-42</v>
          </cell>
          <cell r="B12070" t="str">
            <v>COBERTURA DO CABO PLUG AF-06</v>
          </cell>
          <cell r="C12070" t="str">
            <v>ROH</v>
          </cell>
          <cell r="D12070" t="str">
            <v>UN</v>
          </cell>
        </row>
        <row r="12071">
          <cell r="A12071" t="str">
            <v>0270-43</v>
          </cell>
          <cell r="B12071" t="str">
            <v>CB PL CH-03</v>
          </cell>
          <cell r="C12071" t="str">
            <v>ROH</v>
          </cell>
          <cell r="D12071" t="str">
            <v>UN</v>
          </cell>
        </row>
        <row r="12072">
          <cell r="A12072" t="str">
            <v>0270-44</v>
          </cell>
          <cell r="B12072" t="str">
            <v>CABO PLUG F-32/31</v>
          </cell>
          <cell r="C12072" t="str">
            <v>ROH</v>
          </cell>
          <cell r="D12072" t="str">
            <v>UN</v>
          </cell>
        </row>
        <row r="12073">
          <cell r="A12073" t="str">
            <v>0270-45</v>
          </cell>
          <cell r="B12073" t="str">
            <v>CB PL BX-12</v>
          </cell>
          <cell r="C12073" t="str">
            <v>ROH</v>
          </cell>
          <cell r="D12073" t="str">
            <v>UN</v>
          </cell>
        </row>
        <row r="12074">
          <cell r="A12074" t="str">
            <v>0270-47</v>
          </cell>
          <cell r="B12074" t="str">
            <v>CB PL ST BR FIXO CSP 3X0,75MM² L1,90M10A</v>
          </cell>
          <cell r="C12074" t="str">
            <v>ROH</v>
          </cell>
          <cell r="D12074" t="str">
            <v>UN</v>
          </cell>
        </row>
        <row r="12075">
          <cell r="A12075" t="str">
            <v>0270-48</v>
          </cell>
          <cell r="B12075" t="str">
            <v>PROT. CB PLBORR. PT[SC]</v>
          </cell>
          <cell r="C12075" t="str">
            <v>ROH</v>
          </cell>
          <cell r="D12075" t="str">
            <v>UN</v>
          </cell>
        </row>
        <row r="12076">
          <cell r="A12076" t="str">
            <v>0270-49</v>
          </cell>
          <cell r="B12076" t="str">
            <v>FONTE ALIM. OUTPUT: 4,5VDC</v>
          </cell>
          <cell r="C12076" t="str">
            <v>ROH</v>
          </cell>
          <cell r="D12076" t="str">
            <v>UN</v>
          </cell>
        </row>
        <row r="12077">
          <cell r="A12077" t="str">
            <v>0270-51</v>
          </cell>
          <cell r="B12077" t="str">
            <v>CB PL CT PR REMH03 2X,75MML1,50M250V10A</v>
          </cell>
          <cell r="C12077" t="str">
            <v>ROH</v>
          </cell>
          <cell r="D12077" t="str">
            <v>UN</v>
          </cell>
        </row>
        <row r="12078">
          <cell r="A12078" t="str">
            <v>0270-52</v>
          </cell>
          <cell r="B12078" t="str">
            <v>CB 2 VIAS 1,50M RCA-RCA</v>
          </cell>
          <cell r="C12078" t="str">
            <v>ROH</v>
          </cell>
          <cell r="D12078" t="str">
            <v>UN</v>
          </cell>
        </row>
        <row r="12079">
          <cell r="A12079" t="str">
            <v>0270-53</v>
          </cell>
          <cell r="B12079" t="str">
            <v>CB 2 VIAS CT BAT AUXILIAR</v>
          </cell>
          <cell r="C12079" t="str">
            <v>ROH</v>
          </cell>
          <cell r="D12079" t="str">
            <v>UN</v>
          </cell>
        </row>
        <row r="12080">
          <cell r="A12080" t="str">
            <v>0270-54</v>
          </cell>
          <cell r="B12080" t="str">
            <v>CB PL EM-07</v>
          </cell>
          <cell r="C12080" t="str">
            <v>ROH</v>
          </cell>
          <cell r="D12080" t="str">
            <v>UN</v>
          </cell>
        </row>
        <row r="12081">
          <cell r="A12081" t="str">
            <v>0270-55</v>
          </cell>
          <cell r="B12081" t="str">
            <v>CP CT PR REM H05 3X0.75MM²L1.00M250V10A</v>
          </cell>
          <cell r="C12081" t="str">
            <v>ROH</v>
          </cell>
          <cell r="D12081" t="str">
            <v>UN</v>
          </cell>
        </row>
        <row r="12082">
          <cell r="A12082" t="str">
            <v>0270-57</v>
          </cell>
          <cell r="B12082" t="str">
            <v>CABO PLUG 10A 220V [FR]</v>
          </cell>
          <cell r="C12082" t="str">
            <v>ROH</v>
          </cell>
          <cell r="D12082" t="str">
            <v>UN</v>
          </cell>
        </row>
        <row r="12083">
          <cell r="A12083" t="str">
            <v>0270-58</v>
          </cell>
          <cell r="B12083" t="str">
            <v>CB PL CT PR FIXO H05 3X1,0MML2,0M250V12A</v>
          </cell>
          <cell r="C12083" t="str">
            <v>ROH</v>
          </cell>
          <cell r="D12083" t="str">
            <v>UN</v>
          </cell>
        </row>
        <row r="12084">
          <cell r="A12084" t="str">
            <v>0270-59</v>
          </cell>
          <cell r="B12084" t="str">
            <v>CB PL ST PR FIXO H05 3X,75MML1,0M250V10A</v>
          </cell>
          <cell r="C12084" t="str">
            <v>ROH</v>
          </cell>
          <cell r="D12084" t="str">
            <v>UN</v>
          </cell>
        </row>
        <row r="12085">
          <cell r="A12085" t="str">
            <v>0270-61</v>
          </cell>
          <cell r="B12085" t="str">
            <v>CP ST PR FX H05 3X1.00MM²L1.0M250V12A</v>
          </cell>
          <cell r="C12085" t="str">
            <v>ROH</v>
          </cell>
          <cell r="D12085" t="str">
            <v>UN</v>
          </cell>
        </row>
        <row r="12086">
          <cell r="A12086" t="str">
            <v>0270-62</v>
          </cell>
          <cell r="B12086" t="str">
            <v>CP ST PR FX H05 3X0.75MM²L1.0M250V10A</v>
          </cell>
          <cell r="C12086" t="str">
            <v>ROH</v>
          </cell>
          <cell r="D12086" t="str">
            <v>UN</v>
          </cell>
        </row>
        <row r="12087">
          <cell r="A12087" t="str">
            <v>0270-63</v>
          </cell>
          <cell r="B12087" t="str">
            <v>CABO PLUGUE FIXO 3X0,75MM² 10A 250V [AF]</v>
          </cell>
          <cell r="C12087" t="str">
            <v>ROH</v>
          </cell>
          <cell r="D12087" t="str">
            <v>UN</v>
          </cell>
        </row>
        <row r="12088">
          <cell r="A12088" t="str">
            <v>0270-64</v>
          </cell>
          <cell r="B12088" t="str">
            <v>CB PL CT BR FIXO H03 2X,5MML1,3025V2,5A</v>
          </cell>
          <cell r="C12088" t="str">
            <v>ROH</v>
          </cell>
          <cell r="D12088" t="str">
            <v>UN</v>
          </cell>
        </row>
        <row r="12089">
          <cell r="A12089" t="str">
            <v>0270-65</v>
          </cell>
          <cell r="B12089" t="str">
            <v>CB USB PT[BT]</v>
          </cell>
          <cell r="C12089" t="str">
            <v>ROH</v>
          </cell>
          <cell r="D12089" t="str">
            <v>UN</v>
          </cell>
        </row>
        <row r="12090">
          <cell r="A12090" t="str">
            <v>0270-66</v>
          </cell>
          <cell r="B12090" t="str">
            <v>ADAP. APPLE 30 PINOS[BT]</v>
          </cell>
          <cell r="C12090" t="str">
            <v>ROH</v>
          </cell>
          <cell r="D12090" t="str">
            <v>UN</v>
          </cell>
        </row>
        <row r="12091">
          <cell r="A12091" t="str">
            <v>0270-67</v>
          </cell>
          <cell r="B12091" t="str">
            <v>ADAP. MICRO USB[BT]</v>
          </cell>
          <cell r="C12091" t="str">
            <v>ROH</v>
          </cell>
          <cell r="D12091" t="str">
            <v>UN</v>
          </cell>
        </row>
        <row r="12092">
          <cell r="A12092" t="str">
            <v>0270-68</v>
          </cell>
          <cell r="B12092" t="str">
            <v>ADAP. MINI USB[BT]</v>
          </cell>
          <cell r="C12092" t="str">
            <v>ROH</v>
          </cell>
          <cell r="D12092" t="str">
            <v>UN</v>
          </cell>
        </row>
        <row r="12093">
          <cell r="A12093" t="str">
            <v>0270-69</v>
          </cell>
          <cell r="B12093" t="str">
            <v>ADAP. PINO SIMPLES[BT]</v>
          </cell>
          <cell r="C12093" t="str">
            <v>ROH</v>
          </cell>
          <cell r="D12093" t="str">
            <v>UN</v>
          </cell>
        </row>
        <row r="12094">
          <cell r="A12094" t="str">
            <v>0270-70</v>
          </cell>
          <cell r="B12094" t="str">
            <v>FONTE ALIM. OUTPUT: 4V DC 0,1A</v>
          </cell>
          <cell r="C12094" t="str">
            <v>ROH</v>
          </cell>
          <cell r="D12094" t="str">
            <v>UN</v>
          </cell>
        </row>
        <row r="12095">
          <cell r="A12095" t="str">
            <v>0270-71</v>
          </cell>
          <cell r="B12095" t="str">
            <v>YILAIDUN: CABO TERRA 18X15CM PE-01/05</v>
          </cell>
          <cell r="C12095" t="str">
            <v>ROH</v>
          </cell>
          <cell r="D12095" t="str">
            <v>UN</v>
          </cell>
        </row>
        <row r="12096">
          <cell r="A12096" t="str">
            <v>0270-78</v>
          </cell>
          <cell r="B12096" t="str">
            <v>CB PL ST BR FIXO H05 3X0,75MML1,8025010A</v>
          </cell>
          <cell r="C12096" t="str">
            <v>ROH</v>
          </cell>
          <cell r="D12096" t="str">
            <v>UN</v>
          </cell>
        </row>
        <row r="12097">
          <cell r="A12097" t="str">
            <v>0270-79</v>
          </cell>
          <cell r="B12097" t="str">
            <v>CABO PLUG PRETO 10A 250V 3X0.75MM² 105°C</v>
          </cell>
          <cell r="C12097" t="str">
            <v>ROH</v>
          </cell>
          <cell r="D12097" t="str">
            <v>UN</v>
          </cell>
        </row>
        <row r="12098">
          <cell r="A12098" t="str">
            <v>0270-82</v>
          </cell>
          <cell r="B12098" t="str">
            <v>CP CT BR REM H05 3X0.75MM²L1.00M250V10A</v>
          </cell>
          <cell r="C12098" t="str">
            <v>ROH</v>
          </cell>
          <cell r="D12098" t="str">
            <v>UN</v>
          </cell>
        </row>
        <row r="12099">
          <cell r="A12099" t="str">
            <v>0270-83</v>
          </cell>
          <cell r="B12099" t="str">
            <v>CB PL CT PR REM H05 2X0,75MML1,0M250V10A</v>
          </cell>
          <cell r="C12099" t="str">
            <v>ROH</v>
          </cell>
          <cell r="D12099" t="str">
            <v>UN</v>
          </cell>
        </row>
        <row r="12100">
          <cell r="A12100" t="str">
            <v>0270-85</v>
          </cell>
          <cell r="B12100" t="str">
            <v>PROT. CB PL-PT NF-11/18/19</v>
          </cell>
          <cell r="C12100" t="str">
            <v>ROH</v>
          </cell>
          <cell r="D12100" t="str">
            <v>UN</v>
          </cell>
        </row>
        <row r="12101">
          <cell r="A12101" t="str">
            <v>0270-86</v>
          </cell>
          <cell r="B12101" t="str">
            <v>CB 2 VIAS 195MM[AR]</v>
          </cell>
          <cell r="C12101" t="str">
            <v>ROH</v>
          </cell>
          <cell r="D12101" t="str">
            <v>UN</v>
          </cell>
        </row>
        <row r="12102">
          <cell r="A12102" t="str">
            <v>0270-87</v>
          </cell>
          <cell r="B12102" t="str">
            <v>CB FLAT 14 VIAS 120MM[AR]</v>
          </cell>
          <cell r="C12102" t="str">
            <v>ROH</v>
          </cell>
          <cell r="D12102" t="str">
            <v>UN</v>
          </cell>
        </row>
        <row r="12103">
          <cell r="A12103" t="str">
            <v>0270-88</v>
          </cell>
          <cell r="B12103" t="str">
            <v>CHICOTE CONECTOR 12 VIAS FUS.[AR]</v>
          </cell>
          <cell r="C12103" t="str">
            <v>ROH</v>
          </cell>
          <cell r="D12103" t="str">
            <v>UN</v>
          </cell>
        </row>
        <row r="12104">
          <cell r="A12104" t="str">
            <v>0270-89</v>
          </cell>
          <cell r="B12104" t="str">
            <v>SOQUETE TERMINALANTENA[AR]</v>
          </cell>
          <cell r="C12104" t="str">
            <v>ROH</v>
          </cell>
          <cell r="D12104" t="str">
            <v>UN</v>
          </cell>
        </row>
        <row r="12105">
          <cell r="A12105" t="str">
            <v>0270-90</v>
          </cell>
          <cell r="B12105" t="str">
            <v>CB FLAT 16VIAS 199MM[BX]</v>
          </cell>
          <cell r="C12105" t="str">
            <v>ROH</v>
          </cell>
          <cell r="D12105" t="str">
            <v>UN</v>
          </cell>
        </row>
        <row r="12106">
          <cell r="A12106" t="str">
            <v>0270-91</v>
          </cell>
          <cell r="B12106" t="str">
            <v>CB 6 VIAS 159MM[BX]</v>
          </cell>
          <cell r="C12106" t="str">
            <v>ROH</v>
          </cell>
          <cell r="D12106" t="str">
            <v>UN</v>
          </cell>
        </row>
        <row r="12107">
          <cell r="A12107" t="str">
            <v>0270-92</v>
          </cell>
          <cell r="B12107" t="str">
            <v>CB 2 VIAS 210MM[BX]</v>
          </cell>
          <cell r="C12107" t="str">
            <v>ROH</v>
          </cell>
          <cell r="D12107" t="str">
            <v>UN</v>
          </cell>
        </row>
        <row r="12108">
          <cell r="A12108" t="str">
            <v>0270-93</v>
          </cell>
          <cell r="B12108" t="str">
            <v>CB 3VIAS 199MM[BX]</v>
          </cell>
          <cell r="C12108" t="str">
            <v>ROH</v>
          </cell>
          <cell r="D12108" t="str">
            <v>UN</v>
          </cell>
        </row>
        <row r="12109">
          <cell r="A12109" t="str">
            <v>0270-94</v>
          </cell>
          <cell r="B12109" t="str">
            <v>CB FLAT 16VIAS 100MM[BX]</v>
          </cell>
          <cell r="C12109" t="str">
            <v>ROH</v>
          </cell>
          <cell r="D12109" t="str">
            <v>UN</v>
          </cell>
        </row>
        <row r="12110">
          <cell r="A12110" t="str">
            <v>0270-95</v>
          </cell>
          <cell r="B12110" t="str">
            <v>CB 4 VIAS 150MM[BX]</v>
          </cell>
          <cell r="C12110" t="str">
            <v>ROH</v>
          </cell>
          <cell r="D12110" t="str">
            <v>UN</v>
          </cell>
        </row>
        <row r="12111">
          <cell r="A12111" t="str">
            <v>0270-96</v>
          </cell>
          <cell r="B12111" t="str">
            <v>CB 5 VIAS 130MM[BX]</v>
          </cell>
          <cell r="C12111" t="str">
            <v>ROH</v>
          </cell>
          <cell r="D12111" t="str">
            <v>UN</v>
          </cell>
        </row>
        <row r="12112">
          <cell r="A12112" t="str">
            <v>0270-97</v>
          </cell>
          <cell r="B12112" t="str">
            <v>CB 1VIAANTENA[BX]</v>
          </cell>
          <cell r="C12112" t="str">
            <v>ROH</v>
          </cell>
          <cell r="D12112" t="str">
            <v>UN</v>
          </cell>
        </row>
        <row r="12113">
          <cell r="A12113" t="str">
            <v>0270-98</v>
          </cell>
          <cell r="B12113" t="str">
            <v>CB 2 VIAS FERRITE[BX]</v>
          </cell>
          <cell r="C12113" t="str">
            <v>ROH</v>
          </cell>
          <cell r="D12113" t="str">
            <v>UN</v>
          </cell>
        </row>
        <row r="12114">
          <cell r="A12114" t="str">
            <v>0270-99</v>
          </cell>
          <cell r="B12114" t="str">
            <v>FIACAO INT FERRITE[BX]</v>
          </cell>
          <cell r="C12114" t="str">
            <v>ROH</v>
          </cell>
          <cell r="D12114" t="str">
            <v>UN</v>
          </cell>
        </row>
        <row r="12115">
          <cell r="A12115" t="str">
            <v>0271-01</v>
          </cell>
          <cell r="B12115" t="str">
            <v>FUS. TERM. C-06</v>
          </cell>
          <cell r="C12115" t="str">
            <v>ROH</v>
          </cell>
          <cell r="D12115" t="str">
            <v>UN</v>
          </cell>
        </row>
        <row r="12116">
          <cell r="A12116" t="str">
            <v>0271-09</v>
          </cell>
          <cell r="B12116" t="str">
            <v>FUSÍVEL TÉRMICO S-10 / S-11</v>
          </cell>
          <cell r="C12116" t="str">
            <v>ROH</v>
          </cell>
          <cell r="D12116" t="str">
            <v>UN</v>
          </cell>
        </row>
        <row r="12117">
          <cell r="A12117" t="str">
            <v>0271-10</v>
          </cell>
          <cell r="B12117" t="str">
            <v>FUS. TERMI. S-08</v>
          </cell>
          <cell r="C12117" t="str">
            <v>ROH</v>
          </cell>
          <cell r="D12117" t="str">
            <v>UN</v>
          </cell>
        </row>
        <row r="12118">
          <cell r="A12118" t="str">
            <v>0271-12</v>
          </cell>
          <cell r="B12118" t="str">
            <v>FUSÍVEL TÉRMICO C-09</v>
          </cell>
          <cell r="C12118" t="str">
            <v>ROH</v>
          </cell>
          <cell r="D12118" t="str">
            <v>UN</v>
          </cell>
        </row>
        <row r="12119">
          <cell r="A12119" t="str">
            <v>0271-13</v>
          </cell>
          <cell r="B12119" t="str">
            <v>FUS. TERMI. S-09</v>
          </cell>
          <cell r="C12119" t="str">
            <v>ROH</v>
          </cell>
          <cell r="D12119" t="str">
            <v>UN</v>
          </cell>
        </row>
        <row r="12120">
          <cell r="A12120" t="str">
            <v>0271-16</v>
          </cell>
          <cell r="B12120" t="str">
            <v>FUS. TERMI. FIACAO CONECTOR VP-01</v>
          </cell>
          <cell r="C12120" t="str">
            <v>ROH</v>
          </cell>
          <cell r="D12120" t="str">
            <v>UN</v>
          </cell>
        </row>
        <row r="12121">
          <cell r="A12121" t="str">
            <v>0271-17</v>
          </cell>
          <cell r="B12121" t="str">
            <v>FUS. TERMI. CERÂM.RY130-2 250VAC15A130°C</v>
          </cell>
          <cell r="C12121" t="str">
            <v>ROH</v>
          </cell>
          <cell r="D12121" t="str">
            <v>UN</v>
          </cell>
        </row>
        <row r="12122">
          <cell r="A12122" t="str">
            <v>0271-18</v>
          </cell>
          <cell r="B12122" t="str">
            <v>FUS. TERM. MICROTEMP G6A00 TF240°C</v>
          </cell>
          <cell r="C12122" t="str">
            <v>ROH</v>
          </cell>
          <cell r="D12122" t="str">
            <v>UN</v>
          </cell>
        </row>
        <row r="12123">
          <cell r="A12123" t="str">
            <v>0271-19</v>
          </cell>
          <cell r="B12123" t="str">
            <v>FUS. TERM. MICROTEMP G4A00 TF240°C</v>
          </cell>
          <cell r="C12123" t="str">
            <v>ROH</v>
          </cell>
          <cell r="D12123" t="str">
            <v>UN</v>
          </cell>
        </row>
        <row r="12124">
          <cell r="A12124" t="str">
            <v>0271-20</v>
          </cell>
          <cell r="B12124" t="str">
            <v>FUS. TERMI. 240ºC 10A 127V/220V NF</v>
          </cell>
          <cell r="C12124" t="str">
            <v>ROH</v>
          </cell>
          <cell r="D12124" t="str">
            <v>UN</v>
          </cell>
        </row>
        <row r="12125">
          <cell r="A12125" t="str">
            <v>0271-21</v>
          </cell>
          <cell r="B12125" t="str">
            <v>FUSÍVEL AF-06</v>
          </cell>
          <cell r="C12125" t="str">
            <v>ROH</v>
          </cell>
          <cell r="D12125" t="str">
            <v>UN</v>
          </cell>
        </row>
        <row r="12126">
          <cell r="A12126" t="str">
            <v>0271-23</v>
          </cell>
          <cell r="B12126" t="str">
            <v>FUS. ELET. VDR. 5X20 250V 15A</v>
          </cell>
          <cell r="C12126" t="str">
            <v>ROH</v>
          </cell>
          <cell r="D12126" t="str">
            <v>UN</v>
          </cell>
        </row>
        <row r="12127">
          <cell r="A12127" t="str">
            <v>0271-24</v>
          </cell>
          <cell r="B12127" t="str">
            <v>FUS TERM RF3 250VAC 15A150°C 75KOHM</v>
          </cell>
          <cell r="C12127" t="str">
            <v>ROH</v>
          </cell>
          <cell r="D12127" t="str">
            <v>UN</v>
          </cell>
        </row>
        <row r="12128">
          <cell r="A12128" t="str">
            <v>0271-25</v>
          </cell>
          <cell r="B12128" t="str">
            <v>FUS. TERMI. MICROTEMP G4A00 TF192°C</v>
          </cell>
          <cell r="C12128" t="str">
            <v>ROH</v>
          </cell>
          <cell r="D12128" t="str">
            <v>UN</v>
          </cell>
        </row>
        <row r="12129">
          <cell r="A12129" t="str">
            <v>0271-26</v>
          </cell>
          <cell r="B12129" t="str">
            <v>FUS. ELET. 20X5 250V 3A</v>
          </cell>
          <cell r="C12129" t="str">
            <v>ROH</v>
          </cell>
          <cell r="D12129" t="str">
            <v>UN</v>
          </cell>
        </row>
        <row r="12130">
          <cell r="A12130" t="str">
            <v>0271-28</v>
          </cell>
          <cell r="B12130" t="str">
            <v>PTA FUS.[CM]</v>
          </cell>
          <cell r="C12130" t="str">
            <v>ROH</v>
          </cell>
          <cell r="D12130" t="str">
            <v>UN</v>
          </cell>
        </row>
        <row r="12131">
          <cell r="A12131" t="str">
            <v>0271-29</v>
          </cell>
          <cell r="B12131" t="str">
            <v>FUS. TERMI. MICROTEMP G6A01 TF192°C</v>
          </cell>
          <cell r="C12131" t="str">
            <v>ROH</v>
          </cell>
          <cell r="D12131" t="str">
            <v>UN</v>
          </cell>
        </row>
        <row r="12132">
          <cell r="A12132" t="str">
            <v>0271-30</v>
          </cell>
          <cell r="B12132" t="str">
            <v>FUS. ELET.VDR. 5X20 250V 2A</v>
          </cell>
          <cell r="C12132" t="str">
            <v>ROH</v>
          </cell>
          <cell r="D12132" t="str">
            <v>UN</v>
          </cell>
        </row>
        <row r="12133">
          <cell r="A12133" t="str">
            <v>0271-31</v>
          </cell>
          <cell r="B12133" t="str">
            <v>FUS. TERMI. SANYUAN RY169 125V15ATF169°C</v>
          </cell>
          <cell r="C12133" t="str">
            <v>ROH</v>
          </cell>
          <cell r="D12133" t="str">
            <v>UN</v>
          </cell>
        </row>
        <row r="12134">
          <cell r="A12134" t="str">
            <v>0271-32</v>
          </cell>
          <cell r="B12134" t="str">
            <v>FUS. TERMI. SANYUAN RY169 250V10ATF169°C</v>
          </cell>
          <cell r="C12134" t="str">
            <v>ROH</v>
          </cell>
          <cell r="D12134" t="str">
            <v>UN</v>
          </cell>
        </row>
        <row r="12135">
          <cell r="A12135" t="str">
            <v>0271-33</v>
          </cell>
          <cell r="B12135" t="str">
            <v>FUS. TERMI. SANYUAN RY172 125V15ATF172°C</v>
          </cell>
          <cell r="C12135" t="str">
            <v>ROH</v>
          </cell>
          <cell r="D12135" t="str">
            <v>UN</v>
          </cell>
        </row>
        <row r="12136">
          <cell r="A12136" t="str">
            <v>0271-34</v>
          </cell>
          <cell r="B12136" t="str">
            <v>FUS. TERMI. SANYUAN RY172 250V10ATF172°C</v>
          </cell>
          <cell r="C12136" t="str">
            <v>ROH</v>
          </cell>
          <cell r="D12136" t="str">
            <v>UN</v>
          </cell>
        </row>
        <row r="12137">
          <cell r="A12137" t="str">
            <v>0271-35</v>
          </cell>
          <cell r="B12137" t="str">
            <v>FUS. ELET.VDR. 5X20 250V 5A</v>
          </cell>
          <cell r="C12137" t="str">
            <v>ROH</v>
          </cell>
          <cell r="D12137" t="str">
            <v>UN</v>
          </cell>
        </row>
        <row r="12138">
          <cell r="A12138" t="str">
            <v>0271-36</v>
          </cell>
          <cell r="B12138" t="str">
            <v>FUS. TERM. MICROTEMP G6A00 TF240°C</v>
          </cell>
          <cell r="C12138" t="str">
            <v>ROH</v>
          </cell>
          <cell r="D12138" t="str">
            <v>UN</v>
          </cell>
        </row>
        <row r="12139">
          <cell r="A12139" t="str">
            <v>0271-37</v>
          </cell>
          <cell r="B12139" t="str">
            <v>FUS. TERM. MICROTEMP G4A00 TF240°C</v>
          </cell>
          <cell r="C12139" t="str">
            <v>ROH</v>
          </cell>
          <cell r="D12139" t="str">
            <v>UN</v>
          </cell>
        </row>
        <row r="12140">
          <cell r="A12140" t="str">
            <v>0272-01</v>
          </cell>
          <cell r="B12140" t="str">
            <v>FIX PLAS.CH. AQUEC.[C]</v>
          </cell>
          <cell r="C12140" t="str">
            <v>ROH</v>
          </cell>
          <cell r="D12140" t="str">
            <v>UN</v>
          </cell>
        </row>
        <row r="12141">
          <cell r="A12141" t="str">
            <v>0272-02</v>
          </cell>
          <cell r="B12141" t="str">
            <v>APOIOBASE G-01</v>
          </cell>
          <cell r="C12141" t="str">
            <v>ROH</v>
          </cell>
          <cell r="D12141" t="str">
            <v>UN</v>
          </cell>
        </row>
        <row r="12142">
          <cell r="A12142" t="str">
            <v>0272-03</v>
          </cell>
          <cell r="B12142" t="str">
            <v>APOIO CH. AQUEC. C-06</v>
          </cell>
          <cell r="C12142" t="str">
            <v>ROH</v>
          </cell>
          <cell r="D12142" t="str">
            <v>UN</v>
          </cell>
        </row>
        <row r="12143">
          <cell r="A12143" t="str">
            <v>0272-04</v>
          </cell>
          <cell r="B12143" t="str">
            <v>APOIO CH. AQUEC. P-06/P-07/P-08</v>
          </cell>
          <cell r="C12143" t="str">
            <v>ROH</v>
          </cell>
          <cell r="D12143" t="str">
            <v>UN</v>
          </cell>
        </row>
        <row r="12144">
          <cell r="A12144" t="str">
            <v>0272-05</v>
          </cell>
          <cell r="B12144" t="str">
            <v>MOLD. PLAS. BR VDR.[FT]</v>
          </cell>
          <cell r="C12144" t="str">
            <v>ROH</v>
          </cell>
          <cell r="D12144" t="str">
            <v>UN</v>
          </cell>
        </row>
        <row r="12145">
          <cell r="A12145" t="str">
            <v>0272-06</v>
          </cell>
          <cell r="B12145" t="str">
            <v>APOIO PLAS.CUBA METAL.[FT]</v>
          </cell>
          <cell r="C12145" t="str">
            <v>ROH</v>
          </cell>
          <cell r="D12145" t="str">
            <v>UN</v>
          </cell>
        </row>
        <row r="12146">
          <cell r="A12146" t="str">
            <v>0272-07</v>
          </cell>
          <cell r="B12146" t="str">
            <v>APOIO CB PL AP-05/08</v>
          </cell>
          <cell r="C12146" t="str">
            <v>ROH</v>
          </cell>
          <cell r="D12146" t="str">
            <v>UN</v>
          </cell>
        </row>
        <row r="12147">
          <cell r="A12147" t="str">
            <v>0272-08</v>
          </cell>
          <cell r="B12147" t="str">
            <v>APOIOBORR. MT AP-06</v>
          </cell>
          <cell r="C12147" t="str">
            <v>ROH</v>
          </cell>
          <cell r="D12147" t="str">
            <v>UN</v>
          </cell>
        </row>
        <row r="12148">
          <cell r="A12148" t="str">
            <v>0272-09</v>
          </cell>
          <cell r="B12148" t="str">
            <v>APOIO DO SUPORTE PE-03</v>
          </cell>
          <cell r="C12148" t="str">
            <v>ROH</v>
          </cell>
          <cell r="D12148" t="str">
            <v>UN</v>
          </cell>
        </row>
        <row r="12149">
          <cell r="A12149" t="str">
            <v>0272-10</v>
          </cell>
          <cell r="B12149" t="str">
            <v>APOIO CH. AQUEC. C-11</v>
          </cell>
          <cell r="C12149" t="str">
            <v>ROH</v>
          </cell>
          <cell r="D12149" t="str">
            <v>UN</v>
          </cell>
        </row>
        <row r="12150">
          <cell r="A12150" t="str">
            <v>0272-11</v>
          </cell>
          <cell r="B12150" t="str">
            <v>FIX PLAS.CH. AQUEC.[C]</v>
          </cell>
          <cell r="C12150" t="str">
            <v>ROH</v>
          </cell>
          <cell r="D12150" t="str">
            <v>UN</v>
          </cell>
        </row>
        <row r="12151">
          <cell r="A12151" t="str">
            <v>0272-13</v>
          </cell>
          <cell r="B12151" t="str">
            <v>APOIO CH. AQUEC. C-09/C-13</v>
          </cell>
          <cell r="C12151" t="str">
            <v>ROH</v>
          </cell>
          <cell r="D12151" t="str">
            <v>UN</v>
          </cell>
        </row>
        <row r="12152">
          <cell r="A12152" t="str">
            <v>0272-15</v>
          </cell>
          <cell r="B12152" t="str">
            <v>ANEL SILICONE SUP MT[MP]</v>
          </cell>
          <cell r="C12152" t="str">
            <v>ROH</v>
          </cell>
          <cell r="D12152" t="str">
            <v>UN</v>
          </cell>
        </row>
        <row r="12153">
          <cell r="A12153" t="str">
            <v>0272-17</v>
          </cell>
          <cell r="B12153" t="str">
            <v>APOIOFACA LIQUI. MP-04</v>
          </cell>
          <cell r="C12153" t="str">
            <v>ROH</v>
          </cell>
          <cell r="D12153" t="str">
            <v>UN</v>
          </cell>
        </row>
        <row r="12154">
          <cell r="A12154" t="str">
            <v>0272-18</v>
          </cell>
          <cell r="B12154" t="str">
            <v>APOIO BOTAO MP-04</v>
          </cell>
          <cell r="C12154" t="str">
            <v>ROH</v>
          </cell>
          <cell r="D12154" t="str">
            <v>UN</v>
          </cell>
        </row>
        <row r="12155">
          <cell r="A12155" t="str">
            <v>0272-19</v>
          </cell>
          <cell r="B12155" t="str">
            <v>APOIO SILIC.E SUP MT MP-04</v>
          </cell>
          <cell r="C12155" t="str">
            <v>ROH</v>
          </cell>
          <cell r="D12155" t="str">
            <v>UN</v>
          </cell>
        </row>
        <row r="12156">
          <cell r="A12156" t="str">
            <v>0272-20</v>
          </cell>
          <cell r="B12156" t="str">
            <v>APOIOENGR. MENOR MP-04</v>
          </cell>
          <cell r="C12156" t="str">
            <v>ROH</v>
          </cell>
          <cell r="D12156" t="str">
            <v>UN</v>
          </cell>
        </row>
        <row r="12157">
          <cell r="A12157" t="str">
            <v>0272-22</v>
          </cell>
          <cell r="B12157" t="str">
            <v>APOIO TERM. NA ALCA G-08</v>
          </cell>
          <cell r="C12157" t="str">
            <v>ROH</v>
          </cell>
          <cell r="D12157" t="str">
            <v>UN</v>
          </cell>
        </row>
        <row r="12158">
          <cell r="A12158" t="str">
            <v>0272-23</v>
          </cell>
          <cell r="B12158" t="str">
            <v>APOIO FRT TANQUE OLEO FT-03</v>
          </cell>
          <cell r="C12158" t="str">
            <v>ROH</v>
          </cell>
          <cell r="D12158" t="str">
            <v>UN</v>
          </cell>
        </row>
        <row r="12159">
          <cell r="A12159" t="str">
            <v>0272-24</v>
          </cell>
          <cell r="B12159" t="str">
            <v>APOIO LAT TANQUE OLEO FT-03</v>
          </cell>
          <cell r="C12159" t="str">
            <v>ROH</v>
          </cell>
          <cell r="D12159" t="str">
            <v>UN</v>
          </cell>
        </row>
        <row r="12160">
          <cell r="A12160" t="str">
            <v>0272-25</v>
          </cell>
          <cell r="B12160" t="str">
            <v>APOIO TRAS. DIR. TANQUE FT-03</v>
          </cell>
          <cell r="C12160" t="str">
            <v>ROH</v>
          </cell>
          <cell r="D12160" t="str">
            <v>UN</v>
          </cell>
        </row>
        <row r="12161">
          <cell r="A12161" t="str">
            <v>0272-26</v>
          </cell>
          <cell r="B12161" t="str">
            <v>APOIO TRAS. ESQ. TANQUE FT-03</v>
          </cell>
          <cell r="C12161" t="str">
            <v>ROH</v>
          </cell>
          <cell r="D12161" t="str">
            <v>UN</v>
          </cell>
        </row>
        <row r="12162">
          <cell r="A12162" t="str">
            <v>0272-27</v>
          </cell>
          <cell r="B12162" t="str">
            <v>APOIO TERM. FT-03</v>
          </cell>
          <cell r="C12162" t="str">
            <v>ROH</v>
          </cell>
          <cell r="D12162" t="str">
            <v>UN</v>
          </cell>
        </row>
        <row r="12163">
          <cell r="A12163" t="str">
            <v>0272-28</v>
          </cell>
          <cell r="B12163" t="str">
            <v>APOIOBORR. MT AP-10</v>
          </cell>
          <cell r="C12163" t="str">
            <v>ROH</v>
          </cell>
          <cell r="D12163" t="str">
            <v>UN</v>
          </cell>
        </row>
        <row r="12164">
          <cell r="A12164" t="str">
            <v>0272-29</v>
          </cell>
          <cell r="B12164" t="str">
            <v>ANEL BORR. MT AP-10</v>
          </cell>
          <cell r="C12164" t="str">
            <v>ROH</v>
          </cell>
          <cell r="D12164" t="str">
            <v>UN</v>
          </cell>
        </row>
        <row r="12165">
          <cell r="A12165" t="str">
            <v>0272-30</v>
          </cell>
          <cell r="B12165" t="str">
            <v>COBERT. PLAS. PT CX. LIGACAO[G]</v>
          </cell>
          <cell r="C12165" t="str">
            <v>ROH</v>
          </cell>
          <cell r="D12165" t="str">
            <v>UN</v>
          </cell>
        </row>
        <row r="12166">
          <cell r="A12166" t="str">
            <v>0272-31</v>
          </cell>
          <cell r="B12166" t="str">
            <v>APOIO METAL. DIR.GAVETA MECANIS.[MS]</v>
          </cell>
          <cell r="C12166" t="str">
            <v>ROH</v>
          </cell>
          <cell r="D12166" t="str">
            <v>UN</v>
          </cell>
        </row>
        <row r="12167">
          <cell r="A12167" t="str">
            <v>0272-32</v>
          </cell>
          <cell r="B12167" t="str">
            <v>APOIO METAL. ESQ.GAVETA MECANIS.[MS]</v>
          </cell>
          <cell r="C12167" t="str">
            <v>ROH</v>
          </cell>
          <cell r="D12167" t="str">
            <v>UN</v>
          </cell>
        </row>
        <row r="12168">
          <cell r="A12168" t="str">
            <v>0272-33</v>
          </cell>
          <cell r="B12168" t="str">
            <v>SUP METAL. INT DAS PCIS[MS]</v>
          </cell>
          <cell r="C12168" t="str">
            <v>ROH</v>
          </cell>
          <cell r="D12168" t="str">
            <v>UN</v>
          </cell>
        </row>
        <row r="12169">
          <cell r="A12169" t="str">
            <v>0272-34</v>
          </cell>
          <cell r="B12169" t="str">
            <v>SUP PLAS. PTANTENA[MCO]</v>
          </cell>
          <cell r="C12169" t="str">
            <v>ROH</v>
          </cell>
          <cell r="D12169" t="str">
            <v>UN</v>
          </cell>
        </row>
        <row r="12170">
          <cell r="A12170" t="str">
            <v>0272-35</v>
          </cell>
          <cell r="B12170" t="str">
            <v>APOIO TRAS. PLAS. GRAF. GRAV[RP]</v>
          </cell>
          <cell r="C12170" t="str">
            <v>ROH</v>
          </cell>
          <cell r="D12170" t="str">
            <v>UN</v>
          </cell>
        </row>
        <row r="12171">
          <cell r="A12171" t="str">
            <v>0272-74</v>
          </cell>
          <cell r="B12171" t="str">
            <v>ELEM AQUEC. 800W 127V [PE]</v>
          </cell>
          <cell r="C12171" t="str">
            <v>ROH</v>
          </cell>
          <cell r="D12171" t="str">
            <v>UN</v>
          </cell>
        </row>
        <row r="12172">
          <cell r="A12172" t="str">
            <v>0272-75</v>
          </cell>
          <cell r="B12172" t="str">
            <v>ELEM AQUEC. 800W 220V [PE]</v>
          </cell>
          <cell r="C12172" t="str">
            <v>ROH</v>
          </cell>
          <cell r="D12172" t="str">
            <v>UN</v>
          </cell>
        </row>
        <row r="12173">
          <cell r="A12173" t="str">
            <v>0272-76</v>
          </cell>
          <cell r="B12173" t="str">
            <v>ELEM AQUEC. 900W 127V [PE]</v>
          </cell>
          <cell r="C12173" t="str">
            <v>ROH</v>
          </cell>
          <cell r="D12173" t="str">
            <v>UN</v>
          </cell>
        </row>
        <row r="12174">
          <cell r="A12174" t="str">
            <v>0272-77</v>
          </cell>
          <cell r="B12174" t="str">
            <v>ELEM AQUEC. 900W 220V [PE]</v>
          </cell>
          <cell r="C12174" t="str">
            <v>ROH</v>
          </cell>
          <cell r="D12174" t="str">
            <v>UN</v>
          </cell>
        </row>
        <row r="12175">
          <cell r="A12175" t="str">
            <v>0272-78</v>
          </cell>
          <cell r="B12175" t="str">
            <v>ELEM AQUEC. 1000W 127V [PE]</v>
          </cell>
          <cell r="C12175" t="str">
            <v>ROH</v>
          </cell>
          <cell r="D12175" t="str">
            <v>UN</v>
          </cell>
        </row>
        <row r="12176">
          <cell r="A12176" t="str">
            <v>0272-79</v>
          </cell>
          <cell r="B12176" t="str">
            <v>ELEM AQUEC. 1000W 220V [PE]</v>
          </cell>
          <cell r="C12176" t="str">
            <v>ROH</v>
          </cell>
          <cell r="D12176" t="str">
            <v>UN</v>
          </cell>
        </row>
        <row r="12177">
          <cell r="A12177" t="str">
            <v>0272-84</v>
          </cell>
          <cell r="B12177" t="str">
            <v>ELEM AQUEC. P-17</v>
          </cell>
          <cell r="C12177" t="str">
            <v>ROH</v>
          </cell>
          <cell r="D12177" t="str">
            <v>UN</v>
          </cell>
        </row>
        <row r="12178">
          <cell r="A12178" t="str">
            <v>0272-85</v>
          </cell>
          <cell r="B12178" t="str">
            <v>ELEM AQUEC. P-15</v>
          </cell>
          <cell r="C12178" t="str">
            <v>ROH</v>
          </cell>
          <cell r="D12178" t="str">
            <v>UN</v>
          </cell>
        </row>
        <row r="12179">
          <cell r="A12179" t="str">
            <v>0272-90</v>
          </cell>
          <cell r="B12179" t="str">
            <v>ELEM AQUEC. 1500W 127V [AF]</v>
          </cell>
          <cell r="C12179" t="str">
            <v>ROH</v>
          </cell>
          <cell r="D12179" t="str">
            <v>UN</v>
          </cell>
        </row>
        <row r="12180">
          <cell r="A12180" t="str">
            <v>0272-91</v>
          </cell>
          <cell r="B12180" t="str">
            <v>ELEM AQUEC. 1500W 220V [AF]</v>
          </cell>
          <cell r="C12180" t="str">
            <v>ROH</v>
          </cell>
          <cell r="D12180" t="str">
            <v>UN</v>
          </cell>
        </row>
        <row r="12181">
          <cell r="A12181" t="str">
            <v>0272-92</v>
          </cell>
          <cell r="B12181" t="str">
            <v>ELEM AQUEC. 1270W 127V SUP-[AF]</v>
          </cell>
          <cell r="C12181" t="str">
            <v>ROH</v>
          </cell>
          <cell r="D12181" t="str">
            <v>UN</v>
          </cell>
        </row>
        <row r="12182">
          <cell r="A12182" t="str">
            <v>0272-93</v>
          </cell>
          <cell r="B12182" t="str">
            <v>ELEM AQUEC. 1270W 220V SUP-[AF]</v>
          </cell>
          <cell r="C12182" t="str">
            <v>ROH</v>
          </cell>
          <cell r="D12182" t="str">
            <v>UN</v>
          </cell>
        </row>
        <row r="12183">
          <cell r="A12183" t="str">
            <v>0272-95</v>
          </cell>
          <cell r="B12183" t="str">
            <v>SUBCONJ DAS CHAPAS DE AQUEC 220V G-06</v>
          </cell>
          <cell r="C12183" t="str">
            <v>ROH</v>
          </cell>
          <cell r="D12183" t="str">
            <v>UN</v>
          </cell>
        </row>
        <row r="12184">
          <cell r="A12184" t="str">
            <v>0272-96</v>
          </cell>
          <cell r="B12184" t="str">
            <v>ESTRUTURA INTAQUEC. 127V -CJ[T]</v>
          </cell>
          <cell r="C12184" t="str">
            <v>ROH</v>
          </cell>
          <cell r="D12184" t="str">
            <v>UN</v>
          </cell>
        </row>
        <row r="12185">
          <cell r="A12185" t="str">
            <v>0272-97</v>
          </cell>
          <cell r="B12185" t="str">
            <v>ESTRUTURA INTAQUEC. 220V -CJ[T]</v>
          </cell>
          <cell r="C12185" t="str">
            <v>ROH</v>
          </cell>
          <cell r="D12185" t="str">
            <v>UN</v>
          </cell>
        </row>
        <row r="12186">
          <cell r="A12186" t="str">
            <v>0272-98</v>
          </cell>
          <cell r="B12186" t="str">
            <v>CH AQUEC. ANTIAD. 600W 127V-CJ[GW</v>
          </cell>
          <cell r="C12186" t="str">
            <v>ROH</v>
          </cell>
          <cell r="D12186" t="str">
            <v>UN</v>
          </cell>
        </row>
        <row r="12187">
          <cell r="A12187" t="str">
            <v>0272-99</v>
          </cell>
          <cell r="B12187" t="str">
            <v>CH AQUEC. ANTIAD. 600W 110V-CJ[GW</v>
          </cell>
          <cell r="C12187" t="str">
            <v>ROH</v>
          </cell>
          <cell r="D12187" t="str">
            <v>UN</v>
          </cell>
        </row>
        <row r="12188">
          <cell r="A12188" t="str">
            <v>0273-01</v>
          </cell>
          <cell r="B12188" t="str">
            <v>FIX ELEM AQUEC. C-03/C-15</v>
          </cell>
          <cell r="C12188" t="str">
            <v>ROH</v>
          </cell>
          <cell r="D12188" t="str">
            <v>UN</v>
          </cell>
        </row>
        <row r="12189">
          <cell r="A12189" t="str">
            <v>0273-04</v>
          </cell>
          <cell r="B12189" t="str">
            <v>FIX METAL. ELEM AQUEC.[C]</v>
          </cell>
          <cell r="C12189" t="str">
            <v>ROH</v>
          </cell>
          <cell r="D12189" t="str">
            <v>UN</v>
          </cell>
        </row>
        <row r="12190">
          <cell r="A12190" t="str">
            <v>0273-08</v>
          </cell>
          <cell r="B12190" t="str">
            <v>FIX ELEM AQUEC. C-05</v>
          </cell>
          <cell r="C12190" t="str">
            <v>ROH</v>
          </cell>
          <cell r="D12190" t="str">
            <v>UN</v>
          </cell>
        </row>
        <row r="12191">
          <cell r="A12191" t="str">
            <v>0273-09</v>
          </cell>
          <cell r="B12191" t="str">
            <v>FIXCAMARACONDENSACAO C-06</v>
          </cell>
          <cell r="C12191" t="str">
            <v>ROH</v>
          </cell>
          <cell r="D12191" t="str">
            <v>UN</v>
          </cell>
        </row>
        <row r="12192">
          <cell r="A12192" t="str">
            <v>0273-10</v>
          </cell>
          <cell r="B12192" t="str">
            <v>FIX ELEM AQUEC. C-06</v>
          </cell>
          <cell r="C12192" t="str">
            <v>ROH</v>
          </cell>
          <cell r="D12192" t="str">
            <v>UN</v>
          </cell>
        </row>
        <row r="12193">
          <cell r="A12193" t="str">
            <v>0273-12</v>
          </cell>
          <cell r="B12193" t="str">
            <v>FIX ALTO-FAL BX-01</v>
          </cell>
          <cell r="C12193" t="str">
            <v>ROH</v>
          </cell>
          <cell r="D12193" t="str">
            <v>UN</v>
          </cell>
        </row>
        <row r="12194">
          <cell r="A12194" t="str">
            <v>0273-13</v>
          </cell>
          <cell r="B12194" t="str">
            <v>FIXPLC PRINC MS-02</v>
          </cell>
          <cell r="C12194" t="str">
            <v>ROH</v>
          </cell>
          <cell r="D12194" t="str">
            <v>UN</v>
          </cell>
        </row>
        <row r="12195">
          <cell r="A12195" t="str">
            <v>0273-14</v>
          </cell>
          <cell r="B12195" t="str">
            <v>FIX CONECTORFONE OUVIDO MS-03</v>
          </cell>
          <cell r="C12195" t="str">
            <v>ROH</v>
          </cell>
          <cell r="D12195" t="str">
            <v>UN</v>
          </cell>
        </row>
        <row r="12196">
          <cell r="A12196" t="str">
            <v>0273-16</v>
          </cell>
          <cell r="B12196" t="str">
            <v>FIXADOR METÁLICO DO FUSÍVEL TÉRMICO</v>
          </cell>
          <cell r="C12196" t="str">
            <v>ROH</v>
          </cell>
          <cell r="D12196" t="str">
            <v>UN</v>
          </cell>
        </row>
        <row r="12197">
          <cell r="A12197" t="str">
            <v>0273-17</v>
          </cell>
          <cell r="B12197" t="str">
            <v>FIX ALTO-FAL BX-02/BX-03/BX-04</v>
          </cell>
          <cell r="C12197" t="str">
            <v>ROH</v>
          </cell>
          <cell r="D12197" t="str">
            <v>UN</v>
          </cell>
        </row>
        <row r="12198">
          <cell r="A12198" t="str">
            <v>0273-18</v>
          </cell>
          <cell r="B12198" t="str">
            <v>FIX CB PL FES-01</v>
          </cell>
          <cell r="C12198" t="str">
            <v>ROH</v>
          </cell>
          <cell r="D12198" t="str">
            <v>UN</v>
          </cell>
        </row>
        <row r="12199">
          <cell r="A12199" t="str">
            <v>0273-21</v>
          </cell>
          <cell r="B12199" t="str">
            <v>FIX CB PL T-03</v>
          </cell>
          <cell r="C12199" t="str">
            <v>ROH</v>
          </cell>
          <cell r="D12199" t="str">
            <v>UN</v>
          </cell>
        </row>
        <row r="12200">
          <cell r="A12200" t="str">
            <v>0273-22</v>
          </cell>
          <cell r="B12200" t="str">
            <v>FIX ELEM AQUEC. C-11</v>
          </cell>
          <cell r="C12200" t="str">
            <v>ROH</v>
          </cell>
          <cell r="D12200" t="str">
            <v>UN</v>
          </cell>
        </row>
        <row r="12201">
          <cell r="A12201" t="str">
            <v>0273-23</v>
          </cell>
          <cell r="B12201" t="str">
            <v>FIX CB PL KM-01</v>
          </cell>
          <cell r="C12201" t="str">
            <v>ROH</v>
          </cell>
          <cell r="D12201" t="str">
            <v>UN</v>
          </cell>
        </row>
        <row r="12202">
          <cell r="A12202" t="str">
            <v>0273-24</v>
          </cell>
          <cell r="B12202" t="str">
            <v>FIX CB PL CA-53/55</v>
          </cell>
          <cell r="C12202" t="str">
            <v>ROH</v>
          </cell>
          <cell r="D12202" t="str">
            <v>UN</v>
          </cell>
        </row>
        <row r="12203">
          <cell r="A12203" t="str">
            <v>0273-25</v>
          </cell>
          <cell r="B12203" t="str">
            <v>FIXADOR METÁLICO DA MICA</v>
          </cell>
          <cell r="C12203" t="str">
            <v>ROH</v>
          </cell>
          <cell r="D12203" t="str">
            <v>UN</v>
          </cell>
        </row>
        <row r="12204">
          <cell r="A12204" t="str">
            <v>0273-26</v>
          </cell>
          <cell r="B12204" t="str">
            <v>FIXADOR METÁLICO DO FUSÍVEL TÉRMICO</v>
          </cell>
          <cell r="C12204" t="str">
            <v>ROH</v>
          </cell>
          <cell r="D12204" t="str">
            <v>UN</v>
          </cell>
        </row>
        <row r="12205">
          <cell r="A12205" t="str">
            <v>0273-27</v>
          </cell>
          <cell r="B12205" t="str">
            <v>FIX METAL. CH. AQUEC. SUP</v>
          </cell>
          <cell r="C12205" t="str">
            <v>ROH</v>
          </cell>
          <cell r="D12205" t="str">
            <v>UN</v>
          </cell>
        </row>
        <row r="12206">
          <cell r="A12206" t="str">
            <v>0273-29</v>
          </cell>
          <cell r="B12206" t="str">
            <v>FIXADOR METÁLICO DA MICA</v>
          </cell>
          <cell r="C12206" t="str">
            <v>ROH</v>
          </cell>
          <cell r="D12206" t="str">
            <v>UN</v>
          </cell>
        </row>
        <row r="12207">
          <cell r="A12207" t="str">
            <v>0273-31</v>
          </cell>
          <cell r="B12207" t="str">
            <v>FIXADOR DO CABO PLUG CH-01/CH-02</v>
          </cell>
          <cell r="C12207" t="str">
            <v>ROH</v>
          </cell>
          <cell r="D12207" t="str">
            <v>UN</v>
          </cell>
        </row>
        <row r="12208">
          <cell r="A12208" t="str">
            <v>0273-32</v>
          </cell>
          <cell r="B12208" t="str">
            <v>PF. METAL. 24,5X4,8 PORCA BORBOL.</v>
          </cell>
          <cell r="C12208" t="str">
            <v>ROH</v>
          </cell>
          <cell r="D12208" t="str">
            <v>UN</v>
          </cell>
        </row>
        <row r="12209">
          <cell r="A12209" t="str">
            <v>0273-33</v>
          </cell>
          <cell r="B12209" t="str">
            <v>ALOJ. PLAS. PT SELETOR TEMP.[G]</v>
          </cell>
          <cell r="C12209" t="str">
            <v>ROH</v>
          </cell>
          <cell r="D12209" t="str">
            <v>UN</v>
          </cell>
        </row>
        <row r="12210">
          <cell r="A12210" t="str">
            <v>0273-36</v>
          </cell>
          <cell r="B12210" t="str">
            <v>FIXPLC JACK HT-01</v>
          </cell>
          <cell r="C12210" t="str">
            <v>ROH</v>
          </cell>
          <cell r="D12210" t="str">
            <v>UN</v>
          </cell>
        </row>
        <row r="12211">
          <cell r="A12211" t="str">
            <v>0273-37</v>
          </cell>
          <cell r="B12211" t="str">
            <v>FIXPLC DISP. HT-01</v>
          </cell>
          <cell r="C12211" t="str">
            <v>ROH</v>
          </cell>
          <cell r="D12211" t="str">
            <v>UN</v>
          </cell>
        </row>
        <row r="12212">
          <cell r="A12212" t="str">
            <v>0273-38</v>
          </cell>
          <cell r="B12212" t="str">
            <v>FIX ELEM AQUEC. S-09</v>
          </cell>
          <cell r="C12212" t="str">
            <v>ROH</v>
          </cell>
          <cell r="D12212" t="str">
            <v>UN</v>
          </cell>
        </row>
        <row r="12213">
          <cell r="A12213" t="str">
            <v>0273-39</v>
          </cell>
          <cell r="B12213" t="str">
            <v>FIX FUS. S-09</v>
          </cell>
          <cell r="C12213" t="str">
            <v>ROH</v>
          </cell>
          <cell r="D12213" t="str">
            <v>UN</v>
          </cell>
        </row>
        <row r="12214">
          <cell r="A12214" t="str">
            <v>0273-40</v>
          </cell>
          <cell r="B12214" t="str">
            <v>FIX LED S-09</v>
          </cell>
          <cell r="C12214" t="str">
            <v>ROH</v>
          </cell>
          <cell r="D12214" t="str">
            <v>UN</v>
          </cell>
        </row>
        <row r="12215">
          <cell r="A12215" t="str">
            <v>0273-42</v>
          </cell>
          <cell r="B12215" t="str">
            <v>FIX CONECTOR FONE OUVIDO MS-03B</v>
          </cell>
          <cell r="C12215" t="str">
            <v>ROH</v>
          </cell>
          <cell r="D12215" t="str">
            <v>UN</v>
          </cell>
        </row>
        <row r="12216">
          <cell r="A12216" t="str">
            <v>0273-43</v>
          </cell>
          <cell r="B12216" t="str">
            <v>FIX PL CENTRADA USB MS-03B</v>
          </cell>
          <cell r="C12216" t="str">
            <v>ROH</v>
          </cell>
          <cell r="D12216" t="str">
            <v>UN</v>
          </cell>
        </row>
        <row r="12217">
          <cell r="A12217" t="str">
            <v>0273-45</v>
          </cell>
          <cell r="B12217" t="str">
            <v>FIXPLC RR-01</v>
          </cell>
          <cell r="C12217" t="str">
            <v>ROH</v>
          </cell>
          <cell r="D12217" t="str">
            <v>UN</v>
          </cell>
        </row>
        <row r="12218">
          <cell r="A12218" t="str">
            <v>0273-47</v>
          </cell>
          <cell r="B12218" t="str">
            <v>PLC PRINC MS-04/MS-07</v>
          </cell>
          <cell r="C12218" t="str">
            <v>ROH</v>
          </cell>
          <cell r="D12218" t="str">
            <v>UN</v>
          </cell>
        </row>
        <row r="12219">
          <cell r="A12219" t="str">
            <v>0273-48</v>
          </cell>
          <cell r="B12219" t="str">
            <v>FIXPLC PRINC MS-04/MS-07</v>
          </cell>
          <cell r="C12219" t="str">
            <v>ROH</v>
          </cell>
          <cell r="D12219" t="str">
            <v>UN</v>
          </cell>
        </row>
        <row r="12220">
          <cell r="A12220" t="str">
            <v>0273-49</v>
          </cell>
          <cell r="B12220" t="str">
            <v>PLC PRINC MX-BL02</v>
          </cell>
          <cell r="C12220" t="str">
            <v>ROH</v>
          </cell>
          <cell r="D12220" t="str">
            <v>UN</v>
          </cell>
        </row>
        <row r="12221">
          <cell r="A12221" t="str">
            <v>0273-52</v>
          </cell>
          <cell r="B12221" t="str">
            <v>PLC PRINC MS-04 B</v>
          </cell>
          <cell r="C12221" t="str">
            <v>ROH</v>
          </cell>
          <cell r="D12221" t="str">
            <v>UN</v>
          </cell>
        </row>
        <row r="12222">
          <cell r="A12222" t="str">
            <v>0273-53</v>
          </cell>
          <cell r="B12222" t="str">
            <v>FIXPLC PRINC MS-04 B</v>
          </cell>
          <cell r="C12222" t="str">
            <v>ROH</v>
          </cell>
          <cell r="D12222" t="str">
            <v>UN</v>
          </cell>
        </row>
        <row r="12223">
          <cell r="A12223" t="str">
            <v>0273-54</v>
          </cell>
          <cell r="B12223" t="str">
            <v>FIX AUTO FAL BX-06/11/NBX-06 /NBX-11</v>
          </cell>
          <cell r="C12223" t="str">
            <v>ROH</v>
          </cell>
          <cell r="D12223" t="str">
            <v>UN</v>
          </cell>
        </row>
        <row r="12224">
          <cell r="A12224" t="str">
            <v>0273-55</v>
          </cell>
          <cell r="B12224" t="str">
            <v>FIXPLC USB SD CARD BX-07</v>
          </cell>
          <cell r="C12224" t="str">
            <v>ROH</v>
          </cell>
          <cell r="D12224" t="str">
            <v>UN</v>
          </cell>
        </row>
        <row r="12225">
          <cell r="A12225" t="str">
            <v>0273-56</v>
          </cell>
          <cell r="B12225" t="str">
            <v>FIX BOTAO OPEN DOOR BX-07</v>
          </cell>
          <cell r="C12225" t="str">
            <v>ROH</v>
          </cell>
          <cell r="D12225" t="str">
            <v>UN</v>
          </cell>
        </row>
        <row r="12226">
          <cell r="A12226" t="str">
            <v>0273-57</v>
          </cell>
          <cell r="B12226" t="str">
            <v>FIX BOTAOESC. SM-01</v>
          </cell>
          <cell r="C12226" t="str">
            <v>ROH</v>
          </cell>
          <cell r="D12226" t="str">
            <v>UN</v>
          </cell>
        </row>
        <row r="12227">
          <cell r="A12227" t="str">
            <v>0273-58</v>
          </cell>
          <cell r="B12227" t="str">
            <v>FIX CB PL FFI-06</v>
          </cell>
          <cell r="C12227" t="str">
            <v>ROH</v>
          </cell>
          <cell r="D12227" t="str">
            <v>UN</v>
          </cell>
        </row>
        <row r="12228">
          <cell r="A12228" t="str">
            <v>0273-59</v>
          </cell>
          <cell r="B12228" t="str">
            <v>CONECTOR CB PL 250V 10A</v>
          </cell>
          <cell r="C12228" t="str">
            <v>ROH</v>
          </cell>
          <cell r="D12228" t="str">
            <v>UN</v>
          </cell>
        </row>
        <row r="12229">
          <cell r="A12229" t="str">
            <v>0273-60</v>
          </cell>
          <cell r="B12229" t="str">
            <v>FIX PLAS. CONECTOR CB PL[PE]</v>
          </cell>
          <cell r="C12229" t="str">
            <v>ROH</v>
          </cell>
          <cell r="D12229" t="str">
            <v>UN</v>
          </cell>
        </row>
        <row r="12230">
          <cell r="A12230" t="str">
            <v>0273-61</v>
          </cell>
          <cell r="B12230" t="str">
            <v>FIX AUTO FAL BX-08</v>
          </cell>
          <cell r="C12230" t="str">
            <v>ROH</v>
          </cell>
          <cell r="D12230" t="str">
            <v>UN</v>
          </cell>
        </row>
        <row r="12231">
          <cell r="A12231" t="str">
            <v>0273-62</v>
          </cell>
          <cell r="B12231" t="str">
            <v>FIX IPOD BX-08</v>
          </cell>
          <cell r="C12231" t="str">
            <v>ROH</v>
          </cell>
          <cell r="D12231" t="str">
            <v>UN</v>
          </cell>
        </row>
        <row r="12232">
          <cell r="A12232" t="str">
            <v>0273-63</v>
          </cell>
          <cell r="B12232" t="str">
            <v>SUP LAT MS-03C</v>
          </cell>
          <cell r="C12232" t="str">
            <v>ROH</v>
          </cell>
          <cell r="D12232" t="str">
            <v>UN</v>
          </cell>
        </row>
        <row r="12233">
          <cell r="A12233" t="str">
            <v>0273-65</v>
          </cell>
          <cell r="B12233" t="str">
            <v>FIX METAL. FUS. TERMI.</v>
          </cell>
          <cell r="C12233" t="str">
            <v>ROH</v>
          </cell>
          <cell r="D12233" t="str">
            <v>UN</v>
          </cell>
        </row>
        <row r="12234">
          <cell r="A12234" t="str">
            <v>0273-66</v>
          </cell>
          <cell r="B12234" t="str">
            <v>FIXPLC USB BX-10</v>
          </cell>
          <cell r="C12234" t="str">
            <v>ROH</v>
          </cell>
          <cell r="D12234" t="str">
            <v>UN</v>
          </cell>
        </row>
        <row r="12235">
          <cell r="A12235" t="str">
            <v>0273-67</v>
          </cell>
          <cell r="B12235" t="str">
            <v>FIXDORPLC PRINC BX-10</v>
          </cell>
          <cell r="C12235" t="str">
            <v>ROH</v>
          </cell>
          <cell r="D12235" t="str">
            <v>UN</v>
          </cell>
        </row>
        <row r="12236">
          <cell r="A12236" t="str">
            <v>0273-68</v>
          </cell>
          <cell r="B12236" t="str">
            <v>PCI PRINC 100-127VDC MONT[SJ]</v>
          </cell>
          <cell r="C12236" t="str">
            <v>ROH</v>
          </cell>
          <cell r="D12236" t="str">
            <v>UN</v>
          </cell>
        </row>
        <row r="12237">
          <cell r="A12237" t="str">
            <v>0273-69</v>
          </cell>
          <cell r="B12237" t="str">
            <v>PCI PRINC 220-240VDC MONT[SJ]</v>
          </cell>
          <cell r="C12237" t="str">
            <v>ROH</v>
          </cell>
          <cell r="D12237" t="str">
            <v>UN</v>
          </cell>
        </row>
        <row r="12238">
          <cell r="A12238" t="str">
            <v>0273-71</v>
          </cell>
          <cell r="B12238" t="str">
            <v>FIX ALTO-FAL BX-09</v>
          </cell>
          <cell r="C12238" t="str">
            <v>ROH</v>
          </cell>
          <cell r="D12238" t="str">
            <v>UN</v>
          </cell>
        </row>
        <row r="12239">
          <cell r="A12239" t="str">
            <v>0273-72</v>
          </cell>
          <cell r="B12239" t="str">
            <v>FIX CONECTOR CB PL BX-09</v>
          </cell>
          <cell r="C12239" t="str">
            <v>ROH</v>
          </cell>
          <cell r="D12239" t="str">
            <v>UN</v>
          </cell>
        </row>
        <row r="12240">
          <cell r="A12240" t="str">
            <v>0273-73</v>
          </cell>
          <cell r="B12240" t="str">
            <v>FIXFACA LIQUI, KM-01</v>
          </cell>
          <cell r="C12240" t="str">
            <v>ROH</v>
          </cell>
          <cell r="D12240" t="str">
            <v>UN</v>
          </cell>
        </row>
        <row r="12241">
          <cell r="A12241" t="str">
            <v>0273-74</v>
          </cell>
          <cell r="B12241" t="str">
            <v>SUP METAL. CONTR TEMP.[AF]</v>
          </cell>
          <cell r="C12241" t="str">
            <v>ROH</v>
          </cell>
          <cell r="D12241" t="str">
            <v>UN</v>
          </cell>
        </row>
        <row r="12242">
          <cell r="A12242" t="str">
            <v>0273-75</v>
          </cell>
          <cell r="B12242" t="str">
            <v>FIX PLAS. CB PL</v>
          </cell>
          <cell r="C12242" t="str">
            <v>ROH</v>
          </cell>
          <cell r="D12242" t="str">
            <v>UN</v>
          </cell>
        </row>
        <row r="12243">
          <cell r="A12243" t="str">
            <v>0273-76</v>
          </cell>
          <cell r="B12243" t="str">
            <v>FIX MT PLAS. PT[V]</v>
          </cell>
          <cell r="C12243" t="str">
            <v>ROH</v>
          </cell>
          <cell r="D12243" t="str">
            <v>UN</v>
          </cell>
        </row>
        <row r="12244">
          <cell r="A12244" t="str">
            <v>0273-77</v>
          </cell>
          <cell r="B12244" t="str">
            <v>FIX PLAS. CB PL</v>
          </cell>
          <cell r="C12244" t="str">
            <v>ROH</v>
          </cell>
          <cell r="D12244" t="str">
            <v>UN</v>
          </cell>
        </row>
        <row r="12245">
          <cell r="A12245" t="str">
            <v>0273-78</v>
          </cell>
          <cell r="B12245" t="str">
            <v>PCI COMANDOS DISP. MONT[PE]</v>
          </cell>
          <cell r="C12245" t="str">
            <v>ROH</v>
          </cell>
          <cell r="D12245" t="str">
            <v>UN</v>
          </cell>
        </row>
        <row r="12246">
          <cell r="A12246" t="str">
            <v>0273-79</v>
          </cell>
          <cell r="B12246" t="str">
            <v>PCI FONTE MONT OUT: 5V IN: 127V [PE]</v>
          </cell>
          <cell r="C12246" t="str">
            <v>ROH</v>
          </cell>
          <cell r="D12246" t="str">
            <v>UN</v>
          </cell>
        </row>
        <row r="12247">
          <cell r="A12247" t="str">
            <v>0273-80</v>
          </cell>
          <cell r="B12247" t="str">
            <v>FIXADOR DO CABO PLUG SC-12</v>
          </cell>
          <cell r="C12247" t="str">
            <v>ROH</v>
          </cell>
          <cell r="D12247" t="str">
            <v>UN</v>
          </cell>
        </row>
        <row r="12248">
          <cell r="A12248" t="str">
            <v>0273-81</v>
          </cell>
          <cell r="B12248" t="str">
            <v>FIX CB PL SC-13</v>
          </cell>
          <cell r="C12248" t="str">
            <v>ROH</v>
          </cell>
          <cell r="D12248" t="str">
            <v>UN</v>
          </cell>
        </row>
        <row r="12249">
          <cell r="A12249" t="str">
            <v>0273-82</v>
          </cell>
          <cell r="B12249" t="str">
            <v>FIX EIXO[A]</v>
          </cell>
          <cell r="C12249" t="str">
            <v>ROH</v>
          </cell>
          <cell r="D12249" t="str">
            <v>UN</v>
          </cell>
        </row>
        <row r="12250">
          <cell r="A12250" t="str">
            <v>0273-83</v>
          </cell>
          <cell r="B12250" t="str">
            <v>PLC USB MS-06</v>
          </cell>
          <cell r="C12250" t="str">
            <v>ROH</v>
          </cell>
          <cell r="D12250" t="str">
            <v>UN</v>
          </cell>
        </row>
        <row r="12251">
          <cell r="A12251" t="str">
            <v>0273-84</v>
          </cell>
          <cell r="B12251" t="str">
            <v>PLC MP3 LINK MS-06</v>
          </cell>
          <cell r="C12251" t="str">
            <v>ROH</v>
          </cell>
          <cell r="D12251" t="str">
            <v>UN</v>
          </cell>
        </row>
        <row r="12252">
          <cell r="A12252" t="str">
            <v>0273-85</v>
          </cell>
          <cell r="B12252" t="str">
            <v>PLC PRINC MS-06</v>
          </cell>
          <cell r="C12252" t="str">
            <v>ROH</v>
          </cell>
          <cell r="D12252" t="str">
            <v>UN</v>
          </cell>
        </row>
        <row r="12253">
          <cell r="A12253" t="str">
            <v>0273-86</v>
          </cell>
          <cell r="B12253" t="str">
            <v>PLC DISP. MS-06</v>
          </cell>
          <cell r="C12253" t="str">
            <v>ROH</v>
          </cell>
          <cell r="D12253" t="str">
            <v>UN</v>
          </cell>
        </row>
        <row r="12254">
          <cell r="A12254" t="str">
            <v>0273-87</v>
          </cell>
          <cell r="B12254" t="str">
            <v>PLC PRINC TWB-01</v>
          </cell>
          <cell r="C12254" t="str">
            <v>ROH</v>
          </cell>
          <cell r="D12254" t="str">
            <v>UN</v>
          </cell>
        </row>
        <row r="12255">
          <cell r="A12255" t="str">
            <v>0273-88</v>
          </cell>
          <cell r="B12255" t="str">
            <v>PLC DOS CONECTORES TWB-01</v>
          </cell>
          <cell r="C12255" t="str">
            <v>ROH</v>
          </cell>
          <cell r="D12255" t="str">
            <v>UN</v>
          </cell>
        </row>
        <row r="12256">
          <cell r="A12256" t="str">
            <v>0273-89</v>
          </cell>
          <cell r="B12256" t="str">
            <v>PLC LCD TWB-01</v>
          </cell>
          <cell r="C12256" t="str">
            <v>ROH</v>
          </cell>
          <cell r="D12256" t="str">
            <v>UN</v>
          </cell>
        </row>
        <row r="12257">
          <cell r="A12257" t="str">
            <v>0273-90</v>
          </cell>
          <cell r="B12257" t="str">
            <v>PLC IPOD TWB-01</v>
          </cell>
          <cell r="C12257" t="str">
            <v>ROH</v>
          </cell>
          <cell r="D12257" t="str">
            <v>UN</v>
          </cell>
        </row>
        <row r="12258">
          <cell r="A12258" t="str">
            <v>0273-91</v>
          </cell>
          <cell r="B12258" t="str">
            <v>PLC DOS BOTOES TWB-01</v>
          </cell>
          <cell r="C12258" t="str">
            <v>ROH</v>
          </cell>
          <cell r="D12258" t="str">
            <v>UN</v>
          </cell>
        </row>
        <row r="12259">
          <cell r="A12259" t="str">
            <v>0273-92</v>
          </cell>
          <cell r="B12259" t="str">
            <v>PLC FONTE TWB-01</v>
          </cell>
          <cell r="C12259" t="str">
            <v>ROH</v>
          </cell>
          <cell r="D12259" t="str">
            <v>UN</v>
          </cell>
        </row>
        <row r="12260">
          <cell r="A12260" t="str">
            <v>0273-93</v>
          </cell>
          <cell r="B12260" t="str">
            <v>SUPTAMPA PE-05B</v>
          </cell>
          <cell r="C12260" t="str">
            <v>ROH</v>
          </cell>
          <cell r="D12260" t="str">
            <v>UN</v>
          </cell>
        </row>
        <row r="12261">
          <cell r="A12261" t="str">
            <v>0273-94</v>
          </cell>
          <cell r="B12261" t="str">
            <v>SUP COLETOR AGUA BR 4 XICARAS[PE]</v>
          </cell>
          <cell r="C12261" t="str">
            <v>ROH</v>
          </cell>
          <cell r="D12261" t="str">
            <v>UN</v>
          </cell>
        </row>
        <row r="12262">
          <cell r="A12262" t="str">
            <v>0273-95</v>
          </cell>
          <cell r="B12262" t="str">
            <v>PCI DISP. CHA MONT 127V-CJ[AF]</v>
          </cell>
          <cell r="C12262" t="str">
            <v>ROH</v>
          </cell>
          <cell r="D12262" t="str">
            <v>UN</v>
          </cell>
        </row>
        <row r="12263">
          <cell r="A12263" t="str">
            <v>0273-96</v>
          </cell>
          <cell r="B12263" t="str">
            <v>PCI PRINC MONT 127V [AF]</v>
          </cell>
          <cell r="C12263" t="str">
            <v>ROH</v>
          </cell>
          <cell r="D12263" t="str">
            <v>UN</v>
          </cell>
        </row>
        <row r="12264">
          <cell r="A12264" t="str">
            <v>0273-98</v>
          </cell>
          <cell r="B12264" t="str">
            <v>FIX TERM. PE-06B</v>
          </cell>
          <cell r="C12264" t="str">
            <v>ROH</v>
          </cell>
          <cell r="D12264" t="str">
            <v>UN</v>
          </cell>
        </row>
        <row r="12265">
          <cell r="A12265" t="str">
            <v>0273-99</v>
          </cell>
          <cell r="B12265" t="str">
            <v>PLC PN FRT AR-03</v>
          </cell>
          <cell r="C12265" t="str">
            <v>ROH</v>
          </cell>
          <cell r="D12265" t="str">
            <v>UN</v>
          </cell>
        </row>
        <row r="12266">
          <cell r="A12266" t="str">
            <v>0274-01</v>
          </cell>
          <cell r="B12266" t="str">
            <v>PEBORR. PT[C]</v>
          </cell>
          <cell r="C12266" t="str">
            <v>ROH</v>
          </cell>
          <cell r="D12266" t="str">
            <v>UN</v>
          </cell>
        </row>
        <row r="12267">
          <cell r="A12267" t="str">
            <v>0274-04</v>
          </cell>
          <cell r="B12267" t="str">
            <v>PEBORR. C-06</v>
          </cell>
          <cell r="C12267" t="str">
            <v>ROH</v>
          </cell>
          <cell r="D12267" t="str">
            <v>UN</v>
          </cell>
        </row>
        <row r="12268">
          <cell r="A12268" t="str">
            <v>0274-05</v>
          </cell>
          <cell r="B12268" t="str">
            <v>PEBORR. PT[FD]</v>
          </cell>
          <cell r="C12268" t="str">
            <v>ROH</v>
          </cell>
          <cell r="D12268" t="str">
            <v>UN</v>
          </cell>
        </row>
        <row r="12269">
          <cell r="A12269" t="str">
            <v>0274-06</v>
          </cell>
          <cell r="B12269" t="str">
            <v>PEBORR.BASE[FT]</v>
          </cell>
          <cell r="C12269" t="str">
            <v>ROH</v>
          </cell>
          <cell r="D12269" t="str">
            <v>UN</v>
          </cell>
        </row>
        <row r="12270">
          <cell r="A12270" t="str">
            <v>0274-07</v>
          </cell>
          <cell r="B12270" t="str">
            <v>PEBORR. PT[MC]</v>
          </cell>
          <cell r="C12270" t="str">
            <v>ROH</v>
          </cell>
          <cell r="D12270" t="str">
            <v>UN</v>
          </cell>
        </row>
        <row r="12271">
          <cell r="A12271" t="str">
            <v>0274-08</v>
          </cell>
          <cell r="B12271" t="str">
            <v>PEBORR. PT[AF]</v>
          </cell>
          <cell r="C12271" t="str">
            <v>ROH</v>
          </cell>
          <cell r="D12271" t="str">
            <v>UN</v>
          </cell>
        </row>
        <row r="12272">
          <cell r="A12272" t="str">
            <v>0274-09</v>
          </cell>
          <cell r="B12272" t="str">
            <v>PEBORR. PT[FD]</v>
          </cell>
          <cell r="C12272" t="str">
            <v>ROH</v>
          </cell>
          <cell r="D12272" t="str">
            <v>UN</v>
          </cell>
        </row>
        <row r="12273">
          <cell r="A12273" t="str">
            <v>0274-11</v>
          </cell>
          <cell r="B12273" t="str">
            <v>FIXADOR METÁLICO DA BASE</v>
          </cell>
          <cell r="C12273" t="str">
            <v>ROH</v>
          </cell>
          <cell r="D12273" t="str">
            <v>UN</v>
          </cell>
        </row>
        <row r="12274">
          <cell r="A12274" t="str">
            <v>0274-12</v>
          </cell>
          <cell r="B12274" t="str">
            <v>FIXADOR METÁLICO DA BASE</v>
          </cell>
          <cell r="C12274" t="str">
            <v>ROH</v>
          </cell>
          <cell r="D12274" t="str">
            <v>UN</v>
          </cell>
        </row>
        <row r="12275">
          <cell r="A12275" t="str">
            <v>0275-00</v>
          </cell>
          <cell r="B12275" t="str">
            <v>BRACO PLAS. PT LÂMINA-CJ[M]</v>
          </cell>
          <cell r="C12275" t="str">
            <v>ROH</v>
          </cell>
          <cell r="D12275" t="str">
            <v>UN</v>
          </cell>
        </row>
        <row r="12276">
          <cell r="A12276" t="str">
            <v>0275-01</v>
          </cell>
          <cell r="B12276" t="str">
            <v>BASE C-03/C-15</v>
          </cell>
          <cell r="C12276" t="str">
            <v>ROH</v>
          </cell>
          <cell r="D12276" t="str">
            <v>UN</v>
          </cell>
        </row>
        <row r="12277">
          <cell r="A12277" t="str">
            <v>0275-04</v>
          </cell>
          <cell r="B12277" t="str">
            <v>BASE PLAS. PT[C]</v>
          </cell>
          <cell r="C12277" t="str">
            <v>ROH</v>
          </cell>
          <cell r="D12277" t="str">
            <v>UN</v>
          </cell>
        </row>
        <row r="12278">
          <cell r="A12278" t="str">
            <v>0275-06</v>
          </cell>
          <cell r="B12278" t="str">
            <v>BASE PLAS.CERAMICA PR-01</v>
          </cell>
          <cell r="C12278" t="str">
            <v>ROH</v>
          </cell>
          <cell r="D12278" t="str">
            <v>UN</v>
          </cell>
        </row>
        <row r="12279">
          <cell r="A12279" t="str">
            <v>0275-07</v>
          </cell>
          <cell r="B12279" t="str">
            <v>BASE FR-01/FR-02</v>
          </cell>
          <cell r="C12279" t="str">
            <v>ROH</v>
          </cell>
          <cell r="D12279" t="str">
            <v>UN</v>
          </cell>
        </row>
        <row r="12280">
          <cell r="A12280" t="str">
            <v>0275-10</v>
          </cell>
          <cell r="B12280" t="str">
            <v>BASE M-02</v>
          </cell>
          <cell r="C12280" t="str">
            <v>ROH</v>
          </cell>
          <cell r="D12280" t="str">
            <v>UN</v>
          </cell>
        </row>
        <row r="12281">
          <cell r="A12281" t="str">
            <v>0275-100</v>
          </cell>
          <cell r="B12281" t="str">
            <v>BASE DE PBT BRANCA [FSN-55-W] VERSÃO2</v>
          </cell>
          <cell r="C12281" t="str">
            <v>HALB</v>
          </cell>
          <cell r="D12281" t="str">
            <v>UN</v>
          </cell>
        </row>
        <row r="12282">
          <cell r="A12282" t="str">
            <v>0275-101</v>
          </cell>
          <cell r="B12282" t="str">
            <v>BASE DE PBT PRETA [FSN-55-B] VERSÃO2</v>
          </cell>
          <cell r="C12282" t="str">
            <v>HALB</v>
          </cell>
          <cell r="D12282" t="str">
            <v>UN</v>
          </cell>
        </row>
        <row r="12283">
          <cell r="A12283" t="str">
            <v>0275-102</v>
          </cell>
          <cell r="B12283" t="str">
            <v>BASE DE PBT AZUL [FSN-55-BL] VERSÃO2</v>
          </cell>
          <cell r="C12283" t="str">
            <v>HALB</v>
          </cell>
          <cell r="D12283" t="str">
            <v>UN</v>
          </cell>
        </row>
        <row r="12284">
          <cell r="A12284" t="str">
            <v>0275-11</v>
          </cell>
          <cell r="B12284" t="str">
            <v>BASE CF-01/03/NCF-01B/01C</v>
          </cell>
          <cell r="C12284" t="str">
            <v>ROH</v>
          </cell>
          <cell r="D12284" t="str">
            <v>UN</v>
          </cell>
        </row>
        <row r="12285">
          <cell r="A12285" t="str">
            <v>0275-12</v>
          </cell>
          <cell r="B12285" t="str">
            <v>BASE CA-51</v>
          </cell>
          <cell r="C12285" t="str">
            <v>ROH</v>
          </cell>
          <cell r="D12285" t="str">
            <v>UN</v>
          </cell>
        </row>
        <row r="12286">
          <cell r="A12286" t="str">
            <v>0275-13</v>
          </cell>
          <cell r="B12286" t="str">
            <v>FUNDO REMOVIVEL FR-02</v>
          </cell>
          <cell r="C12286" t="str">
            <v>ROH</v>
          </cell>
          <cell r="D12286" t="str">
            <v>UN</v>
          </cell>
        </row>
        <row r="12287">
          <cell r="A12287" t="str">
            <v>0275-14</v>
          </cell>
          <cell r="B12287" t="str">
            <v>BASE G-01</v>
          </cell>
          <cell r="C12287" t="str">
            <v>ROH</v>
          </cell>
          <cell r="D12287" t="str">
            <v>UN</v>
          </cell>
        </row>
        <row r="12288">
          <cell r="A12288" t="str">
            <v>0275-15</v>
          </cell>
          <cell r="B12288" t="str">
            <v>BASE PLAS. PT[PF]</v>
          </cell>
          <cell r="C12288" t="str">
            <v>ROH</v>
          </cell>
          <cell r="D12288" t="str">
            <v>UN</v>
          </cell>
        </row>
        <row r="12289">
          <cell r="A12289" t="str">
            <v>0275-16</v>
          </cell>
          <cell r="B12289" t="str">
            <v>BASE FRT CT-01</v>
          </cell>
          <cell r="C12289" t="str">
            <v>ROH</v>
          </cell>
          <cell r="D12289" t="str">
            <v>UN</v>
          </cell>
        </row>
        <row r="12290">
          <cell r="A12290" t="str">
            <v>0275-17</v>
          </cell>
          <cell r="B12290" t="str">
            <v>BASE TRAS. CT-01</v>
          </cell>
          <cell r="C12290" t="str">
            <v>ROH</v>
          </cell>
          <cell r="D12290" t="str">
            <v>UN</v>
          </cell>
        </row>
        <row r="12291">
          <cell r="A12291" t="str">
            <v>0275-18</v>
          </cell>
          <cell r="B12291" t="str">
            <v>BASE DE PBT BRANCA FERRO SECO</v>
          </cell>
          <cell r="C12291" t="str">
            <v>HALB</v>
          </cell>
          <cell r="D12291" t="str">
            <v>UN</v>
          </cell>
        </row>
        <row r="12292">
          <cell r="A12292" t="str">
            <v>0275-19</v>
          </cell>
          <cell r="B12292" t="str">
            <v>BASE MP-01/MP-02</v>
          </cell>
          <cell r="C12292" t="str">
            <v>ROH</v>
          </cell>
          <cell r="D12292" t="str">
            <v>UN</v>
          </cell>
        </row>
        <row r="12293">
          <cell r="A12293" t="str">
            <v>0275-20</v>
          </cell>
          <cell r="B12293" t="str">
            <v>BASE CF-02</v>
          </cell>
          <cell r="C12293" t="str">
            <v>ROH</v>
          </cell>
          <cell r="D12293" t="str">
            <v>UN</v>
          </cell>
        </row>
        <row r="12294">
          <cell r="A12294" t="str">
            <v>0275-21</v>
          </cell>
          <cell r="B12294" t="str">
            <v>BASE C-05</v>
          </cell>
          <cell r="C12294" t="str">
            <v>ROH</v>
          </cell>
          <cell r="D12294" t="str">
            <v>UN</v>
          </cell>
        </row>
        <row r="12295">
          <cell r="A12295" t="str">
            <v>0275-22</v>
          </cell>
          <cell r="B12295" t="str">
            <v>BASE C-06</v>
          </cell>
          <cell r="C12295" t="str">
            <v>ROH</v>
          </cell>
          <cell r="D12295" t="str">
            <v>UN</v>
          </cell>
        </row>
        <row r="12296">
          <cell r="A12296" t="str">
            <v>0275-23</v>
          </cell>
          <cell r="B12296" t="str">
            <v>BASE DO CORPO UA-01</v>
          </cell>
          <cell r="C12296" t="str">
            <v>ROH</v>
          </cell>
          <cell r="D12296" t="str">
            <v>UN</v>
          </cell>
        </row>
        <row r="12297">
          <cell r="A12297" t="str">
            <v>0275-24</v>
          </cell>
          <cell r="B12297" t="str">
            <v>BASE PLAS. PT[FN]</v>
          </cell>
          <cell r="C12297" t="str">
            <v>ROH</v>
          </cell>
          <cell r="D12297" t="str">
            <v>UN</v>
          </cell>
        </row>
        <row r="12298">
          <cell r="A12298" t="str">
            <v>0275-25</v>
          </cell>
          <cell r="B12298" t="str">
            <v>BASE CA-52</v>
          </cell>
          <cell r="C12298" t="str">
            <v>ROH</v>
          </cell>
          <cell r="D12298" t="str">
            <v>UN</v>
          </cell>
        </row>
        <row r="12299">
          <cell r="A12299" t="str">
            <v>0275-26</v>
          </cell>
          <cell r="B12299" t="str">
            <v>BASE DE PBT PRETA FERRO SECO</v>
          </cell>
          <cell r="C12299" t="str">
            <v>HALB</v>
          </cell>
          <cell r="D12299" t="str">
            <v>UN</v>
          </cell>
        </row>
        <row r="12300">
          <cell r="A12300" t="str">
            <v>0275-27</v>
          </cell>
          <cell r="B12300" t="str">
            <v>BASE FR-03</v>
          </cell>
          <cell r="C12300" t="str">
            <v>ROH</v>
          </cell>
          <cell r="D12300" t="str">
            <v>UN</v>
          </cell>
        </row>
        <row r="12301">
          <cell r="A12301" t="str">
            <v>0275-28</v>
          </cell>
          <cell r="B12301" t="str">
            <v>BRACO DESM. PLAS. BR LÂMINA-CJ[M</v>
          </cell>
          <cell r="C12301" t="str">
            <v>ROH</v>
          </cell>
          <cell r="D12301" t="str">
            <v>UN</v>
          </cell>
        </row>
        <row r="12302">
          <cell r="A12302" t="str">
            <v>0275-29</v>
          </cell>
          <cell r="B12302" t="str">
            <v>BASE PLÁSTICA BRANCA [UA]</v>
          </cell>
          <cell r="C12302" t="str">
            <v>ROH</v>
          </cell>
          <cell r="D12302" t="str">
            <v>UN</v>
          </cell>
        </row>
        <row r="12303">
          <cell r="A12303" t="str">
            <v>0275-31</v>
          </cell>
          <cell r="B12303" t="str">
            <v>BASE M-04</v>
          </cell>
          <cell r="C12303" t="str">
            <v>ROH</v>
          </cell>
          <cell r="D12303" t="str">
            <v>UN</v>
          </cell>
        </row>
        <row r="12304">
          <cell r="A12304" t="str">
            <v>0275-32</v>
          </cell>
          <cell r="B12304" t="str">
            <v>BASE PE-01</v>
          </cell>
          <cell r="C12304" t="str">
            <v>ROH</v>
          </cell>
          <cell r="D12304" t="str">
            <v>UN</v>
          </cell>
        </row>
        <row r="12305">
          <cell r="A12305" t="str">
            <v>0275-33</v>
          </cell>
          <cell r="B12305" t="str">
            <v>BASE PLAS. PT[C]</v>
          </cell>
          <cell r="C12305" t="str">
            <v>ROH</v>
          </cell>
          <cell r="D12305" t="str">
            <v>UN</v>
          </cell>
        </row>
        <row r="12306">
          <cell r="A12306" t="str">
            <v>0275-34</v>
          </cell>
          <cell r="B12306" t="str">
            <v>BASE PLAS. BR[UA]</v>
          </cell>
          <cell r="C12306" t="str">
            <v>ROH</v>
          </cell>
          <cell r="D12306" t="str">
            <v>UN</v>
          </cell>
        </row>
        <row r="12307">
          <cell r="A12307" t="str">
            <v>0275-35</v>
          </cell>
          <cell r="B12307" t="str">
            <v>BASE PE-02</v>
          </cell>
          <cell r="C12307" t="str">
            <v>ROH</v>
          </cell>
          <cell r="D12307" t="str">
            <v>UN</v>
          </cell>
        </row>
        <row r="12308">
          <cell r="A12308" t="str">
            <v>0275-36</v>
          </cell>
          <cell r="B12308" t="str">
            <v>BASE CA-01</v>
          </cell>
          <cell r="C12308" t="str">
            <v>ROH</v>
          </cell>
          <cell r="D12308" t="str">
            <v>UN</v>
          </cell>
        </row>
        <row r="12309">
          <cell r="A12309" t="str">
            <v>0275-37</v>
          </cell>
          <cell r="B12309" t="str">
            <v>BASE DE PBT BR F-15 NC SEM GRAVAR</v>
          </cell>
          <cell r="C12309" t="str">
            <v>HALB</v>
          </cell>
          <cell r="D12309" t="str">
            <v>UN</v>
          </cell>
        </row>
        <row r="12310">
          <cell r="A12310" t="str">
            <v>0275-38</v>
          </cell>
          <cell r="B12310" t="str">
            <v>SUP PLAS.TRAVATAMPA[FT]</v>
          </cell>
          <cell r="C12310" t="str">
            <v>ROH</v>
          </cell>
          <cell r="D12310" t="str">
            <v>UN</v>
          </cell>
        </row>
        <row r="12311">
          <cell r="A12311" t="str">
            <v>0275-39</v>
          </cell>
          <cell r="B12311" t="str">
            <v>BASE PLAS. BR[FT]</v>
          </cell>
          <cell r="C12311" t="str">
            <v>ROH</v>
          </cell>
          <cell r="D12311" t="str">
            <v>UN</v>
          </cell>
        </row>
        <row r="12312">
          <cell r="A12312" t="str">
            <v>0275-40</v>
          </cell>
          <cell r="B12312" t="str">
            <v>BASE EXTERNA PLÁSTICA CINZA [A]</v>
          </cell>
          <cell r="C12312" t="str">
            <v>ROH</v>
          </cell>
          <cell r="D12312" t="str">
            <v>UN</v>
          </cell>
        </row>
        <row r="12313">
          <cell r="A12313" t="str">
            <v>0275-41</v>
          </cell>
          <cell r="B12313" t="str">
            <v>BASE G-02</v>
          </cell>
          <cell r="C12313" t="str">
            <v>ROH</v>
          </cell>
          <cell r="D12313" t="str">
            <v>UN</v>
          </cell>
        </row>
        <row r="12314">
          <cell r="A12314" t="str">
            <v>0275-42</v>
          </cell>
          <cell r="B12314" t="str">
            <v>BASEBORR. AP-05/08</v>
          </cell>
          <cell r="C12314" t="str">
            <v>ROH</v>
          </cell>
          <cell r="D12314" t="str">
            <v>UN</v>
          </cell>
        </row>
        <row r="12315">
          <cell r="A12315" t="str">
            <v>0275-43</v>
          </cell>
          <cell r="B12315" t="str">
            <v>BASE MT AP-05/08</v>
          </cell>
          <cell r="C12315" t="str">
            <v>ROH</v>
          </cell>
          <cell r="D12315" t="str">
            <v>UN</v>
          </cell>
        </row>
        <row r="12316">
          <cell r="A12316" t="str">
            <v>0275-44</v>
          </cell>
          <cell r="B12316" t="str">
            <v>PROTECAO SUP DISCO FSC-01</v>
          </cell>
          <cell r="C12316" t="str">
            <v>ROH</v>
          </cell>
          <cell r="D12316" t="str">
            <v>UN</v>
          </cell>
        </row>
        <row r="12317">
          <cell r="A12317" t="str">
            <v>0275-46</v>
          </cell>
          <cell r="B12317" t="str">
            <v>BASE FLO-01</v>
          </cell>
          <cell r="C12317" t="str">
            <v>ROH</v>
          </cell>
          <cell r="D12317" t="str">
            <v>UN</v>
          </cell>
        </row>
        <row r="12318">
          <cell r="A12318" t="str">
            <v>0275-47</v>
          </cell>
          <cell r="B12318" t="str">
            <v>BASE MS-01</v>
          </cell>
          <cell r="C12318" t="str">
            <v>ROH</v>
          </cell>
          <cell r="D12318" t="str">
            <v>UN</v>
          </cell>
        </row>
        <row r="12319">
          <cell r="A12319" t="str">
            <v>0275-48</v>
          </cell>
          <cell r="B12319" t="str">
            <v>BASE FSM-01</v>
          </cell>
          <cell r="C12319" t="str">
            <v>ROH</v>
          </cell>
          <cell r="D12319" t="str">
            <v>UN</v>
          </cell>
        </row>
        <row r="12320">
          <cell r="A12320" t="str">
            <v>0275-49</v>
          </cell>
          <cell r="B12320" t="str">
            <v>BASE MS-02</v>
          </cell>
          <cell r="C12320" t="str">
            <v>ROH</v>
          </cell>
          <cell r="D12320" t="str">
            <v>UN</v>
          </cell>
        </row>
        <row r="12321">
          <cell r="A12321" t="str">
            <v>0275-50</v>
          </cell>
          <cell r="B12321" t="str">
            <v>BASE GAB MS-03/MS-03B</v>
          </cell>
          <cell r="C12321" t="str">
            <v>ROH</v>
          </cell>
          <cell r="D12321" t="str">
            <v>UN</v>
          </cell>
        </row>
        <row r="12322">
          <cell r="A12322" t="str">
            <v>0275-52</v>
          </cell>
          <cell r="B12322" t="str">
            <v>BASE PLÁSTICA BRANCA 5 XÍCARAS [PE]</v>
          </cell>
          <cell r="C12322" t="str">
            <v>ROH</v>
          </cell>
          <cell r="D12322" t="str">
            <v>UN</v>
          </cell>
        </row>
        <row r="12323">
          <cell r="A12323" t="str">
            <v>0275-53</v>
          </cell>
          <cell r="B12323" t="str">
            <v>BASE FST-01/FST-02</v>
          </cell>
          <cell r="C12323" t="str">
            <v>ROH</v>
          </cell>
          <cell r="D12323" t="str">
            <v>UN</v>
          </cell>
        </row>
        <row r="12324">
          <cell r="A12324" t="str">
            <v>0275-54</v>
          </cell>
          <cell r="B12324" t="str">
            <v>BASE T-03</v>
          </cell>
          <cell r="C12324" t="str">
            <v>ROH</v>
          </cell>
          <cell r="D12324" t="str">
            <v>UN</v>
          </cell>
        </row>
        <row r="12325">
          <cell r="A12325" t="str">
            <v>0275-55</v>
          </cell>
          <cell r="B12325" t="str">
            <v>BASE C-11</v>
          </cell>
          <cell r="C12325" t="str">
            <v>ROH</v>
          </cell>
          <cell r="D12325" t="str">
            <v>UN</v>
          </cell>
        </row>
        <row r="12326">
          <cell r="A12326" t="str">
            <v>0275-56</v>
          </cell>
          <cell r="B12326" t="str">
            <v>BASE BL-02</v>
          </cell>
          <cell r="C12326" t="str">
            <v>ROH</v>
          </cell>
          <cell r="D12326" t="str">
            <v>UN</v>
          </cell>
        </row>
        <row r="12327">
          <cell r="A12327" t="str">
            <v>0275-57</v>
          </cell>
          <cell r="B12327" t="str">
            <v>BASE PRINC KM-01</v>
          </cell>
          <cell r="C12327" t="str">
            <v>ROH</v>
          </cell>
          <cell r="D12327" t="str">
            <v>UN</v>
          </cell>
        </row>
        <row r="12328">
          <cell r="A12328" t="str">
            <v>0275-58</v>
          </cell>
          <cell r="B12328" t="str">
            <v>CP PLAS. PT INF.[S]</v>
          </cell>
          <cell r="C12328" t="str">
            <v>ROH</v>
          </cell>
          <cell r="D12328" t="str">
            <v>UN</v>
          </cell>
        </row>
        <row r="12329">
          <cell r="A12329" t="str">
            <v>0275-60</v>
          </cell>
          <cell r="B12329" t="str">
            <v>BASE CA-53/55</v>
          </cell>
          <cell r="C12329" t="str">
            <v>ROH</v>
          </cell>
          <cell r="D12329" t="str">
            <v>UN</v>
          </cell>
        </row>
        <row r="12330">
          <cell r="A12330" t="str">
            <v>0275-62</v>
          </cell>
          <cell r="B12330" t="str">
            <v>BASE DE PBT PR F-21 SEM GRAVAR</v>
          </cell>
          <cell r="C12330" t="str">
            <v>HALB</v>
          </cell>
          <cell r="D12330" t="str">
            <v>UN</v>
          </cell>
        </row>
        <row r="12331">
          <cell r="A12331" t="str">
            <v>0275-63</v>
          </cell>
          <cell r="B12331" t="str">
            <v>PLC METAL. INF. CP[FR]</v>
          </cell>
          <cell r="C12331" t="str">
            <v>ROH</v>
          </cell>
          <cell r="D12331" t="str">
            <v>UN</v>
          </cell>
        </row>
        <row r="12332">
          <cell r="A12332" t="str">
            <v>0275-64</v>
          </cell>
          <cell r="B12332" t="str">
            <v>BASE S-08</v>
          </cell>
          <cell r="C12332" t="str">
            <v>ROH</v>
          </cell>
          <cell r="D12332" t="str">
            <v>UN</v>
          </cell>
        </row>
        <row r="12333">
          <cell r="A12333" t="str">
            <v>0275-65</v>
          </cell>
          <cell r="B12333" t="str">
            <v>BASE PLAS. CROMADA[B]</v>
          </cell>
          <cell r="C12333" t="str">
            <v>ROH</v>
          </cell>
          <cell r="D12333" t="str">
            <v>UN</v>
          </cell>
        </row>
        <row r="12334">
          <cell r="A12334" t="str">
            <v>0275-66</v>
          </cell>
          <cell r="B12334" t="str">
            <v>BASE FSC-01</v>
          </cell>
          <cell r="C12334" t="str">
            <v>ROH</v>
          </cell>
          <cell r="D12334" t="str">
            <v>UN</v>
          </cell>
        </row>
        <row r="12335">
          <cell r="A12335" t="str">
            <v>0275-67</v>
          </cell>
          <cell r="B12335" t="str">
            <v>CP METAL. PT ALCAS-CJ[CH]</v>
          </cell>
          <cell r="C12335" t="str">
            <v>ROH</v>
          </cell>
          <cell r="D12335" t="str">
            <v>UN</v>
          </cell>
        </row>
        <row r="12336">
          <cell r="A12336" t="str">
            <v>0275-68</v>
          </cell>
          <cell r="B12336" t="str">
            <v>BASE DE PBT F-25 NEX GRAVADA</v>
          </cell>
          <cell r="C12336" t="str">
            <v>HALB</v>
          </cell>
          <cell r="D12336" t="str">
            <v>UN</v>
          </cell>
        </row>
        <row r="12337">
          <cell r="A12337" t="str">
            <v>0275-69</v>
          </cell>
          <cell r="B12337" t="str">
            <v>BASE MP-03 / MP-07/MP-08</v>
          </cell>
          <cell r="C12337" t="str">
            <v>ROH</v>
          </cell>
          <cell r="D12337" t="str">
            <v>UN</v>
          </cell>
        </row>
        <row r="12338">
          <cell r="A12338" t="str">
            <v>0275-70</v>
          </cell>
          <cell r="B12338" t="str">
            <v>BASE PBT GRAVADA F-30</v>
          </cell>
          <cell r="C12338" t="str">
            <v>HALB</v>
          </cell>
          <cell r="D12338" t="str">
            <v>UN</v>
          </cell>
        </row>
        <row r="12339">
          <cell r="A12339" t="str">
            <v>0275-71</v>
          </cell>
          <cell r="B12339" t="str">
            <v>BASE DE PBT PRATIC S/ GRAVAR</v>
          </cell>
          <cell r="C12339" t="str">
            <v>HALB</v>
          </cell>
          <cell r="D12339" t="str">
            <v>UN</v>
          </cell>
        </row>
        <row r="12340">
          <cell r="A12340" t="str">
            <v>0275-72</v>
          </cell>
          <cell r="B12340" t="str">
            <v>BASE MS-04/MS-07</v>
          </cell>
          <cell r="C12340" t="str">
            <v>ROH</v>
          </cell>
          <cell r="D12340" t="str">
            <v>UN</v>
          </cell>
        </row>
        <row r="12341">
          <cell r="A12341" t="str">
            <v>0275-73</v>
          </cell>
          <cell r="B12341" t="str">
            <v>BASE G-08</v>
          </cell>
          <cell r="C12341" t="str">
            <v>ROH</v>
          </cell>
          <cell r="D12341" t="str">
            <v>UN</v>
          </cell>
        </row>
        <row r="12342">
          <cell r="A12342" t="str">
            <v>0275-74</v>
          </cell>
          <cell r="B12342" t="str">
            <v>BASE TAMPOVDR. MX-BL02</v>
          </cell>
          <cell r="C12342" t="str">
            <v>ROH</v>
          </cell>
          <cell r="D12342" t="str">
            <v>UN</v>
          </cell>
        </row>
        <row r="12343">
          <cell r="A12343" t="str">
            <v>0275-75</v>
          </cell>
          <cell r="B12343" t="str">
            <v>BASE BX-05</v>
          </cell>
          <cell r="C12343" t="str">
            <v>ROH</v>
          </cell>
          <cell r="D12343" t="str">
            <v>UN</v>
          </cell>
        </row>
        <row r="12344">
          <cell r="A12344" t="str">
            <v>0275-76</v>
          </cell>
          <cell r="B12344" t="str">
            <v>BASE FT-03</v>
          </cell>
          <cell r="C12344" t="str">
            <v>ROH</v>
          </cell>
          <cell r="D12344" t="str">
            <v>UN</v>
          </cell>
        </row>
        <row r="12345">
          <cell r="A12345" t="str">
            <v>0275-77</v>
          </cell>
          <cell r="B12345" t="str">
            <v>BASE V-90</v>
          </cell>
          <cell r="C12345" t="str">
            <v>ROH</v>
          </cell>
          <cell r="D12345" t="str">
            <v>UN</v>
          </cell>
        </row>
        <row r="12346">
          <cell r="A12346" t="str">
            <v>0275-78</v>
          </cell>
          <cell r="B12346" t="str">
            <v>BASE FR-07</v>
          </cell>
          <cell r="C12346" t="str">
            <v>ROH</v>
          </cell>
          <cell r="D12346" t="str">
            <v>UN</v>
          </cell>
        </row>
        <row r="12347">
          <cell r="A12347" t="str">
            <v>0275-79</v>
          </cell>
          <cell r="B12347" t="str">
            <v>BASE MS-04 B</v>
          </cell>
          <cell r="C12347" t="str">
            <v>ROH</v>
          </cell>
          <cell r="D12347" t="str">
            <v>UN</v>
          </cell>
        </row>
        <row r="12348">
          <cell r="A12348" t="str">
            <v>0275-80</v>
          </cell>
          <cell r="B12348" t="str">
            <v>BASE PLÁSTICA PRETA 5 XÍCARAS [PE]</v>
          </cell>
          <cell r="C12348" t="str">
            <v>ROH</v>
          </cell>
          <cell r="D12348" t="str">
            <v>UN</v>
          </cell>
        </row>
        <row r="12349">
          <cell r="A12349" t="str">
            <v>0275-81</v>
          </cell>
          <cell r="B12349" t="str">
            <v>BASE PLAS. PT PAN 5 XICARAS[PE]</v>
          </cell>
          <cell r="C12349" t="str">
            <v>ROH</v>
          </cell>
          <cell r="D12349" t="str">
            <v>UN</v>
          </cell>
        </row>
        <row r="12350">
          <cell r="A12350" t="str">
            <v>0275-82</v>
          </cell>
          <cell r="B12350" t="str">
            <v>BASE M-06</v>
          </cell>
          <cell r="C12350" t="str">
            <v>ROH</v>
          </cell>
          <cell r="D12350" t="str">
            <v>UN</v>
          </cell>
        </row>
        <row r="12351">
          <cell r="A12351" t="str">
            <v>0275-83</v>
          </cell>
          <cell r="B12351" t="str">
            <v>BASE PLAS. BR[PF]</v>
          </cell>
          <cell r="C12351" t="str">
            <v>ROH</v>
          </cell>
          <cell r="D12351" t="str">
            <v>UN</v>
          </cell>
        </row>
        <row r="12352">
          <cell r="A12352" t="str">
            <v>0275-84</v>
          </cell>
          <cell r="B12352" t="str">
            <v>BASE PLÁSTICA PRETA 6 XÍCARAS [PE]</v>
          </cell>
          <cell r="C12352" t="str">
            <v>ROH</v>
          </cell>
          <cell r="D12352" t="str">
            <v>UN</v>
          </cell>
        </row>
        <row r="12353">
          <cell r="A12353" t="str">
            <v>0275-85</v>
          </cell>
          <cell r="B12353" t="str">
            <v>BASE PLÁSTICA PRETA 10 XÍCARAS [PE]</v>
          </cell>
          <cell r="C12353" t="str">
            <v>ROH</v>
          </cell>
          <cell r="D12353" t="str">
            <v>UN</v>
          </cell>
        </row>
        <row r="12354">
          <cell r="A12354" t="str">
            <v>0275-86</v>
          </cell>
          <cell r="B12354" t="str">
            <v>BASE PE-02C/D</v>
          </cell>
          <cell r="C12354" t="str">
            <v>ROH</v>
          </cell>
          <cell r="D12354" t="str">
            <v>UN</v>
          </cell>
        </row>
        <row r="12355">
          <cell r="A12355" t="str">
            <v>0275-87</v>
          </cell>
          <cell r="B12355" t="str">
            <v>BRACO DESM. PLAS. PT LÂMINA-CJ[M]</v>
          </cell>
          <cell r="C12355" t="str">
            <v>ROH</v>
          </cell>
          <cell r="D12355" t="str">
            <v>UN</v>
          </cell>
        </row>
        <row r="12356">
          <cell r="A12356" t="str">
            <v>0275-88</v>
          </cell>
          <cell r="B12356" t="str">
            <v>BASE PLÁSTICA BRANCA 10 XÍCARAS [PE]</v>
          </cell>
          <cell r="C12356" t="str">
            <v>ROH</v>
          </cell>
          <cell r="D12356" t="str">
            <v>UN</v>
          </cell>
        </row>
        <row r="12357">
          <cell r="A12357" t="str">
            <v>0275-89</v>
          </cell>
          <cell r="B12357" t="str">
            <v>BRÇ DESMONT AÇO INOX ENCX PLÁST PRETO[M]</v>
          </cell>
          <cell r="C12357" t="str">
            <v>ROH</v>
          </cell>
          <cell r="D12357" t="str">
            <v>UN</v>
          </cell>
        </row>
        <row r="12358">
          <cell r="A12358" t="str">
            <v>0275-90</v>
          </cell>
          <cell r="B12358" t="str">
            <v>BASE PLAS. PTPAN 4 LITROS[PE]</v>
          </cell>
          <cell r="C12358" t="str">
            <v>ROH</v>
          </cell>
          <cell r="D12358" t="str">
            <v>UN</v>
          </cell>
        </row>
        <row r="12359">
          <cell r="A12359" t="str">
            <v>0275-91</v>
          </cell>
          <cell r="B12359" t="str">
            <v>BASE PE-04D</v>
          </cell>
          <cell r="C12359" t="str">
            <v>ROH</v>
          </cell>
          <cell r="D12359" t="str">
            <v>UN</v>
          </cell>
        </row>
        <row r="12360">
          <cell r="A12360" t="str">
            <v>0275-92</v>
          </cell>
          <cell r="B12360" t="str">
            <v>BASE PE-05B</v>
          </cell>
          <cell r="C12360" t="str">
            <v>ROH</v>
          </cell>
          <cell r="D12360" t="str">
            <v>UN</v>
          </cell>
        </row>
        <row r="12361">
          <cell r="A12361" t="str">
            <v>0275-96</v>
          </cell>
          <cell r="B12361" t="str">
            <v>BASE PLAS. VERMPAN 5 LITROS[PE]</v>
          </cell>
          <cell r="C12361" t="str">
            <v>ROH</v>
          </cell>
          <cell r="D12361" t="str">
            <v>UN</v>
          </cell>
        </row>
        <row r="12362">
          <cell r="A12362" t="str">
            <v>0275-97</v>
          </cell>
          <cell r="B12362" t="str">
            <v>BASE PLAS. PT PAN 16 XICARAS[PE]</v>
          </cell>
          <cell r="C12362" t="str">
            <v>ROH</v>
          </cell>
          <cell r="D12362" t="str">
            <v>UN</v>
          </cell>
        </row>
        <row r="12363">
          <cell r="A12363" t="str">
            <v>0275-98</v>
          </cell>
          <cell r="B12363" t="str">
            <v>FIX METAL.BASE</v>
          </cell>
          <cell r="C12363" t="str">
            <v>ROH</v>
          </cell>
          <cell r="D12363" t="str">
            <v>UN</v>
          </cell>
        </row>
        <row r="12364">
          <cell r="A12364" t="str">
            <v>0275-99</v>
          </cell>
          <cell r="B12364" t="str">
            <v>BASE PLÁSTIC PLACA ISOLAÇÃO HORIZO [AF]</v>
          </cell>
          <cell r="C12364" t="str">
            <v>ROH</v>
          </cell>
          <cell r="D12364" t="str">
            <v>UN</v>
          </cell>
        </row>
        <row r="12365">
          <cell r="A12365" t="str">
            <v>0276-01</v>
          </cell>
          <cell r="B12365" t="str">
            <v>EL.AQUEC.MD-201550W127VFUS.TER.TF240°C[C</v>
          </cell>
          <cell r="C12365" t="str">
            <v>ROH</v>
          </cell>
          <cell r="D12365" t="str">
            <v>UN</v>
          </cell>
        </row>
        <row r="12366">
          <cell r="A12366" t="str">
            <v>0276-03</v>
          </cell>
          <cell r="B12366" t="str">
            <v>EL.AQUEC.MD-201550W220VFUS.TER.TF240°C[C</v>
          </cell>
          <cell r="C12366" t="str">
            <v>ROH</v>
          </cell>
          <cell r="D12366" t="str">
            <v>UN</v>
          </cell>
        </row>
        <row r="12367">
          <cell r="A12367" t="str">
            <v>0276-07</v>
          </cell>
          <cell r="B12367" t="str">
            <v>EL.AQUEC.TL4102850W127VFUS.TER.TF240°C[C</v>
          </cell>
          <cell r="C12367" t="str">
            <v>ROH</v>
          </cell>
          <cell r="D12367" t="str">
            <v>UN</v>
          </cell>
        </row>
        <row r="12368">
          <cell r="A12368" t="str">
            <v>0276-08</v>
          </cell>
          <cell r="B12368" t="str">
            <v>EL.AQUEC.TL4102850W220VFUS.TER.TF240°C[C</v>
          </cell>
          <cell r="C12368" t="str">
            <v>ROH</v>
          </cell>
          <cell r="D12368" t="str">
            <v>UN</v>
          </cell>
        </row>
        <row r="12369">
          <cell r="A12369" t="str">
            <v>0276-12</v>
          </cell>
          <cell r="B12369" t="str">
            <v>ELEM AQUEC. 220V C-05</v>
          </cell>
          <cell r="C12369" t="str">
            <v>ROH</v>
          </cell>
          <cell r="D12369" t="str">
            <v>UN</v>
          </cell>
        </row>
        <row r="12370">
          <cell r="A12370" t="str">
            <v>0276-13</v>
          </cell>
          <cell r="B12370" t="str">
            <v>ELEM AQUEC. C-06 120V</v>
          </cell>
          <cell r="C12370" t="str">
            <v>ROH</v>
          </cell>
          <cell r="D12370" t="str">
            <v>UN</v>
          </cell>
        </row>
        <row r="12371">
          <cell r="A12371" t="str">
            <v>0276-14</v>
          </cell>
          <cell r="B12371" t="str">
            <v>ELEM AQUEC. C-06 220V</v>
          </cell>
          <cell r="C12371" t="str">
            <v>ROH</v>
          </cell>
          <cell r="D12371" t="str">
            <v>UN</v>
          </cell>
        </row>
        <row r="12372">
          <cell r="A12372" t="str">
            <v>0276-15</v>
          </cell>
          <cell r="B12372" t="str">
            <v>ELEM AQUEC. 120V FR-03</v>
          </cell>
          <cell r="C12372" t="str">
            <v>ROH</v>
          </cell>
          <cell r="D12372" t="str">
            <v>UN</v>
          </cell>
        </row>
        <row r="12373">
          <cell r="A12373" t="str">
            <v>0276-16</v>
          </cell>
          <cell r="B12373" t="str">
            <v>ELEM AQUEC. 220V FR-03</v>
          </cell>
          <cell r="C12373" t="str">
            <v>ROH</v>
          </cell>
          <cell r="D12373" t="str">
            <v>UN</v>
          </cell>
        </row>
        <row r="12374">
          <cell r="A12374" t="str">
            <v>0276-21</v>
          </cell>
          <cell r="B12374" t="str">
            <v>SC, RESISTÊNCIA / TERM. 120V LAS-50</v>
          </cell>
          <cell r="C12374" t="str">
            <v>ROH</v>
          </cell>
          <cell r="D12374" t="str">
            <v>UN</v>
          </cell>
        </row>
        <row r="12375">
          <cell r="A12375" t="str">
            <v>0276-22</v>
          </cell>
          <cell r="B12375" t="str">
            <v>SC, RESISTÊNCIA / TERM. 220V LAS-50</v>
          </cell>
          <cell r="C12375" t="str">
            <v>ROH</v>
          </cell>
          <cell r="D12375" t="str">
            <v>UN</v>
          </cell>
        </row>
        <row r="12376">
          <cell r="A12376" t="str">
            <v>0276-23</v>
          </cell>
          <cell r="B12376" t="str">
            <v>ELEM AQUEC. S-05</v>
          </cell>
          <cell r="C12376" t="str">
            <v>ROH</v>
          </cell>
          <cell r="D12376" t="str">
            <v>UN</v>
          </cell>
        </row>
        <row r="12377">
          <cell r="A12377" t="str">
            <v>0276-24</v>
          </cell>
          <cell r="B12377" t="str">
            <v>SC, RESISTÊNCIA / TERM. 120V LAS-52</v>
          </cell>
          <cell r="C12377" t="str">
            <v>ROH</v>
          </cell>
          <cell r="D12377" t="str">
            <v>UN</v>
          </cell>
        </row>
        <row r="12378">
          <cell r="A12378" t="str">
            <v>0276-25</v>
          </cell>
          <cell r="B12378" t="str">
            <v>SC, RESISTÊNCIA / TERM. 220V LAS-52</v>
          </cell>
          <cell r="C12378" t="str">
            <v>ROH</v>
          </cell>
          <cell r="D12378" t="str">
            <v>UN</v>
          </cell>
        </row>
        <row r="12379">
          <cell r="A12379" t="str">
            <v>0276-26</v>
          </cell>
          <cell r="B12379" t="str">
            <v>SC, RESISTÊNCIA / TERM. 120V LAS-51</v>
          </cell>
          <cell r="C12379" t="str">
            <v>ROH</v>
          </cell>
          <cell r="D12379" t="str">
            <v>UN</v>
          </cell>
        </row>
        <row r="12380">
          <cell r="A12380" t="str">
            <v>0276-27</v>
          </cell>
          <cell r="B12380" t="str">
            <v>SC, RESISTÊNCIA / TERM. 220V LAS-51</v>
          </cell>
          <cell r="C12380" t="str">
            <v>ROH</v>
          </cell>
          <cell r="D12380" t="str">
            <v>UN</v>
          </cell>
        </row>
        <row r="12381">
          <cell r="A12381" t="str">
            <v>0276-28</v>
          </cell>
          <cell r="B12381" t="str">
            <v>EL AQUEC CERÂMICO 1500W 127VAC 60HZ [A]</v>
          </cell>
          <cell r="C12381" t="str">
            <v>ROH</v>
          </cell>
          <cell r="D12381" t="str">
            <v>UN</v>
          </cell>
        </row>
        <row r="12382">
          <cell r="A12382" t="str">
            <v>0276-29</v>
          </cell>
          <cell r="B12382" t="str">
            <v>EL AQUEC CERÂMICO 1500W 220VAC 60HZ [A]</v>
          </cell>
          <cell r="C12382" t="str">
            <v>ROH</v>
          </cell>
          <cell r="D12382" t="str">
            <v>UN</v>
          </cell>
        </row>
        <row r="12383">
          <cell r="A12383" t="str">
            <v>0276-30</v>
          </cell>
          <cell r="B12383" t="str">
            <v>ELEMENTO DE AQUECIMENTO 127V PE-04</v>
          </cell>
          <cell r="C12383" t="str">
            <v>ROH</v>
          </cell>
          <cell r="D12383" t="str">
            <v>UN</v>
          </cell>
        </row>
        <row r="12384">
          <cell r="A12384" t="str">
            <v>0276-31</v>
          </cell>
          <cell r="B12384" t="str">
            <v>ELEMENTO DE AQUECIMENTO 220V PE-04</v>
          </cell>
          <cell r="C12384" t="str">
            <v>ROH</v>
          </cell>
          <cell r="D12384" t="str">
            <v>UN</v>
          </cell>
        </row>
        <row r="12385">
          <cell r="A12385" t="str">
            <v>0276-34</v>
          </cell>
          <cell r="B12385" t="str">
            <v>ELEM AQUEC. 400W 127V [PE]</v>
          </cell>
          <cell r="C12385" t="str">
            <v>ROH</v>
          </cell>
          <cell r="D12385" t="str">
            <v>UN</v>
          </cell>
        </row>
        <row r="12386">
          <cell r="A12386" t="str">
            <v>0276-35</v>
          </cell>
          <cell r="B12386" t="str">
            <v>ELEM AQUEC. 400W 220V [PE]</v>
          </cell>
          <cell r="C12386" t="str">
            <v>ROH</v>
          </cell>
          <cell r="D12386" t="str">
            <v>UN</v>
          </cell>
        </row>
        <row r="12387">
          <cell r="A12387" t="str">
            <v>0276-36</v>
          </cell>
          <cell r="B12387" t="str">
            <v>ELEMENTO AQUECIMENTO 40W 127V 60HZ [PE]</v>
          </cell>
          <cell r="C12387" t="str">
            <v>ROH</v>
          </cell>
          <cell r="D12387" t="str">
            <v>UN</v>
          </cell>
        </row>
        <row r="12388">
          <cell r="A12388" t="str">
            <v>0276-37</v>
          </cell>
          <cell r="B12388" t="str">
            <v>ELEMENTO AQUECIMENTO 40W 220V 60HZ [PE]</v>
          </cell>
          <cell r="C12388" t="str">
            <v>ROH</v>
          </cell>
          <cell r="D12388" t="str">
            <v>UN</v>
          </cell>
        </row>
        <row r="12389">
          <cell r="A12389" t="str">
            <v>0276-38</v>
          </cell>
          <cell r="B12389" t="str">
            <v>ELEM AQUEC. COMPLETO 220V C-11</v>
          </cell>
          <cell r="C12389" t="str">
            <v>ROH</v>
          </cell>
          <cell r="D12389" t="str">
            <v>UN</v>
          </cell>
        </row>
        <row r="12390">
          <cell r="A12390" t="str">
            <v>0276-39</v>
          </cell>
          <cell r="B12390" t="str">
            <v>ELEM AQUEC. COMPLETO 127V C-11</v>
          </cell>
          <cell r="C12390" t="str">
            <v>ROH</v>
          </cell>
          <cell r="D12390" t="str">
            <v>UN</v>
          </cell>
        </row>
        <row r="12391">
          <cell r="A12391" t="str">
            <v>0276-40</v>
          </cell>
          <cell r="B12391" t="str">
            <v>ELEMENTO DE AQUECIMENTO 127V S-07</v>
          </cell>
          <cell r="C12391" t="str">
            <v>ROH</v>
          </cell>
          <cell r="D12391" t="str">
            <v>UN</v>
          </cell>
        </row>
        <row r="12392">
          <cell r="A12392" t="str">
            <v>0276-42</v>
          </cell>
          <cell r="B12392" t="str">
            <v>ELEMENTO DE AQUECIMENTO 127V C-13</v>
          </cell>
          <cell r="C12392" t="str">
            <v>ROH</v>
          </cell>
          <cell r="D12392" t="str">
            <v>UN</v>
          </cell>
        </row>
        <row r="12393">
          <cell r="A12393" t="str">
            <v>0276-45</v>
          </cell>
          <cell r="B12393" t="str">
            <v>ELEMENTO DE AQUECIMENTO COM FUSÍVEL 220V</v>
          </cell>
          <cell r="C12393" t="str">
            <v>ROH</v>
          </cell>
          <cell r="D12393" t="str">
            <v>UN</v>
          </cell>
        </row>
        <row r="12394">
          <cell r="A12394" t="str">
            <v>0276-48</v>
          </cell>
          <cell r="B12394" t="str">
            <v>CH.SAQUEC. 375W 127V-CJ[S]</v>
          </cell>
          <cell r="C12394" t="str">
            <v>ROH</v>
          </cell>
          <cell r="D12394" t="str">
            <v>UN</v>
          </cell>
        </row>
        <row r="12395">
          <cell r="A12395" t="str">
            <v>0276-49</v>
          </cell>
          <cell r="B12395" t="str">
            <v>CH.SAQUEC. 375W 110V-CJ[S]</v>
          </cell>
          <cell r="C12395" t="str">
            <v>ROH</v>
          </cell>
          <cell r="D12395" t="str">
            <v>UN</v>
          </cell>
        </row>
        <row r="12396">
          <cell r="A12396" t="str">
            <v>0276-50</v>
          </cell>
          <cell r="B12396" t="str">
            <v>ELEM AQUEC. 750W 127V [FR]</v>
          </cell>
          <cell r="C12396" t="str">
            <v>ROH</v>
          </cell>
          <cell r="D12396" t="str">
            <v>UN</v>
          </cell>
        </row>
        <row r="12397">
          <cell r="A12397" t="str">
            <v>0276-51</v>
          </cell>
          <cell r="B12397" t="str">
            <v>ELEM AQUEC. 750W 220V [FR]</v>
          </cell>
          <cell r="C12397" t="str">
            <v>ROH</v>
          </cell>
          <cell r="D12397" t="str">
            <v>UN</v>
          </cell>
        </row>
        <row r="12398">
          <cell r="A12398" t="str">
            <v>0276-52</v>
          </cell>
          <cell r="B12398" t="str">
            <v>ELEM AQUEC. 127V S-08</v>
          </cell>
          <cell r="C12398" t="str">
            <v>ROH</v>
          </cell>
          <cell r="D12398" t="str">
            <v>UN</v>
          </cell>
        </row>
        <row r="12399">
          <cell r="A12399" t="str">
            <v>0276-53</v>
          </cell>
          <cell r="B12399" t="str">
            <v>ELEM AQUEC. 220V S-08</v>
          </cell>
          <cell r="C12399" t="str">
            <v>ROH</v>
          </cell>
          <cell r="D12399" t="str">
            <v>UN</v>
          </cell>
        </row>
        <row r="12400">
          <cell r="A12400" t="str">
            <v>0276-54</v>
          </cell>
          <cell r="B12400" t="str">
            <v>ELEMENTO DE AQUECIMENTO 127V G-06</v>
          </cell>
          <cell r="C12400" t="str">
            <v>ROH</v>
          </cell>
          <cell r="D12400" t="str">
            <v>UN</v>
          </cell>
        </row>
        <row r="12401">
          <cell r="A12401" t="str">
            <v>0276-55</v>
          </cell>
          <cell r="B12401" t="str">
            <v>ELEMENTO DE AQUECIMENTO 220V G-06</v>
          </cell>
          <cell r="C12401" t="str">
            <v>ROH</v>
          </cell>
          <cell r="D12401" t="str">
            <v>UN</v>
          </cell>
        </row>
        <row r="12402">
          <cell r="A12402" t="str">
            <v>0276-58</v>
          </cell>
          <cell r="B12402" t="str">
            <v>ELEM AQUEC. EM-03</v>
          </cell>
          <cell r="C12402" t="str">
            <v>ROH</v>
          </cell>
          <cell r="D12402" t="str">
            <v>UN</v>
          </cell>
        </row>
        <row r="12403">
          <cell r="A12403" t="str">
            <v>0276-59</v>
          </cell>
          <cell r="B12403" t="str">
            <v>CH. SUP ELEMEN,AQUEC. 127V S-09</v>
          </cell>
          <cell r="C12403" t="str">
            <v>ROH</v>
          </cell>
          <cell r="D12403" t="str">
            <v>UN</v>
          </cell>
        </row>
        <row r="12404">
          <cell r="A12404" t="str">
            <v>0276-60</v>
          </cell>
          <cell r="B12404" t="str">
            <v>CH. SUP ELEMEN,AQUEC. 220V S-09</v>
          </cell>
          <cell r="C12404" t="str">
            <v>ROH</v>
          </cell>
          <cell r="D12404" t="str">
            <v>UN</v>
          </cell>
        </row>
        <row r="12405">
          <cell r="A12405" t="str">
            <v>0276-61</v>
          </cell>
          <cell r="B12405" t="str">
            <v>ELEMENTO DE AQUECIMENTO 127V G-07</v>
          </cell>
          <cell r="C12405" t="str">
            <v>ROH</v>
          </cell>
          <cell r="D12405" t="str">
            <v>UN</v>
          </cell>
        </row>
        <row r="12406">
          <cell r="A12406" t="str">
            <v>0276-63</v>
          </cell>
          <cell r="B12406" t="str">
            <v>ELEM AQUEC. 127V FR-07</v>
          </cell>
          <cell r="C12406" t="str">
            <v>ROH</v>
          </cell>
          <cell r="D12406" t="str">
            <v>UN</v>
          </cell>
        </row>
        <row r="12407">
          <cell r="A12407" t="str">
            <v>0276-64</v>
          </cell>
          <cell r="B12407" t="str">
            <v>ELEM AQUEC. 220V FR-07</v>
          </cell>
          <cell r="C12407" t="str">
            <v>ROH</v>
          </cell>
          <cell r="D12407" t="str">
            <v>UN</v>
          </cell>
        </row>
        <row r="12408">
          <cell r="A12408" t="str">
            <v>0276-65</v>
          </cell>
          <cell r="B12408" t="str">
            <v>ELEM AQUEC. LAP-53B</v>
          </cell>
          <cell r="C12408" t="str">
            <v>ROH</v>
          </cell>
          <cell r="D12408" t="str">
            <v>UN</v>
          </cell>
        </row>
        <row r="12409">
          <cell r="A12409" t="str">
            <v>0276-66</v>
          </cell>
          <cell r="B12409" t="str">
            <v>ELEM AQUEC. 400W 127V [PE]</v>
          </cell>
          <cell r="C12409" t="str">
            <v>ROH</v>
          </cell>
          <cell r="D12409" t="str">
            <v>UN</v>
          </cell>
        </row>
        <row r="12410">
          <cell r="A12410" t="str">
            <v>0276-67</v>
          </cell>
          <cell r="B12410" t="str">
            <v>ELEM AQUEC. 400W 220V [PE]</v>
          </cell>
          <cell r="C12410" t="str">
            <v>ROH</v>
          </cell>
          <cell r="D12410" t="str">
            <v>UN</v>
          </cell>
        </row>
        <row r="12411">
          <cell r="A12411" t="str">
            <v>0276-68</v>
          </cell>
          <cell r="B12411" t="str">
            <v>ELEMENTO AQUECIMENTO 40W 127V 60HZ [PE]</v>
          </cell>
          <cell r="C12411" t="str">
            <v>ROH</v>
          </cell>
          <cell r="D12411" t="str">
            <v>UN</v>
          </cell>
        </row>
        <row r="12412">
          <cell r="A12412" t="str">
            <v>0276-69</v>
          </cell>
          <cell r="B12412" t="str">
            <v>ELEMENTO AQUECIMENTO 40W 220V 60HZ [PE]</v>
          </cell>
          <cell r="C12412" t="str">
            <v>ROH</v>
          </cell>
          <cell r="D12412" t="str">
            <v>UN</v>
          </cell>
        </row>
        <row r="12413">
          <cell r="A12413" t="str">
            <v>0276-70</v>
          </cell>
          <cell r="B12413" t="str">
            <v>ELEM AQUEC. 1270W 127V [AF]</v>
          </cell>
          <cell r="C12413" t="str">
            <v>ROH</v>
          </cell>
          <cell r="D12413" t="str">
            <v>UN</v>
          </cell>
        </row>
        <row r="12414">
          <cell r="A12414" t="str">
            <v>0276-71</v>
          </cell>
          <cell r="B12414" t="str">
            <v>ELEM AQUEC. 1270W 220V [AF]</v>
          </cell>
          <cell r="C12414" t="str">
            <v>ROH</v>
          </cell>
          <cell r="D12414" t="str">
            <v>UN</v>
          </cell>
        </row>
        <row r="12415">
          <cell r="A12415" t="str">
            <v>0276-72</v>
          </cell>
          <cell r="B12415" t="str">
            <v>RESISTENCIA INF. 127V RT-01</v>
          </cell>
          <cell r="C12415" t="str">
            <v>ROH</v>
          </cell>
          <cell r="D12415" t="str">
            <v>UN</v>
          </cell>
        </row>
        <row r="12416">
          <cell r="A12416" t="str">
            <v>0276-73</v>
          </cell>
          <cell r="B12416" t="str">
            <v>RESISTENCIA INF. 220V RT-01</v>
          </cell>
          <cell r="C12416" t="str">
            <v>ROH</v>
          </cell>
          <cell r="D12416" t="str">
            <v>UN</v>
          </cell>
        </row>
        <row r="12417">
          <cell r="A12417" t="str">
            <v>0276-74</v>
          </cell>
          <cell r="B12417" t="str">
            <v>ELEM AQUEC. YSH 600W-900W 127V</v>
          </cell>
          <cell r="C12417" t="str">
            <v>ROH</v>
          </cell>
          <cell r="D12417" t="str">
            <v>UN</v>
          </cell>
        </row>
        <row r="12418">
          <cell r="A12418" t="str">
            <v>0276-75</v>
          </cell>
          <cell r="B12418" t="str">
            <v>ELEM AQUEC. YSH 600W-900W 220V</v>
          </cell>
          <cell r="C12418" t="str">
            <v>ROH</v>
          </cell>
          <cell r="D12418" t="str">
            <v>UN</v>
          </cell>
        </row>
        <row r="12419">
          <cell r="A12419" t="str">
            <v>0276-76</v>
          </cell>
          <cell r="B12419" t="str">
            <v>ELEM AQUEC. INF. 127V FR-08</v>
          </cell>
          <cell r="C12419" t="str">
            <v>ROH</v>
          </cell>
          <cell r="D12419" t="str">
            <v>UN</v>
          </cell>
        </row>
        <row r="12420">
          <cell r="A12420" t="str">
            <v>0276-77</v>
          </cell>
          <cell r="B12420" t="str">
            <v>ELEM AQUEC. INF. FR-08</v>
          </cell>
          <cell r="C12420" t="str">
            <v>ROH</v>
          </cell>
          <cell r="D12420" t="str">
            <v>UN</v>
          </cell>
        </row>
        <row r="12421">
          <cell r="A12421" t="str">
            <v>0276-78</v>
          </cell>
          <cell r="B12421" t="str">
            <v>ELEM AQUEC. SUP 127V FR-08</v>
          </cell>
          <cell r="C12421" t="str">
            <v>ROH</v>
          </cell>
          <cell r="D12421" t="str">
            <v>UN</v>
          </cell>
        </row>
        <row r="12422">
          <cell r="A12422" t="str">
            <v>0276-79</v>
          </cell>
          <cell r="B12422" t="str">
            <v>ELEM AQUEC. SUP 220V FR-08</v>
          </cell>
          <cell r="C12422" t="str">
            <v>ROH</v>
          </cell>
          <cell r="D12422" t="str">
            <v>UN</v>
          </cell>
        </row>
        <row r="12423">
          <cell r="A12423" t="str">
            <v>0276-80</v>
          </cell>
          <cell r="B12423" t="str">
            <v>COBERT. A EL. AQUEC, INF. FR-08</v>
          </cell>
          <cell r="C12423" t="str">
            <v>ROH</v>
          </cell>
          <cell r="D12423" t="str">
            <v>UN</v>
          </cell>
        </row>
        <row r="12424">
          <cell r="A12424" t="str">
            <v>0276-81</v>
          </cell>
          <cell r="B12424" t="str">
            <v>COBERT. B EL. AQUEC, INF. FR-08</v>
          </cell>
          <cell r="C12424" t="str">
            <v>ROH</v>
          </cell>
          <cell r="D12424" t="str">
            <v>UN</v>
          </cell>
        </row>
        <row r="12425">
          <cell r="A12425" t="str">
            <v>0276-82</v>
          </cell>
          <cell r="B12425" t="str">
            <v>COBERT. EL. AQUEC, SUP FR-08</v>
          </cell>
          <cell r="C12425" t="str">
            <v>ROH</v>
          </cell>
          <cell r="D12425" t="str">
            <v>UN</v>
          </cell>
        </row>
        <row r="12426">
          <cell r="A12426" t="str">
            <v>0276-83</v>
          </cell>
          <cell r="B12426" t="str">
            <v>SC ELEM AQUEC. 127V CE-02</v>
          </cell>
          <cell r="C12426" t="str">
            <v>ROH</v>
          </cell>
          <cell r="D12426" t="str">
            <v>UN</v>
          </cell>
        </row>
        <row r="12427">
          <cell r="A12427" t="str">
            <v>0276-84</v>
          </cell>
          <cell r="B12427" t="str">
            <v>SC ELEM AQUEC. 220V CE-02</v>
          </cell>
          <cell r="C12427" t="str">
            <v>ROH</v>
          </cell>
          <cell r="D12427" t="str">
            <v>UN</v>
          </cell>
        </row>
        <row r="12428">
          <cell r="A12428" t="str">
            <v>0276-85</v>
          </cell>
          <cell r="B12428" t="str">
            <v>ELEM AQUEC. FUS. 127V C-18</v>
          </cell>
          <cell r="C12428" t="str">
            <v>ROH</v>
          </cell>
          <cell r="D12428" t="str">
            <v>UN</v>
          </cell>
        </row>
        <row r="12429">
          <cell r="A12429" t="str">
            <v>0276-86</v>
          </cell>
          <cell r="B12429" t="str">
            <v>ELEM AQUEC. FUS. 220V C-18</v>
          </cell>
          <cell r="C12429" t="str">
            <v>ROH</v>
          </cell>
          <cell r="D12429" t="str">
            <v>UN</v>
          </cell>
        </row>
        <row r="12430">
          <cell r="A12430" t="str">
            <v>0276-87</v>
          </cell>
          <cell r="B12430" t="str">
            <v>ELEM AQUEC. 700W 127V [PE]</v>
          </cell>
          <cell r="C12430" t="str">
            <v>ROH</v>
          </cell>
          <cell r="D12430" t="str">
            <v>UN</v>
          </cell>
        </row>
        <row r="12431">
          <cell r="A12431" t="str">
            <v>0276-88</v>
          </cell>
          <cell r="B12431" t="str">
            <v>ELEM AQUEC. 700W 220V [PE]</v>
          </cell>
          <cell r="C12431" t="str">
            <v>ROH</v>
          </cell>
          <cell r="D12431" t="str">
            <v>UN</v>
          </cell>
        </row>
        <row r="12432">
          <cell r="A12432" t="str">
            <v>0276-90</v>
          </cell>
          <cell r="B12432" t="str">
            <v>CHAPA DE AQUEC 800W 220V 60HZ PE-27</v>
          </cell>
          <cell r="C12432" t="str">
            <v>ROH</v>
          </cell>
          <cell r="D12432" t="str">
            <v>UN</v>
          </cell>
        </row>
        <row r="12433">
          <cell r="A12433" t="str">
            <v>0276-91</v>
          </cell>
          <cell r="B12433" t="str">
            <v>ELEM AQUEC. 450W 63,5V [FR]</v>
          </cell>
          <cell r="C12433" t="str">
            <v>ROH</v>
          </cell>
          <cell r="D12433" t="str">
            <v>UN</v>
          </cell>
        </row>
        <row r="12434">
          <cell r="A12434" t="str">
            <v>0276-92</v>
          </cell>
          <cell r="B12434" t="str">
            <v>ELEM AQUEC. 450W 110V [FR]</v>
          </cell>
          <cell r="C12434" t="str">
            <v>ROH</v>
          </cell>
          <cell r="D12434" t="str">
            <v>UN</v>
          </cell>
        </row>
        <row r="12435">
          <cell r="A12435" t="str">
            <v>0276-93</v>
          </cell>
          <cell r="B12435" t="str">
            <v>JARRA+ELEM AQUEC. 127V CE-04</v>
          </cell>
          <cell r="C12435" t="str">
            <v>ROH</v>
          </cell>
          <cell r="D12435" t="str">
            <v>UN</v>
          </cell>
        </row>
        <row r="12436">
          <cell r="A12436" t="str">
            <v>0276-94</v>
          </cell>
          <cell r="B12436" t="str">
            <v>JARRA+ELEM AQUEC. 220V CE-04</v>
          </cell>
          <cell r="C12436" t="str">
            <v>ROH</v>
          </cell>
          <cell r="D12436" t="str">
            <v>UN</v>
          </cell>
        </row>
        <row r="12437">
          <cell r="A12437" t="str">
            <v>0276-95</v>
          </cell>
          <cell r="B12437" t="str">
            <v>SUP METAL. TERRA ELEM AQUEC.[AF]</v>
          </cell>
          <cell r="C12437" t="str">
            <v>ROH</v>
          </cell>
          <cell r="D12437" t="str">
            <v>UN</v>
          </cell>
        </row>
        <row r="12438">
          <cell r="A12438" t="str">
            <v>0276-96</v>
          </cell>
          <cell r="B12438" t="str">
            <v>ELEM AQUEC. 1270W 127V [AF]</v>
          </cell>
          <cell r="C12438" t="str">
            <v>ROH</v>
          </cell>
          <cell r="D12438" t="str">
            <v>UN</v>
          </cell>
        </row>
        <row r="12439">
          <cell r="A12439" t="str">
            <v>0276-97</v>
          </cell>
          <cell r="B12439" t="str">
            <v>ELEM AQUEC. 1270W 220V [AF]</v>
          </cell>
          <cell r="C12439" t="str">
            <v>ROH</v>
          </cell>
          <cell r="D12439" t="str">
            <v>UN</v>
          </cell>
        </row>
        <row r="12440">
          <cell r="A12440" t="str">
            <v>0276-98</v>
          </cell>
          <cell r="B12440" t="str">
            <v>MOLA FIX ELEM AQUEC.[AF]</v>
          </cell>
          <cell r="C12440" t="str">
            <v>ROH</v>
          </cell>
          <cell r="D12440" t="str">
            <v>UN</v>
          </cell>
        </row>
        <row r="12441">
          <cell r="A12441" t="str">
            <v>0276-99</v>
          </cell>
          <cell r="B12441" t="str">
            <v>ELEM AQUEC. PTC 127-220V[EA]</v>
          </cell>
          <cell r="C12441" t="str">
            <v>ROH</v>
          </cell>
          <cell r="D12441" t="str">
            <v>UN</v>
          </cell>
        </row>
        <row r="12442">
          <cell r="A12442" t="str">
            <v>0277-01</v>
          </cell>
          <cell r="B12442" t="str">
            <v>CH. AQUEC. C-03/C-15</v>
          </cell>
          <cell r="C12442" t="str">
            <v>ROH</v>
          </cell>
          <cell r="D12442" t="str">
            <v>UN</v>
          </cell>
        </row>
        <row r="12443">
          <cell r="A12443" t="str">
            <v>0277-06</v>
          </cell>
          <cell r="B12443" t="str">
            <v>CH. AQUEC. METAL. GRAF.[C]</v>
          </cell>
          <cell r="C12443" t="str">
            <v>ROH</v>
          </cell>
          <cell r="D12443" t="str">
            <v>UN</v>
          </cell>
        </row>
        <row r="12444">
          <cell r="A12444" t="str">
            <v>0277-07</v>
          </cell>
          <cell r="B12444" t="str">
            <v>CH. AQUEC. C-05</v>
          </cell>
          <cell r="C12444" t="str">
            <v>ROH</v>
          </cell>
          <cell r="D12444" t="str">
            <v>UN</v>
          </cell>
        </row>
        <row r="12445">
          <cell r="A12445" t="str">
            <v>0277-08</v>
          </cell>
          <cell r="B12445" t="str">
            <v>CH. AQUEC. C-06</v>
          </cell>
          <cell r="C12445" t="str">
            <v>ROH</v>
          </cell>
          <cell r="D12445" t="str">
            <v>UN</v>
          </cell>
        </row>
        <row r="12446">
          <cell r="A12446" t="str">
            <v>0277-09</v>
          </cell>
          <cell r="B12446" t="str">
            <v>CH. AQUEC. C-11</v>
          </cell>
          <cell r="C12446" t="str">
            <v>ROH</v>
          </cell>
          <cell r="D12446" t="str">
            <v>UN</v>
          </cell>
        </row>
        <row r="12447">
          <cell r="A12447" t="str">
            <v>0277-11</v>
          </cell>
          <cell r="B12447" t="str">
            <v>CH. AQUEC. METAL. GRAF.[C]</v>
          </cell>
          <cell r="C12447" t="str">
            <v>ROH</v>
          </cell>
          <cell r="D12447" t="str">
            <v>UN</v>
          </cell>
        </row>
        <row r="12448">
          <cell r="A12448" t="str">
            <v>0277-13</v>
          </cell>
          <cell r="B12448" t="str">
            <v>CH. AQUEC. ELEM 127V PE-06</v>
          </cell>
          <cell r="C12448" t="str">
            <v>ROH</v>
          </cell>
          <cell r="D12448" t="str">
            <v>UN</v>
          </cell>
        </row>
        <row r="12449">
          <cell r="A12449" t="str">
            <v>0277-14</v>
          </cell>
          <cell r="B12449" t="str">
            <v>CH. AQUEC. ELEM 220V PE-06</v>
          </cell>
          <cell r="C12449" t="str">
            <v>ROH</v>
          </cell>
          <cell r="D12449" t="str">
            <v>UN</v>
          </cell>
        </row>
        <row r="12450">
          <cell r="A12450" t="str">
            <v>0277-15</v>
          </cell>
          <cell r="B12450" t="str">
            <v>CH.FIXACAOPLC PRINC CM-01</v>
          </cell>
          <cell r="C12450" t="str">
            <v>ROH</v>
          </cell>
          <cell r="D12450" t="str">
            <v>UN</v>
          </cell>
        </row>
        <row r="12451">
          <cell r="A12451" t="str">
            <v>0277-16</v>
          </cell>
          <cell r="B12451" t="str">
            <v>CH.FIXACAOBAT CM-01</v>
          </cell>
          <cell r="C12451" t="str">
            <v>ROH</v>
          </cell>
          <cell r="D12451" t="str">
            <v>UN</v>
          </cell>
        </row>
        <row r="12452">
          <cell r="A12452" t="str">
            <v>0277-17</v>
          </cell>
          <cell r="B12452" t="str">
            <v>PLC METAL. ISOL. TERMICA VERT.[AF]</v>
          </cell>
          <cell r="C12452" t="str">
            <v>ROH</v>
          </cell>
          <cell r="D12452" t="str">
            <v>UN</v>
          </cell>
        </row>
        <row r="12453">
          <cell r="A12453" t="str">
            <v>0277-18</v>
          </cell>
          <cell r="B12453" t="str">
            <v>CH. METAL. FIXACAO ELEM AQUEC.[PE]</v>
          </cell>
          <cell r="C12453" t="str">
            <v>ROH</v>
          </cell>
          <cell r="D12453" t="str">
            <v>UN</v>
          </cell>
        </row>
        <row r="12454">
          <cell r="A12454" t="str">
            <v>0277-19</v>
          </cell>
          <cell r="B12454" t="str">
            <v>CH.FIXACAOBAT CM-02</v>
          </cell>
          <cell r="C12454" t="str">
            <v>ROH</v>
          </cell>
          <cell r="D12454" t="str">
            <v>UN</v>
          </cell>
        </row>
        <row r="12455">
          <cell r="A12455" t="str">
            <v>0277-20</v>
          </cell>
          <cell r="B12455" t="str">
            <v>CH. AQUEC. ELEM 127V PE-06B</v>
          </cell>
          <cell r="C12455" t="str">
            <v>ROH</v>
          </cell>
          <cell r="D12455" t="str">
            <v>UN</v>
          </cell>
        </row>
        <row r="12456">
          <cell r="A12456" t="str">
            <v>0277-21</v>
          </cell>
          <cell r="B12456" t="str">
            <v>CH. ELEM AQUEC. 220V PE-06B</v>
          </cell>
          <cell r="C12456" t="str">
            <v>ROH</v>
          </cell>
          <cell r="D12456" t="str">
            <v>UN</v>
          </cell>
        </row>
        <row r="12457">
          <cell r="A12457" t="str">
            <v>0277-22</v>
          </cell>
          <cell r="B12457" t="str">
            <v>CHAPA METÁLICA FIX ELEM AQUECIMENTO [PE]</v>
          </cell>
          <cell r="C12457" t="str">
            <v>ROH</v>
          </cell>
          <cell r="D12457" t="str">
            <v>UN</v>
          </cell>
        </row>
        <row r="12458">
          <cell r="A12458" t="str">
            <v>0277-24</v>
          </cell>
          <cell r="B12458" t="str">
            <v>CH.FIXACAOPLC PRINC CM-01B</v>
          </cell>
          <cell r="C12458" t="str">
            <v>ROH</v>
          </cell>
          <cell r="D12458" t="str">
            <v>UN</v>
          </cell>
        </row>
        <row r="12459">
          <cell r="A12459" t="str">
            <v>0277-25</v>
          </cell>
          <cell r="B12459" t="str">
            <v>CH.FIXACAOBAT CM-01B</v>
          </cell>
          <cell r="C12459" t="str">
            <v>ROH</v>
          </cell>
          <cell r="D12459" t="str">
            <v>UN</v>
          </cell>
        </row>
        <row r="12460">
          <cell r="A12460" t="str">
            <v>0277-26</v>
          </cell>
          <cell r="B12460" t="str">
            <v>PLC METAL.ISOL.TERMICA HORIZ.TIPO 01[AF]</v>
          </cell>
          <cell r="C12460" t="str">
            <v>ROH</v>
          </cell>
          <cell r="D12460" t="str">
            <v>UN</v>
          </cell>
        </row>
        <row r="12461">
          <cell r="A12461" t="str">
            <v>0277-27</v>
          </cell>
          <cell r="B12461" t="str">
            <v>CONEXAO FRT PLC ISOL.TER,HORIZ.TIPO01[AF</v>
          </cell>
          <cell r="C12461" t="str">
            <v>ROH</v>
          </cell>
          <cell r="D12461" t="str">
            <v>UN</v>
          </cell>
        </row>
        <row r="12462">
          <cell r="A12462" t="str">
            <v>0277-28</v>
          </cell>
          <cell r="B12462" t="str">
            <v>CH. SUP P-17</v>
          </cell>
          <cell r="C12462" t="str">
            <v>ROH</v>
          </cell>
          <cell r="D12462" t="str">
            <v>UN</v>
          </cell>
        </row>
        <row r="12463">
          <cell r="A12463" t="str">
            <v>0277-29</v>
          </cell>
          <cell r="B12463" t="str">
            <v>CH. INF. P-17</v>
          </cell>
          <cell r="C12463" t="str">
            <v>ROH</v>
          </cell>
          <cell r="D12463" t="str">
            <v>UN</v>
          </cell>
        </row>
        <row r="12464">
          <cell r="A12464" t="str">
            <v>0277-30</v>
          </cell>
          <cell r="B12464" t="str">
            <v>CH. SUP P-15</v>
          </cell>
          <cell r="C12464" t="str">
            <v>ROH</v>
          </cell>
          <cell r="D12464" t="str">
            <v>UN</v>
          </cell>
        </row>
        <row r="12465">
          <cell r="A12465" t="str">
            <v>0277-31</v>
          </cell>
          <cell r="B12465" t="str">
            <v>CH. INF. P-15</v>
          </cell>
          <cell r="C12465" t="str">
            <v>ROH</v>
          </cell>
          <cell r="D12465" t="str">
            <v>UN</v>
          </cell>
        </row>
        <row r="12466">
          <cell r="A12466" t="str">
            <v>0277-33</v>
          </cell>
          <cell r="B12466" t="str">
            <v>ELEM AQUEC. 127V CH-03</v>
          </cell>
          <cell r="C12466" t="str">
            <v>ROH</v>
          </cell>
          <cell r="D12466" t="str">
            <v>UN</v>
          </cell>
        </row>
        <row r="12467">
          <cell r="A12467" t="str">
            <v>0277-34</v>
          </cell>
          <cell r="B12467" t="str">
            <v>ELEM AQUEC. 220V CH-03</v>
          </cell>
          <cell r="C12467" t="str">
            <v>ROH</v>
          </cell>
          <cell r="D12467" t="str">
            <v>UN</v>
          </cell>
        </row>
        <row r="12468">
          <cell r="A12468" t="str">
            <v>0277-35</v>
          </cell>
          <cell r="B12468" t="str">
            <v>CH. AQUEC. ANTIAD. 1200W 127V[PE]</v>
          </cell>
          <cell r="C12468" t="str">
            <v>ROH</v>
          </cell>
          <cell r="D12468" t="str">
            <v>UN</v>
          </cell>
        </row>
        <row r="12469">
          <cell r="A12469" t="str">
            <v>0277-36</v>
          </cell>
          <cell r="B12469" t="str">
            <v>CH. AQUEC. ANTIAD. 1200W 220V[PE]</v>
          </cell>
          <cell r="C12469" t="str">
            <v>ROH</v>
          </cell>
          <cell r="D12469" t="str">
            <v>UN</v>
          </cell>
        </row>
        <row r="12470">
          <cell r="A12470" t="str">
            <v>0277-37</v>
          </cell>
          <cell r="B12470" t="str">
            <v>BASE AQUEC. TERM 1270W127V -CO</v>
          </cell>
          <cell r="C12470" t="str">
            <v>ROH</v>
          </cell>
          <cell r="D12470" t="str">
            <v>UN</v>
          </cell>
        </row>
        <row r="12471">
          <cell r="A12471" t="str">
            <v>0277-38</v>
          </cell>
          <cell r="B12471" t="str">
            <v>BASE AQUEC. TERM 1270W220V -CO</v>
          </cell>
          <cell r="C12471" t="str">
            <v>ROH</v>
          </cell>
          <cell r="D12471" t="str">
            <v>UN</v>
          </cell>
        </row>
        <row r="12472">
          <cell r="A12472" t="str">
            <v>0277-39</v>
          </cell>
          <cell r="B12472" t="str">
            <v>CH. METAL. CONDUTORACALOR[FN]</v>
          </cell>
          <cell r="C12472" t="str">
            <v>ROH</v>
          </cell>
          <cell r="D12472" t="str">
            <v>UN</v>
          </cell>
        </row>
        <row r="12473">
          <cell r="A12473" t="str">
            <v>0277-40</v>
          </cell>
          <cell r="B12473" t="str">
            <v>PLC METAL.ISOL.TERMICA HORIZ.TIPO 02[AF]</v>
          </cell>
          <cell r="C12473" t="str">
            <v>ROH</v>
          </cell>
          <cell r="D12473" t="str">
            <v>UN</v>
          </cell>
        </row>
        <row r="12474">
          <cell r="A12474" t="str">
            <v>0277-41</v>
          </cell>
          <cell r="B12474" t="str">
            <v>CONEXAO FRT PLC ISOL.TER,HORIZ.TIPO02[AF</v>
          </cell>
          <cell r="C12474" t="str">
            <v>ROH</v>
          </cell>
          <cell r="D12474" t="str">
            <v>UN</v>
          </cell>
        </row>
        <row r="12475">
          <cell r="A12475" t="str">
            <v>0277-42</v>
          </cell>
          <cell r="B12475" t="str">
            <v>CH. METAL. FIXACAO ELEM AQUEC.[PE]</v>
          </cell>
          <cell r="C12475" t="str">
            <v>ROH</v>
          </cell>
          <cell r="D12475" t="str">
            <v>UN</v>
          </cell>
        </row>
        <row r="12476">
          <cell r="A12476" t="str">
            <v>0277-43</v>
          </cell>
          <cell r="B12476" t="str">
            <v>BASE AQUEC. REVEST. CERAM 1200W 127V [F]</v>
          </cell>
          <cell r="C12476" t="str">
            <v>ROH</v>
          </cell>
          <cell r="D12476" t="str">
            <v>UN</v>
          </cell>
        </row>
        <row r="12477">
          <cell r="A12477" t="str">
            <v>0277-44</v>
          </cell>
          <cell r="B12477" t="str">
            <v>BASE AQUEC. REVEST. CERAM 1200W 220V [F]</v>
          </cell>
          <cell r="C12477" t="str">
            <v>ROH</v>
          </cell>
          <cell r="D12477" t="str">
            <v>UN</v>
          </cell>
        </row>
        <row r="12478">
          <cell r="A12478" t="str">
            <v>0277-45</v>
          </cell>
          <cell r="B12478" t="str">
            <v>CH. AQUEC. METAL. GRAF.[C]</v>
          </cell>
          <cell r="C12478" t="str">
            <v>ROH</v>
          </cell>
          <cell r="D12478" t="str">
            <v>UN</v>
          </cell>
        </row>
        <row r="12479">
          <cell r="A12479" t="str">
            <v>0277-46</v>
          </cell>
          <cell r="B12479" t="str">
            <v>EL. AQUEC. PTC 40W 110-240VSUP-[EM]</v>
          </cell>
          <cell r="C12479" t="str">
            <v>ROH</v>
          </cell>
          <cell r="D12479" t="str">
            <v>UN</v>
          </cell>
        </row>
        <row r="12480">
          <cell r="A12480" t="str">
            <v>0277-47</v>
          </cell>
          <cell r="B12480" t="str">
            <v>ELE. AQUEC.T 1200W 127V MT 36VDC ION[ER]</v>
          </cell>
          <cell r="C12480" t="str">
            <v>ROH</v>
          </cell>
          <cell r="D12480" t="str">
            <v>UN</v>
          </cell>
        </row>
        <row r="12481">
          <cell r="A12481" t="str">
            <v>0277-48</v>
          </cell>
          <cell r="B12481" t="str">
            <v>ELE. AQUEC.T 1200W 220V MT 36VDC ION[ER]</v>
          </cell>
          <cell r="C12481" t="str">
            <v>ROH</v>
          </cell>
          <cell r="D12481" t="str">
            <v>UN</v>
          </cell>
        </row>
        <row r="12482">
          <cell r="A12482" t="str">
            <v>0277-49</v>
          </cell>
          <cell r="B12482" t="str">
            <v>PLC METAL. ISOL. TERMICA VERT.[AF]</v>
          </cell>
          <cell r="C12482" t="str">
            <v>ROH</v>
          </cell>
          <cell r="D12482" t="str">
            <v>UN</v>
          </cell>
        </row>
        <row r="12483">
          <cell r="A12483" t="str">
            <v>0277-50</v>
          </cell>
          <cell r="B12483" t="str">
            <v>PLC METAL. ISOL. TERMICA HORIZ.[AF]</v>
          </cell>
          <cell r="C12483" t="str">
            <v>ROH</v>
          </cell>
          <cell r="D12483" t="str">
            <v>UN</v>
          </cell>
        </row>
        <row r="12484">
          <cell r="A12484" t="str">
            <v>0277-51</v>
          </cell>
          <cell r="B12484" t="str">
            <v>PLC METAL. LAT DIR. CP DOBRADICA[FR]</v>
          </cell>
          <cell r="C12484" t="str">
            <v>ROH</v>
          </cell>
          <cell r="D12484" t="str">
            <v>UN</v>
          </cell>
        </row>
        <row r="12485">
          <cell r="A12485" t="str">
            <v>0277-52</v>
          </cell>
          <cell r="B12485" t="str">
            <v>PLC METAL. LAT ESQ. CP DOBRADICA[FR]</v>
          </cell>
          <cell r="C12485" t="str">
            <v>ROH</v>
          </cell>
          <cell r="D12485" t="str">
            <v>UN</v>
          </cell>
        </row>
        <row r="12486">
          <cell r="A12486" t="str">
            <v>0277-53</v>
          </cell>
          <cell r="B12486" t="str">
            <v>PLC METAL. ISOL. TERMICA VERT.[AF]</v>
          </cell>
          <cell r="C12486" t="str">
            <v>ROH</v>
          </cell>
          <cell r="D12486" t="str">
            <v>UN</v>
          </cell>
        </row>
        <row r="12487">
          <cell r="A12487" t="str">
            <v>0277-54</v>
          </cell>
          <cell r="B12487" t="str">
            <v>PLC METAL. ISOL. TERMICA HORIZ.[AF]</v>
          </cell>
          <cell r="C12487" t="str">
            <v>ROH</v>
          </cell>
          <cell r="D12487" t="str">
            <v>UN</v>
          </cell>
        </row>
        <row r="12488">
          <cell r="A12488" t="str">
            <v>0277-55</v>
          </cell>
          <cell r="B12488" t="str">
            <v>PLC METAL. CZ REG. ESP. CORTE[MF]</v>
          </cell>
          <cell r="C12488" t="str">
            <v>ROH</v>
          </cell>
          <cell r="D12488" t="str">
            <v>UN</v>
          </cell>
        </row>
        <row r="12489">
          <cell r="A12489" t="str">
            <v>0277-56</v>
          </cell>
          <cell r="B12489" t="str">
            <v>ELEM AQUEC. 0CR25AI5 1200W 127V [ER]</v>
          </cell>
          <cell r="C12489" t="str">
            <v>ROH</v>
          </cell>
          <cell r="D12489" t="str">
            <v>UN</v>
          </cell>
        </row>
        <row r="12490">
          <cell r="A12490" t="str">
            <v>0277-57</v>
          </cell>
          <cell r="B12490" t="str">
            <v>ELEM AQUEC. 0CR25AI5 1200W 220V [ER]</v>
          </cell>
          <cell r="C12490" t="str">
            <v>ROH</v>
          </cell>
          <cell r="D12490" t="str">
            <v>UN</v>
          </cell>
        </row>
        <row r="12491">
          <cell r="A12491" t="str">
            <v>0277-58</v>
          </cell>
          <cell r="B12491" t="str">
            <v>PLC METAL. ISOL. TERMICA VERT.[AF]</v>
          </cell>
          <cell r="C12491" t="str">
            <v>ROH</v>
          </cell>
          <cell r="D12491" t="str">
            <v>UN</v>
          </cell>
        </row>
        <row r="12492">
          <cell r="A12492" t="str">
            <v>0277-59</v>
          </cell>
          <cell r="B12492" t="str">
            <v>PLC METAL. ISOL. TERMICA HORIZ.[AF]</v>
          </cell>
          <cell r="C12492" t="str">
            <v>ROH</v>
          </cell>
          <cell r="D12492" t="str">
            <v>UN</v>
          </cell>
        </row>
        <row r="12493">
          <cell r="A12493" t="str">
            <v>0277-60</v>
          </cell>
          <cell r="B12493" t="str">
            <v>FREIO PLAS. PTCUBA[AF]</v>
          </cell>
          <cell r="C12493" t="str">
            <v>ROH</v>
          </cell>
          <cell r="D12493" t="str">
            <v>UN</v>
          </cell>
        </row>
        <row r="12494">
          <cell r="A12494" t="str">
            <v>0277-61</v>
          </cell>
          <cell r="B12494" t="str">
            <v>CH. METAL. FIXACAO ELEM AQUEC.[PE]</v>
          </cell>
          <cell r="C12494" t="str">
            <v>ROH</v>
          </cell>
          <cell r="D12494" t="str">
            <v>UN</v>
          </cell>
        </row>
        <row r="12495">
          <cell r="A12495" t="str">
            <v>0277-62</v>
          </cell>
          <cell r="B12495" t="str">
            <v>CH. METAL. FIXACAO ELEM AQUEC.[PE]</v>
          </cell>
          <cell r="C12495" t="str">
            <v>ROH</v>
          </cell>
          <cell r="D12495" t="str">
            <v>UN</v>
          </cell>
        </row>
        <row r="12496">
          <cell r="A12496" t="str">
            <v>0277-63</v>
          </cell>
          <cell r="B12496" t="str">
            <v>BASEAQUEC. MONT 1200W 127V [FD]</v>
          </cell>
          <cell r="C12496" t="str">
            <v>ROH</v>
          </cell>
          <cell r="D12496" t="str">
            <v>UN</v>
          </cell>
        </row>
        <row r="12497">
          <cell r="A12497" t="str">
            <v>0277-64</v>
          </cell>
          <cell r="B12497" t="str">
            <v>BASEAQUEC. MONT 1200W 220V [FD]</v>
          </cell>
          <cell r="C12497" t="str">
            <v>ROH</v>
          </cell>
          <cell r="D12497" t="str">
            <v>UN</v>
          </cell>
        </row>
        <row r="12498">
          <cell r="A12498" t="str">
            <v>0277-65</v>
          </cell>
          <cell r="B12498" t="str">
            <v>BASE CARREG.A PLAS. PT[RB]</v>
          </cell>
          <cell r="C12498" t="str">
            <v>ROH</v>
          </cell>
          <cell r="D12498" t="str">
            <v>UN</v>
          </cell>
        </row>
        <row r="12499">
          <cell r="A12499" t="str">
            <v>0277-66</v>
          </cell>
          <cell r="B12499" t="str">
            <v>EL.AQUEC.MD-201550W127VFUS.TER.TF216°C[C</v>
          </cell>
          <cell r="C12499" t="str">
            <v>ROH</v>
          </cell>
          <cell r="D12499" t="str">
            <v>UN</v>
          </cell>
        </row>
        <row r="12500">
          <cell r="A12500" t="str">
            <v>0277-67</v>
          </cell>
          <cell r="B12500" t="str">
            <v>EL.AQUEC.MD-201550W220VFUS.TER.TF216°C[C</v>
          </cell>
          <cell r="C12500" t="str">
            <v>ROH</v>
          </cell>
          <cell r="D12500" t="str">
            <v>UN</v>
          </cell>
        </row>
        <row r="12501">
          <cell r="A12501" t="str">
            <v>0277-68</v>
          </cell>
          <cell r="B12501" t="str">
            <v>EL.AQUEC.MD-202800W127VFUS.TER.TF216°C[C</v>
          </cell>
          <cell r="C12501" t="str">
            <v>ROH</v>
          </cell>
          <cell r="D12501" t="str">
            <v>UN</v>
          </cell>
        </row>
        <row r="12502">
          <cell r="A12502" t="str">
            <v>0277-69</v>
          </cell>
          <cell r="B12502" t="str">
            <v>EL.AQUEC.MD-202800W220VFUS.TER.TF216°C[C</v>
          </cell>
          <cell r="C12502" t="str">
            <v>ROH</v>
          </cell>
          <cell r="D12502" t="str">
            <v>UN</v>
          </cell>
        </row>
        <row r="12503">
          <cell r="A12503" t="str">
            <v>0277-70</v>
          </cell>
          <cell r="B12503" t="str">
            <v>ELEMENTO AQUEC MENOR 40W 127V 60HZ [PE]</v>
          </cell>
          <cell r="C12503" t="str">
            <v>ROH</v>
          </cell>
          <cell r="D12503" t="str">
            <v>UN</v>
          </cell>
        </row>
        <row r="12504">
          <cell r="A12504" t="str">
            <v>0277-71</v>
          </cell>
          <cell r="B12504" t="str">
            <v>ELEMENTO AQUEC MENOR 40W 220V 60HZ [PE]</v>
          </cell>
          <cell r="C12504" t="str">
            <v>ROH</v>
          </cell>
          <cell r="D12504" t="str">
            <v>UN</v>
          </cell>
        </row>
        <row r="12505">
          <cell r="A12505" t="str">
            <v>0277-72</v>
          </cell>
          <cell r="B12505" t="str">
            <v>PLACA METAL ISOLAÇÃO TÉRMIC VERTIC [AF]</v>
          </cell>
          <cell r="C12505" t="str">
            <v>ROH</v>
          </cell>
          <cell r="D12505" t="str">
            <v>UN</v>
          </cell>
        </row>
        <row r="12506">
          <cell r="A12506" t="str">
            <v>0277-73</v>
          </cell>
          <cell r="B12506" t="str">
            <v>PLACA METAL ISOLAÇÃO TÉRMIC HORIZO [AF]</v>
          </cell>
          <cell r="C12506" t="str">
            <v>ROH</v>
          </cell>
          <cell r="D12506" t="str">
            <v>UN</v>
          </cell>
        </row>
        <row r="12507">
          <cell r="A12507" t="str">
            <v>0277-74</v>
          </cell>
          <cell r="B12507" t="str">
            <v>PLACA METAL ISOLAÇÃO TÉRMIC VERTIC [AF]</v>
          </cell>
          <cell r="C12507" t="str">
            <v>ROH</v>
          </cell>
          <cell r="D12507" t="str">
            <v>UN</v>
          </cell>
        </row>
        <row r="12508">
          <cell r="A12508" t="str">
            <v>0277-75</v>
          </cell>
          <cell r="B12508" t="str">
            <v>PLACA METAL ISOLAÇÃO TÉRMIC HORIZO [AF]</v>
          </cell>
          <cell r="C12508" t="str">
            <v>ROH</v>
          </cell>
          <cell r="D12508" t="str">
            <v>UN</v>
          </cell>
        </row>
        <row r="12509">
          <cell r="A12509" t="str">
            <v>0277-76</v>
          </cell>
          <cell r="B12509" t="str">
            <v>PLACA METAL ISOLAÇÃO TÉRMIC VERTIC [AF]</v>
          </cell>
          <cell r="C12509" t="str">
            <v>ROH</v>
          </cell>
          <cell r="D12509" t="str">
            <v>UN</v>
          </cell>
        </row>
        <row r="12510">
          <cell r="A12510" t="str">
            <v>0278-01</v>
          </cell>
          <cell r="B12510" t="str">
            <v>ANEL SILICONE C-03/C-15</v>
          </cell>
          <cell r="C12510" t="str">
            <v>ROH</v>
          </cell>
          <cell r="D12510" t="str">
            <v>UN</v>
          </cell>
        </row>
        <row r="12511">
          <cell r="A12511" t="str">
            <v>0278-04</v>
          </cell>
          <cell r="B12511" t="str">
            <v>ANEL VEDACAOCH. AQUEC.[C]</v>
          </cell>
          <cell r="C12511" t="str">
            <v>ROH</v>
          </cell>
          <cell r="D12511" t="str">
            <v>UN</v>
          </cell>
        </row>
        <row r="12512">
          <cell r="A12512" t="str">
            <v>0278-06</v>
          </cell>
          <cell r="B12512" t="str">
            <v>ANEL SILICONE C-05</v>
          </cell>
          <cell r="C12512" t="str">
            <v>ROH</v>
          </cell>
          <cell r="D12512" t="str">
            <v>UN</v>
          </cell>
        </row>
        <row r="12513">
          <cell r="A12513" t="str">
            <v>0278-07</v>
          </cell>
          <cell r="B12513" t="str">
            <v>ANEL SILICONE C-06</v>
          </cell>
          <cell r="C12513" t="str">
            <v>ROH</v>
          </cell>
          <cell r="D12513" t="str">
            <v>UN</v>
          </cell>
        </row>
        <row r="12514">
          <cell r="A12514" t="str">
            <v>0278-08</v>
          </cell>
          <cell r="B12514" t="str">
            <v>ANEL BORR. C-06</v>
          </cell>
          <cell r="C12514" t="str">
            <v>ROH</v>
          </cell>
          <cell r="D12514" t="str">
            <v>UN</v>
          </cell>
        </row>
        <row r="12515">
          <cell r="A12515" t="str">
            <v>0278-09</v>
          </cell>
          <cell r="B12515" t="str">
            <v>VEDACAO BORR.TAMPA SUP[FT]</v>
          </cell>
          <cell r="C12515" t="str">
            <v>ROH</v>
          </cell>
          <cell r="D12515" t="str">
            <v>UN</v>
          </cell>
        </row>
        <row r="12516">
          <cell r="A12516" t="str">
            <v>0278-10</v>
          </cell>
          <cell r="B12516" t="str">
            <v>ANEL VEDACAO AP-05/08</v>
          </cell>
          <cell r="C12516" t="str">
            <v>ROH</v>
          </cell>
          <cell r="D12516" t="str">
            <v>UN</v>
          </cell>
        </row>
        <row r="12517">
          <cell r="A12517" t="str">
            <v>0278-11</v>
          </cell>
          <cell r="B12517" t="str">
            <v>ANEL CP PRINC AP-05/08</v>
          </cell>
          <cell r="C12517" t="str">
            <v>ROH</v>
          </cell>
          <cell r="D12517" t="str">
            <v>UN</v>
          </cell>
        </row>
        <row r="12518">
          <cell r="A12518" t="str">
            <v>0278-12</v>
          </cell>
          <cell r="B12518" t="str">
            <v>ANELVALV. AP-05/08</v>
          </cell>
          <cell r="C12518" t="str">
            <v>ROH</v>
          </cell>
          <cell r="D12518" t="str">
            <v>UN</v>
          </cell>
        </row>
        <row r="12519">
          <cell r="A12519" t="str">
            <v>0278-13</v>
          </cell>
          <cell r="B12519" t="str">
            <v>ANEL ACOPL. AP-05/08</v>
          </cell>
          <cell r="C12519" t="str">
            <v>ROH</v>
          </cell>
          <cell r="D12519" t="str">
            <v>UN</v>
          </cell>
        </row>
        <row r="12520">
          <cell r="A12520" t="str">
            <v>0278-14</v>
          </cell>
          <cell r="B12520" t="str">
            <v>ANEL BORR. MT AP-05/08</v>
          </cell>
          <cell r="C12520" t="str">
            <v>ROH</v>
          </cell>
          <cell r="D12520" t="str">
            <v>UN</v>
          </cell>
        </row>
        <row r="12521">
          <cell r="A12521" t="str">
            <v>0278-15</v>
          </cell>
          <cell r="B12521" t="str">
            <v>ANEL RESERV. AP-05/08</v>
          </cell>
          <cell r="C12521" t="str">
            <v>ROH</v>
          </cell>
          <cell r="D12521" t="str">
            <v>UN</v>
          </cell>
        </row>
        <row r="12522">
          <cell r="A12522" t="str">
            <v>0278-16</v>
          </cell>
          <cell r="B12522" t="str">
            <v>ANEL FILTRO AP-06</v>
          </cell>
          <cell r="C12522" t="str">
            <v>ROH</v>
          </cell>
          <cell r="D12522" t="str">
            <v>UN</v>
          </cell>
        </row>
        <row r="12523">
          <cell r="A12523" t="str">
            <v>0278-17</v>
          </cell>
          <cell r="B12523" t="str">
            <v>ANELGRD AP-06</v>
          </cell>
          <cell r="C12523" t="str">
            <v>ROH</v>
          </cell>
          <cell r="D12523" t="str">
            <v>UN</v>
          </cell>
        </row>
        <row r="12524">
          <cell r="A12524" t="str">
            <v>0278-18</v>
          </cell>
          <cell r="B12524" t="str">
            <v>ANELTAMPA AP-06</v>
          </cell>
          <cell r="C12524" t="str">
            <v>ROH</v>
          </cell>
          <cell r="D12524" t="str">
            <v>UN</v>
          </cell>
        </row>
        <row r="12525">
          <cell r="A12525" t="str">
            <v>0278-19</v>
          </cell>
          <cell r="B12525" t="str">
            <v>ANEL MENOR AP-06</v>
          </cell>
          <cell r="C12525" t="str">
            <v>ROH</v>
          </cell>
          <cell r="D12525" t="str">
            <v>UN</v>
          </cell>
        </row>
        <row r="12526">
          <cell r="A12526" t="str">
            <v>0278-20</v>
          </cell>
          <cell r="B12526" t="str">
            <v>ANEL MAIOR AP-06</v>
          </cell>
          <cell r="C12526" t="str">
            <v>ROH</v>
          </cell>
          <cell r="D12526" t="str">
            <v>UN</v>
          </cell>
        </row>
        <row r="12527">
          <cell r="A12527" t="str">
            <v>0278-21</v>
          </cell>
          <cell r="B12527" t="str">
            <v>ANEL ACOPL. AP-06</v>
          </cell>
          <cell r="C12527" t="str">
            <v>ROH</v>
          </cell>
          <cell r="D12527" t="str">
            <v>UN</v>
          </cell>
        </row>
        <row r="12528">
          <cell r="A12528" t="str">
            <v>0278-22</v>
          </cell>
          <cell r="B12528" t="str">
            <v>ANELTAMPA MT AP-06</v>
          </cell>
          <cell r="C12528" t="str">
            <v>ROH</v>
          </cell>
          <cell r="D12528" t="str">
            <v>UN</v>
          </cell>
        </row>
        <row r="12529">
          <cell r="A12529" t="str">
            <v>0278-23</v>
          </cell>
          <cell r="B12529" t="str">
            <v>ANEL BORR. MT AP-06</v>
          </cell>
          <cell r="C12529" t="str">
            <v>ROH</v>
          </cell>
          <cell r="D12529" t="str">
            <v>UN</v>
          </cell>
        </row>
        <row r="12530">
          <cell r="A12530" t="str">
            <v>0278-24</v>
          </cell>
          <cell r="B12530" t="str">
            <v>ANEL DUTO AP-06</v>
          </cell>
          <cell r="C12530" t="str">
            <v>ROH</v>
          </cell>
          <cell r="D12530" t="str">
            <v>UN</v>
          </cell>
        </row>
        <row r="12531">
          <cell r="A12531" t="str">
            <v>0278-25</v>
          </cell>
          <cell r="B12531" t="str">
            <v>ANELVALV. AP-06</v>
          </cell>
          <cell r="C12531" t="str">
            <v>ROH</v>
          </cell>
          <cell r="D12531" t="str">
            <v>UN</v>
          </cell>
        </row>
        <row r="12532">
          <cell r="A12532" t="str">
            <v>0278-26</v>
          </cell>
          <cell r="B12532" t="str">
            <v>ANEL SILICONE VP-01</v>
          </cell>
          <cell r="C12532" t="str">
            <v>ROH</v>
          </cell>
          <cell r="D12532" t="str">
            <v>UN</v>
          </cell>
        </row>
        <row r="12533">
          <cell r="A12533" t="str">
            <v>0278-27</v>
          </cell>
          <cell r="B12533" t="str">
            <v>ANEL BORR. MT AP-07/09</v>
          </cell>
          <cell r="C12533" t="str">
            <v>ROH</v>
          </cell>
          <cell r="D12533" t="str">
            <v>UN</v>
          </cell>
        </row>
        <row r="12534">
          <cell r="A12534" t="str">
            <v>0278-28</v>
          </cell>
          <cell r="B12534" t="str">
            <v>ANEL VEDACAOCH. AQUEC.[C]</v>
          </cell>
          <cell r="C12534" t="str">
            <v>ROH</v>
          </cell>
          <cell r="D12534" t="str">
            <v>UN</v>
          </cell>
        </row>
        <row r="12535">
          <cell r="A12535" t="str">
            <v>0278-29</v>
          </cell>
          <cell r="B12535" t="str">
            <v>ANEL DE BORRACHA C-14</v>
          </cell>
          <cell r="C12535" t="str">
            <v>ROH</v>
          </cell>
          <cell r="D12535" t="str">
            <v>UN</v>
          </cell>
        </row>
        <row r="12536">
          <cell r="A12536" t="str">
            <v>0278-30</v>
          </cell>
          <cell r="B12536" t="str">
            <v>ANEL VEDACAOCH. AQUEC.[C]</v>
          </cell>
          <cell r="C12536" t="str">
            <v>ROH</v>
          </cell>
          <cell r="D12536" t="str">
            <v>UN</v>
          </cell>
        </row>
        <row r="12537">
          <cell r="A12537" t="str">
            <v>0278-34</v>
          </cell>
          <cell r="B12537" t="str">
            <v>ANELVEDACAO[MP]</v>
          </cell>
          <cell r="C12537" t="str">
            <v>ROH</v>
          </cell>
          <cell r="D12537" t="str">
            <v>UN</v>
          </cell>
        </row>
        <row r="12538">
          <cell r="A12538" t="str">
            <v>0278-35</v>
          </cell>
          <cell r="B12538" t="str">
            <v>ANEL SILICONE FT-03</v>
          </cell>
          <cell r="C12538" t="str">
            <v>ROH</v>
          </cell>
          <cell r="D12538" t="str">
            <v>UN</v>
          </cell>
        </row>
        <row r="12539">
          <cell r="A12539" t="str">
            <v>0278-39</v>
          </cell>
          <cell r="B12539" t="str">
            <v>VEDACAO TAMPA FRT RESERV.PO[AP]</v>
          </cell>
          <cell r="C12539" t="str">
            <v>ROH</v>
          </cell>
          <cell r="D12539" t="str">
            <v>UN</v>
          </cell>
        </row>
        <row r="12540">
          <cell r="A12540" t="str">
            <v>0278-41</v>
          </cell>
          <cell r="B12540" t="str">
            <v>ANEL VEDACAO P-17</v>
          </cell>
          <cell r="C12540" t="str">
            <v>ROH</v>
          </cell>
          <cell r="D12540" t="str">
            <v>UN</v>
          </cell>
        </row>
        <row r="12541">
          <cell r="A12541" t="str">
            <v>0278-42</v>
          </cell>
          <cell r="B12541" t="str">
            <v>ANEL PLAS. PT FIXACAO INF.[TR]</v>
          </cell>
          <cell r="C12541" t="str">
            <v>ROH</v>
          </cell>
          <cell r="D12541" t="str">
            <v>UN</v>
          </cell>
        </row>
        <row r="12542">
          <cell r="A12542" t="str">
            <v>0278-43</v>
          </cell>
          <cell r="B12542" t="str">
            <v>ANEL PLAS. PT FIXACAO SUP[TR]</v>
          </cell>
          <cell r="C12542" t="str">
            <v>ROH</v>
          </cell>
          <cell r="D12542" t="str">
            <v>UN</v>
          </cell>
        </row>
        <row r="12543">
          <cell r="A12543" t="str">
            <v>0278-44</v>
          </cell>
          <cell r="B12543" t="str">
            <v>ANEL PLÁSTICO ARTICULAÇÃO DA ALÇA[SC]</v>
          </cell>
          <cell r="C12543" t="str">
            <v>ROH</v>
          </cell>
          <cell r="D12543" t="str">
            <v>UN</v>
          </cell>
        </row>
        <row r="12544">
          <cell r="A12544" t="str">
            <v>0278-45</v>
          </cell>
          <cell r="B12544" t="str">
            <v>ANEL VEDACAO TAMPA[PE]</v>
          </cell>
          <cell r="C12544" t="str">
            <v>ROH</v>
          </cell>
          <cell r="D12544" t="str">
            <v>UN</v>
          </cell>
        </row>
        <row r="12545">
          <cell r="A12545" t="str">
            <v>0278-46</v>
          </cell>
          <cell r="B12545" t="str">
            <v>ANEL VEDACAO EIXOTAMPA[PE]</v>
          </cell>
          <cell r="C12545" t="str">
            <v>ROH</v>
          </cell>
          <cell r="D12545" t="str">
            <v>UN</v>
          </cell>
        </row>
        <row r="12546">
          <cell r="A12546" t="str">
            <v>0278-47</v>
          </cell>
          <cell r="B12546" t="str">
            <v>DISCO METAL.VEDACAO[PE]</v>
          </cell>
          <cell r="C12546" t="str">
            <v>ROH</v>
          </cell>
          <cell r="D12546" t="str">
            <v>UN</v>
          </cell>
        </row>
        <row r="12547">
          <cell r="A12547" t="str">
            <v>0278-48</v>
          </cell>
          <cell r="B12547" t="str">
            <v>ANEL VEDACAO DISCO METAL.VEDACAO[PE]</v>
          </cell>
          <cell r="C12547" t="str">
            <v>ROH</v>
          </cell>
          <cell r="D12547" t="str">
            <v>UN</v>
          </cell>
        </row>
        <row r="12548">
          <cell r="A12548" t="str">
            <v>0278-49</v>
          </cell>
          <cell r="B12548" t="str">
            <v>ANEL DE VEDAÇÃO DO FLUTUADOR [PE]</v>
          </cell>
          <cell r="C12548" t="str">
            <v>ROH</v>
          </cell>
          <cell r="D12548" t="str">
            <v>UN</v>
          </cell>
        </row>
        <row r="12549">
          <cell r="A12549" t="str">
            <v>0278-50</v>
          </cell>
          <cell r="B12549" t="str">
            <v>ANEL VEDACAO TAMPA[PE]</v>
          </cell>
          <cell r="C12549" t="str">
            <v>ROH</v>
          </cell>
          <cell r="D12549" t="str">
            <v>UN</v>
          </cell>
        </row>
        <row r="12550">
          <cell r="A12550" t="str">
            <v>0278-51</v>
          </cell>
          <cell r="B12550" t="str">
            <v>DISCO METAL.VEDACAO[PE]</v>
          </cell>
          <cell r="C12550" t="str">
            <v>ROH</v>
          </cell>
          <cell r="D12550" t="str">
            <v>UN</v>
          </cell>
        </row>
        <row r="12551">
          <cell r="A12551" t="str">
            <v>0278-52</v>
          </cell>
          <cell r="B12551" t="str">
            <v>ANEL VEDACAO TAMPA[PE]</v>
          </cell>
          <cell r="C12551" t="str">
            <v>ROH</v>
          </cell>
          <cell r="D12551" t="str">
            <v>UN</v>
          </cell>
        </row>
        <row r="12552">
          <cell r="A12552" t="str">
            <v>0278-53</v>
          </cell>
          <cell r="B12552" t="str">
            <v>DISCO METAL.VEDACAO[PE]</v>
          </cell>
          <cell r="C12552" t="str">
            <v>ROH</v>
          </cell>
          <cell r="D12552" t="str">
            <v>UN</v>
          </cell>
        </row>
        <row r="12553">
          <cell r="A12553" t="str">
            <v>0278-54</v>
          </cell>
          <cell r="B12553" t="str">
            <v>VEDACAO TAMPA FRT RESERV.PO[AP]</v>
          </cell>
          <cell r="C12553" t="str">
            <v>ROH</v>
          </cell>
          <cell r="D12553" t="str">
            <v>UN</v>
          </cell>
        </row>
        <row r="12554">
          <cell r="A12554" t="str">
            <v>0278-55</v>
          </cell>
          <cell r="B12554" t="str">
            <v>DISCO METAL. MOER FURO 7,00MM[MC]</v>
          </cell>
          <cell r="C12554" t="str">
            <v>ROH</v>
          </cell>
          <cell r="D12554" t="str">
            <v>UN</v>
          </cell>
        </row>
        <row r="12555">
          <cell r="A12555" t="str">
            <v>0278-56</v>
          </cell>
          <cell r="B12555" t="str">
            <v>DISCO METAL. MOER FURO 5,00MM[MC]</v>
          </cell>
          <cell r="C12555" t="str">
            <v>ROH</v>
          </cell>
          <cell r="D12555" t="str">
            <v>UN</v>
          </cell>
        </row>
        <row r="12556">
          <cell r="A12556" t="str">
            <v>0278-57</v>
          </cell>
          <cell r="B12556" t="str">
            <v>DISCO METAL. MOER FURO 3,00MM[MC]</v>
          </cell>
          <cell r="C12556" t="str">
            <v>ROH</v>
          </cell>
          <cell r="D12556" t="str">
            <v>UN</v>
          </cell>
        </row>
        <row r="12557">
          <cell r="A12557" t="str">
            <v>0278-58</v>
          </cell>
          <cell r="B12557" t="str">
            <v>ANEL PLAS. PT FIXACAO SUP[TR]</v>
          </cell>
          <cell r="C12557" t="str">
            <v>ROH</v>
          </cell>
          <cell r="D12557" t="str">
            <v>UN</v>
          </cell>
        </row>
        <row r="12558">
          <cell r="A12558" t="str">
            <v>0278-59</v>
          </cell>
          <cell r="B12558" t="str">
            <v>ANEL PLAS. PT FIXACAO INF.[TR]</v>
          </cell>
          <cell r="C12558" t="str">
            <v>ROH</v>
          </cell>
          <cell r="D12558" t="str">
            <v>UN</v>
          </cell>
        </row>
        <row r="12559">
          <cell r="A12559" t="str">
            <v>0278-60</v>
          </cell>
          <cell r="B12559" t="str">
            <v>ANEL PLAS. ARTIC.ALCA[SC]</v>
          </cell>
          <cell r="C12559" t="str">
            <v>ROH</v>
          </cell>
          <cell r="D12559" t="str">
            <v>UN</v>
          </cell>
        </row>
        <row r="12560">
          <cell r="A12560" t="str">
            <v>0278-61</v>
          </cell>
          <cell r="B12560" t="str">
            <v>ANEL VEDACAO FLUTUADOR[PE]</v>
          </cell>
          <cell r="C12560" t="str">
            <v>ROH</v>
          </cell>
          <cell r="D12560" t="str">
            <v>UN</v>
          </cell>
        </row>
        <row r="12561">
          <cell r="A12561" t="str">
            <v>0278-62</v>
          </cell>
          <cell r="B12561" t="str">
            <v>ANEL VEDACAO TAMPA[PE]</v>
          </cell>
          <cell r="C12561" t="str">
            <v>ROH</v>
          </cell>
          <cell r="D12561" t="str">
            <v>UN</v>
          </cell>
        </row>
        <row r="12562">
          <cell r="A12562" t="str">
            <v>0278-63</v>
          </cell>
          <cell r="B12562" t="str">
            <v>DISCO METAL.VEDACAO[PE]</v>
          </cell>
          <cell r="C12562" t="str">
            <v>ROH</v>
          </cell>
          <cell r="D12562" t="str">
            <v>UN</v>
          </cell>
        </row>
        <row r="12563">
          <cell r="A12563" t="str">
            <v>0278-64</v>
          </cell>
          <cell r="B12563" t="str">
            <v>ANEL VEDACAO DISCO METAL.VEDACAO[PE]</v>
          </cell>
          <cell r="C12563" t="str">
            <v>ROH</v>
          </cell>
          <cell r="D12563" t="str">
            <v>UN</v>
          </cell>
        </row>
        <row r="12564">
          <cell r="A12564" t="str">
            <v>0278-65</v>
          </cell>
          <cell r="B12564" t="str">
            <v>ANEL VEDACAO FLUTUADOR[PE]</v>
          </cell>
          <cell r="C12564" t="str">
            <v>ROH</v>
          </cell>
          <cell r="D12564" t="str">
            <v>UN</v>
          </cell>
        </row>
        <row r="12565">
          <cell r="A12565" t="str">
            <v>0278-66</v>
          </cell>
          <cell r="B12565" t="str">
            <v>ANEL VEDACAO TAMPA[PE]</v>
          </cell>
          <cell r="C12565" t="str">
            <v>ROH</v>
          </cell>
          <cell r="D12565" t="str">
            <v>UN</v>
          </cell>
        </row>
        <row r="12566">
          <cell r="A12566" t="str">
            <v>0278-67</v>
          </cell>
          <cell r="B12566" t="str">
            <v>DISCO METAL.VEDACAO[PE]</v>
          </cell>
          <cell r="C12566" t="str">
            <v>ROH</v>
          </cell>
          <cell r="D12566" t="str">
            <v>UN</v>
          </cell>
        </row>
        <row r="12567">
          <cell r="A12567" t="str">
            <v>0278-68</v>
          </cell>
          <cell r="B12567" t="str">
            <v>ANEL VEDACAO DISCO METAL.VEDACAO[PE]</v>
          </cell>
          <cell r="C12567" t="str">
            <v>ROH</v>
          </cell>
          <cell r="D12567" t="str">
            <v>UN</v>
          </cell>
        </row>
        <row r="12568">
          <cell r="A12568" t="str">
            <v>0278-69</v>
          </cell>
          <cell r="B12568" t="str">
            <v>VEDACAO BORR. COMPART.ASPIRACAO[RB]</v>
          </cell>
          <cell r="C12568" t="str">
            <v>ROH</v>
          </cell>
          <cell r="D12568" t="str">
            <v>UN</v>
          </cell>
        </row>
        <row r="12569">
          <cell r="A12569" t="str">
            <v>0278-70</v>
          </cell>
          <cell r="B12569" t="str">
            <v>VEDACAO BORR. COMPART.ASPIRACAO[RB]</v>
          </cell>
          <cell r="C12569" t="str">
            <v>ROH</v>
          </cell>
          <cell r="D12569" t="str">
            <v>UN</v>
          </cell>
        </row>
        <row r="12570">
          <cell r="A12570" t="str">
            <v>0278-71</v>
          </cell>
          <cell r="B12570" t="str">
            <v>ANEL DE VEDAÇÃO DA TAMPA [PE]</v>
          </cell>
          <cell r="C12570" t="str">
            <v>ROH</v>
          </cell>
          <cell r="D12570" t="str">
            <v>UN</v>
          </cell>
        </row>
        <row r="12571">
          <cell r="A12571" t="str">
            <v>0278-72</v>
          </cell>
          <cell r="B12571" t="str">
            <v>DISCO METÁLICO DE VEDAÇÃO [PE]</v>
          </cell>
          <cell r="C12571" t="str">
            <v>ROH</v>
          </cell>
          <cell r="D12571" t="str">
            <v>UN</v>
          </cell>
        </row>
        <row r="12572">
          <cell r="A12572" t="str">
            <v>0279-03</v>
          </cell>
          <cell r="B12572" t="str">
            <v>CP C-03</v>
          </cell>
          <cell r="C12572" t="str">
            <v>ROH</v>
          </cell>
          <cell r="D12572" t="str">
            <v>UN</v>
          </cell>
        </row>
        <row r="12573">
          <cell r="A12573" t="str">
            <v>0279-04</v>
          </cell>
          <cell r="B12573" t="str">
            <v>CP INF. PLAS. PT GRAV[C]</v>
          </cell>
          <cell r="C12573" t="str">
            <v>ROH</v>
          </cell>
          <cell r="D12573" t="str">
            <v>UN</v>
          </cell>
        </row>
        <row r="12574">
          <cell r="A12574" t="str">
            <v>0279-05</v>
          </cell>
          <cell r="B12574" t="str">
            <v>CP C-05</v>
          </cell>
          <cell r="C12574" t="str">
            <v>ROH</v>
          </cell>
          <cell r="D12574" t="str">
            <v>UN</v>
          </cell>
        </row>
        <row r="12575">
          <cell r="A12575" t="str">
            <v>0279-06</v>
          </cell>
          <cell r="B12575" t="str">
            <v>CP C-06</v>
          </cell>
          <cell r="C12575" t="str">
            <v>ROH</v>
          </cell>
          <cell r="D12575" t="str">
            <v>UN</v>
          </cell>
        </row>
        <row r="12576">
          <cell r="A12576" t="str">
            <v>0279-07</v>
          </cell>
          <cell r="B12576" t="str">
            <v>CP PLAS. PRT[PP]</v>
          </cell>
          <cell r="C12576" t="str">
            <v>ROH</v>
          </cell>
          <cell r="D12576" t="str">
            <v>UN</v>
          </cell>
        </row>
        <row r="12577">
          <cell r="A12577" t="str">
            <v>0279-08</v>
          </cell>
          <cell r="B12577" t="str">
            <v>BASE PLAS. PT[G]</v>
          </cell>
          <cell r="C12577" t="str">
            <v>ROH</v>
          </cell>
          <cell r="D12577" t="str">
            <v>UN</v>
          </cell>
        </row>
        <row r="12578">
          <cell r="A12578" t="str">
            <v>0279-09</v>
          </cell>
          <cell r="B12578" t="str">
            <v>CP PLAS. PT GRAV VEDACAO-CJ[FN]</v>
          </cell>
          <cell r="C12578" t="str">
            <v>ROH</v>
          </cell>
          <cell r="D12578" t="str">
            <v>UN</v>
          </cell>
        </row>
        <row r="12579">
          <cell r="A12579" t="str">
            <v>0279-10</v>
          </cell>
          <cell r="B12579" t="str">
            <v>CP T-02</v>
          </cell>
          <cell r="C12579" t="str">
            <v>ROH</v>
          </cell>
          <cell r="D12579" t="str">
            <v>UN</v>
          </cell>
        </row>
        <row r="12580">
          <cell r="A12580" t="str">
            <v>0279-11</v>
          </cell>
          <cell r="B12580" t="str">
            <v>CP SUP LAP-57</v>
          </cell>
          <cell r="C12580" t="str">
            <v>ROH</v>
          </cell>
          <cell r="D12580" t="str">
            <v>UN</v>
          </cell>
        </row>
        <row r="12581">
          <cell r="A12581" t="str">
            <v>0279-12</v>
          </cell>
          <cell r="B12581" t="str">
            <v>CP INF. LAP-57</v>
          </cell>
          <cell r="C12581" t="str">
            <v>ROH</v>
          </cell>
          <cell r="D12581" t="str">
            <v>UN</v>
          </cell>
        </row>
        <row r="12582">
          <cell r="A12582" t="str">
            <v>0279-13</v>
          </cell>
          <cell r="B12582" t="str">
            <v>CP SUP LAP-50</v>
          </cell>
          <cell r="C12582" t="str">
            <v>ROH</v>
          </cell>
          <cell r="D12582" t="str">
            <v>UN</v>
          </cell>
        </row>
        <row r="12583">
          <cell r="A12583" t="str">
            <v>0279-14</v>
          </cell>
          <cell r="B12583" t="str">
            <v>CP INF. LAP-50</v>
          </cell>
          <cell r="C12583" t="str">
            <v>ROH</v>
          </cell>
          <cell r="D12583" t="str">
            <v>UN</v>
          </cell>
        </row>
        <row r="12584">
          <cell r="A12584" t="str">
            <v>0279-15</v>
          </cell>
          <cell r="B12584" t="str">
            <v>CP SUP LAP-51</v>
          </cell>
          <cell r="C12584" t="str">
            <v>ROH</v>
          </cell>
          <cell r="D12584" t="str">
            <v>UN</v>
          </cell>
        </row>
        <row r="12585">
          <cell r="A12585" t="str">
            <v>0279-16</v>
          </cell>
          <cell r="B12585" t="str">
            <v>CP INF. LAP-51</v>
          </cell>
          <cell r="C12585" t="str">
            <v>ROH</v>
          </cell>
          <cell r="D12585" t="str">
            <v>UN</v>
          </cell>
        </row>
        <row r="12586">
          <cell r="A12586" t="str">
            <v>0279-17</v>
          </cell>
          <cell r="B12586" t="str">
            <v>CP SUP BLACK P-06</v>
          </cell>
          <cell r="C12586" t="str">
            <v>ROH</v>
          </cell>
          <cell r="D12586" t="str">
            <v>UN</v>
          </cell>
        </row>
        <row r="12587">
          <cell r="A12587" t="str">
            <v>0279-18</v>
          </cell>
          <cell r="B12587" t="str">
            <v>CP INF. BLACK P-06</v>
          </cell>
          <cell r="C12587" t="str">
            <v>ROH</v>
          </cell>
          <cell r="D12587" t="str">
            <v>UN</v>
          </cell>
        </row>
        <row r="12588">
          <cell r="A12588" t="str">
            <v>0279-21</v>
          </cell>
          <cell r="B12588" t="str">
            <v>CP SUP ZEBRA P-07</v>
          </cell>
          <cell r="C12588" t="str">
            <v>ROH</v>
          </cell>
          <cell r="D12588" t="str">
            <v>UN</v>
          </cell>
        </row>
        <row r="12589">
          <cell r="A12589" t="str">
            <v>0279-22</v>
          </cell>
          <cell r="B12589" t="str">
            <v>COPOR INF. ZEBRA P-07</v>
          </cell>
          <cell r="C12589" t="str">
            <v>ROH</v>
          </cell>
          <cell r="D12589" t="str">
            <v>UN</v>
          </cell>
        </row>
        <row r="12590">
          <cell r="A12590" t="str">
            <v>0279-23</v>
          </cell>
          <cell r="B12590" t="str">
            <v>CP SUP LEOPARDO P-08</v>
          </cell>
          <cell r="C12590" t="str">
            <v>ROH</v>
          </cell>
          <cell r="D12590" t="str">
            <v>UN</v>
          </cell>
        </row>
        <row r="12591">
          <cell r="A12591" t="str">
            <v>0279-24</v>
          </cell>
          <cell r="B12591" t="str">
            <v>CP INF. LEOPARDO P-08</v>
          </cell>
          <cell r="C12591" t="str">
            <v>ROH</v>
          </cell>
          <cell r="D12591" t="str">
            <v>UN</v>
          </cell>
        </row>
        <row r="12592">
          <cell r="A12592" t="str">
            <v>0279-25</v>
          </cell>
          <cell r="B12592" t="str">
            <v>CP SUP LAP-52</v>
          </cell>
          <cell r="C12592" t="str">
            <v>ROH</v>
          </cell>
          <cell r="D12592" t="str">
            <v>UN</v>
          </cell>
        </row>
        <row r="12593">
          <cell r="A12593" t="str">
            <v>0279-26</v>
          </cell>
          <cell r="B12593" t="str">
            <v>CP INF. LAP-52</v>
          </cell>
          <cell r="C12593" t="str">
            <v>ROH</v>
          </cell>
          <cell r="D12593" t="str">
            <v>UN</v>
          </cell>
        </row>
        <row r="12594">
          <cell r="A12594" t="str">
            <v>0279-27</v>
          </cell>
          <cell r="B12594" t="str">
            <v>CP INF. BLACK P-03</v>
          </cell>
          <cell r="C12594" t="str">
            <v>ROH</v>
          </cell>
          <cell r="D12594" t="str">
            <v>UN</v>
          </cell>
        </row>
        <row r="12595">
          <cell r="A12595" t="str">
            <v>0279-28</v>
          </cell>
          <cell r="B12595" t="str">
            <v>CP SUP BLACK P-03</v>
          </cell>
          <cell r="C12595" t="str">
            <v>ROH</v>
          </cell>
          <cell r="D12595" t="str">
            <v>UN</v>
          </cell>
        </row>
        <row r="12596">
          <cell r="A12596" t="str">
            <v>0279-31</v>
          </cell>
          <cell r="B12596" t="str">
            <v>CP SUP LEOPARD P-05</v>
          </cell>
          <cell r="C12596" t="str">
            <v>ROH</v>
          </cell>
          <cell r="D12596" t="str">
            <v>UN</v>
          </cell>
        </row>
        <row r="12597">
          <cell r="A12597" t="str">
            <v>0279-32</v>
          </cell>
          <cell r="B12597" t="str">
            <v>CP INF. LEOPARD P-05</v>
          </cell>
          <cell r="C12597" t="str">
            <v>ROH</v>
          </cell>
          <cell r="D12597" t="str">
            <v>UN</v>
          </cell>
        </row>
        <row r="12598">
          <cell r="A12598" t="str">
            <v>0279-33</v>
          </cell>
          <cell r="B12598" t="str">
            <v>CP FRT M-04/M-06</v>
          </cell>
          <cell r="C12598" t="str">
            <v>ROH</v>
          </cell>
          <cell r="D12598" t="str">
            <v>UN</v>
          </cell>
        </row>
        <row r="12599">
          <cell r="A12599" t="str">
            <v>0279-34</v>
          </cell>
          <cell r="B12599" t="str">
            <v>CP TRAS. M-04/M-06</v>
          </cell>
          <cell r="C12599" t="str">
            <v>ROH</v>
          </cell>
          <cell r="D12599" t="str">
            <v>UN</v>
          </cell>
        </row>
        <row r="12600">
          <cell r="A12600" t="str">
            <v>0279-35</v>
          </cell>
          <cell r="B12600" t="str">
            <v>CP S-05</v>
          </cell>
          <cell r="C12600" t="str">
            <v>ROH</v>
          </cell>
          <cell r="D12600" t="str">
            <v>UN</v>
          </cell>
        </row>
        <row r="12601">
          <cell r="A12601" t="str">
            <v>0279-36</v>
          </cell>
          <cell r="B12601" t="str">
            <v>BASE PLAS. PT[G]</v>
          </cell>
          <cell r="C12601" t="str">
            <v>ROH</v>
          </cell>
          <cell r="D12601" t="str">
            <v>UN</v>
          </cell>
        </row>
        <row r="12602">
          <cell r="A12602" t="str">
            <v>0279-37</v>
          </cell>
          <cell r="B12602" t="str">
            <v>CORPO EXTERNO PE-01</v>
          </cell>
          <cell r="C12602" t="str">
            <v>ROH</v>
          </cell>
          <cell r="D12602" t="str">
            <v>UN</v>
          </cell>
        </row>
        <row r="12603">
          <cell r="A12603" t="str">
            <v>0279-39</v>
          </cell>
          <cell r="B12603" t="str">
            <v>CP SUP P-02</v>
          </cell>
          <cell r="C12603" t="str">
            <v>ROH</v>
          </cell>
          <cell r="D12603" t="str">
            <v>UN</v>
          </cell>
        </row>
        <row r="12604">
          <cell r="A12604" t="str">
            <v>0279-40</v>
          </cell>
          <cell r="B12604" t="str">
            <v>CP INF. P-02</v>
          </cell>
          <cell r="C12604" t="str">
            <v>ROH</v>
          </cell>
          <cell r="D12604" t="str">
            <v>UN</v>
          </cell>
        </row>
        <row r="12605">
          <cell r="A12605" t="str">
            <v>0279-41</v>
          </cell>
          <cell r="B12605" t="str">
            <v>CORPO UA-01B</v>
          </cell>
          <cell r="C12605" t="str">
            <v>ROH</v>
          </cell>
          <cell r="D12605" t="str">
            <v>UN</v>
          </cell>
        </row>
        <row r="12606">
          <cell r="A12606" t="str">
            <v>0279-42</v>
          </cell>
          <cell r="B12606" t="str">
            <v>CP INF. PLAS. PT-CJ[CR]</v>
          </cell>
          <cell r="C12606" t="str">
            <v>ROH</v>
          </cell>
          <cell r="D12606" t="str">
            <v>UN</v>
          </cell>
        </row>
        <row r="12607">
          <cell r="A12607" t="str">
            <v>0279-44</v>
          </cell>
          <cell r="B12607" t="str">
            <v>CORPO INTERNO PE-02</v>
          </cell>
          <cell r="C12607" t="str">
            <v>ROH</v>
          </cell>
          <cell r="D12607" t="str">
            <v>UN</v>
          </cell>
        </row>
        <row r="12608">
          <cell r="A12608" t="str">
            <v>0279-45</v>
          </cell>
          <cell r="B12608" t="str">
            <v>CP SUP PLAS. CZ ADER. PT GRAV[CR]</v>
          </cell>
          <cell r="C12608" t="str">
            <v>ROH</v>
          </cell>
          <cell r="D12608" t="str">
            <v>UN</v>
          </cell>
        </row>
        <row r="12609">
          <cell r="A12609" t="str">
            <v>0279-46</v>
          </cell>
          <cell r="B12609" t="str">
            <v>CP INF. PLAS. PT[CR]</v>
          </cell>
          <cell r="C12609" t="str">
            <v>ROH</v>
          </cell>
          <cell r="D12609" t="str">
            <v>UN</v>
          </cell>
        </row>
        <row r="12610">
          <cell r="A12610" t="str">
            <v>0279-47</v>
          </cell>
          <cell r="B12610" t="str">
            <v>CP ESQ. MC-01</v>
          </cell>
          <cell r="C12610" t="str">
            <v>ROH</v>
          </cell>
          <cell r="D12610" t="str">
            <v>UN</v>
          </cell>
        </row>
        <row r="12611">
          <cell r="A12611" t="str">
            <v>0279-48</v>
          </cell>
          <cell r="B12611" t="str">
            <v>CP DIR. MC-01</v>
          </cell>
          <cell r="C12611" t="str">
            <v>ROH</v>
          </cell>
          <cell r="D12611" t="str">
            <v>UN</v>
          </cell>
        </row>
        <row r="12612">
          <cell r="A12612" t="str">
            <v>0279-49</v>
          </cell>
          <cell r="B12612" t="str">
            <v>CP ESQ. MT MC-01</v>
          </cell>
          <cell r="C12612" t="str">
            <v>ROH</v>
          </cell>
          <cell r="D12612" t="str">
            <v>UN</v>
          </cell>
        </row>
        <row r="12613">
          <cell r="A12613" t="str">
            <v>0279-50</v>
          </cell>
          <cell r="B12613" t="str">
            <v>CP DIR. MT MC-01</v>
          </cell>
          <cell r="C12613" t="str">
            <v>ROH</v>
          </cell>
          <cell r="D12613" t="str">
            <v>UN</v>
          </cell>
        </row>
        <row r="12614">
          <cell r="A12614" t="str">
            <v>0279-51</v>
          </cell>
          <cell r="B12614" t="str">
            <v>CP PRINC PLAS. BR GRAV[FT]</v>
          </cell>
          <cell r="C12614" t="str">
            <v>ROH</v>
          </cell>
          <cell r="D12614" t="str">
            <v>UN</v>
          </cell>
        </row>
        <row r="12615">
          <cell r="A12615" t="str">
            <v>0279-52</v>
          </cell>
          <cell r="B12615" t="str">
            <v>CP MT A-05</v>
          </cell>
          <cell r="C12615" t="str">
            <v>ROH</v>
          </cell>
          <cell r="D12615" t="str">
            <v>UN</v>
          </cell>
        </row>
        <row r="12616">
          <cell r="A12616" t="str">
            <v>0279-53</v>
          </cell>
          <cell r="B12616" t="str">
            <v>CP SUP G-02</v>
          </cell>
          <cell r="C12616" t="str">
            <v>ROH</v>
          </cell>
          <cell r="D12616" t="str">
            <v>UN</v>
          </cell>
        </row>
        <row r="12617">
          <cell r="A12617" t="str">
            <v>0279-54</v>
          </cell>
          <cell r="B12617" t="str">
            <v>CP RESERV. AP-05</v>
          </cell>
          <cell r="C12617" t="str">
            <v>ROH</v>
          </cell>
          <cell r="D12617" t="str">
            <v>UN</v>
          </cell>
        </row>
        <row r="12618">
          <cell r="A12618" t="str">
            <v>0279-55</v>
          </cell>
          <cell r="B12618" t="str">
            <v>CP CENTRAL AP-05/08</v>
          </cell>
          <cell r="C12618" t="str">
            <v>ROH</v>
          </cell>
          <cell r="D12618" t="str">
            <v>UN</v>
          </cell>
        </row>
        <row r="12619">
          <cell r="A12619" t="str">
            <v>0279-56</v>
          </cell>
          <cell r="B12619" t="str">
            <v>CP INF. AP-05/08</v>
          </cell>
          <cell r="C12619" t="str">
            <v>ROH</v>
          </cell>
          <cell r="D12619" t="str">
            <v>UN</v>
          </cell>
        </row>
        <row r="12620">
          <cell r="A12620" t="str">
            <v>0279-57</v>
          </cell>
          <cell r="B12620" t="str">
            <v>CP AP-06</v>
          </cell>
          <cell r="C12620" t="str">
            <v>ROH</v>
          </cell>
          <cell r="D12620" t="str">
            <v>UN</v>
          </cell>
        </row>
        <row r="12621">
          <cell r="A12621" t="str">
            <v>0279-58</v>
          </cell>
          <cell r="B12621" t="str">
            <v>CP SUP P-09</v>
          </cell>
          <cell r="C12621" t="str">
            <v>ROH</v>
          </cell>
          <cell r="D12621" t="str">
            <v>UN</v>
          </cell>
        </row>
        <row r="12622">
          <cell r="A12622" t="str">
            <v>0279-59</v>
          </cell>
          <cell r="B12622" t="str">
            <v>CP INF. P-09</v>
          </cell>
          <cell r="C12622" t="str">
            <v>ROH</v>
          </cell>
          <cell r="D12622" t="str">
            <v>UN</v>
          </cell>
        </row>
        <row r="12623">
          <cell r="A12623" t="str">
            <v>0279-60</v>
          </cell>
          <cell r="B12623" t="str">
            <v>CP DIANTEIRO SC-06</v>
          </cell>
          <cell r="C12623" t="str">
            <v>ROH</v>
          </cell>
          <cell r="D12623" t="str">
            <v>UN</v>
          </cell>
        </row>
        <row r="12624">
          <cell r="A12624" t="str">
            <v>0279-61</v>
          </cell>
          <cell r="B12624" t="str">
            <v>CP TRAS. SC-06</v>
          </cell>
          <cell r="C12624" t="str">
            <v>ROH</v>
          </cell>
          <cell r="D12624" t="str">
            <v>UN</v>
          </cell>
        </row>
        <row r="12625">
          <cell r="A12625" t="str">
            <v>0279-62</v>
          </cell>
          <cell r="B12625" t="str">
            <v>CP ALCA FSM-01</v>
          </cell>
          <cell r="C12625" t="str">
            <v>ROH</v>
          </cell>
          <cell r="D12625" t="str">
            <v>UN</v>
          </cell>
        </row>
        <row r="12626">
          <cell r="A12626" t="str">
            <v>0279-63</v>
          </cell>
          <cell r="B12626" t="str">
            <v>CP FSC-01</v>
          </cell>
          <cell r="C12626" t="str">
            <v>ROH</v>
          </cell>
          <cell r="D12626" t="str">
            <v>UN</v>
          </cell>
        </row>
        <row r="12627">
          <cell r="A12627" t="str">
            <v>0279-64</v>
          </cell>
          <cell r="B12627" t="str">
            <v>CPS PLAS. VERM ACAB.BORR.[FPF]</v>
          </cell>
          <cell r="C12627" t="str">
            <v>ROH</v>
          </cell>
          <cell r="D12627" t="str">
            <v>UN</v>
          </cell>
        </row>
        <row r="12628">
          <cell r="A12628" t="str">
            <v>0279-65</v>
          </cell>
          <cell r="B12628" t="str">
            <v>CORPO ESQUERDO FPF-02</v>
          </cell>
          <cell r="C12628" t="str">
            <v>ROH</v>
          </cell>
          <cell r="D12628" t="str">
            <v>UN</v>
          </cell>
        </row>
        <row r="12629">
          <cell r="A12629" t="str">
            <v>0279-66</v>
          </cell>
          <cell r="B12629" t="str">
            <v>CP DIR. VP-01</v>
          </cell>
          <cell r="C12629" t="str">
            <v>ROH</v>
          </cell>
          <cell r="D12629" t="str">
            <v>UN</v>
          </cell>
        </row>
        <row r="12630">
          <cell r="A12630" t="str">
            <v>0279-67</v>
          </cell>
          <cell r="B12630" t="str">
            <v>CP ESQ. VP-01</v>
          </cell>
          <cell r="C12630" t="str">
            <v>ROH</v>
          </cell>
          <cell r="D12630" t="str">
            <v>UN</v>
          </cell>
        </row>
        <row r="12631">
          <cell r="A12631" t="str">
            <v>0279-68</v>
          </cell>
          <cell r="B12631" t="str">
            <v>CORPO PLÁSTC VERMELHO ACABMNT CINZA[FMR]</v>
          </cell>
          <cell r="C12631" t="str">
            <v>ROH</v>
          </cell>
          <cell r="D12631" t="str">
            <v>UN</v>
          </cell>
        </row>
        <row r="12632">
          <cell r="A12632" t="str">
            <v>0279-69</v>
          </cell>
          <cell r="B12632" t="str">
            <v>CP ESQ. PLAS. VERM[FMR]</v>
          </cell>
          <cell r="C12632" t="str">
            <v>ROH</v>
          </cell>
          <cell r="D12632" t="str">
            <v>UN</v>
          </cell>
        </row>
        <row r="12633">
          <cell r="A12633" t="str">
            <v>0279-70</v>
          </cell>
          <cell r="B12633" t="str">
            <v>CP PLAS. VERM[FPF]</v>
          </cell>
          <cell r="C12633" t="str">
            <v>ROH</v>
          </cell>
          <cell r="D12633" t="str">
            <v>UN</v>
          </cell>
        </row>
        <row r="12634">
          <cell r="A12634" t="str">
            <v>0279-71</v>
          </cell>
          <cell r="B12634" t="str">
            <v>CORPO ESQUERDO FPF-01</v>
          </cell>
          <cell r="C12634" t="str">
            <v>ROH</v>
          </cell>
          <cell r="D12634" t="str">
            <v>UN</v>
          </cell>
        </row>
        <row r="12635">
          <cell r="A12635" t="str">
            <v>0279-72</v>
          </cell>
          <cell r="B12635" t="str">
            <v>CP DIR. FLO-01</v>
          </cell>
          <cell r="C12635" t="str">
            <v>ROH</v>
          </cell>
          <cell r="D12635" t="str">
            <v>UN</v>
          </cell>
        </row>
        <row r="12636">
          <cell r="A12636" t="str">
            <v>0279-73</v>
          </cell>
          <cell r="B12636" t="str">
            <v>CP ESQ. FLO-01</v>
          </cell>
          <cell r="C12636" t="str">
            <v>ROH</v>
          </cell>
          <cell r="D12636" t="str">
            <v>UN</v>
          </cell>
        </row>
        <row r="12637">
          <cell r="A12637" t="str">
            <v>0279-74</v>
          </cell>
          <cell r="B12637" t="str">
            <v>CP DIR. DP-01</v>
          </cell>
          <cell r="C12637" t="str">
            <v>ROH</v>
          </cell>
          <cell r="D12637" t="str">
            <v>UN</v>
          </cell>
        </row>
        <row r="12638">
          <cell r="A12638" t="str">
            <v>0279-75</v>
          </cell>
          <cell r="B12638" t="str">
            <v>CP ESQ. DP-01</v>
          </cell>
          <cell r="C12638" t="str">
            <v>ROH</v>
          </cell>
          <cell r="D12638" t="str">
            <v>UN</v>
          </cell>
        </row>
        <row r="12639">
          <cell r="A12639" t="str">
            <v>0279-76</v>
          </cell>
          <cell r="B12639" t="str">
            <v>CP FES-01</v>
          </cell>
          <cell r="C12639" t="str">
            <v>ROH</v>
          </cell>
          <cell r="D12639" t="str">
            <v>UN</v>
          </cell>
        </row>
        <row r="12640">
          <cell r="A12640" t="str">
            <v>0279-78</v>
          </cell>
          <cell r="B12640" t="str">
            <v>CPS PLAST VERMS EMBORR.DOS PTS[FST]</v>
          </cell>
          <cell r="C12640" t="str">
            <v>ROH</v>
          </cell>
          <cell r="D12640" t="str">
            <v>UN</v>
          </cell>
        </row>
        <row r="12641">
          <cell r="A12641" t="str">
            <v>0279-79</v>
          </cell>
          <cell r="B12641" t="str">
            <v>CP DIR. FFI-01</v>
          </cell>
          <cell r="C12641" t="str">
            <v>ROH</v>
          </cell>
          <cell r="D12641" t="str">
            <v>UN</v>
          </cell>
        </row>
        <row r="12642">
          <cell r="A12642" t="str">
            <v>0279-80</v>
          </cell>
          <cell r="B12642" t="str">
            <v>CP ESQ. FFI-01</v>
          </cell>
          <cell r="C12642" t="str">
            <v>ROH</v>
          </cell>
          <cell r="D12642" t="str">
            <v>UN</v>
          </cell>
        </row>
        <row r="12643">
          <cell r="A12643" t="str">
            <v>0279-81</v>
          </cell>
          <cell r="B12643" t="str">
            <v>CP DIR. FFI-02</v>
          </cell>
          <cell r="C12643" t="str">
            <v>ROH</v>
          </cell>
          <cell r="D12643" t="str">
            <v>UN</v>
          </cell>
        </row>
        <row r="12644">
          <cell r="A12644" t="str">
            <v>0279-82</v>
          </cell>
          <cell r="B12644" t="str">
            <v>CP ESQ. FFI-02</v>
          </cell>
          <cell r="C12644" t="str">
            <v>ROH</v>
          </cell>
          <cell r="D12644" t="str">
            <v>UN</v>
          </cell>
        </row>
        <row r="12645">
          <cell r="A12645" t="str">
            <v>0279-83</v>
          </cell>
          <cell r="B12645" t="str">
            <v>CP T-03</v>
          </cell>
          <cell r="C12645" t="str">
            <v>ROH</v>
          </cell>
          <cell r="D12645" t="str">
            <v>UN</v>
          </cell>
        </row>
        <row r="12646">
          <cell r="A12646" t="str">
            <v>0279-84</v>
          </cell>
          <cell r="B12646" t="str">
            <v>CP TRAS. AP-07</v>
          </cell>
          <cell r="C12646" t="str">
            <v>ROH</v>
          </cell>
          <cell r="D12646" t="str">
            <v>UN</v>
          </cell>
        </row>
        <row r="12647">
          <cell r="A12647" t="str">
            <v>0279-85</v>
          </cell>
          <cell r="B12647" t="str">
            <v>CP INF. AP-07/09</v>
          </cell>
          <cell r="C12647" t="str">
            <v>ROH</v>
          </cell>
          <cell r="D12647" t="str">
            <v>UN</v>
          </cell>
        </row>
        <row r="12648">
          <cell r="A12648" t="str">
            <v>0279-86</v>
          </cell>
          <cell r="B12648" t="str">
            <v>CP FRT AP-07</v>
          </cell>
          <cell r="C12648" t="str">
            <v>ROH</v>
          </cell>
          <cell r="D12648" t="str">
            <v>UN</v>
          </cell>
        </row>
        <row r="12649">
          <cell r="A12649" t="str">
            <v>0279-87</v>
          </cell>
          <cell r="B12649" t="str">
            <v>CP C-11</v>
          </cell>
          <cell r="C12649" t="str">
            <v>ROH</v>
          </cell>
          <cell r="D12649" t="str">
            <v>UN</v>
          </cell>
        </row>
        <row r="12650">
          <cell r="A12650" t="str">
            <v>0279-88</v>
          </cell>
          <cell r="B12650" t="str">
            <v>CP BL-02</v>
          </cell>
          <cell r="C12650" t="str">
            <v>ROH</v>
          </cell>
          <cell r="D12650" t="str">
            <v>UN</v>
          </cell>
        </row>
        <row r="12651">
          <cell r="A12651" t="str">
            <v>0279-89</v>
          </cell>
          <cell r="B12651" t="str">
            <v>CPCENTIFUGA TRAVAS LATERAIS KM-01</v>
          </cell>
          <cell r="C12651" t="str">
            <v>ROH</v>
          </cell>
          <cell r="D12651" t="str">
            <v>UN</v>
          </cell>
        </row>
        <row r="12652">
          <cell r="A12652" t="str">
            <v>0279-90</v>
          </cell>
          <cell r="B12652" t="str">
            <v>CP PRINC KM-01</v>
          </cell>
          <cell r="C12652" t="str">
            <v>ROH</v>
          </cell>
          <cell r="D12652" t="str">
            <v>UN</v>
          </cell>
        </row>
        <row r="12653">
          <cell r="A12653" t="str">
            <v>0279-91</v>
          </cell>
          <cell r="B12653" t="str">
            <v>CP PLAS. PT SUP ADER. INOX-CJ[S]</v>
          </cell>
          <cell r="C12653" t="str">
            <v>ROH</v>
          </cell>
          <cell r="D12653" t="str">
            <v>UN</v>
          </cell>
        </row>
        <row r="12654">
          <cell r="A12654" t="str">
            <v>0279-92</v>
          </cell>
          <cell r="B12654" t="str">
            <v>CORPO S-10 / S-11</v>
          </cell>
          <cell r="C12654" t="str">
            <v>ROH</v>
          </cell>
          <cell r="D12654" t="str">
            <v>UN</v>
          </cell>
        </row>
        <row r="12655">
          <cell r="A12655" t="str">
            <v>0279-93</v>
          </cell>
          <cell r="B12655" t="str">
            <v>CP UA-02</v>
          </cell>
          <cell r="C12655" t="str">
            <v>ROH</v>
          </cell>
          <cell r="D12655" t="str">
            <v>UN</v>
          </cell>
        </row>
        <row r="12656">
          <cell r="A12656" t="str">
            <v>0279-94</v>
          </cell>
          <cell r="B12656" t="str">
            <v>CP SUP P-10</v>
          </cell>
          <cell r="C12656" t="str">
            <v>ROH</v>
          </cell>
          <cell r="D12656" t="str">
            <v>UN</v>
          </cell>
        </row>
        <row r="12657">
          <cell r="A12657" t="str">
            <v>0279-95</v>
          </cell>
          <cell r="B12657" t="str">
            <v>CP INF. P-10</v>
          </cell>
          <cell r="C12657" t="str">
            <v>ROH</v>
          </cell>
          <cell r="D12657" t="str">
            <v>UN</v>
          </cell>
        </row>
        <row r="12658">
          <cell r="A12658" t="str">
            <v>0279-96</v>
          </cell>
          <cell r="B12658" t="str">
            <v>CP PE-06</v>
          </cell>
          <cell r="C12658" t="str">
            <v>ROH</v>
          </cell>
          <cell r="D12658" t="str">
            <v>UN</v>
          </cell>
        </row>
        <row r="12659">
          <cell r="A12659" t="str">
            <v>0279-97</v>
          </cell>
          <cell r="B12659" t="str">
            <v>CORPO SUPERIOR PLÁSTICO PRETO GRAVADO[P]</v>
          </cell>
          <cell r="C12659" t="str">
            <v>ROH</v>
          </cell>
          <cell r="D12659" t="str">
            <v>UN</v>
          </cell>
        </row>
        <row r="12660">
          <cell r="A12660" t="str">
            <v>0279-98</v>
          </cell>
          <cell r="B12660" t="str">
            <v>CP PRINC FT-03</v>
          </cell>
          <cell r="C12660" t="str">
            <v>ROH</v>
          </cell>
          <cell r="D12660" t="str">
            <v>UN</v>
          </cell>
        </row>
        <row r="12661">
          <cell r="A12661" t="str">
            <v>0279-99</v>
          </cell>
          <cell r="B12661" t="str">
            <v>CP FR-07</v>
          </cell>
          <cell r="C12661" t="str">
            <v>ROH</v>
          </cell>
          <cell r="D12661" t="str">
            <v>UN</v>
          </cell>
        </row>
        <row r="12662">
          <cell r="A12662" t="str">
            <v>0280-03</v>
          </cell>
          <cell r="B12662" t="str">
            <v>CORPO INFERIOR PLÁSTICO PRETO [P]</v>
          </cell>
          <cell r="C12662" t="str">
            <v>ROH</v>
          </cell>
          <cell r="D12662" t="str">
            <v>UN</v>
          </cell>
        </row>
        <row r="12663">
          <cell r="A12663" t="str">
            <v>0280-04</v>
          </cell>
          <cell r="B12663" t="str">
            <v>GUIA PLÁSTICO DA CHAVE ON/OFF [P]</v>
          </cell>
          <cell r="C12663" t="str">
            <v>ROH</v>
          </cell>
          <cell r="D12663" t="str">
            <v>UN</v>
          </cell>
        </row>
        <row r="12664">
          <cell r="A12664" t="str">
            <v>0280-05</v>
          </cell>
          <cell r="B12664" t="str">
            <v>CP INF. PLAS. PT GRAV[B]</v>
          </cell>
          <cell r="C12664" t="str">
            <v>ROH</v>
          </cell>
          <cell r="D12664" t="str">
            <v>UN</v>
          </cell>
        </row>
        <row r="12665">
          <cell r="A12665" t="str">
            <v>0280-06</v>
          </cell>
          <cell r="B12665" t="str">
            <v>COBERT. PLAS. PT GRAV.[B]</v>
          </cell>
          <cell r="C12665" t="str">
            <v>ROH</v>
          </cell>
          <cell r="D12665" t="str">
            <v>UN</v>
          </cell>
        </row>
        <row r="12666">
          <cell r="A12666" t="str">
            <v>0280-07</v>
          </cell>
          <cell r="B12666" t="str">
            <v>CP INF. CB FT-03</v>
          </cell>
          <cell r="C12666" t="str">
            <v>ROH</v>
          </cell>
          <cell r="D12666" t="str">
            <v>UN</v>
          </cell>
        </row>
        <row r="12667">
          <cell r="A12667" t="str">
            <v>0280-08</v>
          </cell>
          <cell r="B12667" t="str">
            <v>CP SUP CB FT-03</v>
          </cell>
          <cell r="C12667" t="str">
            <v>ROH</v>
          </cell>
          <cell r="D12667" t="str">
            <v>UN</v>
          </cell>
        </row>
        <row r="12668">
          <cell r="A12668" t="str">
            <v>0280-09</v>
          </cell>
          <cell r="B12668" t="str">
            <v>ALCA LAT ESQ. PLAS. PT GRAV.[SC]</v>
          </cell>
          <cell r="C12668" t="str">
            <v>ROH</v>
          </cell>
          <cell r="D12668" t="str">
            <v>UN</v>
          </cell>
        </row>
        <row r="12669">
          <cell r="A12669" t="str">
            <v>0280-10</v>
          </cell>
          <cell r="B12669" t="str">
            <v>ALCA LAT DIR. PLAS. PT[SC]</v>
          </cell>
          <cell r="C12669" t="str">
            <v>ROH</v>
          </cell>
          <cell r="D12669" t="str">
            <v>UN</v>
          </cell>
        </row>
        <row r="12670">
          <cell r="A12670" t="str">
            <v>0280-11</v>
          </cell>
          <cell r="B12670" t="str">
            <v>ALCA LAT ESQ. PLAS. RS GRAV.[SC]</v>
          </cell>
          <cell r="C12670" t="str">
            <v>ROH</v>
          </cell>
          <cell r="D12670" t="str">
            <v>UN</v>
          </cell>
        </row>
        <row r="12671">
          <cell r="A12671" t="str">
            <v>0280-12</v>
          </cell>
          <cell r="B12671" t="str">
            <v>ALCA LAT DIR. PLAS. RS[SC]</v>
          </cell>
          <cell r="C12671" t="str">
            <v>ROH</v>
          </cell>
          <cell r="D12671" t="str">
            <v>UN</v>
          </cell>
        </row>
        <row r="12672">
          <cell r="A12672" t="str">
            <v>0280-13</v>
          </cell>
          <cell r="B12672" t="str">
            <v>CORPO INTERNO PE-16</v>
          </cell>
          <cell r="C12672" t="str">
            <v>ROH</v>
          </cell>
          <cell r="D12672" t="str">
            <v>UN</v>
          </cell>
        </row>
        <row r="12673">
          <cell r="A12673" t="str">
            <v>0280-14</v>
          </cell>
          <cell r="B12673" t="str">
            <v>CP INT 3 LITROS-CJ[PE]</v>
          </cell>
          <cell r="C12673" t="str">
            <v>ROH</v>
          </cell>
          <cell r="D12673" t="str">
            <v>UN</v>
          </cell>
        </row>
        <row r="12674">
          <cell r="A12674" t="str">
            <v>0280-15</v>
          </cell>
          <cell r="B12674" t="str">
            <v>ANEL DO CORPO INTERNO PE-25</v>
          </cell>
          <cell r="C12674" t="str">
            <v>ROH</v>
          </cell>
          <cell r="D12674" t="str">
            <v>UN</v>
          </cell>
        </row>
        <row r="12675">
          <cell r="A12675" t="str">
            <v>0280-16</v>
          </cell>
          <cell r="B12675" t="str">
            <v>CP EXTER. INOX PT 3 LITROS-CJ[PE]</v>
          </cell>
          <cell r="C12675" t="str">
            <v>ROH</v>
          </cell>
          <cell r="D12675" t="str">
            <v>UN</v>
          </cell>
        </row>
        <row r="12676">
          <cell r="A12676" t="str">
            <v>0280-17</v>
          </cell>
          <cell r="B12676" t="str">
            <v>CONJ. CORPO INT SUPORTE TERMOSTATO PE-27</v>
          </cell>
          <cell r="C12676" t="str">
            <v>ROH</v>
          </cell>
          <cell r="D12676" t="str">
            <v>UN</v>
          </cell>
        </row>
        <row r="12677">
          <cell r="A12677" t="str">
            <v>0280-18</v>
          </cell>
          <cell r="B12677" t="str">
            <v>BOTÃO DO CONTROLE DE TEMPO PE-27</v>
          </cell>
          <cell r="C12677" t="str">
            <v>ROH</v>
          </cell>
          <cell r="D12677" t="str">
            <v>UN</v>
          </cell>
        </row>
        <row r="12678">
          <cell r="A12678" t="str">
            <v>0280-20</v>
          </cell>
          <cell r="B12678" t="str">
            <v>CP FRT CL-02</v>
          </cell>
          <cell r="C12678" t="str">
            <v>ROH</v>
          </cell>
          <cell r="D12678" t="str">
            <v>UN</v>
          </cell>
        </row>
        <row r="12679">
          <cell r="A12679" t="str">
            <v>0280-21</v>
          </cell>
          <cell r="B12679" t="str">
            <v>CP TRAS. CL-02</v>
          </cell>
          <cell r="C12679" t="str">
            <v>ROH</v>
          </cell>
          <cell r="D12679" t="str">
            <v>UN</v>
          </cell>
        </row>
        <row r="12680">
          <cell r="A12680" t="str">
            <v>0280-22</v>
          </cell>
          <cell r="B12680" t="str">
            <v>CP EXTER. INOX PT 3 LITROS-CJ[PE]</v>
          </cell>
          <cell r="C12680" t="str">
            <v>ROH</v>
          </cell>
          <cell r="D12680" t="str">
            <v>UN</v>
          </cell>
        </row>
        <row r="12681">
          <cell r="A12681" t="str">
            <v>0281-01</v>
          </cell>
          <cell r="B12681" t="str">
            <v>CHA ON/OFF XCK-015-2 T125 250V 10A</v>
          </cell>
          <cell r="C12681" t="str">
            <v>ROH</v>
          </cell>
          <cell r="D12681" t="str">
            <v>UN</v>
          </cell>
        </row>
        <row r="12682">
          <cell r="A12682" t="str">
            <v>0281-05</v>
          </cell>
          <cell r="B12682" t="str">
            <v>CHAVE L/D COM VARIAÇAO DE VAZAO UA-01</v>
          </cell>
          <cell r="C12682" t="str">
            <v>ROH</v>
          </cell>
          <cell r="D12682" t="str">
            <v>UN</v>
          </cell>
        </row>
        <row r="12683">
          <cell r="A12683" t="str">
            <v>0281-06</v>
          </cell>
          <cell r="B12683" t="str">
            <v>CHAVE L/D DO LED UA-01</v>
          </cell>
          <cell r="C12683" t="str">
            <v>ROH</v>
          </cell>
          <cell r="D12683" t="str">
            <v>UN</v>
          </cell>
        </row>
        <row r="12684">
          <cell r="A12684" t="str">
            <v>0281-07</v>
          </cell>
          <cell r="B12684" t="str">
            <v>CHAVE L/D COM VARIAÇÃO DE VAZÃO UA-01B</v>
          </cell>
          <cell r="C12684" t="str">
            <v>ROH</v>
          </cell>
          <cell r="D12684" t="str">
            <v>UN</v>
          </cell>
        </row>
        <row r="12685">
          <cell r="A12685" t="str">
            <v>0281-08</v>
          </cell>
          <cell r="B12685" t="str">
            <v>PCI SENSORNIVELAGUA MONT[UA]</v>
          </cell>
          <cell r="C12685" t="str">
            <v>ROH</v>
          </cell>
          <cell r="D12685" t="str">
            <v>UN</v>
          </cell>
        </row>
        <row r="12686">
          <cell r="A12686" t="str">
            <v>0281-09</v>
          </cell>
          <cell r="B12686" t="str">
            <v>CHAVE L/D DO LED UA-01B</v>
          </cell>
          <cell r="C12686" t="str">
            <v>ROH</v>
          </cell>
          <cell r="D12686" t="str">
            <v>UN</v>
          </cell>
        </row>
        <row r="12687">
          <cell r="A12687" t="str">
            <v>0281-10</v>
          </cell>
          <cell r="B12687" t="str">
            <v>CHA BIVOLT RR-01</v>
          </cell>
          <cell r="C12687" t="str">
            <v>ROH</v>
          </cell>
          <cell r="D12687" t="str">
            <v>UN</v>
          </cell>
        </row>
        <row r="12688">
          <cell r="A12688" t="str">
            <v>0281-11</v>
          </cell>
          <cell r="B12688" t="str">
            <v>CHA 2V SC-05A-D</v>
          </cell>
          <cell r="C12688" t="str">
            <v>ROH</v>
          </cell>
          <cell r="D12688" t="str">
            <v>UN</v>
          </cell>
        </row>
        <row r="12689">
          <cell r="A12689" t="str">
            <v>0281-12</v>
          </cell>
          <cell r="B12689" t="str">
            <v>CHA BVOLT SC-05A-D</v>
          </cell>
          <cell r="C12689" t="str">
            <v>ROH</v>
          </cell>
          <cell r="D12689" t="str">
            <v>UN</v>
          </cell>
        </row>
        <row r="12690">
          <cell r="A12690" t="str">
            <v>0281-13</v>
          </cell>
          <cell r="B12690" t="str">
            <v>CHAVE L/D DO LED UA-01C</v>
          </cell>
          <cell r="C12690" t="str">
            <v>ROH</v>
          </cell>
          <cell r="D12690" t="str">
            <v>UN</v>
          </cell>
        </row>
        <row r="12691">
          <cell r="A12691" t="str">
            <v>0281-14</v>
          </cell>
          <cell r="B12691" t="str">
            <v>CHAVE L/D COM VARIAÇÃO DE VAZÃO UA-01C</v>
          </cell>
          <cell r="C12691" t="str">
            <v>ROH</v>
          </cell>
          <cell r="D12691" t="str">
            <v>UN</v>
          </cell>
        </row>
        <row r="12692">
          <cell r="A12692" t="str">
            <v>0281-15</v>
          </cell>
          <cell r="B12692" t="str">
            <v>CHA CONTR B5K FIACAO-CJ[UA]</v>
          </cell>
          <cell r="C12692" t="str">
            <v>ROH</v>
          </cell>
          <cell r="D12692" t="str">
            <v>UN</v>
          </cell>
        </row>
        <row r="12693">
          <cell r="A12693" t="str">
            <v>0281-16</v>
          </cell>
          <cell r="B12693" t="str">
            <v>CHA ON/OFF KCD5 250V 15A T85/55</v>
          </cell>
          <cell r="C12693" t="str">
            <v>ROH</v>
          </cell>
          <cell r="D12693" t="str">
            <v>UN</v>
          </cell>
        </row>
        <row r="12694">
          <cell r="A12694" t="str">
            <v>0281-17</v>
          </cell>
          <cell r="B12694" t="str">
            <v>SENSOR DE ÁGUA CL-02</v>
          </cell>
          <cell r="C12694" t="str">
            <v>ROH</v>
          </cell>
          <cell r="D12694" t="str">
            <v>UN</v>
          </cell>
        </row>
        <row r="12695">
          <cell r="A12695" t="str">
            <v>0281-18</v>
          </cell>
          <cell r="B12695" t="str">
            <v>POTENCIÔMETRO B5K CABO CT 4VIAS260MM[UA]</v>
          </cell>
          <cell r="C12695" t="str">
            <v>ROH</v>
          </cell>
          <cell r="D12695" t="str">
            <v>UN</v>
          </cell>
        </row>
        <row r="12696">
          <cell r="A12696" t="str">
            <v>0282-05</v>
          </cell>
          <cell r="B12696" t="str">
            <v>ABRACADEIRA MANG. F-08</v>
          </cell>
          <cell r="C12696" t="str">
            <v>ROH</v>
          </cell>
          <cell r="D12696" t="str">
            <v>UN</v>
          </cell>
        </row>
        <row r="12697">
          <cell r="A12697" t="str">
            <v>0282-07</v>
          </cell>
          <cell r="B12697" t="str">
            <v>SUPORTE C-08</v>
          </cell>
          <cell r="C12697" t="str">
            <v>ROH</v>
          </cell>
          <cell r="D12697" t="str">
            <v>UN</v>
          </cell>
        </row>
        <row r="12698">
          <cell r="A12698" t="str">
            <v>0282-08</v>
          </cell>
          <cell r="B12698" t="str">
            <v>ACESSORIO SUPBASE FLO-01</v>
          </cell>
          <cell r="C12698" t="str">
            <v>ROH</v>
          </cell>
          <cell r="D12698" t="str">
            <v>UN</v>
          </cell>
        </row>
        <row r="12699">
          <cell r="A12699" t="str">
            <v>0282-09</v>
          </cell>
          <cell r="B12699" t="str">
            <v>SUPFIXACAOLIXA FLO-01</v>
          </cell>
          <cell r="C12699" t="str">
            <v>ROH</v>
          </cell>
          <cell r="D12699" t="str">
            <v>UN</v>
          </cell>
        </row>
        <row r="12700">
          <cell r="A12700" t="str">
            <v>0282-10</v>
          </cell>
          <cell r="B12700" t="str">
            <v>ACESSORIO CP CR-03</v>
          </cell>
          <cell r="C12700" t="str">
            <v>ROH</v>
          </cell>
          <cell r="D12700" t="str">
            <v>UN</v>
          </cell>
        </row>
        <row r="12701">
          <cell r="A12701" t="str">
            <v>0282-11</v>
          </cell>
          <cell r="B12701" t="str">
            <v>ABRACADEIRA SC-10/14</v>
          </cell>
          <cell r="C12701" t="str">
            <v>ROH</v>
          </cell>
          <cell r="D12701" t="str">
            <v>UN</v>
          </cell>
        </row>
        <row r="12702">
          <cell r="A12702" t="str">
            <v>0282-12</v>
          </cell>
          <cell r="B12702" t="str">
            <v>ACESSORIO CP SUP EM-05</v>
          </cell>
          <cell r="C12702" t="str">
            <v>ROH</v>
          </cell>
          <cell r="D12702" t="str">
            <v>UN</v>
          </cell>
        </row>
        <row r="12703">
          <cell r="A12703" t="str">
            <v>0282-13</v>
          </cell>
          <cell r="B12703" t="str">
            <v>ACESSORIO MENOR RT-01</v>
          </cell>
          <cell r="C12703" t="str">
            <v>ROH</v>
          </cell>
          <cell r="D12703" t="str">
            <v>UN</v>
          </cell>
        </row>
        <row r="12704">
          <cell r="A12704" t="str">
            <v>0282-14</v>
          </cell>
          <cell r="B12704" t="str">
            <v>ACESSORIO MAIOR RT-01</v>
          </cell>
          <cell r="C12704" t="str">
            <v>ROH</v>
          </cell>
          <cell r="D12704" t="str">
            <v>UN</v>
          </cell>
        </row>
        <row r="12705">
          <cell r="A12705" t="str">
            <v>0282-18</v>
          </cell>
          <cell r="B12705" t="str">
            <v>TAMPA RESERV. UA-02</v>
          </cell>
          <cell r="C12705" t="str">
            <v>ROH</v>
          </cell>
          <cell r="D12705" t="str">
            <v>UN</v>
          </cell>
        </row>
        <row r="12706">
          <cell r="A12706" t="str">
            <v>0282-19</v>
          </cell>
          <cell r="B12706" t="str">
            <v>TAMPA PLAS. BR VALV.-CJ[UA]</v>
          </cell>
          <cell r="C12706" t="str">
            <v>ROH</v>
          </cell>
          <cell r="D12706" t="str">
            <v>UN</v>
          </cell>
        </row>
        <row r="12707">
          <cell r="A12707" t="str">
            <v>0282-20</v>
          </cell>
          <cell r="B12707" t="str">
            <v>ACESSORIOS CONFEITAR-CJ[CK]</v>
          </cell>
          <cell r="C12707" t="str">
            <v>ROH</v>
          </cell>
          <cell r="D12707" t="str">
            <v>UN</v>
          </cell>
        </row>
        <row r="12708">
          <cell r="A12708" t="str">
            <v>0282-21</v>
          </cell>
          <cell r="B12708" t="str">
            <v>TAMPA PLAS. PT ADER. PRT-CJ[CE]</v>
          </cell>
          <cell r="C12708" t="str">
            <v>ROH</v>
          </cell>
          <cell r="D12708" t="str">
            <v>UN</v>
          </cell>
        </row>
        <row r="12709">
          <cell r="A12709" t="str">
            <v>0282-22</v>
          </cell>
          <cell r="B12709" t="str">
            <v>TAMPA PLAS. PT COMPLETA-CJ[CE]</v>
          </cell>
          <cell r="C12709" t="str">
            <v>ROH</v>
          </cell>
          <cell r="D12709" t="str">
            <v>UN</v>
          </cell>
        </row>
        <row r="12710">
          <cell r="A12710" t="str">
            <v>0282-23</v>
          </cell>
          <cell r="B12710" t="str">
            <v>TAMPA PLAS. PT GRAV. CONT.BAT[TR]</v>
          </cell>
          <cell r="C12710" t="str">
            <v>ROH</v>
          </cell>
          <cell r="D12710" t="str">
            <v>UN</v>
          </cell>
        </row>
        <row r="12711">
          <cell r="A12711" t="str">
            <v>0282-24</v>
          </cell>
          <cell r="B12711" t="str">
            <v>ACESSORIO CP SUP[EM]</v>
          </cell>
          <cell r="C12711" t="str">
            <v>ROH</v>
          </cell>
          <cell r="D12711" t="str">
            <v>UN</v>
          </cell>
        </row>
        <row r="12712">
          <cell r="A12712" t="str">
            <v>0282-25</v>
          </cell>
          <cell r="B12712" t="str">
            <v>TAMPA PLAS. PT GRAV.REABAST. RAPIDO[CL]</v>
          </cell>
          <cell r="C12712" t="str">
            <v>ROH</v>
          </cell>
          <cell r="D12712" t="str">
            <v>UN</v>
          </cell>
        </row>
        <row r="12713">
          <cell r="A12713" t="str">
            <v>0282-26</v>
          </cell>
          <cell r="B12713" t="str">
            <v>TAMPA PLÁSTICA PRETA [CE]</v>
          </cell>
          <cell r="C12713" t="str">
            <v>ROH</v>
          </cell>
          <cell r="D12713" t="str">
            <v>UN</v>
          </cell>
        </row>
        <row r="12714">
          <cell r="A12714" t="str">
            <v>0282-27</v>
          </cell>
          <cell r="B12714" t="str">
            <v>TAMPA PLÁSTICA PRETA [CE]</v>
          </cell>
          <cell r="C12714" t="str">
            <v>ROH</v>
          </cell>
          <cell r="D12714" t="str">
            <v>UN</v>
          </cell>
        </row>
        <row r="12715">
          <cell r="A12715" t="str">
            <v>0283-01</v>
          </cell>
          <cell r="B12715" t="str">
            <v>TUBO AGUA/VAPOR SILICONE 95MM[C]</v>
          </cell>
          <cell r="C12715" t="str">
            <v>ROH</v>
          </cell>
          <cell r="D12715" t="str">
            <v>UN</v>
          </cell>
        </row>
        <row r="12716">
          <cell r="A12716" t="str">
            <v>0283-03</v>
          </cell>
          <cell r="B12716" t="str">
            <v>TUBOALIMENTACAO C-06</v>
          </cell>
          <cell r="C12716" t="str">
            <v>ROH</v>
          </cell>
          <cell r="D12716" t="str">
            <v>UN</v>
          </cell>
        </row>
        <row r="12717">
          <cell r="A12717" t="str">
            <v>0283-04</v>
          </cell>
          <cell r="B12717" t="str">
            <v>TUBOALIM. C-11</v>
          </cell>
          <cell r="C12717" t="str">
            <v>ROH</v>
          </cell>
          <cell r="D12717" t="str">
            <v>UN</v>
          </cell>
        </row>
        <row r="12718">
          <cell r="A12718" t="str">
            <v>0283-05</v>
          </cell>
          <cell r="B12718" t="str">
            <v>TUBOSILICONE 14,0X70,0MM</v>
          </cell>
          <cell r="C12718" t="str">
            <v>ROH</v>
          </cell>
          <cell r="D12718" t="str">
            <v>UN</v>
          </cell>
        </row>
        <row r="12719">
          <cell r="A12719" t="str">
            <v>0283-06</v>
          </cell>
          <cell r="B12719" t="str">
            <v>TUBO AGUA/VAPOR SILICONE 80MM[C]</v>
          </cell>
          <cell r="C12719" t="str">
            <v>ROH</v>
          </cell>
          <cell r="D12719" t="str">
            <v>UN</v>
          </cell>
        </row>
        <row r="12720">
          <cell r="A12720" t="str">
            <v>0283-07</v>
          </cell>
          <cell r="B12720" t="str">
            <v>TUBOALIM. C-18</v>
          </cell>
          <cell r="C12720" t="str">
            <v>ROH</v>
          </cell>
          <cell r="D12720" t="str">
            <v>UN</v>
          </cell>
        </row>
        <row r="12721">
          <cell r="A12721" t="str">
            <v>0283-08</v>
          </cell>
          <cell r="B12721" t="str">
            <v>TUBO AGUA SILICONE 77MM VALV. RET.[C</v>
          </cell>
          <cell r="C12721" t="str">
            <v>ROH</v>
          </cell>
          <cell r="D12721" t="str">
            <v>UN</v>
          </cell>
        </row>
        <row r="12722">
          <cell r="A12722" t="str">
            <v>0283-09</v>
          </cell>
          <cell r="B12722" t="str">
            <v>TUBO VAPOR SILICONE 77MM[C]</v>
          </cell>
          <cell r="C12722" t="str">
            <v>ROH</v>
          </cell>
          <cell r="D12722" t="str">
            <v>UN</v>
          </cell>
        </row>
        <row r="12723">
          <cell r="A12723" t="str">
            <v>0283-10</v>
          </cell>
          <cell r="B12723" t="str">
            <v>TUBO VAPOR PLAS. 133MM[C]</v>
          </cell>
          <cell r="C12723" t="str">
            <v>ROH</v>
          </cell>
          <cell r="D12723" t="str">
            <v>UN</v>
          </cell>
        </row>
        <row r="12724">
          <cell r="A12724" t="str">
            <v>0284-01</v>
          </cell>
          <cell r="B12724" t="str">
            <v>VALV. RETENCAO PLAS.-CJ[C]</v>
          </cell>
          <cell r="C12724" t="str">
            <v>ROH</v>
          </cell>
          <cell r="D12724" t="str">
            <v>UN</v>
          </cell>
        </row>
        <row r="12725">
          <cell r="A12725" t="str">
            <v>0284-03</v>
          </cell>
          <cell r="B12725" t="str">
            <v>VALVULASEGUR. AP-01</v>
          </cell>
          <cell r="C12725" t="str">
            <v>ROH</v>
          </cell>
          <cell r="D12725" t="str">
            <v>UN</v>
          </cell>
        </row>
        <row r="12726">
          <cell r="A12726" t="str">
            <v>0284-04</v>
          </cell>
          <cell r="B12726" t="str">
            <v>VALVULA RESERV. C-06</v>
          </cell>
          <cell r="C12726" t="str">
            <v>ROH</v>
          </cell>
          <cell r="D12726" t="str">
            <v>UN</v>
          </cell>
        </row>
        <row r="12727">
          <cell r="A12727" t="str">
            <v>0284-05</v>
          </cell>
          <cell r="B12727" t="str">
            <v>VALVULASEGUR. AP-03 / NAP-03</v>
          </cell>
          <cell r="C12727" t="str">
            <v>ROH</v>
          </cell>
          <cell r="D12727" t="str">
            <v>UN</v>
          </cell>
        </row>
        <row r="12728">
          <cell r="A12728" t="str">
            <v>0284-06</v>
          </cell>
          <cell r="B12728" t="str">
            <v>GUIA PLAS. BOTAO VAPOR[C]</v>
          </cell>
          <cell r="C12728" t="str">
            <v>ROH</v>
          </cell>
          <cell r="D12728" t="str">
            <v>UN</v>
          </cell>
        </row>
        <row r="12729">
          <cell r="A12729" t="str">
            <v>0284-07</v>
          </cell>
          <cell r="B12729" t="str">
            <v>VALV. RETENCAO PLAS.-CJ[C]</v>
          </cell>
          <cell r="C12729" t="str">
            <v>ROH</v>
          </cell>
          <cell r="D12729" t="str">
            <v>UN</v>
          </cell>
        </row>
        <row r="12730">
          <cell r="A12730" t="str">
            <v>0284-08</v>
          </cell>
          <cell r="B12730" t="str">
            <v>VALV.ALIVIO AP-05/08</v>
          </cell>
          <cell r="C12730" t="str">
            <v>ROH</v>
          </cell>
          <cell r="D12730" t="str">
            <v>UN</v>
          </cell>
        </row>
        <row r="12731">
          <cell r="A12731" t="str">
            <v>0284-09</v>
          </cell>
          <cell r="B12731" t="str">
            <v>VALV.ALIVIO AP-06</v>
          </cell>
          <cell r="C12731" t="str">
            <v>ROH</v>
          </cell>
          <cell r="D12731" t="str">
            <v>UN</v>
          </cell>
        </row>
        <row r="12732">
          <cell r="A12732" t="str">
            <v>0284-10</v>
          </cell>
          <cell r="B12732" t="str">
            <v>VALVULAREFRIGERACAO FSM-01</v>
          </cell>
          <cell r="C12732" t="str">
            <v>ROH</v>
          </cell>
          <cell r="D12732" t="str">
            <v>UN</v>
          </cell>
        </row>
        <row r="12733">
          <cell r="A12733" t="str">
            <v>0284-11</v>
          </cell>
          <cell r="B12733" t="str">
            <v>VALV. SEGUR. AP-07/AP-09</v>
          </cell>
          <cell r="C12733" t="str">
            <v>ROH</v>
          </cell>
          <cell r="D12733" t="str">
            <v>UN</v>
          </cell>
        </row>
        <row r="12734">
          <cell r="A12734" t="str">
            <v>0284-12</v>
          </cell>
          <cell r="B12734" t="str">
            <v>VÁLVULA VAPOR PLÁSTICA BRANCA [PE]</v>
          </cell>
          <cell r="C12734" t="str">
            <v>ROH</v>
          </cell>
          <cell r="D12734" t="str">
            <v>UN</v>
          </cell>
        </row>
        <row r="12735">
          <cell r="A12735" t="str">
            <v>0284-13</v>
          </cell>
          <cell r="B12735" t="str">
            <v>VALV. ALIVIOPRESSAO PT[PE]</v>
          </cell>
          <cell r="C12735" t="str">
            <v>ROH</v>
          </cell>
          <cell r="D12735" t="str">
            <v>UN</v>
          </cell>
        </row>
        <row r="12736">
          <cell r="A12736" t="str">
            <v>0284-14</v>
          </cell>
          <cell r="B12736" t="str">
            <v>VALV. ALIVIOPRESSAO VERM[PE]</v>
          </cell>
          <cell r="C12736" t="str">
            <v>ROH</v>
          </cell>
          <cell r="D12736" t="str">
            <v>UN</v>
          </cell>
        </row>
        <row r="12737">
          <cell r="A12737" t="str">
            <v>0284-21</v>
          </cell>
          <cell r="B12737" t="str">
            <v>VÁLVULA DE ALÍVIO PE-25/26</v>
          </cell>
          <cell r="C12737" t="str">
            <v>ROH</v>
          </cell>
          <cell r="D12737" t="str">
            <v>UN</v>
          </cell>
        </row>
        <row r="12738">
          <cell r="A12738" t="str">
            <v>0284-22</v>
          </cell>
          <cell r="B12738" t="str">
            <v>VÁLVULA DE ALÍVIO PE-27</v>
          </cell>
          <cell r="C12738" t="str">
            <v>ROH</v>
          </cell>
          <cell r="D12738" t="str">
            <v>UN</v>
          </cell>
        </row>
        <row r="12739">
          <cell r="A12739" t="str">
            <v>0284-23</v>
          </cell>
          <cell r="B12739" t="str">
            <v>VALV. SEGUR. VEDACAO PORCA-CJ[PE]</v>
          </cell>
          <cell r="C12739" t="str">
            <v>ROH</v>
          </cell>
          <cell r="D12739" t="str">
            <v>UN</v>
          </cell>
        </row>
        <row r="12740">
          <cell r="A12740" t="str">
            <v>0284-24</v>
          </cell>
          <cell r="B12740" t="str">
            <v>VALV. ALIVIOPRESSAO BR[PE]</v>
          </cell>
          <cell r="C12740" t="str">
            <v>ROH</v>
          </cell>
          <cell r="D12740" t="str">
            <v>UN</v>
          </cell>
        </row>
        <row r="12741">
          <cell r="A12741" t="str">
            <v>0284-25</v>
          </cell>
          <cell r="B12741" t="str">
            <v>VALV. SEGUR. VEDACAO PORCA-CJ[PE]</v>
          </cell>
          <cell r="C12741" t="str">
            <v>ROH</v>
          </cell>
          <cell r="D12741" t="str">
            <v>UN</v>
          </cell>
        </row>
        <row r="12742">
          <cell r="A12742" t="str">
            <v>0284-26</v>
          </cell>
          <cell r="B12742" t="str">
            <v>VÁLVULA VAPOR PLÁSTICA VERMELHA [PE]</v>
          </cell>
          <cell r="C12742" t="str">
            <v>ROH</v>
          </cell>
          <cell r="D12742" t="str">
            <v>UN</v>
          </cell>
        </row>
        <row r="12743">
          <cell r="A12743" t="str">
            <v>0284-27</v>
          </cell>
          <cell r="B12743" t="str">
            <v>VALV. ALIVIOPRESSAO VERM[PE]</v>
          </cell>
          <cell r="C12743" t="str">
            <v>ROH</v>
          </cell>
          <cell r="D12743" t="str">
            <v>UN</v>
          </cell>
        </row>
        <row r="12744">
          <cell r="A12744" t="str">
            <v>0284-28</v>
          </cell>
          <cell r="B12744" t="str">
            <v>VÁLVULA ALÍVIO DE PRESSÃO PRETA [PE]</v>
          </cell>
          <cell r="C12744" t="str">
            <v>ROH</v>
          </cell>
          <cell r="D12744" t="str">
            <v>UN</v>
          </cell>
        </row>
        <row r="12745">
          <cell r="A12745" t="str">
            <v>0284-29</v>
          </cell>
          <cell r="B12745" t="str">
            <v>VÁLVULA ALÍVIO DE PRESSÃO PRETA [PE]</v>
          </cell>
          <cell r="C12745" t="str">
            <v>ROH</v>
          </cell>
          <cell r="D12745" t="str">
            <v>UN</v>
          </cell>
        </row>
        <row r="12746">
          <cell r="A12746" t="str">
            <v>0285-01</v>
          </cell>
          <cell r="B12746" t="str">
            <v>ELEMVALVULA C-03 / C-04 / C-05/C-15</v>
          </cell>
          <cell r="C12746" t="str">
            <v>ROH</v>
          </cell>
          <cell r="D12746" t="str">
            <v>UN</v>
          </cell>
        </row>
        <row r="12747">
          <cell r="A12747" t="str">
            <v>0285-04</v>
          </cell>
          <cell r="B12747" t="str">
            <v>ELEMVALVULA C-06</v>
          </cell>
          <cell r="C12747" t="str">
            <v>ROH</v>
          </cell>
          <cell r="D12747" t="str">
            <v>UN</v>
          </cell>
        </row>
        <row r="12748">
          <cell r="A12748" t="str">
            <v>0285-05</v>
          </cell>
          <cell r="B12748" t="str">
            <v>ELEMVALV. RESERV. C-11</v>
          </cell>
          <cell r="C12748" t="str">
            <v>ROH</v>
          </cell>
          <cell r="D12748" t="str">
            <v>UN</v>
          </cell>
        </row>
        <row r="12749">
          <cell r="A12749" t="str">
            <v>0286-01</v>
          </cell>
          <cell r="B12749" t="str">
            <v>TERM. KSD301A 250V 10A TF145°C</v>
          </cell>
          <cell r="C12749" t="str">
            <v>ROH</v>
          </cell>
          <cell r="D12749" t="str">
            <v>UN</v>
          </cell>
        </row>
        <row r="12750">
          <cell r="A12750" t="str">
            <v>0286-05</v>
          </cell>
          <cell r="B12750" t="str">
            <v>TERM. C-06</v>
          </cell>
          <cell r="C12750" t="str">
            <v>ROH</v>
          </cell>
          <cell r="D12750" t="str">
            <v>UN</v>
          </cell>
        </row>
        <row r="12751">
          <cell r="A12751" t="str">
            <v>0286-06</v>
          </cell>
          <cell r="B12751" t="str">
            <v>TERM. KST820 T250 250V 16A SUP METAL.</v>
          </cell>
          <cell r="C12751" t="str">
            <v>ROH</v>
          </cell>
          <cell r="D12751" t="str">
            <v>UN</v>
          </cell>
        </row>
        <row r="12752">
          <cell r="A12752" t="str">
            <v>0286-07</v>
          </cell>
          <cell r="B12752" t="str">
            <v>TERM. KST278 T250 250V 10A SUP METAL.</v>
          </cell>
          <cell r="C12752" t="str">
            <v>ROH</v>
          </cell>
          <cell r="D12752" t="str">
            <v>UN</v>
          </cell>
        </row>
        <row r="12753">
          <cell r="A12753" t="str">
            <v>0286-08</v>
          </cell>
          <cell r="B12753" t="str">
            <v>TERM. KSD301-R-G 200°C 250V 16A</v>
          </cell>
          <cell r="C12753" t="str">
            <v>ROH</v>
          </cell>
          <cell r="D12753" t="str">
            <v>UN</v>
          </cell>
        </row>
        <row r="12754">
          <cell r="A12754" t="str">
            <v>0286-09</v>
          </cell>
          <cell r="B12754" t="str">
            <v>TERMOSTATO KST168 T250 250V 16A</v>
          </cell>
          <cell r="C12754" t="str">
            <v>ROH</v>
          </cell>
          <cell r="D12754" t="str">
            <v>UN</v>
          </cell>
        </row>
        <row r="12755">
          <cell r="A12755" t="str">
            <v>0286-10</v>
          </cell>
          <cell r="B12755" t="str">
            <v>TERMOSTATO KST228A-1 T300 250 12A</v>
          </cell>
          <cell r="C12755" t="str">
            <v>ROH</v>
          </cell>
          <cell r="D12755" t="str">
            <v>UN</v>
          </cell>
        </row>
        <row r="12756">
          <cell r="A12756" t="str">
            <v>0286-11</v>
          </cell>
          <cell r="B12756" t="str">
            <v>TERM. WK-03A T250 250V 16A TF150°C</v>
          </cell>
          <cell r="C12756" t="str">
            <v>ROH</v>
          </cell>
          <cell r="D12756" t="str">
            <v>UN</v>
          </cell>
        </row>
        <row r="12757">
          <cell r="A12757" t="str">
            <v>0286-12</v>
          </cell>
          <cell r="B12757" t="str">
            <v>TERM. WK-03 T250 250V 12A TF150°C</v>
          </cell>
          <cell r="C12757" t="str">
            <v>ROH</v>
          </cell>
          <cell r="D12757" t="str">
            <v>UN</v>
          </cell>
        </row>
        <row r="12758">
          <cell r="A12758" t="str">
            <v>0286-13</v>
          </cell>
          <cell r="B12758" t="str">
            <v>TERM. KST278 250V 10A TF99°C</v>
          </cell>
          <cell r="C12758" t="str">
            <v>ROH</v>
          </cell>
          <cell r="D12758" t="str">
            <v>UN</v>
          </cell>
        </row>
        <row r="12759">
          <cell r="A12759" t="str">
            <v>0286-14</v>
          </cell>
          <cell r="B12759" t="str">
            <v>TERM. XH-B T250 250V 10A</v>
          </cell>
          <cell r="C12759" t="str">
            <v>ROH</v>
          </cell>
          <cell r="D12759" t="str">
            <v>UN</v>
          </cell>
        </row>
        <row r="12760">
          <cell r="A12760" t="str">
            <v>0286-15</v>
          </cell>
          <cell r="B12760" t="str">
            <v>TERM. KST820 T250 250V 10A</v>
          </cell>
          <cell r="C12760" t="str">
            <v>ROH</v>
          </cell>
          <cell r="D12760" t="str">
            <v>UN</v>
          </cell>
        </row>
        <row r="12761">
          <cell r="A12761" t="str">
            <v>0286-16</v>
          </cell>
          <cell r="B12761" t="str">
            <v>TERM. KSD301-CR 6E3 T200 200V 15ATF170°C</v>
          </cell>
          <cell r="C12761" t="str">
            <v>ROH</v>
          </cell>
          <cell r="D12761" t="str">
            <v>UN</v>
          </cell>
        </row>
        <row r="12762">
          <cell r="A12762" t="str">
            <v>0286-17</v>
          </cell>
          <cell r="B12762" t="str">
            <v>TERMOSTATO KSD 301 250V 10A 180C</v>
          </cell>
          <cell r="C12762" t="str">
            <v>ROH</v>
          </cell>
          <cell r="D12762" t="str">
            <v>UN</v>
          </cell>
        </row>
        <row r="12763">
          <cell r="A12763" t="str">
            <v>0286-18</v>
          </cell>
          <cell r="B12763" t="str">
            <v>TERM. KSD301 1E5 T205 250V 10A TF135°C</v>
          </cell>
          <cell r="C12763" t="str">
            <v>ROH</v>
          </cell>
          <cell r="D12763" t="str">
            <v>UN</v>
          </cell>
        </row>
        <row r="12764">
          <cell r="A12764" t="str">
            <v>0286-19</v>
          </cell>
          <cell r="B12764" t="str">
            <v>TERM. KST-98A 1E5 T250 AC 250V16A F250°C</v>
          </cell>
          <cell r="C12764" t="str">
            <v>ROH</v>
          </cell>
          <cell r="D12764" t="str">
            <v>UN</v>
          </cell>
        </row>
        <row r="12765">
          <cell r="A12765" t="str">
            <v>0286-20</v>
          </cell>
          <cell r="B12765" t="str">
            <v>TERM. JT-208B 1E5 T250 AC 250V16ATF250°C</v>
          </cell>
          <cell r="C12765" t="str">
            <v>ROH</v>
          </cell>
          <cell r="D12765" t="str">
            <v>UN</v>
          </cell>
        </row>
        <row r="12766">
          <cell r="A12766" t="str">
            <v>0286-21</v>
          </cell>
          <cell r="B12766" t="str">
            <v>TERM.KST201-2A AC250V16A 127V 46BD-FRN52</v>
          </cell>
          <cell r="C12766" t="str">
            <v>ROH</v>
          </cell>
          <cell r="D12766" t="str">
            <v>UN</v>
          </cell>
        </row>
        <row r="12767">
          <cell r="A12767" t="str">
            <v>0286-22</v>
          </cell>
          <cell r="B12767" t="str">
            <v>TERM.KST201-2A AC250V16A 220V 46DR-FRN52</v>
          </cell>
          <cell r="C12767" t="str">
            <v>ROH</v>
          </cell>
          <cell r="D12767" t="str">
            <v>UN</v>
          </cell>
        </row>
        <row r="12768">
          <cell r="A12768" t="str">
            <v>0286-24</v>
          </cell>
          <cell r="B12768" t="str">
            <v>TERM. KSD301S 250V 13A TF105°C</v>
          </cell>
          <cell r="C12768" t="str">
            <v>ROH</v>
          </cell>
          <cell r="D12768" t="str">
            <v>UN</v>
          </cell>
        </row>
        <row r="12769">
          <cell r="A12769" t="str">
            <v>0286-26</v>
          </cell>
          <cell r="B12769" t="str">
            <v>TERM. KST220 T250 AC250V 10A</v>
          </cell>
          <cell r="C12769" t="str">
            <v>ROH</v>
          </cell>
          <cell r="D12769" t="str">
            <v>UN</v>
          </cell>
        </row>
        <row r="12770">
          <cell r="A12770" t="str">
            <v>0286-27</v>
          </cell>
          <cell r="B12770" t="str">
            <v>TERM. KST220 T250 AC250V 10A</v>
          </cell>
          <cell r="C12770" t="str">
            <v>ROH</v>
          </cell>
          <cell r="D12770" t="str">
            <v>UN</v>
          </cell>
        </row>
        <row r="12771">
          <cell r="A12771" t="str">
            <v>0286-28</v>
          </cell>
          <cell r="B12771" t="str">
            <v>TERM. KST220 T250 AC250V 10A</v>
          </cell>
          <cell r="C12771" t="str">
            <v>ROH</v>
          </cell>
          <cell r="D12771" t="str">
            <v>UN</v>
          </cell>
        </row>
        <row r="12772">
          <cell r="A12772" t="str">
            <v>0286-29</v>
          </cell>
          <cell r="B12772" t="str">
            <v>TERM. KST220 T250 AC250V 10A</v>
          </cell>
          <cell r="C12772" t="str">
            <v>ROH</v>
          </cell>
          <cell r="D12772" t="str">
            <v>UN</v>
          </cell>
        </row>
        <row r="12773">
          <cell r="A12773" t="str">
            <v>0286-30</v>
          </cell>
          <cell r="B12773" t="str">
            <v>TERM. KST220 T250 AC250V 10A</v>
          </cell>
          <cell r="C12773" t="str">
            <v>ROH</v>
          </cell>
          <cell r="D12773" t="str">
            <v>UN</v>
          </cell>
        </row>
        <row r="12774">
          <cell r="A12774" t="str">
            <v>0286-31</v>
          </cell>
          <cell r="B12774" t="str">
            <v>TERM. KST220 T250 AC250V 10A</v>
          </cell>
          <cell r="C12774" t="str">
            <v>ROH</v>
          </cell>
          <cell r="D12774" t="str">
            <v>UN</v>
          </cell>
        </row>
        <row r="12775">
          <cell r="A12775" t="str">
            <v>0286-32</v>
          </cell>
          <cell r="B12775" t="str">
            <v>CÓDIGO VAZIO</v>
          </cell>
          <cell r="C12775" t="str">
            <v>ROH</v>
          </cell>
          <cell r="D12775" t="str">
            <v>UN</v>
          </cell>
        </row>
        <row r="12776">
          <cell r="A12776" t="str">
            <v>0286-33</v>
          </cell>
          <cell r="B12776" t="str">
            <v>CÓDIGO VAZIO</v>
          </cell>
          <cell r="C12776" t="str">
            <v>ROH</v>
          </cell>
          <cell r="D12776" t="str">
            <v>UN</v>
          </cell>
        </row>
        <row r="12777">
          <cell r="A12777" t="str">
            <v>0286-34</v>
          </cell>
          <cell r="B12777" t="str">
            <v>TERMOSTATO KST220 T250 250V 10A</v>
          </cell>
          <cell r="C12777" t="str">
            <v>ROH</v>
          </cell>
          <cell r="D12777" t="str">
            <v>UN</v>
          </cell>
        </row>
        <row r="12778">
          <cell r="A12778" t="str">
            <v>0286-42</v>
          </cell>
          <cell r="B12778" t="str">
            <v>TERMOSTATO 127V [FRN-42L]</v>
          </cell>
          <cell r="C12778" t="str">
            <v>ROH</v>
          </cell>
          <cell r="D12778" t="str">
            <v>UN</v>
          </cell>
        </row>
        <row r="12779">
          <cell r="A12779" t="str">
            <v>0286-43</v>
          </cell>
          <cell r="B12779" t="str">
            <v>TERMOSTATO 220V [FRN-42L]</v>
          </cell>
          <cell r="C12779" t="str">
            <v>ROH</v>
          </cell>
          <cell r="D12779" t="str">
            <v>UN</v>
          </cell>
        </row>
        <row r="12780">
          <cell r="A12780" t="str">
            <v>0286-48</v>
          </cell>
          <cell r="B12780" t="str">
            <v>TERMOSTATO 127V [FRN-48L]</v>
          </cell>
          <cell r="C12780" t="str">
            <v>ROH</v>
          </cell>
          <cell r="D12780" t="str">
            <v>UN</v>
          </cell>
        </row>
        <row r="12781">
          <cell r="A12781" t="str">
            <v>0286-49</v>
          </cell>
          <cell r="B12781" t="str">
            <v>TERMOSTATO 220V [FRN-48L]</v>
          </cell>
          <cell r="C12781" t="str">
            <v>ROH</v>
          </cell>
          <cell r="D12781" t="str">
            <v>UN</v>
          </cell>
        </row>
        <row r="12782">
          <cell r="A12782" t="str">
            <v>0286-52</v>
          </cell>
          <cell r="B12782" t="str">
            <v>TERMOSTATO 127V [FRN-52L]</v>
          </cell>
          <cell r="C12782" t="str">
            <v>ROH</v>
          </cell>
          <cell r="D12782" t="str">
            <v>UN</v>
          </cell>
        </row>
        <row r="12783">
          <cell r="A12783" t="str">
            <v>0286-53</v>
          </cell>
          <cell r="B12783" t="str">
            <v>TERMOSTATO 220V [FRN-52L]</v>
          </cell>
          <cell r="C12783" t="str">
            <v>ROH</v>
          </cell>
          <cell r="D12783" t="str">
            <v>UN</v>
          </cell>
        </row>
        <row r="12784">
          <cell r="A12784" t="str">
            <v>0286-60</v>
          </cell>
          <cell r="B12784" t="str">
            <v>TERMOSTATO 127V [FRN-60L]</v>
          </cell>
          <cell r="C12784" t="str">
            <v>ROH</v>
          </cell>
          <cell r="D12784" t="str">
            <v>UN</v>
          </cell>
        </row>
        <row r="12785">
          <cell r="A12785" t="str">
            <v>0286-61</v>
          </cell>
          <cell r="B12785" t="str">
            <v>TERMOSTATO 220V [FRN-60L]</v>
          </cell>
          <cell r="C12785" t="str">
            <v>ROH</v>
          </cell>
          <cell r="D12785" t="str">
            <v>UN</v>
          </cell>
        </row>
        <row r="12786">
          <cell r="A12786" t="str">
            <v>0287-03</v>
          </cell>
          <cell r="B12786" t="str">
            <v>TRAVARESISTENCIA PR-01</v>
          </cell>
          <cell r="C12786" t="str">
            <v>ROH</v>
          </cell>
          <cell r="D12786" t="str">
            <v>UN</v>
          </cell>
        </row>
        <row r="12787">
          <cell r="A12787" t="str">
            <v>0287-05</v>
          </cell>
          <cell r="B12787" t="str">
            <v>TRAVARESISTÊNCIA MX-PR02</v>
          </cell>
          <cell r="C12787" t="str">
            <v>ROH</v>
          </cell>
          <cell r="D12787" t="str">
            <v>UN</v>
          </cell>
        </row>
        <row r="12788">
          <cell r="A12788" t="str">
            <v>0287-06</v>
          </cell>
          <cell r="B12788" t="str">
            <v>TRAVARESISTÊNCIA NP-00</v>
          </cell>
          <cell r="C12788" t="str">
            <v>ROH</v>
          </cell>
          <cell r="D12788" t="str">
            <v>UN</v>
          </cell>
        </row>
        <row r="12789">
          <cell r="A12789" t="str">
            <v>0287-07</v>
          </cell>
          <cell r="B12789" t="str">
            <v>TRAVA SUP PTA FILTRO C-06</v>
          </cell>
          <cell r="C12789" t="str">
            <v>ROH</v>
          </cell>
          <cell r="D12789" t="str">
            <v>UN</v>
          </cell>
        </row>
        <row r="12790">
          <cell r="A12790" t="str">
            <v>0287-08</v>
          </cell>
          <cell r="B12790" t="str">
            <v>FIX METAL.BASE</v>
          </cell>
          <cell r="C12790" t="str">
            <v>ROH</v>
          </cell>
          <cell r="D12790" t="str">
            <v>UN</v>
          </cell>
        </row>
        <row r="12791">
          <cell r="A12791" t="str">
            <v>0289-01</v>
          </cell>
          <cell r="B12791" t="str">
            <v>TAMPA DA JARRA  VERDE E-01</v>
          </cell>
          <cell r="C12791" t="str">
            <v>HALB</v>
          </cell>
          <cell r="D12791" t="str">
            <v>UN</v>
          </cell>
        </row>
        <row r="12792">
          <cell r="A12792" t="str">
            <v>0289-02</v>
          </cell>
          <cell r="B12792" t="str">
            <v>TAMPA DA JARRA CRISTAL</v>
          </cell>
          <cell r="C12792" t="str">
            <v>HALB</v>
          </cell>
          <cell r="D12792" t="str">
            <v>UN</v>
          </cell>
        </row>
        <row r="12793">
          <cell r="A12793" t="str">
            <v>0289-03</v>
          </cell>
          <cell r="B12793" t="str">
            <v>TAMPA DA JARRA CRISTAL E-03/04</v>
          </cell>
          <cell r="C12793" t="str">
            <v>HALB</v>
          </cell>
          <cell r="D12793" t="str">
            <v>UN</v>
          </cell>
        </row>
        <row r="12794">
          <cell r="A12794" t="str">
            <v>0289-04</v>
          </cell>
          <cell r="B12794" t="str">
            <v>TAMPA DA JARRA MULTIPROCESSADOR [MPN-01]</v>
          </cell>
          <cell r="C12794" t="str">
            <v>HALB</v>
          </cell>
          <cell r="D12794" t="str">
            <v>UN</v>
          </cell>
        </row>
        <row r="12795">
          <cell r="A12795" t="str">
            <v>0289-05</v>
          </cell>
          <cell r="B12795" t="str">
            <v>TAMPA DO ACIONAMENTO DO MICRO [MPN-01]</v>
          </cell>
          <cell r="C12795" t="str">
            <v>HALB</v>
          </cell>
          <cell r="D12795" t="str">
            <v>UN</v>
          </cell>
        </row>
        <row r="12796">
          <cell r="A12796" t="str">
            <v>0289-05E</v>
          </cell>
          <cell r="B12796" t="str">
            <v>TAMPA DO ACIONAMENTO DO MICRO [MPN-01]</v>
          </cell>
          <cell r="C12796" t="str">
            <v>HALB</v>
          </cell>
          <cell r="D12796" t="str">
            <v>UN</v>
          </cell>
        </row>
        <row r="12797">
          <cell r="A12797" t="str">
            <v>0289-06</v>
          </cell>
          <cell r="B12797" t="str">
            <v>HASTE DE ACIONAMENTO DO MICRO [MPN-01]</v>
          </cell>
          <cell r="C12797" t="str">
            <v>HALB</v>
          </cell>
          <cell r="D12797" t="str">
            <v>UN</v>
          </cell>
        </row>
        <row r="12798">
          <cell r="A12798" t="str">
            <v>0289-06E</v>
          </cell>
          <cell r="B12798" t="str">
            <v>HASTE DE ACIONAMENTO DO MICRO [MPN-01]</v>
          </cell>
          <cell r="C12798" t="str">
            <v>HALB</v>
          </cell>
          <cell r="D12798" t="str">
            <v>UN</v>
          </cell>
        </row>
        <row r="12799">
          <cell r="A12799" t="str">
            <v>0289-07</v>
          </cell>
          <cell r="B12799" t="str">
            <v>SC TAMPA JARRA+EMBOLO+CENTRAL[MPN-01]PR</v>
          </cell>
          <cell r="C12799" t="str">
            <v>HALB</v>
          </cell>
          <cell r="D12799" t="str">
            <v>UN</v>
          </cell>
        </row>
        <row r="12800">
          <cell r="A12800" t="str">
            <v>0289-08</v>
          </cell>
          <cell r="B12800" t="str">
            <v>SC TAMPA JARRA+EMBOLO+CENTR VERM[MPN-01]</v>
          </cell>
          <cell r="C12800" t="str">
            <v>HALB</v>
          </cell>
          <cell r="D12800" t="str">
            <v>UN</v>
          </cell>
        </row>
        <row r="12801">
          <cell r="A12801" t="str">
            <v>0289-09</v>
          </cell>
          <cell r="B12801" t="str">
            <v>SC TAMP JAR+EMB+CENTR PR[MPN-01]ETQ ESP</v>
          </cell>
          <cell r="C12801" t="str">
            <v>HALB</v>
          </cell>
          <cell r="D12801" t="str">
            <v>UN</v>
          </cell>
        </row>
        <row r="12802">
          <cell r="A12802" t="str">
            <v>0289-10</v>
          </cell>
          <cell r="B12802" t="str">
            <v>SC TAMP JAR+EMB+CENTR VR[MPN-01]ETQ ESP</v>
          </cell>
          <cell r="C12802" t="str">
            <v>HALB</v>
          </cell>
          <cell r="D12802" t="str">
            <v>UN</v>
          </cell>
        </row>
        <row r="12803">
          <cell r="A12803" t="str">
            <v>0289-11</v>
          </cell>
          <cell r="B12803" t="str">
            <v>SC TAMPA JARRA+EMBOLO+CENTRAL[MPN-01]BR</v>
          </cell>
          <cell r="C12803" t="str">
            <v>HALB</v>
          </cell>
          <cell r="D12803" t="str">
            <v>UN</v>
          </cell>
        </row>
        <row r="12804">
          <cell r="A12804" t="str">
            <v>0290-60</v>
          </cell>
          <cell r="B12804" t="str">
            <v>ETIQ. EFICIEN ENERG VT-RP-02-8P-NP 127V</v>
          </cell>
          <cell r="C12804" t="str">
            <v>ROH</v>
          </cell>
          <cell r="D12804" t="str">
            <v>UN</v>
          </cell>
        </row>
        <row r="12805">
          <cell r="A12805" t="str">
            <v>0290-61</v>
          </cell>
          <cell r="B12805" t="str">
            <v>ETIQ RETRABALHO[NV-15-6P-FB]CÓD BARRA+QR</v>
          </cell>
          <cell r="C12805" t="str">
            <v>ROH</v>
          </cell>
          <cell r="D12805" t="str">
            <v>UN</v>
          </cell>
        </row>
        <row r="12806">
          <cell r="A12806" t="str">
            <v>0300-03</v>
          </cell>
          <cell r="B12806" t="str">
            <v>FONTE ALIM. OUT: DC12,6V 500MA</v>
          </cell>
          <cell r="C12806" t="str">
            <v>ROH</v>
          </cell>
          <cell r="D12806" t="str">
            <v>UN</v>
          </cell>
        </row>
        <row r="12807">
          <cell r="A12807" t="str">
            <v>0301-01</v>
          </cell>
          <cell r="B12807" t="str">
            <v>CASTANHA GRANDE BRANCA</v>
          </cell>
          <cell r="C12807" t="str">
            <v>HALB</v>
          </cell>
          <cell r="D12807" t="str">
            <v>UN</v>
          </cell>
        </row>
        <row r="12808">
          <cell r="A12808" t="str">
            <v>0301-01E</v>
          </cell>
          <cell r="B12808" t="str">
            <v>CASTANHA GRANDE BRANCA</v>
          </cell>
          <cell r="C12808" t="str">
            <v>HALB</v>
          </cell>
          <cell r="D12808" t="str">
            <v>UN</v>
          </cell>
        </row>
        <row r="12809">
          <cell r="A12809" t="str">
            <v>0301-03</v>
          </cell>
          <cell r="B12809" t="str">
            <v>CASTANHA GRANDE PRETA</v>
          </cell>
          <cell r="C12809" t="str">
            <v>HALB</v>
          </cell>
          <cell r="D12809" t="str">
            <v>UN</v>
          </cell>
        </row>
        <row r="12810">
          <cell r="A12810" t="str">
            <v>0301-03E</v>
          </cell>
          <cell r="B12810" t="str">
            <v>CASTANHA GRANDE PRETA</v>
          </cell>
          <cell r="C12810" t="str">
            <v>HALB</v>
          </cell>
          <cell r="D12810" t="str">
            <v>UN</v>
          </cell>
        </row>
        <row r="12811">
          <cell r="A12811" t="str">
            <v>0301-04</v>
          </cell>
          <cell r="B12811" t="str">
            <v>CASTANHA PEQUENA PRETA E-02/E-04 + SACO</v>
          </cell>
          <cell r="C12811" t="str">
            <v>HALB</v>
          </cell>
          <cell r="D12811" t="str">
            <v>UN</v>
          </cell>
        </row>
        <row r="12812">
          <cell r="A12812" t="str">
            <v>0301-04E</v>
          </cell>
          <cell r="B12812" t="str">
            <v>CASTANHA PEQUENA PRETA E-02/E-04 + SACO</v>
          </cell>
          <cell r="C12812" t="str">
            <v>HALB</v>
          </cell>
          <cell r="D12812" t="str">
            <v>UN</v>
          </cell>
        </row>
        <row r="12813">
          <cell r="A12813" t="str">
            <v>0301-05</v>
          </cell>
          <cell r="B12813" t="str">
            <v>CASTANHA MAIOR EXTRATOR PR [E-10]</v>
          </cell>
          <cell r="C12813" t="str">
            <v>HALB</v>
          </cell>
          <cell r="D12813" t="str">
            <v>UN</v>
          </cell>
        </row>
        <row r="12814">
          <cell r="A12814" t="str">
            <v>0301-05E</v>
          </cell>
          <cell r="B12814" t="str">
            <v>CASTANHA MAIOR EXTRATOR PR [E-10]</v>
          </cell>
          <cell r="C12814" t="str">
            <v>HALB</v>
          </cell>
          <cell r="D12814" t="str">
            <v>UN</v>
          </cell>
        </row>
        <row r="12815">
          <cell r="A12815" t="str">
            <v>0301-06</v>
          </cell>
          <cell r="B12815" t="str">
            <v>CASTANHA MENOR EXTRATOR PR [E-10]</v>
          </cell>
          <cell r="C12815" t="str">
            <v>HALB</v>
          </cell>
          <cell r="D12815" t="str">
            <v>UN</v>
          </cell>
        </row>
        <row r="12816">
          <cell r="A12816" t="str">
            <v>0301-06E</v>
          </cell>
          <cell r="B12816" t="str">
            <v>CASTANHA MENOR EXTRATOR PR [E-10]</v>
          </cell>
          <cell r="C12816" t="str">
            <v>HALB</v>
          </cell>
          <cell r="D12816" t="str">
            <v>UN</v>
          </cell>
        </row>
        <row r="12817">
          <cell r="A12817" t="str">
            <v>0301-07</v>
          </cell>
          <cell r="B12817" t="str">
            <v>CASTANHA PEQUENA BRANCA E-03</v>
          </cell>
          <cell r="C12817" t="str">
            <v>HALB</v>
          </cell>
          <cell r="D12817" t="str">
            <v>UN</v>
          </cell>
        </row>
        <row r="12818">
          <cell r="A12818" t="str">
            <v>0301-07E</v>
          </cell>
          <cell r="B12818" t="str">
            <v>CASTANHA PEQUENA BRANCA E-03</v>
          </cell>
          <cell r="C12818" t="str">
            <v>HALB</v>
          </cell>
          <cell r="D12818" t="str">
            <v>UN</v>
          </cell>
        </row>
        <row r="12819">
          <cell r="A12819" t="str">
            <v>0301-08</v>
          </cell>
          <cell r="B12819" t="str">
            <v>CASTANHA MAIOR EXTRATOR E-09 BR</v>
          </cell>
          <cell r="C12819" t="str">
            <v>HALB</v>
          </cell>
          <cell r="D12819" t="str">
            <v>UN</v>
          </cell>
        </row>
        <row r="12820">
          <cell r="A12820" t="str">
            <v>0301-08E</v>
          </cell>
          <cell r="B12820" t="str">
            <v>CASTANHA MAIOR EXTRATOR E-09 BR</v>
          </cell>
          <cell r="C12820" t="str">
            <v>HALB</v>
          </cell>
          <cell r="D12820" t="str">
            <v>UN</v>
          </cell>
        </row>
        <row r="12821">
          <cell r="A12821" t="str">
            <v>0301-09</v>
          </cell>
          <cell r="B12821" t="str">
            <v>CASTANHA MENOR EXTRATOR E-09 BR</v>
          </cell>
          <cell r="C12821" t="str">
            <v>HALB</v>
          </cell>
          <cell r="D12821" t="str">
            <v>UN</v>
          </cell>
        </row>
        <row r="12822">
          <cell r="A12822" t="str">
            <v>0301-09E</v>
          </cell>
          <cell r="B12822" t="str">
            <v>CASTANHA MENOR EXTRATOR E-09 BR</v>
          </cell>
          <cell r="C12822" t="str">
            <v>HALB</v>
          </cell>
          <cell r="D12822" t="str">
            <v>UN</v>
          </cell>
        </row>
        <row r="12823">
          <cell r="A12823" t="str">
            <v>0301-11</v>
          </cell>
          <cell r="B12823" t="str">
            <v>CASTANHA PLAS. PT[E]</v>
          </cell>
          <cell r="C12823" t="str">
            <v>ROH</v>
          </cell>
          <cell r="D12823" t="str">
            <v>UN</v>
          </cell>
        </row>
        <row r="12824">
          <cell r="A12824" t="str">
            <v>0301-13</v>
          </cell>
          <cell r="B12824" t="str">
            <v>CASTANHA PLAS. PT[E]</v>
          </cell>
          <cell r="C12824" t="str">
            <v>ROH</v>
          </cell>
          <cell r="D12824" t="str">
            <v>UN</v>
          </cell>
        </row>
        <row r="12825">
          <cell r="A12825" t="str">
            <v>0301-16</v>
          </cell>
          <cell r="B12825" t="str">
            <v>CASTANHA MENOR EXTRATOR E-24 VERMELHO</v>
          </cell>
          <cell r="C12825" t="str">
            <v>HALB</v>
          </cell>
          <cell r="D12825" t="str">
            <v>UN</v>
          </cell>
        </row>
        <row r="12826">
          <cell r="A12826" t="str">
            <v>0301-16E</v>
          </cell>
          <cell r="B12826" t="str">
            <v>CASTANHA MENOR EXTRATOR E-24 VERMELHO</v>
          </cell>
          <cell r="C12826" t="str">
            <v>HALB</v>
          </cell>
          <cell r="D12826" t="str">
            <v>UN</v>
          </cell>
        </row>
        <row r="12827">
          <cell r="A12827" t="str">
            <v>0301-17</v>
          </cell>
          <cell r="B12827" t="str">
            <v>CASTANHA GRANDE VERMELHA</v>
          </cell>
          <cell r="C12827" t="str">
            <v>HALB</v>
          </cell>
          <cell r="D12827" t="str">
            <v>UN</v>
          </cell>
        </row>
        <row r="12828">
          <cell r="A12828" t="str">
            <v>0301-17E</v>
          </cell>
          <cell r="B12828" t="str">
            <v>CASTANHA GRANDE VERMELHA</v>
          </cell>
          <cell r="C12828" t="str">
            <v>HALB</v>
          </cell>
          <cell r="D12828" t="str">
            <v>UN</v>
          </cell>
        </row>
        <row r="12829">
          <cell r="A12829" t="str">
            <v>0301-18</v>
          </cell>
          <cell r="B12829" t="str">
            <v>CASTANHA PEQUENA VERMELHA</v>
          </cell>
          <cell r="C12829" t="str">
            <v>HALB</v>
          </cell>
          <cell r="D12829" t="str">
            <v>UN</v>
          </cell>
        </row>
        <row r="12830">
          <cell r="A12830" t="str">
            <v>0301-18E</v>
          </cell>
          <cell r="B12830" t="str">
            <v>CASTANHA PEQUENA VERMELHA</v>
          </cell>
          <cell r="C12830" t="str">
            <v>HALB</v>
          </cell>
          <cell r="D12830" t="str">
            <v>UN</v>
          </cell>
        </row>
        <row r="12831">
          <cell r="A12831" t="str">
            <v>0301-21</v>
          </cell>
          <cell r="B12831" t="str">
            <v>CASTANHA GRANDE MARSALA</v>
          </cell>
          <cell r="C12831" t="str">
            <v>HALB</v>
          </cell>
          <cell r="D12831" t="str">
            <v>UN</v>
          </cell>
        </row>
        <row r="12832">
          <cell r="A12832" t="str">
            <v>0301-21E</v>
          </cell>
          <cell r="B12832" t="str">
            <v>CASTANHA GRANDE MARSALA</v>
          </cell>
          <cell r="C12832" t="str">
            <v>HALB</v>
          </cell>
          <cell r="D12832" t="str">
            <v>UN</v>
          </cell>
        </row>
        <row r="12833">
          <cell r="A12833" t="str">
            <v>0301-22</v>
          </cell>
          <cell r="B12833" t="str">
            <v>CASTANHA PEQUENA MARSALA</v>
          </cell>
          <cell r="C12833" t="str">
            <v>HALB</v>
          </cell>
          <cell r="D12833" t="str">
            <v>UN</v>
          </cell>
        </row>
        <row r="12834">
          <cell r="A12834" t="str">
            <v>0301-22E</v>
          </cell>
          <cell r="B12834" t="str">
            <v>CASTANHA PEQUENA MARSALA</v>
          </cell>
          <cell r="C12834" t="str">
            <v>HALB</v>
          </cell>
          <cell r="D12834" t="str">
            <v>UN</v>
          </cell>
        </row>
        <row r="12835">
          <cell r="A12835" t="str">
            <v>0301-23</v>
          </cell>
          <cell r="B12835" t="str">
            <v>CASTANHA MAIOR EXTRATOR AZ [EPS-01]</v>
          </cell>
          <cell r="C12835" t="str">
            <v>HALB</v>
          </cell>
          <cell r="D12835" t="str">
            <v>UN</v>
          </cell>
        </row>
        <row r="12836">
          <cell r="A12836" t="str">
            <v>0301-23E</v>
          </cell>
          <cell r="B12836" t="str">
            <v>CASTANHA MAIOR EXTRATOR AZ [EPS-01]</v>
          </cell>
          <cell r="C12836" t="str">
            <v>HALB</v>
          </cell>
          <cell r="D12836" t="str">
            <v>UN</v>
          </cell>
        </row>
        <row r="12837">
          <cell r="A12837" t="str">
            <v>0301-24</v>
          </cell>
          <cell r="B12837" t="str">
            <v>CASTANHA MENOR EXTRATOR AZ [EPS-01]</v>
          </cell>
          <cell r="C12837" t="str">
            <v>HALB</v>
          </cell>
          <cell r="D12837" t="str">
            <v>UN</v>
          </cell>
        </row>
        <row r="12838">
          <cell r="A12838" t="str">
            <v>0301-24E</v>
          </cell>
          <cell r="B12838" t="str">
            <v>CASTANHA MENOR EXTRATOR AZ [EPS-01]</v>
          </cell>
          <cell r="C12838" t="str">
            <v>HALB</v>
          </cell>
          <cell r="D12838" t="str">
            <v>UN</v>
          </cell>
        </row>
        <row r="12839">
          <cell r="A12839" t="str">
            <v>0301-25</v>
          </cell>
          <cell r="B12839" t="str">
            <v>CASTANHA MAIOR EXTRATOR[EPS-02]VERM1805C</v>
          </cell>
          <cell r="C12839" t="str">
            <v>HALB</v>
          </cell>
          <cell r="D12839" t="str">
            <v>UN</v>
          </cell>
        </row>
        <row r="12840">
          <cell r="A12840" t="str">
            <v>0301-25E</v>
          </cell>
          <cell r="B12840" t="str">
            <v>CASTANHA MAIOR EXTRATOR[EPS-02]VERM1805C</v>
          </cell>
          <cell r="C12840" t="str">
            <v>HALB</v>
          </cell>
          <cell r="D12840" t="str">
            <v>UN</v>
          </cell>
        </row>
        <row r="12841">
          <cell r="A12841" t="str">
            <v>0301-26</v>
          </cell>
          <cell r="B12841" t="str">
            <v>CASTANHA MENOR EXTRATOR[EPS-02]VERM1805C</v>
          </cell>
          <cell r="C12841" t="str">
            <v>HALB</v>
          </cell>
          <cell r="D12841" t="str">
            <v>UN</v>
          </cell>
        </row>
        <row r="12842">
          <cell r="A12842" t="str">
            <v>0301-26E</v>
          </cell>
          <cell r="B12842" t="str">
            <v>CASTANHA MENOR EXTRATOR[EPS-02]VERM1805C</v>
          </cell>
          <cell r="C12842" t="str">
            <v>HALB</v>
          </cell>
          <cell r="D12842" t="str">
            <v>UN</v>
          </cell>
        </row>
        <row r="12843">
          <cell r="A12843" t="str">
            <v>0301-27</v>
          </cell>
          <cell r="B12843" t="str">
            <v>CASTANHA MULTIPROCESSADOR [MPN-01] PRETO</v>
          </cell>
          <cell r="C12843" t="str">
            <v>HALB</v>
          </cell>
          <cell r="D12843" t="str">
            <v>UN</v>
          </cell>
        </row>
        <row r="12844">
          <cell r="A12844" t="str">
            <v>0301-28</v>
          </cell>
          <cell r="B12844" t="str">
            <v>CASTANHA GRANDE VERDE PALMEIRAS</v>
          </cell>
          <cell r="C12844" t="str">
            <v>HALB</v>
          </cell>
          <cell r="D12844" t="str">
            <v>UN</v>
          </cell>
        </row>
        <row r="12845">
          <cell r="A12845" t="str">
            <v>0301-28E</v>
          </cell>
          <cell r="B12845" t="str">
            <v>CASTANHA GRANDE VERDE PALMEIRAS</v>
          </cell>
          <cell r="C12845" t="str">
            <v>HALB</v>
          </cell>
          <cell r="D12845" t="str">
            <v>UN</v>
          </cell>
        </row>
        <row r="12846">
          <cell r="A12846" t="str">
            <v>0301-29</v>
          </cell>
          <cell r="B12846" t="str">
            <v>SC CASTANHA MULTIP PR + ENGRENAG[MPN-01]</v>
          </cell>
          <cell r="C12846" t="str">
            <v>HALB</v>
          </cell>
          <cell r="D12846" t="str">
            <v>UN</v>
          </cell>
        </row>
        <row r="12847">
          <cell r="A12847" t="str">
            <v>0301-29E</v>
          </cell>
          <cell r="B12847" t="str">
            <v>SC CASTANHA MULTIP PR + ENGRENAG[MPN-01]</v>
          </cell>
          <cell r="C12847" t="str">
            <v>HALB</v>
          </cell>
          <cell r="D12847" t="str">
            <v>UN</v>
          </cell>
        </row>
        <row r="12848">
          <cell r="A12848" t="str">
            <v>0301-30</v>
          </cell>
          <cell r="B12848" t="str">
            <v>CASTANHA MULTIPROC [MPN-01] VERMELHO</v>
          </cell>
          <cell r="C12848" t="str">
            <v>HALB</v>
          </cell>
          <cell r="D12848" t="str">
            <v>UN</v>
          </cell>
        </row>
        <row r="12849">
          <cell r="A12849" t="str">
            <v>0301-30E</v>
          </cell>
          <cell r="B12849" t="str">
            <v>CASTANHA MULTIPROC [MPN-01] VERMELHO</v>
          </cell>
          <cell r="C12849" t="str">
            <v>HALB</v>
          </cell>
          <cell r="D12849" t="str">
            <v>UN</v>
          </cell>
        </row>
        <row r="12850">
          <cell r="A12850" t="str">
            <v>0301-31</v>
          </cell>
          <cell r="B12850" t="str">
            <v>SC CASTANHA VERMELHO+ENGRENAGENS[MPN-01]</v>
          </cell>
          <cell r="C12850" t="str">
            <v>HALB</v>
          </cell>
          <cell r="D12850" t="str">
            <v>UN</v>
          </cell>
        </row>
        <row r="12851">
          <cell r="A12851" t="str">
            <v>0301-31E</v>
          </cell>
          <cell r="B12851" t="str">
            <v>SC CASTANHA VERMELHO+ENGRENAGENS[MPN-01]</v>
          </cell>
          <cell r="C12851" t="str">
            <v>HALB</v>
          </cell>
          <cell r="D12851" t="str">
            <v>UN</v>
          </cell>
        </row>
        <row r="12852">
          <cell r="A12852" t="str">
            <v>0301-32</v>
          </cell>
          <cell r="B12852" t="str">
            <v>CASTANHA PEQUENA CINZA [E-30-P]</v>
          </cell>
          <cell r="C12852" t="str">
            <v>HALB</v>
          </cell>
          <cell r="D12852" t="str">
            <v>UN</v>
          </cell>
        </row>
        <row r="12853">
          <cell r="A12853" t="str">
            <v>0301-32E</v>
          </cell>
          <cell r="B12853" t="str">
            <v>CASTANHA PEQUENA CINZA [E-30-P]</v>
          </cell>
          <cell r="C12853" t="str">
            <v>HALB</v>
          </cell>
          <cell r="D12853" t="str">
            <v>UN</v>
          </cell>
        </row>
        <row r="12854">
          <cell r="A12854" t="str">
            <v>0301-33</v>
          </cell>
          <cell r="B12854" t="str">
            <v>CASTANHA GRANDE CINZA [E-30-P]</v>
          </cell>
          <cell r="C12854" t="str">
            <v>HALB</v>
          </cell>
          <cell r="D12854" t="str">
            <v>UN</v>
          </cell>
        </row>
        <row r="12855">
          <cell r="A12855" t="str">
            <v>0301-33E</v>
          </cell>
          <cell r="B12855" t="str">
            <v>CASTANHA GRANDE CINZA [E-30-P]</v>
          </cell>
          <cell r="C12855" t="str">
            <v>HALB</v>
          </cell>
          <cell r="D12855" t="str">
            <v>UN</v>
          </cell>
        </row>
        <row r="12856">
          <cell r="A12856" t="str">
            <v>0301-34</v>
          </cell>
          <cell r="B12856" t="str">
            <v>CASTANHA MULTIPROC [MPN-01] BRANCA</v>
          </cell>
          <cell r="C12856" t="str">
            <v>HALB</v>
          </cell>
          <cell r="D12856" t="str">
            <v>UN</v>
          </cell>
        </row>
        <row r="12857">
          <cell r="A12857" t="str">
            <v>0301-35</v>
          </cell>
          <cell r="B12857" t="str">
            <v>SC CASTANHA MULTIP BR + ENGRENAG[MPN-01]</v>
          </cell>
          <cell r="C12857" t="str">
            <v>HALB</v>
          </cell>
          <cell r="D12857" t="str">
            <v>UN</v>
          </cell>
        </row>
        <row r="12858">
          <cell r="A12858" t="str">
            <v>030117-0002-01</v>
          </cell>
          <cell r="B12858" t="str">
            <v>MANUAL DE INSTRUÇÕES MBX-01</v>
          </cell>
          <cell r="C12858" t="str">
            <v>ROH</v>
          </cell>
          <cell r="D12858" t="str">
            <v>UN</v>
          </cell>
        </row>
        <row r="12859">
          <cell r="A12859" t="str">
            <v>030117-0003-01</v>
          </cell>
          <cell r="B12859" t="str">
            <v>MANUAL DE INSTRUÇÕES AWS-BBS-LW</v>
          </cell>
          <cell r="C12859" t="str">
            <v>ROH</v>
          </cell>
          <cell r="D12859" t="str">
            <v>UN</v>
          </cell>
        </row>
        <row r="12860">
          <cell r="A12860" t="str">
            <v>030121-0001-01</v>
          </cell>
          <cell r="B12860" t="str">
            <v>MANUAL DE INSTRUÇÕES ARCON</v>
          </cell>
          <cell r="C12860" t="str">
            <v>ROH</v>
          </cell>
          <cell r="D12860" t="str">
            <v>UN</v>
          </cell>
        </row>
        <row r="12861">
          <cell r="A12861" t="str">
            <v>030121-0002-01</v>
          </cell>
          <cell r="B12861" t="str">
            <v>MANUAL DE INSTALAÇÃO ARCON</v>
          </cell>
          <cell r="C12861" t="str">
            <v>ROH</v>
          </cell>
          <cell r="D12861" t="str">
            <v>UN</v>
          </cell>
        </row>
        <row r="12862">
          <cell r="A12862" t="str">
            <v>030121-0002-02</v>
          </cell>
          <cell r="B12862" t="str">
            <v>MANUAL DE INSTALAÇÃO ARCON</v>
          </cell>
          <cell r="C12862" t="str">
            <v>ROH</v>
          </cell>
          <cell r="D12862" t="str">
            <v>UN</v>
          </cell>
        </row>
        <row r="12863">
          <cell r="A12863" t="str">
            <v>030122-0002-02</v>
          </cell>
          <cell r="B12863" t="str">
            <v>MANUAL DE INSTRUÇÕES TV 55"</v>
          </cell>
          <cell r="C12863" t="str">
            <v>ROH</v>
          </cell>
          <cell r="D12863" t="str">
            <v>UN</v>
          </cell>
        </row>
        <row r="12864">
          <cell r="A12864" t="str">
            <v>030122-0002-03</v>
          </cell>
          <cell r="B12864" t="str">
            <v>MANUAL DE INSTRUÇÕES TV 55"</v>
          </cell>
          <cell r="C12864" t="str">
            <v>ROH</v>
          </cell>
          <cell r="D12864" t="str">
            <v>UN</v>
          </cell>
        </row>
        <row r="12865">
          <cell r="A12865" t="str">
            <v>030122-0003-04</v>
          </cell>
          <cell r="B12865" t="str">
            <v>MANUAL DE INSTRUÇÕES ANDROID 32"/43"/50"</v>
          </cell>
          <cell r="C12865" t="str">
            <v>ROH</v>
          </cell>
          <cell r="D12865" t="str">
            <v>UN</v>
          </cell>
        </row>
        <row r="12866">
          <cell r="A12866" t="str">
            <v>030122-0005-01</v>
          </cell>
          <cell r="B12866" t="str">
            <v>MANUAL DE INSTRUÇÕES TV 55"</v>
          </cell>
          <cell r="C12866" t="str">
            <v>ROH</v>
          </cell>
          <cell r="D12866" t="str">
            <v>UN</v>
          </cell>
        </row>
        <row r="12867">
          <cell r="A12867" t="str">
            <v>030122-0006-01</v>
          </cell>
          <cell r="B12867" t="str">
            <v>MANUAL DE INSTRUÇÕES ANDROID 32"/43"/50"</v>
          </cell>
          <cell r="C12867" t="str">
            <v>ROH</v>
          </cell>
          <cell r="D12867" t="str">
            <v>UN</v>
          </cell>
        </row>
        <row r="12868">
          <cell r="A12868" t="str">
            <v>030123-0001-01</v>
          </cell>
          <cell r="B12868" t="str">
            <v>MANUAL DE INSTRUÇÕES MWO</v>
          </cell>
          <cell r="C12868" t="str">
            <v>ROH</v>
          </cell>
          <cell r="D12868" t="str">
            <v>UN</v>
          </cell>
        </row>
        <row r="12869">
          <cell r="A12869" t="str">
            <v>030123-0003-01</v>
          </cell>
          <cell r="B12869" t="str">
            <v>MANUAL DE INSTRUÇÕES MWO AR</v>
          </cell>
          <cell r="C12869" t="str">
            <v>ROH</v>
          </cell>
          <cell r="D12869" t="str">
            <v>UN</v>
          </cell>
        </row>
        <row r="12870">
          <cell r="A12870" t="str">
            <v>030123-0004-01</v>
          </cell>
          <cell r="B12870" t="str">
            <v>MANUAL DE INSTRUÇÕES MWO COTO</v>
          </cell>
          <cell r="C12870" t="str">
            <v>ROH</v>
          </cell>
          <cell r="D12870" t="str">
            <v>UN</v>
          </cell>
        </row>
        <row r="12871">
          <cell r="A12871" t="str">
            <v>030123-0005-01</v>
          </cell>
          <cell r="B12871" t="str">
            <v>MANUAL DE INSTRUÇÕES MWO SAIEP</v>
          </cell>
          <cell r="C12871" t="str">
            <v>ROH</v>
          </cell>
          <cell r="D12871" t="str">
            <v>UN</v>
          </cell>
        </row>
        <row r="12872">
          <cell r="A12872" t="str">
            <v>030125-0001-03</v>
          </cell>
          <cell r="B12872" t="str">
            <v>MANUAL DE INSTRUÇÕES CM-250</v>
          </cell>
          <cell r="C12872" t="str">
            <v>ROH</v>
          </cell>
          <cell r="D12872" t="str">
            <v>UN</v>
          </cell>
        </row>
        <row r="12873">
          <cell r="A12873" t="str">
            <v>030125-0002-01</v>
          </cell>
          <cell r="B12873" t="str">
            <v>MANUAL DE INSTRUÇÕES CM-400</v>
          </cell>
          <cell r="C12873" t="str">
            <v>ROH</v>
          </cell>
          <cell r="D12873" t="str">
            <v>UN</v>
          </cell>
        </row>
        <row r="12874">
          <cell r="A12874" t="str">
            <v>030125-0002-03</v>
          </cell>
          <cell r="B12874" t="str">
            <v>MANUAL DE INSTRUÇÕES CM-400</v>
          </cell>
          <cell r="C12874" t="str">
            <v>ROH</v>
          </cell>
          <cell r="D12874" t="str">
            <v>UN</v>
          </cell>
        </row>
        <row r="12875">
          <cell r="A12875" t="str">
            <v>030125-0003-04</v>
          </cell>
          <cell r="B12875" t="str">
            <v>MANUAL DE INSTRUÇÕES CM-550</v>
          </cell>
          <cell r="C12875" t="str">
            <v>ROH</v>
          </cell>
          <cell r="D12875" t="str">
            <v>UN</v>
          </cell>
        </row>
        <row r="12876">
          <cell r="A12876" t="str">
            <v>030125-0003-05</v>
          </cell>
          <cell r="B12876" t="str">
            <v>MANUAL DE INSTRUÇÕES CM-550</v>
          </cell>
          <cell r="C12876" t="str">
            <v>ROH</v>
          </cell>
          <cell r="D12876" t="str">
            <v>UN</v>
          </cell>
        </row>
        <row r="12877">
          <cell r="A12877" t="str">
            <v>030125-0004-03</v>
          </cell>
          <cell r="B12877" t="str">
            <v>MANUAL DE INSTRUÇÕES CM-700</v>
          </cell>
          <cell r="C12877" t="str">
            <v>ROH</v>
          </cell>
          <cell r="D12877" t="str">
            <v>UN</v>
          </cell>
        </row>
        <row r="12878">
          <cell r="A12878" t="str">
            <v>030125-0004-04</v>
          </cell>
          <cell r="B12878" t="str">
            <v>MANUAL DE INSTRUÇÕES CM-700</v>
          </cell>
          <cell r="C12878" t="str">
            <v>ROH</v>
          </cell>
          <cell r="D12878" t="str">
            <v>UN</v>
          </cell>
        </row>
        <row r="12879">
          <cell r="A12879" t="str">
            <v>030125-0006-01</v>
          </cell>
          <cell r="B12879" t="str">
            <v>MANUAL DE INSTRUÇÕES BX-13/BX-18/BX-21</v>
          </cell>
          <cell r="C12879" t="str">
            <v>ROH</v>
          </cell>
          <cell r="D12879" t="str">
            <v>UN</v>
          </cell>
        </row>
        <row r="12880">
          <cell r="A12880" t="str">
            <v>030125-0007-02</v>
          </cell>
          <cell r="B12880" t="str">
            <v>MANUAL DE INSTRUÇÕES CM-150</v>
          </cell>
          <cell r="C12880" t="str">
            <v>ROH</v>
          </cell>
          <cell r="D12880" t="str">
            <v>UN</v>
          </cell>
        </row>
        <row r="12881">
          <cell r="A12881" t="str">
            <v>030125-0007-04</v>
          </cell>
          <cell r="B12881" t="str">
            <v>MANUAL DE INSTRUÇÕES CM-150</v>
          </cell>
          <cell r="C12881" t="str">
            <v>ROH</v>
          </cell>
          <cell r="D12881" t="str">
            <v>UN</v>
          </cell>
        </row>
        <row r="12882">
          <cell r="A12882" t="str">
            <v>030125-0008-01</v>
          </cell>
          <cell r="B12882" t="str">
            <v>MANUAL DE INSTRUÇÕES BX-19</v>
          </cell>
          <cell r="C12882" t="str">
            <v>ROH</v>
          </cell>
          <cell r="D12882" t="str">
            <v>UN</v>
          </cell>
        </row>
        <row r="12883">
          <cell r="A12883" t="str">
            <v>030125-0011-01</v>
          </cell>
          <cell r="B12883" t="str">
            <v>MANUAL DE INSTRUÇÕES TW</v>
          </cell>
          <cell r="C12883" t="str">
            <v>ROH</v>
          </cell>
          <cell r="D12883" t="str">
            <v>UN</v>
          </cell>
        </row>
        <row r="12884">
          <cell r="A12884" t="str">
            <v>030125-0011-02</v>
          </cell>
          <cell r="B12884" t="str">
            <v>MANUAL DE INSTRUÇÕES TW</v>
          </cell>
          <cell r="C12884" t="str">
            <v>ROH</v>
          </cell>
          <cell r="D12884" t="str">
            <v>UN</v>
          </cell>
        </row>
        <row r="12885">
          <cell r="A12885" t="str">
            <v>030125-0012-01</v>
          </cell>
          <cell r="B12885" t="str">
            <v>MANUAL DE INSTRUÇÕES CM-700-AR</v>
          </cell>
          <cell r="C12885" t="str">
            <v>ROH</v>
          </cell>
          <cell r="D12885" t="str">
            <v>UN</v>
          </cell>
        </row>
        <row r="12886">
          <cell r="A12886" t="str">
            <v>030125-0013-01</v>
          </cell>
          <cell r="B12886" t="str">
            <v>MANUAL DE INSTRUÇÕES CM-400 AR</v>
          </cell>
          <cell r="C12886" t="str">
            <v>ROH</v>
          </cell>
          <cell r="D12886" t="str">
            <v>UN</v>
          </cell>
        </row>
        <row r="12887">
          <cell r="A12887" t="str">
            <v>030125-0014-01</v>
          </cell>
          <cell r="B12887" t="str">
            <v>MANUAL DE INSTRUÇÕES TM</v>
          </cell>
          <cell r="C12887" t="str">
            <v>ROH</v>
          </cell>
          <cell r="D12887" t="str">
            <v>UN</v>
          </cell>
        </row>
        <row r="12888">
          <cell r="A12888" t="str">
            <v>030125-0015-01</v>
          </cell>
          <cell r="B12888" t="str">
            <v>MANUAL DE INSTRUÇÕES CM-400-L</v>
          </cell>
          <cell r="C12888" t="str">
            <v>ROH</v>
          </cell>
          <cell r="D12888" t="str">
            <v>UN</v>
          </cell>
        </row>
        <row r="12889">
          <cell r="A12889" t="str">
            <v>030125-0015-02</v>
          </cell>
          <cell r="B12889" t="str">
            <v>MANUAL DE INSTRUÇÕES CM-400-L</v>
          </cell>
          <cell r="C12889" t="str">
            <v>ROH</v>
          </cell>
          <cell r="D12889" t="str">
            <v>UN</v>
          </cell>
        </row>
        <row r="12890">
          <cell r="A12890" t="str">
            <v>030125-0016-01</v>
          </cell>
          <cell r="B12890" t="str">
            <v>MANUAL DE INSTRUÇÕES CM-550-L</v>
          </cell>
          <cell r="C12890" t="str">
            <v>ROH</v>
          </cell>
          <cell r="D12890" t="str">
            <v>UN</v>
          </cell>
        </row>
        <row r="12891">
          <cell r="A12891" t="str">
            <v>030125-0016-02</v>
          </cell>
          <cell r="B12891" t="str">
            <v>MANUAL DE INSTRUÇÕES CM-550-L</v>
          </cell>
          <cell r="C12891" t="str">
            <v>ROH</v>
          </cell>
          <cell r="D12891" t="str">
            <v>UN</v>
          </cell>
        </row>
        <row r="12892">
          <cell r="A12892" t="str">
            <v>030125-0017-01</v>
          </cell>
          <cell r="B12892" t="str">
            <v>MANUAL DE INSTRUÇÕES CM-150</v>
          </cell>
          <cell r="C12892" t="str">
            <v>ROH</v>
          </cell>
          <cell r="D12892" t="str">
            <v>UN</v>
          </cell>
        </row>
        <row r="12893">
          <cell r="A12893" t="str">
            <v>030125-0018-01</v>
          </cell>
          <cell r="B12893" t="str">
            <v>MANUAL DE INSTRUÇÕES CM-250</v>
          </cell>
          <cell r="C12893" t="str">
            <v>ROH</v>
          </cell>
          <cell r="D12893" t="str">
            <v>UN</v>
          </cell>
        </row>
        <row r="12894">
          <cell r="A12894" t="str">
            <v>030125-0019-01</v>
          </cell>
          <cell r="B12894" t="str">
            <v>MANUAL DE INSTRUÇÕES CM-700</v>
          </cell>
          <cell r="C12894" t="str">
            <v>ROH</v>
          </cell>
          <cell r="D12894" t="str">
            <v>UN</v>
          </cell>
        </row>
        <row r="12895">
          <cell r="A12895" t="str">
            <v>030125-0020-01</v>
          </cell>
          <cell r="B12895" t="str">
            <v>MANUAL DE INSTRUÇÕES CM-400</v>
          </cell>
          <cell r="C12895" t="str">
            <v>ROH</v>
          </cell>
          <cell r="D12895" t="str">
            <v>UN</v>
          </cell>
        </row>
        <row r="12896">
          <cell r="A12896" t="str">
            <v>030125-0021-01</v>
          </cell>
          <cell r="B12896" t="str">
            <v>MANUAL DE INSTRUÇÕES CM-400 AR</v>
          </cell>
          <cell r="C12896" t="str">
            <v>ROH</v>
          </cell>
          <cell r="D12896" t="str">
            <v>UN</v>
          </cell>
        </row>
        <row r="12897">
          <cell r="A12897" t="str">
            <v>030125-0022-01</v>
          </cell>
          <cell r="B12897" t="str">
            <v>MANUAL DE INSTRUÇÕES CM-300-N</v>
          </cell>
          <cell r="C12897" t="str">
            <v>ROH</v>
          </cell>
          <cell r="D12897" t="str">
            <v>UN</v>
          </cell>
        </row>
        <row r="12898">
          <cell r="A12898" t="str">
            <v>030125-0023-01</v>
          </cell>
          <cell r="B12898" t="str">
            <v>MANUAL DE INSTRUÇÕES CM-500-N</v>
          </cell>
          <cell r="C12898" t="str">
            <v>ROH</v>
          </cell>
          <cell r="D12898" t="str">
            <v>UN</v>
          </cell>
        </row>
        <row r="12899">
          <cell r="A12899" t="str">
            <v>030125-0024-01</v>
          </cell>
          <cell r="B12899" t="str">
            <v>MANUAL DE INSTRUÇÕES CM-650-N</v>
          </cell>
          <cell r="C12899" t="str">
            <v>ROH</v>
          </cell>
          <cell r="D12899" t="str">
            <v>UN</v>
          </cell>
        </row>
        <row r="12900">
          <cell r="A12900" t="str">
            <v>030125-0024-02</v>
          </cell>
          <cell r="B12900" t="str">
            <v>MANUAL DE INSTRUÇÕES CM-650-N</v>
          </cell>
          <cell r="C12900" t="str">
            <v>ROH</v>
          </cell>
          <cell r="D12900" t="str">
            <v>UN</v>
          </cell>
        </row>
        <row r="12901">
          <cell r="A12901" t="str">
            <v>030125-0025-01</v>
          </cell>
          <cell r="B12901" t="str">
            <v>MANUAL DE INSTRUÇÕES CM-1000-N</v>
          </cell>
          <cell r="C12901" t="str">
            <v>ROH</v>
          </cell>
          <cell r="D12901" t="str">
            <v>UN</v>
          </cell>
        </row>
        <row r="12902">
          <cell r="A12902" t="str">
            <v>030125-0025-02</v>
          </cell>
          <cell r="B12902" t="str">
            <v>MANUAL DE INSTRUÇÕES CM-1000-N</v>
          </cell>
          <cell r="C12902" t="str">
            <v>ROH</v>
          </cell>
          <cell r="D12902" t="str">
            <v>UN</v>
          </cell>
        </row>
        <row r="12903">
          <cell r="A12903" t="str">
            <v>030125-0026-01</v>
          </cell>
          <cell r="B12903" t="str">
            <v>MANUAL DE INSTRUÇÕES CM-220-N</v>
          </cell>
          <cell r="C12903" t="str">
            <v>ROH</v>
          </cell>
          <cell r="D12903" t="str">
            <v>UN</v>
          </cell>
        </row>
        <row r="12904">
          <cell r="A12904" t="str">
            <v>030125-0026-02</v>
          </cell>
          <cell r="B12904" t="str">
            <v>MANUAL DE INSTRUÇÕES CM-220-N</v>
          </cell>
          <cell r="C12904" t="str">
            <v>ROH</v>
          </cell>
          <cell r="D12904" t="str">
            <v>UN</v>
          </cell>
        </row>
        <row r="12905">
          <cell r="A12905" t="str">
            <v>0302-01</v>
          </cell>
          <cell r="B12905" t="str">
            <v>FACA BATEDOR MULTIPROC [MPN-01] BRANCO</v>
          </cell>
          <cell r="C12905" t="str">
            <v>HALB</v>
          </cell>
          <cell r="D12905" t="str">
            <v>UN</v>
          </cell>
        </row>
        <row r="12906">
          <cell r="A12906" t="str">
            <v>0302-02</v>
          </cell>
          <cell r="B12906" t="str">
            <v>EMBOLO DO MULTIPROCESSADOR [MPN-01]PRETO</v>
          </cell>
          <cell r="C12906" t="str">
            <v>HALB</v>
          </cell>
          <cell r="D12906" t="str">
            <v>UN</v>
          </cell>
        </row>
        <row r="12907">
          <cell r="A12907" t="str">
            <v>0302-02E</v>
          </cell>
          <cell r="B12907" t="str">
            <v>EMBOLO DO MULTIPROCESSADOR [MPN-01]PRETO</v>
          </cell>
          <cell r="C12907" t="str">
            <v>HALB</v>
          </cell>
          <cell r="D12907" t="str">
            <v>UN</v>
          </cell>
        </row>
        <row r="12908">
          <cell r="A12908" t="str">
            <v>0302-03</v>
          </cell>
          <cell r="B12908" t="str">
            <v>EMULSIFICADOR MULTIP [MPN-01] PRETO</v>
          </cell>
          <cell r="C12908" t="str">
            <v>HALB</v>
          </cell>
          <cell r="D12908" t="str">
            <v>UN</v>
          </cell>
        </row>
        <row r="12909">
          <cell r="A12909" t="str">
            <v>0302-03E</v>
          </cell>
          <cell r="B12909" t="str">
            <v>EMULSIFICADOR MULTIP [MPN-01] PRETO</v>
          </cell>
          <cell r="C12909" t="str">
            <v>HALB</v>
          </cell>
          <cell r="D12909" t="str">
            <v>UN</v>
          </cell>
        </row>
        <row r="12910">
          <cell r="A12910" t="str">
            <v>0302-04</v>
          </cell>
          <cell r="B12910" t="str">
            <v>FACA BATEDOR MULTIPROC [MPN-01] PRETO</v>
          </cell>
          <cell r="C12910" t="str">
            <v>HALB</v>
          </cell>
          <cell r="D12910" t="str">
            <v>UN</v>
          </cell>
        </row>
        <row r="12911">
          <cell r="A12911" t="str">
            <v>0302-04E</v>
          </cell>
          <cell r="B12911" t="str">
            <v>BATEDOR MULTIPROCESSADOR [MPN-01] PRETO</v>
          </cell>
          <cell r="C12911" t="str">
            <v>HALB</v>
          </cell>
          <cell r="D12911" t="str">
            <v>UN</v>
          </cell>
        </row>
        <row r="12912">
          <cell r="A12912" t="str">
            <v>0302-05</v>
          </cell>
          <cell r="B12912" t="str">
            <v>EMBOLO DO MULTIPROC [MPN-01] VERMELHO</v>
          </cell>
          <cell r="C12912" t="str">
            <v>HALB</v>
          </cell>
          <cell r="D12912" t="str">
            <v>UN</v>
          </cell>
        </row>
        <row r="12913">
          <cell r="A12913" t="str">
            <v>0302-05E</v>
          </cell>
          <cell r="B12913" t="str">
            <v>EMBOLO DO MULTIPROC [MPN-01] VERMELHO</v>
          </cell>
          <cell r="C12913" t="str">
            <v>HALB</v>
          </cell>
          <cell r="D12913" t="str">
            <v>UN</v>
          </cell>
        </row>
        <row r="12914">
          <cell r="A12914" t="str">
            <v>0302-06</v>
          </cell>
          <cell r="B12914" t="str">
            <v>EMULSIFICADOR MULTIPROC[MPN-01] VERMELHO</v>
          </cell>
          <cell r="C12914" t="str">
            <v>HALB</v>
          </cell>
          <cell r="D12914" t="str">
            <v>UN</v>
          </cell>
        </row>
        <row r="12915">
          <cell r="A12915" t="str">
            <v>0302-06E</v>
          </cell>
          <cell r="B12915" t="str">
            <v>EMULSIFICADOR MULTIPROC[MPN-01] VERMELHO</v>
          </cell>
          <cell r="C12915" t="str">
            <v>HALB</v>
          </cell>
          <cell r="D12915" t="str">
            <v>UN</v>
          </cell>
        </row>
        <row r="12916">
          <cell r="A12916" t="str">
            <v>0302-07</v>
          </cell>
          <cell r="B12916" t="str">
            <v>FACA BATEDOR MULTIPROC[MPN-01] VERMELHO</v>
          </cell>
          <cell r="C12916" t="str">
            <v>HALB</v>
          </cell>
          <cell r="D12916" t="str">
            <v>UN</v>
          </cell>
        </row>
        <row r="12917">
          <cell r="A12917" t="str">
            <v>0302-07E</v>
          </cell>
          <cell r="B12917" t="str">
            <v>FACA BATEDOR MULTIPROC[MPN-01] VERMELHO</v>
          </cell>
          <cell r="C12917" t="str">
            <v>HALB</v>
          </cell>
          <cell r="D12917" t="str">
            <v>UN</v>
          </cell>
        </row>
        <row r="12918">
          <cell r="A12918" t="str">
            <v>0302-08</v>
          </cell>
          <cell r="B12918" t="str">
            <v>EMBOLO DO MULTIPROC [MPN-01] BRANCO</v>
          </cell>
          <cell r="C12918" t="str">
            <v>HALB</v>
          </cell>
          <cell r="D12918" t="str">
            <v>UN</v>
          </cell>
        </row>
        <row r="12919">
          <cell r="A12919" t="str">
            <v>0302-09</v>
          </cell>
          <cell r="B12919" t="str">
            <v>EMULSIFICADOR MULTIPROC[MPN-01] BRANCO</v>
          </cell>
          <cell r="C12919" t="str">
            <v>HALB</v>
          </cell>
          <cell r="D12919" t="str">
            <v>UN</v>
          </cell>
        </row>
        <row r="12920">
          <cell r="A12920" t="str">
            <v>030222-0001-01</v>
          </cell>
          <cell r="B12920" t="str">
            <v>FOLHETO DE DESEMBALAGEM DA TV</v>
          </cell>
          <cell r="C12920" t="str">
            <v>ROH</v>
          </cell>
          <cell r="D12920" t="str">
            <v>UN</v>
          </cell>
        </row>
        <row r="12921">
          <cell r="A12921" t="str">
            <v>030222-0002-01</v>
          </cell>
          <cell r="B12921" t="str">
            <v>GUIA RÁPIDO RC (COMANDO DE VOZ) 65X113MM</v>
          </cell>
          <cell r="C12921" t="str">
            <v>ROH</v>
          </cell>
          <cell r="D12921" t="str">
            <v>UN</v>
          </cell>
        </row>
        <row r="12922">
          <cell r="A12922" t="str">
            <v>030222-0002-02</v>
          </cell>
          <cell r="B12922" t="str">
            <v>GUIA RÁPIDO RC (COMANDO DE VOZ) 65X113MM</v>
          </cell>
          <cell r="C12922" t="str">
            <v>ROH</v>
          </cell>
          <cell r="D12922" t="str">
            <v>UN</v>
          </cell>
        </row>
        <row r="12923">
          <cell r="A12923" t="str">
            <v>030222-0003-01</v>
          </cell>
          <cell r="B12923" t="str">
            <v>GUIA RÁPIDO RC (COMANDO DE VOZ) 55X100MM</v>
          </cell>
          <cell r="C12923" t="str">
            <v>ROH</v>
          </cell>
          <cell r="D12923" t="str">
            <v>UN</v>
          </cell>
        </row>
        <row r="12924">
          <cell r="A12924" t="str">
            <v>030223-0001-01</v>
          </cell>
          <cell r="B12924" t="str">
            <v>FOLHETO ADV NÃO PISAR 210X148,5MM</v>
          </cell>
          <cell r="C12924" t="str">
            <v>ROH</v>
          </cell>
          <cell r="D12924" t="str">
            <v>UN</v>
          </cell>
        </row>
        <row r="12925">
          <cell r="A12925" t="str">
            <v>0303-01</v>
          </cell>
          <cell r="B12925" t="str">
            <v>JARRA CRISTAL VD C/ ALÇA BR - ESPREMEDOR</v>
          </cell>
          <cell r="C12925" t="str">
            <v>HALB</v>
          </cell>
          <cell r="D12925" t="str">
            <v>UN</v>
          </cell>
        </row>
        <row r="12926">
          <cell r="A12926" t="str">
            <v>0303-02</v>
          </cell>
          <cell r="B12926" t="str">
            <v>JARRA CRISTAL CZ  C/ ALÇA - ESPREMEDOR</v>
          </cell>
          <cell r="C12926" t="str">
            <v>HALB</v>
          </cell>
          <cell r="D12926" t="str">
            <v>UN</v>
          </cell>
        </row>
        <row r="12927">
          <cell r="A12927" t="str">
            <v>0303-03</v>
          </cell>
          <cell r="B12927" t="str">
            <v>JARRA CRISTAL C/ ALÇA PR - ESPREMEDOR</v>
          </cell>
          <cell r="C12927" t="str">
            <v>HALB</v>
          </cell>
          <cell r="D12927" t="str">
            <v>UN</v>
          </cell>
        </row>
        <row r="12928">
          <cell r="A12928" t="str">
            <v>0303-04</v>
          </cell>
          <cell r="B12928" t="str">
            <v>COPO DO EXTRATOR E-10 PR</v>
          </cell>
          <cell r="C12928" t="str">
            <v>HALB</v>
          </cell>
          <cell r="D12928" t="str">
            <v>UN</v>
          </cell>
        </row>
        <row r="12929">
          <cell r="A12929" t="str">
            <v>0303-04E</v>
          </cell>
          <cell r="B12929" t="str">
            <v>COPO DO EXTRATOR E-10 PR</v>
          </cell>
          <cell r="C12929" t="str">
            <v>HALB</v>
          </cell>
          <cell r="D12929" t="str">
            <v>UN</v>
          </cell>
        </row>
        <row r="12930">
          <cell r="A12930" t="str">
            <v>0303-05</v>
          </cell>
          <cell r="B12930" t="str">
            <v>JARRA CRISTAL E-03/04</v>
          </cell>
          <cell r="C12930" t="str">
            <v>HALB</v>
          </cell>
          <cell r="D12930" t="str">
            <v>UN</v>
          </cell>
        </row>
        <row r="12931">
          <cell r="A12931" t="str">
            <v>0303-06</v>
          </cell>
          <cell r="B12931" t="str">
            <v>COPO DO EXTRATOR E-09 BR</v>
          </cell>
          <cell r="C12931" t="str">
            <v>HALB</v>
          </cell>
          <cell r="D12931" t="str">
            <v>UN</v>
          </cell>
        </row>
        <row r="12932">
          <cell r="A12932" t="str">
            <v>0303-06E</v>
          </cell>
          <cell r="B12932" t="str">
            <v>COPO DO EXTRATOR E-09 BR</v>
          </cell>
          <cell r="C12932" t="str">
            <v>HALB</v>
          </cell>
          <cell r="D12932" t="str">
            <v>UN</v>
          </cell>
        </row>
        <row r="12933">
          <cell r="A12933" t="str">
            <v>0303-07</v>
          </cell>
          <cell r="B12933" t="str">
            <v>JARRA CRISTAL C/ ALÇA BRANCA ESPREMEDOR</v>
          </cell>
          <cell r="C12933" t="str">
            <v>HALB</v>
          </cell>
          <cell r="D12933" t="str">
            <v>UN</v>
          </cell>
        </row>
        <row r="12934">
          <cell r="A12934" t="str">
            <v>0303-09</v>
          </cell>
          <cell r="B12934" t="str">
            <v>COPO DO EXTRATOR E-24 VERMELHO</v>
          </cell>
          <cell r="C12934" t="str">
            <v>HALB</v>
          </cell>
          <cell r="D12934" t="str">
            <v>UN</v>
          </cell>
        </row>
        <row r="12935">
          <cell r="A12935" t="str">
            <v>0303-09E</v>
          </cell>
          <cell r="B12935" t="str">
            <v>COPO DO EXTRATOR E-24 VERMELHO</v>
          </cell>
          <cell r="C12935" t="str">
            <v>HALB</v>
          </cell>
          <cell r="D12935" t="str">
            <v>UN</v>
          </cell>
        </row>
        <row r="12936">
          <cell r="A12936" t="str">
            <v>0303-10</v>
          </cell>
          <cell r="B12936" t="str">
            <v>JARRA CRISTAL C/ ALÇA VERMELHA</v>
          </cell>
          <cell r="C12936" t="str">
            <v>HALB</v>
          </cell>
          <cell r="D12936" t="str">
            <v>UN</v>
          </cell>
        </row>
        <row r="12937">
          <cell r="A12937" t="str">
            <v>0303-11</v>
          </cell>
          <cell r="B12937" t="str">
            <v>JARRA VDR. 18 XICARAS TAMPA PLAS. PT[C]</v>
          </cell>
          <cell r="C12937" t="str">
            <v>ROH</v>
          </cell>
          <cell r="D12937" t="str">
            <v>UN</v>
          </cell>
        </row>
        <row r="12938">
          <cell r="A12938" t="str">
            <v>0303-12</v>
          </cell>
          <cell r="B12938" t="str">
            <v>JARRA PLAS. PT 1,0 LITRO GRAV.[CE]</v>
          </cell>
          <cell r="C12938" t="str">
            <v>ROH</v>
          </cell>
          <cell r="D12938" t="str">
            <v>UN</v>
          </cell>
        </row>
        <row r="12939">
          <cell r="A12939" t="str">
            <v>0303-13</v>
          </cell>
          <cell r="B12939" t="str">
            <v>JARRAACO INOX 15 XICARAS TAMPA PLAS.PT[C</v>
          </cell>
          <cell r="C12939" t="str">
            <v>ROH</v>
          </cell>
          <cell r="D12939" t="str">
            <v>UN</v>
          </cell>
        </row>
        <row r="12940">
          <cell r="A12940" t="str">
            <v>0303-14</v>
          </cell>
          <cell r="B12940" t="str">
            <v>JARRA VDR. 18XICARAS TAMPA PLAS. VERM[C</v>
          </cell>
          <cell r="C12940" t="str">
            <v>ROH</v>
          </cell>
          <cell r="D12940" t="str">
            <v>UN</v>
          </cell>
        </row>
        <row r="12941">
          <cell r="A12941" t="str">
            <v>0303-15</v>
          </cell>
          <cell r="B12941" t="str">
            <v>JARRA VDR. 32 XICARAS TAMPA PLAS. PT[C]</v>
          </cell>
          <cell r="C12941" t="str">
            <v>ROH</v>
          </cell>
          <cell r="D12941" t="str">
            <v>UN</v>
          </cell>
        </row>
        <row r="12942">
          <cell r="A12942" t="str">
            <v>0303-16</v>
          </cell>
          <cell r="B12942" t="str">
            <v>JARRA TERMICA ACO 24 X TP PLAS.PT[C]</v>
          </cell>
          <cell r="C12942" t="str">
            <v>ROH</v>
          </cell>
          <cell r="D12942" t="str">
            <v>UN</v>
          </cell>
        </row>
        <row r="12943">
          <cell r="A12943" t="str">
            <v>0303-17</v>
          </cell>
          <cell r="B12943" t="str">
            <v>JARRAACO INOX 30 XICARAS TAMPA PLAS.PT[C</v>
          </cell>
          <cell r="C12943" t="str">
            <v>ROH</v>
          </cell>
          <cell r="D12943" t="str">
            <v>UN</v>
          </cell>
        </row>
        <row r="12944">
          <cell r="A12944" t="str">
            <v>0303-18</v>
          </cell>
          <cell r="B12944" t="str">
            <v>JARRA VDR. 32 XICARAS TAMPA PLAS.VERM[C</v>
          </cell>
          <cell r="C12944" t="str">
            <v>ROH</v>
          </cell>
          <cell r="D12944" t="str">
            <v>UN</v>
          </cell>
        </row>
        <row r="12945">
          <cell r="A12945" t="str">
            <v>0303-20</v>
          </cell>
          <cell r="B12945" t="str">
            <v>JARRA CRISTAL C/ ALÇA MARSALA</v>
          </cell>
          <cell r="C12945" t="str">
            <v>HALB</v>
          </cell>
          <cell r="D12945" t="str">
            <v>UN</v>
          </cell>
        </row>
        <row r="12946">
          <cell r="A12946" t="str">
            <v>0303-21</v>
          </cell>
          <cell r="B12946" t="str">
            <v>COPO DO EXTRATOR [EPS-01] AZUL</v>
          </cell>
          <cell r="C12946" t="str">
            <v>HALB</v>
          </cell>
          <cell r="D12946" t="str">
            <v>UN</v>
          </cell>
        </row>
        <row r="12947">
          <cell r="A12947" t="str">
            <v>0303-21E</v>
          </cell>
          <cell r="B12947" t="str">
            <v>COPO DO EXTRATOR [EPS-01] AZUL</v>
          </cell>
          <cell r="C12947" t="str">
            <v>HALB</v>
          </cell>
          <cell r="D12947" t="str">
            <v>UN</v>
          </cell>
        </row>
        <row r="12948">
          <cell r="A12948" t="str">
            <v>0303-22</v>
          </cell>
          <cell r="B12948" t="str">
            <v>COPO DO EXTRATOR [EPS-02] VERMELHO 1805C</v>
          </cell>
          <cell r="C12948" t="str">
            <v>HALB</v>
          </cell>
          <cell r="D12948" t="str">
            <v>UN</v>
          </cell>
        </row>
        <row r="12949">
          <cell r="A12949" t="str">
            <v>0303-22E</v>
          </cell>
          <cell r="B12949" t="str">
            <v>COPO DO EXTRATOR [EPS-02] VERMELHO 1805C</v>
          </cell>
          <cell r="C12949" t="str">
            <v>HALB</v>
          </cell>
          <cell r="D12949" t="str">
            <v>UN</v>
          </cell>
        </row>
        <row r="12950">
          <cell r="A12950" t="str">
            <v>0303-23</v>
          </cell>
          <cell r="B12950" t="str">
            <v>JARRA MULTIPROCESSADOR [MPN-01]</v>
          </cell>
          <cell r="C12950" t="str">
            <v>HALB</v>
          </cell>
          <cell r="D12950" t="str">
            <v>UN</v>
          </cell>
        </row>
        <row r="12951">
          <cell r="A12951" t="str">
            <v>0303-24</v>
          </cell>
          <cell r="B12951" t="str">
            <v>JARRA VDR. 32 XICARAS TAMPA PLAS. PT[C]</v>
          </cell>
          <cell r="C12951" t="str">
            <v>ROH</v>
          </cell>
          <cell r="D12951" t="str">
            <v>UN</v>
          </cell>
        </row>
        <row r="12952">
          <cell r="A12952" t="str">
            <v>0303-25</v>
          </cell>
          <cell r="B12952" t="str">
            <v>JARRA VDR. 20 XICARAS TAMPA PLAS. PT[C]</v>
          </cell>
          <cell r="C12952" t="str">
            <v>ROH</v>
          </cell>
          <cell r="D12952" t="str">
            <v>UN</v>
          </cell>
        </row>
        <row r="12953">
          <cell r="A12953" t="str">
            <v>0303-26</v>
          </cell>
          <cell r="B12953" t="str">
            <v>JARRA CRISTAL C/ ALÇA VERMELHO SP [ESP]</v>
          </cell>
          <cell r="C12953" t="str">
            <v>HALB</v>
          </cell>
          <cell r="D12953" t="str">
            <v>UN</v>
          </cell>
        </row>
        <row r="12954">
          <cell r="A12954" t="str">
            <v>0303-27</v>
          </cell>
          <cell r="B12954" t="str">
            <v>JARRA CRISTAL C/ ALÇA VERDE PALM [EPA]</v>
          </cell>
          <cell r="C12954" t="str">
            <v>HALB</v>
          </cell>
          <cell r="D12954" t="str">
            <v>UN</v>
          </cell>
        </row>
        <row r="12955">
          <cell r="A12955" t="str">
            <v>0303-28</v>
          </cell>
          <cell r="B12955" t="str">
            <v>SC JARRA MULTIPROCESSADOR [MPN-01] PR</v>
          </cell>
          <cell r="C12955" t="str">
            <v>HALB</v>
          </cell>
          <cell r="D12955" t="str">
            <v>UN</v>
          </cell>
        </row>
        <row r="12956">
          <cell r="A12956" t="str">
            <v>0303-29</v>
          </cell>
          <cell r="B12956" t="str">
            <v>SC JARRA MULTIPROCESSADOR [MPN-01] VERM</v>
          </cell>
          <cell r="C12956" t="str">
            <v>HALB</v>
          </cell>
          <cell r="D12956" t="str">
            <v>UN</v>
          </cell>
        </row>
        <row r="12957">
          <cell r="A12957" t="str">
            <v>0303-30</v>
          </cell>
          <cell r="B12957" t="str">
            <v>JARRA CRISTAL C/ ALÇA CINZA</v>
          </cell>
          <cell r="C12957" t="str">
            <v>HALB</v>
          </cell>
          <cell r="D12957" t="str">
            <v>UN</v>
          </cell>
        </row>
        <row r="12958">
          <cell r="A12958" t="str">
            <v>0303-31</v>
          </cell>
          <cell r="B12958" t="str">
            <v>JARRA PLÁSTICA PRETA GRAVADA [CE]</v>
          </cell>
          <cell r="C12958" t="str">
            <v>ROH</v>
          </cell>
          <cell r="D12958" t="str">
            <v>UN</v>
          </cell>
        </row>
        <row r="12959">
          <cell r="A12959" t="str">
            <v>0303-32</v>
          </cell>
          <cell r="B12959" t="str">
            <v>JARRA PLÁSTICA PRETA GRAVADA [CE]</v>
          </cell>
          <cell r="C12959" t="str">
            <v>ROH</v>
          </cell>
          <cell r="D12959" t="str">
            <v>UN</v>
          </cell>
        </row>
        <row r="12960">
          <cell r="A12960" t="str">
            <v>0303-33</v>
          </cell>
          <cell r="B12960" t="str">
            <v>SC JARRA MULTIPROCESSADOR [MPN-01] BR</v>
          </cell>
          <cell r="C12960" t="str">
            <v>HALB</v>
          </cell>
          <cell r="D12960" t="str">
            <v>UN</v>
          </cell>
        </row>
        <row r="12961">
          <cell r="A12961" t="str">
            <v>0304-03</v>
          </cell>
          <cell r="B12961" t="str">
            <v>CORPO ESPREMEDOR BRANCO E-03 SEM GRAVAR</v>
          </cell>
          <cell r="C12961" t="str">
            <v>HALB</v>
          </cell>
          <cell r="D12961" t="str">
            <v>UN</v>
          </cell>
        </row>
        <row r="12962">
          <cell r="A12962" t="str">
            <v>0304-04</v>
          </cell>
          <cell r="B12962" t="str">
            <v>CORPO ESPREMEDOR BLACK E-04 SEM GRAVAR</v>
          </cell>
          <cell r="C12962" t="str">
            <v>HALB</v>
          </cell>
          <cell r="D12962" t="str">
            <v>UN</v>
          </cell>
        </row>
        <row r="12963">
          <cell r="A12963" t="str">
            <v>0304-05</v>
          </cell>
          <cell r="B12963" t="str">
            <v>CORPO ESPREMEDOR BRANCO SEM GRAVAR B</v>
          </cell>
          <cell r="C12963" t="str">
            <v>HALB</v>
          </cell>
          <cell r="D12963" t="str">
            <v>UN</v>
          </cell>
        </row>
        <row r="12964">
          <cell r="A12964" t="str">
            <v>0304-06</v>
          </cell>
          <cell r="B12964" t="str">
            <v>CORPO ESPREMEDOR PRETO SEM GRAVAR B</v>
          </cell>
          <cell r="C12964" t="str">
            <v>HALB</v>
          </cell>
          <cell r="D12964" t="str">
            <v>UN</v>
          </cell>
        </row>
        <row r="12965">
          <cell r="A12965" t="str">
            <v>0304-07</v>
          </cell>
          <cell r="B12965" t="str">
            <v>PF.COMPRESSAO PLAS. PT[SJ]</v>
          </cell>
          <cell r="C12965" t="str">
            <v>ROH</v>
          </cell>
          <cell r="D12965" t="str">
            <v>UN</v>
          </cell>
        </row>
        <row r="12966">
          <cell r="A12966" t="str">
            <v>0304-08</v>
          </cell>
          <cell r="B12966" t="str">
            <v>PF. NCL FIXO CR-03</v>
          </cell>
          <cell r="C12966" t="str">
            <v>ROH</v>
          </cell>
          <cell r="D12966" t="str">
            <v>UN</v>
          </cell>
        </row>
        <row r="12967">
          <cell r="A12967" t="str">
            <v>0304-09</v>
          </cell>
          <cell r="B12967" t="str">
            <v>PF.POTÊNCIA CR-03</v>
          </cell>
          <cell r="C12967" t="str">
            <v>ROH</v>
          </cell>
          <cell r="D12967" t="str">
            <v>UN</v>
          </cell>
        </row>
        <row r="12968">
          <cell r="A12968" t="str">
            <v>0304-10</v>
          </cell>
          <cell r="B12968" t="str">
            <v>PF. NCL MOVEL CR-03</v>
          </cell>
          <cell r="C12968" t="str">
            <v>ROH</v>
          </cell>
          <cell r="D12968" t="str">
            <v>UN</v>
          </cell>
        </row>
        <row r="12969">
          <cell r="A12969" t="str">
            <v>0304-11</v>
          </cell>
          <cell r="B12969" t="str">
            <v>PF.LÂMINA CR-03</v>
          </cell>
          <cell r="C12969" t="str">
            <v>ROH</v>
          </cell>
          <cell r="D12969" t="str">
            <v>UN</v>
          </cell>
        </row>
        <row r="12970">
          <cell r="A12970" t="str">
            <v>0304-12</v>
          </cell>
          <cell r="B12970" t="str">
            <v>PF.ALAV CR-03</v>
          </cell>
          <cell r="C12970" t="str">
            <v>ROH</v>
          </cell>
          <cell r="D12970" t="str">
            <v>UN</v>
          </cell>
        </row>
        <row r="12971">
          <cell r="A12971" t="str">
            <v>0304-13</v>
          </cell>
          <cell r="B12971" t="str">
            <v>PF. FIXLÂMINA CR-03</v>
          </cell>
          <cell r="C12971" t="str">
            <v>ROH</v>
          </cell>
          <cell r="D12971" t="str">
            <v>UN</v>
          </cell>
        </row>
        <row r="12972">
          <cell r="A12972" t="str">
            <v>0304-15</v>
          </cell>
          <cell r="B12972" t="str">
            <v>CORPO DO ESPREMEDOR VERM SEM GRAVAR B</v>
          </cell>
          <cell r="C12972" t="str">
            <v>HALB</v>
          </cell>
          <cell r="D12972" t="str">
            <v>UN</v>
          </cell>
        </row>
        <row r="12973">
          <cell r="A12973" t="str">
            <v>0304-16</v>
          </cell>
          <cell r="B12973" t="str">
            <v>CORPO DO ESPREMEDOR AMARELO SEM GRAVAR</v>
          </cell>
          <cell r="C12973" t="str">
            <v>HALB</v>
          </cell>
          <cell r="D12973" t="str">
            <v>UN</v>
          </cell>
        </row>
        <row r="12974">
          <cell r="A12974" t="str">
            <v>0304-17</v>
          </cell>
          <cell r="B12974" t="str">
            <v>CORPO DO ESPREMEDOR MARSALA SEM GRAVAR</v>
          </cell>
          <cell r="C12974" t="str">
            <v>HALB</v>
          </cell>
          <cell r="D12974" t="str">
            <v>UN</v>
          </cell>
        </row>
        <row r="12975">
          <cell r="A12975" t="str">
            <v>0304-18</v>
          </cell>
          <cell r="B12975" t="str">
            <v>CORPO GRAVADO ESPREMEDOR [E-30]</v>
          </cell>
          <cell r="C12975" t="str">
            <v>HALB</v>
          </cell>
          <cell r="D12975" t="str">
            <v>UN</v>
          </cell>
        </row>
        <row r="12976">
          <cell r="A12976" t="str">
            <v>0304-19</v>
          </cell>
          <cell r="B12976" t="str">
            <v>CORPO DO ESPREMEDOR VERMELHO SP</v>
          </cell>
          <cell r="C12976" t="str">
            <v>HALB</v>
          </cell>
          <cell r="D12976" t="str">
            <v>UN</v>
          </cell>
        </row>
        <row r="12977">
          <cell r="A12977" t="str">
            <v>0304-20</v>
          </cell>
          <cell r="B12977" t="str">
            <v>CORPO DO ESPREMEDOR VERDE PALMEIRAS</v>
          </cell>
          <cell r="C12977" t="str">
            <v>HALB</v>
          </cell>
          <cell r="D12977" t="str">
            <v>UN</v>
          </cell>
        </row>
        <row r="12978">
          <cell r="A12978" t="str">
            <v>0304-21</v>
          </cell>
          <cell r="B12978" t="str">
            <v>CORPO ESPREMEDOR CINZA S/GRAVAR [E-30-P]</v>
          </cell>
          <cell r="C12978" t="str">
            <v>HALB</v>
          </cell>
          <cell r="D12978" t="str">
            <v>UN</v>
          </cell>
        </row>
        <row r="12979">
          <cell r="A12979" t="str">
            <v>0304-22</v>
          </cell>
          <cell r="B12979" t="str">
            <v>CORPO GRAVADO ESPREMEDOR [E-30-P]</v>
          </cell>
          <cell r="C12979" t="str">
            <v>HALB</v>
          </cell>
          <cell r="D12979" t="str">
            <v>UN</v>
          </cell>
        </row>
        <row r="12980">
          <cell r="A12980" t="str">
            <v>030422-0001-01</v>
          </cell>
          <cell r="B12980" t="str">
            <v>ADENDO (GINGA E OUTROS) 55" 105X148,5MM</v>
          </cell>
          <cell r="C12980" t="str">
            <v>ROH</v>
          </cell>
          <cell r="D12980" t="str">
            <v>UN</v>
          </cell>
        </row>
        <row r="12981">
          <cell r="A12981" t="str">
            <v>030422-0002-01</v>
          </cell>
          <cell r="B12981" t="str">
            <v>ADENDO (GRAVAÇÃO) KTC 105X148,5MM</v>
          </cell>
          <cell r="C12981" t="str">
            <v>ROH</v>
          </cell>
          <cell r="D12981" t="str">
            <v>UN</v>
          </cell>
        </row>
        <row r="12982">
          <cell r="A12982" t="str">
            <v>0305-01</v>
          </cell>
          <cell r="B12982" t="str">
            <v>BASE ESPREMEDOR COM PÉS BR</v>
          </cell>
          <cell r="C12982" t="str">
            <v>HALB</v>
          </cell>
          <cell r="D12982" t="str">
            <v>UN</v>
          </cell>
        </row>
        <row r="12983">
          <cell r="A12983" t="str">
            <v>0305-02</v>
          </cell>
          <cell r="B12983" t="str">
            <v>BASE ESPREMEDOR COM PES PRETA</v>
          </cell>
          <cell r="C12983" t="str">
            <v>HALB</v>
          </cell>
          <cell r="D12983" t="str">
            <v>UN</v>
          </cell>
        </row>
        <row r="12984">
          <cell r="A12984" t="str">
            <v>0305-03</v>
          </cell>
          <cell r="B12984" t="str">
            <v>BASE ESPREMEDOR BRANCO ULTRA E-03</v>
          </cell>
          <cell r="C12984" t="str">
            <v>HALB</v>
          </cell>
          <cell r="D12984" t="str">
            <v>UN</v>
          </cell>
        </row>
        <row r="12985">
          <cell r="A12985" t="str">
            <v>0305-03E</v>
          </cell>
          <cell r="B12985" t="str">
            <v>BASE ESPREMEDOR BRANCO ULTRA E-03</v>
          </cell>
          <cell r="C12985" t="str">
            <v>HALB</v>
          </cell>
          <cell r="D12985" t="str">
            <v>UN</v>
          </cell>
        </row>
        <row r="12986">
          <cell r="A12986" t="str">
            <v>0305-05</v>
          </cell>
          <cell r="B12986" t="str">
            <v>BASE DO EXTRATOR E-10 PR</v>
          </cell>
          <cell r="C12986" t="str">
            <v>HALB</v>
          </cell>
          <cell r="D12986" t="str">
            <v>UN</v>
          </cell>
        </row>
        <row r="12987">
          <cell r="A12987" t="str">
            <v>0305-06</v>
          </cell>
          <cell r="B12987" t="str">
            <v>SUPORTE SUPERIOR EXTRATOR E-10</v>
          </cell>
          <cell r="C12987" t="str">
            <v>HALB</v>
          </cell>
          <cell r="D12987" t="str">
            <v>UN</v>
          </cell>
        </row>
        <row r="12988">
          <cell r="A12988" t="str">
            <v>0305-07</v>
          </cell>
          <cell r="B12988" t="str">
            <v>BASE ESPREMEDOR BLACK ULTRA E-04</v>
          </cell>
          <cell r="C12988" t="str">
            <v>HALB</v>
          </cell>
          <cell r="D12988" t="str">
            <v>UN</v>
          </cell>
        </row>
        <row r="12989">
          <cell r="A12989" t="str">
            <v>0305-07E</v>
          </cell>
          <cell r="B12989" t="str">
            <v>BASE ESPREMEDOR BLACK ULTRA E-04</v>
          </cell>
          <cell r="C12989" t="str">
            <v>HALB</v>
          </cell>
          <cell r="D12989" t="str">
            <v>UN</v>
          </cell>
        </row>
        <row r="12990">
          <cell r="A12990" t="str">
            <v>0305-08</v>
          </cell>
          <cell r="B12990" t="str">
            <v>BASE ESPREMEDOR COM PÉS BRANCA B</v>
          </cell>
          <cell r="C12990" t="str">
            <v>HALB</v>
          </cell>
          <cell r="D12990" t="str">
            <v>UN</v>
          </cell>
        </row>
        <row r="12991">
          <cell r="A12991" t="str">
            <v>0305-08E</v>
          </cell>
          <cell r="B12991" t="str">
            <v>BASE ESPREMEDOR COM PÉS BRANCA B</v>
          </cell>
          <cell r="C12991" t="str">
            <v>HALB</v>
          </cell>
          <cell r="D12991" t="str">
            <v>UN</v>
          </cell>
        </row>
        <row r="12992">
          <cell r="A12992" t="str">
            <v>0305-09</v>
          </cell>
          <cell r="B12992" t="str">
            <v>BASE ESPREMEDOR COM PÉS PRETO B</v>
          </cell>
          <cell r="C12992" t="str">
            <v>HALB</v>
          </cell>
          <cell r="D12992" t="str">
            <v>UN</v>
          </cell>
        </row>
        <row r="12993">
          <cell r="A12993" t="str">
            <v>0305-09E</v>
          </cell>
          <cell r="B12993" t="str">
            <v>BASE ESPREMEDOR COM PÉS PRETO B</v>
          </cell>
          <cell r="C12993" t="str">
            <v>HALB</v>
          </cell>
          <cell r="D12993" t="str">
            <v>UN</v>
          </cell>
        </row>
        <row r="12994">
          <cell r="A12994" t="str">
            <v>0305-10</v>
          </cell>
          <cell r="B12994" t="str">
            <v>SUPORTE INFERIOR EXTRATOR E-10 GRAVADO</v>
          </cell>
          <cell r="C12994" t="str">
            <v>HALB</v>
          </cell>
          <cell r="D12994" t="str">
            <v>UN</v>
          </cell>
        </row>
        <row r="12995">
          <cell r="A12995" t="str">
            <v>0305-11</v>
          </cell>
          <cell r="B12995" t="str">
            <v>SUPORTE SUPERIOR EXTRATOR E-09 BR</v>
          </cell>
          <cell r="C12995" t="str">
            <v>HALB</v>
          </cell>
          <cell r="D12995" t="str">
            <v>UN</v>
          </cell>
        </row>
        <row r="12996">
          <cell r="A12996" t="str">
            <v>0305-12</v>
          </cell>
          <cell r="B12996" t="str">
            <v>BASE DO EXTRATOR E-09 BR</v>
          </cell>
          <cell r="C12996" t="str">
            <v>HALB</v>
          </cell>
          <cell r="D12996" t="str">
            <v>UN</v>
          </cell>
        </row>
        <row r="12997">
          <cell r="A12997" t="str">
            <v>0305-13</v>
          </cell>
          <cell r="B12997" t="str">
            <v>SUPORTE INFERIOR EXTRATOR E-09 GRAVADO</v>
          </cell>
          <cell r="C12997" t="str">
            <v>HALB</v>
          </cell>
          <cell r="D12997" t="str">
            <v>UN</v>
          </cell>
        </row>
        <row r="12998">
          <cell r="A12998" t="str">
            <v>0305-19</v>
          </cell>
          <cell r="B12998" t="str">
            <v>SC BASE EXTRATOR+CH SELETORA BRANCA</v>
          </cell>
          <cell r="C12998" t="str">
            <v>HALB</v>
          </cell>
          <cell r="D12998" t="str">
            <v>UN</v>
          </cell>
        </row>
        <row r="12999">
          <cell r="A12999" t="str">
            <v>0305-20</v>
          </cell>
          <cell r="B12999" t="str">
            <v>SC BASE EXTRATOR+CH SELETORA PRETA</v>
          </cell>
          <cell r="C12999" t="str">
            <v>HALB</v>
          </cell>
          <cell r="D12999" t="str">
            <v>UN</v>
          </cell>
        </row>
        <row r="13000">
          <cell r="A13000" t="str">
            <v>0305-22</v>
          </cell>
          <cell r="B13000" t="str">
            <v>SUPORTE SUPERIOR EXTRATOR BR V2 [E-09]</v>
          </cell>
          <cell r="C13000" t="str">
            <v>HALB</v>
          </cell>
          <cell r="D13000" t="str">
            <v>UN</v>
          </cell>
        </row>
        <row r="13001">
          <cell r="A13001" t="str">
            <v>0305-23</v>
          </cell>
          <cell r="B13001" t="str">
            <v>SUPORTE SUPERIOR EXTRATOR PR V2 [E-10]</v>
          </cell>
          <cell r="C13001" t="str">
            <v>HALB</v>
          </cell>
          <cell r="D13001" t="str">
            <v>UN</v>
          </cell>
        </row>
        <row r="13002">
          <cell r="A13002" t="str">
            <v>0305-24</v>
          </cell>
          <cell r="B13002" t="str">
            <v>SUPORTE INF EXTRATOR E-09 BR VER 02</v>
          </cell>
          <cell r="C13002" t="str">
            <v>HALB</v>
          </cell>
          <cell r="D13002" t="str">
            <v>UN</v>
          </cell>
        </row>
        <row r="13003">
          <cell r="A13003" t="str">
            <v>0305-25</v>
          </cell>
          <cell r="B13003" t="str">
            <v>SUPORTE INF EXTRATOR PR VERSÃO 02 [E-10]</v>
          </cell>
          <cell r="C13003" t="str">
            <v>HALB</v>
          </cell>
          <cell r="D13003" t="str">
            <v>UN</v>
          </cell>
        </row>
        <row r="13004">
          <cell r="A13004" t="str">
            <v>0305-26</v>
          </cell>
          <cell r="B13004" t="str">
            <v>SUPORTE INF EXTRATOR E-09 GRAVADO VER 02</v>
          </cell>
          <cell r="C13004" t="str">
            <v>HALB</v>
          </cell>
          <cell r="D13004" t="str">
            <v>UN</v>
          </cell>
        </row>
        <row r="13005">
          <cell r="A13005" t="str">
            <v>0305-27</v>
          </cell>
          <cell r="B13005" t="str">
            <v>SUPORTE INF EXTRATOR GRAVADO VER02[E-10]</v>
          </cell>
          <cell r="C13005" t="str">
            <v>HALB</v>
          </cell>
          <cell r="D13005" t="str">
            <v>UN</v>
          </cell>
        </row>
        <row r="13006">
          <cell r="A13006" t="str">
            <v>0305-28</v>
          </cell>
          <cell r="B13006" t="str">
            <v>SUPORTE INF EXTRATOR E-08 GRAVADO VER 02</v>
          </cell>
          <cell r="C13006" t="str">
            <v>HALB</v>
          </cell>
          <cell r="D13006" t="str">
            <v>UN</v>
          </cell>
        </row>
        <row r="13007">
          <cell r="A13007" t="str">
            <v>0305-29</v>
          </cell>
          <cell r="B13007" t="str">
            <v>SUPORTE INF EXTRATOR E-18 GRAVADO VER 02</v>
          </cell>
          <cell r="C13007" t="str">
            <v>HALB</v>
          </cell>
          <cell r="D13007" t="str">
            <v>UN</v>
          </cell>
        </row>
        <row r="13008">
          <cell r="A13008" t="str">
            <v>0305-35</v>
          </cell>
          <cell r="B13008" t="str">
            <v>SC CINTA + SUPORTE SUPERIOR EXTRATOR PR</v>
          </cell>
          <cell r="C13008" t="str">
            <v>HALB</v>
          </cell>
          <cell r="D13008" t="str">
            <v>UN</v>
          </cell>
        </row>
        <row r="13009">
          <cell r="A13009" t="str">
            <v>0305-36</v>
          </cell>
          <cell r="B13009" t="str">
            <v>SC CINTA + SUPORTE SUPERIOR EXTRATOR BR</v>
          </cell>
          <cell r="C13009" t="str">
            <v>HALB</v>
          </cell>
          <cell r="D13009" t="str">
            <v>UN</v>
          </cell>
        </row>
        <row r="13010">
          <cell r="A13010" t="str">
            <v>0305-37</v>
          </cell>
          <cell r="B13010" t="str">
            <v>SUPORTE INFERIOR EXTRATOR E-24 VERM GRAV</v>
          </cell>
          <cell r="C13010" t="str">
            <v>HALB</v>
          </cell>
          <cell r="D13010" t="str">
            <v>UN</v>
          </cell>
        </row>
        <row r="13011">
          <cell r="A13011" t="str">
            <v>0305-38</v>
          </cell>
          <cell r="B13011" t="str">
            <v>SUPORTE INFERIOR EXTRATOR E-24 VERM VER2</v>
          </cell>
          <cell r="C13011" t="str">
            <v>HALB</v>
          </cell>
          <cell r="D13011" t="str">
            <v>UN</v>
          </cell>
        </row>
        <row r="13012">
          <cell r="A13012" t="str">
            <v>0305-39</v>
          </cell>
          <cell r="B13012" t="str">
            <v>SUPORTE SUPERIOR EXTRATOR E-24 VERM VER2</v>
          </cell>
          <cell r="C13012" t="str">
            <v>HALB</v>
          </cell>
          <cell r="D13012" t="str">
            <v>UN</v>
          </cell>
        </row>
        <row r="13013">
          <cell r="A13013" t="str">
            <v>0305-40</v>
          </cell>
          <cell r="B13013" t="str">
            <v>CASTANHA MAIOR EXTRATOR VERMELHO E-24</v>
          </cell>
          <cell r="C13013" t="str">
            <v>HALB</v>
          </cell>
          <cell r="D13013" t="str">
            <v>UN</v>
          </cell>
        </row>
        <row r="13014">
          <cell r="A13014" t="str">
            <v>0305-40E</v>
          </cell>
          <cell r="B13014" t="str">
            <v>CASTANHA MAIOR EXTRATOR VERMELHO E-24</v>
          </cell>
          <cell r="C13014" t="str">
            <v>HALB</v>
          </cell>
          <cell r="D13014" t="str">
            <v>UN</v>
          </cell>
        </row>
        <row r="13015">
          <cell r="A13015" t="str">
            <v>0305-41</v>
          </cell>
          <cell r="B13015" t="str">
            <v>BASE DO EXTRATOR E-24 VERMELHO</v>
          </cell>
          <cell r="C13015" t="str">
            <v>HALB</v>
          </cell>
          <cell r="D13015" t="str">
            <v>UN</v>
          </cell>
        </row>
        <row r="13016">
          <cell r="A13016" t="str">
            <v>0305-42</v>
          </cell>
          <cell r="B13016" t="str">
            <v>BASE DO ESPREMEDOR E-23 COM PÉS VR B</v>
          </cell>
          <cell r="C13016" t="str">
            <v>HALB</v>
          </cell>
          <cell r="D13016" t="str">
            <v>UN</v>
          </cell>
        </row>
        <row r="13017">
          <cell r="A13017" t="str">
            <v>0305-42E</v>
          </cell>
          <cell r="B13017" t="str">
            <v>BASE DO ESPREMEDOR E-23 COM PÉS PR B</v>
          </cell>
          <cell r="C13017" t="str">
            <v>HALB</v>
          </cell>
          <cell r="D13017" t="str">
            <v>UN</v>
          </cell>
        </row>
        <row r="13018">
          <cell r="A13018" t="str">
            <v>0305-43</v>
          </cell>
          <cell r="B13018" t="str">
            <v>SC BASE EXTRATOR VERM+CHAVE SELETORA PR</v>
          </cell>
          <cell r="C13018" t="str">
            <v>HALB</v>
          </cell>
          <cell r="D13018" t="str">
            <v>UN</v>
          </cell>
        </row>
        <row r="13019">
          <cell r="A13019" t="str">
            <v>0305-44</v>
          </cell>
          <cell r="B13019" t="str">
            <v>SC CINTA + SUPORTE SUPERIOR VERMELHO</v>
          </cell>
          <cell r="C13019" t="str">
            <v>HALB</v>
          </cell>
          <cell r="D13019" t="str">
            <v>UN</v>
          </cell>
        </row>
        <row r="13020">
          <cell r="A13020" t="str">
            <v>0305-45</v>
          </cell>
          <cell r="B13020" t="str">
            <v>SC BASE EXTRATOR PR + TAMPINHA PARA BASE</v>
          </cell>
          <cell r="C13020" t="str">
            <v>HALB</v>
          </cell>
          <cell r="D13020" t="str">
            <v>UN</v>
          </cell>
        </row>
        <row r="13021">
          <cell r="A13021" t="str">
            <v>0305-47</v>
          </cell>
          <cell r="B13021" t="str">
            <v>SC CINTA + SUPORTE SUP EXTRATOR S/ETIQS</v>
          </cell>
          <cell r="C13021" t="str">
            <v>HALB</v>
          </cell>
          <cell r="D13021" t="str">
            <v>UN</v>
          </cell>
        </row>
        <row r="13022">
          <cell r="A13022" t="str">
            <v>0305-48</v>
          </cell>
          <cell r="B13022" t="str">
            <v>SC CINTA+SUPORTE SUP EXTRAT C/ETIQINGLES</v>
          </cell>
          <cell r="C13022" t="str">
            <v>HALB</v>
          </cell>
          <cell r="D13022" t="str">
            <v>UN</v>
          </cell>
        </row>
        <row r="13023">
          <cell r="A13023" t="str">
            <v>0305-49</v>
          </cell>
          <cell r="B13023" t="str">
            <v>BASE DO ESPREMEDOR [E-30] C/PES MARSALA</v>
          </cell>
          <cell r="C13023" t="str">
            <v>HALB</v>
          </cell>
          <cell r="D13023" t="str">
            <v>UN</v>
          </cell>
        </row>
        <row r="13024">
          <cell r="A13024" t="str">
            <v>0305-49E</v>
          </cell>
          <cell r="B13024" t="str">
            <v>BASE DO ESPREMEDOR [E-30] C/PES MARSALA</v>
          </cell>
          <cell r="C13024" t="str">
            <v>HALB</v>
          </cell>
          <cell r="D13024" t="str">
            <v>UN</v>
          </cell>
        </row>
        <row r="13025">
          <cell r="A13025" t="str">
            <v>0305-50</v>
          </cell>
          <cell r="B13025" t="str">
            <v>SUPORTE INF EXTRATOR GRAV VER02 [EPS-01]</v>
          </cell>
          <cell r="C13025" t="str">
            <v>HALB</v>
          </cell>
          <cell r="D13025" t="str">
            <v>UN</v>
          </cell>
        </row>
        <row r="13026">
          <cell r="A13026" t="str">
            <v>0305-51</v>
          </cell>
          <cell r="B13026" t="str">
            <v>SUPORTE INF EXTRATOR AZ VERSÃO2 [EPS-01]</v>
          </cell>
          <cell r="C13026" t="str">
            <v>HALB</v>
          </cell>
          <cell r="D13026" t="str">
            <v>UN</v>
          </cell>
        </row>
        <row r="13027">
          <cell r="A13027" t="str">
            <v>0305-52</v>
          </cell>
          <cell r="B13027" t="str">
            <v>SC CINTA+SUPORTE SUP EXTRATOR AZ[EPS-01]</v>
          </cell>
          <cell r="C13027" t="str">
            <v>HALB</v>
          </cell>
          <cell r="D13027" t="str">
            <v>UN</v>
          </cell>
        </row>
        <row r="13028">
          <cell r="A13028" t="str">
            <v>0305-53</v>
          </cell>
          <cell r="B13028" t="str">
            <v>SUPORTE SUPERIOR EXTRATOR AZ V2 [EPS-01]</v>
          </cell>
          <cell r="C13028" t="str">
            <v>HALB</v>
          </cell>
          <cell r="D13028" t="str">
            <v>UN</v>
          </cell>
        </row>
        <row r="13029">
          <cell r="A13029" t="str">
            <v>0305-54</v>
          </cell>
          <cell r="B13029" t="str">
            <v>SC BASE EXTRATOR+CH SELETORA AZ [EPS-01]</v>
          </cell>
          <cell r="C13029" t="str">
            <v>HALB</v>
          </cell>
          <cell r="D13029" t="str">
            <v>UN</v>
          </cell>
        </row>
        <row r="13030">
          <cell r="A13030" t="str">
            <v>0305-55</v>
          </cell>
          <cell r="B13030" t="str">
            <v>BASE DO EXTRATOR [EPS-01] AZ</v>
          </cell>
          <cell r="C13030" t="str">
            <v>HALB</v>
          </cell>
          <cell r="D13030" t="str">
            <v>UN</v>
          </cell>
        </row>
        <row r="13031">
          <cell r="A13031" t="str">
            <v>0305-56</v>
          </cell>
          <cell r="B13031" t="str">
            <v>BASE DO EXTRATOR [EPS-02] VERMELHO 1805C</v>
          </cell>
          <cell r="C13031" t="str">
            <v>HALB</v>
          </cell>
          <cell r="D13031" t="str">
            <v>UN</v>
          </cell>
        </row>
        <row r="13032">
          <cell r="A13032" t="str">
            <v>0305-57</v>
          </cell>
          <cell r="B13032" t="str">
            <v>SC BASE EXTRATOR+CH SELET V1805C[EPS-02]</v>
          </cell>
          <cell r="C13032" t="str">
            <v>HALB</v>
          </cell>
          <cell r="D13032" t="str">
            <v>UN</v>
          </cell>
        </row>
        <row r="13033">
          <cell r="A13033" t="str">
            <v>0305-58</v>
          </cell>
          <cell r="B13033" t="str">
            <v>SUPORTE SUPERIOR EXTRAT V2[EPS-02]V1805C</v>
          </cell>
          <cell r="C13033" t="str">
            <v>HALB</v>
          </cell>
          <cell r="D13033" t="str">
            <v>UN</v>
          </cell>
        </row>
        <row r="13034">
          <cell r="A13034" t="str">
            <v>0305-59</v>
          </cell>
          <cell r="B13034" t="str">
            <v>SC CINTA+SUPORTE SUP EXTR [EPS-02]V1805C</v>
          </cell>
          <cell r="C13034" t="str">
            <v>HALB</v>
          </cell>
          <cell r="D13034" t="str">
            <v>UN</v>
          </cell>
        </row>
        <row r="13035">
          <cell r="A13035" t="str">
            <v>0305-60</v>
          </cell>
          <cell r="B13035" t="str">
            <v>SUPORTE INF EXTRATOR VER02[EPS-02]V1805C</v>
          </cell>
          <cell r="C13035" t="str">
            <v>HALB</v>
          </cell>
          <cell r="D13035" t="str">
            <v>UN</v>
          </cell>
        </row>
        <row r="13036">
          <cell r="A13036" t="str">
            <v>0305-61</v>
          </cell>
          <cell r="B13036" t="str">
            <v>SUPORTE INF EXTRATOR GRAV VER02 [EPS-02]</v>
          </cell>
          <cell r="C13036" t="str">
            <v>HALB</v>
          </cell>
          <cell r="D13036" t="str">
            <v>UN</v>
          </cell>
        </row>
        <row r="13037">
          <cell r="A13037" t="str">
            <v>0305-62</v>
          </cell>
          <cell r="B13037" t="str">
            <v>SUPORTE INF EXTRATOR GRAVADO [E-10 TKY]</v>
          </cell>
          <cell r="C13037" t="str">
            <v>HALB</v>
          </cell>
          <cell r="D13037" t="str">
            <v>UN</v>
          </cell>
        </row>
        <row r="13038">
          <cell r="A13038" t="str">
            <v>0305-63</v>
          </cell>
          <cell r="B13038" t="str">
            <v>BASE DO ESPREMEDOR VERMELHO SP C/PES</v>
          </cell>
          <cell r="C13038" t="str">
            <v>HALB</v>
          </cell>
          <cell r="D13038" t="str">
            <v>UN</v>
          </cell>
        </row>
        <row r="13039">
          <cell r="A13039" t="str">
            <v>0305-63E</v>
          </cell>
          <cell r="B13039" t="str">
            <v>BASE DO ESPREMEDOR VERMELHO SP C/PES</v>
          </cell>
          <cell r="C13039" t="str">
            <v>HALB</v>
          </cell>
          <cell r="D13039" t="str">
            <v>UN</v>
          </cell>
        </row>
        <row r="13040">
          <cell r="A13040" t="str">
            <v>0305-64</v>
          </cell>
          <cell r="B13040" t="str">
            <v>BASE DO ESPREMEDOR VERDE PALMEIRAS C/PES</v>
          </cell>
          <cell r="C13040" t="str">
            <v>HALB</v>
          </cell>
          <cell r="D13040" t="str">
            <v>UN</v>
          </cell>
        </row>
        <row r="13041">
          <cell r="A13041" t="str">
            <v>0305-64E</v>
          </cell>
          <cell r="B13041" t="str">
            <v>BASE DO ESPREMEDOR VERDE PALMEIRAS C/PES</v>
          </cell>
          <cell r="C13041" t="str">
            <v>HALB</v>
          </cell>
          <cell r="D13041" t="str">
            <v>UN</v>
          </cell>
        </row>
        <row r="13042">
          <cell r="A13042" t="str">
            <v>0305-65</v>
          </cell>
          <cell r="B13042" t="str">
            <v>BASE DO ESPREMEDOR [E-30-P] CINZA C/PES</v>
          </cell>
          <cell r="C13042" t="str">
            <v>HALB</v>
          </cell>
          <cell r="D13042" t="str">
            <v>UN</v>
          </cell>
        </row>
        <row r="13043">
          <cell r="A13043" t="str">
            <v>0305-65E</v>
          </cell>
          <cell r="B13043" t="str">
            <v>BASE DO ESPREMEDOR [E-30-P] CINZA C/PES</v>
          </cell>
          <cell r="C13043" t="str">
            <v>HALB</v>
          </cell>
          <cell r="D13043" t="str">
            <v>UN</v>
          </cell>
        </row>
        <row r="13044">
          <cell r="A13044" t="str">
            <v>0305-66</v>
          </cell>
          <cell r="B13044" t="str">
            <v>BASE DO EXTRATOR PR [E-10] (OCP UL)</v>
          </cell>
          <cell r="C13044" t="str">
            <v>HALB</v>
          </cell>
          <cell r="D13044" t="str">
            <v>UN</v>
          </cell>
        </row>
        <row r="13045">
          <cell r="A13045" t="str">
            <v>0305-67</v>
          </cell>
          <cell r="B13045" t="str">
            <v>BASE DO EXTRATOR VR [E-24] (UL)</v>
          </cell>
          <cell r="C13045" t="str">
            <v>HALB</v>
          </cell>
          <cell r="D13045" t="str">
            <v>UN</v>
          </cell>
        </row>
        <row r="13046">
          <cell r="A13046" t="str">
            <v>0305-68</v>
          </cell>
          <cell r="B13046" t="str">
            <v>SC BASE EXT PR [E-10] + CH SELETORA (UL)</v>
          </cell>
          <cell r="C13046" t="str">
            <v>HALB</v>
          </cell>
          <cell r="D13046" t="str">
            <v>UN</v>
          </cell>
        </row>
        <row r="13047">
          <cell r="A13047" t="str">
            <v>0305-69</v>
          </cell>
          <cell r="B13047" t="str">
            <v>SC BASE EXT VR [E-24] + CH SELETORA (UL)</v>
          </cell>
          <cell r="C13047" t="str">
            <v>HALB</v>
          </cell>
          <cell r="D13047" t="str">
            <v>UN</v>
          </cell>
        </row>
        <row r="13048">
          <cell r="A13048" t="str">
            <v>0305-70</v>
          </cell>
          <cell r="B13048" t="str">
            <v>BASE ESPREMEDOR BRANCO (OCP0029 UL)</v>
          </cell>
          <cell r="C13048" t="str">
            <v>HALB</v>
          </cell>
          <cell r="D13048" t="str">
            <v>UN</v>
          </cell>
        </row>
        <row r="13049">
          <cell r="A13049" t="str">
            <v>0305-71</v>
          </cell>
          <cell r="B13049" t="str">
            <v>BASE ESPREMEDOR PRETA (OCP0029 UL)</v>
          </cell>
          <cell r="C13049" t="str">
            <v>HALB</v>
          </cell>
          <cell r="D13049" t="str">
            <v>UN</v>
          </cell>
        </row>
        <row r="13050">
          <cell r="A13050" t="str">
            <v>0305-72</v>
          </cell>
          <cell r="B13050" t="str">
            <v>BASE ESPREMEDOR VERMELHO (OCP0029 UL)</v>
          </cell>
          <cell r="C13050" t="str">
            <v>HALB</v>
          </cell>
          <cell r="D13050" t="str">
            <v>UN</v>
          </cell>
        </row>
        <row r="13051">
          <cell r="A13051" t="str">
            <v>0305-73</v>
          </cell>
          <cell r="B13051" t="str">
            <v>BASE ESPREMEDOR CINZA (OCP0029 UL)</v>
          </cell>
          <cell r="C13051" t="str">
            <v>HALB</v>
          </cell>
          <cell r="D13051" t="str">
            <v>UN</v>
          </cell>
        </row>
        <row r="13052">
          <cell r="A13052" t="str">
            <v>0305-80</v>
          </cell>
          <cell r="B13052" t="str">
            <v>BASE ESPREMEDOR ULTRA BRANCO(OCP0029 UL)</v>
          </cell>
          <cell r="C13052" t="str">
            <v>HALB</v>
          </cell>
          <cell r="D13052" t="str">
            <v>UN</v>
          </cell>
        </row>
        <row r="13053">
          <cell r="A13053" t="str">
            <v>0305-81</v>
          </cell>
          <cell r="B13053" t="str">
            <v>BASE ESPREMEDOR ULTRA PRETA (OCP0029 UL)</v>
          </cell>
          <cell r="C13053" t="str">
            <v>HALB</v>
          </cell>
          <cell r="D13053" t="str">
            <v>UN</v>
          </cell>
        </row>
        <row r="13054">
          <cell r="A13054" t="str">
            <v>0306-01</v>
          </cell>
          <cell r="B13054" t="str">
            <v>CORPO MULTIPROCESSADOR [MPN-01] BRANCO</v>
          </cell>
          <cell r="C13054" t="str">
            <v>HALB</v>
          </cell>
          <cell r="D13054" t="str">
            <v>UN</v>
          </cell>
        </row>
        <row r="13055">
          <cell r="A13055" t="str">
            <v>0306-02</v>
          </cell>
          <cell r="B13055" t="str">
            <v>CORPO MULTIPROCESSADOR [MPN-01] PRETO</v>
          </cell>
          <cell r="C13055" t="str">
            <v>HALB</v>
          </cell>
          <cell r="D13055" t="str">
            <v>UN</v>
          </cell>
        </row>
        <row r="13056">
          <cell r="A13056" t="str">
            <v>0306-03</v>
          </cell>
          <cell r="B13056" t="str">
            <v>SC CORPO MULTIP[MPN-01]PR+SC PAINEL INOX</v>
          </cell>
          <cell r="C13056" t="str">
            <v>HALB</v>
          </cell>
          <cell r="D13056" t="str">
            <v>UN</v>
          </cell>
        </row>
        <row r="13057">
          <cell r="A13057" t="str">
            <v>0306-04</v>
          </cell>
          <cell r="B13057" t="str">
            <v>SC CORPO MULTIP [MPN-01] PR GRAVADO</v>
          </cell>
          <cell r="C13057" t="str">
            <v>HALB</v>
          </cell>
          <cell r="D13057" t="str">
            <v>UN</v>
          </cell>
        </row>
        <row r="13058">
          <cell r="A13058" t="str">
            <v>0306-05</v>
          </cell>
          <cell r="B13058" t="str">
            <v>CORPO MULTIPROCESSADOR [MPN-01] VERMELHO</v>
          </cell>
          <cell r="C13058" t="str">
            <v>HALB</v>
          </cell>
          <cell r="D13058" t="str">
            <v>UN</v>
          </cell>
        </row>
        <row r="13059">
          <cell r="A13059" t="str">
            <v>0306-06</v>
          </cell>
          <cell r="B13059" t="str">
            <v>SC CORPO [MPN-01]VERMELHO+SC PAINEL INOX</v>
          </cell>
          <cell r="C13059" t="str">
            <v>HALB</v>
          </cell>
          <cell r="D13059" t="str">
            <v>UN</v>
          </cell>
        </row>
        <row r="13060">
          <cell r="A13060" t="str">
            <v>0306-07</v>
          </cell>
          <cell r="B13060" t="str">
            <v>SC CORPO MULTIP[MPN-01] VERMELHO GRAVADO</v>
          </cell>
          <cell r="C13060" t="str">
            <v>HALB</v>
          </cell>
          <cell r="D13060" t="str">
            <v>UN</v>
          </cell>
        </row>
        <row r="13061">
          <cell r="A13061" t="str">
            <v>0306-08</v>
          </cell>
          <cell r="B13061" t="str">
            <v>SC CORPO [MPN-01]PR+SC PL INOX+ETQ ESP</v>
          </cell>
          <cell r="C13061" t="str">
            <v>HALB</v>
          </cell>
          <cell r="D13061" t="str">
            <v>UN</v>
          </cell>
        </row>
        <row r="13062">
          <cell r="A13062" t="str">
            <v>0306-09</v>
          </cell>
          <cell r="B13062" t="str">
            <v>SC CORPO [MPN-01] PRETO GRAV LATAM</v>
          </cell>
          <cell r="C13062" t="str">
            <v>HALB</v>
          </cell>
          <cell r="D13062" t="str">
            <v>UN</v>
          </cell>
        </row>
        <row r="13063">
          <cell r="A13063" t="str">
            <v>0306-10</v>
          </cell>
          <cell r="B13063" t="str">
            <v>SC CORPO [MPN-01] VERMELHO GRAV LATAM</v>
          </cell>
          <cell r="C13063" t="str">
            <v>HALB</v>
          </cell>
          <cell r="D13063" t="str">
            <v>UN</v>
          </cell>
        </row>
        <row r="13064">
          <cell r="A13064" t="str">
            <v>0306-11</v>
          </cell>
          <cell r="B13064" t="str">
            <v>SC CORPO [MPN-01]VR+SC PL INOX+ETQ ESP</v>
          </cell>
          <cell r="C13064" t="str">
            <v>HALB</v>
          </cell>
          <cell r="D13064" t="str">
            <v>UN</v>
          </cell>
        </row>
        <row r="13065">
          <cell r="A13065" t="str">
            <v>0306-12</v>
          </cell>
          <cell r="B13065" t="str">
            <v>SC CORPO MULTIP[MPN-01]BR+SC PAINEL INOX</v>
          </cell>
          <cell r="C13065" t="str">
            <v>HALB</v>
          </cell>
          <cell r="D13065" t="str">
            <v>UN</v>
          </cell>
        </row>
        <row r="13066">
          <cell r="A13066" t="str">
            <v>0306-13</v>
          </cell>
          <cell r="B13066" t="str">
            <v>SC CORPO MULTIP [MPN-01] BR GRAVADO</v>
          </cell>
          <cell r="C13066" t="str">
            <v>HALB</v>
          </cell>
          <cell r="D13066" t="str">
            <v>UN</v>
          </cell>
        </row>
        <row r="13067">
          <cell r="A13067" t="str">
            <v>030621-0001-01</v>
          </cell>
          <cell r="B13067" t="str">
            <v>RÓTULO DE IDENTIFICAÇÃO 9QF ODU</v>
          </cell>
          <cell r="C13067" t="str">
            <v>ROH</v>
          </cell>
          <cell r="D13067" t="str">
            <v>UN</v>
          </cell>
        </row>
        <row r="13068">
          <cell r="A13068" t="str">
            <v>030621-0002-01</v>
          </cell>
          <cell r="B13068" t="str">
            <v>RÓTULO DE IDENTIFICAÇÃO 9QF IDU</v>
          </cell>
          <cell r="C13068" t="str">
            <v>ROH</v>
          </cell>
          <cell r="D13068" t="str">
            <v>UN</v>
          </cell>
        </row>
        <row r="13069">
          <cell r="A13069" t="str">
            <v>030621-0003-01</v>
          </cell>
          <cell r="B13069" t="str">
            <v>RÓTULO DE IDENTIFICAÇÃO 9F ODU</v>
          </cell>
          <cell r="C13069" t="str">
            <v>ROH</v>
          </cell>
          <cell r="D13069" t="str">
            <v>UN</v>
          </cell>
        </row>
        <row r="13070">
          <cell r="A13070" t="str">
            <v>030621-0004-01</v>
          </cell>
          <cell r="B13070" t="str">
            <v>RÓTULO DE IDENTIFICAÇÃO 9F IDU</v>
          </cell>
          <cell r="C13070" t="str">
            <v>ROH</v>
          </cell>
          <cell r="D13070" t="str">
            <v>UN</v>
          </cell>
        </row>
        <row r="13071">
          <cell r="A13071" t="str">
            <v>030621-0005-01</v>
          </cell>
          <cell r="B13071" t="str">
            <v>RÓTULO DE IDENTIFICAÇÃO 30QF ODU</v>
          </cell>
          <cell r="C13071" t="str">
            <v>ROH</v>
          </cell>
          <cell r="D13071" t="str">
            <v>UN</v>
          </cell>
        </row>
        <row r="13072">
          <cell r="A13072" t="str">
            <v>030621-0006-01</v>
          </cell>
          <cell r="B13072" t="str">
            <v>RÓTULO DE IDENTIFICAÇÃO 30QF IDU</v>
          </cell>
          <cell r="C13072" t="str">
            <v>ROH</v>
          </cell>
          <cell r="D13072" t="str">
            <v>UN</v>
          </cell>
        </row>
        <row r="13073">
          <cell r="A13073" t="str">
            <v>030621-0007-01</v>
          </cell>
          <cell r="B13073" t="str">
            <v>RÓTULO DE IDENTIFICAÇÃO 30F ODU</v>
          </cell>
          <cell r="C13073" t="str">
            <v>ROH</v>
          </cell>
          <cell r="D13073" t="str">
            <v>UN</v>
          </cell>
        </row>
        <row r="13074">
          <cell r="A13074" t="str">
            <v>030621-0008-01</v>
          </cell>
          <cell r="B13074" t="str">
            <v>RÓTULO DE IDENTIFICAÇÃO 30F IDU</v>
          </cell>
          <cell r="C13074" t="str">
            <v>ROH</v>
          </cell>
          <cell r="D13074" t="str">
            <v>UN</v>
          </cell>
        </row>
        <row r="13075">
          <cell r="A13075" t="str">
            <v>030621-0009-01</v>
          </cell>
          <cell r="B13075" t="str">
            <v>RÓTULO DE IDENTIFICAÇÃO 24QF ODU</v>
          </cell>
          <cell r="C13075" t="str">
            <v>ROH</v>
          </cell>
          <cell r="D13075" t="str">
            <v>UN</v>
          </cell>
        </row>
        <row r="13076">
          <cell r="A13076" t="str">
            <v>030621-0010-01</v>
          </cell>
          <cell r="B13076" t="str">
            <v>RÓTULO DE IDENTIFICAÇÃO 24QF IDU</v>
          </cell>
          <cell r="C13076" t="str">
            <v>ROH</v>
          </cell>
          <cell r="D13076" t="str">
            <v>UN</v>
          </cell>
        </row>
        <row r="13077">
          <cell r="A13077" t="str">
            <v>030621-0011-01</v>
          </cell>
          <cell r="B13077" t="str">
            <v>RÓTULO DE IDENTIFICAÇÃO 24F ODU</v>
          </cell>
          <cell r="C13077" t="str">
            <v>ROH</v>
          </cell>
          <cell r="D13077" t="str">
            <v>UN</v>
          </cell>
        </row>
        <row r="13078">
          <cell r="A13078" t="str">
            <v>030621-0012-01</v>
          </cell>
          <cell r="B13078" t="str">
            <v>RÓTULO DE IDENTIFICAÇÃO 24F IDU</v>
          </cell>
          <cell r="C13078" t="str">
            <v>ROH</v>
          </cell>
          <cell r="D13078" t="str">
            <v>UN</v>
          </cell>
        </row>
        <row r="13079">
          <cell r="A13079" t="str">
            <v>030621-0013-01</v>
          </cell>
          <cell r="B13079" t="str">
            <v>RÓTULO DE IDENTIFICAÇÃO 18QF ODU</v>
          </cell>
          <cell r="C13079" t="str">
            <v>ROH</v>
          </cell>
          <cell r="D13079" t="str">
            <v>UN</v>
          </cell>
        </row>
        <row r="13080">
          <cell r="A13080" t="str">
            <v>030621-0014-01</v>
          </cell>
          <cell r="B13080" t="str">
            <v>RÓTULO DE IDENTIFICAÇÃO 18QF IDU</v>
          </cell>
          <cell r="C13080" t="str">
            <v>ROH</v>
          </cell>
          <cell r="D13080" t="str">
            <v>UN</v>
          </cell>
        </row>
        <row r="13081">
          <cell r="A13081" t="str">
            <v>030621-0015-01</v>
          </cell>
          <cell r="B13081" t="str">
            <v>RÓTULO DE IDENTIFICAÇÃO 18F ODU</v>
          </cell>
          <cell r="C13081" t="str">
            <v>ROH</v>
          </cell>
          <cell r="D13081" t="str">
            <v>UN</v>
          </cell>
        </row>
        <row r="13082">
          <cell r="A13082" t="str">
            <v>030621-0016-01</v>
          </cell>
          <cell r="B13082" t="str">
            <v>RÓTULO DE IDENTIFICAÇÃO 18F IDU</v>
          </cell>
          <cell r="C13082" t="str">
            <v>ROH</v>
          </cell>
          <cell r="D13082" t="str">
            <v>UN</v>
          </cell>
        </row>
        <row r="13083">
          <cell r="A13083" t="str">
            <v>030621-0017-01</v>
          </cell>
          <cell r="B13083" t="str">
            <v>RÓTULO DE IDENTIFICAÇÃO 12QF ODU</v>
          </cell>
          <cell r="C13083" t="str">
            <v>ROH</v>
          </cell>
          <cell r="D13083" t="str">
            <v>UN</v>
          </cell>
        </row>
        <row r="13084">
          <cell r="A13084" t="str">
            <v>030621-0018-01</v>
          </cell>
          <cell r="B13084" t="str">
            <v>RÓTULO DE IDENTIFICAÇÃO 12QF IDU</v>
          </cell>
          <cell r="C13084" t="str">
            <v>ROH</v>
          </cell>
          <cell r="D13084" t="str">
            <v>UN</v>
          </cell>
        </row>
        <row r="13085">
          <cell r="A13085" t="str">
            <v>030621-0019-01</v>
          </cell>
          <cell r="B13085" t="str">
            <v>RÓTULO DE IDENTIFICAÇÃO 12F ODU</v>
          </cell>
          <cell r="C13085" t="str">
            <v>ROH</v>
          </cell>
          <cell r="D13085" t="str">
            <v>UN</v>
          </cell>
        </row>
        <row r="13086">
          <cell r="A13086" t="str">
            <v>030621-0020-01</v>
          </cell>
          <cell r="B13086" t="str">
            <v>RÓTULO DE IDENTIFICAÇÃO 12F IDU</v>
          </cell>
          <cell r="C13086" t="str">
            <v>ROH</v>
          </cell>
          <cell r="D13086" t="str">
            <v>UN</v>
          </cell>
        </row>
        <row r="13087">
          <cell r="A13087" t="str">
            <v>030623-0001-01</v>
          </cell>
          <cell r="B13087" t="str">
            <v>RÓTULO DE IDENTIF BLACK 21L 450X250MM</v>
          </cell>
          <cell r="C13087" t="str">
            <v>ROH</v>
          </cell>
          <cell r="D13087" t="str">
            <v>UN</v>
          </cell>
        </row>
        <row r="13088">
          <cell r="A13088" t="str">
            <v>030623-0001-02</v>
          </cell>
          <cell r="B13088" t="str">
            <v>RÓTULO DE IDENTIF BLACK 21L 450X250MM</v>
          </cell>
          <cell r="C13088" t="str">
            <v>VERP</v>
          </cell>
          <cell r="D13088" t="str">
            <v>UN</v>
          </cell>
        </row>
        <row r="13089">
          <cell r="A13089" t="str">
            <v>030623-0002-01</v>
          </cell>
          <cell r="B13089" t="str">
            <v>RÓTULO DE IDENTIF WHITE 21L 450X250MM</v>
          </cell>
          <cell r="C13089" t="str">
            <v>ROH</v>
          </cell>
          <cell r="D13089" t="str">
            <v>UN</v>
          </cell>
        </row>
        <row r="13090">
          <cell r="A13090" t="str">
            <v>030623-0002-02</v>
          </cell>
          <cell r="B13090" t="str">
            <v>RÓTULO DE IDENTIF WHITE 21L 450X250MM</v>
          </cell>
          <cell r="C13090" t="str">
            <v>VERP</v>
          </cell>
          <cell r="D13090" t="str">
            <v>UN</v>
          </cell>
        </row>
        <row r="13091">
          <cell r="A13091" t="str">
            <v>030623-0003-01</v>
          </cell>
          <cell r="B13091" t="str">
            <v>RÓTULO DE IDENTIF MIRROR 34L 530X285MM</v>
          </cell>
          <cell r="C13091" t="str">
            <v>ROH</v>
          </cell>
          <cell r="D13091" t="str">
            <v>UN</v>
          </cell>
        </row>
        <row r="13092">
          <cell r="A13092" t="str">
            <v>030623-0003-02</v>
          </cell>
          <cell r="B13092" t="str">
            <v>RÓTULO DE IDENTIF MIRROR 34L 530X285MM</v>
          </cell>
          <cell r="C13092" t="str">
            <v>VERP</v>
          </cell>
          <cell r="D13092" t="str">
            <v>UN</v>
          </cell>
        </row>
        <row r="13093">
          <cell r="A13093" t="str">
            <v>030623-0004-01</v>
          </cell>
          <cell r="B13093" t="str">
            <v>RÓTULO DE IDENTIF WHITE 34L 530X285MM</v>
          </cell>
          <cell r="C13093" t="str">
            <v>ROH</v>
          </cell>
          <cell r="D13093" t="str">
            <v>UN</v>
          </cell>
        </row>
        <row r="13094">
          <cell r="A13094" t="str">
            <v>030623-0005-01</v>
          </cell>
          <cell r="B13094" t="str">
            <v>RÓTULO DE IDENTIF BLACK 34L 530X285MM</v>
          </cell>
          <cell r="C13094" t="str">
            <v>ROH</v>
          </cell>
          <cell r="D13094" t="str">
            <v>UN</v>
          </cell>
        </row>
        <row r="13095">
          <cell r="A13095" t="str">
            <v>030623-0009-01</v>
          </cell>
          <cell r="B13095" t="str">
            <v>RÓTULO DE IDENTIF WHITE 34L 530X285MM</v>
          </cell>
          <cell r="C13095" t="str">
            <v>ROH</v>
          </cell>
          <cell r="D13095" t="str">
            <v>UN</v>
          </cell>
        </row>
        <row r="13096">
          <cell r="A13096" t="str">
            <v>030623-0010-01</v>
          </cell>
          <cell r="B13096" t="str">
            <v>RÓTULO DE IDENTIF MIRROR 21L 450X250MM</v>
          </cell>
          <cell r="C13096" t="str">
            <v>ROH</v>
          </cell>
          <cell r="D13096" t="str">
            <v>UN</v>
          </cell>
        </row>
        <row r="13097">
          <cell r="A13097" t="str">
            <v>030623-0011-01</v>
          </cell>
          <cell r="B13097" t="str">
            <v>RÓTULO DE IDENTIF B 21L 450X250MM AR</v>
          </cell>
          <cell r="C13097" t="str">
            <v>ROH</v>
          </cell>
          <cell r="D13097" t="str">
            <v>UN</v>
          </cell>
        </row>
        <row r="13098">
          <cell r="A13098" t="str">
            <v>030623-0012-01</v>
          </cell>
          <cell r="B13098" t="str">
            <v>RÓTULO DE IDENTIF MIR 34L 530X285MM AR</v>
          </cell>
          <cell r="C13098" t="str">
            <v>ROH</v>
          </cell>
          <cell r="D13098" t="str">
            <v>UN</v>
          </cell>
        </row>
        <row r="13099">
          <cell r="A13099" t="str">
            <v>030623-0013-01</v>
          </cell>
          <cell r="B13099" t="str">
            <v>RÓTULO DE IDENTIF W 21L 450X250MM AR</v>
          </cell>
          <cell r="C13099" t="str">
            <v>ROH</v>
          </cell>
          <cell r="D13099" t="str">
            <v>UN</v>
          </cell>
        </row>
        <row r="13100">
          <cell r="A13100" t="str">
            <v>030623-0014-01</v>
          </cell>
          <cell r="B13100" t="str">
            <v>RÓTULO DE IDENTIF B 34L 530X285MM AR</v>
          </cell>
          <cell r="C13100" t="str">
            <v>ROH</v>
          </cell>
          <cell r="D13100" t="str">
            <v>UN</v>
          </cell>
        </row>
        <row r="13101">
          <cell r="A13101" t="str">
            <v>030623-0015-01</v>
          </cell>
          <cell r="B13101" t="str">
            <v>RÓTULO DE IDENTIF W 34L 530X285MM AR</v>
          </cell>
          <cell r="C13101" t="str">
            <v>ROH</v>
          </cell>
          <cell r="D13101" t="str">
            <v>UN</v>
          </cell>
        </row>
        <row r="13102">
          <cell r="A13102" t="str">
            <v>030625-0001-01</v>
          </cell>
          <cell r="B13102" t="str">
            <v>RÓTULO DE IDENTIF CM-700</v>
          </cell>
          <cell r="C13102" t="str">
            <v>ROH</v>
          </cell>
          <cell r="D13102" t="str">
            <v>UN</v>
          </cell>
        </row>
        <row r="13103">
          <cell r="A13103" t="str">
            <v>030625-0001-02</v>
          </cell>
          <cell r="B13103" t="str">
            <v>RÓTULO DE IDENTIF CM-700</v>
          </cell>
          <cell r="C13103" t="str">
            <v>ROH</v>
          </cell>
          <cell r="D13103" t="str">
            <v>UN</v>
          </cell>
        </row>
        <row r="13104">
          <cell r="A13104" t="str">
            <v>030625-0005-01</v>
          </cell>
          <cell r="B13104" t="str">
            <v>RÓTULO DE IDENTIF T1W</v>
          </cell>
          <cell r="C13104" t="str">
            <v>VERP</v>
          </cell>
          <cell r="D13104" t="str">
            <v>UN</v>
          </cell>
        </row>
        <row r="13105">
          <cell r="A13105" t="str">
            <v>030625-0006-01</v>
          </cell>
          <cell r="B13105" t="str">
            <v>RÓTULO DE IDENTIF T2W</v>
          </cell>
          <cell r="C13105" t="str">
            <v>VERP</v>
          </cell>
          <cell r="D13105" t="str">
            <v>UN</v>
          </cell>
        </row>
        <row r="13106">
          <cell r="A13106" t="str">
            <v>030625-0007-01</v>
          </cell>
          <cell r="B13106" t="str">
            <v>RÓTULO DE IDENTIF CM-700-AR</v>
          </cell>
          <cell r="C13106" t="str">
            <v>ROH</v>
          </cell>
          <cell r="D13106" t="str">
            <v>UN</v>
          </cell>
        </row>
        <row r="13107">
          <cell r="A13107" t="str">
            <v>030625-0008-01</v>
          </cell>
          <cell r="B13107" t="str">
            <v>RÓTULO DE IDENTIF TM-1200</v>
          </cell>
          <cell r="C13107" t="str">
            <v>VERP</v>
          </cell>
          <cell r="D13107" t="str">
            <v>UN</v>
          </cell>
        </row>
        <row r="13108">
          <cell r="A13108" t="str">
            <v>030625-0009-01</v>
          </cell>
          <cell r="B13108" t="str">
            <v>RÓTULO DE IDENTIF TM-2200</v>
          </cell>
          <cell r="C13108" t="str">
            <v>VERP</v>
          </cell>
          <cell r="D13108" t="str">
            <v>UN</v>
          </cell>
        </row>
        <row r="13109">
          <cell r="A13109" t="str">
            <v>030625-0010-01</v>
          </cell>
          <cell r="B13109" t="str">
            <v>RÓTULO DE IDENTIF CM-700</v>
          </cell>
          <cell r="C13109" t="str">
            <v>ROH</v>
          </cell>
          <cell r="D13109" t="str">
            <v>UN</v>
          </cell>
        </row>
        <row r="13110">
          <cell r="A13110" t="str">
            <v>030625-0011-01</v>
          </cell>
          <cell r="B13110" t="str">
            <v>RÓTULO DE IDENTIF CM-1000-N</v>
          </cell>
          <cell r="C13110" t="str">
            <v>ROH</v>
          </cell>
          <cell r="D13110" t="str">
            <v>UN</v>
          </cell>
        </row>
        <row r="13111">
          <cell r="A13111" t="str">
            <v>030625-0011-02</v>
          </cell>
          <cell r="B13111" t="str">
            <v>RÓTULO DE IDENTIF CM-1000-N</v>
          </cell>
          <cell r="C13111" t="str">
            <v>ROH</v>
          </cell>
          <cell r="D13111" t="str">
            <v>UN</v>
          </cell>
        </row>
        <row r="13112">
          <cell r="A13112" t="str">
            <v>0307-01</v>
          </cell>
          <cell r="B13112" t="str">
            <v>CONTATO L</v>
          </cell>
          <cell r="C13112" t="str">
            <v>ROH</v>
          </cell>
          <cell r="D13112" t="str">
            <v>UN</v>
          </cell>
        </row>
        <row r="13113">
          <cell r="A13113" t="str">
            <v>0307-02</v>
          </cell>
          <cell r="B13113" t="str">
            <v>BASE MULTIPROCESSADOR [MPN-01] PRETO</v>
          </cell>
          <cell r="C13113" t="str">
            <v>HALB</v>
          </cell>
          <cell r="D13113" t="str">
            <v>UN</v>
          </cell>
        </row>
        <row r="13114">
          <cell r="A13114" t="str">
            <v>0307-02E</v>
          </cell>
          <cell r="B13114" t="str">
            <v>BASE MULTIPROCESSADOR [MPN-01] PRETO</v>
          </cell>
          <cell r="C13114" t="str">
            <v>HALB</v>
          </cell>
          <cell r="D13114" t="str">
            <v>UN</v>
          </cell>
        </row>
        <row r="13115">
          <cell r="A13115" t="str">
            <v>0307-03</v>
          </cell>
          <cell r="B13115" t="str">
            <v>BASE MULTIPROCESSADOR [MPN-01] VERMELHO</v>
          </cell>
          <cell r="C13115" t="str">
            <v>HALB</v>
          </cell>
          <cell r="D13115" t="str">
            <v>UN</v>
          </cell>
        </row>
        <row r="13116">
          <cell r="A13116" t="str">
            <v>0307-03E</v>
          </cell>
          <cell r="B13116" t="str">
            <v>BASE MULTIPROCESSADOR [MPN-01] VERMELHO</v>
          </cell>
          <cell r="C13116" t="str">
            <v>HALB</v>
          </cell>
          <cell r="D13116" t="str">
            <v>UN</v>
          </cell>
        </row>
        <row r="13117">
          <cell r="A13117" t="str">
            <v>0307-04</v>
          </cell>
          <cell r="B13117" t="str">
            <v>BASE MULTIPROCESSADOR [MPN-01] BRANCO</v>
          </cell>
          <cell r="C13117" t="str">
            <v>HALB</v>
          </cell>
          <cell r="D13117" t="str">
            <v>UN</v>
          </cell>
        </row>
        <row r="13118">
          <cell r="A13118" t="str">
            <v>0308-01</v>
          </cell>
          <cell r="B13118" t="str">
            <v>CONTATO I</v>
          </cell>
          <cell r="C13118" t="str">
            <v>ROH</v>
          </cell>
          <cell r="D13118" t="str">
            <v>UN</v>
          </cell>
        </row>
        <row r="13119">
          <cell r="A13119" t="str">
            <v>0308-02</v>
          </cell>
          <cell r="B13119" t="str">
            <v>CONT. VP-01</v>
          </cell>
          <cell r="C13119" t="str">
            <v>ROH</v>
          </cell>
          <cell r="D13119" t="str">
            <v>UN</v>
          </cell>
        </row>
        <row r="13120">
          <cell r="A13120" t="str">
            <v>0308-03</v>
          </cell>
          <cell r="B13120" t="str">
            <v>SDVAPOR VP-01</v>
          </cell>
          <cell r="C13120" t="str">
            <v>ROH</v>
          </cell>
          <cell r="D13120" t="str">
            <v>UN</v>
          </cell>
        </row>
        <row r="13121">
          <cell r="A13121" t="str">
            <v>0308-04</v>
          </cell>
          <cell r="B13121" t="str">
            <v>CONT. DAS PILHAS BX-01</v>
          </cell>
          <cell r="C13121" t="str">
            <v>ROH</v>
          </cell>
          <cell r="D13121" t="str">
            <v>UN</v>
          </cell>
        </row>
        <row r="13122">
          <cell r="A13122" t="str">
            <v>0308-08</v>
          </cell>
          <cell r="B13122" t="str">
            <v>CONT. DAS PILHAS MAIOR RR-02</v>
          </cell>
          <cell r="C13122" t="str">
            <v>ROH</v>
          </cell>
          <cell r="D13122" t="str">
            <v>UN</v>
          </cell>
        </row>
        <row r="13123">
          <cell r="A13123" t="str">
            <v>0308-09</v>
          </cell>
          <cell r="B13123" t="str">
            <v>CONT. DAS PILHAS MENOR MOLA RR-02</v>
          </cell>
          <cell r="C13123" t="str">
            <v>ROH</v>
          </cell>
          <cell r="D13123" t="str">
            <v>UN</v>
          </cell>
        </row>
        <row r="13124">
          <cell r="A13124" t="str">
            <v>0308-10</v>
          </cell>
          <cell r="B13124" t="str">
            <v>CONT. DAS PILHAS MENOR SEM MOLA RR-02</v>
          </cell>
          <cell r="C13124" t="str">
            <v>ROH</v>
          </cell>
          <cell r="D13124" t="str">
            <v>UN</v>
          </cell>
        </row>
        <row r="13125">
          <cell r="A13125" t="str">
            <v>0308-11</v>
          </cell>
          <cell r="B13125" t="str">
            <v>CONT. SEM MOLA DAS PILHAS RP-01/02</v>
          </cell>
          <cell r="C13125" t="str">
            <v>ROH</v>
          </cell>
          <cell r="D13125" t="str">
            <v>UN</v>
          </cell>
        </row>
        <row r="13126">
          <cell r="A13126" t="str">
            <v>0308-12</v>
          </cell>
          <cell r="B13126" t="str">
            <v>CONT. MOLA DAS PILHAS RP-01/02</v>
          </cell>
          <cell r="C13126" t="str">
            <v>ROH</v>
          </cell>
          <cell r="D13126" t="str">
            <v>UN</v>
          </cell>
        </row>
        <row r="13127">
          <cell r="A13127" t="str">
            <v>0308-15</v>
          </cell>
          <cell r="B13127" t="str">
            <v>CONT.SBAT BX-12</v>
          </cell>
          <cell r="C13127" t="str">
            <v>ROH</v>
          </cell>
          <cell r="D13127" t="str">
            <v>UN</v>
          </cell>
        </row>
        <row r="13128">
          <cell r="A13128" t="str">
            <v>0308-16</v>
          </cell>
          <cell r="B13128" t="str">
            <v>CONTATO I + CABINHO MS (VERSAO 2)</v>
          </cell>
          <cell r="C13128" t="str">
            <v>ROH</v>
          </cell>
          <cell r="D13128" t="str">
            <v>UN</v>
          </cell>
        </row>
        <row r="13129">
          <cell r="A13129" t="str">
            <v>0308-18</v>
          </cell>
          <cell r="B13129" t="str">
            <v>CONT. METAL. ATERRAMENTO[PE]</v>
          </cell>
          <cell r="C13129" t="str">
            <v>ROH</v>
          </cell>
          <cell r="D13129" t="str">
            <v>UN</v>
          </cell>
        </row>
        <row r="13130">
          <cell r="A13130" t="str">
            <v>0308-19</v>
          </cell>
          <cell r="B13130" t="str">
            <v>TERMINAL DE CONTATO REPELENTE</v>
          </cell>
          <cell r="C13130" t="str">
            <v>ROH</v>
          </cell>
          <cell r="D13130" t="str">
            <v>UN</v>
          </cell>
        </row>
        <row r="13131">
          <cell r="A13131" t="str">
            <v>0308-20</v>
          </cell>
          <cell r="B13131" t="str">
            <v>TERMINAL DE AQUECIMENTO REPELENTE</v>
          </cell>
          <cell r="C13131" t="str">
            <v>ROH</v>
          </cell>
          <cell r="D13131" t="str">
            <v>UN</v>
          </cell>
        </row>
        <row r="13132">
          <cell r="A13132" t="str">
            <v>0308-21</v>
          </cell>
          <cell r="B13132" t="str">
            <v>CONTATO I+CABINHO+TERMINAL FEMEA MS EURO</v>
          </cell>
          <cell r="C13132" t="str">
            <v>ROH</v>
          </cell>
          <cell r="D13132" t="str">
            <v>UN</v>
          </cell>
        </row>
        <row r="13133">
          <cell r="A13133" t="str">
            <v>0308-22</v>
          </cell>
          <cell r="B13133" t="str">
            <v>CONT. METAL.BAT</v>
          </cell>
          <cell r="C13133" t="str">
            <v>ROH</v>
          </cell>
          <cell r="D13133" t="str">
            <v>UN</v>
          </cell>
        </row>
        <row r="13134">
          <cell r="A13134" t="str">
            <v>0308-23</v>
          </cell>
          <cell r="B13134" t="str">
            <v>CONT. METAL. ATERRAMENTO</v>
          </cell>
          <cell r="C13134" t="str">
            <v>ROH</v>
          </cell>
          <cell r="D13134" t="str">
            <v>UN</v>
          </cell>
        </row>
        <row r="13135">
          <cell r="A13135" t="str">
            <v>0308-24</v>
          </cell>
          <cell r="B13135" t="str">
            <v>CONT. METAL. ATERRAMENTO[PE]</v>
          </cell>
          <cell r="C13135" t="str">
            <v>ROH</v>
          </cell>
          <cell r="D13135" t="str">
            <v>UN</v>
          </cell>
        </row>
        <row r="13136">
          <cell r="A13136" t="str">
            <v>0310-02</v>
          </cell>
          <cell r="B13136" t="str">
            <v>SUPORTE DAS HELICES VTE-01</v>
          </cell>
          <cell r="C13136" t="str">
            <v>HALB</v>
          </cell>
          <cell r="D13136" t="str">
            <v>UN</v>
          </cell>
        </row>
        <row r="13137">
          <cell r="A13137" t="str">
            <v>0310-02E</v>
          </cell>
          <cell r="B13137" t="str">
            <v>SUPORTE DAS HELICES VTE-01</v>
          </cell>
          <cell r="C13137" t="str">
            <v>HALB</v>
          </cell>
          <cell r="D13137" t="str">
            <v>UN</v>
          </cell>
        </row>
        <row r="13138">
          <cell r="A13138" t="str">
            <v>0310-03</v>
          </cell>
          <cell r="B13138" t="str">
            <v>SUPORTE PLAFON VTE-01</v>
          </cell>
          <cell r="C13138" t="str">
            <v>HALB</v>
          </cell>
          <cell r="D13138" t="str">
            <v>UN</v>
          </cell>
        </row>
        <row r="13139">
          <cell r="A13139" t="str">
            <v>0310-03E</v>
          </cell>
          <cell r="B13139" t="str">
            <v>SUPORTE PLAFON VTE-01</v>
          </cell>
          <cell r="C13139" t="str">
            <v>HALB</v>
          </cell>
          <cell r="D13139" t="str">
            <v>UN</v>
          </cell>
        </row>
        <row r="13140">
          <cell r="A13140" t="str">
            <v>0310-04</v>
          </cell>
          <cell r="B13140" t="str">
            <v>PLAFON VTE-01 + SACO</v>
          </cell>
          <cell r="C13140" t="str">
            <v>HALB</v>
          </cell>
          <cell r="D13140" t="str">
            <v>UN</v>
          </cell>
        </row>
        <row r="13141">
          <cell r="A13141" t="str">
            <v>0310-04E</v>
          </cell>
          <cell r="B13141" t="str">
            <v>PLAFON VTE-01 + SACO</v>
          </cell>
          <cell r="C13141" t="str">
            <v>HALB</v>
          </cell>
          <cell r="D13141" t="str">
            <v>UN</v>
          </cell>
        </row>
        <row r="13142">
          <cell r="A13142" t="str">
            <v>0310-05</v>
          </cell>
          <cell r="B13142" t="str">
            <v>ACABAMENTO HELICE VTE-01</v>
          </cell>
          <cell r="C13142" t="str">
            <v>HALB</v>
          </cell>
          <cell r="D13142" t="str">
            <v>UN</v>
          </cell>
        </row>
        <row r="13143">
          <cell r="A13143" t="str">
            <v>0310-05E</v>
          </cell>
          <cell r="B13143" t="str">
            <v>ACABAMENTO HELICE VTE-01</v>
          </cell>
          <cell r="C13143" t="str">
            <v>HALB</v>
          </cell>
          <cell r="D13143" t="str">
            <v>UN</v>
          </cell>
        </row>
        <row r="13144">
          <cell r="A13144" t="str">
            <v>0310-06</v>
          </cell>
          <cell r="B13144" t="str">
            <v>ACABAMENTO SUPERIOR VTE-01 + SACO</v>
          </cell>
          <cell r="C13144" t="str">
            <v>HALB</v>
          </cell>
          <cell r="D13144" t="str">
            <v>UN</v>
          </cell>
        </row>
        <row r="13145">
          <cell r="A13145" t="str">
            <v>0310-06E</v>
          </cell>
          <cell r="B13145" t="str">
            <v>ACABAMENTO SUPERIOR VTE-01 + SACO</v>
          </cell>
          <cell r="C13145" t="str">
            <v>HALB</v>
          </cell>
          <cell r="D13145" t="str">
            <v>UN</v>
          </cell>
        </row>
        <row r="13146">
          <cell r="A13146" t="str">
            <v>0310-07</v>
          </cell>
          <cell r="B13146" t="str">
            <v>TUBO VTE-01</v>
          </cell>
          <cell r="C13146" t="str">
            <v>HALB</v>
          </cell>
          <cell r="D13146" t="str">
            <v>UN</v>
          </cell>
        </row>
        <row r="13147">
          <cell r="A13147" t="str">
            <v>0310-07E</v>
          </cell>
          <cell r="B13147" t="str">
            <v>TUBO VTE-01</v>
          </cell>
          <cell r="C13147" t="str">
            <v>HALB</v>
          </cell>
          <cell r="D13147" t="str">
            <v>UN</v>
          </cell>
        </row>
        <row r="13148">
          <cell r="A13148" t="str">
            <v>0310-09</v>
          </cell>
          <cell r="B13148" t="str">
            <v>SC SUPORTE DO MOTOR SINCRONO (VERSAO 2)</v>
          </cell>
          <cell r="C13148" t="str">
            <v>HALB</v>
          </cell>
          <cell r="D13148" t="str">
            <v>UN</v>
          </cell>
        </row>
        <row r="13149">
          <cell r="A13149" t="str">
            <v>0310-09E</v>
          </cell>
          <cell r="B13149" t="str">
            <v>SC SUPORTE DO MOTOR SINCRONO (VERSAO 2)</v>
          </cell>
          <cell r="C13149" t="str">
            <v>HALB</v>
          </cell>
          <cell r="D13149" t="str">
            <v>UN</v>
          </cell>
        </row>
        <row r="13150">
          <cell r="A13150" t="str">
            <v>0310-10</v>
          </cell>
          <cell r="B13150" t="str">
            <v>SUPORTE DO MOTOR SINCRONO VERSÃO 02</v>
          </cell>
          <cell r="C13150" t="str">
            <v>HALB</v>
          </cell>
          <cell r="D13150" t="str">
            <v>UN</v>
          </cell>
        </row>
        <row r="13151">
          <cell r="A13151" t="str">
            <v>0310-11</v>
          </cell>
          <cell r="B13151" t="str">
            <v>TUBO PRETO [VTE]</v>
          </cell>
          <cell r="C13151" t="str">
            <v>HALB</v>
          </cell>
          <cell r="D13151" t="str">
            <v>UN</v>
          </cell>
        </row>
        <row r="13152">
          <cell r="A13152" t="str">
            <v>0310-11E</v>
          </cell>
          <cell r="B13152" t="str">
            <v>TUBO PRETO [VTE]</v>
          </cell>
          <cell r="C13152" t="str">
            <v>HALB</v>
          </cell>
          <cell r="D13152" t="str">
            <v>UN</v>
          </cell>
        </row>
        <row r="13153">
          <cell r="A13153" t="str">
            <v>0310-13</v>
          </cell>
          <cell r="B13153" t="str">
            <v>ACABAMENTO SUPERIOR PRETO + SACO [VTE]</v>
          </cell>
          <cell r="C13153" t="str">
            <v>HALB</v>
          </cell>
          <cell r="D13153" t="str">
            <v>UN</v>
          </cell>
        </row>
        <row r="13154">
          <cell r="A13154" t="str">
            <v>0310-13E</v>
          </cell>
          <cell r="B13154" t="str">
            <v>ACABAMENTO SUPERIOR PRETO + SACO [VTE]</v>
          </cell>
          <cell r="C13154" t="str">
            <v>HALB</v>
          </cell>
          <cell r="D13154" t="str">
            <v>UN</v>
          </cell>
        </row>
        <row r="13155">
          <cell r="A13155" t="str">
            <v>0310-14</v>
          </cell>
          <cell r="B13155" t="str">
            <v>SUPORTE DAS HELICES PRETO [VTE]</v>
          </cell>
          <cell r="C13155" t="str">
            <v>HALB</v>
          </cell>
          <cell r="D13155" t="str">
            <v>UN</v>
          </cell>
        </row>
        <row r="13156">
          <cell r="A13156" t="str">
            <v>0310-14E</v>
          </cell>
          <cell r="B13156" t="str">
            <v>SUPORTE DAS HELICES PRETO [VTE]</v>
          </cell>
          <cell r="C13156" t="str">
            <v>HALB</v>
          </cell>
          <cell r="D13156" t="str">
            <v>UN</v>
          </cell>
        </row>
        <row r="13157">
          <cell r="A13157" t="str">
            <v>0310-15</v>
          </cell>
          <cell r="B13157" t="str">
            <v>SUPORTE PLAFON PRETO [VTE]</v>
          </cell>
          <cell r="C13157" t="str">
            <v>HALB</v>
          </cell>
          <cell r="D13157" t="str">
            <v>UN</v>
          </cell>
        </row>
        <row r="13158">
          <cell r="A13158" t="str">
            <v>0310-15E</v>
          </cell>
          <cell r="B13158" t="str">
            <v>SUPORTE PLAFON PRETO [VTE]</v>
          </cell>
          <cell r="C13158" t="str">
            <v>HALB</v>
          </cell>
          <cell r="D13158" t="str">
            <v>UN</v>
          </cell>
        </row>
        <row r="13159">
          <cell r="A13159" t="str">
            <v>0310-16</v>
          </cell>
          <cell r="B13159" t="str">
            <v>DISPOSITIVO SEGURANÇA COPO COMPLETO [DG]</v>
          </cell>
          <cell r="C13159" t="str">
            <v>ROH</v>
          </cell>
          <cell r="D13159" t="str">
            <v>UN</v>
          </cell>
        </row>
        <row r="13160">
          <cell r="A13160" t="str">
            <v>0310-17</v>
          </cell>
          <cell r="B13160" t="str">
            <v>CHA SEGUR. 125/250V10A CABINHOS-CJ[E]</v>
          </cell>
          <cell r="C13160" t="str">
            <v>ROH</v>
          </cell>
          <cell r="D13160" t="str">
            <v>UN</v>
          </cell>
        </row>
        <row r="13161">
          <cell r="A13161" t="str">
            <v>0310-18</v>
          </cell>
          <cell r="B13161" t="str">
            <v>CHA SEGUR. 250V 5A CABINHOS-CJ[E]</v>
          </cell>
          <cell r="C13161" t="str">
            <v>ROH</v>
          </cell>
          <cell r="D13161" t="str">
            <v>UN</v>
          </cell>
        </row>
        <row r="13162">
          <cell r="A13162" t="str">
            <v>0310-19</v>
          </cell>
          <cell r="B13162" t="str">
            <v>ACABAMENTO SUPERIOR VT-RP</v>
          </cell>
          <cell r="C13162" t="str">
            <v>HALB</v>
          </cell>
          <cell r="D13162" t="str">
            <v>UN</v>
          </cell>
        </row>
        <row r="13163">
          <cell r="A13163" t="str">
            <v>0310-19E</v>
          </cell>
          <cell r="B13163" t="str">
            <v>ACABAMENTO SUPERIOR VT-RP</v>
          </cell>
          <cell r="C13163" t="str">
            <v>HALB</v>
          </cell>
          <cell r="D13163" t="str">
            <v>UN</v>
          </cell>
        </row>
        <row r="13164">
          <cell r="A13164" t="str">
            <v>0310-20</v>
          </cell>
          <cell r="B13164" t="str">
            <v>ACABAMENTO CENTRAL VT-RP</v>
          </cell>
          <cell r="C13164" t="str">
            <v>HALB</v>
          </cell>
          <cell r="D13164" t="str">
            <v>UN</v>
          </cell>
        </row>
        <row r="13165">
          <cell r="A13165" t="str">
            <v>0310-20E</v>
          </cell>
          <cell r="B13165" t="str">
            <v>ACABAMENTO CENTRAL VT-RP</v>
          </cell>
          <cell r="C13165" t="str">
            <v>HALB</v>
          </cell>
          <cell r="D13165" t="str">
            <v>UN</v>
          </cell>
        </row>
        <row r="13166">
          <cell r="A13166" t="str">
            <v>0310-21</v>
          </cell>
          <cell r="B13166" t="str">
            <v>ACABAMENTO INFERIOR VT-RP</v>
          </cell>
          <cell r="C13166" t="str">
            <v>HALB</v>
          </cell>
          <cell r="D13166" t="str">
            <v>UN</v>
          </cell>
        </row>
        <row r="13167">
          <cell r="A13167" t="str">
            <v>0310-21E</v>
          </cell>
          <cell r="B13167" t="str">
            <v>ACABAMENTO INFERIOR VT-RP</v>
          </cell>
          <cell r="C13167" t="str">
            <v>HALB</v>
          </cell>
          <cell r="D13167" t="str">
            <v>UN</v>
          </cell>
        </row>
        <row r="13168">
          <cell r="A13168" t="str">
            <v>0310-22</v>
          </cell>
          <cell r="B13168" t="str">
            <v>SC SUPORTE DO MOTOR SINCRONO EUROPA</v>
          </cell>
          <cell r="C13168" t="str">
            <v>HALB</v>
          </cell>
          <cell r="D13168" t="str">
            <v>UN</v>
          </cell>
        </row>
        <row r="13169">
          <cell r="A13169" t="str">
            <v>0310-22E</v>
          </cell>
          <cell r="B13169" t="str">
            <v>SC SUPORTE DO MOTOR SINCRONO EUROPA</v>
          </cell>
          <cell r="C13169" t="str">
            <v>HALB</v>
          </cell>
          <cell r="D13169" t="str">
            <v>UN</v>
          </cell>
        </row>
        <row r="13170">
          <cell r="A13170" t="str">
            <v>0310-23</v>
          </cell>
          <cell r="B13170" t="str">
            <v>ACABAMENTO INFERIOR GRAVADO [VT-RP-01]</v>
          </cell>
          <cell r="C13170" t="str">
            <v>HALB</v>
          </cell>
          <cell r="D13170" t="str">
            <v>UN</v>
          </cell>
        </row>
        <row r="13171">
          <cell r="A13171" t="str">
            <v>0310-24</v>
          </cell>
          <cell r="B13171" t="str">
            <v>ACABAMENTO SUPERIOR PINTADO VT-RP</v>
          </cell>
          <cell r="C13171" t="str">
            <v>HALB</v>
          </cell>
          <cell r="D13171" t="str">
            <v>UN</v>
          </cell>
        </row>
        <row r="13172">
          <cell r="A13172" t="str">
            <v>0310-25</v>
          </cell>
          <cell r="B13172" t="str">
            <v>ACABAMENTO CENTRAL PINTADO VT-RP</v>
          </cell>
          <cell r="C13172" t="str">
            <v>HALB</v>
          </cell>
          <cell r="D13172" t="str">
            <v>UN</v>
          </cell>
        </row>
        <row r="13173">
          <cell r="A13173" t="str">
            <v>0310-26</v>
          </cell>
          <cell r="B13173" t="str">
            <v>ACABAMENTO INFERIOR PINTADO VT-RP</v>
          </cell>
          <cell r="C13173" t="str">
            <v>HALB</v>
          </cell>
          <cell r="D13173" t="str">
            <v>UN</v>
          </cell>
        </row>
        <row r="13174">
          <cell r="A13174" t="str">
            <v>0310-27</v>
          </cell>
          <cell r="B13174" t="str">
            <v>ACABAMENTO CENTRAL+ETIQRESINA[VT-RP-01]</v>
          </cell>
          <cell r="C13174" t="str">
            <v>HALB</v>
          </cell>
          <cell r="D13174" t="str">
            <v>UN</v>
          </cell>
        </row>
        <row r="13175">
          <cell r="A13175" t="str">
            <v>0310-27E</v>
          </cell>
          <cell r="B13175" t="str">
            <v>ACABAMENTO CENTRAL+ETIQRESINA[VT-RP-01]</v>
          </cell>
          <cell r="C13175" t="str">
            <v>HALB</v>
          </cell>
          <cell r="D13175" t="str">
            <v>UN</v>
          </cell>
        </row>
        <row r="13176">
          <cell r="A13176" t="str">
            <v>0310-28</v>
          </cell>
          <cell r="B13176" t="str">
            <v>ACAB.BORR. CB PL[AF]</v>
          </cell>
          <cell r="C13176" t="str">
            <v>ROH</v>
          </cell>
          <cell r="D13176" t="str">
            <v>UN</v>
          </cell>
        </row>
        <row r="13177">
          <cell r="A13177" t="str">
            <v>0310-29</v>
          </cell>
          <cell r="B13177" t="str">
            <v>SUPORTE DO CONJUNTO PTC [VT-RP-02]</v>
          </cell>
          <cell r="C13177" t="str">
            <v>HALB</v>
          </cell>
          <cell r="D13177" t="str">
            <v>UN</v>
          </cell>
        </row>
        <row r="13178">
          <cell r="A13178" t="str">
            <v>0310-29E</v>
          </cell>
          <cell r="B13178" t="str">
            <v>SUPORTE DO CONJUNTO PTC [VT-RP-02]</v>
          </cell>
          <cell r="C13178" t="str">
            <v>HALB</v>
          </cell>
          <cell r="D13178" t="str">
            <v>UN</v>
          </cell>
        </row>
        <row r="13179">
          <cell r="A13179" t="str">
            <v>0310-30</v>
          </cell>
          <cell r="B13179" t="str">
            <v>TAMPA DO ACABAMENTO CENTRAL [VT-RP-02]</v>
          </cell>
          <cell r="C13179" t="str">
            <v>HALB</v>
          </cell>
          <cell r="D13179" t="str">
            <v>UN</v>
          </cell>
        </row>
        <row r="13180">
          <cell r="A13180" t="str">
            <v>0310-30E</v>
          </cell>
          <cell r="B13180" t="str">
            <v>TAMPA DO ACABAMENTO CENTRAL [VT-RP-02]</v>
          </cell>
          <cell r="C13180" t="str">
            <v>HALB</v>
          </cell>
          <cell r="D13180" t="str">
            <v>UN</v>
          </cell>
        </row>
        <row r="13181">
          <cell r="A13181" t="str">
            <v>0310-31</v>
          </cell>
          <cell r="B13181" t="str">
            <v>SC SUPORTE DA TOMADA+TOMADA AZUL [VT-TM]</v>
          </cell>
          <cell r="C13181" t="str">
            <v>HALB</v>
          </cell>
          <cell r="D13181" t="str">
            <v>UN</v>
          </cell>
        </row>
        <row r="13182">
          <cell r="A13182" t="str">
            <v>0310-31E</v>
          </cell>
          <cell r="B13182" t="str">
            <v>SC SUPORTE DA TOMADA+TOMADA AZUL [VT-TM]</v>
          </cell>
          <cell r="C13182" t="str">
            <v>HALB</v>
          </cell>
          <cell r="D13182" t="str">
            <v>UN</v>
          </cell>
        </row>
        <row r="13183">
          <cell r="A13183" t="str">
            <v>0310-32</v>
          </cell>
          <cell r="B13183" t="str">
            <v>TAMPA DA HASTE REPELENTE [VT-RP-02]</v>
          </cell>
          <cell r="C13183" t="str">
            <v>HALB</v>
          </cell>
          <cell r="D13183" t="str">
            <v>UN</v>
          </cell>
        </row>
        <row r="13184">
          <cell r="A13184" t="str">
            <v>0310-32E</v>
          </cell>
          <cell r="B13184" t="str">
            <v>TAMPA DA HASTE REPELENTE [VT-RP-02]</v>
          </cell>
          <cell r="C13184" t="str">
            <v>HALB</v>
          </cell>
          <cell r="D13184" t="str">
            <v>UN</v>
          </cell>
        </row>
        <row r="13185">
          <cell r="A13185" t="str">
            <v>0310-33</v>
          </cell>
          <cell r="B13185" t="str">
            <v>ACABAMENTO CENTRAL+ETIQRESINA[VT-RP-03]</v>
          </cell>
          <cell r="C13185" t="str">
            <v>HALB</v>
          </cell>
          <cell r="D13185" t="str">
            <v>UN</v>
          </cell>
        </row>
        <row r="13186">
          <cell r="A13186" t="str">
            <v>0310-33E</v>
          </cell>
          <cell r="B13186" t="str">
            <v>ACABAMENTO CENTRAL+ETIQRESINA[VT-RP-03]</v>
          </cell>
          <cell r="C13186" t="str">
            <v>HALB</v>
          </cell>
          <cell r="D13186" t="str">
            <v>UN</v>
          </cell>
        </row>
        <row r="13187">
          <cell r="A13187" t="str">
            <v>0310-35</v>
          </cell>
          <cell r="B13187" t="str">
            <v>TAMPA DO ACABAMEN CENTRAL PINT[VT-RP-02]</v>
          </cell>
          <cell r="C13187" t="str">
            <v>HALB</v>
          </cell>
          <cell r="D13187" t="str">
            <v>UN</v>
          </cell>
        </row>
        <row r="13188">
          <cell r="A13188" t="str">
            <v>0310-35E</v>
          </cell>
          <cell r="B13188" t="str">
            <v>TAMPA DO ACABAMEN CENTRAL PINT[VT-RP-02]</v>
          </cell>
          <cell r="C13188" t="str">
            <v>HALB</v>
          </cell>
          <cell r="D13188" t="str">
            <v>UN</v>
          </cell>
        </row>
        <row r="13189">
          <cell r="A13189" t="str">
            <v>0310-36</v>
          </cell>
          <cell r="B13189" t="str">
            <v>ACABAMENTO INFERIOR GRAVADO[VT-RP-02/03]</v>
          </cell>
          <cell r="C13189" t="str">
            <v>HALB</v>
          </cell>
          <cell r="D13189" t="str">
            <v>UN</v>
          </cell>
        </row>
        <row r="13190">
          <cell r="A13190" t="str">
            <v>0310-37</v>
          </cell>
          <cell r="B13190" t="str">
            <v>TAMPA DO ACABAMEN CENTRAL GRAV[VT-RP-02]</v>
          </cell>
          <cell r="C13190" t="str">
            <v>HALB</v>
          </cell>
          <cell r="D13190" t="str">
            <v>UN</v>
          </cell>
        </row>
        <row r="13191">
          <cell r="A13191" t="str">
            <v>0310-38</v>
          </cell>
          <cell r="B13191" t="str">
            <v>BOTÃO FLANGEADO L-900 PR + ETIQUETA INOX</v>
          </cell>
          <cell r="C13191" t="str">
            <v>HALB</v>
          </cell>
          <cell r="D13191" t="str">
            <v>UN</v>
          </cell>
        </row>
        <row r="13192">
          <cell r="A13192" t="str">
            <v>0310-38E</v>
          </cell>
          <cell r="B13192" t="str">
            <v>BOTÃO FLANGEADO L-900 PR + ETIQUETA INOX</v>
          </cell>
          <cell r="C13192" t="str">
            <v>HALB</v>
          </cell>
          <cell r="D13192" t="str">
            <v>UN</v>
          </cell>
        </row>
        <row r="13193">
          <cell r="A13193" t="str">
            <v>0310-39</v>
          </cell>
          <cell r="B13193" t="str">
            <v>ACABAMENTO CENTRAL [VT-RP-02]</v>
          </cell>
          <cell r="C13193" t="str">
            <v>HALB</v>
          </cell>
          <cell r="D13193" t="str">
            <v>UN</v>
          </cell>
        </row>
        <row r="13194">
          <cell r="A13194" t="str">
            <v>0310-39E</v>
          </cell>
          <cell r="B13194" t="str">
            <v>ACABAMENTO CENTRAL [VT-RP-02]</v>
          </cell>
          <cell r="C13194" t="str">
            <v>HALB</v>
          </cell>
          <cell r="D13194" t="str">
            <v>UN</v>
          </cell>
        </row>
        <row r="13195">
          <cell r="A13195" t="str">
            <v>0310-43</v>
          </cell>
          <cell r="B13195" t="str">
            <v>PLACA TRASEIRA VENTILADOR [PRO-P/PRO-E]</v>
          </cell>
          <cell r="C13195" t="str">
            <v>HALB</v>
          </cell>
          <cell r="D13195" t="str">
            <v>UN</v>
          </cell>
        </row>
        <row r="13196">
          <cell r="A13196" t="str">
            <v>0310-43E</v>
          </cell>
          <cell r="B13196" t="str">
            <v>PLACA TRASEIRA VENTILADOR [PRO-P/PRO-E]</v>
          </cell>
          <cell r="C13196" t="str">
            <v>HALB</v>
          </cell>
          <cell r="D13196" t="str">
            <v>UN</v>
          </cell>
        </row>
        <row r="13197">
          <cell r="A13197" t="str">
            <v>0310-44</v>
          </cell>
          <cell r="B13197" t="str">
            <v>ACABAMENTO CENTRAL+ETIQRESI[VT-RP-03]ING</v>
          </cell>
          <cell r="C13197" t="str">
            <v>HALB</v>
          </cell>
          <cell r="D13197" t="str">
            <v>UN</v>
          </cell>
        </row>
        <row r="13198">
          <cell r="A13198" t="str">
            <v>0310-44E</v>
          </cell>
          <cell r="B13198" t="str">
            <v>ACABAMENTO CENTRAL+ETIQRESI[VT-RP-03]ING</v>
          </cell>
          <cell r="C13198" t="str">
            <v>HALB</v>
          </cell>
          <cell r="D13198" t="str">
            <v>UN</v>
          </cell>
        </row>
        <row r="13199">
          <cell r="A13199" t="str">
            <v>0310-45</v>
          </cell>
          <cell r="B13199" t="str">
            <v>ACABAMENTO INFERIOR GRAV[VT-RP-02/03]ING</v>
          </cell>
          <cell r="C13199" t="str">
            <v>HALB</v>
          </cell>
          <cell r="D13199" t="str">
            <v>UN</v>
          </cell>
        </row>
        <row r="13200">
          <cell r="A13200" t="str">
            <v>0310-46</v>
          </cell>
          <cell r="B13200" t="str">
            <v>BOTÃO FLANGEADO [L-900] VERMELHO</v>
          </cell>
          <cell r="C13200" t="str">
            <v>HALB</v>
          </cell>
          <cell r="D13200" t="str">
            <v>UN</v>
          </cell>
        </row>
        <row r="13201">
          <cell r="A13201" t="str">
            <v>0310-47</v>
          </cell>
          <cell r="B13201" t="str">
            <v>BOTÃO FLANGEADO L-900 VERM + ETIQ INOX</v>
          </cell>
          <cell r="C13201" t="str">
            <v>HALB</v>
          </cell>
          <cell r="D13201" t="str">
            <v>UN</v>
          </cell>
        </row>
        <row r="13202">
          <cell r="A13202" t="str">
            <v>0310-47E</v>
          </cell>
          <cell r="B13202" t="str">
            <v>BOTÃO FLANGEADO L-900 VERM + ETIQ INOX</v>
          </cell>
          <cell r="C13202" t="str">
            <v>HALB</v>
          </cell>
          <cell r="D13202" t="str">
            <v>UN</v>
          </cell>
        </row>
        <row r="13203">
          <cell r="A13203" t="str">
            <v>0310-48</v>
          </cell>
          <cell r="B13203" t="str">
            <v>ACAB.BORR. CB PL[AF]</v>
          </cell>
          <cell r="C13203" t="str">
            <v>ROH</v>
          </cell>
          <cell r="D13203" t="str">
            <v>UN</v>
          </cell>
        </row>
        <row r="13204">
          <cell r="A13204" t="str">
            <v>0310-49</v>
          </cell>
          <cell r="B13204" t="str">
            <v>ADER. INOX GRAV SUP PLAS.[CS]</v>
          </cell>
          <cell r="C13204" t="str">
            <v>ROH</v>
          </cell>
          <cell r="D13204" t="str">
            <v>UN</v>
          </cell>
        </row>
        <row r="13205">
          <cell r="A13205" t="str">
            <v>0310-50</v>
          </cell>
          <cell r="B13205" t="str">
            <v>ADER. INOX GRAV SUP PLAS.[CS]</v>
          </cell>
          <cell r="C13205" t="str">
            <v>ROH</v>
          </cell>
          <cell r="D13205" t="str">
            <v>UN</v>
          </cell>
        </row>
        <row r="13206">
          <cell r="A13206" t="str">
            <v>0310-51</v>
          </cell>
          <cell r="B13206" t="str">
            <v>ACAB. PLAS. GRAV[HP]</v>
          </cell>
          <cell r="C13206" t="str">
            <v>ROH</v>
          </cell>
          <cell r="D13206" t="str">
            <v>UN</v>
          </cell>
        </row>
        <row r="13207">
          <cell r="A13207" t="str">
            <v>0310-52</v>
          </cell>
          <cell r="B13207" t="str">
            <v>ACAB. PLAS. GAB DIR.[HP]</v>
          </cell>
          <cell r="C13207" t="str">
            <v>ROH</v>
          </cell>
          <cell r="D13207" t="str">
            <v>UN</v>
          </cell>
        </row>
        <row r="13208">
          <cell r="A13208" t="str">
            <v>0310-53</v>
          </cell>
          <cell r="B13208" t="str">
            <v>ACAB. PLAS. GAB ESQ.[HP]</v>
          </cell>
          <cell r="C13208" t="str">
            <v>ROH</v>
          </cell>
          <cell r="D13208" t="str">
            <v>UN</v>
          </cell>
        </row>
        <row r="13209">
          <cell r="A13209" t="str">
            <v>0310-54</v>
          </cell>
          <cell r="B13209" t="str">
            <v>ADER. CP PLAS. PRT[CS]</v>
          </cell>
          <cell r="C13209" t="str">
            <v>ROH</v>
          </cell>
          <cell r="D13209" t="str">
            <v>UN</v>
          </cell>
        </row>
        <row r="13210">
          <cell r="A13210" t="str">
            <v>0310-55</v>
          </cell>
          <cell r="B13210" t="str">
            <v>ACABAMENTO INFERIOR [VTX] PRATA</v>
          </cell>
          <cell r="C13210" t="str">
            <v>HALB</v>
          </cell>
          <cell r="D13210" t="str">
            <v>UN</v>
          </cell>
        </row>
        <row r="13211">
          <cell r="A13211" t="str">
            <v>0310-55E</v>
          </cell>
          <cell r="B13211" t="str">
            <v>ACABAMENTO INFERIOR [VTX] PRATA</v>
          </cell>
          <cell r="C13211" t="str">
            <v>HALB</v>
          </cell>
          <cell r="D13211" t="str">
            <v>UN</v>
          </cell>
        </row>
        <row r="13212">
          <cell r="A13212" t="str">
            <v>0310-56</v>
          </cell>
          <cell r="B13212" t="str">
            <v>ACABAMENTO INFERIOR [VTX] PRATA GRAVADO</v>
          </cell>
          <cell r="C13212" t="str">
            <v>HALB</v>
          </cell>
          <cell r="D13212" t="str">
            <v>UN</v>
          </cell>
        </row>
        <row r="13213">
          <cell r="A13213" t="str">
            <v>0310-57</v>
          </cell>
          <cell r="B13213" t="str">
            <v>ACABAMENTO CENTRAL [VTX-40-8P-RL]</v>
          </cell>
          <cell r="C13213" t="str">
            <v>HALB</v>
          </cell>
          <cell r="D13213" t="str">
            <v>UN</v>
          </cell>
        </row>
        <row r="13214">
          <cell r="A13214" t="str">
            <v>0310-57E</v>
          </cell>
          <cell r="B13214" t="str">
            <v>ACABAMENTO CENTRAL [VTX-40-8P-RL]</v>
          </cell>
          <cell r="C13214" t="str">
            <v>HALB</v>
          </cell>
          <cell r="D13214" t="str">
            <v>UN</v>
          </cell>
        </row>
        <row r="13215">
          <cell r="A13215" t="str">
            <v>0310-58</v>
          </cell>
          <cell r="B13215" t="str">
            <v>ACABAMENTO CENTRAL+ETQRESI[VTX-40-8P-RL]</v>
          </cell>
          <cell r="C13215" t="str">
            <v>HALB</v>
          </cell>
          <cell r="D13215" t="str">
            <v>UN</v>
          </cell>
        </row>
        <row r="13216">
          <cell r="A13216" t="str">
            <v>0310-58E</v>
          </cell>
          <cell r="B13216" t="str">
            <v>ACABAMENTO CENTRAL+ETQRESI[VTX-40-8P-RL]</v>
          </cell>
          <cell r="C13216" t="str">
            <v>HALB</v>
          </cell>
          <cell r="D13216" t="str">
            <v>UN</v>
          </cell>
        </row>
        <row r="13217">
          <cell r="A13217" t="str">
            <v>0310-59</v>
          </cell>
          <cell r="B13217" t="str">
            <v>ACABAMENTO SUPERIOR [BMV-03] PRETO</v>
          </cell>
          <cell r="C13217" t="str">
            <v>HALB</v>
          </cell>
          <cell r="D13217" t="str">
            <v>UN</v>
          </cell>
        </row>
        <row r="13218">
          <cell r="A13218" t="str">
            <v>0310-59E</v>
          </cell>
          <cell r="B13218" t="str">
            <v>ACABAMENTO SUPERIOR [BMV-03] PRETO</v>
          </cell>
          <cell r="C13218" t="str">
            <v>HALB</v>
          </cell>
          <cell r="D13218" t="str">
            <v>UN</v>
          </cell>
        </row>
        <row r="13219">
          <cell r="A13219" t="str">
            <v>0310-60</v>
          </cell>
          <cell r="B13219" t="str">
            <v>ACABAMENTO CENTRAL [BMV-03] PRETO</v>
          </cell>
          <cell r="C13219" t="str">
            <v>HALB</v>
          </cell>
          <cell r="D13219" t="str">
            <v>UN</v>
          </cell>
        </row>
        <row r="13220">
          <cell r="A13220" t="str">
            <v>0310-60E</v>
          </cell>
          <cell r="B13220" t="str">
            <v>ACABAMENTO CENTRAL [BMV-03] PRETO</v>
          </cell>
          <cell r="C13220" t="str">
            <v>HALB</v>
          </cell>
          <cell r="D13220" t="str">
            <v>UN</v>
          </cell>
        </row>
        <row r="13221">
          <cell r="A13221" t="str">
            <v>0310-61</v>
          </cell>
          <cell r="B13221" t="str">
            <v>TAMPA DO ACABAMENTO CENTRAL [BMV-03] PR</v>
          </cell>
          <cell r="C13221" t="str">
            <v>HALB</v>
          </cell>
          <cell r="D13221" t="str">
            <v>UN</v>
          </cell>
        </row>
        <row r="13222">
          <cell r="A13222" t="str">
            <v>0310-61E</v>
          </cell>
          <cell r="B13222" t="str">
            <v>TAMPA DO ACABAMENTO CENTRAL [BMV-03] PR</v>
          </cell>
          <cell r="C13222" t="str">
            <v>HALB</v>
          </cell>
          <cell r="D13222" t="str">
            <v>UN</v>
          </cell>
        </row>
        <row r="13223">
          <cell r="A13223" t="str">
            <v>0310-62</v>
          </cell>
          <cell r="B13223" t="str">
            <v>ACABAMENTO INFERIOR [BMV-03] PRETO</v>
          </cell>
          <cell r="C13223" t="str">
            <v>HALB</v>
          </cell>
          <cell r="D13223" t="str">
            <v>UN</v>
          </cell>
        </row>
        <row r="13224">
          <cell r="A13224" t="str">
            <v>0310-62E</v>
          </cell>
          <cell r="B13224" t="str">
            <v>ACABAMENTO INFERIOR [BMV-03] PRETO</v>
          </cell>
          <cell r="C13224" t="str">
            <v>HALB</v>
          </cell>
          <cell r="D13224" t="str">
            <v>UN</v>
          </cell>
        </row>
        <row r="13225">
          <cell r="A13225" t="str">
            <v>0310-63</v>
          </cell>
          <cell r="B13225" t="str">
            <v>ACABAMENTO INFERIOR [BMV-03] PR GRAVADO</v>
          </cell>
          <cell r="C13225" t="str">
            <v>HALB</v>
          </cell>
          <cell r="D13225" t="str">
            <v>UN</v>
          </cell>
        </row>
        <row r="13226">
          <cell r="A13226" t="str">
            <v>0310-64</v>
          </cell>
          <cell r="B13226" t="str">
            <v>ACABAMEN FRONT PLÁST PRETO PLC AQUEC [P]</v>
          </cell>
          <cell r="C13226" t="str">
            <v>ROH</v>
          </cell>
          <cell r="D13226" t="str">
            <v>UN</v>
          </cell>
        </row>
        <row r="13227">
          <cell r="A13227" t="str">
            <v>0310-65</v>
          </cell>
          <cell r="B13227" t="str">
            <v>ACABAMEN TRASE PLÁST PRETO PLC AQUEC [P]</v>
          </cell>
          <cell r="C13227" t="str">
            <v>ROH</v>
          </cell>
          <cell r="D13227" t="str">
            <v>UN</v>
          </cell>
        </row>
        <row r="13228">
          <cell r="A13228" t="str">
            <v>0310-66</v>
          </cell>
          <cell r="B13228" t="str">
            <v>SUPORTE DO MOTOR SINCRONO VERSÃO 03 (M2)</v>
          </cell>
          <cell r="C13228" t="str">
            <v>HALB</v>
          </cell>
          <cell r="D13228" t="str">
            <v>UN</v>
          </cell>
        </row>
        <row r="13229">
          <cell r="A13229" t="str">
            <v>0310-66A</v>
          </cell>
          <cell r="B13229" t="str">
            <v>SUPORTE DO MOTOR SINCRONO VERSÃO 03 (M3)</v>
          </cell>
          <cell r="C13229" t="str">
            <v>HALB</v>
          </cell>
          <cell r="D13229" t="str">
            <v>UN</v>
          </cell>
        </row>
        <row r="13230">
          <cell r="A13230" t="str">
            <v>0310-66B</v>
          </cell>
          <cell r="B13230" t="str">
            <v>SUPORTE DO MOTOR SINCRONO VERSÃO 03 (M4)</v>
          </cell>
          <cell r="C13230" t="str">
            <v>HALB</v>
          </cell>
          <cell r="D13230" t="str">
            <v>UN</v>
          </cell>
        </row>
        <row r="13231">
          <cell r="A13231" t="str">
            <v>0310-67</v>
          </cell>
          <cell r="B13231" t="str">
            <v>SC SUPORTE DO MOTOR SINCRONO (VERSAO 3)</v>
          </cell>
          <cell r="C13231" t="str">
            <v>HALB</v>
          </cell>
          <cell r="D13231" t="str">
            <v>UN</v>
          </cell>
        </row>
        <row r="13232">
          <cell r="A13232" t="str">
            <v>0310-68</v>
          </cell>
          <cell r="B13232" t="str">
            <v>ACABAMEN FRONT PLÁST PRETO PLC AQUEC [P]</v>
          </cell>
          <cell r="C13232" t="str">
            <v>ROH</v>
          </cell>
          <cell r="D13232" t="str">
            <v>UN</v>
          </cell>
        </row>
        <row r="13233">
          <cell r="A13233" t="str">
            <v>0310-69</v>
          </cell>
          <cell r="B13233" t="str">
            <v>ACABAMEN TRASE PLÁST PRETO PLC AQUEC [P]</v>
          </cell>
          <cell r="C13233" t="str">
            <v>ROH</v>
          </cell>
          <cell r="D13233" t="str">
            <v>UN</v>
          </cell>
        </row>
        <row r="13234">
          <cell r="A13234" t="str">
            <v>0310-70</v>
          </cell>
          <cell r="B13234" t="str">
            <v>DISPOSITIVO SEGURANÇA COPO COMPLETO [DG]</v>
          </cell>
          <cell r="C13234" t="str">
            <v>ROH</v>
          </cell>
          <cell r="D13234" t="str">
            <v>UN</v>
          </cell>
        </row>
        <row r="13235">
          <cell r="A13235" t="str">
            <v>0310-71</v>
          </cell>
          <cell r="B13235" t="str">
            <v>COBERTURA SUPERIOR PLÁST GRAFTE GRVDA[P]</v>
          </cell>
          <cell r="C13235" t="str">
            <v>ROH</v>
          </cell>
          <cell r="D13235" t="str">
            <v>UN</v>
          </cell>
        </row>
        <row r="13236">
          <cell r="A13236" t="str">
            <v>0310-72</v>
          </cell>
          <cell r="B13236" t="str">
            <v>TAMPA PLÁSTICA DA ARTICULAÇÃO CROMADA[P]</v>
          </cell>
          <cell r="C13236" t="str">
            <v>ROH</v>
          </cell>
          <cell r="D13236" t="str">
            <v>UN</v>
          </cell>
        </row>
        <row r="13237">
          <cell r="A13237" t="str">
            <v>0310-73</v>
          </cell>
          <cell r="B13237" t="str">
            <v>COBERTURA INFERIOR PLÁSTICA GRAFITE [P]</v>
          </cell>
          <cell r="C13237" t="str">
            <v>ROH</v>
          </cell>
          <cell r="D13237" t="str">
            <v>UN</v>
          </cell>
        </row>
        <row r="13238">
          <cell r="A13238" t="str">
            <v>0310-74</v>
          </cell>
          <cell r="B13238" t="str">
            <v>COBERTURA SUPERIOR PLÁST ROXA GRAVADA[P]</v>
          </cell>
          <cell r="C13238" t="str">
            <v>ROH</v>
          </cell>
          <cell r="D13238" t="str">
            <v>UN</v>
          </cell>
        </row>
        <row r="13239">
          <cell r="A13239" t="str">
            <v>0310-75</v>
          </cell>
          <cell r="B13239" t="str">
            <v>COBERTURA INFERIOR PLÁSTICA ROXA [P]</v>
          </cell>
          <cell r="C13239" t="str">
            <v>ROH</v>
          </cell>
          <cell r="D13239" t="str">
            <v>UN</v>
          </cell>
        </row>
        <row r="13240">
          <cell r="A13240" t="str">
            <v>0310-76</v>
          </cell>
          <cell r="B13240" t="str">
            <v>COBERTURA TRASEIRA PLÁSTICA PRETA [FSC]</v>
          </cell>
          <cell r="C13240" t="str">
            <v>ROH</v>
          </cell>
          <cell r="D13240" t="str">
            <v>UN</v>
          </cell>
        </row>
        <row r="13241">
          <cell r="A13241" t="str">
            <v>0310-77</v>
          </cell>
          <cell r="B13241" t="str">
            <v>TAMPA SUPERIOR PLÁSTICA CINZA [P]</v>
          </cell>
          <cell r="C13241" t="str">
            <v>ROH</v>
          </cell>
          <cell r="D13241" t="str">
            <v>UN</v>
          </cell>
        </row>
        <row r="13242">
          <cell r="A13242" t="str">
            <v>0310-78</v>
          </cell>
          <cell r="B13242" t="str">
            <v>TAMPA INFERIOR PLÁSTICA CINZA [P]</v>
          </cell>
          <cell r="C13242" t="str">
            <v>ROH</v>
          </cell>
          <cell r="D13242" t="str">
            <v>UN</v>
          </cell>
        </row>
        <row r="13243">
          <cell r="A13243" t="str">
            <v>0310-79</v>
          </cell>
          <cell r="B13243" t="str">
            <v>TAMPA PLÁSTICA DA ARTICULAÇÃO CROMADA[P]</v>
          </cell>
          <cell r="C13243" t="str">
            <v>ROH</v>
          </cell>
          <cell r="D13243" t="str">
            <v>UN</v>
          </cell>
        </row>
        <row r="13244">
          <cell r="A13244" t="str">
            <v>0310-80</v>
          </cell>
          <cell r="B13244" t="str">
            <v>TAMPA ACRÍLICA TRANSP COM ACIONADOR[MCF]</v>
          </cell>
          <cell r="C13244" t="str">
            <v>ROH</v>
          </cell>
          <cell r="D13244" t="str">
            <v>UN</v>
          </cell>
        </row>
        <row r="13245">
          <cell r="A13245" t="str">
            <v>0310-81</v>
          </cell>
          <cell r="B13245" t="str">
            <v>TAMPA ACRÍLC TRANSP DO RESERVATÓRIO[MCF]</v>
          </cell>
          <cell r="C13245" t="str">
            <v>ROH</v>
          </cell>
          <cell r="D13245" t="str">
            <v>UN</v>
          </cell>
        </row>
        <row r="13246">
          <cell r="A13246" t="str">
            <v>0311-03</v>
          </cell>
          <cell r="B13246" t="str">
            <v>ENGRENAGEM DO ARRASTADOR NPF-51/52</v>
          </cell>
          <cell r="C13246" t="str">
            <v>ROH</v>
          </cell>
          <cell r="D13246" t="str">
            <v>UN</v>
          </cell>
        </row>
        <row r="13247">
          <cell r="A13247" t="str">
            <v>0311-04</v>
          </cell>
          <cell r="B13247" t="str">
            <v>SC PAFLON VTE-01 127V</v>
          </cell>
          <cell r="C13247" t="str">
            <v>HALB</v>
          </cell>
          <cell r="D13247" t="str">
            <v>UN</v>
          </cell>
        </row>
        <row r="13248">
          <cell r="A13248" t="str">
            <v>0311-04E</v>
          </cell>
          <cell r="B13248" t="str">
            <v>SC PAFLON VTE-01 127V</v>
          </cell>
          <cell r="C13248" t="str">
            <v>HALB</v>
          </cell>
          <cell r="D13248" t="str">
            <v>UN</v>
          </cell>
        </row>
        <row r="13249">
          <cell r="A13249" t="str">
            <v>0311-05</v>
          </cell>
          <cell r="B13249" t="str">
            <v>SC TUBO VTE-01 + SACO</v>
          </cell>
          <cell r="C13249" t="str">
            <v>HALB</v>
          </cell>
          <cell r="D13249" t="str">
            <v>UN</v>
          </cell>
        </row>
        <row r="13250">
          <cell r="A13250" t="str">
            <v>0311-05E</v>
          </cell>
          <cell r="B13250" t="str">
            <v>SC TUBO VTE-01 + SACO</v>
          </cell>
          <cell r="C13250" t="str">
            <v>HALB</v>
          </cell>
          <cell r="D13250" t="str">
            <v>UN</v>
          </cell>
        </row>
        <row r="13251">
          <cell r="A13251" t="str">
            <v>0311-06</v>
          </cell>
          <cell r="B13251" t="str">
            <v>SC SUPORTE DO PLAFON VTE-01</v>
          </cell>
          <cell r="C13251" t="str">
            <v>HALB</v>
          </cell>
          <cell r="D13251" t="str">
            <v>UN</v>
          </cell>
        </row>
        <row r="13252">
          <cell r="A13252" t="str">
            <v>0311-06E</v>
          </cell>
          <cell r="B13252" t="str">
            <v>SC SUPORTE DO PLAFON VTE-01</v>
          </cell>
          <cell r="C13252" t="str">
            <v>HALB</v>
          </cell>
          <cell r="D13252" t="str">
            <v>UN</v>
          </cell>
        </row>
        <row r="13253">
          <cell r="A13253" t="str">
            <v>0311-07</v>
          </cell>
          <cell r="B13253" t="str">
            <v>SC PAFLON VTE-01 220V</v>
          </cell>
          <cell r="C13253" t="str">
            <v>HALB</v>
          </cell>
          <cell r="D13253" t="str">
            <v>UN</v>
          </cell>
        </row>
        <row r="13254">
          <cell r="A13254" t="str">
            <v>0311-07E</v>
          </cell>
          <cell r="B13254" t="str">
            <v>SC PAFLON VTE-01 220V</v>
          </cell>
          <cell r="C13254" t="str">
            <v>HALB</v>
          </cell>
          <cell r="D13254" t="str">
            <v>UN</v>
          </cell>
        </row>
        <row r="13255">
          <cell r="A13255" t="str">
            <v>0311-09</v>
          </cell>
          <cell r="B13255" t="str">
            <v>SC TUBO PRETO + SACO [VTE]</v>
          </cell>
          <cell r="C13255" t="str">
            <v>HALB</v>
          </cell>
          <cell r="D13255" t="str">
            <v>UN</v>
          </cell>
        </row>
        <row r="13256">
          <cell r="A13256" t="str">
            <v>0311-09E</v>
          </cell>
          <cell r="B13256" t="str">
            <v>SC TUBO PRETO + SACO [VTE]</v>
          </cell>
          <cell r="C13256" t="str">
            <v>HALB</v>
          </cell>
          <cell r="D13256" t="str">
            <v>UN</v>
          </cell>
        </row>
        <row r="13257">
          <cell r="A13257" t="str">
            <v>0311-10</v>
          </cell>
          <cell r="B13257" t="str">
            <v>SC SUPORTE PLAFON PRETO [VTE]</v>
          </cell>
          <cell r="C13257" t="str">
            <v>HALB</v>
          </cell>
          <cell r="D13257" t="str">
            <v>UN</v>
          </cell>
        </row>
        <row r="13258">
          <cell r="A13258" t="str">
            <v>0311-10E</v>
          </cell>
          <cell r="B13258" t="str">
            <v>SC SUPORTE PLAFON PRETO [VTE]</v>
          </cell>
          <cell r="C13258" t="str">
            <v>HALB</v>
          </cell>
          <cell r="D13258" t="str">
            <v>UN</v>
          </cell>
        </row>
        <row r="13259">
          <cell r="A13259" t="str">
            <v>0311-11</v>
          </cell>
          <cell r="B13259" t="str">
            <v>SC PAFLON PRETO 127V [VTE]</v>
          </cell>
          <cell r="C13259" t="str">
            <v>HALB</v>
          </cell>
          <cell r="D13259" t="str">
            <v>UN</v>
          </cell>
        </row>
        <row r="13260">
          <cell r="A13260" t="str">
            <v>0311-11E</v>
          </cell>
          <cell r="B13260" t="str">
            <v>SC PAFLON PRETO 127V [VTE]</v>
          </cell>
          <cell r="C13260" t="str">
            <v>HALB</v>
          </cell>
          <cell r="D13260" t="str">
            <v>UN</v>
          </cell>
        </row>
        <row r="13261">
          <cell r="A13261" t="str">
            <v>0311-12</v>
          </cell>
          <cell r="B13261" t="str">
            <v>SC PLAFON PRETO 220V [VTE]</v>
          </cell>
          <cell r="C13261" t="str">
            <v>HALB</v>
          </cell>
          <cell r="D13261" t="str">
            <v>UN</v>
          </cell>
        </row>
        <row r="13262">
          <cell r="A13262" t="str">
            <v>0311-12E</v>
          </cell>
          <cell r="B13262" t="str">
            <v>SC PLAFON PRETO 220V [VTE]</v>
          </cell>
          <cell r="C13262" t="str">
            <v>HALB</v>
          </cell>
          <cell r="D13262" t="str">
            <v>UN</v>
          </cell>
        </row>
        <row r="13263">
          <cell r="A13263" t="str">
            <v>0311-13</v>
          </cell>
          <cell r="B13263" t="str">
            <v>POLIA PLAS. DENTADA[PF]</v>
          </cell>
          <cell r="C13263" t="str">
            <v>ROH</v>
          </cell>
          <cell r="D13263" t="str">
            <v>UN</v>
          </cell>
        </row>
        <row r="13264">
          <cell r="A13264" t="str">
            <v>0311-14</v>
          </cell>
          <cell r="B13264" t="str">
            <v>POLIA PLAS. DENTADA[PF]</v>
          </cell>
          <cell r="C13264" t="str">
            <v>ROH</v>
          </cell>
          <cell r="D13264" t="str">
            <v>UN</v>
          </cell>
        </row>
        <row r="13265">
          <cell r="A13265" t="str">
            <v>0313-01</v>
          </cell>
          <cell r="B13265" t="str">
            <v>ENGRENAGEM CONICA</v>
          </cell>
          <cell r="C13265" t="str">
            <v>HALB</v>
          </cell>
          <cell r="D13265" t="str">
            <v>UN</v>
          </cell>
        </row>
        <row r="13266">
          <cell r="A13266" t="str">
            <v>0313-01E</v>
          </cell>
          <cell r="B13266" t="str">
            <v>ENGRENAGEM CONICA</v>
          </cell>
          <cell r="C13266" t="str">
            <v>HALB</v>
          </cell>
          <cell r="D13266" t="str">
            <v>UN</v>
          </cell>
        </row>
        <row r="13267">
          <cell r="A13267" t="str">
            <v>0313-03</v>
          </cell>
          <cell r="B13267" t="str">
            <v>ENGRENAGEM DA CASTANHA MULTIP [MPN-01]</v>
          </cell>
          <cell r="C13267" t="str">
            <v>HALB</v>
          </cell>
          <cell r="D13267" t="str">
            <v>UN</v>
          </cell>
        </row>
        <row r="13268">
          <cell r="A13268" t="str">
            <v>0313-03E</v>
          </cell>
          <cell r="B13268" t="str">
            <v>ENGRENAGEM DA CASTANHA MULTIP [MPN-01]</v>
          </cell>
          <cell r="C13268" t="str">
            <v>HALB</v>
          </cell>
          <cell r="D13268" t="str">
            <v>UN</v>
          </cell>
        </row>
        <row r="13269">
          <cell r="A13269" t="str">
            <v>0313-04</v>
          </cell>
          <cell r="B13269" t="str">
            <v>CENTRALIZADOR MULTIPROCESSADOR [MPN-01]</v>
          </cell>
          <cell r="C13269" t="str">
            <v>HALB</v>
          </cell>
          <cell r="D13269" t="str">
            <v>UN</v>
          </cell>
        </row>
        <row r="13270">
          <cell r="A13270" t="str">
            <v>0313-04E</v>
          </cell>
          <cell r="B13270" t="str">
            <v>CENTRALIZADOR MULTIPROCESSADOR [MPN-01]</v>
          </cell>
          <cell r="C13270" t="str">
            <v>HALB</v>
          </cell>
          <cell r="D13270" t="str">
            <v>UN</v>
          </cell>
        </row>
        <row r="13271">
          <cell r="A13271" t="str">
            <v>0313-05</v>
          </cell>
          <cell r="B13271" t="str">
            <v>EIXO DE TRANSMISSÃO MULTIP [MPN-01]</v>
          </cell>
          <cell r="C13271" t="str">
            <v>HALB</v>
          </cell>
          <cell r="D13271" t="str">
            <v>UN</v>
          </cell>
        </row>
        <row r="13272">
          <cell r="A13272" t="str">
            <v>0313-06</v>
          </cell>
          <cell r="B13272" t="str">
            <v>SC EIXO TRANSMISSÃO+RECARTILHADO[MPN-01]</v>
          </cell>
          <cell r="C13272" t="str">
            <v>HALB</v>
          </cell>
          <cell r="D13272" t="str">
            <v>UN</v>
          </cell>
        </row>
        <row r="13273">
          <cell r="A13273" t="str">
            <v>0313-06E</v>
          </cell>
          <cell r="B13273" t="str">
            <v>SC EIXO TRANSMISSÃO+RECARTILHADO[MPN-01]</v>
          </cell>
          <cell r="C13273" t="str">
            <v>HALB</v>
          </cell>
          <cell r="D13273" t="str">
            <v>UN</v>
          </cell>
        </row>
        <row r="13274">
          <cell r="A13274" t="str">
            <v>0313-07</v>
          </cell>
          <cell r="B13274" t="str">
            <v>CENTRALIZADOR MULTIPROC[MPN-01] VERMELHO</v>
          </cell>
          <cell r="C13274" t="str">
            <v>HALB</v>
          </cell>
          <cell r="D13274" t="str">
            <v>UN</v>
          </cell>
        </row>
        <row r="13275">
          <cell r="A13275" t="str">
            <v>0313-07E</v>
          </cell>
          <cell r="B13275" t="str">
            <v>CENTRALIZADOR MULTIPROC[MPN-01] VERMELHO</v>
          </cell>
          <cell r="C13275" t="str">
            <v>HALB</v>
          </cell>
          <cell r="D13275" t="str">
            <v>UN</v>
          </cell>
        </row>
        <row r="13276">
          <cell r="A13276" t="str">
            <v>0313-08</v>
          </cell>
          <cell r="B13276" t="str">
            <v>EIXO DE TRANSMISSÃO [MPN-01] VERMELHO</v>
          </cell>
          <cell r="C13276" t="str">
            <v>HALB</v>
          </cell>
          <cell r="D13276" t="str">
            <v>UN</v>
          </cell>
        </row>
        <row r="13277">
          <cell r="A13277" t="str">
            <v>0313-08E</v>
          </cell>
          <cell r="B13277" t="str">
            <v>EIXO DE TRANSMISSÃO [MPN-01] VERMELHO</v>
          </cell>
          <cell r="C13277" t="str">
            <v>HALB</v>
          </cell>
          <cell r="D13277" t="str">
            <v>UN</v>
          </cell>
        </row>
        <row r="13278">
          <cell r="A13278" t="str">
            <v>0313-09</v>
          </cell>
          <cell r="B13278" t="str">
            <v>SC EIXO TRANSMISSÃO+RECARTILH[MPN-01]VRM</v>
          </cell>
          <cell r="C13278" t="str">
            <v>HALB</v>
          </cell>
          <cell r="D13278" t="str">
            <v>UN</v>
          </cell>
        </row>
        <row r="13279">
          <cell r="A13279" t="str">
            <v>0313-09E</v>
          </cell>
          <cell r="B13279" t="str">
            <v>SC EIXO TRANSMISSÃO+RECARTILH[MPN-01]VRM</v>
          </cell>
          <cell r="C13279" t="str">
            <v>HALB</v>
          </cell>
          <cell r="D13279" t="str">
            <v>UN</v>
          </cell>
        </row>
        <row r="13280">
          <cell r="A13280" t="str">
            <v>0313-10</v>
          </cell>
          <cell r="B13280" t="str">
            <v>SC EIXO TRANSMISSÃO+ACOPLADOR[MPN-01]PR</v>
          </cell>
          <cell r="C13280" t="str">
            <v>HALB</v>
          </cell>
          <cell r="D13280" t="str">
            <v>UN</v>
          </cell>
        </row>
        <row r="13281">
          <cell r="A13281" t="str">
            <v>0313-10E</v>
          </cell>
          <cell r="B13281" t="str">
            <v>SC EIXO TRANSMISSÃO+ACOPLADOR[MPN-01]PR</v>
          </cell>
          <cell r="C13281" t="str">
            <v>HALB</v>
          </cell>
          <cell r="D13281" t="str">
            <v>UN</v>
          </cell>
        </row>
        <row r="13282">
          <cell r="A13282" t="str">
            <v>0313-11</v>
          </cell>
          <cell r="B13282" t="str">
            <v>SC EIXO TRANSMISSÃO+ACOPLADOR[MPN-01]VRM</v>
          </cell>
          <cell r="C13282" t="str">
            <v>HALB</v>
          </cell>
          <cell r="D13282" t="str">
            <v>UN</v>
          </cell>
        </row>
        <row r="13283">
          <cell r="A13283" t="str">
            <v>0313-11E</v>
          </cell>
          <cell r="B13283" t="str">
            <v>SC EIXO TRANSMISSÃO+ACOPLADOR[MPN-01]VRM</v>
          </cell>
          <cell r="C13283" t="str">
            <v>HALB</v>
          </cell>
          <cell r="D13283" t="str">
            <v>UN</v>
          </cell>
        </row>
        <row r="13284">
          <cell r="A13284" t="str">
            <v>0313-12</v>
          </cell>
          <cell r="B13284" t="str">
            <v>CENTRALIZADOR MULTIPROC[MPN-01] BRANCO</v>
          </cell>
          <cell r="C13284" t="str">
            <v>HALB</v>
          </cell>
          <cell r="D13284" t="str">
            <v>UN</v>
          </cell>
        </row>
        <row r="13285">
          <cell r="A13285" t="str">
            <v>0313-13</v>
          </cell>
          <cell r="B13285" t="str">
            <v>EIXO DE TRANSMISSÃO [MPN-01] BRANCO</v>
          </cell>
          <cell r="C13285" t="str">
            <v>HALB</v>
          </cell>
          <cell r="D13285" t="str">
            <v>UN</v>
          </cell>
        </row>
        <row r="13286">
          <cell r="A13286" t="str">
            <v>0313-14</v>
          </cell>
          <cell r="B13286" t="str">
            <v>SC EIXO TRANSMISSÃO+ACOPLADOR[MPN-01]BR</v>
          </cell>
          <cell r="C13286" t="str">
            <v>HALB</v>
          </cell>
          <cell r="D13286" t="str">
            <v>UN</v>
          </cell>
        </row>
        <row r="13287">
          <cell r="A13287" t="str">
            <v>0314-01</v>
          </cell>
          <cell r="B13287" t="str">
            <v>ENGRENAGEM PRINCIPAL E-01/02</v>
          </cell>
          <cell r="C13287" t="str">
            <v>HALB</v>
          </cell>
          <cell r="D13287" t="str">
            <v>UN</v>
          </cell>
        </row>
        <row r="13288">
          <cell r="A13288" t="str">
            <v>0314-01E</v>
          </cell>
          <cell r="B13288" t="str">
            <v>ENGRENAGEM PRINCIPAL E-01/02</v>
          </cell>
          <cell r="C13288" t="str">
            <v>HALB</v>
          </cell>
          <cell r="D13288" t="str">
            <v>UN</v>
          </cell>
        </row>
        <row r="13289">
          <cell r="A13289" t="str">
            <v>0314-02</v>
          </cell>
          <cell r="B13289" t="str">
            <v>ENGR. SIMPLES MP-01/MP-02</v>
          </cell>
          <cell r="C13289" t="str">
            <v>ROH</v>
          </cell>
          <cell r="D13289" t="str">
            <v>UN</v>
          </cell>
        </row>
        <row r="13290">
          <cell r="A13290" t="str">
            <v>0314-03</v>
          </cell>
          <cell r="B13290" t="str">
            <v>ENGR. DUPLA MP-01/MP-02</v>
          </cell>
          <cell r="C13290" t="str">
            <v>ROH</v>
          </cell>
          <cell r="D13290" t="str">
            <v>UN</v>
          </cell>
        </row>
        <row r="13291">
          <cell r="A13291" t="str">
            <v>0314-05</v>
          </cell>
          <cell r="B13291" t="str">
            <v>ENGR.TAMPA CD PLAYER BX-01</v>
          </cell>
          <cell r="C13291" t="str">
            <v>ROH</v>
          </cell>
          <cell r="D13291" t="str">
            <v>UN</v>
          </cell>
        </row>
        <row r="13292">
          <cell r="A13292" t="str">
            <v>0314-06</v>
          </cell>
          <cell r="B13292" t="str">
            <v>ENGR.TAMPA CD PLAYER BX-02/BX-03/BX-04</v>
          </cell>
          <cell r="C13292" t="str">
            <v>ROH</v>
          </cell>
          <cell r="D13292" t="str">
            <v>UN</v>
          </cell>
        </row>
        <row r="13293">
          <cell r="A13293" t="str">
            <v>0314-08</v>
          </cell>
          <cell r="B13293" t="str">
            <v>ENGR. KM-01</v>
          </cell>
          <cell r="C13293" t="str">
            <v>ROH</v>
          </cell>
          <cell r="D13293" t="str">
            <v>UN</v>
          </cell>
        </row>
        <row r="13294">
          <cell r="A13294" t="str">
            <v>0314-09</v>
          </cell>
          <cell r="B13294" t="str">
            <v>ENGRENAGEM DO BOTÃO B-06/B10/B-14</v>
          </cell>
          <cell r="C13294" t="str">
            <v>ROH</v>
          </cell>
          <cell r="D13294" t="str">
            <v>UN</v>
          </cell>
        </row>
        <row r="13295">
          <cell r="A13295" t="str">
            <v>0314-10</v>
          </cell>
          <cell r="B13295" t="str">
            <v>ENGR. INT PLAS. Ø83,0MM[B]</v>
          </cell>
          <cell r="C13295" t="str">
            <v>ROH</v>
          </cell>
          <cell r="D13295" t="str">
            <v>UN</v>
          </cell>
        </row>
        <row r="13296">
          <cell r="A13296" t="str">
            <v>0314-11</v>
          </cell>
          <cell r="B13296" t="str">
            <v>EIXO METAL.FIXACAO ENGR. PLAS.[B]</v>
          </cell>
          <cell r="C13296" t="str">
            <v>ROH</v>
          </cell>
          <cell r="D13296" t="str">
            <v>UN</v>
          </cell>
        </row>
        <row r="13297">
          <cell r="A13297" t="str">
            <v>0314-12</v>
          </cell>
          <cell r="B13297" t="str">
            <v>ENGR. PLAS. MOVIDA Ø96,0MM[B]</v>
          </cell>
          <cell r="C13297" t="str">
            <v>ROH</v>
          </cell>
          <cell r="D13297" t="str">
            <v>UN</v>
          </cell>
        </row>
        <row r="13298">
          <cell r="A13298" t="str">
            <v>0314-13</v>
          </cell>
          <cell r="B13298" t="str">
            <v>ENGRENAGENS SUP ANEIS-CJ[MP]</v>
          </cell>
          <cell r="C13298" t="str">
            <v>ROH</v>
          </cell>
          <cell r="D13298" t="str">
            <v>UN</v>
          </cell>
        </row>
        <row r="13299">
          <cell r="A13299" t="str">
            <v>0314-14</v>
          </cell>
          <cell r="B13299" t="str">
            <v>ENGRENAGEM PRINCIPAL E-03/04</v>
          </cell>
          <cell r="C13299" t="str">
            <v>HALB</v>
          </cell>
          <cell r="D13299" t="str">
            <v>UN</v>
          </cell>
        </row>
        <row r="13300">
          <cell r="A13300" t="str">
            <v>0314-14E</v>
          </cell>
          <cell r="B13300" t="str">
            <v>ENGRENAGEM PRINCIPAL E-03/04</v>
          </cell>
          <cell r="C13300" t="str">
            <v>HALB</v>
          </cell>
          <cell r="D13300" t="str">
            <v>UN</v>
          </cell>
        </row>
        <row r="13301">
          <cell r="A13301" t="str">
            <v>0314-15</v>
          </cell>
          <cell r="B13301" t="str">
            <v>ENGR. MAIOR MP-04</v>
          </cell>
          <cell r="C13301" t="str">
            <v>ROH</v>
          </cell>
          <cell r="D13301" t="str">
            <v>UN</v>
          </cell>
        </row>
        <row r="13302">
          <cell r="A13302" t="str">
            <v>0314-16</v>
          </cell>
          <cell r="B13302" t="str">
            <v>ENGR. MENOR MP-04</v>
          </cell>
          <cell r="C13302" t="str">
            <v>ROH</v>
          </cell>
          <cell r="D13302" t="str">
            <v>UN</v>
          </cell>
        </row>
        <row r="13303">
          <cell r="A13303" t="str">
            <v>0314-22</v>
          </cell>
          <cell r="B13303" t="str">
            <v>ENGR. PLAS. MTA Ø15,0MM[B]</v>
          </cell>
          <cell r="C13303" t="str">
            <v>ROH</v>
          </cell>
          <cell r="D13303" t="str">
            <v>UN</v>
          </cell>
        </row>
        <row r="13304">
          <cell r="A13304" t="str">
            <v>0314-23</v>
          </cell>
          <cell r="B13304" t="str">
            <v>ENGR.ABERTURA CD PLAYER BX-07</v>
          </cell>
          <cell r="C13304" t="str">
            <v>ROH</v>
          </cell>
          <cell r="D13304" t="str">
            <v>UN</v>
          </cell>
        </row>
        <row r="13305">
          <cell r="A13305" t="str">
            <v>0314-24</v>
          </cell>
          <cell r="B13305" t="str">
            <v>ENGR. CD PLAYER BX-08</v>
          </cell>
          <cell r="C13305" t="str">
            <v>ROH</v>
          </cell>
          <cell r="D13305" t="str">
            <v>UN</v>
          </cell>
        </row>
        <row r="13306">
          <cell r="A13306" t="str">
            <v>0314-29</v>
          </cell>
          <cell r="B13306" t="str">
            <v>ENGR.TAMPA BX-10</v>
          </cell>
          <cell r="C13306" t="str">
            <v>ROH</v>
          </cell>
          <cell r="D13306" t="str">
            <v>UN</v>
          </cell>
        </row>
        <row r="13307">
          <cell r="A13307" t="str">
            <v>0314-30</v>
          </cell>
          <cell r="B13307" t="str">
            <v>ENGRENAGEM SJ-01</v>
          </cell>
          <cell r="C13307" t="str">
            <v>ROH</v>
          </cell>
          <cell r="D13307" t="str">
            <v>UN</v>
          </cell>
        </row>
        <row r="13308">
          <cell r="A13308" t="str">
            <v>0314-31</v>
          </cell>
          <cell r="B13308" t="str">
            <v>ENGR.TAMPA CD PLAYER BX-09</v>
          </cell>
          <cell r="C13308" t="str">
            <v>ROH</v>
          </cell>
          <cell r="D13308" t="str">
            <v>UN</v>
          </cell>
        </row>
        <row r="13309">
          <cell r="A13309" t="str">
            <v>0314-32</v>
          </cell>
          <cell r="B13309" t="str">
            <v>ENGR.TAMPA MS-06</v>
          </cell>
          <cell r="C13309" t="str">
            <v>ROH</v>
          </cell>
          <cell r="D13309" t="str">
            <v>UN</v>
          </cell>
        </row>
        <row r="13310">
          <cell r="A13310" t="str">
            <v>0314-33</v>
          </cell>
          <cell r="B13310" t="str">
            <v>CX.ENGRENAMENTOS CF-06</v>
          </cell>
          <cell r="C13310" t="str">
            <v>ROH</v>
          </cell>
          <cell r="D13310" t="str">
            <v>UN</v>
          </cell>
        </row>
        <row r="13311">
          <cell r="A13311" t="str">
            <v>0314-34</v>
          </cell>
          <cell r="B13311" t="str">
            <v>ENGR.MOVIMENTO ATUADOR SERRA-CJ[FST]</v>
          </cell>
          <cell r="C13311" t="str">
            <v>ROH</v>
          </cell>
          <cell r="D13311" t="str">
            <v>UN</v>
          </cell>
        </row>
        <row r="13312">
          <cell r="A13312" t="str">
            <v>0314-35</v>
          </cell>
          <cell r="B13312" t="str">
            <v>ENGRENAGEM MOVIMENTO ATUADOR SERRA [FST]</v>
          </cell>
          <cell r="C13312" t="str">
            <v>ROH</v>
          </cell>
          <cell r="D13312" t="str">
            <v>UN</v>
          </cell>
        </row>
        <row r="13313">
          <cell r="A13313" t="str">
            <v>0315-01</v>
          </cell>
          <cell r="B13313" t="str">
            <v>EIXO DE ENGRENAGEM</v>
          </cell>
          <cell r="C13313" t="str">
            <v>ROH</v>
          </cell>
          <cell r="D13313" t="str">
            <v>UN</v>
          </cell>
        </row>
        <row r="13314">
          <cell r="A13314" t="str">
            <v>0315-02</v>
          </cell>
          <cell r="B13314" t="str">
            <v>EIXO DA ENGRENAGEM RETA - IMPORT</v>
          </cell>
          <cell r="C13314" t="str">
            <v>ROH</v>
          </cell>
          <cell r="D13314" t="str">
            <v>UN</v>
          </cell>
        </row>
        <row r="13315">
          <cell r="A13315" t="str">
            <v>0315-03</v>
          </cell>
          <cell r="B13315" t="str">
            <v>CX.ENGR. COMPLETA MC-01</v>
          </cell>
          <cell r="C13315" t="str">
            <v>ROH</v>
          </cell>
          <cell r="D13315" t="str">
            <v>UN</v>
          </cell>
        </row>
        <row r="13316">
          <cell r="A13316" t="str">
            <v>0316-02</v>
          </cell>
          <cell r="B13316" t="str">
            <v>CB PL CT PR REM H03 2X0,5MML2,0M250V10A</v>
          </cell>
          <cell r="C13316" t="str">
            <v>ROH</v>
          </cell>
          <cell r="D13316" t="str">
            <v>UN</v>
          </cell>
        </row>
        <row r="13317">
          <cell r="A13317" t="str">
            <v>0317-01</v>
          </cell>
          <cell r="B13317" t="str">
            <v>ALCA DA JARRA E-01 BRANCA</v>
          </cell>
          <cell r="C13317" t="str">
            <v>HALB</v>
          </cell>
          <cell r="D13317" t="str">
            <v>UN</v>
          </cell>
        </row>
        <row r="13318">
          <cell r="A13318" t="str">
            <v>0317-01E</v>
          </cell>
          <cell r="B13318" t="str">
            <v>ALCA DA JARRA E-01 BRANCA</v>
          </cell>
          <cell r="C13318" t="str">
            <v>HALB</v>
          </cell>
          <cell r="D13318" t="str">
            <v>UN</v>
          </cell>
        </row>
        <row r="13319">
          <cell r="A13319" t="str">
            <v>0317-02</v>
          </cell>
          <cell r="B13319" t="str">
            <v>ALÇA DA JARRA E-02 PRETA</v>
          </cell>
          <cell r="C13319" t="str">
            <v>HALB</v>
          </cell>
          <cell r="D13319" t="str">
            <v>UN</v>
          </cell>
        </row>
        <row r="13320">
          <cell r="A13320" t="str">
            <v>0317-02E</v>
          </cell>
          <cell r="B13320" t="str">
            <v>ALÇA DA JARRA E-02 PRETA</v>
          </cell>
          <cell r="C13320" t="str">
            <v>HALB</v>
          </cell>
          <cell r="D13320" t="str">
            <v>UN</v>
          </cell>
        </row>
        <row r="13321">
          <cell r="A13321" t="str">
            <v>0317-04</v>
          </cell>
          <cell r="B13321" t="str">
            <v>ALÇA DA JARRA E-23 VERMELHA</v>
          </cell>
          <cell r="C13321" t="str">
            <v>HALB</v>
          </cell>
          <cell r="D13321" t="str">
            <v>UN</v>
          </cell>
        </row>
        <row r="13322">
          <cell r="A13322" t="str">
            <v>0317-04E</v>
          </cell>
          <cell r="B13322" t="str">
            <v>ALÇA DA JARRA E-23 VERMELHA</v>
          </cell>
          <cell r="C13322" t="str">
            <v>HALB</v>
          </cell>
          <cell r="D13322" t="str">
            <v>UN</v>
          </cell>
        </row>
        <row r="13323">
          <cell r="A13323" t="str">
            <v>0317-06</v>
          </cell>
          <cell r="B13323" t="str">
            <v>ALÇA DA JARRA [E-30] MARSALA</v>
          </cell>
          <cell r="C13323" t="str">
            <v>HALB</v>
          </cell>
          <cell r="D13323" t="str">
            <v>UN</v>
          </cell>
        </row>
        <row r="13324">
          <cell r="A13324" t="str">
            <v>0317-06E</v>
          </cell>
          <cell r="B13324" t="str">
            <v>ALÇA DA JARRA [E-30] MARSALA</v>
          </cell>
          <cell r="C13324" t="str">
            <v>HALB</v>
          </cell>
          <cell r="D13324" t="str">
            <v>UN</v>
          </cell>
        </row>
        <row r="13325">
          <cell r="A13325" t="str">
            <v>0317-07</v>
          </cell>
          <cell r="B13325" t="str">
            <v>CAPA DA ALÇA DA JARRA [MPN-01] PRETA</v>
          </cell>
          <cell r="C13325" t="str">
            <v>HALB</v>
          </cell>
          <cell r="D13325" t="str">
            <v>UN</v>
          </cell>
        </row>
        <row r="13326">
          <cell r="A13326" t="str">
            <v>0317-07E</v>
          </cell>
          <cell r="B13326" t="str">
            <v>CAPA DA ALÇA DA JARRA [MPN-01] PRETA</v>
          </cell>
          <cell r="C13326" t="str">
            <v>HALB</v>
          </cell>
          <cell r="D13326" t="str">
            <v>UN</v>
          </cell>
        </row>
        <row r="13327">
          <cell r="A13327" t="str">
            <v>0317-08</v>
          </cell>
          <cell r="B13327" t="str">
            <v>ALÇA DA JARRA ESPREMEDOR VERMELHO SP</v>
          </cell>
          <cell r="C13327" t="str">
            <v>HALB</v>
          </cell>
          <cell r="D13327" t="str">
            <v>UN</v>
          </cell>
        </row>
        <row r="13328">
          <cell r="A13328" t="str">
            <v>0317-08E</v>
          </cell>
          <cell r="B13328" t="str">
            <v>ALÇA DA JARRA ESPREMEDOR VERMELHO SP</v>
          </cell>
          <cell r="C13328" t="str">
            <v>HALB</v>
          </cell>
          <cell r="D13328" t="str">
            <v>UN</v>
          </cell>
        </row>
        <row r="13329">
          <cell r="A13329" t="str">
            <v>0317-09</v>
          </cell>
          <cell r="B13329" t="str">
            <v>ALÇA DA JARRA ESPREMEDOR VERDE PALMEIRAS</v>
          </cell>
          <cell r="C13329" t="str">
            <v>HALB</v>
          </cell>
          <cell r="D13329" t="str">
            <v>UN</v>
          </cell>
        </row>
        <row r="13330">
          <cell r="A13330" t="str">
            <v>0317-09E</v>
          </cell>
          <cell r="B13330" t="str">
            <v>ALÇA DA JARRA ESPREMEDOR VERDE PALMEIRAS</v>
          </cell>
          <cell r="C13330" t="str">
            <v>HALB</v>
          </cell>
          <cell r="D13330" t="str">
            <v>UN</v>
          </cell>
        </row>
        <row r="13331">
          <cell r="A13331" t="str">
            <v>0317-10</v>
          </cell>
          <cell r="B13331" t="str">
            <v>CAPA DA ALÇA DA JARRA [MPN-01] VERMELHA</v>
          </cell>
          <cell r="C13331" t="str">
            <v>HALB</v>
          </cell>
          <cell r="D13331" t="str">
            <v>UN</v>
          </cell>
        </row>
        <row r="13332">
          <cell r="A13332" t="str">
            <v>0317-10E</v>
          </cell>
          <cell r="B13332" t="str">
            <v>CAPA DA ALÇA DA JARRA [MPN-01] VERMELHA</v>
          </cell>
          <cell r="C13332" t="str">
            <v>HALB</v>
          </cell>
          <cell r="D13332" t="str">
            <v>UN</v>
          </cell>
        </row>
        <row r="13333">
          <cell r="A13333" t="str">
            <v>0317-11</v>
          </cell>
          <cell r="B13333" t="str">
            <v>ALÇA DA JARRA [E-30-P] CINZA</v>
          </cell>
          <cell r="C13333" t="str">
            <v>HALB</v>
          </cell>
          <cell r="D13333" t="str">
            <v>UN</v>
          </cell>
        </row>
        <row r="13334">
          <cell r="A13334" t="str">
            <v>0317-11E</v>
          </cell>
          <cell r="B13334" t="str">
            <v>ALÇA DA JARRA [E-30-P] CINZA</v>
          </cell>
          <cell r="C13334" t="str">
            <v>HALB</v>
          </cell>
          <cell r="D13334" t="str">
            <v>UN</v>
          </cell>
        </row>
        <row r="13335">
          <cell r="A13335" t="str">
            <v>0317-12</v>
          </cell>
          <cell r="B13335" t="str">
            <v>CAPA DA ALÇA DA JARRA [MPN-01] BRANCA</v>
          </cell>
          <cell r="C13335" t="str">
            <v>HALB</v>
          </cell>
          <cell r="D13335" t="str">
            <v>UN</v>
          </cell>
        </row>
        <row r="13336">
          <cell r="A13336" t="str">
            <v>0318-01</v>
          </cell>
          <cell r="B13336" t="str">
            <v>PENEIRA BRANCA ESPREMEDOR</v>
          </cell>
          <cell r="C13336" t="str">
            <v>HALB</v>
          </cell>
          <cell r="D13336" t="str">
            <v>UN</v>
          </cell>
        </row>
        <row r="13337">
          <cell r="A13337" t="str">
            <v>0318-01E</v>
          </cell>
          <cell r="B13337" t="str">
            <v>PENEIRA BRANCA ESPREMEDOR</v>
          </cell>
          <cell r="C13337" t="str">
            <v>HALB</v>
          </cell>
          <cell r="D13337" t="str">
            <v>UN</v>
          </cell>
        </row>
        <row r="13338">
          <cell r="A13338" t="str">
            <v>0318-02</v>
          </cell>
          <cell r="B13338" t="str">
            <v>PENEIRAACO CF-01/03/NCF-01B/01C</v>
          </cell>
          <cell r="C13338" t="str">
            <v>ROH</v>
          </cell>
          <cell r="D13338" t="str">
            <v>UN</v>
          </cell>
        </row>
        <row r="13339">
          <cell r="A13339" t="str">
            <v>0318-03</v>
          </cell>
          <cell r="B13339" t="str">
            <v>PENEIRA FACAS CF-02</v>
          </cell>
          <cell r="C13339" t="str">
            <v>ROH</v>
          </cell>
          <cell r="D13339" t="str">
            <v>UN</v>
          </cell>
        </row>
        <row r="13340">
          <cell r="A13340" t="str">
            <v>0318-04</v>
          </cell>
          <cell r="B13340" t="str">
            <v>PENEIRA PRETA ESPREMEDOR</v>
          </cell>
          <cell r="C13340" t="str">
            <v>HALB</v>
          </cell>
          <cell r="D13340" t="str">
            <v>UN</v>
          </cell>
        </row>
        <row r="13341">
          <cell r="A13341" t="str">
            <v>0318-04E</v>
          </cell>
          <cell r="B13341" t="str">
            <v>PENEIRA PRETA ESPREMEDOR</v>
          </cell>
          <cell r="C13341" t="str">
            <v>HALB</v>
          </cell>
          <cell r="D13341" t="str">
            <v>UN</v>
          </cell>
        </row>
        <row r="13342">
          <cell r="A13342" t="str">
            <v>0318-05</v>
          </cell>
          <cell r="B13342" t="str">
            <v>PENEIRA PLÁST COZIMENTO VAPOR 10 XÍC[PE]</v>
          </cell>
          <cell r="C13342" t="str">
            <v>ROH</v>
          </cell>
          <cell r="D13342" t="str">
            <v>UN</v>
          </cell>
        </row>
        <row r="13343">
          <cell r="A13343" t="str">
            <v>0318-06</v>
          </cell>
          <cell r="B13343" t="str">
            <v>PENEIRA PLÁST COZIMENTO VAPOR 6XÍCAR[PE]</v>
          </cell>
          <cell r="C13343" t="str">
            <v>ROH</v>
          </cell>
          <cell r="D13343" t="str">
            <v>UN</v>
          </cell>
        </row>
        <row r="13344">
          <cell r="A13344" t="str">
            <v>0318-07</v>
          </cell>
          <cell r="B13344" t="str">
            <v>PENEIRA PLÁSTI COZIMENTO VAPOR 5 XÍC[PE]</v>
          </cell>
          <cell r="C13344" t="str">
            <v>ROH</v>
          </cell>
          <cell r="D13344" t="str">
            <v>UN</v>
          </cell>
        </row>
        <row r="13345">
          <cell r="A13345" t="str">
            <v>0318-08</v>
          </cell>
          <cell r="B13345" t="str">
            <v>PENEIRA ESPREMEDORA FRUTAS KM-01</v>
          </cell>
          <cell r="C13345" t="str">
            <v>ROH</v>
          </cell>
          <cell r="D13345" t="str">
            <v>UN</v>
          </cell>
        </row>
        <row r="13346">
          <cell r="A13346" t="str">
            <v>0318-09</v>
          </cell>
          <cell r="B13346" t="str">
            <v>PENEIRAACOCENTRIFUGA KM-01</v>
          </cell>
          <cell r="C13346" t="str">
            <v>ROH</v>
          </cell>
          <cell r="D13346" t="str">
            <v>UN</v>
          </cell>
        </row>
        <row r="13347">
          <cell r="A13347" t="str">
            <v>0318-10</v>
          </cell>
          <cell r="B13347" t="str">
            <v>PENEIRA BRANCA E-03</v>
          </cell>
          <cell r="C13347" t="str">
            <v>HALB</v>
          </cell>
          <cell r="D13347" t="str">
            <v>UN</v>
          </cell>
        </row>
        <row r="13348">
          <cell r="A13348" t="str">
            <v>0318-10E</v>
          </cell>
          <cell r="B13348" t="str">
            <v>PENEIRA BRANCA E-03</v>
          </cell>
          <cell r="C13348" t="str">
            <v>HALB</v>
          </cell>
          <cell r="D13348" t="str">
            <v>UN</v>
          </cell>
        </row>
        <row r="13349">
          <cell r="A13349" t="str">
            <v>0318-11</v>
          </cell>
          <cell r="B13349" t="str">
            <v>PENEIRA EXTRATOR E-10 PR</v>
          </cell>
          <cell r="C13349" t="str">
            <v>HALB</v>
          </cell>
          <cell r="D13349" t="str">
            <v>UN</v>
          </cell>
        </row>
        <row r="13350">
          <cell r="A13350" t="str">
            <v>0318-11E</v>
          </cell>
          <cell r="B13350" t="str">
            <v>PENEIRA EXTRATOR E-10 PR</v>
          </cell>
          <cell r="C13350" t="str">
            <v>HALB</v>
          </cell>
          <cell r="D13350" t="str">
            <v>UN</v>
          </cell>
        </row>
        <row r="13351">
          <cell r="A13351" t="str">
            <v>0318-12</v>
          </cell>
          <cell r="B13351" t="str">
            <v>PENEIRA ESPREMEDORA FRUTAS MP-04</v>
          </cell>
          <cell r="C13351" t="str">
            <v>ROH</v>
          </cell>
          <cell r="D13351" t="str">
            <v>UN</v>
          </cell>
        </row>
        <row r="13352">
          <cell r="A13352" t="str">
            <v>0318-13</v>
          </cell>
          <cell r="B13352" t="str">
            <v>PENEIRA BLACK E-04</v>
          </cell>
          <cell r="C13352" t="str">
            <v>HALB</v>
          </cell>
          <cell r="D13352" t="str">
            <v>UN</v>
          </cell>
        </row>
        <row r="13353">
          <cell r="A13353" t="str">
            <v>0318-13E</v>
          </cell>
          <cell r="B13353" t="str">
            <v>PENEIRA BLACK E-04</v>
          </cell>
          <cell r="C13353" t="str">
            <v>HALB</v>
          </cell>
          <cell r="D13353" t="str">
            <v>UN</v>
          </cell>
        </row>
        <row r="13354">
          <cell r="A13354" t="str">
            <v>0318-14</v>
          </cell>
          <cell r="B13354" t="str">
            <v>PENEIRA EXTRATOR E-09 BR</v>
          </cell>
          <cell r="C13354" t="str">
            <v>HALB</v>
          </cell>
          <cell r="D13354" t="str">
            <v>UN</v>
          </cell>
        </row>
        <row r="13355">
          <cell r="A13355" t="str">
            <v>0318-14E</v>
          </cell>
          <cell r="B13355" t="str">
            <v>PENEIRA EXTRATOR E-09 BR</v>
          </cell>
          <cell r="C13355" t="str">
            <v>HALB</v>
          </cell>
          <cell r="D13355" t="str">
            <v>UN</v>
          </cell>
        </row>
        <row r="13356">
          <cell r="A13356" t="str">
            <v>0318-15</v>
          </cell>
          <cell r="B13356" t="str">
            <v>PENEIRA PE-02D</v>
          </cell>
          <cell r="C13356" t="str">
            <v>ROH</v>
          </cell>
          <cell r="D13356" t="str">
            <v>UN</v>
          </cell>
        </row>
        <row r="13357">
          <cell r="A13357" t="str">
            <v>0318-16</v>
          </cell>
          <cell r="B13357" t="str">
            <v>PENEIRA BR COZIM. A VAPOR 16 XICARAS[PE]</v>
          </cell>
          <cell r="C13357" t="str">
            <v>ROH</v>
          </cell>
          <cell r="D13357" t="str">
            <v>UN</v>
          </cell>
        </row>
        <row r="13358">
          <cell r="A13358" t="str">
            <v>0318-17</v>
          </cell>
          <cell r="B13358" t="str">
            <v>PENEIRA METAL. INOX[E]</v>
          </cell>
          <cell r="C13358" t="str">
            <v>ROH</v>
          </cell>
          <cell r="D13358" t="str">
            <v>UN</v>
          </cell>
        </row>
        <row r="13359">
          <cell r="A13359" t="str">
            <v>0318-18</v>
          </cell>
          <cell r="B13359" t="str">
            <v>PENEIRA PLAS. PT[E]</v>
          </cell>
          <cell r="C13359" t="str">
            <v>ROH</v>
          </cell>
          <cell r="D13359" t="str">
            <v>UN</v>
          </cell>
        </row>
        <row r="13360">
          <cell r="A13360" t="str">
            <v>0318-20</v>
          </cell>
          <cell r="B13360" t="str">
            <v>PENEIRA DO EXTRATOR E-24 VERMELHO</v>
          </cell>
          <cell r="C13360" t="str">
            <v>HALB</v>
          </cell>
          <cell r="D13360" t="str">
            <v>UN</v>
          </cell>
        </row>
        <row r="13361">
          <cell r="A13361" t="str">
            <v>0318-20E</v>
          </cell>
          <cell r="B13361" t="str">
            <v>PENEIRA DO EXTRATOR E-24 VERMELHO</v>
          </cell>
          <cell r="C13361" t="str">
            <v>HALB</v>
          </cell>
          <cell r="D13361" t="str">
            <v>UN</v>
          </cell>
        </row>
        <row r="13362">
          <cell r="A13362" t="str">
            <v>0318-21</v>
          </cell>
          <cell r="B13362" t="str">
            <v>PENEIRA VERMELHA ESPREMEDOR</v>
          </cell>
          <cell r="C13362" t="str">
            <v>HALB</v>
          </cell>
          <cell r="D13362" t="str">
            <v>UN</v>
          </cell>
        </row>
        <row r="13363">
          <cell r="A13363" t="str">
            <v>0318-21E</v>
          </cell>
          <cell r="B13363" t="str">
            <v>PENEIRA VERMELHA ESPREMEDOR</v>
          </cell>
          <cell r="C13363" t="str">
            <v>HALB</v>
          </cell>
          <cell r="D13363" t="str">
            <v>UN</v>
          </cell>
        </row>
        <row r="13364">
          <cell r="A13364" t="str">
            <v>0318-23</v>
          </cell>
          <cell r="B13364" t="str">
            <v>PENEIRA BR COZIM. A VAPOR 10 XICARAS[PE]</v>
          </cell>
          <cell r="C13364" t="str">
            <v>ROH</v>
          </cell>
          <cell r="D13364" t="str">
            <v>UN</v>
          </cell>
        </row>
        <row r="13365">
          <cell r="A13365" t="str">
            <v>0318-24</v>
          </cell>
          <cell r="B13365" t="str">
            <v>PENEIRA BR COZIM. A VAPOR 6XICARAS[PE</v>
          </cell>
          <cell r="C13365" t="str">
            <v>ROH</v>
          </cell>
          <cell r="D13365" t="str">
            <v>UN</v>
          </cell>
        </row>
        <row r="13366">
          <cell r="A13366" t="str">
            <v>0318-25</v>
          </cell>
          <cell r="B13366" t="str">
            <v>PENEIRA BR COZIM. A VAPOR 10 XICARAS[PE]</v>
          </cell>
          <cell r="C13366" t="str">
            <v>ROH</v>
          </cell>
          <cell r="D13366" t="str">
            <v>UN</v>
          </cell>
        </row>
        <row r="13367">
          <cell r="A13367" t="str">
            <v>0318-27</v>
          </cell>
          <cell r="B13367" t="str">
            <v>PENEIRA BR COZIM. A VAPOR 10 XICARAS[PE]</v>
          </cell>
          <cell r="C13367" t="str">
            <v>ROH</v>
          </cell>
          <cell r="D13367" t="str">
            <v>UN</v>
          </cell>
        </row>
        <row r="13368">
          <cell r="A13368" t="str">
            <v>0318-28</v>
          </cell>
          <cell r="B13368" t="str">
            <v>PENEIRA BR COZIM. A VAPOR 6XICARAS[PE</v>
          </cell>
          <cell r="C13368" t="str">
            <v>ROH</v>
          </cell>
          <cell r="D13368" t="str">
            <v>UN</v>
          </cell>
        </row>
        <row r="13369">
          <cell r="A13369" t="str">
            <v>0318-29</v>
          </cell>
          <cell r="B13369" t="str">
            <v>PENEIRA MARSALA ESPREMEDOR</v>
          </cell>
          <cell r="C13369" t="str">
            <v>HALB</v>
          </cell>
          <cell r="D13369" t="str">
            <v>UN</v>
          </cell>
        </row>
        <row r="13370">
          <cell r="A13370" t="str">
            <v>0318-29E</v>
          </cell>
          <cell r="B13370" t="str">
            <v>PENEIRA MARSALA ESPREMEDOR</v>
          </cell>
          <cell r="C13370" t="str">
            <v>HALB</v>
          </cell>
          <cell r="D13370" t="str">
            <v>UN</v>
          </cell>
        </row>
        <row r="13371">
          <cell r="A13371" t="str">
            <v>0318-30</v>
          </cell>
          <cell r="B13371" t="str">
            <v>PENEIRA BR COZIM. A VAPOR 4XICARAS[PE</v>
          </cell>
          <cell r="C13371" t="str">
            <v>ROH</v>
          </cell>
          <cell r="D13371" t="str">
            <v>UN</v>
          </cell>
        </row>
        <row r="13372">
          <cell r="A13372" t="str">
            <v>0318-31</v>
          </cell>
          <cell r="B13372" t="str">
            <v>PENEIRA EXTRATOR [EPS-01] AZUL</v>
          </cell>
          <cell r="C13372" t="str">
            <v>HALB</v>
          </cell>
          <cell r="D13372" t="str">
            <v>UN</v>
          </cell>
        </row>
        <row r="13373">
          <cell r="A13373" t="str">
            <v>0318-31E</v>
          </cell>
          <cell r="B13373" t="str">
            <v>PENEIRA EXTRATOR [EPS-01] AZUL</v>
          </cell>
          <cell r="C13373" t="str">
            <v>HALB</v>
          </cell>
          <cell r="D13373" t="str">
            <v>UN</v>
          </cell>
        </row>
        <row r="13374">
          <cell r="A13374" t="str">
            <v>0318-33</v>
          </cell>
          <cell r="B13374" t="str">
            <v>PENEIRA EXTRATOR [EPS-02] VERMELHO 1805C</v>
          </cell>
          <cell r="C13374" t="str">
            <v>HALB</v>
          </cell>
          <cell r="D13374" t="str">
            <v>UN</v>
          </cell>
        </row>
        <row r="13375">
          <cell r="A13375" t="str">
            <v>0318-33E</v>
          </cell>
          <cell r="B13375" t="str">
            <v>PENEIRA EXTRATOR [EPS-02] VERMELHO 1805C</v>
          </cell>
          <cell r="C13375" t="str">
            <v>HALB</v>
          </cell>
          <cell r="D13375" t="str">
            <v>UN</v>
          </cell>
        </row>
        <row r="13376">
          <cell r="A13376" t="str">
            <v>0318-34</v>
          </cell>
          <cell r="B13376" t="str">
            <v>PENEIRA MULTIPROCESSADOR [MPN-01] PRETO</v>
          </cell>
          <cell r="C13376" t="str">
            <v>HALB</v>
          </cell>
          <cell r="D13376" t="str">
            <v>UN</v>
          </cell>
        </row>
        <row r="13377">
          <cell r="A13377" t="str">
            <v>0318-34E</v>
          </cell>
          <cell r="B13377" t="str">
            <v>PENEIRA MULTIPROCESSADOR [MPN-01] PRETO</v>
          </cell>
          <cell r="C13377" t="str">
            <v>HALB</v>
          </cell>
          <cell r="D13377" t="str">
            <v>UN</v>
          </cell>
        </row>
        <row r="13378">
          <cell r="A13378" t="str">
            <v>0318-37</v>
          </cell>
          <cell r="B13378" t="str">
            <v>PENEIRA MULTIPROCESSADOR[MPN-01]VERMELHO</v>
          </cell>
          <cell r="C13378" t="str">
            <v>HALB</v>
          </cell>
          <cell r="D13378" t="str">
            <v>UN</v>
          </cell>
        </row>
        <row r="13379">
          <cell r="A13379" t="str">
            <v>0318-37E</v>
          </cell>
          <cell r="B13379" t="str">
            <v>PENEIRA MULTIPROCESSADOR[MPN-01]VERMELHO</v>
          </cell>
          <cell r="C13379" t="str">
            <v>HALB</v>
          </cell>
          <cell r="D13379" t="str">
            <v>UN</v>
          </cell>
        </row>
        <row r="13380">
          <cell r="A13380" t="str">
            <v>0318-38</v>
          </cell>
          <cell r="B13380" t="str">
            <v>PENEIRA CINZA ESPREMEDOR [E-30-P]</v>
          </cell>
          <cell r="C13380" t="str">
            <v>HALB</v>
          </cell>
          <cell r="D13380" t="str">
            <v>UN</v>
          </cell>
        </row>
        <row r="13381">
          <cell r="A13381" t="str">
            <v>0318-38E</v>
          </cell>
          <cell r="B13381" t="str">
            <v>PENEIRA CINZA ESPREMEDOR [E-30-P]</v>
          </cell>
          <cell r="C13381" t="str">
            <v>HALB</v>
          </cell>
          <cell r="D13381" t="str">
            <v>UN</v>
          </cell>
        </row>
        <row r="13382">
          <cell r="A13382" t="str">
            <v>0318-39</v>
          </cell>
          <cell r="B13382" t="str">
            <v>PENEIRA PLÁSTICA PRETA [CE]</v>
          </cell>
          <cell r="C13382" t="str">
            <v>ROH</v>
          </cell>
          <cell r="D13382" t="str">
            <v>UN</v>
          </cell>
        </row>
        <row r="13383">
          <cell r="A13383" t="str">
            <v>0318-40</v>
          </cell>
          <cell r="B13383" t="str">
            <v>PENEIRA PLÁSTICA PRETA [CE]</v>
          </cell>
          <cell r="C13383" t="str">
            <v>ROH</v>
          </cell>
          <cell r="D13383" t="str">
            <v>UN</v>
          </cell>
        </row>
        <row r="13384">
          <cell r="A13384" t="str">
            <v>0318-41</v>
          </cell>
          <cell r="B13384" t="str">
            <v>PENEIRA MULTIPROCESSADOR[MPN-01] BRANCA</v>
          </cell>
          <cell r="C13384" t="str">
            <v>HALB</v>
          </cell>
          <cell r="D13384" t="str">
            <v>UN</v>
          </cell>
        </row>
        <row r="13385">
          <cell r="A13385" t="str">
            <v>0319-03</v>
          </cell>
          <cell r="B13385" t="str">
            <v>CONECTOR PLAS. PTCASTANHA[E]</v>
          </cell>
          <cell r="C13385" t="str">
            <v>ROH</v>
          </cell>
          <cell r="D13385" t="str">
            <v>UN</v>
          </cell>
        </row>
        <row r="13386">
          <cell r="A13386" t="str">
            <v>0319-04</v>
          </cell>
          <cell r="B13386" t="str">
            <v>CONECTOR PLAS. PTCASTANHA[E]</v>
          </cell>
          <cell r="C13386" t="str">
            <v>ROH</v>
          </cell>
          <cell r="D13386" t="str">
            <v>UN</v>
          </cell>
        </row>
        <row r="13387">
          <cell r="A13387" t="str">
            <v>0319-05</v>
          </cell>
          <cell r="B13387" t="str">
            <v>CONECTOR CB ROTATIVO[EM]</v>
          </cell>
          <cell r="C13387" t="str">
            <v>ROH</v>
          </cell>
          <cell r="D13387" t="str">
            <v>UN</v>
          </cell>
        </row>
        <row r="13388">
          <cell r="A13388" t="str">
            <v>0319-07</v>
          </cell>
          <cell r="B13388" t="str">
            <v>CONECTOR PLAS. PR 250V 10A ALOJ. FUS.[CM</v>
          </cell>
          <cell r="C13388" t="str">
            <v>ROH</v>
          </cell>
          <cell r="D13388" t="str">
            <v>UN</v>
          </cell>
        </row>
        <row r="13389">
          <cell r="A13389" t="str">
            <v>0319-08</v>
          </cell>
          <cell r="B13389" t="str">
            <v>CONECTOR CB PL JF-310</v>
          </cell>
          <cell r="C13389" t="str">
            <v>ROH</v>
          </cell>
          <cell r="D13389" t="str">
            <v>UN</v>
          </cell>
        </row>
        <row r="13390">
          <cell r="A13390" t="str">
            <v>0319-10</v>
          </cell>
          <cell r="B13390" t="str">
            <v>CONECTOR PLAS. CB PL 250V 10A</v>
          </cell>
          <cell r="C13390" t="str">
            <v>ROH</v>
          </cell>
          <cell r="D13390" t="str">
            <v>UN</v>
          </cell>
        </row>
        <row r="13391">
          <cell r="A13391" t="str">
            <v>0319-11</v>
          </cell>
          <cell r="B13391" t="str">
            <v>CONECTOR CB PL 250V 10A</v>
          </cell>
          <cell r="C13391" t="str">
            <v>ROH</v>
          </cell>
          <cell r="D13391" t="str">
            <v>UN</v>
          </cell>
        </row>
        <row r="13392">
          <cell r="A13392" t="str">
            <v>0320-01</v>
          </cell>
          <cell r="B13392" t="str">
            <v>ANEL SILICONE S-01</v>
          </cell>
          <cell r="C13392" t="str">
            <v>ROH</v>
          </cell>
          <cell r="D13392" t="str">
            <v>UN</v>
          </cell>
        </row>
        <row r="13393">
          <cell r="A13393" t="str">
            <v>0320-02</v>
          </cell>
          <cell r="B13393" t="str">
            <v>ANEL DE RETENCAO 4,2X9X0,7MM ZC PRETO</v>
          </cell>
          <cell r="C13393" t="str">
            <v>ROH</v>
          </cell>
          <cell r="D13393" t="str">
            <v>UN</v>
          </cell>
        </row>
        <row r="13394">
          <cell r="A13394" t="str">
            <v>0320-04</v>
          </cell>
          <cell r="B13394" t="str">
            <v>ANELRETENCAO CA-51</v>
          </cell>
          <cell r="C13394" t="str">
            <v>ROH</v>
          </cell>
          <cell r="D13394" t="str">
            <v>UN</v>
          </cell>
        </row>
        <row r="13395">
          <cell r="A13395" t="str">
            <v>0320-05</v>
          </cell>
          <cell r="B13395" t="str">
            <v>ANELRETENCAO CA-52</v>
          </cell>
          <cell r="C13395" t="str">
            <v>ROH</v>
          </cell>
          <cell r="D13395" t="str">
            <v>UN</v>
          </cell>
        </row>
        <row r="13396">
          <cell r="A13396" t="str">
            <v>0320-09</v>
          </cell>
          <cell r="B13396" t="str">
            <v>ANELRETENCAO CA-01</v>
          </cell>
          <cell r="C13396" t="str">
            <v>ROH</v>
          </cell>
          <cell r="D13396" t="str">
            <v>UN</v>
          </cell>
        </row>
        <row r="13397">
          <cell r="A13397" t="str">
            <v>0320-10</v>
          </cell>
          <cell r="B13397" t="str">
            <v>ANEL DE RETENÇÃO METÁLICO 5MM</v>
          </cell>
          <cell r="C13397" t="str">
            <v>ROH</v>
          </cell>
          <cell r="D13397" t="str">
            <v>UN</v>
          </cell>
        </row>
        <row r="13398">
          <cell r="A13398" t="str">
            <v>0321-02</v>
          </cell>
          <cell r="B13398" t="str">
            <v>CH. AQUEC. ARTIC, LAT 127V S-02-GRILL</v>
          </cell>
          <cell r="C13398" t="str">
            <v>ROH</v>
          </cell>
          <cell r="D13398" t="str">
            <v>UN</v>
          </cell>
        </row>
        <row r="13399">
          <cell r="A13399" t="str">
            <v>0321-03</v>
          </cell>
          <cell r="B13399" t="str">
            <v>SC CH. AQUEC. SANDUICHE S-03</v>
          </cell>
          <cell r="C13399" t="str">
            <v>ROH</v>
          </cell>
          <cell r="D13399" t="str">
            <v>UN</v>
          </cell>
        </row>
        <row r="13400">
          <cell r="A13400" t="str">
            <v>0321-05</v>
          </cell>
          <cell r="B13400" t="str">
            <v>CH. AQUEC. INF. 850W 127V-CJ[G]</v>
          </cell>
          <cell r="C13400" t="str">
            <v>ROH</v>
          </cell>
          <cell r="D13400" t="str">
            <v>UN</v>
          </cell>
        </row>
        <row r="13401">
          <cell r="A13401" t="str">
            <v>0321-06</v>
          </cell>
          <cell r="B13401" t="str">
            <v>CH. AQUEC. SUP 850W 127V-CJ[G]</v>
          </cell>
          <cell r="C13401" t="str">
            <v>ROH</v>
          </cell>
          <cell r="D13401" t="str">
            <v>UN</v>
          </cell>
        </row>
        <row r="13402">
          <cell r="A13402" t="str">
            <v>0321-07</v>
          </cell>
          <cell r="B13402" t="str">
            <v>CH. AQUEC. S-04</v>
          </cell>
          <cell r="C13402" t="str">
            <v>ROH</v>
          </cell>
          <cell r="D13402" t="str">
            <v>UN</v>
          </cell>
        </row>
        <row r="13403">
          <cell r="A13403" t="str">
            <v>0321-09</v>
          </cell>
          <cell r="B13403" t="str">
            <v>CH. AQUEC ARTIC. CENTRAL S-02GRIL</v>
          </cell>
          <cell r="C13403" t="str">
            <v>ROH</v>
          </cell>
          <cell r="D13403" t="str">
            <v>UN</v>
          </cell>
        </row>
        <row r="13404">
          <cell r="A13404" t="str">
            <v>0321-10</v>
          </cell>
          <cell r="B13404" t="str">
            <v>CH. AQUEC. ANTIAD. 1270W 127V[G]</v>
          </cell>
          <cell r="C13404" t="str">
            <v>ROH</v>
          </cell>
          <cell r="D13404" t="str">
            <v>UN</v>
          </cell>
        </row>
        <row r="13405">
          <cell r="A13405" t="str">
            <v>0321-11</v>
          </cell>
          <cell r="B13405" t="str">
            <v>CH. AQUEC. ANTIAD. 1270W 220V[G]</v>
          </cell>
          <cell r="C13405" t="str">
            <v>ROH</v>
          </cell>
          <cell r="D13405" t="str">
            <v>UN</v>
          </cell>
        </row>
        <row r="13406">
          <cell r="A13406" t="str">
            <v>0321-12</v>
          </cell>
          <cell r="B13406" t="str">
            <v>BANDEJA METAL. INT[G]</v>
          </cell>
          <cell r="C13406" t="str">
            <v>ROH</v>
          </cell>
          <cell r="D13406" t="str">
            <v>UN</v>
          </cell>
        </row>
        <row r="13407">
          <cell r="A13407" t="str">
            <v>0321-13</v>
          </cell>
          <cell r="B13407" t="str">
            <v>CH. LAT SUBCJ T-02</v>
          </cell>
          <cell r="C13407" t="str">
            <v>ROH</v>
          </cell>
          <cell r="D13407" t="str">
            <v>UN</v>
          </cell>
        </row>
        <row r="13408">
          <cell r="A13408" t="str">
            <v>0321-14</v>
          </cell>
          <cell r="B13408" t="str">
            <v>CH. AQUEC. 375W 127V-CJ[S]</v>
          </cell>
          <cell r="C13408" t="str">
            <v>ROH</v>
          </cell>
          <cell r="D13408" t="str">
            <v>UN</v>
          </cell>
        </row>
        <row r="13409">
          <cell r="A13409" t="str">
            <v>0321-16</v>
          </cell>
          <cell r="B13409" t="str">
            <v>CH. ELEM AQUEC. P-03</v>
          </cell>
          <cell r="C13409" t="str">
            <v>ROH</v>
          </cell>
          <cell r="D13409" t="str">
            <v>UN</v>
          </cell>
        </row>
        <row r="13410">
          <cell r="A13410" t="str">
            <v>0321-17</v>
          </cell>
          <cell r="B13410" t="str">
            <v>CH. AQUEC. 127V S-06</v>
          </cell>
          <cell r="C13410" t="str">
            <v>ROH</v>
          </cell>
          <cell r="D13410" t="str">
            <v>UN</v>
          </cell>
        </row>
        <row r="13411">
          <cell r="A13411" t="str">
            <v>0321-18</v>
          </cell>
          <cell r="B13411" t="str">
            <v>CH. GRILL S-05</v>
          </cell>
          <cell r="C13411" t="str">
            <v>ROH</v>
          </cell>
          <cell r="D13411" t="str">
            <v>UN</v>
          </cell>
        </row>
        <row r="13412">
          <cell r="A13412" t="str">
            <v>0321-19</v>
          </cell>
          <cell r="B13412" t="str">
            <v>CH. WAFFE S-05</v>
          </cell>
          <cell r="C13412" t="str">
            <v>ROH</v>
          </cell>
          <cell r="D13412" t="str">
            <v>UN</v>
          </cell>
        </row>
        <row r="13413">
          <cell r="A13413" t="str">
            <v>0321-20</v>
          </cell>
          <cell r="B13413" t="str">
            <v>CH. AQUEC. G-02</v>
          </cell>
          <cell r="C13413" t="str">
            <v>ROH</v>
          </cell>
          <cell r="D13413" t="str">
            <v>UN</v>
          </cell>
        </row>
        <row r="13414">
          <cell r="A13414" t="str">
            <v>0321-21</v>
          </cell>
          <cell r="B13414" t="str">
            <v>CH. AQUEC. SUP G-02</v>
          </cell>
          <cell r="C13414" t="str">
            <v>ROH</v>
          </cell>
          <cell r="D13414" t="str">
            <v>UN</v>
          </cell>
        </row>
        <row r="13415">
          <cell r="A13415" t="str">
            <v>0321-22</v>
          </cell>
          <cell r="B13415" t="str">
            <v>CH. AQUEC. INF. G-02</v>
          </cell>
          <cell r="C13415" t="str">
            <v>ROH</v>
          </cell>
          <cell r="D13415" t="str">
            <v>UN</v>
          </cell>
        </row>
        <row r="13416">
          <cell r="A13416" t="str">
            <v>0321-23</v>
          </cell>
          <cell r="B13416" t="str">
            <v>CH. AQUEC. SUP FIO LONGO P-09</v>
          </cell>
          <cell r="C13416" t="str">
            <v>ROH</v>
          </cell>
          <cell r="D13416" t="str">
            <v>UN</v>
          </cell>
        </row>
        <row r="13417">
          <cell r="A13417" t="str">
            <v>0321-24</v>
          </cell>
          <cell r="B13417" t="str">
            <v>CH. AQUEC. INF. FIO CURTO P-09</v>
          </cell>
          <cell r="C13417" t="str">
            <v>ROH</v>
          </cell>
          <cell r="D13417" t="str">
            <v>UN</v>
          </cell>
        </row>
        <row r="13418">
          <cell r="A13418" t="str">
            <v>0321-25</v>
          </cell>
          <cell r="B13418" t="str">
            <v>CH. AQUEC. INF. 850W 110V-CJ[G]</v>
          </cell>
          <cell r="C13418" t="str">
            <v>ROH</v>
          </cell>
          <cell r="D13418" t="str">
            <v>UN</v>
          </cell>
        </row>
        <row r="13419">
          <cell r="A13419" t="str">
            <v>0321-26</v>
          </cell>
          <cell r="B13419" t="str">
            <v>CH. AQUEC. SUP 850W 110V-CJ[G]</v>
          </cell>
          <cell r="C13419" t="str">
            <v>ROH</v>
          </cell>
          <cell r="D13419" t="str">
            <v>UN</v>
          </cell>
        </row>
        <row r="13420">
          <cell r="A13420" t="str">
            <v>0321-27</v>
          </cell>
          <cell r="B13420" t="str">
            <v>CH. ELEM,AQUEC FIO CURTO P-03/04/05</v>
          </cell>
          <cell r="C13420" t="str">
            <v>ROH</v>
          </cell>
          <cell r="D13420" t="str">
            <v>UN</v>
          </cell>
        </row>
        <row r="13421">
          <cell r="A13421" t="str">
            <v>0321-28</v>
          </cell>
          <cell r="B13421" t="str">
            <v>CH. LAT SUBCJ T-03</v>
          </cell>
          <cell r="C13421" t="str">
            <v>ROH</v>
          </cell>
          <cell r="D13421" t="str">
            <v>UN</v>
          </cell>
        </row>
        <row r="13422">
          <cell r="A13422" t="str">
            <v>0321-29</v>
          </cell>
          <cell r="B13422" t="str">
            <v>CH. AQUEC. INF. 400W 127V-CJ[S]</v>
          </cell>
          <cell r="C13422" t="str">
            <v>ROH</v>
          </cell>
          <cell r="D13422" t="str">
            <v>UN</v>
          </cell>
        </row>
        <row r="13423">
          <cell r="A13423" t="str">
            <v>0321-30</v>
          </cell>
          <cell r="B13423" t="str">
            <v>CH. AQUEC. SUP 400W 127V-CJ[S]</v>
          </cell>
          <cell r="C13423" t="str">
            <v>ROH</v>
          </cell>
          <cell r="D13423" t="str">
            <v>UN</v>
          </cell>
        </row>
        <row r="13424">
          <cell r="A13424" t="str">
            <v>0321-32</v>
          </cell>
          <cell r="B13424" t="str">
            <v>CHAPA S-10 / S-11</v>
          </cell>
          <cell r="C13424" t="str">
            <v>ROH</v>
          </cell>
          <cell r="D13424" t="str">
            <v>UN</v>
          </cell>
        </row>
        <row r="13425">
          <cell r="A13425" t="str">
            <v>0321-33</v>
          </cell>
          <cell r="B13425" t="str">
            <v>CH. INF.AQUEC. S-08</v>
          </cell>
          <cell r="C13425" t="str">
            <v>ROH</v>
          </cell>
          <cell r="D13425" t="str">
            <v>UN</v>
          </cell>
        </row>
        <row r="13426">
          <cell r="A13426" t="str">
            <v>0321-34</v>
          </cell>
          <cell r="B13426" t="str">
            <v>CH. SUPAQUEC. S-08</v>
          </cell>
          <cell r="C13426" t="str">
            <v>ROH</v>
          </cell>
          <cell r="D13426" t="str">
            <v>UN</v>
          </cell>
        </row>
        <row r="13427">
          <cell r="A13427" t="str">
            <v>0321-35</v>
          </cell>
          <cell r="B13427" t="str">
            <v>BANDEJA METAL. INT[G]</v>
          </cell>
          <cell r="C13427" t="str">
            <v>ROH</v>
          </cell>
          <cell r="D13427" t="str">
            <v>UN</v>
          </cell>
        </row>
        <row r="13428">
          <cell r="A13428" t="str">
            <v>0321-36</v>
          </cell>
          <cell r="B13428" t="str">
            <v>CH. AQUEC. ANTIAD. 1200W 127V[G]</v>
          </cell>
          <cell r="C13428" t="str">
            <v>ROH</v>
          </cell>
          <cell r="D13428" t="str">
            <v>UN</v>
          </cell>
        </row>
        <row r="13429">
          <cell r="A13429" t="str">
            <v>0321-37</v>
          </cell>
          <cell r="B13429" t="str">
            <v>CH. AQUEC. ANTIAD. 1200W 220V[G]</v>
          </cell>
          <cell r="C13429" t="str">
            <v>ROH</v>
          </cell>
          <cell r="D13429" t="str">
            <v>UN</v>
          </cell>
        </row>
        <row r="13430">
          <cell r="A13430" t="str">
            <v>0321-38</v>
          </cell>
          <cell r="B13430" t="str">
            <v>CHAPA INFERIOR DE AQUECIMENTO G-06</v>
          </cell>
          <cell r="C13430" t="str">
            <v>ROH</v>
          </cell>
          <cell r="D13430" t="str">
            <v>UN</v>
          </cell>
        </row>
        <row r="13431">
          <cell r="A13431" t="str">
            <v>0321-39</v>
          </cell>
          <cell r="B13431" t="str">
            <v>CHAPA SUPERIOR DE AQUECIMENTO G-06</v>
          </cell>
          <cell r="C13431" t="str">
            <v>ROH</v>
          </cell>
          <cell r="D13431" t="str">
            <v>UN</v>
          </cell>
        </row>
        <row r="13432">
          <cell r="A13432" t="str">
            <v>0321-40</v>
          </cell>
          <cell r="B13432" t="str">
            <v>CH. AQUEC. METAL. GRAF.[C]</v>
          </cell>
          <cell r="C13432" t="str">
            <v>ROH</v>
          </cell>
          <cell r="D13432" t="str">
            <v>UN</v>
          </cell>
        </row>
        <row r="13433">
          <cell r="A13433" t="str">
            <v>0321-41</v>
          </cell>
          <cell r="B13433" t="str">
            <v>CH. AQUEC. ARTIC, LAT 220V S-02-GRILL</v>
          </cell>
          <cell r="C13433" t="str">
            <v>ROH</v>
          </cell>
          <cell r="D13433" t="str">
            <v>UN</v>
          </cell>
        </row>
        <row r="13434">
          <cell r="A13434" t="str">
            <v>0321-42</v>
          </cell>
          <cell r="B13434" t="str">
            <v>CH. AQUEC. 220V S-06</v>
          </cell>
          <cell r="C13434" t="str">
            <v>ROH</v>
          </cell>
          <cell r="D13434" t="str">
            <v>UN</v>
          </cell>
        </row>
        <row r="13435">
          <cell r="A13435" t="str">
            <v>0321-43</v>
          </cell>
          <cell r="B13435" t="str">
            <v>CH. INF. ELEMEN,AQUEC. 127V S-09</v>
          </cell>
          <cell r="C13435" t="str">
            <v>ROH</v>
          </cell>
          <cell r="D13435" t="str">
            <v>UN</v>
          </cell>
        </row>
        <row r="13436">
          <cell r="A13436" t="str">
            <v>0321-44</v>
          </cell>
          <cell r="B13436" t="str">
            <v>CH. INF. ELEMEN,AQUEC. 220V S-09</v>
          </cell>
          <cell r="C13436" t="str">
            <v>ROH</v>
          </cell>
          <cell r="D13436" t="str">
            <v>UN</v>
          </cell>
        </row>
        <row r="13437">
          <cell r="A13437" t="str">
            <v>0321-45</v>
          </cell>
          <cell r="B13437" t="str">
            <v>CHAPA INFERIOR DE AQUECIMENTO G-07</v>
          </cell>
          <cell r="C13437" t="str">
            <v>ROH</v>
          </cell>
          <cell r="D13437" t="str">
            <v>UN</v>
          </cell>
        </row>
        <row r="13438">
          <cell r="A13438" t="str">
            <v>0321-46</v>
          </cell>
          <cell r="B13438" t="str">
            <v>CHAPA SUPERIOR DE AQUECIMENTO G-07</v>
          </cell>
          <cell r="C13438" t="str">
            <v>ROH</v>
          </cell>
          <cell r="D13438" t="str">
            <v>UN</v>
          </cell>
        </row>
        <row r="13439">
          <cell r="A13439" t="str">
            <v>0321-47</v>
          </cell>
          <cell r="B13439" t="str">
            <v>PL INF VERM ION TOURM C/PTC 127-220V [P]</v>
          </cell>
          <cell r="C13439" t="str">
            <v>ROH</v>
          </cell>
          <cell r="D13439" t="str">
            <v>UN</v>
          </cell>
        </row>
        <row r="13440">
          <cell r="A13440" t="str">
            <v>0321-48</v>
          </cell>
          <cell r="B13440" t="str">
            <v>CH. RASERVATORIOAGUA G-08</v>
          </cell>
          <cell r="C13440" t="str">
            <v>ROH</v>
          </cell>
          <cell r="D13440" t="str">
            <v>UN</v>
          </cell>
        </row>
        <row r="13441">
          <cell r="A13441" t="str">
            <v>0321-49</v>
          </cell>
          <cell r="B13441" t="str">
            <v>CH. AQUEC. RESISTÊNCIA 127V G-08</v>
          </cell>
          <cell r="C13441" t="str">
            <v>ROH</v>
          </cell>
          <cell r="D13441" t="str">
            <v>UN</v>
          </cell>
        </row>
        <row r="13442">
          <cell r="A13442" t="str">
            <v>0321-50</v>
          </cell>
          <cell r="B13442" t="str">
            <v>CH. AQUEC. RESISTÊNCIA 220V G-08</v>
          </cell>
          <cell r="C13442" t="str">
            <v>ROH</v>
          </cell>
          <cell r="D13442" t="str">
            <v>UN</v>
          </cell>
        </row>
        <row r="13443">
          <cell r="A13443" t="str">
            <v>0321-51</v>
          </cell>
          <cell r="B13443" t="str">
            <v>ISOLAMENTO TERMI. ESQ.CUBA[BB]</v>
          </cell>
          <cell r="C13443" t="str">
            <v>ROH</v>
          </cell>
          <cell r="D13443" t="str">
            <v>UN</v>
          </cell>
        </row>
        <row r="13444">
          <cell r="A13444" t="str">
            <v>0321-52</v>
          </cell>
          <cell r="B13444" t="str">
            <v>ISOLAMENTO TERMI. DIR.CUBA[BB]</v>
          </cell>
          <cell r="C13444" t="str">
            <v>ROH</v>
          </cell>
          <cell r="D13444" t="str">
            <v>UN</v>
          </cell>
        </row>
        <row r="13445">
          <cell r="A13445" t="str">
            <v>0321-53</v>
          </cell>
          <cell r="B13445" t="str">
            <v>ISOLAMENTO TERM. SCAQUEC. BB-01/03</v>
          </cell>
          <cell r="C13445" t="str">
            <v>ROH</v>
          </cell>
          <cell r="D13445" t="str">
            <v>UN</v>
          </cell>
        </row>
        <row r="13446">
          <cell r="A13446" t="str">
            <v>0321-54</v>
          </cell>
          <cell r="B13446" t="str">
            <v>CH. ELEM AQUEC. P-05/P-04</v>
          </cell>
          <cell r="C13446" t="str">
            <v>ROH</v>
          </cell>
          <cell r="D13446" t="str">
            <v>UN</v>
          </cell>
        </row>
        <row r="13447">
          <cell r="A13447" t="str">
            <v>0321-55</v>
          </cell>
          <cell r="B13447" t="str">
            <v>ELEM AQUEC. FIO LONGO P-05/P-04</v>
          </cell>
          <cell r="C13447" t="str">
            <v>ROH</v>
          </cell>
          <cell r="D13447" t="str">
            <v>UN</v>
          </cell>
        </row>
        <row r="13448">
          <cell r="A13448" t="str">
            <v>0321-56</v>
          </cell>
          <cell r="B13448" t="str">
            <v>CH. INF. CE-01</v>
          </cell>
          <cell r="C13448" t="str">
            <v>ROH</v>
          </cell>
          <cell r="D13448" t="str">
            <v>UN</v>
          </cell>
        </row>
        <row r="13449">
          <cell r="A13449" t="str">
            <v>0321-57</v>
          </cell>
          <cell r="B13449" t="str">
            <v>CH. ELEM AQUEC. P-10</v>
          </cell>
          <cell r="C13449" t="str">
            <v>ROH</v>
          </cell>
          <cell r="D13449" t="str">
            <v>UN</v>
          </cell>
        </row>
        <row r="13450">
          <cell r="A13450" t="str">
            <v>0321-58</v>
          </cell>
          <cell r="B13450" t="str">
            <v>CH. ELEM,AQUEC, FIO CURTO P-10</v>
          </cell>
          <cell r="C13450" t="str">
            <v>ROH</v>
          </cell>
          <cell r="D13450" t="str">
            <v>UN</v>
          </cell>
        </row>
        <row r="13451">
          <cell r="A13451" t="str">
            <v>0321-60</v>
          </cell>
          <cell r="B13451" t="str">
            <v>CHAPA SUPERIOR AR-02</v>
          </cell>
          <cell r="C13451" t="str">
            <v>ROH</v>
          </cell>
          <cell r="D13451" t="str">
            <v>UN</v>
          </cell>
        </row>
        <row r="13452">
          <cell r="A13452" t="str">
            <v>0321-61</v>
          </cell>
          <cell r="B13452" t="str">
            <v>CHAPA TRASEIRA AR-02</v>
          </cell>
          <cell r="C13452" t="str">
            <v>ROH</v>
          </cell>
          <cell r="D13452" t="str">
            <v>UN</v>
          </cell>
        </row>
        <row r="13453">
          <cell r="A13453" t="str">
            <v>0321-62</v>
          </cell>
          <cell r="B13453" t="str">
            <v>CH. AQUEC. SUP 400W 110V-CJ[S]</v>
          </cell>
          <cell r="C13453" t="str">
            <v>ROH</v>
          </cell>
          <cell r="D13453" t="str">
            <v>UN</v>
          </cell>
        </row>
        <row r="13454">
          <cell r="A13454" t="str">
            <v>0321-63</v>
          </cell>
          <cell r="B13454" t="str">
            <v>H. AQUEC. INF. 400W 110V-CJ[S]</v>
          </cell>
          <cell r="C13454" t="str">
            <v>ROH</v>
          </cell>
          <cell r="D13454" t="str">
            <v>UN</v>
          </cell>
        </row>
        <row r="13455">
          <cell r="A13455" t="str">
            <v>0321-64</v>
          </cell>
          <cell r="B13455" t="str">
            <v>CP METAL. PT GRAV TRAS.[HT]</v>
          </cell>
          <cell r="C13455" t="str">
            <v>ROH</v>
          </cell>
          <cell r="D13455" t="str">
            <v>UN</v>
          </cell>
        </row>
        <row r="13456">
          <cell r="A13456" t="str">
            <v>0321-65</v>
          </cell>
          <cell r="B13456" t="str">
            <v>ISOLAMENTO TERMI.[A]</v>
          </cell>
          <cell r="C13456" t="str">
            <v>ROH</v>
          </cell>
          <cell r="D13456" t="str">
            <v>UN</v>
          </cell>
        </row>
        <row r="13457">
          <cell r="A13457" t="str">
            <v>0321-66</v>
          </cell>
          <cell r="B13457" t="str">
            <v>CH. AQUEC. ANTIAD. 1500W 127V[G]</v>
          </cell>
          <cell r="C13457" t="str">
            <v>ROH</v>
          </cell>
          <cell r="D13457" t="str">
            <v>UN</v>
          </cell>
        </row>
        <row r="13458">
          <cell r="A13458" t="str">
            <v>0321-67</v>
          </cell>
          <cell r="B13458" t="str">
            <v>CH. AQUEC. ANTIAD. 1500W 220V[G]</v>
          </cell>
          <cell r="C13458" t="str">
            <v>ROH</v>
          </cell>
          <cell r="D13458" t="str">
            <v>UN</v>
          </cell>
        </row>
        <row r="13459">
          <cell r="A13459" t="str">
            <v>0321-68</v>
          </cell>
          <cell r="B13459" t="str">
            <v>CH. AQUEC. RESISTÊNCIA 120V G-12</v>
          </cell>
          <cell r="C13459" t="str">
            <v>ROH</v>
          </cell>
          <cell r="D13459" t="str">
            <v>UN</v>
          </cell>
        </row>
        <row r="13460">
          <cell r="A13460" t="str">
            <v>0321-69</v>
          </cell>
          <cell r="B13460" t="str">
            <v>CH. AQUEC. RESISTÊNCIA 220V G-08/12</v>
          </cell>
          <cell r="C13460" t="str">
            <v>ROH</v>
          </cell>
          <cell r="D13460" t="str">
            <v>UN</v>
          </cell>
        </row>
        <row r="13461">
          <cell r="A13461" t="str">
            <v>0321-70</v>
          </cell>
          <cell r="B13461" t="str">
            <v>CH. INF. FR-08</v>
          </cell>
          <cell r="C13461" t="str">
            <v>ROH</v>
          </cell>
          <cell r="D13461" t="str">
            <v>UN</v>
          </cell>
        </row>
        <row r="13462">
          <cell r="A13462" t="str">
            <v>0321-72</v>
          </cell>
          <cell r="B13462" t="str">
            <v>CH. AQUEC. ANTIAD. 1270W 127V[G]</v>
          </cell>
          <cell r="C13462" t="str">
            <v>ROH</v>
          </cell>
          <cell r="D13462" t="str">
            <v>UN</v>
          </cell>
        </row>
        <row r="13463">
          <cell r="A13463" t="str">
            <v>0321-73</v>
          </cell>
          <cell r="B13463" t="str">
            <v>CH. AQUEC. ANTIAD. 1270W 220V[G]</v>
          </cell>
          <cell r="C13463" t="str">
            <v>ROH</v>
          </cell>
          <cell r="D13463" t="str">
            <v>UN</v>
          </cell>
        </row>
        <row r="13464">
          <cell r="A13464" t="str">
            <v>0321-74</v>
          </cell>
          <cell r="B13464" t="str">
            <v>BANDEJA METAL. INT[G]</v>
          </cell>
          <cell r="C13464" t="str">
            <v>ROH</v>
          </cell>
          <cell r="D13464" t="str">
            <v>UN</v>
          </cell>
        </row>
        <row r="13465">
          <cell r="A13465" t="str">
            <v>0321-75</v>
          </cell>
          <cell r="B13465" t="str">
            <v>CJCALEFACCION 127V TC-01</v>
          </cell>
          <cell r="C13465" t="str">
            <v>ROH</v>
          </cell>
          <cell r="D13465" t="str">
            <v>UN</v>
          </cell>
        </row>
        <row r="13466">
          <cell r="A13466" t="str">
            <v>0321-77</v>
          </cell>
          <cell r="B13466" t="str">
            <v>CH. AQUEC. INF. 600W 127V-CJ[G]</v>
          </cell>
          <cell r="C13466" t="str">
            <v>ROH</v>
          </cell>
          <cell r="D13466" t="str">
            <v>UN</v>
          </cell>
        </row>
        <row r="13467">
          <cell r="A13467" t="str">
            <v>0321-78</v>
          </cell>
          <cell r="B13467" t="str">
            <v>CH. AQUEC. INF. 600W 110V-CJ[G]</v>
          </cell>
          <cell r="C13467" t="str">
            <v>ROH</v>
          </cell>
          <cell r="D13467" t="str">
            <v>UN</v>
          </cell>
        </row>
        <row r="13468">
          <cell r="A13468" t="str">
            <v>0321-79</v>
          </cell>
          <cell r="B13468" t="str">
            <v>CH. AQUEC. SUP 600W 127V-CJ[G]</v>
          </cell>
          <cell r="C13468" t="str">
            <v>ROH</v>
          </cell>
          <cell r="D13468" t="str">
            <v>UN</v>
          </cell>
        </row>
        <row r="13469">
          <cell r="A13469" t="str">
            <v>0321-80</v>
          </cell>
          <cell r="B13469" t="str">
            <v>CH. AQUEC. SUP 600W 110V-CJ[G]</v>
          </cell>
          <cell r="C13469" t="str">
            <v>ROH</v>
          </cell>
          <cell r="D13469" t="str">
            <v>UN</v>
          </cell>
        </row>
        <row r="13470">
          <cell r="A13470" t="str">
            <v>0321-81</v>
          </cell>
          <cell r="B13470" t="str">
            <v>CH. AQUEC. ANTIAD. 1200W 127V[G]</v>
          </cell>
          <cell r="C13470" t="str">
            <v>ROH</v>
          </cell>
          <cell r="D13470" t="str">
            <v>UN</v>
          </cell>
        </row>
        <row r="13471">
          <cell r="A13471" t="str">
            <v>0321-82</v>
          </cell>
          <cell r="B13471" t="str">
            <v>CH. AQUEC. ANTIAD. 1200W 220V[G]</v>
          </cell>
          <cell r="C13471" t="str">
            <v>ROH</v>
          </cell>
          <cell r="D13471" t="str">
            <v>UN</v>
          </cell>
        </row>
        <row r="13472">
          <cell r="A13472" t="str">
            <v>0321-83</v>
          </cell>
          <cell r="B13472" t="str">
            <v>CH.SAQUEC. 375W 110W-CJ[S]</v>
          </cell>
          <cell r="C13472" t="str">
            <v>ROH</v>
          </cell>
          <cell r="D13472" t="str">
            <v>UN</v>
          </cell>
        </row>
        <row r="13473">
          <cell r="A13473" t="str">
            <v>0321-84</v>
          </cell>
          <cell r="B13473" t="str">
            <v>CH. AQUEC. 375W 63,5V-CJ[S]</v>
          </cell>
          <cell r="C13473" t="str">
            <v>ROH</v>
          </cell>
          <cell r="D13473" t="str">
            <v>UN</v>
          </cell>
        </row>
        <row r="13474">
          <cell r="A13474" t="str">
            <v>0321-85</v>
          </cell>
          <cell r="B13474" t="str">
            <v>ISOLAMENTO TERMI.SILICONE[EA]</v>
          </cell>
          <cell r="C13474" t="str">
            <v>ROH</v>
          </cell>
          <cell r="D13474" t="str">
            <v>UN</v>
          </cell>
        </row>
        <row r="13475">
          <cell r="A13475" t="str">
            <v>0321-86</v>
          </cell>
          <cell r="B13475" t="str">
            <v>CH. AQUEC. 375W 110V-CJ[S]</v>
          </cell>
          <cell r="C13475" t="str">
            <v>ROH</v>
          </cell>
          <cell r="D13475" t="str">
            <v>UN</v>
          </cell>
        </row>
        <row r="13476">
          <cell r="A13476" t="str">
            <v>0321-87</v>
          </cell>
          <cell r="B13476" t="str">
            <v>ELEMENTO DE AQUECIMENTO PTC 12 X 3 MM</v>
          </cell>
          <cell r="C13476" t="str">
            <v>ROH</v>
          </cell>
          <cell r="D13476" t="str">
            <v>UN</v>
          </cell>
        </row>
        <row r="13477">
          <cell r="A13477" t="str">
            <v>0321-88</v>
          </cell>
          <cell r="B13477" t="str">
            <v>TERMINAL DE CONTATO [VT-RP]</v>
          </cell>
          <cell r="C13477" t="str">
            <v>ROH</v>
          </cell>
          <cell r="D13477" t="str">
            <v>UN</v>
          </cell>
        </row>
        <row r="13478">
          <cell r="A13478" t="str">
            <v>0321-89</v>
          </cell>
          <cell r="B13478" t="str">
            <v>TERMINAL DE AQUECIMENTO [VT-RP]</v>
          </cell>
          <cell r="C13478" t="str">
            <v>ROH</v>
          </cell>
          <cell r="D13478" t="str">
            <v>UN</v>
          </cell>
        </row>
        <row r="13479">
          <cell r="A13479" t="str">
            <v>0321-90</v>
          </cell>
          <cell r="B13479" t="str">
            <v>REDE DE ALIMENTAÇÃO SISTEM RP C/TERMINAL</v>
          </cell>
          <cell r="C13479" t="str">
            <v>ROH</v>
          </cell>
          <cell r="D13479" t="str">
            <v>UN</v>
          </cell>
        </row>
        <row r="13480">
          <cell r="A13480" t="str">
            <v>0321-91</v>
          </cell>
          <cell r="B13480" t="str">
            <v>ELEMENTO DE AQUECIM PTC 12 X 3 MM - T215</v>
          </cell>
          <cell r="C13480" t="str">
            <v>ROH</v>
          </cell>
          <cell r="D13480" t="str">
            <v>UN</v>
          </cell>
        </row>
        <row r="13481">
          <cell r="A13481" t="str">
            <v>0321-92</v>
          </cell>
          <cell r="B13481" t="str">
            <v>ELEMENTO DE AQUECIM+REDE ELET[VT-RP-02]</v>
          </cell>
          <cell r="C13481" t="str">
            <v>ROH</v>
          </cell>
          <cell r="D13481" t="str">
            <v>UN</v>
          </cell>
        </row>
        <row r="13482">
          <cell r="A13482" t="str">
            <v>0321-93</v>
          </cell>
          <cell r="B13482" t="str">
            <v>REDE ELETRICA [VT-41-TM]</v>
          </cell>
          <cell r="C13482" t="str">
            <v>ROH</v>
          </cell>
          <cell r="D13482" t="str">
            <v>UN</v>
          </cell>
        </row>
        <row r="13483">
          <cell r="A13483" t="str">
            <v>0321-94</v>
          </cell>
          <cell r="B13483" t="str">
            <v>TOMADA AZUL [VT-41-TM]</v>
          </cell>
          <cell r="C13483" t="str">
            <v>ROH</v>
          </cell>
          <cell r="D13483" t="str">
            <v>UN</v>
          </cell>
        </row>
        <row r="13484">
          <cell r="A13484" t="str">
            <v>0321-95</v>
          </cell>
          <cell r="B13484" t="str">
            <v>TERMINAL METALICO DO FUSIVEL [AFN]</v>
          </cell>
          <cell r="C13484" t="str">
            <v>ROH</v>
          </cell>
          <cell r="D13484" t="str">
            <v>UN</v>
          </cell>
        </row>
        <row r="13485">
          <cell r="A13485" t="str">
            <v>0321-96</v>
          </cell>
          <cell r="B13485" t="str">
            <v>TERMINAL METALICO DO SENSOR [AFN]</v>
          </cell>
          <cell r="C13485" t="str">
            <v>ROH</v>
          </cell>
          <cell r="D13485" t="str">
            <v>UN</v>
          </cell>
        </row>
        <row r="13486">
          <cell r="A13486" t="str">
            <v>0321-97</v>
          </cell>
          <cell r="B13486" t="str">
            <v>CH. AQUEC. ANTIAD. 400W127V-CJ[OM</v>
          </cell>
          <cell r="C13486" t="str">
            <v>ROH</v>
          </cell>
          <cell r="D13486" t="str">
            <v>UN</v>
          </cell>
        </row>
        <row r="13487">
          <cell r="A13487" t="str">
            <v>0321-98</v>
          </cell>
          <cell r="B13487" t="str">
            <v>CH. AQUEC. ANTIAD. 400W220V-CJ[OM</v>
          </cell>
          <cell r="C13487" t="str">
            <v>ROH</v>
          </cell>
          <cell r="D13487" t="str">
            <v>UN</v>
          </cell>
        </row>
        <row r="13488">
          <cell r="A13488" t="str">
            <v>0321-99</v>
          </cell>
          <cell r="B13488" t="str">
            <v>SC REDE DE ALIMENT[RP]C/TERMINAL+FUSIVEL</v>
          </cell>
          <cell r="C13488" t="str">
            <v>ROH</v>
          </cell>
          <cell r="D13488" t="str">
            <v>UN</v>
          </cell>
        </row>
        <row r="13489">
          <cell r="A13489" t="str">
            <v>0322-01</v>
          </cell>
          <cell r="B13489" t="str">
            <v>TERM. SANDUICHEIRA</v>
          </cell>
          <cell r="C13489" t="str">
            <v>ROH</v>
          </cell>
          <cell r="D13489" t="str">
            <v>UN</v>
          </cell>
        </row>
        <row r="13490">
          <cell r="A13490" t="str">
            <v>0322-03</v>
          </cell>
          <cell r="B13490" t="str">
            <v>TERM. S-03/04 (KSD301 250V 10A 150ºC)</v>
          </cell>
          <cell r="C13490" t="str">
            <v>ROH</v>
          </cell>
          <cell r="D13490" t="str">
            <v>UN</v>
          </cell>
        </row>
        <row r="13491">
          <cell r="A13491" t="str">
            <v>0322-04</v>
          </cell>
          <cell r="B13491" t="str">
            <v>TERM. S-AC 250V 16A T250</v>
          </cell>
          <cell r="C13491" t="str">
            <v>ROH</v>
          </cell>
          <cell r="D13491" t="str">
            <v>UN</v>
          </cell>
        </row>
        <row r="13492">
          <cell r="A13492" t="str">
            <v>0322-06</v>
          </cell>
          <cell r="B13492" t="str">
            <v>TERM. A-03</v>
          </cell>
          <cell r="C13492" t="str">
            <v>ROH</v>
          </cell>
          <cell r="D13492" t="str">
            <v>UN</v>
          </cell>
        </row>
        <row r="13493">
          <cell r="A13493" t="str">
            <v>0322-07</v>
          </cell>
          <cell r="B13493" t="str">
            <v>TERM. KSD301 250V 10A 60°C</v>
          </cell>
          <cell r="C13493" t="str">
            <v>ROH</v>
          </cell>
          <cell r="D13493" t="str">
            <v>UN</v>
          </cell>
        </row>
        <row r="13494">
          <cell r="A13494" t="str">
            <v>0322-08</v>
          </cell>
          <cell r="B13494" t="str">
            <v>TERM. S-06</v>
          </cell>
          <cell r="C13494" t="str">
            <v>ROH</v>
          </cell>
          <cell r="D13494" t="str">
            <v>UN</v>
          </cell>
        </row>
        <row r="13495">
          <cell r="A13495" t="str">
            <v>0322-09</v>
          </cell>
          <cell r="B13495" t="str">
            <v>TERM. S-05</v>
          </cell>
          <cell r="C13495" t="str">
            <v>ROH</v>
          </cell>
          <cell r="D13495" t="str">
            <v>UN</v>
          </cell>
        </row>
        <row r="13496">
          <cell r="A13496" t="str">
            <v>0322-10</v>
          </cell>
          <cell r="B13496" t="str">
            <v>TERM. SUP PE-01</v>
          </cell>
          <cell r="C13496" t="str">
            <v>ROH</v>
          </cell>
          <cell r="D13496" t="str">
            <v>UN</v>
          </cell>
        </row>
        <row r="13497">
          <cell r="A13497" t="str">
            <v>0322-11</v>
          </cell>
          <cell r="B13497" t="str">
            <v>TERM. KSD301 250V 10A TF95°C</v>
          </cell>
          <cell r="C13497" t="str">
            <v>ROH</v>
          </cell>
          <cell r="D13497" t="str">
            <v>UN</v>
          </cell>
        </row>
        <row r="13498">
          <cell r="A13498" t="str">
            <v>0322-12</v>
          </cell>
          <cell r="B13498" t="str">
            <v>TERM. KSD301 250V 10A TF115°C</v>
          </cell>
          <cell r="C13498" t="str">
            <v>ROH</v>
          </cell>
          <cell r="D13498" t="str">
            <v>UN</v>
          </cell>
        </row>
        <row r="13499">
          <cell r="A13499" t="str">
            <v>0322-13</v>
          </cell>
          <cell r="B13499" t="str">
            <v>TERMOSTATO COM SUPORTE PE-02</v>
          </cell>
          <cell r="C13499" t="str">
            <v>ROH</v>
          </cell>
          <cell r="D13499" t="str">
            <v>UN</v>
          </cell>
        </row>
        <row r="13500">
          <cell r="A13500" t="str">
            <v>0322-14</v>
          </cell>
          <cell r="B13500" t="str">
            <v>TERM. KST168A T235 125V 16A</v>
          </cell>
          <cell r="C13500" t="str">
            <v>ROH</v>
          </cell>
          <cell r="D13500" t="str">
            <v>UN</v>
          </cell>
        </row>
        <row r="13501">
          <cell r="A13501" t="str">
            <v>0322-15</v>
          </cell>
          <cell r="B13501" t="str">
            <v>TERMOSTATO KST220 T250 120V 15A</v>
          </cell>
          <cell r="C13501" t="str">
            <v>ROH</v>
          </cell>
          <cell r="D13501" t="str">
            <v>UN</v>
          </cell>
        </row>
        <row r="13502">
          <cell r="A13502" t="str">
            <v>0322-16</v>
          </cell>
          <cell r="B13502" t="str">
            <v>TERM. G-02 127V (KSD301 125V 16A 170ºC)</v>
          </cell>
          <cell r="C13502" t="str">
            <v>ROH</v>
          </cell>
          <cell r="D13502" t="str">
            <v>UN</v>
          </cell>
        </row>
        <row r="13503">
          <cell r="A13503" t="str">
            <v>0322-18</v>
          </cell>
          <cell r="B13503" t="str">
            <v>TERMOSTATO KSD301 250V 10A 170°C</v>
          </cell>
          <cell r="C13503" t="str">
            <v>ROH</v>
          </cell>
          <cell r="D13503" t="str">
            <v>UN</v>
          </cell>
        </row>
        <row r="13504">
          <cell r="A13504" t="str">
            <v>0322-20</v>
          </cell>
          <cell r="B13504" t="str">
            <v>TERM. KSD301 250V 12A TF135°C</v>
          </cell>
          <cell r="C13504" t="str">
            <v>ROH</v>
          </cell>
          <cell r="D13504" t="str">
            <v>UN</v>
          </cell>
        </row>
        <row r="13505">
          <cell r="A13505" t="str">
            <v>0322-21</v>
          </cell>
          <cell r="B13505" t="str">
            <v>TERMOSTATO C-14</v>
          </cell>
          <cell r="C13505" t="str">
            <v>ROH</v>
          </cell>
          <cell r="D13505" t="str">
            <v>UN</v>
          </cell>
        </row>
        <row r="13506">
          <cell r="A13506" t="str">
            <v>0322-22</v>
          </cell>
          <cell r="B13506" t="str">
            <v>TERMOSTATO S-10 / S-11</v>
          </cell>
          <cell r="C13506" t="str">
            <v>ROH</v>
          </cell>
          <cell r="D13506" t="str">
            <v>UN</v>
          </cell>
        </row>
        <row r="13507">
          <cell r="A13507" t="str">
            <v>0322-23</v>
          </cell>
          <cell r="B13507" t="str">
            <v>TERM. IT-138A 250V 12A</v>
          </cell>
          <cell r="C13507" t="str">
            <v>ROH</v>
          </cell>
          <cell r="D13507" t="str">
            <v>UN</v>
          </cell>
        </row>
        <row r="13508">
          <cell r="A13508" t="str">
            <v>0322-24</v>
          </cell>
          <cell r="B13508" t="str">
            <v>TERM. S-08</v>
          </cell>
          <cell r="C13508" t="str">
            <v>ROH</v>
          </cell>
          <cell r="D13508" t="str">
            <v>UN</v>
          </cell>
        </row>
        <row r="13509">
          <cell r="A13509" t="str">
            <v>0322-26</v>
          </cell>
          <cell r="B13509" t="str">
            <v>TERM. KSD301-V3 10E4 250V 10A TF150°C</v>
          </cell>
          <cell r="C13509" t="str">
            <v>ROH</v>
          </cell>
          <cell r="D13509" t="str">
            <v>UN</v>
          </cell>
        </row>
        <row r="13510">
          <cell r="A13510" t="str">
            <v>0322-27</v>
          </cell>
          <cell r="B13510" t="str">
            <v>TERMOSTATO G-06</v>
          </cell>
          <cell r="C13510" t="str">
            <v>ROH</v>
          </cell>
          <cell r="D13510" t="str">
            <v>UN</v>
          </cell>
        </row>
        <row r="13511">
          <cell r="A13511" t="str">
            <v>0322-28</v>
          </cell>
          <cell r="B13511" t="str">
            <v>TERM. KSD301-PY 250V 10A TF145°C</v>
          </cell>
          <cell r="C13511" t="str">
            <v>ROH</v>
          </cell>
          <cell r="D13511" t="str">
            <v>UN</v>
          </cell>
        </row>
        <row r="13512">
          <cell r="A13512" t="str">
            <v>0322-29</v>
          </cell>
          <cell r="B13512" t="str">
            <v>TERM.AO FR-06</v>
          </cell>
          <cell r="C13512" t="str">
            <v>ROH</v>
          </cell>
          <cell r="D13512" t="str">
            <v>UN</v>
          </cell>
        </row>
        <row r="13513">
          <cell r="A13513" t="str">
            <v>0322-31</v>
          </cell>
          <cell r="B13513" t="str">
            <v>TERMOSTATO 127V CH-01/CH-02</v>
          </cell>
          <cell r="C13513" t="str">
            <v>ROH</v>
          </cell>
          <cell r="D13513" t="str">
            <v>UN</v>
          </cell>
        </row>
        <row r="13514">
          <cell r="A13514" t="str">
            <v>0322-32</v>
          </cell>
          <cell r="B13514" t="str">
            <v>SC, TERM. CB PL PE-06</v>
          </cell>
          <cell r="C13514" t="str">
            <v>ROH</v>
          </cell>
          <cell r="D13514" t="str">
            <v>UN</v>
          </cell>
        </row>
        <row r="13515">
          <cell r="A13515" t="str">
            <v>0322-33</v>
          </cell>
          <cell r="B13515" t="str">
            <v>TERM. S-09</v>
          </cell>
          <cell r="C13515" t="str">
            <v>ROH</v>
          </cell>
          <cell r="D13515" t="str">
            <v>UN</v>
          </cell>
        </row>
        <row r="13516">
          <cell r="A13516" t="str">
            <v>0322-34</v>
          </cell>
          <cell r="B13516" t="str">
            <v>TERM. KSD302 250V 10A 195°C</v>
          </cell>
          <cell r="C13516" t="str">
            <v>ROH</v>
          </cell>
          <cell r="D13516" t="str">
            <v>UN</v>
          </cell>
        </row>
        <row r="13517">
          <cell r="A13517" t="str">
            <v>0322-35</v>
          </cell>
          <cell r="B13517" t="str">
            <v>SUBCJ TERM. PE-06B</v>
          </cell>
          <cell r="C13517" t="str">
            <v>ROH</v>
          </cell>
          <cell r="D13517" t="str">
            <v>UN</v>
          </cell>
        </row>
        <row r="13518">
          <cell r="A13518" t="str">
            <v>0322-39</v>
          </cell>
          <cell r="B13518" t="str">
            <v>SUBCJ TERM.-CB PL 127V G-08</v>
          </cell>
          <cell r="C13518" t="str">
            <v>ROH</v>
          </cell>
          <cell r="D13518" t="str">
            <v>UN</v>
          </cell>
        </row>
        <row r="13519">
          <cell r="A13519" t="str">
            <v>0322-40</v>
          </cell>
          <cell r="B13519" t="str">
            <v>SUBCJ TERM. -CB PL 220V G-08</v>
          </cell>
          <cell r="C13519" t="str">
            <v>ROH</v>
          </cell>
          <cell r="D13519" t="str">
            <v>UN</v>
          </cell>
        </row>
        <row r="13520">
          <cell r="A13520" t="str">
            <v>0322-41</v>
          </cell>
          <cell r="B13520" t="str">
            <v>TERM. FT-03</v>
          </cell>
          <cell r="C13520" t="str">
            <v>ROH</v>
          </cell>
          <cell r="D13520" t="str">
            <v>UN</v>
          </cell>
        </row>
        <row r="13521">
          <cell r="A13521" t="str">
            <v>0322-42</v>
          </cell>
          <cell r="B13521" t="str">
            <v>TERM. 86 GRAUS BB-01</v>
          </cell>
          <cell r="C13521" t="str">
            <v>ROH</v>
          </cell>
          <cell r="D13521" t="str">
            <v>UN</v>
          </cell>
        </row>
        <row r="13522">
          <cell r="A13522" t="str">
            <v>0322-43</v>
          </cell>
          <cell r="B13522" t="str">
            <v>TERM. 97 GRAUS BB-01</v>
          </cell>
          <cell r="C13522" t="str">
            <v>ROH</v>
          </cell>
          <cell r="D13522" t="str">
            <v>UN</v>
          </cell>
        </row>
        <row r="13523">
          <cell r="A13523" t="str">
            <v>0322-44</v>
          </cell>
          <cell r="B13523" t="str">
            <v>TERM. RESERV.AGUA BB-01</v>
          </cell>
          <cell r="C13523" t="str">
            <v>ROH</v>
          </cell>
          <cell r="D13523" t="str">
            <v>UN</v>
          </cell>
        </row>
        <row r="13524">
          <cell r="A13524" t="str">
            <v>0322-45</v>
          </cell>
          <cell r="B13524" t="str">
            <v>CHA FUNCOES SUP-CJ[PE]</v>
          </cell>
          <cell r="C13524" t="str">
            <v>ROH</v>
          </cell>
          <cell r="D13524" t="str">
            <v>UN</v>
          </cell>
        </row>
        <row r="13525">
          <cell r="A13525" t="str">
            <v>0322-46</v>
          </cell>
          <cell r="B13525" t="str">
            <v>CHA FUNCOES SUP-CJ[PE]</v>
          </cell>
          <cell r="C13525" t="str">
            <v>ROH</v>
          </cell>
          <cell r="D13525" t="str">
            <v>UN</v>
          </cell>
        </row>
        <row r="13526">
          <cell r="A13526" t="str">
            <v>0322-49</v>
          </cell>
          <cell r="B13526" t="str">
            <v>TERM. 85ºC BB-03</v>
          </cell>
          <cell r="C13526" t="str">
            <v>ROH</v>
          </cell>
          <cell r="D13526" t="str">
            <v>UN</v>
          </cell>
        </row>
        <row r="13527">
          <cell r="A13527" t="str">
            <v>0322-50</v>
          </cell>
          <cell r="B13527" t="str">
            <v>TERM. 95ºC BB-03</v>
          </cell>
          <cell r="C13527" t="str">
            <v>ROH</v>
          </cell>
          <cell r="D13527" t="str">
            <v>UN</v>
          </cell>
        </row>
        <row r="13528">
          <cell r="A13528" t="str">
            <v>0322-51</v>
          </cell>
          <cell r="B13528" t="str">
            <v>CHAVE DE FUNÇÕES COM SUPORTE - CONJ [PE]</v>
          </cell>
          <cell r="C13528" t="str">
            <v>ROH</v>
          </cell>
          <cell r="D13528" t="str">
            <v>UN</v>
          </cell>
        </row>
        <row r="13529">
          <cell r="A13529" t="str">
            <v>0322-52</v>
          </cell>
          <cell r="B13529" t="str">
            <v>SUBCJ TERM.-CB PL 127V G-12</v>
          </cell>
          <cell r="C13529" t="str">
            <v>ROH</v>
          </cell>
          <cell r="D13529" t="str">
            <v>UN</v>
          </cell>
        </row>
        <row r="13530">
          <cell r="A13530" t="str">
            <v>0322-53</v>
          </cell>
          <cell r="B13530" t="str">
            <v>TERM. W-L WPF2C-L 250V 6A 50/</v>
          </cell>
          <cell r="C13530" t="str">
            <v>ROH</v>
          </cell>
          <cell r="D13530" t="str">
            <v>UN</v>
          </cell>
        </row>
        <row r="13531">
          <cell r="A13531" t="str">
            <v>0322-54</v>
          </cell>
          <cell r="B13531" t="str">
            <v>TERMOSTATO S-12</v>
          </cell>
          <cell r="C13531" t="str">
            <v>ROH</v>
          </cell>
          <cell r="D13531" t="str">
            <v>UN</v>
          </cell>
        </row>
        <row r="13532">
          <cell r="A13532" t="str">
            <v>0322-55</v>
          </cell>
          <cell r="B13532" t="str">
            <v>SUBCJ TERM.-CB PL 220V G-12</v>
          </cell>
          <cell r="C13532" t="str">
            <v>ROH</v>
          </cell>
          <cell r="D13532" t="str">
            <v>UN</v>
          </cell>
        </row>
        <row r="13533">
          <cell r="A13533" t="str">
            <v>0322-58</v>
          </cell>
          <cell r="B13533" t="str">
            <v>CJ CONTROL TEMP. 127V TC-01</v>
          </cell>
          <cell r="C13533" t="str">
            <v>ROH</v>
          </cell>
          <cell r="D13533" t="str">
            <v>UN</v>
          </cell>
        </row>
        <row r="13534">
          <cell r="A13534" t="str">
            <v>0322-60</v>
          </cell>
          <cell r="B13534" t="str">
            <v>TERM. C-18</v>
          </cell>
          <cell r="C13534" t="str">
            <v>ROH</v>
          </cell>
          <cell r="D13534" t="str">
            <v>UN</v>
          </cell>
        </row>
        <row r="13535">
          <cell r="A13535" t="str">
            <v>0322-61</v>
          </cell>
          <cell r="B13535" t="str">
            <v>TERM. G-01/G-09 220V (KST254 220V 10A)</v>
          </cell>
          <cell r="C13535" t="str">
            <v>ROH</v>
          </cell>
          <cell r="D13535" t="str">
            <v>UN</v>
          </cell>
        </row>
        <row r="13536">
          <cell r="A13536" t="str">
            <v>0322-62</v>
          </cell>
          <cell r="B13536" t="str">
            <v>TERM. G-02 220V (KSD301G 250V 10A 170ºC)</v>
          </cell>
          <cell r="C13536" t="str">
            <v>ROH</v>
          </cell>
          <cell r="D13536" t="str">
            <v>UN</v>
          </cell>
        </row>
        <row r="13537">
          <cell r="A13537" t="str">
            <v>0322-63</v>
          </cell>
          <cell r="B13537" t="str">
            <v>CB PL H05 3X0,75MM² L1,10M TERM. CTW-300</v>
          </cell>
          <cell r="C13537" t="str">
            <v>ROH</v>
          </cell>
          <cell r="D13537" t="str">
            <v>UN</v>
          </cell>
        </row>
        <row r="13538">
          <cell r="A13538" t="str">
            <v>0322-64</v>
          </cell>
          <cell r="B13538" t="str">
            <v>CB PL H05 3X0,75MM² L1,10M TERM. CTW-300</v>
          </cell>
          <cell r="C13538" t="str">
            <v>ROH</v>
          </cell>
          <cell r="D13538" t="str">
            <v>UN</v>
          </cell>
        </row>
        <row r="13539">
          <cell r="A13539" t="str">
            <v>0322-65</v>
          </cell>
          <cell r="B13539" t="str">
            <v>TERM. S-AC 250V 10A T250</v>
          </cell>
          <cell r="C13539" t="str">
            <v>ROH</v>
          </cell>
          <cell r="D13539" t="str">
            <v>UN</v>
          </cell>
        </row>
        <row r="13540">
          <cell r="A13540" t="str">
            <v>0322-67</v>
          </cell>
          <cell r="B13540" t="str">
            <v>CHAVE DE FUNÇÕES SUPORTE METÁLICO [PE]</v>
          </cell>
          <cell r="C13540" t="str">
            <v>ROH</v>
          </cell>
          <cell r="D13540" t="str">
            <v>UN</v>
          </cell>
        </row>
        <row r="13541">
          <cell r="A13541" t="str">
            <v>0322-68</v>
          </cell>
          <cell r="B13541" t="str">
            <v>TERM. KST188 T250 250V 10A</v>
          </cell>
          <cell r="C13541" t="str">
            <v>ROH</v>
          </cell>
          <cell r="D13541" t="str">
            <v>UN</v>
          </cell>
        </row>
        <row r="13542">
          <cell r="A13542" t="str">
            <v>0322-69</v>
          </cell>
          <cell r="B13542" t="str">
            <v>TERM. KSD301-V3 3E4 250V 16A TF150°C</v>
          </cell>
          <cell r="C13542" t="str">
            <v>ROH</v>
          </cell>
          <cell r="D13542" t="str">
            <v>UN</v>
          </cell>
        </row>
        <row r="13543">
          <cell r="A13543" t="str">
            <v>0322-70</v>
          </cell>
          <cell r="B13543" t="str">
            <v>TERM. KSD301T 1E5 250V 16A TF170°C</v>
          </cell>
          <cell r="C13543" t="str">
            <v>ROH</v>
          </cell>
          <cell r="D13543" t="str">
            <v>UN</v>
          </cell>
        </row>
        <row r="13544">
          <cell r="A13544" t="str">
            <v>0322-71</v>
          </cell>
          <cell r="B13544" t="str">
            <v>CHAVE DE FUNÇÕES SUPORTE METÁLICO [PE]</v>
          </cell>
          <cell r="C13544" t="str">
            <v>ROH</v>
          </cell>
          <cell r="D13544" t="str">
            <v>UN</v>
          </cell>
        </row>
        <row r="13545">
          <cell r="A13545" t="str">
            <v>0322-72</v>
          </cell>
          <cell r="B13545" t="str">
            <v>TERMOSTATO T125 250V 16A TF200ºC [AFN]</v>
          </cell>
          <cell r="C13545" t="str">
            <v>ROH</v>
          </cell>
          <cell r="D13545" t="str">
            <v>UN</v>
          </cell>
        </row>
        <row r="13546">
          <cell r="A13546" t="str">
            <v>0322-73</v>
          </cell>
          <cell r="B13546" t="str">
            <v>CHA FUNCOES SUP-CJ[PE]</v>
          </cell>
          <cell r="C13546" t="str">
            <v>ROH</v>
          </cell>
          <cell r="D13546" t="str">
            <v>UN</v>
          </cell>
        </row>
        <row r="13547">
          <cell r="A13547" t="str">
            <v>0322-74</v>
          </cell>
          <cell r="B13547" t="str">
            <v>CHA FUNCOES SUP-CJ[PE]</v>
          </cell>
          <cell r="C13547" t="str">
            <v>ROH</v>
          </cell>
          <cell r="D13547" t="str">
            <v>UN</v>
          </cell>
        </row>
        <row r="13548">
          <cell r="A13548" t="str">
            <v>0322-75</v>
          </cell>
          <cell r="B13548" t="str">
            <v>CHAVE DE FUNÇÕES SUPORTE METÁLICO [PE]</v>
          </cell>
          <cell r="C13548" t="str">
            <v>ROH</v>
          </cell>
          <cell r="D13548" t="str">
            <v>UN</v>
          </cell>
        </row>
        <row r="13549">
          <cell r="A13549" t="str">
            <v>0322-77</v>
          </cell>
          <cell r="B13549" t="str">
            <v>CHA FUNCOES SUP-CJ[PE]</v>
          </cell>
          <cell r="C13549" t="str">
            <v>ROH</v>
          </cell>
          <cell r="D13549" t="str">
            <v>UN</v>
          </cell>
        </row>
        <row r="13550">
          <cell r="A13550" t="str">
            <v>0322-78</v>
          </cell>
          <cell r="B13550" t="str">
            <v>CHA FUNCOES SUP-CJ[PE]</v>
          </cell>
          <cell r="C13550" t="str">
            <v>ROH</v>
          </cell>
          <cell r="D13550" t="str">
            <v>UN</v>
          </cell>
        </row>
        <row r="13551">
          <cell r="A13551" t="str">
            <v>0322-79</v>
          </cell>
          <cell r="B13551" t="str">
            <v>TERM. KST220 1E5 T250 AC250V 10A TF170°C</v>
          </cell>
          <cell r="C13551" t="str">
            <v>ROH</v>
          </cell>
          <cell r="D13551" t="str">
            <v>UN</v>
          </cell>
        </row>
        <row r="13552">
          <cell r="A13552" t="str">
            <v>0322-80</v>
          </cell>
          <cell r="B13552" t="str">
            <v>CHA FUNCOES SUP-CJ[PE]</v>
          </cell>
          <cell r="C13552" t="str">
            <v>ROH</v>
          </cell>
          <cell r="D13552" t="str">
            <v>UN</v>
          </cell>
        </row>
        <row r="13553">
          <cell r="A13553" t="str">
            <v>0322-81</v>
          </cell>
          <cell r="B13553" t="str">
            <v>TERM. KSD301PY 250V 10A TF125°C</v>
          </cell>
          <cell r="C13553" t="str">
            <v>ROH</v>
          </cell>
          <cell r="D13553" t="str">
            <v>UN</v>
          </cell>
        </row>
        <row r="13554">
          <cell r="A13554" t="str">
            <v>0322-82</v>
          </cell>
          <cell r="B13554" t="str">
            <v>TERM. KSD301 250V 12A TF125°C</v>
          </cell>
          <cell r="C13554" t="str">
            <v>ROH</v>
          </cell>
          <cell r="D13554" t="str">
            <v>UN</v>
          </cell>
        </row>
        <row r="13555">
          <cell r="A13555" t="str">
            <v>0322-83</v>
          </cell>
          <cell r="B13555" t="str">
            <v>CHAVE DE FUNÇÕES SUPORTE METÁLICO [PE]</v>
          </cell>
          <cell r="C13555" t="str">
            <v>ROH</v>
          </cell>
          <cell r="D13555" t="str">
            <v>UN</v>
          </cell>
        </row>
        <row r="13556">
          <cell r="A13556" t="str">
            <v>0322-84</v>
          </cell>
          <cell r="B13556" t="str">
            <v>TERMOSTATO KSD301-G 250V 10A TF165°C</v>
          </cell>
          <cell r="C13556" t="str">
            <v>ROH</v>
          </cell>
          <cell r="D13556" t="str">
            <v>UN</v>
          </cell>
        </row>
        <row r="13557">
          <cell r="A13557" t="str">
            <v>0322-85</v>
          </cell>
          <cell r="B13557" t="str">
            <v>TERMOSTATO WPF9G-L BC-75 250V 5A</v>
          </cell>
          <cell r="C13557" t="str">
            <v>ROH</v>
          </cell>
          <cell r="D13557" t="str">
            <v>UN</v>
          </cell>
        </row>
        <row r="13558">
          <cell r="A13558" t="str">
            <v>0322-86</v>
          </cell>
          <cell r="B13558" t="str">
            <v>TERMOSTATO WPF18G-EX BC-103 250V 5A</v>
          </cell>
          <cell r="C13558" t="str">
            <v>ROH</v>
          </cell>
          <cell r="D13558" t="str">
            <v>UN</v>
          </cell>
        </row>
        <row r="13559">
          <cell r="A13559" t="str">
            <v>0322-87</v>
          </cell>
          <cell r="B13559" t="str">
            <v>TERMOSTATO KSD301 250V 10A 170°C</v>
          </cell>
          <cell r="C13559" t="str">
            <v>ROH</v>
          </cell>
          <cell r="D13559" t="str">
            <v>UN</v>
          </cell>
        </row>
        <row r="13560">
          <cell r="A13560" t="str">
            <v>0322-88</v>
          </cell>
          <cell r="B13560" t="str">
            <v>TERMOSTATO WPF18G-EX BC-103 250V 5A</v>
          </cell>
          <cell r="C13560" t="str">
            <v>ROH</v>
          </cell>
          <cell r="D13560" t="str">
            <v>UN</v>
          </cell>
        </row>
        <row r="13561">
          <cell r="A13561" t="str">
            <v>0322-89</v>
          </cell>
          <cell r="B13561" t="str">
            <v>PRESSOSTATO MC CHAVE T125 250VAC 22(13)A</v>
          </cell>
          <cell r="C13561" t="str">
            <v>ROH</v>
          </cell>
          <cell r="D13561" t="str">
            <v>UN</v>
          </cell>
        </row>
        <row r="13562">
          <cell r="A13562" t="str">
            <v>0322-90</v>
          </cell>
          <cell r="B13562" t="str">
            <v>PRESSOSTATO MC CHAVE T125 250VAC 16(13)A</v>
          </cell>
          <cell r="C13562" t="str">
            <v>ROH</v>
          </cell>
          <cell r="D13562" t="str">
            <v>UN</v>
          </cell>
        </row>
        <row r="13563">
          <cell r="A13563" t="str">
            <v>0322-91</v>
          </cell>
          <cell r="B13563" t="str">
            <v>PRESSOSTATO MC CHAVE T125 250VAC 16(4)A</v>
          </cell>
          <cell r="C13563" t="str">
            <v>ROH</v>
          </cell>
          <cell r="D13563" t="str">
            <v>UN</v>
          </cell>
        </row>
        <row r="13564">
          <cell r="A13564" t="str">
            <v>0322-92</v>
          </cell>
          <cell r="B13564" t="str">
            <v>TERMOSTATO KSD301G 250V 10A TF170°C</v>
          </cell>
          <cell r="C13564" t="str">
            <v>ROH</v>
          </cell>
          <cell r="D13564" t="str">
            <v>UN</v>
          </cell>
        </row>
        <row r="13565">
          <cell r="A13565" t="str">
            <v>0322-93</v>
          </cell>
          <cell r="B13565" t="str">
            <v>TERMOSTATO KSD301G 250V 10A TF165°C</v>
          </cell>
          <cell r="C13565" t="str">
            <v>ROH</v>
          </cell>
          <cell r="D13565" t="str">
            <v>UN</v>
          </cell>
        </row>
        <row r="13566">
          <cell r="A13566" t="str">
            <v>0322-94</v>
          </cell>
          <cell r="B13566" t="str">
            <v>TERMOSTATO KSD301-G 250V 10A TF145°C</v>
          </cell>
          <cell r="C13566" t="str">
            <v>ROH</v>
          </cell>
          <cell r="D13566" t="str">
            <v>UN</v>
          </cell>
        </row>
        <row r="13567">
          <cell r="A13567" t="str">
            <v>0323-00</v>
          </cell>
          <cell r="B13567" t="str">
            <v>ALÇA PLÁSTICA AZUL DA PRESILHA [MC]</v>
          </cell>
          <cell r="C13567" t="str">
            <v>ROH</v>
          </cell>
          <cell r="D13567" t="str">
            <v>UN</v>
          </cell>
        </row>
        <row r="13568">
          <cell r="A13568" t="str">
            <v>0323-02</v>
          </cell>
          <cell r="B13568" t="str">
            <v>ALCA S-02</v>
          </cell>
          <cell r="C13568" t="str">
            <v>ROH</v>
          </cell>
          <cell r="D13568" t="str">
            <v>UN</v>
          </cell>
        </row>
        <row r="13569">
          <cell r="A13569" t="str">
            <v>0323-03</v>
          </cell>
          <cell r="B13569" t="str">
            <v>ALCA S-03</v>
          </cell>
          <cell r="C13569" t="str">
            <v>ROH</v>
          </cell>
          <cell r="D13569" t="str">
            <v>UN</v>
          </cell>
        </row>
        <row r="13570">
          <cell r="A13570" t="str">
            <v>0323-05</v>
          </cell>
          <cell r="B13570" t="str">
            <v>ALCA G-01</v>
          </cell>
          <cell r="C13570" t="str">
            <v>ROH</v>
          </cell>
          <cell r="D13570" t="str">
            <v>UN</v>
          </cell>
        </row>
        <row r="13571">
          <cell r="A13571" t="str">
            <v>0323-06</v>
          </cell>
          <cell r="B13571" t="str">
            <v>COBERT. PLAS. PTALCA[S]</v>
          </cell>
          <cell r="C13571" t="str">
            <v>ROH</v>
          </cell>
          <cell r="D13571" t="str">
            <v>UN</v>
          </cell>
        </row>
        <row r="13572">
          <cell r="A13572" t="str">
            <v>0323-09</v>
          </cell>
          <cell r="B13572" t="str">
            <v>ALCA INF. F-08</v>
          </cell>
          <cell r="C13572" t="str">
            <v>ROH</v>
          </cell>
          <cell r="D13572" t="str">
            <v>UN</v>
          </cell>
        </row>
        <row r="13573">
          <cell r="A13573" t="str">
            <v>0323-10</v>
          </cell>
          <cell r="B13573" t="str">
            <v>ALCA SUP F-08</v>
          </cell>
          <cell r="C13573" t="str">
            <v>ROH</v>
          </cell>
          <cell r="D13573" t="str">
            <v>UN</v>
          </cell>
        </row>
        <row r="13574">
          <cell r="A13574" t="str">
            <v>0323-11</v>
          </cell>
          <cell r="B13574" t="str">
            <v>ALCA RESERV. AP-05</v>
          </cell>
          <cell r="C13574" t="str">
            <v>ROH</v>
          </cell>
          <cell r="D13574" t="str">
            <v>UN</v>
          </cell>
        </row>
        <row r="13575">
          <cell r="A13575" t="str">
            <v>0323-12</v>
          </cell>
          <cell r="B13575" t="str">
            <v>ALCA RESERV. AP-06</v>
          </cell>
          <cell r="C13575" t="str">
            <v>ROH</v>
          </cell>
          <cell r="D13575" t="str">
            <v>UN</v>
          </cell>
        </row>
        <row r="13576">
          <cell r="A13576" t="str">
            <v>0323-13</v>
          </cell>
          <cell r="B13576" t="str">
            <v>ALCATAMPA CP AP-06</v>
          </cell>
          <cell r="C13576" t="str">
            <v>ROH</v>
          </cell>
          <cell r="D13576" t="str">
            <v>UN</v>
          </cell>
        </row>
        <row r="13577">
          <cell r="A13577" t="str">
            <v>0323-14</v>
          </cell>
          <cell r="B13577" t="str">
            <v>ALCA LAT PLAS. PT[PE]</v>
          </cell>
          <cell r="C13577" t="str">
            <v>ROH</v>
          </cell>
          <cell r="D13577" t="str">
            <v>UN</v>
          </cell>
        </row>
        <row r="13578">
          <cell r="A13578" t="str">
            <v>0323-17</v>
          </cell>
          <cell r="B13578" t="str">
            <v>ALCA TRANSPORTE BX-03</v>
          </cell>
          <cell r="C13578" t="str">
            <v>ROH</v>
          </cell>
          <cell r="D13578" t="str">
            <v>UN</v>
          </cell>
        </row>
        <row r="13579">
          <cell r="A13579" t="str">
            <v>0323-18</v>
          </cell>
          <cell r="B13579" t="str">
            <v>ALCA CP PE-06</v>
          </cell>
          <cell r="C13579" t="str">
            <v>ROH</v>
          </cell>
          <cell r="D13579" t="str">
            <v>UN</v>
          </cell>
        </row>
        <row r="13580">
          <cell r="A13580" t="str">
            <v>0323-19</v>
          </cell>
          <cell r="B13580" t="str">
            <v>ALCATAMPA PE-06</v>
          </cell>
          <cell r="C13580" t="str">
            <v>ROH</v>
          </cell>
          <cell r="D13580" t="str">
            <v>UN</v>
          </cell>
        </row>
        <row r="13581">
          <cell r="A13581" t="str">
            <v>0323-20</v>
          </cell>
          <cell r="B13581" t="str">
            <v>ALCA CP S-09</v>
          </cell>
          <cell r="C13581" t="str">
            <v>ROH</v>
          </cell>
          <cell r="D13581" t="str">
            <v>UN</v>
          </cell>
        </row>
        <row r="13582">
          <cell r="A13582" t="str">
            <v>0323-21</v>
          </cell>
          <cell r="B13582" t="str">
            <v>ALCABASE S-09</v>
          </cell>
          <cell r="C13582" t="str">
            <v>ROH</v>
          </cell>
          <cell r="D13582" t="str">
            <v>UN</v>
          </cell>
        </row>
        <row r="13583">
          <cell r="A13583" t="str">
            <v>0323-22</v>
          </cell>
          <cell r="B13583" t="str">
            <v>ALCA BX-05</v>
          </cell>
          <cell r="C13583" t="str">
            <v>ROH</v>
          </cell>
          <cell r="D13583" t="str">
            <v>UN</v>
          </cell>
        </row>
        <row r="13584">
          <cell r="A13584" t="str">
            <v>0323-23</v>
          </cell>
          <cell r="B13584" t="str">
            <v>ALCA SUP FT-03</v>
          </cell>
          <cell r="C13584" t="str">
            <v>ROH</v>
          </cell>
          <cell r="D13584" t="str">
            <v>UN</v>
          </cell>
        </row>
        <row r="13585">
          <cell r="A13585" t="str">
            <v>0323-24</v>
          </cell>
          <cell r="B13585" t="str">
            <v>ALCA INF. FT-03</v>
          </cell>
          <cell r="C13585" t="str">
            <v>ROH</v>
          </cell>
          <cell r="D13585" t="str">
            <v>UN</v>
          </cell>
        </row>
        <row r="13586">
          <cell r="A13586" t="str">
            <v>0323-25</v>
          </cell>
          <cell r="B13586" t="str">
            <v>ALCA TRANSPORTE BX-04</v>
          </cell>
          <cell r="C13586" t="str">
            <v>ROH</v>
          </cell>
          <cell r="D13586" t="str">
            <v>UN</v>
          </cell>
        </row>
        <row r="13587">
          <cell r="A13587" t="str">
            <v>0323-26</v>
          </cell>
          <cell r="B13587" t="str">
            <v>ALCA SUP CP TRAS. AP-09</v>
          </cell>
          <cell r="C13587" t="str">
            <v>ROH</v>
          </cell>
          <cell r="D13587" t="str">
            <v>UN</v>
          </cell>
        </row>
        <row r="13588">
          <cell r="A13588" t="str">
            <v>0323-27</v>
          </cell>
          <cell r="B13588" t="str">
            <v>ALCA INF. CP TRAS. AP-09</v>
          </cell>
          <cell r="C13588" t="str">
            <v>ROH</v>
          </cell>
          <cell r="D13588" t="str">
            <v>UN</v>
          </cell>
        </row>
        <row r="13589">
          <cell r="A13589" t="str">
            <v>0323-30</v>
          </cell>
          <cell r="B13589" t="str">
            <v>ALCA TRANSPORTE BX-09</v>
          </cell>
          <cell r="C13589" t="str">
            <v>ROH</v>
          </cell>
          <cell r="D13589" t="str">
            <v>UN</v>
          </cell>
        </row>
        <row r="13590">
          <cell r="A13590" t="str">
            <v>0323-31</v>
          </cell>
          <cell r="B13590" t="str">
            <v>ALCA AP-10</v>
          </cell>
          <cell r="C13590" t="str">
            <v>ROH</v>
          </cell>
          <cell r="D13590" t="str">
            <v>UN</v>
          </cell>
        </row>
        <row r="13591">
          <cell r="A13591" t="str">
            <v>0323-32</v>
          </cell>
          <cell r="B13591" t="str">
            <v>ALCA RESERV. AP-08</v>
          </cell>
          <cell r="C13591" t="str">
            <v>ROH</v>
          </cell>
          <cell r="D13591" t="str">
            <v>UN</v>
          </cell>
        </row>
        <row r="13592">
          <cell r="A13592" t="str">
            <v>0323-34</v>
          </cell>
          <cell r="B13592" t="str">
            <v>ASA TC-01</v>
          </cell>
          <cell r="C13592" t="str">
            <v>ROH</v>
          </cell>
          <cell r="D13592" t="str">
            <v>UN</v>
          </cell>
        </row>
        <row r="13593">
          <cell r="A13593" t="str">
            <v>0323-35</v>
          </cell>
          <cell r="B13593" t="str">
            <v>ALÇA DO RESERVATÓRIO AP-13</v>
          </cell>
          <cell r="C13593" t="str">
            <v>ROH</v>
          </cell>
          <cell r="D13593" t="str">
            <v>UN</v>
          </cell>
        </row>
        <row r="13594">
          <cell r="A13594" t="str">
            <v>0323-36</v>
          </cell>
          <cell r="B13594" t="str">
            <v>ALCA PLAS. CZ TRANSPORTE[AP]</v>
          </cell>
          <cell r="C13594" t="str">
            <v>ROH</v>
          </cell>
          <cell r="D13594" t="str">
            <v>UN</v>
          </cell>
        </row>
        <row r="13595">
          <cell r="A13595" t="str">
            <v>0323-37</v>
          </cell>
          <cell r="B13595" t="str">
            <v>COBERT.ALCA-BR NF-04</v>
          </cell>
          <cell r="C13595" t="str">
            <v>ROH</v>
          </cell>
          <cell r="D13595" t="str">
            <v>UN</v>
          </cell>
        </row>
        <row r="13596">
          <cell r="A13596" t="str">
            <v>0323-38</v>
          </cell>
          <cell r="B13596" t="str">
            <v>COBERT.ALCA-PT NF-11</v>
          </cell>
          <cell r="C13596" t="str">
            <v>ROH</v>
          </cell>
          <cell r="D13596" t="str">
            <v>UN</v>
          </cell>
        </row>
        <row r="13597">
          <cell r="A13597" t="str">
            <v>0323-39</v>
          </cell>
          <cell r="B13597" t="str">
            <v>ALCA PLAS. VERDE TRANSPORTE[AP]</v>
          </cell>
          <cell r="C13597" t="str">
            <v>ROH</v>
          </cell>
          <cell r="D13597" t="str">
            <v>UN</v>
          </cell>
        </row>
        <row r="13598">
          <cell r="A13598" t="str">
            <v>0323-40</v>
          </cell>
          <cell r="B13598" t="str">
            <v>COBERT.ALCA-AZUL MARINHO NF-18</v>
          </cell>
          <cell r="C13598" t="str">
            <v>ROH</v>
          </cell>
          <cell r="D13598" t="str">
            <v>UN</v>
          </cell>
        </row>
        <row r="13599">
          <cell r="A13599" t="str">
            <v>0323-41</v>
          </cell>
          <cell r="B13599" t="str">
            <v>COBERT.ALCA-AZUL CELESTE NF-19</v>
          </cell>
          <cell r="C13599" t="str">
            <v>ROH</v>
          </cell>
          <cell r="D13599" t="str">
            <v>UN</v>
          </cell>
        </row>
        <row r="13600">
          <cell r="A13600" t="str">
            <v>0323-42</v>
          </cell>
          <cell r="B13600" t="str">
            <v>ALCA ESQ. CH-03</v>
          </cell>
          <cell r="C13600" t="str">
            <v>ROH</v>
          </cell>
          <cell r="D13600" t="str">
            <v>UN</v>
          </cell>
        </row>
        <row r="13601">
          <cell r="A13601" t="str">
            <v>0323-43</v>
          </cell>
          <cell r="B13601" t="str">
            <v>ALCA DIR. CH-03</v>
          </cell>
          <cell r="C13601" t="str">
            <v>ROH</v>
          </cell>
          <cell r="D13601" t="str">
            <v>UN</v>
          </cell>
        </row>
        <row r="13602">
          <cell r="A13602" t="str">
            <v>0323-44</v>
          </cell>
          <cell r="B13602" t="str">
            <v>ALCA BX-12</v>
          </cell>
          <cell r="C13602" t="str">
            <v>ROH</v>
          </cell>
          <cell r="D13602" t="str">
            <v>UN</v>
          </cell>
        </row>
        <row r="13603">
          <cell r="A13603" t="str">
            <v>0323-45</v>
          </cell>
          <cell r="B13603" t="str">
            <v>ALCA METAL. COBERT.BORR. PT[CM]</v>
          </cell>
          <cell r="C13603" t="str">
            <v>ROH</v>
          </cell>
          <cell r="D13603" t="str">
            <v>UN</v>
          </cell>
        </row>
        <row r="13604">
          <cell r="A13604" t="str">
            <v>0323-46</v>
          </cell>
          <cell r="B13604" t="str">
            <v>FIX METAL. PTALCA[CM]</v>
          </cell>
          <cell r="C13604" t="str">
            <v>ROH</v>
          </cell>
          <cell r="D13604" t="str">
            <v>UN</v>
          </cell>
        </row>
        <row r="13605">
          <cell r="A13605" t="str">
            <v>0323-47</v>
          </cell>
          <cell r="B13605" t="str">
            <v>ALCA LAT PLAS. PT[PE]</v>
          </cell>
          <cell r="C13605" t="str">
            <v>ROH</v>
          </cell>
          <cell r="D13605" t="str">
            <v>UN</v>
          </cell>
        </row>
        <row r="13606">
          <cell r="A13606" t="str">
            <v>0323-48</v>
          </cell>
          <cell r="B13606" t="str">
            <v>ALCA PLAS. PTTAMPA VDR.-CJ[PE]</v>
          </cell>
          <cell r="C13606" t="str">
            <v>ROH</v>
          </cell>
          <cell r="D13606" t="str">
            <v>UN</v>
          </cell>
        </row>
        <row r="13607">
          <cell r="A13607" t="str">
            <v>0323-49</v>
          </cell>
          <cell r="B13607" t="str">
            <v>ALCA PLAS. PT PORCA-CJ[FD]</v>
          </cell>
          <cell r="C13607" t="str">
            <v>ROH</v>
          </cell>
          <cell r="D13607" t="str">
            <v>UN</v>
          </cell>
        </row>
        <row r="13608">
          <cell r="A13608" t="str">
            <v>0323-50</v>
          </cell>
          <cell r="B13608" t="str">
            <v>ALCANYLON PT</v>
          </cell>
          <cell r="C13608" t="str">
            <v>ROH</v>
          </cell>
          <cell r="D13608" t="str">
            <v>UN</v>
          </cell>
        </row>
        <row r="13609">
          <cell r="A13609" t="str">
            <v>0323-54</v>
          </cell>
          <cell r="B13609" t="str">
            <v>ALCA PLAS. VERM DIR.[FSC]</v>
          </cell>
          <cell r="C13609" t="str">
            <v>ROH</v>
          </cell>
          <cell r="D13609" t="str">
            <v>UN</v>
          </cell>
        </row>
        <row r="13610">
          <cell r="A13610" t="str">
            <v>0323-55</v>
          </cell>
          <cell r="B13610" t="str">
            <v>ALCA PLAS. VERM ESQ.[FSC]</v>
          </cell>
          <cell r="C13610" t="str">
            <v>ROH</v>
          </cell>
          <cell r="D13610" t="str">
            <v>UN</v>
          </cell>
        </row>
        <row r="13611">
          <cell r="A13611" t="str">
            <v>0323-56</v>
          </cell>
          <cell r="B13611" t="str">
            <v>ALCA PLAS. AZUL TRANSPORTE[AP]</v>
          </cell>
          <cell r="C13611" t="str">
            <v>ROH</v>
          </cell>
          <cell r="D13611" t="str">
            <v>UN</v>
          </cell>
        </row>
        <row r="13612">
          <cell r="A13612" t="str">
            <v>0323-57</v>
          </cell>
          <cell r="B13612" t="str">
            <v>ALCA PLAS. LJ TRANSPORTE[AP]</v>
          </cell>
          <cell r="C13612" t="str">
            <v>ROH</v>
          </cell>
          <cell r="D13612" t="str">
            <v>UN</v>
          </cell>
        </row>
        <row r="13613">
          <cell r="A13613" t="str">
            <v>0323-58</v>
          </cell>
          <cell r="B13613" t="str">
            <v>ALCA PLAS. PT-CJ[CM]</v>
          </cell>
          <cell r="C13613" t="str">
            <v>ROH</v>
          </cell>
          <cell r="D13613" t="str">
            <v>UN</v>
          </cell>
        </row>
        <row r="13614">
          <cell r="A13614" t="str">
            <v>0323-59</v>
          </cell>
          <cell r="B13614" t="str">
            <v>ALCAHASTE PLAS. PT[AP]</v>
          </cell>
          <cell r="C13614" t="str">
            <v>ROH</v>
          </cell>
          <cell r="D13614" t="str">
            <v>UN</v>
          </cell>
        </row>
        <row r="13615">
          <cell r="A13615" t="str">
            <v>0323-60</v>
          </cell>
          <cell r="B13615" t="str">
            <v>ALCAHASTE PLAS. VERM[AP]</v>
          </cell>
          <cell r="C13615" t="str">
            <v>ROH</v>
          </cell>
          <cell r="D13615" t="str">
            <v>UN</v>
          </cell>
        </row>
        <row r="13616">
          <cell r="A13616" t="str">
            <v>0323-61</v>
          </cell>
          <cell r="B13616" t="str">
            <v>ALCAHASTE PLAS. BR[AP]</v>
          </cell>
          <cell r="C13616" t="str">
            <v>ROH</v>
          </cell>
          <cell r="D13616" t="str">
            <v>UN</v>
          </cell>
        </row>
        <row r="13617">
          <cell r="A13617" t="str">
            <v>0323-62</v>
          </cell>
          <cell r="B13617" t="str">
            <v>ALCA PLAS. PTGRELHA[CH]</v>
          </cell>
          <cell r="C13617" t="str">
            <v>ROH</v>
          </cell>
          <cell r="D13617" t="str">
            <v>UN</v>
          </cell>
        </row>
        <row r="13618">
          <cell r="A13618" t="str">
            <v>0323-64</v>
          </cell>
          <cell r="B13618" t="str">
            <v>ALCA PLAS. PT ACAB. LJ[MCO]</v>
          </cell>
          <cell r="C13618" t="str">
            <v>ROH</v>
          </cell>
          <cell r="D13618" t="str">
            <v>UN</v>
          </cell>
        </row>
        <row r="13619">
          <cell r="A13619" t="str">
            <v>0323-65</v>
          </cell>
          <cell r="B13619" t="str">
            <v>ALCAHASTE PLAS. GRAF.[AP]</v>
          </cell>
          <cell r="C13619" t="str">
            <v>ROH</v>
          </cell>
          <cell r="D13619" t="str">
            <v>UN</v>
          </cell>
        </row>
        <row r="13620">
          <cell r="A13620" t="str">
            <v>0323-66</v>
          </cell>
          <cell r="B13620" t="str">
            <v>ALCA PLAS. PT-CJ[CM]</v>
          </cell>
          <cell r="C13620" t="str">
            <v>ROH</v>
          </cell>
          <cell r="D13620" t="str">
            <v>UN</v>
          </cell>
        </row>
        <row r="13621">
          <cell r="A13621" t="str">
            <v>0323-67</v>
          </cell>
          <cell r="B13621" t="str">
            <v>ALCA PLAS. VERM ACAB. PT-CJ[FSC]</v>
          </cell>
          <cell r="C13621" t="str">
            <v>ROH</v>
          </cell>
          <cell r="D13621" t="str">
            <v>UN</v>
          </cell>
        </row>
        <row r="13622">
          <cell r="A13622" t="str">
            <v>0323-69</v>
          </cell>
          <cell r="B13622" t="str">
            <v>TRAVA PLAS. PT DISCO-CJ[FSC]</v>
          </cell>
          <cell r="C13622" t="str">
            <v>ROH</v>
          </cell>
          <cell r="D13622" t="str">
            <v>UN</v>
          </cell>
        </row>
        <row r="13623">
          <cell r="A13623" t="str">
            <v>0323-70</v>
          </cell>
          <cell r="B13623" t="str">
            <v>ALCA LAT DIR. PLAS. PT[SC]</v>
          </cell>
          <cell r="C13623" t="str">
            <v>ROH</v>
          </cell>
          <cell r="D13623" t="str">
            <v>UN</v>
          </cell>
        </row>
        <row r="13624">
          <cell r="A13624" t="str">
            <v>0323-71</v>
          </cell>
          <cell r="B13624" t="str">
            <v>ALCA LAT ESQ. PLAS. PT GRAV.[SC]</v>
          </cell>
          <cell r="C13624" t="str">
            <v>ROH</v>
          </cell>
          <cell r="D13624" t="str">
            <v>UN</v>
          </cell>
        </row>
        <row r="13625">
          <cell r="A13625" t="str">
            <v>0323-72</v>
          </cell>
          <cell r="B13625" t="str">
            <v>ALCA LAT DIR. PLAS. PT[SC]</v>
          </cell>
          <cell r="C13625" t="str">
            <v>ROH</v>
          </cell>
          <cell r="D13625" t="str">
            <v>UN</v>
          </cell>
        </row>
        <row r="13626">
          <cell r="A13626" t="str">
            <v>0323-73</v>
          </cell>
          <cell r="B13626" t="str">
            <v>ALCA LAT ESQ. PLAS. PT GRAV.[SC]</v>
          </cell>
          <cell r="C13626" t="str">
            <v>ROH</v>
          </cell>
          <cell r="D13626" t="str">
            <v>UN</v>
          </cell>
        </row>
        <row r="13627">
          <cell r="A13627" t="str">
            <v>0323-74</v>
          </cell>
          <cell r="B13627" t="str">
            <v>ALCA LAT DIR. PLAS. RS[SC]</v>
          </cell>
          <cell r="C13627" t="str">
            <v>ROH</v>
          </cell>
          <cell r="D13627" t="str">
            <v>UN</v>
          </cell>
        </row>
        <row r="13628">
          <cell r="A13628" t="str">
            <v>0323-75</v>
          </cell>
          <cell r="B13628" t="str">
            <v>ALCA LAT ESQ. PLAS. RS GRAV.[SC]</v>
          </cell>
          <cell r="C13628" t="str">
            <v>ROH</v>
          </cell>
          <cell r="D13628" t="str">
            <v>UN</v>
          </cell>
        </row>
        <row r="13629">
          <cell r="A13629" t="str">
            <v>0323-76</v>
          </cell>
          <cell r="B13629" t="str">
            <v>ALCA LAT DIR. PLAS. PT GRAV.[SC]</v>
          </cell>
          <cell r="C13629" t="str">
            <v>ROH</v>
          </cell>
          <cell r="D13629" t="str">
            <v>UN</v>
          </cell>
        </row>
        <row r="13630">
          <cell r="A13630" t="str">
            <v>0323-77</v>
          </cell>
          <cell r="B13630" t="str">
            <v>ALCA LAT ESQ. PLAS. PT[SC]</v>
          </cell>
          <cell r="C13630" t="str">
            <v>ROH</v>
          </cell>
          <cell r="D13630" t="str">
            <v>UN</v>
          </cell>
        </row>
        <row r="13631">
          <cell r="A13631" t="str">
            <v>0323-78</v>
          </cell>
          <cell r="B13631" t="str">
            <v>ALCA PLAS. PTGRELHA[CH]</v>
          </cell>
          <cell r="C13631" t="str">
            <v>ROH</v>
          </cell>
          <cell r="D13631" t="str">
            <v>UN</v>
          </cell>
        </row>
        <row r="13632">
          <cell r="A13632" t="str">
            <v>0323-79</v>
          </cell>
          <cell r="B13632" t="str">
            <v>ALCAHASTE PLAS. PT[AP]</v>
          </cell>
          <cell r="C13632" t="str">
            <v>ROH</v>
          </cell>
          <cell r="D13632" t="str">
            <v>UN</v>
          </cell>
        </row>
        <row r="13633">
          <cell r="A13633" t="str">
            <v>0323-80</v>
          </cell>
          <cell r="B13633" t="str">
            <v>ALCAHASTE PLAS. VERM[AP]</v>
          </cell>
          <cell r="C13633" t="str">
            <v>ROH</v>
          </cell>
          <cell r="D13633" t="str">
            <v>UN</v>
          </cell>
        </row>
        <row r="13634">
          <cell r="A13634" t="str">
            <v>0323-81</v>
          </cell>
          <cell r="B13634" t="str">
            <v>ALCAHASTE PLAS. BR[AP]</v>
          </cell>
          <cell r="C13634" t="str">
            <v>ROH</v>
          </cell>
          <cell r="D13634" t="str">
            <v>UN</v>
          </cell>
        </row>
        <row r="13635">
          <cell r="A13635" t="str">
            <v>0323-82</v>
          </cell>
          <cell r="B13635" t="str">
            <v>ALÇA DA HASTE PLÁSTICA AZUL [AP]</v>
          </cell>
          <cell r="C13635" t="str">
            <v>ROH</v>
          </cell>
          <cell r="D13635" t="str">
            <v>UN</v>
          </cell>
        </row>
        <row r="13636">
          <cell r="A13636" t="str">
            <v>0323-83</v>
          </cell>
          <cell r="B13636" t="str">
            <v>ALCA LAT PLAS. PT[PE]</v>
          </cell>
          <cell r="C13636" t="str">
            <v>ROH</v>
          </cell>
          <cell r="D13636" t="str">
            <v>UN</v>
          </cell>
        </row>
        <row r="13637">
          <cell r="A13637" t="str">
            <v>0323-84</v>
          </cell>
          <cell r="B13637" t="str">
            <v>ALCANYLON CZ[RP]</v>
          </cell>
          <cell r="C13637" t="str">
            <v>ROH</v>
          </cell>
          <cell r="D13637" t="str">
            <v>UN</v>
          </cell>
        </row>
        <row r="13638">
          <cell r="A13638" t="str">
            <v>0323-85</v>
          </cell>
          <cell r="B13638" t="str">
            <v>HASTE METAL. ALCA TRAVA PLAS.S VERMS[AP]</v>
          </cell>
          <cell r="C13638" t="str">
            <v>ROH</v>
          </cell>
          <cell r="D13638" t="str">
            <v>UN</v>
          </cell>
        </row>
        <row r="13639">
          <cell r="A13639" t="str">
            <v>0323-86</v>
          </cell>
          <cell r="B13639" t="str">
            <v>HASTE METAL. ALCA TRAVA PLAS. PTS[AP]</v>
          </cell>
          <cell r="C13639" t="str">
            <v>ROH</v>
          </cell>
          <cell r="D13639" t="str">
            <v>UN</v>
          </cell>
        </row>
        <row r="13640">
          <cell r="A13640" t="str">
            <v>0323-87</v>
          </cell>
          <cell r="B13640" t="str">
            <v>ALCA PLAS. PT ACAB. VERM-CJ[MCO]</v>
          </cell>
          <cell r="C13640" t="str">
            <v>ROH</v>
          </cell>
          <cell r="D13640" t="str">
            <v>UN</v>
          </cell>
        </row>
        <row r="13641">
          <cell r="A13641" t="str">
            <v>0323-88</v>
          </cell>
          <cell r="B13641" t="str">
            <v>ALCA PLAS. PT ACAB. PT-CJ[MCO]</v>
          </cell>
          <cell r="C13641" t="str">
            <v>ROH</v>
          </cell>
          <cell r="D13641" t="str">
            <v>UN</v>
          </cell>
        </row>
        <row r="13642">
          <cell r="A13642" t="str">
            <v>0323-89</v>
          </cell>
          <cell r="B13642" t="str">
            <v>ALCANYLON PT[PF]</v>
          </cell>
          <cell r="C13642" t="str">
            <v>ROH</v>
          </cell>
          <cell r="D13642" t="str">
            <v>UN</v>
          </cell>
        </row>
        <row r="13643">
          <cell r="A13643" t="str">
            <v>0323-90</v>
          </cell>
          <cell r="B13643" t="str">
            <v>ALCA PLAS. PT PORCA-CJ[FD]</v>
          </cell>
          <cell r="C13643" t="str">
            <v>ROH</v>
          </cell>
          <cell r="D13643" t="str">
            <v>UN</v>
          </cell>
        </row>
        <row r="13644">
          <cell r="A13644" t="str">
            <v>0323-91</v>
          </cell>
          <cell r="B13644" t="str">
            <v>ALCAHASTE PLAS. BR[AP]</v>
          </cell>
          <cell r="C13644" t="str">
            <v>ROH</v>
          </cell>
          <cell r="D13644" t="str">
            <v>UN</v>
          </cell>
        </row>
        <row r="13645">
          <cell r="A13645" t="str">
            <v>0323-92</v>
          </cell>
          <cell r="B13645" t="str">
            <v>ALCA LAT PLAS. PT[PE]</v>
          </cell>
          <cell r="C13645" t="str">
            <v>ROH</v>
          </cell>
          <cell r="D13645" t="str">
            <v>UN</v>
          </cell>
        </row>
        <row r="13646">
          <cell r="A13646" t="str">
            <v>0323-93</v>
          </cell>
          <cell r="B13646" t="str">
            <v>ALÇA PLÁSTICA GOLDEN ROSE GRAVADA [SC]</v>
          </cell>
          <cell r="C13646" t="str">
            <v>ROH</v>
          </cell>
          <cell r="D13646" t="str">
            <v>UN</v>
          </cell>
        </row>
        <row r="13647">
          <cell r="A13647" t="str">
            <v>0323-94</v>
          </cell>
          <cell r="B13647" t="str">
            <v>COBERTURA PLÁST PRETA CAIXA LIGAÇÃO [OM]</v>
          </cell>
          <cell r="C13647" t="str">
            <v>ROH</v>
          </cell>
          <cell r="D13647" t="str">
            <v>UN</v>
          </cell>
        </row>
        <row r="13648">
          <cell r="A13648" t="str">
            <v>0323-95</v>
          </cell>
          <cell r="B13648" t="str">
            <v>COBERTURA PLÁST VERMELHA CAIXA LIG [OM]</v>
          </cell>
          <cell r="C13648" t="str">
            <v>ROH</v>
          </cell>
          <cell r="D13648" t="str">
            <v>UN</v>
          </cell>
        </row>
        <row r="13649">
          <cell r="A13649" t="str">
            <v>0323-96</v>
          </cell>
          <cell r="B13649" t="str">
            <v>TP PLÁST PR GRAV CRP INF C/ACAB GOLD[EA]</v>
          </cell>
          <cell r="C13649" t="str">
            <v>ROH</v>
          </cell>
          <cell r="D13649" t="str">
            <v>UN</v>
          </cell>
        </row>
        <row r="13650">
          <cell r="A13650" t="str">
            <v>0323-97</v>
          </cell>
          <cell r="B13650" t="str">
            <v>ALÇA DA HASTE PLÁSTICA VERMELHO [AP]</v>
          </cell>
          <cell r="C13650" t="str">
            <v>ROH</v>
          </cell>
          <cell r="D13650" t="str">
            <v>UN</v>
          </cell>
        </row>
        <row r="13651">
          <cell r="A13651" t="str">
            <v>0323-98</v>
          </cell>
          <cell r="B13651" t="str">
            <v>ALÇA PLÁSTICA VERDE DA PRESILHA [MC]</v>
          </cell>
          <cell r="C13651" t="str">
            <v>ROH</v>
          </cell>
          <cell r="D13651" t="str">
            <v>UN</v>
          </cell>
        </row>
        <row r="13652">
          <cell r="A13652" t="str">
            <v>0323-99</v>
          </cell>
          <cell r="B13652" t="str">
            <v>ALÇA PLÁSTICA ROSA DA PRESILHA [MC]</v>
          </cell>
          <cell r="C13652" t="str">
            <v>ROH</v>
          </cell>
          <cell r="D13652" t="str">
            <v>UN</v>
          </cell>
        </row>
        <row r="13653">
          <cell r="A13653" t="str">
            <v>0324-02</v>
          </cell>
          <cell r="B13653" t="str">
            <v>TRAVA S-02</v>
          </cell>
          <cell r="C13653" t="str">
            <v>ROH</v>
          </cell>
          <cell r="D13653" t="str">
            <v>UN</v>
          </cell>
        </row>
        <row r="13654">
          <cell r="A13654" t="str">
            <v>0324-04</v>
          </cell>
          <cell r="B13654" t="str">
            <v>TRAVA S-03</v>
          </cell>
          <cell r="C13654" t="str">
            <v>ROH</v>
          </cell>
          <cell r="D13654" t="str">
            <v>UN</v>
          </cell>
        </row>
        <row r="13655">
          <cell r="A13655" t="str">
            <v>0324-05</v>
          </cell>
          <cell r="B13655" t="str">
            <v>TRAVA DOS CPS SC-02</v>
          </cell>
          <cell r="C13655" t="str">
            <v>ROH</v>
          </cell>
          <cell r="D13655" t="str">
            <v>UN</v>
          </cell>
        </row>
        <row r="13656">
          <cell r="A13656" t="str">
            <v>0324-06</v>
          </cell>
          <cell r="B13656" t="str">
            <v>TRAVA LAT ESQ. DOS CPS CF-01/03/NCF-01B</v>
          </cell>
          <cell r="C13656" t="str">
            <v>ROH</v>
          </cell>
          <cell r="D13656" t="str">
            <v>UN</v>
          </cell>
        </row>
        <row r="13657">
          <cell r="A13657" t="str">
            <v>0324-07</v>
          </cell>
          <cell r="B13657" t="str">
            <v>TRAVA LAT DIR. DOS CPS CF-01/03/NCF-01BC</v>
          </cell>
          <cell r="C13657" t="str">
            <v>ROH</v>
          </cell>
          <cell r="D13657" t="str">
            <v>UN</v>
          </cell>
        </row>
        <row r="13658">
          <cell r="A13658" t="str">
            <v>0324-08</v>
          </cell>
          <cell r="B13658" t="str">
            <v>TRAVA PLAS. BR[S]</v>
          </cell>
          <cell r="C13658" t="str">
            <v>ROH</v>
          </cell>
          <cell r="D13658" t="str">
            <v>UN</v>
          </cell>
        </row>
        <row r="13659">
          <cell r="A13659" t="str">
            <v>0324-10</v>
          </cell>
          <cell r="B13659" t="str">
            <v>TRAVA LAT CF-02</v>
          </cell>
          <cell r="C13659" t="str">
            <v>ROH</v>
          </cell>
          <cell r="D13659" t="str">
            <v>UN</v>
          </cell>
        </row>
        <row r="13660">
          <cell r="A13660" t="str">
            <v>0324-11</v>
          </cell>
          <cell r="B13660" t="str">
            <v>TRAVA S-06</v>
          </cell>
          <cell r="C13660" t="str">
            <v>ROH</v>
          </cell>
          <cell r="D13660" t="str">
            <v>UN</v>
          </cell>
        </row>
        <row r="13661">
          <cell r="A13661" t="str">
            <v>0324-12</v>
          </cell>
          <cell r="B13661" t="str">
            <v>TRAVA FIX CB PL P-09</v>
          </cell>
          <cell r="C13661" t="str">
            <v>ROH</v>
          </cell>
          <cell r="D13661" t="str">
            <v>UN</v>
          </cell>
        </row>
        <row r="13662">
          <cell r="A13662" t="str">
            <v>0324-13</v>
          </cell>
          <cell r="B13662" t="str">
            <v>TRAVAMOLA BOTAODESAC,CHA SC-06</v>
          </cell>
          <cell r="C13662" t="str">
            <v>ROH</v>
          </cell>
          <cell r="D13662" t="str">
            <v>UN</v>
          </cell>
        </row>
        <row r="13663">
          <cell r="A13663" t="str">
            <v>0324-15</v>
          </cell>
          <cell r="B13663" t="str">
            <v>TRAVA PLAS. PT[S]</v>
          </cell>
          <cell r="C13663" t="str">
            <v>ROH</v>
          </cell>
          <cell r="D13663" t="str">
            <v>UN</v>
          </cell>
        </row>
        <row r="13664">
          <cell r="A13664" t="str">
            <v>0324-16</v>
          </cell>
          <cell r="B13664" t="str">
            <v>TRAVA S-08</v>
          </cell>
          <cell r="C13664" t="str">
            <v>ROH</v>
          </cell>
          <cell r="D13664" t="str">
            <v>UN</v>
          </cell>
        </row>
        <row r="13665">
          <cell r="A13665" t="str">
            <v>0324-18</v>
          </cell>
          <cell r="B13665" t="str">
            <v>TRAVA RESERV.AGUA P-17</v>
          </cell>
          <cell r="C13665" t="str">
            <v>ROH</v>
          </cell>
          <cell r="D13665" t="str">
            <v>UN</v>
          </cell>
        </row>
        <row r="13666">
          <cell r="A13666" t="str">
            <v>0324-19</v>
          </cell>
          <cell r="B13666" t="str">
            <v>VALV. PLAS.RETENCAO[C]</v>
          </cell>
          <cell r="C13666" t="str">
            <v>ROH</v>
          </cell>
          <cell r="D13666" t="str">
            <v>UN</v>
          </cell>
        </row>
        <row r="13667">
          <cell r="A13667" t="str">
            <v>0324-20</v>
          </cell>
          <cell r="B13667" t="str">
            <v>VALV. PLAS.RETENCAO[C]</v>
          </cell>
          <cell r="C13667" t="str">
            <v>ROH</v>
          </cell>
          <cell r="D13667" t="str">
            <v>UN</v>
          </cell>
        </row>
        <row r="13668">
          <cell r="A13668" t="str">
            <v>0324-21</v>
          </cell>
          <cell r="B13668" t="str">
            <v>VALV. RETENCAO PLAS.[C]</v>
          </cell>
          <cell r="C13668" t="str">
            <v>ROH</v>
          </cell>
          <cell r="D13668" t="str">
            <v>UN</v>
          </cell>
        </row>
        <row r="13669">
          <cell r="A13669" t="str">
            <v>0324-22</v>
          </cell>
          <cell r="B13669" t="str">
            <v>VALV. RETENCAO PLAS.[C]</v>
          </cell>
          <cell r="C13669" t="str">
            <v>ROH</v>
          </cell>
          <cell r="D13669" t="str">
            <v>UN</v>
          </cell>
        </row>
        <row r="13670">
          <cell r="A13670" t="str">
            <v>0324-23</v>
          </cell>
          <cell r="B13670" t="str">
            <v>TMP PLST PR GRV CP INF ACABM GLDN RS[EA]</v>
          </cell>
          <cell r="C13670" t="str">
            <v>ROH</v>
          </cell>
          <cell r="D13670" t="str">
            <v>UN</v>
          </cell>
        </row>
        <row r="13671">
          <cell r="A13671" t="str">
            <v>0324-24</v>
          </cell>
          <cell r="B13671" t="str">
            <v>TMP PLST AZ GRV CP INF ACABM CROMADO[EA]</v>
          </cell>
          <cell r="C13671" t="str">
            <v>ROH</v>
          </cell>
          <cell r="D13671" t="str">
            <v>UN</v>
          </cell>
        </row>
        <row r="13672">
          <cell r="A13672" t="str">
            <v>0324-25</v>
          </cell>
          <cell r="B13672" t="str">
            <v>ALÇA PLÁSTICA AZUL/ROSA GRAVADA [SC]</v>
          </cell>
          <cell r="C13672" t="str">
            <v>ROH</v>
          </cell>
          <cell r="D13672" t="str">
            <v>UN</v>
          </cell>
        </row>
        <row r="13673">
          <cell r="A13673" t="str">
            <v>0324-26</v>
          </cell>
          <cell r="B13673" t="str">
            <v>HAST MT ALÇA TRVA PLST PRETA LARANJA[AP]</v>
          </cell>
          <cell r="C13673" t="str">
            <v>ROH</v>
          </cell>
          <cell r="D13673" t="str">
            <v>UN</v>
          </cell>
        </row>
        <row r="13674">
          <cell r="A13674" t="str">
            <v>0324-27</v>
          </cell>
          <cell r="B13674" t="str">
            <v>HAST MET ALÇ TRV PLST VERMELHA PRETA[AP]</v>
          </cell>
          <cell r="C13674" t="str">
            <v>ROH</v>
          </cell>
          <cell r="D13674" t="str">
            <v>UN</v>
          </cell>
        </row>
        <row r="13675">
          <cell r="A13675" t="str">
            <v>0324-28</v>
          </cell>
          <cell r="B13675" t="str">
            <v>HST MT ALÇ TRVA PLST GRAFTE VERMELHA[AP]</v>
          </cell>
          <cell r="C13675" t="str">
            <v>ROH</v>
          </cell>
          <cell r="D13675" t="str">
            <v>UN</v>
          </cell>
        </row>
        <row r="13676">
          <cell r="A13676" t="str">
            <v>0324-29</v>
          </cell>
          <cell r="B13676" t="str">
            <v>HASTE MET ALÇA TRAVA PLST AZUL LILÁS[AP]</v>
          </cell>
          <cell r="C13676" t="str">
            <v>ROH</v>
          </cell>
          <cell r="D13676" t="str">
            <v>UN</v>
          </cell>
        </row>
        <row r="13677">
          <cell r="A13677" t="str">
            <v>0324-30</v>
          </cell>
          <cell r="B13677" t="str">
            <v>HST MET ALÇ TRAVA PLST PRETA VERMLHA[AP]</v>
          </cell>
          <cell r="C13677" t="str">
            <v>ROH</v>
          </cell>
          <cell r="D13677" t="str">
            <v>UN</v>
          </cell>
        </row>
        <row r="13678">
          <cell r="A13678" t="str">
            <v>0325-02</v>
          </cell>
          <cell r="B13678" t="str">
            <v>CP CH. ARTIC. LAT S-02</v>
          </cell>
          <cell r="C13678" t="str">
            <v>ROH</v>
          </cell>
          <cell r="D13678" t="str">
            <v>UN</v>
          </cell>
        </row>
        <row r="13679">
          <cell r="A13679" t="str">
            <v>0325-03</v>
          </cell>
          <cell r="B13679" t="str">
            <v>CP S-03</v>
          </cell>
          <cell r="C13679" t="str">
            <v>ROH</v>
          </cell>
          <cell r="D13679" t="str">
            <v>UN</v>
          </cell>
        </row>
        <row r="13680">
          <cell r="A13680" t="str">
            <v>0325-04</v>
          </cell>
          <cell r="B13680" t="str">
            <v>CP G-01</v>
          </cell>
          <cell r="C13680" t="str">
            <v>ROH</v>
          </cell>
          <cell r="D13680" t="str">
            <v>UN</v>
          </cell>
        </row>
        <row r="13681">
          <cell r="A13681" t="str">
            <v>0325-05</v>
          </cell>
          <cell r="B13681" t="str">
            <v>CP SANDUICHE S-04</v>
          </cell>
          <cell r="C13681" t="str">
            <v>ROH</v>
          </cell>
          <cell r="D13681" t="str">
            <v>UN</v>
          </cell>
        </row>
        <row r="13682">
          <cell r="A13682" t="str">
            <v>0325-07</v>
          </cell>
          <cell r="B13682" t="str">
            <v>CORPO UA-01</v>
          </cell>
          <cell r="C13682" t="str">
            <v>ROH</v>
          </cell>
          <cell r="D13682" t="str">
            <v>UN</v>
          </cell>
        </row>
        <row r="13683">
          <cell r="A13683" t="str">
            <v>0325-08</v>
          </cell>
          <cell r="B13683" t="str">
            <v>CP CH. ARTIC. CENTRAL S-02</v>
          </cell>
          <cell r="C13683" t="str">
            <v>ROH</v>
          </cell>
          <cell r="D13683" t="str">
            <v>UN</v>
          </cell>
        </row>
        <row r="13684">
          <cell r="A13684" t="str">
            <v>0325-09</v>
          </cell>
          <cell r="B13684" t="str">
            <v>CP PLAS. BR SUP GRAV-CJ[S]</v>
          </cell>
          <cell r="C13684" t="str">
            <v>ROH</v>
          </cell>
          <cell r="D13684" t="str">
            <v>UN</v>
          </cell>
        </row>
        <row r="13685">
          <cell r="A13685" t="str">
            <v>0325-11</v>
          </cell>
          <cell r="B13685" t="str">
            <v>CP S-06</v>
          </cell>
          <cell r="C13685" t="str">
            <v>ROH</v>
          </cell>
          <cell r="D13685" t="str">
            <v>UN</v>
          </cell>
        </row>
        <row r="13686">
          <cell r="A13686" t="str">
            <v>0325-12</v>
          </cell>
          <cell r="B13686" t="str">
            <v>CORPO METÁL BRANCO PLÁST BRANCO 5XÍC[PE]</v>
          </cell>
          <cell r="C13686" t="str">
            <v>ROH</v>
          </cell>
          <cell r="D13686" t="str">
            <v>UN</v>
          </cell>
        </row>
        <row r="13687">
          <cell r="A13687" t="str">
            <v>0325-15</v>
          </cell>
          <cell r="B13687" t="str">
            <v>CORPO METÁL PRETO PLÁST PRETO 5 XÍCS[PE]</v>
          </cell>
          <cell r="C13687" t="str">
            <v>ROH</v>
          </cell>
          <cell r="D13687" t="str">
            <v>UN</v>
          </cell>
        </row>
        <row r="13688">
          <cell r="A13688" t="str">
            <v>0325-16</v>
          </cell>
          <cell r="B13688" t="str">
            <v>CP EXTER. BR 4 XICARAS-CJ[PE]</v>
          </cell>
          <cell r="C13688" t="str">
            <v>ROH</v>
          </cell>
          <cell r="D13688" t="str">
            <v>UN</v>
          </cell>
        </row>
        <row r="13689">
          <cell r="A13689" t="str">
            <v>0325-17</v>
          </cell>
          <cell r="B13689" t="str">
            <v>CP INT 4 XICARAS[PE]</v>
          </cell>
          <cell r="C13689" t="str">
            <v>ROH</v>
          </cell>
          <cell r="D13689" t="str">
            <v>UN</v>
          </cell>
        </row>
        <row r="13690">
          <cell r="A13690" t="str">
            <v>0325-18</v>
          </cell>
          <cell r="B13690" t="str">
            <v>CP EXTER. PT INOX 4 XICARAS-CJ[PE]</v>
          </cell>
          <cell r="C13690" t="str">
            <v>ROH</v>
          </cell>
          <cell r="D13690" t="str">
            <v>UN</v>
          </cell>
        </row>
        <row r="13691">
          <cell r="A13691" t="str">
            <v>0325-19</v>
          </cell>
          <cell r="B13691" t="str">
            <v>CP EXTER. PT INOX 4 XICARAS-CJ[PE]</v>
          </cell>
          <cell r="C13691" t="str">
            <v>ROH</v>
          </cell>
          <cell r="D13691" t="str">
            <v>UN</v>
          </cell>
        </row>
        <row r="13692">
          <cell r="A13692" t="str">
            <v>0325-21</v>
          </cell>
          <cell r="B13692" t="str">
            <v>CP EXTER. BR 4 XICARAS-CJ[PE]</v>
          </cell>
          <cell r="C13692" t="str">
            <v>ROH</v>
          </cell>
          <cell r="D13692" t="str">
            <v>UN</v>
          </cell>
        </row>
        <row r="13693">
          <cell r="A13693" t="str">
            <v>0325-22</v>
          </cell>
          <cell r="B13693" t="str">
            <v>CORPO INTERNO METÁLICO 5 XÍCARAS [PE]</v>
          </cell>
          <cell r="C13693" t="str">
            <v>ROH</v>
          </cell>
          <cell r="D13693" t="str">
            <v>UN</v>
          </cell>
        </row>
        <row r="13694">
          <cell r="A13694" t="str">
            <v>0325-23</v>
          </cell>
          <cell r="B13694" t="str">
            <v>CP EXTER. BR 4 XICARAS-CJ[PE]</v>
          </cell>
          <cell r="C13694" t="str">
            <v>ROH</v>
          </cell>
          <cell r="D13694" t="str">
            <v>UN</v>
          </cell>
        </row>
        <row r="13695">
          <cell r="A13695" t="str">
            <v>0325-25</v>
          </cell>
          <cell r="B13695" t="str">
            <v>CP PLAS. PT SUP ADER. INOX-[G]</v>
          </cell>
          <cell r="C13695" t="str">
            <v>ROH</v>
          </cell>
          <cell r="D13695" t="str">
            <v>UN</v>
          </cell>
        </row>
        <row r="13696">
          <cell r="A13696" t="str">
            <v>0325-27</v>
          </cell>
          <cell r="B13696" t="str">
            <v>CP EXTER. BR 4 XICARAS-CJ[PE]</v>
          </cell>
          <cell r="C13696" t="str">
            <v>ROH</v>
          </cell>
          <cell r="D13696" t="str">
            <v>UN</v>
          </cell>
        </row>
        <row r="13697">
          <cell r="A13697" t="str">
            <v>0325-29</v>
          </cell>
          <cell r="B13697" t="str">
            <v>CP EXTER. BR 4 XICARAS-CJ[PE]</v>
          </cell>
          <cell r="C13697" t="str">
            <v>ROH</v>
          </cell>
          <cell r="D13697" t="str">
            <v>UN</v>
          </cell>
        </row>
        <row r="13698">
          <cell r="A13698" t="str">
            <v>0325-31</v>
          </cell>
          <cell r="B13698" t="str">
            <v>CP EXTER. INOX PT 4 LITROS-CJ[PE]</v>
          </cell>
          <cell r="C13698" t="str">
            <v>ROH</v>
          </cell>
          <cell r="D13698" t="str">
            <v>UN</v>
          </cell>
        </row>
        <row r="13699">
          <cell r="A13699" t="str">
            <v>0325-32</v>
          </cell>
          <cell r="B13699" t="str">
            <v>CP EXTER. INOX PT 4 LITROS-CJ[PE]</v>
          </cell>
          <cell r="C13699" t="str">
            <v>ROH</v>
          </cell>
          <cell r="D13699" t="str">
            <v>UN</v>
          </cell>
        </row>
        <row r="13700">
          <cell r="A13700" t="str">
            <v>0325-33</v>
          </cell>
          <cell r="B13700" t="str">
            <v>CP EXTER. BR 4 XICARAS-CJ[PE]</v>
          </cell>
          <cell r="C13700" t="str">
            <v>ROH</v>
          </cell>
          <cell r="D13700" t="str">
            <v>UN</v>
          </cell>
        </row>
        <row r="13701">
          <cell r="A13701" t="str">
            <v>0325-34</v>
          </cell>
          <cell r="B13701" t="str">
            <v>CP EXTER. PT 4 XICARAS-CJ[PE]</v>
          </cell>
          <cell r="C13701" t="str">
            <v>ROH</v>
          </cell>
          <cell r="D13701" t="str">
            <v>UN</v>
          </cell>
        </row>
        <row r="13702">
          <cell r="A13702" t="str">
            <v>0325-35</v>
          </cell>
          <cell r="B13702" t="str">
            <v>CP EXTER. PT 4 XICARAS-CJ[PE]</v>
          </cell>
          <cell r="C13702" t="str">
            <v>ROH</v>
          </cell>
          <cell r="D13702" t="str">
            <v>UN</v>
          </cell>
        </row>
        <row r="13703">
          <cell r="A13703" t="str">
            <v>0325-36</v>
          </cell>
          <cell r="B13703" t="str">
            <v>CP INT 5 LITROS CJ[PE]</v>
          </cell>
          <cell r="C13703" t="str">
            <v>ROH</v>
          </cell>
          <cell r="D13703" t="str">
            <v>UN</v>
          </cell>
        </row>
        <row r="13704">
          <cell r="A13704" t="str">
            <v>0325-37</v>
          </cell>
          <cell r="B13704" t="str">
            <v>CP EXTER. PT INOX 4 XICARAS-CJ[PE]</v>
          </cell>
          <cell r="C13704" t="str">
            <v>ROH</v>
          </cell>
          <cell r="D13704" t="str">
            <v>UN</v>
          </cell>
        </row>
        <row r="13705">
          <cell r="A13705" t="str">
            <v>0325-38</v>
          </cell>
          <cell r="B13705" t="str">
            <v>CP EXTER. INOX PR FUN KITCHEN 10 X-[PE]</v>
          </cell>
          <cell r="C13705" t="str">
            <v>ROH</v>
          </cell>
          <cell r="D13705" t="str">
            <v>UN</v>
          </cell>
        </row>
        <row r="13706">
          <cell r="A13706" t="str">
            <v>0325-39</v>
          </cell>
          <cell r="B13706" t="str">
            <v>CP EXTER. INOX PR FUN KITCHEN 10 X-[PE]</v>
          </cell>
          <cell r="C13706" t="str">
            <v>ROH</v>
          </cell>
          <cell r="D13706" t="str">
            <v>UN</v>
          </cell>
        </row>
        <row r="13707">
          <cell r="A13707" t="str">
            <v>0325-40</v>
          </cell>
          <cell r="B13707" t="str">
            <v>CP PLAS. PT SUP ADER. INOX-[GW]</v>
          </cell>
          <cell r="C13707" t="str">
            <v>ROH</v>
          </cell>
          <cell r="D13707" t="str">
            <v>UN</v>
          </cell>
        </row>
        <row r="13708">
          <cell r="A13708" t="str">
            <v>0325-41</v>
          </cell>
          <cell r="B13708" t="str">
            <v>CP EXTER. INOX PT 10 XICARAS-CJ[PE]</v>
          </cell>
          <cell r="C13708" t="str">
            <v>ROH</v>
          </cell>
          <cell r="D13708" t="str">
            <v>UN</v>
          </cell>
        </row>
        <row r="13709">
          <cell r="A13709" t="str">
            <v>0325-42</v>
          </cell>
          <cell r="B13709" t="str">
            <v>CP EXTER. INOX PT 10 XICARAS-CJ[PE]</v>
          </cell>
          <cell r="C13709" t="str">
            <v>ROH</v>
          </cell>
          <cell r="D13709" t="str">
            <v>UN</v>
          </cell>
        </row>
        <row r="13710">
          <cell r="A13710" t="str">
            <v>0325-43</v>
          </cell>
          <cell r="B13710" t="str">
            <v>CP EXTER. BR 10 XICARAS-CJ[PE]</v>
          </cell>
          <cell r="C13710" t="str">
            <v>ROH</v>
          </cell>
          <cell r="D13710" t="str">
            <v>UN</v>
          </cell>
        </row>
        <row r="13711">
          <cell r="A13711" t="str">
            <v>0325-44</v>
          </cell>
          <cell r="B13711" t="str">
            <v>CP EXTER. INOX BR 10 XICARAS-CJ[PE]</v>
          </cell>
          <cell r="C13711" t="str">
            <v>ROH</v>
          </cell>
          <cell r="D13711" t="str">
            <v>UN</v>
          </cell>
        </row>
        <row r="13712">
          <cell r="A13712" t="str">
            <v>0325-45</v>
          </cell>
          <cell r="B13712" t="str">
            <v>CP EXTER. PT INOX 4 XICARAS-CJ[PE]</v>
          </cell>
          <cell r="C13712" t="str">
            <v>ROH</v>
          </cell>
          <cell r="D13712" t="str">
            <v>UN</v>
          </cell>
        </row>
        <row r="13713">
          <cell r="A13713" t="str">
            <v>0325-46</v>
          </cell>
          <cell r="B13713" t="str">
            <v>CP PLAS. VERM ATUADORCHA -CJ[FES]</v>
          </cell>
          <cell r="C13713" t="str">
            <v>ROH</v>
          </cell>
          <cell r="D13713" t="str">
            <v>UN</v>
          </cell>
        </row>
        <row r="13714">
          <cell r="A13714" t="str">
            <v>0325-47</v>
          </cell>
          <cell r="B13714" t="str">
            <v>PROT. METAL. DISCO PF. PORCA-[FES]</v>
          </cell>
          <cell r="C13714" t="str">
            <v>ROH</v>
          </cell>
          <cell r="D13714" t="str">
            <v>UN</v>
          </cell>
        </row>
        <row r="13715">
          <cell r="A13715" t="str">
            <v>0325-48</v>
          </cell>
          <cell r="B13715" t="str">
            <v>COBERT. PLAS. TRAS. PROT. CB PL-[FES</v>
          </cell>
          <cell r="C13715" t="str">
            <v>ROH</v>
          </cell>
          <cell r="D13715" t="str">
            <v>UN</v>
          </cell>
        </row>
        <row r="13716">
          <cell r="A13716" t="str">
            <v>0325-49</v>
          </cell>
          <cell r="B13716" t="str">
            <v>CP PLAS. VERM/CZ DETALHE BORR. PT[FFI</v>
          </cell>
          <cell r="C13716" t="str">
            <v>ROH</v>
          </cell>
          <cell r="D13716" t="str">
            <v>UN</v>
          </cell>
        </row>
        <row r="13717">
          <cell r="A13717" t="str">
            <v>0325-51</v>
          </cell>
          <cell r="B13717" t="str">
            <v>CP PLAS. PT LAT DIR. ADER. PRT[MC]</v>
          </cell>
          <cell r="C13717" t="str">
            <v>ROH</v>
          </cell>
          <cell r="D13717" t="str">
            <v>UN</v>
          </cell>
        </row>
        <row r="13718">
          <cell r="A13718" t="str">
            <v>0325-52</v>
          </cell>
          <cell r="B13718" t="str">
            <v>CP PLAS. PT LAT ESQ. GRAV[MC]</v>
          </cell>
          <cell r="C13718" t="str">
            <v>ROH</v>
          </cell>
          <cell r="D13718" t="str">
            <v>UN</v>
          </cell>
        </row>
        <row r="13719">
          <cell r="A13719" t="str">
            <v>0325-53</v>
          </cell>
          <cell r="B13719" t="str">
            <v>CORPO INOX PRATA PLÁST VERMELHO 6XÍC[PE]</v>
          </cell>
          <cell r="C13719" t="str">
            <v>ROH</v>
          </cell>
          <cell r="D13719" t="str">
            <v>UN</v>
          </cell>
        </row>
        <row r="13720">
          <cell r="A13720" t="str">
            <v>0325-54</v>
          </cell>
          <cell r="B13720" t="str">
            <v>CORPO METÁL BRANCO PLST BRANCO 10XÍC[PE]</v>
          </cell>
          <cell r="C13720" t="str">
            <v>ROH</v>
          </cell>
          <cell r="D13720" t="str">
            <v>UN</v>
          </cell>
        </row>
        <row r="13721">
          <cell r="A13721" t="str">
            <v>0325-55</v>
          </cell>
          <cell r="B13721" t="str">
            <v>CP EXTER. INOX PT 10 XICARAS-CJ[PE]</v>
          </cell>
          <cell r="C13721" t="str">
            <v>ROH</v>
          </cell>
          <cell r="D13721" t="str">
            <v>UN</v>
          </cell>
        </row>
        <row r="13722">
          <cell r="A13722" t="str">
            <v>0325-56</v>
          </cell>
          <cell r="B13722" t="str">
            <v>CP EXTER. INOX PT 6 XICARAS-CJ[PE]</v>
          </cell>
          <cell r="C13722" t="str">
            <v>ROH</v>
          </cell>
          <cell r="D13722" t="str">
            <v>UN</v>
          </cell>
        </row>
        <row r="13723">
          <cell r="A13723" t="str">
            <v>0325-57</v>
          </cell>
          <cell r="B13723" t="str">
            <v>CP EXTER. INOX PT 10 XICARAS-CJ[PE]</v>
          </cell>
          <cell r="C13723" t="str">
            <v>ROH</v>
          </cell>
          <cell r="D13723" t="str">
            <v>UN</v>
          </cell>
        </row>
        <row r="13724">
          <cell r="A13724" t="str">
            <v>0325-58</v>
          </cell>
          <cell r="B13724" t="str">
            <v>CP PLAS. PT TRAS.[CS]</v>
          </cell>
          <cell r="C13724" t="str">
            <v>ROH</v>
          </cell>
          <cell r="D13724" t="str">
            <v>UN</v>
          </cell>
        </row>
        <row r="13725">
          <cell r="A13725" t="str">
            <v>0325-59</v>
          </cell>
          <cell r="B13725" t="str">
            <v>CP PLAS. PT FRT ADER. INOX[CS]</v>
          </cell>
          <cell r="C13725" t="str">
            <v>ROH</v>
          </cell>
          <cell r="D13725" t="str">
            <v>UN</v>
          </cell>
        </row>
        <row r="13726">
          <cell r="A13726" t="str">
            <v>0325-60</v>
          </cell>
          <cell r="B13726" t="str">
            <v>CP EXTER. PLAS. PT GRAV[PF]</v>
          </cell>
          <cell r="C13726" t="str">
            <v>ROH</v>
          </cell>
          <cell r="D13726" t="str">
            <v>UN</v>
          </cell>
        </row>
        <row r="13727">
          <cell r="A13727" t="str">
            <v>0325-61</v>
          </cell>
          <cell r="B13727" t="str">
            <v>CP INT METAL.[PF]</v>
          </cell>
          <cell r="C13727" t="str">
            <v>ROH</v>
          </cell>
          <cell r="D13727" t="str">
            <v>UN</v>
          </cell>
        </row>
        <row r="13728">
          <cell r="A13728" t="str">
            <v>0325-62</v>
          </cell>
          <cell r="B13728" t="str">
            <v>CP PLAS. VERM SUP ADER. INOX-[OM]</v>
          </cell>
          <cell r="C13728" t="str">
            <v>ROH</v>
          </cell>
          <cell r="D13728" t="str">
            <v>UN</v>
          </cell>
        </row>
        <row r="13729">
          <cell r="A13729" t="str">
            <v>0325-63</v>
          </cell>
          <cell r="B13729" t="str">
            <v>CP PLAS. VERM INF.[OM]</v>
          </cell>
          <cell r="C13729" t="str">
            <v>ROH</v>
          </cell>
          <cell r="D13729" t="str">
            <v>UN</v>
          </cell>
        </row>
        <row r="13730">
          <cell r="A13730" t="str">
            <v>0325-64</v>
          </cell>
          <cell r="B13730" t="str">
            <v>CP PLAS. VERM SUP PN INOX GRAV[C]</v>
          </cell>
          <cell r="C13730" t="str">
            <v>ROH</v>
          </cell>
          <cell r="D13730" t="str">
            <v>UN</v>
          </cell>
        </row>
        <row r="13731">
          <cell r="A13731" t="str">
            <v>0325-65</v>
          </cell>
          <cell r="B13731" t="str">
            <v>CP PLAS. VERM INF. ADER. INOX[C]</v>
          </cell>
          <cell r="C13731" t="str">
            <v>ROH</v>
          </cell>
          <cell r="D13731" t="str">
            <v>UN</v>
          </cell>
        </row>
        <row r="13732">
          <cell r="A13732" t="str">
            <v>0325-66</v>
          </cell>
          <cell r="B13732" t="str">
            <v>CORPO SUPERIOR EXTERNO PLÁSTIC PRETO[AF]</v>
          </cell>
          <cell r="C13732" t="str">
            <v>ROH</v>
          </cell>
          <cell r="D13732" t="str">
            <v>UN</v>
          </cell>
        </row>
        <row r="13733">
          <cell r="A13733" t="str">
            <v>0325-67</v>
          </cell>
          <cell r="B13733" t="str">
            <v>CORPO INFERIOR INTERNO PLÁSTIC PRETO[AF]</v>
          </cell>
          <cell r="C13733" t="str">
            <v>ROH</v>
          </cell>
          <cell r="D13733" t="str">
            <v>UN</v>
          </cell>
        </row>
        <row r="13734">
          <cell r="A13734" t="str">
            <v>0325-68</v>
          </cell>
          <cell r="B13734" t="str">
            <v>CORPO INFERIOR EXTERNO PLÁSTIC PRETO[AF]</v>
          </cell>
          <cell r="C13734" t="str">
            <v>ROH</v>
          </cell>
          <cell r="D13734" t="str">
            <v>UN</v>
          </cell>
        </row>
        <row r="13735">
          <cell r="A13735" t="str">
            <v>0325-69</v>
          </cell>
          <cell r="B13735" t="str">
            <v>CORPO SUPERIOR EXTERN PLÁST VERMELHO[AF]</v>
          </cell>
          <cell r="C13735" t="str">
            <v>ROH</v>
          </cell>
          <cell r="D13735" t="str">
            <v>UN</v>
          </cell>
        </row>
        <row r="13736">
          <cell r="A13736" t="str">
            <v>0325-70</v>
          </cell>
          <cell r="B13736" t="str">
            <v>CORPO INFERIOR EXTERN PLÁST VERMELHO[AF]</v>
          </cell>
          <cell r="C13736" t="str">
            <v>ROH</v>
          </cell>
          <cell r="D13736" t="str">
            <v>UN</v>
          </cell>
        </row>
        <row r="13737">
          <cell r="A13737" t="str">
            <v>0325-71</v>
          </cell>
          <cell r="B13737" t="str">
            <v>CP SUP PLAS. PT GRAV[P]</v>
          </cell>
          <cell r="C13737" t="str">
            <v>ROH</v>
          </cell>
          <cell r="D13737" t="str">
            <v>UN</v>
          </cell>
        </row>
        <row r="13738">
          <cell r="A13738" t="str">
            <v>0325-72</v>
          </cell>
          <cell r="B13738" t="str">
            <v>CP INF. PLAS. PT GRAV[P]</v>
          </cell>
          <cell r="C13738" t="str">
            <v>ROH</v>
          </cell>
          <cell r="D13738" t="str">
            <v>UN</v>
          </cell>
        </row>
        <row r="13739">
          <cell r="A13739" t="str">
            <v>0325-73</v>
          </cell>
          <cell r="B13739" t="str">
            <v>CP FRT PLAS. VERM GRAV[SC]</v>
          </cell>
          <cell r="C13739" t="str">
            <v>ROH</v>
          </cell>
          <cell r="D13739" t="str">
            <v>UN</v>
          </cell>
        </row>
        <row r="13740">
          <cell r="A13740" t="str">
            <v>0325-74</v>
          </cell>
          <cell r="B13740" t="str">
            <v>TUBO ISOLADOR PLAS.[SC]</v>
          </cell>
          <cell r="C13740" t="str">
            <v>ROH</v>
          </cell>
          <cell r="D13740" t="str">
            <v>UN</v>
          </cell>
        </row>
        <row r="13741">
          <cell r="A13741" t="str">
            <v>0325-75</v>
          </cell>
          <cell r="B13741" t="str">
            <v>CP TRAS. PLAS. PT GRAV[SC]</v>
          </cell>
          <cell r="C13741" t="str">
            <v>ROH</v>
          </cell>
          <cell r="D13741" t="str">
            <v>UN</v>
          </cell>
        </row>
        <row r="13742">
          <cell r="A13742" t="str">
            <v>0325-76</v>
          </cell>
          <cell r="B13742" t="str">
            <v>CORPO INFERIOR INTERNO PLÁSTIC PRETO[AF]</v>
          </cell>
          <cell r="C13742" t="str">
            <v>ROH</v>
          </cell>
          <cell r="D13742" t="str">
            <v>UN</v>
          </cell>
        </row>
        <row r="13743">
          <cell r="A13743" t="str">
            <v>0325-77</v>
          </cell>
          <cell r="B13743" t="str">
            <v>CORPO INFERIOR EXTERNO PLÁSTIC PRETO[AF]</v>
          </cell>
          <cell r="C13743" t="str">
            <v>ROH</v>
          </cell>
          <cell r="D13743" t="str">
            <v>UN</v>
          </cell>
        </row>
        <row r="13744">
          <cell r="A13744" t="str">
            <v>0325-78</v>
          </cell>
          <cell r="B13744" t="str">
            <v>CP PRINC REVEST. TÊXTIL COLORIDO[MCO]</v>
          </cell>
          <cell r="C13744" t="str">
            <v>ROH</v>
          </cell>
          <cell r="D13744" t="str">
            <v>UN</v>
          </cell>
        </row>
        <row r="13745">
          <cell r="A13745" t="str">
            <v>0325-79</v>
          </cell>
          <cell r="B13745" t="str">
            <v>CP TRAS. PLAS. PT[SK]</v>
          </cell>
          <cell r="C13745" t="str">
            <v>ROH</v>
          </cell>
          <cell r="D13745" t="str">
            <v>UN</v>
          </cell>
        </row>
        <row r="13746">
          <cell r="A13746" t="str">
            <v>0325-80</v>
          </cell>
          <cell r="B13746" t="str">
            <v>CP DIANTEIRO PLAS. PT[SK]</v>
          </cell>
          <cell r="C13746" t="str">
            <v>ROH</v>
          </cell>
          <cell r="D13746" t="str">
            <v>UN</v>
          </cell>
        </row>
        <row r="13747">
          <cell r="A13747" t="str">
            <v>0325-81</v>
          </cell>
          <cell r="B13747" t="str">
            <v>CP TRAS. PLAS. PT[SK]</v>
          </cell>
          <cell r="C13747" t="str">
            <v>ROH</v>
          </cell>
          <cell r="D13747" t="str">
            <v>UN</v>
          </cell>
        </row>
        <row r="13748">
          <cell r="A13748" t="str">
            <v>0325-82</v>
          </cell>
          <cell r="B13748" t="str">
            <v>CP DIANTEIRO PLAS. PT[SK]</v>
          </cell>
          <cell r="C13748" t="str">
            <v>ROH</v>
          </cell>
          <cell r="D13748" t="str">
            <v>UN</v>
          </cell>
        </row>
        <row r="13749">
          <cell r="A13749" t="str">
            <v>0325-83</v>
          </cell>
          <cell r="B13749" t="str">
            <v>CP EXTER. PLAS. BR GRAV[PF]</v>
          </cell>
          <cell r="C13749" t="str">
            <v>ROH</v>
          </cell>
          <cell r="D13749" t="str">
            <v>UN</v>
          </cell>
        </row>
        <row r="13750">
          <cell r="A13750" t="str">
            <v>0325-90</v>
          </cell>
          <cell r="B13750" t="str">
            <v>CP PRINC REVEST. TÊXTIL COLORIDO[MCO]</v>
          </cell>
          <cell r="C13750" t="str">
            <v>ROH</v>
          </cell>
          <cell r="D13750" t="str">
            <v>UN</v>
          </cell>
        </row>
        <row r="13751">
          <cell r="A13751" t="str">
            <v>0325-91</v>
          </cell>
          <cell r="B13751" t="str">
            <v>CP PLAS. PT SUP[AF]</v>
          </cell>
          <cell r="C13751" t="str">
            <v>ROH</v>
          </cell>
          <cell r="D13751" t="str">
            <v>UN</v>
          </cell>
        </row>
        <row r="13752">
          <cell r="A13752" t="str">
            <v>0325-92</v>
          </cell>
          <cell r="B13752" t="str">
            <v>CP PLAS. PT INF. TRAVA CUBA-CJ[AF]</v>
          </cell>
          <cell r="C13752" t="str">
            <v>ROH</v>
          </cell>
          <cell r="D13752" t="str">
            <v>UN</v>
          </cell>
        </row>
        <row r="13753">
          <cell r="A13753" t="str">
            <v>0325-93</v>
          </cell>
          <cell r="B13753" t="str">
            <v>COBERT. TRASEITA PLAS. PT[AF]</v>
          </cell>
          <cell r="C13753" t="str">
            <v>ROH</v>
          </cell>
          <cell r="D13753" t="str">
            <v>UN</v>
          </cell>
        </row>
        <row r="13754">
          <cell r="A13754" t="str">
            <v>0325-94</v>
          </cell>
          <cell r="B13754" t="str">
            <v>CP PLAS. VERM SUP[AF]</v>
          </cell>
          <cell r="C13754" t="str">
            <v>ROH</v>
          </cell>
          <cell r="D13754" t="str">
            <v>UN</v>
          </cell>
        </row>
        <row r="13755">
          <cell r="A13755" t="str">
            <v>0325-95</v>
          </cell>
          <cell r="B13755" t="str">
            <v>COBERT. TRASEITA PLAS. VERM[AF]</v>
          </cell>
          <cell r="C13755" t="str">
            <v>ROH</v>
          </cell>
          <cell r="D13755" t="str">
            <v>UN</v>
          </cell>
        </row>
        <row r="13756">
          <cell r="A13756" t="str">
            <v>0325-96</v>
          </cell>
          <cell r="B13756" t="str">
            <v>CORPO INTERNO METÁLICO 5 XÍCARAS [PE]</v>
          </cell>
          <cell r="C13756" t="str">
            <v>ROH</v>
          </cell>
          <cell r="D13756" t="str">
            <v>UN</v>
          </cell>
        </row>
        <row r="13757">
          <cell r="A13757" t="str">
            <v>0325-97</v>
          </cell>
          <cell r="B13757" t="str">
            <v>CORPO METÁL BRANCO PLÁST BRANCO 5XÍC[PE]</v>
          </cell>
          <cell r="C13757" t="str">
            <v>ROH</v>
          </cell>
          <cell r="D13757" t="str">
            <v>UN</v>
          </cell>
        </row>
        <row r="13758">
          <cell r="A13758" t="str">
            <v>0325-98</v>
          </cell>
          <cell r="B13758" t="str">
            <v>CORPO METÁL PRETO PLÁST PRETO 5 XÍCS[PE]</v>
          </cell>
          <cell r="C13758" t="str">
            <v>ROH</v>
          </cell>
          <cell r="D13758" t="str">
            <v>UN</v>
          </cell>
        </row>
        <row r="13759">
          <cell r="A13759" t="str">
            <v>0325-99</v>
          </cell>
          <cell r="B13759" t="str">
            <v>CORPO SUPERIOR EXTERN PLÁST VERMELHO[AF]</v>
          </cell>
          <cell r="C13759" t="str">
            <v>ROH</v>
          </cell>
          <cell r="D13759" t="str">
            <v>UN</v>
          </cell>
        </row>
        <row r="13760">
          <cell r="A13760" t="str">
            <v>0326-02</v>
          </cell>
          <cell r="B13760" t="str">
            <v>ELEM AQUEC. MENOR 40W 127V [PE]</v>
          </cell>
          <cell r="C13760" t="str">
            <v>ROH</v>
          </cell>
          <cell r="D13760" t="str">
            <v>UN</v>
          </cell>
        </row>
        <row r="13761">
          <cell r="A13761" t="str">
            <v>0326-03</v>
          </cell>
          <cell r="B13761" t="str">
            <v>ELEM AQUEC. MENOR 40W 220V [PE]</v>
          </cell>
          <cell r="C13761" t="str">
            <v>ROH</v>
          </cell>
          <cell r="D13761" t="str">
            <v>UN</v>
          </cell>
        </row>
        <row r="13762">
          <cell r="A13762" t="str">
            <v>0326-04</v>
          </cell>
          <cell r="B13762" t="str">
            <v>ELEM AQUEC. 700W 127V [PE]</v>
          </cell>
          <cell r="C13762" t="str">
            <v>ROH</v>
          </cell>
          <cell r="D13762" t="str">
            <v>UN</v>
          </cell>
        </row>
        <row r="13763">
          <cell r="A13763" t="str">
            <v>0326-05</v>
          </cell>
          <cell r="B13763" t="str">
            <v>ELEM AQUEC. 700W 220V [PE]</v>
          </cell>
          <cell r="C13763" t="str">
            <v>ROH</v>
          </cell>
          <cell r="D13763" t="str">
            <v>UN</v>
          </cell>
        </row>
        <row r="13764">
          <cell r="A13764" t="str">
            <v>0326-06</v>
          </cell>
          <cell r="B13764" t="str">
            <v>ELEM AQUEC. 500W 127V [PE]</v>
          </cell>
          <cell r="C13764" t="str">
            <v>ROH</v>
          </cell>
          <cell r="D13764" t="str">
            <v>UN</v>
          </cell>
        </row>
        <row r="13765">
          <cell r="A13765" t="str">
            <v>0326-07</v>
          </cell>
          <cell r="B13765" t="str">
            <v>ELEM AQUEC. 500W 220V [PE]</v>
          </cell>
          <cell r="C13765" t="str">
            <v>ROH</v>
          </cell>
          <cell r="D13765" t="str">
            <v>UN</v>
          </cell>
        </row>
        <row r="13766">
          <cell r="A13766" t="str">
            <v>0326-08</v>
          </cell>
          <cell r="B13766" t="str">
            <v>ELEM AQUEC. MENOR 40W 127V [PE]</v>
          </cell>
          <cell r="C13766" t="str">
            <v>ROH</v>
          </cell>
          <cell r="D13766" t="str">
            <v>UN</v>
          </cell>
        </row>
        <row r="13767">
          <cell r="A13767" t="str">
            <v>0326-09</v>
          </cell>
          <cell r="B13767" t="str">
            <v>ELEM AQUEC. MENOR 40W 220V [PE]</v>
          </cell>
          <cell r="C13767" t="str">
            <v>ROH</v>
          </cell>
          <cell r="D13767" t="str">
            <v>UN</v>
          </cell>
        </row>
        <row r="13768">
          <cell r="A13768" t="str">
            <v>0326-10</v>
          </cell>
          <cell r="B13768" t="str">
            <v>ELEM AQUEC. 700W 127V [PE]</v>
          </cell>
          <cell r="C13768" t="str">
            <v>ROH</v>
          </cell>
          <cell r="D13768" t="str">
            <v>UN</v>
          </cell>
        </row>
        <row r="13769">
          <cell r="A13769" t="str">
            <v>0326-11</v>
          </cell>
          <cell r="B13769" t="str">
            <v>ELEM AQUEC. 700W 220V [PE]</v>
          </cell>
          <cell r="C13769" t="str">
            <v>ROH</v>
          </cell>
          <cell r="D13769" t="str">
            <v>UN</v>
          </cell>
        </row>
        <row r="13770">
          <cell r="A13770" t="str">
            <v>0326-12</v>
          </cell>
          <cell r="B13770" t="str">
            <v>ELEMENTO AQUECIMENTO 500W 127V 60HZ[PE]</v>
          </cell>
          <cell r="C13770" t="str">
            <v>ROH</v>
          </cell>
          <cell r="D13770" t="str">
            <v>UN</v>
          </cell>
        </row>
        <row r="13771">
          <cell r="A13771" t="str">
            <v>0326-13</v>
          </cell>
          <cell r="B13771" t="str">
            <v>ELEMENTO AQUECIMENTO 500W 220V 60HZ[PE]</v>
          </cell>
          <cell r="C13771" t="str">
            <v>ROH</v>
          </cell>
          <cell r="D13771" t="str">
            <v>UN</v>
          </cell>
        </row>
        <row r="13772">
          <cell r="A13772" t="str">
            <v>0326-14</v>
          </cell>
          <cell r="B13772" t="str">
            <v>ELEM AQUEC. MENOR 40W 127V [PE]</v>
          </cell>
          <cell r="C13772" t="str">
            <v>ROH</v>
          </cell>
          <cell r="D13772" t="str">
            <v>UN</v>
          </cell>
        </row>
        <row r="13773">
          <cell r="A13773" t="str">
            <v>0326-15</v>
          </cell>
          <cell r="B13773" t="str">
            <v>ELEM AQUEC. MENOR 40W 220V [PE]</v>
          </cell>
          <cell r="C13773" t="str">
            <v>ROH</v>
          </cell>
          <cell r="D13773" t="str">
            <v>UN</v>
          </cell>
        </row>
        <row r="13774">
          <cell r="A13774" t="str">
            <v>0326-16</v>
          </cell>
          <cell r="B13774" t="str">
            <v>ELEM AQUEC. 700W 127V [PE]</v>
          </cell>
          <cell r="C13774" t="str">
            <v>ROH</v>
          </cell>
          <cell r="D13774" t="str">
            <v>UN</v>
          </cell>
        </row>
        <row r="13775">
          <cell r="A13775" t="str">
            <v>0326-17</v>
          </cell>
          <cell r="B13775" t="str">
            <v>ELEM AQUEC. 700W 220V [PE]</v>
          </cell>
          <cell r="C13775" t="str">
            <v>ROH</v>
          </cell>
          <cell r="D13775" t="str">
            <v>UN</v>
          </cell>
        </row>
        <row r="13776">
          <cell r="A13776" t="str">
            <v>0326-18</v>
          </cell>
          <cell r="B13776" t="str">
            <v>ELEMENTO AQUECIMENTO 500W 127V 60HZ[PE]</v>
          </cell>
          <cell r="C13776" t="str">
            <v>ROH</v>
          </cell>
          <cell r="D13776" t="str">
            <v>UN</v>
          </cell>
        </row>
        <row r="13777">
          <cell r="A13777" t="str">
            <v>0326-19</v>
          </cell>
          <cell r="B13777" t="str">
            <v>ELEMENTO AQUECIMENTO 500W 220V 60HZ[PE]</v>
          </cell>
          <cell r="C13777" t="str">
            <v>ROH</v>
          </cell>
          <cell r="D13777" t="str">
            <v>UN</v>
          </cell>
        </row>
        <row r="13778">
          <cell r="A13778" t="str">
            <v>0326-20</v>
          </cell>
          <cell r="B13778" t="str">
            <v>CORPO INFERIOR EXTERN PLÁST VERMELHO[AF]</v>
          </cell>
          <cell r="C13778" t="str">
            <v>ROH</v>
          </cell>
          <cell r="D13778" t="str">
            <v>UN</v>
          </cell>
        </row>
        <row r="13779">
          <cell r="A13779" t="str">
            <v>0326-21</v>
          </cell>
          <cell r="B13779" t="str">
            <v>CP SUP PLAS. PT ADER.S CZ[BG]</v>
          </cell>
          <cell r="C13779" t="str">
            <v>ROH</v>
          </cell>
          <cell r="D13779" t="str">
            <v>UN</v>
          </cell>
        </row>
        <row r="13780">
          <cell r="A13780" t="str">
            <v>0326-22</v>
          </cell>
          <cell r="B13780" t="str">
            <v>CP SUP PLAS. BR ADER.S PT[BG]</v>
          </cell>
          <cell r="C13780" t="str">
            <v>ROH</v>
          </cell>
          <cell r="D13780" t="str">
            <v>UN</v>
          </cell>
        </row>
        <row r="13781">
          <cell r="A13781" t="str">
            <v>0326-23</v>
          </cell>
          <cell r="B13781" t="str">
            <v>CP SUP PLAS. PT ADER.S AZUIS[BG]</v>
          </cell>
          <cell r="C13781" t="str">
            <v>ROH</v>
          </cell>
          <cell r="D13781" t="str">
            <v>UN</v>
          </cell>
        </row>
        <row r="13782">
          <cell r="A13782" t="str">
            <v>0326-24</v>
          </cell>
          <cell r="B13782" t="str">
            <v>CORPO SUPERIOR PLÁSTICO AZUL GRAVADO [P]</v>
          </cell>
          <cell r="C13782" t="str">
            <v>ROH</v>
          </cell>
          <cell r="D13782" t="str">
            <v>UN</v>
          </cell>
        </row>
        <row r="13783">
          <cell r="A13783" t="str">
            <v>0326-25</v>
          </cell>
          <cell r="B13783" t="str">
            <v>CORPO INFERIOR PLÁSTICO AZUL [P]</v>
          </cell>
          <cell r="C13783" t="str">
            <v>ROH</v>
          </cell>
          <cell r="D13783" t="str">
            <v>UN</v>
          </cell>
        </row>
        <row r="13784">
          <cell r="A13784" t="str">
            <v>0326-26</v>
          </cell>
          <cell r="B13784" t="str">
            <v>CORPO INTERNO METÁLICO 5 XÍCARAS [PE]</v>
          </cell>
          <cell r="C13784" t="str">
            <v>ROH</v>
          </cell>
          <cell r="D13784" t="str">
            <v>UN</v>
          </cell>
        </row>
        <row r="13785">
          <cell r="A13785" t="str">
            <v>0326-27</v>
          </cell>
          <cell r="B13785" t="str">
            <v>CORPO METÁL BRANCO PLÁST BRANCO 5XÍC[PE]</v>
          </cell>
          <cell r="C13785" t="str">
            <v>ROH</v>
          </cell>
          <cell r="D13785" t="str">
            <v>UN</v>
          </cell>
        </row>
        <row r="13786">
          <cell r="A13786" t="str">
            <v>0326-28</v>
          </cell>
          <cell r="B13786" t="str">
            <v>CORPO METÁL PRETO PLÁST PRETO 5 XÍCS[PE]</v>
          </cell>
          <cell r="C13786" t="str">
            <v>ROH</v>
          </cell>
          <cell r="D13786" t="str">
            <v>UN</v>
          </cell>
        </row>
        <row r="13787">
          <cell r="A13787" t="str">
            <v>0326-29</v>
          </cell>
          <cell r="B13787" t="str">
            <v>CORPO EXT MET PRETO GRV 5 X[PE]</v>
          </cell>
          <cell r="C13787" t="str">
            <v>ROH</v>
          </cell>
          <cell r="D13787" t="str">
            <v>UN</v>
          </cell>
        </row>
        <row r="13788">
          <cell r="A13788" t="str">
            <v>0326-30</v>
          </cell>
          <cell r="B13788" t="str">
            <v>CORPO INTERNO METÁLICO 6 XÍCARAS [PE]</v>
          </cell>
          <cell r="C13788" t="str">
            <v>ROH</v>
          </cell>
          <cell r="D13788" t="str">
            <v>UN</v>
          </cell>
        </row>
        <row r="13789">
          <cell r="A13789" t="str">
            <v>0326-31</v>
          </cell>
          <cell r="B13789" t="str">
            <v>CORPO EXT MET INOXPRETO GRV 6 X[PE]</v>
          </cell>
          <cell r="C13789" t="str">
            <v>ROH</v>
          </cell>
          <cell r="D13789" t="str">
            <v>UN</v>
          </cell>
        </row>
        <row r="13790">
          <cell r="A13790" t="str">
            <v>0326-32</v>
          </cell>
          <cell r="B13790" t="str">
            <v>CORP AÇO INOX PRATA PLST PRETO 6XÍC[PE]</v>
          </cell>
          <cell r="C13790" t="str">
            <v>ROH</v>
          </cell>
          <cell r="D13790" t="str">
            <v>UN</v>
          </cell>
        </row>
        <row r="13791">
          <cell r="A13791" t="str">
            <v>0326-33</v>
          </cell>
          <cell r="B13791" t="str">
            <v>CORPO INOX PRATA PLÁST VERMELHO 6XÍC[PE]</v>
          </cell>
          <cell r="C13791" t="str">
            <v>ROH</v>
          </cell>
          <cell r="D13791" t="str">
            <v>UN</v>
          </cell>
        </row>
        <row r="13792">
          <cell r="A13792" t="str">
            <v>0326-34</v>
          </cell>
          <cell r="B13792" t="str">
            <v>CORPO INTERNO METÁLICO 6 XÍCARAS [PE]</v>
          </cell>
          <cell r="C13792" t="str">
            <v>ROH</v>
          </cell>
          <cell r="D13792" t="str">
            <v>UN</v>
          </cell>
        </row>
        <row r="13793">
          <cell r="A13793" t="str">
            <v>0326-35</v>
          </cell>
          <cell r="B13793" t="str">
            <v>CORP AÇO INOX PRATA PLST PRETO 6XÍC[PE]</v>
          </cell>
          <cell r="C13793" t="str">
            <v>ROH</v>
          </cell>
          <cell r="D13793" t="str">
            <v>UN</v>
          </cell>
        </row>
        <row r="13794">
          <cell r="A13794" t="str">
            <v>0326-36</v>
          </cell>
          <cell r="B13794" t="str">
            <v>CORPO METÁL PRETO PLÁST PRETO 10XÍCS[PE]</v>
          </cell>
          <cell r="C13794" t="str">
            <v>ROH</v>
          </cell>
          <cell r="D13794" t="str">
            <v>UN</v>
          </cell>
        </row>
        <row r="13795">
          <cell r="A13795" t="str">
            <v>0326-37</v>
          </cell>
          <cell r="B13795" t="str">
            <v>CORP AÇO INOX PRATA PLST PRETO 10XÍC[PE]</v>
          </cell>
          <cell r="C13795" t="str">
            <v>ROH</v>
          </cell>
          <cell r="D13795" t="str">
            <v>UN</v>
          </cell>
        </row>
        <row r="13796">
          <cell r="A13796" t="str">
            <v>0326-38</v>
          </cell>
          <cell r="B13796" t="str">
            <v>CORPO INOX VERMELHO PLST PRETO 10XÍC[PE]</v>
          </cell>
          <cell r="C13796" t="str">
            <v>ROH</v>
          </cell>
          <cell r="D13796" t="str">
            <v>UN</v>
          </cell>
        </row>
        <row r="13797">
          <cell r="A13797" t="str">
            <v>0326-39</v>
          </cell>
          <cell r="B13797" t="str">
            <v>CORP AÇO INOX PRATA PLST PRETO 10XÍC[PE]</v>
          </cell>
          <cell r="C13797" t="str">
            <v>ROH</v>
          </cell>
          <cell r="D13797" t="str">
            <v>UN</v>
          </cell>
        </row>
        <row r="13798">
          <cell r="A13798" t="str">
            <v>0326-41</v>
          </cell>
          <cell r="B13798" t="str">
            <v>CORPO SUP PLÁSTIC GOLDEN ROSE GRAV [P]</v>
          </cell>
          <cell r="C13798" t="str">
            <v>ROH</v>
          </cell>
          <cell r="D13798" t="str">
            <v>UN</v>
          </cell>
        </row>
        <row r="13799">
          <cell r="A13799" t="str">
            <v>0326-42</v>
          </cell>
          <cell r="B13799" t="str">
            <v>CORPO INF PLÁSTICO GOLDEN ROSE [P]</v>
          </cell>
          <cell r="C13799" t="str">
            <v>ROH</v>
          </cell>
          <cell r="D13799" t="str">
            <v>UN</v>
          </cell>
        </row>
        <row r="13800">
          <cell r="A13800" t="str">
            <v>0326-43</v>
          </cell>
          <cell r="B13800" t="str">
            <v>CORPO SUPERIOR PLÁSTICO VERDE GRAV [P]</v>
          </cell>
          <cell r="C13800" t="str">
            <v>ROH</v>
          </cell>
          <cell r="D13800" t="str">
            <v>UN</v>
          </cell>
        </row>
        <row r="13801">
          <cell r="A13801" t="str">
            <v>0326-44</v>
          </cell>
          <cell r="B13801" t="str">
            <v>CORPO INFERIOR PLÁSTICO VERDE [P]</v>
          </cell>
          <cell r="C13801" t="str">
            <v>ROH</v>
          </cell>
          <cell r="D13801" t="str">
            <v>UN</v>
          </cell>
        </row>
        <row r="13802">
          <cell r="A13802" t="str">
            <v>0326-45</v>
          </cell>
          <cell r="B13802" t="str">
            <v>CORPO FRONT PLÁST GOLDEN ROSE GRAV [SC]</v>
          </cell>
          <cell r="C13802" t="str">
            <v>ROH</v>
          </cell>
          <cell r="D13802" t="str">
            <v>UN</v>
          </cell>
        </row>
        <row r="13803">
          <cell r="A13803" t="str">
            <v>0326-46</v>
          </cell>
          <cell r="B13803" t="str">
            <v>CORPO TRASEI PLÁST GOLDEN ROSE GRAV [SC]</v>
          </cell>
          <cell r="C13803" t="str">
            <v>ROH</v>
          </cell>
          <cell r="D13803" t="str">
            <v>UN</v>
          </cell>
        </row>
        <row r="13804">
          <cell r="A13804" t="str">
            <v>0326-47</v>
          </cell>
          <cell r="B13804" t="str">
            <v>CORPO FRONTAL PLÁSTICO VERDE GRAVADO[SC]</v>
          </cell>
          <cell r="C13804" t="str">
            <v>ROH</v>
          </cell>
          <cell r="D13804" t="str">
            <v>UN</v>
          </cell>
        </row>
        <row r="13805">
          <cell r="A13805" t="str">
            <v>0326-48</v>
          </cell>
          <cell r="B13805" t="str">
            <v>CORPO TRASEIRO PLÁSTICO VERDE GRAV [SC]</v>
          </cell>
          <cell r="C13805" t="str">
            <v>ROH</v>
          </cell>
          <cell r="D13805" t="str">
            <v>UN</v>
          </cell>
        </row>
        <row r="13806">
          <cell r="A13806" t="str">
            <v>0327-00</v>
          </cell>
          <cell r="B13806" t="str">
            <v>LENTE PLAS. INDIC.[P]</v>
          </cell>
          <cell r="C13806" t="str">
            <v>ROH</v>
          </cell>
          <cell r="D13806" t="str">
            <v>UN</v>
          </cell>
        </row>
        <row r="13807">
          <cell r="A13807" t="str">
            <v>0327-02</v>
          </cell>
          <cell r="B13807" t="str">
            <v>VISOR VERDE S-02</v>
          </cell>
          <cell r="C13807" t="str">
            <v>ROH</v>
          </cell>
          <cell r="D13807" t="str">
            <v>UN</v>
          </cell>
        </row>
        <row r="13808">
          <cell r="A13808" t="str">
            <v>0327-03</v>
          </cell>
          <cell r="B13808" t="str">
            <v>VISOR VERM S-02</v>
          </cell>
          <cell r="C13808" t="str">
            <v>ROH</v>
          </cell>
          <cell r="D13808" t="str">
            <v>UN</v>
          </cell>
        </row>
        <row r="13809">
          <cell r="A13809" t="str">
            <v>0327-05</v>
          </cell>
          <cell r="B13809" t="str">
            <v>VISOR VERDE S-03</v>
          </cell>
          <cell r="C13809" t="str">
            <v>ROH</v>
          </cell>
          <cell r="D13809" t="str">
            <v>UN</v>
          </cell>
        </row>
        <row r="13810">
          <cell r="A13810" t="str">
            <v>0327-06</v>
          </cell>
          <cell r="B13810" t="str">
            <v>VISOR VERM S-03</v>
          </cell>
          <cell r="C13810" t="str">
            <v>ROH</v>
          </cell>
          <cell r="D13810" t="str">
            <v>UN</v>
          </cell>
        </row>
        <row r="13811">
          <cell r="A13811" t="str">
            <v>0327-07</v>
          </cell>
          <cell r="B13811" t="str">
            <v>VISOR VERDE G-01</v>
          </cell>
          <cell r="C13811" t="str">
            <v>ROH</v>
          </cell>
          <cell r="D13811" t="str">
            <v>UN</v>
          </cell>
        </row>
        <row r="13812">
          <cell r="A13812" t="str">
            <v>0327-08</v>
          </cell>
          <cell r="B13812" t="str">
            <v>VISOR VERM G-01</v>
          </cell>
          <cell r="C13812" t="str">
            <v>ROH</v>
          </cell>
          <cell r="D13812" t="str">
            <v>UN</v>
          </cell>
        </row>
        <row r="13813">
          <cell r="A13813" t="str">
            <v>0327-09</v>
          </cell>
          <cell r="B13813" t="str">
            <v>VISOR BOTAO SELETOR TEMP. G-01</v>
          </cell>
          <cell r="C13813" t="str">
            <v>ROH</v>
          </cell>
          <cell r="D13813" t="str">
            <v>UN</v>
          </cell>
        </row>
        <row r="13814">
          <cell r="A13814" t="str">
            <v>0327-10</v>
          </cell>
          <cell r="B13814" t="str">
            <v>LENTE PLAS. LJ[S]</v>
          </cell>
          <cell r="C13814" t="str">
            <v>ROH</v>
          </cell>
          <cell r="D13814" t="str">
            <v>UN</v>
          </cell>
        </row>
        <row r="13815">
          <cell r="A13815" t="str">
            <v>0327-11</v>
          </cell>
          <cell r="B13815" t="str">
            <v>LENTE PLAS. VERDE[S]</v>
          </cell>
          <cell r="C13815" t="str">
            <v>ROH</v>
          </cell>
          <cell r="D13815" t="str">
            <v>UN</v>
          </cell>
        </row>
        <row r="13816">
          <cell r="A13816" t="str">
            <v>0327-12</v>
          </cell>
          <cell r="B13816" t="str">
            <v>VISOR A-04</v>
          </cell>
          <cell r="C13816" t="str">
            <v>ROH</v>
          </cell>
          <cell r="D13816" t="str">
            <v>UN</v>
          </cell>
        </row>
        <row r="13817">
          <cell r="A13817" t="str">
            <v>0327-14</v>
          </cell>
          <cell r="B13817" t="str">
            <v>VISOR A-03</v>
          </cell>
          <cell r="C13817" t="str">
            <v>ROH</v>
          </cell>
          <cell r="D13817" t="str">
            <v>UN</v>
          </cell>
        </row>
        <row r="13818">
          <cell r="A13818" t="str">
            <v>0327-17</v>
          </cell>
          <cell r="B13818" t="str">
            <v>VISOR INDIC. C-06</v>
          </cell>
          <cell r="C13818" t="str">
            <v>ROH</v>
          </cell>
          <cell r="D13818" t="str">
            <v>UN</v>
          </cell>
        </row>
        <row r="13819">
          <cell r="A13819" t="str">
            <v>0327-18</v>
          </cell>
          <cell r="B13819" t="str">
            <v>VISOR F-08</v>
          </cell>
          <cell r="C13819" t="str">
            <v>ROH</v>
          </cell>
          <cell r="D13819" t="str">
            <v>UN</v>
          </cell>
        </row>
        <row r="13820">
          <cell r="A13820" t="str">
            <v>0327-19</v>
          </cell>
          <cell r="B13820" t="str">
            <v>LENTE TRANSP CP[FN]</v>
          </cell>
          <cell r="C13820" t="str">
            <v>ROH</v>
          </cell>
          <cell r="D13820" t="str">
            <v>UN</v>
          </cell>
        </row>
        <row r="13821">
          <cell r="A13821" t="str">
            <v>0327-20</v>
          </cell>
          <cell r="B13821" t="str">
            <v>VISOR LAMPADA FR-03</v>
          </cell>
          <cell r="C13821" t="str">
            <v>ROH</v>
          </cell>
          <cell r="D13821" t="str">
            <v>UN</v>
          </cell>
        </row>
        <row r="13822">
          <cell r="A13822" t="str">
            <v>0327-21</v>
          </cell>
          <cell r="B13822" t="str">
            <v>VISOR DO DISPLAY PF-51N</v>
          </cell>
          <cell r="C13822" t="str">
            <v>ROH</v>
          </cell>
          <cell r="D13822" t="str">
            <v>UN</v>
          </cell>
        </row>
        <row r="13823">
          <cell r="A13823" t="str">
            <v>0327-22</v>
          </cell>
          <cell r="B13823" t="str">
            <v>VISOR VERM S-06</v>
          </cell>
          <cell r="C13823" t="str">
            <v>ROH</v>
          </cell>
          <cell r="D13823" t="str">
            <v>UN</v>
          </cell>
        </row>
        <row r="13824">
          <cell r="A13824" t="str">
            <v>0327-23</v>
          </cell>
          <cell r="B13824" t="str">
            <v>VISOR VERDE S-06</v>
          </cell>
          <cell r="C13824" t="str">
            <v>ROH</v>
          </cell>
          <cell r="D13824" t="str">
            <v>UN</v>
          </cell>
        </row>
        <row r="13825">
          <cell r="A13825" t="str">
            <v>0327-24</v>
          </cell>
          <cell r="B13825" t="str">
            <v>VISOR F-15</v>
          </cell>
          <cell r="C13825" t="str">
            <v>ROH</v>
          </cell>
          <cell r="D13825" t="str">
            <v>UN</v>
          </cell>
        </row>
        <row r="13826">
          <cell r="A13826" t="str">
            <v>0327-25</v>
          </cell>
          <cell r="B13826" t="str">
            <v>VISOR VERM S-05</v>
          </cell>
          <cell r="C13826" t="str">
            <v>ROH</v>
          </cell>
          <cell r="D13826" t="str">
            <v>UN</v>
          </cell>
        </row>
        <row r="13827">
          <cell r="A13827" t="str">
            <v>0327-26</v>
          </cell>
          <cell r="B13827" t="str">
            <v>VISOR VERDE S-05</v>
          </cell>
          <cell r="C13827" t="str">
            <v>ROH</v>
          </cell>
          <cell r="D13827" t="str">
            <v>UN</v>
          </cell>
        </row>
        <row r="13828">
          <cell r="A13828" t="str">
            <v>0327-27</v>
          </cell>
          <cell r="B13828" t="str">
            <v>LENTE PLAS. LJ[FT]</v>
          </cell>
          <cell r="C13828" t="str">
            <v>ROH</v>
          </cell>
          <cell r="D13828" t="str">
            <v>UN</v>
          </cell>
        </row>
        <row r="13829">
          <cell r="A13829" t="str">
            <v>0327-28</v>
          </cell>
          <cell r="B13829" t="str">
            <v>LENTE LÂMPADA-PILOTO PLÁSTIC LARANJA [A]</v>
          </cell>
          <cell r="C13829" t="str">
            <v>ROH</v>
          </cell>
          <cell r="D13829" t="str">
            <v>UN</v>
          </cell>
        </row>
        <row r="13830">
          <cell r="A13830" t="str">
            <v>0327-29</v>
          </cell>
          <cell r="B13830" t="str">
            <v>VISOR G-02</v>
          </cell>
          <cell r="C13830" t="str">
            <v>ROH</v>
          </cell>
          <cell r="D13830" t="str">
            <v>UN</v>
          </cell>
        </row>
        <row r="13831">
          <cell r="A13831" t="str">
            <v>0327-30</v>
          </cell>
          <cell r="B13831" t="str">
            <v>VISOR LAP-53</v>
          </cell>
          <cell r="C13831" t="str">
            <v>ROH</v>
          </cell>
          <cell r="D13831" t="str">
            <v>UN</v>
          </cell>
        </row>
        <row r="13832">
          <cell r="A13832" t="str">
            <v>0327-31</v>
          </cell>
          <cell r="B13832" t="str">
            <v>VISOR SINTONIA BX-01</v>
          </cell>
          <cell r="C13832" t="str">
            <v>ROH</v>
          </cell>
          <cell r="D13832" t="str">
            <v>UN</v>
          </cell>
        </row>
        <row r="13833">
          <cell r="A13833" t="str">
            <v>0327-32</v>
          </cell>
          <cell r="B13833" t="str">
            <v>LENTE PLAS. VERDE[S]</v>
          </cell>
          <cell r="C13833" t="str">
            <v>ROH</v>
          </cell>
          <cell r="D13833" t="str">
            <v>UN</v>
          </cell>
        </row>
        <row r="13834">
          <cell r="A13834" t="str">
            <v>0327-33</v>
          </cell>
          <cell r="B13834" t="str">
            <v>LENTE PLAS. LJ[S]</v>
          </cell>
          <cell r="C13834" t="str">
            <v>ROH</v>
          </cell>
          <cell r="D13834" t="str">
            <v>UN</v>
          </cell>
        </row>
        <row r="13835">
          <cell r="A13835" t="str">
            <v>0327-34</v>
          </cell>
          <cell r="B13835" t="str">
            <v>LENTE PLAS. VERDE[S]</v>
          </cell>
          <cell r="C13835" t="str">
            <v>ROH</v>
          </cell>
          <cell r="D13835" t="str">
            <v>UN</v>
          </cell>
        </row>
        <row r="13836">
          <cell r="A13836" t="str">
            <v>0327-35</v>
          </cell>
          <cell r="B13836" t="str">
            <v>LENTE PLAS. LJ[S]</v>
          </cell>
          <cell r="C13836" t="str">
            <v>ROH</v>
          </cell>
          <cell r="D13836" t="str">
            <v>UN</v>
          </cell>
        </row>
        <row r="13837">
          <cell r="A13837" t="str">
            <v>0327-36</v>
          </cell>
          <cell r="B13837" t="str">
            <v>LENTE PLAS. VERM INDIC.[FR]</v>
          </cell>
          <cell r="C13837" t="str">
            <v>ROH</v>
          </cell>
          <cell r="D13837" t="str">
            <v>UN</v>
          </cell>
        </row>
        <row r="13838">
          <cell r="A13838" t="str">
            <v>0327-37</v>
          </cell>
          <cell r="B13838" t="str">
            <v>VISOR VERM S-08</v>
          </cell>
          <cell r="C13838" t="str">
            <v>ROH</v>
          </cell>
          <cell r="D13838" t="str">
            <v>UN</v>
          </cell>
        </row>
        <row r="13839">
          <cell r="A13839" t="str">
            <v>0327-38</v>
          </cell>
          <cell r="B13839" t="str">
            <v>VISOR VERDE S-08</v>
          </cell>
          <cell r="C13839" t="str">
            <v>ROH</v>
          </cell>
          <cell r="D13839" t="str">
            <v>UN</v>
          </cell>
        </row>
        <row r="13840">
          <cell r="A13840" t="str">
            <v>0327-39</v>
          </cell>
          <cell r="B13840" t="str">
            <v>LENTE PLAS. LJ[G]</v>
          </cell>
          <cell r="C13840" t="str">
            <v>ROH</v>
          </cell>
          <cell r="D13840" t="str">
            <v>UN</v>
          </cell>
        </row>
        <row r="13841">
          <cell r="A13841" t="str">
            <v>0327-40</v>
          </cell>
          <cell r="B13841" t="str">
            <v>VISOR LED FR-06</v>
          </cell>
          <cell r="C13841" t="str">
            <v>ROH</v>
          </cell>
          <cell r="D13841" t="str">
            <v>UN</v>
          </cell>
        </row>
        <row r="13842">
          <cell r="A13842" t="str">
            <v>0327-42</v>
          </cell>
          <cell r="B13842" t="str">
            <v>VISOR DO LED CH-01/CH-02</v>
          </cell>
          <cell r="C13842" t="str">
            <v>ROH</v>
          </cell>
          <cell r="D13842" t="str">
            <v>UN</v>
          </cell>
        </row>
        <row r="13843">
          <cell r="A13843" t="str">
            <v>0327-43</v>
          </cell>
          <cell r="B13843" t="str">
            <v>VISOR VERM S-09</v>
          </cell>
          <cell r="C13843" t="str">
            <v>ROH</v>
          </cell>
          <cell r="D13843" t="str">
            <v>UN</v>
          </cell>
        </row>
        <row r="13844">
          <cell r="A13844" t="str">
            <v>0327-44</v>
          </cell>
          <cell r="B13844" t="str">
            <v>VISOR VERDE S-09</v>
          </cell>
          <cell r="C13844" t="str">
            <v>ROH</v>
          </cell>
          <cell r="D13844" t="str">
            <v>UN</v>
          </cell>
        </row>
        <row r="13845">
          <cell r="A13845" t="str">
            <v>0327-45</v>
          </cell>
          <cell r="B13845" t="str">
            <v>DISP. LCD BL-02</v>
          </cell>
          <cell r="C13845" t="str">
            <v>ROH</v>
          </cell>
          <cell r="D13845" t="str">
            <v>UN</v>
          </cell>
        </row>
        <row r="13846">
          <cell r="A13846" t="str">
            <v>0327-46</v>
          </cell>
          <cell r="B13846" t="str">
            <v>LENTE PLAS. LJ[G]</v>
          </cell>
          <cell r="C13846" t="str">
            <v>ROH</v>
          </cell>
          <cell r="D13846" t="str">
            <v>UN</v>
          </cell>
        </row>
        <row r="13847">
          <cell r="A13847" t="str">
            <v>0327-47</v>
          </cell>
          <cell r="B13847" t="str">
            <v>LENTE PLAS. VERDE[G]</v>
          </cell>
          <cell r="C13847" t="str">
            <v>ROH</v>
          </cell>
          <cell r="D13847" t="str">
            <v>UN</v>
          </cell>
        </row>
        <row r="13848">
          <cell r="A13848" t="str">
            <v>0327-48</v>
          </cell>
          <cell r="B13848" t="str">
            <v>LENTE PLAS. INDIC.[P]</v>
          </cell>
          <cell r="C13848" t="str">
            <v>ROH</v>
          </cell>
          <cell r="D13848" t="str">
            <v>UN</v>
          </cell>
        </row>
        <row r="13849">
          <cell r="A13849" t="str">
            <v>0327-50</v>
          </cell>
          <cell r="B13849" t="str">
            <v>VISOR MX-BL02</v>
          </cell>
          <cell r="C13849" t="str">
            <v>ROH</v>
          </cell>
          <cell r="D13849" t="str">
            <v>UN</v>
          </cell>
        </row>
        <row r="13850">
          <cell r="A13850" t="str">
            <v>0327-51</v>
          </cell>
          <cell r="B13850" t="str">
            <v>VISOR LAMPADA FR-07</v>
          </cell>
          <cell r="C13850" t="str">
            <v>ROH</v>
          </cell>
          <cell r="D13850" t="str">
            <v>UN</v>
          </cell>
        </row>
        <row r="13851">
          <cell r="A13851" t="str">
            <v>0327-52</v>
          </cell>
          <cell r="B13851" t="str">
            <v>VISOR LED FR-07</v>
          </cell>
          <cell r="C13851" t="str">
            <v>ROH</v>
          </cell>
          <cell r="D13851" t="str">
            <v>UN</v>
          </cell>
        </row>
        <row r="13852">
          <cell r="A13852" t="str">
            <v>0327-53</v>
          </cell>
          <cell r="B13852" t="str">
            <v>VISOR FRT BX-06/11</v>
          </cell>
          <cell r="C13852" t="str">
            <v>ROH</v>
          </cell>
          <cell r="D13852" t="str">
            <v>UN</v>
          </cell>
        </row>
        <row r="13853">
          <cell r="A13853" t="str">
            <v>0327-55</v>
          </cell>
          <cell r="B13853" t="str">
            <v>VDR. RET. TEMPER. 132,00X60,00X2,80MM</v>
          </cell>
          <cell r="C13853" t="str">
            <v>ROH</v>
          </cell>
          <cell r="D13853" t="str">
            <v>UN</v>
          </cell>
        </row>
        <row r="13854">
          <cell r="A13854" t="str">
            <v>0327-56</v>
          </cell>
          <cell r="B13854" t="str">
            <v>LENTE DO INDICADOR PLÁSTICA LARANJA [S]</v>
          </cell>
          <cell r="C13854" t="str">
            <v>ROH</v>
          </cell>
          <cell r="D13854" t="str">
            <v>UN</v>
          </cell>
        </row>
        <row r="13855">
          <cell r="A13855" t="str">
            <v>0327-57</v>
          </cell>
          <cell r="B13855" t="str">
            <v>LENTE DO INDICADOR PLÁSTICA VERDE [S]</v>
          </cell>
          <cell r="C13855" t="str">
            <v>ROH</v>
          </cell>
          <cell r="D13855" t="str">
            <v>UN</v>
          </cell>
        </row>
        <row r="13856">
          <cell r="A13856" t="str">
            <v>0327-58</v>
          </cell>
          <cell r="B13856" t="str">
            <v>VISOR LED RT-01</v>
          </cell>
          <cell r="C13856" t="str">
            <v>ROH</v>
          </cell>
          <cell r="D13856" t="str">
            <v>UN</v>
          </cell>
        </row>
        <row r="13857">
          <cell r="A13857" t="str">
            <v>0327-59</v>
          </cell>
          <cell r="B13857" t="str">
            <v>VISOR FRT NBX-06 /NBX-11</v>
          </cell>
          <cell r="C13857" t="str">
            <v>ROH</v>
          </cell>
          <cell r="D13857" t="str">
            <v>UN</v>
          </cell>
        </row>
        <row r="13858">
          <cell r="A13858" t="str">
            <v>0327-60</v>
          </cell>
          <cell r="B13858" t="str">
            <v>DISP. LCD COMPLETO 77,50X35,50MM[BL]</v>
          </cell>
          <cell r="C13858" t="str">
            <v>ROH</v>
          </cell>
          <cell r="D13858" t="str">
            <v>UN</v>
          </cell>
        </row>
        <row r="13859">
          <cell r="A13859" t="str">
            <v>0327-61</v>
          </cell>
          <cell r="B13859" t="str">
            <v>LENTE PLAS. VERDE[FT]</v>
          </cell>
          <cell r="C13859" t="str">
            <v>ROH</v>
          </cell>
          <cell r="D13859" t="str">
            <v>UN</v>
          </cell>
        </row>
        <row r="13860">
          <cell r="A13860" t="str">
            <v>0327-62</v>
          </cell>
          <cell r="B13860" t="str">
            <v>LENTE PLAS. VERM[FT]</v>
          </cell>
          <cell r="C13860" t="str">
            <v>ROH</v>
          </cell>
          <cell r="D13860" t="str">
            <v>UN</v>
          </cell>
        </row>
        <row r="13861">
          <cell r="A13861" t="str">
            <v>0327-63</v>
          </cell>
          <cell r="B13861" t="str">
            <v>VISOR LED SUP P-13</v>
          </cell>
          <cell r="C13861" t="str">
            <v>ROH</v>
          </cell>
          <cell r="D13861" t="str">
            <v>UN</v>
          </cell>
        </row>
        <row r="13862">
          <cell r="A13862" t="str">
            <v>0327-64</v>
          </cell>
          <cell r="B13862" t="str">
            <v>VISOR LED INF. P-13</v>
          </cell>
          <cell r="C13862" t="str">
            <v>ROH</v>
          </cell>
          <cell r="D13862" t="str">
            <v>UN</v>
          </cell>
        </row>
        <row r="13863">
          <cell r="A13863" t="str">
            <v>0327-65</v>
          </cell>
          <cell r="B13863" t="str">
            <v>LENTE DO INDICADOR PLÁSTICA LARANJA [S]</v>
          </cell>
          <cell r="C13863" t="str">
            <v>ROH</v>
          </cell>
          <cell r="D13863" t="str">
            <v>UN</v>
          </cell>
        </row>
        <row r="13864">
          <cell r="A13864" t="str">
            <v>0327-67</v>
          </cell>
          <cell r="B13864" t="str">
            <v>LENTE PLAS. LJ[G]</v>
          </cell>
          <cell r="C13864" t="str">
            <v>ROH</v>
          </cell>
          <cell r="D13864" t="str">
            <v>UN</v>
          </cell>
        </row>
        <row r="13865">
          <cell r="A13865" t="str">
            <v>0327-68</v>
          </cell>
          <cell r="B13865" t="str">
            <v>LENTE PLAS. VERDE[G]</v>
          </cell>
          <cell r="C13865" t="str">
            <v>ROH</v>
          </cell>
          <cell r="D13865" t="str">
            <v>UN</v>
          </cell>
        </row>
        <row r="13866">
          <cell r="A13866" t="str">
            <v>0327-69</v>
          </cell>
          <cell r="B13866" t="str">
            <v>VISOR LED NF-04/11/18/19</v>
          </cell>
          <cell r="C13866" t="str">
            <v>ROH</v>
          </cell>
          <cell r="D13866" t="str">
            <v>UN</v>
          </cell>
        </row>
        <row r="13867">
          <cell r="A13867" t="str">
            <v>0327-70</v>
          </cell>
          <cell r="B13867" t="str">
            <v>TELA CAPACITIVA 7" COB FPC 30PIN</v>
          </cell>
          <cell r="C13867" t="str">
            <v>ROH</v>
          </cell>
          <cell r="D13867" t="str">
            <v>UN</v>
          </cell>
        </row>
        <row r="13868">
          <cell r="A13868" t="str">
            <v>0327-71</v>
          </cell>
          <cell r="B13868" t="str">
            <v>DISPLAY LCD 7" 800X480, 50PIN</v>
          </cell>
          <cell r="C13868" t="str">
            <v>ROH</v>
          </cell>
          <cell r="D13868" t="str">
            <v>UN</v>
          </cell>
        </row>
        <row r="13869">
          <cell r="A13869" t="str">
            <v>0327-72</v>
          </cell>
          <cell r="B13869" t="str">
            <v>CÂMERAS TRAS/FRONT, 0.3MP SENSOR SP0329</v>
          </cell>
          <cell r="C13869" t="str">
            <v>ROH</v>
          </cell>
          <cell r="D13869" t="str">
            <v>UN</v>
          </cell>
        </row>
        <row r="13870">
          <cell r="A13870" t="str">
            <v>0327-73</v>
          </cell>
          <cell r="B13870" t="str">
            <v>BATERIA 2.9X65X95MM 50MM / 2100MAH</v>
          </cell>
          <cell r="C13870" t="str">
            <v>ROH</v>
          </cell>
          <cell r="D13870" t="str">
            <v>UN</v>
          </cell>
        </row>
        <row r="13871">
          <cell r="A13871" t="str">
            <v>0327-74</v>
          </cell>
          <cell r="B13871" t="str">
            <v>ALTO-FALANTE 30X20X3.5 / 8 OHM 1W</v>
          </cell>
          <cell r="C13871" t="str">
            <v>ROH</v>
          </cell>
          <cell r="D13871" t="str">
            <v>UN</v>
          </cell>
        </row>
        <row r="13872">
          <cell r="A13872" t="str">
            <v>0327-75</v>
          </cell>
          <cell r="B13872" t="str">
            <v>ANTENA DO WIFI FPC F900B-3L10G-085-A</v>
          </cell>
          <cell r="C13872" t="str">
            <v>ROH</v>
          </cell>
          <cell r="D13872" t="str">
            <v>UN</v>
          </cell>
        </row>
        <row r="13873">
          <cell r="A13873" t="str">
            <v>0327-76</v>
          </cell>
          <cell r="B13873" t="str">
            <v>LENTE DA CÂMERA / PMMA 10 X 0,4MM</v>
          </cell>
          <cell r="C13873" t="str">
            <v>ROH</v>
          </cell>
          <cell r="D13873" t="str">
            <v>UN</v>
          </cell>
        </row>
        <row r="13874">
          <cell r="A13874" t="str">
            <v>0327-77</v>
          </cell>
          <cell r="B13874" t="str">
            <v>GRADE DE PROT ALTO-FALANTE 24X15X0.1mm</v>
          </cell>
          <cell r="C13874" t="str">
            <v>ROH</v>
          </cell>
          <cell r="D13874" t="str">
            <v>UN</v>
          </cell>
        </row>
        <row r="13875">
          <cell r="A13875" t="str">
            <v>0327-78</v>
          </cell>
          <cell r="B13875" t="str">
            <v>PF PA 1.4X3.5mm</v>
          </cell>
          <cell r="C13875" t="str">
            <v>ROH</v>
          </cell>
          <cell r="D13875" t="str">
            <v>UN</v>
          </cell>
        </row>
        <row r="13876">
          <cell r="A13876" t="str">
            <v>0327-79</v>
          </cell>
          <cell r="B13876" t="str">
            <v>FOLHA ISOLANTE AUTO-ADESIVA</v>
          </cell>
          <cell r="C13876" t="str">
            <v>ROH</v>
          </cell>
          <cell r="D13876" t="str">
            <v>UN</v>
          </cell>
        </row>
        <row r="13877">
          <cell r="A13877" t="str">
            <v>0327-80</v>
          </cell>
          <cell r="B13877" t="str">
            <v>ESPONJA CONDUTIVA 6X4X1MM</v>
          </cell>
          <cell r="C13877" t="str">
            <v>ROH</v>
          </cell>
          <cell r="D13877" t="str">
            <v>UN</v>
          </cell>
        </row>
        <row r="13878">
          <cell r="A13878" t="str">
            <v>0327-81</v>
          </cell>
          <cell r="B13878" t="str">
            <v>MICRO CABO USB, USB PLUG, 5P</v>
          </cell>
          <cell r="C13878" t="str">
            <v>ROH</v>
          </cell>
          <cell r="D13878" t="str">
            <v>UN</v>
          </cell>
        </row>
        <row r="13879">
          <cell r="A13879" t="str">
            <v>0327-82</v>
          </cell>
          <cell r="B13879" t="str">
            <v>MICRO CABO OTG USB PLUS USB PLUG, 5PIN=A</v>
          </cell>
          <cell r="C13879" t="str">
            <v>ROH</v>
          </cell>
          <cell r="D13879" t="str">
            <v>UN</v>
          </cell>
        </row>
        <row r="13880">
          <cell r="A13880" t="str">
            <v>0327-84</v>
          </cell>
          <cell r="B13880" t="str">
            <v>VISOR CL-02</v>
          </cell>
          <cell r="C13880" t="str">
            <v>ROH</v>
          </cell>
          <cell r="D13880" t="str">
            <v>UN</v>
          </cell>
        </row>
        <row r="13881">
          <cell r="A13881" t="str">
            <v>0327-85</v>
          </cell>
          <cell r="B13881" t="str">
            <v>INDIC.NIVEL CL-02</v>
          </cell>
          <cell r="C13881" t="str">
            <v>ROH</v>
          </cell>
          <cell r="D13881" t="str">
            <v>UN</v>
          </cell>
        </row>
        <row r="13882">
          <cell r="A13882" t="str">
            <v>0327-86</v>
          </cell>
          <cell r="B13882" t="str">
            <v>LENTE VDR. LÂMPADA 54,0X34,0MM[FR]</v>
          </cell>
          <cell r="C13882" t="str">
            <v>ROH</v>
          </cell>
          <cell r="D13882" t="str">
            <v>UN</v>
          </cell>
        </row>
        <row r="13883">
          <cell r="A13883" t="str">
            <v>0327-87</v>
          </cell>
          <cell r="B13883" t="str">
            <v>LED + CAPA DO LED 127V [FR-42]</v>
          </cell>
          <cell r="C13883" t="str">
            <v>ROH</v>
          </cell>
          <cell r="D13883" t="str">
            <v>UN</v>
          </cell>
        </row>
        <row r="13884">
          <cell r="A13884" t="str">
            <v>0327-88</v>
          </cell>
          <cell r="B13884" t="str">
            <v>VISOR LED CE-04</v>
          </cell>
          <cell r="C13884" t="str">
            <v>ROH</v>
          </cell>
          <cell r="D13884" t="str">
            <v>UN</v>
          </cell>
        </row>
        <row r="13885">
          <cell r="A13885" t="str">
            <v>0327-89</v>
          </cell>
          <cell r="B13885" t="str">
            <v>VISOR LED DP-02</v>
          </cell>
          <cell r="C13885" t="str">
            <v>ROH</v>
          </cell>
          <cell r="D13885" t="str">
            <v>UN</v>
          </cell>
        </row>
        <row r="13886">
          <cell r="A13886" t="str">
            <v>0327-90</v>
          </cell>
          <cell r="B13886" t="str">
            <v>VISOR AF-06</v>
          </cell>
          <cell r="C13886" t="str">
            <v>ROH</v>
          </cell>
          <cell r="D13886" t="str">
            <v>UN</v>
          </cell>
        </row>
        <row r="13887">
          <cell r="A13887" t="str">
            <v>0327-91</v>
          </cell>
          <cell r="B13887" t="str">
            <v>VISOR LED CH-03</v>
          </cell>
          <cell r="C13887" t="str">
            <v>ROH</v>
          </cell>
          <cell r="D13887" t="str">
            <v>UN</v>
          </cell>
        </row>
        <row r="13888">
          <cell r="A13888" t="str">
            <v>0327-92</v>
          </cell>
          <cell r="B13888" t="str">
            <v>LENTE PLAS. INDIC. VERM[F]</v>
          </cell>
          <cell r="C13888" t="str">
            <v>ROH</v>
          </cell>
          <cell r="D13888" t="str">
            <v>UN</v>
          </cell>
        </row>
        <row r="13889">
          <cell r="A13889" t="str">
            <v>0327-93</v>
          </cell>
          <cell r="B13889" t="str">
            <v>VISOR SUP PLAS. PT GRAV TECLAS[CM]</v>
          </cell>
          <cell r="C13889" t="str">
            <v>ROH</v>
          </cell>
          <cell r="D13889" t="str">
            <v>UN</v>
          </cell>
        </row>
        <row r="13890">
          <cell r="A13890" t="str">
            <v>0327-94</v>
          </cell>
          <cell r="B13890" t="str">
            <v>TELA TOUCHSCREEN 7" 1024X600 PIXELS</v>
          </cell>
          <cell r="C13890" t="str">
            <v>ROH</v>
          </cell>
          <cell r="D13890" t="str">
            <v>UN</v>
          </cell>
        </row>
        <row r="13891">
          <cell r="A13891" t="str">
            <v>0327-95</v>
          </cell>
          <cell r="B13891" t="str">
            <v>LENTE PLÁSTICA DO INDICADOR LARANJA [FS]</v>
          </cell>
          <cell r="C13891" t="str">
            <v>ROH</v>
          </cell>
          <cell r="D13891" t="str">
            <v>UN</v>
          </cell>
        </row>
        <row r="13892">
          <cell r="A13892" t="str">
            <v>0328-02</v>
          </cell>
          <cell r="B13892" t="str">
            <v>FIX ELEM AQUEC. S-02</v>
          </cell>
          <cell r="C13892" t="str">
            <v>ROH</v>
          </cell>
          <cell r="D13892" t="str">
            <v>UN</v>
          </cell>
        </row>
        <row r="13893">
          <cell r="A13893" t="str">
            <v>0328-03</v>
          </cell>
          <cell r="B13893" t="str">
            <v>FIX ELEM AQUEC. S-03</v>
          </cell>
          <cell r="C13893" t="str">
            <v>ROH</v>
          </cell>
          <cell r="D13893" t="str">
            <v>UN</v>
          </cell>
        </row>
        <row r="13894">
          <cell r="A13894" t="str">
            <v>0328-05</v>
          </cell>
          <cell r="B13894" t="str">
            <v>FIX ELEM AQUEC. S-06</v>
          </cell>
          <cell r="C13894" t="str">
            <v>ROH</v>
          </cell>
          <cell r="D13894" t="str">
            <v>UN</v>
          </cell>
        </row>
        <row r="13895">
          <cell r="A13895" t="str">
            <v>0328-06</v>
          </cell>
          <cell r="B13895" t="str">
            <v>FIX MT[A]</v>
          </cell>
          <cell r="C13895" t="str">
            <v>ROH</v>
          </cell>
          <cell r="D13895" t="str">
            <v>UN</v>
          </cell>
        </row>
        <row r="13896">
          <cell r="A13896" t="str">
            <v>0328-07</v>
          </cell>
          <cell r="B13896" t="str">
            <v>FIX ELEM AQUEC. P-17</v>
          </cell>
          <cell r="C13896" t="str">
            <v>ROH</v>
          </cell>
          <cell r="D13896" t="str">
            <v>UN</v>
          </cell>
        </row>
        <row r="13897">
          <cell r="A13897" t="str">
            <v>0328-08</v>
          </cell>
          <cell r="B13897" t="str">
            <v>FIX EIXOARTIC. CENTRAL P-17</v>
          </cell>
          <cell r="C13897" t="str">
            <v>ROH</v>
          </cell>
          <cell r="D13897" t="str">
            <v>UN</v>
          </cell>
        </row>
        <row r="13898">
          <cell r="A13898" t="str">
            <v>0328-09</v>
          </cell>
          <cell r="B13898" t="str">
            <v>FIX ELEM AQUEC. P-15</v>
          </cell>
          <cell r="C13898" t="str">
            <v>ROH</v>
          </cell>
          <cell r="D13898" t="str">
            <v>UN</v>
          </cell>
        </row>
        <row r="13899">
          <cell r="A13899" t="str">
            <v>0328-10</v>
          </cell>
          <cell r="B13899" t="str">
            <v>FIX PLAS. MT[AP]</v>
          </cell>
          <cell r="C13899" t="str">
            <v>ROH</v>
          </cell>
          <cell r="D13899" t="str">
            <v>UN</v>
          </cell>
        </row>
        <row r="13900">
          <cell r="A13900" t="str">
            <v>0328-11</v>
          </cell>
          <cell r="B13900" t="str">
            <v>FIX PLAS. CB PL</v>
          </cell>
          <cell r="C13900" t="str">
            <v>ROH</v>
          </cell>
          <cell r="D13900" t="str">
            <v>UN</v>
          </cell>
        </row>
        <row r="13901">
          <cell r="A13901" t="str">
            <v>0328-12</v>
          </cell>
          <cell r="B13901" t="str">
            <v>FIXPLC VISOR BX-16</v>
          </cell>
          <cell r="C13901" t="str">
            <v>ROH</v>
          </cell>
          <cell r="D13901" t="str">
            <v>UN</v>
          </cell>
        </row>
        <row r="13902">
          <cell r="A13902" t="str">
            <v>0328-13</v>
          </cell>
          <cell r="B13902" t="str">
            <v>FIX ALTO FAL BX-16</v>
          </cell>
          <cell r="C13902" t="str">
            <v>ROH</v>
          </cell>
          <cell r="D13902" t="str">
            <v>UN</v>
          </cell>
        </row>
        <row r="13903">
          <cell r="A13903" t="str">
            <v>0328-14</v>
          </cell>
          <cell r="B13903" t="str">
            <v>FIXCHA L/D CE-04</v>
          </cell>
          <cell r="C13903" t="str">
            <v>ROH</v>
          </cell>
          <cell r="D13903" t="str">
            <v>UN</v>
          </cell>
        </row>
        <row r="13904">
          <cell r="A13904" t="str">
            <v>0328-15</v>
          </cell>
          <cell r="B13904" t="str">
            <v>TRAVA ELEM AQUEC. CH-03</v>
          </cell>
          <cell r="C13904" t="str">
            <v>ROH</v>
          </cell>
          <cell r="D13904" t="str">
            <v>UN</v>
          </cell>
        </row>
        <row r="13905">
          <cell r="A13905" t="str">
            <v>0328-16</v>
          </cell>
          <cell r="B13905" t="str">
            <v>FIX ALTO FAL BX-12</v>
          </cell>
          <cell r="C13905" t="str">
            <v>ROH</v>
          </cell>
          <cell r="D13905" t="str">
            <v>UN</v>
          </cell>
        </row>
        <row r="13906">
          <cell r="A13906" t="str">
            <v>0328-17</v>
          </cell>
          <cell r="B13906" t="str">
            <v>FIXADOR PLÁSTICO DO CABO PLUG</v>
          </cell>
          <cell r="C13906" t="str">
            <v>ROH</v>
          </cell>
          <cell r="D13906" t="str">
            <v>UN</v>
          </cell>
        </row>
        <row r="13907">
          <cell r="A13907" t="str">
            <v>0328-18</v>
          </cell>
          <cell r="B13907" t="str">
            <v>PROTETOR CABO PLUG BORRACHA PRETO [SC]</v>
          </cell>
          <cell r="C13907" t="str">
            <v>ROH</v>
          </cell>
          <cell r="D13907" t="str">
            <v>UN</v>
          </cell>
        </row>
        <row r="13908">
          <cell r="A13908" t="str">
            <v>0328-29</v>
          </cell>
          <cell r="B13908" t="str">
            <v>LED + CAPA DO LED 220V [FR-42]</v>
          </cell>
          <cell r="C13908" t="str">
            <v>ROH</v>
          </cell>
          <cell r="D13908" t="str">
            <v>UN</v>
          </cell>
        </row>
        <row r="13909">
          <cell r="A13909" t="str">
            <v>0328-31</v>
          </cell>
          <cell r="B13909" t="str">
            <v>BATERIA 2.9X65X95MM 30MM 2000MAH 3.7V</v>
          </cell>
          <cell r="C13909" t="str">
            <v>ROH</v>
          </cell>
          <cell r="D13909" t="str">
            <v>UN</v>
          </cell>
        </row>
        <row r="13910">
          <cell r="A13910" t="str">
            <v>0328-32</v>
          </cell>
          <cell r="B13910" t="str">
            <v>ANTENA WIFI FPC F900B-3L10G-085-A</v>
          </cell>
          <cell r="C13910" t="str">
            <v>ROH</v>
          </cell>
          <cell r="D13910" t="str">
            <v>UN</v>
          </cell>
        </row>
        <row r="13911">
          <cell r="A13911" t="str">
            <v>0328-33</v>
          </cell>
          <cell r="B13911" t="str">
            <v>FOLHA ISOLANTE AUTO-ADESIVA PVC</v>
          </cell>
          <cell r="C13911" t="str">
            <v>ROH</v>
          </cell>
          <cell r="D13911" t="str">
            <v>UN</v>
          </cell>
        </row>
        <row r="13912">
          <cell r="A13912" t="str">
            <v>0328-77</v>
          </cell>
          <cell r="B13912" t="str">
            <v>BOTAO SELETOR TEMP.-BR NF-04/18/19</v>
          </cell>
          <cell r="C13912" t="str">
            <v>ROH</v>
          </cell>
          <cell r="D13912" t="str">
            <v>UN</v>
          </cell>
        </row>
        <row r="13913">
          <cell r="A13913" t="str">
            <v>0328-78</v>
          </cell>
          <cell r="B13913" t="str">
            <v>BAT RECAR. ION LITIO 1500MAH[SK]</v>
          </cell>
          <cell r="C13913" t="str">
            <v>ROH</v>
          </cell>
          <cell r="D13913" t="str">
            <v>UN</v>
          </cell>
        </row>
        <row r="13914">
          <cell r="A13914" t="str">
            <v>0328-86</v>
          </cell>
          <cell r="B13914" t="str">
            <v>CONDUTOR ISOL. C/ PECAS CONEXAO USB</v>
          </cell>
          <cell r="C13914" t="str">
            <v>ROH</v>
          </cell>
          <cell r="D13914" t="str">
            <v>UN</v>
          </cell>
        </row>
        <row r="13915">
          <cell r="A13915" t="str">
            <v>0328-87</v>
          </cell>
          <cell r="B13915" t="str">
            <v>BOTAO PLAS. CROMADO[MCO]</v>
          </cell>
          <cell r="C13915" t="str">
            <v>ROH</v>
          </cell>
          <cell r="D13915" t="str">
            <v>UN</v>
          </cell>
        </row>
        <row r="13916">
          <cell r="A13916" t="str">
            <v>0328-88</v>
          </cell>
          <cell r="B13916" t="str">
            <v>TECLAS PLAS.S CROMADA[MCO]</v>
          </cell>
          <cell r="C13916" t="str">
            <v>ROH</v>
          </cell>
          <cell r="D13916" t="str">
            <v>UN</v>
          </cell>
        </row>
        <row r="13917">
          <cell r="A13917" t="str">
            <v>0328-89</v>
          </cell>
          <cell r="B13917" t="str">
            <v>BAT RECAR. LI-ION 18650 3,7V 1200MAH</v>
          </cell>
          <cell r="C13917" t="str">
            <v>ROH</v>
          </cell>
          <cell r="D13917" t="str">
            <v>UN</v>
          </cell>
        </row>
        <row r="13918">
          <cell r="A13918" t="str">
            <v>0328-91</v>
          </cell>
          <cell r="B13918" t="str">
            <v>BAT LI-ION 800MAH 3X3,7V ALOJ.-CJ[FPF]</v>
          </cell>
          <cell r="C13918" t="str">
            <v>ROH</v>
          </cell>
          <cell r="D13918" t="str">
            <v>UN</v>
          </cell>
        </row>
        <row r="13919">
          <cell r="A13919" t="str">
            <v>0328-92</v>
          </cell>
          <cell r="B13919" t="str">
            <v>ANTENA FLEX. INT FM_ANT_SG890</v>
          </cell>
          <cell r="C13919" t="str">
            <v>ROH</v>
          </cell>
          <cell r="D13919" t="str">
            <v>UN</v>
          </cell>
        </row>
        <row r="13920">
          <cell r="A13920" t="str">
            <v>0328-93</v>
          </cell>
          <cell r="B13920" t="str">
            <v>LENTE PLAS. LJ[FE]</v>
          </cell>
          <cell r="C13920" t="str">
            <v>ROH</v>
          </cell>
          <cell r="D13920" t="str">
            <v>UN</v>
          </cell>
        </row>
        <row r="13921">
          <cell r="A13921" t="str">
            <v>0328-94</v>
          </cell>
          <cell r="B13921" t="str">
            <v>LENTE PLAS. DISP.[CM]</v>
          </cell>
          <cell r="C13921" t="str">
            <v>ROH</v>
          </cell>
          <cell r="D13921" t="str">
            <v>UN</v>
          </cell>
        </row>
        <row r="13922">
          <cell r="A13922" t="str">
            <v>0328-95</v>
          </cell>
          <cell r="B13922" t="str">
            <v>LENTE PLAS. FITA LEDS LUMINOSOS[CM]</v>
          </cell>
          <cell r="C13922" t="str">
            <v>ROH</v>
          </cell>
          <cell r="D13922" t="str">
            <v>UN</v>
          </cell>
        </row>
        <row r="13923">
          <cell r="A13923" t="str">
            <v>0328-96</v>
          </cell>
          <cell r="B13923" t="str">
            <v>BAT LFP 12,8V DC 1300MAH 16,64WH</v>
          </cell>
          <cell r="C13923" t="str">
            <v>ROH</v>
          </cell>
          <cell r="D13923" t="str">
            <v>UN</v>
          </cell>
        </row>
        <row r="13924">
          <cell r="A13924" t="str">
            <v>0328-97</v>
          </cell>
          <cell r="B13924" t="str">
            <v>LENTE PLÁSTICA LARANJA [PG]</v>
          </cell>
          <cell r="C13924" t="str">
            <v>ROH</v>
          </cell>
          <cell r="D13924" t="str">
            <v>UN</v>
          </cell>
        </row>
        <row r="13925">
          <cell r="A13925" t="str">
            <v>0328-98</v>
          </cell>
          <cell r="B13925" t="str">
            <v>LENTE INDIC. PLAS. LJ[S]</v>
          </cell>
          <cell r="C13925" t="str">
            <v>ROH</v>
          </cell>
          <cell r="D13925" t="str">
            <v>UN</v>
          </cell>
        </row>
        <row r="13926">
          <cell r="A13926" t="str">
            <v>0328-99</v>
          </cell>
          <cell r="B13926" t="str">
            <v>LENTE INDIC. PLAS. VERDE[S]</v>
          </cell>
          <cell r="C13926" t="str">
            <v>ROH</v>
          </cell>
          <cell r="D13926" t="str">
            <v>UN</v>
          </cell>
        </row>
        <row r="13927">
          <cell r="A13927" t="str">
            <v>0329-00</v>
          </cell>
          <cell r="B13927" t="str">
            <v>ISOL. TEMICA MICA 1,0MM[ES]</v>
          </cell>
          <cell r="C13927" t="str">
            <v>ROH</v>
          </cell>
          <cell r="D13927" t="str">
            <v>UN</v>
          </cell>
        </row>
        <row r="13928">
          <cell r="A13928" t="str">
            <v>0329-02</v>
          </cell>
          <cell r="B13928" t="str">
            <v>EL. AQUEC, P/ CH. ART, LAT S-02/S-03</v>
          </cell>
          <cell r="C13928" t="str">
            <v>ROH</v>
          </cell>
          <cell r="D13928" t="str">
            <v>UN</v>
          </cell>
        </row>
        <row r="13929">
          <cell r="A13929" t="str">
            <v>0329-03</v>
          </cell>
          <cell r="B13929" t="str">
            <v>ELEMENTO DE AQUECIMENTO EM-01</v>
          </cell>
          <cell r="C13929" t="str">
            <v>ROH</v>
          </cell>
          <cell r="D13929" t="str">
            <v>UN</v>
          </cell>
        </row>
        <row r="13930">
          <cell r="A13930" t="str">
            <v>0329-04</v>
          </cell>
          <cell r="B13930" t="str">
            <v>ELEM AQUEC. PR-01</v>
          </cell>
          <cell r="C13930" t="str">
            <v>ROH</v>
          </cell>
          <cell r="D13930" t="str">
            <v>UN</v>
          </cell>
        </row>
        <row r="13931">
          <cell r="A13931" t="str">
            <v>0329-07</v>
          </cell>
          <cell r="B13931" t="str">
            <v>SC ELE  AQUEC./MICA/PN INT 120VT-01</v>
          </cell>
          <cell r="C13931" t="str">
            <v>ROH</v>
          </cell>
          <cell r="D13931" t="str">
            <v>UN</v>
          </cell>
        </row>
        <row r="13932">
          <cell r="A13932" t="str">
            <v>0329-10</v>
          </cell>
          <cell r="B13932" t="str">
            <v>ELEM AQUEC. (CJ) MX-PR02</v>
          </cell>
          <cell r="C13932" t="str">
            <v>ROH</v>
          </cell>
          <cell r="D13932" t="str">
            <v>UN</v>
          </cell>
        </row>
        <row r="13933">
          <cell r="A13933" t="str">
            <v>0329-11</v>
          </cell>
          <cell r="B13933" t="str">
            <v>SC ELE  AQUEC./MICA/PN INT 220VT-01</v>
          </cell>
          <cell r="C13933" t="str">
            <v>ROH</v>
          </cell>
          <cell r="D13933" t="str">
            <v>UN</v>
          </cell>
        </row>
        <row r="13934">
          <cell r="A13934" t="str">
            <v>0329-12</v>
          </cell>
          <cell r="B13934" t="str">
            <v>ELEM AQUEC. (CJ) NP-00</v>
          </cell>
          <cell r="C13934" t="str">
            <v>ROH</v>
          </cell>
          <cell r="D13934" t="str">
            <v>UN</v>
          </cell>
        </row>
        <row r="13935">
          <cell r="A13935" t="str">
            <v>0329-14</v>
          </cell>
          <cell r="B13935" t="str">
            <v>EL. AQUEC, P/ CH. ARTIC. CENTRAL S-02</v>
          </cell>
          <cell r="C13935" t="str">
            <v>ROH</v>
          </cell>
          <cell r="D13935" t="str">
            <v>UN</v>
          </cell>
        </row>
        <row r="13936">
          <cell r="A13936" t="str">
            <v>0329-15</v>
          </cell>
          <cell r="B13936" t="str">
            <v>ELEM AQUEC. EM-02</v>
          </cell>
          <cell r="C13936" t="str">
            <v>ROH</v>
          </cell>
          <cell r="D13936" t="str">
            <v>UN</v>
          </cell>
        </row>
        <row r="13937">
          <cell r="A13937" t="str">
            <v>0329-16</v>
          </cell>
          <cell r="B13937" t="str">
            <v>ELEM AQUEC. 120W 127V [FN]</v>
          </cell>
          <cell r="C13937" t="str">
            <v>ROH</v>
          </cell>
          <cell r="D13937" t="str">
            <v>UN</v>
          </cell>
        </row>
        <row r="13938">
          <cell r="A13938" t="str">
            <v>0329-17</v>
          </cell>
          <cell r="B13938" t="str">
            <v>ELEM AQUEC. 190W 220V [FN]</v>
          </cell>
          <cell r="C13938" t="str">
            <v>ROH</v>
          </cell>
          <cell r="D13938" t="str">
            <v>UN</v>
          </cell>
        </row>
        <row r="13939">
          <cell r="A13939" t="str">
            <v>0329-18</v>
          </cell>
          <cell r="B13939" t="str">
            <v>SC ELE  AQUEC./MICA/PN INT 127VT-02</v>
          </cell>
          <cell r="C13939" t="str">
            <v>ROH</v>
          </cell>
          <cell r="D13939" t="str">
            <v>UN</v>
          </cell>
        </row>
        <row r="13940">
          <cell r="A13940" t="str">
            <v>0329-19</v>
          </cell>
          <cell r="B13940" t="str">
            <v>SC ELE  AQUEC./MICA/PN INT 220VT-02</v>
          </cell>
          <cell r="C13940" t="str">
            <v>ROH</v>
          </cell>
          <cell r="D13940" t="str">
            <v>UN</v>
          </cell>
        </row>
        <row r="13941">
          <cell r="A13941" t="str">
            <v>0329-20</v>
          </cell>
          <cell r="B13941" t="str">
            <v>ESTRUTURA INTAQUEC. 800W 127V[T]</v>
          </cell>
          <cell r="C13941" t="str">
            <v>ROH</v>
          </cell>
          <cell r="D13941" t="str">
            <v>UN</v>
          </cell>
        </row>
        <row r="13942">
          <cell r="A13942" t="str">
            <v>0329-21</v>
          </cell>
          <cell r="B13942" t="str">
            <v>ESTRUTURA INTAQUEC. 750W 220V[T]</v>
          </cell>
          <cell r="C13942" t="str">
            <v>ROH</v>
          </cell>
          <cell r="D13942" t="str">
            <v>UN</v>
          </cell>
        </row>
        <row r="13943">
          <cell r="A13943" t="str">
            <v>0329-23</v>
          </cell>
          <cell r="B13943" t="str">
            <v>MICA LAP-50</v>
          </cell>
          <cell r="C13943" t="str">
            <v>ROH</v>
          </cell>
          <cell r="D13943" t="str">
            <v>UN</v>
          </cell>
        </row>
        <row r="13944">
          <cell r="A13944" t="str">
            <v>0329-24</v>
          </cell>
          <cell r="B13944" t="str">
            <v>MICA LAP-51</v>
          </cell>
          <cell r="C13944" t="str">
            <v>ROH</v>
          </cell>
          <cell r="D13944" t="str">
            <v>UN</v>
          </cell>
        </row>
        <row r="13945">
          <cell r="A13945" t="str">
            <v>0329-25</v>
          </cell>
          <cell r="B13945" t="str">
            <v>ELEM AQUEC. P-06/P-07/P-08</v>
          </cell>
          <cell r="C13945" t="str">
            <v>ROH</v>
          </cell>
          <cell r="D13945" t="str">
            <v>UN</v>
          </cell>
        </row>
        <row r="13946">
          <cell r="A13946" t="str">
            <v>0329-26</v>
          </cell>
          <cell r="B13946" t="str">
            <v>MICA P-06/P-07/P-08</v>
          </cell>
          <cell r="C13946" t="str">
            <v>ROH</v>
          </cell>
          <cell r="D13946" t="str">
            <v>UN</v>
          </cell>
        </row>
        <row r="13947">
          <cell r="A13947" t="str">
            <v>0329-27</v>
          </cell>
          <cell r="B13947" t="str">
            <v>MICA LAP-52</v>
          </cell>
          <cell r="C13947" t="str">
            <v>ROH</v>
          </cell>
          <cell r="D13947" t="str">
            <v>UN</v>
          </cell>
        </row>
        <row r="13948">
          <cell r="A13948" t="str">
            <v>0329-28</v>
          </cell>
          <cell r="B13948" t="str">
            <v>ELEMENTO DE AQUECIMENTO 127V PE-01</v>
          </cell>
          <cell r="C13948" t="str">
            <v>ROH</v>
          </cell>
          <cell r="D13948" t="str">
            <v>UN</v>
          </cell>
        </row>
        <row r="13949">
          <cell r="A13949" t="str">
            <v>0329-30</v>
          </cell>
          <cell r="B13949" t="str">
            <v>ELEMENTO AQUECIMENTO 40W 127V 60HZ [PE]</v>
          </cell>
          <cell r="C13949" t="str">
            <v>ROH</v>
          </cell>
          <cell r="D13949" t="str">
            <v>UN</v>
          </cell>
        </row>
        <row r="13950">
          <cell r="A13950" t="str">
            <v>0329-31</v>
          </cell>
          <cell r="B13950" t="str">
            <v>ELEMENTO AQUECIMENTO 40W 220V 60HZ [PE]</v>
          </cell>
          <cell r="C13950" t="str">
            <v>ROH</v>
          </cell>
          <cell r="D13950" t="str">
            <v>UN</v>
          </cell>
        </row>
        <row r="13951">
          <cell r="A13951" t="str">
            <v>0329-32</v>
          </cell>
          <cell r="B13951" t="str">
            <v>ELEMENTO AQUECIMENTO 500W 127V 60HZ[PE]</v>
          </cell>
          <cell r="C13951" t="str">
            <v>ROH</v>
          </cell>
          <cell r="D13951" t="str">
            <v>UN</v>
          </cell>
        </row>
        <row r="13952">
          <cell r="A13952" t="str">
            <v>0329-33</v>
          </cell>
          <cell r="B13952" t="str">
            <v>ELEMENTO AQUECIMENTO 500W 220V 60HZ[PE]</v>
          </cell>
          <cell r="C13952" t="str">
            <v>ROH</v>
          </cell>
          <cell r="D13952" t="str">
            <v>UN</v>
          </cell>
        </row>
        <row r="13953">
          <cell r="A13953" t="str">
            <v>0329-35</v>
          </cell>
          <cell r="B13953" t="str">
            <v>ELEMENTO DE AQUECIMENTO MENOR 220V PE-02</v>
          </cell>
          <cell r="C13953" t="str">
            <v>ROH</v>
          </cell>
          <cell r="D13953" t="str">
            <v>UN</v>
          </cell>
        </row>
        <row r="13954">
          <cell r="A13954" t="str">
            <v>0329-36</v>
          </cell>
          <cell r="B13954" t="str">
            <v>LAVDR. LAP-50/51/52</v>
          </cell>
          <cell r="C13954" t="str">
            <v>ROH</v>
          </cell>
          <cell r="D13954" t="str">
            <v>UN</v>
          </cell>
        </row>
        <row r="13955">
          <cell r="A13955" t="str">
            <v>0329-37</v>
          </cell>
          <cell r="B13955" t="str">
            <v>MICA G-02</v>
          </cell>
          <cell r="C13955" t="str">
            <v>ROH</v>
          </cell>
          <cell r="D13955" t="str">
            <v>UN</v>
          </cell>
        </row>
        <row r="13956">
          <cell r="A13956" t="str">
            <v>0329-38</v>
          </cell>
          <cell r="B13956" t="str">
            <v>MICA LAP-53</v>
          </cell>
          <cell r="C13956" t="str">
            <v>ROH</v>
          </cell>
          <cell r="D13956" t="str">
            <v>UN</v>
          </cell>
        </row>
        <row r="13957">
          <cell r="A13957" t="str">
            <v>0329-39</v>
          </cell>
          <cell r="B13957" t="str">
            <v>SC ELE  AQUEC./MICA/PN INT 127VT-03</v>
          </cell>
          <cell r="C13957" t="str">
            <v>ROH</v>
          </cell>
          <cell r="D13957" t="str">
            <v>UN</v>
          </cell>
        </row>
        <row r="13958">
          <cell r="A13958" t="str">
            <v>0329-40</v>
          </cell>
          <cell r="B13958" t="str">
            <v>SC ELE  AQUEC./MICA/PN INT 220VT-03</v>
          </cell>
          <cell r="C13958" t="str">
            <v>ROH</v>
          </cell>
          <cell r="D13958" t="str">
            <v>UN</v>
          </cell>
        </row>
        <row r="13959">
          <cell r="A13959" t="str">
            <v>0329-41</v>
          </cell>
          <cell r="B13959" t="str">
            <v>ISOLANTE TÉRMICO MICA CHAPA AQUECIMEN[P]</v>
          </cell>
          <cell r="C13959" t="str">
            <v>ROH</v>
          </cell>
          <cell r="D13959" t="str">
            <v>UN</v>
          </cell>
        </row>
        <row r="13960">
          <cell r="A13960" t="str">
            <v>0329-42</v>
          </cell>
          <cell r="B13960" t="str">
            <v>MICA  P-11/16</v>
          </cell>
          <cell r="C13960" t="str">
            <v>ROH</v>
          </cell>
          <cell r="D13960" t="str">
            <v>UN</v>
          </cell>
        </row>
        <row r="13961">
          <cell r="A13961" t="str">
            <v>0329-43</v>
          </cell>
          <cell r="B13961" t="str">
            <v>MICA SM-01</v>
          </cell>
          <cell r="C13961" t="str">
            <v>ROH</v>
          </cell>
          <cell r="D13961" t="str">
            <v>UN</v>
          </cell>
        </row>
        <row r="13962">
          <cell r="A13962" t="str">
            <v>0329-44</v>
          </cell>
          <cell r="B13962" t="str">
            <v>MICA SM-02</v>
          </cell>
          <cell r="C13962" t="str">
            <v>ROH</v>
          </cell>
          <cell r="D13962" t="str">
            <v>UN</v>
          </cell>
        </row>
        <row r="13963">
          <cell r="A13963" t="str">
            <v>0329-46</v>
          </cell>
          <cell r="B13963" t="str">
            <v>ELEMENTO AQUECIMENTO 700W 127V 60HZ [PE]</v>
          </cell>
          <cell r="C13963" t="str">
            <v>ROH</v>
          </cell>
          <cell r="D13963" t="str">
            <v>UN</v>
          </cell>
        </row>
        <row r="13964">
          <cell r="A13964" t="str">
            <v>0329-47</v>
          </cell>
          <cell r="B13964" t="str">
            <v>ELEMENTO AQUECIMENTO 700W 220V 60HZ [PE]</v>
          </cell>
          <cell r="C13964" t="str">
            <v>ROH</v>
          </cell>
          <cell r="D13964" t="str">
            <v>UN</v>
          </cell>
        </row>
        <row r="13965">
          <cell r="A13965" t="str">
            <v>0329-48</v>
          </cell>
          <cell r="B13965" t="str">
            <v>TUBO ISOLADOR MICA 0,80MM[SC]</v>
          </cell>
          <cell r="C13965" t="str">
            <v>ROH</v>
          </cell>
          <cell r="D13965" t="str">
            <v>UN</v>
          </cell>
        </row>
        <row r="13966">
          <cell r="A13966" t="str">
            <v>0329-49</v>
          </cell>
          <cell r="B13966" t="str">
            <v>SC ELEM AQUEC./MICA/PAINEL INT 127V T-04</v>
          </cell>
          <cell r="C13966" t="str">
            <v>ROH</v>
          </cell>
          <cell r="D13966" t="str">
            <v>UN</v>
          </cell>
        </row>
        <row r="13967">
          <cell r="A13967" t="str">
            <v>0329-50</v>
          </cell>
          <cell r="B13967" t="str">
            <v>SC ELEM AQUEC./MICA/PAINEL INT 220V T-04</v>
          </cell>
          <cell r="C13967" t="str">
            <v>ROH</v>
          </cell>
          <cell r="D13967" t="str">
            <v>UN</v>
          </cell>
        </row>
        <row r="13968">
          <cell r="A13968" t="str">
            <v>0329-51</v>
          </cell>
          <cell r="B13968" t="str">
            <v>TUBO ISOLADOR MICA 0,20MM[SC]</v>
          </cell>
          <cell r="C13968" t="str">
            <v>ROH</v>
          </cell>
          <cell r="D13968" t="str">
            <v>UN</v>
          </cell>
        </row>
        <row r="13969">
          <cell r="A13969" t="str">
            <v>0329-52</v>
          </cell>
          <cell r="B13969" t="str">
            <v>TUBO ISOLADOR MICA 0,20MM[SC]</v>
          </cell>
          <cell r="C13969" t="str">
            <v>ROH</v>
          </cell>
          <cell r="D13969" t="str">
            <v>UN</v>
          </cell>
        </row>
        <row r="13970">
          <cell r="A13970" t="str">
            <v>0329-53</v>
          </cell>
          <cell r="B13970" t="str">
            <v>MICA ER-03A/B</v>
          </cell>
          <cell r="C13970" t="str">
            <v>ROH</v>
          </cell>
          <cell r="D13970" t="str">
            <v>UN</v>
          </cell>
        </row>
        <row r="13971">
          <cell r="A13971" t="str">
            <v>0329-54</v>
          </cell>
          <cell r="B13971" t="str">
            <v>ELEMENTO DE AQUECIMENTO 127V PE-01D</v>
          </cell>
          <cell r="C13971" t="str">
            <v>ROH</v>
          </cell>
          <cell r="D13971" t="str">
            <v>UN</v>
          </cell>
        </row>
        <row r="13972">
          <cell r="A13972" t="str">
            <v>0329-55</v>
          </cell>
          <cell r="B13972" t="str">
            <v>ELEMENTO DE AQUECIMENTO 220V PE-01D</v>
          </cell>
          <cell r="C13972" t="str">
            <v>ROH</v>
          </cell>
          <cell r="D13972" t="str">
            <v>UN</v>
          </cell>
        </row>
        <row r="13973">
          <cell r="A13973" t="str">
            <v>0329-56</v>
          </cell>
          <cell r="B13973" t="str">
            <v>PLC METAL. P-14</v>
          </cell>
          <cell r="C13973" t="str">
            <v>ROH</v>
          </cell>
          <cell r="D13973" t="str">
            <v>UN</v>
          </cell>
        </row>
        <row r="13974">
          <cell r="A13974" t="str">
            <v>0329-57</v>
          </cell>
          <cell r="B13974" t="str">
            <v>MICA P-14</v>
          </cell>
          <cell r="C13974" t="str">
            <v>ROH</v>
          </cell>
          <cell r="D13974" t="str">
            <v>UN</v>
          </cell>
        </row>
        <row r="13975">
          <cell r="A13975" t="str">
            <v>0329-58</v>
          </cell>
          <cell r="B13975" t="str">
            <v>RESISTÊNCIA P-14</v>
          </cell>
          <cell r="C13975" t="str">
            <v>ROH</v>
          </cell>
          <cell r="D13975" t="str">
            <v>UN</v>
          </cell>
        </row>
        <row r="13976">
          <cell r="A13976" t="str">
            <v>0329-59</v>
          </cell>
          <cell r="B13976" t="str">
            <v>PLC AQUEC. P-14</v>
          </cell>
          <cell r="C13976" t="str">
            <v>ROH</v>
          </cell>
          <cell r="D13976" t="str">
            <v>UN</v>
          </cell>
        </row>
        <row r="13977">
          <cell r="A13977" t="str">
            <v>0329-60</v>
          </cell>
          <cell r="B13977" t="str">
            <v>ISOLANTE TERMI. DOS INDIC.ES MICA 1,0MM</v>
          </cell>
          <cell r="C13977" t="str">
            <v>ROH</v>
          </cell>
          <cell r="D13977" t="str">
            <v>UN</v>
          </cell>
        </row>
        <row r="13978">
          <cell r="A13978" t="str">
            <v>0329-61</v>
          </cell>
          <cell r="B13978" t="str">
            <v>ISOLANTE TERMI.CH. AQUEC.MICA0,30MM[OM</v>
          </cell>
          <cell r="C13978" t="str">
            <v>ROH</v>
          </cell>
          <cell r="D13978" t="str">
            <v>UN</v>
          </cell>
        </row>
        <row r="13979">
          <cell r="A13979" t="str">
            <v>0329-62</v>
          </cell>
          <cell r="B13979" t="str">
            <v>CH. AQUEC. SUP 500W 127V-CJ[CK]</v>
          </cell>
          <cell r="C13979" t="str">
            <v>ROH</v>
          </cell>
          <cell r="D13979" t="str">
            <v>UN</v>
          </cell>
        </row>
        <row r="13980">
          <cell r="A13980" t="str">
            <v>0329-63</v>
          </cell>
          <cell r="B13980" t="str">
            <v>CH. AQUEC. INF. 500W 127V-CJ[CK]</v>
          </cell>
          <cell r="C13980" t="str">
            <v>ROH</v>
          </cell>
          <cell r="D13980" t="str">
            <v>UN</v>
          </cell>
        </row>
        <row r="13981">
          <cell r="A13981" t="str">
            <v>0329-64</v>
          </cell>
          <cell r="B13981" t="str">
            <v>CH. AQUEC. SUP 500W 110V-CJ[CK]</v>
          </cell>
          <cell r="C13981" t="str">
            <v>ROH</v>
          </cell>
          <cell r="D13981" t="str">
            <v>UN</v>
          </cell>
        </row>
        <row r="13982">
          <cell r="A13982" t="str">
            <v>0329-65</v>
          </cell>
          <cell r="B13982" t="str">
            <v>CH. AQUEC. INF. 500W 110V-CJ[CK]</v>
          </cell>
          <cell r="C13982" t="str">
            <v>ROH</v>
          </cell>
          <cell r="D13982" t="str">
            <v>UN</v>
          </cell>
        </row>
        <row r="13983">
          <cell r="A13983" t="str">
            <v>0329-66</v>
          </cell>
          <cell r="B13983" t="str">
            <v>FINT 127INDIC. FTERM, MICR PT240°C[OM/CK</v>
          </cell>
          <cell r="C13983" t="str">
            <v>ROH</v>
          </cell>
          <cell r="D13983" t="str">
            <v>UN</v>
          </cell>
        </row>
        <row r="13984">
          <cell r="A13984" t="str">
            <v>0329-67</v>
          </cell>
          <cell r="B13984" t="str">
            <v>FINT 220INDIC. FTERM, MICR T240°C[OM/CK]</v>
          </cell>
          <cell r="C13984" t="str">
            <v>ROH</v>
          </cell>
          <cell r="D13984" t="str">
            <v>UN</v>
          </cell>
        </row>
        <row r="13985">
          <cell r="A13985" t="str">
            <v>0329-68</v>
          </cell>
          <cell r="B13985" t="str">
            <v>ELEM AQUEC. EM-06</v>
          </cell>
          <cell r="C13985" t="str">
            <v>ROH</v>
          </cell>
          <cell r="D13985" t="str">
            <v>UN</v>
          </cell>
        </row>
        <row r="13986">
          <cell r="A13986" t="str">
            <v>0329-69</v>
          </cell>
          <cell r="B13986" t="str">
            <v>SC ELE  AQUEC./MICA/PN INT 127VT-05</v>
          </cell>
          <cell r="C13986" t="str">
            <v>ROH</v>
          </cell>
          <cell r="D13986" t="str">
            <v>UN</v>
          </cell>
        </row>
        <row r="13987">
          <cell r="A13987" t="str">
            <v>0329-70</v>
          </cell>
          <cell r="B13987" t="str">
            <v>SC ELE  AQUEC./MICA/PN INT 220VT-05</v>
          </cell>
          <cell r="C13987" t="str">
            <v>ROH</v>
          </cell>
          <cell r="D13987" t="str">
            <v>UN</v>
          </cell>
        </row>
        <row r="13988">
          <cell r="A13988" t="str">
            <v>0329-72</v>
          </cell>
          <cell r="B13988" t="str">
            <v>MICA P-13</v>
          </cell>
          <cell r="C13988" t="str">
            <v>ROH</v>
          </cell>
          <cell r="D13988" t="str">
            <v>UN</v>
          </cell>
        </row>
        <row r="13989">
          <cell r="A13989" t="str">
            <v>0329-73</v>
          </cell>
          <cell r="B13989" t="str">
            <v>ELEM AQUEC. EM-08</v>
          </cell>
          <cell r="C13989" t="str">
            <v>ROH</v>
          </cell>
          <cell r="D13989" t="str">
            <v>UN</v>
          </cell>
        </row>
        <row r="13990">
          <cell r="A13990" t="str">
            <v>0329-74</v>
          </cell>
          <cell r="B13990" t="str">
            <v>ISOLANTE TERMI.CH. AQUEC.MICA0,30MM[GW</v>
          </cell>
          <cell r="C13990" t="str">
            <v>ROH</v>
          </cell>
          <cell r="D13990" t="str">
            <v>UN</v>
          </cell>
        </row>
        <row r="13991">
          <cell r="A13991" t="str">
            <v>0329-75</v>
          </cell>
          <cell r="B13991" t="str">
            <v>ANEL ISOLANTE[F]</v>
          </cell>
          <cell r="C13991" t="str">
            <v>ROH</v>
          </cell>
          <cell r="D13991" t="str">
            <v>UN</v>
          </cell>
        </row>
        <row r="13992">
          <cell r="A13992" t="str">
            <v>0329-76</v>
          </cell>
          <cell r="B13992" t="str">
            <v>CH. AQUEC. SUP 500W 127V-CJ[OM]</v>
          </cell>
          <cell r="C13992" t="str">
            <v>ROH</v>
          </cell>
          <cell r="D13992" t="str">
            <v>UN</v>
          </cell>
        </row>
        <row r="13993">
          <cell r="A13993" t="str">
            <v>0329-77</v>
          </cell>
          <cell r="B13993" t="str">
            <v>CH. AQUEC. SUP 500W 220V-CJ[OM]</v>
          </cell>
          <cell r="C13993" t="str">
            <v>ROH</v>
          </cell>
          <cell r="D13993" t="str">
            <v>UN</v>
          </cell>
        </row>
        <row r="13994">
          <cell r="A13994" t="str">
            <v>0329-78</v>
          </cell>
          <cell r="B13994" t="str">
            <v>CH. AQUEC. INF. 500W 127V-CJ[OM]</v>
          </cell>
          <cell r="C13994" t="str">
            <v>ROH</v>
          </cell>
          <cell r="D13994" t="str">
            <v>UN</v>
          </cell>
        </row>
        <row r="13995">
          <cell r="A13995" t="str">
            <v>0329-79</v>
          </cell>
          <cell r="B13995" t="str">
            <v>CH. AQUEC. INF. 500W 110V-CJ[OM]</v>
          </cell>
          <cell r="C13995" t="str">
            <v>ROH</v>
          </cell>
          <cell r="D13995" t="str">
            <v>UN</v>
          </cell>
        </row>
        <row r="13996">
          <cell r="A13996" t="str">
            <v>0329-80</v>
          </cell>
          <cell r="B13996" t="str">
            <v>ISOLANTE TERMI. MICA HP5M 0,02MM[FD]</v>
          </cell>
          <cell r="C13996" t="str">
            <v>ROH</v>
          </cell>
          <cell r="D13996" t="str">
            <v>UN</v>
          </cell>
        </row>
        <row r="13997">
          <cell r="A13997" t="str">
            <v>0329-81</v>
          </cell>
          <cell r="B13997" t="str">
            <v>ISOLANTE TERMI.PTA FRT MICA 0,8MM[AF]</v>
          </cell>
          <cell r="C13997" t="str">
            <v>ROH</v>
          </cell>
          <cell r="D13997" t="str">
            <v>UN</v>
          </cell>
        </row>
        <row r="13998">
          <cell r="A13998" t="str">
            <v>0329-82</v>
          </cell>
          <cell r="B13998" t="str">
            <v>ELEM AQUEC. PTC 127V CBS-[FN]</v>
          </cell>
          <cell r="C13998" t="str">
            <v>ROH</v>
          </cell>
          <cell r="D13998" t="str">
            <v>UN</v>
          </cell>
        </row>
        <row r="13999">
          <cell r="A13999" t="str">
            <v>0329-83</v>
          </cell>
          <cell r="B13999" t="str">
            <v>ELEM AQUEC. PTC 220V CBS-[FN]</v>
          </cell>
          <cell r="C13999" t="str">
            <v>ROH</v>
          </cell>
          <cell r="D13999" t="str">
            <v>UN</v>
          </cell>
        </row>
        <row r="14000">
          <cell r="A14000" t="str">
            <v>0329-84</v>
          </cell>
          <cell r="B14000" t="str">
            <v>ISOLANTE TERMI.CH. AQUEC.MICA0,30MM[CK</v>
          </cell>
          <cell r="C14000" t="str">
            <v>ROH</v>
          </cell>
          <cell r="D14000" t="str">
            <v>UN</v>
          </cell>
        </row>
        <row r="14001">
          <cell r="A14001" t="str">
            <v>0329-85</v>
          </cell>
          <cell r="B14001" t="str">
            <v>ESTRUTURA INTAQUEC. 800W 127V[T]</v>
          </cell>
          <cell r="C14001" t="str">
            <v>ROH</v>
          </cell>
          <cell r="D14001" t="str">
            <v>UN</v>
          </cell>
        </row>
        <row r="14002">
          <cell r="A14002" t="str">
            <v>0329-86</v>
          </cell>
          <cell r="B14002" t="str">
            <v>ESTRUTURA INTAQUEC. 750W 220V[T]</v>
          </cell>
          <cell r="C14002" t="str">
            <v>ROH</v>
          </cell>
          <cell r="D14002" t="str">
            <v>UN</v>
          </cell>
        </row>
        <row r="14003">
          <cell r="A14003" t="str">
            <v>0329-87</v>
          </cell>
          <cell r="B14003" t="str">
            <v>ISOL TÉRM MICA 0.12MM TUBO PLÁSTICO [ER]</v>
          </cell>
          <cell r="C14003" t="str">
            <v>ROH</v>
          </cell>
          <cell r="D14003" t="str">
            <v>UN</v>
          </cell>
        </row>
        <row r="14004">
          <cell r="A14004" t="str">
            <v>0329-88</v>
          </cell>
          <cell r="B14004" t="str">
            <v>ISOL TÉRM MICA 0.12MM CORPO INTERNO [ER]</v>
          </cell>
          <cell r="C14004" t="str">
            <v>ROH</v>
          </cell>
          <cell r="D14004" t="str">
            <v>UN</v>
          </cell>
        </row>
        <row r="14005">
          <cell r="A14005" t="str">
            <v>0329-89</v>
          </cell>
          <cell r="B14005" t="str">
            <v>ISOL TÉRM MICA 0.12MM CORPOS EXT [ER]</v>
          </cell>
          <cell r="C14005" t="str">
            <v>ROH</v>
          </cell>
          <cell r="D14005" t="str">
            <v>UN</v>
          </cell>
        </row>
        <row r="14006">
          <cell r="A14006" t="str">
            <v>0329-90</v>
          </cell>
          <cell r="B14006" t="str">
            <v>MICA 0.15MM [ES]</v>
          </cell>
          <cell r="C14006" t="str">
            <v>ROH</v>
          </cell>
          <cell r="D14006" t="str">
            <v>UN</v>
          </cell>
        </row>
        <row r="14007">
          <cell r="A14007" t="str">
            <v>0329-91</v>
          </cell>
          <cell r="B14007" t="str">
            <v>PLC METAL.TAMPA SUP[FT]</v>
          </cell>
          <cell r="C14007" t="str">
            <v>ROH</v>
          </cell>
          <cell r="D14007" t="str">
            <v>UN</v>
          </cell>
        </row>
        <row r="14008">
          <cell r="A14008" t="str">
            <v>0329-92</v>
          </cell>
          <cell r="B14008" t="str">
            <v>PLC METAL. INF.[FT]</v>
          </cell>
          <cell r="C14008" t="str">
            <v>ROH</v>
          </cell>
          <cell r="D14008" t="str">
            <v>UN</v>
          </cell>
        </row>
        <row r="14009">
          <cell r="A14009" t="str">
            <v>0329-93</v>
          </cell>
          <cell r="B14009" t="str">
            <v>PLC ISOL. TERMICA[EA]</v>
          </cell>
          <cell r="C14009" t="str">
            <v>ROH</v>
          </cell>
          <cell r="D14009" t="str">
            <v>UN</v>
          </cell>
        </row>
        <row r="14010">
          <cell r="A14010" t="str">
            <v>0329-94</v>
          </cell>
          <cell r="B14010" t="str">
            <v>PLC METAL. FIXACAO DOS ELEMSAQUEC.[A]</v>
          </cell>
          <cell r="C14010" t="str">
            <v>ROH</v>
          </cell>
          <cell r="D14010" t="str">
            <v>UN</v>
          </cell>
        </row>
        <row r="14011">
          <cell r="A14011" t="str">
            <v>0329-95</v>
          </cell>
          <cell r="B14011" t="str">
            <v>PLC REFLEXIVA METAL. INT[A]</v>
          </cell>
          <cell r="C14011" t="str">
            <v>ROH</v>
          </cell>
          <cell r="D14011" t="str">
            <v>UN</v>
          </cell>
        </row>
        <row r="14012">
          <cell r="A14012" t="str">
            <v>0329-96</v>
          </cell>
          <cell r="B14012" t="str">
            <v>ISOLAÇÃO TÉMICA MICA 1,0MM [ES]</v>
          </cell>
          <cell r="C14012" t="str">
            <v>ROH</v>
          </cell>
          <cell r="D14012" t="str">
            <v>UN</v>
          </cell>
        </row>
        <row r="14013">
          <cell r="A14013" t="str">
            <v>0329-97</v>
          </cell>
          <cell r="B14013" t="str">
            <v>ISOLANTE TERMI. MICA 0,20MM[PP]</v>
          </cell>
          <cell r="C14013" t="str">
            <v>ROH</v>
          </cell>
          <cell r="D14013" t="str">
            <v>UN</v>
          </cell>
        </row>
        <row r="14014">
          <cell r="A14014" t="str">
            <v>0329-98</v>
          </cell>
          <cell r="B14014" t="str">
            <v>ISOLANTE TERMI.CH. AQUEC. MICA 0,20MM</v>
          </cell>
          <cell r="C14014" t="str">
            <v>ROH</v>
          </cell>
          <cell r="D14014" t="str">
            <v>UN</v>
          </cell>
        </row>
        <row r="14015">
          <cell r="A14015" t="str">
            <v>0329-99</v>
          </cell>
          <cell r="B14015" t="str">
            <v>F,INT INDIC.ES FUS.TERMI.RY240TF240°C[OM</v>
          </cell>
          <cell r="C14015" t="str">
            <v>ROH</v>
          </cell>
          <cell r="D14015" t="str">
            <v>UN</v>
          </cell>
        </row>
        <row r="14016">
          <cell r="A14016" t="str">
            <v>0330-01</v>
          </cell>
          <cell r="B14016" t="str">
            <v>MOLA S-01</v>
          </cell>
          <cell r="C14016" t="str">
            <v>ROH</v>
          </cell>
          <cell r="D14016" t="str">
            <v>UN</v>
          </cell>
        </row>
        <row r="14017">
          <cell r="A14017" t="str">
            <v>0330-02</v>
          </cell>
          <cell r="B14017" t="str">
            <v>MOLA DE TORÇÃO METÁLICA</v>
          </cell>
          <cell r="C14017" t="str">
            <v>ROH</v>
          </cell>
          <cell r="D14017" t="str">
            <v>UN</v>
          </cell>
        </row>
        <row r="14018">
          <cell r="A14018" t="str">
            <v>0330-03</v>
          </cell>
          <cell r="B14018" t="str">
            <v>MOLA TENSÃO METÁLICA CILINDRICA</v>
          </cell>
          <cell r="C14018" t="str">
            <v>ROH</v>
          </cell>
          <cell r="D14018" t="str">
            <v>UN</v>
          </cell>
        </row>
        <row r="14019">
          <cell r="A14019" t="str">
            <v>0330-04</v>
          </cell>
          <cell r="B14019" t="str">
            <v>MOLA BOTAO COOL SC-02</v>
          </cell>
          <cell r="C14019" t="str">
            <v>ROH</v>
          </cell>
          <cell r="D14019" t="str">
            <v>UN</v>
          </cell>
        </row>
        <row r="14020">
          <cell r="A14020" t="str">
            <v>0330-05</v>
          </cell>
          <cell r="B14020" t="str">
            <v>MOLA SUSTENTACAO MT SC-03</v>
          </cell>
          <cell r="C14020" t="str">
            <v>ROH</v>
          </cell>
          <cell r="D14020" t="str">
            <v>UN</v>
          </cell>
        </row>
        <row r="14021">
          <cell r="A14021" t="str">
            <v>0330-06</v>
          </cell>
          <cell r="B14021" t="str">
            <v>MOLAESC.CARVAO SC-03</v>
          </cell>
          <cell r="C14021" t="str">
            <v>ROH</v>
          </cell>
          <cell r="D14021" t="str">
            <v>UN</v>
          </cell>
        </row>
        <row r="14022">
          <cell r="A14022" t="str">
            <v>0330-07</v>
          </cell>
          <cell r="B14022" t="str">
            <v>MOLA BOTAO VENTO FRIO SC-03</v>
          </cell>
          <cell r="C14022" t="str">
            <v>ROH</v>
          </cell>
          <cell r="D14022" t="str">
            <v>UN</v>
          </cell>
        </row>
        <row r="14023">
          <cell r="A14023" t="str">
            <v>0330-09</v>
          </cell>
          <cell r="B14023" t="str">
            <v>MOLA NP-00</v>
          </cell>
          <cell r="C14023" t="str">
            <v>ROH</v>
          </cell>
          <cell r="D14023" t="str">
            <v>UN</v>
          </cell>
        </row>
        <row r="14024">
          <cell r="A14024" t="str">
            <v>0330-10</v>
          </cell>
          <cell r="B14024" t="str">
            <v>MOLA BOTAO L/D M-02</v>
          </cell>
          <cell r="C14024" t="str">
            <v>ROH</v>
          </cell>
          <cell r="D14024" t="str">
            <v>UN</v>
          </cell>
        </row>
        <row r="14025">
          <cell r="A14025" t="str">
            <v>0330-11</v>
          </cell>
          <cell r="B14025" t="str">
            <v>MOLA ACIONADOR CHA PUSH BUTTON CF-01/03</v>
          </cell>
          <cell r="C14025" t="str">
            <v>ROH</v>
          </cell>
          <cell r="D14025" t="str">
            <v>UN</v>
          </cell>
        </row>
        <row r="14026">
          <cell r="A14026" t="str">
            <v>0330-12</v>
          </cell>
          <cell r="B14026" t="str">
            <v>MOLA CT-01</v>
          </cell>
          <cell r="C14026" t="str">
            <v>ROH</v>
          </cell>
          <cell r="D14026" t="str">
            <v>UN</v>
          </cell>
        </row>
        <row r="14027">
          <cell r="A14027" t="str">
            <v>0330-13</v>
          </cell>
          <cell r="B14027" t="str">
            <v>MOLA MENOR MP-01/MP-02</v>
          </cell>
          <cell r="C14027" t="str">
            <v>ROH</v>
          </cell>
          <cell r="D14027" t="str">
            <v>UN</v>
          </cell>
        </row>
        <row r="14028">
          <cell r="A14028" t="str">
            <v>0330-14</v>
          </cell>
          <cell r="B14028" t="str">
            <v>MOLA MAIOR MP-01/MP-02</v>
          </cell>
          <cell r="C14028" t="str">
            <v>ROH</v>
          </cell>
          <cell r="D14028" t="str">
            <v>UN</v>
          </cell>
        </row>
        <row r="14029">
          <cell r="A14029" t="str">
            <v>0330-15</v>
          </cell>
          <cell r="B14029" t="str">
            <v>MOLA DOS BOTOES L-90</v>
          </cell>
          <cell r="C14029" t="str">
            <v>ROH</v>
          </cell>
          <cell r="D14029" t="str">
            <v>UN</v>
          </cell>
        </row>
        <row r="14030">
          <cell r="A14030" t="str">
            <v>0330-16</v>
          </cell>
          <cell r="B14030" t="str">
            <v>MOLA EM-02</v>
          </cell>
          <cell r="C14030" t="str">
            <v>ROH</v>
          </cell>
          <cell r="D14030" t="str">
            <v>UN</v>
          </cell>
        </row>
        <row r="14031">
          <cell r="A14031" t="str">
            <v>0330-17</v>
          </cell>
          <cell r="B14031" t="str">
            <v>MOLA EIXO T-02</v>
          </cell>
          <cell r="C14031" t="str">
            <v>ROH</v>
          </cell>
          <cell r="D14031" t="str">
            <v>UN</v>
          </cell>
        </row>
        <row r="14032">
          <cell r="A14032" t="str">
            <v>0330-18</v>
          </cell>
          <cell r="B14032" t="str">
            <v>MOLA METAL. CILINDRICA[M]</v>
          </cell>
          <cell r="C14032" t="str">
            <v>ROH</v>
          </cell>
          <cell r="D14032" t="str">
            <v>UN</v>
          </cell>
        </row>
        <row r="14033">
          <cell r="A14033" t="str">
            <v>0330-19</v>
          </cell>
          <cell r="B14033" t="str">
            <v>MOLACH. LAP-57</v>
          </cell>
          <cell r="C14033" t="str">
            <v>ROH</v>
          </cell>
          <cell r="D14033" t="str">
            <v>UN</v>
          </cell>
        </row>
        <row r="14034">
          <cell r="A14034" t="str">
            <v>0330-20</v>
          </cell>
          <cell r="B14034" t="str">
            <v>MOLA PN FR-03</v>
          </cell>
          <cell r="C14034" t="str">
            <v>ROH</v>
          </cell>
          <cell r="D14034" t="str">
            <v>UN</v>
          </cell>
        </row>
        <row r="14035">
          <cell r="A14035" t="str">
            <v>0330-21</v>
          </cell>
          <cell r="B14035" t="str">
            <v>MOLA SUSTENTACAO MT LAS-50</v>
          </cell>
          <cell r="C14035" t="str">
            <v>ROH</v>
          </cell>
          <cell r="D14035" t="str">
            <v>UN</v>
          </cell>
        </row>
        <row r="14036">
          <cell r="A14036" t="str">
            <v>0330-22</v>
          </cell>
          <cell r="B14036" t="str">
            <v>MOLA BOTAO VENTO FRIO LAS-50</v>
          </cell>
          <cell r="C14036" t="str">
            <v>ROH</v>
          </cell>
          <cell r="D14036" t="str">
            <v>UN</v>
          </cell>
        </row>
        <row r="14037">
          <cell r="A14037" t="str">
            <v>0330-23</v>
          </cell>
          <cell r="B14037" t="str">
            <v>MOLATRAVA S-05</v>
          </cell>
          <cell r="C14037" t="str">
            <v>ROH</v>
          </cell>
          <cell r="D14037" t="str">
            <v>UN</v>
          </cell>
        </row>
        <row r="14038">
          <cell r="A14038" t="str">
            <v>0330-24</v>
          </cell>
          <cell r="B14038" t="str">
            <v>MOLA BOTAO S-05</v>
          </cell>
          <cell r="C14038" t="str">
            <v>ROH</v>
          </cell>
          <cell r="D14038" t="str">
            <v>UN</v>
          </cell>
        </row>
        <row r="14039">
          <cell r="A14039" t="str">
            <v>0330-25</v>
          </cell>
          <cell r="B14039" t="str">
            <v>MOLA PRESSIONADOR S-05</v>
          </cell>
          <cell r="C14039" t="str">
            <v>ROH</v>
          </cell>
          <cell r="D14039" t="str">
            <v>UN</v>
          </cell>
        </row>
        <row r="14040">
          <cell r="A14040" t="str">
            <v>0330-26</v>
          </cell>
          <cell r="B14040" t="str">
            <v>MOLA P-02</v>
          </cell>
          <cell r="C14040" t="str">
            <v>ROH</v>
          </cell>
          <cell r="D14040" t="str">
            <v>UN</v>
          </cell>
        </row>
        <row r="14041">
          <cell r="A14041" t="str">
            <v>0330-27</v>
          </cell>
          <cell r="B14041" t="str">
            <v>MOLA SUSTENTACAO MT LAS-51/52</v>
          </cell>
          <cell r="C14041" t="str">
            <v>ROH</v>
          </cell>
          <cell r="D14041" t="str">
            <v>UN</v>
          </cell>
        </row>
        <row r="14042">
          <cell r="A14042" t="str">
            <v>0330-28</v>
          </cell>
          <cell r="B14042" t="str">
            <v>MOLA BOTAO VENTO FRIO LAS-52</v>
          </cell>
          <cell r="C14042" t="str">
            <v>ROH</v>
          </cell>
          <cell r="D14042" t="str">
            <v>UN</v>
          </cell>
        </row>
        <row r="14043">
          <cell r="A14043" t="str">
            <v>0330-29</v>
          </cell>
          <cell r="B14043" t="str">
            <v>MOLA CILINDRICA METAL. 8,3MM[CR]</v>
          </cell>
          <cell r="C14043" t="str">
            <v>ROH</v>
          </cell>
          <cell r="D14043" t="str">
            <v>UN</v>
          </cell>
        </row>
        <row r="14044">
          <cell r="A14044" t="str">
            <v>0330-30</v>
          </cell>
          <cell r="B14044" t="str">
            <v>MOLA DAS TRAVAS AP-05/08</v>
          </cell>
          <cell r="C14044" t="str">
            <v>ROH</v>
          </cell>
          <cell r="D14044" t="str">
            <v>UN</v>
          </cell>
        </row>
        <row r="14045">
          <cell r="A14045" t="str">
            <v>0330-31</v>
          </cell>
          <cell r="B14045" t="str">
            <v>MOLA AP-05/08</v>
          </cell>
          <cell r="C14045" t="str">
            <v>ROH</v>
          </cell>
          <cell r="D14045" t="str">
            <v>UN</v>
          </cell>
        </row>
        <row r="14046">
          <cell r="A14046" t="str">
            <v>0330-32</v>
          </cell>
          <cell r="B14046" t="str">
            <v>MOLA PUSH AP-05/08</v>
          </cell>
          <cell r="C14046" t="str">
            <v>ROH</v>
          </cell>
          <cell r="D14046" t="str">
            <v>UN</v>
          </cell>
        </row>
        <row r="14047">
          <cell r="A14047" t="str">
            <v>0330-33</v>
          </cell>
          <cell r="B14047" t="str">
            <v>MOLA AP-06</v>
          </cell>
          <cell r="C14047" t="str">
            <v>ROH</v>
          </cell>
          <cell r="D14047" t="str">
            <v>UN</v>
          </cell>
        </row>
        <row r="14048">
          <cell r="A14048" t="str">
            <v>0330-34</v>
          </cell>
          <cell r="B14048" t="str">
            <v>MOLA P-09</v>
          </cell>
          <cell r="C14048" t="str">
            <v>ROH</v>
          </cell>
          <cell r="D14048" t="str">
            <v>UN</v>
          </cell>
        </row>
        <row r="14049">
          <cell r="A14049" t="str">
            <v>0330-35</v>
          </cell>
          <cell r="B14049" t="str">
            <v>MOLA P-05</v>
          </cell>
          <cell r="C14049" t="str">
            <v>ROH</v>
          </cell>
          <cell r="D14049" t="str">
            <v>UN</v>
          </cell>
        </row>
        <row r="14050">
          <cell r="A14050" t="str">
            <v>0330-36</v>
          </cell>
          <cell r="B14050" t="str">
            <v>MOLA DE TENSÃO CILINDRICA METÁLICA [FSC]</v>
          </cell>
          <cell r="C14050" t="str">
            <v>ROH</v>
          </cell>
          <cell r="D14050" t="str">
            <v>UN</v>
          </cell>
        </row>
        <row r="14051">
          <cell r="A14051" t="str">
            <v>0330-37</v>
          </cell>
          <cell r="B14051" t="str">
            <v>MOLA BOTAO SUP SC-06</v>
          </cell>
          <cell r="C14051" t="str">
            <v>ROH</v>
          </cell>
          <cell r="D14051" t="str">
            <v>UN</v>
          </cell>
        </row>
        <row r="14052">
          <cell r="A14052" t="str">
            <v>0330-38</v>
          </cell>
          <cell r="B14052" t="str">
            <v>MOLA BOTAO DESACIONAMENTO CHA SC-06</v>
          </cell>
          <cell r="C14052" t="str">
            <v>ROH</v>
          </cell>
          <cell r="D14052" t="str">
            <v>UN</v>
          </cell>
        </row>
        <row r="14053">
          <cell r="A14053" t="str">
            <v>0330-39</v>
          </cell>
          <cell r="B14053" t="str">
            <v>MOLA COMPRESSÃO CILINDRICA METÁLICA[FSC]</v>
          </cell>
          <cell r="C14053" t="str">
            <v>ROH</v>
          </cell>
          <cell r="D14053" t="str">
            <v>UN</v>
          </cell>
        </row>
        <row r="14054">
          <cell r="A14054" t="str">
            <v>0330-40</v>
          </cell>
          <cell r="B14054" t="str">
            <v>MOLA CP SUP LAP-53</v>
          </cell>
          <cell r="C14054" t="str">
            <v>ROH</v>
          </cell>
          <cell r="D14054" t="str">
            <v>UN</v>
          </cell>
        </row>
        <row r="14055">
          <cell r="A14055" t="str">
            <v>0330-41</v>
          </cell>
          <cell r="B14055" t="str">
            <v>MOLA LAP-53</v>
          </cell>
          <cell r="C14055" t="str">
            <v>ROH</v>
          </cell>
          <cell r="D14055" t="str">
            <v>UN</v>
          </cell>
        </row>
        <row r="14056">
          <cell r="A14056" t="str">
            <v>0330-42</v>
          </cell>
          <cell r="B14056" t="str">
            <v>MOLA FSC-01</v>
          </cell>
          <cell r="C14056" t="str">
            <v>ROH</v>
          </cell>
          <cell r="D14056" t="str">
            <v>UN</v>
          </cell>
        </row>
        <row r="14057">
          <cell r="A14057" t="str">
            <v>0330-43</v>
          </cell>
          <cell r="B14057" t="str">
            <v>MOLA FPL-01</v>
          </cell>
          <cell r="C14057" t="str">
            <v>ROH</v>
          </cell>
          <cell r="D14057" t="str">
            <v>UN</v>
          </cell>
        </row>
        <row r="14058">
          <cell r="A14058" t="str">
            <v>0330-44</v>
          </cell>
          <cell r="B14058" t="str">
            <v>MOLATRAVA S-09</v>
          </cell>
          <cell r="C14058" t="str">
            <v>ROH</v>
          </cell>
          <cell r="D14058" t="str">
            <v>UN</v>
          </cell>
        </row>
        <row r="14059">
          <cell r="A14059" t="str">
            <v>0330-45</v>
          </cell>
          <cell r="B14059" t="str">
            <v>MOLATRAVA EIXO FSC-01</v>
          </cell>
          <cell r="C14059" t="str">
            <v>ROH</v>
          </cell>
          <cell r="D14059" t="str">
            <v>UN</v>
          </cell>
        </row>
        <row r="14060">
          <cell r="A14060" t="str">
            <v>0330-46</v>
          </cell>
          <cell r="B14060" t="str">
            <v>MOLA TAMPA CD PLAYER BX-01</v>
          </cell>
          <cell r="C14060" t="str">
            <v>ROH</v>
          </cell>
          <cell r="D14060" t="str">
            <v>UN</v>
          </cell>
        </row>
        <row r="14061">
          <cell r="A14061" t="str">
            <v>0330-47</v>
          </cell>
          <cell r="B14061" t="str">
            <v>MOLA TAMPA CD PLAYER BX-02/BX-03/BX-04</v>
          </cell>
          <cell r="C14061" t="str">
            <v>ROH</v>
          </cell>
          <cell r="D14061" t="str">
            <v>UN</v>
          </cell>
        </row>
        <row r="14062">
          <cell r="A14062" t="str">
            <v>0330-48</v>
          </cell>
          <cell r="B14062" t="str">
            <v>MOLA EIXOALAV ACIONAMENTO T-03</v>
          </cell>
          <cell r="C14062" t="str">
            <v>ROH</v>
          </cell>
          <cell r="D14062" t="str">
            <v>UN</v>
          </cell>
        </row>
        <row r="14063">
          <cell r="A14063" t="str">
            <v>0330-49</v>
          </cell>
          <cell r="B14063" t="str">
            <v>MOLAALAV ACIONAMENTO T-03</v>
          </cell>
          <cell r="C14063" t="str">
            <v>ROH</v>
          </cell>
          <cell r="D14063" t="str">
            <v>UN</v>
          </cell>
        </row>
        <row r="14064">
          <cell r="A14064" t="str">
            <v>0330-50</v>
          </cell>
          <cell r="B14064" t="str">
            <v>MOLA BOTAO L/D AP-07/09</v>
          </cell>
          <cell r="C14064" t="str">
            <v>ROH</v>
          </cell>
          <cell r="D14064" t="str">
            <v>UN</v>
          </cell>
        </row>
        <row r="14065">
          <cell r="A14065" t="str">
            <v>0330-51</v>
          </cell>
          <cell r="B14065" t="str">
            <v>MOLA AP-07/09</v>
          </cell>
          <cell r="C14065" t="str">
            <v>ROH</v>
          </cell>
          <cell r="D14065" t="str">
            <v>UN</v>
          </cell>
        </row>
        <row r="14066">
          <cell r="A14066" t="str">
            <v>0330-52</v>
          </cell>
          <cell r="B14066" t="str">
            <v>MOLATRAVA CP FRT AP-07/09</v>
          </cell>
          <cell r="C14066" t="str">
            <v>ROH</v>
          </cell>
          <cell r="D14066" t="str">
            <v>UN</v>
          </cell>
        </row>
        <row r="14067">
          <cell r="A14067" t="str">
            <v>0330-53</v>
          </cell>
          <cell r="B14067" t="str">
            <v>MOLA CORTA PINGOS C-11</v>
          </cell>
          <cell r="C14067" t="str">
            <v>ROH</v>
          </cell>
          <cell r="D14067" t="str">
            <v>UN</v>
          </cell>
        </row>
        <row r="14068">
          <cell r="A14068" t="str">
            <v>0330-54</v>
          </cell>
          <cell r="B14068" t="str">
            <v>MOLA SENSORPESO BL-02</v>
          </cell>
          <cell r="C14068" t="str">
            <v>ROH</v>
          </cell>
          <cell r="D14068" t="str">
            <v>UN</v>
          </cell>
        </row>
        <row r="14069">
          <cell r="A14069" t="str">
            <v>0330-55</v>
          </cell>
          <cell r="B14069" t="str">
            <v>MOLA BOTAO KM-01</v>
          </cell>
          <cell r="C14069" t="str">
            <v>ROH</v>
          </cell>
          <cell r="D14069" t="str">
            <v>UN</v>
          </cell>
        </row>
        <row r="14070">
          <cell r="A14070" t="str">
            <v>0330-56</v>
          </cell>
          <cell r="B14070" t="str">
            <v>MOLA ACIONADOR CHA KM-01</v>
          </cell>
          <cell r="C14070" t="str">
            <v>ROH</v>
          </cell>
          <cell r="D14070" t="str">
            <v>UN</v>
          </cell>
        </row>
        <row r="14071">
          <cell r="A14071" t="str">
            <v>0330-57</v>
          </cell>
          <cell r="B14071" t="str">
            <v>MOLATRAVA[S]</v>
          </cell>
          <cell r="C14071" t="str">
            <v>ROH</v>
          </cell>
          <cell r="D14071" t="str">
            <v>UN</v>
          </cell>
        </row>
        <row r="14072">
          <cell r="A14072" t="str">
            <v>0330-58</v>
          </cell>
          <cell r="B14072" t="str">
            <v>MOLA HELICOIDAL CILÍNDRICA MET 8X8MM [P]</v>
          </cell>
          <cell r="C14072" t="str">
            <v>ROH</v>
          </cell>
          <cell r="D14072" t="str">
            <v>UN</v>
          </cell>
        </row>
        <row r="14073">
          <cell r="A14073" t="str">
            <v>0330-59</v>
          </cell>
          <cell r="B14073" t="str">
            <v>MOLA CORTA-PINGOS [C]</v>
          </cell>
          <cell r="C14073" t="str">
            <v>ROH</v>
          </cell>
          <cell r="D14073" t="str">
            <v>UN</v>
          </cell>
        </row>
        <row r="14074">
          <cell r="A14074" t="str">
            <v>0330-60</v>
          </cell>
          <cell r="B14074" t="str">
            <v>MOLA HELICOIDAL CILÍNDRICA MET 6X18MM[P]</v>
          </cell>
          <cell r="C14074" t="str">
            <v>ROH</v>
          </cell>
          <cell r="D14074" t="str">
            <v>UN</v>
          </cell>
        </row>
        <row r="14075">
          <cell r="A14075" t="str">
            <v>0330-61</v>
          </cell>
          <cell r="B14075" t="str">
            <v>MOLA ENGRENAGEM BOTÃO B-06/B10/B-14</v>
          </cell>
          <cell r="C14075" t="str">
            <v>ROH</v>
          </cell>
          <cell r="D14075" t="str">
            <v>UN</v>
          </cell>
        </row>
        <row r="14076">
          <cell r="A14076" t="str">
            <v>0330-62</v>
          </cell>
          <cell r="B14076" t="str">
            <v>MOLA CILINDRICA METAL.TRAVA CP SUP[B]</v>
          </cell>
          <cell r="C14076" t="str">
            <v>ROH</v>
          </cell>
          <cell r="D14076" t="str">
            <v>UN</v>
          </cell>
        </row>
        <row r="14077">
          <cell r="A14077" t="str">
            <v>0330-64</v>
          </cell>
          <cell r="B14077" t="str">
            <v>MOLA PN FRT D-03B/D/E /D-04A/B</v>
          </cell>
          <cell r="C14077" t="str">
            <v>ROH</v>
          </cell>
          <cell r="D14077" t="str">
            <v>UN</v>
          </cell>
        </row>
        <row r="14078">
          <cell r="A14078" t="str">
            <v>0330-66</v>
          </cell>
          <cell r="B14078" t="str">
            <v>MOLA CILINDRICA VALV. CORTA-PINGOS[C]</v>
          </cell>
          <cell r="C14078" t="str">
            <v>ROH</v>
          </cell>
          <cell r="D14078" t="str">
            <v>UN</v>
          </cell>
        </row>
        <row r="14079">
          <cell r="A14079" t="str">
            <v>0330-67</v>
          </cell>
          <cell r="B14079" t="str">
            <v>MOLA METAL. CINLINDRICA[P]</v>
          </cell>
          <cell r="C14079" t="str">
            <v>ROH</v>
          </cell>
          <cell r="D14079" t="str">
            <v>UN</v>
          </cell>
        </row>
        <row r="14080">
          <cell r="A14080" t="str">
            <v>0330-68</v>
          </cell>
          <cell r="B14080" t="str">
            <v>MOLA PINOACIONAMENTO MP-04</v>
          </cell>
          <cell r="C14080" t="str">
            <v>ROH</v>
          </cell>
          <cell r="D14080" t="str">
            <v>UN</v>
          </cell>
        </row>
        <row r="14081">
          <cell r="A14081" t="str">
            <v>0330-71</v>
          </cell>
          <cell r="B14081" t="str">
            <v>MOLA TAMPA CD PLAYER BX-05</v>
          </cell>
          <cell r="C14081" t="str">
            <v>ROH</v>
          </cell>
          <cell r="D14081" t="str">
            <v>UN</v>
          </cell>
        </row>
        <row r="14082">
          <cell r="A14082" t="str">
            <v>0330-72</v>
          </cell>
          <cell r="B14082" t="str">
            <v>MOLA ESQ. EIXO FT-03</v>
          </cell>
          <cell r="C14082" t="str">
            <v>ROH</v>
          </cell>
          <cell r="D14082" t="str">
            <v>UN</v>
          </cell>
        </row>
        <row r="14083">
          <cell r="A14083" t="str">
            <v>0330-73</v>
          </cell>
          <cell r="B14083" t="str">
            <v>MOLA DIR. EIXO FT-03</v>
          </cell>
          <cell r="C14083" t="str">
            <v>ROH</v>
          </cell>
          <cell r="D14083" t="str">
            <v>UN</v>
          </cell>
        </row>
        <row r="14084">
          <cell r="A14084" t="str">
            <v>0330-74</v>
          </cell>
          <cell r="B14084" t="str">
            <v>MOLATRAVATAMPA FT-03</v>
          </cell>
          <cell r="C14084" t="str">
            <v>ROH</v>
          </cell>
          <cell r="D14084" t="str">
            <v>UN</v>
          </cell>
        </row>
        <row r="14085">
          <cell r="A14085" t="str">
            <v>0330-75</v>
          </cell>
          <cell r="B14085" t="str">
            <v>MOLA CB FT-03</v>
          </cell>
          <cell r="C14085" t="str">
            <v>ROH</v>
          </cell>
          <cell r="D14085" t="str">
            <v>UN</v>
          </cell>
        </row>
        <row r="14086">
          <cell r="A14086" t="str">
            <v>0330-76</v>
          </cell>
          <cell r="B14086" t="str">
            <v>MOLA P-03</v>
          </cell>
          <cell r="C14086" t="str">
            <v>ROH</v>
          </cell>
          <cell r="D14086" t="str">
            <v>UN</v>
          </cell>
        </row>
        <row r="14087">
          <cell r="A14087" t="str">
            <v>0330-77</v>
          </cell>
          <cell r="B14087" t="str">
            <v>MOLA FR-07</v>
          </cell>
          <cell r="C14087" t="str">
            <v>ROH</v>
          </cell>
          <cell r="D14087" t="str">
            <v>UN</v>
          </cell>
        </row>
        <row r="14088">
          <cell r="A14088" t="str">
            <v>0330-78</v>
          </cell>
          <cell r="B14088" t="str">
            <v>TRAVARESISTENCIA CE-01</v>
          </cell>
          <cell r="C14088" t="str">
            <v>ROH</v>
          </cell>
          <cell r="D14088" t="str">
            <v>UN</v>
          </cell>
        </row>
        <row r="14089">
          <cell r="A14089" t="str">
            <v>0330-79</v>
          </cell>
          <cell r="B14089" t="str">
            <v>MOLA TAMPA CD PLAYER BX-09</v>
          </cell>
          <cell r="C14089" t="str">
            <v>ROH</v>
          </cell>
          <cell r="D14089" t="str">
            <v>UN</v>
          </cell>
        </row>
        <row r="14090">
          <cell r="A14090" t="str">
            <v>0330-80</v>
          </cell>
          <cell r="B14090" t="str">
            <v>MOLA T-05</v>
          </cell>
          <cell r="C14090" t="str">
            <v>ROH</v>
          </cell>
          <cell r="D14090" t="str">
            <v>UN</v>
          </cell>
        </row>
        <row r="14091">
          <cell r="A14091" t="str">
            <v>0330-81</v>
          </cell>
          <cell r="B14091" t="str">
            <v>MOLA MECANIS. TAMPA CE-02</v>
          </cell>
          <cell r="C14091" t="str">
            <v>ROH</v>
          </cell>
          <cell r="D14091" t="str">
            <v>UN</v>
          </cell>
        </row>
        <row r="14092">
          <cell r="A14092" t="str">
            <v>0330-82</v>
          </cell>
          <cell r="B14092" t="str">
            <v>MOLA P-13</v>
          </cell>
          <cell r="C14092" t="str">
            <v>ROH</v>
          </cell>
          <cell r="D14092" t="str">
            <v>UN</v>
          </cell>
        </row>
        <row r="14093">
          <cell r="A14093" t="str">
            <v>0330-83</v>
          </cell>
          <cell r="B14093" t="str">
            <v>MOLA METAL.TRAVA[CP]</v>
          </cell>
          <cell r="C14093" t="str">
            <v>ROH</v>
          </cell>
          <cell r="D14093" t="str">
            <v>UN</v>
          </cell>
        </row>
        <row r="14094">
          <cell r="A14094" t="str">
            <v>0330-84</v>
          </cell>
          <cell r="B14094" t="str">
            <v>MOLA TENSÃO METÁLICA CILINDRICA</v>
          </cell>
          <cell r="C14094" t="str">
            <v>ROH</v>
          </cell>
          <cell r="D14094" t="str">
            <v>UN</v>
          </cell>
        </row>
        <row r="14095">
          <cell r="A14095" t="str">
            <v>0330-85</v>
          </cell>
          <cell r="B14095" t="str">
            <v>MOLA DA TRAVA DA TAMPA INFERIOR AP-13</v>
          </cell>
          <cell r="C14095" t="str">
            <v>ROH</v>
          </cell>
          <cell r="D14095" t="str">
            <v>UN</v>
          </cell>
        </row>
        <row r="14096">
          <cell r="A14096" t="str">
            <v>0330-86</v>
          </cell>
          <cell r="B14096" t="str">
            <v>MOLA DO BOTÃO L/D AP-13</v>
          </cell>
          <cell r="C14096" t="str">
            <v>ROH</v>
          </cell>
          <cell r="D14096" t="str">
            <v>UN</v>
          </cell>
        </row>
        <row r="14097">
          <cell r="A14097" t="str">
            <v>0330-87</v>
          </cell>
          <cell r="B14097" t="str">
            <v>MOLA HELICOIDAL CÔNICA METÁLICA</v>
          </cell>
          <cell r="C14097" t="str">
            <v>ROH</v>
          </cell>
          <cell r="D14097" t="str">
            <v>UN</v>
          </cell>
        </row>
        <row r="14098">
          <cell r="A14098" t="str">
            <v>0330-88</v>
          </cell>
          <cell r="B14098" t="str">
            <v>MOLA TORÇÃO METÁLICA</v>
          </cell>
          <cell r="C14098" t="str">
            <v>ROH</v>
          </cell>
          <cell r="D14098" t="str">
            <v>UN</v>
          </cell>
        </row>
        <row r="14099">
          <cell r="A14099" t="str">
            <v>0330-90</v>
          </cell>
          <cell r="B14099" t="str">
            <v>MOLATRAVA DISCO[FSC]</v>
          </cell>
          <cell r="C14099" t="str">
            <v>ROH</v>
          </cell>
          <cell r="D14099" t="str">
            <v>UN</v>
          </cell>
        </row>
        <row r="14100">
          <cell r="A14100" t="str">
            <v>0330-91</v>
          </cell>
          <cell r="B14100" t="str">
            <v>MOLA PROT. MOVEL DISCO[FSC]</v>
          </cell>
          <cell r="C14100" t="str">
            <v>ROH</v>
          </cell>
          <cell r="D14100" t="str">
            <v>UN</v>
          </cell>
        </row>
        <row r="14101">
          <cell r="A14101" t="str">
            <v>0330-92</v>
          </cell>
          <cell r="B14101" t="str">
            <v>MOLA METAL. CINLINDRICA</v>
          </cell>
          <cell r="C14101" t="str">
            <v>ROH</v>
          </cell>
          <cell r="D14101" t="str">
            <v>UN</v>
          </cell>
        </row>
        <row r="14102">
          <cell r="A14102" t="str">
            <v>0330-93</v>
          </cell>
          <cell r="B14102" t="str">
            <v>MOLA CILINDRICA VALV. CORTA-PINGOS[C]</v>
          </cell>
          <cell r="C14102" t="str">
            <v>ROH</v>
          </cell>
          <cell r="D14102" t="str">
            <v>UN</v>
          </cell>
        </row>
        <row r="14103">
          <cell r="A14103" t="str">
            <v>0330-94</v>
          </cell>
          <cell r="B14103" t="str">
            <v>MOLA DE TORÇÃO METÁLICA</v>
          </cell>
          <cell r="C14103" t="str">
            <v>ROH</v>
          </cell>
          <cell r="D14103" t="str">
            <v>UN</v>
          </cell>
        </row>
        <row r="14104">
          <cell r="A14104" t="str">
            <v>0330-95</v>
          </cell>
          <cell r="B14104" t="str">
            <v>MOLA PROT. MOVEL DISCO[FSC]</v>
          </cell>
          <cell r="C14104" t="str">
            <v>ROH</v>
          </cell>
          <cell r="D14104" t="str">
            <v>UN</v>
          </cell>
        </row>
        <row r="14105">
          <cell r="A14105" t="str">
            <v>0330-96</v>
          </cell>
          <cell r="B14105" t="str">
            <v>MOLA METAL. CILINDRICA[P]</v>
          </cell>
          <cell r="C14105" t="str">
            <v>ROH</v>
          </cell>
          <cell r="D14105" t="str">
            <v>UN</v>
          </cell>
        </row>
        <row r="14106">
          <cell r="A14106" t="str">
            <v>0330-97</v>
          </cell>
          <cell r="B14106" t="str">
            <v>MOLA CILINDRICA BOCAL INF.[RB]</v>
          </cell>
          <cell r="C14106" t="str">
            <v>ROH</v>
          </cell>
          <cell r="D14106" t="str">
            <v>UN</v>
          </cell>
        </row>
        <row r="14107">
          <cell r="A14107" t="str">
            <v>0330-98</v>
          </cell>
          <cell r="B14107" t="str">
            <v>MOLA CILINDRICA DAS RODAS TRAS.S[RB]</v>
          </cell>
          <cell r="C14107" t="str">
            <v>ROH</v>
          </cell>
          <cell r="D14107" t="str">
            <v>UN</v>
          </cell>
        </row>
        <row r="14108">
          <cell r="A14108" t="str">
            <v>0330-99</v>
          </cell>
          <cell r="B14108" t="str">
            <v>MOLA CILINDRICA PROT.COLISAO[RB]</v>
          </cell>
          <cell r="C14108" t="str">
            <v>ROH</v>
          </cell>
          <cell r="D14108" t="str">
            <v>UN</v>
          </cell>
        </row>
        <row r="14109">
          <cell r="A14109" t="str">
            <v>0331-02</v>
          </cell>
          <cell r="B14109" t="str">
            <v>FIX TERMO FUS. S-02</v>
          </cell>
          <cell r="C14109" t="str">
            <v>ROH</v>
          </cell>
          <cell r="D14109" t="str">
            <v>UN</v>
          </cell>
        </row>
        <row r="14110">
          <cell r="A14110" t="str">
            <v>0331-03</v>
          </cell>
          <cell r="B14110" t="str">
            <v>FIX TERMO FUS. S-03</v>
          </cell>
          <cell r="C14110" t="str">
            <v>ROH</v>
          </cell>
          <cell r="D14110" t="str">
            <v>UN</v>
          </cell>
        </row>
        <row r="14111">
          <cell r="A14111" t="str">
            <v>0331-04</v>
          </cell>
          <cell r="B14111" t="str">
            <v>ALOJ. PLAS. PT SELETOR TEMP.[G]</v>
          </cell>
          <cell r="C14111" t="str">
            <v>ROH</v>
          </cell>
          <cell r="D14111" t="str">
            <v>UN</v>
          </cell>
        </row>
        <row r="14112">
          <cell r="A14112" t="str">
            <v>0331-06</v>
          </cell>
          <cell r="B14112" t="str">
            <v>FIX TERMO FUS. S-06</v>
          </cell>
          <cell r="C14112" t="str">
            <v>ROH</v>
          </cell>
          <cell r="D14112" t="str">
            <v>UN</v>
          </cell>
        </row>
        <row r="14113">
          <cell r="A14113" t="str">
            <v>0331-07</v>
          </cell>
          <cell r="B14113" t="str">
            <v>FIX METAL. FUS. TERMI.</v>
          </cell>
          <cell r="C14113" t="str">
            <v>ROH</v>
          </cell>
          <cell r="D14113" t="str">
            <v>UN</v>
          </cell>
        </row>
        <row r="14114">
          <cell r="A14114" t="str">
            <v>0331-08</v>
          </cell>
          <cell r="B14114" t="str">
            <v>BASE INTERNA PLÁSTICA [A]</v>
          </cell>
          <cell r="C14114" t="str">
            <v>ROH</v>
          </cell>
          <cell r="D14114" t="str">
            <v>UN</v>
          </cell>
        </row>
        <row r="14115">
          <cell r="A14115" t="str">
            <v>0331-09</v>
          </cell>
          <cell r="B14115" t="str">
            <v>FIXADOR PLÁSTICO DO CABO PLUG</v>
          </cell>
          <cell r="C14115" t="str">
            <v>ROH</v>
          </cell>
          <cell r="D14115" t="str">
            <v>UN</v>
          </cell>
        </row>
        <row r="14116">
          <cell r="A14116" t="str">
            <v>0331-10</v>
          </cell>
          <cell r="B14116" t="str">
            <v>FIXCH. G-02</v>
          </cell>
          <cell r="C14116" t="str">
            <v>ROH</v>
          </cell>
          <cell r="D14116" t="str">
            <v>UN</v>
          </cell>
        </row>
        <row r="14117">
          <cell r="A14117" t="str">
            <v>0331-11</v>
          </cell>
          <cell r="B14117" t="str">
            <v>FIXREDE EETRICA G-02</v>
          </cell>
          <cell r="C14117" t="str">
            <v>ROH</v>
          </cell>
          <cell r="D14117" t="str">
            <v>UN</v>
          </cell>
        </row>
        <row r="14118">
          <cell r="A14118" t="str">
            <v>0331-12</v>
          </cell>
          <cell r="B14118" t="str">
            <v>FIX FUS. G-02</v>
          </cell>
          <cell r="C14118" t="str">
            <v>ROH</v>
          </cell>
          <cell r="D14118" t="str">
            <v>UN</v>
          </cell>
        </row>
        <row r="14119">
          <cell r="A14119" t="str">
            <v>0331-13</v>
          </cell>
          <cell r="B14119" t="str">
            <v>FIX METAL. BIT DUPLO[FPF]</v>
          </cell>
          <cell r="C14119" t="str">
            <v>ROH</v>
          </cell>
          <cell r="D14119" t="str">
            <v>UN</v>
          </cell>
        </row>
        <row r="14120">
          <cell r="A14120" t="str">
            <v>0331-14</v>
          </cell>
          <cell r="B14120" t="str">
            <v>FIX CB PL FLO-01</v>
          </cell>
          <cell r="C14120" t="str">
            <v>ROH</v>
          </cell>
          <cell r="D14120" t="str">
            <v>UN</v>
          </cell>
        </row>
        <row r="14121">
          <cell r="A14121" t="str">
            <v>0331-15</v>
          </cell>
          <cell r="B14121" t="str">
            <v>FIXLIXA FLO-01</v>
          </cell>
          <cell r="C14121" t="str">
            <v>ROH</v>
          </cell>
          <cell r="D14121" t="str">
            <v>UN</v>
          </cell>
        </row>
        <row r="14122">
          <cell r="A14122" t="str">
            <v>0331-16</v>
          </cell>
          <cell r="B14122" t="str">
            <v>FIXADOR DO PÉ DE SUPORTE G-04</v>
          </cell>
          <cell r="C14122" t="str">
            <v>ROH</v>
          </cell>
          <cell r="D14122" t="str">
            <v>UN</v>
          </cell>
        </row>
        <row r="14123">
          <cell r="A14123" t="str">
            <v>0331-17</v>
          </cell>
          <cell r="B14123" t="str">
            <v>ALOJ. PLAS. PT SELETOR TEMP.[G]</v>
          </cell>
          <cell r="C14123" t="str">
            <v>ROH</v>
          </cell>
          <cell r="D14123" t="str">
            <v>UN</v>
          </cell>
        </row>
        <row r="14124">
          <cell r="A14124" t="str">
            <v>0331-19</v>
          </cell>
          <cell r="B14124" t="str">
            <v>FIX ALCA BASE G-08</v>
          </cell>
          <cell r="C14124" t="str">
            <v>ROH</v>
          </cell>
          <cell r="D14124" t="str">
            <v>UN</v>
          </cell>
        </row>
        <row r="14125">
          <cell r="A14125" t="str">
            <v>0331-20</v>
          </cell>
          <cell r="B14125" t="str">
            <v>FIX TERM. NA CH.[G]</v>
          </cell>
          <cell r="C14125" t="str">
            <v>ROH</v>
          </cell>
          <cell r="D14125" t="str">
            <v>UN</v>
          </cell>
        </row>
        <row r="14126">
          <cell r="A14126" t="str">
            <v>0331-21</v>
          </cell>
          <cell r="B14126" t="str">
            <v>PORTA ACESSÓRIO PLÁSTICO PRETO[M]</v>
          </cell>
          <cell r="C14126" t="str">
            <v>ROH</v>
          </cell>
          <cell r="D14126" t="str">
            <v>UN</v>
          </cell>
        </row>
        <row r="14127">
          <cell r="A14127" t="str">
            <v>0331-22</v>
          </cell>
          <cell r="B14127" t="str">
            <v>MOLDURA ADEREÇO AÇO INOX PLÁST PRETA[M]</v>
          </cell>
          <cell r="C14127" t="str">
            <v>ROH</v>
          </cell>
          <cell r="D14127" t="str">
            <v>UN</v>
          </cell>
        </row>
        <row r="14128">
          <cell r="A14128" t="str">
            <v>0331-23</v>
          </cell>
          <cell r="B14128" t="str">
            <v>COBERTURA PLÁSTICA PRETA [M]</v>
          </cell>
          <cell r="C14128" t="str">
            <v>ROH</v>
          </cell>
          <cell r="D14128" t="str">
            <v>UN</v>
          </cell>
        </row>
        <row r="14129">
          <cell r="A14129" t="str">
            <v>0331-24</v>
          </cell>
          <cell r="B14129" t="str">
            <v>COXIM INFERIOR DO MOTOR [M]</v>
          </cell>
          <cell r="C14129" t="str">
            <v>ROH</v>
          </cell>
          <cell r="D14129" t="str">
            <v>UN</v>
          </cell>
        </row>
        <row r="14130">
          <cell r="A14130" t="str">
            <v>0331-25</v>
          </cell>
          <cell r="B14130" t="str">
            <v>BASE ACOPLADORA PLÁSTICA PRETA TRAVAS[M]</v>
          </cell>
          <cell r="C14130" t="str">
            <v>ROH</v>
          </cell>
          <cell r="D14130" t="str">
            <v>UN</v>
          </cell>
        </row>
        <row r="14131">
          <cell r="A14131" t="str">
            <v>0331-27</v>
          </cell>
          <cell r="B14131" t="str">
            <v>COXIM SUPERIOR DO MOTOR [M]</v>
          </cell>
          <cell r="C14131" t="str">
            <v>ROH</v>
          </cell>
          <cell r="D14131" t="str">
            <v>UN</v>
          </cell>
        </row>
        <row r="14132">
          <cell r="A14132" t="str">
            <v>0331-30</v>
          </cell>
          <cell r="B14132" t="str">
            <v>FIX PLAS. CB PL</v>
          </cell>
          <cell r="C14132" t="str">
            <v>ROH</v>
          </cell>
          <cell r="D14132" t="str">
            <v>UN</v>
          </cell>
        </row>
        <row r="14133">
          <cell r="A14133" t="str">
            <v>0331-31</v>
          </cell>
          <cell r="B14133" t="str">
            <v>FIX CB SUP[SC]</v>
          </cell>
          <cell r="C14133" t="str">
            <v>ROH</v>
          </cell>
          <cell r="D14133" t="str">
            <v>UN</v>
          </cell>
        </row>
        <row r="14134">
          <cell r="A14134" t="str">
            <v>0331-32</v>
          </cell>
          <cell r="B14134" t="str">
            <v>FIX CB SECADOR[SC]</v>
          </cell>
          <cell r="C14134" t="str">
            <v>ROH</v>
          </cell>
          <cell r="D14134" t="str">
            <v>UN</v>
          </cell>
        </row>
        <row r="14135">
          <cell r="A14135" t="str">
            <v>0331-33</v>
          </cell>
          <cell r="B14135" t="str">
            <v>FIXADOR DE BORRACHA DOS INDICADORES</v>
          </cell>
          <cell r="C14135" t="str">
            <v>ROH</v>
          </cell>
          <cell r="D14135" t="str">
            <v>UN</v>
          </cell>
        </row>
        <row r="14136">
          <cell r="A14136" t="str">
            <v>0331-34</v>
          </cell>
          <cell r="B14136" t="str">
            <v>FIX METAL. FUS. TERMI.[C]</v>
          </cell>
          <cell r="C14136" t="str">
            <v>ROH</v>
          </cell>
          <cell r="D14136" t="str">
            <v>UN</v>
          </cell>
        </row>
        <row r="14137">
          <cell r="A14137" t="str">
            <v>0331-35</v>
          </cell>
          <cell r="B14137" t="str">
            <v>FIX METAL. ELEM AQUEC.-CJ[C]</v>
          </cell>
          <cell r="C14137" t="str">
            <v>ROH</v>
          </cell>
          <cell r="D14137" t="str">
            <v>UN</v>
          </cell>
        </row>
        <row r="14138">
          <cell r="A14138" t="str">
            <v>0331-36</v>
          </cell>
          <cell r="B14138" t="str">
            <v>FIX BORR.FIACAO MT[AP]</v>
          </cell>
          <cell r="C14138" t="str">
            <v>ROH</v>
          </cell>
          <cell r="D14138" t="str">
            <v>UN</v>
          </cell>
        </row>
        <row r="14139">
          <cell r="A14139" t="str">
            <v>0331-37</v>
          </cell>
          <cell r="B14139" t="str">
            <v>TRAVA METAL.CAPA RELÊ PROT. TERMI.[BB]</v>
          </cell>
          <cell r="C14139" t="str">
            <v>ROH</v>
          </cell>
          <cell r="D14139" t="str">
            <v>UN</v>
          </cell>
        </row>
        <row r="14140">
          <cell r="A14140" t="str">
            <v>0331-38</v>
          </cell>
          <cell r="B14140" t="str">
            <v>SUP PLAS. PT ELEM AQUEC.[CH]</v>
          </cell>
          <cell r="C14140" t="str">
            <v>ROH</v>
          </cell>
          <cell r="D14140" t="str">
            <v>UN</v>
          </cell>
        </row>
        <row r="14141">
          <cell r="A14141" t="str">
            <v>0331-39</v>
          </cell>
          <cell r="B14141" t="str">
            <v>FIX METAL. FUS. TERMI.[AF]</v>
          </cell>
          <cell r="C14141" t="str">
            <v>ROH</v>
          </cell>
          <cell r="D14141" t="str">
            <v>UN</v>
          </cell>
        </row>
        <row r="14142">
          <cell r="A14142" t="str">
            <v>0331-40</v>
          </cell>
          <cell r="B14142" t="str">
            <v>FIX PLAS. TERM.</v>
          </cell>
          <cell r="C14142" t="str">
            <v>ROH</v>
          </cell>
          <cell r="D14142" t="str">
            <v>UN</v>
          </cell>
        </row>
        <row r="14143">
          <cell r="A14143" t="str">
            <v>0331-41</v>
          </cell>
          <cell r="B14143" t="str">
            <v>FIX PLAS. CB PL</v>
          </cell>
          <cell r="C14143" t="str">
            <v>ROH</v>
          </cell>
          <cell r="D14143" t="str">
            <v>UN</v>
          </cell>
        </row>
        <row r="14144">
          <cell r="A14144" t="str">
            <v>0331-42</v>
          </cell>
          <cell r="B14144" t="str">
            <v>FIX METAL. FUS. TERMI.</v>
          </cell>
          <cell r="C14144" t="str">
            <v>ROH</v>
          </cell>
          <cell r="D14144" t="str">
            <v>UN</v>
          </cell>
        </row>
        <row r="14145">
          <cell r="A14145" t="str">
            <v>0331-43</v>
          </cell>
          <cell r="B14145" t="str">
            <v>FIX METAL. ELEM AQUEC.</v>
          </cell>
          <cell r="C14145" t="str">
            <v>ROH</v>
          </cell>
          <cell r="D14145" t="str">
            <v>UN</v>
          </cell>
        </row>
        <row r="14146">
          <cell r="A14146" t="str">
            <v>0331-44</v>
          </cell>
          <cell r="B14146" t="str">
            <v>FIX METAL. TERM.</v>
          </cell>
          <cell r="C14146" t="str">
            <v>ROH</v>
          </cell>
          <cell r="D14146" t="str">
            <v>UN</v>
          </cell>
        </row>
        <row r="14147">
          <cell r="A14147" t="str">
            <v>0331-45</v>
          </cell>
          <cell r="B14147" t="str">
            <v>FIX PLAS. CB PL</v>
          </cell>
          <cell r="C14147" t="str">
            <v>ROH</v>
          </cell>
          <cell r="D14147" t="str">
            <v>UN</v>
          </cell>
        </row>
        <row r="14148">
          <cell r="A14148" t="str">
            <v>0331-46</v>
          </cell>
          <cell r="B14148" t="str">
            <v>FIX PLAS. CB PL</v>
          </cell>
          <cell r="C14148" t="str">
            <v>ROH</v>
          </cell>
          <cell r="D14148" t="str">
            <v>UN</v>
          </cell>
        </row>
        <row r="14149">
          <cell r="A14149" t="str">
            <v>0331-47</v>
          </cell>
          <cell r="B14149" t="str">
            <v>FIXADOR METÁLICO DO ELEMENTO DE AQUEC</v>
          </cell>
          <cell r="C14149" t="str">
            <v>ROH</v>
          </cell>
          <cell r="D14149" t="str">
            <v>UN</v>
          </cell>
        </row>
        <row r="14150">
          <cell r="A14150" t="str">
            <v>0331-48</v>
          </cell>
          <cell r="B14150" t="str">
            <v>FIXADOR PLÁSTICO DO CABO PLUG</v>
          </cell>
          <cell r="C14150" t="str">
            <v>ROH</v>
          </cell>
          <cell r="D14150" t="str">
            <v>UN</v>
          </cell>
        </row>
        <row r="14151">
          <cell r="A14151" t="str">
            <v>0331-49</v>
          </cell>
          <cell r="B14151" t="str">
            <v>FIX PLAS. PTPLC AQUEC.[P]</v>
          </cell>
          <cell r="C14151" t="str">
            <v>ROH</v>
          </cell>
          <cell r="D14151" t="str">
            <v>UN</v>
          </cell>
        </row>
        <row r="14152">
          <cell r="A14152" t="str">
            <v>0331-50</v>
          </cell>
          <cell r="B14152" t="str">
            <v>FIX PLAS. RS CB PL[P]</v>
          </cell>
          <cell r="C14152" t="str">
            <v>ROH</v>
          </cell>
          <cell r="D14152" t="str">
            <v>UN</v>
          </cell>
        </row>
        <row r="14153">
          <cell r="A14153" t="str">
            <v>0331-51</v>
          </cell>
          <cell r="B14153" t="str">
            <v>FIX PLAS. CB PL[T]</v>
          </cell>
          <cell r="C14153" t="str">
            <v>ROH</v>
          </cell>
          <cell r="D14153" t="str">
            <v>UN</v>
          </cell>
        </row>
        <row r="14154">
          <cell r="A14154" t="str">
            <v>0331-52</v>
          </cell>
          <cell r="B14154" t="str">
            <v>FIX METAL. ELEM AQUEC.[C]</v>
          </cell>
          <cell r="C14154" t="str">
            <v>ROH</v>
          </cell>
          <cell r="D14154" t="str">
            <v>UN</v>
          </cell>
        </row>
        <row r="14155">
          <cell r="A14155" t="str">
            <v>0331-53</v>
          </cell>
          <cell r="B14155" t="str">
            <v>TRAVAS METAL.S DAS LAM.[CR]</v>
          </cell>
          <cell r="C14155" t="str">
            <v>ROH</v>
          </cell>
          <cell r="D14155" t="str">
            <v>UN</v>
          </cell>
        </row>
        <row r="14156">
          <cell r="A14156" t="str">
            <v>0331-54</v>
          </cell>
          <cell r="B14156" t="str">
            <v>COXIM SUP MT[M]</v>
          </cell>
          <cell r="C14156" t="str">
            <v>ROH</v>
          </cell>
          <cell r="D14156" t="str">
            <v>UN</v>
          </cell>
        </row>
        <row r="14157">
          <cell r="A14157" t="str">
            <v>0331-55</v>
          </cell>
          <cell r="B14157" t="str">
            <v>BASE PLAS. PT ACOPL.A[M]</v>
          </cell>
          <cell r="C14157" t="str">
            <v>ROH</v>
          </cell>
          <cell r="D14157" t="str">
            <v>UN</v>
          </cell>
        </row>
        <row r="14158">
          <cell r="A14158" t="str">
            <v>0331-56</v>
          </cell>
          <cell r="B14158" t="str">
            <v>SUP PLAS. PT ANTERIOR[M]</v>
          </cell>
          <cell r="C14158" t="str">
            <v>ROH</v>
          </cell>
          <cell r="D14158" t="str">
            <v>UN</v>
          </cell>
        </row>
        <row r="14159">
          <cell r="A14159" t="str">
            <v>0331-57</v>
          </cell>
          <cell r="B14159" t="str">
            <v>PTA ACESSORIO PLAS. PT[M]</v>
          </cell>
          <cell r="C14159" t="str">
            <v>ROH</v>
          </cell>
          <cell r="D14159" t="str">
            <v>UN</v>
          </cell>
        </row>
        <row r="14160">
          <cell r="A14160" t="str">
            <v>0331-58</v>
          </cell>
          <cell r="B14160" t="str">
            <v>SUP PLAS. MT[M]</v>
          </cell>
          <cell r="C14160" t="str">
            <v>ROH</v>
          </cell>
          <cell r="D14160" t="str">
            <v>UN</v>
          </cell>
        </row>
        <row r="14161">
          <cell r="A14161" t="str">
            <v>0331-59</v>
          </cell>
          <cell r="B14161" t="str">
            <v>TRAVAS METAL.S DAS LAM.[MA]</v>
          </cell>
          <cell r="C14161" t="str">
            <v>ROH</v>
          </cell>
          <cell r="D14161" t="str">
            <v>UN</v>
          </cell>
        </row>
        <row r="14162">
          <cell r="A14162" t="str">
            <v>0331-60</v>
          </cell>
          <cell r="B14162" t="str">
            <v>SUP PLAS. MT[CS]</v>
          </cell>
          <cell r="C14162" t="str">
            <v>ROH</v>
          </cell>
          <cell r="D14162" t="str">
            <v>UN</v>
          </cell>
        </row>
        <row r="14163">
          <cell r="A14163" t="str">
            <v>0331-61</v>
          </cell>
          <cell r="B14163" t="str">
            <v>COXIM INF.SILICONE[CS]</v>
          </cell>
          <cell r="C14163" t="str">
            <v>ROH</v>
          </cell>
          <cell r="D14163" t="str">
            <v>UN</v>
          </cell>
        </row>
        <row r="14164">
          <cell r="A14164" t="str">
            <v>0331-62</v>
          </cell>
          <cell r="B14164" t="str">
            <v>ALOJ. PLAS. PT SELETOR TEMP.[PE]</v>
          </cell>
          <cell r="C14164" t="str">
            <v>ROH</v>
          </cell>
          <cell r="D14164" t="str">
            <v>UN</v>
          </cell>
        </row>
        <row r="14165">
          <cell r="A14165" t="str">
            <v>0331-63</v>
          </cell>
          <cell r="B14165" t="str">
            <v>ALOJ. PLAS. PT CB PL</v>
          </cell>
          <cell r="C14165" t="str">
            <v>ROH</v>
          </cell>
          <cell r="D14165" t="str">
            <v>UN</v>
          </cell>
        </row>
        <row r="14166">
          <cell r="A14166" t="str">
            <v>0331-64</v>
          </cell>
          <cell r="B14166" t="str">
            <v>PTA ACESSORIO PLAS. PT[M]</v>
          </cell>
          <cell r="C14166" t="str">
            <v>ROH</v>
          </cell>
          <cell r="D14166" t="str">
            <v>UN</v>
          </cell>
        </row>
        <row r="14167">
          <cell r="A14167" t="str">
            <v>0331-65</v>
          </cell>
          <cell r="B14167" t="str">
            <v>MOLA CILINDRICA VALV. CORTA-PINGOS[C]</v>
          </cell>
          <cell r="C14167" t="str">
            <v>ROH</v>
          </cell>
          <cell r="D14167" t="str">
            <v>UN</v>
          </cell>
        </row>
        <row r="14168">
          <cell r="A14168" t="str">
            <v>0331-66</v>
          </cell>
          <cell r="B14168" t="str">
            <v>MOLA CILINDRICA VALV. CORTA-PINGOS[C]</v>
          </cell>
          <cell r="C14168" t="str">
            <v>ROH</v>
          </cell>
          <cell r="D14168" t="str">
            <v>UN</v>
          </cell>
        </row>
        <row r="14169">
          <cell r="A14169" t="str">
            <v>0331-67</v>
          </cell>
          <cell r="B14169" t="str">
            <v>FIX PLAS. BR CB PL[P]</v>
          </cell>
          <cell r="C14169" t="str">
            <v>ROH</v>
          </cell>
          <cell r="D14169" t="str">
            <v>UN</v>
          </cell>
        </row>
        <row r="14170">
          <cell r="A14170" t="str">
            <v>0331-68</v>
          </cell>
          <cell r="B14170" t="str">
            <v>ISOLALANTE TÉRM CHAPA AQUEC MICA 0.10MM</v>
          </cell>
          <cell r="C14170" t="str">
            <v>ROH</v>
          </cell>
          <cell r="D14170" t="str">
            <v>UN</v>
          </cell>
        </row>
        <row r="14171">
          <cell r="A14171" t="str">
            <v>0331-69</v>
          </cell>
          <cell r="B14171" t="str">
            <v>ISOLAÇÃO TÉMICA MICA 1,0MM</v>
          </cell>
          <cell r="C14171" t="str">
            <v>ROH</v>
          </cell>
          <cell r="D14171" t="str">
            <v>UN</v>
          </cell>
        </row>
        <row r="14172">
          <cell r="A14172" t="str">
            <v>0331-70</v>
          </cell>
          <cell r="B14172" t="str">
            <v>ISOLANTE TÉRMICO CHAPA AQUECIMENTO MICA</v>
          </cell>
          <cell r="C14172" t="str">
            <v>ROH</v>
          </cell>
          <cell r="D14172" t="str">
            <v>UN</v>
          </cell>
        </row>
        <row r="14173">
          <cell r="A14173" t="str">
            <v>0332-02</v>
          </cell>
          <cell r="B14173" t="str">
            <v>BASE CH. ARTIC. LAT S-02</v>
          </cell>
          <cell r="C14173" t="str">
            <v>ROH</v>
          </cell>
          <cell r="D14173" t="str">
            <v>UN</v>
          </cell>
        </row>
        <row r="14174">
          <cell r="A14174" t="str">
            <v>0332-03</v>
          </cell>
          <cell r="B14174" t="str">
            <v>BASE S-03</v>
          </cell>
          <cell r="C14174" t="str">
            <v>ROH</v>
          </cell>
          <cell r="D14174" t="str">
            <v>UN</v>
          </cell>
        </row>
        <row r="14175">
          <cell r="A14175" t="str">
            <v>0332-04</v>
          </cell>
          <cell r="B14175" t="str">
            <v>CP PLAS. BR INF.[S]</v>
          </cell>
          <cell r="C14175" t="str">
            <v>ROH</v>
          </cell>
          <cell r="D14175" t="str">
            <v>UN</v>
          </cell>
        </row>
        <row r="14176">
          <cell r="A14176" t="str">
            <v>0332-05</v>
          </cell>
          <cell r="B14176" t="str">
            <v>BASE A-03</v>
          </cell>
          <cell r="C14176" t="str">
            <v>ROH</v>
          </cell>
          <cell r="D14176" t="str">
            <v>UN</v>
          </cell>
        </row>
        <row r="14177">
          <cell r="A14177" t="str">
            <v>0332-06</v>
          </cell>
          <cell r="B14177" t="str">
            <v>BASE L-90</v>
          </cell>
          <cell r="C14177" t="str">
            <v>ROH</v>
          </cell>
          <cell r="D14177" t="str">
            <v>UN</v>
          </cell>
        </row>
        <row r="14178">
          <cell r="A14178" t="str">
            <v>0332-08</v>
          </cell>
          <cell r="B14178" t="str">
            <v>BASE CH. ARTIC. CENTRAL S-02</v>
          </cell>
          <cell r="C14178" t="str">
            <v>ROH</v>
          </cell>
          <cell r="D14178" t="str">
            <v>UN</v>
          </cell>
        </row>
        <row r="14179">
          <cell r="A14179" t="str">
            <v>0332-09</v>
          </cell>
          <cell r="B14179" t="str">
            <v>BASE PLAS. PT[PP]</v>
          </cell>
          <cell r="C14179" t="str">
            <v>ROH</v>
          </cell>
          <cell r="D14179" t="str">
            <v>UN</v>
          </cell>
        </row>
        <row r="14180">
          <cell r="A14180" t="str">
            <v>0332-10</v>
          </cell>
          <cell r="B14180" t="str">
            <v>BASEALCA F-08</v>
          </cell>
          <cell r="C14180" t="str">
            <v>ROH</v>
          </cell>
          <cell r="D14180" t="str">
            <v>UN</v>
          </cell>
        </row>
        <row r="14181">
          <cell r="A14181" t="str">
            <v>0332-11</v>
          </cell>
          <cell r="B14181" t="str">
            <v>BASE T-02</v>
          </cell>
          <cell r="C14181" t="str">
            <v>ROH</v>
          </cell>
          <cell r="D14181" t="str">
            <v>UN</v>
          </cell>
        </row>
        <row r="14182">
          <cell r="A14182" t="str">
            <v>0332-13</v>
          </cell>
          <cell r="B14182" t="str">
            <v>BASE S-06</v>
          </cell>
          <cell r="C14182" t="str">
            <v>ROH</v>
          </cell>
          <cell r="D14182" t="str">
            <v>UN</v>
          </cell>
        </row>
        <row r="14183">
          <cell r="A14183" t="str">
            <v>0332-14</v>
          </cell>
          <cell r="B14183" t="str">
            <v>BASE S-05</v>
          </cell>
          <cell r="C14183" t="str">
            <v>ROH</v>
          </cell>
          <cell r="D14183" t="str">
            <v>UN</v>
          </cell>
        </row>
        <row r="14184">
          <cell r="A14184" t="str">
            <v>0332-15</v>
          </cell>
          <cell r="B14184" t="str">
            <v>BASE AP-06</v>
          </cell>
          <cell r="C14184" t="str">
            <v>ROH</v>
          </cell>
          <cell r="D14184" t="str">
            <v>UN</v>
          </cell>
        </row>
        <row r="14185">
          <cell r="A14185" t="str">
            <v>0332-16</v>
          </cell>
          <cell r="B14185" t="str">
            <v>BASE FIXA FPL-01</v>
          </cell>
          <cell r="C14185" t="str">
            <v>ROH</v>
          </cell>
          <cell r="D14185" t="str">
            <v>UN</v>
          </cell>
        </row>
        <row r="14186">
          <cell r="A14186" t="str">
            <v>0332-17</v>
          </cell>
          <cell r="B14186" t="str">
            <v>BASE REGULAVEL FPL-01</v>
          </cell>
          <cell r="C14186" t="str">
            <v>ROH</v>
          </cell>
          <cell r="D14186" t="str">
            <v>UN</v>
          </cell>
        </row>
        <row r="14187">
          <cell r="A14187" t="str">
            <v>0332-18</v>
          </cell>
          <cell r="B14187" t="str">
            <v>BASE BOTAO FPL-01</v>
          </cell>
          <cell r="C14187" t="str">
            <v>ROH</v>
          </cell>
          <cell r="D14187" t="str">
            <v>UN</v>
          </cell>
        </row>
        <row r="14188">
          <cell r="A14188" t="str">
            <v>0332-19</v>
          </cell>
          <cell r="B14188" t="str">
            <v>BASE PLÁSTICA PRETA PARA FIXAÇÃO HASTE</v>
          </cell>
          <cell r="C14188" t="str">
            <v>ROH</v>
          </cell>
          <cell r="D14188" t="str">
            <v>UN</v>
          </cell>
        </row>
        <row r="14189">
          <cell r="A14189" t="str">
            <v>0332-20</v>
          </cell>
          <cell r="B14189" t="str">
            <v>BASE FR-06</v>
          </cell>
          <cell r="C14189" t="str">
            <v>ROH</v>
          </cell>
          <cell r="D14189" t="str">
            <v>UN</v>
          </cell>
        </row>
        <row r="14190">
          <cell r="A14190" t="str">
            <v>0332-23</v>
          </cell>
          <cell r="B14190" t="str">
            <v>BASE PLAS. VERDE[PP]</v>
          </cell>
          <cell r="C14190" t="str">
            <v>ROH</v>
          </cell>
          <cell r="D14190" t="str">
            <v>UN</v>
          </cell>
        </row>
        <row r="14191">
          <cell r="A14191" t="str">
            <v>0332-24</v>
          </cell>
          <cell r="B14191" t="str">
            <v>CP PLAS. PT INF.[G]</v>
          </cell>
          <cell r="C14191" t="str">
            <v>ROH</v>
          </cell>
          <cell r="D14191" t="str">
            <v>UN</v>
          </cell>
        </row>
        <row r="14192">
          <cell r="A14192" t="str">
            <v>0332-25</v>
          </cell>
          <cell r="B14192" t="str">
            <v>BASE PLAS. PTPAN 3 LITROS[PE]</v>
          </cell>
          <cell r="C14192" t="str">
            <v>ROH</v>
          </cell>
          <cell r="D14192" t="str">
            <v>UN</v>
          </cell>
        </row>
        <row r="14193">
          <cell r="A14193" t="str">
            <v>0332-26</v>
          </cell>
          <cell r="B14193" t="str">
            <v>CH. PLAS. PTBASE[PE]</v>
          </cell>
          <cell r="C14193" t="str">
            <v>ROH</v>
          </cell>
          <cell r="D14193" t="str">
            <v>UN</v>
          </cell>
        </row>
        <row r="14194">
          <cell r="A14194" t="str">
            <v>0332-27</v>
          </cell>
          <cell r="B14194" t="str">
            <v>BASE PE-27</v>
          </cell>
          <cell r="C14194" t="str">
            <v>ROH</v>
          </cell>
          <cell r="D14194" t="str">
            <v>UN</v>
          </cell>
        </row>
        <row r="14195">
          <cell r="A14195" t="str">
            <v>0332-29</v>
          </cell>
          <cell r="B14195" t="str">
            <v>BASE CF-06</v>
          </cell>
          <cell r="C14195" t="str">
            <v>ROH</v>
          </cell>
          <cell r="D14195" t="str">
            <v>UN</v>
          </cell>
        </row>
        <row r="14196">
          <cell r="A14196" t="str">
            <v>0332-30</v>
          </cell>
          <cell r="B14196" t="str">
            <v>BASE PLAS. PTPAN 5 LITROS[PE]</v>
          </cell>
          <cell r="C14196" t="str">
            <v>ROH</v>
          </cell>
          <cell r="D14196" t="str">
            <v>UN</v>
          </cell>
        </row>
        <row r="14197">
          <cell r="A14197" t="str">
            <v>0332-31</v>
          </cell>
          <cell r="B14197" t="str">
            <v>CH. PLAS. PTBASE[PE]</v>
          </cell>
          <cell r="C14197" t="str">
            <v>ROH</v>
          </cell>
          <cell r="D14197" t="str">
            <v>UN</v>
          </cell>
        </row>
        <row r="14198">
          <cell r="A14198" t="str">
            <v>0332-32</v>
          </cell>
          <cell r="B14198" t="str">
            <v>BASE PLAS. PT[AF]</v>
          </cell>
          <cell r="C14198" t="str">
            <v>ROH</v>
          </cell>
          <cell r="D14198" t="str">
            <v>UN</v>
          </cell>
        </row>
        <row r="14199">
          <cell r="A14199" t="str">
            <v>0332-33</v>
          </cell>
          <cell r="B14199" t="str">
            <v>BASE PLAS. PT[PP]</v>
          </cell>
          <cell r="C14199" t="str">
            <v>ROH</v>
          </cell>
          <cell r="D14199" t="str">
            <v>UN</v>
          </cell>
        </row>
        <row r="14200">
          <cell r="A14200" t="str">
            <v>0332-34</v>
          </cell>
          <cell r="B14200" t="str">
            <v>BASE PLAS. PT[CS]</v>
          </cell>
          <cell r="C14200" t="str">
            <v>ROH</v>
          </cell>
          <cell r="D14200" t="str">
            <v>UN</v>
          </cell>
        </row>
        <row r="14201">
          <cell r="A14201" t="str">
            <v>0332-35</v>
          </cell>
          <cell r="B14201" t="str">
            <v>BASE PLAS. PT[C]</v>
          </cell>
          <cell r="C14201" t="str">
            <v>ROH</v>
          </cell>
          <cell r="D14201" t="str">
            <v>UN</v>
          </cell>
        </row>
        <row r="14202">
          <cell r="A14202" t="str">
            <v>0332-36</v>
          </cell>
          <cell r="B14202" t="str">
            <v>BASE PLAS. VERM[C]</v>
          </cell>
          <cell r="C14202" t="str">
            <v>ROH</v>
          </cell>
          <cell r="D14202" t="str">
            <v>UN</v>
          </cell>
        </row>
        <row r="14203">
          <cell r="A14203" t="str">
            <v>0332-37</v>
          </cell>
          <cell r="B14203" t="str">
            <v>BASE PLAS. PT[C]</v>
          </cell>
          <cell r="C14203" t="str">
            <v>ROH</v>
          </cell>
          <cell r="D14203" t="str">
            <v>UN</v>
          </cell>
        </row>
        <row r="14204">
          <cell r="A14204" t="str">
            <v>0332-38</v>
          </cell>
          <cell r="B14204" t="str">
            <v>BASE PLAS. VERM[CS]</v>
          </cell>
          <cell r="C14204" t="str">
            <v>ROH</v>
          </cell>
          <cell r="D14204" t="str">
            <v>UN</v>
          </cell>
        </row>
        <row r="14205">
          <cell r="A14205" t="str">
            <v>0332-39</v>
          </cell>
          <cell r="B14205" t="str">
            <v>BASE PLAS. VERM[C]</v>
          </cell>
          <cell r="C14205" t="str">
            <v>ROH</v>
          </cell>
          <cell r="D14205" t="str">
            <v>UN</v>
          </cell>
        </row>
        <row r="14206">
          <cell r="A14206" t="str">
            <v>0332-40</v>
          </cell>
          <cell r="B14206" t="str">
            <v>CH. PLAS. PTBASE[PE]</v>
          </cell>
          <cell r="C14206" t="str">
            <v>ROH</v>
          </cell>
          <cell r="D14206" t="str">
            <v>UN</v>
          </cell>
        </row>
        <row r="14207">
          <cell r="A14207" t="str">
            <v>0332-41</v>
          </cell>
          <cell r="B14207" t="str">
            <v>CH. PLAS. PTBASE[PE]</v>
          </cell>
          <cell r="C14207" t="str">
            <v>ROH</v>
          </cell>
          <cell r="D14207" t="str">
            <v>UN</v>
          </cell>
        </row>
        <row r="14208">
          <cell r="A14208" t="str">
            <v>0332-42</v>
          </cell>
          <cell r="B14208" t="str">
            <v>BASE PLAS. PT[C]</v>
          </cell>
          <cell r="C14208" t="str">
            <v>ROH</v>
          </cell>
          <cell r="D14208" t="str">
            <v>UN</v>
          </cell>
        </row>
        <row r="14209">
          <cell r="A14209" t="str">
            <v>0332-43</v>
          </cell>
          <cell r="B14209" t="str">
            <v>BASE PLAS. PT[C]</v>
          </cell>
          <cell r="C14209" t="str">
            <v>ROH</v>
          </cell>
          <cell r="D14209" t="str">
            <v>UN</v>
          </cell>
        </row>
        <row r="14210">
          <cell r="A14210" t="str">
            <v>0333-02</v>
          </cell>
          <cell r="B14210" t="str">
            <v>PEBORR. S-02</v>
          </cell>
          <cell r="C14210" t="str">
            <v>ROH</v>
          </cell>
          <cell r="D14210" t="str">
            <v>UN</v>
          </cell>
        </row>
        <row r="14211">
          <cell r="A14211" t="str">
            <v>0333-04</v>
          </cell>
          <cell r="B14211" t="str">
            <v>PEBORR. S-03</v>
          </cell>
          <cell r="C14211" t="str">
            <v>ROH</v>
          </cell>
          <cell r="D14211" t="str">
            <v>UN</v>
          </cell>
        </row>
        <row r="14212">
          <cell r="A14212" t="str">
            <v>0333-05</v>
          </cell>
          <cell r="B14212" t="str">
            <v>PENYLON T-01</v>
          </cell>
          <cell r="C14212" t="str">
            <v>ROH</v>
          </cell>
          <cell r="D14212" t="str">
            <v>UN</v>
          </cell>
        </row>
        <row r="14213">
          <cell r="A14213" t="str">
            <v>0333-07</v>
          </cell>
          <cell r="B14213" t="str">
            <v>PE DIR. CA-51</v>
          </cell>
          <cell r="C14213" t="str">
            <v>ROH</v>
          </cell>
          <cell r="D14213" t="str">
            <v>UN</v>
          </cell>
        </row>
        <row r="14214">
          <cell r="A14214" t="str">
            <v>0333-08</v>
          </cell>
          <cell r="B14214" t="str">
            <v>PE ESQ. CA-51</v>
          </cell>
          <cell r="C14214" t="str">
            <v>ROH</v>
          </cell>
          <cell r="D14214" t="str">
            <v>UN</v>
          </cell>
        </row>
        <row r="14215">
          <cell r="A14215" t="str">
            <v>0333-09</v>
          </cell>
          <cell r="B14215" t="str">
            <v>PE PLAS. CA-51</v>
          </cell>
          <cell r="C14215" t="str">
            <v>ROH</v>
          </cell>
          <cell r="D14215" t="str">
            <v>UN</v>
          </cell>
        </row>
        <row r="14216">
          <cell r="A14216" t="str">
            <v>0333-10</v>
          </cell>
          <cell r="B14216" t="str">
            <v>PE FR-02</v>
          </cell>
          <cell r="C14216" t="str">
            <v>ROH</v>
          </cell>
          <cell r="D14216" t="str">
            <v>UN</v>
          </cell>
        </row>
        <row r="14217">
          <cell r="A14217" t="str">
            <v>0333-12</v>
          </cell>
          <cell r="B14217" t="str">
            <v>PEBORR. PT[G]</v>
          </cell>
          <cell r="C14217" t="str">
            <v>ROH</v>
          </cell>
          <cell r="D14217" t="str">
            <v>UN</v>
          </cell>
        </row>
        <row r="14218">
          <cell r="A14218" t="str">
            <v>0333-13</v>
          </cell>
          <cell r="B14218" t="str">
            <v>PEBORR. MP-01/MP-02</v>
          </cell>
          <cell r="C14218" t="str">
            <v>ROH</v>
          </cell>
          <cell r="D14218" t="str">
            <v>UN</v>
          </cell>
        </row>
        <row r="14219">
          <cell r="A14219" t="str">
            <v>0333-14</v>
          </cell>
          <cell r="B14219" t="str">
            <v>PEBORR. L-90</v>
          </cell>
          <cell r="C14219" t="str">
            <v>ROH</v>
          </cell>
          <cell r="D14219" t="str">
            <v>UN</v>
          </cell>
        </row>
        <row r="14220">
          <cell r="A14220" t="str">
            <v>0333-16</v>
          </cell>
          <cell r="B14220" t="str">
            <v>ESPACADOR PLAS. PT[G]</v>
          </cell>
          <cell r="C14220" t="str">
            <v>ROH</v>
          </cell>
          <cell r="D14220" t="str">
            <v>UN</v>
          </cell>
        </row>
        <row r="14221">
          <cell r="A14221" t="str">
            <v>0333-17</v>
          </cell>
          <cell r="B14221" t="str">
            <v>FIX PLAS. PTBASE[G]</v>
          </cell>
          <cell r="C14221" t="str">
            <v>ROH</v>
          </cell>
          <cell r="D14221" t="str">
            <v>UN</v>
          </cell>
        </row>
        <row r="14222">
          <cell r="A14222" t="str">
            <v>0333-18</v>
          </cell>
          <cell r="B14222" t="str">
            <v>PEBORR. PT</v>
          </cell>
          <cell r="C14222" t="str">
            <v>ROH</v>
          </cell>
          <cell r="D14222" t="str">
            <v>UN</v>
          </cell>
        </row>
        <row r="14223">
          <cell r="A14223" t="str">
            <v>0333-19</v>
          </cell>
          <cell r="B14223" t="str">
            <v>PE REGULAVEL PT[FN]</v>
          </cell>
          <cell r="C14223" t="str">
            <v>ROH</v>
          </cell>
          <cell r="D14223" t="str">
            <v>UN</v>
          </cell>
        </row>
        <row r="14224">
          <cell r="A14224" t="str">
            <v>0333-20</v>
          </cell>
          <cell r="B14224" t="str">
            <v>PEBORR. PT[FN]</v>
          </cell>
          <cell r="C14224" t="str">
            <v>ROH</v>
          </cell>
          <cell r="D14224" t="str">
            <v>UN</v>
          </cell>
        </row>
        <row r="14225">
          <cell r="A14225" t="str">
            <v>0333-21</v>
          </cell>
          <cell r="B14225" t="str">
            <v>PE ESQ. CA-52</v>
          </cell>
          <cell r="C14225" t="str">
            <v>ROH</v>
          </cell>
          <cell r="D14225" t="str">
            <v>UN</v>
          </cell>
        </row>
        <row r="14226">
          <cell r="A14226" t="str">
            <v>0333-22</v>
          </cell>
          <cell r="B14226" t="str">
            <v>PE DIR. CA-52</v>
          </cell>
          <cell r="C14226" t="str">
            <v>ROH</v>
          </cell>
          <cell r="D14226" t="str">
            <v>UN</v>
          </cell>
        </row>
        <row r="14227">
          <cell r="A14227" t="str">
            <v>0333-23</v>
          </cell>
          <cell r="B14227" t="str">
            <v>PEBORR. T-02</v>
          </cell>
          <cell r="C14227" t="str">
            <v>ROH</v>
          </cell>
          <cell r="D14227" t="str">
            <v>UN</v>
          </cell>
        </row>
        <row r="14228">
          <cell r="A14228" t="str">
            <v>0333-24</v>
          </cell>
          <cell r="B14228" t="str">
            <v>PEBORR. S-06</v>
          </cell>
          <cell r="C14228" t="str">
            <v>ROH</v>
          </cell>
          <cell r="D14228" t="str">
            <v>UN</v>
          </cell>
        </row>
        <row r="14229">
          <cell r="A14229" t="str">
            <v>0333-25</v>
          </cell>
          <cell r="B14229" t="str">
            <v>PEBORR. COPO M-04/M-06</v>
          </cell>
          <cell r="C14229" t="str">
            <v>ROH</v>
          </cell>
          <cell r="D14229" t="str">
            <v>UN</v>
          </cell>
        </row>
        <row r="14230">
          <cell r="A14230" t="str">
            <v>0333-26</v>
          </cell>
          <cell r="B14230" t="str">
            <v>PEBORR. S-05</v>
          </cell>
          <cell r="C14230" t="str">
            <v>ROH</v>
          </cell>
          <cell r="D14230" t="str">
            <v>UN</v>
          </cell>
        </row>
        <row r="14231">
          <cell r="A14231" t="str">
            <v>0333-27</v>
          </cell>
          <cell r="B14231" t="str">
            <v>PE DIR. CA-01</v>
          </cell>
          <cell r="C14231" t="str">
            <v>ROH</v>
          </cell>
          <cell r="D14231" t="str">
            <v>UN</v>
          </cell>
        </row>
        <row r="14232">
          <cell r="A14232" t="str">
            <v>0333-28</v>
          </cell>
          <cell r="B14232" t="str">
            <v>PE ESQ. CA-01</v>
          </cell>
          <cell r="C14232" t="str">
            <v>ROH</v>
          </cell>
          <cell r="D14232" t="str">
            <v>UN</v>
          </cell>
        </row>
        <row r="14233">
          <cell r="A14233" t="str">
            <v>0333-29</v>
          </cell>
          <cell r="B14233" t="str">
            <v>PE PLAS. CA-01</v>
          </cell>
          <cell r="C14233" t="str">
            <v>ROH</v>
          </cell>
          <cell r="D14233" t="str">
            <v>UN</v>
          </cell>
        </row>
        <row r="14234">
          <cell r="A14234" t="str">
            <v>0333-30</v>
          </cell>
          <cell r="B14234" t="str">
            <v>PEBORR. MC-01</v>
          </cell>
          <cell r="C14234" t="str">
            <v>ROH</v>
          </cell>
          <cell r="D14234" t="str">
            <v>UN</v>
          </cell>
        </row>
        <row r="14235">
          <cell r="A14235" t="str">
            <v>0333-31</v>
          </cell>
          <cell r="B14235" t="str">
            <v>PEBORR. BRBASE[FT]</v>
          </cell>
          <cell r="C14235" t="str">
            <v>ROH</v>
          </cell>
          <cell r="D14235" t="str">
            <v>UN</v>
          </cell>
        </row>
        <row r="14236">
          <cell r="A14236" t="str">
            <v>0333-32</v>
          </cell>
          <cell r="B14236" t="str">
            <v>PEBORR. G-02</v>
          </cell>
          <cell r="C14236" t="str">
            <v>ROH</v>
          </cell>
          <cell r="D14236" t="str">
            <v>UN</v>
          </cell>
        </row>
        <row r="14237">
          <cell r="A14237" t="str">
            <v>0333-33</v>
          </cell>
          <cell r="B14237" t="str">
            <v>PEBORR. PT</v>
          </cell>
          <cell r="C14237" t="str">
            <v>ROH</v>
          </cell>
          <cell r="D14237" t="str">
            <v>UN</v>
          </cell>
        </row>
        <row r="14238">
          <cell r="A14238" t="str">
            <v>0333-34</v>
          </cell>
          <cell r="B14238" t="str">
            <v>PEBORR. C-11</v>
          </cell>
          <cell r="C14238" t="str">
            <v>ROH</v>
          </cell>
          <cell r="D14238" t="str">
            <v>UN</v>
          </cell>
        </row>
        <row r="14239">
          <cell r="A14239" t="str">
            <v>0333-35</v>
          </cell>
          <cell r="B14239" t="str">
            <v>PEBORR.BASE PRINC KM-01</v>
          </cell>
          <cell r="C14239" t="str">
            <v>ROH</v>
          </cell>
          <cell r="D14239" t="str">
            <v>UN</v>
          </cell>
        </row>
        <row r="14240">
          <cell r="A14240" t="str">
            <v>0333-36</v>
          </cell>
          <cell r="B14240" t="str">
            <v>PEBORR. PT</v>
          </cell>
          <cell r="C14240" t="str">
            <v>ROH</v>
          </cell>
          <cell r="D14240" t="str">
            <v>UN</v>
          </cell>
        </row>
        <row r="14241">
          <cell r="A14241" t="str">
            <v>0333-37</v>
          </cell>
          <cell r="B14241" t="str">
            <v>PE DIR. CA-53/55</v>
          </cell>
          <cell r="C14241" t="str">
            <v>ROH</v>
          </cell>
          <cell r="D14241" t="str">
            <v>UN</v>
          </cell>
        </row>
        <row r="14242">
          <cell r="A14242" t="str">
            <v>0333-38</v>
          </cell>
          <cell r="B14242" t="str">
            <v>PE ESQ. CA-53/55</v>
          </cell>
          <cell r="C14242" t="str">
            <v>ROH</v>
          </cell>
          <cell r="D14242" t="str">
            <v>UN</v>
          </cell>
        </row>
        <row r="14243">
          <cell r="A14243" t="str">
            <v>0333-41</v>
          </cell>
          <cell r="B14243" t="str">
            <v>PEBORR. CZ[PF]</v>
          </cell>
          <cell r="C14243" t="str">
            <v>ROH</v>
          </cell>
          <cell r="D14243" t="str">
            <v>UN</v>
          </cell>
        </row>
        <row r="14244">
          <cell r="A14244" t="str">
            <v>0333-42</v>
          </cell>
          <cell r="B14244" t="str">
            <v>PEBORR. PT</v>
          </cell>
          <cell r="C14244" t="str">
            <v>ROH</v>
          </cell>
          <cell r="D14244" t="str">
            <v>UN</v>
          </cell>
        </row>
        <row r="14245">
          <cell r="A14245" t="str">
            <v>0333-43</v>
          </cell>
          <cell r="B14245" t="str">
            <v>PE PLAS. PT[FR]</v>
          </cell>
          <cell r="C14245" t="str">
            <v>ROH</v>
          </cell>
          <cell r="D14245" t="str">
            <v>UN</v>
          </cell>
        </row>
        <row r="14246">
          <cell r="A14246" t="str">
            <v>0333-44</v>
          </cell>
          <cell r="B14246" t="str">
            <v>PEBORR. S-08</v>
          </cell>
          <cell r="C14246" t="str">
            <v>ROH</v>
          </cell>
          <cell r="D14246" t="str">
            <v>UN</v>
          </cell>
        </row>
        <row r="14247">
          <cell r="A14247" t="str">
            <v>0333-45</v>
          </cell>
          <cell r="B14247" t="str">
            <v>PEBORR. PT VENTOSA</v>
          </cell>
          <cell r="C14247" t="str">
            <v>ROH</v>
          </cell>
          <cell r="D14247" t="str">
            <v>UN</v>
          </cell>
        </row>
        <row r="14248">
          <cell r="A14248" t="str">
            <v>0333-46</v>
          </cell>
          <cell r="B14248" t="str">
            <v>PEBORR. PT</v>
          </cell>
          <cell r="C14248" t="str">
            <v>ROH</v>
          </cell>
          <cell r="D14248" t="str">
            <v>UN</v>
          </cell>
        </row>
        <row r="14249">
          <cell r="A14249" t="str">
            <v>0333-47</v>
          </cell>
          <cell r="B14249" t="str">
            <v>FIXPTCBASE[G]</v>
          </cell>
          <cell r="C14249" t="str">
            <v>ROH</v>
          </cell>
          <cell r="D14249" t="str">
            <v>UN</v>
          </cell>
        </row>
        <row r="14250">
          <cell r="A14250" t="str">
            <v>0333-48</v>
          </cell>
          <cell r="B14250" t="str">
            <v>ESPACADOR INTPTC[G]</v>
          </cell>
          <cell r="C14250" t="str">
            <v>ROH</v>
          </cell>
          <cell r="D14250" t="str">
            <v>UN</v>
          </cell>
        </row>
        <row r="14251">
          <cell r="A14251" t="str">
            <v>0333-50</v>
          </cell>
          <cell r="B14251" t="str">
            <v>PEBORR. PT[C]</v>
          </cell>
          <cell r="C14251" t="str">
            <v>ROH</v>
          </cell>
          <cell r="D14251" t="str">
            <v>UN</v>
          </cell>
        </row>
        <row r="14252">
          <cell r="A14252" t="str">
            <v>0333-51</v>
          </cell>
          <cell r="B14252" t="str">
            <v>PE FORNO FR-06</v>
          </cell>
          <cell r="C14252" t="str">
            <v>ROH</v>
          </cell>
          <cell r="D14252" t="str">
            <v>UN</v>
          </cell>
        </row>
        <row r="14253">
          <cell r="A14253" t="str">
            <v>0333-54</v>
          </cell>
          <cell r="B14253" t="str">
            <v>PEBORR. PE-06</v>
          </cell>
          <cell r="C14253" t="str">
            <v>ROH</v>
          </cell>
          <cell r="D14253" t="str">
            <v>UN</v>
          </cell>
        </row>
        <row r="14254">
          <cell r="A14254" t="str">
            <v>0333-55</v>
          </cell>
          <cell r="B14254" t="str">
            <v>PEBORR.[MP]</v>
          </cell>
          <cell r="C14254" t="str">
            <v>ROH</v>
          </cell>
          <cell r="D14254" t="str">
            <v>UN</v>
          </cell>
        </row>
        <row r="14255">
          <cell r="A14255" t="str">
            <v>0333-56</v>
          </cell>
          <cell r="B14255" t="str">
            <v>TAMPABORR. PTHASTE[CH]</v>
          </cell>
          <cell r="C14255" t="str">
            <v>ROH</v>
          </cell>
          <cell r="D14255" t="str">
            <v>UN</v>
          </cell>
        </row>
        <row r="14256">
          <cell r="A14256" t="str">
            <v>0333-57</v>
          </cell>
          <cell r="B14256" t="str">
            <v>PEBORR. PT[G]</v>
          </cell>
          <cell r="C14256" t="str">
            <v>ROH</v>
          </cell>
          <cell r="D14256" t="str">
            <v>UN</v>
          </cell>
        </row>
        <row r="14257">
          <cell r="A14257" t="str">
            <v>0333-58</v>
          </cell>
          <cell r="B14257" t="str">
            <v>PEBORR. MP-04</v>
          </cell>
          <cell r="C14257" t="str">
            <v>ROH</v>
          </cell>
          <cell r="D14257" t="str">
            <v>UN</v>
          </cell>
        </row>
        <row r="14258">
          <cell r="A14258" t="str">
            <v>0333-59</v>
          </cell>
          <cell r="B14258" t="str">
            <v>PEBORR. BR VENTOSA</v>
          </cell>
          <cell r="C14258" t="str">
            <v>ROH</v>
          </cell>
          <cell r="D14258" t="str">
            <v>UN</v>
          </cell>
        </row>
        <row r="14259">
          <cell r="A14259" t="str">
            <v>0333-61</v>
          </cell>
          <cell r="B14259" t="str">
            <v>PE G-08</v>
          </cell>
          <cell r="C14259" t="str">
            <v>ROH</v>
          </cell>
          <cell r="D14259" t="str">
            <v>UN</v>
          </cell>
        </row>
        <row r="14260">
          <cell r="A14260" t="str">
            <v>0333-62</v>
          </cell>
          <cell r="B14260" t="str">
            <v>PE CH. METALICA INT MX-BL02</v>
          </cell>
          <cell r="C14260" t="str">
            <v>ROH</v>
          </cell>
          <cell r="D14260" t="str">
            <v>UN</v>
          </cell>
        </row>
        <row r="14261">
          <cell r="A14261" t="str">
            <v>0333-63</v>
          </cell>
          <cell r="B14261" t="str">
            <v>PEBORR. FRT V-90</v>
          </cell>
          <cell r="C14261" t="str">
            <v>ROH</v>
          </cell>
          <cell r="D14261" t="str">
            <v>UN</v>
          </cell>
        </row>
        <row r="14262">
          <cell r="A14262" t="str">
            <v>0333-64</v>
          </cell>
          <cell r="B14262" t="str">
            <v>PEBORR. TRAS. V-90</v>
          </cell>
          <cell r="C14262" t="str">
            <v>ROH</v>
          </cell>
          <cell r="D14262" t="str">
            <v>UN</v>
          </cell>
        </row>
        <row r="14263">
          <cell r="A14263" t="str">
            <v>0333-65</v>
          </cell>
          <cell r="B14263" t="str">
            <v>PEBORR. BEBEDOURO[BB]</v>
          </cell>
          <cell r="C14263" t="str">
            <v>ROH</v>
          </cell>
          <cell r="D14263" t="str">
            <v>UN</v>
          </cell>
        </row>
        <row r="14264">
          <cell r="A14264" t="str">
            <v>0333-66</v>
          </cell>
          <cell r="B14264" t="str">
            <v>PEBORR. COMPRESSOR[BB]</v>
          </cell>
          <cell r="C14264" t="str">
            <v>ROH</v>
          </cell>
          <cell r="D14264" t="str">
            <v>UN</v>
          </cell>
        </row>
        <row r="14265">
          <cell r="A14265" t="str">
            <v>0333-67</v>
          </cell>
          <cell r="B14265" t="str">
            <v>PEBORR. C-13</v>
          </cell>
          <cell r="C14265" t="str">
            <v>ROH</v>
          </cell>
          <cell r="D14265" t="str">
            <v>UN</v>
          </cell>
        </row>
        <row r="14266">
          <cell r="A14266" t="str">
            <v>0333-68</v>
          </cell>
          <cell r="B14266" t="str">
            <v>PE TWB-01</v>
          </cell>
          <cell r="C14266" t="str">
            <v>ROH</v>
          </cell>
          <cell r="D14266" t="str">
            <v>UN</v>
          </cell>
        </row>
        <row r="14267">
          <cell r="A14267" t="str">
            <v>0333-69</v>
          </cell>
          <cell r="B14267" t="str">
            <v>BASE COPO PROCESSADOR BORRACHA PRETA[M]</v>
          </cell>
          <cell r="C14267" t="str">
            <v>ROH</v>
          </cell>
          <cell r="D14267" t="str">
            <v>UN</v>
          </cell>
        </row>
        <row r="14268">
          <cell r="A14268" t="str">
            <v>0333-70</v>
          </cell>
          <cell r="B14268" t="str">
            <v>SUP PLAS. CZ PEBORR.[BL]</v>
          </cell>
          <cell r="C14268" t="str">
            <v>ROH</v>
          </cell>
          <cell r="D14268" t="str">
            <v>UN</v>
          </cell>
        </row>
        <row r="14269">
          <cell r="A14269" t="str">
            <v>0333-71</v>
          </cell>
          <cell r="B14269" t="str">
            <v>PEAPOIO FR-08</v>
          </cell>
          <cell r="C14269" t="str">
            <v>ROH</v>
          </cell>
          <cell r="D14269" t="str">
            <v>UN</v>
          </cell>
        </row>
        <row r="14270">
          <cell r="A14270" t="str">
            <v>0333-72</v>
          </cell>
          <cell r="B14270" t="str">
            <v>PÉ DE BORRACHA [C]</v>
          </cell>
          <cell r="C14270" t="str">
            <v>ROH</v>
          </cell>
          <cell r="D14270" t="str">
            <v>UN</v>
          </cell>
        </row>
        <row r="14271">
          <cell r="A14271" t="str">
            <v>0333-73</v>
          </cell>
          <cell r="B14271" t="str">
            <v>PATA TC-01</v>
          </cell>
          <cell r="C14271" t="str">
            <v>ROH</v>
          </cell>
          <cell r="D14271" t="str">
            <v>UN</v>
          </cell>
        </row>
        <row r="14272">
          <cell r="A14272" t="str">
            <v>0333-74</v>
          </cell>
          <cell r="B14272" t="str">
            <v>PÉ DE BORRACHA MCO-01</v>
          </cell>
          <cell r="C14272" t="str">
            <v>ROH</v>
          </cell>
          <cell r="D14272" t="str">
            <v>UN</v>
          </cell>
        </row>
        <row r="14273">
          <cell r="A14273" t="str">
            <v>0333-75</v>
          </cell>
          <cell r="B14273" t="str">
            <v>PEBORR. C-18</v>
          </cell>
          <cell r="C14273" t="str">
            <v>ROH</v>
          </cell>
          <cell r="D14273" t="str">
            <v>UN</v>
          </cell>
        </row>
        <row r="14274">
          <cell r="A14274" t="str">
            <v>0333-76</v>
          </cell>
          <cell r="B14274" t="str">
            <v>PE VENTOSA CF-06</v>
          </cell>
          <cell r="C14274" t="str">
            <v>ROH</v>
          </cell>
          <cell r="D14274" t="str">
            <v>UN</v>
          </cell>
        </row>
        <row r="14275">
          <cell r="A14275" t="str">
            <v>0333-77</v>
          </cell>
          <cell r="B14275" t="str">
            <v>PEBORR. PT</v>
          </cell>
          <cell r="C14275" t="str">
            <v>ROH</v>
          </cell>
          <cell r="D14275" t="str">
            <v>UN</v>
          </cell>
        </row>
        <row r="14276">
          <cell r="A14276" t="str">
            <v>0333-78</v>
          </cell>
          <cell r="B14276" t="str">
            <v>PEBORR. PT[PF]</v>
          </cell>
          <cell r="C14276" t="str">
            <v>ROH</v>
          </cell>
          <cell r="D14276" t="str">
            <v>UN</v>
          </cell>
        </row>
        <row r="14277">
          <cell r="A14277" t="str">
            <v>0333-79</v>
          </cell>
          <cell r="B14277" t="str">
            <v>PE PTBORR.[CH]</v>
          </cell>
          <cell r="C14277" t="str">
            <v>ROH</v>
          </cell>
          <cell r="D14277" t="str">
            <v>UN</v>
          </cell>
        </row>
        <row r="14278">
          <cell r="A14278" t="str">
            <v>0333-80</v>
          </cell>
          <cell r="B14278" t="str">
            <v>PEBORR. PTBASE[FT]</v>
          </cell>
          <cell r="C14278" t="str">
            <v>ROH</v>
          </cell>
          <cell r="D14278" t="str">
            <v>UN</v>
          </cell>
        </row>
        <row r="14279">
          <cell r="A14279" t="str">
            <v>0333-81</v>
          </cell>
          <cell r="B14279" t="str">
            <v>PEBASEAQUEC.[CE]</v>
          </cell>
          <cell r="C14279" t="str">
            <v>ROH</v>
          </cell>
          <cell r="D14279" t="str">
            <v>UN</v>
          </cell>
        </row>
        <row r="14280">
          <cell r="A14280" t="str">
            <v>0333-82</v>
          </cell>
          <cell r="B14280" t="str">
            <v>PEBORR. PT[AF]</v>
          </cell>
          <cell r="C14280" t="str">
            <v>ROH</v>
          </cell>
          <cell r="D14280" t="str">
            <v>UN</v>
          </cell>
        </row>
        <row r="14281">
          <cell r="A14281" t="str">
            <v>0333-83</v>
          </cell>
          <cell r="B14281" t="str">
            <v>PE PTBORR.HASTE[CH]</v>
          </cell>
          <cell r="C14281" t="str">
            <v>ROH</v>
          </cell>
          <cell r="D14281" t="str">
            <v>UN</v>
          </cell>
        </row>
        <row r="14282">
          <cell r="A14282" t="str">
            <v>0333-87</v>
          </cell>
          <cell r="B14282" t="str">
            <v>PEBORR. PT[AF]</v>
          </cell>
          <cell r="C14282" t="str">
            <v>ROH</v>
          </cell>
          <cell r="D14282" t="str">
            <v>UN</v>
          </cell>
        </row>
        <row r="14283">
          <cell r="A14283" t="str">
            <v>0333-88</v>
          </cell>
          <cell r="B14283" t="str">
            <v>PEBORR.[AF]</v>
          </cell>
          <cell r="C14283" t="str">
            <v>ROH</v>
          </cell>
          <cell r="D14283" t="str">
            <v>UN</v>
          </cell>
        </row>
        <row r="14284">
          <cell r="A14284" t="str">
            <v>0333-89</v>
          </cell>
          <cell r="B14284" t="str">
            <v>PEBORR. PT[PP]</v>
          </cell>
          <cell r="C14284" t="str">
            <v>ROH</v>
          </cell>
          <cell r="D14284" t="str">
            <v>UN</v>
          </cell>
        </row>
        <row r="14285">
          <cell r="A14285" t="str">
            <v>0333-90</v>
          </cell>
          <cell r="B14285" t="str">
            <v>PE PLAS. PT BOCAL[CS]</v>
          </cell>
          <cell r="C14285" t="str">
            <v>ROH</v>
          </cell>
          <cell r="D14285" t="str">
            <v>UN</v>
          </cell>
        </row>
        <row r="14286">
          <cell r="A14286" t="str">
            <v>0333-91</v>
          </cell>
          <cell r="B14286" t="str">
            <v>PEBORR. CZ[CS]</v>
          </cell>
          <cell r="C14286" t="str">
            <v>ROH</v>
          </cell>
          <cell r="D14286" t="str">
            <v>UN</v>
          </cell>
        </row>
        <row r="14287">
          <cell r="A14287" t="str">
            <v>0333-92</v>
          </cell>
          <cell r="B14287" t="str">
            <v>PEBORR. PT[C]</v>
          </cell>
          <cell r="C14287" t="str">
            <v>ROH</v>
          </cell>
          <cell r="D14287" t="str">
            <v>UN</v>
          </cell>
        </row>
        <row r="14288">
          <cell r="A14288" t="str">
            <v>0333-93</v>
          </cell>
          <cell r="B14288" t="str">
            <v>PEBORR. PT</v>
          </cell>
          <cell r="C14288" t="str">
            <v>ROH</v>
          </cell>
          <cell r="D14288" t="str">
            <v>UN</v>
          </cell>
        </row>
        <row r="14289">
          <cell r="A14289" t="str">
            <v>0333-94</v>
          </cell>
          <cell r="B14289" t="str">
            <v>PEBORR.[AF]</v>
          </cell>
          <cell r="C14289" t="str">
            <v>ROH</v>
          </cell>
          <cell r="D14289" t="str">
            <v>UN</v>
          </cell>
        </row>
        <row r="14290">
          <cell r="A14290" t="str">
            <v>0333-95</v>
          </cell>
          <cell r="B14290" t="str">
            <v>PE PLASTICO [FR-42]</v>
          </cell>
          <cell r="C14290" t="str">
            <v>ROH</v>
          </cell>
          <cell r="D14290" t="str">
            <v>UN</v>
          </cell>
        </row>
        <row r="14291">
          <cell r="A14291" t="str">
            <v>0333-96</v>
          </cell>
          <cell r="B14291" t="str">
            <v>PE DE BORRACHA [FR-42]</v>
          </cell>
          <cell r="C14291" t="str">
            <v>ROH</v>
          </cell>
          <cell r="D14291" t="str">
            <v>UN</v>
          </cell>
        </row>
        <row r="14292">
          <cell r="A14292" t="str">
            <v>0333-97</v>
          </cell>
          <cell r="B14292" t="str">
            <v>PE ADESIVOSILICONE[SK]</v>
          </cell>
          <cell r="C14292" t="str">
            <v>ROH</v>
          </cell>
          <cell r="D14292" t="str">
            <v>UN</v>
          </cell>
        </row>
        <row r="14293">
          <cell r="A14293" t="str">
            <v>0333-98</v>
          </cell>
          <cell r="B14293" t="str">
            <v>PE PVA PT ADESIVO[CR]</v>
          </cell>
          <cell r="C14293" t="str">
            <v>ROH</v>
          </cell>
          <cell r="D14293" t="str">
            <v>UN</v>
          </cell>
        </row>
        <row r="14294">
          <cell r="A14294" t="str">
            <v>0333-99</v>
          </cell>
          <cell r="B14294" t="str">
            <v>PE ADESIVO EVA PT[MCO]</v>
          </cell>
          <cell r="C14294" t="str">
            <v>ROH</v>
          </cell>
          <cell r="D14294" t="str">
            <v>UN</v>
          </cell>
        </row>
        <row r="14295">
          <cell r="A14295" t="str">
            <v>0334-02</v>
          </cell>
          <cell r="B14295" t="str">
            <v>COBERT. PLAS. BR CX. LIGACAO[S]</v>
          </cell>
          <cell r="C14295" t="str">
            <v>ROH</v>
          </cell>
          <cell r="D14295" t="str">
            <v>UN</v>
          </cell>
        </row>
        <row r="14296">
          <cell r="A14296" t="str">
            <v>0334-04</v>
          </cell>
          <cell r="B14296" t="str">
            <v>TAMPA CX.LIGACAO S-06</v>
          </cell>
          <cell r="C14296" t="str">
            <v>ROH</v>
          </cell>
          <cell r="D14296" t="str">
            <v>UN</v>
          </cell>
        </row>
        <row r="14297">
          <cell r="A14297" t="str">
            <v>0334-05</v>
          </cell>
          <cell r="B14297" t="str">
            <v>COBERT. PLAS. PT CX. LIGACAO[S]</v>
          </cell>
          <cell r="C14297" t="str">
            <v>ROH</v>
          </cell>
          <cell r="D14297" t="str">
            <v>UN</v>
          </cell>
        </row>
        <row r="14298">
          <cell r="A14298" t="str">
            <v>0334-06</v>
          </cell>
          <cell r="B14298" t="str">
            <v>COBERT. PLAS. PT CX. LIGACAO[G]</v>
          </cell>
          <cell r="C14298" t="str">
            <v>ROH</v>
          </cell>
          <cell r="D14298" t="str">
            <v>UN</v>
          </cell>
        </row>
        <row r="14299">
          <cell r="A14299" t="str">
            <v>0334-07</v>
          </cell>
          <cell r="B14299" t="str">
            <v>COBERT. PLAS. PT CX. LIGACAO[G]</v>
          </cell>
          <cell r="C14299" t="str">
            <v>ROH</v>
          </cell>
          <cell r="D14299" t="str">
            <v>UN</v>
          </cell>
        </row>
        <row r="14300">
          <cell r="A14300" t="str">
            <v>0334-08</v>
          </cell>
          <cell r="B14300" t="str">
            <v>TAMPA MP-01C</v>
          </cell>
          <cell r="C14300" t="str">
            <v>ROH</v>
          </cell>
          <cell r="D14300" t="str">
            <v>UN</v>
          </cell>
        </row>
        <row r="14301">
          <cell r="A14301" t="str">
            <v>0334-09</v>
          </cell>
          <cell r="B14301" t="str">
            <v>PE ADESIVO EVA PT[MCO]</v>
          </cell>
          <cell r="C14301" t="str">
            <v>ROH</v>
          </cell>
          <cell r="D14301" t="str">
            <v>UN</v>
          </cell>
        </row>
        <row r="14302">
          <cell r="A14302" t="str">
            <v>0334-10</v>
          </cell>
          <cell r="B14302" t="str">
            <v>PE PLASTICO PRETO [FR-52]</v>
          </cell>
          <cell r="C14302" t="str">
            <v>ROH</v>
          </cell>
          <cell r="D14302" t="str">
            <v>UN</v>
          </cell>
        </row>
        <row r="14303">
          <cell r="A14303" t="str">
            <v>0334-11</v>
          </cell>
          <cell r="B14303" t="str">
            <v>PE ADESIVO BORR.[SK]</v>
          </cell>
          <cell r="C14303" t="str">
            <v>ROH</v>
          </cell>
          <cell r="D14303" t="str">
            <v>UN</v>
          </cell>
        </row>
        <row r="14304">
          <cell r="A14304" t="str">
            <v>0334-12</v>
          </cell>
          <cell r="B14304" t="str">
            <v>PEBORR. PT[FE]</v>
          </cell>
          <cell r="C14304" t="str">
            <v>ROH</v>
          </cell>
          <cell r="D14304" t="str">
            <v>UN</v>
          </cell>
        </row>
        <row r="14305">
          <cell r="A14305" t="str">
            <v>0334-13</v>
          </cell>
          <cell r="B14305" t="str">
            <v>PÉ DE BORRACHA PRETO [AF]</v>
          </cell>
          <cell r="C14305" t="str">
            <v>ROH</v>
          </cell>
          <cell r="D14305" t="str">
            <v>UN</v>
          </cell>
        </row>
        <row r="14306">
          <cell r="A14306" t="str">
            <v>0334-14</v>
          </cell>
          <cell r="B14306" t="str">
            <v>PÉ DE BORRACHA PRETO</v>
          </cell>
          <cell r="C14306" t="str">
            <v>ROH</v>
          </cell>
          <cell r="D14306" t="str">
            <v>UN</v>
          </cell>
        </row>
        <row r="14307">
          <cell r="A14307" t="str">
            <v>0334-15</v>
          </cell>
          <cell r="B14307" t="str">
            <v>ESPACADOR PLAS. PT[G]</v>
          </cell>
          <cell r="C14307" t="str">
            <v>ROH</v>
          </cell>
          <cell r="D14307" t="str">
            <v>UN</v>
          </cell>
        </row>
        <row r="14308">
          <cell r="A14308" t="str">
            <v>0334-16</v>
          </cell>
          <cell r="B14308" t="str">
            <v>FIX PLAS. PTBASE-CJ[G]</v>
          </cell>
          <cell r="C14308" t="str">
            <v>ROH</v>
          </cell>
          <cell r="D14308" t="str">
            <v>UN</v>
          </cell>
        </row>
        <row r="14309">
          <cell r="A14309" t="str">
            <v>0334-17</v>
          </cell>
          <cell r="B14309" t="str">
            <v>PEBORR. PT</v>
          </cell>
          <cell r="C14309" t="str">
            <v>ROH</v>
          </cell>
          <cell r="D14309" t="str">
            <v>UN</v>
          </cell>
        </row>
        <row r="14310">
          <cell r="A14310" t="str">
            <v>0334-18</v>
          </cell>
          <cell r="B14310" t="str">
            <v>PEBORR. PT</v>
          </cell>
          <cell r="C14310" t="str">
            <v>ROH</v>
          </cell>
          <cell r="D14310" t="str">
            <v>UN</v>
          </cell>
        </row>
        <row r="14311">
          <cell r="A14311" t="str">
            <v>0334-19</v>
          </cell>
          <cell r="B14311" t="str">
            <v>PESILICONE[G]</v>
          </cell>
          <cell r="C14311" t="str">
            <v>ROH</v>
          </cell>
          <cell r="D14311" t="str">
            <v>UN</v>
          </cell>
        </row>
        <row r="14312">
          <cell r="A14312" t="str">
            <v>0334-20</v>
          </cell>
          <cell r="B14312" t="str">
            <v>PE VENTOSASSILICONE[MF]</v>
          </cell>
          <cell r="C14312" t="str">
            <v>ROH</v>
          </cell>
          <cell r="D14312" t="str">
            <v>UN</v>
          </cell>
        </row>
        <row r="14313">
          <cell r="A14313" t="str">
            <v>0334-21</v>
          </cell>
          <cell r="B14313" t="str">
            <v>PN DAS TECLAS ADESIVO BORR.[SK]</v>
          </cell>
          <cell r="C14313" t="str">
            <v>ROH</v>
          </cell>
          <cell r="D14313" t="str">
            <v>UN</v>
          </cell>
        </row>
        <row r="14314">
          <cell r="A14314" t="str">
            <v>0334-22</v>
          </cell>
          <cell r="B14314" t="str">
            <v>PE ADESIVO BORR.[SK]</v>
          </cell>
          <cell r="C14314" t="str">
            <v>ROH</v>
          </cell>
          <cell r="D14314" t="str">
            <v>UN</v>
          </cell>
        </row>
        <row r="14315">
          <cell r="A14315" t="str">
            <v>0334-23</v>
          </cell>
          <cell r="B14315" t="str">
            <v>PE ADESIVO EVA PT[SB]</v>
          </cell>
          <cell r="C14315" t="str">
            <v>ROH</v>
          </cell>
          <cell r="D14315" t="str">
            <v>UN</v>
          </cell>
        </row>
        <row r="14316">
          <cell r="A14316" t="str">
            <v>0334-24</v>
          </cell>
          <cell r="B14316" t="str">
            <v>PE PLAS. PT-CJ[SB]</v>
          </cell>
          <cell r="C14316" t="str">
            <v>ROH</v>
          </cell>
          <cell r="D14316" t="str">
            <v>UN</v>
          </cell>
        </row>
        <row r="14317">
          <cell r="A14317" t="str">
            <v>0334-25</v>
          </cell>
          <cell r="B14317" t="str">
            <v>PEBORR. PT[AF]</v>
          </cell>
          <cell r="C14317" t="str">
            <v>ROH</v>
          </cell>
          <cell r="D14317" t="str">
            <v>UN</v>
          </cell>
        </row>
        <row r="14318">
          <cell r="A14318" t="str">
            <v>0334-26</v>
          </cell>
          <cell r="B14318" t="str">
            <v>PN DOS BOTOES PLAS. CZ[SK]</v>
          </cell>
          <cell r="C14318" t="str">
            <v>ROH</v>
          </cell>
          <cell r="D14318" t="str">
            <v>UN</v>
          </cell>
        </row>
        <row r="14319">
          <cell r="A14319" t="str">
            <v>0334-27</v>
          </cell>
          <cell r="B14319" t="str">
            <v>PN DAS TECLAS ADESIVO BORR.[SK]</v>
          </cell>
          <cell r="C14319" t="str">
            <v>ROH</v>
          </cell>
          <cell r="D14319" t="str">
            <v>UN</v>
          </cell>
        </row>
        <row r="14320">
          <cell r="A14320" t="str">
            <v>0334-28</v>
          </cell>
          <cell r="B14320" t="str">
            <v>PE ADESIVO BORR.[SK]</v>
          </cell>
          <cell r="C14320" t="str">
            <v>ROH</v>
          </cell>
          <cell r="D14320" t="str">
            <v>UN</v>
          </cell>
        </row>
        <row r="14321">
          <cell r="A14321" t="str">
            <v>0334-29</v>
          </cell>
          <cell r="B14321" t="str">
            <v>PE ADESIVO EVA PT[MCO]</v>
          </cell>
          <cell r="C14321" t="str">
            <v>ROH</v>
          </cell>
          <cell r="D14321" t="str">
            <v>UN</v>
          </cell>
        </row>
        <row r="14322">
          <cell r="A14322" t="str">
            <v>0334-30</v>
          </cell>
          <cell r="B14322" t="str">
            <v>PEBORR. PT</v>
          </cell>
          <cell r="C14322" t="str">
            <v>ROH</v>
          </cell>
          <cell r="D14322" t="str">
            <v>UN</v>
          </cell>
        </row>
        <row r="14323">
          <cell r="A14323" t="str">
            <v>0334-31</v>
          </cell>
          <cell r="B14323" t="str">
            <v>TAPA FUROSILICONE</v>
          </cell>
          <cell r="C14323" t="str">
            <v>ROH</v>
          </cell>
          <cell r="D14323" t="str">
            <v>UN</v>
          </cell>
        </row>
        <row r="14324">
          <cell r="A14324" t="str">
            <v>0334-32</v>
          </cell>
          <cell r="B14324" t="str">
            <v>PEBORR. PT</v>
          </cell>
          <cell r="C14324" t="str">
            <v>ROH</v>
          </cell>
          <cell r="D14324" t="str">
            <v>UN</v>
          </cell>
        </row>
        <row r="14325">
          <cell r="A14325" t="str">
            <v>0334-33</v>
          </cell>
          <cell r="B14325" t="str">
            <v>FIX PLAS. CB PL</v>
          </cell>
          <cell r="C14325" t="str">
            <v>ROH</v>
          </cell>
          <cell r="D14325" t="str">
            <v>UN</v>
          </cell>
        </row>
        <row r="14326">
          <cell r="A14326" t="str">
            <v>0334-34</v>
          </cell>
          <cell r="B14326" t="str">
            <v>PEBORR. PT[S]</v>
          </cell>
          <cell r="C14326" t="str">
            <v>ROH</v>
          </cell>
          <cell r="D14326" t="str">
            <v>UN</v>
          </cell>
        </row>
        <row r="14327">
          <cell r="A14327" t="str">
            <v>0334-35</v>
          </cell>
          <cell r="B14327" t="str">
            <v>FIX PLAS. CB PL</v>
          </cell>
          <cell r="C14327" t="str">
            <v>ROH</v>
          </cell>
          <cell r="D14327" t="str">
            <v>UN</v>
          </cell>
        </row>
        <row r="14328">
          <cell r="A14328" t="str">
            <v>0334-36</v>
          </cell>
          <cell r="B14328" t="str">
            <v>PLC FIXA ELEM AQUEC.[P]</v>
          </cell>
          <cell r="C14328" t="str">
            <v>ROH</v>
          </cell>
          <cell r="D14328" t="str">
            <v>UN</v>
          </cell>
        </row>
        <row r="14329">
          <cell r="A14329" t="str">
            <v>0334-37</v>
          </cell>
          <cell r="B14329" t="str">
            <v>PLC METAL. FIXACAO NTC[P]</v>
          </cell>
          <cell r="C14329" t="str">
            <v>ROH</v>
          </cell>
          <cell r="D14329" t="str">
            <v>UN</v>
          </cell>
        </row>
        <row r="14330">
          <cell r="A14330" t="str">
            <v>0334-38</v>
          </cell>
          <cell r="B14330" t="str">
            <v>FIXADOR PLÁSTICO DO CABO PLUG [P]</v>
          </cell>
          <cell r="C14330" t="str">
            <v>ROH</v>
          </cell>
          <cell r="D14330" t="str">
            <v>UN</v>
          </cell>
        </row>
        <row r="14331">
          <cell r="A14331" t="str">
            <v>0334-39</v>
          </cell>
          <cell r="B14331" t="str">
            <v>PEBORR. PT[AF]</v>
          </cell>
          <cell r="C14331" t="str">
            <v>ROH</v>
          </cell>
          <cell r="D14331" t="str">
            <v>UN</v>
          </cell>
        </row>
        <row r="14332">
          <cell r="A14332" t="str">
            <v>0334-40</v>
          </cell>
          <cell r="B14332" t="str">
            <v>ESPAÇADOR DA CESTA SILIC [AFN-40/60/80]</v>
          </cell>
          <cell r="C14332" t="str">
            <v>ROH</v>
          </cell>
          <cell r="D14332" t="str">
            <v>UN</v>
          </cell>
        </row>
        <row r="14333">
          <cell r="A14333" t="str">
            <v>0334-41</v>
          </cell>
          <cell r="B14333" t="str">
            <v>PEBORR. PT[PE]</v>
          </cell>
          <cell r="C14333" t="str">
            <v>ROH</v>
          </cell>
          <cell r="D14333" t="str">
            <v>UN</v>
          </cell>
        </row>
        <row r="14334">
          <cell r="A14334" t="str">
            <v>0334-42</v>
          </cell>
          <cell r="B14334" t="str">
            <v>PEBORR. BR[PF]</v>
          </cell>
          <cell r="C14334" t="str">
            <v>ROH</v>
          </cell>
          <cell r="D14334" t="str">
            <v>UN</v>
          </cell>
        </row>
        <row r="14335">
          <cell r="A14335" t="str">
            <v>0334-43</v>
          </cell>
          <cell r="B14335" t="str">
            <v>PE BORR. PT[T]</v>
          </cell>
          <cell r="C14335" t="str">
            <v>ROH</v>
          </cell>
          <cell r="D14335" t="str">
            <v>UN</v>
          </cell>
        </row>
        <row r="14336">
          <cell r="A14336" t="str">
            <v>0334-44</v>
          </cell>
          <cell r="B14336" t="str">
            <v>PEBORR. PT[C]</v>
          </cell>
          <cell r="C14336" t="str">
            <v>ROH</v>
          </cell>
          <cell r="D14336" t="str">
            <v>UN</v>
          </cell>
        </row>
        <row r="14337">
          <cell r="A14337" t="str">
            <v>0334-45</v>
          </cell>
          <cell r="B14337" t="str">
            <v>PÉ BORRACHA TRANSPARENTE</v>
          </cell>
          <cell r="C14337" t="str">
            <v>ROH</v>
          </cell>
          <cell r="D14337" t="str">
            <v>UN</v>
          </cell>
        </row>
        <row r="14338">
          <cell r="A14338" t="str">
            <v>0334-46</v>
          </cell>
          <cell r="B14338" t="str">
            <v>ESPAÇADOR DA CESTA SILIC [AFN-50]</v>
          </cell>
          <cell r="C14338" t="str">
            <v>ROH</v>
          </cell>
          <cell r="D14338" t="str">
            <v>UN</v>
          </cell>
        </row>
        <row r="14339">
          <cell r="A14339" t="str">
            <v>0334-47</v>
          </cell>
          <cell r="B14339" t="str">
            <v>ESPAÇADOR DA CESTA SILIC [AFON]</v>
          </cell>
          <cell r="C14339" t="str">
            <v>ROH</v>
          </cell>
          <cell r="D14339" t="str">
            <v>UN</v>
          </cell>
        </row>
        <row r="14340">
          <cell r="A14340" t="str">
            <v>0334-48</v>
          </cell>
          <cell r="B14340" t="str">
            <v>PÉ NIVELADOR PLÁSTICO PRETO ROSCA M8X20</v>
          </cell>
          <cell r="C14340" t="str">
            <v>ROH</v>
          </cell>
          <cell r="D14340" t="str">
            <v>UN</v>
          </cell>
        </row>
        <row r="14341">
          <cell r="A14341" t="str">
            <v>0334-49</v>
          </cell>
          <cell r="B14341" t="str">
            <v>PÉ DE BORRACHA PRETO [S]</v>
          </cell>
          <cell r="C14341" t="str">
            <v>ROH</v>
          </cell>
          <cell r="D14341" t="str">
            <v>UN</v>
          </cell>
        </row>
        <row r="14342">
          <cell r="A14342" t="str">
            <v>0334-50</v>
          </cell>
          <cell r="B14342" t="str">
            <v>PÉ SILICONE TRNSPAREN ANTIDERRAPANTE[CE]</v>
          </cell>
          <cell r="C14342" t="str">
            <v>ROH</v>
          </cell>
          <cell r="D14342" t="str">
            <v>UN</v>
          </cell>
        </row>
        <row r="14343">
          <cell r="A14343" t="str">
            <v>0334-51</v>
          </cell>
          <cell r="B14343" t="str">
            <v>PÉ EVA PRETO ADESIVO [SP]</v>
          </cell>
          <cell r="C14343" t="str">
            <v>ROH</v>
          </cell>
          <cell r="D14343" t="str">
            <v>UN</v>
          </cell>
        </row>
        <row r="14344">
          <cell r="A14344" t="str">
            <v>0334-52</v>
          </cell>
          <cell r="B14344" t="str">
            <v>PÉ BORRACHA TPE PRETO [SP]</v>
          </cell>
          <cell r="C14344" t="str">
            <v>ROH</v>
          </cell>
          <cell r="D14344" t="str">
            <v>UN</v>
          </cell>
        </row>
        <row r="14345">
          <cell r="A14345" t="str">
            <v>0334-53</v>
          </cell>
          <cell r="B14345" t="str">
            <v>PÉ EVA BRANCO ADESIVO [SP]</v>
          </cell>
          <cell r="C14345" t="str">
            <v>ROH</v>
          </cell>
          <cell r="D14345" t="str">
            <v>UN</v>
          </cell>
        </row>
        <row r="14346">
          <cell r="A14346" t="str">
            <v>0334-54</v>
          </cell>
          <cell r="B14346" t="str">
            <v>PÉ BORRACHA TPE BRANCO [SP]</v>
          </cell>
          <cell r="C14346" t="str">
            <v>ROH</v>
          </cell>
          <cell r="D14346" t="str">
            <v>UN</v>
          </cell>
        </row>
        <row r="14347">
          <cell r="A14347" t="str">
            <v>0335-07</v>
          </cell>
          <cell r="B14347" t="str">
            <v>TERMINAL SINDA</v>
          </cell>
          <cell r="C14347" t="str">
            <v>ROH</v>
          </cell>
          <cell r="D14347" t="str">
            <v>UN</v>
          </cell>
        </row>
        <row r="14348">
          <cell r="A14348" t="str">
            <v>0335-09</v>
          </cell>
          <cell r="B14348" t="str">
            <v>PTA ESC.CARVAO FLO-01</v>
          </cell>
          <cell r="C14348" t="str">
            <v>ROH</v>
          </cell>
          <cell r="D14348" t="str">
            <v>UN</v>
          </cell>
        </row>
        <row r="14349">
          <cell r="A14349" t="str">
            <v>0335-12</v>
          </cell>
          <cell r="B14349" t="str">
            <v>TERMINAL SINDAL S-08</v>
          </cell>
          <cell r="C14349" t="str">
            <v>ROH</v>
          </cell>
          <cell r="D14349" t="str">
            <v>UN</v>
          </cell>
        </row>
        <row r="14350">
          <cell r="A14350" t="str">
            <v>0335-13</v>
          </cell>
          <cell r="B14350" t="str">
            <v>TERMINAL SINDAL 3 VIAS 450V</v>
          </cell>
          <cell r="C14350" t="str">
            <v>ROH</v>
          </cell>
          <cell r="D14350" t="str">
            <v>UN</v>
          </cell>
        </row>
        <row r="14351">
          <cell r="A14351" t="str">
            <v>0335-14</v>
          </cell>
          <cell r="B14351" t="str">
            <v>CONECTOR TIPO EMENDA[S]</v>
          </cell>
          <cell r="C14351" t="str">
            <v>ROH</v>
          </cell>
          <cell r="D14351" t="str">
            <v>UN</v>
          </cell>
        </row>
        <row r="14352">
          <cell r="A14352" t="str">
            <v>0335-15</v>
          </cell>
          <cell r="B14352" t="str">
            <v>CONECTOR TIPO EMENDA [FRN-52]</v>
          </cell>
          <cell r="C14352" t="str">
            <v>ROH</v>
          </cell>
          <cell r="D14352" t="str">
            <v>UN</v>
          </cell>
        </row>
        <row r="14353">
          <cell r="A14353" t="str">
            <v>0335-16</v>
          </cell>
          <cell r="B14353" t="str">
            <v>TAMPA PTA ESC.CARVAO FLO-01</v>
          </cell>
          <cell r="C14353" t="str">
            <v>ROH</v>
          </cell>
          <cell r="D14353" t="str">
            <v>UN</v>
          </cell>
        </row>
        <row r="14354">
          <cell r="A14354" t="str">
            <v>0335-17</v>
          </cell>
          <cell r="B14354" t="str">
            <v>PTA ESC. FST-02</v>
          </cell>
          <cell r="C14354" t="str">
            <v>ROH</v>
          </cell>
          <cell r="D14354" t="str">
            <v>UN</v>
          </cell>
        </row>
        <row r="14355">
          <cell r="A14355" t="str">
            <v>0335-18</v>
          </cell>
          <cell r="B14355" t="str">
            <v>CONECTOR TIPO EMENDA</v>
          </cell>
          <cell r="C14355" t="str">
            <v>ROH</v>
          </cell>
          <cell r="D14355" t="str">
            <v>UN</v>
          </cell>
        </row>
        <row r="14356">
          <cell r="A14356" t="str">
            <v>0335-19</v>
          </cell>
          <cell r="B14356" t="str">
            <v>CONT.S METAL.SBAT-CJ[BL]</v>
          </cell>
          <cell r="C14356" t="str">
            <v>ROH</v>
          </cell>
          <cell r="D14356" t="str">
            <v>UN</v>
          </cell>
        </row>
        <row r="14357">
          <cell r="A14357" t="str">
            <v>0335-21</v>
          </cell>
          <cell r="B14357" t="str">
            <v>TERMINAL BAT POSITIVO/NEGATIVO BX-16</v>
          </cell>
          <cell r="C14357" t="str">
            <v>ROH</v>
          </cell>
          <cell r="D14357" t="str">
            <v>UN</v>
          </cell>
        </row>
        <row r="14358">
          <cell r="A14358" t="str">
            <v>0335-22</v>
          </cell>
          <cell r="B14358" t="str">
            <v>TERMINAL BAT POSITIVO BX-16</v>
          </cell>
          <cell r="C14358" t="str">
            <v>ROH</v>
          </cell>
          <cell r="D14358" t="str">
            <v>UN</v>
          </cell>
        </row>
        <row r="14359">
          <cell r="A14359" t="str">
            <v>0335-23</v>
          </cell>
          <cell r="B14359" t="str">
            <v>TERMINAL BAT NEGATIVO BX-16</v>
          </cell>
          <cell r="C14359" t="str">
            <v>ROH</v>
          </cell>
          <cell r="D14359" t="str">
            <v>UN</v>
          </cell>
        </row>
        <row r="14360">
          <cell r="A14360" t="str">
            <v>0335-24</v>
          </cell>
          <cell r="B14360" t="str">
            <v>CONECTOR TIPO EMENDA N°.02</v>
          </cell>
          <cell r="C14360" t="str">
            <v>ROH</v>
          </cell>
          <cell r="D14360" t="str">
            <v>UN</v>
          </cell>
        </row>
        <row r="14361">
          <cell r="A14361" t="str">
            <v>0335-25</v>
          </cell>
          <cell r="B14361" t="str">
            <v>CONECTOR TIPO EMENDA N°.01</v>
          </cell>
          <cell r="C14361" t="str">
            <v>ROH</v>
          </cell>
          <cell r="D14361" t="str">
            <v>UN</v>
          </cell>
        </row>
        <row r="14362">
          <cell r="A14362" t="str">
            <v>0335-27</v>
          </cell>
          <cell r="B14362" t="str">
            <v>TERMINAL SINDAL F-35/42</v>
          </cell>
          <cell r="C14362" t="str">
            <v>ROH</v>
          </cell>
          <cell r="D14362" t="str">
            <v>UN</v>
          </cell>
        </row>
        <row r="14363">
          <cell r="A14363" t="str">
            <v>0335-28</v>
          </cell>
          <cell r="B14363" t="str">
            <v>CONT. NEGATIVOPILHA[BX]</v>
          </cell>
          <cell r="C14363" t="str">
            <v>ROH</v>
          </cell>
          <cell r="D14363" t="str">
            <v>UN</v>
          </cell>
        </row>
        <row r="14364">
          <cell r="A14364" t="str">
            <v>0335-29</v>
          </cell>
          <cell r="B14364" t="str">
            <v>CONT. POSITIVOPILHA[BX]</v>
          </cell>
          <cell r="C14364" t="str">
            <v>ROH</v>
          </cell>
          <cell r="D14364" t="str">
            <v>UN</v>
          </cell>
        </row>
        <row r="14365">
          <cell r="A14365" t="str">
            <v>0335-30</v>
          </cell>
          <cell r="B14365" t="str">
            <v>CONT. POSITIVO NEGATIVOPILHA[BX]</v>
          </cell>
          <cell r="C14365" t="str">
            <v>ROH</v>
          </cell>
          <cell r="D14365" t="str">
            <v>UN</v>
          </cell>
        </row>
        <row r="14366">
          <cell r="A14366" t="str">
            <v>0335-31</v>
          </cell>
          <cell r="B14366" t="str">
            <v>TERMINAL SINDAL 2 VIAS 450V</v>
          </cell>
          <cell r="C14366" t="str">
            <v>ROH</v>
          </cell>
          <cell r="D14366" t="str">
            <v>UN</v>
          </cell>
        </row>
        <row r="14367">
          <cell r="A14367" t="str">
            <v>0335-33</v>
          </cell>
          <cell r="B14367" t="str">
            <v>CONECTOR TIPO EMENDA N°,03</v>
          </cell>
          <cell r="C14367" t="str">
            <v>ROH</v>
          </cell>
          <cell r="D14367" t="str">
            <v>UN</v>
          </cell>
        </row>
        <row r="14368">
          <cell r="A14368" t="str">
            <v>0335-34</v>
          </cell>
          <cell r="B14368" t="str">
            <v>CONECTOR CB PL FIOS-CJ[EA]</v>
          </cell>
          <cell r="C14368" t="str">
            <v>ROH</v>
          </cell>
          <cell r="D14368" t="str">
            <v>UN</v>
          </cell>
        </row>
        <row r="14369">
          <cell r="A14369" t="str">
            <v>0335-35</v>
          </cell>
          <cell r="B14369" t="str">
            <v>TERMINAL SINDAL 1VIA 450V</v>
          </cell>
          <cell r="C14369" t="str">
            <v>ROH</v>
          </cell>
          <cell r="D14369" t="str">
            <v>UN</v>
          </cell>
        </row>
        <row r="14370">
          <cell r="A14370" t="str">
            <v>0335-36</v>
          </cell>
          <cell r="B14370" t="str">
            <v>CONECTOR ELET.JARRA SL-168-1 250V13AT125</v>
          </cell>
          <cell r="C14370" t="str">
            <v>ROH</v>
          </cell>
          <cell r="D14370" t="str">
            <v>UN</v>
          </cell>
        </row>
        <row r="14371">
          <cell r="A14371" t="str">
            <v>0335-37</v>
          </cell>
          <cell r="B14371" t="str">
            <v>CONECTOR ELET.BASE SL-168-2 250V 13A</v>
          </cell>
          <cell r="C14371" t="str">
            <v>ROH</v>
          </cell>
          <cell r="D14371" t="str">
            <v>UN</v>
          </cell>
        </row>
        <row r="14372">
          <cell r="A14372" t="str">
            <v>0335-38</v>
          </cell>
          <cell r="B14372" t="str">
            <v>INT TERMI.KSD-689-1 1E4 10A T125 TF140°C</v>
          </cell>
          <cell r="C14372" t="str">
            <v>ROH</v>
          </cell>
          <cell r="D14372" t="str">
            <v>UN</v>
          </cell>
        </row>
        <row r="14373">
          <cell r="A14373" t="str">
            <v>0335-39</v>
          </cell>
          <cell r="B14373" t="str">
            <v>CONECTOR KSD-269-2 1E4 250V 10A</v>
          </cell>
          <cell r="C14373" t="str">
            <v>ROH</v>
          </cell>
          <cell r="D14373" t="str">
            <v>UN</v>
          </cell>
        </row>
        <row r="14374">
          <cell r="A14374" t="str">
            <v>0335-40</v>
          </cell>
          <cell r="B14374" t="str">
            <v>CONECTOR METAL.ENTRADA ANTENA[AR]</v>
          </cell>
          <cell r="C14374" t="str">
            <v>ROH</v>
          </cell>
          <cell r="D14374" t="str">
            <v>UN</v>
          </cell>
        </row>
        <row r="14375">
          <cell r="A14375" t="str">
            <v>0335-41</v>
          </cell>
          <cell r="B14375" t="str">
            <v>CONT.S METAL.SBAT-CJ[BL]</v>
          </cell>
          <cell r="C14375" t="str">
            <v>ROH</v>
          </cell>
          <cell r="D14375" t="str">
            <v>UN</v>
          </cell>
        </row>
        <row r="14376">
          <cell r="A14376" t="str">
            <v>0335-42</v>
          </cell>
          <cell r="B14376" t="str">
            <v>CONT.S METAL.S CARREGAMENTO-CJ[RB]</v>
          </cell>
          <cell r="C14376" t="str">
            <v>ROH</v>
          </cell>
          <cell r="D14376" t="str">
            <v>UN</v>
          </cell>
        </row>
        <row r="14377">
          <cell r="A14377" t="str">
            <v>0336-01</v>
          </cell>
          <cell r="B14377" t="str">
            <v>TERMO FUS. SANDUICHEIRA</v>
          </cell>
          <cell r="C14377" t="str">
            <v>ROH</v>
          </cell>
          <cell r="D14377" t="str">
            <v>UN</v>
          </cell>
        </row>
        <row r="14378">
          <cell r="A14378" t="str">
            <v>0336-02</v>
          </cell>
          <cell r="B14378" t="str">
            <v>FUS. TERMI. S-06</v>
          </cell>
          <cell r="C14378" t="str">
            <v>ROH</v>
          </cell>
          <cell r="D14378" t="str">
            <v>UN</v>
          </cell>
        </row>
        <row r="14379">
          <cell r="A14379" t="str">
            <v>0336-04</v>
          </cell>
          <cell r="B14379" t="str">
            <v>FUS. TERM. G-01/09</v>
          </cell>
          <cell r="C14379" t="str">
            <v>ROH</v>
          </cell>
          <cell r="D14379" t="str">
            <v>UN</v>
          </cell>
        </row>
        <row r="14380">
          <cell r="A14380" t="str">
            <v>0336-07</v>
          </cell>
          <cell r="B14380" t="str">
            <v>FUS. HT-03/HT-06</v>
          </cell>
          <cell r="C14380" t="str">
            <v>ROH</v>
          </cell>
          <cell r="D14380" t="str">
            <v>UN</v>
          </cell>
        </row>
        <row r="14381">
          <cell r="A14381" t="str">
            <v>0337-02</v>
          </cell>
          <cell r="B14381" t="str">
            <v>FIX LED S-02</v>
          </cell>
          <cell r="C14381" t="str">
            <v>ROH</v>
          </cell>
          <cell r="D14381" t="str">
            <v>UN</v>
          </cell>
        </row>
        <row r="14382">
          <cell r="A14382" t="str">
            <v>0337-03</v>
          </cell>
          <cell r="B14382" t="str">
            <v>FIX LED S-03</v>
          </cell>
          <cell r="C14382" t="str">
            <v>ROH</v>
          </cell>
          <cell r="D14382" t="str">
            <v>UN</v>
          </cell>
        </row>
        <row r="14383">
          <cell r="A14383" t="str">
            <v>0337-06</v>
          </cell>
          <cell r="B14383" t="str">
            <v>FIXLÂMPADA S-06</v>
          </cell>
          <cell r="C14383" t="str">
            <v>ROH</v>
          </cell>
          <cell r="D14383" t="str">
            <v>UN</v>
          </cell>
        </row>
        <row r="14384">
          <cell r="A14384" t="str">
            <v>0337-07</v>
          </cell>
          <cell r="B14384" t="str">
            <v>FIX PLAS. DOS INDIC.ES[S]</v>
          </cell>
          <cell r="C14384" t="str">
            <v>ROH</v>
          </cell>
          <cell r="D14384" t="str">
            <v>UN</v>
          </cell>
        </row>
        <row r="14385">
          <cell r="A14385" t="str">
            <v>0337-08</v>
          </cell>
          <cell r="B14385" t="str">
            <v>FIXESC. SM-01</v>
          </cell>
          <cell r="C14385" t="str">
            <v>ROH</v>
          </cell>
          <cell r="D14385" t="str">
            <v>UN</v>
          </cell>
        </row>
        <row r="14386">
          <cell r="A14386" t="str">
            <v>0337-09</v>
          </cell>
          <cell r="B14386" t="str">
            <v>CONECTOR PLAS.NCL ROT.CONT.S METAL.S[ER]</v>
          </cell>
          <cell r="C14386" t="str">
            <v>ROH</v>
          </cell>
          <cell r="D14386" t="str">
            <v>UN</v>
          </cell>
        </row>
        <row r="14387">
          <cell r="A14387" t="str">
            <v>0337-10</v>
          </cell>
          <cell r="B14387" t="str">
            <v>CHA L/D CE-02</v>
          </cell>
          <cell r="C14387" t="str">
            <v>ROH</v>
          </cell>
          <cell r="D14387" t="str">
            <v>UN</v>
          </cell>
        </row>
        <row r="14388">
          <cell r="A14388" t="str">
            <v>0338-02</v>
          </cell>
          <cell r="B14388" t="str">
            <v>LED S-02</v>
          </cell>
          <cell r="C14388" t="str">
            <v>ROH</v>
          </cell>
          <cell r="D14388" t="str">
            <v>UN</v>
          </cell>
        </row>
        <row r="14389">
          <cell r="A14389" t="str">
            <v>0338-04</v>
          </cell>
          <cell r="B14389" t="str">
            <v>LED PR-01</v>
          </cell>
          <cell r="C14389" t="str">
            <v>ROH</v>
          </cell>
          <cell r="D14389" t="str">
            <v>UN</v>
          </cell>
        </row>
        <row r="14390">
          <cell r="A14390" t="str">
            <v>0338-05</v>
          </cell>
          <cell r="B14390" t="str">
            <v>LED S-03</v>
          </cell>
          <cell r="C14390" t="str">
            <v>ROH</v>
          </cell>
          <cell r="D14390" t="str">
            <v>UN</v>
          </cell>
        </row>
        <row r="14391">
          <cell r="A14391" t="str">
            <v>0338-07</v>
          </cell>
          <cell r="B14391" t="str">
            <v>LED MX-PR02</v>
          </cell>
          <cell r="C14391" t="str">
            <v>ROH</v>
          </cell>
          <cell r="D14391" t="str">
            <v>UN</v>
          </cell>
        </row>
        <row r="14392">
          <cell r="A14392" t="str">
            <v>0338-08</v>
          </cell>
          <cell r="B14392" t="str">
            <v>LED CANHAOIONS SC-03</v>
          </cell>
          <cell r="C14392" t="str">
            <v>ROH</v>
          </cell>
          <cell r="D14392" t="str">
            <v>UN</v>
          </cell>
        </row>
        <row r="14393">
          <cell r="A14393" t="str">
            <v>0338-10</v>
          </cell>
          <cell r="B14393" t="str">
            <v>LED NP-00</v>
          </cell>
          <cell r="C14393" t="str">
            <v>ROH</v>
          </cell>
          <cell r="D14393" t="str">
            <v>UN</v>
          </cell>
        </row>
        <row r="14394">
          <cell r="A14394" t="str">
            <v>0338-11</v>
          </cell>
          <cell r="B14394" t="str">
            <v>LAMPADA G-01/09</v>
          </cell>
          <cell r="C14394" t="str">
            <v>ROH</v>
          </cell>
          <cell r="D14394" t="str">
            <v>UN</v>
          </cell>
        </row>
        <row r="14395">
          <cell r="A14395" t="str">
            <v>0338-13</v>
          </cell>
          <cell r="B14395" t="str">
            <v>LED A-03</v>
          </cell>
          <cell r="C14395" t="str">
            <v>ROH</v>
          </cell>
          <cell r="D14395" t="str">
            <v>UN</v>
          </cell>
        </row>
        <row r="14396">
          <cell r="A14396" t="str">
            <v>0338-15</v>
          </cell>
          <cell r="B14396" t="str">
            <v>LAMPADA F-10 120V</v>
          </cell>
          <cell r="C14396" t="str">
            <v>ROH</v>
          </cell>
          <cell r="D14396" t="str">
            <v>UN</v>
          </cell>
        </row>
        <row r="14397">
          <cell r="A14397" t="str">
            <v>0338-16</v>
          </cell>
          <cell r="B14397" t="str">
            <v>LAMPADA F-08</v>
          </cell>
          <cell r="C14397" t="str">
            <v>ROH</v>
          </cell>
          <cell r="D14397" t="str">
            <v>UN</v>
          </cell>
        </row>
        <row r="14398">
          <cell r="A14398" t="str">
            <v>0338-18</v>
          </cell>
          <cell r="B14398" t="str">
            <v>INDIC.ES 127V CBS-CJ[FN]</v>
          </cell>
          <cell r="C14398" t="str">
            <v>ROH</v>
          </cell>
          <cell r="D14398" t="str">
            <v>UN</v>
          </cell>
        </row>
        <row r="14399">
          <cell r="A14399" t="str">
            <v>0338-20</v>
          </cell>
          <cell r="B14399" t="str">
            <v>LÂMPADA S-06</v>
          </cell>
          <cell r="C14399" t="str">
            <v>ROH</v>
          </cell>
          <cell r="D14399" t="str">
            <v>UN</v>
          </cell>
        </row>
        <row r="14400">
          <cell r="A14400" t="str">
            <v>0338-21</v>
          </cell>
          <cell r="B14400" t="str">
            <v>LÂMPADA LED F-15</v>
          </cell>
          <cell r="C14400" t="str">
            <v>ROH</v>
          </cell>
          <cell r="D14400" t="str">
            <v>UN</v>
          </cell>
        </row>
        <row r="14401">
          <cell r="A14401" t="str">
            <v>0338-22</v>
          </cell>
          <cell r="B14401" t="str">
            <v>LED S-05</v>
          </cell>
          <cell r="C14401" t="str">
            <v>ROH</v>
          </cell>
          <cell r="D14401" t="str">
            <v>UN</v>
          </cell>
        </row>
        <row r="14402">
          <cell r="A14402" t="str">
            <v>0338-23</v>
          </cell>
          <cell r="B14402" t="str">
            <v>DIODO EMISSOR LUZ BR</v>
          </cell>
          <cell r="C14402" t="str">
            <v>ROH</v>
          </cell>
          <cell r="D14402" t="str">
            <v>UN</v>
          </cell>
        </row>
        <row r="14403">
          <cell r="A14403" t="str">
            <v>0338-26</v>
          </cell>
          <cell r="B14403" t="str">
            <v>FIACAO INT H05 1X1,00MM² 25012180°C [FR]</v>
          </cell>
          <cell r="C14403" t="str">
            <v>ROH</v>
          </cell>
          <cell r="D14403" t="str">
            <v>UN</v>
          </cell>
        </row>
        <row r="14404">
          <cell r="A14404" t="str">
            <v>0338-27</v>
          </cell>
          <cell r="B14404" t="str">
            <v>LED S-08</v>
          </cell>
          <cell r="C14404" t="str">
            <v>ROH</v>
          </cell>
          <cell r="D14404" t="str">
            <v>UN</v>
          </cell>
        </row>
        <row r="14405">
          <cell r="A14405" t="str">
            <v>0338-29</v>
          </cell>
          <cell r="B14405" t="str">
            <v>LED FR-06</v>
          </cell>
          <cell r="C14405" t="str">
            <v>ROH</v>
          </cell>
          <cell r="D14405" t="str">
            <v>UN</v>
          </cell>
        </row>
        <row r="14406">
          <cell r="A14406" t="str">
            <v>0338-30</v>
          </cell>
          <cell r="B14406" t="str">
            <v>SOQUETE DA LAMPADA [FRN-60]</v>
          </cell>
          <cell r="C14406" t="str">
            <v>ROH</v>
          </cell>
          <cell r="D14406" t="str">
            <v>UN</v>
          </cell>
        </row>
        <row r="14407">
          <cell r="A14407" t="str">
            <v>0338-31</v>
          </cell>
          <cell r="B14407" t="str">
            <v>LED CH-01/CH-02</v>
          </cell>
          <cell r="C14407" t="str">
            <v>ROH</v>
          </cell>
          <cell r="D14407" t="str">
            <v>UN</v>
          </cell>
        </row>
        <row r="14408">
          <cell r="A14408" t="str">
            <v>0338-33</v>
          </cell>
          <cell r="B14408" t="str">
            <v>LED FT-03</v>
          </cell>
          <cell r="C14408" t="str">
            <v>ROH</v>
          </cell>
          <cell r="D14408" t="str">
            <v>UN</v>
          </cell>
        </row>
        <row r="14409">
          <cell r="A14409" t="str">
            <v>0338-34</v>
          </cell>
          <cell r="B14409" t="str">
            <v>LAMPADA 127V FR-07</v>
          </cell>
          <cell r="C14409" t="str">
            <v>ROH</v>
          </cell>
          <cell r="D14409" t="str">
            <v>UN</v>
          </cell>
        </row>
        <row r="14410">
          <cell r="A14410" t="str">
            <v>0338-35</v>
          </cell>
          <cell r="B14410" t="str">
            <v>LAMPADA 220V FR-07</v>
          </cell>
          <cell r="C14410" t="str">
            <v>ROH</v>
          </cell>
          <cell r="D14410" t="str">
            <v>UN</v>
          </cell>
        </row>
        <row r="14411">
          <cell r="A14411" t="str">
            <v>0338-36</v>
          </cell>
          <cell r="B14411" t="str">
            <v>LÂMPADA INCANDESCENTE 20W 120V</v>
          </cell>
          <cell r="C14411" t="str">
            <v>ROH</v>
          </cell>
          <cell r="D14411" t="str">
            <v>UN</v>
          </cell>
        </row>
        <row r="14412">
          <cell r="A14412" t="str">
            <v>0338-37</v>
          </cell>
          <cell r="B14412" t="str">
            <v>LÂMPADA INCANDESCENTE 25W 220V</v>
          </cell>
          <cell r="C14412" t="str">
            <v>ROH</v>
          </cell>
          <cell r="D14412" t="str">
            <v>UN</v>
          </cell>
        </row>
        <row r="14413">
          <cell r="A14413" t="str">
            <v>0338-38</v>
          </cell>
          <cell r="B14413" t="str">
            <v>INDIC.ES 220V CBS-CJ[FN]</v>
          </cell>
          <cell r="C14413" t="str">
            <v>ROH</v>
          </cell>
          <cell r="D14413" t="str">
            <v>UN</v>
          </cell>
        </row>
        <row r="14414">
          <cell r="A14414" t="str">
            <v>0338-39</v>
          </cell>
          <cell r="B14414" t="str">
            <v>LÂM.XR 100-130V 15W X555 E14 2A-[FR]</v>
          </cell>
          <cell r="C14414" t="str">
            <v>ROH</v>
          </cell>
          <cell r="D14414" t="str">
            <v>UN</v>
          </cell>
        </row>
        <row r="14415">
          <cell r="A14415" t="str">
            <v>0338-40</v>
          </cell>
          <cell r="B14415" t="str">
            <v>LÂM.XR 220-240V 15WX555 E14 AC250V[FR]</v>
          </cell>
          <cell r="C14415" t="str">
            <v>ROH</v>
          </cell>
          <cell r="D14415" t="str">
            <v>UN</v>
          </cell>
        </row>
        <row r="14416">
          <cell r="A14416" t="str">
            <v>0338-41</v>
          </cell>
          <cell r="B14416" t="str">
            <v>LÂMPADA NORMAL 127V</v>
          </cell>
          <cell r="C14416" t="str">
            <v>ROH</v>
          </cell>
          <cell r="D14416" t="str">
            <v>UN</v>
          </cell>
        </row>
        <row r="14417">
          <cell r="A14417" t="str">
            <v>0338-42</v>
          </cell>
          <cell r="B14417" t="str">
            <v>LÂMPADA NORMAL 220V</v>
          </cell>
          <cell r="C14417" t="str">
            <v>ROH</v>
          </cell>
          <cell r="D14417" t="str">
            <v>UN</v>
          </cell>
        </row>
        <row r="14418">
          <cell r="A14418" t="str">
            <v>0338-43</v>
          </cell>
          <cell r="B14418" t="str">
            <v>LÂMPADA LED HJ-001-L-3 1,5W 12VDC</v>
          </cell>
          <cell r="C14418" t="str">
            <v>ROH</v>
          </cell>
          <cell r="D14418" t="str">
            <v>UN</v>
          </cell>
        </row>
        <row r="14419">
          <cell r="A14419" t="str">
            <v>0338-44</v>
          </cell>
          <cell r="B14419" t="str">
            <v>LAMPADA + CABOS 127V [AFON]</v>
          </cell>
          <cell r="C14419" t="str">
            <v>ROH</v>
          </cell>
          <cell r="D14419" t="str">
            <v>UN</v>
          </cell>
        </row>
        <row r="14420">
          <cell r="A14420" t="str">
            <v>0338-45</v>
          </cell>
          <cell r="B14420" t="str">
            <v>LAMPADA + CABOS 220V [AFON]</v>
          </cell>
          <cell r="C14420" t="str">
            <v>ROH</v>
          </cell>
          <cell r="D14420" t="str">
            <v>UN</v>
          </cell>
        </row>
        <row r="14421">
          <cell r="A14421" t="str">
            <v>0339-02</v>
          </cell>
          <cell r="B14421" t="str">
            <v>CB PL S-03</v>
          </cell>
          <cell r="C14421" t="str">
            <v>ROH</v>
          </cell>
          <cell r="D14421" t="str">
            <v>UN</v>
          </cell>
        </row>
        <row r="14422">
          <cell r="A14422" t="str">
            <v>0339-04</v>
          </cell>
          <cell r="B14422" t="str">
            <v>CB PL ST BR FIXO H05 2X,75MML1,0M250V10A</v>
          </cell>
          <cell r="C14422" t="str">
            <v>ROH</v>
          </cell>
          <cell r="D14422" t="str">
            <v>UN</v>
          </cell>
        </row>
        <row r="14423">
          <cell r="A14423" t="str">
            <v>0339-05</v>
          </cell>
          <cell r="B14423" t="str">
            <v>CB PL CT-01</v>
          </cell>
          <cell r="C14423" t="str">
            <v>ROH</v>
          </cell>
          <cell r="D14423" t="str">
            <v>UN</v>
          </cell>
        </row>
        <row r="14424">
          <cell r="A14424" t="str">
            <v>0339-055</v>
          </cell>
          <cell r="B14424" t="str">
            <v>CB PL CT FASTON H05 3X,75MML1,0M250V12A</v>
          </cell>
          <cell r="C14424" t="str">
            <v>ROH</v>
          </cell>
          <cell r="D14424" t="str">
            <v>UN</v>
          </cell>
        </row>
        <row r="14425">
          <cell r="A14425" t="str">
            <v>0339-06</v>
          </cell>
          <cell r="B14425" t="str">
            <v>CB PL S-06</v>
          </cell>
          <cell r="C14425" t="str">
            <v>ROH</v>
          </cell>
          <cell r="D14425" t="str">
            <v>UN</v>
          </cell>
        </row>
        <row r="14426">
          <cell r="A14426" t="str">
            <v>0339-07</v>
          </cell>
          <cell r="B14426" t="str">
            <v>CB PL VP-01</v>
          </cell>
          <cell r="C14426" t="str">
            <v>ROH</v>
          </cell>
          <cell r="D14426" t="str">
            <v>UN</v>
          </cell>
        </row>
        <row r="14427">
          <cell r="A14427" t="str">
            <v>0339-08</v>
          </cell>
          <cell r="B14427" t="str">
            <v>FONTE ALIM. OUTPUT: DC5V 1000MA</v>
          </cell>
          <cell r="C14427" t="str">
            <v>ROH</v>
          </cell>
          <cell r="D14427" t="str">
            <v>UN</v>
          </cell>
        </row>
        <row r="14428">
          <cell r="A14428" t="str">
            <v>0339-09</v>
          </cell>
          <cell r="B14428" t="str">
            <v>CP CT CZ FX H05 2X0.75MM²L1.80M250V10A</v>
          </cell>
          <cell r="C14428" t="str">
            <v>ROH</v>
          </cell>
          <cell r="D14428" t="str">
            <v>UN</v>
          </cell>
        </row>
        <row r="14429">
          <cell r="A14429" t="str">
            <v>0339-10</v>
          </cell>
          <cell r="B14429" t="str">
            <v>SC CABO PLUG SAND. + TERMINAL</v>
          </cell>
          <cell r="C14429" t="str">
            <v>ROH</v>
          </cell>
          <cell r="D14429" t="str">
            <v>UN</v>
          </cell>
        </row>
        <row r="14430">
          <cell r="A14430" t="str">
            <v>0339-100</v>
          </cell>
          <cell r="B14430" t="str">
            <v>CB HL-32 TFST 12A/250V 1,0mm² H05RR-F</v>
          </cell>
          <cell r="C14430" t="str">
            <v>ROH</v>
          </cell>
          <cell r="D14430" t="str">
            <v>UN</v>
          </cell>
        </row>
        <row r="14431">
          <cell r="A14431" t="str">
            <v>0339-101</v>
          </cell>
          <cell r="B14431" t="str">
            <v>CB PLUG H05RRF 3x1,0/500V 12A250V[FRN]V1</v>
          </cell>
          <cell r="C14431" t="str">
            <v>ROH</v>
          </cell>
          <cell r="D14431" t="str">
            <v>UN</v>
          </cell>
        </row>
        <row r="14432">
          <cell r="A14432" t="str">
            <v>0339-101N</v>
          </cell>
          <cell r="B14432" t="str">
            <v>CB PLUG H05RRF 3x1,0/500V 12A250V[FRN]V1</v>
          </cell>
          <cell r="C14432" t="str">
            <v>ROH</v>
          </cell>
          <cell r="D14432" t="str">
            <v>UN</v>
          </cell>
        </row>
        <row r="14433">
          <cell r="A14433" t="str">
            <v>0339-102</v>
          </cell>
          <cell r="B14433" t="str">
            <v>CBPLUG H05RRF 3x0,75/500V 10A250V[FRN]V1</v>
          </cell>
          <cell r="C14433" t="str">
            <v>ROH</v>
          </cell>
          <cell r="D14433" t="str">
            <v>UN</v>
          </cell>
        </row>
        <row r="14434">
          <cell r="A14434" t="str">
            <v>0339-102N</v>
          </cell>
          <cell r="B14434" t="str">
            <v>CBPLUG H05RRF 3x0,75/500V 10A250V[FRN]V1</v>
          </cell>
          <cell r="C14434" t="str">
            <v>ROH</v>
          </cell>
          <cell r="D14434" t="str">
            <v>UN</v>
          </cell>
        </row>
        <row r="14435">
          <cell r="A14435" t="str">
            <v>0339-11</v>
          </cell>
          <cell r="B14435" t="str">
            <v>CB PL ST PR FIXO H03 2X,5MML1,2025V2,5A</v>
          </cell>
          <cell r="C14435" t="str">
            <v>ROH</v>
          </cell>
          <cell r="D14435" t="str">
            <v>UN</v>
          </cell>
        </row>
        <row r="14436">
          <cell r="A14436" t="str">
            <v>0339-112</v>
          </cell>
          <cell r="B14436" t="str">
            <v>CBPLUG H05RRF 3x0,75/500V 10A [FRN] IRAM</v>
          </cell>
          <cell r="C14436" t="str">
            <v>ROH</v>
          </cell>
          <cell r="D14436" t="str">
            <v>UN</v>
          </cell>
        </row>
        <row r="14437">
          <cell r="A14437" t="str">
            <v>0339-112N</v>
          </cell>
          <cell r="B14437" t="str">
            <v>CBPLUG H05RRF 3x0,75/500V 10A [FRN] IRAM</v>
          </cell>
          <cell r="C14437" t="str">
            <v>ROH</v>
          </cell>
          <cell r="D14437" t="str">
            <v>UN</v>
          </cell>
        </row>
        <row r="14438">
          <cell r="A14438" t="str">
            <v>0339-121</v>
          </cell>
          <cell r="B14438" t="str">
            <v>CB PLUG H05RRF 3x1,0/500V 12A250V[FRN]V2</v>
          </cell>
          <cell r="C14438" t="str">
            <v>ROH</v>
          </cell>
          <cell r="D14438" t="str">
            <v>UN</v>
          </cell>
        </row>
        <row r="14439">
          <cell r="A14439" t="str">
            <v>0339-122</v>
          </cell>
          <cell r="B14439" t="str">
            <v>CBPLUG H05RRF 3x0,75/500V 10A250V[FRN]V2</v>
          </cell>
          <cell r="C14439" t="str">
            <v>ROH</v>
          </cell>
          <cell r="D14439" t="str">
            <v>UN</v>
          </cell>
        </row>
        <row r="14440">
          <cell r="A14440" t="str">
            <v>0339-14</v>
          </cell>
          <cell r="B14440" t="str">
            <v>CB PL CT PR FIXO H05 3X1,0MML1,0M250V16A</v>
          </cell>
          <cell r="C14440" t="str">
            <v>ROH</v>
          </cell>
          <cell r="D14440" t="str">
            <v>UN</v>
          </cell>
        </row>
        <row r="14441">
          <cell r="A14441" t="str">
            <v>0339-15</v>
          </cell>
          <cell r="B14441" t="str">
            <v>CB PL CT PR FIXO H05 3X,75MML1,0M250V10A</v>
          </cell>
          <cell r="C14441" t="str">
            <v>ROH</v>
          </cell>
          <cell r="D14441" t="str">
            <v>UN</v>
          </cell>
        </row>
        <row r="14442">
          <cell r="A14442" t="str">
            <v>0339-16</v>
          </cell>
          <cell r="B14442" t="str">
            <v>CB PL CT PR FIXO H05 3X1,0MML1,0M250V16A</v>
          </cell>
          <cell r="C14442" t="str">
            <v>ROH</v>
          </cell>
          <cell r="D14442" t="str">
            <v>UN</v>
          </cell>
        </row>
        <row r="14443">
          <cell r="A14443" t="str">
            <v>0339-17</v>
          </cell>
          <cell r="B14443" t="str">
            <v>CB PL CT PR FIXO H05 3X,75MML1,0M250V10A</v>
          </cell>
          <cell r="C14443" t="str">
            <v>ROH</v>
          </cell>
          <cell r="D14443" t="str">
            <v>UN</v>
          </cell>
        </row>
        <row r="14444">
          <cell r="A14444" t="str">
            <v>0339-18</v>
          </cell>
          <cell r="B14444" t="str">
            <v>CB PL CT PR FIXO H05 3X1,0MML1,0M250V16A</v>
          </cell>
          <cell r="C14444" t="str">
            <v>ROH</v>
          </cell>
          <cell r="D14444" t="str">
            <v>UN</v>
          </cell>
        </row>
        <row r="14445">
          <cell r="A14445" t="str">
            <v>0339-19</v>
          </cell>
          <cell r="B14445" t="str">
            <v>CB PL CT PR FIXO H05 3X,75MML1,0M250V10A</v>
          </cell>
          <cell r="C14445" t="str">
            <v>ROH</v>
          </cell>
          <cell r="D14445" t="str">
            <v>UN</v>
          </cell>
        </row>
        <row r="14446">
          <cell r="A14446" t="str">
            <v>0339-20</v>
          </cell>
          <cell r="B14446" t="str">
            <v>CB PL CT PR FIXO H05 3X,75MML1,0M250V10A</v>
          </cell>
          <cell r="C14446" t="str">
            <v>ROH</v>
          </cell>
          <cell r="D14446" t="str">
            <v>UN</v>
          </cell>
        </row>
        <row r="14447">
          <cell r="A14447" t="str">
            <v>0339-21</v>
          </cell>
          <cell r="B14447" t="str">
            <v>CB CT 2VIAS 320MM 300V 80°C</v>
          </cell>
          <cell r="C14447" t="str">
            <v>ROH</v>
          </cell>
          <cell r="D14447" t="str">
            <v>UN</v>
          </cell>
        </row>
        <row r="14448">
          <cell r="A14448" t="str">
            <v>0339-22</v>
          </cell>
          <cell r="B14448" t="str">
            <v>CB CT 3VIAS 320MM 300V 80°C</v>
          </cell>
          <cell r="C14448" t="str">
            <v>ROH</v>
          </cell>
          <cell r="D14448" t="str">
            <v>UN</v>
          </cell>
        </row>
        <row r="14449">
          <cell r="A14449" t="str">
            <v>0339-23</v>
          </cell>
          <cell r="B14449" t="str">
            <v>B CT 3VIAS 220MM 300V 80°C</v>
          </cell>
          <cell r="C14449" t="str">
            <v>ROH</v>
          </cell>
          <cell r="D14449" t="str">
            <v>UN</v>
          </cell>
        </row>
        <row r="14450">
          <cell r="A14450" t="str">
            <v>0339-24</v>
          </cell>
          <cell r="B14450" t="str">
            <v>CB PL CT PR FIXO H05 2X0,75MML1,9025010A</v>
          </cell>
          <cell r="C14450" t="str">
            <v>ROH</v>
          </cell>
          <cell r="D14450" t="str">
            <v>UN</v>
          </cell>
        </row>
        <row r="14451">
          <cell r="A14451" t="str">
            <v>0339-25</v>
          </cell>
          <cell r="B14451" t="str">
            <v>CB PL CT PR FIXO H05 2X,75MML1,0M250V10A</v>
          </cell>
          <cell r="C14451" t="str">
            <v>ROH</v>
          </cell>
          <cell r="D14451" t="str">
            <v>UN</v>
          </cell>
        </row>
        <row r="14452">
          <cell r="A14452" t="str">
            <v>0339-26</v>
          </cell>
          <cell r="B14452" t="str">
            <v>CB PL CT PR FIXO H05 2X0,75MML1,1025010A</v>
          </cell>
          <cell r="C14452" t="str">
            <v>ROH</v>
          </cell>
          <cell r="D14452" t="str">
            <v>UN</v>
          </cell>
        </row>
        <row r="14453">
          <cell r="A14453" t="str">
            <v>0339-27</v>
          </cell>
          <cell r="B14453" t="str">
            <v>CB 1 VIA 0,75MM² CT 75MM</v>
          </cell>
          <cell r="C14453" t="str">
            <v>ROH</v>
          </cell>
          <cell r="D14453" t="str">
            <v>UN</v>
          </cell>
        </row>
        <row r="14454">
          <cell r="A14454" t="str">
            <v>0339-29</v>
          </cell>
          <cell r="B14454" t="str">
            <v>CB 1 VIA 0,75MM² CT 115MM</v>
          </cell>
          <cell r="C14454" t="str">
            <v>ROH</v>
          </cell>
          <cell r="D14454" t="str">
            <v>UN</v>
          </cell>
        </row>
        <row r="14455">
          <cell r="A14455" t="str">
            <v>0339-31</v>
          </cell>
          <cell r="B14455" t="str">
            <v>CB CT 2X0,75MM² L170MM[PF]</v>
          </cell>
          <cell r="C14455" t="str">
            <v>ROH</v>
          </cell>
          <cell r="D14455" t="str">
            <v>UN</v>
          </cell>
        </row>
        <row r="14456">
          <cell r="A14456" t="str">
            <v>0339-32</v>
          </cell>
          <cell r="B14456" t="str">
            <v>CB CT 1X0,75MM² FUS. CPGXLD RY157TF127°C</v>
          </cell>
          <cell r="C14456" t="str">
            <v>ROH</v>
          </cell>
          <cell r="D14456" t="str">
            <v>UN</v>
          </cell>
        </row>
        <row r="14457">
          <cell r="A14457" t="str">
            <v>0339-33</v>
          </cell>
          <cell r="B14457" t="str">
            <v>CB PL CT PR FIXO H05 3X,75MML1,2M250V10A</v>
          </cell>
          <cell r="C14457" t="str">
            <v>ROH</v>
          </cell>
          <cell r="D14457" t="str">
            <v>UN</v>
          </cell>
        </row>
        <row r="14458">
          <cell r="A14458" t="str">
            <v>0339-34</v>
          </cell>
          <cell r="B14458" t="str">
            <v>CB PL CT PR FIXO H05 2X1,00MML1,9025012A</v>
          </cell>
          <cell r="C14458" t="str">
            <v>ROH</v>
          </cell>
          <cell r="D14458" t="str">
            <v>UN</v>
          </cell>
        </row>
        <row r="14459">
          <cell r="A14459" t="str">
            <v>0339-35</v>
          </cell>
          <cell r="B14459" t="str">
            <v>CB PL CT GR FIXO H05 2X0,75MML1,8025010A</v>
          </cell>
          <cell r="C14459" t="str">
            <v>ROH</v>
          </cell>
          <cell r="D14459" t="str">
            <v>UN</v>
          </cell>
        </row>
        <row r="14460">
          <cell r="A14460" t="str">
            <v>0339-36</v>
          </cell>
          <cell r="B14460" t="str">
            <v>CB CT 1VIA 18AWG L250MM 600V 105°C[AP]</v>
          </cell>
          <cell r="C14460" t="str">
            <v>ROH</v>
          </cell>
          <cell r="D14460" t="str">
            <v>UN</v>
          </cell>
        </row>
        <row r="14461">
          <cell r="A14461" t="str">
            <v>0339-39</v>
          </cell>
          <cell r="B14461" t="str">
            <v>CB PL[D]</v>
          </cell>
          <cell r="C14461" t="str">
            <v>ROH</v>
          </cell>
          <cell r="D14461" t="str">
            <v>UN</v>
          </cell>
        </row>
        <row r="14462">
          <cell r="A14462" t="str">
            <v>0339-40</v>
          </cell>
          <cell r="B14462" t="str">
            <v>CABO PLUG H05 2X0.75MM² L2.10M 250V 10A</v>
          </cell>
          <cell r="C14462" t="str">
            <v>ROH</v>
          </cell>
          <cell r="D14462" t="str">
            <v>UN</v>
          </cell>
        </row>
        <row r="14463">
          <cell r="A14463" t="str">
            <v>0339-41</v>
          </cell>
          <cell r="B14463" t="str">
            <v>CB PL CT PR FIXO H03 2X0,50MML2,02502,5A</v>
          </cell>
          <cell r="C14463" t="str">
            <v>ROH</v>
          </cell>
          <cell r="D14463" t="str">
            <v>UN</v>
          </cell>
        </row>
        <row r="14464">
          <cell r="A14464" t="str">
            <v>0339-42</v>
          </cell>
          <cell r="B14464" t="str">
            <v>CABO PLUG H03 2X0.75MM² L1.80M 250V 10A</v>
          </cell>
          <cell r="C14464" t="str">
            <v>ROH</v>
          </cell>
          <cell r="D14464" t="str">
            <v>UN</v>
          </cell>
        </row>
        <row r="14465">
          <cell r="A14465" t="str">
            <v>0339-43</v>
          </cell>
          <cell r="B14465" t="str">
            <v>CB 2 VIAS 1,50M P2-RCA</v>
          </cell>
          <cell r="C14465" t="str">
            <v>ROH</v>
          </cell>
          <cell r="D14465" t="str">
            <v>UN</v>
          </cell>
        </row>
        <row r="14466">
          <cell r="A14466" t="str">
            <v>0339-44</v>
          </cell>
          <cell r="B14466" t="str">
            <v>CB 1 VIA CONECTOR RCA 2,0M</v>
          </cell>
          <cell r="C14466" t="str">
            <v>ROH</v>
          </cell>
          <cell r="D14466" t="str">
            <v>UN</v>
          </cell>
        </row>
        <row r="14467">
          <cell r="A14467" t="str">
            <v>0339-45</v>
          </cell>
          <cell r="B14467" t="str">
            <v>CB 1 VIA CONECTOR RCA 4,0M</v>
          </cell>
          <cell r="C14467" t="str">
            <v>ROH</v>
          </cell>
          <cell r="D14467" t="str">
            <v>UN</v>
          </cell>
        </row>
        <row r="14468">
          <cell r="A14468" t="str">
            <v>0339-46</v>
          </cell>
          <cell r="B14468" t="str">
            <v>CB 2 VIAS CT 300V 80° 260MM[HT]</v>
          </cell>
          <cell r="C14468" t="str">
            <v>ROH</v>
          </cell>
          <cell r="D14468" t="str">
            <v>UN</v>
          </cell>
        </row>
        <row r="14469">
          <cell r="A14469" t="str">
            <v>0339-47</v>
          </cell>
          <cell r="B14469" t="str">
            <v>CB 3 VIAS CT 300V 80° 500MM[HT]</v>
          </cell>
          <cell r="C14469" t="str">
            <v>ROH</v>
          </cell>
          <cell r="D14469" t="str">
            <v>UN</v>
          </cell>
        </row>
        <row r="14470">
          <cell r="A14470" t="str">
            <v>0339-48</v>
          </cell>
          <cell r="B14470" t="str">
            <v>CB CT MULTI CONEXAO 300V 80°[HT]</v>
          </cell>
          <cell r="C14470" t="str">
            <v>ROH</v>
          </cell>
          <cell r="D14470" t="str">
            <v>UN</v>
          </cell>
        </row>
        <row r="14471">
          <cell r="A14471" t="str">
            <v>0339-49</v>
          </cell>
          <cell r="B14471" t="str">
            <v>CB PL CT PR FIXO H03 2X0,75MML1,5025010A</v>
          </cell>
          <cell r="C14471" t="str">
            <v>ROH</v>
          </cell>
          <cell r="D14471" t="str">
            <v>UN</v>
          </cell>
        </row>
        <row r="14472">
          <cell r="A14472" t="str">
            <v>0339-50</v>
          </cell>
          <cell r="B14472" t="str">
            <v>CB 1 VIA CONECTOR RCA 7,0M</v>
          </cell>
          <cell r="C14472" t="str">
            <v>ROH</v>
          </cell>
          <cell r="D14472" t="str">
            <v>UN</v>
          </cell>
        </row>
        <row r="14473">
          <cell r="A14473" t="str">
            <v>0339-51</v>
          </cell>
          <cell r="B14473" t="str">
            <v>CB PL CT PR FIXO H05 2X0,75MML1,5025010A</v>
          </cell>
          <cell r="C14473" t="str">
            <v>ROH</v>
          </cell>
          <cell r="D14473" t="str">
            <v>UN</v>
          </cell>
        </row>
        <row r="14474">
          <cell r="A14474" t="str">
            <v>0339-52</v>
          </cell>
          <cell r="B14474" t="str">
            <v>CB PL CT PR FIXO H05 3X0,75MML0,9025010A</v>
          </cell>
          <cell r="C14474" t="str">
            <v>ROH</v>
          </cell>
          <cell r="D14474" t="str">
            <v>UN</v>
          </cell>
        </row>
        <row r="14475">
          <cell r="A14475" t="str">
            <v>0339-53</v>
          </cell>
          <cell r="B14475" t="str">
            <v>CB PL CT PR FIXO H05 3X0,75MML1,1025010A</v>
          </cell>
          <cell r="C14475" t="str">
            <v>ROH</v>
          </cell>
          <cell r="D14475" t="str">
            <v>UN</v>
          </cell>
        </row>
        <row r="14476">
          <cell r="A14476" t="str">
            <v>0339-54</v>
          </cell>
          <cell r="B14476" t="str">
            <v>FONTE ALIM. OUTPUT: 13,5VDC 220MA</v>
          </cell>
          <cell r="C14476" t="str">
            <v>ROH</v>
          </cell>
          <cell r="D14476" t="str">
            <v>UN</v>
          </cell>
        </row>
        <row r="14477">
          <cell r="A14477" t="str">
            <v>0339-55</v>
          </cell>
          <cell r="B14477" t="str">
            <v>CB PL CT PR FIXO H05 3X1,0MML1,0M250V12A</v>
          </cell>
          <cell r="C14477" t="str">
            <v>ROH</v>
          </cell>
          <cell r="D14477" t="str">
            <v>UN</v>
          </cell>
        </row>
        <row r="14478">
          <cell r="A14478" t="str">
            <v>0339-55N</v>
          </cell>
          <cell r="B14478" t="str">
            <v>CB PL CT PR FIXO H05 3X1,0MML1,0M250V12A</v>
          </cell>
          <cell r="C14478" t="str">
            <v>ROH</v>
          </cell>
          <cell r="D14478" t="str">
            <v>UN</v>
          </cell>
        </row>
        <row r="14479">
          <cell r="A14479" t="str">
            <v>0339-56</v>
          </cell>
          <cell r="B14479" t="str">
            <v>CB PL CT PR FIXO H05 2X,75MML2,0M250V10A</v>
          </cell>
          <cell r="C14479" t="str">
            <v>ROH</v>
          </cell>
          <cell r="D14479" t="str">
            <v>UN</v>
          </cell>
        </row>
        <row r="14480">
          <cell r="A14480" t="str">
            <v>0339-57</v>
          </cell>
          <cell r="B14480" t="str">
            <v>CB PL CT CZ FIXO H05 3X,75MML1,525V10A</v>
          </cell>
          <cell r="C14480" t="str">
            <v>ROH</v>
          </cell>
          <cell r="D14480" t="str">
            <v>UN</v>
          </cell>
        </row>
        <row r="14481">
          <cell r="A14481" t="str">
            <v>0339-58</v>
          </cell>
          <cell r="B14481" t="str">
            <v>CB PL CT PR REM H03 2X,75MML1,50M250V10A</v>
          </cell>
          <cell r="C14481" t="str">
            <v>ROH</v>
          </cell>
          <cell r="D14481" t="str">
            <v>UN</v>
          </cell>
        </row>
        <row r="14482">
          <cell r="A14482" t="str">
            <v>0339-59</v>
          </cell>
          <cell r="B14482" t="str">
            <v>CB P2-P2 PT 0,80M</v>
          </cell>
          <cell r="C14482" t="str">
            <v>ROH</v>
          </cell>
          <cell r="D14482" t="str">
            <v>UN</v>
          </cell>
        </row>
        <row r="14483">
          <cell r="A14483" t="str">
            <v>0339-60</v>
          </cell>
          <cell r="B14483" t="str">
            <v>CB PL CT PR FIXO H05 2X1,0MML1,0M250V16A</v>
          </cell>
          <cell r="C14483" t="str">
            <v>ROH</v>
          </cell>
          <cell r="D14483" t="str">
            <v>UN</v>
          </cell>
        </row>
        <row r="14484">
          <cell r="A14484" t="str">
            <v>0339-61</v>
          </cell>
          <cell r="B14484" t="str">
            <v>CB PL CT PR FIXO H05 2X,75MML1,0M250V10A</v>
          </cell>
          <cell r="C14484" t="str">
            <v>ROH</v>
          </cell>
          <cell r="D14484" t="str">
            <v>UN</v>
          </cell>
        </row>
        <row r="14485">
          <cell r="A14485" t="str">
            <v>0339-62</v>
          </cell>
          <cell r="B14485" t="str">
            <v>CB PL CT PR FIXO H05 2X1,0MML1,0M250V16A</v>
          </cell>
          <cell r="C14485" t="str">
            <v>ROH</v>
          </cell>
          <cell r="D14485" t="str">
            <v>UN</v>
          </cell>
        </row>
        <row r="14486">
          <cell r="A14486" t="str">
            <v>0339-63</v>
          </cell>
          <cell r="B14486" t="str">
            <v>CB PL CT PR FIXO H05 2X,75MML1,0M250V10A</v>
          </cell>
          <cell r="C14486" t="str">
            <v>ROH</v>
          </cell>
          <cell r="D14486" t="str">
            <v>UN</v>
          </cell>
        </row>
        <row r="14487">
          <cell r="A14487" t="str">
            <v>0339-64</v>
          </cell>
          <cell r="B14487" t="str">
            <v>CB PL CT PR FIXO H05 2X1,0MML1,0M250V16A</v>
          </cell>
          <cell r="C14487" t="str">
            <v>ROH</v>
          </cell>
          <cell r="D14487" t="str">
            <v>UN</v>
          </cell>
        </row>
        <row r="14488">
          <cell r="A14488" t="str">
            <v>0339-65</v>
          </cell>
          <cell r="B14488" t="str">
            <v>CB PL CT PR FIXO H05 2X,75MML1,0M250V10A</v>
          </cell>
          <cell r="C14488" t="str">
            <v>ROH</v>
          </cell>
          <cell r="D14488" t="str">
            <v>UN</v>
          </cell>
        </row>
        <row r="14489">
          <cell r="A14489" t="str">
            <v>0339-66</v>
          </cell>
          <cell r="B14489" t="str">
            <v>CB PL CT PR FIXO H05 2X1,0MML1,0M250V16A</v>
          </cell>
          <cell r="C14489" t="str">
            <v>ROH</v>
          </cell>
          <cell r="D14489" t="str">
            <v>UN</v>
          </cell>
        </row>
        <row r="14490">
          <cell r="A14490" t="str">
            <v>0339-67</v>
          </cell>
          <cell r="B14490" t="str">
            <v>CB PL CT PR FIXO H05 2X,75MML1,0M250V10A</v>
          </cell>
          <cell r="C14490" t="str">
            <v>ROH</v>
          </cell>
          <cell r="D14490" t="str">
            <v>UN</v>
          </cell>
        </row>
        <row r="14491">
          <cell r="A14491" t="str">
            <v>0339-68</v>
          </cell>
          <cell r="B14491" t="str">
            <v>CB PL CT PR FIXO H03 2X0,75MML1,3025010A</v>
          </cell>
          <cell r="C14491" t="str">
            <v>ROH</v>
          </cell>
          <cell r="D14491" t="str">
            <v>UN</v>
          </cell>
        </row>
        <row r="14492">
          <cell r="A14492" t="str">
            <v>0339-69</v>
          </cell>
          <cell r="B14492" t="str">
            <v>CB PL ST PR FIXED H03 2X,5MML1,025V2,5A</v>
          </cell>
          <cell r="C14492" t="str">
            <v>ROH</v>
          </cell>
          <cell r="D14492" t="str">
            <v>UN</v>
          </cell>
        </row>
        <row r="14493">
          <cell r="A14493" t="str">
            <v>0339-70</v>
          </cell>
          <cell r="B14493" t="str">
            <v>CB PL ST BR FIXO CSP 3X0,75MM² L1,90M10A</v>
          </cell>
          <cell r="C14493" t="str">
            <v>ROH</v>
          </cell>
          <cell r="D14493" t="str">
            <v>UN</v>
          </cell>
        </row>
        <row r="14494">
          <cell r="A14494" t="str">
            <v>0339-71</v>
          </cell>
          <cell r="B14494" t="str">
            <v>CB PL CT PR FIXO H05 3X0,75MML1,3025010A</v>
          </cell>
          <cell r="C14494" t="str">
            <v>ROH</v>
          </cell>
          <cell r="D14494" t="str">
            <v>UN</v>
          </cell>
        </row>
        <row r="14495">
          <cell r="A14495" t="str">
            <v>0339-72</v>
          </cell>
          <cell r="B14495" t="str">
            <v>CB PL CT PR FIXO H05 2X,5MML1,1025V2,5A</v>
          </cell>
          <cell r="C14495" t="str">
            <v>ROH</v>
          </cell>
          <cell r="D14495" t="str">
            <v>UN</v>
          </cell>
        </row>
        <row r="14496">
          <cell r="A14496" t="str">
            <v>0339-73</v>
          </cell>
          <cell r="B14496" t="str">
            <v>CB PL CT PR FIXO H03 3X0,75MML1,0025010A</v>
          </cell>
          <cell r="C14496" t="str">
            <v>ROH</v>
          </cell>
          <cell r="D14496" t="str">
            <v>UN</v>
          </cell>
        </row>
        <row r="14497">
          <cell r="A14497" t="str">
            <v>0339-74</v>
          </cell>
          <cell r="B14497" t="str">
            <v>CB PL CT CZ FIXO H03 2X,50MML2,0M250V10A</v>
          </cell>
          <cell r="C14497" t="str">
            <v>ROH</v>
          </cell>
          <cell r="D14497" t="str">
            <v>UN</v>
          </cell>
        </row>
        <row r="14498">
          <cell r="A14498" t="str">
            <v>0339-75</v>
          </cell>
          <cell r="B14498" t="str">
            <v>CB PL CT PR FIXO H05 2X1,00MML1,9025012A</v>
          </cell>
          <cell r="C14498" t="str">
            <v>ROH</v>
          </cell>
          <cell r="D14498" t="str">
            <v>UN</v>
          </cell>
        </row>
        <row r="14499">
          <cell r="A14499" t="str">
            <v>0339-76</v>
          </cell>
          <cell r="B14499" t="str">
            <v>CB PL CT PR FIXO H05 3X1,00MML1,9025012A</v>
          </cell>
          <cell r="C14499" t="str">
            <v>ROH</v>
          </cell>
          <cell r="D14499" t="str">
            <v>UN</v>
          </cell>
        </row>
        <row r="14500">
          <cell r="A14500" t="str">
            <v>0339-77</v>
          </cell>
          <cell r="B14500" t="str">
            <v>CB PL CT PR FIXO H05 3X0,75MML1,9025010A</v>
          </cell>
          <cell r="C14500" t="str">
            <v>ROH</v>
          </cell>
          <cell r="D14500" t="str">
            <v>UN</v>
          </cell>
        </row>
        <row r="14501">
          <cell r="A14501" t="str">
            <v>0339-78</v>
          </cell>
          <cell r="B14501" t="str">
            <v>FONTE ALIM. OUTPUT: DC5V 1000MA</v>
          </cell>
          <cell r="C14501" t="str">
            <v>ROH</v>
          </cell>
          <cell r="D14501" t="str">
            <v>UN</v>
          </cell>
        </row>
        <row r="14502">
          <cell r="A14502" t="str">
            <v>0339-79</v>
          </cell>
          <cell r="B14502" t="str">
            <v>CB PL CT BR FIXO H05 3X0,75MML0,9025010A</v>
          </cell>
          <cell r="C14502" t="str">
            <v>ROH</v>
          </cell>
          <cell r="D14502" t="str">
            <v>UN</v>
          </cell>
        </row>
        <row r="14503">
          <cell r="A14503" t="str">
            <v>0339-80</v>
          </cell>
          <cell r="B14503" t="str">
            <v>CB PL ST PR FIXO H05 2X0,75MML5,4025010A</v>
          </cell>
          <cell r="C14503" t="str">
            <v>ROH</v>
          </cell>
          <cell r="D14503" t="str">
            <v>UN</v>
          </cell>
        </row>
        <row r="14504">
          <cell r="A14504" t="str">
            <v>0339-81</v>
          </cell>
          <cell r="B14504" t="str">
            <v>CB PL ST PR FIXO H03 2X,5MML1,8025V2,5A</v>
          </cell>
          <cell r="C14504" t="str">
            <v>ROH</v>
          </cell>
          <cell r="D14504" t="str">
            <v>UN</v>
          </cell>
        </row>
        <row r="14505">
          <cell r="A14505" t="str">
            <v>0339-82</v>
          </cell>
          <cell r="B14505" t="str">
            <v>CB PL CT PR FIXO H05 2X0,75MML4,1025010A</v>
          </cell>
          <cell r="C14505" t="str">
            <v>ROH</v>
          </cell>
          <cell r="D14505" t="str">
            <v>UN</v>
          </cell>
        </row>
        <row r="14506">
          <cell r="A14506" t="str">
            <v>0339-83</v>
          </cell>
          <cell r="B14506" t="str">
            <v>CB PL CT PR FIXO H05 3X1,00MML1,8025012A</v>
          </cell>
          <cell r="C14506" t="str">
            <v>ROH</v>
          </cell>
          <cell r="D14506" t="str">
            <v>UN</v>
          </cell>
        </row>
        <row r="14507">
          <cell r="A14507" t="str">
            <v>0339-84</v>
          </cell>
          <cell r="B14507" t="str">
            <v>CB PL CT PR FIXO H05 3X0,75MML1,8025010A</v>
          </cell>
          <cell r="C14507" t="str">
            <v>ROH</v>
          </cell>
          <cell r="D14507" t="str">
            <v>UN</v>
          </cell>
        </row>
        <row r="14508">
          <cell r="A14508" t="str">
            <v>0339-85</v>
          </cell>
          <cell r="B14508" t="str">
            <v>CB PL CT PR REH03 2X0,50MML1,002502,5A</v>
          </cell>
          <cell r="C14508" t="str">
            <v>ROH</v>
          </cell>
          <cell r="D14508" t="str">
            <v>UN</v>
          </cell>
        </row>
        <row r="14509">
          <cell r="A14509" t="str">
            <v>0339-86</v>
          </cell>
          <cell r="B14509" t="str">
            <v>FIAÇÃO INTERNA 300V 200°C [PE]</v>
          </cell>
          <cell r="C14509" t="str">
            <v>ROH</v>
          </cell>
          <cell r="D14509" t="str">
            <v>UN</v>
          </cell>
        </row>
        <row r="14510">
          <cell r="A14510" t="str">
            <v>0339-87</v>
          </cell>
          <cell r="B14510" t="str">
            <v>FIACAO INT 300V 200°C[PE]</v>
          </cell>
          <cell r="C14510" t="str">
            <v>ROH</v>
          </cell>
          <cell r="D14510" t="str">
            <v>UN</v>
          </cell>
        </row>
        <row r="14511">
          <cell r="A14511" t="str">
            <v>0339-88</v>
          </cell>
          <cell r="B14511" t="str">
            <v>CABO COM CONEXÃO 3/5 VIAS</v>
          </cell>
          <cell r="C14511" t="str">
            <v>ROH</v>
          </cell>
          <cell r="D14511" t="str">
            <v>UN</v>
          </cell>
        </row>
        <row r="14512">
          <cell r="A14512" t="str">
            <v>0339-89</v>
          </cell>
          <cell r="B14512" t="str">
            <v>CONDUTOR ISOL. C/ PECAS CONEXAO 5/4P</v>
          </cell>
          <cell r="C14512" t="str">
            <v>ROH</v>
          </cell>
          <cell r="D14512" t="str">
            <v>UN</v>
          </cell>
        </row>
        <row r="14513">
          <cell r="A14513" t="str">
            <v>0339-91</v>
          </cell>
          <cell r="B14513" t="str">
            <v>CB PL ST BR FIXED H03 2X,5MML1,025V2,5A</v>
          </cell>
          <cell r="C14513" t="str">
            <v>ROH</v>
          </cell>
          <cell r="D14513" t="str">
            <v>UN</v>
          </cell>
        </row>
        <row r="14514">
          <cell r="A14514" t="str">
            <v>0339-92</v>
          </cell>
          <cell r="B14514" t="str">
            <v>CB PL CT CZ FIXO H05 2X,75MML2,0M250V10A</v>
          </cell>
          <cell r="C14514" t="str">
            <v>ROH</v>
          </cell>
          <cell r="D14514" t="str">
            <v>UN</v>
          </cell>
        </row>
        <row r="14515">
          <cell r="A14515" t="str">
            <v>0339-94</v>
          </cell>
          <cell r="B14515" t="str">
            <v>CP ST CZ FX H05 2X1.00MM²L1.70M250V12A</v>
          </cell>
          <cell r="C14515" t="str">
            <v>ROH</v>
          </cell>
          <cell r="D14515" t="str">
            <v>UN</v>
          </cell>
        </row>
        <row r="14516">
          <cell r="A14516" t="str">
            <v>0339-95</v>
          </cell>
          <cell r="B14516" t="str">
            <v>CP ST CZ FX H05 2X0.75MM²L1.70M250V10A</v>
          </cell>
          <cell r="C14516" t="str">
            <v>ROH</v>
          </cell>
          <cell r="D14516" t="str">
            <v>UN</v>
          </cell>
        </row>
        <row r="14517">
          <cell r="A14517" t="str">
            <v>0339-97</v>
          </cell>
          <cell r="B14517" t="str">
            <v>CB PL CT PR FIXO H05 2X1,00MML1,9025012A</v>
          </cell>
          <cell r="C14517" t="str">
            <v>ROH</v>
          </cell>
          <cell r="D14517" t="str">
            <v>UN</v>
          </cell>
        </row>
        <row r="14518">
          <cell r="A14518" t="str">
            <v>0339-98</v>
          </cell>
          <cell r="B14518" t="str">
            <v>CB PL CT PR FIXO H05 2X0,75MML1,9025010A</v>
          </cell>
          <cell r="C14518" t="str">
            <v>ROH</v>
          </cell>
          <cell r="D14518" t="str">
            <v>UN</v>
          </cell>
        </row>
        <row r="14519">
          <cell r="A14519" t="str">
            <v>0339-99</v>
          </cell>
          <cell r="B14519" t="str">
            <v>CB PL ST PR FIXED H03 2X0,75MML1,025010A</v>
          </cell>
          <cell r="C14519" t="str">
            <v>ROH</v>
          </cell>
          <cell r="D14519" t="str">
            <v>UN</v>
          </cell>
        </row>
        <row r="14520">
          <cell r="A14520" t="str">
            <v>0342-04</v>
          </cell>
          <cell r="B14520" t="str">
            <v>CORPO GRAVADO E-02 MONDIAL</v>
          </cell>
          <cell r="C14520" t="str">
            <v>HALB</v>
          </cell>
          <cell r="D14520" t="str">
            <v>UN</v>
          </cell>
        </row>
        <row r="14521">
          <cell r="A14521" t="str">
            <v>0342-05</v>
          </cell>
          <cell r="B14521" t="str">
            <v>CORPO GRAVADO E-03</v>
          </cell>
          <cell r="C14521" t="str">
            <v>HALB</v>
          </cell>
          <cell r="D14521" t="str">
            <v>UN</v>
          </cell>
        </row>
        <row r="14522">
          <cell r="A14522" t="str">
            <v>0342-06</v>
          </cell>
          <cell r="B14522" t="str">
            <v>CORPO BLACK GRAVADO E-04</v>
          </cell>
          <cell r="C14522" t="str">
            <v>HALB</v>
          </cell>
          <cell r="D14522" t="str">
            <v>UN</v>
          </cell>
        </row>
        <row r="14523">
          <cell r="A14523" t="str">
            <v>0342-07</v>
          </cell>
          <cell r="B14523" t="str">
            <v>CORPO GRAVADO ESPREMEDOR E-01 B</v>
          </cell>
          <cell r="C14523" t="str">
            <v>HALB</v>
          </cell>
          <cell r="D14523" t="str">
            <v>UN</v>
          </cell>
        </row>
        <row r="14524">
          <cell r="A14524" t="str">
            <v>0342-08</v>
          </cell>
          <cell r="B14524" t="str">
            <v>CORPO GRAVADO ESPREMEDOR E-02 B</v>
          </cell>
          <cell r="C14524" t="str">
            <v>HALB</v>
          </cell>
          <cell r="D14524" t="str">
            <v>UN</v>
          </cell>
        </row>
        <row r="14525">
          <cell r="A14525" t="str">
            <v>0342-10</v>
          </cell>
          <cell r="B14525" t="str">
            <v>CORPO GRAVADO ESPREMEDOR E-14</v>
          </cell>
          <cell r="C14525" t="str">
            <v>HALB</v>
          </cell>
          <cell r="D14525" t="str">
            <v>UN</v>
          </cell>
        </row>
        <row r="14526">
          <cell r="A14526" t="str">
            <v>0342-12</v>
          </cell>
          <cell r="B14526" t="str">
            <v>CORPO GRAVADO E-15</v>
          </cell>
          <cell r="C14526" t="str">
            <v>HALB</v>
          </cell>
          <cell r="D14526" t="str">
            <v>UN</v>
          </cell>
        </row>
        <row r="14527">
          <cell r="A14527" t="str">
            <v>0342-13</v>
          </cell>
          <cell r="B14527" t="str">
            <v>CORPO GRAVADO ESPREMEDOR E-16</v>
          </cell>
          <cell r="C14527" t="str">
            <v>HALB</v>
          </cell>
          <cell r="D14527" t="str">
            <v>UN</v>
          </cell>
        </row>
        <row r="14528">
          <cell r="A14528" t="str">
            <v>0342-16</v>
          </cell>
          <cell r="B14528" t="str">
            <v>CORPO GRAVADO ESPREMEDOR E-23 B</v>
          </cell>
          <cell r="C14528" t="str">
            <v>HALB</v>
          </cell>
          <cell r="D14528" t="str">
            <v>UN</v>
          </cell>
        </row>
        <row r="14529">
          <cell r="A14529" t="str">
            <v>0342-18</v>
          </cell>
          <cell r="B14529" t="str">
            <v>CORPO GRAVADO E-26 CONFILAR</v>
          </cell>
          <cell r="C14529" t="str">
            <v>HALB</v>
          </cell>
          <cell r="D14529" t="str">
            <v>UN</v>
          </cell>
        </row>
        <row r="14530">
          <cell r="A14530" t="str">
            <v>0342-22</v>
          </cell>
          <cell r="B14530" t="str">
            <v>CORPO BLACK GRAVADO [E-04 TKY]</v>
          </cell>
          <cell r="C14530" t="str">
            <v>HALB</v>
          </cell>
          <cell r="D14530" t="str">
            <v>UN</v>
          </cell>
        </row>
        <row r="14531">
          <cell r="A14531" t="str">
            <v>0342-23</v>
          </cell>
          <cell r="B14531" t="str">
            <v>CORPO GRAVADO ESPREMEDOR [ESP-01]</v>
          </cell>
          <cell r="C14531" t="str">
            <v>HALB</v>
          </cell>
          <cell r="D14531" t="str">
            <v>UN</v>
          </cell>
        </row>
        <row r="14532">
          <cell r="A14532" t="str">
            <v>0342-24</v>
          </cell>
          <cell r="B14532" t="str">
            <v>CORPO GRAVADO ESPREMEDOR [EPA-01]</v>
          </cell>
          <cell r="C14532" t="str">
            <v>HALB</v>
          </cell>
          <cell r="D14532" t="str">
            <v>UN</v>
          </cell>
        </row>
        <row r="14533">
          <cell r="A14533" t="str">
            <v>0343-02</v>
          </cell>
          <cell r="B14533" t="str">
            <v>UND OPTICA COMPLETA D-02/D-03/D-06/D-02B</v>
          </cell>
          <cell r="C14533" t="str">
            <v>ROH</v>
          </cell>
          <cell r="D14533" t="str">
            <v>UN</v>
          </cell>
        </row>
        <row r="14534">
          <cell r="A14534" t="str">
            <v>0343-03</v>
          </cell>
          <cell r="B14534" t="str">
            <v>PICK UP UND OPTICA COMPLETA BX-01</v>
          </cell>
          <cell r="C14534" t="str">
            <v>ROH</v>
          </cell>
          <cell r="D14534" t="str">
            <v>UN</v>
          </cell>
        </row>
        <row r="14535">
          <cell r="A14535" t="str">
            <v>0343-04</v>
          </cell>
          <cell r="B14535" t="str">
            <v>PICK-UP UND OPTICA COMPLETA MS-01</v>
          </cell>
          <cell r="C14535" t="str">
            <v>ROH</v>
          </cell>
          <cell r="D14535" t="str">
            <v>UN</v>
          </cell>
        </row>
        <row r="14536">
          <cell r="A14536" t="str">
            <v>0343-05</v>
          </cell>
          <cell r="B14536" t="str">
            <v>PICK-UP UND OPTICA COMPLETA MS-02</v>
          </cell>
          <cell r="C14536" t="str">
            <v>ROH</v>
          </cell>
          <cell r="D14536" t="str">
            <v>UN</v>
          </cell>
        </row>
        <row r="14537">
          <cell r="A14537" t="str">
            <v>0343-06</v>
          </cell>
          <cell r="B14537" t="str">
            <v>UND OPTICA COMPLETA MS-03/MS-03B</v>
          </cell>
          <cell r="C14537" t="str">
            <v>ROH</v>
          </cell>
          <cell r="D14537" t="str">
            <v>UN</v>
          </cell>
        </row>
        <row r="14538">
          <cell r="A14538" t="str">
            <v>0343-07</v>
          </cell>
          <cell r="B14538" t="str">
            <v>PICK-UP UND OPTICA COMPLETA BX-02/03/04</v>
          </cell>
          <cell r="C14538" t="str">
            <v>ROH</v>
          </cell>
          <cell r="D14538" t="str">
            <v>UN</v>
          </cell>
        </row>
        <row r="14539">
          <cell r="A14539" t="str">
            <v>0343-08</v>
          </cell>
          <cell r="B14539" t="str">
            <v>UND OPTICA COMPLETA D-03B/D-03C</v>
          </cell>
          <cell r="C14539" t="str">
            <v>ROH</v>
          </cell>
          <cell r="D14539" t="str">
            <v>UN</v>
          </cell>
        </row>
        <row r="14540">
          <cell r="A14540" t="str">
            <v>0343-09</v>
          </cell>
          <cell r="B14540" t="str">
            <v>UND OPTICA COMPLETA HT-01</v>
          </cell>
          <cell r="C14540" t="str">
            <v>ROH</v>
          </cell>
          <cell r="D14540" t="str">
            <v>UN</v>
          </cell>
        </row>
        <row r="14541">
          <cell r="A14541" t="str">
            <v>0343-10</v>
          </cell>
          <cell r="B14541" t="str">
            <v>UND OPTICA COMPLETA D-03D/E /D-04A/B</v>
          </cell>
          <cell r="C14541" t="str">
            <v>ROH</v>
          </cell>
          <cell r="D14541" t="str">
            <v>UN</v>
          </cell>
        </row>
        <row r="14542">
          <cell r="A14542" t="str">
            <v>0343-11</v>
          </cell>
          <cell r="B14542" t="str">
            <v>UND OPTICA COMPLETA HT-02/HT-05</v>
          </cell>
          <cell r="C14542" t="str">
            <v>ROH</v>
          </cell>
          <cell r="D14542" t="str">
            <v>UN</v>
          </cell>
        </row>
        <row r="14543">
          <cell r="A14543" t="str">
            <v>0343-12</v>
          </cell>
          <cell r="B14543" t="str">
            <v>PICK-UP UND OPTICA COMPLETA MS-04/MS-07</v>
          </cell>
          <cell r="C14543" t="str">
            <v>ROH</v>
          </cell>
          <cell r="D14543" t="str">
            <v>UN</v>
          </cell>
        </row>
        <row r="14544">
          <cell r="A14544" t="str">
            <v>0343-13</v>
          </cell>
          <cell r="B14544" t="str">
            <v>UND OPTICA + PICK-UP BX-05</v>
          </cell>
          <cell r="C14544" t="str">
            <v>ROH</v>
          </cell>
          <cell r="D14544" t="str">
            <v>UN</v>
          </cell>
        </row>
        <row r="14545">
          <cell r="A14545" t="str">
            <v>0343-14</v>
          </cell>
          <cell r="B14545" t="str">
            <v>PICK-UP UND OPTICA COMPLETA MS-04 B</v>
          </cell>
          <cell r="C14545" t="str">
            <v>ROH</v>
          </cell>
          <cell r="D14545" t="str">
            <v>UN</v>
          </cell>
        </row>
        <row r="14546">
          <cell r="A14546" t="str">
            <v>0343-15</v>
          </cell>
          <cell r="B14546" t="str">
            <v>UND OPTICA COMPLETA D-05</v>
          </cell>
          <cell r="C14546" t="str">
            <v>ROH</v>
          </cell>
          <cell r="D14546" t="str">
            <v>UN</v>
          </cell>
        </row>
        <row r="14547">
          <cell r="A14547" t="str">
            <v>0343-17</v>
          </cell>
          <cell r="B14547" t="str">
            <v>UND OPTICA BX-07</v>
          </cell>
          <cell r="C14547" t="str">
            <v>ROH</v>
          </cell>
          <cell r="D14547" t="str">
            <v>UN</v>
          </cell>
        </row>
        <row r="14548">
          <cell r="A14548" t="str">
            <v>0343-18</v>
          </cell>
          <cell r="B14548" t="str">
            <v>UND OPTICA BX-08</v>
          </cell>
          <cell r="C14548" t="str">
            <v>ROH</v>
          </cell>
          <cell r="D14548" t="str">
            <v>UN</v>
          </cell>
        </row>
        <row r="14549">
          <cell r="A14549" t="str">
            <v>0343-19</v>
          </cell>
          <cell r="B14549" t="str">
            <v>UND OPTICA MS-03C</v>
          </cell>
          <cell r="C14549" t="str">
            <v>ROH</v>
          </cell>
          <cell r="D14549" t="str">
            <v>UN</v>
          </cell>
        </row>
        <row r="14550">
          <cell r="A14550" t="str">
            <v>0343-20</v>
          </cell>
          <cell r="B14550" t="str">
            <v>UND OPTICA D-08</v>
          </cell>
          <cell r="C14550" t="str">
            <v>ROH</v>
          </cell>
          <cell r="D14550" t="str">
            <v>UN</v>
          </cell>
        </row>
        <row r="14551">
          <cell r="A14551" t="str">
            <v>0343-21</v>
          </cell>
          <cell r="B14551" t="str">
            <v>UND OPTICA BX-10</v>
          </cell>
          <cell r="C14551" t="str">
            <v>ROH</v>
          </cell>
          <cell r="D14551" t="str">
            <v>UN</v>
          </cell>
        </row>
        <row r="14552">
          <cell r="A14552" t="str">
            <v>0343-22</v>
          </cell>
          <cell r="B14552" t="str">
            <v>PICK-UP UND OPTICA COMPLETA BX-09</v>
          </cell>
          <cell r="C14552" t="str">
            <v>ROH</v>
          </cell>
          <cell r="D14552" t="str">
            <v>UN</v>
          </cell>
        </row>
        <row r="14553">
          <cell r="A14553" t="str">
            <v>0343-23</v>
          </cell>
          <cell r="B14553" t="str">
            <v>UND OPTICA COMPLETA D-05D-09</v>
          </cell>
          <cell r="C14553" t="str">
            <v>ROH</v>
          </cell>
          <cell r="D14553" t="str">
            <v>UN</v>
          </cell>
        </row>
        <row r="14554">
          <cell r="A14554" t="str">
            <v>0343-24</v>
          </cell>
          <cell r="B14554" t="str">
            <v>UNIDADE OPTICA AR-02</v>
          </cell>
          <cell r="C14554" t="str">
            <v>ROH</v>
          </cell>
          <cell r="D14554" t="str">
            <v>UN</v>
          </cell>
        </row>
        <row r="14555">
          <cell r="A14555" t="str">
            <v>0343-25</v>
          </cell>
          <cell r="B14555" t="str">
            <v>UND OPTICA MS-06</v>
          </cell>
          <cell r="C14555" t="str">
            <v>ROH</v>
          </cell>
          <cell r="D14555" t="str">
            <v>UN</v>
          </cell>
        </row>
        <row r="14556">
          <cell r="A14556" t="str">
            <v>0343-26</v>
          </cell>
          <cell r="B14556" t="str">
            <v>MECANIS. LEITOR OPTICO CJ[HT]</v>
          </cell>
          <cell r="C14556" t="str">
            <v>ROH</v>
          </cell>
          <cell r="D14556" t="str">
            <v>UN</v>
          </cell>
        </row>
        <row r="14557">
          <cell r="A14557" t="str">
            <v>0343-27</v>
          </cell>
          <cell r="B14557" t="str">
            <v>UND OPTICA COMPLETA D-07</v>
          </cell>
          <cell r="C14557" t="str">
            <v>ROH</v>
          </cell>
          <cell r="D14557" t="str">
            <v>UN</v>
          </cell>
        </row>
        <row r="14558">
          <cell r="A14558" t="str">
            <v>0343-28</v>
          </cell>
          <cell r="B14558" t="str">
            <v>UND OPTICA COMPLETA HT-04A/B</v>
          </cell>
          <cell r="C14558" t="str">
            <v>ROH</v>
          </cell>
          <cell r="D14558" t="str">
            <v>UN</v>
          </cell>
        </row>
        <row r="14559">
          <cell r="A14559" t="str">
            <v>0343-29</v>
          </cell>
          <cell r="B14559" t="str">
            <v>UND OPTICA D-10/B/D-11</v>
          </cell>
          <cell r="C14559" t="str">
            <v>ROH</v>
          </cell>
          <cell r="D14559" t="str">
            <v>UN</v>
          </cell>
        </row>
        <row r="14560">
          <cell r="A14560" t="str">
            <v>0343-30</v>
          </cell>
          <cell r="B14560" t="str">
            <v>UND OPTICA COMPLETA MS-05/MS-05B</v>
          </cell>
          <cell r="C14560" t="str">
            <v>ROH</v>
          </cell>
          <cell r="D14560" t="str">
            <v>UN</v>
          </cell>
        </row>
        <row r="14561">
          <cell r="A14561" t="str">
            <v>0343-31</v>
          </cell>
          <cell r="B14561" t="str">
            <v>MECANIS. LEITOR OPTICO CJ[D]</v>
          </cell>
          <cell r="C14561" t="str">
            <v>ROH</v>
          </cell>
          <cell r="D14561" t="str">
            <v>UN</v>
          </cell>
        </row>
        <row r="14562">
          <cell r="A14562" t="str">
            <v>0343-32</v>
          </cell>
          <cell r="B14562" t="str">
            <v>UND OPTICA COMPLETA BX-16</v>
          </cell>
          <cell r="C14562" t="str">
            <v>ROH</v>
          </cell>
          <cell r="D14562" t="str">
            <v>UN</v>
          </cell>
        </row>
        <row r="14563">
          <cell r="A14563" t="str">
            <v>0343-33</v>
          </cell>
          <cell r="B14563" t="str">
            <v>UND OTICA-CJ[BX]</v>
          </cell>
          <cell r="C14563" t="str">
            <v>ROH</v>
          </cell>
          <cell r="D14563" t="str">
            <v>UN</v>
          </cell>
        </row>
        <row r="14564">
          <cell r="A14564" t="str">
            <v>0343-34</v>
          </cell>
          <cell r="B14564" t="str">
            <v>UNIDADE ÓPTICA NOVA [D-08B]</v>
          </cell>
          <cell r="C14564" t="str">
            <v>ROH</v>
          </cell>
          <cell r="D14564" t="str">
            <v>UN</v>
          </cell>
        </row>
        <row r="14565">
          <cell r="A14565" t="str">
            <v>0343-35</v>
          </cell>
          <cell r="B14565" t="str">
            <v>MECANIS. LEITOR OPTICO CJ[MS]</v>
          </cell>
          <cell r="C14565" t="str">
            <v>ROH</v>
          </cell>
          <cell r="D14565" t="str">
            <v>UN</v>
          </cell>
        </row>
        <row r="14566">
          <cell r="A14566" t="str">
            <v>0344-03</v>
          </cell>
          <cell r="B14566" t="str">
            <v>BASE CARREG.A PLAS. PT[FPF]</v>
          </cell>
          <cell r="C14566" t="str">
            <v>ROH</v>
          </cell>
          <cell r="D14566" t="str">
            <v>UN</v>
          </cell>
        </row>
        <row r="14567">
          <cell r="A14567" t="str">
            <v>0344-10</v>
          </cell>
          <cell r="B14567" t="str">
            <v>CB PL CT BR FIXO H03 2X,50MML2,0M250V10A</v>
          </cell>
          <cell r="C14567" t="str">
            <v>ROH</v>
          </cell>
          <cell r="D14567" t="str">
            <v>UN</v>
          </cell>
        </row>
        <row r="14568">
          <cell r="A14568" t="str">
            <v>0344-11</v>
          </cell>
          <cell r="B14568" t="str">
            <v>CP CT BR FX H03 2X0.75MM²L1.80M250V10A</v>
          </cell>
          <cell r="C14568" t="str">
            <v>ROH</v>
          </cell>
          <cell r="D14568" t="str">
            <v>UN</v>
          </cell>
        </row>
        <row r="14569">
          <cell r="A14569" t="str">
            <v>0345-03</v>
          </cell>
          <cell r="B14569" t="str">
            <v>CB FLAT 23CM 24 VIAS PARALELO D-02/B/03</v>
          </cell>
          <cell r="C14569" t="str">
            <v>ROH</v>
          </cell>
          <cell r="D14569" t="str">
            <v>UN</v>
          </cell>
        </row>
        <row r="14570">
          <cell r="A14570" t="str">
            <v>0345-04</v>
          </cell>
          <cell r="B14570" t="str">
            <v>CB FLAT 16 VIAS BX-01</v>
          </cell>
          <cell r="C14570" t="str">
            <v>ROH</v>
          </cell>
          <cell r="D14570" t="str">
            <v>UN</v>
          </cell>
        </row>
        <row r="14571">
          <cell r="A14571" t="str">
            <v>0345-05</v>
          </cell>
          <cell r="B14571" t="str">
            <v>CB FLAT 16 VIAS MS-01</v>
          </cell>
          <cell r="C14571" t="str">
            <v>ROH</v>
          </cell>
          <cell r="D14571" t="str">
            <v>UN</v>
          </cell>
        </row>
        <row r="14572">
          <cell r="A14572" t="str">
            <v>0345-06</v>
          </cell>
          <cell r="B14572" t="str">
            <v>CB FLAT 16 VIAS MS-02</v>
          </cell>
          <cell r="C14572" t="str">
            <v>ROH</v>
          </cell>
          <cell r="D14572" t="str">
            <v>UN</v>
          </cell>
        </row>
        <row r="14573">
          <cell r="A14573" t="str">
            <v>0345-07</v>
          </cell>
          <cell r="B14573" t="str">
            <v>CB FLAT 24 VIAS MS-03/MS-03B/MS-03C</v>
          </cell>
          <cell r="C14573" t="str">
            <v>ROH</v>
          </cell>
          <cell r="D14573" t="str">
            <v>UN</v>
          </cell>
        </row>
        <row r="14574">
          <cell r="A14574" t="str">
            <v>0345-08</v>
          </cell>
          <cell r="B14574" t="str">
            <v>CB FLAT 16 VIAS BX-02/BX-03/BX-04</v>
          </cell>
          <cell r="C14574" t="str">
            <v>ROH</v>
          </cell>
          <cell r="D14574" t="str">
            <v>UN</v>
          </cell>
        </row>
        <row r="14575">
          <cell r="A14575" t="str">
            <v>0345-09</v>
          </cell>
          <cell r="B14575" t="str">
            <v>CB FLAT 16 VIAS BX-09</v>
          </cell>
          <cell r="C14575" t="str">
            <v>ROH</v>
          </cell>
          <cell r="D14575" t="str">
            <v>UN</v>
          </cell>
        </row>
        <row r="14576">
          <cell r="A14576" t="str">
            <v>0345-10</v>
          </cell>
          <cell r="B14576" t="str">
            <v>CB FLAT 24CM 24 VIAS HT-01</v>
          </cell>
          <cell r="C14576" t="str">
            <v>ROH</v>
          </cell>
          <cell r="D14576" t="str">
            <v>UN</v>
          </cell>
        </row>
        <row r="14577">
          <cell r="A14577" t="str">
            <v>0345-11</v>
          </cell>
          <cell r="B14577" t="str">
            <v>CB FLAT 23CM 24VIAS[D]</v>
          </cell>
          <cell r="C14577" t="str">
            <v>ROH</v>
          </cell>
          <cell r="D14577" t="str">
            <v>UN</v>
          </cell>
        </row>
        <row r="14578">
          <cell r="A14578" t="str">
            <v>0345-12</v>
          </cell>
          <cell r="B14578" t="str">
            <v>CB FLAT 23CM 24 VIAS[D]</v>
          </cell>
          <cell r="C14578" t="str">
            <v>ROH</v>
          </cell>
          <cell r="D14578" t="str">
            <v>UN</v>
          </cell>
        </row>
        <row r="14579">
          <cell r="A14579" t="str">
            <v>0345-13</v>
          </cell>
          <cell r="B14579" t="str">
            <v>CB FLAT 16 VIAS MS-04/MS-07</v>
          </cell>
          <cell r="C14579" t="str">
            <v>ROH</v>
          </cell>
          <cell r="D14579" t="str">
            <v>UN</v>
          </cell>
        </row>
        <row r="14580">
          <cell r="A14580" t="str">
            <v>0345-14</v>
          </cell>
          <cell r="B14580" t="str">
            <v>CB FLAT 16 VIAS 20 CM BX-05</v>
          </cell>
          <cell r="C14580" t="str">
            <v>ROH</v>
          </cell>
          <cell r="D14580" t="str">
            <v>UN</v>
          </cell>
        </row>
        <row r="14581">
          <cell r="A14581" t="str">
            <v>0345-15</v>
          </cell>
          <cell r="B14581" t="str">
            <v>CB FLAT 16 VIAS MS-04 B</v>
          </cell>
          <cell r="C14581" t="str">
            <v>ROH</v>
          </cell>
          <cell r="D14581" t="str">
            <v>UN</v>
          </cell>
        </row>
        <row r="14582">
          <cell r="A14582" t="str">
            <v>0345-17</v>
          </cell>
          <cell r="B14582" t="str">
            <v>CB FLAT 16 VIAS 9CM BX-07</v>
          </cell>
          <cell r="C14582" t="str">
            <v>ROH</v>
          </cell>
          <cell r="D14582" t="str">
            <v>UN</v>
          </cell>
        </row>
        <row r="14583">
          <cell r="A14583" t="str">
            <v>0345-18</v>
          </cell>
          <cell r="B14583" t="str">
            <v>CB FLAT 14,5CM 22 VIAS AR-01</v>
          </cell>
          <cell r="C14583" t="str">
            <v>ROH</v>
          </cell>
          <cell r="D14583" t="str">
            <v>UN</v>
          </cell>
        </row>
        <row r="14584">
          <cell r="A14584" t="str">
            <v>0345-19</v>
          </cell>
          <cell r="B14584" t="str">
            <v>CB FLAT 4 VIAS 47CM HT-06</v>
          </cell>
          <cell r="C14584" t="str">
            <v>ROH</v>
          </cell>
          <cell r="D14584" t="str">
            <v>UN</v>
          </cell>
        </row>
        <row r="14585">
          <cell r="A14585" t="str">
            <v>0345-20</v>
          </cell>
          <cell r="B14585" t="str">
            <v>CB 6 VIAS BX-09</v>
          </cell>
          <cell r="C14585" t="str">
            <v>ROH</v>
          </cell>
          <cell r="D14585" t="str">
            <v>UN</v>
          </cell>
        </row>
        <row r="14586">
          <cell r="A14586" t="str">
            <v>0345-21</v>
          </cell>
          <cell r="B14586" t="str">
            <v>CB 9 VIAS CT 115MM</v>
          </cell>
          <cell r="C14586" t="str">
            <v>ROH</v>
          </cell>
          <cell r="D14586" t="str">
            <v>UN</v>
          </cell>
        </row>
        <row r="14587">
          <cell r="A14587" t="str">
            <v>0345-22</v>
          </cell>
          <cell r="B14587" t="str">
            <v>CABO FLAT AR-02</v>
          </cell>
          <cell r="C14587" t="str">
            <v>ROH</v>
          </cell>
          <cell r="D14587" t="str">
            <v>UN</v>
          </cell>
        </row>
        <row r="14588">
          <cell r="A14588" t="str">
            <v>0345-23</v>
          </cell>
          <cell r="B14588" t="str">
            <v>CB FLAT MS-06</v>
          </cell>
          <cell r="C14588" t="str">
            <v>ROH</v>
          </cell>
          <cell r="D14588" t="str">
            <v>UN</v>
          </cell>
        </row>
        <row r="14589">
          <cell r="A14589" t="str">
            <v>0345-24</v>
          </cell>
          <cell r="B14589" t="str">
            <v>CB 6 VIAS MS-06</v>
          </cell>
          <cell r="C14589" t="str">
            <v>ROH</v>
          </cell>
          <cell r="D14589" t="str">
            <v>UN</v>
          </cell>
        </row>
        <row r="14590">
          <cell r="A14590" t="str">
            <v>0345-25</v>
          </cell>
          <cell r="B14590" t="str">
            <v>CB FLAT 198MM[HT]</v>
          </cell>
          <cell r="C14590" t="str">
            <v>ROH</v>
          </cell>
          <cell r="D14590" t="str">
            <v>UN</v>
          </cell>
        </row>
        <row r="14591">
          <cell r="A14591" t="str">
            <v>0345-26</v>
          </cell>
          <cell r="B14591" t="str">
            <v>CB MENOR 6 VIAS D-07</v>
          </cell>
          <cell r="C14591" t="str">
            <v>ROH</v>
          </cell>
          <cell r="D14591" t="str">
            <v>UN</v>
          </cell>
        </row>
        <row r="14592">
          <cell r="A14592" t="str">
            <v>0345-27</v>
          </cell>
          <cell r="B14592" t="str">
            <v>CB 5 VIAS D-07</v>
          </cell>
          <cell r="C14592" t="str">
            <v>ROH</v>
          </cell>
          <cell r="D14592" t="str">
            <v>UN</v>
          </cell>
        </row>
        <row r="14593">
          <cell r="A14593" t="str">
            <v>0345-28</v>
          </cell>
          <cell r="B14593" t="str">
            <v>CB 4 VIAS D-07</v>
          </cell>
          <cell r="C14593" t="str">
            <v>ROH</v>
          </cell>
          <cell r="D14593" t="str">
            <v>UN</v>
          </cell>
        </row>
        <row r="14594">
          <cell r="A14594" t="str">
            <v>0345-30</v>
          </cell>
          <cell r="B14594" t="str">
            <v>CB FLAT 23(CM)24 VIAS D-07</v>
          </cell>
          <cell r="C14594" t="str">
            <v>ROH</v>
          </cell>
          <cell r="D14594" t="str">
            <v>UN</v>
          </cell>
        </row>
        <row r="14595">
          <cell r="A14595" t="str">
            <v>0345-31</v>
          </cell>
          <cell r="B14595" t="str">
            <v>CB FLAT 27CM 24 VIAS HT-04A/B</v>
          </cell>
          <cell r="C14595" t="str">
            <v>ROH</v>
          </cell>
          <cell r="D14595" t="str">
            <v>UN</v>
          </cell>
        </row>
        <row r="14596">
          <cell r="A14596" t="str">
            <v>0345-32</v>
          </cell>
          <cell r="B14596" t="str">
            <v>CABO FLAT</v>
          </cell>
          <cell r="C14596" t="str">
            <v>ROH</v>
          </cell>
          <cell r="D14596" t="str">
            <v>UN</v>
          </cell>
        </row>
        <row r="14597">
          <cell r="A14597" t="str">
            <v>0345-37</v>
          </cell>
          <cell r="B14597" t="str">
            <v>"DISPLAY LCD 1024X600 POLICROMATICO 7"""</v>
          </cell>
          <cell r="C14597" t="str">
            <v>ROH</v>
          </cell>
          <cell r="D14597" t="str">
            <v>UN</v>
          </cell>
        </row>
        <row r="14598">
          <cell r="A14598" t="str">
            <v>0345-40</v>
          </cell>
          <cell r="B14598" t="str">
            <v>CB MAIOR 6 VIAS D-07</v>
          </cell>
          <cell r="C14598" t="str">
            <v>ROH</v>
          </cell>
          <cell r="D14598" t="str">
            <v>UN</v>
          </cell>
        </row>
        <row r="14599">
          <cell r="A14599" t="str">
            <v>0345-41</v>
          </cell>
          <cell r="B14599" t="str">
            <v>CB MAIOR 5 VIAS HT-04A/B</v>
          </cell>
          <cell r="C14599" t="str">
            <v>ROH</v>
          </cell>
          <cell r="D14599" t="str">
            <v>UN</v>
          </cell>
        </row>
        <row r="14600">
          <cell r="A14600" t="str">
            <v>0345-42</v>
          </cell>
          <cell r="B14600" t="str">
            <v>CB MENOR 5 VIAS HT-04A/B</v>
          </cell>
          <cell r="C14600" t="str">
            <v>ROH</v>
          </cell>
          <cell r="D14600" t="str">
            <v>UN</v>
          </cell>
        </row>
        <row r="14601">
          <cell r="A14601" t="str">
            <v>0345-43</v>
          </cell>
          <cell r="B14601" t="str">
            <v>CB 6 VIAS HT-04A/B</v>
          </cell>
          <cell r="C14601" t="str">
            <v>ROH</v>
          </cell>
          <cell r="D14601" t="str">
            <v>UN</v>
          </cell>
        </row>
        <row r="14602">
          <cell r="A14602" t="str">
            <v>0345-44</v>
          </cell>
          <cell r="B14602" t="str">
            <v>CB 8 VIAS HT-04A/B</v>
          </cell>
          <cell r="C14602" t="str">
            <v>ROH</v>
          </cell>
          <cell r="D14602" t="str">
            <v>UN</v>
          </cell>
        </row>
        <row r="14603">
          <cell r="A14603" t="str">
            <v>0345-45</v>
          </cell>
          <cell r="B14603" t="str">
            <v>CB CT CONEXAO PCIS[HT]</v>
          </cell>
          <cell r="C14603" t="str">
            <v>ROH</v>
          </cell>
          <cell r="D14603" t="str">
            <v>UN</v>
          </cell>
        </row>
        <row r="14604">
          <cell r="A14604" t="str">
            <v>0345-46</v>
          </cell>
          <cell r="B14604" t="str">
            <v>CB CT 6 VIAS 210MM</v>
          </cell>
          <cell r="C14604" t="str">
            <v>ROH</v>
          </cell>
          <cell r="D14604" t="str">
            <v>UN</v>
          </cell>
        </row>
        <row r="14605">
          <cell r="A14605" t="str">
            <v>0345-47</v>
          </cell>
          <cell r="B14605" t="str">
            <v>CB CT 5 VIAS 270MM</v>
          </cell>
          <cell r="C14605" t="str">
            <v>ROH</v>
          </cell>
          <cell r="D14605" t="str">
            <v>UN</v>
          </cell>
        </row>
        <row r="14606">
          <cell r="A14606" t="str">
            <v>0345-48</v>
          </cell>
          <cell r="B14606" t="str">
            <v>CB CT 6 VIAS 240MM</v>
          </cell>
          <cell r="C14606" t="str">
            <v>ROH</v>
          </cell>
          <cell r="D14606" t="str">
            <v>UN</v>
          </cell>
        </row>
        <row r="14607">
          <cell r="A14607" t="str">
            <v>0345-49</v>
          </cell>
          <cell r="B14607" t="str">
            <v>CABO 2VIAS CT 300V 200°C 205MM [PE]</v>
          </cell>
          <cell r="C14607" t="str">
            <v>ROH</v>
          </cell>
          <cell r="D14607" t="str">
            <v>UN</v>
          </cell>
        </row>
        <row r="14608">
          <cell r="A14608" t="str">
            <v>0345-50</v>
          </cell>
          <cell r="B14608" t="str">
            <v>CB 2 VIAS[CM]</v>
          </cell>
          <cell r="C14608" t="str">
            <v>ROH</v>
          </cell>
          <cell r="D14608" t="str">
            <v>UN</v>
          </cell>
        </row>
        <row r="14609">
          <cell r="A14609" t="str">
            <v>0345-51</v>
          </cell>
          <cell r="B14609" t="str">
            <v>CB 3 VIAS[CM]</v>
          </cell>
          <cell r="C14609" t="str">
            <v>ROH</v>
          </cell>
          <cell r="D14609" t="str">
            <v>UN</v>
          </cell>
        </row>
        <row r="14610">
          <cell r="A14610" t="str">
            <v>0345-52</v>
          </cell>
          <cell r="B14610" t="str">
            <v>CB ATERRAMENTO 300V 200°C[S]</v>
          </cell>
          <cell r="C14610" t="str">
            <v>ROH</v>
          </cell>
          <cell r="D14610" t="str">
            <v>UN</v>
          </cell>
        </row>
        <row r="14611">
          <cell r="A14611" t="str">
            <v>0345-53</v>
          </cell>
          <cell r="B14611" t="str">
            <v>CB 4 VIAS MIC[CM]</v>
          </cell>
          <cell r="C14611" t="str">
            <v>ROH</v>
          </cell>
          <cell r="D14611" t="str">
            <v>UN</v>
          </cell>
        </row>
        <row r="14612">
          <cell r="A14612" t="str">
            <v>0345-54</v>
          </cell>
          <cell r="B14612" t="str">
            <v>CBCONEXAOBAT[CM]</v>
          </cell>
          <cell r="C14612" t="str">
            <v>ROH</v>
          </cell>
          <cell r="D14612" t="str">
            <v>UN</v>
          </cell>
        </row>
        <row r="14613">
          <cell r="A14613" t="str">
            <v>0345-55</v>
          </cell>
          <cell r="B14613" t="str">
            <v>CB 2 VIAS-PCI USB/SD[CM]</v>
          </cell>
          <cell r="C14613" t="str">
            <v>ROH</v>
          </cell>
          <cell r="D14613" t="str">
            <v>UN</v>
          </cell>
        </row>
        <row r="14614">
          <cell r="A14614" t="str">
            <v>0345-56</v>
          </cell>
          <cell r="B14614" t="str">
            <v>CB 5 VIAS-PN TRAS.[CM]</v>
          </cell>
          <cell r="C14614" t="str">
            <v>ROH</v>
          </cell>
          <cell r="D14614" t="str">
            <v>UN</v>
          </cell>
        </row>
        <row r="14615">
          <cell r="A14615" t="str">
            <v>0345-57</v>
          </cell>
          <cell r="B14615" t="str">
            <v>CB 2 VIAS-LED ALTO FAL[CM]</v>
          </cell>
          <cell r="C14615" t="str">
            <v>ROH</v>
          </cell>
          <cell r="D14615" t="str">
            <v>UN</v>
          </cell>
        </row>
        <row r="14616">
          <cell r="A14616" t="str">
            <v>0345-58</v>
          </cell>
          <cell r="B14616" t="str">
            <v>CB 2 VIAS-CHA LIGA/DES.[CM]</v>
          </cell>
          <cell r="C14616" t="str">
            <v>ROH</v>
          </cell>
          <cell r="D14616" t="str">
            <v>UN</v>
          </cell>
        </row>
        <row r="14617">
          <cell r="A14617" t="str">
            <v>0345-59</v>
          </cell>
          <cell r="B14617" t="str">
            <v>CB 3 VIAS-PN TRAS.[CM]</v>
          </cell>
          <cell r="C14617" t="str">
            <v>ROH</v>
          </cell>
          <cell r="D14617" t="str">
            <v>UN</v>
          </cell>
        </row>
        <row r="14618">
          <cell r="A14618" t="str">
            <v>0345-60</v>
          </cell>
          <cell r="B14618" t="str">
            <v>CB USB-MICRO USB PT 0,80M</v>
          </cell>
          <cell r="C14618" t="str">
            <v>ROH</v>
          </cell>
          <cell r="D14618" t="str">
            <v>UN</v>
          </cell>
        </row>
        <row r="14619">
          <cell r="A14619" t="str">
            <v>0345-61</v>
          </cell>
          <cell r="B14619" t="str">
            <v>CB 2 VIAS CT 420MM</v>
          </cell>
          <cell r="C14619" t="str">
            <v>ROH</v>
          </cell>
          <cell r="D14619" t="str">
            <v>UN</v>
          </cell>
        </row>
        <row r="14620">
          <cell r="A14620" t="str">
            <v>0345-62</v>
          </cell>
          <cell r="B14620" t="str">
            <v>CB 2 VIAS CT 330MM</v>
          </cell>
          <cell r="C14620" t="str">
            <v>ROH</v>
          </cell>
          <cell r="D14620" t="str">
            <v>UN</v>
          </cell>
        </row>
        <row r="14621">
          <cell r="A14621" t="str">
            <v>0345-64</v>
          </cell>
          <cell r="B14621" t="str">
            <v>CB 2 VIAS CT BAT AUXILIAR 1,50M</v>
          </cell>
          <cell r="C14621" t="str">
            <v>ROH</v>
          </cell>
          <cell r="D14621" t="str">
            <v>UN</v>
          </cell>
        </row>
        <row r="14622">
          <cell r="A14622" t="str">
            <v>0345-65</v>
          </cell>
          <cell r="B14622" t="str">
            <v>CB 2 VIAS CT 520MM</v>
          </cell>
          <cell r="C14622" t="str">
            <v>ROH</v>
          </cell>
          <cell r="D14622" t="str">
            <v>UN</v>
          </cell>
        </row>
        <row r="14623">
          <cell r="A14623" t="str">
            <v>0345-66</v>
          </cell>
          <cell r="B14623" t="str">
            <v>CB 2 VIAS CT 270MM</v>
          </cell>
          <cell r="C14623" t="str">
            <v>ROH</v>
          </cell>
          <cell r="D14623" t="str">
            <v>UN</v>
          </cell>
        </row>
        <row r="14624">
          <cell r="A14624" t="str">
            <v>0345-67</v>
          </cell>
          <cell r="B14624" t="str">
            <v>CB 1 VIA CT 675MM</v>
          </cell>
          <cell r="C14624" t="str">
            <v>ROH</v>
          </cell>
          <cell r="D14624" t="str">
            <v>UN</v>
          </cell>
        </row>
        <row r="14625">
          <cell r="A14625" t="str">
            <v>0345-68</v>
          </cell>
          <cell r="B14625" t="str">
            <v>CB 2 VIAS CT 460MM</v>
          </cell>
          <cell r="C14625" t="str">
            <v>ROH</v>
          </cell>
          <cell r="D14625" t="str">
            <v>UN</v>
          </cell>
        </row>
        <row r="14626">
          <cell r="A14626" t="str">
            <v>0345-69</v>
          </cell>
          <cell r="B14626" t="str">
            <v>CB 1 VIA CT 300MM</v>
          </cell>
          <cell r="C14626" t="str">
            <v>ROH</v>
          </cell>
          <cell r="D14626" t="str">
            <v>UN</v>
          </cell>
        </row>
        <row r="14627">
          <cell r="A14627" t="str">
            <v>0345-70</v>
          </cell>
          <cell r="B14627" t="str">
            <v>CB 2 VIAS CT 410MM</v>
          </cell>
          <cell r="C14627" t="str">
            <v>ROH</v>
          </cell>
          <cell r="D14627" t="str">
            <v>UN</v>
          </cell>
        </row>
        <row r="14628">
          <cell r="A14628" t="str">
            <v>0345-71</v>
          </cell>
          <cell r="B14628" t="str">
            <v>CB 1 VIA CT 175MM</v>
          </cell>
          <cell r="C14628" t="str">
            <v>ROH</v>
          </cell>
          <cell r="D14628" t="str">
            <v>UN</v>
          </cell>
        </row>
        <row r="14629">
          <cell r="A14629" t="str">
            <v>0345-72</v>
          </cell>
          <cell r="B14629" t="str">
            <v>CB 2 VIAS CT 115MM</v>
          </cell>
          <cell r="C14629" t="str">
            <v>ROH</v>
          </cell>
          <cell r="D14629" t="str">
            <v>UN</v>
          </cell>
        </row>
        <row r="14630">
          <cell r="A14630" t="str">
            <v>0345-73</v>
          </cell>
          <cell r="B14630" t="str">
            <v>CB 2 VIAS CT 500MM</v>
          </cell>
          <cell r="C14630" t="str">
            <v>ROH</v>
          </cell>
          <cell r="D14630" t="str">
            <v>UN</v>
          </cell>
        </row>
        <row r="14631">
          <cell r="A14631" t="str">
            <v>0345-74</v>
          </cell>
          <cell r="B14631" t="str">
            <v>CB 2 VIAS CT 760MM</v>
          </cell>
          <cell r="C14631" t="str">
            <v>ROH</v>
          </cell>
          <cell r="D14631" t="str">
            <v>UN</v>
          </cell>
        </row>
        <row r="14632">
          <cell r="A14632" t="str">
            <v>0345-75</v>
          </cell>
          <cell r="B14632" t="str">
            <v>CB 2 VIAS CT 560MM</v>
          </cell>
          <cell r="C14632" t="str">
            <v>ROH</v>
          </cell>
          <cell r="D14632" t="str">
            <v>UN</v>
          </cell>
        </row>
        <row r="14633">
          <cell r="A14633" t="str">
            <v>0345-76</v>
          </cell>
          <cell r="B14633" t="str">
            <v>CB 5 VIAS CT 165MM</v>
          </cell>
          <cell r="C14633" t="str">
            <v>ROH</v>
          </cell>
          <cell r="D14633" t="str">
            <v>UN</v>
          </cell>
        </row>
        <row r="14634">
          <cell r="A14634" t="str">
            <v>0345-77</v>
          </cell>
          <cell r="B14634" t="str">
            <v>CB 1 VIA CT 570MM</v>
          </cell>
          <cell r="C14634" t="str">
            <v>ROH</v>
          </cell>
          <cell r="D14634" t="str">
            <v>UN</v>
          </cell>
        </row>
        <row r="14635">
          <cell r="A14635" t="str">
            <v>0345-78</v>
          </cell>
          <cell r="B14635" t="str">
            <v>CB 4 VIAS CT 165MM</v>
          </cell>
          <cell r="C14635" t="str">
            <v>ROH</v>
          </cell>
          <cell r="D14635" t="str">
            <v>UN</v>
          </cell>
        </row>
        <row r="14636">
          <cell r="A14636" t="str">
            <v>0345-79</v>
          </cell>
          <cell r="B14636" t="str">
            <v>CB 2 VIAS CT 615MM</v>
          </cell>
          <cell r="C14636" t="str">
            <v>ROH</v>
          </cell>
          <cell r="D14636" t="str">
            <v>UN</v>
          </cell>
        </row>
        <row r="14637">
          <cell r="A14637" t="str">
            <v>0345-80</v>
          </cell>
          <cell r="B14637" t="str">
            <v>CB 2 VIAS CT 610MM</v>
          </cell>
          <cell r="C14637" t="str">
            <v>ROH</v>
          </cell>
          <cell r="D14637" t="str">
            <v>UN</v>
          </cell>
        </row>
        <row r="14638">
          <cell r="A14638" t="str">
            <v>0345-81</v>
          </cell>
          <cell r="B14638" t="str">
            <v>CB 2 VIAS CT 135MM</v>
          </cell>
          <cell r="C14638" t="str">
            <v>ROH</v>
          </cell>
          <cell r="D14638" t="str">
            <v>UN</v>
          </cell>
        </row>
        <row r="14639">
          <cell r="A14639" t="str">
            <v>0345-82</v>
          </cell>
          <cell r="B14639" t="str">
            <v>CB 4 VIAS CT 165MM</v>
          </cell>
          <cell r="C14639" t="str">
            <v>ROH</v>
          </cell>
          <cell r="D14639" t="str">
            <v>UN</v>
          </cell>
        </row>
        <row r="14640">
          <cell r="A14640" t="str">
            <v>0345-83</v>
          </cell>
          <cell r="B14640" t="str">
            <v>FIACAO INT 220V 10A180°C INDIC.ES-CJ[AF]</v>
          </cell>
          <cell r="C14640" t="str">
            <v>ROH</v>
          </cell>
          <cell r="D14640" t="str">
            <v>UN</v>
          </cell>
        </row>
        <row r="14641">
          <cell r="A14641" t="str">
            <v>0345-84</v>
          </cell>
          <cell r="B14641" t="str">
            <v>CB 2 VIAS CT 270MM</v>
          </cell>
          <cell r="C14641" t="str">
            <v>ROH</v>
          </cell>
          <cell r="D14641" t="str">
            <v>UN</v>
          </cell>
        </row>
        <row r="14642">
          <cell r="A14642" t="str">
            <v>0345-85</v>
          </cell>
          <cell r="B14642" t="str">
            <v>CB 2 VIAS CT 160MM</v>
          </cell>
          <cell r="C14642" t="str">
            <v>ROH</v>
          </cell>
          <cell r="D14642" t="str">
            <v>UN</v>
          </cell>
        </row>
        <row r="14643">
          <cell r="A14643" t="str">
            <v>0345-86</v>
          </cell>
          <cell r="B14643" t="str">
            <v>CB 2 VIAS CT 510MM</v>
          </cell>
          <cell r="C14643" t="str">
            <v>ROH</v>
          </cell>
          <cell r="D14643" t="str">
            <v>UN</v>
          </cell>
        </row>
        <row r="14644">
          <cell r="A14644" t="str">
            <v>0345-87</v>
          </cell>
          <cell r="B14644" t="str">
            <v>CB 3 VIAS CT 270MM</v>
          </cell>
          <cell r="C14644" t="str">
            <v>ROH</v>
          </cell>
          <cell r="D14644" t="str">
            <v>UN</v>
          </cell>
        </row>
        <row r="14645">
          <cell r="A14645" t="str">
            <v>0345-88</v>
          </cell>
          <cell r="B14645" t="str">
            <v>CB 3 VIAS CT 165MM</v>
          </cell>
          <cell r="C14645" t="str">
            <v>ROH</v>
          </cell>
          <cell r="D14645" t="str">
            <v>UN</v>
          </cell>
        </row>
        <row r="14646">
          <cell r="A14646" t="str">
            <v>0345-89</v>
          </cell>
          <cell r="B14646" t="str">
            <v>CB 4 VIAS CT 555MM</v>
          </cell>
          <cell r="C14646" t="str">
            <v>ROH</v>
          </cell>
          <cell r="D14646" t="str">
            <v>UN</v>
          </cell>
        </row>
        <row r="14647">
          <cell r="A14647" t="str">
            <v>0345-90</v>
          </cell>
          <cell r="B14647" t="str">
            <v>CB 2 VIAS CT 115MM</v>
          </cell>
          <cell r="C14647" t="str">
            <v>ROH</v>
          </cell>
          <cell r="D14647" t="str">
            <v>UN</v>
          </cell>
        </row>
        <row r="14648">
          <cell r="A14648" t="str">
            <v>0345-91</v>
          </cell>
          <cell r="B14648" t="str">
            <v>CB 4 VIAS CT 650MM</v>
          </cell>
          <cell r="C14648" t="str">
            <v>ROH</v>
          </cell>
          <cell r="D14648" t="str">
            <v>UN</v>
          </cell>
        </row>
        <row r="14649">
          <cell r="A14649" t="str">
            <v>0345-93</v>
          </cell>
          <cell r="B14649" t="str">
            <v>CB 4 VIAS CT 175MM</v>
          </cell>
          <cell r="C14649" t="str">
            <v>ROH</v>
          </cell>
          <cell r="D14649" t="str">
            <v>UN</v>
          </cell>
        </row>
        <row r="14650">
          <cell r="A14650" t="str">
            <v>0345-94</v>
          </cell>
          <cell r="B14650" t="str">
            <v>CB 2 VIAS CT 460MM</v>
          </cell>
          <cell r="C14650" t="str">
            <v>ROH</v>
          </cell>
          <cell r="D14650" t="str">
            <v>UN</v>
          </cell>
        </row>
        <row r="14651">
          <cell r="A14651" t="str">
            <v>0345-95</v>
          </cell>
          <cell r="B14651" t="str">
            <v>CB 2 VIAS CT 410MM</v>
          </cell>
          <cell r="C14651" t="str">
            <v>ROH</v>
          </cell>
          <cell r="D14651" t="str">
            <v>UN</v>
          </cell>
        </row>
        <row r="14652">
          <cell r="A14652" t="str">
            <v>0345-96</v>
          </cell>
          <cell r="B14652" t="str">
            <v>CB FLAT 16 VIAS 200MM</v>
          </cell>
          <cell r="C14652" t="str">
            <v>ROH</v>
          </cell>
          <cell r="D14652" t="str">
            <v>UN</v>
          </cell>
        </row>
        <row r="14653">
          <cell r="A14653" t="str">
            <v>0345-97</v>
          </cell>
          <cell r="B14653" t="str">
            <v>CB 6 VIAS CT 315MM</v>
          </cell>
          <cell r="C14653" t="str">
            <v>ROH</v>
          </cell>
          <cell r="D14653" t="str">
            <v>UN</v>
          </cell>
        </row>
        <row r="14654">
          <cell r="A14654" t="str">
            <v>0345-98</v>
          </cell>
          <cell r="B14654" t="str">
            <v>CB 2 VIAS CT 170MM</v>
          </cell>
          <cell r="C14654" t="str">
            <v>ROH</v>
          </cell>
          <cell r="D14654" t="str">
            <v>UN</v>
          </cell>
        </row>
        <row r="14655">
          <cell r="A14655" t="str">
            <v>0345-99</v>
          </cell>
          <cell r="B14655" t="str">
            <v>CB 5 VIAS CT 245MM</v>
          </cell>
          <cell r="C14655" t="str">
            <v>ROH</v>
          </cell>
          <cell r="D14655" t="str">
            <v>UN</v>
          </cell>
        </row>
        <row r="14656">
          <cell r="A14656" t="str">
            <v>0346-01</v>
          </cell>
          <cell r="B14656" t="str">
            <v>SOLDA BARRA P/CAD(70%ESTANHO-30%CHUMBO)</v>
          </cell>
          <cell r="C14656" t="str">
            <v>ROH</v>
          </cell>
          <cell r="D14656" t="str">
            <v>KG</v>
          </cell>
        </row>
        <row r="14657">
          <cell r="A14657" t="str">
            <v>0346-02</v>
          </cell>
          <cell r="B14657" t="str">
            <v>SOLDA EM ROLINHO (70% ESTANHO-30%CHUMBO)</v>
          </cell>
          <cell r="C14657" t="str">
            <v>ROH</v>
          </cell>
          <cell r="D14657" t="str">
            <v>KG</v>
          </cell>
        </row>
        <row r="14658">
          <cell r="A14658" t="str">
            <v>0346-04</v>
          </cell>
          <cell r="B14658" t="str">
            <v>SOLDA EM BARRA CAD 100% ESTANHO</v>
          </cell>
          <cell r="C14658" t="str">
            <v>ROH</v>
          </cell>
          <cell r="D14658" t="str">
            <v>KG</v>
          </cell>
        </row>
        <row r="14659">
          <cell r="A14659" t="str">
            <v>0346-07</v>
          </cell>
          <cell r="B14659" t="str">
            <v>SOLDA EM ROLINHO 100% ESTANHO</v>
          </cell>
          <cell r="C14659" t="str">
            <v>ROH</v>
          </cell>
          <cell r="D14659" t="str">
            <v>KG</v>
          </cell>
        </row>
        <row r="14660">
          <cell r="A14660" t="str">
            <v>0347-01</v>
          </cell>
          <cell r="B14660" t="str">
            <v>PASTA PARA SOLDA</v>
          </cell>
          <cell r="C14660" t="str">
            <v>ROH</v>
          </cell>
          <cell r="D14660" t="str">
            <v>KG</v>
          </cell>
        </row>
        <row r="14661">
          <cell r="A14661" t="str">
            <v>0347-02</v>
          </cell>
          <cell r="B14661" t="str">
            <v>PASTA TERMICA (IGRES SP 35)</v>
          </cell>
          <cell r="C14661" t="str">
            <v>ROH</v>
          </cell>
          <cell r="D14661" t="str">
            <v>KG</v>
          </cell>
        </row>
        <row r="14662">
          <cell r="A14662" t="str">
            <v>0347-03</v>
          </cell>
          <cell r="B14662" t="str">
            <v>REMOVEDOR ALFATEC SOLDER CLEAN</v>
          </cell>
          <cell r="C14662" t="str">
            <v>ROH</v>
          </cell>
          <cell r="D14662" t="str">
            <v>KG</v>
          </cell>
        </row>
        <row r="14663">
          <cell r="A14663" t="str">
            <v>0347-04</v>
          </cell>
          <cell r="B14663" t="str">
            <v>PASTA TERMICA IPT 300 - IMPLASTEC</v>
          </cell>
          <cell r="C14663" t="str">
            <v>ROH</v>
          </cell>
          <cell r="D14663" t="str">
            <v>KG</v>
          </cell>
        </row>
        <row r="14664">
          <cell r="A14664" t="str">
            <v>0349-01</v>
          </cell>
          <cell r="B14664" t="str">
            <v>ISOLACAO ELEM AQUEC. S-02</v>
          </cell>
          <cell r="C14664" t="str">
            <v>ROH</v>
          </cell>
          <cell r="D14664" t="str">
            <v>UN</v>
          </cell>
        </row>
        <row r="14665">
          <cell r="A14665" t="str">
            <v>0349-02</v>
          </cell>
          <cell r="B14665" t="str">
            <v>ISOLACAO ELEM AQUEC. S-03</v>
          </cell>
          <cell r="C14665" t="str">
            <v>ROH</v>
          </cell>
          <cell r="D14665" t="str">
            <v>UN</v>
          </cell>
        </row>
        <row r="14666">
          <cell r="A14666" t="str">
            <v>0349-04</v>
          </cell>
          <cell r="B14666" t="str">
            <v>CB 2 VIAS CT 690MM</v>
          </cell>
          <cell r="C14666" t="str">
            <v>ROH</v>
          </cell>
          <cell r="D14666" t="str">
            <v>UN</v>
          </cell>
        </row>
        <row r="14667">
          <cell r="A14667" t="str">
            <v>0349-05</v>
          </cell>
          <cell r="B14667" t="str">
            <v>CB 3 VIAS CT 65MM</v>
          </cell>
          <cell r="C14667" t="str">
            <v>ROH</v>
          </cell>
          <cell r="D14667" t="str">
            <v>UN</v>
          </cell>
        </row>
        <row r="14668">
          <cell r="A14668" t="str">
            <v>0349-06</v>
          </cell>
          <cell r="B14668" t="str">
            <v>CB 1 VIA CT 220MM</v>
          </cell>
          <cell r="C14668" t="str">
            <v>ROH</v>
          </cell>
          <cell r="D14668" t="str">
            <v>UN</v>
          </cell>
        </row>
        <row r="14669">
          <cell r="A14669" t="str">
            <v>0349-07</v>
          </cell>
          <cell r="B14669" t="str">
            <v>CB 2 VIAS CT 160MM</v>
          </cell>
          <cell r="C14669" t="str">
            <v>ROH</v>
          </cell>
          <cell r="D14669" t="str">
            <v>UN</v>
          </cell>
        </row>
        <row r="14670">
          <cell r="A14670" t="str">
            <v>0349-08</v>
          </cell>
          <cell r="B14670" t="str">
            <v>CB 2 VIAS CT 230MM</v>
          </cell>
          <cell r="C14670" t="str">
            <v>ROH</v>
          </cell>
          <cell r="D14670" t="str">
            <v>UN</v>
          </cell>
        </row>
        <row r="14671">
          <cell r="A14671" t="str">
            <v>0349-09</v>
          </cell>
          <cell r="B14671" t="str">
            <v>CB 6 VIAS CT 170MM</v>
          </cell>
          <cell r="C14671" t="str">
            <v>ROH</v>
          </cell>
          <cell r="D14671" t="str">
            <v>UN</v>
          </cell>
        </row>
        <row r="14672">
          <cell r="A14672" t="str">
            <v>0349-10</v>
          </cell>
          <cell r="B14672" t="str">
            <v>CB 2 VIAS CT 410MM</v>
          </cell>
          <cell r="C14672" t="str">
            <v>ROH</v>
          </cell>
          <cell r="D14672" t="str">
            <v>UN</v>
          </cell>
        </row>
        <row r="14673">
          <cell r="A14673" t="str">
            <v>0349-11</v>
          </cell>
          <cell r="B14673" t="str">
            <v>CB 2 VIAS CT 320MM</v>
          </cell>
          <cell r="C14673" t="str">
            <v>ROH</v>
          </cell>
          <cell r="D14673" t="str">
            <v>UN</v>
          </cell>
        </row>
        <row r="14674">
          <cell r="A14674" t="str">
            <v>0349-12</v>
          </cell>
          <cell r="B14674" t="str">
            <v>CB 4 VIAS CT 350MM</v>
          </cell>
          <cell r="C14674" t="str">
            <v>ROH</v>
          </cell>
          <cell r="D14674" t="str">
            <v>UN</v>
          </cell>
        </row>
        <row r="14675">
          <cell r="A14675" t="str">
            <v>0349-13</v>
          </cell>
          <cell r="B14675" t="str">
            <v>CB 4 VIAS CT 670MM</v>
          </cell>
          <cell r="C14675" t="str">
            <v>ROH</v>
          </cell>
          <cell r="D14675" t="str">
            <v>UN</v>
          </cell>
        </row>
        <row r="14676">
          <cell r="A14676" t="str">
            <v>0349-14</v>
          </cell>
          <cell r="B14676" t="str">
            <v>CB 2 VIAS CT 450MM</v>
          </cell>
          <cell r="C14676" t="str">
            <v>ROH</v>
          </cell>
          <cell r="D14676" t="str">
            <v>UN</v>
          </cell>
        </row>
        <row r="14677">
          <cell r="A14677" t="str">
            <v>0349-15</v>
          </cell>
          <cell r="B14677" t="str">
            <v>CB 2 VIAS CT 1030MM</v>
          </cell>
          <cell r="C14677" t="str">
            <v>ROH</v>
          </cell>
          <cell r="D14677" t="str">
            <v>UN</v>
          </cell>
        </row>
        <row r="14678">
          <cell r="A14678" t="str">
            <v>0349-16</v>
          </cell>
          <cell r="B14678" t="str">
            <v>CB 2 VIAS CT 670MM</v>
          </cell>
          <cell r="C14678" t="str">
            <v>ROH</v>
          </cell>
          <cell r="D14678" t="str">
            <v>UN</v>
          </cell>
        </row>
        <row r="14679">
          <cell r="A14679" t="str">
            <v>0349-17</v>
          </cell>
          <cell r="B14679" t="str">
            <v>CB 2 VIAS CT 615MM</v>
          </cell>
          <cell r="C14679" t="str">
            <v>ROH</v>
          </cell>
          <cell r="D14679" t="str">
            <v>UN</v>
          </cell>
        </row>
        <row r="14680">
          <cell r="A14680" t="str">
            <v>0349-18</v>
          </cell>
          <cell r="B14680" t="str">
            <v>CB 1 VIAS CT 950MM</v>
          </cell>
          <cell r="C14680" t="str">
            <v>ROH</v>
          </cell>
          <cell r="D14680" t="str">
            <v>UN</v>
          </cell>
        </row>
        <row r="14681">
          <cell r="A14681" t="str">
            <v>0349-19</v>
          </cell>
          <cell r="B14681" t="str">
            <v>CB 3 VIAS CT 730MM</v>
          </cell>
          <cell r="C14681" t="str">
            <v>ROH</v>
          </cell>
          <cell r="D14681" t="str">
            <v>UN</v>
          </cell>
        </row>
        <row r="14682">
          <cell r="A14682" t="str">
            <v>0349-20</v>
          </cell>
          <cell r="B14682" t="str">
            <v>CB 3 VIAS CT 620MM</v>
          </cell>
          <cell r="C14682" t="str">
            <v>ROH</v>
          </cell>
          <cell r="D14682" t="str">
            <v>UN</v>
          </cell>
        </row>
        <row r="14683">
          <cell r="A14683" t="str">
            <v>0349-21</v>
          </cell>
          <cell r="B14683" t="str">
            <v>CB 3 VIAS CT 180MM</v>
          </cell>
          <cell r="C14683" t="str">
            <v>ROH</v>
          </cell>
          <cell r="D14683" t="str">
            <v>UN</v>
          </cell>
        </row>
        <row r="14684">
          <cell r="A14684" t="str">
            <v>0349-22</v>
          </cell>
          <cell r="B14684" t="str">
            <v>CB 3 VIAS CT 115MM</v>
          </cell>
          <cell r="C14684" t="str">
            <v>ROH</v>
          </cell>
          <cell r="D14684" t="str">
            <v>UN</v>
          </cell>
        </row>
        <row r="14685">
          <cell r="A14685" t="str">
            <v>0349-23</v>
          </cell>
          <cell r="B14685" t="str">
            <v>CB 9 VIAS CT 240MM</v>
          </cell>
          <cell r="C14685" t="str">
            <v>ROH</v>
          </cell>
          <cell r="D14685" t="str">
            <v>UN</v>
          </cell>
        </row>
        <row r="14686">
          <cell r="A14686" t="str">
            <v>0349-24</v>
          </cell>
          <cell r="B14686" t="str">
            <v>CB 10 VIAS CT 240MM</v>
          </cell>
          <cell r="C14686" t="str">
            <v>ROH</v>
          </cell>
          <cell r="D14686" t="str">
            <v>UN</v>
          </cell>
        </row>
        <row r="14687">
          <cell r="A14687" t="str">
            <v>0349-25</v>
          </cell>
          <cell r="B14687" t="str">
            <v>CB 6 VIAS CT 235MM</v>
          </cell>
          <cell r="C14687" t="str">
            <v>ROH</v>
          </cell>
          <cell r="D14687" t="str">
            <v>UN</v>
          </cell>
        </row>
        <row r="14688">
          <cell r="A14688" t="str">
            <v>0349-26</v>
          </cell>
          <cell r="B14688" t="str">
            <v>CB 4 VIAS CT 200MM</v>
          </cell>
          <cell r="C14688" t="str">
            <v>ROH</v>
          </cell>
          <cell r="D14688" t="str">
            <v>UN</v>
          </cell>
        </row>
        <row r="14689">
          <cell r="A14689" t="str">
            <v>0349-27</v>
          </cell>
          <cell r="B14689" t="str">
            <v>CB 2 VIAS CT 270MM</v>
          </cell>
          <cell r="C14689" t="str">
            <v>ROH</v>
          </cell>
          <cell r="D14689" t="str">
            <v>UN</v>
          </cell>
        </row>
        <row r="14690">
          <cell r="A14690" t="str">
            <v>0349-28</v>
          </cell>
          <cell r="B14690" t="str">
            <v>CB 5 VIAS CT 1020MM</v>
          </cell>
          <cell r="C14690" t="str">
            <v>ROH</v>
          </cell>
          <cell r="D14690" t="str">
            <v>UN</v>
          </cell>
        </row>
        <row r="14691">
          <cell r="A14691" t="str">
            <v>0349-29</v>
          </cell>
          <cell r="B14691" t="str">
            <v>CB 2 VIAS CT 950MM</v>
          </cell>
          <cell r="C14691" t="str">
            <v>ROH</v>
          </cell>
          <cell r="D14691" t="str">
            <v>UN</v>
          </cell>
        </row>
        <row r="14692">
          <cell r="A14692" t="str">
            <v>0349-30</v>
          </cell>
          <cell r="B14692" t="str">
            <v>CB 2 VIAS CT 255MM</v>
          </cell>
          <cell r="C14692" t="str">
            <v>ROH</v>
          </cell>
          <cell r="D14692" t="str">
            <v>UN</v>
          </cell>
        </row>
        <row r="14693">
          <cell r="A14693" t="str">
            <v>0349-31</v>
          </cell>
          <cell r="B14693" t="str">
            <v>CB 2 VIAS CT 920MM</v>
          </cell>
          <cell r="C14693" t="str">
            <v>ROH</v>
          </cell>
          <cell r="D14693" t="str">
            <v>UN</v>
          </cell>
        </row>
        <row r="14694">
          <cell r="A14694" t="str">
            <v>0349-32</v>
          </cell>
          <cell r="B14694" t="str">
            <v>CB 2 VIAS CT 120MM</v>
          </cell>
          <cell r="C14694" t="str">
            <v>ROH</v>
          </cell>
          <cell r="D14694" t="str">
            <v>UN</v>
          </cell>
        </row>
        <row r="14695">
          <cell r="A14695" t="str">
            <v>0349-33</v>
          </cell>
          <cell r="B14695" t="str">
            <v>CB 2 VIAS CT 470MM</v>
          </cell>
          <cell r="C14695" t="str">
            <v>ROH</v>
          </cell>
          <cell r="D14695" t="str">
            <v>UN</v>
          </cell>
        </row>
        <row r="14696">
          <cell r="A14696" t="str">
            <v>0349-34</v>
          </cell>
          <cell r="B14696" t="str">
            <v>CB 2 VIAS CT 215MM</v>
          </cell>
          <cell r="C14696" t="str">
            <v>ROH</v>
          </cell>
          <cell r="D14696" t="str">
            <v>UN</v>
          </cell>
        </row>
        <row r="14697">
          <cell r="A14697" t="str">
            <v>0349-35</v>
          </cell>
          <cell r="B14697" t="str">
            <v>CB 2 VIAS CT 160MM</v>
          </cell>
          <cell r="C14697" t="str">
            <v>ROH</v>
          </cell>
          <cell r="D14697" t="str">
            <v>UN</v>
          </cell>
        </row>
        <row r="14698">
          <cell r="A14698" t="str">
            <v>0349-36</v>
          </cell>
          <cell r="B14698" t="str">
            <v>CB 3 VIAS CT 150MM</v>
          </cell>
          <cell r="C14698" t="str">
            <v>ROH</v>
          </cell>
          <cell r="D14698" t="str">
            <v>UN</v>
          </cell>
        </row>
        <row r="14699">
          <cell r="A14699" t="str">
            <v>0349-37</v>
          </cell>
          <cell r="B14699" t="str">
            <v>CB 2 VIAS CT 115MM</v>
          </cell>
          <cell r="C14699" t="str">
            <v>ROH</v>
          </cell>
          <cell r="D14699" t="str">
            <v>UN</v>
          </cell>
        </row>
        <row r="14700">
          <cell r="A14700" t="str">
            <v>0349-38</v>
          </cell>
          <cell r="B14700" t="str">
            <v>CB 2 VIAS CT 140MM</v>
          </cell>
          <cell r="C14700" t="str">
            <v>ROH</v>
          </cell>
          <cell r="D14700" t="str">
            <v>UN</v>
          </cell>
        </row>
        <row r="14701">
          <cell r="A14701" t="str">
            <v>0349-39</v>
          </cell>
          <cell r="B14701" t="str">
            <v>CB 3 VIAS CT 675MM</v>
          </cell>
          <cell r="C14701" t="str">
            <v>ROH</v>
          </cell>
          <cell r="D14701" t="str">
            <v>UN</v>
          </cell>
        </row>
        <row r="14702">
          <cell r="A14702" t="str">
            <v>0349-40</v>
          </cell>
          <cell r="B14702" t="str">
            <v>CB 2 VIAS CT 110MM</v>
          </cell>
          <cell r="C14702" t="str">
            <v>ROH</v>
          </cell>
          <cell r="D14702" t="str">
            <v>UN</v>
          </cell>
        </row>
        <row r="14703">
          <cell r="A14703" t="str">
            <v>0349-41</v>
          </cell>
          <cell r="B14703" t="str">
            <v>CB 2 VIAS CT 360MM</v>
          </cell>
          <cell r="C14703" t="str">
            <v>ROH</v>
          </cell>
          <cell r="D14703" t="str">
            <v>UN</v>
          </cell>
        </row>
        <row r="14704">
          <cell r="A14704" t="str">
            <v>0349-42</v>
          </cell>
          <cell r="B14704" t="str">
            <v>CB 1 VIAS CT 325MM</v>
          </cell>
          <cell r="C14704" t="str">
            <v>ROH</v>
          </cell>
          <cell r="D14704" t="str">
            <v>UN</v>
          </cell>
        </row>
        <row r="14705">
          <cell r="A14705" t="str">
            <v>0349-43</v>
          </cell>
          <cell r="B14705" t="str">
            <v>CB 2 VIAS CT 510MM</v>
          </cell>
          <cell r="C14705" t="str">
            <v>ROH</v>
          </cell>
          <cell r="D14705" t="str">
            <v>UN</v>
          </cell>
        </row>
        <row r="14706">
          <cell r="A14706" t="str">
            <v>0349-44</v>
          </cell>
          <cell r="B14706" t="str">
            <v>CB 3 VIAS CT 210MM</v>
          </cell>
          <cell r="C14706" t="str">
            <v>ROH</v>
          </cell>
          <cell r="D14706" t="str">
            <v>UN</v>
          </cell>
        </row>
        <row r="14707">
          <cell r="A14707" t="str">
            <v>0349-45</v>
          </cell>
          <cell r="B14707" t="str">
            <v>CB 2 VIAS CT 450MM</v>
          </cell>
          <cell r="C14707" t="str">
            <v>ROH</v>
          </cell>
          <cell r="D14707" t="str">
            <v>UN</v>
          </cell>
        </row>
        <row r="14708">
          <cell r="A14708" t="str">
            <v>0349-46</v>
          </cell>
          <cell r="B14708" t="str">
            <v>CB 4 VIAS CT 300MM</v>
          </cell>
          <cell r="C14708" t="str">
            <v>ROH</v>
          </cell>
          <cell r="D14708" t="str">
            <v>UN</v>
          </cell>
        </row>
        <row r="14709">
          <cell r="A14709" t="str">
            <v>0349-47</v>
          </cell>
          <cell r="B14709" t="str">
            <v>CB 2 VIAS CT 460MM</v>
          </cell>
          <cell r="C14709" t="str">
            <v>ROH</v>
          </cell>
          <cell r="D14709" t="str">
            <v>UN</v>
          </cell>
        </row>
        <row r="14710">
          <cell r="A14710" t="str">
            <v>0349-48</v>
          </cell>
          <cell r="B14710" t="str">
            <v>CB 2 VIAS CT 250MM</v>
          </cell>
          <cell r="C14710" t="str">
            <v>ROH</v>
          </cell>
          <cell r="D14710" t="str">
            <v>UN</v>
          </cell>
        </row>
        <row r="14711">
          <cell r="A14711" t="str">
            <v>0349-49</v>
          </cell>
          <cell r="B14711" t="str">
            <v>CB 3 VIAS CT 120MM</v>
          </cell>
          <cell r="C14711" t="str">
            <v>ROH</v>
          </cell>
          <cell r="D14711" t="str">
            <v>UN</v>
          </cell>
        </row>
        <row r="14712">
          <cell r="A14712" t="str">
            <v>0349-50</v>
          </cell>
          <cell r="B14712" t="str">
            <v>CB 6 VIAS CT 470MM</v>
          </cell>
          <cell r="C14712" t="str">
            <v>ROH</v>
          </cell>
          <cell r="D14712" t="str">
            <v>UN</v>
          </cell>
        </row>
        <row r="14713">
          <cell r="A14713" t="str">
            <v>0349-51</v>
          </cell>
          <cell r="B14713" t="str">
            <v>CB 8 VIAS CT 110MM</v>
          </cell>
          <cell r="C14713" t="str">
            <v>ROH</v>
          </cell>
          <cell r="D14713" t="str">
            <v>UN</v>
          </cell>
        </row>
        <row r="14714">
          <cell r="A14714" t="str">
            <v>0349-52</v>
          </cell>
          <cell r="B14714" t="str">
            <v>CB 1 VIAS CT 510MM</v>
          </cell>
          <cell r="C14714" t="str">
            <v>ROH</v>
          </cell>
          <cell r="D14714" t="str">
            <v>UN</v>
          </cell>
        </row>
        <row r="14715">
          <cell r="A14715" t="str">
            <v>0349-53</v>
          </cell>
          <cell r="B14715" t="str">
            <v>CB 7 VIAS CT 110MM</v>
          </cell>
          <cell r="C14715" t="str">
            <v>ROH</v>
          </cell>
          <cell r="D14715" t="str">
            <v>UN</v>
          </cell>
        </row>
        <row r="14716">
          <cell r="A14716" t="str">
            <v>0349-54</v>
          </cell>
          <cell r="B14716" t="str">
            <v>CB 4 VIAS CT 220MM</v>
          </cell>
          <cell r="C14716" t="str">
            <v>ROH</v>
          </cell>
          <cell r="D14716" t="str">
            <v>UN</v>
          </cell>
        </row>
        <row r="14717">
          <cell r="A14717" t="str">
            <v>0349-55</v>
          </cell>
          <cell r="B14717" t="str">
            <v>FUS. TERMI. RY182 250V 10A TF184°C200MM</v>
          </cell>
          <cell r="C14717" t="str">
            <v>ROH</v>
          </cell>
          <cell r="D14717" t="str">
            <v>UN</v>
          </cell>
        </row>
        <row r="14718">
          <cell r="A14718" t="str">
            <v>0349-56</v>
          </cell>
          <cell r="B14718" t="str">
            <v>CB FLAT 10 VIAS 300MM</v>
          </cell>
          <cell r="C14718" t="str">
            <v>ROH</v>
          </cell>
          <cell r="D14718" t="str">
            <v>UN</v>
          </cell>
        </row>
        <row r="14719">
          <cell r="A14719" t="str">
            <v>0349-57</v>
          </cell>
          <cell r="B14719" t="str">
            <v>CB 4 VIAS CT 360MM</v>
          </cell>
          <cell r="C14719" t="str">
            <v>ROH</v>
          </cell>
          <cell r="D14719" t="str">
            <v>UN</v>
          </cell>
        </row>
        <row r="14720">
          <cell r="A14720" t="str">
            <v>0349-58</v>
          </cell>
          <cell r="B14720" t="str">
            <v>CB 2 VIAS CT 135MM</v>
          </cell>
          <cell r="C14720" t="str">
            <v>ROH</v>
          </cell>
          <cell r="D14720" t="str">
            <v>UN</v>
          </cell>
        </row>
        <row r="14721">
          <cell r="A14721" t="str">
            <v>0349-59</v>
          </cell>
          <cell r="B14721" t="str">
            <v>CB USB-MICRO USB PT 1,0M</v>
          </cell>
          <cell r="C14721" t="str">
            <v>ROH</v>
          </cell>
          <cell r="D14721" t="str">
            <v>UN</v>
          </cell>
        </row>
        <row r="14722">
          <cell r="A14722" t="str">
            <v>0349-60</v>
          </cell>
          <cell r="B14722" t="str">
            <v>CB PL ST VR FIXO H05 2X1,00MML1,5025012A</v>
          </cell>
          <cell r="C14722" t="str">
            <v>ROH</v>
          </cell>
          <cell r="D14722" t="str">
            <v>UN</v>
          </cell>
        </row>
        <row r="14723">
          <cell r="A14723" t="str">
            <v>0349-61</v>
          </cell>
          <cell r="B14723" t="str">
            <v>CB PL ST VR FIXO H05 2X0,75MML1,5025010A</v>
          </cell>
          <cell r="C14723" t="str">
            <v>ROH</v>
          </cell>
          <cell r="D14723" t="str">
            <v>UN</v>
          </cell>
        </row>
        <row r="14724">
          <cell r="A14724" t="str">
            <v>0349-62</v>
          </cell>
          <cell r="B14724" t="str">
            <v>CP CTPRFX H03 2X0.50MM² L2.1M 250V 2.5A</v>
          </cell>
          <cell r="C14724" t="str">
            <v>ROH</v>
          </cell>
          <cell r="D14724" t="str">
            <v>UN</v>
          </cell>
        </row>
        <row r="14725">
          <cell r="A14725" t="str">
            <v>0349-89</v>
          </cell>
          <cell r="B14725" t="str">
            <v>CB 2 VIAS CT 510MM</v>
          </cell>
          <cell r="C14725" t="str">
            <v>ROH</v>
          </cell>
          <cell r="D14725" t="str">
            <v>UN</v>
          </cell>
        </row>
        <row r="14726">
          <cell r="A14726" t="str">
            <v>0349-90</v>
          </cell>
          <cell r="B14726" t="str">
            <v>CB 2 VIAS CT 350MM</v>
          </cell>
          <cell r="C14726" t="str">
            <v>ROH</v>
          </cell>
          <cell r="D14726" t="str">
            <v>UN</v>
          </cell>
        </row>
        <row r="14727">
          <cell r="A14727" t="str">
            <v>0349-91</v>
          </cell>
          <cell r="B14727" t="str">
            <v>CB 1 VIAS CT 350MM</v>
          </cell>
          <cell r="C14727" t="str">
            <v>ROH</v>
          </cell>
          <cell r="D14727" t="str">
            <v>UN</v>
          </cell>
        </row>
        <row r="14728">
          <cell r="A14728" t="str">
            <v>0349-92</v>
          </cell>
          <cell r="B14728" t="str">
            <v>CB PL CT PR REM H03 2X0,75MM² L1,50M2,5A</v>
          </cell>
          <cell r="C14728" t="str">
            <v>ROH</v>
          </cell>
          <cell r="D14728" t="str">
            <v>UN</v>
          </cell>
        </row>
        <row r="14729">
          <cell r="A14729" t="str">
            <v>0349-93</v>
          </cell>
          <cell r="B14729" t="str">
            <v>CB 2 VIAS CT 570MM</v>
          </cell>
          <cell r="C14729" t="str">
            <v>ROH</v>
          </cell>
          <cell r="D14729" t="str">
            <v>UN</v>
          </cell>
        </row>
        <row r="14730">
          <cell r="A14730" t="str">
            <v>0349-94</v>
          </cell>
          <cell r="B14730" t="str">
            <v>CB 2 VIAS CT 110MM</v>
          </cell>
          <cell r="C14730" t="str">
            <v>ROH</v>
          </cell>
          <cell r="D14730" t="str">
            <v>UN</v>
          </cell>
        </row>
        <row r="14731">
          <cell r="A14731" t="str">
            <v>0349-95</v>
          </cell>
          <cell r="B14731" t="str">
            <v>CB 2 VIAS CT 115MM</v>
          </cell>
          <cell r="C14731" t="str">
            <v>ROH</v>
          </cell>
          <cell r="D14731" t="str">
            <v>UN</v>
          </cell>
        </row>
        <row r="14732">
          <cell r="A14732" t="str">
            <v>0349-96</v>
          </cell>
          <cell r="B14732" t="str">
            <v>CB 1 VIAS CT 720MM</v>
          </cell>
          <cell r="C14732" t="str">
            <v>ROH</v>
          </cell>
          <cell r="D14732" t="str">
            <v>UN</v>
          </cell>
        </row>
        <row r="14733">
          <cell r="A14733" t="str">
            <v>0349-97</v>
          </cell>
          <cell r="B14733" t="str">
            <v>CB 2 VIAS CT 420MM</v>
          </cell>
          <cell r="C14733" t="str">
            <v>ROH</v>
          </cell>
          <cell r="D14733" t="str">
            <v>UN</v>
          </cell>
        </row>
        <row r="14734">
          <cell r="A14734" t="str">
            <v>0349-98</v>
          </cell>
          <cell r="B14734" t="str">
            <v>CB 2 VIAS CT 230MM</v>
          </cell>
          <cell r="C14734" t="str">
            <v>ROH</v>
          </cell>
          <cell r="D14734" t="str">
            <v>UN</v>
          </cell>
        </row>
        <row r="14735">
          <cell r="A14735" t="str">
            <v>0349-99</v>
          </cell>
          <cell r="B14735" t="str">
            <v>CB 2 VIAS CT 415MM</v>
          </cell>
          <cell r="C14735" t="str">
            <v>ROH</v>
          </cell>
          <cell r="D14735" t="str">
            <v>UN</v>
          </cell>
        </row>
        <row r="14736">
          <cell r="A14736" t="str">
            <v>0350-10</v>
          </cell>
          <cell r="B14736" t="str">
            <v>CB 9 VIAS CT 75MM</v>
          </cell>
          <cell r="C14736" t="str">
            <v>ROH</v>
          </cell>
          <cell r="D14736" t="str">
            <v>UN</v>
          </cell>
        </row>
        <row r="14737">
          <cell r="A14737" t="str">
            <v>0350-11</v>
          </cell>
          <cell r="B14737" t="str">
            <v>CB 2 VIAS CT 220MM</v>
          </cell>
          <cell r="C14737" t="str">
            <v>ROH</v>
          </cell>
          <cell r="D14737" t="str">
            <v>UN</v>
          </cell>
        </row>
        <row r="14738">
          <cell r="A14738" t="str">
            <v>0350-12</v>
          </cell>
          <cell r="B14738" t="str">
            <v>CB PL CT PR REM H03 2X0,75MM² L1,50M2,5A</v>
          </cell>
          <cell r="C14738" t="str">
            <v>ROH</v>
          </cell>
          <cell r="D14738" t="str">
            <v>UN</v>
          </cell>
        </row>
        <row r="14739">
          <cell r="A14739" t="str">
            <v>0350-13</v>
          </cell>
          <cell r="B14739" t="str">
            <v>CB 2 VIAS CT 570MM</v>
          </cell>
          <cell r="C14739" t="str">
            <v>ROH</v>
          </cell>
          <cell r="D14739" t="str">
            <v>UN</v>
          </cell>
        </row>
        <row r="14740">
          <cell r="A14740" t="str">
            <v>0350-14</v>
          </cell>
          <cell r="B14740" t="str">
            <v>CB 2 VIAS CT 110MM</v>
          </cell>
          <cell r="C14740" t="str">
            <v>ROH</v>
          </cell>
          <cell r="D14740" t="str">
            <v>UN</v>
          </cell>
        </row>
        <row r="14741">
          <cell r="A14741" t="str">
            <v>0350-15</v>
          </cell>
          <cell r="B14741" t="str">
            <v>CB 2 VIAS CT 115MM</v>
          </cell>
          <cell r="C14741" t="str">
            <v>ROH</v>
          </cell>
          <cell r="D14741" t="str">
            <v>UN</v>
          </cell>
        </row>
        <row r="14742">
          <cell r="A14742" t="str">
            <v>0350-16</v>
          </cell>
          <cell r="B14742" t="str">
            <v>CB 1 VIAS CT 720MM</v>
          </cell>
          <cell r="C14742" t="str">
            <v>ROH</v>
          </cell>
          <cell r="D14742" t="str">
            <v>UN</v>
          </cell>
        </row>
        <row r="14743">
          <cell r="A14743" t="str">
            <v>0350-17</v>
          </cell>
          <cell r="B14743" t="str">
            <v>CB 2 VIAS CT 420MM</v>
          </cell>
          <cell r="C14743" t="str">
            <v>ROH</v>
          </cell>
          <cell r="D14743" t="str">
            <v>UN</v>
          </cell>
        </row>
        <row r="14744">
          <cell r="A14744" t="str">
            <v>0350-18</v>
          </cell>
          <cell r="B14744" t="str">
            <v>CB 2 VIAS CT 230MM</v>
          </cell>
          <cell r="C14744" t="str">
            <v>ROH</v>
          </cell>
          <cell r="D14744" t="str">
            <v>UN</v>
          </cell>
        </row>
        <row r="14745">
          <cell r="A14745" t="str">
            <v>0350-19</v>
          </cell>
          <cell r="B14745" t="str">
            <v>CB 2 VIAS CT 415MM</v>
          </cell>
          <cell r="C14745" t="str">
            <v>ROH</v>
          </cell>
          <cell r="D14745" t="str">
            <v>UN</v>
          </cell>
        </row>
        <row r="14746">
          <cell r="A14746" t="str">
            <v>0350-20</v>
          </cell>
          <cell r="B14746" t="str">
            <v>CB 9 VIAS CT 75MM</v>
          </cell>
          <cell r="C14746" t="str">
            <v>ROH</v>
          </cell>
          <cell r="D14746" t="str">
            <v>UN</v>
          </cell>
        </row>
        <row r="14747">
          <cell r="A14747" t="str">
            <v>0350-21</v>
          </cell>
          <cell r="B14747" t="str">
            <v>CB 2 VIAS CT 220MM</v>
          </cell>
          <cell r="C14747" t="str">
            <v>ROH</v>
          </cell>
          <cell r="D14747" t="str">
            <v>UN</v>
          </cell>
        </row>
        <row r="14748">
          <cell r="A14748" t="str">
            <v>0350-50</v>
          </cell>
          <cell r="B14748" t="str">
            <v>PCI MPEG 55X55X1,2MM LN</v>
          </cell>
          <cell r="C14748" t="str">
            <v>HALB</v>
          </cell>
          <cell r="D14748" t="str">
            <v>UN</v>
          </cell>
        </row>
        <row r="14749">
          <cell r="A14749" t="str">
            <v>0350-51</v>
          </cell>
          <cell r="B14749" t="str">
            <v>PCI D-21 MPEG 55X55X1,2MM LN QUALITECH</v>
          </cell>
          <cell r="C14749" t="str">
            <v>HALB</v>
          </cell>
          <cell r="D14749" t="str">
            <v>UN</v>
          </cell>
        </row>
        <row r="14750">
          <cell r="A14750" t="str">
            <v>0350-52</v>
          </cell>
          <cell r="B14750" t="str">
            <v>PCI MPEG 55X55X1,2MM LN QUALITECH</v>
          </cell>
          <cell r="C14750" t="str">
            <v>HALB</v>
          </cell>
          <cell r="D14750" t="str">
            <v>UN</v>
          </cell>
        </row>
        <row r="14751">
          <cell r="A14751" t="str">
            <v>0350-53</v>
          </cell>
          <cell r="B14751" t="str">
            <v>PCI D21 MPEG 55X55X1,2MM LN EXTERNO</v>
          </cell>
          <cell r="C14751" t="str">
            <v>HALB</v>
          </cell>
          <cell r="D14751" t="str">
            <v>UN</v>
          </cell>
        </row>
        <row r="14752">
          <cell r="A14752" t="str">
            <v>0350-54</v>
          </cell>
          <cell r="B14752" t="str">
            <v>PCI MPEG D20 55X55X1,2MM LN EXTERNO</v>
          </cell>
          <cell r="C14752" t="str">
            <v>HALB</v>
          </cell>
          <cell r="D14752" t="str">
            <v>UN</v>
          </cell>
        </row>
        <row r="14753">
          <cell r="A14753" t="str">
            <v>0350-55</v>
          </cell>
          <cell r="B14753" t="str">
            <v>PCI MPEG D20 55X55X1,2MM LN GSI</v>
          </cell>
          <cell r="C14753" t="str">
            <v>HALB</v>
          </cell>
          <cell r="D14753" t="str">
            <v>UN</v>
          </cell>
        </row>
        <row r="14754">
          <cell r="A14754" t="str">
            <v>0350-56</v>
          </cell>
          <cell r="B14754" t="str">
            <v>PCI D-21 MPEG 55X55X1,2MM LN GSI</v>
          </cell>
          <cell r="C14754" t="str">
            <v>HALB</v>
          </cell>
          <cell r="D14754" t="str">
            <v>UN</v>
          </cell>
        </row>
        <row r="14755">
          <cell r="A14755" t="str">
            <v>0350-58</v>
          </cell>
          <cell r="B14755" t="str">
            <v>CB PL CT BR FIXO H05 3X0,75MML1,1025010A</v>
          </cell>
          <cell r="C14755" t="str">
            <v>ROH</v>
          </cell>
          <cell r="D14755" t="str">
            <v>UN</v>
          </cell>
        </row>
        <row r="14756">
          <cell r="A14756" t="str">
            <v>0352-02</v>
          </cell>
          <cell r="B14756" t="str">
            <v>FONTE ALIM. OUT: DC14,0V 350MA</v>
          </cell>
          <cell r="C14756" t="str">
            <v>ROH</v>
          </cell>
          <cell r="D14756" t="str">
            <v>UN</v>
          </cell>
        </row>
        <row r="14757">
          <cell r="A14757" t="str">
            <v>0352-03</v>
          </cell>
          <cell r="B14757" t="str">
            <v>CB 3 VIAS CT 185MM</v>
          </cell>
          <cell r="C14757" t="str">
            <v>ROH</v>
          </cell>
          <cell r="D14757" t="str">
            <v>UN</v>
          </cell>
        </row>
        <row r="14758">
          <cell r="A14758" t="str">
            <v>0352-04</v>
          </cell>
          <cell r="B14758" t="str">
            <v>CB 3 VIAS CT 195MM</v>
          </cell>
          <cell r="C14758" t="str">
            <v>ROH</v>
          </cell>
          <cell r="D14758" t="str">
            <v>UN</v>
          </cell>
        </row>
        <row r="14759">
          <cell r="A14759" t="str">
            <v>0352-05</v>
          </cell>
          <cell r="B14759" t="str">
            <v>CB 1 VIA CT ANTENA</v>
          </cell>
          <cell r="C14759" t="str">
            <v>ROH</v>
          </cell>
          <cell r="D14759" t="str">
            <v>UN</v>
          </cell>
        </row>
        <row r="14760">
          <cell r="A14760" t="str">
            <v>0352-10</v>
          </cell>
          <cell r="B14760" t="str">
            <v>CB FLAT 12 VIAS 120MM</v>
          </cell>
          <cell r="C14760" t="str">
            <v>ROH</v>
          </cell>
          <cell r="D14760" t="str">
            <v>UN</v>
          </cell>
        </row>
        <row r="14761">
          <cell r="A14761" t="str">
            <v>0352-11</v>
          </cell>
          <cell r="B14761" t="str">
            <v>CB PL CT BR REM H05 3X,75MML1,50M250V10A</v>
          </cell>
          <cell r="C14761" t="str">
            <v>ROH</v>
          </cell>
          <cell r="D14761" t="str">
            <v>UN</v>
          </cell>
        </row>
        <row r="14762">
          <cell r="A14762" t="str">
            <v>0352-12</v>
          </cell>
          <cell r="B14762" t="str">
            <v>CB PL CT PR REM H05 3X0,75MML1,0M250V10A</v>
          </cell>
          <cell r="C14762" t="str">
            <v>ROH</v>
          </cell>
          <cell r="D14762" t="str">
            <v>UN</v>
          </cell>
        </row>
        <row r="14763">
          <cell r="A14763" t="str">
            <v>0352-13</v>
          </cell>
          <cell r="B14763" t="str">
            <v>CB PL CT PR REM H05 3X0,75MML1,0M250V10A</v>
          </cell>
          <cell r="C14763" t="str">
            <v>ROH</v>
          </cell>
          <cell r="D14763" t="str">
            <v>UN</v>
          </cell>
        </row>
        <row r="14764">
          <cell r="A14764" t="str">
            <v>0352-14</v>
          </cell>
          <cell r="B14764" t="str">
            <v>CB PL CT PR REM H05 3X0,75MM1,0M250V10A</v>
          </cell>
          <cell r="C14764" t="str">
            <v>ROH</v>
          </cell>
          <cell r="D14764" t="str">
            <v>UN</v>
          </cell>
        </row>
        <row r="14765">
          <cell r="A14765" t="str">
            <v>0352-15</v>
          </cell>
          <cell r="B14765" t="str">
            <v>CB PL CT PR FIXO H05 3X,75MML1,0M250V10A</v>
          </cell>
          <cell r="C14765" t="str">
            <v>ROH</v>
          </cell>
          <cell r="D14765" t="str">
            <v>UN</v>
          </cell>
        </row>
        <row r="14766">
          <cell r="A14766" t="str">
            <v>0353-04</v>
          </cell>
          <cell r="B14766" t="str">
            <v>FIOSCONEXAO INT A-03</v>
          </cell>
          <cell r="C14766" t="str">
            <v>ROH</v>
          </cell>
          <cell r="D14766" t="str">
            <v>UN</v>
          </cell>
        </row>
        <row r="14767">
          <cell r="A14767" t="str">
            <v>0353-07</v>
          </cell>
          <cell r="B14767" t="str">
            <v>CHICOTE AR-01/03</v>
          </cell>
          <cell r="C14767" t="str">
            <v>ROH</v>
          </cell>
          <cell r="D14767" t="str">
            <v>UN</v>
          </cell>
        </row>
        <row r="14768">
          <cell r="A14768" t="str">
            <v>0353-08</v>
          </cell>
          <cell r="B14768" t="str">
            <v>CB FLAT AR-03</v>
          </cell>
          <cell r="C14768" t="str">
            <v>ROH</v>
          </cell>
          <cell r="D14768" t="str">
            <v>UN</v>
          </cell>
        </row>
        <row r="14769">
          <cell r="A14769" t="str">
            <v>0353-09</v>
          </cell>
          <cell r="B14769" t="str">
            <v>FIACAO INT 300V 200°C[AF]</v>
          </cell>
          <cell r="C14769" t="str">
            <v>ROH</v>
          </cell>
          <cell r="D14769" t="str">
            <v>UN</v>
          </cell>
        </row>
        <row r="14770">
          <cell r="A14770" t="str">
            <v>0353-10</v>
          </cell>
          <cell r="B14770" t="str">
            <v>FIACAO INT 300V 200°C INDIC.ES[AF]</v>
          </cell>
          <cell r="C14770" t="str">
            <v>ROH</v>
          </cell>
          <cell r="D14770" t="str">
            <v>UN</v>
          </cell>
        </row>
        <row r="14771">
          <cell r="A14771" t="str">
            <v>0353-12</v>
          </cell>
          <cell r="B14771" t="str">
            <v>FIACAO INT 300V 200°C INDIC.ES[AF]</v>
          </cell>
          <cell r="C14771" t="str">
            <v>ROH</v>
          </cell>
          <cell r="D14771" t="str">
            <v>UN</v>
          </cell>
        </row>
        <row r="14772">
          <cell r="A14772" t="str">
            <v>0353-13</v>
          </cell>
          <cell r="B14772" t="str">
            <v>FIACAO INT 300V 200°C INDIC.ES[AF]</v>
          </cell>
          <cell r="C14772" t="str">
            <v>ROH</v>
          </cell>
          <cell r="D14772" t="str">
            <v>UN</v>
          </cell>
        </row>
        <row r="14773">
          <cell r="A14773" t="str">
            <v>0353-14</v>
          </cell>
          <cell r="B14773" t="str">
            <v>FIACAO INT 300V 200°C INDIC.ES[AF]</v>
          </cell>
          <cell r="C14773" t="str">
            <v>ROH</v>
          </cell>
          <cell r="D14773" t="str">
            <v>UN</v>
          </cell>
        </row>
        <row r="14774">
          <cell r="A14774" t="str">
            <v>0353-15</v>
          </cell>
          <cell r="B14774" t="str">
            <v>FIACAO INT 300V 200°C[AF]</v>
          </cell>
          <cell r="C14774" t="str">
            <v>ROH</v>
          </cell>
          <cell r="D14774" t="str">
            <v>UN</v>
          </cell>
        </row>
        <row r="14775">
          <cell r="A14775" t="str">
            <v>0353-16</v>
          </cell>
          <cell r="B14775" t="str">
            <v>FIACAO INT 300V 200°C[AF]</v>
          </cell>
          <cell r="C14775" t="str">
            <v>ROH</v>
          </cell>
          <cell r="D14775" t="str">
            <v>UN</v>
          </cell>
        </row>
        <row r="14776">
          <cell r="A14776" t="str">
            <v>0353-17</v>
          </cell>
          <cell r="B14776" t="str">
            <v>FIACAO INT 300V 200°C[AF]</v>
          </cell>
          <cell r="C14776" t="str">
            <v>ROH</v>
          </cell>
          <cell r="D14776" t="str">
            <v>UN</v>
          </cell>
        </row>
        <row r="14777">
          <cell r="A14777" t="str">
            <v>0353-20</v>
          </cell>
          <cell r="B14777" t="str">
            <v>REDE ELÉTRICA NAF-03A</v>
          </cell>
          <cell r="C14777" t="str">
            <v>ROH</v>
          </cell>
          <cell r="D14777" t="str">
            <v>UN</v>
          </cell>
        </row>
        <row r="14778">
          <cell r="A14778" t="str">
            <v>0353-21</v>
          </cell>
          <cell r="B14778" t="str">
            <v>FIACAO INT 127V 10A 180°C INDIC.ES-[AF]</v>
          </cell>
          <cell r="C14778" t="str">
            <v>ROH</v>
          </cell>
          <cell r="D14778" t="str">
            <v>UN</v>
          </cell>
        </row>
        <row r="14779">
          <cell r="A14779" t="str">
            <v>0353-22</v>
          </cell>
          <cell r="B14779" t="str">
            <v>F,INT 127V INDIC.ES F,TERM MITF240°C[CP]</v>
          </cell>
          <cell r="C14779" t="str">
            <v>ROH</v>
          </cell>
          <cell r="D14779" t="str">
            <v>UN</v>
          </cell>
        </row>
        <row r="14780">
          <cell r="A14780" t="str">
            <v>0353-23</v>
          </cell>
          <cell r="B14780" t="str">
            <v>F,INT 220V INDIC.ES F,TERM MITF240°C[CP]</v>
          </cell>
          <cell r="C14780" t="str">
            <v>ROH</v>
          </cell>
          <cell r="D14780" t="str">
            <v>UN</v>
          </cell>
        </row>
        <row r="14781">
          <cell r="A14781" t="str">
            <v>0353-24</v>
          </cell>
          <cell r="B14781" t="str">
            <v>FIACAO INT H05 1X0,75MM² 250V 10A 180°C</v>
          </cell>
          <cell r="C14781" t="str">
            <v>ROH</v>
          </cell>
          <cell r="D14781" t="str">
            <v>UN</v>
          </cell>
        </row>
        <row r="14782">
          <cell r="A14782" t="str">
            <v>0353-25</v>
          </cell>
          <cell r="B14782" t="str">
            <v>F,INT 127V INDIC. F,TERM, MICRT240°C[GW]</v>
          </cell>
          <cell r="C14782" t="str">
            <v>ROH</v>
          </cell>
          <cell r="D14782" t="str">
            <v>UN</v>
          </cell>
        </row>
        <row r="14783">
          <cell r="A14783" t="str">
            <v>0353-28</v>
          </cell>
          <cell r="B14783" t="str">
            <v>FIACAO INT INDIC. FUS. TERMICA 127V[F]</v>
          </cell>
          <cell r="C14783" t="str">
            <v>ROH</v>
          </cell>
          <cell r="D14783" t="str">
            <v>UN</v>
          </cell>
        </row>
        <row r="14784">
          <cell r="A14784" t="str">
            <v>0353-29</v>
          </cell>
          <cell r="B14784" t="str">
            <v>FIACAO INT INDIC. FUS. TERMICA 220V[F]</v>
          </cell>
          <cell r="C14784" t="str">
            <v>ROH</v>
          </cell>
          <cell r="D14784" t="str">
            <v>UN</v>
          </cell>
        </row>
        <row r="14785">
          <cell r="A14785" t="str">
            <v>0353-34</v>
          </cell>
          <cell r="B14785" t="str">
            <v>FIAÇÃO INTERNA 300V 200°C [PE]</v>
          </cell>
          <cell r="C14785" t="str">
            <v>ROH</v>
          </cell>
          <cell r="D14785" t="str">
            <v>UN</v>
          </cell>
        </row>
        <row r="14786">
          <cell r="A14786" t="str">
            <v>0353-35</v>
          </cell>
          <cell r="B14786" t="str">
            <v>FIACAO INT 300V 200°C[PE]</v>
          </cell>
          <cell r="C14786" t="str">
            <v>ROH</v>
          </cell>
          <cell r="D14786" t="str">
            <v>UN</v>
          </cell>
        </row>
        <row r="14787">
          <cell r="A14787" t="str">
            <v>0353-36</v>
          </cell>
          <cell r="B14787" t="str">
            <v>FIACAO INT 300V 200°C[PE]</v>
          </cell>
          <cell r="C14787" t="str">
            <v>ROH</v>
          </cell>
          <cell r="D14787" t="str">
            <v>UN</v>
          </cell>
        </row>
        <row r="14788">
          <cell r="A14788" t="str">
            <v>0353-37</v>
          </cell>
          <cell r="B14788" t="str">
            <v>FIACAO INT INDIC.FUS TERMI.MICROTEMPG4</v>
          </cell>
          <cell r="C14788" t="str">
            <v>ROH</v>
          </cell>
          <cell r="D14788" t="str">
            <v>UN</v>
          </cell>
        </row>
        <row r="14789">
          <cell r="A14789" t="str">
            <v>0353-39</v>
          </cell>
          <cell r="B14789" t="str">
            <v>FIACAO INT 300V 80°C[DG]</v>
          </cell>
          <cell r="C14789" t="str">
            <v>ROH</v>
          </cell>
          <cell r="D14789" t="str">
            <v>UN</v>
          </cell>
        </row>
        <row r="14790">
          <cell r="A14790" t="str">
            <v>0353-40</v>
          </cell>
          <cell r="B14790" t="str">
            <v>FIACAO INT 300V 200°C[PE]</v>
          </cell>
          <cell r="C14790" t="str">
            <v>ROH</v>
          </cell>
          <cell r="D14790" t="str">
            <v>UN</v>
          </cell>
        </row>
        <row r="14791">
          <cell r="A14791" t="str">
            <v>0353-41</v>
          </cell>
          <cell r="B14791" t="str">
            <v>FIACAO INT 220V 10A 180°C INDIC.ES-[AF]</v>
          </cell>
          <cell r="C14791" t="str">
            <v>ROH</v>
          </cell>
          <cell r="D14791" t="str">
            <v>UN</v>
          </cell>
        </row>
        <row r="14792">
          <cell r="A14792" t="str">
            <v>0353-42</v>
          </cell>
          <cell r="B14792" t="str">
            <v>FIACAO INT 300V 200°C[PE]</v>
          </cell>
          <cell r="C14792" t="str">
            <v>ROH</v>
          </cell>
          <cell r="D14792" t="str">
            <v>UN</v>
          </cell>
        </row>
        <row r="14793">
          <cell r="A14793" t="str">
            <v>0353-44</v>
          </cell>
          <cell r="B14793" t="str">
            <v>FIACAO INT 300V 200°C[PE]</v>
          </cell>
          <cell r="C14793" t="str">
            <v>ROH</v>
          </cell>
          <cell r="D14793" t="str">
            <v>UN</v>
          </cell>
        </row>
        <row r="14794">
          <cell r="A14794" t="str">
            <v>0353-45</v>
          </cell>
          <cell r="B14794" t="str">
            <v>CB TERRA 2VIAS 300V 200°C[PE]</v>
          </cell>
          <cell r="C14794" t="str">
            <v>ROH</v>
          </cell>
          <cell r="D14794" t="str">
            <v>UN</v>
          </cell>
        </row>
        <row r="14795">
          <cell r="A14795" t="str">
            <v>0353-46</v>
          </cell>
          <cell r="B14795" t="str">
            <v>FIACAO INT 300V 200°C[PE]</v>
          </cell>
          <cell r="C14795" t="str">
            <v>ROH</v>
          </cell>
          <cell r="D14795" t="str">
            <v>UN</v>
          </cell>
        </row>
        <row r="14796">
          <cell r="A14796" t="str">
            <v>0353-47</v>
          </cell>
          <cell r="B14796" t="str">
            <v>FIACAO INT 1,00MM² 250V16A200°CINDIC.[CH</v>
          </cell>
          <cell r="C14796" t="str">
            <v>ROH</v>
          </cell>
          <cell r="D14796" t="str">
            <v>UN</v>
          </cell>
        </row>
        <row r="14797">
          <cell r="A14797" t="str">
            <v>0353-48</v>
          </cell>
          <cell r="B14797" t="str">
            <v>FIACAO INT 0,75MM²250V10A200°C INDIC.[CH</v>
          </cell>
          <cell r="C14797" t="str">
            <v>ROH</v>
          </cell>
          <cell r="D14797" t="str">
            <v>UN</v>
          </cell>
        </row>
        <row r="14798">
          <cell r="A14798" t="str">
            <v>0353-49</v>
          </cell>
          <cell r="B14798" t="str">
            <v>FIACAO INT 300V 200°C[FN]</v>
          </cell>
          <cell r="C14798" t="str">
            <v>ROH</v>
          </cell>
          <cell r="D14798" t="str">
            <v>UN</v>
          </cell>
        </row>
        <row r="14799">
          <cell r="A14799" t="str">
            <v>0353-50</v>
          </cell>
          <cell r="B14799" t="str">
            <v>FIACAO INT 300V 200°C[PE]</v>
          </cell>
          <cell r="C14799" t="str">
            <v>ROH</v>
          </cell>
          <cell r="D14799" t="str">
            <v>UN</v>
          </cell>
        </row>
        <row r="14800">
          <cell r="A14800" t="str">
            <v>0353-51</v>
          </cell>
          <cell r="B14800" t="str">
            <v>FIAÇÃO INTERNA 300V 200°C [PE]</v>
          </cell>
          <cell r="C14800" t="str">
            <v>ROH</v>
          </cell>
          <cell r="D14800" t="str">
            <v>UN</v>
          </cell>
        </row>
        <row r="14801">
          <cell r="A14801" t="str">
            <v>0353-52</v>
          </cell>
          <cell r="B14801" t="str">
            <v>FIAÇÃO INTERNA 300V 200°C [PE]</v>
          </cell>
          <cell r="C14801" t="str">
            <v>ROH</v>
          </cell>
          <cell r="D14801" t="str">
            <v>UN</v>
          </cell>
        </row>
        <row r="14802">
          <cell r="A14802" t="str">
            <v>0353-53</v>
          </cell>
          <cell r="B14802" t="str">
            <v>F,INT 220V INDIC. F,TERM, MICRT240°C[GW]</v>
          </cell>
          <cell r="C14802" t="str">
            <v>ROH</v>
          </cell>
          <cell r="D14802" t="str">
            <v>UN</v>
          </cell>
        </row>
        <row r="14803">
          <cell r="A14803" t="str">
            <v>0353-54</v>
          </cell>
          <cell r="B14803" t="str">
            <v>FIACAO INT 300V 200°C INDIC.ES[AF]</v>
          </cell>
          <cell r="C14803" t="str">
            <v>ROH</v>
          </cell>
          <cell r="D14803" t="str">
            <v>UN</v>
          </cell>
        </row>
        <row r="14804">
          <cell r="A14804" t="str">
            <v>0353-55</v>
          </cell>
          <cell r="B14804" t="str">
            <v>FIAÇÃO INTERNA 200°C 18AWG [NT]</v>
          </cell>
          <cell r="C14804" t="str">
            <v>ROH</v>
          </cell>
          <cell r="D14804" t="str">
            <v>UN</v>
          </cell>
        </row>
        <row r="14805">
          <cell r="A14805" t="str">
            <v>0353-57</v>
          </cell>
          <cell r="B14805" t="str">
            <v>FINT 127V+INDIC.+F,TERM. RY240 T240°C[S]</v>
          </cell>
          <cell r="C14805" t="str">
            <v>ROH</v>
          </cell>
          <cell r="D14805" t="str">
            <v>UN</v>
          </cell>
        </row>
        <row r="14806">
          <cell r="A14806" t="str">
            <v>0353-58</v>
          </cell>
          <cell r="B14806" t="str">
            <v>FINT 220V+INDIC.+F,TERM. RY240 T240°C[S]</v>
          </cell>
          <cell r="C14806" t="str">
            <v>ROH</v>
          </cell>
          <cell r="D14806" t="str">
            <v>UN</v>
          </cell>
        </row>
        <row r="14807">
          <cell r="A14807" t="str">
            <v>0353-59</v>
          </cell>
          <cell r="B14807" t="str">
            <v>FIACAO INT 300V 200°C[PE]</v>
          </cell>
          <cell r="C14807" t="str">
            <v>ROH</v>
          </cell>
          <cell r="D14807" t="str">
            <v>UN</v>
          </cell>
        </row>
        <row r="14808">
          <cell r="A14808" t="str">
            <v>0353-60</v>
          </cell>
          <cell r="B14808" t="str">
            <v>FIACAO INT 300V 200°C[PE]</v>
          </cell>
          <cell r="C14808" t="str">
            <v>ROH</v>
          </cell>
          <cell r="D14808" t="str">
            <v>UN</v>
          </cell>
        </row>
        <row r="14809">
          <cell r="A14809" t="str">
            <v>0353-62</v>
          </cell>
          <cell r="B14809" t="str">
            <v>CB CT 1 VIA 60MM</v>
          </cell>
          <cell r="C14809" t="str">
            <v>ROH</v>
          </cell>
          <cell r="D14809" t="str">
            <v>UN</v>
          </cell>
        </row>
        <row r="14810">
          <cell r="A14810" t="str">
            <v>0353-64</v>
          </cell>
          <cell r="B14810" t="str">
            <v>CB CT 4 VIAS 130MM</v>
          </cell>
          <cell r="C14810" t="str">
            <v>ROH</v>
          </cell>
          <cell r="D14810" t="str">
            <v>UN</v>
          </cell>
        </row>
        <row r="14811">
          <cell r="A14811" t="str">
            <v>0353-65</v>
          </cell>
          <cell r="B14811" t="str">
            <v>CB CT 1 VIA 1,30M ANTENA</v>
          </cell>
          <cell r="C14811" t="str">
            <v>ROH</v>
          </cell>
          <cell r="D14811" t="str">
            <v>UN</v>
          </cell>
        </row>
        <row r="14812">
          <cell r="A14812" t="str">
            <v>0353-66</v>
          </cell>
          <cell r="B14812" t="str">
            <v>CB 0,50MM² CONT.S 80MM</v>
          </cell>
          <cell r="C14812" t="str">
            <v>ROH</v>
          </cell>
          <cell r="D14812" t="str">
            <v>UN</v>
          </cell>
        </row>
        <row r="14813">
          <cell r="A14813" t="str">
            <v>0353-67</v>
          </cell>
          <cell r="B14813" t="str">
            <v>CB 0,50MM² CONT.S 110MM</v>
          </cell>
          <cell r="C14813" t="str">
            <v>ROH</v>
          </cell>
          <cell r="D14813" t="str">
            <v>UN</v>
          </cell>
        </row>
        <row r="14814">
          <cell r="A14814" t="str">
            <v>0353-68</v>
          </cell>
          <cell r="B14814" t="str">
            <v>CB 0,50MM² CONT.S 80MM</v>
          </cell>
          <cell r="C14814" t="str">
            <v>ROH</v>
          </cell>
          <cell r="D14814" t="str">
            <v>UN</v>
          </cell>
        </row>
        <row r="14815">
          <cell r="A14815" t="str">
            <v>0353-69</v>
          </cell>
          <cell r="B14815" t="str">
            <v>CB 0,50MM² CONT.S 110MM</v>
          </cell>
          <cell r="C14815" t="str">
            <v>ROH</v>
          </cell>
          <cell r="D14815" t="str">
            <v>UN</v>
          </cell>
        </row>
        <row r="14816">
          <cell r="A14816" t="str">
            <v>0353-70</v>
          </cell>
          <cell r="B14816" t="str">
            <v>CB CT 1 VIA 1,30M ANTENA</v>
          </cell>
          <cell r="C14816" t="str">
            <v>ROH</v>
          </cell>
          <cell r="D14816" t="str">
            <v>UN</v>
          </cell>
        </row>
        <row r="14817">
          <cell r="A14817" t="str">
            <v>0353-71</v>
          </cell>
          <cell r="B14817" t="str">
            <v>CB 1 VIA CONECTOR RCA 5,0M</v>
          </cell>
          <cell r="C14817" t="str">
            <v>ROH</v>
          </cell>
          <cell r="D14817" t="str">
            <v>UN</v>
          </cell>
        </row>
        <row r="14818">
          <cell r="A14818" t="str">
            <v>0353-72</v>
          </cell>
          <cell r="B14818" t="str">
            <v>CB PL CT PR FIXO H05 3X1,00MML1,1025012A</v>
          </cell>
          <cell r="C14818" t="str">
            <v>ROH</v>
          </cell>
          <cell r="D14818" t="str">
            <v>UN</v>
          </cell>
        </row>
        <row r="14819">
          <cell r="A14819" t="str">
            <v>0353-73</v>
          </cell>
          <cell r="B14819" t="str">
            <v>CB PL CT PR FIXO H05 3X0,75MML1,1025010A</v>
          </cell>
          <cell r="C14819" t="str">
            <v>ROH</v>
          </cell>
          <cell r="D14819" t="str">
            <v>UN</v>
          </cell>
        </row>
        <row r="14820">
          <cell r="A14820" t="str">
            <v>0353-74</v>
          </cell>
          <cell r="B14820" t="str">
            <v>CB PL CT PR FIXO H05 2X0,75MML1,3025010A</v>
          </cell>
          <cell r="C14820" t="str">
            <v>ROH</v>
          </cell>
          <cell r="D14820" t="str">
            <v>UN</v>
          </cell>
        </row>
        <row r="14821">
          <cell r="A14821" t="str">
            <v>0353-75</v>
          </cell>
          <cell r="B14821" t="str">
            <v>CB PL CT PR FIXO H05 2X0,50MML1,3025010A</v>
          </cell>
          <cell r="C14821" t="str">
            <v>ROH</v>
          </cell>
          <cell r="D14821" t="str">
            <v>UN</v>
          </cell>
        </row>
        <row r="14822">
          <cell r="A14822" t="str">
            <v>0353-76</v>
          </cell>
          <cell r="B14822" t="str">
            <v>FIACAO INT 300V 80°C[MC]</v>
          </cell>
          <cell r="C14822" t="str">
            <v>ROH</v>
          </cell>
          <cell r="D14822" t="str">
            <v>UN</v>
          </cell>
        </row>
        <row r="14823">
          <cell r="A14823" t="str">
            <v>0353-77</v>
          </cell>
          <cell r="B14823" t="str">
            <v>FIACAO INT 300V 200°C INDIC.ES[AF]</v>
          </cell>
          <cell r="C14823" t="str">
            <v>ROH</v>
          </cell>
          <cell r="D14823" t="str">
            <v>UN</v>
          </cell>
        </row>
        <row r="14824">
          <cell r="A14824" t="str">
            <v>0353-78</v>
          </cell>
          <cell r="B14824" t="str">
            <v>INDIC. VERMEL RESIT. 75KH05 1X1,0MM[A]</v>
          </cell>
          <cell r="C14824" t="str">
            <v>ROH</v>
          </cell>
          <cell r="D14824" t="str">
            <v>UN</v>
          </cell>
        </row>
        <row r="14825">
          <cell r="A14825" t="str">
            <v>0353-79</v>
          </cell>
          <cell r="B14825" t="str">
            <v>INDIC. VERMEL RESIT. 150KH05 1X0,75MMA]</v>
          </cell>
          <cell r="C14825" t="str">
            <v>ROH</v>
          </cell>
          <cell r="D14825" t="str">
            <v>UN</v>
          </cell>
        </row>
        <row r="14826">
          <cell r="A14826" t="str">
            <v>0353-80</v>
          </cell>
          <cell r="B14826" t="str">
            <v>FIAÇÃO INTERNA H05 1X1.00MM² 300V [A]</v>
          </cell>
          <cell r="C14826" t="str">
            <v>ROH</v>
          </cell>
          <cell r="D14826" t="str">
            <v>UN</v>
          </cell>
        </row>
        <row r="14827">
          <cell r="A14827" t="str">
            <v>0353-81</v>
          </cell>
          <cell r="B14827" t="str">
            <v>FIACAO INT H05 1X0,75MM² 300V[A]</v>
          </cell>
          <cell r="C14827" t="str">
            <v>ROH</v>
          </cell>
          <cell r="D14827" t="str">
            <v>UN</v>
          </cell>
        </row>
        <row r="14828">
          <cell r="A14828" t="str">
            <v>0353-82</v>
          </cell>
          <cell r="B14828" t="str">
            <v>CP ST CZ FX H05 2X1.00MM²L1.60M250V12A</v>
          </cell>
          <cell r="C14828" t="str">
            <v>ROH</v>
          </cell>
          <cell r="D14828" t="str">
            <v>UN</v>
          </cell>
        </row>
        <row r="14829">
          <cell r="A14829" t="str">
            <v>0353-83</v>
          </cell>
          <cell r="B14829" t="str">
            <v>CP ST CZ FX H05 2X0.75MM²L1.60M250V10A</v>
          </cell>
          <cell r="C14829" t="str">
            <v>ROH</v>
          </cell>
          <cell r="D14829" t="str">
            <v>UN</v>
          </cell>
        </row>
        <row r="14830">
          <cell r="A14830" t="str">
            <v>0353-84</v>
          </cell>
          <cell r="B14830" t="str">
            <v>CB CT 175MM 600V 105°C[AP]</v>
          </cell>
          <cell r="C14830" t="str">
            <v>ROH</v>
          </cell>
          <cell r="D14830" t="str">
            <v>UN</v>
          </cell>
        </row>
        <row r="14831">
          <cell r="A14831" t="str">
            <v>0353-85</v>
          </cell>
          <cell r="B14831" t="str">
            <v>CB PL CT PR FIXO H05 2X0,75MML5,1025010A</v>
          </cell>
          <cell r="C14831" t="str">
            <v>ROH</v>
          </cell>
          <cell r="D14831" t="str">
            <v>UN</v>
          </cell>
        </row>
        <row r="14832">
          <cell r="A14832" t="str">
            <v>0353-86</v>
          </cell>
          <cell r="B14832" t="str">
            <v>FIACAO INT H05 1X1,00MM² 180°C INDIC.[CH</v>
          </cell>
          <cell r="C14832" t="str">
            <v>ROH</v>
          </cell>
          <cell r="D14832" t="str">
            <v>UN</v>
          </cell>
        </row>
        <row r="14833">
          <cell r="A14833" t="str">
            <v>0353-87</v>
          </cell>
          <cell r="B14833" t="str">
            <v>FIACAO INT H05 1X0,75MM² 180°C INDIC.[CH</v>
          </cell>
          <cell r="C14833" t="str">
            <v>ROH</v>
          </cell>
          <cell r="D14833" t="str">
            <v>UN</v>
          </cell>
        </row>
        <row r="14834">
          <cell r="A14834" t="str">
            <v>0353-88</v>
          </cell>
          <cell r="B14834" t="str">
            <v>CB PL CT PR FIXO H05 3X1,0MML1,0M250V16A</v>
          </cell>
          <cell r="C14834" t="str">
            <v>ROH</v>
          </cell>
          <cell r="D14834" t="str">
            <v>UN</v>
          </cell>
        </row>
        <row r="14835">
          <cell r="A14835" t="str">
            <v>0353-89</v>
          </cell>
          <cell r="B14835" t="str">
            <v>CB PL CT PR FIXO H05 3X,75MML1,0M250V10A</v>
          </cell>
          <cell r="C14835" t="str">
            <v>ROH</v>
          </cell>
          <cell r="D14835" t="str">
            <v>UN</v>
          </cell>
        </row>
        <row r="14836">
          <cell r="A14836" t="str">
            <v>0353-90</v>
          </cell>
          <cell r="B14836" t="str">
            <v>CP ST PR FX H05 2X0.75MM²L1.70M250V10A</v>
          </cell>
          <cell r="C14836" t="str">
            <v>ROH</v>
          </cell>
          <cell r="D14836" t="str">
            <v>UN</v>
          </cell>
        </row>
        <row r="14837">
          <cell r="A14837" t="str">
            <v>0353-91</v>
          </cell>
          <cell r="B14837" t="str">
            <v>FIACAO INTCTH051X1,0MMINDIC.ES12516A[FT]</v>
          </cell>
          <cell r="C14837" t="str">
            <v>ROH</v>
          </cell>
          <cell r="D14837" t="str">
            <v>UN</v>
          </cell>
        </row>
        <row r="14838">
          <cell r="A14838" t="str">
            <v>0353-92</v>
          </cell>
          <cell r="B14838" t="str">
            <v>FIACAO INTCTH051X,75MMINDIC.ES25010A[FT]</v>
          </cell>
          <cell r="C14838" t="str">
            <v>ROH</v>
          </cell>
          <cell r="D14838" t="str">
            <v>UN</v>
          </cell>
        </row>
        <row r="14839">
          <cell r="A14839" t="str">
            <v>0353-93</v>
          </cell>
          <cell r="B14839" t="str">
            <v>DIODO EMISSOR LUZ RESIT. CBS-CJ[FPF]</v>
          </cell>
          <cell r="C14839" t="str">
            <v>ROH</v>
          </cell>
          <cell r="D14839" t="str">
            <v>UN</v>
          </cell>
        </row>
        <row r="14840">
          <cell r="A14840" t="str">
            <v>0353-94</v>
          </cell>
          <cell r="B14840" t="str">
            <v>FIACAO INT H05 1X0,75MM² 25010180°C [FR]</v>
          </cell>
          <cell r="C14840" t="str">
            <v>ROH</v>
          </cell>
          <cell r="D14840" t="str">
            <v>UN</v>
          </cell>
        </row>
        <row r="14841">
          <cell r="A14841" t="str">
            <v>0353-95</v>
          </cell>
          <cell r="B14841" t="str">
            <v>FIACAO INT H05 1X1,00MM² 25012180°C [FR]</v>
          </cell>
          <cell r="C14841" t="str">
            <v>ROH</v>
          </cell>
          <cell r="D14841" t="str">
            <v>UN</v>
          </cell>
        </row>
        <row r="14842">
          <cell r="A14842" t="str">
            <v>0353-96</v>
          </cell>
          <cell r="B14842" t="str">
            <v>FIACAO INT H05 1X0,75MM² 25010180°C [FR]</v>
          </cell>
          <cell r="C14842" t="str">
            <v>ROH</v>
          </cell>
          <cell r="D14842" t="str">
            <v>UN</v>
          </cell>
        </row>
        <row r="14843">
          <cell r="A14843" t="str">
            <v>0353-97</v>
          </cell>
          <cell r="B14843" t="str">
            <v>CB USB 80CM</v>
          </cell>
          <cell r="C14843" t="str">
            <v>ROH</v>
          </cell>
          <cell r="D14843" t="str">
            <v>UN</v>
          </cell>
        </row>
        <row r="14844">
          <cell r="A14844" t="str">
            <v>0353-98</v>
          </cell>
          <cell r="B14844" t="str">
            <v>FIACAO INT 127V 10A180°C INDIC.ES-CJ[AF]</v>
          </cell>
          <cell r="C14844" t="str">
            <v>ROH</v>
          </cell>
          <cell r="D14844" t="str">
            <v>UN</v>
          </cell>
        </row>
        <row r="14845">
          <cell r="A14845" t="str">
            <v>0353-99</v>
          </cell>
          <cell r="B14845" t="str">
            <v>FIACAO INT H05 1X0,75MM² T180[A]</v>
          </cell>
          <cell r="C14845" t="str">
            <v>ROH</v>
          </cell>
          <cell r="D14845" t="str">
            <v>UN</v>
          </cell>
        </row>
        <row r="14846">
          <cell r="A14846" t="str">
            <v>0354-01</v>
          </cell>
          <cell r="B14846" t="str">
            <v>FIACAO INT H05 0,5MM²-0,75MMT180INDIC.[F</v>
          </cell>
          <cell r="C14846" t="str">
            <v>ROH</v>
          </cell>
          <cell r="D14846" t="str">
            <v>UN</v>
          </cell>
        </row>
        <row r="14847">
          <cell r="A14847" t="str">
            <v>0354-02</v>
          </cell>
          <cell r="B14847" t="str">
            <v>FIACAO INT 24AWG 300V 200°C[AF]</v>
          </cell>
          <cell r="C14847" t="str">
            <v>ROH</v>
          </cell>
          <cell r="D14847" t="str">
            <v>UN</v>
          </cell>
        </row>
        <row r="14848">
          <cell r="A14848" t="str">
            <v>0354-03</v>
          </cell>
          <cell r="B14848" t="str">
            <v>FIACAO INT 250V 10A 180°C INDIC.-CJ[AF]</v>
          </cell>
          <cell r="C14848" t="str">
            <v>ROH</v>
          </cell>
          <cell r="D14848" t="str">
            <v>UN</v>
          </cell>
        </row>
        <row r="14849">
          <cell r="A14849" t="str">
            <v>0354-041</v>
          </cell>
          <cell r="B14849" t="str">
            <v>REDE ELÉTRICA 127V VER. 02 [FRN-42L]</v>
          </cell>
          <cell r="C14849" t="str">
            <v>ROH</v>
          </cell>
          <cell r="D14849" t="str">
            <v>UN</v>
          </cell>
        </row>
        <row r="14850">
          <cell r="A14850" t="str">
            <v>0354-042</v>
          </cell>
          <cell r="B14850" t="str">
            <v>REDE ELÉTRICA 220V VER. 02 [FRN-42L]</v>
          </cell>
          <cell r="C14850" t="str">
            <v>ROH</v>
          </cell>
          <cell r="D14850" t="str">
            <v>UN</v>
          </cell>
        </row>
        <row r="14851">
          <cell r="A14851" t="str">
            <v>0354-047</v>
          </cell>
          <cell r="B14851" t="str">
            <v>REDE ELÉTRICA 127V VER. 02 [FRN-48L]</v>
          </cell>
          <cell r="C14851" t="str">
            <v>ROH</v>
          </cell>
          <cell r="D14851" t="str">
            <v>UN</v>
          </cell>
        </row>
        <row r="14852">
          <cell r="A14852" t="str">
            <v>0354-048</v>
          </cell>
          <cell r="B14852" t="str">
            <v>REDE ELÉTRICA 220V VER. 02 [FRN-48L]</v>
          </cell>
          <cell r="C14852" t="str">
            <v>ROH</v>
          </cell>
          <cell r="D14852" t="str">
            <v>UN</v>
          </cell>
        </row>
        <row r="14853">
          <cell r="A14853" t="str">
            <v>0354-05</v>
          </cell>
          <cell r="B14853" t="str">
            <v>FIACAO INT H05 1X0,50MM² T180[CS]</v>
          </cell>
          <cell r="C14853" t="str">
            <v>ROH</v>
          </cell>
          <cell r="D14853" t="str">
            <v>UN</v>
          </cell>
        </row>
        <row r="14854">
          <cell r="A14854" t="str">
            <v>0354-051</v>
          </cell>
          <cell r="B14854" t="str">
            <v>REDE ELÉTRICA 127V VER. 02 [FRN-52L]</v>
          </cell>
          <cell r="C14854" t="str">
            <v>ROH</v>
          </cell>
          <cell r="D14854" t="str">
            <v>UN</v>
          </cell>
        </row>
        <row r="14855">
          <cell r="A14855" t="str">
            <v>0354-052</v>
          </cell>
          <cell r="B14855" t="str">
            <v>REDE ELÉTRICA 220V VER. 02  [FRN-52L]</v>
          </cell>
          <cell r="C14855" t="str">
            <v>ROH</v>
          </cell>
          <cell r="D14855" t="str">
            <v>UN</v>
          </cell>
        </row>
        <row r="14856">
          <cell r="A14856" t="str">
            <v>0354-06</v>
          </cell>
          <cell r="B14856" t="str">
            <v>FIACAO INT H05 1X1,0MM² 180°C[VP]</v>
          </cell>
          <cell r="C14856" t="str">
            <v>ROH</v>
          </cell>
          <cell r="D14856" t="str">
            <v>UN</v>
          </cell>
        </row>
        <row r="14857">
          <cell r="A14857" t="str">
            <v>0354-061</v>
          </cell>
          <cell r="B14857" t="str">
            <v>REDE ELÉTRICA 127V VER. 02 [FRN-60L]</v>
          </cell>
          <cell r="C14857" t="str">
            <v>ROH</v>
          </cell>
          <cell r="D14857" t="str">
            <v>UN</v>
          </cell>
        </row>
        <row r="14858">
          <cell r="A14858" t="str">
            <v>0354-062</v>
          </cell>
          <cell r="B14858" t="str">
            <v>REDE ELÉTRICA 220V VER.02  [FRN-60L]</v>
          </cell>
          <cell r="C14858" t="str">
            <v>ROH</v>
          </cell>
          <cell r="D14858" t="str">
            <v>UN</v>
          </cell>
        </row>
        <row r="14859">
          <cell r="A14859" t="str">
            <v>0354-07</v>
          </cell>
          <cell r="B14859" t="str">
            <v>FIACAO INT H05 1X1,0MM² 180°C[VP]</v>
          </cell>
          <cell r="C14859" t="str">
            <v>ROH</v>
          </cell>
          <cell r="D14859" t="str">
            <v>UN</v>
          </cell>
        </row>
        <row r="14860">
          <cell r="A14860" t="str">
            <v>0354-08</v>
          </cell>
          <cell r="B14860" t="str">
            <v>FIACAO INT H05 1X1,0MM² 180°C[VP]</v>
          </cell>
          <cell r="C14860" t="str">
            <v>ROH</v>
          </cell>
          <cell r="D14860" t="str">
            <v>UN</v>
          </cell>
        </row>
        <row r="14861">
          <cell r="A14861" t="str">
            <v>0354-09</v>
          </cell>
          <cell r="B14861" t="str">
            <v>CB 3 VIAS CT 115MM</v>
          </cell>
          <cell r="C14861" t="str">
            <v>ROH</v>
          </cell>
          <cell r="D14861" t="str">
            <v>UN</v>
          </cell>
        </row>
        <row r="14862">
          <cell r="A14862" t="str">
            <v>0354-10</v>
          </cell>
          <cell r="B14862" t="str">
            <v>CB 4 VIAS CT 660MM</v>
          </cell>
          <cell r="C14862" t="str">
            <v>ROH</v>
          </cell>
          <cell r="D14862" t="str">
            <v>UN</v>
          </cell>
        </row>
        <row r="14863">
          <cell r="A14863" t="str">
            <v>0354-100</v>
          </cell>
          <cell r="B14863" t="str">
            <v>REDE ELÉTRICA 127V [FRN] OBSOLETO</v>
          </cell>
          <cell r="C14863" t="str">
            <v>ROH</v>
          </cell>
          <cell r="D14863" t="str">
            <v>UN</v>
          </cell>
        </row>
        <row r="14864">
          <cell r="A14864" t="str">
            <v>0354-11</v>
          </cell>
          <cell r="B14864" t="str">
            <v>CB 2 VIAS CT 115MM</v>
          </cell>
          <cell r="C14864" t="str">
            <v>ROH</v>
          </cell>
          <cell r="D14864" t="str">
            <v>UN</v>
          </cell>
        </row>
        <row r="14865">
          <cell r="A14865" t="str">
            <v>0354-12</v>
          </cell>
          <cell r="B14865" t="str">
            <v>CB 5 VIAS CT 265MM</v>
          </cell>
          <cell r="C14865" t="str">
            <v>ROH</v>
          </cell>
          <cell r="D14865" t="str">
            <v>UN</v>
          </cell>
        </row>
        <row r="14866">
          <cell r="A14866" t="str">
            <v>0354-13</v>
          </cell>
          <cell r="B14866" t="str">
            <v>CB 3 VIAS CT 215MM</v>
          </cell>
          <cell r="C14866" t="str">
            <v>ROH</v>
          </cell>
          <cell r="D14866" t="str">
            <v>UN</v>
          </cell>
        </row>
        <row r="14867">
          <cell r="A14867" t="str">
            <v>0354-14</v>
          </cell>
          <cell r="B14867" t="str">
            <v>CB 1 VIA CT 470MM</v>
          </cell>
          <cell r="C14867" t="str">
            <v>ROH</v>
          </cell>
          <cell r="D14867" t="str">
            <v>UN</v>
          </cell>
        </row>
        <row r="14868">
          <cell r="A14868" t="str">
            <v>0354-141</v>
          </cell>
          <cell r="B14868" t="str">
            <v>REDE ELÉTRICA 127V VER. 01 [FRN-42L]</v>
          </cell>
          <cell r="C14868" t="str">
            <v>ROH</v>
          </cell>
          <cell r="D14868" t="str">
            <v>UN</v>
          </cell>
        </row>
        <row r="14869">
          <cell r="A14869" t="str">
            <v>0354-142</v>
          </cell>
          <cell r="B14869" t="str">
            <v>REDE ELÉTRICA 220V VER. 01 [FRN-42L]</v>
          </cell>
          <cell r="C14869" t="str">
            <v>ROH</v>
          </cell>
          <cell r="D14869" t="str">
            <v>UN</v>
          </cell>
        </row>
        <row r="14870">
          <cell r="A14870" t="str">
            <v>0354-148</v>
          </cell>
          <cell r="B14870" t="str">
            <v>REDE ELÉTRICA 127V VER. 01 [FRN-48L]</v>
          </cell>
          <cell r="C14870" t="str">
            <v>ROH</v>
          </cell>
          <cell r="D14870" t="str">
            <v>UN</v>
          </cell>
        </row>
        <row r="14871">
          <cell r="A14871" t="str">
            <v>0354-149</v>
          </cell>
          <cell r="B14871" t="str">
            <v>REDE ELÉTRICA 220V VER. 01 [FRN-48L]</v>
          </cell>
          <cell r="C14871" t="str">
            <v>ROH</v>
          </cell>
          <cell r="D14871" t="str">
            <v>UN</v>
          </cell>
        </row>
        <row r="14872">
          <cell r="A14872" t="str">
            <v>0354-15</v>
          </cell>
          <cell r="B14872" t="str">
            <v>CB 4 VIAS CT 140MM</v>
          </cell>
          <cell r="C14872" t="str">
            <v>ROH</v>
          </cell>
          <cell r="D14872" t="str">
            <v>UN</v>
          </cell>
        </row>
        <row r="14873">
          <cell r="A14873" t="str">
            <v>0354-151</v>
          </cell>
          <cell r="B14873" t="str">
            <v>REDE ELÉTRICA 127V VER. 01 [FRN-52L]</v>
          </cell>
          <cell r="C14873" t="str">
            <v>ROH</v>
          </cell>
          <cell r="D14873" t="str">
            <v>UN</v>
          </cell>
        </row>
        <row r="14874">
          <cell r="A14874" t="str">
            <v>0354-152</v>
          </cell>
          <cell r="B14874" t="str">
            <v>REDE ELÉTRICA 220V VER. 01 [FRN-52L]</v>
          </cell>
          <cell r="C14874" t="str">
            <v>ROH</v>
          </cell>
          <cell r="D14874" t="str">
            <v>UN</v>
          </cell>
        </row>
        <row r="14875">
          <cell r="A14875" t="str">
            <v>0354-16</v>
          </cell>
          <cell r="B14875" t="str">
            <v>CB PT MIC 3,0M</v>
          </cell>
          <cell r="C14875" t="str">
            <v>ROH</v>
          </cell>
          <cell r="D14875" t="str">
            <v>UN</v>
          </cell>
        </row>
        <row r="14876">
          <cell r="A14876" t="str">
            <v>0354-160</v>
          </cell>
          <cell r="B14876" t="str">
            <v>REDE ELÉTRICA 220V [FRN-60L]</v>
          </cell>
          <cell r="C14876" t="str">
            <v>ROH</v>
          </cell>
          <cell r="D14876" t="str">
            <v>UN</v>
          </cell>
        </row>
        <row r="14877">
          <cell r="A14877" t="str">
            <v>0354-161</v>
          </cell>
          <cell r="B14877" t="str">
            <v>REDE ELÉTRICA 127V [FRN-60L]</v>
          </cell>
          <cell r="C14877" t="str">
            <v>ROH</v>
          </cell>
          <cell r="D14877" t="str">
            <v>UN</v>
          </cell>
        </row>
        <row r="14878">
          <cell r="A14878" t="str">
            <v>0354-17</v>
          </cell>
          <cell r="B14878" t="str">
            <v>CB 4 VIAS CT 820MM</v>
          </cell>
          <cell r="C14878" t="str">
            <v>ROH</v>
          </cell>
          <cell r="D14878" t="str">
            <v>UN</v>
          </cell>
        </row>
        <row r="14879">
          <cell r="A14879" t="str">
            <v>0354-18</v>
          </cell>
          <cell r="B14879" t="str">
            <v>CB 2 VIAS CT 520MM</v>
          </cell>
          <cell r="C14879" t="str">
            <v>ROH</v>
          </cell>
          <cell r="D14879" t="str">
            <v>UN</v>
          </cell>
        </row>
        <row r="14880">
          <cell r="A14880" t="str">
            <v>0354-200</v>
          </cell>
          <cell r="B14880" t="str">
            <v>REDE ELÉTRICA 220V [FRN] OBSOLETO</v>
          </cell>
          <cell r="C14880" t="str">
            <v>ROH</v>
          </cell>
          <cell r="D14880" t="str">
            <v>UN</v>
          </cell>
        </row>
        <row r="14881">
          <cell r="A14881" t="str">
            <v>0354-37</v>
          </cell>
          <cell r="B14881" t="str">
            <v>FIACAO INT 127V 16A 180°C INDIC.ES-CJ[AF</v>
          </cell>
          <cell r="C14881" t="str">
            <v>ROH</v>
          </cell>
          <cell r="D14881" t="str">
            <v>UN</v>
          </cell>
        </row>
        <row r="14882">
          <cell r="A14882" t="str">
            <v>0354-38</v>
          </cell>
          <cell r="B14882" t="str">
            <v>FIACAO INT 220V 10A 180°C INDIC.ES-CJ[AF</v>
          </cell>
          <cell r="C14882" t="str">
            <v>ROH</v>
          </cell>
          <cell r="D14882" t="str">
            <v>UN</v>
          </cell>
        </row>
        <row r="14883">
          <cell r="A14883" t="str">
            <v>0354-39</v>
          </cell>
          <cell r="B14883" t="str">
            <v>CB 6 VIAS CT 265MM</v>
          </cell>
          <cell r="C14883" t="str">
            <v>ROH</v>
          </cell>
          <cell r="D14883" t="str">
            <v>UN</v>
          </cell>
        </row>
        <row r="14884">
          <cell r="A14884" t="str">
            <v>0354-40</v>
          </cell>
          <cell r="B14884" t="str">
            <v>FIACAO INT 127V 16A 180°C INDIC.ES-CJ[AF</v>
          </cell>
          <cell r="C14884" t="str">
            <v>ROH</v>
          </cell>
          <cell r="D14884" t="str">
            <v>UN</v>
          </cell>
        </row>
        <row r="14885">
          <cell r="A14885" t="str">
            <v>0354-41</v>
          </cell>
          <cell r="B14885" t="str">
            <v>FIACAO INT 220V 10A 180°C INDIC.ES-CJ[AF</v>
          </cell>
          <cell r="C14885" t="str">
            <v>ROH</v>
          </cell>
          <cell r="D14885" t="str">
            <v>UN</v>
          </cell>
        </row>
        <row r="14886">
          <cell r="A14886" t="str">
            <v>0354-42</v>
          </cell>
          <cell r="B14886" t="str">
            <v>FIACAO INT 18-24 AWG 300V 200°C[C]</v>
          </cell>
          <cell r="C14886" t="str">
            <v>ROH</v>
          </cell>
          <cell r="D14886" t="str">
            <v>UN</v>
          </cell>
        </row>
        <row r="14887">
          <cell r="A14887" t="str">
            <v>0354-43</v>
          </cell>
          <cell r="B14887" t="str">
            <v>REDE (H05 1X1,0MM250V12A180°C)[FR42]127V</v>
          </cell>
          <cell r="C14887" t="str">
            <v>ROH</v>
          </cell>
          <cell r="D14887" t="str">
            <v>UN</v>
          </cell>
        </row>
        <row r="14888">
          <cell r="A14888" t="str">
            <v>0354-431</v>
          </cell>
          <cell r="B14888" t="str">
            <v>CB(2,70X290MM FASTON 1L R)[FR42] BIV</v>
          </cell>
          <cell r="C14888" t="str">
            <v>ROH</v>
          </cell>
          <cell r="D14888" t="str">
            <v>UN</v>
          </cell>
        </row>
        <row r="14889">
          <cell r="A14889" t="str">
            <v>0354-432</v>
          </cell>
          <cell r="B14889" t="str">
            <v>CB(CONJUGADO 2FASTON 1L R)[FR42] BIV</v>
          </cell>
          <cell r="C14889" t="str">
            <v>ROH</v>
          </cell>
          <cell r="D14889" t="str">
            <v>UN</v>
          </cell>
        </row>
        <row r="14890">
          <cell r="A14890" t="str">
            <v>0354-433</v>
          </cell>
          <cell r="B14890" t="str">
            <v>CB(2,70X130MM 2FASTON R)[FR42] BIV</v>
          </cell>
          <cell r="C14890" t="str">
            <v>ROH</v>
          </cell>
          <cell r="D14890" t="str">
            <v>UN</v>
          </cell>
        </row>
        <row r="14891">
          <cell r="A14891" t="str">
            <v>0354-434</v>
          </cell>
          <cell r="B14891" t="str">
            <v>CB(2,40X248MM 1FAST+1OLHAL R)[FR42] BIV</v>
          </cell>
          <cell r="C14891" t="str">
            <v>ROH</v>
          </cell>
          <cell r="D14891" t="str">
            <v>UN</v>
          </cell>
        </row>
        <row r="14892">
          <cell r="A14892" t="str">
            <v>0354-435</v>
          </cell>
          <cell r="B14892" t="str">
            <v>CB(2,40X155MM 1FAST+1OLHAL R)[FR42] BIV</v>
          </cell>
          <cell r="C14892" t="str">
            <v>ROH</v>
          </cell>
          <cell r="D14892" t="str">
            <v>UN</v>
          </cell>
        </row>
        <row r="14893">
          <cell r="A14893" t="str">
            <v>0354-436</v>
          </cell>
          <cell r="B14893" t="str">
            <v>CB(2,40X155MM 2OLHAL W)[FR42] BIV</v>
          </cell>
          <cell r="C14893" t="str">
            <v>ROH</v>
          </cell>
          <cell r="D14893" t="str">
            <v>UN</v>
          </cell>
        </row>
        <row r="14894">
          <cell r="A14894" t="str">
            <v>0354-437</v>
          </cell>
          <cell r="B14894" t="str">
            <v>CB(2,0X290MM 1FASTON W)[FR42] BIV</v>
          </cell>
          <cell r="C14894" t="str">
            <v>ROH</v>
          </cell>
          <cell r="D14894" t="str">
            <v>UN</v>
          </cell>
        </row>
        <row r="14895">
          <cell r="A14895" t="str">
            <v>0354-438</v>
          </cell>
          <cell r="B14895" t="str">
            <v>CB(CONJUGADO 2OLHAL W[FR42] BIV</v>
          </cell>
          <cell r="C14895" t="str">
            <v>ROH</v>
          </cell>
          <cell r="D14895" t="str">
            <v>UN</v>
          </cell>
        </row>
        <row r="14896">
          <cell r="A14896" t="str">
            <v>0354-44</v>
          </cell>
          <cell r="B14896" t="str">
            <v>REDE (H05 1X,75MM250V10A180°C)[FR42]220V</v>
          </cell>
          <cell r="C14896" t="str">
            <v>ROH</v>
          </cell>
          <cell r="D14896" t="str">
            <v>UN</v>
          </cell>
        </row>
        <row r="14897">
          <cell r="A14897" t="str">
            <v>0354-45</v>
          </cell>
          <cell r="B14897" t="str">
            <v>FIACAO INT 18-24 AWG 300V 200°C[C]</v>
          </cell>
          <cell r="C14897" t="str">
            <v>ROH</v>
          </cell>
          <cell r="D14897" t="str">
            <v>UN</v>
          </cell>
        </row>
        <row r="14898">
          <cell r="A14898" t="str">
            <v>0354-46</v>
          </cell>
          <cell r="B14898" t="str">
            <v>CB 2 VIAS CT 210MM</v>
          </cell>
          <cell r="C14898" t="str">
            <v>ROH</v>
          </cell>
          <cell r="D14898" t="str">
            <v>UN</v>
          </cell>
        </row>
        <row r="14899">
          <cell r="A14899" t="str">
            <v>0354-47</v>
          </cell>
          <cell r="B14899" t="str">
            <v>FIACAO INT H05 1X0,5MM² 300V[SJ]</v>
          </cell>
          <cell r="C14899" t="str">
            <v>ROH</v>
          </cell>
          <cell r="D14899" t="str">
            <v>UN</v>
          </cell>
        </row>
        <row r="14900">
          <cell r="A14900" t="str">
            <v>0354-48</v>
          </cell>
          <cell r="B14900" t="str">
            <v>CB PT MIC 5,0M</v>
          </cell>
          <cell r="C14900" t="str">
            <v>ROH</v>
          </cell>
          <cell r="D14900" t="str">
            <v>UN</v>
          </cell>
        </row>
        <row r="14901">
          <cell r="A14901" t="str">
            <v>0354-49</v>
          </cell>
          <cell r="B14901" t="str">
            <v>CB 2 VIAS CT 350MM</v>
          </cell>
          <cell r="C14901" t="str">
            <v>ROH</v>
          </cell>
          <cell r="D14901" t="str">
            <v>UN</v>
          </cell>
        </row>
        <row r="14902">
          <cell r="A14902" t="str">
            <v>0354-50</v>
          </cell>
          <cell r="B14902" t="str">
            <v>FIACAO INT H05 1X1,00MM² 25012180°C [FR]</v>
          </cell>
          <cell r="C14902" t="str">
            <v>ROH</v>
          </cell>
          <cell r="D14902" t="str">
            <v>UN</v>
          </cell>
        </row>
        <row r="14903">
          <cell r="A14903" t="str">
            <v>0354-51</v>
          </cell>
          <cell r="B14903" t="str">
            <v>FIACAO INT H05 1X0,75MM² 25010180°C [FR]</v>
          </cell>
          <cell r="C14903" t="str">
            <v>ROH</v>
          </cell>
          <cell r="D14903" t="str">
            <v>UN</v>
          </cell>
        </row>
        <row r="14904">
          <cell r="A14904" t="str">
            <v>0354-54</v>
          </cell>
          <cell r="B14904" t="str">
            <v>REDE (H05 1X1,0MM² 25012180°C)[FR52]127V</v>
          </cell>
          <cell r="C14904" t="str">
            <v>ROH</v>
          </cell>
          <cell r="D14904" t="str">
            <v>UN</v>
          </cell>
        </row>
        <row r="14905">
          <cell r="A14905" t="str">
            <v>0354-541</v>
          </cell>
          <cell r="B14905" t="str">
            <v>CB(2,3X275MM PR FASTON+OLHAL)[FR52]127V</v>
          </cell>
          <cell r="C14905" t="str">
            <v>ROH</v>
          </cell>
          <cell r="D14905" t="str">
            <v>UN</v>
          </cell>
        </row>
        <row r="14906">
          <cell r="A14906" t="str">
            <v>0354-542</v>
          </cell>
          <cell r="B14906" t="str">
            <v>CB(2,5X370MM RED FASTON+DEC.)[FR52]127V</v>
          </cell>
          <cell r="C14906" t="str">
            <v>ROH</v>
          </cell>
          <cell r="D14906" t="str">
            <v>UN</v>
          </cell>
        </row>
        <row r="14907">
          <cell r="A14907" t="str">
            <v>0354-543</v>
          </cell>
          <cell r="B14907" t="str">
            <v>CB(CONJUGADO OLHAL + LAMPADA)[FR52]127V</v>
          </cell>
          <cell r="C14907" t="str">
            <v>ROH</v>
          </cell>
          <cell r="D14907" t="str">
            <v>UN</v>
          </cell>
        </row>
        <row r="14908">
          <cell r="A14908" t="str">
            <v>0354-544</v>
          </cell>
          <cell r="B14908" t="str">
            <v>CB(2,3X210MM PR OLHAL)[FR52]127V</v>
          </cell>
          <cell r="C14908" t="str">
            <v>ROH</v>
          </cell>
          <cell r="D14908" t="str">
            <v>UN</v>
          </cell>
        </row>
        <row r="14909">
          <cell r="A14909" t="str">
            <v>0354-545</v>
          </cell>
          <cell r="B14909" t="str">
            <v>CB(2,3X225MM MAR. FAST+OLHAL)[FR52]127V</v>
          </cell>
          <cell r="C14909" t="str">
            <v>ROH</v>
          </cell>
          <cell r="D14909" t="str">
            <v>UN</v>
          </cell>
        </row>
        <row r="14910">
          <cell r="A14910" t="str">
            <v>0354-546</v>
          </cell>
          <cell r="B14910" t="str">
            <v>CB(2,7X210MM RED FASTON)[FR52]127V</v>
          </cell>
          <cell r="C14910" t="str">
            <v>ROH</v>
          </cell>
          <cell r="D14910" t="str">
            <v>UN</v>
          </cell>
        </row>
        <row r="14911">
          <cell r="A14911" t="str">
            <v>0354-547</v>
          </cell>
          <cell r="B14911" t="str">
            <v>CB(CONJUGADO OLHAL PR + RED)[FR52]127V</v>
          </cell>
          <cell r="C14911" t="str">
            <v>ROH</v>
          </cell>
          <cell r="D14911" t="str">
            <v>UN</v>
          </cell>
        </row>
        <row r="14912">
          <cell r="A14912" t="str">
            <v>0354-55</v>
          </cell>
          <cell r="B14912" t="str">
            <v>REDE (H05 1X,75MM² 10180°C) [FR52] 220V</v>
          </cell>
          <cell r="C14912" t="str">
            <v>ROH</v>
          </cell>
          <cell r="D14912" t="str">
            <v>UN</v>
          </cell>
        </row>
        <row r="14913">
          <cell r="A14913" t="str">
            <v>0354-553</v>
          </cell>
          <cell r="B14913" t="str">
            <v>CB CONJUGADO OL LAMPADA 220V AZUL [FR52]</v>
          </cell>
          <cell r="C14913" t="str">
            <v>ROH</v>
          </cell>
          <cell r="D14913" t="str">
            <v>UN</v>
          </cell>
        </row>
        <row r="14914">
          <cell r="A14914" t="str">
            <v>0354-56</v>
          </cell>
          <cell r="B14914" t="str">
            <v>FIACAO INT 1X1,0MM² FUS. TF240°C[VP]</v>
          </cell>
          <cell r="C14914" t="str">
            <v>ROH</v>
          </cell>
          <cell r="D14914" t="str">
            <v>UN</v>
          </cell>
        </row>
        <row r="14915">
          <cell r="A14915" t="str">
            <v>0354-57</v>
          </cell>
          <cell r="B14915" t="str">
            <v>FIACAO INT 1X,75MM²FUS.TERMI.TF240°C[VP]</v>
          </cell>
          <cell r="C14915" t="str">
            <v>ROH</v>
          </cell>
          <cell r="D14915" t="str">
            <v>UN</v>
          </cell>
        </row>
        <row r="14916">
          <cell r="A14916" t="str">
            <v>0354-58</v>
          </cell>
          <cell r="B14916" t="str">
            <v>FIACAO INT 300V 200°C[PE]</v>
          </cell>
          <cell r="C14916" t="str">
            <v>ROH</v>
          </cell>
          <cell r="D14916" t="str">
            <v>UN</v>
          </cell>
        </row>
        <row r="14917">
          <cell r="A14917" t="str">
            <v>0354-59</v>
          </cell>
          <cell r="B14917" t="str">
            <v>CB 2 VIAS CT 160MM</v>
          </cell>
          <cell r="C14917" t="str">
            <v>ROH</v>
          </cell>
          <cell r="D14917" t="str">
            <v>UN</v>
          </cell>
        </row>
        <row r="14918">
          <cell r="A14918" t="str">
            <v>0354-60</v>
          </cell>
          <cell r="B14918" t="str">
            <v>FIAÇÃO INTERN1X0.75MM²INDICADOR 127V[AF]</v>
          </cell>
          <cell r="C14918" t="str">
            <v>ROH</v>
          </cell>
          <cell r="D14918" t="str">
            <v>UN</v>
          </cell>
        </row>
        <row r="14919">
          <cell r="A14919" t="str">
            <v>0354-61</v>
          </cell>
          <cell r="B14919" t="str">
            <v>FIAÇÃO INTERN1X0.75MM²INDICADOR 220V[AF]</v>
          </cell>
          <cell r="C14919" t="str">
            <v>ROH</v>
          </cell>
          <cell r="D14919" t="str">
            <v>UN</v>
          </cell>
        </row>
        <row r="14920">
          <cell r="A14920" t="str">
            <v>0354-62</v>
          </cell>
          <cell r="B14920" t="str">
            <v>FIACAO INT 1X0,50MM² INDIC.[F]</v>
          </cell>
          <cell r="C14920" t="str">
            <v>ROH</v>
          </cell>
          <cell r="D14920" t="str">
            <v>UN</v>
          </cell>
        </row>
        <row r="14921">
          <cell r="A14921" t="str">
            <v>0354-63</v>
          </cell>
          <cell r="B14921" t="str">
            <v>CB 2 VIAS 220MM</v>
          </cell>
          <cell r="C14921" t="str">
            <v>ROH</v>
          </cell>
          <cell r="D14921" t="str">
            <v>UN</v>
          </cell>
        </row>
        <row r="14922">
          <cell r="A14922" t="str">
            <v>0354-64</v>
          </cell>
          <cell r="B14922" t="str">
            <v>CB 2 VIAS 400MM</v>
          </cell>
          <cell r="C14922" t="str">
            <v>ROH</v>
          </cell>
          <cell r="D14922" t="str">
            <v>UN</v>
          </cell>
        </row>
        <row r="14923">
          <cell r="A14923" t="str">
            <v>0354-65</v>
          </cell>
          <cell r="B14923" t="str">
            <v>CB 2 VIAS 280MM</v>
          </cell>
          <cell r="C14923" t="str">
            <v>ROH</v>
          </cell>
          <cell r="D14923" t="str">
            <v>UN</v>
          </cell>
        </row>
        <row r="14924">
          <cell r="A14924" t="str">
            <v>0354-66</v>
          </cell>
          <cell r="B14924" t="str">
            <v>CB 3 VIAS 250MM</v>
          </cell>
          <cell r="C14924" t="str">
            <v>ROH</v>
          </cell>
          <cell r="D14924" t="str">
            <v>UN</v>
          </cell>
        </row>
        <row r="14925">
          <cell r="A14925" t="str">
            <v>0354-67</v>
          </cell>
          <cell r="B14925" t="str">
            <v>CB 2 VIAS 160MM</v>
          </cell>
          <cell r="C14925" t="str">
            <v>ROH</v>
          </cell>
          <cell r="D14925" t="str">
            <v>UN</v>
          </cell>
        </row>
        <row r="14926">
          <cell r="A14926" t="str">
            <v>0354-68</v>
          </cell>
          <cell r="B14926" t="str">
            <v>CB 2 VIAS 290MM</v>
          </cell>
          <cell r="C14926" t="str">
            <v>ROH</v>
          </cell>
          <cell r="D14926" t="str">
            <v>UN</v>
          </cell>
        </row>
        <row r="14927">
          <cell r="A14927" t="str">
            <v>0354-69</v>
          </cell>
          <cell r="B14927" t="str">
            <v>FINT IND127V FUS TÉRM TF240°C250V10A[PG]</v>
          </cell>
          <cell r="C14927" t="str">
            <v>ROH</v>
          </cell>
          <cell r="D14927" t="str">
            <v>UN</v>
          </cell>
        </row>
        <row r="14928">
          <cell r="A14928" t="str">
            <v>0354-70</v>
          </cell>
          <cell r="B14928" t="str">
            <v>FINT IND220V FUS TÉRM TF240°C250V10A[PG]</v>
          </cell>
          <cell r="C14928" t="str">
            <v>ROH</v>
          </cell>
          <cell r="D14928" t="str">
            <v>UN</v>
          </cell>
        </row>
        <row r="14929">
          <cell r="A14929" t="str">
            <v>0354-71</v>
          </cell>
          <cell r="B14929" t="str">
            <v>CB PL CT PR FIXO H05 2X0,75MML1,3025010A</v>
          </cell>
          <cell r="C14929" t="str">
            <v>ROH</v>
          </cell>
          <cell r="D14929" t="str">
            <v>UN</v>
          </cell>
        </row>
        <row r="14930">
          <cell r="A14930" t="str">
            <v>0354-72</v>
          </cell>
          <cell r="B14930" t="str">
            <v>FIACAO H05 1X0,5MM² IND. 10A TF240°C[S]</v>
          </cell>
          <cell r="C14930" t="str">
            <v>ROH</v>
          </cell>
          <cell r="D14930" t="str">
            <v>UN</v>
          </cell>
        </row>
        <row r="14931">
          <cell r="A14931" t="str">
            <v>0354-73</v>
          </cell>
          <cell r="B14931" t="str">
            <v>FIACAO H05 1X0,5MM² IND. 10A TF240°C[S]</v>
          </cell>
          <cell r="C14931" t="str">
            <v>ROH</v>
          </cell>
          <cell r="D14931" t="str">
            <v>UN</v>
          </cell>
        </row>
        <row r="14932">
          <cell r="A14932" t="str">
            <v>0354-74</v>
          </cell>
          <cell r="B14932" t="str">
            <v>CB PL CT PR FIXO H05 3X,75MML1,0M250V10A</v>
          </cell>
          <cell r="C14932" t="str">
            <v>ROH</v>
          </cell>
          <cell r="D14932" t="str">
            <v>UN</v>
          </cell>
        </row>
        <row r="14933">
          <cell r="A14933" t="str">
            <v>0354-75</v>
          </cell>
          <cell r="B14933" t="str">
            <v>FIACAO INT H05 1X0,75MM²250V10A180°C[FR]</v>
          </cell>
          <cell r="C14933" t="str">
            <v>ROH</v>
          </cell>
          <cell r="D14933" t="str">
            <v>UN</v>
          </cell>
        </row>
        <row r="14934">
          <cell r="A14934" t="str">
            <v>0354-76</v>
          </cell>
          <cell r="B14934" t="str">
            <v>CB PL CT PR FIXO H03 2X,5MML1,8525V2,5A</v>
          </cell>
          <cell r="C14934" t="str">
            <v>ROH</v>
          </cell>
          <cell r="D14934" t="str">
            <v>UN</v>
          </cell>
        </row>
        <row r="14935">
          <cell r="A14935" t="str">
            <v>0354-77</v>
          </cell>
          <cell r="B14935" t="str">
            <v>CB PL CT BR FIXO H05 2X0,75MML1,2025010A</v>
          </cell>
          <cell r="C14935" t="str">
            <v>ROH</v>
          </cell>
          <cell r="D14935" t="str">
            <v>UN</v>
          </cell>
        </row>
        <row r="14936">
          <cell r="A14936" t="str">
            <v>0354-78</v>
          </cell>
          <cell r="B14936" t="str">
            <v>CB PL CT BR FIXO H05 3X0,75MML1,3025010A</v>
          </cell>
          <cell r="C14936" t="str">
            <v>ROH</v>
          </cell>
          <cell r="D14936" t="str">
            <v>UN</v>
          </cell>
        </row>
        <row r="14937">
          <cell r="A14937" t="str">
            <v>0354-79</v>
          </cell>
          <cell r="B14937" t="str">
            <v>CBS CT INDIC. RESIT. 75KOHM BASE PLAS.</v>
          </cell>
          <cell r="C14937" t="str">
            <v>ROH</v>
          </cell>
          <cell r="D14937" t="str">
            <v>UN</v>
          </cell>
        </row>
        <row r="14938">
          <cell r="A14938" t="str">
            <v>0354-80</v>
          </cell>
          <cell r="B14938" t="str">
            <v>CBS CT INDIC. RESIT.150KOHM EM BASE PLAS</v>
          </cell>
          <cell r="C14938" t="str">
            <v>ROH</v>
          </cell>
          <cell r="D14938" t="str">
            <v>UN</v>
          </cell>
        </row>
        <row r="14939">
          <cell r="A14939" t="str">
            <v>0354-81</v>
          </cell>
          <cell r="B14939" t="str">
            <v>CB PL CT PR FIXO H05 3X,75MML2,0M250V10A</v>
          </cell>
          <cell r="C14939" t="str">
            <v>ROH</v>
          </cell>
          <cell r="D14939" t="str">
            <v>UN</v>
          </cell>
        </row>
        <row r="14940">
          <cell r="A14940" t="str">
            <v>0354-82</v>
          </cell>
          <cell r="B14940" t="str">
            <v>FIACAO INT H05 1X1,00MM² 300/500V[A]</v>
          </cell>
          <cell r="C14940" t="str">
            <v>ROH</v>
          </cell>
          <cell r="D14940" t="str">
            <v>UN</v>
          </cell>
        </row>
        <row r="14941">
          <cell r="A14941" t="str">
            <v>0354-83</v>
          </cell>
          <cell r="B14941" t="str">
            <v>FIACAO INT H05 1X0,75MM² 300/500V[A]</v>
          </cell>
          <cell r="C14941" t="str">
            <v>ROH</v>
          </cell>
          <cell r="D14941" t="str">
            <v>UN</v>
          </cell>
        </row>
        <row r="14942">
          <cell r="A14942" t="str">
            <v>0354-84</v>
          </cell>
          <cell r="B14942" t="str">
            <v>FIACAO INT H05 1X1,00MM² 300/500V[A]</v>
          </cell>
          <cell r="C14942" t="str">
            <v>ROH</v>
          </cell>
          <cell r="D14942" t="str">
            <v>UN</v>
          </cell>
        </row>
        <row r="14943">
          <cell r="A14943" t="str">
            <v>0354-85</v>
          </cell>
          <cell r="B14943" t="str">
            <v>FIACAO INT H05 1X0,75MM² 300/500V[A]</v>
          </cell>
          <cell r="C14943" t="str">
            <v>ROH</v>
          </cell>
          <cell r="D14943" t="str">
            <v>UN</v>
          </cell>
        </row>
        <row r="14944">
          <cell r="A14944" t="str">
            <v>0354-86</v>
          </cell>
          <cell r="B14944" t="str">
            <v>CB PL CT PR FIXO H05 3X,75MML2,0M250V10A</v>
          </cell>
          <cell r="C14944" t="str">
            <v>ROH</v>
          </cell>
          <cell r="D14944" t="str">
            <v>UN</v>
          </cell>
        </row>
        <row r="14945">
          <cell r="A14945" t="str">
            <v>0354-87</v>
          </cell>
          <cell r="B14945" t="str">
            <v>CB 3 VIAS CT 135MM</v>
          </cell>
          <cell r="C14945" t="str">
            <v>ROH</v>
          </cell>
          <cell r="D14945" t="str">
            <v>UN</v>
          </cell>
        </row>
        <row r="14946">
          <cell r="A14946" t="str">
            <v>0354-88</v>
          </cell>
          <cell r="B14946" t="str">
            <v>CB 3 VIAS CT 165MM</v>
          </cell>
          <cell r="C14946" t="str">
            <v>ROH</v>
          </cell>
          <cell r="D14946" t="str">
            <v>UN</v>
          </cell>
        </row>
        <row r="14947">
          <cell r="A14947" t="str">
            <v>0354-89</v>
          </cell>
          <cell r="B14947" t="str">
            <v>CB AUD 2 VIAS CT 1,0M</v>
          </cell>
          <cell r="C14947" t="str">
            <v>ROH</v>
          </cell>
          <cell r="D14947" t="str">
            <v>UN</v>
          </cell>
        </row>
        <row r="14948">
          <cell r="A14948" t="str">
            <v>0354-90</v>
          </cell>
          <cell r="B14948" t="str">
            <v>CB 2 VIAS CT 100MM</v>
          </cell>
          <cell r="C14948" t="str">
            <v>ROH</v>
          </cell>
          <cell r="D14948" t="str">
            <v>UN</v>
          </cell>
        </row>
        <row r="14949">
          <cell r="A14949" t="str">
            <v>0354-91</v>
          </cell>
          <cell r="B14949" t="str">
            <v>CB 2 VIAS CT 320MM</v>
          </cell>
          <cell r="C14949" t="str">
            <v>ROH</v>
          </cell>
          <cell r="D14949" t="str">
            <v>UN</v>
          </cell>
        </row>
        <row r="14950">
          <cell r="A14950" t="str">
            <v>0354-92</v>
          </cell>
          <cell r="B14950" t="str">
            <v>CB 2 VIAS CT 450MM</v>
          </cell>
          <cell r="C14950" t="str">
            <v>ROH</v>
          </cell>
          <cell r="D14950" t="str">
            <v>UN</v>
          </cell>
        </row>
        <row r="14951">
          <cell r="A14951" t="str">
            <v>0354-93</v>
          </cell>
          <cell r="B14951" t="str">
            <v>CB PL CT PR REM H03 2X,75MML1,5M250V2,5A</v>
          </cell>
          <cell r="C14951" t="str">
            <v>ROH</v>
          </cell>
          <cell r="D14951" t="str">
            <v>UN</v>
          </cell>
        </row>
        <row r="14952">
          <cell r="A14952" t="str">
            <v>0354-94</v>
          </cell>
          <cell r="B14952" t="str">
            <v>CB AUD 1 VIA CT 3,0M</v>
          </cell>
          <cell r="C14952" t="str">
            <v>ROH</v>
          </cell>
          <cell r="D14952" t="str">
            <v>UN</v>
          </cell>
        </row>
        <row r="14953">
          <cell r="A14953" t="str">
            <v>0354-95</v>
          </cell>
          <cell r="B14953" t="str">
            <v>CB PL CT PR FIXO H05 3X,75MML2,0M250V10A</v>
          </cell>
          <cell r="C14953" t="str">
            <v>ROH</v>
          </cell>
          <cell r="D14953" t="str">
            <v>UN</v>
          </cell>
        </row>
        <row r="14954">
          <cell r="A14954" t="str">
            <v>0354-96</v>
          </cell>
          <cell r="B14954" t="str">
            <v>CB PL[DP60/CP90]</v>
          </cell>
          <cell r="C14954" t="str">
            <v>ROH</v>
          </cell>
          <cell r="D14954" t="str">
            <v>UN</v>
          </cell>
        </row>
        <row r="14955">
          <cell r="A14955" t="str">
            <v>0354-97</v>
          </cell>
          <cell r="B14955" t="str">
            <v>CB CT 4 VIAS 890MM</v>
          </cell>
          <cell r="C14955" t="str">
            <v>ROH</v>
          </cell>
          <cell r="D14955" t="str">
            <v>UN</v>
          </cell>
        </row>
        <row r="14956">
          <cell r="A14956" t="str">
            <v>0354-98</v>
          </cell>
          <cell r="B14956" t="str">
            <v>CB CT 5 VIAS 960MM</v>
          </cell>
          <cell r="C14956" t="str">
            <v>ROH</v>
          </cell>
          <cell r="D14956" t="str">
            <v>UN</v>
          </cell>
        </row>
        <row r="14957">
          <cell r="A14957" t="str">
            <v>0354-99</v>
          </cell>
          <cell r="B14957" t="str">
            <v>CB P2-P2 PT 1,0M MIC</v>
          </cell>
          <cell r="C14957" t="str">
            <v>ROH</v>
          </cell>
          <cell r="D14957" t="str">
            <v>UN</v>
          </cell>
        </row>
        <row r="14958">
          <cell r="A14958" t="str">
            <v>0355-01</v>
          </cell>
          <cell r="B14958" t="str">
            <v>CAIXA AMPLIFICADA MCO-09 BIVOLT</v>
          </cell>
          <cell r="C14958" t="str">
            <v>HAWA</v>
          </cell>
          <cell r="D14958" t="str">
            <v>UN</v>
          </cell>
        </row>
        <row r="14959">
          <cell r="A14959" t="str">
            <v>0355-10</v>
          </cell>
          <cell r="B14959" t="str">
            <v>FIAÇÃO INTERN1X0.75MM²INDICADOR 127V[AF]</v>
          </cell>
          <cell r="C14959" t="str">
            <v>ROH</v>
          </cell>
          <cell r="D14959" t="str">
            <v>UN</v>
          </cell>
        </row>
        <row r="14960">
          <cell r="A14960" t="str">
            <v>0355-11</v>
          </cell>
          <cell r="B14960" t="str">
            <v>CB 2 VIAS CT 520MM</v>
          </cell>
          <cell r="C14960" t="str">
            <v>ROH</v>
          </cell>
          <cell r="D14960" t="str">
            <v>UN</v>
          </cell>
        </row>
        <row r="14961">
          <cell r="A14961" t="str">
            <v>0355-12</v>
          </cell>
          <cell r="B14961" t="str">
            <v>CB 2 VIAS CT 710MM</v>
          </cell>
          <cell r="C14961" t="str">
            <v>ROH</v>
          </cell>
          <cell r="D14961" t="str">
            <v>UN</v>
          </cell>
        </row>
        <row r="14962">
          <cell r="A14962" t="str">
            <v>0355-13</v>
          </cell>
          <cell r="B14962" t="str">
            <v>CB 2 VIAS CT 520MM</v>
          </cell>
          <cell r="C14962" t="str">
            <v>ROH</v>
          </cell>
          <cell r="D14962" t="str">
            <v>UN</v>
          </cell>
        </row>
        <row r="14963">
          <cell r="A14963" t="str">
            <v>0355-14</v>
          </cell>
          <cell r="B14963" t="str">
            <v>CB 2 VIAS CT 310MM</v>
          </cell>
          <cell r="C14963" t="str">
            <v>ROH</v>
          </cell>
          <cell r="D14963" t="str">
            <v>UN</v>
          </cell>
        </row>
        <row r="14964">
          <cell r="A14964" t="str">
            <v>0355-15</v>
          </cell>
          <cell r="B14964" t="str">
            <v>CB 2 VIAS CT 440MM</v>
          </cell>
          <cell r="C14964" t="str">
            <v>ROH</v>
          </cell>
          <cell r="D14964" t="str">
            <v>UN</v>
          </cell>
        </row>
        <row r="14965">
          <cell r="A14965" t="str">
            <v>0355-16</v>
          </cell>
          <cell r="B14965" t="str">
            <v>CB 4 VIAS CT 140MM</v>
          </cell>
          <cell r="C14965" t="str">
            <v>ROH</v>
          </cell>
          <cell r="D14965" t="str">
            <v>UN</v>
          </cell>
        </row>
        <row r="14966">
          <cell r="A14966" t="str">
            <v>0355-17</v>
          </cell>
          <cell r="B14966" t="str">
            <v>CB 1 VIAS CT 400MM</v>
          </cell>
          <cell r="C14966" t="str">
            <v>ROH</v>
          </cell>
          <cell r="D14966" t="str">
            <v>UN</v>
          </cell>
        </row>
        <row r="14967">
          <cell r="A14967" t="str">
            <v>0355-18</v>
          </cell>
          <cell r="B14967" t="str">
            <v>CB FLAT 9 VIAS 250MM</v>
          </cell>
          <cell r="C14967" t="str">
            <v>ROH</v>
          </cell>
          <cell r="D14967" t="str">
            <v>UN</v>
          </cell>
        </row>
        <row r="14968">
          <cell r="A14968" t="str">
            <v>0355-19</v>
          </cell>
          <cell r="B14968" t="str">
            <v>CB 4 VIAS CT 260MM</v>
          </cell>
          <cell r="C14968" t="str">
            <v>ROH</v>
          </cell>
          <cell r="D14968" t="str">
            <v>UN</v>
          </cell>
        </row>
        <row r="14969">
          <cell r="A14969" t="str">
            <v>0355-20</v>
          </cell>
          <cell r="B14969" t="str">
            <v>FIACAO H05 1X,5MMTERMI.250V16ATF240C[PG]</v>
          </cell>
          <cell r="C14969" t="str">
            <v>ROH</v>
          </cell>
          <cell r="D14969" t="str">
            <v>UN</v>
          </cell>
        </row>
        <row r="14970">
          <cell r="A14970" t="str">
            <v>0355-21</v>
          </cell>
          <cell r="B14970" t="str">
            <v>FIACAO H05 1X,5MMTERMI.250V10ATF240C[PG]</v>
          </cell>
          <cell r="C14970" t="str">
            <v>ROH</v>
          </cell>
          <cell r="D14970" t="str">
            <v>UN</v>
          </cell>
        </row>
        <row r="14971">
          <cell r="A14971" t="str">
            <v>0355-22</v>
          </cell>
          <cell r="B14971" t="str">
            <v>CB PL ST PR FIXO CSP 3X0,75MM² L1,90M10A</v>
          </cell>
          <cell r="C14971" t="str">
            <v>ROH</v>
          </cell>
          <cell r="D14971" t="str">
            <v>UN</v>
          </cell>
        </row>
        <row r="14972">
          <cell r="A14972" t="str">
            <v>0355-23</v>
          </cell>
          <cell r="B14972" t="str">
            <v>FIACAO H05 1X,5MMTERMI.250V10ATF240°C[S]</v>
          </cell>
          <cell r="C14972" t="str">
            <v>ROH</v>
          </cell>
          <cell r="D14972" t="str">
            <v>UN</v>
          </cell>
        </row>
        <row r="14973">
          <cell r="A14973" t="str">
            <v>0355-24</v>
          </cell>
          <cell r="B14973" t="str">
            <v>FIACAO H05 1X,5MMTERMI.250V10ATF240°C[S]</v>
          </cell>
          <cell r="C14973" t="str">
            <v>ROH</v>
          </cell>
          <cell r="D14973" t="str">
            <v>UN</v>
          </cell>
        </row>
        <row r="14974">
          <cell r="A14974" t="str">
            <v>0355-25</v>
          </cell>
          <cell r="B14974" t="str">
            <v>FIAÇÃO INTERNA H05 1X0.75MM² [AF]</v>
          </cell>
          <cell r="C14974" t="str">
            <v>ROH</v>
          </cell>
          <cell r="D14974" t="str">
            <v>UN</v>
          </cell>
        </row>
        <row r="14975">
          <cell r="A14975" t="str">
            <v>0355-26</v>
          </cell>
          <cell r="B14975" t="str">
            <v>FIACAO INT H05 1X0,75MM² T180[AF]</v>
          </cell>
          <cell r="C14975" t="str">
            <v>ROH</v>
          </cell>
          <cell r="D14975" t="str">
            <v>UN</v>
          </cell>
        </row>
        <row r="14976">
          <cell r="A14976" t="str">
            <v>0355-27</v>
          </cell>
          <cell r="B14976" t="str">
            <v>CABO 4-VIAS CT 210MM</v>
          </cell>
          <cell r="C14976" t="str">
            <v>ROH</v>
          </cell>
          <cell r="D14976" t="str">
            <v>UN</v>
          </cell>
        </row>
        <row r="14977">
          <cell r="A14977" t="str">
            <v>0355-28</v>
          </cell>
          <cell r="B14977" t="str">
            <v>DIODO EMISSOR LUZ</v>
          </cell>
          <cell r="C14977" t="str">
            <v>ROH</v>
          </cell>
          <cell r="D14977" t="str">
            <v>UN</v>
          </cell>
        </row>
        <row r="14978">
          <cell r="A14978" t="str">
            <v>0355-29</v>
          </cell>
          <cell r="B14978" t="str">
            <v>FIACAO INT 300V 200°C INDIC.ES[AF]</v>
          </cell>
          <cell r="C14978" t="str">
            <v>ROH</v>
          </cell>
          <cell r="D14978" t="str">
            <v>UN</v>
          </cell>
        </row>
        <row r="14979">
          <cell r="A14979" t="str">
            <v>0355-30</v>
          </cell>
          <cell r="B14979" t="str">
            <v>FIACAO INT 300V 200°C[PE]</v>
          </cell>
          <cell r="C14979" t="str">
            <v>ROH</v>
          </cell>
          <cell r="D14979" t="str">
            <v>UN</v>
          </cell>
        </row>
        <row r="14980">
          <cell r="A14980" t="str">
            <v>0355-31</v>
          </cell>
          <cell r="B14980" t="str">
            <v>FIACAO INT INDICAD FUS. G4 TF240°C[FD]</v>
          </cell>
          <cell r="C14980" t="str">
            <v>ROH</v>
          </cell>
          <cell r="D14980" t="str">
            <v>UN</v>
          </cell>
        </row>
        <row r="14981">
          <cell r="A14981" t="str">
            <v>0355-32</v>
          </cell>
          <cell r="B14981" t="str">
            <v>CB PL ST PR FIXO H05 2X1,00MML1,9025020A</v>
          </cell>
          <cell r="C14981" t="str">
            <v>ROH</v>
          </cell>
          <cell r="D14981" t="str">
            <v>UN</v>
          </cell>
        </row>
        <row r="14982">
          <cell r="A14982" t="str">
            <v>0355-33</v>
          </cell>
          <cell r="B14982" t="str">
            <v>CB PL ST PR FIXO H05 2X0,75MML1,9025010A</v>
          </cell>
          <cell r="C14982" t="str">
            <v>ROH</v>
          </cell>
          <cell r="D14982" t="str">
            <v>UN</v>
          </cell>
        </row>
        <row r="14983">
          <cell r="A14983" t="str">
            <v>0355-34</v>
          </cell>
          <cell r="B14983" t="str">
            <v>CB CT 2 VIAS 180MM</v>
          </cell>
          <cell r="C14983" t="str">
            <v>ROH</v>
          </cell>
          <cell r="D14983" t="str">
            <v>UN</v>
          </cell>
        </row>
        <row r="14984">
          <cell r="A14984" t="str">
            <v>0355-35</v>
          </cell>
          <cell r="B14984" t="str">
            <v>CB PL CT PR FIXO H03 2X0,75MML1,3025010A</v>
          </cell>
          <cell r="C14984" t="str">
            <v>ROH</v>
          </cell>
          <cell r="D14984" t="str">
            <v>UN</v>
          </cell>
        </row>
        <row r="14985">
          <cell r="A14985" t="str">
            <v>0355-36</v>
          </cell>
          <cell r="B14985" t="str">
            <v>CB PL CT PR FIXO H03 2X0,75MML1,4025010A</v>
          </cell>
          <cell r="C14985" t="str">
            <v>ROH</v>
          </cell>
          <cell r="D14985" t="str">
            <v>UN</v>
          </cell>
        </row>
        <row r="14986">
          <cell r="A14986" t="str">
            <v>0355-39</v>
          </cell>
          <cell r="B14986" t="str">
            <v>CB PL ST CZ FIXO H05 2X1,00MML1,9025020A</v>
          </cell>
          <cell r="C14986" t="str">
            <v>ROH</v>
          </cell>
          <cell r="D14986" t="str">
            <v>UN</v>
          </cell>
        </row>
        <row r="14987">
          <cell r="A14987" t="str">
            <v>0355-40</v>
          </cell>
          <cell r="B14987" t="str">
            <v>CB PL ST CZ FIXO H05 2X0,75MML1,9025010A</v>
          </cell>
          <cell r="C14987" t="str">
            <v>ROH</v>
          </cell>
          <cell r="D14987" t="str">
            <v>UN</v>
          </cell>
        </row>
        <row r="14988">
          <cell r="A14988" t="str">
            <v>0355-41</v>
          </cell>
          <cell r="B14988" t="str">
            <v>CB PL CT PRFXH03 2X0.50MM²L1.80M250V2.5A</v>
          </cell>
          <cell r="C14988" t="str">
            <v>ROH</v>
          </cell>
          <cell r="D14988" t="str">
            <v>UN</v>
          </cell>
        </row>
        <row r="14989">
          <cell r="A14989" t="str">
            <v>0355-42</v>
          </cell>
          <cell r="B14989" t="str">
            <v>FONT ALIM KA1201A-1900600BR O:19VDC 0,6A</v>
          </cell>
          <cell r="C14989" t="str">
            <v>ROH</v>
          </cell>
          <cell r="D14989" t="str">
            <v>UN</v>
          </cell>
        </row>
        <row r="14990">
          <cell r="A14990" t="str">
            <v>0355-43</v>
          </cell>
          <cell r="B14990" t="str">
            <v>CB 2 VIAS 220MM</v>
          </cell>
          <cell r="C14990" t="str">
            <v>ROH</v>
          </cell>
          <cell r="D14990" t="str">
            <v>UN</v>
          </cell>
        </row>
        <row r="14991">
          <cell r="A14991" t="str">
            <v>0355-44</v>
          </cell>
          <cell r="B14991" t="str">
            <v>CB 2 VIAS 400MM</v>
          </cell>
          <cell r="C14991" t="str">
            <v>ROH</v>
          </cell>
          <cell r="D14991" t="str">
            <v>UN</v>
          </cell>
        </row>
        <row r="14992">
          <cell r="A14992" t="str">
            <v>0355-45</v>
          </cell>
          <cell r="B14992" t="str">
            <v>CB 2 VIAS 280MM</v>
          </cell>
          <cell r="C14992" t="str">
            <v>ROH</v>
          </cell>
          <cell r="D14992" t="str">
            <v>UN</v>
          </cell>
        </row>
        <row r="14993">
          <cell r="A14993" t="str">
            <v>0355-46</v>
          </cell>
          <cell r="B14993" t="str">
            <v>CB 3 VIAS 250MM</v>
          </cell>
          <cell r="C14993" t="str">
            <v>ROH</v>
          </cell>
          <cell r="D14993" t="str">
            <v>UN</v>
          </cell>
        </row>
        <row r="14994">
          <cell r="A14994" t="str">
            <v>0355-47</v>
          </cell>
          <cell r="B14994" t="str">
            <v>CB 2 VIAS 160MM</v>
          </cell>
          <cell r="C14994" t="str">
            <v>ROH</v>
          </cell>
          <cell r="D14994" t="str">
            <v>UN</v>
          </cell>
        </row>
        <row r="14995">
          <cell r="A14995" t="str">
            <v>0355-48</v>
          </cell>
          <cell r="B14995" t="str">
            <v>CB 2 VIAS 290MM</v>
          </cell>
          <cell r="C14995" t="str">
            <v>ROH</v>
          </cell>
          <cell r="D14995" t="str">
            <v>UN</v>
          </cell>
        </row>
        <row r="14996">
          <cell r="A14996" t="str">
            <v>0355-49</v>
          </cell>
          <cell r="B14996" t="str">
            <v>CB 4 VIAS 115MM</v>
          </cell>
          <cell r="C14996" t="str">
            <v>ROH</v>
          </cell>
          <cell r="D14996" t="str">
            <v>UN</v>
          </cell>
        </row>
        <row r="14997">
          <cell r="A14997" t="str">
            <v>0355-50</v>
          </cell>
          <cell r="B14997" t="str">
            <v>CB 2 VIAS 155MM</v>
          </cell>
          <cell r="C14997" t="str">
            <v>ROH</v>
          </cell>
          <cell r="D14997" t="str">
            <v>UN</v>
          </cell>
        </row>
        <row r="14998">
          <cell r="A14998" t="str">
            <v>0355-51</v>
          </cell>
          <cell r="B14998" t="str">
            <v>CP CT PR FX H03 2X0.75MM²L1.80M250V10A</v>
          </cell>
          <cell r="C14998" t="str">
            <v>ROH</v>
          </cell>
          <cell r="D14998" t="str">
            <v>UN</v>
          </cell>
        </row>
        <row r="14999">
          <cell r="A14999" t="str">
            <v>0355-52</v>
          </cell>
          <cell r="B14999" t="str">
            <v>CB PL CT PR FIXO H03 3X0,75MML1,0025010A</v>
          </cell>
          <cell r="C14999" t="str">
            <v>ROH</v>
          </cell>
          <cell r="D14999" t="str">
            <v>UN</v>
          </cell>
        </row>
        <row r="15000">
          <cell r="A15000" t="str">
            <v>0355-53</v>
          </cell>
          <cell r="B15000" t="str">
            <v>CB CT 1 VIA 135MM[C]</v>
          </cell>
          <cell r="C15000" t="str">
            <v>ROH</v>
          </cell>
          <cell r="D15000" t="str">
            <v>UN</v>
          </cell>
        </row>
        <row r="15001">
          <cell r="A15001" t="str">
            <v>0355-54</v>
          </cell>
          <cell r="B15001" t="str">
            <v>CB CT 1 VIA 95MM[C]</v>
          </cell>
          <cell r="C15001" t="str">
            <v>ROH</v>
          </cell>
          <cell r="D15001" t="str">
            <v>UN</v>
          </cell>
        </row>
        <row r="15002">
          <cell r="A15002" t="str">
            <v>0355-55</v>
          </cell>
          <cell r="B15002" t="str">
            <v>CB PL CT PR FIXO H03 3X0,75MML1,0025010A</v>
          </cell>
          <cell r="C15002" t="str">
            <v>ROH</v>
          </cell>
          <cell r="D15002" t="str">
            <v>UN</v>
          </cell>
        </row>
        <row r="15003">
          <cell r="A15003" t="str">
            <v>0355-56</v>
          </cell>
          <cell r="B15003" t="str">
            <v>FIAÇÃO INTERNA 300V 200°C [PE]</v>
          </cell>
          <cell r="C15003" t="str">
            <v>ROH</v>
          </cell>
          <cell r="D15003" t="str">
            <v>UN</v>
          </cell>
        </row>
        <row r="15004">
          <cell r="A15004" t="str">
            <v>0355-57</v>
          </cell>
          <cell r="B15004" t="str">
            <v>CABO PLUG H05 3X0.75MM² L1.50M 250V 10A</v>
          </cell>
          <cell r="C15004" t="str">
            <v>ROH</v>
          </cell>
          <cell r="D15004" t="str">
            <v>UN</v>
          </cell>
        </row>
        <row r="15005">
          <cell r="A15005" t="str">
            <v>0355-58</v>
          </cell>
          <cell r="B15005" t="str">
            <v>FONTE ALIM. OUT: 13,5VDC 500MA</v>
          </cell>
          <cell r="C15005" t="str">
            <v>ROH</v>
          </cell>
          <cell r="D15005" t="str">
            <v>UN</v>
          </cell>
        </row>
        <row r="15006">
          <cell r="A15006" t="str">
            <v>0355-59</v>
          </cell>
          <cell r="B15006" t="str">
            <v>FIACAO INT 1,0MM² 300V 200°C INDIC.ES[AF</v>
          </cell>
          <cell r="C15006" t="str">
            <v>ROH</v>
          </cell>
          <cell r="D15006" t="str">
            <v>UN</v>
          </cell>
        </row>
        <row r="15007">
          <cell r="A15007" t="str">
            <v>0355-60</v>
          </cell>
          <cell r="B15007" t="str">
            <v>CB PL ST PR FIXED H03 2X,5MML1,025V2,5A</v>
          </cell>
          <cell r="C15007" t="str">
            <v>ROH</v>
          </cell>
          <cell r="D15007" t="str">
            <v>UN</v>
          </cell>
        </row>
        <row r="15008">
          <cell r="A15008" t="str">
            <v>0355-61</v>
          </cell>
          <cell r="B15008" t="str">
            <v>CB PL ST BR FIXED H03 2X,5MML1,025V2,5A</v>
          </cell>
          <cell r="C15008" t="str">
            <v>ROH</v>
          </cell>
          <cell r="D15008" t="str">
            <v>UN</v>
          </cell>
        </row>
        <row r="15009">
          <cell r="A15009" t="str">
            <v>0355-62</v>
          </cell>
          <cell r="B15009" t="str">
            <v>CB PL ST PR FIXO H03 2X0,75MML1,5025010A</v>
          </cell>
          <cell r="C15009" t="str">
            <v>ROH</v>
          </cell>
          <cell r="D15009" t="str">
            <v>UN</v>
          </cell>
        </row>
        <row r="15010">
          <cell r="A15010" t="str">
            <v>0355-63</v>
          </cell>
          <cell r="B15010" t="str">
            <v>CP ST CZ FX H03 2X0.75MM²L1.60M250V10A</v>
          </cell>
          <cell r="C15010" t="str">
            <v>ROH</v>
          </cell>
          <cell r="D15010" t="str">
            <v>UN</v>
          </cell>
        </row>
        <row r="15011">
          <cell r="A15011" t="str">
            <v>0355-64</v>
          </cell>
          <cell r="B15011" t="str">
            <v>CABO USB CT BR REM 2VIAS L1,0M</v>
          </cell>
          <cell r="C15011" t="str">
            <v>ROH</v>
          </cell>
          <cell r="D15011" t="str">
            <v>UN</v>
          </cell>
        </row>
        <row r="15012">
          <cell r="A15012" t="str">
            <v>0355-65</v>
          </cell>
          <cell r="B15012" t="str">
            <v>FIAÇÃO INTERNA 300V 200°C [PE]</v>
          </cell>
          <cell r="C15012" t="str">
            <v>ROH</v>
          </cell>
          <cell r="D15012" t="str">
            <v>UN</v>
          </cell>
        </row>
        <row r="15013">
          <cell r="A15013" t="str">
            <v>0355-66</v>
          </cell>
          <cell r="B15013" t="str">
            <v>FIAÇÃO INTERNA 300V 200°C [PE]</v>
          </cell>
          <cell r="C15013" t="str">
            <v>ROH</v>
          </cell>
          <cell r="D15013" t="str">
            <v>UN</v>
          </cell>
        </row>
        <row r="15014">
          <cell r="A15014" t="str">
            <v>0356-01</v>
          </cell>
          <cell r="B15014" t="str">
            <v>CAPACITOR V-40 120V - IMPORT</v>
          </cell>
          <cell r="C15014" t="str">
            <v>ROH</v>
          </cell>
          <cell r="D15014" t="str">
            <v>UN</v>
          </cell>
        </row>
        <row r="15015">
          <cell r="A15015" t="str">
            <v>0356-02</v>
          </cell>
          <cell r="B15015" t="str">
            <v>CAPACITOR V-40 220V - IMPORT</v>
          </cell>
          <cell r="C15015" t="str">
            <v>ROH</v>
          </cell>
          <cell r="D15015" t="str">
            <v>UN</v>
          </cell>
        </row>
        <row r="15016">
          <cell r="A15016" t="str">
            <v>0356-03</v>
          </cell>
          <cell r="B15016" t="str">
            <v>CAPAC. FSC-01</v>
          </cell>
          <cell r="C15016" t="str">
            <v>ROH</v>
          </cell>
          <cell r="D15016" t="str">
            <v>UN</v>
          </cell>
        </row>
        <row r="15017">
          <cell r="A15017" t="str">
            <v>0356-05</v>
          </cell>
          <cell r="B15017" t="str">
            <v>CAPAC. 127V V-95</v>
          </cell>
          <cell r="C15017" t="str">
            <v>ROH</v>
          </cell>
          <cell r="D15017" t="str">
            <v>UN</v>
          </cell>
        </row>
        <row r="15018">
          <cell r="A15018" t="str">
            <v>0356-06</v>
          </cell>
          <cell r="B15018" t="str">
            <v>CAPAC. 220V V-95</v>
          </cell>
          <cell r="C15018" t="str">
            <v>ROH</v>
          </cell>
          <cell r="D15018" t="str">
            <v>UN</v>
          </cell>
        </row>
        <row r="15019">
          <cell r="A15019" t="str">
            <v>0358-01</v>
          </cell>
          <cell r="B15019" t="str">
            <v>RESIT. S-02</v>
          </cell>
          <cell r="C15019" t="str">
            <v>ROH</v>
          </cell>
          <cell r="D15019" t="str">
            <v>UN</v>
          </cell>
        </row>
        <row r="15020">
          <cell r="A15020" t="str">
            <v>0358-02</v>
          </cell>
          <cell r="B15020" t="str">
            <v>RESIT. SANDUICHEIRA</v>
          </cell>
          <cell r="C15020" t="str">
            <v>ROH</v>
          </cell>
          <cell r="D15020" t="str">
            <v>UN</v>
          </cell>
        </row>
        <row r="15021">
          <cell r="A15021" t="str">
            <v>0358-03</v>
          </cell>
          <cell r="B15021" t="str">
            <v>RESIT. SC-02</v>
          </cell>
          <cell r="C15021" t="str">
            <v>ROH</v>
          </cell>
          <cell r="D15021" t="str">
            <v>UN</v>
          </cell>
        </row>
        <row r="15022">
          <cell r="A15022" t="str">
            <v>0358-06</v>
          </cell>
          <cell r="B15022" t="str">
            <v>RESIT. S-08</v>
          </cell>
          <cell r="C15022" t="str">
            <v>ROH</v>
          </cell>
          <cell r="D15022" t="str">
            <v>UN</v>
          </cell>
        </row>
        <row r="15023">
          <cell r="A15023" t="str">
            <v>0359-03</v>
          </cell>
          <cell r="B15023" t="str">
            <v>ANELSILICA BOTAO SELETOR F-05 M22</v>
          </cell>
          <cell r="C15023" t="str">
            <v>ROH</v>
          </cell>
          <cell r="D15023" t="str">
            <v>UN</v>
          </cell>
        </row>
        <row r="15024">
          <cell r="A15024" t="str">
            <v>0359-06</v>
          </cell>
          <cell r="B15024" t="str">
            <v>ANELRODA MAIOR AP-01</v>
          </cell>
          <cell r="C15024" t="str">
            <v>ROH</v>
          </cell>
          <cell r="D15024" t="str">
            <v>UN</v>
          </cell>
        </row>
        <row r="15025">
          <cell r="A15025" t="str">
            <v>0359-07</v>
          </cell>
          <cell r="B15025" t="str">
            <v>ANEL BORR. MT AP-01</v>
          </cell>
          <cell r="C15025" t="str">
            <v>ROH</v>
          </cell>
          <cell r="D15025" t="str">
            <v>UN</v>
          </cell>
        </row>
        <row r="15026">
          <cell r="A15026" t="str">
            <v>0359-08</v>
          </cell>
          <cell r="B15026" t="str">
            <v>ANELRODA TRAS. AP-02</v>
          </cell>
          <cell r="C15026" t="str">
            <v>ROH</v>
          </cell>
          <cell r="D15026" t="str">
            <v>UN</v>
          </cell>
        </row>
        <row r="15027">
          <cell r="A15027" t="str">
            <v>0359-09</v>
          </cell>
          <cell r="B15027" t="str">
            <v>ANEL BORR. MT AP-02</v>
          </cell>
          <cell r="C15027" t="str">
            <v>ROH</v>
          </cell>
          <cell r="D15027" t="str">
            <v>UN</v>
          </cell>
        </row>
        <row r="15028">
          <cell r="A15028" t="str">
            <v>0359-10</v>
          </cell>
          <cell r="B15028" t="str">
            <v>ANELSILICA BOTAO SELETOR F-05 M23</v>
          </cell>
          <cell r="C15028" t="str">
            <v>ROH</v>
          </cell>
          <cell r="D15028" t="str">
            <v>UN</v>
          </cell>
        </row>
        <row r="15029">
          <cell r="A15029" t="str">
            <v>0359-11</v>
          </cell>
          <cell r="B15029" t="str">
            <v>ANELFIXACAO CB PL P-03/04/05</v>
          </cell>
          <cell r="C15029" t="str">
            <v>ROH</v>
          </cell>
          <cell r="D15029" t="str">
            <v>UN</v>
          </cell>
        </row>
        <row r="15030">
          <cell r="A15030" t="str">
            <v>0359-12</v>
          </cell>
          <cell r="B15030" t="str">
            <v>COXIM FRT MT[AP]</v>
          </cell>
          <cell r="C15030" t="str">
            <v>ROH</v>
          </cell>
          <cell r="D15030" t="str">
            <v>UN</v>
          </cell>
        </row>
        <row r="15031">
          <cell r="A15031" t="str">
            <v>0359-13</v>
          </cell>
          <cell r="B15031" t="str">
            <v>ANEL SILICONE INF. C-11</v>
          </cell>
          <cell r="C15031" t="str">
            <v>ROH</v>
          </cell>
          <cell r="D15031" t="str">
            <v>UN</v>
          </cell>
        </row>
        <row r="15032">
          <cell r="A15032" t="str">
            <v>0359-14</v>
          </cell>
          <cell r="B15032" t="str">
            <v>ANEL SILICONE SUP C-11</v>
          </cell>
          <cell r="C15032" t="str">
            <v>ROH</v>
          </cell>
          <cell r="D15032" t="str">
            <v>UN</v>
          </cell>
        </row>
        <row r="15033">
          <cell r="A15033" t="str">
            <v>0359-15</v>
          </cell>
          <cell r="B15033" t="str">
            <v>ANEL SILICONE ULTRA SOM UA-02/UA-02B/03</v>
          </cell>
          <cell r="C15033" t="str">
            <v>ROH</v>
          </cell>
          <cell r="D15033" t="str">
            <v>UN</v>
          </cell>
        </row>
        <row r="15034">
          <cell r="A15034" t="str">
            <v>0359-16</v>
          </cell>
          <cell r="B15034" t="str">
            <v>ANEL VEDACAO ELEM AQUEC.[VP]</v>
          </cell>
          <cell r="C15034" t="str">
            <v>ROH</v>
          </cell>
          <cell r="D15034" t="str">
            <v>UN</v>
          </cell>
        </row>
        <row r="15035">
          <cell r="A15035" t="str">
            <v>0359-17</v>
          </cell>
          <cell r="B15035" t="str">
            <v>ANEL VEDACAO DISTRIBUIDOR[VP]</v>
          </cell>
          <cell r="C15035" t="str">
            <v>ROH</v>
          </cell>
          <cell r="D15035" t="str">
            <v>UN</v>
          </cell>
        </row>
        <row r="15036">
          <cell r="A15036" t="str">
            <v>0359-20</v>
          </cell>
          <cell r="B15036" t="str">
            <v>SILICONE ISOL. SUP ELEM AQUEC.[AF]</v>
          </cell>
          <cell r="C15036" t="str">
            <v>ROH</v>
          </cell>
          <cell r="D15036" t="str">
            <v>UN</v>
          </cell>
        </row>
        <row r="15037">
          <cell r="A15037" t="str">
            <v>0359-21</v>
          </cell>
          <cell r="B15037" t="str">
            <v>VEDACAO TAMPA RESERV.[F]</v>
          </cell>
          <cell r="C15037" t="str">
            <v>ROH</v>
          </cell>
          <cell r="D15037" t="str">
            <v>UN</v>
          </cell>
        </row>
        <row r="15038">
          <cell r="A15038" t="str">
            <v>0359-22</v>
          </cell>
          <cell r="B15038" t="str">
            <v>SILICONE VEDACAO ELIPSOIDE[F]</v>
          </cell>
          <cell r="C15038" t="str">
            <v>ROH</v>
          </cell>
          <cell r="D15038" t="str">
            <v>UN</v>
          </cell>
        </row>
        <row r="15039">
          <cell r="A15039" t="str">
            <v>0359-23</v>
          </cell>
          <cell r="B15039" t="str">
            <v>SILICONE VEDACAO LED CE-02</v>
          </cell>
          <cell r="C15039" t="str">
            <v>ROH</v>
          </cell>
          <cell r="D15039" t="str">
            <v>UN</v>
          </cell>
        </row>
        <row r="15040">
          <cell r="A15040" t="str">
            <v>0359-25</v>
          </cell>
          <cell r="B15040" t="str">
            <v>SILICONE ISOL. CHA SEGUR.[AF]</v>
          </cell>
          <cell r="C15040" t="str">
            <v>ROH</v>
          </cell>
          <cell r="D15040" t="str">
            <v>UN</v>
          </cell>
        </row>
        <row r="15041">
          <cell r="A15041" t="str">
            <v>0359-26</v>
          </cell>
          <cell r="B15041" t="str">
            <v>SILICONE ISOL. SUP ELEM AQUEC.[AF]</v>
          </cell>
          <cell r="C15041" t="str">
            <v>ROH</v>
          </cell>
          <cell r="D15041" t="str">
            <v>UN</v>
          </cell>
        </row>
        <row r="15042">
          <cell r="A15042" t="str">
            <v>0359-27</v>
          </cell>
          <cell r="B15042" t="str">
            <v>SILICONE ISOL. CHA SEGUR.[AF]</v>
          </cell>
          <cell r="C15042" t="str">
            <v>ROH</v>
          </cell>
          <cell r="D15042" t="str">
            <v>UN</v>
          </cell>
        </row>
        <row r="15043">
          <cell r="A15043" t="str">
            <v>0359-28</v>
          </cell>
          <cell r="B15043" t="str">
            <v>ANEL VEDACAO TAMPA RESERV.[VP]</v>
          </cell>
          <cell r="C15043" t="str">
            <v>ROH</v>
          </cell>
          <cell r="D15043" t="str">
            <v>UN</v>
          </cell>
        </row>
        <row r="15044">
          <cell r="A15044" t="str">
            <v>0359-29</v>
          </cell>
          <cell r="B15044" t="str">
            <v>ANEL VEDACAOCALDEIRA[VP]</v>
          </cell>
          <cell r="C15044" t="str">
            <v>ROH</v>
          </cell>
          <cell r="D15044" t="str">
            <v>UN</v>
          </cell>
        </row>
        <row r="15045">
          <cell r="A15045" t="str">
            <v>0359-30</v>
          </cell>
          <cell r="B15045" t="str">
            <v>ANEL VEDACAO TAMPACALDEIRA[VP]</v>
          </cell>
          <cell r="C15045" t="str">
            <v>ROH</v>
          </cell>
          <cell r="D15045" t="str">
            <v>UN</v>
          </cell>
        </row>
        <row r="15046">
          <cell r="A15046" t="str">
            <v>0359-31</v>
          </cell>
          <cell r="B15046" t="str">
            <v>ANEL VEDACAO DISTRIBUIDOR[VP]</v>
          </cell>
          <cell r="C15046" t="str">
            <v>ROH</v>
          </cell>
          <cell r="D15046" t="str">
            <v>UN</v>
          </cell>
        </row>
        <row r="15047">
          <cell r="A15047" t="str">
            <v>0359-32</v>
          </cell>
          <cell r="B15047" t="str">
            <v>ANEL VEDACAO TAMPA DISTRIBUIDOR[VP]</v>
          </cell>
          <cell r="C15047" t="str">
            <v>ROH</v>
          </cell>
          <cell r="D15047" t="str">
            <v>UN</v>
          </cell>
        </row>
        <row r="15048">
          <cell r="A15048" t="str">
            <v>0359-33</v>
          </cell>
          <cell r="B15048" t="str">
            <v>ANEL VEDAÇÃO DISCO METÁLICO VEDAÇÃO [PE]</v>
          </cell>
          <cell r="C15048" t="str">
            <v>ROH</v>
          </cell>
          <cell r="D15048" t="str">
            <v>UN</v>
          </cell>
        </row>
        <row r="15049">
          <cell r="A15049" t="str">
            <v>0359-34</v>
          </cell>
          <cell r="B15049" t="str">
            <v>ANEL VEDACAO DISCO METAL.VEDACAO[PE]</v>
          </cell>
          <cell r="C15049" t="str">
            <v>ROH</v>
          </cell>
          <cell r="D15049" t="str">
            <v>UN</v>
          </cell>
        </row>
        <row r="15050">
          <cell r="A15050" t="str">
            <v>0359-35</v>
          </cell>
          <cell r="B15050" t="str">
            <v>VEDAÇÃO DE SILICONE DA SAÍDA VAPOR [VP]</v>
          </cell>
          <cell r="C15050" t="str">
            <v>ROH</v>
          </cell>
          <cell r="D15050" t="str">
            <v>UN</v>
          </cell>
        </row>
        <row r="15051">
          <cell r="A15051" t="str">
            <v>0359-36</v>
          </cell>
          <cell r="B15051" t="str">
            <v>VÁLVULA RETENÇÃO C/FIXA PLÁS BRANCO [VP]</v>
          </cell>
          <cell r="C15051" t="str">
            <v>ROH</v>
          </cell>
          <cell r="D15051" t="str">
            <v>UN</v>
          </cell>
        </row>
        <row r="15052">
          <cell r="A15052" t="str">
            <v>0359-37</v>
          </cell>
          <cell r="B15052" t="str">
            <v>VEDAÇÃO DE SILICONE DA SAÍDA VAPOR [VP]</v>
          </cell>
          <cell r="C15052" t="str">
            <v>ROH</v>
          </cell>
          <cell r="D15052" t="str">
            <v>UN</v>
          </cell>
        </row>
        <row r="15053">
          <cell r="A15053" t="str">
            <v>0360-01</v>
          </cell>
          <cell r="B15053" t="str">
            <v>SANDUICHEIRA S-02 127V/60Hz</v>
          </cell>
          <cell r="C15053" t="str">
            <v>HAWA</v>
          </cell>
          <cell r="D15053" t="str">
            <v>UN</v>
          </cell>
        </row>
        <row r="15054">
          <cell r="A15054" t="str">
            <v>0360-02</v>
          </cell>
          <cell r="B15054" t="str">
            <v>SANDUICHEIRA S-02 220V/60Hz</v>
          </cell>
          <cell r="C15054" t="str">
            <v>HAWA</v>
          </cell>
          <cell r="D15054" t="str">
            <v>UN</v>
          </cell>
        </row>
        <row r="15055">
          <cell r="A15055" t="str">
            <v>0362-01</v>
          </cell>
          <cell r="B15055" t="str">
            <v>FIXREDE ELET.-IMPORT,</v>
          </cell>
          <cell r="C15055" t="str">
            <v>ROH</v>
          </cell>
          <cell r="D15055" t="str">
            <v>UN</v>
          </cell>
        </row>
        <row r="15056">
          <cell r="A15056" t="str">
            <v>0362-03</v>
          </cell>
          <cell r="B15056" t="str">
            <v>FIX BOTAO SELETOR F-04</v>
          </cell>
          <cell r="C15056" t="str">
            <v>ROH</v>
          </cell>
          <cell r="D15056" t="str">
            <v>UN</v>
          </cell>
        </row>
        <row r="15057">
          <cell r="A15057" t="str">
            <v>0362-04</v>
          </cell>
          <cell r="B15057" t="str">
            <v>ANELRETENCAO 0,4X3X5 MM T-01</v>
          </cell>
          <cell r="C15057" t="str">
            <v>ROH</v>
          </cell>
          <cell r="D15057" t="str">
            <v>UN</v>
          </cell>
        </row>
        <row r="15058">
          <cell r="A15058" t="str">
            <v>0362-05</v>
          </cell>
          <cell r="B15058" t="str">
            <v>FIXALCA G-01</v>
          </cell>
          <cell r="C15058" t="str">
            <v>ROH</v>
          </cell>
          <cell r="D15058" t="str">
            <v>UN</v>
          </cell>
        </row>
        <row r="15059">
          <cell r="A15059" t="str">
            <v>0362-06</v>
          </cell>
          <cell r="B15059" t="str">
            <v>FIX FUS. TERM. G-01/09</v>
          </cell>
          <cell r="C15059" t="str">
            <v>ROH</v>
          </cell>
          <cell r="D15059" t="str">
            <v>UN</v>
          </cell>
        </row>
        <row r="15060">
          <cell r="A15060" t="str">
            <v>0362-08</v>
          </cell>
          <cell r="B15060" t="str">
            <v>ANELFIXACAO CB PL A-03</v>
          </cell>
          <cell r="C15060" t="str">
            <v>ROH</v>
          </cell>
          <cell r="D15060" t="str">
            <v>UN</v>
          </cell>
        </row>
        <row r="15061">
          <cell r="A15061" t="str">
            <v>0362-09</v>
          </cell>
          <cell r="B15061" t="str">
            <v>FIXCHA VELOC. A-03</v>
          </cell>
          <cell r="C15061" t="str">
            <v>ROH</v>
          </cell>
          <cell r="D15061" t="str">
            <v>UN</v>
          </cell>
        </row>
        <row r="15062">
          <cell r="A15062" t="str">
            <v>0362-10</v>
          </cell>
          <cell r="B15062" t="str">
            <v>FIX TERM. A-03</v>
          </cell>
          <cell r="C15062" t="str">
            <v>ROH</v>
          </cell>
          <cell r="D15062" t="str">
            <v>UN</v>
          </cell>
        </row>
        <row r="15063">
          <cell r="A15063" t="str">
            <v>0362-11</v>
          </cell>
          <cell r="B15063" t="str">
            <v>FIX CB PL MP-01/MP-02</v>
          </cell>
          <cell r="C15063" t="str">
            <v>ROH</v>
          </cell>
          <cell r="D15063" t="str">
            <v>UN</v>
          </cell>
        </row>
        <row r="15064">
          <cell r="A15064" t="str">
            <v>0362-13</v>
          </cell>
          <cell r="B15064" t="str">
            <v>FIX CB PL CF-02</v>
          </cell>
          <cell r="C15064" t="str">
            <v>ROH</v>
          </cell>
          <cell r="D15064" t="str">
            <v>UN</v>
          </cell>
        </row>
        <row r="15065">
          <cell r="A15065" t="str">
            <v>0362-15</v>
          </cell>
          <cell r="B15065" t="str">
            <v>FIX METAL. SUP[PP]</v>
          </cell>
          <cell r="C15065" t="str">
            <v>ROH</v>
          </cell>
          <cell r="D15065" t="str">
            <v>UN</v>
          </cell>
        </row>
        <row r="15066">
          <cell r="A15066" t="str">
            <v>0362-16</v>
          </cell>
          <cell r="B15066" t="str">
            <v>ANCORAGEM CB PL[PP]</v>
          </cell>
          <cell r="C15066" t="str">
            <v>ROH</v>
          </cell>
          <cell r="D15066" t="str">
            <v>UN</v>
          </cell>
        </row>
        <row r="15067">
          <cell r="A15067" t="str">
            <v>0362-18</v>
          </cell>
          <cell r="B15067" t="str">
            <v>FIX CP SC-04</v>
          </cell>
          <cell r="C15067" t="str">
            <v>ROH</v>
          </cell>
          <cell r="D15067" t="str">
            <v>UN</v>
          </cell>
        </row>
        <row r="15068">
          <cell r="A15068" t="str">
            <v>0362-20</v>
          </cell>
          <cell r="B15068" t="str">
            <v>FIX PRENDEDOR F-08</v>
          </cell>
          <cell r="C15068" t="str">
            <v>ROH</v>
          </cell>
          <cell r="D15068" t="str">
            <v>UN</v>
          </cell>
        </row>
        <row r="15069">
          <cell r="A15069" t="str">
            <v>0362-21</v>
          </cell>
          <cell r="B15069" t="str">
            <v>FIX PLAS.LENTE[FN]</v>
          </cell>
          <cell r="C15069" t="str">
            <v>ROH</v>
          </cell>
          <cell r="D15069" t="str">
            <v>UN</v>
          </cell>
        </row>
        <row r="15070">
          <cell r="A15070" t="str">
            <v>0362-22</v>
          </cell>
          <cell r="B15070" t="str">
            <v>FIX METAL.TORRE[FN]</v>
          </cell>
          <cell r="C15070" t="str">
            <v>ROH</v>
          </cell>
          <cell r="D15070" t="str">
            <v>UN</v>
          </cell>
        </row>
        <row r="15071">
          <cell r="A15071" t="str">
            <v>0362-24</v>
          </cell>
          <cell r="B15071" t="str">
            <v>FIX CB PL CA-52</v>
          </cell>
          <cell r="C15071" t="str">
            <v>ROH</v>
          </cell>
          <cell r="D15071" t="str">
            <v>UN</v>
          </cell>
        </row>
        <row r="15072">
          <cell r="A15072" t="str">
            <v>0362-25</v>
          </cell>
          <cell r="B15072" t="str">
            <v>SUP PLAS. BRFIXACAO INF.[M]</v>
          </cell>
          <cell r="C15072" t="str">
            <v>ROH</v>
          </cell>
          <cell r="D15072" t="str">
            <v>UN</v>
          </cell>
        </row>
        <row r="15073">
          <cell r="A15073" t="str">
            <v>0362-26</v>
          </cell>
          <cell r="B15073" t="str">
            <v>FIX CB PL FR-03</v>
          </cell>
          <cell r="C15073" t="str">
            <v>ROH</v>
          </cell>
          <cell r="D15073" t="str">
            <v>UN</v>
          </cell>
        </row>
        <row r="15074">
          <cell r="A15074" t="str">
            <v>0362-27</v>
          </cell>
          <cell r="B15074" t="str">
            <v>FIX DOS CPS LAP-57</v>
          </cell>
          <cell r="C15074" t="str">
            <v>ROH</v>
          </cell>
          <cell r="D15074" t="str">
            <v>UN</v>
          </cell>
        </row>
        <row r="15075">
          <cell r="A15075" t="str">
            <v>0362-29</v>
          </cell>
          <cell r="B15075" t="str">
            <v>FIO LED FR-03</v>
          </cell>
          <cell r="C15075" t="str">
            <v>ROH</v>
          </cell>
          <cell r="D15075" t="str">
            <v>UN</v>
          </cell>
        </row>
        <row r="15076">
          <cell r="A15076" t="str">
            <v>0362-30</v>
          </cell>
          <cell r="B15076" t="str">
            <v>FIO TERMINAL FEMEA FR-03</v>
          </cell>
          <cell r="C15076" t="str">
            <v>ROH</v>
          </cell>
          <cell r="D15076" t="str">
            <v>UN</v>
          </cell>
        </row>
        <row r="15077">
          <cell r="A15077" t="str">
            <v>0362-31</v>
          </cell>
          <cell r="B15077" t="str">
            <v>FIXCH. P-03/04/05/10</v>
          </cell>
          <cell r="C15077" t="str">
            <v>ROH</v>
          </cell>
          <cell r="D15077" t="str">
            <v>UN</v>
          </cell>
        </row>
        <row r="15078">
          <cell r="A15078" t="str">
            <v>0362-32</v>
          </cell>
          <cell r="B15078" t="str">
            <v>FIX CB PL BLACK P-03</v>
          </cell>
          <cell r="C15078" t="str">
            <v>ROH</v>
          </cell>
          <cell r="D15078" t="str">
            <v>UN</v>
          </cell>
        </row>
        <row r="15079">
          <cell r="A15079" t="str">
            <v>0362-34</v>
          </cell>
          <cell r="B15079" t="str">
            <v>FIX CB PL LEOPARD P-05</v>
          </cell>
          <cell r="C15079" t="str">
            <v>ROH</v>
          </cell>
          <cell r="D15079" t="str">
            <v>UN</v>
          </cell>
        </row>
        <row r="15080">
          <cell r="A15080" t="str">
            <v>0362-35</v>
          </cell>
          <cell r="B15080" t="str">
            <v>FIX CP BASE S-05</v>
          </cell>
          <cell r="C15080" t="str">
            <v>ROH</v>
          </cell>
          <cell r="D15080" t="str">
            <v>UN</v>
          </cell>
        </row>
        <row r="15081">
          <cell r="A15081" t="str">
            <v>0362-36</v>
          </cell>
          <cell r="B15081" t="str">
            <v>FIX DAS CH.S S-05</v>
          </cell>
          <cell r="C15081" t="str">
            <v>ROH</v>
          </cell>
          <cell r="D15081" t="str">
            <v>UN</v>
          </cell>
        </row>
        <row r="15082">
          <cell r="A15082" t="str">
            <v>0362-37</v>
          </cell>
          <cell r="B15082" t="str">
            <v>FIX ELEM AQUEC. S-05</v>
          </cell>
          <cell r="C15082" t="str">
            <v>ROH</v>
          </cell>
          <cell r="D15082" t="str">
            <v>UN</v>
          </cell>
        </row>
        <row r="15083">
          <cell r="A15083" t="str">
            <v>0362-38</v>
          </cell>
          <cell r="B15083" t="str">
            <v>FIX FUS. TERM. S-05</v>
          </cell>
          <cell r="C15083" t="str">
            <v>ROH</v>
          </cell>
          <cell r="D15083" t="str">
            <v>UN</v>
          </cell>
        </row>
        <row r="15084">
          <cell r="A15084" t="str">
            <v>0362-40</v>
          </cell>
          <cell r="B15084" t="str">
            <v>FIX CONECTOR CB PL P-02</v>
          </cell>
          <cell r="C15084" t="str">
            <v>ROH</v>
          </cell>
          <cell r="D15084" t="str">
            <v>UN</v>
          </cell>
        </row>
        <row r="15085">
          <cell r="A15085" t="str">
            <v>0362-43</v>
          </cell>
          <cell r="B15085" t="str">
            <v>FIX CB PL LAS-51</v>
          </cell>
          <cell r="C15085" t="str">
            <v>ROH</v>
          </cell>
          <cell r="D15085" t="str">
            <v>UN</v>
          </cell>
        </row>
        <row r="15086">
          <cell r="A15086" t="str">
            <v>0362-44</v>
          </cell>
          <cell r="B15086" t="str">
            <v>FIX PLAS. CB PL</v>
          </cell>
          <cell r="C15086" t="str">
            <v>ROH</v>
          </cell>
          <cell r="D15086" t="str">
            <v>UN</v>
          </cell>
        </row>
        <row r="15087">
          <cell r="A15087" t="str">
            <v>0362-45</v>
          </cell>
          <cell r="B15087" t="str">
            <v>FIX CB PL MC-01</v>
          </cell>
          <cell r="C15087" t="str">
            <v>ROH</v>
          </cell>
          <cell r="D15087" t="str">
            <v>UN</v>
          </cell>
        </row>
        <row r="15088">
          <cell r="A15088" t="str">
            <v>0362-46</v>
          </cell>
          <cell r="B15088" t="str">
            <v>FIX EIXO M-05</v>
          </cell>
          <cell r="C15088" t="str">
            <v>ROH</v>
          </cell>
          <cell r="D15088" t="str">
            <v>UN</v>
          </cell>
        </row>
        <row r="15089">
          <cell r="A15089" t="str">
            <v>0362-47</v>
          </cell>
          <cell r="B15089" t="str">
            <v>FIX CB PL AP-05/08</v>
          </cell>
          <cell r="C15089" t="str">
            <v>ROH</v>
          </cell>
          <cell r="D15089" t="str">
            <v>UN</v>
          </cell>
        </row>
        <row r="15090">
          <cell r="A15090" t="str">
            <v>0362-48</v>
          </cell>
          <cell r="B15090" t="str">
            <v>FIXRODA PEQUENA AP-05/08</v>
          </cell>
          <cell r="C15090" t="str">
            <v>ROH</v>
          </cell>
          <cell r="D15090" t="str">
            <v>UN</v>
          </cell>
        </row>
        <row r="15091">
          <cell r="A15091" t="str">
            <v>0362-49</v>
          </cell>
          <cell r="B15091" t="str">
            <v>FIX CB PL P-09</v>
          </cell>
          <cell r="C15091" t="str">
            <v>ROH</v>
          </cell>
          <cell r="D15091" t="str">
            <v>UN</v>
          </cell>
        </row>
        <row r="15092">
          <cell r="A15092" t="str">
            <v>0362-50</v>
          </cell>
          <cell r="B15092" t="str">
            <v>FIX CB PL SC-06</v>
          </cell>
          <cell r="C15092" t="str">
            <v>ROH</v>
          </cell>
          <cell r="D15092" t="str">
            <v>UN</v>
          </cell>
        </row>
        <row r="15093">
          <cell r="A15093" t="str">
            <v>0362-51</v>
          </cell>
          <cell r="B15093" t="str">
            <v>FIX CB PL FSM-01/FSM-02</v>
          </cell>
          <cell r="C15093" t="str">
            <v>ROH</v>
          </cell>
          <cell r="D15093" t="str">
            <v>UN</v>
          </cell>
        </row>
        <row r="15094">
          <cell r="A15094" t="str">
            <v>0362-52</v>
          </cell>
          <cell r="B15094" t="str">
            <v>FIX CB PL FSC-01</v>
          </cell>
          <cell r="C15094" t="str">
            <v>ROH</v>
          </cell>
          <cell r="D15094" t="str">
            <v>UN</v>
          </cell>
        </row>
        <row r="15095">
          <cell r="A15095" t="str">
            <v>0362-53</v>
          </cell>
          <cell r="B15095" t="str">
            <v>FIX CB PL FPL-01</v>
          </cell>
          <cell r="C15095" t="str">
            <v>ROH</v>
          </cell>
          <cell r="D15095" t="str">
            <v>UN</v>
          </cell>
        </row>
        <row r="15096">
          <cell r="A15096" t="str">
            <v>0362-54</v>
          </cell>
          <cell r="B15096" t="str">
            <v>FIX FUS. TERMI. VP-01</v>
          </cell>
          <cell r="C15096" t="str">
            <v>ROH</v>
          </cell>
          <cell r="D15096" t="str">
            <v>UN</v>
          </cell>
        </row>
        <row r="15097">
          <cell r="A15097" t="str">
            <v>0362-55</v>
          </cell>
          <cell r="B15097" t="str">
            <v>FIX CB PL VP-01</v>
          </cell>
          <cell r="C15097" t="str">
            <v>ROH</v>
          </cell>
          <cell r="D15097" t="str">
            <v>UN</v>
          </cell>
        </row>
        <row r="15098">
          <cell r="A15098" t="str">
            <v>0362-56</v>
          </cell>
          <cell r="B15098" t="str">
            <v>FIX CB PL FST-01/FST-02</v>
          </cell>
          <cell r="C15098" t="str">
            <v>ROH</v>
          </cell>
          <cell r="D15098" t="str">
            <v>UN</v>
          </cell>
        </row>
        <row r="15099">
          <cell r="A15099" t="str">
            <v>0362-57</v>
          </cell>
          <cell r="B15099" t="str">
            <v>FIX CB PL FFI-01/02</v>
          </cell>
          <cell r="C15099" t="str">
            <v>ROH</v>
          </cell>
          <cell r="D15099" t="str">
            <v>UN</v>
          </cell>
        </row>
        <row r="15100">
          <cell r="A15100" t="str">
            <v>0362-58</v>
          </cell>
          <cell r="B15100" t="str">
            <v>FIX CB PL AP-07/09</v>
          </cell>
          <cell r="C15100" t="str">
            <v>ROH</v>
          </cell>
          <cell r="D15100" t="str">
            <v>UN</v>
          </cell>
        </row>
        <row r="15101">
          <cell r="A15101" t="str">
            <v>0362-59</v>
          </cell>
          <cell r="B15101" t="str">
            <v>FIX PLAS. CB PL</v>
          </cell>
          <cell r="C15101" t="str">
            <v>ROH</v>
          </cell>
          <cell r="D15101" t="str">
            <v>UN</v>
          </cell>
        </row>
        <row r="15102">
          <cell r="A15102" t="str">
            <v>0362-61</v>
          </cell>
          <cell r="B15102" t="str">
            <v>SUP PLAS. VERMFIXACAO INF.[M]</v>
          </cell>
          <cell r="C15102" t="str">
            <v>ROH</v>
          </cell>
          <cell r="D15102" t="str">
            <v>UN</v>
          </cell>
        </row>
        <row r="15103">
          <cell r="A15103" t="str">
            <v>0362-62</v>
          </cell>
          <cell r="B15103" t="str">
            <v>FIXADOR DA MICA P-11/16</v>
          </cell>
          <cell r="C15103" t="str">
            <v>ROH</v>
          </cell>
          <cell r="D15103" t="str">
            <v>UN</v>
          </cell>
        </row>
        <row r="15104">
          <cell r="A15104" t="str">
            <v>0362-63</v>
          </cell>
          <cell r="B15104" t="str">
            <v>FIXADOR PLÁSTICO PRETO DO CABO PLUG [P]</v>
          </cell>
          <cell r="C15104" t="str">
            <v>ROH</v>
          </cell>
          <cell r="D15104" t="str">
            <v>UN</v>
          </cell>
        </row>
        <row r="15105">
          <cell r="A15105" t="str">
            <v>0362-64</v>
          </cell>
          <cell r="B15105" t="str">
            <v>ANEL PLÁSTICO PRETO PARA FIXAÇÃO [P]</v>
          </cell>
          <cell r="C15105" t="str">
            <v>ROH</v>
          </cell>
          <cell r="D15105" t="str">
            <v>UN</v>
          </cell>
        </row>
        <row r="15106">
          <cell r="A15106" t="str">
            <v>0362-65</v>
          </cell>
          <cell r="B15106" t="str">
            <v>FIX CB PL MP-04</v>
          </cell>
          <cell r="C15106" t="str">
            <v>ROH</v>
          </cell>
          <cell r="D15106" t="str">
            <v>UN</v>
          </cell>
        </row>
        <row r="15107">
          <cell r="A15107" t="str">
            <v>0362-66</v>
          </cell>
          <cell r="B15107" t="str">
            <v>FIX SUP MT[MP]</v>
          </cell>
          <cell r="C15107" t="str">
            <v>ROH</v>
          </cell>
          <cell r="D15107" t="str">
            <v>UN</v>
          </cell>
        </row>
        <row r="15108">
          <cell r="A15108" t="str">
            <v>0362-67</v>
          </cell>
          <cell r="B15108" t="str">
            <v>FIXADOR DO DIRECIONADOR DE CARNE MC-01</v>
          </cell>
          <cell r="C15108" t="str">
            <v>ROH</v>
          </cell>
          <cell r="D15108" t="str">
            <v>UN</v>
          </cell>
        </row>
        <row r="15109">
          <cell r="A15109" t="str">
            <v>0362-69</v>
          </cell>
          <cell r="B15109" t="str">
            <v>FIX METAL. EIXO</v>
          </cell>
          <cell r="C15109" t="str">
            <v>ROH</v>
          </cell>
          <cell r="D15109" t="str">
            <v>UN</v>
          </cell>
        </row>
        <row r="15110">
          <cell r="A15110" t="str">
            <v>0362-70</v>
          </cell>
          <cell r="B15110" t="str">
            <v>PENTE PLÁSTICO PRETO GRAVADO [P]</v>
          </cell>
          <cell r="C15110" t="str">
            <v>ROH</v>
          </cell>
          <cell r="D15110" t="str">
            <v>UN</v>
          </cell>
        </row>
        <row r="15111">
          <cell r="A15111" t="str">
            <v>0362-71</v>
          </cell>
          <cell r="B15111" t="str">
            <v>FIX DOS BOTOES CENTRAIS MS-04/MS-07</v>
          </cell>
          <cell r="C15111" t="str">
            <v>ROH</v>
          </cell>
          <cell r="D15111" t="str">
            <v>UN</v>
          </cell>
        </row>
        <row r="15112">
          <cell r="A15112" t="str">
            <v>0362-72</v>
          </cell>
          <cell r="B15112" t="str">
            <v>FIX ESQ. EIXO FT-03</v>
          </cell>
          <cell r="C15112" t="str">
            <v>ROH</v>
          </cell>
          <cell r="D15112" t="str">
            <v>UN</v>
          </cell>
        </row>
        <row r="15113">
          <cell r="A15113" t="str">
            <v>0362-73</v>
          </cell>
          <cell r="B15113" t="str">
            <v>FIX DIR. EIXO FT-03</v>
          </cell>
          <cell r="C15113" t="str">
            <v>ROH</v>
          </cell>
          <cell r="D15113" t="str">
            <v>UN</v>
          </cell>
        </row>
        <row r="15114">
          <cell r="A15114" t="str">
            <v>0362-74</v>
          </cell>
          <cell r="B15114" t="str">
            <v>CH.FIXACAO ANEL FT-03</v>
          </cell>
          <cell r="C15114" t="str">
            <v>ROH</v>
          </cell>
          <cell r="D15114" t="str">
            <v>UN</v>
          </cell>
        </row>
        <row r="15115">
          <cell r="A15115" t="str">
            <v>0362-75</v>
          </cell>
          <cell r="B15115" t="str">
            <v>FIXALCA INF. NO CB FT-03</v>
          </cell>
          <cell r="C15115" t="str">
            <v>ROH</v>
          </cell>
          <cell r="D15115" t="str">
            <v>UN</v>
          </cell>
        </row>
        <row r="15116">
          <cell r="A15116" t="str">
            <v>0362-76</v>
          </cell>
          <cell r="B15116" t="str">
            <v>FIXPAREDE V-90</v>
          </cell>
          <cell r="C15116" t="str">
            <v>ROH</v>
          </cell>
          <cell r="D15116" t="str">
            <v>UN</v>
          </cell>
        </row>
        <row r="15117">
          <cell r="A15117" t="str">
            <v>0362-77</v>
          </cell>
          <cell r="B15117" t="str">
            <v>FIX DIR. CONTROLADOR V-90</v>
          </cell>
          <cell r="C15117" t="str">
            <v>ROH</v>
          </cell>
          <cell r="D15117" t="str">
            <v>UN</v>
          </cell>
        </row>
        <row r="15118">
          <cell r="A15118" t="str">
            <v>0362-78</v>
          </cell>
          <cell r="B15118" t="str">
            <v>FIX ESQ. CONTROLADOR V-90</v>
          </cell>
          <cell r="C15118" t="str">
            <v>ROH</v>
          </cell>
          <cell r="D15118" t="str">
            <v>UN</v>
          </cell>
        </row>
        <row r="15119">
          <cell r="A15119" t="str">
            <v>0362-79</v>
          </cell>
          <cell r="B15119" t="str">
            <v>FIXCB V-90</v>
          </cell>
          <cell r="C15119" t="str">
            <v>ROH</v>
          </cell>
          <cell r="D15119" t="str">
            <v>UN</v>
          </cell>
        </row>
        <row r="15120">
          <cell r="A15120" t="str">
            <v>0362-80</v>
          </cell>
          <cell r="B15120" t="str">
            <v>FIX MT NA GRD TRAEIRA V-90</v>
          </cell>
          <cell r="C15120" t="str">
            <v>ROH</v>
          </cell>
          <cell r="D15120" t="str">
            <v>UN</v>
          </cell>
        </row>
        <row r="15121">
          <cell r="A15121" t="str">
            <v>0362-81</v>
          </cell>
          <cell r="B15121" t="str">
            <v>FIO TERMINAL FEMEA FR-07</v>
          </cell>
          <cell r="C15121" t="str">
            <v>ROH</v>
          </cell>
          <cell r="D15121" t="str">
            <v>UN</v>
          </cell>
        </row>
        <row r="15122">
          <cell r="A15122" t="str">
            <v>0362-82</v>
          </cell>
          <cell r="B15122" t="str">
            <v>FIO LED FR-07</v>
          </cell>
          <cell r="C15122" t="str">
            <v>ROH</v>
          </cell>
          <cell r="D15122" t="str">
            <v>UN</v>
          </cell>
        </row>
        <row r="15123">
          <cell r="A15123" t="str">
            <v>0362-83</v>
          </cell>
          <cell r="B15123" t="str">
            <v>FIX DOS BOTOES CENTRAIS MS-04 B</v>
          </cell>
          <cell r="C15123" t="str">
            <v>ROH</v>
          </cell>
          <cell r="D15123" t="str">
            <v>UN</v>
          </cell>
        </row>
        <row r="15124">
          <cell r="A15124" t="str">
            <v>0362-84</v>
          </cell>
          <cell r="B15124" t="str">
            <v>FIX METAL. COMPRESSOR[BB]</v>
          </cell>
          <cell r="C15124" t="str">
            <v>ROH</v>
          </cell>
          <cell r="D15124" t="str">
            <v>UN</v>
          </cell>
        </row>
        <row r="15125">
          <cell r="A15125" t="str">
            <v>0362-85</v>
          </cell>
          <cell r="B15125" t="str">
            <v>CH. TRAS. BB-01</v>
          </cell>
          <cell r="C15125" t="str">
            <v>ROH</v>
          </cell>
          <cell r="D15125" t="str">
            <v>UN</v>
          </cell>
        </row>
        <row r="15126">
          <cell r="A15126" t="str">
            <v>0362-88</v>
          </cell>
          <cell r="B15126" t="str">
            <v>SUP PLAS. PTFIXACAO INF.[M]</v>
          </cell>
          <cell r="C15126" t="str">
            <v>ROH</v>
          </cell>
          <cell r="D15126" t="str">
            <v>UN</v>
          </cell>
        </row>
        <row r="15127">
          <cell r="A15127" t="str">
            <v>0362-90</v>
          </cell>
          <cell r="B15127" t="str">
            <v>FIXMICA P-13</v>
          </cell>
          <cell r="C15127" t="str">
            <v>ROH</v>
          </cell>
          <cell r="D15127" t="str">
            <v>UN</v>
          </cell>
        </row>
        <row r="15128">
          <cell r="A15128" t="str">
            <v>0362-91</v>
          </cell>
          <cell r="B15128" t="str">
            <v>ANELFIXACAO P-13</v>
          </cell>
          <cell r="C15128" t="str">
            <v>ROH</v>
          </cell>
          <cell r="D15128" t="str">
            <v>UN</v>
          </cell>
        </row>
        <row r="15129">
          <cell r="A15129" t="str">
            <v>0362-93</v>
          </cell>
          <cell r="B15129" t="str">
            <v>FIX PLAS. PT TERM.[PE]</v>
          </cell>
          <cell r="C15129" t="str">
            <v>ROH</v>
          </cell>
          <cell r="D15129" t="str">
            <v>UN</v>
          </cell>
        </row>
        <row r="15130">
          <cell r="A15130" t="str">
            <v>0362-94</v>
          </cell>
          <cell r="B15130" t="str">
            <v>FIX PLAS. CB PL</v>
          </cell>
          <cell r="C15130" t="str">
            <v>ROH</v>
          </cell>
          <cell r="D15130" t="str">
            <v>UN</v>
          </cell>
        </row>
        <row r="15131">
          <cell r="A15131" t="str">
            <v>0362-95</v>
          </cell>
          <cell r="B15131" t="str">
            <v>FIX METAL. FUS. TERMI./ SENSOR TEMP.</v>
          </cell>
          <cell r="C15131" t="str">
            <v>ROH</v>
          </cell>
          <cell r="D15131" t="str">
            <v>UN</v>
          </cell>
        </row>
        <row r="15132">
          <cell r="A15132" t="str">
            <v>0362-96</v>
          </cell>
          <cell r="B15132" t="str">
            <v>FIX METAL. ELEM AQUEC.[AF]</v>
          </cell>
          <cell r="C15132" t="str">
            <v>ROH</v>
          </cell>
          <cell r="D15132" t="str">
            <v>UN</v>
          </cell>
        </row>
        <row r="15133">
          <cell r="A15133" t="str">
            <v>0362-97</v>
          </cell>
          <cell r="B15133" t="str">
            <v>FLUTUADOR PLAS.[UA]</v>
          </cell>
          <cell r="C15133" t="str">
            <v>ROH</v>
          </cell>
          <cell r="D15133" t="str">
            <v>UN</v>
          </cell>
        </row>
        <row r="15134">
          <cell r="A15134" t="str">
            <v>0362-98</v>
          </cell>
          <cell r="B15134" t="str">
            <v>FIX PLAS.VENTOI.[UA]</v>
          </cell>
          <cell r="C15134" t="str">
            <v>ROH</v>
          </cell>
          <cell r="D15134" t="str">
            <v>UN</v>
          </cell>
        </row>
        <row r="15135">
          <cell r="A15135" t="str">
            <v>0362-99</v>
          </cell>
          <cell r="B15135" t="str">
            <v>FIX METAL. FUS. TERMI.</v>
          </cell>
          <cell r="C15135" t="str">
            <v>ROH</v>
          </cell>
          <cell r="D15135" t="str">
            <v>UN</v>
          </cell>
        </row>
        <row r="15136">
          <cell r="A15136" t="str">
            <v>0363-03</v>
          </cell>
          <cell r="B15136" t="str">
            <v>CB PLAS. INF. EM-02</v>
          </cell>
          <cell r="C15136" t="str">
            <v>ROH</v>
          </cell>
          <cell r="D15136" t="str">
            <v>UN</v>
          </cell>
        </row>
        <row r="15137">
          <cell r="A15137" t="str">
            <v>0363-04</v>
          </cell>
          <cell r="B15137" t="str">
            <v>CB PLAS. SUP EM-02</v>
          </cell>
          <cell r="C15137" t="str">
            <v>ROH</v>
          </cell>
          <cell r="D15137" t="str">
            <v>UN</v>
          </cell>
        </row>
        <row r="15138">
          <cell r="A15138" t="str">
            <v>0363-05</v>
          </cell>
          <cell r="B15138" t="str">
            <v>PEGADOR PLAS. BRCESTA FRITURA[FT]</v>
          </cell>
          <cell r="C15138" t="str">
            <v>ROH</v>
          </cell>
          <cell r="D15138" t="str">
            <v>UN</v>
          </cell>
        </row>
        <row r="15139">
          <cell r="A15139" t="str">
            <v>0363-06</v>
          </cell>
          <cell r="B15139" t="str">
            <v>CB PLAS. INF. EM-03</v>
          </cell>
          <cell r="C15139" t="str">
            <v>ROH</v>
          </cell>
          <cell r="D15139" t="str">
            <v>UN</v>
          </cell>
        </row>
        <row r="15140">
          <cell r="A15140" t="str">
            <v>0363-07</v>
          </cell>
          <cell r="B15140" t="str">
            <v>CB PLAS. SUP EM-03</v>
          </cell>
          <cell r="C15140" t="str">
            <v>ROH</v>
          </cell>
          <cell r="D15140" t="str">
            <v>UN</v>
          </cell>
        </row>
        <row r="15141">
          <cell r="A15141" t="str">
            <v>0363-08</v>
          </cell>
          <cell r="B15141" t="str">
            <v>PEGADOR PLAS. PTCESTA FRITURA[FT]</v>
          </cell>
          <cell r="C15141" t="str">
            <v>ROH</v>
          </cell>
          <cell r="D15141" t="str">
            <v>UN</v>
          </cell>
        </row>
        <row r="15142">
          <cell r="A15142" t="str">
            <v>0363-09</v>
          </cell>
          <cell r="B15142" t="str">
            <v>PEGADOR PLAS. PTCESTA FRITURA[FT]</v>
          </cell>
          <cell r="C15142" t="str">
            <v>ROH</v>
          </cell>
          <cell r="D15142" t="str">
            <v>UN</v>
          </cell>
        </row>
        <row r="15143">
          <cell r="A15143" t="str">
            <v>0363-10</v>
          </cell>
          <cell r="B15143" t="str">
            <v>FIX PLAS. PT CB PL[P]</v>
          </cell>
          <cell r="C15143" t="str">
            <v>ROH</v>
          </cell>
          <cell r="D15143" t="str">
            <v>UN</v>
          </cell>
        </row>
        <row r="15144">
          <cell r="A15144" t="str">
            <v>0363-11</v>
          </cell>
          <cell r="B15144" t="str">
            <v>FIX PLAS. RS CB PL[P]</v>
          </cell>
          <cell r="C15144" t="str">
            <v>ROH</v>
          </cell>
          <cell r="D15144" t="str">
            <v>UN</v>
          </cell>
        </row>
        <row r="15145">
          <cell r="A15145" t="str">
            <v>0363-12</v>
          </cell>
          <cell r="B15145" t="str">
            <v>ANEL PLAS. RS FIXACAO[P]</v>
          </cell>
          <cell r="C15145" t="str">
            <v>ROH</v>
          </cell>
          <cell r="D15145" t="str">
            <v>UN</v>
          </cell>
        </row>
        <row r="15146">
          <cell r="A15146" t="str">
            <v>0363-13</v>
          </cell>
          <cell r="B15146" t="str">
            <v>FIX METAL. ATERRAMENTO[A]</v>
          </cell>
          <cell r="C15146" t="str">
            <v>ROH</v>
          </cell>
          <cell r="D15146" t="str">
            <v>UN</v>
          </cell>
        </row>
        <row r="15147">
          <cell r="A15147" t="str">
            <v>0363-14</v>
          </cell>
          <cell r="B15147" t="str">
            <v>FIX PLAS. CB PL[A]</v>
          </cell>
          <cell r="C15147" t="str">
            <v>ROH</v>
          </cell>
          <cell r="D15147" t="str">
            <v>UN</v>
          </cell>
        </row>
        <row r="15148">
          <cell r="A15148" t="str">
            <v>0363-15</v>
          </cell>
          <cell r="B15148" t="str">
            <v>FIX PLAS. RS CB PL[P]</v>
          </cell>
          <cell r="C15148" t="str">
            <v>ROH</v>
          </cell>
          <cell r="D15148" t="str">
            <v>UN</v>
          </cell>
        </row>
        <row r="15149">
          <cell r="A15149" t="str">
            <v>0363-16</v>
          </cell>
          <cell r="B15149" t="str">
            <v>FIX PLAS. CB PL</v>
          </cell>
          <cell r="C15149" t="str">
            <v>ROH</v>
          </cell>
          <cell r="D15149" t="str">
            <v>UN</v>
          </cell>
        </row>
        <row r="15150">
          <cell r="A15150" t="str">
            <v>0363-17</v>
          </cell>
          <cell r="B15150" t="str">
            <v>FIX PLAS.BASE[F]</v>
          </cell>
          <cell r="C15150" t="str">
            <v>ROH</v>
          </cell>
          <cell r="D15150" t="str">
            <v>UN</v>
          </cell>
        </row>
        <row r="15151">
          <cell r="A15151" t="str">
            <v>0363-18</v>
          </cell>
          <cell r="B15151" t="str">
            <v>FIX METAL. FUS. TERMI.</v>
          </cell>
          <cell r="C15151" t="str">
            <v>ROH</v>
          </cell>
          <cell r="D15151" t="str">
            <v>UN</v>
          </cell>
        </row>
        <row r="15152">
          <cell r="A15152" t="str">
            <v>0363-19</v>
          </cell>
          <cell r="B15152" t="str">
            <v>ANEL PLAS. CROMADA FIXACAO[P]</v>
          </cell>
          <cell r="C15152" t="str">
            <v>ROH</v>
          </cell>
          <cell r="D15152" t="str">
            <v>UN</v>
          </cell>
        </row>
        <row r="15153">
          <cell r="A15153" t="str">
            <v>0363-20</v>
          </cell>
          <cell r="B15153" t="str">
            <v>FIX PLAS. RS CB PL[P]</v>
          </cell>
          <cell r="C15153" t="str">
            <v>ROH</v>
          </cell>
          <cell r="D15153" t="str">
            <v>UN</v>
          </cell>
        </row>
        <row r="15154">
          <cell r="A15154" t="str">
            <v>0363-21</v>
          </cell>
          <cell r="B15154" t="str">
            <v>ANEL PLAS. PT FIXACAO[P]</v>
          </cell>
          <cell r="C15154" t="str">
            <v>ROH</v>
          </cell>
          <cell r="D15154" t="str">
            <v>UN</v>
          </cell>
        </row>
        <row r="15155">
          <cell r="A15155" t="str">
            <v>0363-22</v>
          </cell>
          <cell r="B15155" t="str">
            <v>FIX PLAS. CB PL[CR]</v>
          </cell>
          <cell r="C15155" t="str">
            <v>ROH</v>
          </cell>
          <cell r="D15155" t="str">
            <v>UN</v>
          </cell>
        </row>
        <row r="15156">
          <cell r="A15156" t="str">
            <v>0363-23</v>
          </cell>
          <cell r="B15156" t="str">
            <v>FIXADOR METÁLICO DO FUSÍVEL TÉRMICO</v>
          </cell>
          <cell r="C15156" t="str">
            <v>ROH</v>
          </cell>
          <cell r="D15156" t="str">
            <v>UN</v>
          </cell>
        </row>
        <row r="15157">
          <cell r="A15157" t="str">
            <v>0363-24</v>
          </cell>
          <cell r="B15157" t="str">
            <v>FIXADOR METÁLICO DA BASE</v>
          </cell>
          <cell r="C15157" t="str">
            <v>ROH</v>
          </cell>
          <cell r="D15157" t="str">
            <v>UN</v>
          </cell>
        </row>
        <row r="15158">
          <cell r="A15158" t="str">
            <v>0363-25</v>
          </cell>
          <cell r="B15158" t="str">
            <v>FIX METAL. FUS. TERMI.</v>
          </cell>
          <cell r="C15158" t="str">
            <v>ROH</v>
          </cell>
          <cell r="D15158" t="str">
            <v>UN</v>
          </cell>
        </row>
        <row r="15159">
          <cell r="A15159" t="str">
            <v>0363-26</v>
          </cell>
          <cell r="B15159" t="str">
            <v>FIX METAL. TERM.[PE]</v>
          </cell>
          <cell r="C15159" t="str">
            <v>ROH</v>
          </cell>
          <cell r="D15159" t="str">
            <v>UN</v>
          </cell>
        </row>
        <row r="15160">
          <cell r="A15160" t="str">
            <v>0363-27</v>
          </cell>
          <cell r="B15160" t="str">
            <v>FIX METAL.BASE[PE]</v>
          </cell>
          <cell r="C15160" t="str">
            <v>ROH</v>
          </cell>
          <cell r="D15160" t="str">
            <v>UN</v>
          </cell>
        </row>
        <row r="15161">
          <cell r="A15161" t="str">
            <v>0363-28</v>
          </cell>
          <cell r="B15161" t="str">
            <v>FIX METAL. FUS. TERMI.</v>
          </cell>
          <cell r="C15161" t="str">
            <v>ROH</v>
          </cell>
          <cell r="D15161" t="str">
            <v>UN</v>
          </cell>
        </row>
        <row r="15162">
          <cell r="A15162" t="str">
            <v>0363-29</v>
          </cell>
          <cell r="B15162" t="str">
            <v>FIX METAL. TERM.[PE]</v>
          </cell>
          <cell r="C15162" t="str">
            <v>ROH</v>
          </cell>
          <cell r="D15162" t="str">
            <v>UN</v>
          </cell>
        </row>
        <row r="15163">
          <cell r="A15163" t="str">
            <v>0363-30</v>
          </cell>
          <cell r="B15163" t="str">
            <v>FIX METAL.BASE[PE]</v>
          </cell>
          <cell r="C15163" t="str">
            <v>ROH</v>
          </cell>
          <cell r="D15163" t="str">
            <v>UN</v>
          </cell>
        </row>
        <row r="15164">
          <cell r="A15164" t="str">
            <v>0363-31</v>
          </cell>
          <cell r="B15164" t="str">
            <v>ANEL METÁLI CROMADO P/FIXAÇÃO CORPOS [P]</v>
          </cell>
          <cell r="C15164" t="str">
            <v>ROH</v>
          </cell>
          <cell r="D15164" t="str">
            <v>UN</v>
          </cell>
        </row>
        <row r="15165">
          <cell r="A15165" t="str">
            <v>0363-32</v>
          </cell>
          <cell r="B15165" t="str">
            <v>ANEL MET CHAMPAGNE FIXAÇÃO CORPOS [P]</v>
          </cell>
          <cell r="C15165" t="str">
            <v>ROH</v>
          </cell>
          <cell r="D15165" t="str">
            <v>UN</v>
          </cell>
        </row>
        <row r="15166">
          <cell r="A15166" t="str">
            <v>0363-33</v>
          </cell>
          <cell r="B15166" t="str">
            <v>FIXADOR DE BORRACHA DOS INDICADORES</v>
          </cell>
          <cell r="C15166" t="str">
            <v>ROH</v>
          </cell>
          <cell r="D15166" t="str">
            <v>UN</v>
          </cell>
        </row>
        <row r="15167">
          <cell r="A15167" t="str">
            <v>0364-02</v>
          </cell>
          <cell r="B15167" t="str">
            <v>ROLO MODEL. EM-02</v>
          </cell>
          <cell r="C15167" t="str">
            <v>ROH</v>
          </cell>
          <cell r="D15167" t="str">
            <v>UN</v>
          </cell>
        </row>
        <row r="15168">
          <cell r="A15168" t="str">
            <v>0364-04</v>
          </cell>
          <cell r="B15168" t="str">
            <v>ROLO MODEL. EM-03</v>
          </cell>
          <cell r="C15168" t="str">
            <v>ROH</v>
          </cell>
          <cell r="D15168" t="str">
            <v>UN</v>
          </cell>
        </row>
        <row r="15169">
          <cell r="A15169" t="str">
            <v>0364-05</v>
          </cell>
          <cell r="B15169" t="str">
            <v>ROLO MODEL. EM-05</v>
          </cell>
          <cell r="C15169" t="str">
            <v>ROH</v>
          </cell>
          <cell r="D15169" t="str">
            <v>UN</v>
          </cell>
        </row>
        <row r="15170">
          <cell r="A15170" t="str">
            <v>0364-06</v>
          </cell>
          <cell r="B15170" t="str">
            <v>ROLO MODEL. EM-06</v>
          </cell>
          <cell r="C15170" t="str">
            <v>ROH</v>
          </cell>
          <cell r="D15170" t="str">
            <v>UN</v>
          </cell>
        </row>
        <row r="15171">
          <cell r="A15171" t="str">
            <v>0364-07</v>
          </cell>
          <cell r="B15171" t="str">
            <v>PONTA ROLO MODEL. EM-08</v>
          </cell>
          <cell r="C15171" t="str">
            <v>ROH</v>
          </cell>
          <cell r="D15171" t="str">
            <v>UN</v>
          </cell>
        </row>
        <row r="15172">
          <cell r="A15172" t="str">
            <v>0364-08</v>
          </cell>
          <cell r="B15172" t="str">
            <v>ROLO MODEL. EM-08</v>
          </cell>
          <cell r="C15172" t="str">
            <v>ROH</v>
          </cell>
          <cell r="D15172" t="str">
            <v>UN</v>
          </cell>
        </row>
        <row r="15173">
          <cell r="A15173" t="str">
            <v>0364-09</v>
          </cell>
          <cell r="B15173" t="str">
            <v>CONE PLAS. LINGUICAS[MC]</v>
          </cell>
          <cell r="C15173" t="str">
            <v>ROH</v>
          </cell>
          <cell r="D15173" t="str">
            <v>UN</v>
          </cell>
        </row>
        <row r="15174">
          <cell r="A15174" t="str">
            <v>0364-10</v>
          </cell>
          <cell r="B15174" t="str">
            <v>CONE PLAS. BOLINHOS[MC]</v>
          </cell>
          <cell r="C15174" t="str">
            <v>ROH</v>
          </cell>
          <cell r="D15174" t="str">
            <v>UN</v>
          </cell>
        </row>
        <row r="15175">
          <cell r="A15175" t="str">
            <v>0364-11</v>
          </cell>
          <cell r="B15175" t="str">
            <v>MODEL. PLAS.LINGUICA BOLINHOS[MC]</v>
          </cell>
          <cell r="C15175" t="str">
            <v>ROH</v>
          </cell>
          <cell r="D15175" t="str">
            <v>UN</v>
          </cell>
        </row>
        <row r="15176">
          <cell r="A15176" t="str">
            <v>0364-19</v>
          </cell>
          <cell r="B15176" t="str">
            <v>FIX DOS CPS SC-04B</v>
          </cell>
          <cell r="C15176" t="str">
            <v>ROH</v>
          </cell>
          <cell r="D15176" t="str">
            <v>UN</v>
          </cell>
        </row>
        <row r="15177">
          <cell r="A15177" t="str">
            <v>0365-02</v>
          </cell>
          <cell r="B15177" t="str">
            <v>PONTA SUP EM-02</v>
          </cell>
          <cell r="C15177" t="str">
            <v>ROH</v>
          </cell>
          <cell r="D15177" t="str">
            <v>UN</v>
          </cell>
        </row>
        <row r="15178">
          <cell r="A15178" t="str">
            <v>0365-03</v>
          </cell>
          <cell r="B15178" t="str">
            <v>PONTASUP EM-03</v>
          </cell>
          <cell r="C15178" t="str">
            <v>ROH</v>
          </cell>
          <cell r="D15178" t="str">
            <v>UN</v>
          </cell>
        </row>
        <row r="15179">
          <cell r="A15179" t="str">
            <v>0365-04</v>
          </cell>
          <cell r="B15179" t="str">
            <v>PONTASUP EM-06</v>
          </cell>
          <cell r="C15179" t="str">
            <v>ROH</v>
          </cell>
          <cell r="D15179" t="str">
            <v>UN</v>
          </cell>
        </row>
        <row r="15180">
          <cell r="A15180" t="str">
            <v>0365-05</v>
          </cell>
          <cell r="B15180" t="str">
            <v>PONTASUP EM-07</v>
          </cell>
          <cell r="C15180" t="str">
            <v>ROH</v>
          </cell>
          <cell r="D15180" t="str">
            <v>UN</v>
          </cell>
        </row>
        <row r="15181">
          <cell r="A15181" t="str">
            <v>0366-05</v>
          </cell>
          <cell r="B15181" t="str">
            <v>PLCCONT.S EM-02</v>
          </cell>
          <cell r="C15181" t="str">
            <v>ROH</v>
          </cell>
          <cell r="D15181" t="str">
            <v>UN</v>
          </cell>
        </row>
        <row r="15182">
          <cell r="A15182" t="str">
            <v>0366-06</v>
          </cell>
          <cell r="B15182" t="str">
            <v>PLC NEGATIVA M-05</v>
          </cell>
          <cell r="C15182" t="str">
            <v>ROH</v>
          </cell>
          <cell r="D15182" t="str">
            <v>UN</v>
          </cell>
        </row>
        <row r="15183">
          <cell r="A15183" t="str">
            <v>0366-07</v>
          </cell>
          <cell r="B15183" t="str">
            <v>PLC POSITIVA M-05</v>
          </cell>
          <cell r="C15183" t="str">
            <v>ROH</v>
          </cell>
          <cell r="D15183" t="str">
            <v>UN</v>
          </cell>
        </row>
        <row r="15184">
          <cell r="A15184" t="str">
            <v>0366-08</v>
          </cell>
          <cell r="B15184" t="str">
            <v>PCI DISP./FUNCOES MONT[RP]</v>
          </cell>
          <cell r="C15184" t="str">
            <v>ROH</v>
          </cell>
          <cell r="D15184" t="str">
            <v>UN</v>
          </cell>
        </row>
        <row r="15185">
          <cell r="A15185" t="str">
            <v>0366-09</v>
          </cell>
          <cell r="B15185" t="str">
            <v>PCI PRINC SITONIA MAN MONT[RP]</v>
          </cell>
          <cell r="C15185" t="str">
            <v>ROH</v>
          </cell>
          <cell r="D15185" t="str">
            <v>UN</v>
          </cell>
        </row>
        <row r="15186">
          <cell r="A15186" t="str">
            <v>0366-10</v>
          </cell>
          <cell r="B15186" t="str">
            <v>PLACA DOS BOTÕES MCO-01</v>
          </cell>
          <cell r="C15186" t="str">
            <v>ROH</v>
          </cell>
          <cell r="D15186" t="str">
            <v>UN</v>
          </cell>
        </row>
        <row r="15187">
          <cell r="A15187" t="str">
            <v>0366-11</v>
          </cell>
          <cell r="B15187" t="str">
            <v>PCI PRINC SD CARD USB MONT[MCO]</v>
          </cell>
          <cell r="C15187" t="str">
            <v>ROH</v>
          </cell>
          <cell r="D15187" t="str">
            <v>UN</v>
          </cell>
        </row>
        <row r="15188">
          <cell r="A15188" t="str">
            <v>0366-12</v>
          </cell>
          <cell r="B15188" t="str">
            <v>PCI ENTRADA MIC GUITARRA MONT[MCO]</v>
          </cell>
          <cell r="C15188" t="str">
            <v>ROH</v>
          </cell>
          <cell r="D15188" t="str">
            <v>UN</v>
          </cell>
        </row>
        <row r="15189">
          <cell r="A15189" t="str">
            <v>0366-13</v>
          </cell>
          <cell r="B15189" t="str">
            <v>PCI CONEXOESBAT MONT[MCO]</v>
          </cell>
          <cell r="C15189" t="str">
            <v>ROH</v>
          </cell>
          <cell r="D15189" t="str">
            <v>UN</v>
          </cell>
        </row>
        <row r="15190">
          <cell r="A15190" t="str">
            <v>0366-14</v>
          </cell>
          <cell r="B15190" t="str">
            <v>PLC DOS BOTOES PLAY/PAUSE/PREVIOUS MS-08</v>
          </cell>
          <cell r="C15190" t="str">
            <v>ROH</v>
          </cell>
          <cell r="D15190" t="str">
            <v>UN</v>
          </cell>
        </row>
        <row r="15191">
          <cell r="A15191" t="str">
            <v>0366-15</v>
          </cell>
          <cell r="B15191" t="str">
            <v>PLC BOTAOVOLUME MS-08</v>
          </cell>
          <cell r="C15191" t="str">
            <v>ROH</v>
          </cell>
          <cell r="D15191" t="str">
            <v>UN</v>
          </cell>
        </row>
        <row r="15192">
          <cell r="A15192" t="str">
            <v>0366-16</v>
          </cell>
          <cell r="B15192" t="str">
            <v>PLC USB/MICRO SD/AUX, IN/PHONES MS-08</v>
          </cell>
          <cell r="C15192" t="str">
            <v>ROH</v>
          </cell>
          <cell r="D15192" t="str">
            <v>UN</v>
          </cell>
        </row>
        <row r="15193">
          <cell r="A15193" t="str">
            <v>0366-17</v>
          </cell>
          <cell r="B15193" t="str">
            <v>PLC PRINC MS-08</v>
          </cell>
          <cell r="C15193" t="str">
            <v>ROH</v>
          </cell>
          <cell r="D15193" t="str">
            <v>UN</v>
          </cell>
        </row>
        <row r="15194">
          <cell r="A15194" t="str">
            <v>0366-18</v>
          </cell>
          <cell r="B15194" t="str">
            <v>PLC LED P-17</v>
          </cell>
          <cell r="C15194" t="str">
            <v>ROH</v>
          </cell>
          <cell r="D15194" t="str">
            <v>UN</v>
          </cell>
        </row>
        <row r="15195">
          <cell r="A15195" t="str">
            <v>0366-19</v>
          </cell>
          <cell r="B15195" t="str">
            <v>PLC FONTE P-17</v>
          </cell>
          <cell r="C15195" t="str">
            <v>ROH</v>
          </cell>
          <cell r="D15195" t="str">
            <v>UN</v>
          </cell>
        </row>
        <row r="15196">
          <cell r="A15196" t="str">
            <v>0366-20</v>
          </cell>
          <cell r="B15196" t="str">
            <v>PLC ELETRÔNICA CHA L/D P-15</v>
          </cell>
          <cell r="C15196" t="str">
            <v>ROH</v>
          </cell>
          <cell r="D15196" t="str">
            <v>UN</v>
          </cell>
        </row>
        <row r="15197">
          <cell r="A15197" t="str">
            <v>0366-22</v>
          </cell>
          <cell r="B15197" t="str">
            <v>PCI FONTE MONT[BX]</v>
          </cell>
          <cell r="C15197" t="str">
            <v>ROH</v>
          </cell>
          <cell r="D15197" t="str">
            <v>UN</v>
          </cell>
        </row>
        <row r="15198">
          <cell r="A15198" t="str">
            <v>0366-23</v>
          </cell>
          <cell r="B15198" t="str">
            <v>PCI COMANDOS MONT[BX]</v>
          </cell>
          <cell r="C15198" t="str">
            <v>ROH</v>
          </cell>
          <cell r="D15198" t="str">
            <v>UN</v>
          </cell>
        </row>
        <row r="15199">
          <cell r="A15199" t="str">
            <v>0366-24</v>
          </cell>
          <cell r="B15199" t="str">
            <v>PCI FONTE MONT OUT: 5V IN: 220V [PE]</v>
          </cell>
          <cell r="C15199" t="str">
            <v>ROH</v>
          </cell>
          <cell r="D15199" t="str">
            <v>UN</v>
          </cell>
        </row>
        <row r="15200">
          <cell r="A15200" t="str">
            <v>0366-25</v>
          </cell>
          <cell r="B15200" t="str">
            <v>PLC VOLUME BX-16</v>
          </cell>
          <cell r="C15200" t="str">
            <v>ROH</v>
          </cell>
          <cell r="D15200" t="str">
            <v>UN</v>
          </cell>
        </row>
        <row r="15201">
          <cell r="A15201" t="str">
            <v>0366-26</v>
          </cell>
          <cell r="B15201" t="str">
            <v>PLC SINTONIZADORA BX-16</v>
          </cell>
          <cell r="C15201" t="str">
            <v>ROH</v>
          </cell>
          <cell r="D15201" t="str">
            <v>UN</v>
          </cell>
        </row>
        <row r="15202">
          <cell r="A15202" t="str">
            <v>0366-27</v>
          </cell>
          <cell r="B15202" t="str">
            <v>PLC FONTE+CONECTOR ADAPT, AC+CB BX-16</v>
          </cell>
          <cell r="C15202" t="str">
            <v>ROH</v>
          </cell>
          <cell r="D15202" t="str">
            <v>UN</v>
          </cell>
        </row>
        <row r="15203">
          <cell r="A15203" t="str">
            <v>0366-28</v>
          </cell>
          <cell r="B15203" t="str">
            <v>PLC PRINC BX-16</v>
          </cell>
          <cell r="C15203" t="str">
            <v>ROH</v>
          </cell>
          <cell r="D15203" t="str">
            <v>UN</v>
          </cell>
        </row>
        <row r="15204">
          <cell r="A15204" t="str">
            <v>0366-29</v>
          </cell>
          <cell r="B15204" t="str">
            <v>PLC DOS BOTOES STANDBY/MODE + CB BX-16</v>
          </cell>
          <cell r="C15204" t="str">
            <v>ROH</v>
          </cell>
          <cell r="D15204" t="str">
            <v>UN</v>
          </cell>
        </row>
        <row r="15205">
          <cell r="A15205" t="str">
            <v>0366-30</v>
          </cell>
          <cell r="B15205" t="str">
            <v>PLC VISOR + CB BX-16</v>
          </cell>
          <cell r="C15205" t="str">
            <v>ROH</v>
          </cell>
          <cell r="D15205" t="str">
            <v>UN</v>
          </cell>
        </row>
        <row r="15206">
          <cell r="A15206" t="str">
            <v>0366-31</v>
          </cell>
          <cell r="B15206" t="str">
            <v>PLC DOS BOTOES STOP/PLAY BX-16</v>
          </cell>
          <cell r="C15206" t="str">
            <v>ROH</v>
          </cell>
          <cell r="D15206" t="str">
            <v>UN</v>
          </cell>
        </row>
        <row r="15207">
          <cell r="A15207" t="str">
            <v>0366-32</v>
          </cell>
          <cell r="B15207" t="str">
            <v>PLC LED BX-16</v>
          </cell>
          <cell r="C15207" t="str">
            <v>ROH</v>
          </cell>
          <cell r="D15207" t="str">
            <v>UN</v>
          </cell>
        </row>
        <row r="15208">
          <cell r="A15208" t="str">
            <v>0366-33</v>
          </cell>
          <cell r="B15208" t="str">
            <v>PLC USB/SD CARD/AUX+CB BX-16</v>
          </cell>
          <cell r="C15208" t="str">
            <v>ROH</v>
          </cell>
          <cell r="D15208" t="str">
            <v>UN</v>
          </cell>
        </row>
        <row r="15209">
          <cell r="A15209" t="str">
            <v>0366-34</v>
          </cell>
          <cell r="B15209" t="str">
            <v>PLCCONTR 127V CL-02</v>
          </cell>
          <cell r="C15209" t="str">
            <v>ROH</v>
          </cell>
          <cell r="D15209" t="str">
            <v>UN</v>
          </cell>
        </row>
        <row r="15210">
          <cell r="A15210" t="str">
            <v>0366-35</v>
          </cell>
          <cell r="B15210" t="str">
            <v>PLCCONTR 220V CL-02</v>
          </cell>
          <cell r="C15210" t="str">
            <v>ROH</v>
          </cell>
          <cell r="D15210" t="str">
            <v>UN</v>
          </cell>
        </row>
        <row r="15211">
          <cell r="A15211" t="str">
            <v>0366-36</v>
          </cell>
          <cell r="B15211" t="str">
            <v>PCI FONTE MONT[BX]</v>
          </cell>
          <cell r="C15211" t="str">
            <v>ROH</v>
          </cell>
          <cell r="D15211" t="str">
            <v>UN</v>
          </cell>
        </row>
        <row r="15212">
          <cell r="A15212" t="str">
            <v>0366-37</v>
          </cell>
          <cell r="B15212" t="str">
            <v>PCI COMANDOS MONT[BX]</v>
          </cell>
          <cell r="C15212" t="str">
            <v>ROH</v>
          </cell>
          <cell r="D15212" t="str">
            <v>UN</v>
          </cell>
        </row>
        <row r="15213">
          <cell r="A15213" t="str">
            <v>0366-38</v>
          </cell>
          <cell r="B15213" t="str">
            <v>PLACA DOS POTENCIÔMETROS MCO-01</v>
          </cell>
          <cell r="C15213" t="str">
            <v>ROH</v>
          </cell>
          <cell r="D15213" t="str">
            <v>UN</v>
          </cell>
        </row>
        <row r="15214">
          <cell r="A15214" t="str">
            <v>0366-39</v>
          </cell>
          <cell r="B15214" t="str">
            <v>PLCINSTRUCOES PLAS. CZ[A]</v>
          </cell>
          <cell r="C15214" t="str">
            <v>ROH</v>
          </cell>
          <cell r="D15214" t="str">
            <v>UN</v>
          </cell>
        </row>
        <row r="15215">
          <cell r="A15215" t="str">
            <v>0366-41</v>
          </cell>
          <cell r="B15215" t="str">
            <v>PCI PRINC 4,5VDC MONT[CR]</v>
          </cell>
          <cell r="C15215" t="str">
            <v>ROH</v>
          </cell>
          <cell r="D15215" t="str">
            <v>UN</v>
          </cell>
        </row>
        <row r="15216">
          <cell r="A15216" t="str">
            <v>0366-43</v>
          </cell>
          <cell r="B15216" t="str">
            <v>PCI FONTE MONT OUT: 12V IN: 127-220V[UA]</v>
          </cell>
          <cell r="C15216" t="str">
            <v>ROH</v>
          </cell>
          <cell r="D15216" t="str">
            <v>UN</v>
          </cell>
        </row>
        <row r="15217">
          <cell r="A15217" t="str">
            <v>0366-44</v>
          </cell>
          <cell r="B15217" t="str">
            <v>PCI INDIC. MONT[UA]</v>
          </cell>
          <cell r="C15217" t="str">
            <v>ROH</v>
          </cell>
          <cell r="D15217" t="str">
            <v>UN</v>
          </cell>
        </row>
        <row r="15218">
          <cell r="A15218" t="str">
            <v>0366-45</v>
          </cell>
          <cell r="B15218" t="str">
            <v>PCI PRINC MONT[BG]</v>
          </cell>
          <cell r="C15218" t="str">
            <v>ROH</v>
          </cell>
          <cell r="D15218" t="str">
            <v>UN</v>
          </cell>
        </row>
        <row r="15219">
          <cell r="A15219" t="str">
            <v>0366-46</v>
          </cell>
          <cell r="B15219" t="str">
            <v>PCIUND OTICA MONT[BX]</v>
          </cell>
          <cell r="C15219" t="str">
            <v>ROH</v>
          </cell>
          <cell r="D15219" t="str">
            <v>UN</v>
          </cell>
        </row>
        <row r="15220">
          <cell r="A15220" t="str">
            <v>0366-49</v>
          </cell>
          <cell r="B15220" t="str">
            <v>PCI CONTR MONT-CJ 127V[CL]</v>
          </cell>
          <cell r="C15220" t="str">
            <v>ROH</v>
          </cell>
          <cell r="D15220" t="str">
            <v>UN</v>
          </cell>
        </row>
        <row r="15221">
          <cell r="A15221" t="str">
            <v>0366-50</v>
          </cell>
          <cell r="B15221" t="str">
            <v>PCI CONTR MONT-CJ 220V[CL]</v>
          </cell>
          <cell r="C15221" t="str">
            <v>ROH</v>
          </cell>
          <cell r="D15221" t="str">
            <v>UN</v>
          </cell>
        </row>
        <row r="15222">
          <cell r="A15222" t="str">
            <v>0366-51</v>
          </cell>
          <cell r="B15222" t="str">
            <v>PCI FONTE MONT OUT: 5V IN: 220V [PE]</v>
          </cell>
          <cell r="C15222" t="str">
            <v>ROH</v>
          </cell>
          <cell r="D15222" t="str">
            <v>UN</v>
          </cell>
        </row>
        <row r="15223">
          <cell r="A15223" t="str">
            <v>0366-52</v>
          </cell>
          <cell r="B15223" t="str">
            <v>PCI COMANDOS DISP. MONT[PE]</v>
          </cell>
          <cell r="C15223" t="str">
            <v>ROH</v>
          </cell>
          <cell r="D15223" t="str">
            <v>UN</v>
          </cell>
        </row>
        <row r="15224">
          <cell r="A15224" t="str">
            <v>0366-53</v>
          </cell>
          <cell r="B15224" t="str">
            <v>PCI FONTE MONT OUT: 5V IN: 220V [PE]</v>
          </cell>
          <cell r="C15224" t="str">
            <v>ROH</v>
          </cell>
          <cell r="D15224" t="str">
            <v>UN</v>
          </cell>
        </row>
        <row r="15225">
          <cell r="A15225" t="str">
            <v>0366-56</v>
          </cell>
          <cell r="B15225" t="str">
            <v>PCI COMANDOS DISP. MONT[PE]</v>
          </cell>
          <cell r="C15225" t="str">
            <v>ROH</v>
          </cell>
          <cell r="D15225" t="str">
            <v>UN</v>
          </cell>
        </row>
        <row r="15226">
          <cell r="A15226" t="str">
            <v>0366-57</v>
          </cell>
          <cell r="B15226" t="str">
            <v>PCI COMANDOS DISP. MONT[PE]</v>
          </cell>
          <cell r="C15226" t="str">
            <v>ROH</v>
          </cell>
          <cell r="D15226" t="str">
            <v>UN</v>
          </cell>
        </row>
        <row r="15227">
          <cell r="A15227" t="str">
            <v>0366-58</v>
          </cell>
          <cell r="B15227" t="str">
            <v>PCI FONTE MONT OUT: 5V IN: 127V [PE]</v>
          </cell>
          <cell r="C15227" t="str">
            <v>ROH</v>
          </cell>
          <cell r="D15227" t="str">
            <v>UN</v>
          </cell>
        </row>
        <row r="15228">
          <cell r="A15228" t="str">
            <v>0366-59</v>
          </cell>
          <cell r="B15228" t="str">
            <v>PCI FONTE MONT OUT: 5V IN: 220V [PE]</v>
          </cell>
          <cell r="C15228" t="str">
            <v>ROH</v>
          </cell>
          <cell r="D15228" t="str">
            <v>UN</v>
          </cell>
        </row>
        <row r="15229">
          <cell r="A15229" t="str">
            <v>0366-60</v>
          </cell>
          <cell r="B15229" t="str">
            <v>TERMINAL ENTRADAMIC[CM]</v>
          </cell>
          <cell r="C15229" t="str">
            <v>ROH</v>
          </cell>
          <cell r="D15229" t="str">
            <v>UN</v>
          </cell>
        </row>
        <row r="15230">
          <cell r="A15230" t="str">
            <v>0366-61</v>
          </cell>
          <cell r="B15230" t="str">
            <v>PCI EQUALIZADOR MONT[CM]</v>
          </cell>
          <cell r="C15230" t="str">
            <v>ROH</v>
          </cell>
          <cell r="D15230" t="str">
            <v>UN</v>
          </cell>
        </row>
        <row r="15231">
          <cell r="A15231" t="str">
            <v>0366-62</v>
          </cell>
          <cell r="B15231" t="str">
            <v>PCI USB/SD MONT[CM]</v>
          </cell>
          <cell r="C15231" t="str">
            <v>ROH</v>
          </cell>
          <cell r="D15231" t="str">
            <v>UN</v>
          </cell>
        </row>
        <row r="15232">
          <cell r="A15232" t="str">
            <v>0366-63</v>
          </cell>
          <cell r="B15232" t="str">
            <v>TERMINAL ENTRADA AUD AUXILIAR[CM]</v>
          </cell>
          <cell r="C15232" t="str">
            <v>ROH</v>
          </cell>
          <cell r="D15232" t="str">
            <v>UN</v>
          </cell>
        </row>
        <row r="15233">
          <cell r="A15233" t="str">
            <v>0366-64</v>
          </cell>
          <cell r="B15233" t="str">
            <v>PCI TWEETER MONT[CM]</v>
          </cell>
          <cell r="C15233" t="str">
            <v>ROH</v>
          </cell>
          <cell r="D15233" t="str">
            <v>UN</v>
          </cell>
        </row>
        <row r="15234">
          <cell r="A15234" t="str">
            <v>0366-65</v>
          </cell>
          <cell r="B15234" t="str">
            <v>PCI AMPLIFICADORA MONT[CM]</v>
          </cell>
          <cell r="C15234" t="str">
            <v>ROH</v>
          </cell>
          <cell r="D15234" t="str">
            <v>UN</v>
          </cell>
        </row>
        <row r="15235">
          <cell r="A15235" t="str">
            <v>0366-66</v>
          </cell>
          <cell r="B15235" t="str">
            <v>PCI MIC MONT[CM]</v>
          </cell>
          <cell r="C15235" t="str">
            <v>ROH</v>
          </cell>
          <cell r="D15235" t="str">
            <v>UN</v>
          </cell>
        </row>
        <row r="15236">
          <cell r="A15236" t="str">
            <v>0366-67</v>
          </cell>
          <cell r="B15236" t="str">
            <v>PCI ENTRADA AUXILIAR 12V MONT[CM]</v>
          </cell>
          <cell r="C15236" t="str">
            <v>ROH</v>
          </cell>
          <cell r="D15236" t="str">
            <v>UN</v>
          </cell>
        </row>
        <row r="15237">
          <cell r="A15237" t="str">
            <v>0366-68</v>
          </cell>
          <cell r="B15237" t="str">
            <v>PCI VOLUME MONT[CM]</v>
          </cell>
          <cell r="C15237" t="str">
            <v>ROH</v>
          </cell>
          <cell r="D15237" t="str">
            <v>UN</v>
          </cell>
        </row>
        <row r="15238">
          <cell r="A15238" t="str">
            <v>0366-69</v>
          </cell>
          <cell r="B15238" t="str">
            <v>PCITOM MONT[CM]</v>
          </cell>
          <cell r="C15238" t="str">
            <v>ROH</v>
          </cell>
          <cell r="D15238" t="str">
            <v>UN</v>
          </cell>
        </row>
        <row r="15239">
          <cell r="A15239" t="str">
            <v>0366-70</v>
          </cell>
          <cell r="B15239" t="str">
            <v>PCI PRINC HY-T100 127V ELETROIMA MONT[T</v>
          </cell>
          <cell r="C15239" t="str">
            <v>ROH</v>
          </cell>
          <cell r="D15239" t="str">
            <v>UN</v>
          </cell>
        </row>
        <row r="15240">
          <cell r="A15240" t="str">
            <v>0366-71</v>
          </cell>
          <cell r="B15240" t="str">
            <v>PCI PRINC HY-T100 220V ELETROIMA MONT[T</v>
          </cell>
          <cell r="C15240" t="str">
            <v>ROH</v>
          </cell>
          <cell r="D15240" t="str">
            <v>UN</v>
          </cell>
        </row>
        <row r="15241">
          <cell r="A15241" t="str">
            <v>0366-72</v>
          </cell>
          <cell r="B15241" t="str">
            <v>PCI PRINC MONT[EA]</v>
          </cell>
          <cell r="C15241" t="str">
            <v>ROH</v>
          </cell>
          <cell r="D15241" t="str">
            <v>UN</v>
          </cell>
        </row>
        <row r="15242">
          <cell r="A15242" t="str">
            <v>0366-74</v>
          </cell>
          <cell r="B15242" t="str">
            <v>PCI COMANDOS DISP. MONT[PE]</v>
          </cell>
          <cell r="C15242" t="str">
            <v>ROH</v>
          </cell>
          <cell r="D15242" t="str">
            <v>UN</v>
          </cell>
        </row>
        <row r="15243">
          <cell r="A15243" t="str">
            <v>0366-75</v>
          </cell>
          <cell r="B15243" t="str">
            <v>PCI FONTE MONT OUT: 5V IN: 127V [PE]</v>
          </cell>
          <cell r="C15243" t="str">
            <v>ROH</v>
          </cell>
          <cell r="D15243" t="str">
            <v>UN</v>
          </cell>
        </row>
        <row r="15244">
          <cell r="A15244" t="str">
            <v>0366-76</v>
          </cell>
          <cell r="B15244" t="str">
            <v>PCI FONTE MONT OUT: 5V IN: 220V [PE]</v>
          </cell>
          <cell r="C15244" t="str">
            <v>ROH</v>
          </cell>
          <cell r="D15244" t="str">
            <v>UN</v>
          </cell>
        </row>
        <row r="15245">
          <cell r="A15245" t="str">
            <v>0366-77</v>
          </cell>
          <cell r="B15245" t="str">
            <v>PCI FONTE MONT OUT: 10,5V IN: 220V [PE]</v>
          </cell>
          <cell r="C15245" t="str">
            <v>ROH</v>
          </cell>
          <cell r="D15245" t="str">
            <v>UN</v>
          </cell>
        </row>
        <row r="15246">
          <cell r="A15246" t="str">
            <v>0366-80</v>
          </cell>
          <cell r="B15246" t="str">
            <v>PCI COMANDO MONT[T]</v>
          </cell>
          <cell r="C15246" t="str">
            <v>ROH</v>
          </cell>
          <cell r="D15246" t="str">
            <v>UN</v>
          </cell>
        </row>
        <row r="15247">
          <cell r="A15247" t="str">
            <v>0366-82</v>
          </cell>
          <cell r="B15247" t="str">
            <v>PCI COMANDO DISP. MONT[PF]</v>
          </cell>
          <cell r="C15247" t="str">
            <v>ROH</v>
          </cell>
          <cell r="D15247" t="str">
            <v>UN</v>
          </cell>
        </row>
        <row r="15248">
          <cell r="A15248" t="str">
            <v>0366-83</v>
          </cell>
          <cell r="B15248" t="str">
            <v>PCI FONTE MONT 127V[PF]</v>
          </cell>
          <cell r="C15248" t="str">
            <v>ROH</v>
          </cell>
          <cell r="D15248" t="str">
            <v>UN</v>
          </cell>
        </row>
        <row r="15249">
          <cell r="A15249" t="str">
            <v>0366-84</v>
          </cell>
          <cell r="B15249" t="str">
            <v>PCI FONTE MONT 220V [PF]</v>
          </cell>
          <cell r="C15249" t="str">
            <v>ROH</v>
          </cell>
          <cell r="D15249" t="str">
            <v>UN</v>
          </cell>
        </row>
        <row r="15250">
          <cell r="A15250" t="str">
            <v>0366-85</v>
          </cell>
          <cell r="B15250" t="str">
            <v>PCI MPEG MONT[D]</v>
          </cell>
          <cell r="C15250" t="str">
            <v>ROH</v>
          </cell>
          <cell r="D15250" t="str">
            <v>UN</v>
          </cell>
        </row>
        <row r="15251">
          <cell r="A15251" t="str">
            <v>0366-86</v>
          </cell>
          <cell r="B15251" t="str">
            <v>PCI FONTE MONT[D]</v>
          </cell>
          <cell r="C15251" t="str">
            <v>ROH</v>
          </cell>
          <cell r="D15251" t="str">
            <v>UN</v>
          </cell>
        </row>
        <row r="15252">
          <cell r="A15252" t="str">
            <v>0366-87</v>
          </cell>
          <cell r="B15252" t="str">
            <v>PCI FRT MONT[D]</v>
          </cell>
          <cell r="C15252" t="str">
            <v>ROH</v>
          </cell>
          <cell r="D15252" t="str">
            <v>UN</v>
          </cell>
        </row>
        <row r="15253">
          <cell r="A15253" t="str">
            <v>0366-88</v>
          </cell>
          <cell r="B15253" t="str">
            <v>PCI ENTRADA MIC MONT[MCO]</v>
          </cell>
          <cell r="C15253" t="str">
            <v>ROH</v>
          </cell>
          <cell r="D15253" t="str">
            <v>UN</v>
          </cell>
        </row>
        <row r="15254">
          <cell r="A15254" t="str">
            <v>0366-89</v>
          </cell>
          <cell r="B15254" t="str">
            <v>PCI PRINC BLUET. MONT[MCO-05]</v>
          </cell>
          <cell r="C15254" t="str">
            <v>ROH</v>
          </cell>
          <cell r="D15254" t="str">
            <v>UN</v>
          </cell>
        </row>
        <row r="15255">
          <cell r="A15255" t="str">
            <v>0366-90</v>
          </cell>
          <cell r="B15255" t="str">
            <v>PCI PRINC BLUET. MONT[MCO-04]</v>
          </cell>
          <cell r="C15255" t="str">
            <v>ROH</v>
          </cell>
          <cell r="D15255" t="str">
            <v>UN</v>
          </cell>
        </row>
        <row r="15256">
          <cell r="A15256" t="str">
            <v>0366-91</v>
          </cell>
          <cell r="B15256" t="str">
            <v>PCICHA ON/OFF LG-15 MONT[EM]</v>
          </cell>
          <cell r="C15256" t="str">
            <v>ROH</v>
          </cell>
          <cell r="D15256" t="str">
            <v>UN</v>
          </cell>
        </row>
        <row r="15257">
          <cell r="A15257" t="str">
            <v>0366-92</v>
          </cell>
          <cell r="B15257" t="str">
            <v>PCI PRINC MONT[BG]</v>
          </cell>
          <cell r="C15257" t="str">
            <v>ROH</v>
          </cell>
          <cell r="D15257" t="str">
            <v>UN</v>
          </cell>
        </row>
        <row r="15258">
          <cell r="A15258" t="str">
            <v>0366-93</v>
          </cell>
          <cell r="B15258" t="str">
            <v>PCI ENTRADA MIC MONT[HT]</v>
          </cell>
          <cell r="C15258" t="str">
            <v>ROH</v>
          </cell>
          <cell r="D15258" t="str">
            <v>UN</v>
          </cell>
        </row>
        <row r="15259">
          <cell r="A15259" t="str">
            <v>0366-94</v>
          </cell>
          <cell r="B15259" t="str">
            <v>PCI ON/OFF LED[FPF]</v>
          </cell>
          <cell r="C15259" t="str">
            <v>ROH</v>
          </cell>
          <cell r="D15259" t="str">
            <v>UN</v>
          </cell>
        </row>
        <row r="15260">
          <cell r="A15260" t="str">
            <v>0366-95</v>
          </cell>
          <cell r="B15260" t="str">
            <v>PCI 12205-4,8V DOS INDIC.ESBAT MONT[FPF]</v>
          </cell>
          <cell r="C15260" t="str">
            <v>ROH</v>
          </cell>
          <cell r="D15260" t="str">
            <v>UN</v>
          </cell>
        </row>
        <row r="15261">
          <cell r="A15261" t="str">
            <v>0366-96</v>
          </cell>
          <cell r="B15261" t="str">
            <v>PCI RETIFICADORA AC MONT 127V [M]</v>
          </cell>
          <cell r="C15261" t="str">
            <v>ROH</v>
          </cell>
          <cell r="D15261" t="str">
            <v>UN</v>
          </cell>
        </row>
        <row r="15262">
          <cell r="A15262" t="str">
            <v>0366-97</v>
          </cell>
          <cell r="B15262" t="str">
            <v>PCI RETIFICADORA AC MONT 220V [M]</v>
          </cell>
          <cell r="C15262" t="str">
            <v>ROH</v>
          </cell>
          <cell r="D15262" t="str">
            <v>UN</v>
          </cell>
        </row>
        <row r="15263">
          <cell r="A15263" t="str">
            <v>0366-98</v>
          </cell>
          <cell r="B15263" t="str">
            <v>PCI CONEXOES MONT[MCO]</v>
          </cell>
          <cell r="C15263" t="str">
            <v>ROH</v>
          </cell>
          <cell r="D15263" t="str">
            <v>UN</v>
          </cell>
        </row>
        <row r="15264">
          <cell r="A15264" t="str">
            <v>0366-99</v>
          </cell>
          <cell r="B15264" t="str">
            <v>PCI DAS CHA MONT[MCO]</v>
          </cell>
          <cell r="C15264" t="str">
            <v>ROH</v>
          </cell>
          <cell r="D15264" t="str">
            <v>UN</v>
          </cell>
        </row>
        <row r="15265">
          <cell r="A15265" t="str">
            <v>0367-02</v>
          </cell>
          <cell r="B15265" t="str">
            <v>ESC. EM-02</v>
          </cell>
          <cell r="C15265" t="str">
            <v>ROH</v>
          </cell>
          <cell r="D15265" t="str">
            <v>UN</v>
          </cell>
        </row>
        <row r="15266">
          <cell r="A15266" t="str">
            <v>0367-03</v>
          </cell>
          <cell r="B15266" t="str">
            <v>ESC. EM-03</v>
          </cell>
          <cell r="C15266" t="str">
            <v>ROH</v>
          </cell>
          <cell r="D15266" t="str">
            <v>UN</v>
          </cell>
        </row>
        <row r="15267">
          <cell r="A15267" t="str">
            <v>0367-04</v>
          </cell>
          <cell r="B15267" t="str">
            <v>ESC. EM-06</v>
          </cell>
          <cell r="C15267" t="str">
            <v>ROH</v>
          </cell>
          <cell r="D15267" t="str">
            <v>UN</v>
          </cell>
        </row>
        <row r="15268">
          <cell r="A15268" t="str">
            <v>0367-05</v>
          </cell>
          <cell r="B15268" t="str">
            <v>ESC. EM-07</v>
          </cell>
          <cell r="C15268" t="str">
            <v>ROH</v>
          </cell>
          <cell r="D15268" t="str">
            <v>UN</v>
          </cell>
        </row>
        <row r="15269">
          <cell r="A15269" t="str">
            <v>0367-06</v>
          </cell>
          <cell r="B15269" t="str">
            <v>ESC. NCLAQUEC. METAL. BR[ER]</v>
          </cell>
          <cell r="C15269" t="str">
            <v>ROH</v>
          </cell>
          <cell r="D15269" t="str">
            <v>UN</v>
          </cell>
        </row>
        <row r="15270">
          <cell r="A15270" t="str">
            <v>0367-07</v>
          </cell>
          <cell r="B15270" t="str">
            <v>ESC. ROTATICA PLAS. PT[RB]</v>
          </cell>
          <cell r="C15270" t="str">
            <v>ROH</v>
          </cell>
          <cell r="D15270" t="str">
            <v>UN</v>
          </cell>
        </row>
        <row r="15271">
          <cell r="A15271" t="str">
            <v>0367-08</v>
          </cell>
          <cell r="B15271" t="str">
            <v>ESC. NCLAQUEC. METAL. BR[ER]</v>
          </cell>
          <cell r="C15271" t="str">
            <v>ROH</v>
          </cell>
          <cell r="D15271" t="str">
            <v>UN</v>
          </cell>
        </row>
        <row r="15272">
          <cell r="A15272" t="str">
            <v>0367-09</v>
          </cell>
          <cell r="B15272" t="str">
            <v>ESC. NCLAQUEC. METAL. RS[ER]</v>
          </cell>
          <cell r="C15272" t="str">
            <v>ROH</v>
          </cell>
          <cell r="D15272" t="str">
            <v>UN</v>
          </cell>
        </row>
        <row r="15273">
          <cell r="A15273" t="str">
            <v>0367-10</v>
          </cell>
          <cell r="B15273" t="str">
            <v>ESC. ROTATIVA PLAS. CZ[RB]</v>
          </cell>
          <cell r="C15273" t="str">
            <v>ROH</v>
          </cell>
          <cell r="D15273" t="str">
            <v>UN</v>
          </cell>
        </row>
        <row r="15274">
          <cell r="A15274" t="str">
            <v>0367-11</v>
          </cell>
          <cell r="B15274" t="str">
            <v>ESCOVA CENTRAL [RB-14/RB-15]</v>
          </cell>
          <cell r="C15274" t="str">
            <v>ROH</v>
          </cell>
          <cell r="D15274" t="str">
            <v>UN</v>
          </cell>
        </row>
        <row r="15275">
          <cell r="A15275" t="str">
            <v>0367-12</v>
          </cell>
          <cell r="B15275" t="str">
            <v>ESCOVA LATERAL [RB-12/RB-13]</v>
          </cell>
          <cell r="C15275" t="str">
            <v>ROH</v>
          </cell>
          <cell r="D15275" t="str">
            <v>UN</v>
          </cell>
        </row>
        <row r="15276">
          <cell r="A15276" t="str">
            <v>0367-13</v>
          </cell>
          <cell r="B15276" t="str">
            <v>ESCOVA LATERAL [RB-14/RB-15]</v>
          </cell>
          <cell r="C15276" t="str">
            <v>ROH</v>
          </cell>
          <cell r="D15276" t="str">
            <v>UN</v>
          </cell>
        </row>
        <row r="15277">
          <cell r="A15277" t="str">
            <v>0368-02</v>
          </cell>
          <cell r="B15277" t="str">
            <v>ACIONADOREM-02</v>
          </cell>
          <cell r="C15277" t="str">
            <v>ROH</v>
          </cell>
          <cell r="D15277" t="str">
            <v>UN</v>
          </cell>
        </row>
        <row r="15278">
          <cell r="A15278" t="str">
            <v>0368-03</v>
          </cell>
          <cell r="B15278" t="str">
            <v>ACIONADOR CHA LATAC, MT KM-01</v>
          </cell>
          <cell r="C15278" t="str">
            <v>ROH</v>
          </cell>
          <cell r="D15278" t="str">
            <v>UN</v>
          </cell>
        </row>
        <row r="15279">
          <cell r="A15279" t="str">
            <v>0368-04</v>
          </cell>
          <cell r="B15279" t="str">
            <v>ACIONADOR CHA TRAS.AC, MT KM-01</v>
          </cell>
          <cell r="C15279" t="str">
            <v>ROH</v>
          </cell>
          <cell r="D15279" t="str">
            <v>UN</v>
          </cell>
        </row>
        <row r="15280">
          <cell r="A15280" t="str">
            <v>0368-05</v>
          </cell>
          <cell r="B15280" t="str">
            <v>ACIONADOR EM-03</v>
          </cell>
          <cell r="C15280" t="str">
            <v>ROH</v>
          </cell>
          <cell r="D15280" t="str">
            <v>UN</v>
          </cell>
        </row>
        <row r="15281">
          <cell r="A15281" t="str">
            <v>0368-06</v>
          </cell>
          <cell r="B15281" t="str">
            <v>TRAVA METAL. CP SUP[B]</v>
          </cell>
          <cell r="C15281" t="str">
            <v>ROH</v>
          </cell>
          <cell r="D15281" t="str">
            <v>UN</v>
          </cell>
        </row>
        <row r="15282">
          <cell r="A15282" t="str">
            <v>0368-07</v>
          </cell>
          <cell r="B15282" t="str">
            <v>ACIONADOR DAS CHA L/D MP-04</v>
          </cell>
          <cell r="C15282" t="str">
            <v>ROH</v>
          </cell>
          <cell r="D15282" t="str">
            <v>UN</v>
          </cell>
        </row>
        <row r="15283">
          <cell r="A15283" t="str">
            <v>0368-08</v>
          </cell>
          <cell r="B15283" t="str">
            <v>ACIONADOR EM-06</v>
          </cell>
          <cell r="C15283" t="str">
            <v>ROH</v>
          </cell>
          <cell r="D15283" t="str">
            <v>UN</v>
          </cell>
        </row>
        <row r="15284">
          <cell r="A15284" t="str">
            <v>0368-09</v>
          </cell>
          <cell r="B15284" t="str">
            <v>MOLA ACIONADOR EM-06</v>
          </cell>
          <cell r="C15284" t="str">
            <v>ROH</v>
          </cell>
          <cell r="D15284" t="str">
            <v>UN</v>
          </cell>
        </row>
        <row r="15285">
          <cell r="A15285" t="str">
            <v>0368-10</v>
          </cell>
          <cell r="B15285" t="str">
            <v>TRAVAMOLA EM-06</v>
          </cell>
          <cell r="C15285" t="str">
            <v>ROH</v>
          </cell>
          <cell r="D15285" t="str">
            <v>UN</v>
          </cell>
        </row>
        <row r="15286">
          <cell r="A15286" t="str">
            <v>0368-11</v>
          </cell>
          <cell r="B15286" t="str">
            <v>MOLA ACIONADOR EM-08</v>
          </cell>
          <cell r="C15286" t="str">
            <v>ROH</v>
          </cell>
          <cell r="D15286" t="str">
            <v>UN</v>
          </cell>
        </row>
        <row r="15287">
          <cell r="A15287" t="str">
            <v>0368-12</v>
          </cell>
          <cell r="B15287" t="str">
            <v>TRAVAMOLA EM-08</v>
          </cell>
          <cell r="C15287" t="str">
            <v>ROH</v>
          </cell>
          <cell r="D15287" t="str">
            <v>UN</v>
          </cell>
        </row>
        <row r="15288">
          <cell r="A15288" t="str">
            <v>0368-13</v>
          </cell>
          <cell r="B15288" t="str">
            <v>ACIONADOR EM-07</v>
          </cell>
          <cell r="C15288" t="str">
            <v>ROH</v>
          </cell>
          <cell r="D15288" t="str">
            <v>UN</v>
          </cell>
        </row>
        <row r="15289">
          <cell r="A15289" t="str">
            <v>0368-14</v>
          </cell>
          <cell r="B15289" t="str">
            <v>ATUADOR PLAS. PTCHA[FLO]</v>
          </cell>
          <cell r="C15289" t="str">
            <v>ROH</v>
          </cell>
          <cell r="D15289" t="str">
            <v>UN</v>
          </cell>
        </row>
        <row r="15290">
          <cell r="A15290" t="str">
            <v>0368-15</v>
          </cell>
          <cell r="B15290" t="str">
            <v>GUIA PLAS. TERM.[FD]</v>
          </cell>
          <cell r="C15290" t="str">
            <v>ROH</v>
          </cell>
          <cell r="D15290" t="str">
            <v>UN</v>
          </cell>
        </row>
        <row r="15291">
          <cell r="A15291" t="str">
            <v>0368-16</v>
          </cell>
          <cell r="B15291" t="str">
            <v>ARRASTADOR DAS LÂMINAS PLÁSTICO [DG]</v>
          </cell>
          <cell r="C15291" t="str">
            <v>ROH</v>
          </cell>
          <cell r="D15291" t="str">
            <v>UN</v>
          </cell>
        </row>
        <row r="15292">
          <cell r="A15292" t="str">
            <v>0368-17</v>
          </cell>
          <cell r="B15292" t="str">
            <v>ACIONADOR PLÁSTICO DA CHAVE [ES]</v>
          </cell>
          <cell r="C15292" t="str">
            <v>ROH</v>
          </cell>
          <cell r="D15292" t="str">
            <v>UN</v>
          </cell>
        </row>
        <row r="15293">
          <cell r="A15293" t="str">
            <v>0368-18</v>
          </cell>
          <cell r="B15293" t="str">
            <v>GUIA PLAS. TERM.[FD]</v>
          </cell>
          <cell r="C15293" t="str">
            <v>ROH</v>
          </cell>
          <cell r="D15293" t="str">
            <v>UN</v>
          </cell>
        </row>
        <row r="15294">
          <cell r="A15294" t="str">
            <v>0368-19</v>
          </cell>
          <cell r="B15294" t="str">
            <v>ACIONADOR PLÁSTICO DA CHAVE [ES]</v>
          </cell>
          <cell r="C15294" t="str">
            <v>ROH</v>
          </cell>
          <cell r="D15294" t="str">
            <v>UN</v>
          </cell>
        </row>
        <row r="15295">
          <cell r="A15295" t="str">
            <v>0368-20</v>
          </cell>
          <cell r="B15295" t="str">
            <v>SUPORTE PLÁSTICO DA CHAVE [ES]</v>
          </cell>
          <cell r="C15295" t="str">
            <v>ROH</v>
          </cell>
          <cell r="D15295" t="str">
            <v>UN</v>
          </cell>
        </row>
        <row r="15296">
          <cell r="A15296" t="str">
            <v>0368-21</v>
          </cell>
          <cell r="B15296" t="str">
            <v>ACIONADOR PLÁSTICO DA CHAVE [ES]</v>
          </cell>
          <cell r="C15296" t="str">
            <v>ROH</v>
          </cell>
          <cell r="D15296" t="str">
            <v>UN</v>
          </cell>
        </row>
        <row r="15297">
          <cell r="A15297" t="str">
            <v>0368-22</v>
          </cell>
          <cell r="B15297" t="str">
            <v>SUPORTE PLÁSTICO DA CHAVE [ES]</v>
          </cell>
          <cell r="C15297" t="str">
            <v>ROH</v>
          </cell>
          <cell r="D15297" t="str">
            <v>UN</v>
          </cell>
        </row>
        <row r="15298">
          <cell r="A15298" t="str">
            <v>0368-23</v>
          </cell>
          <cell r="B15298" t="str">
            <v>AMORTECEDOR DE SILICONE</v>
          </cell>
          <cell r="C15298" t="str">
            <v>ROH</v>
          </cell>
          <cell r="D15298" t="str">
            <v>UN</v>
          </cell>
        </row>
        <row r="15299">
          <cell r="A15299" t="str">
            <v>0368-24</v>
          </cell>
          <cell r="B15299" t="str">
            <v>TRAVA PLÁSTICA ROSE [P]</v>
          </cell>
          <cell r="C15299" t="str">
            <v>ROH</v>
          </cell>
          <cell r="D15299" t="str">
            <v>UN</v>
          </cell>
        </row>
        <row r="15300">
          <cell r="A15300" t="str">
            <v>0368-25</v>
          </cell>
          <cell r="B15300" t="str">
            <v>TRAVA DA BANDEJA PLÁSTICA PRETA [PG]</v>
          </cell>
          <cell r="C15300" t="str">
            <v>ROH</v>
          </cell>
          <cell r="D15300" t="str">
            <v>UN</v>
          </cell>
        </row>
        <row r="15301">
          <cell r="A15301" t="str">
            <v>0368-26</v>
          </cell>
          <cell r="B15301" t="str">
            <v>AMORTECEDOR DE SILICONE DA TECLA [C]</v>
          </cell>
          <cell r="C15301" t="str">
            <v>ROH</v>
          </cell>
          <cell r="D15301" t="str">
            <v>UN</v>
          </cell>
        </row>
        <row r="15302">
          <cell r="A15302" t="str">
            <v>0368-27</v>
          </cell>
          <cell r="B15302" t="str">
            <v>ACIONADOR PLÁSTICO DA CHAVE [ES]</v>
          </cell>
          <cell r="C15302" t="str">
            <v>ROH</v>
          </cell>
          <cell r="D15302" t="str">
            <v>UN</v>
          </cell>
        </row>
        <row r="15303">
          <cell r="A15303" t="str">
            <v>0370-22</v>
          </cell>
          <cell r="B15303" t="str">
            <v>SUPORTE DO ALTO-FALANTE BRANCO</v>
          </cell>
          <cell r="C15303" t="str">
            <v>HALB</v>
          </cell>
          <cell r="D15303" t="str">
            <v>UN</v>
          </cell>
        </row>
        <row r="15304">
          <cell r="A15304" t="str">
            <v>0370-71</v>
          </cell>
          <cell r="B15304" t="str">
            <v>PCI FONTE EXTERNA</v>
          </cell>
          <cell r="C15304" t="str">
            <v>HALB</v>
          </cell>
          <cell r="D15304" t="str">
            <v>UN</v>
          </cell>
        </row>
        <row r="15305">
          <cell r="A15305" t="str">
            <v>0375-01</v>
          </cell>
          <cell r="B15305" t="str">
            <v>OMELETEIRA ELET. OM-03 127V/60Hz</v>
          </cell>
          <cell r="C15305" t="str">
            <v>HAWA</v>
          </cell>
          <cell r="D15305" t="str">
            <v>UN</v>
          </cell>
        </row>
        <row r="15306">
          <cell r="A15306" t="str">
            <v>0375-02</v>
          </cell>
          <cell r="B15306" t="str">
            <v>OMELETEIRA ELET. OM-03 220V/60Hz</v>
          </cell>
          <cell r="C15306" t="str">
            <v>HAWA</v>
          </cell>
          <cell r="D15306" t="str">
            <v>UN</v>
          </cell>
        </row>
        <row r="15307">
          <cell r="A15307" t="str">
            <v>0382-02</v>
          </cell>
          <cell r="B15307" t="str">
            <v>CONTR REM.[D]</v>
          </cell>
          <cell r="C15307" t="str">
            <v>ROH</v>
          </cell>
          <cell r="D15307" t="str">
            <v>UN</v>
          </cell>
        </row>
        <row r="15308">
          <cell r="A15308" t="str">
            <v>0382-03</v>
          </cell>
          <cell r="B15308" t="str">
            <v>CONTR REM.[MS]</v>
          </cell>
          <cell r="C15308" t="str">
            <v>ROH</v>
          </cell>
          <cell r="D15308" t="str">
            <v>UN</v>
          </cell>
        </row>
        <row r="15309">
          <cell r="A15309" t="str">
            <v>0382-04</v>
          </cell>
          <cell r="B15309" t="str">
            <v>CONTR REM.[MS]</v>
          </cell>
          <cell r="C15309" t="str">
            <v>ROH</v>
          </cell>
          <cell r="D15309" t="str">
            <v>UN</v>
          </cell>
        </row>
        <row r="15310">
          <cell r="A15310" t="str">
            <v>0382-05</v>
          </cell>
          <cell r="B15310" t="str">
            <v>CONTR REM.[MS]</v>
          </cell>
          <cell r="C15310" t="str">
            <v>ROH</v>
          </cell>
          <cell r="D15310" t="str">
            <v>UN</v>
          </cell>
        </row>
        <row r="15311">
          <cell r="A15311" t="str">
            <v>0382-06</v>
          </cell>
          <cell r="B15311" t="str">
            <v>CONTR REM.(PILHAS NAO INCLUSAS)[D]</v>
          </cell>
          <cell r="C15311" t="str">
            <v>ROH</v>
          </cell>
          <cell r="D15311" t="str">
            <v>UN</v>
          </cell>
        </row>
        <row r="15312">
          <cell r="A15312" t="str">
            <v>0382-07</v>
          </cell>
          <cell r="B15312" t="str">
            <v>CONTR REM.[HT]</v>
          </cell>
          <cell r="C15312" t="str">
            <v>ROH</v>
          </cell>
          <cell r="D15312" t="str">
            <v>UN</v>
          </cell>
        </row>
        <row r="15313">
          <cell r="A15313" t="str">
            <v>0382-08</v>
          </cell>
          <cell r="B15313" t="str">
            <v>CONTR REM. (PILHAS NAO INCLUSAS)[MS]</v>
          </cell>
          <cell r="C15313" t="str">
            <v>ROH</v>
          </cell>
          <cell r="D15313" t="str">
            <v>UN</v>
          </cell>
        </row>
        <row r="15314">
          <cell r="A15314" t="str">
            <v>0382-09</v>
          </cell>
          <cell r="B15314" t="str">
            <v>CONTROLE REMOTO PLÁST BRANCO GRAVADO[CL]</v>
          </cell>
          <cell r="C15314" t="str">
            <v>ROH</v>
          </cell>
          <cell r="D15314" t="str">
            <v>UN</v>
          </cell>
        </row>
        <row r="15315">
          <cell r="A15315" t="str">
            <v>0382-10</v>
          </cell>
          <cell r="B15315" t="str">
            <v>CONTR REM. (PILHAS NAO INCLUSAS)[MS]</v>
          </cell>
          <cell r="C15315" t="str">
            <v>ROH</v>
          </cell>
          <cell r="D15315" t="str">
            <v>UN</v>
          </cell>
        </row>
        <row r="15316">
          <cell r="A15316" t="str">
            <v>0382-11</v>
          </cell>
          <cell r="B15316" t="str">
            <v>CONTR REM. (PILHAS NAO INCLUSAS)[D]</v>
          </cell>
          <cell r="C15316" t="str">
            <v>ROH</v>
          </cell>
          <cell r="D15316" t="str">
            <v>UN</v>
          </cell>
        </row>
        <row r="15317">
          <cell r="A15317" t="str">
            <v>0382-12</v>
          </cell>
          <cell r="B15317" t="str">
            <v>CONTR REM.(PILHAS NAO INCLUSAS)[D]</v>
          </cell>
          <cell r="C15317" t="str">
            <v>ROH</v>
          </cell>
          <cell r="D15317" t="str">
            <v>UN</v>
          </cell>
        </row>
        <row r="15318">
          <cell r="A15318" t="str">
            <v>0382-13</v>
          </cell>
          <cell r="B15318" t="str">
            <v>CONTR REM.[HT]</v>
          </cell>
          <cell r="C15318" t="str">
            <v>ROH</v>
          </cell>
          <cell r="D15318" t="str">
            <v>UN</v>
          </cell>
        </row>
        <row r="15319">
          <cell r="A15319" t="str">
            <v>0382-14</v>
          </cell>
          <cell r="B15319" t="str">
            <v>CONTR REM.[MS]</v>
          </cell>
          <cell r="C15319" t="str">
            <v>ROH</v>
          </cell>
          <cell r="D15319" t="str">
            <v>UN</v>
          </cell>
        </row>
        <row r="15320">
          <cell r="A15320" t="str">
            <v>0382-15</v>
          </cell>
          <cell r="B15320" t="str">
            <v>CONTROLE REMOTO PLÁST BRANCO GRAVADO[CL]</v>
          </cell>
          <cell r="C15320" t="str">
            <v>ROH</v>
          </cell>
          <cell r="D15320" t="str">
            <v>UN</v>
          </cell>
        </row>
        <row r="15321">
          <cell r="A15321" t="str">
            <v>0382-16</v>
          </cell>
          <cell r="B15321" t="str">
            <v>CONTR REM. PLAS. PT[D]</v>
          </cell>
          <cell r="C15321" t="str">
            <v>ROH</v>
          </cell>
          <cell r="D15321" t="str">
            <v>UN</v>
          </cell>
        </row>
        <row r="15322">
          <cell r="A15322" t="str">
            <v>0382-17</v>
          </cell>
          <cell r="B15322" t="str">
            <v>CONTR REM.[MS]</v>
          </cell>
          <cell r="C15322" t="str">
            <v>ROH</v>
          </cell>
          <cell r="D15322" t="str">
            <v>UN</v>
          </cell>
        </row>
        <row r="15323">
          <cell r="A15323" t="str">
            <v>0382-18</v>
          </cell>
          <cell r="B15323" t="str">
            <v>CONTR REM.[CL]</v>
          </cell>
          <cell r="C15323" t="str">
            <v>ROH</v>
          </cell>
          <cell r="D15323" t="str">
            <v>UN</v>
          </cell>
        </row>
        <row r="15324">
          <cell r="A15324" t="str">
            <v>0382-19</v>
          </cell>
          <cell r="B15324" t="str">
            <v>CONTROLE REMOTO DVD PRETO S/ PILHA</v>
          </cell>
          <cell r="C15324" t="str">
            <v>HALB</v>
          </cell>
          <cell r="D15324" t="str">
            <v>UN</v>
          </cell>
        </row>
        <row r="15325">
          <cell r="A15325" t="str">
            <v>0382-20</v>
          </cell>
          <cell r="B15325" t="str">
            <v>CONTR REM. (PILHAS NAO INCLUSAS)[D]</v>
          </cell>
          <cell r="C15325" t="str">
            <v>ROH</v>
          </cell>
          <cell r="D15325" t="str">
            <v>UN</v>
          </cell>
        </row>
        <row r="15326">
          <cell r="A15326" t="str">
            <v>0382-21</v>
          </cell>
          <cell r="B15326" t="str">
            <v>CONTR REM. (PILHAS NAO INCLUSAS)[D]</v>
          </cell>
          <cell r="C15326" t="str">
            <v>ROH</v>
          </cell>
          <cell r="D15326" t="str">
            <v>UN</v>
          </cell>
        </row>
        <row r="15327">
          <cell r="A15327" t="str">
            <v>0382-22</v>
          </cell>
          <cell r="B15327" t="str">
            <v>CONTR REM.[D]</v>
          </cell>
          <cell r="C15327" t="str">
            <v>ROH</v>
          </cell>
          <cell r="D15327" t="str">
            <v>UN</v>
          </cell>
        </row>
        <row r="15328">
          <cell r="A15328" t="str">
            <v>0382-23</v>
          </cell>
          <cell r="B15328" t="str">
            <v>CONTR REM. PLAS. RS[D]</v>
          </cell>
          <cell r="C15328" t="str">
            <v>ROH</v>
          </cell>
          <cell r="D15328" t="str">
            <v>UN</v>
          </cell>
        </row>
        <row r="15329">
          <cell r="A15329" t="str">
            <v>0382-24</v>
          </cell>
          <cell r="B15329" t="str">
            <v>CONTROLE REMOTO BRANCO [VTE-02]</v>
          </cell>
          <cell r="C15329" t="str">
            <v>ROH</v>
          </cell>
          <cell r="D15329" t="str">
            <v>UN</v>
          </cell>
        </row>
        <row r="15330">
          <cell r="A15330" t="str">
            <v>0382-25</v>
          </cell>
          <cell r="B15330" t="str">
            <v>CONTROLE REMOTO SMART FAN</v>
          </cell>
          <cell r="C15330" t="str">
            <v>ROH</v>
          </cell>
          <cell r="D15330" t="str">
            <v>UN</v>
          </cell>
        </row>
        <row r="15331">
          <cell r="A15331" t="str">
            <v>0382-26</v>
          </cell>
          <cell r="B15331" t="str">
            <v>CONTR REM. PLAS. PT[CM]</v>
          </cell>
          <cell r="C15331" t="str">
            <v>ROH</v>
          </cell>
          <cell r="D15331" t="str">
            <v>UN</v>
          </cell>
        </row>
        <row r="15332">
          <cell r="A15332" t="str">
            <v>0382-27</v>
          </cell>
          <cell r="B15332" t="str">
            <v>CONTROLE REMOTO VTE-02 220V</v>
          </cell>
          <cell r="C15332" t="str">
            <v>ROH</v>
          </cell>
          <cell r="D15332" t="str">
            <v>UN</v>
          </cell>
        </row>
        <row r="15333">
          <cell r="A15333" t="str">
            <v>0382-28</v>
          </cell>
          <cell r="B15333" t="str">
            <v>CONTR REM.[CL]</v>
          </cell>
          <cell r="C15333" t="str">
            <v>ROH</v>
          </cell>
          <cell r="D15333" t="str">
            <v>UN</v>
          </cell>
        </row>
        <row r="15334">
          <cell r="A15334" t="str">
            <v>0382-29</v>
          </cell>
          <cell r="B15334" t="str">
            <v>PLC RECEPTORA CONTR REM. CL-02</v>
          </cell>
          <cell r="C15334" t="str">
            <v>ROH</v>
          </cell>
          <cell r="D15334" t="str">
            <v>UN</v>
          </cell>
        </row>
        <row r="15335">
          <cell r="A15335" t="str">
            <v>0382-30</v>
          </cell>
          <cell r="B15335" t="str">
            <v>MODULO RECEPTOR VTE-02 127V</v>
          </cell>
          <cell r="C15335" t="str">
            <v>ROH</v>
          </cell>
          <cell r="D15335" t="str">
            <v>UN</v>
          </cell>
        </row>
        <row r="15336">
          <cell r="A15336" t="str">
            <v>0382-31</v>
          </cell>
          <cell r="B15336" t="str">
            <v>MODULO RECEPTOR VTE-02 220V</v>
          </cell>
          <cell r="C15336" t="str">
            <v>ROH</v>
          </cell>
          <cell r="D15336" t="str">
            <v>UN</v>
          </cell>
        </row>
        <row r="15337">
          <cell r="A15337" t="str">
            <v>0382-32</v>
          </cell>
          <cell r="B15337" t="str">
            <v>CONTROLE REMOTO PRETO [VTE-04]</v>
          </cell>
          <cell r="C15337" t="str">
            <v>ROH</v>
          </cell>
          <cell r="D15337" t="str">
            <v>UN</v>
          </cell>
        </row>
        <row r="15338">
          <cell r="A15338" t="str">
            <v>0382-33</v>
          </cell>
          <cell r="B15338" t="str">
            <v>SC CH E PAINEL40+PLACA ELETRO BIV[VT-CR]</v>
          </cell>
          <cell r="C15338" t="str">
            <v>ROH</v>
          </cell>
          <cell r="D15338" t="str">
            <v>UN</v>
          </cell>
        </row>
        <row r="15339">
          <cell r="A15339" t="str">
            <v>0382-34</v>
          </cell>
          <cell r="B15339" t="str">
            <v>CONTROLE REMOTO+SUPORTEMONDIAL PR[VT-CR]</v>
          </cell>
          <cell r="C15339" t="str">
            <v>ROH</v>
          </cell>
          <cell r="D15339" t="str">
            <v>UN</v>
          </cell>
        </row>
        <row r="15340">
          <cell r="A15340" t="str">
            <v>0382-35</v>
          </cell>
          <cell r="B15340" t="str">
            <v>CONTR REM.[CM]</v>
          </cell>
          <cell r="C15340" t="str">
            <v>ROH</v>
          </cell>
          <cell r="D15340" t="str">
            <v>UN</v>
          </cell>
        </row>
        <row r="15341">
          <cell r="A15341" t="str">
            <v>0382-36</v>
          </cell>
          <cell r="B15341" t="str">
            <v>CONTR REM. PLAS. PT GRAV[SB]</v>
          </cell>
          <cell r="C15341" t="str">
            <v>ROH</v>
          </cell>
          <cell r="D15341" t="str">
            <v>UN</v>
          </cell>
        </row>
        <row r="15342">
          <cell r="A15342" t="str">
            <v>0382-37</v>
          </cell>
          <cell r="B15342" t="str">
            <v>CI RECEPTOR CR [VTE]</v>
          </cell>
          <cell r="C15342" t="str">
            <v>ROH</v>
          </cell>
          <cell r="D15342" t="str">
            <v>UN</v>
          </cell>
        </row>
        <row r="15343">
          <cell r="A15343" t="str">
            <v>0382-38</v>
          </cell>
          <cell r="B15343" t="str">
            <v>CONTROLE REMOTO DVD PRETO D-17</v>
          </cell>
          <cell r="C15343" t="str">
            <v>HALB</v>
          </cell>
          <cell r="D15343" t="str">
            <v>UN</v>
          </cell>
        </row>
        <row r="15344">
          <cell r="A15344" t="str">
            <v>0382-39</v>
          </cell>
          <cell r="B15344" t="str">
            <v>CONTROLE REMOTO + SUPORTE PRETO [VPS-44]</v>
          </cell>
          <cell r="C15344" t="str">
            <v>ROH</v>
          </cell>
          <cell r="D15344" t="str">
            <v>UN</v>
          </cell>
        </row>
        <row r="15345">
          <cell r="A15345" t="str">
            <v>0382-40</v>
          </cell>
          <cell r="B15345" t="str">
            <v>SC PAINEL TOUCH+PLACA ELETRO BIV[VPS-44]</v>
          </cell>
          <cell r="C15345" t="str">
            <v>ROH</v>
          </cell>
          <cell r="D15345" t="str">
            <v>UN</v>
          </cell>
        </row>
        <row r="15346">
          <cell r="A15346" t="str">
            <v>0382-41</v>
          </cell>
          <cell r="B15346" t="str">
            <v>CONTROLE REMOTO DVD PRETO S/ PILHA</v>
          </cell>
          <cell r="C15346" t="str">
            <v>HALB</v>
          </cell>
          <cell r="D15346" t="str">
            <v>UN</v>
          </cell>
        </row>
        <row r="15347">
          <cell r="A15347" t="str">
            <v>0382-42</v>
          </cell>
          <cell r="B15347" t="str">
            <v>CONTR REM.[CM]</v>
          </cell>
          <cell r="C15347" t="str">
            <v>ROH</v>
          </cell>
          <cell r="D15347" t="str">
            <v>UN</v>
          </cell>
        </row>
        <row r="15348">
          <cell r="A15348" t="str">
            <v>0382-43</v>
          </cell>
          <cell r="B15348" t="str">
            <v>PARTES CONTROLE REMOTO</v>
          </cell>
          <cell r="C15348" t="str">
            <v>ROH</v>
          </cell>
          <cell r="D15348" t="str">
            <v>UN</v>
          </cell>
        </row>
        <row r="15349">
          <cell r="A15349" t="str">
            <v>0382-44</v>
          </cell>
          <cell r="B15349" t="str">
            <v>CONTR REM.-PILHAS NAO INCLUSAS[D]</v>
          </cell>
          <cell r="C15349" t="str">
            <v>ROH</v>
          </cell>
          <cell r="D15349" t="str">
            <v>UN</v>
          </cell>
        </row>
        <row r="15350">
          <cell r="A15350" t="str">
            <v>0382-45</v>
          </cell>
          <cell r="B15350" t="str">
            <v>CONTR REM. PLAS. PT[CM-06]</v>
          </cell>
          <cell r="C15350" t="str">
            <v>ROH</v>
          </cell>
          <cell r="D15350" t="str">
            <v>UN</v>
          </cell>
        </row>
        <row r="15351">
          <cell r="A15351" t="str">
            <v>0382-46</v>
          </cell>
          <cell r="B15351" t="str">
            <v>CONTROLE REMOTO + SUPORTE (SEM LOGO)</v>
          </cell>
          <cell r="C15351" t="str">
            <v>ROH</v>
          </cell>
          <cell r="D15351" t="str">
            <v>UN</v>
          </cell>
        </row>
        <row r="15352">
          <cell r="A15352" t="str">
            <v>0382-47</v>
          </cell>
          <cell r="B15352" t="str">
            <v>CONTR REM. PT[CM-07]</v>
          </cell>
          <cell r="C15352" t="str">
            <v>ROH</v>
          </cell>
          <cell r="D15352" t="str">
            <v>UN</v>
          </cell>
        </row>
        <row r="15353">
          <cell r="A15353" t="str">
            <v>0382-48</v>
          </cell>
          <cell r="B15353" t="str">
            <v>CONTR REM. PLAS. PT[CM-10]</v>
          </cell>
          <cell r="C15353" t="str">
            <v>ROH</v>
          </cell>
          <cell r="D15353" t="str">
            <v>UN</v>
          </cell>
        </row>
        <row r="15354">
          <cell r="A15354" t="str">
            <v>0382-49</v>
          </cell>
          <cell r="B15354" t="str">
            <v>CONTR REM. PT[MCO]</v>
          </cell>
          <cell r="C15354" t="str">
            <v>ROH</v>
          </cell>
          <cell r="D15354" t="str">
            <v>UN</v>
          </cell>
        </row>
        <row r="15355">
          <cell r="A15355" t="str">
            <v>0382-50</v>
          </cell>
          <cell r="B15355" t="str">
            <v>CONTR REM. PLAS.[CM-12]</v>
          </cell>
          <cell r="C15355" t="str">
            <v>ROH</v>
          </cell>
          <cell r="D15355" t="str">
            <v>UN</v>
          </cell>
        </row>
        <row r="15356">
          <cell r="A15356" t="str">
            <v>0382-51</v>
          </cell>
          <cell r="B15356" t="str">
            <v>CONTR REM. PLAS.[CM-11]</v>
          </cell>
          <cell r="C15356" t="str">
            <v>ROH</v>
          </cell>
          <cell r="D15356" t="str">
            <v>UN</v>
          </cell>
        </row>
        <row r="15357">
          <cell r="A15357" t="str">
            <v>0382-52</v>
          </cell>
          <cell r="B15357" t="str">
            <v>CONTR REM.[CL-03]</v>
          </cell>
          <cell r="C15357" t="str">
            <v>ROH</v>
          </cell>
          <cell r="D15357" t="str">
            <v>UN</v>
          </cell>
        </row>
        <row r="15358">
          <cell r="A15358" t="str">
            <v>0382-53</v>
          </cell>
          <cell r="B15358" t="str">
            <v>SC PAINEL DIGITAL AIR FRYER [AFN-40-DI]</v>
          </cell>
          <cell r="C15358" t="str">
            <v>ROH</v>
          </cell>
          <cell r="D15358" t="str">
            <v>UN</v>
          </cell>
        </row>
        <row r="15359">
          <cell r="A15359" t="str">
            <v>0382-54</v>
          </cell>
          <cell r="B15359" t="str">
            <v>TELA DO PAINEL DIGITAL [AFN-40-DI]</v>
          </cell>
          <cell r="C15359" t="str">
            <v>ROH</v>
          </cell>
          <cell r="D15359" t="str">
            <v>UN</v>
          </cell>
        </row>
        <row r="15360">
          <cell r="A15360" t="str">
            <v>0382-55</v>
          </cell>
          <cell r="B15360" t="str">
            <v>TELA DO PAINEL DIGITAL [AFON]</v>
          </cell>
          <cell r="C15360" t="str">
            <v>ROH</v>
          </cell>
          <cell r="D15360" t="str">
            <v>UN</v>
          </cell>
        </row>
        <row r="15361">
          <cell r="A15361" t="str">
            <v>0382-56</v>
          </cell>
          <cell r="B15361" t="str">
            <v>PLACA ELETRONICA 127V/220V [AFON]</v>
          </cell>
          <cell r="C15361" t="str">
            <v>ROH</v>
          </cell>
          <cell r="D15361" t="str">
            <v>UN</v>
          </cell>
        </row>
        <row r="15362">
          <cell r="A15362" t="str">
            <v>0382-57</v>
          </cell>
          <cell r="B15362" t="str">
            <v>PLACA ELETRONICA DISPLAY 127V [AFON]</v>
          </cell>
          <cell r="C15362" t="str">
            <v>ROH</v>
          </cell>
          <cell r="D15362" t="str">
            <v>UN</v>
          </cell>
        </row>
        <row r="15363">
          <cell r="A15363" t="str">
            <v>0382-58</v>
          </cell>
          <cell r="B15363" t="str">
            <v>PLACA ELETRONICA DISPLAY 220V [AFON]</v>
          </cell>
          <cell r="C15363" t="str">
            <v>ROH</v>
          </cell>
          <cell r="D15363" t="str">
            <v>UN</v>
          </cell>
        </row>
        <row r="15364">
          <cell r="A15364" t="str">
            <v>0382-59</v>
          </cell>
          <cell r="B15364" t="str">
            <v>SC PL ELETRÔN DISPLAY 120V/ºF+CAPA[AFON]</v>
          </cell>
          <cell r="C15364" t="str">
            <v>ROH</v>
          </cell>
          <cell r="D15364" t="str">
            <v>UN</v>
          </cell>
        </row>
        <row r="15365">
          <cell r="A15365" t="str">
            <v>0382-60</v>
          </cell>
          <cell r="B15365" t="str">
            <v>TELA DO PAINEL DIGITAL [AFON] (ºF)</v>
          </cell>
          <cell r="C15365" t="str">
            <v>ROH</v>
          </cell>
          <cell r="D15365" t="str">
            <v>UN</v>
          </cell>
        </row>
        <row r="15366">
          <cell r="A15366" t="str">
            <v>0382-61</v>
          </cell>
          <cell r="B15366" t="str">
            <v>SC PL ELETRÔNICA DISPLAY 127V+CAPA[AFON]</v>
          </cell>
          <cell r="C15366" t="str">
            <v>ROH</v>
          </cell>
          <cell r="D15366" t="str">
            <v>UN</v>
          </cell>
        </row>
        <row r="15367">
          <cell r="A15367" t="str">
            <v>0382-62</v>
          </cell>
          <cell r="B15367" t="str">
            <v>SC PL ELETRÔNICA DISPLAY 220V+CAPA[AFON]</v>
          </cell>
          <cell r="C15367" t="str">
            <v>ROH</v>
          </cell>
          <cell r="D15367" t="str">
            <v>UN</v>
          </cell>
        </row>
        <row r="15368">
          <cell r="A15368" t="str">
            <v>0382-63</v>
          </cell>
          <cell r="B15368" t="str">
            <v>TELA DO PAINEL DIGITAL [AFON-13-IMT]</v>
          </cell>
          <cell r="C15368" t="str">
            <v>ROH</v>
          </cell>
          <cell r="D15368" t="str">
            <v>UN</v>
          </cell>
        </row>
        <row r="15369">
          <cell r="A15369" t="str">
            <v>0382-64</v>
          </cell>
          <cell r="B15369" t="str">
            <v>SC PL EL DISPLAY 127V+CAPA[AFON-13-IMT]</v>
          </cell>
          <cell r="C15369" t="str">
            <v>ROH</v>
          </cell>
          <cell r="D15369" t="str">
            <v>UN</v>
          </cell>
        </row>
        <row r="15370">
          <cell r="A15370" t="str">
            <v>0382-65</v>
          </cell>
          <cell r="B15370" t="str">
            <v>SC PL EL DISPLAY 220V+CAPA[AFON-13-IMT]</v>
          </cell>
          <cell r="C15370" t="str">
            <v>ROH</v>
          </cell>
          <cell r="D15370" t="str">
            <v>UN</v>
          </cell>
        </row>
        <row r="15371">
          <cell r="A15371" t="str">
            <v>0382-66</v>
          </cell>
          <cell r="B15371" t="str">
            <v>CONTROLE REMOTO PLÁSTIC PRET GRAVADO[TV]</v>
          </cell>
          <cell r="C15371" t="str">
            <v>ROH</v>
          </cell>
          <cell r="D15371" t="str">
            <v>UN</v>
          </cell>
        </row>
        <row r="15372">
          <cell r="A15372" t="str">
            <v>0382-86</v>
          </cell>
          <cell r="B15372" t="str">
            <v>CH. SUP AR-01</v>
          </cell>
          <cell r="C15372" t="str">
            <v>ROH</v>
          </cell>
          <cell r="D15372" t="str">
            <v>UN</v>
          </cell>
        </row>
        <row r="15373">
          <cell r="A15373" t="str">
            <v>0382-87</v>
          </cell>
          <cell r="B15373" t="str">
            <v>CH. TRAS. AR-01</v>
          </cell>
          <cell r="C15373" t="str">
            <v>ROH</v>
          </cell>
          <cell r="D15373" t="str">
            <v>UN</v>
          </cell>
        </row>
        <row r="15374">
          <cell r="A15374" t="str">
            <v>0382-88</v>
          </cell>
          <cell r="B15374" t="str">
            <v>CH. PLAS. PTBASE[PE]</v>
          </cell>
          <cell r="C15374" t="str">
            <v>ROH</v>
          </cell>
          <cell r="D15374" t="str">
            <v>UN</v>
          </cell>
        </row>
        <row r="15375">
          <cell r="A15375" t="str">
            <v>0382-89</v>
          </cell>
          <cell r="B15375" t="str">
            <v>CH. PLAS. VERMBASE[PE]</v>
          </cell>
          <cell r="C15375" t="str">
            <v>ROH</v>
          </cell>
          <cell r="D15375" t="str">
            <v>UN</v>
          </cell>
        </row>
        <row r="15376">
          <cell r="A15376" t="str">
            <v>0382-90</v>
          </cell>
          <cell r="B15376" t="str">
            <v>CH. PLAS. PTBASE[PE]</v>
          </cell>
          <cell r="C15376" t="str">
            <v>ROH</v>
          </cell>
          <cell r="D15376" t="str">
            <v>UN</v>
          </cell>
        </row>
        <row r="15377">
          <cell r="A15377" t="str">
            <v>0382-91</v>
          </cell>
          <cell r="B15377" t="str">
            <v>CH. PLAS. PTBASE[PE]</v>
          </cell>
          <cell r="C15377" t="str">
            <v>ROH</v>
          </cell>
          <cell r="D15377" t="str">
            <v>UN</v>
          </cell>
        </row>
        <row r="15378">
          <cell r="A15378" t="str">
            <v>0382-92</v>
          </cell>
          <cell r="B15378" t="str">
            <v>CONTROLE REMOTO PLÁSTI PRETO GRAVADO[VT]</v>
          </cell>
          <cell r="C15378" t="str">
            <v>ROH</v>
          </cell>
          <cell r="D15378" t="str">
            <v>UN</v>
          </cell>
        </row>
        <row r="15379">
          <cell r="A15379" t="str">
            <v>0382-93</v>
          </cell>
          <cell r="B15379" t="str">
            <v>CH. PLAS. BRBASE[PE]</v>
          </cell>
          <cell r="C15379" t="str">
            <v>ROH</v>
          </cell>
          <cell r="D15379" t="str">
            <v>UN</v>
          </cell>
        </row>
        <row r="15380">
          <cell r="A15380" t="str">
            <v>0382-94</v>
          </cell>
          <cell r="B15380" t="str">
            <v>CH. PLAS. PTBASE[PE]</v>
          </cell>
          <cell r="C15380" t="str">
            <v>ROH</v>
          </cell>
          <cell r="D15380" t="str">
            <v>UN</v>
          </cell>
        </row>
        <row r="15381">
          <cell r="A15381" t="str">
            <v>0382-95</v>
          </cell>
          <cell r="B15381" t="str">
            <v>CH. PLAS. VERMBASE[PE]</v>
          </cell>
          <cell r="C15381" t="str">
            <v>ROH</v>
          </cell>
          <cell r="D15381" t="str">
            <v>UN</v>
          </cell>
        </row>
        <row r="15382">
          <cell r="A15382" t="str">
            <v>0382-96</v>
          </cell>
          <cell r="B15382" t="str">
            <v>ACAB. PLAS. PT CP INF.[C]</v>
          </cell>
          <cell r="C15382" t="str">
            <v>ROH</v>
          </cell>
          <cell r="D15382" t="str">
            <v>UN</v>
          </cell>
        </row>
        <row r="15383">
          <cell r="A15383" t="str">
            <v>0382-97</v>
          </cell>
          <cell r="B15383" t="str">
            <v>ACAB. PLAS. PT CP INF.[C]</v>
          </cell>
          <cell r="C15383" t="str">
            <v>ROH</v>
          </cell>
          <cell r="D15383" t="str">
            <v>UN</v>
          </cell>
        </row>
        <row r="15384">
          <cell r="A15384" t="str">
            <v>0382-98</v>
          </cell>
          <cell r="B15384" t="str">
            <v>CH. PLAS. PTBASE[PE]</v>
          </cell>
          <cell r="C15384" t="str">
            <v>ROH</v>
          </cell>
          <cell r="D15384" t="str">
            <v>UN</v>
          </cell>
        </row>
        <row r="15385">
          <cell r="A15385" t="str">
            <v>0382-99</v>
          </cell>
          <cell r="B15385" t="str">
            <v>CH. PLAS. PTBASE[PE]</v>
          </cell>
          <cell r="C15385" t="str">
            <v>ROH</v>
          </cell>
          <cell r="D15385" t="str">
            <v>UN</v>
          </cell>
        </row>
        <row r="15386">
          <cell r="A15386" t="str">
            <v>0383-02</v>
          </cell>
          <cell r="B15386" t="str">
            <v>CB SOM IMAGEM D-02/D-03/MS-03/B/D06/D02B</v>
          </cell>
          <cell r="C15386" t="str">
            <v>ROH</v>
          </cell>
          <cell r="D15386" t="str">
            <v>UN</v>
          </cell>
        </row>
        <row r="15387">
          <cell r="A15387" t="str">
            <v>0383-03</v>
          </cell>
          <cell r="B15387" t="str">
            <v>CBSOM IMAGEM HT-01</v>
          </cell>
          <cell r="C15387" t="str">
            <v>ROH</v>
          </cell>
          <cell r="D15387" t="str">
            <v>UN</v>
          </cell>
        </row>
        <row r="15388">
          <cell r="A15388" t="str">
            <v>0383-04</v>
          </cell>
          <cell r="B15388" t="str">
            <v>CABO SOM E IMAGEM</v>
          </cell>
          <cell r="C15388" t="str">
            <v>ROH</v>
          </cell>
          <cell r="D15388" t="str">
            <v>UN</v>
          </cell>
        </row>
        <row r="15389">
          <cell r="A15389" t="str">
            <v>0383-05</v>
          </cell>
          <cell r="B15389" t="str">
            <v>CB 5 VIAS D-05/B/D-09</v>
          </cell>
          <cell r="C15389" t="str">
            <v>ROH</v>
          </cell>
          <cell r="D15389" t="str">
            <v>UN</v>
          </cell>
        </row>
        <row r="15390">
          <cell r="A15390" t="str">
            <v>0383-06</v>
          </cell>
          <cell r="B15390" t="str">
            <v>CB 6 VIAS D-05/B/D-09</v>
          </cell>
          <cell r="C15390" t="str">
            <v>ROH</v>
          </cell>
          <cell r="D15390" t="str">
            <v>UN</v>
          </cell>
        </row>
        <row r="15391">
          <cell r="A15391" t="str">
            <v>0383-07</v>
          </cell>
          <cell r="B15391" t="str">
            <v>CB 3 VIAS D-05/B/D-09</v>
          </cell>
          <cell r="C15391" t="str">
            <v>ROH</v>
          </cell>
          <cell r="D15391" t="str">
            <v>UN</v>
          </cell>
        </row>
        <row r="15392">
          <cell r="A15392" t="str">
            <v>0383-08</v>
          </cell>
          <cell r="B15392" t="str">
            <v>CB PL D-05/D-05B/D-09</v>
          </cell>
          <cell r="C15392" t="str">
            <v>ROH</v>
          </cell>
          <cell r="D15392" t="str">
            <v>UN</v>
          </cell>
        </row>
        <row r="15393">
          <cell r="A15393" t="str">
            <v>0383-10</v>
          </cell>
          <cell r="B15393" t="str">
            <v>CB CT 7 VIAS 250MM</v>
          </cell>
          <cell r="C15393" t="str">
            <v>ROH</v>
          </cell>
          <cell r="D15393" t="str">
            <v>UN</v>
          </cell>
        </row>
        <row r="15394">
          <cell r="A15394" t="str">
            <v>0383-11</v>
          </cell>
          <cell r="B15394" t="str">
            <v>CB CT 5 VIAS 240MM</v>
          </cell>
          <cell r="C15394" t="str">
            <v>ROH</v>
          </cell>
          <cell r="D15394" t="str">
            <v>UN</v>
          </cell>
        </row>
        <row r="15395">
          <cell r="A15395" t="str">
            <v>0383-12</v>
          </cell>
          <cell r="B15395" t="str">
            <v>CB CT 6 VIAS 230MM</v>
          </cell>
          <cell r="C15395" t="str">
            <v>ROH</v>
          </cell>
          <cell r="D15395" t="str">
            <v>UN</v>
          </cell>
        </row>
        <row r="15396">
          <cell r="A15396" t="str">
            <v>0383-16</v>
          </cell>
          <cell r="B15396" t="str">
            <v>CB CT 3 VIAS 265MM</v>
          </cell>
          <cell r="C15396" t="str">
            <v>ROH</v>
          </cell>
          <cell r="D15396" t="str">
            <v>UN</v>
          </cell>
        </row>
        <row r="15397">
          <cell r="A15397" t="str">
            <v>0384-02</v>
          </cell>
          <cell r="B15397" t="str">
            <v>PN FRT T-01</v>
          </cell>
          <cell r="C15397" t="str">
            <v>ROH</v>
          </cell>
          <cell r="D15397" t="str">
            <v>UN</v>
          </cell>
        </row>
        <row r="15398">
          <cell r="A15398" t="str">
            <v>0384-06</v>
          </cell>
          <cell r="B15398" t="str">
            <v>PN TRAS. CF-01/NCF-01B/01C</v>
          </cell>
          <cell r="C15398" t="str">
            <v>ROH</v>
          </cell>
          <cell r="D15398" t="str">
            <v>UN</v>
          </cell>
        </row>
        <row r="15399">
          <cell r="A15399" t="str">
            <v>0384-07</v>
          </cell>
          <cell r="B15399" t="str">
            <v>PN DIANTEIRO CF-01/NCF-01B</v>
          </cell>
          <cell r="C15399" t="str">
            <v>ROH</v>
          </cell>
          <cell r="D15399" t="str">
            <v>UN</v>
          </cell>
        </row>
        <row r="15400">
          <cell r="A15400" t="str">
            <v>0384-08</v>
          </cell>
          <cell r="B15400" t="str">
            <v>PNCONTR FR-03</v>
          </cell>
          <cell r="C15400" t="str">
            <v>ROH</v>
          </cell>
          <cell r="D15400" t="str">
            <v>UN</v>
          </cell>
        </row>
        <row r="15401">
          <cell r="A15401" t="str">
            <v>0384-09</v>
          </cell>
          <cell r="B15401" t="str">
            <v>CP LAT METAL. INOX GRAV[T]</v>
          </cell>
          <cell r="C15401" t="str">
            <v>ROH</v>
          </cell>
          <cell r="D15401" t="str">
            <v>UN</v>
          </cell>
        </row>
        <row r="15402">
          <cell r="A15402" t="str">
            <v>0384-10</v>
          </cell>
          <cell r="B15402" t="str">
            <v>PN DIANTEIRO CF-03</v>
          </cell>
          <cell r="C15402" t="str">
            <v>ROH</v>
          </cell>
          <cell r="D15402" t="str">
            <v>UN</v>
          </cell>
        </row>
        <row r="15403">
          <cell r="A15403" t="str">
            <v>0384-11</v>
          </cell>
          <cell r="B15403" t="str">
            <v>PN TRAS. CF-03</v>
          </cell>
          <cell r="C15403" t="str">
            <v>ROH</v>
          </cell>
          <cell r="D15403" t="str">
            <v>UN</v>
          </cell>
        </row>
        <row r="15404">
          <cell r="A15404" t="str">
            <v>0384-12</v>
          </cell>
          <cell r="B15404" t="str">
            <v>PN FRT MC-01</v>
          </cell>
          <cell r="C15404" t="str">
            <v>ROH</v>
          </cell>
          <cell r="D15404" t="str">
            <v>UN</v>
          </cell>
        </row>
        <row r="15405">
          <cell r="A15405" t="str">
            <v>0384-13</v>
          </cell>
          <cell r="B15405" t="str">
            <v>PNACO CP PRINC KM-01</v>
          </cell>
          <cell r="C15405" t="str">
            <v>ROH</v>
          </cell>
          <cell r="D15405" t="str">
            <v>UN</v>
          </cell>
        </row>
        <row r="15406">
          <cell r="A15406" t="str">
            <v>0384-14</v>
          </cell>
          <cell r="B15406" t="str">
            <v>PN BOTAO CA-53/55</v>
          </cell>
          <cell r="C15406" t="str">
            <v>ROH</v>
          </cell>
          <cell r="D15406" t="str">
            <v>UN</v>
          </cell>
        </row>
        <row r="15407">
          <cell r="A15407" t="str">
            <v>0384-16</v>
          </cell>
          <cell r="B15407" t="str">
            <v>PAINEL DO BOTÃO L/D C-10</v>
          </cell>
          <cell r="C15407" t="str">
            <v>ROH</v>
          </cell>
          <cell r="D15407" t="str">
            <v>UN</v>
          </cell>
        </row>
        <row r="15408">
          <cell r="A15408" t="str">
            <v>0384-17</v>
          </cell>
          <cell r="B15408" t="str">
            <v>PAINEL DE CONTROLE FR-04</v>
          </cell>
          <cell r="C15408" t="str">
            <v>ROH</v>
          </cell>
          <cell r="D15408" t="str">
            <v>UN</v>
          </cell>
        </row>
        <row r="15409">
          <cell r="A15409" t="str">
            <v>0384-18</v>
          </cell>
          <cell r="B15409" t="str">
            <v>PN BOTAO L/D C-09/C-13</v>
          </cell>
          <cell r="C15409" t="str">
            <v>ROH</v>
          </cell>
          <cell r="D15409" t="str">
            <v>UN</v>
          </cell>
        </row>
        <row r="15410">
          <cell r="A15410" t="str">
            <v>0384-19</v>
          </cell>
          <cell r="B15410" t="str">
            <v>PN PTA VDR. SUP ALCA FR-06</v>
          </cell>
          <cell r="C15410" t="str">
            <v>ROH</v>
          </cell>
          <cell r="D15410" t="str">
            <v>UN</v>
          </cell>
        </row>
        <row r="15411">
          <cell r="A15411" t="str">
            <v>0384-21</v>
          </cell>
          <cell r="B15411" t="str">
            <v>PN FRT D-05/D-05B/C</v>
          </cell>
          <cell r="C15411" t="str">
            <v>ROH</v>
          </cell>
          <cell r="D15411" t="str">
            <v>UN</v>
          </cell>
        </row>
        <row r="15412">
          <cell r="A15412" t="str">
            <v>0384-22</v>
          </cell>
          <cell r="B15412" t="str">
            <v>PN PT GRAV 4 LITROS[PE]</v>
          </cell>
          <cell r="C15412" t="str">
            <v>ROH</v>
          </cell>
          <cell r="D15412" t="str">
            <v>UN</v>
          </cell>
        </row>
        <row r="15413">
          <cell r="A15413" t="str">
            <v>0384-23</v>
          </cell>
          <cell r="B15413" t="str">
            <v>CP FRONT.METAL. PR INOX GRAV PTA VDR.[FR</v>
          </cell>
          <cell r="C15413" t="str">
            <v>ROH</v>
          </cell>
          <cell r="D15413" t="str">
            <v>UN</v>
          </cell>
        </row>
        <row r="15414">
          <cell r="A15414" t="str">
            <v>0384-24</v>
          </cell>
          <cell r="B15414" t="str">
            <v>PN VERM GRAV 5 LITROS[PE]</v>
          </cell>
          <cell r="C15414" t="str">
            <v>ROH</v>
          </cell>
          <cell r="D15414" t="str">
            <v>UN</v>
          </cell>
        </row>
        <row r="15415">
          <cell r="A15415" t="str">
            <v>0384-25</v>
          </cell>
          <cell r="B15415" t="str">
            <v>PAINEL PE-14</v>
          </cell>
          <cell r="C15415" t="str">
            <v>ROH</v>
          </cell>
          <cell r="D15415" t="str">
            <v>UN</v>
          </cell>
        </row>
        <row r="15416">
          <cell r="A15416" t="str">
            <v>0384-26</v>
          </cell>
          <cell r="B15416" t="str">
            <v>PAINEL INOX DO BOTÃO ON/OFF [C]</v>
          </cell>
          <cell r="C15416" t="str">
            <v>ROH</v>
          </cell>
          <cell r="D15416" t="str">
            <v>UN</v>
          </cell>
        </row>
        <row r="15417">
          <cell r="A15417" t="str">
            <v>0384-28</v>
          </cell>
          <cell r="B15417" t="str">
            <v>PN TORNEIRAS PLAS. CZ GRAV[BB]</v>
          </cell>
          <cell r="C15417" t="str">
            <v>ROH</v>
          </cell>
          <cell r="D15417" t="str">
            <v>UN</v>
          </cell>
        </row>
        <row r="15418">
          <cell r="A15418" t="str">
            <v>0384-29</v>
          </cell>
          <cell r="B15418" t="str">
            <v>PN PLAS. CZ DOS INDIC.ES[BB]</v>
          </cell>
          <cell r="C15418" t="str">
            <v>ROH</v>
          </cell>
          <cell r="D15418" t="str">
            <v>UN</v>
          </cell>
        </row>
        <row r="15419">
          <cell r="A15419" t="str">
            <v>0384-30</v>
          </cell>
          <cell r="B15419" t="str">
            <v>PN PT GRAV 10 XICARAS[PE]</v>
          </cell>
          <cell r="C15419" t="str">
            <v>ROH</v>
          </cell>
          <cell r="D15419" t="str">
            <v>UN</v>
          </cell>
        </row>
        <row r="15420">
          <cell r="A15420" t="str">
            <v>0384-32</v>
          </cell>
          <cell r="B15420" t="str">
            <v>PN FRT CA-01B</v>
          </cell>
          <cell r="C15420" t="str">
            <v>ROH</v>
          </cell>
          <cell r="D15420" t="str">
            <v>UN</v>
          </cell>
        </row>
        <row r="15421">
          <cell r="A15421" t="str">
            <v>0384-33</v>
          </cell>
          <cell r="B15421" t="str">
            <v>PN TRAS. CM-01B</v>
          </cell>
          <cell r="C15421" t="str">
            <v>ROH</v>
          </cell>
          <cell r="D15421" t="str">
            <v>UN</v>
          </cell>
        </row>
        <row r="15422">
          <cell r="A15422" t="str">
            <v>0384-34</v>
          </cell>
          <cell r="B15422" t="str">
            <v>PAINEL DE CONTROLE VTE-01 127V</v>
          </cell>
          <cell r="C15422" t="str">
            <v>ROH</v>
          </cell>
          <cell r="D15422" t="str">
            <v>UN</v>
          </cell>
        </row>
        <row r="15423">
          <cell r="A15423" t="str">
            <v>0384-36</v>
          </cell>
          <cell r="B15423" t="str">
            <v>PAINEL DE CONTROLE VTE-01 220V</v>
          </cell>
          <cell r="C15423" t="str">
            <v>ROH</v>
          </cell>
          <cell r="D15423" t="str">
            <v>UN</v>
          </cell>
        </row>
        <row r="15424">
          <cell r="A15424" t="str">
            <v>0384-37</v>
          </cell>
          <cell r="B15424" t="str">
            <v>PAINEL FRONTAL COM ALTO FALANTES BX-14</v>
          </cell>
          <cell r="C15424" t="str">
            <v>ROH</v>
          </cell>
          <cell r="D15424" t="str">
            <v>UN</v>
          </cell>
        </row>
        <row r="15425">
          <cell r="A15425" t="str">
            <v>0384-40</v>
          </cell>
          <cell r="B15425" t="str">
            <v>PAINEL FRONTAL COM ALTO FALANTES BX-13</v>
          </cell>
          <cell r="C15425" t="str">
            <v>ROH</v>
          </cell>
          <cell r="D15425" t="str">
            <v>UN</v>
          </cell>
        </row>
        <row r="15426">
          <cell r="A15426" t="str">
            <v>0384-41</v>
          </cell>
          <cell r="B15426" t="str">
            <v>PAINEL FRONTAL COM ALTO FALANTES BX-15</v>
          </cell>
          <cell r="C15426" t="str">
            <v>ROH</v>
          </cell>
          <cell r="D15426" t="str">
            <v>UN</v>
          </cell>
        </row>
        <row r="15427">
          <cell r="A15427" t="str">
            <v>0384-42</v>
          </cell>
          <cell r="B15427" t="str">
            <v>PN FRT PLAS. CZ GRAV-CJ[A]</v>
          </cell>
          <cell r="C15427" t="str">
            <v>ROH</v>
          </cell>
          <cell r="D15427" t="str">
            <v>UN</v>
          </cell>
        </row>
        <row r="15428">
          <cell r="A15428" t="str">
            <v>0384-44</v>
          </cell>
          <cell r="B15428" t="str">
            <v>PN FRT[T]</v>
          </cell>
          <cell r="C15428" t="str">
            <v>ROH</v>
          </cell>
          <cell r="D15428" t="str">
            <v>UN</v>
          </cell>
        </row>
        <row r="15429">
          <cell r="A15429" t="str">
            <v>0384-45</v>
          </cell>
          <cell r="B15429" t="str">
            <v>LENTE PLAS. AZUL[UA]</v>
          </cell>
          <cell r="C15429" t="str">
            <v>ROH</v>
          </cell>
          <cell r="D15429" t="str">
            <v>UN</v>
          </cell>
        </row>
        <row r="15430">
          <cell r="A15430" t="str">
            <v>0384-46</v>
          </cell>
          <cell r="B15430" t="str">
            <v>PN ESQ.[FR]</v>
          </cell>
          <cell r="C15430" t="str">
            <v>ROH</v>
          </cell>
          <cell r="D15430" t="str">
            <v>UN</v>
          </cell>
        </row>
        <row r="15431">
          <cell r="A15431" t="str">
            <v>0384-47</v>
          </cell>
          <cell r="B15431" t="str">
            <v>PN DIR.[FR]</v>
          </cell>
          <cell r="C15431" t="str">
            <v>ROH</v>
          </cell>
          <cell r="D15431" t="str">
            <v>UN</v>
          </cell>
        </row>
        <row r="15432">
          <cell r="A15432" t="str">
            <v>0384-48</v>
          </cell>
          <cell r="B15432" t="str">
            <v>TAMPA SUP FR-08</v>
          </cell>
          <cell r="C15432" t="str">
            <v>ROH</v>
          </cell>
          <cell r="D15432" t="str">
            <v>UN</v>
          </cell>
        </row>
        <row r="15433">
          <cell r="A15433" t="str">
            <v>0384-49</v>
          </cell>
          <cell r="B15433" t="str">
            <v>CH. TRAS.[FR]</v>
          </cell>
          <cell r="C15433" t="str">
            <v>ROH</v>
          </cell>
          <cell r="D15433" t="str">
            <v>UN</v>
          </cell>
        </row>
        <row r="15434">
          <cell r="A15434" t="str">
            <v>0384-50</v>
          </cell>
          <cell r="B15434" t="str">
            <v>PAINEL DE CONTROLE PRETO 127V [VTE-03]</v>
          </cell>
          <cell r="C15434" t="str">
            <v>ROH</v>
          </cell>
          <cell r="D15434" t="str">
            <v>UN</v>
          </cell>
        </row>
        <row r="15435">
          <cell r="A15435" t="str">
            <v>0384-51</v>
          </cell>
          <cell r="B15435" t="str">
            <v>PAINEL DE CONTROLE PRETO 220V [VTE-03]</v>
          </cell>
          <cell r="C15435" t="str">
            <v>ROH</v>
          </cell>
          <cell r="D15435" t="str">
            <v>UN</v>
          </cell>
        </row>
        <row r="15436">
          <cell r="A15436" t="str">
            <v>0384-53</v>
          </cell>
          <cell r="B15436" t="str">
            <v>PN PT GRAV 4 LITROS[PE]</v>
          </cell>
          <cell r="C15436" t="str">
            <v>ROH</v>
          </cell>
          <cell r="D15436" t="str">
            <v>UN</v>
          </cell>
        </row>
        <row r="15437">
          <cell r="A15437" t="str">
            <v>0384-54</v>
          </cell>
          <cell r="B15437" t="str">
            <v>PN VERM GRAV 5 LITROS[PE]</v>
          </cell>
          <cell r="C15437" t="str">
            <v>ROH</v>
          </cell>
          <cell r="D15437" t="str">
            <v>UN</v>
          </cell>
        </row>
        <row r="15438">
          <cell r="A15438" t="str">
            <v>0384-55</v>
          </cell>
          <cell r="B15438" t="str">
            <v>PN VERM GRAV 5 LITROS[PE]</v>
          </cell>
          <cell r="C15438" t="str">
            <v>ROH</v>
          </cell>
          <cell r="D15438" t="str">
            <v>UN</v>
          </cell>
        </row>
        <row r="15439">
          <cell r="A15439" t="str">
            <v>0384-56</v>
          </cell>
          <cell r="B15439" t="str">
            <v>LENTE PLAS. LJ INDIC.[CH]</v>
          </cell>
          <cell r="C15439" t="str">
            <v>ROH</v>
          </cell>
          <cell r="D15439" t="str">
            <v>UN</v>
          </cell>
        </row>
        <row r="15440">
          <cell r="A15440" t="str">
            <v>0384-57</v>
          </cell>
          <cell r="B15440" t="str">
            <v>PN FRT PLAS. PT[CH]</v>
          </cell>
          <cell r="C15440" t="str">
            <v>ROH</v>
          </cell>
          <cell r="D15440" t="str">
            <v>UN</v>
          </cell>
        </row>
        <row r="15441">
          <cell r="A15441" t="str">
            <v>0384-58</v>
          </cell>
          <cell r="B15441" t="str">
            <v>CP FRONT.METAL. PR INOX GRAV PTA VDR.[FR</v>
          </cell>
          <cell r="C15441" t="str">
            <v>ROH</v>
          </cell>
          <cell r="D15441" t="str">
            <v>UN</v>
          </cell>
        </row>
        <row r="15442">
          <cell r="A15442" t="str">
            <v>0384-59</v>
          </cell>
          <cell r="B15442" t="str">
            <v>CP FRT METAL. PT GRAV PTA VDR.[FR]</v>
          </cell>
          <cell r="C15442" t="str">
            <v>ROH</v>
          </cell>
          <cell r="D15442" t="str">
            <v>UN</v>
          </cell>
        </row>
        <row r="15443">
          <cell r="A15443" t="str">
            <v>0384-60</v>
          </cell>
          <cell r="B15443" t="str">
            <v>CP FRONT.METAL. PR INOX GRAV PTA VDR.[FR</v>
          </cell>
          <cell r="C15443" t="str">
            <v>ROH</v>
          </cell>
          <cell r="D15443" t="str">
            <v>UN</v>
          </cell>
        </row>
        <row r="15444">
          <cell r="A15444" t="str">
            <v>0384-63</v>
          </cell>
          <cell r="B15444" t="str">
            <v>PN FRT PLAS. PT[CH]</v>
          </cell>
          <cell r="C15444" t="str">
            <v>ROH</v>
          </cell>
          <cell r="D15444" t="str">
            <v>UN</v>
          </cell>
        </row>
        <row r="15445">
          <cell r="A15445" t="str">
            <v>0384-64</v>
          </cell>
          <cell r="B15445" t="str">
            <v>PN PLAS. PT ETQ GRAV.[PE]</v>
          </cell>
          <cell r="C15445" t="str">
            <v>ROH</v>
          </cell>
          <cell r="D15445" t="str">
            <v>UN</v>
          </cell>
        </row>
        <row r="15446">
          <cell r="A15446" t="str">
            <v>0384-65</v>
          </cell>
          <cell r="B15446" t="str">
            <v>PN PLAS. PT ETQ GRAV.[PE]</v>
          </cell>
          <cell r="C15446" t="str">
            <v>ROH</v>
          </cell>
          <cell r="D15446" t="str">
            <v>UN</v>
          </cell>
        </row>
        <row r="15447">
          <cell r="A15447" t="str">
            <v>0384-66</v>
          </cell>
          <cell r="B15447" t="str">
            <v>PN PLAS. PT ETQ GRAV.[PE]</v>
          </cell>
          <cell r="C15447" t="str">
            <v>ROH</v>
          </cell>
          <cell r="D15447" t="str">
            <v>UN</v>
          </cell>
        </row>
        <row r="15448">
          <cell r="A15448" t="str">
            <v>0384-67</v>
          </cell>
          <cell r="B15448" t="str">
            <v>PN PLAS. PT ETQ GRAV.[PE]</v>
          </cell>
          <cell r="C15448" t="str">
            <v>ROH</v>
          </cell>
          <cell r="D15448" t="str">
            <v>UN</v>
          </cell>
        </row>
        <row r="15449">
          <cell r="A15449" t="str">
            <v>0384-68</v>
          </cell>
          <cell r="B15449" t="str">
            <v>TAMPO DE VIDRO 4Q COOKTOP [CTG-01]</v>
          </cell>
          <cell r="C15449" t="str">
            <v>ROH</v>
          </cell>
          <cell r="D15449" t="str">
            <v>UN</v>
          </cell>
        </row>
        <row r="15450">
          <cell r="A15450" t="str">
            <v>0384-69</v>
          </cell>
          <cell r="B15450" t="str">
            <v>TAMPO DE VIDRO 5Q COOKTOP [CTG-02]</v>
          </cell>
          <cell r="C15450" t="str">
            <v>ROH</v>
          </cell>
          <cell r="D15450" t="str">
            <v>UN</v>
          </cell>
        </row>
        <row r="15451">
          <cell r="A15451" t="str">
            <v>0384-70</v>
          </cell>
          <cell r="B15451" t="str">
            <v>TAMPO DE VIDRO 5Q TC COOKTOP [CTG-03]</v>
          </cell>
          <cell r="C15451" t="str">
            <v>ROH</v>
          </cell>
          <cell r="D15451" t="str">
            <v>UN</v>
          </cell>
        </row>
        <row r="15452">
          <cell r="A15452" t="str">
            <v>0384-71</v>
          </cell>
          <cell r="B15452" t="str">
            <v>AMOSTRA VIDRO TEMPERADO 500 X 500 X 7MM</v>
          </cell>
          <cell r="C15452" t="str">
            <v>ROH</v>
          </cell>
          <cell r="D15452" t="str">
            <v>UN</v>
          </cell>
        </row>
        <row r="15453">
          <cell r="A15453" t="str">
            <v>0384-72</v>
          </cell>
          <cell r="B15453" t="str">
            <v>AMOSTRA VIDRO TEMPERADO 600 X 600 X 7MM</v>
          </cell>
          <cell r="C15453" t="str">
            <v>ROH</v>
          </cell>
          <cell r="D15453" t="str">
            <v>UN</v>
          </cell>
        </row>
        <row r="15454">
          <cell r="A15454" t="str">
            <v>0384-73</v>
          </cell>
          <cell r="B15454" t="str">
            <v>AMOSTRA VIDRO TEMPERADO 350 X 350 X 7MM</v>
          </cell>
          <cell r="C15454" t="str">
            <v>ROH</v>
          </cell>
          <cell r="D15454" t="str">
            <v>UN</v>
          </cell>
        </row>
        <row r="15455">
          <cell r="A15455" t="str">
            <v>0384-74</v>
          </cell>
          <cell r="B15455" t="str">
            <v>AMOSTRA VIDRO TEMPERADO 1100 X 360 X 7MM</v>
          </cell>
          <cell r="C15455" t="str">
            <v>ROH</v>
          </cell>
          <cell r="D15455" t="str">
            <v>UN</v>
          </cell>
        </row>
        <row r="15456">
          <cell r="A15456" t="str">
            <v>0384-75</v>
          </cell>
          <cell r="B15456" t="str">
            <v>AMOSTRA VIDRO TEMPERA 400X250X7MM C/SILK</v>
          </cell>
          <cell r="C15456" t="str">
            <v>ROH</v>
          </cell>
          <cell r="D15456" t="str">
            <v>UN</v>
          </cell>
        </row>
        <row r="15457">
          <cell r="A15457" t="str">
            <v>0384-76</v>
          </cell>
          <cell r="B15457" t="str">
            <v>TAMPO DE VIDRO 4QCOOKTOP[CTG-01]NACIONAL</v>
          </cell>
          <cell r="C15457" t="str">
            <v>ROH</v>
          </cell>
          <cell r="D15457" t="str">
            <v>UN</v>
          </cell>
        </row>
        <row r="15458">
          <cell r="A15458" t="str">
            <v>0384-77</v>
          </cell>
          <cell r="B15458" t="str">
            <v>TAMPO DE VIDRO 5QCOOKTOP[CTG-02]NACIONAL</v>
          </cell>
          <cell r="C15458" t="str">
            <v>ROH</v>
          </cell>
          <cell r="D15458" t="str">
            <v>UN</v>
          </cell>
        </row>
        <row r="15459">
          <cell r="A15459" t="str">
            <v>0384-78</v>
          </cell>
          <cell r="B15459" t="str">
            <v>TAMPO DE VIDRO 5QCOOKTOP[CTG-03]NACIONAL</v>
          </cell>
          <cell r="C15459" t="str">
            <v>ROH</v>
          </cell>
          <cell r="D15459" t="str">
            <v>UN</v>
          </cell>
        </row>
        <row r="15460">
          <cell r="A15460" t="str">
            <v>0384-79</v>
          </cell>
          <cell r="B15460" t="str">
            <v>TAMPO DE VIDRO 4Q COOKTOP[CTG-MX-01]NAC</v>
          </cell>
          <cell r="C15460" t="str">
            <v>ROH</v>
          </cell>
          <cell r="D15460" t="str">
            <v>UN</v>
          </cell>
        </row>
        <row r="15461">
          <cell r="A15461" t="str">
            <v>0384-80</v>
          </cell>
          <cell r="B15461" t="str">
            <v>ACAB. PLAS. PT CP INF.[C]</v>
          </cell>
          <cell r="C15461" t="str">
            <v>ROH</v>
          </cell>
          <cell r="D15461" t="str">
            <v>UN</v>
          </cell>
        </row>
        <row r="15462">
          <cell r="A15462" t="str">
            <v>0384-81</v>
          </cell>
          <cell r="B15462" t="str">
            <v>VIDRO DE PROTEÇÃO DA LAMPADA [AFON]</v>
          </cell>
          <cell r="C15462" t="str">
            <v>ROH</v>
          </cell>
          <cell r="D15462" t="str">
            <v>UN</v>
          </cell>
        </row>
        <row r="15463">
          <cell r="A15463" t="str">
            <v>0384-82</v>
          </cell>
          <cell r="B15463" t="str">
            <v>VIDRO DE PROTEÇÃO DA PORTA [AFON]</v>
          </cell>
          <cell r="C15463" t="str">
            <v>ROH</v>
          </cell>
          <cell r="D15463" t="str">
            <v>UN</v>
          </cell>
        </row>
        <row r="15464">
          <cell r="A15464" t="str">
            <v>0384-83</v>
          </cell>
          <cell r="B15464" t="str">
            <v>PAINEL PLÁST PRETO ETIQUETA GRAVADA[PE]</v>
          </cell>
          <cell r="C15464" t="str">
            <v>ROH</v>
          </cell>
          <cell r="D15464" t="str">
            <v>UN</v>
          </cell>
        </row>
        <row r="15465">
          <cell r="A15465" t="str">
            <v>0384-84</v>
          </cell>
          <cell r="B15465" t="str">
            <v>TAMPO DE VIDRO 2 BOCAS [GTG-04] NACIONAL</v>
          </cell>
          <cell r="C15465" t="str">
            <v>ROH</v>
          </cell>
          <cell r="D15465" t="str">
            <v>UN</v>
          </cell>
        </row>
        <row r="15466">
          <cell r="A15466" t="str">
            <v>0384-85</v>
          </cell>
          <cell r="B15466" t="str">
            <v>VIDRO DA PORTA [FR-42]</v>
          </cell>
          <cell r="C15466" t="str">
            <v>ROH</v>
          </cell>
          <cell r="D15466" t="str">
            <v>UN</v>
          </cell>
        </row>
        <row r="15467">
          <cell r="A15467" t="str">
            <v>0384-85N</v>
          </cell>
          <cell r="B15467" t="str">
            <v>VIDRO DA PORTA [FRN-42]</v>
          </cell>
          <cell r="C15467" t="str">
            <v>ROH</v>
          </cell>
          <cell r="D15467" t="str">
            <v>UN</v>
          </cell>
        </row>
        <row r="15468">
          <cell r="A15468" t="str">
            <v>0384-86</v>
          </cell>
          <cell r="B15468" t="str">
            <v>VIDRO DA PORTA [FR-52]</v>
          </cell>
          <cell r="C15468" t="str">
            <v>ROH</v>
          </cell>
          <cell r="D15468" t="str">
            <v>UN</v>
          </cell>
        </row>
        <row r="15469">
          <cell r="A15469" t="str">
            <v>0384-86N</v>
          </cell>
          <cell r="B15469" t="str">
            <v>VIDRO DA PORTA [FRN-52]</v>
          </cell>
          <cell r="C15469" t="str">
            <v>ROH</v>
          </cell>
          <cell r="D15469" t="str">
            <v>UN</v>
          </cell>
        </row>
        <row r="15470">
          <cell r="A15470" t="str">
            <v>0384-87</v>
          </cell>
          <cell r="B15470" t="str">
            <v>MSA VDRO CERÂMC290×530MM4MM PR GRVD[CTI]</v>
          </cell>
          <cell r="C15470" t="str">
            <v>ROH</v>
          </cell>
          <cell r="D15470" t="str">
            <v>UN</v>
          </cell>
        </row>
        <row r="15471">
          <cell r="A15471" t="str">
            <v>0384-88</v>
          </cell>
          <cell r="B15471" t="str">
            <v>MSA VDRO CERÂMC590×530MM4MM PR GRVD[CTI]</v>
          </cell>
          <cell r="C15471" t="str">
            <v>ROH</v>
          </cell>
          <cell r="D15471" t="str">
            <v>UN</v>
          </cell>
        </row>
        <row r="15472">
          <cell r="A15472" t="str">
            <v>0384-89</v>
          </cell>
          <cell r="B15472" t="str">
            <v>VIDRO DE PROTEÇÃO DA LAMPADA [FRN-60L]</v>
          </cell>
          <cell r="C15472" t="str">
            <v>ROH</v>
          </cell>
          <cell r="D15472" t="str">
            <v>UN</v>
          </cell>
        </row>
        <row r="15473">
          <cell r="A15473" t="str">
            <v>0384-90</v>
          </cell>
          <cell r="B15473" t="str">
            <v>TAMPO DE VIDRO 4Q [CTG-05] IMPORTADO</v>
          </cell>
          <cell r="C15473" t="str">
            <v>ROH</v>
          </cell>
          <cell r="D15473" t="str">
            <v>UN</v>
          </cell>
        </row>
        <row r="15474">
          <cell r="A15474" t="str">
            <v>0385-001</v>
          </cell>
          <cell r="B15474" t="str">
            <v>TUBO DE LIGAÇÃO 4Q (01) [CTG-05] Ø5,0 mm</v>
          </cell>
          <cell r="C15474" t="str">
            <v>ROH</v>
          </cell>
          <cell r="D15474" t="str">
            <v>UN</v>
          </cell>
        </row>
        <row r="15475">
          <cell r="A15475" t="str">
            <v>0385-002</v>
          </cell>
          <cell r="B15475" t="str">
            <v>TUBO DE LIGAÇÃO 4Q (02) [CTG-05] Ø5,0 mm</v>
          </cell>
          <cell r="C15475" t="str">
            <v>ROH</v>
          </cell>
          <cell r="D15475" t="str">
            <v>UN</v>
          </cell>
        </row>
        <row r="15476">
          <cell r="A15476" t="str">
            <v>0385-003</v>
          </cell>
          <cell r="B15476" t="str">
            <v>TUBO DE LIGAÇÃO 4Q (03) [CTG-05] Ø5,0 mm</v>
          </cell>
          <cell r="C15476" t="str">
            <v>ROH</v>
          </cell>
          <cell r="D15476" t="str">
            <v>UN</v>
          </cell>
        </row>
        <row r="15477">
          <cell r="A15477" t="str">
            <v>0385-004</v>
          </cell>
          <cell r="B15477" t="str">
            <v>TUBO DE LIGAÇÃO 4Q (04) [CTG-05] Ø5,0 mm</v>
          </cell>
          <cell r="C15477" t="str">
            <v>ROH</v>
          </cell>
          <cell r="D15477" t="str">
            <v>UN</v>
          </cell>
        </row>
        <row r="15478">
          <cell r="A15478" t="str">
            <v>0385-100</v>
          </cell>
          <cell r="B15478" t="str">
            <v>TUBO DE DISTRIBUIÇÃO 4Q [CTG-05]</v>
          </cell>
          <cell r="C15478" t="str">
            <v>ROH</v>
          </cell>
          <cell r="D15478" t="str">
            <v>UN</v>
          </cell>
        </row>
        <row r="15479">
          <cell r="A15479" t="str">
            <v>0385-200</v>
          </cell>
          <cell r="B15479" t="str">
            <v>REGISTRO SR + ANEL DE VEDAÇÃO [CTG-05]</v>
          </cell>
          <cell r="C15479" t="str">
            <v>ROH</v>
          </cell>
          <cell r="D15479" t="str">
            <v>UN</v>
          </cell>
        </row>
        <row r="15480">
          <cell r="A15480" t="str">
            <v>0385-201</v>
          </cell>
          <cell r="B15480" t="str">
            <v>REGISTRO UR + ANEL DE VEDAÇÃO [CTG-05]</v>
          </cell>
          <cell r="C15480" t="str">
            <v>ROH</v>
          </cell>
          <cell r="D15480" t="str">
            <v>UN</v>
          </cell>
        </row>
        <row r="15481">
          <cell r="A15481" t="str">
            <v>0385-300</v>
          </cell>
          <cell r="B15481" t="str">
            <v>SC CAMARA MISTURADORA SR [CTG-05]</v>
          </cell>
          <cell r="C15481" t="str">
            <v>ROH</v>
          </cell>
          <cell r="D15481" t="str">
            <v>UN</v>
          </cell>
        </row>
        <row r="15482">
          <cell r="A15482" t="str">
            <v>0385-301</v>
          </cell>
          <cell r="B15482" t="str">
            <v>SC CAMARA MISTURADORA UR [CTG-05]</v>
          </cell>
          <cell r="C15482" t="str">
            <v>ROH</v>
          </cell>
          <cell r="D15482" t="str">
            <v>UN</v>
          </cell>
        </row>
        <row r="15483">
          <cell r="A15483" t="str">
            <v>0385-33</v>
          </cell>
          <cell r="B15483" t="str">
            <v>PCI DISPLAY AP SEM CD NBX-19 BT</v>
          </cell>
          <cell r="C15483" t="str">
            <v>HALB</v>
          </cell>
          <cell r="D15483" t="str">
            <v>UN</v>
          </cell>
        </row>
        <row r="15484">
          <cell r="A15484" t="str">
            <v>0385-400</v>
          </cell>
          <cell r="B15484" t="str">
            <v>IGNITOR 160MM [CTG-05]</v>
          </cell>
          <cell r="C15484" t="str">
            <v>ROH</v>
          </cell>
          <cell r="D15484" t="str">
            <v>UN</v>
          </cell>
        </row>
        <row r="15485">
          <cell r="A15485" t="str">
            <v>0385-401</v>
          </cell>
          <cell r="B15485" t="str">
            <v>IGNITOR  360MM [CTG-05]</v>
          </cell>
          <cell r="C15485" t="str">
            <v>ROH</v>
          </cell>
          <cell r="D15485" t="str">
            <v>UN</v>
          </cell>
        </row>
        <row r="15486">
          <cell r="A15486" t="str">
            <v>0385-402</v>
          </cell>
          <cell r="B15486" t="str">
            <v>IGNITOR 430MM [CTG-05]</v>
          </cell>
          <cell r="C15486" t="str">
            <v>ROH</v>
          </cell>
          <cell r="D15486" t="str">
            <v>UN</v>
          </cell>
        </row>
        <row r="15487">
          <cell r="A15487" t="str">
            <v>0385-403</v>
          </cell>
          <cell r="B15487" t="str">
            <v>IGNITOR 230MM [CTG-05]</v>
          </cell>
          <cell r="C15487" t="str">
            <v>ROH</v>
          </cell>
          <cell r="D15487" t="str">
            <v>UN</v>
          </cell>
        </row>
        <row r="15488">
          <cell r="A15488" t="str">
            <v>0385-500</v>
          </cell>
          <cell r="B15488" t="str">
            <v>ARREMATE SR [CTG-05]</v>
          </cell>
          <cell r="C15488" t="str">
            <v>ROH</v>
          </cell>
          <cell r="D15488" t="str">
            <v>UN</v>
          </cell>
        </row>
        <row r="15489">
          <cell r="A15489" t="str">
            <v>0385-501</v>
          </cell>
          <cell r="B15489" t="str">
            <v>SC ARREMATE SR + ANEL DE VEDAÇÃO[CTG-05]</v>
          </cell>
          <cell r="C15489" t="str">
            <v>HALB</v>
          </cell>
          <cell r="D15489" t="str">
            <v>UN</v>
          </cell>
        </row>
        <row r="15490">
          <cell r="A15490" t="str">
            <v>0385-600</v>
          </cell>
          <cell r="B15490" t="str">
            <v>TREMPE SR [CTG-05]</v>
          </cell>
          <cell r="C15490" t="str">
            <v>ROH</v>
          </cell>
          <cell r="D15490" t="str">
            <v>UN</v>
          </cell>
        </row>
        <row r="15491">
          <cell r="A15491" t="str">
            <v>0385-700</v>
          </cell>
          <cell r="B15491" t="str">
            <v>ANEL O'RING REGISTROS [CTG-05]</v>
          </cell>
          <cell r="C15491" t="str">
            <v>ROH</v>
          </cell>
          <cell r="D15491" t="str">
            <v>UN</v>
          </cell>
        </row>
        <row r="15492">
          <cell r="A15492" t="str">
            <v>0385-701</v>
          </cell>
          <cell r="B15492" t="str">
            <v>ANEL O'RING QUEIMADORES [CTG-05]</v>
          </cell>
          <cell r="C15492" t="str">
            <v>ROH</v>
          </cell>
          <cell r="D15492" t="str">
            <v>UN</v>
          </cell>
        </row>
        <row r="15493">
          <cell r="A15493" t="str">
            <v>0385-702</v>
          </cell>
          <cell r="B15493" t="str">
            <v>PRESILHA DE FIXAÇÃO COOKTOP [CTG-05]</v>
          </cell>
          <cell r="C15493" t="str">
            <v>ROH</v>
          </cell>
          <cell r="D15493" t="str">
            <v>UN</v>
          </cell>
        </row>
        <row r="15494">
          <cell r="A15494" t="str">
            <v>0385-703</v>
          </cell>
          <cell r="B15494" t="str">
            <v>ANEL DE VEDAÇÃO DO ARREMATE SR [CTG-05]</v>
          </cell>
          <cell r="C15494" t="str">
            <v>ROH</v>
          </cell>
          <cell r="D15494" t="str">
            <v>UN</v>
          </cell>
        </row>
        <row r="15495">
          <cell r="A15495" t="str">
            <v>0385-800</v>
          </cell>
          <cell r="B15495" t="str">
            <v>CHICOTE CATENÁRIA 4Q [CTG-05]</v>
          </cell>
          <cell r="C15495" t="str">
            <v>ROH</v>
          </cell>
          <cell r="D15495" t="str">
            <v>UN</v>
          </cell>
        </row>
        <row r="15496">
          <cell r="A15496" t="str">
            <v>0385-900</v>
          </cell>
          <cell r="B15496" t="str">
            <v>QUEIMADOR SR [CTG-05]</v>
          </cell>
          <cell r="C15496" t="str">
            <v>ROH</v>
          </cell>
          <cell r="D15496" t="str">
            <v>UN</v>
          </cell>
        </row>
        <row r="15497">
          <cell r="A15497" t="str">
            <v>0385-901</v>
          </cell>
          <cell r="B15497" t="str">
            <v>QUEIMADOR UR [CTG-05]</v>
          </cell>
          <cell r="C15497" t="str">
            <v>ROH</v>
          </cell>
          <cell r="D15497" t="str">
            <v>UN</v>
          </cell>
        </row>
        <row r="15498">
          <cell r="A15498" t="str">
            <v>0387-02</v>
          </cell>
          <cell r="B15498" t="str">
            <v>PLC VISOR BX-07</v>
          </cell>
          <cell r="C15498" t="str">
            <v>ROH</v>
          </cell>
          <cell r="D15498" t="str">
            <v>UN</v>
          </cell>
        </row>
        <row r="15499">
          <cell r="A15499" t="str">
            <v>0390-03</v>
          </cell>
          <cell r="B15499" t="str">
            <v>PN FRT CM-02</v>
          </cell>
          <cell r="C15499" t="str">
            <v>ROH</v>
          </cell>
          <cell r="D15499" t="str">
            <v>UN</v>
          </cell>
        </row>
        <row r="15500">
          <cell r="A15500" t="str">
            <v>0390-04</v>
          </cell>
          <cell r="B15500" t="str">
            <v>PN TRAS. CM-02</v>
          </cell>
          <cell r="C15500" t="str">
            <v>ROH</v>
          </cell>
          <cell r="D15500" t="str">
            <v>UN</v>
          </cell>
        </row>
        <row r="15501">
          <cell r="A15501" t="str">
            <v>0390-06</v>
          </cell>
          <cell r="B15501" t="str">
            <v>PN FRT D-07</v>
          </cell>
          <cell r="C15501" t="str">
            <v>ROH</v>
          </cell>
          <cell r="D15501" t="str">
            <v>UN</v>
          </cell>
        </row>
        <row r="15502">
          <cell r="A15502" t="str">
            <v>0390-07</v>
          </cell>
          <cell r="B15502" t="str">
            <v>PN FRT HT-04A/B</v>
          </cell>
          <cell r="C15502" t="str">
            <v>ROH</v>
          </cell>
          <cell r="D15502" t="str">
            <v>UN</v>
          </cell>
        </row>
        <row r="15503">
          <cell r="A15503" t="str">
            <v>0390-08</v>
          </cell>
          <cell r="B15503" t="str">
            <v>PN TRAS. HT-04A/B</v>
          </cell>
          <cell r="C15503" t="str">
            <v>ROH</v>
          </cell>
          <cell r="D15503" t="str">
            <v>UN</v>
          </cell>
        </row>
        <row r="15504">
          <cell r="A15504" t="str">
            <v>0390-09</v>
          </cell>
          <cell r="B15504" t="str">
            <v>PLC METAL. TRAS. CP[FR]</v>
          </cell>
          <cell r="C15504" t="str">
            <v>ROH</v>
          </cell>
          <cell r="D15504" t="str">
            <v>UN</v>
          </cell>
        </row>
        <row r="15505">
          <cell r="A15505" t="str">
            <v>0390-10</v>
          </cell>
          <cell r="B15505" t="str">
            <v>CP FRT METAL. PT GRAV PTA VDR.[FR]</v>
          </cell>
          <cell r="C15505" t="str">
            <v>ROH</v>
          </cell>
          <cell r="D15505" t="str">
            <v>UN</v>
          </cell>
        </row>
        <row r="15506">
          <cell r="A15506" t="str">
            <v>0390-11</v>
          </cell>
          <cell r="B15506" t="str">
            <v>PAINNEL FRT HT-08A</v>
          </cell>
          <cell r="C15506" t="str">
            <v>ROH</v>
          </cell>
          <cell r="D15506" t="str">
            <v>UN</v>
          </cell>
        </row>
        <row r="15507">
          <cell r="A15507" t="str">
            <v>0390-12</v>
          </cell>
          <cell r="B15507" t="str">
            <v>PN FRT MS-07</v>
          </cell>
          <cell r="C15507" t="str">
            <v>ROH</v>
          </cell>
          <cell r="D15507" t="str">
            <v>UN</v>
          </cell>
        </row>
        <row r="15508">
          <cell r="A15508" t="str">
            <v>0390-14</v>
          </cell>
          <cell r="B15508" t="str">
            <v>PN BR GRAV 10 XICARAS[PE]</v>
          </cell>
          <cell r="C15508" t="str">
            <v>ROH</v>
          </cell>
          <cell r="D15508" t="str">
            <v>UN</v>
          </cell>
        </row>
        <row r="15509">
          <cell r="A15509" t="str">
            <v>0390-15</v>
          </cell>
          <cell r="B15509" t="str">
            <v>PN FRT D-10B</v>
          </cell>
          <cell r="C15509" t="str">
            <v>ROH</v>
          </cell>
          <cell r="D15509" t="str">
            <v>UN</v>
          </cell>
        </row>
        <row r="15510">
          <cell r="A15510" t="str">
            <v>0390-16</v>
          </cell>
          <cell r="B15510" t="str">
            <v>PN PT GRAV 3 LITROS[PE]</v>
          </cell>
          <cell r="C15510" t="str">
            <v>ROH</v>
          </cell>
          <cell r="D15510" t="str">
            <v>UN</v>
          </cell>
        </row>
        <row r="15511">
          <cell r="A15511" t="str">
            <v>0390-17</v>
          </cell>
          <cell r="B15511" t="str">
            <v>PN PT GRAV 3 LITROS[PE]</v>
          </cell>
          <cell r="C15511" t="str">
            <v>ROH</v>
          </cell>
          <cell r="D15511" t="str">
            <v>UN</v>
          </cell>
        </row>
        <row r="15512">
          <cell r="A15512" t="str">
            <v>0390-18</v>
          </cell>
          <cell r="B15512" t="str">
            <v>PN PT GRAV 4 LITROS[PE]</v>
          </cell>
          <cell r="C15512" t="str">
            <v>ROH</v>
          </cell>
          <cell r="D15512" t="str">
            <v>UN</v>
          </cell>
        </row>
        <row r="15513">
          <cell r="A15513" t="str">
            <v>0390-19</v>
          </cell>
          <cell r="B15513" t="str">
            <v>PN TRAS. PLAS. PT[SB]</v>
          </cell>
          <cell r="C15513" t="str">
            <v>ROH</v>
          </cell>
          <cell r="D15513" t="str">
            <v>UN</v>
          </cell>
        </row>
        <row r="15514">
          <cell r="A15514" t="str">
            <v>0390-20</v>
          </cell>
          <cell r="B15514" t="str">
            <v>PN COMANDO PLAS. PT GRAV[SB]</v>
          </cell>
          <cell r="C15514" t="str">
            <v>ROH</v>
          </cell>
          <cell r="D15514" t="str">
            <v>UN</v>
          </cell>
        </row>
        <row r="15515">
          <cell r="A15515" t="str">
            <v>0390-21</v>
          </cell>
          <cell r="B15515" t="str">
            <v>PAINEL TRASEIRO ABS [SB]</v>
          </cell>
          <cell r="C15515" t="str">
            <v>ROH</v>
          </cell>
          <cell r="D15515" t="str">
            <v>UN</v>
          </cell>
        </row>
        <row r="15516">
          <cell r="A15516" t="str">
            <v>0390-22</v>
          </cell>
          <cell r="B15516" t="str">
            <v>PN FRT[CM]</v>
          </cell>
          <cell r="C15516" t="str">
            <v>ROH</v>
          </cell>
          <cell r="D15516" t="str">
            <v>UN</v>
          </cell>
        </row>
        <row r="15517">
          <cell r="A15517" t="str">
            <v>0390-23</v>
          </cell>
          <cell r="B15517" t="str">
            <v>PN PT GRAV 4 LITROS[PE]</v>
          </cell>
          <cell r="C15517" t="str">
            <v>ROH</v>
          </cell>
          <cell r="D15517" t="str">
            <v>UN</v>
          </cell>
        </row>
        <row r="15518">
          <cell r="A15518" t="str">
            <v>0390-24</v>
          </cell>
          <cell r="B15518" t="str">
            <v>PN PT GRAV 3 LITROS[PE]</v>
          </cell>
          <cell r="C15518" t="str">
            <v>ROH</v>
          </cell>
          <cell r="D15518" t="str">
            <v>UN</v>
          </cell>
        </row>
        <row r="15519">
          <cell r="A15519" t="str">
            <v>0390-25</v>
          </cell>
          <cell r="B15519" t="str">
            <v>PN PT GRAV 5 LITROS[PE]</v>
          </cell>
          <cell r="C15519" t="str">
            <v>ROH</v>
          </cell>
          <cell r="D15519" t="str">
            <v>UN</v>
          </cell>
        </row>
        <row r="15520">
          <cell r="A15520" t="str">
            <v>0390-90</v>
          </cell>
          <cell r="B15520" t="str">
            <v>PLACA DISPLAY MONTADA</v>
          </cell>
          <cell r="C15520" t="str">
            <v>ROH</v>
          </cell>
          <cell r="D15520" t="str">
            <v>UN</v>
          </cell>
        </row>
        <row r="15521">
          <cell r="A15521" t="str">
            <v>0390-91</v>
          </cell>
          <cell r="B15521" t="str">
            <v>PLACA MIC+VOLUME MONTADA</v>
          </cell>
          <cell r="C15521" t="str">
            <v>ROH</v>
          </cell>
          <cell r="D15521" t="str">
            <v>UN</v>
          </cell>
        </row>
        <row r="15522">
          <cell r="A15522" t="str">
            <v>0390-92</v>
          </cell>
          <cell r="B15522" t="str">
            <v>PLACA DE CONTROLE LED FRONTAL MONTADA</v>
          </cell>
          <cell r="C15522" t="str">
            <v>ROH</v>
          </cell>
          <cell r="D15522" t="str">
            <v>UN</v>
          </cell>
        </row>
        <row r="15523">
          <cell r="A15523" t="str">
            <v>0390-94</v>
          </cell>
          <cell r="B15523" t="str">
            <v>PLACA LED DO FRONTAL MONTADA</v>
          </cell>
          <cell r="C15523" t="str">
            <v>ROH</v>
          </cell>
          <cell r="D15523" t="str">
            <v>UN</v>
          </cell>
        </row>
        <row r="15524">
          <cell r="A15524" t="str">
            <v>0390-95</v>
          </cell>
          <cell r="B15524" t="str">
            <v>PLACA VOLUME LED MONTADA</v>
          </cell>
          <cell r="C15524" t="str">
            <v>ROH</v>
          </cell>
          <cell r="D15524" t="str">
            <v>UN</v>
          </cell>
        </row>
        <row r="15525">
          <cell r="A15525" t="str">
            <v>0390-96</v>
          </cell>
          <cell r="B15525" t="str">
            <v>PLACA PRINCIPAL MONTADA</v>
          </cell>
          <cell r="C15525" t="str">
            <v>ROH</v>
          </cell>
          <cell r="D15525" t="str">
            <v>UN</v>
          </cell>
        </row>
        <row r="15526">
          <cell r="A15526" t="str">
            <v>0390-97</v>
          </cell>
          <cell r="B15526" t="str">
            <v>PLACA AMPLIFICADORA+FONTE MONTADA</v>
          </cell>
          <cell r="C15526" t="str">
            <v>ROH</v>
          </cell>
          <cell r="D15526" t="str">
            <v>UN</v>
          </cell>
        </row>
        <row r="15527">
          <cell r="A15527" t="str">
            <v>0390-98</v>
          </cell>
          <cell r="B15527" t="str">
            <v>PLACA AUX RCA E 12V MONTADA</v>
          </cell>
          <cell r="C15527" t="str">
            <v>ROH</v>
          </cell>
          <cell r="D15527" t="str">
            <v>UN</v>
          </cell>
        </row>
        <row r="15528">
          <cell r="A15528" t="str">
            <v>0390-99</v>
          </cell>
          <cell r="B15528" t="str">
            <v>PLACA DISPLAY MONTADA</v>
          </cell>
          <cell r="C15528" t="str">
            <v>ROH</v>
          </cell>
          <cell r="D15528" t="str">
            <v>UN</v>
          </cell>
        </row>
        <row r="15529">
          <cell r="A15529" t="str">
            <v>0391-00</v>
          </cell>
          <cell r="B15529" t="str">
            <v>PLACA DE LED DO ALTO FALANTE MONTADA</v>
          </cell>
          <cell r="C15529" t="str">
            <v>ROH</v>
          </cell>
          <cell r="D15529" t="str">
            <v>UN</v>
          </cell>
        </row>
        <row r="15530">
          <cell r="A15530" t="str">
            <v>0391-02</v>
          </cell>
          <cell r="B15530" t="str">
            <v>PLCIONS LAP-50</v>
          </cell>
          <cell r="C15530" t="str">
            <v>ROH</v>
          </cell>
          <cell r="D15530" t="str">
            <v>UN</v>
          </cell>
        </row>
        <row r="15531">
          <cell r="A15531" t="str">
            <v>0391-03</v>
          </cell>
          <cell r="B15531" t="str">
            <v>TAMPAIONS LAP-50</v>
          </cell>
          <cell r="C15531" t="str">
            <v>ROH</v>
          </cell>
          <cell r="D15531" t="str">
            <v>UN</v>
          </cell>
        </row>
        <row r="15532">
          <cell r="A15532" t="str">
            <v>0391-04</v>
          </cell>
          <cell r="B15532" t="str">
            <v>PLCIONS LAP-51</v>
          </cell>
          <cell r="C15532" t="str">
            <v>ROH</v>
          </cell>
          <cell r="D15532" t="str">
            <v>UN</v>
          </cell>
        </row>
        <row r="15533">
          <cell r="A15533" t="str">
            <v>0391-05</v>
          </cell>
          <cell r="B15533" t="str">
            <v>PLC PRINC AR-03</v>
          </cell>
          <cell r="C15533" t="str">
            <v>ROH</v>
          </cell>
          <cell r="D15533" t="str">
            <v>UN</v>
          </cell>
        </row>
        <row r="15534">
          <cell r="A15534" t="str">
            <v>0391-06</v>
          </cell>
          <cell r="B15534" t="str">
            <v>PLACA PRINCIPAL MONTADA</v>
          </cell>
          <cell r="C15534" t="str">
            <v>ROH</v>
          </cell>
          <cell r="D15534" t="str">
            <v>UN</v>
          </cell>
        </row>
        <row r="15535">
          <cell r="A15535" t="str">
            <v>0391-07</v>
          </cell>
          <cell r="B15535" t="str">
            <v>PLACA AUX LIGA/DESLIGA BATERIA E LED</v>
          </cell>
          <cell r="C15535" t="str">
            <v>ROH</v>
          </cell>
          <cell r="D15535" t="str">
            <v>UN</v>
          </cell>
        </row>
        <row r="15536">
          <cell r="A15536" t="str">
            <v>0391-08</v>
          </cell>
          <cell r="B15536" t="str">
            <v>PLACA FONTE MONTADA</v>
          </cell>
          <cell r="C15536" t="str">
            <v>ROH</v>
          </cell>
          <cell r="D15536" t="str">
            <v>UN</v>
          </cell>
        </row>
        <row r="15537">
          <cell r="A15537" t="str">
            <v>0391-09</v>
          </cell>
          <cell r="B15537" t="str">
            <v>PLACA EXT 12V DC MONTADA</v>
          </cell>
          <cell r="C15537" t="str">
            <v>ROH</v>
          </cell>
          <cell r="D15537" t="str">
            <v>UN</v>
          </cell>
        </row>
        <row r="15538">
          <cell r="A15538" t="str">
            <v>0391-10</v>
          </cell>
          <cell r="B15538" t="str">
            <v>PLACA AUXILIAR + MIC E GUITAR MONTADA</v>
          </cell>
          <cell r="C15538" t="str">
            <v>ROH</v>
          </cell>
          <cell r="D15538" t="str">
            <v>UN</v>
          </cell>
        </row>
        <row r="15539">
          <cell r="A15539" t="str">
            <v>0391-90</v>
          </cell>
          <cell r="B15539" t="str">
            <v>PCI DISPLAY</v>
          </cell>
          <cell r="C15539" t="str">
            <v>HALB</v>
          </cell>
          <cell r="D15539" t="str">
            <v>UN</v>
          </cell>
        </row>
        <row r="15540">
          <cell r="A15540" t="str">
            <v>0391-91</v>
          </cell>
          <cell r="B15540" t="str">
            <v>PCI MIC+VOLUME</v>
          </cell>
          <cell r="C15540" t="str">
            <v>HALB</v>
          </cell>
          <cell r="D15540" t="str">
            <v>UN</v>
          </cell>
        </row>
        <row r="15541">
          <cell r="A15541" t="str">
            <v>0391-92</v>
          </cell>
          <cell r="B15541" t="str">
            <v>PCI CONTROLE LED FRONTAL</v>
          </cell>
          <cell r="C15541" t="str">
            <v>HALB</v>
          </cell>
          <cell r="D15541" t="str">
            <v>UN</v>
          </cell>
        </row>
        <row r="15542">
          <cell r="A15542" t="str">
            <v>0391-94</v>
          </cell>
          <cell r="B15542" t="str">
            <v>PCI LED FRONTAL</v>
          </cell>
          <cell r="C15542" t="str">
            <v>HALB</v>
          </cell>
          <cell r="D15542" t="str">
            <v>UN</v>
          </cell>
        </row>
        <row r="15543">
          <cell r="A15543" t="str">
            <v>0391-95</v>
          </cell>
          <cell r="B15543" t="str">
            <v>PCI VOLUME LED</v>
          </cell>
          <cell r="C15543" t="str">
            <v>HALB</v>
          </cell>
          <cell r="D15543" t="str">
            <v>UN</v>
          </cell>
        </row>
        <row r="15544">
          <cell r="A15544" t="str">
            <v>0391-96</v>
          </cell>
          <cell r="B15544" t="str">
            <v>PCI PRINCIPAL</v>
          </cell>
          <cell r="C15544" t="str">
            <v>HALB</v>
          </cell>
          <cell r="D15544" t="str">
            <v>UN</v>
          </cell>
        </row>
        <row r="15545">
          <cell r="A15545" t="str">
            <v>0391-97</v>
          </cell>
          <cell r="B15545" t="str">
            <v>CONTROLE REMOTO CM-13</v>
          </cell>
          <cell r="C15545" t="str">
            <v>HALB</v>
          </cell>
          <cell r="D15545" t="str">
            <v>UN</v>
          </cell>
        </row>
        <row r="15546">
          <cell r="A15546" t="str">
            <v>0391-98</v>
          </cell>
          <cell r="B15546" t="str">
            <v>PCI AUX RCA E 12V</v>
          </cell>
          <cell r="C15546" t="str">
            <v>HALB</v>
          </cell>
          <cell r="D15546" t="str">
            <v>UN</v>
          </cell>
        </row>
        <row r="15547">
          <cell r="A15547" t="str">
            <v>0391-99</v>
          </cell>
          <cell r="B15547" t="str">
            <v>PCI AMPLIFA+FONTE</v>
          </cell>
          <cell r="C15547" t="str">
            <v>HALB</v>
          </cell>
          <cell r="D15547" t="str">
            <v>UN</v>
          </cell>
        </row>
        <row r="15548">
          <cell r="A15548" t="str">
            <v>0392-06</v>
          </cell>
          <cell r="B15548" t="str">
            <v>PLACA PRINCIPAL MONTADA</v>
          </cell>
          <cell r="C15548" t="str">
            <v>ROH</v>
          </cell>
          <cell r="D15548" t="str">
            <v>UN</v>
          </cell>
        </row>
        <row r="15549">
          <cell r="A15549" t="str">
            <v>0392-07</v>
          </cell>
          <cell r="B15549" t="str">
            <v>PCI DISPLAY</v>
          </cell>
          <cell r="C15549" t="str">
            <v>HALB</v>
          </cell>
          <cell r="D15549" t="str">
            <v>UN</v>
          </cell>
        </row>
        <row r="15550">
          <cell r="A15550" t="str">
            <v>0392-08</v>
          </cell>
          <cell r="B15550" t="str">
            <v>PCI FONTE MONTADA</v>
          </cell>
          <cell r="C15550" t="str">
            <v>HALB</v>
          </cell>
          <cell r="D15550" t="str">
            <v>UN</v>
          </cell>
        </row>
        <row r="15551">
          <cell r="A15551" t="str">
            <v>0392-09</v>
          </cell>
          <cell r="B15551" t="str">
            <v>PLACA EXT 12V DC MONTADA</v>
          </cell>
          <cell r="C15551" t="str">
            <v>ROH</v>
          </cell>
          <cell r="D15551" t="str">
            <v>UN</v>
          </cell>
        </row>
        <row r="15552">
          <cell r="A15552" t="str">
            <v>0392-10</v>
          </cell>
          <cell r="B15552" t="str">
            <v>PLACA AUX LIGA/DES BAT E LED ALTO FALAN</v>
          </cell>
          <cell r="C15552" t="str">
            <v>ROH</v>
          </cell>
          <cell r="D15552" t="str">
            <v>UN</v>
          </cell>
        </row>
        <row r="15553">
          <cell r="A15553" t="str">
            <v>0392-11</v>
          </cell>
          <cell r="B15553" t="str">
            <v>PLACA AUXILIAR + MIC E GUITAR MONTADA</v>
          </cell>
          <cell r="C15553" t="str">
            <v>ROH</v>
          </cell>
          <cell r="D15553" t="str">
            <v>UN</v>
          </cell>
        </row>
        <row r="15554">
          <cell r="A15554" t="str">
            <v>0392-13</v>
          </cell>
          <cell r="B15554" t="str">
            <v>CONTROLE REMOTO MONTADO CM-14</v>
          </cell>
          <cell r="C15554" t="str">
            <v>ROH</v>
          </cell>
          <cell r="D15554" t="str">
            <v>UN</v>
          </cell>
        </row>
        <row r="15555">
          <cell r="A15555" t="str">
            <v>0392-14</v>
          </cell>
          <cell r="B15555" t="str">
            <v>PCI LED</v>
          </cell>
          <cell r="C15555" t="str">
            <v>HALB</v>
          </cell>
          <cell r="D15555" t="str">
            <v>UN</v>
          </cell>
        </row>
        <row r="15556">
          <cell r="A15556" t="str">
            <v>0392-15</v>
          </cell>
          <cell r="B15556" t="str">
            <v>PCI PRINCIPAL CM-14</v>
          </cell>
          <cell r="C15556" t="str">
            <v>HALB</v>
          </cell>
          <cell r="D15556" t="str">
            <v>UN</v>
          </cell>
        </row>
        <row r="15557">
          <cell r="A15557" t="str">
            <v>0392-17</v>
          </cell>
          <cell r="B15557" t="str">
            <v>PCI PRINCIPAL CM-500</v>
          </cell>
          <cell r="C15557" t="str">
            <v>HALB</v>
          </cell>
          <cell r="D15557" t="str">
            <v>UN</v>
          </cell>
        </row>
        <row r="15558">
          <cell r="A15558" t="str">
            <v>0393-02</v>
          </cell>
          <cell r="B15558" t="str">
            <v>DISCOCORTE TURBO FSM-01/FSM-02</v>
          </cell>
          <cell r="C15558" t="str">
            <v>ROH</v>
          </cell>
          <cell r="D15558" t="str">
            <v>UN</v>
          </cell>
        </row>
        <row r="15559">
          <cell r="A15559" t="str">
            <v>0393-03</v>
          </cell>
          <cell r="B15559" t="str">
            <v>DISCO FSC-01</v>
          </cell>
          <cell r="C15559" t="str">
            <v>ROH</v>
          </cell>
          <cell r="D15559" t="str">
            <v>UN</v>
          </cell>
        </row>
        <row r="15560">
          <cell r="A15560" t="str">
            <v>0393-04</v>
          </cell>
          <cell r="B15560" t="str">
            <v>DISCO FES-01</v>
          </cell>
          <cell r="C15560" t="str">
            <v>ROH</v>
          </cell>
          <cell r="D15560" t="str">
            <v>UN</v>
          </cell>
        </row>
        <row r="15561">
          <cell r="A15561" t="str">
            <v>0393-05</v>
          </cell>
          <cell r="B15561" t="str">
            <v>DISCOPREPARO A JULIANA KM-01</v>
          </cell>
          <cell r="C15561" t="str">
            <v>ROH</v>
          </cell>
          <cell r="D15561" t="str">
            <v>UN</v>
          </cell>
        </row>
        <row r="15562">
          <cell r="A15562" t="str">
            <v>0393-06</v>
          </cell>
          <cell r="B15562" t="str">
            <v>DISCO FATIADOR DUPLA-FACE KM-01</v>
          </cell>
          <cell r="C15562" t="str">
            <v>ROH</v>
          </cell>
          <cell r="D15562" t="str">
            <v>UN</v>
          </cell>
        </row>
        <row r="15563">
          <cell r="A15563" t="str">
            <v>0393-07</v>
          </cell>
          <cell r="B15563" t="str">
            <v>DISCO FATIADOR AJUSTAVEL KM-01</v>
          </cell>
          <cell r="C15563" t="str">
            <v>ROH</v>
          </cell>
          <cell r="D15563" t="str">
            <v>UN</v>
          </cell>
        </row>
        <row r="15564">
          <cell r="A15564" t="str">
            <v>0393-08</v>
          </cell>
          <cell r="B15564" t="str">
            <v>DISCOGRANUL. KM-01</v>
          </cell>
          <cell r="C15564" t="str">
            <v>ROH</v>
          </cell>
          <cell r="D15564" t="str">
            <v>UN</v>
          </cell>
        </row>
        <row r="15565">
          <cell r="A15565" t="str">
            <v>0393-09</v>
          </cell>
          <cell r="B15565" t="str">
            <v>DISCO FACASCENTRIFUGA KM-01</v>
          </cell>
          <cell r="C15565" t="str">
            <v>ROH</v>
          </cell>
          <cell r="D15565" t="str">
            <v>UN</v>
          </cell>
        </row>
        <row r="15566">
          <cell r="A15566" t="str">
            <v>0393-10</v>
          </cell>
          <cell r="B15566" t="str">
            <v>"DISCO ABRASIVO 4-1/2"" (115MM)[FES]"</v>
          </cell>
          <cell r="C15566" t="str">
            <v>ROH</v>
          </cell>
          <cell r="D15566" t="str">
            <v>UN</v>
          </cell>
        </row>
        <row r="15567">
          <cell r="A15567" t="str">
            <v>0393-29</v>
          </cell>
          <cell r="B15567" t="str">
            <v>CHA COMUTADORA RS-26B 250V 10A T125</v>
          </cell>
          <cell r="C15567" t="str">
            <v>ROH</v>
          </cell>
          <cell r="D15567" t="str">
            <v>UN</v>
          </cell>
        </row>
        <row r="15568">
          <cell r="A15568" t="str">
            <v>0393-30</v>
          </cell>
          <cell r="B15568" t="str">
            <v>"DISCOCORTE 7-1/4"" (185MM)[FSC]"</v>
          </cell>
          <cell r="C15568" t="str">
            <v>ROH</v>
          </cell>
          <cell r="D15568" t="str">
            <v>UN</v>
          </cell>
        </row>
        <row r="15569">
          <cell r="A15569" t="str">
            <v>0393-31</v>
          </cell>
          <cell r="B15569" t="str">
            <v>DISCOCORTE 110X20MM[FSM]</v>
          </cell>
          <cell r="C15569" t="str">
            <v>ROH</v>
          </cell>
          <cell r="D15569" t="str">
            <v>UN</v>
          </cell>
        </row>
        <row r="15570">
          <cell r="A15570" t="str">
            <v>0393-32</v>
          </cell>
          <cell r="B15570" t="str">
            <v>"DISCOCORTE METAL. 18 DENTES1-1/4""(158M</v>
          </cell>
          <cell r="C15570" t="str">
            <v>ROH</v>
          </cell>
          <cell r="D15570" t="str">
            <v>UN</v>
          </cell>
        </row>
        <row r="15571">
          <cell r="A15571" t="str">
            <v>0393-33</v>
          </cell>
          <cell r="B15571" t="str">
            <v>DISCOCORTE METAL. INOX[MF]</v>
          </cell>
          <cell r="C15571" t="str">
            <v>ROH</v>
          </cell>
          <cell r="D15571" t="str">
            <v>UN</v>
          </cell>
        </row>
        <row r="15572">
          <cell r="A15572" t="str">
            <v>0393-34</v>
          </cell>
          <cell r="B15572" t="str">
            <v>DISC CORT METÁL7-1/4"(185MM)24DENTS[FSC]</v>
          </cell>
          <cell r="C15572" t="str">
            <v>ROH</v>
          </cell>
          <cell r="D15572" t="str">
            <v>UN</v>
          </cell>
        </row>
        <row r="15573">
          <cell r="A15573" t="str">
            <v>0394-04</v>
          </cell>
          <cell r="B15573" t="str">
            <v>PLC DOS BOTOES L-90</v>
          </cell>
          <cell r="C15573" t="str">
            <v>ROH</v>
          </cell>
          <cell r="D15573" t="str">
            <v>UN</v>
          </cell>
        </row>
        <row r="15574">
          <cell r="A15574" t="str">
            <v>0394-05</v>
          </cell>
          <cell r="B15574" t="str">
            <v>PLACA DA FONTE ELETRICA 120V UA-01</v>
          </cell>
          <cell r="C15574" t="str">
            <v>ROH</v>
          </cell>
          <cell r="D15574" t="str">
            <v>UN</v>
          </cell>
        </row>
        <row r="15575">
          <cell r="A15575" t="str">
            <v>0394-07</v>
          </cell>
          <cell r="B15575" t="str">
            <v>PLACA COM LED UA-01</v>
          </cell>
          <cell r="C15575" t="str">
            <v>ROH</v>
          </cell>
          <cell r="D15575" t="str">
            <v>UN</v>
          </cell>
        </row>
        <row r="15576">
          <cell r="A15576" t="str">
            <v>0394-08</v>
          </cell>
          <cell r="B15576" t="str">
            <v>PCI FONTE MONT 127V [PF]</v>
          </cell>
          <cell r="C15576" t="str">
            <v>ROH</v>
          </cell>
          <cell r="D15576" t="str">
            <v>UN</v>
          </cell>
        </row>
        <row r="15577">
          <cell r="A15577" t="str">
            <v>0394-09</v>
          </cell>
          <cell r="B15577" t="str">
            <v>PCI SINALIZAÇÃO MONTADA [PE]</v>
          </cell>
          <cell r="C15577" t="str">
            <v>ROH</v>
          </cell>
          <cell r="D15577" t="str">
            <v>UN</v>
          </cell>
        </row>
        <row r="15578">
          <cell r="A15578" t="str">
            <v>0394-10</v>
          </cell>
          <cell r="B15578" t="str">
            <v>PLACA COM LED PE-02</v>
          </cell>
          <cell r="C15578" t="str">
            <v>ROH</v>
          </cell>
          <cell r="D15578" t="str">
            <v>UN</v>
          </cell>
        </row>
        <row r="15579">
          <cell r="A15579" t="str">
            <v>0394-11</v>
          </cell>
          <cell r="B15579" t="str">
            <v>PCI FONTE MONT 220V [PF]</v>
          </cell>
          <cell r="C15579" t="str">
            <v>ROH</v>
          </cell>
          <cell r="D15579" t="str">
            <v>UN</v>
          </cell>
        </row>
        <row r="15580">
          <cell r="A15580" t="str">
            <v>0394-12</v>
          </cell>
          <cell r="B15580" t="str">
            <v>PLC CHA LED P-09</v>
          </cell>
          <cell r="C15580" t="str">
            <v>ROH</v>
          </cell>
          <cell r="D15580" t="str">
            <v>UN</v>
          </cell>
        </row>
        <row r="15581">
          <cell r="A15581" t="str">
            <v>0394-13</v>
          </cell>
          <cell r="B15581" t="str">
            <v>PLC FONTE ELET. BX-01</v>
          </cell>
          <cell r="C15581" t="str">
            <v>ROH</v>
          </cell>
          <cell r="D15581" t="str">
            <v>UN</v>
          </cell>
        </row>
        <row r="15582">
          <cell r="A15582" t="str">
            <v>0394-14</v>
          </cell>
          <cell r="B15582" t="str">
            <v>PLC PRINC MS-01</v>
          </cell>
          <cell r="C15582" t="str">
            <v>ROH</v>
          </cell>
          <cell r="D15582" t="str">
            <v>UN</v>
          </cell>
        </row>
        <row r="15583">
          <cell r="A15583" t="str">
            <v>0394-15</v>
          </cell>
          <cell r="B15583" t="str">
            <v>PLCCOMANDO DAS TECLAS MS-01</v>
          </cell>
          <cell r="C15583" t="str">
            <v>ROH</v>
          </cell>
          <cell r="D15583" t="str">
            <v>UN</v>
          </cell>
        </row>
        <row r="15584">
          <cell r="A15584" t="str">
            <v>0394-16</v>
          </cell>
          <cell r="B15584" t="str">
            <v>PLCPROCESSAMENTO CD MS-01</v>
          </cell>
          <cell r="C15584" t="str">
            <v>ROH</v>
          </cell>
          <cell r="D15584" t="str">
            <v>UN</v>
          </cell>
        </row>
        <row r="15585">
          <cell r="A15585" t="str">
            <v>0394-17</v>
          </cell>
          <cell r="B15585" t="str">
            <v>PLCCHA LIGA/DES. DP-01</v>
          </cell>
          <cell r="C15585" t="str">
            <v>ROH</v>
          </cell>
          <cell r="D15585" t="str">
            <v>UN</v>
          </cell>
        </row>
        <row r="15586">
          <cell r="A15586" t="str">
            <v>0394-18</v>
          </cell>
          <cell r="B15586" t="str">
            <v>PLCENTRADA USB MS-02</v>
          </cell>
          <cell r="C15586" t="str">
            <v>ROH</v>
          </cell>
          <cell r="D15586" t="str">
            <v>UN</v>
          </cell>
        </row>
        <row r="15587">
          <cell r="A15587" t="str">
            <v>0394-19</v>
          </cell>
          <cell r="B15587" t="str">
            <v>PLC DISP. MS-02</v>
          </cell>
          <cell r="C15587" t="str">
            <v>ROH</v>
          </cell>
          <cell r="D15587" t="str">
            <v>UN</v>
          </cell>
        </row>
        <row r="15588">
          <cell r="A15588" t="str">
            <v>0394-20</v>
          </cell>
          <cell r="B15588" t="str">
            <v>PLC PRINC MS-02</v>
          </cell>
          <cell r="C15588" t="str">
            <v>ROH</v>
          </cell>
          <cell r="D15588" t="str">
            <v>UN</v>
          </cell>
        </row>
        <row r="15589">
          <cell r="A15589" t="str">
            <v>0394-21</v>
          </cell>
          <cell r="B15589" t="str">
            <v>PLACA COM LED PE-04</v>
          </cell>
          <cell r="C15589" t="str">
            <v>ROH</v>
          </cell>
          <cell r="D15589" t="str">
            <v>UN</v>
          </cell>
        </row>
        <row r="15590">
          <cell r="A15590" t="str">
            <v>0394-22</v>
          </cell>
          <cell r="B15590" t="str">
            <v>PCI SINALIZAÇÃO MONTADA [PE]</v>
          </cell>
          <cell r="C15590" t="str">
            <v>ROH</v>
          </cell>
          <cell r="D15590" t="str">
            <v>UN</v>
          </cell>
        </row>
        <row r="15591">
          <cell r="A15591" t="str">
            <v>0394-23</v>
          </cell>
          <cell r="B15591" t="str">
            <v>PLC PRINC BX-02/BX-03/BX-04</v>
          </cell>
          <cell r="C15591" t="str">
            <v>ROH</v>
          </cell>
          <cell r="D15591" t="str">
            <v>UN</v>
          </cell>
        </row>
        <row r="15592">
          <cell r="A15592" t="str">
            <v>0394-24</v>
          </cell>
          <cell r="B15592" t="str">
            <v>PLC DISP. BX-02/BX-03/BX-04</v>
          </cell>
          <cell r="C15592" t="str">
            <v>ROH</v>
          </cell>
          <cell r="D15592" t="str">
            <v>UN</v>
          </cell>
        </row>
        <row r="15593">
          <cell r="A15593" t="str">
            <v>0394-25</v>
          </cell>
          <cell r="B15593" t="str">
            <v>PLCFIXACAO BASE FST-01/FST-02</v>
          </cell>
          <cell r="C15593" t="str">
            <v>ROH</v>
          </cell>
          <cell r="D15593" t="str">
            <v>UN</v>
          </cell>
        </row>
        <row r="15594">
          <cell r="A15594" t="str">
            <v>0394-26</v>
          </cell>
          <cell r="B15594" t="str">
            <v>PLCCONTRPOTÊNCIA AP-06</v>
          </cell>
          <cell r="C15594" t="str">
            <v>ROH</v>
          </cell>
          <cell r="D15594" t="str">
            <v>UN</v>
          </cell>
        </row>
        <row r="15595">
          <cell r="A15595" t="str">
            <v>0394-27</v>
          </cell>
          <cell r="B15595" t="str">
            <v>PLC CHA SC-07</v>
          </cell>
          <cell r="C15595" t="str">
            <v>ROH</v>
          </cell>
          <cell r="D15595" t="str">
            <v>UN</v>
          </cell>
        </row>
        <row r="15596">
          <cell r="A15596" t="str">
            <v>0394-31</v>
          </cell>
          <cell r="B15596" t="str">
            <v>PLCENTRADA USB MS-04 B</v>
          </cell>
          <cell r="C15596" t="str">
            <v>ROH</v>
          </cell>
          <cell r="D15596" t="str">
            <v>UN</v>
          </cell>
        </row>
        <row r="15597">
          <cell r="A15597" t="str">
            <v>0394-32</v>
          </cell>
          <cell r="B15597" t="str">
            <v>PLC USB SD CARD BX-07</v>
          </cell>
          <cell r="C15597" t="str">
            <v>ROH</v>
          </cell>
          <cell r="D15597" t="str">
            <v>UN</v>
          </cell>
        </row>
        <row r="15598">
          <cell r="A15598" t="str">
            <v>0394-33</v>
          </cell>
          <cell r="B15598" t="str">
            <v>PCI CONTR ROT. MONT[ER]</v>
          </cell>
          <cell r="C15598" t="str">
            <v>ROH</v>
          </cell>
          <cell r="D15598" t="str">
            <v>UN</v>
          </cell>
        </row>
        <row r="15599">
          <cell r="A15599" t="str">
            <v>0394-34</v>
          </cell>
          <cell r="B15599" t="str">
            <v>PLC DISP. BX-09</v>
          </cell>
          <cell r="C15599" t="str">
            <v>ROH</v>
          </cell>
          <cell r="D15599" t="str">
            <v>UN</v>
          </cell>
        </row>
        <row r="15600">
          <cell r="A15600" t="str">
            <v>0394-35</v>
          </cell>
          <cell r="B15600" t="str">
            <v>PLACA COM LAMPADAS NEON PE-07</v>
          </cell>
          <cell r="C15600" t="str">
            <v>ROH</v>
          </cell>
          <cell r="D15600" t="str">
            <v>UN</v>
          </cell>
        </row>
        <row r="15601">
          <cell r="A15601" t="str">
            <v>0394-36</v>
          </cell>
          <cell r="B15601" t="str">
            <v>PLC SUP USB SD CARD HT-06</v>
          </cell>
          <cell r="C15601" t="str">
            <v>ROH</v>
          </cell>
          <cell r="D15601" t="str">
            <v>UN</v>
          </cell>
        </row>
        <row r="15602">
          <cell r="A15602" t="str">
            <v>0394-37</v>
          </cell>
          <cell r="B15602" t="str">
            <v>PLC DISP. BX-08</v>
          </cell>
          <cell r="C15602" t="str">
            <v>ROH</v>
          </cell>
          <cell r="D15602" t="str">
            <v>UN</v>
          </cell>
        </row>
        <row r="15603">
          <cell r="A15603" t="str">
            <v>0394-38</v>
          </cell>
          <cell r="B15603" t="str">
            <v>PLC DOS BOTOES ESQ.S BX-08</v>
          </cell>
          <cell r="C15603" t="str">
            <v>ROH</v>
          </cell>
          <cell r="D15603" t="str">
            <v>UN</v>
          </cell>
        </row>
        <row r="15604">
          <cell r="A15604" t="str">
            <v>0394-39</v>
          </cell>
          <cell r="B15604" t="str">
            <v>PLC PRINC BX-08</v>
          </cell>
          <cell r="C15604" t="str">
            <v>ROH</v>
          </cell>
          <cell r="D15604" t="str">
            <v>UN</v>
          </cell>
        </row>
        <row r="15605">
          <cell r="A15605" t="str">
            <v>0394-40</v>
          </cell>
          <cell r="B15605" t="str">
            <v>PLC CONECTOR BX-08</v>
          </cell>
          <cell r="C15605" t="str">
            <v>ROH</v>
          </cell>
          <cell r="D15605" t="str">
            <v>UN</v>
          </cell>
        </row>
        <row r="15606">
          <cell r="A15606" t="str">
            <v>0394-41</v>
          </cell>
          <cell r="B15606" t="str">
            <v>PLC DOS BOTOES DIR.S BX-08</v>
          </cell>
          <cell r="C15606" t="str">
            <v>ROH</v>
          </cell>
          <cell r="D15606" t="str">
            <v>UN</v>
          </cell>
        </row>
        <row r="15607">
          <cell r="A15607" t="str">
            <v>0394-42</v>
          </cell>
          <cell r="B15607" t="str">
            <v>PLC USB BX-08</v>
          </cell>
          <cell r="C15607" t="str">
            <v>ROH</v>
          </cell>
          <cell r="D15607" t="str">
            <v>UN</v>
          </cell>
        </row>
        <row r="15608">
          <cell r="A15608" t="str">
            <v>0394-43</v>
          </cell>
          <cell r="B15608" t="str">
            <v>PLCENTRADA USB MS-03C</v>
          </cell>
          <cell r="C15608" t="str">
            <v>ROH</v>
          </cell>
          <cell r="D15608" t="str">
            <v>UN</v>
          </cell>
        </row>
        <row r="15609">
          <cell r="A15609" t="str">
            <v>0394-44</v>
          </cell>
          <cell r="B15609" t="str">
            <v>PLC DISP. MS-03C</v>
          </cell>
          <cell r="C15609" t="str">
            <v>ROH</v>
          </cell>
          <cell r="D15609" t="str">
            <v>UN</v>
          </cell>
        </row>
        <row r="15610">
          <cell r="A15610" t="str">
            <v>0394-45</v>
          </cell>
          <cell r="B15610" t="str">
            <v>PLC PRINC MS-03C</v>
          </cell>
          <cell r="C15610" t="str">
            <v>ROH</v>
          </cell>
          <cell r="D15610" t="str">
            <v>UN</v>
          </cell>
        </row>
        <row r="15611">
          <cell r="A15611" t="str">
            <v>0394-46</v>
          </cell>
          <cell r="B15611" t="str">
            <v>PLC LINE OUT MS-03C</v>
          </cell>
          <cell r="C15611" t="str">
            <v>ROH</v>
          </cell>
          <cell r="D15611" t="str">
            <v>UN</v>
          </cell>
        </row>
        <row r="15612">
          <cell r="A15612" t="str">
            <v>0394-47</v>
          </cell>
          <cell r="B15612" t="str">
            <v>PLC MPEG MS-03C</v>
          </cell>
          <cell r="C15612" t="str">
            <v>ROH</v>
          </cell>
          <cell r="D15612" t="str">
            <v>UN</v>
          </cell>
        </row>
        <row r="15613">
          <cell r="A15613" t="str">
            <v>0394-49</v>
          </cell>
          <cell r="B15613" t="str">
            <v>INDIC.ES CBS FIXES-CJ[PE]</v>
          </cell>
          <cell r="C15613" t="str">
            <v>ROH</v>
          </cell>
          <cell r="D15613" t="str">
            <v>UN</v>
          </cell>
        </row>
        <row r="15614">
          <cell r="A15614" t="str">
            <v>0394-50</v>
          </cell>
          <cell r="B15614" t="str">
            <v>PCI PRINC MONT[D]</v>
          </cell>
          <cell r="C15614" t="str">
            <v>ROH</v>
          </cell>
          <cell r="D15614" t="str">
            <v>UN</v>
          </cell>
        </row>
        <row r="15615">
          <cell r="A15615" t="str">
            <v>0394-51</v>
          </cell>
          <cell r="B15615" t="str">
            <v>PCI ENTRADA USB MONT[D]</v>
          </cell>
          <cell r="C15615" t="str">
            <v>ROH</v>
          </cell>
          <cell r="D15615" t="str">
            <v>UN</v>
          </cell>
        </row>
        <row r="15616">
          <cell r="A15616" t="str">
            <v>0394-52</v>
          </cell>
          <cell r="B15616" t="str">
            <v>PCI DOS BOTOES MONT[D]</v>
          </cell>
          <cell r="C15616" t="str">
            <v>ROH</v>
          </cell>
          <cell r="D15616" t="str">
            <v>UN</v>
          </cell>
        </row>
        <row r="15617">
          <cell r="A15617" t="str">
            <v>0394-53</v>
          </cell>
          <cell r="B15617" t="str">
            <v>PCI CONEXOESTELA MONT[D]</v>
          </cell>
          <cell r="C15617" t="str">
            <v>ROH</v>
          </cell>
          <cell r="D15617" t="str">
            <v>UN</v>
          </cell>
        </row>
        <row r="15618">
          <cell r="A15618" t="str">
            <v>0394-54</v>
          </cell>
          <cell r="B15618" t="str">
            <v>PLC EQUALIZADOR CM-01</v>
          </cell>
          <cell r="C15618" t="str">
            <v>ROH</v>
          </cell>
          <cell r="D15618" t="str">
            <v>UN</v>
          </cell>
        </row>
        <row r="15619">
          <cell r="A15619" t="str">
            <v>0394-55</v>
          </cell>
          <cell r="B15619" t="str">
            <v>PLC DOS POTENCIOMETROS SUPES CM-01</v>
          </cell>
          <cell r="C15619" t="str">
            <v>ROH</v>
          </cell>
          <cell r="D15619" t="str">
            <v>UN</v>
          </cell>
        </row>
        <row r="15620">
          <cell r="A15620" t="str">
            <v>0394-56</v>
          </cell>
          <cell r="B15620" t="str">
            <v>PLC DOS POTENCIOMETROS INF.ES CM-01</v>
          </cell>
          <cell r="C15620" t="str">
            <v>ROH</v>
          </cell>
          <cell r="D15620" t="str">
            <v>UN</v>
          </cell>
        </row>
        <row r="15621">
          <cell r="A15621" t="str">
            <v>0394-57</v>
          </cell>
          <cell r="B15621" t="str">
            <v>PLC USB CM-01</v>
          </cell>
          <cell r="C15621" t="str">
            <v>ROH</v>
          </cell>
          <cell r="D15621" t="str">
            <v>UN</v>
          </cell>
        </row>
        <row r="15622">
          <cell r="A15622" t="str">
            <v>0394-58</v>
          </cell>
          <cell r="B15622" t="str">
            <v>PLC RECEPTORA MIC CM-01</v>
          </cell>
          <cell r="C15622" t="str">
            <v>ROH</v>
          </cell>
          <cell r="D15622" t="str">
            <v>UN</v>
          </cell>
        </row>
        <row r="15623">
          <cell r="A15623" t="str">
            <v>0394-59</v>
          </cell>
          <cell r="B15623" t="str">
            <v>PLC PRINC CM-01</v>
          </cell>
          <cell r="C15623" t="str">
            <v>ROH</v>
          </cell>
          <cell r="D15623" t="str">
            <v>UN</v>
          </cell>
        </row>
        <row r="15624">
          <cell r="A15624" t="str">
            <v>0394-60</v>
          </cell>
          <cell r="B15624" t="str">
            <v>PLCIPOD BX-10</v>
          </cell>
          <cell r="C15624" t="str">
            <v>ROH</v>
          </cell>
          <cell r="D15624" t="str">
            <v>UN</v>
          </cell>
        </row>
        <row r="15625">
          <cell r="A15625" t="str">
            <v>0394-61</v>
          </cell>
          <cell r="B15625" t="str">
            <v>PLC USB BX-10</v>
          </cell>
          <cell r="C15625" t="str">
            <v>ROH</v>
          </cell>
          <cell r="D15625" t="str">
            <v>UN</v>
          </cell>
        </row>
        <row r="15626">
          <cell r="A15626" t="str">
            <v>0394-62</v>
          </cell>
          <cell r="B15626" t="str">
            <v>PLC PRINC BX-10</v>
          </cell>
          <cell r="C15626" t="str">
            <v>ROH</v>
          </cell>
          <cell r="D15626" t="str">
            <v>UN</v>
          </cell>
        </row>
        <row r="15627">
          <cell r="A15627" t="str">
            <v>0394-63</v>
          </cell>
          <cell r="B15627" t="str">
            <v>PLACA COM LED PE-02C/D</v>
          </cell>
          <cell r="C15627" t="str">
            <v>ROH</v>
          </cell>
          <cell r="D15627" t="str">
            <v>UN</v>
          </cell>
        </row>
        <row r="15628">
          <cell r="A15628" t="str">
            <v>0394-64</v>
          </cell>
          <cell r="B15628" t="str">
            <v>PLC PRINC BX -09</v>
          </cell>
          <cell r="C15628" t="str">
            <v>ROH</v>
          </cell>
          <cell r="D15628" t="str">
            <v>UN</v>
          </cell>
        </row>
        <row r="15629">
          <cell r="A15629" t="str">
            <v>0394-66</v>
          </cell>
          <cell r="B15629" t="str">
            <v>PLACA PRINCIPAL AR-02</v>
          </cell>
          <cell r="C15629" t="str">
            <v>ROH</v>
          </cell>
          <cell r="D15629" t="str">
            <v>UN</v>
          </cell>
        </row>
        <row r="15630">
          <cell r="A15630" t="str">
            <v>0394-67</v>
          </cell>
          <cell r="B15630" t="str">
            <v>PCI PRINCIP 127V RET.KBL608 MONTADA [M]</v>
          </cell>
          <cell r="C15630" t="str">
            <v>ROH</v>
          </cell>
          <cell r="D15630" t="str">
            <v>UN</v>
          </cell>
        </row>
        <row r="15631">
          <cell r="A15631" t="str">
            <v>0394-68</v>
          </cell>
          <cell r="B15631" t="str">
            <v>PLC DISP. CL-01</v>
          </cell>
          <cell r="C15631" t="str">
            <v>ROH</v>
          </cell>
          <cell r="D15631" t="str">
            <v>UN</v>
          </cell>
        </row>
        <row r="15632">
          <cell r="A15632" t="str">
            <v>0394-69</v>
          </cell>
          <cell r="B15632" t="str">
            <v>PLACA COM LUZES PE-10</v>
          </cell>
          <cell r="C15632" t="str">
            <v>ROH</v>
          </cell>
          <cell r="D15632" t="str">
            <v>UN</v>
          </cell>
        </row>
        <row r="15633">
          <cell r="A15633" t="str">
            <v>0394-70</v>
          </cell>
          <cell r="B15633" t="str">
            <v>PLC DISP. BX-09B</v>
          </cell>
          <cell r="C15633" t="str">
            <v>ROH</v>
          </cell>
          <cell r="D15633" t="str">
            <v>UN</v>
          </cell>
        </row>
        <row r="15634">
          <cell r="A15634" t="str">
            <v>0394-71</v>
          </cell>
          <cell r="B15634" t="str">
            <v>PLC PRINC BX-09B</v>
          </cell>
          <cell r="C15634" t="str">
            <v>ROH</v>
          </cell>
          <cell r="D15634" t="str">
            <v>UN</v>
          </cell>
        </row>
        <row r="15635">
          <cell r="A15635" t="str">
            <v>0394-72</v>
          </cell>
          <cell r="B15635" t="str">
            <v>PLACA COM LED [PE]</v>
          </cell>
          <cell r="C15635" t="str">
            <v>ROH</v>
          </cell>
          <cell r="D15635" t="str">
            <v>UN</v>
          </cell>
        </row>
        <row r="15636">
          <cell r="A15636" t="str">
            <v>0394-73</v>
          </cell>
          <cell r="B15636" t="str">
            <v>PCI SDCARD MONT[HT]</v>
          </cell>
          <cell r="C15636" t="str">
            <v>ROH</v>
          </cell>
          <cell r="D15636" t="str">
            <v>UN</v>
          </cell>
        </row>
        <row r="15637">
          <cell r="A15637" t="str">
            <v>0394-74</v>
          </cell>
          <cell r="B15637" t="str">
            <v>PLACA DO TRANSFORMADOR HT-07</v>
          </cell>
          <cell r="C15637" t="str">
            <v>ROH</v>
          </cell>
          <cell r="D15637" t="str">
            <v>UN</v>
          </cell>
        </row>
        <row r="15638">
          <cell r="A15638" t="str">
            <v>0394-75</v>
          </cell>
          <cell r="B15638" t="str">
            <v>PCI RL VIDEO MONT[HT]</v>
          </cell>
          <cell r="C15638" t="str">
            <v>ROH</v>
          </cell>
          <cell r="D15638" t="str">
            <v>UN</v>
          </cell>
        </row>
        <row r="15639">
          <cell r="A15639" t="str">
            <v>0394-76</v>
          </cell>
          <cell r="B15639" t="str">
            <v>PCI USB P2 MONT[HT]</v>
          </cell>
          <cell r="C15639" t="str">
            <v>ROH</v>
          </cell>
          <cell r="D15639" t="str">
            <v>UN</v>
          </cell>
        </row>
        <row r="15640">
          <cell r="A15640" t="str">
            <v>0394-77</v>
          </cell>
          <cell r="B15640" t="str">
            <v>PCI ENTRADA MIC MONT[HT]</v>
          </cell>
          <cell r="C15640" t="str">
            <v>ROH</v>
          </cell>
          <cell r="D15640" t="str">
            <v>UN</v>
          </cell>
        </row>
        <row r="15641">
          <cell r="A15641" t="str">
            <v>0394-78</v>
          </cell>
          <cell r="B15641" t="str">
            <v>PCI DISP. USB P2 MONT-CJ[HT]</v>
          </cell>
          <cell r="C15641" t="str">
            <v>ROH</v>
          </cell>
          <cell r="D15641" t="str">
            <v>UN</v>
          </cell>
        </row>
        <row r="15642">
          <cell r="A15642" t="str">
            <v>0394-79</v>
          </cell>
          <cell r="B15642" t="str">
            <v>BOTOES PLAS.SPCI CHA[AF]</v>
          </cell>
          <cell r="C15642" t="str">
            <v>ROH</v>
          </cell>
          <cell r="D15642" t="str">
            <v>UN</v>
          </cell>
        </row>
        <row r="15643">
          <cell r="A15643" t="str">
            <v>0394-80</v>
          </cell>
          <cell r="B15643" t="str">
            <v>PCI MPEG DVD</v>
          </cell>
          <cell r="C15643" t="str">
            <v>HALB</v>
          </cell>
          <cell r="D15643" t="str">
            <v>UN</v>
          </cell>
        </row>
        <row r="15644">
          <cell r="A15644" t="str">
            <v>0394-81</v>
          </cell>
          <cell r="B15644" t="str">
            <v>PCI FRONTAL COM CHAVES E USB DVD</v>
          </cell>
          <cell r="C15644" t="str">
            <v>HALB</v>
          </cell>
          <cell r="D15644" t="str">
            <v>UN</v>
          </cell>
        </row>
        <row r="15645">
          <cell r="A15645" t="str">
            <v>0394-82</v>
          </cell>
          <cell r="B15645" t="str">
            <v>PCI MICROFONE DVD</v>
          </cell>
          <cell r="C15645" t="str">
            <v>HALB</v>
          </cell>
          <cell r="D15645" t="str">
            <v>UN</v>
          </cell>
        </row>
        <row r="15646">
          <cell r="A15646" t="str">
            <v>0394-83</v>
          </cell>
          <cell r="B15646" t="str">
            <v>PCI DA FONTE DVD</v>
          </cell>
          <cell r="C15646" t="str">
            <v>HALB</v>
          </cell>
          <cell r="D15646" t="str">
            <v>UN</v>
          </cell>
        </row>
        <row r="15647">
          <cell r="A15647" t="str">
            <v>0394-84</v>
          </cell>
          <cell r="B15647" t="str">
            <v>PLACA COM LED PE-01D/14</v>
          </cell>
          <cell r="C15647" t="str">
            <v>ROH</v>
          </cell>
          <cell r="D15647" t="str">
            <v>UN</v>
          </cell>
        </row>
        <row r="15648">
          <cell r="A15648" t="str">
            <v>0394-85</v>
          </cell>
          <cell r="B15648" t="str">
            <v>PCI PRINC DISSIPADORES CALOR MONT[HT]</v>
          </cell>
          <cell r="C15648" t="str">
            <v>ROH</v>
          </cell>
          <cell r="D15648" t="str">
            <v>UN</v>
          </cell>
        </row>
        <row r="15649">
          <cell r="A15649" t="str">
            <v>0394-86</v>
          </cell>
          <cell r="B15649" t="str">
            <v>PLC USB D-08B/D-12</v>
          </cell>
          <cell r="C15649" t="str">
            <v>ROH</v>
          </cell>
          <cell r="D15649" t="str">
            <v>UN</v>
          </cell>
        </row>
        <row r="15650">
          <cell r="A15650" t="str">
            <v>0394-87</v>
          </cell>
          <cell r="B15650" t="str">
            <v>PCI CONEXOESTELA MONT[D]</v>
          </cell>
          <cell r="C15650" t="str">
            <v>ROH</v>
          </cell>
          <cell r="D15650" t="str">
            <v>UN</v>
          </cell>
        </row>
        <row r="15651">
          <cell r="A15651" t="str">
            <v>0394-88</v>
          </cell>
          <cell r="B15651" t="str">
            <v>PCI DOS BOTOES MONT[D]</v>
          </cell>
          <cell r="C15651" t="str">
            <v>ROH</v>
          </cell>
          <cell r="D15651" t="str">
            <v>UN</v>
          </cell>
        </row>
        <row r="15652">
          <cell r="A15652" t="str">
            <v>0394-89</v>
          </cell>
          <cell r="B15652" t="str">
            <v>PCI PRINC MONT[D]</v>
          </cell>
          <cell r="C15652" t="str">
            <v>ROH</v>
          </cell>
          <cell r="D15652" t="str">
            <v>UN</v>
          </cell>
        </row>
        <row r="15653">
          <cell r="A15653" t="str">
            <v>0394-90</v>
          </cell>
          <cell r="B15653" t="str">
            <v>PCI PRINC DISSIPADORES CALOR MONT[HT]</v>
          </cell>
          <cell r="C15653" t="str">
            <v>ROH</v>
          </cell>
          <cell r="D15653" t="str">
            <v>UN</v>
          </cell>
        </row>
        <row r="15654">
          <cell r="A15654" t="str">
            <v>0394-91</v>
          </cell>
          <cell r="B15654" t="str">
            <v>PCI RCA HDMI MONT[HT]</v>
          </cell>
          <cell r="C15654" t="str">
            <v>ROH</v>
          </cell>
          <cell r="D15654" t="str">
            <v>UN</v>
          </cell>
        </row>
        <row r="15655">
          <cell r="A15655" t="str">
            <v>0394-92</v>
          </cell>
          <cell r="B15655" t="str">
            <v>PCI DISP. BOTOES MONT-CJ[HT]</v>
          </cell>
          <cell r="C15655" t="str">
            <v>ROH</v>
          </cell>
          <cell r="D15655" t="str">
            <v>UN</v>
          </cell>
        </row>
        <row r="15656">
          <cell r="A15656" t="str">
            <v>0394-94</v>
          </cell>
          <cell r="B15656" t="str">
            <v>PCI FONTE MONT OUT: 10,5V IN: 127V [PE]</v>
          </cell>
          <cell r="C15656" t="str">
            <v>ROH</v>
          </cell>
          <cell r="D15656" t="str">
            <v>UN</v>
          </cell>
        </row>
        <row r="15657">
          <cell r="A15657" t="str">
            <v>0394-95</v>
          </cell>
          <cell r="B15657" t="str">
            <v>PCI COMANDOS DISP. MONT[PE]</v>
          </cell>
          <cell r="C15657" t="str">
            <v>ROH</v>
          </cell>
          <cell r="D15657" t="str">
            <v>UN</v>
          </cell>
        </row>
        <row r="15658">
          <cell r="A15658" t="str">
            <v>0395-02</v>
          </cell>
          <cell r="B15658" t="str">
            <v>PCI MPEG DVD D-14</v>
          </cell>
          <cell r="C15658" t="str">
            <v>HALB</v>
          </cell>
          <cell r="D15658" t="str">
            <v>UN</v>
          </cell>
        </row>
        <row r="15659">
          <cell r="A15659" t="str">
            <v>0395-03</v>
          </cell>
          <cell r="B15659" t="str">
            <v>PCI DISPLAY DVD D-21</v>
          </cell>
          <cell r="C15659" t="str">
            <v>HALB</v>
          </cell>
          <cell r="D15659" t="str">
            <v>UN</v>
          </cell>
        </row>
        <row r="15660">
          <cell r="A15660" t="str">
            <v>0395-04</v>
          </cell>
          <cell r="B15660" t="str">
            <v>PCI MICROFONE DVD D-21/D-22</v>
          </cell>
          <cell r="C15660" t="str">
            <v>HALB</v>
          </cell>
          <cell r="D15660" t="str">
            <v>UN</v>
          </cell>
        </row>
        <row r="15661">
          <cell r="A15661" t="str">
            <v>0395-05</v>
          </cell>
          <cell r="B15661" t="str">
            <v>PCI GAME DVD D-21</v>
          </cell>
          <cell r="C15661" t="str">
            <v>HALB</v>
          </cell>
          <cell r="D15661" t="str">
            <v>UN</v>
          </cell>
        </row>
        <row r="15662">
          <cell r="A15662" t="str">
            <v>0395-06</v>
          </cell>
          <cell r="B15662" t="str">
            <v>PCI MAIN MONTADA TABLET - RK3126</v>
          </cell>
          <cell r="C15662" t="str">
            <v>HALB</v>
          </cell>
          <cell r="D15662" t="str">
            <v>UN</v>
          </cell>
        </row>
        <row r="15663">
          <cell r="A15663" t="str">
            <v>0395-07</v>
          </cell>
          <cell r="B15663" t="str">
            <v>PCI PRINCIP 220V RET.KBP301 MONTADA [M]</v>
          </cell>
          <cell r="C15663" t="str">
            <v>ROH</v>
          </cell>
          <cell r="D15663" t="str">
            <v>UN</v>
          </cell>
        </row>
        <row r="15664">
          <cell r="A15664" t="str">
            <v>0395-12</v>
          </cell>
          <cell r="B15664" t="str">
            <v>PCI DO CARREGADOR DE BATERIAS</v>
          </cell>
          <cell r="C15664" t="str">
            <v>HALB</v>
          </cell>
          <cell r="D15664" t="str">
            <v>UN</v>
          </cell>
        </row>
        <row r="15665">
          <cell r="A15665" t="str">
            <v>0395-13</v>
          </cell>
          <cell r="B15665" t="str">
            <v>PCI AMPLIFICADOR MONT[AR]</v>
          </cell>
          <cell r="C15665" t="str">
            <v>ROH</v>
          </cell>
          <cell r="D15665" t="str">
            <v>UN</v>
          </cell>
        </row>
        <row r="15666">
          <cell r="A15666" t="str">
            <v>0395-14</v>
          </cell>
          <cell r="B15666" t="str">
            <v>PCI DISP. MONT[AR]</v>
          </cell>
          <cell r="C15666" t="str">
            <v>ROH</v>
          </cell>
          <cell r="D15666" t="str">
            <v>UN</v>
          </cell>
        </row>
        <row r="15667">
          <cell r="A15667" t="str">
            <v>0395-16</v>
          </cell>
          <cell r="B15667" t="str">
            <v>PCI PRINC BLUET. MONT[MCO-03]</v>
          </cell>
          <cell r="C15667" t="str">
            <v>ROH</v>
          </cell>
          <cell r="D15667" t="str">
            <v>UN</v>
          </cell>
        </row>
        <row r="15668">
          <cell r="A15668" t="str">
            <v>0395-17</v>
          </cell>
          <cell r="B15668" t="str">
            <v>PCI MIC SEM FIO 254,6MHZ MONT[MCO]</v>
          </cell>
          <cell r="C15668" t="str">
            <v>ROH</v>
          </cell>
          <cell r="D15668" t="str">
            <v>UN</v>
          </cell>
        </row>
        <row r="15669">
          <cell r="A15669" t="str">
            <v>0395-18</v>
          </cell>
          <cell r="B15669" t="str">
            <v>PCI FONTE MONT OUT: 5V IN: 127V [PE]</v>
          </cell>
          <cell r="C15669" t="str">
            <v>ROH</v>
          </cell>
          <cell r="D15669" t="str">
            <v>UN</v>
          </cell>
        </row>
        <row r="15670">
          <cell r="A15670" t="str">
            <v>0395-19</v>
          </cell>
          <cell r="B15670" t="str">
            <v>PCI FONTE MONT OUT: 5V IN: 220V [PE]</v>
          </cell>
          <cell r="C15670" t="str">
            <v>ROH</v>
          </cell>
          <cell r="D15670" t="str">
            <v>UN</v>
          </cell>
        </row>
        <row r="15671">
          <cell r="A15671" t="str">
            <v>0395-20</v>
          </cell>
          <cell r="B15671" t="str">
            <v>PCI COMANDOS DISP. MONT[PE]</v>
          </cell>
          <cell r="C15671" t="str">
            <v>ROH</v>
          </cell>
          <cell r="D15671" t="str">
            <v>UN</v>
          </cell>
        </row>
        <row r="15672">
          <cell r="A15672" t="str">
            <v>0395-21</v>
          </cell>
          <cell r="B15672" t="str">
            <v>PCI FONTE MONT OUT: 5V IN: 127V [PE]</v>
          </cell>
          <cell r="C15672" t="str">
            <v>ROH</v>
          </cell>
          <cell r="D15672" t="str">
            <v>UN</v>
          </cell>
        </row>
        <row r="15673">
          <cell r="A15673" t="str">
            <v>0395-22</v>
          </cell>
          <cell r="B15673" t="str">
            <v>PCI FONTE MONT OUT: 5V IN: 220V [PE]</v>
          </cell>
          <cell r="C15673" t="str">
            <v>ROH</v>
          </cell>
          <cell r="D15673" t="str">
            <v>UN</v>
          </cell>
        </row>
        <row r="15674">
          <cell r="A15674" t="str">
            <v>0395-23</v>
          </cell>
          <cell r="B15674" t="str">
            <v>PCI COMANDOS DISP. MONT[PE]</v>
          </cell>
          <cell r="C15674" t="str">
            <v>ROH</v>
          </cell>
          <cell r="D15674" t="str">
            <v>UN</v>
          </cell>
        </row>
        <row r="15675">
          <cell r="A15675" t="str">
            <v>0395-24</v>
          </cell>
          <cell r="B15675" t="str">
            <v>PCI PRINC MONT 220V [AF]</v>
          </cell>
          <cell r="C15675" t="str">
            <v>ROH</v>
          </cell>
          <cell r="D15675" t="str">
            <v>UN</v>
          </cell>
        </row>
        <row r="15676">
          <cell r="A15676" t="str">
            <v>0395-28</v>
          </cell>
          <cell r="B15676" t="str">
            <v>PLACA MPEG DVD MONTADA</v>
          </cell>
          <cell r="C15676" t="str">
            <v>HALB</v>
          </cell>
          <cell r="D15676" t="str">
            <v>UN</v>
          </cell>
        </row>
        <row r="15677">
          <cell r="A15677" t="str">
            <v>0395-29</v>
          </cell>
          <cell r="B15677" t="str">
            <v>PCI FRONTAL C CHAVES E USB</v>
          </cell>
          <cell r="C15677" t="str">
            <v>HALB</v>
          </cell>
          <cell r="D15677" t="str">
            <v>UN</v>
          </cell>
        </row>
        <row r="15678">
          <cell r="A15678" t="str">
            <v>0395-30</v>
          </cell>
          <cell r="B15678" t="str">
            <v>PCI MICROFONE DVD</v>
          </cell>
          <cell r="C15678" t="str">
            <v>HALB</v>
          </cell>
          <cell r="D15678" t="str">
            <v>UN</v>
          </cell>
        </row>
        <row r="15679">
          <cell r="A15679" t="str">
            <v>0395-31</v>
          </cell>
          <cell r="B15679" t="str">
            <v>PCI DA FONTE DVD</v>
          </cell>
          <cell r="C15679" t="str">
            <v>HALB</v>
          </cell>
          <cell r="D15679" t="str">
            <v>UN</v>
          </cell>
        </row>
        <row r="15680">
          <cell r="A15680" t="str">
            <v>0395-33</v>
          </cell>
          <cell r="B15680" t="str">
            <v>PCI FONTE [NBX]</v>
          </cell>
          <cell r="C15680" t="str">
            <v>HALB</v>
          </cell>
          <cell r="D15680" t="str">
            <v>UN</v>
          </cell>
        </row>
        <row r="15681">
          <cell r="A15681" t="str">
            <v>0395-34</v>
          </cell>
          <cell r="B15681" t="str">
            <v>PCI DISPLAY AP COM CD [NBX]</v>
          </cell>
          <cell r="C15681" t="str">
            <v>HALB</v>
          </cell>
          <cell r="D15681" t="str">
            <v>UN</v>
          </cell>
        </row>
        <row r="15682">
          <cell r="A15682" t="str">
            <v>0395-35</v>
          </cell>
          <cell r="B15682" t="str">
            <v>PCI DISPLAY AP SEM CD [NBX]</v>
          </cell>
          <cell r="C15682" t="str">
            <v>HALB</v>
          </cell>
          <cell r="D15682" t="str">
            <v>UN</v>
          </cell>
        </row>
        <row r="15683">
          <cell r="A15683" t="str">
            <v>0395-36</v>
          </cell>
          <cell r="B15683" t="str">
            <v>PCI DISP. CHA MONT 220V-CJ[AF]</v>
          </cell>
          <cell r="C15683" t="str">
            <v>ROH</v>
          </cell>
          <cell r="D15683" t="str">
            <v>UN</v>
          </cell>
        </row>
        <row r="15684">
          <cell r="A15684" t="str">
            <v>0395-37</v>
          </cell>
          <cell r="B15684" t="str">
            <v>PCI MAIN MONTADA TABLET TB-RK3126B</v>
          </cell>
          <cell r="C15684" t="str">
            <v>HALB</v>
          </cell>
          <cell r="D15684" t="str">
            <v>UN</v>
          </cell>
        </row>
        <row r="15685">
          <cell r="A15685" t="str">
            <v>0395-38</v>
          </cell>
          <cell r="B15685" t="str">
            <v>PCI MPEG DVD D-18</v>
          </cell>
          <cell r="C15685" t="str">
            <v>HALB</v>
          </cell>
          <cell r="D15685" t="str">
            <v>UN</v>
          </cell>
        </row>
        <row r="15686">
          <cell r="A15686" t="str">
            <v>0395-39</v>
          </cell>
          <cell r="B15686" t="str">
            <v>PCI DA FONTE DVD D-22</v>
          </cell>
          <cell r="C15686" t="str">
            <v>HALB</v>
          </cell>
          <cell r="D15686" t="str">
            <v>UN</v>
          </cell>
        </row>
        <row r="15687">
          <cell r="A15687" t="str">
            <v>0395-42</v>
          </cell>
          <cell r="B15687" t="str">
            <v>PCI PRINCIPAL BATERIA 53X4X0.6MM</v>
          </cell>
          <cell r="C15687" t="str">
            <v>HALB</v>
          </cell>
          <cell r="D15687" t="str">
            <v>UN</v>
          </cell>
        </row>
        <row r="15688">
          <cell r="A15688" t="str">
            <v>0395-43</v>
          </cell>
          <cell r="B15688" t="str">
            <v>PCI TABLET RK3126 SP721 V2</v>
          </cell>
          <cell r="C15688" t="str">
            <v>HALB</v>
          </cell>
          <cell r="D15688" t="str">
            <v>UN</v>
          </cell>
        </row>
        <row r="15689">
          <cell r="A15689" t="str">
            <v>0395-45</v>
          </cell>
          <cell r="B15689" t="str">
            <v>PLACA MONTADA MPEG 55X55X1,2MM V2</v>
          </cell>
          <cell r="C15689" t="str">
            <v>HALB</v>
          </cell>
          <cell r="D15689" t="str">
            <v>UN</v>
          </cell>
        </row>
        <row r="15690">
          <cell r="A15690" t="str">
            <v>0395-46</v>
          </cell>
          <cell r="B15690" t="str">
            <v>PLACA MPEG MONTADA DVD D-14 V2</v>
          </cell>
          <cell r="C15690" t="str">
            <v>HALB</v>
          </cell>
          <cell r="D15690" t="str">
            <v>UN</v>
          </cell>
        </row>
        <row r="15691">
          <cell r="A15691" t="str">
            <v>0395-47</v>
          </cell>
          <cell r="B15691" t="str">
            <v>PCI MPEG MONTADA DVD-D17 V2</v>
          </cell>
          <cell r="C15691" t="str">
            <v>HALB</v>
          </cell>
          <cell r="D15691" t="str">
            <v>UN</v>
          </cell>
        </row>
        <row r="15692">
          <cell r="A15692" t="str">
            <v>0395-48</v>
          </cell>
          <cell r="B15692" t="str">
            <v>PLACA MONTADA MPEG 55X55X1,2MM V2-M</v>
          </cell>
          <cell r="C15692" t="str">
            <v>HALB</v>
          </cell>
          <cell r="D15692" t="str">
            <v>UN</v>
          </cell>
        </row>
        <row r="15693">
          <cell r="A15693" t="str">
            <v>0395-50</v>
          </cell>
          <cell r="B15693" t="str">
            <v>PCI PRINC CMD2028 UNIT. MONT[SK-03]</v>
          </cell>
          <cell r="C15693" t="str">
            <v>ROH</v>
          </cell>
          <cell r="D15693" t="str">
            <v>UN</v>
          </cell>
        </row>
        <row r="15694">
          <cell r="A15694" t="str">
            <v>0395-51</v>
          </cell>
          <cell r="B15694" t="str">
            <v>PCI MIC SEM FIO 210,3MHZ MONT[MCO]</v>
          </cell>
          <cell r="C15694" t="str">
            <v>ROH</v>
          </cell>
          <cell r="D15694" t="str">
            <v>UN</v>
          </cell>
        </row>
        <row r="15695">
          <cell r="A15695" t="str">
            <v>0395-52</v>
          </cell>
          <cell r="B15695" t="str">
            <v>PCI DO CONTROLE REMOTO DVD MONTADA</v>
          </cell>
          <cell r="C15695" t="str">
            <v>HALB</v>
          </cell>
          <cell r="D15695" t="str">
            <v>UN</v>
          </cell>
        </row>
        <row r="15696">
          <cell r="A15696" t="str">
            <v>0395-53</v>
          </cell>
          <cell r="B15696" t="str">
            <v>PCI DO CONTROLE REMOTO CM-13 MONTADA</v>
          </cell>
          <cell r="C15696" t="str">
            <v>HALB</v>
          </cell>
          <cell r="D15696" t="str">
            <v>UN</v>
          </cell>
        </row>
        <row r="15697">
          <cell r="A15697" t="str">
            <v>0395-56</v>
          </cell>
          <cell r="B15697" t="str">
            <v>PCI FONTE BX EXT</v>
          </cell>
          <cell r="C15697" t="str">
            <v>HALB</v>
          </cell>
          <cell r="D15697" t="str">
            <v>UN</v>
          </cell>
        </row>
        <row r="15698">
          <cell r="A15698" t="str">
            <v>0395-90</v>
          </cell>
          <cell r="B15698" t="str">
            <v>PCI PRINC CMD2028 UNIT. MONT[SK-02]</v>
          </cell>
          <cell r="C15698" t="str">
            <v>ROH</v>
          </cell>
          <cell r="D15698" t="str">
            <v>UN</v>
          </cell>
        </row>
        <row r="15699">
          <cell r="A15699" t="str">
            <v>0395-91</v>
          </cell>
          <cell r="B15699" t="str">
            <v>PCI DOS BOTOES LED MONT[SK]</v>
          </cell>
          <cell r="C15699" t="str">
            <v>ROH</v>
          </cell>
          <cell r="D15699" t="str">
            <v>UN</v>
          </cell>
        </row>
        <row r="15700">
          <cell r="A15700" t="str">
            <v>0395-92</v>
          </cell>
          <cell r="B15700" t="str">
            <v>CB FLAT 12 VIAS 50MM</v>
          </cell>
          <cell r="C15700" t="str">
            <v>ROH</v>
          </cell>
          <cell r="D15700" t="str">
            <v>UN</v>
          </cell>
        </row>
        <row r="15701">
          <cell r="A15701" t="str">
            <v>0395-93</v>
          </cell>
          <cell r="B15701" t="str">
            <v>PCI PRINC MONT[EA]</v>
          </cell>
          <cell r="C15701" t="str">
            <v>ROH</v>
          </cell>
          <cell r="D15701" t="str">
            <v>UN</v>
          </cell>
        </row>
        <row r="15702">
          <cell r="A15702" t="str">
            <v>0395-95</v>
          </cell>
          <cell r="B15702" t="str">
            <v>PCI CONTROLE OTICO CD [NBX]</v>
          </cell>
          <cell r="C15702" t="str">
            <v>HALB</v>
          </cell>
          <cell r="D15702" t="str">
            <v>UN</v>
          </cell>
        </row>
        <row r="15703">
          <cell r="A15703" t="str">
            <v>0395-96</v>
          </cell>
          <cell r="B15703" t="str">
            <v>PCI BLUETOOTH C/ COMPONENTES ELETRONICOS</v>
          </cell>
          <cell r="C15703" t="str">
            <v>ROH</v>
          </cell>
          <cell r="D15703" t="str">
            <v>UN</v>
          </cell>
        </row>
        <row r="15704">
          <cell r="A15704" t="str">
            <v>0395-99</v>
          </cell>
          <cell r="B15704" t="str">
            <v>PCI CONTROLE OTICO CD / BT [NBX]</v>
          </cell>
          <cell r="C15704" t="str">
            <v>HALB</v>
          </cell>
          <cell r="D15704" t="str">
            <v>UN</v>
          </cell>
        </row>
        <row r="15705">
          <cell r="A15705" t="str">
            <v>0396-03</v>
          </cell>
          <cell r="B15705" t="str">
            <v>PCI DISPLAY DVD D-22</v>
          </cell>
          <cell r="C15705" t="str">
            <v>HALB</v>
          </cell>
          <cell r="D15705" t="str">
            <v>UN</v>
          </cell>
        </row>
        <row r="15706">
          <cell r="A15706" t="str">
            <v>0396-08</v>
          </cell>
          <cell r="B15706" t="str">
            <v>PCI CONTR ROT. MONT[ER]</v>
          </cell>
          <cell r="C15706" t="str">
            <v>ROH</v>
          </cell>
          <cell r="D15706" t="str">
            <v>UN</v>
          </cell>
        </row>
        <row r="15707">
          <cell r="A15707" t="str">
            <v>0396-31</v>
          </cell>
          <cell r="B15707" t="str">
            <v>PCI DA FONTE DVD</v>
          </cell>
          <cell r="C15707" t="str">
            <v>HALB</v>
          </cell>
          <cell r="D15707" t="str">
            <v>UN</v>
          </cell>
        </row>
        <row r="15708">
          <cell r="A15708" t="str">
            <v>0396-43</v>
          </cell>
          <cell r="B15708" t="str">
            <v>PCI MONT TABLET RK3126 SP721 KIDS V2</v>
          </cell>
          <cell r="C15708" t="str">
            <v>HALB</v>
          </cell>
          <cell r="D15708" t="str">
            <v>UN</v>
          </cell>
        </row>
        <row r="15709">
          <cell r="A15709" t="str">
            <v>0396-99</v>
          </cell>
          <cell r="B15709" t="str">
            <v>PCI CONTR OTICO CD / BT BX</v>
          </cell>
          <cell r="C15709" t="str">
            <v>HALB</v>
          </cell>
          <cell r="D15709" t="str">
            <v>UN</v>
          </cell>
        </row>
        <row r="15710">
          <cell r="A15710" t="str">
            <v>0397-01</v>
          </cell>
          <cell r="B15710" t="str">
            <v>PCI CONTR OTICO CD / BT BX18/BX-21 GSI</v>
          </cell>
          <cell r="C15710" t="str">
            <v>HALB</v>
          </cell>
          <cell r="D15710" t="str">
            <v>UN</v>
          </cell>
        </row>
        <row r="15711">
          <cell r="A15711" t="str">
            <v>0398-01</v>
          </cell>
          <cell r="B15711" t="str">
            <v>PCI CONTR OTICO CD / BT BX18</v>
          </cell>
          <cell r="C15711" t="str">
            <v>HALB</v>
          </cell>
          <cell r="D15711" t="str">
            <v>UN</v>
          </cell>
        </row>
        <row r="15712">
          <cell r="A15712" t="str">
            <v>0398-02</v>
          </cell>
          <cell r="B15712" t="str">
            <v>PCI CONTR OTICO CD / BT BX18 QUALITECH</v>
          </cell>
          <cell r="C15712" t="str">
            <v>HALB</v>
          </cell>
          <cell r="D15712" t="str">
            <v>UN</v>
          </cell>
        </row>
        <row r="15713">
          <cell r="A15713" t="str">
            <v>0398-03</v>
          </cell>
          <cell r="B15713" t="str">
            <v>PCI CONTR OTICO CD / BT NBX13 QUALITECH</v>
          </cell>
          <cell r="C15713" t="str">
            <v>HALB</v>
          </cell>
          <cell r="D15713" t="str">
            <v>UN</v>
          </cell>
        </row>
        <row r="15714">
          <cell r="A15714" t="str">
            <v>0398-60</v>
          </cell>
          <cell r="B15714" t="str">
            <v>PCI PRINCIPAL CM-400</v>
          </cell>
          <cell r="C15714" t="str">
            <v>HALB</v>
          </cell>
          <cell r="D15714" t="str">
            <v>UN</v>
          </cell>
        </row>
        <row r="15715">
          <cell r="A15715" t="str">
            <v>0398-65</v>
          </cell>
          <cell r="B15715" t="str">
            <v>PCI LED ORN DIR CM-400</v>
          </cell>
          <cell r="C15715" t="str">
            <v>HALB</v>
          </cell>
          <cell r="D15715" t="str">
            <v>UN</v>
          </cell>
        </row>
        <row r="15716">
          <cell r="A15716" t="str">
            <v>0398-90</v>
          </cell>
          <cell r="B15716" t="str">
            <v>PCI CONTR OTICO CD / BT NBX13 GSI</v>
          </cell>
          <cell r="C15716" t="str">
            <v>HALB</v>
          </cell>
          <cell r="D15716" t="str">
            <v>UN</v>
          </cell>
        </row>
        <row r="15717">
          <cell r="A15717" t="str">
            <v>0398-91</v>
          </cell>
          <cell r="B15717" t="str">
            <v>PCI CONTR OTICO CD / BT BX18/BX-21 GSI</v>
          </cell>
          <cell r="C15717" t="str">
            <v>HALB</v>
          </cell>
          <cell r="D15717" t="str">
            <v>UN</v>
          </cell>
        </row>
        <row r="15718">
          <cell r="A15718" t="str">
            <v>0398-92</v>
          </cell>
          <cell r="B15718" t="str">
            <v>PCI DISPLAY AP SEM CD BX-19 GSI</v>
          </cell>
          <cell r="C15718" t="str">
            <v>HALB</v>
          </cell>
          <cell r="D15718" t="str">
            <v>UN</v>
          </cell>
        </row>
        <row r="15719">
          <cell r="A15719" t="str">
            <v>0398-97</v>
          </cell>
          <cell r="B15719" t="str">
            <v>PCI CONTROLE OTICO CD / BT BX18 JL2021A</v>
          </cell>
          <cell r="C15719" t="str">
            <v>HALB</v>
          </cell>
          <cell r="D15719" t="str">
            <v>UN</v>
          </cell>
        </row>
        <row r="15720">
          <cell r="A15720" t="str">
            <v>0398-98</v>
          </cell>
          <cell r="B15720" t="str">
            <v>PCI CONTROLE OTICO CD NBX13 ELSYS</v>
          </cell>
          <cell r="C15720" t="str">
            <v>HALB</v>
          </cell>
          <cell r="D15720" t="str">
            <v>UN</v>
          </cell>
        </row>
        <row r="15721">
          <cell r="A15721" t="str">
            <v>0399-01</v>
          </cell>
          <cell r="B15721" t="str">
            <v>ROLO DE FITA DE APOIO DO VIDRO 2,5M[CTG]</v>
          </cell>
          <cell r="C15721" t="str">
            <v>ROH</v>
          </cell>
          <cell r="D15721" t="str">
            <v>UN</v>
          </cell>
        </row>
        <row r="15722">
          <cell r="A15722" t="str">
            <v>0399-02</v>
          </cell>
          <cell r="B15722" t="str">
            <v>IGNITOR DO COOKTOP [CTG]</v>
          </cell>
          <cell r="C15722" t="str">
            <v>ROH</v>
          </cell>
          <cell r="D15722" t="str">
            <v>UN</v>
          </cell>
        </row>
        <row r="15723">
          <cell r="A15723" t="str">
            <v>0399-03</v>
          </cell>
          <cell r="B15723" t="str">
            <v>IGNITOR DO COOKTOP TC [CTG-03]</v>
          </cell>
          <cell r="C15723" t="str">
            <v>ROH</v>
          </cell>
          <cell r="D15723" t="str">
            <v>UN</v>
          </cell>
        </row>
        <row r="15724">
          <cell r="A15724" t="str">
            <v>0399-04</v>
          </cell>
          <cell r="B15724" t="str">
            <v>PRESILHA DO IGNITOR COOKTOP TC [CTG-03]</v>
          </cell>
          <cell r="C15724" t="str">
            <v>ROH</v>
          </cell>
          <cell r="D15724" t="str">
            <v>UN</v>
          </cell>
        </row>
        <row r="15725">
          <cell r="A15725" t="str">
            <v>0399-05</v>
          </cell>
          <cell r="B15725" t="str">
            <v>USINA DE IGNIÇÃO 4Q DO COOKTOP [CTG-01]</v>
          </cell>
          <cell r="C15725" t="str">
            <v>ROH</v>
          </cell>
          <cell r="D15725" t="str">
            <v>UN</v>
          </cell>
        </row>
        <row r="15726">
          <cell r="A15726" t="str">
            <v>0399-06</v>
          </cell>
          <cell r="B15726" t="str">
            <v>USINA DE IGNIÇÃO 5Q DO COOKTOP [CTG]</v>
          </cell>
          <cell r="C15726" t="str">
            <v>ROH</v>
          </cell>
          <cell r="D15726" t="str">
            <v>UN</v>
          </cell>
        </row>
        <row r="15727">
          <cell r="A15727" t="str">
            <v>0399-07</v>
          </cell>
          <cell r="B15727" t="str">
            <v>TREMPE DO COOKTOP [CTG]</v>
          </cell>
          <cell r="C15727" t="str">
            <v>ROH</v>
          </cell>
          <cell r="D15727" t="str">
            <v>UN</v>
          </cell>
        </row>
        <row r="15728">
          <cell r="A15728" t="str">
            <v>0399-08</v>
          </cell>
          <cell r="B15728" t="str">
            <v>TREMPE DO COOKTOP TC [CTG-03]</v>
          </cell>
          <cell r="C15728" t="str">
            <v>ROH</v>
          </cell>
          <cell r="D15728" t="str">
            <v>UN</v>
          </cell>
        </row>
        <row r="15729">
          <cell r="A15729" t="str">
            <v>0399-09</v>
          </cell>
          <cell r="B15729" t="str">
            <v>ESPALHADOR SR DO COOKTOP [CTG]</v>
          </cell>
          <cell r="C15729" t="str">
            <v>ROH</v>
          </cell>
          <cell r="D15729" t="str">
            <v>UN</v>
          </cell>
        </row>
        <row r="15730">
          <cell r="A15730" t="str">
            <v>0399-10</v>
          </cell>
          <cell r="B15730" t="str">
            <v>ESPALHADOR R DO COOKTOP [CTG]</v>
          </cell>
          <cell r="C15730" t="str">
            <v>ROH</v>
          </cell>
          <cell r="D15730" t="str">
            <v>UN</v>
          </cell>
        </row>
        <row r="15731">
          <cell r="A15731" t="str">
            <v>0399-100</v>
          </cell>
          <cell r="B15731" t="str">
            <v>CUBA 2Q DO COOKTOP [CTG-04]</v>
          </cell>
          <cell r="C15731" t="str">
            <v>ROH</v>
          </cell>
          <cell r="D15731" t="str">
            <v>UN</v>
          </cell>
        </row>
        <row r="15732">
          <cell r="A15732" t="str">
            <v>0399-101</v>
          </cell>
          <cell r="B15732" t="str">
            <v>IGNITOR 245MM COOKTOP 2Q [CTG-04]</v>
          </cell>
          <cell r="C15732" t="str">
            <v>ROH</v>
          </cell>
          <cell r="D15732" t="str">
            <v>UN</v>
          </cell>
        </row>
        <row r="15733">
          <cell r="A15733" t="str">
            <v>0399-102</v>
          </cell>
          <cell r="B15733" t="str">
            <v>CUBA 4Q DO COOKTOP [CTG-05]</v>
          </cell>
          <cell r="C15733" t="str">
            <v>ROH</v>
          </cell>
          <cell r="D15733" t="str">
            <v>UN</v>
          </cell>
        </row>
        <row r="15734">
          <cell r="A15734" t="str">
            <v>0399-11</v>
          </cell>
          <cell r="B15734" t="str">
            <v>ESPALHADOR UR DO COOKTOP [CTG]</v>
          </cell>
          <cell r="C15734" t="str">
            <v>ROH</v>
          </cell>
          <cell r="D15734" t="str">
            <v>UN</v>
          </cell>
        </row>
        <row r="15735">
          <cell r="A15735" t="str">
            <v>0399-12</v>
          </cell>
          <cell r="B15735" t="str">
            <v>QUEIMADOR SR DO COOKTOP [CTG]</v>
          </cell>
          <cell r="C15735" t="str">
            <v>ROH</v>
          </cell>
          <cell r="D15735" t="str">
            <v>UN</v>
          </cell>
        </row>
        <row r="15736">
          <cell r="A15736" t="str">
            <v>0399-13</v>
          </cell>
          <cell r="B15736" t="str">
            <v>QUEIMADOR R DO COOKTOP [CTG]</v>
          </cell>
          <cell r="C15736" t="str">
            <v>ROH</v>
          </cell>
          <cell r="D15736" t="str">
            <v>UN</v>
          </cell>
        </row>
        <row r="15737">
          <cell r="A15737" t="str">
            <v>0399-14</v>
          </cell>
          <cell r="B15737" t="str">
            <v>QUEIMADOR UR DO COOKTOP [CTG]</v>
          </cell>
          <cell r="C15737" t="str">
            <v>ROH</v>
          </cell>
          <cell r="D15737" t="str">
            <v>UN</v>
          </cell>
        </row>
        <row r="15738">
          <cell r="A15738" t="str">
            <v>0399-15</v>
          </cell>
          <cell r="B15738" t="str">
            <v>CÂMARA MISTURADORA SR DO COOKTOP [CTG]</v>
          </cell>
          <cell r="C15738" t="str">
            <v>ROH</v>
          </cell>
          <cell r="D15738" t="str">
            <v>UN</v>
          </cell>
        </row>
        <row r="15739">
          <cell r="A15739" t="str">
            <v>0399-16</v>
          </cell>
          <cell r="B15739" t="str">
            <v>CÂMARA MISTURADORA R DO COOKTOP [CTG]</v>
          </cell>
          <cell r="C15739" t="str">
            <v>ROH</v>
          </cell>
          <cell r="D15739" t="str">
            <v>UN</v>
          </cell>
        </row>
        <row r="15740">
          <cell r="A15740" t="str">
            <v>0399-17</v>
          </cell>
          <cell r="B15740" t="str">
            <v>CÂMARA MISTURADORA UR DO COOKTOP [CTG]</v>
          </cell>
          <cell r="C15740" t="str">
            <v>ROH</v>
          </cell>
          <cell r="D15740" t="str">
            <v>UN</v>
          </cell>
        </row>
        <row r="15741">
          <cell r="A15741" t="str">
            <v>0399-18</v>
          </cell>
          <cell r="B15741" t="str">
            <v>SUPORTE DA CÂMARA DO COOKTOP [CTG]</v>
          </cell>
          <cell r="C15741" t="str">
            <v>ROH</v>
          </cell>
          <cell r="D15741" t="str">
            <v>UN</v>
          </cell>
        </row>
        <row r="15742">
          <cell r="A15742" t="str">
            <v>0399-19</v>
          </cell>
          <cell r="B15742" t="str">
            <v>ESPALHADOR MENOR DO COOKTOP TC [CTG-03]</v>
          </cell>
          <cell r="C15742" t="str">
            <v>ROH</v>
          </cell>
          <cell r="D15742" t="str">
            <v>UN</v>
          </cell>
        </row>
        <row r="15743">
          <cell r="A15743" t="str">
            <v>0399-20</v>
          </cell>
          <cell r="B15743" t="str">
            <v>ESPALHADOR MAIOR DO COOKTOP TC [CTG-03]</v>
          </cell>
          <cell r="C15743" t="str">
            <v>ROH</v>
          </cell>
          <cell r="D15743" t="str">
            <v>UN</v>
          </cell>
        </row>
        <row r="15744">
          <cell r="A15744" t="str">
            <v>0399-21</v>
          </cell>
          <cell r="B15744" t="str">
            <v>QUEIMADOR DO COOKTOP TC [CTG-03]</v>
          </cell>
          <cell r="C15744" t="str">
            <v>ROH</v>
          </cell>
          <cell r="D15744" t="str">
            <v>UN</v>
          </cell>
        </row>
        <row r="15745">
          <cell r="A15745" t="str">
            <v>0399-22</v>
          </cell>
          <cell r="B15745" t="str">
            <v>CÂMARA MISTURADORA DO COOKTOP TC[CTG-03]</v>
          </cell>
          <cell r="C15745" t="str">
            <v>ROH</v>
          </cell>
          <cell r="D15745" t="str">
            <v>UN</v>
          </cell>
        </row>
        <row r="15746">
          <cell r="A15746" t="str">
            <v>0399-23</v>
          </cell>
          <cell r="B15746" t="str">
            <v>BORRACHA VEDA ARREMATE QUEIMADOR TC[CTG]</v>
          </cell>
          <cell r="C15746" t="str">
            <v>ROH</v>
          </cell>
          <cell r="D15746" t="str">
            <v>UN</v>
          </cell>
        </row>
        <row r="15747">
          <cell r="A15747" t="str">
            <v>0399-24</v>
          </cell>
          <cell r="B15747" t="str">
            <v>SUPORTE DA CÂMARA DO COOKTOP TC [CTG-03]</v>
          </cell>
          <cell r="C15747" t="str">
            <v>ROH</v>
          </cell>
          <cell r="D15747" t="str">
            <v>UN</v>
          </cell>
        </row>
        <row r="15748">
          <cell r="A15748" t="str">
            <v>0399-25</v>
          </cell>
          <cell r="B15748" t="str">
            <v>ARREMATE R DO COOKTOP [CTG]</v>
          </cell>
          <cell r="C15748" t="str">
            <v>ROH</v>
          </cell>
          <cell r="D15748" t="str">
            <v>UN</v>
          </cell>
        </row>
        <row r="15749">
          <cell r="A15749" t="str">
            <v>0399-26</v>
          </cell>
          <cell r="B15749" t="str">
            <v>ARREMATE SR DO COOKTOP [CTG]</v>
          </cell>
          <cell r="C15749" t="str">
            <v>ROH</v>
          </cell>
          <cell r="D15749" t="str">
            <v>UN</v>
          </cell>
        </row>
        <row r="15750">
          <cell r="A15750" t="str">
            <v>0399-27</v>
          </cell>
          <cell r="B15750" t="str">
            <v>ARREMATE UR DO COOKTOP [CTG]</v>
          </cell>
          <cell r="C15750" t="str">
            <v>ROH</v>
          </cell>
          <cell r="D15750" t="str">
            <v>UN</v>
          </cell>
        </row>
        <row r="15751">
          <cell r="A15751" t="str">
            <v>0399-28</v>
          </cell>
          <cell r="B15751" t="str">
            <v>ARREMATE TC DO COOKTOP [CTG-03]</v>
          </cell>
          <cell r="C15751" t="str">
            <v>ROH</v>
          </cell>
          <cell r="D15751" t="str">
            <v>UN</v>
          </cell>
        </row>
        <row r="15752">
          <cell r="A15752" t="str">
            <v>0399-29</v>
          </cell>
          <cell r="B15752" t="str">
            <v>ANEL DE VEDAÇÃO DO ARREMATE [CTG]</v>
          </cell>
          <cell r="C15752" t="str">
            <v>ROH</v>
          </cell>
          <cell r="D15752" t="str">
            <v>UN</v>
          </cell>
        </row>
        <row r="15753">
          <cell r="A15753" t="str">
            <v>0399-30</v>
          </cell>
          <cell r="B15753" t="str">
            <v>ANEL DE VEDAÇÃO DO ARREMATE TC [CTG-03]</v>
          </cell>
          <cell r="C15753" t="str">
            <v>ROH</v>
          </cell>
          <cell r="D15753" t="str">
            <v>UN</v>
          </cell>
        </row>
        <row r="15754">
          <cell r="A15754" t="str">
            <v>0399-31</v>
          </cell>
          <cell r="B15754" t="str">
            <v>ANEL O'RING REGISTROS DO COOKTOP [CTG]</v>
          </cell>
          <cell r="C15754" t="str">
            <v>ROH</v>
          </cell>
          <cell r="D15754" t="str">
            <v>UN</v>
          </cell>
        </row>
        <row r="15755">
          <cell r="A15755" t="str">
            <v>0399-32</v>
          </cell>
          <cell r="B15755" t="str">
            <v>ANEL O'RING QUEIMADORES [CTG]</v>
          </cell>
          <cell r="C15755" t="str">
            <v>ROH</v>
          </cell>
          <cell r="D15755" t="str">
            <v>UN</v>
          </cell>
        </row>
        <row r="15756">
          <cell r="A15756" t="str">
            <v>0399-33</v>
          </cell>
          <cell r="B15756" t="str">
            <v>ANEL DE VEDAÇÃO DO REGISTRO [CTG]</v>
          </cell>
          <cell r="C15756" t="str">
            <v>ROH</v>
          </cell>
          <cell r="D15756" t="str">
            <v>UN</v>
          </cell>
        </row>
        <row r="15757">
          <cell r="A15757" t="str">
            <v>0399-34</v>
          </cell>
          <cell r="B15757" t="str">
            <v>CUBA 4Q DO COOKTOP [ CTG-01]</v>
          </cell>
          <cell r="C15757" t="str">
            <v>ROH</v>
          </cell>
          <cell r="D15757" t="str">
            <v>UN</v>
          </cell>
        </row>
        <row r="15758">
          <cell r="A15758" t="str">
            <v>0399-35</v>
          </cell>
          <cell r="B15758" t="str">
            <v>CUBA 5Q DO COOKTOP [CTG]</v>
          </cell>
          <cell r="C15758" t="str">
            <v>ROH</v>
          </cell>
          <cell r="D15758" t="str">
            <v>UN</v>
          </cell>
        </row>
        <row r="15759">
          <cell r="A15759" t="str">
            <v>0399-36</v>
          </cell>
          <cell r="B15759" t="str">
            <v>REGISTRO SR+ANEL DE VEDAÇÃO COOKTOP[CTG]</v>
          </cell>
          <cell r="C15759" t="str">
            <v>ROH</v>
          </cell>
          <cell r="D15759" t="str">
            <v>UN</v>
          </cell>
        </row>
        <row r="15760">
          <cell r="A15760" t="str">
            <v>0399-37</v>
          </cell>
          <cell r="B15760" t="str">
            <v>REGISTRO R+ANEL DE VEDAÇÃO COOKTOP [CTG]</v>
          </cell>
          <cell r="C15760" t="str">
            <v>ROH</v>
          </cell>
          <cell r="D15760" t="str">
            <v>UN</v>
          </cell>
        </row>
        <row r="15761">
          <cell r="A15761" t="str">
            <v>0399-38</v>
          </cell>
          <cell r="B15761" t="str">
            <v>REGISTRO UR+ANEL DE VEDAÇÃO COOKTOP[CTG]</v>
          </cell>
          <cell r="C15761" t="str">
            <v>ROH</v>
          </cell>
          <cell r="D15761" t="str">
            <v>UN</v>
          </cell>
        </row>
        <row r="15762">
          <cell r="A15762" t="str">
            <v>0399-39</v>
          </cell>
          <cell r="B15762" t="str">
            <v>REGISTRO TC + ANEL DE VEDAÇÃO [CTG-03]</v>
          </cell>
          <cell r="C15762" t="str">
            <v>ROH</v>
          </cell>
          <cell r="D15762" t="str">
            <v>UN</v>
          </cell>
        </row>
        <row r="15763">
          <cell r="A15763" t="str">
            <v>0399-40</v>
          </cell>
          <cell r="B15763" t="str">
            <v>TUBO DE LIGAÇÃO 4Q 01 DO COOKTOP[CTG-01]</v>
          </cell>
          <cell r="C15763" t="str">
            <v>ROH</v>
          </cell>
          <cell r="D15763" t="str">
            <v>UN</v>
          </cell>
        </row>
        <row r="15764">
          <cell r="A15764" t="str">
            <v>0399-41</v>
          </cell>
          <cell r="B15764" t="str">
            <v>TUBO DE LIGAÇÃO 4Q 02 DO COOKTOP[CTG-01]</v>
          </cell>
          <cell r="C15764" t="str">
            <v>ROH</v>
          </cell>
          <cell r="D15764" t="str">
            <v>UN</v>
          </cell>
        </row>
        <row r="15765">
          <cell r="A15765" t="str">
            <v>0399-42</v>
          </cell>
          <cell r="B15765" t="str">
            <v>TUBO DE LIGAÇÃO 4Q 03 DO COOKTOP[CTG-01]</v>
          </cell>
          <cell r="C15765" t="str">
            <v>ROH</v>
          </cell>
          <cell r="D15765" t="str">
            <v>UN</v>
          </cell>
        </row>
        <row r="15766">
          <cell r="A15766" t="str">
            <v>0399-43</v>
          </cell>
          <cell r="B15766" t="str">
            <v>TUBO DE LIGAÇÃO 4Q 04 DO COOKTOP[CTG-01]</v>
          </cell>
          <cell r="C15766" t="str">
            <v>ROH</v>
          </cell>
          <cell r="D15766" t="str">
            <v>UN</v>
          </cell>
        </row>
        <row r="15767">
          <cell r="A15767" t="str">
            <v>0399-44</v>
          </cell>
          <cell r="B15767" t="str">
            <v>TUBO DE LIGAÇÃO 5Q 01 DO COOKTOP [CTG]</v>
          </cell>
          <cell r="C15767" t="str">
            <v>ROH</v>
          </cell>
          <cell r="D15767" t="str">
            <v>UN</v>
          </cell>
        </row>
        <row r="15768">
          <cell r="A15768" t="str">
            <v>0399-45</v>
          </cell>
          <cell r="B15768" t="str">
            <v>TUBO DE LIGAÇÃO 5Q 02 DO COOKTOP [CTG]</v>
          </cell>
          <cell r="C15768" t="str">
            <v>ROH</v>
          </cell>
          <cell r="D15768" t="str">
            <v>UN</v>
          </cell>
        </row>
        <row r="15769">
          <cell r="A15769" t="str">
            <v>0399-46</v>
          </cell>
          <cell r="B15769" t="str">
            <v>TUBO DE LIGAÇÃO 5Q 03 DO COOKTOP[CTG-02]</v>
          </cell>
          <cell r="C15769" t="str">
            <v>ROH</v>
          </cell>
          <cell r="D15769" t="str">
            <v>UN</v>
          </cell>
        </row>
        <row r="15770">
          <cell r="A15770" t="str">
            <v>0399-47</v>
          </cell>
          <cell r="B15770" t="str">
            <v>TUBO DE LIGAÇÃO 5Q 04 DO COOKTOP [CTG]</v>
          </cell>
          <cell r="C15770" t="str">
            <v>ROH</v>
          </cell>
          <cell r="D15770" t="str">
            <v>UN</v>
          </cell>
        </row>
        <row r="15771">
          <cell r="A15771" t="str">
            <v>0399-48</v>
          </cell>
          <cell r="B15771" t="str">
            <v>TUBO DE LIGAÇÃO 5Q 05 DO COOKTOP [CTG]</v>
          </cell>
          <cell r="C15771" t="str">
            <v>ROH</v>
          </cell>
          <cell r="D15771" t="str">
            <v>UN</v>
          </cell>
        </row>
        <row r="15772">
          <cell r="A15772" t="str">
            <v>0399-49</v>
          </cell>
          <cell r="B15772" t="str">
            <v>TUBO DE LIGAÇÃO 5Q TC DO COOKTOP[CTG-03]</v>
          </cell>
          <cell r="C15772" t="str">
            <v>ROH</v>
          </cell>
          <cell r="D15772" t="str">
            <v>UN</v>
          </cell>
        </row>
        <row r="15773">
          <cell r="A15773" t="str">
            <v>0399-50</v>
          </cell>
          <cell r="B15773" t="str">
            <v>TUBO DE DISTRIBUIÇÃO 4Q COOKTOP[CTG-01]</v>
          </cell>
          <cell r="C15773" t="str">
            <v>ROH</v>
          </cell>
          <cell r="D15773" t="str">
            <v>UN</v>
          </cell>
        </row>
        <row r="15774">
          <cell r="A15774" t="str">
            <v>0399-51</v>
          </cell>
          <cell r="B15774" t="str">
            <v>TUBO DE DISTRIBUIÇÃO 5Q [CTG]</v>
          </cell>
          <cell r="C15774" t="str">
            <v>ROH</v>
          </cell>
          <cell r="D15774" t="str">
            <v>UN</v>
          </cell>
        </row>
        <row r="15775">
          <cell r="A15775" t="str">
            <v>0399-52</v>
          </cell>
          <cell r="B15775" t="str">
            <v>CHICOTE CATENÁRIA 4Q DO COOKTOP [CTG-01]</v>
          </cell>
          <cell r="C15775" t="str">
            <v>ROH</v>
          </cell>
          <cell r="D15775" t="str">
            <v>UN</v>
          </cell>
        </row>
        <row r="15776">
          <cell r="A15776" t="str">
            <v>0399-53</v>
          </cell>
          <cell r="B15776" t="str">
            <v>CHICOTE CATENÁRIA 5Q DO COOKTOP [CTG]</v>
          </cell>
          <cell r="C15776" t="str">
            <v>ROH</v>
          </cell>
          <cell r="D15776" t="str">
            <v>UN</v>
          </cell>
        </row>
        <row r="15777">
          <cell r="A15777" t="str">
            <v>0399-54</v>
          </cell>
          <cell r="B15777" t="str">
            <v>ANILHA DE VEDAÇÃO TC DO COOKTOP [CTG-03]</v>
          </cell>
          <cell r="C15777" t="str">
            <v>ROH</v>
          </cell>
          <cell r="D15777" t="str">
            <v>UN</v>
          </cell>
        </row>
        <row r="15778">
          <cell r="A15778" t="str">
            <v>0399-55</v>
          </cell>
          <cell r="B15778" t="str">
            <v>PORCA DE ANILHA TC DO COOKTOP [CTG-03]</v>
          </cell>
          <cell r="C15778" t="str">
            <v>ROH</v>
          </cell>
          <cell r="D15778" t="str">
            <v>UN</v>
          </cell>
        </row>
        <row r="15779">
          <cell r="A15779" t="str">
            <v>0399-56</v>
          </cell>
          <cell r="B15779" t="str">
            <v>PRESILHA DE FIXAÇÃO COOKTOP [CTG]</v>
          </cell>
          <cell r="C15779" t="str">
            <v>ROH</v>
          </cell>
          <cell r="D15779" t="str">
            <v>UN</v>
          </cell>
        </row>
        <row r="15780">
          <cell r="A15780" t="str">
            <v>0399-57</v>
          </cell>
          <cell r="B15780" t="str">
            <v>PRESILHA TUBO DE LIGAÇÃO REGISTRO [CTG]</v>
          </cell>
          <cell r="C15780" t="str">
            <v>ROH</v>
          </cell>
          <cell r="D15780" t="str">
            <v>UN</v>
          </cell>
        </row>
        <row r="15781">
          <cell r="A15781" t="str">
            <v>0399-58</v>
          </cell>
          <cell r="B15781" t="str">
            <v>ANEL ELÁSTICO TIPO RS-DIN 67999 [CTG]</v>
          </cell>
          <cell r="C15781" t="str">
            <v>ROH</v>
          </cell>
          <cell r="D15781" t="str">
            <v>UN</v>
          </cell>
        </row>
        <row r="15782">
          <cell r="A15782" t="str">
            <v>0399-59</v>
          </cell>
          <cell r="B15782" t="str">
            <v>MOLA DO MANIPULO DO COOKTOP [CTG]</v>
          </cell>
          <cell r="C15782" t="str">
            <v>ROH</v>
          </cell>
          <cell r="D15782" t="str">
            <v>UN</v>
          </cell>
        </row>
        <row r="15783">
          <cell r="A15783" t="str">
            <v>0399-60</v>
          </cell>
          <cell r="B15783" t="str">
            <v>ETIQUETA DO BOTÃO L/D COOKTOP [CTG]</v>
          </cell>
          <cell r="C15783" t="str">
            <v>ROH</v>
          </cell>
          <cell r="D15783" t="str">
            <v>UN</v>
          </cell>
        </row>
        <row r="15784">
          <cell r="A15784" t="str">
            <v>0399-61</v>
          </cell>
          <cell r="B15784" t="str">
            <v>BORRACHA ACABAMENTO VIDRO/REGISTRO [CTG]</v>
          </cell>
          <cell r="C15784" t="str">
            <v>ROH</v>
          </cell>
          <cell r="D15784" t="str">
            <v>UN</v>
          </cell>
        </row>
        <row r="15785">
          <cell r="A15785" t="str">
            <v>0399-62</v>
          </cell>
          <cell r="B15785" t="str">
            <v>INJETOR GN SR (ASSISTÊNCIA TÉCNICA)[CTG]</v>
          </cell>
          <cell r="C15785" t="str">
            <v>ROH</v>
          </cell>
          <cell r="D15785" t="str">
            <v>UN</v>
          </cell>
        </row>
        <row r="15786">
          <cell r="A15786" t="str">
            <v>0399-63</v>
          </cell>
          <cell r="B15786" t="str">
            <v>INJETOR GN R (ASSISTÊNCIA TÉCNICA)[CTG]</v>
          </cell>
          <cell r="C15786" t="str">
            <v>ROH</v>
          </cell>
          <cell r="D15786" t="str">
            <v>UN</v>
          </cell>
        </row>
        <row r="15787">
          <cell r="A15787" t="str">
            <v>0399-64</v>
          </cell>
          <cell r="B15787" t="str">
            <v>MOLA DO EIXO DO BATEDOR AÇO MOLA 1 [BP]</v>
          </cell>
          <cell r="C15787" t="str">
            <v>ROH</v>
          </cell>
          <cell r="D15787" t="str">
            <v>UN</v>
          </cell>
        </row>
        <row r="15788">
          <cell r="A15788" t="str">
            <v>0399-65</v>
          </cell>
          <cell r="B15788" t="str">
            <v>TAMPA DA CAIXA DE REDUÇÃO [BP 01/02/03]</v>
          </cell>
          <cell r="C15788" t="str">
            <v>ROH</v>
          </cell>
          <cell r="D15788" t="str">
            <v>UN</v>
          </cell>
        </row>
        <row r="15789">
          <cell r="A15789" t="str">
            <v>0399-66</v>
          </cell>
          <cell r="B15789" t="str">
            <v>ARRUELA 18X12X0,5 AISI 430 1 [BP]</v>
          </cell>
          <cell r="C15789" t="str">
            <v>ROH</v>
          </cell>
          <cell r="D15789" t="str">
            <v>UN</v>
          </cell>
        </row>
        <row r="15790">
          <cell r="A15790" t="str">
            <v>0399-67</v>
          </cell>
          <cell r="B15790" t="str">
            <v>ARRUELA DE PROTEÇÃO AISI 430 1 [BP]</v>
          </cell>
          <cell r="C15790" t="str">
            <v>ROH</v>
          </cell>
          <cell r="D15790" t="str">
            <v>UN</v>
          </cell>
        </row>
        <row r="15791">
          <cell r="A15791" t="str">
            <v>0399-68</v>
          </cell>
          <cell r="B15791" t="str">
            <v>ARRUELA 23X12X0,5 SAE 1020 1 [BP]</v>
          </cell>
          <cell r="C15791" t="str">
            <v>ROH</v>
          </cell>
          <cell r="D15791" t="str">
            <v>UN</v>
          </cell>
        </row>
        <row r="15792">
          <cell r="A15792" t="str">
            <v>0399-69</v>
          </cell>
          <cell r="B15792" t="str">
            <v>ANEL ELÁSTICO AÇO MOLA 1 [BP 01/02/03]</v>
          </cell>
          <cell r="C15792" t="str">
            <v>ROH</v>
          </cell>
          <cell r="D15792" t="str">
            <v>UN</v>
          </cell>
        </row>
        <row r="15793">
          <cell r="A15793" t="str">
            <v>0399-70</v>
          </cell>
          <cell r="B15793" t="str">
            <v>USINA DE IGNIÇÃO 2Q DO COOKTOP [CTG-04]</v>
          </cell>
          <cell r="C15793" t="str">
            <v>ROH</v>
          </cell>
          <cell r="D15793" t="str">
            <v>UN</v>
          </cell>
        </row>
        <row r="15794">
          <cell r="A15794" t="str">
            <v>0399-71</v>
          </cell>
          <cell r="B15794" t="str">
            <v>BUCHA ROSCA SAE 1020 1 [BP 01/02/03]</v>
          </cell>
          <cell r="C15794" t="str">
            <v>ROH</v>
          </cell>
          <cell r="D15794" t="str">
            <v>UN</v>
          </cell>
        </row>
        <row r="15795">
          <cell r="A15795" t="str">
            <v>0399-72</v>
          </cell>
          <cell r="B15795" t="str">
            <v>BUCHA DO EIXO DO BATEDOR SAE 1020 A [BP]</v>
          </cell>
          <cell r="C15795" t="str">
            <v>ROH</v>
          </cell>
          <cell r="D15795" t="str">
            <v>UN</v>
          </cell>
        </row>
        <row r="15796">
          <cell r="A15796" t="str">
            <v>0399-73</v>
          </cell>
          <cell r="B15796" t="str">
            <v>ENGRENAGEM DO BATEDOR PA66+30%GF [BP]</v>
          </cell>
          <cell r="C15796" t="str">
            <v>ROH</v>
          </cell>
          <cell r="D15796" t="str">
            <v>UN</v>
          </cell>
        </row>
        <row r="15797">
          <cell r="A15797" t="str">
            <v>0399-74</v>
          </cell>
          <cell r="B15797" t="str">
            <v>TUBO DE LIGAÇÃO 2Q 01 DO COOKTOP [CTG04]</v>
          </cell>
          <cell r="C15797" t="str">
            <v>ROH</v>
          </cell>
          <cell r="D15797" t="str">
            <v>UN</v>
          </cell>
        </row>
        <row r="15798">
          <cell r="A15798" t="str">
            <v>0399-75</v>
          </cell>
          <cell r="B15798" t="str">
            <v>EIXO DO BATEDOR AISI 430 1 [BP 01/02/03]</v>
          </cell>
          <cell r="C15798" t="str">
            <v>ROH</v>
          </cell>
          <cell r="D15798" t="str">
            <v>UN</v>
          </cell>
        </row>
        <row r="15799">
          <cell r="A15799" t="str">
            <v>0399-76</v>
          </cell>
          <cell r="B15799" t="str">
            <v>PINO DO EIXO DO BATEDOR AISI 430 1 [BP]</v>
          </cell>
          <cell r="C15799" t="str">
            <v>ROH</v>
          </cell>
          <cell r="D15799" t="str">
            <v>UN</v>
          </cell>
        </row>
        <row r="15800">
          <cell r="A15800" t="str">
            <v>0399-77</v>
          </cell>
          <cell r="B15800" t="str">
            <v>TUBO DE LIGAÇÃO 2Q 02 DO COOKTOP[CTG-04]</v>
          </cell>
          <cell r="C15800" t="str">
            <v>ROH</v>
          </cell>
          <cell r="D15800" t="str">
            <v>UN</v>
          </cell>
        </row>
        <row r="15801">
          <cell r="A15801" t="str">
            <v>0399-78</v>
          </cell>
          <cell r="B15801" t="str">
            <v>INJETOR GN UR (ASSISTÊNCIA TÉCNICA)[CTG]</v>
          </cell>
          <cell r="C15801" t="str">
            <v>ROH</v>
          </cell>
          <cell r="D15801" t="str">
            <v>UN</v>
          </cell>
        </row>
        <row r="15802">
          <cell r="A15802" t="str">
            <v>0399-79</v>
          </cell>
          <cell r="B15802" t="str">
            <v>INJETOR GN TC (ASSISTÊNCIA TÉCNICA)[CTG]</v>
          </cell>
          <cell r="C15802" t="str">
            <v>ROH</v>
          </cell>
          <cell r="D15802" t="str">
            <v>UN</v>
          </cell>
        </row>
        <row r="15803">
          <cell r="A15803" t="str">
            <v>0399-80</v>
          </cell>
          <cell r="B15803" t="str">
            <v>SC CAMARA MISTURADORA SR + SUPORTE[CTG]</v>
          </cell>
          <cell r="C15803" t="str">
            <v>ROH</v>
          </cell>
          <cell r="D15803" t="str">
            <v>UN</v>
          </cell>
        </row>
        <row r="15804">
          <cell r="A15804" t="str">
            <v>0399-81</v>
          </cell>
          <cell r="B15804" t="str">
            <v>SC CAMARA MISTURADORA R + SUPORTE [CTG]</v>
          </cell>
          <cell r="C15804" t="str">
            <v>ROH</v>
          </cell>
          <cell r="D15804" t="str">
            <v>UN</v>
          </cell>
        </row>
        <row r="15805">
          <cell r="A15805" t="str">
            <v>0399-82</v>
          </cell>
          <cell r="B15805" t="str">
            <v>SC CAMARA MISTURADORA UR + SUPORTE [CTG]</v>
          </cell>
          <cell r="C15805" t="str">
            <v>ROH</v>
          </cell>
          <cell r="D15805" t="str">
            <v>UN</v>
          </cell>
        </row>
        <row r="15806">
          <cell r="A15806" t="str">
            <v>0399-83</v>
          </cell>
          <cell r="B15806" t="str">
            <v>CHICOTE CATENÁRIA 2Q DO COOKTOP [CTG-04]</v>
          </cell>
          <cell r="C15806" t="str">
            <v>ROH</v>
          </cell>
          <cell r="D15806" t="str">
            <v>UN</v>
          </cell>
        </row>
        <row r="15807">
          <cell r="A15807" t="str">
            <v>0399-84</v>
          </cell>
          <cell r="B15807" t="str">
            <v>TUBO DE DISTRIBUIÇÃO 2Q COOKTOP[CTG-04]</v>
          </cell>
          <cell r="C15807" t="str">
            <v>ROH</v>
          </cell>
          <cell r="D15807" t="str">
            <v>UN</v>
          </cell>
        </row>
        <row r="15808">
          <cell r="A15808" t="str">
            <v>0399-85</v>
          </cell>
          <cell r="B15808" t="str">
            <v>PLACA DE FIXAÇÃO DOS REGISTROS [CTG-04]</v>
          </cell>
          <cell r="C15808" t="str">
            <v>ROH</v>
          </cell>
          <cell r="D15808" t="str">
            <v>UN</v>
          </cell>
        </row>
        <row r="15809">
          <cell r="A15809" t="str">
            <v>0399-86</v>
          </cell>
          <cell r="B15809" t="str">
            <v>ENGRENAGEM MAIS EIXO DO BATEDOR [BP]</v>
          </cell>
          <cell r="C15809" t="str">
            <v>ROH</v>
          </cell>
          <cell r="D15809" t="str">
            <v>UN</v>
          </cell>
        </row>
        <row r="15810">
          <cell r="A15810" t="str">
            <v>0399-87</v>
          </cell>
          <cell r="B15810" t="str">
            <v>IGNITOR 500MM DO COOKTOP [CTG]</v>
          </cell>
          <cell r="C15810" t="str">
            <v>ROH</v>
          </cell>
          <cell r="D15810" t="str">
            <v>UN</v>
          </cell>
        </row>
        <row r="15811">
          <cell r="A15811" t="str">
            <v>0399-88</v>
          </cell>
          <cell r="B15811" t="str">
            <v>PLACA PRINCIPAL MONTADA</v>
          </cell>
          <cell r="C15811" t="str">
            <v>ROH</v>
          </cell>
          <cell r="D15811" t="str">
            <v>UN</v>
          </cell>
        </row>
        <row r="15812">
          <cell r="A15812" t="str">
            <v>0399-89</v>
          </cell>
          <cell r="B15812" t="str">
            <v>PLACA MIC MONTADA</v>
          </cell>
          <cell r="C15812" t="str">
            <v>ROH</v>
          </cell>
          <cell r="D15812" t="str">
            <v>UN</v>
          </cell>
        </row>
        <row r="15813">
          <cell r="A15813" t="str">
            <v>0399-90</v>
          </cell>
          <cell r="B15813" t="str">
            <v>PLACA AUXILIAR DA BATERIA MONTADA</v>
          </cell>
          <cell r="C15813" t="str">
            <v>ROH</v>
          </cell>
          <cell r="D15813" t="str">
            <v>UN</v>
          </cell>
        </row>
        <row r="15814">
          <cell r="A15814" t="str">
            <v>0399-91</v>
          </cell>
          <cell r="B15814" t="str">
            <v>PLACA LED DO ALTO FALANTE MONTADA</v>
          </cell>
          <cell r="C15814" t="str">
            <v>ROH</v>
          </cell>
          <cell r="D15814" t="str">
            <v>UN</v>
          </cell>
        </row>
        <row r="15815">
          <cell r="A15815" t="str">
            <v>0399-92</v>
          </cell>
          <cell r="B15815" t="str">
            <v>PLACA MICRO USB MONTADA</v>
          </cell>
          <cell r="C15815" t="str">
            <v>ROH</v>
          </cell>
          <cell r="D15815" t="str">
            <v>UN</v>
          </cell>
        </row>
        <row r="15816">
          <cell r="A15816" t="str">
            <v>0399-93</v>
          </cell>
          <cell r="B15816" t="str">
            <v>INJETOR GN TC EXT(ASSISTÊNCIA TÉCN)[CTG]</v>
          </cell>
          <cell r="C15816" t="str">
            <v>ROH</v>
          </cell>
          <cell r="D15816" t="str">
            <v>UN</v>
          </cell>
        </row>
        <row r="15817">
          <cell r="A15817" t="str">
            <v>0399-94</v>
          </cell>
          <cell r="B15817" t="str">
            <v>SC ARREMATE R + ANEL DE VEDAÇÃO</v>
          </cell>
          <cell r="C15817" t="str">
            <v>HALB</v>
          </cell>
          <cell r="D15817" t="str">
            <v>UN</v>
          </cell>
        </row>
        <row r="15818">
          <cell r="A15818" t="str">
            <v>0399-94E</v>
          </cell>
          <cell r="B15818" t="str">
            <v>SC ARREMATE R + ANEL DE VEDAÇÃO</v>
          </cell>
          <cell r="C15818" t="str">
            <v>HALB</v>
          </cell>
          <cell r="D15818" t="str">
            <v>UN</v>
          </cell>
        </row>
        <row r="15819">
          <cell r="A15819" t="str">
            <v>0399-95</v>
          </cell>
          <cell r="B15819" t="str">
            <v>SC ARREMATE SR + ANEL DE VEDAÇÃO</v>
          </cell>
          <cell r="C15819" t="str">
            <v>HALB</v>
          </cell>
          <cell r="D15819" t="str">
            <v>UN</v>
          </cell>
        </row>
        <row r="15820">
          <cell r="A15820" t="str">
            <v>0399-95E</v>
          </cell>
          <cell r="B15820" t="str">
            <v>SC ARREMATE SR + ANEL DE VEDAÇÃO</v>
          </cell>
          <cell r="C15820" t="str">
            <v>HALB</v>
          </cell>
          <cell r="D15820" t="str">
            <v>UN</v>
          </cell>
        </row>
        <row r="15821">
          <cell r="A15821" t="str">
            <v>0399-96</v>
          </cell>
          <cell r="B15821" t="str">
            <v>SC ARREMATE UR + ANEL DE VEDAÇÃO</v>
          </cell>
          <cell r="C15821" t="str">
            <v>HALB</v>
          </cell>
          <cell r="D15821" t="str">
            <v>UN</v>
          </cell>
        </row>
        <row r="15822">
          <cell r="A15822" t="str">
            <v>0399-96E</v>
          </cell>
          <cell r="B15822" t="str">
            <v>SC ARREMATE UR + ANEL DE VEDAÇÃO</v>
          </cell>
          <cell r="C15822" t="str">
            <v>HALB</v>
          </cell>
          <cell r="D15822" t="str">
            <v>UN</v>
          </cell>
        </row>
        <row r="15823">
          <cell r="A15823" t="str">
            <v>0399-97</v>
          </cell>
          <cell r="B15823" t="str">
            <v>SC ARREMATE TC + ANEL DE VEDAÇÃO TC</v>
          </cell>
          <cell r="C15823" t="str">
            <v>HALB</v>
          </cell>
          <cell r="D15823" t="str">
            <v>UN</v>
          </cell>
        </row>
        <row r="15824">
          <cell r="A15824" t="str">
            <v>0399-97E</v>
          </cell>
          <cell r="B15824" t="str">
            <v>SC ARREMATE TC + ANEL DE VEDAÇÃO TC</v>
          </cell>
          <cell r="C15824" t="str">
            <v>HALB</v>
          </cell>
          <cell r="D15824" t="str">
            <v>UN</v>
          </cell>
        </row>
        <row r="15825">
          <cell r="A15825" t="str">
            <v>0399-98</v>
          </cell>
          <cell r="B15825" t="str">
            <v>BORRACHA ACABAMENTO VIDRO/REGISTRO [CTG]</v>
          </cell>
          <cell r="C15825" t="str">
            <v>ROH</v>
          </cell>
          <cell r="D15825" t="str">
            <v>UN</v>
          </cell>
        </row>
        <row r="15826">
          <cell r="A15826" t="str">
            <v>0399-99</v>
          </cell>
          <cell r="B15826" t="str">
            <v>TUBO LIGAÇÃO 5Q TC+ANILHA+PORCA [CTG-03]</v>
          </cell>
          <cell r="C15826" t="str">
            <v>ROH</v>
          </cell>
          <cell r="D15826" t="str">
            <v>UN</v>
          </cell>
        </row>
        <row r="15827">
          <cell r="A15827" t="str">
            <v>0400-03</v>
          </cell>
          <cell r="B15827" t="str">
            <v>IGNITOR DO COOKTOP TC[CTG-03](IMPORTADO)</v>
          </cell>
          <cell r="C15827" t="str">
            <v>ROH</v>
          </cell>
          <cell r="D15827" t="str">
            <v>UN</v>
          </cell>
        </row>
        <row r="15828">
          <cell r="A15828" t="str">
            <v>0400-04</v>
          </cell>
          <cell r="B15828" t="str">
            <v>IGNITOR DO COOKTOP [CTG] (IMPORTADO)</v>
          </cell>
          <cell r="C15828" t="str">
            <v>ROH</v>
          </cell>
          <cell r="D15828" t="str">
            <v>UN</v>
          </cell>
        </row>
        <row r="15829">
          <cell r="A15829" t="str">
            <v>0400-05</v>
          </cell>
          <cell r="B15829" t="str">
            <v>IGNITOR 500MM DO COOKTOP[CTG](IMPORTADO)</v>
          </cell>
          <cell r="C15829" t="str">
            <v>ROH</v>
          </cell>
          <cell r="D15829" t="str">
            <v>UN</v>
          </cell>
        </row>
        <row r="15830">
          <cell r="A15830" t="str">
            <v>0400-06</v>
          </cell>
          <cell r="B15830" t="str">
            <v>CHICOTE CATENÁRIA 4Q[CTG-01] (IMPORTADO)</v>
          </cell>
          <cell r="C15830" t="str">
            <v>ROH</v>
          </cell>
          <cell r="D15830" t="str">
            <v>UN</v>
          </cell>
        </row>
        <row r="15831">
          <cell r="A15831" t="str">
            <v>0400-07</v>
          </cell>
          <cell r="B15831" t="str">
            <v>CHICOTE CATENÁRIA 5Q[CTG] (IMPORTADO)</v>
          </cell>
          <cell r="C15831" t="str">
            <v>ROH</v>
          </cell>
          <cell r="D15831" t="str">
            <v>UN</v>
          </cell>
        </row>
        <row r="15832">
          <cell r="A15832" t="str">
            <v>0400-08</v>
          </cell>
          <cell r="B15832" t="str">
            <v>USINA DE IGNIÇÃO 4Q DO COOKTOP[CTG](IMP)</v>
          </cell>
          <cell r="C15832" t="str">
            <v>ROH</v>
          </cell>
          <cell r="D15832" t="str">
            <v>UN</v>
          </cell>
        </row>
        <row r="15833">
          <cell r="A15833" t="str">
            <v>0400-09</v>
          </cell>
          <cell r="B15833" t="str">
            <v>USINA DE IGNIÇÃO 5Q DO COOKTOP[CTG](IMP)</v>
          </cell>
          <cell r="C15833" t="str">
            <v>ROH</v>
          </cell>
          <cell r="D15833" t="str">
            <v>UN</v>
          </cell>
        </row>
        <row r="15834">
          <cell r="A15834" t="str">
            <v>0400-10</v>
          </cell>
          <cell r="B15834" t="str">
            <v>INJETOR TC (Ø 0,60) DO COOKTOP [CTG]</v>
          </cell>
          <cell r="C15834" t="str">
            <v>ROH</v>
          </cell>
          <cell r="D15834" t="str">
            <v>UN</v>
          </cell>
        </row>
        <row r="15835">
          <cell r="A15835" t="str">
            <v>0400-11</v>
          </cell>
          <cell r="B15835" t="str">
            <v>INJETOR TC (Ø 0,45) DO COOKTOP [CTG]</v>
          </cell>
          <cell r="C15835" t="str">
            <v>ROH</v>
          </cell>
          <cell r="D15835" t="str">
            <v>UN</v>
          </cell>
        </row>
        <row r="15836">
          <cell r="A15836" t="str">
            <v>0400-12</v>
          </cell>
          <cell r="B15836" t="str">
            <v>INJETOR R (Ø 0,80) DO COOKTOP [CTG]</v>
          </cell>
          <cell r="C15836" t="str">
            <v>ROH</v>
          </cell>
          <cell r="D15836" t="str">
            <v>UN</v>
          </cell>
        </row>
        <row r="15837">
          <cell r="A15837" t="str">
            <v>0400-13</v>
          </cell>
          <cell r="B15837" t="str">
            <v>INJETOR UR (Ø 0,85) DO COOKTOP [CTG]</v>
          </cell>
          <cell r="C15837" t="str">
            <v>ROH</v>
          </cell>
          <cell r="D15837" t="str">
            <v>UN</v>
          </cell>
        </row>
        <row r="15838">
          <cell r="A15838" t="str">
            <v>0400-14</v>
          </cell>
          <cell r="B15838" t="str">
            <v>SC CAMARA MISTUR TC+INJETOR(Ø 0,45)[CTG]</v>
          </cell>
          <cell r="C15838" t="str">
            <v>ROH</v>
          </cell>
          <cell r="D15838" t="str">
            <v>UN</v>
          </cell>
        </row>
        <row r="15839">
          <cell r="A15839" t="str">
            <v>0400-15</v>
          </cell>
          <cell r="B15839" t="str">
            <v>CAMARA MIS TC+INJET2(Ø0,60)1(Ø0,45)[CTG]</v>
          </cell>
          <cell r="C15839" t="str">
            <v>ROH</v>
          </cell>
          <cell r="D15839" t="str">
            <v>UN</v>
          </cell>
        </row>
        <row r="15840">
          <cell r="A15840" t="str">
            <v>0400-16</v>
          </cell>
          <cell r="B15840" t="str">
            <v>SC CAMARA MISTURAD R+INJ(Ø0,80)+SUP[CTG]</v>
          </cell>
          <cell r="C15840" t="str">
            <v>ROH</v>
          </cell>
          <cell r="D15840" t="str">
            <v>UN</v>
          </cell>
        </row>
        <row r="15841">
          <cell r="A15841" t="str">
            <v>0400-17</v>
          </cell>
          <cell r="B15841" t="str">
            <v>SC CAMARA MISTUR UR+INJ(Ø 0,85)+SUP[CTG]</v>
          </cell>
          <cell r="C15841" t="str">
            <v>ROH</v>
          </cell>
          <cell r="D15841" t="str">
            <v>UN</v>
          </cell>
        </row>
        <row r="15842">
          <cell r="A15842" t="str">
            <v>0400-18</v>
          </cell>
          <cell r="B15842" t="str">
            <v>ANEL DE VEDAÇÃO DA CÂMARA TC [CTG] VER.B</v>
          </cell>
          <cell r="C15842" t="str">
            <v>ROH</v>
          </cell>
          <cell r="D15842" t="str">
            <v>UN</v>
          </cell>
        </row>
        <row r="15843">
          <cell r="A15843" t="str">
            <v>0401-001</v>
          </cell>
          <cell r="B15843" t="str">
            <v>TREMPE MENOR DE ARAME VER B [CTG]</v>
          </cell>
          <cell r="C15843" t="str">
            <v>ROH</v>
          </cell>
          <cell r="D15843" t="str">
            <v>UN</v>
          </cell>
        </row>
        <row r="15844">
          <cell r="A15844" t="str">
            <v>0401-002</v>
          </cell>
          <cell r="B15844" t="str">
            <v>TREMPE TC DE ARAME VER B [CTG]</v>
          </cell>
          <cell r="C15844" t="str">
            <v>ROH</v>
          </cell>
          <cell r="D15844" t="str">
            <v>UN</v>
          </cell>
        </row>
        <row r="15845">
          <cell r="A15845" t="str">
            <v>0401-003</v>
          </cell>
          <cell r="B15845" t="str">
            <v>TREMPE MENOR FERRO FUNDIDO [CTG]</v>
          </cell>
          <cell r="C15845" t="str">
            <v>ROH</v>
          </cell>
          <cell r="D15845" t="str">
            <v>UN</v>
          </cell>
        </row>
        <row r="15846">
          <cell r="A15846" t="str">
            <v>0401-004</v>
          </cell>
          <cell r="B15846" t="str">
            <v>TREMPE TC FERRO FUNDIDO [CTG]</v>
          </cell>
          <cell r="C15846" t="str">
            <v>ROH</v>
          </cell>
          <cell r="D15846" t="str">
            <v>UN</v>
          </cell>
        </row>
        <row r="15847">
          <cell r="A15847" t="str">
            <v>040117-0001-01</v>
          </cell>
          <cell r="B15847" t="str">
            <v>CX DE EMBALAGEM INDIVIDUAL BX-18</v>
          </cell>
          <cell r="C15847" t="str">
            <v>VERP</v>
          </cell>
          <cell r="D15847" t="str">
            <v>UN</v>
          </cell>
        </row>
        <row r="15848">
          <cell r="A15848" t="str">
            <v>040117-0002-01</v>
          </cell>
          <cell r="B15848" t="str">
            <v>CX DE EMBALAGEM INDIVIDUAL AWS-BBS-01-B</v>
          </cell>
          <cell r="C15848" t="str">
            <v>VERP</v>
          </cell>
          <cell r="D15848" t="str">
            <v>UN</v>
          </cell>
        </row>
        <row r="15849">
          <cell r="A15849" t="str">
            <v>040117-0003-01</v>
          </cell>
          <cell r="B15849" t="str">
            <v>CX DE EMBALAGEM INDIVIDUAL AWS-BBS-01-GR</v>
          </cell>
          <cell r="C15849" t="str">
            <v>VERP</v>
          </cell>
          <cell r="D15849" t="str">
            <v>UN</v>
          </cell>
        </row>
        <row r="15850">
          <cell r="A15850" t="str">
            <v>040117-0004-01</v>
          </cell>
          <cell r="B15850" t="str">
            <v>CX DE EMBALAGEM INDIVIDUAL AWS-BBS-01-BG</v>
          </cell>
          <cell r="C15850" t="str">
            <v>VERP</v>
          </cell>
          <cell r="D15850" t="str">
            <v>UN</v>
          </cell>
        </row>
        <row r="15851">
          <cell r="A15851" t="str">
            <v>040117-0005-01</v>
          </cell>
          <cell r="B15851" t="str">
            <v>CX DE EMBALAGEM INDIVIDUAL AWS-BBS-01-LB</v>
          </cell>
          <cell r="C15851" t="str">
            <v>VERP</v>
          </cell>
          <cell r="D15851" t="str">
            <v>UN</v>
          </cell>
        </row>
        <row r="15852">
          <cell r="A15852" t="str">
            <v>040117-0006-01</v>
          </cell>
          <cell r="B15852" t="str">
            <v>CX DE EMBALAGEM INDIVIDUAL MBX-01</v>
          </cell>
          <cell r="C15852" t="str">
            <v>VERP</v>
          </cell>
          <cell r="D15852" t="str">
            <v>UN</v>
          </cell>
        </row>
        <row r="15853">
          <cell r="A15853" t="str">
            <v>040117-0007-01</v>
          </cell>
          <cell r="B15853" t="str">
            <v>CX DE EMBALAGEM INDIVIDUAL AWS-BBS-LW</v>
          </cell>
          <cell r="C15853" t="str">
            <v>VERP</v>
          </cell>
          <cell r="D15853" t="str">
            <v>UN</v>
          </cell>
        </row>
        <row r="15854">
          <cell r="A15854" t="str">
            <v>040121-0001-01</v>
          </cell>
          <cell r="B15854" t="str">
            <v>CX DE EMBALAGEM E-COM 9F</v>
          </cell>
          <cell r="C15854" t="str">
            <v>ROH</v>
          </cell>
          <cell r="D15854" t="str">
            <v>UN</v>
          </cell>
        </row>
        <row r="15855">
          <cell r="A15855" t="str">
            <v>040121-0002-01</v>
          </cell>
          <cell r="B15855" t="str">
            <v>CX DE EMBALAGEM E-COM 9QF</v>
          </cell>
          <cell r="C15855" t="str">
            <v>ROH</v>
          </cell>
          <cell r="D15855" t="str">
            <v>UN</v>
          </cell>
        </row>
        <row r="15856">
          <cell r="A15856" t="str">
            <v>040121-0003-01</v>
          </cell>
          <cell r="B15856" t="str">
            <v>CX DE EMBALAGEM E-COM 12F</v>
          </cell>
          <cell r="C15856" t="str">
            <v>ROH</v>
          </cell>
          <cell r="D15856" t="str">
            <v>UN</v>
          </cell>
        </row>
        <row r="15857">
          <cell r="A15857" t="str">
            <v>040121-0004-01</v>
          </cell>
          <cell r="B15857" t="str">
            <v>CX DE EMBALAGEM E-COM 12QF</v>
          </cell>
          <cell r="C15857" t="str">
            <v>ROH</v>
          </cell>
          <cell r="D15857" t="str">
            <v>UN</v>
          </cell>
        </row>
        <row r="15858">
          <cell r="A15858" t="str">
            <v>040121-0005-01</v>
          </cell>
          <cell r="B15858" t="str">
            <v>CX DE EMBALAGEM E-COM 18F</v>
          </cell>
          <cell r="C15858" t="str">
            <v>ROH</v>
          </cell>
          <cell r="D15858" t="str">
            <v>UN</v>
          </cell>
        </row>
        <row r="15859">
          <cell r="A15859" t="str">
            <v>040121-0006-01</v>
          </cell>
          <cell r="B15859" t="str">
            <v>CX DE EMBALAGEM E-COM 18QF</v>
          </cell>
          <cell r="C15859" t="str">
            <v>ROH</v>
          </cell>
          <cell r="D15859" t="str">
            <v>UN</v>
          </cell>
        </row>
        <row r="15860">
          <cell r="A15860" t="str">
            <v>040122-0001-01</v>
          </cell>
          <cell r="B15860" t="str">
            <v>CX DE EMBALAGEM INDIVIDUAL TV32"</v>
          </cell>
          <cell r="C15860" t="str">
            <v>VERP</v>
          </cell>
          <cell r="D15860" t="str">
            <v>UN</v>
          </cell>
        </row>
        <row r="15861">
          <cell r="A15861" t="str">
            <v>040122-0002-01</v>
          </cell>
          <cell r="B15861" t="str">
            <v>CX DE EMBALAGEM INDIVIDUAL TV43"</v>
          </cell>
          <cell r="C15861" t="str">
            <v>VERP</v>
          </cell>
          <cell r="D15861" t="str">
            <v>UN</v>
          </cell>
        </row>
        <row r="15862">
          <cell r="A15862" t="str">
            <v>040122-0004-01</v>
          </cell>
          <cell r="B15862" t="str">
            <v>CX DE EMBALAGEM INDIVIDUAL TV55"</v>
          </cell>
          <cell r="C15862" t="str">
            <v>VERP</v>
          </cell>
          <cell r="D15862" t="str">
            <v>UN</v>
          </cell>
        </row>
        <row r="15863">
          <cell r="A15863" t="str">
            <v>040122-0004-02</v>
          </cell>
          <cell r="B15863" t="str">
            <v>CX DE EMBALAGEM INDIVIDUAL TV55" - TEMP</v>
          </cell>
          <cell r="C15863" t="str">
            <v>ROH</v>
          </cell>
          <cell r="D15863" t="str">
            <v>UN</v>
          </cell>
        </row>
        <row r="15864">
          <cell r="A15864" t="str">
            <v>040122-0005-01</v>
          </cell>
          <cell r="B15864" t="str">
            <v>CX DE EMBALAGEM INDIVIDUAL LCM 32"</v>
          </cell>
          <cell r="C15864" t="str">
            <v>VERP</v>
          </cell>
          <cell r="D15864" t="str">
            <v>UN</v>
          </cell>
        </row>
        <row r="15865">
          <cell r="A15865" t="str">
            <v>040122-0006-01</v>
          </cell>
          <cell r="B15865" t="str">
            <v>CX DE EMBALAGEM INDIVIDUAL LCM 43"</v>
          </cell>
          <cell r="C15865" t="str">
            <v>VERP</v>
          </cell>
          <cell r="D15865" t="str">
            <v>UN</v>
          </cell>
        </row>
        <row r="15866">
          <cell r="A15866" t="str">
            <v>040122-0008-01</v>
          </cell>
          <cell r="B15866" t="str">
            <v>CX DE EMBALAGEM INDIVIDUAL LCM 55"</v>
          </cell>
          <cell r="C15866" t="str">
            <v>VERP</v>
          </cell>
          <cell r="D15866" t="str">
            <v>UN</v>
          </cell>
        </row>
        <row r="15867">
          <cell r="A15867" t="str">
            <v>040122-0009-01</v>
          </cell>
          <cell r="B15867" t="str">
            <v>CX DE EMBALAGEM INDIVIDUAL ANDROID 32"</v>
          </cell>
          <cell r="C15867" t="str">
            <v>ROH</v>
          </cell>
          <cell r="D15867" t="str">
            <v>UN</v>
          </cell>
        </row>
        <row r="15868">
          <cell r="A15868" t="str">
            <v>040122-0009-02</v>
          </cell>
          <cell r="B15868" t="str">
            <v>CX DE EMBALAGEM INDIVIDUAL ANDROID 32</v>
          </cell>
          <cell r="C15868" t="str">
            <v>VERP</v>
          </cell>
          <cell r="D15868" t="str">
            <v>UN</v>
          </cell>
        </row>
        <row r="15869">
          <cell r="A15869" t="str">
            <v>040122-0010-01</v>
          </cell>
          <cell r="B15869" t="str">
            <v>CX DE EMBALAGEM INDIVIDUAL ANDROID 43"</v>
          </cell>
          <cell r="C15869" t="str">
            <v>ROH</v>
          </cell>
          <cell r="D15869" t="str">
            <v>UN</v>
          </cell>
        </row>
        <row r="15870">
          <cell r="A15870" t="str">
            <v>040122-0010-02</v>
          </cell>
          <cell r="B15870" t="str">
            <v>CX DE EMBALAGEM INDIVIDUAL ANDROID 43"</v>
          </cell>
          <cell r="C15870" t="str">
            <v>VERP</v>
          </cell>
          <cell r="D15870" t="str">
            <v>UN</v>
          </cell>
        </row>
        <row r="15871">
          <cell r="A15871" t="str">
            <v>040122-0011-01</v>
          </cell>
          <cell r="B15871" t="str">
            <v>CX DE EMBALAGEM INDIVIDUAL ANDROID 50</v>
          </cell>
          <cell r="C15871" t="str">
            <v>ROH</v>
          </cell>
          <cell r="D15871" t="str">
            <v>UN</v>
          </cell>
        </row>
        <row r="15872">
          <cell r="A15872" t="str">
            <v>040122-0011-02</v>
          </cell>
          <cell r="B15872" t="str">
            <v>CX DE EMBALAGEM INDIVIDUAL ANDROID 50"</v>
          </cell>
          <cell r="C15872" t="str">
            <v>VERP</v>
          </cell>
          <cell r="D15872" t="str">
            <v>UN</v>
          </cell>
        </row>
        <row r="15873">
          <cell r="A15873" t="str">
            <v>040122-0013-01</v>
          </cell>
          <cell r="B15873" t="str">
            <v>CX DE EMBALAGEM INDIVIDUAL GOOGLE 65</v>
          </cell>
          <cell r="C15873" t="str">
            <v>VERP</v>
          </cell>
          <cell r="D15873" t="str">
            <v>UN</v>
          </cell>
        </row>
        <row r="15874">
          <cell r="A15874" t="str">
            <v>040122-0015-01</v>
          </cell>
          <cell r="B15874" t="str">
            <v>CX DE EMBALAGEM INDIVIDUAL ANDROID 32</v>
          </cell>
          <cell r="C15874" t="str">
            <v>VERP</v>
          </cell>
          <cell r="D15874" t="str">
            <v>UN</v>
          </cell>
        </row>
        <row r="15875">
          <cell r="A15875" t="str">
            <v>040122-0016-01</v>
          </cell>
          <cell r="B15875" t="str">
            <v>CX DE EMBALAGEM INDIVIDUAL ANDROID 43</v>
          </cell>
          <cell r="C15875" t="str">
            <v>VERP</v>
          </cell>
          <cell r="D15875" t="str">
            <v>UN</v>
          </cell>
        </row>
        <row r="15876">
          <cell r="A15876" t="str">
            <v>040122-0017-01</v>
          </cell>
          <cell r="B15876" t="str">
            <v>CX DE EMBALAGEM INDIVIDUAL ANDROID 50</v>
          </cell>
          <cell r="C15876" t="str">
            <v>VERP</v>
          </cell>
          <cell r="D15876" t="str">
            <v>UN</v>
          </cell>
        </row>
        <row r="15877">
          <cell r="A15877" t="str">
            <v>040122-0018-01</v>
          </cell>
          <cell r="B15877" t="str">
            <v>CX DE EMBALAGEM INDIVIDUAL ANDROID 55</v>
          </cell>
          <cell r="C15877" t="str">
            <v>VERP</v>
          </cell>
          <cell r="D15877" t="str">
            <v>UN</v>
          </cell>
        </row>
        <row r="15878">
          <cell r="A15878" t="str">
            <v>040125-0002-02</v>
          </cell>
          <cell r="B15878" t="str">
            <v>CX DE EMBALAGEM INDIVIDUAL CM-250</v>
          </cell>
          <cell r="C15878" t="str">
            <v>VERP</v>
          </cell>
          <cell r="D15878" t="str">
            <v>UN</v>
          </cell>
        </row>
        <row r="15879">
          <cell r="A15879" t="str">
            <v>040125-0004-01</v>
          </cell>
          <cell r="B15879" t="str">
            <v>CX DE EMBALAGEM INDIVIDUAL CM-550</v>
          </cell>
          <cell r="C15879" t="str">
            <v>VERP</v>
          </cell>
          <cell r="D15879" t="str">
            <v>UN</v>
          </cell>
        </row>
        <row r="15880">
          <cell r="A15880" t="str">
            <v>040125-0006-01</v>
          </cell>
          <cell r="B15880" t="str">
            <v>CX DE EMBALAGEM INDIVIDUAL CM-150</v>
          </cell>
          <cell r="C15880" t="str">
            <v>VERP</v>
          </cell>
          <cell r="D15880" t="str">
            <v>UN</v>
          </cell>
        </row>
        <row r="15881">
          <cell r="A15881" t="str">
            <v>040125-0007-01</v>
          </cell>
          <cell r="B15881" t="str">
            <v>CX DE EMBALAGEM INDIVIDUAL CM-250</v>
          </cell>
          <cell r="C15881" t="str">
            <v>VERP</v>
          </cell>
          <cell r="D15881" t="str">
            <v>UN</v>
          </cell>
        </row>
        <row r="15882">
          <cell r="A15882" t="str">
            <v>040125-0008-01</v>
          </cell>
          <cell r="B15882" t="str">
            <v>CX DE EMBALAGEM INDIVIDUAL CM-550</v>
          </cell>
          <cell r="C15882" t="str">
            <v>VERP</v>
          </cell>
          <cell r="D15882" t="str">
            <v>UN</v>
          </cell>
        </row>
        <row r="15883">
          <cell r="A15883" t="str">
            <v>040125-0009-01</v>
          </cell>
          <cell r="B15883" t="str">
            <v>CX DE EMBALAGEM INDIVIDUAL CM-700</v>
          </cell>
          <cell r="C15883" t="str">
            <v>VERP</v>
          </cell>
          <cell r="D15883" t="str">
            <v>UN</v>
          </cell>
        </row>
        <row r="15884">
          <cell r="A15884" t="str">
            <v>040125-0010-01</v>
          </cell>
          <cell r="B15884" t="str">
            <v>CX DE EMBALAGEM INDIVIDUAL CM-400</v>
          </cell>
          <cell r="C15884" t="str">
            <v>VERP</v>
          </cell>
          <cell r="D15884" t="str">
            <v>UN</v>
          </cell>
        </row>
        <row r="15885">
          <cell r="A15885" t="str">
            <v>040125-0011-01</v>
          </cell>
          <cell r="B15885" t="str">
            <v>CX DE EMBALAGEM INDIVIDUAL CM-16</v>
          </cell>
          <cell r="C15885" t="str">
            <v>VERP</v>
          </cell>
          <cell r="D15885" t="str">
            <v>UN</v>
          </cell>
        </row>
        <row r="15886">
          <cell r="A15886" t="str">
            <v>040125-0012-01</v>
          </cell>
          <cell r="B15886" t="str">
            <v>CX DE EMBALAGEM INDIVIDUAL CM-400</v>
          </cell>
          <cell r="C15886" t="str">
            <v>VERP</v>
          </cell>
          <cell r="D15886" t="str">
            <v>UN</v>
          </cell>
        </row>
        <row r="15887">
          <cell r="A15887" t="str">
            <v>040125-0013-01</v>
          </cell>
          <cell r="B15887" t="str">
            <v>CX DE EMBALAGEM INDIVIDUAL CM-400 PL</v>
          </cell>
          <cell r="C15887" t="str">
            <v>VERP</v>
          </cell>
          <cell r="D15887" t="str">
            <v>UN</v>
          </cell>
        </row>
        <row r="15888">
          <cell r="A15888" t="str">
            <v>040125-0014-01</v>
          </cell>
          <cell r="B15888" t="str">
            <v>CX DE EMBALAGEM INDIVIDUAL CM-550</v>
          </cell>
          <cell r="C15888" t="str">
            <v>VERP</v>
          </cell>
          <cell r="D15888" t="str">
            <v>UN</v>
          </cell>
        </row>
        <row r="15889">
          <cell r="A15889" t="str">
            <v>040125-0018-01</v>
          </cell>
          <cell r="B15889" t="str">
            <v>CX DE EMBALAGEM INDIVIDUAL CM-150</v>
          </cell>
          <cell r="C15889" t="str">
            <v>VERP</v>
          </cell>
          <cell r="D15889" t="str">
            <v>UN</v>
          </cell>
        </row>
        <row r="15890">
          <cell r="A15890" t="str">
            <v>040125-0019-01</v>
          </cell>
          <cell r="B15890" t="str">
            <v>CX DE EMBALAGEM INDIVIDUAL 32 - PARDA</v>
          </cell>
          <cell r="C15890" t="str">
            <v>VERP</v>
          </cell>
          <cell r="D15890" t="str">
            <v>UN</v>
          </cell>
        </row>
        <row r="15891">
          <cell r="A15891" t="str">
            <v>040125-0020-01</v>
          </cell>
          <cell r="B15891" t="str">
            <v>CX DE EMBALAGEM INDIVIDUAL 43 - PARDA</v>
          </cell>
          <cell r="C15891" t="str">
            <v>VERP</v>
          </cell>
          <cell r="D15891" t="str">
            <v>UN</v>
          </cell>
        </row>
        <row r="15892">
          <cell r="A15892" t="str">
            <v>040125-0021-01</v>
          </cell>
          <cell r="B15892" t="str">
            <v>CX DE EMBALAGEM INDIVIDUAL 50 - PARDA</v>
          </cell>
          <cell r="C15892" t="str">
            <v>VERP</v>
          </cell>
          <cell r="D15892" t="str">
            <v>UN</v>
          </cell>
        </row>
        <row r="15893">
          <cell r="A15893" t="str">
            <v>040125-0022-01</v>
          </cell>
          <cell r="B15893" t="str">
            <v>CX DE EMBALAGEM INDIVIDUAL 55 - PARDA</v>
          </cell>
          <cell r="C15893" t="str">
            <v>VERP</v>
          </cell>
          <cell r="D15893" t="str">
            <v>UN</v>
          </cell>
        </row>
        <row r="15894">
          <cell r="A15894" t="str">
            <v>040125-0023-01</v>
          </cell>
          <cell r="B15894" t="str">
            <v>CX DE EMBALAGEM INDIVIDUAL T1W</v>
          </cell>
          <cell r="C15894" t="str">
            <v>VERP</v>
          </cell>
          <cell r="D15894" t="str">
            <v>UN</v>
          </cell>
        </row>
        <row r="15895">
          <cell r="A15895" t="str">
            <v>040125-0024-01</v>
          </cell>
          <cell r="B15895" t="str">
            <v>CX DE EMBALAGEM INDIVIDUAL T2W</v>
          </cell>
          <cell r="C15895" t="str">
            <v>VERP</v>
          </cell>
          <cell r="D15895" t="str">
            <v>UN</v>
          </cell>
        </row>
        <row r="15896">
          <cell r="A15896" t="str">
            <v>040125-0025-01</v>
          </cell>
          <cell r="B15896" t="str">
            <v>CX DE EMBALAGEM INDIVIDUAL CM-700-AR</v>
          </cell>
          <cell r="C15896" t="str">
            <v>VERP</v>
          </cell>
          <cell r="D15896" t="str">
            <v>UN</v>
          </cell>
        </row>
        <row r="15897">
          <cell r="A15897" t="str">
            <v>040125-0026-01</v>
          </cell>
          <cell r="B15897" t="str">
            <v>CX DE EMBALAGEM INDIVIDUAL CM-400 AR</v>
          </cell>
          <cell r="C15897" t="str">
            <v>VERP</v>
          </cell>
          <cell r="D15897" t="str">
            <v>UN</v>
          </cell>
        </row>
        <row r="15898">
          <cell r="A15898" t="str">
            <v>040125-0027-01</v>
          </cell>
          <cell r="B15898" t="str">
            <v>CX DE EMBALAGEM INDIVIDUAL TM-1200</v>
          </cell>
          <cell r="C15898" t="str">
            <v>VERP</v>
          </cell>
          <cell r="D15898" t="str">
            <v>UN</v>
          </cell>
        </row>
        <row r="15899">
          <cell r="A15899" t="str">
            <v>040125-0028-01</v>
          </cell>
          <cell r="B15899" t="str">
            <v>CX DE EMBALAGEM INDIVIDUAL TM-2200</v>
          </cell>
          <cell r="C15899" t="str">
            <v>VERP</v>
          </cell>
          <cell r="D15899" t="str">
            <v>UN</v>
          </cell>
        </row>
        <row r="15900">
          <cell r="A15900" t="str">
            <v>040125-0029-01</v>
          </cell>
          <cell r="B15900" t="str">
            <v>CX DE EMBALAGEM INDIVIDUAL CM-400-L</v>
          </cell>
          <cell r="C15900" t="str">
            <v>VERP</v>
          </cell>
          <cell r="D15900" t="str">
            <v>UN</v>
          </cell>
        </row>
        <row r="15901">
          <cell r="A15901" t="str">
            <v>040125-0030-01</v>
          </cell>
          <cell r="B15901" t="str">
            <v>CX DE EMBALAGEM INDIVIDUAL CM-550-L</v>
          </cell>
          <cell r="C15901" t="str">
            <v>VERP</v>
          </cell>
          <cell r="D15901" t="str">
            <v>UN</v>
          </cell>
        </row>
        <row r="15902">
          <cell r="A15902" t="str">
            <v>040125-0031-01</v>
          </cell>
          <cell r="B15902" t="str">
            <v>CX DE EMBALAGEM INDIVIDUAL CM-150</v>
          </cell>
          <cell r="C15902" t="str">
            <v>VERP</v>
          </cell>
          <cell r="D15902" t="str">
            <v>UN</v>
          </cell>
        </row>
        <row r="15903">
          <cell r="A15903" t="str">
            <v>040125-0032-01</v>
          </cell>
          <cell r="B15903" t="str">
            <v>CX DE EMBALAGEM INDIVIDUAL CM-250</v>
          </cell>
          <cell r="C15903" t="str">
            <v>VERP</v>
          </cell>
          <cell r="D15903" t="str">
            <v>UN</v>
          </cell>
        </row>
        <row r="15904">
          <cell r="A15904" t="str">
            <v>040125-0033-01</v>
          </cell>
          <cell r="B15904" t="str">
            <v>CX DE EMBALAGEM INDIVIDUAL CM-400</v>
          </cell>
          <cell r="C15904" t="str">
            <v>VERP</v>
          </cell>
          <cell r="D15904" t="str">
            <v>UN</v>
          </cell>
        </row>
        <row r="15905">
          <cell r="A15905" t="str">
            <v>040125-0034-01</v>
          </cell>
          <cell r="B15905" t="str">
            <v>CX DE EMBALAGEM INDIVIDUAL CM-550</v>
          </cell>
          <cell r="C15905" t="str">
            <v>VERP</v>
          </cell>
          <cell r="D15905" t="str">
            <v>UN</v>
          </cell>
        </row>
        <row r="15906">
          <cell r="A15906" t="str">
            <v>040125-0035-01</v>
          </cell>
          <cell r="B15906" t="str">
            <v>CX DE EMBALAGEM INDIVIDUAL CM-700</v>
          </cell>
          <cell r="C15906" t="str">
            <v>VERP</v>
          </cell>
          <cell r="D15906" t="str">
            <v>UN</v>
          </cell>
        </row>
        <row r="15907">
          <cell r="A15907" t="str">
            <v>040125-0036-01</v>
          </cell>
          <cell r="B15907" t="str">
            <v>CX DE EMBALAGEM INDIVIDUAL CM-400 AR</v>
          </cell>
          <cell r="C15907" t="str">
            <v>VERP</v>
          </cell>
          <cell r="D15907" t="str">
            <v>UN</v>
          </cell>
        </row>
        <row r="15908">
          <cell r="A15908" t="str">
            <v>040125-0037-01</v>
          </cell>
          <cell r="B15908" t="str">
            <v>CX DE EMBALAGEM INDIVIDUAL CM-220-N</v>
          </cell>
          <cell r="C15908" t="str">
            <v>VERP</v>
          </cell>
          <cell r="D15908" t="str">
            <v>UN</v>
          </cell>
        </row>
        <row r="15909">
          <cell r="A15909" t="str">
            <v>040125-0038-01</v>
          </cell>
          <cell r="B15909" t="str">
            <v>CX DE EMBALAGEM INDIVIDUAL CM-300-N</v>
          </cell>
          <cell r="C15909" t="str">
            <v>VERP</v>
          </cell>
          <cell r="D15909" t="str">
            <v>UN</v>
          </cell>
        </row>
        <row r="15910">
          <cell r="A15910" t="str">
            <v>040125-0039-01</v>
          </cell>
          <cell r="B15910" t="str">
            <v>CX DE EMBALAGEM INDIVIDUAL CM-500-N</v>
          </cell>
          <cell r="C15910" t="str">
            <v>VERP</v>
          </cell>
          <cell r="D15910" t="str">
            <v>UN</v>
          </cell>
        </row>
        <row r="15911">
          <cell r="A15911" t="str">
            <v>040125-0040-01</v>
          </cell>
          <cell r="B15911" t="str">
            <v>CX DE EMBALAGEM INDIVIDUAL CM-650-N</v>
          </cell>
          <cell r="C15911" t="str">
            <v>VERP</v>
          </cell>
          <cell r="D15911" t="str">
            <v>UN</v>
          </cell>
        </row>
        <row r="15912">
          <cell r="A15912" t="str">
            <v>040125-0041-01</v>
          </cell>
          <cell r="B15912" t="str">
            <v>CX DE EMBALAGEM INDIVIDUAL CM-1000-N</v>
          </cell>
          <cell r="C15912" t="str">
            <v>VERP</v>
          </cell>
          <cell r="D15912" t="str">
            <v>UN</v>
          </cell>
        </row>
        <row r="15913">
          <cell r="A15913" t="str">
            <v>040125-0041-02</v>
          </cell>
          <cell r="B15913" t="str">
            <v>CX DE EMBALAGEM INDIVIDUAL CM-1000-N</v>
          </cell>
          <cell r="C15913" t="str">
            <v>VERP</v>
          </cell>
          <cell r="D15913" t="str">
            <v>UN</v>
          </cell>
        </row>
        <row r="15914">
          <cell r="A15914" t="str">
            <v>040125-0042-01</v>
          </cell>
          <cell r="B15914" t="str">
            <v>CX DE EMBALAGEM INDIVIDUAL CM-250</v>
          </cell>
          <cell r="C15914" t="str">
            <v>VERP</v>
          </cell>
          <cell r="D15914" t="str">
            <v>UN</v>
          </cell>
        </row>
        <row r="15915">
          <cell r="A15915" t="str">
            <v>040125-0043-01</v>
          </cell>
          <cell r="B15915" t="str">
            <v>CX DE EMBALAGEM INDIVIDUAL CM-700</v>
          </cell>
          <cell r="C15915" t="str">
            <v>VERP</v>
          </cell>
          <cell r="D15915" t="str">
            <v>UN</v>
          </cell>
        </row>
        <row r="15916">
          <cell r="A15916" t="str">
            <v>040125-0044-01</v>
          </cell>
          <cell r="B15916" t="str">
            <v>CX DE EMBALAGEM INDIVIDUAL CM-400</v>
          </cell>
          <cell r="C15916" t="str">
            <v>VERP</v>
          </cell>
          <cell r="D15916" t="str">
            <v>UN</v>
          </cell>
        </row>
        <row r="15917">
          <cell r="A15917" t="str">
            <v>040125-0045-01</v>
          </cell>
          <cell r="B15917" t="str">
            <v>CX DE EMBALAGEM INDIVIDUAL CM-550</v>
          </cell>
          <cell r="C15917" t="str">
            <v>VERP</v>
          </cell>
          <cell r="D15917" t="str">
            <v>UN</v>
          </cell>
        </row>
        <row r="15918">
          <cell r="A15918" t="str">
            <v>040125-0046-01</v>
          </cell>
          <cell r="B15918" t="str">
            <v>CX DE EMBALAGEM INDIVIDUAL CM-150</v>
          </cell>
          <cell r="C15918" t="str">
            <v>VERP</v>
          </cell>
          <cell r="D15918" t="str">
            <v>UN</v>
          </cell>
        </row>
        <row r="15919">
          <cell r="A15919" t="str">
            <v>0402-001</v>
          </cell>
          <cell r="B15919" t="str">
            <v>SC CAMARA MISTURADORA SR VER B [CTG]</v>
          </cell>
          <cell r="C15919" t="str">
            <v>ROH</v>
          </cell>
          <cell r="D15919" t="str">
            <v>UN</v>
          </cell>
        </row>
        <row r="15920">
          <cell r="A15920" t="str">
            <v>0402-002</v>
          </cell>
          <cell r="B15920" t="str">
            <v>SC CAMARA MISTURADORA R VER B [CTG]</v>
          </cell>
          <cell r="C15920" t="str">
            <v>ROH</v>
          </cell>
          <cell r="D15920" t="str">
            <v>UN</v>
          </cell>
        </row>
        <row r="15921">
          <cell r="A15921" t="str">
            <v>0402-003</v>
          </cell>
          <cell r="B15921" t="str">
            <v>SC CAMARA MISTURADORA UR VER B [CTG]</v>
          </cell>
          <cell r="C15921" t="str">
            <v>ROH</v>
          </cell>
          <cell r="D15921" t="str">
            <v>UN</v>
          </cell>
        </row>
        <row r="15922">
          <cell r="A15922" t="str">
            <v>0402-48</v>
          </cell>
          <cell r="B15922" t="str">
            <v>TRAFO ELETRICO GAL-TR006 0.005KVA 60HZ</v>
          </cell>
          <cell r="C15922" t="str">
            <v>ROH</v>
          </cell>
          <cell r="D15922" t="str">
            <v>UN</v>
          </cell>
        </row>
        <row r="15923">
          <cell r="A15923" t="str">
            <v>0402-51</v>
          </cell>
          <cell r="B15923" t="str">
            <v>MAGNETRON M24FB-410A 490W/2450MHZ</v>
          </cell>
          <cell r="C15923" t="str">
            <v>ROH</v>
          </cell>
          <cell r="D15923" t="str">
            <v>UN</v>
          </cell>
        </row>
        <row r="15924">
          <cell r="A15924" t="str">
            <v>0402-52</v>
          </cell>
          <cell r="B15924" t="str">
            <v>TRAFO ELETRICO GAL-700U-2 120V 60HZ 700W</v>
          </cell>
          <cell r="C15924" t="str">
            <v>ROH</v>
          </cell>
          <cell r="D15924" t="str">
            <v>UN</v>
          </cell>
        </row>
        <row r="15925">
          <cell r="A15925" t="str">
            <v>0402-53</v>
          </cell>
          <cell r="B15925" t="str">
            <v>CAP CH85 2100V 0.70UF H.V</v>
          </cell>
          <cell r="C15925" t="str">
            <v>ROH</v>
          </cell>
          <cell r="D15925" t="str">
            <v>UN</v>
          </cell>
        </row>
        <row r="15926">
          <cell r="A15926" t="str">
            <v>0402-54</v>
          </cell>
          <cell r="B15926" t="str">
            <v>LAMPADA INCAND SOQUETE 125V 60Z 20W</v>
          </cell>
          <cell r="C15926" t="str">
            <v>ROH</v>
          </cell>
          <cell r="D15926" t="str">
            <v>UN</v>
          </cell>
        </row>
        <row r="15927">
          <cell r="A15927" t="str">
            <v>0402-55</v>
          </cell>
          <cell r="B15927" t="str">
            <v>DI RET PTH G10-264 CL01-12 12KV 350MA</v>
          </cell>
          <cell r="C15927" t="str">
            <v>ROH</v>
          </cell>
          <cell r="D15927" t="str">
            <v>UN</v>
          </cell>
        </row>
        <row r="15928">
          <cell r="A15928" t="str">
            <v>0402-56</v>
          </cell>
          <cell r="B15928" t="str">
            <v>TERMOSTATO CHANGHENG KSD 180°C 250V 10A</v>
          </cell>
          <cell r="C15928" t="str">
            <v>ROH</v>
          </cell>
          <cell r="D15928" t="str">
            <v>UN</v>
          </cell>
        </row>
        <row r="15929">
          <cell r="A15929" t="str">
            <v>0402-57</v>
          </cell>
          <cell r="B15929" t="str">
            <v>TERMOSTATO AUTOMATICO 105°C 250V 10A</v>
          </cell>
          <cell r="C15929" t="str">
            <v>ROH</v>
          </cell>
          <cell r="D15929" t="str">
            <v>UN</v>
          </cell>
        </row>
        <row r="15930">
          <cell r="A15930" t="str">
            <v>0402-58</v>
          </cell>
          <cell r="B15930" t="str">
            <v>FUSÍVEL ALTA TENSÃO 5KV-700MA H.V</v>
          </cell>
          <cell r="C15930" t="str">
            <v>ROH</v>
          </cell>
          <cell r="D15930" t="str">
            <v>UN</v>
          </cell>
        </row>
        <row r="15931">
          <cell r="A15931" t="str">
            <v>0402-59</v>
          </cell>
          <cell r="B15931" t="str">
            <v>MOTOR PRATO SM-16U 50AJ0 GLZ 120V 60HZ</v>
          </cell>
          <cell r="C15931" t="str">
            <v>ROH</v>
          </cell>
          <cell r="D15931" t="str">
            <v>UN</v>
          </cell>
        </row>
        <row r="15932">
          <cell r="A15932" t="str">
            <v>0402-60</v>
          </cell>
          <cell r="B15932" t="str">
            <v>PRATO GIRATORIO VIDRO REFRATARIO</v>
          </cell>
          <cell r="C15932" t="str">
            <v>ROH</v>
          </cell>
          <cell r="D15932" t="str">
            <v>UN</v>
          </cell>
        </row>
        <row r="15933">
          <cell r="A15933" t="str">
            <v>0402-62</v>
          </cell>
          <cell r="B15933" t="str">
            <v>PLACA ESTAMPADA MICA WP550L12 39X24MM</v>
          </cell>
          <cell r="C15933" t="str">
            <v>ROH</v>
          </cell>
          <cell r="D15933" t="str">
            <v>UN</v>
          </cell>
        </row>
        <row r="15934">
          <cell r="A15934" t="str">
            <v>0402-63</v>
          </cell>
          <cell r="B15934" t="str">
            <v>AMORTECEDOR 3X10X50MM (21L/34L)</v>
          </cell>
          <cell r="C15934" t="str">
            <v>ROH</v>
          </cell>
          <cell r="D15934" t="str">
            <v>UN</v>
          </cell>
        </row>
        <row r="15935">
          <cell r="A15935" t="str">
            <v>0402-64</v>
          </cell>
          <cell r="B15935" t="str">
            <v>AMORTECEDOR 10X20X15MM (21L)</v>
          </cell>
          <cell r="C15935" t="str">
            <v>ROH</v>
          </cell>
          <cell r="D15935" t="str">
            <v>UN</v>
          </cell>
        </row>
        <row r="15936">
          <cell r="A15936" t="str">
            <v>0402-65</v>
          </cell>
          <cell r="B15936" t="str">
            <v>EIXO SUPORTE PRATO GIRATORIO PLAST</v>
          </cell>
          <cell r="C15936" t="str">
            <v>ROH</v>
          </cell>
          <cell r="D15936" t="str">
            <v>UN</v>
          </cell>
        </row>
        <row r="15937">
          <cell r="A15937" t="str">
            <v>0402-66</v>
          </cell>
          <cell r="B15937" t="str">
            <v>BRACADEIRA PLAST MWO</v>
          </cell>
          <cell r="C15937" t="str">
            <v>ROH</v>
          </cell>
          <cell r="D15937" t="str">
            <v>UN</v>
          </cell>
        </row>
        <row r="15938">
          <cell r="A15938" t="str">
            <v>0402-67</v>
          </cell>
          <cell r="B15938" t="str">
            <v>PÉ PLASTICO</v>
          </cell>
          <cell r="C15938" t="str">
            <v>ROH</v>
          </cell>
          <cell r="D15938" t="str">
            <v>UN</v>
          </cell>
        </row>
        <row r="15939">
          <cell r="A15939" t="str">
            <v>0402-68</v>
          </cell>
          <cell r="B15939" t="str">
            <v>SUPORTE PLAST PARA FUSÍVEL ALTA TENSÃO</v>
          </cell>
          <cell r="C15939" t="str">
            <v>ROH</v>
          </cell>
          <cell r="D15939" t="str">
            <v>UN</v>
          </cell>
        </row>
        <row r="15940">
          <cell r="A15940" t="str">
            <v>0402-70</v>
          </cell>
          <cell r="B15940" t="str">
            <v>BASE EXTERNA METAL COMUM (21L)</v>
          </cell>
          <cell r="C15940" t="str">
            <v>ROH</v>
          </cell>
          <cell r="D15940" t="str">
            <v>UN</v>
          </cell>
        </row>
        <row r="15941">
          <cell r="A15941" t="str">
            <v>0402-71</v>
          </cell>
          <cell r="B15941" t="str">
            <v>DOBRADIÇA INFERIOR (21L)</v>
          </cell>
          <cell r="C15941" t="str">
            <v>ROH</v>
          </cell>
          <cell r="D15941" t="str">
            <v>UN</v>
          </cell>
        </row>
        <row r="15942">
          <cell r="A15942" t="str">
            <v>0402-72</v>
          </cell>
          <cell r="B15942" t="str">
            <v>DUTO AR (21L)</v>
          </cell>
          <cell r="C15942" t="str">
            <v>ROH</v>
          </cell>
          <cell r="D15942" t="str">
            <v>UN</v>
          </cell>
        </row>
        <row r="15943">
          <cell r="A15943" t="str">
            <v>0402-73</v>
          </cell>
          <cell r="B15943" t="str">
            <v>SUPORTE METAL COMUM CAP 21L &amp; 34L</v>
          </cell>
          <cell r="C15943" t="str">
            <v>ROH</v>
          </cell>
          <cell r="D15943" t="str">
            <v>UN</v>
          </cell>
        </row>
        <row r="15944">
          <cell r="A15944" t="str">
            <v>0402-74</v>
          </cell>
          <cell r="B15944" t="str">
            <v>SUPORTE METAL COMUM 0.4X41X50MM</v>
          </cell>
          <cell r="C15944" t="str">
            <v>ROH</v>
          </cell>
          <cell r="D15944" t="str">
            <v>UN</v>
          </cell>
        </row>
        <row r="15945">
          <cell r="A15945" t="str">
            <v>0402-75</v>
          </cell>
          <cell r="B15945" t="str">
            <v>ANEL PLASTICO COM ROLDANAS (21L)</v>
          </cell>
          <cell r="C15945" t="str">
            <v>ROH</v>
          </cell>
          <cell r="D15945" t="str">
            <v>UN</v>
          </cell>
        </row>
        <row r="15946">
          <cell r="A15946" t="str">
            <v>0402-83</v>
          </cell>
          <cell r="B15946" t="str">
            <v>PAINEL CONTROLE PLAST BRANCO (21L)</v>
          </cell>
          <cell r="C15946" t="str">
            <v>ROH</v>
          </cell>
          <cell r="D15946" t="str">
            <v>UN</v>
          </cell>
        </row>
        <row r="15947">
          <cell r="A15947" t="str">
            <v>0402-84</v>
          </cell>
          <cell r="B15947" t="str">
            <v>GABINETE SUP EST CHAPA ACO BRANCO (34L)</v>
          </cell>
          <cell r="C15947" t="str">
            <v>ROH</v>
          </cell>
          <cell r="D15947" t="str">
            <v>UN</v>
          </cell>
        </row>
        <row r="15948">
          <cell r="A15948" t="str">
            <v>0402-85</v>
          </cell>
          <cell r="B15948" t="str">
            <v>MEMBRANA A-AD PLAST ELET BRANCO (21L)</v>
          </cell>
          <cell r="C15948" t="str">
            <v>ROH</v>
          </cell>
          <cell r="D15948" t="str">
            <v>UN</v>
          </cell>
        </row>
        <row r="15949">
          <cell r="A15949" t="str">
            <v>0402-88</v>
          </cell>
          <cell r="B15949" t="str">
            <v>HELICE VENTILADOR 127V (21L)</v>
          </cell>
          <cell r="C15949" t="str">
            <v>ROH</v>
          </cell>
          <cell r="D15949" t="str">
            <v>UN</v>
          </cell>
        </row>
        <row r="15950">
          <cell r="A15950" t="str">
            <v>0402-89</v>
          </cell>
          <cell r="B15950" t="str">
            <v>PORTA FORNO BRANCO</v>
          </cell>
          <cell r="C15950" t="str">
            <v>ROH</v>
          </cell>
          <cell r="D15950" t="str">
            <v>UN</v>
          </cell>
        </row>
        <row r="15951">
          <cell r="A15951" t="str">
            <v>0402-90</v>
          </cell>
          <cell r="B15951" t="str">
            <v>MICRO CHAVE P60D17L-D4 21L</v>
          </cell>
          <cell r="C15951" t="str">
            <v>ROH</v>
          </cell>
          <cell r="D15951" t="str">
            <v>UN</v>
          </cell>
        </row>
        <row r="15952">
          <cell r="A15952" t="str">
            <v>0402-91</v>
          </cell>
          <cell r="B15952" t="str">
            <v>VENT MOTOR GA6309U-ZD 120V 60HZ 22W 2500</v>
          </cell>
          <cell r="C15952" t="str">
            <v>ROH</v>
          </cell>
          <cell r="D15952" t="str">
            <v>UN</v>
          </cell>
        </row>
        <row r="15953">
          <cell r="A15953" t="str">
            <v>0402-92</v>
          </cell>
          <cell r="B15953" t="str">
            <v>FOLHA ISOLAÇÃO 0.12X110X70MM</v>
          </cell>
          <cell r="C15953" t="str">
            <v>ROH</v>
          </cell>
          <cell r="D15953" t="str">
            <v>UN</v>
          </cell>
        </row>
        <row r="15954">
          <cell r="A15954" t="str">
            <v>0402-93</v>
          </cell>
          <cell r="B15954" t="str">
            <v>FOLHA ISOLAÇÃO 0.12X130X150MM</v>
          </cell>
          <cell r="C15954" t="str">
            <v>ROH</v>
          </cell>
          <cell r="D15954" t="str">
            <v>UN</v>
          </cell>
        </row>
        <row r="15955">
          <cell r="A15955" t="str">
            <v>0402-94</v>
          </cell>
          <cell r="B15955" t="str">
            <v>TRAFO ELETRICO GAL-700E-4 220V 60HZ 700W</v>
          </cell>
          <cell r="C15955" t="str">
            <v>ROH</v>
          </cell>
          <cell r="D15955" t="str">
            <v>UN</v>
          </cell>
        </row>
        <row r="15956">
          <cell r="A15956" t="str">
            <v>0402-95</v>
          </cell>
          <cell r="B15956" t="str">
            <v>CAP CH85 2100V 0.75UF HV</v>
          </cell>
          <cell r="C15956" t="str">
            <v>ROH</v>
          </cell>
          <cell r="D15956" t="str">
            <v>UN</v>
          </cell>
        </row>
        <row r="15957">
          <cell r="A15957" t="str">
            <v>0402-96</v>
          </cell>
          <cell r="B15957" t="str">
            <v>LAMPADA INCAND SOQUETE 230V 60Z 20W</v>
          </cell>
          <cell r="C15957" t="str">
            <v>ROH</v>
          </cell>
          <cell r="D15957" t="str">
            <v>UN</v>
          </cell>
        </row>
        <row r="15958">
          <cell r="A15958" t="str">
            <v>0402-98</v>
          </cell>
          <cell r="B15958" t="str">
            <v>CABO DE FORÇA 127V 20A</v>
          </cell>
          <cell r="C15958" t="str">
            <v>ROH</v>
          </cell>
          <cell r="D15958" t="str">
            <v>UN</v>
          </cell>
        </row>
        <row r="15959">
          <cell r="A15959" t="str">
            <v>0402-99</v>
          </cell>
          <cell r="B15959" t="str">
            <v>MOTOR PRATO SM-16E 50AJ0 GLZ 220V 60HZ</v>
          </cell>
          <cell r="C15959" t="str">
            <v>ROH</v>
          </cell>
          <cell r="D15959" t="str">
            <v>UN</v>
          </cell>
        </row>
        <row r="15960">
          <cell r="A15960" t="str">
            <v>040225-0002-02</v>
          </cell>
          <cell r="B15960" t="str">
            <v>CX DE EMBALAGEM COLETIVA CM-150/CM-220-N</v>
          </cell>
          <cell r="C15960" t="str">
            <v>VERP</v>
          </cell>
          <cell r="D15960" t="str">
            <v>PL</v>
          </cell>
        </row>
        <row r="15961">
          <cell r="A15961" t="str">
            <v>040225-0003-01</v>
          </cell>
          <cell r="B15961" t="str">
            <v>CX DE EMBALAGEM COLETIVA CM-250</v>
          </cell>
          <cell r="C15961" t="str">
            <v>VERP</v>
          </cell>
          <cell r="D15961" t="str">
            <v>PL</v>
          </cell>
        </row>
        <row r="15962">
          <cell r="A15962" t="str">
            <v>040225-0004-01</v>
          </cell>
          <cell r="B15962" t="str">
            <v>CX DE EMBALAGEM COLETIVA CM-400-L</v>
          </cell>
          <cell r="C15962" t="str">
            <v>VERP</v>
          </cell>
          <cell r="D15962" t="str">
            <v>PL</v>
          </cell>
        </row>
        <row r="15963">
          <cell r="A15963" t="str">
            <v>040225-0005-01</v>
          </cell>
          <cell r="B15963" t="str">
            <v>CX DE EMBALAGEM COLETIVA CM-220-N</v>
          </cell>
          <cell r="C15963" t="str">
            <v>VERP</v>
          </cell>
          <cell r="D15963" t="str">
            <v>PL</v>
          </cell>
        </row>
        <row r="15964">
          <cell r="A15964" t="str">
            <v>0403-001</v>
          </cell>
          <cell r="B15964" t="str">
            <v>QUEIMADOR SR VER B [CTG]</v>
          </cell>
          <cell r="C15964" t="str">
            <v>ROH</v>
          </cell>
          <cell r="D15964" t="str">
            <v>UN</v>
          </cell>
        </row>
        <row r="15965">
          <cell r="A15965" t="str">
            <v>0403-002</v>
          </cell>
          <cell r="B15965" t="str">
            <v>QUEIMADOR R VER B [CTG]</v>
          </cell>
          <cell r="C15965" t="str">
            <v>ROH</v>
          </cell>
          <cell r="D15965" t="str">
            <v>UN</v>
          </cell>
        </row>
        <row r="15966">
          <cell r="A15966" t="str">
            <v>0403-003</v>
          </cell>
          <cell r="B15966" t="str">
            <v>QUEIMADOR UR VER B [CTG]</v>
          </cell>
          <cell r="C15966" t="str">
            <v>ROH</v>
          </cell>
          <cell r="D15966" t="str">
            <v>UN</v>
          </cell>
        </row>
        <row r="15967">
          <cell r="A15967" t="str">
            <v>0403-004</v>
          </cell>
          <cell r="B15967" t="str">
            <v>QUEIMADOR SR VER B FOSCO [CTG]</v>
          </cell>
          <cell r="C15967" t="str">
            <v>ROH</v>
          </cell>
          <cell r="D15967" t="str">
            <v>UN</v>
          </cell>
        </row>
        <row r="15968">
          <cell r="A15968" t="str">
            <v>0403-005</v>
          </cell>
          <cell r="B15968" t="str">
            <v>QUEIMADOR R VER B FOSCO [CTG]</v>
          </cell>
          <cell r="C15968" t="str">
            <v>ROH</v>
          </cell>
          <cell r="D15968" t="str">
            <v>UN</v>
          </cell>
        </row>
        <row r="15969">
          <cell r="A15969" t="str">
            <v>0403-006</v>
          </cell>
          <cell r="B15969" t="str">
            <v>QUEIMADOR UR VER B FOSCO [CTG]</v>
          </cell>
          <cell r="C15969" t="str">
            <v>ROH</v>
          </cell>
          <cell r="D15969" t="str">
            <v>UN</v>
          </cell>
        </row>
        <row r="15970">
          <cell r="A15970" t="str">
            <v>0403-007</v>
          </cell>
          <cell r="B15970" t="str">
            <v>QUEIMADOR DO COOKTOP TC FOSCO [CTG-03]</v>
          </cell>
          <cell r="C15970" t="str">
            <v>ROH</v>
          </cell>
          <cell r="D15970" t="str">
            <v>UN</v>
          </cell>
        </row>
        <row r="15971">
          <cell r="A15971" t="str">
            <v>0403-10</v>
          </cell>
          <cell r="B15971" t="str">
            <v>PLACA ESTAMPADA MICA P70B17AL-D4 39X24MM</v>
          </cell>
          <cell r="C15971" t="str">
            <v>ROH</v>
          </cell>
          <cell r="D15971" t="str">
            <v>UN</v>
          </cell>
        </row>
        <row r="15972">
          <cell r="A15972" t="str">
            <v>0403-14</v>
          </cell>
          <cell r="B15972" t="str">
            <v>PAINEL CONTROLE PLAST PRETO (21L)</v>
          </cell>
          <cell r="C15972" t="str">
            <v>ROH</v>
          </cell>
          <cell r="D15972" t="str">
            <v>UN</v>
          </cell>
        </row>
        <row r="15973">
          <cell r="A15973" t="str">
            <v>0403-15</v>
          </cell>
          <cell r="B15973" t="str">
            <v>GABINETE SUP ESTAMPADO PRE-PINTADO PRETO</v>
          </cell>
          <cell r="C15973" t="str">
            <v>ROH</v>
          </cell>
          <cell r="D15973" t="str">
            <v>UN</v>
          </cell>
        </row>
        <row r="15974">
          <cell r="A15974" t="str">
            <v>0403-16</v>
          </cell>
          <cell r="B15974" t="str">
            <v>MEMBRANA A-AD PLAST IMP ELET PRETO</v>
          </cell>
          <cell r="C15974" t="str">
            <v>ROH</v>
          </cell>
          <cell r="D15974" t="str">
            <v>UN</v>
          </cell>
        </row>
        <row r="15975">
          <cell r="A15975" t="str">
            <v>0403-17</v>
          </cell>
          <cell r="B15975" t="str">
            <v>PORTA FORNO PRETO</v>
          </cell>
          <cell r="C15975" t="str">
            <v>ROH</v>
          </cell>
          <cell r="D15975" t="str">
            <v>UN</v>
          </cell>
        </row>
        <row r="15976">
          <cell r="A15976" t="str">
            <v>0403-19</v>
          </cell>
          <cell r="B15976" t="str">
            <v>MAGNETRON M24FA-610A G03 860W 2450MHZ</v>
          </cell>
          <cell r="C15976" t="str">
            <v>ROH</v>
          </cell>
          <cell r="D15976" t="str">
            <v>UN</v>
          </cell>
        </row>
        <row r="15977">
          <cell r="A15977" t="str">
            <v>0403-20</v>
          </cell>
          <cell r="B15977" t="str">
            <v>TRAFO ELETRICO GAL-900U-2 127 60HZ 900W</v>
          </cell>
          <cell r="C15977" t="str">
            <v>ROH</v>
          </cell>
          <cell r="D15977" t="str">
            <v>UN</v>
          </cell>
        </row>
        <row r="15978">
          <cell r="A15978" t="str">
            <v>0403-21</v>
          </cell>
          <cell r="B15978" t="str">
            <v>CAP CH85 2100V 0.80UF H.V.</v>
          </cell>
          <cell r="C15978" t="str">
            <v>ROH</v>
          </cell>
          <cell r="D15978" t="str">
            <v>UN</v>
          </cell>
        </row>
        <row r="15979">
          <cell r="A15979" t="str">
            <v>0403-22</v>
          </cell>
          <cell r="B15979" t="str">
            <v>DI RET PTH G10-264 CL04-12 12KV 450MA</v>
          </cell>
          <cell r="C15979" t="str">
            <v>ROH</v>
          </cell>
          <cell r="D15979" t="str">
            <v>UN</v>
          </cell>
        </row>
        <row r="15980">
          <cell r="A15980" t="str">
            <v>0403-23</v>
          </cell>
          <cell r="B15980" t="str">
            <v>FUSÍVEL ALTA TENSÃO 5KV-800MA H.V</v>
          </cell>
          <cell r="C15980" t="str">
            <v>ROH</v>
          </cell>
          <cell r="D15980" t="str">
            <v>UN</v>
          </cell>
        </row>
        <row r="15981">
          <cell r="A15981" t="str">
            <v>0403-24</v>
          </cell>
          <cell r="B15981" t="str">
            <v>PRATO GIRATORIO VIDRO REFRATARIO 34L</v>
          </cell>
          <cell r="C15981" t="str">
            <v>ROH</v>
          </cell>
          <cell r="D15981" t="str">
            <v>UN</v>
          </cell>
        </row>
        <row r="15982">
          <cell r="A15982" t="str">
            <v>0403-25</v>
          </cell>
          <cell r="B15982" t="str">
            <v>PLACA EST MICA P90N30AL-D1 121X90MM 34L</v>
          </cell>
          <cell r="C15982" t="str">
            <v>ROH</v>
          </cell>
          <cell r="D15982" t="str">
            <v>UN</v>
          </cell>
        </row>
        <row r="15983">
          <cell r="A15983" t="str">
            <v>0403-26</v>
          </cell>
          <cell r="B15983" t="str">
            <v>AMORTECEDOR 5X10X70MM 34L</v>
          </cell>
          <cell r="C15983" t="str">
            <v>ROH</v>
          </cell>
          <cell r="D15983" t="str">
            <v>UN</v>
          </cell>
        </row>
        <row r="15984">
          <cell r="A15984" t="str">
            <v>0403-27</v>
          </cell>
          <cell r="B15984" t="str">
            <v>BASE EXTERNA METAL COMUM 34L</v>
          </cell>
          <cell r="C15984" t="str">
            <v>ROH</v>
          </cell>
          <cell r="D15984" t="str">
            <v>UN</v>
          </cell>
        </row>
        <row r="15985">
          <cell r="A15985" t="str">
            <v>0403-28</v>
          </cell>
          <cell r="B15985" t="str">
            <v>DOBRADIÇA INFERIOR 34L</v>
          </cell>
          <cell r="C15985" t="str">
            <v>ROH</v>
          </cell>
          <cell r="D15985" t="str">
            <v>UN</v>
          </cell>
        </row>
        <row r="15986">
          <cell r="A15986" t="str">
            <v>0403-29</v>
          </cell>
          <cell r="B15986" t="str">
            <v>DUTO AR (34L)</v>
          </cell>
          <cell r="C15986" t="str">
            <v>ROH</v>
          </cell>
          <cell r="D15986" t="str">
            <v>UN</v>
          </cell>
        </row>
        <row r="15987">
          <cell r="A15987" t="str">
            <v>0403-30</v>
          </cell>
          <cell r="B15987" t="str">
            <v>PAINEL CONTROLE PLAST BRANCO (34L)</v>
          </cell>
          <cell r="C15987" t="str">
            <v>ROH</v>
          </cell>
          <cell r="D15987" t="str">
            <v>UN</v>
          </cell>
        </row>
        <row r="15988">
          <cell r="A15988" t="str">
            <v>0403-31</v>
          </cell>
          <cell r="B15988" t="str">
            <v>GABINETE SUP ESTAMP CHAPA ACO BRANCO 21L</v>
          </cell>
          <cell r="C15988" t="str">
            <v>ROH</v>
          </cell>
          <cell r="D15988" t="str">
            <v>UN</v>
          </cell>
        </row>
        <row r="15989">
          <cell r="A15989" t="str">
            <v>0403-32</v>
          </cell>
          <cell r="B15989" t="str">
            <v>MEMBRANA A-AD PLAST IMP ELET BRANCO 34L</v>
          </cell>
          <cell r="C15989" t="str">
            <v>ROH</v>
          </cell>
          <cell r="D15989" t="str">
            <v>UN</v>
          </cell>
        </row>
        <row r="15990">
          <cell r="A15990" t="str">
            <v>0403-35</v>
          </cell>
          <cell r="B15990" t="str">
            <v>PORTA FORNO BRANCO 34L</v>
          </cell>
          <cell r="C15990" t="str">
            <v>ROH</v>
          </cell>
          <cell r="D15990" t="str">
            <v>UN</v>
          </cell>
        </row>
        <row r="15991">
          <cell r="A15991" t="str">
            <v>0403-36</v>
          </cell>
          <cell r="B15991" t="str">
            <v>MICRO CHAVE P90N30AL-D1 34L</v>
          </cell>
          <cell r="C15991" t="str">
            <v>ROH</v>
          </cell>
          <cell r="D15991" t="str">
            <v>UN</v>
          </cell>
        </row>
        <row r="15992">
          <cell r="A15992" t="str">
            <v>0403-37</v>
          </cell>
          <cell r="B15992" t="str">
            <v>SUPORTE C/ MOTOR VENT 2558AMLA01 127V</v>
          </cell>
          <cell r="C15992" t="str">
            <v>ROH</v>
          </cell>
          <cell r="D15992" t="str">
            <v>UN</v>
          </cell>
        </row>
        <row r="15993">
          <cell r="A15993" t="str">
            <v>0403-38</v>
          </cell>
          <cell r="B15993" t="str">
            <v>ANEL PLASTICO COM ROLDANAS 34L</v>
          </cell>
          <cell r="C15993" t="str">
            <v>ROH</v>
          </cell>
          <cell r="D15993" t="str">
            <v>UN</v>
          </cell>
        </row>
        <row r="15994">
          <cell r="A15994" t="str">
            <v>0403-39</v>
          </cell>
          <cell r="B15994" t="str">
            <v>SUPORTE C/ MOTOR VENT 2558DMLA01 220V</v>
          </cell>
          <cell r="C15994" t="str">
            <v>ROH</v>
          </cell>
          <cell r="D15994" t="str">
            <v>UN</v>
          </cell>
        </row>
        <row r="15995">
          <cell r="A15995" t="str">
            <v>0403-40</v>
          </cell>
          <cell r="B15995" t="str">
            <v>TRAFO ELETRICO GAL-900E-4 220V 60HZ 900W</v>
          </cell>
          <cell r="C15995" t="str">
            <v>ROH</v>
          </cell>
          <cell r="D15995" t="str">
            <v>UN</v>
          </cell>
        </row>
        <row r="15996">
          <cell r="A15996" t="str">
            <v>0403-41</v>
          </cell>
          <cell r="B15996" t="str">
            <v>PAINEL CONTROLE PLAST PRATA (34L)</v>
          </cell>
          <cell r="C15996" t="str">
            <v>ROH</v>
          </cell>
          <cell r="D15996" t="str">
            <v>UN</v>
          </cell>
        </row>
        <row r="15997">
          <cell r="A15997" t="str">
            <v>0403-42</v>
          </cell>
          <cell r="B15997" t="str">
            <v>GABINETE SUP ESTAMP CHAPA ACO PRATA 34L</v>
          </cell>
          <cell r="C15997" t="str">
            <v>ROH</v>
          </cell>
          <cell r="D15997" t="str">
            <v>UN</v>
          </cell>
        </row>
        <row r="15998">
          <cell r="A15998" t="str">
            <v>0403-43</v>
          </cell>
          <cell r="B15998" t="str">
            <v>MEMBRANA A-AD PLAST IMP ELET PRATA 34L</v>
          </cell>
          <cell r="C15998" t="str">
            <v>ROH</v>
          </cell>
          <cell r="D15998" t="str">
            <v>UN</v>
          </cell>
        </row>
        <row r="15999">
          <cell r="A15999" t="str">
            <v>0403-45</v>
          </cell>
          <cell r="B15999" t="str">
            <v>HELICE VENTILADOR 127V 34L</v>
          </cell>
          <cell r="C15999" t="str">
            <v>ROH</v>
          </cell>
          <cell r="D15999" t="str">
            <v>UN</v>
          </cell>
        </row>
        <row r="16000">
          <cell r="A16000" t="str">
            <v>0403-46</v>
          </cell>
          <cell r="B16000" t="str">
            <v>PORTA FORNO PRATA 34L</v>
          </cell>
          <cell r="C16000" t="str">
            <v>ROH</v>
          </cell>
          <cell r="D16000" t="str">
            <v>UN</v>
          </cell>
        </row>
        <row r="16001">
          <cell r="A16001" t="str">
            <v>0403-48</v>
          </cell>
          <cell r="B16001" t="str">
            <v>CABO DE FORÇA 220V</v>
          </cell>
          <cell r="C16001" t="str">
            <v>ROH</v>
          </cell>
          <cell r="D16001" t="str">
            <v>UN</v>
          </cell>
        </row>
        <row r="16002">
          <cell r="A16002" t="str">
            <v>0403-50</v>
          </cell>
          <cell r="B16002" t="str">
            <v>CALÇO EPS SUPERIOR 34L 575X450X185MM</v>
          </cell>
          <cell r="C16002" t="str">
            <v>VERP</v>
          </cell>
          <cell r="D16002" t="str">
            <v>UN</v>
          </cell>
        </row>
        <row r="16003">
          <cell r="A16003" t="str">
            <v>0403-51</v>
          </cell>
          <cell r="B16003" t="str">
            <v>PROTEÇÃO PRATO 34L (PAPELÃO) 780X371MM</v>
          </cell>
          <cell r="C16003" t="str">
            <v>ROH</v>
          </cell>
          <cell r="D16003" t="str">
            <v>UN</v>
          </cell>
        </row>
        <row r="16004">
          <cell r="A16004" t="str">
            <v>0403-63</v>
          </cell>
          <cell r="B16004" t="str">
            <v>FITA A-AD PLAST P/ FIXAÇÃO MANTA 12X55MM</v>
          </cell>
          <cell r="C16004" t="str">
            <v>ROH</v>
          </cell>
          <cell r="D16004" t="str">
            <v>M</v>
          </cell>
        </row>
        <row r="16005">
          <cell r="A16005" t="str">
            <v>0403-88</v>
          </cell>
          <cell r="B16005" t="str">
            <v>CALÇO EPS INFERIOR 34L 575X450X185MM</v>
          </cell>
          <cell r="C16005" t="str">
            <v>VERP</v>
          </cell>
          <cell r="D16005" t="str">
            <v>UN</v>
          </cell>
        </row>
        <row r="16006">
          <cell r="A16006" t="str">
            <v>0403-91</v>
          </cell>
          <cell r="B16006" t="str">
            <v>CAVIDADE MICROONDAS 21L</v>
          </cell>
          <cell r="C16006" t="str">
            <v>ROH</v>
          </cell>
          <cell r="D16006" t="str">
            <v>UN</v>
          </cell>
        </row>
        <row r="16007">
          <cell r="A16007" t="str">
            <v>0403-92</v>
          </cell>
          <cell r="B16007" t="str">
            <v>CAVIDADE MICROONDAS 34L</v>
          </cell>
          <cell r="C16007" t="str">
            <v>ROH</v>
          </cell>
          <cell r="D16007" t="str">
            <v>UN</v>
          </cell>
        </row>
        <row r="16008">
          <cell r="A16008" t="str">
            <v>0403-99</v>
          </cell>
          <cell r="B16008" t="str">
            <v>HELICE VENTILADOR 220V (21L)</v>
          </cell>
          <cell r="C16008" t="str">
            <v>ROH</v>
          </cell>
          <cell r="D16008" t="str">
            <v>UN</v>
          </cell>
        </row>
        <row r="16009">
          <cell r="A16009" t="str">
            <v>040321-0001-01</v>
          </cell>
          <cell r="B16009" t="str">
            <v>CALÇO EPS SUPERIOR IDU - 9K</v>
          </cell>
          <cell r="C16009" t="str">
            <v>VERP</v>
          </cell>
          <cell r="D16009" t="str">
            <v>UN</v>
          </cell>
        </row>
        <row r="16010">
          <cell r="A16010" t="str">
            <v>040321-0002-01</v>
          </cell>
          <cell r="B16010" t="str">
            <v>CALÇO EPS INFERIOR IDU - 9K</v>
          </cell>
          <cell r="C16010" t="str">
            <v>VERP</v>
          </cell>
          <cell r="D16010" t="str">
            <v>UN</v>
          </cell>
        </row>
        <row r="16011">
          <cell r="A16011" t="str">
            <v>040321-0003-01</v>
          </cell>
          <cell r="B16011" t="str">
            <v>CALÇO EPS SUPERIOR IDU - 12K</v>
          </cell>
          <cell r="C16011" t="str">
            <v>VERP</v>
          </cell>
          <cell r="D16011" t="str">
            <v>UN</v>
          </cell>
        </row>
        <row r="16012">
          <cell r="A16012" t="str">
            <v>040321-0004-01</v>
          </cell>
          <cell r="B16012" t="str">
            <v>CALÇO EPS INFERIOR IDU - 12K</v>
          </cell>
          <cell r="C16012" t="str">
            <v>VERP</v>
          </cell>
          <cell r="D16012" t="str">
            <v>UN</v>
          </cell>
        </row>
        <row r="16013">
          <cell r="A16013" t="str">
            <v>040321-0005-01</v>
          </cell>
          <cell r="B16013" t="str">
            <v>CALÇO EPS SUPERIOR IDU - 18K</v>
          </cell>
          <cell r="C16013" t="str">
            <v>VERP</v>
          </cell>
          <cell r="D16013" t="str">
            <v>UN</v>
          </cell>
        </row>
        <row r="16014">
          <cell r="A16014" t="str">
            <v>040321-0006-01</v>
          </cell>
          <cell r="B16014" t="str">
            <v>CALÇO EPS INFERIOR IDU - 18K</v>
          </cell>
          <cell r="C16014" t="str">
            <v>VERP</v>
          </cell>
          <cell r="D16014" t="str">
            <v>UN</v>
          </cell>
        </row>
        <row r="16015">
          <cell r="A16015" t="str">
            <v>040321-0007-01</v>
          </cell>
          <cell r="B16015" t="str">
            <v>CALÇO EPS SUPERIOR IDU - 24K/30K</v>
          </cell>
          <cell r="C16015" t="str">
            <v>VERP</v>
          </cell>
          <cell r="D16015" t="str">
            <v>UN</v>
          </cell>
        </row>
        <row r="16016">
          <cell r="A16016" t="str">
            <v>040321-0008-01</v>
          </cell>
          <cell r="B16016" t="str">
            <v>CALÇO EPS INFERIOR IDU - 24K/30K</v>
          </cell>
          <cell r="C16016" t="str">
            <v>VERP</v>
          </cell>
          <cell r="D16016" t="str">
            <v>UN</v>
          </cell>
        </row>
        <row r="16017">
          <cell r="A16017" t="str">
            <v>040321-0009-01</v>
          </cell>
          <cell r="B16017" t="str">
            <v>CALÇO EPS DIREITO ODU - 9K/12K</v>
          </cell>
          <cell r="C16017" t="str">
            <v>VERP</v>
          </cell>
          <cell r="D16017" t="str">
            <v>UN</v>
          </cell>
        </row>
        <row r="16018">
          <cell r="A16018" t="str">
            <v>040321-0010-01</v>
          </cell>
          <cell r="B16018" t="str">
            <v>CALÇO EPS ESQUERDO ODU - 9K/12K</v>
          </cell>
          <cell r="C16018" t="str">
            <v>VERP</v>
          </cell>
          <cell r="D16018" t="str">
            <v>UN</v>
          </cell>
        </row>
        <row r="16019">
          <cell r="A16019" t="str">
            <v>040321-0011-01</v>
          </cell>
          <cell r="B16019" t="str">
            <v>CALÇO EPS DIREITO ODU - 18K</v>
          </cell>
          <cell r="C16019" t="str">
            <v>VERP</v>
          </cell>
          <cell r="D16019" t="str">
            <v>UN</v>
          </cell>
        </row>
        <row r="16020">
          <cell r="A16020" t="str">
            <v>040321-0012-01</v>
          </cell>
          <cell r="B16020" t="str">
            <v>CALÇO EPS ESQUERDO ODU - 18K</v>
          </cell>
          <cell r="C16020" t="str">
            <v>VERP</v>
          </cell>
          <cell r="D16020" t="str">
            <v>UN</v>
          </cell>
        </row>
        <row r="16021">
          <cell r="A16021" t="str">
            <v>040321-0013-01</v>
          </cell>
          <cell r="B16021" t="str">
            <v>CALÇO EPS DIREITO ODU - 24K</v>
          </cell>
          <cell r="C16021" t="str">
            <v>VERP</v>
          </cell>
          <cell r="D16021" t="str">
            <v>UN</v>
          </cell>
        </row>
        <row r="16022">
          <cell r="A16022" t="str">
            <v>040321-0014-01</v>
          </cell>
          <cell r="B16022" t="str">
            <v>CALÇO EPS ESQUERDO ODU - 24K</v>
          </cell>
          <cell r="C16022" t="str">
            <v>VERP</v>
          </cell>
          <cell r="D16022" t="str">
            <v>UN</v>
          </cell>
        </row>
        <row r="16023">
          <cell r="A16023" t="str">
            <v>040321-0015-01</v>
          </cell>
          <cell r="B16023" t="str">
            <v>CALÇO EPS DIREITO ODU - 30K</v>
          </cell>
          <cell r="C16023" t="str">
            <v>VERP</v>
          </cell>
          <cell r="D16023" t="str">
            <v>UN</v>
          </cell>
        </row>
        <row r="16024">
          <cell r="A16024" t="str">
            <v>040321-0016-01</v>
          </cell>
          <cell r="B16024" t="str">
            <v>CALÇO EPS ESQUERDO ODU - 30K</v>
          </cell>
          <cell r="C16024" t="str">
            <v>VERP</v>
          </cell>
          <cell r="D16024" t="str">
            <v>UN</v>
          </cell>
        </row>
        <row r="16025">
          <cell r="A16025" t="str">
            <v>040322-0001-01</v>
          </cell>
          <cell r="B16025" t="str">
            <v>CALÇO DE EPS SUPERIOR TV 32"</v>
          </cell>
          <cell r="C16025" t="str">
            <v>VERP</v>
          </cell>
          <cell r="D16025" t="str">
            <v>UN</v>
          </cell>
        </row>
        <row r="16026">
          <cell r="A16026" t="str">
            <v>040322-0002-01</v>
          </cell>
          <cell r="B16026" t="str">
            <v>CALÇO DE EPS INFERIOR TV 32"</v>
          </cell>
          <cell r="C16026" t="str">
            <v>VERP</v>
          </cell>
          <cell r="D16026" t="str">
            <v>UN</v>
          </cell>
        </row>
        <row r="16027">
          <cell r="A16027" t="str">
            <v>040322-0003-01</v>
          </cell>
          <cell r="B16027" t="str">
            <v>CALÇO DE EPS SUPERIOR TV 43"</v>
          </cell>
          <cell r="C16027" t="str">
            <v>VERP</v>
          </cell>
          <cell r="D16027" t="str">
            <v>UN</v>
          </cell>
        </row>
        <row r="16028">
          <cell r="A16028" t="str">
            <v>040322-0004-01</v>
          </cell>
          <cell r="B16028" t="str">
            <v>CALÇO DE EPS INFERIOR TV 43"</v>
          </cell>
          <cell r="C16028" t="str">
            <v>VERP</v>
          </cell>
          <cell r="D16028" t="str">
            <v>UN</v>
          </cell>
        </row>
        <row r="16029">
          <cell r="A16029" t="str">
            <v>040322-0007-01</v>
          </cell>
          <cell r="B16029" t="str">
            <v>CALÇO DE EPS SUPERIOR TV 50</v>
          </cell>
          <cell r="C16029" t="str">
            <v>VERP</v>
          </cell>
          <cell r="D16029" t="str">
            <v>UN</v>
          </cell>
        </row>
        <row r="16030">
          <cell r="A16030" t="str">
            <v>040322-0008-01</v>
          </cell>
          <cell r="B16030" t="str">
            <v>CALÇO DE EPS INFERIOR TV 50</v>
          </cell>
          <cell r="C16030" t="str">
            <v>VERP</v>
          </cell>
          <cell r="D16030" t="str">
            <v>UN</v>
          </cell>
        </row>
        <row r="16031">
          <cell r="A16031" t="str">
            <v>040322-0009-01</v>
          </cell>
          <cell r="B16031" t="str">
            <v>CALÇO DE EPS DIREITO TV 50"</v>
          </cell>
          <cell r="C16031" t="str">
            <v>VERP</v>
          </cell>
          <cell r="D16031" t="str">
            <v>UN</v>
          </cell>
        </row>
        <row r="16032">
          <cell r="A16032" t="str">
            <v>040322-0010-01</v>
          </cell>
          <cell r="B16032" t="str">
            <v>CALÇO DE EPS ESQUERDO TV 50"</v>
          </cell>
          <cell r="C16032" t="str">
            <v>VERP</v>
          </cell>
          <cell r="D16032" t="str">
            <v>UN</v>
          </cell>
        </row>
        <row r="16033">
          <cell r="A16033" t="str">
            <v>040322-0011-01</v>
          </cell>
          <cell r="B16033" t="str">
            <v>CALÇO DE EPS SUPERIOR TV 55</v>
          </cell>
          <cell r="C16033" t="str">
            <v>VERP</v>
          </cell>
          <cell r="D16033" t="str">
            <v>UN</v>
          </cell>
        </row>
        <row r="16034">
          <cell r="A16034" t="str">
            <v>040322-0012-01</v>
          </cell>
          <cell r="B16034" t="str">
            <v>CALÇO DE EPS INFERIOR TV 55"</v>
          </cell>
          <cell r="C16034" t="str">
            <v>VERP</v>
          </cell>
          <cell r="D16034" t="str">
            <v>UN</v>
          </cell>
        </row>
        <row r="16035">
          <cell r="A16035" t="str">
            <v>040322-0013-01</v>
          </cell>
          <cell r="B16035" t="str">
            <v>CALÇO DE EPS ESQUERDO TV 55"</v>
          </cell>
          <cell r="C16035" t="str">
            <v>VERP</v>
          </cell>
          <cell r="D16035" t="str">
            <v>UN</v>
          </cell>
        </row>
        <row r="16036">
          <cell r="A16036" t="str">
            <v>040322-0014-01</v>
          </cell>
          <cell r="B16036" t="str">
            <v>CALÇO DE EPS DIREITO TV 55"</v>
          </cell>
          <cell r="C16036" t="str">
            <v>VERP</v>
          </cell>
          <cell r="D16036" t="str">
            <v>UN</v>
          </cell>
        </row>
        <row r="16037">
          <cell r="A16037" t="str">
            <v>040322-0015-01</v>
          </cell>
          <cell r="B16037" t="str">
            <v>CALÇO DE EPS SUPERIOR TV 43"</v>
          </cell>
          <cell r="C16037" t="str">
            <v>ROH</v>
          </cell>
          <cell r="D16037" t="str">
            <v>UN</v>
          </cell>
        </row>
        <row r="16038">
          <cell r="A16038" t="str">
            <v>040322-0016-01</v>
          </cell>
          <cell r="B16038" t="str">
            <v>CALÇO DE EPS INFERIOR TV 43"</v>
          </cell>
          <cell r="C16038" t="str">
            <v>ROH</v>
          </cell>
          <cell r="D16038" t="str">
            <v>UN</v>
          </cell>
        </row>
        <row r="16039">
          <cell r="A16039" t="str">
            <v>040322-0017-01</v>
          </cell>
          <cell r="B16039" t="str">
            <v>CALÇO DE EPS ESQUERDO TV 43"</v>
          </cell>
          <cell r="C16039" t="str">
            <v>ROH</v>
          </cell>
          <cell r="D16039" t="str">
            <v>UN</v>
          </cell>
        </row>
        <row r="16040">
          <cell r="A16040" t="str">
            <v>040322-0018-01</v>
          </cell>
          <cell r="B16040" t="str">
            <v>CALÇO DE EPS DIREITO TV 43"</v>
          </cell>
          <cell r="C16040" t="str">
            <v>ROH</v>
          </cell>
          <cell r="D16040" t="str">
            <v>UN</v>
          </cell>
        </row>
        <row r="16041">
          <cell r="A16041" t="str">
            <v>040322-0019-01</v>
          </cell>
          <cell r="B16041" t="str">
            <v>CALÇO DE EPS SUPERIOR TV 50"</v>
          </cell>
          <cell r="C16041" t="str">
            <v>ROH</v>
          </cell>
          <cell r="D16041" t="str">
            <v>UN</v>
          </cell>
        </row>
        <row r="16042">
          <cell r="A16042" t="str">
            <v>040322-0020-01</v>
          </cell>
          <cell r="B16042" t="str">
            <v>CALÇO DE EPS INFERIOR TV 50"</v>
          </cell>
          <cell r="C16042" t="str">
            <v>ROH</v>
          </cell>
          <cell r="D16042" t="str">
            <v>UN</v>
          </cell>
        </row>
        <row r="16043">
          <cell r="A16043" t="str">
            <v>040322-0021-01</v>
          </cell>
          <cell r="B16043" t="str">
            <v>CALÇO DE EPS ESQUERDO TV 50"</v>
          </cell>
          <cell r="C16043" t="str">
            <v>ROH</v>
          </cell>
          <cell r="D16043" t="str">
            <v>UN</v>
          </cell>
        </row>
        <row r="16044">
          <cell r="A16044" t="str">
            <v>040322-0022-01</v>
          </cell>
          <cell r="B16044" t="str">
            <v>CALÇO DE EPS DIREITO TV 50"</v>
          </cell>
          <cell r="C16044" t="str">
            <v>ROH</v>
          </cell>
          <cell r="D16044" t="str">
            <v>UN</v>
          </cell>
        </row>
        <row r="16045">
          <cell r="A16045" t="str">
            <v>040322-0023-01</v>
          </cell>
          <cell r="B16045" t="str">
            <v>CALÇO DE EPS SUPERIOR TV 55"</v>
          </cell>
          <cell r="C16045" t="str">
            <v>ROH</v>
          </cell>
          <cell r="D16045" t="str">
            <v>UN</v>
          </cell>
        </row>
        <row r="16046">
          <cell r="A16046" t="str">
            <v>040322-0024-01</v>
          </cell>
          <cell r="B16046" t="str">
            <v>CALÇO DE EPS INFERIOR TV 55"</v>
          </cell>
          <cell r="C16046" t="str">
            <v>ROH</v>
          </cell>
          <cell r="D16046" t="str">
            <v>UN</v>
          </cell>
        </row>
        <row r="16047">
          <cell r="A16047" t="str">
            <v>040322-0025-01</v>
          </cell>
          <cell r="B16047" t="str">
            <v>CALÇO DE EPS ESQUERDO TV 55"</v>
          </cell>
          <cell r="C16047" t="str">
            <v>ROH</v>
          </cell>
          <cell r="D16047" t="str">
            <v>UN</v>
          </cell>
        </row>
        <row r="16048">
          <cell r="A16048" t="str">
            <v>040322-0026-01</v>
          </cell>
          <cell r="B16048" t="str">
            <v>CALÇO DE EPS DIREITO TV 55"</v>
          </cell>
          <cell r="C16048" t="str">
            <v>ROH</v>
          </cell>
          <cell r="D16048" t="str">
            <v>UN</v>
          </cell>
        </row>
        <row r="16049">
          <cell r="A16049" t="str">
            <v>040323-0001-01</v>
          </cell>
          <cell r="B16049" t="str">
            <v>CALÇO DE EPS INFERIOR 21L 480X385X150MM</v>
          </cell>
          <cell r="C16049" t="str">
            <v>VERP</v>
          </cell>
          <cell r="D16049" t="str">
            <v>UN</v>
          </cell>
        </row>
        <row r="16050">
          <cell r="A16050" t="str">
            <v>040323-0002-01</v>
          </cell>
          <cell r="B16050" t="str">
            <v>CALÇO DE EPS INFERIOR 34L 575X450X185MM</v>
          </cell>
          <cell r="C16050" t="str">
            <v>ROH</v>
          </cell>
          <cell r="D16050" t="str">
            <v>UN</v>
          </cell>
        </row>
        <row r="16051">
          <cell r="A16051" t="str">
            <v>040323-0002-02</v>
          </cell>
          <cell r="B16051" t="str">
            <v>CALÇO DE EPS INFERIOR 34L 575X450X185MM</v>
          </cell>
          <cell r="C16051" t="str">
            <v>VERP</v>
          </cell>
          <cell r="D16051" t="str">
            <v>UN</v>
          </cell>
        </row>
        <row r="16052">
          <cell r="A16052" t="str">
            <v>040323-0003-01</v>
          </cell>
          <cell r="B16052" t="str">
            <v>CALÇO DE EPS SUPERIOR 21L 480X385X150MM</v>
          </cell>
          <cell r="C16052" t="str">
            <v>VERP</v>
          </cell>
          <cell r="D16052" t="str">
            <v>UN</v>
          </cell>
        </row>
        <row r="16053">
          <cell r="A16053" t="str">
            <v>040323-0004-01</v>
          </cell>
          <cell r="B16053" t="str">
            <v>CALÇO DE EPS SUPERIOR 34L 575X450X185MM</v>
          </cell>
          <cell r="C16053" t="str">
            <v>ROH</v>
          </cell>
          <cell r="D16053" t="str">
            <v>UN</v>
          </cell>
        </row>
        <row r="16054">
          <cell r="A16054" t="str">
            <v>040323-0004-02</v>
          </cell>
          <cell r="B16054" t="str">
            <v>CALÇO DE EPS SUPERIOR 34L 575X450X185MM</v>
          </cell>
          <cell r="C16054" t="str">
            <v>VERP</v>
          </cell>
          <cell r="D16054" t="str">
            <v>UN</v>
          </cell>
        </row>
        <row r="16055">
          <cell r="A16055" t="str">
            <v>040323-0004-03</v>
          </cell>
          <cell r="B16055" t="str">
            <v>CALÇO DE EPS SUPERIOR 34L 575X450X185MM</v>
          </cell>
          <cell r="C16055" t="str">
            <v>VERP</v>
          </cell>
          <cell r="D16055" t="str">
            <v>UN</v>
          </cell>
        </row>
        <row r="16056">
          <cell r="A16056" t="str">
            <v>040323-0005-01</v>
          </cell>
          <cell r="B16056" t="str">
            <v>CALÇO DE EPS SUPERIOR 34L 575X450X185MM</v>
          </cell>
          <cell r="C16056" t="str">
            <v>VERP</v>
          </cell>
          <cell r="D16056" t="str">
            <v>UN</v>
          </cell>
        </row>
        <row r="16057">
          <cell r="A16057" t="str">
            <v>040323-0006-01</v>
          </cell>
          <cell r="B16057" t="str">
            <v>CALÇO DE EPS INFERIOR 34L 575X450X185MM</v>
          </cell>
          <cell r="C16057" t="str">
            <v>VERP</v>
          </cell>
          <cell r="D16057" t="str">
            <v>UN</v>
          </cell>
        </row>
        <row r="16058">
          <cell r="A16058" t="str">
            <v>040325-0011-01</v>
          </cell>
          <cell r="B16058" t="str">
            <v>CALÇO DE PAPELÃO INFERIOR CM-150</v>
          </cell>
          <cell r="C16058" t="str">
            <v>ROH</v>
          </cell>
          <cell r="D16058" t="str">
            <v>UN</v>
          </cell>
        </row>
        <row r="16059">
          <cell r="A16059" t="str">
            <v>040325-0012-01</v>
          </cell>
          <cell r="B16059" t="str">
            <v>CALÇO DE EPS BBS-01</v>
          </cell>
          <cell r="C16059" t="str">
            <v>VERP</v>
          </cell>
          <cell r="D16059" t="str">
            <v>UN</v>
          </cell>
        </row>
        <row r="16060">
          <cell r="A16060" t="str">
            <v>040325-0018-01</v>
          </cell>
          <cell r="B16060" t="str">
            <v>CALÇO DE EPS SUPERIOR TM</v>
          </cell>
          <cell r="C16060" t="str">
            <v>VERP</v>
          </cell>
          <cell r="D16060" t="str">
            <v>UN</v>
          </cell>
        </row>
        <row r="16061">
          <cell r="A16061" t="str">
            <v>040325-0019-01</v>
          </cell>
          <cell r="B16061" t="str">
            <v>CALÇO DE EPS INFERIOR TM</v>
          </cell>
          <cell r="C16061" t="str">
            <v>VERP</v>
          </cell>
          <cell r="D16061" t="str">
            <v>UN</v>
          </cell>
        </row>
        <row r="16062">
          <cell r="A16062" t="str">
            <v>040325-0020-01</v>
          </cell>
          <cell r="B16062" t="str">
            <v>CALÇO DE EPS CENTRAL TM-2200</v>
          </cell>
          <cell r="C16062" t="str">
            <v>VERP</v>
          </cell>
          <cell r="D16062" t="str">
            <v>UN</v>
          </cell>
        </row>
        <row r="16063">
          <cell r="A16063" t="str">
            <v>040325-0021-01</v>
          </cell>
          <cell r="B16063" t="str">
            <v>CALÇO DE PAPELÃO SUPERIOR TM CTK</v>
          </cell>
          <cell r="C16063" t="str">
            <v>VERP</v>
          </cell>
          <cell r="D16063" t="str">
            <v>UN</v>
          </cell>
        </row>
        <row r="16064">
          <cell r="A16064" t="str">
            <v>040325-0022-01</v>
          </cell>
          <cell r="B16064" t="str">
            <v>CALÇO DE PAPELÃO INFERIOR TM CTK</v>
          </cell>
          <cell r="C16064" t="str">
            <v>VERP</v>
          </cell>
          <cell r="D16064" t="str">
            <v>UN</v>
          </cell>
        </row>
        <row r="16065">
          <cell r="A16065" t="str">
            <v>040325-0023-01</v>
          </cell>
          <cell r="B16065" t="str">
            <v>CALÇO DE EPS FRONTAL TM-2200</v>
          </cell>
          <cell r="C16065" t="str">
            <v>VERP</v>
          </cell>
          <cell r="D16065" t="str">
            <v>UN</v>
          </cell>
        </row>
        <row r="16066">
          <cell r="A16066" t="str">
            <v>0404-001</v>
          </cell>
          <cell r="B16066" t="str">
            <v>ESPALHADOR SR VER B [CTG]</v>
          </cell>
          <cell r="C16066" t="str">
            <v>ROH</v>
          </cell>
          <cell r="D16066" t="str">
            <v>UN</v>
          </cell>
        </row>
        <row r="16067">
          <cell r="A16067" t="str">
            <v>0404-002</v>
          </cell>
          <cell r="B16067" t="str">
            <v>ESPALHADOR R VER B [CTG]</v>
          </cell>
          <cell r="C16067" t="str">
            <v>ROH</v>
          </cell>
          <cell r="D16067" t="str">
            <v>UN</v>
          </cell>
        </row>
        <row r="16068">
          <cell r="A16068" t="str">
            <v>0404-003</v>
          </cell>
          <cell r="B16068" t="str">
            <v>ESPALHADOR UR VER B [CTG]</v>
          </cell>
          <cell r="C16068" t="str">
            <v>ROH</v>
          </cell>
          <cell r="D16068" t="str">
            <v>UN</v>
          </cell>
        </row>
        <row r="16069">
          <cell r="A16069" t="str">
            <v>0404-004</v>
          </cell>
          <cell r="B16069" t="str">
            <v>ESPALHADOR SR VER B FOSCO [CTG]</v>
          </cell>
          <cell r="C16069" t="str">
            <v>ROH</v>
          </cell>
          <cell r="D16069" t="str">
            <v>UN</v>
          </cell>
        </row>
        <row r="16070">
          <cell r="A16070" t="str">
            <v>0404-005</v>
          </cell>
          <cell r="B16070" t="str">
            <v>ESPALHADOR R VER B FOSCO [CTG]</v>
          </cell>
          <cell r="C16070" t="str">
            <v>ROH</v>
          </cell>
          <cell r="D16070" t="str">
            <v>UN</v>
          </cell>
        </row>
        <row r="16071">
          <cell r="A16071" t="str">
            <v>0404-006</v>
          </cell>
          <cell r="B16071" t="str">
            <v>ESPALHADOR UR VER B FOSCO [CTG]</v>
          </cell>
          <cell r="C16071" t="str">
            <v>ROH</v>
          </cell>
          <cell r="D16071" t="str">
            <v>UN</v>
          </cell>
        </row>
        <row r="16072">
          <cell r="A16072" t="str">
            <v>0404-007</v>
          </cell>
          <cell r="B16072" t="str">
            <v>ESPALHADOR MENOR DO TC FOSCO [CTG-03]</v>
          </cell>
          <cell r="C16072" t="str">
            <v>ROH</v>
          </cell>
          <cell r="D16072" t="str">
            <v>UN</v>
          </cell>
        </row>
        <row r="16073">
          <cell r="A16073" t="str">
            <v>0404-008</v>
          </cell>
          <cell r="B16073" t="str">
            <v>ESPALHADOR MAIOR DO TC FOSCO [CTG-03]</v>
          </cell>
          <cell r="C16073" t="str">
            <v>ROH</v>
          </cell>
          <cell r="D16073" t="str">
            <v>UN</v>
          </cell>
        </row>
        <row r="16074">
          <cell r="A16074" t="str">
            <v>0404-02</v>
          </cell>
          <cell r="B16074" t="str">
            <v>SUPORTE DO FUSÍVEL 5KV-800MA H.V</v>
          </cell>
          <cell r="C16074" t="str">
            <v>ROH</v>
          </cell>
          <cell r="D16074" t="str">
            <v>UN</v>
          </cell>
        </row>
        <row r="16075">
          <cell r="A16075" t="str">
            <v>0404-03</v>
          </cell>
          <cell r="B16075" t="str">
            <v>CONTRA-PORTA METÁLICA MWO 21L</v>
          </cell>
          <cell r="C16075" t="str">
            <v>ROH</v>
          </cell>
          <cell r="D16075" t="str">
            <v>UN</v>
          </cell>
        </row>
        <row r="16076">
          <cell r="A16076" t="str">
            <v>0404-05</v>
          </cell>
          <cell r="B16076" t="str">
            <v>CONTRA-PORTA METÁLICA MWO 34L</v>
          </cell>
          <cell r="C16076" t="str">
            <v>ROH</v>
          </cell>
          <cell r="D16076" t="str">
            <v>UN</v>
          </cell>
        </row>
        <row r="16077">
          <cell r="A16077" t="str">
            <v>0404-06</v>
          </cell>
          <cell r="B16077" t="str">
            <v>IMP PUXADOR FRONTAL MWO 21L</v>
          </cell>
          <cell r="C16077" t="str">
            <v>ROH</v>
          </cell>
          <cell r="D16077" t="str">
            <v>UN</v>
          </cell>
        </row>
        <row r="16078">
          <cell r="A16078" t="str">
            <v>0404-07</v>
          </cell>
          <cell r="B16078" t="str">
            <v>IMP PUXADOR TRASEIRO MWO 21L</v>
          </cell>
          <cell r="C16078" t="str">
            <v>ROH</v>
          </cell>
          <cell r="D16078" t="str">
            <v>UN</v>
          </cell>
        </row>
        <row r="16079">
          <cell r="A16079" t="str">
            <v>0404-08</v>
          </cell>
          <cell r="B16079" t="str">
            <v>IMP PUXADOR FRONTAL MWO 34L</v>
          </cell>
          <cell r="C16079" t="str">
            <v>ROH</v>
          </cell>
          <cell r="D16079" t="str">
            <v>UN</v>
          </cell>
        </row>
        <row r="16080">
          <cell r="A16080" t="str">
            <v>0404-09</v>
          </cell>
          <cell r="B16080" t="str">
            <v>IMP PUXADOR TRASEIRO MWO 34L</v>
          </cell>
          <cell r="C16080" t="str">
            <v>ROH</v>
          </cell>
          <cell r="D16080" t="str">
            <v>UN</v>
          </cell>
        </row>
        <row r="16081">
          <cell r="A16081" t="str">
            <v>0404-11</v>
          </cell>
          <cell r="B16081" t="str">
            <v>SUPORTE C/ MOTOR VENT 2558AMLA02 120V</v>
          </cell>
          <cell r="C16081" t="str">
            <v>ROH</v>
          </cell>
          <cell r="D16081" t="str">
            <v>UN</v>
          </cell>
        </row>
        <row r="16082">
          <cell r="A16082" t="str">
            <v>0404-12</v>
          </cell>
          <cell r="B16082" t="str">
            <v>SUPORTE C/ MOTOR VENT 2558DMLA01 220V</v>
          </cell>
          <cell r="C16082" t="str">
            <v>ROH</v>
          </cell>
          <cell r="D16082" t="str">
            <v>UN</v>
          </cell>
        </row>
        <row r="16083">
          <cell r="A16083" t="str">
            <v>0404-14</v>
          </cell>
          <cell r="B16083" t="str">
            <v>PLACA EST MICA P60D17J-D3 123X46.5MM 21L</v>
          </cell>
          <cell r="C16083" t="str">
            <v>ROH</v>
          </cell>
          <cell r="D16083" t="str">
            <v>UN</v>
          </cell>
        </row>
        <row r="16084">
          <cell r="A16084" t="str">
            <v>0404-15</v>
          </cell>
          <cell r="B16084" t="str">
            <v>MOTOR PRATO S-16E 50AJ0 GLZ 21L 220V 60H</v>
          </cell>
          <cell r="C16084" t="str">
            <v>ROH</v>
          </cell>
          <cell r="D16084" t="str">
            <v>UN</v>
          </cell>
        </row>
        <row r="16085">
          <cell r="A16085" t="str">
            <v>0404-16</v>
          </cell>
          <cell r="B16085" t="str">
            <v>COND ELET ISOL C/ CNX MHSEB207-05A2 21L</v>
          </cell>
          <cell r="C16085" t="str">
            <v>ROH</v>
          </cell>
          <cell r="D16085" t="str">
            <v>UN</v>
          </cell>
        </row>
        <row r="16086">
          <cell r="A16086" t="str">
            <v>0404-17</v>
          </cell>
          <cell r="B16086" t="str">
            <v>COND ELET ISOL C/ CNX MHSED309-15A2 34L</v>
          </cell>
          <cell r="C16086" t="str">
            <v>ROH</v>
          </cell>
          <cell r="D16086" t="str">
            <v>UN</v>
          </cell>
        </row>
        <row r="16087">
          <cell r="A16087" t="str">
            <v>0404-18</v>
          </cell>
          <cell r="B16087" t="str">
            <v>CABO FORÇA 3P SP-027H 12A 3X1.00MM2 127V</v>
          </cell>
          <cell r="C16087" t="str">
            <v>ROH</v>
          </cell>
          <cell r="D16087" t="str">
            <v>UN</v>
          </cell>
        </row>
        <row r="16088">
          <cell r="A16088" t="str">
            <v>0404-19</v>
          </cell>
          <cell r="B16088" t="str">
            <v>CABO FORÇA 3P SP-027G 10A 3X0.75MM2 220V</v>
          </cell>
          <cell r="C16088" t="str">
            <v>ROH</v>
          </cell>
          <cell r="D16088" t="str">
            <v>UN</v>
          </cell>
        </row>
        <row r="16089">
          <cell r="A16089" t="str">
            <v>0404-23</v>
          </cell>
          <cell r="B16089" t="str">
            <v>TERMOSTATO UNITED HUILONG 180°C 250V 10A</v>
          </cell>
          <cell r="C16089" t="str">
            <v>ROH</v>
          </cell>
          <cell r="D16089" t="str">
            <v>UN</v>
          </cell>
        </row>
        <row r="16090">
          <cell r="A16090" t="str">
            <v>0404-57</v>
          </cell>
          <cell r="B16090" t="str">
            <v>ETQ PAPEL A-AD EMB BLACK 220V 21L 11</v>
          </cell>
          <cell r="C16090" t="str">
            <v>ROH</v>
          </cell>
          <cell r="D16090" t="str">
            <v>UN</v>
          </cell>
        </row>
        <row r="16091">
          <cell r="A16091" t="str">
            <v>0404-58</v>
          </cell>
          <cell r="B16091" t="str">
            <v>ETIQ PAPEL A-AD EMB WHITE 127V 21L 11</v>
          </cell>
          <cell r="C16091" t="str">
            <v>ROH</v>
          </cell>
          <cell r="D16091" t="str">
            <v>UN</v>
          </cell>
        </row>
        <row r="16092">
          <cell r="A16092" t="str">
            <v>0404-60</v>
          </cell>
          <cell r="B16092" t="str">
            <v>ETIQ PAPEL A-AD EMB MIRROR127V 34L 11</v>
          </cell>
          <cell r="C16092" t="str">
            <v>ROH</v>
          </cell>
          <cell r="D16092" t="str">
            <v>UN</v>
          </cell>
        </row>
        <row r="16093">
          <cell r="A16093" t="str">
            <v>0404-61</v>
          </cell>
          <cell r="B16093" t="str">
            <v>ETIQ PAPEL A-AD EMB MIRROR220V 34L 11</v>
          </cell>
          <cell r="C16093" t="str">
            <v>ROH</v>
          </cell>
          <cell r="D16093" t="str">
            <v>UN</v>
          </cell>
        </row>
        <row r="16094">
          <cell r="A16094" t="str">
            <v>0404-65</v>
          </cell>
          <cell r="B16094" t="str">
            <v>RELE PTC MS2-4,7L-01 23G</v>
          </cell>
          <cell r="C16094" t="str">
            <v>ROH</v>
          </cell>
          <cell r="D16094" t="str">
            <v>UN</v>
          </cell>
        </row>
        <row r="16095">
          <cell r="A16095" t="str">
            <v>0404-66</v>
          </cell>
          <cell r="B16095" t="str">
            <v>RELE PTC MS2-15L-01 23E</v>
          </cell>
          <cell r="C16095" t="str">
            <v>ROH</v>
          </cell>
          <cell r="D16095" t="str">
            <v>UN</v>
          </cell>
        </row>
        <row r="16096">
          <cell r="A16096" t="str">
            <v>0404-67</v>
          </cell>
          <cell r="B16096" t="str">
            <v>RELE PTC QP2-4R7 180V 10A</v>
          </cell>
          <cell r="C16096" t="str">
            <v>ROH</v>
          </cell>
          <cell r="D16096" t="str">
            <v>UN</v>
          </cell>
        </row>
        <row r="16097">
          <cell r="A16097" t="str">
            <v>0404-68</v>
          </cell>
          <cell r="B16097" t="str">
            <v>RELE PTC QP2-15A 350V 10A</v>
          </cell>
          <cell r="C16097" t="str">
            <v>ROH</v>
          </cell>
          <cell r="D16097" t="str">
            <v>UN</v>
          </cell>
        </row>
        <row r="16098">
          <cell r="A16098" t="str">
            <v>0404-69</v>
          </cell>
          <cell r="B16098" t="str">
            <v>RELE PTC QP2-4R7 180V 10A</v>
          </cell>
          <cell r="C16098" t="str">
            <v>ROH</v>
          </cell>
          <cell r="D16098" t="str">
            <v>UN</v>
          </cell>
        </row>
        <row r="16099">
          <cell r="A16099" t="str">
            <v>0404-70</v>
          </cell>
          <cell r="B16099" t="str">
            <v>RELE PTC QP2-15G 350V 10A</v>
          </cell>
          <cell r="C16099" t="str">
            <v>ROH</v>
          </cell>
          <cell r="D16099" t="str">
            <v>UN</v>
          </cell>
        </row>
        <row r="16100">
          <cell r="A16100" t="str">
            <v>0404-71</v>
          </cell>
          <cell r="B16100" t="str">
            <v>RELE PTC QP2-15C02G 350V 10A</v>
          </cell>
          <cell r="C16100" t="str">
            <v>ROH</v>
          </cell>
          <cell r="D16100" t="str">
            <v>UN</v>
          </cell>
        </row>
        <row r="16101">
          <cell r="A16101" t="str">
            <v>040421-0001-01</v>
          </cell>
          <cell r="B16101" t="str">
            <v>PEL PE EXT ENF SUP 720X0,10 (24K) IDU</v>
          </cell>
          <cell r="C16101" t="str">
            <v>ROH</v>
          </cell>
          <cell r="D16101" t="str">
            <v>KG</v>
          </cell>
        </row>
        <row r="16102">
          <cell r="A16102" t="str">
            <v>040421-0002-01</v>
          </cell>
          <cell r="B16102" t="str">
            <v>PELICULA PE ENF SUP 650X0.10 9/12K</v>
          </cell>
          <cell r="C16102" t="str">
            <v>ROH</v>
          </cell>
          <cell r="D16102" t="str">
            <v>KG</v>
          </cell>
        </row>
        <row r="16103">
          <cell r="A16103" t="str">
            <v>040421-0003-01</v>
          </cell>
          <cell r="B16103" t="str">
            <v>PELICULA PE FOL INF 280X0.05 9/12K</v>
          </cell>
          <cell r="C16103" t="str">
            <v>ROH</v>
          </cell>
          <cell r="D16103" t="str">
            <v>KG</v>
          </cell>
        </row>
        <row r="16104">
          <cell r="A16104" t="str">
            <v>040421-0004-01</v>
          </cell>
          <cell r="B16104" t="str">
            <v>PEL PE EXT ENF SUP 1130X0,10 (24K) ODU</v>
          </cell>
          <cell r="C16104" t="str">
            <v>ROH</v>
          </cell>
          <cell r="D16104" t="str">
            <v>KG</v>
          </cell>
        </row>
        <row r="16105">
          <cell r="A16105" t="str">
            <v>040421-0005-01</v>
          </cell>
          <cell r="B16105" t="str">
            <v>PELICULA PE EXT ENF SUP 1000X0.10 9/12K</v>
          </cell>
          <cell r="C16105" t="str">
            <v>ROH</v>
          </cell>
          <cell r="D16105" t="str">
            <v>KG</v>
          </cell>
        </row>
        <row r="16106">
          <cell r="A16106" t="str">
            <v>040421-0006-01</v>
          </cell>
          <cell r="B16106" t="str">
            <v>PEL PE EXT FOL INF400X0,05(9-24K)ODU/IDU</v>
          </cell>
          <cell r="C16106" t="str">
            <v>ROH</v>
          </cell>
          <cell r="D16106" t="str">
            <v>KG</v>
          </cell>
        </row>
        <row r="16107">
          <cell r="A16107" t="str">
            <v>040421-0007-01</v>
          </cell>
          <cell r="B16107" t="str">
            <v>PELICULA PE EXT FOL INF 280X0.05 9/12K</v>
          </cell>
          <cell r="C16107" t="str">
            <v>ROH</v>
          </cell>
          <cell r="D16107" t="str">
            <v>KG</v>
          </cell>
        </row>
        <row r="16108">
          <cell r="A16108" t="str">
            <v>040421-0008-01</v>
          </cell>
          <cell r="B16108" t="str">
            <v>PEL PE EXT ENF SUP 950X0,16 (18K) ODU</v>
          </cell>
          <cell r="C16108" t="str">
            <v>ROH</v>
          </cell>
          <cell r="D16108" t="str">
            <v>KG</v>
          </cell>
        </row>
        <row r="16109">
          <cell r="A16109" t="str">
            <v>040421-0009-01</v>
          </cell>
          <cell r="B16109" t="str">
            <v>PEL PE INT ENF SUP 680X0,10 (9-18K) IDU</v>
          </cell>
          <cell r="C16109" t="str">
            <v>ROH</v>
          </cell>
          <cell r="D16109" t="str">
            <v>KG</v>
          </cell>
        </row>
        <row r="16110">
          <cell r="A16110" t="str">
            <v>040421-0010-01</v>
          </cell>
          <cell r="B16110" t="str">
            <v>PEL PEBD 860X0,16 AB1L (9/12K) ODU</v>
          </cell>
          <cell r="C16110" t="str">
            <v>ROH</v>
          </cell>
          <cell r="D16110" t="str">
            <v>KG</v>
          </cell>
        </row>
        <row r="16111">
          <cell r="A16111" t="str">
            <v>040421-0011-01</v>
          </cell>
          <cell r="B16111" t="str">
            <v>PEL PE EXT ENF SUP 1130X0,16 (24~30K)ODU</v>
          </cell>
          <cell r="C16111" t="str">
            <v>ROH</v>
          </cell>
          <cell r="D16111" t="str">
            <v>KG</v>
          </cell>
        </row>
        <row r="16112">
          <cell r="A16112" t="str">
            <v>040423-0001-01</v>
          </cell>
          <cell r="B16112" t="str">
            <v>PELICULA POLIM DE ETIL 400X0.05MM 21/34L</v>
          </cell>
          <cell r="C16112" t="str">
            <v>ROH</v>
          </cell>
          <cell r="D16112" t="str">
            <v>KG</v>
          </cell>
        </row>
        <row r="16113">
          <cell r="A16113" t="str">
            <v>040423-0002-01</v>
          </cell>
          <cell r="B16113" t="str">
            <v>PELICULA POLIM DE ETIL 630X0.10MM 21L</v>
          </cell>
          <cell r="C16113" t="str">
            <v>ROH</v>
          </cell>
          <cell r="D16113" t="str">
            <v>KG</v>
          </cell>
        </row>
        <row r="16114">
          <cell r="A16114" t="str">
            <v>040423-0003-01</v>
          </cell>
          <cell r="B16114" t="str">
            <v>PELICULA POLIM DE ETIL 770X0.10MM 34L</v>
          </cell>
          <cell r="C16114" t="str">
            <v>ROH</v>
          </cell>
          <cell r="D16114" t="str">
            <v>KG</v>
          </cell>
        </row>
        <row r="16115">
          <cell r="A16115" t="str">
            <v>0405-001</v>
          </cell>
          <cell r="B16115" t="str">
            <v>IGNITOR 600MM [CTG]</v>
          </cell>
          <cell r="C16115" t="str">
            <v>ROH</v>
          </cell>
          <cell r="D16115" t="str">
            <v>UN</v>
          </cell>
        </row>
        <row r="16116">
          <cell r="A16116" t="str">
            <v>0405-11</v>
          </cell>
          <cell r="B16116" t="str">
            <v>ADESIVO PN AGUDOS-GRAVES-MIC VOL[CM]</v>
          </cell>
          <cell r="C16116" t="str">
            <v>ROH</v>
          </cell>
          <cell r="D16116" t="str">
            <v>UN</v>
          </cell>
        </row>
        <row r="16117">
          <cell r="A16117" t="str">
            <v>0405-12</v>
          </cell>
          <cell r="B16117" t="str">
            <v>ADESIVO PN USB-AUX-SDCARD-MIC3-DC15V[CM]</v>
          </cell>
          <cell r="C16117" t="str">
            <v>ROH</v>
          </cell>
          <cell r="D16117" t="str">
            <v>UN</v>
          </cell>
        </row>
        <row r="16118">
          <cell r="A16118" t="str">
            <v>0405-13</v>
          </cell>
          <cell r="B16118" t="str">
            <v>ADESIVO PN MIC1-MIC2[CM]</v>
          </cell>
          <cell r="C16118" t="str">
            <v>ROH</v>
          </cell>
          <cell r="D16118" t="str">
            <v>UN</v>
          </cell>
        </row>
        <row r="16119">
          <cell r="A16119" t="str">
            <v>0405-14</v>
          </cell>
          <cell r="B16119" t="str">
            <v>ADESIVO PN DJ MIXER[CM]</v>
          </cell>
          <cell r="C16119" t="str">
            <v>ROH</v>
          </cell>
          <cell r="D16119" t="str">
            <v>UN</v>
          </cell>
        </row>
        <row r="16120">
          <cell r="A16120" t="str">
            <v>0405-15</v>
          </cell>
          <cell r="B16120" t="str">
            <v>ADESIVO PN VOLUME[CM]</v>
          </cell>
          <cell r="C16120" t="str">
            <v>ROH</v>
          </cell>
          <cell r="D16120" t="str">
            <v>UN</v>
          </cell>
        </row>
        <row r="16121">
          <cell r="A16121" t="str">
            <v>0405-16</v>
          </cell>
          <cell r="B16121" t="str">
            <v>ADESIVO PN ECHO VOL-MIGUIT VOL-MIC[CM</v>
          </cell>
          <cell r="C16121" t="str">
            <v>ROH</v>
          </cell>
          <cell r="D16121" t="str">
            <v>UN</v>
          </cell>
        </row>
        <row r="16122">
          <cell r="A16122" t="str">
            <v>0405-17</v>
          </cell>
          <cell r="B16122" t="str">
            <v>ETQ PVC GRAV.[MCO-07]</v>
          </cell>
          <cell r="C16122" t="str">
            <v>ROH</v>
          </cell>
          <cell r="D16122" t="str">
            <v>UN</v>
          </cell>
        </row>
        <row r="16123">
          <cell r="A16123" t="str">
            <v>0405-18</v>
          </cell>
          <cell r="B16123" t="str">
            <v>ETQ PVC GRAV.[MCO-02/04]</v>
          </cell>
          <cell r="C16123" t="str">
            <v>ROH</v>
          </cell>
          <cell r="D16123" t="str">
            <v>UN</v>
          </cell>
        </row>
        <row r="16124">
          <cell r="A16124" t="str">
            <v>0405-19</v>
          </cell>
          <cell r="B16124" t="str">
            <v>ADESIVO DUPLA FACE FIXACAO VDR.-CJ[</v>
          </cell>
          <cell r="C16124" t="str">
            <v>ROH</v>
          </cell>
          <cell r="D16124" t="str">
            <v>UN</v>
          </cell>
        </row>
        <row r="16125">
          <cell r="A16125" t="str">
            <v>040625-0001-01</v>
          </cell>
          <cell r="B16125" t="str">
            <v>TABULEIRO EM ONDA C CM-150</v>
          </cell>
          <cell r="C16125" t="str">
            <v>ROH</v>
          </cell>
          <cell r="D16125" t="str">
            <v>UN</v>
          </cell>
        </row>
        <row r="16126">
          <cell r="A16126" t="str">
            <v>040701-0001-01</v>
          </cell>
          <cell r="B16126" t="str">
            <v>FITA A-AD 373 TR 50MMX1000M</v>
          </cell>
          <cell r="C16126" t="str">
            <v>ROH</v>
          </cell>
          <cell r="D16126" t="str">
            <v>M</v>
          </cell>
        </row>
        <row r="16127">
          <cell r="A16127" t="str">
            <v>040701-0003-01</v>
          </cell>
          <cell r="B16127" t="str">
            <v>FITA A-AD DE PLAST PP 18MMX50M</v>
          </cell>
          <cell r="C16127" t="str">
            <v>ROH</v>
          </cell>
          <cell r="D16127" t="str">
            <v>M</v>
          </cell>
        </row>
        <row r="16128">
          <cell r="A16128" t="str">
            <v>040701-0012-01</v>
          </cell>
          <cell r="B16128" t="str">
            <v>FITA A-AD DPF POLIETILENO</v>
          </cell>
          <cell r="C16128" t="str">
            <v>ROH</v>
          </cell>
          <cell r="D16128" t="str">
            <v>UN</v>
          </cell>
        </row>
        <row r="16129">
          <cell r="A16129" t="str">
            <v>040721-0001-01</v>
          </cell>
          <cell r="B16129" t="str">
            <v>FITA KAPTON DIM 10MMX33M</v>
          </cell>
          <cell r="C16129" t="str">
            <v>ROH</v>
          </cell>
          <cell r="D16129" t="str">
            <v>M</v>
          </cell>
        </row>
        <row r="16130">
          <cell r="A16130" t="str">
            <v>040721-0002-01</v>
          </cell>
          <cell r="B16130" t="str">
            <v>FITA DE ARQUEAR BRANCA DBA 12X0,80X1600M</v>
          </cell>
          <cell r="C16130" t="str">
            <v>ROH</v>
          </cell>
          <cell r="D16130" t="str">
            <v>M</v>
          </cell>
        </row>
        <row r="16131">
          <cell r="A16131" t="str">
            <v>040721-0003-01</v>
          </cell>
          <cell r="B16131" t="str">
            <v>FITA DE ARQUEAR BRANCA DBA 16X0,80X1500M</v>
          </cell>
          <cell r="C16131" t="str">
            <v>ROH</v>
          </cell>
          <cell r="D16131" t="str">
            <v>M</v>
          </cell>
        </row>
        <row r="16132">
          <cell r="A16132" t="str">
            <v>040722-0001-01</v>
          </cell>
          <cell r="B16132" t="str">
            <v>FITA PARA EMBALAGEM - AIWA</v>
          </cell>
          <cell r="C16132" t="str">
            <v>ROH</v>
          </cell>
          <cell r="D16132" t="str">
            <v>M</v>
          </cell>
        </row>
        <row r="16133">
          <cell r="A16133" t="str">
            <v>040722-0002-01</v>
          </cell>
          <cell r="B16133" t="str">
            <v>FITA A-AD 373 TR 72MMX100M IMPRESSA</v>
          </cell>
          <cell r="C16133" t="str">
            <v>ROH</v>
          </cell>
          <cell r="D16133" t="str">
            <v>M</v>
          </cell>
        </row>
        <row r="16134">
          <cell r="A16134" t="str">
            <v>040722-0003-01</v>
          </cell>
          <cell r="B16134" t="str">
            <v>FITA A-AD 373 TR 72MMX1000M IMPRESSA</v>
          </cell>
          <cell r="C16134" t="str">
            <v>ROH</v>
          </cell>
          <cell r="D16134" t="str">
            <v>M</v>
          </cell>
        </row>
        <row r="16135">
          <cell r="A16135" t="str">
            <v>040725-0001-01</v>
          </cell>
          <cell r="B16135" t="str">
            <v>FITA A-AD DE PLAST 8X60MM</v>
          </cell>
          <cell r="C16135" t="str">
            <v>ROH</v>
          </cell>
          <cell r="D16135" t="str">
            <v>UN</v>
          </cell>
        </row>
        <row r="16136">
          <cell r="A16136" t="str">
            <v>040725-0002-01</v>
          </cell>
          <cell r="B16136" t="str">
            <v>FITA A-AD DE PLAST DPF 6X50MM</v>
          </cell>
          <cell r="C16136" t="str">
            <v>ROH</v>
          </cell>
          <cell r="D16136" t="str">
            <v>UN</v>
          </cell>
        </row>
        <row r="16137">
          <cell r="A16137" t="str">
            <v>040821-0001-01</v>
          </cell>
          <cell r="B16137" t="str">
            <v>SACO CONDENSADORA 18K PEAD 1060X660X0.02</v>
          </cell>
          <cell r="C16137" t="str">
            <v>ROH</v>
          </cell>
          <cell r="D16137" t="str">
            <v>UN</v>
          </cell>
        </row>
        <row r="16138">
          <cell r="A16138" t="str">
            <v>040821-0002-01</v>
          </cell>
          <cell r="B16138" t="str">
            <v>SACO EVAPORADORA 18K PEAD 1082X470X0.025</v>
          </cell>
          <cell r="C16138" t="str">
            <v>ROH</v>
          </cell>
          <cell r="D16138" t="str">
            <v>UN</v>
          </cell>
        </row>
        <row r="16139">
          <cell r="A16139" t="str">
            <v>040825-0004-01</v>
          </cell>
          <cell r="B16139" t="str">
            <v>SACO DE EMBALAGEM CM-400/CM-550</v>
          </cell>
          <cell r="C16139" t="str">
            <v>ROH</v>
          </cell>
          <cell r="D16139" t="str">
            <v>UN</v>
          </cell>
        </row>
        <row r="16140">
          <cell r="A16140" t="str">
            <v>040825-0006-01</v>
          </cell>
          <cell r="B16140" t="str">
            <v>SACO DO ACESSÓRIO CM 27X18CM</v>
          </cell>
          <cell r="C16140" t="str">
            <v>ROH</v>
          </cell>
          <cell r="D16140" t="str">
            <v>UN</v>
          </cell>
        </row>
        <row r="16141">
          <cell r="A16141" t="str">
            <v>040825-0009-01</v>
          </cell>
          <cell r="B16141" t="str">
            <v>SACO DE EMBALAGEM 880X1260MM TM-1200</v>
          </cell>
          <cell r="C16141" t="str">
            <v>ROH</v>
          </cell>
          <cell r="D16141" t="str">
            <v>UN</v>
          </cell>
        </row>
        <row r="16142">
          <cell r="A16142" t="str">
            <v>040825-0010-01</v>
          </cell>
          <cell r="B16142" t="str">
            <v>SACO DE EMBALAGEM 880X1615MM TM-2200</v>
          </cell>
          <cell r="C16142" t="str">
            <v>ROH</v>
          </cell>
          <cell r="D16142" t="str">
            <v>UN</v>
          </cell>
        </row>
        <row r="16143">
          <cell r="A16143" t="str">
            <v>040917-0001-01</v>
          </cell>
          <cell r="B16143" t="str">
            <v>SACO MANTA AWS-BBS-01</v>
          </cell>
          <cell r="C16143" t="str">
            <v>ROH</v>
          </cell>
          <cell r="D16143" t="str">
            <v>UN</v>
          </cell>
        </row>
        <row r="16144">
          <cell r="A16144" t="str">
            <v>041023-0001-01</v>
          </cell>
          <cell r="B16144" t="str">
            <v>PROTEÇÃO DO PRATO 34L 780X371MM</v>
          </cell>
          <cell r="C16144" t="str">
            <v>ROH</v>
          </cell>
          <cell r="D16144" t="str">
            <v>UN</v>
          </cell>
        </row>
        <row r="16145">
          <cell r="A16145" t="str">
            <v>041023-0002-01</v>
          </cell>
          <cell r="B16145" t="str">
            <v>PROTEÇÃO DO PRATO 21L 574X282MM</v>
          </cell>
          <cell r="C16145" t="str">
            <v>ROH</v>
          </cell>
          <cell r="D16145" t="str">
            <v>UN</v>
          </cell>
        </row>
        <row r="16146">
          <cell r="A16146" t="str">
            <v>041023-0003-01</v>
          </cell>
          <cell r="B16146" t="str">
            <v>PROTEÇÃO DO PRATO 34L 780X371MM</v>
          </cell>
          <cell r="C16146" t="str">
            <v>ROH</v>
          </cell>
          <cell r="D16146" t="str">
            <v>UN</v>
          </cell>
        </row>
        <row r="16147">
          <cell r="A16147" t="str">
            <v>041023-0004-01</v>
          </cell>
          <cell r="B16147" t="str">
            <v>PROTEÇÃO DO PRATO 21L 574X282MM</v>
          </cell>
          <cell r="C16147" t="str">
            <v>ROH</v>
          </cell>
          <cell r="D16147" t="str">
            <v>UN</v>
          </cell>
        </row>
        <row r="16148">
          <cell r="A16148" t="str">
            <v>041023-0005-01</v>
          </cell>
          <cell r="B16148" t="str">
            <v>PROTEÇÃO DO PRATO 34L 780X371MM</v>
          </cell>
          <cell r="C16148" t="str">
            <v>ROH</v>
          </cell>
          <cell r="D16148" t="str">
            <v>UN</v>
          </cell>
        </row>
        <row r="16149">
          <cell r="A16149" t="str">
            <v>041117-0001-01</v>
          </cell>
          <cell r="B16149" t="str">
            <v>CX DE ACESSÓRIOS BBS</v>
          </cell>
          <cell r="C16149" t="str">
            <v>VERP</v>
          </cell>
          <cell r="D16149" t="str">
            <v>UN</v>
          </cell>
        </row>
        <row r="16150">
          <cell r="A16150" t="str">
            <v>041317-0004-01</v>
          </cell>
          <cell r="B16150" t="str">
            <v>SACO TECIDO C LOGO BBS</v>
          </cell>
          <cell r="C16150" t="str">
            <v>ROH</v>
          </cell>
          <cell r="D16150" t="str">
            <v>UN</v>
          </cell>
        </row>
        <row r="16151">
          <cell r="A16151" t="str">
            <v>041317-0005-01</v>
          </cell>
          <cell r="B16151" t="str">
            <v>SACO TECIDO BBS-01 C LOGO MONDIAL</v>
          </cell>
          <cell r="C16151" t="str">
            <v>ROH</v>
          </cell>
          <cell r="D16151" t="str">
            <v>UN</v>
          </cell>
        </row>
        <row r="16152">
          <cell r="A16152" t="str">
            <v>0425-01</v>
          </cell>
          <cell r="B16152" t="str">
            <v>CAIXA AMPLIFICADA MCO-11 BIVOLT</v>
          </cell>
          <cell r="C16152" t="str">
            <v>HAWA</v>
          </cell>
          <cell r="D16152" t="str">
            <v>UN</v>
          </cell>
        </row>
        <row r="16153">
          <cell r="A16153" t="str">
            <v>0433-03</v>
          </cell>
          <cell r="B16153" t="str">
            <v>SC AQUECEDORAGUA 127V BB-01</v>
          </cell>
          <cell r="C16153" t="str">
            <v>ROH</v>
          </cell>
          <cell r="D16153" t="str">
            <v>UN</v>
          </cell>
        </row>
        <row r="16154">
          <cell r="A16154" t="str">
            <v>0433-04</v>
          </cell>
          <cell r="B16154" t="str">
            <v>SC AQUECEDORAGUA BB-01</v>
          </cell>
          <cell r="C16154" t="str">
            <v>ROH</v>
          </cell>
          <cell r="D16154" t="str">
            <v>UN</v>
          </cell>
        </row>
        <row r="16155">
          <cell r="A16155" t="str">
            <v>0433-06</v>
          </cell>
          <cell r="B16155" t="str">
            <v>SC AQUECEDORAGUA 127V BB-03</v>
          </cell>
          <cell r="C16155" t="str">
            <v>ROH</v>
          </cell>
          <cell r="D16155" t="str">
            <v>UN</v>
          </cell>
        </row>
        <row r="16156">
          <cell r="A16156" t="str">
            <v>0433-07</v>
          </cell>
          <cell r="B16156" t="str">
            <v>SC AQUECEDORAGUA 220V BB-03</v>
          </cell>
          <cell r="C16156" t="str">
            <v>ROH</v>
          </cell>
          <cell r="D16156" t="str">
            <v>UN</v>
          </cell>
        </row>
        <row r="16157">
          <cell r="A16157" t="str">
            <v>0434-00</v>
          </cell>
          <cell r="B16157" t="str">
            <v>ESTRUTURA INTAQUEC. 800W 127V[T]</v>
          </cell>
          <cell r="C16157" t="str">
            <v>ROH</v>
          </cell>
          <cell r="D16157" t="str">
            <v>UN</v>
          </cell>
        </row>
        <row r="16158">
          <cell r="A16158" t="str">
            <v>0434-02</v>
          </cell>
          <cell r="B16158" t="str">
            <v>RESISTENCIA A-02 2000W 220V</v>
          </cell>
          <cell r="C16158" t="str">
            <v>ROH</v>
          </cell>
          <cell r="D16158" t="str">
            <v>UN</v>
          </cell>
        </row>
        <row r="16159">
          <cell r="A16159" t="str">
            <v>0434-03</v>
          </cell>
          <cell r="B16159" t="str">
            <v>ELEM AQUEC. 127V FR-01/FR-02</v>
          </cell>
          <cell r="C16159" t="str">
            <v>ROH</v>
          </cell>
          <cell r="D16159" t="str">
            <v>UN</v>
          </cell>
        </row>
        <row r="16160">
          <cell r="A16160" t="str">
            <v>0434-04</v>
          </cell>
          <cell r="B16160" t="str">
            <v>ELEM AQUEC. 220V FR-01/FR-02</v>
          </cell>
          <cell r="C16160" t="str">
            <v>ROH</v>
          </cell>
          <cell r="D16160" t="str">
            <v>UN</v>
          </cell>
        </row>
        <row r="16161">
          <cell r="A16161" t="str">
            <v>0434-05</v>
          </cell>
          <cell r="B16161" t="str">
            <v>RESISTENCIA PR-01</v>
          </cell>
          <cell r="C16161" t="str">
            <v>ROH</v>
          </cell>
          <cell r="D16161" t="str">
            <v>UN</v>
          </cell>
        </row>
        <row r="16162">
          <cell r="A16162" t="str">
            <v>0434-12</v>
          </cell>
          <cell r="B16162" t="str">
            <v>ELEM AQUEC. 120V A-03</v>
          </cell>
          <cell r="C16162" t="str">
            <v>ROH</v>
          </cell>
          <cell r="D16162" t="str">
            <v>UN</v>
          </cell>
        </row>
        <row r="16163">
          <cell r="A16163" t="str">
            <v>0434-13</v>
          </cell>
          <cell r="B16163" t="str">
            <v>ELEM AQUEC. 220V A-03</v>
          </cell>
          <cell r="C16163" t="str">
            <v>ROH</v>
          </cell>
          <cell r="D16163" t="str">
            <v>UN</v>
          </cell>
        </row>
        <row r="16164">
          <cell r="A16164" t="str">
            <v>0434-14</v>
          </cell>
          <cell r="B16164" t="str">
            <v>ELE  AQUEC. 1100W 127V FUS,RY192-CJ[PP]</v>
          </cell>
          <cell r="C16164" t="str">
            <v>ROH</v>
          </cell>
          <cell r="D16164" t="str">
            <v>UN</v>
          </cell>
        </row>
        <row r="16165">
          <cell r="A16165" t="str">
            <v>0434-15</v>
          </cell>
          <cell r="B16165" t="str">
            <v>ELE  AQUEC. 1100W 220V FUS,RY192-CJ[PP]</v>
          </cell>
          <cell r="C16165" t="str">
            <v>ROH</v>
          </cell>
          <cell r="D16165" t="str">
            <v>UN</v>
          </cell>
        </row>
        <row r="16166">
          <cell r="A16166" t="str">
            <v>0434-16</v>
          </cell>
          <cell r="B16166" t="str">
            <v>ELEM AQUEC. 127V S-06</v>
          </cell>
          <cell r="C16166" t="str">
            <v>ROH</v>
          </cell>
          <cell r="D16166" t="str">
            <v>UN</v>
          </cell>
        </row>
        <row r="16167">
          <cell r="A16167" t="str">
            <v>0434-18</v>
          </cell>
          <cell r="B16167" t="str">
            <v>REDE ELET. 120V S-06</v>
          </cell>
          <cell r="C16167" t="str">
            <v>ROH</v>
          </cell>
          <cell r="D16167" t="str">
            <v>UN</v>
          </cell>
        </row>
        <row r="16168">
          <cell r="A16168" t="str">
            <v>0434-19</v>
          </cell>
          <cell r="B16168" t="str">
            <v>REDE ELET. 220V S-06</v>
          </cell>
          <cell r="C16168" t="str">
            <v>ROH</v>
          </cell>
          <cell r="D16168" t="str">
            <v>UN</v>
          </cell>
        </row>
        <row r="16169">
          <cell r="A16169" t="str">
            <v>0434-20</v>
          </cell>
          <cell r="B16169" t="str">
            <v>REDE ELET. 127V AP-03 / NAP-03</v>
          </cell>
          <cell r="C16169" t="str">
            <v>ROH</v>
          </cell>
          <cell r="D16169" t="str">
            <v>UN</v>
          </cell>
        </row>
        <row r="16170">
          <cell r="A16170" t="str">
            <v>0434-21</v>
          </cell>
          <cell r="B16170" t="str">
            <v>REDE ELET. 220V AP-03 / NAP-03</v>
          </cell>
          <cell r="C16170" t="str">
            <v>ROH</v>
          </cell>
          <cell r="D16170" t="str">
            <v>UN</v>
          </cell>
        </row>
        <row r="16171">
          <cell r="A16171" t="str">
            <v>0434-22</v>
          </cell>
          <cell r="B16171" t="str">
            <v>ELEM AQUEC. 127V LAP-53</v>
          </cell>
          <cell r="C16171" t="str">
            <v>ROH</v>
          </cell>
          <cell r="D16171" t="str">
            <v>UN</v>
          </cell>
        </row>
        <row r="16172">
          <cell r="A16172" t="str">
            <v>0434-23</v>
          </cell>
          <cell r="B16172" t="str">
            <v>ELEM AQUEC. 220V LAP-53</v>
          </cell>
          <cell r="C16172" t="str">
            <v>ROH</v>
          </cell>
          <cell r="D16172" t="str">
            <v>UN</v>
          </cell>
        </row>
        <row r="16173">
          <cell r="A16173" t="str">
            <v>0434-24</v>
          </cell>
          <cell r="B16173" t="str">
            <v>ELEM AQUEC. FR-06 127V</v>
          </cell>
          <cell r="C16173" t="str">
            <v>ROH</v>
          </cell>
          <cell r="D16173" t="str">
            <v>UN</v>
          </cell>
        </row>
        <row r="16174">
          <cell r="A16174" t="str">
            <v>0434-25</v>
          </cell>
          <cell r="B16174" t="str">
            <v>ELEM AQUEC. FR-06 220V</v>
          </cell>
          <cell r="C16174" t="str">
            <v>ROH</v>
          </cell>
          <cell r="D16174" t="str">
            <v>UN</v>
          </cell>
        </row>
        <row r="16175">
          <cell r="A16175" t="str">
            <v>0434-28</v>
          </cell>
          <cell r="B16175" t="str">
            <v>ELEM AQUEC. 220V S-06</v>
          </cell>
          <cell r="C16175" t="str">
            <v>ROH</v>
          </cell>
          <cell r="D16175" t="str">
            <v>UN</v>
          </cell>
        </row>
        <row r="16176">
          <cell r="A16176" t="str">
            <v>0434-29</v>
          </cell>
          <cell r="B16176" t="str">
            <v>ELEMENTO DE AQUECIMENTO FIO MAIORP-11/16</v>
          </cell>
          <cell r="C16176" t="str">
            <v>ROH</v>
          </cell>
          <cell r="D16176" t="str">
            <v>UN</v>
          </cell>
        </row>
        <row r="16177">
          <cell r="A16177" t="str">
            <v>0434-30</v>
          </cell>
          <cell r="B16177" t="str">
            <v>ELEMENTO DE AQUECIMENTO FIO MENORP-11/16</v>
          </cell>
          <cell r="C16177" t="str">
            <v>ROH</v>
          </cell>
          <cell r="D16177" t="str">
            <v>UN</v>
          </cell>
        </row>
        <row r="16178">
          <cell r="A16178" t="str">
            <v>0434-31</v>
          </cell>
          <cell r="B16178" t="str">
            <v>ELEM AQUEC. 325W 127V [FR]</v>
          </cell>
          <cell r="C16178" t="str">
            <v>ROH</v>
          </cell>
          <cell r="D16178" t="str">
            <v>UN</v>
          </cell>
        </row>
        <row r="16179">
          <cell r="A16179" t="str">
            <v>0434-32</v>
          </cell>
          <cell r="B16179" t="str">
            <v>RESISTENCIA 127V CE-01</v>
          </cell>
          <cell r="C16179" t="str">
            <v>ROH</v>
          </cell>
          <cell r="D16179" t="str">
            <v>UN</v>
          </cell>
        </row>
        <row r="16180">
          <cell r="A16180" t="str">
            <v>0434-33</v>
          </cell>
          <cell r="B16180" t="str">
            <v>RESISTENCIA 220V CE-01</v>
          </cell>
          <cell r="C16180" t="str">
            <v>ROH</v>
          </cell>
          <cell r="D16180" t="str">
            <v>UN</v>
          </cell>
        </row>
        <row r="16181">
          <cell r="A16181" t="str">
            <v>0434-34</v>
          </cell>
          <cell r="B16181" t="str">
            <v>ELEM AQUEC. 325W 220V [FR]</v>
          </cell>
          <cell r="C16181" t="str">
            <v>ROH</v>
          </cell>
          <cell r="D16181" t="str">
            <v>UN</v>
          </cell>
        </row>
        <row r="16182">
          <cell r="A16182" t="str">
            <v>0434-35</v>
          </cell>
          <cell r="B16182" t="str">
            <v>CUBA METAL. ANTIAD. 2,0 L 1500W 127V[FT]</v>
          </cell>
          <cell r="C16182" t="str">
            <v>ROH</v>
          </cell>
          <cell r="D16182" t="str">
            <v>UN</v>
          </cell>
        </row>
        <row r="16183">
          <cell r="A16183" t="str">
            <v>0434-36</v>
          </cell>
          <cell r="B16183" t="str">
            <v>CUBA METAL. ANTIAD. 2,0 L 1500W 220V[FT]</v>
          </cell>
          <cell r="C16183" t="str">
            <v>ROH</v>
          </cell>
          <cell r="D16183" t="str">
            <v>UN</v>
          </cell>
        </row>
        <row r="16184">
          <cell r="A16184" t="str">
            <v>0434-37</v>
          </cell>
          <cell r="B16184" t="str">
            <v>SC, RESISTENCIA EM-05</v>
          </cell>
          <cell r="C16184" t="str">
            <v>ROH</v>
          </cell>
          <cell r="D16184" t="str">
            <v>UN</v>
          </cell>
        </row>
        <row r="16185">
          <cell r="A16185" t="str">
            <v>0434-39</v>
          </cell>
          <cell r="B16185" t="str">
            <v>SC RESISTENCIA SUP 127V RT-01</v>
          </cell>
          <cell r="C16185" t="str">
            <v>ROH</v>
          </cell>
          <cell r="D16185" t="str">
            <v>UN</v>
          </cell>
        </row>
        <row r="16186">
          <cell r="A16186" t="str">
            <v>0434-40</v>
          </cell>
          <cell r="B16186" t="str">
            <v>SC RESISTENCIA SUP 220V RT-01</v>
          </cell>
          <cell r="C16186" t="str">
            <v>ROH</v>
          </cell>
          <cell r="D16186" t="str">
            <v>UN</v>
          </cell>
        </row>
        <row r="16187">
          <cell r="A16187" t="str">
            <v>0434-42</v>
          </cell>
          <cell r="B16187" t="str">
            <v>ELEM AQUEC. 800W 127V [PE]</v>
          </cell>
          <cell r="C16187" t="str">
            <v>ROH</v>
          </cell>
          <cell r="D16187" t="str">
            <v>UN</v>
          </cell>
        </row>
        <row r="16188">
          <cell r="A16188" t="str">
            <v>0434-43</v>
          </cell>
          <cell r="B16188" t="str">
            <v>ELEM AQUEC. 800W 220V [PE]</v>
          </cell>
          <cell r="C16188" t="str">
            <v>ROH</v>
          </cell>
          <cell r="D16188" t="str">
            <v>UN</v>
          </cell>
        </row>
        <row r="16189">
          <cell r="A16189" t="str">
            <v>0434-44</v>
          </cell>
          <cell r="B16189" t="str">
            <v>ELEM AQUEC. 800W 127V [PE]</v>
          </cell>
          <cell r="C16189" t="str">
            <v>ROH</v>
          </cell>
          <cell r="D16189" t="str">
            <v>UN</v>
          </cell>
        </row>
        <row r="16190">
          <cell r="A16190" t="str">
            <v>0434-45</v>
          </cell>
          <cell r="B16190" t="str">
            <v>ELEM AQUEC. 800W 220V [PE]</v>
          </cell>
          <cell r="C16190" t="str">
            <v>ROH</v>
          </cell>
          <cell r="D16190" t="str">
            <v>UN</v>
          </cell>
        </row>
        <row r="16191">
          <cell r="A16191" t="str">
            <v>0434-46</v>
          </cell>
          <cell r="B16191" t="str">
            <v>ELEM AQUEC. 800W 127V [PE]</v>
          </cell>
          <cell r="C16191" t="str">
            <v>ROH</v>
          </cell>
          <cell r="D16191" t="str">
            <v>UN</v>
          </cell>
        </row>
        <row r="16192">
          <cell r="A16192" t="str">
            <v>0434-47</v>
          </cell>
          <cell r="B16192" t="str">
            <v>ELEM AQUEC. 800W 220V [PE]</v>
          </cell>
          <cell r="C16192" t="str">
            <v>ROH</v>
          </cell>
          <cell r="D16192" t="str">
            <v>UN</v>
          </cell>
        </row>
        <row r="16193">
          <cell r="A16193" t="str">
            <v>0434-48</v>
          </cell>
          <cell r="B16193" t="str">
            <v>ELEM AQUEC. 1800W 127V SUP-CJ[CH]</v>
          </cell>
          <cell r="C16193" t="str">
            <v>ROH</v>
          </cell>
          <cell r="D16193" t="str">
            <v>UN</v>
          </cell>
        </row>
        <row r="16194">
          <cell r="A16194" t="str">
            <v>0434-49</v>
          </cell>
          <cell r="B16194" t="str">
            <v>ELEM AQUEC. 2000W 220V SUP-CJ[CH]</v>
          </cell>
          <cell r="C16194" t="str">
            <v>ROH</v>
          </cell>
          <cell r="D16194" t="str">
            <v>UN</v>
          </cell>
        </row>
        <row r="16195">
          <cell r="A16195" t="str">
            <v>0434-50</v>
          </cell>
          <cell r="B16195" t="str">
            <v>REDE TWB-01</v>
          </cell>
          <cell r="C16195" t="str">
            <v>ROH</v>
          </cell>
          <cell r="D16195" t="str">
            <v>UN</v>
          </cell>
        </row>
        <row r="16196">
          <cell r="A16196" t="str">
            <v>0434-51</v>
          </cell>
          <cell r="B16196" t="str">
            <v>ELEMAQUECIMETO FIO MAIOR P-13</v>
          </cell>
          <cell r="C16196" t="str">
            <v>ROH</v>
          </cell>
          <cell r="D16196" t="str">
            <v>UN</v>
          </cell>
        </row>
        <row r="16197">
          <cell r="A16197" t="str">
            <v>0434-52</v>
          </cell>
          <cell r="B16197" t="str">
            <v>ELEM AQUEC. FIO MENOR P-13</v>
          </cell>
          <cell r="C16197" t="str">
            <v>ROH</v>
          </cell>
          <cell r="D16197" t="str">
            <v>UN</v>
          </cell>
        </row>
        <row r="16198">
          <cell r="A16198" t="str">
            <v>0434-53</v>
          </cell>
          <cell r="B16198" t="str">
            <v>CH AQUEC. ANTIAD. 425W 127V-CJ[CP</v>
          </cell>
          <cell r="C16198" t="str">
            <v>ROH</v>
          </cell>
          <cell r="D16198" t="str">
            <v>UN</v>
          </cell>
        </row>
        <row r="16199">
          <cell r="A16199" t="str">
            <v>0434-54</v>
          </cell>
          <cell r="B16199" t="str">
            <v>CH AQUEC. ANTIAD. 425W 110V-CJ[CP</v>
          </cell>
          <cell r="C16199" t="str">
            <v>ROH</v>
          </cell>
          <cell r="D16199" t="str">
            <v>UN</v>
          </cell>
        </row>
        <row r="16200">
          <cell r="A16200" t="str">
            <v>0434-55</v>
          </cell>
          <cell r="B16200" t="str">
            <v>SC CHAPA ELEM. DE AQUEC INF 127V CP-01</v>
          </cell>
          <cell r="C16200" t="str">
            <v>ROH</v>
          </cell>
          <cell r="D16200" t="str">
            <v>UN</v>
          </cell>
        </row>
        <row r="16201">
          <cell r="A16201" t="str">
            <v>0434-56</v>
          </cell>
          <cell r="B16201" t="str">
            <v>SC CHAPA ELEM. DE AQUEC INF 220V CP-01</v>
          </cell>
          <cell r="C16201" t="str">
            <v>ROH</v>
          </cell>
          <cell r="D16201" t="str">
            <v>UN</v>
          </cell>
        </row>
        <row r="16202">
          <cell r="A16202" t="str">
            <v>0434-57</v>
          </cell>
          <cell r="B16202" t="str">
            <v>ELEM AQUEC. 800W 127V [PE]</v>
          </cell>
          <cell r="C16202" t="str">
            <v>ROH</v>
          </cell>
          <cell r="D16202" t="str">
            <v>UN</v>
          </cell>
        </row>
        <row r="16203">
          <cell r="A16203" t="str">
            <v>0434-58</v>
          </cell>
          <cell r="B16203" t="str">
            <v>ELEM AQUEC. 800W 220V [PE]</v>
          </cell>
          <cell r="C16203" t="str">
            <v>ROH</v>
          </cell>
          <cell r="D16203" t="str">
            <v>UN</v>
          </cell>
        </row>
        <row r="16204">
          <cell r="A16204" t="str">
            <v>0434-59</v>
          </cell>
          <cell r="B16204" t="str">
            <v>ELEM AQUEC. 1800W 127V SUP-CJ[CH]</v>
          </cell>
          <cell r="C16204" t="str">
            <v>ROH</v>
          </cell>
          <cell r="D16204" t="str">
            <v>UN</v>
          </cell>
        </row>
        <row r="16205">
          <cell r="A16205" t="str">
            <v>0434-60</v>
          </cell>
          <cell r="B16205" t="str">
            <v>ELEM AQUEC. 2000W 220V SUP-CJ[CH]</v>
          </cell>
          <cell r="C16205" t="str">
            <v>ROH</v>
          </cell>
          <cell r="D16205" t="str">
            <v>UN</v>
          </cell>
        </row>
        <row r="16206">
          <cell r="A16206" t="str">
            <v>0434-61</v>
          </cell>
          <cell r="B16206" t="str">
            <v>ELEM AQUEC. 1800W 127V SUP-CJ[CH]</v>
          </cell>
          <cell r="C16206" t="str">
            <v>ROH</v>
          </cell>
          <cell r="D16206" t="str">
            <v>UN</v>
          </cell>
        </row>
        <row r="16207">
          <cell r="A16207" t="str">
            <v>0434-62</v>
          </cell>
          <cell r="B16207" t="str">
            <v>ELEM AQUEC. 2000W 220V SUP-CJ[CH]</v>
          </cell>
          <cell r="C16207" t="str">
            <v>ROH</v>
          </cell>
          <cell r="D16207" t="str">
            <v>UN</v>
          </cell>
        </row>
        <row r="16208">
          <cell r="A16208" t="str">
            <v>0434-63</v>
          </cell>
          <cell r="B16208" t="str">
            <v>ELEM AQUEC. 900W 127V [PE]</v>
          </cell>
          <cell r="C16208" t="str">
            <v>ROH</v>
          </cell>
          <cell r="D16208" t="str">
            <v>UN</v>
          </cell>
        </row>
        <row r="16209">
          <cell r="A16209" t="str">
            <v>0434-64</v>
          </cell>
          <cell r="B16209" t="str">
            <v>ELEM AQUEC. 900W 220V [PE]</v>
          </cell>
          <cell r="C16209" t="str">
            <v>ROH</v>
          </cell>
          <cell r="D16209" t="str">
            <v>UN</v>
          </cell>
        </row>
        <row r="16210">
          <cell r="A16210" t="str">
            <v>0434-65</v>
          </cell>
          <cell r="B16210" t="str">
            <v>EL.AQUEC.MD-202800W127VFUS.TER.TF229°C[C</v>
          </cell>
          <cell r="C16210" t="str">
            <v>ROH</v>
          </cell>
          <cell r="D16210" t="str">
            <v>UN</v>
          </cell>
        </row>
        <row r="16211">
          <cell r="A16211" t="str">
            <v>0434-66</v>
          </cell>
          <cell r="B16211" t="str">
            <v>EL.AQUEC.MD-202800W220VFUS.TER.TF229°C[C</v>
          </cell>
          <cell r="C16211" t="str">
            <v>ROH</v>
          </cell>
          <cell r="D16211" t="str">
            <v>UN</v>
          </cell>
        </row>
        <row r="16212">
          <cell r="A16212" t="str">
            <v>0434-67</v>
          </cell>
          <cell r="B16212" t="str">
            <v>TERMISTOR PTC KYMCH-01[EA]</v>
          </cell>
          <cell r="C16212" t="str">
            <v>ROH</v>
          </cell>
          <cell r="D16212" t="str">
            <v>UN</v>
          </cell>
        </row>
        <row r="16213">
          <cell r="A16213" t="str">
            <v>0434-68</v>
          </cell>
          <cell r="B16213" t="str">
            <v>TERMISTOR NTC MF58[EA]</v>
          </cell>
          <cell r="C16213" t="str">
            <v>ROH</v>
          </cell>
          <cell r="D16213" t="str">
            <v>UN</v>
          </cell>
        </row>
        <row r="16214">
          <cell r="A16214" t="str">
            <v>0434-69</v>
          </cell>
          <cell r="B16214" t="str">
            <v>ELEM AQUEC. 700W 127V [PE]</v>
          </cell>
          <cell r="C16214" t="str">
            <v>ROH</v>
          </cell>
          <cell r="D16214" t="str">
            <v>UN</v>
          </cell>
        </row>
        <row r="16215">
          <cell r="A16215" t="str">
            <v>0434-70</v>
          </cell>
          <cell r="B16215" t="str">
            <v>ELEM AQUEC. 700W 220V [PE]</v>
          </cell>
          <cell r="C16215" t="str">
            <v>ROH</v>
          </cell>
          <cell r="D16215" t="str">
            <v>UN</v>
          </cell>
        </row>
        <row r="16216">
          <cell r="A16216" t="str">
            <v>0434-72</v>
          </cell>
          <cell r="B16216" t="str">
            <v>CH. AQUEC. SUP 500W 127V-CJ[G]</v>
          </cell>
          <cell r="C16216" t="str">
            <v>ROH</v>
          </cell>
          <cell r="D16216" t="str">
            <v>UN</v>
          </cell>
        </row>
        <row r="16217">
          <cell r="A16217" t="str">
            <v>0434-73</v>
          </cell>
          <cell r="B16217" t="str">
            <v>CH. AQUEC. SUP 500W 110V-CJ[G]</v>
          </cell>
          <cell r="C16217" t="str">
            <v>ROH</v>
          </cell>
          <cell r="D16217" t="str">
            <v>UN</v>
          </cell>
        </row>
        <row r="16218">
          <cell r="A16218" t="str">
            <v>0434-74</v>
          </cell>
          <cell r="B16218" t="str">
            <v>CH. AQUEC. INF. 500W 127V-CJ[G]</v>
          </cell>
          <cell r="C16218" t="str">
            <v>ROH</v>
          </cell>
          <cell r="D16218" t="str">
            <v>UN</v>
          </cell>
        </row>
        <row r="16219">
          <cell r="A16219" t="str">
            <v>0434-75</v>
          </cell>
          <cell r="B16219" t="str">
            <v>CH. AQUEC. INF. 500W 110V-CJ[G]</v>
          </cell>
          <cell r="C16219" t="str">
            <v>ROH</v>
          </cell>
          <cell r="D16219" t="str">
            <v>UN</v>
          </cell>
        </row>
        <row r="16220">
          <cell r="A16220" t="str">
            <v>0434-76</v>
          </cell>
          <cell r="B16220" t="str">
            <v>ELEM AQUEC. 127V 600W SUP-CJ[PF]</v>
          </cell>
          <cell r="C16220" t="str">
            <v>ROH</v>
          </cell>
          <cell r="D16220" t="str">
            <v>UN</v>
          </cell>
        </row>
        <row r="16221">
          <cell r="A16221" t="str">
            <v>0434-77</v>
          </cell>
          <cell r="B16221" t="str">
            <v>ELEM AQUEC. 220V 600W SUP-CJ[PF]</v>
          </cell>
          <cell r="C16221" t="str">
            <v>ROH</v>
          </cell>
          <cell r="D16221" t="str">
            <v>UN</v>
          </cell>
        </row>
        <row r="16222">
          <cell r="A16222" t="str">
            <v>0434-78</v>
          </cell>
          <cell r="B16222" t="str">
            <v>EL.AQUEC.MD-203B800W127VFUS.TER.TF216°C</v>
          </cell>
          <cell r="C16222" t="str">
            <v>ROH</v>
          </cell>
          <cell r="D16222" t="str">
            <v>UN</v>
          </cell>
        </row>
        <row r="16223">
          <cell r="A16223" t="str">
            <v>0434-79</v>
          </cell>
          <cell r="B16223" t="str">
            <v>EL.AQUEC.MD-203B800W220VFUS.TER.TF216°C</v>
          </cell>
          <cell r="C16223" t="str">
            <v>ROH</v>
          </cell>
          <cell r="D16223" t="str">
            <v>UN</v>
          </cell>
        </row>
        <row r="16224">
          <cell r="A16224" t="str">
            <v>0434-80</v>
          </cell>
          <cell r="B16224" t="str">
            <v>EL.AQUEC.MD-203B800W127VFUS.TER.TF229°C</v>
          </cell>
          <cell r="C16224" t="str">
            <v>ROH</v>
          </cell>
          <cell r="D16224" t="str">
            <v>UN</v>
          </cell>
        </row>
        <row r="16225">
          <cell r="A16225" t="str">
            <v>0434-81</v>
          </cell>
          <cell r="B16225" t="str">
            <v>EL.AQUEC.MD-203B800W220VFUS.TER.TF229°C</v>
          </cell>
          <cell r="C16225" t="str">
            <v>ROH</v>
          </cell>
          <cell r="D16225" t="str">
            <v>UN</v>
          </cell>
        </row>
        <row r="16226">
          <cell r="A16226" t="str">
            <v>0434-82</v>
          </cell>
          <cell r="B16226" t="str">
            <v>ELE AQUEC XB628 600W 127VTF240°C 115°C[C</v>
          </cell>
          <cell r="C16226" t="str">
            <v>ROH</v>
          </cell>
          <cell r="D16226" t="str">
            <v>UN</v>
          </cell>
        </row>
        <row r="16227">
          <cell r="A16227" t="str">
            <v>0434-83</v>
          </cell>
          <cell r="B16227" t="str">
            <v>ELE AQUEC XB628 600W 220VTF240°C115°C[C]</v>
          </cell>
          <cell r="C16227" t="str">
            <v>ROH</v>
          </cell>
          <cell r="D16227" t="str">
            <v>UN</v>
          </cell>
        </row>
        <row r="16228">
          <cell r="A16228" t="str">
            <v>0434-84</v>
          </cell>
          <cell r="B16228" t="str">
            <v>ELE  AQUEC. 1100W 127V FUS,RY192-CJ[PP]</v>
          </cell>
          <cell r="C16228" t="str">
            <v>ROH</v>
          </cell>
          <cell r="D16228" t="str">
            <v>UN</v>
          </cell>
        </row>
        <row r="16229">
          <cell r="A16229" t="str">
            <v>0434-85</v>
          </cell>
          <cell r="B16229" t="str">
            <v>ELE  AQUEC. 1100W 220V FUS,RY192-CJ[PP]</v>
          </cell>
          <cell r="C16229" t="str">
            <v>ROH</v>
          </cell>
          <cell r="D16229" t="str">
            <v>UN</v>
          </cell>
        </row>
        <row r="16230">
          <cell r="A16230" t="str">
            <v>0434-86</v>
          </cell>
          <cell r="B16230" t="str">
            <v>ELEM AQUEC. 1875W 127V [AF]</v>
          </cell>
          <cell r="C16230" t="str">
            <v>ROH</v>
          </cell>
          <cell r="D16230" t="str">
            <v>UN</v>
          </cell>
        </row>
        <row r="16231">
          <cell r="A16231" t="str">
            <v>0434-87</v>
          </cell>
          <cell r="B16231" t="str">
            <v>ELEM AQUEC. 1875W 220V [AF]</v>
          </cell>
          <cell r="C16231" t="str">
            <v>ROH</v>
          </cell>
          <cell r="D16231" t="str">
            <v>UN</v>
          </cell>
        </row>
        <row r="16232">
          <cell r="A16232" t="str">
            <v>0434-88</v>
          </cell>
          <cell r="B16232" t="str">
            <v>EL AQUEC 1500W127V FTÉRM250V16A112°C[A]</v>
          </cell>
          <cell r="C16232" t="str">
            <v>ROH</v>
          </cell>
          <cell r="D16232" t="str">
            <v>UN</v>
          </cell>
        </row>
        <row r="16233">
          <cell r="A16233" t="str">
            <v>0434-89</v>
          </cell>
          <cell r="B16233" t="str">
            <v>EL AQUEC 2000W220V FTÉRM250V16A112°C[A]</v>
          </cell>
          <cell r="C16233" t="str">
            <v>ROH</v>
          </cell>
          <cell r="D16233" t="str">
            <v>UN</v>
          </cell>
        </row>
        <row r="16234">
          <cell r="A16234" t="str">
            <v>0434-90</v>
          </cell>
          <cell r="B16234" t="str">
            <v>ELEM AQUEC. 1800W 127V SUP[CH]</v>
          </cell>
          <cell r="C16234" t="str">
            <v>ROH</v>
          </cell>
          <cell r="D16234" t="str">
            <v>UN</v>
          </cell>
        </row>
        <row r="16235">
          <cell r="A16235" t="str">
            <v>0434-91</v>
          </cell>
          <cell r="B16235" t="str">
            <v>ELEM AQUEC. 2000W 220V SUP[CH]</v>
          </cell>
          <cell r="C16235" t="str">
            <v>ROH</v>
          </cell>
          <cell r="D16235" t="str">
            <v>UN</v>
          </cell>
        </row>
        <row r="16236">
          <cell r="A16236" t="str">
            <v>0434-92</v>
          </cell>
          <cell r="B16236" t="str">
            <v>ELEM AQUEC. 1220W 127V SUP-[AF]</v>
          </cell>
          <cell r="C16236" t="str">
            <v>ROH</v>
          </cell>
          <cell r="D16236" t="str">
            <v>UN</v>
          </cell>
        </row>
        <row r="16237">
          <cell r="A16237" t="str">
            <v>0434-93</v>
          </cell>
          <cell r="B16237" t="str">
            <v>ELEM AQUEC. 1220W 220V SUP-[AF]</v>
          </cell>
          <cell r="C16237" t="str">
            <v>ROH</v>
          </cell>
          <cell r="D16237" t="str">
            <v>UN</v>
          </cell>
        </row>
        <row r="16238">
          <cell r="A16238" t="str">
            <v>0434-94</v>
          </cell>
          <cell r="B16238" t="str">
            <v>ELEM AQUEC. 400W 127V [A]</v>
          </cell>
          <cell r="C16238" t="str">
            <v>ROH</v>
          </cell>
          <cell r="D16238" t="str">
            <v>UN</v>
          </cell>
        </row>
        <row r="16239">
          <cell r="A16239" t="str">
            <v>0434-95</v>
          </cell>
          <cell r="B16239" t="str">
            <v>ELEM AQUEC. 400W 220V [A]</v>
          </cell>
          <cell r="C16239" t="str">
            <v>ROH</v>
          </cell>
          <cell r="D16239" t="str">
            <v>UN</v>
          </cell>
        </row>
        <row r="16240">
          <cell r="A16240" t="str">
            <v>0434-96</v>
          </cell>
          <cell r="B16240" t="str">
            <v>BASE AQUEC REVEST ANTIAD. 1200W/900W[F]</v>
          </cell>
          <cell r="C16240" t="str">
            <v>ROH</v>
          </cell>
          <cell r="D16240" t="str">
            <v>UN</v>
          </cell>
        </row>
        <row r="16241">
          <cell r="A16241" t="str">
            <v>0434-97</v>
          </cell>
          <cell r="B16241" t="str">
            <v>ELEM AQUEC. DH 16/11 1475W AC127V TX[AF]</v>
          </cell>
          <cell r="C16241" t="str">
            <v>ROH</v>
          </cell>
          <cell r="D16241" t="str">
            <v>UN</v>
          </cell>
        </row>
        <row r="16242">
          <cell r="A16242" t="str">
            <v>0434-98</v>
          </cell>
          <cell r="B16242" t="str">
            <v>ELEM AQUEC. DH 16/11 1475W AC220V TX</v>
          </cell>
          <cell r="C16242" t="str">
            <v>ROH</v>
          </cell>
          <cell r="D16242" t="str">
            <v>UN</v>
          </cell>
        </row>
        <row r="16243">
          <cell r="A16243" t="str">
            <v>0434-99</v>
          </cell>
          <cell r="B16243" t="str">
            <v>ESTRUTURA INTAQUEC. 800W 220V[T]</v>
          </cell>
          <cell r="C16243" t="str">
            <v>ROH</v>
          </cell>
          <cell r="D16243" t="str">
            <v>UN</v>
          </cell>
        </row>
        <row r="16244">
          <cell r="A16244" t="str">
            <v>0435-04</v>
          </cell>
          <cell r="B16244" t="str">
            <v>CHA L/D PR-01</v>
          </cell>
          <cell r="C16244" t="str">
            <v>ROH</v>
          </cell>
          <cell r="D16244" t="str">
            <v>UN</v>
          </cell>
        </row>
        <row r="16245">
          <cell r="A16245" t="str">
            <v>0435-05</v>
          </cell>
          <cell r="B16245" t="str">
            <v>CHA L/D SC-02</v>
          </cell>
          <cell r="C16245" t="str">
            <v>ROH</v>
          </cell>
          <cell r="D16245" t="str">
            <v>UN</v>
          </cell>
        </row>
        <row r="16246">
          <cell r="A16246" t="str">
            <v>0435-10</v>
          </cell>
          <cell r="B16246" t="str">
            <v>CHA L/D MX-PR02</v>
          </cell>
          <cell r="C16246" t="str">
            <v>ROH</v>
          </cell>
          <cell r="D16246" t="str">
            <v>UN</v>
          </cell>
        </row>
        <row r="16247">
          <cell r="A16247" t="str">
            <v>0435-12</v>
          </cell>
          <cell r="B16247" t="str">
            <v>BOTAO L/D M-02</v>
          </cell>
          <cell r="C16247" t="str">
            <v>ROH</v>
          </cell>
          <cell r="D16247" t="str">
            <v>UN</v>
          </cell>
        </row>
        <row r="16248">
          <cell r="A16248" t="str">
            <v>0435-13</v>
          </cell>
          <cell r="B16248" t="str">
            <v>CHA L/D M-02</v>
          </cell>
          <cell r="C16248" t="str">
            <v>ROH</v>
          </cell>
          <cell r="D16248" t="str">
            <v>UN</v>
          </cell>
        </row>
        <row r="16249">
          <cell r="A16249" t="str">
            <v>0435-14</v>
          </cell>
          <cell r="B16249" t="str">
            <v>CHAVE L/D PF-51</v>
          </cell>
          <cell r="C16249" t="str">
            <v>ROH</v>
          </cell>
          <cell r="D16249" t="str">
            <v>UN</v>
          </cell>
        </row>
        <row r="16250">
          <cell r="A16250" t="str">
            <v>0435-15</v>
          </cell>
          <cell r="B16250" t="str">
            <v>CHA L-90</v>
          </cell>
          <cell r="C16250" t="str">
            <v>ROH</v>
          </cell>
          <cell r="D16250" t="str">
            <v>UN</v>
          </cell>
        </row>
        <row r="16251">
          <cell r="A16251" t="str">
            <v>0435-17</v>
          </cell>
          <cell r="B16251" t="str">
            <v>CHA COMUTADORA FR-03</v>
          </cell>
          <cell r="C16251" t="str">
            <v>ROH</v>
          </cell>
          <cell r="D16251" t="str">
            <v>UN</v>
          </cell>
        </row>
        <row r="16252">
          <cell r="A16252" t="str">
            <v>0435-19</v>
          </cell>
          <cell r="B16252" t="str">
            <v>CHA ON/OFF XCK-009A 5E4 250V 3A</v>
          </cell>
          <cell r="C16252" t="str">
            <v>ROH</v>
          </cell>
          <cell r="D16252" t="str">
            <v>UN</v>
          </cell>
        </row>
        <row r="16253">
          <cell r="A16253" t="str">
            <v>0435-20</v>
          </cell>
          <cell r="B16253" t="str">
            <v>BOTAO L/D LAP-57</v>
          </cell>
          <cell r="C16253" t="str">
            <v>ROH</v>
          </cell>
          <cell r="D16253" t="str">
            <v>UN</v>
          </cell>
        </row>
        <row r="16254">
          <cell r="A16254" t="str">
            <v>0435-21</v>
          </cell>
          <cell r="B16254" t="str">
            <v>BOTAO L/D LAP-50</v>
          </cell>
          <cell r="C16254" t="str">
            <v>ROH</v>
          </cell>
          <cell r="D16254" t="str">
            <v>UN</v>
          </cell>
        </row>
        <row r="16255">
          <cell r="A16255" t="str">
            <v>0435-22</v>
          </cell>
          <cell r="B16255" t="str">
            <v>BOTAO L/D LAP-51</v>
          </cell>
          <cell r="C16255" t="str">
            <v>ROH</v>
          </cell>
          <cell r="D16255" t="str">
            <v>UN</v>
          </cell>
        </row>
        <row r="16256">
          <cell r="A16256" t="str">
            <v>0435-23</v>
          </cell>
          <cell r="B16256" t="str">
            <v>BOTAO L/D LAP-52</v>
          </cell>
          <cell r="C16256" t="str">
            <v>ROH</v>
          </cell>
          <cell r="D16256" t="str">
            <v>UN</v>
          </cell>
        </row>
        <row r="16257">
          <cell r="A16257" t="str">
            <v>0435-24</v>
          </cell>
          <cell r="B16257" t="str">
            <v>BOTAO L/D P-03</v>
          </cell>
          <cell r="C16257" t="str">
            <v>ROH</v>
          </cell>
          <cell r="D16257" t="str">
            <v>UN</v>
          </cell>
        </row>
        <row r="16258">
          <cell r="A16258" t="str">
            <v>0435-25</v>
          </cell>
          <cell r="B16258" t="str">
            <v>BOTÃO DA LUZ FRONTAL UA-01B</v>
          </cell>
          <cell r="C16258" t="str">
            <v>ROH</v>
          </cell>
          <cell r="D16258" t="str">
            <v>UN</v>
          </cell>
        </row>
        <row r="16259">
          <cell r="A16259" t="str">
            <v>0435-26</v>
          </cell>
          <cell r="B16259" t="str">
            <v>BOTAO PLAS. BR[UA]</v>
          </cell>
          <cell r="C16259" t="str">
            <v>ROH</v>
          </cell>
          <cell r="D16259" t="str">
            <v>UN</v>
          </cell>
        </row>
        <row r="16260">
          <cell r="A16260" t="str">
            <v>0435-27</v>
          </cell>
          <cell r="B16260" t="str">
            <v>CHA ON/OFF KCD5-2P-22 10/6A 125/250A</v>
          </cell>
          <cell r="C16260" t="str">
            <v>ROH</v>
          </cell>
          <cell r="D16260" t="str">
            <v>UN</v>
          </cell>
        </row>
        <row r="16261">
          <cell r="A16261" t="str">
            <v>0435-28</v>
          </cell>
          <cell r="B16261" t="str">
            <v>BOTAO PLAS. PT[CR]</v>
          </cell>
          <cell r="C16261" t="str">
            <v>ROH</v>
          </cell>
          <cell r="D16261" t="str">
            <v>UN</v>
          </cell>
        </row>
        <row r="16262">
          <cell r="A16262" t="str">
            <v>0435-29</v>
          </cell>
          <cell r="B16262" t="str">
            <v>BOTAO REVERSO MC-01</v>
          </cell>
          <cell r="C16262" t="str">
            <v>ROH</v>
          </cell>
          <cell r="D16262" t="str">
            <v>UN</v>
          </cell>
        </row>
        <row r="16263">
          <cell r="A16263" t="str">
            <v>0435-30</v>
          </cell>
          <cell r="B16263" t="str">
            <v>BOTAO L / D MC-01</v>
          </cell>
          <cell r="C16263" t="str">
            <v>ROH</v>
          </cell>
          <cell r="D16263" t="str">
            <v>UN</v>
          </cell>
        </row>
        <row r="16264">
          <cell r="A16264" t="str">
            <v>0435-31</v>
          </cell>
          <cell r="B16264" t="str">
            <v>CHA REVERSO MC-01</v>
          </cell>
          <cell r="C16264" t="str">
            <v>ROH</v>
          </cell>
          <cell r="D16264" t="str">
            <v>UN</v>
          </cell>
        </row>
        <row r="16265">
          <cell r="A16265" t="str">
            <v>0435-32</v>
          </cell>
          <cell r="B16265" t="str">
            <v>CHA L / D MC-01</v>
          </cell>
          <cell r="C16265" t="str">
            <v>ROH</v>
          </cell>
          <cell r="D16265" t="str">
            <v>UN</v>
          </cell>
        </row>
        <row r="16266">
          <cell r="A16266" t="str">
            <v>0435-33</v>
          </cell>
          <cell r="B16266" t="str">
            <v>BOTAO L/D AP-05/08</v>
          </cell>
          <cell r="C16266" t="str">
            <v>ROH</v>
          </cell>
          <cell r="D16266" t="str">
            <v>UN</v>
          </cell>
        </row>
        <row r="16267">
          <cell r="A16267" t="str">
            <v>0435-34</v>
          </cell>
          <cell r="B16267" t="str">
            <v>BOTAO PUSH AP-05</v>
          </cell>
          <cell r="C16267" t="str">
            <v>ROH</v>
          </cell>
          <cell r="D16267" t="str">
            <v>UN</v>
          </cell>
        </row>
        <row r="16268">
          <cell r="A16268" t="str">
            <v>0435-35</v>
          </cell>
          <cell r="B16268" t="str">
            <v>BOTAOREBOBINAGEM CB PL AP-06</v>
          </cell>
          <cell r="C16268" t="str">
            <v>ROH</v>
          </cell>
          <cell r="D16268" t="str">
            <v>UN</v>
          </cell>
        </row>
        <row r="16269">
          <cell r="A16269" t="str">
            <v>0435-36</v>
          </cell>
          <cell r="B16269" t="str">
            <v>CHA L/D AP-06</v>
          </cell>
          <cell r="C16269" t="str">
            <v>ROH</v>
          </cell>
          <cell r="D16269" t="str">
            <v>UN</v>
          </cell>
        </row>
        <row r="16270">
          <cell r="A16270" t="str">
            <v>0435-37</v>
          </cell>
          <cell r="B16270" t="str">
            <v>BOTAO L/D AP-06</v>
          </cell>
          <cell r="C16270" t="str">
            <v>ROH</v>
          </cell>
          <cell r="D16270" t="str">
            <v>UN</v>
          </cell>
        </row>
        <row r="16271">
          <cell r="A16271" t="str">
            <v>0435-38</v>
          </cell>
          <cell r="B16271" t="str">
            <v>BOTAO L/D KM-01</v>
          </cell>
          <cell r="C16271" t="str">
            <v>ROH</v>
          </cell>
          <cell r="D16271" t="str">
            <v>UN</v>
          </cell>
        </row>
        <row r="16272">
          <cell r="A16272" t="str">
            <v>0435-39</v>
          </cell>
          <cell r="B16272" t="str">
            <v>BOTAO BATER PASTA KM-01</v>
          </cell>
          <cell r="C16272" t="str">
            <v>ROH</v>
          </cell>
          <cell r="D16272" t="str">
            <v>UN</v>
          </cell>
        </row>
        <row r="16273">
          <cell r="A16273" t="str">
            <v>0435-40</v>
          </cell>
          <cell r="B16273" t="str">
            <v>BOTAO BATER GELO KM-01</v>
          </cell>
          <cell r="C16273" t="str">
            <v>ROH</v>
          </cell>
          <cell r="D16273" t="str">
            <v>UN</v>
          </cell>
        </row>
        <row r="16274">
          <cell r="A16274" t="str">
            <v>0435-41</v>
          </cell>
          <cell r="B16274" t="str">
            <v>BOTAOPULSAR KM-01</v>
          </cell>
          <cell r="C16274" t="str">
            <v>ROH</v>
          </cell>
          <cell r="D16274" t="str">
            <v>UN</v>
          </cell>
        </row>
        <row r="16275">
          <cell r="A16275" t="str">
            <v>0435-42</v>
          </cell>
          <cell r="B16275" t="str">
            <v>BOTAO SELETORVELOC. KM-01</v>
          </cell>
          <cell r="C16275" t="str">
            <v>ROH</v>
          </cell>
          <cell r="D16275" t="str">
            <v>UN</v>
          </cell>
        </row>
        <row r="16276">
          <cell r="A16276" t="str">
            <v>0435-43</v>
          </cell>
          <cell r="B16276" t="str">
            <v>CHA COMUTADORA FR-06</v>
          </cell>
          <cell r="C16276" t="str">
            <v>ROH</v>
          </cell>
          <cell r="D16276" t="str">
            <v>UN</v>
          </cell>
        </row>
        <row r="16277">
          <cell r="A16277" t="str">
            <v>0435-44</v>
          </cell>
          <cell r="B16277" t="str">
            <v>CHA COMUTADORA FR-07</v>
          </cell>
          <cell r="C16277" t="str">
            <v>ROH</v>
          </cell>
          <cell r="D16277" t="str">
            <v>UN</v>
          </cell>
        </row>
        <row r="16278">
          <cell r="A16278" t="str">
            <v>0435-47</v>
          </cell>
          <cell r="B16278" t="str">
            <v>BOTAO PLAS. CZ[M]</v>
          </cell>
          <cell r="C16278" t="str">
            <v>ROH</v>
          </cell>
          <cell r="D16278" t="str">
            <v>UN</v>
          </cell>
        </row>
        <row r="16279">
          <cell r="A16279" t="str">
            <v>0435-49</v>
          </cell>
          <cell r="B16279" t="str">
            <v>BOTAO PUSH AP-08</v>
          </cell>
          <cell r="C16279" t="str">
            <v>ROH</v>
          </cell>
          <cell r="D16279" t="str">
            <v>UN</v>
          </cell>
        </row>
        <row r="16280">
          <cell r="A16280" t="str">
            <v>0435-50</v>
          </cell>
          <cell r="B16280" t="str">
            <v>BOTAO TRAVA PLAS. PT MOLAS-CJ[ER]</v>
          </cell>
          <cell r="C16280" t="str">
            <v>ROH</v>
          </cell>
          <cell r="D16280" t="str">
            <v>UN</v>
          </cell>
        </row>
        <row r="16281">
          <cell r="A16281" t="str">
            <v>0435-51</v>
          </cell>
          <cell r="B16281" t="str">
            <v>BOTAO PLAS. GRAF.[M]</v>
          </cell>
          <cell r="C16281" t="str">
            <v>ROH</v>
          </cell>
          <cell r="D16281" t="str">
            <v>UN</v>
          </cell>
        </row>
        <row r="16282">
          <cell r="A16282" t="str">
            <v>0435-52</v>
          </cell>
          <cell r="B16282" t="str">
            <v>BOTÃO PUSH AP-13</v>
          </cell>
          <cell r="C16282" t="str">
            <v>ROH</v>
          </cell>
          <cell r="D16282" t="str">
            <v>UN</v>
          </cell>
        </row>
        <row r="16283">
          <cell r="A16283" t="str">
            <v>0435-53</v>
          </cell>
          <cell r="B16283" t="str">
            <v>PEDAL PLAS. VERM LIGA/DES.[AP]</v>
          </cell>
          <cell r="C16283" t="str">
            <v>ROH</v>
          </cell>
          <cell r="D16283" t="str">
            <v>UN</v>
          </cell>
        </row>
        <row r="16284">
          <cell r="A16284" t="str">
            <v>0435-54</v>
          </cell>
          <cell r="B16284" t="str">
            <v>PEDAL PLAS. VERM FIXO[AP]</v>
          </cell>
          <cell r="C16284" t="str">
            <v>ROH</v>
          </cell>
          <cell r="D16284" t="str">
            <v>UN</v>
          </cell>
        </row>
        <row r="16285">
          <cell r="A16285" t="str">
            <v>0435-55</v>
          </cell>
          <cell r="B16285" t="str">
            <v>BOTAO PLAS. PT VERM[MCO]</v>
          </cell>
          <cell r="C16285" t="str">
            <v>ROH</v>
          </cell>
          <cell r="D16285" t="str">
            <v>UN</v>
          </cell>
        </row>
        <row r="16286">
          <cell r="A16286" t="str">
            <v>0435-58</v>
          </cell>
          <cell r="B16286" t="str">
            <v>BOTOES PLAY/PAUSE/PREVIOUS/NEXT MS-08</v>
          </cell>
          <cell r="C16286" t="str">
            <v>ROH</v>
          </cell>
          <cell r="D16286" t="str">
            <v>UN</v>
          </cell>
        </row>
        <row r="16287">
          <cell r="A16287" t="str">
            <v>0435-59</v>
          </cell>
          <cell r="B16287" t="str">
            <v>BOTAO VOLUME MS-08</v>
          </cell>
          <cell r="C16287" t="str">
            <v>ROH</v>
          </cell>
          <cell r="D16287" t="str">
            <v>UN</v>
          </cell>
        </row>
        <row r="16288">
          <cell r="A16288" t="str">
            <v>0435-61</v>
          </cell>
          <cell r="B16288" t="str">
            <v>BOTAO PLAS. PT LJ[MCO]</v>
          </cell>
          <cell r="C16288" t="str">
            <v>ROH</v>
          </cell>
          <cell r="D16288" t="str">
            <v>UN</v>
          </cell>
        </row>
        <row r="16289">
          <cell r="A16289" t="str">
            <v>0435-62</v>
          </cell>
          <cell r="B16289" t="str">
            <v>PEDAL PLAS. PRT FIXO[AP]</v>
          </cell>
          <cell r="C16289" t="str">
            <v>ROH</v>
          </cell>
          <cell r="D16289" t="str">
            <v>UN</v>
          </cell>
        </row>
        <row r="16290">
          <cell r="A16290" t="str">
            <v>0435-63</v>
          </cell>
          <cell r="B16290" t="str">
            <v>PEDAL PLAS. PRT LIGA/DES.[AP]</v>
          </cell>
          <cell r="C16290" t="str">
            <v>ROH</v>
          </cell>
          <cell r="D16290" t="str">
            <v>UN</v>
          </cell>
        </row>
        <row r="16291">
          <cell r="A16291" t="str">
            <v>0435-64</v>
          </cell>
          <cell r="B16291" t="str">
            <v>BOTAO PLAS. PRT[M]</v>
          </cell>
          <cell r="C16291" t="str">
            <v>ROH</v>
          </cell>
          <cell r="D16291" t="str">
            <v>UN</v>
          </cell>
        </row>
        <row r="16292">
          <cell r="A16292" t="str">
            <v>0435-67</v>
          </cell>
          <cell r="B16292" t="str">
            <v>BOTAO PLAS. PT AZUL[MCO]</v>
          </cell>
          <cell r="C16292" t="str">
            <v>ROH</v>
          </cell>
          <cell r="D16292" t="str">
            <v>UN</v>
          </cell>
        </row>
        <row r="16293">
          <cell r="A16293" t="str">
            <v>0435-68</v>
          </cell>
          <cell r="B16293" t="str">
            <v>BOTAO PLAS. CZ[M]</v>
          </cell>
          <cell r="C16293" t="str">
            <v>ROH</v>
          </cell>
          <cell r="D16293" t="str">
            <v>UN</v>
          </cell>
        </row>
        <row r="16294">
          <cell r="A16294" t="str">
            <v>0436-10</v>
          </cell>
          <cell r="B16294" t="str">
            <v>ELEMENTO AQUECIMENTO 450W 127V 60HZ [A]</v>
          </cell>
          <cell r="C16294" t="str">
            <v>ROH</v>
          </cell>
          <cell r="D16294" t="str">
            <v>UN</v>
          </cell>
        </row>
        <row r="16295">
          <cell r="A16295" t="str">
            <v>0436-11</v>
          </cell>
          <cell r="B16295" t="str">
            <v>ELEMENTO AQUECIMENTO 450W 220V 60HZ [A]</v>
          </cell>
          <cell r="C16295" t="str">
            <v>ROH</v>
          </cell>
          <cell r="D16295" t="str">
            <v>UN</v>
          </cell>
        </row>
        <row r="16296">
          <cell r="A16296" t="str">
            <v>0436-12</v>
          </cell>
          <cell r="B16296" t="str">
            <v>CHAPA AQUEC MET ROSE SUP PTC 127-220V[P]</v>
          </cell>
          <cell r="C16296" t="str">
            <v>ROH</v>
          </cell>
          <cell r="D16296" t="str">
            <v>UN</v>
          </cell>
        </row>
        <row r="16297">
          <cell r="A16297" t="str">
            <v>0436-13</v>
          </cell>
          <cell r="B16297" t="str">
            <v>CHAPA AQUEC MET ROSE INF PTC 127-220V[P]</v>
          </cell>
          <cell r="C16297" t="str">
            <v>ROH</v>
          </cell>
          <cell r="D16297" t="str">
            <v>UN</v>
          </cell>
        </row>
        <row r="16298">
          <cell r="A16298" t="str">
            <v>0436-14</v>
          </cell>
          <cell r="B16298" t="str">
            <v>CHAPA AQUEC ANTIADERENTE SUP500W127V[PG]</v>
          </cell>
          <cell r="C16298" t="str">
            <v>ROH</v>
          </cell>
          <cell r="D16298" t="str">
            <v>UN</v>
          </cell>
        </row>
        <row r="16299">
          <cell r="A16299" t="str">
            <v>0436-15</v>
          </cell>
          <cell r="B16299" t="str">
            <v>CHAPA AQUEC ANTIADERENTE SUP500W220V[PG]</v>
          </cell>
          <cell r="C16299" t="str">
            <v>ROH</v>
          </cell>
          <cell r="D16299" t="str">
            <v>UN</v>
          </cell>
        </row>
        <row r="16300">
          <cell r="A16300" t="str">
            <v>0436-16</v>
          </cell>
          <cell r="B16300" t="str">
            <v>CHAPA AQUEC ANTIADERENTE INF500W127V[PG]</v>
          </cell>
          <cell r="C16300" t="str">
            <v>ROH</v>
          </cell>
          <cell r="D16300" t="str">
            <v>UN</v>
          </cell>
        </row>
        <row r="16301">
          <cell r="A16301" t="str">
            <v>0436-17</v>
          </cell>
          <cell r="B16301" t="str">
            <v>CHAPA AQUEC ANTIADERENTE INF500W220V[PG]</v>
          </cell>
          <cell r="C16301" t="str">
            <v>ROH</v>
          </cell>
          <cell r="D16301" t="str">
            <v>UN</v>
          </cell>
        </row>
        <row r="16302">
          <cell r="A16302" t="str">
            <v>0436-18</v>
          </cell>
          <cell r="B16302" t="str">
            <v>BASE AQUECIMENTO METÁLICA 1200W 127V[CE]</v>
          </cell>
          <cell r="C16302" t="str">
            <v>ROH</v>
          </cell>
          <cell r="D16302" t="str">
            <v>UN</v>
          </cell>
        </row>
        <row r="16303">
          <cell r="A16303" t="str">
            <v>0436-19</v>
          </cell>
          <cell r="B16303" t="str">
            <v>BASE AQUECIMENTO METÁLICA 1200W 220V[CE]</v>
          </cell>
          <cell r="C16303" t="str">
            <v>ROH</v>
          </cell>
          <cell r="D16303" t="str">
            <v>UN</v>
          </cell>
        </row>
        <row r="16304">
          <cell r="A16304" t="str">
            <v>0436-20</v>
          </cell>
          <cell r="B16304" t="str">
            <v>ELEMENTO AQUECIMENTO 450W 127V 60HZ [A]</v>
          </cell>
          <cell r="C16304" t="str">
            <v>ROH</v>
          </cell>
          <cell r="D16304" t="str">
            <v>UN</v>
          </cell>
        </row>
        <row r="16305">
          <cell r="A16305" t="str">
            <v>0436-21</v>
          </cell>
          <cell r="B16305" t="str">
            <v>ELEMENTO AQUECIMENTO 450W 220V 60HZ [A]</v>
          </cell>
          <cell r="C16305" t="str">
            <v>ROH</v>
          </cell>
          <cell r="D16305" t="str">
            <v>UN</v>
          </cell>
        </row>
        <row r="16306">
          <cell r="A16306" t="str">
            <v>0436-22</v>
          </cell>
          <cell r="B16306" t="str">
            <v>ELEMENT AQUECIMENT 1900W 127V 60HZ [AF]</v>
          </cell>
          <cell r="C16306" t="str">
            <v>ROH</v>
          </cell>
          <cell r="D16306" t="str">
            <v>UN</v>
          </cell>
        </row>
        <row r="16307">
          <cell r="A16307" t="str">
            <v>0436-23</v>
          </cell>
          <cell r="B16307" t="str">
            <v>ELEMENT AQUECIMENT 1900W 220V 60HZ [AF]</v>
          </cell>
          <cell r="C16307" t="str">
            <v>ROH</v>
          </cell>
          <cell r="D16307" t="str">
            <v>UN</v>
          </cell>
        </row>
        <row r="16308">
          <cell r="A16308" t="str">
            <v>0436-24</v>
          </cell>
          <cell r="B16308" t="str">
            <v>CHAP AQUEC M5 3MM ANTIAD 375W127V60HZ[S]</v>
          </cell>
          <cell r="C16308" t="str">
            <v>ROH</v>
          </cell>
          <cell r="D16308" t="str">
            <v>UN</v>
          </cell>
        </row>
        <row r="16309">
          <cell r="A16309" t="str">
            <v>0436-25</v>
          </cell>
          <cell r="B16309" t="str">
            <v>CHAP AQUEC M5 3MM ANTIAD 375W110V60HZ[S]</v>
          </cell>
          <cell r="C16309" t="str">
            <v>ROH</v>
          </cell>
          <cell r="D16309" t="str">
            <v>UN</v>
          </cell>
        </row>
        <row r="16310">
          <cell r="A16310" t="str">
            <v>0436-26</v>
          </cell>
          <cell r="B16310" t="str">
            <v>CHAP AQUEC M9 3MM ANTIAD 375W127V60HZ[S]</v>
          </cell>
          <cell r="C16310" t="str">
            <v>ROH</v>
          </cell>
          <cell r="D16310" t="str">
            <v>UN</v>
          </cell>
        </row>
        <row r="16311">
          <cell r="A16311" t="str">
            <v>0436-27</v>
          </cell>
          <cell r="B16311" t="str">
            <v>CHAP AQUEC M9 3MM ANTIAD 375W110V60HZ[S]</v>
          </cell>
          <cell r="C16311" t="str">
            <v>ROH</v>
          </cell>
          <cell r="D16311" t="str">
            <v>UN</v>
          </cell>
        </row>
        <row r="16312">
          <cell r="A16312" t="str">
            <v>0436-28</v>
          </cell>
          <cell r="B16312" t="str">
            <v>CHAPA AQUEC 6MM ANTIADER 375W127V60HZ[S]</v>
          </cell>
          <cell r="C16312" t="str">
            <v>ROH</v>
          </cell>
          <cell r="D16312" t="str">
            <v>UN</v>
          </cell>
        </row>
        <row r="16313">
          <cell r="A16313" t="str">
            <v>0436-29</v>
          </cell>
          <cell r="B16313" t="str">
            <v>CHAPA AQUEC 6MM ANTIADER 375W110V60HZ[S]</v>
          </cell>
          <cell r="C16313" t="str">
            <v>ROH</v>
          </cell>
          <cell r="D16313" t="str">
            <v>UN</v>
          </cell>
        </row>
        <row r="16314">
          <cell r="A16314" t="str">
            <v>0436-30</v>
          </cell>
          <cell r="B16314" t="str">
            <v>BASE AQUECIMENTO METÁLICA 1250W 127V[CE]</v>
          </cell>
          <cell r="C16314" t="str">
            <v>ROH</v>
          </cell>
          <cell r="D16314" t="str">
            <v>UN</v>
          </cell>
        </row>
        <row r="16315">
          <cell r="A16315" t="str">
            <v>0436-31</v>
          </cell>
          <cell r="B16315" t="str">
            <v>BASE AQUECIMENTO METÁLICA 1800W 220V[CE]</v>
          </cell>
          <cell r="C16315" t="str">
            <v>ROH</v>
          </cell>
          <cell r="D16315" t="str">
            <v>UN</v>
          </cell>
        </row>
        <row r="16316">
          <cell r="A16316" t="str">
            <v>0436-32</v>
          </cell>
          <cell r="B16316" t="str">
            <v>CHAPA AQUECIMENTO XÍCARAS AÇO INOX [MCE]</v>
          </cell>
          <cell r="C16316" t="str">
            <v>ROH</v>
          </cell>
          <cell r="D16316" t="str">
            <v>UN</v>
          </cell>
        </row>
        <row r="16317">
          <cell r="A16317" t="str">
            <v>0438-02</v>
          </cell>
          <cell r="B16317" t="str">
            <v>CABO PLUG HPN 1MM A-02 SOMENTE 220V</v>
          </cell>
          <cell r="C16317" t="str">
            <v>ROH</v>
          </cell>
          <cell r="D16317" t="str">
            <v>UN</v>
          </cell>
        </row>
        <row r="16318">
          <cell r="A16318" t="str">
            <v>0442-02</v>
          </cell>
          <cell r="B16318" t="str">
            <v>GAB TRAS. A-03</v>
          </cell>
          <cell r="C16318" t="str">
            <v>ROH</v>
          </cell>
          <cell r="D16318" t="str">
            <v>UN</v>
          </cell>
        </row>
        <row r="16319">
          <cell r="A16319" t="str">
            <v>0444-03</v>
          </cell>
          <cell r="B16319" t="str">
            <v>GAB DIANT, A-03</v>
          </cell>
          <cell r="C16319" t="str">
            <v>ROH</v>
          </cell>
          <cell r="D16319" t="str">
            <v>UN</v>
          </cell>
        </row>
        <row r="16320">
          <cell r="A16320" t="str">
            <v>0444-04</v>
          </cell>
          <cell r="B16320" t="str">
            <v>GAB D-02</v>
          </cell>
          <cell r="C16320" t="str">
            <v>ROH</v>
          </cell>
          <cell r="D16320" t="str">
            <v>UN</v>
          </cell>
        </row>
        <row r="16321">
          <cell r="A16321" t="str">
            <v>0444-06</v>
          </cell>
          <cell r="B16321" t="str">
            <v>GAB INF. BX-01</v>
          </cell>
          <cell r="C16321" t="str">
            <v>ROH</v>
          </cell>
          <cell r="D16321" t="str">
            <v>UN</v>
          </cell>
        </row>
        <row r="16322">
          <cell r="A16322" t="str">
            <v>0444-07</v>
          </cell>
          <cell r="B16322" t="str">
            <v>GAB SUP BX-01</v>
          </cell>
          <cell r="C16322" t="str">
            <v>ROH</v>
          </cell>
          <cell r="D16322" t="str">
            <v>UN</v>
          </cell>
        </row>
        <row r="16323">
          <cell r="A16323" t="str">
            <v>0444-08</v>
          </cell>
          <cell r="B16323" t="str">
            <v>GAB SUP BX-02</v>
          </cell>
          <cell r="C16323" t="str">
            <v>ROH</v>
          </cell>
          <cell r="D16323" t="str">
            <v>UN</v>
          </cell>
        </row>
        <row r="16324">
          <cell r="A16324" t="str">
            <v>0444-09</v>
          </cell>
          <cell r="B16324" t="str">
            <v>GAB INF. BX-02</v>
          </cell>
          <cell r="C16324" t="str">
            <v>ROH</v>
          </cell>
          <cell r="D16324" t="str">
            <v>UN</v>
          </cell>
        </row>
        <row r="16325">
          <cell r="A16325" t="str">
            <v>0444-10</v>
          </cell>
          <cell r="B16325" t="str">
            <v>GAB SUP BX-03</v>
          </cell>
          <cell r="C16325" t="str">
            <v>ROH</v>
          </cell>
          <cell r="D16325" t="str">
            <v>UN</v>
          </cell>
        </row>
        <row r="16326">
          <cell r="A16326" t="str">
            <v>0444-11</v>
          </cell>
          <cell r="B16326" t="str">
            <v>GAB INF. BX-03</v>
          </cell>
          <cell r="C16326" t="str">
            <v>ROH</v>
          </cell>
          <cell r="D16326" t="str">
            <v>UN</v>
          </cell>
        </row>
        <row r="16327">
          <cell r="A16327" t="str">
            <v>0444-12</v>
          </cell>
          <cell r="B16327" t="str">
            <v>GAB D-03B</v>
          </cell>
          <cell r="C16327" t="str">
            <v>ROH</v>
          </cell>
          <cell r="D16327" t="str">
            <v>UN</v>
          </cell>
        </row>
        <row r="16328">
          <cell r="A16328" t="str">
            <v>0444-13</v>
          </cell>
          <cell r="B16328" t="str">
            <v>GAB D-03C</v>
          </cell>
          <cell r="C16328" t="str">
            <v>ROH</v>
          </cell>
          <cell r="D16328" t="str">
            <v>UN</v>
          </cell>
        </row>
        <row r="16329">
          <cell r="A16329" t="str">
            <v>0444-15</v>
          </cell>
          <cell r="B16329" t="str">
            <v>GAB D-05/D-05B/C</v>
          </cell>
          <cell r="C16329" t="str">
            <v>ROH</v>
          </cell>
          <cell r="D16329" t="str">
            <v>UN</v>
          </cell>
        </row>
        <row r="16330">
          <cell r="A16330" t="str">
            <v>0444-16</v>
          </cell>
          <cell r="B16330" t="str">
            <v>GAB SUP BX-06</v>
          </cell>
          <cell r="C16330" t="str">
            <v>ROH</v>
          </cell>
          <cell r="D16330" t="str">
            <v>UN</v>
          </cell>
        </row>
        <row r="16331">
          <cell r="A16331" t="str">
            <v>0444-17</v>
          </cell>
          <cell r="B16331" t="str">
            <v>GAB INF. BX-06/11/NBX-06/ NBX-11</v>
          </cell>
          <cell r="C16331" t="str">
            <v>ROH</v>
          </cell>
          <cell r="D16331" t="str">
            <v>UN</v>
          </cell>
        </row>
        <row r="16332">
          <cell r="A16332" t="str">
            <v>0444-18</v>
          </cell>
          <cell r="B16332" t="str">
            <v>GAB SUP BX-07</v>
          </cell>
          <cell r="C16332" t="str">
            <v>ROH</v>
          </cell>
          <cell r="D16332" t="str">
            <v>UN</v>
          </cell>
        </row>
        <row r="16333">
          <cell r="A16333" t="str">
            <v>0444-19</v>
          </cell>
          <cell r="B16333" t="str">
            <v>GAB INF. BX-07</v>
          </cell>
          <cell r="C16333" t="str">
            <v>ROH</v>
          </cell>
          <cell r="D16333" t="str">
            <v>UN</v>
          </cell>
        </row>
        <row r="16334">
          <cell r="A16334" t="str">
            <v>0444-20</v>
          </cell>
          <cell r="B16334" t="str">
            <v>GAB D-06</v>
          </cell>
          <cell r="C16334" t="str">
            <v>ROH</v>
          </cell>
          <cell r="D16334" t="str">
            <v>UN</v>
          </cell>
        </row>
        <row r="16335">
          <cell r="A16335" t="str">
            <v>0444-21</v>
          </cell>
          <cell r="B16335" t="str">
            <v>GAB SUP BX-04</v>
          </cell>
          <cell r="C16335" t="str">
            <v>ROH</v>
          </cell>
          <cell r="D16335" t="str">
            <v>UN</v>
          </cell>
        </row>
        <row r="16336">
          <cell r="A16336" t="str">
            <v>0444-22</v>
          </cell>
          <cell r="B16336" t="str">
            <v>GAB INF. BX-04</v>
          </cell>
          <cell r="C16336" t="str">
            <v>ROH</v>
          </cell>
          <cell r="D16336" t="str">
            <v>UN</v>
          </cell>
        </row>
        <row r="16337">
          <cell r="A16337" t="str">
            <v>0444-23</v>
          </cell>
          <cell r="B16337" t="str">
            <v>GRD LAT DIR. BX-04</v>
          </cell>
          <cell r="C16337" t="str">
            <v>ROH</v>
          </cell>
          <cell r="D16337" t="str">
            <v>UN</v>
          </cell>
        </row>
        <row r="16338">
          <cell r="A16338" t="str">
            <v>0444-24</v>
          </cell>
          <cell r="B16338" t="str">
            <v>GAB FRT BX-08</v>
          </cell>
          <cell r="C16338" t="str">
            <v>ROH</v>
          </cell>
          <cell r="D16338" t="str">
            <v>UN</v>
          </cell>
        </row>
        <row r="16339">
          <cell r="A16339" t="str">
            <v>0444-25</v>
          </cell>
          <cell r="B16339" t="str">
            <v>GAB INF. BX-08</v>
          </cell>
          <cell r="C16339" t="str">
            <v>ROH</v>
          </cell>
          <cell r="D16339" t="str">
            <v>UN</v>
          </cell>
        </row>
        <row r="16340">
          <cell r="A16340" t="str">
            <v>0444-26</v>
          </cell>
          <cell r="B16340" t="str">
            <v>GAB SUP BX-08</v>
          </cell>
          <cell r="C16340" t="str">
            <v>ROH</v>
          </cell>
          <cell r="D16340" t="str">
            <v>UN</v>
          </cell>
        </row>
        <row r="16341">
          <cell r="A16341" t="str">
            <v>0444-27</v>
          </cell>
          <cell r="B16341" t="str">
            <v>GAB D-02B</v>
          </cell>
          <cell r="C16341" t="str">
            <v>ROH</v>
          </cell>
          <cell r="D16341" t="str">
            <v>UN</v>
          </cell>
        </row>
        <row r="16342">
          <cell r="A16342" t="str">
            <v>0444-28</v>
          </cell>
          <cell r="B16342" t="str">
            <v>GAB SUP BX-09</v>
          </cell>
          <cell r="C16342" t="str">
            <v>ROH</v>
          </cell>
          <cell r="D16342" t="str">
            <v>UN</v>
          </cell>
        </row>
        <row r="16343">
          <cell r="A16343" t="str">
            <v>0444-29</v>
          </cell>
          <cell r="B16343" t="str">
            <v>GAB INF. BX-09</v>
          </cell>
          <cell r="C16343" t="str">
            <v>ROH</v>
          </cell>
          <cell r="D16343" t="str">
            <v>UN</v>
          </cell>
        </row>
        <row r="16344">
          <cell r="A16344" t="str">
            <v>0444-30</v>
          </cell>
          <cell r="B16344" t="str">
            <v>GAB SUP BX-11</v>
          </cell>
          <cell r="C16344" t="str">
            <v>ROH</v>
          </cell>
          <cell r="D16344" t="str">
            <v>UN</v>
          </cell>
        </row>
        <row r="16345">
          <cell r="A16345" t="str">
            <v>0444-31</v>
          </cell>
          <cell r="B16345" t="str">
            <v>GAB FRT TWB-01</v>
          </cell>
          <cell r="C16345" t="str">
            <v>ROH</v>
          </cell>
          <cell r="D16345" t="str">
            <v>UN</v>
          </cell>
        </row>
        <row r="16346">
          <cell r="A16346" t="str">
            <v>0444-32</v>
          </cell>
          <cell r="B16346" t="str">
            <v>GAB SUP TWB-01</v>
          </cell>
          <cell r="C16346" t="str">
            <v>ROH</v>
          </cell>
          <cell r="D16346" t="str">
            <v>UN</v>
          </cell>
        </row>
        <row r="16347">
          <cell r="A16347" t="str">
            <v>0444-33</v>
          </cell>
          <cell r="B16347" t="str">
            <v>GAB TRAS. TWB-01</v>
          </cell>
          <cell r="C16347" t="str">
            <v>ROH</v>
          </cell>
          <cell r="D16347" t="str">
            <v>UN</v>
          </cell>
        </row>
        <row r="16348">
          <cell r="A16348" t="str">
            <v>0444-34</v>
          </cell>
          <cell r="B16348" t="str">
            <v>GAB INF. TWB-01</v>
          </cell>
          <cell r="C16348" t="str">
            <v>ROH</v>
          </cell>
          <cell r="D16348" t="str">
            <v>UN</v>
          </cell>
        </row>
        <row r="16349">
          <cell r="A16349" t="str">
            <v>0444-35</v>
          </cell>
          <cell r="B16349" t="str">
            <v>GAB SUP BX-09B</v>
          </cell>
          <cell r="C16349" t="str">
            <v>ROH</v>
          </cell>
          <cell r="D16349" t="str">
            <v>UN</v>
          </cell>
        </row>
        <row r="16350">
          <cell r="A16350" t="str">
            <v>0444-36</v>
          </cell>
          <cell r="B16350" t="str">
            <v>CORPO DVD INFERIOR INJETADO 225MM</v>
          </cell>
          <cell r="C16350" t="str">
            <v>ROH</v>
          </cell>
          <cell r="D16350" t="str">
            <v>UN</v>
          </cell>
        </row>
        <row r="16351">
          <cell r="A16351" t="str">
            <v>0444-37</v>
          </cell>
          <cell r="B16351" t="str">
            <v>GAB D-11</v>
          </cell>
          <cell r="C16351" t="str">
            <v>ROH</v>
          </cell>
          <cell r="D16351" t="str">
            <v>UN</v>
          </cell>
        </row>
        <row r="16352">
          <cell r="A16352" t="str">
            <v>0444-38</v>
          </cell>
          <cell r="B16352" t="str">
            <v>GAB D-09</v>
          </cell>
          <cell r="C16352" t="str">
            <v>ROH</v>
          </cell>
          <cell r="D16352" t="str">
            <v>UN</v>
          </cell>
        </row>
        <row r="16353">
          <cell r="A16353" t="str">
            <v>0444-39</v>
          </cell>
          <cell r="B16353" t="str">
            <v>GAB SUP NBX-06</v>
          </cell>
          <cell r="C16353" t="str">
            <v>ROH</v>
          </cell>
          <cell r="D16353" t="str">
            <v>UN</v>
          </cell>
        </row>
        <row r="16354">
          <cell r="A16354" t="str">
            <v>0444-40</v>
          </cell>
          <cell r="B16354" t="str">
            <v>GAB SUP NBX-11</v>
          </cell>
          <cell r="C16354" t="str">
            <v>ROH</v>
          </cell>
          <cell r="D16354" t="str">
            <v>UN</v>
          </cell>
        </row>
        <row r="16355">
          <cell r="A16355" t="str">
            <v>0444-41</v>
          </cell>
          <cell r="B16355" t="str">
            <v>GAB D-10B</v>
          </cell>
          <cell r="C16355" t="str">
            <v>ROH</v>
          </cell>
          <cell r="D16355" t="str">
            <v>UN</v>
          </cell>
        </row>
        <row r="16356">
          <cell r="A16356" t="str">
            <v>0444-42</v>
          </cell>
          <cell r="B16356" t="str">
            <v>CORPO DVD INFERIOR GRAVADO 225MM</v>
          </cell>
          <cell r="C16356" t="str">
            <v>HALB</v>
          </cell>
          <cell r="D16356" t="str">
            <v>UN</v>
          </cell>
        </row>
        <row r="16357">
          <cell r="A16357" t="str">
            <v>0444-43</v>
          </cell>
          <cell r="B16357" t="str">
            <v>CORPO DVD INFERIOR INJETADO DVD D-21</v>
          </cell>
          <cell r="C16357" t="str">
            <v>HALB</v>
          </cell>
          <cell r="D16357" t="str">
            <v>UN</v>
          </cell>
        </row>
        <row r="16358">
          <cell r="A16358" t="str">
            <v>0444-44</v>
          </cell>
          <cell r="B16358" t="str">
            <v>MOLDURA PICK-UP DVD INJ DVD D21/D22</v>
          </cell>
          <cell r="C16358" t="str">
            <v>HALB</v>
          </cell>
          <cell r="D16358" t="str">
            <v>UN</v>
          </cell>
        </row>
        <row r="16359">
          <cell r="A16359" t="str">
            <v>0444-45</v>
          </cell>
          <cell r="B16359" t="str">
            <v>TAMPA SUP DVD D21/D22</v>
          </cell>
          <cell r="C16359" t="str">
            <v>HALB</v>
          </cell>
          <cell r="D16359" t="str">
            <v>UN</v>
          </cell>
        </row>
        <row r="16360">
          <cell r="A16360" t="str">
            <v>0444-46</v>
          </cell>
          <cell r="B16360" t="str">
            <v>PAINEL FRONTAL INJ DVD D-14</v>
          </cell>
          <cell r="C16360" t="str">
            <v>HALB</v>
          </cell>
          <cell r="D16360" t="str">
            <v>UN</v>
          </cell>
        </row>
        <row r="16361">
          <cell r="A16361" t="str">
            <v>0444-47</v>
          </cell>
          <cell r="B16361" t="str">
            <v>TECLAS COR PRATA DVD D-14</v>
          </cell>
          <cell r="C16361" t="str">
            <v>HALB</v>
          </cell>
          <cell r="D16361" t="str">
            <v>UN</v>
          </cell>
        </row>
        <row r="16362">
          <cell r="A16362" t="str">
            <v>0444-48</v>
          </cell>
          <cell r="B16362" t="str">
            <v>ORN COR PRATA PAINEL FRONTAL DVD D-14</v>
          </cell>
          <cell r="C16362" t="str">
            <v>HALB</v>
          </cell>
          <cell r="D16362" t="str">
            <v>UN</v>
          </cell>
        </row>
        <row r="16363">
          <cell r="A16363" t="str">
            <v>0444-51</v>
          </cell>
          <cell r="B16363" t="str">
            <v>PAINEL FRONTAL GRAVADO D-16</v>
          </cell>
          <cell r="C16363" t="str">
            <v>HALB</v>
          </cell>
          <cell r="D16363" t="str">
            <v>UN</v>
          </cell>
        </row>
        <row r="16364">
          <cell r="A16364" t="str">
            <v>0444-53</v>
          </cell>
          <cell r="B16364" t="str">
            <v>TAMPA SUP DVD D-16</v>
          </cell>
          <cell r="C16364" t="str">
            <v>HALB</v>
          </cell>
          <cell r="D16364" t="str">
            <v>UN</v>
          </cell>
        </row>
        <row r="16365">
          <cell r="A16365" t="str">
            <v>0444-54</v>
          </cell>
          <cell r="B16365" t="str">
            <v>SUPORTE DA PCI MIC DVD D-16</v>
          </cell>
          <cell r="C16365" t="str">
            <v>HALB</v>
          </cell>
          <cell r="D16365" t="str">
            <v>UN</v>
          </cell>
        </row>
        <row r="16366">
          <cell r="A16366" t="str">
            <v>0444-55</v>
          </cell>
          <cell r="B16366" t="str">
            <v>TECLAS PAINEL DVD</v>
          </cell>
          <cell r="C16366" t="str">
            <v>HALB</v>
          </cell>
          <cell r="D16366" t="str">
            <v>UN</v>
          </cell>
        </row>
        <row r="16367">
          <cell r="A16367" t="str">
            <v>0444-57</v>
          </cell>
          <cell r="B16367" t="str">
            <v>CORPO INFERIOR GRAVADO DVD D-16</v>
          </cell>
          <cell r="C16367" t="str">
            <v>HALB</v>
          </cell>
          <cell r="D16367" t="str">
            <v>UN</v>
          </cell>
        </row>
        <row r="16368">
          <cell r="A16368" t="str">
            <v>0444-58</v>
          </cell>
          <cell r="B16368" t="str">
            <v>MOLDURA PICK-UP INJ DVD [D-16]</v>
          </cell>
          <cell r="C16368" t="str">
            <v>HALB</v>
          </cell>
          <cell r="D16368" t="str">
            <v>UN</v>
          </cell>
        </row>
        <row r="16369">
          <cell r="A16369" t="str">
            <v>0444-59</v>
          </cell>
          <cell r="B16369" t="str">
            <v>MOLDURA PICK-UP GRAVADO DVD D-16</v>
          </cell>
          <cell r="C16369" t="str">
            <v>HALB</v>
          </cell>
          <cell r="D16369" t="str">
            <v>UN</v>
          </cell>
        </row>
        <row r="16370">
          <cell r="A16370" t="str">
            <v>0444-60</v>
          </cell>
          <cell r="B16370" t="str">
            <v>CORPO INFERIOR CR DVD D-16</v>
          </cell>
          <cell r="C16370" t="str">
            <v>HALB</v>
          </cell>
          <cell r="D16370" t="str">
            <v>UN</v>
          </cell>
        </row>
        <row r="16371">
          <cell r="A16371" t="str">
            <v>0444-61</v>
          </cell>
          <cell r="B16371" t="str">
            <v>CORPO SUP CR DVD D-16</v>
          </cell>
          <cell r="C16371" t="str">
            <v>HALB</v>
          </cell>
          <cell r="D16371" t="str">
            <v>UN</v>
          </cell>
        </row>
        <row r="16372">
          <cell r="A16372" t="str">
            <v>0444-62</v>
          </cell>
          <cell r="B16372" t="str">
            <v>TAMPA DA BATERIA CR DVD D-16</v>
          </cell>
          <cell r="C16372" t="str">
            <v>HALB</v>
          </cell>
          <cell r="D16372" t="str">
            <v>UN</v>
          </cell>
        </row>
        <row r="16373">
          <cell r="A16373" t="str">
            <v>0444-63</v>
          </cell>
          <cell r="B16373" t="str">
            <v>GAB PN TRAS. D-03D/E &amp; D-04A/B</v>
          </cell>
          <cell r="C16373" t="str">
            <v>ROH</v>
          </cell>
          <cell r="D16373" t="str">
            <v>UN</v>
          </cell>
        </row>
        <row r="16374">
          <cell r="A16374" t="str">
            <v>0444-64</v>
          </cell>
          <cell r="B16374" t="str">
            <v>MOLD. ALTO FAL LED[CM]</v>
          </cell>
          <cell r="C16374" t="str">
            <v>ROH</v>
          </cell>
          <cell r="D16374" t="str">
            <v>UN</v>
          </cell>
        </row>
        <row r="16375">
          <cell r="A16375" t="str">
            <v>0444-65</v>
          </cell>
          <cell r="B16375" t="str">
            <v>CP HORIZ. PLAS. PT[SB]</v>
          </cell>
          <cell r="C16375" t="str">
            <v>ROH</v>
          </cell>
          <cell r="D16375" t="str">
            <v>UN</v>
          </cell>
        </row>
        <row r="16376">
          <cell r="A16376" t="str">
            <v>0444-67</v>
          </cell>
          <cell r="B16376" t="str">
            <v>GRD PLAS. CZ AZUL GRAV. ALTOFAL[MCO]</v>
          </cell>
          <cell r="C16376" t="str">
            <v>ROH</v>
          </cell>
          <cell r="D16376" t="str">
            <v>UN</v>
          </cell>
        </row>
        <row r="16377">
          <cell r="A16377" t="str">
            <v>0444-68</v>
          </cell>
          <cell r="B16377" t="str">
            <v>GRD PLAS. CZ AZUL GRAV. TWEETER[MCO]</v>
          </cell>
          <cell r="C16377" t="str">
            <v>ROH</v>
          </cell>
          <cell r="D16377" t="str">
            <v>UN</v>
          </cell>
        </row>
        <row r="16378">
          <cell r="A16378" t="str">
            <v>0444-69</v>
          </cell>
          <cell r="B16378" t="str">
            <v>CP PRINC REVEST. PLAS. PT[MCO]</v>
          </cell>
          <cell r="C16378" t="str">
            <v>ROH</v>
          </cell>
          <cell r="D16378" t="str">
            <v>UN</v>
          </cell>
        </row>
        <row r="16379">
          <cell r="A16379" t="str">
            <v>0444-70</v>
          </cell>
          <cell r="B16379" t="str">
            <v>CP FRT ABS[SK]</v>
          </cell>
          <cell r="C16379" t="str">
            <v>ROH</v>
          </cell>
          <cell r="D16379" t="str">
            <v>UN</v>
          </cell>
        </row>
        <row r="16380">
          <cell r="A16380" t="str">
            <v>0444-72</v>
          </cell>
          <cell r="B16380" t="str">
            <v>MOLD. INT EVA 570X2X1[SK]</v>
          </cell>
          <cell r="C16380" t="str">
            <v>ROH</v>
          </cell>
          <cell r="D16380" t="str">
            <v>UN</v>
          </cell>
        </row>
        <row r="16381">
          <cell r="A16381" t="str">
            <v>0444-74</v>
          </cell>
          <cell r="B16381" t="str">
            <v>CP TRAS. ABS[SK]</v>
          </cell>
          <cell r="C16381" t="str">
            <v>ROH</v>
          </cell>
          <cell r="D16381" t="str">
            <v>UN</v>
          </cell>
        </row>
        <row r="16382">
          <cell r="A16382" t="str">
            <v>0444-77</v>
          </cell>
          <cell r="B16382" t="str">
            <v>PAINEL FRONTAL GRAVADO DVD D-18</v>
          </cell>
          <cell r="C16382" t="str">
            <v>HALB</v>
          </cell>
          <cell r="D16382" t="str">
            <v>UN</v>
          </cell>
        </row>
        <row r="16383">
          <cell r="A16383" t="str">
            <v>0444-78</v>
          </cell>
          <cell r="B16383" t="str">
            <v>CORPO C/ TWEETER, ACAB ALÇA</v>
          </cell>
          <cell r="C16383" t="str">
            <v>ROH</v>
          </cell>
          <cell r="D16383" t="str">
            <v>UN</v>
          </cell>
        </row>
        <row r="16384">
          <cell r="A16384" t="str">
            <v>0444-80</v>
          </cell>
          <cell r="B16384" t="str">
            <v>"GRD METAL. PT ALTO FAL 5""[HT]"</v>
          </cell>
          <cell r="C16384" t="str">
            <v>ROH</v>
          </cell>
          <cell r="D16384" t="str">
            <v>UN</v>
          </cell>
        </row>
        <row r="16385">
          <cell r="A16385" t="str">
            <v>0444-81</v>
          </cell>
          <cell r="B16385" t="str">
            <v>CP PLAS. PT SUP GRAV[AF]</v>
          </cell>
          <cell r="C16385" t="str">
            <v>ROH</v>
          </cell>
          <cell r="D16385" t="str">
            <v>UN</v>
          </cell>
        </row>
        <row r="16386">
          <cell r="A16386" t="str">
            <v>0444-82</v>
          </cell>
          <cell r="B16386" t="str">
            <v>GRD FRT METAL. LJ[SK]</v>
          </cell>
          <cell r="C16386" t="str">
            <v>ROH</v>
          </cell>
          <cell r="D16386" t="str">
            <v>UN</v>
          </cell>
        </row>
        <row r="16387">
          <cell r="A16387" t="str">
            <v>0444-83</v>
          </cell>
          <cell r="B16387" t="str">
            <v>GRD FRT METAL. LJ[SK]</v>
          </cell>
          <cell r="C16387" t="str">
            <v>ROH</v>
          </cell>
          <cell r="D16387" t="str">
            <v>UN</v>
          </cell>
        </row>
        <row r="16388">
          <cell r="A16388" t="str">
            <v>0444-85</v>
          </cell>
          <cell r="B16388" t="str">
            <v>ORN PAINEL FRONTAL DVD PRETO</v>
          </cell>
          <cell r="C16388" t="str">
            <v>HALB</v>
          </cell>
          <cell r="D16388" t="str">
            <v>UN</v>
          </cell>
        </row>
        <row r="16389">
          <cell r="A16389" t="str">
            <v>0444-86</v>
          </cell>
          <cell r="B16389" t="str">
            <v>TECLAS DVD PRETO</v>
          </cell>
          <cell r="C16389" t="str">
            <v>HALB</v>
          </cell>
          <cell r="D16389" t="str">
            <v>UN</v>
          </cell>
        </row>
        <row r="16390">
          <cell r="A16390" t="str">
            <v>0444-87</v>
          </cell>
          <cell r="B16390" t="str">
            <v>TECLAS AZUL DVD D21</v>
          </cell>
          <cell r="C16390" t="str">
            <v>HALB</v>
          </cell>
          <cell r="D16390" t="str">
            <v>UN</v>
          </cell>
        </row>
        <row r="16391">
          <cell r="A16391" t="str">
            <v>0444-89</v>
          </cell>
          <cell r="B16391" t="str">
            <v>PAINEL FRONTAL GRAVADO DVD D-22</v>
          </cell>
          <cell r="C16391" t="str">
            <v>HALB</v>
          </cell>
          <cell r="D16391" t="str">
            <v>UN</v>
          </cell>
        </row>
        <row r="16392">
          <cell r="A16392" t="str">
            <v>0444-90</v>
          </cell>
          <cell r="B16392" t="str">
            <v>ORN COR AZUL PAINEL FRONTAL DVD D-21</v>
          </cell>
          <cell r="C16392" t="str">
            <v>HALB</v>
          </cell>
          <cell r="D16392" t="str">
            <v>UN</v>
          </cell>
        </row>
        <row r="16393">
          <cell r="A16393" t="str">
            <v>0444-91</v>
          </cell>
          <cell r="B16393" t="str">
            <v>BOTÃO COMANDO INJ CM-400 ABS PRETO</v>
          </cell>
          <cell r="C16393" t="str">
            <v>HALB</v>
          </cell>
          <cell r="D16393" t="str">
            <v>UN</v>
          </cell>
        </row>
        <row r="16394">
          <cell r="A16394" t="str">
            <v>0444-92</v>
          </cell>
          <cell r="B16394" t="str">
            <v>SUPORTE DA BATERIA INJ CM-400 ABS PRETO</v>
          </cell>
          <cell r="C16394" t="str">
            <v>HALB</v>
          </cell>
          <cell r="D16394" t="str">
            <v>UN</v>
          </cell>
        </row>
        <row r="16395">
          <cell r="A16395" t="str">
            <v>0444-93</v>
          </cell>
          <cell r="B16395" t="str">
            <v>TAMPA PAINEL TRAS INJ CM-400 ABS PRETO</v>
          </cell>
          <cell r="C16395" t="str">
            <v>HALB</v>
          </cell>
          <cell r="D16395" t="str">
            <v>UN</v>
          </cell>
        </row>
        <row r="16396">
          <cell r="A16396" t="str">
            <v>0444-94</v>
          </cell>
          <cell r="B16396" t="str">
            <v>BOTÃO COMANDO INJ CM-700 ABS PRETO</v>
          </cell>
          <cell r="C16396" t="str">
            <v>HALB</v>
          </cell>
          <cell r="D16396" t="str">
            <v>UN</v>
          </cell>
        </row>
        <row r="16397">
          <cell r="A16397" t="str">
            <v>0444-95</v>
          </cell>
          <cell r="B16397" t="str">
            <v>RODA INJ CM-700 PP PRETO</v>
          </cell>
          <cell r="C16397" t="str">
            <v>HALB</v>
          </cell>
          <cell r="D16397" t="str">
            <v>UN</v>
          </cell>
        </row>
        <row r="16398">
          <cell r="A16398" t="str">
            <v>0444-96</v>
          </cell>
          <cell r="B16398" t="str">
            <v>RODA INJ CM-400 PP PRETO</v>
          </cell>
          <cell r="C16398" t="str">
            <v>HALB</v>
          </cell>
          <cell r="D16398" t="str">
            <v>UN</v>
          </cell>
        </row>
        <row r="16399">
          <cell r="A16399" t="str">
            <v>0449-01</v>
          </cell>
          <cell r="B16399" t="str">
            <v>ELEM AQUEC. 1000W 127V SUP-[AF]</v>
          </cell>
          <cell r="C16399" t="str">
            <v>ROH</v>
          </cell>
          <cell r="D16399" t="str">
            <v>UN</v>
          </cell>
        </row>
        <row r="16400">
          <cell r="A16400" t="str">
            <v>0449-02</v>
          </cell>
          <cell r="B16400" t="str">
            <v>ELEM AQUEC. 1000W 220V SUP-[AF]</v>
          </cell>
          <cell r="C16400" t="str">
            <v>ROH</v>
          </cell>
          <cell r="D16400" t="str">
            <v>UN</v>
          </cell>
        </row>
        <row r="16401">
          <cell r="A16401" t="str">
            <v>0449-03</v>
          </cell>
          <cell r="B16401" t="str">
            <v>ELEM AQUEC. 1200W127VFUS.TERMI.TF216[PP]</v>
          </cell>
          <cell r="C16401" t="str">
            <v>ROH</v>
          </cell>
          <cell r="D16401" t="str">
            <v>UN</v>
          </cell>
        </row>
        <row r="16402">
          <cell r="A16402" t="str">
            <v>0449-04</v>
          </cell>
          <cell r="B16402" t="str">
            <v>ELEM AQUEC. 1200W220VFUS.TERMI.TF216[PP]</v>
          </cell>
          <cell r="C16402" t="str">
            <v>ROH</v>
          </cell>
          <cell r="D16402" t="str">
            <v>UN</v>
          </cell>
        </row>
        <row r="16403">
          <cell r="A16403" t="str">
            <v>0449-05</v>
          </cell>
          <cell r="B16403" t="str">
            <v>ELEM AQUEC. 1811 550W 127V 50-[C]</v>
          </cell>
          <cell r="C16403" t="str">
            <v>ROH</v>
          </cell>
          <cell r="D16403" t="str">
            <v>UN</v>
          </cell>
        </row>
        <row r="16404">
          <cell r="A16404" t="str">
            <v>0449-06</v>
          </cell>
          <cell r="B16404" t="str">
            <v>ELEM AQUEC. 1811 550W 220V 50-[C]</v>
          </cell>
          <cell r="C16404" t="str">
            <v>ROH</v>
          </cell>
          <cell r="D16404" t="str">
            <v>UN</v>
          </cell>
        </row>
        <row r="16405">
          <cell r="A16405" t="str">
            <v>0449-07</v>
          </cell>
          <cell r="B16405" t="str">
            <v>PLC CZ CERAM TOURM PTC 45W 127-220V[P]</v>
          </cell>
          <cell r="C16405" t="str">
            <v>ROH</v>
          </cell>
          <cell r="D16405" t="str">
            <v>UN</v>
          </cell>
        </row>
        <row r="16406">
          <cell r="A16406" t="str">
            <v>0449-08</v>
          </cell>
          <cell r="B16406" t="str">
            <v>PLC CZ CERÂM TOURM PTC 45W MF58-204[P]</v>
          </cell>
          <cell r="C16406" t="str">
            <v>ROH</v>
          </cell>
          <cell r="D16406" t="str">
            <v>UN</v>
          </cell>
        </row>
        <row r="16407">
          <cell r="A16407" t="str">
            <v>0449-09</v>
          </cell>
          <cell r="B16407" t="str">
            <v>EL. AQUEC. 1500W 127V SUP-CJ[AF]</v>
          </cell>
          <cell r="C16407" t="str">
            <v>ROH</v>
          </cell>
          <cell r="D16407" t="str">
            <v>UN</v>
          </cell>
        </row>
        <row r="16408">
          <cell r="A16408" t="str">
            <v>0449-10</v>
          </cell>
          <cell r="B16408" t="str">
            <v>EL. AQUEC. 1500W 220V SUP-CJ[AF]</v>
          </cell>
          <cell r="C16408" t="str">
            <v>ROH</v>
          </cell>
          <cell r="D16408" t="str">
            <v>UN</v>
          </cell>
        </row>
        <row r="16409">
          <cell r="A16409" t="str">
            <v>0449-11</v>
          </cell>
          <cell r="B16409" t="str">
            <v>ELEM AQUEC. 430W 63,5V [FR-42]</v>
          </cell>
          <cell r="C16409" t="str">
            <v>ROH</v>
          </cell>
          <cell r="D16409" t="str">
            <v>UN</v>
          </cell>
        </row>
        <row r="16410">
          <cell r="A16410" t="str">
            <v>0449-111</v>
          </cell>
          <cell r="B16410" t="str">
            <v>ELEM AQUEC. 430W 63,5V VER. 02[FR-42]</v>
          </cell>
          <cell r="C16410" t="str">
            <v>ROH</v>
          </cell>
          <cell r="D16410" t="str">
            <v>UN</v>
          </cell>
        </row>
        <row r="16411">
          <cell r="A16411" t="str">
            <v>0449-12</v>
          </cell>
          <cell r="B16411" t="str">
            <v>ELEM AQUEC. 430W 110V [FR-42]</v>
          </cell>
          <cell r="C16411" t="str">
            <v>ROH</v>
          </cell>
          <cell r="D16411" t="str">
            <v>UN</v>
          </cell>
        </row>
        <row r="16412">
          <cell r="A16412" t="str">
            <v>0449-121</v>
          </cell>
          <cell r="B16412" t="str">
            <v>ELEM AQUEC. 430W 110V VER. 02[FR-42]</v>
          </cell>
          <cell r="C16412" t="str">
            <v>ROH</v>
          </cell>
          <cell r="D16412" t="str">
            <v>UN</v>
          </cell>
        </row>
        <row r="16413">
          <cell r="A16413" t="str">
            <v>0449-13</v>
          </cell>
          <cell r="B16413" t="str">
            <v>ELEM AQUEC. 370W 63,5V [FR-42]</v>
          </cell>
          <cell r="C16413" t="str">
            <v>ROH</v>
          </cell>
          <cell r="D16413" t="str">
            <v>UN</v>
          </cell>
        </row>
        <row r="16414">
          <cell r="A16414" t="str">
            <v>0449-131</v>
          </cell>
          <cell r="B16414" t="str">
            <v>ELEM AQUEC. 370W 63,5V VER. 02[FR-42]</v>
          </cell>
          <cell r="C16414" t="str">
            <v>ROH</v>
          </cell>
          <cell r="D16414" t="str">
            <v>UN</v>
          </cell>
        </row>
        <row r="16415">
          <cell r="A16415" t="str">
            <v>0449-14</v>
          </cell>
          <cell r="B16415" t="str">
            <v>ELEM AQUEC. 370W 110V [FR-42]</v>
          </cell>
          <cell r="C16415" t="str">
            <v>ROH</v>
          </cell>
          <cell r="D16415" t="str">
            <v>UN</v>
          </cell>
        </row>
        <row r="16416">
          <cell r="A16416" t="str">
            <v>0449-141</v>
          </cell>
          <cell r="B16416" t="str">
            <v>ELEM AQUEC. 370W 110V VER. 02[FR-42]</v>
          </cell>
          <cell r="C16416" t="str">
            <v>ROH</v>
          </cell>
          <cell r="D16416" t="str">
            <v>UN</v>
          </cell>
        </row>
        <row r="16417">
          <cell r="A16417" t="str">
            <v>0449-15</v>
          </cell>
          <cell r="B16417" t="str">
            <v>ELEM AQUEC. KSD 800W 127V 50-[C]</v>
          </cell>
          <cell r="C16417" t="str">
            <v>ROH</v>
          </cell>
          <cell r="D16417" t="str">
            <v>UN</v>
          </cell>
        </row>
        <row r="16418">
          <cell r="A16418" t="str">
            <v>0449-16</v>
          </cell>
          <cell r="B16418" t="str">
            <v>ELEM AQUEC. KSD 800W 220V 50-[C]</v>
          </cell>
          <cell r="C16418" t="str">
            <v>ROH</v>
          </cell>
          <cell r="D16418" t="str">
            <v>UN</v>
          </cell>
        </row>
        <row r="16419">
          <cell r="A16419" t="str">
            <v>0449-17</v>
          </cell>
          <cell r="B16419" t="str">
            <v>ELEMENTO DE AQUECIMENTO 450W 127V[FR-52]</v>
          </cell>
          <cell r="C16419" t="str">
            <v>ROH</v>
          </cell>
          <cell r="D16419" t="str">
            <v>UN</v>
          </cell>
        </row>
        <row r="16420">
          <cell r="A16420" t="str">
            <v>0449-171</v>
          </cell>
          <cell r="B16420" t="str">
            <v>ELEM. AQUEC. TR 63,5V 450W VER.02[FR-52]</v>
          </cell>
          <cell r="C16420" t="str">
            <v>ROH</v>
          </cell>
          <cell r="D16420" t="str">
            <v>UN</v>
          </cell>
        </row>
        <row r="16421">
          <cell r="A16421" t="str">
            <v>0449-172</v>
          </cell>
          <cell r="B16421" t="str">
            <v>ELEM. AQUEC. FR 63,5V 450W VER.02[FR-52]</v>
          </cell>
          <cell r="C16421" t="str">
            <v>ROH</v>
          </cell>
          <cell r="D16421" t="str">
            <v>UN</v>
          </cell>
        </row>
        <row r="16422">
          <cell r="A16422" t="str">
            <v>0449-18</v>
          </cell>
          <cell r="B16422" t="str">
            <v>ELEMENTO DE AQUECIMENTO 500W 220V[FR-52]</v>
          </cell>
          <cell r="C16422" t="str">
            <v>ROH</v>
          </cell>
          <cell r="D16422" t="str">
            <v>UN</v>
          </cell>
        </row>
        <row r="16423">
          <cell r="A16423" t="str">
            <v>0449-181</v>
          </cell>
          <cell r="B16423" t="str">
            <v>ELEM. AQUEC. TR 110V 500W VER.02[FR-52]</v>
          </cell>
          <cell r="C16423" t="str">
            <v>ROH</v>
          </cell>
          <cell r="D16423" t="str">
            <v>UN</v>
          </cell>
        </row>
        <row r="16424">
          <cell r="A16424" t="str">
            <v>0449-182</v>
          </cell>
          <cell r="B16424" t="str">
            <v>ELEM. AQUEC. FR 110V 500W VER.02[FR-52]</v>
          </cell>
          <cell r="C16424" t="str">
            <v>ROH</v>
          </cell>
          <cell r="D16424" t="str">
            <v>UN</v>
          </cell>
        </row>
        <row r="16425">
          <cell r="A16425" t="str">
            <v>0449-19</v>
          </cell>
          <cell r="B16425" t="str">
            <v>ELEM AQUEC. 1200W 127V SUP[CH]</v>
          </cell>
          <cell r="C16425" t="str">
            <v>ROH</v>
          </cell>
          <cell r="D16425" t="str">
            <v>UN</v>
          </cell>
        </row>
        <row r="16426">
          <cell r="A16426" t="str">
            <v>0449-20</v>
          </cell>
          <cell r="B16426" t="str">
            <v>ELEM AQUEC. 1500W 220V SUP[CH]</v>
          </cell>
          <cell r="C16426" t="str">
            <v>ROH</v>
          </cell>
          <cell r="D16426" t="str">
            <v>UN</v>
          </cell>
        </row>
        <row r="16427">
          <cell r="A16427" t="str">
            <v>0449-21</v>
          </cell>
          <cell r="B16427" t="str">
            <v>ELE  AQUEC. 1100W 220V FUS,RY192-CJ[PP]</v>
          </cell>
          <cell r="C16427" t="str">
            <v>ROH</v>
          </cell>
          <cell r="D16427" t="str">
            <v>UN</v>
          </cell>
        </row>
        <row r="16428">
          <cell r="A16428" t="str">
            <v>0449-22</v>
          </cell>
          <cell r="B16428" t="str">
            <v>ELEM AQUEC. 900W 127V [PE]</v>
          </cell>
          <cell r="C16428" t="str">
            <v>ROH</v>
          </cell>
          <cell r="D16428" t="str">
            <v>UN</v>
          </cell>
        </row>
        <row r="16429">
          <cell r="A16429" t="str">
            <v>0449-23</v>
          </cell>
          <cell r="B16429" t="str">
            <v>ELEM AQUEC. 900W 220V [PE]</v>
          </cell>
          <cell r="C16429" t="str">
            <v>ROH</v>
          </cell>
          <cell r="D16429" t="str">
            <v>UN</v>
          </cell>
        </row>
        <row r="16430">
          <cell r="A16430" t="str">
            <v>0449-24</v>
          </cell>
          <cell r="B16430" t="str">
            <v>ELEM AQUEC. 700W 127V [PE]</v>
          </cell>
          <cell r="C16430" t="str">
            <v>ROH</v>
          </cell>
          <cell r="D16430" t="str">
            <v>UN</v>
          </cell>
        </row>
        <row r="16431">
          <cell r="A16431" t="str">
            <v>0449-25</v>
          </cell>
          <cell r="B16431" t="str">
            <v>ELEM AQUEC. 700W 220V [PE]</v>
          </cell>
          <cell r="C16431" t="str">
            <v>ROH</v>
          </cell>
          <cell r="D16431" t="str">
            <v>UN</v>
          </cell>
        </row>
        <row r="16432">
          <cell r="A16432" t="str">
            <v>0449-26</v>
          </cell>
          <cell r="B16432" t="str">
            <v>ELEMENT AQUECIMENT 1475W127V60HZ SUP[AF]</v>
          </cell>
          <cell r="C16432" t="str">
            <v>ROH</v>
          </cell>
          <cell r="D16432" t="str">
            <v>UN</v>
          </cell>
        </row>
        <row r="16433">
          <cell r="A16433" t="str">
            <v>0449-27</v>
          </cell>
          <cell r="B16433" t="str">
            <v>ELEMENT AQUECIMENT 1475W220V60HZ SUP[AF]</v>
          </cell>
          <cell r="C16433" t="str">
            <v>ROH</v>
          </cell>
          <cell r="D16433" t="str">
            <v>UN</v>
          </cell>
        </row>
        <row r="16434">
          <cell r="A16434" t="str">
            <v>0449-28</v>
          </cell>
          <cell r="B16434" t="str">
            <v>BASE DIAMANTE AQUEC. 1200W 127V [F]</v>
          </cell>
          <cell r="C16434" t="str">
            <v>ROH</v>
          </cell>
          <cell r="D16434" t="str">
            <v>UN</v>
          </cell>
        </row>
        <row r="16435">
          <cell r="A16435" t="str">
            <v>0449-29</v>
          </cell>
          <cell r="B16435" t="str">
            <v>BASE DIAMANTE AQUEC. 2000W 220V [F]</v>
          </cell>
          <cell r="C16435" t="str">
            <v>ROH</v>
          </cell>
          <cell r="D16435" t="str">
            <v>UN</v>
          </cell>
        </row>
        <row r="16436">
          <cell r="A16436" t="str">
            <v>0449-30</v>
          </cell>
          <cell r="B16436" t="str">
            <v>CHAPA AQUEC ANTIADERE PR INF500W127V[PG]</v>
          </cell>
          <cell r="C16436" t="str">
            <v>ROH</v>
          </cell>
          <cell r="D16436" t="str">
            <v>UN</v>
          </cell>
        </row>
        <row r="16437">
          <cell r="A16437" t="str">
            <v>0449-31</v>
          </cell>
          <cell r="B16437" t="str">
            <v>CHAPA AQUEC ANTIADERE PR INF500W220V[PG]</v>
          </cell>
          <cell r="C16437" t="str">
            <v>ROH</v>
          </cell>
          <cell r="D16437" t="str">
            <v>UN</v>
          </cell>
        </row>
        <row r="16438">
          <cell r="A16438" t="str">
            <v>0449-32</v>
          </cell>
          <cell r="B16438" t="str">
            <v>CHAPA AQUEC ANTIADERE PR INF500W127V[PG]</v>
          </cell>
          <cell r="C16438" t="str">
            <v>ROH</v>
          </cell>
          <cell r="D16438" t="str">
            <v>UN</v>
          </cell>
        </row>
        <row r="16439">
          <cell r="A16439" t="str">
            <v>0449-33</v>
          </cell>
          <cell r="B16439" t="str">
            <v>CHAPA AQUEC ANTIADERE PR INF500W220V[PG]</v>
          </cell>
          <cell r="C16439" t="str">
            <v>ROH</v>
          </cell>
          <cell r="D16439" t="str">
            <v>UN</v>
          </cell>
        </row>
        <row r="16440">
          <cell r="A16440" t="str">
            <v>0449-34</v>
          </cell>
          <cell r="B16440" t="str">
            <v>ELE AQUEC.1200W127VFUS.TERMI.TF240°C[PP]</v>
          </cell>
          <cell r="C16440" t="str">
            <v>ROH</v>
          </cell>
          <cell r="D16440" t="str">
            <v>UN</v>
          </cell>
        </row>
        <row r="16441">
          <cell r="A16441" t="str">
            <v>0449-35</v>
          </cell>
          <cell r="B16441" t="str">
            <v>ELE AQUEC.1200W220VFUS.TERMI.TF192°C[PP]</v>
          </cell>
          <cell r="C16441" t="str">
            <v>ROH</v>
          </cell>
          <cell r="D16441" t="str">
            <v>UN</v>
          </cell>
        </row>
        <row r="16442">
          <cell r="A16442" t="str">
            <v>0449-36</v>
          </cell>
          <cell r="B16442" t="str">
            <v>CH. AQUEC.ANTIAD.TX-1 375W127V-[S]</v>
          </cell>
          <cell r="C16442" t="str">
            <v>ROH</v>
          </cell>
          <cell r="D16442" t="str">
            <v>UN</v>
          </cell>
        </row>
        <row r="16443">
          <cell r="A16443" t="str">
            <v>0449-37</v>
          </cell>
          <cell r="B16443" t="str">
            <v>CH. AQUEC. ANTIAD. TX-1 375W 110V-[S]</v>
          </cell>
          <cell r="C16443" t="str">
            <v>ROH</v>
          </cell>
          <cell r="D16443" t="str">
            <v>UN</v>
          </cell>
        </row>
        <row r="16444">
          <cell r="A16444" t="str">
            <v>0449-38</v>
          </cell>
          <cell r="B16444" t="str">
            <v>ELEM AQUEC. 325W 127V [FR]</v>
          </cell>
          <cell r="C16444" t="str">
            <v>ROH</v>
          </cell>
          <cell r="D16444" t="str">
            <v>UN</v>
          </cell>
        </row>
        <row r="16445">
          <cell r="A16445" t="str">
            <v>0449-39</v>
          </cell>
          <cell r="B16445" t="str">
            <v>ELEM AQUEC. 325W 220V [FR]</v>
          </cell>
          <cell r="C16445" t="str">
            <v>ROH</v>
          </cell>
          <cell r="D16445" t="str">
            <v>UN</v>
          </cell>
        </row>
        <row r="16446">
          <cell r="A16446" t="str">
            <v>0449-42</v>
          </cell>
          <cell r="B16446" t="str">
            <v>JARRA INOX VERMEL 2L 1200W 127V-[CE]</v>
          </cell>
          <cell r="C16446" t="str">
            <v>ROH</v>
          </cell>
          <cell r="D16446" t="str">
            <v>UN</v>
          </cell>
        </row>
        <row r="16447">
          <cell r="A16447" t="str">
            <v>0449-43</v>
          </cell>
          <cell r="B16447" t="str">
            <v>JARRA INOX VERMEL 2L 1500W 220V-[CE]</v>
          </cell>
          <cell r="C16447" t="str">
            <v>ROH</v>
          </cell>
          <cell r="D16447" t="str">
            <v>UN</v>
          </cell>
        </row>
        <row r="16448">
          <cell r="A16448" t="str">
            <v>0449-44</v>
          </cell>
          <cell r="B16448" t="str">
            <v>ELEMENT AQUECIMENT 1245W127V60HZ SUP[AF]</v>
          </cell>
          <cell r="C16448" t="str">
            <v>ROH</v>
          </cell>
          <cell r="D16448" t="str">
            <v>UN</v>
          </cell>
        </row>
        <row r="16449">
          <cell r="A16449" t="str">
            <v>0449-45</v>
          </cell>
          <cell r="B16449" t="str">
            <v>ELEMENT AQUECIMENT 1245W220V60HZ SUP[AF]</v>
          </cell>
          <cell r="C16449" t="str">
            <v>ROH</v>
          </cell>
          <cell r="D16449" t="str">
            <v>UN</v>
          </cell>
        </row>
        <row r="16450">
          <cell r="A16450" t="str">
            <v>0449-46</v>
          </cell>
          <cell r="B16450" t="str">
            <v>CH. AQUEC. ANTIAD. SUP900W127V[PG</v>
          </cell>
          <cell r="C16450" t="str">
            <v>ROH</v>
          </cell>
          <cell r="D16450" t="str">
            <v>UN</v>
          </cell>
        </row>
        <row r="16451">
          <cell r="A16451" t="str">
            <v>0449-47</v>
          </cell>
          <cell r="B16451" t="str">
            <v>CH AQUEC. ANTIAD. SUP1000W110V[PG</v>
          </cell>
          <cell r="C16451" t="str">
            <v>ROH</v>
          </cell>
          <cell r="D16451" t="str">
            <v>UN</v>
          </cell>
        </row>
        <row r="16452">
          <cell r="A16452" t="str">
            <v>0449-48</v>
          </cell>
          <cell r="B16452" t="str">
            <v>CH. AQUEC. ANTIAD. INF. 900W 127V[PG]</v>
          </cell>
          <cell r="C16452" t="str">
            <v>ROH</v>
          </cell>
          <cell r="D16452" t="str">
            <v>UN</v>
          </cell>
        </row>
        <row r="16453">
          <cell r="A16453" t="str">
            <v>0449-49</v>
          </cell>
          <cell r="B16453" t="str">
            <v>CH. AQUEC. ANTIAD. INF. 1000W 110V[PG]</v>
          </cell>
          <cell r="C16453" t="str">
            <v>ROH</v>
          </cell>
          <cell r="D16453" t="str">
            <v>UN</v>
          </cell>
        </row>
        <row r="16454">
          <cell r="A16454" t="str">
            <v>0449-50</v>
          </cell>
          <cell r="B16454" t="str">
            <v>CH. AQUEC. EL-232 375W 127V-CJ[S]</v>
          </cell>
          <cell r="C16454" t="str">
            <v>ROH</v>
          </cell>
          <cell r="D16454" t="str">
            <v>UN</v>
          </cell>
        </row>
        <row r="16455">
          <cell r="A16455" t="str">
            <v>0449-51</v>
          </cell>
          <cell r="B16455" t="str">
            <v>CH. AQUEC. EL-232 375W 110V-CJ[S]</v>
          </cell>
          <cell r="C16455" t="str">
            <v>ROH</v>
          </cell>
          <cell r="D16455" t="str">
            <v>UN</v>
          </cell>
        </row>
        <row r="16456">
          <cell r="A16456" t="str">
            <v>0449-52</v>
          </cell>
          <cell r="B16456" t="str">
            <v>EL AQUEC.127V500WTF240°C TERM.TF105°C[C]</v>
          </cell>
          <cell r="C16456" t="str">
            <v>ROH</v>
          </cell>
          <cell r="D16456" t="str">
            <v>UN</v>
          </cell>
        </row>
        <row r="16457">
          <cell r="A16457" t="str">
            <v>0449-53</v>
          </cell>
          <cell r="B16457" t="str">
            <v>EL AQUEC.220V500WTF240°C TERM.TF105°C[C]</v>
          </cell>
          <cell r="C16457" t="str">
            <v>ROH</v>
          </cell>
          <cell r="D16457" t="str">
            <v>UN</v>
          </cell>
        </row>
        <row r="16458">
          <cell r="A16458" t="str">
            <v>0449-54</v>
          </cell>
          <cell r="B16458" t="str">
            <v>ELEMENTO DE AQUECIMENTO 1875W 127V [AFN]</v>
          </cell>
          <cell r="C16458" t="str">
            <v>ROH</v>
          </cell>
          <cell r="D16458" t="str">
            <v>UN</v>
          </cell>
        </row>
        <row r="16459">
          <cell r="A16459" t="str">
            <v>0449-55</v>
          </cell>
          <cell r="B16459" t="str">
            <v>ELEMENTO DE AQUECIMENTO 1875W 220V [AFN]</v>
          </cell>
          <cell r="C16459" t="str">
            <v>ROH</v>
          </cell>
          <cell r="D16459" t="str">
            <v>UN</v>
          </cell>
        </row>
        <row r="16460">
          <cell r="A16460" t="str">
            <v>0449-56</v>
          </cell>
          <cell r="B16460" t="str">
            <v>SC AQUECEDOR CAFET 127V 550W[CN-01-20X]</v>
          </cell>
          <cell r="C16460" t="str">
            <v>ROH</v>
          </cell>
          <cell r="D16460" t="str">
            <v>UN</v>
          </cell>
        </row>
        <row r="16461">
          <cell r="A16461" t="str">
            <v>0449-57</v>
          </cell>
          <cell r="B16461" t="str">
            <v>SC AQUECEDOR CAFET 220V 550W[CN-01-20X]</v>
          </cell>
          <cell r="C16461" t="str">
            <v>ROH</v>
          </cell>
          <cell r="D16461" t="str">
            <v>UN</v>
          </cell>
        </row>
        <row r="16462">
          <cell r="A16462" t="str">
            <v>0449-58</v>
          </cell>
          <cell r="B16462" t="str">
            <v>ELEM AQUEC 1475W 127V 60HZ C/SUP[AFN-40]</v>
          </cell>
          <cell r="C16462" t="str">
            <v>ROH</v>
          </cell>
          <cell r="D16462" t="str">
            <v>UN</v>
          </cell>
        </row>
        <row r="16463">
          <cell r="A16463" t="str">
            <v>0449-59</v>
          </cell>
          <cell r="B16463" t="str">
            <v>ELEM AQUEC 1475W 220V 60HZ C/SUP[AFN-40]</v>
          </cell>
          <cell r="C16463" t="str">
            <v>ROH</v>
          </cell>
          <cell r="D16463" t="str">
            <v>UN</v>
          </cell>
        </row>
        <row r="16464">
          <cell r="A16464" t="str">
            <v>0449-60</v>
          </cell>
          <cell r="B16464" t="str">
            <v>CHAPA AQUEC ANTIADERE VR INF500W127V[PG]</v>
          </cell>
          <cell r="C16464" t="str">
            <v>ROH</v>
          </cell>
          <cell r="D16464" t="str">
            <v>UN</v>
          </cell>
        </row>
        <row r="16465">
          <cell r="A16465" t="str">
            <v>0449-61</v>
          </cell>
          <cell r="B16465" t="str">
            <v>CHAPA AQUEC ANTIADERE VR INF500W220V[PG]</v>
          </cell>
          <cell r="C16465" t="str">
            <v>ROH</v>
          </cell>
          <cell r="D16465" t="str">
            <v>UN</v>
          </cell>
        </row>
        <row r="16466">
          <cell r="A16466" t="str">
            <v>0449-62</v>
          </cell>
          <cell r="B16466" t="str">
            <v>CHAPA AQUEC ANTIADERE VR INF500W127V[PG]</v>
          </cell>
          <cell r="C16466" t="str">
            <v>ROH</v>
          </cell>
          <cell r="D16466" t="str">
            <v>UN</v>
          </cell>
        </row>
        <row r="16467">
          <cell r="A16467" t="str">
            <v>0449-63</v>
          </cell>
          <cell r="B16467" t="str">
            <v>CHAPA AQUEC ANTIADERE VR INF500W220V[PG]</v>
          </cell>
          <cell r="C16467" t="str">
            <v>ROH</v>
          </cell>
          <cell r="D16467" t="str">
            <v>UN</v>
          </cell>
        </row>
        <row r="16468">
          <cell r="A16468" t="str">
            <v>0449-64</v>
          </cell>
          <cell r="B16468" t="str">
            <v>ELE AQUEC. BL02 550W 127V FUS.TF240°C[C]</v>
          </cell>
          <cell r="C16468" t="str">
            <v>ROH</v>
          </cell>
          <cell r="D16468" t="str">
            <v>UN</v>
          </cell>
        </row>
        <row r="16469">
          <cell r="A16469" t="str">
            <v>0449-65</v>
          </cell>
          <cell r="B16469" t="str">
            <v>ELE AQUEC. BL02 550W 220V FUS.TF240°C[C]</v>
          </cell>
          <cell r="C16469" t="str">
            <v>ROH</v>
          </cell>
          <cell r="D16469" t="str">
            <v>UN</v>
          </cell>
        </row>
        <row r="16470">
          <cell r="A16470" t="str">
            <v>0449-66</v>
          </cell>
          <cell r="B16470" t="str">
            <v>CH. AQUEC. METAL. GRAF.[C]</v>
          </cell>
          <cell r="C16470" t="str">
            <v>ROH</v>
          </cell>
          <cell r="D16470" t="str">
            <v>UN</v>
          </cell>
        </row>
        <row r="16471">
          <cell r="A16471" t="str">
            <v>0449-67</v>
          </cell>
          <cell r="B16471" t="str">
            <v>ELE AQUEC. BL02 800W 127V FUS.TF216°C[C]</v>
          </cell>
          <cell r="C16471" t="str">
            <v>ROH</v>
          </cell>
          <cell r="D16471" t="str">
            <v>UN</v>
          </cell>
        </row>
        <row r="16472">
          <cell r="A16472" t="str">
            <v>0449-68</v>
          </cell>
          <cell r="B16472" t="str">
            <v>ELE AQUEC. BL02 800W220VFUS.TF216°C[C]</v>
          </cell>
          <cell r="C16472" t="str">
            <v>ROH</v>
          </cell>
          <cell r="D16472" t="str">
            <v>UN</v>
          </cell>
        </row>
        <row r="16473">
          <cell r="A16473" t="str">
            <v>0449-70</v>
          </cell>
          <cell r="B16473" t="str">
            <v>SC AQUECEDOR CAFET 127V 600W[CN-01-20X]</v>
          </cell>
          <cell r="C16473" t="str">
            <v>ROH</v>
          </cell>
          <cell r="D16473" t="str">
            <v>UN</v>
          </cell>
        </row>
        <row r="16474">
          <cell r="A16474" t="str">
            <v>0449-71</v>
          </cell>
          <cell r="B16474" t="str">
            <v>SC AQUECEDOR CAFET 220V 600W[CN-01-20X]</v>
          </cell>
          <cell r="C16474" t="str">
            <v>ROH</v>
          </cell>
          <cell r="D16474" t="str">
            <v>UN</v>
          </cell>
        </row>
        <row r="16475">
          <cell r="A16475" t="str">
            <v>0449-72</v>
          </cell>
          <cell r="B16475" t="str">
            <v>CH. AQUEC. METAL. GRAF.[C]</v>
          </cell>
          <cell r="C16475" t="str">
            <v>ROH</v>
          </cell>
          <cell r="D16475" t="str">
            <v>UN</v>
          </cell>
        </row>
        <row r="16476">
          <cell r="A16476" t="str">
            <v>0449-73</v>
          </cell>
          <cell r="B16476" t="str">
            <v>CH. AQUEC. METAL. GRAF.[C]</v>
          </cell>
          <cell r="C16476" t="str">
            <v>ROH</v>
          </cell>
          <cell r="D16476" t="str">
            <v>UN</v>
          </cell>
        </row>
        <row r="16477">
          <cell r="A16477" t="str">
            <v>0449-74</v>
          </cell>
          <cell r="B16477" t="str">
            <v>PLC GOLD ROSE CERAM PTC 45W 127-220V[P]</v>
          </cell>
          <cell r="C16477" t="str">
            <v>ROH</v>
          </cell>
          <cell r="D16477" t="str">
            <v>UN</v>
          </cell>
        </row>
        <row r="16478">
          <cell r="A16478" t="str">
            <v>0449-75</v>
          </cell>
          <cell r="B16478" t="str">
            <v>PLC GOLD ROS CERÂM TOURMAL PTC 45WNTC[P]</v>
          </cell>
          <cell r="C16478" t="str">
            <v>ROH</v>
          </cell>
          <cell r="D16478" t="str">
            <v>UN</v>
          </cell>
        </row>
        <row r="16479">
          <cell r="A16479" t="str">
            <v>0449-76</v>
          </cell>
          <cell r="B16479" t="str">
            <v>ELEMENTO AQUECIM 1900W 127V 60HZ[AFN-80]</v>
          </cell>
          <cell r="C16479" t="str">
            <v>ROH</v>
          </cell>
          <cell r="D16479" t="str">
            <v>UN</v>
          </cell>
        </row>
        <row r="16480">
          <cell r="A16480" t="str">
            <v>0449-77</v>
          </cell>
          <cell r="B16480" t="str">
            <v>ELEMENTO AQUECIM 1900W 220V 60HZ[AFN-80]</v>
          </cell>
          <cell r="C16480" t="str">
            <v>ROH</v>
          </cell>
          <cell r="D16480" t="str">
            <v>UN</v>
          </cell>
        </row>
        <row r="16481">
          <cell r="A16481" t="str">
            <v>0449-78</v>
          </cell>
          <cell r="B16481" t="str">
            <v>ELEM AQUE+GRILL(CIMA/BAIXO)127V[SN-01]NV</v>
          </cell>
          <cell r="C16481" t="str">
            <v>ROH</v>
          </cell>
          <cell r="D16481" t="str">
            <v>UN</v>
          </cell>
        </row>
        <row r="16482">
          <cell r="A16482" t="str">
            <v>0449-79</v>
          </cell>
          <cell r="B16482" t="str">
            <v>ELEM AQUE+GRILL(CIMA/BAIXO)220V[SN-01]NV</v>
          </cell>
          <cell r="C16482" t="str">
            <v>ROH</v>
          </cell>
          <cell r="D16482" t="str">
            <v>UN</v>
          </cell>
        </row>
        <row r="16483">
          <cell r="A16483" t="str">
            <v>0449-80</v>
          </cell>
          <cell r="B16483" t="str">
            <v>ELEMENTO DE AQUECIMENTO 1700W 120V 60HZ</v>
          </cell>
          <cell r="C16483" t="str">
            <v>ROH</v>
          </cell>
          <cell r="D16483" t="str">
            <v>UN</v>
          </cell>
        </row>
        <row r="16484">
          <cell r="A16484" t="str">
            <v>0449-81</v>
          </cell>
          <cell r="B16484" t="str">
            <v>ELEMENTO DE AQUECIMENTO 127V [AFN-60]</v>
          </cell>
          <cell r="C16484" t="str">
            <v>ROH</v>
          </cell>
          <cell r="D16484" t="str">
            <v>UN</v>
          </cell>
        </row>
        <row r="16485">
          <cell r="A16485" t="str">
            <v>0449-82</v>
          </cell>
          <cell r="B16485" t="str">
            <v>ELEMENTO DE AQUECIMENTO 220V [AFN-60]</v>
          </cell>
          <cell r="C16485" t="str">
            <v>ROH</v>
          </cell>
          <cell r="D16485" t="str">
            <v>UN</v>
          </cell>
        </row>
        <row r="16486">
          <cell r="A16486" t="str">
            <v>0449-83</v>
          </cell>
          <cell r="B16486" t="str">
            <v>ELEMENTO AQUECIM 1900W 127V [AFN-80]VER2</v>
          </cell>
          <cell r="C16486" t="str">
            <v>ROH</v>
          </cell>
          <cell r="D16486" t="str">
            <v>UN</v>
          </cell>
        </row>
        <row r="16487">
          <cell r="A16487" t="str">
            <v>0449-84</v>
          </cell>
          <cell r="B16487" t="str">
            <v>ELEMENTO AQUECIM 1900W 220V [AFN-80]VER2</v>
          </cell>
          <cell r="C16487" t="str">
            <v>ROH</v>
          </cell>
          <cell r="D16487" t="str">
            <v>UN</v>
          </cell>
        </row>
        <row r="16488">
          <cell r="A16488" t="str">
            <v>0449-85</v>
          </cell>
          <cell r="B16488" t="str">
            <v>ELEMENTO AQUECIMENTO 1950W 127V [AFON]</v>
          </cell>
          <cell r="C16488" t="str">
            <v>ROH</v>
          </cell>
          <cell r="D16488" t="str">
            <v>UN</v>
          </cell>
        </row>
        <row r="16489">
          <cell r="A16489" t="str">
            <v>0449-86</v>
          </cell>
          <cell r="B16489" t="str">
            <v>ELEMENTO AQUECIMENTO 1950W 220V [AFON]</v>
          </cell>
          <cell r="C16489" t="str">
            <v>ROH</v>
          </cell>
          <cell r="D16489" t="str">
            <v>UN</v>
          </cell>
        </row>
        <row r="16490">
          <cell r="A16490" t="str">
            <v>0449-87</v>
          </cell>
          <cell r="B16490" t="str">
            <v>ELEMENT AQUECIMENT 1475W127V60HZ SUP[AF]</v>
          </cell>
          <cell r="C16490" t="str">
            <v>ROH</v>
          </cell>
          <cell r="D16490" t="str">
            <v>UN</v>
          </cell>
        </row>
        <row r="16491">
          <cell r="A16491" t="str">
            <v>0449-88</v>
          </cell>
          <cell r="B16491" t="str">
            <v>ELEMENT AQUECIMENT 1475W220V60HZ SUP[AF]</v>
          </cell>
          <cell r="C16491" t="str">
            <v>ROH</v>
          </cell>
          <cell r="D16491" t="str">
            <v>UN</v>
          </cell>
        </row>
        <row r="16492">
          <cell r="A16492" t="str">
            <v>0449-89</v>
          </cell>
          <cell r="B16492" t="str">
            <v>ELEMENTO AQUECIMENTO 2140W 220V [AFON]</v>
          </cell>
          <cell r="C16492" t="str">
            <v>ROH</v>
          </cell>
          <cell r="D16492" t="str">
            <v>UN</v>
          </cell>
        </row>
        <row r="16493">
          <cell r="A16493" t="str">
            <v>0449-90</v>
          </cell>
          <cell r="B16493" t="str">
            <v>ELEMENTO AQUECIMENTO 1000W 127V 60HZ[PE]</v>
          </cell>
          <cell r="C16493" t="str">
            <v>ROH</v>
          </cell>
          <cell r="D16493" t="str">
            <v>UN</v>
          </cell>
        </row>
        <row r="16494">
          <cell r="A16494" t="str">
            <v>0449-91</v>
          </cell>
          <cell r="B16494" t="str">
            <v>ELEMENTO AQUECIMENTO 1000W 220V 60HZ[PE]</v>
          </cell>
          <cell r="C16494" t="str">
            <v>ROH</v>
          </cell>
          <cell r="D16494" t="str">
            <v>UN</v>
          </cell>
        </row>
        <row r="16495">
          <cell r="A16495" t="str">
            <v>0449-92</v>
          </cell>
          <cell r="B16495" t="str">
            <v>NTC SUP MET PARAFUSO CABO 2VIAS CT 115MM</v>
          </cell>
          <cell r="C16495" t="str">
            <v>ROH</v>
          </cell>
          <cell r="D16495" t="str">
            <v>UN</v>
          </cell>
        </row>
        <row r="16496">
          <cell r="A16496" t="str">
            <v>0449-93</v>
          </cell>
          <cell r="B16496" t="str">
            <v>CALDEIRA ELÉTR CM8502 127V 1200W 60HZ[C]</v>
          </cell>
          <cell r="C16496" t="str">
            <v>ROH</v>
          </cell>
          <cell r="D16496" t="str">
            <v>UN</v>
          </cell>
        </row>
        <row r="16497">
          <cell r="A16497" t="str">
            <v>0449-94</v>
          </cell>
          <cell r="B16497" t="str">
            <v>CALDEIRA ELÉTR CM8502 220V 1200W 60HZ[C]</v>
          </cell>
          <cell r="C16497" t="str">
            <v>ROH</v>
          </cell>
          <cell r="D16497" t="str">
            <v>UN</v>
          </cell>
        </row>
        <row r="16498">
          <cell r="A16498" t="str">
            <v>0449-95</v>
          </cell>
          <cell r="B16498" t="str">
            <v>ELEMENTO AQUECIMENTO 1750W 120V [AFON]UL</v>
          </cell>
          <cell r="C16498" t="str">
            <v>ROH</v>
          </cell>
          <cell r="D16498" t="str">
            <v>UN</v>
          </cell>
        </row>
        <row r="16499">
          <cell r="A16499" t="str">
            <v>0449-96</v>
          </cell>
          <cell r="B16499" t="str">
            <v>ELEM AQUEC 1475W 127V 60HZ [AFN-40] VER2</v>
          </cell>
          <cell r="C16499" t="str">
            <v>ROH</v>
          </cell>
          <cell r="D16499" t="str">
            <v>UN</v>
          </cell>
        </row>
        <row r="16500">
          <cell r="A16500" t="str">
            <v>0449-97</v>
          </cell>
          <cell r="B16500" t="str">
            <v>ELEM AQUEC 1475W 220V 60HZ [AFN-40] VER2</v>
          </cell>
          <cell r="C16500" t="str">
            <v>ROH</v>
          </cell>
          <cell r="D16500" t="str">
            <v>UN</v>
          </cell>
        </row>
        <row r="16501">
          <cell r="A16501" t="str">
            <v>0449-98</v>
          </cell>
          <cell r="B16501" t="str">
            <v>NTC SUPORT SILICONE CABO 2-VIAS CT 300MM</v>
          </cell>
          <cell r="C16501" t="str">
            <v>ROH</v>
          </cell>
          <cell r="D16501" t="str">
            <v>UN</v>
          </cell>
        </row>
        <row r="16502">
          <cell r="A16502" t="str">
            <v>0449-99</v>
          </cell>
          <cell r="B16502" t="str">
            <v>NTC SUP MET PARAFUSO CABO 2VIAS CT 180MM</v>
          </cell>
          <cell r="C16502" t="str">
            <v>ROH</v>
          </cell>
          <cell r="D16502" t="str">
            <v>UN</v>
          </cell>
        </row>
        <row r="16503">
          <cell r="A16503" t="str">
            <v>0450-44</v>
          </cell>
          <cell r="B16503" t="str">
            <v>PAINEL SEM TECLAS GRAV SUB-MONT NBX-13</v>
          </cell>
          <cell r="C16503" t="str">
            <v>HALB</v>
          </cell>
          <cell r="D16503" t="str">
            <v>UN</v>
          </cell>
        </row>
        <row r="16504">
          <cell r="A16504" t="str">
            <v>0450-45</v>
          </cell>
          <cell r="B16504" t="str">
            <v>PAINEL SEM TECLAS GRAV SUB-MONT BX-19</v>
          </cell>
          <cell r="C16504" t="str">
            <v>HALB</v>
          </cell>
          <cell r="D16504" t="str">
            <v>UN</v>
          </cell>
        </row>
        <row r="16505">
          <cell r="A16505" t="str">
            <v>0450-46</v>
          </cell>
          <cell r="B16505" t="str">
            <v>PAINEL GRAV SUB-MONTADO NBX-17</v>
          </cell>
          <cell r="C16505" t="str">
            <v>HALB</v>
          </cell>
          <cell r="D16505" t="str">
            <v>UN</v>
          </cell>
        </row>
        <row r="16506">
          <cell r="A16506" t="str">
            <v>0450-47</v>
          </cell>
          <cell r="B16506" t="str">
            <v>PAINEL SEM TECLAS GRAV SUB-MONT BX-18</v>
          </cell>
          <cell r="C16506" t="str">
            <v>HALB</v>
          </cell>
          <cell r="D16506" t="str">
            <v>UN</v>
          </cell>
        </row>
        <row r="16507">
          <cell r="A16507" t="str">
            <v>0450-48</v>
          </cell>
          <cell r="B16507" t="str">
            <v>PAINEL GRAV SUB-MONTADO BX-20</v>
          </cell>
          <cell r="C16507" t="str">
            <v>HALB</v>
          </cell>
          <cell r="D16507" t="str">
            <v>UN</v>
          </cell>
        </row>
        <row r="16508">
          <cell r="A16508" t="str">
            <v>0450-49</v>
          </cell>
          <cell r="B16508" t="str">
            <v>PAINEL S/ TECLAS GRAV SUB-MONT BX-21</v>
          </cell>
          <cell r="C16508" t="str">
            <v>HALB</v>
          </cell>
          <cell r="D16508" t="str">
            <v>UN</v>
          </cell>
        </row>
        <row r="16509">
          <cell r="A16509" t="str">
            <v>0450-53</v>
          </cell>
          <cell r="B16509" t="str">
            <v>SUB-CONJ TAMPA CD GRAV + ORN CD NBX-13</v>
          </cell>
          <cell r="C16509" t="str">
            <v>HALB</v>
          </cell>
          <cell r="D16509" t="str">
            <v>UN</v>
          </cell>
        </row>
        <row r="16510">
          <cell r="A16510" t="str">
            <v>0450-56</v>
          </cell>
          <cell r="B16510" t="str">
            <v>SUB-CONJ TAMPA CD GRAV + ORN CD BX-18</v>
          </cell>
          <cell r="C16510" t="str">
            <v>HALB</v>
          </cell>
          <cell r="D16510" t="str">
            <v>UN</v>
          </cell>
        </row>
        <row r="16511">
          <cell r="A16511" t="str">
            <v>0455-01</v>
          </cell>
          <cell r="B16511" t="str">
            <v>CONJUNTO ESPECIAL KT-87 127V/60Hz</v>
          </cell>
          <cell r="C16511" t="str">
            <v>FERT</v>
          </cell>
          <cell r="D16511" t="str">
            <v>UN</v>
          </cell>
        </row>
        <row r="16512">
          <cell r="A16512" t="str">
            <v>0455-02</v>
          </cell>
          <cell r="B16512" t="str">
            <v>CONJUNTO ESPECIAL KT-87 220V/60Hz</v>
          </cell>
          <cell r="C16512" t="str">
            <v>FERT</v>
          </cell>
          <cell r="D16512" t="str">
            <v>UN</v>
          </cell>
        </row>
        <row r="16513">
          <cell r="A16513" t="str">
            <v>0465-01</v>
          </cell>
          <cell r="B16513" t="str">
            <v>VENT 30CM VPS-30 127V/60Hz</v>
          </cell>
          <cell r="C16513" t="str">
            <v>FERT</v>
          </cell>
          <cell r="D16513" t="str">
            <v>UN</v>
          </cell>
        </row>
        <row r="16514">
          <cell r="A16514" t="str">
            <v>0465-02</v>
          </cell>
          <cell r="B16514" t="str">
            <v>VENT 30CM VPS-30 220V/60Hz</v>
          </cell>
          <cell r="C16514" t="str">
            <v>FERT</v>
          </cell>
          <cell r="D16514" t="str">
            <v>UN</v>
          </cell>
        </row>
        <row r="16515">
          <cell r="A16515" t="str">
            <v>0470-03</v>
          </cell>
          <cell r="B16515" t="str">
            <v>SUB-CONJ MONT TABLET TB-18X BIVOLT KIDS</v>
          </cell>
          <cell r="C16515" t="str">
            <v>HALB</v>
          </cell>
          <cell r="D16515" t="str">
            <v>UN</v>
          </cell>
        </row>
        <row r="16516">
          <cell r="A16516" t="str">
            <v>0471-02</v>
          </cell>
          <cell r="B16516" t="str">
            <v>SC JARRA  E-01 ESPREMEDOR BR</v>
          </cell>
          <cell r="C16516" t="str">
            <v>HALB</v>
          </cell>
          <cell r="D16516" t="str">
            <v>UN</v>
          </cell>
        </row>
        <row r="16517">
          <cell r="A16517" t="str">
            <v>0471-04</v>
          </cell>
          <cell r="B16517" t="str">
            <v>SC JARRA E-02 PREMIUM</v>
          </cell>
          <cell r="C16517" t="str">
            <v>HALB</v>
          </cell>
          <cell r="D16517" t="str">
            <v>UN</v>
          </cell>
        </row>
        <row r="16518">
          <cell r="A16518" t="str">
            <v>0471-07</v>
          </cell>
          <cell r="B16518" t="str">
            <v>SC JARRA E-03 ESPREMEDOR ULTRA</v>
          </cell>
          <cell r="C16518" t="str">
            <v>HALB</v>
          </cell>
          <cell r="D16518" t="str">
            <v>UN</v>
          </cell>
        </row>
        <row r="16519">
          <cell r="A16519" t="str">
            <v>0471-08</v>
          </cell>
          <cell r="B16519" t="str">
            <v>RESERVATÓRIO DO EXTRATOR PR [E-10]</v>
          </cell>
          <cell r="C16519" t="str">
            <v>HALB</v>
          </cell>
          <cell r="D16519" t="str">
            <v>UN</v>
          </cell>
        </row>
        <row r="16520">
          <cell r="A16520" t="str">
            <v>0471-11</v>
          </cell>
          <cell r="B16520" t="str">
            <v>RESERVATÓRIO DO EXTRATOR BR [E-09]</v>
          </cell>
          <cell r="C16520" t="str">
            <v>HALB</v>
          </cell>
          <cell r="D16520" t="str">
            <v>UN</v>
          </cell>
        </row>
        <row r="16521">
          <cell r="A16521" t="str">
            <v>0471-25</v>
          </cell>
          <cell r="B16521" t="str">
            <v>RESERVATORIO DO EXTRATOR VERMELHO E-24</v>
          </cell>
          <cell r="C16521" t="str">
            <v>HALB</v>
          </cell>
          <cell r="D16521" t="str">
            <v>UN</v>
          </cell>
        </row>
        <row r="16522">
          <cell r="A16522" t="str">
            <v>0471-32</v>
          </cell>
          <cell r="B16522" t="str">
            <v>RESERVATÓRIO DO EXTRATOR AZ [EPS-01]</v>
          </cell>
          <cell r="C16522" t="str">
            <v>HALB</v>
          </cell>
          <cell r="D16522" t="str">
            <v>UN</v>
          </cell>
        </row>
        <row r="16523">
          <cell r="A16523" t="str">
            <v>0471-33</v>
          </cell>
          <cell r="B16523" t="str">
            <v>RESERVATÓRIO DO EXTRATOR [EPS-02] V1805C</v>
          </cell>
          <cell r="C16523" t="str">
            <v>HALB</v>
          </cell>
          <cell r="D16523" t="str">
            <v>UN</v>
          </cell>
        </row>
        <row r="16524">
          <cell r="A16524" t="str">
            <v>0475-01</v>
          </cell>
          <cell r="B16524" t="str">
            <v>TABLET TB-19X BIVOLT KIDS XICORIA</v>
          </cell>
          <cell r="C16524" t="str">
            <v>FERT</v>
          </cell>
          <cell r="D16524" t="str">
            <v>UN</v>
          </cell>
        </row>
        <row r="16525">
          <cell r="A16525" t="str">
            <v>0476-01</v>
          </cell>
          <cell r="B16525" t="str">
            <v>OMELETEIRA ELET. OM-04-BI 127V/60Hz</v>
          </cell>
          <cell r="C16525" t="str">
            <v>HAWA</v>
          </cell>
          <cell r="D16525" t="str">
            <v>UN</v>
          </cell>
        </row>
        <row r="16526">
          <cell r="A16526" t="str">
            <v>0476-04</v>
          </cell>
          <cell r="B16526" t="str">
            <v>OMELETEIRA ELET. OM-04-BI 220V/60Hz</v>
          </cell>
          <cell r="C16526" t="str">
            <v>HAWA</v>
          </cell>
          <cell r="D16526" t="str">
            <v>UN</v>
          </cell>
        </row>
        <row r="16527">
          <cell r="A16527" t="str">
            <v>0480-01</v>
          </cell>
          <cell r="B16527" t="str">
            <v>LIQUIDIFICADOR L-13 127V/60HZ MASTER</v>
          </cell>
          <cell r="C16527" t="str">
            <v>FERT</v>
          </cell>
          <cell r="D16527" t="str">
            <v>UN</v>
          </cell>
        </row>
        <row r="16528">
          <cell r="A16528" t="str">
            <v>0480-02</v>
          </cell>
          <cell r="B16528" t="str">
            <v>LIQUIDIFICADOR L-13 220V/60HZ MASTER</v>
          </cell>
          <cell r="C16528" t="str">
            <v>FERT</v>
          </cell>
          <cell r="D16528" t="str">
            <v>UN</v>
          </cell>
        </row>
        <row r="16529">
          <cell r="A16529" t="str">
            <v>0485-01</v>
          </cell>
          <cell r="B16529" t="str">
            <v>CONJUNTO ESPECIAL KT-90 127V/60Hz</v>
          </cell>
          <cell r="C16529" t="str">
            <v>FERT</v>
          </cell>
          <cell r="D16529" t="str">
            <v>UN</v>
          </cell>
        </row>
        <row r="16530">
          <cell r="A16530" t="str">
            <v>0485-02</v>
          </cell>
          <cell r="B16530" t="str">
            <v>CONJUNTO ESPECIAL KT-90 220V/60Hz</v>
          </cell>
          <cell r="C16530" t="str">
            <v>FERT</v>
          </cell>
          <cell r="D16530" t="str">
            <v>UN</v>
          </cell>
        </row>
        <row r="16531">
          <cell r="A16531" t="str">
            <v>0486-73</v>
          </cell>
          <cell r="B16531" t="str">
            <v>CB PL BX-06/11/NBX-06/ NBX-11</v>
          </cell>
          <cell r="C16531" t="str">
            <v>ROH</v>
          </cell>
          <cell r="D16531" t="str">
            <v>UN</v>
          </cell>
        </row>
        <row r="16532">
          <cell r="A16532" t="str">
            <v>0489-66</v>
          </cell>
          <cell r="B16532" t="str">
            <v>CABIDE METAL. PRENDEDORES PLAS.S CZ[VP]</v>
          </cell>
          <cell r="C16532" t="str">
            <v>ROH</v>
          </cell>
          <cell r="D16532" t="str">
            <v>UN</v>
          </cell>
        </row>
        <row r="16533">
          <cell r="A16533" t="str">
            <v>0489-67</v>
          </cell>
          <cell r="B16533" t="str">
            <v>CABIDE DOBRAVEL PLAS PT PRENDEDORES[VP]</v>
          </cell>
          <cell r="C16533" t="str">
            <v>ROH</v>
          </cell>
          <cell r="D16533" t="str">
            <v>UN</v>
          </cell>
        </row>
        <row r="16534">
          <cell r="A16534" t="str">
            <v>0489-68</v>
          </cell>
          <cell r="B16534" t="str">
            <v>ESCOVA REMOVEDORA PELOS PLÁSTI AZUL [VP]</v>
          </cell>
          <cell r="C16534" t="str">
            <v>ROH</v>
          </cell>
          <cell r="D16534" t="str">
            <v>UN</v>
          </cell>
        </row>
        <row r="16535">
          <cell r="A16535" t="str">
            <v>0489-69</v>
          </cell>
          <cell r="B16535" t="str">
            <v>ESCOVA REMOÇÃO PELOS PLÁSTICA BRANCA[VP]</v>
          </cell>
          <cell r="C16535" t="str">
            <v>ROH</v>
          </cell>
          <cell r="D16535" t="str">
            <v>UN</v>
          </cell>
        </row>
        <row r="16536">
          <cell r="A16536" t="str">
            <v>0489-70</v>
          </cell>
          <cell r="B16536" t="str">
            <v>ESCOVA TECIDS DELICADOS PLÁST BRANCA[VP]</v>
          </cell>
          <cell r="C16536" t="str">
            <v>ROH</v>
          </cell>
          <cell r="D16536" t="str">
            <v>UN</v>
          </cell>
        </row>
        <row r="16537">
          <cell r="A16537" t="str">
            <v>0493-02</v>
          </cell>
          <cell r="B16537" t="str">
            <v>SENSOR TEMP. MX-PR02</v>
          </cell>
          <cell r="C16537" t="str">
            <v>ROH</v>
          </cell>
          <cell r="D16537" t="str">
            <v>UN</v>
          </cell>
        </row>
        <row r="16538">
          <cell r="A16538" t="str">
            <v>0493-03</v>
          </cell>
          <cell r="B16538" t="str">
            <v>SENSOR TEMP. NTC SUP SILICONE-CJ[PF]</v>
          </cell>
          <cell r="C16538" t="str">
            <v>ROH</v>
          </cell>
          <cell r="D16538" t="str">
            <v>UN</v>
          </cell>
        </row>
        <row r="16539">
          <cell r="A16539" t="str">
            <v>0493-05</v>
          </cell>
          <cell r="B16539" t="str">
            <v>SENSORPESO BL-02</v>
          </cell>
          <cell r="C16539" t="str">
            <v>ROH</v>
          </cell>
          <cell r="D16539" t="str">
            <v>UN</v>
          </cell>
        </row>
        <row r="16540">
          <cell r="A16540" t="str">
            <v>0493-06</v>
          </cell>
          <cell r="B16540" t="str">
            <v>SENSOR UA-02</v>
          </cell>
          <cell r="C16540" t="str">
            <v>ROH</v>
          </cell>
          <cell r="D16540" t="str">
            <v>UN</v>
          </cell>
        </row>
        <row r="16541">
          <cell r="A16541" t="str">
            <v>0493-08</v>
          </cell>
          <cell r="B16541" t="str">
            <v>SENSOR UA-02B</v>
          </cell>
          <cell r="C16541" t="str">
            <v>ROH</v>
          </cell>
          <cell r="D16541" t="str">
            <v>UN</v>
          </cell>
        </row>
        <row r="16542">
          <cell r="A16542" t="str">
            <v>0493-09</v>
          </cell>
          <cell r="B16542" t="str">
            <v>PCI CHA SEGUR. MONT[D]</v>
          </cell>
          <cell r="C16542" t="str">
            <v>ROH</v>
          </cell>
          <cell r="D16542" t="str">
            <v>UN</v>
          </cell>
        </row>
        <row r="16543">
          <cell r="A16543" t="str">
            <v>0493-10</v>
          </cell>
          <cell r="B16543" t="str">
            <v>SENSOR TEMP. 125°C SUP[PE]</v>
          </cell>
          <cell r="C16543" t="str">
            <v>ROH</v>
          </cell>
          <cell r="D16543" t="str">
            <v>UN</v>
          </cell>
        </row>
        <row r="16544">
          <cell r="A16544" t="str">
            <v>0493-11</v>
          </cell>
          <cell r="B16544" t="str">
            <v>SENSOR METAL.PESO FIACAO 420MM[BL]</v>
          </cell>
          <cell r="C16544" t="str">
            <v>ROH</v>
          </cell>
          <cell r="D16544" t="str">
            <v>UN</v>
          </cell>
        </row>
        <row r="16545">
          <cell r="A16545" t="str">
            <v>0493-12</v>
          </cell>
          <cell r="B16545" t="str">
            <v>SENSOR TEMP. 125°C SUP-CJ[PE]</v>
          </cell>
          <cell r="C16545" t="str">
            <v>ROH</v>
          </cell>
          <cell r="D16545" t="str">
            <v>UN</v>
          </cell>
        </row>
        <row r="16546">
          <cell r="A16546" t="str">
            <v>0493-13</v>
          </cell>
          <cell r="B16546" t="str">
            <v>PCI CHA SEGUR. MONT[D]</v>
          </cell>
          <cell r="C16546" t="str">
            <v>ROH</v>
          </cell>
          <cell r="D16546" t="str">
            <v>UN</v>
          </cell>
        </row>
        <row r="16547">
          <cell r="A16547" t="str">
            <v>0493-14</v>
          </cell>
          <cell r="B16547" t="str">
            <v>SENSOR TEMP. 125ºC SUP-CJ[PE]</v>
          </cell>
          <cell r="C16547" t="str">
            <v>ROH</v>
          </cell>
          <cell r="D16547" t="str">
            <v>UN</v>
          </cell>
        </row>
        <row r="16548">
          <cell r="A16548" t="str">
            <v>0493-15</v>
          </cell>
          <cell r="B16548" t="str">
            <v>SENSOR TEMP.[AF]</v>
          </cell>
          <cell r="C16548" t="str">
            <v>ROH</v>
          </cell>
          <cell r="D16548" t="str">
            <v>UN</v>
          </cell>
        </row>
        <row r="16549">
          <cell r="A16549" t="str">
            <v>0493-17</v>
          </cell>
          <cell r="B16549" t="str">
            <v>TERM. KSD301G 250V 10A 165°C SUP-[PE</v>
          </cell>
          <cell r="C16549" t="str">
            <v>ROH</v>
          </cell>
          <cell r="D16549" t="str">
            <v>UN</v>
          </cell>
        </row>
        <row r="16550">
          <cell r="A16550" t="str">
            <v>0493-18</v>
          </cell>
          <cell r="B16550" t="str">
            <v>TERM. KSD301G 250V 10A 165°C SUP-[PE</v>
          </cell>
          <cell r="C16550" t="str">
            <v>ROH</v>
          </cell>
          <cell r="D16550" t="str">
            <v>UN</v>
          </cell>
        </row>
        <row r="16551">
          <cell r="A16551" t="str">
            <v>0493-19</v>
          </cell>
          <cell r="B16551" t="str">
            <v>SENSOR MAGN. MC-39[PE]</v>
          </cell>
          <cell r="C16551" t="str">
            <v>ROH</v>
          </cell>
          <cell r="D16551" t="str">
            <v>UN</v>
          </cell>
        </row>
        <row r="16552">
          <cell r="A16552" t="str">
            <v>0493-20</v>
          </cell>
          <cell r="B16552" t="str">
            <v>SENSOR TEMP. 125°C SUP-CJ[PE]</v>
          </cell>
          <cell r="C16552" t="str">
            <v>ROH</v>
          </cell>
          <cell r="D16552" t="str">
            <v>UN</v>
          </cell>
        </row>
        <row r="16553">
          <cell r="A16553" t="str">
            <v>0493-21</v>
          </cell>
          <cell r="B16553" t="str">
            <v>SENSOR TEMP. 125°C SUP-CJ[PE]</v>
          </cell>
          <cell r="C16553" t="str">
            <v>ROH</v>
          </cell>
          <cell r="D16553" t="str">
            <v>UN</v>
          </cell>
        </row>
        <row r="16554">
          <cell r="A16554" t="str">
            <v>0493-22</v>
          </cell>
          <cell r="B16554" t="str">
            <v>SENSOR MAGN. CPS-3150-915[PE]</v>
          </cell>
          <cell r="C16554" t="str">
            <v>ROH</v>
          </cell>
          <cell r="D16554" t="str">
            <v>UN</v>
          </cell>
        </row>
        <row r="16555">
          <cell r="A16555" t="str">
            <v>0493-23</v>
          </cell>
          <cell r="B16555" t="str">
            <v>SENSOR TEMP. 125°C SUP-CJ[PE]</v>
          </cell>
          <cell r="C16555" t="str">
            <v>ROH</v>
          </cell>
          <cell r="D16555" t="str">
            <v>UN</v>
          </cell>
        </row>
        <row r="16556">
          <cell r="A16556" t="str">
            <v>0493-24</v>
          </cell>
          <cell r="B16556" t="str">
            <v>SENSOR TEMP. NTC SUP SILICONE-CJ[PF]</v>
          </cell>
          <cell r="C16556" t="str">
            <v>ROH</v>
          </cell>
          <cell r="D16556" t="str">
            <v>UN</v>
          </cell>
        </row>
        <row r="16557">
          <cell r="A16557" t="str">
            <v>0493-25</v>
          </cell>
          <cell r="B16557" t="str">
            <v>CHA ON/OFF SL-888 250V 10A T125</v>
          </cell>
          <cell r="C16557" t="str">
            <v>ROH</v>
          </cell>
          <cell r="D16557" t="str">
            <v>UN</v>
          </cell>
        </row>
        <row r="16558">
          <cell r="A16558" t="str">
            <v>0493-26</v>
          </cell>
          <cell r="B16558" t="str">
            <v>SENSOR TEMP. RS-100K</v>
          </cell>
          <cell r="C16558" t="str">
            <v>ROH</v>
          </cell>
          <cell r="D16558" t="str">
            <v>UN</v>
          </cell>
        </row>
        <row r="16559">
          <cell r="A16559" t="str">
            <v>0493-27</v>
          </cell>
          <cell r="B16559" t="str">
            <v>SENSOR TEMP. NTC 300V 200°C</v>
          </cell>
          <cell r="C16559" t="str">
            <v>ROH</v>
          </cell>
          <cell r="D16559" t="str">
            <v>UN</v>
          </cell>
        </row>
        <row r="16560">
          <cell r="A16560" t="str">
            <v>0493-28</v>
          </cell>
          <cell r="B16560" t="str">
            <v>SENSOR METAL.PESO FIACAO[BL]</v>
          </cell>
          <cell r="C16560" t="str">
            <v>ROH</v>
          </cell>
          <cell r="D16560" t="str">
            <v>UN</v>
          </cell>
        </row>
        <row r="16561">
          <cell r="A16561" t="str">
            <v>0493-29</v>
          </cell>
          <cell r="B16561" t="str">
            <v>SENSOR TEMPERATURA 125°C COM SUPORTE</v>
          </cell>
          <cell r="C16561" t="str">
            <v>ROH</v>
          </cell>
          <cell r="D16561" t="str">
            <v>UN</v>
          </cell>
        </row>
        <row r="16562">
          <cell r="A16562" t="str">
            <v>0493-30</v>
          </cell>
          <cell r="B16562" t="str">
            <v>SENSOR TEMP. NTC SUP METAL.[PF]</v>
          </cell>
          <cell r="C16562" t="str">
            <v>ROH</v>
          </cell>
          <cell r="D16562" t="str">
            <v>UN</v>
          </cell>
        </row>
        <row r="16563">
          <cell r="A16563" t="str">
            <v>0493-31</v>
          </cell>
          <cell r="B16563" t="str">
            <v>SENSOR REFLEXIBILIDADE CB 3 VIAS 165MM</v>
          </cell>
          <cell r="C16563" t="str">
            <v>ROH</v>
          </cell>
          <cell r="D16563" t="str">
            <v>UN</v>
          </cell>
        </row>
        <row r="16564">
          <cell r="A16564" t="str">
            <v>0493-32</v>
          </cell>
          <cell r="B16564" t="str">
            <v>SENSOR DE TEMPERATURA NTC NTS113001 100K</v>
          </cell>
          <cell r="C16564" t="str">
            <v>ROH</v>
          </cell>
          <cell r="D16564" t="str">
            <v>UN</v>
          </cell>
        </row>
        <row r="16565">
          <cell r="A16565" t="str">
            <v>0493-33</v>
          </cell>
          <cell r="B16565" t="str">
            <v>SENSOR DE TEMPERATURA NTC 300V 230°C</v>
          </cell>
          <cell r="C16565" t="str">
            <v>ROH</v>
          </cell>
          <cell r="D16565" t="str">
            <v>UN</v>
          </cell>
        </row>
        <row r="16566">
          <cell r="A16566" t="str">
            <v>0493-34</v>
          </cell>
          <cell r="B16566" t="str">
            <v>TERM. KSD301G 250V 10A 165°C SUP-[PE</v>
          </cell>
          <cell r="C16566" t="str">
            <v>ROH</v>
          </cell>
          <cell r="D16566" t="str">
            <v>UN</v>
          </cell>
        </row>
        <row r="16567">
          <cell r="A16567" t="str">
            <v>0493-35</v>
          </cell>
          <cell r="B16567" t="str">
            <v>TERM. KSD301G 250V 10A 165°C SUP-[PE]</v>
          </cell>
          <cell r="C16567" t="str">
            <v>ROH</v>
          </cell>
          <cell r="D16567" t="str">
            <v>UN</v>
          </cell>
        </row>
        <row r="16568">
          <cell r="A16568" t="str">
            <v>0493-36</v>
          </cell>
          <cell r="B16568" t="str">
            <v>SENSOR INFRAV.SENSOR CUT OFF DIR.[RB]</v>
          </cell>
          <cell r="C16568" t="str">
            <v>ROH</v>
          </cell>
          <cell r="D16568" t="str">
            <v>UN</v>
          </cell>
        </row>
        <row r="16569">
          <cell r="A16569" t="str">
            <v>0493-37</v>
          </cell>
          <cell r="B16569" t="str">
            <v>SENSOR INFRAV.SENSOR CUT OFF-ESQUERD[RB]</v>
          </cell>
          <cell r="C16569" t="str">
            <v>ROH</v>
          </cell>
          <cell r="D16569" t="str">
            <v>UN</v>
          </cell>
        </row>
        <row r="16570">
          <cell r="A16570" t="str">
            <v>0493-38</v>
          </cell>
          <cell r="B16570" t="str">
            <v>SENSOR INFRAV. INF.-CJ[RB]</v>
          </cell>
          <cell r="C16570" t="str">
            <v>ROH</v>
          </cell>
          <cell r="D16570" t="str">
            <v>UN</v>
          </cell>
        </row>
        <row r="16571">
          <cell r="A16571" t="str">
            <v>0493-39</v>
          </cell>
          <cell r="B16571" t="str">
            <v>SENSOR INFRAV. FRONT CHA CUTOFF DIR[RB]</v>
          </cell>
          <cell r="C16571" t="str">
            <v>ROH</v>
          </cell>
          <cell r="D16571" t="str">
            <v>UN</v>
          </cell>
        </row>
        <row r="16572">
          <cell r="A16572" t="str">
            <v>0493-40</v>
          </cell>
          <cell r="B16572" t="str">
            <v>SENSOR INFRAV. FRONT SUP-[RB]</v>
          </cell>
          <cell r="C16572" t="str">
            <v>ROH</v>
          </cell>
          <cell r="D16572" t="str">
            <v>UN</v>
          </cell>
        </row>
        <row r="16573">
          <cell r="A16573" t="str">
            <v>0493-41</v>
          </cell>
          <cell r="B16573" t="str">
            <v>SENSOR INFRAV. FRONT CHA CUTOFF ESQ[RB]</v>
          </cell>
          <cell r="C16573" t="str">
            <v>ROH</v>
          </cell>
          <cell r="D16573" t="str">
            <v>UN</v>
          </cell>
        </row>
        <row r="16574">
          <cell r="A16574" t="str">
            <v>0493-42</v>
          </cell>
          <cell r="B16574" t="str">
            <v>SENSOR METAL.PESO FIACAO 210MM[BL]</v>
          </cell>
          <cell r="C16574" t="str">
            <v>ROH</v>
          </cell>
          <cell r="D16574" t="str">
            <v>UN</v>
          </cell>
        </row>
        <row r="16575">
          <cell r="A16575" t="str">
            <v>0493-43</v>
          </cell>
          <cell r="B16575" t="str">
            <v>SENSOR REFLEXIBILIDADE CB3 VIAS165MM[RB]</v>
          </cell>
          <cell r="C16575" t="str">
            <v>ROH</v>
          </cell>
          <cell r="D16575" t="str">
            <v>UN</v>
          </cell>
        </row>
        <row r="16576">
          <cell r="A16576" t="str">
            <v>0493-44</v>
          </cell>
          <cell r="B16576" t="str">
            <v>CHAVE ON/OFF SL-888 250V 10A T125</v>
          </cell>
          <cell r="C16576" t="str">
            <v>ROH</v>
          </cell>
          <cell r="D16576" t="str">
            <v>UN</v>
          </cell>
        </row>
        <row r="16577">
          <cell r="A16577" t="str">
            <v>0493-45</v>
          </cell>
          <cell r="B16577" t="str">
            <v>CHAVE ON/OFF SL-888 250V 10A T125</v>
          </cell>
          <cell r="C16577" t="str">
            <v>ROH</v>
          </cell>
          <cell r="D16577" t="str">
            <v>UN</v>
          </cell>
        </row>
        <row r="16578">
          <cell r="A16578" t="str">
            <v>0494-03</v>
          </cell>
          <cell r="B16578" t="str">
            <v>PLC CIRCUITO PR-01</v>
          </cell>
          <cell r="C16578" t="str">
            <v>ROH</v>
          </cell>
          <cell r="D16578" t="str">
            <v>UN</v>
          </cell>
        </row>
        <row r="16579">
          <cell r="A16579" t="str">
            <v>0494-04</v>
          </cell>
          <cell r="B16579" t="str">
            <v>PLC ELETRONICA T-01</v>
          </cell>
          <cell r="C16579" t="str">
            <v>ROH</v>
          </cell>
          <cell r="D16579" t="str">
            <v>UN</v>
          </cell>
        </row>
        <row r="16580">
          <cell r="A16580" t="str">
            <v>0494-07</v>
          </cell>
          <cell r="B16580" t="str">
            <v>PLC CIRCUITO MX-PR02</v>
          </cell>
          <cell r="C16580" t="str">
            <v>ROH</v>
          </cell>
          <cell r="D16580" t="str">
            <v>UN</v>
          </cell>
        </row>
        <row r="16581">
          <cell r="A16581" t="str">
            <v>0494-08</v>
          </cell>
          <cell r="B16581" t="str">
            <v>PLC CONECTORA CB PL MX-PR02</v>
          </cell>
          <cell r="C16581" t="str">
            <v>ROH</v>
          </cell>
          <cell r="D16581" t="str">
            <v>UN</v>
          </cell>
        </row>
        <row r="16582">
          <cell r="A16582" t="str">
            <v>0494-09</v>
          </cell>
          <cell r="B16582" t="str">
            <v>PLC ELETRONICA 127V L-90</v>
          </cell>
          <cell r="C16582" t="str">
            <v>ROH</v>
          </cell>
          <cell r="D16582" t="str">
            <v>UN</v>
          </cell>
        </row>
        <row r="16583">
          <cell r="A16583" t="str">
            <v>0494-11</v>
          </cell>
          <cell r="B16583" t="str">
            <v>PLACA ELETRONICA PRINCIPAL UA-01</v>
          </cell>
          <cell r="C16583" t="str">
            <v>ROH</v>
          </cell>
          <cell r="D16583" t="str">
            <v>UN</v>
          </cell>
        </row>
        <row r="16584">
          <cell r="A16584" t="str">
            <v>0494-12</v>
          </cell>
          <cell r="B16584" t="str">
            <v>PLC ELETRONICA T-02</v>
          </cell>
          <cell r="C16584" t="str">
            <v>ROH</v>
          </cell>
          <cell r="D16584" t="str">
            <v>UN</v>
          </cell>
        </row>
        <row r="16585">
          <cell r="A16585" t="str">
            <v>0494-13</v>
          </cell>
          <cell r="B16585" t="str">
            <v>PCI PRINC WCN-1 127V MONT[T]</v>
          </cell>
          <cell r="C16585" t="str">
            <v>ROH</v>
          </cell>
          <cell r="D16585" t="str">
            <v>UN</v>
          </cell>
        </row>
        <row r="16586">
          <cell r="A16586" t="str">
            <v>0494-14</v>
          </cell>
          <cell r="B16586" t="str">
            <v>PLC ELETRONICA LAP-57</v>
          </cell>
          <cell r="C16586" t="str">
            <v>ROH</v>
          </cell>
          <cell r="D16586" t="str">
            <v>UN</v>
          </cell>
        </row>
        <row r="16587">
          <cell r="A16587" t="str">
            <v>0494-15</v>
          </cell>
          <cell r="B16587" t="str">
            <v>PLC ELETRONICA LAP-50</v>
          </cell>
          <cell r="C16587" t="str">
            <v>ROH</v>
          </cell>
          <cell r="D16587" t="str">
            <v>UN</v>
          </cell>
        </row>
        <row r="16588">
          <cell r="A16588" t="str">
            <v>0494-16</v>
          </cell>
          <cell r="B16588" t="str">
            <v>PLC ELETRONICA LAP-51</v>
          </cell>
          <cell r="C16588" t="str">
            <v>ROH</v>
          </cell>
          <cell r="D16588" t="str">
            <v>UN</v>
          </cell>
        </row>
        <row r="16589">
          <cell r="A16589" t="str">
            <v>0494-17</v>
          </cell>
          <cell r="B16589" t="str">
            <v>PLC ELETRÔNICA P-06/P-07/P-08</v>
          </cell>
          <cell r="C16589" t="str">
            <v>ROH</v>
          </cell>
          <cell r="D16589" t="str">
            <v>UN</v>
          </cell>
        </row>
        <row r="16590">
          <cell r="A16590" t="str">
            <v>0494-18</v>
          </cell>
          <cell r="B16590" t="str">
            <v>PLC ELETRÔNICA LAP-52</v>
          </cell>
          <cell r="C16590" t="str">
            <v>ROH</v>
          </cell>
          <cell r="D16590" t="str">
            <v>UN</v>
          </cell>
        </row>
        <row r="16591">
          <cell r="A16591" t="str">
            <v>0494-19</v>
          </cell>
          <cell r="B16591" t="str">
            <v>PLC ELETRONICA CHA P-03</v>
          </cell>
          <cell r="C16591" t="str">
            <v>ROH</v>
          </cell>
          <cell r="D16591" t="str">
            <v>UN</v>
          </cell>
        </row>
        <row r="16592">
          <cell r="A16592" t="str">
            <v>0494-20</v>
          </cell>
          <cell r="B16592" t="str">
            <v>PLC ELETRONICA M-04/M-06</v>
          </cell>
          <cell r="C16592" t="str">
            <v>ROH</v>
          </cell>
          <cell r="D16592" t="str">
            <v>UN</v>
          </cell>
        </row>
        <row r="16593">
          <cell r="A16593" t="str">
            <v>0494-21</v>
          </cell>
          <cell r="B16593" t="str">
            <v>PLC PRINC P-02</v>
          </cell>
          <cell r="C16593" t="str">
            <v>ROH</v>
          </cell>
          <cell r="D16593" t="str">
            <v>UN</v>
          </cell>
        </row>
        <row r="16594">
          <cell r="A16594" t="str">
            <v>0494-22</v>
          </cell>
          <cell r="B16594" t="str">
            <v>PLC LED P-02</v>
          </cell>
          <cell r="C16594" t="str">
            <v>ROH</v>
          </cell>
          <cell r="D16594" t="str">
            <v>UN</v>
          </cell>
        </row>
        <row r="16595">
          <cell r="A16595" t="str">
            <v>0494-25</v>
          </cell>
          <cell r="B16595" t="str">
            <v>PCI INDIC. MONT[UA]</v>
          </cell>
          <cell r="C16595" t="str">
            <v>ROH</v>
          </cell>
          <cell r="D16595" t="str">
            <v>UN</v>
          </cell>
        </row>
        <row r="16596">
          <cell r="A16596" t="str">
            <v>0494-27</v>
          </cell>
          <cell r="B16596" t="str">
            <v>PLC ELETRÔNICA LAS-51</v>
          </cell>
          <cell r="C16596" t="str">
            <v>ROH</v>
          </cell>
          <cell r="D16596" t="str">
            <v>UN</v>
          </cell>
        </row>
        <row r="16597">
          <cell r="A16597" t="str">
            <v>0494-29</v>
          </cell>
          <cell r="B16597" t="str">
            <v>PLC ELETRONICA 220V L-90</v>
          </cell>
          <cell r="C16597" t="str">
            <v>ROH</v>
          </cell>
          <cell r="D16597" t="str">
            <v>UN</v>
          </cell>
        </row>
        <row r="16598">
          <cell r="A16598" t="str">
            <v>0494-30</v>
          </cell>
          <cell r="B16598" t="str">
            <v>PLC ELETRÔNICA T-03</v>
          </cell>
          <cell r="C16598" t="str">
            <v>ROH</v>
          </cell>
          <cell r="D16598" t="str">
            <v>UN</v>
          </cell>
        </row>
        <row r="16599">
          <cell r="A16599" t="str">
            <v>0494-31</v>
          </cell>
          <cell r="B16599" t="str">
            <v>PLC ELETRONICA 127V KM-01</v>
          </cell>
          <cell r="C16599" t="str">
            <v>ROH</v>
          </cell>
          <cell r="D16599" t="str">
            <v>UN</v>
          </cell>
        </row>
        <row r="16600">
          <cell r="A16600" t="str">
            <v>0494-32</v>
          </cell>
          <cell r="B16600" t="str">
            <v>PCI POTENCIO. 127V B200K MONT[B]</v>
          </cell>
          <cell r="C16600" t="str">
            <v>ROH</v>
          </cell>
          <cell r="D16600" t="str">
            <v>UN</v>
          </cell>
        </row>
        <row r="16601">
          <cell r="A16601" t="str">
            <v>0494-33</v>
          </cell>
          <cell r="B16601" t="str">
            <v>PLC AUXILIAR HT-01</v>
          </cell>
          <cell r="C16601" t="str">
            <v>ROH</v>
          </cell>
          <cell r="D16601" t="str">
            <v>UN</v>
          </cell>
        </row>
        <row r="16602">
          <cell r="A16602" t="str">
            <v>0494-34</v>
          </cell>
          <cell r="B16602" t="str">
            <v>PCI PRINC CHAVE SS-12E05 MONTADA [P]</v>
          </cell>
          <cell r="C16602" t="str">
            <v>ROH</v>
          </cell>
          <cell r="D16602" t="str">
            <v>UN</v>
          </cell>
        </row>
        <row r="16603">
          <cell r="A16603" t="str">
            <v>0494-35</v>
          </cell>
          <cell r="B16603" t="str">
            <v>PLC DISP. ENTRADA USB HT-02/HT-05</v>
          </cell>
          <cell r="C16603" t="str">
            <v>ROH</v>
          </cell>
          <cell r="D16603" t="str">
            <v>UN</v>
          </cell>
        </row>
        <row r="16604">
          <cell r="A16604" t="str">
            <v>0494-36</v>
          </cell>
          <cell r="B16604" t="str">
            <v>PLC FONTE SDAUD HT-02/HT-05</v>
          </cell>
          <cell r="C16604" t="str">
            <v>ROH</v>
          </cell>
          <cell r="D16604" t="str">
            <v>UN</v>
          </cell>
        </row>
        <row r="16605">
          <cell r="A16605" t="str">
            <v>0494-37</v>
          </cell>
          <cell r="B16605" t="str">
            <v>PLC MPEG HT-02</v>
          </cell>
          <cell r="C16605" t="str">
            <v>ROH</v>
          </cell>
          <cell r="D16605" t="str">
            <v>UN</v>
          </cell>
        </row>
        <row r="16606">
          <cell r="A16606" t="str">
            <v>0494-40</v>
          </cell>
          <cell r="B16606" t="str">
            <v>CIRCUITO ELETRÔNICO BL-02</v>
          </cell>
          <cell r="C16606" t="str">
            <v>ROH</v>
          </cell>
          <cell r="D16606" t="str">
            <v>UN</v>
          </cell>
        </row>
        <row r="16607">
          <cell r="A16607" t="str">
            <v>0494-41</v>
          </cell>
          <cell r="B16607" t="str">
            <v>PLC ENTRADA MIC HT-02/HT-05</v>
          </cell>
          <cell r="C16607" t="str">
            <v>ROH</v>
          </cell>
          <cell r="D16607" t="str">
            <v>UN</v>
          </cell>
        </row>
        <row r="16608">
          <cell r="A16608" t="str">
            <v>0494-42</v>
          </cell>
          <cell r="B16608" t="str">
            <v>PLC FONTE SDAUD HT-03/HT-06</v>
          </cell>
          <cell r="C16608" t="str">
            <v>ROH</v>
          </cell>
          <cell r="D16608" t="str">
            <v>UN</v>
          </cell>
        </row>
        <row r="16609">
          <cell r="A16609" t="str">
            <v>0494-43</v>
          </cell>
          <cell r="B16609" t="str">
            <v>PLCCOMANDOS HT-03</v>
          </cell>
          <cell r="C16609" t="str">
            <v>ROH</v>
          </cell>
          <cell r="D16609" t="str">
            <v>UN</v>
          </cell>
        </row>
        <row r="16610">
          <cell r="A16610" t="str">
            <v>0494-46</v>
          </cell>
          <cell r="B16610" t="str">
            <v>PLC DISP. MS-04/MS-07</v>
          </cell>
          <cell r="C16610" t="str">
            <v>ROH</v>
          </cell>
          <cell r="D16610" t="str">
            <v>UN</v>
          </cell>
        </row>
        <row r="16611">
          <cell r="A16611" t="str">
            <v>0494-48</v>
          </cell>
          <cell r="B16611" t="str">
            <v>PLC DISP. FT-03</v>
          </cell>
          <cell r="C16611" t="str">
            <v>ROH</v>
          </cell>
          <cell r="D16611" t="str">
            <v>UN</v>
          </cell>
        </row>
        <row r="16612">
          <cell r="A16612" t="str">
            <v>0494-49</v>
          </cell>
          <cell r="B16612" t="str">
            <v>PLC PRINC 127V FT-03</v>
          </cell>
          <cell r="C16612" t="str">
            <v>ROH</v>
          </cell>
          <cell r="D16612" t="str">
            <v>UN</v>
          </cell>
        </row>
        <row r="16613">
          <cell r="A16613" t="str">
            <v>0494-50</v>
          </cell>
          <cell r="B16613" t="str">
            <v>PLC PRINC 220V FT-03</v>
          </cell>
          <cell r="C16613" t="str">
            <v>ROH</v>
          </cell>
          <cell r="D16613" t="str">
            <v>UN</v>
          </cell>
        </row>
        <row r="16614">
          <cell r="A16614" t="str">
            <v>0494-51</v>
          </cell>
          <cell r="B16614" t="str">
            <v>PLC DISP. MS-04 B</v>
          </cell>
          <cell r="C16614" t="str">
            <v>ROH</v>
          </cell>
          <cell r="D16614" t="str">
            <v>UN</v>
          </cell>
        </row>
        <row r="16615">
          <cell r="A16615" t="str">
            <v>0494-52</v>
          </cell>
          <cell r="B16615" t="str">
            <v>PLCENTRADA FONE MS-04 B</v>
          </cell>
          <cell r="C16615" t="str">
            <v>ROH</v>
          </cell>
          <cell r="D16615" t="str">
            <v>UN</v>
          </cell>
        </row>
        <row r="16616">
          <cell r="A16616" t="str">
            <v>0494-53</v>
          </cell>
          <cell r="B16616" t="str">
            <v>PLC LED PN BB-01</v>
          </cell>
          <cell r="C16616" t="str">
            <v>ROH</v>
          </cell>
          <cell r="D16616" t="str">
            <v>UN</v>
          </cell>
        </row>
        <row r="16617">
          <cell r="A16617" t="str">
            <v>0494-54</v>
          </cell>
          <cell r="B16617" t="str">
            <v>PLC CONEXAO PN DESTACAVEL AR-01</v>
          </cell>
          <cell r="C16617" t="str">
            <v>ROH</v>
          </cell>
          <cell r="D16617" t="str">
            <v>UN</v>
          </cell>
        </row>
        <row r="16618">
          <cell r="A16618" t="str">
            <v>0494-55</v>
          </cell>
          <cell r="B16618" t="str">
            <v>PLC PRINC AR-01</v>
          </cell>
          <cell r="C16618" t="str">
            <v>ROH</v>
          </cell>
          <cell r="D16618" t="str">
            <v>UN</v>
          </cell>
        </row>
        <row r="16619">
          <cell r="A16619" t="str">
            <v>0494-58</v>
          </cell>
          <cell r="B16619" t="str">
            <v>PLC ELETRÔNICA 220V KM-01</v>
          </cell>
          <cell r="C16619" t="str">
            <v>ROH</v>
          </cell>
          <cell r="D16619" t="str">
            <v>UN</v>
          </cell>
        </row>
        <row r="16620">
          <cell r="A16620" t="str">
            <v>0494-60</v>
          </cell>
          <cell r="B16620" t="str">
            <v>PLACA DA FONTE ELETRICA 220V UA-01C</v>
          </cell>
          <cell r="C16620" t="str">
            <v>ROH</v>
          </cell>
          <cell r="D16620" t="str">
            <v>UN</v>
          </cell>
        </row>
        <row r="16621">
          <cell r="A16621" t="str">
            <v>0494-61</v>
          </cell>
          <cell r="B16621" t="str">
            <v>PLACA ELETRONICA PRINCIPAL UA-01C</v>
          </cell>
          <cell r="C16621" t="str">
            <v>ROH</v>
          </cell>
          <cell r="D16621" t="str">
            <v>UN</v>
          </cell>
        </row>
        <row r="16622">
          <cell r="A16622" t="str">
            <v>0494-63</v>
          </cell>
          <cell r="B16622" t="str">
            <v>PLACA COM CHAVE E LED P-10</v>
          </cell>
          <cell r="C16622" t="str">
            <v>ROH</v>
          </cell>
          <cell r="D16622" t="str">
            <v>UN</v>
          </cell>
        </row>
        <row r="16623">
          <cell r="A16623" t="str">
            <v>0494-64</v>
          </cell>
          <cell r="B16623" t="str">
            <v>PLACA DE CONEXÃO DO PAINEL FRONTAL AR-02</v>
          </cell>
          <cell r="C16623" t="str">
            <v>ROH</v>
          </cell>
          <cell r="D16623" t="str">
            <v>UN</v>
          </cell>
        </row>
        <row r="16624">
          <cell r="A16624" t="str">
            <v>0494-65</v>
          </cell>
          <cell r="B16624" t="str">
            <v>PCI PRINC PT938-MB_V3,0 MONT[BL]</v>
          </cell>
          <cell r="C16624" t="str">
            <v>ROH</v>
          </cell>
          <cell r="D16624" t="str">
            <v>UN</v>
          </cell>
        </row>
        <row r="16625">
          <cell r="A16625" t="str">
            <v>0494-66</v>
          </cell>
          <cell r="B16625" t="str">
            <v>PLC ELETRÔNICA C CHA L/D P-14</v>
          </cell>
          <cell r="C16625" t="str">
            <v>ROH</v>
          </cell>
          <cell r="D16625" t="str">
            <v>UN</v>
          </cell>
        </row>
        <row r="16626">
          <cell r="A16626" t="str">
            <v>0494-67</v>
          </cell>
          <cell r="B16626" t="str">
            <v>PLC ELETRÔNICA T-05</v>
          </cell>
          <cell r="C16626" t="str">
            <v>ROH</v>
          </cell>
          <cell r="D16626" t="str">
            <v>UN</v>
          </cell>
        </row>
        <row r="16627">
          <cell r="A16627" t="str">
            <v>0494-68</v>
          </cell>
          <cell r="B16627" t="str">
            <v>PLC EQUALIZADOR CM-01B</v>
          </cell>
          <cell r="C16627" t="str">
            <v>ROH</v>
          </cell>
          <cell r="D16627" t="str">
            <v>UN</v>
          </cell>
        </row>
        <row r="16628">
          <cell r="A16628" t="str">
            <v>0494-69</v>
          </cell>
          <cell r="B16628" t="str">
            <v>PLC DOS POTENCIO.S SUPES CM-01B</v>
          </cell>
          <cell r="C16628" t="str">
            <v>ROH</v>
          </cell>
          <cell r="D16628" t="str">
            <v>UN</v>
          </cell>
        </row>
        <row r="16629">
          <cell r="A16629" t="str">
            <v>0494-70</v>
          </cell>
          <cell r="B16629" t="str">
            <v>PLC DOS POTENCIO.S INF.ES CA-01B</v>
          </cell>
          <cell r="C16629" t="str">
            <v>ROH</v>
          </cell>
          <cell r="D16629" t="str">
            <v>UN</v>
          </cell>
        </row>
        <row r="16630">
          <cell r="A16630" t="str">
            <v>0494-71</v>
          </cell>
          <cell r="B16630" t="str">
            <v>PLC USB CM-01B</v>
          </cell>
          <cell r="C16630" t="str">
            <v>ROH</v>
          </cell>
          <cell r="D16630" t="str">
            <v>UN</v>
          </cell>
        </row>
        <row r="16631">
          <cell r="A16631" t="str">
            <v>0494-72</v>
          </cell>
          <cell r="B16631" t="str">
            <v>PLC RECEPTORA MIC CM-01B</v>
          </cell>
          <cell r="C16631" t="str">
            <v>ROH</v>
          </cell>
          <cell r="D16631" t="str">
            <v>UN</v>
          </cell>
        </row>
        <row r="16632">
          <cell r="A16632" t="str">
            <v>0494-73</v>
          </cell>
          <cell r="B16632" t="str">
            <v>PLC PRINC CM-01B</v>
          </cell>
          <cell r="C16632" t="str">
            <v>ROH</v>
          </cell>
          <cell r="D16632" t="str">
            <v>UN</v>
          </cell>
        </row>
        <row r="16633">
          <cell r="A16633" t="str">
            <v>0494-74</v>
          </cell>
          <cell r="B16633" t="str">
            <v>PLC CHA L/D P-13</v>
          </cell>
          <cell r="C16633" t="str">
            <v>ROH</v>
          </cell>
          <cell r="D16633" t="str">
            <v>UN</v>
          </cell>
        </row>
        <row r="16634">
          <cell r="A16634" t="str">
            <v>0494-76</v>
          </cell>
          <cell r="B16634" t="str">
            <v>PCI FONTE MONT OUT: 12V IN: 127V[UA]</v>
          </cell>
          <cell r="C16634" t="str">
            <v>ROH</v>
          </cell>
          <cell r="D16634" t="str">
            <v>UN</v>
          </cell>
        </row>
        <row r="16635">
          <cell r="A16635" t="str">
            <v>0494-77</v>
          </cell>
          <cell r="B16635" t="str">
            <v>PCI FONTE MONT OUT: 12V IN: 220V[UA]</v>
          </cell>
          <cell r="C16635" t="str">
            <v>ROH</v>
          </cell>
          <cell r="D16635" t="str">
            <v>UN</v>
          </cell>
        </row>
        <row r="16636">
          <cell r="A16636" t="str">
            <v>0494-78</v>
          </cell>
          <cell r="B16636" t="str">
            <v>PCI TRANSDUTOR MANTADO-CJ[UA]</v>
          </cell>
          <cell r="C16636" t="str">
            <v>ROH</v>
          </cell>
          <cell r="D16636" t="str">
            <v>UN</v>
          </cell>
        </row>
        <row r="16637">
          <cell r="A16637" t="str">
            <v>0494-80</v>
          </cell>
          <cell r="B16637" t="str">
            <v>PCI PRINC CHA TD103859 MONT[A]</v>
          </cell>
          <cell r="C16637" t="str">
            <v>ROH</v>
          </cell>
          <cell r="D16637" t="str">
            <v>UN</v>
          </cell>
        </row>
        <row r="16638">
          <cell r="A16638" t="str">
            <v>0494-81</v>
          </cell>
          <cell r="B16638" t="str">
            <v>PCI PRINC CHA ON/OFF MONT[P]</v>
          </cell>
          <cell r="C16638" t="str">
            <v>ROH</v>
          </cell>
          <cell r="D16638" t="str">
            <v>UN</v>
          </cell>
        </row>
        <row r="16639">
          <cell r="A16639" t="str">
            <v>0494-82</v>
          </cell>
          <cell r="B16639" t="str">
            <v>PCI PRINC MONT[BL]</v>
          </cell>
          <cell r="C16639" t="str">
            <v>ROH</v>
          </cell>
          <cell r="D16639" t="str">
            <v>UN</v>
          </cell>
        </row>
        <row r="16640">
          <cell r="A16640" t="str">
            <v>0494-83</v>
          </cell>
          <cell r="B16640" t="str">
            <v>PCI FONTE MONT OUT: 12V IN: 100-240V[UA]</v>
          </cell>
          <cell r="C16640" t="str">
            <v>ROH</v>
          </cell>
          <cell r="D16640" t="str">
            <v>UN</v>
          </cell>
        </row>
        <row r="16641">
          <cell r="A16641" t="str">
            <v>0494-84</v>
          </cell>
          <cell r="B16641" t="str">
            <v>PCI PRINC RF2090#C MONT[MA]</v>
          </cell>
          <cell r="C16641" t="str">
            <v>ROH</v>
          </cell>
          <cell r="D16641" t="str">
            <v>UN</v>
          </cell>
        </row>
        <row r="16642">
          <cell r="A16642" t="str">
            <v>0494-85</v>
          </cell>
          <cell r="B16642" t="str">
            <v>PCI DE COMANDOS E DISPLAY MONTADA [PE]</v>
          </cell>
          <cell r="C16642" t="str">
            <v>ROH</v>
          </cell>
          <cell r="D16642" t="str">
            <v>UN</v>
          </cell>
        </row>
        <row r="16643">
          <cell r="A16643" t="str">
            <v>0494-86</v>
          </cell>
          <cell r="B16643" t="str">
            <v>PCI FONTE MONTAD OUT:5V IN:127V 60HZ[PE]</v>
          </cell>
          <cell r="C16643" t="str">
            <v>ROH</v>
          </cell>
          <cell r="D16643" t="str">
            <v>UN</v>
          </cell>
        </row>
        <row r="16644">
          <cell r="A16644" t="str">
            <v>0494-87</v>
          </cell>
          <cell r="B16644" t="str">
            <v>PCI FONTE MONTAD OUT:5V IN:220V 60HZ[PE]</v>
          </cell>
          <cell r="C16644" t="str">
            <v>ROH</v>
          </cell>
          <cell r="D16644" t="str">
            <v>UN</v>
          </cell>
        </row>
        <row r="16645">
          <cell r="A16645" t="str">
            <v>0494-88</v>
          </cell>
          <cell r="B16645" t="str">
            <v>ELEM AQUEC. 1000W 127V 50-[FE]</v>
          </cell>
          <cell r="C16645" t="str">
            <v>ROH</v>
          </cell>
          <cell r="D16645" t="str">
            <v>UN</v>
          </cell>
        </row>
        <row r="16646">
          <cell r="A16646" t="str">
            <v>0494-89</v>
          </cell>
          <cell r="B16646" t="str">
            <v>ELEM AQUEC. 1000W 220V 50-[FE]</v>
          </cell>
          <cell r="C16646" t="str">
            <v>ROH</v>
          </cell>
          <cell r="D16646" t="str">
            <v>UN</v>
          </cell>
        </row>
        <row r="16647">
          <cell r="A16647" t="str">
            <v>0494-90</v>
          </cell>
          <cell r="B16647" t="str">
            <v>CH. METAL. ANTIAD.AQUEC. 360W 127V[EG]</v>
          </cell>
          <cell r="C16647" t="str">
            <v>ROH</v>
          </cell>
          <cell r="D16647" t="str">
            <v>UN</v>
          </cell>
        </row>
        <row r="16648">
          <cell r="A16648" t="str">
            <v>0494-91</v>
          </cell>
          <cell r="B16648" t="str">
            <v>CH. METAL. ANTIAD.AQUEC. 360W 220V[EG]</v>
          </cell>
          <cell r="C16648" t="str">
            <v>ROH</v>
          </cell>
          <cell r="D16648" t="str">
            <v>UN</v>
          </cell>
        </row>
        <row r="16649">
          <cell r="A16649" t="str">
            <v>0494-92</v>
          </cell>
          <cell r="B16649" t="str">
            <v>ELEM AQUEC. BM8010 600W 127V [PF]</v>
          </cell>
          <cell r="C16649" t="str">
            <v>ROH</v>
          </cell>
          <cell r="D16649" t="str">
            <v>UN</v>
          </cell>
        </row>
        <row r="16650">
          <cell r="A16650" t="str">
            <v>0494-93</v>
          </cell>
          <cell r="B16650" t="str">
            <v>ELEM AQUEC. BM8010 600W 220V [PF]</v>
          </cell>
          <cell r="C16650" t="str">
            <v>ROH</v>
          </cell>
          <cell r="D16650" t="str">
            <v>UN</v>
          </cell>
        </row>
        <row r="16651">
          <cell r="A16651" t="str">
            <v>0494-94</v>
          </cell>
          <cell r="B16651" t="str">
            <v>PCI PRINC AT-319 94VO MONT[P]</v>
          </cell>
          <cell r="C16651" t="str">
            <v>ROH</v>
          </cell>
          <cell r="D16651" t="str">
            <v>UN</v>
          </cell>
        </row>
        <row r="16652">
          <cell r="A16652" t="str">
            <v>0494-95</v>
          </cell>
          <cell r="B16652" t="str">
            <v>PCI POTENCIO. 220V B500K MONT[B]</v>
          </cell>
          <cell r="C16652" t="str">
            <v>ROH</v>
          </cell>
          <cell r="D16652" t="str">
            <v>UN</v>
          </cell>
        </row>
        <row r="16653">
          <cell r="A16653" t="str">
            <v>0494-96</v>
          </cell>
          <cell r="B16653" t="str">
            <v>PCI PRINC WCN-1 220V MONT[T]</v>
          </cell>
          <cell r="C16653" t="str">
            <v>ROH</v>
          </cell>
          <cell r="D16653" t="str">
            <v>UN</v>
          </cell>
        </row>
        <row r="16654">
          <cell r="A16654" t="str">
            <v>0494-97</v>
          </cell>
          <cell r="B16654" t="str">
            <v>PCI COMANDO KK290 B V 2,1 MONT[RB]</v>
          </cell>
          <cell r="C16654" t="str">
            <v>ROH</v>
          </cell>
          <cell r="D16654" t="str">
            <v>UN</v>
          </cell>
        </row>
        <row r="16655">
          <cell r="A16655" t="str">
            <v>0494-98</v>
          </cell>
          <cell r="B16655" t="str">
            <v>PCI COMANDO PCI KK320A MAIN0037-A01[RB]</v>
          </cell>
          <cell r="C16655" t="str">
            <v>ROH</v>
          </cell>
          <cell r="D16655" t="str">
            <v>UN</v>
          </cell>
        </row>
        <row r="16656">
          <cell r="A16656" t="str">
            <v>0494-99</v>
          </cell>
          <cell r="B16656" t="str">
            <v>PCI PRINC DISP. MONT[BL]</v>
          </cell>
          <cell r="C16656" t="str">
            <v>ROH</v>
          </cell>
          <cell r="D16656" t="str">
            <v>UN</v>
          </cell>
        </row>
        <row r="16657">
          <cell r="A16657" t="str">
            <v>0495-01</v>
          </cell>
          <cell r="B16657" t="str">
            <v>BAT CELULALITIO CR2032 3V</v>
          </cell>
          <cell r="C16657" t="str">
            <v>ROH</v>
          </cell>
          <cell r="D16657" t="str">
            <v>UN</v>
          </cell>
        </row>
        <row r="16658">
          <cell r="A16658" t="str">
            <v>0495-02</v>
          </cell>
          <cell r="B16658" t="str">
            <v>BAT MX-BL02</v>
          </cell>
          <cell r="C16658" t="str">
            <v>ROH</v>
          </cell>
          <cell r="D16658" t="str">
            <v>UN</v>
          </cell>
        </row>
        <row r="16659">
          <cell r="A16659" t="str">
            <v>0495-03</v>
          </cell>
          <cell r="B16659" t="str">
            <v>BAT RECAR. LI-ION 18650 7,4V 1200MAH</v>
          </cell>
          <cell r="C16659" t="str">
            <v>ROH</v>
          </cell>
          <cell r="D16659" t="str">
            <v>UN</v>
          </cell>
        </row>
        <row r="16660">
          <cell r="A16660" t="str">
            <v>0495-04</v>
          </cell>
          <cell r="B16660" t="str">
            <v>BATERIA DE LITHIUM 3V CONTROLE VENTIL</v>
          </cell>
          <cell r="C16660" t="str">
            <v>ROH</v>
          </cell>
          <cell r="D16660" t="str">
            <v>UN</v>
          </cell>
        </row>
        <row r="16661">
          <cell r="A16661" t="str">
            <v>0495-29</v>
          </cell>
          <cell r="B16661" t="str">
            <v>SENSOR TEMPERAT NTC CABO 2-VIAS CT 350MM</v>
          </cell>
          <cell r="C16661" t="str">
            <v>ROH</v>
          </cell>
          <cell r="D16661" t="str">
            <v>UN</v>
          </cell>
        </row>
        <row r="16662">
          <cell r="A16662" t="str">
            <v>0495-30</v>
          </cell>
          <cell r="B16662" t="str">
            <v>PCI DE COMANDO 100-240V MONTADA [CL]</v>
          </cell>
          <cell r="C16662" t="str">
            <v>ROH</v>
          </cell>
          <cell r="D16662" t="str">
            <v>UN</v>
          </cell>
        </row>
        <row r="16663">
          <cell r="A16663" t="str">
            <v>0495-31</v>
          </cell>
          <cell r="B16663" t="str">
            <v>PCI DISPLAY CONTROLE REMOTO MONTADA [CL]</v>
          </cell>
          <cell r="C16663" t="str">
            <v>ROH</v>
          </cell>
          <cell r="D16663" t="str">
            <v>UN</v>
          </cell>
        </row>
        <row r="16664">
          <cell r="A16664" t="str">
            <v>0495-32</v>
          </cell>
          <cell r="B16664" t="str">
            <v>PCI PRINCIPAL COMANDO MONTADA [P]</v>
          </cell>
          <cell r="C16664" t="str">
            <v>ROH</v>
          </cell>
          <cell r="D16664" t="str">
            <v>UN</v>
          </cell>
        </row>
        <row r="16665">
          <cell r="A16665" t="str">
            <v>0495-33</v>
          </cell>
          <cell r="B16665" t="str">
            <v>PCI COMANDO T270S REV,02 MONT[RB]</v>
          </cell>
          <cell r="C16665" t="str">
            <v>ROH</v>
          </cell>
          <cell r="D16665" t="str">
            <v>UN</v>
          </cell>
        </row>
        <row r="16666">
          <cell r="A16666" t="str">
            <v>0495-34</v>
          </cell>
          <cell r="B16666" t="str">
            <v>PCI LIGA/DES. MONT[RB]</v>
          </cell>
          <cell r="C16666" t="str">
            <v>ROH</v>
          </cell>
          <cell r="D16666" t="str">
            <v>UN</v>
          </cell>
        </row>
        <row r="16667">
          <cell r="A16667" t="str">
            <v>0495-35</v>
          </cell>
          <cell r="B16667" t="str">
            <v>PCI CONECTOR FONTE ALIM. MONT[RB]</v>
          </cell>
          <cell r="C16667" t="str">
            <v>ROH</v>
          </cell>
          <cell r="D16667" t="str">
            <v>UN</v>
          </cell>
        </row>
        <row r="16668">
          <cell r="A16668" t="str">
            <v>0495-36</v>
          </cell>
          <cell r="B16668" t="str">
            <v>PCI COMANDO I270-A REV,02 MONT[RB]</v>
          </cell>
          <cell r="C16668" t="str">
            <v>ROH</v>
          </cell>
          <cell r="D16668" t="str">
            <v>UN</v>
          </cell>
        </row>
        <row r="16669">
          <cell r="A16669" t="str">
            <v>0495-37</v>
          </cell>
          <cell r="B16669" t="str">
            <v>PCI PRINCIPAL COMANDO MONTADA [MC]</v>
          </cell>
          <cell r="C16669" t="str">
            <v>ROH</v>
          </cell>
          <cell r="D16669" t="str">
            <v>UN</v>
          </cell>
        </row>
        <row r="16670">
          <cell r="A16670" t="str">
            <v>0495-38</v>
          </cell>
          <cell r="B16670" t="str">
            <v>PCI PRINCI COMAND 100-127V MONTADA [AF]</v>
          </cell>
          <cell r="C16670" t="str">
            <v>ROH</v>
          </cell>
          <cell r="D16670" t="str">
            <v>UN</v>
          </cell>
        </row>
        <row r="16671">
          <cell r="A16671" t="str">
            <v>0495-39</v>
          </cell>
          <cell r="B16671" t="str">
            <v>SENSOR DE TEMPERATURA NTC JT-100K</v>
          </cell>
          <cell r="C16671" t="str">
            <v>ROH</v>
          </cell>
          <cell r="D16671" t="str">
            <v>UN</v>
          </cell>
        </row>
        <row r="16672">
          <cell r="A16672" t="str">
            <v>0495-40</v>
          </cell>
          <cell r="B16672" t="str">
            <v>PCI FONTE ALIMENT 100-127V MONTADA [AF]</v>
          </cell>
          <cell r="C16672" t="str">
            <v>ROH</v>
          </cell>
          <cell r="D16672" t="str">
            <v>UN</v>
          </cell>
        </row>
        <row r="16673">
          <cell r="A16673" t="str">
            <v>0495-41</v>
          </cell>
          <cell r="B16673" t="str">
            <v>PCI FONTE ALIMENT 220-240V MONTADA [AF]</v>
          </cell>
          <cell r="C16673" t="str">
            <v>ROH</v>
          </cell>
          <cell r="D16673" t="str">
            <v>UN</v>
          </cell>
        </row>
        <row r="16674">
          <cell r="A16674" t="str">
            <v>0495-42</v>
          </cell>
          <cell r="B16674" t="str">
            <v>PCI PRINCI COMAND 100-127V MONTADA [AF]</v>
          </cell>
          <cell r="C16674" t="str">
            <v>ROH</v>
          </cell>
          <cell r="D16674" t="str">
            <v>UN</v>
          </cell>
        </row>
        <row r="16675">
          <cell r="A16675" t="str">
            <v>0495-43</v>
          </cell>
          <cell r="B16675" t="str">
            <v>PCI PRINCI COMAND 220-240V MONTADA [AF]</v>
          </cell>
          <cell r="C16675" t="str">
            <v>ROH</v>
          </cell>
          <cell r="D16675" t="str">
            <v>UN</v>
          </cell>
        </row>
        <row r="16676">
          <cell r="A16676" t="str">
            <v>0495-44</v>
          </cell>
          <cell r="B16676" t="str">
            <v>SENSOR DE TEMPERATURA NTC MF58R 100K</v>
          </cell>
          <cell r="C16676" t="str">
            <v>ROH</v>
          </cell>
          <cell r="D16676" t="str">
            <v>UN</v>
          </cell>
        </row>
        <row r="16677">
          <cell r="A16677" t="str">
            <v>0495-45</v>
          </cell>
          <cell r="B16677" t="str">
            <v>PCI FONTE ALIMENT 100-127V MONTADA [AF]</v>
          </cell>
          <cell r="C16677" t="str">
            <v>ROH</v>
          </cell>
          <cell r="D16677" t="str">
            <v>UN</v>
          </cell>
        </row>
        <row r="16678">
          <cell r="A16678" t="str">
            <v>0495-46</v>
          </cell>
          <cell r="B16678" t="str">
            <v>PCI FONTE ALIMENT 220-240V MONTADA [AF]</v>
          </cell>
          <cell r="C16678" t="str">
            <v>ROH</v>
          </cell>
          <cell r="D16678" t="str">
            <v>UN</v>
          </cell>
        </row>
        <row r="16679">
          <cell r="A16679" t="str">
            <v>0495-47</v>
          </cell>
          <cell r="B16679" t="str">
            <v>PCI PRINCI COMAND 220-240V MONTADA [AF]</v>
          </cell>
          <cell r="C16679" t="str">
            <v>ROH</v>
          </cell>
          <cell r="D16679" t="str">
            <v>UN</v>
          </cell>
        </row>
        <row r="16680">
          <cell r="A16680" t="str">
            <v>0495-48</v>
          </cell>
          <cell r="B16680" t="str">
            <v>PCI PRINCIPAL COMANDO MONTADA [P]</v>
          </cell>
          <cell r="C16680" t="str">
            <v>ROH</v>
          </cell>
          <cell r="D16680" t="str">
            <v>UN</v>
          </cell>
        </row>
        <row r="16681">
          <cell r="A16681" t="str">
            <v>0495-49</v>
          </cell>
          <cell r="B16681" t="str">
            <v>PCI LÂMPADAS INFRAVERMELHO MONTADA [P]</v>
          </cell>
          <cell r="C16681" t="str">
            <v>ROH</v>
          </cell>
          <cell r="D16681" t="str">
            <v>UN</v>
          </cell>
        </row>
        <row r="16682">
          <cell r="A16682" t="str">
            <v>0495-50</v>
          </cell>
          <cell r="B16682" t="str">
            <v>PCI PRINCI COMAND 100-127V MONTADA [AF]</v>
          </cell>
          <cell r="C16682" t="str">
            <v>ROH</v>
          </cell>
          <cell r="D16682" t="str">
            <v>UN</v>
          </cell>
        </row>
        <row r="16683">
          <cell r="A16683" t="str">
            <v>0495-51</v>
          </cell>
          <cell r="B16683" t="str">
            <v>PCI PRINCI COMAND 220-240V MONTADA [AF]</v>
          </cell>
          <cell r="C16683" t="str">
            <v>ROH</v>
          </cell>
          <cell r="D16683" t="str">
            <v>UN</v>
          </cell>
        </row>
        <row r="16684">
          <cell r="A16684" t="str">
            <v>0495-52</v>
          </cell>
          <cell r="B16684" t="str">
            <v>PCI OPERAÇÕES 127V-220V MONTADA[MG]</v>
          </cell>
          <cell r="C16684" t="str">
            <v>ROH</v>
          </cell>
          <cell r="D16684" t="str">
            <v>UN</v>
          </cell>
        </row>
        <row r="16685">
          <cell r="A16685" t="str">
            <v>0495-53</v>
          </cell>
          <cell r="B16685" t="str">
            <v>PCI PRINCIPAL 110-130V MONTADA [MG]</v>
          </cell>
          <cell r="C16685" t="str">
            <v>ROH</v>
          </cell>
          <cell r="D16685" t="str">
            <v>UN</v>
          </cell>
        </row>
        <row r="16686">
          <cell r="A16686" t="str">
            <v>0495-54</v>
          </cell>
          <cell r="B16686" t="str">
            <v>PCI PRINCIPAL 220-240V MONTADA [MG]</v>
          </cell>
          <cell r="C16686" t="str">
            <v>ROH</v>
          </cell>
          <cell r="D16686" t="str">
            <v>UN</v>
          </cell>
        </row>
        <row r="16687">
          <cell r="A16687" t="str">
            <v>0495-55</v>
          </cell>
          <cell r="B16687" t="str">
            <v>PCI COMANDO 100V-240V MONTADA [C]</v>
          </cell>
          <cell r="C16687" t="str">
            <v>ROH</v>
          </cell>
          <cell r="D16687" t="str">
            <v>UN</v>
          </cell>
        </row>
        <row r="16688">
          <cell r="A16688" t="str">
            <v>0495-56</v>
          </cell>
          <cell r="B16688" t="str">
            <v>PCI FONTE DE ALIMENTAÇÃO 127V MONTADA[C]</v>
          </cell>
          <cell r="C16688" t="str">
            <v>ROH</v>
          </cell>
          <cell r="D16688" t="str">
            <v>UN</v>
          </cell>
        </row>
        <row r="16689">
          <cell r="A16689" t="str">
            <v>0495-57</v>
          </cell>
          <cell r="B16689" t="str">
            <v>PCI FONTE DE ALIMENTAÇÃO 220V MONTADA[C]</v>
          </cell>
          <cell r="C16689" t="str">
            <v>ROH</v>
          </cell>
          <cell r="D16689" t="str">
            <v>UN</v>
          </cell>
        </row>
        <row r="16690">
          <cell r="A16690" t="str">
            <v>0495-58</v>
          </cell>
          <cell r="B16690" t="str">
            <v>PCI PRINCI COMAND 100-127V MONTADA [AF]</v>
          </cell>
          <cell r="C16690" t="str">
            <v>ROH</v>
          </cell>
          <cell r="D16690" t="str">
            <v>UN</v>
          </cell>
        </row>
        <row r="16691">
          <cell r="A16691" t="str">
            <v>0495-59</v>
          </cell>
          <cell r="B16691" t="str">
            <v>PCI PRINCI COMAND 220-240V MONTADA [AF]</v>
          </cell>
          <cell r="C16691" t="str">
            <v>ROH</v>
          </cell>
          <cell r="D16691" t="str">
            <v>UN</v>
          </cell>
        </row>
        <row r="16692">
          <cell r="A16692" t="str">
            <v>0495-60</v>
          </cell>
          <cell r="B16692" t="str">
            <v>SENSOR DE TEMPERATURA NTC JT-100K</v>
          </cell>
          <cell r="C16692" t="str">
            <v>ROH</v>
          </cell>
          <cell r="D16692" t="str">
            <v>UN</v>
          </cell>
        </row>
        <row r="16693">
          <cell r="A16693" t="str">
            <v>0495-61</v>
          </cell>
          <cell r="B16693" t="str">
            <v>PCI PRINCIPAL 127/220V MONTADA [EXP]</v>
          </cell>
          <cell r="C16693" t="str">
            <v>ROH</v>
          </cell>
          <cell r="D16693" t="str">
            <v>UN</v>
          </cell>
        </row>
        <row r="16694">
          <cell r="A16694" t="str">
            <v>0495-62</v>
          </cell>
          <cell r="B16694" t="str">
            <v>PCI PRINCIPAL 127V MONTADA [EXP]</v>
          </cell>
          <cell r="C16694" t="str">
            <v>ROH</v>
          </cell>
          <cell r="D16694" t="str">
            <v>UN</v>
          </cell>
        </row>
        <row r="16695">
          <cell r="A16695" t="str">
            <v>0495-63</v>
          </cell>
          <cell r="B16695" t="str">
            <v>PCI PRINCIPAL 220V MONTADA [EXP]</v>
          </cell>
          <cell r="C16695" t="str">
            <v>ROH</v>
          </cell>
          <cell r="D16695" t="str">
            <v>UN</v>
          </cell>
        </row>
        <row r="16696">
          <cell r="A16696" t="str">
            <v>0495-64</v>
          </cell>
          <cell r="B16696" t="str">
            <v>NTC 100KΩ ALOJAM SILICN PR CABO CT 380MM</v>
          </cell>
          <cell r="C16696" t="str">
            <v>ROH</v>
          </cell>
          <cell r="D16696" t="str">
            <v>UN</v>
          </cell>
        </row>
        <row r="16697">
          <cell r="A16697" t="str">
            <v>0495-65</v>
          </cell>
          <cell r="B16697" t="str">
            <v>NTC 100KΩ ALOJAM SILICN PR CABO CT 210MM</v>
          </cell>
          <cell r="C16697" t="str">
            <v>ROH</v>
          </cell>
          <cell r="D16697" t="str">
            <v>UN</v>
          </cell>
        </row>
        <row r="16698">
          <cell r="A16698" t="str">
            <v>0495-66</v>
          </cell>
          <cell r="B16698" t="str">
            <v>PCI CONTROLE POTÊNC INDUÇÃO MONTADA[CTI]</v>
          </cell>
          <cell r="C16698" t="str">
            <v>ROH</v>
          </cell>
          <cell r="D16698" t="str">
            <v>UN</v>
          </cell>
        </row>
        <row r="16699">
          <cell r="A16699" t="str">
            <v>0495-67</v>
          </cell>
          <cell r="B16699" t="str">
            <v>PCI EMC E FONTE ALIMENTAÇÃO MONTADA[CTI]</v>
          </cell>
          <cell r="C16699" t="str">
            <v>ROH</v>
          </cell>
          <cell r="D16699" t="str">
            <v>UN</v>
          </cell>
        </row>
        <row r="16700">
          <cell r="A16700" t="str">
            <v>0495-68</v>
          </cell>
          <cell r="B16700" t="str">
            <v>PCI INTERFACE COMANDO MONTADA [CTI]</v>
          </cell>
          <cell r="C16700" t="str">
            <v>ROH</v>
          </cell>
          <cell r="D16700" t="str">
            <v>UN</v>
          </cell>
        </row>
        <row r="16701">
          <cell r="A16701" t="str">
            <v>0495-69</v>
          </cell>
          <cell r="B16701" t="str">
            <v>PCI EMC E FONTE ALIMENTAÇÃO MONTADA[CTI]</v>
          </cell>
          <cell r="C16701" t="str">
            <v>ROH</v>
          </cell>
          <cell r="D16701" t="str">
            <v>UN</v>
          </cell>
        </row>
        <row r="16702">
          <cell r="A16702" t="str">
            <v>0495-70</v>
          </cell>
          <cell r="B16702" t="str">
            <v>PCI INTERFACE COMANDO MONTADA [CTI]</v>
          </cell>
          <cell r="C16702" t="str">
            <v>ROH</v>
          </cell>
          <cell r="D16702" t="str">
            <v>UN</v>
          </cell>
        </row>
        <row r="16703">
          <cell r="A16703" t="str">
            <v>0495-71</v>
          </cell>
          <cell r="B16703" t="str">
            <v>PCI COMANDO 100-127V MONTADA [AF]</v>
          </cell>
          <cell r="C16703" t="str">
            <v>ROH</v>
          </cell>
          <cell r="D16703" t="str">
            <v>UN</v>
          </cell>
        </row>
        <row r="16704">
          <cell r="A16704" t="str">
            <v>0495-72</v>
          </cell>
          <cell r="B16704" t="str">
            <v>PCI COMANDO 220-240V MONTADA [AF]</v>
          </cell>
          <cell r="C16704" t="str">
            <v>ROH</v>
          </cell>
          <cell r="D16704" t="str">
            <v>UN</v>
          </cell>
        </row>
        <row r="16705">
          <cell r="A16705" t="str">
            <v>0495-73</v>
          </cell>
          <cell r="B16705" t="str">
            <v>PCI FONTE ALIMENTAÇ 100-127V MONTADA[AF]</v>
          </cell>
          <cell r="C16705" t="str">
            <v>ROH</v>
          </cell>
          <cell r="D16705" t="str">
            <v>UN</v>
          </cell>
        </row>
        <row r="16706">
          <cell r="A16706" t="str">
            <v>0495-74</v>
          </cell>
          <cell r="B16706" t="str">
            <v>PCI FONTE ALIMENTAÇ 220-240V MONTADA[AF]</v>
          </cell>
          <cell r="C16706" t="str">
            <v>ROH</v>
          </cell>
          <cell r="D16706" t="str">
            <v>UN</v>
          </cell>
        </row>
        <row r="16707">
          <cell r="A16707" t="str">
            <v>0495-75</v>
          </cell>
          <cell r="B16707" t="str">
            <v>SENSOR DE TEMPERATURA NTC 200K</v>
          </cell>
          <cell r="C16707" t="str">
            <v>ROH</v>
          </cell>
          <cell r="D16707" t="str">
            <v>UN</v>
          </cell>
        </row>
        <row r="16708">
          <cell r="A16708" t="str">
            <v>0495-76</v>
          </cell>
          <cell r="B16708" t="str">
            <v>PCI PRINCIPAL COMANDO MONTADA [P]</v>
          </cell>
          <cell r="C16708" t="str">
            <v>ROH</v>
          </cell>
          <cell r="D16708" t="str">
            <v>UN</v>
          </cell>
        </row>
        <row r="16709">
          <cell r="A16709" t="str">
            <v>0495-77</v>
          </cell>
          <cell r="B16709" t="str">
            <v>PCI DIODOS EMISSORES DE LUZ MONTADA [SC]</v>
          </cell>
          <cell r="C16709" t="str">
            <v>ROH</v>
          </cell>
          <cell r="D16709" t="str">
            <v>UN</v>
          </cell>
        </row>
        <row r="16710">
          <cell r="A16710" t="str">
            <v>0495-78</v>
          </cell>
          <cell r="B16710" t="str">
            <v>PCI SELETOR DE MODOS MONTADA [SC]</v>
          </cell>
          <cell r="C16710" t="str">
            <v>ROH</v>
          </cell>
          <cell r="D16710" t="str">
            <v>UN</v>
          </cell>
        </row>
        <row r="16711">
          <cell r="A16711" t="str">
            <v>0495-79</v>
          </cell>
          <cell r="B16711" t="str">
            <v>PCI PRINCIPAL MONTADA [CR]</v>
          </cell>
          <cell r="C16711" t="str">
            <v>ROH</v>
          </cell>
          <cell r="D16711" t="str">
            <v>UN</v>
          </cell>
        </row>
        <row r="16712">
          <cell r="A16712" t="str">
            <v>0495-80</v>
          </cell>
          <cell r="B16712" t="str">
            <v>PCI ENTRADA USB.C MONTADA [CR]</v>
          </cell>
          <cell r="C16712" t="str">
            <v>ROH</v>
          </cell>
          <cell r="D16712" t="str">
            <v>UN</v>
          </cell>
        </row>
        <row r="16713">
          <cell r="A16713" t="str">
            <v>0495-81</v>
          </cell>
          <cell r="B16713" t="str">
            <v>PCI PRINCIPAL MONTADA [BG]</v>
          </cell>
          <cell r="C16713" t="str">
            <v>ROH</v>
          </cell>
          <cell r="D16713" t="str">
            <v>UN</v>
          </cell>
        </row>
        <row r="16714">
          <cell r="A16714" t="str">
            <v>0495-82</v>
          </cell>
          <cell r="B16714" t="str">
            <v>PCI PRINCIPAL COMANDO MONTADA [P]</v>
          </cell>
          <cell r="C16714" t="str">
            <v>ROH</v>
          </cell>
          <cell r="D16714" t="str">
            <v>UN</v>
          </cell>
        </row>
        <row r="16715">
          <cell r="A16715" t="str">
            <v>0495-83</v>
          </cell>
          <cell r="B16715" t="str">
            <v>PCI PRNCPAL BLUETOOTH MNTD[AWS-SP-04-LB]</v>
          </cell>
          <cell r="C16715" t="str">
            <v>ROH</v>
          </cell>
          <cell r="D16715" t="str">
            <v>UN</v>
          </cell>
        </row>
        <row r="16716">
          <cell r="A16716" t="str">
            <v>0495-84</v>
          </cell>
          <cell r="B16716" t="str">
            <v>PCI PRNCPAL BLUETOOTH MNTD[AWS-SP-05-LB]</v>
          </cell>
          <cell r="C16716" t="str">
            <v>ROH</v>
          </cell>
          <cell r="D16716" t="str">
            <v>UN</v>
          </cell>
        </row>
        <row r="16717">
          <cell r="A16717" t="str">
            <v>0495-85</v>
          </cell>
          <cell r="B16717" t="str">
            <v>PCI TRANSMISSÃO FREQ 2.4GHZ MONTADA[MIC]</v>
          </cell>
          <cell r="C16717" t="str">
            <v>ROH</v>
          </cell>
          <cell r="D16717" t="str">
            <v>UN</v>
          </cell>
        </row>
        <row r="16718">
          <cell r="A16718" t="str">
            <v>0495-86</v>
          </cell>
          <cell r="B16718" t="str">
            <v>PCI RECEPÇÃO FREQUÊN 2.4GHZ MONTADA[MIC]</v>
          </cell>
          <cell r="C16718" t="str">
            <v>ROH</v>
          </cell>
          <cell r="D16718" t="str">
            <v>UN</v>
          </cell>
        </row>
        <row r="16719">
          <cell r="A16719" t="str">
            <v>0495-87</v>
          </cell>
          <cell r="B16719" t="str">
            <v>PCI DIODOS EMISSORES DE LUZ MONTADA [BX]</v>
          </cell>
          <cell r="C16719" t="str">
            <v>ROH</v>
          </cell>
          <cell r="D16719" t="str">
            <v>UN</v>
          </cell>
        </row>
        <row r="16720">
          <cell r="A16720" t="str">
            <v>0495-88</v>
          </cell>
          <cell r="B16720" t="str">
            <v>PCI CHAVES DE COMANDO MONTADA [BX]</v>
          </cell>
          <cell r="C16720" t="str">
            <v>ROH</v>
          </cell>
          <cell r="D16720" t="str">
            <v>UN</v>
          </cell>
        </row>
        <row r="16721">
          <cell r="A16721" t="str">
            <v>0495-89</v>
          </cell>
          <cell r="B16721" t="str">
            <v>PCI PRINCIPAL BLUETOOTH MONTADA [BX]</v>
          </cell>
          <cell r="C16721" t="str">
            <v>ROH</v>
          </cell>
          <cell r="D16721" t="str">
            <v>UN</v>
          </cell>
        </row>
        <row r="16722">
          <cell r="A16722" t="str">
            <v>0495-90</v>
          </cell>
          <cell r="B16722" t="str">
            <v>PCI CHAVE VELOCIDADES 127V MONTADA [SC]</v>
          </cell>
          <cell r="C16722" t="str">
            <v>ROH</v>
          </cell>
          <cell r="D16722" t="str">
            <v>UN</v>
          </cell>
        </row>
        <row r="16723">
          <cell r="A16723" t="str">
            <v>0495-91</v>
          </cell>
          <cell r="B16723" t="str">
            <v>PCI CHAVE VELOCIDADES 220V MONTADA [SC]</v>
          </cell>
          <cell r="C16723" t="str">
            <v>ROH</v>
          </cell>
          <cell r="D16723" t="str">
            <v>UN</v>
          </cell>
        </row>
        <row r="16724">
          <cell r="A16724" t="str">
            <v>0495-92</v>
          </cell>
          <cell r="B16724" t="str">
            <v>PCI DISPLAY MONTADO EM LENTE [SC]</v>
          </cell>
          <cell r="C16724" t="str">
            <v>ROH</v>
          </cell>
          <cell r="D16724" t="str">
            <v>UN</v>
          </cell>
        </row>
        <row r="16725">
          <cell r="A16725" t="str">
            <v>0495-93</v>
          </cell>
          <cell r="B16725" t="str">
            <v>PCI PRINCIPAL MONTADA [AWS-HP-05-B]</v>
          </cell>
          <cell r="C16725" t="str">
            <v>ROH</v>
          </cell>
          <cell r="D16725" t="str">
            <v>UN</v>
          </cell>
        </row>
        <row r="16726">
          <cell r="A16726" t="str">
            <v>0495-94</v>
          </cell>
          <cell r="B16726" t="str">
            <v>PCI ENTRADA P2 MONTADA [HP]</v>
          </cell>
          <cell r="C16726" t="str">
            <v>ROH</v>
          </cell>
          <cell r="D16726" t="str">
            <v>UN</v>
          </cell>
        </row>
        <row r="16727">
          <cell r="A16727" t="str">
            <v>0495-95</v>
          </cell>
          <cell r="B16727" t="str">
            <v>PCI PRINCIPAL MONTADA [AWS-HP-NJ-01-WG]</v>
          </cell>
          <cell r="C16727" t="str">
            <v>ROH</v>
          </cell>
          <cell r="D16727" t="str">
            <v>UN</v>
          </cell>
        </row>
        <row r="16728">
          <cell r="A16728" t="str">
            <v>0495-96</v>
          </cell>
          <cell r="B16728" t="str">
            <v>PAINL PLST PR PCI COMND100V-240V MNTD[C]</v>
          </cell>
          <cell r="C16728" t="str">
            <v>ROH</v>
          </cell>
          <cell r="D16728" t="str">
            <v>UN</v>
          </cell>
        </row>
        <row r="16729">
          <cell r="A16729" t="str">
            <v>0495-97</v>
          </cell>
          <cell r="B16729" t="str">
            <v>PCI FONTE DE ALIMENTAÇÃO 127V MONTADA[C]</v>
          </cell>
          <cell r="C16729" t="str">
            <v>ROH</v>
          </cell>
          <cell r="D16729" t="str">
            <v>UN</v>
          </cell>
        </row>
        <row r="16730">
          <cell r="A16730" t="str">
            <v>0495-98</v>
          </cell>
          <cell r="B16730" t="str">
            <v>PCI FONTE DE ALIMENTAÇÃO 220V MONTADA[C]</v>
          </cell>
          <cell r="C16730" t="str">
            <v>ROH</v>
          </cell>
          <cell r="D16730" t="str">
            <v>UN</v>
          </cell>
        </row>
        <row r="16731">
          <cell r="A16731" t="str">
            <v>0495-99</v>
          </cell>
          <cell r="B16731" t="str">
            <v>PCI DE COMANDO 100-240V MONTADA [CL]</v>
          </cell>
          <cell r="C16731" t="str">
            <v>ROH</v>
          </cell>
          <cell r="D16731" t="str">
            <v>UN</v>
          </cell>
        </row>
        <row r="16732">
          <cell r="A16732" t="str">
            <v>0496-02</v>
          </cell>
          <cell r="B16732" t="str">
            <v>PLC JACK MIC D-02/D-06/D-02B</v>
          </cell>
          <cell r="C16732" t="str">
            <v>ROH</v>
          </cell>
          <cell r="D16732" t="str">
            <v>UN</v>
          </cell>
        </row>
        <row r="16733">
          <cell r="A16733" t="str">
            <v>0496-03</v>
          </cell>
          <cell r="B16733" t="str">
            <v>PLC MPEG D-02/D-06</v>
          </cell>
          <cell r="C16733" t="str">
            <v>ROH</v>
          </cell>
          <cell r="D16733" t="str">
            <v>UN</v>
          </cell>
        </row>
        <row r="16734">
          <cell r="A16734" t="str">
            <v>0496-04</v>
          </cell>
          <cell r="B16734" t="str">
            <v>PCI FONTE ELET. MONT[D]</v>
          </cell>
          <cell r="C16734" t="str">
            <v>ROH</v>
          </cell>
          <cell r="D16734" t="str">
            <v>UN</v>
          </cell>
        </row>
        <row r="16735">
          <cell r="A16735" t="str">
            <v>0496-05</v>
          </cell>
          <cell r="B16735" t="str">
            <v>PLC DISP. CHA D-02/D-06/D-02B</v>
          </cell>
          <cell r="C16735" t="str">
            <v>ROH</v>
          </cell>
          <cell r="D16735" t="str">
            <v>UN</v>
          </cell>
        </row>
        <row r="16736">
          <cell r="A16736" t="str">
            <v>0496-08</v>
          </cell>
          <cell r="B16736" t="str">
            <v>PCI CHA INDIC.ESBAT MONT[FPF]</v>
          </cell>
          <cell r="C16736" t="str">
            <v>ROH</v>
          </cell>
          <cell r="D16736" t="str">
            <v>UN</v>
          </cell>
        </row>
        <row r="16737">
          <cell r="A16737" t="str">
            <v>0496-09</v>
          </cell>
          <cell r="B16737" t="str">
            <v>ANTENA WI-FI COM CABO 1-VIA CT 290MM</v>
          </cell>
          <cell r="C16737" t="str">
            <v>ROH</v>
          </cell>
          <cell r="D16737" t="str">
            <v>UN</v>
          </cell>
        </row>
        <row r="16738">
          <cell r="A16738" t="str">
            <v>0496-10</v>
          </cell>
          <cell r="B16738" t="str">
            <v>PCI CHAVE VELOCIDADES 127V MONTADA [FMR]</v>
          </cell>
          <cell r="C16738" t="str">
            <v>ROH</v>
          </cell>
          <cell r="D16738" t="str">
            <v>UN</v>
          </cell>
        </row>
        <row r="16739">
          <cell r="A16739" t="str">
            <v>0496-11</v>
          </cell>
          <cell r="B16739" t="str">
            <v>PLC MPEG BX-01</v>
          </cell>
          <cell r="C16739" t="str">
            <v>ROH</v>
          </cell>
          <cell r="D16739" t="str">
            <v>UN</v>
          </cell>
        </row>
        <row r="16740">
          <cell r="A16740" t="str">
            <v>0496-12</v>
          </cell>
          <cell r="B16740" t="str">
            <v>PLCAMPLIFICADOR RADIO BX-01</v>
          </cell>
          <cell r="C16740" t="str">
            <v>ROH</v>
          </cell>
          <cell r="D16740" t="str">
            <v>UN</v>
          </cell>
        </row>
        <row r="16741">
          <cell r="A16741" t="str">
            <v>0496-13</v>
          </cell>
          <cell r="B16741" t="str">
            <v>PLC DISP. COMANDOS BX-01</v>
          </cell>
          <cell r="C16741" t="str">
            <v>ROH</v>
          </cell>
          <cell r="D16741" t="str">
            <v>UN</v>
          </cell>
        </row>
        <row r="16742">
          <cell r="A16742" t="str">
            <v>0496-14</v>
          </cell>
          <cell r="B16742" t="str">
            <v>PLC MPEG MONT[MS-03]</v>
          </cell>
          <cell r="C16742" t="str">
            <v>ROH</v>
          </cell>
          <cell r="D16742" t="str">
            <v>UN</v>
          </cell>
        </row>
        <row r="16743">
          <cell r="A16743" t="str">
            <v>0496-15</v>
          </cell>
          <cell r="B16743" t="str">
            <v>PLC FONTE MS-03</v>
          </cell>
          <cell r="C16743" t="str">
            <v>ROH</v>
          </cell>
          <cell r="D16743" t="str">
            <v>UN</v>
          </cell>
        </row>
        <row r="16744">
          <cell r="A16744" t="str">
            <v>0496-16</v>
          </cell>
          <cell r="B16744" t="str">
            <v>PCIENTRADA USB MONT[MS]</v>
          </cell>
          <cell r="C16744" t="str">
            <v>ROH</v>
          </cell>
          <cell r="D16744" t="str">
            <v>UN</v>
          </cell>
        </row>
        <row r="16745">
          <cell r="A16745" t="str">
            <v>0496-17</v>
          </cell>
          <cell r="B16745" t="str">
            <v>SINTONIZADOR AM/ FM MS-03/MS-03B</v>
          </cell>
          <cell r="C16745" t="str">
            <v>ROH</v>
          </cell>
          <cell r="D16745" t="str">
            <v>UN</v>
          </cell>
        </row>
        <row r="16746">
          <cell r="A16746" t="str">
            <v>0496-18</v>
          </cell>
          <cell r="B16746" t="str">
            <v>PCI DISP. MONT[MS]</v>
          </cell>
          <cell r="C16746" t="str">
            <v>ROH</v>
          </cell>
          <cell r="D16746" t="str">
            <v>UN</v>
          </cell>
        </row>
        <row r="16747">
          <cell r="A16747" t="str">
            <v>0496-19</v>
          </cell>
          <cell r="B16747" t="str">
            <v>PLCSDAUD MONT[MS]</v>
          </cell>
          <cell r="C16747" t="str">
            <v>ROH</v>
          </cell>
          <cell r="D16747" t="str">
            <v>UN</v>
          </cell>
        </row>
        <row r="16748">
          <cell r="A16748" t="str">
            <v>0496-20</v>
          </cell>
          <cell r="B16748" t="str">
            <v>PCI ON/OFF RECEPT INFRAVERMEL MNTADA[TV]</v>
          </cell>
          <cell r="C16748" t="str">
            <v>ROH</v>
          </cell>
          <cell r="D16748" t="str">
            <v>UN</v>
          </cell>
        </row>
        <row r="16749">
          <cell r="A16749" t="str">
            <v>0496-21</v>
          </cell>
          <cell r="B16749" t="str">
            <v>PLC MPEG D-03B/E</v>
          </cell>
          <cell r="C16749" t="str">
            <v>ROH</v>
          </cell>
          <cell r="D16749" t="str">
            <v>UN</v>
          </cell>
        </row>
        <row r="16750">
          <cell r="A16750" t="str">
            <v>0496-22</v>
          </cell>
          <cell r="B16750" t="str">
            <v>PLC ENT, JOYST D-03B/D/E /D-04A/B</v>
          </cell>
          <cell r="C16750" t="str">
            <v>ROH</v>
          </cell>
          <cell r="D16750" t="str">
            <v>UN</v>
          </cell>
        </row>
        <row r="16751">
          <cell r="A16751" t="str">
            <v>0496-23</v>
          </cell>
          <cell r="B16751" t="str">
            <v>PLC FONTE ELET. D-03B/D-03C</v>
          </cell>
          <cell r="C16751" t="str">
            <v>ROH</v>
          </cell>
          <cell r="D16751" t="str">
            <v>UN</v>
          </cell>
        </row>
        <row r="16752">
          <cell r="A16752" t="str">
            <v>0496-24</v>
          </cell>
          <cell r="B16752" t="str">
            <v>PLC DISP. CHA PTA USB D-03B/D-03C</v>
          </cell>
          <cell r="C16752" t="str">
            <v>ROH</v>
          </cell>
          <cell r="D16752" t="str">
            <v>UN</v>
          </cell>
        </row>
        <row r="16753">
          <cell r="A16753" t="str">
            <v>0496-25</v>
          </cell>
          <cell r="B16753" t="str">
            <v>PCI PRINCIPAL IN12V OUT32V MONTADA [TV]</v>
          </cell>
          <cell r="C16753" t="str">
            <v>ROH</v>
          </cell>
          <cell r="D16753" t="str">
            <v>UN</v>
          </cell>
        </row>
        <row r="16754">
          <cell r="A16754" t="str">
            <v>0496-26</v>
          </cell>
          <cell r="B16754" t="str">
            <v>PLC JACK MIC DUPLO HT-01</v>
          </cell>
          <cell r="C16754" t="str">
            <v>ROH</v>
          </cell>
          <cell r="D16754" t="str">
            <v>UN</v>
          </cell>
        </row>
        <row r="16755">
          <cell r="A16755" t="str">
            <v>0496-27</v>
          </cell>
          <cell r="B16755" t="str">
            <v>PLC ELETRÔNICA PRINC UA-02</v>
          </cell>
          <cell r="C16755" t="str">
            <v>ROH</v>
          </cell>
          <cell r="D16755" t="str">
            <v>UN</v>
          </cell>
        </row>
        <row r="16756">
          <cell r="A16756" t="str">
            <v>0496-28</v>
          </cell>
          <cell r="B16756" t="str">
            <v>PLC LED UA-02</v>
          </cell>
          <cell r="C16756" t="str">
            <v>ROH</v>
          </cell>
          <cell r="D16756" t="str">
            <v>UN</v>
          </cell>
        </row>
        <row r="16757">
          <cell r="A16757" t="str">
            <v>0496-29</v>
          </cell>
          <cell r="B16757" t="str">
            <v>PLC MPEG HT-01</v>
          </cell>
          <cell r="C16757" t="str">
            <v>ROH</v>
          </cell>
          <cell r="D16757" t="str">
            <v>UN</v>
          </cell>
        </row>
        <row r="16758">
          <cell r="A16758" t="str">
            <v>0496-30</v>
          </cell>
          <cell r="B16758" t="str">
            <v>PLC DISP. ENTRADA USB HT-01</v>
          </cell>
          <cell r="C16758" t="str">
            <v>ROH</v>
          </cell>
          <cell r="D16758" t="str">
            <v>UN</v>
          </cell>
        </row>
        <row r="16759">
          <cell r="A16759" t="str">
            <v>0496-31</v>
          </cell>
          <cell r="B16759" t="str">
            <v>PCI ALIMENTAÇÃO 12V MONTADA [TV]</v>
          </cell>
          <cell r="C16759" t="str">
            <v>ROH</v>
          </cell>
          <cell r="D16759" t="str">
            <v>UN</v>
          </cell>
        </row>
        <row r="16760">
          <cell r="A16760" t="str">
            <v>0496-32</v>
          </cell>
          <cell r="B16760" t="str">
            <v>PLC MPEG D-03C</v>
          </cell>
          <cell r="C16760" t="str">
            <v>ROH</v>
          </cell>
          <cell r="D16760" t="str">
            <v>UN</v>
          </cell>
        </row>
        <row r="16761">
          <cell r="A16761" t="str">
            <v>0496-33</v>
          </cell>
          <cell r="B16761" t="str">
            <v>PLC MPEG D-03D/D-04</v>
          </cell>
          <cell r="C16761" t="str">
            <v>ROH</v>
          </cell>
          <cell r="D16761" t="str">
            <v>UN</v>
          </cell>
        </row>
        <row r="16762">
          <cell r="A16762" t="str">
            <v>0496-34</v>
          </cell>
          <cell r="B16762" t="str">
            <v>PLC ENTRADA JOYST D-03D/E /D-04A/B</v>
          </cell>
          <cell r="C16762" t="str">
            <v>ROH</v>
          </cell>
          <cell r="D16762" t="str">
            <v>UN</v>
          </cell>
        </row>
        <row r="16763">
          <cell r="A16763" t="str">
            <v>0496-35</v>
          </cell>
          <cell r="B16763" t="str">
            <v>PLC FONTE ELET. D-03D/E /D-04A/B</v>
          </cell>
          <cell r="C16763" t="str">
            <v>ROH</v>
          </cell>
          <cell r="D16763" t="str">
            <v>UN</v>
          </cell>
        </row>
        <row r="16764">
          <cell r="A16764" t="str">
            <v>0496-36</v>
          </cell>
          <cell r="B16764" t="str">
            <v>PLC DISP. CH POR USB D-03D/E /D-04A/B</v>
          </cell>
          <cell r="C16764" t="str">
            <v>ROH</v>
          </cell>
          <cell r="D16764" t="str">
            <v>UN</v>
          </cell>
        </row>
        <row r="16765">
          <cell r="A16765" t="str">
            <v>0496-37</v>
          </cell>
          <cell r="B16765" t="str">
            <v>PLC JACK MIC DUPLO D-03D/E /D-04A/B</v>
          </cell>
          <cell r="C16765" t="str">
            <v>ROH</v>
          </cell>
          <cell r="D16765" t="str">
            <v>UN</v>
          </cell>
        </row>
        <row r="16766">
          <cell r="A16766" t="str">
            <v>0496-38</v>
          </cell>
          <cell r="B16766" t="str">
            <v>PLC MPEG MS-03B</v>
          </cell>
          <cell r="C16766" t="str">
            <v>ROH</v>
          </cell>
          <cell r="D16766" t="str">
            <v>UN</v>
          </cell>
        </row>
        <row r="16767">
          <cell r="A16767" t="str">
            <v>0496-39</v>
          </cell>
          <cell r="B16767" t="str">
            <v>PLC PRE AMPLIFIC, EQUALIZADORAAUD MS-03B</v>
          </cell>
          <cell r="C16767" t="str">
            <v>ROH</v>
          </cell>
          <cell r="D16767" t="str">
            <v>UN</v>
          </cell>
        </row>
        <row r="16768">
          <cell r="A16768" t="str">
            <v>0496-40</v>
          </cell>
          <cell r="B16768" t="str">
            <v>PLC FONTE PLCSDAUD MS-03B</v>
          </cell>
          <cell r="C16768" t="str">
            <v>ROH</v>
          </cell>
          <cell r="D16768" t="str">
            <v>UN</v>
          </cell>
        </row>
        <row r="16769">
          <cell r="A16769" t="str">
            <v>0496-41</v>
          </cell>
          <cell r="B16769" t="str">
            <v>PLC COMPLETA RR-01</v>
          </cell>
          <cell r="C16769" t="str">
            <v>ROH</v>
          </cell>
          <cell r="D16769" t="str">
            <v>UN</v>
          </cell>
        </row>
        <row r="16770">
          <cell r="A16770" t="str">
            <v>0496-42</v>
          </cell>
          <cell r="B16770" t="str">
            <v>PLC JACK MICROFNE DUPLO D-03B/D-03C</v>
          </cell>
          <cell r="C16770" t="str">
            <v>ROH</v>
          </cell>
          <cell r="D16770" t="str">
            <v>UN</v>
          </cell>
        </row>
        <row r="16771">
          <cell r="A16771" t="str">
            <v>0496-43</v>
          </cell>
          <cell r="B16771" t="str">
            <v>PCI FONTE ELET. 220V MONT[C]</v>
          </cell>
          <cell r="C16771" t="str">
            <v>ROH</v>
          </cell>
          <cell r="D16771" t="str">
            <v>UN</v>
          </cell>
        </row>
        <row r="16772">
          <cell r="A16772" t="str">
            <v>0496-44</v>
          </cell>
          <cell r="B16772" t="str">
            <v>PLC DISP. BX-05</v>
          </cell>
          <cell r="C16772" t="str">
            <v>ROH</v>
          </cell>
          <cell r="D16772" t="str">
            <v>UN</v>
          </cell>
        </row>
        <row r="16773">
          <cell r="A16773" t="str">
            <v>0496-45</v>
          </cell>
          <cell r="B16773" t="str">
            <v>PLC PRINC BX-05</v>
          </cell>
          <cell r="C16773" t="str">
            <v>ROH</v>
          </cell>
          <cell r="D16773" t="str">
            <v>UN</v>
          </cell>
        </row>
        <row r="16774">
          <cell r="A16774" t="str">
            <v>0496-46</v>
          </cell>
          <cell r="B16774" t="str">
            <v>POTENCIO.VOLUME PLC BX-05</v>
          </cell>
          <cell r="C16774" t="str">
            <v>ROH</v>
          </cell>
          <cell r="D16774" t="str">
            <v>UN</v>
          </cell>
        </row>
        <row r="16775">
          <cell r="A16775" t="str">
            <v>0496-47</v>
          </cell>
          <cell r="B16775" t="str">
            <v>PLC MPEG D-05/D-05B</v>
          </cell>
          <cell r="C16775" t="str">
            <v>ROH</v>
          </cell>
          <cell r="D16775" t="str">
            <v>UN</v>
          </cell>
        </row>
        <row r="16776">
          <cell r="A16776" t="str">
            <v>0496-48</v>
          </cell>
          <cell r="B16776" t="str">
            <v>PLC DISP. CHA USB D-05/D-05B/D-09</v>
          </cell>
          <cell r="C16776" t="str">
            <v>ROH</v>
          </cell>
          <cell r="D16776" t="str">
            <v>UN</v>
          </cell>
        </row>
        <row r="16777">
          <cell r="A16777" t="str">
            <v>0496-49</v>
          </cell>
          <cell r="B16777" t="str">
            <v>PTA USB D-09</v>
          </cell>
          <cell r="C16777" t="str">
            <v>ROH</v>
          </cell>
          <cell r="D16777" t="str">
            <v>UN</v>
          </cell>
        </row>
        <row r="16778">
          <cell r="A16778" t="str">
            <v>0496-50</v>
          </cell>
          <cell r="B16778" t="str">
            <v>PLC FONTE ELET. D-05/D-05B/D-05D-09</v>
          </cell>
          <cell r="C16778" t="str">
            <v>ROH</v>
          </cell>
          <cell r="D16778" t="str">
            <v>UN</v>
          </cell>
        </row>
        <row r="16779">
          <cell r="A16779" t="str">
            <v>0496-51</v>
          </cell>
          <cell r="B16779" t="str">
            <v>"POTENCIO. ""TUNING"" BX-06/11/NBX-06NBX</v>
          </cell>
          <cell r="C16779" t="str">
            <v>ROH</v>
          </cell>
          <cell r="D16779" t="str">
            <v>UN</v>
          </cell>
        </row>
        <row r="16780">
          <cell r="A16780" t="str">
            <v>0496-52</v>
          </cell>
          <cell r="B16780" t="str">
            <v>PLC PRINC BX-06/11</v>
          </cell>
          <cell r="C16780" t="str">
            <v>ROH</v>
          </cell>
          <cell r="D16780" t="str">
            <v>UN</v>
          </cell>
        </row>
        <row r="16781">
          <cell r="A16781" t="str">
            <v>0496-53</v>
          </cell>
          <cell r="B16781" t="str">
            <v>PLC CHA LAP-53B</v>
          </cell>
          <cell r="C16781" t="str">
            <v>ROH</v>
          </cell>
          <cell r="D16781" t="str">
            <v>UN</v>
          </cell>
        </row>
        <row r="16782">
          <cell r="A16782" t="str">
            <v>0496-54</v>
          </cell>
          <cell r="B16782" t="str">
            <v>CH. METAL. INF.[PE]</v>
          </cell>
          <cell r="C16782" t="str">
            <v>ROH</v>
          </cell>
          <cell r="D16782" t="str">
            <v>UN</v>
          </cell>
        </row>
        <row r="16783">
          <cell r="A16783" t="str">
            <v>0496-55</v>
          </cell>
          <cell r="B16783" t="str">
            <v>PLCCOMANDOS HT-06</v>
          </cell>
          <cell r="C16783" t="str">
            <v>ROH</v>
          </cell>
          <cell r="D16783" t="str">
            <v>UN</v>
          </cell>
        </row>
        <row r="16784">
          <cell r="A16784" t="str">
            <v>0496-56</v>
          </cell>
          <cell r="B16784" t="str">
            <v>SINTONIZADOR AM/FM MS-03C</v>
          </cell>
          <cell r="C16784" t="str">
            <v>ROH</v>
          </cell>
          <cell r="D16784" t="str">
            <v>UN</v>
          </cell>
        </row>
        <row r="16785">
          <cell r="A16785" t="str">
            <v>0496-57</v>
          </cell>
          <cell r="B16785" t="str">
            <v>PLACA ELETRÔNICA PRINCIPAL [UA]</v>
          </cell>
          <cell r="C16785" t="str">
            <v>ROH</v>
          </cell>
          <cell r="D16785" t="str">
            <v>UN</v>
          </cell>
        </row>
        <row r="16786">
          <cell r="A16786" t="str">
            <v>0496-58</v>
          </cell>
          <cell r="B16786" t="str">
            <v>PLACA COM LED UA-02B</v>
          </cell>
          <cell r="C16786" t="str">
            <v>ROH</v>
          </cell>
          <cell r="D16786" t="str">
            <v>UN</v>
          </cell>
        </row>
        <row r="16787">
          <cell r="A16787" t="str">
            <v>0496-59</v>
          </cell>
          <cell r="B16787" t="str">
            <v>PLC MPEG D-02B</v>
          </cell>
          <cell r="C16787" t="str">
            <v>ROH</v>
          </cell>
          <cell r="D16787" t="str">
            <v>UN</v>
          </cell>
        </row>
        <row r="16788">
          <cell r="A16788" t="str">
            <v>0496-60</v>
          </cell>
          <cell r="B16788" t="str">
            <v>PLC FONTE D-02B</v>
          </cell>
          <cell r="C16788" t="str">
            <v>ROH</v>
          </cell>
          <cell r="D16788" t="str">
            <v>UN</v>
          </cell>
        </row>
        <row r="16789">
          <cell r="A16789" t="str">
            <v>0496-61</v>
          </cell>
          <cell r="B16789" t="str">
            <v>PLC MPEG D-05D-09</v>
          </cell>
          <cell r="C16789" t="str">
            <v>ROH</v>
          </cell>
          <cell r="D16789" t="str">
            <v>UN</v>
          </cell>
        </row>
        <row r="16790">
          <cell r="A16790" t="str">
            <v>0496-62</v>
          </cell>
          <cell r="B16790" t="str">
            <v>PCI RECEPTORA MIC MONT[CM]</v>
          </cell>
          <cell r="C16790" t="str">
            <v>ROH</v>
          </cell>
          <cell r="D16790" t="str">
            <v>UN</v>
          </cell>
        </row>
        <row r="16791">
          <cell r="A16791" t="str">
            <v>0496-63</v>
          </cell>
          <cell r="B16791" t="str">
            <v>PCI ENTRADA AUXILIAR MONT[CM]</v>
          </cell>
          <cell r="C16791" t="str">
            <v>ROH</v>
          </cell>
          <cell r="D16791" t="str">
            <v>UN</v>
          </cell>
        </row>
        <row r="16792">
          <cell r="A16792" t="str">
            <v>0496-64</v>
          </cell>
          <cell r="B16792" t="str">
            <v>PLC USB/SD DISP.[CM]</v>
          </cell>
          <cell r="C16792" t="str">
            <v>ROH</v>
          </cell>
          <cell r="D16792" t="str">
            <v>UN</v>
          </cell>
        </row>
        <row r="16793">
          <cell r="A16793" t="str">
            <v>0496-65</v>
          </cell>
          <cell r="B16793" t="str">
            <v>PLC CONECTORA MIC[CM]</v>
          </cell>
          <cell r="C16793" t="str">
            <v>ROH</v>
          </cell>
          <cell r="D16793" t="str">
            <v>UN</v>
          </cell>
        </row>
        <row r="16794">
          <cell r="A16794" t="str">
            <v>0496-66</v>
          </cell>
          <cell r="B16794" t="str">
            <v>PLC PRINC CM-02</v>
          </cell>
          <cell r="C16794" t="str">
            <v>ROH</v>
          </cell>
          <cell r="D16794" t="str">
            <v>UN</v>
          </cell>
        </row>
        <row r="16795">
          <cell r="A16795" t="str">
            <v>0496-67</v>
          </cell>
          <cell r="B16795" t="str">
            <v>PLC ENTRADA CARRGADOR RR-02</v>
          </cell>
          <cell r="C16795" t="str">
            <v>ROH</v>
          </cell>
          <cell r="D16795" t="str">
            <v>UN</v>
          </cell>
        </row>
        <row r="16796">
          <cell r="A16796" t="str">
            <v>0496-68</v>
          </cell>
          <cell r="B16796" t="str">
            <v>POTENCIO. 127V L-91</v>
          </cell>
          <cell r="C16796" t="str">
            <v>ROH</v>
          </cell>
          <cell r="D16796" t="str">
            <v>UN</v>
          </cell>
        </row>
        <row r="16797">
          <cell r="A16797" t="str">
            <v>0496-69</v>
          </cell>
          <cell r="B16797" t="str">
            <v>PLC PRINC NBX-06 /NBX-11</v>
          </cell>
          <cell r="C16797" t="str">
            <v>ROH</v>
          </cell>
          <cell r="D16797" t="str">
            <v>UN</v>
          </cell>
        </row>
        <row r="16798">
          <cell r="A16798" t="str">
            <v>0496-70</v>
          </cell>
          <cell r="B16798" t="str">
            <v>PLC LED P-13</v>
          </cell>
          <cell r="C16798" t="str">
            <v>ROH</v>
          </cell>
          <cell r="D16798" t="str">
            <v>UN</v>
          </cell>
        </row>
        <row r="16799">
          <cell r="A16799" t="str">
            <v>0496-71</v>
          </cell>
          <cell r="B16799" t="str">
            <v>POTENCIO. 220V L-91</v>
          </cell>
          <cell r="C16799" t="str">
            <v>ROH</v>
          </cell>
          <cell r="D16799" t="str">
            <v>UN</v>
          </cell>
        </row>
        <row r="16800">
          <cell r="A16800" t="str">
            <v>0496-72</v>
          </cell>
          <cell r="B16800" t="str">
            <v>PCI PRINC MONT-TIPO A-SEM DISSIPADOR[CM]</v>
          </cell>
          <cell r="C16800" t="str">
            <v>ROH</v>
          </cell>
          <cell r="D16800" t="str">
            <v>UN</v>
          </cell>
        </row>
        <row r="16801">
          <cell r="A16801" t="str">
            <v>0496-73</v>
          </cell>
          <cell r="B16801" t="str">
            <v>PCI POWER SUPPLY HJ-C01 MONT[CF60/CF90]</v>
          </cell>
          <cell r="C16801" t="str">
            <v>ROH</v>
          </cell>
          <cell r="D16801" t="str">
            <v>UN</v>
          </cell>
        </row>
        <row r="16802">
          <cell r="A16802" t="str">
            <v>0496-74</v>
          </cell>
          <cell r="B16802" t="str">
            <v>PLC CONEXAO[DP60/DP90]</v>
          </cell>
          <cell r="C16802" t="str">
            <v>ROH</v>
          </cell>
          <cell r="D16802" t="str">
            <v>UN</v>
          </cell>
        </row>
        <row r="16803">
          <cell r="A16803" t="str">
            <v>0496-75</v>
          </cell>
          <cell r="B16803" t="str">
            <v>PLCBLOQUEIO[DP60/DP90]</v>
          </cell>
          <cell r="C16803" t="str">
            <v>ROH</v>
          </cell>
          <cell r="D16803" t="str">
            <v>UN</v>
          </cell>
        </row>
        <row r="16804">
          <cell r="A16804" t="str">
            <v>0496-76</v>
          </cell>
          <cell r="B16804" t="str">
            <v>PCI CHAVE VELOCIDADES 220V MONTADA [FMR]</v>
          </cell>
          <cell r="C16804" t="str">
            <v>ROH</v>
          </cell>
          <cell r="D16804" t="str">
            <v>UN</v>
          </cell>
        </row>
        <row r="16805">
          <cell r="A16805" t="str">
            <v>0496-77</v>
          </cell>
          <cell r="B16805" t="str">
            <v>PCI LED IN110-240VAC OUT12VDC.[CF60/CF90</v>
          </cell>
          <cell r="C16805" t="str">
            <v>ROH</v>
          </cell>
          <cell r="D16805" t="str">
            <v>UN</v>
          </cell>
        </row>
        <row r="16806">
          <cell r="A16806" t="str">
            <v>0496-78</v>
          </cell>
          <cell r="B16806" t="str">
            <v>MOLA DO MANIPULO [VERSÃO B]</v>
          </cell>
          <cell r="C16806" t="str">
            <v>ROH</v>
          </cell>
          <cell r="D16806" t="str">
            <v>UN</v>
          </cell>
        </row>
        <row r="16807">
          <cell r="A16807" t="str">
            <v>0496-79</v>
          </cell>
          <cell r="B16807" t="str">
            <v>PCI CHAVE VELOCIDADES 127V MONTADA [FMR]</v>
          </cell>
          <cell r="C16807" t="str">
            <v>ROH</v>
          </cell>
          <cell r="D16807" t="str">
            <v>UN</v>
          </cell>
        </row>
        <row r="16808">
          <cell r="A16808" t="str">
            <v>0496-80</v>
          </cell>
          <cell r="B16808" t="str">
            <v>PCI CHAVE VELOCIDADES 220V MONTADA [FMR]</v>
          </cell>
          <cell r="C16808" t="str">
            <v>ROH</v>
          </cell>
          <cell r="D16808" t="str">
            <v>UN</v>
          </cell>
        </row>
        <row r="16809">
          <cell r="A16809" t="str">
            <v>0496-81</v>
          </cell>
          <cell r="B16809" t="str">
            <v>PANL PLST PR PCI CMND 100V240V MNTD[MCE]</v>
          </cell>
          <cell r="C16809" t="str">
            <v>ROH</v>
          </cell>
          <cell r="D16809" t="str">
            <v>UN</v>
          </cell>
        </row>
        <row r="16810">
          <cell r="A16810" t="str">
            <v>0496-82</v>
          </cell>
          <cell r="B16810" t="str">
            <v>PCI ENCODER MONTADA CABO 3-VIAS CT 620MM</v>
          </cell>
          <cell r="C16810" t="str">
            <v>ROH</v>
          </cell>
          <cell r="D16810" t="str">
            <v>UN</v>
          </cell>
        </row>
        <row r="16811">
          <cell r="A16811" t="str">
            <v>0496-83</v>
          </cell>
          <cell r="B16811" t="str">
            <v>NTC SUP MET PARAFUS CABO 2-VIAS CT 645MM</v>
          </cell>
          <cell r="C16811" t="str">
            <v>ROH</v>
          </cell>
          <cell r="D16811" t="str">
            <v>UN</v>
          </cell>
        </row>
        <row r="16812">
          <cell r="A16812" t="str">
            <v>0496-84</v>
          </cell>
          <cell r="B16812" t="str">
            <v>PCI PRINCIPAL 127V MONTADA [MCE]</v>
          </cell>
          <cell r="C16812" t="str">
            <v>ROH</v>
          </cell>
          <cell r="D16812" t="str">
            <v>UN</v>
          </cell>
        </row>
        <row r="16813">
          <cell r="A16813" t="str">
            <v>0496-85</v>
          </cell>
          <cell r="B16813" t="str">
            <v>PCI PRINCIPAL 220V MONTADA [MCE]</v>
          </cell>
          <cell r="C16813" t="str">
            <v>ROH</v>
          </cell>
          <cell r="D16813" t="str">
            <v>UN</v>
          </cell>
        </row>
        <row r="16814">
          <cell r="A16814" t="str">
            <v>0496-86</v>
          </cell>
          <cell r="B16814" t="str">
            <v>FLUXOSTATO F001-12B-01</v>
          </cell>
          <cell r="C16814" t="str">
            <v>ROH</v>
          </cell>
          <cell r="D16814" t="str">
            <v>UN</v>
          </cell>
        </row>
        <row r="16815">
          <cell r="A16815" t="str">
            <v>0496-87</v>
          </cell>
          <cell r="B16815" t="str">
            <v>VÁLV SOLENÓIDE 3VIA AC127V12VA0,2-1,5MPA</v>
          </cell>
          <cell r="C16815" t="str">
            <v>ROH</v>
          </cell>
          <cell r="D16815" t="str">
            <v>UN</v>
          </cell>
        </row>
        <row r="16816">
          <cell r="A16816" t="str">
            <v>0496-88</v>
          </cell>
          <cell r="B16816" t="str">
            <v>VÁLV SOLENÓIDE 3VIA AC220V12VA0,2-1,5MPA</v>
          </cell>
          <cell r="C16816" t="str">
            <v>ROH</v>
          </cell>
          <cell r="D16816" t="str">
            <v>UN</v>
          </cell>
        </row>
        <row r="16817">
          <cell r="A16817" t="str">
            <v>0496-89</v>
          </cell>
          <cell r="B16817" t="str">
            <v>VÁLV SOLENÓIDE 2VIA AC127V12VA0,2-1,5MPA</v>
          </cell>
          <cell r="C16817" t="str">
            <v>ROH</v>
          </cell>
          <cell r="D16817" t="str">
            <v>UN</v>
          </cell>
        </row>
        <row r="16818">
          <cell r="A16818" t="str">
            <v>0496-90</v>
          </cell>
          <cell r="B16818" t="str">
            <v>VÁLV SOLENÓIDE 2VIA AC220V12VA0,2-1,5MPA</v>
          </cell>
          <cell r="C16818" t="str">
            <v>ROH</v>
          </cell>
          <cell r="D16818" t="str">
            <v>UN</v>
          </cell>
        </row>
        <row r="16819">
          <cell r="A16819" t="str">
            <v>0496-91</v>
          </cell>
          <cell r="B16819" t="str">
            <v>UNIDADE MOAGEM DE CAFÉ COMPLETA [MCE]</v>
          </cell>
          <cell r="C16819" t="str">
            <v>ROH</v>
          </cell>
          <cell r="D16819" t="str">
            <v>UN</v>
          </cell>
        </row>
        <row r="16820">
          <cell r="A16820" t="str">
            <v>0496-92</v>
          </cell>
          <cell r="B16820" t="str">
            <v>MECANISMO INFUSOR CAFÉ EXP COMPLETO[MCE]</v>
          </cell>
          <cell r="C16820" t="str">
            <v>ROH</v>
          </cell>
          <cell r="D16820" t="str">
            <v>UN</v>
          </cell>
        </row>
        <row r="16821">
          <cell r="A16821" t="str">
            <v>0496-93</v>
          </cell>
          <cell r="B16821" t="str">
            <v>INTERRUPT MAGNÉT NÍVL CAB 2-VIA CT 400MM</v>
          </cell>
          <cell r="C16821" t="str">
            <v>ROH</v>
          </cell>
          <cell r="D16821" t="str">
            <v>UN</v>
          </cell>
        </row>
        <row r="16822">
          <cell r="A16822" t="str">
            <v>0496-94</v>
          </cell>
          <cell r="B16822" t="str">
            <v>PNEL CNTROL PLÁST PRT PCI PRINC MNTD[VT]</v>
          </cell>
          <cell r="C16822" t="str">
            <v>ROH</v>
          </cell>
          <cell r="D16822" t="str">
            <v>UN</v>
          </cell>
        </row>
        <row r="16823">
          <cell r="A16823" t="str">
            <v>0496-95</v>
          </cell>
          <cell r="B16823" t="str">
            <v>FITA LED 12V BR 26CM CABO 2VIAS CT 150MM</v>
          </cell>
          <cell r="C16823" t="str">
            <v>ROH</v>
          </cell>
          <cell r="D16823" t="str">
            <v>UN</v>
          </cell>
        </row>
        <row r="16824">
          <cell r="A16824" t="str">
            <v>0496-96</v>
          </cell>
          <cell r="B16824" t="str">
            <v>PCI COMANDO 100-127V MONTADA [AF]</v>
          </cell>
          <cell r="C16824" t="str">
            <v>ROH</v>
          </cell>
          <cell r="D16824" t="str">
            <v>UN</v>
          </cell>
        </row>
        <row r="16825">
          <cell r="A16825" t="str">
            <v>0496-97</v>
          </cell>
          <cell r="B16825" t="str">
            <v>PCI COMANDO 220-240V MONTADA [AF]</v>
          </cell>
          <cell r="C16825" t="str">
            <v>ROH</v>
          </cell>
          <cell r="D16825" t="str">
            <v>UN</v>
          </cell>
        </row>
        <row r="16826">
          <cell r="A16826" t="str">
            <v>0496-98</v>
          </cell>
          <cell r="B16826" t="str">
            <v>PCI FONTE ALIMENTAÇÃO 100-240V MONTD[AF]</v>
          </cell>
          <cell r="C16826" t="str">
            <v>ROH</v>
          </cell>
          <cell r="D16826" t="str">
            <v>UN</v>
          </cell>
        </row>
        <row r="16827">
          <cell r="A16827" t="str">
            <v>0496-99</v>
          </cell>
          <cell r="B16827" t="str">
            <v>SENSOR DE TEMPERATURA NTC CABO CT 295MM</v>
          </cell>
          <cell r="C16827" t="str">
            <v>ROH</v>
          </cell>
          <cell r="D16827" t="str">
            <v>UN</v>
          </cell>
        </row>
        <row r="16828">
          <cell r="A16828" t="str">
            <v>0497-03</v>
          </cell>
          <cell r="B16828" t="str">
            <v>TAMPA PLAS. CZ COMPART. BAT[BL]</v>
          </cell>
          <cell r="C16828" t="str">
            <v>ROH</v>
          </cell>
          <cell r="D16828" t="str">
            <v>UN</v>
          </cell>
        </row>
        <row r="16829">
          <cell r="A16829" t="str">
            <v>0497-04</v>
          </cell>
          <cell r="B16829" t="str">
            <v>TAMPA PLAS. PT COMPART. BAT[BL]</v>
          </cell>
          <cell r="C16829" t="str">
            <v>ROH</v>
          </cell>
          <cell r="D16829" t="str">
            <v>UN</v>
          </cell>
        </row>
        <row r="16830">
          <cell r="A16830" t="str">
            <v>0497-10</v>
          </cell>
          <cell r="B16830" t="str">
            <v>PCI PRINCIPAL 100-240V MONTADA [VP]</v>
          </cell>
          <cell r="C16830" t="str">
            <v>ROH</v>
          </cell>
          <cell r="D16830" t="str">
            <v>UN</v>
          </cell>
        </row>
        <row r="16831">
          <cell r="A16831" t="str">
            <v>0497-11</v>
          </cell>
          <cell r="B16831" t="str">
            <v>PCI CONEXÃO MICROFONE MONTADA [PBX]</v>
          </cell>
          <cell r="C16831" t="str">
            <v>ROH</v>
          </cell>
          <cell r="D16831" t="str">
            <v>UN</v>
          </cell>
        </row>
        <row r="16832">
          <cell r="A16832" t="str">
            <v>0497-12</v>
          </cell>
          <cell r="B16832" t="str">
            <v>CÁPSULA MICROFÔNCA CONDNSD SUPT PCI[PBX]</v>
          </cell>
          <cell r="C16832" t="str">
            <v>ROH</v>
          </cell>
          <cell r="D16832" t="str">
            <v>UN</v>
          </cell>
        </row>
        <row r="16833">
          <cell r="A16833" t="str">
            <v>0497-13</v>
          </cell>
          <cell r="B16833" t="str">
            <v>PCI PRINCIPAL MICROFONE MONTADA [PBX]</v>
          </cell>
          <cell r="C16833" t="str">
            <v>ROH</v>
          </cell>
          <cell r="D16833" t="str">
            <v>UN</v>
          </cell>
        </row>
        <row r="16834">
          <cell r="A16834" t="str">
            <v>0497-14</v>
          </cell>
          <cell r="B16834" t="str">
            <v>PCI PRINCIPAL COMANDO MONTADA [EA]</v>
          </cell>
          <cell r="C16834" t="str">
            <v>ROH</v>
          </cell>
          <cell r="D16834" t="str">
            <v>UN</v>
          </cell>
        </row>
        <row r="16835">
          <cell r="A16835" t="str">
            <v>0497-15</v>
          </cell>
          <cell r="B16835" t="str">
            <v>PCI ALIMENTAÇÃO 127V MONTADA [SM]</v>
          </cell>
          <cell r="C16835" t="str">
            <v>ROH</v>
          </cell>
          <cell r="D16835" t="str">
            <v>UN</v>
          </cell>
        </row>
        <row r="16836">
          <cell r="A16836" t="str">
            <v>0497-16</v>
          </cell>
          <cell r="B16836" t="str">
            <v>PCI ALIMENTAÇÃO 220V MONTADA [SM]</v>
          </cell>
          <cell r="C16836" t="str">
            <v>ROH</v>
          </cell>
          <cell r="D16836" t="str">
            <v>UN</v>
          </cell>
        </row>
        <row r="16837">
          <cell r="A16837" t="str">
            <v>0497-17</v>
          </cell>
          <cell r="B16837" t="str">
            <v>PCI CONTROLE 127-220V MONTADA [SM]</v>
          </cell>
          <cell r="C16837" t="str">
            <v>ROH</v>
          </cell>
          <cell r="D16837" t="str">
            <v>UN</v>
          </cell>
        </row>
        <row r="16838">
          <cell r="A16838" t="str">
            <v>0497-18</v>
          </cell>
          <cell r="B16838" t="str">
            <v>PCI COMANDO [RB-12/RB-13]</v>
          </cell>
          <cell r="C16838" t="str">
            <v>ROH</v>
          </cell>
          <cell r="D16838" t="str">
            <v>UN</v>
          </cell>
        </row>
        <row r="16839">
          <cell r="A16839" t="str">
            <v>0497-19</v>
          </cell>
          <cell r="B16839" t="str">
            <v>PCI COMANDO [RB-14/RB-15]</v>
          </cell>
          <cell r="C16839" t="str">
            <v>ROH</v>
          </cell>
          <cell r="D16839" t="str">
            <v>UN</v>
          </cell>
        </row>
        <row r="16840">
          <cell r="A16840" t="str">
            <v>0497-20</v>
          </cell>
          <cell r="B16840" t="str">
            <v>PCI WI-FI [RB-12/RB-13]</v>
          </cell>
          <cell r="C16840" t="str">
            <v>ROH</v>
          </cell>
          <cell r="D16840" t="str">
            <v>UN</v>
          </cell>
        </row>
        <row r="16841">
          <cell r="A16841" t="str">
            <v>0497-21</v>
          </cell>
          <cell r="B16841" t="str">
            <v>WI-FI PCB [RB-14/RB-15]</v>
          </cell>
          <cell r="C16841" t="str">
            <v>ROH</v>
          </cell>
          <cell r="D16841" t="str">
            <v>UN</v>
          </cell>
        </row>
        <row r="16842">
          <cell r="A16842" t="str">
            <v>0497-22</v>
          </cell>
          <cell r="B16842" t="str">
            <v>PCI INDICADOR MONTD CAB CT3VIAS250MM[UA]</v>
          </cell>
          <cell r="C16842" t="str">
            <v>ROH</v>
          </cell>
          <cell r="D16842" t="str">
            <v>UN</v>
          </cell>
        </row>
        <row r="16843">
          <cell r="A16843" t="str">
            <v>0497-23</v>
          </cell>
          <cell r="B16843" t="str">
            <v>PCI SNSR NÍVEL MNTD CAB CT2VIAS260MM[UA]</v>
          </cell>
          <cell r="C16843" t="str">
            <v>ROH</v>
          </cell>
          <cell r="D16843" t="str">
            <v>UN</v>
          </cell>
        </row>
        <row r="16844">
          <cell r="A16844" t="str">
            <v>0497-24</v>
          </cell>
          <cell r="B16844" t="str">
            <v>PCI TRANSDUTR MNTD OUT12V IN100-240V[UA]</v>
          </cell>
          <cell r="C16844" t="str">
            <v>ROH</v>
          </cell>
          <cell r="D16844" t="str">
            <v>UN</v>
          </cell>
        </row>
        <row r="16845">
          <cell r="A16845" t="str">
            <v>0497-25</v>
          </cell>
          <cell r="B16845" t="str">
            <v>MICROFONE COM CABO 2-VIAS CT 160MM</v>
          </cell>
          <cell r="C16845" t="str">
            <v>ROH</v>
          </cell>
          <cell r="D16845" t="str">
            <v>UN</v>
          </cell>
        </row>
        <row r="16846">
          <cell r="A16846" t="str">
            <v>0497-26</v>
          </cell>
          <cell r="B16846" t="str">
            <v>PCI LED COLORIDO MONTADA [SP]</v>
          </cell>
          <cell r="C16846" t="str">
            <v>ROH</v>
          </cell>
          <cell r="D16846" t="str">
            <v>UN</v>
          </cell>
        </row>
        <row r="16847">
          <cell r="A16847" t="str">
            <v>0497-27</v>
          </cell>
          <cell r="B16847" t="str">
            <v>PCI PRINCIPAL BLUETOOTH MNTD [AWS-SP-01]</v>
          </cell>
          <cell r="C16847" t="str">
            <v>ROH</v>
          </cell>
          <cell r="D16847" t="str">
            <v>UN</v>
          </cell>
        </row>
        <row r="16848">
          <cell r="A16848" t="str">
            <v>0497-30</v>
          </cell>
          <cell r="B16848" t="str">
            <v>PCI FONTE DVD NOVA</v>
          </cell>
          <cell r="C16848" t="str">
            <v>HALB</v>
          </cell>
          <cell r="D16848" t="str">
            <v>UN</v>
          </cell>
        </row>
        <row r="16849">
          <cell r="A16849" t="str">
            <v>0498-02</v>
          </cell>
          <cell r="B16849" t="str">
            <v>BORRACHA VEDA QUEIMADOR CAMARA SR (CTG)</v>
          </cell>
          <cell r="C16849" t="str">
            <v>ROH</v>
          </cell>
          <cell r="D16849" t="str">
            <v>UN</v>
          </cell>
        </row>
        <row r="16850">
          <cell r="A16850" t="str">
            <v>0498-03</v>
          </cell>
          <cell r="B16850" t="str">
            <v>BORRACHA VEDA QUEIMADOR CAMARA R/UR(CTG)</v>
          </cell>
          <cell r="C16850" t="str">
            <v>ROH</v>
          </cell>
          <cell r="D16850" t="str">
            <v>UN</v>
          </cell>
        </row>
        <row r="16851">
          <cell r="A16851" t="str">
            <v>050101-0007-01</v>
          </cell>
          <cell r="B16851" t="str">
            <v>PARAF ROSC ACO PRETO TA 4.0X20MM</v>
          </cell>
          <cell r="C16851" t="str">
            <v>ROH</v>
          </cell>
          <cell r="D16851" t="str">
            <v>UN</v>
          </cell>
        </row>
        <row r="16852">
          <cell r="A16852" t="str">
            <v>050101-0012-01</v>
          </cell>
          <cell r="B16852" t="str">
            <v>PARAF ROSC ACO PRETO PA 3.0X12MM</v>
          </cell>
          <cell r="C16852" t="str">
            <v>ROH</v>
          </cell>
          <cell r="D16852" t="str">
            <v>UN</v>
          </cell>
        </row>
        <row r="16853">
          <cell r="A16853" t="str">
            <v>050101-0013-01</v>
          </cell>
          <cell r="B16853" t="str">
            <v>PARAF ROSC ACO PRETO PWA(12) 3.0X10MM</v>
          </cell>
          <cell r="C16853" t="str">
            <v>ROH</v>
          </cell>
          <cell r="D16853" t="str">
            <v>UN</v>
          </cell>
        </row>
        <row r="16854">
          <cell r="A16854" t="str">
            <v>050101-0014-01</v>
          </cell>
          <cell r="B16854" t="str">
            <v>PARAF ROSC ACO PM3X6MM</v>
          </cell>
          <cell r="C16854" t="str">
            <v>ROH</v>
          </cell>
          <cell r="D16854" t="str">
            <v>UN</v>
          </cell>
        </row>
        <row r="16855">
          <cell r="A16855" t="str">
            <v>050101-0015-01</v>
          </cell>
          <cell r="B16855" t="str">
            <v>PARAF ROSC ACO M3X8MM</v>
          </cell>
          <cell r="C16855" t="str">
            <v>ROH</v>
          </cell>
          <cell r="D16855" t="str">
            <v>UN</v>
          </cell>
        </row>
        <row r="16856">
          <cell r="A16856" t="str">
            <v>050102-0005-01</v>
          </cell>
          <cell r="B16856" t="str">
            <v>PARAF ROSC DE ACO ZIN PRETO BA3.5X15MM</v>
          </cell>
          <cell r="C16856" t="str">
            <v>ROH</v>
          </cell>
          <cell r="D16856" t="str">
            <v>UN</v>
          </cell>
        </row>
        <row r="16857">
          <cell r="A16857" t="str">
            <v>050102-0006-01</v>
          </cell>
          <cell r="B16857" t="str">
            <v>PARAF ROSC DE ACO ZIN PRETO 3.5X16MM</v>
          </cell>
          <cell r="C16857" t="str">
            <v>ROH</v>
          </cell>
          <cell r="D16857" t="str">
            <v>UN</v>
          </cell>
        </row>
        <row r="16858">
          <cell r="A16858" t="str">
            <v>050102-0020-01</v>
          </cell>
          <cell r="B16858" t="str">
            <v>PARAF ROSC ACO TM5X4MM</v>
          </cell>
          <cell r="C16858" t="str">
            <v>ROH</v>
          </cell>
          <cell r="D16858" t="str">
            <v>UN</v>
          </cell>
        </row>
        <row r="16859">
          <cell r="A16859" t="str">
            <v>050102-0021-01</v>
          </cell>
          <cell r="B16859" t="str">
            <v>PARAF ROSC ACO TM5X5MM</v>
          </cell>
          <cell r="C16859" t="str">
            <v>ROH</v>
          </cell>
          <cell r="D16859" t="str">
            <v>UN</v>
          </cell>
        </row>
        <row r="16860">
          <cell r="A16860" t="str">
            <v>050102-0022-01</v>
          </cell>
          <cell r="B16860" t="str">
            <v>PARAF BM3X10</v>
          </cell>
          <cell r="C16860" t="str">
            <v>ROH</v>
          </cell>
          <cell r="D16860" t="str">
            <v>UN</v>
          </cell>
        </row>
        <row r="16861">
          <cell r="A16861" t="str">
            <v>050102-0023-01</v>
          </cell>
          <cell r="B16861" t="str">
            <v>PARAF 3X10X6MM A-AT DE ACO PRETO</v>
          </cell>
          <cell r="C16861" t="str">
            <v>ROH</v>
          </cell>
          <cell r="D16861" t="str">
            <v>UN</v>
          </cell>
        </row>
        <row r="16862">
          <cell r="A16862" t="str">
            <v>050104-0001-01</v>
          </cell>
          <cell r="B16862" t="str">
            <v>PF JFX MK PAN PHS 3,0X12MM ZP (NSB)</v>
          </cell>
          <cell r="C16862" t="str">
            <v>ROH</v>
          </cell>
          <cell r="D16862" t="str">
            <v>UN</v>
          </cell>
        </row>
        <row r="16863">
          <cell r="A16863" t="str">
            <v>0503-01</v>
          </cell>
          <cell r="B16863" t="str">
            <v>GRADE TRAS. V-40 ANTIGA BR SEM PLACA</v>
          </cell>
          <cell r="C16863" t="str">
            <v>HALB</v>
          </cell>
          <cell r="D16863" t="str">
            <v>UN</v>
          </cell>
        </row>
        <row r="16864">
          <cell r="A16864" t="str">
            <v>0503-07</v>
          </cell>
          <cell r="B16864" t="str">
            <v>GRADE TRASEIRA FECHADA PRETA [V-40]</v>
          </cell>
          <cell r="C16864" t="str">
            <v>HALB</v>
          </cell>
          <cell r="D16864" t="str">
            <v>UN</v>
          </cell>
        </row>
        <row r="16865">
          <cell r="A16865" t="str">
            <v>0503-10</v>
          </cell>
          <cell r="B16865" t="str">
            <v>GRADE TRASEIRA [VTX-40] PR</v>
          </cell>
          <cell r="C16865" t="str">
            <v>HALB</v>
          </cell>
          <cell r="D16865" t="str">
            <v>UN</v>
          </cell>
        </row>
        <row r="16866">
          <cell r="A16866" t="str">
            <v>0503-12</v>
          </cell>
          <cell r="B16866" t="str">
            <v>GRADE TRASEIRA PR [VTX-50]</v>
          </cell>
          <cell r="C16866" t="str">
            <v>HALB</v>
          </cell>
          <cell r="D16866" t="str">
            <v>UN</v>
          </cell>
        </row>
        <row r="16867">
          <cell r="A16867" t="str">
            <v>0503-13</v>
          </cell>
          <cell r="B16867" t="str">
            <v>GRADE TRASEIRA FECHADA VERMELHA [V-40]</v>
          </cell>
          <cell r="C16867" t="str">
            <v>HALB</v>
          </cell>
          <cell r="D16867" t="str">
            <v>UN</v>
          </cell>
        </row>
        <row r="16868">
          <cell r="A16868" t="str">
            <v>0503-14</v>
          </cell>
          <cell r="B16868" t="str">
            <v>GRADE TRASEIRA [VPS] PR</v>
          </cell>
          <cell r="C16868" t="str">
            <v>HALB</v>
          </cell>
          <cell r="D16868" t="str">
            <v>UN</v>
          </cell>
        </row>
        <row r="16869">
          <cell r="A16869" t="str">
            <v>0503-15</v>
          </cell>
          <cell r="B16869" t="str">
            <v>GRADE TRASEIRA [VTX-40] PR [VERSÃO 02]</v>
          </cell>
          <cell r="C16869" t="str">
            <v>HALB</v>
          </cell>
          <cell r="D16869" t="str">
            <v>UN</v>
          </cell>
        </row>
        <row r="16870">
          <cell r="A16870" t="str">
            <v>0503-16</v>
          </cell>
          <cell r="B16870" t="str">
            <v>GRADE TRASEIRA [VT-40-NB] PR</v>
          </cell>
          <cell r="C16870" t="str">
            <v>HALB</v>
          </cell>
          <cell r="D16870" t="str">
            <v>UN</v>
          </cell>
        </row>
        <row r="16871">
          <cell r="A16871" t="str">
            <v>0504-03</v>
          </cell>
          <cell r="B16871" t="str">
            <v>HELICE V-40 AZ NOVO</v>
          </cell>
          <cell r="C16871" t="str">
            <v>HALB</v>
          </cell>
          <cell r="D16871" t="str">
            <v>UN</v>
          </cell>
        </row>
        <row r="16872">
          <cell r="A16872" t="str">
            <v>0504-05</v>
          </cell>
          <cell r="B16872" t="str">
            <v>HELICE CA-51</v>
          </cell>
          <cell r="C16872" t="str">
            <v>ROH</v>
          </cell>
          <cell r="D16872" t="str">
            <v>UN</v>
          </cell>
        </row>
        <row r="16873">
          <cell r="A16873" t="str">
            <v>0504-06</v>
          </cell>
          <cell r="B16873" t="str">
            <v>HELICE V-41 PR</v>
          </cell>
          <cell r="C16873" t="str">
            <v>HALB</v>
          </cell>
          <cell r="D16873" t="str">
            <v>UN</v>
          </cell>
        </row>
        <row r="16874">
          <cell r="A16874" t="str">
            <v>0504-07</v>
          </cell>
          <cell r="B16874" t="str">
            <v>HELICE CT-01</v>
          </cell>
          <cell r="C16874" t="str">
            <v>ROH</v>
          </cell>
          <cell r="D16874" t="str">
            <v>UN</v>
          </cell>
        </row>
        <row r="16875">
          <cell r="A16875" t="str">
            <v>0504-08</v>
          </cell>
          <cell r="B16875" t="str">
            <v>HELICE A-03</v>
          </cell>
          <cell r="C16875" t="str">
            <v>ROH</v>
          </cell>
          <cell r="D16875" t="str">
            <v>UN</v>
          </cell>
        </row>
        <row r="16876">
          <cell r="A16876" t="str">
            <v>0504-10</v>
          </cell>
          <cell r="B16876" t="str">
            <v>HELICE PLAS.[PP]</v>
          </cell>
          <cell r="C16876" t="str">
            <v>ROH</v>
          </cell>
          <cell r="D16876" t="str">
            <v>UN</v>
          </cell>
        </row>
        <row r="16877">
          <cell r="A16877" t="str">
            <v>0504-12</v>
          </cell>
          <cell r="B16877" t="str">
            <v>HELICE CA-52</v>
          </cell>
          <cell r="C16877" t="str">
            <v>ROH</v>
          </cell>
          <cell r="D16877" t="str">
            <v>UN</v>
          </cell>
        </row>
        <row r="16878">
          <cell r="A16878" t="str">
            <v>0504-13</v>
          </cell>
          <cell r="B16878" t="str">
            <v>HELICE CA-01</v>
          </cell>
          <cell r="C16878" t="str">
            <v>ROH</v>
          </cell>
          <cell r="D16878" t="str">
            <v>UN</v>
          </cell>
        </row>
        <row r="16879">
          <cell r="A16879" t="str">
            <v>0504-14</v>
          </cell>
          <cell r="B16879" t="str">
            <v>HELICE V-40 AZUL CLARO</v>
          </cell>
          <cell r="C16879" t="str">
            <v>HALB</v>
          </cell>
          <cell r="D16879" t="str">
            <v>UN</v>
          </cell>
        </row>
        <row r="16880">
          <cell r="A16880" t="str">
            <v>0504-15</v>
          </cell>
          <cell r="B16880" t="str">
            <v>HELICE CA-53</v>
          </cell>
          <cell r="C16880" t="str">
            <v>ROH</v>
          </cell>
          <cell r="D16880" t="str">
            <v>UN</v>
          </cell>
        </row>
        <row r="16881">
          <cell r="A16881" t="str">
            <v>0504-17</v>
          </cell>
          <cell r="B16881" t="str">
            <v>HELICE CA-52B</v>
          </cell>
          <cell r="C16881" t="str">
            <v>ROH</v>
          </cell>
          <cell r="D16881" t="str">
            <v>UN</v>
          </cell>
        </row>
        <row r="16882">
          <cell r="A16882" t="str">
            <v>0504-19</v>
          </cell>
          <cell r="B16882" t="str">
            <v>HELICE CA-55</v>
          </cell>
          <cell r="C16882" t="str">
            <v>ROH</v>
          </cell>
          <cell r="D16882" t="str">
            <v>UN</v>
          </cell>
        </row>
        <row r="16883">
          <cell r="A16883" t="str">
            <v>0504-20</v>
          </cell>
          <cell r="B16883" t="str">
            <v>SUBCJ DIRECION. AR CL-02</v>
          </cell>
          <cell r="C16883" t="str">
            <v>ROH</v>
          </cell>
          <cell r="D16883" t="str">
            <v>UN</v>
          </cell>
        </row>
        <row r="16884">
          <cell r="A16884" t="str">
            <v>0504-21</v>
          </cell>
          <cell r="B16884" t="str">
            <v>DUTOREFRIGERACAO CL-02</v>
          </cell>
          <cell r="C16884" t="str">
            <v>ROH</v>
          </cell>
          <cell r="D16884" t="str">
            <v>UN</v>
          </cell>
        </row>
        <row r="16885">
          <cell r="A16885" t="str">
            <v>0504-22</v>
          </cell>
          <cell r="B16885" t="str">
            <v>SUBCJ DAS PAS VENTILADORAS CL-02</v>
          </cell>
          <cell r="C16885" t="str">
            <v>ROH</v>
          </cell>
          <cell r="D16885" t="str">
            <v>UN</v>
          </cell>
        </row>
        <row r="16886">
          <cell r="A16886" t="str">
            <v>0504-23</v>
          </cell>
          <cell r="B16886" t="str">
            <v>HELICE RADIAL PLAS.[CL]</v>
          </cell>
          <cell r="C16886" t="str">
            <v>ROH</v>
          </cell>
          <cell r="D16886" t="str">
            <v>UN</v>
          </cell>
        </row>
        <row r="16887">
          <cell r="A16887" t="str">
            <v>0504-24</v>
          </cell>
          <cell r="B16887" t="str">
            <v>HELICE RADIAL PLAS.[CF60/CF90]</v>
          </cell>
          <cell r="C16887" t="str">
            <v>ROH</v>
          </cell>
          <cell r="D16887" t="str">
            <v>UN</v>
          </cell>
        </row>
        <row r="16888">
          <cell r="A16888" t="str">
            <v>0504-25</v>
          </cell>
          <cell r="B16888" t="str">
            <v>HÉLICE AXIAL PLÁSTICA Ø380MM [CL]</v>
          </cell>
          <cell r="C16888" t="str">
            <v>ROH</v>
          </cell>
          <cell r="D16888" t="str">
            <v>UN</v>
          </cell>
        </row>
        <row r="16889">
          <cell r="A16889" t="str">
            <v>0504-26</v>
          </cell>
          <cell r="B16889" t="str">
            <v>HÉLICE AXIAL PLÁSTICA Ø395MM [CL]</v>
          </cell>
          <cell r="C16889" t="str">
            <v>ROH</v>
          </cell>
          <cell r="D16889" t="str">
            <v>UN</v>
          </cell>
        </row>
        <row r="16890">
          <cell r="A16890" t="str">
            <v>0504-27</v>
          </cell>
          <cell r="B16890" t="str">
            <v>RODA VENTILAD TANGENCIAL PLÁST PRETA[VT]</v>
          </cell>
          <cell r="C16890" t="str">
            <v>ROH</v>
          </cell>
          <cell r="D16890" t="str">
            <v>UN</v>
          </cell>
        </row>
        <row r="16891">
          <cell r="A16891" t="str">
            <v>0504-28</v>
          </cell>
          <cell r="B16891" t="str">
            <v>RODA VENTILADORA TANGENCIAL PLÁST PR[CL]</v>
          </cell>
          <cell r="C16891" t="str">
            <v>ROH</v>
          </cell>
          <cell r="D16891" t="str">
            <v>UN</v>
          </cell>
        </row>
        <row r="16892">
          <cell r="A16892" t="str">
            <v>0504-29</v>
          </cell>
          <cell r="B16892" t="str">
            <v>HÉLICE AXIAL PLÁSTICA Ø270MM [CL]</v>
          </cell>
          <cell r="C16892" t="str">
            <v>ROH</v>
          </cell>
          <cell r="D16892" t="str">
            <v>UN</v>
          </cell>
        </row>
        <row r="16893">
          <cell r="A16893" t="str">
            <v>050425-0001-01</v>
          </cell>
          <cell r="B16893" t="str">
            <v>PINO F30 1X1,3X30MM CABEÇA 2,0MM</v>
          </cell>
          <cell r="C16893" t="str">
            <v>ROH</v>
          </cell>
          <cell r="D16893" t="str">
            <v>UN</v>
          </cell>
        </row>
        <row r="16894">
          <cell r="A16894" t="str">
            <v>050425-0002-01</v>
          </cell>
          <cell r="B16894" t="str">
            <v>PINO F20 1X1,3X20MM CABEÇA 2,0MM</v>
          </cell>
          <cell r="C16894" t="str">
            <v>ROH</v>
          </cell>
          <cell r="D16894" t="str">
            <v>UN</v>
          </cell>
        </row>
        <row r="16895">
          <cell r="A16895" t="str">
            <v>0505-06</v>
          </cell>
          <cell r="B16895" t="str">
            <v>CAPA DO MOTOR VENTIL V-31/V-41PR</v>
          </cell>
          <cell r="C16895" t="str">
            <v>HALB</v>
          </cell>
          <cell r="D16895" t="str">
            <v>UN</v>
          </cell>
        </row>
        <row r="16896">
          <cell r="A16896" t="str">
            <v>0505-06E</v>
          </cell>
          <cell r="B16896" t="str">
            <v>CAPA DO MOTOR VENTIL V-31/V-41PR</v>
          </cell>
          <cell r="C16896" t="str">
            <v>HALB</v>
          </cell>
          <cell r="D16896" t="str">
            <v>UN</v>
          </cell>
        </row>
        <row r="16897">
          <cell r="A16897" t="str">
            <v>0505-08</v>
          </cell>
          <cell r="B16897" t="str">
            <v>CAPA DO MOTOR VENTIL. ROSA CLARO</v>
          </cell>
          <cell r="C16897" t="str">
            <v>HALB</v>
          </cell>
          <cell r="D16897" t="str">
            <v>UN</v>
          </cell>
        </row>
        <row r="16898">
          <cell r="A16898" t="str">
            <v>0505-09</v>
          </cell>
          <cell r="B16898" t="str">
            <v>CAPA DO MOTOR VT-30/40 PR</v>
          </cell>
          <cell r="C16898" t="str">
            <v>HALB</v>
          </cell>
          <cell r="D16898" t="str">
            <v>UN</v>
          </cell>
        </row>
        <row r="16899">
          <cell r="A16899" t="str">
            <v>0505-09E</v>
          </cell>
          <cell r="B16899" t="str">
            <v>CAPA DO MOTOR VT-30/40 PR</v>
          </cell>
          <cell r="C16899" t="str">
            <v>HALB</v>
          </cell>
          <cell r="D16899" t="str">
            <v>UN</v>
          </cell>
        </row>
        <row r="16900">
          <cell r="A16900" t="str">
            <v>0505-10</v>
          </cell>
          <cell r="B16900" t="str">
            <v>CAPA DO MOTOR VENTIL. BRANCO AZ</v>
          </cell>
          <cell r="C16900" t="str">
            <v>HALB</v>
          </cell>
          <cell r="D16900" t="str">
            <v>UN</v>
          </cell>
        </row>
        <row r="16901">
          <cell r="A16901" t="str">
            <v>0505-11</v>
          </cell>
          <cell r="B16901" t="str">
            <v>CAPA DO MOTOR VENTIL BR</v>
          </cell>
          <cell r="C16901" t="str">
            <v>HALB</v>
          </cell>
          <cell r="D16901" t="str">
            <v>UN</v>
          </cell>
        </row>
        <row r="16902">
          <cell r="A16902" t="str">
            <v>0505-11E</v>
          </cell>
          <cell r="B16902" t="str">
            <v>CAPA DO MOTOR VENTIL BR</v>
          </cell>
          <cell r="C16902" t="str">
            <v>HALB</v>
          </cell>
          <cell r="D16902" t="str">
            <v>UN</v>
          </cell>
        </row>
        <row r="16903">
          <cell r="A16903" t="str">
            <v>0505-12</v>
          </cell>
          <cell r="B16903" t="str">
            <v>CAPA DO MOTOR VENTILADORES PRO-65</v>
          </cell>
          <cell r="C16903" t="str">
            <v>HALB</v>
          </cell>
          <cell r="D16903" t="str">
            <v>UN</v>
          </cell>
        </row>
        <row r="16904">
          <cell r="A16904" t="str">
            <v>0505-12E</v>
          </cell>
          <cell r="B16904" t="str">
            <v>CAPA DO MOTOR VENTILADORES PRO-65</v>
          </cell>
          <cell r="C16904" t="str">
            <v>HALB</v>
          </cell>
          <cell r="D16904" t="str">
            <v>UN</v>
          </cell>
        </row>
        <row r="16905">
          <cell r="A16905" t="str">
            <v>0505-13</v>
          </cell>
          <cell r="B16905" t="str">
            <v>CAPA DO MOTOR VENTILADORES PRO-55</v>
          </cell>
          <cell r="C16905" t="str">
            <v>HALB</v>
          </cell>
          <cell r="D16905" t="str">
            <v>UN</v>
          </cell>
        </row>
        <row r="16906">
          <cell r="A16906" t="str">
            <v>0505-13E</v>
          </cell>
          <cell r="B16906" t="str">
            <v>CAPA DO MOTOR VENTILADORES PRO-55</v>
          </cell>
          <cell r="C16906" t="str">
            <v>HALB</v>
          </cell>
          <cell r="D16906" t="str">
            <v>UN</v>
          </cell>
        </row>
        <row r="16907">
          <cell r="A16907" t="str">
            <v>0505-14</v>
          </cell>
          <cell r="B16907" t="str">
            <v>CAPA DO MOTOR VENTIL VM/VC-PRO-65 GRAV</v>
          </cell>
          <cell r="C16907" t="str">
            <v>HALB</v>
          </cell>
          <cell r="D16907" t="str">
            <v>UN</v>
          </cell>
        </row>
        <row r="16908">
          <cell r="A16908" t="str">
            <v>0505-15</v>
          </cell>
          <cell r="B16908" t="str">
            <v>CAPA DO MOTOR VENTIL VM/VC-PRO-55 GRAV</v>
          </cell>
          <cell r="C16908" t="str">
            <v>HALB</v>
          </cell>
          <cell r="D16908" t="str">
            <v>UN</v>
          </cell>
        </row>
        <row r="16909">
          <cell r="A16909" t="str">
            <v>0505-16</v>
          </cell>
          <cell r="B16909" t="str">
            <v>SC CAPA DO MOTOR VM/VC-PRO-65 GRAV+CHAVE</v>
          </cell>
          <cell r="C16909" t="str">
            <v>HALB</v>
          </cell>
          <cell r="D16909" t="str">
            <v>UN</v>
          </cell>
        </row>
        <row r="16910">
          <cell r="A16910" t="str">
            <v>0505-17</v>
          </cell>
          <cell r="B16910" t="str">
            <v>CAPA DO MOTOR VT-51 PR</v>
          </cell>
          <cell r="C16910" t="str">
            <v>HALB</v>
          </cell>
          <cell r="D16910" t="str">
            <v>UN</v>
          </cell>
        </row>
        <row r="16911">
          <cell r="A16911" t="str">
            <v>0505-17E</v>
          </cell>
          <cell r="B16911" t="str">
            <v>CAPA DO MOTOR VT-51 PR</v>
          </cell>
          <cell r="C16911" t="str">
            <v>HALB</v>
          </cell>
          <cell r="D16911" t="str">
            <v>UN</v>
          </cell>
        </row>
        <row r="16912">
          <cell r="A16912" t="str">
            <v>0505-18</v>
          </cell>
          <cell r="B16912" t="str">
            <v>SC CAPA DO MOTOR GRAV+CHAVE[VM-PRO-55]</v>
          </cell>
          <cell r="C16912" t="str">
            <v>HALB</v>
          </cell>
          <cell r="D16912" t="str">
            <v>UN</v>
          </cell>
        </row>
        <row r="16913">
          <cell r="A16913" t="str">
            <v>0505-19</v>
          </cell>
          <cell r="B16913" t="str">
            <v>SC CAPA DO MOTOR GRAV+CHAVE[VC-PRO-55]</v>
          </cell>
          <cell r="C16913" t="str">
            <v>HALB</v>
          </cell>
          <cell r="D16913" t="str">
            <v>UN</v>
          </cell>
        </row>
        <row r="16914">
          <cell r="A16914" t="str">
            <v>0505-20</v>
          </cell>
          <cell r="B16914" t="str">
            <v>CAPA DO MOTOR VENTILADORES [VM-PRO-55P]</v>
          </cell>
          <cell r="C16914" t="str">
            <v>HALB</v>
          </cell>
          <cell r="D16914" t="str">
            <v>UN</v>
          </cell>
        </row>
        <row r="16915">
          <cell r="A16915" t="str">
            <v>0505-20E</v>
          </cell>
          <cell r="B16915" t="str">
            <v>CAPA DO MOTOR VENTILADORES [VM-PRO-55P]</v>
          </cell>
          <cell r="C16915" t="str">
            <v>HALB</v>
          </cell>
          <cell r="D16915" t="str">
            <v>UN</v>
          </cell>
        </row>
        <row r="16916">
          <cell r="A16916" t="str">
            <v>0505-21</v>
          </cell>
          <cell r="B16916" t="str">
            <v>CAPA DO MOTOR VENTIL[VM-PRO-55P] GRAVADA</v>
          </cell>
          <cell r="C16916" t="str">
            <v>HALB</v>
          </cell>
          <cell r="D16916" t="str">
            <v>UN</v>
          </cell>
        </row>
        <row r="16917">
          <cell r="A16917" t="str">
            <v>0505-22</v>
          </cell>
          <cell r="B16917" t="str">
            <v>SC CAPA DO MOTOR [VM-PRO-55P]GRAV+CHAVE</v>
          </cell>
          <cell r="C16917" t="str">
            <v>HALB</v>
          </cell>
          <cell r="D16917" t="str">
            <v>UN</v>
          </cell>
        </row>
        <row r="16918">
          <cell r="A16918" t="str">
            <v>0505-23</v>
          </cell>
          <cell r="B16918" t="str">
            <v>CAPA DO MOTOR VENTIL V-31/41 VERMELHO</v>
          </cell>
          <cell r="C16918" t="str">
            <v>HALB</v>
          </cell>
          <cell r="D16918" t="str">
            <v>UN</v>
          </cell>
        </row>
        <row r="16919">
          <cell r="A16919" t="str">
            <v>0505-23E</v>
          </cell>
          <cell r="B16919" t="str">
            <v>CAPA DO MOTOR VENTIL V-31/41 VERMELHO</v>
          </cell>
          <cell r="C16919" t="str">
            <v>HALB</v>
          </cell>
          <cell r="D16919" t="str">
            <v>UN</v>
          </cell>
        </row>
        <row r="16920">
          <cell r="A16920" t="str">
            <v>0505-24</v>
          </cell>
          <cell r="B16920" t="str">
            <v>CAPA DO MOTOR VENTILADOR [NV-PRO-55] PR</v>
          </cell>
          <cell r="C16920" t="str">
            <v>HALB</v>
          </cell>
          <cell r="D16920" t="str">
            <v>UN</v>
          </cell>
        </row>
        <row r="16921">
          <cell r="A16921" t="str">
            <v>0505-24E</v>
          </cell>
          <cell r="B16921" t="str">
            <v>CAPA DO MOTOR VENTILADOR [NV-PRO-55] PR</v>
          </cell>
          <cell r="C16921" t="str">
            <v>HALB</v>
          </cell>
          <cell r="D16921" t="str">
            <v>UN</v>
          </cell>
        </row>
        <row r="16922">
          <cell r="A16922" t="str">
            <v>0505-25</v>
          </cell>
          <cell r="B16922" t="str">
            <v>SC CAPA DO MOTOR GRAVADA [NV-PRO-55] PR</v>
          </cell>
          <cell r="C16922" t="str">
            <v>HALB</v>
          </cell>
          <cell r="D16922" t="str">
            <v>UN</v>
          </cell>
        </row>
        <row r="16923">
          <cell r="A16923" t="str">
            <v>0505-26</v>
          </cell>
          <cell r="B16923" t="str">
            <v>CAPA DO MOTOR [NVP-PRO-50] PR</v>
          </cell>
          <cell r="C16923" t="str">
            <v>HALB</v>
          </cell>
          <cell r="D16923" t="str">
            <v>UN</v>
          </cell>
        </row>
        <row r="16924">
          <cell r="A16924" t="str">
            <v>0505-26E</v>
          </cell>
          <cell r="B16924" t="str">
            <v>CAPA DO MOTOR [NVP-PRO-50] PR</v>
          </cell>
          <cell r="C16924" t="str">
            <v>HALB</v>
          </cell>
          <cell r="D16924" t="str">
            <v>UN</v>
          </cell>
        </row>
        <row r="16925">
          <cell r="A16925" t="str">
            <v>0505-27</v>
          </cell>
          <cell r="B16925" t="str">
            <v>CAPA DO MOTOR VENTIL V-30/V-40 CZ GRAFIT</v>
          </cell>
          <cell r="C16925" t="str">
            <v>HALB</v>
          </cell>
          <cell r="D16925" t="str">
            <v>UN</v>
          </cell>
        </row>
        <row r="16926">
          <cell r="A16926" t="str">
            <v>0505-50</v>
          </cell>
          <cell r="B16926" t="str">
            <v>CAPA DO MOTOR PR (MOTOR 7520) [VTX-50]</v>
          </cell>
          <cell r="C16926" t="str">
            <v>HALB</v>
          </cell>
          <cell r="D16926" t="str">
            <v>UN</v>
          </cell>
        </row>
        <row r="16927">
          <cell r="A16927" t="str">
            <v>0506-03</v>
          </cell>
          <cell r="B16927" t="str">
            <v>SC ROTOR INJETADO 16MM COM EIXO - IMPORT</v>
          </cell>
          <cell r="C16927" t="str">
            <v>ROH</v>
          </cell>
          <cell r="D16927" t="str">
            <v>UN</v>
          </cell>
        </row>
        <row r="16928">
          <cell r="A16928" t="str">
            <v>0506-04</v>
          </cell>
          <cell r="B16928" t="str">
            <v>SC ROTOR INJETADO 12MM COM EIXO - IMPORT</v>
          </cell>
          <cell r="C16928" t="str">
            <v>ROH</v>
          </cell>
          <cell r="D16928" t="str">
            <v>UN</v>
          </cell>
        </row>
        <row r="16929">
          <cell r="A16929" t="str">
            <v>0507-24</v>
          </cell>
          <cell r="B16929" t="str">
            <v>ESTATOR 127V FSM-01</v>
          </cell>
          <cell r="C16929" t="str">
            <v>ROH</v>
          </cell>
          <cell r="D16929" t="str">
            <v>UN</v>
          </cell>
        </row>
        <row r="16930">
          <cell r="A16930" t="str">
            <v>0507-25</v>
          </cell>
          <cell r="B16930" t="str">
            <v>ESTATOR 220V FSM-01</v>
          </cell>
          <cell r="C16930" t="str">
            <v>ROH</v>
          </cell>
          <cell r="D16930" t="str">
            <v>UN</v>
          </cell>
        </row>
        <row r="16931">
          <cell r="A16931" t="str">
            <v>0507-26</v>
          </cell>
          <cell r="B16931" t="str">
            <v>ESTATOR 127V FSC-01</v>
          </cell>
          <cell r="C16931" t="str">
            <v>ROH</v>
          </cell>
          <cell r="D16931" t="str">
            <v>UN</v>
          </cell>
        </row>
        <row r="16932">
          <cell r="A16932" t="str">
            <v>0507-27</v>
          </cell>
          <cell r="B16932" t="str">
            <v>ESTATOR 220V FSC-01</v>
          </cell>
          <cell r="C16932" t="str">
            <v>ROH</v>
          </cell>
          <cell r="D16932" t="str">
            <v>UN</v>
          </cell>
        </row>
        <row r="16933">
          <cell r="A16933" t="str">
            <v>0507-28</v>
          </cell>
          <cell r="B16933" t="str">
            <v>ESTATOR 127V FPL-01</v>
          </cell>
          <cell r="C16933" t="str">
            <v>ROH</v>
          </cell>
          <cell r="D16933" t="str">
            <v>UN</v>
          </cell>
        </row>
        <row r="16934">
          <cell r="A16934" t="str">
            <v>0507-29</v>
          </cell>
          <cell r="B16934" t="str">
            <v>ESTATOR 220V FPL-01</v>
          </cell>
          <cell r="C16934" t="str">
            <v>ROH</v>
          </cell>
          <cell r="D16934" t="str">
            <v>UN</v>
          </cell>
        </row>
        <row r="16935">
          <cell r="A16935" t="str">
            <v>0507-30</v>
          </cell>
          <cell r="B16935" t="str">
            <v>ESTATOR ELÉTRICO LS5140 127V 60HZ [FMR]</v>
          </cell>
          <cell r="C16935" t="str">
            <v>ROH</v>
          </cell>
          <cell r="D16935" t="str">
            <v>UN</v>
          </cell>
        </row>
        <row r="16936">
          <cell r="A16936" t="str">
            <v>0507-31</v>
          </cell>
          <cell r="B16936" t="str">
            <v>ESTATOR ELÉTRICO LS5104 220V 60HZ [FMR]</v>
          </cell>
          <cell r="C16936" t="str">
            <v>ROH</v>
          </cell>
          <cell r="D16936" t="str">
            <v>UN</v>
          </cell>
        </row>
        <row r="16937">
          <cell r="A16937" t="str">
            <v>0507-32</v>
          </cell>
          <cell r="B16937" t="str">
            <v>ESTATOR 127V FLO-01</v>
          </cell>
          <cell r="C16937" t="str">
            <v>ROH</v>
          </cell>
          <cell r="D16937" t="str">
            <v>UN</v>
          </cell>
        </row>
        <row r="16938">
          <cell r="A16938" t="str">
            <v>0507-33</v>
          </cell>
          <cell r="B16938" t="str">
            <v>ESTATOR 220V FLO-01</v>
          </cell>
          <cell r="C16938" t="str">
            <v>ROH</v>
          </cell>
          <cell r="D16938" t="str">
            <v>UN</v>
          </cell>
        </row>
        <row r="16939">
          <cell r="A16939" t="str">
            <v>0507-34</v>
          </cell>
          <cell r="B16939" t="str">
            <v>ESTATOR 127V FES-01</v>
          </cell>
          <cell r="C16939" t="str">
            <v>ROH</v>
          </cell>
          <cell r="D16939" t="str">
            <v>UN</v>
          </cell>
        </row>
        <row r="16940">
          <cell r="A16940" t="str">
            <v>0507-35</v>
          </cell>
          <cell r="B16940" t="str">
            <v>ESTATOR 220V FES-01</v>
          </cell>
          <cell r="C16940" t="str">
            <v>ROH</v>
          </cell>
          <cell r="D16940" t="str">
            <v>UN</v>
          </cell>
        </row>
        <row r="16941">
          <cell r="A16941" t="str">
            <v>0507-36</v>
          </cell>
          <cell r="B16941" t="str">
            <v>ESTATOR 56,0X29,5MM 127V CONT.S [FST]</v>
          </cell>
          <cell r="C16941" t="str">
            <v>ROH</v>
          </cell>
          <cell r="D16941" t="str">
            <v>UN</v>
          </cell>
        </row>
        <row r="16942">
          <cell r="A16942" t="str">
            <v>0507-37</v>
          </cell>
          <cell r="B16942" t="str">
            <v>ESTATOR 56,0X29,5MM 220V CONT.S [FST]</v>
          </cell>
          <cell r="C16942" t="str">
            <v>ROH</v>
          </cell>
          <cell r="D16942" t="str">
            <v>UN</v>
          </cell>
        </row>
        <row r="16943">
          <cell r="A16943" t="str">
            <v>0507-38</v>
          </cell>
          <cell r="B16943" t="str">
            <v>ESTATOR 127V FFI-01</v>
          </cell>
          <cell r="C16943" t="str">
            <v>ROH</v>
          </cell>
          <cell r="D16943" t="str">
            <v>UN</v>
          </cell>
        </row>
        <row r="16944">
          <cell r="A16944" t="str">
            <v>0507-39</v>
          </cell>
          <cell r="B16944" t="str">
            <v>ESTATOR 220V FFI-01</v>
          </cell>
          <cell r="C16944" t="str">
            <v>ROH</v>
          </cell>
          <cell r="D16944" t="str">
            <v>UN</v>
          </cell>
        </row>
        <row r="16945">
          <cell r="A16945" t="str">
            <v>0507-40</v>
          </cell>
          <cell r="B16945" t="str">
            <v>ESTATOR 127V FFI-02</v>
          </cell>
          <cell r="C16945" t="str">
            <v>ROH</v>
          </cell>
          <cell r="D16945" t="str">
            <v>UN</v>
          </cell>
        </row>
        <row r="16946">
          <cell r="A16946" t="str">
            <v>0507-41</v>
          </cell>
          <cell r="B16946" t="str">
            <v>ESTATOR 220V FFI-02</v>
          </cell>
          <cell r="C16946" t="str">
            <v>ROH</v>
          </cell>
          <cell r="D16946" t="str">
            <v>UN</v>
          </cell>
        </row>
        <row r="16947">
          <cell r="A16947" t="str">
            <v>0507-42</v>
          </cell>
          <cell r="B16947" t="str">
            <v>ESTATOR 58,5X36,0MM127VFIACAO0,75MM²[FFI</v>
          </cell>
          <cell r="C16947" t="str">
            <v>ROH</v>
          </cell>
          <cell r="D16947" t="str">
            <v>UN</v>
          </cell>
        </row>
        <row r="16948">
          <cell r="A16948" t="str">
            <v>0507-43</v>
          </cell>
          <cell r="B16948" t="str">
            <v>ESTATOR 58,5X36,0MM220VFIACAO0,50MM²[FFI</v>
          </cell>
          <cell r="C16948" t="str">
            <v>ROH</v>
          </cell>
          <cell r="D16948" t="str">
            <v>UN</v>
          </cell>
        </row>
        <row r="16949">
          <cell r="A16949" t="str">
            <v>0507-44</v>
          </cell>
          <cell r="B16949" t="str">
            <v>ESTATOR 127V FFI-04</v>
          </cell>
          <cell r="C16949" t="str">
            <v>ROH</v>
          </cell>
          <cell r="D16949" t="str">
            <v>UN</v>
          </cell>
        </row>
        <row r="16950">
          <cell r="A16950" t="str">
            <v>0507-45</v>
          </cell>
          <cell r="B16950" t="str">
            <v>ESTATOR 220V FFI-04</v>
          </cell>
          <cell r="C16950" t="str">
            <v>ROH</v>
          </cell>
          <cell r="D16950" t="str">
            <v>UN</v>
          </cell>
        </row>
        <row r="16951">
          <cell r="A16951" t="str">
            <v>0507-48</v>
          </cell>
          <cell r="B16951" t="str">
            <v>ESTATOR 52X30MM 127V FIACAO-CJ[FFI]</v>
          </cell>
          <cell r="C16951" t="str">
            <v>ROH</v>
          </cell>
          <cell r="D16951" t="str">
            <v>UN</v>
          </cell>
        </row>
        <row r="16952">
          <cell r="A16952" t="str">
            <v>0507-49</v>
          </cell>
          <cell r="B16952" t="str">
            <v>ESTATOR 52X30MM 220V FIACAO-CJ[FFI]</v>
          </cell>
          <cell r="C16952" t="str">
            <v>ROH</v>
          </cell>
          <cell r="D16952" t="str">
            <v>UN</v>
          </cell>
        </row>
        <row r="16953">
          <cell r="A16953" t="str">
            <v>0507-50</v>
          </cell>
          <cell r="B16953" t="str">
            <v>ESTATR ELÉTRC SIJ-41240712 127V60HZ[FMR]</v>
          </cell>
          <cell r="C16953" t="str">
            <v>ROH</v>
          </cell>
          <cell r="D16953" t="str">
            <v>UN</v>
          </cell>
        </row>
        <row r="16954">
          <cell r="A16954" t="str">
            <v>0507-51</v>
          </cell>
          <cell r="B16954" t="str">
            <v>ESTATR ELÉTRC SIJ-42240712 220V60HZ[FMR]</v>
          </cell>
          <cell r="C16954" t="str">
            <v>ROH</v>
          </cell>
          <cell r="D16954" t="str">
            <v>UN</v>
          </cell>
        </row>
        <row r="16955">
          <cell r="A16955" t="str">
            <v>0512-05</v>
          </cell>
          <cell r="B16955" t="str">
            <v>TAMPA DO PEDESTAL V-40 BR</v>
          </cell>
          <cell r="C16955" t="str">
            <v>HALB</v>
          </cell>
          <cell r="D16955" t="str">
            <v>UN</v>
          </cell>
        </row>
        <row r="16956">
          <cell r="A16956" t="str">
            <v>0512-06</v>
          </cell>
          <cell r="B16956" t="str">
            <v>TAMPA DA HASTE [VT-40-NB] PR</v>
          </cell>
          <cell r="C16956" t="str">
            <v>HALB</v>
          </cell>
          <cell r="D16956" t="str">
            <v>UN</v>
          </cell>
        </row>
        <row r="16957">
          <cell r="A16957" t="str">
            <v>0512-06E</v>
          </cell>
          <cell r="B16957" t="str">
            <v>TAMPA DA HASTE [VT-40-NB] PR</v>
          </cell>
          <cell r="C16957" t="str">
            <v>HALB</v>
          </cell>
          <cell r="D16957" t="str">
            <v>UN</v>
          </cell>
        </row>
        <row r="16958">
          <cell r="A16958" t="str">
            <v>0513-01</v>
          </cell>
          <cell r="B16958" t="str">
            <v>ESCOVA ROTATIVA ER-11-AR 127V/60Hz</v>
          </cell>
          <cell r="C16958" t="str">
            <v>HAWA</v>
          </cell>
          <cell r="D16958" t="str">
            <v>UN</v>
          </cell>
        </row>
        <row r="16959">
          <cell r="A16959" t="str">
            <v>0513-02</v>
          </cell>
          <cell r="B16959" t="str">
            <v>ESCOVA ROTATIVA ER-11-AR 220V/60Hz</v>
          </cell>
          <cell r="C16959" t="str">
            <v>HAWA</v>
          </cell>
          <cell r="D16959" t="str">
            <v>UN</v>
          </cell>
        </row>
        <row r="16960">
          <cell r="A16960" t="str">
            <v>0515-11</v>
          </cell>
          <cell r="B16960" t="str">
            <v>PEDESTAL V-40 BR GRAVADO VENTAR</v>
          </cell>
          <cell r="C16960" t="str">
            <v>HALB</v>
          </cell>
          <cell r="D16960" t="str">
            <v>UN</v>
          </cell>
        </row>
        <row r="16961">
          <cell r="A16961" t="str">
            <v>0515-13</v>
          </cell>
          <cell r="B16961" t="str">
            <v>PEDESTAL V-40 BR GRAVADO MONDIAL</v>
          </cell>
          <cell r="C16961" t="str">
            <v>HALB</v>
          </cell>
          <cell r="D16961" t="str">
            <v>UN</v>
          </cell>
        </row>
        <row r="16962">
          <cell r="A16962" t="str">
            <v>0517-13</v>
          </cell>
          <cell r="B16962" t="str">
            <v>GRADE DIANT. NV-41 PR</v>
          </cell>
          <cell r="C16962" t="str">
            <v>HALB</v>
          </cell>
          <cell r="D16962" t="str">
            <v>UN</v>
          </cell>
        </row>
        <row r="16963">
          <cell r="A16963" t="str">
            <v>0517-14</v>
          </cell>
          <cell r="B16963" t="str">
            <v>GRADE DIANT. NV-41 PR C/ ETIQ. GRAVADA</v>
          </cell>
          <cell r="C16963" t="str">
            <v>HALB</v>
          </cell>
          <cell r="D16963" t="str">
            <v>UN</v>
          </cell>
        </row>
        <row r="16964">
          <cell r="A16964" t="str">
            <v>0517-18</v>
          </cell>
          <cell r="B16964" t="str">
            <v>GRADE DIANT VT-40 PR</v>
          </cell>
          <cell r="C16964" t="str">
            <v>HALB</v>
          </cell>
          <cell r="D16964" t="str">
            <v>UN</v>
          </cell>
        </row>
        <row r="16965">
          <cell r="A16965" t="str">
            <v>0517-19</v>
          </cell>
          <cell r="B16965" t="str">
            <v>GRADE DIANT VT-40 PR C/ ETIQ GRAVADA</v>
          </cell>
          <cell r="C16965" t="str">
            <v>HALB</v>
          </cell>
          <cell r="D16965" t="str">
            <v>UN</v>
          </cell>
        </row>
        <row r="16966">
          <cell r="A16966" t="str">
            <v>0517-27</v>
          </cell>
          <cell r="B16966" t="str">
            <v>GRADE DIANT V-45 BR C/ETIQ GRAV MONDIAL</v>
          </cell>
          <cell r="C16966" t="str">
            <v>HALB</v>
          </cell>
          <cell r="D16966" t="str">
            <v>UN</v>
          </cell>
        </row>
        <row r="16967">
          <cell r="A16967" t="str">
            <v>0517-28</v>
          </cell>
          <cell r="B16967" t="str">
            <v>GRADE DIANT V-40 FECHADA RETA BR</v>
          </cell>
          <cell r="C16967" t="str">
            <v>HALB</v>
          </cell>
          <cell r="D16967" t="str">
            <v>UN</v>
          </cell>
        </row>
        <row r="16968">
          <cell r="A16968" t="str">
            <v>0517-29</v>
          </cell>
          <cell r="B16968" t="str">
            <v>GRADE DIANT V-45B BR C/ TIQ GRAV MONDIAL</v>
          </cell>
          <cell r="C16968" t="str">
            <v>HALB</v>
          </cell>
          <cell r="D16968" t="str">
            <v>UN</v>
          </cell>
        </row>
        <row r="16969">
          <cell r="A16969" t="str">
            <v>0517-32</v>
          </cell>
          <cell r="B16969" t="str">
            <v>GRADE DIANT VT-42 PR C/ ETIQ GRAVADA</v>
          </cell>
          <cell r="C16969" t="str">
            <v>HALB</v>
          </cell>
          <cell r="D16969" t="str">
            <v>UN</v>
          </cell>
        </row>
        <row r="16970">
          <cell r="A16970" t="str">
            <v>0517-33</v>
          </cell>
          <cell r="B16970" t="str">
            <v>GRADE DIANT VT-51 6P PR C/ETIQ GRAVADA</v>
          </cell>
          <cell r="C16970" t="str">
            <v>HALB</v>
          </cell>
          <cell r="D16970" t="str">
            <v>UN</v>
          </cell>
        </row>
        <row r="16971">
          <cell r="A16971" t="str">
            <v>0517-34</v>
          </cell>
          <cell r="B16971" t="str">
            <v>GRADE DIANT VT-51 6P PR</v>
          </cell>
          <cell r="C16971" t="str">
            <v>HALB</v>
          </cell>
          <cell r="D16971" t="str">
            <v>UN</v>
          </cell>
        </row>
        <row r="16972">
          <cell r="A16972" t="str">
            <v>0517-35</v>
          </cell>
          <cell r="B16972" t="str">
            <v>GRADE DIANT NV-41 PR C/ETIQ GRV SMARTFAN</v>
          </cell>
          <cell r="C16972" t="str">
            <v>HALB</v>
          </cell>
          <cell r="D16972" t="str">
            <v>UN</v>
          </cell>
        </row>
        <row r="16973">
          <cell r="A16973" t="str">
            <v>0517-37</v>
          </cell>
          <cell r="B16973" t="str">
            <v>GRADE DIANT PR C/ ETIQ GRAVADA[VT-CR-40]</v>
          </cell>
          <cell r="C16973" t="str">
            <v>HALB</v>
          </cell>
          <cell r="D16973" t="str">
            <v>UN</v>
          </cell>
        </row>
        <row r="16974">
          <cell r="A16974" t="str">
            <v>0517-38</v>
          </cell>
          <cell r="B16974" t="str">
            <v>GRADE DIANT VT-51-6P PR+ETQGRV POLISHOP</v>
          </cell>
          <cell r="C16974" t="str">
            <v>HALB</v>
          </cell>
          <cell r="D16974" t="str">
            <v>UN</v>
          </cell>
        </row>
        <row r="16975">
          <cell r="A16975" t="str">
            <v>0517-39</v>
          </cell>
          <cell r="B16975" t="str">
            <v>GRADE DIANT  PR C/ETIQ GRAVADA POLISHOP</v>
          </cell>
          <cell r="C16975" t="str">
            <v>HALB</v>
          </cell>
          <cell r="D16975" t="str">
            <v>UN</v>
          </cell>
        </row>
        <row r="16976">
          <cell r="A16976" t="str">
            <v>0517-40</v>
          </cell>
          <cell r="B16976" t="str">
            <v>GRADE TRASEIRA [VM-PRO-55P]</v>
          </cell>
          <cell r="C16976" t="str">
            <v>HALB</v>
          </cell>
          <cell r="D16976" t="str">
            <v>UN</v>
          </cell>
        </row>
        <row r="16977">
          <cell r="A16977" t="str">
            <v>0517-41</v>
          </cell>
          <cell r="B16977" t="str">
            <v>GRADE DIANT [VM-PRO-55P] C/ ETIQ GRAVADA</v>
          </cell>
          <cell r="C16977" t="str">
            <v>HALB</v>
          </cell>
          <cell r="D16977" t="str">
            <v>UN</v>
          </cell>
        </row>
        <row r="16978">
          <cell r="A16978" t="str">
            <v>0517-42</v>
          </cell>
          <cell r="B16978" t="str">
            <v>GRADE DIANT [VM-PRO-55E] C/ ETIQ GRAVADA</v>
          </cell>
          <cell r="C16978" t="str">
            <v>HALB</v>
          </cell>
          <cell r="D16978" t="str">
            <v>UN</v>
          </cell>
        </row>
        <row r="16979">
          <cell r="A16979" t="str">
            <v>0517-43</v>
          </cell>
          <cell r="B16979" t="str">
            <v>GRADE DIANT. SOLZINHO ROSA GRAVADA VER02</v>
          </cell>
          <cell r="C16979" t="str">
            <v>HALB</v>
          </cell>
          <cell r="D16979" t="str">
            <v>UN</v>
          </cell>
        </row>
        <row r="16980">
          <cell r="A16980" t="str">
            <v>0517-44</v>
          </cell>
          <cell r="B16980" t="str">
            <v>GRADE DIANT VPS-52 C/ETIQ GRAV [8P-NP]</v>
          </cell>
          <cell r="C16980" t="str">
            <v>HALB</v>
          </cell>
          <cell r="D16980" t="str">
            <v>UN</v>
          </cell>
        </row>
        <row r="16981">
          <cell r="A16981" t="str">
            <v>0517-45</v>
          </cell>
          <cell r="B16981" t="str">
            <v>GRADE DIANT VT-40 C/ETIQ GRAV[VT-RP-01]</v>
          </cell>
          <cell r="C16981" t="str">
            <v>HALB</v>
          </cell>
          <cell r="D16981" t="str">
            <v>UN</v>
          </cell>
        </row>
        <row r="16982">
          <cell r="A16982" t="str">
            <v>0517-46</v>
          </cell>
          <cell r="B16982" t="str">
            <v>GRADE DIANT VT-40 PR [VERSÃO 02]</v>
          </cell>
          <cell r="C16982" t="str">
            <v>HALB</v>
          </cell>
          <cell r="D16982" t="str">
            <v>UN</v>
          </cell>
        </row>
        <row r="16983">
          <cell r="A16983" t="str">
            <v>0517-47</v>
          </cell>
          <cell r="B16983" t="str">
            <v>GRADE DIANT V-40 FECHADA RETA PR</v>
          </cell>
          <cell r="C16983" t="str">
            <v>HALB</v>
          </cell>
          <cell r="D16983" t="str">
            <v>UN</v>
          </cell>
        </row>
        <row r="16984">
          <cell r="A16984" t="str">
            <v>0517-48</v>
          </cell>
          <cell r="B16984" t="str">
            <v>GRADE DIANT V-40 FECHADA PR+ETIQ GRAVADA</v>
          </cell>
          <cell r="C16984" t="str">
            <v>HALB</v>
          </cell>
          <cell r="D16984" t="str">
            <v>UN</v>
          </cell>
        </row>
        <row r="16985">
          <cell r="A16985" t="str">
            <v>0517-49</v>
          </cell>
          <cell r="B16985" t="str">
            <v>GRADE DIANT VT-40 C/ETIQ GRAV[VT-41-TM]</v>
          </cell>
          <cell r="C16985" t="str">
            <v>HALB</v>
          </cell>
          <cell r="D16985" t="str">
            <v>UN</v>
          </cell>
        </row>
        <row r="16986">
          <cell r="A16986" t="str">
            <v>0517-50</v>
          </cell>
          <cell r="B16986" t="str">
            <v>GRADE DIANT VT-40 C/ETIQ GRAV[VT-RP-02]</v>
          </cell>
          <cell r="C16986" t="str">
            <v>HALB</v>
          </cell>
          <cell r="D16986" t="str">
            <v>UN</v>
          </cell>
        </row>
        <row r="16987">
          <cell r="A16987" t="str">
            <v>0517-51</v>
          </cell>
          <cell r="B16987" t="str">
            <v>GRADE DIANT VT-40 C/ETIQ GRAV[VT-RP-03]</v>
          </cell>
          <cell r="C16987" t="str">
            <v>HALB</v>
          </cell>
          <cell r="D16987" t="str">
            <v>UN</v>
          </cell>
        </row>
        <row r="16988">
          <cell r="A16988" t="str">
            <v>0517-52</v>
          </cell>
          <cell r="B16988" t="str">
            <v>GRADE DIANT VT-40 C/ETQGRV RP-03[INGLES]</v>
          </cell>
          <cell r="C16988" t="str">
            <v>HALB</v>
          </cell>
          <cell r="D16988" t="str">
            <v>UN</v>
          </cell>
        </row>
        <row r="16989">
          <cell r="A16989" t="str">
            <v>0517-53</v>
          </cell>
          <cell r="B16989" t="str">
            <v>GRADE DIANT VT-40 C/ETQGRV RP-02[INGLES]</v>
          </cell>
          <cell r="C16989" t="str">
            <v>HALB</v>
          </cell>
          <cell r="D16989" t="str">
            <v>UN</v>
          </cell>
        </row>
        <row r="16990">
          <cell r="A16990" t="str">
            <v>0517-54</v>
          </cell>
          <cell r="B16990" t="str">
            <v>GRADE DIANT NVT-40 VER02 PR</v>
          </cell>
          <cell r="C16990" t="str">
            <v>HALB</v>
          </cell>
          <cell r="D16990" t="str">
            <v>UN</v>
          </cell>
        </row>
        <row r="16991">
          <cell r="A16991" t="str">
            <v>0517-55</v>
          </cell>
          <cell r="B16991" t="str">
            <v>GRADE DIANT NVT-50 VER02  PR</v>
          </cell>
          <cell r="C16991" t="str">
            <v>HALB</v>
          </cell>
          <cell r="D16991" t="str">
            <v>UN</v>
          </cell>
        </row>
        <row r="16992">
          <cell r="A16992" t="str">
            <v>0517-56</v>
          </cell>
          <cell r="B16992" t="str">
            <v>GRADE DIANT NV-45 BR C/ETIQ GRAVADA [NP]</v>
          </cell>
          <cell r="C16992" t="str">
            <v>HALB</v>
          </cell>
          <cell r="D16992" t="str">
            <v>UN</v>
          </cell>
        </row>
        <row r="16993">
          <cell r="A16993" t="str">
            <v>0517-57</v>
          </cell>
          <cell r="B16993" t="str">
            <v>ETIQ LOGO V-45 BR GRAVADA MONDIAL [NP]</v>
          </cell>
          <cell r="C16993" t="str">
            <v>HALB</v>
          </cell>
          <cell r="D16993" t="str">
            <v>UN</v>
          </cell>
        </row>
        <row r="16994">
          <cell r="A16994" t="str">
            <v>0517-58</v>
          </cell>
          <cell r="B16994" t="str">
            <v>ETIQ LOGO PRATA [NV-41/61-6P-NP] GRAVADA</v>
          </cell>
          <cell r="C16994" t="str">
            <v>HALB</v>
          </cell>
          <cell r="D16994" t="str">
            <v>UN</v>
          </cell>
        </row>
        <row r="16995">
          <cell r="A16995" t="str">
            <v>0517-59</v>
          </cell>
          <cell r="B16995" t="str">
            <v>GRADE DIANT 40PR C/ETIQ GRAVADA NP</v>
          </cell>
          <cell r="C16995" t="str">
            <v>HALB</v>
          </cell>
          <cell r="D16995" t="str">
            <v>UN</v>
          </cell>
        </row>
        <row r="16996">
          <cell r="A16996" t="str">
            <v>0517-60</v>
          </cell>
          <cell r="B16996" t="str">
            <v>GRADE DIANT VT-40PR C/ETIQ GRAVADA NP</v>
          </cell>
          <cell r="C16996" t="str">
            <v>HALB</v>
          </cell>
          <cell r="D16996" t="str">
            <v>UN</v>
          </cell>
        </row>
        <row r="16997">
          <cell r="A16997" t="str">
            <v>0517-61</v>
          </cell>
          <cell r="B16997" t="str">
            <v>GRADE DIANT 40 VERM C/ETIQ GRAVADA NP</v>
          </cell>
          <cell r="C16997" t="str">
            <v>HALB</v>
          </cell>
          <cell r="D16997" t="str">
            <v>UN</v>
          </cell>
        </row>
        <row r="16998">
          <cell r="A16998" t="str">
            <v>0517-62</v>
          </cell>
          <cell r="B16998" t="str">
            <v>GRADE DIANT V-40 FECHADA PR+ETIQ GRAV NP</v>
          </cell>
          <cell r="C16998" t="str">
            <v>HALB</v>
          </cell>
          <cell r="D16998" t="str">
            <v>UN</v>
          </cell>
        </row>
        <row r="16999">
          <cell r="A16999" t="str">
            <v>0517-63</v>
          </cell>
          <cell r="B16999" t="str">
            <v>GRADE DIANT30 PR C/ETQGRV BCK PREMIUM V2</v>
          </cell>
          <cell r="C16999" t="str">
            <v>HALB</v>
          </cell>
          <cell r="D16999" t="str">
            <v>UN</v>
          </cell>
        </row>
        <row r="17000">
          <cell r="A17000" t="str">
            <v>0517-64</v>
          </cell>
          <cell r="B17000" t="str">
            <v>GRADE DIANT FECHADA RETA PR GRAV VER02</v>
          </cell>
          <cell r="C17000" t="str">
            <v>HALB</v>
          </cell>
          <cell r="D17000" t="str">
            <v>UN</v>
          </cell>
        </row>
        <row r="17001">
          <cell r="A17001" t="str">
            <v>0517-65</v>
          </cell>
          <cell r="B17001" t="str">
            <v>GRADE DIANT30 VERM C/ETQGRV REDPREMIUMV2</v>
          </cell>
          <cell r="C17001" t="str">
            <v>HALB</v>
          </cell>
          <cell r="D17001" t="str">
            <v>UN</v>
          </cell>
        </row>
        <row r="17002">
          <cell r="A17002" t="str">
            <v>0517-66</v>
          </cell>
          <cell r="B17002" t="str">
            <v>GRADE DIANT FECHADA CURVA BR C/NV GRV V2</v>
          </cell>
          <cell r="C17002" t="str">
            <v>HALB</v>
          </cell>
          <cell r="D17002" t="str">
            <v>UN</v>
          </cell>
        </row>
        <row r="17003">
          <cell r="A17003" t="str">
            <v>0517-67</v>
          </cell>
          <cell r="B17003" t="str">
            <v>GRADE DIANT FECHAD CURVA PR C/NOVA GRVV2</v>
          </cell>
          <cell r="C17003" t="str">
            <v>HALB</v>
          </cell>
          <cell r="D17003" t="str">
            <v>UN</v>
          </cell>
        </row>
        <row r="17004">
          <cell r="A17004" t="str">
            <v>0517-68</v>
          </cell>
          <cell r="B17004" t="str">
            <v>GRADE DIANT VT-30 PR C/ ETIQ GRAVADA V2</v>
          </cell>
          <cell r="C17004" t="str">
            <v>HALB</v>
          </cell>
          <cell r="D17004" t="str">
            <v>UN</v>
          </cell>
        </row>
        <row r="17005">
          <cell r="A17005" t="str">
            <v>0517-69</v>
          </cell>
          <cell r="B17005" t="str">
            <v>GRADE DIANT VT-40 C/ETQ GRV RP-01[8P-NP]</v>
          </cell>
          <cell r="C17005" t="str">
            <v>HALB</v>
          </cell>
          <cell r="D17005" t="str">
            <v>UN</v>
          </cell>
        </row>
        <row r="17006">
          <cell r="A17006" t="str">
            <v>0517-70</v>
          </cell>
          <cell r="B17006" t="str">
            <v>GRADE DIANT NVT-40 C/ETQG RP-02[8P-NP]</v>
          </cell>
          <cell r="C17006" t="str">
            <v>HALB</v>
          </cell>
          <cell r="D17006" t="str">
            <v>UN</v>
          </cell>
        </row>
        <row r="17007">
          <cell r="A17007" t="str">
            <v>0517-71</v>
          </cell>
          <cell r="B17007" t="str">
            <v>GRADE DIANT NVT-40 C/ETQGRV RP-03[8P-NP]</v>
          </cell>
          <cell r="C17007" t="str">
            <v>HALB</v>
          </cell>
          <cell r="D17007" t="str">
            <v>UN</v>
          </cell>
        </row>
        <row r="17008">
          <cell r="A17008" t="str">
            <v>0517-72</v>
          </cell>
          <cell r="B17008" t="str">
            <v>GRADE DIANT NVT-40 C/ETG POLISHOP[8P-NP]</v>
          </cell>
          <cell r="C17008" t="str">
            <v>HALB</v>
          </cell>
          <cell r="D17008" t="str">
            <v>UN</v>
          </cell>
        </row>
        <row r="17009">
          <cell r="A17009" t="str">
            <v>0517-73</v>
          </cell>
          <cell r="B17009" t="str">
            <v>GRADE DIANT NVT-40 C/ETQGRV VT-TM[8P-NP]</v>
          </cell>
          <cell r="C17009" t="str">
            <v>HALB</v>
          </cell>
          <cell r="D17009" t="str">
            <v>UN</v>
          </cell>
        </row>
        <row r="17010">
          <cell r="A17010" t="str">
            <v>0517-74</v>
          </cell>
          <cell r="B17010" t="str">
            <v>GRADE DIANT NVT-40 C/ETQGRV VT-CR[8P-NP]</v>
          </cell>
          <cell r="C17010" t="str">
            <v>HALB</v>
          </cell>
          <cell r="D17010" t="str">
            <v>UN</v>
          </cell>
        </row>
        <row r="17011">
          <cell r="A17011" t="str">
            <v>0517-75</v>
          </cell>
          <cell r="B17011" t="str">
            <v>GRADE DIANT NVT-40 PR C/ ETIQ GRV[8P-NP]</v>
          </cell>
          <cell r="C17011" t="str">
            <v>HALB</v>
          </cell>
          <cell r="D17011" t="str">
            <v>UN</v>
          </cell>
        </row>
        <row r="17012">
          <cell r="A17012" t="str">
            <v>0517-76</v>
          </cell>
          <cell r="B17012" t="str">
            <v>GRADE DIANT NVT-50 PR C/ ETIQ GRV[8P-NP]</v>
          </cell>
          <cell r="C17012" t="str">
            <v>HALB</v>
          </cell>
          <cell r="D17012" t="str">
            <v>UN</v>
          </cell>
        </row>
        <row r="17013">
          <cell r="A17013" t="str">
            <v>0517-77</v>
          </cell>
          <cell r="B17013" t="str">
            <v>GRADE DIANT FECHADA RETA PR GRV POLISHOP</v>
          </cell>
          <cell r="C17013" t="str">
            <v>HALB</v>
          </cell>
          <cell r="D17013" t="str">
            <v>UN</v>
          </cell>
        </row>
        <row r="17014">
          <cell r="A17014" t="str">
            <v>0517-78</v>
          </cell>
          <cell r="B17014" t="str">
            <v>GRADE DIANTEIRA [VTX-40] PR (M1)</v>
          </cell>
          <cell r="C17014" t="str">
            <v>HALB</v>
          </cell>
          <cell r="D17014" t="str">
            <v>UN</v>
          </cell>
        </row>
        <row r="17015">
          <cell r="A17015" t="str">
            <v>0517-78A</v>
          </cell>
          <cell r="B17015" t="str">
            <v>GRADE DIANTEIRA [VTX-40] PR (M2)</v>
          </cell>
          <cell r="C17015" t="str">
            <v>HALB</v>
          </cell>
          <cell r="D17015" t="str">
            <v>UN</v>
          </cell>
        </row>
        <row r="17016">
          <cell r="A17016" t="str">
            <v>0517-78B</v>
          </cell>
          <cell r="B17016" t="str">
            <v>GRADE DIANTEIRA [VTX-40] PR (M3)</v>
          </cell>
          <cell r="C17016" t="str">
            <v>HALB</v>
          </cell>
          <cell r="D17016" t="str">
            <v>UN</v>
          </cell>
        </row>
        <row r="17017">
          <cell r="A17017" t="str">
            <v>0517-78C</v>
          </cell>
          <cell r="B17017" t="str">
            <v>GRADE DIANTEIRA [VTX-40] PR (M4)</v>
          </cell>
          <cell r="C17017" t="str">
            <v>HALB</v>
          </cell>
          <cell r="D17017" t="str">
            <v>UN</v>
          </cell>
        </row>
        <row r="17018">
          <cell r="A17018" t="str">
            <v>0517-79</v>
          </cell>
          <cell r="B17018" t="str">
            <v>GRADE DIANTEIRA [VTX-50] PR</v>
          </cell>
          <cell r="C17018" t="str">
            <v>HALB</v>
          </cell>
          <cell r="D17018" t="str">
            <v>UN</v>
          </cell>
        </row>
        <row r="17019">
          <cell r="A17019" t="str">
            <v>0517-80</v>
          </cell>
          <cell r="B17019" t="str">
            <v>GRADE DIANT[VTX-50-8P]+ETIQ GRAV+ETIQ EX</v>
          </cell>
          <cell r="C17019" t="str">
            <v>HALB</v>
          </cell>
          <cell r="D17019" t="str">
            <v>UN</v>
          </cell>
        </row>
        <row r="17020">
          <cell r="A17020" t="str">
            <v>0517-81</v>
          </cell>
          <cell r="B17020" t="str">
            <v>GRADE DIANT NVT-40 PR C/ETQ GRV[8P-NP]V2</v>
          </cell>
          <cell r="C17020" t="str">
            <v>HALB</v>
          </cell>
          <cell r="D17020" t="str">
            <v>UN</v>
          </cell>
        </row>
        <row r="17021">
          <cell r="A17021" t="str">
            <v>0517-82</v>
          </cell>
          <cell r="B17021" t="str">
            <v>GRADE DIANT NVT-50 PR C/ETQGRV[8P-NP] V2</v>
          </cell>
          <cell r="C17021" t="str">
            <v>HALB</v>
          </cell>
          <cell r="D17021" t="str">
            <v>UN</v>
          </cell>
        </row>
        <row r="17022">
          <cell r="A17022" t="str">
            <v>0517-83</v>
          </cell>
          <cell r="B17022" t="str">
            <v>GRADE DIANT NVT-40 C/ETQG RP-02[8P-NP]V2</v>
          </cell>
          <cell r="C17022" t="str">
            <v>HALB</v>
          </cell>
          <cell r="D17022" t="str">
            <v>UN</v>
          </cell>
        </row>
        <row r="17023">
          <cell r="A17023" t="str">
            <v>0517-84</v>
          </cell>
          <cell r="B17023" t="str">
            <v>GRADE DIANT NVT-40 C/ETQG RP-03[8P-NP]V2</v>
          </cell>
          <cell r="C17023" t="str">
            <v>HALB</v>
          </cell>
          <cell r="D17023" t="str">
            <v>UN</v>
          </cell>
        </row>
        <row r="17024">
          <cell r="A17024" t="str">
            <v>0517-85</v>
          </cell>
          <cell r="B17024" t="str">
            <v>GRADE DIANT NVT-40 C/ETQG VT-CR[8P-NP]V2</v>
          </cell>
          <cell r="C17024" t="str">
            <v>HALB</v>
          </cell>
          <cell r="D17024" t="str">
            <v>UN</v>
          </cell>
        </row>
        <row r="17025">
          <cell r="A17025" t="str">
            <v>0517-86</v>
          </cell>
          <cell r="B17025" t="str">
            <v>GRADE DIANT FECHAD CURVA PR C/NOVA GRVV3</v>
          </cell>
          <cell r="C17025" t="str">
            <v>HALB</v>
          </cell>
          <cell r="D17025" t="str">
            <v>UN</v>
          </cell>
        </row>
        <row r="17026">
          <cell r="A17026" t="str">
            <v>0517-87</v>
          </cell>
          <cell r="B17026" t="str">
            <v>GRADE DIANT V-40 FECH PR+ETIQ GRAV NP V2</v>
          </cell>
          <cell r="C17026" t="str">
            <v>HALB</v>
          </cell>
          <cell r="D17026" t="str">
            <v>UN</v>
          </cell>
        </row>
        <row r="17027">
          <cell r="A17027" t="str">
            <v>0517-88</v>
          </cell>
          <cell r="B17027" t="str">
            <v>GRADE DIANT V-40 FECH PR+ETIQ GRAV NP-4P</v>
          </cell>
          <cell r="C17027" t="str">
            <v>HALB</v>
          </cell>
          <cell r="D17027" t="str">
            <v>UN</v>
          </cell>
        </row>
        <row r="17028">
          <cell r="A17028" t="str">
            <v>0517-89</v>
          </cell>
          <cell r="B17028" t="str">
            <v>GRADE DIANT40 HELICOIDAL PRC/ETQGRV NPV2</v>
          </cell>
          <cell r="C17028" t="str">
            <v>HALB</v>
          </cell>
          <cell r="D17028" t="str">
            <v>UN</v>
          </cell>
        </row>
        <row r="17029">
          <cell r="A17029" t="str">
            <v>0517-90</v>
          </cell>
          <cell r="B17029" t="str">
            <v>GRADE DIANT[VTX-40-8P]+ETIQ GRAV+ETIQ EX</v>
          </cell>
          <cell r="C17029" t="str">
            <v>HALB</v>
          </cell>
          <cell r="D17029" t="str">
            <v>UN</v>
          </cell>
        </row>
        <row r="17030">
          <cell r="A17030" t="str">
            <v>0517-91</v>
          </cell>
          <cell r="B17030" t="str">
            <v>GRADE DIANT[VTX-40-8P-AP]+ETIQGRAV+ETQEX</v>
          </cell>
          <cell r="C17030" t="str">
            <v>HALB</v>
          </cell>
          <cell r="D17030" t="str">
            <v>UN</v>
          </cell>
        </row>
        <row r="17031">
          <cell r="A17031" t="str">
            <v>0517-92</v>
          </cell>
          <cell r="B17031" t="str">
            <v>GRADE DIANT[VTX-40-8P-CR]+ETIQGRAV+ETQEX</v>
          </cell>
          <cell r="C17031" t="str">
            <v>HALB</v>
          </cell>
          <cell r="D17031" t="str">
            <v>UN</v>
          </cell>
        </row>
        <row r="17032">
          <cell r="A17032" t="str">
            <v>0517-93</v>
          </cell>
          <cell r="B17032" t="str">
            <v>GRADE DIANT[VTX-40-8P-RL]ETIQGRAV+ETQEX</v>
          </cell>
          <cell r="C17032" t="str">
            <v>HALB</v>
          </cell>
          <cell r="D17032" t="str">
            <v>UN</v>
          </cell>
        </row>
        <row r="17033">
          <cell r="A17033" t="str">
            <v>0517-94</v>
          </cell>
          <cell r="B17033" t="str">
            <v>GRADE DIANT[VTX-40-8P-RP]ETIQGRAV+ETQEX</v>
          </cell>
          <cell r="C17033" t="str">
            <v>HALB</v>
          </cell>
          <cell r="D17033" t="str">
            <v>UN</v>
          </cell>
        </row>
        <row r="17034">
          <cell r="A17034" t="str">
            <v>0517-95</v>
          </cell>
          <cell r="B17034" t="str">
            <v>GRADE DIANT[VTX-40-8P-TM]ETIQGRAV+ETQEX</v>
          </cell>
          <cell r="C17034" t="str">
            <v>HALB</v>
          </cell>
          <cell r="D17034" t="str">
            <v>UN</v>
          </cell>
        </row>
        <row r="17035">
          <cell r="A17035" t="str">
            <v>0517-96</v>
          </cell>
          <cell r="B17035" t="str">
            <v>GRADE DIANT[VT-31-6P]PR C/ETIQGRAV TURBO</v>
          </cell>
          <cell r="C17035" t="str">
            <v>HALB</v>
          </cell>
          <cell r="D17035" t="str">
            <v>UN</v>
          </cell>
        </row>
        <row r="17036">
          <cell r="A17036" t="str">
            <v>0517-97</v>
          </cell>
          <cell r="B17036" t="str">
            <v>GRADE DIANT[VT-41-6P-NP]PR C/ETQGRAV TRB</v>
          </cell>
          <cell r="C17036" t="str">
            <v>HALB</v>
          </cell>
          <cell r="D17036" t="str">
            <v>UN</v>
          </cell>
        </row>
        <row r="17037">
          <cell r="A17037" t="str">
            <v>0517-98</v>
          </cell>
          <cell r="B17037" t="str">
            <v>GRADE DIANT[VT-41-6P]PR C/ETIQGRAV TURBO</v>
          </cell>
          <cell r="C17037" t="str">
            <v>HALB</v>
          </cell>
          <cell r="D17037" t="str">
            <v>UN</v>
          </cell>
        </row>
        <row r="17038">
          <cell r="A17038" t="str">
            <v>0517-99</v>
          </cell>
          <cell r="B17038" t="str">
            <v>GRADE DIANT[VTX-40-DW]+ETIQ GRAV+ETIQ EX</v>
          </cell>
          <cell r="C17038" t="str">
            <v>HALB</v>
          </cell>
          <cell r="D17038" t="str">
            <v>UN</v>
          </cell>
        </row>
        <row r="17039">
          <cell r="A17039" t="str">
            <v>0518-01</v>
          </cell>
          <cell r="B17039" t="str">
            <v>GRADE DIANT [BMV-01]+ ETIQ GRAV +ETIQ EX</v>
          </cell>
          <cell r="C17039" t="str">
            <v>HALB</v>
          </cell>
          <cell r="D17039" t="str">
            <v>UN</v>
          </cell>
        </row>
        <row r="17040">
          <cell r="A17040" t="str">
            <v>0518-02</v>
          </cell>
          <cell r="B17040" t="str">
            <v>GRADE DIANT [BMV-02]+ ETIQ GRAV +ETIQ EX</v>
          </cell>
          <cell r="C17040" t="str">
            <v>HALB</v>
          </cell>
          <cell r="D17040" t="str">
            <v>UN</v>
          </cell>
        </row>
        <row r="17041">
          <cell r="A17041" t="str">
            <v>0518-03</v>
          </cell>
          <cell r="B17041" t="str">
            <v>GRADE DIANT [BMV-03]+ ETIQ GRAV +ETIQ EX</v>
          </cell>
          <cell r="C17041" t="str">
            <v>HALB</v>
          </cell>
          <cell r="D17041" t="str">
            <v>UN</v>
          </cell>
        </row>
        <row r="17042">
          <cell r="A17042" t="str">
            <v>0518-05</v>
          </cell>
          <cell r="B17042" t="str">
            <v>GRADE DIANT MAXI POWER TURBO PR (M1)</v>
          </cell>
          <cell r="C17042" t="str">
            <v>HALB</v>
          </cell>
          <cell r="D17042" t="str">
            <v>UN</v>
          </cell>
        </row>
        <row r="17043">
          <cell r="A17043" t="str">
            <v>0518-05A</v>
          </cell>
          <cell r="B17043" t="str">
            <v>GRADE DIANT MAXI POWER TURBO PR (M2)</v>
          </cell>
          <cell r="C17043" t="str">
            <v>HALB</v>
          </cell>
          <cell r="D17043" t="str">
            <v>UN</v>
          </cell>
        </row>
        <row r="17044">
          <cell r="A17044" t="str">
            <v>0518-05B</v>
          </cell>
          <cell r="B17044" t="str">
            <v>GRADE DIANT MAXI POWER TURBO PR (M3)</v>
          </cell>
          <cell r="C17044" t="str">
            <v>HALB</v>
          </cell>
          <cell r="D17044" t="str">
            <v>UN</v>
          </cell>
        </row>
        <row r="17045">
          <cell r="A17045" t="str">
            <v>0518-05C</v>
          </cell>
          <cell r="B17045" t="str">
            <v>GRADE DIANT MAXI POWER TURBO PR (M4)</v>
          </cell>
          <cell r="C17045" t="str">
            <v>HALB</v>
          </cell>
          <cell r="D17045" t="str">
            <v>UN</v>
          </cell>
        </row>
        <row r="17046">
          <cell r="A17046" t="str">
            <v>0518-05D</v>
          </cell>
          <cell r="B17046" t="str">
            <v>GRADE DIANT MAXI POWER TURBO PR (M5)</v>
          </cell>
          <cell r="C17046" t="str">
            <v>HALB</v>
          </cell>
          <cell r="D17046" t="str">
            <v>UN</v>
          </cell>
        </row>
        <row r="17047">
          <cell r="A17047" t="str">
            <v>0518-05E</v>
          </cell>
          <cell r="B17047" t="str">
            <v>GRADE DIANT MAXI POWER TURBO PR (M6)</v>
          </cell>
          <cell r="C17047" t="str">
            <v>HALB</v>
          </cell>
          <cell r="D17047" t="str">
            <v>UN</v>
          </cell>
        </row>
        <row r="17048">
          <cell r="A17048" t="str">
            <v>0518-05F</v>
          </cell>
          <cell r="B17048" t="str">
            <v>GRADE DIANT MAXI POWER TURBO PR (M7)</v>
          </cell>
          <cell r="C17048" t="str">
            <v>HALB</v>
          </cell>
          <cell r="D17048" t="str">
            <v>UN</v>
          </cell>
        </row>
        <row r="17049">
          <cell r="A17049" t="str">
            <v>0518-05G</v>
          </cell>
          <cell r="B17049" t="str">
            <v>GRADE DIANT MAXI POWER TURBO PR (M8)</v>
          </cell>
          <cell r="C17049" t="str">
            <v>HALB</v>
          </cell>
          <cell r="D17049" t="str">
            <v>UN</v>
          </cell>
        </row>
        <row r="17050">
          <cell r="A17050" t="str">
            <v>0518-05H</v>
          </cell>
          <cell r="B17050" t="str">
            <v>GRADE DIANT MAXI POWER TURBO PR (M9)</v>
          </cell>
          <cell r="C17050" t="str">
            <v>HALB</v>
          </cell>
          <cell r="D17050" t="str">
            <v>UN</v>
          </cell>
        </row>
        <row r="17051">
          <cell r="A17051" t="str">
            <v>0518-05I</v>
          </cell>
          <cell r="B17051" t="str">
            <v>GRADE DIANT MAXI POWER TURBO PR (M10)</v>
          </cell>
          <cell r="C17051" t="str">
            <v>HALB</v>
          </cell>
          <cell r="D17051" t="str">
            <v>UN</v>
          </cell>
        </row>
        <row r="17052">
          <cell r="A17052" t="str">
            <v>0518-05J</v>
          </cell>
          <cell r="B17052" t="str">
            <v>GRADE DIANT MAXI POWER TURBO PR (M11)</v>
          </cell>
          <cell r="C17052" t="str">
            <v>HALB</v>
          </cell>
          <cell r="D17052" t="str">
            <v>UN</v>
          </cell>
        </row>
        <row r="17053">
          <cell r="A17053" t="str">
            <v>0518-05K</v>
          </cell>
          <cell r="B17053" t="str">
            <v>GRADE DIANT MAXI POWER TURBO PR (M12)</v>
          </cell>
          <cell r="C17053" t="str">
            <v>HALB</v>
          </cell>
          <cell r="D17053" t="str">
            <v>UN</v>
          </cell>
        </row>
        <row r="17054">
          <cell r="A17054" t="str">
            <v>0518-05L</v>
          </cell>
          <cell r="B17054" t="str">
            <v>GRADE DIANT MAXI POWER TURBO PR (M13)</v>
          </cell>
          <cell r="C17054" t="str">
            <v>HALB</v>
          </cell>
          <cell r="D17054" t="str">
            <v>UN</v>
          </cell>
        </row>
        <row r="17055">
          <cell r="A17055" t="str">
            <v>0518-06</v>
          </cell>
          <cell r="B17055" t="str">
            <v>GRADE DIANT MAXI POWER TURBO BR (M1)</v>
          </cell>
          <cell r="C17055" t="str">
            <v>HALB</v>
          </cell>
          <cell r="D17055" t="str">
            <v>UN</v>
          </cell>
        </row>
        <row r="17056">
          <cell r="A17056" t="str">
            <v>0518-06A</v>
          </cell>
          <cell r="B17056" t="str">
            <v>GRADE DIANT MAXI POWER TURBO BR (M2)</v>
          </cell>
          <cell r="C17056" t="str">
            <v>HALB</v>
          </cell>
          <cell r="D17056" t="str">
            <v>UN</v>
          </cell>
        </row>
        <row r="17057">
          <cell r="A17057" t="str">
            <v>0518-06B</v>
          </cell>
          <cell r="B17057" t="str">
            <v>GRADE DIANT MAXI POWER TURBO BR (M3)</v>
          </cell>
          <cell r="C17057" t="str">
            <v>HALB</v>
          </cell>
          <cell r="D17057" t="str">
            <v>UN</v>
          </cell>
        </row>
        <row r="17058">
          <cell r="A17058" t="str">
            <v>0518-06C</v>
          </cell>
          <cell r="B17058" t="str">
            <v>GRADE DIANT MAXI POWER TURBO BR (M4)</v>
          </cell>
          <cell r="C17058" t="str">
            <v>HALB</v>
          </cell>
          <cell r="D17058" t="str">
            <v>UN</v>
          </cell>
        </row>
        <row r="17059">
          <cell r="A17059" t="str">
            <v>0518-06D</v>
          </cell>
          <cell r="B17059" t="str">
            <v>GRADE DIANT MAXI POWER TURBO BR (M5)</v>
          </cell>
          <cell r="C17059" t="str">
            <v>HALB</v>
          </cell>
          <cell r="D17059" t="str">
            <v>UN</v>
          </cell>
        </row>
        <row r="17060">
          <cell r="A17060" t="str">
            <v>0518-06E</v>
          </cell>
          <cell r="B17060" t="str">
            <v>GRADE DIANT MAXI POWER TURBO BR (M6)</v>
          </cell>
          <cell r="C17060" t="str">
            <v>HALB</v>
          </cell>
          <cell r="D17060" t="str">
            <v>UN</v>
          </cell>
        </row>
        <row r="17061">
          <cell r="A17061" t="str">
            <v>0518-06F</v>
          </cell>
          <cell r="B17061" t="str">
            <v>GRADE DIANT MAXI POWER TURBO BR (M7)</v>
          </cell>
          <cell r="C17061" t="str">
            <v>HALB</v>
          </cell>
          <cell r="D17061" t="str">
            <v>UN</v>
          </cell>
        </row>
        <row r="17062">
          <cell r="A17062" t="str">
            <v>0518-06G</v>
          </cell>
          <cell r="B17062" t="str">
            <v>GRADE DIANT MAXI POWER TURBO BR (M8)</v>
          </cell>
          <cell r="C17062" t="str">
            <v>HALB</v>
          </cell>
          <cell r="D17062" t="str">
            <v>UN</v>
          </cell>
        </row>
        <row r="17063">
          <cell r="A17063" t="str">
            <v>0518-06H</v>
          </cell>
          <cell r="B17063" t="str">
            <v>GRADE DIANT MAXI POWER TURBO BR (M9)</v>
          </cell>
          <cell r="C17063" t="str">
            <v>HALB</v>
          </cell>
          <cell r="D17063" t="str">
            <v>UN</v>
          </cell>
        </row>
        <row r="17064">
          <cell r="A17064" t="str">
            <v>0518-06I</v>
          </cell>
          <cell r="B17064" t="str">
            <v>GRADE DIANT MAXI POWER TURBO BR (M10)</v>
          </cell>
          <cell r="C17064" t="str">
            <v>HALB</v>
          </cell>
          <cell r="D17064" t="str">
            <v>UN</v>
          </cell>
        </row>
        <row r="17065">
          <cell r="A17065" t="str">
            <v>0518-06J</v>
          </cell>
          <cell r="B17065" t="str">
            <v>GRADE DIANT MAXI POWER TURBO BR (M11)</v>
          </cell>
          <cell r="C17065" t="str">
            <v>HALB</v>
          </cell>
          <cell r="D17065" t="str">
            <v>UN</v>
          </cell>
        </row>
        <row r="17066">
          <cell r="A17066" t="str">
            <v>0518-06K</v>
          </cell>
          <cell r="B17066" t="str">
            <v>GRADE DIANT MAXI POWER TURBO BR (M12)</v>
          </cell>
          <cell r="C17066" t="str">
            <v>HALB</v>
          </cell>
          <cell r="D17066" t="str">
            <v>UN</v>
          </cell>
        </row>
        <row r="17067">
          <cell r="A17067" t="str">
            <v>0518-06L</v>
          </cell>
          <cell r="B17067" t="str">
            <v>GRADE DIANT MAXI POWER TURBO BR (M13)</v>
          </cell>
          <cell r="C17067" t="str">
            <v>HALB</v>
          </cell>
          <cell r="D17067" t="str">
            <v>UN</v>
          </cell>
        </row>
        <row r="17068">
          <cell r="A17068" t="str">
            <v>0518-07</v>
          </cell>
          <cell r="B17068" t="str">
            <v>GRADE DIANT MAXI POWER TURBO PR [VER B]</v>
          </cell>
          <cell r="C17068" t="str">
            <v>HALB</v>
          </cell>
          <cell r="D17068" t="str">
            <v>UN</v>
          </cell>
        </row>
        <row r="17069">
          <cell r="A17069" t="str">
            <v>0518-08</v>
          </cell>
          <cell r="B17069" t="str">
            <v>GRADE DIANT MAXI POWER TURBO BR [VER B]</v>
          </cell>
          <cell r="C17069" t="str">
            <v>HALB</v>
          </cell>
          <cell r="D17069" t="str">
            <v>UN</v>
          </cell>
        </row>
        <row r="17070">
          <cell r="A17070" t="str">
            <v>0518-09</v>
          </cell>
          <cell r="B17070" t="str">
            <v>GRADE DIANT [V-40-W] BR C/ ETIQ GRAVADA</v>
          </cell>
          <cell r="C17070" t="str">
            <v>HALB</v>
          </cell>
          <cell r="D17070" t="str">
            <v>UN</v>
          </cell>
        </row>
        <row r="17071">
          <cell r="A17071" t="str">
            <v>0518-10</v>
          </cell>
          <cell r="B17071" t="str">
            <v>GRADE DIANT [V-40B-W] BR C/ ETIQ GRAVADA</v>
          </cell>
          <cell r="C17071" t="str">
            <v>HALB</v>
          </cell>
          <cell r="D17071" t="str">
            <v>UN</v>
          </cell>
        </row>
        <row r="17072">
          <cell r="A17072" t="str">
            <v>0518-11</v>
          </cell>
          <cell r="B17072" t="str">
            <v>GRADE DIANT [V-40-B] PR C/ ETIQ GRAVADA</v>
          </cell>
          <cell r="C17072" t="str">
            <v>HALB</v>
          </cell>
          <cell r="D17072" t="str">
            <v>UN</v>
          </cell>
        </row>
        <row r="17073">
          <cell r="A17073" t="str">
            <v>0518-12</v>
          </cell>
          <cell r="B17073" t="str">
            <v>GRADE DIANT [V-40B-B] PR C/ ETIQ GRAVADA</v>
          </cell>
          <cell r="C17073" t="str">
            <v>HALB</v>
          </cell>
          <cell r="D17073" t="str">
            <v>UN</v>
          </cell>
        </row>
        <row r="17074">
          <cell r="A17074" t="str">
            <v>0518-13</v>
          </cell>
          <cell r="B17074" t="str">
            <v>GRADE DIANT [V-45-4P-NP] BR C/ ETIQ GRAV</v>
          </cell>
          <cell r="C17074" t="str">
            <v>HALB</v>
          </cell>
          <cell r="D17074" t="str">
            <v>UN</v>
          </cell>
        </row>
        <row r="17075">
          <cell r="A17075" t="str">
            <v>0518-14</v>
          </cell>
          <cell r="B17075" t="str">
            <v>GRADE DIANT [V-40B-4P-W] BR C/ ETIQ GRAV</v>
          </cell>
          <cell r="C17075" t="str">
            <v>HALB</v>
          </cell>
          <cell r="D17075" t="str">
            <v>UN</v>
          </cell>
        </row>
        <row r="17076">
          <cell r="A17076" t="str">
            <v>0518-15</v>
          </cell>
          <cell r="B17076" t="str">
            <v>GRADE DIANT[VT-40-B]PR+ETIQGRAV+ETIQEXT</v>
          </cell>
          <cell r="C17076" t="str">
            <v>HALB</v>
          </cell>
          <cell r="D17076" t="str">
            <v>UN</v>
          </cell>
        </row>
        <row r="17077">
          <cell r="A17077" t="str">
            <v>0518-16</v>
          </cell>
          <cell r="B17077" t="str">
            <v>GRADE DIANT[VT-30-B]PR C/ETIQ GRAV TURBO</v>
          </cell>
          <cell r="C17077" t="str">
            <v>HALB</v>
          </cell>
          <cell r="D17077" t="str">
            <v>UN</v>
          </cell>
        </row>
        <row r="17078">
          <cell r="A17078" t="str">
            <v>0518-17</v>
          </cell>
          <cell r="B17078" t="str">
            <v>GRADE DIANTEIRA [VTX-40] PR (VERSÃO 02)</v>
          </cell>
          <cell r="C17078" t="str">
            <v>HALB</v>
          </cell>
          <cell r="D17078" t="str">
            <v>UN</v>
          </cell>
        </row>
        <row r="17079">
          <cell r="A17079" t="str">
            <v>0518-18</v>
          </cell>
          <cell r="B17079" t="str">
            <v>GRADE DIANT[VPS-40-DW]+ETIQ GRAV+ETIQ EX</v>
          </cell>
          <cell r="C17079" t="str">
            <v>HALB</v>
          </cell>
          <cell r="D17079" t="str">
            <v>UN</v>
          </cell>
        </row>
        <row r="17080">
          <cell r="A17080" t="str">
            <v>0518-19</v>
          </cell>
          <cell r="B17080" t="str">
            <v>GRADE DIANT[VPS-50-DW]+ETIQ GRAV+ETIQ EX</v>
          </cell>
          <cell r="C17080" t="str">
            <v>HALB</v>
          </cell>
          <cell r="D17080" t="str">
            <v>UN</v>
          </cell>
        </row>
        <row r="17081">
          <cell r="A17081" t="str">
            <v>0518-20</v>
          </cell>
          <cell r="B17081" t="str">
            <v>GRADE DIANT FECHAD CURVA BR GRV TOPHOUSE</v>
          </cell>
          <cell r="C17081" t="str">
            <v>HALB</v>
          </cell>
          <cell r="D17081" t="str">
            <v>UN</v>
          </cell>
        </row>
        <row r="17082">
          <cell r="A17082" t="str">
            <v>0518-21</v>
          </cell>
          <cell r="B17082" t="str">
            <v>ETIQ LOGO V-45 BR GRAVADA TOP HOUSE</v>
          </cell>
          <cell r="C17082" t="str">
            <v>HALB</v>
          </cell>
          <cell r="D17082" t="str">
            <v>UN</v>
          </cell>
        </row>
        <row r="17083">
          <cell r="A17083" t="str">
            <v>0518-22</v>
          </cell>
          <cell r="B17083" t="str">
            <v>GRADE DIANT [VCT-40-02] BR C/ ETIQ GRAV</v>
          </cell>
          <cell r="C17083" t="str">
            <v>HALB</v>
          </cell>
          <cell r="D17083" t="str">
            <v>UN</v>
          </cell>
        </row>
        <row r="17084">
          <cell r="A17084" t="str">
            <v>0518-23</v>
          </cell>
          <cell r="B17084" t="str">
            <v>GRADE DIANT[VTX-40-8P]LATAM+ETQGRV+ETQEX</v>
          </cell>
          <cell r="C17084" t="str">
            <v>HALB</v>
          </cell>
          <cell r="D17084" t="str">
            <v>UN</v>
          </cell>
        </row>
        <row r="17085">
          <cell r="A17085" t="str">
            <v>0518-24</v>
          </cell>
          <cell r="B17085" t="str">
            <v>GRADE DIANT[VTX-40-8P-T]ETIQGRAV+ETQEX</v>
          </cell>
          <cell r="C17085" t="str">
            <v>HALB</v>
          </cell>
          <cell r="D17085" t="str">
            <v>UN</v>
          </cell>
        </row>
        <row r="17086">
          <cell r="A17086" t="str">
            <v>0518-25</v>
          </cell>
          <cell r="B17086" t="str">
            <v>GRADE DIANT[VTX-40-8P]ESP+ETQGRAV+ETIQEX</v>
          </cell>
          <cell r="C17086" t="str">
            <v>HALB</v>
          </cell>
          <cell r="D17086" t="str">
            <v>UN</v>
          </cell>
        </row>
        <row r="17087">
          <cell r="A17087" t="str">
            <v>0518-26</v>
          </cell>
          <cell r="B17087" t="str">
            <v>GRADE DIANT FECHAD CURVA PR GRV [VSP-30]</v>
          </cell>
          <cell r="C17087" t="str">
            <v>HALB</v>
          </cell>
          <cell r="D17087" t="str">
            <v>UN</v>
          </cell>
        </row>
        <row r="17088">
          <cell r="A17088" t="str">
            <v>0518-27</v>
          </cell>
          <cell r="B17088" t="str">
            <v>GRADE DIANT FECHADA CURVA BR GRV[VSP-30]</v>
          </cell>
          <cell r="C17088" t="str">
            <v>HALB</v>
          </cell>
          <cell r="D17088" t="str">
            <v>UN</v>
          </cell>
        </row>
        <row r="17089">
          <cell r="A17089" t="str">
            <v>0518-28</v>
          </cell>
          <cell r="B17089" t="str">
            <v>GRADE DIANT [VSP-40-B] PR C/ ETIQ GRAV</v>
          </cell>
          <cell r="C17089" t="str">
            <v>HALB</v>
          </cell>
          <cell r="D17089" t="str">
            <v>UN</v>
          </cell>
        </row>
        <row r="17090">
          <cell r="A17090" t="str">
            <v>0518-29</v>
          </cell>
          <cell r="B17090" t="str">
            <v>GRADE DIANT [VSP-40-W] BR C/ ETIQ GRAV</v>
          </cell>
          <cell r="C17090" t="str">
            <v>HALB</v>
          </cell>
          <cell r="D17090" t="str">
            <v>UN</v>
          </cell>
        </row>
        <row r="17091">
          <cell r="A17091" t="str">
            <v>0518-30</v>
          </cell>
          <cell r="B17091" t="str">
            <v>GRADE DIANT [VSP-40C-B] PR C/ ETIQ GRAV</v>
          </cell>
          <cell r="C17091" t="str">
            <v>HALB</v>
          </cell>
          <cell r="D17091" t="str">
            <v>UN</v>
          </cell>
        </row>
        <row r="17092">
          <cell r="A17092" t="str">
            <v>0518-31</v>
          </cell>
          <cell r="B17092" t="str">
            <v>GRADE DIANT[VTX-40-CHROME]+ETQGRAV+ETQEX</v>
          </cell>
          <cell r="C17092" t="str">
            <v>HALB</v>
          </cell>
          <cell r="D17092" t="str">
            <v>UN</v>
          </cell>
        </row>
        <row r="17093">
          <cell r="A17093" t="str">
            <v>0518-32</v>
          </cell>
          <cell r="B17093" t="str">
            <v>GRADE DIANTEIRA [VT-40-NB] PR (M1)</v>
          </cell>
          <cell r="C17093" t="str">
            <v>HALB</v>
          </cell>
          <cell r="D17093" t="str">
            <v>UN</v>
          </cell>
        </row>
        <row r="17094">
          <cell r="A17094" t="str">
            <v>0518-32A</v>
          </cell>
          <cell r="B17094" t="str">
            <v>GRADE DIANTEIRA [VT-40-NB] PR (M2)</v>
          </cell>
          <cell r="C17094" t="str">
            <v>HALB</v>
          </cell>
          <cell r="D17094" t="str">
            <v>UN</v>
          </cell>
        </row>
        <row r="17095">
          <cell r="A17095" t="str">
            <v>0518-32B</v>
          </cell>
          <cell r="B17095" t="str">
            <v>GRADE DIANTEIRA [VT-40-NB] PR (M3)</v>
          </cell>
          <cell r="C17095" t="str">
            <v>HALB</v>
          </cell>
          <cell r="D17095" t="str">
            <v>UN</v>
          </cell>
        </row>
        <row r="17096">
          <cell r="A17096" t="str">
            <v>0518-32C</v>
          </cell>
          <cell r="B17096" t="str">
            <v>GRADE DIANTEIRA [VT-40-NB] PR (M4)</v>
          </cell>
          <cell r="C17096" t="str">
            <v>HALB</v>
          </cell>
          <cell r="D17096" t="str">
            <v>UN</v>
          </cell>
        </row>
        <row r="17097">
          <cell r="A17097" t="str">
            <v>0518-32D</v>
          </cell>
          <cell r="B17097" t="str">
            <v>GRADE DIANTEIRA [VT-40-NB] PR (M5)</v>
          </cell>
          <cell r="C17097" t="str">
            <v>HALB</v>
          </cell>
          <cell r="D17097" t="str">
            <v>UN</v>
          </cell>
        </row>
        <row r="17098">
          <cell r="A17098" t="str">
            <v>0518-32E</v>
          </cell>
          <cell r="B17098" t="str">
            <v>GRADE DIANTEIRA [VT-40-NB] PR (M6)</v>
          </cell>
          <cell r="C17098" t="str">
            <v>HALB</v>
          </cell>
          <cell r="D17098" t="str">
            <v>UN</v>
          </cell>
        </row>
        <row r="17099">
          <cell r="A17099" t="str">
            <v>0518-32F</v>
          </cell>
          <cell r="B17099" t="str">
            <v>GRADE DIANTEIRA [VT-40-NB] PR (M7)</v>
          </cell>
          <cell r="C17099" t="str">
            <v>HALB</v>
          </cell>
          <cell r="D17099" t="str">
            <v>UN</v>
          </cell>
        </row>
        <row r="17100">
          <cell r="A17100" t="str">
            <v>0518-32G</v>
          </cell>
          <cell r="B17100" t="str">
            <v>GRADE DIANTEIRA [VT-40-NB] PR (M8)</v>
          </cell>
          <cell r="C17100" t="str">
            <v>HALB</v>
          </cell>
          <cell r="D17100" t="str">
            <v>UN</v>
          </cell>
        </row>
        <row r="17101">
          <cell r="A17101" t="str">
            <v>0518-33</v>
          </cell>
          <cell r="B17101" t="str">
            <v>GRADE DIANT[VT-40-NB]+ ETIQGRAV + ETIQEX</v>
          </cell>
          <cell r="C17101" t="str">
            <v>HALB</v>
          </cell>
          <cell r="D17101" t="str">
            <v>UN</v>
          </cell>
        </row>
        <row r="17102">
          <cell r="A17102" t="str">
            <v>0518-34</v>
          </cell>
          <cell r="B17102" t="str">
            <v>GRADE DIANT[NV-61-6P-NP TKY]PR C/ETQGRAV</v>
          </cell>
          <cell r="C17102" t="str">
            <v>HALB</v>
          </cell>
          <cell r="D17102" t="str">
            <v>UN</v>
          </cell>
        </row>
        <row r="17103">
          <cell r="A17103" t="str">
            <v>0518-35</v>
          </cell>
          <cell r="B17103" t="str">
            <v>GRADE DIANT [V-40-W-TKY] BR C/ ETIQ GRAV</v>
          </cell>
          <cell r="C17103" t="str">
            <v>HALB</v>
          </cell>
          <cell r="D17103" t="str">
            <v>UN</v>
          </cell>
        </row>
        <row r="17104">
          <cell r="A17104" t="str">
            <v>0518-36</v>
          </cell>
          <cell r="B17104" t="str">
            <v>GRADE DIANT [VT-30-NB]+ETIQ GRAV+ETIQ EX</v>
          </cell>
          <cell r="C17104" t="str">
            <v>HALB</v>
          </cell>
          <cell r="D17104" t="str">
            <v>UN</v>
          </cell>
        </row>
        <row r="17105">
          <cell r="A17105" t="str">
            <v>0518-37</v>
          </cell>
          <cell r="B17105" t="str">
            <v>GRADE DIANT [VTX-40-CRYSTAL] ETIQ GRAV</v>
          </cell>
          <cell r="C17105" t="str">
            <v>HALB</v>
          </cell>
          <cell r="D17105" t="str">
            <v>UN</v>
          </cell>
        </row>
        <row r="17106">
          <cell r="A17106" t="str">
            <v>0518-38</v>
          </cell>
          <cell r="B17106" t="str">
            <v>GRADE DIANT SOLZINHO PR GRAV ULTRA</v>
          </cell>
          <cell r="C17106" t="str">
            <v>HALB</v>
          </cell>
          <cell r="D17106" t="str">
            <v>UN</v>
          </cell>
        </row>
        <row r="17107">
          <cell r="A17107" t="str">
            <v>0518-39</v>
          </cell>
          <cell r="B17107" t="str">
            <v>GRADE DIANT FECHD CURVA CZ GRV[VSP-30-P]</v>
          </cell>
          <cell r="C17107" t="str">
            <v>HALB</v>
          </cell>
          <cell r="D17107" t="str">
            <v>UN</v>
          </cell>
        </row>
        <row r="17108">
          <cell r="A17108" t="str">
            <v>0518-40</v>
          </cell>
          <cell r="B17108" t="str">
            <v>GRADE DIANT SOLZINHO PR GRAV MAXIS</v>
          </cell>
          <cell r="C17108" t="str">
            <v>HALB</v>
          </cell>
          <cell r="D17108" t="str">
            <v>UN</v>
          </cell>
        </row>
        <row r="17109">
          <cell r="A17109" t="str">
            <v>0518-41</v>
          </cell>
          <cell r="B17109" t="str">
            <v>GRADE DIANT [V-40-MX-B] PR C/ ETIQ GRAV</v>
          </cell>
          <cell r="C17109" t="str">
            <v>HALB</v>
          </cell>
          <cell r="D17109" t="str">
            <v>UN</v>
          </cell>
        </row>
        <row r="17110">
          <cell r="A17110" t="str">
            <v>0518-42</v>
          </cell>
          <cell r="B17110" t="str">
            <v>GRADE DIANT [V-40-MX-W] BR C/ ETIQ GRAV</v>
          </cell>
          <cell r="C17110" t="str">
            <v>HALB</v>
          </cell>
          <cell r="D17110" t="str">
            <v>UN</v>
          </cell>
        </row>
        <row r="17111">
          <cell r="A17111" t="str">
            <v>0518-43</v>
          </cell>
          <cell r="B17111" t="str">
            <v>GRADE DIANT[NVT-40-8P-B]+ETIQGRAV+ETIQEX</v>
          </cell>
          <cell r="C17111" t="str">
            <v>HALB</v>
          </cell>
          <cell r="D17111" t="str">
            <v>UN</v>
          </cell>
        </row>
        <row r="17112">
          <cell r="A17112" t="str">
            <v>0518-44</v>
          </cell>
          <cell r="B17112" t="str">
            <v>GRADE DIANT SOLZINHO BR GRAV MAXIS</v>
          </cell>
          <cell r="C17112" t="str">
            <v>HALB</v>
          </cell>
          <cell r="D17112" t="str">
            <v>UN</v>
          </cell>
        </row>
        <row r="17113">
          <cell r="A17113" t="str">
            <v>0518-45</v>
          </cell>
          <cell r="B17113" t="str">
            <v>GRADE DIANT SOLZINHO BR GRV[V-UT-30-01]</v>
          </cell>
          <cell r="C17113" t="str">
            <v>HALB</v>
          </cell>
          <cell r="D17113" t="str">
            <v>UN</v>
          </cell>
        </row>
        <row r="17114">
          <cell r="A17114" t="str">
            <v>0518-46</v>
          </cell>
          <cell r="B17114" t="str">
            <v>GRADE DIANT FECH RETA PR GRV[V-UT-30-02]</v>
          </cell>
          <cell r="C17114" t="str">
            <v>HALB</v>
          </cell>
          <cell r="D17114" t="str">
            <v>UN</v>
          </cell>
        </row>
        <row r="17115">
          <cell r="A17115" t="str">
            <v>0518-47</v>
          </cell>
          <cell r="B17115" t="str">
            <v>GRADE DIANT CURVA PR GRV LATAM [VSP-30]</v>
          </cell>
          <cell r="C17115" t="str">
            <v>HALB</v>
          </cell>
          <cell r="D17115" t="str">
            <v>UN</v>
          </cell>
        </row>
        <row r="17116">
          <cell r="A17116" t="str">
            <v>0518-48</v>
          </cell>
          <cell r="B17116" t="str">
            <v>GRAD DIANT[NVT-40-8P-B]+ETQGRAV&amp;EX LATAM</v>
          </cell>
          <cell r="C17116" t="str">
            <v>HALB</v>
          </cell>
          <cell r="D17116" t="str">
            <v>UN</v>
          </cell>
        </row>
        <row r="17117">
          <cell r="A17117" t="str">
            <v>0518-49</v>
          </cell>
          <cell r="B17117" t="str">
            <v>GRADE DIANT[NVT-40-BL]+ETIQGRAV+ETIQEX</v>
          </cell>
          <cell r="C17117" t="str">
            <v>HALB</v>
          </cell>
          <cell r="D17117" t="str">
            <v>UN</v>
          </cell>
        </row>
        <row r="17118">
          <cell r="A17118" t="str">
            <v>0518-50</v>
          </cell>
          <cell r="B17118" t="str">
            <v>GRADE DIANT [VTX-40-CT-ARG] ETIQ GRAV</v>
          </cell>
          <cell r="C17118" t="str">
            <v>HALB</v>
          </cell>
          <cell r="D17118" t="str">
            <v>UN</v>
          </cell>
        </row>
        <row r="17119">
          <cell r="A17119" t="str">
            <v>0518-59</v>
          </cell>
          <cell r="B17119" t="str">
            <v>GRADE DIANT FECH RETA PR GRV[NVSP-30-B2]</v>
          </cell>
          <cell r="C17119" t="str">
            <v>HALB</v>
          </cell>
          <cell r="D17119" t="str">
            <v>UN</v>
          </cell>
        </row>
        <row r="17120">
          <cell r="A17120" t="str">
            <v>0518-60</v>
          </cell>
          <cell r="B17120" t="str">
            <v>GRADE DIANT FECH RETA BR GRV[NVSP-30-W2]</v>
          </cell>
          <cell r="C17120" t="str">
            <v>HALB</v>
          </cell>
          <cell r="D17120" t="str">
            <v>UN</v>
          </cell>
        </row>
        <row r="17121">
          <cell r="A17121" t="str">
            <v>0525-01</v>
          </cell>
          <cell r="B17121" t="str">
            <v>CONJUNTO ESPECIAL KT-91 127V/60Hz</v>
          </cell>
          <cell r="C17121" t="str">
            <v>FERT</v>
          </cell>
          <cell r="D17121" t="str">
            <v>UN</v>
          </cell>
        </row>
        <row r="17122">
          <cell r="A17122" t="str">
            <v>0525-02</v>
          </cell>
          <cell r="B17122" t="str">
            <v>CONJUNTO ESPECIAL KT-91 220V/60Hz</v>
          </cell>
          <cell r="C17122" t="str">
            <v>FERT</v>
          </cell>
          <cell r="D17122" t="str">
            <v>UN</v>
          </cell>
        </row>
        <row r="17123">
          <cell r="A17123" t="str">
            <v>0527-01</v>
          </cell>
          <cell r="B17123" t="str">
            <v>RIBBON DE CERA 110MM X 450M</v>
          </cell>
          <cell r="C17123" t="str">
            <v>ROH</v>
          </cell>
          <cell r="D17123" t="str">
            <v>UN</v>
          </cell>
        </row>
        <row r="17124">
          <cell r="A17124" t="str">
            <v>0527-02</v>
          </cell>
          <cell r="B17124" t="str">
            <v>RIBBON SUPER PREMIUN RESINA 89MM X 450M</v>
          </cell>
          <cell r="C17124" t="str">
            <v>ROH</v>
          </cell>
          <cell r="D17124" t="str">
            <v>M</v>
          </cell>
        </row>
        <row r="17125">
          <cell r="A17125" t="str">
            <v>0527-03</v>
          </cell>
          <cell r="B17125" t="str">
            <v>RIBBON RESINA 110,5MM X 450M</v>
          </cell>
          <cell r="C17125" t="str">
            <v>ROH</v>
          </cell>
          <cell r="D17125" t="str">
            <v>M</v>
          </cell>
        </row>
        <row r="17126">
          <cell r="A17126" t="str">
            <v>0527-04</v>
          </cell>
          <cell r="B17126" t="str">
            <v>RIBBON CERA EXTERNO 89MM</v>
          </cell>
          <cell r="C17126" t="str">
            <v>ROH</v>
          </cell>
          <cell r="D17126" t="str">
            <v>M</v>
          </cell>
        </row>
        <row r="17127">
          <cell r="A17127" t="str">
            <v>0527-06</v>
          </cell>
          <cell r="B17127" t="str">
            <v>RIBBON 60MM ETIQUETA WMS</v>
          </cell>
          <cell r="C17127" t="str">
            <v>ROH</v>
          </cell>
          <cell r="D17127" t="str">
            <v>M</v>
          </cell>
        </row>
        <row r="17128">
          <cell r="A17128" t="str">
            <v>0527-09</v>
          </cell>
          <cell r="B17128" t="str">
            <v>RIBBON 89MMX450M - AGENTE QUIMICO</v>
          </cell>
          <cell r="C17128" t="str">
            <v>ROH</v>
          </cell>
          <cell r="D17128" t="str">
            <v>M</v>
          </cell>
        </row>
        <row r="17129">
          <cell r="A17129" t="str">
            <v>0527-27</v>
          </cell>
          <cell r="B17129" t="str">
            <v>RIBBON CERA/EXTERNO 110MM X 450M</v>
          </cell>
          <cell r="C17129" t="str">
            <v>ROH</v>
          </cell>
          <cell r="D17129" t="str">
            <v>M</v>
          </cell>
        </row>
        <row r="17130">
          <cell r="A17130" t="str">
            <v>0535-11</v>
          </cell>
          <cell r="B17130" t="str">
            <v>REDE ELET. RT-01</v>
          </cell>
          <cell r="C17130" t="str">
            <v>ROH</v>
          </cell>
          <cell r="D17130" t="str">
            <v>UN</v>
          </cell>
        </row>
        <row r="17131">
          <cell r="A17131" t="str">
            <v>0535-16</v>
          </cell>
          <cell r="B17131" t="str">
            <v>REDE ELÉTRICA DO TERMOSTATO 127V CP-01</v>
          </cell>
          <cell r="C17131" t="str">
            <v>ROH</v>
          </cell>
          <cell r="D17131" t="str">
            <v>UN</v>
          </cell>
        </row>
        <row r="17132">
          <cell r="A17132" t="str">
            <v>0535-18</v>
          </cell>
          <cell r="B17132" t="str">
            <v>REDE ELÉTRICA DE ATERRAMENTO 127V CP-01</v>
          </cell>
          <cell r="C17132" t="str">
            <v>ROH</v>
          </cell>
          <cell r="D17132" t="str">
            <v>UN</v>
          </cell>
        </row>
        <row r="17133">
          <cell r="A17133" t="str">
            <v>0535-19</v>
          </cell>
          <cell r="B17133" t="str">
            <v>REDE ELÉTRICA DE ATERRAMENTO 220V CP-01</v>
          </cell>
          <cell r="C17133" t="str">
            <v>ROH</v>
          </cell>
          <cell r="D17133" t="str">
            <v>UN</v>
          </cell>
        </row>
        <row r="17134">
          <cell r="A17134" t="str">
            <v>0535-20</v>
          </cell>
          <cell r="B17134" t="str">
            <v>FIACAO INT 127V10A200°CINDIC.ES-[AF]</v>
          </cell>
          <cell r="C17134" t="str">
            <v>ROH</v>
          </cell>
          <cell r="D17134" t="str">
            <v>UN</v>
          </cell>
        </row>
        <row r="17135">
          <cell r="A17135" t="str">
            <v>0535-21</v>
          </cell>
          <cell r="B17135" t="str">
            <v>REDE ELET. LED 127V CH-03</v>
          </cell>
          <cell r="C17135" t="str">
            <v>ROH</v>
          </cell>
          <cell r="D17135" t="str">
            <v>UN</v>
          </cell>
        </row>
        <row r="17136">
          <cell r="A17136" t="str">
            <v>0535-22</v>
          </cell>
          <cell r="B17136" t="str">
            <v>REDE ELET. LED 220V CH-03</v>
          </cell>
          <cell r="C17136" t="str">
            <v>ROH</v>
          </cell>
          <cell r="D17136" t="str">
            <v>UN</v>
          </cell>
        </row>
        <row r="17137">
          <cell r="A17137" t="str">
            <v>0535-24</v>
          </cell>
          <cell r="B17137" t="str">
            <v>FIACAO INT 220V10A200°CINDIC.ES-[AF]</v>
          </cell>
          <cell r="C17137" t="str">
            <v>ROH</v>
          </cell>
          <cell r="D17137" t="str">
            <v>UN</v>
          </cell>
        </row>
        <row r="17138">
          <cell r="A17138" t="str">
            <v>0535-25</v>
          </cell>
          <cell r="B17138" t="str">
            <v>FIACAO INT 300V INDIC. 150KOHMS[CE]</v>
          </cell>
          <cell r="C17138" t="str">
            <v>ROH</v>
          </cell>
          <cell r="D17138" t="str">
            <v>UN</v>
          </cell>
        </row>
        <row r="17139">
          <cell r="A17139" t="str">
            <v>0535-26</v>
          </cell>
          <cell r="B17139" t="str">
            <v>FIAÇÃO INT 300V 200°C COM INDICADOR [CE]</v>
          </cell>
          <cell r="C17139" t="str">
            <v>ROH</v>
          </cell>
          <cell r="D17139" t="str">
            <v>UN</v>
          </cell>
        </row>
        <row r="17140">
          <cell r="A17140" t="str">
            <v>0551-03</v>
          </cell>
          <cell r="B17140" t="str">
            <v>BLISTER LAM. TELA PROT.A-CJ[BE]</v>
          </cell>
          <cell r="C17140" t="str">
            <v>ROH</v>
          </cell>
          <cell r="D17140" t="str">
            <v>UN</v>
          </cell>
        </row>
        <row r="17141">
          <cell r="A17141" t="str">
            <v>0551-04</v>
          </cell>
          <cell r="B17141" t="str">
            <v>BLISTER LAM. REPOSICAO[BE-02]</v>
          </cell>
          <cell r="C17141" t="str">
            <v>ROH</v>
          </cell>
          <cell r="D17141" t="str">
            <v>UN</v>
          </cell>
        </row>
        <row r="17142">
          <cell r="A17142" t="str">
            <v>0555-01</v>
          </cell>
          <cell r="B17142" t="str">
            <v>CONJUNTO ESPECIAL KT-92 127V/60Hz</v>
          </cell>
          <cell r="C17142" t="str">
            <v>FERT</v>
          </cell>
          <cell r="D17142" t="str">
            <v>UN</v>
          </cell>
        </row>
        <row r="17143">
          <cell r="A17143" t="str">
            <v>0555-02</v>
          </cell>
          <cell r="B17143" t="str">
            <v>CONJUNTO ESPECIAL KT-92 220V/60Hz</v>
          </cell>
          <cell r="C17143" t="str">
            <v>FERT</v>
          </cell>
          <cell r="D17143" t="str">
            <v>UN</v>
          </cell>
        </row>
        <row r="17144">
          <cell r="A17144" t="str">
            <v>0560-03</v>
          </cell>
          <cell r="B17144" t="str">
            <v>MT RS365S CLASSE PCI P02121R-CJ 127V[PP]</v>
          </cell>
          <cell r="C17144" t="str">
            <v>ROH</v>
          </cell>
          <cell r="D17144" t="str">
            <v>UN</v>
          </cell>
        </row>
        <row r="17145">
          <cell r="A17145" t="str">
            <v>0560-04</v>
          </cell>
          <cell r="B17145" t="str">
            <v>MT RS365S CLASSE PCI P02121R-CJ 220V[PP]</v>
          </cell>
          <cell r="C17145" t="str">
            <v>ROH</v>
          </cell>
          <cell r="D17145" t="str">
            <v>UN</v>
          </cell>
        </row>
        <row r="17146">
          <cell r="A17146" t="str">
            <v>0560-05</v>
          </cell>
          <cell r="B17146" t="str">
            <v>MOTOR ESPREMEDOR SINCRONO (VERSAO2) 127V</v>
          </cell>
          <cell r="C17146" t="str">
            <v>HALB</v>
          </cell>
          <cell r="D17146" t="str">
            <v>UN</v>
          </cell>
        </row>
        <row r="17147">
          <cell r="A17147" t="str">
            <v>0560-06</v>
          </cell>
          <cell r="B17147" t="str">
            <v>MOTOR ESPREMEDOR SINCRONO (VERSAO2) 220V</v>
          </cell>
          <cell r="C17147" t="str">
            <v>HALB</v>
          </cell>
          <cell r="D17147" t="str">
            <v>UN</v>
          </cell>
        </row>
        <row r="17148">
          <cell r="A17148" t="str">
            <v>0560-07</v>
          </cell>
          <cell r="B17148" t="str">
            <v>MOTOR ESPREMEDOR SINCRONO (VERSAO2) 230V</v>
          </cell>
          <cell r="C17148" t="str">
            <v>HALB</v>
          </cell>
          <cell r="D17148" t="str">
            <v>UN</v>
          </cell>
        </row>
        <row r="17149">
          <cell r="A17149" t="str">
            <v>0560-08</v>
          </cell>
          <cell r="B17149" t="str">
            <v>MT RS-365S 127V DIREC,AR HELICE-CJ[PP]</v>
          </cell>
          <cell r="C17149" t="str">
            <v>ROH</v>
          </cell>
          <cell r="D17149" t="str">
            <v>UN</v>
          </cell>
        </row>
        <row r="17150">
          <cell r="A17150" t="str">
            <v>0560-09</v>
          </cell>
          <cell r="B17150" t="str">
            <v>MT RS-365S 220V DIREC,AR HELICE-CJ[PP]</v>
          </cell>
          <cell r="C17150" t="str">
            <v>ROH</v>
          </cell>
          <cell r="D17150" t="str">
            <v>UN</v>
          </cell>
        </row>
        <row r="17151">
          <cell r="A17151" t="str">
            <v>0560-10</v>
          </cell>
          <cell r="B17151" t="str">
            <v>MOTOR ESPREMEDOR SINCRONO 220V/50HZ</v>
          </cell>
          <cell r="C17151" t="str">
            <v>HALB</v>
          </cell>
          <cell r="D17151" t="str">
            <v>UN</v>
          </cell>
        </row>
        <row r="17152">
          <cell r="A17152" t="str">
            <v>0561-01</v>
          </cell>
          <cell r="B17152" t="str">
            <v>IMA</v>
          </cell>
          <cell r="C17152" t="str">
            <v>ROH</v>
          </cell>
          <cell r="D17152" t="str">
            <v>UN</v>
          </cell>
        </row>
        <row r="17153">
          <cell r="A17153" t="str">
            <v>0562-01</v>
          </cell>
          <cell r="B17153" t="str">
            <v>ROTOR COM EIXO - MS</v>
          </cell>
          <cell r="C17153" t="str">
            <v>HALB</v>
          </cell>
          <cell r="D17153" t="str">
            <v>UN</v>
          </cell>
        </row>
        <row r="17154">
          <cell r="A17154" t="str">
            <v>0562-01E</v>
          </cell>
          <cell r="B17154" t="str">
            <v>ROTOR COM EIXO - MS</v>
          </cell>
          <cell r="C17154" t="str">
            <v>HALB</v>
          </cell>
          <cell r="D17154" t="str">
            <v>UN</v>
          </cell>
        </row>
        <row r="17155">
          <cell r="A17155" t="str">
            <v>0563-02</v>
          </cell>
          <cell r="B17155" t="str">
            <v>MANCAL DIANTEIRO MS (VERSAO 2)</v>
          </cell>
          <cell r="C17155" t="str">
            <v>HALB</v>
          </cell>
          <cell r="D17155" t="str">
            <v>UN</v>
          </cell>
        </row>
        <row r="17156">
          <cell r="A17156" t="str">
            <v>0563-02E</v>
          </cell>
          <cell r="B17156" t="str">
            <v>MANCAL DIANTEIRO MS (VERSAO 2)</v>
          </cell>
          <cell r="C17156" t="str">
            <v>HALB</v>
          </cell>
          <cell r="D17156" t="str">
            <v>UN</v>
          </cell>
        </row>
        <row r="17157">
          <cell r="A17157" t="str">
            <v>0564-02</v>
          </cell>
          <cell r="B17157" t="str">
            <v>MANCAL TRASEIRO MS (VERSAO 2)</v>
          </cell>
          <cell r="C17157" t="str">
            <v>HALB</v>
          </cell>
          <cell r="D17157" t="str">
            <v>UN</v>
          </cell>
        </row>
        <row r="17158">
          <cell r="A17158" t="str">
            <v>0564-02E</v>
          </cell>
          <cell r="B17158" t="str">
            <v>MANCAL TRASEIRO MS (VERSAO 2)</v>
          </cell>
          <cell r="C17158" t="str">
            <v>HALB</v>
          </cell>
          <cell r="D17158" t="str">
            <v>UN</v>
          </cell>
        </row>
        <row r="17159">
          <cell r="A17159" t="str">
            <v>0565-01</v>
          </cell>
          <cell r="B17159" t="str">
            <v>PACOTE DE LAMINA MS 20MM</v>
          </cell>
          <cell r="C17159" t="str">
            <v>ROH</v>
          </cell>
          <cell r="D17159" t="str">
            <v>UN</v>
          </cell>
        </row>
        <row r="17160">
          <cell r="A17160" t="str">
            <v>0565-01N</v>
          </cell>
          <cell r="B17160" t="str">
            <v>PACOTE DE LAMINA MS 20MM</v>
          </cell>
          <cell r="C17160" t="str">
            <v>ROH</v>
          </cell>
          <cell r="D17160" t="str">
            <v>UN</v>
          </cell>
        </row>
        <row r="17161">
          <cell r="A17161" t="str">
            <v>0566-02</v>
          </cell>
          <cell r="B17161" t="str">
            <v>CARRETEL MS (VERSAO 2)</v>
          </cell>
          <cell r="C17161" t="str">
            <v>ROH</v>
          </cell>
          <cell r="D17161" t="str">
            <v>UN</v>
          </cell>
        </row>
        <row r="17162">
          <cell r="A17162" t="str">
            <v>0567-06</v>
          </cell>
          <cell r="B17162" t="str">
            <v>SC CARRETEL BOBINADO MS (VERSAO 2) 127V</v>
          </cell>
          <cell r="C17162" t="str">
            <v>HALB</v>
          </cell>
          <cell r="D17162" t="str">
            <v>UN</v>
          </cell>
        </row>
        <row r="17163">
          <cell r="A17163" t="str">
            <v>0567-06N</v>
          </cell>
          <cell r="B17163" t="str">
            <v>SC CARRETEL BOBINADO MS (VERSAO 2) 127V</v>
          </cell>
          <cell r="C17163" t="str">
            <v>HALB</v>
          </cell>
          <cell r="D17163" t="str">
            <v>UN</v>
          </cell>
        </row>
        <row r="17164">
          <cell r="A17164" t="str">
            <v>0567-07</v>
          </cell>
          <cell r="B17164" t="str">
            <v>SC CARRETEL BOBINADO MS (VERSAO 2) 220V</v>
          </cell>
          <cell r="C17164" t="str">
            <v>HALB</v>
          </cell>
          <cell r="D17164" t="str">
            <v>UN</v>
          </cell>
        </row>
        <row r="17165">
          <cell r="A17165" t="str">
            <v>0567-07N</v>
          </cell>
          <cell r="B17165" t="str">
            <v>SC CARRETEL BOBINADO MS (VERSAO 2) 220V</v>
          </cell>
          <cell r="C17165" t="str">
            <v>HALB</v>
          </cell>
          <cell r="D17165" t="str">
            <v>UN</v>
          </cell>
        </row>
        <row r="17166">
          <cell r="A17166" t="str">
            <v>0567-08</v>
          </cell>
          <cell r="B17166" t="str">
            <v>SC CARRETEL BOBINADO MS EUROPEU (V2)230V</v>
          </cell>
          <cell r="C17166" t="str">
            <v>HALB</v>
          </cell>
          <cell r="D17166" t="str">
            <v>UN</v>
          </cell>
        </row>
        <row r="17167">
          <cell r="A17167" t="str">
            <v>0568-01</v>
          </cell>
          <cell r="B17167" t="str">
            <v>TERMINAL ELETRICO MS</v>
          </cell>
          <cell r="C17167" t="str">
            <v>ROH</v>
          </cell>
          <cell r="D17167" t="str">
            <v>UN</v>
          </cell>
        </row>
        <row r="17168">
          <cell r="A17168" t="str">
            <v>0575-01</v>
          </cell>
          <cell r="B17168" t="str">
            <v>CAIXA AMPLIFICADA MCO-10B BIVOLT</v>
          </cell>
          <cell r="C17168" t="str">
            <v>HAWA</v>
          </cell>
          <cell r="D17168" t="str">
            <v>UN</v>
          </cell>
        </row>
        <row r="17169">
          <cell r="A17169" t="str">
            <v>0576-01</v>
          </cell>
          <cell r="B17169" t="str">
            <v>OMELETEIRA ELET. OM-04-RI 127V/60Hz</v>
          </cell>
          <cell r="C17169" t="str">
            <v>HAWA</v>
          </cell>
          <cell r="D17169" t="str">
            <v>UN</v>
          </cell>
        </row>
        <row r="17170">
          <cell r="A17170" t="str">
            <v>0576-04</v>
          </cell>
          <cell r="B17170" t="str">
            <v>OMELETEIRA ELET. OM-04-RI 220V/60Hz</v>
          </cell>
          <cell r="C17170" t="str">
            <v>HAWA</v>
          </cell>
          <cell r="D17170" t="str">
            <v>UN</v>
          </cell>
        </row>
        <row r="17171">
          <cell r="A17171" t="str">
            <v>0580-451</v>
          </cell>
          <cell r="B17171" t="str">
            <v>KIT COMPONENTES [CLN-45L] 127V</v>
          </cell>
          <cell r="C17171" t="str">
            <v>ROH</v>
          </cell>
          <cell r="D17171" t="str">
            <v>UN</v>
          </cell>
        </row>
        <row r="17172">
          <cell r="A17172" t="str">
            <v>0580-452</v>
          </cell>
          <cell r="B17172" t="str">
            <v>KIT COMPONENTES [CLN-45L] 220V</v>
          </cell>
          <cell r="C17172" t="str">
            <v>ROH</v>
          </cell>
          <cell r="D17172" t="str">
            <v>UN</v>
          </cell>
        </row>
        <row r="17173">
          <cell r="A17173" t="str">
            <v>0580-651</v>
          </cell>
          <cell r="B17173" t="str">
            <v>KIT COMPONENTES [CLN-65L] 127V</v>
          </cell>
          <cell r="C17173" t="str">
            <v>ROH</v>
          </cell>
          <cell r="D17173" t="str">
            <v>UN</v>
          </cell>
        </row>
        <row r="17174">
          <cell r="A17174" t="str">
            <v>0580-652</v>
          </cell>
          <cell r="B17174" t="str">
            <v>KIT COMPONENTES [CLN-65L] 220V</v>
          </cell>
          <cell r="C17174" t="str">
            <v>ROH</v>
          </cell>
          <cell r="D17174" t="str">
            <v>UN</v>
          </cell>
        </row>
        <row r="17175">
          <cell r="A17175" t="str">
            <v>0585-01</v>
          </cell>
          <cell r="B17175" t="str">
            <v>CAIXA AMPLIFICADA MCO-12 BIVOLT</v>
          </cell>
          <cell r="C17175" t="str">
            <v>HAWA</v>
          </cell>
          <cell r="D17175" t="str">
            <v>UN</v>
          </cell>
        </row>
        <row r="17176">
          <cell r="A17176" t="str">
            <v>0595-01</v>
          </cell>
          <cell r="B17176" t="str">
            <v>FONDUE ELETRICO FD-02 127V/60Hz</v>
          </cell>
          <cell r="C17176" t="str">
            <v>HAWA</v>
          </cell>
          <cell r="D17176" t="str">
            <v>UN</v>
          </cell>
        </row>
        <row r="17177">
          <cell r="A17177" t="str">
            <v>0595-02</v>
          </cell>
          <cell r="B17177" t="str">
            <v>FONDUE ELETRICO FD-02 220V/60Hz</v>
          </cell>
          <cell r="C17177" t="str">
            <v>HAWA</v>
          </cell>
          <cell r="D17177" t="str">
            <v>UN</v>
          </cell>
        </row>
        <row r="17178">
          <cell r="A17178" t="str">
            <v>0600-01</v>
          </cell>
          <cell r="B17178" t="str">
            <v>LIQUIDIFICADOR L-15 127V/60HZ</v>
          </cell>
          <cell r="C17178" t="str">
            <v>FERT</v>
          </cell>
          <cell r="D17178" t="str">
            <v>UN</v>
          </cell>
        </row>
        <row r="17179">
          <cell r="A17179" t="str">
            <v>0600-02</v>
          </cell>
          <cell r="B17179" t="str">
            <v>LIQUIDIFICADOR L-15 220V/60HZ</v>
          </cell>
          <cell r="C17179" t="str">
            <v>FERT</v>
          </cell>
          <cell r="D17179" t="str">
            <v>UN</v>
          </cell>
        </row>
        <row r="17180">
          <cell r="A17180" t="str">
            <v>0602-01</v>
          </cell>
          <cell r="B17180" t="str">
            <v>POLIESTER CRASTIN S 600 F 10 NC 010</v>
          </cell>
          <cell r="C17180" t="str">
            <v>ROH</v>
          </cell>
          <cell r="D17180" t="str">
            <v>KG</v>
          </cell>
        </row>
        <row r="17181">
          <cell r="A17181" t="str">
            <v>0605-03</v>
          </cell>
          <cell r="B17181" t="str">
            <v>BASE REDONDA V-61 PRETO</v>
          </cell>
          <cell r="C17181" t="str">
            <v>HALB</v>
          </cell>
          <cell r="D17181" t="str">
            <v>UN</v>
          </cell>
        </row>
        <row r="17182">
          <cell r="A17182" t="str">
            <v>0605-05</v>
          </cell>
          <cell r="B17182" t="str">
            <v>BASE REDONDA NOVA V-61 PRETO</v>
          </cell>
          <cell r="C17182" t="str">
            <v>HALB</v>
          </cell>
          <cell r="D17182" t="str">
            <v>UN</v>
          </cell>
        </row>
        <row r="17183">
          <cell r="A17183" t="str">
            <v>0605-07</v>
          </cell>
          <cell r="B17183" t="str">
            <v>BASE REDONDA NV-06 BR</v>
          </cell>
          <cell r="C17183" t="str">
            <v>HALB</v>
          </cell>
          <cell r="D17183" t="str">
            <v>UN</v>
          </cell>
        </row>
        <row r="17184">
          <cell r="A17184" t="str">
            <v>0605-11</v>
          </cell>
          <cell r="B17184" t="str">
            <v>BASE PLAS. PTPAN 4 LITROS[PE]</v>
          </cell>
          <cell r="C17184" t="str">
            <v>ROH</v>
          </cell>
          <cell r="D17184" t="str">
            <v>UN</v>
          </cell>
        </row>
        <row r="17185">
          <cell r="A17185" t="str">
            <v>0605-12</v>
          </cell>
          <cell r="B17185" t="str">
            <v>BASE PLAS. PTPAN 4 LITROS[PE]</v>
          </cell>
          <cell r="C17185" t="str">
            <v>ROH</v>
          </cell>
          <cell r="D17185" t="str">
            <v>UN</v>
          </cell>
        </row>
        <row r="17186">
          <cell r="A17186" t="str">
            <v>0605-14</v>
          </cell>
          <cell r="B17186" t="str">
            <v>BASE PLAS. PTPAN 4 LITROS[PE]</v>
          </cell>
          <cell r="C17186" t="str">
            <v>ROH</v>
          </cell>
          <cell r="D17186" t="str">
            <v>UN</v>
          </cell>
        </row>
        <row r="17187">
          <cell r="A17187" t="str">
            <v>0605-15</v>
          </cell>
          <cell r="B17187" t="str">
            <v>BASE PLAS. PT[FT]</v>
          </cell>
          <cell r="C17187" t="str">
            <v>ROH</v>
          </cell>
          <cell r="D17187" t="str">
            <v>UN</v>
          </cell>
        </row>
        <row r="17188">
          <cell r="A17188" t="str">
            <v>0608-01</v>
          </cell>
          <cell r="B17188" t="str">
            <v>COOKTOP A GÁS CTG-MX-01 BIVOLT</v>
          </cell>
          <cell r="C17188" t="str">
            <v>FERT</v>
          </cell>
          <cell r="D17188" t="str">
            <v>UN</v>
          </cell>
        </row>
        <row r="17189">
          <cell r="A17189" t="str">
            <v>0609-01</v>
          </cell>
          <cell r="B17189" t="str">
            <v>AIR FRYER AFPS-01-BL 127V/60Hz POLISHOP</v>
          </cell>
          <cell r="C17189" t="str">
            <v>FERT</v>
          </cell>
          <cell r="D17189" t="str">
            <v>UN</v>
          </cell>
        </row>
        <row r="17190">
          <cell r="A17190" t="str">
            <v>0609-02</v>
          </cell>
          <cell r="B17190" t="str">
            <v>AIR FRYER AFPS-01-BL 220V/60Hz POLISHOP</v>
          </cell>
          <cell r="C17190" t="str">
            <v>FERT</v>
          </cell>
          <cell r="D17190" t="str">
            <v>UN</v>
          </cell>
        </row>
        <row r="17191">
          <cell r="A17191" t="str">
            <v>0610-01</v>
          </cell>
          <cell r="B17191" t="str">
            <v>SANDUICHEIRA S-03 127V/60Hz EASY TOAST</v>
          </cell>
          <cell r="C17191" t="str">
            <v>HAWA</v>
          </cell>
          <cell r="D17191" t="str">
            <v>UN</v>
          </cell>
        </row>
        <row r="17192">
          <cell r="A17192" t="str">
            <v>0610-02</v>
          </cell>
          <cell r="B17192" t="str">
            <v>SANDUICHEIRA S-03 220V/60Hz EASY TOAST</v>
          </cell>
          <cell r="C17192" t="str">
            <v>HAWA</v>
          </cell>
          <cell r="D17192" t="str">
            <v>UN</v>
          </cell>
        </row>
        <row r="17193">
          <cell r="A17193" t="str">
            <v>0610-03</v>
          </cell>
          <cell r="B17193" t="str">
            <v>SANDUICHEIRA S-04 127V/60Hz ULTRA</v>
          </cell>
          <cell r="C17193" t="str">
            <v>HAWA</v>
          </cell>
          <cell r="D17193" t="str">
            <v>UN</v>
          </cell>
        </row>
        <row r="17194">
          <cell r="A17194" t="str">
            <v>0610-04</v>
          </cell>
          <cell r="B17194" t="str">
            <v>SANDUICHEIRA S-04 220V/60Hz ULTRA</v>
          </cell>
          <cell r="C17194" t="str">
            <v>HAWA</v>
          </cell>
          <cell r="D17194" t="str">
            <v>UN</v>
          </cell>
        </row>
        <row r="17195">
          <cell r="A17195" t="str">
            <v>0615-01</v>
          </cell>
          <cell r="B17195" t="str">
            <v>SEC. CABELO SC-41 127V/60Hz</v>
          </cell>
          <cell r="C17195" t="str">
            <v>HAWA</v>
          </cell>
          <cell r="D17195" t="str">
            <v>UN</v>
          </cell>
        </row>
        <row r="17196">
          <cell r="A17196" t="str">
            <v>0615-02</v>
          </cell>
          <cell r="B17196" t="str">
            <v>SEC. CABELO SC-41 220V/60Hz</v>
          </cell>
          <cell r="C17196" t="str">
            <v>HAWA</v>
          </cell>
          <cell r="D17196" t="str">
            <v>UN</v>
          </cell>
        </row>
        <row r="17197">
          <cell r="A17197" t="str">
            <v>0625-01</v>
          </cell>
          <cell r="B17197" t="str">
            <v>FERRAMENTAS MANUAIS FM-02 NA 121 PECAS -</v>
          </cell>
          <cell r="C17197" t="str">
            <v>HAWA</v>
          </cell>
          <cell r="D17197" t="str">
            <v>UN</v>
          </cell>
        </row>
        <row r="17198">
          <cell r="A17198" t="str">
            <v>0635-01</v>
          </cell>
          <cell r="B17198" t="str">
            <v>ESCOVA SECADORA ES-08 127V/60Hz</v>
          </cell>
          <cell r="C17198" t="str">
            <v>HAWA</v>
          </cell>
          <cell r="D17198" t="str">
            <v>UN</v>
          </cell>
        </row>
        <row r="17199">
          <cell r="A17199" t="str">
            <v>0635-02</v>
          </cell>
          <cell r="B17199" t="str">
            <v>ESCOVA SECADORA ES-08 220V/60Hz</v>
          </cell>
          <cell r="C17199" t="str">
            <v>HAWA</v>
          </cell>
          <cell r="D17199" t="str">
            <v>UN</v>
          </cell>
        </row>
        <row r="17200">
          <cell r="A17200" t="str">
            <v>0635-03</v>
          </cell>
          <cell r="B17200" t="str">
            <v>ESCOVA SECADORA ES-08 127V/60Hz</v>
          </cell>
          <cell r="C17200" t="str">
            <v>HAWA</v>
          </cell>
          <cell r="D17200" t="str">
            <v>UN</v>
          </cell>
        </row>
        <row r="17201">
          <cell r="A17201" t="str">
            <v>0635-04</v>
          </cell>
          <cell r="B17201" t="str">
            <v>ESCOVA SECADORA ES-08 220V/60Hz</v>
          </cell>
          <cell r="C17201" t="str">
            <v>HAWA</v>
          </cell>
          <cell r="D17201" t="str">
            <v>UN</v>
          </cell>
        </row>
        <row r="17202">
          <cell r="A17202" t="str">
            <v>0645-01</v>
          </cell>
          <cell r="B17202" t="str">
            <v>CAIXA AMPLIFICADA MCO-14 BIVOLT .</v>
          </cell>
          <cell r="C17202" t="str">
            <v>FERT</v>
          </cell>
          <cell r="D17202" t="str">
            <v>UN</v>
          </cell>
        </row>
        <row r="17203">
          <cell r="A17203" t="str">
            <v>0645-10</v>
          </cell>
          <cell r="B17203" t="str">
            <v>ANEL DE VEDAÇÃO PLACA DE AQUE[CN-01-20X]</v>
          </cell>
          <cell r="C17203" t="str">
            <v>ROH</v>
          </cell>
          <cell r="D17203" t="str">
            <v>UN</v>
          </cell>
        </row>
        <row r="17204">
          <cell r="A17204" t="str">
            <v>0645-11</v>
          </cell>
          <cell r="B17204" t="str">
            <v>PLACA DE AQUECIMENTO CAFET [CN-01-20X]</v>
          </cell>
          <cell r="C17204" t="str">
            <v>ROH</v>
          </cell>
          <cell r="D17204" t="str">
            <v>UN</v>
          </cell>
        </row>
        <row r="17205">
          <cell r="A17205" t="str">
            <v>0645-12</v>
          </cell>
          <cell r="B17205" t="str">
            <v>CÂMARA DE CONDENSAÇÃO [CN-01-20X]</v>
          </cell>
          <cell r="C17205" t="str">
            <v>ROH</v>
          </cell>
          <cell r="D17205" t="str">
            <v>UN</v>
          </cell>
        </row>
        <row r="17206">
          <cell r="A17206" t="str">
            <v>0645-13</v>
          </cell>
          <cell r="B17206" t="str">
            <v>VALVULA CAFETEIRA [CN-01-20X]</v>
          </cell>
          <cell r="C17206" t="str">
            <v>ROH</v>
          </cell>
          <cell r="D17206" t="str">
            <v>UN</v>
          </cell>
        </row>
        <row r="17207">
          <cell r="A17207" t="str">
            <v>0645-14</v>
          </cell>
          <cell r="B17207" t="str">
            <v>TAMPA DA JARRA CAFETEIRA [CN-01]</v>
          </cell>
          <cell r="C17207" t="str">
            <v>ROH</v>
          </cell>
          <cell r="D17207" t="str">
            <v>UN</v>
          </cell>
        </row>
        <row r="17208">
          <cell r="A17208" t="str">
            <v>0645-15</v>
          </cell>
          <cell r="B17208" t="str">
            <v>JARRA DE VIDRO CAFETEIRA [CN-01]</v>
          </cell>
          <cell r="C17208" t="str">
            <v>ROH</v>
          </cell>
          <cell r="D17208" t="str">
            <v>UN</v>
          </cell>
        </row>
        <row r="17209">
          <cell r="A17209" t="str">
            <v>0645-16</v>
          </cell>
          <cell r="B17209" t="str">
            <v>TRAVA DA PLACA DE AQUECIMENTO[CN-01-20X]</v>
          </cell>
          <cell r="C17209" t="str">
            <v>ROH</v>
          </cell>
          <cell r="D17209" t="str">
            <v>UN</v>
          </cell>
        </row>
        <row r="17210">
          <cell r="A17210" t="str">
            <v>0645-17</v>
          </cell>
          <cell r="B17210" t="str">
            <v>VALVULA DE RETENÇÃO CAFETEIRA[CN-01-20X]</v>
          </cell>
          <cell r="C17210" t="str">
            <v>ROH</v>
          </cell>
          <cell r="D17210" t="str">
            <v>UN</v>
          </cell>
        </row>
        <row r="17211">
          <cell r="A17211" t="str">
            <v>0645-18</v>
          </cell>
          <cell r="B17211" t="str">
            <v>DOSADOR CAFETEIRA [CN-01-20X]</v>
          </cell>
          <cell r="C17211" t="str">
            <v>ROH</v>
          </cell>
          <cell r="D17211" t="str">
            <v>UN</v>
          </cell>
        </row>
        <row r="17212">
          <cell r="A17212" t="str">
            <v>0645-19</v>
          </cell>
          <cell r="B17212" t="str">
            <v>ALÇA DA JARRA CAFETEIRA [CN-01]</v>
          </cell>
          <cell r="C17212" t="str">
            <v>ROH</v>
          </cell>
          <cell r="D17212" t="str">
            <v>UN</v>
          </cell>
        </row>
        <row r="17213">
          <cell r="A17213" t="str">
            <v>0645-20</v>
          </cell>
          <cell r="B17213" t="str">
            <v>TRAVA DA BRAÇADEIRA JARRA [CN-01]</v>
          </cell>
          <cell r="C17213" t="str">
            <v>ROH</v>
          </cell>
          <cell r="D17213" t="str">
            <v>UN</v>
          </cell>
        </row>
        <row r="17214">
          <cell r="A17214" t="str">
            <v>0645-21</v>
          </cell>
          <cell r="B17214" t="str">
            <v>TAMPA DA ALÇA JARRA CAFETEIRA [CN-01]</v>
          </cell>
          <cell r="C17214" t="str">
            <v>ROH</v>
          </cell>
          <cell r="D17214" t="str">
            <v>UN</v>
          </cell>
        </row>
        <row r="17215">
          <cell r="A17215" t="str">
            <v>0645-22</v>
          </cell>
          <cell r="B17215" t="str">
            <v>BOTÃO COOL AIR PR + MOLA SECADOR [SCN]</v>
          </cell>
          <cell r="C17215" t="str">
            <v>ROH</v>
          </cell>
          <cell r="D17215" t="str">
            <v>UN</v>
          </cell>
        </row>
        <row r="17216">
          <cell r="A17216" t="str">
            <v>0645-23</v>
          </cell>
          <cell r="B17216" t="str">
            <v>BOCAL DIRECIONADOR DE AR [SCN-01]</v>
          </cell>
          <cell r="C17216" t="str">
            <v>ROH</v>
          </cell>
          <cell r="D17216" t="str">
            <v>UN</v>
          </cell>
        </row>
        <row r="17217">
          <cell r="A17217" t="str">
            <v>0645-24</v>
          </cell>
          <cell r="B17217" t="str">
            <v>TELA DE PROTEÇÃO DO SECADOR [SCN]</v>
          </cell>
          <cell r="C17217" t="str">
            <v>ROH</v>
          </cell>
          <cell r="D17217" t="str">
            <v>UN</v>
          </cell>
        </row>
        <row r="17218">
          <cell r="A17218" t="str">
            <v>0645-25</v>
          </cell>
          <cell r="B17218" t="str">
            <v>SC JARRA+TAMPA+ALÇA+TAMPAALÇA[CN-01-20X]</v>
          </cell>
          <cell r="C17218" t="str">
            <v>ROH</v>
          </cell>
          <cell r="D17218" t="str">
            <v>UN</v>
          </cell>
        </row>
        <row r="17219">
          <cell r="A17219" t="str">
            <v>0645-26</v>
          </cell>
          <cell r="B17219" t="str">
            <v>ESFERA DA VALVULA DE RETENÇÃO[CN-01-20X]</v>
          </cell>
          <cell r="C17219" t="str">
            <v>ROH</v>
          </cell>
          <cell r="D17219" t="str">
            <v>UN</v>
          </cell>
        </row>
        <row r="17220">
          <cell r="A17220" t="str">
            <v>0645-26N</v>
          </cell>
          <cell r="B17220" t="str">
            <v>ESFERA DA VALV.DE RETENÇÃO Ø5,00mm CN-01</v>
          </cell>
          <cell r="C17220" t="str">
            <v>ROH</v>
          </cell>
          <cell r="D17220" t="str">
            <v>UN</v>
          </cell>
        </row>
        <row r="17221">
          <cell r="A17221" t="str">
            <v>0645-27</v>
          </cell>
          <cell r="B17221" t="str">
            <v>MOLA DO BOTÃO COOL AIR SECADOR [SCN-01]</v>
          </cell>
          <cell r="C17221" t="str">
            <v>ROH</v>
          </cell>
          <cell r="D17221" t="str">
            <v>UN</v>
          </cell>
        </row>
        <row r="17222">
          <cell r="A17222" t="str">
            <v>0645-27N</v>
          </cell>
          <cell r="B17222" t="str">
            <v>MOLA DO BOTÃO COOL AIR [SCN-01] NACIONAL</v>
          </cell>
          <cell r="C17222" t="str">
            <v>ROH</v>
          </cell>
          <cell r="D17222" t="str">
            <v>UN</v>
          </cell>
        </row>
        <row r="17223">
          <cell r="A17223" t="str">
            <v>0645-28</v>
          </cell>
          <cell r="B17223" t="str">
            <v>BOTÃO COOL AIR CINZA + MOLA SECADOR[SCN]</v>
          </cell>
          <cell r="C17223" t="str">
            <v>ROH</v>
          </cell>
          <cell r="D17223" t="str">
            <v>UN</v>
          </cell>
        </row>
        <row r="17224">
          <cell r="A17224" t="str">
            <v>0645-29</v>
          </cell>
          <cell r="B17224" t="str">
            <v>TELA DE PROTEÇÃO DO SECADOR [SCN-32]</v>
          </cell>
          <cell r="C17224" t="str">
            <v>ROH</v>
          </cell>
          <cell r="D17224" t="str">
            <v>UN</v>
          </cell>
        </row>
        <row r="17225">
          <cell r="A17225" t="str">
            <v>0645-30</v>
          </cell>
          <cell r="B17225" t="str">
            <v>GRADE FRONTAL SECADOR PRETO [SCN-32]</v>
          </cell>
          <cell r="C17225" t="str">
            <v>ROH</v>
          </cell>
          <cell r="D17225" t="str">
            <v>UN</v>
          </cell>
        </row>
        <row r="17226">
          <cell r="A17226" t="str">
            <v>0645-31</v>
          </cell>
          <cell r="B17226" t="str">
            <v>BOTÃO COOL AIR ROSE + MOLA SECADOR [SCN]</v>
          </cell>
          <cell r="C17226" t="str">
            <v>ROH</v>
          </cell>
          <cell r="D17226" t="str">
            <v>UN</v>
          </cell>
        </row>
        <row r="17227">
          <cell r="A17227" t="str">
            <v>0645-32</v>
          </cell>
          <cell r="B17227" t="str">
            <v>GRADE FRONTAL SECADOR ROSE [SCN-11]</v>
          </cell>
          <cell r="C17227" t="str">
            <v>ROH</v>
          </cell>
          <cell r="D17227" t="str">
            <v>UN</v>
          </cell>
        </row>
        <row r="17228">
          <cell r="A17228" t="str">
            <v>0645-33</v>
          </cell>
          <cell r="B17228" t="str">
            <v>VÁLVULA SOLENÓIDE 110VAC 50/60HZ 0.35A</v>
          </cell>
          <cell r="C17228" t="str">
            <v>ROH</v>
          </cell>
          <cell r="D17228" t="str">
            <v>UN</v>
          </cell>
        </row>
        <row r="17229">
          <cell r="A17229" t="str">
            <v>0645-34</v>
          </cell>
          <cell r="B17229" t="str">
            <v>VÁLVULA SOLENÓIDE 230VAC 50HZ 0.35A</v>
          </cell>
          <cell r="C17229" t="str">
            <v>ROH</v>
          </cell>
          <cell r="D17229" t="str">
            <v>UN</v>
          </cell>
        </row>
        <row r="17230">
          <cell r="A17230" t="str">
            <v>0645-35</v>
          </cell>
          <cell r="B17230" t="str">
            <v>VÁLVULA VAPOR COMPLETA [C]</v>
          </cell>
          <cell r="C17230" t="str">
            <v>ROH</v>
          </cell>
          <cell r="D17230" t="str">
            <v>UN</v>
          </cell>
        </row>
        <row r="17231">
          <cell r="A17231" t="str">
            <v>0645-36</v>
          </cell>
          <cell r="B17231" t="str">
            <v>VÁVULA RETENÇÃO PLÁSTICA MOLA CILÍNDRICA</v>
          </cell>
          <cell r="C17231" t="str">
            <v>ROH</v>
          </cell>
          <cell r="D17231" t="str">
            <v>UN</v>
          </cell>
        </row>
        <row r="17232">
          <cell r="A17232" t="str">
            <v>0645-37</v>
          </cell>
          <cell r="B17232" t="str">
            <v>VÁVULA RETENÇÃO PLÁSTICA MOLA CILÍNDRICA</v>
          </cell>
          <cell r="C17232" t="str">
            <v>ROH</v>
          </cell>
          <cell r="D17232" t="str">
            <v>UN</v>
          </cell>
        </row>
        <row r="17233">
          <cell r="A17233" t="str">
            <v>0645-38</v>
          </cell>
          <cell r="B17233" t="str">
            <v>VÁLVULA BÓIA PLÁSTICA PARA BAIXA PRESSÃO</v>
          </cell>
          <cell r="C17233" t="str">
            <v>ROH</v>
          </cell>
          <cell r="D17233" t="str">
            <v>UN</v>
          </cell>
        </row>
        <row r="17234">
          <cell r="A17234" t="str">
            <v>0645-39</v>
          </cell>
          <cell r="B17234" t="str">
            <v>SENSOR DE NÍVEL COM BOIA MAGNÉTICA</v>
          </cell>
          <cell r="C17234" t="str">
            <v>ROH</v>
          </cell>
          <cell r="D17234" t="str">
            <v>UN</v>
          </cell>
        </row>
        <row r="17235">
          <cell r="A17235" t="str">
            <v>0646-01</v>
          </cell>
          <cell r="B17235" t="str">
            <v>BASE CAFETEIRA PRETO [CN-01-20X]</v>
          </cell>
          <cell r="C17235" t="str">
            <v>HALB</v>
          </cell>
          <cell r="D17235" t="str">
            <v>UN</v>
          </cell>
        </row>
        <row r="17236">
          <cell r="A17236" t="str">
            <v>0646-01E</v>
          </cell>
          <cell r="B17236" t="str">
            <v>BASE CAFETEIRA PRETO [CN-01-20X]</v>
          </cell>
          <cell r="C17236" t="str">
            <v>HALB</v>
          </cell>
          <cell r="D17236" t="str">
            <v>UN</v>
          </cell>
        </row>
        <row r="17237">
          <cell r="A17237" t="str">
            <v>0646-02</v>
          </cell>
          <cell r="B17237" t="str">
            <v>RESERVATORIO CAFETEIRA PR[CN-01-20X]</v>
          </cell>
          <cell r="C17237" t="str">
            <v>HALB</v>
          </cell>
          <cell r="D17237" t="str">
            <v>UN</v>
          </cell>
        </row>
        <row r="17238">
          <cell r="A17238" t="str">
            <v>0646-03</v>
          </cell>
          <cell r="B17238" t="str">
            <v>TAMPA SUPERIOR CAFET PRETO [CN-01-20X]</v>
          </cell>
          <cell r="C17238" t="str">
            <v>HALB</v>
          </cell>
          <cell r="D17238" t="str">
            <v>UN</v>
          </cell>
        </row>
        <row r="17239">
          <cell r="A17239" t="str">
            <v>0646-03E</v>
          </cell>
          <cell r="B17239" t="str">
            <v>TAMPA SUPERIOR CAFET PRETO [CN-01-20X]</v>
          </cell>
          <cell r="C17239" t="str">
            <v>HALB</v>
          </cell>
          <cell r="D17239" t="str">
            <v>UN</v>
          </cell>
        </row>
        <row r="17240">
          <cell r="A17240" t="str">
            <v>0646-04</v>
          </cell>
          <cell r="B17240" t="str">
            <v>TAMPA DA BASE CAFET PRETO [CN-01-20X]</v>
          </cell>
          <cell r="C17240" t="str">
            <v>HALB</v>
          </cell>
          <cell r="D17240" t="str">
            <v>UN</v>
          </cell>
        </row>
        <row r="17241">
          <cell r="A17241" t="str">
            <v>0646-04E</v>
          </cell>
          <cell r="B17241" t="str">
            <v>TAMPA DA BASE CAFET PRETO [CN-01-20X]</v>
          </cell>
          <cell r="C17241" t="str">
            <v>HALB</v>
          </cell>
          <cell r="D17241" t="str">
            <v>UN</v>
          </cell>
        </row>
        <row r="17242">
          <cell r="A17242" t="str">
            <v>0646-05</v>
          </cell>
          <cell r="B17242" t="str">
            <v>VISOR NÍVEL DE AGUA CAFET [CN-01-20X]</v>
          </cell>
          <cell r="C17242" t="str">
            <v>HALB</v>
          </cell>
          <cell r="D17242" t="str">
            <v>UN</v>
          </cell>
        </row>
        <row r="17243">
          <cell r="A17243" t="str">
            <v>0646-05E</v>
          </cell>
          <cell r="B17243" t="str">
            <v>VISOR NÍVEL DE AGUA CAFET [CN-01-20X]</v>
          </cell>
          <cell r="C17243" t="str">
            <v>HALB</v>
          </cell>
          <cell r="D17243" t="str">
            <v>UN</v>
          </cell>
        </row>
        <row r="17244">
          <cell r="A17244" t="str">
            <v>0646-06</v>
          </cell>
          <cell r="B17244" t="str">
            <v>FILTRO CAFETEIRA [CN-01-20X]</v>
          </cell>
          <cell r="C17244" t="str">
            <v>HALB</v>
          </cell>
          <cell r="D17244" t="str">
            <v>UN</v>
          </cell>
        </row>
        <row r="17245">
          <cell r="A17245" t="str">
            <v>0646-07</v>
          </cell>
          <cell r="B17245" t="str">
            <v>ALÇA DO FILTRO CAFETEIRA [CN-01-20X]</v>
          </cell>
          <cell r="C17245" t="str">
            <v>HALB</v>
          </cell>
          <cell r="D17245" t="str">
            <v>UN</v>
          </cell>
        </row>
        <row r="17246">
          <cell r="A17246" t="str">
            <v>0646-07E</v>
          </cell>
          <cell r="B17246" t="str">
            <v>ALÇA DO FILTRO CAFETEIRA [CN-01-20X]</v>
          </cell>
          <cell r="C17246" t="str">
            <v>HALB</v>
          </cell>
          <cell r="D17246" t="str">
            <v>UN</v>
          </cell>
        </row>
        <row r="17247">
          <cell r="A17247" t="str">
            <v>0646-08</v>
          </cell>
          <cell r="B17247" t="str">
            <v>SUPORTE DA TAMPA SUP CAFET [CN-01-20X]</v>
          </cell>
          <cell r="C17247" t="str">
            <v>HALB</v>
          </cell>
          <cell r="D17247" t="str">
            <v>UN</v>
          </cell>
        </row>
        <row r="17248">
          <cell r="A17248" t="str">
            <v>0646-09</v>
          </cell>
          <cell r="B17248" t="str">
            <v>RESERVATORIO CAFET PR GRAVADO[CN-01-20X]</v>
          </cell>
          <cell r="C17248" t="str">
            <v>HALB</v>
          </cell>
          <cell r="D17248" t="str">
            <v>UN</v>
          </cell>
        </row>
        <row r="17249">
          <cell r="A17249" t="str">
            <v>0646-10</v>
          </cell>
          <cell r="B17249" t="str">
            <v>SC BASE CAFET PR[CN-01-20X]+SUP FIX CABO</v>
          </cell>
          <cell r="C17249" t="str">
            <v>HALB</v>
          </cell>
          <cell r="D17249" t="str">
            <v>UN</v>
          </cell>
        </row>
        <row r="17250">
          <cell r="A17250" t="str">
            <v>0646-11</v>
          </cell>
          <cell r="B17250" t="str">
            <v>SC FILTRO + ALÇA CAFETEIRA PR[CN-01-20X]</v>
          </cell>
          <cell r="C17250" t="str">
            <v>HALB</v>
          </cell>
          <cell r="D17250" t="str">
            <v>UN</v>
          </cell>
        </row>
        <row r="17251">
          <cell r="A17251" t="str">
            <v>0646-11E</v>
          </cell>
          <cell r="B17251" t="str">
            <v>SC FILTRO + ALÇA CAFET PR [CN-01-20X]</v>
          </cell>
          <cell r="C17251" t="str">
            <v>HALB</v>
          </cell>
          <cell r="D17251" t="str">
            <v>UN</v>
          </cell>
        </row>
        <row r="17252">
          <cell r="A17252" t="str">
            <v>0646-12</v>
          </cell>
          <cell r="B17252" t="str">
            <v>SC CAMARA+SUP DA TAMPA SUP PR[CN-01-20X]</v>
          </cell>
          <cell r="C17252" t="str">
            <v>HALB</v>
          </cell>
          <cell r="D17252" t="str">
            <v>UN</v>
          </cell>
        </row>
        <row r="17253">
          <cell r="A17253" t="str">
            <v>0646-12E</v>
          </cell>
          <cell r="B17253" t="str">
            <v>SC CAMARA + SUP TAMPA SUP PR [CN-01-20X]</v>
          </cell>
          <cell r="C17253" t="str">
            <v>HALB</v>
          </cell>
          <cell r="D17253" t="str">
            <v>UN</v>
          </cell>
        </row>
        <row r="17254">
          <cell r="A17254" t="str">
            <v>0646-13</v>
          </cell>
          <cell r="B17254" t="str">
            <v>RESERVATORIO CAFET PR GRAVADO[CPS-01]</v>
          </cell>
          <cell r="C17254" t="str">
            <v>HALB</v>
          </cell>
          <cell r="D17254" t="str">
            <v>UN</v>
          </cell>
        </row>
        <row r="17255">
          <cell r="A17255" t="str">
            <v>0646-14</v>
          </cell>
          <cell r="B17255" t="str">
            <v>RESERVATORIO CAFET PR GRAVADO[C-MX-01]</v>
          </cell>
          <cell r="C17255" t="str">
            <v>HALB</v>
          </cell>
          <cell r="D17255" t="str">
            <v>UN</v>
          </cell>
        </row>
        <row r="17256">
          <cell r="A17256" t="str">
            <v>0646-15</v>
          </cell>
          <cell r="B17256" t="str">
            <v>TAMPA SUPERIOR CAFET VERMELHO [C-MX-01]</v>
          </cell>
          <cell r="C17256" t="str">
            <v>HALB</v>
          </cell>
          <cell r="D17256" t="str">
            <v>UN</v>
          </cell>
        </row>
        <row r="17257">
          <cell r="A17257" t="str">
            <v>0646-16</v>
          </cell>
          <cell r="B17257" t="str">
            <v>TAMPA DA BASE CAFET VERMELHO [C-MX-01]</v>
          </cell>
          <cell r="C17257" t="str">
            <v>HALB</v>
          </cell>
          <cell r="D17257" t="str">
            <v>UN</v>
          </cell>
        </row>
        <row r="17258">
          <cell r="A17258" t="str">
            <v>0650-09</v>
          </cell>
          <cell r="B17258" t="str">
            <v>VENT 30CM V-08B 127V/60Hz MASTER - BR AZ</v>
          </cell>
          <cell r="C17258" t="str">
            <v>FERT</v>
          </cell>
          <cell r="D17258" t="str">
            <v>UN</v>
          </cell>
        </row>
        <row r="17259">
          <cell r="A17259" t="str">
            <v>0650-10</v>
          </cell>
          <cell r="B17259" t="str">
            <v>VENT 30CM V-08B 220V/60Hz MASTER - BR AZ</v>
          </cell>
          <cell r="C17259" t="str">
            <v>FERT</v>
          </cell>
          <cell r="D17259" t="str">
            <v>UN</v>
          </cell>
        </row>
        <row r="17260">
          <cell r="A17260" t="str">
            <v>0650-11</v>
          </cell>
          <cell r="B17260" t="str">
            <v>VENT 30CM V-08 127V/60HZ MASTER - BR</v>
          </cell>
          <cell r="C17260" t="str">
            <v>FERT</v>
          </cell>
          <cell r="D17260" t="str">
            <v>UN</v>
          </cell>
        </row>
        <row r="17261">
          <cell r="A17261" t="str">
            <v>0650-12</v>
          </cell>
          <cell r="B17261" t="str">
            <v>VENT 30CM V-08 220V/60HZ MASTER - BR</v>
          </cell>
          <cell r="C17261" t="str">
            <v>FERT</v>
          </cell>
          <cell r="D17261" t="str">
            <v>UN</v>
          </cell>
        </row>
        <row r="17262">
          <cell r="A17262" t="str">
            <v>0650-13</v>
          </cell>
          <cell r="B17262" t="str">
            <v>VENT 30CM V-08B 127V/60HZ MASTER - BR</v>
          </cell>
          <cell r="C17262" t="str">
            <v>FERT</v>
          </cell>
          <cell r="D17262" t="str">
            <v>UN</v>
          </cell>
        </row>
        <row r="17263">
          <cell r="A17263" t="str">
            <v>0650-14</v>
          </cell>
          <cell r="B17263" t="str">
            <v>VENT 30CM V-08B 220V/60HZ MASTER - BR</v>
          </cell>
          <cell r="C17263" t="str">
            <v>FERT</v>
          </cell>
          <cell r="D17263" t="str">
            <v>UN</v>
          </cell>
        </row>
        <row r="17264">
          <cell r="A17264" t="str">
            <v>0652-01</v>
          </cell>
          <cell r="B17264" t="str">
            <v>GRADE DIANT V-30 ABERTA BR</v>
          </cell>
          <cell r="C17264" t="str">
            <v>HALB</v>
          </cell>
          <cell r="D17264" t="str">
            <v>UN</v>
          </cell>
        </row>
        <row r="17265">
          <cell r="A17265" t="str">
            <v>0652-09</v>
          </cell>
          <cell r="B17265" t="str">
            <v>GRADE DIANT FECHADA CURVA BR</v>
          </cell>
          <cell r="C17265" t="str">
            <v>HALB</v>
          </cell>
          <cell r="D17265" t="str">
            <v>UN</v>
          </cell>
        </row>
        <row r="17266">
          <cell r="A17266" t="str">
            <v>0652-10</v>
          </cell>
          <cell r="B17266" t="str">
            <v>GRADE DIANT SOLZINHO BRANCO</v>
          </cell>
          <cell r="C17266" t="str">
            <v>HALB</v>
          </cell>
          <cell r="D17266" t="str">
            <v>UN</v>
          </cell>
        </row>
        <row r="17267">
          <cell r="A17267" t="str">
            <v>0652-11</v>
          </cell>
          <cell r="B17267" t="str">
            <v>GRADE DIANT FECHADA (SOLZINHO)VER02 ROSA</v>
          </cell>
          <cell r="C17267" t="str">
            <v>HALB</v>
          </cell>
          <cell r="D17267" t="str">
            <v>UN</v>
          </cell>
        </row>
        <row r="17268">
          <cell r="A17268" t="str">
            <v>0652-12</v>
          </cell>
          <cell r="B17268" t="str">
            <v>GRADE DIANT FECHADA (SOLZINHO) VER02 BR</v>
          </cell>
          <cell r="C17268" t="str">
            <v>HALB</v>
          </cell>
          <cell r="D17268" t="str">
            <v>UN</v>
          </cell>
        </row>
        <row r="17269">
          <cell r="A17269" t="str">
            <v>0652-13</v>
          </cell>
          <cell r="B17269" t="str">
            <v>GRADE DIANT FECHADA CURVA VERSÃO 02 BR</v>
          </cell>
          <cell r="C17269" t="str">
            <v>HALB</v>
          </cell>
          <cell r="D17269" t="str">
            <v>UN</v>
          </cell>
        </row>
        <row r="17270">
          <cell r="A17270" t="str">
            <v>0652-14</v>
          </cell>
          <cell r="B17270" t="str">
            <v>GRADE DIANT TURBO VT-30 [VER 2] PR</v>
          </cell>
          <cell r="C17270" t="str">
            <v>HALB</v>
          </cell>
          <cell r="D17270" t="str">
            <v>UN</v>
          </cell>
        </row>
        <row r="17271">
          <cell r="A17271" t="str">
            <v>0652-15</v>
          </cell>
          <cell r="B17271" t="str">
            <v>GRADE DIANT TURBO VT-30 [VER 3] PR</v>
          </cell>
          <cell r="C17271" t="str">
            <v>HALB</v>
          </cell>
          <cell r="D17271" t="str">
            <v>UN</v>
          </cell>
        </row>
        <row r="17272">
          <cell r="A17272" t="str">
            <v>0652-16</v>
          </cell>
          <cell r="B17272" t="str">
            <v>GRADE DIANT FECHADA (SOLZINHO) PRETO</v>
          </cell>
          <cell r="C17272" t="str">
            <v>HALB</v>
          </cell>
          <cell r="D17272" t="str">
            <v>UN</v>
          </cell>
        </row>
        <row r="17273">
          <cell r="A17273" t="str">
            <v>0652-17</v>
          </cell>
          <cell r="B17273" t="str">
            <v>GRADE DIANT FECHADA CURVA CINZA GRAFITE</v>
          </cell>
          <cell r="C17273" t="str">
            <v>HALB</v>
          </cell>
          <cell r="D17273" t="str">
            <v>UN</v>
          </cell>
        </row>
        <row r="17274">
          <cell r="A17274" t="str">
            <v>0653-05</v>
          </cell>
          <cell r="B17274" t="str">
            <v>BOTAO L/D ROTATIVO  V-31 PRATA</v>
          </cell>
          <cell r="C17274" t="str">
            <v>HALB</v>
          </cell>
          <cell r="D17274" t="str">
            <v>UN</v>
          </cell>
        </row>
        <row r="17275">
          <cell r="A17275" t="str">
            <v>0653-05E</v>
          </cell>
          <cell r="B17275" t="str">
            <v>BOTAO L/D ROTATIVO  V-31 PRATA</v>
          </cell>
          <cell r="C17275" t="str">
            <v>HALB</v>
          </cell>
          <cell r="D17275" t="str">
            <v>UN</v>
          </cell>
        </row>
        <row r="17276">
          <cell r="A17276" t="str">
            <v>0653-06</v>
          </cell>
          <cell r="B17276" t="str">
            <v>BOTAO L/D ROTATIVO V-31</v>
          </cell>
          <cell r="C17276" t="str">
            <v>HALB</v>
          </cell>
          <cell r="D17276" t="str">
            <v>UN</v>
          </cell>
        </row>
        <row r="17277">
          <cell r="A17277" t="str">
            <v>0653-06E</v>
          </cell>
          <cell r="B17277" t="str">
            <v>BOTAO L/D ROTATIVO V-31</v>
          </cell>
          <cell r="C17277" t="str">
            <v>HALB</v>
          </cell>
          <cell r="D17277" t="str">
            <v>UN</v>
          </cell>
        </row>
        <row r="17278">
          <cell r="A17278" t="str">
            <v>0654-10</v>
          </cell>
          <cell r="B17278" t="str">
            <v>PLACA TRASEIRA V-31 PR</v>
          </cell>
          <cell r="C17278" t="str">
            <v>HALB</v>
          </cell>
          <cell r="D17278" t="str">
            <v>UN</v>
          </cell>
        </row>
        <row r="17279">
          <cell r="A17279" t="str">
            <v>0654-10E</v>
          </cell>
          <cell r="B17279" t="str">
            <v>PLACA TRASEIRA V-31 PR</v>
          </cell>
          <cell r="C17279" t="str">
            <v>HALB</v>
          </cell>
          <cell r="D17279" t="str">
            <v>UN</v>
          </cell>
        </row>
        <row r="17280">
          <cell r="A17280" t="str">
            <v>0654-11</v>
          </cell>
          <cell r="B17280" t="str">
            <v>PLACA TRASEIRA PRETA [V-40]</v>
          </cell>
          <cell r="C17280" t="str">
            <v>HALB</v>
          </cell>
          <cell r="D17280" t="str">
            <v>UN</v>
          </cell>
        </row>
        <row r="17281">
          <cell r="A17281" t="str">
            <v>0654-11E</v>
          </cell>
          <cell r="B17281" t="str">
            <v>PLACA TRASEIRA PRETA [V-40]</v>
          </cell>
          <cell r="C17281" t="str">
            <v>HALB</v>
          </cell>
          <cell r="D17281" t="str">
            <v>UN</v>
          </cell>
        </row>
        <row r="17282">
          <cell r="A17282" t="str">
            <v>0654-12</v>
          </cell>
          <cell r="B17282" t="str">
            <v>PLACA TRASEIRA V-30 BRANCO AZ</v>
          </cell>
          <cell r="C17282" t="str">
            <v>HALB</v>
          </cell>
          <cell r="D17282" t="str">
            <v>UN</v>
          </cell>
        </row>
        <row r="17283">
          <cell r="A17283" t="str">
            <v>0654-13</v>
          </cell>
          <cell r="B17283" t="str">
            <v>PLACA TRASEIRA V-30 ROSA CLARO</v>
          </cell>
          <cell r="C17283" t="str">
            <v>HALB</v>
          </cell>
          <cell r="D17283" t="str">
            <v>UN</v>
          </cell>
        </row>
        <row r="17284">
          <cell r="A17284" t="str">
            <v>0654-16</v>
          </cell>
          <cell r="B17284" t="str">
            <v>PLACA TRASEIRA V-30 ROSA ESCURO</v>
          </cell>
          <cell r="C17284" t="str">
            <v>HALB</v>
          </cell>
          <cell r="D17284" t="str">
            <v>UN</v>
          </cell>
        </row>
        <row r="17285">
          <cell r="A17285" t="str">
            <v>0654-17</v>
          </cell>
          <cell r="B17285" t="str">
            <v>PLACA TRASEIRA V-40 ROSA CLARO</v>
          </cell>
          <cell r="C17285" t="str">
            <v>HALB</v>
          </cell>
          <cell r="D17285" t="str">
            <v>UN</v>
          </cell>
        </row>
        <row r="17286">
          <cell r="A17286" t="str">
            <v>0654-19</v>
          </cell>
          <cell r="B17286" t="str">
            <v>PLACA TRASEIRA V-30 BRANCO</v>
          </cell>
          <cell r="C17286" t="str">
            <v>HALB</v>
          </cell>
          <cell r="D17286" t="str">
            <v>UN</v>
          </cell>
        </row>
        <row r="17287">
          <cell r="A17287" t="str">
            <v>0654-19E</v>
          </cell>
          <cell r="B17287" t="str">
            <v>PLACA TRASEIRA V-30 BRANCO</v>
          </cell>
          <cell r="C17287" t="str">
            <v>HALB</v>
          </cell>
          <cell r="D17287" t="str">
            <v>UN</v>
          </cell>
        </row>
        <row r="17288">
          <cell r="A17288" t="str">
            <v>0654-20</v>
          </cell>
          <cell r="B17288" t="str">
            <v>PLACA TRASEIRA BRANCO [V-40]</v>
          </cell>
          <cell r="C17288" t="str">
            <v>HALB</v>
          </cell>
          <cell r="D17288" t="str">
            <v>UN</v>
          </cell>
        </row>
        <row r="17289">
          <cell r="A17289" t="str">
            <v>0654-20E</v>
          </cell>
          <cell r="B17289" t="str">
            <v>PLACA TRASEIRA BRANCO [V-40]</v>
          </cell>
          <cell r="C17289" t="str">
            <v>HALB</v>
          </cell>
          <cell r="D17289" t="str">
            <v>UN</v>
          </cell>
        </row>
        <row r="17290">
          <cell r="A17290" t="str">
            <v>0654-21</v>
          </cell>
          <cell r="B17290" t="str">
            <v>PLACA TRASEIRA VENTILADORES PRO-55/65</v>
          </cell>
          <cell r="C17290" t="str">
            <v>HALB</v>
          </cell>
          <cell r="D17290" t="str">
            <v>UN</v>
          </cell>
        </row>
        <row r="17291">
          <cell r="A17291" t="str">
            <v>0654-21E</v>
          </cell>
          <cell r="B17291" t="str">
            <v>PLACA TRASEIRA VENTILADORES PRO-55/65</v>
          </cell>
          <cell r="C17291" t="str">
            <v>HALB</v>
          </cell>
          <cell r="D17291" t="str">
            <v>UN</v>
          </cell>
        </row>
        <row r="17292">
          <cell r="A17292" t="str">
            <v>0654-22</v>
          </cell>
          <cell r="B17292" t="str">
            <v>PLACA TRASEIRA VERMELHA V-40</v>
          </cell>
          <cell r="C17292" t="str">
            <v>HALB</v>
          </cell>
          <cell r="D17292" t="str">
            <v>UN</v>
          </cell>
        </row>
        <row r="17293">
          <cell r="A17293" t="str">
            <v>0654-23</v>
          </cell>
          <cell r="B17293" t="str">
            <v>PLACA TRASEIRA VERMELHA V-30</v>
          </cell>
          <cell r="C17293" t="str">
            <v>HALB</v>
          </cell>
          <cell r="D17293" t="str">
            <v>UN</v>
          </cell>
        </row>
        <row r="17294">
          <cell r="A17294" t="str">
            <v>0654-24</v>
          </cell>
          <cell r="B17294" t="str">
            <v>PLACA TRAS VENTILADOR [NVP-PRO-50] PR</v>
          </cell>
          <cell r="C17294" t="str">
            <v>HALB</v>
          </cell>
          <cell r="D17294" t="str">
            <v>UN</v>
          </cell>
        </row>
        <row r="17295">
          <cell r="A17295" t="str">
            <v>0654-24E</v>
          </cell>
          <cell r="B17295" t="str">
            <v>PLACA TRAS VENTILADOR [NVP-PRO-50] PR</v>
          </cell>
          <cell r="C17295" t="str">
            <v>HALB</v>
          </cell>
          <cell r="D17295" t="str">
            <v>UN</v>
          </cell>
        </row>
        <row r="17296">
          <cell r="A17296" t="str">
            <v>0654-25</v>
          </cell>
          <cell r="B17296" t="str">
            <v>PLACA TRASEIRA V-30 CINZA GRAFITE</v>
          </cell>
          <cell r="C17296" t="str">
            <v>HALB</v>
          </cell>
          <cell r="D17296" t="str">
            <v>UN</v>
          </cell>
        </row>
        <row r="17297">
          <cell r="A17297" t="str">
            <v>0655-01</v>
          </cell>
          <cell r="B17297" t="str">
            <v>ANEL DO BOTAO ROTATIVO BR</v>
          </cell>
          <cell r="C17297" t="str">
            <v>HALB</v>
          </cell>
          <cell r="D17297" t="str">
            <v>UN</v>
          </cell>
        </row>
        <row r="17298">
          <cell r="A17298" t="str">
            <v>0655-01E</v>
          </cell>
          <cell r="B17298" t="str">
            <v>ANEL DO BOTAO ROTATIVO BR</v>
          </cell>
          <cell r="C17298" t="str">
            <v>HALB</v>
          </cell>
          <cell r="D17298" t="str">
            <v>UN</v>
          </cell>
        </row>
        <row r="17299">
          <cell r="A17299" t="str">
            <v>0655-02</v>
          </cell>
          <cell r="B17299" t="str">
            <v>ANEL DO BOTAO ROTATIVO AZUL</v>
          </cell>
          <cell r="C17299" t="str">
            <v>HALB</v>
          </cell>
          <cell r="D17299" t="str">
            <v>UN</v>
          </cell>
        </row>
        <row r="17300">
          <cell r="A17300" t="str">
            <v>0655-02E</v>
          </cell>
          <cell r="B17300" t="str">
            <v>ANEL DO BOTAO ROTATIVO AZUL</v>
          </cell>
          <cell r="C17300" t="str">
            <v>HALB</v>
          </cell>
          <cell r="D17300" t="str">
            <v>UN</v>
          </cell>
        </row>
        <row r="17301">
          <cell r="A17301" t="str">
            <v>0655-03</v>
          </cell>
          <cell r="B17301" t="str">
            <v>ANEL DO BOTAO ROTATIVO PR</v>
          </cell>
          <cell r="C17301" t="str">
            <v>HALB</v>
          </cell>
          <cell r="D17301" t="str">
            <v>UN</v>
          </cell>
        </row>
        <row r="17302">
          <cell r="A17302" t="str">
            <v>0655-03E</v>
          </cell>
          <cell r="B17302" t="str">
            <v>ANEL DO BOTAO ROTATIVO PR</v>
          </cell>
          <cell r="C17302" t="str">
            <v>HALB</v>
          </cell>
          <cell r="D17302" t="str">
            <v>UN</v>
          </cell>
        </row>
        <row r="17303">
          <cell r="A17303" t="str">
            <v>0655-04</v>
          </cell>
          <cell r="B17303" t="str">
            <v>ANEL VEDACAO DRENO[C]</v>
          </cell>
          <cell r="C17303" t="str">
            <v>ROH</v>
          </cell>
          <cell r="D17303" t="str">
            <v>UN</v>
          </cell>
        </row>
        <row r="17304">
          <cell r="A17304" t="str">
            <v>0655-05</v>
          </cell>
          <cell r="B17304" t="str">
            <v>ANEL DO BOTAO ROTATIVO ROSA ESCURO</v>
          </cell>
          <cell r="C17304" t="str">
            <v>HALB</v>
          </cell>
          <cell r="D17304" t="str">
            <v>UN</v>
          </cell>
        </row>
        <row r="17305">
          <cell r="A17305" t="str">
            <v>0655-06</v>
          </cell>
          <cell r="B17305" t="str">
            <v>ANEL DO BOTAO ROTATIVO ROSA CLARO</v>
          </cell>
          <cell r="C17305" t="str">
            <v>HALB</v>
          </cell>
          <cell r="D17305" t="str">
            <v>UN</v>
          </cell>
        </row>
        <row r="17306">
          <cell r="A17306" t="str">
            <v>0655-07</v>
          </cell>
          <cell r="B17306" t="str">
            <v>ANEL DO BOTAO ROTATIVO BRANCO AZ</v>
          </cell>
          <cell r="C17306" t="str">
            <v>HALB</v>
          </cell>
          <cell r="D17306" t="str">
            <v>UN</v>
          </cell>
        </row>
        <row r="17307">
          <cell r="A17307" t="str">
            <v>0655-07E</v>
          </cell>
          <cell r="B17307" t="str">
            <v>ANEL DO BOTAO ROTATIVO BRANCO AZ</v>
          </cell>
          <cell r="C17307" t="str">
            <v>HALB</v>
          </cell>
          <cell r="D17307" t="str">
            <v>UN</v>
          </cell>
        </row>
        <row r="17308">
          <cell r="A17308" t="str">
            <v>0655-08</v>
          </cell>
          <cell r="B17308" t="str">
            <v>ANEL DO BOTAO ROTATIVO V-30 BR</v>
          </cell>
          <cell r="C17308" t="str">
            <v>HALB</v>
          </cell>
          <cell r="D17308" t="str">
            <v>UN</v>
          </cell>
        </row>
        <row r="17309">
          <cell r="A17309" t="str">
            <v>0655-08E</v>
          </cell>
          <cell r="B17309" t="str">
            <v>ANEL DO BOTAO ROTATIVO V-30 BR</v>
          </cell>
          <cell r="C17309" t="str">
            <v>HALB</v>
          </cell>
          <cell r="D17309" t="str">
            <v>UN</v>
          </cell>
        </row>
        <row r="17310">
          <cell r="A17310" t="str">
            <v>0655-09</v>
          </cell>
          <cell r="B17310" t="str">
            <v>SC ANEL BR+CHAVE+BOTAO L/D AZ ESCU[V-30]</v>
          </cell>
          <cell r="C17310" t="str">
            <v>HALB</v>
          </cell>
          <cell r="D17310" t="str">
            <v>UN</v>
          </cell>
        </row>
        <row r="17311">
          <cell r="A17311" t="str">
            <v>0655-09E</v>
          </cell>
          <cell r="B17311" t="str">
            <v>SC ANEL BR+CHAVE+BOTAO L/D AZ ESCU[V-30]</v>
          </cell>
          <cell r="C17311" t="str">
            <v>HALB</v>
          </cell>
          <cell r="D17311" t="str">
            <v>UN</v>
          </cell>
        </row>
        <row r="17312">
          <cell r="A17312" t="str">
            <v>0655-10</v>
          </cell>
          <cell r="B17312" t="str">
            <v>ANEL DO BOTAO ROTATIVO V-37-6P PR</v>
          </cell>
          <cell r="C17312" t="str">
            <v>HALB</v>
          </cell>
          <cell r="D17312" t="str">
            <v>UN</v>
          </cell>
        </row>
        <row r="17313">
          <cell r="A17313" t="str">
            <v>0655-10E</v>
          </cell>
          <cell r="B17313" t="str">
            <v>ANEL DO BOTAO ROTATIVO V-37-6P PR</v>
          </cell>
          <cell r="C17313" t="str">
            <v>HALB</v>
          </cell>
          <cell r="D17313" t="str">
            <v>UN</v>
          </cell>
        </row>
        <row r="17314">
          <cell r="A17314" t="str">
            <v>0655-11</v>
          </cell>
          <cell r="B17314" t="str">
            <v>SC ANEL PR+CHAVE+BOTAO L/D PR[V-30]</v>
          </cell>
          <cell r="C17314" t="str">
            <v>HALB</v>
          </cell>
          <cell r="D17314" t="str">
            <v>UN</v>
          </cell>
        </row>
        <row r="17315">
          <cell r="A17315" t="str">
            <v>0655-11E</v>
          </cell>
          <cell r="B17315" t="str">
            <v>SC ANEL PR+CHAVE+BOTAO L/D PR[V-30]</v>
          </cell>
          <cell r="C17315" t="str">
            <v>HALB</v>
          </cell>
          <cell r="D17315" t="str">
            <v>UN</v>
          </cell>
        </row>
        <row r="17316">
          <cell r="A17316" t="str">
            <v>0655-12</v>
          </cell>
          <cell r="B17316" t="str">
            <v>SC TAMPA DA CX DE LIGAÇAO PR+CHAVE</v>
          </cell>
          <cell r="C17316" t="str">
            <v>HALB</v>
          </cell>
          <cell r="D17316" t="str">
            <v>UN</v>
          </cell>
        </row>
        <row r="17317">
          <cell r="A17317" t="str">
            <v>0655-12E</v>
          </cell>
          <cell r="B17317" t="str">
            <v>SC TAMPA DA CX DE LIGAÇAO PR+CHAVE</v>
          </cell>
          <cell r="C17317" t="str">
            <v>HALB</v>
          </cell>
          <cell r="D17317" t="str">
            <v>UN</v>
          </cell>
        </row>
        <row r="17318">
          <cell r="A17318" t="str">
            <v>0655-13</v>
          </cell>
          <cell r="B17318" t="str">
            <v>SC CAIXA DE LIGAÇ PR+CABO PLUG+TRAVA FIO</v>
          </cell>
          <cell r="C17318" t="str">
            <v>HALB</v>
          </cell>
          <cell r="D17318" t="str">
            <v>UN</v>
          </cell>
        </row>
        <row r="17319">
          <cell r="A17319" t="str">
            <v>0655-13E</v>
          </cell>
          <cell r="B17319" t="str">
            <v>SC CAIXA DE LIGAÇ PR+CABO PLUG+TRAVA FIO</v>
          </cell>
          <cell r="C17319" t="str">
            <v>HALB</v>
          </cell>
          <cell r="D17319" t="str">
            <v>UN</v>
          </cell>
        </row>
        <row r="17320">
          <cell r="A17320" t="str">
            <v>0655-14</v>
          </cell>
          <cell r="B17320" t="str">
            <v>SC ANEL BR+CHAVE+BOTAO L/D AZ CLAR[V-30]</v>
          </cell>
          <cell r="C17320" t="str">
            <v>HALB</v>
          </cell>
          <cell r="D17320" t="str">
            <v>UN</v>
          </cell>
        </row>
        <row r="17321">
          <cell r="A17321" t="str">
            <v>0655-14E</v>
          </cell>
          <cell r="B17321" t="str">
            <v>SC ANEL BR+CHAVE+BOTAO L/D AZ CLAR[V-30]</v>
          </cell>
          <cell r="C17321" t="str">
            <v>HALB</v>
          </cell>
          <cell r="D17321" t="str">
            <v>UN</v>
          </cell>
        </row>
        <row r="17322">
          <cell r="A17322" t="str">
            <v>0655-15</v>
          </cell>
          <cell r="B17322" t="str">
            <v>SC TAMPA DA CX DE LIGAÇAO BR+CHAVE</v>
          </cell>
          <cell r="C17322" t="str">
            <v>HALB</v>
          </cell>
          <cell r="D17322" t="str">
            <v>UN</v>
          </cell>
        </row>
        <row r="17323">
          <cell r="A17323" t="str">
            <v>0655-15E</v>
          </cell>
          <cell r="B17323" t="str">
            <v>SC TAMPA DA CX DE LIGAÇAO BR+CHAVE</v>
          </cell>
          <cell r="C17323" t="str">
            <v>HALB</v>
          </cell>
          <cell r="D17323" t="str">
            <v>UN</v>
          </cell>
        </row>
        <row r="17324">
          <cell r="A17324" t="str">
            <v>0655-16</v>
          </cell>
          <cell r="B17324" t="str">
            <v>SC CAIXA DE LIGAÇ BR+CABO PLUG+TRAVA FIO</v>
          </cell>
          <cell r="C17324" t="str">
            <v>HALB</v>
          </cell>
          <cell r="D17324" t="str">
            <v>UN</v>
          </cell>
        </row>
        <row r="17325">
          <cell r="A17325" t="str">
            <v>0655-16E</v>
          </cell>
          <cell r="B17325" t="str">
            <v>SC CAIXA DE LIGAÇ BR+CABO PLUG+TRAVA FIO</v>
          </cell>
          <cell r="C17325" t="str">
            <v>HALB</v>
          </cell>
          <cell r="D17325" t="str">
            <v>UN</v>
          </cell>
        </row>
        <row r="17326">
          <cell r="A17326" t="str">
            <v>0655-17</v>
          </cell>
          <cell r="B17326" t="str">
            <v>SC ANEL ROSA+CHAVE+BOTAO L/D ROSA[V-30]</v>
          </cell>
          <cell r="C17326" t="str">
            <v>HALB</v>
          </cell>
          <cell r="D17326" t="str">
            <v>UN</v>
          </cell>
        </row>
        <row r="17327">
          <cell r="A17327" t="str">
            <v>0655-17E</v>
          </cell>
          <cell r="B17327" t="str">
            <v>SC ANEL ROSA+CHAVE+BOTAO L/D ROSA[V-30]</v>
          </cell>
          <cell r="C17327" t="str">
            <v>HALB</v>
          </cell>
          <cell r="D17327" t="str">
            <v>UN</v>
          </cell>
        </row>
        <row r="17328">
          <cell r="A17328" t="str">
            <v>0655-18</v>
          </cell>
          <cell r="B17328" t="str">
            <v>SC ANEL BR+CHAVE+BOTAO L/D ROSA[V-30]</v>
          </cell>
          <cell r="C17328" t="str">
            <v>HALB</v>
          </cell>
          <cell r="D17328" t="str">
            <v>UN</v>
          </cell>
        </row>
        <row r="17329">
          <cell r="A17329" t="str">
            <v>0655-18E</v>
          </cell>
          <cell r="B17329" t="str">
            <v>SC ANEL BR+CHAVE+BOTAO L/D ROSA[V-30]</v>
          </cell>
          <cell r="C17329" t="str">
            <v>HALB</v>
          </cell>
          <cell r="D17329" t="str">
            <v>UN</v>
          </cell>
        </row>
        <row r="17330">
          <cell r="A17330" t="str">
            <v>0655-19</v>
          </cell>
          <cell r="B17330" t="str">
            <v>SC CAIXA DE LIG PR+CB PLUG PCHATO+TRVFIO</v>
          </cell>
          <cell r="C17330" t="str">
            <v>HALB</v>
          </cell>
          <cell r="D17330" t="str">
            <v>UN</v>
          </cell>
        </row>
        <row r="17331">
          <cell r="A17331" t="str">
            <v>0655-19E</v>
          </cell>
          <cell r="B17331" t="str">
            <v>SC CAIXA DE LIG PR+CB PLUG PCHATO+TRVFIO</v>
          </cell>
          <cell r="C17331" t="str">
            <v>HALB</v>
          </cell>
          <cell r="D17331" t="str">
            <v>UN</v>
          </cell>
        </row>
        <row r="17332">
          <cell r="A17332" t="str">
            <v>0655-20</v>
          </cell>
          <cell r="B17332" t="str">
            <v>SC CAIXA DE LIG BR+CB PLUG PCHATO+TRVFIO</v>
          </cell>
          <cell r="C17332" t="str">
            <v>HALB</v>
          </cell>
          <cell r="D17332" t="str">
            <v>UN</v>
          </cell>
        </row>
        <row r="17333">
          <cell r="A17333" t="str">
            <v>0655-20E</v>
          </cell>
          <cell r="B17333" t="str">
            <v>SC CAIXA DE LIG BR+CB PLUG PCHATO+TRVFIO</v>
          </cell>
          <cell r="C17333" t="str">
            <v>HALB</v>
          </cell>
          <cell r="D17333" t="str">
            <v>UN</v>
          </cell>
        </row>
        <row r="17334">
          <cell r="A17334" t="str">
            <v>0655-21</v>
          </cell>
          <cell r="B17334" t="str">
            <v>SC ANEL BR+CHAVE+BOTAO L/D CINZA[V-30]</v>
          </cell>
          <cell r="C17334" t="str">
            <v>HALB</v>
          </cell>
          <cell r="D17334" t="str">
            <v>UN</v>
          </cell>
        </row>
        <row r="17335">
          <cell r="A17335" t="str">
            <v>0655-21E</v>
          </cell>
          <cell r="B17335" t="str">
            <v>SC ANEL BR+CHAVE+BOTAO L/D CINZA[V-30]</v>
          </cell>
          <cell r="C17335" t="str">
            <v>HALB</v>
          </cell>
          <cell r="D17335" t="str">
            <v>UN</v>
          </cell>
        </row>
        <row r="17336">
          <cell r="A17336" t="str">
            <v>0655-22</v>
          </cell>
          <cell r="B17336" t="str">
            <v>SC ANEL PR+CHAVE+BOTAO L/D AZ PETR[V-30]</v>
          </cell>
          <cell r="C17336" t="str">
            <v>HALB</v>
          </cell>
          <cell r="D17336" t="str">
            <v>UN</v>
          </cell>
        </row>
        <row r="17337">
          <cell r="A17337" t="str">
            <v>0655-22E</v>
          </cell>
          <cell r="B17337" t="str">
            <v>SC ANEL PR+CHAVE+BOTAO L/D AZ PETR[V-30]</v>
          </cell>
          <cell r="C17337" t="str">
            <v>HALB</v>
          </cell>
          <cell r="D17337" t="str">
            <v>UN</v>
          </cell>
        </row>
        <row r="17338">
          <cell r="A17338" t="str">
            <v>0655-23</v>
          </cell>
          <cell r="B17338" t="str">
            <v>SC CAIXA DE LIG BR+CB PLUG IRAM+TRAVAFIO</v>
          </cell>
          <cell r="C17338" t="str">
            <v>HALB</v>
          </cell>
          <cell r="D17338" t="str">
            <v>UN</v>
          </cell>
        </row>
        <row r="17339">
          <cell r="A17339" t="str">
            <v>0655-23E</v>
          </cell>
          <cell r="B17339" t="str">
            <v>SC CAIXA DE LIG BR+CB PLUG IRAM+TRAVAFIO</v>
          </cell>
          <cell r="C17339" t="str">
            <v>HALB</v>
          </cell>
          <cell r="D17339" t="str">
            <v>UN</v>
          </cell>
        </row>
        <row r="17340">
          <cell r="A17340" t="str">
            <v>0655-24</v>
          </cell>
          <cell r="B17340" t="str">
            <v>SC CAIXA DE LIG PR+CB PLUG (UAE)+TRV FIO</v>
          </cell>
          <cell r="C17340" t="str">
            <v>HALB</v>
          </cell>
          <cell r="D17340" t="str">
            <v>UN</v>
          </cell>
        </row>
        <row r="17341">
          <cell r="A17341" t="str">
            <v>0655-24E</v>
          </cell>
          <cell r="B17341" t="str">
            <v>SC CAIXA DE LIG PR+CB PLUG (UAE)+TRV FIO</v>
          </cell>
          <cell r="C17341" t="str">
            <v>HALB</v>
          </cell>
          <cell r="D17341" t="str">
            <v>UN</v>
          </cell>
        </row>
        <row r="17342">
          <cell r="A17342" t="str">
            <v>0655-25</v>
          </cell>
          <cell r="B17342" t="str">
            <v>SC CAIXA DE LIG PR+CB PLUG (VDE)+TRV FIO</v>
          </cell>
          <cell r="C17342" t="str">
            <v>HALB</v>
          </cell>
          <cell r="D17342" t="str">
            <v>UN</v>
          </cell>
        </row>
        <row r="17343">
          <cell r="A17343" t="str">
            <v>0655-25E</v>
          </cell>
          <cell r="B17343" t="str">
            <v>SC CAIXA DE LIG PR+CB PLUG (VDE)+TRV FIO</v>
          </cell>
          <cell r="C17343" t="str">
            <v>HALB</v>
          </cell>
          <cell r="D17343" t="str">
            <v>UN</v>
          </cell>
        </row>
        <row r="17344">
          <cell r="A17344" t="str">
            <v>0655-26</v>
          </cell>
          <cell r="B17344" t="str">
            <v>SC ANEL BR+CHAVE+BOTAO L/D AZ PETR[V-30]</v>
          </cell>
          <cell r="C17344" t="str">
            <v>HALB</v>
          </cell>
          <cell r="D17344" t="str">
            <v>UN</v>
          </cell>
        </row>
        <row r="17345">
          <cell r="A17345" t="str">
            <v>0655-26E</v>
          </cell>
          <cell r="B17345" t="str">
            <v>SC ANEL BR+CHAVE+BOTAO L/D AZ PETR[V-30]</v>
          </cell>
          <cell r="C17345" t="str">
            <v>HALB</v>
          </cell>
          <cell r="D17345" t="str">
            <v>UN</v>
          </cell>
        </row>
        <row r="17346">
          <cell r="A17346" t="str">
            <v>0655-27</v>
          </cell>
          <cell r="B17346" t="str">
            <v>SC CAIXA DE LIG PR+CB PLUG IRAM+TRV FIO</v>
          </cell>
          <cell r="C17346" t="str">
            <v>HALB</v>
          </cell>
          <cell r="D17346" t="str">
            <v>UN</v>
          </cell>
        </row>
        <row r="17347">
          <cell r="A17347" t="str">
            <v>0655-27E</v>
          </cell>
          <cell r="B17347" t="str">
            <v>SC CAIXA DE LIG PR+CB PLUG IRAM+TRV FIO</v>
          </cell>
          <cell r="C17347" t="str">
            <v>HALB</v>
          </cell>
          <cell r="D17347" t="str">
            <v>UN</v>
          </cell>
        </row>
        <row r="17348">
          <cell r="A17348" t="str">
            <v>0655-28</v>
          </cell>
          <cell r="B17348" t="str">
            <v>SC TAMPA CX DE LIG PR [VSP/VTX]+CHAVE</v>
          </cell>
          <cell r="C17348" t="str">
            <v>HALB</v>
          </cell>
          <cell r="D17348" t="str">
            <v>UN</v>
          </cell>
        </row>
        <row r="17349">
          <cell r="A17349" t="str">
            <v>0655-28E</v>
          </cell>
          <cell r="B17349" t="str">
            <v>SC TAMPA CX DE LIG PR [VSP/VTX]+CHAVE</v>
          </cell>
          <cell r="C17349" t="str">
            <v>HALB</v>
          </cell>
          <cell r="D17349" t="str">
            <v>UN</v>
          </cell>
        </row>
        <row r="17350">
          <cell r="A17350" t="str">
            <v>0655-29</v>
          </cell>
          <cell r="B17350" t="str">
            <v>ANEL DO BOTAO ROTATIVO V-30 CZ GRAFITE</v>
          </cell>
          <cell r="C17350" t="str">
            <v>HALB</v>
          </cell>
          <cell r="D17350" t="str">
            <v>UN</v>
          </cell>
        </row>
        <row r="17351">
          <cell r="A17351" t="str">
            <v>0655-30</v>
          </cell>
          <cell r="B17351" t="str">
            <v>SC ANEL CZ GRF+CHAVE+BOTAO L/D CZ[V-30]</v>
          </cell>
          <cell r="C17351" t="str">
            <v>HALB</v>
          </cell>
          <cell r="D17351" t="str">
            <v>UN</v>
          </cell>
        </row>
        <row r="17352">
          <cell r="A17352" t="str">
            <v>0655-31</v>
          </cell>
          <cell r="B17352" t="str">
            <v>VEDAÇÃO SILICONE ENTRADA DA BOMBA</v>
          </cell>
          <cell r="C17352" t="str">
            <v>ROH</v>
          </cell>
          <cell r="D17352" t="str">
            <v>UN</v>
          </cell>
        </row>
        <row r="17353">
          <cell r="A17353" t="str">
            <v>0655-32</v>
          </cell>
          <cell r="B17353" t="str">
            <v>ANEL DE VEDAÇÃO DO DRENO [C]</v>
          </cell>
          <cell r="C17353" t="str">
            <v>ROH</v>
          </cell>
          <cell r="D17353" t="str">
            <v>UN</v>
          </cell>
        </row>
        <row r="17354">
          <cell r="A17354" t="str">
            <v>0655-33</v>
          </cell>
          <cell r="B17354" t="str">
            <v>GAXETA CINZA PORTA 120L [FGB]</v>
          </cell>
          <cell r="C17354" t="str">
            <v>ROH</v>
          </cell>
          <cell r="D17354" t="str">
            <v>UN</v>
          </cell>
        </row>
        <row r="17355">
          <cell r="A17355" t="str">
            <v>0655-34</v>
          </cell>
          <cell r="B17355" t="str">
            <v>GAXETA CINZA PORTA 80L [FGB]</v>
          </cell>
          <cell r="C17355" t="str">
            <v>ROH</v>
          </cell>
          <cell r="D17355" t="str">
            <v>UN</v>
          </cell>
        </row>
        <row r="17356">
          <cell r="A17356" t="str">
            <v>0655-35</v>
          </cell>
          <cell r="B17356" t="str">
            <v>SC ANEL BR+CHAVE+BOTAO L/D AZ MET[V-30]</v>
          </cell>
          <cell r="C17356" t="str">
            <v>HALB</v>
          </cell>
          <cell r="D17356" t="str">
            <v>UN</v>
          </cell>
        </row>
        <row r="17357">
          <cell r="A17357" t="str">
            <v>0655-36</v>
          </cell>
          <cell r="B17357" t="str">
            <v>SC ANEL BR+CHAVE+BOTAO L/D AZ2390C[V-30]</v>
          </cell>
          <cell r="C17357" t="str">
            <v>HALB</v>
          </cell>
          <cell r="D17357" t="str">
            <v>UN</v>
          </cell>
        </row>
        <row r="17358">
          <cell r="A17358" t="str">
            <v>0655-37</v>
          </cell>
          <cell r="B17358" t="str">
            <v>VEDA SILICONE VERMELHO RESERV ÁGUA USADA</v>
          </cell>
          <cell r="C17358" t="str">
            <v>ROH</v>
          </cell>
          <cell r="D17358" t="str">
            <v>UN</v>
          </cell>
        </row>
        <row r="17359">
          <cell r="A17359" t="str">
            <v>0655-38</v>
          </cell>
          <cell r="B17359" t="str">
            <v>VEDAÇÃO SILICONE RESERVATÓRIO ÁGUA LIMPA</v>
          </cell>
          <cell r="C17359" t="str">
            <v>ROH</v>
          </cell>
          <cell r="D17359" t="str">
            <v>UN</v>
          </cell>
        </row>
        <row r="17360">
          <cell r="A17360" t="str">
            <v>0655-39</v>
          </cell>
          <cell r="B17360" t="str">
            <v>VEDAÇÃO EVA FIAÇÃO MOTOR</v>
          </cell>
          <cell r="C17360" t="str">
            <v>ROH</v>
          </cell>
          <cell r="D17360" t="str">
            <v>UN</v>
          </cell>
        </row>
        <row r="17361">
          <cell r="A17361" t="str">
            <v>0655-40</v>
          </cell>
          <cell r="B17361" t="str">
            <v>VEDAÇÃO SILICONE ENTRADA BOMBA D'ÁGUA</v>
          </cell>
          <cell r="C17361" t="str">
            <v>ROH</v>
          </cell>
          <cell r="D17361" t="str">
            <v>UN</v>
          </cell>
        </row>
        <row r="17362">
          <cell r="A17362" t="str">
            <v>0655-41</v>
          </cell>
          <cell r="B17362" t="str">
            <v>VEDAÇÃO SILICONE SAÍDA BOMBA D'ÁGUA</v>
          </cell>
          <cell r="C17362" t="str">
            <v>ROH</v>
          </cell>
          <cell r="D17362" t="str">
            <v>UN</v>
          </cell>
        </row>
        <row r="17363">
          <cell r="A17363" t="str">
            <v>0655-42</v>
          </cell>
          <cell r="B17363" t="str">
            <v>VEDAÇÃO SILICONE BICO SAÍDA ÁGUA LIMPA</v>
          </cell>
          <cell r="C17363" t="str">
            <v>ROH</v>
          </cell>
          <cell r="D17363" t="str">
            <v>UN</v>
          </cell>
        </row>
        <row r="17364">
          <cell r="A17364" t="str">
            <v>0655-43</v>
          </cell>
          <cell r="B17364" t="str">
            <v>VEDAÇÃO SILICONE BASE ENTRADA ÁGUA USADA</v>
          </cell>
          <cell r="C17364" t="str">
            <v>ROH</v>
          </cell>
          <cell r="D17364" t="str">
            <v>UN</v>
          </cell>
        </row>
        <row r="17365">
          <cell r="A17365" t="str">
            <v>0655-44</v>
          </cell>
          <cell r="B17365" t="str">
            <v>GAXETA CINZA PORTA 50L [FGB]</v>
          </cell>
          <cell r="C17365" t="str">
            <v>ROH</v>
          </cell>
          <cell r="D17365" t="str">
            <v>UN</v>
          </cell>
        </row>
        <row r="17366">
          <cell r="A17366" t="str">
            <v>0655-45</v>
          </cell>
          <cell r="B17366" t="str">
            <v>VEDAÇÃO SILICONE PRETO BOTÃO LG/DSL[EXP]</v>
          </cell>
          <cell r="C17366" t="str">
            <v>ROH</v>
          </cell>
          <cell r="D17366" t="str">
            <v>UN</v>
          </cell>
        </row>
        <row r="17367">
          <cell r="A17367" t="str">
            <v>0655-46</v>
          </cell>
          <cell r="B17367" t="str">
            <v>VEDAÇÃO SILIC PRETO TAMPA RSRVTÓRIO[EXP]</v>
          </cell>
          <cell r="C17367" t="str">
            <v>ROH</v>
          </cell>
          <cell r="D17367" t="str">
            <v>UN</v>
          </cell>
        </row>
        <row r="17368">
          <cell r="A17368" t="str">
            <v>0655-47</v>
          </cell>
          <cell r="B17368" t="str">
            <v>VEDAÇÃO SILICONE RESERVATÓRIO ÁGUA LIMPA</v>
          </cell>
          <cell r="C17368" t="str">
            <v>ROH</v>
          </cell>
          <cell r="D17368" t="str">
            <v>UN</v>
          </cell>
        </row>
        <row r="17369">
          <cell r="A17369" t="str">
            <v>0655-48</v>
          </cell>
          <cell r="B17369" t="str">
            <v>VEDAÇÃO SILICON PRETO RSRV ÁGUA USD[EXP]</v>
          </cell>
          <cell r="C17369" t="str">
            <v>ROH</v>
          </cell>
          <cell r="D17369" t="str">
            <v>UN</v>
          </cell>
        </row>
        <row r="17370">
          <cell r="A17370" t="str">
            <v>0655-49</v>
          </cell>
          <cell r="B17370" t="str">
            <v>VEDAÇÃO SILICONE FIAÇÃO MOTOR</v>
          </cell>
          <cell r="C17370" t="str">
            <v>ROH</v>
          </cell>
          <cell r="D17370" t="str">
            <v>UN</v>
          </cell>
        </row>
        <row r="17371">
          <cell r="A17371" t="str">
            <v>0655-50</v>
          </cell>
          <cell r="B17371" t="str">
            <v>VEDAÇÃO TAMPA PASSAGEM DE AR [EXP]</v>
          </cell>
          <cell r="C17371" t="str">
            <v>ROH</v>
          </cell>
          <cell r="D17371" t="str">
            <v>UN</v>
          </cell>
        </row>
        <row r="17372">
          <cell r="A17372" t="str">
            <v>0655-51</v>
          </cell>
          <cell r="B17372" t="str">
            <v>VED SILICON PRETO BOCAIS EXTRATORES[EXP]</v>
          </cell>
          <cell r="C17372" t="str">
            <v>ROH</v>
          </cell>
          <cell r="D17372" t="str">
            <v>UN</v>
          </cell>
        </row>
        <row r="17373">
          <cell r="A17373" t="str">
            <v>0655-52</v>
          </cell>
          <cell r="B17373" t="str">
            <v>VEDAÇ SILICON BICO SAÍDA ÁGUA LIMPA[EXP]</v>
          </cell>
          <cell r="C17373" t="str">
            <v>ROH</v>
          </cell>
          <cell r="D17373" t="str">
            <v>UN</v>
          </cell>
        </row>
        <row r="17374">
          <cell r="A17374" t="str">
            <v>0655-53</v>
          </cell>
          <cell r="B17374" t="str">
            <v>GAXETA PRETA PORTA 50L [FGB]</v>
          </cell>
          <cell r="C17374" t="str">
            <v>ROH</v>
          </cell>
          <cell r="D17374" t="str">
            <v>UN</v>
          </cell>
        </row>
        <row r="17375">
          <cell r="A17375" t="str">
            <v>0655-54</v>
          </cell>
          <cell r="B17375" t="str">
            <v>GAXETA PRETA PORTA 80L [FGB]</v>
          </cell>
          <cell r="C17375" t="str">
            <v>ROH</v>
          </cell>
          <cell r="D17375" t="str">
            <v>UN</v>
          </cell>
        </row>
        <row r="17376">
          <cell r="A17376" t="str">
            <v>0655-55</v>
          </cell>
          <cell r="B17376" t="str">
            <v>GAXETA PRETA PORTA 120L [FGB]</v>
          </cell>
          <cell r="C17376" t="str">
            <v>ROH</v>
          </cell>
          <cell r="D17376" t="str">
            <v>UN</v>
          </cell>
        </row>
        <row r="17377">
          <cell r="A17377" t="str">
            <v>0655-56</v>
          </cell>
          <cell r="B17377" t="str">
            <v>GAXETA CINZA PORTA 150L [FHZ]</v>
          </cell>
          <cell r="C17377" t="str">
            <v>ROH</v>
          </cell>
          <cell r="D17377" t="str">
            <v>UN</v>
          </cell>
        </row>
        <row r="17378">
          <cell r="A17378" t="str">
            <v>0655-57</v>
          </cell>
          <cell r="B17378" t="str">
            <v>GAXETA CINZA PORTA 320L [FHZ]</v>
          </cell>
          <cell r="C17378" t="str">
            <v>ROH</v>
          </cell>
          <cell r="D17378" t="str">
            <v>UN</v>
          </cell>
        </row>
        <row r="17379">
          <cell r="A17379" t="str">
            <v>0655-58</v>
          </cell>
          <cell r="B17379" t="str">
            <v>VEDAÇÃO DO MOTOR SILICONE PRETO [MCF]</v>
          </cell>
          <cell r="C17379" t="str">
            <v>ROH</v>
          </cell>
          <cell r="D17379" t="str">
            <v>UN</v>
          </cell>
        </row>
        <row r="17380">
          <cell r="A17380" t="str">
            <v>0655-59</v>
          </cell>
          <cell r="B17380" t="str">
            <v>VEDAÇÃO BICO SAÍDA DE VAPOR [C]</v>
          </cell>
          <cell r="C17380" t="str">
            <v>ROH</v>
          </cell>
          <cell r="D17380" t="str">
            <v>UN</v>
          </cell>
        </row>
        <row r="17381">
          <cell r="A17381" t="str">
            <v>0655-60</v>
          </cell>
          <cell r="B17381" t="str">
            <v>VEDAÇÃO BICO SAÍDA DE LEITE [MCE]</v>
          </cell>
          <cell r="C17381" t="str">
            <v>ROH</v>
          </cell>
          <cell r="D17381" t="str">
            <v>UN</v>
          </cell>
        </row>
        <row r="17382">
          <cell r="A17382" t="str">
            <v>0655-61</v>
          </cell>
          <cell r="B17382" t="str">
            <v>VEDAÇÃO SILICONE CINZA DA PORTA [AF]</v>
          </cell>
          <cell r="C17382" t="str">
            <v>ROH</v>
          </cell>
          <cell r="D17382" t="str">
            <v>UN</v>
          </cell>
        </row>
        <row r="17383">
          <cell r="A17383" t="str">
            <v>0655-62</v>
          </cell>
          <cell r="B17383" t="str">
            <v>VEDAÇÃO SILICONE CINZA PAINEL FRNTAL[AF]</v>
          </cell>
          <cell r="C17383" t="str">
            <v>ROH</v>
          </cell>
          <cell r="D17383" t="str">
            <v>UN</v>
          </cell>
        </row>
        <row r="17384">
          <cell r="A17384" t="str">
            <v>0656-01</v>
          </cell>
          <cell r="B17384" t="str">
            <v>BOTAO L/D ROTATIVO AZ</v>
          </cell>
          <cell r="C17384" t="str">
            <v>HALB</v>
          </cell>
          <cell r="D17384" t="str">
            <v>UN</v>
          </cell>
        </row>
        <row r="17385">
          <cell r="A17385" t="str">
            <v>0656-01E</v>
          </cell>
          <cell r="B17385" t="str">
            <v>BOTAO L/D ROTATIVO AZ</v>
          </cell>
          <cell r="C17385" t="str">
            <v>HALB</v>
          </cell>
          <cell r="D17385" t="str">
            <v>UN</v>
          </cell>
        </row>
        <row r="17386">
          <cell r="A17386" t="str">
            <v>0656-02</v>
          </cell>
          <cell r="B17386" t="str">
            <v>BOTAO L/D ROTATIVO V-30 CZ</v>
          </cell>
          <cell r="C17386" t="str">
            <v>HALB</v>
          </cell>
          <cell r="D17386" t="str">
            <v>UN</v>
          </cell>
        </row>
        <row r="17387">
          <cell r="A17387" t="str">
            <v>0656-02E</v>
          </cell>
          <cell r="B17387" t="str">
            <v>BOTAO L/D ROTATIVO V-30 CZ</v>
          </cell>
          <cell r="C17387" t="str">
            <v>HALB</v>
          </cell>
          <cell r="D17387" t="str">
            <v>UN</v>
          </cell>
        </row>
        <row r="17388">
          <cell r="A17388" t="str">
            <v>0656-03</v>
          </cell>
          <cell r="B17388" t="str">
            <v>BOTAO L/D ROTATIVO V-30 AZUL NOVO</v>
          </cell>
          <cell r="C17388" t="str">
            <v>HALB</v>
          </cell>
          <cell r="D17388" t="str">
            <v>UN</v>
          </cell>
        </row>
        <row r="17389">
          <cell r="A17389" t="str">
            <v>0656-03E</v>
          </cell>
          <cell r="B17389" t="str">
            <v>BOTAO L/D ROTATIVO V-30 AZUL NOVO</v>
          </cell>
          <cell r="C17389" t="str">
            <v>HALB</v>
          </cell>
          <cell r="D17389" t="str">
            <v>UN</v>
          </cell>
        </row>
        <row r="17390">
          <cell r="A17390" t="str">
            <v>0656-04</v>
          </cell>
          <cell r="B17390" t="str">
            <v>BOTAO L/D V-30 AZUL CLARO</v>
          </cell>
          <cell r="C17390" t="str">
            <v>HALB</v>
          </cell>
          <cell r="D17390" t="str">
            <v>UN</v>
          </cell>
        </row>
        <row r="17391">
          <cell r="A17391" t="str">
            <v>0656-04E</v>
          </cell>
          <cell r="B17391" t="str">
            <v>BOTAO L/D V-30 AZUL CLARO</v>
          </cell>
          <cell r="C17391" t="str">
            <v>HALB</v>
          </cell>
          <cell r="D17391" t="str">
            <v>UN</v>
          </cell>
        </row>
        <row r="17392">
          <cell r="A17392" t="str">
            <v>0656-05</v>
          </cell>
          <cell r="B17392" t="str">
            <v>BOTAO L/D ROTATIVO V-30 ROSA CLARO</v>
          </cell>
          <cell r="C17392" t="str">
            <v>HALB</v>
          </cell>
          <cell r="D17392" t="str">
            <v>UN</v>
          </cell>
        </row>
        <row r="17393">
          <cell r="A17393" t="str">
            <v>0656-06</v>
          </cell>
          <cell r="B17393" t="str">
            <v>BOTAO L/D ROTATIVO V-30 ROSA ESCURO 2</v>
          </cell>
          <cell r="C17393" t="str">
            <v>HALB</v>
          </cell>
          <cell r="D17393" t="str">
            <v>UN</v>
          </cell>
        </row>
        <row r="17394">
          <cell r="A17394" t="str">
            <v>0656-07</v>
          </cell>
          <cell r="B17394" t="str">
            <v>BOTAO L/D ROTATIVO V-30 PRETO</v>
          </cell>
          <cell r="C17394" t="str">
            <v>HALB</v>
          </cell>
          <cell r="D17394" t="str">
            <v>UN</v>
          </cell>
        </row>
        <row r="17395">
          <cell r="A17395" t="str">
            <v>0656-07E</v>
          </cell>
          <cell r="B17395" t="str">
            <v>BOTAO L/D ROTATIVO V-30 PRETO</v>
          </cell>
          <cell r="C17395" t="str">
            <v>HALB</v>
          </cell>
          <cell r="D17395" t="str">
            <v>UN</v>
          </cell>
        </row>
        <row r="17396">
          <cell r="A17396" t="str">
            <v>0656-08</v>
          </cell>
          <cell r="B17396" t="str">
            <v>BOTAO L/D ROTATIVO V-33/36 BRANCO</v>
          </cell>
          <cell r="C17396" t="str">
            <v>HALB</v>
          </cell>
          <cell r="D17396" t="str">
            <v>UN</v>
          </cell>
        </row>
        <row r="17397">
          <cell r="A17397" t="str">
            <v>0656-10</v>
          </cell>
          <cell r="B17397" t="str">
            <v>BOTAO L/D ROTATIVO V-39 AZUL</v>
          </cell>
          <cell r="C17397" t="str">
            <v>HALB</v>
          </cell>
          <cell r="D17397" t="str">
            <v>UN</v>
          </cell>
        </row>
        <row r="17398">
          <cell r="A17398" t="str">
            <v>0656-11</v>
          </cell>
          <cell r="B17398" t="str">
            <v>BOTAO L/D ROTATIVO  PRATA</v>
          </cell>
          <cell r="C17398" t="str">
            <v>HALB</v>
          </cell>
          <cell r="D17398" t="str">
            <v>UN</v>
          </cell>
        </row>
        <row r="17399">
          <cell r="A17399" t="str">
            <v>0656-11E</v>
          </cell>
          <cell r="B17399" t="str">
            <v>BOTAO L/D ROTATIVO  PRATA</v>
          </cell>
          <cell r="C17399" t="str">
            <v>HALB</v>
          </cell>
          <cell r="D17399" t="str">
            <v>UN</v>
          </cell>
        </row>
        <row r="17400">
          <cell r="A17400" t="str">
            <v>0656-12</v>
          </cell>
          <cell r="B17400" t="str">
            <v>BOTÃO L/D V-30 CINZA</v>
          </cell>
          <cell r="C17400" t="str">
            <v>HALB</v>
          </cell>
          <cell r="D17400" t="str">
            <v>UN</v>
          </cell>
        </row>
        <row r="17401">
          <cell r="A17401" t="str">
            <v>0656-12E</v>
          </cell>
          <cell r="B17401" t="str">
            <v>BOTÃO L/D V-30 CINZA</v>
          </cell>
          <cell r="C17401" t="str">
            <v>HALB</v>
          </cell>
          <cell r="D17401" t="str">
            <v>UN</v>
          </cell>
        </row>
        <row r="17402">
          <cell r="A17402" t="str">
            <v>0656-13</v>
          </cell>
          <cell r="B17402" t="str">
            <v>BOTAO L/D V-30 CINZA</v>
          </cell>
          <cell r="C17402" t="str">
            <v>HALB</v>
          </cell>
          <cell r="D17402" t="str">
            <v>UN</v>
          </cell>
        </row>
        <row r="17403">
          <cell r="A17403" t="str">
            <v>0656-13E</v>
          </cell>
          <cell r="B17403" t="str">
            <v>BOTAO L/D V-30 CINZA</v>
          </cell>
          <cell r="C17403" t="str">
            <v>HALB</v>
          </cell>
          <cell r="D17403" t="str">
            <v>UN</v>
          </cell>
        </row>
        <row r="17404">
          <cell r="A17404" t="str">
            <v>0656-14</v>
          </cell>
          <cell r="B17404" t="str">
            <v>BOTAO L/D ROTATIVO V-30 VERMELHO</v>
          </cell>
          <cell r="C17404" t="str">
            <v>HALB</v>
          </cell>
          <cell r="D17404" t="str">
            <v>UN</v>
          </cell>
        </row>
        <row r="17405">
          <cell r="A17405" t="str">
            <v>0656-14E</v>
          </cell>
          <cell r="B17405" t="str">
            <v>BOTAO L/D ROTATIVO V-30 VERMELHO</v>
          </cell>
          <cell r="C17405" t="str">
            <v>HALB</v>
          </cell>
          <cell r="D17405" t="str">
            <v>UN</v>
          </cell>
        </row>
        <row r="17406">
          <cell r="A17406" t="str">
            <v>0656-15</v>
          </cell>
          <cell r="B17406" t="str">
            <v>BOTAO L/D ROTATIVO V-30 AZUL PETROLEO</v>
          </cell>
          <cell r="C17406" t="str">
            <v>HALB</v>
          </cell>
          <cell r="D17406" t="str">
            <v>UN</v>
          </cell>
        </row>
        <row r="17407">
          <cell r="A17407" t="str">
            <v>0656-15E</v>
          </cell>
          <cell r="B17407" t="str">
            <v>BOTAO L/D ROTATIVO V-30 AZUL PETROLEO</v>
          </cell>
          <cell r="C17407" t="str">
            <v>HALB</v>
          </cell>
          <cell r="D17407" t="str">
            <v>UN</v>
          </cell>
        </row>
        <row r="17408">
          <cell r="A17408" t="str">
            <v>0656-16</v>
          </cell>
          <cell r="B17408" t="str">
            <v>BOTAO L/D ROTATIVO V-30 CZ GRAFITE</v>
          </cell>
          <cell r="C17408" t="str">
            <v>HALB</v>
          </cell>
          <cell r="D17408" t="str">
            <v>UN</v>
          </cell>
        </row>
        <row r="17409">
          <cell r="A17409" t="str">
            <v>0656-17</v>
          </cell>
          <cell r="B17409" t="str">
            <v>BOTAO L/D ROTATIVO V-30 AZUL METALIZADO</v>
          </cell>
          <cell r="C17409" t="str">
            <v>HALB</v>
          </cell>
          <cell r="D17409" t="str">
            <v>UN</v>
          </cell>
        </row>
        <row r="17410">
          <cell r="A17410" t="str">
            <v>0656-18</v>
          </cell>
          <cell r="B17410" t="str">
            <v>BOTAO L/D ROTATIVO V-30 AZUL 2390C</v>
          </cell>
          <cell r="C17410" t="str">
            <v>HALB</v>
          </cell>
          <cell r="D17410" t="str">
            <v>UN</v>
          </cell>
        </row>
        <row r="17411">
          <cell r="A17411" t="str">
            <v>0657-01</v>
          </cell>
          <cell r="B17411" t="str">
            <v>BASE VENTIL BR C/ PÉS</v>
          </cell>
          <cell r="C17411" t="str">
            <v>HALB</v>
          </cell>
          <cell r="D17411" t="str">
            <v>UN</v>
          </cell>
        </row>
        <row r="17412">
          <cell r="A17412" t="str">
            <v>0657-01E</v>
          </cell>
          <cell r="B17412" t="str">
            <v>BASE VENTIL BR C/ PÉS</v>
          </cell>
          <cell r="C17412" t="str">
            <v>HALB</v>
          </cell>
          <cell r="D17412" t="str">
            <v>UN</v>
          </cell>
        </row>
        <row r="17413">
          <cell r="A17413" t="str">
            <v>0657-04</v>
          </cell>
          <cell r="B17413" t="str">
            <v>BASE VENTIL ROSA CLARO C/PÉS +SACO[V-30]</v>
          </cell>
          <cell r="C17413" t="str">
            <v>HALB</v>
          </cell>
          <cell r="D17413" t="str">
            <v>UN</v>
          </cell>
        </row>
        <row r="17414">
          <cell r="A17414" t="str">
            <v>0657-04E</v>
          </cell>
          <cell r="B17414" t="str">
            <v>BASE VENTIL ROSA CLARO C/PÉS +SACO[V-30]</v>
          </cell>
          <cell r="C17414" t="str">
            <v>HALB</v>
          </cell>
          <cell r="D17414" t="str">
            <v>UN</v>
          </cell>
        </row>
        <row r="17415">
          <cell r="A17415" t="str">
            <v>0657-05</v>
          </cell>
          <cell r="B17415" t="str">
            <v>BASE MICA C-13</v>
          </cell>
          <cell r="C17415" t="str">
            <v>ROH</v>
          </cell>
          <cell r="D17415" t="str">
            <v>UN</v>
          </cell>
        </row>
        <row r="17416">
          <cell r="A17416" t="str">
            <v>0657-07</v>
          </cell>
          <cell r="B17416" t="str">
            <v>BASE VENTIL BRANCO C/ PÉS + SACO [V-30]</v>
          </cell>
          <cell r="C17416" t="str">
            <v>HALB</v>
          </cell>
          <cell r="D17416" t="str">
            <v>UN</v>
          </cell>
        </row>
        <row r="17417">
          <cell r="A17417" t="str">
            <v>0657-07E</v>
          </cell>
          <cell r="B17417" t="str">
            <v>BASE VENTIL BRANCO C/ PÉS + SACO [V-30]</v>
          </cell>
          <cell r="C17417" t="str">
            <v>HALB</v>
          </cell>
          <cell r="D17417" t="str">
            <v>UN</v>
          </cell>
        </row>
        <row r="17418">
          <cell r="A17418" t="str">
            <v>0657-08</v>
          </cell>
          <cell r="B17418" t="str">
            <v>BASE VENTIL V-30 PRETA C/PÉS +SACO</v>
          </cell>
          <cell r="C17418" t="str">
            <v>HALB</v>
          </cell>
          <cell r="D17418" t="str">
            <v>UN</v>
          </cell>
        </row>
        <row r="17419">
          <cell r="A17419" t="str">
            <v>0657-08E</v>
          </cell>
          <cell r="B17419" t="str">
            <v>BASE VENTIL V-37-6P PRETA C/PÉS +SACO</v>
          </cell>
          <cell r="C17419" t="str">
            <v>HALB</v>
          </cell>
          <cell r="D17419" t="str">
            <v>UN</v>
          </cell>
        </row>
        <row r="17420">
          <cell r="A17420" t="str">
            <v>0657-09</v>
          </cell>
          <cell r="B17420" t="str">
            <v>BASE VENT VSP-30-P CZ GRAFIT C/PÉS+SACO</v>
          </cell>
          <cell r="C17420" t="str">
            <v>HALB</v>
          </cell>
          <cell r="D17420" t="str">
            <v>UN</v>
          </cell>
        </row>
        <row r="17421">
          <cell r="A17421" t="str">
            <v>0658-01</v>
          </cell>
          <cell r="B17421" t="str">
            <v>HASTE DA BASE BRANCA</v>
          </cell>
          <cell r="C17421" t="str">
            <v>HALB</v>
          </cell>
          <cell r="D17421" t="str">
            <v>UN</v>
          </cell>
        </row>
        <row r="17422">
          <cell r="A17422" t="str">
            <v>0658-01E</v>
          </cell>
          <cell r="B17422" t="str">
            <v>HASTE DA BASE BRANCA</v>
          </cell>
          <cell r="C17422" t="str">
            <v>HALB</v>
          </cell>
          <cell r="D17422" t="str">
            <v>UN</v>
          </cell>
        </row>
        <row r="17423">
          <cell r="A17423" t="str">
            <v>0658-04E</v>
          </cell>
          <cell r="B17423" t="str">
            <v>HASTE DA BASE V-31 PR</v>
          </cell>
          <cell r="C17423" t="str">
            <v>HALB</v>
          </cell>
          <cell r="D17423" t="str">
            <v>UN</v>
          </cell>
        </row>
        <row r="17424">
          <cell r="A17424" t="str">
            <v>0658-05</v>
          </cell>
          <cell r="B17424" t="str">
            <v>HASTE DA BASE PRETA [V-40]</v>
          </cell>
          <cell r="C17424" t="str">
            <v>HALB</v>
          </cell>
          <cell r="D17424" t="str">
            <v>UN</v>
          </cell>
        </row>
        <row r="17425">
          <cell r="A17425" t="str">
            <v>0658-05E</v>
          </cell>
          <cell r="B17425" t="str">
            <v>HASTE DA BASE V-41 PR</v>
          </cell>
          <cell r="C17425" t="str">
            <v>HALB</v>
          </cell>
          <cell r="D17425" t="str">
            <v>UN</v>
          </cell>
        </row>
        <row r="17426">
          <cell r="A17426" t="str">
            <v>0658-08</v>
          </cell>
          <cell r="B17426" t="str">
            <v>HASTE DA BASE ROSA CLARO [V-30]</v>
          </cell>
          <cell r="C17426" t="str">
            <v>HALB</v>
          </cell>
          <cell r="D17426" t="str">
            <v>UN</v>
          </cell>
        </row>
        <row r="17427">
          <cell r="A17427" t="str">
            <v>0658-08E</v>
          </cell>
          <cell r="B17427" t="str">
            <v>HASTE DA BASE ROSA CLARO [V-30]</v>
          </cell>
          <cell r="C17427" t="str">
            <v>HALB</v>
          </cell>
          <cell r="D17427" t="str">
            <v>UN</v>
          </cell>
        </row>
        <row r="17428">
          <cell r="A17428" t="str">
            <v>0658-09</v>
          </cell>
          <cell r="B17428" t="str">
            <v>HASTE DA BASE V-32 PR</v>
          </cell>
          <cell r="C17428" t="str">
            <v>HALB</v>
          </cell>
          <cell r="D17428" t="str">
            <v>UN</v>
          </cell>
        </row>
        <row r="17429">
          <cell r="A17429" t="str">
            <v>0658-09E</v>
          </cell>
          <cell r="B17429" t="str">
            <v>HASTE DA BASE V-32 PR</v>
          </cell>
          <cell r="C17429" t="str">
            <v>HALB</v>
          </cell>
          <cell r="D17429" t="str">
            <v>UN</v>
          </cell>
        </row>
        <row r="17430">
          <cell r="A17430" t="str">
            <v>0658-12</v>
          </cell>
          <cell r="B17430" t="str">
            <v>HASTE DA BASE VT-30/40 PR</v>
          </cell>
          <cell r="C17430" t="str">
            <v>HALB</v>
          </cell>
          <cell r="D17430" t="str">
            <v>UN</v>
          </cell>
        </row>
        <row r="17431">
          <cell r="A17431" t="str">
            <v>0658-12E</v>
          </cell>
          <cell r="B17431" t="str">
            <v>HASTE DA BASE VT-30/40 PR</v>
          </cell>
          <cell r="C17431" t="str">
            <v>HALB</v>
          </cell>
          <cell r="D17431" t="str">
            <v>UN</v>
          </cell>
        </row>
        <row r="17432">
          <cell r="A17432" t="str">
            <v>0658-13</v>
          </cell>
          <cell r="B17432" t="str">
            <v>HASTE DA BASE VT-30/40 PR GRAVADA</v>
          </cell>
          <cell r="C17432" t="str">
            <v>HALB</v>
          </cell>
          <cell r="D17432" t="str">
            <v>UN</v>
          </cell>
        </row>
        <row r="17433">
          <cell r="A17433" t="str">
            <v>0658-14</v>
          </cell>
          <cell r="B17433" t="str">
            <v>HASTE DA BASE V-33/36 BR</v>
          </cell>
          <cell r="C17433" t="str">
            <v>HALB</v>
          </cell>
          <cell r="D17433" t="str">
            <v>UN</v>
          </cell>
        </row>
        <row r="17434">
          <cell r="A17434" t="str">
            <v>0658-14E</v>
          </cell>
          <cell r="B17434" t="str">
            <v>HASTE DA BASE V-33/36 BR</v>
          </cell>
          <cell r="C17434" t="str">
            <v>HALB</v>
          </cell>
          <cell r="D17434" t="str">
            <v>UN</v>
          </cell>
        </row>
        <row r="17435">
          <cell r="A17435" t="str">
            <v>0658-15</v>
          </cell>
          <cell r="B17435" t="str">
            <v>HASTE DA BASE BRANCA [V-40]</v>
          </cell>
          <cell r="C17435" t="str">
            <v>HALB</v>
          </cell>
          <cell r="D17435" t="str">
            <v>UN</v>
          </cell>
        </row>
        <row r="17436">
          <cell r="A17436" t="str">
            <v>0658-15E</v>
          </cell>
          <cell r="B17436" t="str">
            <v>HASTE DA BASE V-45/46/49 BR</v>
          </cell>
          <cell r="C17436" t="str">
            <v>HALB</v>
          </cell>
          <cell r="D17436" t="str">
            <v>UN</v>
          </cell>
        </row>
        <row r="17437">
          <cell r="A17437" t="str">
            <v>0658-16</v>
          </cell>
          <cell r="B17437" t="str">
            <v>HASTE DA BASE BRANCA [V-30]</v>
          </cell>
          <cell r="C17437" t="str">
            <v>HALB</v>
          </cell>
          <cell r="D17437" t="str">
            <v>UN</v>
          </cell>
        </row>
        <row r="17438">
          <cell r="A17438" t="str">
            <v>0658-16E</v>
          </cell>
          <cell r="B17438" t="str">
            <v>HASTE DA BASE BRANCA [V-30]</v>
          </cell>
          <cell r="C17438" t="str">
            <v>HALB</v>
          </cell>
          <cell r="D17438" t="str">
            <v>UN</v>
          </cell>
        </row>
        <row r="17439">
          <cell r="A17439" t="str">
            <v>0658-17</v>
          </cell>
          <cell r="B17439" t="str">
            <v>HASTE DA BASE VT-32/42 PR GRAVADA</v>
          </cell>
          <cell r="C17439" t="str">
            <v>HALB</v>
          </cell>
          <cell r="D17439" t="str">
            <v>UN</v>
          </cell>
        </row>
        <row r="17440">
          <cell r="A17440" t="str">
            <v>0658-18</v>
          </cell>
          <cell r="B17440" t="str">
            <v>HASTE DA BASE PRETA [V-30]</v>
          </cell>
          <cell r="C17440" t="str">
            <v>HALB</v>
          </cell>
          <cell r="D17440" t="str">
            <v>UN</v>
          </cell>
        </row>
        <row r="17441">
          <cell r="A17441" t="str">
            <v>0658-18E</v>
          </cell>
          <cell r="B17441" t="str">
            <v>HASTE DA BASE PRETA [V-30]</v>
          </cell>
          <cell r="C17441" t="str">
            <v>HALB</v>
          </cell>
          <cell r="D17441" t="str">
            <v>UN</v>
          </cell>
        </row>
        <row r="17442">
          <cell r="A17442" t="str">
            <v>0658-19</v>
          </cell>
          <cell r="B17442" t="str">
            <v>HASTE DA BASE VT-30/40 PR GRAV POLISHOP</v>
          </cell>
          <cell r="C17442" t="str">
            <v>HALB</v>
          </cell>
          <cell r="D17442" t="str">
            <v>UN</v>
          </cell>
        </row>
        <row r="17443">
          <cell r="A17443" t="str">
            <v>0658-20</v>
          </cell>
          <cell r="B17443" t="str">
            <v>HASTE DA BASE VT-32/42 PR GRAV FUN CLEAN</v>
          </cell>
          <cell r="C17443" t="str">
            <v>HALB</v>
          </cell>
          <cell r="D17443" t="str">
            <v>UN</v>
          </cell>
        </row>
        <row r="17444">
          <cell r="A17444" t="str">
            <v>0658-21</v>
          </cell>
          <cell r="B17444" t="str">
            <v>HASTE DA BASE NVT PRETO</v>
          </cell>
          <cell r="C17444" t="str">
            <v>HALB</v>
          </cell>
          <cell r="D17444" t="str">
            <v>UN</v>
          </cell>
        </row>
        <row r="17445">
          <cell r="A17445" t="str">
            <v>0658-21E</v>
          </cell>
          <cell r="B17445" t="str">
            <v>HASTE DA BASE NVT PRETO</v>
          </cell>
          <cell r="C17445" t="str">
            <v>HALB</v>
          </cell>
          <cell r="D17445" t="str">
            <v>UN</v>
          </cell>
        </row>
        <row r="17446">
          <cell r="A17446" t="str">
            <v>0658-22</v>
          </cell>
          <cell r="B17446" t="str">
            <v>HASTE DA BASE V-41 VERMELHO</v>
          </cell>
          <cell r="C17446" t="str">
            <v>HALB</v>
          </cell>
          <cell r="D17446" t="str">
            <v>UN</v>
          </cell>
        </row>
        <row r="17447">
          <cell r="A17447" t="str">
            <v>0658-22E</v>
          </cell>
          <cell r="B17447" t="str">
            <v>HASTE DA BASE V-41 VERMELHO</v>
          </cell>
          <cell r="C17447" t="str">
            <v>HALB</v>
          </cell>
          <cell r="D17447" t="str">
            <v>UN</v>
          </cell>
        </row>
        <row r="17448">
          <cell r="A17448" t="str">
            <v>0658-23</v>
          </cell>
          <cell r="B17448" t="str">
            <v>HASTE DA BASE V-32 VERMELHA</v>
          </cell>
          <cell r="C17448" t="str">
            <v>HALB</v>
          </cell>
          <cell r="D17448" t="str">
            <v>UN</v>
          </cell>
        </row>
        <row r="17449">
          <cell r="A17449" t="str">
            <v>0658-23E</v>
          </cell>
          <cell r="B17449" t="str">
            <v>HASTE DA BASE V-32 VERMELHA</v>
          </cell>
          <cell r="C17449" t="str">
            <v>HALB</v>
          </cell>
          <cell r="D17449" t="str">
            <v>UN</v>
          </cell>
        </row>
        <row r="17450">
          <cell r="A17450" t="str">
            <v>0658-24</v>
          </cell>
          <cell r="B17450" t="str">
            <v>HASTE VT-RP</v>
          </cell>
          <cell r="C17450" t="str">
            <v>HALB</v>
          </cell>
          <cell r="D17450" t="str">
            <v>UN</v>
          </cell>
        </row>
        <row r="17451">
          <cell r="A17451" t="str">
            <v>0658-25</v>
          </cell>
          <cell r="B17451" t="str">
            <v>HASTE METAL. TRAS.[BB]</v>
          </cell>
          <cell r="C17451" t="str">
            <v>ROH</v>
          </cell>
          <cell r="D17451" t="str">
            <v>UN</v>
          </cell>
        </row>
        <row r="17452">
          <cell r="A17452" t="str">
            <v>0658-26</v>
          </cell>
          <cell r="B17452" t="str">
            <v>HASTE METAL.ACO CROMADO 44CM[AP]</v>
          </cell>
          <cell r="C17452" t="str">
            <v>ROH</v>
          </cell>
          <cell r="D17452" t="str">
            <v>UN</v>
          </cell>
        </row>
        <row r="17453">
          <cell r="A17453" t="str">
            <v>0658-28</v>
          </cell>
          <cell r="B17453" t="str">
            <v>HASTE DA BASE VT-41-TM PR GRAVADA</v>
          </cell>
          <cell r="C17453" t="str">
            <v>HALB</v>
          </cell>
          <cell r="D17453" t="str">
            <v>UN</v>
          </cell>
        </row>
        <row r="17454">
          <cell r="A17454" t="str">
            <v>0658-29</v>
          </cell>
          <cell r="B17454" t="str">
            <v>HASTE RETRABALHADA VT-TM</v>
          </cell>
          <cell r="C17454" t="str">
            <v>HALB</v>
          </cell>
          <cell r="D17454" t="str">
            <v>UN</v>
          </cell>
        </row>
        <row r="17455">
          <cell r="A17455" t="str">
            <v>0658-30</v>
          </cell>
          <cell r="B17455" t="str">
            <v>HASTE METAL. PT 400MM[AP]</v>
          </cell>
          <cell r="C17455" t="str">
            <v>ROH</v>
          </cell>
          <cell r="D17455" t="str">
            <v>UN</v>
          </cell>
        </row>
        <row r="17456">
          <cell r="A17456" t="str">
            <v>0658-31</v>
          </cell>
          <cell r="B17456" t="str">
            <v>HASTE METAL.ACO CROMADO 46CM[AP]</v>
          </cell>
          <cell r="C17456" t="str">
            <v>ROH</v>
          </cell>
          <cell r="D17456" t="str">
            <v>UN</v>
          </cell>
        </row>
        <row r="17457">
          <cell r="A17457" t="str">
            <v>0658-32</v>
          </cell>
          <cell r="B17457" t="str">
            <v>HASTE METAL.ACO CROMADO 46CM[AP]</v>
          </cell>
          <cell r="C17457" t="str">
            <v>ROH</v>
          </cell>
          <cell r="D17457" t="str">
            <v>UN</v>
          </cell>
        </row>
        <row r="17458">
          <cell r="A17458" t="str">
            <v>0658-33</v>
          </cell>
          <cell r="B17458" t="str">
            <v>HASTE METÁLICA AÇO CROMADO 44,0CM [AP]</v>
          </cell>
          <cell r="C17458" t="str">
            <v>ROH</v>
          </cell>
          <cell r="D17458" t="str">
            <v>UN</v>
          </cell>
        </row>
        <row r="17459">
          <cell r="A17459" t="str">
            <v>0658-34</v>
          </cell>
          <cell r="B17459" t="str">
            <v>HASTE VENTIL [VT-40-NB] PR</v>
          </cell>
          <cell r="C17459" t="str">
            <v>HALB</v>
          </cell>
          <cell r="D17459" t="str">
            <v>UN</v>
          </cell>
        </row>
        <row r="17460">
          <cell r="A17460" t="str">
            <v>0658-34E</v>
          </cell>
          <cell r="B17460" t="str">
            <v>HASTE VENTIL [VT-40-NB] PR</v>
          </cell>
          <cell r="C17460" t="str">
            <v>HALB</v>
          </cell>
          <cell r="D17460" t="str">
            <v>UN</v>
          </cell>
        </row>
        <row r="17461">
          <cell r="A17461" t="str">
            <v>0658-35</v>
          </cell>
          <cell r="B17461" t="str">
            <v>HASTE VENTIL [VT-40-NB] PR GRAVADA</v>
          </cell>
          <cell r="C17461" t="str">
            <v>HALB</v>
          </cell>
          <cell r="D17461" t="str">
            <v>UN</v>
          </cell>
        </row>
        <row r="17462">
          <cell r="A17462" t="str">
            <v>0658-36</v>
          </cell>
          <cell r="B17462" t="str">
            <v>HASTE DA BASE CINZA GRAFITE [V-30]</v>
          </cell>
          <cell r="C17462" t="str">
            <v>HALB</v>
          </cell>
          <cell r="D17462" t="str">
            <v>UN</v>
          </cell>
        </row>
        <row r="17463">
          <cell r="A17463" t="str">
            <v>0658-40</v>
          </cell>
          <cell r="B17463" t="str">
            <v>HASTE RETRABALHADA [NVT-TM] VER02</v>
          </cell>
          <cell r="C17463" t="str">
            <v>HALB</v>
          </cell>
          <cell r="D17463" t="str">
            <v>UN</v>
          </cell>
        </row>
        <row r="17464">
          <cell r="A17464" t="str">
            <v>0658-41</v>
          </cell>
          <cell r="B17464" t="str">
            <v>HASTE DA BASE NVT GRAVADA [8P-NP]</v>
          </cell>
          <cell r="C17464" t="str">
            <v>HALB</v>
          </cell>
          <cell r="D17464" t="str">
            <v>UN</v>
          </cell>
        </row>
        <row r="17465">
          <cell r="A17465" t="str">
            <v>0658-42</v>
          </cell>
          <cell r="B17465" t="str">
            <v>HASTE DA BASE VT-41-TM PR GRAV [8P-NP]</v>
          </cell>
          <cell r="C17465" t="str">
            <v>HALB</v>
          </cell>
          <cell r="D17465" t="str">
            <v>UN</v>
          </cell>
        </row>
        <row r="17466">
          <cell r="A17466" t="str">
            <v>0658-43</v>
          </cell>
          <cell r="B17466" t="str">
            <v>COLUNA TRASEIRA METÁLICA [MG]</v>
          </cell>
          <cell r="C17466" t="str">
            <v>ROH</v>
          </cell>
          <cell r="D17466" t="str">
            <v>UN</v>
          </cell>
        </row>
        <row r="17467">
          <cell r="A17467" t="str">
            <v>0659-08</v>
          </cell>
          <cell r="B17467" t="str">
            <v>HASTE DA BASE V-30 ROSA ESCURO GRAVADA</v>
          </cell>
          <cell r="C17467" t="str">
            <v>HALB</v>
          </cell>
          <cell r="D17467" t="str">
            <v>UN</v>
          </cell>
        </row>
        <row r="17468">
          <cell r="A17468" t="str">
            <v>0659-09</v>
          </cell>
          <cell r="B17468" t="str">
            <v>HASTE TELESCÓPICA METÁLICA PARA SUPORTE</v>
          </cell>
          <cell r="C17468" t="str">
            <v>ROH</v>
          </cell>
          <cell r="D17468" t="str">
            <v>UN</v>
          </cell>
        </row>
        <row r="17469">
          <cell r="A17469" t="str">
            <v>0659-10</v>
          </cell>
          <cell r="B17469" t="str">
            <v>ANTENA TELESCOPICA BX-01</v>
          </cell>
          <cell r="C17469" t="str">
            <v>ROH</v>
          </cell>
          <cell r="D17469" t="str">
            <v>UN</v>
          </cell>
        </row>
        <row r="17470">
          <cell r="A17470" t="str">
            <v>0659-11</v>
          </cell>
          <cell r="B17470" t="str">
            <v>ANTENA TELESCOPICA BX-02/BX-03/BX-04</v>
          </cell>
          <cell r="C17470" t="str">
            <v>ROH</v>
          </cell>
          <cell r="D17470" t="str">
            <v>UN</v>
          </cell>
        </row>
        <row r="17471">
          <cell r="A17471" t="str">
            <v>0659-12</v>
          </cell>
          <cell r="B17471" t="str">
            <v>HASTE DA BASE V-30 ROSA CLARO GRAVADA</v>
          </cell>
          <cell r="C17471" t="str">
            <v>HALB</v>
          </cell>
          <cell r="D17471" t="str">
            <v>UN</v>
          </cell>
        </row>
        <row r="17472">
          <cell r="A17472" t="str">
            <v>0659-13</v>
          </cell>
          <cell r="B17472" t="str">
            <v>HASTE MET ALT. REG. TRAVAS PLAS.S CZ[VP]</v>
          </cell>
          <cell r="C17472" t="str">
            <v>ROH</v>
          </cell>
          <cell r="D17472" t="str">
            <v>UN</v>
          </cell>
        </row>
        <row r="17473">
          <cell r="A17473" t="str">
            <v>0659-14</v>
          </cell>
          <cell r="B17473" t="str">
            <v>HASTE METAL. PT 395 MM[CH]</v>
          </cell>
          <cell r="C17473" t="str">
            <v>ROH</v>
          </cell>
          <cell r="D17473" t="str">
            <v>UN</v>
          </cell>
        </row>
        <row r="17474">
          <cell r="A17474" t="str">
            <v>0659-15</v>
          </cell>
          <cell r="B17474" t="str">
            <v>HASTE METAL. PT 295MM[CH]</v>
          </cell>
          <cell r="C17474" t="str">
            <v>ROH</v>
          </cell>
          <cell r="D17474" t="str">
            <v>UN</v>
          </cell>
        </row>
        <row r="17475">
          <cell r="A17475" t="str">
            <v>0659-16</v>
          </cell>
          <cell r="B17475" t="str">
            <v>ANTENA HT-01</v>
          </cell>
          <cell r="C17475" t="str">
            <v>ROH</v>
          </cell>
          <cell r="D17475" t="str">
            <v>UN</v>
          </cell>
        </row>
        <row r="17476">
          <cell r="A17476" t="str">
            <v>0659-19</v>
          </cell>
          <cell r="B17476" t="str">
            <v>ANTENA AM MS-03B / MS-03/MS-03C</v>
          </cell>
          <cell r="C17476" t="str">
            <v>ROH</v>
          </cell>
          <cell r="D17476" t="str">
            <v>UN</v>
          </cell>
        </row>
        <row r="17477">
          <cell r="A17477" t="str">
            <v>0659-20</v>
          </cell>
          <cell r="B17477" t="str">
            <v>ANTENA FM MS-03B / MS-03/MS-03C</v>
          </cell>
          <cell r="C17477" t="str">
            <v>ROH</v>
          </cell>
          <cell r="D17477" t="str">
            <v>UN</v>
          </cell>
        </row>
        <row r="17478">
          <cell r="A17478" t="str">
            <v>0659-21</v>
          </cell>
          <cell r="B17478" t="str">
            <v>ANTENA RR-01</v>
          </cell>
          <cell r="C17478" t="str">
            <v>ROH</v>
          </cell>
          <cell r="D17478" t="str">
            <v>UN</v>
          </cell>
        </row>
        <row r="17479">
          <cell r="A17479" t="str">
            <v>0659-22</v>
          </cell>
          <cell r="B17479" t="str">
            <v>ANTENA HT-02/HT-05</v>
          </cell>
          <cell r="C17479" t="str">
            <v>ROH</v>
          </cell>
          <cell r="D17479" t="str">
            <v>UN</v>
          </cell>
        </row>
        <row r="17480">
          <cell r="A17480" t="str">
            <v>0659-24</v>
          </cell>
          <cell r="B17480" t="str">
            <v>ANTENA MS-04/MS-07</v>
          </cell>
          <cell r="C17480" t="str">
            <v>ROH</v>
          </cell>
          <cell r="D17480" t="str">
            <v>UN</v>
          </cell>
        </row>
        <row r="17481">
          <cell r="A17481" t="str">
            <v>0659-25</v>
          </cell>
          <cell r="B17481" t="str">
            <v>ANTENA TELESCOPICA BX-05</v>
          </cell>
          <cell r="C17481" t="str">
            <v>ROH</v>
          </cell>
          <cell r="D17481" t="str">
            <v>UN</v>
          </cell>
        </row>
        <row r="17482">
          <cell r="A17482" t="str">
            <v>0659-26</v>
          </cell>
          <cell r="B17482" t="str">
            <v>ANTENA MS-04 B</v>
          </cell>
          <cell r="C17482" t="str">
            <v>ROH</v>
          </cell>
          <cell r="D17482" t="str">
            <v>UN</v>
          </cell>
        </row>
        <row r="17483">
          <cell r="A17483" t="str">
            <v>0659-27</v>
          </cell>
          <cell r="B17483" t="str">
            <v>ANTENA TELESCOPICA BX-06/11/NBX-06/NBX11</v>
          </cell>
          <cell r="C17483" t="str">
            <v>ROH</v>
          </cell>
          <cell r="D17483" t="str">
            <v>UN</v>
          </cell>
        </row>
        <row r="17484">
          <cell r="A17484" t="str">
            <v>0659-28</v>
          </cell>
          <cell r="B17484" t="str">
            <v>ANTENA TELESCOPICA BX-07</v>
          </cell>
          <cell r="C17484" t="str">
            <v>ROH</v>
          </cell>
          <cell r="D17484" t="str">
            <v>UN</v>
          </cell>
        </row>
        <row r="17485">
          <cell r="A17485" t="str">
            <v>0659-29</v>
          </cell>
          <cell r="B17485" t="str">
            <v>ANTENA TELESCOPICA BX-08</v>
          </cell>
          <cell r="C17485" t="str">
            <v>ROH</v>
          </cell>
          <cell r="D17485" t="str">
            <v>UN</v>
          </cell>
        </row>
        <row r="17486">
          <cell r="A17486" t="str">
            <v>0659-31</v>
          </cell>
          <cell r="B17486" t="str">
            <v>ANTENA BX-10</v>
          </cell>
          <cell r="C17486" t="str">
            <v>ROH</v>
          </cell>
          <cell r="D17486" t="str">
            <v>UN</v>
          </cell>
        </row>
        <row r="17487">
          <cell r="A17487" t="str">
            <v>0659-32</v>
          </cell>
          <cell r="B17487" t="str">
            <v>ANTENA TELESCOPICA BX-09</v>
          </cell>
          <cell r="C17487" t="str">
            <v>ROH</v>
          </cell>
          <cell r="D17487" t="str">
            <v>UN</v>
          </cell>
        </row>
        <row r="17488">
          <cell r="A17488" t="str">
            <v>0659-33</v>
          </cell>
          <cell r="B17488" t="str">
            <v>HASTE DA BASE V-29 BR GRAVADA</v>
          </cell>
          <cell r="C17488" t="str">
            <v>HALB</v>
          </cell>
          <cell r="D17488" t="str">
            <v>UN</v>
          </cell>
        </row>
        <row r="17489">
          <cell r="A17489" t="str">
            <v>0659-34</v>
          </cell>
          <cell r="B17489" t="str">
            <v>ANTENA FM[CM]</v>
          </cell>
          <cell r="C17489" t="str">
            <v>ROH</v>
          </cell>
          <cell r="D17489" t="str">
            <v>UN</v>
          </cell>
        </row>
        <row r="17490">
          <cell r="A17490" t="str">
            <v>0659-35</v>
          </cell>
          <cell r="B17490" t="str">
            <v>ANTENA HT-04A/B</v>
          </cell>
          <cell r="C17490" t="str">
            <v>ROH</v>
          </cell>
          <cell r="D17490" t="str">
            <v>UN</v>
          </cell>
        </row>
        <row r="17491">
          <cell r="A17491" t="str">
            <v>0659-36</v>
          </cell>
          <cell r="B17491" t="str">
            <v>ANTENA RP-01/02</v>
          </cell>
          <cell r="C17491" t="str">
            <v>ROH</v>
          </cell>
          <cell r="D17491" t="str">
            <v>UN</v>
          </cell>
        </row>
        <row r="17492">
          <cell r="A17492" t="str">
            <v>0659-37</v>
          </cell>
          <cell r="B17492" t="str">
            <v>HASTE DA BASE V-30 BRANCO GRAVADA JEKARA</v>
          </cell>
          <cell r="C17492" t="str">
            <v>HALB</v>
          </cell>
          <cell r="D17492" t="str">
            <v>UN</v>
          </cell>
        </row>
        <row r="17493">
          <cell r="A17493" t="str">
            <v>0659-38</v>
          </cell>
          <cell r="B17493" t="str">
            <v>HASTE DA BASE V-30 BRANCO GRAV SAMMARCO</v>
          </cell>
          <cell r="C17493" t="str">
            <v>HALB</v>
          </cell>
          <cell r="D17493" t="str">
            <v>UN</v>
          </cell>
        </row>
        <row r="17494">
          <cell r="A17494" t="str">
            <v>0659-39</v>
          </cell>
          <cell r="B17494" t="str">
            <v>HASTE DA BASE V-30 BRANCO GRAVADA - PR</v>
          </cell>
          <cell r="C17494" t="str">
            <v>HALB</v>
          </cell>
          <cell r="D17494" t="str">
            <v>UN</v>
          </cell>
        </row>
        <row r="17495">
          <cell r="A17495" t="str">
            <v>0659-40</v>
          </cell>
          <cell r="B17495" t="str">
            <v>ANTENA FM MS-05/MS-05B</v>
          </cell>
          <cell r="C17495" t="str">
            <v>ROH</v>
          </cell>
          <cell r="D17495" t="str">
            <v>UN</v>
          </cell>
        </row>
        <row r="17496">
          <cell r="A17496" t="str">
            <v>0659-41</v>
          </cell>
          <cell r="B17496" t="str">
            <v>ANTENA AM MS-05/MS-05B</v>
          </cell>
          <cell r="C17496" t="str">
            <v>ROH</v>
          </cell>
          <cell r="D17496" t="str">
            <v>UN</v>
          </cell>
        </row>
        <row r="17497">
          <cell r="A17497" t="str">
            <v>0659-42</v>
          </cell>
          <cell r="B17497" t="str">
            <v>CB ANTENA CT 1VIA 1,50M</v>
          </cell>
          <cell r="C17497" t="str">
            <v>ROH</v>
          </cell>
          <cell r="D17497" t="str">
            <v>UN</v>
          </cell>
        </row>
        <row r="17498">
          <cell r="A17498" t="str">
            <v>0659-43</v>
          </cell>
          <cell r="B17498" t="str">
            <v>ANTENA METAL. RETRATIL 500MM</v>
          </cell>
          <cell r="C17498" t="str">
            <v>ROH</v>
          </cell>
          <cell r="D17498" t="str">
            <v>UN</v>
          </cell>
        </row>
        <row r="17499">
          <cell r="A17499" t="str">
            <v>0659-44</v>
          </cell>
          <cell r="B17499" t="str">
            <v>BASE DA ANTENA RP-03</v>
          </cell>
          <cell r="C17499" t="str">
            <v>ROH</v>
          </cell>
          <cell r="D17499" t="str">
            <v>UN</v>
          </cell>
        </row>
        <row r="17500">
          <cell r="A17500" t="str">
            <v>0659-45</v>
          </cell>
          <cell r="B17500" t="str">
            <v>ANTENA MS-08</v>
          </cell>
          <cell r="C17500" t="str">
            <v>ROH</v>
          </cell>
          <cell r="D17500" t="str">
            <v>UN</v>
          </cell>
        </row>
        <row r="17501">
          <cell r="A17501" t="str">
            <v>0659-46</v>
          </cell>
          <cell r="B17501" t="str">
            <v>BASE ANTENA MS-08</v>
          </cell>
          <cell r="C17501" t="str">
            <v>ROH</v>
          </cell>
          <cell r="D17501" t="str">
            <v>UN</v>
          </cell>
        </row>
        <row r="17502">
          <cell r="A17502" t="str">
            <v>0659-47</v>
          </cell>
          <cell r="B17502" t="str">
            <v>ANTENA BASE-CJ[BX]</v>
          </cell>
          <cell r="C17502" t="str">
            <v>ROH</v>
          </cell>
          <cell r="D17502" t="str">
            <v>UN</v>
          </cell>
        </row>
        <row r="17503">
          <cell r="A17503" t="str">
            <v>0659-49</v>
          </cell>
          <cell r="B17503" t="str">
            <v>HASTE DA BASE V-30 PRETA GRAVADA</v>
          </cell>
          <cell r="C17503" t="str">
            <v>HALB</v>
          </cell>
          <cell r="D17503" t="str">
            <v>UN</v>
          </cell>
        </row>
        <row r="17504">
          <cell r="A17504" t="str">
            <v>0659-50</v>
          </cell>
          <cell r="B17504" t="str">
            <v>ANTENA BX-16</v>
          </cell>
          <cell r="C17504" t="str">
            <v>ROH</v>
          </cell>
          <cell r="D17504" t="str">
            <v>UN</v>
          </cell>
        </row>
        <row r="17505">
          <cell r="A17505" t="str">
            <v>0659-51</v>
          </cell>
          <cell r="B17505" t="str">
            <v>BASEANTENA BX-16</v>
          </cell>
          <cell r="C17505" t="str">
            <v>ROH</v>
          </cell>
          <cell r="D17505" t="str">
            <v>UN</v>
          </cell>
        </row>
        <row r="17506">
          <cell r="A17506" t="str">
            <v>0659-52</v>
          </cell>
          <cell r="B17506" t="str">
            <v>HASTE DA BASE V-30 BRANCO GRAVADA CINZA</v>
          </cell>
          <cell r="C17506" t="str">
            <v>HALB</v>
          </cell>
          <cell r="D17506" t="str">
            <v>UN</v>
          </cell>
        </row>
        <row r="17507">
          <cell r="A17507" t="str">
            <v>0659-53</v>
          </cell>
          <cell r="B17507" t="str">
            <v>ANTENA BX-12</v>
          </cell>
          <cell r="C17507" t="str">
            <v>ROH</v>
          </cell>
          <cell r="D17507" t="str">
            <v>UN</v>
          </cell>
        </row>
        <row r="17508">
          <cell r="A17508" t="str">
            <v>0659-54</v>
          </cell>
          <cell r="B17508" t="str">
            <v>ANTENA METAL. RETRATIL 400MM</v>
          </cell>
          <cell r="C17508" t="str">
            <v>ROH</v>
          </cell>
          <cell r="D17508" t="str">
            <v>UN</v>
          </cell>
        </row>
        <row r="17509">
          <cell r="A17509" t="str">
            <v>0659-55</v>
          </cell>
          <cell r="B17509" t="str">
            <v>ANTENA COM BASE - CONJUNTO [MCO]</v>
          </cell>
          <cell r="C17509" t="str">
            <v>ROH</v>
          </cell>
          <cell r="D17509" t="str">
            <v>UN</v>
          </cell>
        </row>
        <row r="17510">
          <cell r="A17510" t="str">
            <v>0659-57</v>
          </cell>
          <cell r="B17510" t="str">
            <v>HASTE DA BASE V-30 BRANCO GRAVADA VERDE</v>
          </cell>
          <cell r="C17510" t="str">
            <v>HALB</v>
          </cell>
          <cell r="D17510" t="str">
            <v>UN</v>
          </cell>
        </row>
        <row r="17511">
          <cell r="A17511" t="str">
            <v>0659-58</v>
          </cell>
          <cell r="B17511" t="str">
            <v>ANTENA-CJ[CM]</v>
          </cell>
          <cell r="C17511" t="str">
            <v>ROH</v>
          </cell>
          <cell r="D17511" t="str">
            <v>UN</v>
          </cell>
        </row>
        <row r="17512">
          <cell r="A17512" t="str">
            <v>0659-59</v>
          </cell>
          <cell r="B17512" t="str">
            <v>ANTENA RECEPTORA MIC[CM]</v>
          </cell>
          <cell r="C17512" t="str">
            <v>ROH</v>
          </cell>
          <cell r="D17512" t="str">
            <v>UN</v>
          </cell>
        </row>
        <row r="17513">
          <cell r="A17513" t="str">
            <v>0659-61</v>
          </cell>
          <cell r="B17513" t="str">
            <v>ANTENA METAL. RETRATIL 490MM[CM]</v>
          </cell>
          <cell r="C17513" t="str">
            <v>ROH</v>
          </cell>
          <cell r="D17513" t="str">
            <v>UN</v>
          </cell>
        </row>
        <row r="17514">
          <cell r="A17514" t="str">
            <v>0659-62</v>
          </cell>
          <cell r="B17514" t="str">
            <v>SUP PLAS. PTANTENA[CM]</v>
          </cell>
          <cell r="C17514" t="str">
            <v>ROH</v>
          </cell>
          <cell r="D17514" t="str">
            <v>UN</v>
          </cell>
        </row>
        <row r="17515">
          <cell r="A17515" t="str">
            <v>0659-63</v>
          </cell>
          <cell r="B17515" t="str">
            <v>SUP PLAS. DRIVER[CM]</v>
          </cell>
          <cell r="C17515" t="str">
            <v>ROH</v>
          </cell>
          <cell r="D17515" t="str">
            <v>UN</v>
          </cell>
        </row>
        <row r="17516">
          <cell r="A17516" t="str">
            <v>0659-65</v>
          </cell>
          <cell r="B17516" t="str">
            <v>SUP METAL. CP SUP[HT]</v>
          </cell>
          <cell r="C17516" t="str">
            <v>ROH</v>
          </cell>
          <cell r="D17516" t="str">
            <v>UN</v>
          </cell>
        </row>
        <row r="17517">
          <cell r="A17517" t="str">
            <v>0659-66</v>
          </cell>
          <cell r="B17517" t="str">
            <v>ANTENA METAL. RETRATIL 350MM</v>
          </cell>
          <cell r="C17517" t="str">
            <v>ROH</v>
          </cell>
          <cell r="D17517" t="str">
            <v>UN</v>
          </cell>
        </row>
        <row r="17518">
          <cell r="A17518" t="str">
            <v>0659-67</v>
          </cell>
          <cell r="B17518" t="str">
            <v>ANTENA METAL. RETRATIL 630MM</v>
          </cell>
          <cell r="C17518" t="str">
            <v>ROH</v>
          </cell>
          <cell r="D17518" t="str">
            <v>UN</v>
          </cell>
        </row>
        <row r="17519">
          <cell r="A17519" t="str">
            <v>0659-68</v>
          </cell>
          <cell r="B17519" t="str">
            <v>ANTENA METAL. RETRATIL 345MM</v>
          </cell>
          <cell r="C17519" t="str">
            <v>ROH</v>
          </cell>
          <cell r="D17519" t="str">
            <v>UN</v>
          </cell>
        </row>
        <row r="17520">
          <cell r="A17520" t="str">
            <v>0659-69</v>
          </cell>
          <cell r="B17520" t="str">
            <v>HASTE METAL. PT SUP[CH]</v>
          </cell>
          <cell r="C17520" t="str">
            <v>ROH</v>
          </cell>
          <cell r="D17520" t="str">
            <v>UN</v>
          </cell>
        </row>
        <row r="17521">
          <cell r="A17521" t="str">
            <v>0659-70</v>
          </cell>
          <cell r="B17521" t="str">
            <v>HASTE METAL. PT INF.[CH]</v>
          </cell>
          <cell r="C17521" t="str">
            <v>ROH</v>
          </cell>
          <cell r="D17521" t="str">
            <v>UN</v>
          </cell>
        </row>
        <row r="17522">
          <cell r="A17522" t="str">
            <v>0659-71</v>
          </cell>
          <cell r="B17522" t="str">
            <v>SUP PLAS. DRIVER[CM]</v>
          </cell>
          <cell r="C17522" t="str">
            <v>ROH</v>
          </cell>
          <cell r="D17522" t="str">
            <v>UN</v>
          </cell>
        </row>
        <row r="17523">
          <cell r="A17523" t="str">
            <v>0659-74</v>
          </cell>
          <cell r="B17523" t="str">
            <v>ETIQ LOGO VT-40 PRATA GRAVADA [ESPANHOL]</v>
          </cell>
          <cell r="C17523" t="str">
            <v>HALB</v>
          </cell>
          <cell r="D17523" t="str">
            <v>UN</v>
          </cell>
        </row>
        <row r="17524">
          <cell r="A17524" t="str">
            <v>0659-75</v>
          </cell>
          <cell r="B17524" t="str">
            <v>GRADE DIANT VT-40 C/ETIQ GRAV[ESPANHOL]</v>
          </cell>
          <cell r="C17524" t="str">
            <v>HALB</v>
          </cell>
          <cell r="D17524" t="str">
            <v>UN</v>
          </cell>
        </row>
        <row r="17525">
          <cell r="A17525" t="str">
            <v>0659-76</v>
          </cell>
          <cell r="B17525" t="str">
            <v>HASTE METAL. ALT. REG.  PLAS.S PR[VP]</v>
          </cell>
          <cell r="C17525" t="str">
            <v>ROH</v>
          </cell>
          <cell r="D17525" t="str">
            <v>UN</v>
          </cell>
        </row>
        <row r="17526">
          <cell r="A17526" t="str">
            <v>0659-77</v>
          </cell>
          <cell r="B17526" t="str">
            <v>ANTENA METAL. RETRATIL 290MM</v>
          </cell>
          <cell r="C17526" t="str">
            <v>ROH</v>
          </cell>
          <cell r="D17526" t="str">
            <v>UN</v>
          </cell>
        </row>
        <row r="17527">
          <cell r="A17527" t="str">
            <v>0659-78</v>
          </cell>
          <cell r="B17527" t="str">
            <v>ANTENA METAL. RETRATIL 460MM</v>
          </cell>
          <cell r="C17527" t="str">
            <v>ROH</v>
          </cell>
          <cell r="D17527" t="str">
            <v>UN</v>
          </cell>
        </row>
        <row r="17528">
          <cell r="A17528" t="str">
            <v>0659-79</v>
          </cell>
          <cell r="B17528" t="str">
            <v>HASTE GUIAMESA METAL. INOX[MF]</v>
          </cell>
          <cell r="C17528" t="str">
            <v>ROH</v>
          </cell>
          <cell r="D17528" t="str">
            <v>UN</v>
          </cell>
        </row>
        <row r="17529">
          <cell r="A17529" t="str">
            <v>0659-80</v>
          </cell>
          <cell r="B17529" t="str">
            <v>HASTE F19,00 METAL. PT SUP[CH]</v>
          </cell>
          <cell r="C17529" t="str">
            <v>ROH</v>
          </cell>
          <cell r="D17529" t="str">
            <v>UN</v>
          </cell>
        </row>
        <row r="17530">
          <cell r="A17530" t="str">
            <v>0659-81</v>
          </cell>
          <cell r="B17530" t="str">
            <v>HASTE F19,00 METAL. PT INF.[CH]</v>
          </cell>
          <cell r="C17530" t="str">
            <v>ROH</v>
          </cell>
          <cell r="D17530" t="str">
            <v>UN</v>
          </cell>
        </row>
        <row r="17531">
          <cell r="A17531" t="str">
            <v>0659-82</v>
          </cell>
          <cell r="B17531" t="str">
            <v>ANTENA METAL. RETRATIL 570MM</v>
          </cell>
          <cell r="C17531" t="str">
            <v>ROH</v>
          </cell>
          <cell r="D17531" t="str">
            <v>UN</v>
          </cell>
        </row>
        <row r="17532">
          <cell r="A17532" t="str">
            <v>0659-83</v>
          </cell>
          <cell r="B17532" t="str">
            <v>HASTE DA BASE V-30 BRANCO GRAV AZ PETROL</v>
          </cell>
          <cell r="C17532" t="str">
            <v>HALB</v>
          </cell>
          <cell r="D17532" t="str">
            <v>UN</v>
          </cell>
        </row>
        <row r="17533">
          <cell r="A17533" t="str">
            <v>0659-84</v>
          </cell>
          <cell r="B17533" t="str">
            <v>HASTE DA BASE V-30 BRANCO GRAVADA CINZA</v>
          </cell>
          <cell r="C17533" t="str">
            <v>HALB</v>
          </cell>
          <cell r="D17533" t="str">
            <v>UN</v>
          </cell>
        </row>
        <row r="17534">
          <cell r="A17534" t="str">
            <v>0659-85</v>
          </cell>
          <cell r="B17534" t="str">
            <v>COBERTURA SUPERIOR PLÁSTI AZUL GRAV [VP]</v>
          </cell>
          <cell r="C17534" t="str">
            <v>ROH</v>
          </cell>
          <cell r="D17534" t="str">
            <v>UN</v>
          </cell>
        </row>
        <row r="17535">
          <cell r="A17535" t="str">
            <v>0659-86</v>
          </cell>
          <cell r="B17535" t="str">
            <v>COBERTURA TRASEIRA PLÁSTICA AZUL [VP]</v>
          </cell>
          <cell r="C17535" t="str">
            <v>ROH</v>
          </cell>
          <cell r="D17535" t="str">
            <v>UN</v>
          </cell>
        </row>
        <row r="17536">
          <cell r="A17536" t="str">
            <v>0659-87</v>
          </cell>
          <cell r="B17536" t="str">
            <v>HASTE DA BASE [VSP-30-P] CZ GRAFITE GRAV</v>
          </cell>
          <cell r="C17536" t="str">
            <v>HALB</v>
          </cell>
          <cell r="D17536" t="str">
            <v>UN</v>
          </cell>
        </row>
        <row r="17537">
          <cell r="A17537" t="str">
            <v>0659-88</v>
          </cell>
          <cell r="B17537" t="str">
            <v>HASTE DA BASE V-30 BRANCO GRAV AZ METAL</v>
          </cell>
          <cell r="C17537" t="str">
            <v>HALB</v>
          </cell>
          <cell r="D17537" t="str">
            <v>UN</v>
          </cell>
        </row>
        <row r="17538">
          <cell r="A17538" t="str">
            <v>0659-89</v>
          </cell>
          <cell r="B17538" t="str">
            <v>HASTE DA BASE V-30 BRANCO GRAV AZ 2390C</v>
          </cell>
          <cell r="C17538" t="str">
            <v>HALB</v>
          </cell>
          <cell r="D17538" t="str">
            <v>UN</v>
          </cell>
        </row>
        <row r="17539">
          <cell r="A17539" t="str">
            <v>0660-01</v>
          </cell>
          <cell r="B17539" t="str">
            <v>ELASTICO AMARELO Nº 18</v>
          </cell>
          <cell r="C17539" t="str">
            <v>ROH</v>
          </cell>
          <cell r="D17539" t="str">
            <v>KG</v>
          </cell>
        </row>
        <row r="17540">
          <cell r="A17540" t="str">
            <v>0660-03</v>
          </cell>
          <cell r="B17540" t="str">
            <v>ELASTICO AMARELO Nº 81 X 5MM</v>
          </cell>
          <cell r="C17540" t="str">
            <v>ROH</v>
          </cell>
          <cell r="D17540" t="str">
            <v>UN</v>
          </cell>
        </row>
        <row r="17541">
          <cell r="A17541" t="str">
            <v>0660-04</v>
          </cell>
          <cell r="B17541" t="str">
            <v>ELASTICO PARA MASCARA</v>
          </cell>
          <cell r="C17541" t="str">
            <v>ROH</v>
          </cell>
          <cell r="D17541" t="str">
            <v>M</v>
          </cell>
        </row>
        <row r="17542">
          <cell r="A17542" t="str">
            <v>0660-60</v>
          </cell>
          <cell r="B17542" t="str">
            <v>BASE VENTIL [VTX] PR C/PES + SACO</v>
          </cell>
          <cell r="C17542" t="str">
            <v>HALB</v>
          </cell>
          <cell r="D17542" t="str">
            <v>UN</v>
          </cell>
        </row>
        <row r="17543">
          <cell r="A17543" t="str">
            <v>0660-60E</v>
          </cell>
          <cell r="B17543" t="str">
            <v>BASE VENTIL [NVT] PR C/PES + SACO</v>
          </cell>
          <cell r="C17543" t="str">
            <v>HALB</v>
          </cell>
          <cell r="D17543" t="str">
            <v>UN</v>
          </cell>
        </row>
        <row r="17544">
          <cell r="A17544" t="str">
            <v>0660-61</v>
          </cell>
          <cell r="B17544" t="str">
            <v>BASE VENTIL [VT-40-NB] PR C/PES + SACO</v>
          </cell>
          <cell r="C17544" t="str">
            <v>HALB</v>
          </cell>
          <cell r="D17544" t="str">
            <v>UN</v>
          </cell>
        </row>
        <row r="17545">
          <cell r="A17545" t="str">
            <v>0660-61E</v>
          </cell>
          <cell r="B17545" t="str">
            <v>BASE VENTIL [VT-40-NB] PR C/PES + SACO</v>
          </cell>
          <cell r="C17545" t="str">
            <v>HALB</v>
          </cell>
          <cell r="D17545" t="str">
            <v>UN</v>
          </cell>
        </row>
        <row r="17546">
          <cell r="A17546" t="str">
            <v>0661-01</v>
          </cell>
          <cell r="B17546" t="str">
            <v>BASE VENTIL GRAVADA MASTER</v>
          </cell>
          <cell r="C17546" t="str">
            <v>HALB</v>
          </cell>
          <cell r="D17546" t="str">
            <v>UN</v>
          </cell>
        </row>
        <row r="17547">
          <cell r="A17547" t="str">
            <v>0661-02</v>
          </cell>
          <cell r="B17547" t="str">
            <v>BASE VENTIL BR GRAVADA MONDIAL</v>
          </cell>
          <cell r="C17547" t="str">
            <v>HALB</v>
          </cell>
          <cell r="D17547" t="str">
            <v>UN</v>
          </cell>
        </row>
        <row r="17548">
          <cell r="A17548" t="str">
            <v>0661-03</v>
          </cell>
          <cell r="B17548" t="str">
            <v>BASE VENTIL GRAVADA BLUE SKY</v>
          </cell>
          <cell r="C17548" t="str">
            <v>HALB</v>
          </cell>
          <cell r="D17548" t="str">
            <v>UN</v>
          </cell>
        </row>
        <row r="17549">
          <cell r="A17549" t="str">
            <v>0661-04</v>
          </cell>
          <cell r="B17549" t="str">
            <v>BASE VENTIL GRAVADA ULTRA</v>
          </cell>
          <cell r="C17549" t="str">
            <v>HALB</v>
          </cell>
          <cell r="D17549" t="str">
            <v>UN</v>
          </cell>
        </row>
        <row r="17550">
          <cell r="A17550" t="str">
            <v>0661-05</v>
          </cell>
          <cell r="B17550" t="str">
            <v>BASE VENTIL GRAVADA SENDAS</v>
          </cell>
          <cell r="C17550" t="str">
            <v>ROH</v>
          </cell>
          <cell r="D17550" t="str">
            <v>UN</v>
          </cell>
        </row>
        <row r="17551">
          <cell r="A17551" t="str">
            <v>0661-12</v>
          </cell>
          <cell r="B17551" t="str">
            <v>BASE VENTIL. V-31PR GRAVADA PREMIUM</v>
          </cell>
          <cell r="C17551" t="str">
            <v>HALB</v>
          </cell>
          <cell r="D17551" t="str">
            <v>UN</v>
          </cell>
        </row>
        <row r="17552">
          <cell r="A17552" t="str">
            <v>0661-14</v>
          </cell>
          <cell r="B17552" t="str">
            <v>BASE VENTIL V-40 PR C/ PES + SACO</v>
          </cell>
          <cell r="C17552" t="str">
            <v>HALB</v>
          </cell>
          <cell r="D17552" t="str">
            <v>UN</v>
          </cell>
        </row>
        <row r="17553">
          <cell r="A17553" t="str">
            <v>0661-14E</v>
          </cell>
          <cell r="B17553" t="str">
            <v>BASE VENTIL V-40 PR C/ PES + SACO</v>
          </cell>
          <cell r="C17553" t="str">
            <v>HALB</v>
          </cell>
          <cell r="D17553" t="str">
            <v>UN</v>
          </cell>
        </row>
        <row r="17554">
          <cell r="A17554" t="str">
            <v>0661-15</v>
          </cell>
          <cell r="B17554" t="str">
            <v>BASE VENTIL V-41 PR GRAVADA</v>
          </cell>
          <cell r="C17554" t="str">
            <v>HALB</v>
          </cell>
          <cell r="D17554" t="str">
            <v>UN</v>
          </cell>
        </row>
        <row r="17555">
          <cell r="A17555" t="str">
            <v>0661-22</v>
          </cell>
          <cell r="B17555" t="str">
            <v>BASE VENTIL V-30 ROSA CLARO GRAV MONDIAL</v>
          </cell>
          <cell r="C17555" t="str">
            <v>HALB</v>
          </cell>
          <cell r="D17555" t="str">
            <v>UN</v>
          </cell>
        </row>
        <row r="17556">
          <cell r="A17556" t="str">
            <v>0661-23</v>
          </cell>
          <cell r="B17556" t="str">
            <v>BASE VENTIL V-32 PR C/ PES + SACO</v>
          </cell>
          <cell r="C17556" t="str">
            <v>HALB</v>
          </cell>
          <cell r="D17556" t="str">
            <v>UN</v>
          </cell>
        </row>
        <row r="17557">
          <cell r="A17557" t="str">
            <v>0661-24</v>
          </cell>
          <cell r="B17557" t="str">
            <v>BASE VENTIL V-32 PR GRAVADA</v>
          </cell>
          <cell r="C17557" t="str">
            <v>HALB</v>
          </cell>
          <cell r="D17557" t="str">
            <v>UN</v>
          </cell>
        </row>
        <row r="17558">
          <cell r="A17558" t="str">
            <v>0661-26</v>
          </cell>
          <cell r="B17558" t="str">
            <v>BASE VENTIL V-30 BR AZ GRAVADA MASTER</v>
          </cell>
          <cell r="C17558" t="str">
            <v>HALB</v>
          </cell>
          <cell r="D17558" t="str">
            <v>UN</v>
          </cell>
        </row>
        <row r="17559">
          <cell r="A17559" t="str">
            <v>0661-32</v>
          </cell>
          <cell r="B17559" t="str">
            <v>BASE VENTIL V-45 BRANCO AZ C/ PES</v>
          </cell>
          <cell r="C17559" t="str">
            <v>HALB</v>
          </cell>
          <cell r="D17559" t="str">
            <v>UN</v>
          </cell>
        </row>
        <row r="17560">
          <cell r="A17560" t="str">
            <v>0661-33</v>
          </cell>
          <cell r="B17560" t="str">
            <v>BASE VENTIL V-45 BRANCO AZ GRAVADA</v>
          </cell>
          <cell r="C17560" t="str">
            <v>HALB</v>
          </cell>
          <cell r="D17560" t="str">
            <v>UN</v>
          </cell>
        </row>
        <row r="17561">
          <cell r="A17561" t="str">
            <v>0661-34</v>
          </cell>
          <cell r="B17561" t="str">
            <v>BASE VENTIL VT-30/40 PR C/ PES + SACO</v>
          </cell>
          <cell r="C17561" t="str">
            <v>HALB</v>
          </cell>
          <cell r="D17561" t="str">
            <v>UN</v>
          </cell>
        </row>
        <row r="17562">
          <cell r="A17562" t="str">
            <v>0661-34E</v>
          </cell>
          <cell r="B17562" t="str">
            <v>BASE VENTIL VT-30/40 PR C/ PES + SACO</v>
          </cell>
          <cell r="C17562" t="str">
            <v>HALB</v>
          </cell>
          <cell r="D17562" t="str">
            <v>UN</v>
          </cell>
        </row>
        <row r="17563">
          <cell r="A17563" t="str">
            <v>0661-35</v>
          </cell>
          <cell r="B17563" t="str">
            <v>BASE VENTIL. VT-30/40 PR GRAVADA</v>
          </cell>
          <cell r="C17563" t="str">
            <v>HALB</v>
          </cell>
          <cell r="D17563" t="str">
            <v>UN</v>
          </cell>
        </row>
        <row r="17564">
          <cell r="A17564" t="str">
            <v>0661-36</v>
          </cell>
          <cell r="B17564" t="str">
            <v>BASE VENTIL V-33/36 BR GRAVADA</v>
          </cell>
          <cell r="C17564" t="str">
            <v>HALB</v>
          </cell>
          <cell r="D17564" t="str">
            <v>UN</v>
          </cell>
        </row>
        <row r="17565">
          <cell r="A17565" t="str">
            <v>0661-37</v>
          </cell>
          <cell r="B17565" t="str">
            <v>BASE VENTIL V-46/49 BR GRAVADA</v>
          </cell>
          <cell r="C17565" t="str">
            <v>HALB</v>
          </cell>
          <cell r="D17565" t="str">
            <v>UN</v>
          </cell>
        </row>
        <row r="17566">
          <cell r="A17566" t="str">
            <v>0661-38</v>
          </cell>
          <cell r="B17566" t="str">
            <v>BASE VENTIL V-33 BR C/ PES + SACO</v>
          </cell>
          <cell r="C17566" t="str">
            <v>HALB</v>
          </cell>
          <cell r="D17566" t="str">
            <v>UN</v>
          </cell>
        </row>
        <row r="17567">
          <cell r="A17567" t="str">
            <v>0661-39</v>
          </cell>
          <cell r="B17567" t="str">
            <v>BASE VENTIL V-40 BR C/ PES + SACO</v>
          </cell>
          <cell r="C17567" t="str">
            <v>HALB</v>
          </cell>
          <cell r="D17567" t="str">
            <v>UN</v>
          </cell>
        </row>
        <row r="17568">
          <cell r="A17568" t="str">
            <v>0661-39E</v>
          </cell>
          <cell r="B17568" t="str">
            <v>BASE VENTIL V-40 BR C/ PES + SACO</v>
          </cell>
          <cell r="C17568" t="str">
            <v>HALB</v>
          </cell>
          <cell r="D17568" t="str">
            <v>UN</v>
          </cell>
        </row>
        <row r="17569">
          <cell r="A17569" t="str">
            <v>0661-40</v>
          </cell>
          <cell r="B17569" t="str">
            <v>BASE VENTIL V-29 BR GRAVADA MONDIAL</v>
          </cell>
          <cell r="C17569" t="str">
            <v>HALB</v>
          </cell>
          <cell r="D17569" t="str">
            <v>UN</v>
          </cell>
        </row>
        <row r="17570">
          <cell r="A17570" t="str">
            <v>0661-41</v>
          </cell>
          <cell r="B17570" t="str">
            <v>BASE VENTIL V-45 BR GRAVADA</v>
          </cell>
          <cell r="C17570" t="str">
            <v>HALB</v>
          </cell>
          <cell r="D17570" t="str">
            <v>UN</v>
          </cell>
        </row>
        <row r="17571">
          <cell r="A17571" t="str">
            <v>0661-42</v>
          </cell>
          <cell r="B17571" t="str">
            <v>BASE VENTIL V-30 BRANCO GRAVADA MASTER</v>
          </cell>
          <cell r="C17571" t="str">
            <v>HALB</v>
          </cell>
          <cell r="D17571" t="str">
            <v>UN</v>
          </cell>
        </row>
        <row r="17572">
          <cell r="A17572" t="str">
            <v>0661-43</v>
          </cell>
          <cell r="B17572" t="str">
            <v>BASE VENTIL V-30 BRANCO GRAVADA ULTRA</v>
          </cell>
          <cell r="C17572" t="str">
            <v>HALB</v>
          </cell>
          <cell r="D17572" t="str">
            <v>UN</v>
          </cell>
        </row>
        <row r="17573">
          <cell r="A17573" t="str">
            <v>0661-44</v>
          </cell>
          <cell r="B17573" t="str">
            <v>BASE VENTIL V-30 BR GRAVADA DURABRAND</v>
          </cell>
          <cell r="C17573" t="str">
            <v>HALB</v>
          </cell>
          <cell r="D17573" t="str">
            <v>UN</v>
          </cell>
        </row>
        <row r="17574">
          <cell r="A17574" t="str">
            <v>0661-45</v>
          </cell>
          <cell r="B17574" t="str">
            <v>BASE VENTIL V-30 BRANCO GRAVADA MONDIAL</v>
          </cell>
          <cell r="C17574" t="str">
            <v>HALB</v>
          </cell>
          <cell r="D17574" t="str">
            <v>UN</v>
          </cell>
        </row>
        <row r="17575">
          <cell r="A17575" t="str">
            <v>0661-46</v>
          </cell>
          <cell r="B17575" t="str">
            <v>BASE VENTIL V-30 BRANCO GRAVADA VENTAR</v>
          </cell>
          <cell r="C17575" t="str">
            <v>HALB</v>
          </cell>
          <cell r="D17575" t="str">
            <v>UN</v>
          </cell>
        </row>
        <row r="17576">
          <cell r="A17576" t="str">
            <v>0661-47</v>
          </cell>
          <cell r="B17576" t="str">
            <v>BASE VENTIL V-30 BRANCO GRAVADA NEX</v>
          </cell>
          <cell r="C17576" t="str">
            <v>HALB</v>
          </cell>
          <cell r="D17576" t="str">
            <v>UN</v>
          </cell>
        </row>
        <row r="17577">
          <cell r="A17577" t="str">
            <v>0661-48</v>
          </cell>
          <cell r="B17577" t="str">
            <v>BASE VENTIL V-30 BRANCO GRAVADA MK TECH</v>
          </cell>
          <cell r="C17577" t="str">
            <v>HALB</v>
          </cell>
          <cell r="D17577" t="str">
            <v>UN</v>
          </cell>
        </row>
        <row r="17578">
          <cell r="A17578" t="str">
            <v>0661-50</v>
          </cell>
          <cell r="B17578" t="str">
            <v>BASE VENTIL. V-39 VERDE GRAVADA</v>
          </cell>
          <cell r="C17578" t="str">
            <v>HALB</v>
          </cell>
          <cell r="D17578" t="str">
            <v>UN</v>
          </cell>
        </row>
        <row r="17579">
          <cell r="A17579" t="str">
            <v>0661-52</v>
          </cell>
          <cell r="B17579" t="str">
            <v>BASE VENTIL. V-35 BR GRAVADA</v>
          </cell>
          <cell r="C17579" t="str">
            <v>HALB</v>
          </cell>
          <cell r="D17579" t="str">
            <v>UN</v>
          </cell>
        </row>
        <row r="17580">
          <cell r="A17580" t="str">
            <v>0661-54</v>
          </cell>
          <cell r="B17580" t="str">
            <v>BASE VENTIL V-30 PRETA GRAVADA MONDIAL</v>
          </cell>
          <cell r="C17580" t="str">
            <v>HALB</v>
          </cell>
          <cell r="D17580" t="str">
            <v>UN</v>
          </cell>
        </row>
        <row r="17581">
          <cell r="A17581" t="str">
            <v>0661-55</v>
          </cell>
          <cell r="B17581" t="str">
            <v>BASE VENTIL V-30 BRANCO GRAV ULTRA CINZA</v>
          </cell>
          <cell r="C17581" t="str">
            <v>HALB</v>
          </cell>
          <cell r="D17581" t="str">
            <v>UN</v>
          </cell>
        </row>
        <row r="17582">
          <cell r="A17582" t="str">
            <v>0661-56</v>
          </cell>
          <cell r="B17582" t="str">
            <v>BASE VENTIL NV-41-6P PR GRAVADA MONDIAL</v>
          </cell>
          <cell r="C17582" t="str">
            <v>HALB</v>
          </cell>
          <cell r="D17582" t="str">
            <v>UN</v>
          </cell>
        </row>
        <row r="17583">
          <cell r="A17583" t="str">
            <v>0661-57</v>
          </cell>
          <cell r="B17583" t="str">
            <v>BASE VENTIL NV-32-6P PR GRAVADA MONDIAL</v>
          </cell>
          <cell r="C17583" t="str">
            <v>HALB</v>
          </cell>
          <cell r="D17583" t="str">
            <v>UN</v>
          </cell>
        </row>
        <row r="17584">
          <cell r="A17584" t="str">
            <v>0661-58</v>
          </cell>
          <cell r="B17584" t="str">
            <v>BASE VENTIL V-24 PR GRAVADA CLASSIC HOME</v>
          </cell>
          <cell r="C17584" t="str">
            <v>HALB</v>
          </cell>
          <cell r="D17584" t="str">
            <v>UN</v>
          </cell>
        </row>
        <row r="17585">
          <cell r="A17585" t="str">
            <v>0661-59</v>
          </cell>
          <cell r="B17585" t="str">
            <v>BASE VENTIL V-48 PR GRAVADA CLASSIC HOME</v>
          </cell>
          <cell r="C17585" t="str">
            <v>HALB</v>
          </cell>
          <cell r="D17585" t="str">
            <v>UN</v>
          </cell>
        </row>
        <row r="17586">
          <cell r="A17586" t="str">
            <v>0661-61</v>
          </cell>
          <cell r="B17586" t="str">
            <v>BASE VENTIL V-45 BR GRAVADA SMART FAN</v>
          </cell>
          <cell r="C17586" t="str">
            <v>HALB</v>
          </cell>
          <cell r="D17586" t="str">
            <v>UN</v>
          </cell>
        </row>
        <row r="17587">
          <cell r="A17587" t="str">
            <v>0661-62</v>
          </cell>
          <cell r="B17587" t="str">
            <v>BASE VENTIL V-49-6P BR GRAVADA MONDIAL</v>
          </cell>
          <cell r="C17587" t="str">
            <v>HALB</v>
          </cell>
          <cell r="D17587" t="str">
            <v>UN</v>
          </cell>
        </row>
        <row r="17588">
          <cell r="A17588" t="str">
            <v>0661-64</v>
          </cell>
          <cell r="B17588" t="str">
            <v>BASE VENTIL V-30 BRANCO GRAVADO CONFILAR</v>
          </cell>
          <cell r="C17588" t="str">
            <v>HALB</v>
          </cell>
          <cell r="D17588" t="str">
            <v>UN</v>
          </cell>
        </row>
        <row r="17589">
          <cell r="A17589" t="str">
            <v>0661-65</v>
          </cell>
          <cell r="B17589" t="str">
            <v>BASE VENTIL V-40 VERMELHO C/PES + SACO</v>
          </cell>
          <cell r="C17589" t="str">
            <v>HALB</v>
          </cell>
          <cell r="D17589" t="str">
            <v>UN</v>
          </cell>
        </row>
        <row r="17590">
          <cell r="A17590" t="str">
            <v>0661-66</v>
          </cell>
          <cell r="B17590" t="str">
            <v>BASE VENTIL V-73-6P VERM GRAVADA MONDIAL</v>
          </cell>
          <cell r="C17590" t="str">
            <v>HALB</v>
          </cell>
          <cell r="D17590" t="str">
            <v>UN</v>
          </cell>
        </row>
        <row r="17591">
          <cell r="A17591" t="str">
            <v>0661-67</v>
          </cell>
          <cell r="B17591" t="str">
            <v>BASE VENTIL V-74-6P VERM GRAVADA MONDIAL</v>
          </cell>
          <cell r="C17591" t="str">
            <v>HALB</v>
          </cell>
          <cell r="D17591" t="str">
            <v>UN</v>
          </cell>
        </row>
        <row r="17592">
          <cell r="A17592" t="str">
            <v>0661-68</v>
          </cell>
          <cell r="B17592" t="str">
            <v>BASE VENTIL V-32 VERMELHA C/PES + SACO</v>
          </cell>
          <cell r="C17592" t="str">
            <v>HALB</v>
          </cell>
          <cell r="D17592" t="str">
            <v>UN</v>
          </cell>
        </row>
        <row r="17593">
          <cell r="A17593" t="str">
            <v>0661-69</v>
          </cell>
          <cell r="B17593" t="str">
            <v>BASE VENTIL V-30 PR GRAVADA ULTRA</v>
          </cell>
          <cell r="C17593" t="str">
            <v>HALB</v>
          </cell>
          <cell r="D17593" t="str">
            <v>UN</v>
          </cell>
        </row>
        <row r="17594">
          <cell r="A17594" t="str">
            <v>0661-71</v>
          </cell>
          <cell r="B17594" t="str">
            <v>BASE VENTIL [VPS-30] PR GRAVADA POLISHOP</v>
          </cell>
          <cell r="C17594" t="str">
            <v>HALB</v>
          </cell>
          <cell r="D17594" t="str">
            <v>UN</v>
          </cell>
        </row>
        <row r="17595">
          <cell r="A17595" t="str">
            <v>0661-73</v>
          </cell>
          <cell r="B17595" t="str">
            <v>BASE VENTIL V-30 BR GRAV ULTRA AZ PETROL</v>
          </cell>
          <cell r="C17595" t="str">
            <v>HALB</v>
          </cell>
          <cell r="D17595" t="str">
            <v>UN</v>
          </cell>
        </row>
        <row r="17596">
          <cell r="A17596" t="str">
            <v>0661-74</v>
          </cell>
          <cell r="B17596" t="str">
            <v>BASE VENTIL V-30 BRANCO GRAV TOP HOUSE</v>
          </cell>
          <cell r="C17596" t="str">
            <v>HALB</v>
          </cell>
          <cell r="D17596" t="str">
            <v>UN</v>
          </cell>
        </row>
        <row r="17597">
          <cell r="A17597" t="str">
            <v>0661-75</v>
          </cell>
          <cell r="B17597" t="str">
            <v>BASE VENTIL V-40 BRANCO GRAVADA TOPHOUSE</v>
          </cell>
          <cell r="C17597" t="str">
            <v>HALB</v>
          </cell>
          <cell r="D17597" t="str">
            <v>UN</v>
          </cell>
        </row>
        <row r="17598">
          <cell r="A17598" t="str">
            <v>0661-76</v>
          </cell>
          <cell r="B17598" t="str">
            <v>BASE VENTIL VSP-30-P CINZA GRAFITE GRAV</v>
          </cell>
          <cell r="C17598" t="str">
            <v>HALB</v>
          </cell>
          <cell r="D17598" t="str">
            <v>UN</v>
          </cell>
        </row>
        <row r="17599">
          <cell r="A17599" t="str">
            <v>0661-77</v>
          </cell>
          <cell r="B17599" t="str">
            <v>BASE VENTIL V-30 PR GRAVADA MAXIS</v>
          </cell>
          <cell r="C17599" t="str">
            <v>HALB</v>
          </cell>
          <cell r="D17599" t="str">
            <v>UN</v>
          </cell>
        </row>
        <row r="17600">
          <cell r="A17600" t="str">
            <v>0661-78</v>
          </cell>
          <cell r="B17600" t="str">
            <v>BASE VENTIL [V-40-MX-B] PR GRAVADA MAXIS</v>
          </cell>
          <cell r="C17600" t="str">
            <v>HALB</v>
          </cell>
          <cell r="D17600" t="str">
            <v>UN</v>
          </cell>
        </row>
        <row r="17601">
          <cell r="A17601" t="str">
            <v>0661-79</v>
          </cell>
          <cell r="B17601" t="str">
            <v>BASE VENTIL [V-40-MX-W] BR GRAVADA MAXIS</v>
          </cell>
          <cell r="C17601" t="str">
            <v>HALB</v>
          </cell>
          <cell r="D17601" t="str">
            <v>UN</v>
          </cell>
        </row>
        <row r="17602">
          <cell r="A17602" t="str">
            <v>0661-80</v>
          </cell>
          <cell r="B17602" t="str">
            <v>BASE VENTIL V-30 BR GRAVADA MAXIS</v>
          </cell>
          <cell r="C17602" t="str">
            <v>HALB</v>
          </cell>
          <cell r="D17602" t="str">
            <v>UN</v>
          </cell>
        </row>
        <row r="17603">
          <cell r="A17603" t="str">
            <v>0661-81</v>
          </cell>
          <cell r="B17603" t="str">
            <v>BASE VENTIL V-30 BR GRAV ULTRA AZ 2390C</v>
          </cell>
          <cell r="C17603" t="str">
            <v>HALB</v>
          </cell>
          <cell r="D17603" t="str">
            <v>UN</v>
          </cell>
        </row>
        <row r="17604">
          <cell r="A17604" t="str">
            <v>0664-42</v>
          </cell>
          <cell r="B17604" t="str">
            <v>HELICE V-30 CINZA</v>
          </cell>
          <cell r="C17604" t="str">
            <v>HALB</v>
          </cell>
          <cell r="D17604" t="str">
            <v>UN</v>
          </cell>
        </row>
        <row r="17605">
          <cell r="A17605" t="str">
            <v>0670-01</v>
          </cell>
          <cell r="B17605" t="str">
            <v>CAFETEIRA C-03 127V/60Hz 14 XIC</v>
          </cell>
          <cell r="C17605" t="str">
            <v>HAWA</v>
          </cell>
          <cell r="D17605" t="str">
            <v>UN</v>
          </cell>
        </row>
        <row r="17606">
          <cell r="A17606" t="str">
            <v>0670-02</v>
          </cell>
          <cell r="B17606" t="str">
            <v>CAFETEIRA C-03 220V/60Hz 14 XIC</v>
          </cell>
          <cell r="C17606" t="str">
            <v>HAWA</v>
          </cell>
          <cell r="D17606" t="str">
            <v>UN</v>
          </cell>
        </row>
        <row r="17607">
          <cell r="A17607" t="str">
            <v>0675-01</v>
          </cell>
          <cell r="B17607" t="str">
            <v>ESCOVA SECADORA ES-10 127V/60Hz</v>
          </cell>
          <cell r="C17607" t="str">
            <v>HAWA</v>
          </cell>
          <cell r="D17607" t="str">
            <v>UN</v>
          </cell>
        </row>
        <row r="17608">
          <cell r="A17608" t="str">
            <v>0675-02</v>
          </cell>
          <cell r="B17608" t="str">
            <v>ESCOVA SECADORA ES-10 220V/60Hz</v>
          </cell>
          <cell r="C17608" t="str">
            <v>HAWA</v>
          </cell>
          <cell r="D17608" t="str">
            <v>UN</v>
          </cell>
        </row>
        <row r="17609">
          <cell r="A17609" t="str">
            <v>0685-01</v>
          </cell>
          <cell r="B17609" t="str">
            <v>CAIXA AMPLIFICADA CM-400 BIVOLT .</v>
          </cell>
          <cell r="C17609" t="str">
            <v>FERT</v>
          </cell>
          <cell r="D17609" t="str">
            <v>UN</v>
          </cell>
        </row>
        <row r="17610">
          <cell r="A17610" t="str">
            <v>0685-02</v>
          </cell>
          <cell r="B17610" t="str">
            <v>CAIXA AMPLIFICADA CM-400 BIVOLT .</v>
          </cell>
          <cell r="C17610" t="str">
            <v>FERT</v>
          </cell>
          <cell r="D17610" t="str">
            <v>UN</v>
          </cell>
        </row>
        <row r="17611">
          <cell r="A17611" t="str">
            <v>0685-03</v>
          </cell>
          <cell r="B17611" t="str">
            <v>CAIXA AMPLIFICADA CM-400 BIVOLT .</v>
          </cell>
          <cell r="C17611" t="str">
            <v>FERT</v>
          </cell>
          <cell r="D17611" t="str">
            <v>UN</v>
          </cell>
        </row>
        <row r="17612">
          <cell r="A17612" t="str">
            <v>0685-04</v>
          </cell>
          <cell r="B17612" t="str">
            <v>CAIXA AMPLIFICADA CM-400 BIVOLT</v>
          </cell>
          <cell r="C17612" t="str">
            <v>FERT</v>
          </cell>
          <cell r="D17612" t="str">
            <v>UN</v>
          </cell>
        </row>
        <row r="17613">
          <cell r="A17613" t="str">
            <v>0685-05</v>
          </cell>
          <cell r="B17613" t="str">
            <v>CAIXA AMPLIFICADA CM-400 BIVOLT</v>
          </cell>
          <cell r="C17613" t="str">
            <v>FERT</v>
          </cell>
          <cell r="D17613" t="str">
            <v>UN</v>
          </cell>
        </row>
        <row r="17614">
          <cell r="A17614" t="str">
            <v>0685-06</v>
          </cell>
          <cell r="B17614" t="str">
            <v>CAIXA AMPLIFICADA CM-400 BIVOLT</v>
          </cell>
          <cell r="C17614" t="str">
            <v>FERT</v>
          </cell>
          <cell r="D17614" t="str">
            <v>UN</v>
          </cell>
        </row>
        <row r="17615">
          <cell r="A17615" t="str">
            <v>0690-01</v>
          </cell>
          <cell r="B17615" t="str">
            <v>CAFETEIRA C-04 127V/60Hz 26 XIC</v>
          </cell>
          <cell r="C17615" t="str">
            <v>HAWA</v>
          </cell>
          <cell r="D17615" t="str">
            <v>UN</v>
          </cell>
        </row>
        <row r="17616">
          <cell r="A17616" t="str">
            <v>0690-02</v>
          </cell>
          <cell r="B17616" t="str">
            <v>CAFETEIRA C-04 220V/60Hz 26 XIC</v>
          </cell>
          <cell r="C17616" t="str">
            <v>HAWA</v>
          </cell>
          <cell r="D17616" t="str">
            <v>UN</v>
          </cell>
        </row>
        <row r="17617">
          <cell r="A17617" t="str">
            <v>0690-03</v>
          </cell>
          <cell r="B17617" t="str">
            <v>CAFETEIRA C-04 127V/60Hz 26 XIC</v>
          </cell>
          <cell r="C17617" t="str">
            <v>HAWA</v>
          </cell>
          <cell r="D17617" t="str">
            <v>UN</v>
          </cell>
        </row>
        <row r="17618">
          <cell r="A17618" t="str">
            <v>0690-04</v>
          </cell>
          <cell r="B17618" t="str">
            <v>CAFETEIRA C-04 220V/60Hz 26 XIC</v>
          </cell>
          <cell r="C17618" t="str">
            <v>HAWA</v>
          </cell>
          <cell r="D17618" t="str">
            <v>UN</v>
          </cell>
        </row>
        <row r="17619">
          <cell r="A17619" t="str">
            <v>0690-10</v>
          </cell>
          <cell r="B17619" t="str">
            <v>PLACA DISPLAY MONTADA NBX-13/BX-20</v>
          </cell>
          <cell r="C17619" t="str">
            <v>ROH</v>
          </cell>
          <cell r="D17619" t="str">
            <v>UN</v>
          </cell>
        </row>
        <row r="17620">
          <cell r="A17620" t="str">
            <v>0690-11</v>
          </cell>
          <cell r="B17620" t="str">
            <v>PLACA AUXILIAR DA FONTE MONTADA</v>
          </cell>
          <cell r="C17620" t="str">
            <v>ROH</v>
          </cell>
          <cell r="D17620" t="str">
            <v>UN</v>
          </cell>
        </row>
        <row r="17621">
          <cell r="A17621" t="str">
            <v>0695-01</v>
          </cell>
          <cell r="B17621" t="str">
            <v>ESCOVA SECADORA ES-11 127V/60Hz</v>
          </cell>
          <cell r="C17621" t="str">
            <v>HAWA</v>
          </cell>
          <cell r="D17621" t="str">
            <v>UN</v>
          </cell>
        </row>
        <row r="17622">
          <cell r="A17622" t="str">
            <v>0695-02</v>
          </cell>
          <cell r="B17622" t="str">
            <v>ESCOVA SECADORA ES-11 220V/60Hz</v>
          </cell>
          <cell r="C17622" t="str">
            <v>HAWA</v>
          </cell>
          <cell r="D17622" t="str">
            <v>UN</v>
          </cell>
        </row>
        <row r="17623">
          <cell r="A17623" t="str">
            <v>070101-0001-01</v>
          </cell>
          <cell r="B17623" t="str">
            <v>ANEL EVA PRETO 75X65X2.0MM A-AD</v>
          </cell>
          <cell r="C17623" t="str">
            <v>ROH</v>
          </cell>
          <cell r="D17623" t="str">
            <v>UN</v>
          </cell>
        </row>
        <row r="17624">
          <cell r="A17624" t="str">
            <v>070101-0002-01</v>
          </cell>
          <cell r="B17624" t="str">
            <v>ANEL EVA PRETO 75X2.0MM A-AD</v>
          </cell>
          <cell r="C17624" t="str">
            <v>ROH</v>
          </cell>
          <cell r="D17624" t="str">
            <v>UN</v>
          </cell>
        </row>
        <row r="17625">
          <cell r="A17625" t="str">
            <v>0706-01</v>
          </cell>
          <cell r="B17625" t="str">
            <v>ARRUELA PLÁSTICA POSIÇÃO TUBO</v>
          </cell>
          <cell r="C17625" t="str">
            <v>ROH</v>
          </cell>
          <cell r="D17625" t="str">
            <v>UN</v>
          </cell>
        </row>
        <row r="17626">
          <cell r="A17626" t="str">
            <v>0706-02</v>
          </cell>
          <cell r="B17626" t="str">
            <v>ARRUELAPLAS. L-90</v>
          </cell>
          <cell r="C17626" t="str">
            <v>ROH</v>
          </cell>
          <cell r="D17626" t="str">
            <v>UN</v>
          </cell>
        </row>
        <row r="17627">
          <cell r="A17627" t="str">
            <v>0706-03</v>
          </cell>
          <cell r="B17627" t="str">
            <v>ARRUELAPRESSAO FSM-01</v>
          </cell>
          <cell r="C17627" t="str">
            <v>ROH</v>
          </cell>
          <cell r="D17627" t="str">
            <v>UN</v>
          </cell>
        </row>
        <row r="17628">
          <cell r="A17628" t="str">
            <v>0706-04</v>
          </cell>
          <cell r="B17628" t="str">
            <v>ARRUELA FSM-01</v>
          </cell>
          <cell r="C17628" t="str">
            <v>ROH</v>
          </cell>
          <cell r="D17628" t="str">
            <v>UN</v>
          </cell>
        </row>
        <row r="17629">
          <cell r="A17629" t="str">
            <v>0706-07</v>
          </cell>
          <cell r="B17629" t="str">
            <v>ARRUELA FIXACAO PROTECAO DISCO FSC-01</v>
          </cell>
          <cell r="C17629" t="str">
            <v>ROH</v>
          </cell>
          <cell r="D17629" t="str">
            <v>UN</v>
          </cell>
        </row>
        <row r="17630">
          <cell r="A17630" t="str">
            <v>0706-08</v>
          </cell>
          <cell r="B17630" t="str">
            <v>ARRUELAPRESSAOENGR. FSC-01</v>
          </cell>
          <cell r="C17630" t="str">
            <v>ROH</v>
          </cell>
          <cell r="D17630" t="str">
            <v>UN</v>
          </cell>
        </row>
        <row r="17631">
          <cell r="A17631" t="str">
            <v>0706-09</v>
          </cell>
          <cell r="B17631" t="str">
            <v>ARRUELA FIXACAO TAMBOR FPL-01</v>
          </cell>
          <cell r="C17631" t="str">
            <v>ROH</v>
          </cell>
          <cell r="D17631" t="str">
            <v>UN</v>
          </cell>
        </row>
        <row r="17632">
          <cell r="A17632" t="str">
            <v>0706-11</v>
          </cell>
          <cell r="B17632" t="str">
            <v>ARRUELAPRESSAO FES-01</v>
          </cell>
          <cell r="C17632" t="str">
            <v>ROH</v>
          </cell>
          <cell r="D17632" t="str">
            <v>UN</v>
          </cell>
        </row>
        <row r="17633">
          <cell r="A17633" t="str">
            <v>0706-12</v>
          </cell>
          <cell r="B17633" t="str">
            <v>ARRUELA QUADRADA CA-53/55</v>
          </cell>
          <cell r="C17633" t="str">
            <v>ROH</v>
          </cell>
          <cell r="D17633" t="str">
            <v>UN</v>
          </cell>
        </row>
        <row r="17634">
          <cell r="A17634" t="str">
            <v>0706-13</v>
          </cell>
          <cell r="B17634" t="str">
            <v>ARRUELACHA3 VELOC.S CA-53/55</v>
          </cell>
          <cell r="C17634" t="str">
            <v>ROH</v>
          </cell>
          <cell r="D17634" t="str">
            <v>UN</v>
          </cell>
        </row>
        <row r="17635">
          <cell r="A17635" t="str">
            <v>0706-15</v>
          </cell>
          <cell r="B17635" t="str">
            <v>ARRUELA QUADRADA MP-04</v>
          </cell>
          <cell r="C17635" t="str">
            <v>ROH</v>
          </cell>
          <cell r="D17635" t="str">
            <v>UN</v>
          </cell>
        </row>
        <row r="17636">
          <cell r="A17636" t="str">
            <v>0706-16</v>
          </cell>
          <cell r="B17636" t="str">
            <v>ARRUELA ACO SUPFACA MP-04</v>
          </cell>
          <cell r="C17636" t="str">
            <v>ROH</v>
          </cell>
          <cell r="D17636" t="str">
            <v>UN</v>
          </cell>
        </row>
        <row r="17637">
          <cell r="A17637" t="str">
            <v>0706-17</v>
          </cell>
          <cell r="B17637" t="str">
            <v>ARRUELA FENOLITE SUPFACA MP-04</v>
          </cell>
          <cell r="C17637" t="str">
            <v>ROH</v>
          </cell>
          <cell r="D17637" t="str">
            <v>UN</v>
          </cell>
        </row>
        <row r="17638">
          <cell r="A17638" t="str">
            <v>0706-18</v>
          </cell>
          <cell r="B17638" t="str">
            <v>ARRUELAFACA LIQUI. MP-04</v>
          </cell>
          <cell r="C17638" t="str">
            <v>ROH</v>
          </cell>
          <cell r="D17638" t="str">
            <v>UN</v>
          </cell>
        </row>
        <row r="17639">
          <cell r="A17639" t="str">
            <v>0706-19</v>
          </cell>
          <cell r="B17639" t="str">
            <v>ARRUELA SUP DAS ENGRENAGENS MP-04</v>
          </cell>
          <cell r="C17639" t="str">
            <v>ROH</v>
          </cell>
          <cell r="D17639" t="str">
            <v>UN</v>
          </cell>
        </row>
        <row r="17640">
          <cell r="A17640" t="str">
            <v>0706-20</v>
          </cell>
          <cell r="B17640" t="str">
            <v>ARRUELAENGR. MAIOR MP-04</v>
          </cell>
          <cell r="C17640" t="str">
            <v>ROH</v>
          </cell>
          <cell r="D17640" t="str">
            <v>UN</v>
          </cell>
        </row>
        <row r="17641">
          <cell r="A17641" t="str">
            <v>0706-21</v>
          </cell>
          <cell r="B17641" t="str">
            <v>ARRUELA FENOLITE ARRASTADOR MP-04</v>
          </cell>
          <cell r="C17641" t="str">
            <v>ROH</v>
          </cell>
          <cell r="D17641" t="str">
            <v>UN</v>
          </cell>
        </row>
        <row r="17642">
          <cell r="A17642" t="str">
            <v>0706-22</v>
          </cell>
          <cell r="B17642" t="str">
            <v>ARRUELA ACO ARRASTADOR MP-04</v>
          </cell>
          <cell r="C17642" t="str">
            <v>ROH</v>
          </cell>
          <cell r="D17642" t="str">
            <v>UN</v>
          </cell>
        </row>
        <row r="17643">
          <cell r="A17643" t="str">
            <v>0706-24</v>
          </cell>
          <cell r="B17643" t="str">
            <v>JUNTA METAL.VEDACAO[A]</v>
          </cell>
          <cell r="C17643" t="str">
            <v>ROH</v>
          </cell>
          <cell r="D17643" t="str">
            <v>UN</v>
          </cell>
        </row>
        <row r="17644">
          <cell r="A17644" t="str">
            <v>0706-25</v>
          </cell>
          <cell r="B17644" t="str">
            <v>ARRUELA FENOLITE RP-01/02</v>
          </cell>
          <cell r="C17644" t="str">
            <v>ROH</v>
          </cell>
          <cell r="D17644" t="str">
            <v>UN</v>
          </cell>
        </row>
        <row r="17645">
          <cell r="A17645" t="str">
            <v>0706-26</v>
          </cell>
          <cell r="B17645" t="str">
            <v>ARRUELA METAL.FIXACAO DISCO[FSC]</v>
          </cell>
          <cell r="C17645" t="str">
            <v>ROH</v>
          </cell>
          <cell r="D17645" t="str">
            <v>UN</v>
          </cell>
        </row>
        <row r="17646">
          <cell r="A17646" t="str">
            <v>0706-27</v>
          </cell>
          <cell r="B17646" t="str">
            <v>ARRUELA METAL.FIXACAO DISCO[FSC]</v>
          </cell>
          <cell r="C17646" t="str">
            <v>ROH</v>
          </cell>
          <cell r="D17646" t="str">
            <v>UN</v>
          </cell>
        </row>
        <row r="17647">
          <cell r="A17647" t="str">
            <v>0706-28</v>
          </cell>
          <cell r="B17647" t="str">
            <v>ANELRETENCAO METAL. 6MM</v>
          </cell>
          <cell r="C17647" t="str">
            <v>ROH</v>
          </cell>
          <cell r="D17647" t="str">
            <v>UN</v>
          </cell>
        </row>
        <row r="17648">
          <cell r="A17648" t="str">
            <v>0706-29</v>
          </cell>
          <cell r="B17648" t="str">
            <v>ARRUELA TRAVA DENTADA METÁLCA PRETA[FSC]</v>
          </cell>
          <cell r="C17648" t="str">
            <v>ROH</v>
          </cell>
          <cell r="D17648" t="str">
            <v>UN</v>
          </cell>
        </row>
        <row r="17649">
          <cell r="A17649" t="str">
            <v>0706-30</v>
          </cell>
          <cell r="B17649" t="str">
            <v>ARRUELA METÁLICA FIXAÇÃO DO DISCO [FSC]</v>
          </cell>
          <cell r="C17649" t="str">
            <v>ROH</v>
          </cell>
          <cell r="D17649" t="str">
            <v>UN</v>
          </cell>
        </row>
        <row r="17650">
          <cell r="A17650" t="str">
            <v>0707-01</v>
          </cell>
          <cell r="B17650" t="str">
            <v>BORBOLETA FRANCESA BR 1/4</v>
          </cell>
          <cell r="C17650" t="str">
            <v>ROH</v>
          </cell>
          <cell r="D17650" t="str">
            <v>UN</v>
          </cell>
        </row>
        <row r="17651">
          <cell r="A17651" t="str">
            <v>0708-01</v>
          </cell>
          <cell r="B17651" t="str">
            <v>SUPORTE BASE TUBO MESA C/ PÉS</v>
          </cell>
          <cell r="C17651" t="str">
            <v>ROH</v>
          </cell>
          <cell r="D17651" t="str">
            <v>UN</v>
          </cell>
        </row>
        <row r="17652">
          <cell r="A17652" t="str">
            <v>0708-02</v>
          </cell>
          <cell r="B17652" t="str">
            <v>TUBO DE ALUMÍNIO DA ALÇA 120MM [PG]</v>
          </cell>
          <cell r="C17652" t="str">
            <v>ROH</v>
          </cell>
          <cell r="D17652" t="str">
            <v>UN</v>
          </cell>
        </row>
        <row r="17653">
          <cell r="A17653" t="str">
            <v>0708-03</v>
          </cell>
          <cell r="B17653" t="str">
            <v>ALCA PLAS. PT[PG]</v>
          </cell>
          <cell r="C17653" t="str">
            <v>ROH</v>
          </cell>
          <cell r="D17653" t="str">
            <v>UN</v>
          </cell>
        </row>
        <row r="17654">
          <cell r="A17654" t="str">
            <v>0708-04</v>
          </cell>
          <cell r="B17654" t="str">
            <v>TUBO DE AÇO INOX DA ALÇA 120MM [PG]</v>
          </cell>
          <cell r="C17654" t="str">
            <v>ROH</v>
          </cell>
          <cell r="D17654" t="str">
            <v>UN</v>
          </cell>
        </row>
        <row r="17655">
          <cell r="A17655" t="str">
            <v>0709-01</v>
          </cell>
          <cell r="B17655" t="str">
            <v>PE DE PLASTICO TURBO MESA</v>
          </cell>
          <cell r="C17655" t="str">
            <v>ROH</v>
          </cell>
          <cell r="D17655" t="str">
            <v>UN</v>
          </cell>
        </row>
        <row r="17656">
          <cell r="A17656" t="str">
            <v>0709-02</v>
          </cell>
          <cell r="B17656" t="str">
            <v>PE PLAS. PT[FR]</v>
          </cell>
          <cell r="C17656" t="str">
            <v>ROH</v>
          </cell>
          <cell r="D17656" t="str">
            <v>UN</v>
          </cell>
        </row>
        <row r="17657">
          <cell r="A17657" t="str">
            <v>0710-03</v>
          </cell>
          <cell r="B17657" t="str">
            <v>CAIXA DE LIGACAO PRETO</v>
          </cell>
          <cell r="C17657" t="str">
            <v>HALB</v>
          </cell>
          <cell r="D17657" t="str">
            <v>UN</v>
          </cell>
        </row>
        <row r="17658">
          <cell r="A17658" t="str">
            <v>0710-03A</v>
          </cell>
          <cell r="B17658" t="str">
            <v>CAIXA DE LIGACAO PRETO (MOLDE 2)</v>
          </cell>
          <cell r="C17658" t="str">
            <v>HALB</v>
          </cell>
          <cell r="D17658" t="str">
            <v>UN</v>
          </cell>
        </row>
        <row r="17659">
          <cell r="A17659" t="str">
            <v>0710-03B</v>
          </cell>
          <cell r="B17659" t="str">
            <v>CAIXA DE LIGACAO PRETO (MOLDE 3)</v>
          </cell>
          <cell r="C17659" t="str">
            <v>HALB</v>
          </cell>
          <cell r="D17659" t="str">
            <v>UN</v>
          </cell>
        </row>
        <row r="17660">
          <cell r="A17660" t="str">
            <v>0710-04</v>
          </cell>
          <cell r="B17660" t="str">
            <v>CX. CAPAC. CT-01</v>
          </cell>
          <cell r="C17660" t="str">
            <v>ROH</v>
          </cell>
          <cell r="D17660" t="str">
            <v>UN</v>
          </cell>
        </row>
        <row r="17661">
          <cell r="A17661" t="str">
            <v>0710-06</v>
          </cell>
          <cell r="B17661" t="str">
            <v>CAIXA DE LIGACAO BR</v>
          </cell>
          <cell r="C17661" t="str">
            <v>HALB</v>
          </cell>
          <cell r="D17661" t="str">
            <v>UN</v>
          </cell>
        </row>
        <row r="17662">
          <cell r="A17662" t="str">
            <v>0711-01</v>
          </cell>
          <cell r="B17662" t="str">
            <v>TAMPA CAIXA DE LIGACAO BRANCA SEM GRAVAR</v>
          </cell>
          <cell r="C17662" t="str">
            <v>HALB</v>
          </cell>
          <cell r="D17662" t="str">
            <v>UN</v>
          </cell>
        </row>
        <row r="17663">
          <cell r="A17663" t="str">
            <v>0711-01E</v>
          </cell>
          <cell r="B17663" t="str">
            <v>TAMPA CAIXA DE LIGACAO BRANCA SEM GRAVAR</v>
          </cell>
          <cell r="C17663" t="str">
            <v>HALB</v>
          </cell>
          <cell r="D17663" t="str">
            <v>UN</v>
          </cell>
        </row>
        <row r="17664">
          <cell r="A17664" t="str">
            <v>0711-03</v>
          </cell>
          <cell r="B17664" t="str">
            <v>TAMPA CAIXA DE LIGACAO PRETO SEM GRAVAR</v>
          </cell>
          <cell r="C17664" t="str">
            <v>HALB</v>
          </cell>
          <cell r="D17664" t="str">
            <v>UN</v>
          </cell>
        </row>
        <row r="17665">
          <cell r="A17665" t="str">
            <v>0711-03E</v>
          </cell>
          <cell r="B17665" t="str">
            <v>TAMPA CAIXA DE LIGACAO PRETO SEM GRAVAR</v>
          </cell>
          <cell r="C17665" t="str">
            <v>HALB</v>
          </cell>
          <cell r="D17665" t="str">
            <v>UN</v>
          </cell>
        </row>
        <row r="17666">
          <cell r="A17666" t="str">
            <v>0711-05</v>
          </cell>
          <cell r="B17666" t="str">
            <v>TAMPA CAIXA DE LIGACAO BR SEM GRAVAR</v>
          </cell>
          <cell r="C17666" t="str">
            <v>HALB</v>
          </cell>
          <cell r="D17666" t="str">
            <v>UN</v>
          </cell>
        </row>
        <row r="17667">
          <cell r="A17667" t="str">
            <v>0711-05E</v>
          </cell>
          <cell r="B17667" t="str">
            <v>TAMPA CAIXA DE LIGACAO BR SEM GRAVAR</v>
          </cell>
          <cell r="C17667" t="str">
            <v>HALB</v>
          </cell>
          <cell r="D17667" t="str">
            <v>UN</v>
          </cell>
        </row>
        <row r="17668">
          <cell r="A17668" t="str">
            <v>0711-06</v>
          </cell>
          <cell r="B17668" t="str">
            <v>TAMPA DA CAIXA DE LIGACAO PR [VT-CR]</v>
          </cell>
          <cell r="C17668" t="str">
            <v>HALB</v>
          </cell>
          <cell r="D17668" t="str">
            <v>UN</v>
          </cell>
        </row>
        <row r="17669">
          <cell r="A17669" t="str">
            <v>0711-06E</v>
          </cell>
          <cell r="B17669" t="str">
            <v>TAMPA DA CAIXA DE LIGACAO PR [VT-CR]</v>
          </cell>
          <cell r="C17669" t="str">
            <v>HALB</v>
          </cell>
          <cell r="D17669" t="str">
            <v>UN</v>
          </cell>
        </row>
        <row r="17670">
          <cell r="A17670" t="str">
            <v>0711-07</v>
          </cell>
          <cell r="B17670" t="str">
            <v>SC TAMPA CX DE LIGAÇÃO PR+TOUCH VPS</v>
          </cell>
          <cell r="C17670" t="str">
            <v>HALB</v>
          </cell>
          <cell r="D17670" t="str">
            <v>UN</v>
          </cell>
        </row>
        <row r="17671">
          <cell r="A17671" t="str">
            <v>0711-07E</v>
          </cell>
          <cell r="B17671" t="str">
            <v>SC TAMPA CX DE LIGAÇÃO PR+TOUCH VPS</v>
          </cell>
          <cell r="C17671" t="str">
            <v>HALB</v>
          </cell>
          <cell r="D17671" t="str">
            <v>UN</v>
          </cell>
        </row>
        <row r="17672">
          <cell r="A17672" t="str">
            <v>0711-08</v>
          </cell>
          <cell r="B17672" t="str">
            <v>SC TAMPA CX DE LIGAÇÃO PR+TOUCH [VT-CR]</v>
          </cell>
          <cell r="C17672" t="str">
            <v>HALB</v>
          </cell>
          <cell r="D17672" t="str">
            <v>UN</v>
          </cell>
        </row>
        <row r="17673">
          <cell r="A17673" t="str">
            <v>0711-08E</v>
          </cell>
          <cell r="B17673" t="str">
            <v>SC TAMPA CX DE LIGAÇÃO PR+TOUCH [VT-CR]</v>
          </cell>
          <cell r="C17673" t="str">
            <v>HALB</v>
          </cell>
          <cell r="D17673" t="str">
            <v>UN</v>
          </cell>
        </row>
        <row r="17674">
          <cell r="A17674" t="str">
            <v>0711-09</v>
          </cell>
          <cell r="B17674" t="str">
            <v>TAMPA CAIXA DE LIGACAO PR [VSP/VTX]</v>
          </cell>
          <cell r="C17674" t="str">
            <v>HALB</v>
          </cell>
          <cell r="D17674" t="str">
            <v>UN</v>
          </cell>
        </row>
        <row r="17675">
          <cell r="A17675" t="str">
            <v>0711-09A</v>
          </cell>
          <cell r="B17675" t="str">
            <v>TAMPA CAIXA DE LIGACAO PR [VSP/VTX] M2</v>
          </cell>
          <cell r="C17675" t="str">
            <v>HALB</v>
          </cell>
          <cell r="D17675" t="str">
            <v>UN</v>
          </cell>
        </row>
        <row r="17676">
          <cell r="A17676" t="str">
            <v>0711-09E</v>
          </cell>
          <cell r="B17676" t="str">
            <v>TAMPA CAIXA DE LIGACAO PR [VSP/VTX]</v>
          </cell>
          <cell r="C17676" t="str">
            <v>HALB</v>
          </cell>
          <cell r="D17676" t="str">
            <v>UN</v>
          </cell>
        </row>
        <row r="17677">
          <cell r="A17677" t="str">
            <v>0712-03</v>
          </cell>
          <cell r="B17677" t="str">
            <v>PORCA VENTILADOR COLUNA PRETO</v>
          </cell>
          <cell r="C17677" t="str">
            <v>HALB</v>
          </cell>
          <cell r="D17677" t="str">
            <v>UN</v>
          </cell>
        </row>
        <row r="17678">
          <cell r="A17678" t="str">
            <v>0712-03E</v>
          </cell>
          <cell r="B17678" t="str">
            <v>PORCA VENTILADOR COLUNA PRETO</v>
          </cell>
          <cell r="C17678" t="str">
            <v>HALB</v>
          </cell>
          <cell r="D17678" t="str">
            <v>UN</v>
          </cell>
        </row>
        <row r="17679">
          <cell r="A17679" t="str">
            <v>0716-04</v>
          </cell>
          <cell r="B17679" t="str">
            <v>TUBO DE ACO PINTADO PRETO</v>
          </cell>
          <cell r="C17679" t="str">
            <v>ROH</v>
          </cell>
          <cell r="D17679" t="str">
            <v>UN</v>
          </cell>
        </row>
        <row r="17680">
          <cell r="A17680" t="str">
            <v>0716-06</v>
          </cell>
          <cell r="B17680" t="str">
            <v>TUBOS COLUNA PRETO</v>
          </cell>
          <cell r="C17680" t="str">
            <v>ROH</v>
          </cell>
          <cell r="D17680" t="str">
            <v>UN</v>
          </cell>
        </row>
        <row r="17681">
          <cell r="A17681" t="str">
            <v>0716-08</v>
          </cell>
          <cell r="B17681" t="str">
            <v>TUBOS COLUNA BR</v>
          </cell>
          <cell r="C17681" t="str">
            <v>ROH</v>
          </cell>
          <cell r="D17681" t="str">
            <v>UN</v>
          </cell>
        </row>
        <row r="17682">
          <cell r="A17682" t="str">
            <v>0716-09</v>
          </cell>
          <cell r="B17682" t="str">
            <v>SC GRADE VP-PRO-55</v>
          </cell>
          <cell r="C17682" t="str">
            <v>ROH</v>
          </cell>
          <cell r="D17682" t="str">
            <v>UN</v>
          </cell>
        </row>
        <row r="17683">
          <cell r="A17683" t="str">
            <v>0716-10</v>
          </cell>
          <cell r="B17683" t="str">
            <v>SC TUBO + PORCA + PINCA AZUL</v>
          </cell>
          <cell r="C17683" t="str">
            <v>HALB</v>
          </cell>
          <cell r="D17683" t="str">
            <v>UN</v>
          </cell>
        </row>
        <row r="17684">
          <cell r="A17684" t="str">
            <v>0716-10E</v>
          </cell>
          <cell r="B17684" t="str">
            <v>SC TUBO + PORCA + PINCA AZUL</v>
          </cell>
          <cell r="C17684" t="str">
            <v>HALB</v>
          </cell>
          <cell r="D17684" t="str">
            <v>UN</v>
          </cell>
        </row>
        <row r="17685">
          <cell r="A17685" t="str">
            <v>0716-11</v>
          </cell>
          <cell r="B17685" t="str">
            <v>SC TUBO + PORCA + PINCA PRETO</v>
          </cell>
          <cell r="C17685" t="str">
            <v>HALB</v>
          </cell>
          <cell r="D17685" t="str">
            <v>UN</v>
          </cell>
        </row>
        <row r="17686">
          <cell r="A17686" t="str">
            <v>0716-11E</v>
          </cell>
          <cell r="B17686" t="str">
            <v>SC TUBO + PORCA + PINCA PRETO</v>
          </cell>
          <cell r="C17686" t="str">
            <v>HALB</v>
          </cell>
          <cell r="D17686" t="str">
            <v>UN</v>
          </cell>
        </row>
        <row r="17687">
          <cell r="A17687" t="str">
            <v>0716-12</v>
          </cell>
          <cell r="B17687" t="str">
            <v>TUBOS COLUNA VC-PRO-55/65</v>
          </cell>
          <cell r="C17687" t="str">
            <v>ROH</v>
          </cell>
          <cell r="D17687" t="str">
            <v>UN</v>
          </cell>
        </row>
        <row r="17688">
          <cell r="A17688" t="str">
            <v>0716-13</v>
          </cell>
          <cell r="B17688" t="str">
            <v>TUBO PAREDE VP-PRO-55/65</v>
          </cell>
          <cell r="C17688" t="str">
            <v>ROH</v>
          </cell>
          <cell r="D17688" t="str">
            <v>UN</v>
          </cell>
        </row>
        <row r="17689">
          <cell r="A17689" t="str">
            <v>0716-14</v>
          </cell>
          <cell r="B17689" t="str">
            <v>PINO DA HASTE RECARTILHADO VTE-01</v>
          </cell>
          <cell r="C17689" t="str">
            <v>ROH</v>
          </cell>
          <cell r="D17689" t="str">
            <v>UN</v>
          </cell>
        </row>
        <row r="17690">
          <cell r="A17690" t="str">
            <v>0716-15</v>
          </cell>
          <cell r="B17690" t="str">
            <v>SUPORTE DA HASTE VTE-01</v>
          </cell>
          <cell r="C17690" t="str">
            <v>ROH</v>
          </cell>
          <cell r="D17690" t="str">
            <v>UN</v>
          </cell>
        </row>
        <row r="17691">
          <cell r="A17691" t="str">
            <v>0716-16</v>
          </cell>
          <cell r="B17691" t="str">
            <v>HASTE VTE-01</v>
          </cell>
          <cell r="C17691" t="str">
            <v>ROH</v>
          </cell>
          <cell r="D17691" t="str">
            <v>UN</v>
          </cell>
        </row>
        <row r="17692">
          <cell r="A17692" t="str">
            <v>0716-17</v>
          </cell>
          <cell r="B17692" t="str">
            <v>SC HASTE + PINO RECARTILHADO VTE-01</v>
          </cell>
          <cell r="C17692" t="str">
            <v>ROH</v>
          </cell>
          <cell r="D17692" t="str">
            <v>UN</v>
          </cell>
        </row>
        <row r="17693">
          <cell r="A17693" t="str">
            <v>0716-18</v>
          </cell>
          <cell r="B17693" t="str">
            <v>BASE TUBOLAR VM-PRO-55 + PE DE BORRACHA</v>
          </cell>
          <cell r="C17693" t="str">
            <v>ROH</v>
          </cell>
          <cell r="D17693" t="str">
            <v>UN</v>
          </cell>
        </row>
        <row r="17694">
          <cell r="A17694" t="str">
            <v>0716-19</v>
          </cell>
          <cell r="B17694" t="str">
            <v>BASE VC-PRO-55/65</v>
          </cell>
          <cell r="C17694" t="str">
            <v>HALB</v>
          </cell>
          <cell r="D17694" t="str">
            <v>UN</v>
          </cell>
        </row>
        <row r="17695">
          <cell r="A17695" t="str">
            <v>0716-20</v>
          </cell>
          <cell r="B17695" t="str">
            <v>PINO DA HASTE LISO VTE-01</v>
          </cell>
          <cell r="C17695" t="str">
            <v>ROH</v>
          </cell>
          <cell r="D17695" t="str">
            <v>UN</v>
          </cell>
        </row>
        <row r="17696">
          <cell r="A17696" t="str">
            <v>0716-21</v>
          </cell>
          <cell r="B17696" t="str">
            <v>BASE TUBOLAR VM-PRO-55+PE DE BORRACHA VB</v>
          </cell>
          <cell r="C17696" t="str">
            <v>ROH</v>
          </cell>
          <cell r="D17696" t="str">
            <v>UN</v>
          </cell>
        </row>
        <row r="17697">
          <cell r="A17697" t="str">
            <v>0716-22</v>
          </cell>
          <cell r="B17697" t="str">
            <v>BASE VAZADA VENTIL COLUNA PR</v>
          </cell>
          <cell r="C17697" t="str">
            <v>HALB</v>
          </cell>
          <cell r="D17697" t="str">
            <v>UN</v>
          </cell>
        </row>
        <row r="17698">
          <cell r="A17698" t="str">
            <v>0716-23</v>
          </cell>
          <cell r="B17698" t="str">
            <v>BASE VAZADA VENTIL COLUNA BR</v>
          </cell>
          <cell r="C17698" t="str">
            <v>HALB</v>
          </cell>
          <cell r="D17698" t="str">
            <v>UN</v>
          </cell>
        </row>
        <row r="17699">
          <cell r="A17699" t="str">
            <v>0716-24</v>
          </cell>
          <cell r="B17699" t="str">
            <v>BASE VAZADA VENTIL COLUNA PR[VTX-50C-8P]</v>
          </cell>
          <cell r="C17699" t="str">
            <v>HALB</v>
          </cell>
          <cell r="D17699" t="str">
            <v>UN</v>
          </cell>
        </row>
        <row r="17700">
          <cell r="A17700" t="str">
            <v>0717-01</v>
          </cell>
          <cell r="B17700" t="str">
            <v>PORCA COM PINCA BRANCO</v>
          </cell>
          <cell r="C17700" t="str">
            <v>HALB</v>
          </cell>
          <cell r="D17700" t="str">
            <v>UN</v>
          </cell>
        </row>
        <row r="17701">
          <cell r="A17701" t="str">
            <v>0718-01</v>
          </cell>
          <cell r="B17701" t="str">
            <v>TUBO DE ACO CROMADO</v>
          </cell>
          <cell r="C17701" t="str">
            <v>ROH</v>
          </cell>
          <cell r="D17701" t="str">
            <v>UN</v>
          </cell>
        </row>
        <row r="17702">
          <cell r="A17702" t="str">
            <v>0718-02</v>
          </cell>
          <cell r="B17702" t="str">
            <v>TUBO ØEXT38,4 XØINT36,6 X400MM S/PINTAR</v>
          </cell>
          <cell r="C17702" t="str">
            <v>ROH</v>
          </cell>
          <cell r="D17702" t="str">
            <v>UN</v>
          </cell>
        </row>
        <row r="17703">
          <cell r="A17703" t="str">
            <v>0718-03</v>
          </cell>
          <cell r="B17703" t="str">
            <v>TUBO ØEXT25 XØINT23,6 X 490MM S/CROMAR</v>
          </cell>
          <cell r="C17703" t="str">
            <v>ROH</v>
          </cell>
          <cell r="D17703" t="str">
            <v>UN</v>
          </cell>
        </row>
        <row r="17704">
          <cell r="A17704" t="str">
            <v>0719-05</v>
          </cell>
          <cell r="B17704" t="str">
            <v>SUP INF.ALCA FT-03</v>
          </cell>
          <cell r="C17704" t="str">
            <v>ROH</v>
          </cell>
          <cell r="D17704" t="str">
            <v>UN</v>
          </cell>
        </row>
        <row r="17705">
          <cell r="A17705" t="str">
            <v>0719-06</v>
          </cell>
          <cell r="B17705" t="str">
            <v>SUP SUPALCA FT-03</v>
          </cell>
          <cell r="C17705" t="str">
            <v>ROH</v>
          </cell>
          <cell r="D17705" t="str">
            <v>UN</v>
          </cell>
        </row>
        <row r="17706">
          <cell r="A17706" t="str">
            <v>0719-07</v>
          </cell>
          <cell r="B17706" t="str">
            <v>SUP CONTROLADOR V-90</v>
          </cell>
          <cell r="C17706" t="str">
            <v>ROH</v>
          </cell>
          <cell r="D17706" t="str">
            <v>UN</v>
          </cell>
        </row>
        <row r="17707">
          <cell r="A17707" t="str">
            <v>0719-08</v>
          </cell>
          <cell r="B17707" t="str">
            <v>SUPLAMPADA FR-07</v>
          </cell>
          <cell r="C17707" t="str">
            <v>ROH</v>
          </cell>
          <cell r="D17707" t="str">
            <v>UN</v>
          </cell>
        </row>
        <row r="17708">
          <cell r="A17708" t="str">
            <v>0719-09</v>
          </cell>
          <cell r="B17708" t="str">
            <v>SUP ELEM AQUEC. FR-07</v>
          </cell>
          <cell r="C17708" t="str">
            <v>ROH</v>
          </cell>
          <cell r="D17708" t="str">
            <v>UN</v>
          </cell>
        </row>
        <row r="17709">
          <cell r="A17709" t="str">
            <v>0719-11</v>
          </cell>
          <cell r="B17709" t="str">
            <v>SUPORTE DO PIVO VENTILADOR VP-PRO-55/65</v>
          </cell>
          <cell r="C17709" t="str">
            <v>HALB</v>
          </cell>
          <cell r="D17709" t="str">
            <v>UN</v>
          </cell>
        </row>
        <row r="17710">
          <cell r="A17710" t="str">
            <v>0719-11E</v>
          </cell>
          <cell r="B17710" t="str">
            <v>SUPORTE DO PIVO VENTILADOR VP-PRO-55/65</v>
          </cell>
          <cell r="C17710" t="str">
            <v>HALB</v>
          </cell>
          <cell r="D17710" t="str">
            <v>UN</v>
          </cell>
        </row>
        <row r="17711">
          <cell r="A17711" t="str">
            <v>0719-12</v>
          </cell>
          <cell r="B17711" t="str">
            <v>SUPORTE DO PIVO VENTILADORES [VC-PRO-55]</v>
          </cell>
          <cell r="C17711" t="str">
            <v>HALB</v>
          </cell>
          <cell r="D17711" t="str">
            <v>UN</v>
          </cell>
        </row>
        <row r="17712">
          <cell r="A17712" t="str">
            <v>0719-12E</v>
          </cell>
          <cell r="B17712" t="str">
            <v>SUPORTE DO PIVO VENTILADORES [VC-PRO-55]</v>
          </cell>
          <cell r="C17712" t="str">
            <v>HALB</v>
          </cell>
          <cell r="D17712" t="str">
            <v>UN</v>
          </cell>
        </row>
        <row r="17713">
          <cell r="A17713" t="str">
            <v>0720-04</v>
          </cell>
          <cell r="B17713" t="str">
            <v>CANOPLA PR [VP]</v>
          </cell>
          <cell r="C17713" t="str">
            <v>HALB</v>
          </cell>
          <cell r="D17713" t="str">
            <v>UN</v>
          </cell>
        </row>
        <row r="17714">
          <cell r="A17714" t="str">
            <v>0720-04E</v>
          </cell>
          <cell r="B17714" t="str">
            <v>CANOPLA PR [VP]</v>
          </cell>
          <cell r="C17714" t="str">
            <v>HALB</v>
          </cell>
          <cell r="D17714" t="str">
            <v>UN</v>
          </cell>
        </row>
        <row r="17715">
          <cell r="A17715" t="str">
            <v>0723-05</v>
          </cell>
          <cell r="B17715" t="str">
            <v>SEL.TEMP CTW-300CB PL PR2X0,75MMX1,0M10A</v>
          </cell>
          <cell r="C17715" t="str">
            <v>ROH</v>
          </cell>
          <cell r="D17715" t="str">
            <v>UN</v>
          </cell>
        </row>
        <row r="17716">
          <cell r="A17716" t="str">
            <v>0723-06</v>
          </cell>
          <cell r="B17716" t="str">
            <v>CONTROLE MAGNÉTICO PE-01/02/04</v>
          </cell>
          <cell r="C17716" t="str">
            <v>ROH</v>
          </cell>
          <cell r="D17716" t="str">
            <v>UN</v>
          </cell>
        </row>
        <row r="17717">
          <cell r="A17717" t="str">
            <v>0723-08</v>
          </cell>
          <cell r="B17717" t="str">
            <v>CONTROLE DE TEMPERATURA MAGNÉTICO [PE]</v>
          </cell>
          <cell r="C17717" t="str">
            <v>ROH</v>
          </cell>
          <cell r="D17717" t="str">
            <v>UN</v>
          </cell>
        </row>
        <row r="17718">
          <cell r="A17718" t="str">
            <v>0723-09</v>
          </cell>
          <cell r="B17718" t="str">
            <v>CONTR REM.[AR]</v>
          </cell>
          <cell r="C17718" t="str">
            <v>ROH</v>
          </cell>
          <cell r="D17718" t="str">
            <v>UN</v>
          </cell>
        </row>
        <row r="17719">
          <cell r="A17719" t="str">
            <v>0723-10</v>
          </cell>
          <cell r="B17719" t="str">
            <v>CONTROLE DE TEMP CABO PLUG PE-03</v>
          </cell>
          <cell r="C17719" t="str">
            <v>ROH</v>
          </cell>
          <cell r="D17719" t="str">
            <v>UN</v>
          </cell>
        </row>
        <row r="17720">
          <cell r="A17720" t="str">
            <v>0723-11</v>
          </cell>
          <cell r="B17720" t="str">
            <v>CONTROLE MAGNETICO PE-01B</v>
          </cell>
          <cell r="C17720" t="str">
            <v>ROH</v>
          </cell>
          <cell r="D17720" t="str">
            <v>UN</v>
          </cell>
        </row>
        <row r="17721">
          <cell r="A17721" t="str">
            <v>0723-12</v>
          </cell>
          <cell r="B17721" t="str">
            <v>CONTR TEMP. WYK-178-0001 185C T125 6A</v>
          </cell>
          <cell r="C17721" t="str">
            <v>ROH</v>
          </cell>
          <cell r="D17721" t="str">
            <v>UN</v>
          </cell>
        </row>
        <row r="17722">
          <cell r="A17722" t="str">
            <v>0723-13</v>
          </cell>
          <cell r="B17722" t="str">
            <v>CONTROLE REMOTO [AR]</v>
          </cell>
          <cell r="C17722" t="str">
            <v>ROH</v>
          </cell>
          <cell r="D17722" t="str">
            <v>UN</v>
          </cell>
        </row>
        <row r="17723">
          <cell r="A17723" t="str">
            <v>0723-16</v>
          </cell>
          <cell r="B17723" t="str">
            <v>CONTR REM. PT[HT]</v>
          </cell>
          <cell r="C17723" t="str">
            <v>ROH</v>
          </cell>
          <cell r="D17723" t="str">
            <v>UN</v>
          </cell>
        </row>
        <row r="17724">
          <cell r="A17724" t="str">
            <v>0723-17</v>
          </cell>
          <cell r="B17724" t="str">
            <v>CONTR TEMP. T125 250V 16A TF200°C</v>
          </cell>
          <cell r="C17724" t="str">
            <v>ROH</v>
          </cell>
          <cell r="D17724" t="str">
            <v>UN</v>
          </cell>
        </row>
        <row r="17725">
          <cell r="A17725" t="str">
            <v>0723-18</v>
          </cell>
          <cell r="B17725" t="str">
            <v>BOTAO PLAS. PTTEMP.[AF]</v>
          </cell>
          <cell r="C17725" t="str">
            <v>ROH</v>
          </cell>
          <cell r="D17725" t="str">
            <v>UN</v>
          </cell>
        </row>
        <row r="17726">
          <cell r="A17726" t="str">
            <v>0723-19</v>
          </cell>
          <cell r="B17726" t="str">
            <v>BOTAO PLAS.TEMP.[AF]</v>
          </cell>
          <cell r="C17726" t="str">
            <v>ROH</v>
          </cell>
          <cell r="D17726" t="str">
            <v>UN</v>
          </cell>
        </row>
        <row r="17727">
          <cell r="A17727" t="str">
            <v>0723-20</v>
          </cell>
          <cell r="B17727" t="str">
            <v>BOTAO PLAS. PT TIMER[AF]</v>
          </cell>
          <cell r="C17727" t="str">
            <v>ROH</v>
          </cell>
          <cell r="D17727" t="str">
            <v>UN</v>
          </cell>
        </row>
        <row r="17728">
          <cell r="A17728" t="str">
            <v>0723-22</v>
          </cell>
          <cell r="B17728" t="str">
            <v>CONTROLADOR MAGNÉTICO [NT]</v>
          </cell>
          <cell r="C17728" t="str">
            <v>ROH</v>
          </cell>
          <cell r="D17728" t="str">
            <v>UN</v>
          </cell>
        </row>
        <row r="17729">
          <cell r="A17729" t="str">
            <v>0723-23</v>
          </cell>
          <cell r="B17729" t="str">
            <v>BOTAO PLAS. PT[CE]</v>
          </cell>
          <cell r="C17729" t="str">
            <v>ROH</v>
          </cell>
          <cell r="D17729" t="str">
            <v>UN</v>
          </cell>
        </row>
        <row r="17730">
          <cell r="A17730" t="str">
            <v>0723-24</v>
          </cell>
          <cell r="B17730" t="str">
            <v>CONTR TEMP. WY198D-E 188C T150 400V 16A</v>
          </cell>
          <cell r="C17730" t="str">
            <v>ROH</v>
          </cell>
          <cell r="D17730" t="str">
            <v>UN</v>
          </cell>
        </row>
        <row r="17731">
          <cell r="A17731" t="str">
            <v>0723-25</v>
          </cell>
          <cell r="B17731" t="str">
            <v>CHAVE COMUTADORA YK2 T125 250VAC 16A</v>
          </cell>
          <cell r="C17731" t="str">
            <v>ROH</v>
          </cell>
          <cell r="D17731" t="str">
            <v>UN</v>
          </cell>
        </row>
        <row r="17732">
          <cell r="A17732" t="str">
            <v>0723-26</v>
          </cell>
          <cell r="B17732" t="str">
            <v>BOTAO ON/OFF ALAV PLAS.S VERM[CE]</v>
          </cell>
          <cell r="C17732" t="str">
            <v>ROH</v>
          </cell>
          <cell r="D17732" t="str">
            <v>UN</v>
          </cell>
        </row>
        <row r="17733">
          <cell r="A17733" t="str">
            <v>0723-27</v>
          </cell>
          <cell r="B17733" t="str">
            <v>CONTR TEMP. T125 250V 16A TF200°C</v>
          </cell>
          <cell r="C17733" t="str">
            <v>ROH</v>
          </cell>
          <cell r="D17733" t="str">
            <v>UN</v>
          </cell>
        </row>
        <row r="17734">
          <cell r="A17734" t="str">
            <v>0723-28</v>
          </cell>
          <cell r="B17734" t="str">
            <v>CONTROLE TEMPERATURA WY 250V 16A TF200°C</v>
          </cell>
          <cell r="C17734" t="str">
            <v>ROH</v>
          </cell>
          <cell r="D17734" t="str">
            <v>UN</v>
          </cell>
        </row>
        <row r="17735">
          <cell r="A17735" t="str">
            <v>0723-29</v>
          </cell>
          <cell r="B17735" t="str">
            <v>CONTR TEMP. MAGN.[PE]</v>
          </cell>
          <cell r="C17735" t="str">
            <v>ROH</v>
          </cell>
          <cell r="D17735" t="str">
            <v>UN</v>
          </cell>
        </row>
        <row r="17736">
          <cell r="A17736" t="str">
            <v>0723-30</v>
          </cell>
          <cell r="B17736" t="str">
            <v>CONTR TEMP. MAGN.[PE]</v>
          </cell>
          <cell r="C17736" t="str">
            <v>ROH</v>
          </cell>
          <cell r="D17736" t="str">
            <v>UN</v>
          </cell>
        </row>
        <row r="17737">
          <cell r="A17737" t="str">
            <v>0723-31</v>
          </cell>
          <cell r="B17737" t="str">
            <v>CONTR TEMP. MAGN.[PE]</v>
          </cell>
          <cell r="C17737" t="str">
            <v>ROH</v>
          </cell>
          <cell r="D17737" t="str">
            <v>UN</v>
          </cell>
        </row>
        <row r="17738">
          <cell r="A17738" t="str">
            <v>0723-32</v>
          </cell>
          <cell r="B17738" t="str">
            <v>CONTR REM. PLAS. PT[AR-06]</v>
          </cell>
          <cell r="C17738" t="str">
            <v>ROH</v>
          </cell>
          <cell r="D17738" t="str">
            <v>UN</v>
          </cell>
        </row>
        <row r="17739">
          <cell r="A17739" t="str">
            <v>0723-33</v>
          </cell>
          <cell r="B17739" t="str">
            <v>CONTROLE TEMP WY195Y-C1 250V 16A TF195°C</v>
          </cell>
          <cell r="C17739" t="str">
            <v>ROH</v>
          </cell>
          <cell r="D17739" t="str">
            <v>UN</v>
          </cell>
        </row>
        <row r="17740">
          <cell r="A17740" t="str">
            <v>0723-34</v>
          </cell>
          <cell r="B17740" t="str">
            <v>CONTR TEMP. MAGN.[PE]</v>
          </cell>
          <cell r="C17740" t="str">
            <v>ROH</v>
          </cell>
          <cell r="D17740" t="str">
            <v>UN</v>
          </cell>
        </row>
        <row r="17741">
          <cell r="A17741" t="str">
            <v>0723-35</v>
          </cell>
          <cell r="B17741" t="str">
            <v>CONTR REM. PLAS. PT[RB-03]</v>
          </cell>
          <cell r="C17741" t="str">
            <v>ROH</v>
          </cell>
          <cell r="D17741" t="str">
            <v>UN</v>
          </cell>
        </row>
        <row r="17742">
          <cell r="A17742" t="str">
            <v>0723-36</v>
          </cell>
          <cell r="B17742" t="str">
            <v>CONTR REM. PLAS. PT[RB-04]</v>
          </cell>
          <cell r="C17742" t="str">
            <v>ROH</v>
          </cell>
          <cell r="D17742" t="str">
            <v>UN</v>
          </cell>
        </row>
        <row r="17743">
          <cell r="A17743" t="str">
            <v>0723-37</v>
          </cell>
          <cell r="B17743" t="str">
            <v>TERMOSTATO 135ºC 250V 10(12)A[CN-01-20X]</v>
          </cell>
          <cell r="C17743" t="str">
            <v>ROH</v>
          </cell>
          <cell r="D17743" t="str">
            <v>UN</v>
          </cell>
        </row>
        <row r="17744">
          <cell r="A17744" t="str">
            <v>0723-38</v>
          </cell>
          <cell r="B17744" t="str">
            <v>CONTROLE DE TEMPERATURA MAGNÉTICO [PE]</v>
          </cell>
          <cell r="C17744" t="str">
            <v>ROH</v>
          </cell>
          <cell r="D17744" t="str">
            <v>UN</v>
          </cell>
        </row>
        <row r="17745">
          <cell r="A17745" t="str">
            <v>0723-39</v>
          </cell>
          <cell r="B17745" t="str">
            <v>CONTROLE TEMP WYF-195-A022 16A 195°C</v>
          </cell>
          <cell r="C17745" t="str">
            <v>ROH</v>
          </cell>
          <cell r="D17745" t="str">
            <v>UN</v>
          </cell>
        </row>
        <row r="17746">
          <cell r="A17746" t="str">
            <v>0723-40</v>
          </cell>
          <cell r="B17746" t="str">
            <v>SENSOR DE TEMPERATURA [AFPS]</v>
          </cell>
          <cell r="C17746" t="str">
            <v>ROH</v>
          </cell>
          <cell r="D17746" t="str">
            <v>UN</v>
          </cell>
        </row>
        <row r="17747">
          <cell r="A17747" t="str">
            <v>0723-41</v>
          </cell>
          <cell r="B17747" t="str">
            <v>SENSOR DE TEMPERATURA NTC [AFON]</v>
          </cell>
          <cell r="C17747" t="str">
            <v>ROH</v>
          </cell>
          <cell r="D17747" t="str">
            <v>UN</v>
          </cell>
        </row>
        <row r="17748">
          <cell r="A17748" t="str">
            <v>0723-42</v>
          </cell>
          <cell r="B17748" t="str">
            <v>BOTÃO PLÁSTICO PRETO [CE]</v>
          </cell>
          <cell r="C17748" t="str">
            <v>ROH</v>
          </cell>
          <cell r="D17748" t="str">
            <v>UN</v>
          </cell>
        </row>
        <row r="17749">
          <cell r="A17749" t="str">
            <v>0723-43</v>
          </cell>
          <cell r="B17749" t="str">
            <v>BOTÃO LIGA/DESLIGA PLÁSTICO PRETO [CE]</v>
          </cell>
          <cell r="C17749" t="str">
            <v>ROH</v>
          </cell>
          <cell r="D17749" t="str">
            <v>UN</v>
          </cell>
        </row>
        <row r="17750">
          <cell r="A17750" t="str">
            <v>0723-44</v>
          </cell>
          <cell r="B17750" t="str">
            <v>BOTÃO TEMPERATURA PLÁSTICO CINZA [CE]</v>
          </cell>
          <cell r="C17750" t="str">
            <v>ROH</v>
          </cell>
          <cell r="D17750" t="str">
            <v>UN</v>
          </cell>
        </row>
        <row r="17751">
          <cell r="A17751" t="str">
            <v>0725-46</v>
          </cell>
          <cell r="B17751" t="str">
            <v>ETIQ NUMERO DE SERIE BRANCA 40X25MM</v>
          </cell>
          <cell r="C17751" t="str">
            <v>ROH</v>
          </cell>
          <cell r="D17751" t="str">
            <v>UN</v>
          </cell>
        </row>
        <row r="17752">
          <cell r="A17752" t="str">
            <v>0726-01</v>
          </cell>
          <cell r="B17752" t="str">
            <v>RECEPTOR CONTROLE REMOTO 127V</v>
          </cell>
          <cell r="C17752" t="str">
            <v>ROH</v>
          </cell>
          <cell r="D17752" t="str">
            <v>UN</v>
          </cell>
        </row>
        <row r="17753">
          <cell r="A17753" t="str">
            <v>0726-02</v>
          </cell>
          <cell r="B17753" t="str">
            <v>RECEPTOR CONTROLE REMOTO 220V</v>
          </cell>
          <cell r="C17753" t="str">
            <v>ROH</v>
          </cell>
          <cell r="D17753" t="str">
            <v>UN</v>
          </cell>
        </row>
        <row r="17754">
          <cell r="A17754" t="str">
            <v>0726-03</v>
          </cell>
          <cell r="B17754" t="str">
            <v>RECEPTORCONTR REM.[CM]</v>
          </cell>
          <cell r="C17754" t="str">
            <v>ROH</v>
          </cell>
          <cell r="D17754" t="str">
            <v>UN</v>
          </cell>
        </row>
        <row r="17755">
          <cell r="A17755" t="str">
            <v>0728-01</v>
          </cell>
          <cell r="B17755" t="str">
            <v>BUCHA DE FIXAÇÃO NYLON Nº10</v>
          </cell>
          <cell r="C17755" t="str">
            <v>ROH</v>
          </cell>
          <cell r="D17755" t="str">
            <v>UN</v>
          </cell>
        </row>
        <row r="17756">
          <cell r="A17756" t="str">
            <v>0728-02</v>
          </cell>
          <cell r="B17756" t="str">
            <v>BUCHA DE VEDAÇÃO [AFN]</v>
          </cell>
          <cell r="C17756" t="str">
            <v>ROH</v>
          </cell>
          <cell r="D17756" t="str">
            <v>UN</v>
          </cell>
        </row>
        <row r="17757">
          <cell r="A17757" t="str">
            <v>0728-03</v>
          </cell>
          <cell r="B17757" t="str">
            <v>BORRACHA VEDAÇÃO DA VALVULA[CN-01-20X]</v>
          </cell>
          <cell r="C17757" t="str">
            <v>ROH</v>
          </cell>
          <cell r="D17757" t="str">
            <v>UN</v>
          </cell>
        </row>
        <row r="17758">
          <cell r="A17758" t="str">
            <v>0728-04</v>
          </cell>
          <cell r="B17758" t="str">
            <v>ANEL ORING CAFETEIRA [CN-01]</v>
          </cell>
          <cell r="C17758" t="str">
            <v>ROH</v>
          </cell>
          <cell r="D17758" t="str">
            <v>UN</v>
          </cell>
        </row>
        <row r="17759">
          <cell r="A17759" t="str">
            <v>0728-05</v>
          </cell>
          <cell r="B17759" t="str">
            <v>BORRACHA DE FIXAÇÃO DO CABO [SN]</v>
          </cell>
          <cell r="C17759" t="str">
            <v>ROH</v>
          </cell>
          <cell r="D17759" t="str">
            <v>UN</v>
          </cell>
        </row>
        <row r="17760">
          <cell r="A17760" t="str">
            <v>0728-06</v>
          </cell>
          <cell r="B17760" t="str">
            <v>BUCHA DE VEDAÇÃO [AFON-12L-AB]</v>
          </cell>
          <cell r="C17760" t="str">
            <v>ROH</v>
          </cell>
          <cell r="D17760" t="str">
            <v>UN</v>
          </cell>
        </row>
        <row r="17761">
          <cell r="A17761" t="str">
            <v>0730-01</v>
          </cell>
          <cell r="B17761" t="str">
            <v>BUCHA DE FIXAÇÃO N 05</v>
          </cell>
          <cell r="C17761" t="str">
            <v>ROH</v>
          </cell>
          <cell r="D17761" t="str">
            <v>UN</v>
          </cell>
        </row>
        <row r="17762">
          <cell r="A17762" t="str">
            <v>0731-02</v>
          </cell>
          <cell r="B17762" t="str">
            <v>BUCHA ESPACADORA[F]</v>
          </cell>
          <cell r="C17762" t="str">
            <v>ROH</v>
          </cell>
          <cell r="D17762" t="str">
            <v>UN</v>
          </cell>
        </row>
        <row r="17763">
          <cell r="A17763" t="str">
            <v>0731-03</v>
          </cell>
          <cell r="B17763" t="str">
            <v>SUPORTE DA MASCARA 01</v>
          </cell>
          <cell r="C17763" t="str">
            <v>HALB</v>
          </cell>
          <cell r="D17763" t="str">
            <v>UN</v>
          </cell>
        </row>
        <row r="17764">
          <cell r="A17764" t="str">
            <v>0731-04</v>
          </cell>
          <cell r="B17764" t="str">
            <v>SUPORTE DA MASCARA 02</v>
          </cell>
          <cell r="C17764" t="str">
            <v>HALB</v>
          </cell>
          <cell r="D17764" t="str">
            <v>UN</v>
          </cell>
        </row>
        <row r="17765">
          <cell r="A17765" t="str">
            <v>0731-05</v>
          </cell>
          <cell r="B17765" t="str">
            <v>PELICULA 620 X 1200 X 0,5MM ACETADA</v>
          </cell>
          <cell r="C17765" t="str">
            <v>ROH</v>
          </cell>
          <cell r="D17765" t="str">
            <v>UN</v>
          </cell>
        </row>
        <row r="17766">
          <cell r="A17766" t="str">
            <v>0731-06</v>
          </cell>
          <cell r="B17766" t="str">
            <v>MASCARA PARA PROTEÇÃO FACIAL</v>
          </cell>
          <cell r="C17766" t="str">
            <v>HALB</v>
          </cell>
          <cell r="D17766" t="str">
            <v>UN</v>
          </cell>
        </row>
        <row r="17767">
          <cell r="A17767" t="str">
            <v>0731-07</v>
          </cell>
          <cell r="B17767" t="str">
            <v>MASCARA P/PROTEÇÃO FACIAL (AMERICANAS)</v>
          </cell>
          <cell r="C17767" t="str">
            <v>HALB</v>
          </cell>
          <cell r="D17767" t="str">
            <v>UN</v>
          </cell>
        </row>
        <row r="17768">
          <cell r="A17768" t="str">
            <v>0731-08</v>
          </cell>
          <cell r="B17768" t="str">
            <v>MASCARA P/PROTEÇÃO FACIAL (CARREFOUR)</v>
          </cell>
          <cell r="C17768" t="str">
            <v>HALB</v>
          </cell>
          <cell r="D17768" t="str">
            <v>UN</v>
          </cell>
        </row>
        <row r="17769">
          <cell r="A17769" t="str">
            <v>0731-09</v>
          </cell>
          <cell r="B17769" t="str">
            <v>MASCARA PARA PROTEÇÃO FACIAL (CONDOR)</v>
          </cell>
          <cell r="C17769" t="str">
            <v>HALB</v>
          </cell>
          <cell r="D17769" t="str">
            <v>UN</v>
          </cell>
        </row>
        <row r="17770">
          <cell r="A17770" t="str">
            <v>0731-10</v>
          </cell>
          <cell r="B17770" t="str">
            <v>MASCARA P/PROTEÇÃO FACIAL (AMERI) 10PÇS</v>
          </cell>
          <cell r="C17770" t="str">
            <v>HALB</v>
          </cell>
          <cell r="D17770" t="str">
            <v>UN</v>
          </cell>
        </row>
        <row r="17771">
          <cell r="A17771" t="str">
            <v>0732-01</v>
          </cell>
          <cell r="B17771" t="str">
            <v>TAMPA CAIXA DE LIGACAO BRANCA GRAVADA</v>
          </cell>
          <cell r="C17771" t="str">
            <v>HALB</v>
          </cell>
          <cell r="D17771" t="str">
            <v>UN</v>
          </cell>
        </row>
        <row r="17772">
          <cell r="A17772" t="str">
            <v>0732-05</v>
          </cell>
          <cell r="B17772" t="str">
            <v>TAMPA CAIXA DE LIGACAO PRETO GRAVADA</v>
          </cell>
          <cell r="C17772" t="str">
            <v>HALB</v>
          </cell>
          <cell r="D17772" t="str">
            <v>UN</v>
          </cell>
        </row>
        <row r="17773">
          <cell r="A17773" t="str">
            <v>0732-07</v>
          </cell>
          <cell r="B17773" t="str">
            <v>TAMPA CAIXA DE LIGACAO BR GRAVADA</v>
          </cell>
          <cell r="C17773" t="str">
            <v>HALB</v>
          </cell>
          <cell r="D17773" t="str">
            <v>UN</v>
          </cell>
        </row>
        <row r="17774">
          <cell r="A17774" t="str">
            <v>0734-03</v>
          </cell>
          <cell r="B17774" t="str">
            <v>TAMPA CAIXA EXTERNA V-71 PR</v>
          </cell>
          <cell r="C17774" t="str">
            <v>HALB</v>
          </cell>
          <cell r="D17774" t="str">
            <v>UN</v>
          </cell>
        </row>
        <row r="17775">
          <cell r="A17775" t="str">
            <v>0734-04</v>
          </cell>
          <cell r="B17775" t="str">
            <v>TAMPA CAIXA EXTERNA VP-PRO-55/65 PR</v>
          </cell>
          <cell r="C17775" t="str">
            <v>HALB</v>
          </cell>
          <cell r="D17775" t="str">
            <v>UN</v>
          </cell>
        </row>
        <row r="17776">
          <cell r="A17776" t="str">
            <v>0734-04E</v>
          </cell>
          <cell r="B17776" t="str">
            <v>TAMPA CAIXA EXTERNA VP-PRO-55/65 PR</v>
          </cell>
          <cell r="C17776" t="str">
            <v>HALB</v>
          </cell>
          <cell r="D17776" t="str">
            <v>UN</v>
          </cell>
        </row>
        <row r="17777">
          <cell r="A17777" t="str">
            <v>0734-05</v>
          </cell>
          <cell r="B17777" t="str">
            <v>TAMPA CAIXA EXTERNA [NVP-PRO-55] PR</v>
          </cell>
          <cell r="C17777" t="str">
            <v>HALB</v>
          </cell>
          <cell r="D17777" t="str">
            <v>UN</v>
          </cell>
        </row>
        <row r="17778">
          <cell r="A17778" t="str">
            <v>0734-05E</v>
          </cell>
          <cell r="B17778" t="str">
            <v>TAMPA CAIXA EXTERNA [NVP-PRO-55] PR</v>
          </cell>
          <cell r="C17778" t="str">
            <v>HALB</v>
          </cell>
          <cell r="D17778" t="str">
            <v>UN</v>
          </cell>
        </row>
        <row r="17779">
          <cell r="A17779" t="str">
            <v>0735-04</v>
          </cell>
          <cell r="B17779" t="str">
            <v>CAIXA EXTERNA VP-PRO-55/65 PR</v>
          </cell>
          <cell r="C17779" t="str">
            <v>HALB</v>
          </cell>
          <cell r="D17779" t="str">
            <v>UN</v>
          </cell>
        </row>
        <row r="17780">
          <cell r="A17780" t="str">
            <v>0735-04E</v>
          </cell>
          <cell r="B17780" t="str">
            <v>CAIXA EXTERNA VP-PRO-55/65 PR</v>
          </cell>
          <cell r="C17780" t="str">
            <v>HALB</v>
          </cell>
          <cell r="D17780" t="str">
            <v>UN</v>
          </cell>
        </row>
        <row r="17781">
          <cell r="A17781" t="str">
            <v>0735-05</v>
          </cell>
          <cell r="B17781" t="str">
            <v>CAIXA EXTERNA [NVP-PRO-55] PR</v>
          </cell>
          <cell r="C17781" t="str">
            <v>HALB</v>
          </cell>
          <cell r="D17781" t="str">
            <v>UN</v>
          </cell>
        </row>
        <row r="17782">
          <cell r="A17782" t="str">
            <v>0735-05E</v>
          </cell>
          <cell r="B17782" t="str">
            <v>CAIXA EXTERNA [NVP-PRO-55] PR</v>
          </cell>
          <cell r="C17782" t="str">
            <v>HALB</v>
          </cell>
          <cell r="D17782" t="str">
            <v>UN</v>
          </cell>
        </row>
        <row r="17783">
          <cell r="A17783" t="str">
            <v>0736-04</v>
          </cell>
          <cell r="B17783" t="str">
            <v>CAIXA EXTERNA GRAVADA [VP-PRO-55]</v>
          </cell>
          <cell r="C17783" t="str">
            <v>HALB</v>
          </cell>
          <cell r="D17783" t="str">
            <v>UN</v>
          </cell>
        </row>
        <row r="17784">
          <cell r="A17784" t="str">
            <v>0736-04E</v>
          </cell>
          <cell r="B17784" t="str">
            <v>CAIXA EXTERNA GRAVADA [VP-PRO-55]</v>
          </cell>
          <cell r="C17784" t="str">
            <v>HALB</v>
          </cell>
          <cell r="D17784" t="str">
            <v>UN</v>
          </cell>
        </row>
        <row r="17785">
          <cell r="A17785" t="str">
            <v>0737-01</v>
          </cell>
          <cell r="B17785" t="str">
            <v>PINCA ROSCADA</v>
          </cell>
          <cell r="C17785" t="str">
            <v>ROH</v>
          </cell>
          <cell r="D17785" t="str">
            <v>UN</v>
          </cell>
        </row>
        <row r="17786">
          <cell r="A17786" t="str">
            <v>0737-02</v>
          </cell>
          <cell r="B17786" t="str">
            <v>SC CAIXA DE LIGAÇÃO BR SEM GRAVAR</v>
          </cell>
          <cell r="C17786" t="str">
            <v>HALB</v>
          </cell>
          <cell r="D17786" t="str">
            <v>UN</v>
          </cell>
        </row>
        <row r="17787">
          <cell r="A17787" t="str">
            <v>0737-02E</v>
          </cell>
          <cell r="B17787" t="str">
            <v>SC CAIXA DE LIGAÇÃO BR SEM GRAVAR</v>
          </cell>
          <cell r="C17787" t="str">
            <v>HALB</v>
          </cell>
          <cell r="D17787" t="str">
            <v>UN</v>
          </cell>
        </row>
        <row r="17788">
          <cell r="A17788" t="str">
            <v>0737-03</v>
          </cell>
          <cell r="B17788" t="str">
            <v>SC CAIXA DE LIGAÇÃO PR SEM GRAVAR</v>
          </cell>
          <cell r="C17788" t="str">
            <v>HALB</v>
          </cell>
          <cell r="D17788" t="str">
            <v>UN</v>
          </cell>
        </row>
        <row r="17789">
          <cell r="A17789" t="str">
            <v>0737-03E</v>
          </cell>
          <cell r="B17789" t="str">
            <v>SC CAIXA DE LIGAÇÃO PR SEM GRAVAR</v>
          </cell>
          <cell r="C17789" t="str">
            <v>HALB</v>
          </cell>
          <cell r="D17789" t="str">
            <v>UN</v>
          </cell>
        </row>
        <row r="17790">
          <cell r="A17790" t="str">
            <v>0738-01</v>
          </cell>
          <cell r="B17790" t="str">
            <v>SC CAIXA DE LIGACAO BRANCA GRAVADO</v>
          </cell>
          <cell r="C17790" t="str">
            <v>HALB</v>
          </cell>
          <cell r="D17790" t="str">
            <v>UN</v>
          </cell>
        </row>
        <row r="17791">
          <cell r="A17791" t="str">
            <v>0738-04</v>
          </cell>
          <cell r="B17791" t="str">
            <v>SC CAIXA DE LIGACAO PRETO GRAVADA</v>
          </cell>
          <cell r="C17791" t="str">
            <v>HALB</v>
          </cell>
          <cell r="D17791" t="str">
            <v>UN</v>
          </cell>
        </row>
        <row r="17792">
          <cell r="A17792" t="str">
            <v>0738-05</v>
          </cell>
          <cell r="B17792" t="str">
            <v>SC CAIXA DE LIGACAO BRANCO AZ GRAVADA</v>
          </cell>
          <cell r="C17792" t="str">
            <v>HALB</v>
          </cell>
          <cell r="D17792" t="str">
            <v>UN</v>
          </cell>
        </row>
        <row r="17793">
          <cell r="A17793" t="str">
            <v>0738-06</v>
          </cell>
          <cell r="B17793" t="str">
            <v>SC CAIXA DE LIGACAO BR GRAVADA</v>
          </cell>
          <cell r="C17793" t="str">
            <v>HALB</v>
          </cell>
          <cell r="D17793" t="str">
            <v>UN</v>
          </cell>
        </row>
        <row r="17794">
          <cell r="A17794" t="str">
            <v>0738-07</v>
          </cell>
          <cell r="B17794" t="str">
            <v>SC CAIXA EXTERNA COMPL+SACO[VP-PRO-55]</v>
          </cell>
          <cell r="C17794" t="str">
            <v>HALB</v>
          </cell>
          <cell r="D17794" t="str">
            <v>UN</v>
          </cell>
        </row>
        <row r="17795">
          <cell r="A17795" t="str">
            <v>0738-07E</v>
          </cell>
          <cell r="B17795" t="str">
            <v>SC CAIXA EXTERNA COMPL+SACO[VP-PRO-55]</v>
          </cell>
          <cell r="C17795" t="str">
            <v>HALB</v>
          </cell>
          <cell r="D17795" t="str">
            <v>UN</v>
          </cell>
        </row>
        <row r="17796">
          <cell r="A17796" t="str">
            <v>0738-08</v>
          </cell>
          <cell r="B17796" t="str">
            <v>SC TAMPA CX DE LIG BR+CHAVE+BOT GRAV[V]</v>
          </cell>
          <cell r="C17796" t="str">
            <v>HALB</v>
          </cell>
          <cell r="D17796" t="str">
            <v>UN</v>
          </cell>
        </row>
        <row r="17797">
          <cell r="A17797" t="str">
            <v>0738-09</v>
          </cell>
          <cell r="B17797" t="str">
            <v>SC TAMPA CX DE LIG PR+CHAVE+BOT GRAV[V]</v>
          </cell>
          <cell r="C17797" t="str">
            <v>HALB</v>
          </cell>
          <cell r="D17797" t="str">
            <v>UN</v>
          </cell>
        </row>
        <row r="17798">
          <cell r="A17798" t="str">
            <v>0738-10</v>
          </cell>
          <cell r="B17798" t="str">
            <v>SC TAMPA CX DE LIG+CHAVE+BOT GRAV[VT-43]</v>
          </cell>
          <cell r="C17798" t="str">
            <v>HALB</v>
          </cell>
          <cell r="D17798" t="str">
            <v>UN</v>
          </cell>
        </row>
        <row r="17799">
          <cell r="A17799" t="str">
            <v>0738-11</v>
          </cell>
          <cell r="B17799" t="str">
            <v>SC CAIXA EXTERNA COMPL+SACO[NVP-PRO-55]</v>
          </cell>
          <cell r="C17799" t="str">
            <v>HALB</v>
          </cell>
          <cell r="D17799" t="str">
            <v>UN</v>
          </cell>
        </row>
        <row r="17800">
          <cell r="A17800" t="str">
            <v>0738-11E</v>
          </cell>
          <cell r="B17800" t="str">
            <v>SC CAIXA EXTERNA COMPL+SACO[NVP-PRO-55]</v>
          </cell>
          <cell r="C17800" t="str">
            <v>HALB</v>
          </cell>
          <cell r="D17800" t="str">
            <v>UN</v>
          </cell>
        </row>
        <row r="17801">
          <cell r="A17801" t="str">
            <v>0738-12</v>
          </cell>
          <cell r="B17801" t="str">
            <v>SC TAMPA CX DE LIG BR+CHAVE+BOTGRV CZESP</v>
          </cell>
          <cell r="C17801" t="str">
            <v>HALB</v>
          </cell>
          <cell r="D17801" t="str">
            <v>UN</v>
          </cell>
        </row>
        <row r="17802">
          <cell r="A17802" t="str">
            <v>0738-13</v>
          </cell>
          <cell r="B17802" t="str">
            <v>SC TAMPA CX DE LIG PR+CHAVE+BOT GRAV ESP</v>
          </cell>
          <cell r="C17802" t="str">
            <v>HALB</v>
          </cell>
          <cell r="D17802" t="str">
            <v>UN</v>
          </cell>
        </row>
        <row r="17803">
          <cell r="A17803" t="str">
            <v>0738-14</v>
          </cell>
          <cell r="B17803" t="str">
            <v>SC TAMPA CX DE LIG PR(ESP)+CHAVE+BOTGRAV</v>
          </cell>
          <cell r="C17803" t="str">
            <v>HALB</v>
          </cell>
          <cell r="D17803" t="str">
            <v>UN</v>
          </cell>
        </row>
        <row r="17804">
          <cell r="A17804" t="str">
            <v>0738-15</v>
          </cell>
          <cell r="B17804" t="str">
            <v>SC TAMPA CX DE LIG PR[VSP/VTX]+CH+BOTGRV</v>
          </cell>
          <cell r="C17804" t="str">
            <v>HALB</v>
          </cell>
          <cell r="D17804" t="str">
            <v>UN</v>
          </cell>
        </row>
        <row r="17805">
          <cell r="A17805" t="str">
            <v>0738-16</v>
          </cell>
          <cell r="B17805" t="str">
            <v>SC TAMPA CX DE LIG[VTX-CHROME]+CH+BOTGRV</v>
          </cell>
          <cell r="C17805" t="str">
            <v>HALB</v>
          </cell>
          <cell r="D17805" t="str">
            <v>UN</v>
          </cell>
        </row>
        <row r="17806">
          <cell r="A17806" t="str">
            <v>0738-17</v>
          </cell>
          <cell r="B17806" t="str">
            <v>SC TAMPA CX DE LIG[VTX-CT-ARG]+CH+BOTGRV</v>
          </cell>
          <cell r="C17806" t="str">
            <v>HALB</v>
          </cell>
          <cell r="D17806" t="str">
            <v>UN</v>
          </cell>
        </row>
        <row r="17807">
          <cell r="A17807" t="str">
            <v>0738-20</v>
          </cell>
          <cell r="B17807" t="str">
            <v>BOCAL CONCENTRADOR SM-01/SM-02</v>
          </cell>
          <cell r="C17807" t="str">
            <v>ROH</v>
          </cell>
          <cell r="D17807" t="str">
            <v>UN</v>
          </cell>
        </row>
        <row r="17808">
          <cell r="A17808" t="str">
            <v>0738-21</v>
          </cell>
          <cell r="B17808" t="str">
            <v>BOCAL CÔNICOVAPOR EXTRA[F]</v>
          </cell>
          <cell r="C17808" t="str">
            <v>ROH</v>
          </cell>
          <cell r="D17808" t="str">
            <v>UN</v>
          </cell>
        </row>
        <row r="17809">
          <cell r="A17809" t="str">
            <v>0738-22</v>
          </cell>
          <cell r="B17809" t="str">
            <v>BOCAL CILINDRICO VAPOR[F]</v>
          </cell>
          <cell r="C17809" t="str">
            <v>ROH</v>
          </cell>
          <cell r="D17809" t="str">
            <v>UN</v>
          </cell>
        </row>
        <row r="17810">
          <cell r="A17810" t="str">
            <v>0738-23</v>
          </cell>
          <cell r="B17810" t="str">
            <v>BOCAL INF. PLAS. PT[RB]</v>
          </cell>
          <cell r="C17810" t="str">
            <v>ROH</v>
          </cell>
          <cell r="D17810" t="str">
            <v>UN</v>
          </cell>
        </row>
        <row r="17811">
          <cell r="A17811" t="str">
            <v>0738-24</v>
          </cell>
          <cell r="B17811" t="str">
            <v>BOCAL INF. PLAS. PT[RB]</v>
          </cell>
          <cell r="C17811" t="str">
            <v>ROH</v>
          </cell>
          <cell r="D17811" t="str">
            <v>UN</v>
          </cell>
        </row>
        <row r="17812">
          <cell r="A17812" t="str">
            <v>0740-01</v>
          </cell>
          <cell r="B17812" t="str">
            <v>FERRO A VAPOR F-05 127V/60Hz</v>
          </cell>
          <cell r="C17812" t="str">
            <v>HAWA</v>
          </cell>
          <cell r="D17812" t="str">
            <v>UN</v>
          </cell>
        </row>
        <row r="17813">
          <cell r="A17813" t="str">
            <v>0740-02</v>
          </cell>
          <cell r="B17813" t="str">
            <v>FERRO A VAPOR F-05 220V/60Hz</v>
          </cell>
          <cell r="C17813" t="str">
            <v>HAWA</v>
          </cell>
          <cell r="D17813" t="str">
            <v>UN</v>
          </cell>
        </row>
        <row r="17814">
          <cell r="A17814" t="str">
            <v>0740-03</v>
          </cell>
          <cell r="B17814" t="str">
            <v>FERRO A VAPOR F-05 127V/60Hz</v>
          </cell>
          <cell r="C17814" t="str">
            <v>HAWA</v>
          </cell>
          <cell r="D17814" t="str">
            <v>UN</v>
          </cell>
        </row>
        <row r="17815">
          <cell r="A17815" t="str">
            <v>0740-04</v>
          </cell>
          <cell r="B17815" t="str">
            <v>FERRO A VAPOR F-05 220V/60Hz</v>
          </cell>
          <cell r="C17815" t="str">
            <v>HAWA</v>
          </cell>
          <cell r="D17815" t="str">
            <v>UN</v>
          </cell>
        </row>
        <row r="17816">
          <cell r="A17816" t="str">
            <v>0741-02</v>
          </cell>
          <cell r="B17816" t="str">
            <v>ESPONJA PROT.A MT AP-01</v>
          </cell>
          <cell r="C17816" t="str">
            <v>ROH</v>
          </cell>
          <cell r="D17816" t="str">
            <v>UN</v>
          </cell>
        </row>
        <row r="17817">
          <cell r="A17817" t="str">
            <v>0741-04</v>
          </cell>
          <cell r="B17817" t="str">
            <v>ESPUMA CR-03</v>
          </cell>
          <cell r="C17817" t="str">
            <v>ROH</v>
          </cell>
          <cell r="D17817" t="str">
            <v>UN</v>
          </cell>
        </row>
        <row r="17818">
          <cell r="A17818" t="str">
            <v>0742-03</v>
          </cell>
          <cell r="B17818" t="str">
            <v>TESOURA LAM-50</v>
          </cell>
          <cell r="C17818" t="str">
            <v>ROH</v>
          </cell>
          <cell r="D17818" t="str">
            <v>UN</v>
          </cell>
        </row>
        <row r="17819">
          <cell r="A17819" t="str">
            <v>0742-04</v>
          </cell>
          <cell r="B17819" t="str">
            <v>TESOURA DE BARBEIRO CABO PLÁSTICO PRETO</v>
          </cell>
          <cell r="C17819" t="str">
            <v>ROH</v>
          </cell>
          <cell r="D17819" t="str">
            <v>UN</v>
          </cell>
        </row>
        <row r="17820">
          <cell r="A17820" t="str">
            <v>0742-05</v>
          </cell>
          <cell r="B17820" t="str">
            <v>TESOURA[CR]</v>
          </cell>
          <cell r="C17820" t="str">
            <v>ROH</v>
          </cell>
          <cell r="D17820" t="str">
            <v>UN</v>
          </cell>
        </row>
        <row r="17821">
          <cell r="A17821" t="str">
            <v>0742-06</v>
          </cell>
          <cell r="B17821" t="str">
            <v>TESOURA DE BARBEIRO CABO PLÁSTICO PRETO</v>
          </cell>
          <cell r="C17821" t="str">
            <v>ROH</v>
          </cell>
          <cell r="D17821" t="str">
            <v>UN</v>
          </cell>
        </row>
        <row r="17822">
          <cell r="A17822" t="str">
            <v>0743-01</v>
          </cell>
          <cell r="B17822" t="str">
            <v>SC ALAV ACIONAMENTO SUP T-01</v>
          </cell>
          <cell r="C17822" t="str">
            <v>ROH</v>
          </cell>
          <cell r="D17822" t="str">
            <v>UN</v>
          </cell>
        </row>
        <row r="17823">
          <cell r="A17823" t="str">
            <v>0743-03</v>
          </cell>
          <cell r="B17823" t="str">
            <v>ALAVAJUSTE LAM-50</v>
          </cell>
          <cell r="C17823" t="str">
            <v>ROH</v>
          </cell>
          <cell r="D17823" t="str">
            <v>UN</v>
          </cell>
        </row>
        <row r="17824">
          <cell r="A17824" t="str">
            <v>0743-04</v>
          </cell>
          <cell r="B17824" t="str">
            <v>SC ALAV ACIONAMENTO SUP T-02</v>
          </cell>
          <cell r="C17824" t="str">
            <v>ROH</v>
          </cell>
          <cell r="D17824" t="str">
            <v>UN</v>
          </cell>
        </row>
        <row r="17825">
          <cell r="A17825" t="str">
            <v>0743-05</v>
          </cell>
          <cell r="B17825" t="str">
            <v>DESLOCADOR METAL.-CJ[NT]</v>
          </cell>
          <cell r="C17825" t="str">
            <v>ROH</v>
          </cell>
          <cell r="D17825" t="str">
            <v>UN</v>
          </cell>
        </row>
        <row r="17826">
          <cell r="A17826" t="str">
            <v>0743-06</v>
          </cell>
          <cell r="B17826" t="str">
            <v>ALAV PLAS. PTAJUSTE[CR]</v>
          </cell>
          <cell r="C17826" t="str">
            <v>ROH</v>
          </cell>
          <cell r="D17826" t="str">
            <v>UN</v>
          </cell>
        </row>
        <row r="17827">
          <cell r="A17827" t="str">
            <v>0743-07</v>
          </cell>
          <cell r="B17827" t="str">
            <v>ALAV ACIONAMENTO CHA FES-01</v>
          </cell>
          <cell r="C17827" t="str">
            <v>ROH</v>
          </cell>
          <cell r="D17827" t="str">
            <v>UN</v>
          </cell>
        </row>
        <row r="17828">
          <cell r="A17828" t="str">
            <v>0743-08</v>
          </cell>
          <cell r="B17828" t="str">
            <v>SC ALAV ACIONAMENTO T-03</v>
          </cell>
          <cell r="C17828" t="str">
            <v>ROH</v>
          </cell>
          <cell r="D17828" t="str">
            <v>UN</v>
          </cell>
        </row>
        <row r="17829">
          <cell r="A17829" t="str">
            <v>0743-10</v>
          </cell>
          <cell r="B17829" t="str">
            <v>ALAVAJUSTE CR-03</v>
          </cell>
          <cell r="C17829" t="str">
            <v>ROH</v>
          </cell>
          <cell r="D17829" t="str">
            <v>UN</v>
          </cell>
        </row>
        <row r="17830">
          <cell r="A17830" t="str">
            <v>0743-11</v>
          </cell>
          <cell r="B17830" t="str">
            <v>SC ALAV ACIONAMENTO T-05</v>
          </cell>
          <cell r="C17830" t="str">
            <v>ROH</v>
          </cell>
          <cell r="D17830" t="str">
            <v>UN</v>
          </cell>
        </row>
        <row r="17831">
          <cell r="A17831" t="str">
            <v>0743-31</v>
          </cell>
          <cell r="B17831" t="str">
            <v>EMPUNHADURA FES-01</v>
          </cell>
          <cell r="C17831" t="str">
            <v>ROH</v>
          </cell>
          <cell r="D17831" t="str">
            <v>UN</v>
          </cell>
        </row>
        <row r="17832">
          <cell r="A17832" t="str">
            <v>0743-32</v>
          </cell>
          <cell r="B17832" t="str">
            <v>EMPUNHADURA PLAS. PT[FFI]</v>
          </cell>
          <cell r="C17832" t="str">
            <v>ROH</v>
          </cell>
          <cell r="D17832" t="str">
            <v>UN</v>
          </cell>
        </row>
        <row r="17833">
          <cell r="A17833" t="str">
            <v>0743-33</v>
          </cell>
          <cell r="B17833" t="str">
            <v>EMPUNHADURA FFI-04</v>
          </cell>
          <cell r="C17833" t="str">
            <v>ROH</v>
          </cell>
          <cell r="D17833" t="str">
            <v>UN</v>
          </cell>
        </row>
        <row r="17834">
          <cell r="A17834" t="str">
            <v>0743-36</v>
          </cell>
          <cell r="B17834" t="str">
            <v>EMPUNHADURA PLAS. PT[FFI]</v>
          </cell>
          <cell r="C17834" t="str">
            <v>ROH</v>
          </cell>
          <cell r="D17834" t="str">
            <v>UN</v>
          </cell>
        </row>
        <row r="17835">
          <cell r="A17835" t="str">
            <v>0743-37</v>
          </cell>
          <cell r="B17835" t="str">
            <v>EMPUNHADURA PLAS. PT[FES]</v>
          </cell>
          <cell r="C17835" t="str">
            <v>ROH</v>
          </cell>
          <cell r="D17835" t="str">
            <v>UN</v>
          </cell>
        </row>
        <row r="17836">
          <cell r="A17836" t="str">
            <v>0743-39</v>
          </cell>
          <cell r="B17836" t="str">
            <v>ALAVS PLAST PROT.COLISAO MOLAS-[RB]</v>
          </cell>
          <cell r="C17836" t="str">
            <v>ROH</v>
          </cell>
          <cell r="D17836" t="str">
            <v>UN</v>
          </cell>
        </row>
        <row r="17837">
          <cell r="A17837" t="str">
            <v>0743-40</v>
          </cell>
          <cell r="B17837" t="str">
            <v>ALAVS PLAST PROT.COLISAO MOLAS-[RB]</v>
          </cell>
          <cell r="C17837" t="str">
            <v>ROH</v>
          </cell>
          <cell r="D17837" t="str">
            <v>UN</v>
          </cell>
        </row>
        <row r="17838">
          <cell r="A17838" t="str">
            <v>0743-41</v>
          </cell>
          <cell r="B17838" t="str">
            <v>ALAVANCA AJUSTE ALTURA PLÁSTIC PRETA[CR]</v>
          </cell>
          <cell r="C17838" t="str">
            <v>ROH</v>
          </cell>
          <cell r="D17838" t="str">
            <v>UN</v>
          </cell>
        </row>
        <row r="17839">
          <cell r="A17839" t="str">
            <v>0744-06</v>
          </cell>
          <cell r="B17839" t="str">
            <v>PENTECABELO LAM-50</v>
          </cell>
          <cell r="C17839" t="str">
            <v>ROH</v>
          </cell>
          <cell r="D17839" t="str">
            <v>UN</v>
          </cell>
        </row>
        <row r="17840">
          <cell r="A17840" t="str">
            <v>0744-08</v>
          </cell>
          <cell r="B17840" t="str">
            <v>PENTE N° 1 LAM-50</v>
          </cell>
          <cell r="C17840" t="str">
            <v>ROH</v>
          </cell>
          <cell r="D17840" t="str">
            <v>UN</v>
          </cell>
        </row>
        <row r="17841">
          <cell r="A17841" t="str">
            <v>0744-09</v>
          </cell>
          <cell r="B17841" t="str">
            <v>PENTE N° 2 LAM-50</v>
          </cell>
          <cell r="C17841" t="str">
            <v>ROH</v>
          </cell>
          <cell r="D17841" t="str">
            <v>UN</v>
          </cell>
        </row>
        <row r="17842">
          <cell r="A17842" t="str">
            <v>0744-10</v>
          </cell>
          <cell r="B17842" t="str">
            <v>PENTE N° 3 LAM-50</v>
          </cell>
          <cell r="C17842" t="str">
            <v>ROH</v>
          </cell>
          <cell r="D17842" t="str">
            <v>UN</v>
          </cell>
        </row>
        <row r="17843">
          <cell r="A17843" t="str">
            <v>0744-11</v>
          </cell>
          <cell r="B17843" t="str">
            <v>PENTE N° 4 LAM-50</v>
          </cell>
          <cell r="C17843" t="str">
            <v>ROH</v>
          </cell>
          <cell r="D17843" t="str">
            <v>UN</v>
          </cell>
        </row>
        <row r="17844">
          <cell r="A17844" t="str">
            <v>0744-12</v>
          </cell>
          <cell r="B17844" t="str">
            <v>PENTE PARA CABELO PLÁSTICO PRETO</v>
          </cell>
          <cell r="C17844" t="str">
            <v>ROH</v>
          </cell>
          <cell r="D17844" t="str">
            <v>UN</v>
          </cell>
        </row>
        <row r="17845">
          <cell r="A17845" t="str">
            <v>0744-13</v>
          </cell>
          <cell r="B17845" t="str">
            <v>"PENTE CORTE PLAS. PT #1 (1/8"", 3MM)[CR</v>
          </cell>
          <cell r="C17845" t="str">
            <v>ROH</v>
          </cell>
          <cell r="D17845" t="str">
            <v>UN</v>
          </cell>
        </row>
        <row r="17846">
          <cell r="A17846" t="str">
            <v>0744-14</v>
          </cell>
          <cell r="B17846" t="str">
            <v>"PENTE CORTE PLAS. PT #2 (1/4"", 6MM)[CR</v>
          </cell>
          <cell r="C17846" t="str">
            <v>ROH</v>
          </cell>
          <cell r="D17846" t="str">
            <v>UN</v>
          </cell>
        </row>
        <row r="17847">
          <cell r="A17847" t="str">
            <v>0744-15</v>
          </cell>
          <cell r="B17847" t="str">
            <v>"PENTE CORTE PLAS. PT #3 (3/8"", 9MM)[CR</v>
          </cell>
          <cell r="C17847" t="str">
            <v>ROH</v>
          </cell>
          <cell r="D17847" t="str">
            <v>UN</v>
          </cell>
        </row>
        <row r="17848">
          <cell r="A17848" t="str">
            <v>0744-16</v>
          </cell>
          <cell r="B17848" t="str">
            <v>"PENTE CORTE PLAS. PT #4 (1/2"", 12MM)[C</v>
          </cell>
          <cell r="C17848" t="str">
            <v>ROH</v>
          </cell>
          <cell r="D17848" t="str">
            <v>UN</v>
          </cell>
        </row>
        <row r="17849">
          <cell r="A17849" t="str">
            <v>0744-17</v>
          </cell>
          <cell r="B17849" t="str">
            <v>BOCAL PLAS. PT PENTE ALISADOR[ER]</v>
          </cell>
          <cell r="C17849" t="str">
            <v>ROH</v>
          </cell>
          <cell r="D17849" t="str">
            <v>UN</v>
          </cell>
        </row>
        <row r="17850">
          <cell r="A17850" t="str">
            <v>0744-18</v>
          </cell>
          <cell r="B17850" t="str">
            <v>PENTE N° 1 CR-03</v>
          </cell>
          <cell r="C17850" t="str">
            <v>ROH</v>
          </cell>
          <cell r="D17850" t="str">
            <v>UN</v>
          </cell>
        </row>
        <row r="17851">
          <cell r="A17851" t="str">
            <v>0744-19</v>
          </cell>
          <cell r="B17851" t="str">
            <v>PENTE N° 2 CR-03</v>
          </cell>
          <cell r="C17851" t="str">
            <v>ROH</v>
          </cell>
          <cell r="D17851" t="str">
            <v>UN</v>
          </cell>
        </row>
        <row r="17852">
          <cell r="A17852" t="str">
            <v>0744-20</v>
          </cell>
          <cell r="B17852" t="str">
            <v>PENTE N° 3 CR-03</v>
          </cell>
          <cell r="C17852" t="str">
            <v>ROH</v>
          </cell>
          <cell r="D17852" t="str">
            <v>UN</v>
          </cell>
        </row>
        <row r="17853">
          <cell r="A17853" t="str">
            <v>0744-21</v>
          </cell>
          <cell r="B17853" t="str">
            <v>PENTE N° 4 CR-03</v>
          </cell>
          <cell r="C17853" t="str">
            <v>ROH</v>
          </cell>
          <cell r="D17853" t="str">
            <v>UN</v>
          </cell>
        </row>
        <row r="17854">
          <cell r="A17854" t="str">
            <v>0744-22</v>
          </cell>
          <cell r="B17854" t="str">
            <v>PENTECABELO CR-03</v>
          </cell>
          <cell r="C17854" t="str">
            <v>ROH</v>
          </cell>
          <cell r="D17854" t="str">
            <v>UN</v>
          </cell>
        </row>
        <row r="17855">
          <cell r="A17855" t="str">
            <v>0744-23</v>
          </cell>
          <cell r="B17855" t="str">
            <v>PENTE INTEGRADO P-17</v>
          </cell>
          <cell r="C17855" t="str">
            <v>ROH</v>
          </cell>
          <cell r="D17855" t="str">
            <v>UN</v>
          </cell>
        </row>
        <row r="17856">
          <cell r="A17856" t="str">
            <v>0744-24</v>
          </cell>
          <cell r="B17856" t="str">
            <v>PENTE P/CORTE PLAS. PT  3,0 A 15,0MM[CR]</v>
          </cell>
          <cell r="C17856" t="str">
            <v>ROH</v>
          </cell>
          <cell r="D17856" t="str">
            <v>UN</v>
          </cell>
        </row>
        <row r="17857">
          <cell r="A17857" t="str">
            <v>0744-25</v>
          </cell>
          <cell r="B17857" t="str">
            <v>PENTE P/CORTE PLAS. PT 18,0 A 30,0MM[CR]</v>
          </cell>
          <cell r="C17857" t="str">
            <v>ROH</v>
          </cell>
          <cell r="D17857" t="str">
            <v>UN</v>
          </cell>
        </row>
        <row r="17858">
          <cell r="A17858" t="str">
            <v>0744-26</v>
          </cell>
          <cell r="B17858" t="str">
            <v>PENTE PARA CABELOS CR-04</v>
          </cell>
          <cell r="C17858" t="str">
            <v>ROH</v>
          </cell>
          <cell r="D17858" t="str">
            <v>UN</v>
          </cell>
        </row>
        <row r="17859">
          <cell r="A17859" t="str">
            <v>0744-27</v>
          </cell>
          <cell r="B17859" t="str">
            <v>PENTE BARBEIRO[BG]</v>
          </cell>
          <cell r="C17859" t="str">
            <v>ROH</v>
          </cell>
          <cell r="D17859" t="str">
            <v>UN</v>
          </cell>
        </row>
        <row r="17860">
          <cell r="A17860" t="str">
            <v>0744-28</v>
          </cell>
          <cell r="B17860" t="str">
            <v>PENTE PLAS. REGULAVEL CABELOS[BG]</v>
          </cell>
          <cell r="C17860" t="str">
            <v>ROH</v>
          </cell>
          <cell r="D17860" t="str">
            <v>UN</v>
          </cell>
        </row>
        <row r="17861">
          <cell r="A17861" t="str">
            <v>0744-29</v>
          </cell>
          <cell r="B17861" t="str">
            <v>PENTE PLAS. REGULAVEL BARBA[BG]</v>
          </cell>
          <cell r="C17861" t="str">
            <v>ROH</v>
          </cell>
          <cell r="D17861" t="str">
            <v>UN</v>
          </cell>
        </row>
        <row r="17862">
          <cell r="A17862" t="str">
            <v>0744-30</v>
          </cell>
          <cell r="B17862" t="str">
            <v>PENTES-CJ[EA]</v>
          </cell>
          <cell r="C17862" t="str">
            <v>ROH</v>
          </cell>
          <cell r="D17862" t="str">
            <v>UN</v>
          </cell>
        </row>
        <row r="17863">
          <cell r="A17863" t="str">
            <v>0744-31</v>
          </cell>
          <cell r="B17863" t="str">
            <v>PENTE PLAS. PT 3,0MM[BG]</v>
          </cell>
          <cell r="C17863" t="str">
            <v>ROH</v>
          </cell>
          <cell r="D17863" t="str">
            <v>UN</v>
          </cell>
        </row>
        <row r="17864">
          <cell r="A17864" t="str">
            <v>0744-32</v>
          </cell>
          <cell r="B17864" t="str">
            <v>PENTE PLAS. PT 6,0MM[BG]</v>
          </cell>
          <cell r="C17864" t="str">
            <v>ROH</v>
          </cell>
          <cell r="D17864" t="str">
            <v>UN</v>
          </cell>
        </row>
        <row r="17865">
          <cell r="A17865" t="str">
            <v>0744-33</v>
          </cell>
          <cell r="B17865" t="str">
            <v>PENTE PLAS. PT 9,0MM[BG]</v>
          </cell>
          <cell r="C17865" t="str">
            <v>ROH</v>
          </cell>
          <cell r="D17865" t="str">
            <v>UN</v>
          </cell>
        </row>
        <row r="17866">
          <cell r="A17866" t="str">
            <v>0744-34</v>
          </cell>
          <cell r="B17866" t="str">
            <v>PENTE PLAS. PT 12,0MM[BG]</v>
          </cell>
          <cell r="C17866" t="str">
            <v>ROH</v>
          </cell>
          <cell r="D17866" t="str">
            <v>UN</v>
          </cell>
        </row>
        <row r="17867">
          <cell r="A17867" t="str">
            <v>0744-35</v>
          </cell>
          <cell r="B17867" t="str">
            <v>PENTE DUPLO PLAS. PT[BG]</v>
          </cell>
          <cell r="C17867" t="str">
            <v>ROH</v>
          </cell>
          <cell r="D17867" t="str">
            <v>UN</v>
          </cell>
        </row>
        <row r="17868">
          <cell r="A17868" t="str">
            <v>0744-36</v>
          </cell>
          <cell r="B17868" t="str">
            <v>PENTE PLAS. PT 3,0MM[BG]</v>
          </cell>
          <cell r="C17868" t="str">
            <v>ROH</v>
          </cell>
          <cell r="D17868" t="str">
            <v>UN</v>
          </cell>
        </row>
        <row r="17869">
          <cell r="A17869" t="str">
            <v>0744-37</v>
          </cell>
          <cell r="B17869" t="str">
            <v>PENTE PLAS. PT 6,0MM[BG]</v>
          </cell>
          <cell r="C17869" t="str">
            <v>ROH</v>
          </cell>
          <cell r="D17869" t="str">
            <v>UN</v>
          </cell>
        </row>
        <row r="17870">
          <cell r="A17870" t="str">
            <v>0744-38</v>
          </cell>
          <cell r="B17870" t="str">
            <v>PENTE PLAS. PT 9,0MM[BG]</v>
          </cell>
          <cell r="C17870" t="str">
            <v>ROH</v>
          </cell>
          <cell r="D17870" t="str">
            <v>UN</v>
          </cell>
        </row>
        <row r="17871">
          <cell r="A17871" t="str">
            <v>0744-39</v>
          </cell>
          <cell r="B17871" t="str">
            <v>PENTE PLAS. PT 12,0MM[BG]</v>
          </cell>
          <cell r="C17871" t="str">
            <v>ROH</v>
          </cell>
          <cell r="D17871" t="str">
            <v>UN</v>
          </cell>
        </row>
        <row r="17872">
          <cell r="A17872" t="str">
            <v>0744-40</v>
          </cell>
          <cell r="B17872" t="str">
            <v>PENTE PLAS. PT AJUSTAVEL[BG]</v>
          </cell>
          <cell r="C17872" t="str">
            <v>ROH</v>
          </cell>
          <cell r="D17872" t="str">
            <v>UN</v>
          </cell>
        </row>
        <row r="17873">
          <cell r="A17873" t="str">
            <v>0744-41</v>
          </cell>
          <cell r="B17873" t="str">
            <v>PENTE DUPLO PLAS. PT</v>
          </cell>
          <cell r="C17873" t="str">
            <v>ROH</v>
          </cell>
          <cell r="D17873" t="str">
            <v>UN</v>
          </cell>
        </row>
        <row r="17874">
          <cell r="A17874" t="str">
            <v>0744-42</v>
          </cell>
          <cell r="B17874" t="str">
            <v>PENTE P/CORTE PLAS. PT 18,0 A 30,0MM[CR]</v>
          </cell>
          <cell r="C17874" t="str">
            <v>ROH</v>
          </cell>
          <cell r="D17874" t="str">
            <v>UN</v>
          </cell>
        </row>
        <row r="17875">
          <cell r="A17875" t="str">
            <v>0744-43</v>
          </cell>
          <cell r="B17875" t="str">
            <v>PENTE P/CORTE PLAS. PT 3,0 A 15,0 MM[CR]</v>
          </cell>
          <cell r="C17875" t="str">
            <v>ROH</v>
          </cell>
          <cell r="D17875" t="str">
            <v>UN</v>
          </cell>
        </row>
        <row r="17876">
          <cell r="A17876" t="str">
            <v>0744-44</v>
          </cell>
          <cell r="B17876" t="str">
            <v>PENTE PLAS. PT 15,0MM[BG]</v>
          </cell>
          <cell r="C17876" t="str">
            <v>ROH</v>
          </cell>
          <cell r="D17876" t="str">
            <v>UN</v>
          </cell>
        </row>
        <row r="17877">
          <cell r="A17877" t="str">
            <v>0744-45</v>
          </cell>
          <cell r="B17877" t="str">
            <v>PENTE PLAS. PT AJUSTAVEL 3,0A18,0MM[MA]</v>
          </cell>
          <cell r="C17877" t="str">
            <v>ROH</v>
          </cell>
          <cell r="D17877" t="str">
            <v>UN</v>
          </cell>
        </row>
        <row r="17878">
          <cell r="A17878" t="str">
            <v>0744-50</v>
          </cell>
          <cell r="B17878" t="str">
            <v>PENTE CONTORNO ESQ. PLAS.PT[CR]</v>
          </cell>
          <cell r="C17878" t="str">
            <v>ROH</v>
          </cell>
          <cell r="D17878" t="str">
            <v>UN</v>
          </cell>
        </row>
        <row r="17879">
          <cell r="A17879" t="str">
            <v>0744-51</v>
          </cell>
          <cell r="B17879" t="str">
            <v>PENTE CONTORNO DIR. PLAS. PT[CR]</v>
          </cell>
          <cell r="C17879" t="str">
            <v>ROH</v>
          </cell>
          <cell r="D17879" t="str">
            <v>UN</v>
          </cell>
        </row>
        <row r="17880">
          <cell r="A17880" t="str">
            <v>0744-52</v>
          </cell>
          <cell r="B17880" t="str">
            <v>PENTE BARBEIRO PLAS. PT CABELOS N°01</v>
          </cell>
          <cell r="C17880" t="str">
            <v>ROH</v>
          </cell>
          <cell r="D17880" t="str">
            <v>UN</v>
          </cell>
        </row>
        <row r="17881">
          <cell r="A17881" t="str">
            <v>0744-53</v>
          </cell>
          <cell r="B17881" t="str">
            <v>PENTE BARBEIRO PLAS. PT CABELOS N°02</v>
          </cell>
          <cell r="C17881" t="str">
            <v>ROH</v>
          </cell>
          <cell r="D17881" t="str">
            <v>UN</v>
          </cell>
        </row>
        <row r="17882">
          <cell r="A17882" t="str">
            <v>0744-54</v>
          </cell>
          <cell r="B17882" t="str">
            <v>PENTE PLÁSTICO PRETO [EA]</v>
          </cell>
          <cell r="C17882" t="str">
            <v>ROH</v>
          </cell>
          <cell r="D17882" t="str">
            <v>UN</v>
          </cell>
        </row>
        <row r="17883">
          <cell r="A17883" t="str">
            <v>0744-55</v>
          </cell>
          <cell r="B17883" t="str">
            <v>PENTE PLÁSTICO CINZA [EA]</v>
          </cell>
          <cell r="C17883" t="str">
            <v>ROH</v>
          </cell>
          <cell r="D17883" t="str">
            <v>UN</v>
          </cell>
        </row>
        <row r="17884">
          <cell r="A17884" t="str">
            <v>0744-56</v>
          </cell>
          <cell r="B17884" t="str">
            <v>PENT GUIA CORT PLÁST PR#1 (1/8",3MM)[CR]</v>
          </cell>
          <cell r="C17884" t="str">
            <v>ROH</v>
          </cell>
          <cell r="D17884" t="str">
            <v>UN</v>
          </cell>
        </row>
        <row r="17885">
          <cell r="A17885" t="str">
            <v>0744-57</v>
          </cell>
          <cell r="B17885" t="str">
            <v>PENT GUIA CORT PLÁST PR#2 (1/4",6MM)[CR]</v>
          </cell>
          <cell r="C17885" t="str">
            <v>ROH</v>
          </cell>
          <cell r="D17885" t="str">
            <v>UN</v>
          </cell>
        </row>
        <row r="17886">
          <cell r="A17886" t="str">
            <v>0744-58</v>
          </cell>
          <cell r="B17886" t="str">
            <v>PENT GUIA CORT PLÁST PR#3 (3/8",9MM)[CR]</v>
          </cell>
          <cell r="C17886" t="str">
            <v>ROH</v>
          </cell>
          <cell r="D17886" t="str">
            <v>UN</v>
          </cell>
        </row>
        <row r="17887">
          <cell r="A17887" t="str">
            <v>0744-59</v>
          </cell>
          <cell r="B17887" t="str">
            <v>PENT GUIA CORT PLÁST PR#4 (1/2"12MM)[CR]</v>
          </cell>
          <cell r="C17887" t="str">
            <v>ROH</v>
          </cell>
          <cell r="D17887" t="str">
            <v>UN</v>
          </cell>
        </row>
        <row r="17888">
          <cell r="A17888" t="str">
            <v>0744-60</v>
          </cell>
          <cell r="B17888" t="str">
            <v>PENT GUIA CORT PLÁST PR#4 (1/2"12MM)[CR]</v>
          </cell>
          <cell r="C17888" t="str">
            <v>ROH</v>
          </cell>
          <cell r="D17888" t="str">
            <v>UN</v>
          </cell>
        </row>
        <row r="17889">
          <cell r="A17889" t="str">
            <v>0744-61</v>
          </cell>
          <cell r="B17889" t="str">
            <v>PENT GUIA CORT PLÁST PR#3 (3/8",9MM)[CR]</v>
          </cell>
          <cell r="C17889" t="str">
            <v>ROH</v>
          </cell>
          <cell r="D17889" t="str">
            <v>UN</v>
          </cell>
        </row>
        <row r="17890">
          <cell r="A17890" t="str">
            <v>0744-62</v>
          </cell>
          <cell r="B17890" t="str">
            <v>PENT GUIA CORT PLÁST PR#2 (1/4",6MM)[CR]</v>
          </cell>
          <cell r="C17890" t="str">
            <v>ROH</v>
          </cell>
          <cell r="D17890" t="str">
            <v>UN</v>
          </cell>
        </row>
        <row r="17891">
          <cell r="A17891" t="str">
            <v>0744-63</v>
          </cell>
          <cell r="B17891" t="str">
            <v>PENT GUIA CORT PLÁST PR#1 (1/8",3MM)[CR]</v>
          </cell>
          <cell r="C17891" t="str">
            <v>ROH</v>
          </cell>
          <cell r="D17891" t="str">
            <v>UN</v>
          </cell>
        </row>
        <row r="17892">
          <cell r="A17892" t="str">
            <v>0744-64</v>
          </cell>
          <cell r="B17892" t="str">
            <v>PENTE PARA CABELO PLÁSTICO PRETO</v>
          </cell>
          <cell r="C17892" t="str">
            <v>ROH</v>
          </cell>
          <cell r="D17892" t="str">
            <v>UN</v>
          </cell>
        </row>
        <row r="17893">
          <cell r="A17893" t="str">
            <v>0744-65</v>
          </cell>
          <cell r="B17893" t="str">
            <v>PENTE GUIA CORTE PLÁSTICO PRETO 3MM [BG]</v>
          </cell>
          <cell r="C17893" t="str">
            <v>ROH</v>
          </cell>
          <cell r="D17893" t="str">
            <v>UN</v>
          </cell>
        </row>
        <row r="17894">
          <cell r="A17894" t="str">
            <v>0744-66</v>
          </cell>
          <cell r="B17894" t="str">
            <v>PENTE GUIA CORTE PLÁSTICO PRETO 6MM [BG]</v>
          </cell>
          <cell r="C17894" t="str">
            <v>ROH</v>
          </cell>
          <cell r="D17894" t="str">
            <v>UN</v>
          </cell>
        </row>
        <row r="17895">
          <cell r="A17895" t="str">
            <v>0744-67</v>
          </cell>
          <cell r="B17895" t="str">
            <v>PENTE GUIA CORTE PLÁSTICO PRETO 9MM [BG]</v>
          </cell>
          <cell r="C17895" t="str">
            <v>ROH</v>
          </cell>
          <cell r="D17895" t="str">
            <v>UN</v>
          </cell>
        </row>
        <row r="17896">
          <cell r="A17896" t="str">
            <v>0744-68</v>
          </cell>
          <cell r="B17896" t="str">
            <v>PENTE GUIA CORTE PLÁSTICO PRETO 12MM[BG]</v>
          </cell>
          <cell r="C17896" t="str">
            <v>ROH</v>
          </cell>
          <cell r="D17896" t="str">
            <v>UN</v>
          </cell>
        </row>
        <row r="17897">
          <cell r="A17897" t="str">
            <v>0744-69</v>
          </cell>
          <cell r="B17897" t="str">
            <v>PENTE GUIA CORTE PLÁSTICO PRETO 15MM[BG]</v>
          </cell>
          <cell r="C17897" t="str">
            <v>ROH</v>
          </cell>
          <cell r="D17897" t="str">
            <v>UN</v>
          </cell>
        </row>
        <row r="17898">
          <cell r="A17898" t="str">
            <v>0744-70</v>
          </cell>
          <cell r="B17898" t="str">
            <v>PNT GUIA CORT PLST PRETO AJUST1-10MM[BG]</v>
          </cell>
          <cell r="C17898" t="str">
            <v>ROH</v>
          </cell>
          <cell r="D17898" t="str">
            <v>UN</v>
          </cell>
        </row>
        <row r="17899">
          <cell r="A17899" t="str">
            <v>0744-71</v>
          </cell>
          <cell r="B17899" t="str">
            <v>PENT NÚCLEO AQUEC MET PR PTC127-220V[EA]</v>
          </cell>
          <cell r="C17899" t="str">
            <v>ROH</v>
          </cell>
          <cell r="D17899" t="str">
            <v>UN</v>
          </cell>
        </row>
        <row r="17900">
          <cell r="A17900" t="str">
            <v>0745-05</v>
          </cell>
          <cell r="B17900" t="str">
            <v>NCL MOVEL LAM-50</v>
          </cell>
          <cell r="C17900" t="str">
            <v>ROH</v>
          </cell>
          <cell r="D17900" t="str">
            <v>UN</v>
          </cell>
        </row>
        <row r="17901">
          <cell r="A17901" t="str">
            <v>0746-01</v>
          </cell>
          <cell r="B17901" t="str">
            <v>EIXO ART, ROSCA INT PL PH M4 X 22MM</v>
          </cell>
          <cell r="C17901" t="str">
            <v>ROH</v>
          </cell>
          <cell r="D17901" t="str">
            <v>UN</v>
          </cell>
        </row>
        <row r="17902">
          <cell r="A17902" t="str">
            <v>0746-03</v>
          </cell>
          <cell r="B17902" t="str">
            <v>EIXO ART, ROSCA INT M4 X 19 MM</v>
          </cell>
          <cell r="C17902" t="str">
            <v>ROH</v>
          </cell>
          <cell r="D17902" t="str">
            <v>UN</v>
          </cell>
        </row>
        <row r="17903">
          <cell r="A17903" t="str">
            <v>0746-05</v>
          </cell>
          <cell r="B17903" t="str">
            <v>EIXO ART, ROSCA INT M3 X 17 MM</v>
          </cell>
          <cell r="C17903" t="str">
            <v>ROH</v>
          </cell>
          <cell r="D17903" t="str">
            <v>UN</v>
          </cell>
        </row>
        <row r="17904">
          <cell r="A17904" t="str">
            <v>0746-06</v>
          </cell>
          <cell r="B17904" t="str">
            <v>EIXOARTIC. LAP-57</v>
          </cell>
          <cell r="C17904" t="str">
            <v>ROH</v>
          </cell>
          <cell r="D17904" t="str">
            <v>UN</v>
          </cell>
        </row>
        <row r="17905">
          <cell r="A17905" t="str">
            <v>0746-07</v>
          </cell>
          <cell r="B17905" t="str">
            <v>EIXOARTIC. CENTRAL P-06/P-07/P-08</v>
          </cell>
          <cell r="C17905" t="str">
            <v>ROH</v>
          </cell>
          <cell r="D17905" t="str">
            <v>UN</v>
          </cell>
        </row>
        <row r="17906">
          <cell r="A17906" t="str">
            <v>0746-08</v>
          </cell>
          <cell r="B17906" t="str">
            <v>PINO ARTICULCAO CENTRAL P-06/P-07/P-08</v>
          </cell>
          <cell r="C17906" t="str">
            <v>ROH</v>
          </cell>
          <cell r="D17906" t="str">
            <v>UN</v>
          </cell>
        </row>
        <row r="17907">
          <cell r="A17907" t="str">
            <v>0746-09</v>
          </cell>
          <cell r="B17907" t="str">
            <v>EIXOARTICULACAO CENTRAL P-02</v>
          </cell>
          <cell r="C17907" t="str">
            <v>ROH</v>
          </cell>
          <cell r="D17907" t="str">
            <v>UN</v>
          </cell>
        </row>
        <row r="17908">
          <cell r="A17908" t="str">
            <v>0746-10</v>
          </cell>
          <cell r="B17908" t="str">
            <v>ROSCA MC-01</v>
          </cell>
          <cell r="C17908" t="str">
            <v>ROH</v>
          </cell>
          <cell r="D17908" t="str">
            <v>UN</v>
          </cell>
        </row>
        <row r="17909">
          <cell r="A17909" t="str">
            <v>0746-11</v>
          </cell>
          <cell r="B17909" t="str">
            <v>SUPROSCA MC-01</v>
          </cell>
          <cell r="C17909" t="str">
            <v>ROH</v>
          </cell>
          <cell r="D17909" t="str">
            <v>UN</v>
          </cell>
        </row>
        <row r="17910">
          <cell r="A17910" t="str">
            <v>0746-12</v>
          </cell>
          <cell r="B17910" t="str">
            <v>DOBRADICA TAMPA SUP MOLA SUP[FT]</v>
          </cell>
          <cell r="C17910" t="str">
            <v>ROH</v>
          </cell>
          <cell r="D17910" t="str">
            <v>UN</v>
          </cell>
        </row>
        <row r="17911">
          <cell r="A17911" t="str">
            <v>0746-13</v>
          </cell>
          <cell r="B17911" t="str">
            <v>PF. ARRUELA PLAS. FIXACAO BASE</v>
          </cell>
          <cell r="C17911" t="str">
            <v>ROH</v>
          </cell>
          <cell r="D17911" t="str">
            <v>UN</v>
          </cell>
        </row>
        <row r="17912">
          <cell r="A17912" t="str">
            <v>0746-14</v>
          </cell>
          <cell r="B17912" t="str">
            <v>FIXADOR METÁLICO DA PINÇA [FMR]</v>
          </cell>
          <cell r="C17912" t="str">
            <v>ROH</v>
          </cell>
          <cell r="D17912" t="str">
            <v>UN</v>
          </cell>
        </row>
        <row r="17913">
          <cell r="A17913" t="str">
            <v>0746-16</v>
          </cell>
          <cell r="B17913" t="str">
            <v>EIXOARTIC. CENTRAL P-14</v>
          </cell>
          <cell r="C17913" t="str">
            <v>ROH</v>
          </cell>
          <cell r="D17913" t="str">
            <v>UN</v>
          </cell>
        </row>
        <row r="17914">
          <cell r="A17914" t="str">
            <v>0746-17</v>
          </cell>
          <cell r="B17914" t="str">
            <v>ARTICULAÇÃO DA TAMPA FT-04</v>
          </cell>
          <cell r="C17914" t="str">
            <v>ROH</v>
          </cell>
          <cell r="D17914" t="str">
            <v>UN</v>
          </cell>
        </row>
        <row r="17915">
          <cell r="A17915" t="str">
            <v>0746-18</v>
          </cell>
          <cell r="B17915" t="str">
            <v>DOBRADICA PLAS. PT[CP]</v>
          </cell>
          <cell r="C17915" t="str">
            <v>ROH</v>
          </cell>
          <cell r="D17915" t="str">
            <v>UN</v>
          </cell>
        </row>
        <row r="17916">
          <cell r="A17916" t="str">
            <v>0746-19</v>
          </cell>
          <cell r="B17916" t="str">
            <v>FIXADOR METÁLICO DA PINÇA [FMR]</v>
          </cell>
          <cell r="C17916" t="str">
            <v>ROH</v>
          </cell>
          <cell r="D17916" t="str">
            <v>UN</v>
          </cell>
        </row>
        <row r="17917">
          <cell r="A17917" t="str">
            <v>0747-01</v>
          </cell>
          <cell r="B17917" t="str">
            <v>BOBINA T-01</v>
          </cell>
          <cell r="C17917" t="str">
            <v>ROH</v>
          </cell>
          <cell r="D17917" t="str">
            <v>UN</v>
          </cell>
        </row>
        <row r="17918">
          <cell r="A17918" t="str">
            <v>0747-04</v>
          </cell>
          <cell r="B17918" t="str">
            <v>BOBINA NUCLEO FIXO 120V LAM-50</v>
          </cell>
          <cell r="C17918" t="str">
            <v>ROH</v>
          </cell>
          <cell r="D17918" t="str">
            <v>UN</v>
          </cell>
        </row>
        <row r="17919">
          <cell r="A17919" t="str">
            <v>0747-05</v>
          </cell>
          <cell r="B17919" t="str">
            <v>BOBINA NUCLEO FIXO 220V LAM-50</v>
          </cell>
          <cell r="C17919" t="str">
            <v>ROH</v>
          </cell>
          <cell r="D17919" t="str">
            <v>UN</v>
          </cell>
        </row>
        <row r="17920">
          <cell r="A17920" t="str">
            <v>0747-08</v>
          </cell>
          <cell r="B17920" t="str">
            <v>BOBINA T-02</v>
          </cell>
          <cell r="C17920" t="str">
            <v>ROH</v>
          </cell>
          <cell r="D17920" t="str">
            <v>UN</v>
          </cell>
        </row>
        <row r="17921">
          <cell r="A17921" t="str">
            <v>0747-09</v>
          </cell>
          <cell r="B17921" t="str">
            <v>ELETROIMA PA66 QA-1[T]</v>
          </cell>
          <cell r="C17921" t="str">
            <v>ROH</v>
          </cell>
          <cell r="D17921" t="str">
            <v>UN</v>
          </cell>
        </row>
        <row r="17922">
          <cell r="A17922" t="str">
            <v>0747-12</v>
          </cell>
          <cell r="B17922" t="str">
            <v>BRACO MAGN. SUP PLAS.[CR]</v>
          </cell>
          <cell r="C17922" t="str">
            <v>ROH</v>
          </cell>
          <cell r="D17922" t="str">
            <v>UN</v>
          </cell>
        </row>
        <row r="17923">
          <cell r="A17923" t="str">
            <v>0747-13</v>
          </cell>
          <cell r="B17923" t="str">
            <v>BOBINA 183OHM 10W 127V ISOL. VERM[CR</v>
          </cell>
          <cell r="C17923" t="str">
            <v>ROH</v>
          </cell>
          <cell r="D17923" t="str">
            <v>UN</v>
          </cell>
        </row>
        <row r="17924">
          <cell r="A17924" t="str">
            <v>0747-14</v>
          </cell>
          <cell r="B17924" t="str">
            <v>BOBINA 596OHM 10W 220V ISOL. AZUL[CR</v>
          </cell>
          <cell r="C17924" t="str">
            <v>ROH</v>
          </cell>
          <cell r="D17924" t="str">
            <v>UN</v>
          </cell>
        </row>
        <row r="17925">
          <cell r="A17925" t="str">
            <v>0747-15</v>
          </cell>
          <cell r="B17925" t="str">
            <v>TRAFOFONTE BX-01</v>
          </cell>
          <cell r="C17925" t="str">
            <v>ROH</v>
          </cell>
          <cell r="D17925" t="str">
            <v>UN</v>
          </cell>
        </row>
        <row r="17926">
          <cell r="A17926" t="str">
            <v>0747-16</v>
          </cell>
          <cell r="B17926" t="str">
            <v>TRAFOFONTE MS-01</v>
          </cell>
          <cell r="C17926" t="str">
            <v>ROH</v>
          </cell>
          <cell r="D17926" t="str">
            <v>UN</v>
          </cell>
        </row>
        <row r="17927">
          <cell r="A17927" t="str">
            <v>0747-17</v>
          </cell>
          <cell r="B17927" t="str">
            <v>TRAFOFONTE MS-02</v>
          </cell>
          <cell r="C17927" t="str">
            <v>ROH</v>
          </cell>
          <cell r="D17927" t="str">
            <v>UN</v>
          </cell>
        </row>
        <row r="17928">
          <cell r="A17928" t="str">
            <v>0747-18</v>
          </cell>
          <cell r="B17928" t="str">
            <v>TRAFOFONTE[BX]</v>
          </cell>
          <cell r="C17928" t="str">
            <v>ROH</v>
          </cell>
          <cell r="D17928" t="str">
            <v>UN</v>
          </cell>
        </row>
        <row r="17929">
          <cell r="A17929" t="str">
            <v>0747-19</v>
          </cell>
          <cell r="B17929" t="str">
            <v>BOBINA T-03</v>
          </cell>
          <cell r="C17929" t="str">
            <v>ROH</v>
          </cell>
          <cell r="D17929" t="str">
            <v>UN</v>
          </cell>
        </row>
        <row r="17930">
          <cell r="A17930" t="str">
            <v>0747-20</v>
          </cell>
          <cell r="B17930" t="str">
            <v>TRAFO RR-01</v>
          </cell>
          <cell r="C17930" t="str">
            <v>ROH</v>
          </cell>
          <cell r="D17930" t="str">
            <v>UN</v>
          </cell>
        </row>
        <row r="17931">
          <cell r="A17931" t="str">
            <v>0747-21</v>
          </cell>
          <cell r="B17931" t="str">
            <v>TRAFO HT-03/HT-06/HT-08</v>
          </cell>
          <cell r="C17931" t="str">
            <v>ROH</v>
          </cell>
          <cell r="D17931" t="str">
            <v>UN</v>
          </cell>
        </row>
        <row r="17932">
          <cell r="A17932" t="str">
            <v>0747-22</v>
          </cell>
          <cell r="B17932" t="str">
            <v>TRAFOFONTE MS-04/MS-07</v>
          </cell>
          <cell r="C17932" t="str">
            <v>ROH</v>
          </cell>
          <cell r="D17932" t="str">
            <v>UN</v>
          </cell>
        </row>
        <row r="17933">
          <cell r="A17933" t="str">
            <v>0747-24</v>
          </cell>
          <cell r="B17933" t="str">
            <v>TRAFO BX-05</v>
          </cell>
          <cell r="C17933" t="str">
            <v>ROH</v>
          </cell>
          <cell r="D17933" t="str">
            <v>UN</v>
          </cell>
        </row>
        <row r="17934">
          <cell r="A17934" t="str">
            <v>0747-25</v>
          </cell>
          <cell r="B17934" t="str">
            <v>BOBINA NCL FIXO 127V CR-03</v>
          </cell>
          <cell r="C17934" t="str">
            <v>ROH</v>
          </cell>
          <cell r="D17934" t="str">
            <v>UN</v>
          </cell>
        </row>
        <row r="17935">
          <cell r="A17935" t="str">
            <v>0747-26</v>
          </cell>
          <cell r="B17935" t="str">
            <v>TRAFOFONTE MS-04 B</v>
          </cell>
          <cell r="C17935" t="str">
            <v>ROH</v>
          </cell>
          <cell r="D17935" t="str">
            <v>UN</v>
          </cell>
        </row>
        <row r="17936">
          <cell r="A17936" t="str">
            <v>0747-27</v>
          </cell>
          <cell r="B17936" t="str">
            <v>TRAFO FONTE BX-06/11/NBX-06/ NBX-11</v>
          </cell>
          <cell r="C17936" t="str">
            <v>ROH</v>
          </cell>
          <cell r="D17936" t="str">
            <v>UN</v>
          </cell>
        </row>
        <row r="17937">
          <cell r="A17937" t="str">
            <v>0747-28</v>
          </cell>
          <cell r="B17937" t="str">
            <v>TRAFO BX-07</v>
          </cell>
          <cell r="C17937" t="str">
            <v>ROH</v>
          </cell>
          <cell r="D17937" t="str">
            <v>UN</v>
          </cell>
        </row>
        <row r="17938">
          <cell r="A17938" t="str">
            <v>0747-30</v>
          </cell>
          <cell r="B17938" t="str">
            <v>TRAFO BX-10</v>
          </cell>
          <cell r="C17938" t="str">
            <v>ROH</v>
          </cell>
          <cell r="D17938" t="str">
            <v>UN</v>
          </cell>
        </row>
        <row r="17939">
          <cell r="A17939" t="str">
            <v>0747-32</v>
          </cell>
          <cell r="B17939" t="str">
            <v>TRANSFORMADOR 220V T-04</v>
          </cell>
          <cell r="C17939" t="str">
            <v>ROH</v>
          </cell>
          <cell r="D17939" t="str">
            <v>UN</v>
          </cell>
        </row>
        <row r="17940">
          <cell r="A17940" t="str">
            <v>0747-33</v>
          </cell>
          <cell r="B17940" t="str">
            <v>TRAFOFONTE BX-09</v>
          </cell>
          <cell r="C17940" t="str">
            <v>ROH</v>
          </cell>
          <cell r="D17940" t="str">
            <v>UN</v>
          </cell>
        </row>
        <row r="17941">
          <cell r="A17941" t="str">
            <v>0747-34</v>
          </cell>
          <cell r="B17941" t="str">
            <v>TRAFO MS-06</v>
          </cell>
          <cell r="C17941" t="str">
            <v>ROH</v>
          </cell>
          <cell r="D17941" t="str">
            <v>UN</v>
          </cell>
        </row>
        <row r="17942">
          <cell r="A17942" t="str">
            <v>0747-35</v>
          </cell>
          <cell r="B17942" t="str">
            <v>TRAFO OUT: 13,5VX2 IN: 127-220V[CM]</v>
          </cell>
          <cell r="C17942" t="str">
            <v>ROH</v>
          </cell>
          <cell r="D17942" t="str">
            <v>UN</v>
          </cell>
        </row>
        <row r="17943">
          <cell r="A17943" t="str">
            <v>0747-36</v>
          </cell>
          <cell r="B17943" t="str">
            <v>BOBINA NCL FIXO 220V CR-03</v>
          </cell>
          <cell r="C17943" t="str">
            <v>ROH</v>
          </cell>
          <cell r="D17943" t="str">
            <v>UN</v>
          </cell>
        </row>
        <row r="17944">
          <cell r="A17944" t="str">
            <v>0747-37</v>
          </cell>
          <cell r="B17944" t="str">
            <v>NCL MOVEL CR-03</v>
          </cell>
          <cell r="C17944" t="str">
            <v>ROH</v>
          </cell>
          <cell r="D17944" t="str">
            <v>UN</v>
          </cell>
        </row>
        <row r="17945">
          <cell r="A17945" t="str">
            <v>0747-38</v>
          </cell>
          <cell r="B17945" t="str">
            <v>TRAFO RP-01/02</v>
          </cell>
          <cell r="C17945" t="str">
            <v>ROH</v>
          </cell>
          <cell r="D17945" t="str">
            <v>UN</v>
          </cell>
        </row>
        <row r="17946">
          <cell r="A17946" t="str">
            <v>0747-39</v>
          </cell>
          <cell r="B17946" t="str">
            <v>TRAFO BX-12</v>
          </cell>
          <cell r="C17946" t="str">
            <v>ROH</v>
          </cell>
          <cell r="D17946" t="str">
            <v>UN</v>
          </cell>
        </row>
        <row r="17947">
          <cell r="A17947" t="str">
            <v>0747-42</v>
          </cell>
          <cell r="B17947" t="str">
            <v>BOBINAAM[RR]</v>
          </cell>
          <cell r="C17947" t="str">
            <v>ROH</v>
          </cell>
          <cell r="D17947" t="str">
            <v>UN</v>
          </cell>
        </row>
        <row r="17948">
          <cell r="A17948" t="str">
            <v>0747-43</v>
          </cell>
          <cell r="B17948" t="str">
            <v>TRAFO ADC[RR]</v>
          </cell>
          <cell r="C17948" t="str">
            <v>ROH</v>
          </cell>
          <cell r="D17948" t="str">
            <v>UN</v>
          </cell>
        </row>
        <row r="17949">
          <cell r="A17949" t="str">
            <v>0747-44</v>
          </cell>
          <cell r="B17949" t="str">
            <v>TRAFO[CM]</v>
          </cell>
          <cell r="C17949" t="str">
            <v>ROH</v>
          </cell>
          <cell r="D17949" t="str">
            <v>UN</v>
          </cell>
        </row>
        <row r="17950">
          <cell r="A17950" t="str">
            <v>0747-46</v>
          </cell>
          <cell r="B17950" t="str">
            <v>BOBINA JH-4900 10W 127V BRACO MAGN.-[CR]</v>
          </cell>
          <cell r="C17950" t="str">
            <v>ROH</v>
          </cell>
          <cell r="D17950" t="str">
            <v>UN</v>
          </cell>
        </row>
        <row r="17951">
          <cell r="A17951" t="str">
            <v>0747-47</v>
          </cell>
          <cell r="B17951" t="str">
            <v>BOBINA JH-4900 10W 220V BRACO MAGN.-[CR]</v>
          </cell>
          <cell r="C17951" t="str">
            <v>ROH</v>
          </cell>
          <cell r="D17951" t="str">
            <v>UN</v>
          </cell>
        </row>
        <row r="17952">
          <cell r="A17952" t="str">
            <v>0747-48</v>
          </cell>
          <cell r="B17952" t="str">
            <v>BOBINA 10W 127V BRACO MAGN.-CJ[CR]</v>
          </cell>
          <cell r="C17952" t="str">
            <v>ROH</v>
          </cell>
          <cell r="D17952" t="str">
            <v>UN</v>
          </cell>
        </row>
        <row r="17953">
          <cell r="A17953" t="str">
            <v>0747-49</v>
          </cell>
          <cell r="B17953" t="str">
            <v>BOBINA 10W 220V BRACO MAGN.-CJ[CR]</v>
          </cell>
          <cell r="C17953" t="str">
            <v>ROH</v>
          </cell>
          <cell r="D17953" t="str">
            <v>UN</v>
          </cell>
        </row>
        <row r="17954">
          <cell r="A17954" t="str">
            <v>0747-50</v>
          </cell>
          <cell r="B17954" t="str">
            <v>ÂNCORA METÁL ALOJAMENTO PLÁST BOBINA[CR]</v>
          </cell>
          <cell r="C17954" t="str">
            <v>ROH</v>
          </cell>
          <cell r="D17954" t="str">
            <v>UN</v>
          </cell>
        </row>
        <row r="17955">
          <cell r="A17955" t="str">
            <v>0747-51</v>
          </cell>
          <cell r="B17955" t="str">
            <v>BOBINA ELETROMAGNÉTICA 9W 127/220VAC[CR]</v>
          </cell>
          <cell r="C17955" t="str">
            <v>ROH</v>
          </cell>
          <cell r="D17955" t="str">
            <v>UN</v>
          </cell>
        </row>
        <row r="17956">
          <cell r="A17956" t="str">
            <v>0747-52</v>
          </cell>
          <cell r="B17956" t="str">
            <v>BOBINA INDUÇ Ø160MM FIO CCA DP CAMD[CTI]</v>
          </cell>
          <cell r="C17956" t="str">
            <v>ROH</v>
          </cell>
          <cell r="D17956" t="str">
            <v>UN</v>
          </cell>
        </row>
        <row r="17957">
          <cell r="A17957" t="str">
            <v>0747-53</v>
          </cell>
          <cell r="B17957" t="str">
            <v>BOBINA INDUÇ Ø180MM FIO CCA DP CAMD[CTI]</v>
          </cell>
          <cell r="C17957" t="str">
            <v>ROH</v>
          </cell>
          <cell r="D17957" t="str">
            <v>UN</v>
          </cell>
        </row>
        <row r="17958">
          <cell r="A17958" t="str">
            <v>0747-54</v>
          </cell>
          <cell r="B17958" t="str">
            <v>BOBINA INDUÇ Ø210MM FIO CCA DP CAMD[CTI]</v>
          </cell>
          <cell r="C17958" t="str">
            <v>ROH</v>
          </cell>
          <cell r="D17958" t="str">
            <v>UN</v>
          </cell>
        </row>
        <row r="17959">
          <cell r="A17959" t="str">
            <v>0747-55</v>
          </cell>
          <cell r="B17959" t="str">
            <v>BOBINA INDUÇ Ø160MM FIO CCA DP CAMD[CTI]</v>
          </cell>
          <cell r="C17959" t="str">
            <v>ROH</v>
          </cell>
          <cell r="D17959" t="str">
            <v>UN</v>
          </cell>
        </row>
        <row r="17960">
          <cell r="A17960" t="str">
            <v>0748-02</v>
          </cell>
          <cell r="B17960" t="str">
            <v>PINCELLIMPEZA LAM-50</v>
          </cell>
          <cell r="C17960" t="str">
            <v>ROH</v>
          </cell>
          <cell r="D17960" t="str">
            <v>UN</v>
          </cell>
        </row>
        <row r="17961">
          <cell r="A17961" t="str">
            <v>0748-03</v>
          </cell>
          <cell r="B17961" t="str">
            <v>ESCOVA DE LIMPEZA PLÁSTICA PRETA</v>
          </cell>
          <cell r="C17961" t="str">
            <v>ROH</v>
          </cell>
          <cell r="D17961" t="str">
            <v>UN</v>
          </cell>
        </row>
        <row r="17962">
          <cell r="A17962" t="str">
            <v>0748-04</v>
          </cell>
          <cell r="B17962" t="str">
            <v>PINCELLIMPEZA DP-01</v>
          </cell>
          <cell r="C17962" t="str">
            <v>ROH</v>
          </cell>
          <cell r="D17962" t="str">
            <v>UN</v>
          </cell>
        </row>
        <row r="17963">
          <cell r="A17963" t="str">
            <v>0748-05</v>
          </cell>
          <cell r="B17963" t="str">
            <v>PINCELLIMPEZA CR-03</v>
          </cell>
          <cell r="C17963" t="str">
            <v>ROH</v>
          </cell>
          <cell r="D17963" t="str">
            <v>UN</v>
          </cell>
        </row>
        <row r="17964">
          <cell r="A17964" t="str">
            <v>0748-06</v>
          </cell>
          <cell r="B17964" t="str">
            <v>ESPANADOR CABELOS PLAS. PT</v>
          </cell>
          <cell r="C17964" t="str">
            <v>ROH</v>
          </cell>
          <cell r="D17964" t="str">
            <v>UN</v>
          </cell>
        </row>
        <row r="17965">
          <cell r="A17965" t="str">
            <v>0748-07</v>
          </cell>
          <cell r="B17965" t="str">
            <v>ESCOVA DE LIMPEZA PLÁSTICA</v>
          </cell>
          <cell r="C17965" t="str">
            <v>ROH</v>
          </cell>
          <cell r="D17965" t="str">
            <v>UN</v>
          </cell>
        </row>
        <row r="17966">
          <cell r="A17966" t="str">
            <v>0748-08</v>
          </cell>
          <cell r="B17966" t="str">
            <v>PINCEL LIMPEZA PLÁSTICO PRETO</v>
          </cell>
          <cell r="C17966" t="str">
            <v>ROH</v>
          </cell>
          <cell r="D17966" t="str">
            <v>UN</v>
          </cell>
        </row>
        <row r="17967">
          <cell r="A17967" t="str">
            <v>0748-51</v>
          </cell>
          <cell r="B17967" t="str">
            <v>REGUAPROFUND. FFI-01/02</v>
          </cell>
          <cell r="C17967" t="str">
            <v>ROH</v>
          </cell>
          <cell r="D17967" t="str">
            <v>UN</v>
          </cell>
        </row>
        <row r="17968">
          <cell r="A17968" t="str">
            <v>0748-52</v>
          </cell>
          <cell r="B17968" t="str">
            <v>REGUAPROFUND. FFI-04</v>
          </cell>
          <cell r="C17968" t="str">
            <v>ROH</v>
          </cell>
          <cell r="D17968" t="str">
            <v>UN</v>
          </cell>
        </row>
        <row r="17969">
          <cell r="A17969" t="str">
            <v>0748-53</v>
          </cell>
          <cell r="B17969" t="str">
            <v>REGUAPROFUND. PLAS. PT[FFI]</v>
          </cell>
          <cell r="C17969" t="str">
            <v>ROH</v>
          </cell>
          <cell r="D17969" t="str">
            <v>UN</v>
          </cell>
        </row>
        <row r="17970">
          <cell r="A17970" t="str">
            <v>0748-54</v>
          </cell>
          <cell r="B17970" t="str">
            <v>PINCEL PARA LIMPEZA</v>
          </cell>
          <cell r="C17970" t="str">
            <v>ROH</v>
          </cell>
          <cell r="D17970" t="str">
            <v>UN</v>
          </cell>
        </row>
        <row r="17971">
          <cell r="A17971" t="str">
            <v>0749-02</v>
          </cell>
          <cell r="B17971" t="str">
            <v>ALOJ. CB PL AP-01</v>
          </cell>
          <cell r="C17971" t="str">
            <v>ROH</v>
          </cell>
          <cell r="D17971" t="str">
            <v>UN</v>
          </cell>
        </row>
        <row r="17972">
          <cell r="A17972" t="str">
            <v>0749-03</v>
          </cell>
          <cell r="B17972" t="str">
            <v>ALOJ. CB PL AP-02</v>
          </cell>
          <cell r="C17972" t="str">
            <v>ROH</v>
          </cell>
          <cell r="D17972" t="str">
            <v>UN</v>
          </cell>
        </row>
        <row r="17973">
          <cell r="A17973" t="str">
            <v>0749-04</v>
          </cell>
          <cell r="B17973" t="str">
            <v>ALOJ. PLAS. CB PL[BB]</v>
          </cell>
          <cell r="C17973" t="str">
            <v>ROH</v>
          </cell>
          <cell r="D17973" t="str">
            <v>UN</v>
          </cell>
        </row>
        <row r="17974">
          <cell r="A17974" t="str">
            <v>0749-05</v>
          </cell>
          <cell r="B17974" t="str">
            <v>ALOJ. PLAS. PT CB PL[AP]</v>
          </cell>
          <cell r="C17974" t="str">
            <v>ROH</v>
          </cell>
          <cell r="D17974" t="str">
            <v>UN</v>
          </cell>
        </row>
        <row r="17975">
          <cell r="A17975" t="str">
            <v>0749-06</v>
          </cell>
          <cell r="B17975" t="str">
            <v>ALOJ. CB PL AP-07/AP-09</v>
          </cell>
          <cell r="C17975" t="str">
            <v>ROH</v>
          </cell>
          <cell r="D17975" t="str">
            <v>UN</v>
          </cell>
        </row>
        <row r="17976">
          <cell r="A17976" t="str">
            <v>0749-07</v>
          </cell>
          <cell r="B17976" t="str">
            <v>FIX PLAS. CZ CB PL[AP]</v>
          </cell>
          <cell r="C17976" t="str">
            <v>ROH</v>
          </cell>
          <cell r="D17976" t="str">
            <v>UN</v>
          </cell>
        </row>
        <row r="17977">
          <cell r="A17977" t="str">
            <v>0749-08</v>
          </cell>
          <cell r="B17977" t="str">
            <v>TAMPA PLAS. BR VALV.-CJ[UA]</v>
          </cell>
          <cell r="C17977" t="str">
            <v>ROH</v>
          </cell>
          <cell r="D17977" t="str">
            <v>UN</v>
          </cell>
        </row>
        <row r="17978">
          <cell r="A17978" t="str">
            <v>0749-09</v>
          </cell>
          <cell r="B17978" t="str">
            <v>FIX PLAS. GRAF. CB PL[AP]</v>
          </cell>
          <cell r="C17978" t="str">
            <v>ROH</v>
          </cell>
          <cell r="D17978" t="str">
            <v>UN</v>
          </cell>
        </row>
        <row r="17979">
          <cell r="A17979" t="str">
            <v>0749-10</v>
          </cell>
          <cell r="B17979" t="str">
            <v>ALOJ. METAL. ELEM AQUEC.[FE]</v>
          </cell>
          <cell r="C17979" t="str">
            <v>ROH</v>
          </cell>
          <cell r="D17979" t="str">
            <v>UN</v>
          </cell>
        </row>
        <row r="17980">
          <cell r="A17980" t="str">
            <v>0749-11</v>
          </cell>
          <cell r="B17980" t="str">
            <v>ALOJ. PLAS. PT CB PL</v>
          </cell>
          <cell r="C17980" t="str">
            <v>ROH</v>
          </cell>
          <cell r="D17980" t="str">
            <v>UN</v>
          </cell>
        </row>
        <row r="17981">
          <cell r="A17981" t="str">
            <v>0749-12</v>
          </cell>
          <cell r="B17981" t="str">
            <v>ALOJ. PLAS. DAS CONEXOES[FE]</v>
          </cell>
          <cell r="C17981" t="str">
            <v>ROH</v>
          </cell>
          <cell r="D17981" t="str">
            <v>UN</v>
          </cell>
        </row>
        <row r="17982">
          <cell r="A17982" t="str">
            <v>0754-03</v>
          </cell>
          <cell r="B17982" t="str">
            <v>PLCINSTRUCOES PLAS. CZ[A]</v>
          </cell>
          <cell r="C17982" t="str">
            <v>ROH</v>
          </cell>
          <cell r="D17982" t="str">
            <v>UN</v>
          </cell>
        </row>
        <row r="17983">
          <cell r="A17983" t="str">
            <v>0754-05</v>
          </cell>
          <cell r="B17983" t="str">
            <v>ETQ PN PE-17/18/19</v>
          </cell>
          <cell r="C17983" t="str">
            <v>ROH</v>
          </cell>
          <cell r="D17983" t="str">
            <v>UN</v>
          </cell>
        </row>
        <row r="17984">
          <cell r="A17984" t="str">
            <v>0754-08</v>
          </cell>
          <cell r="B17984" t="str">
            <v>ETQ FUN KITCHEN PN[PE]</v>
          </cell>
          <cell r="C17984" t="str">
            <v>ROH</v>
          </cell>
          <cell r="D17984" t="str">
            <v>UN</v>
          </cell>
        </row>
        <row r="17985">
          <cell r="A17985" t="str">
            <v>0754-17</v>
          </cell>
          <cell r="B17985" t="str">
            <v>ETIQUETA DO PAINEL [PE/NPE-05]</v>
          </cell>
          <cell r="C17985" t="str">
            <v>ROH</v>
          </cell>
          <cell r="D17985" t="str">
            <v>UN</v>
          </cell>
        </row>
        <row r="17986">
          <cell r="A17986" t="str">
            <v>0754-18</v>
          </cell>
          <cell r="B17986" t="str">
            <v>ETQ SUP ORB AF-08</v>
          </cell>
          <cell r="C17986" t="str">
            <v>ROH</v>
          </cell>
          <cell r="D17986" t="str">
            <v>UN</v>
          </cell>
        </row>
        <row r="17987">
          <cell r="A17987" t="str">
            <v>0754-19</v>
          </cell>
          <cell r="B17987" t="str">
            <v>ETQ INF. ORB AF-08</v>
          </cell>
          <cell r="C17987" t="str">
            <v>ROH</v>
          </cell>
          <cell r="D17987" t="str">
            <v>UN</v>
          </cell>
        </row>
        <row r="17988">
          <cell r="A17988" t="str">
            <v>0754-22</v>
          </cell>
          <cell r="B17988" t="str">
            <v>ETIQ RESINADA ACABAMENTO [VT-RP-01]</v>
          </cell>
          <cell r="C17988" t="str">
            <v>ROH</v>
          </cell>
          <cell r="D17988" t="str">
            <v>UN</v>
          </cell>
        </row>
        <row r="17989">
          <cell r="A17989" t="str">
            <v>0754-23</v>
          </cell>
          <cell r="B17989" t="str">
            <v>ETIQUETA ACABAMENTO DO BOTÃO [L-1100]</v>
          </cell>
          <cell r="C17989" t="str">
            <v>ROH</v>
          </cell>
          <cell r="D17989" t="str">
            <v>UN</v>
          </cell>
        </row>
        <row r="17990">
          <cell r="A17990" t="str">
            <v>0754-24</v>
          </cell>
          <cell r="B17990" t="str">
            <v>ETIQ RESINADA ACABAMENTO [VT-RP-03]</v>
          </cell>
          <cell r="C17990" t="str">
            <v>ROH</v>
          </cell>
          <cell r="D17990" t="str">
            <v>UN</v>
          </cell>
        </row>
        <row r="17991">
          <cell r="A17991" t="str">
            <v>0754-25</v>
          </cell>
          <cell r="B17991" t="str">
            <v>ETIQUETA DO ACABAMENTO CENTRAL[VT-RP-02]</v>
          </cell>
          <cell r="C17991" t="str">
            <v>ROH</v>
          </cell>
          <cell r="D17991" t="str">
            <v>UN</v>
          </cell>
        </row>
        <row r="17992">
          <cell r="A17992" t="str">
            <v>0754-26</v>
          </cell>
          <cell r="B17992" t="str">
            <v>ETIQ RESINADA ACABAMENTO RP-03 [INGLES]</v>
          </cell>
          <cell r="C17992" t="str">
            <v>ROH</v>
          </cell>
          <cell r="D17992" t="str">
            <v>UN</v>
          </cell>
        </row>
        <row r="17993">
          <cell r="A17993" t="str">
            <v>0754-27</v>
          </cell>
          <cell r="B17993" t="str">
            <v>ETIQUETA INFORMATIVA [PF-08]</v>
          </cell>
          <cell r="C17993" t="str">
            <v>ROH</v>
          </cell>
          <cell r="D17993" t="str">
            <v>UN</v>
          </cell>
        </row>
        <row r="17994">
          <cell r="A17994" t="str">
            <v>0754-28</v>
          </cell>
          <cell r="B17994" t="str">
            <v>ETIQUETA ADVERTÊNCIA BIVOLT</v>
          </cell>
          <cell r="C17994" t="str">
            <v>ROH</v>
          </cell>
          <cell r="D17994" t="str">
            <v>UN</v>
          </cell>
        </row>
        <row r="17995">
          <cell r="A17995" t="str">
            <v>0754-30</v>
          </cell>
          <cell r="B17995" t="str">
            <v>ETIQUETA DO ACABAMENTO DO BOTÃO [L-1400]</v>
          </cell>
          <cell r="C17995" t="str">
            <v>ROH</v>
          </cell>
          <cell r="D17995" t="str">
            <v>UN</v>
          </cell>
        </row>
        <row r="17996">
          <cell r="A17996" t="str">
            <v>0755-69</v>
          </cell>
          <cell r="B17996" t="str">
            <v>ETIQ NEUTRA 70X50 BR 3</v>
          </cell>
          <cell r="C17996" t="str">
            <v>ROH</v>
          </cell>
          <cell r="D17996" t="str">
            <v>PL</v>
          </cell>
        </row>
        <row r="17997">
          <cell r="A17997" t="str">
            <v>0755-70</v>
          </cell>
          <cell r="B17997" t="str">
            <v>ETIQ NEUTRA 70X50 VERM 3</v>
          </cell>
          <cell r="C17997" t="str">
            <v>ROH</v>
          </cell>
          <cell r="D17997" t="str">
            <v>PL</v>
          </cell>
        </row>
        <row r="17998">
          <cell r="A17998" t="str">
            <v>0755-76</v>
          </cell>
          <cell r="B17998" t="str">
            <v>ETIQ 25X40 BOPP VERMELHA</v>
          </cell>
          <cell r="C17998" t="str">
            <v>ROH</v>
          </cell>
          <cell r="D17998" t="str">
            <v>UN</v>
          </cell>
        </row>
        <row r="17999">
          <cell r="A17999" t="str">
            <v>0756-02</v>
          </cell>
          <cell r="B17999" t="str">
            <v>DIODO SC-02</v>
          </cell>
          <cell r="C17999" t="str">
            <v>ROH</v>
          </cell>
          <cell r="D17999" t="str">
            <v>UN</v>
          </cell>
        </row>
        <row r="18000">
          <cell r="A18000" t="str">
            <v>0756-03</v>
          </cell>
          <cell r="B18000" t="str">
            <v>DIODO 1N5408 MX-SD01</v>
          </cell>
          <cell r="C18000" t="str">
            <v>ROH</v>
          </cell>
          <cell r="D18000" t="str">
            <v>UN</v>
          </cell>
        </row>
        <row r="18001">
          <cell r="A18001" t="str">
            <v>0756-06</v>
          </cell>
          <cell r="B18001" t="str">
            <v>DIODO 6A10 MIC 0,90V 6,0A</v>
          </cell>
          <cell r="C18001" t="str">
            <v>ROH</v>
          </cell>
          <cell r="D18001" t="str">
            <v>UN</v>
          </cell>
        </row>
        <row r="18002">
          <cell r="A18002" t="str">
            <v>0756-07</v>
          </cell>
          <cell r="B18002" t="str">
            <v>DIODO 10A10 MIC 0,90V 10,0A</v>
          </cell>
          <cell r="C18002" t="str">
            <v>ROH</v>
          </cell>
          <cell r="D18002" t="str">
            <v>UN</v>
          </cell>
        </row>
        <row r="18003">
          <cell r="A18003" t="str">
            <v>0757-01</v>
          </cell>
          <cell r="B18003" t="str">
            <v>PINCA VENTILADOR COLUNA</v>
          </cell>
          <cell r="C18003" t="str">
            <v>HALB</v>
          </cell>
          <cell r="D18003" t="str">
            <v>UN</v>
          </cell>
        </row>
        <row r="18004">
          <cell r="A18004" t="str">
            <v>0757-02</v>
          </cell>
          <cell r="B18004" t="str">
            <v>BASE DO TUBO CROMADO</v>
          </cell>
          <cell r="C18004" t="str">
            <v>HALB</v>
          </cell>
          <cell r="D18004" t="str">
            <v>UN</v>
          </cell>
        </row>
        <row r="18005">
          <cell r="A18005" t="str">
            <v>0757-23</v>
          </cell>
          <cell r="B18005" t="str">
            <v>ETIQUETA NEUTRA 50X50 BRANCA</v>
          </cell>
          <cell r="C18005" t="str">
            <v>ROH</v>
          </cell>
          <cell r="D18005" t="str">
            <v>PL</v>
          </cell>
        </row>
        <row r="18006">
          <cell r="A18006" t="str">
            <v>0757-24</v>
          </cell>
          <cell r="B18006" t="str">
            <v>ETQ PVC GRAV.[MCO-03]</v>
          </cell>
          <cell r="C18006" t="str">
            <v>ROH</v>
          </cell>
          <cell r="D18006" t="str">
            <v>UN</v>
          </cell>
        </row>
        <row r="18007">
          <cell r="A18007" t="str">
            <v>0757-26</v>
          </cell>
          <cell r="B18007" t="str">
            <v>ETIQ NUMERO SERIE 40X25MM PRE IMPRESSA</v>
          </cell>
          <cell r="C18007" t="str">
            <v>ROH</v>
          </cell>
          <cell r="D18007" t="str">
            <v>UN</v>
          </cell>
        </row>
        <row r="18008">
          <cell r="A18008" t="str">
            <v>0757-27</v>
          </cell>
          <cell r="B18008" t="str">
            <v>ETQ PVC GRAV.[MCO-06]</v>
          </cell>
          <cell r="C18008" t="str">
            <v>ROH</v>
          </cell>
          <cell r="D18008" t="str">
            <v>UN</v>
          </cell>
        </row>
        <row r="18009">
          <cell r="A18009" t="str">
            <v>0757-28</v>
          </cell>
          <cell r="B18009" t="str">
            <v>ETIQUETA NEUTRA 100X70</v>
          </cell>
          <cell r="C18009" t="str">
            <v>ROH</v>
          </cell>
          <cell r="D18009" t="str">
            <v>PL</v>
          </cell>
        </row>
        <row r="18010">
          <cell r="A18010" t="str">
            <v>0757-29</v>
          </cell>
          <cell r="B18010" t="str">
            <v>ETQ NEUTRA MARROM 70X50</v>
          </cell>
          <cell r="C18010" t="str">
            <v>ROH</v>
          </cell>
          <cell r="D18010" t="str">
            <v>UN</v>
          </cell>
        </row>
        <row r="18011">
          <cell r="A18011" t="str">
            <v>0757-32</v>
          </cell>
          <cell r="B18011" t="str">
            <v>ETQ PVC GRAV.[MCO-10]</v>
          </cell>
          <cell r="C18011" t="str">
            <v>ROH</v>
          </cell>
          <cell r="D18011" t="str">
            <v>UN</v>
          </cell>
        </row>
        <row r="18012">
          <cell r="A18012" t="str">
            <v>0757-33</v>
          </cell>
          <cell r="B18012" t="str">
            <v>ETIQ NUM SERIE 40X25MM PRE-IMPRESSA(UAE)</v>
          </cell>
          <cell r="C18012" t="str">
            <v>ROH</v>
          </cell>
          <cell r="D18012" t="str">
            <v>UN</v>
          </cell>
        </row>
        <row r="18013">
          <cell r="A18013" t="str">
            <v>0757-34</v>
          </cell>
          <cell r="B18013" t="str">
            <v>ETIQ NUMERO SERIE 40X25MM S/CLASSE</v>
          </cell>
          <cell r="C18013" t="str">
            <v>ROH</v>
          </cell>
          <cell r="D18013" t="str">
            <v>UN</v>
          </cell>
        </row>
        <row r="18014">
          <cell r="A18014" t="str">
            <v>0757-36</v>
          </cell>
          <cell r="B18014" t="str">
            <v>ETIQUETA NEUTRA 40X35 GRAZZIOTIN</v>
          </cell>
          <cell r="C18014" t="str">
            <v>ROH</v>
          </cell>
          <cell r="D18014" t="str">
            <v>UN</v>
          </cell>
        </row>
        <row r="18015">
          <cell r="A18015" t="str">
            <v>0757-37</v>
          </cell>
          <cell r="B18015" t="str">
            <v>ETQ NUM SERIE 40X25MM[AR]DISTECNA C/CLAS</v>
          </cell>
          <cell r="C18015" t="str">
            <v>ROH</v>
          </cell>
          <cell r="D18015" t="str">
            <v>UN</v>
          </cell>
        </row>
        <row r="18016">
          <cell r="A18016" t="str">
            <v>0757-38</v>
          </cell>
          <cell r="B18016" t="str">
            <v>ETIQ NUM SERIE SCN 40X25MM [AR] DISTECNA</v>
          </cell>
          <cell r="C18016" t="str">
            <v>ROH</v>
          </cell>
          <cell r="D18016" t="str">
            <v>UN</v>
          </cell>
        </row>
        <row r="18017">
          <cell r="A18017" t="str">
            <v>0757-39</v>
          </cell>
          <cell r="B18017" t="str">
            <v>ETIQ ENCE VENTILADOR PRE-IMPR(OCP029)UL</v>
          </cell>
          <cell r="C18017" t="str">
            <v>ROH</v>
          </cell>
          <cell r="D18017" t="str">
            <v>UN</v>
          </cell>
        </row>
        <row r="18018">
          <cell r="A18018" t="str">
            <v>0757-40</v>
          </cell>
          <cell r="B18018" t="str">
            <v>ETQ NUM SERIE 40X25MM MK ARG S.A C/CLASS</v>
          </cell>
          <cell r="C18018" t="str">
            <v>ROH</v>
          </cell>
          <cell r="D18018" t="str">
            <v>UN</v>
          </cell>
        </row>
        <row r="18019">
          <cell r="A18019" t="str">
            <v>0757-41</v>
          </cell>
          <cell r="B18019" t="str">
            <v>ETQ NUM SERIE 40X25MM MK ARG S.A S/CLASS</v>
          </cell>
          <cell r="C18019" t="str">
            <v>ROH</v>
          </cell>
          <cell r="D18019" t="str">
            <v>UN</v>
          </cell>
        </row>
        <row r="18020">
          <cell r="A18020" t="str">
            <v>0757-42</v>
          </cell>
          <cell r="B18020" t="str">
            <v>ETQ NUM SERIE 40X25MM MK ARG S.A [SCN]</v>
          </cell>
          <cell r="C18020" t="str">
            <v>ROH</v>
          </cell>
          <cell r="D18020" t="str">
            <v>UN</v>
          </cell>
        </row>
        <row r="18021">
          <cell r="A18021" t="str">
            <v>0758-02</v>
          </cell>
          <cell r="B18021" t="str">
            <v>PORCA PRETO V-61</v>
          </cell>
          <cell r="C18021" t="str">
            <v>HALB</v>
          </cell>
          <cell r="D18021" t="str">
            <v>UN</v>
          </cell>
        </row>
        <row r="18022">
          <cell r="A18022" t="str">
            <v>0758-06</v>
          </cell>
          <cell r="B18022" t="str">
            <v>PORCA V-91</v>
          </cell>
          <cell r="C18022" t="str">
            <v>ROH</v>
          </cell>
          <cell r="D18022" t="str">
            <v>UN</v>
          </cell>
        </row>
        <row r="18023">
          <cell r="A18023" t="str">
            <v>0758-07</v>
          </cell>
          <cell r="B18023" t="str">
            <v>TORNEIRA DIR. PLAS. BR PORCA[BB]</v>
          </cell>
          <cell r="C18023" t="str">
            <v>ROH</v>
          </cell>
          <cell r="D18023" t="str">
            <v>UN</v>
          </cell>
        </row>
        <row r="18024">
          <cell r="A18024" t="str">
            <v>0758-08</v>
          </cell>
          <cell r="B18024" t="str">
            <v>PORCA PLAS. PT 10MM</v>
          </cell>
          <cell r="C18024" t="str">
            <v>ROH</v>
          </cell>
          <cell r="D18024" t="str">
            <v>UN</v>
          </cell>
        </row>
        <row r="18025">
          <cell r="A18025" t="str">
            <v>0758-30</v>
          </cell>
          <cell r="B18025" t="str">
            <v>MEDIDOR EMPURRADOR PROCESSADOR</v>
          </cell>
          <cell r="C18025" t="str">
            <v>ROH</v>
          </cell>
          <cell r="D18025" t="str">
            <v>UN</v>
          </cell>
        </row>
        <row r="18026">
          <cell r="A18026" t="str">
            <v>0758-31</v>
          </cell>
          <cell r="B18026" t="str">
            <v>MEDIDOR EMPURRADOR[MP]</v>
          </cell>
          <cell r="C18026" t="str">
            <v>ROH</v>
          </cell>
          <cell r="D18026" t="str">
            <v>UN</v>
          </cell>
        </row>
        <row r="18027">
          <cell r="A18027" t="str">
            <v>0758-32</v>
          </cell>
          <cell r="B18027" t="str">
            <v>MEDIDOR EMPURRADOR MP-04</v>
          </cell>
          <cell r="C18027" t="str">
            <v>ROH</v>
          </cell>
          <cell r="D18027" t="str">
            <v>UN</v>
          </cell>
        </row>
        <row r="18028">
          <cell r="A18028" t="str">
            <v>0760-01</v>
          </cell>
          <cell r="B18028" t="str">
            <v>FERRO A SECO F-04 127V/60Hz</v>
          </cell>
          <cell r="C18028" t="str">
            <v>HAWA</v>
          </cell>
          <cell r="D18028" t="str">
            <v>UN</v>
          </cell>
        </row>
        <row r="18029">
          <cell r="A18029" t="str">
            <v>0760-02</v>
          </cell>
          <cell r="B18029" t="str">
            <v>FERRO A SECO F-04 220V/60Hz</v>
          </cell>
          <cell r="C18029" t="str">
            <v>HAWA</v>
          </cell>
          <cell r="D18029" t="str">
            <v>UN</v>
          </cell>
        </row>
        <row r="18030">
          <cell r="A18030" t="str">
            <v>0760-03</v>
          </cell>
          <cell r="B18030" t="str">
            <v>FERRO A SECO F-04 127V/60Hz</v>
          </cell>
          <cell r="C18030" t="str">
            <v>FERT</v>
          </cell>
          <cell r="D18030" t="str">
            <v>UN</v>
          </cell>
        </row>
        <row r="18031">
          <cell r="A18031" t="str">
            <v>0760-04</v>
          </cell>
          <cell r="B18031" t="str">
            <v>FERRO A SECO F-04 220V/60Hz</v>
          </cell>
          <cell r="C18031" t="str">
            <v>FERT</v>
          </cell>
          <cell r="D18031" t="str">
            <v>UN</v>
          </cell>
        </row>
        <row r="18032">
          <cell r="A18032" t="str">
            <v>0760-05</v>
          </cell>
          <cell r="B18032" t="str">
            <v>FERRO A SECO F-11 127V/60Hz</v>
          </cell>
          <cell r="C18032" t="str">
            <v>FERT</v>
          </cell>
          <cell r="D18032" t="str">
            <v>UN</v>
          </cell>
        </row>
        <row r="18033">
          <cell r="A18033" t="str">
            <v>0760-06</v>
          </cell>
          <cell r="B18033" t="str">
            <v>FERRO A SECO F-11 220V/60HZ</v>
          </cell>
          <cell r="C18033" t="str">
            <v>FERT</v>
          </cell>
          <cell r="D18033" t="str">
            <v>UN</v>
          </cell>
        </row>
        <row r="18034">
          <cell r="A18034" t="str">
            <v>0760-15</v>
          </cell>
          <cell r="B18034" t="str">
            <v>FERRO A SECO F-18 127V/60Hz ULTRA</v>
          </cell>
          <cell r="C18034" t="str">
            <v>FERT</v>
          </cell>
          <cell r="D18034" t="str">
            <v>UN</v>
          </cell>
        </row>
        <row r="18035">
          <cell r="A18035" t="str">
            <v>0760-16</v>
          </cell>
          <cell r="B18035" t="str">
            <v>FERRO A SECO F-18 220V/60Hz ULTRA</v>
          </cell>
          <cell r="C18035" t="str">
            <v>FERT</v>
          </cell>
          <cell r="D18035" t="str">
            <v>UN</v>
          </cell>
        </row>
        <row r="18036">
          <cell r="A18036" t="str">
            <v>0760-17</v>
          </cell>
          <cell r="B18036" t="str">
            <v>FERRO A SECO F-19 127V/60Hz DURABRAND</v>
          </cell>
          <cell r="C18036" t="str">
            <v>FERT</v>
          </cell>
          <cell r="D18036" t="str">
            <v>UN</v>
          </cell>
        </row>
        <row r="18037">
          <cell r="A18037" t="str">
            <v>0760-18</v>
          </cell>
          <cell r="B18037" t="str">
            <v>FERRO A SECO F-19 220V/60Hz DURABRAND</v>
          </cell>
          <cell r="C18037" t="str">
            <v>FERT</v>
          </cell>
          <cell r="D18037" t="str">
            <v>UN</v>
          </cell>
        </row>
        <row r="18038">
          <cell r="A18038" t="str">
            <v>0760-19</v>
          </cell>
          <cell r="B18038" t="str">
            <v>FERRO A SECO F-11 127V/60Hz</v>
          </cell>
          <cell r="C18038" t="str">
            <v>FERT</v>
          </cell>
          <cell r="D18038" t="str">
            <v>UN</v>
          </cell>
        </row>
        <row r="18039">
          <cell r="A18039" t="str">
            <v>0760-20</v>
          </cell>
          <cell r="B18039" t="str">
            <v>FERRO A SECO F-11 220V/60Hz</v>
          </cell>
          <cell r="C18039" t="str">
            <v>FERT</v>
          </cell>
          <cell r="D18039" t="str">
            <v>UN</v>
          </cell>
        </row>
        <row r="18040">
          <cell r="A18040" t="str">
            <v>0760-23</v>
          </cell>
          <cell r="B18040" t="str">
            <v>FERRO A SECO F-04 127V/60Hz</v>
          </cell>
          <cell r="C18040" t="str">
            <v>FERT</v>
          </cell>
          <cell r="D18040" t="str">
            <v>UN</v>
          </cell>
        </row>
        <row r="18041">
          <cell r="A18041" t="str">
            <v>0760-24</v>
          </cell>
          <cell r="B18041" t="str">
            <v>FERRO A SECO F-04 220V/60Hz</v>
          </cell>
          <cell r="C18041" t="str">
            <v>FERT</v>
          </cell>
          <cell r="D18041" t="str">
            <v>UN</v>
          </cell>
        </row>
        <row r="18042">
          <cell r="A18042" t="str">
            <v>0760-25</v>
          </cell>
          <cell r="B18042" t="str">
            <v>FERRO A SECO F-24 127V/60Hz NEX</v>
          </cell>
          <cell r="C18042" t="str">
            <v>FERT</v>
          </cell>
          <cell r="D18042" t="str">
            <v>UN</v>
          </cell>
        </row>
        <row r="18043">
          <cell r="A18043" t="str">
            <v>0760-26</v>
          </cell>
          <cell r="B18043" t="str">
            <v>FERRO A SECO F-24 220V/60Hz NEX</v>
          </cell>
          <cell r="C18043" t="str">
            <v>FERT</v>
          </cell>
          <cell r="D18043" t="str">
            <v>UN</v>
          </cell>
        </row>
        <row r="18044">
          <cell r="A18044" t="str">
            <v>0760-27</v>
          </cell>
          <cell r="B18044" t="str">
            <v>FERRO A SECO F-04 220V/60Hz</v>
          </cell>
          <cell r="C18044" t="str">
            <v>FERT</v>
          </cell>
          <cell r="D18044" t="str">
            <v>UN</v>
          </cell>
        </row>
        <row r="18045">
          <cell r="A18045" t="str">
            <v>0760-28</v>
          </cell>
          <cell r="B18045" t="str">
            <v>FERRO A SECO F-11 220V/60Hz</v>
          </cell>
          <cell r="C18045" t="str">
            <v>FERT</v>
          </cell>
          <cell r="D18045" t="str">
            <v>UN</v>
          </cell>
        </row>
        <row r="18046">
          <cell r="A18046" t="str">
            <v>0761-01</v>
          </cell>
          <cell r="B18046" t="str">
            <v>VENT 40CM V-61 127V/60Hz</v>
          </cell>
          <cell r="C18046" t="str">
            <v>FERT</v>
          </cell>
          <cell r="D18046" t="str">
            <v>UN</v>
          </cell>
        </row>
        <row r="18047">
          <cell r="A18047" t="str">
            <v>0761-02</v>
          </cell>
          <cell r="B18047" t="str">
            <v>VENT 40CM V-61 220V/60Hz</v>
          </cell>
          <cell r="C18047" t="str">
            <v>FERT</v>
          </cell>
          <cell r="D18047" t="str">
            <v>UN</v>
          </cell>
        </row>
        <row r="18048">
          <cell r="A18048" t="str">
            <v>0762-01</v>
          </cell>
          <cell r="B18048" t="str">
            <v>EIXO DE BATEDEIRA</v>
          </cell>
          <cell r="C18048" t="str">
            <v>ROH</v>
          </cell>
          <cell r="D18048" t="str">
            <v>UN</v>
          </cell>
        </row>
        <row r="18049">
          <cell r="A18049" t="str">
            <v>0762-02</v>
          </cell>
          <cell r="B18049" t="str">
            <v>EIXO FACA M-02</v>
          </cell>
          <cell r="C18049" t="str">
            <v>ROH</v>
          </cell>
          <cell r="D18049" t="str">
            <v>UN</v>
          </cell>
        </row>
        <row r="18050">
          <cell r="A18050" t="str">
            <v>0762-03</v>
          </cell>
          <cell r="B18050" t="str">
            <v>DOBRADICA METAL. ESQ.[G]</v>
          </cell>
          <cell r="C18050" t="str">
            <v>ROH</v>
          </cell>
          <cell r="D18050" t="str">
            <v>UN</v>
          </cell>
        </row>
        <row r="18051">
          <cell r="A18051" t="str">
            <v>0762-04</v>
          </cell>
          <cell r="B18051" t="str">
            <v>EIXO DIR.ARTIC. G-01/09</v>
          </cell>
          <cell r="C18051" t="str">
            <v>ROH</v>
          </cell>
          <cell r="D18051" t="str">
            <v>UN</v>
          </cell>
        </row>
        <row r="18052">
          <cell r="A18052" t="str">
            <v>0762-05</v>
          </cell>
          <cell r="B18052" t="str">
            <v>EIXO MP-01/MP-02</v>
          </cell>
          <cell r="C18052" t="str">
            <v>ROH</v>
          </cell>
          <cell r="D18052" t="str">
            <v>UN</v>
          </cell>
        </row>
        <row r="18053">
          <cell r="A18053" t="str">
            <v>0762-07</v>
          </cell>
          <cell r="B18053" t="str">
            <v>EIXO MISTURADOR M-05</v>
          </cell>
          <cell r="C18053" t="str">
            <v>ROH</v>
          </cell>
          <cell r="D18053" t="str">
            <v>UN</v>
          </cell>
        </row>
        <row r="18054">
          <cell r="A18054" t="str">
            <v>0762-08</v>
          </cell>
          <cell r="B18054" t="str">
            <v>EIXOARTIC. P-05</v>
          </cell>
          <cell r="C18054" t="str">
            <v>ROH</v>
          </cell>
          <cell r="D18054" t="str">
            <v>UN</v>
          </cell>
        </row>
        <row r="18055">
          <cell r="A18055" t="str">
            <v>0762-10</v>
          </cell>
          <cell r="B18055" t="str">
            <v>EIXOARTIC. LAP-53</v>
          </cell>
          <cell r="C18055" t="str">
            <v>ROH</v>
          </cell>
          <cell r="D18055" t="str">
            <v>UN</v>
          </cell>
        </row>
        <row r="18056">
          <cell r="A18056" t="str">
            <v>0762-11</v>
          </cell>
          <cell r="B18056" t="str">
            <v>EIXO DISCO SUP FSM-01</v>
          </cell>
          <cell r="C18056" t="str">
            <v>ROH</v>
          </cell>
          <cell r="D18056" t="str">
            <v>UN</v>
          </cell>
        </row>
        <row r="18057">
          <cell r="A18057" t="str">
            <v>0762-12</v>
          </cell>
          <cell r="B18057" t="str">
            <v>EIXO DISCO SUP FSC-01</v>
          </cell>
          <cell r="C18057" t="str">
            <v>ROH</v>
          </cell>
          <cell r="D18057" t="str">
            <v>UN</v>
          </cell>
        </row>
        <row r="18058">
          <cell r="A18058" t="str">
            <v>0762-13</v>
          </cell>
          <cell r="B18058" t="str">
            <v>EIXO BOTAO FPL-01</v>
          </cell>
          <cell r="C18058" t="str">
            <v>ROH</v>
          </cell>
          <cell r="D18058" t="str">
            <v>UN</v>
          </cell>
        </row>
        <row r="18059">
          <cell r="A18059" t="str">
            <v>0762-14</v>
          </cell>
          <cell r="B18059" t="str">
            <v>LIMITADOR EIXO BOTAO FPL-01</v>
          </cell>
          <cell r="C18059" t="str">
            <v>ROH</v>
          </cell>
          <cell r="D18059" t="str">
            <v>UN</v>
          </cell>
        </row>
        <row r="18060">
          <cell r="A18060" t="str">
            <v>0762-15</v>
          </cell>
          <cell r="B18060" t="str">
            <v>EIXO FLEXÍV TRANSMISSÃO PLÁST PRETO[FMR]</v>
          </cell>
          <cell r="C18060" t="str">
            <v>ROH</v>
          </cell>
          <cell r="D18060" t="str">
            <v>UN</v>
          </cell>
        </row>
        <row r="18061">
          <cell r="A18061" t="str">
            <v>0762-16</v>
          </cell>
          <cell r="B18061" t="str">
            <v>EIXO MANDRIL BUCHA ENGR. FFI-01</v>
          </cell>
          <cell r="C18061" t="str">
            <v>ROH</v>
          </cell>
          <cell r="D18061" t="str">
            <v>UN</v>
          </cell>
        </row>
        <row r="18062">
          <cell r="A18062" t="str">
            <v>0762-17</v>
          </cell>
          <cell r="B18062" t="str">
            <v>EIXO MANDRIL BUCHA ENGR. FFI-02</v>
          </cell>
          <cell r="C18062" t="str">
            <v>ROH</v>
          </cell>
          <cell r="D18062" t="str">
            <v>UN</v>
          </cell>
        </row>
        <row r="18063">
          <cell r="A18063" t="str">
            <v>0762-18</v>
          </cell>
          <cell r="B18063" t="str">
            <v>EIXO METAL.ARTIC.[B]</v>
          </cell>
          <cell r="C18063" t="str">
            <v>ROH</v>
          </cell>
          <cell r="D18063" t="str">
            <v>UN</v>
          </cell>
        </row>
        <row r="18064">
          <cell r="A18064" t="str">
            <v>0762-19</v>
          </cell>
          <cell r="B18064" t="str">
            <v>EIXO METAL.TRANSM.[B]</v>
          </cell>
          <cell r="C18064" t="str">
            <v>ROH</v>
          </cell>
          <cell r="D18064" t="str">
            <v>UN</v>
          </cell>
        </row>
        <row r="18065">
          <cell r="A18065" t="str">
            <v>0762-20</v>
          </cell>
          <cell r="B18065" t="str">
            <v>LIMITADORTAMPA FR-06</v>
          </cell>
          <cell r="C18065" t="str">
            <v>ROH</v>
          </cell>
          <cell r="D18065" t="str">
            <v>UN</v>
          </cell>
        </row>
        <row r="18066">
          <cell r="A18066" t="str">
            <v>0762-21</v>
          </cell>
          <cell r="B18066" t="str">
            <v>EIXO ROLAM. ENGR.-CJ[FFI]</v>
          </cell>
          <cell r="C18066" t="str">
            <v>ROH</v>
          </cell>
          <cell r="D18066" t="str">
            <v>UN</v>
          </cell>
        </row>
        <row r="18067">
          <cell r="A18067" t="str">
            <v>0762-22</v>
          </cell>
          <cell r="B18067" t="str">
            <v>EIXO MANDRIL BUCHA ENGR. FFI-04</v>
          </cell>
          <cell r="C18067" t="str">
            <v>ROH</v>
          </cell>
          <cell r="D18067" t="str">
            <v>UN</v>
          </cell>
        </row>
        <row r="18068">
          <cell r="A18068" t="str">
            <v>0762-23</v>
          </cell>
          <cell r="B18068" t="str">
            <v>EIXOACOPLAMENTO[MP]</v>
          </cell>
          <cell r="C18068" t="str">
            <v>ROH</v>
          </cell>
          <cell r="D18068" t="str">
            <v>UN</v>
          </cell>
        </row>
        <row r="18069">
          <cell r="A18069" t="str">
            <v>0762-25</v>
          </cell>
          <cell r="B18069" t="str">
            <v>EIXOS METAL.S ARTIC. DAS CH.S AQUEC.-[G]</v>
          </cell>
          <cell r="C18069" t="str">
            <v>ROH</v>
          </cell>
          <cell r="D18069" t="str">
            <v>UN</v>
          </cell>
        </row>
        <row r="18070">
          <cell r="A18070" t="str">
            <v>0762-26</v>
          </cell>
          <cell r="B18070" t="str">
            <v>EIXO METAL. MANDRIL ENGR.-CJ[FFI]</v>
          </cell>
          <cell r="C18070" t="str">
            <v>ROH</v>
          </cell>
          <cell r="D18070" t="str">
            <v>UN</v>
          </cell>
        </row>
        <row r="18071">
          <cell r="A18071" t="str">
            <v>0762-28</v>
          </cell>
          <cell r="B18071" t="str">
            <v>EIXOPTA FR-08</v>
          </cell>
          <cell r="C18071" t="str">
            <v>ROH</v>
          </cell>
          <cell r="D18071" t="str">
            <v>UN</v>
          </cell>
        </row>
        <row r="18072">
          <cell r="A18072" t="str">
            <v>0762-29</v>
          </cell>
          <cell r="B18072" t="str">
            <v>EIXOARTIC. P-13</v>
          </cell>
          <cell r="C18072" t="str">
            <v>ROH</v>
          </cell>
          <cell r="D18072" t="str">
            <v>UN</v>
          </cell>
        </row>
        <row r="18073">
          <cell r="A18073" t="str">
            <v>0762-30</v>
          </cell>
          <cell r="B18073" t="str">
            <v>EIXOARTIC. CENTRAL P-17</v>
          </cell>
          <cell r="C18073" t="str">
            <v>ROH</v>
          </cell>
          <cell r="D18073" t="str">
            <v>UN</v>
          </cell>
        </row>
        <row r="18074">
          <cell r="A18074" t="str">
            <v>0762-31</v>
          </cell>
          <cell r="B18074" t="str">
            <v>EIXOARTIC. CENTRAL P-15</v>
          </cell>
          <cell r="C18074" t="str">
            <v>ROH</v>
          </cell>
          <cell r="D18074" t="str">
            <v>UN</v>
          </cell>
        </row>
        <row r="18075">
          <cell r="A18075" t="str">
            <v>0762-32</v>
          </cell>
          <cell r="B18075" t="str">
            <v>EIXO METAL. MANDRIL ENGR.-CJ[FFI]</v>
          </cell>
          <cell r="C18075" t="str">
            <v>ROH</v>
          </cell>
          <cell r="D18075" t="str">
            <v>UN</v>
          </cell>
        </row>
        <row r="18076">
          <cell r="A18076" t="str">
            <v>0762-33</v>
          </cell>
          <cell r="B18076" t="str">
            <v>EIXO DISCO SUP-CJ[FSC]</v>
          </cell>
          <cell r="C18076" t="str">
            <v>ROH</v>
          </cell>
          <cell r="D18076" t="str">
            <v>UN</v>
          </cell>
        </row>
        <row r="18077">
          <cell r="A18077" t="str">
            <v>0762-34</v>
          </cell>
          <cell r="B18077" t="str">
            <v>EIXO ROLAM. ENGR.-CJ[FFI]</v>
          </cell>
          <cell r="C18077" t="str">
            <v>ROH</v>
          </cell>
          <cell r="D18077" t="str">
            <v>UN</v>
          </cell>
        </row>
        <row r="18078">
          <cell r="A18078" t="str">
            <v>0762-35</v>
          </cell>
          <cell r="B18078" t="str">
            <v>EIXO METAL.TAMPA SUP[FT]</v>
          </cell>
          <cell r="C18078" t="str">
            <v>ROH</v>
          </cell>
          <cell r="D18078" t="str">
            <v>UN</v>
          </cell>
        </row>
        <row r="18079">
          <cell r="A18079" t="str">
            <v>0762-36</v>
          </cell>
          <cell r="B18079" t="str">
            <v>EIXO METAL.ALCA[F]</v>
          </cell>
          <cell r="C18079" t="str">
            <v>ROH</v>
          </cell>
          <cell r="D18079" t="str">
            <v>UN</v>
          </cell>
        </row>
        <row r="18080">
          <cell r="A18080" t="str">
            <v>0762-37</v>
          </cell>
          <cell r="B18080" t="str">
            <v>EIXO METAL. DISCO ENGR. ROLAM.-[FSC]</v>
          </cell>
          <cell r="C18080" t="str">
            <v>ROH</v>
          </cell>
          <cell r="D18080" t="str">
            <v>UN</v>
          </cell>
        </row>
        <row r="18081">
          <cell r="A18081" t="str">
            <v>0762-38</v>
          </cell>
          <cell r="B18081" t="str">
            <v>EIXO METAL.TRANSM.[B]</v>
          </cell>
          <cell r="C18081" t="str">
            <v>ROH</v>
          </cell>
          <cell r="D18081" t="str">
            <v>UN</v>
          </cell>
        </row>
        <row r="18082">
          <cell r="A18082" t="str">
            <v>0762-39</v>
          </cell>
          <cell r="B18082" t="str">
            <v>EIXO METÁLICO DA ARTICULAÇÃO [P]</v>
          </cell>
          <cell r="C18082" t="str">
            <v>ROH</v>
          </cell>
          <cell r="D18082" t="str">
            <v>UN</v>
          </cell>
        </row>
        <row r="18083">
          <cell r="A18083" t="str">
            <v>0762-40</v>
          </cell>
          <cell r="B18083" t="str">
            <v>EIXO METAL.TRANSM.[ER]</v>
          </cell>
          <cell r="C18083" t="str">
            <v>ROH</v>
          </cell>
          <cell r="D18083" t="str">
            <v>UN</v>
          </cell>
        </row>
        <row r="18084">
          <cell r="A18084" t="str">
            <v>0762-41</v>
          </cell>
          <cell r="B18084" t="str">
            <v>DOBRADIÇA METÁLICA DA PORTA-CONJTO [AF]</v>
          </cell>
          <cell r="C18084" t="str">
            <v>ROH</v>
          </cell>
          <cell r="D18084" t="str">
            <v>UN</v>
          </cell>
        </row>
        <row r="18085">
          <cell r="A18085" t="str">
            <v>0762-42</v>
          </cell>
          <cell r="B18085" t="str">
            <v>EIXO FLEXÍV TRANSMISSÃO PLÁST PRETO[FMR]</v>
          </cell>
          <cell r="C18085" t="str">
            <v>ROH</v>
          </cell>
          <cell r="D18085" t="str">
            <v>UN</v>
          </cell>
        </row>
        <row r="18086">
          <cell r="A18086" t="str">
            <v>0762-43</v>
          </cell>
          <cell r="B18086" t="str">
            <v>EIXO METÁL DISCO CONJUT TRANSMISSÃO[FSC]</v>
          </cell>
          <cell r="C18086" t="str">
            <v>ROH</v>
          </cell>
          <cell r="D18086" t="str">
            <v>UN</v>
          </cell>
        </row>
        <row r="18087">
          <cell r="A18087" t="str">
            <v>0767-16</v>
          </cell>
          <cell r="B18087" t="str">
            <v>CP LADO ESQ. SC-04B</v>
          </cell>
          <cell r="C18087" t="str">
            <v>ROH</v>
          </cell>
          <cell r="D18087" t="str">
            <v>UN</v>
          </cell>
        </row>
        <row r="18088">
          <cell r="A18088" t="str">
            <v>0767-52</v>
          </cell>
          <cell r="B18088" t="str">
            <v>EMB IND V-90</v>
          </cell>
          <cell r="C18088" t="str">
            <v>ROH</v>
          </cell>
          <cell r="D18088" t="str">
            <v>UN</v>
          </cell>
        </row>
        <row r="18089">
          <cell r="A18089" t="str">
            <v>0768-16</v>
          </cell>
          <cell r="B18089" t="str">
            <v>PASSA FIO GANCHO SC-08</v>
          </cell>
          <cell r="C18089" t="str">
            <v>ROH</v>
          </cell>
          <cell r="D18089" t="str">
            <v>UN</v>
          </cell>
        </row>
        <row r="18090">
          <cell r="A18090" t="str">
            <v>0770-03</v>
          </cell>
          <cell r="B18090" t="str">
            <v>FORNO FR-02 127V/60Hz 05 LTS</v>
          </cell>
          <cell r="C18090" t="str">
            <v>HAWA</v>
          </cell>
          <cell r="D18090" t="str">
            <v>UN</v>
          </cell>
        </row>
        <row r="18091">
          <cell r="A18091" t="str">
            <v>0770-04</v>
          </cell>
          <cell r="B18091" t="str">
            <v>FORNO FR-02 220V/60Hz 05 LTS</v>
          </cell>
          <cell r="C18091" t="str">
            <v>HAWA</v>
          </cell>
          <cell r="D18091" t="str">
            <v>UN</v>
          </cell>
        </row>
        <row r="18092">
          <cell r="A18092" t="str">
            <v>0770-70</v>
          </cell>
          <cell r="B18092" t="str">
            <v>PCI DISPLAY MONTADA BX-20</v>
          </cell>
          <cell r="C18092" t="str">
            <v>HALB</v>
          </cell>
          <cell r="D18092" t="str">
            <v>UN</v>
          </cell>
        </row>
        <row r="18093">
          <cell r="A18093" t="str">
            <v>0770-71</v>
          </cell>
          <cell r="B18093" t="str">
            <v>PCI AUXILIAR BX-20</v>
          </cell>
          <cell r="C18093" t="str">
            <v>HALB</v>
          </cell>
          <cell r="D18093" t="str">
            <v>UN</v>
          </cell>
        </row>
        <row r="18094">
          <cell r="A18094" t="str">
            <v>0771-01</v>
          </cell>
          <cell r="B18094" t="str">
            <v>PCI MONTADA TABLET ALONG</v>
          </cell>
          <cell r="C18094" t="str">
            <v>HALB</v>
          </cell>
          <cell r="D18094" t="str">
            <v>UN</v>
          </cell>
        </row>
        <row r="18095">
          <cell r="A18095" t="str">
            <v>0775-01</v>
          </cell>
          <cell r="B18095" t="str">
            <v>ESCOVA SECADORA ES-15 BIVOLT</v>
          </cell>
          <cell r="C18095" t="str">
            <v>HAWA</v>
          </cell>
          <cell r="D18095" t="str">
            <v>UN</v>
          </cell>
        </row>
        <row r="18096">
          <cell r="A18096" t="str">
            <v>0775-02</v>
          </cell>
          <cell r="B18096" t="str">
            <v>ESCOVA SECADORA ES-15 BIVOLT</v>
          </cell>
          <cell r="C18096" t="str">
            <v>FERT</v>
          </cell>
          <cell r="D18096" t="str">
            <v>UN</v>
          </cell>
        </row>
        <row r="18097">
          <cell r="A18097" t="str">
            <v>0780-01</v>
          </cell>
          <cell r="B18097" t="str">
            <v>SEC. CABELO SC-01 BIVOLT VIAGGIO</v>
          </cell>
          <cell r="C18097" t="str">
            <v>HAWA</v>
          </cell>
          <cell r="D18097" t="str">
            <v>UN</v>
          </cell>
        </row>
        <row r="18098">
          <cell r="A18098" t="str">
            <v>0782-01</v>
          </cell>
          <cell r="B18098" t="str">
            <v>EMB UNIT, SC-01</v>
          </cell>
          <cell r="C18098" t="str">
            <v>ROH</v>
          </cell>
          <cell r="D18098" t="str">
            <v>UN</v>
          </cell>
        </row>
        <row r="18099">
          <cell r="A18099" t="str">
            <v>0782-05</v>
          </cell>
          <cell r="B18099" t="str">
            <v>EMB UNITARIA F-04</v>
          </cell>
          <cell r="C18099" t="str">
            <v>VERP</v>
          </cell>
          <cell r="D18099" t="str">
            <v>UN</v>
          </cell>
        </row>
        <row r="18100">
          <cell r="A18100" t="str">
            <v>0782-06</v>
          </cell>
          <cell r="B18100" t="str">
            <v>EMB UNIT, PR-01</v>
          </cell>
          <cell r="C18100" t="str">
            <v>ROH</v>
          </cell>
          <cell r="D18100" t="str">
            <v>UN</v>
          </cell>
        </row>
        <row r="18101">
          <cell r="A18101" t="str">
            <v>0782-07</v>
          </cell>
          <cell r="B18101" t="str">
            <v>EMB UNIT, F-05</v>
          </cell>
          <cell r="C18101" t="str">
            <v>ROH</v>
          </cell>
          <cell r="D18101" t="str">
            <v>UN</v>
          </cell>
        </row>
        <row r="18102">
          <cell r="A18102" t="str">
            <v>0782-08</v>
          </cell>
          <cell r="B18102" t="str">
            <v>EMB UNIT, SANDUICHE S-03</v>
          </cell>
          <cell r="C18102" t="str">
            <v>ROH</v>
          </cell>
          <cell r="D18102" t="str">
            <v>UN</v>
          </cell>
        </row>
        <row r="18103">
          <cell r="A18103" t="str">
            <v>0782-10</v>
          </cell>
          <cell r="B18103" t="str">
            <v>EMB UNIT, T-01</v>
          </cell>
          <cell r="C18103" t="str">
            <v>ROH</v>
          </cell>
          <cell r="D18103" t="str">
            <v>UN</v>
          </cell>
        </row>
        <row r="18104">
          <cell r="A18104" t="str">
            <v>0782-17</v>
          </cell>
          <cell r="B18104" t="str">
            <v>EMB UNITARIA SC-02</v>
          </cell>
          <cell r="C18104" t="str">
            <v>ROH</v>
          </cell>
          <cell r="D18104" t="str">
            <v>UN</v>
          </cell>
        </row>
        <row r="18105">
          <cell r="A18105" t="str">
            <v>0782-18</v>
          </cell>
          <cell r="B18105" t="str">
            <v>EMB UNITARIA MX-SD01</v>
          </cell>
          <cell r="C18105" t="str">
            <v>ROH</v>
          </cell>
          <cell r="D18105" t="str">
            <v>UN</v>
          </cell>
        </row>
        <row r="18106">
          <cell r="A18106" t="str">
            <v>0782-19</v>
          </cell>
          <cell r="B18106" t="str">
            <v>EMB COLET MX-SD01</v>
          </cell>
          <cell r="C18106" t="str">
            <v>ROH</v>
          </cell>
          <cell r="D18106" t="str">
            <v>UN</v>
          </cell>
        </row>
        <row r="18107">
          <cell r="A18107" t="str">
            <v>0782-22</v>
          </cell>
          <cell r="B18107" t="str">
            <v>EMB UNIT. AP-01</v>
          </cell>
          <cell r="C18107" t="str">
            <v>ROH</v>
          </cell>
          <cell r="D18107" t="str">
            <v>UN</v>
          </cell>
        </row>
        <row r="18108">
          <cell r="A18108" t="str">
            <v>0782-38</v>
          </cell>
          <cell r="B18108" t="str">
            <v>EMB UNITARIA M-02</v>
          </cell>
          <cell r="C18108" t="str">
            <v>ROH</v>
          </cell>
          <cell r="D18108" t="str">
            <v>UN</v>
          </cell>
        </row>
        <row r="18109">
          <cell r="A18109" t="str">
            <v>0782-39</v>
          </cell>
          <cell r="B18109" t="str">
            <v>EMB COLET M-02</v>
          </cell>
          <cell r="C18109" t="str">
            <v>ROH</v>
          </cell>
          <cell r="D18109" t="str">
            <v>UN</v>
          </cell>
        </row>
        <row r="18110">
          <cell r="A18110" t="str">
            <v>0782-40</v>
          </cell>
          <cell r="B18110" t="str">
            <v>EMB UNIT. MX-PR02</v>
          </cell>
          <cell r="C18110" t="str">
            <v>ROH</v>
          </cell>
          <cell r="D18110" t="str">
            <v>UN</v>
          </cell>
        </row>
        <row r="18111">
          <cell r="A18111" t="str">
            <v>0782-41</v>
          </cell>
          <cell r="B18111" t="str">
            <v>EMB COLET MX-PR02</v>
          </cell>
          <cell r="C18111" t="str">
            <v>ROH</v>
          </cell>
          <cell r="D18111" t="str">
            <v>UN</v>
          </cell>
        </row>
        <row r="18112">
          <cell r="A18112" t="str">
            <v>0782-44</v>
          </cell>
          <cell r="B18112" t="str">
            <v>EMB UNIT. SC-03</v>
          </cell>
          <cell r="C18112" t="str">
            <v>ROH</v>
          </cell>
          <cell r="D18112" t="str">
            <v>UN</v>
          </cell>
        </row>
        <row r="18113">
          <cell r="A18113" t="str">
            <v>0782-45</v>
          </cell>
          <cell r="B18113" t="str">
            <v>EMB COLET SC-03</v>
          </cell>
          <cell r="C18113" t="str">
            <v>ROH</v>
          </cell>
          <cell r="D18113" t="str">
            <v>UN</v>
          </cell>
        </row>
        <row r="18114">
          <cell r="A18114" t="str">
            <v>0782-49</v>
          </cell>
          <cell r="B18114" t="str">
            <v>EMB UNIT. NP-00</v>
          </cell>
          <cell r="C18114" t="str">
            <v>ROH</v>
          </cell>
          <cell r="D18114" t="str">
            <v>UN</v>
          </cell>
        </row>
        <row r="18115">
          <cell r="A18115" t="str">
            <v>0782-50</v>
          </cell>
          <cell r="B18115" t="str">
            <v>EMB COLET NP-00</v>
          </cell>
          <cell r="C18115" t="str">
            <v>ROH</v>
          </cell>
          <cell r="D18115" t="str">
            <v>UN</v>
          </cell>
        </row>
        <row r="18116">
          <cell r="A18116" t="str">
            <v>0782-51</v>
          </cell>
          <cell r="B18116" t="str">
            <v>EMB IND AP-02</v>
          </cell>
          <cell r="C18116" t="str">
            <v>ROH</v>
          </cell>
          <cell r="D18116" t="str">
            <v>UN</v>
          </cell>
        </row>
        <row r="18117">
          <cell r="A18117" t="str">
            <v>0782-54</v>
          </cell>
          <cell r="B18117" t="str">
            <v>EMB IND CA-51</v>
          </cell>
          <cell r="C18117" t="str">
            <v>ROH</v>
          </cell>
          <cell r="D18117" t="str">
            <v>UN</v>
          </cell>
        </row>
        <row r="18118">
          <cell r="A18118" t="str">
            <v>0782-55</v>
          </cell>
          <cell r="B18118" t="str">
            <v>EMB IND CF-01</v>
          </cell>
          <cell r="C18118" t="str">
            <v>ROH</v>
          </cell>
          <cell r="D18118" t="str">
            <v>UN</v>
          </cell>
        </row>
        <row r="18119">
          <cell r="A18119" t="str">
            <v>0782-56</v>
          </cell>
          <cell r="B18119" t="str">
            <v>EMB COLET CF-01</v>
          </cell>
          <cell r="C18119" t="str">
            <v>ROH</v>
          </cell>
          <cell r="D18119" t="str">
            <v>UN</v>
          </cell>
        </row>
        <row r="18120">
          <cell r="A18120" t="str">
            <v>0782-59</v>
          </cell>
          <cell r="B18120" t="str">
            <v>EMB IND FR-02</v>
          </cell>
          <cell r="C18120" t="str">
            <v>ROH</v>
          </cell>
          <cell r="D18120" t="str">
            <v>UN</v>
          </cell>
        </row>
        <row r="18121">
          <cell r="A18121" t="str">
            <v>0782-60</v>
          </cell>
          <cell r="B18121" t="str">
            <v>EMB COLET FR-02</v>
          </cell>
          <cell r="C18121" t="str">
            <v>ROH</v>
          </cell>
          <cell r="D18121" t="str">
            <v>UN</v>
          </cell>
        </row>
        <row r="18122">
          <cell r="A18122" t="str">
            <v>0782-61</v>
          </cell>
          <cell r="B18122" t="str">
            <v>EMB IND[S-04]</v>
          </cell>
          <cell r="C18122" t="str">
            <v>ROH</v>
          </cell>
          <cell r="D18122" t="str">
            <v>UN</v>
          </cell>
        </row>
        <row r="18123">
          <cell r="A18123" t="str">
            <v>0782-63</v>
          </cell>
          <cell r="B18123" t="str">
            <v>EMB IND C-05</v>
          </cell>
          <cell r="C18123" t="str">
            <v>ROH</v>
          </cell>
          <cell r="D18123" t="str">
            <v>UN</v>
          </cell>
        </row>
        <row r="18124">
          <cell r="A18124" t="str">
            <v>0782-64</v>
          </cell>
          <cell r="B18124" t="str">
            <v>EMB COLET C-05</v>
          </cell>
          <cell r="C18124" t="str">
            <v>ROH</v>
          </cell>
          <cell r="D18124" t="str">
            <v>UN</v>
          </cell>
        </row>
        <row r="18125">
          <cell r="A18125" t="str">
            <v>0782-67</v>
          </cell>
          <cell r="B18125" t="str">
            <v>EMBALAGEM COLETIVA MOTOR DE BATEDEIRA</v>
          </cell>
          <cell r="C18125" t="str">
            <v>VERP</v>
          </cell>
          <cell r="D18125" t="str">
            <v>PL</v>
          </cell>
        </row>
        <row r="18126">
          <cell r="A18126" t="str">
            <v>0782-68</v>
          </cell>
          <cell r="B18126" t="str">
            <v>EMB COLET G-01</v>
          </cell>
          <cell r="C18126" t="str">
            <v>ROH</v>
          </cell>
          <cell r="D18126" t="str">
            <v>UN</v>
          </cell>
        </row>
        <row r="18127">
          <cell r="A18127" t="str">
            <v>0782-69</v>
          </cell>
          <cell r="B18127" t="str">
            <v>EMB IND G-01</v>
          </cell>
          <cell r="C18127" t="str">
            <v>ROH</v>
          </cell>
          <cell r="D18127" t="str">
            <v>UN</v>
          </cell>
        </row>
        <row r="18128">
          <cell r="A18128" t="str">
            <v>0782-76</v>
          </cell>
          <cell r="B18128" t="str">
            <v>EMB IND CT-01</v>
          </cell>
          <cell r="C18128" t="str">
            <v>ROH</v>
          </cell>
          <cell r="D18128" t="str">
            <v>UN</v>
          </cell>
        </row>
        <row r="18129">
          <cell r="A18129" t="str">
            <v>0782-77</v>
          </cell>
          <cell r="B18129" t="str">
            <v>EMB IND CF-02</v>
          </cell>
          <cell r="C18129" t="str">
            <v>ROH</v>
          </cell>
          <cell r="D18129" t="str">
            <v>UN</v>
          </cell>
        </row>
        <row r="18130">
          <cell r="A18130" t="str">
            <v>0782-78</v>
          </cell>
          <cell r="B18130" t="str">
            <v>EMB COLET CF-02</v>
          </cell>
          <cell r="C18130" t="str">
            <v>ROH</v>
          </cell>
          <cell r="D18130" t="str">
            <v>UN</v>
          </cell>
        </row>
        <row r="18131">
          <cell r="A18131" t="str">
            <v>0782-84</v>
          </cell>
          <cell r="B18131" t="str">
            <v>EMB IND[NT-01]</v>
          </cell>
          <cell r="C18131" t="str">
            <v>ROH</v>
          </cell>
          <cell r="D18131" t="str">
            <v>UN</v>
          </cell>
        </row>
        <row r="18132">
          <cell r="A18132" t="str">
            <v>0782-87</v>
          </cell>
          <cell r="B18132" t="str">
            <v>EMB COLET[NM-03]</v>
          </cell>
          <cell r="C18132" t="str">
            <v>ROH</v>
          </cell>
          <cell r="D18132" t="str">
            <v>UN</v>
          </cell>
        </row>
        <row r="18133">
          <cell r="A18133" t="str">
            <v>0782-88</v>
          </cell>
          <cell r="B18133" t="str">
            <v>EMB IND[NM-03]</v>
          </cell>
          <cell r="C18133" t="str">
            <v>ROH</v>
          </cell>
          <cell r="D18133" t="str">
            <v>UN</v>
          </cell>
        </row>
        <row r="18134">
          <cell r="A18134" t="str">
            <v>0782-89</v>
          </cell>
          <cell r="B18134" t="str">
            <v>EMB IND F-05 M23</v>
          </cell>
          <cell r="C18134" t="str">
            <v>ROH</v>
          </cell>
          <cell r="D18134" t="str">
            <v>UN</v>
          </cell>
        </row>
        <row r="18135">
          <cell r="A18135" t="str">
            <v>0782-90</v>
          </cell>
          <cell r="B18135" t="str">
            <v>EMB COLET CF-03</v>
          </cell>
          <cell r="C18135" t="str">
            <v>ROH</v>
          </cell>
          <cell r="D18135" t="str">
            <v>UN</v>
          </cell>
        </row>
        <row r="18136">
          <cell r="A18136" t="str">
            <v>0782-91</v>
          </cell>
          <cell r="B18136" t="str">
            <v>EMB IND CF-03</v>
          </cell>
          <cell r="C18136" t="str">
            <v>ROH</v>
          </cell>
          <cell r="D18136" t="str">
            <v>UN</v>
          </cell>
        </row>
        <row r="18137">
          <cell r="A18137" t="str">
            <v>0782-94</v>
          </cell>
          <cell r="B18137" t="str">
            <v>EMB IND SANDUICHE S-04</v>
          </cell>
          <cell r="C18137" t="str">
            <v>ROH</v>
          </cell>
          <cell r="D18137" t="str">
            <v>UN</v>
          </cell>
        </row>
        <row r="18138">
          <cell r="A18138" t="str">
            <v>0782-95</v>
          </cell>
          <cell r="B18138" t="str">
            <v>EMB COLET[S-04]</v>
          </cell>
          <cell r="C18138" t="str">
            <v>ROH</v>
          </cell>
          <cell r="D18138" t="str">
            <v>UN</v>
          </cell>
        </row>
        <row r="18139">
          <cell r="A18139" t="str">
            <v>0782-96</v>
          </cell>
          <cell r="B18139" t="str">
            <v>EMB COLET P-03</v>
          </cell>
          <cell r="C18139" t="str">
            <v>ROH</v>
          </cell>
          <cell r="D18139" t="str">
            <v>UN</v>
          </cell>
        </row>
        <row r="18140">
          <cell r="A18140" t="str">
            <v>0782-97</v>
          </cell>
          <cell r="B18140" t="str">
            <v>EMB IND P-03</v>
          </cell>
          <cell r="C18140" t="str">
            <v>ROH</v>
          </cell>
          <cell r="D18140" t="str">
            <v>UN</v>
          </cell>
        </row>
        <row r="18141">
          <cell r="A18141" t="str">
            <v>0782-98</v>
          </cell>
          <cell r="B18141" t="str">
            <v>EMB IND LAM-50</v>
          </cell>
          <cell r="C18141" t="str">
            <v>ROH</v>
          </cell>
          <cell r="D18141" t="str">
            <v>UN</v>
          </cell>
        </row>
        <row r="18142">
          <cell r="A18142" t="str">
            <v>0782-99</v>
          </cell>
          <cell r="B18142" t="str">
            <v>EMB COLET LAM-50</v>
          </cell>
          <cell r="C18142" t="str">
            <v>ROH</v>
          </cell>
          <cell r="D18142" t="str">
            <v>UN</v>
          </cell>
        </row>
        <row r="18143">
          <cell r="A18143" t="str">
            <v>0783-01</v>
          </cell>
          <cell r="B18143" t="str">
            <v>BOCAL CONCENTRADOR SC-01</v>
          </cell>
          <cell r="C18143" t="str">
            <v>ROH</v>
          </cell>
          <cell r="D18143" t="str">
            <v>UN</v>
          </cell>
        </row>
        <row r="18144">
          <cell r="A18144" t="str">
            <v>0783-02</v>
          </cell>
          <cell r="B18144" t="str">
            <v>BOCAL CONCENTRADOR SC-02</v>
          </cell>
          <cell r="C18144" t="str">
            <v>ROH</v>
          </cell>
          <cell r="D18144" t="str">
            <v>UN</v>
          </cell>
        </row>
        <row r="18145">
          <cell r="A18145" t="str">
            <v>0783-03</v>
          </cell>
          <cell r="B18145" t="str">
            <v>BOCAL CONCENTRADOR MX-SD01</v>
          </cell>
          <cell r="C18145" t="str">
            <v>ROH</v>
          </cell>
          <cell r="D18145" t="str">
            <v>UN</v>
          </cell>
        </row>
        <row r="18146">
          <cell r="A18146" t="str">
            <v>0783-05</v>
          </cell>
          <cell r="B18146" t="str">
            <v>BOCAL CONCENTRADOR MAIOR SC-03</v>
          </cell>
          <cell r="C18146" t="str">
            <v>ROH</v>
          </cell>
          <cell r="D18146" t="str">
            <v>UN</v>
          </cell>
        </row>
        <row r="18147">
          <cell r="A18147" t="str">
            <v>0783-06</v>
          </cell>
          <cell r="B18147" t="str">
            <v>BOCAL CONCENTRADOR MENOR SC-03</v>
          </cell>
          <cell r="C18147" t="str">
            <v>ROH</v>
          </cell>
          <cell r="D18147" t="str">
            <v>UN</v>
          </cell>
        </row>
        <row r="18148">
          <cell r="A18148" t="str">
            <v>0783-07</v>
          </cell>
          <cell r="B18148" t="str">
            <v>BOCAL CONCENTRADOR SC-04</v>
          </cell>
          <cell r="C18148" t="str">
            <v>ROH</v>
          </cell>
          <cell r="D18148" t="str">
            <v>UN</v>
          </cell>
        </row>
        <row r="18149">
          <cell r="A18149" t="str">
            <v>0783-08</v>
          </cell>
          <cell r="B18149" t="str">
            <v>BOCAL CONCENTRADOR MAIOR LAS-50/52</v>
          </cell>
          <cell r="C18149" t="str">
            <v>ROH</v>
          </cell>
          <cell r="D18149" t="str">
            <v>UN</v>
          </cell>
        </row>
        <row r="18150">
          <cell r="A18150" t="str">
            <v>0783-09</v>
          </cell>
          <cell r="B18150" t="str">
            <v>BOCAL CONCENTRADOR MENOR LAS-50/52</v>
          </cell>
          <cell r="C18150" t="str">
            <v>ROH</v>
          </cell>
          <cell r="D18150" t="str">
            <v>UN</v>
          </cell>
        </row>
        <row r="18151">
          <cell r="A18151" t="str">
            <v>0783-10</v>
          </cell>
          <cell r="B18151" t="str">
            <v>BOCAL CONCENTRADOR MAIOR LAS-52</v>
          </cell>
          <cell r="C18151" t="str">
            <v>ROH</v>
          </cell>
          <cell r="D18151" t="str">
            <v>UN</v>
          </cell>
        </row>
        <row r="18152">
          <cell r="A18152" t="str">
            <v>0783-11</v>
          </cell>
          <cell r="B18152" t="str">
            <v>BOCAL CONCENTRADOR MENOR LAS-52</v>
          </cell>
          <cell r="C18152" t="str">
            <v>ROH</v>
          </cell>
          <cell r="D18152" t="str">
            <v>UN</v>
          </cell>
        </row>
        <row r="18153">
          <cell r="A18153" t="str">
            <v>0783-12</v>
          </cell>
          <cell r="B18153" t="str">
            <v>BOCAL CONCENTRADOR SC-05/SC-05A-A</v>
          </cell>
          <cell r="C18153" t="str">
            <v>ROH</v>
          </cell>
          <cell r="D18153" t="str">
            <v>UN</v>
          </cell>
        </row>
        <row r="18154">
          <cell r="A18154" t="str">
            <v>0783-13</v>
          </cell>
          <cell r="B18154" t="str">
            <v>BOCAL CONCENTRADOR LAS-51</v>
          </cell>
          <cell r="C18154" t="str">
            <v>ROH</v>
          </cell>
          <cell r="D18154" t="str">
            <v>UN</v>
          </cell>
        </row>
        <row r="18155">
          <cell r="A18155" t="str">
            <v>0783-14</v>
          </cell>
          <cell r="B18155" t="str">
            <v>BOCAL ASPIRADOR AP-07</v>
          </cell>
          <cell r="C18155" t="str">
            <v>ROH</v>
          </cell>
          <cell r="D18155" t="str">
            <v>UN</v>
          </cell>
        </row>
        <row r="18156">
          <cell r="A18156" t="str">
            <v>0783-15</v>
          </cell>
          <cell r="B18156" t="str">
            <v>BOCAL ESTOFADOS AP-05/06/08</v>
          </cell>
          <cell r="C18156" t="str">
            <v>ROH</v>
          </cell>
          <cell r="D18156" t="str">
            <v>UN</v>
          </cell>
        </row>
        <row r="18157">
          <cell r="A18157" t="str">
            <v>0783-16</v>
          </cell>
          <cell r="B18157" t="str">
            <v>BOCAL CONCENTRADOR SC-08</v>
          </cell>
          <cell r="C18157" t="str">
            <v>ROH</v>
          </cell>
          <cell r="D18157" t="str">
            <v>UN</v>
          </cell>
        </row>
        <row r="18158">
          <cell r="A18158" t="str">
            <v>0783-17</v>
          </cell>
          <cell r="B18158" t="str">
            <v>BOCAL CONCENTRADOR SC-07</v>
          </cell>
          <cell r="C18158" t="str">
            <v>ROH</v>
          </cell>
          <cell r="D18158" t="str">
            <v>UN</v>
          </cell>
        </row>
        <row r="18159">
          <cell r="A18159" t="str">
            <v>0783-18</v>
          </cell>
          <cell r="B18159" t="str">
            <v>BOCAL CONCENTRADOR SC-09</v>
          </cell>
          <cell r="C18159" t="str">
            <v>ROH</v>
          </cell>
          <cell r="D18159" t="str">
            <v>UN</v>
          </cell>
        </row>
        <row r="18160">
          <cell r="A18160" t="str">
            <v>0783-19</v>
          </cell>
          <cell r="B18160" t="str">
            <v>BOCAL CONCENTRADOR SC-05 A-D</v>
          </cell>
          <cell r="C18160" t="str">
            <v>ROH</v>
          </cell>
          <cell r="D18160" t="str">
            <v>UN</v>
          </cell>
        </row>
        <row r="18161">
          <cell r="A18161" t="str">
            <v>0783-20</v>
          </cell>
          <cell r="B18161" t="str">
            <v>EMB IND[P-11]</v>
          </cell>
          <cell r="C18161" t="str">
            <v>ROH</v>
          </cell>
          <cell r="D18161" t="str">
            <v>UN</v>
          </cell>
        </row>
        <row r="18162">
          <cell r="A18162" t="str">
            <v>0783-21</v>
          </cell>
          <cell r="B18162" t="str">
            <v>EMB COLET[P-11]</v>
          </cell>
          <cell r="C18162" t="str">
            <v>ROH</v>
          </cell>
          <cell r="D18162" t="str">
            <v>UN</v>
          </cell>
        </row>
        <row r="18163">
          <cell r="A18163" t="str">
            <v>0783-22</v>
          </cell>
          <cell r="B18163" t="str">
            <v>EMB COLET HT-02</v>
          </cell>
          <cell r="C18163" t="str">
            <v>ROH</v>
          </cell>
          <cell r="D18163" t="str">
            <v>UN</v>
          </cell>
        </row>
        <row r="18164">
          <cell r="A18164" t="str">
            <v>0783-23</v>
          </cell>
          <cell r="B18164" t="str">
            <v>EMB IND HT-02</v>
          </cell>
          <cell r="C18164" t="str">
            <v>ROH</v>
          </cell>
          <cell r="D18164" t="str">
            <v>UN</v>
          </cell>
        </row>
        <row r="18165">
          <cell r="A18165" t="str">
            <v>0783-24</v>
          </cell>
          <cell r="B18165" t="str">
            <v>EMB COLET HT-03</v>
          </cell>
          <cell r="C18165" t="str">
            <v>ROH</v>
          </cell>
          <cell r="D18165" t="str">
            <v>UN</v>
          </cell>
        </row>
        <row r="18166">
          <cell r="A18166" t="str">
            <v>0783-25</v>
          </cell>
          <cell r="B18166" t="str">
            <v>EMB IND HT-03</v>
          </cell>
          <cell r="C18166" t="str">
            <v>ROH</v>
          </cell>
          <cell r="D18166" t="str">
            <v>UN</v>
          </cell>
        </row>
        <row r="18167">
          <cell r="A18167" t="str">
            <v>0783-26</v>
          </cell>
          <cell r="B18167" t="str">
            <v>BOCAL CONCETRADOR SC-11</v>
          </cell>
          <cell r="C18167" t="str">
            <v>ROH</v>
          </cell>
          <cell r="D18167" t="str">
            <v>UN</v>
          </cell>
        </row>
        <row r="18168">
          <cell r="A18168" t="str">
            <v>0783-27</v>
          </cell>
          <cell r="B18168" t="str">
            <v>BOCAL ASPIRADOR AP-09</v>
          </cell>
          <cell r="C18168" t="str">
            <v>ROH</v>
          </cell>
          <cell r="D18168" t="str">
            <v>UN</v>
          </cell>
        </row>
        <row r="18169">
          <cell r="A18169" t="str">
            <v>0783-28</v>
          </cell>
          <cell r="B18169" t="str">
            <v>BOCAL CONCENTRADOR SC-04B</v>
          </cell>
          <cell r="C18169" t="str">
            <v>ROH</v>
          </cell>
          <cell r="D18169" t="str">
            <v>UN</v>
          </cell>
        </row>
        <row r="18170">
          <cell r="A18170" t="str">
            <v>0783-29</v>
          </cell>
          <cell r="B18170" t="str">
            <v>BOCAL CONCENTRADOR SC-05B</v>
          </cell>
          <cell r="C18170" t="str">
            <v>ROH</v>
          </cell>
          <cell r="D18170" t="str">
            <v>UN</v>
          </cell>
        </row>
        <row r="18171">
          <cell r="A18171" t="str">
            <v>0783-30</v>
          </cell>
          <cell r="B18171" t="str">
            <v>BOCAL DIRECION. AR PLAS. PT[SC]</v>
          </cell>
          <cell r="C18171" t="str">
            <v>ROH</v>
          </cell>
          <cell r="D18171" t="str">
            <v>UN</v>
          </cell>
        </row>
        <row r="18172">
          <cell r="A18172" t="str">
            <v>0783-31</v>
          </cell>
          <cell r="B18172" t="str">
            <v>BOCAL ESTOFADOS AP-10</v>
          </cell>
          <cell r="C18172" t="str">
            <v>ROH</v>
          </cell>
          <cell r="D18172" t="str">
            <v>UN</v>
          </cell>
        </row>
        <row r="18173">
          <cell r="A18173" t="str">
            <v>0783-32</v>
          </cell>
          <cell r="B18173" t="str">
            <v>BOCAL CANTOS AP-10</v>
          </cell>
          <cell r="C18173" t="str">
            <v>ROH</v>
          </cell>
          <cell r="D18173" t="str">
            <v>UN</v>
          </cell>
        </row>
        <row r="18174">
          <cell r="A18174" t="str">
            <v>0783-34</v>
          </cell>
          <cell r="B18174" t="str">
            <v>BOCALLÂMPADA E1401 250V 2A</v>
          </cell>
          <cell r="C18174" t="str">
            <v>ROH</v>
          </cell>
          <cell r="D18174" t="str">
            <v>UN</v>
          </cell>
        </row>
        <row r="18175">
          <cell r="A18175" t="str">
            <v>0783-36</v>
          </cell>
          <cell r="B18175" t="str">
            <v>BOCAL PLAS. BR[UA]</v>
          </cell>
          <cell r="C18175" t="str">
            <v>ROH</v>
          </cell>
          <cell r="D18175" t="str">
            <v>UN</v>
          </cell>
        </row>
        <row r="18176">
          <cell r="A18176" t="str">
            <v>0783-37</v>
          </cell>
          <cell r="B18176" t="str">
            <v>BOCAL VEDACAO VAPOR BASE BORR. BICO[F]</v>
          </cell>
          <cell r="C18176" t="str">
            <v>ROH</v>
          </cell>
          <cell r="D18176" t="str">
            <v>UN</v>
          </cell>
        </row>
        <row r="18177">
          <cell r="A18177" t="str">
            <v>0783-38</v>
          </cell>
          <cell r="B18177" t="str">
            <v>BOCAL PLAS. VERM BRUSH CARPET GRAV[AP</v>
          </cell>
          <cell r="C18177" t="str">
            <v>ROH</v>
          </cell>
          <cell r="D18177" t="str">
            <v>UN</v>
          </cell>
        </row>
        <row r="18178">
          <cell r="A18178" t="str">
            <v>0783-39</v>
          </cell>
          <cell r="B18178" t="str">
            <v>BOCAL PLAS. PT ARTICULADO ESTOFADO[AP]</v>
          </cell>
          <cell r="C18178" t="str">
            <v>ROH</v>
          </cell>
          <cell r="D18178" t="str">
            <v>UN</v>
          </cell>
        </row>
        <row r="18179">
          <cell r="A18179" t="str">
            <v>0783-40</v>
          </cell>
          <cell r="B18179" t="str">
            <v>BOCAL PLÁSTICO PRETO PARA CANTOS E FREST</v>
          </cell>
          <cell r="C18179" t="str">
            <v>ROH</v>
          </cell>
          <cell r="D18179" t="str">
            <v>UN</v>
          </cell>
        </row>
        <row r="18180">
          <cell r="A18180" t="str">
            <v>0783-41</v>
          </cell>
          <cell r="B18180" t="str">
            <v>BOCAL SUP ACRILICO[CS]</v>
          </cell>
          <cell r="C18180" t="str">
            <v>ROH</v>
          </cell>
          <cell r="D18180" t="str">
            <v>UN</v>
          </cell>
        </row>
        <row r="18181">
          <cell r="A18181" t="str">
            <v>0783-43</v>
          </cell>
          <cell r="B18181" t="str">
            <v>TUBO ALIMENTADOR ACRILICO[CS]</v>
          </cell>
          <cell r="C18181" t="str">
            <v>ROH</v>
          </cell>
          <cell r="D18181" t="str">
            <v>UN</v>
          </cell>
        </row>
        <row r="18182">
          <cell r="A18182" t="str">
            <v>0783-44</v>
          </cell>
          <cell r="B18182" t="str">
            <v>ADAP. PLAS. PT BOCAL[AP]</v>
          </cell>
          <cell r="C18182" t="str">
            <v>ROH</v>
          </cell>
          <cell r="D18182" t="str">
            <v>UN</v>
          </cell>
        </row>
        <row r="18183">
          <cell r="A18183" t="str">
            <v>0783-45</v>
          </cell>
          <cell r="B18183" t="str">
            <v>BOCAL PLAS. VERM MULTIUSO GRAV[AP]</v>
          </cell>
          <cell r="C18183" t="str">
            <v>ROH</v>
          </cell>
          <cell r="D18183" t="str">
            <v>UN</v>
          </cell>
        </row>
        <row r="18184">
          <cell r="A18184" t="str">
            <v>0783-46</v>
          </cell>
          <cell r="B18184" t="str">
            <v>BOCAL DIRECION. AR PLAS. PT[SC]</v>
          </cell>
          <cell r="C18184" t="str">
            <v>ROH</v>
          </cell>
          <cell r="D18184" t="str">
            <v>UN</v>
          </cell>
        </row>
        <row r="18185">
          <cell r="A18185" t="str">
            <v>0783-47</v>
          </cell>
          <cell r="B18185" t="str">
            <v>BOCAL DIRECION. AR PLAS. PT[SC]</v>
          </cell>
          <cell r="C18185" t="str">
            <v>ROH</v>
          </cell>
          <cell r="D18185" t="str">
            <v>UN</v>
          </cell>
        </row>
        <row r="18186">
          <cell r="A18186" t="str">
            <v>0784-01</v>
          </cell>
          <cell r="B18186" t="str">
            <v>CHA 2V 12A/125VAC-6A/250VAC SC-01/SC-08</v>
          </cell>
          <cell r="C18186" t="str">
            <v>ROH</v>
          </cell>
          <cell r="D18186" t="str">
            <v>UN</v>
          </cell>
        </row>
        <row r="18187">
          <cell r="A18187" t="str">
            <v>0784-02</v>
          </cell>
          <cell r="B18187" t="str">
            <v>CHA 2V MX-SD01</v>
          </cell>
          <cell r="C18187" t="str">
            <v>ROH</v>
          </cell>
          <cell r="D18187" t="str">
            <v>UN</v>
          </cell>
        </row>
        <row r="18188">
          <cell r="A18188" t="str">
            <v>0784-04</v>
          </cell>
          <cell r="B18188" t="str">
            <v>CHA 2V SC-03</v>
          </cell>
          <cell r="C18188" t="str">
            <v>ROH</v>
          </cell>
          <cell r="D18188" t="str">
            <v>UN</v>
          </cell>
        </row>
        <row r="18189">
          <cell r="A18189" t="str">
            <v>0784-05</v>
          </cell>
          <cell r="B18189" t="str">
            <v>CHA 2V CF-01/03/NCF-01B/01C</v>
          </cell>
          <cell r="C18189" t="str">
            <v>ROH</v>
          </cell>
          <cell r="D18189" t="str">
            <v>UN</v>
          </cell>
        </row>
        <row r="18190">
          <cell r="A18190" t="str">
            <v>0784-06</v>
          </cell>
          <cell r="B18190" t="str">
            <v>CHA 3V CA-51</v>
          </cell>
          <cell r="C18190" t="str">
            <v>ROH</v>
          </cell>
          <cell r="D18190" t="str">
            <v>UN</v>
          </cell>
        </row>
        <row r="18191">
          <cell r="A18191" t="str">
            <v>0784-07</v>
          </cell>
          <cell r="B18191" t="str">
            <v>CHA CF-02</v>
          </cell>
          <cell r="C18191" t="str">
            <v>ROH</v>
          </cell>
          <cell r="D18191" t="str">
            <v>UN</v>
          </cell>
        </row>
        <row r="18192">
          <cell r="A18192" t="str">
            <v>0784-08</v>
          </cell>
          <cell r="B18192" t="str">
            <v>CHA 2V SC-04</v>
          </cell>
          <cell r="C18192" t="str">
            <v>ROH</v>
          </cell>
          <cell r="D18192" t="str">
            <v>UN</v>
          </cell>
        </row>
        <row r="18193">
          <cell r="A18193" t="str">
            <v>0784-09</v>
          </cell>
          <cell r="B18193" t="str">
            <v>CHA 3V CA-52</v>
          </cell>
          <cell r="C18193" t="str">
            <v>ROH</v>
          </cell>
          <cell r="D18193" t="str">
            <v>UN</v>
          </cell>
        </row>
        <row r="18194">
          <cell r="A18194" t="str">
            <v>0784-10</v>
          </cell>
          <cell r="B18194" t="str">
            <v>CHA 2 TEMP.S LAS-50</v>
          </cell>
          <cell r="C18194" t="str">
            <v>ROH</v>
          </cell>
          <cell r="D18194" t="str">
            <v>UN</v>
          </cell>
        </row>
        <row r="18195">
          <cell r="A18195" t="str">
            <v>0784-11</v>
          </cell>
          <cell r="B18195" t="str">
            <v>CHA 2 VELOC.S LAS-50</v>
          </cell>
          <cell r="C18195" t="str">
            <v>ROH</v>
          </cell>
          <cell r="D18195" t="str">
            <v>UN</v>
          </cell>
        </row>
        <row r="18196">
          <cell r="A18196" t="str">
            <v>0784-12</v>
          </cell>
          <cell r="B18196" t="str">
            <v>CHA VENTO FRIO LAS-50</v>
          </cell>
          <cell r="C18196" t="str">
            <v>ROH</v>
          </cell>
          <cell r="D18196" t="str">
            <v>UN</v>
          </cell>
        </row>
        <row r="18197">
          <cell r="A18197" t="str">
            <v>0784-13</v>
          </cell>
          <cell r="B18197" t="str">
            <v>CHA 2 TEMP.S LAS-52</v>
          </cell>
          <cell r="C18197" t="str">
            <v>ROH</v>
          </cell>
          <cell r="D18197" t="str">
            <v>UN</v>
          </cell>
        </row>
        <row r="18198">
          <cell r="A18198" t="str">
            <v>0784-14</v>
          </cell>
          <cell r="B18198" t="str">
            <v>CHA 2 VELOC.S LAS-52</v>
          </cell>
          <cell r="C18198" t="str">
            <v>ROH</v>
          </cell>
          <cell r="D18198" t="str">
            <v>UN</v>
          </cell>
        </row>
        <row r="18199">
          <cell r="A18199" t="str">
            <v>0784-15</v>
          </cell>
          <cell r="B18199" t="str">
            <v>CHA VENTO FRIO LAS-52</v>
          </cell>
          <cell r="C18199" t="str">
            <v>ROH</v>
          </cell>
          <cell r="D18199" t="str">
            <v>UN</v>
          </cell>
        </row>
        <row r="18200">
          <cell r="A18200" t="str">
            <v>0784-16</v>
          </cell>
          <cell r="B18200" t="str">
            <v>CHA 3V CA-01</v>
          </cell>
          <cell r="C18200" t="str">
            <v>ROH</v>
          </cell>
          <cell r="D18200" t="str">
            <v>UN</v>
          </cell>
        </row>
        <row r="18201">
          <cell r="A18201" t="str">
            <v>0784-17</v>
          </cell>
          <cell r="B18201" t="str">
            <v>CHA 2 VELOC.S SC-05/SC-05A-A</v>
          </cell>
          <cell r="C18201" t="str">
            <v>ROH</v>
          </cell>
          <cell r="D18201" t="str">
            <v>UN</v>
          </cell>
        </row>
        <row r="18202">
          <cell r="A18202" t="str">
            <v>0784-18</v>
          </cell>
          <cell r="B18202" t="str">
            <v>CHA 2 VELOC.S SC-06</v>
          </cell>
          <cell r="C18202" t="str">
            <v>ROH</v>
          </cell>
          <cell r="D18202" t="str">
            <v>UN</v>
          </cell>
        </row>
        <row r="18203">
          <cell r="A18203" t="str">
            <v>0784-19</v>
          </cell>
          <cell r="B18203" t="str">
            <v>CHA ON/OFF FA2-4/IPF 250VAC 4A</v>
          </cell>
          <cell r="C18203" t="str">
            <v>ROH</v>
          </cell>
          <cell r="D18203" t="str">
            <v>UN</v>
          </cell>
        </row>
        <row r="18204">
          <cell r="A18204" t="str">
            <v>0784-20</v>
          </cell>
          <cell r="B18204" t="str">
            <v>CHAREVERSAO VELOC. FFI-01/02</v>
          </cell>
          <cell r="C18204" t="str">
            <v>ROH</v>
          </cell>
          <cell r="D18204" t="str">
            <v>UN</v>
          </cell>
        </row>
        <row r="18205">
          <cell r="A18205" t="str">
            <v>0784-22</v>
          </cell>
          <cell r="B18205" t="str">
            <v>CHA VELOC. FFI-02</v>
          </cell>
          <cell r="C18205" t="str">
            <v>ROH</v>
          </cell>
          <cell r="D18205" t="str">
            <v>UN</v>
          </cell>
        </row>
        <row r="18206">
          <cell r="A18206" t="str">
            <v>0784-23</v>
          </cell>
          <cell r="B18206" t="str">
            <v>CHA VENTO FRIO SC-07</v>
          </cell>
          <cell r="C18206" t="str">
            <v>ROH</v>
          </cell>
          <cell r="D18206" t="str">
            <v>UN</v>
          </cell>
        </row>
        <row r="18207">
          <cell r="A18207" t="str">
            <v>0784-26</v>
          </cell>
          <cell r="B18207" t="str">
            <v>CHA VENTO FRIO SC-09</v>
          </cell>
          <cell r="C18207" t="str">
            <v>ROH</v>
          </cell>
          <cell r="D18207" t="str">
            <v>UN</v>
          </cell>
        </row>
        <row r="18208">
          <cell r="A18208" t="str">
            <v>0784-27</v>
          </cell>
          <cell r="B18208" t="str">
            <v>CHA ON/OFF VELOC. FA2-8/1BEK 125V 8(8)A</v>
          </cell>
          <cell r="C18208" t="str">
            <v>ROH</v>
          </cell>
          <cell r="D18208" t="str">
            <v>UN</v>
          </cell>
        </row>
        <row r="18209">
          <cell r="A18209" t="str">
            <v>0784-31</v>
          </cell>
          <cell r="B18209" t="str">
            <v>CHA D-05/D-05B/D-09</v>
          </cell>
          <cell r="C18209" t="str">
            <v>ROH</v>
          </cell>
          <cell r="D18209" t="str">
            <v>UN</v>
          </cell>
        </row>
        <row r="18210">
          <cell r="A18210" t="str">
            <v>0784-32</v>
          </cell>
          <cell r="B18210" t="str">
            <v>CHA 2V SC-04B</v>
          </cell>
          <cell r="C18210" t="str">
            <v>ROH</v>
          </cell>
          <cell r="D18210" t="str">
            <v>UN</v>
          </cell>
        </row>
        <row r="18211">
          <cell r="A18211" t="str">
            <v>0784-33</v>
          </cell>
          <cell r="B18211" t="str">
            <v>CHA TRÊS AZUL XCK-021 250/130V 15/18AT85</v>
          </cell>
          <cell r="C18211" t="str">
            <v>ROH</v>
          </cell>
          <cell r="D18211" t="str">
            <v>UN</v>
          </cell>
        </row>
        <row r="18212">
          <cell r="A18212" t="str">
            <v>0784-34</v>
          </cell>
          <cell r="B18212" t="str">
            <v>CHA TRÊS ESTAGIOS VERM XCK-02115/18AT85</v>
          </cell>
          <cell r="C18212" t="str">
            <v>ROH</v>
          </cell>
          <cell r="D18212" t="str">
            <v>UN</v>
          </cell>
        </row>
        <row r="18213">
          <cell r="A18213" t="str">
            <v>0784-35</v>
          </cell>
          <cell r="B18213" t="str">
            <v>CHA ON/OFF VELOC. FA2-6/1BEK 250V 6(6)A</v>
          </cell>
          <cell r="C18213" t="str">
            <v>ROH</v>
          </cell>
          <cell r="D18213" t="str">
            <v>UN</v>
          </cell>
        </row>
        <row r="18214">
          <cell r="A18214" t="str">
            <v>0784-36</v>
          </cell>
          <cell r="B18214" t="str">
            <v>CHA VELOC. REVERSAO FA2-6/1BEK 125V8(8)A</v>
          </cell>
          <cell r="C18214" t="str">
            <v>ROH</v>
          </cell>
          <cell r="D18214" t="str">
            <v>UN</v>
          </cell>
        </row>
        <row r="18215">
          <cell r="A18215" t="str">
            <v>0784-37</v>
          </cell>
          <cell r="B18215" t="str">
            <v>CHA VELOC. REVERSAO FA2-6/1BEK 250V6(6)A</v>
          </cell>
          <cell r="C18215" t="str">
            <v>ROH</v>
          </cell>
          <cell r="D18215" t="str">
            <v>UN</v>
          </cell>
        </row>
        <row r="18216">
          <cell r="A18216" t="str">
            <v>0784-38</v>
          </cell>
          <cell r="B18216" t="str">
            <v>CHA ON/OFF FA2-6/1B 12(8)A 125VAC</v>
          </cell>
          <cell r="C18216" t="str">
            <v>ROH</v>
          </cell>
          <cell r="D18216" t="str">
            <v>UN</v>
          </cell>
        </row>
        <row r="18217">
          <cell r="A18217" t="str">
            <v>0784-39</v>
          </cell>
          <cell r="B18217" t="str">
            <v>CHA ON/OFF FA2-6/1B 8(8)A 250VAC</v>
          </cell>
          <cell r="C18217" t="str">
            <v>ROH</v>
          </cell>
          <cell r="D18217" t="str">
            <v>UN</v>
          </cell>
        </row>
        <row r="18218">
          <cell r="A18218" t="str">
            <v>0784-40</v>
          </cell>
          <cell r="B18218" t="str">
            <v>CHA ON/OFF VELOC. FA2-8/1BEK 125V 8(8)A</v>
          </cell>
          <cell r="C18218" t="str">
            <v>ROH</v>
          </cell>
          <cell r="D18218" t="str">
            <v>UN</v>
          </cell>
        </row>
        <row r="18219">
          <cell r="A18219" t="str">
            <v>0784-41</v>
          </cell>
          <cell r="B18219" t="str">
            <v>CHA ON/OFF VELOC. FA2-6/1BEK 250V 6(6)A</v>
          </cell>
          <cell r="C18219" t="str">
            <v>ROH</v>
          </cell>
          <cell r="D18219" t="str">
            <v>UN</v>
          </cell>
        </row>
        <row r="18220">
          <cell r="A18220" t="str">
            <v>0784-42</v>
          </cell>
          <cell r="B18220" t="str">
            <v>CHA ON/OFF FA2-8/1BEK 125V 8(8)A</v>
          </cell>
          <cell r="C18220" t="str">
            <v>ROH</v>
          </cell>
          <cell r="D18220" t="str">
            <v>UN</v>
          </cell>
        </row>
        <row r="18221">
          <cell r="A18221" t="str">
            <v>0784-43</v>
          </cell>
          <cell r="B18221" t="str">
            <v>CHA ON/OFF FA2-6/1BEK 250V 6(6)A</v>
          </cell>
          <cell r="C18221" t="str">
            <v>ROH</v>
          </cell>
          <cell r="D18221" t="str">
            <v>UN</v>
          </cell>
        </row>
        <row r="18222">
          <cell r="A18222" t="str">
            <v>0784-44</v>
          </cell>
          <cell r="B18222" t="str">
            <v>CHA HONT 125/250V 16(8)A</v>
          </cell>
          <cell r="C18222" t="str">
            <v>ROH</v>
          </cell>
          <cell r="D18222" t="str">
            <v>UN</v>
          </cell>
        </row>
        <row r="18223">
          <cell r="A18223" t="str">
            <v>0784-45</v>
          </cell>
          <cell r="B18223" t="str">
            <v>CHA ON/OFF KCD1-03-1010 250V 10A</v>
          </cell>
          <cell r="C18223" t="str">
            <v>ROH</v>
          </cell>
          <cell r="D18223" t="str">
            <v>UN</v>
          </cell>
        </row>
        <row r="18224">
          <cell r="A18224" t="str">
            <v>0784-46</v>
          </cell>
          <cell r="B18224" t="str">
            <v>CHA TRÊS ESTAGIOS TEMP.VERM CO250V16AT85</v>
          </cell>
          <cell r="C18224" t="str">
            <v>ROH</v>
          </cell>
          <cell r="D18224" t="str">
            <v>UN</v>
          </cell>
        </row>
        <row r="18225">
          <cell r="A18225" t="str">
            <v>0784-47</v>
          </cell>
          <cell r="B18225" t="str">
            <v>CHA TRÊS ESTAGIOS VELOC. PT CO250V16AT85</v>
          </cell>
          <cell r="C18225" t="str">
            <v>ROH</v>
          </cell>
          <cell r="D18225" t="str">
            <v>UN</v>
          </cell>
        </row>
        <row r="18226">
          <cell r="A18226" t="str">
            <v>0784-48</v>
          </cell>
          <cell r="B18226" t="str">
            <v>CHA PUSH-BUTTON S-117 T125 10E3 250V 10A</v>
          </cell>
          <cell r="C18226" t="str">
            <v>ROH</v>
          </cell>
          <cell r="D18226" t="str">
            <v>UN</v>
          </cell>
        </row>
        <row r="18227">
          <cell r="A18227" t="str">
            <v>0784-49</v>
          </cell>
          <cell r="B18227" t="str">
            <v>CHA QK1-1 T55 6E3 250V 1A</v>
          </cell>
          <cell r="C18227" t="str">
            <v>ROH</v>
          </cell>
          <cell r="D18227" t="str">
            <v>UN</v>
          </cell>
        </row>
        <row r="18228">
          <cell r="A18228" t="str">
            <v>0785-16</v>
          </cell>
          <cell r="B18228" t="str">
            <v>CB PL SC-08</v>
          </cell>
          <cell r="C18228" t="str">
            <v>ROH</v>
          </cell>
          <cell r="D18228" t="str">
            <v>UN</v>
          </cell>
        </row>
        <row r="18229">
          <cell r="A18229" t="str">
            <v>0786-01</v>
          </cell>
          <cell r="B18229" t="str">
            <v>CB PL SC-01</v>
          </cell>
          <cell r="C18229" t="str">
            <v>ROH</v>
          </cell>
          <cell r="D18229" t="str">
            <v>UN</v>
          </cell>
        </row>
        <row r="18230">
          <cell r="A18230" t="str">
            <v>0786-02</v>
          </cell>
          <cell r="B18230" t="str">
            <v>CB PL M-01/M-02</v>
          </cell>
          <cell r="C18230" t="str">
            <v>ROH</v>
          </cell>
          <cell r="D18230" t="str">
            <v>UN</v>
          </cell>
        </row>
        <row r="18231">
          <cell r="A18231" t="str">
            <v>0786-04</v>
          </cell>
          <cell r="B18231" t="str">
            <v>CB PL PR-01</v>
          </cell>
          <cell r="C18231" t="str">
            <v>ROH</v>
          </cell>
          <cell r="D18231" t="str">
            <v>UN</v>
          </cell>
        </row>
        <row r="18232">
          <cell r="A18232" t="str">
            <v>0786-05</v>
          </cell>
          <cell r="B18232" t="str">
            <v>CB PL T-01</v>
          </cell>
          <cell r="C18232" t="str">
            <v>ROH</v>
          </cell>
          <cell r="D18232" t="str">
            <v>UN</v>
          </cell>
        </row>
        <row r="18233">
          <cell r="A18233" t="str">
            <v>0786-06</v>
          </cell>
          <cell r="B18233" t="str">
            <v>CB PL SC-02</v>
          </cell>
          <cell r="C18233" t="str">
            <v>ROH</v>
          </cell>
          <cell r="D18233" t="str">
            <v>UN</v>
          </cell>
        </row>
        <row r="18234">
          <cell r="A18234" t="str">
            <v>0786-09</v>
          </cell>
          <cell r="B18234" t="str">
            <v>CB PL MX-SD01</v>
          </cell>
          <cell r="C18234" t="str">
            <v>ROH</v>
          </cell>
          <cell r="D18234" t="str">
            <v>UN</v>
          </cell>
        </row>
        <row r="18235">
          <cell r="A18235" t="str">
            <v>0786-13</v>
          </cell>
          <cell r="B18235" t="str">
            <v>CB PL MX-PR02</v>
          </cell>
          <cell r="C18235" t="str">
            <v>ROH</v>
          </cell>
          <cell r="D18235" t="str">
            <v>UN</v>
          </cell>
        </row>
        <row r="18236">
          <cell r="A18236" t="str">
            <v>0786-14</v>
          </cell>
          <cell r="B18236" t="str">
            <v>CB PL 120V SC-03</v>
          </cell>
          <cell r="C18236" t="str">
            <v>ROH</v>
          </cell>
          <cell r="D18236" t="str">
            <v>UN</v>
          </cell>
        </row>
        <row r="18237">
          <cell r="A18237" t="str">
            <v>0786-15</v>
          </cell>
          <cell r="B18237" t="str">
            <v>CB PL 220V SC-03</v>
          </cell>
          <cell r="C18237" t="str">
            <v>ROH</v>
          </cell>
          <cell r="D18237" t="str">
            <v>UN</v>
          </cell>
        </row>
        <row r="18238">
          <cell r="A18238" t="str">
            <v>0786-17</v>
          </cell>
          <cell r="B18238" t="str">
            <v>CB PL NP-00/P-00</v>
          </cell>
          <cell r="C18238" t="str">
            <v>ROH</v>
          </cell>
          <cell r="D18238" t="str">
            <v>UN</v>
          </cell>
        </row>
        <row r="18239">
          <cell r="A18239" t="str">
            <v>0786-20</v>
          </cell>
          <cell r="B18239" t="str">
            <v>CB PL CF-01/03/NCF-01B/01C</v>
          </cell>
          <cell r="C18239" t="str">
            <v>ROH</v>
          </cell>
          <cell r="D18239" t="str">
            <v>UN</v>
          </cell>
        </row>
        <row r="18240">
          <cell r="A18240" t="str">
            <v>0786-21</v>
          </cell>
          <cell r="B18240" t="str">
            <v>CB PL CA-51</v>
          </cell>
          <cell r="C18240" t="str">
            <v>ROH</v>
          </cell>
          <cell r="D18240" t="str">
            <v>UN</v>
          </cell>
        </row>
        <row r="18241">
          <cell r="A18241" t="str">
            <v>0786-22</v>
          </cell>
          <cell r="B18241" t="str">
            <v>CB PL ST PR FIXO H05 3X1,50MM1,0M250V16A</v>
          </cell>
          <cell r="C18241" t="str">
            <v>ROH</v>
          </cell>
          <cell r="D18241" t="str">
            <v>UN</v>
          </cell>
        </row>
        <row r="18242">
          <cell r="A18242" t="str">
            <v>0786-23</v>
          </cell>
          <cell r="B18242" t="str">
            <v>CB PL FR-02</v>
          </cell>
          <cell r="C18242" t="str">
            <v>ROH</v>
          </cell>
          <cell r="D18242" t="str">
            <v>UN</v>
          </cell>
        </row>
        <row r="18243">
          <cell r="A18243" t="str">
            <v>0786-24</v>
          </cell>
          <cell r="B18243" t="str">
            <v>CB PL CT PR FIXO H05 2X,75MML1,2M250V10A</v>
          </cell>
          <cell r="C18243" t="str">
            <v>ROH</v>
          </cell>
          <cell r="D18243" t="str">
            <v>UN</v>
          </cell>
        </row>
        <row r="18244">
          <cell r="A18244" t="str">
            <v>0786-25</v>
          </cell>
          <cell r="B18244" t="str">
            <v>CB PL MP-01/MP-02</v>
          </cell>
          <cell r="C18244" t="str">
            <v>ROH</v>
          </cell>
          <cell r="D18244" t="str">
            <v>UN</v>
          </cell>
        </row>
        <row r="18245">
          <cell r="A18245" t="str">
            <v>0786-26</v>
          </cell>
          <cell r="B18245" t="str">
            <v>CB PL L-90</v>
          </cell>
          <cell r="C18245" t="str">
            <v>ROH</v>
          </cell>
          <cell r="D18245" t="str">
            <v>UN</v>
          </cell>
        </row>
        <row r="18246">
          <cell r="A18246" t="str">
            <v>0786-27</v>
          </cell>
          <cell r="B18246" t="str">
            <v>CB PL CF-02</v>
          </cell>
          <cell r="C18246" t="str">
            <v>ROH</v>
          </cell>
          <cell r="D18246" t="str">
            <v>UN</v>
          </cell>
        </row>
        <row r="18247">
          <cell r="A18247" t="str">
            <v>0786-29</v>
          </cell>
          <cell r="B18247" t="str">
            <v>CB PL CT PR FIXO H05 3X,75MML1,2M250V10A</v>
          </cell>
          <cell r="C18247" t="str">
            <v>ROH</v>
          </cell>
          <cell r="D18247" t="str">
            <v>UN</v>
          </cell>
        </row>
        <row r="18248">
          <cell r="A18248" t="str">
            <v>0786-30</v>
          </cell>
          <cell r="B18248" t="str">
            <v>CB PL F-08</v>
          </cell>
          <cell r="C18248" t="str">
            <v>ROH</v>
          </cell>
          <cell r="D18248" t="str">
            <v>UN</v>
          </cell>
        </row>
        <row r="18249">
          <cell r="A18249" t="str">
            <v>0786-31</v>
          </cell>
          <cell r="B18249" t="str">
            <v>CB PL CA-52</v>
          </cell>
          <cell r="C18249" t="str">
            <v>ROH</v>
          </cell>
          <cell r="D18249" t="str">
            <v>UN</v>
          </cell>
        </row>
        <row r="18250">
          <cell r="A18250" t="str">
            <v>0786-32</v>
          </cell>
          <cell r="B18250" t="str">
            <v>CB PL F-10 120V</v>
          </cell>
          <cell r="C18250" t="str">
            <v>ROH</v>
          </cell>
          <cell r="D18250" t="str">
            <v>UN</v>
          </cell>
        </row>
        <row r="18251">
          <cell r="A18251" t="str">
            <v>0786-33</v>
          </cell>
          <cell r="B18251" t="str">
            <v>CABO PLUG F-10 220V</v>
          </cell>
          <cell r="C18251" t="str">
            <v>ROH</v>
          </cell>
          <cell r="D18251" t="str">
            <v>UN</v>
          </cell>
        </row>
        <row r="18252">
          <cell r="A18252" t="str">
            <v>0786-34</v>
          </cell>
          <cell r="B18252" t="str">
            <v>CB PL T-02</v>
          </cell>
          <cell r="C18252" t="str">
            <v>ROH</v>
          </cell>
          <cell r="D18252" t="str">
            <v>UN</v>
          </cell>
        </row>
        <row r="18253">
          <cell r="A18253" t="str">
            <v>0786-35</v>
          </cell>
          <cell r="B18253" t="str">
            <v>CB PL CT PR FIXO H05 2X,75MML1,0M250V10A</v>
          </cell>
          <cell r="C18253" t="str">
            <v>ROH</v>
          </cell>
          <cell r="D18253" t="str">
            <v>UN</v>
          </cell>
        </row>
        <row r="18254">
          <cell r="A18254" t="str">
            <v>0786-36</v>
          </cell>
          <cell r="B18254" t="str">
            <v>CB PL CT BR FIXO H05 3X,75MML1,2M250V10A</v>
          </cell>
          <cell r="C18254" t="str">
            <v>ROH</v>
          </cell>
          <cell r="D18254" t="str">
            <v>UN</v>
          </cell>
        </row>
        <row r="18255">
          <cell r="A18255" t="str">
            <v>0786-37</v>
          </cell>
          <cell r="B18255" t="str">
            <v>CB PL ST BR FIXED H03 2X,5MML1,025V2,5A</v>
          </cell>
          <cell r="C18255" t="str">
            <v>ROH</v>
          </cell>
          <cell r="D18255" t="str">
            <v>UN</v>
          </cell>
        </row>
        <row r="18256">
          <cell r="A18256" t="str">
            <v>0786-38</v>
          </cell>
          <cell r="B18256" t="str">
            <v>CB PL LAP-57</v>
          </cell>
          <cell r="C18256" t="str">
            <v>ROH</v>
          </cell>
          <cell r="D18256" t="str">
            <v>UN</v>
          </cell>
        </row>
        <row r="18257">
          <cell r="A18257" t="str">
            <v>0786-39</v>
          </cell>
          <cell r="B18257" t="str">
            <v>CB PL LAP-50</v>
          </cell>
          <cell r="C18257" t="str">
            <v>ROH</v>
          </cell>
          <cell r="D18257" t="str">
            <v>UN</v>
          </cell>
        </row>
        <row r="18258">
          <cell r="A18258" t="str">
            <v>0786-40</v>
          </cell>
          <cell r="B18258" t="str">
            <v>CB PL LAP-51</v>
          </cell>
          <cell r="C18258" t="str">
            <v>ROH</v>
          </cell>
          <cell r="D18258" t="str">
            <v>UN</v>
          </cell>
        </row>
        <row r="18259">
          <cell r="A18259" t="str">
            <v>0786-41</v>
          </cell>
          <cell r="B18259" t="str">
            <v>CB PL BLACK P-06</v>
          </cell>
          <cell r="C18259" t="str">
            <v>ROH</v>
          </cell>
          <cell r="D18259" t="str">
            <v>UN</v>
          </cell>
        </row>
        <row r="18260">
          <cell r="A18260" t="str">
            <v>0786-43</v>
          </cell>
          <cell r="B18260" t="str">
            <v>CB PL ZEBRA P-07</v>
          </cell>
          <cell r="C18260" t="str">
            <v>ROH</v>
          </cell>
          <cell r="D18260" t="str">
            <v>UN</v>
          </cell>
        </row>
        <row r="18261">
          <cell r="A18261" t="str">
            <v>0786-44</v>
          </cell>
          <cell r="B18261" t="str">
            <v>CB PL LEOPARDO P-08</v>
          </cell>
          <cell r="C18261" t="str">
            <v>ROH</v>
          </cell>
          <cell r="D18261" t="str">
            <v>UN</v>
          </cell>
        </row>
        <row r="18262">
          <cell r="A18262" t="str">
            <v>0786-45</v>
          </cell>
          <cell r="B18262" t="str">
            <v>CB PL LAP-52</v>
          </cell>
          <cell r="C18262" t="str">
            <v>ROH</v>
          </cell>
          <cell r="D18262" t="str">
            <v>UN</v>
          </cell>
        </row>
        <row r="18263">
          <cell r="A18263" t="str">
            <v>0786-46</v>
          </cell>
          <cell r="B18263" t="str">
            <v>CB PLUE LAM-50</v>
          </cell>
          <cell r="C18263" t="str">
            <v>ROH</v>
          </cell>
          <cell r="D18263" t="str">
            <v>UN</v>
          </cell>
        </row>
        <row r="18264">
          <cell r="A18264" t="str">
            <v>0786-48</v>
          </cell>
          <cell r="B18264" t="str">
            <v>CABO PLUG F-15</v>
          </cell>
          <cell r="C18264" t="str">
            <v>ROH</v>
          </cell>
          <cell r="D18264" t="str">
            <v>UN</v>
          </cell>
        </row>
        <row r="18265">
          <cell r="A18265" t="str">
            <v>0786-49</v>
          </cell>
          <cell r="B18265" t="str">
            <v>CB PL P-02</v>
          </cell>
          <cell r="C18265" t="str">
            <v>ROH</v>
          </cell>
          <cell r="D18265" t="str">
            <v>UN</v>
          </cell>
        </row>
        <row r="18266">
          <cell r="A18266" t="str">
            <v>0786-50</v>
          </cell>
          <cell r="B18266" t="str">
            <v>CB PL CA-01</v>
          </cell>
          <cell r="C18266" t="str">
            <v>ROH</v>
          </cell>
          <cell r="D18266" t="str">
            <v>UN</v>
          </cell>
        </row>
        <row r="18267">
          <cell r="A18267" t="str">
            <v>0786-51</v>
          </cell>
          <cell r="B18267" t="str">
            <v>CB PL FSM-01/FSM-02</v>
          </cell>
          <cell r="C18267" t="str">
            <v>ROH</v>
          </cell>
          <cell r="D18267" t="str">
            <v>UN</v>
          </cell>
        </row>
        <row r="18268">
          <cell r="A18268" t="str">
            <v>0786-52</v>
          </cell>
          <cell r="B18268" t="str">
            <v>CB PL FSC-01</v>
          </cell>
          <cell r="C18268" t="str">
            <v>ROH</v>
          </cell>
          <cell r="D18268" t="str">
            <v>UN</v>
          </cell>
        </row>
        <row r="18269">
          <cell r="A18269" t="str">
            <v>0786-53</v>
          </cell>
          <cell r="B18269" t="str">
            <v>CB PL FPL-01</v>
          </cell>
          <cell r="C18269" t="str">
            <v>ROH</v>
          </cell>
          <cell r="D18269" t="str">
            <v>UN</v>
          </cell>
        </row>
        <row r="18270">
          <cell r="A18270" t="str">
            <v>0786-55</v>
          </cell>
          <cell r="B18270" t="str">
            <v>CB PL CT BR REM H03 2X,75MML1,50M250V10A</v>
          </cell>
          <cell r="C18270" t="str">
            <v>ROH</v>
          </cell>
          <cell r="D18270" t="str">
            <v>UN</v>
          </cell>
        </row>
        <row r="18271">
          <cell r="A18271" t="str">
            <v>0786-56</v>
          </cell>
          <cell r="B18271" t="str">
            <v>CB PL KM-01</v>
          </cell>
          <cell r="C18271" t="str">
            <v>ROH</v>
          </cell>
          <cell r="D18271" t="str">
            <v>UN</v>
          </cell>
        </row>
        <row r="18272">
          <cell r="A18272" t="str">
            <v>0786-57</v>
          </cell>
          <cell r="B18272" t="str">
            <v>CB PL C-13</v>
          </cell>
          <cell r="C18272" t="str">
            <v>ROH</v>
          </cell>
          <cell r="D18272" t="str">
            <v>UN</v>
          </cell>
        </row>
        <row r="18273">
          <cell r="A18273" t="str">
            <v>0786-58</v>
          </cell>
          <cell r="B18273" t="str">
            <v>CB PL CT PR FIXO H03 3X0,75MML1,4025010A</v>
          </cell>
          <cell r="C18273" t="str">
            <v>ROH</v>
          </cell>
          <cell r="D18273" t="str">
            <v>UN</v>
          </cell>
        </row>
        <row r="18274">
          <cell r="A18274" t="str">
            <v>0786-60</v>
          </cell>
          <cell r="B18274" t="str">
            <v>CB PL CT PR FIXO H05 2X,75MML1,0M250V10A</v>
          </cell>
          <cell r="C18274" t="str">
            <v>ROH</v>
          </cell>
          <cell r="D18274" t="str">
            <v>UN</v>
          </cell>
        </row>
        <row r="18275">
          <cell r="A18275" t="str">
            <v>0786-61</v>
          </cell>
          <cell r="B18275" t="str">
            <v>CB PL UA-02/UA-02B/03</v>
          </cell>
          <cell r="C18275" t="str">
            <v>ROH</v>
          </cell>
          <cell r="D18275" t="str">
            <v>UN</v>
          </cell>
        </row>
        <row r="18276">
          <cell r="A18276" t="str">
            <v>0786-62</v>
          </cell>
          <cell r="B18276" t="str">
            <v>CB PL EM-03</v>
          </cell>
          <cell r="C18276" t="str">
            <v>ROH</v>
          </cell>
          <cell r="D18276" t="str">
            <v>UN</v>
          </cell>
        </row>
        <row r="18277">
          <cell r="A18277" t="str">
            <v>0786-63</v>
          </cell>
          <cell r="B18277" t="str">
            <v>CB PL CT PR FIXO H05 2X0,75MML1,9025010A</v>
          </cell>
          <cell r="C18277" t="str">
            <v>ROH</v>
          </cell>
          <cell r="D18277" t="str">
            <v>UN</v>
          </cell>
        </row>
        <row r="18278">
          <cell r="A18278" t="str">
            <v>0786-64</v>
          </cell>
          <cell r="B18278" t="str">
            <v>CABO PLUG G-06</v>
          </cell>
          <cell r="C18278" t="str">
            <v>ROH</v>
          </cell>
          <cell r="D18278" t="str">
            <v>UN</v>
          </cell>
        </row>
        <row r="18279">
          <cell r="A18279" t="str">
            <v>0786-65</v>
          </cell>
          <cell r="B18279" t="str">
            <v>CB PL CT PR FIXO H03 3X0,75MML1,4025010A</v>
          </cell>
          <cell r="C18279" t="str">
            <v>ROH</v>
          </cell>
          <cell r="D18279" t="str">
            <v>UN</v>
          </cell>
        </row>
        <row r="18280">
          <cell r="A18280" t="str">
            <v>0786-69</v>
          </cell>
          <cell r="B18280" t="str">
            <v>CB P2 + RCA MS-03/MS-03B/MS-05/MS-05B</v>
          </cell>
          <cell r="C18280" t="str">
            <v>ROH</v>
          </cell>
          <cell r="D18280" t="str">
            <v>UN</v>
          </cell>
        </row>
        <row r="18281">
          <cell r="A18281" t="str">
            <v>0786-70</v>
          </cell>
          <cell r="B18281" t="str">
            <v>CB PL RR-01</v>
          </cell>
          <cell r="C18281" t="str">
            <v>ROH</v>
          </cell>
          <cell r="D18281" t="str">
            <v>UN</v>
          </cell>
        </row>
        <row r="18282">
          <cell r="A18282" t="str">
            <v>0786-71</v>
          </cell>
          <cell r="B18282" t="str">
            <v>CB PL MP-04</v>
          </cell>
          <cell r="C18282" t="str">
            <v>ROH</v>
          </cell>
          <cell r="D18282" t="str">
            <v>UN</v>
          </cell>
        </row>
        <row r="18283">
          <cell r="A18283" t="str">
            <v>0786-72</v>
          </cell>
          <cell r="B18283" t="str">
            <v>CABO PLUG B-14</v>
          </cell>
          <cell r="C18283" t="str">
            <v>ROH</v>
          </cell>
          <cell r="D18283" t="str">
            <v>UN</v>
          </cell>
        </row>
        <row r="18284">
          <cell r="A18284" t="str">
            <v>0786-73</v>
          </cell>
          <cell r="B18284" t="str">
            <v>CB PL CT PR FIXO H03 3X,75MML1,0M250V10A</v>
          </cell>
          <cell r="C18284" t="str">
            <v>ROH</v>
          </cell>
          <cell r="D18284" t="str">
            <v>UN</v>
          </cell>
        </row>
        <row r="18285">
          <cell r="A18285" t="str">
            <v>0786-74</v>
          </cell>
          <cell r="B18285" t="str">
            <v>CB P2 BX-06/11/NBX-06/ NBX-11</v>
          </cell>
          <cell r="C18285" t="str">
            <v>ROH</v>
          </cell>
          <cell r="D18285" t="str">
            <v>UN</v>
          </cell>
        </row>
        <row r="18286">
          <cell r="A18286" t="str">
            <v>0786-75</v>
          </cell>
          <cell r="B18286" t="str">
            <v>CB PL ST PR FIXED H03 2X,5MML1,025V2,5A</v>
          </cell>
          <cell r="C18286" t="str">
            <v>ROH</v>
          </cell>
          <cell r="D18286" t="str">
            <v>UN</v>
          </cell>
        </row>
        <row r="18287">
          <cell r="A18287" t="str">
            <v>0786-76</v>
          </cell>
          <cell r="B18287" t="str">
            <v>CB P2 BX-09</v>
          </cell>
          <cell r="C18287" t="str">
            <v>ROH</v>
          </cell>
          <cell r="D18287" t="str">
            <v>UN</v>
          </cell>
        </row>
        <row r="18288">
          <cell r="A18288" t="str">
            <v>0786-77</v>
          </cell>
          <cell r="B18288" t="str">
            <v>CB PL BX-09</v>
          </cell>
          <cell r="C18288" t="str">
            <v>ROH</v>
          </cell>
          <cell r="D18288" t="str">
            <v>UN</v>
          </cell>
        </row>
        <row r="18289">
          <cell r="A18289" t="str">
            <v>0786-78</v>
          </cell>
          <cell r="B18289" t="str">
            <v>CB PL EM-05</v>
          </cell>
          <cell r="C18289" t="str">
            <v>ROH</v>
          </cell>
          <cell r="D18289" t="str">
            <v>UN</v>
          </cell>
        </row>
        <row r="18290">
          <cell r="A18290" t="str">
            <v>0786-79</v>
          </cell>
          <cell r="B18290" t="str">
            <v>CB P2 HP-01</v>
          </cell>
          <cell r="C18290" t="str">
            <v>ROH</v>
          </cell>
          <cell r="D18290" t="str">
            <v>UN</v>
          </cell>
        </row>
        <row r="18291">
          <cell r="A18291" t="str">
            <v>0786-80</v>
          </cell>
          <cell r="B18291" t="str">
            <v>CB P2 HP-02</v>
          </cell>
          <cell r="C18291" t="str">
            <v>ROH</v>
          </cell>
          <cell r="D18291" t="str">
            <v>UN</v>
          </cell>
        </row>
        <row r="18292">
          <cell r="A18292" t="str">
            <v>0786-81</v>
          </cell>
          <cell r="B18292" t="str">
            <v>CB PL FIXO 3X0,75MM² L1,80M 250V 10A-BR</v>
          </cell>
          <cell r="C18292" t="str">
            <v>ROH</v>
          </cell>
          <cell r="D18292" t="str">
            <v>UN</v>
          </cell>
        </row>
        <row r="18293">
          <cell r="A18293" t="str">
            <v>0786-82</v>
          </cell>
          <cell r="B18293" t="str">
            <v>CB PL T-05</v>
          </cell>
          <cell r="C18293" t="str">
            <v>ROH</v>
          </cell>
          <cell r="D18293" t="str">
            <v>UN</v>
          </cell>
        </row>
        <row r="18294">
          <cell r="A18294" t="str">
            <v>0786-83</v>
          </cell>
          <cell r="B18294" t="str">
            <v>CB PL CE-02</v>
          </cell>
          <cell r="C18294" t="str">
            <v>ROH</v>
          </cell>
          <cell r="D18294" t="str">
            <v>UN</v>
          </cell>
        </row>
        <row r="18295">
          <cell r="A18295" t="str">
            <v>0786-84</v>
          </cell>
          <cell r="B18295" t="str">
            <v>CB PL ST RS FIXO H05 2X0,75MML1,5025010A</v>
          </cell>
          <cell r="C18295" t="str">
            <v>ROH</v>
          </cell>
          <cell r="D18295" t="str">
            <v>UN</v>
          </cell>
        </row>
        <row r="18296">
          <cell r="A18296" t="str">
            <v>0786-85</v>
          </cell>
          <cell r="B18296" t="str">
            <v>CB PL F-22</v>
          </cell>
          <cell r="C18296" t="str">
            <v>ROH</v>
          </cell>
          <cell r="D18296" t="str">
            <v>UN</v>
          </cell>
        </row>
        <row r="18297">
          <cell r="A18297" t="str">
            <v>0786-87</v>
          </cell>
          <cell r="B18297" t="str">
            <v>CB PL CT PR FIXO H05 2X0,75MML2,1025010A</v>
          </cell>
          <cell r="C18297" t="str">
            <v>ROH</v>
          </cell>
          <cell r="D18297" t="str">
            <v>UN</v>
          </cell>
        </row>
        <row r="18298">
          <cell r="A18298" t="str">
            <v>0786-88</v>
          </cell>
          <cell r="B18298" t="str">
            <v>CP ST PR FX H03 2X0,50MM²L0,95M250V2,5A</v>
          </cell>
          <cell r="C18298" t="str">
            <v>ROH</v>
          </cell>
          <cell r="D18298" t="str">
            <v>UN</v>
          </cell>
        </row>
        <row r="18299">
          <cell r="A18299" t="str">
            <v>0786-89</v>
          </cell>
          <cell r="B18299" t="str">
            <v>CB PL ST PR FIXO H05 3X1,0M L1,0M250V10A</v>
          </cell>
          <cell r="C18299" t="str">
            <v>ROH</v>
          </cell>
          <cell r="D18299" t="str">
            <v>UN</v>
          </cell>
        </row>
        <row r="18300">
          <cell r="A18300" t="str">
            <v>0786-90</v>
          </cell>
          <cell r="B18300" t="str">
            <v>CB PL CT PR FIXO H05 2X,75MML2,0M250V10A</v>
          </cell>
          <cell r="C18300" t="str">
            <v>ROH</v>
          </cell>
          <cell r="D18300" t="str">
            <v>UN</v>
          </cell>
        </row>
        <row r="18301">
          <cell r="A18301" t="str">
            <v>0786-91</v>
          </cell>
          <cell r="B18301" t="str">
            <v>CB PL CT PR FIXO H05 2X,75MML2,0M250V10A</v>
          </cell>
          <cell r="C18301" t="str">
            <v>ROH</v>
          </cell>
          <cell r="D18301" t="str">
            <v>UN</v>
          </cell>
        </row>
        <row r="18302">
          <cell r="A18302" t="str">
            <v>0787-01</v>
          </cell>
          <cell r="B18302" t="str">
            <v>CP PRINC SC-01</v>
          </cell>
          <cell r="C18302" t="str">
            <v>ROH</v>
          </cell>
          <cell r="D18302" t="str">
            <v>UN</v>
          </cell>
        </row>
        <row r="18303">
          <cell r="A18303" t="str">
            <v>0787-02</v>
          </cell>
          <cell r="B18303" t="str">
            <v>CP PRINC DIR. SC-02</v>
          </cell>
          <cell r="C18303" t="str">
            <v>ROH</v>
          </cell>
          <cell r="D18303" t="str">
            <v>UN</v>
          </cell>
        </row>
        <row r="18304">
          <cell r="A18304" t="str">
            <v>0787-03</v>
          </cell>
          <cell r="B18304" t="str">
            <v>CP PRINC ESQ. SC-02</v>
          </cell>
          <cell r="C18304" t="str">
            <v>ROH</v>
          </cell>
          <cell r="D18304" t="str">
            <v>UN</v>
          </cell>
        </row>
        <row r="18305">
          <cell r="A18305" t="str">
            <v>0787-04</v>
          </cell>
          <cell r="B18305" t="str">
            <v>CP CENTRALIZADOR AR SC-02</v>
          </cell>
          <cell r="C18305" t="str">
            <v>ROH</v>
          </cell>
          <cell r="D18305" t="str">
            <v>UN</v>
          </cell>
        </row>
        <row r="18306">
          <cell r="A18306" t="str">
            <v>0787-05</v>
          </cell>
          <cell r="B18306" t="str">
            <v>CP PRINC MX-SD01</v>
          </cell>
          <cell r="C18306" t="str">
            <v>ROH</v>
          </cell>
          <cell r="D18306" t="str">
            <v>UN</v>
          </cell>
        </row>
        <row r="18307">
          <cell r="A18307" t="str">
            <v>0787-07</v>
          </cell>
          <cell r="B18307" t="str">
            <v>DIRECION. AR SC-03</v>
          </cell>
          <cell r="C18307" t="str">
            <v>ROH</v>
          </cell>
          <cell r="D18307" t="str">
            <v>UN</v>
          </cell>
        </row>
        <row r="18308">
          <cell r="A18308" t="str">
            <v>0787-08</v>
          </cell>
          <cell r="B18308" t="str">
            <v>DIRECION. AR PLAS.[PP]</v>
          </cell>
          <cell r="C18308" t="str">
            <v>ROH</v>
          </cell>
          <cell r="D18308" t="str">
            <v>UN</v>
          </cell>
        </row>
        <row r="18309">
          <cell r="A18309" t="str">
            <v>0787-09</v>
          </cell>
          <cell r="B18309" t="str">
            <v>CP DIR. SC-04</v>
          </cell>
          <cell r="C18309" t="str">
            <v>ROH</v>
          </cell>
          <cell r="D18309" t="str">
            <v>UN</v>
          </cell>
        </row>
        <row r="18310">
          <cell r="A18310" t="str">
            <v>0787-10</v>
          </cell>
          <cell r="B18310" t="str">
            <v>CP ESQ. SC-04</v>
          </cell>
          <cell r="C18310" t="str">
            <v>ROH</v>
          </cell>
          <cell r="D18310" t="str">
            <v>UN</v>
          </cell>
        </row>
        <row r="18311">
          <cell r="A18311" t="str">
            <v>0787-11</v>
          </cell>
          <cell r="B18311" t="str">
            <v>CP SC-05</v>
          </cell>
          <cell r="C18311" t="str">
            <v>ROH</v>
          </cell>
          <cell r="D18311" t="str">
            <v>UN</v>
          </cell>
        </row>
        <row r="18312">
          <cell r="A18312" t="str">
            <v>0787-12</v>
          </cell>
          <cell r="B18312" t="str">
            <v>DIRECION.CARNE MC-01</v>
          </cell>
          <cell r="C18312" t="str">
            <v>ROH</v>
          </cell>
          <cell r="D18312" t="str">
            <v>UN</v>
          </cell>
        </row>
        <row r="18313">
          <cell r="A18313" t="str">
            <v>0787-13</v>
          </cell>
          <cell r="B18313" t="str">
            <v>DIRECION.PO FPL-01</v>
          </cell>
          <cell r="C18313" t="str">
            <v>ROH</v>
          </cell>
          <cell r="D18313" t="str">
            <v>UN</v>
          </cell>
        </row>
        <row r="18314">
          <cell r="A18314" t="str">
            <v>0787-14</v>
          </cell>
          <cell r="B18314" t="str">
            <v>MOLA DO CABIDE VP-02</v>
          </cell>
          <cell r="C18314" t="str">
            <v>ROH</v>
          </cell>
          <cell r="D18314" t="str">
            <v>UN</v>
          </cell>
        </row>
        <row r="18315">
          <cell r="A18315" t="str">
            <v>0787-15</v>
          </cell>
          <cell r="B18315" t="str">
            <v>CP LADO DIR. SC-04B</v>
          </cell>
          <cell r="C18315" t="str">
            <v>ROH</v>
          </cell>
          <cell r="D18315" t="str">
            <v>UN</v>
          </cell>
        </row>
        <row r="18316">
          <cell r="A18316" t="str">
            <v>0787-16</v>
          </cell>
          <cell r="B18316" t="str">
            <v>CP PRINC SC-08</v>
          </cell>
          <cell r="C18316" t="str">
            <v>ROH</v>
          </cell>
          <cell r="D18316" t="str">
            <v>UN</v>
          </cell>
        </row>
        <row r="18317">
          <cell r="A18317" t="str">
            <v>0787-17</v>
          </cell>
          <cell r="B18317" t="str">
            <v>CP CENTRALIZADORAR SC-07</v>
          </cell>
          <cell r="C18317" t="str">
            <v>ROH</v>
          </cell>
          <cell r="D18317" t="str">
            <v>UN</v>
          </cell>
        </row>
        <row r="18318">
          <cell r="A18318" t="str">
            <v>0787-18</v>
          </cell>
          <cell r="B18318" t="str">
            <v>CP SC-05B</v>
          </cell>
          <cell r="C18318" t="str">
            <v>ROH</v>
          </cell>
          <cell r="D18318" t="str">
            <v>UN</v>
          </cell>
        </row>
        <row r="18319">
          <cell r="A18319" t="str">
            <v>0787-19</v>
          </cell>
          <cell r="B18319" t="str">
            <v>CP PRINC CE-02</v>
          </cell>
          <cell r="C18319" t="str">
            <v>ROH</v>
          </cell>
          <cell r="D18319" t="str">
            <v>UN</v>
          </cell>
        </row>
        <row r="18320">
          <cell r="A18320" t="str">
            <v>0787-20</v>
          </cell>
          <cell r="B18320" t="str">
            <v>CP PRINCBASE CE-02</v>
          </cell>
          <cell r="C18320" t="str">
            <v>ROH</v>
          </cell>
          <cell r="D18320" t="str">
            <v>UN</v>
          </cell>
        </row>
        <row r="18321">
          <cell r="A18321" t="str">
            <v>0787-21</v>
          </cell>
          <cell r="B18321" t="str">
            <v>CP LAT DIR. PLAS. RS[SC]</v>
          </cell>
          <cell r="C18321" t="str">
            <v>ROH</v>
          </cell>
          <cell r="D18321" t="str">
            <v>UN</v>
          </cell>
        </row>
        <row r="18322">
          <cell r="A18322" t="str">
            <v>0787-22</v>
          </cell>
          <cell r="B18322" t="str">
            <v>CP LAT ESQ. PLAS. RS GRAV[SC]</v>
          </cell>
          <cell r="C18322" t="str">
            <v>ROH</v>
          </cell>
          <cell r="D18322" t="str">
            <v>UN</v>
          </cell>
        </row>
        <row r="18323">
          <cell r="A18323" t="str">
            <v>0787-23</v>
          </cell>
          <cell r="B18323" t="str">
            <v>CP INT 10 XICARAS[PE]</v>
          </cell>
          <cell r="C18323" t="str">
            <v>ROH</v>
          </cell>
          <cell r="D18323" t="str">
            <v>UN</v>
          </cell>
        </row>
        <row r="18324">
          <cell r="A18324" t="str">
            <v>0787-24</v>
          </cell>
          <cell r="B18324" t="str">
            <v>CP SUP P-13</v>
          </cell>
          <cell r="C18324" t="str">
            <v>ROH</v>
          </cell>
          <cell r="D18324" t="str">
            <v>UN</v>
          </cell>
        </row>
        <row r="18325">
          <cell r="A18325" t="str">
            <v>0787-25</v>
          </cell>
          <cell r="B18325" t="str">
            <v>CPR INF. P-13</v>
          </cell>
          <cell r="C18325" t="str">
            <v>ROH</v>
          </cell>
          <cell r="D18325" t="str">
            <v>UN</v>
          </cell>
        </row>
        <row r="18326">
          <cell r="A18326" t="str">
            <v>0788-01</v>
          </cell>
          <cell r="B18326" t="str">
            <v>PASSA FIO GANCHO SC-01</v>
          </cell>
          <cell r="C18326" t="str">
            <v>ROH</v>
          </cell>
          <cell r="D18326" t="str">
            <v>UN</v>
          </cell>
        </row>
        <row r="18327">
          <cell r="A18327" t="str">
            <v>0788-02</v>
          </cell>
          <cell r="B18327" t="str">
            <v>PROTECAO CB PL T-01</v>
          </cell>
          <cell r="C18327" t="str">
            <v>ROH</v>
          </cell>
          <cell r="D18327" t="str">
            <v>UN</v>
          </cell>
        </row>
        <row r="18328">
          <cell r="A18328" t="str">
            <v>0788-03</v>
          </cell>
          <cell r="B18328" t="str">
            <v>PROT. CB PL SC-02</v>
          </cell>
          <cell r="C18328" t="str">
            <v>ROH</v>
          </cell>
          <cell r="D18328" t="str">
            <v>UN</v>
          </cell>
        </row>
        <row r="18329">
          <cell r="A18329" t="str">
            <v>0788-04</v>
          </cell>
          <cell r="B18329" t="str">
            <v>PASSA FIO GANCHO MX-SD01</v>
          </cell>
          <cell r="C18329" t="str">
            <v>ROH</v>
          </cell>
          <cell r="D18329" t="str">
            <v>UN</v>
          </cell>
        </row>
        <row r="18330">
          <cell r="A18330" t="str">
            <v>0788-06</v>
          </cell>
          <cell r="B18330" t="str">
            <v>PROT. CB PL SC-03</v>
          </cell>
          <cell r="C18330" t="str">
            <v>ROH</v>
          </cell>
          <cell r="D18330" t="str">
            <v>UN</v>
          </cell>
        </row>
        <row r="18331">
          <cell r="A18331" t="str">
            <v>0788-07</v>
          </cell>
          <cell r="B18331" t="str">
            <v>PROTECAO CB PL M-02</v>
          </cell>
          <cell r="C18331" t="str">
            <v>ROH</v>
          </cell>
          <cell r="D18331" t="str">
            <v>UN</v>
          </cell>
        </row>
        <row r="18332">
          <cell r="A18332" t="str">
            <v>0788-08</v>
          </cell>
          <cell r="B18332" t="str">
            <v>PASSA FIO C-05</v>
          </cell>
          <cell r="C18332" t="str">
            <v>ROH</v>
          </cell>
          <cell r="D18332" t="str">
            <v>UN</v>
          </cell>
        </row>
        <row r="18333">
          <cell r="A18333" t="str">
            <v>0788-09</v>
          </cell>
          <cell r="B18333" t="str">
            <v>PROT.CHA SC-04</v>
          </cell>
          <cell r="C18333" t="str">
            <v>ROH</v>
          </cell>
          <cell r="D18333" t="str">
            <v>UN</v>
          </cell>
        </row>
        <row r="18334">
          <cell r="A18334" t="str">
            <v>0788-10</v>
          </cell>
          <cell r="B18334" t="str">
            <v>PROT. CB PL SC-04/04B</v>
          </cell>
          <cell r="C18334" t="str">
            <v>ROH</v>
          </cell>
          <cell r="D18334" t="str">
            <v>UN</v>
          </cell>
        </row>
        <row r="18335">
          <cell r="A18335" t="str">
            <v>0788-11</v>
          </cell>
          <cell r="B18335" t="str">
            <v>PROT.LAMPADA F-08</v>
          </cell>
          <cell r="C18335" t="str">
            <v>ROH</v>
          </cell>
          <cell r="D18335" t="str">
            <v>UN</v>
          </cell>
        </row>
        <row r="18336">
          <cell r="A18336" t="str">
            <v>0788-12</v>
          </cell>
          <cell r="B18336" t="str">
            <v>CHA ACIONAMENTO SC729 125/250V 6/3A</v>
          </cell>
          <cell r="C18336" t="str">
            <v>ROH</v>
          </cell>
          <cell r="D18336" t="str">
            <v>UN</v>
          </cell>
        </row>
        <row r="18337">
          <cell r="A18337" t="str">
            <v>0788-14</v>
          </cell>
          <cell r="B18337" t="str">
            <v>ALOJ. PLAS. PT CB PL</v>
          </cell>
          <cell r="C18337" t="str">
            <v>ROH</v>
          </cell>
          <cell r="D18337" t="str">
            <v>UN</v>
          </cell>
        </row>
        <row r="18338">
          <cell r="A18338" t="str">
            <v>0788-16</v>
          </cell>
          <cell r="B18338" t="str">
            <v>PROT. CB PL LAS-50</v>
          </cell>
          <cell r="C18338" t="str">
            <v>ROH</v>
          </cell>
          <cell r="D18338" t="str">
            <v>UN</v>
          </cell>
        </row>
        <row r="18339">
          <cell r="A18339" t="str">
            <v>0788-17</v>
          </cell>
          <cell r="B18339" t="str">
            <v>PROTECAO CB PL M-04/M-06</v>
          </cell>
          <cell r="C18339" t="str">
            <v>ROH</v>
          </cell>
          <cell r="D18339" t="str">
            <v>UN</v>
          </cell>
        </row>
        <row r="18340">
          <cell r="A18340" t="str">
            <v>0788-18</v>
          </cell>
          <cell r="B18340" t="str">
            <v>PROT. CB PL LAS-52</v>
          </cell>
          <cell r="C18340" t="str">
            <v>ROH</v>
          </cell>
          <cell r="D18340" t="str">
            <v>UN</v>
          </cell>
        </row>
        <row r="18341">
          <cell r="A18341" t="str">
            <v>0788-19</v>
          </cell>
          <cell r="B18341" t="str">
            <v>PROT. INT LAS-51</v>
          </cell>
          <cell r="C18341" t="str">
            <v>ROH</v>
          </cell>
          <cell r="D18341" t="str">
            <v>UN</v>
          </cell>
        </row>
        <row r="18342">
          <cell r="A18342" t="str">
            <v>0788-20</v>
          </cell>
          <cell r="B18342" t="str">
            <v>PROT. CB PL LAS-51</v>
          </cell>
          <cell r="C18342" t="str">
            <v>ROH</v>
          </cell>
          <cell r="D18342" t="str">
            <v>UN</v>
          </cell>
        </row>
        <row r="18343">
          <cell r="A18343" t="str">
            <v>0788-21</v>
          </cell>
          <cell r="B18343" t="str">
            <v>PLC METAL.TAMPA SUP[FT]</v>
          </cell>
          <cell r="C18343" t="str">
            <v>ROH</v>
          </cell>
          <cell r="D18343" t="str">
            <v>UN</v>
          </cell>
        </row>
        <row r="18344">
          <cell r="A18344" t="str">
            <v>0788-22</v>
          </cell>
          <cell r="B18344" t="str">
            <v>TRAVA PLAS. BRTAMPA SUP[FT]</v>
          </cell>
          <cell r="C18344" t="str">
            <v>ROH</v>
          </cell>
          <cell r="D18344" t="str">
            <v>UN</v>
          </cell>
        </row>
        <row r="18345">
          <cell r="A18345" t="str">
            <v>0788-23</v>
          </cell>
          <cell r="B18345" t="str">
            <v>PROT. CB PL SC-06</v>
          </cell>
          <cell r="C18345" t="str">
            <v>ROH</v>
          </cell>
          <cell r="D18345" t="str">
            <v>UN</v>
          </cell>
        </row>
        <row r="18346">
          <cell r="A18346" t="str">
            <v>0788-24</v>
          </cell>
          <cell r="B18346" t="str">
            <v>PROT. CB PL FLO-01</v>
          </cell>
          <cell r="C18346" t="str">
            <v>ROH</v>
          </cell>
          <cell r="D18346" t="str">
            <v>UN</v>
          </cell>
        </row>
        <row r="18347">
          <cell r="A18347" t="str">
            <v>0788-25</v>
          </cell>
          <cell r="B18347" t="str">
            <v>PROT. CB PL FES-01</v>
          </cell>
          <cell r="C18347" t="str">
            <v>ROH</v>
          </cell>
          <cell r="D18347" t="str">
            <v>UN</v>
          </cell>
        </row>
        <row r="18348">
          <cell r="A18348" t="str">
            <v>0788-26</v>
          </cell>
          <cell r="B18348" t="str">
            <v>PROT. CB PL FFI-01/02</v>
          </cell>
          <cell r="C18348" t="str">
            <v>ROH</v>
          </cell>
          <cell r="D18348" t="str">
            <v>UN</v>
          </cell>
        </row>
        <row r="18349">
          <cell r="A18349" t="str">
            <v>0788-27</v>
          </cell>
          <cell r="B18349" t="str">
            <v>PROT. PNBOTOES KM-01</v>
          </cell>
          <cell r="C18349" t="str">
            <v>ROH</v>
          </cell>
          <cell r="D18349" t="str">
            <v>UN</v>
          </cell>
        </row>
        <row r="18350">
          <cell r="A18350" t="str">
            <v>0788-29</v>
          </cell>
          <cell r="B18350" t="str">
            <v>PROTETOR DA MANGUEIRA VP-02</v>
          </cell>
          <cell r="C18350" t="str">
            <v>ROH</v>
          </cell>
          <cell r="D18350" t="str">
            <v>UN</v>
          </cell>
        </row>
        <row r="18351">
          <cell r="A18351" t="str">
            <v>0788-30</v>
          </cell>
          <cell r="B18351" t="str">
            <v>PROT.TAMPA FT-03</v>
          </cell>
          <cell r="C18351" t="str">
            <v>ROH</v>
          </cell>
          <cell r="D18351" t="str">
            <v>UN</v>
          </cell>
        </row>
        <row r="18352">
          <cell r="A18352" t="str">
            <v>0788-31</v>
          </cell>
          <cell r="B18352" t="str">
            <v>PROT.BORR. PT CB PL[FFI]</v>
          </cell>
          <cell r="C18352" t="str">
            <v>ROH</v>
          </cell>
          <cell r="D18352" t="str">
            <v>UN</v>
          </cell>
        </row>
        <row r="18353">
          <cell r="A18353" t="str">
            <v>0788-32</v>
          </cell>
          <cell r="B18353" t="str">
            <v>TRAVA PLAS. PTTAMPA SUP[FT]</v>
          </cell>
          <cell r="C18353" t="str">
            <v>ROH</v>
          </cell>
          <cell r="D18353" t="str">
            <v>UN</v>
          </cell>
        </row>
        <row r="18354">
          <cell r="A18354" t="str">
            <v>0788-33</v>
          </cell>
          <cell r="B18354" t="str">
            <v>SUP PLAS.TRAVATAMPA[FT]</v>
          </cell>
          <cell r="C18354" t="str">
            <v>ROH</v>
          </cell>
          <cell r="D18354" t="str">
            <v>UN</v>
          </cell>
        </row>
        <row r="18355">
          <cell r="A18355" t="str">
            <v>0788-34</v>
          </cell>
          <cell r="B18355" t="str">
            <v>PROT.CHA SC-04B</v>
          </cell>
          <cell r="C18355" t="str">
            <v>ROH</v>
          </cell>
          <cell r="D18355" t="str">
            <v>UN</v>
          </cell>
        </row>
        <row r="18356">
          <cell r="A18356" t="str">
            <v>0788-35</v>
          </cell>
          <cell r="B18356" t="str">
            <v>PROT. PT CB PL[M]</v>
          </cell>
          <cell r="C18356" t="str">
            <v>ROH</v>
          </cell>
          <cell r="D18356" t="str">
            <v>UN</v>
          </cell>
        </row>
        <row r="18357">
          <cell r="A18357" t="str">
            <v>0788-36</v>
          </cell>
          <cell r="B18357" t="str">
            <v>GANCHO CL-01</v>
          </cell>
          <cell r="C18357" t="str">
            <v>ROH</v>
          </cell>
          <cell r="D18357" t="str">
            <v>UN</v>
          </cell>
        </row>
        <row r="18358">
          <cell r="A18358" t="str">
            <v>0788-37</v>
          </cell>
          <cell r="B18358" t="str">
            <v>LENTE PLAS. VERDE[OM/CK]</v>
          </cell>
          <cell r="C18358" t="str">
            <v>ROH</v>
          </cell>
          <cell r="D18358" t="str">
            <v>UN</v>
          </cell>
        </row>
        <row r="18359">
          <cell r="A18359" t="str">
            <v>0788-38</v>
          </cell>
          <cell r="B18359" t="str">
            <v>LENTE PLAS. LJ[OM/CK]</v>
          </cell>
          <cell r="C18359" t="str">
            <v>ROH</v>
          </cell>
          <cell r="D18359" t="str">
            <v>UN</v>
          </cell>
        </row>
        <row r="18360">
          <cell r="A18360" t="str">
            <v>0788-39</v>
          </cell>
          <cell r="B18360" t="str">
            <v>COBERT. PF. EM-06</v>
          </cell>
          <cell r="C18360" t="str">
            <v>ROH</v>
          </cell>
          <cell r="D18360" t="str">
            <v>UN</v>
          </cell>
        </row>
        <row r="18361">
          <cell r="A18361" t="str">
            <v>0788-40</v>
          </cell>
          <cell r="B18361" t="str">
            <v>PROTECAO CB PL T-05</v>
          </cell>
          <cell r="C18361" t="str">
            <v>ROH</v>
          </cell>
          <cell r="D18361" t="str">
            <v>UN</v>
          </cell>
        </row>
        <row r="18362">
          <cell r="A18362" t="str">
            <v>0788-41</v>
          </cell>
          <cell r="B18362" t="str">
            <v>PROT. LED CE-02</v>
          </cell>
          <cell r="C18362" t="str">
            <v>ROH</v>
          </cell>
          <cell r="D18362" t="str">
            <v>UN</v>
          </cell>
        </row>
        <row r="18363">
          <cell r="A18363" t="str">
            <v>0788-42</v>
          </cell>
          <cell r="B18363" t="str">
            <v>PROT. BR CB PL[M]</v>
          </cell>
          <cell r="C18363" t="str">
            <v>ROH</v>
          </cell>
          <cell r="D18363" t="str">
            <v>UN</v>
          </cell>
        </row>
        <row r="18364">
          <cell r="A18364" t="str">
            <v>0788-43</v>
          </cell>
          <cell r="B18364" t="str">
            <v>COBERT. PF. EM-07</v>
          </cell>
          <cell r="C18364" t="str">
            <v>ROH</v>
          </cell>
          <cell r="D18364" t="str">
            <v>UN</v>
          </cell>
        </row>
        <row r="18365">
          <cell r="A18365" t="str">
            <v>0788-44</v>
          </cell>
          <cell r="B18365" t="str">
            <v>PROT. CB PLBORR. PT[FLO]</v>
          </cell>
          <cell r="C18365" t="str">
            <v>ROH</v>
          </cell>
          <cell r="D18365" t="str">
            <v>UN</v>
          </cell>
        </row>
        <row r="18366">
          <cell r="A18366" t="str">
            <v>0788-45</v>
          </cell>
          <cell r="B18366" t="str">
            <v>PROT. FRT PLAS. TRANSP[FST]</v>
          </cell>
          <cell r="C18366" t="str">
            <v>ROH</v>
          </cell>
          <cell r="D18366" t="str">
            <v>UN</v>
          </cell>
        </row>
        <row r="18367">
          <cell r="A18367" t="str">
            <v>0788-46</v>
          </cell>
          <cell r="B18367" t="str">
            <v>PROT. PT CB PL[FES]</v>
          </cell>
          <cell r="C18367" t="str">
            <v>ROH</v>
          </cell>
          <cell r="D18367" t="str">
            <v>UN</v>
          </cell>
        </row>
        <row r="18368">
          <cell r="A18368" t="str">
            <v>0788-47</v>
          </cell>
          <cell r="B18368" t="str">
            <v>PROT. PT CB PL PTA CHA[FST]</v>
          </cell>
          <cell r="C18368" t="str">
            <v>ROH</v>
          </cell>
          <cell r="D18368" t="str">
            <v>UN</v>
          </cell>
        </row>
        <row r="18369">
          <cell r="A18369" t="str">
            <v>0788-48</v>
          </cell>
          <cell r="B18369" t="str">
            <v>PROTETOR CONTRA PÓ [FST]</v>
          </cell>
          <cell r="C18369" t="str">
            <v>ROH</v>
          </cell>
          <cell r="D18369" t="str">
            <v>UN</v>
          </cell>
        </row>
        <row r="18370">
          <cell r="A18370" t="str">
            <v>0788-49</v>
          </cell>
          <cell r="B18370" t="str">
            <v>LENTE PLAS. DISP.[CM]</v>
          </cell>
          <cell r="C18370" t="str">
            <v>ROH</v>
          </cell>
          <cell r="D18370" t="str">
            <v>UN</v>
          </cell>
        </row>
        <row r="18371">
          <cell r="A18371" t="str">
            <v>0788-51</v>
          </cell>
          <cell r="B18371" t="str">
            <v>PROT.BORR. PT CB PL[FPL]</v>
          </cell>
          <cell r="C18371" t="str">
            <v>ROH</v>
          </cell>
          <cell r="D18371" t="str">
            <v>UN</v>
          </cell>
        </row>
        <row r="18372">
          <cell r="A18372" t="str">
            <v>0788-52</v>
          </cell>
          <cell r="B18372" t="str">
            <v>TRAVA PLAS. PTTAMPA SUP[FT]</v>
          </cell>
          <cell r="C18372" t="str">
            <v>ROH</v>
          </cell>
          <cell r="D18372" t="str">
            <v>UN</v>
          </cell>
        </row>
        <row r="18373">
          <cell r="A18373" t="str">
            <v>0788-53</v>
          </cell>
          <cell r="B18373" t="str">
            <v>LENTE SUP PLAS. TRANSP[CM]</v>
          </cell>
          <cell r="C18373" t="str">
            <v>ROH</v>
          </cell>
          <cell r="D18373" t="str">
            <v>UN</v>
          </cell>
        </row>
        <row r="18374">
          <cell r="A18374" t="str">
            <v>0788-54</v>
          </cell>
          <cell r="B18374" t="str">
            <v>LENTE FRT PLAS. TRANSP[CM]</v>
          </cell>
          <cell r="C18374" t="str">
            <v>ROH</v>
          </cell>
          <cell r="D18374" t="str">
            <v>UN</v>
          </cell>
        </row>
        <row r="18375">
          <cell r="A18375" t="str">
            <v>0788-55</v>
          </cell>
          <cell r="B18375" t="str">
            <v>LENTE SUP PLAS. OPACA[CM]</v>
          </cell>
          <cell r="C18375" t="str">
            <v>ROH</v>
          </cell>
          <cell r="D18375" t="str">
            <v>UN</v>
          </cell>
        </row>
        <row r="18376">
          <cell r="A18376" t="str">
            <v>0788-56</v>
          </cell>
          <cell r="B18376" t="str">
            <v>CAPA DO LED PLÁSTICA [FRN-52]</v>
          </cell>
          <cell r="C18376" t="str">
            <v>ROH</v>
          </cell>
          <cell r="D18376" t="str">
            <v>UN</v>
          </cell>
        </row>
        <row r="18377">
          <cell r="A18377" t="str">
            <v>0788-59</v>
          </cell>
          <cell r="B18377" t="str">
            <v>LENTE PLAS. INDIC.[P]</v>
          </cell>
          <cell r="C18377" t="str">
            <v>ROH</v>
          </cell>
          <cell r="D18377" t="str">
            <v>UN</v>
          </cell>
        </row>
        <row r="18378">
          <cell r="A18378" t="str">
            <v>0788-60</v>
          </cell>
          <cell r="B18378" t="str">
            <v>PROT. CB PLBORR. PT[SC]</v>
          </cell>
          <cell r="C18378" t="str">
            <v>ROH</v>
          </cell>
          <cell r="D18378" t="str">
            <v>UN</v>
          </cell>
        </row>
        <row r="18379">
          <cell r="A18379" t="str">
            <v>0788-61</v>
          </cell>
          <cell r="B18379" t="str">
            <v>LENTE PLAS. DISP.[CM]</v>
          </cell>
          <cell r="C18379" t="str">
            <v>ROH</v>
          </cell>
          <cell r="D18379" t="str">
            <v>UN</v>
          </cell>
        </row>
        <row r="18380">
          <cell r="A18380" t="str">
            <v>0788-62</v>
          </cell>
          <cell r="B18380" t="str">
            <v>VISOR PLAS. CP FRT[CL]</v>
          </cell>
          <cell r="C18380" t="str">
            <v>ROH</v>
          </cell>
          <cell r="D18380" t="str">
            <v>UN</v>
          </cell>
        </row>
        <row r="18381">
          <cell r="A18381" t="str">
            <v>0788-63</v>
          </cell>
          <cell r="B18381" t="str">
            <v>PROTETOR FRONTAL PLÁST TRANSPARENTE[FST]</v>
          </cell>
          <cell r="C18381" t="str">
            <v>ROH</v>
          </cell>
          <cell r="D18381" t="str">
            <v>UN</v>
          </cell>
        </row>
        <row r="18382">
          <cell r="A18382" t="str">
            <v>0788-64</v>
          </cell>
          <cell r="B18382" t="str">
            <v>PROTETOR PRET CABO PLUG PORTA CHAVE[FST]</v>
          </cell>
          <cell r="C18382" t="str">
            <v>ROH</v>
          </cell>
          <cell r="D18382" t="str">
            <v>UN</v>
          </cell>
        </row>
        <row r="18383">
          <cell r="A18383" t="str">
            <v>0789-01</v>
          </cell>
          <cell r="B18383" t="str">
            <v>CAPA TRAS. SC-01</v>
          </cell>
          <cell r="C18383" t="str">
            <v>ROH</v>
          </cell>
          <cell r="D18383" t="str">
            <v>UN</v>
          </cell>
        </row>
        <row r="18384">
          <cell r="A18384" t="str">
            <v>0789-02</v>
          </cell>
          <cell r="B18384" t="str">
            <v>CAPA TRAS. SC-02</v>
          </cell>
          <cell r="C18384" t="str">
            <v>ROH</v>
          </cell>
          <cell r="D18384" t="str">
            <v>UN</v>
          </cell>
        </row>
        <row r="18385">
          <cell r="A18385" t="str">
            <v>0789-03</v>
          </cell>
          <cell r="B18385" t="str">
            <v>CAPA TRAS. MX-SD01</v>
          </cell>
          <cell r="C18385" t="str">
            <v>ROH</v>
          </cell>
          <cell r="D18385" t="str">
            <v>UN</v>
          </cell>
        </row>
        <row r="18386">
          <cell r="A18386" t="str">
            <v>0789-05</v>
          </cell>
          <cell r="B18386" t="str">
            <v>CAPA ISOLANTE INF. NP-00</v>
          </cell>
          <cell r="C18386" t="str">
            <v>ROH</v>
          </cell>
          <cell r="D18386" t="str">
            <v>UN</v>
          </cell>
        </row>
        <row r="18387">
          <cell r="A18387" t="str">
            <v>0789-06</v>
          </cell>
          <cell r="B18387" t="str">
            <v>CAPA ISOLANTE SUP NP-00</v>
          </cell>
          <cell r="C18387" t="str">
            <v>ROH</v>
          </cell>
          <cell r="D18387" t="str">
            <v>UN</v>
          </cell>
        </row>
        <row r="18388">
          <cell r="A18388" t="str">
            <v>0789-07</v>
          </cell>
          <cell r="B18388" t="str">
            <v>CAPA INF. LAP-57</v>
          </cell>
          <cell r="C18388" t="str">
            <v>ROH</v>
          </cell>
          <cell r="D18388" t="str">
            <v>UN</v>
          </cell>
        </row>
        <row r="18389">
          <cell r="A18389" t="str">
            <v>0789-08</v>
          </cell>
          <cell r="B18389" t="str">
            <v>CAPA SUP LAP-57</v>
          </cell>
          <cell r="C18389" t="str">
            <v>ROH</v>
          </cell>
          <cell r="D18389" t="str">
            <v>UN</v>
          </cell>
        </row>
        <row r="18390">
          <cell r="A18390" t="str">
            <v>0789-09</v>
          </cell>
          <cell r="B18390" t="str">
            <v>CAPA PROT.A SUP TAMPOGRAFIA LAP-50</v>
          </cell>
          <cell r="C18390" t="str">
            <v>ROH</v>
          </cell>
          <cell r="D18390" t="str">
            <v>UN</v>
          </cell>
        </row>
        <row r="18391">
          <cell r="A18391" t="str">
            <v>0789-10</v>
          </cell>
          <cell r="B18391" t="str">
            <v>CAPA PROT.A INF. LAP-50</v>
          </cell>
          <cell r="C18391" t="str">
            <v>ROH</v>
          </cell>
          <cell r="D18391" t="str">
            <v>UN</v>
          </cell>
        </row>
        <row r="18392">
          <cell r="A18392" t="str">
            <v>0789-11</v>
          </cell>
          <cell r="B18392" t="str">
            <v>CAPA SUP TAMPOGRAFIA LAP-51</v>
          </cell>
          <cell r="C18392" t="str">
            <v>ROH</v>
          </cell>
          <cell r="D18392" t="str">
            <v>UN</v>
          </cell>
        </row>
        <row r="18393">
          <cell r="A18393" t="str">
            <v>0789-12</v>
          </cell>
          <cell r="B18393" t="str">
            <v>CAPA INF. LAP-51</v>
          </cell>
          <cell r="C18393" t="str">
            <v>ROH</v>
          </cell>
          <cell r="D18393" t="str">
            <v>UN</v>
          </cell>
        </row>
        <row r="18394">
          <cell r="A18394" t="str">
            <v>0789-13</v>
          </cell>
          <cell r="B18394" t="str">
            <v>CAPA SUP TAMPOGRAFIA LAP-52</v>
          </cell>
          <cell r="C18394" t="str">
            <v>ROH</v>
          </cell>
          <cell r="D18394" t="str">
            <v>UN</v>
          </cell>
        </row>
        <row r="18395">
          <cell r="A18395" t="str">
            <v>0789-14</v>
          </cell>
          <cell r="B18395" t="str">
            <v>CAPA INF. LAP-52</v>
          </cell>
          <cell r="C18395" t="str">
            <v>ROH</v>
          </cell>
          <cell r="D18395" t="str">
            <v>UN</v>
          </cell>
        </row>
        <row r="18396">
          <cell r="A18396" t="str">
            <v>0789-15</v>
          </cell>
          <cell r="B18396" t="str">
            <v>CAPA DAS LAM. LAM-50</v>
          </cell>
          <cell r="C18396" t="str">
            <v>ROH</v>
          </cell>
          <cell r="D18396" t="str">
            <v>UN</v>
          </cell>
        </row>
        <row r="18397">
          <cell r="A18397" t="str">
            <v>0789-16</v>
          </cell>
          <cell r="B18397" t="str">
            <v>CAPA DIANTEIRA SC-05/SC-05A-A</v>
          </cell>
          <cell r="C18397" t="str">
            <v>ROH</v>
          </cell>
          <cell r="D18397" t="str">
            <v>UN</v>
          </cell>
        </row>
        <row r="18398">
          <cell r="A18398" t="str">
            <v>0789-17</v>
          </cell>
          <cell r="B18398" t="str">
            <v>CAPA TRAS. SC-05/SC-05A-A</v>
          </cell>
          <cell r="C18398" t="str">
            <v>ROH</v>
          </cell>
          <cell r="D18398" t="str">
            <v>UN</v>
          </cell>
        </row>
        <row r="18399">
          <cell r="A18399" t="str">
            <v>0789-19</v>
          </cell>
          <cell r="B18399" t="str">
            <v>CAPAALCA FSM-01</v>
          </cell>
          <cell r="C18399" t="str">
            <v>ROH</v>
          </cell>
          <cell r="D18399" t="str">
            <v>UN</v>
          </cell>
        </row>
        <row r="18400">
          <cell r="A18400" t="str">
            <v>0789-20</v>
          </cell>
          <cell r="B18400" t="str">
            <v>CAPA PROT.ACHA LIGA/DES. FLO-01</v>
          </cell>
          <cell r="C18400" t="str">
            <v>ROH</v>
          </cell>
          <cell r="D18400" t="str">
            <v>UN</v>
          </cell>
        </row>
        <row r="18401">
          <cell r="A18401" t="str">
            <v>0789-21</v>
          </cell>
          <cell r="B18401" t="str">
            <v>CAPA INF. DP-01</v>
          </cell>
          <cell r="C18401" t="str">
            <v>ROH</v>
          </cell>
          <cell r="D18401" t="str">
            <v>UN</v>
          </cell>
        </row>
        <row r="18402">
          <cell r="A18402" t="str">
            <v>0789-22</v>
          </cell>
          <cell r="B18402" t="str">
            <v>CAPASILICONE DP-01</v>
          </cell>
          <cell r="C18402" t="str">
            <v>ROH</v>
          </cell>
          <cell r="D18402" t="str">
            <v>UN</v>
          </cell>
        </row>
        <row r="18403">
          <cell r="A18403" t="str">
            <v>0789-23</v>
          </cell>
          <cell r="B18403" t="str">
            <v>CAPA TRAS. SC-08</v>
          </cell>
          <cell r="C18403" t="str">
            <v>ROH</v>
          </cell>
          <cell r="D18403" t="str">
            <v>UN</v>
          </cell>
        </row>
        <row r="18404">
          <cell r="A18404" t="str">
            <v>0789-24</v>
          </cell>
          <cell r="B18404" t="str">
            <v>CAPA TRAS. SC-07</v>
          </cell>
          <cell r="C18404" t="str">
            <v>ROH</v>
          </cell>
          <cell r="D18404" t="str">
            <v>UN</v>
          </cell>
        </row>
        <row r="18405">
          <cell r="A18405" t="str">
            <v>0789-25</v>
          </cell>
          <cell r="B18405" t="str">
            <v>CAPA TRAS. SC-09</v>
          </cell>
          <cell r="C18405" t="str">
            <v>ROH</v>
          </cell>
          <cell r="D18405" t="str">
            <v>UN</v>
          </cell>
        </row>
        <row r="18406">
          <cell r="A18406" t="str">
            <v>0789-26</v>
          </cell>
          <cell r="B18406" t="str">
            <v>CAPA TRAS. SC-05A-D</v>
          </cell>
          <cell r="C18406" t="str">
            <v>ROH</v>
          </cell>
          <cell r="D18406" t="str">
            <v>UN</v>
          </cell>
        </row>
        <row r="18407">
          <cell r="A18407" t="str">
            <v>0789-27</v>
          </cell>
          <cell r="B18407" t="str">
            <v>CAPA DIANTEIRA SC-05A-D</v>
          </cell>
          <cell r="C18407" t="str">
            <v>ROH</v>
          </cell>
          <cell r="D18407" t="str">
            <v>UN</v>
          </cell>
        </row>
        <row r="18408">
          <cell r="A18408" t="str">
            <v>0789-28</v>
          </cell>
          <cell r="B18408" t="str">
            <v>CAPA TRAS. SC-05B</v>
          </cell>
          <cell r="C18408" t="str">
            <v>ROH</v>
          </cell>
          <cell r="D18408" t="str">
            <v>UN</v>
          </cell>
        </row>
        <row r="18409">
          <cell r="A18409" t="str">
            <v>0789-29</v>
          </cell>
          <cell r="B18409" t="str">
            <v>CAPA DIANTEIRA SC-05B</v>
          </cell>
          <cell r="C18409" t="str">
            <v>ROH</v>
          </cell>
          <cell r="D18409" t="str">
            <v>UN</v>
          </cell>
        </row>
        <row r="18410">
          <cell r="A18410" t="str">
            <v>0789-50</v>
          </cell>
          <cell r="B18410" t="str">
            <v>EMULSIFICADOR MP-03 / MP-07/MP-08</v>
          </cell>
          <cell r="C18410" t="str">
            <v>ROH</v>
          </cell>
          <cell r="D18410" t="str">
            <v>UN</v>
          </cell>
        </row>
        <row r="18411">
          <cell r="A18411" t="str">
            <v>0790-01</v>
          </cell>
          <cell r="B18411" t="str">
            <v>BALANCA BL-01 BIVOLT</v>
          </cell>
          <cell r="C18411" t="str">
            <v>HAWA</v>
          </cell>
          <cell r="D18411" t="str">
            <v>UN</v>
          </cell>
        </row>
        <row r="18412">
          <cell r="A18412" t="str">
            <v>0792-01</v>
          </cell>
          <cell r="B18412" t="str">
            <v>GRD PROT.A SC-01</v>
          </cell>
          <cell r="C18412" t="str">
            <v>ROH</v>
          </cell>
          <cell r="D18412" t="str">
            <v>UN</v>
          </cell>
        </row>
        <row r="18413">
          <cell r="A18413" t="str">
            <v>0792-02</v>
          </cell>
          <cell r="B18413" t="str">
            <v>GRD PROT.A SC-02</v>
          </cell>
          <cell r="C18413" t="str">
            <v>ROH</v>
          </cell>
          <cell r="D18413" t="str">
            <v>UN</v>
          </cell>
        </row>
        <row r="18414">
          <cell r="A18414" t="str">
            <v>0792-03</v>
          </cell>
          <cell r="B18414" t="str">
            <v>GRD LAT T-01</v>
          </cell>
          <cell r="C18414" t="str">
            <v>ROH</v>
          </cell>
          <cell r="D18414" t="str">
            <v>UN</v>
          </cell>
        </row>
        <row r="18415">
          <cell r="A18415" t="str">
            <v>0792-04</v>
          </cell>
          <cell r="B18415" t="str">
            <v>GRD PROT.A MX-SD01</v>
          </cell>
          <cell r="C18415" t="str">
            <v>ROH</v>
          </cell>
          <cell r="D18415" t="str">
            <v>UN</v>
          </cell>
        </row>
        <row r="18416">
          <cell r="A18416" t="str">
            <v>0792-07</v>
          </cell>
          <cell r="B18416" t="str">
            <v>GRD PROT.A DIANTEIRA SC-03</v>
          </cell>
          <cell r="C18416" t="str">
            <v>ROH</v>
          </cell>
          <cell r="D18416" t="str">
            <v>UN</v>
          </cell>
        </row>
        <row r="18417">
          <cell r="A18417" t="str">
            <v>0792-08</v>
          </cell>
          <cell r="B18417" t="str">
            <v>GRD PROT.A TRAS. SC-03</v>
          </cell>
          <cell r="C18417" t="str">
            <v>ROH</v>
          </cell>
          <cell r="D18417" t="str">
            <v>UN</v>
          </cell>
        </row>
        <row r="18418">
          <cell r="A18418" t="str">
            <v>0792-09</v>
          </cell>
          <cell r="B18418" t="str">
            <v>GRD EXAUSTORA AP-01</v>
          </cell>
          <cell r="C18418" t="str">
            <v>ROH</v>
          </cell>
          <cell r="D18418" t="str">
            <v>UN</v>
          </cell>
        </row>
        <row r="18419">
          <cell r="A18419" t="str">
            <v>0792-10</v>
          </cell>
          <cell r="B18419" t="str">
            <v>GRD EXAUSTORA AP-02</v>
          </cell>
          <cell r="C18419" t="str">
            <v>ROH</v>
          </cell>
          <cell r="D18419" t="str">
            <v>UN</v>
          </cell>
        </row>
        <row r="18420">
          <cell r="A18420" t="str">
            <v>0792-11</v>
          </cell>
          <cell r="B18420" t="str">
            <v>GRD PROT.A SC-04/04B</v>
          </cell>
          <cell r="C18420" t="str">
            <v>ROH</v>
          </cell>
          <cell r="D18420" t="str">
            <v>UN</v>
          </cell>
        </row>
        <row r="18421">
          <cell r="A18421" t="str">
            <v>0792-12</v>
          </cell>
          <cell r="B18421" t="str">
            <v>GRD MOLA LADO DIR. T-02</v>
          </cell>
          <cell r="C18421" t="str">
            <v>ROH</v>
          </cell>
          <cell r="D18421" t="str">
            <v>UN</v>
          </cell>
        </row>
        <row r="18422">
          <cell r="A18422" t="str">
            <v>0792-13</v>
          </cell>
          <cell r="B18422" t="str">
            <v>GRD MOLA LADO ESQ. T-02</v>
          </cell>
          <cell r="C18422" t="str">
            <v>ROH</v>
          </cell>
          <cell r="D18422" t="str">
            <v>UN</v>
          </cell>
        </row>
        <row r="18423">
          <cell r="A18423" t="str">
            <v>0792-14</v>
          </cell>
          <cell r="B18423" t="str">
            <v>GRD PROT.A TRAS. LAS-50</v>
          </cell>
          <cell r="C18423" t="str">
            <v>ROH</v>
          </cell>
          <cell r="D18423" t="str">
            <v>UN</v>
          </cell>
        </row>
        <row r="18424">
          <cell r="A18424" t="str">
            <v>0792-15</v>
          </cell>
          <cell r="B18424" t="str">
            <v>GRD PROT.A DIANTERIA LAS-50</v>
          </cell>
          <cell r="C18424" t="str">
            <v>ROH</v>
          </cell>
          <cell r="D18424" t="str">
            <v>UN</v>
          </cell>
        </row>
        <row r="18425">
          <cell r="A18425" t="str">
            <v>0792-16</v>
          </cell>
          <cell r="B18425" t="str">
            <v>GRD PLAS. PTEXAUSTAO[AP]</v>
          </cell>
          <cell r="C18425" t="str">
            <v>ROH</v>
          </cell>
          <cell r="D18425" t="str">
            <v>UN</v>
          </cell>
        </row>
        <row r="18426">
          <cell r="A18426" t="str">
            <v>0792-17</v>
          </cell>
          <cell r="B18426" t="str">
            <v>GRD PROT.A DIANTERIA LAS-52</v>
          </cell>
          <cell r="C18426" t="str">
            <v>ROH</v>
          </cell>
          <cell r="D18426" t="str">
            <v>UN</v>
          </cell>
        </row>
        <row r="18427">
          <cell r="A18427" t="str">
            <v>0792-18</v>
          </cell>
          <cell r="B18427" t="str">
            <v>GRD PROT.A SC-05/SC-05A-A</v>
          </cell>
          <cell r="C18427" t="str">
            <v>ROH</v>
          </cell>
          <cell r="D18427" t="str">
            <v>UN</v>
          </cell>
        </row>
        <row r="18428">
          <cell r="A18428" t="str">
            <v>0792-19</v>
          </cell>
          <cell r="B18428" t="str">
            <v>GRD PLAS. BRTAMPA SUP[FT]</v>
          </cell>
          <cell r="C18428" t="str">
            <v>ROH</v>
          </cell>
          <cell r="D18428" t="str">
            <v>UN</v>
          </cell>
        </row>
        <row r="18429">
          <cell r="A18429" t="str">
            <v>0792-20</v>
          </cell>
          <cell r="B18429" t="str">
            <v>GRADE FRONTAL METÁLICA PRETA [A]</v>
          </cell>
          <cell r="C18429" t="str">
            <v>ROH</v>
          </cell>
          <cell r="D18429" t="str">
            <v>UN</v>
          </cell>
        </row>
        <row r="18430">
          <cell r="A18430" t="str">
            <v>0792-21</v>
          </cell>
          <cell r="B18430" t="str">
            <v>GRDENTRADAVENTO AP-06</v>
          </cell>
          <cell r="C18430" t="str">
            <v>ROH</v>
          </cell>
          <cell r="D18430" t="str">
            <v>UN</v>
          </cell>
        </row>
        <row r="18431">
          <cell r="A18431" t="str">
            <v>0792-22</v>
          </cell>
          <cell r="B18431" t="str">
            <v>GRDEXAUSTAO AP-06</v>
          </cell>
          <cell r="C18431" t="str">
            <v>ROH</v>
          </cell>
          <cell r="D18431" t="str">
            <v>UN</v>
          </cell>
        </row>
        <row r="18432">
          <cell r="A18432" t="str">
            <v>0792-23</v>
          </cell>
          <cell r="B18432" t="str">
            <v>GRD EXAUSTORA AP-07/09</v>
          </cell>
          <cell r="C18432" t="str">
            <v>ROH</v>
          </cell>
          <cell r="D18432" t="str">
            <v>UN</v>
          </cell>
        </row>
        <row r="18433">
          <cell r="A18433" t="str">
            <v>0792-24</v>
          </cell>
          <cell r="B18433" t="str">
            <v>GRD PROT.A SC-08</v>
          </cell>
          <cell r="C18433" t="str">
            <v>ROH</v>
          </cell>
          <cell r="D18433" t="str">
            <v>UN</v>
          </cell>
        </row>
        <row r="18434">
          <cell r="A18434" t="str">
            <v>0792-25</v>
          </cell>
          <cell r="B18434" t="str">
            <v>GRD PROT.A SC-07</v>
          </cell>
          <cell r="C18434" t="str">
            <v>ROH</v>
          </cell>
          <cell r="D18434" t="str">
            <v>UN</v>
          </cell>
        </row>
        <row r="18435">
          <cell r="A18435" t="str">
            <v>0792-26</v>
          </cell>
          <cell r="B18435" t="str">
            <v>GRD PROT.A SC-05A -D</v>
          </cell>
          <cell r="C18435" t="str">
            <v>ROH</v>
          </cell>
          <cell r="D18435" t="str">
            <v>UN</v>
          </cell>
        </row>
        <row r="18436">
          <cell r="A18436" t="str">
            <v>0792-27</v>
          </cell>
          <cell r="B18436" t="str">
            <v>EXAUSTORAR QUENTE FT-03</v>
          </cell>
          <cell r="C18436" t="str">
            <v>ROH</v>
          </cell>
          <cell r="D18436" t="str">
            <v>UN</v>
          </cell>
        </row>
        <row r="18437">
          <cell r="A18437" t="str">
            <v>0792-28</v>
          </cell>
          <cell r="B18437" t="str">
            <v>GRD PLAS. PTTAMPA SUP[FT]</v>
          </cell>
          <cell r="C18437" t="str">
            <v>ROH</v>
          </cell>
          <cell r="D18437" t="str">
            <v>UN</v>
          </cell>
        </row>
        <row r="18438">
          <cell r="A18438" t="str">
            <v>0792-29</v>
          </cell>
          <cell r="B18438" t="str">
            <v>GRD PLAS. CZEXAUSTAO[AP]</v>
          </cell>
          <cell r="C18438" t="str">
            <v>ROH</v>
          </cell>
          <cell r="D18438" t="str">
            <v>UN</v>
          </cell>
        </row>
        <row r="18439">
          <cell r="A18439" t="str">
            <v>0792-30</v>
          </cell>
          <cell r="B18439" t="str">
            <v>GRD PLAS. GRAF.EXAUSTAO[AP]</v>
          </cell>
          <cell r="C18439" t="str">
            <v>ROH</v>
          </cell>
          <cell r="D18439" t="str">
            <v>UN</v>
          </cell>
        </row>
        <row r="18440">
          <cell r="A18440" t="str">
            <v>0792-31</v>
          </cell>
          <cell r="B18440" t="str">
            <v>GRD PLAS. PT[FSM]</v>
          </cell>
          <cell r="C18440" t="str">
            <v>ROH</v>
          </cell>
          <cell r="D18440" t="str">
            <v>UN</v>
          </cell>
        </row>
        <row r="18441">
          <cell r="A18441" t="str">
            <v>0793-01</v>
          </cell>
          <cell r="B18441" t="str">
            <v>SUP CENTRAL SC-01</v>
          </cell>
          <cell r="C18441" t="str">
            <v>ROH</v>
          </cell>
          <cell r="D18441" t="str">
            <v>UN</v>
          </cell>
        </row>
        <row r="18442">
          <cell r="A18442" t="str">
            <v>0793-02</v>
          </cell>
          <cell r="B18442" t="str">
            <v>SUP CENTRAL SC-02</v>
          </cell>
          <cell r="C18442" t="str">
            <v>ROH</v>
          </cell>
          <cell r="D18442" t="str">
            <v>UN</v>
          </cell>
        </row>
        <row r="18443">
          <cell r="A18443" t="str">
            <v>0793-16</v>
          </cell>
          <cell r="B18443" t="str">
            <v>SUP CENTRAL SC-08</v>
          </cell>
          <cell r="C18443" t="str">
            <v>ROH</v>
          </cell>
          <cell r="D18443" t="str">
            <v>UN</v>
          </cell>
        </row>
        <row r="18444">
          <cell r="A18444" t="str">
            <v>0794-01</v>
          </cell>
          <cell r="B18444" t="str">
            <v>CB FRT SC-01</v>
          </cell>
          <cell r="C18444" t="str">
            <v>ROH</v>
          </cell>
          <cell r="D18444" t="str">
            <v>UN</v>
          </cell>
        </row>
        <row r="18445">
          <cell r="A18445" t="str">
            <v>0794-02</v>
          </cell>
          <cell r="B18445" t="str">
            <v>CB-FRENTE MX-SD01</v>
          </cell>
          <cell r="C18445" t="str">
            <v>ROH</v>
          </cell>
          <cell r="D18445" t="str">
            <v>UN</v>
          </cell>
        </row>
        <row r="18446">
          <cell r="A18446" t="str">
            <v>0794-16</v>
          </cell>
          <cell r="B18446" t="str">
            <v>CP FRT SC-08</v>
          </cell>
          <cell r="C18446" t="str">
            <v>ROH</v>
          </cell>
          <cell r="D18446" t="str">
            <v>UN</v>
          </cell>
        </row>
        <row r="18447">
          <cell r="A18447" t="str">
            <v>0794-17</v>
          </cell>
          <cell r="B18447" t="str">
            <v>CP DIANTEIRO SC-09</v>
          </cell>
          <cell r="C18447" t="str">
            <v>ROH</v>
          </cell>
          <cell r="D18447" t="str">
            <v>UN</v>
          </cell>
        </row>
        <row r="18448">
          <cell r="A18448" t="str">
            <v>0795-01</v>
          </cell>
          <cell r="B18448" t="str">
            <v>PRESILHA[SC]</v>
          </cell>
          <cell r="C18448" t="str">
            <v>ROH</v>
          </cell>
          <cell r="D18448" t="str">
            <v>UN</v>
          </cell>
        </row>
        <row r="18449">
          <cell r="A18449" t="str">
            <v>0795-02</v>
          </cell>
          <cell r="B18449" t="str">
            <v>PRESIL TUBO MODELAD METÁL CHAMPAGNE [MC]</v>
          </cell>
          <cell r="C18449" t="str">
            <v>ROH</v>
          </cell>
          <cell r="D18449" t="str">
            <v>UN</v>
          </cell>
        </row>
        <row r="18450">
          <cell r="A18450" t="str">
            <v>0795-03</v>
          </cell>
          <cell r="B18450" t="str">
            <v>PRESIL TUBO MODELAD METÁL CINZA [MC]</v>
          </cell>
          <cell r="C18450" t="str">
            <v>ROH</v>
          </cell>
          <cell r="D18450" t="str">
            <v>UN</v>
          </cell>
        </row>
        <row r="18451">
          <cell r="A18451" t="str">
            <v>0796-01</v>
          </cell>
          <cell r="B18451" t="str">
            <v>CB TRAS. SC-01</v>
          </cell>
          <cell r="C18451" t="str">
            <v>ROH</v>
          </cell>
          <cell r="D18451" t="str">
            <v>UN</v>
          </cell>
        </row>
        <row r="18452">
          <cell r="A18452" t="str">
            <v>0796-02</v>
          </cell>
          <cell r="B18452" t="str">
            <v>CB-TRAS. MX-SD01</v>
          </cell>
          <cell r="C18452" t="str">
            <v>ROH</v>
          </cell>
          <cell r="D18452" t="str">
            <v>UN</v>
          </cell>
        </row>
        <row r="18453">
          <cell r="A18453" t="str">
            <v>0796-03</v>
          </cell>
          <cell r="B18453" t="str">
            <v>CB TRAS. LAS-51</v>
          </cell>
          <cell r="C18453" t="str">
            <v>ROH</v>
          </cell>
          <cell r="D18453" t="str">
            <v>UN</v>
          </cell>
        </row>
        <row r="18454">
          <cell r="A18454" t="str">
            <v>0796-04</v>
          </cell>
          <cell r="B18454" t="str">
            <v>CB DIANTEIRO LAS-51</v>
          </cell>
          <cell r="C18454" t="str">
            <v>ROH</v>
          </cell>
          <cell r="D18454" t="str">
            <v>UN</v>
          </cell>
        </row>
        <row r="18455">
          <cell r="A18455" t="str">
            <v>0796-16</v>
          </cell>
          <cell r="B18455" t="str">
            <v>CP TRAS. SC-08</v>
          </cell>
          <cell r="C18455" t="str">
            <v>ROH</v>
          </cell>
          <cell r="D18455" t="str">
            <v>UN</v>
          </cell>
        </row>
        <row r="18456">
          <cell r="A18456" t="str">
            <v>0796-17</v>
          </cell>
          <cell r="B18456" t="str">
            <v>CP TRAS. SC-09</v>
          </cell>
          <cell r="C18456" t="str">
            <v>ROH</v>
          </cell>
          <cell r="D18456" t="str">
            <v>UN</v>
          </cell>
        </row>
        <row r="18457">
          <cell r="A18457" t="str">
            <v>0796-18</v>
          </cell>
          <cell r="B18457" t="str">
            <v>CP INT ESQ.[FR]</v>
          </cell>
          <cell r="C18457" t="str">
            <v>ROH</v>
          </cell>
          <cell r="D18457" t="str">
            <v>UN</v>
          </cell>
        </row>
        <row r="18458">
          <cell r="A18458" t="str">
            <v>0796-19</v>
          </cell>
          <cell r="B18458" t="str">
            <v>CP INT DIR. FR-07</v>
          </cell>
          <cell r="C18458" t="str">
            <v>ROH</v>
          </cell>
          <cell r="D18458" t="str">
            <v>UN</v>
          </cell>
        </row>
        <row r="18459">
          <cell r="A18459" t="str">
            <v>0796-25</v>
          </cell>
          <cell r="B18459" t="str">
            <v>PLC FONTE ELET. 127V UA-02</v>
          </cell>
          <cell r="C18459" t="str">
            <v>ROH</v>
          </cell>
          <cell r="D18459" t="str">
            <v>UN</v>
          </cell>
        </row>
        <row r="18460">
          <cell r="A18460" t="str">
            <v>0796-26</v>
          </cell>
          <cell r="B18460" t="str">
            <v>PLC FONTE ELET. 220V UA-02</v>
          </cell>
          <cell r="C18460" t="str">
            <v>ROH</v>
          </cell>
          <cell r="D18460" t="str">
            <v>UN</v>
          </cell>
        </row>
        <row r="18461">
          <cell r="A18461" t="str">
            <v>0796-27</v>
          </cell>
          <cell r="B18461" t="str">
            <v>PLC FONTE ELETICA HT-01</v>
          </cell>
          <cell r="C18461" t="str">
            <v>ROH</v>
          </cell>
          <cell r="D18461" t="str">
            <v>UN</v>
          </cell>
        </row>
        <row r="18462">
          <cell r="A18462" t="str">
            <v>0796-28</v>
          </cell>
          <cell r="B18462" t="str">
            <v>PCI FONTE MONT OUT: 12V IN: 127V[UA]</v>
          </cell>
          <cell r="C18462" t="str">
            <v>ROH</v>
          </cell>
          <cell r="D18462" t="str">
            <v>UN</v>
          </cell>
        </row>
        <row r="18463">
          <cell r="A18463" t="str">
            <v>0796-29</v>
          </cell>
          <cell r="B18463" t="str">
            <v>PCI FONTE MONT OUT: 12V IN: 220V[UA]</v>
          </cell>
          <cell r="C18463" t="str">
            <v>ROH</v>
          </cell>
          <cell r="D18463" t="str">
            <v>UN</v>
          </cell>
        </row>
        <row r="18464">
          <cell r="A18464" t="str">
            <v>0800-02</v>
          </cell>
          <cell r="B18464" t="str">
            <v>VENT 40CM V-07 220V/60Hz</v>
          </cell>
          <cell r="C18464" t="str">
            <v>FERT</v>
          </cell>
          <cell r="D18464" t="str">
            <v>UN</v>
          </cell>
        </row>
        <row r="18465">
          <cell r="A18465" t="str">
            <v>0800-03</v>
          </cell>
          <cell r="B18465" t="str">
            <v>VENT PAREDE V-71 127V/60Hz</v>
          </cell>
          <cell r="C18465" t="str">
            <v>FERT</v>
          </cell>
          <cell r="D18465" t="str">
            <v>UN</v>
          </cell>
        </row>
        <row r="18466">
          <cell r="A18466" t="str">
            <v>0800-04</v>
          </cell>
          <cell r="B18466" t="str">
            <v>VENT PAREDE V-71 220V/60Hz</v>
          </cell>
          <cell r="C18466" t="str">
            <v>FERT</v>
          </cell>
          <cell r="D18466" t="str">
            <v>UN</v>
          </cell>
        </row>
        <row r="18467">
          <cell r="A18467" t="str">
            <v>080101-0006-01</v>
          </cell>
          <cell r="B18467" t="str">
            <v>ADESIVO SE8307 PROTECTRONICS</v>
          </cell>
          <cell r="C18467" t="str">
            <v>ROH</v>
          </cell>
          <cell r="D18467" t="str">
            <v>L</v>
          </cell>
        </row>
        <row r="18468">
          <cell r="A18468" t="str">
            <v>080101-0008-01</v>
          </cell>
          <cell r="B18468" t="str">
            <v>ADESIVO TÉRMICO SV380C</v>
          </cell>
          <cell r="C18468" t="str">
            <v>ROH</v>
          </cell>
          <cell r="D18468" t="str">
            <v>KG</v>
          </cell>
        </row>
        <row r="18469">
          <cell r="A18469" t="str">
            <v>080101-0009-01</v>
          </cell>
          <cell r="B18469" t="str">
            <v>ADESIVO PRIMER HEPTANO</v>
          </cell>
          <cell r="C18469" t="str">
            <v>ROH</v>
          </cell>
          <cell r="D18469" t="str">
            <v>KG</v>
          </cell>
        </row>
        <row r="18470">
          <cell r="A18470" t="str">
            <v>080101-0025-01</v>
          </cell>
          <cell r="B18470" t="str">
            <v>ADESIVO PRETO EM BASTÃO</v>
          </cell>
          <cell r="C18470" t="str">
            <v>ROH</v>
          </cell>
          <cell r="D18470" t="str">
            <v>KG</v>
          </cell>
        </row>
        <row r="18471">
          <cell r="A18471" t="str">
            <v>080101-0026-01</v>
          </cell>
          <cell r="B18471" t="str">
            <v>ADESIVO PRETO EM BASTÃO 1.1X27CM 26G</v>
          </cell>
          <cell r="C18471" t="str">
            <v>ROH</v>
          </cell>
          <cell r="D18471" t="str">
            <v>KG</v>
          </cell>
        </row>
        <row r="18472">
          <cell r="A18472" t="str">
            <v>080101-0028-01</v>
          </cell>
          <cell r="B18472" t="str">
            <v>ADESIVO INDUSTRIAL 1022</v>
          </cell>
          <cell r="C18472" t="str">
            <v>ROH</v>
          </cell>
          <cell r="D18472" t="str">
            <v>KG</v>
          </cell>
        </row>
        <row r="18473">
          <cell r="A18473" t="str">
            <v>080101-0029-01</v>
          </cell>
          <cell r="B18473" t="str">
            <v>ADESIVO DE CONTATO 2140</v>
          </cell>
          <cell r="C18473" t="str">
            <v>ROH</v>
          </cell>
          <cell r="D18473" t="str">
            <v>KG</v>
          </cell>
        </row>
        <row r="18474">
          <cell r="A18474" t="str">
            <v>080101-0030-01</v>
          </cell>
          <cell r="B18474" t="str">
            <v>ADESIVO LACRE TB1410B</v>
          </cell>
          <cell r="C18474" t="str">
            <v>ROH</v>
          </cell>
          <cell r="D18474" t="str">
            <v>KG</v>
          </cell>
        </row>
        <row r="18475">
          <cell r="A18475" t="str">
            <v>0802-00</v>
          </cell>
          <cell r="B18475" t="str">
            <v>MANUAL DE INSTRUÇÃO VM-PRO-55P</v>
          </cell>
          <cell r="C18475" t="str">
            <v>ROH</v>
          </cell>
          <cell r="D18475" t="str">
            <v>UN</v>
          </cell>
        </row>
        <row r="18476">
          <cell r="A18476" t="str">
            <v>0802-03</v>
          </cell>
          <cell r="B18476" t="str">
            <v>MANUAL DE INST MONTAR É FACIL LINHA COL</v>
          </cell>
          <cell r="C18476" t="str">
            <v>ROH</v>
          </cell>
          <cell r="D18476" t="str">
            <v>UN</v>
          </cell>
        </row>
        <row r="18477">
          <cell r="A18477" t="str">
            <v>0802-05</v>
          </cell>
          <cell r="B18477" t="str">
            <v>MANUAL DE INSTRUÇÃO LINHA V-30/V-40</v>
          </cell>
          <cell r="C18477" t="str">
            <v>ROH</v>
          </cell>
          <cell r="D18477" t="str">
            <v>UN</v>
          </cell>
        </row>
        <row r="18478">
          <cell r="A18478" t="str">
            <v>0802-06</v>
          </cell>
          <cell r="B18478" t="str">
            <v>MANUAL DE INSTRUÇÃO DE LIMPEZA CA-02</v>
          </cell>
          <cell r="C18478" t="str">
            <v>ROH</v>
          </cell>
          <cell r="D18478" t="str">
            <v>UN</v>
          </cell>
        </row>
        <row r="18479">
          <cell r="A18479" t="str">
            <v>0802-08</v>
          </cell>
          <cell r="B18479" t="str">
            <v>MANUAL DE INSTRUÇÃO LINHA VT-30/40</v>
          </cell>
          <cell r="C18479" t="str">
            <v>ROH</v>
          </cell>
          <cell r="D18479" t="str">
            <v>UN</v>
          </cell>
        </row>
        <row r="18480">
          <cell r="A18480" t="str">
            <v>0802-09</v>
          </cell>
          <cell r="B18480" t="str">
            <v>MANUAL DE INSTRUÇÃO LINHA TURBO</v>
          </cell>
          <cell r="C18480" t="str">
            <v>ROH</v>
          </cell>
          <cell r="D18480" t="str">
            <v>UN</v>
          </cell>
        </row>
        <row r="18481">
          <cell r="A18481" t="str">
            <v>0802-10</v>
          </cell>
          <cell r="B18481" t="str">
            <v>MANUAL DE INSTRUÇÃO L-24</v>
          </cell>
          <cell r="C18481" t="str">
            <v>ROH</v>
          </cell>
          <cell r="D18481" t="str">
            <v>UN</v>
          </cell>
        </row>
        <row r="18482">
          <cell r="A18482" t="str">
            <v>0802-11</v>
          </cell>
          <cell r="B18482" t="str">
            <v>MANUAL DE INSTRUÇÃO LINHA VP-PRO-55</v>
          </cell>
          <cell r="C18482" t="str">
            <v>ROH</v>
          </cell>
          <cell r="D18482" t="str">
            <v>UN</v>
          </cell>
        </row>
        <row r="18483">
          <cell r="A18483" t="str">
            <v>0802-12</v>
          </cell>
          <cell r="B18483" t="str">
            <v>MANUAL DE INSTRUÇÃO LINHA VP-PRO-65</v>
          </cell>
          <cell r="C18483" t="str">
            <v>ROH</v>
          </cell>
          <cell r="D18483" t="str">
            <v>UN</v>
          </cell>
        </row>
        <row r="18484">
          <cell r="A18484" t="str">
            <v>0802-14</v>
          </cell>
          <cell r="B18484" t="str">
            <v>MANUAL DE INSTRUÇÃO E-08</v>
          </cell>
          <cell r="C18484" t="str">
            <v>ROH</v>
          </cell>
          <cell r="D18484" t="str">
            <v>UN</v>
          </cell>
        </row>
        <row r="18485">
          <cell r="A18485" t="str">
            <v>0802-15</v>
          </cell>
          <cell r="B18485" t="str">
            <v>MANUAL DE INSTRUÇÃO E-14</v>
          </cell>
          <cell r="C18485" t="str">
            <v>ROH</v>
          </cell>
          <cell r="D18485" t="str">
            <v>UN</v>
          </cell>
        </row>
        <row r="18486">
          <cell r="A18486" t="str">
            <v>0802-17</v>
          </cell>
          <cell r="B18486" t="str">
            <v>MANUAL DE INSTRUÇÃO NL-51</v>
          </cell>
          <cell r="C18486" t="str">
            <v>ROH</v>
          </cell>
          <cell r="D18486" t="str">
            <v>UN</v>
          </cell>
        </row>
        <row r="18487">
          <cell r="A18487" t="str">
            <v>0802-18</v>
          </cell>
          <cell r="B18487" t="str">
            <v>MANUAL DE INSTRUÇÃO [E-15]</v>
          </cell>
          <cell r="C18487" t="str">
            <v>ROH</v>
          </cell>
          <cell r="D18487" t="str">
            <v>UN</v>
          </cell>
        </row>
        <row r="18488">
          <cell r="A18488" t="str">
            <v>0802-25</v>
          </cell>
          <cell r="B18488" t="str">
            <v>MANUAL DE INSTRUCAO ESPANHOL B-05/12/19</v>
          </cell>
          <cell r="C18488" t="str">
            <v>ROH</v>
          </cell>
          <cell r="D18488" t="str">
            <v>UN</v>
          </cell>
        </row>
        <row r="18489">
          <cell r="A18489" t="str">
            <v>0802-26</v>
          </cell>
          <cell r="B18489" t="str">
            <v>MANUAL DE INSTRUCAO ESPANHOL B-15</v>
          </cell>
          <cell r="C18489" t="str">
            <v>ROH</v>
          </cell>
          <cell r="D18489" t="str">
            <v>UN</v>
          </cell>
        </row>
        <row r="18490">
          <cell r="A18490" t="str">
            <v>0802-27</v>
          </cell>
          <cell r="B18490" t="str">
            <v>MANUAL DE INSTRUCAO ESPANHOL E-01</v>
          </cell>
          <cell r="C18490" t="str">
            <v>ROH</v>
          </cell>
          <cell r="D18490" t="str">
            <v>UN</v>
          </cell>
        </row>
        <row r="18491">
          <cell r="A18491" t="str">
            <v>0802-28</v>
          </cell>
          <cell r="B18491" t="str">
            <v>MANUAL DE INSTRUCAO ESPANHOL E-02</v>
          </cell>
          <cell r="C18491" t="str">
            <v>ROH</v>
          </cell>
          <cell r="D18491" t="str">
            <v>UN</v>
          </cell>
        </row>
        <row r="18492">
          <cell r="A18492" t="str">
            <v>0802-29</v>
          </cell>
          <cell r="B18492" t="str">
            <v>MANUAL DE INSTRUCAO ESPANHOL E-10</v>
          </cell>
          <cell r="C18492" t="str">
            <v>ROH</v>
          </cell>
          <cell r="D18492" t="str">
            <v>UN</v>
          </cell>
        </row>
        <row r="18493">
          <cell r="A18493" t="str">
            <v>0802-30</v>
          </cell>
          <cell r="B18493" t="str">
            <v>MANUAL DE INSTRUCAO ESPANHOL L-51</v>
          </cell>
          <cell r="C18493" t="str">
            <v>ROH</v>
          </cell>
          <cell r="D18493" t="str">
            <v>UN</v>
          </cell>
        </row>
        <row r="18494">
          <cell r="A18494" t="str">
            <v>0802-31</v>
          </cell>
          <cell r="B18494" t="str">
            <v>MANUAL DE INSTRUCAO ESPANHOL NL-22/26/28</v>
          </cell>
          <cell r="C18494" t="str">
            <v>ROH</v>
          </cell>
          <cell r="D18494" t="str">
            <v>UN</v>
          </cell>
        </row>
        <row r="18495">
          <cell r="A18495" t="str">
            <v>0802-32</v>
          </cell>
          <cell r="B18495" t="str">
            <v>MANUAL DE INSTRUCAO ESPANHOL NL-60</v>
          </cell>
          <cell r="C18495" t="str">
            <v>ROH</v>
          </cell>
          <cell r="D18495" t="str">
            <v>UN</v>
          </cell>
        </row>
        <row r="18496">
          <cell r="A18496" t="str">
            <v>0802-33</v>
          </cell>
          <cell r="B18496" t="str">
            <v>MANUAL DE INSTRUÇÃO LINHA COLUNA 6P</v>
          </cell>
          <cell r="C18496" t="str">
            <v>ROH</v>
          </cell>
          <cell r="D18496" t="str">
            <v>UN</v>
          </cell>
        </row>
        <row r="18497">
          <cell r="A18497" t="str">
            <v>0802-34</v>
          </cell>
          <cell r="B18497" t="str">
            <v>MANUAL DE INSTRUÇÃO LINHA NV-30/NV-40-6P</v>
          </cell>
          <cell r="C18497" t="str">
            <v>ROH</v>
          </cell>
          <cell r="D18497" t="str">
            <v>UN</v>
          </cell>
        </row>
        <row r="18498">
          <cell r="A18498" t="str">
            <v>0802-35</v>
          </cell>
          <cell r="B18498" t="str">
            <v>MANUAL INST MONTAR E FACIL LINHA V-30-6P</v>
          </cell>
          <cell r="C18498" t="str">
            <v>ROH</v>
          </cell>
          <cell r="D18498" t="str">
            <v>UN</v>
          </cell>
        </row>
        <row r="18499">
          <cell r="A18499" t="str">
            <v>0802-37</v>
          </cell>
          <cell r="B18499" t="str">
            <v>MANUAL DE INSTRUÇÃO [VTE-01/VTE-03]</v>
          </cell>
          <cell r="C18499" t="str">
            <v>ROH</v>
          </cell>
          <cell r="D18499" t="str">
            <v>UN</v>
          </cell>
        </row>
        <row r="18500">
          <cell r="A18500" t="str">
            <v>0802-39</v>
          </cell>
          <cell r="B18500" t="str">
            <v>MANUAL DE INSTRUÇÃO NL-52</v>
          </cell>
          <cell r="C18500" t="str">
            <v>ROH</v>
          </cell>
          <cell r="D18500" t="str">
            <v>UN</v>
          </cell>
        </row>
        <row r="18501">
          <cell r="A18501" t="str">
            <v>0802-40</v>
          </cell>
          <cell r="B18501" t="str">
            <v>MANUAL DE INSTRUÇÃO DE LIMPEZA[CA-02-6P]</v>
          </cell>
          <cell r="C18501" t="str">
            <v>ROH</v>
          </cell>
          <cell r="D18501" t="str">
            <v>UN</v>
          </cell>
        </row>
        <row r="18502">
          <cell r="A18502" t="str">
            <v>0802-41</v>
          </cell>
          <cell r="B18502" t="str">
            <v>MANUAL DE INSTRUÇÃO LINHA VM-PRO-55</v>
          </cell>
          <cell r="C18502" t="str">
            <v>ROH</v>
          </cell>
          <cell r="D18502" t="str">
            <v>UN</v>
          </cell>
        </row>
        <row r="18503">
          <cell r="A18503" t="str">
            <v>0802-42</v>
          </cell>
          <cell r="B18503" t="str">
            <v>MANUAL DE INSTRUÇÃO LINHA VC-PRO-55</v>
          </cell>
          <cell r="C18503" t="str">
            <v>ROH</v>
          </cell>
          <cell r="D18503" t="str">
            <v>UN</v>
          </cell>
        </row>
        <row r="18504">
          <cell r="A18504" t="str">
            <v>0802-43</v>
          </cell>
          <cell r="B18504" t="str">
            <v>MANUAL DE INSTRUÇÃO LINHA VC-PRO-65</v>
          </cell>
          <cell r="C18504" t="str">
            <v>ROH</v>
          </cell>
          <cell r="D18504" t="str">
            <v>UN</v>
          </cell>
        </row>
        <row r="18505">
          <cell r="A18505" t="str">
            <v>0802-45</v>
          </cell>
          <cell r="B18505" t="str">
            <v>MANUAL DE INSTR LIQ L-44 CLASSIC HOME</v>
          </cell>
          <cell r="C18505" t="str">
            <v>ROH</v>
          </cell>
          <cell r="D18505" t="str">
            <v>UN</v>
          </cell>
        </row>
        <row r="18506">
          <cell r="A18506" t="str">
            <v>0802-46</v>
          </cell>
          <cell r="B18506" t="str">
            <v>MANUAL DE INSTR LIQ LINHA POWER PANAMA</v>
          </cell>
          <cell r="C18506" t="str">
            <v>ROH</v>
          </cell>
          <cell r="D18506" t="str">
            <v>UN</v>
          </cell>
        </row>
        <row r="18507">
          <cell r="A18507" t="str">
            <v>0802-47</v>
          </cell>
          <cell r="B18507" t="str">
            <v>MANUAL DE INSTRUÇÃO L-51/L-53 PANAMA</v>
          </cell>
          <cell r="C18507" t="str">
            <v>ROH</v>
          </cell>
          <cell r="D18507" t="str">
            <v>UN</v>
          </cell>
        </row>
        <row r="18508">
          <cell r="A18508" t="str">
            <v>0802-48</v>
          </cell>
          <cell r="B18508" t="str">
            <v>MANUAL DE INSTRUÇÃO CA-02-6P URUGUAI</v>
          </cell>
          <cell r="C18508" t="str">
            <v>ROH</v>
          </cell>
          <cell r="D18508" t="str">
            <v>UN</v>
          </cell>
        </row>
        <row r="18509">
          <cell r="A18509" t="str">
            <v>0802-52</v>
          </cell>
          <cell r="B18509" t="str">
            <v>MANUAL INST LINHA NV-30-6P URUGUAI</v>
          </cell>
          <cell r="C18509" t="str">
            <v>ROH</v>
          </cell>
          <cell r="D18509" t="str">
            <v>UN</v>
          </cell>
        </row>
        <row r="18510">
          <cell r="A18510" t="str">
            <v>0802-53</v>
          </cell>
          <cell r="B18510" t="str">
            <v>MANUAL DE INSTRUÇÃO E-16 CLASSIC HOME</v>
          </cell>
          <cell r="C18510" t="str">
            <v>ROH</v>
          </cell>
          <cell r="D18510" t="str">
            <v>UN</v>
          </cell>
        </row>
        <row r="18511">
          <cell r="A18511" t="str">
            <v>0802-54</v>
          </cell>
          <cell r="B18511" t="str">
            <v>MANUAL DE INSTRUÇÃO E-18 CLASSIC HOME</v>
          </cell>
          <cell r="C18511" t="str">
            <v>ROH</v>
          </cell>
          <cell r="D18511" t="str">
            <v>UN</v>
          </cell>
        </row>
        <row r="18512">
          <cell r="A18512" t="str">
            <v>0802-55</v>
          </cell>
          <cell r="B18512" t="str">
            <v>MANUAL DE INSTRUÇÃO V-24 CLASSIC HOME</v>
          </cell>
          <cell r="C18512" t="str">
            <v>ROH</v>
          </cell>
          <cell r="D18512" t="str">
            <v>UN</v>
          </cell>
        </row>
        <row r="18513">
          <cell r="A18513" t="str">
            <v>0802-56</v>
          </cell>
          <cell r="B18513" t="str">
            <v>MANUAL DE INSTRUÇÃO [VTE-02/VTE-04]</v>
          </cell>
          <cell r="C18513" t="str">
            <v>ROH</v>
          </cell>
          <cell r="D18513" t="str">
            <v>UN</v>
          </cell>
        </row>
        <row r="18514">
          <cell r="A18514" t="str">
            <v>0802-57</v>
          </cell>
          <cell r="B18514" t="str">
            <v>MANUAL DE INTRUÇÃO L-25F</v>
          </cell>
          <cell r="C18514" t="str">
            <v>ROH</v>
          </cell>
          <cell r="D18514" t="str">
            <v>UN</v>
          </cell>
        </row>
        <row r="18515">
          <cell r="A18515" t="str">
            <v>0802-59</v>
          </cell>
          <cell r="B18515" t="str">
            <v>MANUAL DE INSTRUÇÃO V-48 CLASSIC HOME</v>
          </cell>
          <cell r="C18515" t="str">
            <v>ROH</v>
          </cell>
          <cell r="D18515" t="str">
            <v>UN</v>
          </cell>
        </row>
        <row r="18516">
          <cell r="A18516" t="str">
            <v>0802-60</v>
          </cell>
          <cell r="B18516" t="str">
            <v>MANUAL DE INSTRUÇÃO LINHA V-30/V-40 SF</v>
          </cell>
          <cell r="C18516" t="str">
            <v>ROH</v>
          </cell>
          <cell r="D18516" t="str">
            <v>UN</v>
          </cell>
        </row>
        <row r="18517">
          <cell r="A18517" t="str">
            <v>0802-61</v>
          </cell>
          <cell r="B18517" t="str">
            <v>MANUAL DE INSTRUÇÃO LINHA V-30/40-6P SF</v>
          </cell>
          <cell r="C18517" t="str">
            <v>ROH</v>
          </cell>
          <cell r="D18517" t="str">
            <v>UN</v>
          </cell>
        </row>
        <row r="18518">
          <cell r="A18518" t="str">
            <v>0802-62</v>
          </cell>
          <cell r="B18518" t="str">
            <v>MANUAL DE INSTRUÇÃO LINHA VM-PRO-55 REV3</v>
          </cell>
          <cell r="C18518" t="str">
            <v>ROH</v>
          </cell>
          <cell r="D18518" t="str">
            <v>UN</v>
          </cell>
        </row>
        <row r="18519">
          <cell r="A18519" t="str">
            <v>0802-63</v>
          </cell>
          <cell r="B18519" t="str">
            <v>MANUAL DE INSTRUÇÃO  E-15 ESPANHOL</v>
          </cell>
          <cell r="C18519" t="str">
            <v>ROH</v>
          </cell>
          <cell r="D18519" t="str">
            <v>UN</v>
          </cell>
        </row>
        <row r="18520">
          <cell r="A18520" t="str">
            <v>0802-64</v>
          </cell>
          <cell r="B18520" t="str">
            <v>MANUAL DE INSTRUÇÃO NL-22 PANAMA</v>
          </cell>
          <cell r="C18520" t="str">
            <v>ROH</v>
          </cell>
          <cell r="D18520" t="str">
            <v>UN</v>
          </cell>
        </row>
        <row r="18521">
          <cell r="A18521" t="str">
            <v>0802-65</v>
          </cell>
          <cell r="B18521" t="str">
            <v>MANUAL DE INST PANAMA [NL-60/L-66/L-67 ]</v>
          </cell>
          <cell r="C18521" t="str">
            <v>ROH</v>
          </cell>
          <cell r="D18521" t="str">
            <v>UN</v>
          </cell>
        </row>
        <row r="18522">
          <cell r="A18522" t="str">
            <v>0802-68</v>
          </cell>
          <cell r="B18522" t="str">
            <v>MANUAL DE INSTRUÇÃO E-19</v>
          </cell>
          <cell r="C18522" t="str">
            <v>ROH</v>
          </cell>
          <cell r="D18522" t="str">
            <v>UN</v>
          </cell>
        </row>
        <row r="18523">
          <cell r="A18523" t="str">
            <v>0802-70</v>
          </cell>
          <cell r="B18523" t="str">
            <v>MANUAL DE INSTRUÇÃO E-01/ E-02 PANAMÁ</v>
          </cell>
          <cell r="C18523" t="str">
            <v>ROH</v>
          </cell>
          <cell r="D18523" t="str">
            <v>UN</v>
          </cell>
        </row>
        <row r="18524">
          <cell r="A18524" t="str">
            <v>0802-71</v>
          </cell>
          <cell r="B18524" t="str">
            <v>MANUAL DE INSTRUÇÃO NL-26 PANAMÁ</v>
          </cell>
          <cell r="C18524" t="str">
            <v>ROH</v>
          </cell>
          <cell r="D18524" t="str">
            <v>UN</v>
          </cell>
        </row>
        <row r="18525">
          <cell r="A18525" t="str">
            <v>0802-72</v>
          </cell>
          <cell r="B18525" t="str">
            <v>MANUAL DE INSTRUÇÃO  B-05 PANAMA</v>
          </cell>
          <cell r="C18525" t="str">
            <v>ROH</v>
          </cell>
          <cell r="D18525" t="str">
            <v>UN</v>
          </cell>
        </row>
        <row r="18526">
          <cell r="A18526" t="str">
            <v>0802-73</v>
          </cell>
          <cell r="B18526" t="str">
            <v>MANUAL DE INSTRUÇÃO LINHA [VT-CR]</v>
          </cell>
          <cell r="C18526" t="str">
            <v>ROH</v>
          </cell>
          <cell r="D18526" t="str">
            <v>UN</v>
          </cell>
        </row>
        <row r="18527">
          <cell r="A18527" t="str">
            <v>0802-74</v>
          </cell>
          <cell r="B18527" t="str">
            <v>MANUAL DE INSTRUÇÃO LINHA COLUNA [VT-CR]</v>
          </cell>
          <cell r="C18527" t="str">
            <v>ROH</v>
          </cell>
          <cell r="D18527" t="str">
            <v>UN</v>
          </cell>
        </row>
        <row r="18528">
          <cell r="A18528" t="str">
            <v>0802-75</v>
          </cell>
          <cell r="B18528" t="str">
            <v>MANUAL DE INSTRUÇÃO PANAMÁ [VTE-01/03]</v>
          </cell>
          <cell r="C18528" t="str">
            <v>ROH</v>
          </cell>
          <cell r="D18528" t="str">
            <v>UN</v>
          </cell>
        </row>
        <row r="18529">
          <cell r="A18529" t="str">
            <v>0802-76</v>
          </cell>
          <cell r="B18529" t="str">
            <v>MANUAL DE INSTRUÇÃO PANAMÁ [VTE-02]</v>
          </cell>
          <cell r="C18529" t="str">
            <v>ROH</v>
          </cell>
          <cell r="D18529" t="str">
            <v>UN</v>
          </cell>
        </row>
        <row r="18530">
          <cell r="A18530" t="str">
            <v>0802-77</v>
          </cell>
          <cell r="B18530" t="str">
            <v>MANUAL DE INSTRUÇÃO LINHA [COLUNA]PANAMÁ</v>
          </cell>
          <cell r="C18530" t="str">
            <v>ROH</v>
          </cell>
          <cell r="D18530" t="str">
            <v>UN</v>
          </cell>
        </row>
        <row r="18531">
          <cell r="A18531" t="str">
            <v>0802-78</v>
          </cell>
          <cell r="B18531" t="str">
            <v>MANUAL DE INSTRUÇÃO PANAMÁ [V-30/40-6P]</v>
          </cell>
          <cell r="C18531" t="str">
            <v>ROH</v>
          </cell>
          <cell r="D18531" t="str">
            <v>UN</v>
          </cell>
        </row>
        <row r="18532">
          <cell r="A18532" t="str">
            <v>0802-79</v>
          </cell>
          <cell r="B18532" t="str">
            <v>MANUAL DE INSTRUÇÃO PANAMA [VC-PRO-55]</v>
          </cell>
          <cell r="C18532" t="str">
            <v>ROH</v>
          </cell>
          <cell r="D18532" t="str">
            <v>UN</v>
          </cell>
        </row>
        <row r="18533">
          <cell r="A18533" t="str">
            <v>0802-80</v>
          </cell>
          <cell r="B18533" t="str">
            <v>MANUAL DE INSTRUÇÃO PANAMA [VM-PRO-55]</v>
          </cell>
          <cell r="C18533" t="str">
            <v>ROH</v>
          </cell>
          <cell r="D18533" t="str">
            <v>UN</v>
          </cell>
        </row>
        <row r="18534">
          <cell r="A18534" t="str">
            <v>0802-81</v>
          </cell>
          <cell r="B18534" t="str">
            <v>MANUAL DE INSTRUÇÃO PANAMA [VP-PRO-55]</v>
          </cell>
          <cell r="C18534" t="str">
            <v>ROH</v>
          </cell>
          <cell r="D18534" t="str">
            <v>UN</v>
          </cell>
        </row>
        <row r="18535">
          <cell r="A18535" t="str">
            <v>0802-82</v>
          </cell>
          <cell r="B18535" t="str">
            <v>MANUAL DE INSTRUÇÃO PANAMA [TURBO]</v>
          </cell>
          <cell r="C18535" t="str">
            <v>ROH</v>
          </cell>
          <cell r="D18535" t="str">
            <v>UN</v>
          </cell>
        </row>
        <row r="18536">
          <cell r="A18536" t="str">
            <v>0802-83</v>
          </cell>
          <cell r="B18536" t="str">
            <v>MANUAL MONTAR E FACIL PANAMA LINHA[V-30]</v>
          </cell>
          <cell r="C18536" t="str">
            <v>ROH</v>
          </cell>
          <cell r="D18536" t="str">
            <v>UN</v>
          </cell>
        </row>
        <row r="18537">
          <cell r="A18537" t="str">
            <v>0802-84</v>
          </cell>
          <cell r="B18537" t="str">
            <v>MANUAL DE INSTRUÇÃO E-21</v>
          </cell>
          <cell r="C18537" t="str">
            <v>ROH</v>
          </cell>
          <cell r="D18537" t="str">
            <v>UN</v>
          </cell>
        </row>
        <row r="18538">
          <cell r="A18538" t="str">
            <v>0802-85</v>
          </cell>
          <cell r="B18538" t="str">
            <v>MANUAL DE INSTRUÇÃO PANAMA [CA-02-6P]</v>
          </cell>
          <cell r="C18538" t="str">
            <v>ROH</v>
          </cell>
          <cell r="D18538" t="str">
            <v>UN</v>
          </cell>
        </row>
        <row r="18539">
          <cell r="A18539" t="str">
            <v>0802-86</v>
          </cell>
          <cell r="B18539" t="str">
            <v>MANUAL DE INSTRUÇÃO LINHA TURBO POLISHOP</v>
          </cell>
          <cell r="C18539" t="str">
            <v>ROH</v>
          </cell>
          <cell r="D18539" t="str">
            <v>UN</v>
          </cell>
        </row>
        <row r="18540">
          <cell r="A18540" t="str">
            <v>0802-87</v>
          </cell>
          <cell r="B18540" t="str">
            <v>MANUAL DE INSTRUÇÃO LINHA COLUNA[VPS-44]</v>
          </cell>
          <cell r="C18540" t="str">
            <v>ROH</v>
          </cell>
          <cell r="D18540" t="str">
            <v>UN</v>
          </cell>
        </row>
        <row r="18541">
          <cell r="A18541" t="str">
            <v>0802-88</v>
          </cell>
          <cell r="B18541" t="str">
            <v>MANUAL DE INSTRUÇÃO L-68</v>
          </cell>
          <cell r="C18541" t="str">
            <v>ROH</v>
          </cell>
          <cell r="D18541" t="str">
            <v>UN</v>
          </cell>
        </row>
        <row r="18542">
          <cell r="A18542" t="str">
            <v>0802-89</v>
          </cell>
          <cell r="B18542" t="str">
            <v>MANUAL DE INSTRUÇÃO LINHA COL [URUGUAI]</v>
          </cell>
          <cell r="C18542" t="str">
            <v>ROH</v>
          </cell>
          <cell r="D18542" t="str">
            <v>UN</v>
          </cell>
        </row>
        <row r="18543">
          <cell r="A18543" t="str">
            <v>0802-90</v>
          </cell>
          <cell r="B18543" t="str">
            <v>MANUAL DE INSTRUÇÃO LINHA [VT-RP]</v>
          </cell>
          <cell r="C18543" t="str">
            <v>ROH</v>
          </cell>
          <cell r="D18543" t="str">
            <v>UN</v>
          </cell>
        </row>
        <row r="18544">
          <cell r="A18544" t="str">
            <v>0802-92</v>
          </cell>
          <cell r="B18544" t="str">
            <v>MANUAL DE INTRUÇÃO L-69</v>
          </cell>
          <cell r="C18544" t="str">
            <v>ROH</v>
          </cell>
          <cell r="D18544" t="str">
            <v>UN</v>
          </cell>
        </row>
        <row r="18545">
          <cell r="A18545" t="str">
            <v>0802-93</v>
          </cell>
          <cell r="B18545" t="str">
            <v>MANUAL DE INSTRUÇÃO E-22</v>
          </cell>
          <cell r="C18545" t="str">
            <v>ROH</v>
          </cell>
          <cell r="D18545" t="str">
            <v>UN</v>
          </cell>
        </row>
        <row r="18546">
          <cell r="A18546" t="str">
            <v>0802-95</v>
          </cell>
          <cell r="B18546" t="str">
            <v>MANUAL DE INSTRUÇÕES L-63 [ARGENTINA]</v>
          </cell>
          <cell r="C18546" t="str">
            <v>ROH</v>
          </cell>
          <cell r="D18546" t="str">
            <v>UN</v>
          </cell>
        </row>
        <row r="18547">
          <cell r="A18547" t="str">
            <v>0802-96</v>
          </cell>
          <cell r="B18547" t="str">
            <v>MANUAL DE INSTRUÇÃO E-02 ESPANHA</v>
          </cell>
          <cell r="C18547" t="str">
            <v>ROH</v>
          </cell>
          <cell r="D18547" t="str">
            <v>UN</v>
          </cell>
        </row>
        <row r="18548">
          <cell r="A18548" t="str">
            <v>0802-97</v>
          </cell>
          <cell r="B18548" t="str">
            <v>MANUAL DE INSTRUÇÕES B-23 ESPANHOL</v>
          </cell>
          <cell r="C18548" t="str">
            <v>ROH</v>
          </cell>
          <cell r="D18548" t="str">
            <v>UN</v>
          </cell>
        </row>
        <row r="18549">
          <cell r="A18549" t="str">
            <v>0802-99</v>
          </cell>
          <cell r="B18549" t="str">
            <v>MANUAL DE INSTRUÇÕES L-63 PANAMÁ</v>
          </cell>
          <cell r="C18549" t="str">
            <v>ROH</v>
          </cell>
          <cell r="D18549" t="str">
            <v>UN</v>
          </cell>
        </row>
        <row r="18550">
          <cell r="A18550" t="str">
            <v>080201-0001-01</v>
          </cell>
          <cell r="B18550" t="str">
            <v>GRAXA ALIPLEX S2C INTERLUB</v>
          </cell>
          <cell r="C18550" t="str">
            <v>ROH</v>
          </cell>
          <cell r="D18550" t="str">
            <v>KG</v>
          </cell>
        </row>
        <row r="18551">
          <cell r="A18551" t="str">
            <v>080201-0004-01</v>
          </cell>
          <cell r="B18551" t="str">
            <v>GRAXA NUGGET</v>
          </cell>
          <cell r="C18551" t="str">
            <v>ROH</v>
          </cell>
          <cell r="D18551" t="str">
            <v>KG</v>
          </cell>
        </row>
        <row r="18552">
          <cell r="A18552" t="str">
            <v>080201-0005-01</v>
          </cell>
          <cell r="B18552" t="str">
            <v>GRAXA PASTA PRETA NUGGET 36G</v>
          </cell>
          <cell r="C18552" t="str">
            <v>ROH</v>
          </cell>
          <cell r="D18552" t="str">
            <v>KG</v>
          </cell>
        </row>
        <row r="18553">
          <cell r="A18553" t="str">
            <v>080201-0006-01</v>
          </cell>
          <cell r="B18553" t="str">
            <v>GRAXA INTERLUB S2 BCO</v>
          </cell>
          <cell r="C18553" t="str">
            <v>ROH</v>
          </cell>
          <cell r="D18553" t="str">
            <v>KG</v>
          </cell>
        </row>
        <row r="18554">
          <cell r="A18554" t="str">
            <v>0803-00</v>
          </cell>
          <cell r="B18554" t="str">
            <v>MANUAL DE INSTRUÇÃO NB-04/NB-23/B-29</v>
          </cell>
          <cell r="C18554" t="str">
            <v>ROH</v>
          </cell>
          <cell r="D18554" t="str">
            <v>UN</v>
          </cell>
        </row>
        <row r="18555">
          <cell r="A18555" t="str">
            <v>0803-01</v>
          </cell>
          <cell r="B18555" t="str">
            <v>MANUAL DE INSTRUÇÃO L-51/53 650W</v>
          </cell>
          <cell r="C18555" t="str">
            <v>ROH</v>
          </cell>
          <cell r="D18555" t="str">
            <v>UN</v>
          </cell>
        </row>
        <row r="18556">
          <cell r="A18556" t="str">
            <v>0803-02</v>
          </cell>
          <cell r="B18556" t="str">
            <v>MANUAL DE INSTRUÇÕES L-70</v>
          </cell>
          <cell r="C18556" t="str">
            <v>ROH</v>
          </cell>
          <cell r="D18556" t="str">
            <v>UN</v>
          </cell>
        </row>
        <row r="18557">
          <cell r="A18557" t="str">
            <v>0803-03</v>
          </cell>
          <cell r="B18557" t="str">
            <v>MANUAL DE INSTRUÇÃO L-66 COLOMBIA</v>
          </cell>
          <cell r="C18557" t="str">
            <v>ROH</v>
          </cell>
          <cell r="D18557" t="str">
            <v>UN</v>
          </cell>
        </row>
        <row r="18558">
          <cell r="A18558" t="str">
            <v>0803-04</v>
          </cell>
          <cell r="B18558" t="str">
            <v>MANUAL DE INSTRUÇÕES LINHA POWER UNIFI</v>
          </cell>
          <cell r="C18558" t="str">
            <v>ROH</v>
          </cell>
          <cell r="D18558" t="str">
            <v>UN</v>
          </cell>
        </row>
        <row r="18559">
          <cell r="A18559" t="str">
            <v>0803-05</v>
          </cell>
          <cell r="B18559" t="str">
            <v>MANUAL DE INSTRUÇÕES LINHA DINAMICO 700W</v>
          </cell>
          <cell r="C18559" t="str">
            <v>ROH</v>
          </cell>
          <cell r="D18559" t="str">
            <v>UN</v>
          </cell>
        </row>
        <row r="18560">
          <cell r="A18560" t="str">
            <v>0803-06</v>
          </cell>
          <cell r="B18560" t="str">
            <v>MANUAL DE INSTRUÇÕES LINHA MAXIS  800W</v>
          </cell>
          <cell r="C18560" t="str">
            <v>ROH</v>
          </cell>
          <cell r="D18560" t="str">
            <v>UN</v>
          </cell>
        </row>
        <row r="18561">
          <cell r="A18561" t="str">
            <v>0803-07</v>
          </cell>
          <cell r="B18561" t="str">
            <v>MANUAL DE INSTRUÇÃO L-51/53 800W</v>
          </cell>
          <cell r="C18561" t="str">
            <v>ROH</v>
          </cell>
          <cell r="D18561" t="str">
            <v>UN</v>
          </cell>
        </row>
        <row r="18562">
          <cell r="A18562" t="str">
            <v>0803-08</v>
          </cell>
          <cell r="B18562" t="str">
            <v>MANUAL DE INSTRUÇÕES LINHA ELECTRONIC</v>
          </cell>
          <cell r="C18562" t="str">
            <v>ROH</v>
          </cell>
          <cell r="D18562" t="str">
            <v>UN</v>
          </cell>
        </row>
        <row r="18563">
          <cell r="A18563" t="str">
            <v>0803-09</v>
          </cell>
          <cell r="B18563" t="str">
            <v>MANUAL DE INSTRUÇÃO L-52/55 800W</v>
          </cell>
          <cell r="C18563" t="str">
            <v>ROH</v>
          </cell>
          <cell r="D18563" t="str">
            <v>UN</v>
          </cell>
        </row>
        <row r="18564">
          <cell r="A18564" t="str">
            <v>0803-10</v>
          </cell>
          <cell r="B18564" t="str">
            <v>MANUAL DE INSTRUÇÕES L-70 850W</v>
          </cell>
          <cell r="C18564" t="str">
            <v>ROH</v>
          </cell>
          <cell r="D18564" t="str">
            <v>UN</v>
          </cell>
        </row>
        <row r="18565">
          <cell r="A18565" t="str">
            <v>0803-11</v>
          </cell>
          <cell r="B18565" t="str">
            <v>MANUAL DE INSTRUÇÕES L-75 CONFILAR</v>
          </cell>
          <cell r="C18565" t="str">
            <v>ROH</v>
          </cell>
          <cell r="D18565" t="str">
            <v>UN</v>
          </cell>
        </row>
        <row r="18566">
          <cell r="A18566" t="str">
            <v>0803-12</v>
          </cell>
          <cell r="B18566" t="str">
            <v>MANUAL DE INTRUÇÕES E-26 CONFILAR</v>
          </cell>
          <cell r="C18566" t="str">
            <v>ROH</v>
          </cell>
          <cell r="D18566" t="str">
            <v>UN</v>
          </cell>
        </row>
        <row r="18567">
          <cell r="A18567" t="str">
            <v>0803-13</v>
          </cell>
          <cell r="B18567" t="str">
            <v>MANUAL DE INSTRUÇÕES B-34 CONFILAR</v>
          </cell>
          <cell r="C18567" t="str">
            <v>ROH</v>
          </cell>
          <cell r="D18567" t="str">
            <v>UN</v>
          </cell>
        </row>
        <row r="18568">
          <cell r="A18568" t="str">
            <v>0803-14</v>
          </cell>
          <cell r="B18568" t="str">
            <v>MANUAL DE INSTRUÇÕES E-10 ARGENTINA</v>
          </cell>
          <cell r="C18568" t="str">
            <v>ROH</v>
          </cell>
          <cell r="D18568" t="str">
            <v>UN</v>
          </cell>
        </row>
        <row r="18569">
          <cell r="A18569" t="str">
            <v>0803-15</v>
          </cell>
          <cell r="B18569" t="str">
            <v>MANUAL DE INSTRUÇÃO L-1000</v>
          </cell>
          <cell r="C18569" t="str">
            <v>ROH</v>
          </cell>
          <cell r="D18569" t="str">
            <v>UN</v>
          </cell>
        </row>
        <row r="18570">
          <cell r="A18570" t="str">
            <v>0803-16</v>
          </cell>
          <cell r="B18570" t="str">
            <v>MANUAL DE INSTRUÇÃO NL-22 [BOLIVIA]</v>
          </cell>
          <cell r="C18570" t="str">
            <v>ROH</v>
          </cell>
          <cell r="D18570" t="str">
            <v>UN</v>
          </cell>
        </row>
        <row r="18571">
          <cell r="A18571" t="str">
            <v>0803-17</v>
          </cell>
          <cell r="B18571" t="str">
            <v>MANUAL DE INSTRUÇÃO L-1000 [7 LINGUAS]</v>
          </cell>
          <cell r="C18571" t="str">
            <v>ROH</v>
          </cell>
          <cell r="D18571" t="str">
            <v>UN</v>
          </cell>
        </row>
        <row r="18572">
          <cell r="A18572" t="str">
            <v>0803-18</v>
          </cell>
          <cell r="B18572" t="str">
            <v>MANUAL DE INSTRUÇÃO L-34 [07 LINGUAS]</v>
          </cell>
          <cell r="C18572" t="str">
            <v>ROH</v>
          </cell>
          <cell r="D18572" t="str">
            <v>UN</v>
          </cell>
        </row>
        <row r="18573">
          <cell r="A18573" t="str">
            <v>0803-19</v>
          </cell>
          <cell r="B18573" t="str">
            <v>MANUAL DE INSTRUÇÕES E-10 [7 LINGUAS]</v>
          </cell>
          <cell r="C18573" t="str">
            <v>ROH</v>
          </cell>
          <cell r="D18573" t="str">
            <v>UN</v>
          </cell>
        </row>
        <row r="18574">
          <cell r="A18574" t="str">
            <v>0803-20</v>
          </cell>
          <cell r="B18574" t="str">
            <v>MANUAL DE INSTRUÇÃO NB-23 [7 LINGUAS]</v>
          </cell>
          <cell r="C18574" t="str">
            <v>ROH</v>
          </cell>
          <cell r="D18574" t="str">
            <v>UN</v>
          </cell>
        </row>
        <row r="18575">
          <cell r="A18575" t="str">
            <v>0803-21</v>
          </cell>
          <cell r="B18575" t="str">
            <v>MANUAL DE INSTRUÇÃO L-850</v>
          </cell>
          <cell r="C18575" t="str">
            <v>ROH</v>
          </cell>
          <cell r="D18575" t="str">
            <v>UN</v>
          </cell>
        </row>
        <row r="18576">
          <cell r="A18576" t="str">
            <v>0803-22</v>
          </cell>
          <cell r="B18576" t="str">
            <v>MANUAL DE INSTRUÇÃO L-1000 [AR]</v>
          </cell>
          <cell r="C18576" t="str">
            <v>ROH</v>
          </cell>
          <cell r="D18576" t="str">
            <v>UN</v>
          </cell>
        </row>
        <row r="18577">
          <cell r="A18577" t="str">
            <v>0803-23</v>
          </cell>
          <cell r="B18577" t="str">
            <v>MANUAL DE INSTRUÇÕES L-38/77/NL-22 [AR]</v>
          </cell>
          <cell r="C18577" t="str">
            <v>ROH</v>
          </cell>
          <cell r="D18577" t="str">
            <v>UN</v>
          </cell>
        </row>
        <row r="18578">
          <cell r="A18578" t="str">
            <v>0803-24</v>
          </cell>
          <cell r="B18578" t="str">
            <v>MANUAL DE INSTRUÇÃO L-1000 [VERSÃO 02]</v>
          </cell>
          <cell r="C18578" t="str">
            <v>ROH</v>
          </cell>
          <cell r="D18578" t="str">
            <v>UN</v>
          </cell>
        </row>
        <row r="18579">
          <cell r="A18579" t="str">
            <v>0803-25</v>
          </cell>
          <cell r="B18579" t="str">
            <v>MANUAL DE INSTRUÇÃO [E-27/E-28]</v>
          </cell>
          <cell r="C18579" t="str">
            <v>ROH</v>
          </cell>
          <cell r="D18579" t="str">
            <v>UN</v>
          </cell>
        </row>
        <row r="18580">
          <cell r="A18580" t="str">
            <v>0803-26</v>
          </cell>
          <cell r="B18580" t="str">
            <v>MANUAL DE INSTRUÇÃO [VT-RP-03]</v>
          </cell>
          <cell r="C18580" t="str">
            <v>ROH</v>
          </cell>
          <cell r="D18580" t="str">
            <v>UN</v>
          </cell>
        </row>
        <row r="18581">
          <cell r="A18581" t="str">
            <v>0803-27</v>
          </cell>
          <cell r="B18581" t="str">
            <v>MANUAL DE INSTRUÇÃO L-1000 INOX</v>
          </cell>
          <cell r="C18581" t="str">
            <v>ROH</v>
          </cell>
          <cell r="D18581" t="str">
            <v>UN</v>
          </cell>
        </row>
        <row r="18582">
          <cell r="A18582" t="str">
            <v>0803-28</v>
          </cell>
          <cell r="B18582" t="str">
            <v>MANUAL DE INSTRUÇÃO B-36</v>
          </cell>
          <cell r="C18582" t="str">
            <v>ROH</v>
          </cell>
          <cell r="D18582" t="str">
            <v>UN</v>
          </cell>
        </row>
        <row r="18583">
          <cell r="A18583" t="str">
            <v>0803-30</v>
          </cell>
          <cell r="B18583" t="str">
            <v>MANUAL DE INSTRUÇÃO [VT-RP-02]</v>
          </cell>
          <cell r="C18583" t="str">
            <v>ROH</v>
          </cell>
          <cell r="D18583" t="str">
            <v>UN</v>
          </cell>
        </row>
        <row r="18584">
          <cell r="A18584" t="str">
            <v>0803-31</v>
          </cell>
          <cell r="B18584" t="str">
            <v>MANUAL DE INSTRUÇÃO L-1000 INOX [VER,02]</v>
          </cell>
          <cell r="C18584" t="str">
            <v>ROH</v>
          </cell>
          <cell r="D18584" t="str">
            <v>UN</v>
          </cell>
        </row>
        <row r="18585">
          <cell r="A18585" t="str">
            <v>0803-32</v>
          </cell>
          <cell r="B18585" t="str">
            <v>MANUAL DE INSTRUÇÃO BATED MONDIAL 350W</v>
          </cell>
          <cell r="C18585" t="str">
            <v>ROH</v>
          </cell>
          <cell r="D18585" t="str">
            <v>UN</v>
          </cell>
        </row>
        <row r="18586">
          <cell r="A18586" t="str">
            <v>0803-33</v>
          </cell>
          <cell r="B18586" t="str">
            <v>MANUAL DE INSTRUÇÃO BATED MONDIAL 400W</v>
          </cell>
          <cell r="C18586" t="str">
            <v>ROH</v>
          </cell>
          <cell r="D18586" t="str">
            <v>UN</v>
          </cell>
        </row>
        <row r="18587">
          <cell r="A18587" t="str">
            <v>0803-34</v>
          </cell>
          <cell r="B18587" t="str">
            <v>MANUAL DE INST.MONTAR [VT-41-TM] 85W</v>
          </cell>
          <cell r="C18587" t="str">
            <v>ROH</v>
          </cell>
          <cell r="D18587" t="str">
            <v>UN</v>
          </cell>
        </row>
        <row r="18588">
          <cell r="A18588" t="str">
            <v>0803-35</v>
          </cell>
          <cell r="B18588" t="str">
            <v>MANUAL DE INSTRUÇÃO VT-RP-03 [07LINGUAS]</v>
          </cell>
          <cell r="C18588" t="str">
            <v>ROH</v>
          </cell>
          <cell r="D18588" t="str">
            <v>UN</v>
          </cell>
        </row>
        <row r="18589">
          <cell r="A18589" t="str">
            <v>0803-36</v>
          </cell>
          <cell r="B18589" t="str">
            <v>MANUAL DE INSTRUÇÃO L-1200</v>
          </cell>
          <cell r="C18589" t="str">
            <v>ROH</v>
          </cell>
          <cell r="D18589" t="str">
            <v>UN</v>
          </cell>
        </row>
        <row r="18590">
          <cell r="A18590" t="str">
            <v>0803-37</v>
          </cell>
          <cell r="B18590" t="str">
            <v>MANUAL DE INSTRUÇÃO L-900W</v>
          </cell>
          <cell r="C18590" t="str">
            <v>ROH</v>
          </cell>
          <cell r="D18590" t="str">
            <v>UN</v>
          </cell>
        </row>
        <row r="18591">
          <cell r="A18591" t="str">
            <v>0803-38</v>
          </cell>
          <cell r="B18591" t="str">
            <v>MANUAL INT MONTAR FACIL VT-RP-02 BILING</v>
          </cell>
          <cell r="C18591" t="str">
            <v>ROH</v>
          </cell>
          <cell r="D18591" t="str">
            <v>UN</v>
          </cell>
        </row>
        <row r="18592">
          <cell r="A18592" t="str">
            <v>0803-39</v>
          </cell>
          <cell r="B18592" t="str">
            <v>MANUAL DE INSTRUÇÃO L-52 [ARGENTINA]</v>
          </cell>
          <cell r="C18592" t="str">
            <v>ROH</v>
          </cell>
          <cell r="D18592" t="str">
            <v>UN</v>
          </cell>
        </row>
        <row r="18593">
          <cell r="A18593" t="str">
            <v>0803-40</v>
          </cell>
          <cell r="B18593" t="str">
            <v>MANUAL DE INSTRUÇÃO L-70 [ARGENTINA]</v>
          </cell>
          <cell r="C18593" t="str">
            <v>ROH</v>
          </cell>
          <cell r="D18593" t="str">
            <v>UN</v>
          </cell>
        </row>
        <row r="18594">
          <cell r="A18594" t="str">
            <v>0803-41</v>
          </cell>
          <cell r="B18594" t="str">
            <v>MANUAL DE INSTRUÇÃO L-38/NL-22 [ARG]</v>
          </cell>
          <cell r="C18594" t="str">
            <v>ROH</v>
          </cell>
          <cell r="D18594" t="str">
            <v>UN</v>
          </cell>
        </row>
        <row r="18595">
          <cell r="A18595" t="str">
            <v>0803-42</v>
          </cell>
          <cell r="B18595" t="str">
            <v>MANUAL DE INSTRUÇÃO L-1000 INOX [ARG]</v>
          </cell>
          <cell r="C18595" t="str">
            <v>ROH</v>
          </cell>
          <cell r="D18595" t="str">
            <v>UN</v>
          </cell>
        </row>
        <row r="18596">
          <cell r="A18596" t="str">
            <v>0803-43</v>
          </cell>
          <cell r="B18596" t="str">
            <v>MANUAL DE INSTRUÇÃO B-05 NP [ARGENTINA]</v>
          </cell>
          <cell r="C18596" t="str">
            <v>ROH</v>
          </cell>
          <cell r="D18596" t="str">
            <v>UN</v>
          </cell>
        </row>
        <row r="18597">
          <cell r="A18597" t="str">
            <v>0803-44</v>
          </cell>
          <cell r="B18597" t="str">
            <v>MANUAL DE INSTRUÇÃO B-29 NP [ARGENTINA]</v>
          </cell>
          <cell r="C18597" t="str">
            <v>ROH</v>
          </cell>
          <cell r="D18597" t="str">
            <v>UN</v>
          </cell>
        </row>
        <row r="18598">
          <cell r="A18598" t="str">
            <v>0803-45</v>
          </cell>
          <cell r="B18598" t="str">
            <v>MANUAL DE INSTRUCOES MAXIS 3V</v>
          </cell>
          <cell r="C18598" t="str">
            <v>ROH</v>
          </cell>
          <cell r="D18598" t="str">
            <v>UN</v>
          </cell>
        </row>
        <row r="18599">
          <cell r="A18599" t="str">
            <v>0803-46</v>
          </cell>
          <cell r="B18599" t="str">
            <v>MANUAL DE INSTRUÇÕES L-66/67 [ARGENTINA]</v>
          </cell>
          <cell r="C18599" t="str">
            <v>ROH</v>
          </cell>
          <cell r="D18599" t="str">
            <v>UN</v>
          </cell>
        </row>
        <row r="18600">
          <cell r="A18600" t="str">
            <v>0803-47</v>
          </cell>
          <cell r="B18600" t="str">
            <v>MANUAL DE INSTRUÇÕES L-80</v>
          </cell>
          <cell r="C18600" t="str">
            <v>ROH</v>
          </cell>
          <cell r="D18600" t="str">
            <v>UN</v>
          </cell>
        </row>
        <row r="18601">
          <cell r="A18601" t="str">
            <v>0803-48</v>
          </cell>
          <cell r="B18601" t="str">
            <v>MANUAL DE INSTRUÇÕES B-80</v>
          </cell>
          <cell r="C18601" t="str">
            <v>ROH</v>
          </cell>
          <cell r="D18601" t="str">
            <v>UN</v>
          </cell>
        </row>
        <row r="18602">
          <cell r="A18602" t="str">
            <v>0803-49</v>
          </cell>
          <cell r="B18602" t="str">
            <v>MANUAL DE INSTRUÇÕES L-1000 BI[7LINGUAS]</v>
          </cell>
          <cell r="C18602" t="str">
            <v>ROH</v>
          </cell>
          <cell r="D18602" t="str">
            <v>UN</v>
          </cell>
        </row>
        <row r="18603">
          <cell r="A18603" t="str">
            <v>0803-50</v>
          </cell>
          <cell r="B18603" t="str">
            <v>MANUAL DE INSTRUÇÃO L-34/35 [NICARAGUA]</v>
          </cell>
          <cell r="C18603" t="str">
            <v>ROH</v>
          </cell>
          <cell r="D18603" t="str">
            <v>UN</v>
          </cell>
        </row>
        <row r="18604">
          <cell r="A18604" t="str">
            <v>0803-51</v>
          </cell>
          <cell r="B18604" t="str">
            <v>MANUAL DE INSTRUÇÃO L-53 [NICARAGUA]</v>
          </cell>
          <cell r="C18604" t="str">
            <v>ROH</v>
          </cell>
          <cell r="D18604" t="str">
            <v>UN</v>
          </cell>
        </row>
        <row r="18605">
          <cell r="A18605" t="str">
            <v>0803-52</v>
          </cell>
          <cell r="B18605" t="str">
            <v>MANUAL DE INSTRUÇÕES L-52 COLUCCI [ARG]</v>
          </cell>
          <cell r="C18605" t="str">
            <v>ROH</v>
          </cell>
          <cell r="D18605" t="str">
            <v>UN</v>
          </cell>
        </row>
        <row r="18606">
          <cell r="A18606" t="str">
            <v>0803-53</v>
          </cell>
          <cell r="B18606" t="str">
            <v>MANUAL DE INSTRUÇÕES E-02 [EQUADOR]</v>
          </cell>
          <cell r="C18606" t="str">
            <v>ROH</v>
          </cell>
          <cell r="D18606" t="str">
            <v>UN</v>
          </cell>
        </row>
        <row r="18607">
          <cell r="A18607" t="str">
            <v>0803-54</v>
          </cell>
          <cell r="B18607" t="str">
            <v>MANUAL DE INSTRUÇÕES L-1000BI COLUCCI AR</v>
          </cell>
          <cell r="C18607" t="str">
            <v>ROH</v>
          </cell>
          <cell r="D18607" t="str">
            <v>UN</v>
          </cell>
        </row>
        <row r="18608">
          <cell r="A18608" t="str">
            <v>0803-55</v>
          </cell>
          <cell r="B18608" t="str">
            <v>MANUAL DE INSTRUÇÕES L-77 [EQUADOR]</v>
          </cell>
          <cell r="C18608" t="str">
            <v>ROH</v>
          </cell>
          <cell r="D18608" t="str">
            <v>UN</v>
          </cell>
        </row>
        <row r="18609">
          <cell r="A18609" t="str">
            <v>0803-56</v>
          </cell>
          <cell r="B18609" t="str">
            <v>MANUAL DE INTRUÇÕES L-1000 INOX[EQUADOR]</v>
          </cell>
          <cell r="C18609" t="str">
            <v>ROH</v>
          </cell>
          <cell r="D18609" t="str">
            <v>UN</v>
          </cell>
        </row>
        <row r="18610">
          <cell r="A18610" t="str">
            <v>0803-57</v>
          </cell>
          <cell r="B18610" t="str">
            <v>MANUAL DE INSTRUÇÕES L-900 [EQUADOR]</v>
          </cell>
          <cell r="C18610" t="str">
            <v>ROH</v>
          </cell>
          <cell r="D18610" t="str">
            <v>UN</v>
          </cell>
        </row>
        <row r="18611">
          <cell r="A18611" t="str">
            <v>0803-58</v>
          </cell>
          <cell r="B18611" t="str">
            <v>MANUAL INST MONTAR E FACIL 30CM[EQUADOR]</v>
          </cell>
          <cell r="C18611" t="str">
            <v>ROH</v>
          </cell>
          <cell r="D18611" t="str">
            <v>UN</v>
          </cell>
        </row>
        <row r="18612">
          <cell r="A18612" t="str">
            <v>0803-59</v>
          </cell>
          <cell r="B18612" t="str">
            <v>MANUAL DE INSTRUÇÃO COLUNA [LATAM]</v>
          </cell>
          <cell r="C18612" t="str">
            <v>ROH</v>
          </cell>
          <cell r="D18612" t="str">
            <v>UN</v>
          </cell>
        </row>
        <row r="18613">
          <cell r="A18613" t="str">
            <v>0803-60</v>
          </cell>
          <cell r="B18613" t="str">
            <v>MANUAL DE INSTRUÇÕES E-10 [EQUADOR]</v>
          </cell>
          <cell r="C18613" t="str">
            <v>ROH</v>
          </cell>
          <cell r="D18613" t="str">
            <v>UN</v>
          </cell>
        </row>
        <row r="18614">
          <cell r="A18614" t="str">
            <v>0803-61</v>
          </cell>
          <cell r="B18614" t="str">
            <v>MANUAL DE INSTRUÇÃO[VT-RP-02]AFRICA SUL</v>
          </cell>
          <cell r="C18614" t="str">
            <v>ROH</v>
          </cell>
          <cell r="D18614" t="str">
            <v>UN</v>
          </cell>
        </row>
        <row r="18615">
          <cell r="A18615" t="str">
            <v>0803-62</v>
          </cell>
          <cell r="B18615" t="str">
            <v>MANUAL DE INSTRUÇÃO VPS-52-8P-NP</v>
          </cell>
          <cell r="C18615" t="str">
            <v>ROH</v>
          </cell>
          <cell r="D18615" t="str">
            <v>UN</v>
          </cell>
        </row>
        <row r="18616">
          <cell r="A18616" t="str">
            <v>0803-63</v>
          </cell>
          <cell r="B18616" t="str">
            <v>MANUAL DE INSTRUÇÕES L-34 [ARGENTINA]</v>
          </cell>
          <cell r="C18616" t="str">
            <v>ROH</v>
          </cell>
          <cell r="D18616" t="str">
            <v>UN</v>
          </cell>
        </row>
        <row r="18617">
          <cell r="A18617" t="str">
            <v>0803-64</v>
          </cell>
          <cell r="B18617" t="str">
            <v>MANUAL DE INSTRUÇÃO LINHA TURBO [8P-NP]</v>
          </cell>
          <cell r="C18617" t="str">
            <v>ROH</v>
          </cell>
          <cell r="D18617" t="str">
            <v>UN</v>
          </cell>
        </row>
        <row r="18618">
          <cell r="A18618" t="str">
            <v>0803-65</v>
          </cell>
          <cell r="B18618" t="str">
            <v>MANUAL DE INSTRUÇÃO 30CM 4P</v>
          </cell>
          <cell r="C18618" t="str">
            <v>ROH</v>
          </cell>
          <cell r="D18618" t="str">
            <v>UN</v>
          </cell>
        </row>
        <row r="18619">
          <cell r="A18619" t="str">
            <v>0803-66</v>
          </cell>
          <cell r="B18619" t="str">
            <v>MANUAL DE INSTRUÇÃO LINHA 40CM 4P</v>
          </cell>
          <cell r="C18619" t="str">
            <v>ROH</v>
          </cell>
          <cell r="D18619" t="str">
            <v>UN</v>
          </cell>
        </row>
        <row r="18620">
          <cell r="A18620" t="str">
            <v>0803-67</v>
          </cell>
          <cell r="B18620" t="str">
            <v>MANUAL DE INSTRUÇÃO VT-RP-01-8P-NP</v>
          </cell>
          <cell r="C18620" t="str">
            <v>ROH</v>
          </cell>
          <cell r="D18620" t="str">
            <v>UN</v>
          </cell>
        </row>
        <row r="18621">
          <cell r="A18621" t="str">
            <v>0803-68</v>
          </cell>
          <cell r="B18621" t="str">
            <v>MANUAL DE INSTRUÇÃO VT-RP-02-8P-NP</v>
          </cell>
          <cell r="C18621" t="str">
            <v>ROH</v>
          </cell>
          <cell r="D18621" t="str">
            <v>UN</v>
          </cell>
        </row>
        <row r="18622">
          <cell r="A18622" t="str">
            <v>0803-69</v>
          </cell>
          <cell r="B18622" t="str">
            <v>MANUAL DE INSTRUÇÃO VT-RP-03-8P-NP</v>
          </cell>
          <cell r="C18622" t="str">
            <v>ROH</v>
          </cell>
          <cell r="D18622" t="str">
            <v>UN</v>
          </cell>
        </row>
        <row r="18623">
          <cell r="A18623" t="str">
            <v>0803-70</v>
          </cell>
          <cell r="B18623" t="str">
            <v>MANUAL DE INSTRUÇÃO VPS-44-8P-NP</v>
          </cell>
          <cell r="C18623" t="str">
            <v>ROH</v>
          </cell>
          <cell r="D18623" t="str">
            <v>UN</v>
          </cell>
        </row>
        <row r="18624">
          <cell r="A18624" t="str">
            <v>0803-71</v>
          </cell>
          <cell r="B18624" t="str">
            <v>MANUAL DE INSTRUÇÃO VT-41-TM-8P-NP</v>
          </cell>
          <cell r="C18624" t="str">
            <v>ROH</v>
          </cell>
          <cell r="D18624" t="str">
            <v>UN</v>
          </cell>
        </row>
        <row r="18625">
          <cell r="A18625" t="str">
            <v>0803-73</v>
          </cell>
          <cell r="B18625" t="str">
            <v>MANUAL DE INSTRUÇÃO VT-CR-41-8P-NP</v>
          </cell>
          <cell r="C18625" t="str">
            <v>ROH</v>
          </cell>
          <cell r="D18625" t="str">
            <v>UN</v>
          </cell>
        </row>
        <row r="18626">
          <cell r="A18626" t="str">
            <v>0803-74</v>
          </cell>
          <cell r="B18626" t="str">
            <v>MANUAL DE INSTRUÇÃO LINHA COLUNA [8P-NP]</v>
          </cell>
          <cell r="C18626" t="str">
            <v>ROH</v>
          </cell>
          <cell r="D18626" t="str">
            <v>UN</v>
          </cell>
        </row>
        <row r="18627">
          <cell r="A18627" t="str">
            <v>0803-75</v>
          </cell>
          <cell r="B18627" t="str">
            <v>MANUAL DE INSTRUÇÃO COLUNA VT-CR[8P-NP]</v>
          </cell>
          <cell r="C18627" t="str">
            <v>ROH</v>
          </cell>
          <cell r="D18627" t="str">
            <v>UN</v>
          </cell>
        </row>
        <row r="18628">
          <cell r="A18628" t="str">
            <v>0803-77</v>
          </cell>
          <cell r="B18628" t="str">
            <v>MANUAL DE INSTRUÇÕES [L-900] VER02</v>
          </cell>
          <cell r="C18628" t="str">
            <v>ROH</v>
          </cell>
          <cell r="D18628" t="str">
            <v>UN</v>
          </cell>
        </row>
        <row r="18629">
          <cell r="A18629" t="str">
            <v>0803-78</v>
          </cell>
          <cell r="B18629" t="str">
            <v>MANUAL DE INSTRUÇÃO L-52 [BOLIVIA]</v>
          </cell>
          <cell r="C18629" t="str">
            <v>ROH</v>
          </cell>
          <cell r="D18629" t="str">
            <v>UN</v>
          </cell>
        </row>
        <row r="18630">
          <cell r="A18630" t="str">
            <v>0803-79</v>
          </cell>
          <cell r="B18630" t="str">
            <v>MANUAL DE INSTRUÇÃO LINHA TURBO[BOLIVIA]</v>
          </cell>
          <cell r="C18630" t="str">
            <v>ROH</v>
          </cell>
          <cell r="D18630" t="str">
            <v>UN</v>
          </cell>
        </row>
        <row r="18631">
          <cell r="A18631" t="str">
            <v>0803-80</v>
          </cell>
          <cell r="B18631" t="str">
            <v>MANUAL DE INSTRUÇÃO COLUNA6P BASE VAZADA</v>
          </cell>
          <cell r="C18631" t="str">
            <v>ROH</v>
          </cell>
          <cell r="D18631" t="str">
            <v>UN</v>
          </cell>
        </row>
        <row r="18632">
          <cell r="A18632" t="str">
            <v>0803-81</v>
          </cell>
          <cell r="B18632" t="str">
            <v>MANUAL DE INSTRUÇÕES [BP-01P]</v>
          </cell>
          <cell r="C18632" t="str">
            <v>ROH</v>
          </cell>
          <cell r="D18632" t="str">
            <v>UN</v>
          </cell>
        </row>
        <row r="18633">
          <cell r="A18633" t="str">
            <v>0803-82</v>
          </cell>
          <cell r="B18633" t="str">
            <v>MANUAL DE INSTRUÇÕES [AFN-50]</v>
          </cell>
          <cell r="C18633" t="str">
            <v>ROH</v>
          </cell>
          <cell r="D18633" t="str">
            <v>UN</v>
          </cell>
        </row>
        <row r="18634">
          <cell r="A18634" t="str">
            <v>0803-83</v>
          </cell>
          <cell r="B18634" t="str">
            <v>MANUAL DE INSTRUÇÕES [L-99]</v>
          </cell>
          <cell r="C18634" t="str">
            <v>ROH</v>
          </cell>
          <cell r="D18634" t="str">
            <v>UN</v>
          </cell>
        </row>
        <row r="18635">
          <cell r="A18635" t="str">
            <v>0803-84</v>
          </cell>
          <cell r="B18635" t="str">
            <v>MANUAL DE INSTRUÇÕES [L-700]</v>
          </cell>
          <cell r="C18635" t="str">
            <v>ROH</v>
          </cell>
          <cell r="D18635" t="str">
            <v>UN</v>
          </cell>
        </row>
        <row r="18636">
          <cell r="A18636" t="str">
            <v>0803-85</v>
          </cell>
          <cell r="B18636" t="str">
            <v>MANUAL DE INSTRUÇÃO 30CM 6P [VPS-30]</v>
          </cell>
          <cell r="C18636" t="str">
            <v>ROH</v>
          </cell>
          <cell r="D18636" t="str">
            <v>UN</v>
          </cell>
        </row>
        <row r="18637">
          <cell r="A18637" t="str">
            <v>0803-86</v>
          </cell>
          <cell r="B18637" t="str">
            <v>MANUAL DE INSTRUÇÕES [BP-02P]</v>
          </cell>
          <cell r="C18637" t="str">
            <v>ROH</v>
          </cell>
          <cell r="D18637" t="str">
            <v>UN</v>
          </cell>
        </row>
        <row r="18638">
          <cell r="A18638" t="str">
            <v>0803-87</v>
          </cell>
          <cell r="B18638" t="str">
            <v>MANUAL DE INSTRUÇÃO [B-36]ARG COTO</v>
          </cell>
          <cell r="C18638" t="str">
            <v>ROH</v>
          </cell>
          <cell r="D18638" t="str">
            <v>UN</v>
          </cell>
        </row>
        <row r="18639">
          <cell r="A18639" t="str">
            <v>0803-88</v>
          </cell>
          <cell r="B18639" t="str">
            <v>MANUAL DE INSTRUÇÃO [B-04 NP]ARG COTO</v>
          </cell>
          <cell r="C18639" t="str">
            <v>ROH</v>
          </cell>
          <cell r="D18639" t="str">
            <v>UN</v>
          </cell>
        </row>
        <row r="18640">
          <cell r="A18640" t="str">
            <v>0803-89</v>
          </cell>
          <cell r="B18640" t="str">
            <v>MANUAL DE INST[L-1000 RI] ARGENTINA COTO</v>
          </cell>
          <cell r="C18640" t="str">
            <v>ROH</v>
          </cell>
          <cell r="D18640" t="str">
            <v>UN</v>
          </cell>
        </row>
        <row r="18641">
          <cell r="A18641" t="str">
            <v>0803-90</v>
          </cell>
          <cell r="B18641" t="str">
            <v>MANUAL DE INSTRUÇÃO [L-51] COTO</v>
          </cell>
          <cell r="C18641" t="str">
            <v>ROH</v>
          </cell>
          <cell r="D18641" t="str">
            <v>UN</v>
          </cell>
        </row>
        <row r="18642">
          <cell r="A18642" t="str">
            <v>0803-91</v>
          </cell>
          <cell r="B18642" t="str">
            <v>MANUAL DE INSTRUÇÃO [L-81] COTO</v>
          </cell>
          <cell r="C18642" t="str">
            <v>ROH</v>
          </cell>
          <cell r="D18642" t="str">
            <v>UN</v>
          </cell>
        </row>
        <row r="18643">
          <cell r="A18643" t="str">
            <v>0803-92</v>
          </cell>
          <cell r="B18643" t="str">
            <v>MANUAL DE INSTRUÇÃO [L-82] COTO</v>
          </cell>
          <cell r="C18643" t="str">
            <v>ROH</v>
          </cell>
          <cell r="D18643" t="str">
            <v>UN</v>
          </cell>
        </row>
        <row r="18644">
          <cell r="A18644" t="str">
            <v>0803-93</v>
          </cell>
          <cell r="B18644" t="str">
            <v>MANUAL DE INSTRUÇÃO [L-83 W] COTO</v>
          </cell>
          <cell r="C18644" t="str">
            <v>ROH</v>
          </cell>
          <cell r="D18644" t="str">
            <v>UN</v>
          </cell>
        </row>
        <row r="18645">
          <cell r="A18645" t="str">
            <v>0803-94</v>
          </cell>
          <cell r="B18645" t="str">
            <v>MANUAL DE INSTRUÇÃO [B-81]ARG COTO</v>
          </cell>
          <cell r="C18645" t="str">
            <v>ROH</v>
          </cell>
          <cell r="D18645" t="str">
            <v>UN</v>
          </cell>
        </row>
        <row r="18646">
          <cell r="A18646" t="str">
            <v>0803-95</v>
          </cell>
          <cell r="B18646" t="str">
            <v>MANUAL DE INSTRUÇÃO [VPS-40-8P]</v>
          </cell>
          <cell r="C18646" t="str">
            <v>ROH</v>
          </cell>
          <cell r="D18646" t="str">
            <v>UN</v>
          </cell>
        </row>
        <row r="18647">
          <cell r="A18647" t="str">
            <v>0803-96</v>
          </cell>
          <cell r="B18647" t="str">
            <v>MANUAL DE INSTRUÇÃO [VTX-40-DW]</v>
          </cell>
          <cell r="C18647" t="str">
            <v>ROH</v>
          </cell>
          <cell r="D18647" t="str">
            <v>UN</v>
          </cell>
        </row>
        <row r="18648">
          <cell r="A18648" t="str">
            <v>0803-97</v>
          </cell>
          <cell r="B18648" t="str">
            <v>MANUAL DE INSTRUÇÕES [BP-03]</v>
          </cell>
          <cell r="C18648" t="str">
            <v>ROH</v>
          </cell>
          <cell r="D18648" t="str">
            <v>UN</v>
          </cell>
        </row>
        <row r="18649">
          <cell r="A18649" t="str">
            <v>0803-98</v>
          </cell>
          <cell r="B18649" t="str">
            <v>MANUAL DE INSTRUÇÃO LINHA [VTX]</v>
          </cell>
          <cell r="C18649" t="str">
            <v>ROH</v>
          </cell>
          <cell r="D18649" t="str">
            <v>UN</v>
          </cell>
        </row>
        <row r="18650">
          <cell r="A18650" t="str">
            <v>0803-99</v>
          </cell>
          <cell r="B18650" t="str">
            <v>MANUAL DE INSTRUÇÃO COLUNA (UNIFICADO)</v>
          </cell>
          <cell r="C18650" t="str">
            <v>ROH</v>
          </cell>
          <cell r="D18650" t="str">
            <v>UN</v>
          </cell>
        </row>
        <row r="18651">
          <cell r="A18651" t="str">
            <v>0804-01</v>
          </cell>
          <cell r="B18651" t="str">
            <v>MANUAL DE INSTRUÇÃO MESA 30/40CM UNIF</v>
          </cell>
          <cell r="C18651" t="str">
            <v>ROH</v>
          </cell>
          <cell r="D18651" t="str">
            <v>UN</v>
          </cell>
        </row>
        <row r="18652">
          <cell r="A18652" t="str">
            <v>0804-02</v>
          </cell>
          <cell r="B18652" t="str">
            <v>MANUAL DE INSTRUÇÃO [VTX-40-8P-RP]</v>
          </cell>
          <cell r="C18652" t="str">
            <v>ROH</v>
          </cell>
          <cell r="D18652" t="str">
            <v>UN</v>
          </cell>
        </row>
        <row r="18653">
          <cell r="A18653" t="str">
            <v>0804-03</v>
          </cell>
          <cell r="B18653" t="str">
            <v>MANUAL DE INSTRUÇÃO [VTX-40-8P-RL]</v>
          </cell>
          <cell r="C18653" t="str">
            <v>ROH</v>
          </cell>
          <cell r="D18653" t="str">
            <v>UN</v>
          </cell>
        </row>
        <row r="18654">
          <cell r="A18654" t="str">
            <v>0804-04</v>
          </cell>
          <cell r="B18654" t="str">
            <v>MANUAL DE INSTRUÇÃO [VTX-40-8P-TM]</v>
          </cell>
          <cell r="C18654" t="str">
            <v>ROH</v>
          </cell>
          <cell r="D18654" t="str">
            <v>UN</v>
          </cell>
        </row>
        <row r="18655">
          <cell r="A18655" t="str">
            <v>0804-05</v>
          </cell>
          <cell r="B18655" t="str">
            <v>MANUAL DE INSTRUÇÃO [VTX-40-8P-CR]</v>
          </cell>
          <cell r="C18655" t="str">
            <v>ROH</v>
          </cell>
          <cell r="D18655" t="str">
            <v>UN</v>
          </cell>
        </row>
        <row r="18656">
          <cell r="A18656" t="str">
            <v>0804-06</v>
          </cell>
          <cell r="B18656" t="str">
            <v>MANUAL DE INSTRUÇÃO [VTX-40C-8P-CR]</v>
          </cell>
          <cell r="C18656" t="str">
            <v>ROH</v>
          </cell>
          <cell r="D18656" t="str">
            <v>UN</v>
          </cell>
        </row>
        <row r="18657">
          <cell r="A18657" t="str">
            <v>0804-07</v>
          </cell>
          <cell r="B18657" t="str">
            <v>MANUAL DE INSTRUÇÃO COOKTOP [CTG]</v>
          </cell>
          <cell r="C18657" t="str">
            <v>ROH</v>
          </cell>
          <cell r="D18657" t="str">
            <v>UN</v>
          </cell>
        </row>
        <row r="18658">
          <cell r="A18658" t="str">
            <v>0804-08</v>
          </cell>
          <cell r="B18658" t="str">
            <v>MANUAL DE INSTRUÇÃO NV-45-6P-NP [COTO]</v>
          </cell>
          <cell r="C18658" t="str">
            <v>ROH</v>
          </cell>
          <cell r="D18658" t="str">
            <v>UN</v>
          </cell>
        </row>
        <row r="18659">
          <cell r="A18659" t="str">
            <v>0804-09</v>
          </cell>
          <cell r="B18659" t="str">
            <v>MANUAL DE INSTRUÇÃO NV-06-6P-NP [COTO]</v>
          </cell>
          <cell r="C18659" t="str">
            <v>ROH</v>
          </cell>
          <cell r="D18659" t="str">
            <v>UN</v>
          </cell>
        </row>
        <row r="18660">
          <cell r="A18660" t="str">
            <v>0804-10</v>
          </cell>
          <cell r="B18660" t="str">
            <v>MANUAL DE INSTRUÇÃO[B-12NP]ARG LAANONIMA</v>
          </cell>
          <cell r="C18660" t="str">
            <v>ROH</v>
          </cell>
          <cell r="D18660" t="str">
            <v>UN</v>
          </cell>
        </row>
        <row r="18661">
          <cell r="A18661" t="str">
            <v>0804-100</v>
          </cell>
          <cell r="B18661" t="str">
            <v>MANUAL INST [VTX-50-8P] (SAIEP)</v>
          </cell>
          <cell r="C18661" t="str">
            <v>ROH</v>
          </cell>
          <cell r="D18661" t="str">
            <v>UN</v>
          </cell>
        </row>
        <row r="18662">
          <cell r="A18662" t="str">
            <v>0804-101</v>
          </cell>
          <cell r="B18662" t="str">
            <v>MANUAL INST [NVP-PRO-50] (SAIEP)</v>
          </cell>
          <cell r="C18662" t="str">
            <v>ROH</v>
          </cell>
          <cell r="D18662" t="str">
            <v>UN</v>
          </cell>
        </row>
        <row r="18663">
          <cell r="A18663" t="str">
            <v>0804-102</v>
          </cell>
          <cell r="B18663" t="str">
            <v>MANUAL INST [VSP-40C-NB] (SAIEP)</v>
          </cell>
          <cell r="C18663" t="str">
            <v>ROH</v>
          </cell>
          <cell r="D18663" t="str">
            <v>UN</v>
          </cell>
        </row>
        <row r="18664">
          <cell r="A18664" t="str">
            <v>0804-103</v>
          </cell>
          <cell r="B18664" t="str">
            <v>MANUAL INST [AFN-80-BI] (SAIEP)</v>
          </cell>
          <cell r="C18664" t="str">
            <v>ROH</v>
          </cell>
          <cell r="D18664" t="str">
            <v>UN</v>
          </cell>
        </row>
        <row r="18665">
          <cell r="A18665" t="str">
            <v>0804-104</v>
          </cell>
          <cell r="B18665" t="str">
            <v>MANUAL INST [AFON-12L-BI] (SAIEP)</v>
          </cell>
          <cell r="C18665" t="str">
            <v>ROH</v>
          </cell>
          <cell r="D18665" t="str">
            <v>UN</v>
          </cell>
        </row>
        <row r="18666">
          <cell r="A18666" t="str">
            <v>0804-105</v>
          </cell>
          <cell r="B18666" t="str">
            <v>MANUAL INST [AFN-40-BI] (SAIEP)</v>
          </cell>
          <cell r="C18666" t="str">
            <v>ROH</v>
          </cell>
          <cell r="D18666" t="str">
            <v>UN</v>
          </cell>
        </row>
        <row r="18667">
          <cell r="A18667" t="str">
            <v>0804-106</v>
          </cell>
          <cell r="B18667" t="str">
            <v>MANUAL INST [B-44-B] (SAIEP)</v>
          </cell>
          <cell r="C18667" t="str">
            <v>ROH</v>
          </cell>
          <cell r="D18667" t="str">
            <v>UN</v>
          </cell>
        </row>
        <row r="18668">
          <cell r="A18668" t="str">
            <v>0804-107</v>
          </cell>
          <cell r="B18668" t="str">
            <v>MANUAL INST [B-36] (SAIEP)</v>
          </cell>
          <cell r="C18668" t="str">
            <v>ROH</v>
          </cell>
          <cell r="D18668" t="str">
            <v>UN</v>
          </cell>
        </row>
        <row r="18669">
          <cell r="A18669" t="str">
            <v>0804-108</v>
          </cell>
          <cell r="B18669" t="str">
            <v>MANUAL INST [L-28] (SAIEP)</v>
          </cell>
          <cell r="C18669" t="str">
            <v>ROH</v>
          </cell>
          <cell r="D18669" t="str">
            <v>UN</v>
          </cell>
        </row>
        <row r="18670">
          <cell r="A18670" t="str">
            <v>0804-109</v>
          </cell>
          <cell r="B18670" t="str">
            <v>MANUAL INST [L-550-W] (SAIEP)</v>
          </cell>
          <cell r="C18670" t="str">
            <v>ROH</v>
          </cell>
          <cell r="D18670" t="str">
            <v>UN</v>
          </cell>
        </row>
        <row r="18671">
          <cell r="A18671" t="str">
            <v>0804-11</v>
          </cell>
          <cell r="B18671" t="str">
            <v>MANUAL DE INSTRUÇÃO [B-36]ARG LA ANONIMA</v>
          </cell>
          <cell r="C18671" t="str">
            <v>ROH</v>
          </cell>
          <cell r="D18671" t="str">
            <v>UN</v>
          </cell>
        </row>
        <row r="18672">
          <cell r="A18672" t="str">
            <v>0804-110</v>
          </cell>
          <cell r="B18672" t="str">
            <v>MANUAL INST [SN-01] (SAIEP)</v>
          </cell>
          <cell r="C18672" t="str">
            <v>ROH</v>
          </cell>
          <cell r="D18672" t="str">
            <v>UN</v>
          </cell>
        </row>
        <row r="18673">
          <cell r="A18673" t="str">
            <v>0804-111</v>
          </cell>
          <cell r="B18673" t="str">
            <v>MANUAL INST [E-01] (SAIEP)</v>
          </cell>
          <cell r="C18673" t="str">
            <v>ROH</v>
          </cell>
          <cell r="D18673" t="str">
            <v>UN</v>
          </cell>
        </row>
        <row r="18674">
          <cell r="A18674" t="str">
            <v>0804-112</v>
          </cell>
          <cell r="B18674" t="str">
            <v>MANUAL INST [FSN-55-W] (SAIEP)</v>
          </cell>
          <cell r="C18674" t="str">
            <v>ROH</v>
          </cell>
          <cell r="D18674" t="str">
            <v>UN</v>
          </cell>
        </row>
        <row r="18675">
          <cell r="A18675" t="str">
            <v>0804-113</v>
          </cell>
          <cell r="B18675" t="str">
            <v>MANUAL INST [FVN-01-BL] (SAIEP)</v>
          </cell>
          <cell r="C18675" t="str">
            <v>ROH</v>
          </cell>
          <cell r="D18675" t="str">
            <v>UN</v>
          </cell>
        </row>
        <row r="18676">
          <cell r="A18676" t="str">
            <v>0804-114</v>
          </cell>
          <cell r="B18676" t="str">
            <v>LIVRO DE RECEITAS [AFON-12L] ESPANHOL</v>
          </cell>
          <cell r="C18676" t="str">
            <v>ROH</v>
          </cell>
          <cell r="D18676" t="str">
            <v>UN</v>
          </cell>
        </row>
        <row r="18677">
          <cell r="A18677" t="str">
            <v>0804-115</v>
          </cell>
          <cell r="B18677" t="str">
            <v>GUIA DE LIMPEZA E MANUTEN[AFON] ESPANHOL</v>
          </cell>
          <cell r="C18677" t="str">
            <v>ROH</v>
          </cell>
          <cell r="D18677" t="str">
            <v>UN</v>
          </cell>
        </row>
        <row r="18678">
          <cell r="A18678" t="str">
            <v>0804-116</v>
          </cell>
          <cell r="B18678" t="str">
            <v>GUIA DE SEGURANÇA PUXADOR[AFON] ESPANHOL</v>
          </cell>
          <cell r="C18678" t="str">
            <v>ROH</v>
          </cell>
          <cell r="D18678" t="str">
            <v>UN</v>
          </cell>
        </row>
        <row r="18679">
          <cell r="A18679" t="str">
            <v>0804-117</v>
          </cell>
          <cell r="B18679" t="str">
            <v>LIVRO DE RECEITAS [AFN-80] ESPANHOL</v>
          </cell>
          <cell r="C18679" t="str">
            <v>ROH</v>
          </cell>
          <cell r="D18679" t="str">
            <v>UN</v>
          </cell>
        </row>
        <row r="18680">
          <cell r="A18680" t="str">
            <v>0804-118</v>
          </cell>
          <cell r="B18680" t="str">
            <v>FOLHETO DO CESTO [AFN-80] ESPANHOL</v>
          </cell>
          <cell r="C18680" t="str">
            <v>ROH</v>
          </cell>
          <cell r="D18680" t="str">
            <v>UN</v>
          </cell>
        </row>
        <row r="18681">
          <cell r="A18681" t="str">
            <v>0804-119</v>
          </cell>
          <cell r="B18681" t="str">
            <v>MANUAL INST [L-550-W] (DISTECNA)</v>
          </cell>
          <cell r="C18681" t="str">
            <v>ROH</v>
          </cell>
          <cell r="D18681" t="str">
            <v>UN</v>
          </cell>
        </row>
        <row r="18682">
          <cell r="A18682" t="str">
            <v>0804-12</v>
          </cell>
          <cell r="B18682" t="str">
            <v>MANUAL DE INSTRUÇÕES [BP] UNIFICADO</v>
          </cell>
          <cell r="C18682" t="str">
            <v>ROH</v>
          </cell>
          <cell r="D18682" t="str">
            <v>UN</v>
          </cell>
        </row>
        <row r="18683">
          <cell r="A18683" t="str">
            <v>0804-120</v>
          </cell>
          <cell r="B18683" t="str">
            <v>MANUAL INST [AFN-40-BI] (DISTECNA)</v>
          </cell>
          <cell r="C18683" t="str">
            <v>ROH</v>
          </cell>
          <cell r="D18683" t="str">
            <v>UN</v>
          </cell>
        </row>
        <row r="18684">
          <cell r="A18684" t="str">
            <v>0804-121</v>
          </cell>
          <cell r="B18684" t="str">
            <v>FOLHETO DO CESTO [AFN-40] ESPANHOL</v>
          </cell>
          <cell r="C18684" t="str">
            <v>ROH</v>
          </cell>
          <cell r="D18684" t="str">
            <v>UN</v>
          </cell>
        </row>
        <row r="18685">
          <cell r="A18685" t="str">
            <v>0804-122</v>
          </cell>
          <cell r="B18685" t="str">
            <v>MANUAL INST [AFON-12L-BI] (COTO)</v>
          </cell>
          <cell r="C18685" t="str">
            <v>ROH</v>
          </cell>
          <cell r="D18685" t="str">
            <v>UN</v>
          </cell>
        </row>
        <row r="18686">
          <cell r="A18686" t="str">
            <v>0804-123</v>
          </cell>
          <cell r="B18686" t="str">
            <v>MANUAL INST [AFON-12L-BI] (MAYCAR)</v>
          </cell>
          <cell r="C18686" t="str">
            <v>ROH</v>
          </cell>
          <cell r="D18686" t="str">
            <v>UN</v>
          </cell>
        </row>
        <row r="18687">
          <cell r="A18687" t="str">
            <v>0804-124</v>
          </cell>
          <cell r="B18687" t="str">
            <v>ETIQ DA CINTA DO PUXADOR [AFON] ESPANHOL</v>
          </cell>
          <cell r="C18687" t="str">
            <v>ROH</v>
          </cell>
          <cell r="D18687" t="str">
            <v>UN</v>
          </cell>
        </row>
        <row r="18688">
          <cell r="A18688" t="str">
            <v>0804-125</v>
          </cell>
          <cell r="B18688" t="str">
            <v>ETIQ DA CINTA DO PUXADOR [AFON] INGLÊS</v>
          </cell>
          <cell r="C18688" t="str">
            <v>ROH</v>
          </cell>
          <cell r="D18688" t="str">
            <v>UN</v>
          </cell>
        </row>
        <row r="18689">
          <cell r="A18689" t="str">
            <v>0804-126</v>
          </cell>
          <cell r="B18689" t="str">
            <v>MANUAL DE INSTRUÇÕES [VSP-30-B] (COTO)</v>
          </cell>
          <cell r="C18689" t="str">
            <v>ROH</v>
          </cell>
          <cell r="D18689" t="str">
            <v>UN</v>
          </cell>
        </row>
        <row r="18690">
          <cell r="A18690" t="str">
            <v>0804-127</v>
          </cell>
          <cell r="B18690" t="str">
            <v>MANUAL DE INSTRUÇÕES [VT-30C-NB] (COTO)</v>
          </cell>
          <cell r="C18690" t="str">
            <v>ROH</v>
          </cell>
          <cell r="D18690" t="str">
            <v>UN</v>
          </cell>
        </row>
        <row r="18691">
          <cell r="A18691" t="str">
            <v>0804-128</v>
          </cell>
          <cell r="B18691" t="str">
            <v>MANUAL DE INSTRUÇÕES [VTX-40-8P] (COTO)</v>
          </cell>
          <cell r="C18691" t="str">
            <v>ROH</v>
          </cell>
          <cell r="D18691" t="str">
            <v>UN</v>
          </cell>
        </row>
        <row r="18692">
          <cell r="A18692" t="str">
            <v>0804-129</v>
          </cell>
          <cell r="B18692" t="str">
            <v>MANUAL DE INSTR [NVT-40C-8P-B] (COTO)</v>
          </cell>
          <cell r="C18692" t="str">
            <v>ROH</v>
          </cell>
          <cell r="D18692" t="str">
            <v>UN</v>
          </cell>
        </row>
        <row r="18693">
          <cell r="A18693" t="str">
            <v>0804-13</v>
          </cell>
          <cell r="B18693" t="str">
            <v>MANUAL DE INSTRUÇÃO NV-15-4P [COTO]</v>
          </cell>
          <cell r="C18693" t="str">
            <v>ROH</v>
          </cell>
          <cell r="D18693" t="str">
            <v>UN</v>
          </cell>
        </row>
        <row r="18694">
          <cell r="A18694" t="str">
            <v>0804-130</v>
          </cell>
          <cell r="B18694" t="str">
            <v>MANUAL DE INSTRUÇÃO LIQUID [L-1400-GI-E]</v>
          </cell>
          <cell r="C18694" t="str">
            <v>ROH</v>
          </cell>
          <cell r="D18694" t="str">
            <v>UN</v>
          </cell>
        </row>
        <row r="18695">
          <cell r="A18695" t="str">
            <v>0804-131</v>
          </cell>
          <cell r="B18695" t="str">
            <v>MANUAL DE INSTRUÇÃO LIQUID [L-1200-BI-E]</v>
          </cell>
          <cell r="C18695" t="str">
            <v>ROH</v>
          </cell>
          <cell r="D18695" t="str">
            <v>UN</v>
          </cell>
        </row>
        <row r="18696">
          <cell r="A18696" t="str">
            <v>0804-132</v>
          </cell>
          <cell r="B18696" t="str">
            <v>MANUAL DE INSTRUÇÃO [BP-02] EXPORT (EUA)</v>
          </cell>
          <cell r="C18696" t="str">
            <v>ROH</v>
          </cell>
          <cell r="D18696" t="str">
            <v>UN</v>
          </cell>
        </row>
        <row r="18697">
          <cell r="A18697" t="str">
            <v>0804-133</v>
          </cell>
          <cell r="B18697" t="str">
            <v>GUIA DE LIMPEZA E MANUTENÇÃO[AFON]INGLÊS</v>
          </cell>
          <cell r="C18697" t="str">
            <v>ROH</v>
          </cell>
          <cell r="D18697" t="str">
            <v>UN</v>
          </cell>
        </row>
        <row r="18698">
          <cell r="A18698" t="str">
            <v>0804-134</v>
          </cell>
          <cell r="B18698" t="str">
            <v>GUIA DE SEGURANÇA PUXADOR [AFON] INGLÊS</v>
          </cell>
          <cell r="C18698" t="str">
            <v>ROH</v>
          </cell>
          <cell r="D18698" t="str">
            <v>UN</v>
          </cell>
        </row>
        <row r="18699">
          <cell r="A18699" t="str">
            <v>0804-135</v>
          </cell>
          <cell r="B18699" t="str">
            <v>MANUAL INSTRUÇÕES [MPN-01-B] (SAIEP)</v>
          </cell>
          <cell r="C18699" t="str">
            <v>ROH</v>
          </cell>
          <cell r="D18699" t="str">
            <v>UN</v>
          </cell>
        </row>
        <row r="18700">
          <cell r="A18700" t="str">
            <v>0804-136</v>
          </cell>
          <cell r="B18700" t="str">
            <v>MANUAL INSTRUÇÕES [AFN-40-BI] (MK ARG)</v>
          </cell>
          <cell r="C18700" t="str">
            <v>ROH</v>
          </cell>
          <cell r="D18700" t="str">
            <v>UN</v>
          </cell>
        </row>
        <row r="18701">
          <cell r="A18701" t="str">
            <v>0804-137</v>
          </cell>
          <cell r="B18701" t="str">
            <v>MANUAL INSTRUÇÕES [AFN-60-BI] (MK ARG)</v>
          </cell>
          <cell r="C18701" t="str">
            <v>ROH</v>
          </cell>
          <cell r="D18701" t="str">
            <v>UN</v>
          </cell>
        </row>
        <row r="18702">
          <cell r="A18702" t="str">
            <v>0804-138</v>
          </cell>
          <cell r="B18702" t="str">
            <v>MANUAL INSTRUÇÕES [AFON-12L-BI] (MK ARG)</v>
          </cell>
          <cell r="C18702" t="str">
            <v>ROH</v>
          </cell>
          <cell r="D18702" t="str">
            <v>UN</v>
          </cell>
        </row>
        <row r="18703">
          <cell r="A18703" t="str">
            <v>0804-139</v>
          </cell>
          <cell r="B18703" t="str">
            <v>MANUAL INSTRUÇÕES [L-99-FB] (MK ARG)</v>
          </cell>
          <cell r="C18703" t="str">
            <v>ROH</v>
          </cell>
          <cell r="D18703" t="str">
            <v>UN</v>
          </cell>
        </row>
        <row r="18704">
          <cell r="A18704" t="str">
            <v>0804-14</v>
          </cell>
          <cell r="B18704" t="str">
            <v>MANUAL DE INSTRUÇÃO [L-34] LA ANONIMA</v>
          </cell>
          <cell r="C18704" t="str">
            <v>ROH</v>
          </cell>
          <cell r="D18704" t="str">
            <v>UN</v>
          </cell>
        </row>
        <row r="18705">
          <cell r="A18705" t="str">
            <v>0804-140</v>
          </cell>
          <cell r="B18705" t="str">
            <v>MANUAL INSTRUÇÕES [L-1100-BI] (MK ARG)</v>
          </cell>
          <cell r="C18705" t="str">
            <v>ROH</v>
          </cell>
          <cell r="D18705" t="str">
            <v>UN</v>
          </cell>
        </row>
        <row r="18706">
          <cell r="A18706" t="str">
            <v>0804-141</v>
          </cell>
          <cell r="B18706" t="str">
            <v>MANUAL INSTRUÇÕES [L-1400-GI] (MK ARG)</v>
          </cell>
          <cell r="C18706" t="str">
            <v>ROH</v>
          </cell>
          <cell r="D18706" t="str">
            <v>UN</v>
          </cell>
        </row>
        <row r="18707">
          <cell r="A18707" t="str">
            <v>0804-142</v>
          </cell>
          <cell r="B18707" t="str">
            <v>MANUAL INSTRUÇÕES [B-36] (MK ARG)</v>
          </cell>
          <cell r="C18707" t="str">
            <v>ROH</v>
          </cell>
          <cell r="D18707" t="str">
            <v>UN</v>
          </cell>
        </row>
        <row r="18708">
          <cell r="A18708" t="str">
            <v>0804-143</v>
          </cell>
          <cell r="B18708" t="str">
            <v>MANUAL INSTRUÇÕES [B-04 NP] (MK ARG)</v>
          </cell>
          <cell r="C18708" t="str">
            <v>ROH</v>
          </cell>
          <cell r="D18708" t="str">
            <v>UN</v>
          </cell>
        </row>
        <row r="18709">
          <cell r="A18709" t="str">
            <v>0804-144</v>
          </cell>
          <cell r="B18709" t="str">
            <v>MANUAL INSTRUÇÕES [BP-03-W] (MK ARG)</v>
          </cell>
          <cell r="C18709" t="str">
            <v>ROH</v>
          </cell>
          <cell r="D18709" t="str">
            <v>UN</v>
          </cell>
        </row>
        <row r="18710">
          <cell r="A18710" t="str">
            <v>0804-145</v>
          </cell>
          <cell r="B18710" t="str">
            <v>MANUAL INSTRUÇÕES [VTX-40-8P] (MK ARG)</v>
          </cell>
          <cell r="C18710" t="str">
            <v>ROH</v>
          </cell>
          <cell r="D18710" t="str">
            <v>UN</v>
          </cell>
        </row>
        <row r="18711">
          <cell r="A18711" t="str">
            <v>0804-146</v>
          </cell>
          <cell r="B18711" t="str">
            <v>MANUAL INSTRUÇÕES [VTX-40C-8P] (MK ARG)</v>
          </cell>
          <cell r="C18711" t="str">
            <v>ROH</v>
          </cell>
          <cell r="D18711" t="str">
            <v>UN</v>
          </cell>
        </row>
        <row r="18712">
          <cell r="A18712" t="str">
            <v>0804-147</v>
          </cell>
          <cell r="B18712" t="str">
            <v>MANUAL INSTRUÇÕES [E-01/E-02] (MK ARG)</v>
          </cell>
          <cell r="C18712" t="str">
            <v>ROH</v>
          </cell>
          <cell r="D18712" t="str">
            <v>UN</v>
          </cell>
        </row>
        <row r="18713">
          <cell r="A18713" t="str">
            <v>0804-148</v>
          </cell>
          <cell r="B18713" t="str">
            <v>MANUAL INSTRUÇÕES [FSN-55-B] (MK ARG)</v>
          </cell>
          <cell r="C18713" t="str">
            <v>ROH</v>
          </cell>
          <cell r="D18713" t="str">
            <v>UN</v>
          </cell>
        </row>
        <row r="18714">
          <cell r="A18714" t="str">
            <v>0804-149</v>
          </cell>
          <cell r="B18714" t="str">
            <v>MANUAL INSTRUÇÕES [FVN-01-BL] (MK ARG)</v>
          </cell>
          <cell r="C18714" t="str">
            <v>ROH</v>
          </cell>
          <cell r="D18714" t="str">
            <v>UN</v>
          </cell>
        </row>
        <row r="18715">
          <cell r="A18715" t="str">
            <v>0804-15</v>
          </cell>
          <cell r="B18715" t="str">
            <v>MANUAL DE INST[L-38/77/NL-22]LA ANONIMA</v>
          </cell>
          <cell r="C18715" t="str">
            <v>ROH</v>
          </cell>
          <cell r="D18715" t="str">
            <v>UN</v>
          </cell>
        </row>
        <row r="18716">
          <cell r="A18716" t="str">
            <v>0804-150</v>
          </cell>
          <cell r="B18716" t="str">
            <v>MANUAL INSTRUÇÕES [MPN-01-BF] (MK ARG)</v>
          </cell>
          <cell r="C18716" t="str">
            <v>ROH</v>
          </cell>
          <cell r="D18716" t="str">
            <v>UN</v>
          </cell>
        </row>
        <row r="18717">
          <cell r="A18717" t="str">
            <v>0804-151</v>
          </cell>
          <cell r="B18717" t="str">
            <v>MANUAL INSTRUÇÕES [SCN-01] (MK ARG)</v>
          </cell>
          <cell r="C18717" t="str">
            <v>ROH</v>
          </cell>
          <cell r="D18717" t="str">
            <v>UN</v>
          </cell>
        </row>
        <row r="18718">
          <cell r="A18718" t="str">
            <v>0804-152</v>
          </cell>
          <cell r="B18718" t="str">
            <v>FOLHETO DO CESTO [AFN-60] ESPANHOL</v>
          </cell>
          <cell r="C18718" t="str">
            <v>ROH</v>
          </cell>
          <cell r="D18718" t="str">
            <v>UN</v>
          </cell>
        </row>
        <row r="18719">
          <cell r="A18719" t="str">
            <v>0804-153</v>
          </cell>
          <cell r="B18719" t="str">
            <v>MANUAL DE INSTRUÇÃO [VTX-40-8P] (SAIEP)</v>
          </cell>
          <cell r="C18719" t="str">
            <v>ROH</v>
          </cell>
          <cell r="D18719" t="str">
            <v>UN</v>
          </cell>
        </row>
        <row r="18720">
          <cell r="A18720" t="str">
            <v>0804-154</v>
          </cell>
          <cell r="B18720" t="str">
            <v>MANUAL DE INSTRUÇÃO[NVT-40C-8P-B](SAIEP)</v>
          </cell>
          <cell r="C18720" t="str">
            <v>ROH</v>
          </cell>
          <cell r="D18720" t="str">
            <v>UN</v>
          </cell>
        </row>
        <row r="18721">
          <cell r="A18721" t="str">
            <v>0804-155</v>
          </cell>
          <cell r="B18721" t="str">
            <v>MANUAL DE INSTRUÇÃO [AFN-60-BI] (SAIEP)</v>
          </cell>
          <cell r="C18721" t="str">
            <v>ROH</v>
          </cell>
          <cell r="D18721" t="str">
            <v>UN</v>
          </cell>
        </row>
        <row r="18722">
          <cell r="A18722" t="str">
            <v>0804-156</v>
          </cell>
          <cell r="B18722" t="str">
            <v>MANUAL DE INSTRUÇÃO [AFON-12L-BI](SAIEP)</v>
          </cell>
          <cell r="C18722" t="str">
            <v>ROH</v>
          </cell>
          <cell r="D18722" t="str">
            <v>UN</v>
          </cell>
        </row>
        <row r="18723">
          <cell r="A18723" t="str">
            <v>0804-157</v>
          </cell>
          <cell r="B18723" t="str">
            <v>MANUAL DE INSTRUÇÃO [L-550-B] (SAIEP)</v>
          </cell>
          <cell r="C18723" t="str">
            <v>ROH</v>
          </cell>
          <cell r="D18723" t="str">
            <v>UN</v>
          </cell>
        </row>
        <row r="18724">
          <cell r="A18724" t="str">
            <v>0804-158</v>
          </cell>
          <cell r="B18724" t="str">
            <v>MANUAL DE INSTRUÇÃO [L-1400-GI] (COTO)</v>
          </cell>
          <cell r="C18724" t="str">
            <v>ROH</v>
          </cell>
          <cell r="D18724" t="str">
            <v>UN</v>
          </cell>
        </row>
        <row r="18725">
          <cell r="A18725" t="str">
            <v>0804-159</v>
          </cell>
          <cell r="B18725" t="str">
            <v>MANUAL DE INSTRUÇÃO [L-1200 BI] (COTO)</v>
          </cell>
          <cell r="C18725" t="str">
            <v>ROH</v>
          </cell>
          <cell r="D18725" t="str">
            <v>UN</v>
          </cell>
        </row>
        <row r="18726">
          <cell r="A18726" t="str">
            <v>0804-16</v>
          </cell>
          <cell r="B18726" t="str">
            <v>MANUAL DE INSTRUÇÃO [BMV-01]</v>
          </cell>
          <cell r="C18726" t="str">
            <v>ROH</v>
          </cell>
          <cell r="D18726" t="str">
            <v>UN</v>
          </cell>
        </row>
        <row r="18727">
          <cell r="A18727" t="str">
            <v>0804-160</v>
          </cell>
          <cell r="B18727" t="str">
            <v>MANUAL DE INSTRUÇÃO [L-99-FB] (COTO)</v>
          </cell>
          <cell r="C18727" t="str">
            <v>ROH</v>
          </cell>
          <cell r="D18727" t="str">
            <v>UN</v>
          </cell>
        </row>
        <row r="18728">
          <cell r="A18728" t="str">
            <v>0804-161</v>
          </cell>
          <cell r="B18728" t="str">
            <v>MANUAL DE INSTRUÇÃO [L-28] (COTO)</v>
          </cell>
          <cell r="C18728" t="str">
            <v>ROH</v>
          </cell>
          <cell r="D18728" t="str">
            <v>UN</v>
          </cell>
        </row>
        <row r="18729">
          <cell r="A18729" t="str">
            <v>0804-162</v>
          </cell>
          <cell r="B18729" t="str">
            <v>MANUAL DE INSTRUÇÃO [FVN-01-O] (COTO)</v>
          </cell>
          <cell r="C18729" t="str">
            <v>ROH</v>
          </cell>
          <cell r="D18729" t="str">
            <v>UN</v>
          </cell>
        </row>
        <row r="18730">
          <cell r="A18730" t="str">
            <v>0804-163</v>
          </cell>
          <cell r="B18730" t="str">
            <v>MANUAL DE INSTRUÇÃO [L-98-B] (FRAVEGA)</v>
          </cell>
          <cell r="C18730" t="str">
            <v>ROH</v>
          </cell>
          <cell r="D18730" t="str">
            <v>UN</v>
          </cell>
        </row>
        <row r="18731">
          <cell r="A18731" t="str">
            <v>0804-164</v>
          </cell>
          <cell r="B18731" t="str">
            <v>MANUAL DE INSTRUÇÃO [L-98-W] (FRAVEGA)</v>
          </cell>
          <cell r="C18731" t="str">
            <v>ROH</v>
          </cell>
          <cell r="D18731" t="str">
            <v>UN</v>
          </cell>
        </row>
        <row r="18732">
          <cell r="A18732" t="str">
            <v>0804-165</v>
          </cell>
          <cell r="B18732" t="str">
            <v>MANUAL DE INSTRUÇÃO [L-1100-BI](ADMIRAL)</v>
          </cell>
          <cell r="C18732" t="str">
            <v>ROH</v>
          </cell>
          <cell r="D18732" t="str">
            <v>UN</v>
          </cell>
        </row>
        <row r="18733">
          <cell r="A18733" t="str">
            <v>0804-166</v>
          </cell>
          <cell r="B18733" t="str">
            <v>MANUAL DE INSTRUÇÃO [L-1100-RI] MK ARG</v>
          </cell>
          <cell r="C18733" t="str">
            <v>ROH</v>
          </cell>
          <cell r="D18733" t="str">
            <v>UN</v>
          </cell>
        </row>
        <row r="18734">
          <cell r="A18734" t="str">
            <v>0804-167</v>
          </cell>
          <cell r="B18734" t="str">
            <v>MANUAL DE INSTRUÇÃO [L-93-BG] MK ARG</v>
          </cell>
          <cell r="C18734" t="str">
            <v>ROH</v>
          </cell>
          <cell r="D18734" t="str">
            <v>UN</v>
          </cell>
        </row>
        <row r="18735">
          <cell r="A18735" t="str">
            <v>0804-168</v>
          </cell>
          <cell r="B18735" t="str">
            <v>MANUAL DE INSTRUÇÃO [MPN-01-BE] MK ARG</v>
          </cell>
          <cell r="C18735" t="str">
            <v>ROH</v>
          </cell>
          <cell r="D18735" t="str">
            <v>UN</v>
          </cell>
        </row>
        <row r="18736">
          <cell r="A18736" t="str">
            <v>0804-169</v>
          </cell>
          <cell r="B18736" t="str">
            <v>MANUAL DE INSTRUÇÃO [MPN-01-RE] MK ARG</v>
          </cell>
          <cell r="C18736" t="str">
            <v>ROH</v>
          </cell>
          <cell r="D18736" t="str">
            <v>UN</v>
          </cell>
        </row>
        <row r="18737">
          <cell r="A18737" t="str">
            <v>0804-17</v>
          </cell>
          <cell r="B18737" t="str">
            <v>MANUAL DE INSTRUÇÃO [BMV-02]</v>
          </cell>
          <cell r="C18737" t="str">
            <v>ROH</v>
          </cell>
          <cell r="D18737" t="str">
            <v>UN</v>
          </cell>
        </row>
        <row r="18738">
          <cell r="A18738" t="str">
            <v>0804-170</v>
          </cell>
          <cell r="B18738" t="str">
            <v>MANUAL DE INSTRUÇÃO [BP-01P] MK ARG</v>
          </cell>
          <cell r="C18738" t="str">
            <v>ROH</v>
          </cell>
          <cell r="D18738" t="str">
            <v>UN</v>
          </cell>
        </row>
        <row r="18739">
          <cell r="A18739" t="str">
            <v>0804-171</v>
          </cell>
          <cell r="B18739" t="str">
            <v>MANUAL DE INSTRUÇÃO [BP-01P-R] MK ARG</v>
          </cell>
          <cell r="C18739" t="str">
            <v>ROH</v>
          </cell>
          <cell r="D18739" t="str">
            <v>UN</v>
          </cell>
        </row>
        <row r="18740">
          <cell r="A18740" t="str">
            <v>0804-172</v>
          </cell>
          <cell r="B18740" t="str">
            <v>MANUAL DE INSTRUÇÃO [B-45-B] MK ARG</v>
          </cell>
          <cell r="C18740" t="str">
            <v>ROH</v>
          </cell>
          <cell r="D18740" t="str">
            <v>UN</v>
          </cell>
        </row>
        <row r="18741">
          <cell r="A18741" t="str">
            <v>0804-173</v>
          </cell>
          <cell r="B18741" t="str">
            <v>MANUAL DE INSTRUÇÃO [B-45-R] MK ARG</v>
          </cell>
          <cell r="C18741" t="str">
            <v>ROH</v>
          </cell>
          <cell r="D18741" t="str">
            <v>UN</v>
          </cell>
        </row>
        <row r="18742">
          <cell r="A18742" t="str">
            <v>0804-174</v>
          </cell>
          <cell r="B18742" t="str">
            <v>MANUAL DE INSTRUÇÃO [AFON-12L-BG] MK ARG</v>
          </cell>
          <cell r="C18742" t="str">
            <v>ROH</v>
          </cell>
          <cell r="D18742" t="str">
            <v>UN</v>
          </cell>
        </row>
        <row r="18743">
          <cell r="A18743" t="str">
            <v>0804-175</v>
          </cell>
          <cell r="B18743" t="str">
            <v>MANUAL DE INSTRUÇÃO[VSP-30-AP-ARG]MK ARG</v>
          </cell>
          <cell r="C18743" t="str">
            <v>ROH</v>
          </cell>
          <cell r="D18743" t="str">
            <v>UN</v>
          </cell>
        </row>
        <row r="18744">
          <cell r="A18744" t="str">
            <v>0804-176</v>
          </cell>
          <cell r="B18744" t="str">
            <v>MANUAL DE INSTRUÇÃO[VTX-40-CT-ARG]MK ARG</v>
          </cell>
          <cell r="C18744" t="str">
            <v>ROH</v>
          </cell>
          <cell r="D18744" t="str">
            <v>UN</v>
          </cell>
        </row>
        <row r="18745">
          <cell r="A18745" t="str">
            <v>0804-177</v>
          </cell>
          <cell r="B18745" t="str">
            <v>MANUAL DE INSTRUÇÃO[VTX-40C-CT-ARG]MKARG</v>
          </cell>
          <cell r="C18745" t="str">
            <v>ROH</v>
          </cell>
          <cell r="D18745" t="str">
            <v>UN</v>
          </cell>
        </row>
        <row r="18746">
          <cell r="A18746" t="str">
            <v>0804-178</v>
          </cell>
          <cell r="B18746" t="str">
            <v>MANUAL DE INSTRUÇÃO [FRN-48-BI] MK ARG</v>
          </cell>
          <cell r="C18746" t="str">
            <v>ROH</v>
          </cell>
          <cell r="D18746" t="str">
            <v>UN</v>
          </cell>
        </row>
        <row r="18747">
          <cell r="A18747" t="str">
            <v>0804-179</v>
          </cell>
          <cell r="B18747" t="str">
            <v>MANUAL INSTRUÇÕES [B-36] (TOPHOUSE)</v>
          </cell>
          <cell r="C18747" t="str">
            <v>ROH</v>
          </cell>
          <cell r="D18747" t="str">
            <v>UN</v>
          </cell>
        </row>
        <row r="18748">
          <cell r="A18748" t="str">
            <v>0804-18</v>
          </cell>
          <cell r="B18748" t="str">
            <v>MANUAL DE INSTRUÇÃO [BMV-03]</v>
          </cell>
          <cell r="C18748" t="str">
            <v>ROH</v>
          </cell>
          <cell r="D18748" t="str">
            <v>UN</v>
          </cell>
        </row>
        <row r="18749">
          <cell r="A18749" t="str">
            <v>0804-180</v>
          </cell>
          <cell r="B18749" t="str">
            <v>MANUAL INSTRUÇÕES [B-50] (TOPHOUSE)</v>
          </cell>
          <cell r="C18749" t="str">
            <v>ROH</v>
          </cell>
          <cell r="D18749" t="str">
            <v>UN</v>
          </cell>
        </row>
        <row r="18750">
          <cell r="A18750" t="str">
            <v>0804-181</v>
          </cell>
          <cell r="B18750" t="str">
            <v>MANUAL INSTRUÇÕES [L-900 FR] (COTO)</v>
          </cell>
          <cell r="C18750" t="str">
            <v>ROH</v>
          </cell>
          <cell r="D18750" t="str">
            <v>UN</v>
          </cell>
        </row>
        <row r="18751">
          <cell r="A18751" t="str">
            <v>0804-182</v>
          </cell>
          <cell r="B18751" t="str">
            <v>MANUAL INSTRUÇÕES [L-98-B] (COTO)</v>
          </cell>
          <cell r="C18751" t="str">
            <v>ROH</v>
          </cell>
          <cell r="D18751" t="str">
            <v>UN</v>
          </cell>
        </row>
        <row r="18752">
          <cell r="A18752" t="str">
            <v>0804-19</v>
          </cell>
          <cell r="B18752" t="str">
            <v>MANUAL DE INSTRUÇÃO [B-28 NP] LATAM</v>
          </cell>
          <cell r="C18752" t="str">
            <v>ROH</v>
          </cell>
          <cell r="D18752" t="str">
            <v>UN</v>
          </cell>
        </row>
        <row r="18753">
          <cell r="A18753" t="str">
            <v>0804-20</v>
          </cell>
          <cell r="B18753" t="str">
            <v>MANUAL DE INSTRUÇÃO BAT MONDIAL 3V 400W</v>
          </cell>
          <cell r="C18753" t="str">
            <v>ROH</v>
          </cell>
          <cell r="D18753" t="str">
            <v>UN</v>
          </cell>
        </row>
        <row r="18754">
          <cell r="A18754" t="str">
            <v>0804-21</v>
          </cell>
          <cell r="B18754" t="str">
            <v>MANUAL DE INSTRUÇÃO [NVT-41-8P] (UAE)</v>
          </cell>
          <cell r="C18754" t="str">
            <v>ROH</v>
          </cell>
          <cell r="D18754" t="str">
            <v>UN</v>
          </cell>
        </row>
        <row r="18755">
          <cell r="A18755" t="str">
            <v>0804-22</v>
          </cell>
          <cell r="B18755" t="str">
            <v>MANUAL DE INSTRUÇÃO [VP-PRO-55] (GF)</v>
          </cell>
          <cell r="C18755" t="str">
            <v>ROH</v>
          </cell>
          <cell r="D18755" t="str">
            <v>UN</v>
          </cell>
        </row>
        <row r="18756">
          <cell r="A18756" t="str">
            <v>0804-23</v>
          </cell>
          <cell r="B18756" t="str">
            <v>MANUAL DE INSTRUÇÃO [NVT-41C-8P] (UAE)</v>
          </cell>
          <cell r="C18756" t="str">
            <v>ROH</v>
          </cell>
          <cell r="D18756" t="str">
            <v>UN</v>
          </cell>
        </row>
        <row r="18757">
          <cell r="A18757" t="str">
            <v>0804-24</v>
          </cell>
          <cell r="B18757" t="str">
            <v>MANUAL DE INSTRUÇÃO [VT-RP-05-8P] (UAE)</v>
          </cell>
          <cell r="C18757" t="str">
            <v>ROH</v>
          </cell>
          <cell r="D18757" t="str">
            <v>UN</v>
          </cell>
        </row>
        <row r="18758">
          <cell r="A18758" t="str">
            <v>0804-25</v>
          </cell>
          <cell r="B18758" t="str">
            <v>MANUAL DE INSTRUÇÃO [L-1100]</v>
          </cell>
          <cell r="C18758" t="str">
            <v>ROH</v>
          </cell>
          <cell r="D18758" t="str">
            <v>UN</v>
          </cell>
        </row>
        <row r="18759">
          <cell r="A18759" t="str">
            <v>0804-26</v>
          </cell>
          <cell r="B18759" t="str">
            <v>MANUAL DE INSTRUÇÃO [VT-41-8P-NP] (ES)</v>
          </cell>
          <cell r="C18759" t="str">
            <v>ROH</v>
          </cell>
          <cell r="D18759" t="str">
            <v>UN</v>
          </cell>
        </row>
        <row r="18760">
          <cell r="A18760" t="str">
            <v>0804-27</v>
          </cell>
          <cell r="B18760" t="str">
            <v>MANUAL DE INSTRUÇÃO [VT-41C-8P-NP] (ES)</v>
          </cell>
          <cell r="C18760" t="str">
            <v>ROH</v>
          </cell>
          <cell r="D18760" t="str">
            <v>UN</v>
          </cell>
        </row>
        <row r="18761">
          <cell r="A18761" t="str">
            <v>0804-28</v>
          </cell>
          <cell r="B18761" t="str">
            <v>CERTIFICADO DE GARANTIA BATED MERCATOR</v>
          </cell>
          <cell r="C18761" t="str">
            <v>ROH</v>
          </cell>
          <cell r="D18761" t="str">
            <v>UN</v>
          </cell>
        </row>
        <row r="18762">
          <cell r="A18762" t="str">
            <v>0804-29</v>
          </cell>
          <cell r="B18762" t="str">
            <v>MANUAL DE INSTR NOVA LINHA NVP-PRO-55</v>
          </cell>
          <cell r="C18762" t="str">
            <v>ROH</v>
          </cell>
          <cell r="D18762" t="str">
            <v>UN</v>
          </cell>
        </row>
        <row r="18763">
          <cell r="A18763" t="str">
            <v>0804-30</v>
          </cell>
          <cell r="B18763" t="str">
            <v>MANUAL DE INSTRUÇÃO PROTETOR FACIAL</v>
          </cell>
          <cell r="C18763" t="str">
            <v>ROH</v>
          </cell>
          <cell r="D18763" t="str">
            <v>UN</v>
          </cell>
        </row>
        <row r="18764">
          <cell r="A18764" t="str">
            <v>0804-32</v>
          </cell>
          <cell r="B18764" t="str">
            <v>MANUAL INSTRUÇÃO PROT FACIAL(AMERICANAS)</v>
          </cell>
          <cell r="C18764" t="str">
            <v>ROH</v>
          </cell>
          <cell r="D18764" t="str">
            <v>UN</v>
          </cell>
        </row>
        <row r="18765">
          <cell r="A18765" t="str">
            <v>0804-33</v>
          </cell>
          <cell r="B18765" t="str">
            <v>MANUAL DE INSTRUÇÃO FERRO SECO [FSN]</v>
          </cell>
          <cell r="C18765" t="str">
            <v>ROH</v>
          </cell>
          <cell r="D18765" t="str">
            <v>UN</v>
          </cell>
        </row>
        <row r="18766">
          <cell r="A18766" t="str">
            <v>0804-34</v>
          </cell>
          <cell r="B18766" t="str">
            <v>MANUAL DE INSTRUÇÃO [FVN-56]</v>
          </cell>
          <cell r="C18766" t="str">
            <v>ROH</v>
          </cell>
          <cell r="D18766" t="str">
            <v>UN</v>
          </cell>
        </row>
        <row r="18767">
          <cell r="A18767" t="str">
            <v>0804-35</v>
          </cell>
          <cell r="B18767" t="str">
            <v>MANUAL DE INSTRUÇÃO [FVN-57]</v>
          </cell>
          <cell r="C18767" t="str">
            <v>ROH</v>
          </cell>
          <cell r="D18767" t="str">
            <v>UN</v>
          </cell>
        </row>
        <row r="18768">
          <cell r="A18768" t="str">
            <v>0804-36</v>
          </cell>
          <cell r="B18768" t="str">
            <v>MANUAL DE INSTRUÇÃO BATED MONDIAL 500W</v>
          </cell>
          <cell r="C18768" t="str">
            <v>ROH</v>
          </cell>
          <cell r="D18768" t="str">
            <v>UN</v>
          </cell>
        </row>
        <row r="18769">
          <cell r="A18769" t="str">
            <v>0804-37</v>
          </cell>
          <cell r="B18769" t="str">
            <v>MANUAL INSTRUÇÃO PROTE FACIAL(CARREFOUR)</v>
          </cell>
          <cell r="C18769" t="str">
            <v>ROH</v>
          </cell>
          <cell r="D18769" t="str">
            <v>UN</v>
          </cell>
        </row>
        <row r="18770">
          <cell r="A18770" t="str">
            <v>0804-38</v>
          </cell>
          <cell r="B18770" t="str">
            <v>MANUAL INSTRUÇÃO PROTETOR FACIAL(CONDOR)</v>
          </cell>
          <cell r="C18770" t="str">
            <v>ROH</v>
          </cell>
          <cell r="D18770" t="str">
            <v>UN</v>
          </cell>
        </row>
        <row r="18771">
          <cell r="A18771" t="str">
            <v>0804-39</v>
          </cell>
          <cell r="B18771" t="str">
            <v>MANUAL DE INST[E-01] ARGENTINA LAANONIMA</v>
          </cell>
          <cell r="C18771" t="str">
            <v>ROH</v>
          </cell>
          <cell r="D18771" t="str">
            <v>UN</v>
          </cell>
        </row>
        <row r="18772">
          <cell r="A18772" t="str">
            <v>0804-40</v>
          </cell>
          <cell r="B18772" t="str">
            <v>FOLHETO DICAS [AFN]</v>
          </cell>
          <cell r="C18772" t="str">
            <v>ROH</v>
          </cell>
          <cell r="D18772" t="str">
            <v>UN</v>
          </cell>
        </row>
        <row r="18773">
          <cell r="A18773" t="str">
            <v>0804-41</v>
          </cell>
          <cell r="B18773" t="str">
            <v>LIVRO DE RECEITAS [AFN-50]</v>
          </cell>
          <cell r="C18773" t="str">
            <v>ROH</v>
          </cell>
          <cell r="D18773" t="str">
            <v>UN</v>
          </cell>
        </row>
        <row r="18774">
          <cell r="A18774" t="str">
            <v>0804-42</v>
          </cell>
          <cell r="B18774" t="str">
            <v>MANUAL DE INSTRUÇÕES [AFF]</v>
          </cell>
          <cell r="C18774" t="str">
            <v>ROH</v>
          </cell>
          <cell r="D18774" t="str">
            <v>UN</v>
          </cell>
        </row>
        <row r="18775">
          <cell r="A18775" t="str">
            <v>0804-43</v>
          </cell>
          <cell r="B18775" t="str">
            <v>MANUAL DE INSTRUÇÃO [B-36]ARG(VITAL MAY)</v>
          </cell>
          <cell r="C18775" t="str">
            <v>ROH</v>
          </cell>
          <cell r="D18775" t="str">
            <v>UN</v>
          </cell>
        </row>
        <row r="18776">
          <cell r="A18776" t="str">
            <v>0804-44</v>
          </cell>
          <cell r="B18776" t="str">
            <v>MANUAL DE INSTRUÇÃO[B-28 NP]ARG(VITAL M)</v>
          </cell>
          <cell r="C18776" t="str">
            <v>ROH</v>
          </cell>
          <cell r="D18776" t="str">
            <v>UN</v>
          </cell>
        </row>
        <row r="18777">
          <cell r="A18777" t="str">
            <v>0804-45</v>
          </cell>
          <cell r="B18777" t="str">
            <v>MANUAL DE INST [L-99-FR] VITAL MAYORISTA</v>
          </cell>
          <cell r="C18777" t="str">
            <v>ROH</v>
          </cell>
          <cell r="D18777" t="str">
            <v>UN</v>
          </cell>
        </row>
        <row r="18778">
          <cell r="A18778" t="str">
            <v>0804-46</v>
          </cell>
          <cell r="B18778" t="str">
            <v>MANUAL DE INST[E-01]ARG (VITALMAYORISTA)</v>
          </cell>
          <cell r="C18778" t="str">
            <v>ROH</v>
          </cell>
          <cell r="D18778" t="str">
            <v>UN</v>
          </cell>
        </row>
        <row r="18779">
          <cell r="A18779" t="str">
            <v>0804-47</v>
          </cell>
          <cell r="B18779" t="str">
            <v>MANUAL DE INSTR [NL-22] VITAL MAYORISTA</v>
          </cell>
          <cell r="C18779" t="str">
            <v>ROH</v>
          </cell>
          <cell r="D18779" t="str">
            <v>UN</v>
          </cell>
        </row>
        <row r="18780">
          <cell r="A18780" t="str">
            <v>0804-48</v>
          </cell>
          <cell r="B18780" t="str">
            <v>MANUAL DE INSTRUÇÃO [VT-40-B]</v>
          </cell>
          <cell r="C18780" t="str">
            <v>ROH</v>
          </cell>
          <cell r="D18780" t="str">
            <v>UN</v>
          </cell>
        </row>
        <row r="18781">
          <cell r="A18781" t="str">
            <v>0804-49</v>
          </cell>
          <cell r="B18781" t="str">
            <v>MANUAL DE INSTRUÇÃO [L-900 FB] (COTO)</v>
          </cell>
          <cell r="C18781" t="str">
            <v>ROH</v>
          </cell>
          <cell r="D18781" t="str">
            <v>UN</v>
          </cell>
        </row>
        <row r="18782">
          <cell r="A18782" t="str">
            <v>0804-50</v>
          </cell>
          <cell r="B18782" t="str">
            <v>MANUAL DE INST [E-02] ARGENTINA (COTO)</v>
          </cell>
          <cell r="C18782" t="str">
            <v>ROH</v>
          </cell>
          <cell r="D18782" t="str">
            <v>UN</v>
          </cell>
        </row>
        <row r="18783">
          <cell r="A18783" t="str">
            <v>0804-51</v>
          </cell>
          <cell r="B18783" t="str">
            <v>MANUAL DE INSTRUÇÃO [L-1200] (COTO)</v>
          </cell>
          <cell r="C18783" t="str">
            <v>ROH</v>
          </cell>
          <cell r="D18783" t="str">
            <v>UN</v>
          </cell>
        </row>
        <row r="18784">
          <cell r="A18784" t="str">
            <v>0804-52</v>
          </cell>
          <cell r="B18784" t="str">
            <v>MANUAL DE INSTR NOVA LINHA NVM-PRO-55P</v>
          </cell>
          <cell r="C18784" t="str">
            <v>ROH</v>
          </cell>
          <cell r="D18784" t="str">
            <v>UN</v>
          </cell>
        </row>
        <row r="18785">
          <cell r="A18785" t="str">
            <v>0804-53</v>
          </cell>
          <cell r="B18785" t="str">
            <v>MANUAL DE INSTR NOVA LINHA NVC-PRO-55</v>
          </cell>
          <cell r="C18785" t="str">
            <v>ROH</v>
          </cell>
          <cell r="D18785" t="str">
            <v>UN</v>
          </cell>
        </row>
        <row r="18786">
          <cell r="A18786" t="str">
            <v>0804-54</v>
          </cell>
          <cell r="B18786" t="str">
            <v>MANUAL DE INSTRUÇÕES [LPS-01/02]</v>
          </cell>
          <cell r="C18786" t="str">
            <v>ROH</v>
          </cell>
          <cell r="D18786" t="str">
            <v>UN</v>
          </cell>
        </row>
        <row r="18787">
          <cell r="A18787" t="str">
            <v>0804-55</v>
          </cell>
          <cell r="B18787" t="str">
            <v>MANUAL DE INSTRUÇÕES [BPS-01/02-TI]</v>
          </cell>
          <cell r="C18787" t="str">
            <v>ROH</v>
          </cell>
          <cell r="D18787" t="str">
            <v>UN</v>
          </cell>
        </row>
        <row r="18788">
          <cell r="A18788" t="str">
            <v>0804-56</v>
          </cell>
          <cell r="B18788" t="str">
            <v>MANUAL DE INSTRUÇÕES [EPS-01/02]</v>
          </cell>
          <cell r="C18788" t="str">
            <v>ROH</v>
          </cell>
          <cell r="D18788" t="str">
            <v>UN</v>
          </cell>
        </row>
        <row r="18789">
          <cell r="A18789" t="str">
            <v>0804-57</v>
          </cell>
          <cell r="B18789" t="str">
            <v>MANUAL DE INSTRUÇÕES [CN-01-20X]</v>
          </cell>
          <cell r="C18789" t="str">
            <v>ROH</v>
          </cell>
          <cell r="D18789" t="str">
            <v>UN</v>
          </cell>
        </row>
        <row r="18790">
          <cell r="A18790" t="str">
            <v>0804-58</v>
          </cell>
          <cell r="B18790" t="str">
            <v>MANUAL DE INSTRUÇÕES [SCN-01/02]</v>
          </cell>
          <cell r="C18790" t="str">
            <v>ROH</v>
          </cell>
          <cell r="D18790" t="str">
            <v>UN</v>
          </cell>
        </row>
        <row r="18791">
          <cell r="A18791" t="str">
            <v>0804-59</v>
          </cell>
          <cell r="B18791" t="str">
            <v>MANUAL DE INSTRUÇÕES [AFN-40]</v>
          </cell>
          <cell r="C18791" t="str">
            <v>ROH</v>
          </cell>
          <cell r="D18791" t="str">
            <v>UN</v>
          </cell>
        </row>
        <row r="18792">
          <cell r="A18792" t="str">
            <v>0804-60</v>
          </cell>
          <cell r="B18792" t="str">
            <v>MANUAL DE INSTRUÇÕES [VCT-30-01]</v>
          </cell>
          <cell r="C18792" t="str">
            <v>ROH</v>
          </cell>
          <cell r="D18792" t="str">
            <v>UN</v>
          </cell>
        </row>
        <row r="18793">
          <cell r="A18793" t="str">
            <v>0804-61</v>
          </cell>
          <cell r="B18793" t="str">
            <v>MANUAL DE INSTRUÇÕES [VCT-40-02]</v>
          </cell>
          <cell r="C18793" t="str">
            <v>ROH</v>
          </cell>
          <cell r="D18793" t="str">
            <v>UN</v>
          </cell>
        </row>
        <row r="18794">
          <cell r="A18794" t="str">
            <v>0804-62</v>
          </cell>
          <cell r="B18794" t="str">
            <v>MANUAL DE INSTRUÇÕES [VCT-40-02C]</v>
          </cell>
          <cell r="C18794" t="str">
            <v>ROH</v>
          </cell>
          <cell r="D18794" t="str">
            <v>UN</v>
          </cell>
        </row>
        <row r="18795">
          <cell r="A18795" t="str">
            <v>0804-63</v>
          </cell>
          <cell r="B18795" t="str">
            <v>MANUAL DE INSTRUÇÕES [VTX-40-8P] LATAM</v>
          </cell>
          <cell r="C18795" t="str">
            <v>ROH</v>
          </cell>
          <cell r="D18795" t="str">
            <v>UN</v>
          </cell>
        </row>
        <row r="18796">
          <cell r="A18796" t="str">
            <v>0804-64</v>
          </cell>
          <cell r="B18796" t="str">
            <v>MANUAL DE INSTRUÇÕES [VTX-40C-8P] LATAM</v>
          </cell>
          <cell r="C18796" t="str">
            <v>ROH</v>
          </cell>
          <cell r="D18796" t="str">
            <v>UN</v>
          </cell>
        </row>
        <row r="18797">
          <cell r="A18797" t="str">
            <v>0804-65</v>
          </cell>
          <cell r="B18797" t="str">
            <v>MANUAL DE INSTRUÇÃO[B-05NP]ARG(MERCATOR)</v>
          </cell>
          <cell r="C18797" t="str">
            <v>ROH</v>
          </cell>
          <cell r="D18797" t="str">
            <v>UN</v>
          </cell>
        </row>
        <row r="18798">
          <cell r="A18798" t="str">
            <v>0804-66</v>
          </cell>
          <cell r="B18798" t="str">
            <v>MANUAL DE INSTRUÇÃO [B-36]ARG (MERCATOR)</v>
          </cell>
          <cell r="C18798" t="str">
            <v>ROH</v>
          </cell>
          <cell r="D18798" t="str">
            <v>UN</v>
          </cell>
        </row>
        <row r="18799">
          <cell r="A18799" t="str">
            <v>0804-67</v>
          </cell>
          <cell r="B18799" t="str">
            <v>MANUAL DE INSTRUÇÃO [NL-26] (MERCATOR)</v>
          </cell>
          <cell r="C18799" t="str">
            <v>ROH</v>
          </cell>
          <cell r="D18799" t="str">
            <v>UN</v>
          </cell>
        </row>
        <row r="18800">
          <cell r="A18800" t="str">
            <v>0804-68</v>
          </cell>
          <cell r="B18800" t="str">
            <v>MANUAL DE INST[E-01]ARGENTINA (MERCATOR)</v>
          </cell>
          <cell r="C18800" t="str">
            <v>ROH</v>
          </cell>
          <cell r="D18800" t="str">
            <v>UN</v>
          </cell>
        </row>
        <row r="18801">
          <cell r="A18801" t="str">
            <v>0804-69</v>
          </cell>
          <cell r="B18801" t="str">
            <v>MANUAL DE INSTRUÇÃO[B-29NP]ARG(MERCATOR)</v>
          </cell>
          <cell r="C18801" t="str">
            <v>ROH</v>
          </cell>
          <cell r="D18801" t="str">
            <v>UN</v>
          </cell>
        </row>
        <row r="18802">
          <cell r="A18802" t="str">
            <v>0804-70</v>
          </cell>
          <cell r="B18802" t="str">
            <v>MANUAL DE INSTRUÇÃO [L-99-FR] (MERCATOR)</v>
          </cell>
          <cell r="C18802" t="str">
            <v>ROH</v>
          </cell>
          <cell r="D18802" t="str">
            <v>UN</v>
          </cell>
        </row>
        <row r="18803">
          <cell r="A18803" t="str">
            <v>0804-71</v>
          </cell>
          <cell r="B18803" t="str">
            <v>MANUAL DE INSTR NOVA LINHA NVC-PRO-55</v>
          </cell>
          <cell r="C18803" t="str">
            <v>ROH</v>
          </cell>
          <cell r="D18803" t="str">
            <v>UN</v>
          </cell>
        </row>
        <row r="18804">
          <cell r="A18804" t="str">
            <v>0804-72</v>
          </cell>
          <cell r="B18804" t="str">
            <v>MANUAL DE INSTR NOVA LINHA NVM-PRO-55</v>
          </cell>
          <cell r="C18804" t="str">
            <v>ROH</v>
          </cell>
          <cell r="D18804" t="str">
            <v>UN</v>
          </cell>
        </row>
        <row r="18805">
          <cell r="A18805" t="str">
            <v>0804-73</v>
          </cell>
          <cell r="B18805" t="str">
            <v>MANUAL DE INSTR NOVA LINHA NVM-PRO-55P</v>
          </cell>
          <cell r="C18805" t="str">
            <v>ROH</v>
          </cell>
          <cell r="D18805" t="str">
            <v>UN</v>
          </cell>
        </row>
        <row r="18806">
          <cell r="A18806" t="str">
            <v>0804-74</v>
          </cell>
          <cell r="B18806" t="str">
            <v>MANUAL DE INSTRUÇÃO SAND [SN-01/02]</v>
          </cell>
          <cell r="C18806" t="str">
            <v>ROH</v>
          </cell>
          <cell r="D18806" t="str">
            <v>UN</v>
          </cell>
        </row>
        <row r="18807">
          <cell r="A18807" t="str">
            <v>0804-75</v>
          </cell>
          <cell r="B18807" t="str">
            <v>LIVRO DE RECEITAS [AFF]</v>
          </cell>
          <cell r="C18807" t="str">
            <v>ROH</v>
          </cell>
          <cell r="D18807" t="str">
            <v>UN</v>
          </cell>
        </row>
        <row r="18808">
          <cell r="A18808" t="str">
            <v>0804-76</v>
          </cell>
          <cell r="B18808" t="str">
            <v>MANUAL DE INSTRUÇÃO BATEDEIRA[B-48-B-SL]</v>
          </cell>
          <cell r="C18808" t="str">
            <v>ROH</v>
          </cell>
          <cell r="D18808" t="str">
            <v>UN</v>
          </cell>
        </row>
        <row r="18809">
          <cell r="A18809" t="str">
            <v>0804-77</v>
          </cell>
          <cell r="B18809" t="str">
            <v>MANUAL DE INSTRUÇÃO LIQUID [L-48-SL]</v>
          </cell>
          <cell r="C18809" t="str">
            <v>ROH</v>
          </cell>
          <cell r="D18809" t="str">
            <v>UN</v>
          </cell>
        </row>
        <row r="18810">
          <cell r="A18810" t="str">
            <v>0804-78</v>
          </cell>
          <cell r="B18810" t="str">
            <v>MANUAL DE INSTRUÇÕES [AFN-51]</v>
          </cell>
          <cell r="C18810" t="str">
            <v>ROH</v>
          </cell>
          <cell r="D18810" t="str">
            <v>UN</v>
          </cell>
        </row>
        <row r="18811">
          <cell r="A18811" t="str">
            <v>0804-79</v>
          </cell>
          <cell r="B18811" t="str">
            <v>LIVRO DE RECEITAS [AFN-51]</v>
          </cell>
          <cell r="C18811" t="str">
            <v>ROH</v>
          </cell>
          <cell r="D18811" t="str">
            <v>UN</v>
          </cell>
        </row>
        <row r="18812">
          <cell r="A18812" t="str">
            <v>0804-80</v>
          </cell>
          <cell r="B18812" t="str">
            <v>MANUAL DE INSTRUÇÃO FERRO VAPOR [FVN-01]</v>
          </cell>
          <cell r="C18812" t="str">
            <v>ROH</v>
          </cell>
          <cell r="D18812" t="str">
            <v>UN</v>
          </cell>
        </row>
        <row r="18813">
          <cell r="A18813" t="str">
            <v>0804-81</v>
          </cell>
          <cell r="B18813" t="str">
            <v>MANUAL DE INSTRUÇÃO LIQUID [L-1400]</v>
          </cell>
          <cell r="C18813" t="str">
            <v>ROH</v>
          </cell>
          <cell r="D18813" t="str">
            <v>UN</v>
          </cell>
        </row>
        <row r="18814">
          <cell r="A18814" t="str">
            <v>0804-82</v>
          </cell>
          <cell r="B18814" t="str">
            <v>LIVRO DE RECEITAS [AFN-40]</v>
          </cell>
          <cell r="C18814" t="str">
            <v>ROH</v>
          </cell>
          <cell r="D18814" t="str">
            <v>UN</v>
          </cell>
        </row>
        <row r="18815">
          <cell r="A18815" t="str">
            <v>0804-83</v>
          </cell>
          <cell r="B18815" t="str">
            <v>LIVRO DE RECEITAS UNIFICAD[AFN-40/50/60]</v>
          </cell>
          <cell r="C18815" t="str">
            <v>ROH</v>
          </cell>
          <cell r="D18815" t="str">
            <v>UN</v>
          </cell>
        </row>
        <row r="18816">
          <cell r="A18816" t="str">
            <v>0804-84</v>
          </cell>
          <cell r="B18816" t="str">
            <v>MANUAL DE INSTR VENTILADOR [VTX-40P-8P]</v>
          </cell>
          <cell r="C18816" t="str">
            <v>ROH</v>
          </cell>
          <cell r="D18816" t="str">
            <v>UN</v>
          </cell>
        </row>
        <row r="18817">
          <cell r="A18817" t="str">
            <v>0804-85</v>
          </cell>
          <cell r="B18817" t="str">
            <v>MANUAL DE INST[L-34] GUATEMALA (CEMACO)</v>
          </cell>
          <cell r="C18817" t="str">
            <v>ROH</v>
          </cell>
          <cell r="D18817" t="str">
            <v>UN</v>
          </cell>
        </row>
        <row r="18818">
          <cell r="A18818" t="str">
            <v>0804-86</v>
          </cell>
          <cell r="B18818" t="str">
            <v>MANUAL DE INST [E-02] GUATEMALA (CEMACO)</v>
          </cell>
          <cell r="C18818" t="str">
            <v>ROH</v>
          </cell>
          <cell r="D18818" t="str">
            <v>UN</v>
          </cell>
        </row>
        <row r="18819">
          <cell r="A18819" t="str">
            <v>0804-87</v>
          </cell>
          <cell r="B18819" t="str">
            <v>MANUAL DE INSTRUÇÃO[B-43]GUATE(CEMACO)</v>
          </cell>
          <cell r="C18819" t="str">
            <v>ROH</v>
          </cell>
          <cell r="D18819" t="str">
            <v>UN</v>
          </cell>
        </row>
        <row r="18820">
          <cell r="A18820" t="str">
            <v>0804-88</v>
          </cell>
          <cell r="B18820" t="str">
            <v>MANUAL DE INSTRUÇÃO[B-04NP]GUATE(CEMACO)</v>
          </cell>
          <cell r="C18820" t="str">
            <v>ROH</v>
          </cell>
          <cell r="D18820" t="str">
            <v>UN</v>
          </cell>
        </row>
        <row r="18821">
          <cell r="A18821" t="str">
            <v>0804-89</v>
          </cell>
          <cell r="B18821" t="str">
            <v>MANUAL DE INSTRUÇÃO [VTX-40-DW] CEMACO</v>
          </cell>
          <cell r="C18821" t="str">
            <v>ROH</v>
          </cell>
          <cell r="D18821" t="str">
            <v>UN</v>
          </cell>
        </row>
        <row r="18822">
          <cell r="A18822" t="str">
            <v>0804-90</v>
          </cell>
          <cell r="B18822" t="str">
            <v>MANUAL DE INST[BP-02P-B-TI]GUATE(CEMACO)</v>
          </cell>
          <cell r="C18822" t="str">
            <v>ROH</v>
          </cell>
          <cell r="D18822" t="str">
            <v>UN</v>
          </cell>
        </row>
        <row r="18823">
          <cell r="A18823" t="str">
            <v>0804-91</v>
          </cell>
          <cell r="B18823" t="str">
            <v>MANUAL DE INSTRUÇÃO MULTIP [MPN-01]</v>
          </cell>
          <cell r="C18823" t="str">
            <v>ROH</v>
          </cell>
          <cell r="D18823" t="str">
            <v>UN</v>
          </cell>
        </row>
        <row r="18824">
          <cell r="A18824" t="str">
            <v>0804-92</v>
          </cell>
          <cell r="B18824" t="str">
            <v>MANUAL DE INSTRUÇÃO LIQUID [L-550] PP</v>
          </cell>
          <cell r="C18824" t="str">
            <v>ROH</v>
          </cell>
          <cell r="D18824" t="str">
            <v>UN</v>
          </cell>
        </row>
        <row r="18825">
          <cell r="A18825" t="str">
            <v>0804-93</v>
          </cell>
          <cell r="B18825" t="str">
            <v>MANUAL DE INSTRUÇÃO SANDUICHEIRA[SPS-01]</v>
          </cell>
          <cell r="C18825" t="str">
            <v>ROH</v>
          </cell>
          <cell r="D18825" t="str">
            <v>UN</v>
          </cell>
        </row>
        <row r="18826">
          <cell r="A18826" t="str">
            <v>0804-94</v>
          </cell>
          <cell r="B18826" t="str">
            <v>MANUAL DE INSTRUÇÃO CAFETEIRA [CPS-01]</v>
          </cell>
          <cell r="C18826" t="str">
            <v>ROH</v>
          </cell>
          <cell r="D18826" t="str">
            <v>UN</v>
          </cell>
        </row>
        <row r="18827">
          <cell r="A18827" t="str">
            <v>0804-95</v>
          </cell>
          <cell r="B18827" t="str">
            <v>MANUAL DE INSTRUÇÃO COOKTOP [CTG-MX-01]</v>
          </cell>
          <cell r="C18827" t="str">
            <v>ROH</v>
          </cell>
          <cell r="D18827" t="str">
            <v>UN</v>
          </cell>
        </row>
        <row r="18828">
          <cell r="A18828" t="str">
            <v>0804-96</v>
          </cell>
          <cell r="B18828" t="str">
            <v>MANUAL DE INSTRUÇÃO COOKTOP[CTG]REV10/21</v>
          </cell>
          <cell r="C18828" t="str">
            <v>ROH</v>
          </cell>
          <cell r="D18828" t="str">
            <v>UN</v>
          </cell>
        </row>
        <row r="18829">
          <cell r="A18829" t="str">
            <v>0804-97</v>
          </cell>
          <cell r="B18829" t="str">
            <v>MANUAL DE INSTRUÇÃO LIQUID [L-550-SL]</v>
          </cell>
          <cell r="C18829" t="str">
            <v>ROH</v>
          </cell>
          <cell r="D18829" t="str">
            <v>UN</v>
          </cell>
        </row>
        <row r="18830">
          <cell r="A18830" t="str">
            <v>0804-98</v>
          </cell>
          <cell r="B18830" t="str">
            <v>MANUAL DE INSTRUÇÃO [VPS-50C-8P-CR]</v>
          </cell>
          <cell r="C18830" t="str">
            <v>ROH</v>
          </cell>
          <cell r="D18830" t="str">
            <v>UN</v>
          </cell>
        </row>
        <row r="18831">
          <cell r="A18831" t="str">
            <v>0804-99</v>
          </cell>
          <cell r="B18831" t="str">
            <v>MANUAL DE INSTRUÇÃO [V-40-W-TKY]</v>
          </cell>
          <cell r="C18831" t="str">
            <v>ROH</v>
          </cell>
          <cell r="D18831" t="str">
            <v>UN</v>
          </cell>
        </row>
        <row r="18832">
          <cell r="A18832" t="str">
            <v>080401-0001-01</v>
          </cell>
          <cell r="B18832" t="str">
            <v>SILICONE EM PASTA DOWSIL 7091</v>
          </cell>
          <cell r="C18832" t="str">
            <v>ROH</v>
          </cell>
          <cell r="D18832" t="str">
            <v>KG</v>
          </cell>
        </row>
        <row r="18833">
          <cell r="A18833" t="str">
            <v>080401-0003-01</v>
          </cell>
          <cell r="B18833" t="str">
            <v>SILICONE EM PASTA DOWSIL 7091 CINZA</v>
          </cell>
          <cell r="C18833" t="str">
            <v>ROH</v>
          </cell>
          <cell r="D18833" t="str">
            <v>KG</v>
          </cell>
        </row>
        <row r="18834">
          <cell r="A18834" t="str">
            <v>0805-03</v>
          </cell>
          <cell r="B18834" t="str">
            <v>MANUAL DE INSTRUÇÃO [NV-61-6P-NP TKY]</v>
          </cell>
          <cell r="C18834" t="str">
            <v>ROH</v>
          </cell>
          <cell r="D18834" t="str">
            <v>UN</v>
          </cell>
        </row>
        <row r="18835">
          <cell r="A18835" t="str">
            <v>0805-04</v>
          </cell>
          <cell r="B18835" t="str">
            <v>MANUAL DE INSTRUÇÃO BATEDEIRA [B-11 TKY]</v>
          </cell>
          <cell r="C18835" t="str">
            <v>ROH</v>
          </cell>
          <cell r="D18835" t="str">
            <v>UN</v>
          </cell>
        </row>
        <row r="18836">
          <cell r="A18836" t="str">
            <v>0805-05</v>
          </cell>
          <cell r="B18836" t="str">
            <v>MANUAL DE INSTRUÇÃO BATED [BP-03-B TKY]</v>
          </cell>
          <cell r="C18836" t="str">
            <v>ROH</v>
          </cell>
          <cell r="D18836" t="str">
            <v>UN</v>
          </cell>
        </row>
        <row r="18837">
          <cell r="A18837" t="str">
            <v>0805-06</v>
          </cell>
          <cell r="B18837" t="str">
            <v>MANUAL DE INSTRUÇÃO ESPREMEDOR[E-04 TKY]</v>
          </cell>
          <cell r="C18837" t="str">
            <v>ROH</v>
          </cell>
          <cell r="D18837" t="str">
            <v>UN</v>
          </cell>
        </row>
        <row r="18838">
          <cell r="A18838" t="str">
            <v>0805-07</v>
          </cell>
          <cell r="B18838" t="str">
            <v>MANUAL DE INSTRUÇÃO EXTRATOR [E-10 TKY]</v>
          </cell>
          <cell r="C18838" t="str">
            <v>ROH</v>
          </cell>
          <cell r="D18838" t="str">
            <v>UN</v>
          </cell>
        </row>
        <row r="18839">
          <cell r="A18839" t="str">
            <v>0805-08</v>
          </cell>
          <cell r="B18839" t="str">
            <v>MANUAL DE INSTRUÇÃO LIQUID [NL-26 TKY]</v>
          </cell>
          <cell r="C18839" t="str">
            <v>ROH</v>
          </cell>
          <cell r="D18839" t="str">
            <v>UN</v>
          </cell>
        </row>
        <row r="18840">
          <cell r="A18840" t="str">
            <v>0805-09</v>
          </cell>
          <cell r="B18840" t="str">
            <v>MANUAL DE INSTRUÇÃO FRITADEIRA [AFPS]</v>
          </cell>
          <cell r="C18840" t="str">
            <v>ROH</v>
          </cell>
          <cell r="D18840" t="str">
            <v>UN</v>
          </cell>
        </row>
        <row r="18841">
          <cell r="A18841" t="str">
            <v>0805-10</v>
          </cell>
          <cell r="B18841" t="str">
            <v>MANUAL DE INSTRUÇÃO FRITAD TOPO [AFN-40]</v>
          </cell>
          <cell r="C18841" t="str">
            <v>ROH</v>
          </cell>
          <cell r="D18841" t="str">
            <v>UN</v>
          </cell>
        </row>
        <row r="18842">
          <cell r="A18842" t="str">
            <v>0805-100</v>
          </cell>
          <cell r="B18842" t="str">
            <v>MANUAL INST [L-77] MAYCAR</v>
          </cell>
          <cell r="C18842" t="str">
            <v>ROH</v>
          </cell>
          <cell r="D18842" t="str">
            <v>UN</v>
          </cell>
        </row>
        <row r="18843">
          <cell r="A18843" t="str">
            <v>0805-101</v>
          </cell>
          <cell r="B18843" t="str">
            <v>MANUAL DE INSTRUÇÃO [AFON-12L-BI-E]</v>
          </cell>
          <cell r="C18843" t="str">
            <v>ROH</v>
          </cell>
          <cell r="D18843" t="str">
            <v>UN</v>
          </cell>
        </row>
        <row r="18844">
          <cell r="A18844" t="str">
            <v>0805-102</v>
          </cell>
          <cell r="B18844" t="str">
            <v>LIVRO DE RECEITAS [AFON-12L-BI-E] INGLÊS</v>
          </cell>
          <cell r="C18844" t="str">
            <v>ROH</v>
          </cell>
          <cell r="D18844" t="str">
            <v>UN</v>
          </cell>
        </row>
        <row r="18845">
          <cell r="A18845" t="str">
            <v>0805-103</v>
          </cell>
          <cell r="B18845" t="str">
            <v>MANUAL DE INSTRUÇÃO [LN-UT-01]</v>
          </cell>
          <cell r="C18845" t="str">
            <v>ROH</v>
          </cell>
          <cell r="D18845" t="str">
            <v>UN</v>
          </cell>
        </row>
        <row r="18846">
          <cell r="A18846" t="str">
            <v>0805-104</v>
          </cell>
          <cell r="B18846" t="str">
            <v>GUIA DE LIMPEZA E MANUTENÇÃO [AFON]</v>
          </cell>
          <cell r="C18846" t="str">
            <v>ROH</v>
          </cell>
          <cell r="D18846" t="str">
            <v>UN</v>
          </cell>
        </row>
        <row r="18847">
          <cell r="A18847" t="str">
            <v>0805-105</v>
          </cell>
          <cell r="B18847" t="str">
            <v>MANUAL DE INSTRUÇÕES [L-99-FB-PL]</v>
          </cell>
          <cell r="C18847" t="str">
            <v>ROH</v>
          </cell>
          <cell r="D18847" t="str">
            <v>UN</v>
          </cell>
        </row>
        <row r="18848">
          <cell r="A18848" t="str">
            <v>0805-106</v>
          </cell>
          <cell r="B18848" t="str">
            <v>MANUAL DE INSTRUÇOES+RECEITAS [AF-01-MX]</v>
          </cell>
          <cell r="C18848" t="str">
            <v>ROH</v>
          </cell>
          <cell r="D18848" t="str">
            <v>UN</v>
          </cell>
        </row>
        <row r="18849">
          <cell r="A18849" t="str">
            <v>0805-107</v>
          </cell>
          <cell r="B18849" t="str">
            <v>MANUAL DE INSTRUÇÕES [NVT-40-8P-B]</v>
          </cell>
          <cell r="C18849" t="str">
            <v>ROH</v>
          </cell>
          <cell r="D18849" t="str">
            <v>UN</v>
          </cell>
        </row>
        <row r="18850">
          <cell r="A18850" t="str">
            <v>0805-108</v>
          </cell>
          <cell r="B18850" t="str">
            <v>GUIA DE SEGURANÇA PUXADOR [AFON]</v>
          </cell>
          <cell r="C18850" t="str">
            <v>ROH</v>
          </cell>
          <cell r="D18850" t="str">
            <v>UN</v>
          </cell>
        </row>
        <row r="18851">
          <cell r="A18851" t="str">
            <v>0805-109</v>
          </cell>
          <cell r="B18851" t="str">
            <v>MANUAL DE INSTRUÇÃO [FRN-42]</v>
          </cell>
          <cell r="C18851" t="str">
            <v>ROH</v>
          </cell>
          <cell r="D18851" t="str">
            <v>UN</v>
          </cell>
        </row>
        <row r="18852">
          <cell r="A18852" t="str">
            <v>0805-11</v>
          </cell>
          <cell r="B18852" t="str">
            <v>LIVRO DE RECEITAS [AFPS]</v>
          </cell>
          <cell r="C18852" t="str">
            <v>ROH</v>
          </cell>
          <cell r="D18852" t="str">
            <v>UN</v>
          </cell>
        </row>
        <row r="18853">
          <cell r="A18853" t="str">
            <v>0805-110</v>
          </cell>
          <cell r="B18853" t="str">
            <v>MANUAL DE INSTRUÇÃO [FRN-52]</v>
          </cell>
          <cell r="C18853" t="str">
            <v>ROH</v>
          </cell>
          <cell r="D18853" t="str">
            <v>UN</v>
          </cell>
        </row>
        <row r="18854">
          <cell r="A18854" t="str">
            <v>0805-111</v>
          </cell>
          <cell r="B18854" t="str">
            <v>MANUAL DE INSTRUÇÃO [AFON-12L-BIN]</v>
          </cell>
          <cell r="C18854" t="str">
            <v>ROH</v>
          </cell>
          <cell r="D18854" t="str">
            <v>UN</v>
          </cell>
        </row>
        <row r="18855">
          <cell r="A18855" t="str">
            <v>0805-112</v>
          </cell>
          <cell r="B18855" t="str">
            <v>MANUAL DE INSTRUÇÃO LIQUID [L-550] SAN</v>
          </cell>
          <cell r="C18855" t="str">
            <v>ROH</v>
          </cell>
          <cell r="D18855" t="str">
            <v>UN</v>
          </cell>
        </row>
        <row r="18856">
          <cell r="A18856" t="str">
            <v>0805-113</v>
          </cell>
          <cell r="B18856" t="str">
            <v>MANUAL DE INSTRUÇÃO [B-04 NP] NEXINA</v>
          </cell>
          <cell r="C18856" t="str">
            <v>ROH</v>
          </cell>
          <cell r="D18856" t="str">
            <v>UN</v>
          </cell>
        </row>
        <row r="18857">
          <cell r="A18857" t="str">
            <v>0805-114</v>
          </cell>
          <cell r="B18857" t="str">
            <v>MANUAL DE INSTRUÇÃO [L-28] NEXINA</v>
          </cell>
          <cell r="C18857" t="str">
            <v>ROH</v>
          </cell>
          <cell r="D18857" t="str">
            <v>UN</v>
          </cell>
        </row>
        <row r="18858">
          <cell r="A18858" t="str">
            <v>0805-115</v>
          </cell>
          <cell r="B18858" t="str">
            <v>MANUAL DE INSTRUÇÃO [L-1000 BI] NEXINA</v>
          </cell>
          <cell r="C18858" t="str">
            <v>ROH</v>
          </cell>
          <cell r="D18858" t="str">
            <v>UN</v>
          </cell>
        </row>
        <row r="18859">
          <cell r="A18859" t="str">
            <v>0805-116</v>
          </cell>
          <cell r="B18859" t="str">
            <v>MANUAL DE INSTRUÇÕES [L-93-BG]</v>
          </cell>
          <cell r="C18859" t="str">
            <v>ROH</v>
          </cell>
          <cell r="D18859" t="str">
            <v>UN</v>
          </cell>
        </row>
        <row r="18860">
          <cell r="A18860" t="str">
            <v>0805-117</v>
          </cell>
          <cell r="B18860" t="str">
            <v>MANUAL DE INSTRUÇÃO [AFD] UNIFICADO</v>
          </cell>
          <cell r="C18860" t="str">
            <v>ROH</v>
          </cell>
          <cell r="D18860" t="str">
            <v>UN</v>
          </cell>
        </row>
        <row r="18861">
          <cell r="A18861" t="str">
            <v>0805-118</v>
          </cell>
          <cell r="B18861" t="str">
            <v>LIVRO DE RECEITAS [AF-01-MX]</v>
          </cell>
          <cell r="C18861" t="str">
            <v>ROH</v>
          </cell>
          <cell r="D18861" t="str">
            <v>UN</v>
          </cell>
        </row>
        <row r="18862">
          <cell r="A18862" t="str">
            <v>0805-119</v>
          </cell>
          <cell r="B18862" t="str">
            <v>MANUAL DE INSTRUÇÃO CLIMATIZADOR[CL-45L]</v>
          </cell>
          <cell r="C18862" t="str">
            <v>ROH</v>
          </cell>
          <cell r="D18862" t="str">
            <v>UN</v>
          </cell>
        </row>
        <row r="18863">
          <cell r="A18863" t="str">
            <v>0805-12</v>
          </cell>
          <cell r="B18863" t="str">
            <v>LIVRO DE RECEITAS [AFN-40 TOPO]</v>
          </cell>
          <cell r="C18863" t="str">
            <v>ROH</v>
          </cell>
          <cell r="D18863" t="str">
            <v>UN</v>
          </cell>
        </row>
        <row r="18864">
          <cell r="A18864" t="str">
            <v>0805-120</v>
          </cell>
          <cell r="B18864" t="str">
            <v>MANUAL DE INSTRUÇÃO [FRN-52/60L]</v>
          </cell>
          <cell r="C18864" t="str">
            <v>ROH</v>
          </cell>
          <cell r="D18864" t="str">
            <v>UN</v>
          </cell>
        </row>
        <row r="18865">
          <cell r="A18865" t="str">
            <v>0805-121</v>
          </cell>
          <cell r="B18865" t="str">
            <v>MANUAL DE INSTRUÇÃO [FRN]</v>
          </cell>
          <cell r="C18865" t="str">
            <v>ROH</v>
          </cell>
          <cell r="D18865" t="str">
            <v>UN</v>
          </cell>
        </row>
        <row r="18866">
          <cell r="A18866" t="str">
            <v>0805-122</v>
          </cell>
          <cell r="B18866" t="str">
            <v>LIVRO DE RECEITAS [AFON-12L-AB]</v>
          </cell>
          <cell r="C18866" t="str">
            <v>ROH</v>
          </cell>
          <cell r="D18866" t="str">
            <v>UN</v>
          </cell>
        </row>
        <row r="18867">
          <cell r="A18867" t="str">
            <v>0805-123</v>
          </cell>
          <cell r="B18867" t="str">
            <v>MANUAL DE INSTRUÇOES [AFN-40-TBS]</v>
          </cell>
          <cell r="C18867" t="str">
            <v>ROH</v>
          </cell>
          <cell r="D18867" t="str">
            <v>UN</v>
          </cell>
        </row>
        <row r="18868">
          <cell r="A18868" t="str">
            <v>0805-124</v>
          </cell>
          <cell r="B18868" t="str">
            <v>GUIA RÁPIDO [AFD-40/60/80]</v>
          </cell>
          <cell r="C18868" t="str">
            <v>ROH</v>
          </cell>
          <cell r="D18868" t="str">
            <v>UN</v>
          </cell>
        </row>
        <row r="18869">
          <cell r="A18869" t="str">
            <v>0805-125</v>
          </cell>
          <cell r="B18869" t="str">
            <v>GUIA RÁPIDO [AFD-60]</v>
          </cell>
          <cell r="C18869" t="str">
            <v>ROH</v>
          </cell>
          <cell r="D18869" t="str">
            <v>UN</v>
          </cell>
        </row>
        <row r="18870">
          <cell r="A18870" t="str">
            <v>0805-126</v>
          </cell>
          <cell r="B18870" t="str">
            <v>MANUAL DE INSTRUÇÃO [L-1400-LT]</v>
          </cell>
          <cell r="C18870" t="str">
            <v>ROH</v>
          </cell>
          <cell r="D18870" t="str">
            <v>UN</v>
          </cell>
        </row>
        <row r="18871">
          <cell r="A18871" t="str">
            <v>0805-127</v>
          </cell>
          <cell r="B18871" t="str">
            <v>MANUAL DE INSTRUÇÃO [AFON-13-IMT]</v>
          </cell>
          <cell r="C18871" t="str">
            <v>ROH</v>
          </cell>
          <cell r="D18871" t="str">
            <v>UN</v>
          </cell>
        </row>
        <row r="18872">
          <cell r="A18872" t="str">
            <v>0805-128</v>
          </cell>
          <cell r="B18872" t="str">
            <v>LIVRO DE RECEITAS [AFN-60] ESPANHOL</v>
          </cell>
          <cell r="C18872" t="str">
            <v>ROH</v>
          </cell>
          <cell r="D18872" t="str">
            <v>UN</v>
          </cell>
        </row>
        <row r="18873">
          <cell r="A18873" t="str">
            <v>0805-129</v>
          </cell>
          <cell r="B18873" t="str">
            <v>MANUAL DE INSTRUÇÃO [MPN-02-BE]</v>
          </cell>
          <cell r="C18873" t="str">
            <v>ROH</v>
          </cell>
          <cell r="D18873" t="str">
            <v>UN</v>
          </cell>
        </row>
        <row r="18874">
          <cell r="A18874" t="str">
            <v>0805-13</v>
          </cell>
          <cell r="B18874" t="str">
            <v>LIVRO DE RECEITAS [AFN] ESPANHOL</v>
          </cell>
          <cell r="C18874" t="str">
            <v>ROH</v>
          </cell>
          <cell r="D18874" t="str">
            <v>UN</v>
          </cell>
        </row>
        <row r="18875">
          <cell r="A18875" t="str">
            <v>0805-130</v>
          </cell>
          <cell r="B18875" t="str">
            <v>MANUAL DE INSTRUÇÕES [NVT-40-BL]</v>
          </cell>
          <cell r="C18875" t="str">
            <v>ROH</v>
          </cell>
          <cell r="D18875" t="str">
            <v>UN</v>
          </cell>
        </row>
        <row r="18876">
          <cell r="A18876" t="str">
            <v>0805-131</v>
          </cell>
          <cell r="B18876" t="str">
            <v>MANUAL DE INSTRUÇÃO [AFON-12L-GI]</v>
          </cell>
          <cell r="C18876" t="str">
            <v>ROH</v>
          </cell>
          <cell r="D18876" t="str">
            <v>UN</v>
          </cell>
        </row>
        <row r="18877">
          <cell r="A18877" t="str">
            <v>0805-132</v>
          </cell>
          <cell r="B18877" t="str">
            <v>MANUAL DE INSTRUÇÃO [AFON-12L-BG]</v>
          </cell>
          <cell r="C18877" t="str">
            <v>ROH</v>
          </cell>
          <cell r="D18877" t="str">
            <v>UN</v>
          </cell>
        </row>
        <row r="18878">
          <cell r="A18878" t="str">
            <v>0805-133</v>
          </cell>
          <cell r="B18878" t="str">
            <v>GUIA RÁPIDO [AFD-40]</v>
          </cell>
          <cell r="C18878" t="str">
            <v>ROH</v>
          </cell>
          <cell r="D18878" t="str">
            <v>UN</v>
          </cell>
        </row>
        <row r="18879">
          <cell r="A18879" t="str">
            <v>0805-134</v>
          </cell>
          <cell r="B18879" t="str">
            <v>MANUAL DE INSTRUÇÃO [AFON-12L-FBN]</v>
          </cell>
          <cell r="C18879" t="str">
            <v>ROH</v>
          </cell>
          <cell r="D18879" t="str">
            <v>UN</v>
          </cell>
        </row>
        <row r="18880">
          <cell r="A18880" t="str">
            <v>0805-135</v>
          </cell>
          <cell r="B18880" t="str">
            <v>MANUAL DE INSTRUÇÃO [AFON-12L-FG]</v>
          </cell>
          <cell r="C18880" t="str">
            <v>ROH</v>
          </cell>
          <cell r="D18880" t="str">
            <v>UN</v>
          </cell>
        </row>
        <row r="18881">
          <cell r="A18881" t="str">
            <v>0805-136</v>
          </cell>
          <cell r="B18881" t="str">
            <v>MANUAL DE INSTRUÇÃO COOKTOP [CTG-05]</v>
          </cell>
          <cell r="C18881" t="str">
            <v>ROH</v>
          </cell>
          <cell r="D18881" t="str">
            <v>UN</v>
          </cell>
        </row>
        <row r="18882">
          <cell r="A18882" t="str">
            <v>0805-137</v>
          </cell>
          <cell r="B18882" t="str">
            <v>MANUAL DE INSTRUÇÃO [MPN-01-WE]</v>
          </cell>
          <cell r="C18882" t="str">
            <v>ROH</v>
          </cell>
          <cell r="D18882" t="str">
            <v>UN</v>
          </cell>
        </row>
        <row r="18883">
          <cell r="A18883" t="str">
            <v>0805-138</v>
          </cell>
          <cell r="B18883" t="str">
            <v>MANUAL DE INSTRUÇÃO [MPN-02-WE]</v>
          </cell>
          <cell r="C18883" t="str">
            <v>ROH</v>
          </cell>
          <cell r="D18883" t="str">
            <v>UN</v>
          </cell>
        </row>
        <row r="18884">
          <cell r="A18884" t="str">
            <v>0805-139</v>
          </cell>
          <cell r="B18884" t="str">
            <v>MANUAL DE INSTRUÇÃO [L-1400-GWI]</v>
          </cell>
          <cell r="C18884" t="str">
            <v>ROH</v>
          </cell>
          <cell r="D18884" t="str">
            <v>UN</v>
          </cell>
        </row>
        <row r="18885">
          <cell r="A18885" t="str">
            <v>0805-14</v>
          </cell>
          <cell r="B18885" t="str">
            <v>MANUAL DE INSTRUÇÃO FRITAD[AFN-40-BI]ESP</v>
          </cell>
          <cell r="C18885" t="str">
            <v>ROH</v>
          </cell>
          <cell r="D18885" t="str">
            <v>UN</v>
          </cell>
        </row>
        <row r="18886">
          <cell r="A18886" t="str">
            <v>0805-140</v>
          </cell>
          <cell r="B18886" t="str">
            <v>MANUAL DE INSTRUÇÃO [B-23-WI]</v>
          </cell>
          <cell r="C18886" t="str">
            <v>ROH</v>
          </cell>
          <cell r="D18886" t="str">
            <v>UN</v>
          </cell>
        </row>
        <row r="18887">
          <cell r="A18887" t="str">
            <v>0805-141</v>
          </cell>
          <cell r="B18887" t="str">
            <v>MANUAL DE INSTRUÇÃO [L-1100-WI]</v>
          </cell>
          <cell r="C18887" t="str">
            <v>ROH</v>
          </cell>
          <cell r="D18887" t="str">
            <v>UN</v>
          </cell>
        </row>
        <row r="18888">
          <cell r="A18888" t="str">
            <v>0805-142</v>
          </cell>
          <cell r="B18888" t="str">
            <v>MANUAL DE INSTRUÇÕES [FRN-42L]</v>
          </cell>
          <cell r="C18888" t="str">
            <v>ROH</v>
          </cell>
          <cell r="D18888" t="str">
            <v>UN</v>
          </cell>
        </row>
        <row r="18889">
          <cell r="A18889" t="str">
            <v>0805-143</v>
          </cell>
          <cell r="B18889" t="str">
            <v>MANUAL DE INSTRUÇÕES [L-950-BG]</v>
          </cell>
          <cell r="C18889" t="str">
            <v>ROH</v>
          </cell>
          <cell r="D18889" t="str">
            <v>UN</v>
          </cell>
        </row>
        <row r="18890">
          <cell r="A18890" t="str">
            <v>0805-148</v>
          </cell>
          <cell r="B18890" t="str">
            <v>MANUAL DE INSTRUÇÕES [FRN-48L]</v>
          </cell>
          <cell r="C18890" t="str">
            <v>ROH</v>
          </cell>
          <cell r="D18890" t="str">
            <v>UN</v>
          </cell>
        </row>
        <row r="18891">
          <cell r="A18891" t="str">
            <v>0805-15</v>
          </cell>
          <cell r="B18891" t="str">
            <v>MANUAL DE INSTRUÇÃO LIQUID [L-MX-01]</v>
          </cell>
          <cell r="C18891" t="str">
            <v>ROH</v>
          </cell>
          <cell r="D18891" t="str">
            <v>UN</v>
          </cell>
        </row>
        <row r="18892">
          <cell r="A18892" t="str">
            <v>0805-152</v>
          </cell>
          <cell r="B18892" t="str">
            <v>MANUAL DE INSTRUÇÕES [FRN-52L]</v>
          </cell>
          <cell r="C18892" t="str">
            <v>ROH</v>
          </cell>
          <cell r="D18892" t="str">
            <v>UN</v>
          </cell>
        </row>
        <row r="18893">
          <cell r="A18893" t="str">
            <v>0805-16</v>
          </cell>
          <cell r="B18893" t="str">
            <v>MANUAL DE INSTRUÇÃO CAFETEIRA [C-MX-01]</v>
          </cell>
          <cell r="C18893" t="str">
            <v>ROH</v>
          </cell>
          <cell r="D18893" t="str">
            <v>UN</v>
          </cell>
        </row>
        <row r="18894">
          <cell r="A18894" t="str">
            <v>0805-160</v>
          </cell>
          <cell r="B18894" t="str">
            <v>MANUAL DE INSTRUÇÃO [FRN-60L]</v>
          </cell>
          <cell r="C18894" t="str">
            <v>ROH</v>
          </cell>
          <cell r="D18894" t="str">
            <v>UN</v>
          </cell>
        </row>
        <row r="18895">
          <cell r="A18895" t="str">
            <v>0805-17</v>
          </cell>
          <cell r="B18895" t="str">
            <v>MANUAL DE INSTRUÇÃO BATEDEIRA [B-MX-01]</v>
          </cell>
          <cell r="C18895" t="str">
            <v>ROH</v>
          </cell>
          <cell r="D18895" t="str">
            <v>UN</v>
          </cell>
        </row>
        <row r="18896">
          <cell r="A18896" t="str">
            <v>0805-18</v>
          </cell>
          <cell r="B18896" t="str">
            <v>MANUAL DE INSTRUÇÃO BATEDEIRA [BP-MX-01]</v>
          </cell>
          <cell r="C18896" t="str">
            <v>ROH</v>
          </cell>
          <cell r="D18896" t="str">
            <v>UN</v>
          </cell>
        </row>
        <row r="18897">
          <cell r="A18897" t="str">
            <v>0805-19</v>
          </cell>
          <cell r="B18897" t="str">
            <v>MANUAL DE INSTRUÇÃO BATEDEIRA [BSP-01]</v>
          </cell>
          <cell r="C18897" t="str">
            <v>ROH</v>
          </cell>
          <cell r="D18897" t="str">
            <v>UN</v>
          </cell>
        </row>
        <row r="18898">
          <cell r="A18898" t="str">
            <v>0805-20</v>
          </cell>
          <cell r="B18898" t="str">
            <v>MANUAL DE INSTRUÇÃO BATEDEIRA [BPA-01]</v>
          </cell>
          <cell r="C18898" t="str">
            <v>ROH</v>
          </cell>
          <cell r="D18898" t="str">
            <v>UN</v>
          </cell>
        </row>
        <row r="18899">
          <cell r="A18899" t="str">
            <v>0805-21</v>
          </cell>
          <cell r="B18899" t="str">
            <v>MANUAL DE INSTRUÇÃO ESPREMEDOR [ESP-01]</v>
          </cell>
          <cell r="C18899" t="str">
            <v>ROH</v>
          </cell>
          <cell r="D18899" t="str">
            <v>UN</v>
          </cell>
        </row>
        <row r="18900">
          <cell r="A18900" t="str">
            <v>0805-22</v>
          </cell>
          <cell r="B18900" t="str">
            <v>MANUAL DE INSTRUÇÃO ESPREMEDOR [EPA-01]</v>
          </cell>
          <cell r="C18900" t="str">
            <v>ROH</v>
          </cell>
          <cell r="D18900" t="str">
            <v>UN</v>
          </cell>
        </row>
        <row r="18901">
          <cell r="A18901" t="str">
            <v>0805-23</v>
          </cell>
          <cell r="B18901" t="str">
            <v>MANUAL DE INSTRUÇÃO LIQUID [LSP-01]</v>
          </cell>
          <cell r="C18901" t="str">
            <v>ROH</v>
          </cell>
          <cell r="D18901" t="str">
            <v>UN</v>
          </cell>
        </row>
        <row r="18902">
          <cell r="A18902" t="str">
            <v>0805-24</v>
          </cell>
          <cell r="B18902" t="str">
            <v>MANUAL DE INSTRUÇÃO LIQUID [LPA-01]</v>
          </cell>
          <cell r="C18902" t="str">
            <v>ROH</v>
          </cell>
          <cell r="D18902" t="str">
            <v>UN</v>
          </cell>
        </row>
        <row r="18903">
          <cell r="A18903" t="str">
            <v>0805-25</v>
          </cell>
          <cell r="B18903" t="str">
            <v>MANUAL DE INSTRUÇÃO FRITAD [AFN-40-LE]</v>
          </cell>
          <cell r="C18903" t="str">
            <v>ROH</v>
          </cell>
          <cell r="D18903" t="str">
            <v>UN</v>
          </cell>
        </row>
        <row r="18904">
          <cell r="A18904" t="str">
            <v>0805-26</v>
          </cell>
          <cell r="B18904" t="str">
            <v>MANUAL DE INSTRUÇÃO FRITAD[AFN-50-RI-PL]</v>
          </cell>
          <cell r="C18904" t="str">
            <v>ROH</v>
          </cell>
          <cell r="D18904" t="str">
            <v>UN</v>
          </cell>
        </row>
        <row r="18905">
          <cell r="A18905" t="str">
            <v>0805-27</v>
          </cell>
          <cell r="B18905" t="str">
            <v>CERTIFICADO DE GARANTIA [AFN-40] MAYCAR</v>
          </cell>
          <cell r="C18905" t="str">
            <v>ROH</v>
          </cell>
          <cell r="D18905" t="str">
            <v>UN</v>
          </cell>
        </row>
        <row r="18906">
          <cell r="A18906" t="str">
            <v>0805-28</v>
          </cell>
          <cell r="B18906" t="str">
            <v>FOLHETO DICAS [AFN] ESPANHOL</v>
          </cell>
          <cell r="C18906" t="str">
            <v>ROH</v>
          </cell>
          <cell r="D18906" t="str">
            <v>UN</v>
          </cell>
        </row>
        <row r="18907">
          <cell r="A18907" t="str">
            <v>0805-29</v>
          </cell>
          <cell r="B18907" t="str">
            <v>MANUAL DE INSTRUÇÃO [VT-30-NB]</v>
          </cell>
          <cell r="C18907" t="str">
            <v>ROH</v>
          </cell>
          <cell r="D18907" t="str">
            <v>UN</v>
          </cell>
        </row>
        <row r="18908">
          <cell r="A18908" t="str">
            <v>0805-30</v>
          </cell>
          <cell r="B18908" t="str">
            <v>MANUAL DE INSTRUÇÃO [VT-40-NB]</v>
          </cell>
          <cell r="C18908" t="str">
            <v>ROH</v>
          </cell>
          <cell r="D18908" t="str">
            <v>UN</v>
          </cell>
        </row>
        <row r="18909">
          <cell r="A18909" t="str">
            <v>0805-31</v>
          </cell>
          <cell r="B18909" t="str">
            <v>MANUAL DE INSTRUÇÕES [SCN-32/50]</v>
          </cell>
          <cell r="C18909" t="str">
            <v>ROH</v>
          </cell>
          <cell r="D18909" t="str">
            <v>UN</v>
          </cell>
        </row>
        <row r="18910">
          <cell r="A18910" t="str">
            <v>0805-32</v>
          </cell>
          <cell r="B18910" t="str">
            <v>MANUAL DE INSTRUÇÃO[AFN-40-BI]LA ANONIMA</v>
          </cell>
          <cell r="C18910" t="str">
            <v>ROH</v>
          </cell>
          <cell r="D18910" t="str">
            <v>UN</v>
          </cell>
        </row>
        <row r="18911">
          <cell r="A18911" t="str">
            <v>0805-33</v>
          </cell>
          <cell r="B18911" t="str">
            <v>MANUAL DE INSTRUÇÃO FRITADEIRA [AFN-80]</v>
          </cell>
          <cell r="C18911" t="str">
            <v>ROH</v>
          </cell>
          <cell r="D18911" t="str">
            <v>UN</v>
          </cell>
        </row>
        <row r="18912">
          <cell r="A18912" t="str">
            <v>0805-34</v>
          </cell>
          <cell r="B18912" t="str">
            <v>MAN INST BATED [B-29-NP] LATAM DISTECNA</v>
          </cell>
          <cell r="C18912" t="str">
            <v>ROH</v>
          </cell>
          <cell r="D18912" t="str">
            <v>UN</v>
          </cell>
        </row>
        <row r="18913">
          <cell r="A18913" t="str">
            <v>0805-35</v>
          </cell>
          <cell r="B18913" t="str">
            <v>MAN INST BATED [BP-03-W] LATAM DISTECNA</v>
          </cell>
          <cell r="C18913" t="str">
            <v>ROH</v>
          </cell>
          <cell r="D18913" t="str">
            <v>UN</v>
          </cell>
        </row>
        <row r="18914">
          <cell r="A18914" t="str">
            <v>0805-36</v>
          </cell>
          <cell r="B18914" t="str">
            <v>MAN INST SECADOR [SCN-01] LATAM DISTECNA</v>
          </cell>
          <cell r="C18914" t="str">
            <v>ROH</v>
          </cell>
          <cell r="D18914" t="str">
            <v>UN</v>
          </cell>
        </row>
        <row r="18915">
          <cell r="A18915" t="str">
            <v>0805-37</v>
          </cell>
          <cell r="B18915" t="str">
            <v>FOLHETO DO CESTO [AFN-80]</v>
          </cell>
          <cell r="C18915" t="str">
            <v>ROH</v>
          </cell>
          <cell r="D18915" t="str">
            <v>UN</v>
          </cell>
        </row>
        <row r="18916">
          <cell r="A18916" t="str">
            <v>0805-38</v>
          </cell>
          <cell r="B18916" t="str">
            <v>LIVRO DE RECEITAS [AFN-80]</v>
          </cell>
          <cell r="C18916" t="str">
            <v>ROH</v>
          </cell>
          <cell r="D18916" t="str">
            <v>UN</v>
          </cell>
        </row>
        <row r="18917">
          <cell r="A18917" t="str">
            <v>0805-39</v>
          </cell>
          <cell r="B18917" t="str">
            <v>MANUAL DE INST FRITADEIRA [AFPS-01-DI]</v>
          </cell>
          <cell r="C18917" t="str">
            <v>ROH</v>
          </cell>
          <cell r="D18917" t="str">
            <v>UN</v>
          </cell>
        </row>
        <row r="18918">
          <cell r="A18918" t="str">
            <v>0805-40</v>
          </cell>
          <cell r="B18918" t="str">
            <v>MANUAL DE INSTRUÇÃO  [NVP-PRO-50]</v>
          </cell>
          <cell r="C18918" t="str">
            <v>ROH</v>
          </cell>
          <cell r="D18918" t="str">
            <v>UN</v>
          </cell>
        </row>
        <row r="18919">
          <cell r="A18919" t="str">
            <v>0805-41</v>
          </cell>
          <cell r="B18919" t="str">
            <v>MANUAL DE INST AIR FRYER [AFN-80E-01]</v>
          </cell>
          <cell r="C18919" t="str">
            <v>ROH</v>
          </cell>
          <cell r="D18919" t="str">
            <v>UN</v>
          </cell>
        </row>
        <row r="18920">
          <cell r="A18920" t="str">
            <v>0805-42</v>
          </cell>
          <cell r="B18920" t="str">
            <v>MANUAL DE INST [VPS-30-B]GUAT(CEMACO)ESP</v>
          </cell>
          <cell r="C18920" t="str">
            <v>ROH</v>
          </cell>
          <cell r="D18920" t="str">
            <v>UN</v>
          </cell>
        </row>
        <row r="18921">
          <cell r="A18921" t="str">
            <v>0805-43</v>
          </cell>
          <cell r="B18921" t="str">
            <v>MANUAL DE INST[VPS-40-B]GUATE(CEMACO)ESP</v>
          </cell>
          <cell r="C18921" t="str">
            <v>ROH</v>
          </cell>
          <cell r="D18921" t="str">
            <v>UN</v>
          </cell>
        </row>
        <row r="18922">
          <cell r="A18922" t="str">
            <v>0805-44</v>
          </cell>
          <cell r="B18922" t="str">
            <v>MANUAL DE INST[VT-40C-NB]GUAT(CEMACO)ESP</v>
          </cell>
          <cell r="C18922" t="str">
            <v>ROH</v>
          </cell>
          <cell r="D18922" t="str">
            <v>UN</v>
          </cell>
        </row>
        <row r="18923">
          <cell r="A18923" t="str">
            <v>0805-45</v>
          </cell>
          <cell r="B18923" t="str">
            <v>MANUAL DE INST [AFN-50-RI]GUATE (CEMACO)</v>
          </cell>
          <cell r="C18923" t="str">
            <v>ROH</v>
          </cell>
          <cell r="D18923" t="str">
            <v>UN</v>
          </cell>
        </row>
        <row r="18924">
          <cell r="A18924" t="str">
            <v>0805-46</v>
          </cell>
          <cell r="B18924" t="str">
            <v>MANUAL DE INST [VPS-30-B]GUAT(CEMACO)ING</v>
          </cell>
          <cell r="C18924" t="str">
            <v>ROH</v>
          </cell>
          <cell r="D18924" t="str">
            <v>UN</v>
          </cell>
        </row>
        <row r="18925">
          <cell r="A18925" t="str">
            <v>0805-47</v>
          </cell>
          <cell r="B18925" t="str">
            <v>MANUAL DE INST[VPS-40-B]GUATE(CEMACO)ING</v>
          </cell>
          <cell r="C18925" t="str">
            <v>ROH</v>
          </cell>
          <cell r="D18925" t="str">
            <v>UN</v>
          </cell>
        </row>
        <row r="18926">
          <cell r="A18926" t="str">
            <v>0805-48</v>
          </cell>
          <cell r="B18926" t="str">
            <v>MANUAL DE INST[VT-40C-NB]GUAT(CEMACO)ING</v>
          </cell>
          <cell r="C18926" t="str">
            <v>ROH</v>
          </cell>
          <cell r="D18926" t="str">
            <v>UN</v>
          </cell>
        </row>
        <row r="18927">
          <cell r="A18927" t="str">
            <v>0805-49</v>
          </cell>
          <cell r="B18927" t="str">
            <v>LIVRO DE RECEITAS [AFN-80E] INGLÊS</v>
          </cell>
          <cell r="C18927" t="str">
            <v>ROH</v>
          </cell>
          <cell r="D18927" t="str">
            <v>UN</v>
          </cell>
        </row>
        <row r="18928">
          <cell r="A18928" t="str">
            <v>0805-50</v>
          </cell>
          <cell r="B18928" t="str">
            <v>LIVRO DE RECEITAS [AFN-60]</v>
          </cell>
          <cell r="C18928" t="str">
            <v>ROH</v>
          </cell>
          <cell r="D18928" t="str">
            <v>UN</v>
          </cell>
        </row>
        <row r="18929">
          <cell r="A18929" t="str">
            <v>0805-51</v>
          </cell>
          <cell r="B18929" t="str">
            <v>FOLHETO DO CESTO [AFN-60]</v>
          </cell>
          <cell r="C18929" t="str">
            <v>ROH</v>
          </cell>
          <cell r="D18929" t="str">
            <v>UN</v>
          </cell>
        </row>
        <row r="18930">
          <cell r="A18930" t="str">
            <v>0805-52</v>
          </cell>
          <cell r="B18930" t="str">
            <v>MANUAL DE INSTRUÇÃO FRITADEIRA [AFN-60]</v>
          </cell>
          <cell r="C18930" t="str">
            <v>ROH</v>
          </cell>
          <cell r="D18930" t="str">
            <v>UN</v>
          </cell>
        </row>
        <row r="18931">
          <cell r="A18931" t="str">
            <v>0805-54</v>
          </cell>
          <cell r="B18931" t="str">
            <v>FOLHETO DICAS [AFN] INGLÊS</v>
          </cell>
          <cell r="C18931" t="str">
            <v>ROH</v>
          </cell>
          <cell r="D18931" t="str">
            <v>UN</v>
          </cell>
        </row>
        <row r="18932">
          <cell r="A18932" t="str">
            <v>0805-55</v>
          </cell>
          <cell r="B18932" t="str">
            <v>MANUAL INST [L-1200-RI] LATAM DISTECNA</v>
          </cell>
          <cell r="C18932" t="str">
            <v>ROH</v>
          </cell>
          <cell r="D18932" t="str">
            <v>UN</v>
          </cell>
        </row>
        <row r="18933">
          <cell r="A18933" t="str">
            <v>0805-56</v>
          </cell>
          <cell r="B18933" t="str">
            <v>MANUAL INST [NL-26] LATAM DISTECNA</v>
          </cell>
          <cell r="C18933" t="str">
            <v>ROH</v>
          </cell>
          <cell r="D18933" t="str">
            <v>UN</v>
          </cell>
        </row>
        <row r="18934">
          <cell r="A18934" t="str">
            <v>0805-57</v>
          </cell>
          <cell r="B18934" t="str">
            <v>MANUAL INST [B-36] LATAM DISTECNA</v>
          </cell>
          <cell r="C18934" t="str">
            <v>ROH</v>
          </cell>
          <cell r="D18934" t="str">
            <v>UN</v>
          </cell>
        </row>
        <row r="18935">
          <cell r="A18935" t="str">
            <v>0805-58</v>
          </cell>
          <cell r="B18935" t="str">
            <v>FOLHETO DO CESTO [AFN-40]</v>
          </cell>
          <cell r="C18935" t="str">
            <v>ROH</v>
          </cell>
          <cell r="D18935" t="str">
            <v>UN</v>
          </cell>
        </row>
        <row r="18936">
          <cell r="A18936" t="str">
            <v>0805-59</v>
          </cell>
          <cell r="B18936" t="str">
            <v>FOLHETO DO CESTO [AFN-50]</v>
          </cell>
          <cell r="C18936" t="str">
            <v>ROH</v>
          </cell>
          <cell r="D18936" t="str">
            <v>UN</v>
          </cell>
        </row>
        <row r="18937">
          <cell r="A18937" t="str">
            <v>0805-60</v>
          </cell>
          <cell r="B18937" t="str">
            <v>MANUAL DE INSTRUÇÃO [AFN-40-BI-PL]</v>
          </cell>
          <cell r="C18937" t="str">
            <v>ROH</v>
          </cell>
          <cell r="D18937" t="str">
            <v>UN</v>
          </cell>
        </row>
        <row r="18938">
          <cell r="A18938" t="str">
            <v>0805-61</v>
          </cell>
          <cell r="B18938" t="str">
            <v>MANUAL DE INSTRUÇÃO [AFN-50-BI-PL]</v>
          </cell>
          <cell r="C18938" t="str">
            <v>ROH</v>
          </cell>
          <cell r="D18938" t="str">
            <v>UN</v>
          </cell>
        </row>
        <row r="18939">
          <cell r="A18939" t="str">
            <v>0805-62</v>
          </cell>
          <cell r="B18939" t="str">
            <v>MANUAL DE INSTRUÇÃO [E-10-PL]</v>
          </cell>
          <cell r="C18939" t="str">
            <v>ROH</v>
          </cell>
          <cell r="D18939" t="str">
            <v>UN</v>
          </cell>
        </row>
        <row r="18940">
          <cell r="A18940" t="str">
            <v>0805-63</v>
          </cell>
          <cell r="B18940" t="str">
            <v>MANUAL DE INSTRUÇÃO [AFN-40-DI]</v>
          </cell>
          <cell r="C18940" t="str">
            <v>ROH</v>
          </cell>
          <cell r="D18940" t="str">
            <v>UN</v>
          </cell>
        </row>
        <row r="18941">
          <cell r="A18941" t="str">
            <v>0805-64</v>
          </cell>
          <cell r="B18941" t="str">
            <v>MANUAL DE INSTRUÇÃO [AFON-12L]</v>
          </cell>
          <cell r="C18941" t="str">
            <v>ROH</v>
          </cell>
          <cell r="D18941" t="str">
            <v>UN</v>
          </cell>
        </row>
        <row r="18942">
          <cell r="A18942" t="str">
            <v>0805-65</v>
          </cell>
          <cell r="B18942" t="str">
            <v>LIVRO DE RECEITAS [AFON-12L]</v>
          </cell>
          <cell r="C18942" t="str">
            <v>ROH</v>
          </cell>
          <cell r="D18942" t="str">
            <v>UN</v>
          </cell>
        </row>
        <row r="18943">
          <cell r="A18943" t="str">
            <v>0805-66</v>
          </cell>
          <cell r="B18943" t="str">
            <v>GUIA RÁPIDO [AFN-40-DI]</v>
          </cell>
          <cell r="C18943" t="str">
            <v>ROH</v>
          </cell>
          <cell r="D18943" t="str">
            <v>UN</v>
          </cell>
        </row>
        <row r="18944">
          <cell r="A18944" t="str">
            <v>0805-67</v>
          </cell>
          <cell r="B18944" t="str">
            <v>LIVRO DE RECEITAS [AFN-40-DI]</v>
          </cell>
          <cell r="C18944" t="str">
            <v>ROH</v>
          </cell>
          <cell r="D18944" t="str">
            <v>UN</v>
          </cell>
        </row>
        <row r="18945">
          <cell r="A18945" t="str">
            <v>0805-68</v>
          </cell>
          <cell r="B18945" t="str">
            <v>FOLHETO DO CESTO [AFN-40-VERMELHA]</v>
          </cell>
          <cell r="C18945" t="str">
            <v>ROH</v>
          </cell>
          <cell r="D18945" t="str">
            <v>UN</v>
          </cell>
        </row>
        <row r="18946">
          <cell r="A18946" t="str">
            <v>0805-69</v>
          </cell>
          <cell r="B18946" t="str">
            <v>MANUAL DE INSTRUÇÕES [SCN-04/05]</v>
          </cell>
          <cell r="C18946" t="str">
            <v>ROH</v>
          </cell>
          <cell r="D18946" t="str">
            <v>UN</v>
          </cell>
        </row>
        <row r="18947">
          <cell r="A18947" t="str">
            <v>0805-70</v>
          </cell>
          <cell r="B18947" t="str">
            <v>MANUAL DE INSTRUÇÕES [SCN-11]</v>
          </cell>
          <cell r="C18947" t="str">
            <v>ROH</v>
          </cell>
          <cell r="D18947" t="str">
            <v>UN</v>
          </cell>
        </row>
        <row r="18948">
          <cell r="A18948" t="str">
            <v>0805-71</v>
          </cell>
          <cell r="B18948" t="str">
            <v>MANUAL DE INSTRUÇÃO [L-97]</v>
          </cell>
          <cell r="C18948" t="str">
            <v>ROH</v>
          </cell>
          <cell r="D18948" t="str">
            <v>UN</v>
          </cell>
        </row>
        <row r="18949">
          <cell r="A18949" t="str">
            <v>0805-72</v>
          </cell>
          <cell r="B18949" t="str">
            <v>MANUAL DE INST[VTX-40-8P] GT(CEMACO)ESP</v>
          </cell>
          <cell r="C18949" t="str">
            <v>ROH</v>
          </cell>
          <cell r="D18949" t="str">
            <v>UN</v>
          </cell>
        </row>
        <row r="18950">
          <cell r="A18950" t="str">
            <v>0805-73</v>
          </cell>
          <cell r="B18950" t="str">
            <v>MANUAL DE INST[VTX-40-8P] GT(CEMACO)ING</v>
          </cell>
          <cell r="C18950" t="str">
            <v>ROH</v>
          </cell>
          <cell r="D18950" t="str">
            <v>UN</v>
          </cell>
        </row>
        <row r="18951">
          <cell r="A18951" t="str">
            <v>0805-74</v>
          </cell>
          <cell r="B18951" t="str">
            <v>MANUAL DE INST[NVP-PRO-50] GT(CEMACO)ESP</v>
          </cell>
          <cell r="C18951" t="str">
            <v>ROH</v>
          </cell>
          <cell r="D18951" t="str">
            <v>UN</v>
          </cell>
        </row>
        <row r="18952">
          <cell r="A18952" t="str">
            <v>0805-75</v>
          </cell>
          <cell r="B18952" t="str">
            <v>MANUAL DE INST[NVP-PRO-50] GT(CEMACO)ING</v>
          </cell>
          <cell r="C18952" t="str">
            <v>ROH</v>
          </cell>
          <cell r="D18952" t="str">
            <v>UN</v>
          </cell>
        </row>
        <row r="18953">
          <cell r="A18953" t="str">
            <v>0805-76</v>
          </cell>
          <cell r="B18953" t="str">
            <v>MANUAL DE INST [L-1400-GI] GUAT (CEMACO)</v>
          </cell>
          <cell r="C18953" t="str">
            <v>ROH</v>
          </cell>
          <cell r="D18953" t="str">
            <v>UN</v>
          </cell>
        </row>
        <row r="18954">
          <cell r="A18954" t="str">
            <v>0805-77</v>
          </cell>
          <cell r="B18954" t="str">
            <v>MANUAL DE INST [L-550-R]GUAT(CEMACO)ESP</v>
          </cell>
          <cell r="C18954" t="str">
            <v>ROH</v>
          </cell>
          <cell r="D18954" t="str">
            <v>UN</v>
          </cell>
        </row>
        <row r="18955">
          <cell r="A18955" t="str">
            <v>0805-78</v>
          </cell>
          <cell r="B18955" t="str">
            <v>MANUAL DE INST [L-900-FB]GUAT(CEMACO)ESP</v>
          </cell>
          <cell r="C18955" t="str">
            <v>ROH</v>
          </cell>
          <cell r="D18955" t="str">
            <v>UN</v>
          </cell>
        </row>
        <row r="18956">
          <cell r="A18956" t="str">
            <v>0805-79</v>
          </cell>
          <cell r="B18956" t="str">
            <v>MANUAL DE INST [FVN-01-BL]GT(CEMACO)ESP</v>
          </cell>
          <cell r="C18956" t="str">
            <v>ROH</v>
          </cell>
          <cell r="D18956" t="str">
            <v>UN</v>
          </cell>
        </row>
        <row r="18957">
          <cell r="A18957" t="str">
            <v>0805-80</v>
          </cell>
          <cell r="B18957" t="str">
            <v>MANUAL DE INST [SCN-05] GUAT (CEMACO)</v>
          </cell>
          <cell r="C18957" t="str">
            <v>ROH</v>
          </cell>
          <cell r="D18957" t="str">
            <v>UN</v>
          </cell>
        </row>
        <row r="18958">
          <cell r="A18958" t="str">
            <v>0805-81</v>
          </cell>
          <cell r="B18958" t="str">
            <v>MANUAL DE INST [L-550-R]GUAT(CEMACO)ING</v>
          </cell>
          <cell r="C18958" t="str">
            <v>ROH</v>
          </cell>
          <cell r="D18958" t="str">
            <v>UN</v>
          </cell>
        </row>
        <row r="18959">
          <cell r="A18959" t="str">
            <v>0805-82</v>
          </cell>
          <cell r="B18959" t="str">
            <v>MANUAL DE INST [L-900-FB]GUAT(CEMACO)ING</v>
          </cell>
          <cell r="C18959" t="str">
            <v>ROH</v>
          </cell>
          <cell r="D18959" t="str">
            <v>UN</v>
          </cell>
        </row>
        <row r="18960">
          <cell r="A18960" t="str">
            <v>0805-83</v>
          </cell>
          <cell r="B18960" t="str">
            <v>MANUAL DE INST [FVN-01-BL]GT (CEMACO)ING</v>
          </cell>
          <cell r="C18960" t="str">
            <v>ROH</v>
          </cell>
          <cell r="D18960" t="str">
            <v>UN</v>
          </cell>
        </row>
        <row r="18961">
          <cell r="A18961" t="str">
            <v>0805-84</v>
          </cell>
          <cell r="B18961" t="str">
            <v>MANUAL DE INSTRUÇÕES [L-99-P]</v>
          </cell>
          <cell r="C18961" t="str">
            <v>ROH</v>
          </cell>
          <cell r="D18961" t="str">
            <v>UN</v>
          </cell>
        </row>
        <row r="18962">
          <cell r="A18962" t="str">
            <v>0805-85</v>
          </cell>
          <cell r="B18962" t="str">
            <v>MANUAL DE INSTRUÇÕES [B-44-P]</v>
          </cell>
          <cell r="C18962" t="str">
            <v>ROH</v>
          </cell>
          <cell r="D18962" t="str">
            <v>UN</v>
          </cell>
        </row>
        <row r="18963">
          <cell r="A18963" t="str">
            <v>0805-86</v>
          </cell>
          <cell r="B18963" t="str">
            <v>MANUAL DE INSTRUÇÃO [AFON-12L-AB]</v>
          </cell>
          <cell r="C18963" t="str">
            <v>ROH</v>
          </cell>
          <cell r="D18963" t="str">
            <v>UN</v>
          </cell>
        </row>
        <row r="18964">
          <cell r="A18964" t="str">
            <v>0805-87</v>
          </cell>
          <cell r="B18964" t="str">
            <v>MANUAL DE INSTRUÇÃO [AFON-12L-FB]</v>
          </cell>
          <cell r="C18964" t="str">
            <v>ROH</v>
          </cell>
          <cell r="D18964" t="str">
            <v>UN</v>
          </cell>
        </row>
        <row r="18965">
          <cell r="A18965" t="str">
            <v>0805-88</v>
          </cell>
          <cell r="B18965" t="str">
            <v>MANUAL DE INSTRUÇÃO [AFON-12L-BI-BC]</v>
          </cell>
          <cell r="C18965" t="str">
            <v>ROH</v>
          </cell>
          <cell r="D18965" t="str">
            <v>UN</v>
          </cell>
        </row>
        <row r="18966">
          <cell r="A18966" t="str">
            <v>0805-89</v>
          </cell>
          <cell r="B18966" t="str">
            <v>MANUAL DE INSTRUÇÃO [AFN-NT-01]</v>
          </cell>
          <cell r="C18966" t="str">
            <v>ROH</v>
          </cell>
          <cell r="D18966" t="str">
            <v>UN</v>
          </cell>
        </row>
        <row r="18967">
          <cell r="A18967" t="str">
            <v>0805-90</v>
          </cell>
          <cell r="B18967" t="str">
            <v>MANUAL DE INSTRUÇÃO [L-98-B]</v>
          </cell>
          <cell r="C18967" t="str">
            <v>ROH</v>
          </cell>
          <cell r="D18967" t="str">
            <v>UN</v>
          </cell>
        </row>
        <row r="18968">
          <cell r="A18968" t="str">
            <v>0805-91</v>
          </cell>
          <cell r="B18968" t="str">
            <v>MANUAL INST [FSN-55-B] MAYCAR</v>
          </cell>
          <cell r="C18968" t="str">
            <v>ROH</v>
          </cell>
          <cell r="D18968" t="str">
            <v>UN</v>
          </cell>
        </row>
        <row r="18969">
          <cell r="A18969" t="str">
            <v>0805-92</v>
          </cell>
          <cell r="B18969" t="str">
            <v>MANUAL INST [FVN-01-BL] MAYCAR</v>
          </cell>
          <cell r="C18969" t="str">
            <v>ROH</v>
          </cell>
          <cell r="D18969" t="str">
            <v>UN</v>
          </cell>
        </row>
        <row r="18970">
          <cell r="A18970" t="str">
            <v>0805-93</v>
          </cell>
          <cell r="B18970" t="str">
            <v>MANUAL INST [BP-01P-B] MAYCAR</v>
          </cell>
          <cell r="C18970" t="str">
            <v>ROH</v>
          </cell>
          <cell r="D18970" t="str">
            <v>UN</v>
          </cell>
        </row>
        <row r="18971">
          <cell r="A18971" t="str">
            <v>0805-94</v>
          </cell>
          <cell r="B18971" t="str">
            <v>MANUAL INST [L-1400-GI] MAYCAR</v>
          </cell>
          <cell r="C18971" t="str">
            <v>ROH</v>
          </cell>
          <cell r="D18971" t="str">
            <v>UN</v>
          </cell>
        </row>
        <row r="18972">
          <cell r="A18972" t="str">
            <v>0805-95</v>
          </cell>
          <cell r="B18972" t="str">
            <v>MANUAL INST [E-23] MAYCAR</v>
          </cell>
          <cell r="C18972" t="str">
            <v>ROH</v>
          </cell>
          <cell r="D18972" t="str">
            <v>UN</v>
          </cell>
        </row>
        <row r="18973">
          <cell r="A18973" t="str">
            <v>0805-96</v>
          </cell>
          <cell r="B18973" t="str">
            <v>MANUAL INST [SN-01] MAYCAR</v>
          </cell>
          <cell r="C18973" t="str">
            <v>ROH</v>
          </cell>
          <cell r="D18973" t="str">
            <v>UN</v>
          </cell>
        </row>
        <row r="18974">
          <cell r="A18974" t="str">
            <v>0805-97</v>
          </cell>
          <cell r="B18974" t="str">
            <v>MANUAL INST [B-44-R] MAYCAR</v>
          </cell>
          <cell r="C18974" t="str">
            <v>ROH</v>
          </cell>
          <cell r="D18974" t="str">
            <v>UN</v>
          </cell>
        </row>
        <row r="18975">
          <cell r="A18975" t="str">
            <v>0805-98</v>
          </cell>
          <cell r="B18975" t="str">
            <v>MANUAL INST [L-550-B] MAYCAR</v>
          </cell>
          <cell r="C18975" t="str">
            <v>ROH</v>
          </cell>
          <cell r="D18975" t="str">
            <v>UN</v>
          </cell>
        </row>
        <row r="18976">
          <cell r="A18976" t="str">
            <v>0805-99</v>
          </cell>
          <cell r="B18976" t="str">
            <v>MANUAL INST [L-1000 BI] MAYCAR</v>
          </cell>
          <cell r="C18976" t="str">
            <v>ROH</v>
          </cell>
          <cell r="D18976" t="str">
            <v>UN</v>
          </cell>
        </row>
        <row r="18977">
          <cell r="A18977" t="str">
            <v>080501-0001-01</v>
          </cell>
          <cell r="B18977" t="str">
            <v>TINTA 41A0 BRANCO 50 ATÓXICA</v>
          </cell>
          <cell r="C18977" t="str">
            <v>ROH</v>
          </cell>
          <cell r="D18977" t="str">
            <v>KG</v>
          </cell>
        </row>
        <row r="18978">
          <cell r="A18978" t="str">
            <v>080501-0002-01</v>
          </cell>
          <cell r="B18978" t="str">
            <v>TINTA 28AO PRATA 80 ATX</v>
          </cell>
          <cell r="C18978" t="str">
            <v>ROH</v>
          </cell>
          <cell r="D18978" t="str">
            <v>KG</v>
          </cell>
        </row>
        <row r="18979">
          <cell r="A18979" t="str">
            <v>080501-0003-01</v>
          </cell>
          <cell r="B18979" t="str">
            <v>TINTA 144A0 BRANCO 50 ATÓXICA</v>
          </cell>
          <cell r="C18979" t="str">
            <v>ROH</v>
          </cell>
          <cell r="D18979" t="str">
            <v>KG</v>
          </cell>
        </row>
        <row r="18980">
          <cell r="A18980" t="str">
            <v>0808-01</v>
          </cell>
          <cell r="B18980" t="str">
            <v>AIR FRYER AFN-50-RI-PL 127V/60Hz</v>
          </cell>
          <cell r="C18980" t="str">
            <v>FERT</v>
          </cell>
          <cell r="D18980" t="str">
            <v>UN</v>
          </cell>
        </row>
        <row r="18981">
          <cell r="A18981" t="str">
            <v>0808-02</v>
          </cell>
          <cell r="B18981" t="str">
            <v>AIR FRYER AFN-50-RI-PL 220V/60Hz</v>
          </cell>
          <cell r="C18981" t="str">
            <v>FERT</v>
          </cell>
          <cell r="D18981" t="str">
            <v>UN</v>
          </cell>
        </row>
        <row r="18982">
          <cell r="A18982" t="str">
            <v>0809-08</v>
          </cell>
          <cell r="B18982" t="str">
            <v>CHAVE 4V+BOTAO+PULSAR+JUMPER+CAB[EUROPA]</v>
          </cell>
          <cell r="C18982" t="str">
            <v>ROH</v>
          </cell>
          <cell r="D18982" t="str">
            <v>UN</v>
          </cell>
        </row>
        <row r="18983">
          <cell r="A18983" t="str">
            <v>081001-0001-01</v>
          </cell>
          <cell r="B18983" t="str">
            <v>PASTA DISSIPATIVA MOMENTIVE SV380C</v>
          </cell>
          <cell r="C18983" t="str">
            <v>ROH</v>
          </cell>
          <cell r="D18983" t="str">
            <v>KG</v>
          </cell>
        </row>
        <row r="18984">
          <cell r="A18984" t="str">
            <v>081101-0003-01</v>
          </cell>
          <cell r="B18984" t="str">
            <v>FLUXO ALPHA EF-6100P</v>
          </cell>
          <cell r="C18984" t="str">
            <v>ROH</v>
          </cell>
          <cell r="D18984" t="str">
            <v>L</v>
          </cell>
        </row>
        <row r="18985">
          <cell r="A18985" t="str">
            <v>081101-0004-01</v>
          </cell>
          <cell r="B18985" t="str">
            <v>FLUXO SOLDAGEM PAFLX116 ALFATEC V-II-S</v>
          </cell>
          <cell r="C18985" t="str">
            <v>ROH</v>
          </cell>
          <cell r="D18985" t="str">
            <v>L</v>
          </cell>
        </row>
        <row r="18986">
          <cell r="A18986" t="str">
            <v>081201-0011-01</v>
          </cell>
          <cell r="B18986" t="str">
            <v>SOLDA EM PASTA M8-REL61-T4-C5</v>
          </cell>
          <cell r="C18986" t="str">
            <v>ROH</v>
          </cell>
          <cell r="D18986" t="str">
            <v>KG</v>
          </cell>
        </row>
        <row r="18987">
          <cell r="A18987" t="str">
            <v>081201-0013-01</v>
          </cell>
          <cell r="B18987" t="str">
            <v>SOLDA EM PASTA OM353 SAC305 88.5-4-M20</v>
          </cell>
          <cell r="C18987" t="str">
            <v>ROH</v>
          </cell>
          <cell r="D18987" t="str">
            <v>KG</v>
          </cell>
        </row>
        <row r="18988">
          <cell r="A18988" t="str">
            <v>0813-02</v>
          </cell>
          <cell r="B18988" t="str">
            <v>EMBALAGEM UNITARIA B-04</v>
          </cell>
          <cell r="C18988" t="str">
            <v>VERP</v>
          </cell>
          <cell r="D18988" t="str">
            <v>UN</v>
          </cell>
        </row>
        <row r="18989">
          <cell r="A18989" t="str">
            <v>0814-03</v>
          </cell>
          <cell r="B18989" t="str">
            <v>CORPO B-05 DIREITO (M90010368)</v>
          </cell>
          <cell r="C18989" t="str">
            <v>HALB</v>
          </cell>
          <cell r="D18989" t="str">
            <v>UN</v>
          </cell>
        </row>
        <row r="18990">
          <cell r="A18990" t="str">
            <v>0814-03A</v>
          </cell>
          <cell r="B18990" t="str">
            <v>CORPO B-05 DIREITO (M90010459)</v>
          </cell>
          <cell r="C18990" t="str">
            <v>HALB</v>
          </cell>
          <cell r="D18990" t="str">
            <v>UN</v>
          </cell>
        </row>
        <row r="18991">
          <cell r="A18991" t="str">
            <v>0814-03B</v>
          </cell>
          <cell r="B18991" t="str">
            <v>CORPO B-05 DIREITO BR (MI0000006250)</v>
          </cell>
          <cell r="C18991" t="str">
            <v>HALB</v>
          </cell>
          <cell r="D18991" t="str">
            <v>UN</v>
          </cell>
        </row>
        <row r="18992">
          <cell r="A18992" t="str">
            <v>0814-03C</v>
          </cell>
          <cell r="B18992" t="str">
            <v>CORPO B-05 DIREITO BR (MI0000006254)</v>
          </cell>
          <cell r="C18992" t="str">
            <v>HALB</v>
          </cell>
          <cell r="D18992" t="str">
            <v>UN</v>
          </cell>
        </row>
        <row r="18993">
          <cell r="A18993" t="str">
            <v>0814-04</v>
          </cell>
          <cell r="B18993" t="str">
            <v>CORPO B-05 ESQUERDO (M90010368)</v>
          </cell>
          <cell r="C18993" t="str">
            <v>HALB</v>
          </cell>
          <cell r="D18993" t="str">
            <v>UN</v>
          </cell>
        </row>
        <row r="18994">
          <cell r="A18994" t="str">
            <v>0814-04A</v>
          </cell>
          <cell r="B18994" t="str">
            <v>CORPO B-05 ESQUERDO (M90010459)</v>
          </cell>
          <cell r="C18994" t="str">
            <v>HALB</v>
          </cell>
          <cell r="D18994" t="str">
            <v>UN</v>
          </cell>
        </row>
        <row r="18995">
          <cell r="A18995" t="str">
            <v>0814-04B</v>
          </cell>
          <cell r="B18995" t="str">
            <v>CORPO B-05 ESQUERDO BR (MI0000006250)</v>
          </cell>
          <cell r="C18995" t="str">
            <v>HALB</v>
          </cell>
          <cell r="D18995" t="str">
            <v>UN</v>
          </cell>
        </row>
        <row r="18996">
          <cell r="A18996" t="str">
            <v>0814-04C</v>
          </cell>
          <cell r="B18996" t="str">
            <v>CORPO B-05 ESQUERDO BR (MI0000006254)</v>
          </cell>
          <cell r="C18996" t="str">
            <v>HALB</v>
          </cell>
          <cell r="D18996" t="str">
            <v>UN</v>
          </cell>
        </row>
        <row r="18997">
          <cell r="A18997" t="str">
            <v>0814-05</v>
          </cell>
          <cell r="B18997" t="str">
            <v>CORPO B-07 DIREITO (M90010399)</v>
          </cell>
          <cell r="C18997" t="str">
            <v>HALB</v>
          </cell>
          <cell r="D18997" t="str">
            <v>UN</v>
          </cell>
        </row>
        <row r="18998">
          <cell r="A18998" t="str">
            <v>0814-05A</v>
          </cell>
          <cell r="B18998" t="str">
            <v>CORPO B-07 DIREITO (M90010566)</v>
          </cell>
          <cell r="C18998" t="str">
            <v>HALB</v>
          </cell>
          <cell r="D18998" t="str">
            <v>UN</v>
          </cell>
        </row>
        <row r="18999">
          <cell r="A18999" t="str">
            <v>0814-06</v>
          </cell>
          <cell r="B18999" t="str">
            <v>CORPO B-07 ESQUERDO (M90010399)</v>
          </cell>
          <cell r="C18999" t="str">
            <v>HALB</v>
          </cell>
          <cell r="D18999" t="str">
            <v>UN</v>
          </cell>
        </row>
        <row r="19000">
          <cell r="A19000" t="str">
            <v>0814-06A</v>
          </cell>
          <cell r="B19000" t="str">
            <v>CORPO B-07 ESQUERDO (M90010566)</v>
          </cell>
          <cell r="C19000" t="str">
            <v>HALB</v>
          </cell>
          <cell r="D19000" t="str">
            <v>UN</v>
          </cell>
        </row>
        <row r="19001">
          <cell r="A19001" t="str">
            <v>0814-07</v>
          </cell>
          <cell r="B19001" t="str">
            <v>CORPO B-11 DIREITO (M90010399)</v>
          </cell>
          <cell r="C19001" t="str">
            <v>HALB</v>
          </cell>
          <cell r="D19001" t="str">
            <v>UN</v>
          </cell>
        </row>
        <row r="19002">
          <cell r="A19002" t="str">
            <v>0814-07A</v>
          </cell>
          <cell r="B19002" t="str">
            <v>CORPO B-11 DIREITO (M90010566)</v>
          </cell>
          <cell r="C19002" t="str">
            <v>HALB</v>
          </cell>
          <cell r="D19002" t="str">
            <v>UN</v>
          </cell>
        </row>
        <row r="19003">
          <cell r="A19003" t="str">
            <v>0814-08</v>
          </cell>
          <cell r="B19003" t="str">
            <v>CORPO B-11 ESQUERDO (M90010399)</v>
          </cell>
          <cell r="C19003" t="str">
            <v>HALB</v>
          </cell>
          <cell r="D19003" t="str">
            <v>UN</v>
          </cell>
        </row>
        <row r="19004">
          <cell r="A19004" t="str">
            <v>0814-08A</v>
          </cell>
          <cell r="B19004" t="str">
            <v>CORPO B-11 ESQUERDO (M90010566)</v>
          </cell>
          <cell r="C19004" t="str">
            <v>HALB</v>
          </cell>
          <cell r="D19004" t="str">
            <v>UN</v>
          </cell>
        </row>
        <row r="19005">
          <cell r="A19005" t="str">
            <v>0814-09</v>
          </cell>
          <cell r="B19005" t="str">
            <v>CORPO B-12 DIREITO (M90010368)</v>
          </cell>
          <cell r="C19005" t="str">
            <v>HALB</v>
          </cell>
          <cell r="D19005" t="str">
            <v>UN</v>
          </cell>
        </row>
        <row r="19006">
          <cell r="A19006" t="str">
            <v>0814-09A</v>
          </cell>
          <cell r="B19006" t="str">
            <v>CORPO B-12 DIREITO (M90010459)</v>
          </cell>
          <cell r="C19006" t="str">
            <v>HALB</v>
          </cell>
          <cell r="D19006" t="str">
            <v>UN</v>
          </cell>
        </row>
        <row r="19007">
          <cell r="A19007" t="str">
            <v>0814-09B</v>
          </cell>
          <cell r="B19007" t="str">
            <v>CORPO B-12 DIREITO PR (MI0000006250)</v>
          </cell>
          <cell r="C19007" t="str">
            <v>HALB</v>
          </cell>
          <cell r="D19007" t="str">
            <v>UN</v>
          </cell>
        </row>
        <row r="19008">
          <cell r="A19008" t="str">
            <v>0814-09C</v>
          </cell>
          <cell r="B19008" t="str">
            <v>CORPO B-12 DIREITO PR (MI0000006254)</v>
          </cell>
          <cell r="C19008" t="str">
            <v>HALB</v>
          </cell>
          <cell r="D19008" t="str">
            <v>UN</v>
          </cell>
        </row>
        <row r="19009">
          <cell r="A19009" t="str">
            <v>0814-10</v>
          </cell>
          <cell r="B19009" t="str">
            <v>CORPO B-12 ESQUERDO (M90010368)</v>
          </cell>
          <cell r="C19009" t="str">
            <v>HALB</v>
          </cell>
          <cell r="D19009" t="str">
            <v>UN</v>
          </cell>
        </row>
        <row r="19010">
          <cell r="A19010" t="str">
            <v>0814-10A</v>
          </cell>
          <cell r="B19010" t="str">
            <v>CORPO B-12 ESQUERDO (M90010459)</v>
          </cell>
          <cell r="C19010" t="str">
            <v>HALB</v>
          </cell>
          <cell r="D19010" t="str">
            <v>UN</v>
          </cell>
        </row>
        <row r="19011">
          <cell r="A19011" t="str">
            <v>0814-10B</v>
          </cell>
          <cell r="B19011" t="str">
            <v>CORPO B-12 ESQUERDO PR (MI0000006250)</v>
          </cell>
          <cell r="C19011" t="str">
            <v>HALB</v>
          </cell>
          <cell r="D19011" t="str">
            <v>UN</v>
          </cell>
        </row>
        <row r="19012">
          <cell r="A19012" t="str">
            <v>0814-10C</v>
          </cell>
          <cell r="B19012" t="str">
            <v>CORPO B-12 ESQUERDO PR (MI0000006254)</v>
          </cell>
          <cell r="C19012" t="str">
            <v>HALB</v>
          </cell>
          <cell r="D19012" t="str">
            <v>UN</v>
          </cell>
        </row>
        <row r="19013">
          <cell r="A19013" t="str">
            <v>0814-11</v>
          </cell>
          <cell r="B19013" t="str">
            <v>CORPO B-35 DIREITO VERMELHO (M90010368)</v>
          </cell>
          <cell r="C19013" t="str">
            <v>HALB</v>
          </cell>
          <cell r="D19013" t="str">
            <v>UN</v>
          </cell>
        </row>
        <row r="19014">
          <cell r="A19014" t="str">
            <v>0814-11A</v>
          </cell>
          <cell r="B19014" t="str">
            <v>CORPO B-35 DIREITO VERMELHO (M90010459)</v>
          </cell>
          <cell r="C19014" t="str">
            <v>HALB</v>
          </cell>
          <cell r="D19014" t="str">
            <v>UN</v>
          </cell>
        </row>
        <row r="19015">
          <cell r="A19015" t="str">
            <v>0814-11B</v>
          </cell>
          <cell r="B19015" t="str">
            <v>CORPO B-35 DIREITO VR (MI0000006250)</v>
          </cell>
          <cell r="C19015" t="str">
            <v>HALB</v>
          </cell>
          <cell r="D19015" t="str">
            <v>UN</v>
          </cell>
        </row>
        <row r="19016">
          <cell r="A19016" t="str">
            <v>0814-11C</v>
          </cell>
          <cell r="B19016" t="str">
            <v>CORPO B-35 DIREITO VR (MI0000006254)</v>
          </cell>
          <cell r="C19016" t="str">
            <v>HALB</v>
          </cell>
          <cell r="D19016" t="str">
            <v>UN</v>
          </cell>
        </row>
        <row r="19017">
          <cell r="A19017" t="str">
            <v>0814-12</v>
          </cell>
          <cell r="B19017" t="str">
            <v>CORPO B-35 ESQUERDO VERMELHO (M90010368)</v>
          </cell>
          <cell r="C19017" t="str">
            <v>HALB</v>
          </cell>
          <cell r="D19017" t="str">
            <v>UN</v>
          </cell>
        </row>
        <row r="19018">
          <cell r="A19018" t="str">
            <v>0814-12A</v>
          </cell>
          <cell r="B19018" t="str">
            <v>CORPO B-35 ESQUERDO VERMELHO (M90010459)</v>
          </cell>
          <cell r="C19018" t="str">
            <v>HALB</v>
          </cell>
          <cell r="D19018" t="str">
            <v>UN</v>
          </cell>
        </row>
        <row r="19019">
          <cell r="A19019" t="str">
            <v>0814-12B</v>
          </cell>
          <cell r="B19019" t="str">
            <v>CORPO B-35 ESQUERDO VR (MI0000006250)</v>
          </cell>
          <cell r="C19019" t="str">
            <v>HALB</v>
          </cell>
          <cell r="D19019" t="str">
            <v>UN</v>
          </cell>
        </row>
        <row r="19020">
          <cell r="A19020" t="str">
            <v>0814-12C</v>
          </cell>
          <cell r="B19020" t="str">
            <v>CORPO B-35 ESQUERDO VR (MI0000006254)</v>
          </cell>
          <cell r="C19020" t="str">
            <v>HALB</v>
          </cell>
          <cell r="D19020" t="str">
            <v>UN</v>
          </cell>
        </row>
        <row r="19021">
          <cell r="A19021" t="str">
            <v>0814-13</v>
          </cell>
          <cell r="B19021" t="str">
            <v>CORPO B-44-P DIREITO CINZA GRAFITE</v>
          </cell>
          <cell r="C19021" t="str">
            <v>HALB</v>
          </cell>
          <cell r="D19021" t="str">
            <v>UN</v>
          </cell>
        </row>
        <row r="19022">
          <cell r="A19022" t="str">
            <v>0814-14</v>
          </cell>
          <cell r="B19022" t="str">
            <v>CORPO B-44-P ESQUERDO CINZA GRAFITE</v>
          </cell>
          <cell r="C19022" t="str">
            <v>HALB</v>
          </cell>
          <cell r="D19022" t="str">
            <v>UN</v>
          </cell>
        </row>
        <row r="19023">
          <cell r="A19023" t="str">
            <v>081401-0001-01</v>
          </cell>
          <cell r="B19023" t="str">
            <v>VERNIZ DE SILICONE UNIVAR SOLUTIONS</v>
          </cell>
          <cell r="C19023" t="str">
            <v>ROH</v>
          </cell>
          <cell r="D19023" t="str">
            <v>KG</v>
          </cell>
        </row>
        <row r="19024">
          <cell r="A19024" t="str">
            <v>0815-03</v>
          </cell>
          <cell r="B19024" t="str">
            <v>CORPO B VERMELHO B-29 (M90010175)</v>
          </cell>
          <cell r="C19024" t="str">
            <v>HALB</v>
          </cell>
          <cell r="D19024" t="str">
            <v>UN</v>
          </cell>
        </row>
        <row r="19025">
          <cell r="A19025" t="str">
            <v>0815-03A</v>
          </cell>
          <cell r="B19025" t="str">
            <v>CORPO B VERMELHO B-29 (M90010355)</v>
          </cell>
          <cell r="C19025" t="str">
            <v>HALB</v>
          </cell>
          <cell r="D19025" t="str">
            <v>UN</v>
          </cell>
        </row>
        <row r="19026">
          <cell r="A19026" t="str">
            <v>0815-04</v>
          </cell>
          <cell r="B19026" t="str">
            <v>CORPO A VERMELHO B-29 (M90010175)</v>
          </cell>
          <cell r="C19026" t="str">
            <v>HALB</v>
          </cell>
          <cell r="D19026" t="str">
            <v>UN</v>
          </cell>
        </row>
        <row r="19027">
          <cell r="A19027" t="str">
            <v>0815-04A</v>
          </cell>
          <cell r="B19027" t="str">
            <v>CORPO A VERMELHO B-29 (M90010355)</v>
          </cell>
          <cell r="C19027" t="str">
            <v>HALB</v>
          </cell>
          <cell r="D19027" t="str">
            <v>UN</v>
          </cell>
        </row>
        <row r="19028">
          <cell r="A19028" t="str">
            <v>0815-05</v>
          </cell>
          <cell r="B19028" t="str">
            <v>CORPO A PRETO NB-04 (M90010175)</v>
          </cell>
          <cell r="C19028" t="str">
            <v>HALB</v>
          </cell>
          <cell r="D19028" t="str">
            <v>UN</v>
          </cell>
        </row>
        <row r="19029">
          <cell r="A19029" t="str">
            <v>0815-05A</v>
          </cell>
          <cell r="B19029" t="str">
            <v>CORPO A PRETO NB-04 (M90010355)</v>
          </cell>
          <cell r="C19029" t="str">
            <v>HALB</v>
          </cell>
          <cell r="D19029" t="str">
            <v>UN</v>
          </cell>
        </row>
        <row r="19030">
          <cell r="A19030" t="str">
            <v>0815-06</v>
          </cell>
          <cell r="B19030" t="str">
            <v>CORPO B PRETO NB-04 (M90010175)</v>
          </cell>
          <cell r="C19030" t="str">
            <v>HALB</v>
          </cell>
          <cell r="D19030" t="str">
            <v>UN</v>
          </cell>
        </row>
        <row r="19031">
          <cell r="A19031" t="str">
            <v>0815-06A</v>
          </cell>
          <cell r="B19031" t="str">
            <v>CORPO B PRETO NB-04 (M90010355)</v>
          </cell>
          <cell r="C19031" t="str">
            <v>HALB</v>
          </cell>
          <cell r="D19031" t="str">
            <v>UN</v>
          </cell>
        </row>
        <row r="19032">
          <cell r="A19032" t="str">
            <v>0815-07</v>
          </cell>
          <cell r="B19032" t="str">
            <v>CORPO B VERMELHO B-40</v>
          </cell>
          <cell r="C19032" t="str">
            <v>HALB</v>
          </cell>
          <cell r="D19032" t="str">
            <v>UN</v>
          </cell>
        </row>
        <row r="19033">
          <cell r="A19033" t="str">
            <v>0815-08</v>
          </cell>
          <cell r="B19033" t="str">
            <v>CORPO A VERMELHO B-40</v>
          </cell>
          <cell r="C19033" t="str">
            <v>HALB</v>
          </cell>
          <cell r="D19033" t="str">
            <v>UN</v>
          </cell>
        </row>
        <row r="19034">
          <cell r="A19034" t="str">
            <v>0815-11</v>
          </cell>
          <cell r="B19034" t="str">
            <v>CORPO A MARSALA [B-42] (M90010175)</v>
          </cell>
          <cell r="C19034" t="str">
            <v>HALB</v>
          </cell>
          <cell r="D19034" t="str">
            <v>UN</v>
          </cell>
        </row>
        <row r="19035">
          <cell r="A19035" t="str">
            <v>0815-11A</v>
          </cell>
          <cell r="B19035" t="str">
            <v>CORPO A MARSALA [B-42] (M90010355)</v>
          </cell>
          <cell r="C19035" t="str">
            <v>HALB</v>
          </cell>
          <cell r="D19035" t="str">
            <v>UN</v>
          </cell>
        </row>
        <row r="19036">
          <cell r="A19036" t="str">
            <v>0815-12</v>
          </cell>
          <cell r="B19036" t="str">
            <v>CORPO B MARSALA [B-42] (M90010175)</v>
          </cell>
          <cell r="C19036" t="str">
            <v>HALB</v>
          </cell>
          <cell r="D19036" t="str">
            <v>UN</v>
          </cell>
        </row>
        <row r="19037">
          <cell r="A19037" t="str">
            <v>0815-12A</v>
          </cell>
          <cell r="B19037" t="str">
            <v>CORPO B MARSALA [B-42] (M90010355)</v>
          </cell>
          <cell r="C19037" t="str">
            <v>HALB</v>
          </cell>
          <cell r="D19037" t="str">
            <v>UN</v>
          </cell>
        </row>
        <row r="19038">
          <cell r="A19038" t="str">
            <v>0815-13</v>
          </cell>
          <cell r="B19038" t="str">
            <v>CORPO A CINZA [B-42-P] (M90010175)</v>
          </cell>
          <cell r="C19038" t="str">
            <v>HALB</v>
          </cell>
          <cell r="D19038" t="str">
            <v>UN</v>
          </cell>
        </row>
        <row r="19039">
          <cell r="A19039" t="str">
            <v>0815-13A</v>
          </cell>
          <cell r="B19039" t="str">
            <v>CORPO A CINZA [B-42-P] (M90010355)</v>
          </cell>
          <cell r="C19039" t="str">
            <v>HALB</v>
          </cell>
          <cell r="D19039" t="str">
            <v>UN</v>
          </cell>
        </row>
        <row r="19040">
          <cell r="A19040" t="str">
            <v>0815-14</v>
          </cell>
          <cell r="B19040" t="str">
            <v>CORPO B CINZA [B-42-P] (M90010175)</v>
          </cell>
          <cell r="C19040" t="str">
            <v>HALB</v>
          </cell>
          <cell r="D19040" t="str">
            <v>UN</v>
          </cell>
        </row>
        <row r="19041">
          <cell r="A19041" t="str">
            <v>0815-14A</v>
          </cell>
          <cell r="B19041" t="str">
            <v>CORPO B CINZA [B-42-P] (M90010355)</v>
          </cell>
          <cell r="C19041" t="str">
            <v>HALB</v>
          </cell>
          <cell r="D19041" t="str">
            <v>UN</v>
          </cell>
        </row>
        <row r="19042">
          <cell r="A19042" t="str">
            <v>0816-13</v>
          </cell>
          <cell r="B19042" t="str">
            <v>CORPO A BRANCO NB-02 (M90010175)</v>
          </cell>
          <cell r="C19042" t="str">
            <v>HALB</v>
          </cell>
          <cell r="D19042" t="str">
            <v>UN</v>
          </cell>
        </row>
        <row r="19043">
          <cell r="A19043" t="str">
            <v>0816-13A</v>
          </cell>
          <cell r="B19043" t="str">
            <v>CORPO A BRANCO NB-02 (M90010355)</v>
          </cell>
          <cell r="C19043" t="str">
            <v>HALB</v>
          </cell>
          <cell r="D19043" t="str">
            <v>UN</v>
          </cell>
        </row>
        <row r="19044">
          <cell r="A19044" t="str">
            <v>0816-14</v>
          </cell>
          <cell r="B19044" t="str">
            <v>CORPO B BRANCO NB-02 (M90010175)</v>
          </cell>
          <cell r="C19044" t="str">
            <v>HALB</v>
          </cell>
          <cell r="D19044" t="str">
            <v>UN</v>
          </cell>
        </row>
        <row r="19045">
          <cell r="A19045" t="str">
            <v>0816-14A</v>
          </cell>
          <cell r="B19045" t="str">
            <v>CORPO B BRANCO NB-02 (M90010355)</v>
          </cell>
          <cell r="C19045" t="str">
            <v>HALB</v>
          </cell>
          <cell r="D19045" t="str">
            <v>UN</v>
          </cell>
        </row>
        <row r="19046">
          <cell r="A19046" t="str">
            <v>081601-0002-01</v>
          </cell>
          <cell r="B19046" t="str">
            <v>SELANTE ANTIUMIDADE (HUITIAN 9417)</v>
          </cell>
          <cell r="C19046" t="str">
            <v>ROH</v>
          </cell>
          <cell r="D19046" t="str">
            <v>KG</v>
          </cell>
        </row>
        <row r="19047">
          <cell r="A19047" t="str">
            <v>0817-100</v>
          </cell>
          <cell r="B19047" t="str">
            <v>SC CORPO BAT C/INSERTO BRANCO [OCP UL]</v>
          </cell>
          <cell r="C19047" t="str">
            <v>HALB</v>
          </cell>
          <cell r="D19047" t="str">
            <v>UN</v>
          </cell>
        </row>
        <row r="19048">
          <cell r="A19048" t="str">
            <v>0817-101</v>
          </cell>
          <cell r="B19048" t="str">
            <v>SC CORPO BAT C/INSERTO PRETO [OCP UL]</v>
          </cell>
          <cell r="C19048" t="str">
            <v>HALB</v>
          </cell>
          <cell r="D19048" t="str">
            <v>UN</v>
          </cell>
        </row>
        <row r="19049">
          <cell r="A19049" t="str">
            <v>0817-102</v>
          </cell>
          <cell r="B19049" t="str">
            <v>SC CORPO BAT C/INSERTO VERMELHO [OCP UL]</v>
          </cell>
          <cell r="C19049" t="str">
            <v>HALB</v>
          </cell>
          <cell r="D19049" t="str">
            <v>UN</v>
          </cell>
        </row>
        <row r="19050">
          <cell r="A19050" t="str">
            <v>0817-103</v>
          </cell>
          <cell r="B19050" t="str">
            <v>SC CORPO BAT C/INSERTO CZ GRAF [OCP UL]</v>
          </cell>
          <cell r="C19050" t="str">
            <v>HALB</v>
          </cell>
          <cell r="D19050" t="str">
            <v>UN</v>
          </cell>
        </row>
        <row r="19051">
          <cell r="A19051" t="str">
            <v>0817-200</v>
          </cell>
          <cell r="B19051" t="str">
            <v>SC CORPO BAT B-05 BRANCO [OCP0029 UL]</v>
          </cell>
          <cell r="C19051" t="str">
            <v>HALB</v>
          </cell>
          <cell r="D19051" t="str">
            <v>UN</v>
          </cell>
        </row>
        <row r="19052">
          <cell r="A19052" t="str">
            <v>0817-201</v>
          </cell>
          <cell r="B19052" t="str">
            <v>SC CORPO BAT B-05 PRETO [OCP0029 UL]</v>
          </cell>
          <cell r="C19052" t="str">
            <v>HALB</v>
          </cell>
          <cell r="D19052" t="str">
            <v>UN</v>
          </cell>
        </row>
        <row r="19053">
          <cell r="A19053" t="str">
            <v>0817-202</v>
          </cell>
          <cell r="B19053" t="str">
            <v>SC CORPO BAT B-05 VERMELHO [OCP0029 UL]</v>
          </cell>
          <cell r="C19053" t="str">
            <v>HALB</v>
          </cell>
          <cell r="D19053" t="str">
            <v>UN</v>
          </cell>
        </row>
        <row r="19054">
          <cell r="A19054" t="str">
            <v>0817-300</v>
          </cell>
          <cell r="B19054" t="str">
            <v>SC CORPO BAT B-07 BRANCO [OCP0029 UL]</v>
          </cell>
          <cell r="C19054" t="str">
            <v>HALB</v>
          </cell>
          <cell r="D19054" t="str">
            <v>UN</v>
          </cell>
        </row>
        <row r="19055">
          <cell r="A19055" t="str">
            <v>0817-301</v>
          </cell>
          <cell r="B19055" t="str">
            <v>SC CORPO BAT B-07 PRETO [OCP0029 UL]</v>
          </cell>
          <cell r="C19055" t="str">
            <v>HALB</v>
          </cell>
          <cell r="D19055" t="str">
            <v>UN</v>
          </cell>
        </row>
        <row r="19056">
          <cell r="A19056" t="str">
            <v>0817-302</v>
          </cell>
          <cell r="B19056" t="str">
            <v>SC CORPO BAT B-07 VERMELHO [OCP0029 UL]</v>
          </cell>
          <cell r="C19056" t="str">
            <v>HALB</v>
          </cell>
          <cell r="D19056" t="str">
            <v>UN</v>
          </cell>
        </row>
        <row r="19057">
          <cell r="A19057" t="str">
            <v>0817-32</v>
          </cell>
          <cell r="B19057" t="str">
            <v>SC CORPO B-28 GRAVADO</v>
          </cell>
          <cell r="C19057" t="str">
            <v>HALB</v>
          </cell>
          <cell r="D19057" t="str">
            <v>UN</v>
          </cell>
        </row>
        <row r="19058">
          <cell r="A19058" t="str">
            <v>0817-37</v>
          </cell>
          <cell r="B19058" t="str">
            <v>SC CORPO NB-23 GRAVADO</v>
          </cell>
          <cell r="C19058" t="str">
            <v>HALB</v>
          </cell>
          <cell r="D19058" t="str">
            <v>UN</v>
          </cell>
        </row>
        <row r="19059">
          <cell r="A19059" t="str">
            <v>0817-38</v>
          </cell>
          <cell r="B19059" t="str">
            <v>SC CORPO NB-04 GRAVADO</v>
          </cell>
          <cell r="C19059" t="str">
            <v>HALB</v>
          </cell>
          <cell r="D19059" t="str">
            <v>UN</v>
          </cell>
        </row>
        <row r="19060">
          <cell r="A19060" t="str">
            <v>0817-43</v>
          </cell>
          <cell r="B19060" t="str">
            <v>SC CORPO NB-23 GRAVADO [INGLES]</v>
          </cell>
          <cell r="C19060" t="str">
            <v>HALB</v>
          </cell>
          <cell r="D19060" t="str">
            <v>UN</v>
          </cell>
        </row>
        <row r="19061">
          <cell r="A19061" t="str">
            <v>0817-50</v>
          </cell>
          <cell r="B19061" t="str">
            <v>SC CORPO B-39 GRAVADO</v>
          </cell>
          <cell r="C19061" t="str">
            <v>HALB</v>
          </cell>
          <cell r="D19061" t="str">
            <v>UN</v>
          </cell>
        </row>
        <row r="19062">
          <cell r="A19062" t="str">
            <v>0817-55</v>
          </cell>
          <cell r="B19062" t="str">
            <v>SC CORPO NB-02 GRAVADO</v>
          </cell>
          <cell r="C19062" t="str">
            <v>HALB</v>
          </cell>
          <cell r="D19062" t="str">
            <v>UN</v>
          </cell>
        </row>
        <row r="19063">
          <cell r="A19063" t="str">
            <v>0817-58</v>
          </cell>
          <cell r="B19063" t="str">
            <v>SC CORPO B-80 GRAVADO</v>
          </cell>
          <cell r="C19063" t="str">
            <v>HALB</v>
          </cell>
          <cell r="D19063" t="str">
            <v>UN</v>
          </cell>
        </row>
        <row r="19064">
          <cell r="A19064" t="str">
            <v>0817-59</v>
          </cell>
          <cell r="B19064" t="str">
            <v>CORPO ESQUERDO B-07 VERMELHO (M90010399)</v>
          </cell>
          <cell r="C19064" t="str">
            <v>HALB</v>
          </cell>
          <cell r="D19064" t="str">
            <v>UN</v>
          </cell>
        </row>
        <row r="19065">
          <cell r="A19065" t="str">
            <v>0817-59A</v>
          </cell>
          <cell r="B19065" t="str">
            <v>CORPO ESQUERDO B-07 VERMELHO (M90010566)</v>
          </cell>
          <cell r="C19065" t="str">
            <v>HALB</v>
          </cell>
          <cell r="D19065" t="str">
            <v>UN</v>
          </cell>
        </row>
        <row r="19066">
          <cell r="A19066" t="str">
            <v>0817-60</v>
          </cell>
          <cell r="B19066" t="str">
            <v>CORPO DIREITO B-07 VERMELHO (M90010399)</v>
          </cell>
          <cell r="C19066" t="str">
            <v>HALB</v>
          </cell>
          <cell r="D19066" t="str">
            <v>UN</v>
          </cell>
        </row>
        <row r="19067">
          <cell r="A19067" t="str">
            <v>0817-60A</v>
          </cell>
          <cell r="B19067" t="str">
            <v>CORPO DIREITO B-07 VERMELHO (M90010566)</v>
          </cell>
          <cell r="C19067" t="str">
            <v>HALB</v>
          </cell>
          <cell r="D19067" t="str">
            <v>UN</v>
          </cell>
        </row>
        <row r="19068">
          <cell r="A19068" t="str">
            <v>0817-63</v>
          </cell>
          <cell r="B19068" t="str">
            <v>SC CORPO C/INSERTOS/GRAVAR MARSALA[B-42]</v>
          </cell>
          <cell r="C19068" t="str">
            <v>HALB</v>
          </cell>
          <cell r="D19068" t="str">
            <v>UN</v>
          </cell>
        </row>
        <row r="19069">
          <cell r="A19069" t="str">
            <v>0817-64</v>
          </cell>
          <cell r="B19069" t="str">
            <v>SC CORPO MARSALA GRAVADO [B-42]</v>
          </cell>
          <cell r="C19069" t="str">
            <v>HALB</v>
          </cell>
          <cell r="D19069" t="str">
            <v>UN</v>
          </cell>
        </row>
        <row r="19070">
          <cell r="A19070" t="str">
            <v>0817-65</v>
          </cell>
          <cell r="B19070" t="str">
            <v>SC CORPO C/INSERTO S/GRAVAR BRANCO</v>
          </cell>
          <cell r="C19070" t="str">
            <v>HALB</v>
          </cell>
          <cell r="D19070" t="str">
            <v>UN</v>
          </cell>
        </row>
        <row r="19071">
          <cell r="A19071" t="str">
            <v>0817-66</v>
          </cell>
          <cell r="B19071" t="str">
            <v>SC CORPO C/INSERTO S/GRAVAR PRETO</v>
          </cell>
          <cell r="C19071" t="str">
            <v>HALB</v>
          </cell>
          <cell r="D19071" t="str">
            <v>UN</v>
          </cell>
        </row>
        <row r="19072">
          <cell r="A19072" t="str">
            <v>0817-68</v>
          </cell>
          <cell r="B19072" t="str">
            <v>SC CORPO C/INSERTO S/GRAVAR VERMELHO</v>
          </cell>
          <cell r="C19072" t="str">
            <v>HALB</v>
          </cell>
          <cell r="D19072" t="str">
            <v>UN</v>
          </cell>
        </row>
        <row r="19073">
          <cell r="A19073" t="str">
            <v>0817-69</v>
          </cell>
          <cell r="B19073" t="str">
            <v>SC CORPO B-05 S/GRAVAR BRANCO</v>
          </cell>
          <cell r="C19073" t="str">
            <v>HALB</v>
          </cell>
          <cell r="D19073" t="str">
            <v>UN</v>
          </cell>
        </row>
        <row r="19074">
          <cell r="A19074" t="str">
            <v>0817-70</v>
          </cell>
          <cell r="B19074" t="str">
            <v>SC CORPO B-12 S/GRAVAR PRETO</v>
          </cell>
          <cell r="C19074" t="str">
            <v>HALB</v>
          </cell>
          <cell r="D19074" t="str">
            <v>UN</v>
          </cell>
        </row>
        <row r="19075">
          <cell r="A19075" t="str">
            <v>0817-71</v>
          </cell>
          <cell r="B19075" t="str">
            <v>SC CORPO B-35 S/GRAVAR VERMELHO</v>
          </cell>
          <cell r="C19075" t="str">
            <v>HALB</v>
          </cell>
          <cell r="D19075" t="str">
            <v>UN</v>
          </cell>
        </row>
        <row r="19076">
          <cell r="A19076" t="str">
            <v>0817-72</v>
          </cell>
          <cell r="B19076" t="str">
            <v>SC CORPO B-07 S/GRAVAR BRANCO</v>
          </cell>
          <cell r="C19076" t="str">
            <v>HALB</v>
          </cell>
          <cell r="D19076" t="str">
            <v>UN</v>
          </cell>
        </row>
        <row r="19077">
          <cell r="A19077" t="str">
            <v>0817-73</v>
          </cell>
          <cell r="B19077" t="str">
            <v>SC CORPO B-11 S/GRAVAR PRETO</v>
          </cell>
          <cell r="C19077" t="str">
            <v>HALB</v>
          </cell>
          <cell r="D19077" t="str">
            <v>UN</v>
          </cell>
        </row>
        <row r="19078">
          <cell r="A19078" t="str">
            <v>0817-74</v>
          </cell>
          <cell r="B19078" t="str">
            <v>SC CORPO B-07 S/GRAVAR VERMELHO</v>
          </cell>
          <cell r="C19078" t="str">
            <v>HALB</v>
          </cell>
          <cell r="D19078" t="str">
            <v>UN</v>
          </cell>
        </row>
        <row r="19079">
          <cell r="A19079" t="str">
            <v>0817-75</v>
          </cell>
          <cell r="B19079" t="str">
            <v>SC CORPO BRANCO GRAVADO [B-44-W]</v>
          </cell>
          <cell r="C19079" t="str">
            <v>HALB</v>
          </cell>
          <cell r="D19079" t="str">
            <v>UN</v>
          </cell>
        </row>
        <row r="19080">
          <cell r="A19080" t="str">
            <v>0817-76</v>
          </cell>
          <cell r="B19080" t="str">
            <v>SC CORPO PRETO GRAVADO [B-43/44/45-B]</v>
          </cell>
          <cell r="C19080" t="str">
            <v>HALB</v>
          </cell>
          <cell r="D19080" t="str">
            <v>UN</v>
          </cell>
        </row>
        <row r="19081">
          <cell r="A19081" t="str">
            <v>0817-77</v>
          </cell>
          <cell r="B19081" t="str">
            <v>SC CORPO VERMELHO GRAVADO [B-44/45-R]</v>
          </cell>
          <cell r="C19081" t="str">
            <v>HALB</v>
          </cell>
          <cell r="D19081" t="str">
            <v>UN</v>
          </cell>
        </row>
        <row r="19082">
          <cell r="A19082" t="str">
            <v>0817-78</v>
          </cell>
          <cell r="B19082" t="str">
            <v>SC CORPO PRETO [B-50-B] GRAVADO</v>
          </cell>
          <cell r="C19082" t="str">
            <v>HALB</v>
          </cell>
          <cell r="D19082" t="str">
            <v>UN</v>
          </cell>
        </row>
        <row r="19083">
          <cell r="A19083" t="str">
            <v>0817-79</v>
          </cell>
          <cell r="B19083" t="str">
            <v>SC CORPO BRANCO [B-50-W] GRAVADO</v>
          </cell>
          <cell r="C19083" t="str">
            <v>HALB</v>
          </cell>
          <cell r="D19083" t="str">
            <v>UN</v>
          </cell>
        </row>
        <row r="19084">
          <cell r="A19084" t="str">
            <v>0817-80</v>
          </cell>
          <cell r="B19084" t="str">
            <v>SC CORPO PRETO [B-04 NP] GRAV (VERSÃO2)</v>
          </cell>
          <cell r="C19084" t="str">
            <v>HALB</v>
          </cell>
          <cell r="D19084" t="str">
            <v>UN</v>
          </cell>
        </row>
        <row r="19085">
          <cell r="A19085" t="str">
            <v>0817-81</v>
          </cell>
          <cell r="B19085" t="str">
            <v>SC CORPO PRETO [B-23 NP] GRAV (VERSÃO2)</v>
          </cell>
          <cell r="C19085" t="str">
            <v>HALB</v>
          </cell>
          <cell r="D19085" t="str">
            <v>UN</v>
          </cell>
        </row>
        <row r="19086">
          <cell r="A19086" t="str">
            <v>0817-82</v>
          </cell>
          <cell r="B19086" t="str">
            <v>SC CORPO VERMELHO [B-29 NP]GRAV(VERSÃO2)</v>
          </cell>
          <cell r="C19086" t="str">
            <v>HALB</v>
          </cell>
          <cell r="D19086" t="str">
            <v>UN</v>
          </cell>
        </row>
        <row r="19087">
          <cell r="A19087" t="str">
            <v>0817-83</v>
          </cell>
          <cell r="B19087" t="str">
            <v>SC CORPO BR [B-50-W] GRAVADO (VERSÃO 02)</v>
          </cell>
          <cell r="C19087" t="str">
            <v>HALB</v>
          </cell>
          <cell r="D19087" t="str">
            <v>UN</v>
          </cell>
        </row>
        <row r="19088">
          <cell r="A19088" t="str">
            <v>0817-84</v>
          </cell>
          <cell r="B19088" t="str">
            <v>SC CORPO PRETO [B-50-B] GRAVADO(VERSÃO2)</v>
          </cell>
          <cell r="C19088" t="str">
            <v>HALB</v>
          </cell>
          <cell r="D19088" t="str">
            <v>UN</v>
          </cell>
        </row>
        <row r="19089">
          <cell r="A19089" t="str">
            <v>0817-85</v>
          </cell>
          <cell r="B19089" t="str">
            <v>SC CORPO MARSALA [B-42] GRAV (VERSÃO2)</v>
          </cell>
          <cell r="C19089" t="str">
            <v>HALB</v>
          </cell>
          <cell r="D19089" t="str">
            <v>UN</v>
          </cell>
        </row>
        <row r="19090">
          <cell r="A19090" t="str">
            <v>0817-86</v>
          </cell>
          <cell r="B19090" t="str">
            <v>SC CORPO [B-05] LATAM GRAVADO</v>
          </cell>
          <cell r="C19090" t="str">
            <v>HALB</v>
          </cell>
          <cell r="D19090" t="str">
            <v>UN</v>
          </cell>
        </row>
        <row r="19091">
          <cell r="A19091" t="str">
            <v>0817-87</v>
          </cell>
          <cell r="B19091" t="str">
            <v>SC CORPO VERMELHO [B-55-R] GRAVADO</v>
          </cell>
          <cell r="C19091" t="str">
            <v>HALB</v>
          </cell>
          <cell r="D19091" t="str">
            <v>UN</v>
          </cell>
        </row>
        <row r="19092">
          <cell r="A19092" t="str">
            <v>0817-88</v>
          </cell>
          <cell r="B19092" t="str">
            <v>SC CORPO PRETO GRAV LATAM [B-43/44/45-B]</v>
          </cell>
          <cell r="C19092" t="str">
            <v>HALB</v>
          </cell>
          <cell r="D19092" t="str">
            <v>UN</v>
          </cell>
        </row>
        <row r="19093">
          <cell r="A19093" t="str">
            <v>0817-89</v>
          </cell>
          <cell r="B19093" t="str">
            <v>SC CORPO PRETO GRAVADO [B-MX-01]</v>
          </cell>
          <cell r="C19093" t="str">
            <v>HALB</v>
          </cell>
          <cell r="D19093" t="str">
            <v>UN</v>
          </cell>
        </row>
        <row r="19094">
          <cell r="A19094" t="str">
            <v>0817-90</v>
          </cell>
          <cell r="B19094" t="str">
            <v>SC CORPO BR GRAVADO SÃO PAULO [BSP-01]</v>
          </cell>
          <cell r="C19094" t="str">
            <v>HALB</v>
          </cell>
          <cell r="D19094" t="str">
            <v>UN</v>
          </cell>
        </row>
        <row r="19095">
          <cell r="A19095" t="str">
            <v>0817-91</v>
          </cell>
          <cell r="B19095" t="str">
            <v>SC CORPO BR GRAVADO PALMEIRAS [BPA-01]</v>
          </cell>
          <cell r="C19095" t="str">
            <v>HALB</v>
          </cell>
          <cell r="D19095" t="str">
            <v>UN</v>
          </cell>
        </row>
        <row r="19096">
          <cell r="A19096" t="str">
            <v>0817-92</v>
          </cell>
          <cell r="B19096" t="str">
            <v>SC CORPO C/INSERTO S/GRAVAR CINZ[B-42-P]</v>
          </cell>
          <cell r="C19096" t="str">
            <v>HALB</v>
          </cell>
          <cell r="D19096" t="str">
            <v>UN</v>
          </cell>
        </row>
        <row r="19097">
          <cell r="A19097" t="str">
            <v>0817-93</v>
          </cell>
          <cell r="B19097" t="str">
            <v>SC CORPO CINZA GRAVADO [B-42-P]</v>
          </cell>
          <cell r="C19097" t="str">
            <v>HALB</v>
          </cell>
          <cell r="D19097" t="str">
            <v>UN</v>
          </cell>
        </row>
        <row r="19098">
          <cell r="A19098" t="str">
            <v>0817-94</v>
          </cell>
          <cell r="B19098" t="str">
            <v>SC CORPO B-44 S/GRAVAR CINZA GRAFITE</v>
          </cell>
          <cell r="C19098" t="str">
            <v>HALB</v>
          </cell>
          <cell r="D19098" t="str">
            <v>UN</v>
          </cell>
        </row>
        <row r="19099">
          <cell r="A19099" t="str">
            <v>0817-95</v>
          </cell>
          <cell r="B19099" t="str">
            <v>SC CORPO CINZA GRAFITE GRAVADO [B-44-P]</v>
          </cell>
          <cell r="C19099" t="str">
            <v>HALB</v>
          </cell>
          <cell r="D19099" t="str">
            <v>UN</v>
          </cell>
        </row>
        <row r="19100">
          <cell r="A19100" t="str">
            <v>0817-96</v>
          </cell>
          <cell r="B19100" t="str">
            <v>SC CORPO GRAVADO VER [B-44/B-45-R] LATAM</v>
          </cell>
          <cell r="C19100" t="str">
            <v>HALB</v>
          </cell>
          <cell r="D19100" t="str">
            <v>UN</v>
          </cell>
        </row>
        <row r="19101">
          <cell r="A19101" t="str">
            <v>081701-0001-01</v>
          </cell>
          <cell r="B19101" t="str">
            <v>FLUÍDO REFRIGERANTE R-32</v>
          </cell>
          <cell r="C19101" t="str">
            <v>ROH</v>
          </cell>
          <cell r="D19101" t="str">
            <v>KG</v>
          </cell>
        </row>
        <row r="19102">
          <cell r="A19102" t="str">
            <v>0818-00</v>
          </cell>
          <cell r="B19102" t="str">
            <v>SUP DO PAINEL INOX VERM TOPO[AFN-40-TRI]</v>
          </cell>
          <cell r="C19102" t="str">
            <v>HALB</v>
          </cell>
          <cell r="D19102" t="str">
            <v>UN</v>
          </cell>
        </row>
        <row r="19103">
          <cell r="A19103" t="str">
            <v>0818-03</v>
          </cell>
          <cell r="B19103" t="str">
            <v>ACABAMENTO INFERIOR INTERNO [AFN-50] M1</v>
          </cell>
          <cell r="C19103" t="str">
            <v>HALB</v>
          </cell>
          <cell r="D19103" t="str">
            <v>UN</v>
          </cell>
        </row>
        <row r="19104">
          <cell r="A19104" t="str">
            <v>0818-03A</v>
          </cell>
          <cell r="B19104" t="str">
            <v>ACABAMENTO INFERIOR INTERNO [AFN-50] M2</v>
          </cell>
          <cell r="C19104" t="str">
            <v>HALB</v>
          </cell>
          <cell r="D19104" t="str">
            <v>UN</v>
          </cell>
        </row>
        <row r="19105">
          <cell r="A19105" t="str">
            <v>0818-04</v>
          </cell>
          <cell r="B19105" t="str">
            <v>PAINEL INTERNO DO CESTO [AFN-50] M1</v>
          </cell>
          <cell r="C19105" t="str">
            <v>HALB</v>
          </cell>
          <cell r="D19105" t="str">
            <v>UN</v>
          </cell>
        </row>
        <row r="19106">
          <cell r="A19106" t="str">
            <v>0818-04A</v>
          </cell>
          <cell r="B19106" t="str">
            <v>PAINEL INTERNO DO CESTO [AFN-50] M2</v>
          </cell>
          <cell r="C19106" t="str">
            <v>HALB</v>
          </cell>
          <cell r="D19106" t="str">
            <v>UN</v>
          </cell>
        </row>
        <row r="19107">
          <cell r="A19107" t="str">
            <v>0818-05</v>
          </cell>
          <cell r="B19107" t="str">
            <v>SC ACAB INFER INTERNO [AFN-50-BI]+TRAVAS</v>
          </cell>
          <cell r="C19107" t="str">
            <v>HALB</v>
          </cell>
          <cell r="D19107" t="str">
            <v>UN</v>
          </cell>
        </row>
        <row r="19108">
          <cell r="A19108" t="str">
            <v>0818-06</v>
          </cell>
          <cell r="B19108" t="str">
            <v>SC PAINEL INT DO CESTO[AFN-50]+TRAVA MTL</v>
          </cell>
          <cell r="C19108" t="str">
            <v>HALB</v>
          </cell>
          <cell r="D19108" t="str">
            <v>UN</v>
          </cell>
        </row>
        <row r="19109">
          <cell r="A19109" t="str">
            <v>0818-08</v>
          </cell>
          <cell r="B19109" t="str">
            <v>SC SUP PAINEL VERM + INOX [AFN-50-RI]</v>
          </cell>
          <cell r="C19109" t="str">
            <v>HALB</v>
          </cell>
          <cell r="D19109" t="str">
            <v>UN</v>
          </cell>
        </row>
        <row r="19110">
          <cell r="A19110" t="str">
            <v>0818-09</v>
          </cell>
          <cell r="B19110" t="str">
            <v>SC SUP DO MOTOR + AMORTECEDOR [AFN-50]</v>
          </cell>
          <cell r="C19110" t="str">
            <v>HALB</v>
          </cell>
          <cell r="D19110" t="str">
            <v>UN</v>
          </cell>
        </row>
        <row r="19111">
          <cell r="A19111" t="str">
            <v>0818-10</v>
          </cell>
          <cell r="B19111" t="str">
            <v>ACABAMENTO SUPERIOR PRETO [AFN-50-BI]</v>
          </cell>
          <cell r="C19111" t="str">
            <v>HALB</v>
          </cell>
          <cell r="D19111" t="str">
            <v>UN</v>
          </cell>
        </row>
        <row r="19112">
          <cell r="A19112" t="str">
            <v>0818-100</v>
          </cell>
          <cell r="B19112" t="str">
            <v>ACABAMENTO SUP. PRETO TOPO [AFN-40] VER2</v>
          </cell>
          <cell r="C19112" t="str">
            <v>HALB</v>
          </cell>
          <cell r="D19112" t="str">
            <v>UN</v>
          </cell>
        </row>
        <row r="19113">
          <cell r="A19113" t="str">
            <v>0818-11</v>
          </cell>
          <cell r="B19113" t="str">
            <v>ACABAMENTO SUPERIOR VERMELHO [AFN-50-RI]</v>
          </cell>
          <cell r="C19113" t="str">
            <v>HALB</v>
          </cell>
          <cell r="D19113" t="str">
            <v>UN</v>
          </cell>
        </row>
        <row r="19114">
          <cell r="A19114" t="str">
            <v>0818-12</v>
          </cell>
          <cell r="B19114" t="str">
            <v>SC SUP PAINEL INOX GRAVADO PR[AFN-50-BI]</v>
          </cell>
          <cell r="C19114" t="str">
            <v>HALB</v>
          </cell>
          <cell r="D19114" t="str">
            <v>UN</v>
          </cell>
        </row>
        <row r="19115">
          <cell r="A19115" t="str">
            <v>0818-13</v>
          </cell>
          <cell r="B19115" t="str">
            <v>BOTAOCHA3 VELOC. CA-53/55</v>
          </cell>
          <cell r="C19115" t="str">
            <v>ROH</v>
          </cell>
          <cell r="D19115" t="str">
            <v>UN</v>
          </cell>
        </row>
        <row r="19116">
          <cell r="A19116" t="str">
            <v>0818-14</v>
          </cell>
          <cell r="B19116" t="str">
            <v>SC SUP PAINEL INOX GRAV VERM[AFN-50-RI]</v>
          </cell>
          <cell r="C19116" t="str">
            <v>HALB</v>
          </cell>
          <cell r="D19116" t="str">
            <v>UN</v>
          </cell>
        </row>
        <row r="19117">
          <cell r="A19117" t="str">
            <v>0818-15</v>
          </cell>
          <cell r="B19117" t="str">
            <v>SC SUP PAINEL PR + PAINEL INOX [AFF-01]</v>
          </cell>
          <cell r="C19117" t="str">
            <v>HALB</v>
          </cell>
          <cell r="D19117" t="str">
            <v>UN</v>
          </cell>
        </row>
        <row r="19118">
          <cell r="A19118" t="str">
            <v>0818-16</v>
          </cell>
          <cell r="B19118" t="str">
            <v>SC SUP PAINEL INOX GRAVADO PR [AFF-01]</v>
          </cell>
          <cell r="C19118" t="str">
            <v>HALB</v>
          </cell>
          <cell r="D19118" t="str">
            <v>UN</v>
          </cell>
        </row>
        <row r="19119">
          <cell r="A19119" t="str">
            <v>0818-17</v>
          </cell>
          <cell r="B19119" t="str">
            <v>SC SUP PAINEL VERM + PAINEL INOX[AFF-02]</v>
          </cell>
          <cell r="C19119" t="str">
            <v>HALB</v>
          </cell>
          <cell r="D19119" t="str">
            <v>UN</v>
          </cell>
        </row>
        <row r="19120">
          <cell r="A19120" t="str">
            <v>0818-18</v>
          </cell>
          <cell r="B19120" t="str">
            <v>SC SUP PAINEL INOX GRAVADO VERM[AFF-02]</v>
          </cell>
          <cell r="C19120" t="str">
            <v>HALB</v>
          </cell>
          <cell r="D19120" t="str">
            <v>UN</v>
          </cell>
        </row>
        <row r="19121">
          <cell r="A19121" t="str">
            <v>0818-19</v>
          </cell>
          <cell r="B19121" t="str">
            <v>SC SUP PAINEL PR+PAINEL INOX [AFN-50-BI]</v>
          </cell>
          <cell r="C19121" t="str">
            <v>HALB</v>
          </cell>
          <cell r="D19121" t="str">
            <v>UN</v>
          </cell>
        </row>
        <row r="19122">
          <cell r="A19122" t="str">
            <v>0818-20</v>
          </cell>
          <cell r="B19122" t="str">
            <v>ACABAMENTO INFERIOR PRETO [AFN-50-BI]</v>
          </cell>
          <cell r="C19122" t="str">
            <v>HALB</v>
          </cell>
          <cell r="D19122" t="str">
            <v>UN</v>
          </cell>
        </row>
        <row r="19123">
          <cell r="A19123" t="str">
            <v>0818-21</v>
          </cell>
          <cell r="B19123" t="str">
            <v>ACABAMENTO INFERIOR VERMELHO [AFN-50-RI]</v>
          </cell>
          <cell r="C19123" t="str">
            <v>HALB</v>
          </cell>
          <cell r="D19123" t="str">
            <v>UN</v>
          </cell>
        </row>
        <row r="19124">
          <cell r="A19124" t="str">
            <v>0818-22</v>
          </cell>
          <cell r="B19124" t="str">
            <v>PAINEL PLASTICO PR GRAVADO [AFN-40-FB]</v>
          </cell>
          <cell r="C19124" t="str">
            <v>HALB</v>
          </cell>
          <cell r="D19124" t="str">
            <v>UN</v>
          </cell>
        </row>
        <row r="19125">
          <cell r="A19125" t="str">
            <v>0818-23</v>
          </cell>
          <cell r="B19125" t="str">
            <v>PAINEL PLAST VERMELHO GRAVADO[AFN-40-FR]</v>
          </cell>
          <cell r="C19125" t="str">
            <v>HALB</v>
          </cell>
          <cell r="D19125" t="str">
            <v>UN</v>
          </cell>
        </row>
        <row r="19126">
          <cell r="A19126" t="str">
            <v>0818-24</v>
          </cell>
          <cell r="B19126" t="str">
            <v>ACABAMENTO SUPERIOR PRETO [AFN-40-BI]</v>
          </cell>
          <cell r="C19126" t="str">
            <v>HALB</v>
          </cell>
          <cell r="D19126" t="str">
            <v>UN</v>
          </cell>
        </row>
        <row r="19127">
          <cell r="A19127" t="str">
            <v>0818-25</v>
          </cell>
          <cell r="B19127" t="str">
            <v>ACABAMENTO SUPERIOR VERMELHO [AFN-40-RI]</v>
          </cell>
          <cell r="C19127" t="str">
            <v>HALB</v>
          </cell>
          <cell r="D19127" t="str">
            <v>UN</v>
          </cell>
        </row>
        <row r="19128">
          <cell r="A19128" t="str">
            <v>0818-26</v>
          </cell>
          <cell r="B19128" t="str">
            <v>ACABAMENTO INFERIOR PRETO [AFN-40-BI]</v>
          </cell>
          <cell r="C19128" t="str">
            <v>HALB</v>
          </cell>
          <cell r="D19128" t="str">
            <v>UN</v>
          </cell>
        </row>
        <row r="19129">
          <cell r="A19129" t="str">
            <v>0818-27</v>
          </cell>
          <cell r="B19129" t="str">
            <v>ACABAMENTO INFERIOR VERMELHO [AFN-40-RI]</v>
          </cell>
          <cell r="C19129" t="str">
            <v>HALB</v>
          </cell>
          <cell r="D19129" t="str">
            <v>UN</v>
          </cell>
        </row>
        <row r="19130">
          <cell r="A19130" t="str">
            <v>0818-28</v>
          </cell>
          <cell r="B19130" t="str">
            <v>ACABAMENTO INFERIOR INTERNO [AFN-40]</v>
          </cell>
          <cell r="C19130" t="str">
            <v>HALB</v>
          </cell>
          <cell r="D19130" t="str">
            <v>UN</v>
          </cell>
        </row>
        <row r="19131">
          <cell r="A19131" t="str">
            <v>0818-29</v>
          </cell>
          <cell r="B19131" t="str">
            <v>SC PAINEL INT DO CESTO[AFN-40]+TRAVA MTL</v>
          </cell>
          <cell r="C19131" t="str">
            <v>HALB</v>
          </cell>
          <cell r="D19131" t="str">
            <v>UN</v>
          </cell>
        </row>
        <row r="19132">
          <cell r="A19132" t="str">
            <v>0818-30</v>
          </cell>
          <cell r="B19132" t="str">
            <v>BASE AIR FRYER PRETA [AFN-50-BI]</v>
          </cell>
          <cell r="C19132" t="str">
            <v>HALB</v>
          </cell>
          <cell r="D19132" t="str">
            <v>UN</v>
          </cell>
        </row>
        <row r="19133">
          <cell r="A19133" t="str">
            <v>0818-31</v>
          </cell>
          <cell r="B19133" t="str">
            <v>BASE AIR FRYER VERMELHA [AFN-50-RI]</v>
          </cell>
          <cell r="C19133" t="str">
            <v>HALB</v>
          </cell>
          <cell r="D19133" t="str">
            <v>UN</v>
          </cell>
        </row>
        <row r="19134">
          <cell r="A19134" t="str">
            <v>0818-32</v>
          </cell>
          <cell r="B19134" t="str">
            <v>BASE AIR FRYER PRETA [AFN-40-BI]</v>
          </cell>
          <cell r="C19134" t="str">
            <v>HALB</v>
          </cell>
          <cell r="D19134" t="str">
            <v>UN</v>
          </cell>
        </row>
        <row r="19135">
          <cell r="A19135" t="str">
            <v>0818-32E</v>
          </cell>
          <cell r="B19135" t="str">
            <v>BASE AIR FRYER PRETA [AFN-40-BI]</v>
          </cell>
          <cell r="C19135" t="str">
            <v>HALB</v>
          </cell>
          <cell r="D19135" t="str">
            <v>UN</v>
          </cell>
        </row>
        <row r="19136">
          <cell r="A19136" t="str">
            <v>0818-33</v>
          </cell>
          <cell r="B19136" t="str">
            <v>BASE AIR FRYER VERMELHO [AFN-40-RI]</v>
          </cell>
          <cell r="C19136" t="str">
            <v>HALB</v>
          </cell>
          <cell r="D19136" t="str">
            <v>UN</v>
          </cell>
        </row>
        <row r="19137">
          <cell r="A19137" t="str">
            <v>0818-33E</v>
          </cell>
          <cell r="B19137" t="str">
            <v>BASE AIR FRYER VERMELHO [AFN-40-RI]</v>
          </cell>
          <cell r="C19137" t="str">
            <v>HALB</v>
          </cell>
          <cell r="D19137" t="str">
            <v>UN</v>
          </cell>
        </row>
        <row r="19138">
          <cell r="A19138" t="str">
            <v>0818-34</v>
          </cell>
          <cell r="B19138" t="str">
            <v>BASE AIR FRYER BRANCA [AFN-51-WR]</v>
          </cell>
          <cell r="C19138" t="str">
            <v>HALB</v>
          </cell>
          <cell r="D19138" t="str">
            <v>UN</v>
          </cell>
        </row>
        <row r="19139">
          <cell r="A19139" t="str">
            <v>0818-35</v>
          </cell>
          <cell r="B19139" t="str">
            <v>ACABAMENTO INFERIOR BRANCO [AFN-51-WR]</v>
          </cell>
          <cell r="C19139" t="str">
            <v>HALB</v>
          </cell>
          <cell r="D19139" t="str">
            <v>UN</v>
          </cell>
        </row>
        <row r="19140">
          <cell r="A19140" t="str">
            <v>0818-36</v>
          </cell>
          <cell r="B19140" t="str">
            <v>ACABAMENTO SUPERIOR BRANCO [AFN-51-WR]</v>
          </cell>
          <cell r="C19140" t="str">
            <v>HALB</v>
          </cell>
          <cell r="D19140" t="str">
            <v>UN</v>
          </cell>
        </row>
        <row r="19141">
          <cell r="A19141" t="str">
            <v>0818-37</v>
          </cell>
          <cell r="B19141" t="str">
            <v>PAINEL EXT BRANCO [AFN-51-WR]</v>
          </cell>
          <cell r="C19141" t="str">
            <v>HALB</v>
          </cell>
          <cell r="D19141" t="str">
            <v>UN</v>
          </cell>
        </row>
        <row r="19142">
          <cell r="A19142" t="str">
            <v>0818-37A</v>
          </cell>
          <cell r="B19142" t="str">
            <v>PAINEL EXT BRANCO [AFN-51-WR] MOLDE 2</v>
          </cell>
          <cell r="C19142" t="str">
            <v>HALB</v>
          </cell>
          <cell r="D19142" t="str">
            <v>UN</v>
          </cell>
        </row>
        <row r="19143">
          <cell r="A19143" t="str">
            <v>0818-38</v>
          </cell>
          <cell r="B19143" t="str">
            <v>SC PAINEL EXT BRANCO+INTERNO [AFN-51-WR]</v>
          </cell>
          <cell r="C19143" t="str">
            <v>HALB</v>
          </cell>
          <cell r="D19143" t="str">
            <v>UN</v>
          </cell>
        </row>
        <row r="19144">
          <cell r="A19144" t="str">
            <v>0818-39</v>
          </cell>
          <cell r="B19144" t="str">
            <v>SC PAINEL EXT+INT BR GRAVADO[AFN-51-WR]</v>
          </cell>
          <cell r="C19144" t="str">
            <v>HALB</v>
          </cell>
          <cell r="D19144" t="str">
            <v>UN</v>
          </cell>
        </row>
        <row r="19145">
          <cell r="A19145" t="str">
            <v>0818-40</v>
          </cell>
          <cell r="B19145" t="str">
            <v>PAINEL EXT PRETO [AFN-50-BI]</v>
          </cell>
          <cell r="C19145" t="str">
            <v>HALB</v>
          </cell>
          <cell r="D19145" t="str">
            <v>UN</v>
          </cell>
        </row>
        <row r="19146">
          <cell r="A19146" t="str">
            <v>0818-40A</v>
          </cell>
          <cell r="B19146" t="str">
            <v>PAINEL EXT PRETO [AFN-50-BI] MOLDE2</v>
          </cell>
          <cell r="C19146" t="str">
            <v>HALB</v>
          </cell>
          <cell r="D19146" t="str">
            <v>UN</v>
          </cell>
        </row>
        <row r="19147">
          <cell r="A19147" t="str">
            <v>0818-41</v>
          </cell>
          <cell r="B19147" t="str">
            <v>PAINEL EXT VERMELHO [AFN-50-RI]</v>
          </cell>
          <cell r="C19147" t="str">
            <v>HALB</v>
          </cell>
          <cell r="D19147" t="str">
            <v>UN</v>
          </cell>
        </row>
        <row r="19148">
          <cell r="A19148" t="str">
            <v>0818-41A</v>
          </cell>
          <cell r="B19148" t="str">
            <v>PAINEL EXT VERMELHO [AFN-50-RI] MOLDE 2</v>
          </cell>
          <cell r="C19148" t="str">
            <v>HALB</v>
          </cell>
          <cell r="D19148" t="str">
            <v>UN</v>
          </cell>
        </row>
        <row r="19149">
          <cell r="A19149" t="str">
            <v>0818-42</v>
          </cell>
          <cell r="B19149" t="str">
            <v>SC PAINEL EXT + INTERNO PRETO[AFN-50-BI]</v>
          </cell>
          <cell r="C19149" t="str">
            <v>HALB</v>
          </cell>
          <cell r="D19149" t="str">
            <v>UN</v>
          </cell>
        </row>
        <row r="19150">
          <cell r="A19150" t="str">
            <v>0818-43</v>
          </cell>
          <cell r="B19150" t="str">
            <v>SC PAINEL EXT + INT VERMELHO [AFN-50-RI]</v>
          </cell>
          <cell r="C19150" t="str">
            <v>HALB</v>
          </cell>
          <cell r="D19150" t="str">
            <v>UN</v>
          </cell>
        </row>
        <row r="19151">
          <cell r="A19151" t="str">
            <v>0818-44</v>
          </cell>
          <cell r="B19151" t="str">
            <v>SC PAINEL EXT + INT PR GRAV[AFN-50-BI]</v>
          </cell>
          <cell r="C19151" t="str">
            <v>HALB</v>
          </cell>
          <cell r="D19151" t="str">
            <v>UN</v>
          </cell>
        </row>
        <row r="19152">
          <cell r="A19152" t="str">
            <v>0818-45</v>
          </cell>
          <cell r="B19152" t="str">
            <v>SC PAINEL EXT+INT VERM GRAV[AFN-50-RI]</v>
          </cell>
          <cell r="C19152" t="str">
            <v>HALB</v>
          </cell>
          <cell r="D19152" t="str">
            <v>UN</v>
          </cell>
        </row>
        <row r="19153">
          <cell r="A19153" t="str">
            <v>0818-46</v>
          </cell>
          <cell r="B19153" t="str">
            <v>SC PAINEL EXT + INT PRETO GRAV[AFF-01]</v>
          </cell>
          <cell r="C19153" t="str">
            <v>HALB</v>
          </cell>
          <cell r="D19153" t="str">
            <v>UN</v>
          </cell>
        </row>
        <row r="19154">
          <cell r="A19154" t="str">
            <v>0818-47</v>
          </cell>
          <cell r="B19154" t="str">
            <v>SC PAINEL EXT + INT VERM GRAVADO[AFF-02]</v>
          </cell>
          <cell r="C19154" t="str">
            <v>HALB</v>
          </cell>
          <cell r="D19154" t="str">
            <v>UN</v>
          </cell>
        </row>
        <row r="19155">
          <cell r="A19155" t="str">
            <v>0818-48</v>
          </cell>
          <cell r="B19155" t="str">
            <v>SC SUP PAINEL PR+PAINEL INOX [AFN-40-BI]</v>
          </cell>
          <cell r="C19155" t="str">
            <v>HALB</v>
          </cell>
          <cell r="D19155" t="str">
            <v>UN</v>
          </cell>
        </row>
        <row r="19156">
          <cell r="A19156" t="str">
            <v>0818-49</v>
          </cell>
          <cell r="B19156" t="str">
            <v>PAINEL EXT PRETO [AFN-40-BI]</v>
          </cell>
          <cell r="C19156" t="str">
            <v>HALB</v>
          </cell>
          <cell r="D19156" t="str">
            <v>UN</v>
          </cell>
        </row>
        <row r="19157">
          <cell r="A19157" t="str">
            <v>0818-49A</v>
          </cell>
          <cell r="B19157" t="str">
            <v>PAINEL EXT PRETO [AFN-40-BI] MOLDE2</v>
          </cell>
          <cell r="C19157" t="str">
            <v>HALB</v>
          </cell>
          <cell r="D19157" t="str">
            <v>UN</v>
          </cell>
        </row>
        <row r="19158">
          <cell r="A19158" t="str">
            <v>0818-49B</v>
          </cell>
          <cell r="B19158" t="str">
            <v>PAINEL EXT PRETO [AFN-40-BI] MOLDE3</v>
          </cell>
          <cell r="C19158" t="str">
            <v>HALB</v>
          </cell>
          <cell r="D19158" t="str">
            <v>UN</v>
          </cell>
        </row>
        <row r="19159">
          <cell r="A19159" t="str">
            <v>0818-50</v>
          </cell>
          <cell r="B19159" t="str">
            <v>PAINEL EXT VERMELHO [AFN-40-RI]</v>
          </cell>
          <cell r="C19159" t="str">
            <v>HALB</v>
          </cell>
          <cell r="D19159" t="str">
            <v>UN</v>
          </cell>
        </row>
        <row r="19160">
          <cell r="A19160" t="str">
            <v>0818-50A</v>
          </cell>
          <cell r="B19160" t="str">
            <v>PAINEL EXT VERMELHO [AFN-40-RI] MOLDE2</v>
          </cell>
          <cell r="C19160" t="str">
            <v>HALB</v>
          </cell>
          <cell r="D19160" t="str">
            <v>UN</v>
          </cell>
        </row>
        <row r="19161">
          <cell r="A19161" t="str">
            <v>0818-50B</v>
          </cell>
          <cell r="B19161" t="str">
            <v>PAINEL EXT VERMELHO [AFN-40-RI] MOLDE3</v>
          </cell>
          <cell r="C19161" t="str">
            <v>HALB</v>
          </cell>
          <cell r="D19161" t="str">
            <v>UN</v>
          </cell>
        </row>
        <row r="19162">
          <cell r="A19162" t="str">
            <v>0818-51</v>
          </cell>
          <cell r="B19162" t="str">
            <v>PAINEL INTERNO DO CESTO [AFN-40] M1</v>
          </cell>
          <cell r="C19162" t="str">
            <v>HALB</v>
          </cell>
          <cell r="D19162" t="str">
            <v>UN</v>
          </cell>
        </row>
        <row r="19163">
          <cell r="A19163" t="str">
            <v>0818-51A</v>
          </cell>
          <cell r="B19163" t="str">
            <v>PAINEL INTERNO DO CESTO [AFN-40] M2</v>
          </cell>
          <cell r="C19163" t="str">
            <v>HALB</v>
          </cell>
          <cell r="D19163" t="str">
            <v>UN</v>
          </cell>
        </row>
        <row r="19164">
          <cell r="A19164" t="str">
            <v>0818-51B</v>
          </cell>
          <cell r="B19164" t="str">
            <v>PAINEL INTERNO DO CESTO [AFN-40] M3</v>
          </cell>
          <cell r="C19164" t="str">
            <v>HALB</v>
          </cell>
          <cell r="D19164" t="str">
            <v>UN</v>
          </cell>
        </row>
        <row r="19165">
          <cell r="A19165" t="str">
            <v>0818-51C</v>
          </cell>
          <cell r="B19165" t="str">
            <v>PAINEL INTERNO DO CESTO [AFN-40] M4</v>
          </cell>
          <cell r="C19165" t="str">
            <v>HALB</v>
          </cell>
          <cell r="D19165" t="str">
            <v>UN</v>
          </cell>
        </row>
        <row r="19166">
          <cell r="A19166" t="str">
            <v>0818-52</v>
          </cell>
          <cell r="B19166" t="str">
            <v>SC SUP PAINEL VERM +  INOX [AFN-40-RI]</v>
          </cell>
          <cell r="C19166" t="str">
            <v>HALB</v>
          </cell>
          <cell r="D19166" t="str">
            <v>UN</v>
          </cell>
        </row>
        <row r="19167">
          <cell r="A19167" t="str">
            <v>0818-53</v>
          </cell>
          <cell r="B19167" t="str">
            <v>PAINEL PLASTICO PRETO [AFN-40-FB]</v>
          </cell>
          <cell r="C19167" t="str">
            <v>HALB</v>
          </cell>
          <cell r="D19167" t="str">
            <v>UN</v>
          </cell>
        </row>
        <row r="19168">
          <cell r="A19168" t="str">
            <v>0818-54</v>
          </cell>
          <cell r="B19168" t="str">
            <v>PAINEL PLASTICO VERMELHO [AFN-40-FR]</v>
          </cell>
          <cell r="C19168" t="str">
            <v>HALB</v>
          </cell>
          <cell r="D19168" t="str">
            <v>UN</v>
          </cell>
        </row>
        <row r="19169">
          <cell r="A19169" t="str">
            <v>0818-55</v>
          </cell>
          <cell r="B19169" t="str">
            <v>ADEREÇO PLAST. DO PAINEL PR [AFN-40-FB]</v>
          </cell>
          <cell r="C19169" t="str">
            <v>HALB</v>
          </cell>
          <cell r="D19169" t="str">
            <v>UN</v>
          </cell>
        </row>
        <row r="19170">
          <cell r="A19170" t="str">
            <v>0818-55E</v>
          </cell>
          <cell r="B19170" t="str">
            <v>ADEREÇO PLAST. DO PAINEL PR [AFN-40-FB]</v>
          </cell>
          <cell r="C19170" t="str">
            <v>HALB</v>
          </cell>
          <cell r="D19170" t="str">
            <v>UN</v>
          </cell>
        </row>
        <row r="19171">
          <cell r="A19171" t="str">
            <v>0818-56</v>
          </cell>
          <cell r="B19171" t="str">
            <v>ADEREÇO PLAST. DO PAINEL VERM[AFN-40-FR]</v>
          </cell>
          <cell r="C19171" t="str">
            <v>HALB</v>
          </cell>
          <cell r="D19171" t="str">
            <v>UN</v>
          </cell>
        </row>
        <row r="19172">
          <cell r="A19172" t="str">
            <v>0818-56E</v>
          </cell>
          <cell r="B19172" t="str">
            <v>ADEREÇO PLAST. DO PAINEL VERM[AFN-40-FR]</v>
          </cell>
          <cell r="C19172" t="str">
            <v>HALB</v>
          </cell>
          <cell r="D19172" t="str">
            <v>UN</v>
          </cell>
        </row>
        <row r="19173">
          <cell r="A19173" t="str">
            <v>0818-57</v>
          </cell>
          <cell r="B19173" t="str">
            <v>SC PAINEL EXT + INTERNO PRETO[AFN-40-BI]</v>
          </cell>
          <cell r="C19173" t="str">
            <v>HALB</v>
          </cell>
          <cell r="D19173" t="str">
            <v>UN</v>
          </cell>
        </row>
        <row r="19174">
          <cell r="A19174" t="str">
            <v>0818-58</v>
          </cell>
          <cell r="B19174" t="str">
            <v>SC PAINEL EXT + INT VERMELHO [AFN-40-RI]</v>
          </cell>
          <cell r="C19174" t="str">
            <v>HALB</v>
          </cell>
          <cell r="D19174" t="str">
            <v>UN</v>
          </cell>
        </row>
        <row r="19175">
          <cell r="A19175" t="str">
            <v>0818-59</v>
          </cell>
          <cell r="B19175" t="str">
            <v>SC SUP PAINEL INOX GRAVADO PR[AFN-40-BI]</v>
          </cell>
          <cell r="C19175" t="str">
            <v>HALB</v>
          </cell>
          <cell r="D19175" t="str">
            <v>UN</v>
          </cell>
        </row>
        <row r="19176">
          <cell r="A19176" t="str">
            <v>0818-60</v>
          </cell>
          <cell r="B19176" t="str">
            <v>SC SUP PAINEL INOX GRAV VERM[AFN-40-RI]</v>
          </cell>
          <cell r="C19176" t="str">
            <v>HALB</v>
          </cell>
          <cell r="D19176" t="str">
            <v>UN</v>
          </cell>
        </row>
        <row r="19177">
          <cell r="A19177" t="str">
            <v>0818-61</v>
          </cell>
          <cell r="B19177" t="str">
            <v>SC PAINEL EXT + INT PR GRAV[AFN-40-BI]</v>
          </cell>
          <cell r="C19177" t="str">
            <v>HALB</v>
          </cell>
          <cell r="D19177" t="str">
            <v>UN</v>
          </cell>
        </row>
        <row r="19178">
          <cell r="A19178" t="str">
            <v>0818-62</v>
          </cell>
          <cell r="B19178" t="str">
            <v>SC PAINEL EXT + INT VERM GRAV[AFN-40-RI]</v>
          </cell>
          <cell r="C19178" t="str">
            <v>HALB</v>
          </cell>
          <cell r="D19178" t="str">
            <v>UN</v>
          </cell>
        </row>
        <row r="19179">
          <cell r="A19179" t="str">
            <v>0818-63</v>
          </cell>
          <cell r="B19179" t="str">
            <v>SC SUP PAINEL BR+PAINEL INOX[AFN-51-WR]</v>
          </cell>
          <cell r="C19179" t="str">
            <v>HALB</v>
          </cell>
          <cell r="D19179" t="str">
            <v>UN</v>
          </cell>
        </row>
        <row r="19180">
          <cell r="A19180" t="str">
            <v>0818-64</v>
          </cell>
          <cell r="B19180" t="str">
            <v>SC SUP PAINEL INOX GRAVADO BR[AFN-51-WR]</v>
          </cell>
          <cell r="C19180" t="str">
            <v>HALB</v>
          </cell>
          <cell r="D19180" t="str">
            <v>UN</v>
          </cell>
        </row>
        <row r="19181">
          <cell r="A19181" t="str">
            <v>0818-65</v>
          </cell>
          <cell r="B19181" t="str">
            <v>SC PAINEL EXT + INT PR GRAV[AFN-51-BI]</v>
          </cell>
          <cell r="C19181" t="str">
            <v>HALB</v>
          </cell>
          <cell r="D19181" t="str">
            <v>UN</v>
          </cell>
        </row>
        <row r="19182">
          <cell r="A19182" t="str">
            <v>0818-66</v>
          </cell>
          <cell r="B19182" t="str">
            <v>SC PAINEL EXT + INT VERM GRAV[AFN-51-RI]</v>
          </cell>
          <cell r="C19182" t="str">
            <v>HALB</v>
          </cell>
          <cell r="D19182" t="str">
            <v>UN</v>
          </cell>
        </row>
        <row r="19183">
          <cell r="A19183" t="str">
            <v>0818-67</v>
          </cell>
          <cell r="B19183" t="str">
            <v>PAINEL EXT PRETO + ETIQ PRO [AFN-50-BI]</v>
          </cell>
          <cell r="C19183" t="str">
            <v>HALB</v>
          </cell>
          <cell r="D19183" t="str">
            <v>UN</v>
          </cell>
        </row>
        <row r="19184">
          <cell r="A19184" t="str">
            <v>0818-68</v>
          </cell>
          <cell r="B19184" t="str">
            <v>PAINEL EXT VERM + ETIQ PRO [AFN-50-RI]</v>
          </cell>
          <cell r="C19184" t="str">
            <v>HALB</v>
          </cell>
          <cell r="D19184" t="str">
            <v>UN</v>
          </cell>
        </row>
        <row r="19185">
          <cell r="A19185" t="str">
            <v>0818-69</v>
          </cell>
          <cell r="B19185" t="str">
            <v>PAINEL EXT BRANCA + ETIQPRO [AFN-51-WR]</v>
          </cell>
          <cell r="C19185" t="str">
            <v>HALB</v>
          </cell>
          <cell r="D19185" t="str">
            <v>UN</v>
          </cell>
        </row>
        <row r="19186">
          <cell r="A19186" t="str">
            <v>0818-70</v>
          </cell>
          <cell r="B19186" t="str">
            <v>PAINEL EXT PR+ETIQ PRO+INOX [AFN-40-BI]</v>
          </cell>
          <cell r="C19186" t="str">
            <v>HALB</v>
          </cell>
          <cell r="D19186" t="str">
            <v>UN</v>
          </cell>
        </row>
        <row r="19187">
          <cell r="A19187" t="str">
            <v>0818-71</v>
          </cell>
          <cell r="B19187" t="str">
            <v>PAINEL EXT VERM+ETIQPRO+INOX [AFN-40-RI]</v>
          </cell>
          <cell r="C19187" t="str">
            <v>HALB</v>
          </cell>
          <cell r="D19187" t="str">
            <v>UN</v>
          </cell>
        </row>
        <row r="19188">
          <cell r="A19188" t="str">
            <v>0818-72</v>
          </cell>
          <cell r="B19188" t="str">
            <v>SC PAINEL EXT + INTERNO PRETO [AFF-01]</v>
          </cell>
          <cell r="C19188" t="str">
            <v>HALB</v>
          </cell>
          <cell r="D19188" t="str">
            <v>UN</v>
          </cell>
        </row>
        <row r="19189">
          <cell r="A19189" t="str">
            <v>0818-73</v>
          </cell>
          <cell r="B19189" t="str">
            <v>SC PAINEL EXT + INT VERMELHO [AFF-02]</v>
          </cell>
          <cell r="C19189" t="str">
            <v>HALB</v>
          </cell>
          <cell r="D19189" t="str">
            <v>UN</v>
          </cell>
        </row>
        <row r="19190">
          <cell r="A19190" t="str">
            <v>0818-74</v>
          </cell>
          <cell r="B19190" t="str">
            <v>PAINEL EXT PR+ETIQPRO+ADEREÇO[AFN-40-FB]</v>
          </cell>
          <cell r="C19190" t="str">
            <v>HALB</v>
          </cell>
          <cell r="D19190" t="str">
            <v>UN</v>
          </cell>
        </row>
        <row r="19191">
          <cell r="A19191" t="str">
            <v>0818-75</v>
          </cell>
          <cell r="B19191" t="str">
            <v>PAINEL EXT VERM+ETIQPRO+ADERE[AFN-40-FR]</v>
          </cell>
          <cell r="C19191" t="str">
            <v>HALB</v>
          </cell>
          <cell r="D19191" t="str">
            <v>UN</v>
          </cell>
        </row>
        <row r="19192">
          <cell r="A19192" t="str">
            <v>0818-76</v>
          </cell>
          <cell r="B19192" t="str">
            <v>SC PAINEL EXT + INTERNO PRETO[AFN-40-FB]</v>
          </cell>
          <cell r="C19192" t="str">
            <v>HALB</v>
          </cell>
          <cell r="D19192" t="str">
            <v>UN</v>
          </cell>
        </row>
        <row r="19193">
          <cell r="A19193" t="str">
            <v>0818-77</v>
          </cell>
          <cell r="B19193" t="str">
            <v>SC PAINEL EXT + INT VERMELHO [AFN-40-FR]</v>
          </cell>
          <cell r="C19193" t="str">
            <v>HALB</v>
          </cell>
          <cell r="D19193" t="str">
            <v>UN</v>
          </cell>
        </row>
        <row r="19194">
          <cell r="A19194" t="str">
            <v>0818-78</v>
          </cell>
          <cell r="B19194" t="str">
            <v>SC PAINEL EXT + INT PR GRAV[AFN-40-FB]</v>
          </cell>
          <cell r="C19194" t="str">
            <v>HALB</v>
          </cell>
          <cell r="D19194" t="str">
            <v>UN</v>
          </cell>
        </row>
        <row r="19195">
          <cell r="A19195" t="str">
            <v>0818-79</v>
          </cell>
          <cell r="B19195" t="str">
            <v>SC PAINEL EXT + INT VERM GRAV[AFN-40-FR]</v>
          </cell>
          <cell r="C19195" t="str">
            <v>HALB</v>
          </cell>
          <cell r="D19195" t="str">
            <v>UN</v>
          </cell>
        </row>
        <row r="19196">
          <cell r="A19196" t="str">
            <v>0818-80</v>
          </cell>
          <cell r="B19196" t="str">
            <v>SC PAINEL EXT+INT VERM GRAV[AFN50-RI-PL]</v>
          </cell>
          <cell r="C19196" t="str">
            <v>HALB</v>
          </cell>
          <cell r="D19196" t="str">
            <v>UN</v>
          </cell>
        </row>
        <row r="19197">
          <cell r="A19197" t="str">
            <v>0818-81</v>
          </cell>
          <cell r="B19197" t="str">
            <v>ACABAMENTO SUP. PRETO TOPO [AFN-40-TBI]</v>
          </cell>
          <cell r="C19197" t="str">
            <v>HALB</v>
          </cell>
          <cell r="D19197" t="str">
            <v>UN</v>
          </cell>
        </row>
        <row r="19198">
          <cell r="A19198" t="str">
            <v>0818-82</v>
          </cell>
          <cell r="B19198" t="str">
            <v>ACABAMENTO SUP. VERM. TOPO [AFN-40-TRI]</v>
          </cell>
          <cell r="C19198" t="str">
            <v>HALB</v>
          </cell>
          <cell r="D19198" t="str">
            <v>UN</v>
          </cell>
        </row>
        <row r="19199">
          <cell r="A19199" t="str">
            <v>0818-83</v>
          </cell>
          <cell r="B19199" t="str">
            <v>ACABAMENTO SUP. PR PEROL TOPO[AFPS-01-B]</v>
          </cell>
          <cell r="C19199" t="str">
            <v>HALB</v>
          </cell>
          <cell r="D19199" t="str">
            <v>UN</v>
          </cell>
        </row>
        <row r="19200">
          <cell r="A19200" t="str">
            <v>0818-84</v>
          </cell>
          <cell r="B19200" t="str">
            <v>ACABAMENTO SUP.VERMELHO TOPO[AFPS-01-R]</v>
          </cell>
          <cell r="C19200" t="str">
            <v>HALB</v>
          </cell>
          <cell r="D19200" t="str">
            <v>UN</v>
          </cell>
        </row>
        <row r="19201">
          <cell r="A19201" t="str">
            <v>0818-85</v>
          </cell>
          <cell r="B19201" t="str">
            <v>ACABAMENTO SUP. AZUL TOPO [AFPS-01-BL]</v>
          </cell>
          <cell r="C19201" t="str">
            <v>HALB</v>
          </cell>
          <cell r="D19201" t="str">
            <v>UN</v>
          </cell>
        </row>
        <row r="19202">
          <cell r="A19202" t="str">
            <v>0818-86</v>
          </cell>
          <cell r="B19202" t="str">
            <v>COMPLEMENTO SUP PRETO TOPO [AFN-40-TBI]</v>
          </cell>
          <cell r="C19202" t="str">
            <v>HALB</v>
          </cell>
          <cell r="D19202" t="str">
            <v>UN</v>
          </cell>
        </row>
        <row r="19203">
          <cell r="A19203" t="str">
            <v>0818-87</v>
          </cell>
          <cell r="B19203" t="str">
            <v>COMPLEMENTO SUP VERM TOPO [AFN-40-TRI]</v>
          </cell>
          <cell r="C19203" t="str">
            <v>HALB</v>
          </cell>
          <cell r="D19203" t="str">
            <v>UN</v>
          </cell>
        </row>
        <row r="19204">
          <cell r="A19204" t="str">
            <v>0818-88</v>
          </cell>
          <cell r="B19204" t="str">
            <v>COMPL SUP PRETO PEROLADO TOPO[AFPS-01-B]</v>
          </cell>
          <cell r="C19204" t="str">
            <v>HALB</v>
          </cell>
          <cell r="D19204" t="str">
            <v>UN</v>
          </cell>
        </row>
        <row r="19205">
          <cell r="A19205" t="str">
            <v>0818-89</v>
          </cell>
          <cell r="B19205" t="str">
            <v>COMPL SUP VERMELHO TOPO[AFPS-01-R]</v>
          </cell>
          <cell r="C19205" t="str">
            <v>HALB</v>
          </cell>
          <cell r="D19205" t="str">
            <v>UN</v>
          </cell>
        </row>
        <row r="19206">
          <cell r="A19206" t="str">
            <v>0818-90</v>
          </cell>
          <cell r="B19206" t="str">
            <v>COMPLEMENTO SUP AZUL TOPO [AFPS-01-BL]</v>
          </cell>
          <cell r="C19206" t="str">
            <v>HALB</v>
          </cell>
          <cell r="D19206" t="str">
            <v>UN</v>
          </cell>
        </row>
        <row r="19207">
          <cell r="A19207" t="str">
            <v>0818-91</v>
          </cell>
          <cell r="B19207" t="str">
            <v>PAINEL PLASTICO PRETO TOPO [AFPS-01-B]</v>
          </cell>
          <cell r="C19207" t="str">
            <v>HALB</v>
          </cell>
          <cell r="D19207" t="str">
            <v>UN</v>
          </cell>
        </row>
        <row r="19208">
          <cell r="A19208" t="str">
            <v>0818-92</v>
          </cell>
          <cell r="B19208" t="str">
            <v>PAINEL PLASTICO VERMELHO TOPO[AFPS-01-R]</v>
          </cell>
          <cell r="C19208" t="str">
            <v>HALB</v>
          </cell>
          <cell r="D19208" t="str">
            <v>UN</v>
          </cell>
        </row>
        <row r="19209">
          <cell r="A19209" t="str">
            <v>0818-93</v>
          </cell>
          <cell r="B19209" t="str">
            <v>PAINEL PLASTICO AZUL TOPO [AFPS-01-BL]</v>
          </cell>
          <cell r="C19209" t="str">
            <v>HALB</v>
          </cell>
          <cell r="D19209" t="str">
            <v>UN</v>
          </cell>
        </row>
        <row r="19210">
          <cell r="A19210" t="str">
            <v>0818-94</v>
          </cell>
          <cell r="B19210" t="str">
            <v>PAINEL EXT PRETO TOPO [AFN-40-TBI]</v>
          </cell>
          <cell r="C19210" t="str">
            <v>HALB</v>
          </cell>
          <cell r="D19210" t="str">
            <v>UN</v>
          </cell>
        </row>
        <row r="19211">
          <cell r="A19211" t="str">
            <v>0818-95</v>
          </cell>
          <cell r="B19211" t="str">
            <v>PAINEL EXT VERMELHO TOPO [AFN-40-TRI]</v>
          </cell>
          <cell r="C19211" t="str">
            <v>HALB</v>
          </cell>
          <cell r="D19211" t="str">
            <v>UN</v>
          </cell>
        </row>
        <row r="19212">
          <cell r="A19212" t="str">
            <v>0818-96</v>
          </cell>
          <cell r="B19212" t="str">
            <v>PAINEL EXT PR PEROLADO TOPO [AFPS-01-B]</v>
          </cell>
          <cell r="C19212" t="str">
            <v>HALB</v>
          </cell>
          <cell r="D19212" t="str">
            <v>UN</v>
          </cell>
        </row>
        <row r="19213">
          <cell r="A19213" t="str">
            <v>0818-97</v>
          </cell>
          <cell r="B19213" t="str">
            <v>PAINEL EXT VERMELHO TOPO [AFPS-01-R]</v>
          </cell>
          <cell r="C19213" t="str">
            <v>HALB</v>
          </cell>
          <cell r="D19213" t="str">
            <v>UN</v>
          </cell>
        </row>
        <row r="19214">
          <cell r="A19214" t="str">
            <v>0818-98</v>
          </cell>
          <cell r="B19214" t="str">
            <v>PAINEL EXT AZUL TOPO [AFPS-01-BL]</v>
          </cell>
          <cell r="C19214" t="str">
            <v>HALB</v>
          </cell>
          <cell r="D19214" t="str">
            <v>UN</v>
          </cell>
        </row>
        <row r="19215">
          <cell r="A19215" t="str">
            <v>0818-99</v>
          </cell>
          <cell r="B19215" t="str">
            <v>SUP DO PAINEL INOX PR TOPO [AFN-40-TBI]</v>
          </cell>
          <cell r="C19215" t="str">
            <v>HALB</v>
          </cell>
          <cell r="D19215" t="str">
            <v>UN</v>
          </cell>
        </row>
        <row r="19216">
          <cell r="A19216" t="str">
            <v>081801-0001-01</v>
          </cell>
          <cell r="B19216" t="str">
            <v>GÁS GLP P-190</v>
          </cell>
          <cell r="C19216" t="str">
            <v>ROH</v>
          </cell>
          <cell r="D19216" t="str">
            <v>KG</v>
          </cell>
        </row>
        <row r="19217">
          <cell r="A19217" t="str">
            <v>0819-01</v>
          </cell>
          <cell r="B19217" t="str">
            <v>BOTAO EJETOR B-01/02/03</v>
          </cell>
          <cell r="C19217" t="str">
            <v>HALB</v>
          </cell>
          <cell r="D19217" t="str">
            <v>UN</v>
          </cell>
        </row>
        <row r="19218">
          <cell r="A19218" t="str">
            <v>0819-02</v>
          </cell>
          <cell r="B19218" t="str">
            <v>BOTAO EJETOR B-04</v>
          </cell>
          <cell r="C19218" t="str">
            <v>HALB</v>
          </cell>
          <cell r="D19218" t="str">
            <v>UN</v>
          </cell>
        </row>
        <row r="19219">
          <cell r="A19219" t="str">
            <v>0819-03</v>
          </cell>
          <cell r="B19219" t="str">
            <v>BOTÃO EJETOR B-05</v>
          </cell>
          <cell r="C19219" t="str">
            <v>HALB</v>
          </cell>
          <cell r="D19219" t="str">
            <v>UN</v>
          </cell>
        </row>
        <row r="19220">
          <cell r="A19220" t="str">
            <v>0819-06</v>
          </cell>
          <cell r="B19220" t="str">
            <v>BOTÃO EJETOR B-11/B-12</v>
          </cell>
          <cell r="C19220" t="str">
            <v>HALB</v>
          </cell>
          <cell r="D19220" t="str">
            <v>UN</v>
          </cell>
        </row>
        <row r="19221">
          <cell r="A19221" t="str">
            <v>0819-15</v>
          </cell>
          <cell r="B19221" t="str">
            <v>BOTAO DE AFASTAMENTO PRETO [BP]</v>
          </cell>
          <cell r="C19221" t="str">
            <v>HALB</v>
          </cell>
          <cell r="D19221" t="str">
            <v>UN</v>
          </cell>
        </row>
        <row r="19222">
          <cell r="A19222" t="str">
            <v>0819-15E</v>
          </cell>
          <cell r="B19222" t="str">
            <v>BOTAO DE AFASTAMENTO PRETO [BP]</v>
          </cell>
          <cell r="C19222" t="str">
            <v>HALB</v>
          </cell>
          <cell r="D19222" t="str">
            <v>UN</v>
          </cell>
        </row>
        <row r="19223">
          <cell r="A19223" t="str">
            <v>0819-16</v>
          </cell>
          <cell r="B19223" t="str">
            <v>BOTAO DE AFASTAMENTO CINZA [BP]</v>
          </cell>
          <cell r="C19223" t="str">
            <v>HALB</v>
          </cell>
          <cell r="D19223" t="str">
            <v>UN</v>
          </cell>
        </row>
        <row r="19224">
          <cell r="A19224" t="str">
            <v>0819-16E</v>
          </cell>
          <cell r="B19224" t="str">
            <v>BOTAO DE AFASTAMENTO CINZA [BP]</v>
          </cell>
          <cell r="C19224" t="str">
            <v>HALB</v>
          </cell>
          <cell r="D19224" t="str">
            <v>UN</v>
          </cell>
        </row>
        <row r="19225">
          <cell r="A19225" t="str">
            <v>0819-17</v>
          </cell>
          <cell r="B19225" t="str">
            <v>BOTAO DE AFASTAMENTO VERMELHO [BP]</v>
          </cell>
          <cell r="C19225" t="str">
            <v>HALB</v>
          </cell>
          <cell r="D19225" t="str">
            <v>UN</v>
          </cell>
        </row>
        <row r="19226">
          <cell r="A19226" t="str">
            <v>0819-17E</v>
          </cell>
          <cell r="B19226" t="str">
            <v>BOTAO DE AFASTAMENTO VERMELHO [BP]</v>
          </cell>
          <cell r="C19226" t="str">
            <v>HALB</v>
          </cell>
          <cell r="D19226" t="str">
            <v>UN</v>
          </cell>
        </row>
        <row r="19227">
          <cell r="A19227" t="str">
            <v>0819-18</v>
          </cell>
          <cell r="B19227" t="str">
            <v>BOTAO DE AFASTAMENTO MARSALA [BP]</v>
          </cell>
          <cell r="C19227" t="str">
            <v>HALB</v>
          </cell>
          <cell r="D19227" t="str">
            <v>UN</v>
          </cell>
        </row>
        <row r="19228">
          <cell r="A19228" t="str">
            <v>0819-18E</v>
          </cell>
          <cell r="B19228" t="str">
            <v>BOTAO DE AFASTAMENTO MARSALA [BP]</v>
          </cell>
          <cell r="C19228" t="str">
            <v>HALB</v>
          </cell>
          <cell r="D19228" t="str">
            <v>UN</v>
          </cell>
        </row>
        <row r="19229">
          <cell r="A19229" t="str">
            <v>0819-19</v>
          </cell>
          <cell r="B19229" t="str">
            <v>BOTAO DE AFASTAMENTO AZUL [BPS-01-TI]</v>
          </cell>
          <cell r="C19229" t="str">
            <v>HALB</v>
          </cell>
          <cell r="D19229" t="str">
            <v>UN</v>
          </cell>
        </row>
        <row r="19230">
          <cell r="A19230" t="str">
            <v>0819-19E</v>
          </cell>
          <cell r="B19230" t="str">
            <v>BOTAO DE AFASTAMENTO AZUL [BPS-01-TI]</v>
          </cell>
          <cell r="C19230" t="str">
            <v>HALB</v>
          </cell>
          <cell r="D19230" t="str">
            <v>UN</v>
          </cell>
        </row>
        <row r="19231">
          <cell r="A19231" t="str">
            <v>0819-20</v>
          </cell>
          <cell r="B19231" t="str">
            <v>BOTAO DE AFAST P/ ETIQ INOX PRETO [BP]</v>
          </cell>
          <cell r="C19231" t="str">
            <v>HALB</v>
          </cell>
          <cell r="D19231" t="str">
            <v>UN</v>
          </cell>
        </row>
        <row r="19232">
          <cell r="A19232" t="str">
            <v>0819-21</v>
          </cell>
          <cell r="B19232" t="str">
            <v>BOTAO DE AFAST P/ ETIQ INOX CINZA [BP]</v>
          </cell>
          <cell r="C19232" t="str">
            <v>HALB</v>
          </cell>
          <cell r="D19232" t="str">
            <v>UN</v>
          </cell>
        </row>
        <row r="19233">
          <cell r="A19233" t="str">
            <v>0819-22</v>
          </cell>
          <cell r="B19233" t="str">
            <v>BOTAO DE AFAST P/ ETIQ INOX VERMELHO[BP]</v>
          </cell>
          <cell r="C19233" t="str">
            <v>HALB</v>
          </cell>
          <cell r="D19233" t="str">
            <v>UN</v>
          </cell>
        </row>
        <row r="19234">
          <cell r="A19234" t="str">
            <v>0819-23</v>
          </cell>
          <cell r="B19234" t="str">
            <v>BOTAO DE AFAST P/ ETIQ INOX MARSALA [BP]</v>
          </cell>
          <cell r="C19234" t="str">
            <v>HALB</v>
          </cell>
          <cell r="D19234" t="str">
            <v>UN</v>
          </cell>
        </row>
        <row r="19235">
          <cell r="A19235" t="str">
            <v>0819-24</v>
          </cell>
          <cell r="B19235" t="str">
            <v>BOTAO DE AFAST P/ ETIQ INOX AZUL [BP]</v>
          </cell>
          <cell r="C19235" t="str">
            <v>HALB</v>
          </cell>
          <cell r="D19235" t="str">
            <v>UN</v>
          </cell>
        </row>
        <row r="19236">
          <cell r="A19236" t="str">
            <v>0819-25</v>
          </cell>
          <cell r="B19236" t="str">
            <v>SC BOTAO DE AFAST+ETIQ INOX PRETO [BP]</v>
          </cell>
          <cell r="C19236" t="str">
            <v>HALB</v>
          </cell>
          <cell r="D19236" t="str">
            <v>UN</v>
          </cell>
        </row>
        <row r="19237">
          <cell r="A19237" t="str">
            <v>0819-25E</v>
          </cell>
          <cell r="B19237" t="str">
            <v>SC BOTAO DE AFAST+ETIQ INOX PRETO [BP]</v>
          </cell>
          <cell r="C19237" t="str">
            <v>HALB</v>
          </cell>
          <cell r="D19237" t="str">
            <v>UN</v>
          </cell>
        </row>
        <row r="19238">
          <cell r="A19238" t="str">
            <v>0819-26</v>
          </cell>
          <cell r="B19238" t="str">
            <v>SC BOTAO DE AFAST+ETIQ INOX CINZA [BP]</v>
          </cell>
          <cell r="C19238" t="str">
            <v>HALB</v>
          </cell>
          <cell r="D19238" t="str">
            <v>UN</v>
          </cell>
        </row>
        <row r="19239">
          <cell r="A19239" t="str">
            <v>0819-26E</v>
          </cell>
          <cell r="B19239" t="str">
            <v>SC BOTAO DE AFAST+ETIQ INOX CINZA [BP]</v>
          </cell>
          <cell r="C19239" t="str">
            <v>HALB</v>
          </cell>
          <cell r="D19239" t="str">
            <v>UN</v>
          </cell>
        </row>
        <row r="19240">
          <cell r="A19240" t="str">
            <v>0819-27</v>
          </cell>
          <cell r="B19240" t="str">
            <v>SC BOTAO DE AFAST+ETIQ INOX VERM [BP]</v>
          </cell>
          <cell r="C19240" t="str">
            <v>HALB</v>
          </cell>
          <cell r="D19240" t="str">
            <v>UN</v>
          </cell>
        </row>
        <row r="19241">
          <cell r="A19241" t="str">
            <v>0819-27E</v>
          </cell>
          <cell r="B19241" t="str">
            <v>SC BOTAO DE AFAST+ETIQ INOX VERM [BP]</v>
          </cell>
          <cell r="C19241" t="str">
            <v>HALB</v>
          </cell>
          <cell r="D19241" t="str">
            <v>UN</v>
          </cell>
        </row>
        <row r="19242">
          <cell r="A19242" t="str">
            <v>0819-28</v>
          </cell>
          <cell r="B19242" t="str">
            <v>SC BOTAO DE AFAST+ETIQ INOX MARSALA [BP]</v>
          </cell>
          <cell r="C19242" t="str">
            <v>HALB</v>
          </cell>
          <cell r="D19242" t="str">
            <v>UN</v>
          </cell>
        </row>
        <row r="19243">
          <cell r="A19243" t="str">
            <v>0819-28E</v>
          </cell>
          <cell r="B19243" t="str">
            <v>SC BOTAO DE AFAST+ETIQ INOX MARSALA [BP]</v>
          </cell>
          <cell r="C19243" t="str">
            <v>HALB</v>
          </cell>
          <cell r="D19243" t="str">
            <v>UN</v>
          </cell>
        </row>
        <row r="19244">
          <cell r="A19244" t="str">
            <v>0819-29</v>
          </cell>
          <cell r="B19244" t="str">
            <v>SC BOTAO DE AFAST+ETIQ INOX AZUL [BP]</v>
          </cell>
          <cell r="C19244" t="str">
            <v>HALB</v>
          </cell>
          <cell r="D19244" t="str">
            <v>UN</v>
          </cell>
        </row>
        <row r="19245">
          <cell r="A19245" t="str">
            <v>0819-29E</v>
          </cell>
          <cell r="B19245" t="str">
            <v>SC BOTAO DE AFAST+ETIQ INOX AZUL [BP]</v>
          </cell>
          <cell r="C19245" t="str">
            <v>HALB</v>
          </cell>
          <cell r="D19245" t="str">
            <v>UN</v>
          </cell>
        </row>
        <row r="19246">
          <cell r="A19246" t="str">
            <v>0819-30</v>
          </cell>
          <cell r="B19246" t="str">
            <v>BOTAO DE AFASTAMENTO VRM1805C[BPS-02-TI]</v>
          </cell>
          <cell r="C19246" t="str">
            <v>HALB</v>
          </cell>
          <cell r="D19246" t="str">
            <v>UN</v>
          </cell>
        </row>
        <row r="19247">
          <cell r="A19247" t="str">
            <v>0819-30E</v>
          </cell>
          <cell r="B19247" t="str">
            <v>BOTAO DE AFASTAMENTO VRM1805C[BPS-02-TI]</v>
          </cell>
          <cell r="C19247" t="str">
            <v>HALB</v>
          </cell>
          <cell r="D19247" t="str">
            <v>UN</v>
          </cell>
        </row>
        <row r="19248">
          <cell r="A19248" t="str">
            <v>0819-31</v>
          </cell>
          <cell r="B19248" t="str">
            <v>BOTAO DE AFASTAMENTO VERMELHO 200C [BP]</v>
          </cell>
          <cell r="C19248" t="str">
            <v>HALB</v>
          </cell>
          <cell r="D19248" t="str">
            <v>UN</v>
          </cell>
        </row>
        <row r="19249">
          <cell r="A19249" t="str">
            <v>0819-31E</v>
          </cell>
          <cell r="B19249" t="str">
            <v>BOTAO DE AFASTAMENTO VERMELHO 200C [BP]</v>
          </cell>
          <cell r="C19249" t="str">
            <v>HALB</v>
          </cell>
          <cell r="D19249" t="str">
            <v>UN</v>
          </cell>
        </row>
        <row r="19250">
          <cell r="A19250" t="str">
            <v>0819-32</v>
          </cell>
          <cell r="B19250" t="str">
            <v>BOTÃO EJETOR B-05 VERMELHO SP</v>
          </cell>
          <cell r="C19250" t="str">
            <v>HALB</v>
          </cell>
          <cell r="D19250" t="str">
            <v>UN</v>
          </cell>
        </row>
        <row r="19251">
          <cell r="A19251" t="str">
            <v>0819-33</v>
          </cell>
          <cell r="B19251" t="str">
            <v>BOTÃO EJETOR B-05 VERMELHO RED LINE</v>
          </cell>
          <cell r="C19251" t="str">
            <v>HALB</v>
          </cell>
          <cell r="D19251" t="str">
            <v>UN</v>
          </cell>
        </row>
        <row r="19252">
          <cell r="A19252" t="str">
            <v>0819-34</v>
          </cell>
          <cell r="B19252" t="str">
            <v>BOTAO DE AFASTAMENTO CINZA [BP]</v>
          </cell>
          <cell r="C19252" t="str">
            <v>HALB</v>
          </cell>
          <cell r="D19252" t="str">
            <v>UN</v>
          </cell>
        </row>
        <row r="19253">
          <cell r="A19253" t="str">
            <v>0819-34E</v>
          </cell>
          <cell r="B19253" t="str">
            <v>BOTAO DE AFASTAMENTO CINZA [BP]</v>
          </cell>
          <cell r="C19253" t="str">
            <v>HALB</v>
          </cell>
          <cell r="D19253" t="str">
            <v>UN</v>
          </cell>
        </row>
        <row r="19254">
          <cell r="A19254" t="str">
            <v>0819-35</v>
          </cell>
          <cell r="B19254" t="str">
            <v>BOTAO DE AFASTAMENTO PRETO [BP] UL</v>
          </cell>
          <cell r="C19254" t="str">
            <v>HALB</v>
          </cell>
          <cell r="D19254" t="str">
            <v>UN</v>
          </cell>
        </row>
        <row r="19255">
          <cell r="A19255" t="str">
            <v>0819-36</v>
          </cell>
          <cell r="B19255" t="str">
            <v>BOTAO DE AFASTAMENTO VERMELHO [BP] UL</v>
          </cell>
          <cell r="C19255" t="str">
            <v>HALB</v>
          </cell>
          <cell r="D19255" t="str">
            <v>UN</v>
          </cell>
        </row>
        <row r="19256">
          <cell r="A19256" t="str">
            <v>081901-0001-01</v>
          </cell>
          <cell r="B19256" t="str">
            <v>OXIGÊNIO GAS CIL. T 10 m³</v>
          </cell>
          <cell r="C19256" t="str">
            <v>ROH</v>
          </cell>
          <cell r="D19256" t="str">
            <v>KG</v>
          </cell>
        </row>
        <row r="19257">
          <cell r="A19257" t="str">
            <v>081901-0002-01</v>
          </cell>
          <cell r="B19257" t="str">
            <v>NITROGENIO GAS CIL T 9 m³</v>
          </cell>
          <cell r="C19257" t="str">
            <v>ROH</v>
          </cell>
          <cell r="D19257" t="str">
            <v>KG</v>
          </cell>
        </row>
        <row r="19258">
          <cell r="A19258" t="str">
            <v>0820-01</v>
          </cell>
          <cell r="B19258" t="str">
            <v>MOLA BOTAO EJETOR BATEDEIRA</v>
          </cell>
          <cell r="C19258" t="str">
            <v>ROH</v>
          </cell>
          <cell r="D19258" t="str">
            <v>UN</v>
          </cell>
        </row>
        <row r="19259">
          <cell r="A19259" t="str">
            <v>0820-02</v>
          </cell>
          <cell r="B19259" t="str">
            <v>MOLA DO BOT VAPOR EX ØEXT7,0X0,55X40,5MM</v>
          </cell>
          <cell r="C19259" t="str">
            <v>ROH</v>
          </cell>
          <cell r="D19259" t="str">
            <v>UN</v>
          </cell>
        </row>
        <row r="19260">
          <cell r="A19260" t="str">
            <v>0820-03</v>
          </cell>
          <cell r="B19260" t="str">
            <v>MOLA BOMB SPRAY/VAPOR ØEXT9,5X0,7X18,5MM</v>
          </cell>
          <cell r="C19260" t="str">
            <v>ROH</v>
          </cell>
          <cell r="D19260" t="str">
            <v>UN</v>
          </cell>
        </row>
        <row r="19261">
          <cell r="A19261" t="str">
            <v>0820-04</v>
          </cell>
          <cell r="B19261" t="str">
            <v>MOLA DA BOMBA SPRAY Ø EXT,2,5X0,2X8,3MM</v>
          </cell>
          <cell r="C19261" t="str">
            <v>ROH</v>
          </cell>
          <cell r="D19261" t="str">
            <v>UN</v>
          </cell>
        </row>
        <row r="19262">
          <cell r="A19262" t="str">
            <v>0820-05</v>
          </cell>
          <cell r="B19262" t="str">
            <v>MOLA DA BOMBA VAPOR</v>
          </cell>
          <cell r="C19262" t="str">
            <v>ROH</v>
          </cell>
          <cell r="D19262" t="str">
            <v>UN</v>
          </cell>
        </row>
        <row r="19263">
          <cell r="A19263" t="str">
            <v>0820-11</v>
          </cell>
          <cell r="B19263" t="str">
            <v>MOLA BOTAO GELO</v>
          </cell>
          <cell r="C19263" t="str">
            <v>ROH</v>
          </cell>
          <cell r="D19263" t="str">
            <v>UN</v>
          </cell>
        </row>
        <row r="19264">
          <cell r="A19264" t="str">
            <v>0820-15</v>
          </cell>
          <cell r="B19264" t="str">
            <v>MOLA DO EIXO DE ARTICULAÇÃO CORPOS [BP]</v>
          </cell>
          <cell r="C19264" t="str">
            <v>ROH</v>
          </cell>
          <cell r="D19264" t="str">
            <v>UN</v>
          </cell>
        </row>
        <row r="19265">
          <cell r="A19265" t="str">
            <v>0820-16</v>
          </cell>
          <cell r="B19265" t="str">
            <v>EIXO DE ARTICULAÇÃO DOS CORPOS [BP]</v>
          </cell>
          <cell r="C19265" t="str">
            <v>ROH</v>
          </cell>
          <cell r="D19265" t="str">
            <v>UN</v>
          </cell>
        </row>
        <row r="19266">
          <cell r="A19266" t="str">
            <v>0820-17</v>
          </cell>
          <cell r="B19266" t="str">
            <v>TUBO PLASTICO DA ARTICUL DOS CORPOS [BP]</v>
          </cell>
          <cell r="C19266" t="str">
            <v>ROH</v>
          </cell>
          <cell r="D19266" t="str">
            <v>UN</v>
          </cell>
        </row>
        <row r="19267">
          <cell r="A19267" t="str">
            <v>0820-18</v>
          </cell>
          <cell r="B19267" t="str">
            <v>MOLA DO BOTÃO DE AFASTAMENTO CORPOS [BP]</v>
          </cell>
          <cell r="C19267" t="str">
            <v>ROH</v>
          </cell>
          <cell r="D19267" t="str">
            <v>UN</v>
          </cell>
        </row>
        <row r="19268">
          <cell r="A19268" t="str">
            <v>0820-19</v>
          </cell>
          <cell r="B19268" t="str">
            <v>ARRASTADOR [BP]</v>
          </cell>
          <cell r="C19268" t="str">
            <v>ROH</v>
          </cell>
          <cell r="D19268" t="str">
            <v>UN</v>
          </cell>
        </row>
        <row r="19269">
          <cell r="A19269" t="str">
            <v>0820-20</v>
          </cell>
          <cell r="B19269" t="str">
            <v>COXIM DO MOTOR [BP]</v>
          </cell>
          <cell r="C19269" t="str">
            <v>ROH</v>
          </cell>
          <cell r="D19269" t="str">
            <v>UN</v>
          </cell>
        </row>
        <row r="19270">
          <cell r="A19270" t="str">
            <v>0820-21</v>
          </cell>
          <cell r="B19270" t="str">
            <v>TUBO DE SILICONE [BP]</v>
          </cell>
          <cell r="C19270" t="str">
            <v>ROH</v>
          </cell>
          <cell r="D19270" t="str">
            <v>UN</v>
          </cell>
        </row>
        <row r="19271">
          <cell r="A19271" t="str">
            <v>082001-0002-01</v>
          </cell>
          <cell r="B19271" t="str">
            <v>FLUÍDO GASFLUX M1W</v>
          </cell>
          <cell r="C19271" t="str">
            <v>ROH</v>
          </cell>
          <cell r="D19271" t="str">
            <v>L</v>
          </cell>
        </row>
        <row r="19272">
          <cell r="A19272" t="str">
            <v>0821-03</v>
          </cell>
          <cell r="B19272" t="str">
            <v>BOTAO L/D+CHAVE+4V+CHAVE+JUMPER+PULSAR</v>
          </cell>
          <cell r="C19272" t="str">
            <v>ROH</v>
          </cell>
          <cell r="D19272" t="str">
            <v>UN</v>
          </cell>
        </row>
        <row r="19273">
          <cell r="A19273" t="str">
            <v>0822-03</v>
          </cell>
          <cell r="B19273" t="str">
            <v>SC MOTOR BATEDEIRA 5525 120V</v>
          </cell>
          <cell r="C19273" t="str">
            <v>ROH</v>
          </cell>
          <cell r="D19273" t="str">
            <v>UN</v>
          </cell>
        </row>
        <row r="19274">
          <cell r="A19274" t="str">
            <v>0822-04</v>
          </cell>
          <cell r="B19274" t="str">
            <v>SC MOTOR BATEDEIRA 5525 220V</v>
          </cell>
          <cell r="C19274" t="str">
            <v>ROH</v>
          </cell>
          <cell r="D19274" t="str">
            <v>UN</v>
          </cell>
        </row>
        <row r="19275">
          <cell r="A19275" t="str">
            <v>0822-05</v>
          </cell>
          <cell r="B19275" t="str">
            <v>MOTOR 5515 127V - BATEDEIRA PRATICA</v>
          </cell>
          <cell r="C19275" t="str">
            <v>ROH</v>
          </cell>
          <cell r="D19275" t="str">
            <v>UN</v>
          </cell>
        </row>
        <row r="19276">
          <cell r="A19276" t="str">
            <v>0822-06</v>
          </cell>
          <cell r="B19276" t="str">
            <v>MOTOR 5515 220V - BATEDEIRA PRATICA</v>
          </cell>
          <cell r="C19276" t="str">
            <v>ROH</v>
          </cell>
          <cell r="D19276" t="str">
            <v>UN</v>
          </cell>
        </row>
        <row r="19277">
          <cell r="A19277" t="str">
            <v>0822-07</v>
          </cell>
          <cell r="B19277" t="str">
            <v>MOTOR 5525 127V - BATEDEIRA DINAMICA</v>
          </cell>
          <cell r="C19277" t="str">
            <v>ROH</v>
          </cell>
          <cell r="D19277" t="str">
            <v>UN</v>
          </cell>
        </row>
        <row r="19278">
          <cell r="A19278" t="str">
            <v>0822-08</v>
          </cell>
          <cell r="B19278" t="str">
            <v>MOTOR 5525 220V - BATEDEIRA DINAMICA</v>
          </cell>
          <cell r="C19278" t="str">
            <v>ROH</v>
          </cell>
          <cell r="D19278" t="str">
            <v>UN</v>
          </cell>
        </row>
        <row r="19279">
          <cell r="A19279" t="str">
            <v>0822-09</v>
          </cell>
          <cell r="B19279" t="str">
            <v>MOTOR BATEDEIRA 5525 CE 230V/50HZ</v>
          </cell>
          <cell r="C19279" t="str">
            <v>ROH</v>
          </cell>
          <cell r="D19279" t="str">
            <v>UN</v>
          </cell>
        </row>
        <row r="19280">
          <cell r="A19280" t="str">
            <v>0822-10</v>
          </cell>
          <cell r="B19280" t="str">
            <v>MOTOR 5515 CCA 127V - BATEDEIRA PRATICA</v>
          </cell>
          <cell r="C19280" t="str">
            <v>ROH</v>
          </cell>
          <cell r="D19280" t="str">
            <v>UN</v>
          </cell>
        </row>
        <row r="19281">
          <cell r="A19281" t="str">
            <v>0822-11</v>
          </cell>
          <cell r="B19281" t="str">
            <v>MOTOR 5515 CCA 220V - BATEDEIRA PRATICA</v>
          </cell>
          <cell r="C19281" t="str">
            <v>ROH</v>
          </cell>
          <cell r="D19281" t="str">
            <v>UN</v>
          </cell>
        </row>
        <row r="19282">
          <cell r="A19282" t="str">
            <v>0823-01</v>
          </cell>
          <cell r="B19282" t="str">
            <v>COXIM DE BORRACHA DIANTEIRO BATEDEIRA</v>
          </cell>
          <cell r="C19282" t="str">
            <v>ROH</v>
          </cell>
          <cell r="D19282" t="str">
            <v>UN</v>
          </cell>
        </row>
        <row r="19283">
          <cell r="A19283" t="str">
            <v>0823-02</v>
          </cell>
          <cell r="B19283" t="str">
            <v>COXIM DE BORRACHA TRASEIRO BATEDEIRA PC</v>
          </cell>
          <cell r="C19283" t="str">
            <v>ROH</v>
          </cell>
          <cell r="D19283" t="str">
            <v>UN</v>
          </cell>
        </row>
        <row r="19284">
          <cell r="A19284" t="str">
            <v>0823-03</v>
          </cell>
          <cell r="B19284" t="str">
            <v>COXIM DE BORRACHA DIANTEIRO C/ ABA</v>
          </cell>
          <cell r="C19284" t="str">
            <v>ROH</v>
          </cell>
          <cell r="D19284" t="str">
            <v>UN</v>
          </cell>
        </row>
        <row r="19285">
          <cell r="A19285" t="str">
            <v>0823-04</v>
          </cell>
          <cell r="B19285" t="str">
            <v>COXIM BORR. LATCX. RED.[MC]</v>
          </cell>
          <cell r="C19285" t="str">
            <v>ROH</v>
          </cell>
          <cell r="D19285" t="str">
            <v>UN</v>
          </cell>
        </row>
        <row r="19286">
          <cell r="A19286" t="str">
            <v>0823-05</v>
          </cell>
          <cell r="B19286" t="str">
            <v>COXIM BORR. LAT MT[MC]</v>
          </cell>
          <cell r="C19286" t="str">
            <v>ROH</v>
          </cell>
          <cell r="D19286" t="str">
            <v>UN</v>
          </cell>
        </row>
        <row r="19287">
          <cell r="A19287" t="str">
            <v>0823-06</v>
          </cell>
          <cell r="B19287" t="str">
            <v>COXIM BORR. SUP MT[PP]</v>
          </cell>
          <cell r="C19287" t="str">
            <v>ROH</v>
          </cell>
          <cell r="D19287" t="str">
            <v>UN</v>
          </cell>
        </row>
        <row r="19288">
          <cell r="A19288" t="str">
            <v>0823-07</v>
          </cell>
          <cell r="B19288" t="str">
            <v>COXIM SUP MT[MCF]</v>
          </cell>
          <cell r="C19288" t="str">
            <v>ROH</v>
          </cell>
          <cell r="D19288" t="str">
            <v>UN</v>
          </cell>
        </row>
        <row r="19289">
          <cell r="A19289" t="str">
            <v>0823-08</v>
          </cell>
          <cell r="B19289" t="str">
            <v>COXIM INF. MT[MCF]</v>
          </cell>
          <cell r="C19289" t="str">
            <v>ROH</v>
          </cell>
          <cell r="D19289" t="str">
            <v>UN</v>
          </cell>
        </row>
        <row r="19290">
          <cell r="A19290" t="str">
            <v>0823-09</v>
          </cell>
          <cell r="B19290" t="str">
            <v>COXIM FRT MT[AP]</v>
          </cell>
          <cell r="C19290" t="str">
            <v>ROH</v>
          </cell>
          <cell r="D19290" t="str">
            <v>UN</v>
          </cell>
        </row>
        <row r="19291">
          <cell r="A19291" t="str">
            <v>0823-10</v>
          </cell>
          <cell r="B19291" t="str">
            <v>COXIM TRAS. MT[AP]</v>
          </cell>
          <cell r="C19291" t="str">
            <v>ROH</v>
          </cell>
          <cell r="D19291" t="str">
            <v>UN</v>
          </cell>
        </row>
        <row r="19292">
          <cell r="A19292" t="str">
            <v>0824-01</v>
          </cell>
          <cell r="B19292" t="str">
            <v>TIGELA MAIOR BRANCA + SACO</v>
          </cell>
          <cell r="C19292" t="str">
            <v>HALB</v>
          </cell>
          <cell r="D19292" t="str">
            <v>UN</v>
          </cell>
        </row>
        <row r="19293">
          <cell r="A19293" t="str">
            <v>0824-01E</v>
          </cell>
          <cell r="B19293" t="str">
            <v>TIGELA MAIOR BRANCA + SACO</v>
          </cell>
          <cell r="C19293" t="str">
            <v>HALB</v>
          </cell>
          <cell r="D19293" t="str">
            <v>UN</v>
          </cell>
        </row>
        <row r="19294">
          <cell r="A19294" t="str">
            <v>0824-02</v>
          </cell>
          <cell r="B19294" t="str">
            <v>TIGELA MAIOR PR + SACO</v>
          </cell>
          <cell r="C19294" t="str">
            <v>HALB</v>
          </cell>
          <cell r="D19294" t="str">
            <v>UN</v>
          </cell>
        </row>
        <row r="19295">
          <cell r="A19295" t="str">
            <v>0824-02E</v>
          </cell>
          <cell r="B19295" t="str">
            <v>TIGELA MAIOR PR + SACO</v>
          </cell>
          <cell r="C19295" t="str">
            <v>HALB</v>
          </cell>
          <cell r="D19295" t="str">
            <v>UN</v>
          </cell>
        </row>
        <row r="19296">
          <cell r="A19296" t="str">
            <v>0824-03</v>
          </cell>
          <cell r="B19296" t="str">
            <v>TIGELA B-05 BR + SACO</v>
          </cell>
          <cell r="C19296" t="str">
            <v>HALB</v>
          </cell>
          <cell r="D19296" t="str">
            <v>UN</v>
          </cell>
        </row>
        <row r="19297">
          <cell r="A19297" t="str">
            <v>0824-03E</v>
          </cell>
          <cell r="B19297" t="str">
            <v>TIGELA B-05 + SACO</v>
          </cell>
          <cell r="C19297" t="str">
            <v>HALB</v>
          </cell>
          <cell r="D19297" t="str">
            <v>UN</v>
          </cell>
        </row>
        <row r="19298">
          <cell r="A19298" t="str">
            <v>0824-04</v>
          </cell>
          <cell r="B19298" t="str">
            <v>TIGELA B-12 PR+ SACO</v>
          </cell>
          <cell r="C19298" t="str">
            <v>HALB</v>
          </cell>
          <cell r="D19298" t="str">
            <v>UN</v>
          </cell>
        </row>
        <row r="19299">
          <cell r="A19299" t="str">
            <v>0824-04E</v>
          </cell>
          <cell r="B19299" t="str">
            <v>TIGELA B-11/B-12/B-19 + SACO</v>
          </cell>
          <cell r="C19299" t="str">
            <v>HALB</v>
          </cell>
          <cell r="D19299" t="str">
            <v>UN</v>
          </cell>
        </row>
        <row r="19300">
          <cell r="A19300" t="str">
            <v>0824-05</v>
          </cell>
          <cell r="B19300" t="str">
            <v>TIGELA PLAS. PT 4 LITROS[B]</v>
          </cell>
          <cell r="C19300" t="str">
            <v>ROH</v>
          </cell>
          <cell r="D19300" t="str">
            <v>UN</v>
          </cell>
        </row>
        <row r="19301">
          <cell r="A19301" t="str">
            <v>0824-06</v>
          </cell>
          <cell r="B19301" t="str">
            <v>TIGELA ACO INOX ALCA 4 LITROS[B]</v>
          </cell>
          <cell r="C19301" t="str">
            <v>ROH</v>
          </cell>
          <cell r="D19301" t="str">
            <v>UN</v>
          </cell>
        </row>
        <row r="19302">
          <cell r="A19302" t="str">
            <v>0824-07</v>
          </cell>
          <cell r="B19302" t="str">
            <v>TIGELA PLAS. BR 4 LITROS[B]</v>
          </cell>
          <cell r="C19302" t="str">
            <v>ROH</v>
          </cell>
          <cell r="D19302" t="str">
            <v>UN</v>
          </cell>
        </row>
        <row r="19303">
          <cell r="A19303" t="str">
            <v>0824-08</v>
          </cell>
          <cell r="B19303" t="str">
            <v>TIGELA B-15 SAN</v>
          </cell>
          <cell r="C19303" t="str">
            <v>HALB</v>
          </cell>
          <cell r="D19303" t="str">
            <v>UN</v>
          </cell>
        </row>
        <row r="19304">
          <cell r="A19304" t="str">
            <v>0824-08E</v>
          </cell>
          <cell r="B19304" t="str">
            <v>TIGELA B-15 SAN</v>
          </cell>
          <cell r="C19304" t="str">
            <v>HALB</v>
          </cell>
          <cell r="D19304" t="str">
            <v>UN</v>
          </cell>
        </row>
        <row r="19305">
          <cell r="A19305" t="str">
            <v>0824-09</v>
          </cell>
          <cell r="B19305" t="str">
            <v>TIGELA MAIOR LARANJA + SACO</v>
          </cell>
          <cell r="C19305" t="str">
            <v>HALB</v>
          </cell>
          <cell r="D19305" t="str">
            <v>UN</v>
          </cell>
        </row>
        <row r="19306">
          <cell r="A19306" t="str">
            <v>0824-09E</v>
          </cell>
          <cell r="B19306" t="str">
            <v>TIGELA MAIOR LARANJA + SACO</v>
          </cell>
          <cell r="C19306" t="str">
            <v>HALB</v>
          </cell>
          <cell r="D19306" t="str">
            <v>UN</v>
          </cell>
        </row>
        <row r="19307">
          <cell r="A19307" t="str">
            <v>0824-10</v>
          </cell>
          <cell r="B19307" t="str">
            <v>TIGELA MAIOR AMARELO + SACO</v>
          </cell>
          <cell r="C19307" t="str">
            <v>HALB</v>
          </cell>
          <cell r="D19307" t="str">
            <v>UN</v>
          </cell>
        </row>
        <row r="19308">
          <cell r="A19308" t="str">
            <v>0824-10E</v>
          </cell>
          <cell r="B19308" t="str">
            <v>TIGELA MAIOR AMARELO + SACO</v>
          </cell>
          <cell r="C19308" t="str">
            <v>HALB</v>
          </cell>
          <cell r="D19308" t="str">
            <v>UN</v>
          </cell>
        </row>
        <row r="19309">
          <cell r="A19309" t="str">
            <v>0824-11</v>
          </cell>
          <cell r="B19309" t="str">
            <v>TIGELA B-35 VR + SACO</v>
          </cell>
          <cell r="C19309" t="str">
            <v>HALB</v>
          </cell>
          <cell r="D19309" t="str">
            <v>UN</v>
          </cell>
        </row>
        <row r="19310">
          <cell r="A19310" t="str">
            <v>0824-11E</v>
          </cell>
          <cell r="B19310" t="str">
            <v>TIGELA B-35 + SACO</v>
          </cell>
          <cell r="C19310" t="str">
            <v>HALB</v>
          </cell>
          <cell r="D19310" t="str">
            <v>UN</v>
          </cell>
        </row>
        <row r="19311">
          <cell r="A19311" t="str">
            <v>0824-12</v>
          </cell>
          <cell r="B19311" t="str">
            <v>TIGELA INOX [BP-02P]</v>
          </cell>
          <cell r="C19311" t="str">
            <v>ROH</v>
          </cell>
          <cell r="D19311" t="str">
            <v>UN</v>
          </cell>
        </row>
        <row r="19312">
          <cell r="A19312" t="str">
            <v>0824-13</v>
          </cell>
          <cell r="B19312" t="str">
            <v>TIGELA B-44 + SACO (CINZA GRAFITE)</v>
          </cell>
          <cell r="C19312" t="str">
            <v>HALB</v>
          </cell>
          <cell r="D19312" t="str">
            <v>UN</v>
          </cell>
        </row>
        <row r="19313">
          <cell r="A19313" t="str">
            <v>0824-14</v>
          </cell>
          <cell r="B19313" t="str">
            <v>TIGELA INOX [BP-02P] EXPORT EUA</v>
          </cell>
          <cell r="C19313" t="str">
            <v>ROH</v>
          </cell>
          <cell r="D19313" t="str">
            <v>UN</v>
          </cell>
        </row>
        <row r="19314">
          <cell r="A19314" t="str">
            <v>0825-01</v>
          </cell>
          <cell r="B19314" t="str">
            <v>TIGELA MENOR BRANCA</v>
          </cell>
          <cell r="C19314" t="str">
            <v>HALB</v>
          </cell>
          <cell r="D19314" t="str">
            <v>UN</v>
          </cell>
        </row>
        <row r="19315">
          <cell r="A19315" t="str">
            <v>0825-01E</v>
          </cell>
          <cell r="B19315" t="str">
            <v>TIGELA MENOR BRANCA</v>
          </cell>
          <cell r="C19315" t="str">
            <v>HALB</v>
          </cell>
          <cell r="D19315" t="str">
            <v>UN</v>
          </cell>
        </row>
        <row r="19316">
          <cell r="A19316" t="str">
            <v>0825-02</v>
          </cell>
          <cell r="B19316" t="str">
            <v>TIGELA MENOR PR PC</v>
          </cell>
          <cell r="C19316" t="str">
            <v>HALB</v>
          </cell>
          <cell r="D19316" t="str">
            <v>UN</v>
          </cell>
        </row>
        <row r="19317">
          <cell r="A19317" t="str">
            <v>0825-02E</v>
          </cell>
          <cell r="B19317" t="str">
            <v>TIGELA MENOR PR PC</v>
          </cell>
          <cell r="C19317" t="str">
            <v>HALB</v>
          </cell>
          <cell r="D19317" t="str">
            <v>UN</v>
          </cell>
        </row>
        <row r="19318">
          <cell r="A19318" t="str">
            <v>0825-03</v>
          </cell>
          <cell r="B19318" t="str">
            <v>TIGELA MENOR AMARELO</v>
          </cell>
          <cell r="C19318" t="str">
            <v>HALB</v>
          </cell>
          <cell r="D19318" t="str">
            <v>UN</v>
          </cell>
        </row>
        <row r="19319">
          <cell r="A19319" t="str">
            <v>0825-03E</v>
          </cell>
          <cell r="B19319" t="str">
            <v>TIGELA MENOR AMARELO</v>
          </cell>
          <cell r="C19319" t="str">
            <v>HALB</v>
          </cell>
          <cell r="D19319" t="str">
            <v>UN</v>
          </cell>
        </row>
        <row r="19320">
          <cell r="A19320" t="str">
            <v>0825-04</v>
          </cell>
          <cell r="B19320" t="str">
            <v>TIGELA MENOR VERMELHA</v>
          </cell>
          <cell r="C19320" t="str">
            <v>HALB</v>
          </cell>
          <cell r="D19320" t="str">
            <v>UN</v>
          </cell>
        </row>
        <row r="19321">
          <cell r="A19321" t="str">
            <v>0825-04E</v>
          </cell>
          <cell r="B19321" t="str">
            <v>TIGELA MENOR VERMELHA</v>
          </cell>
          <cell r="C19321" t="str">
            <v>HALB</v>
          </cell>
          <cell r="D19321" t="str">
            <v>UN</v>
          </cell>
        </row>
        <row r="19322">
          <cell r="A19322" t="str">
            <v>0825-05</v>
          </cell>
          <cell r="B19322" t="str">
            <v>TIGELA B-05 SAN CRISTAL</v>
          </cell>
          <cell r="C19322" t="str">
            <v>HALB</v>
          </cell>
          <cell r="D19322" t="str">
            <v>UN</v>
          </cell>
        </row>
        <row r="19323">
          <cell r="A19323" t="str">
            <v>0825-05E</v>
          </cell>
          <cell r="B19323" t="str">
            <v>TIGELA B-05 SAN CRISTAL</v>
          </cell>
          <cell r="C19323" t="str">
            <v>HALB</v>
          </cell>
          <cell r="D19323" t="str">
            <v>UN</v>
          </cell>
        </row>
        <row r="19324">
          <cell r="A19324" t="str">
            <v>0825-06</v>
          </cell>
          <cell r="B19324" t="str">
            <v>TIGELA MAIOR VERMELHA</v>
          </cell>
          <cell r="C19324" t="str">
            <v>HALB</v>
          </cell>
          <cell r="D19324" t="str">
            <v>UN</v>
          </cell>
        </row>
        <row r="19325">
          <cell r="A19325" t="str">
            <v>0825-06E</v>
          </cell>
          <cell r="B19325" t="str">
            <v>TIGELA MAIOR VERMELHA</v>
          </cell>
          <cell r="C19325" t="str">
            <v>HALB</v>
          </cell>
          <cell r="D19325" t="str">
            <v>UN</v>
          </cell>
        </row>
        <row r="19326">
          <cell r="A19326" t="str">
            <v>0825-08</v>
          </cell>
          <cell r="B19326" t="str">
            <v>TAMPA DIRECIONAD DA TIGELA [BP-01/02/03]</v>
          </cell>
          <cell r="C19326" t="str">
            <v>HALB</v>
          </cell>
          <cell r="D19326" t="str">
            <v>UN</v>
          </cell>
        </row>
        <row r="19327">
          <cell r="A19327" t="str">
            <v>0825-09</v>
          </cell>
          <cell r="B19327" t="str">
            <v>TIGELA PRETA [BP-01/02/03] (M1)</v>
          </cell>
          <cell r="C19327" t="str">
            <v>HALB</v>
          </cell>
          <cell r="D19327" t="str">
            <v>UN</v>
          </cell>
        </row>
        <row r="19328">
          <cell r="A19328" t="str">
            <v>0825-09A</v>
          </cell>
          <cell r="B19328" t="str">
            <v>TIGELA PRETA [BP-01/02/03] (MOLDE 2)</v>
          </cell>
          <cell r="C19328" t="str">
            <v>HALB</v>
          </cell>
          <cell r="D19328" t="str">
            <v>UN</v>
          </cell>
        </row>
        <row r="19329">
          <cell r="A19329" t="str">
            <v>0825-09E</v>
          </cell>
          <cell r="B19329" t="str">
            <v>TIGELA PRETA [BP-01/02/03]</v>
          </cell>
          <cell r="C19329" t="str">
            <v>HALB</v>
          </cell>
          <cell r="D19329" t="str">
            <v>UN</v>
          </cell>
        </row>
        <row r="19330">
          <cell r="A19330" t="str">
            <v>0825-10</v>
          </cell>
          <cell r="B19330" t="str">
            <v>TIGELA VERMELHA [BP-01/02/03] (M1)</v>
          </cell>
          <cell r="C19330" t="str">
            <v>HALB</v>
          </cell>
          <cell r="D19330" t="str">
            <v>UN</v>
          </cell>
        </row>
        <row r="19331">
          <cell r="A19331" t="str">
            <v>0825-10A</v>
          </cell>
          <cell r="B19331" t="str">
            <v>TIGELA VERMELHA [BP-01/02/03] (MOLDE 2)</v>
          </cell>
          <cell r="C19331" t="str">
            <v>HALB</v>
          </cell>
          <cell r="D19331" t="str">
            <v>UN</v>
          </cell>
        </row>
        <row r="19332">
          <cell r="A19332" t="str">
            <v>0825-10E</v>
          </cell>
          <cell r="B19332" t="str">
            <v>TIGELA VERMELHA [BP-01/02/03]</v>
          </cell>
          <cell r="C19332" t="str">
            <v>HALB</v>
          </cell>
          <cell r="D19332" t="str">
            <v>UN</v>
          </cell>
        </row>
        <row r="19333">
          <cell r="A19333" t="str">
            <v>0825-11</v>
          </cell>
          <cell r="B19333" t="str">
            <v>TIGELA BRANCA [BP-01/02/03] (M1)</v>
          </cell>
          <cell r="C19333" t="str">
            <v>HALB</v>
          </cell>
          <cell r="D19333" t="str">
            <v>UN</v>
          </cell>
        </row>
        <row r="19334">
          <cell r="A19334" t="str">
            <v>0825-11A</v>
          </cell>
          <cell r="B19334" t="str">
            <v>TIGELA BRANCA [BP-01/02/03] (MOLDE 2)</v>
          </cell>
          <cell r="C19334" t="str">
            <v>HALB</v>
          </cell>
          <cell r="D19334" t="str">
            <v>UN</v>
          </cell>
        </row>
        <row r="19335">
          <cell r="A19335" t="str">
            <v>0825-11E</v>
          </cell>
          <cell r="B19335" t="str">
            <v>TIGELA BRANCA [BP-01/02/03]</v>
          </cell>
          <cell r="C19335" t="str">
            <v>HALB</v>
          </cell>
          <cell r="D19335" t="str">
            <v>UN</v>
          </cell>
        </row>
        <row r="19336">
          <cell r="A19336" t="str">
            <v>0825-12</v>
          </cell>
          <cell r="B19336" t="str">
            <v>TIGELA MARSALA [BP-01/02/03] (M1)</v>
          </cell>
          <cell r="C19336" t="str">
            <v>HALB</v>
          </cell>
          <cell r="D19336" t="str">
            <v>UN</v>
          </cell>
        </row>
        <row r="19337">
          <cell r="A19337" t="str">
            <v>0825-12A</v>
          </cell>
          <cell r="B19337" t="str">
            <v>TIGELA MARSALA [BP-01/02/03] (MOLDE 2)</v>
          </cell>
          <cell r="C19337" t="str">
            <v>HALB</v>
          </cell>
          <cell r="D19337" t="str">
            <v>UN</v>
          </cell>
        </row>
        <row r="19338">
          <cell r="A19338" t="str">
            <v>0825-12E</v>
          </cell>
          <cell r="B19338" t="str">
            <v>TIGELA MARSALA [BP-01/02/03]</v>
          </cell>
          <cell r="C19338" t="str">
            <v>HALB</v>
          </cell>
          <cell r="D19338" t="str">
            <v>UN</v>
          </cell>
        </row>
        <row r="19339">
          <cell r="A19339" t="str">
            <v>0825-13</v>
          </cell>
          <cell r="B19339" t="str">
            <v>SC TIGELAS BR+ BATEDS+MANUAL [BP-01P-W]</v>
          </cell>
          <cell r="C19339" t="str">
            <v>HALB</v>
          </cell>
          <cell r="D19339" t="str">
            <v>UN</v>
          </cell>
        </row>
        <row r="19340">
          <cell r="A19340" t="str">
            <v>0825-14</v>
          </cell>
          <cell r="B19340" t="str">
            <v>SC TIGELAS PR+ BATEDS+MANUAL [BP-01P-B]</v>
          </cell>
          <cell r="C19340" t="str">
            <v>HALB</v>
          </cell>
          <cell r="D19340" t="str">
            <v>UN</v>
          </cell>
        </row>
        <row r="19341">
          <cell r="A19341" t="str">
            <v>0825-15</v>
          </cell>
          <cell r="B19341" t="str">
            <v>SC TIGELAS VERM+ BATEDS+MANUAL[BP-01P-R]</v>
          </cell>
          <cell r="C19341" t="str">
            <v>HALB</v>
          </cell>
          <cell r="D19341" t="str">
            <v>UN</v>
          </cell>
        </row>
        <row r="19342">
          <cell r="A19342" t="str">
            <v>0825-16</v>
          </cell>
          <cell r="B19342" t="str">
            <v>SC TIGELAS MARS+ BATEDS+MANUAL[BP-01P-M]</v>
          </cell>
          <cell r="C19342" t="str">
            <v>HALB</v>
          </cell>
          <cell r="D19342" t="str">
            <v>UN</v>
          </cell>
        </row>
        <row r="19343">
          <cell r="A19343" t="str">
            <v>0825-17</v>
          </cell>
          <cell r="B19343" t="str">
            <v>SC TIGELA BR+BATEDS+MANUAL[BP-03-W]</v>
          </cell>
          <cell r="C19343" t="str">
            <v>HALB</v>
          </cell>
          <cell r="D19343" t="str">
            <v>UN</v>
          </cell>
        </row>
        <row r="19344">
          <cell r="A19344" t="str">
            <v>0825-18</v>
          </cell>
          <cell r="B19344" t="str">
            <v>SC TIGELA PR+BATEDORES+MANUAL[BP-03-B]</v>
          </cell>
          <cell r="C19344" t="str">
            <v>HALB</v>
          </cell>
          <cell r="D19344" t="str">
            <v>UN</v>
          </cell>
        </row>
        <row r="19345">
          <cell r="A19345" t="str">
            <v>0825-19</v>
          </cell>
          <cell r="B19345" t="str">
            <v>SC TIGELA VERM+BATEDS+MANUAL[BP-03-R]</v>
          </cell>
          <cell r="C19345" t="str">
            <v>HALB</v>
          </cell>
          <cell r="D19345" t="str">
            <v>UN</v>
          </cell>
        </row>
        <row r="19346">
          <cell r="A19346" t="str">
            <v>0825-20</v>
          </cell>
          <cell r="B19346" t="str">
            <v>TIGELA MENOR MARSALA</v>
          </cell>
          <cell r="C19346" t="str">
            <v>HALB</v>
          </cell>
          <cell r="D19346" t="str">
            <v>UN</v>
          </cell>
        </row>
        <row r="19347">
          <cell r="A19347" t="str">
            <v>0825-20E</v>
          </cell>
          <cell r="B19347" t="str">
            <v>TIGELA MENOR MARSALA</v>
          </cell>
          <cell r="C19347" t="str">
            <v>HALB</v>
          </cell>
          <cell r="D19347" t="str">
            <v>UN</v>
          </cell>
        </row>
        <row r="19348">
          <cell r="A19348" t="str">
            <v>0825-21</v>
          </cell>
          <cell r="B19348" t="str">
            <v>SC TIGELAS [B-28 NP]</v>
          </cell>
          <cell r="C19348" t="str">
            <v>HALB</v>
          </cell>
          <cell r="D19348" t="str">
            <v>UN</v>
          </cell>
        </row>
        <row r="19349">
          <cell r="A19349" t="str">
            <v>0825-22</v>
          </cell>
          <cell r="B19349" t="str">
            <v>SC TIGELAS [B-39]</v>
          </cell>
          <cell r="C19349" t="str">
            <v>HALB</v>
          </cell>
          <cell r="D19349" t="str">
            <v>UN</v>
          </cell>
        </row>
        <row r="19350">
          <cell r="A19350" t="str">
            <v>0825-23</v>
          </cell>
          <cell r="B19350" t="str">
            <v>SC TIGELAS [B-29 NP]</v>
          </cell>
          <cell r="C19350" t="str">
            <v>HALB</v>
          </cell>
          <cell r="D19350" t="str">
            <v>UN</v>
          </cell>
        </row>
        <row r="19351">
          <cell r="A19351" t="str">
            <v>0825-24</v>
          </cell>
          <cell r="B19351" t="str">
            <v>SC TIGELAS [B-04 NP]</v>
          </cell>
          <cell r="C19351" t="str">
            <v>HALB</v>
          </cell>
          <cell r="D19351" t="str">
            <v>UN</v>
          </cell>
        </row>
        <row r="19352">
          <cell r="A19352" t="str">
            <v>0825-24E</v>
          </cell>
          <cell r="B19352" t="str">
            <v>SC TIGELAS [B-04 NP]</v>
          </cell>
          <cell r="C19352" t="str">
            <v>HALB</v>
          </cell>
          <cell r="D19352" t="str">
            <v>UN</v>
          </cell>
        </row>
        <row r="19353">
          <cell r="A19353" t="str">
            <v>0825-25</v>
          </cell>
          <cell r="B19353" t="str">
            <v>SC TIGELAS [B-23 NP]</v>
          </cell>
          <cell r="C19353" t="str">
            <v>HALB</v>
          </cell>
          <cell r="D19353" t="str">
            <v>UN</v>
          </cell>
        </row>
        <row r="19354">
          <cell r="A19354" t="str">
            <v>0825-26</v>
          </cell>
          <cell r="B19354" t="str">
            <v>SC TIGELAS [B-42]</v>
          </cell>
          <cell r="C19354" t="str">
            <v>HALB</v>
          </cell>
          <cell r="D19354" t="str">
            <v>UN</v>
          </cell>
        </row>
        <row r="19355">
          <cell r="A19355" t="str">
            <v>0825-27</v>
          </cell>
          <cell r="B19355" t="str">
            <v>SC TIGELA PR/INOX+BATED+MAN[BP-02P-B-TI]</v>
          </cell>
          <cell r="C19355" t="str">
            <v>HALB</v>
          </cell>
          <cell r="D19355" t="str">
            <v>UN</v>
          </cell>
        </row>
        <row r="19356">
          <cell r="A19356" t="str">
            <v>0825-28</v>
          </cell>
          <cell r="B19356" t="str">
            <v>SC TIGELA VERM/INOX+BAT+MAN[BP-02P-R-TI]</v>
          </cell>
          <cell r="C19356" t="str">
            <v>HALB</v>
          </cell>
          <cell r="D19356" t="str">
            <v>UN</v>
          </cell>
        </row>
        <row r="19357">
          <cell r="A19357" t="str">
            <v>0825-29</v>
          </cell>
          <cell r="B19357" t="str">
            <v>SC TIGELA BR/INOX+BATED+MAN[BP-02P-W-TI]</v>
          </cell>
          <cell r="C19357" t="str">
            <v>HALB</v>
          </cell>
          <cell r="D19357" t="str">
            <v>UN</v>
          </cell>
        </row>
        <row r="19358">
          <cell r="A19358" t="str">
            <v>0825-30</v>
          </cell>
          <cell r="B19358" t="str">
            <v>SC TIGELA AZL/INOX+BATEDS+MAN[BPS-01-TI]</v>
          </cell>
          <cell r="C19358" t="str">
            <v>HALB</v>
          </cell>
          <cell r="D19358" t="str">
            <v>UN</v>
          </cell>
        </row>
        <row r="19359">
          <cell r="A19359" t="str">
            <v>0825-31</v>
          </cell>
          <cell r="B19359" t="str">
            <v>TIGELA AZUL [BPS-01-TI] (M1)</v>
          </cell>
          <cell r="C19359" t="str">
            <v>HALB</v>
          </cell>
          <cell r="D19359" t="str">
            <v>UN</v>
          </cell>
        </row>
        <row r="19360">
          <cell r="A19360" t="str">
            <v>0825-31A</v>
          </cell>
          <cell r="B19360" t="str">
            <v>TIGELA AZUL [BPS-01-TI] (MOLDE 2)</v>
          </cell>
          <cell r="C19360" t="str">
            <v>HALB</v>
          </cell>
          <cell r="D19360" t="str">
            <v>UN</v>
          </cell>
        </row>
        <row r="19361">
          <cell r="A19361" t="str">
            <v>0825-31E</v>
          </cell>
          <cell r="B19361" t="str">
            <v>TIGELA AZUL [BPS-01-TI]</v>
          </cell>
          <cell r="C19361" t="str">
            <v>HALB</v>
          </cell>
          <cell r="D19361" t="str">
            <v>UN</v>
          </cell>
        </row>
        <row r="19362">
          <cell r="A19362" t="str">
            <v>0825-32</v>
          </cell>
          <cell r="B19362" t="str">
            <v>SC TIGELA PR+BATEDORES+MANUAL[B-48-B-SL]</v>
          </cell>
          <cell r="C19362" t="str">
            <v>HALB</v>
          </cell>
          <cell r="D19362" t="str">
            <v>UN</v>
          </cell>
        </row>
        <row r="19363">
          <cell r="A19363" t="str">
            <v>0825-33</v>
          </cell>
          <cell r="B19363" t="str">
            <v>TIGELA ACRILICA TRANSP[PP]</v>
          </cell>
          <cell r="C19363" t="str">
            <v>ROH</v>
          </cell>
          <cell r="D19363" t="str">
            <v>UN</v>
          </cell>
        </row>
        <row r="19364">
          <cell r="A19364" t="str">
            <v>0825-34</v>
          </cell>
          <cell r="B19364" t="str">
            <v>TIGELA VERM 1805C [BPS-02-TI] (M1)</v>
          </cell>
          <cell r="C19364" t="str">
            <v>HALB</v>
          </cell>
          <cell r="D19364" t="str">
            <v>UN</v>
          </cell>
        </row>
        <row r="19365">
          <cell r="A19365" t="str">
            <v>0825-34A</v>
          </cell>
          <cell r="B19365" t="str">
            <v>TIGELA VERM 1805C [BPS-02-TI] (MOLDE 2)</v>
          </cell>
          <cell r="C19365" t="str">
            <v>HALB</v>
          </cell>
          <cell r="D19365" t="str">
            <v>UN</v>
          </cell>
        </row>
        <row r="19366">
          <cell r="A19366" t="str">
            <v>0825-34E</v>
          </cell>
          <cell r="B19366" t="str">
            <v>TIGELA VERMELHO 1805C [BPS-02-TI]</v>
          </cell>
          <cell r="C19366" t="str">
            <v>HALB</v>
          </cell>
          <cell r="D19366" t="str">
            <v>UN</v>
          </cell>
        </row>
        <row r="19367">
          <cell r="A19367" t="str">
            <v>0825-35</v>
          </cell>
          <cell r="B19367" t="str">
            <v>SC TIGELA V1805C/INOX+BAT+MAN[BPS-02-TI]</v>
          </cell>
          <cell r="C19367" t="str">
            <v>HALB</v>
          </cell>
          <cell r="D19367" t="str">
            <v>UN</v>
          </cell>
        </row>
        <row r="19368">
          <cell r="A19368" t="str">
            <v>0825-36</v>
          </cell>
          <cell r="B19368" t="str">
            <v>SC TIGELA PR+BATEDORES+MANUAL[BP-MX-01]</v>
          </cell>
          <cell r="C19368" t="str">
            <v>HALB</v>
          </cell>
          <cell r="D19368" t="str">
            <v>UN</v>
          </cell>
        </row>
        <row r="19369">
          <cell r="A19369" t="str">
            <v>0825-37</v>
          </cell>
          <cell r="B19369" t="str">
            <v>SC TIGELA PR+BATEDS+MANUAL[BP-03-B TKY]</v>
          </cell>
          <cell r="C19369" t="str">
            <v>HALB</v>
          </cell>
          <cell r="D19369" t="str">
            <v>UN</v>
          </cell>
        </row>
        <row r="19370">
          <cell r="A19370" t="str">
            <v>0825-38</v>
          </cell>
          <cell r="B19370" t="str">
            <v>SC TIG PR/INOX+BAT+MN GUATE[BP-02P-B-TI]</v>
          </cell>
          <cell r="C19370" t="str">
            <v>HALB</v>
          </cell>
          <cell r="D19370" t="str">
            <v>UN</v>
          </cell>
        </row>
        <row r="19371">
          <cell r="A19371" t="str">
            <v>0825-39</v>
          </cell>
          <cell r="B19371" t="str">
            <v>TIGELA MENOR CINZA [B-42-P]</v>
          </cell>
          <cell r="C19371" t="str">
            <v>HALB</v>
          </cell>
          <cell r="D19371" t="str">
            <v>UN</v>
          </cell>
        </row>
        <row r="19372">
          <cell r="A19372" t="str">
            <v>0825-39E</v>
          </cell>
          <cell r="B19372" t="str">
            <v>TIGELA MENOR CINZA [B-42-P]</v>
          </cell>
          <cell r="C19372" t="str">
            <v>HALB</v>
          </cell>
          <cell r="D19372" t="str">
            <v>UN</v>
          </cell>
        </row>
        <row r="19373">
          <cell r="A19373" t="str">
            <v>0825-40</v>
          </cell>
          <cell r="B19373" t="str">
            <v>SC TIGELAS [B-42-P]</v>
          </cell>
          <cell r="C19373" t="str">
            <v>HALB</v>
          </cell>
          <cell r="D19373" t="str">
            <v>UN</v>
          </cell>
        </row>
        <row r="19374">
          <cell r="A19374" t="str">
            <v>0825-41</v>
          </cell>
          <cell r="B19374" t="str">
            <v>TIGELA CINZA [BP-01/02/03] (M1)</v>
          </cell>
          <cell r="C19374" t="str">
            <v>HALB</v>
          </cell>
          <cell r="D19374" t="str">
            <v>UN</v>
          </cell>
        </row>
        <row r="19375">
          <cell r="A19375" t="str">
            <v>0825-41A</v>
          </cell>
          <cell r="B19375" t="str">
            <v>TIGELA CINZA[BP-01/02/03] (MOLDE 2)</v>
          </cell>
          <cell r="C19375" t="str">
            <v>HALB</v>
          </cell>
          <cell r="D19375" t="str">
            <v>UN</v>
          </cell>
        </row>
        <row r="19376">
          <cell r="A19376" t="str">
            <v>0825-41E</v>
          </cell>
          <cell r="B19376" t="str">
            <v>TIGELA CINZA [BP-01/02/03]</v>
          </cell>
          <cell r="C19376" t="str">
            <v>HALB</v>
          </cell>
          <cell r="D19376" t="str">
            <v>UN</v>
          </cell>
        </row>
        <row r="19377">
          <cell r="A19377" t="str">
            <v>0825-42</v>
          </cell>
          <cell r="B19377" t="str">
            <v>SC TIGELAS CINZA+BATED+MANUAL[BP-01P-PI]</v>
          </cell>
          <cell r="C19377" t="str">
            <v>HALB</v>
          </cell>
          <cell r="D19377" t="str">
            <v>UN</v>
          </cell>
        </row>
        <row r="19378">
          <cell r="A19378" t="str">
            <v>0825-43</v>
          </cell>
          <cell r="B19378" t="str">
            <v>SC TIG BR BATED MANUAL DISTECNA[BP-03-W]</v>
          </cell>
          <cell r="C19378" t="str">
            <v>HALB</v>
          </cell>
          <cell r="D19378" t="str">
            <v>UN</v>
          </cell>
        </row>
        <row r="19379">
          <cell r="A19379" t="str">
            <v>0825-44</v>
          </cell>
          <cell r="B19379" t="str">
            <v>SC TIGS PR+ BATEDS+MANUAL [BP-01P-B] ARG</v>
          </cell>
          <cell r="C19379" t="str">
            <v>HALB</v>
          </cell>
          <cell r="D19379" t="str">
            <v>UN</v>
          </cell>
        </row>
        <row r="19380">
          <cell r="A19380" t="str">
            <v>0825-45</v>
          </cell>
          <cell r="B19380" t="str">
            <v>SC TIGELA PR/INOX+BAT+MAN[BP-02P-B-TI-E]</v>
          </cell>
          <cell r="C19380" t="str">
            <v>HALB</v>
          </cell>
          <cell r="D19380" t="str">
            <v>UN</v>
          </cell>
        </row>
        <row r="19381">
          <cell r="A19381" t="str">
            <v>0825-46</v>
          </cell>
          <cell r="B19381" t="str">
            <v>SC TIGELA VR/INOX+BAT+MAN[BP-02P-R-TI-E]</v>
          </cell>
          <cell r="C19381" t="str">
            <v>HALB</v>
          </cell>
          <cell r="D19381" t="str">
            <v>UN</v>
          </cell>
        </row>
        <row r="19382">
          <cell r="A19382" t="str">
            <v>0825-47</v>
          </cell>
          <cell r="B19382" t="str">
            <v>TIGELA PRETA [BP] UL (M1)</v>
          </cell>
          <cell r="C19382" t="str">
            <v>HALB</v>
          </cell>
          <cell r="D19382" t="str">
            <v>UN</v>
          </cell>
        </row>
        <row r="19383">
          <cell r="A19383" t="str">
            <v>0825-47A</v>
          </cell>
          <cell r="B19383" t="str">
            <v>TIGELA PRETA [BP] UL (M2)</v>
          </cell>
          <cell r="C19383" t="str">
            <v>HALB</v>
          </cell>
          <cell r="D19383" t="str">
            <v>UN</v>
          </cell>
        </row>
        <row r="19384">
          <cell r="A19384" t="str">
            <v>0825-48</v>
          </cell>
          <cell r="B19384" t="str">
            <v>TIGELA VERMELHA [BP] UL (M1)</v>
          </cell>
          <cell r="C19384" t="str">
            <v>HALB</v>
          </cell>
          <cell r="D19384" t="str">
            <v>UN</v>
          </cell>
        </row>
        <row r="19385">
          <cell r="A19385" t="str">
            <v>0825-48A</v>
          </cell>
          <cell r="B19385" t="str">
            <v>TIGELA VERMELHA [BP] UL (M2)</v>
          </cell>
          <cell r="C19385" t="str">
            <v>HALB</v>
          </cell>
          <cell r="D19385" t="str">
            <v>UN</v>
          </cell>
        </row>
        <row r="19386">
          <cell r="A19386" t="str">
            <v>0825-49</v>
          </cell>
          <cell r="B19386" t="str">
            <v>SC TIG BR BATD MANUAL MK ARG SA[BP-03-W]</v>
          </cell>
          <cell r="C19386" t="str">
            <v>HALB</v>
          </cell>
          <cell r="D19386" t="str">
            <v>UN</v>
          </cell>
        </row>
        <row r="19387">
          <cell r="A19387" t="str">
            <v>0825-50</v>
          </cell>
          <cell r="B19387" t="str">
            <v>SC TIGS PR+ BATS+MANUAL [BP-01P-B] MKARG</v>
          </cell>
          <cell r="C19387" t="str">
            <v>HALB</v>
          </cell>
          <cell r="D19387" t="str">
            <v>UN</v>
          </cell>
        </row>
        <row r="19388">
          <cell r="A19388" t="str">
            <v>0825-51</v>
          </cell>
          <cell r="B19388" t="str">
            <v>SC TIGS VR+ BATS+MANUAL [BP-01P-R] KKARG</v>
          </cell>
          <cell r="C19388" t="str">
            <v>HALB</v>
          </cell>
          <cell r="D19388" t="str">
            <v>UN</v>
          </cell>
        </row>
        <row r="19389">
          <cell r="A19389" t="str">
            <v>0825-52</v>
          </cell>
          <cell r="B19389" t="str">
            <v>SC TIGELAS [B-23-WI]</v>
          </cell>
          <cell r="C19389" t="str">
            <v>HALB</v>
          </cell>
          <cell r="D19389" t="str">
            <v>UN</v>
          </cell>
        </row>
        <row r="19390">
          <cell r="A19390" t="str">
            <v>0826-01</v>
          </cell>
          <cell r="B19390" t="str">
            <v>BATEDOR MASSA LEVE ESQUERDO</v>
          </cell>
          <cell r="C19390" t="str">
            <v>ROH</v>
          </cell>
          <cell r="D19390" t="str">
            <v>UN</v>
          </cell>
        </row>
        <row r="19391">
          <cell r="A19391" t="str">
            <v>0826-02</v>
          </cell>
          <cell r="B19391" t="str">
            <v>BATEDOR MASSA LEVE B-04/29/23 (IMP)</v>
          </cell>
          <cell r="C19391" t="str">
            <v>ROH</v>
          </cell>
          <cell r="D19391" t="str">
            <v>UN</v>
          </cell>
        </row>
        <row r="19392">
          <cell r="A19392" t="str">
            <v>0826-02N</v>
          </cell>
          <cell r="B19392" t="str">
            <v>BATEDOR MASSA LEVE B-04/29/23 (NAC)</v>
          </cell>
          <cell r="C19392" t="str">
            <v>ROH</v>
          </cell>
          <cell r="D19392" t="str">
            <v>UN</v>
          </cell>
        </row>
        <row r="19393">
          <cell r="A19393" t="str">
            <v>0826-03</v>
          </cell>
          <cell r="B19393" t="str">
            <v>BATEDOR MASSA LEVE DIREITO IMP.</v>
          </cell>
          <cell r="C19393" t="str">
            <v>ROH</v>
          </cell>
          <cell r="D19393" t="str">
            <v>UN</v>
          </cell>
        </row>
        <row r="19394">
          <cell r="A19394" t="str">
            <v>0826-04</v>
          </cell>
          <cell r="B19394" t="str">
            <v>BATEDOR MASSA LEVE ESQUERDO IMP.</v>
          </cell>
          <cell r="C19394" t="str">
            <v>ROH</v>
          </cell>
          <cell r="D19394" t="str">
            <v>UN</v>
          </cell>
        </row>
        <row r="19395">
          <cell r="A19395" t="str">
            <v>0826-07</v>
          </cell>
          <cell r="B19395" t="str">
            <v>BATEDOR MASSA LEVE B-44/45 (IMP)</v>
          </cell>
          <cell r="C19395" t="str">
            <v>ROH</v>
          </cell>
          <cell r="D19395" t="str">
            <v>UN</v>
          </cell>
        </row>
        <row r="19396">
          <cell r="A19396" t="str">
            <v>0826-07N</v>
          </cell>
          <cell r="B19396" t="str">
            <v>BATEDOR MASSA LEVE B-44/45 (NAC)</v>
          </cell>
          <cell r="C19396" t="str">
            <v>ROH</v>
          </cell>
          <cell r="D19396" t="str">
            <v>UN</v>
          </cell>
        </row>
        <row r="19397">
          <cell r="A19397" t="str">
            <v>0826-08</v>
          </cell>
          <cell r="B19397" t="str">
            <v>BATEDOR CLARA EM NEVE</v>
          </cell>
          <cell r="C19397" t="str">
            <v>ROH</v>
          </cell>
          <cell r="D19397" t="str">
            <v>UN</v>
          </cell>
        </row>
        <row r="19398">
          <cell r="A19398" t="str">
            <v>0826-09</v>
          </cell>
          <cell r="B19398" t="str">
            <v>BATEDOR METAL.S MASSAS LEVES SUP PT[B]</v>
          </cell>
          <cell r="C19398" t="str">
            <v>ROH</v>
          </cell>
          <cell r="D19398" t="str">
            <v>UN</v>
          </cell>
        </row>
        <row r="19399">
          <cell r="A19399" t="str">
            <v>0826-10</v>
          </cell>
          <cell r="B19399" t="str">
            <v>BATEDOR METAL.SMASSAS MEDIAS[B]</v>
          </cell>
          <cell r="C19399" t="str">
            <v>ROH</v>
          </cell>
          <cell r="D19399" t="str">
            <v>UN</v>
          </cell>
        </row>
        <row r="19400">
          <cell r="A19400" t="str">
            <v>0826-11</v>
          </cell>
          <cell r="B19400" t="str">
            <v>BATEDOR METAL.SMASSAS PESADAS[B]</v>
          </cell>
          <cell r="C19400" t="str">
            <v>ROH</v>
          </cell>
          <cell r="D19400" t="str">
            <v>UN</v>
          </cell>
        </row>
        <row r="19401">
          <cell r="A19401" t="str">
            <v>0826-12</v>
          </cell>
          <cell r="B19401" t="str">
            <v>BATEDOR MP-03 / MP-07/MP-08</v>
          </cell>
          <cell r="C19401" t="str">
            <v>ROH</v>
          </cell>
          <cell r="D19401" t="str">
            <v>UN</v>
          </cell>
        </row>
        <row r="19402">
          <cell r="A19402" t="str">
            <v>0826-13</v>
          </cell>
          <cell r="B19402" t="str">
            <v>BATEDOR MP-04</v>
          </cell>
          <cell r="C19402" t="str">
            <v>ROH</v>
          </cell>
          <cell r="D19402" t="str">
            <v>UN</v>
          </cell>
        </row>
        <row r="19403">
          <cell r="A19403" t="str">
            <v>0826-14</v>
          </cell>
          <cell r="B19403" t="str">
            <v>BATEDOR METAL.S MASSAS LEVES SUP BR[B]</v>
          </cell>
          <cell r="C19403" t="str">
            <v>ROH</v>
          </cell>
          <cell r="D19403" t="str">
            <v>UN</v>
          </cell>
        </row>
        <row r="19404">
          <cell r="A19404" t="str">
            <v>0826-15</v>
          </cell>
          <cell r="B19404" t="str">
            <v>BATEDOR MASSA LEVE [BP]</v>
          </cell>
          <cell r="C19404" t="str">
            <v>ROH</v>
          </cell>
          <cell r="D19404" t="str">
            <v>UN</v>
          </cell>
        </row>
        <row r="19405">
          <cell r="A19405" t="str">
            <v>0826-16</v>
          </cell>
          <cell r="B19405" t="str">
            <v>BATEDOR MASSA MEDIA [BP]</v>
          </cell>
          <cell r="C19405" t="str">
            <v>ROH</v>
          </cell>
          <cell r="D19405" t="str">
            <v>UN</v>
          </cell>
        </row>
        <row r="19406">
          <cell r="A19406" t="str">
            <v>0826-17</v>
          </cell>
          <cell r="B19406" t="str">
            <v>BATEDOR MASSA PESADA [BP]</v>
          </cell>
          <cell r="C19406" t="str">
            <v>ROH</v>
          </cell>
          <cell r="D19406" t="str">
            <v>UN</v>
          </cell>
        </row>
        <row r="19407">
          <cell r="A19407" t="str">
            <v>0826-18</v>
          </cell>
          <cell r="B19407" t="str">
            <v>BATEDOR CLARA EM NEVE [B-55]</v>
          </cell>
          <cell r="C19407" t="str">
            <v>ROH</v>
          </cell>
          <cell r="D19407" t="str">
            <v>UN</v>
          </cell>
        </row>
        <row r="19408">
          <cell r="A19408" t="str">
            <v>0826-19</v>
          </cell>
          <cell r="B19408" t="str">
            <v>BATEDOR MASSA MEDIA [BP] C/TEFLON EXP US</v>
          </cell>
          <cell r="C19408" t="str">
            <v>ROH</v>
          </cell>
          <cell r="D19408" t="str">
            <v>UN</v>
          </cell>
        </row>
        <row r="19409">
          <cell r="A19409" t="str">
            <v>0826-20</v>
          </cell>
          <cell r="B19409" t="str">
            <v>BATEDOR MASSA PESADA [BP]C/TEFLON EXP US</v>
          </cell>
          <cell r="C19409" t="str">
            <v>ROH</v>
          </cell>
          <cell r="D19409" t="str">
            <v>UN</v>
          </cell>
        </row>
        <row r="19410">
          <cell r="A19410" t="str">
            <v>0827-01</v>
          </cell>
          <cell r="B19410" t="str">
            <v>BATEDOR MASSA PESADA ESQUERDO B-01</v>
          </cell>
          <cell r="C19410" t="str">
            <v>ROH</v>
          </cell>
          <cell r="D19410" t="str">
            <v>UN</v>
          </cell>
        </row>
        <row r="19411">
          <cell r="A19411" t="str">
            <v>0827-02</v>
          </cell>
          <cell r="B19411" t="str">
            <v>BATEDOR MASSA PESADA DIREITO B-01</v>
          </cell>
          <cell r="C19411" t="str">
            <v>ROH</v>
          </cell>
          <cell r="D19411" t="str">
            <v>UN</v>
          </cell>
        </row>
        <row r="19412">
          <cell r="A19412" t="str">
            <v>0827-03</v>
          </cell>
          <cell r="B19412" t="str">
            <v>BATEDOR MASSA PESADA DIREITO IMP.</v>
          </cell>
          <cell r="C19412" t="str">
            <v>ROH</v>
          </cell>
          <cell r="D19412" t="str">
            <v>UN</v>
          </cell>
        </row>
        <row r="19413">
          <cell r="A19413" t="str">
            <v>0827-04</v>
          </cell>
          <cell r="B19413" t="str">
            <v>BATEDOR MASSA PESADA ESQUERDO IMP.</v>
          </cell>
          <cell r="C19413" t="str">
            <v>ROH</v>
          </cell>
          <cell r="D19413" t="str">
            <v>UN</v>
          </cell>
        </row>
        <row r="19414">
          <cell r="A19414" t="str">
            <v>0827-05</v>
          </cell>
          <cell r="B19414" t="str">
            <v>BATEDOR DE MASSA PESADO DIREITO B-04</v>
          </cell>
          <cell r="C19414" t="str">
            <v>ROH</v>
          </cell>
          <cell r="D19414" t="str">
            <v>UN</v>
          </cell>
        </row>
        <row r="19415">
          <cell r="A19415" t="str">
            <v>0827-06</v>
          </cell>
          <cell r="B19415" t="str">
            <v>BATEDOR MASSA PESADO ESQUERDO B-04</v>
          </cell>
          <cell r="C19415" t="str">
            <v>ROH</v>
          </cell>
          <cell r="D19415" t="str">
            <v>UN</v>
          </cell>
        </row>
        <row r="19416">
          <cell r="A19416" t="str">
            <v>0827-08</v>
          </cell>
          <cell r="B19416" t="str">
            <v>BATEDOR PROCESSADOR KM-01</v>
          </cell>
          <cell r="C19416" t="str">
            <v>ROH</v>
          </cell>
          <cell r="D19416" t="str">
            <v>UN</v>
          </cell>
        </row>
        <row r="19417">
          <cell r="A19417" t="str">
            <v>0827-09</v>
          </cell>
          <cell r="B19417" t="str">
            <v>BATEDOR BALAO KM-01</v>
          </cell>
          <cell r="C19417" t="str">
            <v>ROH</v>
          </cell>
          <cell r="D19417" t="str">
            <v>UN</v>
          </cell>
        </row>
        <row r="19418">
          <cell r="A19418" t="str">
            <v>0827-10</v>
          </cell>
          <cell r="B19418" t="str">
            <v>BATEDOR METAL. ANTIDERENTE[PF]</v>
          </cell>
          <cell r="C19418" t="str">
            <v>ROH</v>
          </cell>
          <cell r="D19418" t="str">
            <v>UN</v>
          </cell>
        </row>
        <row r="19419">
          <cell r="A19419" t="str">
            <v>0827-11</v>
          </cell>
          <cell r="B19419" t="str">
            <v>BATEDOR METAL. ANTIDERENTE[PF]</v>
          </cell>
          <cell r="C19419" t="str">
            <v>ROH</v>
          </cell>
          <cell r="D19419" t="str">
            <v>UN</v>
          </cell>
        </row>
        <row r="19420">
          <cell r="A19420" t="str">
            <v>0827-12</v>
          </cell>
          <cell r="B19420" t="str">
            <v>BATEDOR METAL. INOX SUP PLAS. PT[M]</v>
          </cell>
          <cell r="C19420" t="str">
            <v>ROH</v>
          </cell>
          <cell r="D19420" t="str">
            <v>UN</v>
          </cell>
        </row>
        <row r="19421">
          <cell r="A19421" t="str">
            <v>0828-01</v>
          </cell>
          <cell r="B19421" t="str">
            <v>ROLETE BRANCO</v>
          </cell>
          <cell r="C19421" t="str">
            <v>HALB</v>
          </cell>
          <cell r="D19421" t="str">
            <v>UN</v>
          </cell>
        </row>
        <row r="19422">
          <cell r="A19422" t="str">
            <v>0828-01E</v>
          </cell>
          <cell r="B19422" t="str">
            <v>ROLETE BRANCO</v>
          </cell>
          <cell r="C19422" t="str">
            <v>HALB</v>
          </cell>
          <cell r="D19422" t="str">
            <v>UN</v>
          </cell>
        </row>
        <row r="19423">
          <cell r="A19423" t="str">
            <v>0828-02</v>
          </cell>
          <cell r="B19423" t="str">
            <v>ROLETE PRETO</v>
          </cell>
          <cell r="C19423" t="str">
            <v>HALB</v>
          </cell>
          <cell r="D19423" t="str">
            <v>UN</v>
          </cell>
        </row>
        <row r="19424">
          <cell r="A19424" t="str">
            <v>0828-02E</v>
          </cell>
          <cell r="B19424" t="str">
            <v>ROLETE PRETO</v>
          </cell>
          <cell r="C19424" t="str">
            <v>HALB</v>
          </cell>
          <cell r="D19424" t="str">
            <v>UN</v>
          </cell>
        </row>
        <row r="19425">
          <cell r="A19425" t="str">
            <v>0828-03</v>
          </cell>
          <cell r="B19425" t="str">
            <v>ROLETE VERMELHO</v>
          </cell>
          <cell r="C19425" t="str">
            <v>HALB</v>
          </cell>
          <cell r="D19425" t="str">
            <v>UN</v>
          </cell>
        </row>
        <row r="19426">
          <cell r="A19426" t="str">
            <v>0828-03E</v>
          </cell>
          <cell r="B19426" t="str">
            <v>ROLETE VERMELHO</v>
          </cell>
          <cell r="C19426" t="str">
            <v>HALB</v>
          </cell>
          <cell r="D19426" t="str">
            <v>UN</v>
          </cell>
        </row>
        <row r="19427">
          <cell r="A19427" t="str">
            <v>0828-05</v>
          </cell>
          <cell r="B19427" t="str">
            <v>ROLETE MARSALLA</v>
          </cell>
          <cell r="C19427" t="str">
            <v>HALB</v>
          </cell>
          <cell r="D19427" t="str">
            <v>UN</v>
          </cell>
        </row>
        <row r="19428">
          <cell r="A19428" t="str">
            <v>0828-05E</v>
          </cell>
          <cell r="B19428" t="str">
            <v>ROLETE MARSALLA</v>
          </cell>
          <cell r="C19428" t="str">
            <v>HALB</v>
          </cell>
          <cell r="D19428" t="str">
            <v>UN</v>
          </cell>
        </row>
        <row r="19429">
          <cell r="A19429" t="str">
            <v>0828-06</v>
          </cell>
          <cell r="B19429" t="str">
            <v>ROLETE CINZA</v>
          </cell>
          <cell r="C19429" t="str">
            <v>HALB</v>
          </cell>
          <cell r="D19429" t="str">
            <v>UN</v>
          </cell>
        </row>
        <row r="19430">
          <cell r="A19430" t="str">
            <v>0828-06E</v>
          </cell>
          <cell r="B19430" t="str">
            <v>ROLETE CINZA</v>
          </cell>
          <cell r="C19430" t="str">
            <v>HALB</v>
          </cell>
          <cell r="D19430" t="str">
            <v>UN</v>
          </cell>
        </row>
        <row r="19431">
          <cell r="A19431" t="str">
            <v>0829-01</v>
          </cell>
          <cell r="B19431" t="str">
            <v>BASE BATEDEIRA BR SEM GRAVAR</v>
          </cell>
          <cell r="C19431" t="str">
            <v>HALB</v>
          </cell>
          <cell r="D19431" t="str">
            <v>UN</v>
          </cell>
        </row>
        <row r="19432">
          <cell r="A19432" t="str">
            <v>0829-02</v>
          </cell>
          <cell r="B19432" t="str">
            <v>BASE BATEDEIRA PR SEM GRAVAR</v>
          </cell>
          <cell r="C19432" t="str">
            <v>HALB</v>
          </cell>
          <cell r="D19432" t="str">
            <v>UN</v>
          </cell>
        </row>
        <row r="19433">
          <cell r="A19433" t="str">
            <v>0829-03</v>
          </cell>
          <cell r="B19433" t="str">
            <v>BASE BATEDEIRA B-05/07 SEM GRAVAR</v>
          </cell>
          <cell r="C19433" t="str">
            <v>HALB</v>
          </cell>
          <cell r="D19433" t="str">
            <v>UN</v>
          </cell>
        </row>
        <row r="19434">
          <cell r="A19434" t="str">
            <v>0829-04</v>
          </cell>
          <cell r="B19434" t="str">
            <v>BASE GRAVADA B-05</v>
          </cell>
          <cell r="C19434" t="str">
            <v>HALB</v>
          </cell>
          <cell r="D19434" t="str">
            <v>UN</v>
          </cell>
        </row>
        <row r="19435">
          <cell r="A19435" t="str">
            <v>0829-05</v>
          </cell>
          <cell r="B19435" t="str">
            <v>BASE GRAVADA B-07</v>
          </cell>
          <cell r="C19435" t="str">
            <v>HALB</v>
          </cell>
          <cell r="D19435" t="str">
            <v>UN</v>
          </cell>
        </row>
        <row r="19436">
          <cell r="A19436" t="str">
            <v>0829-06</v>
          </cell>
          <cell r="B19436" t="str">
            <v>BATEDOR MASSA LEVE DIREITO B-04</v>
          </cell>
          <cell r="C19436" t="str">
            <v>ROH</v>
          </cell>
          <cell r="D19436" t="str">
            <v>UN</v>
          </cell>
        </row>
        <row r="19437">
          <cell r="A19437" t="str">
            <v>0829-07</v>
          </cell>
          <cell r="B19437" t="str">
            <v>BASE BATEDEIRA B-11/B-12 SEM GRAVAR</v>
          </cell>
          <cell r="C19437" t="str">
            <v>HALB</v>
          </cell>
          <cell r="D19437" t="str">
            <v>UN</v>
          </cell>
        </row>
        <row r="19438">
          <cell r="A19438" t="str">
            <v>0829-08</v>
          </cell>
          <cell r="B19438" t="str">
            <v>BASE GRAVADA B-11</v>
          </cell>
          <cell r="C19438" t="str">
            <v>HALB</v>
          </cell>
          <cell r="D19438" t="str">
            <v>UN</v>
          </cell>
        </row>
        <row r="19439">
          <cell r="A19439" t="str">
            <v>0829-09</v>
          </cell>
          <cell r="B19439" t="str">
            <v>BASE GRAVADA B-12</v>
          </cell>
          <cell r="C19439" t="str">
            <v>HALB</v>
          </cell>
          <cell r="D19439" t="str">
            <v>UN</v>
          </cell>
        </row>
        <row r="19440">
          <cell r="A19440" t="str">
            <v>0829-10</v>
          </cell>
          <cell r="B19440" t="str">
            <v>BASE BATEDEIRA VERMELHA SEM GRAVAR</v>
          </cell>
          <cell r="C19440" t="str">
            <v>HALB</v>
          </cell>
          <cell r="D19440" t="str">
            <v>UN</v>
          </cell>
        </row>
        <row r="19441">
          <cell r="A19441" t="str">
            <v>0829-11</v>
          </cell>
          <cell r="B19441" t="str">
            <v>BASE GRAVADA B-34</v>
          </cell>
          <cell r="C19441" t="str">
            <v>HALB</v>
          </cell>
          <cell r="D19441" t="str">
            <v>UN</v>
          </cell>
        </row>
        <row r="19442">
          <cell r="A19442" t="str">
            <v>0829-12</v>
          </cell>
          <cell r="B19442" t="str">
            <v>BASE BATEDEIRA B-35 VERMELHA SEM GRAVAR</v>
          </cell>
          <cell r="C19442" t="str">
            <v>HALB</v>
          </cell>
          <cell r="D19442" t="str">
            <v>UN</v>
          </cell>
        </row>
        <row r="19443">
          <cell r="A19443" t="str">
            <v>0829-13</v>
          </cell>
          <cell r="B19443" t="str">
            <v>BASE GRAVADA B-35</v>
          </cell>
          <cell r="C19443" t="str">
            <v>HALB</v>
          </cell>
          <cell r="D19443" t="str">
            <v>UN</v>
          </cell>
        </row>
        <row r="19444">
          <cell r="A19444" t="str">
            <v>0829-15</v>
          </cell>
          <cell r="B19444" t="str">
            <v>BASE PRETA [BP-01/02/03]</v>
          </cell>
          <cell r="C19444" t="str">
            <v>HALB</v>
          </cell>
          <cell r="D19444" t="str">
            <v>UN</v>
          </cell>
        </row>
        <row r="19445">
          <cell r="A19445" t="str">
            <v>0829-16</v>
          </cell>
          <cell r="B19445" t="str">
            <v>BASE VERMELHA [BP-01/02/03]</v>
          </cell>
          <cell r="C19445" t="str">
            <v>HALB</v>
          </cell>
          <cell r="D19445" t="str">
            <v>UN</v>
          </cell>
        </row>
        <row r="19446">
          <cell r="A19446" t="str">
            <v>0829-17</v>
          </cell>
          <cell r="B19446" t="str">
            <v>BASE BRANCA [BP-01/02/03]</v>
          </cell>
          <cell r="C19446" t="str">
            <v>HALB</v>
          </cell>
          <cell r="D19446" t="str">
            <v>UN</v>
          </cell>
        </row>
        <row r="19447">
          <cell r="A19447" t="str">
            <v>0829-18</v>
          </cell>
          <cell r="B19447" t="str">
            <v>BASE PRETA GRAVADA [BP-01/02/03]</v>
          </cell>
          <cell r="C19447" t="str">
            <v>HALB</v>
          </cell>
          <cell r="D19447" t="str">
            <v>UN</v>
          </cell>
        </row>
        <row r="19448">
          <cell r="A19448" t="str">
            <v>0829-19</v>
          </cell>
          <cell r="B19448" t="str">
            <v>BASE VERMELHA GRAVADA [BP-01/02/03]</v>
          </cell>
          <cell r="C19448" t="str">
            <v>HALB</v>
          </cell>
          <cell r="D19448" t="str">
            <v>UN</v>
          </cell>
        </row>
        <row r="19449">
          <cell r="A19449" t="str">
            <v>0829-20</v>
          </cell>
          <cell r="B19449" t="str">
            <v>BASE BRANCA GRAVADA [BP-01/02/03]</v>
          </cell>
          <cell r="C19449" t="str">
            <v>HALB</v>
          </cell>
          <cell r="D19449" t="str">
            <v>UN</v>
          </cell>
        </row>
        <row r="19450">
          <cell r="A19450" t="str">
            <v>0829-21</v>
          </cell>
          <cell r="B19450" t="str">
            <v>BASE MARSALA [BP-01/02/03]</v>
          </cell>
          <cell r="C19450" t="str">
            <v>HALB</v>
          </cell>
          <cell r="D19450" t="str">
            <v>UN</v>
          </cell>
        </row>
        <row r="19451">
          <cell r="A19451" t="str">
            <v>0829-22</v>
          </cell>
          <cell r="B19451" t="str">
            <v>BASE MARSALA GRAVADA [BP-01/02/03]</v>
          </cell>
          <cell r="C19451" t="str">
            <v>HALB</v>
          </cell>
          <cell r="D19451" t="str">
            <v>UN</v>
          </cell>
        </row>
        <row r="19452">
          <cell r="A19452" t="str">
            <v>0829-23</v>
          </cell>
          <cell r="B19452" t="str">
            <v>BASE BATEDEIRA MARSALA SEM GRAVAR</v>
          </cell>
          <cell r="C19452" t="str">
            <v>HALB</v>
          </cell>
          <cell r="D19452" t="str">
            <v>UN</v>
          </cell>
        </row>
        <row r="19453">
          <cell r="A19453" t="str">
            <v>0829-24</v>
          </cell>
          <cell r="B19453" t="str">
            <v>BASE BRANCA GRAVADA [BP-01/02/03] 700W</v>
          </cell>
          <cell r="C19453" t="str">
            <v>HALB</v>
          </cell>
          <cell r="D19453" t="str">
            <v>UN</v>
          </cell>
        </row>
        <row r="19454">
          <cell r="A19454" t="str">
            <v>0829-25</v>
          </cell>
          <cell r="B19454" t="str">
            <v>BASE VERMELHA GRAVADA [BP-01/02/03] 700W</v>
          </cell>
          <cell r="C19454" t="str">
            <v>HALB</v>
          </cell>
          <cell r="D19454" t="str">
            <v>UN</v>
          </cell>
        </row>
        <row r="19455">
          <cell r="A19455" t="str">
            <v>0829-26</v>
          </cell>
          <cell r="B19455" t="str">
            <v>BASE PRETA GRAVADA [BP-01/02/03] 700W</v>
          </cell>
          <cell r="C19455" t="str">
            <v>HALB</v>
          </cell>
          <cell r="D19455" t="str">
            <v>UN</v>
          </cell>
        </row>
        <row r="19456">
          <cell r="A19456" t="str">
            <v>0829-27</v>
          </cell>
          <cell r="B19456" t="str">
            <v>BASE MARSALA GRAVADA [BP-01/02/03] 700W</v>
          </cell>
          <cell r="C19456" t="str">
            <v>HALB</v>
          </cell>
          <cell r="D19456" t="str">
            <v>UN</v>
          </cell>
        </row>
        <row r="19457">
          <cell r="A19457" t="str">
            <v>0829-28</v>
          </cell>
          <cell r="B19457" t="str">
            <v>BASE AZUL GRAVADA [BPS-01-TI] 700W</v>
          </cell>
          <cell r="C19457" t="str">
            <v>HALB</v>
          </cell>
          <cell r="D19457" t="str">
            <v>UN</v>
          </cell>
        </row>
        <row r="19458">
          <cell r="A19458" t="str">
            <v>0829-29</v>
          </cell>
          <cell r="B19458" t="str">
            <v>BASE AZUL [BPS-01-TI]</v>
          </cell>
          <cell r="C19458" t="str">
            <v>HALB</v>
          </cell>
          <cell r="D19458" t="str">
            <v>UN</v>
          </cell>
        </row>
        <row r="19459">
          <cell r="A19459" t="str">
            <v>0829-30</v>
          </cell>
          <cell r="B19459" t="str">
            <v>BASE VERMELHA 1805C [BPS-02-TI]</v>
          </cell>
          <cell r="C19459" t="str">
            <v>HALB</v>
          </cell>
          <cell r="D19459" t="str">
            <v>UN</v>
          </cell>
        </row>
        <row r="19460">
          <cell r="A19460" t="str">
            <v>0829-31</v>
          </cell>
          <cell r="B19460" t="str">
            <v>BASE VERM 1805C GRAVADA [BPS-02-TI] 700W</v>
          </cell>
          <cell r="C19460" t="str">
            <v>HALB</v>
          </cell>
          <cell r="D19460" t="str">
            <v>UN</v>
          </cell>
        </row>
        <row r="19461">
          <cell r="A19461" t="str">
            <v>0829-32</v>
          </cell>
          <cell r="B19461" t="str">
            <v>BASE BATEDEIRA PEQUENA VERMELHO SP</v>
          </cell>
          <cell r="C19461" t="str">
            <v>HALB</v>
          </cell>
          <cell r="D19461" t="str">
            <v>UN</v>
          </cell>
        </row>
        <row r="19462">
          <cell r="A19462" t="str">
            <v>0829-33</v>
          </cell>
          <cell r="B19462" t="str">
            <v>BASE BATEDEIRA PEQUENA VERDE PALMEIRAS</v>
          </cell>
          <cell r="C19462" t="str">
            <v>HALB</v>
          </cell>
          <cell r="D19462" t="str">
            <v>UN</v>
          </cell>
        </row>
        <row r="19463">
          <cell r="A19463" t="str">
            <v>0829-34</v>
          </cell>
          <cell r="B19463" t="str">
            <v>BASE BATEDEIRA VERMELHO SP GRAVADA [BSP]</v>
          </cell>
          <cell r="C19463" t="str">
            <v>HALB</v>
          </cell>
          <cell r="D19463" t="str">
            <v>UN</v>
          </cell>
        </row>
        <row r="19464">
          <cell r="A19464" t="str">
            <v>0829-35</v>
          </cell>
          <cell r="B19464" t="str">
            <v>BASE BATED VERDE PALMEIRAS GRAVADA [BPA]</v>
          </cell>
          <cell r="C19464" t="str">
            <v>HALB</v>
          </cell>
          <cell r="D19464" t="str">
            <v>UN</v>
          </cell>
        </row>
        <row r="19465">
          <cell r="A19465" t="str">
            <v>0829-36</v>
          </cell>
          <cell r="B19465" t="str">
            <v>BASE PRETA GRAV [BP] 700W LATAM</v>
          </cell>
          <cell r="C19465" t="str">
            <v>HALB</v>
          </cell>
          <cell r="D19465" t="str">
            <v>UN</v>
          </cell>
        </row>
        <row r="19466">
          <cell r="A19466" t="str">
            <v>0829-37</v>
          </cell>
          <cell r="B19466" t="str">
            <v>BASE BATEDEIRA CINZA SEM GRAVAR [B-42-P]</v>
          </cell>
          <cell r="C19466" t="str">
            <v>HALB</v>
          </cell>
          <cell r="D19466" t="str">
            <v>UN</v>
          </cell>
        </row>
        <row r="19467">
          <cell r="A19467" t="str">
            <v>0829-38</v>
          </cell>
          <cell r="B19467" t="str">
            <v>BASE CINZA [BP-01/02/03]</v>
          </cell>
          <cell r="C19467" t="str">
            <v>HALB</v>
          </cell>
          <cell r="D19467" t="str">
            <v>UN</v>
          </cell>
        </row>
        <row r="19468">
          <cell r="A19468" t="str">
            <v>0829-39</v>
          </cell>
          <cell r="B19468" t="str">
            <v>BASE CINZA GRAVADA [BP-01/02/03] 700W</v>
          </cell>
          <cell r="C19468" t="str">
            <v>HALB</v>
          </cell>
          <cell r="D19468" t="str">
            <v>UN</v>
          </cell>
        </row>
        <row r="19469">
          <cell r="A19469" t="str">
            <v>0829-40</v>
          </cell>
          <cell r="B19469" t="str">
            <v>BASE BRANCA GRAV [BP] 700W LATAM</v>
          </cell>
          <cell r="C19469" t="str">
            <v>HALB</v>
          </cell>
          <cell r="D19469" t="str">
            <v>UN</v>
          </cell>
        </row>
        <row r="19470">
          <cell r="A19470" t="str">
            <v>0829-41</v>
          </cell>
          <cell r="B19470" t="str">
            <v>BASE BATEDEIRA B-44 CZ GRAFITE S/GRAVAR</v>
          </cell>
          <cell r="C19470" t="str">
            <v>HALB</v>
          </cell>
          <cell r="D19470" t="str">
            <v>UN</v>
          </cell>
        </row>
        <row r="19471">
          <cell r="A19471" t="str">
            <v>0829-42</v>
          </cell>
          <cell r="B19471" t="str">
            <v>BASE GRAVADA [B-44-P]</v>
          </cell>
          <cell r="C19471" t="str">
            <v>HALB</v>
          </cell>
          <cell r="D19471" t="str">
            <v>UN</v>
          </cell>
        </row>
        <row r="19472">
          <cell r="A19472" t="str">
            <v>0829-43</v>
          </cell>
          <cell r="B19472" t="str">
            <v>BASE BAT PRETO [BP-02] UL</v>
          </cell>
          <cell r="C19472" t="str">
            <v>HALB</v>
          </cell>
          <cell r="D19472" t="str">
            <v>UN</v>
          </cell>
        </row>
        <row r="19473">
          <cell r="A19473" t="str">
            <v>0829-44</v>
          </cell>
          <cell r="B19473" t="str">
            <v>BASE BAT VERMELHO [BP-02] UL</v>
          </cell>
          <cell r="C19473" t="str">
            <v>HALB</v>
          </cell>
          <cell r="D19473" t="str">
            <v>UN</v>
          </cell>
        </row>
        <row r="19474">
          <cell r="A19474" t="str">
            <v>0829-45</v>
          </cell>
          <cell r="B19474" t="str">
            <v>BASE GRAVADA PRETO [BP-02] UL</v>
          </cell>
          <cell r="C19474" t="str">
            <v>HALB</v>
          </cell>
          <cell r="D19474" t="str">
            <v>UN</v>
          </cell>
        </row>
        <row r="19475">
          <cell r="A19475" t="str">
            <v>0829-46</v>
          </cell>
          <cell r="B19475" t="str">
            <v>BASE GRAVADA VERMELHO [BP-02] UL</v>
          </cell>
          <cell r="C19475" t="str">
            <v>HALB</v>
          </cell>
          <cell r="D19475" t="str">
            <v>UN</v>
          </cell>
        </row>
        <row r="19476">
          <cell r="A19476" t="str">
            <v>0829-47</v>
          </cell>
          <cell r="B19476" t="str">
            <v>BASE BAT PLANET BRANCA [BP] OCP0029 UL</v>
          </cell>
          <cell r="C19476" t="str">
            <v>HALB</v>
          </cell>
          <cell r="D19476" t="str">
            <v>UN</v>
          </cell>
        </row>
        <row r="19477">
          <cell r="A19477" t="str">
            <v>0829-48</v>
          </cell>
          <cell r="B19477" t="str">
            <v>BASE BAT PLANET PRETA [BP] OCP0029 UL</v>
          </cell>
          <cell r="C19477" t="str">
            <v>HALB</v>
          </cell>
          <cell r="D19477" t="str">
            <v>UN</v>
          </cell>
        </row>
        <row r="19478">
          <cell r="A19478" t="str">
            <v>0829-49</v>
          </cell>
          <cell r="B19478" t="str">
            <v>BASE BAT PLANET VERMELHA [BP] OCP0029 UL</v>
          </cell>
          <cell r="C19478" t="str">
            <v>HALB</v>
          </cell>
          <cell r="D19478" t="str">
            <v>UN</v>
          </cell>
        </row>
        <row r="19479">
          <cell r="A19479" t="str">
            <v>0829-50</v>
          </cell>
          <cell r="B19479" t="str">
            <v>BASE BAT PLANET CINZA [BP] OCP0029 UL</v>
          </cell>
          <cell r="C19479" t="str">
            <v>HALB</v>
          </cell>
          <cell r="D19479" t="str">
            <v>UN</v>
          </cell>
        </row>
        <row r="19480">
          <cell r="A19480" t="str">
            <v>0829-51</v>
          </cell>
          <cell r="B19480" t="str">
            <v>BASE BAT PLANET BR GRAVAD[BP] OCP0029 UL</v>
          </cell>
          <cell r="C19480" t="str">
            <v>HALB</v>
          </cell>
          <cell r="D19480" t="str">
            <v>UN</v>
          </cell>
        </row>
        <row r="19481">
          <cell r="A19481" t="str">
            <v>0829-52</v>
          </cell>
          <cell r="B19481" t="str">
            <v>BASE BAT PLANET PR GRAVAD[BP] OCP0029 UL</v>
          </cell>
          <cell r="C19481" t="str">
            <v>HALB</v>
          </cell>
          <cell r="D19481" t="str">
            <v>UN</v>
          </cell>
        </row>
        <row r="19482">
          <cell r="A19482" t="str">
            <v>0829-53</v>
          </cell>
          <cell r="B19482" t="str">
            <v>BASE BAT PLANET VR GRAVAD[BP] OCP0029 UL</v>
          </cell>
          <cell r="C19482" t="str">
            <v>HALB</v>
          </cell>
          <cell r="D19482" t="str">
            <v>UN</v>
          </cell>
        </row>
        <row r="19483">
          <cell r="A19483" t="str">
            <v>0829-54</v>
          </cell>
          <cell r="B19483" t="str">
            <v>BASE BAT PLANET CZ GRAVAD[BP] OCP0029 UL</v>
          </cell>
          <cell r="C19483" t="str">
            <v>HALB</v>
          </cell>
          <cell r="D19483" t="str">
            <v>UN</v>
          </cell>
        </row>
        <row r="19484">
          <cell r="A19484" t="str">
            <v>0829-55</v>
          </cell>
          <cell r="B19484" t="str">
            <v>BASE VERMELHA GRAV [BP] 700W LATAM</v>
          </cell>
          <cell r="C19484" t="str">
            <v>HALB</v>
          </cell>
          <cell r="D19484" t="str">
            <v>UN</v>
          </cell>
        </row>
        <row r="19485">
          <cell r="A19485" t="str">
            <v>0830-01</v>
          </cell>
          <cell r="B19485" t="str">
            <v>BASE BR BATEDEIRA GRAVADA</v>
          </cell>
          <cell r="C19485" t="str">
            <v>HALB</v>
          </cell>
          <cell r="D19485" t="str">
            <v>UN</v>
          </cell>
        </row>
        <row r="19486">
          <cell r="A19486" t="str">
            <v>0830-02</v>
          </cell>
          <cell r="B19486" t="str">
            <v>BASE BATEDEIRA B-04 C/ ETIQUETA</v>
          </cell>
          <cell r="C19486" t="str">
            <v>HALB</v>
          </cell>
          <cell r="D19486" t="str">
            <v>UN</v>
          </cell>
        </row>
        <row r="19487">
          <cell r="A19487" t="str">
            <v>0830-08</v>
          </cell>
          <cell r="B19487" t="str">
            <v>BASE BATEDEIRA B-29 GRAVADA</v>
          </cell>
          <cell r="C19487" t="str">
            <v>HALB</v>
          </cell>
          <cell r="D19487" t="str">
            <v>UN</v>
          </cell>
        </row>
        <row r="19488">
          <cell r="A19488" t="str">
            <v>0830-09</v>
          </cell>
          <cell r="B19488" t="str">
            <v>BASE DE BATEDEIRA NB-04 GRAVADA</v>
          </cell>
          <cell r="C19488" t="str">
            <v>HALB</v>
          </cell>
          <cell r="D19488" t="str">
            <v>UN</v>
          </cell>
        </row>
        <row r="19489">
          <cell r="A19489" t="str">
            <v>0830-11</v>
          </cell>
          <cell r="B19489" t="str">
            <v>BASE BATEDEIRA [B-42] GRAVADA</v>
          </cell>
          <cell r="C19489" t="str">
            <v>HALB</v>
          </cell>
          <cell r="D19489" t="str">
            <v>UN</v>
          </cell>
        </row>
        <row r="19490">
          <cell r="A19490" t="str">
            <v>0830-12</v>
          </cell>
          <cell r="B19490" t="str">
            <v>BASE BATEDEIRA [B-42-P] GRAVADA</v>
          </cell>
          <cell r="C19490" t="str">
            <v>HALB</v>
          </cell>
          <cell r="D19490" t="str">
            <v>UN</v>
          </cell>
        </row>
        <row r="19491">
          <cell r="A19491" t="str">
            <v>0831-02</v>
          </cell>
          <cell r="B19491" t="str">
            <v>ESPATULA BATEDEIRA PR</v>
          </cell>
          <cell r="C19491" t="str">
            <v>HALB</v>
          </cell>
          <cell r="D19491" t="str">
            <v>UN</v>
          </cell>
        </row>
        <row r="19492">
          <cell r="A19492" t="str">
            <v>0831-02E</v>
          </cell>
          <cell r="B19492" t="str">
            <v>ESPATULA BATEDEIRA PR</v>
          </cell>
          <cell r="C19492" t="str">
            <v>HALB</v>
          </cell>
          <cell r="D19492" t="str">
            <v>UN</v>
          </cell>
        </row>
        <row r="19493">
          <cell r="A19493" t="str">
            <v>0831-03</v>
          </cell>
          <cell r="B19493" t="str">
            <v>ESPATULA BATEDEIRA TRANSPARENTE</v>
          </cell>
          <cell r="C19493" t="str">
            <v>HALB</v>
          </cell>
          <cell r="D19493" t="str">
            <v>UN</v>
          </cell>
        </row>
        <row r="19494">
          <cell r="A19494" t="str">
            <v>0831-03E</v>
          </cell>
          <cell r="B19494" t="str">
            <v>ESPATULA BATEDEIRA TRANSPARENTE</v>
          </cell>
          <cell r="C19494" t="str">
            <v>HALB</v>
          </cell>
          <cell r="D19494" t="str">
            <v>UN</v>
          </cell>
        </row>
        <row r="19495">
          <cell r="A19495" t="str">
            <v>0831-07</v>
          </cell>
          <cell r="B19495" t="str">
            <v>ESPATULA BATEDEIRA VERMELHA</v>
          </cell>
          <cell r="C19495" t="str">
            <v>HALB</v>
          </cell>
          <cell r="D19495" t="str">
            <v>UN</v>
          </cell>
        </row>
        <row r="19496">
          <cell r="A19496" t="str">
            <v>0831-07E</v>
          </cell>
          <cell r="B19496" t="str">
            <v>ESPATULA BATEDEIRA VERMELHA</v>
          </cell>
          <cell r="C19496" t="str">
            <v>HALB</v>
          </cell>
          <cell r="D19496" t="str">
            <v>UN</v>
          </cell>
        </row>
        <row r="19497">
          <cell r="A19497" t="str">
            <v>0831-09</v>
          </cell>
          <cell r="B19497" t="str">
            <v>ESPATULA BATEDEIRA BRANCA</v>
          </cell>
          <cell r="C19497" t="str">
            <v>HALB</v>
          </cell>
          <cell r="D19497" t="str">
            <v>UN</v>
          </cell>
        </row>
        <row r="19498">
          <cell r="A19498" t="str">
            <v>0831-09E</v>
          </cell>
          <cell r="B19498" t="str">
            <v>ESPATULA BATEDEIRA BRANCA</v>
          </cell>
          <cell r="C19498" t="str">
            <v>HALB</v>
          </cell>
          <cell r="D19498" t="str">
            <v>UN</v>
          </cell>
        </row>
        <row r="19499">
          <cell r="A19499" t="str">
            <v>0831-10</v>
          </cell>
          <cell r="B19499" t="str">
            <v>ESPATULA BATEDEIRA MARSALA</v>
          </cell>
          <cell r="C19499" t="str">
            <v>HALB</v>
          </cell>
          <cell r="D19499" t="str">
            <v>UN</v>
          </cell>
        </row>
        <row r="19500">
          <cell r="A19500" t="str">
            <v>0831-10E</v>
          </cell>
          <cell r="B19500" t="str">
            <v>ESPATULA BATEDEIRA MARSALA</v>
          </cell>
          <cell r="C19500" t="str">
            <v>HALB</v>
          </cell>
          <cell r="D19500" t="str">
            <v>UN</v>
          </cell>
        </row>
        <row r="19501">
          <cell r="A19501" t="str">
            <v>0831-11</v>
          </cell>
          <cell r="B19501" t="str">
            <v>ESPATULA BATEDEIRA AZUL</v>
          </cell>
          <cell r="C19501" t="str">
            <v>HALB</v>
          </cell>
          <cell r="D19501" t="str">
            <v>UN</v>
          </cell>
        </row>
        <row r="19502">
          <cell r="A19502" t="str">
            <v>0831-11E</v>
          </cell>
          <cell r="B19502" t="str">
            <v>ESPATULA BATEDEIRA AZUL</v>
          </cell>
          <cell r="C19502" t="str">
            <v>HALB</v>
          </cell>
          <cell r="D19502" t="str">
            <v>UN</v>
          </cell>
        </row>
        <row r="19503">
          <cell r="A19503" t="str">
            <v>0831-12</v>
          </cell>
          <cell r="B19503" t="str">
            <v>ESPATULA BATEDEIRA VERMELHO 1805C</v>
          </cell>
          <cell r="C19503" t="str">
            <v>HALB</v>
          </cell>
          <cell r="D19503" t="str">
            <v>UN</v>
          </cell>
        </row>
        <row r="19504">
          <cell r="A19504" t="str">
            <v>0831-12E</v>
          </cell>
          <cell r="B19504" t="str">
            <v>ESPATULA BATEDEIRA VERMELHO 1805C</v>
          </cell>
          <cell r="C19504" t="str">
            <v>HALB</v>
          </cell>
          <cell r="D19504" t="str">
            <v>UN</v>
          </cell>
        </row>
        <row r="19505">
          <cell r="A19505" t="str">
            <v>0831-13</v>
          </cell>
          <cell r="B19505" t="str">
            <v>ESPATULA BATEDEIRA CINZA</v>
          </cell>
          <cell r="C19505" t="str">
            <v>HALB</v>
          </cell>
          <cell r="D19505" t="str">
            <v>UN</v>
          </cell>
        </row>
        <row r="19506">
          <cell r="A19506" t="str">
            <v>0831-13E</v>
          </cell>
          <cell r="B19506" t="str">
            <v>ESPATULA BATEDEIRA CINZA</v>
          </cell>
          <cell r="C19506" t="str">
            <v>HALB</v>
          </cell>
          <cell r="D19506" t="str">
            <v>UN</v>
          </cell>
        </row>
        <row r="19507">
          <cell r="A19507" t="str">
            <v>0831-14</v>
          </cell>
          <cell r="B19507" t="str">
            <v>ESPATULA BATEDEIRA PRETA (UL)</v>
          </cell>
          <cell r="C19507" t="str">
            <v>HALB</v>
          </cell>
          <cell r="D19507" t="str">
            <v>UN</v>
          </cell>
        </row>
        <row r="19508">
          <cell r="A19508" t="str">
            <v>0831-15</v>
          </cell>
          <cell r="B19508" t="str">
            <v>ESPATULA BATEDEIRA VERMELHA (UL)</v>
          </cell>
          <cell r="C19508" t="str">
            <v>HALB</v>
          </cell>
          <cell r="D19508" t="str">
            <v>UN</v>
          </cell>
        </row>
        <row r="19509">
          <cell r="A19509" t="str">
            <v>0832-08</v>
          </cell>
          <cell r="B19509" t="str">
            <v>CONTR REM. (PILHAS NAO INCLUSAS)[D]</v>
          </cell>
          <cell r="C19509" t="str">
            <v>ROH</v>
          </cell>
          <cell r="D19509" t="str">
            <v>UN</v>
          </cell>
        </row>
        <row r="19510">
          <cell r="A19510" t="str">
            <v>0832-09</v>
          </cell>
          <cell r="B19510" t="str">
            <v>CONTR REM. (PILHAS NAO INCLUSAS)[D]</v>
          </cell>
          <cell r="C19510" t="str">
            <v>ROH</v>
          </cell>
          <cell r="D19510" t="str">
            <v>UN</v>
          </cell>
        </row>
        <row r="19511">
          <cell r="A19511" t="str">
            <v>0832-10</v>
          </cell>
          <cell r="B19511" t="str">
            <v>CONTR REM. (PILHAS NAO INCLUSAS)[D]</v>
          </cell>
          <cell r="C19511" t="str">
            <v>ROH</v>
          </cell>
          <cell r="D19511" t="str">
            <v>UN</v>
          </cell>
        </row>
        <row r="19512">
          <cell r="A19512" t="str">
            <v>0833-01</v>
          </cell>
          <cell r="B19512" t="str">
            <v>EMBALAGEM UNITARIA B-02</v>
          </cell>
          <cell r="C19512" t="str">
            <v>VERP</v>
          </cell>
          <cell r="D19512" t="str">
            <v>UN</v>
          </cell>
        </row>
        <row r="19513">
          <cell r="A19513" t="str">
            <v>0834-05</v>
          </cell>
          <cell r="B19513" t="str">
            <v>CALCO DIR. D-07</v>
          </cell>
          <cell r="C19513" t="str">
            <v>ROH</v>
          </cell>
          <cell r="D19513" t="str">
            <v>UN</v>
          </cell>
        </row>
        <row r="19514">
          <cell r="A19514" t="str">
            <v>0834-06</v>
          </cell>
          <cell r="B19514" t="str">
            <v>CALCO ESQ. D-07</v>
          </cell>
          <cell r="C19514" t="str">
            <v>ROH</v>
          </cell>
          <cell r="D19514" t="str">
            <v>UN</v>
          </cell>
        </row>
        <row r="19515">
          <cell r="A19515" t="str">
            <v>0835-02</v>
          </cell>
          <cell r="B19515" t="str">
            <v>CALÇO CA-02</v>
          </cell>
          <cell r="C19515" t="str">
            <v>VERP</v>
          </cell>
          <cell r="D19515" t="str">
            <v>UN</v>
          </cell>
        </row>
        <row r="19516">
          <cell r="A19516" t="str">
            <v>0835-03</v>
          </cell>
          <cell r="B19516" t="str">
            <v>CALCOS-CJ[S-13/16]</v>
          </cell>
          <cell r="C19516" t="str">
            <v>ROH</v>
          </cell>
          <cell r="D19516" t="str">
            <v>UN</v>
          </cell>
        </row>
        <row r="19517">
          <cell r="A19517" t="str">
            <v>0835-04</v>
          </cell>
          <cell r="B19517" t="str">
            <v>CALCOS-CJ[S-12]</v>
          </cell>
          <cell r="C19517" t="str">
            <v>ROH</v>
          </cell>
          <cell r="D19517" t="str">
            <v>UN</v>
          </cell>
        </row>
        <row r="19518">
          <cell r="A19518" t="str">
            <v>0835-05</v>
          </cell>
          <cell r="B19518" t="str">
            <v>CALCOISOPOR INF. L-91</v>
          </cell>
          <cell r="C19518" t="str">
            <v>ROH</v>
          </cell>
          <cell r="D19518" t="str">
            <v>UN</v>
          </cell>
        </row>
        <row r="19519">
          <cell r="A19519" t="str">
            <v>0835-06</v>
          </cell>
          <cell r="B19519" t="str">
            <v>CALCOISOPOR SUP L-91</v>
          </cell>
          <cell r="C19519" t="str">
            <v>ROH</v>
          </cell>
          <cell r="D19519" t="str">
            <v>UN</v>
          </cell>
        </row>
        <row r="19520">
          <cell r="A19520" t="str">
            <v>0835-09</v>
          </cell>
          <cell r="B19520" t="str">
            <v>CALCO SUP CL-02</v>
          </cell>
          <cell r="C19520" t="str">
            <v>ROH</v>
          </cell>
          <cell r="D19520" t="str">
            <v>UN</v>
          </cell>
        </row>
        <row r="19521">
          <cell r="A19521" t="str">
            <v>0835-10</v>
          </cell>
          <cell r="B19521" t="str">
            <v>CALCO INF. CL-02</v>
          </cell>
          <cell r="C19521" t="str">
            <v>ROH</v>
          </cell>
          <cell r="D19521" t="str">
            <v>UN</v>
          </cell>
        </row>
        <row r="19522">
          <cell r="A19522" t="str">
            <v>0835-11</v>
          </cell>
          <cell r="B19522" t="str">
            <v>CALCO SUP CF-06</v>
          </cell>
          <cell r="C19522" t="str">
            <v>ROH</v>
          </cell>
          <cell r="D19522" t="str">
            <v>UN</v>
          </cell>
        </row>
        <row r="19523">
          <cell r="A19523" t="str">
            <v>0835-12</v>
          </cell>
          <cell r="B19523" t="str">
            <v>CALCO INF. CF-06</v>
          </cell>
          <cell r="C19523" t="str">
            <v>ROH</v>
          </cell>
          <cell r="D19523" t="str">
            <v>UN</v>
          </cell>
        </row>
        <row r="19524">
          <cell r="A19524" t="str">
            <v>0835-13</v>
          </cell>
          <cell r="B19524" t="str">
            <v>CALCO PLAS. UNICO[BG]</v>
          </cell>
          <cell r="C19524" t="str">
            <v>ROH</v>
          </cell>
          <cell r="D19524" t="str">
            <v>UN</v>
          </cell>
        </row>
        <row r="19525">
          <cell r="A19525" t="str">
            <v>0835-14</v>
          </cell>
          <cell r="B19525" t="str">
            <v>CALCOS-CJ[GW-01]</v>
          </cell>
          <cell r="C19525" t="str">
            <v>ROH</v>
          </cell>
          <cell r="D19525" t="str">
            <v>UN</v>
          </cell>
        </row>
        <row r="19526">
          <cell r="A19526" t="str">
            <v>0835-17</v>
          </cell>
          <cell r="B19526" t="str">
            <v>CALCO-CJ[F]</v>
          </cell>
          <cell r="C19526" t="str">
            <v>ROH</v>
          </cell>
          <cell r="D19526" t="str">
            <v>UN</v>
          </cell>
        </row>
        <row r="19527">
          <cell r="A19527" t="str">
            <v>0835-18</v>
          </cell>
          <cell r="B19527" t="str">
            <v>CALCOS-CJ[SB]</v>
          </cell>
          <cell r="C19527" t="str">
            <v>ROH</v>
          </cell>
          <cell r="D19527" t="str">
            <v>UN</v>
          </cell>
        </row>
        <row r="19528">
          <cell r="A19528" t="str">
            <v>0835-19</v>
          </cell>
          <cell r="B19528" t="str">
            <v>CALCOS-CJ[SB]</v>
          </cell>
          <cell r="C19528" t="str">
            <v>ROH</v>
          </cell>
          <cell r="D19528" t="str">
            <v>UN</v>
          </cell>
        </row>
        <row r="19529">
          <cell r="A19529" t="str">
            <v>0835-20</v>
          </cell>
          <cell r="B19529" t="str">
            <v>CALCOS-CJ[MCO]</v>
          </cell>
          <cell r="C19529" t="str">
            <v>ROH</v>
          </cell>
          <cell r="D19529" t="str">
            <v>UN</v>
          </cell>
        </row>
        <row r="19530">
          <cell r="A19530" t="str">
            <v>0835-21</v>
          </cell>
          <cell r="B19530" t="str">
            <v>CALCO-CJ[CM]</v>
          </cell>
          <cell r="C19530" t="str">
            <v>ROH</v>
          </cell>
          <cell r="D19530" t="str">
            <v>UN</v>
          </cell>
        </row>
        <row r="19531">
          <cell r="A19531" t="str">
            <v>0835-22</v>
          </cell>
          <cell r="B19531" t="str">
            <v>CALCOS-CJ[UA-05]</v>
          </cell>
          <cell r="C19531" t="str">
            <v>ROH</v>
          </cell>
          <cell r="D19531" t="str">
            <v>UN</v>
          </cell>
        </row>
        <row r="19532">
          <cell r="A19532" t="str">
            <v>0835-23</v>
          </cell>
          <cell r="B19532" t="str">
            <v>CALCOS-CJ[NPF-51]</v>
          </cell>
          <cell r="C19532" t="str">
            <v>ROH</v>
          </cell>
          <cell r="D19532" t="str">
            <v>UN</v>
          </cell>
        </row>
        <row r="19533">
          <cell r="A19533" t="str">
            <v>0835-24</v>
          </cell>
          <cell r="B19533" t="str">
            <v>CALCOS-CJ[MP-13]</v>
          </cell>
          <cell r="C19533" t="str">
            <v>ROH</v>
          </cell>
          <cell r="D19533" t="str">
            <v>UN</v>
          </cell>
        </row>
        <row r="19534">
          <cell r="A19534" t="str">
            <v>0835-26</v>
          </cell>
          <cell r="B19534" t="str">
            <v>CALCOS-CJ[FT]</v>
          </cell>
          <cell r="C19534" t="str">
            <v>ROH</v>
          </cell>
          <cell r="D19534" t="str">
            <v>UN</v>
          </cell>
        </row>
        <row r="19535">
          <cell r="A19535" t="str">
            <v>0835-27</v>
          </cell>
          <cell r="B19535" t="str">
            <v>CALCOS-CJ[MC]</v>
          </cell>
          <cell r="C19535" t="str">
            <v>ROH</v>
          </cell>
          <cell r="D19535" t="str">
            <v>UN</v>
          </cell>
        </row>
        <row r="19536">
          <cell r="A19536" t="str">
            <v>0835-28</v>
          </cell>
          <cell r="B19536" t="str">
            <v>CALCOS-CJ[AF]</v>
          </cell>
          <cell r="C19536" t="str">
            <v>ROH</v>
          </cell>
          <cell r="D19536" t="str">
            <v>UN</v>
          </cell>
        </row>
        <row r="19537">
          <cell r="A19537" t="str">
            <v>0835-29</v>
          </cell>
          <cell r="B19537" t="str">
            <v>CALCOS-CJ[AF]</v>
          </cell>
          <cell r="C19537" t="str">
            <v>ROH</v>
          </cell>
          <cell r="D19537" t="str">
            <v>UN</v>
          </cell>
        </row>
        <row r="19538">
          <cell r="A19538" t="str">
            <v>0835-30</v>
          </cell>
          <cell r="B19538" t="str">
            <v>CALCO-CJ[CM-07]</v>
          </cell>
          <cell r="C19538" t="str">
            <v>ROH</v>
          </cell>
          <cell r="D19538" t="str">
            <v>UN</v>
          </cell>
        </row>
        <row r="19539">
          <cell r="A19539" t="str">
            <v>0835-31</v>
          </cell>
          <cell r="B19539" t="str">
            <v>CALCOS-CJ[CM]</v>
          </cell>
          <cell r="C19539" t="str">
            <v>ROH</v>
          </cell>
          <cell r="D19539" t="str">
            <v>UN</v>
          </cell>
        </row>
        <row r="19540">
          <cell r="A19540" t="str">
            <v>0835-32</v>
          </cell>
          <cell r="B19540" t="str">
            <v>CALCOS-CJ[CM]</v>
          </cell>
          <cell r="C19540" t="str">
            <v>ROH</v>
          </cell>
          <cell r="D19540" t="str">
            <v>UN</v>
          </cell>
        </row>
        <row r="19541">
          <cell r="A19541" t="str">
            <v>0835-33</v>
          </cell>
          <cell r="B19541" t="str">
            <v>CALCOS-CJ[MCO]</v>
          </cell>
          <cell r="C19541" t="str">
            <v>ROH</v>
          </cell>
          <cell r="D19541" t="str">
            <v>UN</v>
          </cell>
        </row>
        <row r="19542">
          <cell r="A19542" t="str">
            <v>0835-34</v>
          </cell>
          <cell r="B19542" t="str">
            <v>CALCOS-CJ[MS]</v>
          </cell>
          <cell r="C19542" t="str">
            <v>ROH</v>
          </cell>
          <cell r="D19542" t="str">
            <v>UN</v>
          </cell>
        </row>
        <row r="19543">
          <cell r="A19543" t="str">
            <v>0835-35</v>
          </cell>
          <cell r="B19543" t="str">
            <v>CALCOS-CJ[MCO]</v>
          </cell>
          <cell r="C19543" t="str">
            <v>ROH</v>
          </cell>
          <cell r="D19543" t="str">
            <v>UN</v>
          </cell>
        </row>
        <row r="19544">
          <cell r="A19544" t="str">
            <v>0835-36</v>
          </cell>
          <cell r="B19544" t="str">
            <v>CALCOS-CJ[AR]</v>
          </cell>
          <cell r="C19544" t="str">
            <v>ROH</v>
          </cell>
          <cell r="D19544" t="str">
            <v>UN</v>
          </cell>
        </row>
        <row r="19545">
          <cell r="A19545" t="str">
            <v>0835-38</v>
          </cell>
          <cell r="B19545" t="str">
            <v>CALCOS-CJ[AF]</v>
          </cell>
          <cell r="C19545" t="str">
            <v>ROH</v>
          </cell>
          <cell r="D19545" t="str">
            <v>UN</v>
          </cell>
        </row>
        <row r="19546">
          <cell r="A19546" t="str">
            <v>0835-39</v>
          </cell>
          <cell r="B19546" t="str">
            <v>CALCOS-CJ[AF]</v>
          </cell>
          <cell r="C19546" t="str">
            <v>ROH</v>
          </cell>
          <cell r="D19546" t="str">
            <v>UN</v>
          </cell>
        </row>
        <row r="19547">
          <cell r="A19547" t="str">
            <v>0835-41</v>
          </cell>
          <cell r="B19547" t="str">
            <v>CALCO-CJ[CS]</v>
          </cell>
          <cell r="C19547" t="str">
            <v>ROH</v>
          </cell>
          <cell r="D19547" t="str">
            <v>UN</v>
          </cell>
        </row>
        <row r="19548">
          <cell r="A19548" t="str">
            <v>0835-42</v>
          </cell>
          <cell r="B19548" t="str">
            <v>CALCO PLAS. UNICO[BG]</v>
          </cell>
          <cell r="C19548" t="str">
            <v>ROH</v>
          </cell>
          <cell r="D19548" t="str">
            <v>UN</v>
          </cell>
        </row>
        <row r="19549">
          <cell r="A19549" t="str">
            <v>0835-43</v>
          </cell>
          <cell r="B19549" t="str">
            <v>CALCO PLAS. UNICO[BG]</v>
          </cell>
          <cell r="C19549" t="str">
            <v>ROH</v>
          </cell>
          <cell r="D19549" t="str">
            <v>UN</v>
          </cell>
        </row>
        <row r="19550">
          <cell r="A19550" t="str">
            <v>0835-44</v>
          </cell>
          <cell r="B19550" t="str">
            <v>CALCOS-CJ[AF]</v>
          </cell>
          <cell r="C19550" t="str">
            <v>ROH</v>
          </cell>
          <cell r="D19550" t="str">
            <v>UN</v>
          </cell>
        </row>
        <row r="19551">
          <cell r="A19551" t="str">
            <v>0835-45</v>
          </cell>
          <cell r="B19551" t="str">
            <v>CALCOS-CJ[FR]</v>
          </cell>
          <cell r="C19551" t="str">
            <v>ROH</v>
          </cell>
          <cell r="D19551" t="str">
            <v>UN</v>
          </cell>
        </row>
        <row r="19552">
          <cell r="A19552" t="str">
            <v>0835-46</v>
          </cell>
          <cell r="B19552" t="str">
            <v>CALCO-CJ[SK]</v>
          </cell>
          <cell r="C19552" t="str">
            <v>ROH</v>
          </cell>
          <cell r="D19552" t="str">
            <v>UN</v>
          </cell>
        </row>
        <row r="19553">
          <cell r="A19553" t="str">
            <v>0835-47</v>
          </cell>
          <cell r="B19553" t="str">
            <v>CALCOS-CJ[MCO]</v>
          </cell>
          <cell r="C19553" t="str">
            <v>ROH</v>
          </cell>
          <cell r="D19553" t="str">
            <v>UN</v>
          </cell>
        </row>
        <row r="19554">
          <cell r="A19554" t="str">
            <v>0835-48</v>
          </cell>
          <cell r="B19554" t="str">
            <v>CALCOS-CJ[FR]</v>
          </cell>
          <cell r="C19554" t="str">
            <v>ROH</v>
          </cell>
          <cell r="D19554" t="str">
            <v>UN</v>
          </cell>
        </row>
        <row r="19555">
          <cell r="A19555" t="str">
            <v>0835-49</v>
          </cell>
          <cell r="B19555" t="str">
            <v>CALCOS-CJ[CM]</v>
          </cell>
          <cell r="C19555" t="str">
            <v>ROH</v>
          </cell>
          <cell r="D19555" t="str">
            <v>UN</v>
          </cell>
        </row>
        <row r="19556">
          <cell r="A19556" t="str">
            <v>0835-50</v>
          </cell>
          <cell r="B19556" t="str">
            <v>CALCO PLAS. UNICO[BG]</v>
          </cell>
          <cell r="C19556" t="str">
            <v>ROH</v>
          </cell>
          <cell r="D19556" t="str">
            <v>UN</v>
          </cell>
        </row>
        <row r="19557">
          <cell r="A19557" t="str">
            <v>0835-51</v>
          </cell>
          <cell r="B19557" t="str">
            <v>CALCOS-CJ[VP]</v>
          </cell>
          <cell r="C19557" t="str">
            <v>ROH</v>
          </cell>
          <cell r="D19557" t="str">
            <v>UN</v>
          </cell>
        </row>
        <row r="19558">
          <cell r="A19558" t="str">
            <v>0835-52</v>
          </cell>
          <cell r="B19558" t="str">
            <v>CALCO PLAS. UNICO[MA]</v>
          </cell>
          <cell r="C19558" t="str">
            <v>ROH</v>
          </cell>
          <cell r="D19558" t="str">
            <v>UN</v>
          </cell>
        </row>
        <row r="19559">
          <cell r="A19559" t="str">
            <v>0835-53</v>
          </cell>
          <cell r="B19559" t="str">
            <v>CALCOS-CJ[PE]</v>
          </cell>
          <cell r="C19559" t="str">
            <v>ROH</v>
          </cell>
          <cell r="D19559" t="str">
            <v>UN</v>
          </cell>
        </row>
        <row r="19560">
          <cell r="A19560" t="str">
            <v>0835-54</v>
          </cell>
          <cell r="B19560" t="str">
            <v>CALCOS-CJ[PE]</v>
          </cell>
          <cell r="C19560" t="str">
            <v>ROH</v>
          </cell>
          <cell r="D19560" t="str">
            <v>UN</v>
          </cell>
        </row>
        <row r="19561">
          <cell r="A19561" t="str">
            <v>0835-55</v>
          </cell>
          <cell r="B19561" t="str">
            <v>CALCO-CJ[SK]</v>
          </cell>
          <cell r="C19561" t="str">
            <v>ROH</v>
          </cell>
          <cell r="D19561" t="str">
            <v>UN</v>
          </cell>
        </row>
        <row r="19562">
          <cell r="A19562" t="str">
            <v>0835-56</v>
          </cell>
          <cell r="B19562" t="str">
            <v>CALCOS-CJ[MCO]</v>
          </cell>
          <cell r="C19562" t="str">
            <v>ROH</v>
          </cell>
          <cell r="D19562" t="str">
            <v>UN</v>
          </cell>
        </row>
        <row r="19563">
          <cell r="A19563" t="str">
            <v>0835-57</v>
          </cell>
          <cell r="B19563" t="str">
            <v>CALCOS-CJ[CM]</v>
          </cell>
          <cell r="C19563" t="str">
            <v>ROH</v>
          </cell>
          <cell r="D19563" t="str">
            <v>UN</v>
          </cell>
        </row>
        <row r="19564">
          <cell r="A19564" t="str">
            <v>0835-58</v>
          </cell>
          <cell r="B19564" t="str">
            <v>CALCOS-CJ[CM]</v>
          </cell>
          <cell r="C19564" t="str">
            <v>ROH</v>
          </cell>
          <cell r="D19564" t="str">
            <v>UN</v>
          </cell>
        </row>
        <row r="19565">
          <cell r="A19565" t="str">
            <v>0835-59</v>
          </cell>
          <cell r="B19565" t="str">
            <v>CALCO-CJ[CS]</v>
          </cell>
          <cell r="C19565" t="str">
            <v>ROH</v>
          </cell>
          <cell r="D19565" t="str">
            <v>UN</v>
          </cell>
        </row>
        <row r="19566">
          <cell r="A19566" t="str">
            <v>0835-60</v>
          </cell>
          <cell r="B19566" t="str">
            <v>CALCOS-CJ[PF]</v>
          </cell>
          <cell r="C19566" t="str">
            <v>ROH</v>
          </cell>
          <cell r="D19566" t="str">
            <v>UN</v>
          </cell>
        </row>
        <row r="19567">
          <cell r="A19567" t="str">
            <v>0835-61</v>
          </cell>
          <cell r="B19567" t="str">
            <v>CALCOS-CJ[AF]</v>
          </cell>
          <cell r="C19567" t="str">
            <v>ROH</v>
          </cell>
          <cell r="D19567" t="str">
            <v>UN</v>
          </cell>
        </row>
        <row r="19568">
          <cell r="A19568" t="str">
            <v>0835-62</v>
          </cell>
          <cell r="B19568" t="str">
            <v>CALÇOS - CONJUNTO [PG]</v>
          </cell>
          <cell r="C19568" t="str">
            <v>ROH</v>
          </cell>
          <cell r="D19568" t="str">
            <v>UN</v>
          </cell>
        </row>
        <row r="19569">
          <cell r="A19569" t="str">
            <v>0835-63</v>
          </cell>
          <cell r="B19569" t="str">
            <v>CALCOS-CJ[G-04]</v>
          </cell>
          <cell r="C19569" t="str">
            <v>ROH</v>
          </cell>
          <cell r="D19569" t="str">
            <v>UN</v>
          </cell>
        </row>
        <row r="19570">
          <cell r="A19570" t="str">
            <v>0835-64</v>
          </cell>
          <cell r="B19570" t="str">
            <v>CALCOS-CJ[MF-01]</v>
          </cell>
          <cell r="C19570" t="str">
            <v>ROH</v>
          </cell>
          <cell r="D19570" t="str">
            <v>UN</v>
          </cell>
        </row>
        <row r="19571">
          <cell r="A19571" t="str">
            <v>0835-65</v>
          </cell>
          <cell r="B19571" t="str">
            <v>CALCOS-CJ[PE]</v>
          </cell>
          <cell r="C19571" t="str">
            <v>ROH</v>
          </cell>
          <cell r="D19571" t="str">
            <v>UN</v>
          </cell>
        </row>
        <row r="19572">
          <cell r="A19572" t="str">
            <v>0835-66</v>
          </cell>
          <cell r="B19572" t="str">
            <v>CALCO UNICO PLAS.[BE]</v>
          </cell>
          <cell r="C19572" t="str">
            <v>ROH</v>
          </cell>
          <cell r="D19572" t="str">
            <v>UN</v>
          </cell>
        </row>
        <row r="19573">
          <cell r="A19573" t="str">
            <v>0837-03</v>
          </cell>
          <cell r="B19573" t="str">
            <v>CALCO-CJ[S-11]</v>
          </cell>
          <cell r="C19573" t="str">
            <v>ROH</v>
          </cell>
          <cell r="D19573" t="str">
            <v>UN</v>
          </cell>
        </row>
        <row r="19574">
          <cell r="A19574" t="str">
            <v>0837-05</v>
          </cell>
          <cell r="B19574" t="str">
            <v>CALCOS-CJ[FR]</v>
          </cell>
          <cell r="C19574" t="str">
            <v>ROH</v>
          </cell>
          <cell r="D19574" t="str">
            <v>UN</v>
          </cell>
        </row>
        <row r="19575">
          <cell r="A19575" t="str">
            <v>0837-06</v>
          </cell>
          <cell r="B19575" t="str">
            <v>CALCO ESQ. FR-04</v>
          </cell>
          <cell r="C19575" t="str">
            <v>ROH</v>
          </cell>
          <cell r="D19575" t="str">
            <v>UN</v>
          </cell>
        </row>
        <row r="19576">
          <cell r="A19576" t="str">
            <v>0837-07</v>
          </cell>
          <cell r="B19576" t="str">
            <v>CALCO DIR. S-08</v>
          </cell>
          <cell r="C19576" t="str">
            <v>ROH</v>
          </cell>
          <cell r="D19576" t="str">
            <v>UN</v>
          </cell>
        </row>
        <row r="19577">
          <cell r="A19577" t="str">
            <v>0837-08</v>
          </cell>
          <cell r="B19577" t="str">
            <v>CALCO ESQ. S-08</v>
          </cell>
          <cell r="C19577" t="str">
            <v>ROH</v>
          </cell>
          <cell r="D19577" t="str">
            <v>UN</v>
          </cell>
        </row>
        <row r="19578">
          <cell r="A19578" t="str">
            <v>0837-09</v>
          </cell>
          <cell r="B19578" t="str">
            <v>CALCOS-CJ[G-04]</v>
          </cell>
          <cell r="C19578" t="str">
            <v>ROH</v>
          </cell>
          <cell r="D19578" t="str">
            <v>UN</v>
          </cell>
        </row>
        <row r="19579">
          <cell r="A19579" t="str">
            <v>0837-10</v>
          </cell>
          <cell r="B19579" t="str">
            <v>CALCO DIR. D-03B/D/E /D-04A/B</v>
          </cell>
          <cell r="C19579" t="str">
            <v>ROH</v>
          </cell>
          <cell r="D19579" t="str">
            <v>UN</v>
          </cell>
        </row>
        <row r="19580">
          <cell r="A19580" t="str">
            <v>0837-11</v>
          </cell>
          <cell r="B19580" t="str">
            <v>CALCO ESQ. D-03B/D/E /D-04A/B</v>
          </cell>
          <cell r="C19580" t="str">
            <v>ROH</v>
          </cell>
          <cell r="D19580" t="str">
            <v>UN</v>
          </cell>
        </row>
        <row r="19581">
          <cell r="A19581" t="str">
            <v>0837-12</v>
          </cell>
          <cell r="B19581" t="str">
            <v>CALCOS-CJ[G-06]</v>
          </cell>
          <cell r="C19581" t="str">
            <v>ROH</v>
          </cell>
          <cell r="D19581" t="str">
            <v>UN</v>
          </cell>
        </row>
        <row r="19582">
          <cell r="A19582" t="str">
            <v>0837-14</v>
          </cell>
          <cell r="B19582" t="str">
            <v>CALCO DIR. FR-06</v>
          </cell>
          <cell r="C19582" t="str">
            <v>ROH</v>
          </cell>
          <cell r="D19582" t="str">
            <v>UN</v>
          </cell>
        </row>
        <row r="19583">
          <cell r="A19583" t="str">
            <v>0837-15</v>
          </cell>
          <cell r="B19583" t="str">
            <v>CALCO ESQ. FR-06</v>
          </cell>
          <cell r="C19583" t="str">
            <v>ROH</v>
          </cell>
          <cell r="D19583" t="str">
            <v>UN</v>
          </cell>
        </row>
        <row r="19584">
          <cell r="A19584" t="str">
            <v>0837-18</v>
          </cell>
          <cell r="B19584" t="str">
            <v>CALCO SUP MP-03</v>
          </cell>
          <cell r="C19584" t="str">
            <v>ROH</v>
          </cell>
          <cell r="D19584" t="str">
            <v>UN</v>
          </cell>
        </row>
        <row r="19585">
          <cell r="A19585" t="str">
            <v>0837-19</v>
          </cell>
          <cell r="B19585" t="str">
            <v>CALCO INF. MP-03</v>
          </cell>
          <cell r="C19585" t="str">
            <v>ROH</v>
          </cell>
          <cell r="D19585" t="str">
            <v>UN</v>
          </cell>
        </row>
        <row r="19586">
          <cell r="A19586" t="str">
            <v>0837-20</v>
          </cell>
          <cell r="B19586" t="str">
            <v>CALCO DIR. S-09</v>
          </cell>
          <cell r="C19586" t="str">
            <v>ROH</v>
          </cell>
          <cell r="D19586" t="str">
            <v>UN</v>
          </cell>
        </row>
        <row r="19587">
          <cell r="A19587" t="str">
            <v>0837-21</v>
          </cell>
          <cell r="B19587" t="str">
            <v>CALCO DIR.[D]</v>
          </cell>
          <cell r="C19587" t="str">
            <v>ROH</v>
          </cell>
          <cell r="D19587" t="str">
            <v>UN</v>
          </cell>
        </row>
        <row r="19588">
          <cell r="A19588" t="str">
            <v>0837-22</v>
          </cell>
          <cell r="B19588" t="str">
            <v>CALCO ESQ.[D]</v>
          </cell>
          <cell r="C19588" t="str">
            <v>ROH</v>
          </cell>
          <cell r="D19588" t="str">
            <v>UN</v>
          </cell>
        </row>
        <row r="19589">
          <cell r="A19589" t="str">
            <v>0837-23</v>
          </cell>
          <cell r="B19589" t="str">
            <v>CALCOS-CJ[G]</v>
          </cell>
          <cell r="C19589" t="str">
            <v>ROH</v>
          </cell>
          <cell r="D19589" t="str">
            <v>UN</v>
          </cell>
        </row>
        <row r="19590">
          <cell r="A19590" t="str">
            <v>0837-25</v>
          </cell>
          <cell r="B19590" t="str">
            <v>CALCO SUP MS-03B/MS-03C</v>
          </cell>
          <cell r="C19590" t="str">
            <v>ROH</v>
          </cell>
          <cell r="D19590" t="str">
            <v>UN</v>
          </cell>
        </row>
        <row r="19591">
          <cell r="A19591" t="str">
            <v>0837-26</v>
          </cell>
          <cell r="B19591" t="str">
            <v>CALCO INF. MS-03B/MS-03C</v>
          </cell>
          <cell r="C19591" t="str">
            <v>ROH</v>
          </cell>
          <cell r="D19591" t="str">
            <v>UN</v>
          </cell>
        </row>
        <row r="19592">
          <cell r="A19592" t="str">
            <v>0837-27</v>
          </cell>
          <cell r="B19592" t="str">
            <v>CALCO ESQ. S-09</v>
          </cell>
          <cell r="C19592" t="str">
            <v>ROH</v>
          </cell>
          <cell r="D19592" t="str">
            <v>UN</v>
          </cell>
        </row>
        <row r="19593">
          <cell r="A19593" t="str">
            <v>0837-28</v>
          </cell>
          <cell r="B19593" t="str">
            <v>CALCO SUP[MP]</v>
          </cell>
          <cell r="C19593" t="str">
            <v>ROH</v>
          </cell>
          <cell r="D19593" t="str">
            <v>UN</v>
          </cell>
        </row>
        <row r="19594">
          <cell r="A19594" t="str">
            <v>0837-29</v>
          </cell>
          <cell r="B19594" t="str">
            <v>CALCO INF.[MP]</v>
          </cell>
          <cell r="C19594" t="str">
            <v>ROH</v>
          </cell>
          <cell r="D19594" t="str">
            <v>UN</v>
          </cell>
        </row>
        <row r="19595">
          <cell r="A19595" t="str">
            <v>0837-30</v>
          </cell>
          <cell r="B19595" t="str">
            <v>CALCO FRT FT-03</v>
          </cell>
          <cell r="C19595" t="str">
            <v>ROH</v>
          </cell>
          <cell r="D19595" t="str">
            <v>UN</v>
          </cell>
        </row>
        <row r="19596">
          <cell r="A19596" t="str">
            <v>0837-31</v>
          </cell>
          <cell r="B19596" t="str">
            <v>CALCO TRAS. FT-03</v>
          </cell>
          <cell r="C19596" t="str">
            <v>ROH</v>
          </cell>
          <cell r="D19596" t="str">
            <v>UN</v>
          </cell>
        </row>
        <row r="19597">
          <cell r="A19597" t="str">
            <v>0837-32</v>
          </cell>
          <cell r="B19597" t="str">
            <v>CALCO SUP DIR. FR-07</v>
          </cell>
          <cell r="C19597" t="str">
            <v>ROH</v>
          </cell>
          <cell r="D19597" t="str">
            <v>UN</v>
          </cell>
        </row>
        <row r="19598">
          <cell r="A19598" t="str">
            <v>0837-33</v>
          </cell>
          <cell r="B19598" t="str">
            <v>CALCO SUP ESQ. FR-07</v>
          </cell>
          <cell r="C19598" t="str">
            <v>ROH</v>
          </cell>
          <cell r="D19598" t="str">
            <v>UN</v>
          </cell>
        </row>
        <row r="19599">
          <cell r="A19599" t="str">
            <v>0837-34</v>
          </cell>
          <cell r="B19599" t="str">
            <v>CALCO INF. ESQ. FR-07</v>
          </cell>
          <cell r="C19599" t="str">
            <v>ROH</v>
          </cell>
          <cell r="D19599" t="str">
            <v>UN</v>
          </cell>
        </row>
        <row r="19600">
          <cell r="A19600" t="str">
            <v>0837-35</v>
          </cell>
          <cell r="B19600" t="str">
            <v>CALCO INF. DIR. FR-07</v>
          </cell>
          <cell r="C19600" t="str">
            <v>ROH</v>
          </cell>
          <cell r="D19600" t="str">
            <v>UN</v>
          </cell>
        </row>
        <row r="19601">
          <cell r="A19601" t="str">
            <v>0837-36</v>
          </cell>
          <cell r="B19601" t="str">
            <v>CALCO INF. HT-02/HT-05</v>
          </cell>
          <cell r="C19601" t="str">
            <v>ROH</v>
          </cell>
          <cell r="D19601" t="str">
            <v>UN</v>
          </cell>
        </row>
        <row r="19602">
          <cell r="A19602" t="str">
            <v>0837-37</v>
          </cell>
          <cell r="B19602" t="str">
            <v>CALCO INTERMEDIARIO HT-02/HT-05</v>
          </cell>
          <cell r="C19602" t="str">
            <v>ROH</v>
          </cell>
          <cell r="D19602" t="str">
            <v>UN</v>
          </cell>
        </row>
        <row r="19603">
          <cell r="A19603" t="str">
            <v>0837-40</v>
          </cell>
          <cell r="B19603" t="str">
            <v>CALCO SUP MS-04/MS-07</v>
          </cell>
          <cell r="C19603" t="str">
            <v>ROH</v>
          </cell>
          <cell r="D19603" t="str">
            <v>UN</v>
          </cell>
        </row>
        <row r="19604">
          <cell r="A19604" t="str">
            <v>0837-41</v>
          </cell>
          <cell r="B19604" t="str">
            <v>CALCO INF. MS-04/MS-07</v>
          </cell>
          <cell r="C19604" t="str">
            <v>ROH</v>
          </cell>
          <cell r="D19604" t="str">
            <v>UN</v>
          </cell>
        </row>
        <row r="19605">
          <cell r="A19605" t="str">
            <v>0837-42</v>
          </cell>
          <cell r="B19605" t="str">
            <v>CALCO DIR. G-08</v>
          </cell>
          <cell r="C19605" t="str">
            <v>ROH</v>
          </cell>
          <cell r="D19605" t="str">
            <v>UN</v>
          </cell>
        </row>
        <row r="19606">
          <cell r="A19606" t="str">
            <v>0837-43</v>
          </cell>
          <cell r="B19606" t="str">
            <v>CALCO ESUQUERDO G-08</v>
          </cell>
          <cell r="C19606" t="str">
            <v>ROH</v>
          </cell>
          <cell r="D19606" t="str">
            <v>UN</v>
          </cell>
        </row>
        <row r="19607">
          <cell r="A19607" t="str">
            <v>0837-44</v>
          </cell>
          <cell r="B19607" t="str">
            <v>CALCO FRT DIR. MX-BL02</v>
          </cell>
          <cell r="C19607" t="str">
            <v>ROH</v>
          </cell>
          <cell r="D19607" t="str">
            <v>UN</v>
          </cell>
        </row>
        <row r="19608">
          <cell r="A19608" t="str">
            <v>0837-45</v>
          </cell>
          <cell r="B19608" t="str">
            <v>CALCO FRT ESQ. MX-BL02</v>
          </cell>
          <cell r="C19608" t="str">
            <v>ROH</v>
          </cell>
          <cell r="D19608" t="str">
            <v>UN</v>
          </cell>
        </row>
        <row r="19609">
          <cell r="A19609" t="str">
            <v>0837-46</v>
          </cell>
          <cell r="B19609" t="str">
            <v>CALCO TRAS. DIR. MX-BL02</v>
          </cell>
          <cell r="C19609" t="str">
            <v>ROH</v>
          </cell>
          <cell r="D19609" t="str">
            <v>UN</v>
          </cell>
        </row>
        <row r="19610">
          <cell r="A19610" t="str">
            <v>0837-47</v>
          </cell>
          <cell r="B19610" t="str">
            <v>CALCO TRAS. ESQ. MX-BL02</v>
          </cell>
          <cell r="C19610" t="str">
            <v>ROH</v>
          </cell>
          <cell r="D19610" t="str">
            <v>UN</v>
          </cell>
        </row>
        <row r="19611">
          <cell r="A19611" t="str">
            <v>0837-50</v>
          </cell>
          <cell r="B19611" t="str">
            <v>CALCO DIR. BX-05</v>
          </cell>
          <cell r="C19611" t="str">
            <v>ROH</v>
          </cell>
          <cell r="D19611" t="str">
            <v>UN</v>
          </cell>
        </row>
        <row r="19612">
          <cell r="A19612" t="str">
            <v>0837-51</v>
          </cell>
          <cell r="B19612" t="str">
            <v>CALCO ESQ. BX-05</v>
          </cell>
          <cell r="C19612" t="str">
            <v>ROH</v>
          </cell>
          <cell r="D19612" t="str">
            <v>UN</v>
          </cell>
        </row>
        <row r="19613">
          <cell r="A19613" t="str">
            <v>0837-56</v>
          </cell>
          <cell r="B19613" t="str">
            <v>CALCO SUP DIR. HT-02/HT-05</v>
          </cell>
          <cell r="C19613" t="str">
            <v>ROH</v>
          </cell>
          <cell r="D19613" t="str">
            <v>UN</v>
          </cell>
        </row>
        <row r="19614">
          <cell r="A19614" t="str">
            <v>0837-57</v>
          </cell>
          <cell r="B19614" t="str">
            <v>CALCO SUP CENTRAL HT-02/HT-05</v>
          </cell>
          <cell r="C19614" t="str">
            <v>ROH</v>
          </cell>
          <cell r="D19614" t="str">
            <v>UN</v>
          </cell>
        </row>
        <row r="19615">
          <cell r="A19615" t="str">
            <v>0837-58</v>
          </cell>
          <cell r="B19615" t="str">
            <v>CALCO SUP ESQ. HT-02/HT-05</v>
          </cell>
          <cell r="C19615" t="str">
            <v>ROH</v>
          </cell>
          <cell r="D19615" t="str">
            <v>UN</v>
          </cell>
        </row>
        <row r="19616">
          <cell r="A19616" t="str">
            <v>0837-59</v>
          </cell>
          <cell r="B19616" t="str">
            <v>CALCO SUP MS-04 B</v>
          </cell>
          <cell r="C19616" t="str">
            <v>ROH</v>
          </cell>
          <cell r="D19616" t="str">
            <v>UN</v>
          </cell>
        </row>
        <row r="19617">
          <cell r="A19617" t="str">
            <v>0837-60</v>
          </cell>
          <cell r="B19617" t="str">
            <v>CALCO INF. MS-04 B</v>
          </cell>
          <cell r="C19617" t="str">
            <v>ROH</v>
          </cell>
          <cell r="D19617" t="str">
            <v>UN</v>
          </cell>
        </row>
        <row r="19618">
          <cell r="A19618" t="str">
            <v>0837-61</v>
          </cell>
          <cell r="B19618" t="str">
            <v>CALCOS-CJ[PE]</v>
          </cell>
          <cell r="C19618" t="str">
            <v>ROH</v>
          </cell>
          <cell r="D19618" t="str">
            <v>UN</v>
          </cell>
        </row>
        <row r="19619">
          <cell r="A19619" t="str">
            <v>0837-62</v>
          </cell>
          <cell r="B19619" t="str">
            <v>CALCO INF.-4 XICARAS-[PE]</v>
          </cell>
          <cell r="C19619" t="str">
            <v>ROH</v>
          </cell>
          <cell r="D19619" t="str">
            <v>UN</v>
          </cell>
        </row>
        <row r="19620">
          <cell r="A19620" t="str">
            <v>0837-63</v>
          </cell>
          <cell r="B19620" t="str">
            <v>CALCO SUP BB-01</v>
          </cell>
          <cell r="C19620" t="str">
            <v>ROH</v>
          </cell>
          <cell r="D19620" t="str">
            <v>UN</v>
          </cell>
        </row>
        <row r="19621">
          <cell r="A19621" t="str">
            <v>0837-64</v>
          </cell>
          <cell r="B19621" t="str">
            <v>CALCO INF. BB-01</v>
          </cell>
          <cell r="C19621" t="str">
            <v>ROH</v>
          </cell>
          <cell r="D19621" t="str">
            <v>UN</v>
          </cell>
        </row>
        <row r="19622">
          <cell r="A19622" t="str">
            <v>0837-66</v>
          </cell>
          <cell r="B19622" t="str">
            <v>CALCO DIR. BX-06/11/NBX-06/ NBX-11</v>
          </cell>
          <cell r="C19622" t="str">
            <v>ROH</v>
          </cell>
          <cell r="D19622" t="str">
            <v>UN</v>
          </cell>
        </row>
        <row r="19623">
          <cell r="A19623" t="str">
            <v>0837-67</v>
          </cell>
          <cell r="B19623" t="str">
            <v>CALCO ESQ. BX-06/11/NBX-06/ NBX-11</v>
          </cell>
          <cell r="C19623" t="str">
            <v>ROH</v>
          </cell>
          <cell r="D19623" t="str">
            <v>UN</v>
          </cell>
        </row>
        <row r="19624">
          <cell r="A19624" t="str">
            <v>0837-68</v>
          </cell>
          <cell r="B19624" t="str">
            <v>CALCOS-CJ[FR-09]</v>
          </cell>
          <cell r="C19624" t="str">
            <v>ROH</v>
          </cell>
          <cell r="D19624" t="str">
            <v>UN</v>
          </cell>
        </row>
        <row r="19625">
          <cell r="A19625" t="str">
            <v>0837-70</v>
          </cell>
          <cell r="B19625" t="str">
            <v>CALCO DIR. G-12</v>
          </cell>
          <cell r="C19625" t="str">
            <v>ROH</v>
          </cell>
          <cell r="D19625" t="str">
            <v>UN</v>
          </cell>
        </row>
        <row r="19626">
          <cell r="A19626" t="str">
            <v>0837-71</v>
          </cell>
          <cell r="B19626" t="str">
            <v>CALCO ESQ. G-12</v>
          </cell>
          <cell r="C19626" t="str">
            <v>ROH</v>
          </cell>
          <cell r="D19626" t="str">
            <v>UN</v>
          </cell>
        </row>
        <row r="19627">
          <cell r="A19627" t="str">
            <v>0837-72</v>
          </cell>
          <cell r="B19627" t="str">
            <v>CALCOS-CJ[G-09]</v>
          </cell>
          <cell r="C19627" t="str">
            <v>ROH</v>
          </cell>
          <cell r="D19627" t="str">
            <v>UN</v>
          </cell>
        </row>
        <row r="19628">
          <cell r="A19628" t="str">
            <v>0837-75</v>
          </cell>
          <cell r="B19628" t="str">
            <v>CALCO-CJ[SK-02/03]</v>
          </cell>
          <cell r="C19628" t="str">
            <v>ROH</v>
          </cell>
          <cell r="D19628" t="str">
            <v>UN</v>
          </cell>
        </row>
        <row r="19629">
          <cell r="A19629" t="str">
            <v>0838-03</v>
          </cell>
          <cell r="B19629" t="str">
            <v>BASE AIR FRYER PR PEROLADO [AFPS-01-B]</v>
          </cell>
          <cell r="C19629" t="str">
            <v>HALB</v>
          </cell>
          <cell r="D19629" t="str">
            <v>UN</v>
          </cell>
        </row>
        <row r="19630">
          <cell r="A19630" t="str">
            <v>0838-04</v>
          </cell>
          <cell r="B19630" t="str">
            <v>BASE AIR FRYER VERMELHO [AFPS-01-R]</v>
          </cell>
          <cell r="C19630" t="str">
            <v>HALB</v>
          </cell>
          <cell r="D19630" t="str">
            <v>UN</v>
          </cell>
        </row>
        <row r="19631">
          <cell r="A19631" t="str">
            <v>0838-04E</v>
          </cell>
          <cell r="B19631" t="str">
            <v>BASE AIR FRYER VERMELHO [AFPS-01-R]</v>
          </cell>
          <cell r="C19631" t="str">
            <v>HALB</v>
          </cell>
          <cell r="D19631" t="str">
            <v>UN</v>
          </cell>
        </row>
        <row r="19632">
          <cell r="A19632" t="str">
            <v>0838-05</v>
          </cell>
          <cell r="B19632" t="str">
            <v>BASE AIR FRYER AZUL [AFPS-01-BL]</v>
          </cell>
          <cell r="C19632" t="str">
            <v>HALB</v>
          </cell>
          <cell r="D19632" t="str">
            <v>UN</v>
          </cell>
        </row>
        <row r="19633">
          <cell r="A19633" t="str">
            <v>0838-05E</v>
          </cell>
          <cell r="B19633" t="str">
            <v>BASE AIR FRYER AZUL [AFPS-01-BL]</v>
          </cell>
          <cell r="C19633" t="str">
            <v>HALB</v>
          </cell>
          <cell r="D19633" t="str">
            <v>UN</v>
          </cell>
        </row>
        <row r="19634">
          <cell r="A19634" t="str">
            <v>0838-06</v>
          </cell>
          <cell r="B19634" t="str">
            <v>ACABAMENTO INFERIOR PR PEROL [AFPS-01-B]</v>
          </cell>
          <cell r="C19634" t="str">
            <v>HALB</v>
          </cell>
          <cell r="D19634" t="str">
            <v>UN</v>
          </cell>
        </row>
        <row r="19635">
          <cell r="A19635" t="str">
            <v>0838-07</v>
          </cell>
          <cell r="B19635" t="str">
            <v>ACABAMENTO INFERIOR VERMELHO[AFPS-01-R]</v>
          </cell>
          <cell r="C19635" t="str">
            <v>HALB</v>
          </cell>
          <cell r="D19635" t="str">
            <v>UN</v>
          </cell>
        </row>
        <row r="19636">
          <cell r="A19636" t="str">
            <v>0838-08</v>
          </cell>
          <cell r="B19636" t="str">
            <v>ACABAMENTO INFERIOR AZUL [AFPS-01-BL]</v>
          </cell>
          <cell r="C19636" t="str">
            <v>HALB</v>
          </cell>
          <cell r="D19636" t="str">
            <v>UN</v>
          </cell>
        </row>
        <row r="19637">
          <cell r="A19637" t="str">
            <v>0838-09</v>
          </cell>
          <cell r="B19637" t="str">
            <v>SC SUP PAINEL PR TOPO + INOX[AFN-40-TBI]</v>
          </cell>
          <cell r="C19637" t="str">
            <v>HALB</v>
          </cell>
          <cell r="D19637" t="str">
            <v>UN</v>
          </cell>
        </row>
        <row r="19638">
          <cell r="A19638" t="str">
            <v>0838-10</v>
          </cell>
          <cell r="B19638" t="str">
            <v>SC SUP PAINEL VERM TOPO+INOX[AFN-40-TRI]</v>
          </cell>
          <cell r="C19638" t="str">
            <v>HALB</v>
          </cell>
          <cell r="D19638" t="str">
            <v>UN</v>
          </cell>
        </row>
        <row r="19639">
          <cell r="A19639" t="str">
            <v>0838-11</v>
          </cell>
          <cell r="B19639" t="str">
            <v>COMPL SUP PRETO GRAVADO TOPO[AFN-40-TBI]</v>
          </cell>
          <cell r="C19639" t="str">
            <v>HALB</v>
          </cell>
          <cell r="D19639" t="str">
            <v>UN</v>
          </cell>
        </row>
        <row r="19640">
          <cell r="A19640" t="str">
            <v>0838-12</v>
          </cell>
          <cell r="B19640" t="str">
            <v>COMPL SUP VERM GRAVADO TOPO [AFN-40-TRI]</v>
          </cell>
          <cell r="C19640" t="str">
            <v>HALB</v>
          </cell>
          <cell r="D19640" t="str">
            <v>UN</v>
          </cell>
        </row>
        <row r="19641">
          <cell r="A19641" t="str">
            <v>0838-13</v>
          </cell>
          <cell r="B19641" t="str">
            <v>COMPL SUP PRETO GRAVADO TOPO[AFPS-01-B]</v>
          </cell>
          <cell r="C19641" t="str">
            <v>HALB</v>
          </cell>
          <cell r="D19641" t="str">
            <v>UN</v>
          </cell>
        </row>
        <row r="19642">
          <cell r="A19642" t="str">
            <v>0838-14</v>
          </cell>
          <cell r="B19642" t="str">
            <v>COMPL SUP VERMELHO GRAV TOPO [AFPS-01-R]</v>
          </cell>
          <cell r="C19642" t="str">
            <v>HALB</v>
          </cell>
          <cell r="D19642" t="str">
            <v>UN</v>
          </cell>
        </row>
        <row r="19643">
          <cell r="A19643" t="str">
            <v>0838-15</v>
          </cell>
          <cell r="B19643" t="str">
            <v>COMPL SUP AZUL GRAVADO TOPO [AFPS-01-BL]</v>
          </cell>
          <cell r="C19643" t="str">
            <v>HALB</v>
          </cell>
          <cell r="D19643" t="str">
            <v>UN</v>
          </cell>
        </row>
        <row r="19644">
          <cell r="A19644" t="str">
            <v>0838-16</v>
          </cell>
          <cell r="B19644" t="str">
            <v>PAINEL PLASTICO PRETO GRAV TP[AFPS-01-B]</v>
          </cell>
          <cell r="C19644" t="str">
            <v>HALB</v>
          </cell>
          <cell r="D19644" t="str">
            <v>UN</v>
          </cell>
        </row>
        <row r="19645">
          <cell r="A19645" t="str">
            <v>0838-17</v>
          </cell>
          <cell r="B19645" t="str">
            <v>PAINEL PLAST VERMELHO GRAV TP[AFPS-01-R]</v>
          </cell>
          <cell r="C19645" t="str">
            <v>HALB</v>
          </cell>
          <cell r="D19645" t="str">
            <v>UN</v>
          </cell>
        </row>
        <row r="19646">
          <cell r="A19646" t="str">
            <v>0838-18</v>
          </cell>
          <cell r="B19646" t="str">
            <v>PAINEL PLAST AZ GRAVADO TOPO[AFPS-01-BL]</v>
          </cell>
          <cell r="C19646" t="str">
            <v>HALB</v>
          </cell>
          <cell r="D19646" t="str">
            <v>UN</v>
          </cell>
        </row>
        <row r="19647">
          <cell r="A19647" t="str">
            <v>0838-19</v>
          </cell>
          <cell r="B19647" t="str">
            <v>PAINEL EXT PR TOPO + ETIQPRO[AFN-40-TBI]</v>
          </cell>
          <cell r="C19647" t="str">
            <v>HALB</v>
          </cell>
          <cell r="D19647" t="str">
            <v>UN</v>
          </cell>
        </row>
        <row r="19648">
          <cell r="A19648" t="str">
            <v>0838-20</v>
          </cell>
          <cell r="B19648" t="str">
            <v>PAINEL EXT VERM TOPO+ETIQPRO[AFN-40-TRI]</v>
          </cell>
          <cell r="C19648" t="str">
            <v>HALB</v>
          </cell>
          <cell r="D19648" t="str">
            <v>UN</v>
          </cell>
        </row>
        <row r="19649">
          <cell r="A19649" t="str">
            <v>0838-21</v>
          </cell>
          <cell r="B19649" t="str">
            <v>SC SUP PAINEL INOX GRAVAD PR[AFN-40-TBI]</v>
          </cell>
          <cell r="C19649" t="str">
            <v>HALB</v>
          </cell>
          <cell r="D19649" t="str">
            <v>UN</v>
          </cell>
        </row>
        <row r="19650">
          <cell r="A19650" t="str">
            <v>0838-22</v>
          </cell>
          <cell r="B19650" t="str">
            <v>SC SUP PAINEL INOX GRAV VERM[AFN-40-TRI]</v>
          </cell>
          <cell r="C19650" t="str">
            <v>HALB</v>
          </cell>
          <cell r="D19650" t="str">
            <v>UN</v>
          </cell>
        </row>
        <row r="19651">
          <cell r="A19651" t="str">
            <v>0838-23</v>
          </cell>
          <cell r="B19651" t="str">
            <v>SC PAINEL EXT + INT PRETO[AFN-40-TBI]</v>
          </cell>
          <cell r="C19651" t="str">
            <v>HALB</v>
          </cell>
          <cell r="D19651" t="str">
            <v>UN</v>
          </cell>
        </row>
        <row r="19652">
          <cell r="A19652" t="str">
            <v>0838-24</v>
          </cell>
          <cell r="B19652" t="str">
            <v>SC PAINEL EXT + INT VERMELHO[AFN-40-TRI]</v>
          </cell>
          <cell r="C19652" t="str">
            <v>HALB</v>
          </cell>
          <cell r="D19652" t="str">
            <v>UN</v>
          </cell>
        </row>
        <row r="19653">
          <cell r="A19653" t="str">
            <v>0838-25</v>
          </cell>
          <cell r="B19653" t="str">
            <v>SC PAINEL EXT + INT PRETO [AFPS-01-B]</v>
          </cell>
          <cell r="C19653" t="str">
            <v>HALB</v>
          </cell>
          <cell r="D19653" t="str">
            <v>UN</v>
          </cell>
        </row>
        <row r="19654">
          <cell r="A19654" t="str">
            <v>0838-26</v>
          </cell>
          <cell r="B19654" t="str">
            <v>SC PAINEL EXT + INT VERMELHO [AFPS-01-R]</v>
          </cell>
          <cell r="C19654" t="str">
            <v>HALB</v>
          </cell>
          <cell r="D19654" t="str">
            <v>UN</v>
          </cell>
        </row>
        <row r="19655">
          <cell r="A19655" t="str">
            <v>0838-27</v>
          </cell>
          <cell r="B19655" t="str">
            <v>SC PAINEL EXT + INTERNO AZUL[AFPS-01-BL]</v>
          </cell>
          <cell r="C19655" t="str">
            <v>HALB</v>
          </cell>
          <cell r="D19655" t="str">
            <v>UN</v>
          </cell>
        </row>
        <row r="19656">
          <cell r="A19656" t="str">
            <v>0838-28</v>
          </cell>
          <cell r="B19656" t="str">
            <v>SC PAINEL EXT + INT PR GRAV[AFN-40-TBI]</v>
          </cell>
          <cell r="C19656" t="str">
            <v>HALB</v>
          </cell>
          <cell r="D19656" t="str">
            <v>UN</v>
          </cell>
        </row>
        <row r="19657">
          <cell r="A19657" t="str">
            <v>0838-29</v>
          </cell>
          <cell r="B19657" t="str">
            <v>SC PAINEL EXT+INT VERM GRAV[AFN-40-TRI]</v>
          </cell>
          <cell r="C19657" t="str">
            <v>HALB</v>
          </cell>
          <cell r="D19657" t="str">
            <v>UN</v>
          </cell>
        </row>
        <row r="19658">
          <cell r="A19658" t="str">
            <v>0838-30</v>
          </cell>
          <cell r="B19658" t="str">
            <v>SC PAINEL EXT+INT PR GRAVADO[AFPS-01-B]</v>
          </cell>
          <cell r="C19658" t="str">
            <v>HALB</v>
          </cell>
          <cell r="D19658" t="str">
            <v>UN</v>
          </cell>
        </row>
        <row r="19659">
          <cell r="A19659" t="str">
            <v>0838-31</v>
          </cell>
          <cell r="B19659" t="str">
            <v>SC PAINEL EXT+INT VERMELHO GR[AFPS-01-R]</v>
          </cell>
          <cell r="C19659" t="str">
            <v>HALB</v>
          </cell>
          <cell r="D19659" t="str">
            <v>UN</v>
          </cell>
        </row>
        <row r="19660">
          <cell r="A19660" t="str">
            <v>0838-32</v>
          </cell>
          <cell r="B19660" t="str">
            <v>SC PAINEL EXT+INT AZ GRAVADO[AFPS-01-BL]</v>
          </cell>
          <cell r="C19660" t="str">
            <v>HALB</v>
          </cell>
          <cell r="D19660" t="str">
            <v>UN</v>
          </cell>
        </row>
        <row r="19661">
          <cell r="A19661" t="str">
            <v>0838-33</v>
          </cell>
          <cell r="B19661" t="str">
            <v>PAINEL EXT PR+ETIQ.PRO+INOX[AFN-40LATAM]</v>
          </cell>
          <cell r="C19661" t="str">
            <v>HALB</v>
          </cell>
          <cell r="D19661" t="str">
            <v>UN</v>
          </cell>
        </row>
        <row r="19662">
          <cell r="A19662" t="str">
            <v>0838-34</v>
          </cell>
          <cell r="B19662" t="str">
            <v>SC SUP PAINEL INOX GRAV PR[AFN-40-BI]LTM</v>
          </cell>
          <cell r="C19662" t="str">
            <v>HALB</v>
          </cell>
          <cell r="D19662" t="str">
            <v>UN</v>
          </cell>
        </row>
        <row r="19663">
          <cell r="A19663" t="str">
            <v>0838-35</v>
          </cell>
          <cell r="B19663" t="str">
            <v>SC PAINEL EXT + INT PR [AFN-40-BI]LATAM</v>
          </cell>
          <cell r="C19663" t="str">
            <v>HALB</v>
          </cell>
          <cell r="D19663" t="str">
            <v>UN</v>
          </cell>
        </row>
        <row r="19664">
          <cell r="A19664" t="str">
            <v>0838-36</v>
          </cell>
          <cell r="B19664" t="str">
            <v>SC PAINEL EXT+INT PR GRAV[AFN-40-BI]LATM</v>
          </cell>
          <cell r="C19664" t="str">
            <v>HALB</v>
          </cell>
          <cell r="D19664" t="str">
            <v>UN</v>
          </cell>
        </row>
        <row r="19665">
          <cell r="A19665" t="str">
            <v>0838-37</v>
          </cell>
          <cell r="B19665" t="str">
            <v>PAINEL PLASTICO PR FOSCO [AFN-40-BF/BFS]</v>
          </cell>
          <cell r="C19665" t="str">
            <v>HALB</v>
          </cell>
          <cell r="D19665" t="str">
            <v>UN</v>
          </cell>
        </row>
        <row r="19666">
          <cell r="A19666" t="str">
            <v>0838-38</v>
          </cell>
          <cell r="B19666" t="str">
            <v>ADEREÇO PLASTICO PR FOSCO[AFN-40-BF/BFS]</v>
          </cell>
          <cell r="C19666" t="str">
            <v>HALB</v>
          </cell>
          <cell r="D19666" t="str">
            <v>UN</v>
          </cell>
        </row>
        <row r="19667">
          <cell r="A19667" t="str">
            <v>0838-38E</v>
          </cell>
          <cell r="B19667" t="str">
            <v>ADEREÇO PLASTICO PR FOSCO[AFN-40-BF/BFS]</v>
          </cell>
          <cell r="C19667" t="str">
            <v>HALB</v>
          </cell>
          <cell r="D19667" t="str">
            <v>UN</v>
          </cell>
        </row>
        <row r="19668">
          <cell r="A19668" t="str">
            <v>0838-39</v>
          </cell>
          <cell r="B19668" t="str">
            <v>ACABAMENTO INFERIOR CINZA [AFN-40-PI]</v>
          </cell>
          <cell r="C19668" t="str">
            <v>HALB</v>
          </cell>
          <cell r="D19668" t="str">
            <v>UN</v>
          </cell>
        </row>
        <row r="19669">
          <cell r="A19669" t="str">
            <v>0838-40</v>
          </cell>
          <cell r="B19669" t="str">
            <v>ACABAMENTO SUPERIOR CINZA [AFN-40-PI]</v>
          </cell>
          <cell r="C19669" t="str">
            <v>HALB</v>
          </cell>
          <cell r="D19669" t="str">
            <v>UN</v>
          </cell>
        </row>
        <row r="19670">
          <cell r="A19670" t="str">
            <v>0838-41</v>
          </cell>
          <cell r="B19670" t="str">
            <v>BASE AIR FRYER CINZA [AFN-40-PI]</v>
          </cell>
          <cell r="C19670" t="str">
            <v>HALB</v>
          </cell>
          <cell r="D19670" t="str">
            <v>UN</v>
          </cell>
        </row>
        <row r="19671">
          <cell r="A19671" t="str">
            <v>0838-41E</v>
          </cell>
          <cell r="B19671" t="str">
            <v>BASE AIR FRYER CINZA [AFN-40-PI]</v>
          </cell>
          <cell r="C19671" t="str">
            <v>HALB</v>
          </cell>
          <cell r="D19671" t="str">
            <v>UN</v>
          </cell>
        </row>
        <row r="19672">
          <cell r="A19672" t="str">
            <v>0838-42</v>
          </cell>
          <cell r="B19672" t="str">
            <v>PAINEL EXTERNO AIR FRYER CINZ[AFN-40-PI]</v>
          </cell>
          <cell r="C19672" t="str">
            <v>HALB</v>
          </cell>
          <cell r="D19672" t="str">
            <v>UN</v>
          </cell>
        </row>
        <row r="19673">
          <cell r="A19673" t="str">
            <v>0838-42A</v>
          </cell>
          <cell r="B19673" t="str">
            <v>PAINEL EXTERNO CINZA PLAT[AFN-40-PI] M2</v>
          </cell>
          <cell r="C19673" t="str">
            <v>HALB</v>
          </cell>
          <cell r="D19673" t="str">
            <v>UN</v>
          </cell>
        </row>
        <row r="19674">
          <cell r="A19674" t="str">
            <v>0838-42B</v>
          </cell>
          <cell r="B19674" t="str">
            <v>PAINEL EXTERNO CINZA PLAT[AFN-40-PI] M3</v>
          </cell>
          <cell r="C19674" t="str">
            <v>HALB</v>
          </cell>
          <cell r="D19674" t="str">
            <v>UN</v>
          </cell>
        </row>
        <row r="19675">
          <cell r="A19675" t="str">
            <v>0838-43</v>
          </cell>
          <cell r="B19675" t="str">
            <v>PAINEL EXTER CNZ+ETPROMO+INOX[AFN-40-PI]</v>
          </cell>
          <cell r="C19675" t="str">
            <v>HALB</v>
          </cell>
          <cell r="D19675" t="str">
            <v>UN</v>
          </cell>
        </row>
        <row r="19676">
          <cell r="A19676" t="str">
            <v>0838-44</v>
          </cell>
          <cell r="B19676" t="str">
            <v>SC PAINEL EXTERNO+INTERNO CNZ[AFN-40-PI]</v>
          </cell>
          <cell r="C19676" t="str">
            <v>HALB</v>
          </cell>
          <cell r="D19676" t="str">
            <v>UN</v>
          </cell>
        </row>
        <row r="19677">
          <cell r="A19677" t="str">
            <v>0838-45</v>
          </cell>
          <cell r="B19677" t="str">
            <v>SC PAINEL EXT+INTER CNZ GRAV[AFN-40-PI]</v>
          </cell>
          <cell r="C19677" t="str">
            <v>HALB</v>
          </cell>
          <cell r="D19677" t="str">
            <v>UN</v>
          </cell>
        </row>
        <row r="19678">
          <cell r="A19678" t="str">
            <v>0838-46</v>
          </cell>
          <cell r="B19678" t="str">
            <v>SC SUP PAINEL CNZ+PAINEL INOX[AFN-40-PI]</v>
          </cell>
          <cell r="C19678" t="str">
            <v>HALB</v>
          </cell>
          <cell r="D19678" t="str">
            <v>UN</v>
          </cell>
        </row>
        <row r="19679">
          <cell r="A19679" t="str">
            <v>0838-47</v>
          </cell>
          <cell r="B19679" t="str">
            <v>SC SUP PAINEL INOX GRAV CINZA[AFN-40-PI]</v>
          </cell>
          <cell r="C19679" t="str">
            <v>HALB</v>
          </cell>
          <cell r="D19679" t="str">
            <v>UN</v>
          </cell>
        </row>
        <row r="19680">
          <cell r="A19680" t="str">
            <v>0838-48</v>
          </cell>
          <cell r="B19680" t="str">
            <v>PAINEL PRETO FOSCO GRAV [AFN-40-BF/BFS]</v>
          </cell>
          <cell r="C19680" t="str">
            <v>HALB</v>
          </cell>
          <cell r="D19680" t="str">
            <v>UN</v>
          </cell>
        </row>
        <row r="19681">
          <cell r="A19681" t="str">
            <v>0838-49</v>
          </cell>
          <cell r="B19681" t="str">
            <v>PAINEL EXT.PR+ETPROM+ADPRFS[AFN-40-BF/S]</v>
          </cell>
          <cell r="C19681" t="str">
            <v>HALB</v>
          </cell>
          <cell r="D19681" t="str">
            <v>UN</v>
          </cell>
        </row>
        <row r="19682">
          <cell r="A19682" t="str">
            <v>0838-50</v>
          </cell>
          <cell r="B19682" t="str">
            <v>SC PAINEL EXTER+INTER PR[AFN-40-BF/BFS]</v>
          </cell>
          <cell r="C19682" t="str">
            <v>HALB</v>
          </cell>
          <cell r="D19682" t="str">
            <v>UN</v>
          </cell>
        </row>
        <row r="19683">
          <cell r="A19683" t="str">
            <v>0838-51</v>
          </cell>
          <cell r="B19683" t="str">
            <v>SC PAINEL EXT+INT PR GRAV[AFN-40-BF/BFS]</v>
          </cell>
          <cell r="C19683" t="str">
            <v>HALB</v>
          </cell>
          <cell r="D19683" t="str">
            <v>UN</v>
          </cell>
        </row>
        <row r="19684">
          <cell r="A19684" t="str">
            <v>0838-52</v>
          </cell>
          <cell r="B19684" t="str">
            <v>SC SUP PAINEL PR+PAINEL INOX [AFN-80-BI]</v>
          </cell>
          <cell r="C19684" t="str">
            <v>HALB</v>
          </cell>
          <cell r="D19684" t="str">
            <v>UN</v>
          </cell>
        </row>
        <row r="19685">
          <cell r="A19685" t="str">
            <v>0838-53</v>
          </cell>
          <cell r="B19685" t="str">
            <v>SC SUPORTE PAINEL INOX GRV PR[AFN-80-BI]</v>
          </cell>
          <cell r="C19685" t="str">
            <v>HALB</v>
          </cell>
          <cell r="D19685" t="str">
            <v>UN</v>
          </cell>
        </row>
        <row r="19686">
          <cell r="A19686" t="str">
            <v>0838-54</v>
          </cell>
          <cell r="B19686" t="str">
            <v>SC SUP PAINEL VRM+PAINEL INOX[AFN-80-RI]</v>
          </cell>
          <cell r="C19686" t="str">
            <v>HALB</v>
          </cell>
          <cell r="D19686" t="str">
            <v>UN</v>
          </cell>
        </row>
        <row r="19687">
          <cell r="A19687" t="str">
            <v>0838-55</v>
          </cell>
          <cell r="B19687" t="str">
            <v>SC SUP PAINEL INOX GRAV VERM [AFN-80-RI]</v>
          </cell>
          <cell r="C19687" t="str">
            <v>HALB</v>
          </cell>
          <cell r="D19687" t="str">
            <v>UN</v>
          </cell>
        </row>
        <row r="19688">
          <cell r="A19688" t="str">
            <v>0838-56</v>
          </cell>
          <cell r="B19688" t="str">
            <v>SC SUP PAI INOX GRAV [AFPS-01-TBI/TRI]</v>
          </cell>
          <cell r="C19688" t="str">
            <v>HALB</v>
          </cell>
          <cell r="D19688" t="str">
            <v>UN</v>
          </cell>
        </row>
        <row r="19689">
          <cell r="A19689" t="str">
            <v>0838-57</v>
          </cell>
          <cell r="B19689" t="str">
            <v>SC SUP PAI P PAI INOX [AFN-80E-01-BI]</v>
          </cell>
          <cell r="C19689" t="str">
            <v>HALB</v>
          </cell>
          <cell r="D19689" t="str">
            <v>UN</v>
          </cell>
        </row>
        <row r="19690">
          <cell r="A19690" t="str">
            <v>0838-58</v>
          </cell>
          <cell r="B19690" t="str">
            <v>SC SUP PAI V PAI INOX [AFN-80E-01-RI]</v>
          </cell>
          <cell r="C19690" t="str">
            <v>HALB</v>
          </cell>
          <cell r="D19690" t="str">
            <v>UN</v>
          </cell>
        </row>
        <row r="19691">
          <cell r="A19691" t="str">
            <v>0838-59</v>
          </cell>
          <cell r="B19691" t="str">
            <v>SC SUP PAI INOX GRAV P [AFN-80E-01-BI]</v>
          </cell>
          <cell r="C19691" t="str">
            <v>HALB</v>
          </cell>
          <cell r="D19691" t="str">
            <v>UN</v>
          </cell>
        </row>
        <row r="19692">
          <cell r="A19692" t="str">
            <v>0838-60</v>
          </cell>
          <cell r="B19692" t="str">
            <v>SC SUP PAI INOX GRAV V [AFN-80E-01-RI]</v>
          </cell>
          <cell r="C19692" t="str">
            <v>HALB</v>
          </cell>
          <cell r="D19692" t="str">
            <v>UN</v>
          </cell>
        </row>
        <row r="19693">
          <cell r="A19693" t="str">
            <v>0838-61</v>
          </cell>
          <cell r="B19693" t="str">
            <v>ADEREÇO PLASTICO PL FOSCO[AFN-40-BFT]</v>
          </cell>
          <cell r="C19693" t="str">
            <v>HALB</v>
          </cell>
          <cell r="D19693" t="str">
            <v>UN</v>
          </cell>
        </row>
        <row r="19694">
          <cell r="A19694" t="str">
            <v>0838-62</v>
          </cell>
          <cell r="B19694" t="str">
            <v>PAINEL PLASTICO PL FOSCO [AFN-40-BFT]</v>
          </cell>
          <cell r="C19694" t="str">
            <v>HALB</v>
          </cell>
          <cell r="D19694" t="str">
            <v>UN</v>
          </cell>
        </row>
        <row r="19695">
          <cell r="A19695" t="str">
            <v>0838-63</v>
          </cell>
          <cell r="B19695" t="str">
            <v>PAINEL PLATINUM FOSCO GRAV [AFN-40-BFT]</v>
          </cell>
          <cell r="C19695" t="str">
            <v>HALB</v>
          </cell>
          <cell r="D19695" t="str">
            <v>UN</v>
          </cell>
        </row>
        <row r="19696">
          <cell r="A19696" t="str">
            <v>0838-64</v>
          </cell>
          <cell r="B19696" t="str">
            <v>PAINEL EXT PR+ETPROM+ADPLFS[AFN-40-BFT]</v>
          </cell>
          <cell r="C19696" t="str">
            <v>HALB</v>
          </cell>
          <cell r="D19696" t="str">
            <v>UN</v>
          </cell>
        </row>
        <row r="19697">
          <cell r="A19697" t="str">
            <v>0838-65</v>
          </cell>
          <cell r="B19697" t="str">
            <v>SC PAINEL EXT+INT PR GRAV[AFN-40-BFT]</v>
          </cell>
          <cell r="C19697" t="str">
            <v>HALB</v>
          </cell>
          <cell r="D19697" t="str">
            <v>UN</v>
          </cell>
        </row>
        <row r="19698">
          <cell r="A19698" t="str">
            <v>0838-66</v>
          </cell>
          <cell r="B19698" t="str">
            <v>SC SUP PAINEL PR+PAINEL INOX [AFN-60-BI]</v>
          </cell>
          <cell r="C19698" t="str">
            <v>HALB</v>
          </cell>
          <cell r="D19698" t="str">
            <v>UN</v>
          </cell>
        </row>
        <row r="19699">
          <cell r="A19699" t="str">
            <v>0838-67</v>
          </cell>
          <cell r="B19699" t="str">
            <v>SC SUPORTE PAINEL INOX GRV PR[AFN-60-BI]</v>
          </cell>
          <cell r="C19699" t="str">
            <v>HALB</v>
          </cell>
          <cell r="D19699" t="str">
            <v>UN</v>
          </cell>
        </row>
        <row r="19700">
          <cell r="A19700" t="str">
            <v>0838-68</v>
          </cell>
          <cell r="B19700" t="str">
            <v>PAINEL PLÁSTICO GRAVADO PR [AFN-80-FB]</v>
          </cell>
          <cell r="C19700" t="str">
            <v>HALB</v>
          </cell>
          <cell r="D19700" t="str">
            <v>UN</v>
          </cell>
        </row>
        <row r="19701">
          <cell r="A19701" t="str">
            <v>0838-69</v>
          </cell>
          <cell r="B19701" t="str">
            <v>SC SUPORTE PAINEL INOX GRV VR[AFN-60-RI]</v>
          </cell>
          <cell r="C19701" t="str">
            <v>HALB</v>
          </cell>
          <cell r="D19701" t="str">
            <v>UN</v>
          </cell>
        </row>
        <row r="19702">
          <cell r="A19702" t="str">
            <v>0838-70</v>
          </cell>
          <cell r="B19702" t="str">
            <v>SC SUP PAINEL VR+PAINEL INOX [AFN-60-RI]</v>
          </cell>
          <cell r="C19702" t="str">
            <v>HALB</v>
          </cell>
          <cell r="D19702" t="str">
            <v>UN</v>
          </cell>
        </row>
        <row r="19703">
          <cell r="A19703" t="str">
            <v>0838-71</v>
          </cell>
          <cell r="B19703" t="str">
            <v>COMPL SUP PRETO GRAVADO TOPO [AFN-40-DI]</v>
          </cell>
          <cell r="C19703" t="str">
            <v>HALB</v>
          </cell>
          <cell r="D19703" t="str">
            <v>UN</v>
          </cell>
        </row>
        <row r="19704">
          <cell r="A19704" t="str">
            <v>0838-72</v>
          </cell>
          <cell r="B19704" t="str">
            <v>SC PAINEL EXT + INT PR GRAV [AFN-40-DI]</v>
          </cell>
          <cell r="C19704" t="str">
            <v>HALB</v>
          </cell>
          <cell r="D19704" t="str">
            <v>UN</v>
          </cell>
        </row>
        <row r="19705">
          <cell r="A19705" t="str">
            <v>0838-73</v>
          </cell>
          <cell r="B19705" t="str">
            <v>SC SUPORTE + PAINEL TOUCH [AFN-40-DI]</v>
          </cell>
          <cell r="C19705" t="str">
            <v>HALB</v>
          </cell>
          <cell r="D19705" t="str">
            <v>UN</v>
          </cell>
        </row>
        <row r="19706">
          <cell r="A19706" t="str">
            <v>0838-74</v>
          </cell>
          <cell r="B19706" t="str">
            <v>PAINEL EXT PR TOPO + ETIQ PRO[AFN-40-DI]</v>
          </cell>
          <cell r="C19706" t="str">
            <v>HALB</v>
          </cell>
          <cell r="D19706" t="str">
            <v>UN</v>
          </cell>
        </row>
        <row r="19707">
          <cell r="A19707" t="str">
            <v>0838-75</v>
          </cell>
          <cell r="B19707" t="str">
            <v>SC SUP PAINEL CHB+PAINEL INOX[AFN-NT-01]</v>
          </cell>
          <cell r="C19707" t="str">
            <v>HALB</v>
          </cell>
          <cell r="D19707" t="str">
            <v>UN</v>
          </cell>
        </row>
        <row r="19708">
          <cell r="A19708" t="str">
            <v>0838-76</v>
          </cell>
          <cell r="B19708" t="str">
            <v>SC SUP PAINEL INOX GRAV CHUMB[AFN-NT-01]</v>
          </cell>
          <cell r="C19708" t="str">
            <v>HALB</v>
          </cell>
          <cell r="D19708" t="str">
            <v>UN</v>
          </cell>
        </row>
        <row r="19709">
          <cell r="A19709" t="str">
            <v>0838-77</v>
          </cell>
          <cell r="B19709" t="str">
            <v>ACABAMENTO INFERIOR CHUMBO [AFN-NT-01]</v>
          </cell>
          <cell r="C19709" t="str">
            <v>HALB</v>
          </cell>
          <cell r="D19709" t="str">
            <v>UN</v>
          </cell>
        </row>
        <row r="19710">
          <cell r="A19710" t="str">
            <v>0838-78</v>
          </cell>
          <cell r="B19710" t="str">
            <v>ACABAMENTO SUPERIOR CHUMBO [AFN-NT-01]</v>
          </cell>
          <cell r="C19710" t="str">
            <v>HALB</v>
          </cell>
          <cell r="D19710" t="str">
            <v>UN</v>
          </cell>
        </row>
        <row r="19711">
          <cell r="A19711" t="str">
            <v>0838-79</v>
          </cell>
          <cell r="B19711" t="str">
            <v>BASE AIR FRYER CHUMBO [AFN-NT-01]</v>
          </cell>
          <cell r="C19711" t="str">
            <v>HALB</v>
          </cell>
          <cell r="D19711" t="str">
            <v>UN</v>
          </cell>
        </row>
        <row r="19712">
          <cell r="A19712" t="str">
            <v>0838-80</v>
          </cell>
          <cell r="B19712" t="str">
            <v>PAINEL EXTERNO CHUMBO [AFN-NT-01]</v>
          </cell>
          <cell r="C19712" t="str">
            <v>HALB</v>
          </cell>
          <cell r="D19712" t="str">
            <v>UN</v>
          </cell>
        </row>
        <row r="19713">
          <cell r="A19713" t="str">
            <v>0838-80A</v>
          </cell>
          <cell r="B19713" t="str">
            <v>PAINEL EXTERNO CHUMBO [AFN-NT-01] M2</v>
          </cell>
          <cell r="C19713" t="str">
            <v>HALB</v>
          </cell>
          <cell r="D19713" t="str">
            <v>UN</v>
          </cell>
        </row>
        <row r="19714">
          <cell r="A19714" t="str">
            <v>0838-80B</v>
          </cell>
          <cell r="B19714" t="str">
            <v>PAINEL EXTERNO CHUMBO [AFN-NT-01] M3</v>
          </cell>
          <cell r="C19714" t="str">
            <v>HALB</v>
          </cell>
          <cell r="D19714" t="str">
            <v>UN</v>
          </cell>
        </row>
        <row r="19715">
          <cell r="A19715" t="str">
            <v>0838-81</v>
          </cell>
          <cell r="B19715" t="str">
            <v>PAINEL EXTER CHB+ETPROMO+INOX[AFN-NT-01]</v>
          </cell>
          <cell r="C19715" t="str">
            <v>HALB</v>
          </cell>
          <cell r="D19715" t="str">
            <v>UN</v>
          </cell>
        </row>
        <row r="19716">
          <cell r="A19716" t="str">
            <v>0838-82</v>
          </cell>
          <cell r="B19716" t="str">
            <v>SC PAINEL EXT+INTER CHB GRAV[AFN-NT-01]</v>
          </cell>
          <cell r="C19716" t="str">
            <v>HALB</v>
          </cell>
          <cell r="D19716" t="str">
            <v>UN</v>
          </cell>
        </row>
        <row r="19717">
          <cell r="A19717" t="str">
            <v>0838-83</v>
          </cell>
          <cell r="B19717" t="str">
            <v>COMPL SUP PRETO GRAVADO TOPO[AF-01-MX]</v>
          </cell>
          <cell r="C19717" t="str">
            <v>HALB</v>
          </cell>
          <cell r="D19717" t="str">
            <v>UN</v>
          </cell>
        </row>
        <row r="19718">
          <cell r="A19718" t="str">
            <v>0838-84</v>
          </cell>
          <cell r="B19718" t="str">
            <v>SC PAINEL EXT+INT PR GRAVADO[AF-01-MX]</v>
          </cell>
          <cell r="C19718" t="str">
            <v>HALB</v>
          </cell>
          <cell r="D19718" t="str">
            <v>UN</v>
          </cell>
        </row>
        <row r="19719">
          <cell r="A19719" t="str">
            <v>0838-85</v>
          </cell>
          <cell r="B19719" t="str">
            <v>PAINEL PLASTICO PR GRAV TOPO[AFN-40-TBS]</v>
          </cell>
          <cell r="C19719" t="str">
            <v>HALB</v>
          </cell>
          <cell r="D19719" t="str">
            <v>UN</v>
          </cell>
        </row>
        <row r="19720">
          <cell r="A19720" t="str">
            <v>0838-86</v>
          </cell>
          <cell r="B19720" t="str">
            <v>COMPL SUP PR GRAVADO TOPO [AFN-40-TBS]</v>
          </cell>
          <cell r="C19720" t="str">
            <v>HALB</v>
          </cell>
          <cell r="D19720" t="str">
            <v>UN</v>
          </cell>
        </row>
        <row r="19721">
          <cell r="A19721" t="str">
            <v>0838-87</v>
          </cell>
          <cell r="B19721" t="str">
            <v>SC PAINEL EXT+INT PR GRAVADO[AFN-40-TBS]</v>
          </cell>
          <cell r="C19721" t="str">
            <v>HALB</v>
          </cell>
          <cell r="D19721" t="str">
            <v>UN</v>
          </cell>
        </row>
        <row r="19722">
          <cell r="A19722" t="str">
            <v>0838-88</v>
          </cell>
          <cell r="B19722" t="str">
            <v>SC SUP PAINEL INOX PR[AFN-60-BI]GRAV ESP</v>
          </cell>
          <cell r="C19722" t="str">
            <v>HALB</v>
          </cell>
          <cell r="D19722" t="str">
            <v>UN</v>
          </cell>
        </row>
        <row r="19723">
          <cell r="A19723" t="str">
            <v>0839-01</v>
          </cell>
          <cell r="B19723" t="str">
            <v>SUPORTE PAINEL INOX PRETO [AFN-60-BI]</v>
          </cell>
          <cell r="C19723" t="str">
            <v>HALB</v>
          </cell>
          <cell r="D19723" t="str">
            <v>UN</v>
          </cell>
        </row>
        <row r="19724">
          <cell r="A19724" t="str">
            <v>0839-02</v>
          </cell>
          <cell r="B19724" t="str">
            <v>SUPORTE PAINEL INOX VERMELHO [AFN-60-RI]</v>
          </cell>
          <cell r="C19724" t="str">
            <v>HALB</v>
          </cell>
          <cell r="D19724" t="str">
            <v>UN</v>
          </cell>
        </row>
        <row r="19725">
          <cell r="A19725" t="str">
            <v>0839-03</v>
          </cell>
          <cell r="B19725" t="str">
            <v>PLCSUP MT MP-01/MP-02</v>
          </cell>
          <cell r="C19725" t="str">
            <v>ROH</v>
          </cell>
          <cell r="D19725" t="str">
            <v>UN</v>
          </cell>
        </row>
        <row r="19726">
          <cell r="A19726" t="str">
            <v>0839-04</v>
          </cell>
          <cell r="B19726" t="str">
            <v>SUPORTE PAINEL INOX PRETO [AFN-80-BI]</v>
          </cell>
          <cell r="C19726" t="str">
            <v>HALB</v>
          </cell>
          <cell r="D19726" t="str">
            <v>UN</v>
          </cell>
        </row>
        <row r="19727">
          <cell r="A19727" t="str">
            <v>0839-05</v>
          </cell>
          <cell r="B19727" t="str">
            <v>SUPORTE PAINEL INOX VERMELHO [AFN-80-RI]</v>
          </cell>
          <cell r="C19727" t="str">
            <v>HALB</v>
          </cell>
          <cell r="D19727" t="str">
            <v>UN</v>
          </cell>
        </row>
        <row r="19728">
          <cell r="A19728" t="str">
            <v>0839-06</v>
          </cell>
          <cell r="B19728" t="str">
            <v>PAINEL TOUCH [AFN-40-DI]</v>
          </cell>
          <cell r="C19728" t="str">
            <v>HALB</v>
          </cell>
          <cell r="D19728" t="str">
            <v>UN</v>
          </cell>
        </row>
        <row r="19729">
          <cell r="A19729" t="str">
            <v>0839-06E</v>
          </cell>
          <cell r="B19729" t="str">
            <v>PELÍCULA DO PAINEL DIGITAL [AFPS-01-DI]</v>
          </cell>
          <cell r="C19729" t="str">
            <v>HALB</v>
          </cell>
          <cell r="D19729" t="str">
            <v>UN</v>
          </cell>
        </row>
        <row r="19730">
          <cell r="A19730" t="str">
            <v>0839-07</v>
          </cell>
          <cell r="B19730" t="str">
            <v>SUPORTE DO PAINEL TOUCH [AFN-40-DI]</v>
          </cell>
          <cell r="C19730" t="str">
            <v>HALB</v>
          </cell>
          <cell r="D19730" t="str">
            <v>UN</v>
          </cell>
        </row>
        <row r="19731">
          <cell r="A19731" t="str">
            <v>0839-07E</v>
          </cell>
          <cell r="B19731" t="str">
            <v>MOLDURA DO PAINEL DIGITAL [AFPS-01-DI]</v>
          </cell>
          <cell r="C19731" t="str">
            <v>HALB</v>
          </cell>
          <cell r="D19731" t="str">
            <v>UN</v>
          </cell>
        </row>
        <row r="19732">
          <cell r="A19732" t="str">
            <v>0839-08</v>
          </cell>
          <cell r="B19732" t="str">
            <v>SUPORTE PAINEL INOX P [AFN-80E-01-BI]</v>
          </cell>
          <cell r="C19732" t="str">
            <v>HALB</v>
          </cell>
          <cell r="D19732" t="str">
            <v>UN</v>
          </cell>
        </row>
        <row r="19733">
          <cell r="A19733" t="str">
            <v>0839-09</v>
          </cell>
          <cell r="B19733" t="str">
            <v>SUPORTE PAINEL INOX VERM [AFN-80E-01-RI]</v>
          </cell>
          <cell r="C19733" t="str">
            <v>HALB</v>
          </cell>
          <cell r="D19733" t="str">
            <v>UN</v>
          </cell>
        </row>
        <row r="19734">
          <cell r="A19734" t="str">
            <v>0839-10</v>
          </cell>
          <cell r="B19734" t="str">
            <v>ACABAMENTO SUPERIOR PRETO [AFN-80-BI]</v>
          </cell>
          <cell r="C19734" t="str">
            <v>HALB</v>
          </cell>
          <cell r="D19734" t="str">
            <v>UN</v>
          </cell>
        </row>
        <row r="19735">
          <cell r="A19735" t="str">
            <v>0839-100</v>
          </cell>
          <cell r="B19735" t="str">
            <v>COMPLEMENTO SUPERIOR PRETO [AFON-12L]</v>
          </cell>
          <cell r="C19735" t="str">
            <v>HALB</v>
          </cell>
          <cell r="D19735" t="str">
            <v>UN</v>
          </cell>
        </row>
        <row r="19736">
          <cell r="A19736" t="str">
            <v>0839-101</v>
          </cell>
          <cell r="B19736" t="str">
            <v>COMPLEMENTO SUPERIOR [AFONE-12L-BI]</v>
          </cell>
          <cell r="C19736" t="str">
            <v>HALB</v>
          </cell>
          <cell r="D19736" t="str">
            <v>UN</v>
          </cell>
        </row>
        <row r="19737">
          <cell r="A19737" t="str">
            <v>0839-102</v>
          </cell>
          <cell r="B19737" t="str">
            <v>COMPLEMENTO SUPERIOR BRANCO [AFON-12L]</v>
          </cell>
          <cell r="C19737" t="str">
            <v>HALB</v>
          </cell>
          <cell r="D19737" t="str">
            <v>UN</v>
          </cell>
        </row>
        <row r="19738">
          <cell r="A19738" t="str">
            <v>0839-103</v>
          </cell>
          <cell r="B19738" t="str">
            <v>COMPLEMENTO SUPERIOR VERMELHO [AFON-12L]</v>
          </cell>
          <cell r="C19738" t="str">
            <v>HALB</v>
          </cell>
          <cell r="D19738" t="str">
            <v>UN</v>
          </cell>
        </row>
        <row r="19739">
          <cell r="A19739" t="str">
            <v>0839-104</v>
          </cell>
          <cell r="B19739" t="str">
            <v>COMPLEMENTO SUPERIOR CHUMBO [AFON-12L]</v>
          </cell>
          <cell r="C19739" t="str">
            <v>HALB</v>
          </cell>
          <cell r="D19739" t="str">
            <v>UN</v>
          </cell>
        </row>
        <row r="19740">
          <cell r="A19740" t="str">
            <v>0839-11</v>
          </cell>
          <cell r="B19740" t="str">
            <v>ACABAMENTO SUPERIOR VERMELHO [AFN-80-RI]</v>
          </cell>
          <cell r="C19740" t="str">
            <v>HALB</v>
          </cell>
          <cell r="D19740" t="str">
            <v>UN</v>
          </cell>
        </row>
        <row r="19741">
          <cell r="A19741" t="str">
            <v>0839-110</v>
          </cell>
          <cell r="B19741" t="str">
            <v>COMPLEMENTO SUPERIOR [AFON-12L-AB] GRAV.</v>
          </cell>
          <cell r="C19741" t="str">
            <v>HALB</v>
          </cell>
          <cell r="D19741" t="str">
            <v>UN</v>
          </cell>
        </row>
        <row r="19742">
          <cell r="A19742" t="str">
            <v>0839-111</v>
          </cell>
          <cell r="B19742" t="str">
            <v>COMPLEMENTO SUP [AFONE-12L-BI] GRAV</v>
          </cell>
          <cell r="C19742" t="str">
            <v>HALB</v>
          </cell>
          <cell r="D19742" t="str">
            <v>UN</v>
          </cell>
        </row>
        <row r="19743">
          <cell r="A19743" t="str">
            <v>0839-12</v>
          </cell>
          <cell r="B19743" t="str">
            <v>ACABAMENTO SUPERIOR PRETO [AFN-40-DI]</v>
          </cell>
          <cell r="C19743" t="str">
            <v>HALB</v>
          </cell>
          <cell r="D19743" t="str">
            <v>UN</v>
          </cell>
        </row>
        <row r="19744">
          <cell r="A19744" t="str">
            <v>0839-13</v>
          </cell>
          <cell r="B19744" t="str">
            <v>ACAB SUP PRETO [AFN-80E-01-BI]</v>
          </cell>
          <cell r="C19744" t="str">
            <v>HALB</v>
          </cell>
          <cell r="D19744" t="str">
            <v>UN</v>
          </cell>
        </row>
        <row r="19745">
          <cell r="A19745" t="str">
            <v>0839-14</v>
          </cell>
          <cell r="B19745" t="str">
            <v>ACAB SUP VERMELHO [AFN-80E-01-RI]</v>
          </cell>
          <cell r="C19745" t="str">
            <v>HALB</v>
          </cell>
          <cell r="D19745" t="str">
            <v>UN</v>
          </cell>
        </row>
        <row r="19746">
          <cell r="A19746" t="str">
            <v>0839-15</v>
          </cell>
          <cell r="B19746" t="str">
            <v>SUPORTE DO PAINEL PINT PRATA [AFN-40-DI]</v>
          </cell>
          <cell r="C19746" t="str">
            <v>HALB</v>
          </cell>
          <cell r="D19746" t="str">
            <v>UN</v>
          </cell>
        </row>
        <row r="19747">
          <cell r="A19747" t="str">
            <v>0839-15E</v>
          </cell>
          <cell r="B19747" t="str">
            <v>MOLDURA DO PAINEL PINT PRATA[AFPS-01-DI]</v>
          </cell>
          <cell r="C19747" t="str">
            <v>HALB</v>
          </cell>
          <cell r="D19747" t="str">
            <v>UN</v>
          </cell>
        </row>
        <row r="19748">
          <cell r="A19748" t="str">
            <v>0839-16</v>
          </cell>
          <cell r="B19748" t="str">
            <v>ACABAMENTO SUPERIOR PRETO [AFN-60-BI]</v>
          </cell>
          <cell r="C19748" t="str">
            <v>HALB</v>
          </cell>
          <cell r="D19748" t="str">
            <v>UN</v>
          </cell>
        </row>
        <row r="19749">
          <cell r="A19749" t="str">
            <v>0839-17</v>
          </cell>
          <cell r="B19749" t="str">
            <v>ACABAMENTO SUPERIOR VERMELHO [AFN-60-RI]</v>
          </cell>
          <cell r="C19749" t="str">
            <v>HALB</v>
          </cell>
          <cell r="D19749" t="str">
            <v>UN</v>
          </cell>
        </row>
        <row r="19750">
          <cell r="A19750" t="str">
            <v>0839-18</v>
          </cell>
          <cell r="B19750" t="str">
            <v>SUPORTE PAINEL INOX SUP [AFON-12L]</v>
          </cell>
          <cell r="C19750" t="str">
            <v>HALB</v>
          </cell>
          <cell r="D19750" t="str">
            <v>UN</v>
          </cell>
        </row>
        <row r="19751">
          <cell r="A19751" t="str">
            <v>0839-19</v>
          </cell>
          <cell r="B19751" t="str">
            <v>SUPORTE DA PLACA ELETRÔNICA PR[AFON-12L]</v>
          </cell>
          <cell r="C19751" t="str">
            <v>HALB</v>
          </cell>
          <cell r="D19751" t="str">
            <v>UN</v>
          </cell>
        </row>
        <row r="19752">
          <cell r="A19752" t="str">
            <v>0839-20</v>
          </cell>
          <cell r="B19752" t="str">
            <v>ACABAMENTO INFERIOR PRETO [AFN-80-BI]</v>
          </cell>
          <cell r="C19752" t="str">
            <v>HALB</v>
          </cell>
          <cell r="D19752" t="str">
            <v>UN</v>
          </cell>
        </row>
        <row r="19753">
          <cell r="A19753" t="str">
            <v>0839-200</v>
          </cell>
          <cell r="B19753" t="str">
            <v>PAINEL PLÁSTICO [AFON-12L-AB]</v>
          </cell>
          <cell r="C19753" t="str">
            <v>HALB</v>
          </cell>
          <cell r="D19753" t="str">
            <v>UN</v>
          </cell>
        </row>
        <row r="19754">
          <cell r="A19754" t="str">
            <v>0839-21</v>
          </cell>
          <cell r="B19754" t="str">
            <v>ACABAMENTO INFERIOR VERMELHO [AFN-80-RI]</v>
          </cell>
          <cell r="C19754" t="str">
            <v>HALB</v>
          </cell>
          <cell r="D19754" t="str">
            <v>UN</v>
          </cell>
        </row>
        <row r="19755">
          <cell r="A19755" t="str">
            <v>0839-210</v>
          </cell>
          <cell r="B19755" t="str">
            <v>PAINEL PLÁSTICO [AFON-12L-AB] GRAVADO</v>
          </cell>
          <cell r="C19755" t="str">
            <v>HALB</v>
          </cell>
          <cell r="D19755" t="str">
            <v>UN</v>
          </cell>
        </row>
        <row r="19756">
          <cell r="A19756" t="str">
            <v>0839-22</v>
          </cell>
          <cell r="B19756" t="str">
            <v>ACAB INF PRETO [AFN-80E-01-BI]</v>
          </cell>
          <cell r="C19756" t="str">
            <v>HALB</v>
          </cell>
          <cell r="D19756" t="str">
            <v>UN</v>
          </cell>
        </row>
        <row r="19757">
          <cell r="A19757" t="str">
            <v>0839-23</v>
          </cell>
          <cell r="B19757" t="str">
            <v>ACAB INF VERMELHO [AFN-80E-01-RI]</v>
          </cell>
          <cell r="C19757" t="str">
            <v>HALB</v>
          </cell>
          <cell r="D19757" t="str">
            <v>UN</v>
          </cell>
        </row>
        <row r="19758">
          <cell r="A19758" t="str">
            <v>0839-24</v>
          </cell>
          <cell r="B19758" t="str">
            <v>ACABAMENTO INFERIOR PRETO [AFN-60-BI]</v>
          </cell>
          <cell r="C19758" t="str">
            <v>HALB</v>
          </cell>
          <cell r="D19758" t="str">
            <v>UN</v>
          </cell>
        </row>
        <row r="19759">
          <cell r="A19759" t="str">
            <v>0839-25</v>
          </cell>
          <cell r="B19759" t="str">
            <v>ACABAMENTO INFERIOR VERMELHO [AFN-60-RI]</v>
          </cell>
          <cell r="C19759" t="str">
            <v>HALB</v>
          </cell>
          <cell r="D19759" t="str">
            <v>UN</v>
          </cell>
        </row>
        <row r="19760">
          <cell r="A19760" t="str">
            <v>0839-26</v>
          </cell>
          <cell r="B19760" t="str">
            <v>ACABAMENTO SUPERIOR PR [AFON-12L]</v>
          </cell>
          <cell r="C19760" t="str">
            <v>HALB</v>
          </cell>
          <cell r="D19760" t="str">
            <v>UN</v>
          </cell>
        </row>
        <row r="19761">
          <cell r="A19761" t="str">
            <v>0839-27</v>
          </cell>
          <cell r="B19761" t="str">
            <v>CAPA DA PLACA ELETRÔNICA [AFON-12L]</v>
          </cell>
          <cell r="C19761" t="str">
            <v>HALB</v>
          </cell>
          <cell r="D19761" t="str">
            <v>UN</v>
          </cell>
        </row>
        <row r="19762">
          <cell r="A19762" t="str">
            <v>0839-28</v>
          </cell>
          <cell r="B19762" t="str">
            <v>VISOR DA PORTA [AFON-12L]</v>
          </cell>
          <cell r="C19762" t="str">
            <v>HALB</v>
          </cell>
          <cell r="D19762" t="str">
            <v>UN</v>
          </cell>
        </row>
        <row r="19763">
          <cell r="A19763" t="str">
            <v>0839-29</v>
          </cell>
          <cell r="B19763" t="str">
            <v>PAINEL TOUCH [AFON-12L]</v>
          </cell>
          <cell r="C19763" t="str">
            <v>HALB</v>
          </cell>
          <cell r="D19763" t="str">
            <v>UN</v>
          </cell>
        </row>
        <row r="19764">
          <cell r="A19764" t="str">
            <v>0839-30</v>
          </cell>
          <cell r="B19764" t="str">
            <v>BASE AIR FRYER PRETA [AFN-80-BI]</v>
          </cell>
          <cell r="C19764" t="str">
            <v>HALB</v>
          </cell>
          <cell r="D19764" t="str">
            <v>UN</v>
          </cell>
        </row>
        <row r="19765">
          <cell r="A19765" t="str">
            <v>0839-300</v>
          </cell>
          <cell r="B19765" t="str">
            <v>SUPORTE DO PAINEL PLÁSTICO [AFON-12L-AB]</v>
          </cell>
          <cell r="C19765" t="str">
            <v>HALB</v>
          </cell>
          <cell r="D19765" t="str">
            <v>UN</v>
          </cell>
        </row>
        <row r="19766">
          <cell r="A19766" t="str">
            <v>0839-301</v>
          </cell>
          <cell r="B19766" t="str">
            <v>SC SUP PAINEL PLÁST+AD INOX[AFON-12L-AB]</v>
          </cell>
          <cell r="C19766" t="str">
            <v>HALB</v>
          </cell>
          <cell r="D19766" t="str">
            <v>UN</v>
          </cell>
        </row>
        <row r="19767">
          <cell r="A19767" t="str">
            <v>0839-30E</v>
          </cell>
          <cell r="B19767" t="str">
            <v>BASE AIR FRYER PRETA [AFN-80-BI]</v>
          </cell>
          <cell r="C19767" t="str">
            <v>HALB</v>
          </cell>
          <cell r="D19767" t="str">
            <v>UN</v>
          </cell>
        </row>
        <row r="19768">
          <cell r="A19768" t="str">
            <v>0839-31</v>
          </cell>
          <cell r="B19768" t="str">
            <v>BASE AIR FRYER VERMELHA [AFN-80-RI]</v>
          </cell>
          <cell r="C19768" t="str">
            <v>HALB</v>
          </cell>
          <cell r="D19768" t="str">
            <v>UN</v>
          </cell>
        </row>
        <row r="19769">
          <cell r="A19769" t="str">
            <v>0839-31E</v>
          </cell>
          <cell r="B19769" t="str">
            <v>BASE AIR FRYER VERMELHA [AFN-80-RI]</v>
          </cell>
          <cell r="C19769" t="str">
            <v>HALB</v>
          </cell>
          <cell r="D19769" t="str">
            <v>UN</v>
          </cell>
        </row>
        <row r="19770">
          <cell r="A19770" t="str">
            <v>0839-32</v>
          </cell>
          <cell r="B19770" t="str">
            <v>BASE AIR FRYER PRETA [AFN-80E-01-BI]</v>
          </cell>
          <cell r="C19770" t="str">
            <v>HALB</v>
          </cell>
          <cell r="D19770" t="str">
            <v>UN</v>
          </cell>
        </row>
        <row r="19771">
          <cell r="A19771" t="str">
            <v>0839-33</v>
          </cell>
          <cell r="B19771" t="str">
            <v>BASE AIR FRYER VERMELHA [AFN-80E-01-RI]</v>
          </cell>
          <cell r="C19771" t="str">
            <v>HALB</v>
          </cell>
          <cell r="D19771" t="str">
            <v>UN</v>
          </cell>
        </row>
        <row r="19772">
          <cell r="A19772" t="str">
            <v>0839-34</v>
          </cell>
          <cell r="B19772" t="str">
            <v>BASE AIR FRYER PRETA [AFN-60-BI]</v>
          </cell>
          <cell r="C19772" t="str">
            <v>HALB</v>
          </cell>
          <cell r="D19772" t="str">
            <v>UN</v>
          </cell>
        </row>
        <row r="19773">
          <cell r="A19773" t="str">
            <v>0839-35</v>
          </cell>
          <cell r="B19773" t="str">
            <v>BASE AIR FRYER VERMELHA [AFN-60-RI]</v>
          </cell>
          <cell r="C19773" t="str">
            <v>HALB</v>
          </cell>
          <cell r="D19773" t="str">
            <v>UN</v>
          </cell>
        </row>
        <row r="19774">
          <cell r="A19774" t="str">
            <v>0839-36</v>
          </cell>
          <cell r="B19774" t="str">
            <v>ACABAMENTO INFERIOR PRETO [AFON-12L]</v>
          </cell>
          <cell r="C19774" t="str">
            <v>HALB</v>
          </cell>
          <cell r="D19774" t="str">
            <v>UN</v>
          </cell>
        </row>
        <row r="19775">
          <cell r="A19775" t="str">
            <v>0839-36A</v>
          </cell>
          <cell r="B19775" t="str">
            <v>ACABAMENTO INFERIOR PRETO [AFON-12L](M2)</v>
          </cell>
          <cell r="C19775" t="str">
            <v>HALB</v>
          </cell>
          <cell r="D19775" t="str">
            <v>UN</v>
          </cell>
        </row>
        <row r="19776">
          <cell r="A19776" t="str">
            <v>0839-36B</v>
          </cell>
          <cell r="B19776" t="str">
            <v>ACABAMENTO INFERIOR PRETO [AFON-12L](M3)</v>
          </cell>
          <cell r="C19776" t="str">
            <v>HALB</v>
          </cell>
          <cell r="D19776" t="str">
            <v>UN</v>
          </cell>
        </row>
        <row r="19777">
          <cell r="A19777" t="str">
            <v>0839-36C</v>
          </cell>
          <cell r="B19777" t="str">
            <v>ACABAMENTO INFERIOR PRETO [AFON-12L](M4)</v>
          </cell>
          <cell r="C19777" t="str">
            <v>HALB</v>
          </cell>
          <cell r="D19777" t="str">
            <v>UN</v>
          </cell>
        </row>
        <row r="19778">
          <cell r="A19778" t="str">
            <v>0839-36D</v>
          </cell>
          <cell r="B19778" t="str">
            <v>ACABAMENTO INFERIOR PRETO [AFON-12L](M5)</v>
          </cell>
          <cell r="C19778" t="str">
            <v>HALB</v>
          </cell>
          <cell r="D19778" t="str">
            <v>UN</v>
          </cell>
        </row>
        <row r="19779">
          <cell r="A19779" t="str">
            <v>0839-36E</v>
          </cell>
          <cell r="B19779" t="str">
            <v>ACABAMENTO INFERIOR PRETO [AFON-12L](M6)</v>
          </cell>
          <cell r="C19779" t="str">
            <v>HALB</v>
          </cell>
          <cell r="D19779" t="str">
            <v>UN</v>
          </cell>
        </row>
        <row r="19780">
          <cell r="A19780" t="str">
            <v>0839-36F</v>
          </cell>
          <cell r="B19780" t="str">
            <v>ACABAMENTO INFERIOR PRETO [AFON-12L](M7)</v>
          </cell>
          <cell r="C19780" t="str">
            <v>HALB</v>
          </cell>
          <cell r="D19780" t="str">
            <v>UN</v>
          </cell>
        </row>
        <row r="19781">
          <cell r="A19781" t="str">
            <v>0839-36G</v>
          </cell>
          <cell r="B19781" t="str">
            <v>ACABAMENTO INFERIOR PRETO [AFON-12L](M8)</v>
          </cell>
          <cell r="C19781" t="str">
            <v>HALB</v>
          </cell>
          <cell r="D19781" t="str">
            <v>UN</v>
          </cell>
        </row>
        <row r="19782">
          <cell r="A19782" t="str">
            <v>0839-37</v>
          </cell>
          <cell r="B19782" t="str">
            <v>ALÇA DA PORTA PRETO [AFON-12L]</v>
          </cell>
          <cell r="C19782" t="str">
            <v>HALB</v>
          </cell>
          <cell r="D19782" t="str">
            <v>UN</v>
          </cell>
        </row>
        <row r="19783">
          <cell r="A19783" t="str">
            <v>0839-37A</v>
          </cell>
          <cell r="B19783" t="str">
            <v>ALÇA DA PORTA PRETO [AFON-12L] (M2)</v>
          </cell>
          <cell r="C19783" t="str">
            <v>HALB</v>
          </cell>
          <cell r="D19783" t="str">
            <v>UN</v>
          </cell>
        </row>
        <row r="19784">
          <cell r="A19784" t="str">
            <v>0839-37B</v>
          </cell>
          <cell r="B19784" t="str">
            <v>ALÇA DA PORTA PRETO [AFON-12L] (M3)</v>
          </cell>
          <cell r="C19784" t="str">
            <v>HALB</v>
          </cell>
          <cell r="D19784" t="str">
            <v>UN</v>
          </cell>
        </row>
        <row r="19785">
          <cell r="A19785" t="str">
            <v>0839-38</v>
          </cell>
          <cell r="B19785" t="str">
            <v>MOLDURA DA PORTA PR [AFON-12L] (M1)</v>
          </cell>
          <cell r="C19785" t="str">
            <v>HALB</v>
          </cell>
          <cell r="D19785" t="str">
            <v>UN</v>
          </cell>
        </row>
        <row r="19786">
          <cell r="A19786" t="str">
            <v>0839-38A</v>
          </cell>
          <cell r="B19786" t="str">
            <v>MOLDURA DA PORTA PR [AFON-12L] (M2)</v>
          </cell>
          <cell r="C19786" t="str">
            <v>HALB</v>
          </cell>
          <cell r="D19786" t="str">
            <v>UN</v>
          </cell>
        </row>
        <row r="19787">
          <cell r="A19787" t="str">
            <v>0839-38B</v>
          </cell>
          <cell r="B19787" t="str">
            <v>MOLDURA DA PORTA PR [AFON-12L] (M3)</v>
          </cell>
          <cell r="C19787" t="str">
            <v>HALB</v>
          </cell>
          <cell r="D19787" t="str">
            <v>UN</v>
          </cell>
        </row>
        <row r="19788">
          <cell r="A19788" t="str">
            <v>0839-38C</v>
          </cell>
          <cell r="B19788" t="str">
            <v>MOLDURA DA PORTA PR [AFON-12L] (M4)</v>
          </cell>
          <cell r="C19788" t="str">
            <v>HALB</v>
          </cell>
          <cell r="D19788" t="str">
            <v>UN</v>
          </cell>
        </row>
        <row r="19789">
          <cell r="A19789" t="str">
            <v>0839-40</v>
          </cell>
          <cell r="B19789" t="str">
            <v>PAINEL EXTERNO PRETO [AFN-80-BI]</v>
          </cell>
          <cell r="C19789" t="str">
            <v>HALB</v>
          </cell>
          <cell r="D19789" t="str">
            <v>UN</v>
          </cell>
        </row>
        <row r="19790">
          <cell r="A19790" t="str">
            <v>0839-400</v>
          </cell>
          <cell r="B19790" t="str">
            <v>MOLDURA DA PORTA PLÁSTICA PR[AFON-12L]</v>
          </cell>
          <cell r="C19790" t="str">
            <v>HALB</v>
          </cell>
          <cell r="D19790" t="str">
            <v>UN</v>
          </cell>
        </row>
        <row r="19791">
          <cell r="A19791" t="str">
            <v>0839-401</v>
          </cell>
          <cell r="B19791" t="str">
            <v>MOLDURA DA PORTA PLÁSTICA CH[AFON-12L]</v>
          </cell>
          <cell r="C19791" t="str">
            <v>HALB</v>
          </cell>
          <cell r="D19791" t="str">
            <v>UN</v>
          </cell>
        </row>
        <row r="19792">
          <cell r="A19792" t="str">
            <v>0839-41</v>
          </cell>
          <cell r="B19792" t="str">
            <v>PAINEL EXTERNO VERMELHO [AFN-80-RI]</v>
          </cell>
          <cell r="C19792" t="str">
            <v>HALB</v>
          </cell>
          <cell r="D19792" t="str">
            <v>UN</v>
          </cell>
        </row>
        <row r="19793">
          <cell r="A19793" t="str">
            <v>0839-42</v>
          </cell>
          <cell r="B19793" t="str">
            <v>PAINEL EXTERNO PR+ETPROM+INOX[AFN-80-BI]</v>
          </cell>
          <cell r="C19793" t="str">
            <v>HALB</v>
          </cell>
          <cell r="D19793" t="str">
            <v>UN</v>
          </cell>
        </row>
        <row r="19794">
          <cell r="A19794" t="str">
            <v>0839-43</v>
          </cell>
          <cell r="B19794" t="str">
            <v>PAINEL EXTERNO VR+ETPROM+INOX[AFN-80-RI]</v>
          </cell>
          <cell r="C19794" t="str">
            <v>HALB</v>
          </cell>
          <cell r="D19794" t="str">
            <v>UN</v>
          </cell>
        </row>
        <row r="19795">
          <cell r="A19795" t="str">
            <v>0839-44</v>
          </cell>
          <cell r="B19795" t="str">
            <v>SC PAINEL EXTERNO+INTERNO PR [AFN-80-BI]</v>
          </cell>
          <cell r="C19795" t="str">
            <v>HALB</v>
          </cell>
          <cell r="D19795" t="str">
            <v>UN</v>
          </cell>
        </row>
        <row r="19796">
          <cell r="A19796" t="str">
            <v>0839-45</v>
          </cell>
          <cell r="B19796" t="str">
            <v>SC PAINEL EXTER+INTE VERMELHO[AFN-80-RI]</v>
          </cell>
          <cell r="C19796" t="str">
            <v>HALB</v>
          </cell>
          <cell r="D19796" t="str">
            <v>UN</v>
          </cell>
        </row>
        <row r="19797">
          <cell r="A19797" t="str">
            <v>0839-46</v>
          </cell>
          <cell r="B19797" t="str">
            <v>SC PAINEL EXTER+INTER PR GRAV[AFN-80-BI]</v>
          </cell>
          <cell r="C19797" t="str">
            <v>HALB</v>
          </cell>
          <cell r="D19797" t="str">
            <v>UN</v>
          </cell>
        </row>
        <row r="19798">
          <cell r="A19798" t="str">
            <v>0839-47</v>
          </cell>
          <cell r="B19798" t="str">
            <v>SC PAINEL EXTER+INTE VRM GRAV[AFN-80-RI]</v>
          </cell>
          <cell r="C19798" t="str">
            <v>HALB</v>
          </cell>
          <cell r="D19798" t="str">
            <v>UN</v>
          </cell>
        </row>
        <row r="19799">
          <cell r="A19799" t="str">
            <v>0839-48</v>
          </cell>
          <cell r="B19799" t="str">
            <v>PAINEL EXTERNO PRETO [AFN-80E-01-BI]</v>
          </cell>
          <cell r="C19799" t="str">
            <v>HALB</v>
          </cell>
          <cell r="D19799" t="str">
            <v>UN</v>
          </cell>
        </row>
        <row r="19800">
          <cell r="A19800" t="str">
            <v>0839-49</v>
          </cell>
          <cell r="B19800" t="str">
            <v>PAINEL EXTERNO VERMELHO [AFN-80E-01-RI]</v>
          </cell>
          <cell r="C19800" t="str">
            <v>HALB</v>
          </cell>
          <cell r="D19800" t="str">
            <v>UN</v>
          </cell>
        </row>
        <row r="19801">
          <cell r="A19801" t="str">
            <v>0839-50</v>
          </cell>
          <cell r="B19801" t="str">
            <v>PAINEL EXT P INS INOX [AFN-80E-01-BI]</v>
          </cell>
          <cell r="C19801" t="str">
            <v>HALB</v>
          </cell>
          <cell r="D19801" t="str">
            <v>UN</v>
          </cell>
        </row>
        <row r="19802">
          <cell r="A19802" t="str">
            <v>0839-500</v>
          </cell>
          <cell r="B19802" t="str">
            <v>SC ALÇA DA PORTA+ACAB INOX CZ [AFON-12L]</v>
          </cell>
          <cell r="C19802" t="str">
            <v>HALB</v>
          </cell>
          <cell r="D19802" t="str">
            <v>UN</v>
          </cell>
        </row>
        <row r="19803">
          <cell r="A19803" t="str">
            <v>0839-500X</v>
          </cell>
          <cell r="B19803" t="str">
            <v>SC ALÇA DA PORTA+ACAB INOX CZ [AFON-12L]</v>
          </cell>
          <cell r="C19803" t="str">
            <v>HALB</v>
          </cell>
          <cell r="D19803" t="str">
            <v>UN</v>
          </cell>
        </row>
        <row r="19804">
          <cell r="A19804" t="str">
            <v>0839-501</v>
          </cell>
          <cell r="B19804" t="str">
            <v>ALÇA DA PORTA BRANCO [AFON-12L]</v>
          </cell>
          <cell r="C19804" t="str">
            <v>HALB</v>
          </cell>
          <cell r="D19804" t="str">
            <v>UN</v>
          </cell>
        </row>
        <row r="19805">
          <cell r="A19805" t="str">
            <v>0839-501A</v>
          </cell>
          <cell r="B19805" t="str">
            <v>ALÇA DA PORTA BRANCO [AFON-12L] (M2)</v>
          </cell>
          <cell r="C19805" t="str">
            <v>HALB</v>
          </cell>
          <cell r="D19805" t="str">
            <v>UN</v>
          </cell>
        </row>
        <row r="19806">
          <cell r="A19806" t="str">
            <v>0839-501B</v>
          </cell>
          <cell r="B19806" t="str">
            <v>ALÇA DA PORTA BRANCO [AFON-12L] (M3)</v>
          </cell>
          <cell r="C19806" t="str">
            <v>HALB</v>
          </cell>
          <cell r="D19806" t="str">
            <v>UN</v>
          </cell>
        </row>
        <row r="19807">
          <cell r="A19807" t="str">
            <v>0839-502</v>
          </cell>
          <cell r="B19807" t="str">
            <v>ALÇA DA PORTA VERMELHO [AFON-12L]</v>
          </cell>
          <cell r="C19807" t="str">
            <v>HALB</v>
          </cell>
          <cell r="D19807" t="str">
            <v>UN</v>
          </cell>
        </row>
        <row r="19808">
          <cell r="A19808" t="str">
            <v>0839-502A</v>
          </cell>
          <cell r="B19808" t="str">
            <v>ALÇA DA PORTA VERMELHO [AFON-12L] (M2)</v>
          </cell>
          <cell r="C19808" t="str">
            <v>HALB</v>
          </cell>
          <cell r="D19808" t="str">
            <v>UN</v>
          </cell>
        </row>
        <row r="19809">
          <cell r="A19809" t="str">
            <v>0839-502B</v>
          </cell>
          <cell r="B19809" t="str">
            <v>ALÇA DA PORTA VERMELHO [AFON-12L] (M3)</v>
          </cell>
          <cell r="C19809" t="str">
            <v>HALB</v>
          </cell>
          <cell r="D19809" t="str">
            <v>UN</v>
          </cell>
        </row>
        <row r="19810">
          <cell r="A19810" t="str">
            <v>0839-503</v>
          </cell>
          <cell r="B19810" t="str">
            <v>ALÇA DA PORTA CHUMBO [AFON-12L]</v>
          </cell>
          <cell r="C19810" t="str">
            <v>HALB</v>
          </cell>
          <cell r="D19810" t="str">
            <v>UN</v>
          </cell>
        </row>
        <row r="19811">
          <cell r="A19811" t="str">
            <v>0839-503A</v>
          </cell>
          <cell r="B19811" t="str">
            <v>ALÇA DA PORTA CHUMBO [AFON-12L] (M2)</v>
          </cell>
          <cell r="C19811" t="str">
            <v>HALB</v>
          </cell>
          <cell r="D19811" t="str">
            <v>UN</v>
          </cell>
        </row>
        <row r="19812">
          <cell r="A19812" t="str">
            <v>0839-503B</v>
          </cell>
          <cell r="B19812" t="str">
            <v>ALÇA DA PORTA CHUMBO [AFON-12L] (M3)</v>
          </cell>
          <cell r="C19812" t="str">
            <v>HALB</v>
          </cell>
          <cell r="D19812" t="str">
            <v>UN</v>
          </cell>
        </row>
        <row r="19813">
          <cell r="A19813" t="str">
            <v>0839-51</v>
          </cell>
          <cell r="B19813" t="str">
            <v>PAINEL EXT V INS INOX [AFN-80E-01-RI]</v>
          </cell>
          <cell r="C19813" t="str">
            <v>HALB</v>
          </cell>
          <cell r="D19813" t="str">
            <v>UN</v>
          </cell>
        </row>
        <row r="19814">
          <cell r="A19814" t="str">
            <v>0839-52</v>
          </cell>
          <cell r="B19814" t="str">
            <v>SC PAINEL EXT INT P [AFN-80E-01-BI]</v>
          </cell>
          <cell r="C19814" t="str">
            <v>HALB</v>
          </cell>
          <cell r="D19814" t="str">
            <v>UN</v>
          </cell>
        </row>
        <row r="19815">
          <cell r="A19815" t="str">
            <v>0839-53</v>
          </cell>
          <cell r="B19815" t="str">
            <v>SC PAINEL EXT + INT VERM [AFN-80E-01-RI]</v>
          </cell>
          <cell r="C19815" t="str">
            <v>HALB</v>
          </cell>
          <cell r="D19815" t="str">
            <v>UN</v>
          </cell>
        </row>
        <row r="19816">
          <cell r="A19816" t="str">
            <v>0839-54</v>
          </cell>
          <cell r="B19816" t="str">
            <v>SC PAINEL EXT INT P GRAV [AFN-80E-01-BI]</v>
          </cell>
          <cell r="C19816" t="str">
            <v>HALB</v>
          </cell>
          <cell r="D19816" t="str">
            <v>UN</v>
          </cell>
        </row>
        <row r="19817">
          <cell r="A19817" t="str">
            <v>0839-55</v>
          </cell>
          <cell r="B19817" t="str">
            <v>SC PAINEL EXT INT V GRAV [AFN-80E-01-RI]</v>
          </cell>
          <cell r="C19817" t="str">
            <v>HALB</v>
          </cell>
          <cell r="D19817" t="str">
            <v>UN</v>
          </cell>
        </row>
        <row r="19818">
          <cell r="A19818" t="str">
            <v>0839-56</v>
          </cell>
          <cell r="B19818" t="str">
            <v>SC PAINEL EXTER+INTER PR GRAV[AFN-60-BI]</v>
          </cell>
          <cell r="C19818" t="str">
            <v>HALB</v>
          </cell>
          <cell r="D19818" t="str">
            <v>UN</v>
          </cell>
        </row>
        <row r="19819">
          <cell r="A19819" t="str">
            <v>0839-57</v>
          </cell>
          <cell r="B19819" t="str">
            <v>SC PAINEL EXTER+INTER PR GRAV[AFN-80-FB]</v>
          </cell>
          <cell r="C19819" t="str">
            <v>HALB</v>
          </cell>
          <cell r="D19819" t="str">
            <v>UN</v>
          </cell>
        </row>
        <row r="19820">
          <cell r="A19820" t="str">
            <v>0839-58</v>
          </cell>
          <cell r="B19820" t="str">
            <v>PAINEL EXTERNO PR+ETPROM+INOX[AFN-60-BI]</v>
          </cell>
          <cell r="C19820" t="str">
            <v>HALB</v>
          </cell>
          <cell r="D19820" t="str">
            <v>UN</v>
          </cell>
        </row>
        <row r="19821">
          <cell r="A19821" t="str">
            <v>0839-59</v>
          </cell>
          <cell r="B19821" t="str">
            <v>PAINEL EXT PR+ETIQPRO+ADEREÇO[AFN-80-FB]</v>
          </cell>
          <cell r="C19821" t="str">
            <v>HALB</v>
          </cell>
          <cell r="D19821" t="str">
            <v>UN</v>
          </cell>
        </row>
        <row r="19822">
          <cell r="A19822" t="str">
            <v>0839-60</v>
          </cell>
          <cell r="B19822" t="str">
            <v>SC PAINEL EXTER+INTER VR GRAV[AFN-60-RI]</v>
          </cell>
          <cell r="C19822" t="str">
            <v>HALB</v>
          </cell>
          <cell r="D19822" t="str">
            <v>UN</v>
          </cell>
        </row>
        <row r="19823">
          <cell r="A19823" t="str">
            <v>0839-600</v>
          </cell>
          <cell r="B19823" t="str">
            <v>SUPORTE PLACA ELET PLASTICA PR[AFON-12L]</v>
          </cell>
          <cell r="C19823" t="str">
            <v>HALB</v>
          </cell>
          <cell r="D19823" t="str">
            <v>UN</v>
          </cell>
        </row>
        <row r="19824">
          <cell r="A19824" t="str">
            <v>0839-601</v>
          </cell>
          <cell r="B19824" t="str">
            <v>SUPORTE PLACA ELET PLASTICA CH[AFON-12L]</v>
          </cell>
          <cell r="C19824" t="str">
            <v>HALB</v>
          </cell>
          <cell r="D19824" t="str">
            <v>UN</v>
          </cell>
        </row>
        <row r="19825">
          <cell r="A19825" t="str">
            <v>0839-61</v>
          </cell>
          <cell r="B19825" t="str">
            <v>PAINEL EXTERNO VR+ETPROM+INOX[AFN-60-RI]</v>
          </cell>
          <cell r="C19825" t="str">
            <v>HALB</v>
          </cell>
          <cell r="D19825" t="str">
            <v>UN</v>
          </cell>
        </row>
        <row r="19826">
          <cell r="A19826" t="str">
            <v>0839-62</v>
          </cell>
          <cell r="B19826" t="str">
            <v>SC ALÇA DA PORTA PR+ ACAB INOX[AFON-12L]</v>
          </cell>
          <cell r="C19826" t="str">
            <v>HALB</v>
          </cell>
          <cell r="D19826" t="str">
            <v>UN</v>
          </cell>
        </row>
        <row r="19827">
          <cell r="A19827" t="str">
            <v>0839-63</v>
          </cell>
          <cell r="B19827" t="str">
            <v>SC ACAB INFERIOR PR+PÉ DE BORR[AFON-12L]</v>
          </cell>
          <cell r="C19827" t="str">
            <v>HALB</v>
          </cell>
          <cell r="D19827" t="str">
            <v>UN</v>
          </cell>
        </row>
        <row r="19828">
          <cell r="A19828" t="str">
            <v>0839-64</v>
          </cell>
          <cell r="B19828" t="str">
            <v>SC SUP DO MOTOR + CX PLACA ELT[AFON-12L]</v>
          </cell>
          <cell r="C19828" t="str">
            <v>HALB</v>
          </cell>
          <cell r="D19828" t="str">
            <v>UN</v>
          </cell>
        </row>
        <row r="19829">
          <cell r="A19829" t="str">
            <v>0839-65</v>
          </cell>
          <cell r="B19829" t="str">
            <v>SC SUP FRONTAL +TRAVA DA PORTA[AFON-12L]</v>
          </cell>
          <cell r="C19829" t="str">
            <v>HALB</v>
          </cell>
          <cell r="D19829" t="str">
            <v>UN</v>
          </cell>
        </row>
        <row r="19830">
          <cell r="A19830" t="str">
            <v>0839-66</v>
          </cell>
          <cell r="B19830" t="str">
            <v>SC SUP DO MOTOR + AMORTEC [AFON-12L-AB]</v>
          </cell>
          <cell r="C19830" t="str">
            <v>HALB</v>
          </cell>
          <cell r="D19830" t="str">
            <v>UN</v>
          </cell>
        </row>
        <row r="19831">
          <cell r="A19831" t="str">
            <v>0839-67</v>
          </cell>
          <cell r="B19831" t="str">
            <v>VISOR DA PORTA [AFONE-12L]</v>
          </cell>
          <cell r="C19831" t="str">
            <v>HALB</v>
          </cell>
          <cell r="D19831" t="str">
            <v>UN</v>
          </cell>
        </row>
        <row r="19832">
          <cell r="A19832" t="str">
            <v>0839-68</v>
          </cell>
          <cell r="B19832" t="str">
            <v>PAINEL TOUCH [AFONE-12L]</v>
          </cell>
          <cell r="C19832" t="str">
            <v>HALB</v>
          </cell>
          <cell r="D19832" t="str">
            <v>UN</v>
          </cell>
        </row>
        <row r="19833">
          <cell r="A19833" t="str">
            <v>0839-69</v>
          </cell>
          <cell r="B19833" t="str">
            <v>SUPORTE DA PLACA ELETRÔNICA BR[AFON-12L]</v>
          </cell>
          <cell r="C19833" t="str">
            <v>HALB</v>
          </cell>
          <cell r="D19833" t="str">
            <v>UN</v>
          </cell>
        </row>
        <row r="19834">
          <cell r="A19834" t="str">
            <v>0839-70</v>
          </cell>
          <cell r="B19834" t="str">
            <v>SUPORTE DA PLACA ELETRÔNICA VR[AFON-12L]</v>
          </cell>
          <cell r="C19834" t="str">
            <v>HALB</v>
          </cell>
          <cell r="D19834" t="str">
            <v>UN</v>
          </cell>
        </row>
        <row r="19835">
          <cell r="A19835" t="str">
            <v>0839-71</v>
          </cell>
          <cell r="B19835" t="str">
            <v>MOLDURA DA PORTA BR [AFON-12L] (M1)</v>
          </cell>
          <cell r="C19835" t="str">
            <v>HALB</v>
          </cell>
          <cell r="D19835" t="str">
            <v>UN</v>
          </cell>
        </row>
        <row r="19836">
          <cell r="A19836" t="str">
            <v>0839-71A</v>
          </cell>
          <cell r="B19836" t="str">
            <v>MOLDURA DA PORTA BR [AFON-12L] (M2)</v>
          </cell>
          <cell r="C19836" t="str">
            <v>HALB</v>
          </cell>
          <cell r="D19836" t="str">
            <v>UN</v>
          </cell>
        </row>
        <row r="19837">
          <cell r="A19837" t="str">
            <v>0839-71B</v>
          </cell>
          <cell r="B19837" t="str">
            <v>MOLDURA DA PORTA BR [AFON-12L] (M3)</v>
          </cell>
          <cell r="C19837" t="str">
            <v>HALB</v>
          </cell>
          <cell r="D19837" t="str">
            <v>UN</v>
          </cell>
        </row>
        <row r="19838">
          <cell r="A19838" t="str">
            <v>0839-71C</v>
          </cell>
          <cell r="B19838" t="str">
            <v>MOLDURA DA PORTA BR [AFON-12L] (M4)</v>
          </cell>
          <cell r="C19838" t="str">
            <v>HALB</v>
          </cell>
          <cell r="D19838" t="str">
            <v>UN</v>
          </cell>
        </row>
        <row r="19839">
          <cell r="A19839" t="str">
            <v>0839-72</v>
          </cell>
          <cell r="B19839" t="str">
            <v>MOLDURA DA PORTA VR [AFON-12L] (M1)</v>
          </cell>
          <cell r="C19839" t="str">
            <v>HALB</v>
          </cell>
          <cell r="D19839" t="str">
            <v>UN</v>
          </cell>
        </row>
        <row r="19840">
          <cell r="A19840" t="str">
            <v>0839-72A</v>
          </cell>
          <cell r="B19840" t="str">
            <v>MOLDURA DA PORTA VR [AFON-12L] (M2)</v>
          </cell>
          <cell r="C19840" t="str">
            <v>HALB</v>
          </cell>
          <cell r="D19840" t="str">
            <v>UN</v>
          </cell>
        </row>
        <row r="19841">
          <cell r="A19841" t="str">
            <v>0839-72B</v>
          </cell>
          <cell r="B19841" t="str">
            <v>MOLDURA DA PORTA VR [AFON-12L] (M3)</v>
          </cell>
          <cell r="C19841" t="str">
            <v>HALB</v>
          </cell>
          <cell r="D19841" t="str">
            <v>UN</v>
          </cell>
        </row>
        <row r="19842">
          <cell r="A19842" t="str">
            <v>0839-72C</v>
          </cell>
          <cell r="B19842" t="str">
            <v>MOLDURA DA PORTA VR [AFON-12L] (M4)</v>
          </cell>
          <cell r="C19842" t="str">
            <v>HALB</v>
          </cell>
          <cell r="D19842" t="str">
            <v>UN</v>
          </cell>
        </row>
        <row r="19843">
          <cell r="A19843" t="str">
            <v>0839-73</v>
          </cell>
          <cell r="B19843" t="str">
            <v>SC PAINEL EXT+INT PR GRV[AFN-60-BI]LATAM</v>
          </cell>
          <cell r="C19843" t="str">
            <v>HALB</v>
          </cell>
          <cell r="D19843" t="str">
            <v>UN</v>
          </cell>
        </row>
        <row r="19844">
          <cell r="A19844" t="str">
            <v>0839-74</v>
          </cell>
          <cell r="B19844" t="str">
            <v>PAINEL EXT PR+ETPRM+INOX[AFN-60-BI]LATAM</v>
          </cell>
          <cell r="C19844" t="str">
            <v>HALB</v>
          </cell>
          <cell r="D19844" t="str">
            <v>UN</v>
          </cell>
        </row>
        <row r="19845">
          <cell r="A19845" t="str">
            <v>0839-75</v>
          </cell>
          <cell r="B19845" t="str">
            <v>SUPORTE DA PLACA ELETRÔNICA CH[AFON-12L]</v>
          </cell>
          <cell r="C19845" t="str">
            <v>HALB</v>
          </cell>
          <cell r="D19845" t="str">
            <v>UN</v>
          </cell>
        </row>
        <row r="19846">
          <cell r="A19846" t="str">
            <v>0839-76</v>
          </cell>
          <cell r="B19846" t="str">
            <v>MOLDURA DA PORTA CH [AFON-12L]</v>
          </cell>
          <cell r="C19846" t="str">
            <v>HALB</v>
          </cell>
          <cell r="D19846" t="str">
            <v>UN</v>
          </cell>
        </row>
        <row r="19847">
          <cell r="A19847" t="str">
            <v>0839-76A</v>
          </cell>
          <cell r="B19847" t="str">
            <v>MOLDURA DA PORTA CH [AFON-12L] (M2)</v>
          </cell>
          <cell r="C19847" t="str">
            <v>HALB</v>
          </cell>
          <cell r="D19847" t="str">
            <v>UN</v>
          </cell>
        </row>
        <row r="19848">
          <cell r="A19848" t="str">
            <v>0839-76B</v>
          </cell>
          <cell r="B19848" t="str">
            <v>MOLDURA DA PORTA CH [AFON-12L] (M3)</v>
          </cell>
          <cell r="C19848" t="str">
            <v>HALB</v>
          </cell>
          <cell r="D19848" t="str">
            <v>UN</v>
          </cell>
        </row>
        <row r="19849">
          <cell r="A19849" t="str">
            <v>0839-76C</v>
          </cell>
          <cell r="B19849" t="str">
            <v>MOLDURA DA PORTA CH [AFON-12L] (M4)</v>
          </cell>
          <cell r="C19849" t="str">
            <v>HALB</v>
          </cell>
          <cell r="D19849" t="str">
            <v>UN</v>
          </cell>
        </row>
        <row r="19850">
          <cell r="A19850" t="str">
            <v>0839-77</v>
          </cell>
          <cell r="B19850" t="str">
            <v>SC PAINEL EXTER+INTER PR GRAV[AFD-40-BI]</v>
          </cell>
          <cell r="C19850" t="str">
            <v>HALB</v>
          </cell>
          <cell r="D19850" t="str">
            <v>UN</v>
          </cell>
        </row>
        <row r="19851">
          <cell r="A19851" t="str">
            <v>0839-78</v>
          </cell>
          <cell r="B19851" t="str">
            <v>SC PAINEL EXTER+INTER PR GRAV[AFD-40-RI]</v>
          </cell>
          <cell r="C19851" t="str">
            <v>HALB</v>
          </cell>
          <cell r="D19851" t="str">
            <v>UN</v>
          </cell>
        </row>
        <row r="19852">
          <cell r="A19852" t="str">
            <v>0839-79</v>
          </cell>
          <cell r="B19852" t="str">
            <v>SC PAINEL EXTER+INTER PR GRAV[AFD-60-BI]</v>
          </cell>
          <cell r="C19852" t="str">
            <v>HALB</v>
          </cell>
          <cell r="D19852" t="str">
            <v>UN</v>
          </cell>
        </row>
        <row r="19853">
          <cell r="A19853" t="str">
            <v>0839-80</v>
          </cell>
          <cell r="B19853" t="str">
            <v>SC PAINEL EXTER+INTER PR GRAV[AFD-40-BFS</v>
          </cell>
          <cell r="C19853" t="str">
            <v>HALB</v>
          </cell>
          <cell r="D19853" t="str">
            <v>UN</v>
          </cell>
        </row>
        <row r="19854">
          <cell r="A19854" t="str">
            <v>0839-81</v>
          </cell>
          <cell r="B19854" t="str">
            <v>SC PAINEL EXTER+INTER PR GRAV[AFD-80-BI]</v>
          </cell>
          <cell r="C19854" t="str">
            <v>HALB</v>
          </cell>
          <cell r="D19854" t="str">
            <v>UN</v>
          </cell>
        </row>
        <row r="19855">
          <cell r="A19855" t="str">
            <v>0840-001</v>
          </cell>
          <cell r="B19855" t="str">
            <v>VISOR DA PORTA AFON-12L-NBI</v>
          </cell>
          <cell r="C19855" t="str">
            <v>HALB</v>
          </cell>
          <cell r="D19855" t="str">
            <v>UN</v>
          </cell>
        </row>
        <row r="19856">
          <cell r="A19856" t="str">
            <v>0840-01</v>
          </cell>
          <cell r="B19856" t="str">
            <v>BATEDEIRA B-02 127V/60HZ DINAMICA</v>
          </cell>
          <cell r="C19856" t="str">
            <v>FERT</v>
          </cell>
          <cell r="D19856" t="str">
            <v>UN</v>
          </cell>
        </row>
        <row r="19857">
          <cell r="A19857" t="str">
            <v>0840-02</v>
          </cell>
          <cell r="B19857" t="str">
            <v>BATEDEIRA B-02 220V/60HZ DINAMICA</v>
          </cell>
          <cell r="C19857" t="str">
            <v>FERT</v>
          </cell>
          <cell r="D19857" t="str">
            <v>UN</v>
          </cell>
        </row>
        <row r="19858">
          <cell r="A19858" t="str">
            <v>0840-03</v>
          </cell>
          <cell r="B19858" t="str">
            <v>BATEDEIRA B-02 220V/60Hz DINAMICA</v>
          </cell>
          <cell r="C19858" t="str">
            <v>FERT</v>
          </cell>
          <cell r="D19858" t="str">
            <v>UN</v>
          </cell>
        </row>
        <row r="19859">
          <cell r="A19859" t="str">
            <v>0840-04</v>
          </cell>
          <cell r="B19859" t="str">
            <v>BATEDEIRA B-18 127V/60HZ PREMIUM</v>
          </cell>
          <cell r="C19859" t="str">
            <v>FERT</v>
          </cell>
          <cell r="D19859" t="str">
            <v>UN</v>
          </cell>
        </row>
        <row r="19860">
          <cell r="A19860" t="str">
            <v>0840-05</v>
          </cell>
          <cell r="B19860" t="str">
            <v>BATEDEIRA B-18 220V/60HZ PREMIUM</v>
          </cell>
          <cell r="C19860" t="str">
            <v>FERT</v>
          </cell>
          <cell r="D19860" t="str">
            <v>UN</v>
          </cell>
        </row>
        <row r="19861">
          <cell r="A19861" t="str">
            <v>0840-06</v>
          </cell>
          <cell r="B19861" t="str">
            <v>BATEDEIRA B-21 127V/60HZ EDICAO LIMITADA</v>
          </cell>
          <cell r="C19861" t="str">
            <v>FERT</v>
          </cell>
          <cell r="D19861" t="str">
            <v>UN</v>
          </cell>
        </row>
        <row r="19862">
          <cell r="A19862" t="str">
            <v>0840-07</v>
          </cell>
          <cell r="B19862" t="str">
            <v>BATEDEIRA B-21 220V/60HZ EDICAO LIMITADA</v>
          </cell>
          <cell r="C19862" t="str">
            <v>FERT</v>
          </cell>
          <cell r="D19862" t="str">
            <v>UN</v>
          </cell>
        </row>
        <row r="19863">
          <cell r="A19863" t="str">
            <v>0840-08</v>
          </cell>
          <cell r="B19863" t="str">
            <v>BATEDEIRA B-23 127V/60HZ BELLA MASSA</v>
          </cell>
          <cell r="C19863" t="str">
            <v>FERT</v>
          </cell>
          <cell r="D19863" t="str">
            <v>UN</v>
          </cell>
        </row>
        <row r="19864">
          <cell r="A19864" t="str">
            <v>0840-09</v>
          </cell>
          <cell r="B19864" t="str">
            <v>BATEDEIRA B-23 220V/60HZ BELLA MASSA</v>
          </cell>
          <cell r="C19864" t="str">
            <v>FERT</v>
          </cell>
          <cell r="D19864" t="str">
            <v>UN</v>
          </cell>
        </row>
        <row r="19865">
          <cell r="A19865" t="str">
            <v>0840-100</v>
          </cell>
          <cell r="B19865" t="str">
            <v>PAINEL TOUCH AFON-12L-NBI</v>
          </cell>
          <cell r="C19865" t="str">
            <v>HALB</v>
          </cell>
          <cell r="D19865" t="str">
            <v>UN</v>
          </cell>
        </row>
        <row r="19866">
          <cell r="A19866" t="str">
            <v>0840-13</v>
          </cell>
          <cell r="B19866" t="str">
            <v>BATEDEIRA B-25 220V/60Hz</v>
          </cell>
          <cell r="C19866" t="str">
            <v>FERT</v>
          </cell>
          <cell r="D19866" t="str">
            <v>UN</v>
          </cell>
        </row>
        <row r="19867">
          <cell r="A19867" t="str">
            <v>0840-200</v>
          </cell>
          <cell r="B19867" t="str">
            <v>ACABAMENTO SUPERIOR AFON-12L-NBI</v>
          </cell>
          <cell r="C19867" t="str">
            <v>HALB</v>
          </cell>
          <cell r="D19867" t="str">
            <v>UN</v>
          </cell>
        </row>
        <row r="19868">
          <cell r="A19868" t="str">
            <v>0840-300</v>
          </cell>
          <cell r="B19868" t="str">
            <v>COMPLEMENTO SUPERIOR AFON-12L-NBI</v>
          </cell>
          <cell r="C19868" t="str">
            <v>HALB</v>
          </cell>
          <cell r="D19868" t="str">
            <v>UN</v>
          </cell>
        </row>
        <row r="19869">
          <cell r="A19869" t="str">
            <v>0840-400</v>
          </cell>
          <cell r="B19869" t="str">
            <v>ADEREÇO PLÁSTICO DO PUXADOR AFON-12L-NBI</v>
          </cell>
          <cell r="C19869" t="str">
            <v>HALB</v>
          </cell>
          <cell r="D19869" t="str">
            <v>UN</v>
          </cell>
        </row>
        <row r="19870">
          <cell r="A19870" t="str">
            <v>0840-500</v>
          </cell>
          <cell r="B19870" t="str">
            <v>PUXADOR DA PORTA AFON-12L-NBI</v>
          </cell>
          <cell r="C19870" t="str">
            <v>HALB</v>
          </cell>
          <cell r="D19870" t="str">
            <v>UN</v>
          </cell>
        </row>
        <row r="19871">
          <cell r="A19871" t="str">
            <v>0840-600</v>
          </cell>
          <cell r="B19871" t="str">
            <v>MOLDURA DA PORTA AFON-12L-NBI</v>
          </cell>
          <cell r="C19871" t="str">
            <v>HALB</v>
          </cell>
          <cell r="D19871" t="str">
            <v>UN</v>
          </cell>
        </row>
        <row r="19872">
          <cell r="A19872" t="str">
            <v>0840-700</v>
          </cell>
          <cell r="B19872" t="str">
            <v>BASE AFON-12L-NBI</v>
          </cell>
          <cell r="C19872" t="str">
            <v>HALB</v>
          </cell>
          <cell r="D19872" t="str">
            <v>UN</v>
          </cell>
        </row>
        <row r="19873">
          <cell r="A19873" t="str">
            <v>0840-800</v>
          </cell>
          <cell r="B19873" t="str">
            <v>ETIQUETA PLÁSTICA DA PORTA AFON-12L-NBI</v>
          </cell>
          <cell r="C19873" t="str">
            <v>HALB</v>
          </cell>
          <cell r="D19873" t="str">
            <v>UN</v>
          </cell>
        </row>
        <row r="19874">
          <cell r="A19874" t="str">
            <v>0842-01</v>
          </cell>
          <cell r="B19874" t="str">
            <v>ENGRENAGEM MB IMP</v>
          </cell>
          <cell r="C19874" t="str">
            <v>ROH</v>
          </cell>
          <cell r="D19874" t="str">
            <v>UN</v>
          </cell>
        </row>
        <row r="19875">
          <cell r="A19875" t="str">
            <v>0842-08</v>
          </cell>
          <cell r="B19875" t="str">
            <v>BATEDEIRA B-23 230V/50Hz ES PRETO</v>
          </cell>
          <cell r="C19875" t="str">
            <v>FERT</v>
          </cell>
          <cell r="D19875" t="str">
            <v>UN</v>
          </cell>
        </row>
        <row r="19876">
          <cell r="A19876" t="str">
            <v>0843-01</v>
          </cell>
          <cell r="B19876" t="str">
            <v>SC CORPO BATEDEIRA GRAVADO+BOTÃO+CHAVE L</v>
          </cell>
          <cell r="C19876" t="str">
            <v>HALB</v>
          </cell>
          <cell r="D19876" t="str">
            <v>UN</v>
          </cell>
        </row>
        <row r="19877">
          <cell r="A19877" t="str">
            <v>0845-20</v>
          </cell>
          <cell r="B19877" t="str">
            <v>MANCAL FFI-01/02</v>
          </cell>
          <cell r="C19877" t="str">
            <v>ROH</v>
          </cell>
          <cell r="D19877" t="str">
            <v>UN</v>
          </cell>
        </row>
        <row r="19878">
          <cell r="A19878" t="str">
            <v>0845-21</v>
          </cell>
          <cell r="B19878" t="str">
            <v>MANCAL FFI-04</v>
          </cell>
          <cell r="C19878" t="str">
            <v>ROH</v>
          </cell>
          <cell r="D19878" t="str">
            <v>UN</v>
          </cell>
        </row>
        <row r="19879">
          <cell r="A19879" t="str">
            <v>0845-23</v>
          </cell>
          <cell r="B19879" t="str">
            <v>MANCAL FST-01</v>
          </cell>
          <cell r="C19879" t="str">
            <v>ROH</v>
          </cell>
          <cell r="D19879" t="str">
            <v>UN</v>
          </cell>
        </row>
        <row r="19880">
          <cell r="A19880" t="str">
            <v>0845-24</v>
          </cell>
          <cell r="B19880" t="str">
            <v>MANCAL FFI-06/07</v>
          </cell>
          <cell r="C19880" t="str">
            <v>ROH</v>
          </cell>
          <cell r="D19880" t="str">
            <v>UN</v>
          </cell>
        </row>
        <row r="19881">
          <cell r="A19881" t="str">
            <v>0846-01</v>
          </cell>
          <cell r="B19881" t="str">
            <v>ESTATOR BOB MB IMPORTADO 120V</v>
          </cell>
          <cell r="C19881" t="str">
            <v>ROH</v>
          </cell>
          <cell r="D19881" t="str">
            <v>UN</v>
          </cell>
        </row>
        <row r="19882">
          <cell r="A19882" t="str">
            <v>0846-02</v>
          </cell>
          <cell r="B19882" t="str">
            <v>ESTATOR BOB MB IMPORTADO 220V</v>
          </cell>
          <cell r="C19882" t="str">
            <v>ROH</v>
          </cell>
          <cell r="D19882" t="str">
            <v>UN</v>
          </cell>
        </row>
        <row r="19883">
          <cell r="A19883" t="str">
            <v>0847-01</v>
          </cell>
          <cell r="B19883" t="str">
            <v>ESCOVA DE CARVAO MB IMPORTADO</v>
          </cell>
          <cell r="C19883" t="str">
            <v>ROH</v>
          </cell>
          <cell r="D19883" t="str">
            <v>UN</v>
          </cell>
        </row>
        <row r="19884">
          <cell r="A19884" t="str">
            <v>0848-01</v>
          </cell>
          <cell r="B19884" t="str">
            <v>VENTOINHA MB IMPORTADO</v>
          </cell>
          <cell r="C19884" t="str">
            <v>ROH</v>
          </cell>
          <cell r="D19884" t="str">
            <v>UN</v>
          </cell>
        </row>
        <row r="19885">
          <cell r="A19885" t="str">
            <v>0848-03</v>
          </cell>
          <cell r="B19885" t="str">
            <v>VENTOINHA [SC]</v>
          </cell>
          <cell r="C19885" t="str">
            <v>ROH</v>
          </cell>
          <cell r="D19885" t="str">
            <v>UN</v>
          </cell>
        </row>
        <row r="19886">
          <cell r="A19886" t="str">
            <v>0851-03</v>
          </cell>
          <cell r="B19886" t="str">
            <v>SC BASE B-02 BR</v>
          </cell>
          <cell r="C19886" t="str">
            <v>HALB</v>
          </cell>
          <cell r="D19886" t="str">
            <v>UN</v>
          </cell>
        </row>
        <row r="19887">
          <cell r="A19887" t="str">
            <v>0851-05</v>
          </cell>
          <cell r="B19887" t="str">
            <v>SC CORPO B-01/02/03 GRAVADO</v>
          </cell>
          <cell r="C19887" t="str">
            <v>HALB</v>
          </cell>
          <cell r="D19887" t="str">
            <v>UN</v>
          </cell>
        </row>
        <row r="19888">
          <cell r="A19888" t="str">
            <v>0851-06</v>
          </cell>
          <cell r="B19888" t="str">
            <v>SC CORPO B-04 GRAVADO</v>
          </cell>
          <cell r="C19888" t="str">
            <v>HALB</v>
          </cell>
          <cell r="D19888" t="str">
            <v>UN</v>
          </cell>
        </row>
        <row r="19889">
          <cell r="A19889" t="str">
            <v>0851-08</v>
          </cell>
          <cell r="B19889" t="str">
            <v>SC CORPO B-05 GRAVADO</v>
          </cell>
          <cell r="C19889" t="str">
            <v>HALB</v>
          </cell>
          <cell r="D19889" t="str">
            <v>UN</v>
          </cell>
        </row>
        <row r="19890">
          <cell r="A19890" t="str">
            <v>0851-10</v>
          </cell>
          <cell r="B19890" t="str">
            <v>SC BASE B-07</v>
          </cell>
          <cell r="C19890" t="str">
            <v>HALB</v>
          </cell>
          <cell r="D19890" t="str">
            <v>UN</v>
          </cell>
        </row>
        <row r="19891">
          <cell r="A19891" t="str">
            <v>0851-100</v>
          </cell>
          <cell r="B19891" t="str">
            <v>SC COPO[L-1200-BI-E]GRV C/FILTRO+TMP PR</v>
          </cell>
          <cell r="C19891" t="str">
            <v>HALB</v>
          </cell>
          <cell r="D19891" t="str">
            <v>UN</v>
          </cell>
        </row>
        <row r="19892">
          <cell r="A19892" t="str">
            <v>0851-101</v>
          </cell>
          <cell r="B19892" t="str">
            <v>SC COPO[L-1200-RI-E]GRV C/FILTRO+TMP VRM</v>
          </cell>
          <cell r="C19892" t="str">
            <v>HALB</v>
          </cell>
          <cell r="D19892" t="str">
            <v>UN</v>
          </cell>
        </row>
        <row r="19893">
          <cell r="A19893" t="str">
            <v>0851-102</v>
          </cell>
          <cell r="B19893" t="str">
            <v>SC COPO[L-1400-LT]GRAV C/FILTRO+TAMPA PR</v>
          </cell>
          <cell r="C19893" t="str">
            <v>HALB</v>
          </cell>
          <cell r="D19893" t="str">
            <v>UN</v>
          </cell>
        </row>
        <row r="19894">
          <cell r="A19894" t="str">
            <v>0851-103</v>
          </cell>
          <cell r="B19894" t="str">
            <v>SC CORPO [B-36] GRAVADO TOPHOUSE</v>
          </cell>
          <cell r="C19894" t="str">
            <v>HALB</v>
          </cell>
          <cell r="D19894" t="str">
            <v>UN</v>
          </cell>
        </row>
        <row r="19895">
          <cell r="A19895" t="str">
            <v>0851-104</v>
          </cell>
          <cell r="B19895" t="str">
            <v>SC CORPO [B-50-B] GRAVADO TOPHOUSE</v>
          </cell>
          <cell r="C19895" t="str">
            <v>HALB</v>
          </cell>
          <cell r="D19895" t="str">
            <v>UN</v>
          </cell>
        </row>
        <row r="19896">
          <cell r="A19896" t="str">
            <v>0851-105</v>
          </cell>
          <cell r="B19896" t="str">
            <v>SC CORPO [B-50-W] GRAVADO TOPHOUSE</v>
          </cell>
          <cell r="C19896" t="str">
            <v>HALB</v>
          </cell>
          <cell r="D19896" t="str">
            <v>UN</v>
          </cell>
        </row>
        <row r="19897">
          <cell r="A19897" t="str">
            <v>0851-11</v>
          </cell>
          <cell r="B19897" t="str">
            <v>SC CORPO B-07 GRAVADO</v>
          </cell>
          <cell r="C19897" t="str">
            <v>HALB</v>
          </cell>
          <cell r="D19897" t="str">
            <v>UN</v>
          </cell>
        </row>
        <row r="19898">
          <cell r="A19898" t="str">
            <v>0851-14</v>
          </cell>
          <cell r="B19898" t="str">
            <v>SC BASE B-11</v>
          </cell>
          <cell r="C19898" t="str">
            <v>HALB</v>
          </cell>
          <cell r="D19898" t="str">
            <v>UN</v>
          </cell>
        </row>
        <row r="19899">
          <cell r="A19899" t="str">
            <v>0851-15</v>
          </cell>
          <cell r="B19899" t="str">
            <v>SC CORPO B-11 GRAVADO</v>
          </cell>
          <cell r="C19899" t="str">
            <v>HALB</v>
          </cell>
          <cell r="D19899" t="str">
            <v>UN</v>
          </cell>
        </row>
        <row r="19900">
          <cell r="A19900" t="str">
            <v>0851-17</v>
          </cell>
          <cell r="B19900" t="str">
            <v>SC CORPO B-12 GRAVADO</v>
          </cell>
          <cell r="C19900" t="str">
            <v>HALB</v>
          </cell>
          <cell r="D19900" t="str">
            <v>UN</v>
          </cell>
        </row>
        <row r="19901">
          <cell r="A19901" t="str">
            <v>0851-20</v>
          </cell>
          <cell r="B19901" t="str">
            <v>SC CORPO B-18 GRAVADO</v>
          </cell>
          <cell r="C19901" t="str">
            <v>HALB</v>
          </cell>
          <cell r="D19901" t="str">
            <v>UN</v>
          </cell>
        </row>
        <row r="19902">
          <cell r="A19902" t="str">
            <v>0851-200</v>
          </cell>
          <cell r="B19902" t="str">
            <v>SC CORPO B-11 GRAVADO [OCP UL]</v>
          </cell>
          <cell r="C19902" t="str">
            <v>HALB</v>
          </cell>
          <cell r="D19902" t="str">
            <v>UN</v>
          </cell>
        </row>
        <row r="19903">
          <cell r="A19903" t="str">
            <v>0851-201</v>
          </cell>
          <cell r="B19903" t="str">
            <v>SC CORPO PR GRAVADO [B-43/44/45-B]OCP UL</v>
          </cell>
          <cell r="C19903" t="str">
            <v>HALB</v>
          </cell>
          <cell r="D19903" t="str">
            <v>UN</v>
          </cell>
        </row>
        <row r="19904">
          <cell r="A19904" t="str">
            <v>0851-202</v>
          </cell>
          <cell r="B19904" t="str">
            <v>SC CORPO BR GRAVADO [B-44-W] OCP UL</v>
          </cell>
          <cell r="C19904" t="str">
            <v>HALB</v>
          </cell>
          <cell r="D19904" t="str">
            <v>UN</v>
          </cell>
        </row>
        <row r="19905">
          <cell r="A19905" t="str">
            <v>0851-203</v>
          </cell>
          <cell r="B19905" t="str">
            <v>SC CORPO VERM GRAVADO [B-44/45-R] OCP UL</v>
          </cell>
          <cell r="C19905" t="str">
            <v>HALB</v>
          </cell>
          <cell r="D19905" t="str">
            <v>UN</v>
          </cell>
        </row>
        <row r="19906">
          <cell r="A19906" t="str">
            <v>0851-204</v>
          </cell>
          <cell r="B19906" t="str">
            <v>SC CORPO PRETO GRAVADO [B-MX-01] OCP UL</v>
          </cell>
          <cell r="C19906" t="str">
            <v>HALB</v>
          </cell>
          <cell r="D19906" t="str">
            <v>UN</v>
          </cell>
        </row>
        <row r="19907">
          <cell r="A19907" t="str">
            <v>0851-205</v>
          </cell>
          <cell r="B19907" t="str">
            <v>SC CORPO PRETO GRAVADO [B-04 NP] OCP UL</v>
          </cell>
          <cell r="C19907" t="str">
            <v>HALB</v>
          </cell>
          <cell r="D19907" t="str">
            <v>UN</v>
          </cell>
        </row>
        <row r="19908">
          <cell r="A19908" t="str">
            <v>0851-206</v>
          </cell>
          <cell r="B19908" t="str">
            <v>SC CORPO PRETO GRAVADO [B-23 NP] OCP UL</v>
          </cell>
          <cell r="C19908" t="str">
            <v>HALB</v>
          </cell>
          <cell r="D19908" t="str">
            <v>UN</v>
          </cell>
        </row>
        <row r="19909">
          <cell r="A19909" t="str">
            <v>0851-207</v>
          </cell>
          <cell r="B19909" t="str">
            <v>SC CORPO VERM GRAVADO [B-29 NP] OCP UL</v>
          </cell>
          <cell r="C19909" t="str">
            <v>HALB</v>
          </cell>
          <cell r="D19909" t="str">
            <v>UN</v>
          </cell>
        </row>
        <row r="19910">
          <cell r="A19910" t="str">
            <v>0851-208</v>
          </cell>
          <cell r="B19910" t="str">
            <v>SC CORPO PR GRAVADO [B-50-B] OCP UL</v>
          </cell>
          <cell r="C19910" t="str">
            <v>HALB</v>
          </cell>
          <cell r="D19910" t="str">
            <v>UN</v>
          </cell>
        </row>
        <row r="19911">
          <cell r="A19911" t="str">
            <v>0851-209</v>
          </cell>
          <cell r="B19911" t="str">
            <v>SC CORPO BR GRAVADO [B-50-W] OCP UL</v>
          </cell>
          <cell r="C19911" t="str">
            <v>HALB</v>
          </cell>
          <cell r="D19911" t="str">
            <v>UN</v>
          </cell>
        </row>
        <row r="19912">
          <cell r="A19912" t="str">
            <v>0851-210</v>
          </cell>
          <cell r="B19912" t="str">
            <v>SC CORPO VERM GRAVADO [B-55-R] OCP UL</v>
          </cell>
          <cell r="C19912" t="str">
            <v>HALB</v>
          </cell>
          <cell r="D19912" t="str">
            <v>UN</v>
          </cell>
        </row>
        <row r="19913">
          <cell r="A19913" t="str">
            <v>0851-211</v>
          </cell>
          <cell r="B19913" t="str">
            <v>SC CORPO CINZA GRAVADO [B-42-P] OCP UL</v>
          </cell>
          <cell r="C19913" t="str">
            <v>HALB</v>
          </cell>
          <cell r="D19913" t="str">
            <v>UN</v>
          </cell>
        </row>
        <row r="19914">
          <cell r="A19914" t="str">
            <v>0851-212</v>
          </cell>
          <cell r="B19914" t="str">
            <v>SC CORPO BR GRAVADO [B-23-WI]</v>
          </cell>
          <cell r="C19914" t="str">
            <v>HALB</v>
          </cell>
          <cell r="D19914" t="str">
            <v>UN</v>
          </cell>
        </row>
        <row r="19915">
          <cell r="A19915" t="str">
            <v>0851-22</v>
          </cell>
          <cell r="B19915" t="str">
            <v>SC BASE B-15</v>
          </cell>
          <cell r="C19915" t="str">
            <v>HALB</v>
          </cell>
          <cell r="D19915" t="str">
            <v>UN</v>
          </cell>
        </row>
        <row r="19916">
          <cell r="A19916" t="str">
            <v>0851-24</v>
          </cell>
          <cell r="B19916" t="str">
            <v>SC CORPO B-19 GRAVADO</v>
          </cell>
          <cell r="C19916" t="str">
            <v>HALB</v>
          </cell>
          <cell r="D19916" t="str">
            <v>UN</v>
          </cell>
        </row>
        <row r="19917">
          <cell r="A19917" t="str">
            <v>0851-25</v>
          </cell>
          <cell r="B19917" t="str">
            <v>SC BASE B-19</v>
          </cell>
          <cell r="C19917" t="str">
            <v>HALB</v>
          </cell>
          <cell r="D19917" t="str">
            <v>UN</v>
          </cell>
        </row>
        <row r="19918">
          <cell r="A19918" t="str">
            <v>0851-28</v>
          </cell>
          <cell r="B19918" t="str">
            <v>SC CORPO B-22 GRAVADO</v>
          </cell>
          <cell r="C19918" t="str">
            <v>HALB</v>
          </cell>
          <cell r="D19918" t="str">
            <v>UN</v>
          </cell>
        </row>
        <row r="19919">
          <cell r="A19919" t="str">
            <v>0851-34</v>
          </cell>
          <cell r="B19919" t="str">
            <v>SC CORPO B-23 GRAVADO</v>
          </cell>
          <cell r="C19919" t="str">
            <v>HALB</v>
          </cell>
          <cell r="D19919" t="str">
            <v>UN</v>
          </cell>
        </row>
        <row r="19920">
          <cell r="A19920" t="str">
            <v>0851-39</v>
          </cell>
          <cell r="B19920" t="str">
            <v>SC CORPO B-24 CLASSIC HOME GRAVADO</v>
          </cell>
          <cell r="C19920" t="str">
            <v>HALB</v>
          </cell>
          <cell r="D19920" t="str">
            <v>UN</v>
          </cell>
        </row>
        <row r="19921">
          <cell r="A19921" t="str">
            <v>0851-49</v>
          </cell>
          <cell r="B19921" t="str">
            <v>SC CORPO B-29 GRAVADO</v>
          </cell>
          <cell r="C19921" t="str">
            <v>HALB</v>
          </cell>
          <cell r="D19921" t="str">
            <v>UN</v>
          </cell>
        </row>
        <row r="19922">
          <cell r="A19922" t="str">
            <v>0851-54</v>
          </cell>
          <cell r="B19922" t="str">
            <v>SC CORPO B-34 GRAVADO</v>
          </cell>
          <cell r="C19922" t="str">
            <v>HALB</v>
          </cell>
          <cell r="D19922" t="str">
            <v>UN</v>
          </cell>
        </row>
        <row r="19923">
          <cell r="A19923" t="str">
            <v>0851-58</v>
          </cell>
          <cell r="B19923" t="str">
            <v>SC CORPO B-35 GRAVADO</v>
          </cell>
          <cell r="C19923" t="str">
            <v>HALB</v>
          </cell>
          <cell r="D19923" t="str">
            <v>UN</v>
          </cell>
        </row>
        <row r="19924">
          <cell r="A19924" t="str">
            <v>0851-59</v>
          </cell>
          <cell r="B19924" t="str">
            <v>SC CORPO B-36 GRAVADO</v>
          </cell>
          <cell r="C19924" t="str">
            <v>HALB</v>
          </cell>
          <cell r="D19924" t="str">
            <v>UN</v>
          </cell>
        </row>
        <row r="19925">
          <cell r="A19925" t="str">
            <v>0851-60</v>
          </cell>
          <cell r="B19925" t="str">
            <v>SC DA BASE B-05 NP</v>
          </cell>
          <cell r="C19925" t="str">
            <v>HALB</v>
          </cell>
          <cell r="D19925" t="str">
            <v>UN</v>
          </cell>
        </row>
        <row r="19926">
          <cell r="A19926" t="str">
            <v>0851-64</v>
          </cell>
          <cell r="B19926" t="str">
            <v>SC DA BASE B-23 NP</v>
          </cell>
          <cell r="C19926" t="str">
            <v>HALB</v>
          </cell>
          <cell r="D19926" t="str">
            <v>UN</v>
          </cell>
        </row>
        <row r="19927">
          <cell r="A19927" t="str">
            <v>0851-66</v>
          </cell>
          <cell r="B19927" t="str">
            <v>SC CORPO B-40 GRAVADO</v>
          </cell>
          <cell r="C19927" t="str">
            <v>HALB</v>
          </cell>
          <cell r="D19927" t="str">
            <v>UN</v>
          </cell>
        </row>
        <row r="19928">
          <cell r="A19928" t="str">
            <v>0851-70</v>
          </cell>
          <cell r="B19928" t="str">
            <v>SC COPO[L-1200]GRAV C/FILTRO+TAMPA PRETO</v>
          </cell>
          <cell r="C19928" t="str">
            <v>HALB</v>
          </cell>
          <cell r="D19928" t="str">
            <v>UN</v>
          </cell>
        </row>
        <row r="19929">
          <cell r="A19929" t="str">
            <v>0851-71</v>
          </cell>
          <cell r="B19929" t="str">
            <v>SC COPO[L-1200]GRAV C/FILTRO+TAMPA VERM</v>
          </cell>
          <cell r="C19929" t="str">
            <v>HALB</v>
          </cell>
          <cell r="D19929" t="str">
            <v>UN</v>
          </cell>
        </row>
        <row r="19930">
          <cell r="A19930" t="str">
            <v>0851-73</v>
          </cell>
          <cell r="B19930" t="str">
            <v>SC CORPO L-1000RI+SCPLACA INOX GRAV[ESP]</v>
          </cell>
          <cell r="C19930" t="str">
            <v>HALB</v>
          </cell>
          <cell r="D19930" t="str">
            <v>UN</v>
          </cell>
        </row>
        <row r="19931">
          <cell r="A19931" t="str">
            <v>0851-74</v>
          </cell>
          <cell r="B19931" t="str">
            <v>SC CORPO B-05 GRAVADO ESPANHOL [AR]</v>
          </cell>
          <cell r="C19931" t="str">
            <v>HALB</v>
          </cell>
          <cell r="D19931" t="str">
            <v>UN</v>
          </cell>
        </row>
        <row r="19932">
          <cell r="A19932" t="str">
            <v>0851-75</v>
          </cell>
          <cell r="B19932" t="str">
            <v>SC CORPO L-1000WI+SC PLACA INOX GRV[ESP]</v>
          </cell>
          <cell r="C19932" t="str">
            <v>HALB</v>
          </cell>
          <cell r="D19932" t="str">
            <v>UN</v>
          </cell>
        </row>
        <row r="19933">
          <cell r="A19933" t="str">
            <v>0851-78</v>
          </cell>
          <cell r="B19933" t="str">
            <v>CORPO DIREITO GRAVADO [B-81 W] ARGENTINA</v>
          </cell>
          <cell r="C19933" t="str">
            <v>HALB</v>
          </cell>
          <cell r="D19933" t="str">
            <v>UN</v>
          </cell>
        </row>
        <row r="19934">
          <cell r="A19934" t="str">
            <v>0851-79</v>
          </cell>
          <cell r="B19934" t="str">
            <v>CORPO ESQUERDO GRAVADO [B-81 W]ARGENTINA</v>
          </cell>
          <cell r="C19934" t="str">
            <v>HALB</v>
          </cell>
          <cell r="D19934" t="str">
            <v>UN</v>
          </cell>
        </row>
        <row r="19935">
          <cell r="A19935" t="str">
            <v>0851-80</v>
          </cell>
          <cell r="B19935" t="str">
            <v>SC CORPO [B-81 W] GRAVADO</v>
          </cell>
          <cell r="C19935" t="str">
            <v>HALB</v>
          </cell>
          <cell r="D19935" t="str">
            <v>UN</v>
          </cell>
        </row>
        <row r="19936">
          <cell r="A19936" t="str">
            <v>0851-82</v>
          </cell>
          <cell r="B19936" t="str">
            <v>SC CORPO [B-36 W] LATAM GRAVADO</v>
          </cell>
          <cell r="C19936" t="str">
            <v>HALB</v>
          </cell>
          <cell r="D19936" t="str">
            <v>UN</v>
          </cell>
        </row>
        <row r="19937">
          <cell r="A19937" t="str">
            <v>0851-83</v>
          </cell>
          <cell r="B19937" t="str">
            <v>SC COPO[L-1200]GRAV C/FILTRO+TAMPA MARSA</v>
          </cell>
          <cell r="C19937" t="str">
            <v>HALB</v>
          </cell>
          <cell r="D19937" t="str">
            <v>UN</v>
          </cell>
        </row>
        <row r="19938">
          <cell r="A19938" t="str">
            <v>0851-86</v>
          </cell>
          <cell r="B19938" t="str">
            <v>SC CORPO [B-12] LATAM GRAVADO</v>
          </cell>
          <cell r="C19938" t="str">
            <v>HALB</v>
          </cell>
          <cell r="D19938" t="str">
            <v>UN</v>
          </cell>
        </row>
        <row r="19939">
          <cell r="A19939" t="str">
            <v>0851-87</v>
          </cell>
          <cell r="B19939" t="str">
            <v>SC CORPO [B-36] PRETA LATAM GRAVADO</v>
          </cell>
          <cell r="C19939" t="str">
            <v>HALB</v>
          </cell>
          <cell r="D19939" t="str">
            <v>UN</v>
          </cell>
        </row>
        <row r="19940">
          <cell r="A19940" t="str">
            <v>0851-89</v>
          </cell>
          <cell r="B19940" t="str">
            <v>SC CORPO [B-28] LATAM GRAVADO</v>
          </cell>
          <cell r="C19940" t="str">
            <v>HALB</v>
          </cell>
          <cell r="D19940" t="str">
            <v>UN</v>
          </cell>
        </row>
        <row r="19941">
          <cell r="A19941" t="str">
            <v>0851-90</v>
          </cell>
          <cell r="B19941" t="str">
            <v>SC CORPO [B-36 R] VERMELHA LATAM GRAVADO</v>
          </cell>
          <cell r="C19941" t="str">
            <v>HALB</v>
          </cell>
          <cell r="D19941" t="str">
            <v>UN</v>
          </cell>
        </row>
        <row r="19942">
          <cell r="A19942" t="str">
            <v>0851-91</v>
          </cell>
          <cell r="B19942" t="str">
            <v>SC CORPO [B-81 B] PRETO LATAM GRAVADO</v>
          </cell>
          <cell r="C19942" t="str">
            <v>HALB</v>
          </cell>
          <cell r="D19942" t="str">
            <v>UN</v>
          </cell>
        </row>
        <row r="19943">
          <cell r="A19943" t="str">
            <v>0851-92</v>
          </cell>
          <cell r="B19943" t="str">
            <v>SC COPO [LPS-01]GRAV C/FILTRO+TAMPA AZUL</v>
          </cell>
          <cell r="C19943" t="str">
            <v>HALB</v>
          </cell>
          <cell r="D19943" t="str">
            <v>UN</v>
          </cell>
        </row>
        <row r="19944">
          <cell r="A19944" t="str">
            <v>0851-93</v>
          </cell>
          <cell r="B19944" t="str">
            <v>SC COPO[L-1200]GRAV C/FILTRO+TAMPA BR</v>
          </cell>
          <cell r="C19944" t="str">
            <v>HALB</v>
          </cell>
          <cell r="D19944" t="str">
            <v>UN</v>
          </cell>
        </row>
        <row r="19945">
          <cell r="A19945" t="str">
            <v>0851-94</v>
          </cell>
          <cell r="B19945" t="str">
            <v>SC COPO[LPS-02]GRAV C/FILTR+TAMPA V1805C</v>
          </cell>
          <cell r="C19945" t="str">
            <v>HALB</v>
          </cell>
          <cell r="D19945" t="str">
            <v>UN</v>
          </cell>
        </row>
        <row r="19946">
          <cell r="A19946" t="str">
            <v>0851-95</v>
          </cell>
          <cell r="B19946" t="str">
            <v>SC COPO[L-1400]GRAV C/FILTRO+TAMPA PRETO</v>
          </cell>
          <cell r="C19946" t="str">
            <v>HALB</v>
          </cell>
          <cell r="D19946" t="str">
            <v>UN</v>
          </cell>
        </row>
        <row r="19947">
          <cell r="A19947" t="str">
            <v>0851-96</v>
          </cell>
          <cell r="B19947" t="str">
            <v>SC COPO[L-1400]GRAV C/FILTRO+TAMPA VERM</v>
          </cell>
          <cell r="C19947" t="str">
            <v>HALB</v>
          </cell>
          <cell r="D19947" t="str">
            <v>UN</v>
          </cell>
        </row>
        <row r="19948">
          <cell r="A19948" t="str">
            <v>0851-97</v>
          </cell>
          <cell r="B19948" t="str">
            <v>SC COPO[L-1400]GRAV C/FILTRO+TAMPA BR</v>
          </cell>
          <cell r="C19948" t="str">
            <v>HALB</v>
          </cell>
          <cell r="D19948" t="str">
            <v>UN</v>
          </cell>
        </row>
        <row r="19949">
          <cell r="A19949" t="str">
            <v>0851-98</v>
          </cell>
          <cell r="B19949" t="str">
            <v>SC COPO[L-1400]GRAV C/FILTRO+TAMPA MARSA</v>
          </cell>
          <cell r="C19949" t="str">
            <v>HALB</v>
          </cell>
          <cell r="D19949" t="str">
            <v>UN</v>
          </cell>
        </row>
        <row r="19950">
          <cell r="A19950" t="str">
            <v>0851-99</v>
          </cell>
          <cell r="B19950" t="str">
            <v>SC CORPO [B-11 TKY] GRAVADO</v>
          </cell>
          <cell r="C19950" t="str">
            <v>HALB</v>
          </cell>
          <cell r="D19950" t="str">
            <v>UN</v>
          </cell>
        </row>
        <row r="19951">
          <cell r="A19951" t="str">
            <v>0855-01</v>
          </cell>
          <cell r="B19951" t="str">
            <v>PARAF. E FURAD. PF-09M BIVOLT</v>
          </cell>
          <cell r="C19951" t="str">
            <v>HAWA</v>
          </cell>
          <cell r="D19951" t="str">
            <v>UN</v>
          </cell>
        </row>
        <row r="19952">
          <cell r="A19952" t="str">
            <v>0860-01</v>
          </cell>
          <cell r="B19952" t="str">
            <v>BATEDEIRA B-03 127V/60Hz DINAMICA HAND</v>
          </cell>
          <cell r="C19952" t="str">
            <v>FERT</v>
          </cell>
          <cell r="D19952" t="str">
            <v>UN</v>
          </cell>
        </row>
        <row r="19953">
          <cell r="A19953" t="str">
            <v>0860-02</v>
          </cell>
          <cell r="B19953" t="str">
            <v>BATEDEIRA B-03 220V/60Hz DINAMICA HAND</v>
          </cell>
          <cell r="C19953" t="str">
            <v>FERT</v>
          </cell>
          <cell r="D19953" t="str">
            <v>UN</v>
          </cell>
        </row>
        <row r="19954">
          <cell r="A19954" t="str">
            <v>0860-04</v>
          </cell>
          <cell r="B19954" t="str">
            <v>BATEDEIRA B-04 127V/60HZ PREMIUM</v>
          </cell>
          <cell r="C19954" t="str">
            <v>FERT</v>
          </cell>
          <cell r="D19954" t="str">
            <v>UN</v>
          </cell>
        </row>
        <row r="19955">
          <cell r="A19955" t="str">
            <v>0860-05</v>
          </cell>
          <cell r="B19955" t="str">
            <v>BATEDEIRA B-04 220V/60HZ PREMIUM</v>
          </cell>
          <cell r="C19955" t="str">
            <v>FERT</v>
          </cell>
          <cell r="D19955" t="str">
            <v>UN</v>
          </cell>
        </row>
        <row r="19956">
          <cell r="A19956" t="str">
            <v>0860-08</v>
          </cell>
          <cell r="B19956" t="str">
            <v>BATEDEIRA B-04 127V/60HZ PREMIUM</v>
          </cell>
          <cell r="C19956" t="str">
            <v>FERT</v>
          </cell>
          <cell r="D19956" t="str">
            <v>UN</v>
          </cell>
        </row>
        <row r="19957">
          <cell r="A19957" t="str">
            <v>0860-09</v>
          </cell>
          <cell r="B19957" t="str">
            <v>BATEDEIRA B-04 220V/60HZ PREMIUM</v>
          </cell>
          <cell r="C19957" t="str">
            <v>FERT</v>
          </cell>
          <cell r="D19957" t="str">
            <v>UN</v>
          </cell>
        </row>
        <row r="19958">
          <cell r="A19958" t="str">
            <v>0860-10</v>
          </cell>
          <cell r="B19958" t="str">
            <v>BATEDEIRA B-05 127V/60HZ PRATICA</v>
          </cell>
          <cell r="C19958" t="str">
            <v>FERT</v>
          </cell>
          <cell r="D19958" t="str">
            <v>UN</v>
          </cell>
        </row>
        <row r="19959">
          <cell r="A19959" t="str">
            <v>0860-11</v>
          </cell>
          <cell r="B19959" t="str">
            <v>BATEDEIRA B-05 220V/60HZ PRATICA</v>
          </cell>
          <cell r="C19959" t="str">
            <v>FERT</v>
          </cell>
          <cell r="D19959" t="str">
            <v>UN</v>
          </cell>
        </row>
        <row r="19960">
          <cell r="A19960" t="str">
            <v>0860-12</v>
          </cell>
          <cell r="B19960" t="str">
            <v>BATEDEIRA B-07 127V/60HZ ULTRA</v>
          </cell>
          <cell r="C19960" t="str">
            <v>FERT</v>
          </cell>
          <cell r="D19960" t="str">
            <v>UN</v>
          </cell>
        </row>
        <row r="19961">
          <cell r="A19961" t="str">
            <v>0860-13</v>
          </cell>
          <cell r="B19961" t="str">
            <v>BATEDEIRA B-07 220V/60HZ ULTRA</v>
          </cell>
          <cell r="C19961" t="str">
            <v>FERT</v>
          </cell>
          <cell r="D19961" t="str">
            <v>UN</v>
          </cell>
        </row>
        <row r="19962">
          <cell r="A19962" t="str">
            <v>0860-16</v>
          </cell>
          <cell r="B19962" t="str">
            <v>BATEDEIRA B-09 127V/60HZ PREMIUM</v>
          </cell>
          <cell r="C19962" t="str">
            <v>FERT</v>
          </cell>
          <cell r="D19962" t="str">
            <v>UN</v>
          </cell>
        </row>
        <row r="19963">
          <cell r="A19963" t="str">
            <v>0860-17</v>
          </cell>
          <cell r="B19963" t="str">
            <v>BATEDEIRA B-09 220V/60HZ PREMIUM</v>
          </cell>
          <cell r="C19963" t="str">
            <v>FERT</v>
          </cell>
          <cell r="D19963" t="str">
            <v>UN</v>
          </cell>
        </row>
        <row r="19964">
          <cell r="A19964" t="str">
            <v>0860-18</v>
          </cell>
          <cell r="B19964" t="str">
            <v>BATEDEIRA B-11 127V/60HZ ULTRA</v>
          </cell>
          <cell r="C19964" t="str">
            <v>FERT</v>
          </cell>
          <cell r="D19964" t="str">
            <v>UN</v>
          </cell>
        </row>
        <row r="19965">
          <cell r="A19965" t="str">
            <v>0860-19</v>
          </cell>
          <cell r="B19965" t="str">
            <v>BATEDEIRA B-11 220V/60HZ ULTRA</v>
          </cell>
          <cell r="C19965" t="str">
            <v>FERT</v>
          </cell>
          <cell r="D19965" t="str">
            <v>UN</v>
          </cell>
        </row>
        <row r="19966">
          <cell r="A19966" t="str">
            <v>0860-20</v>
          </cell>
          <cell r="B19966" t="str">
            <v>BATEDEIRA B-12 127V/60HZ PRATICA</v>
          </cell>
          <cell r="C19966" t="str">
            <v>FERT</v>
          </cell>
          <cell r="D19966" t="str">
            <v>UN</v>
          </cell>
        </row>
        <row r="19967">
          <cell r="A19967" t="str">
            <v>0860-21</v>
          </cell>
          <cell r="B19967" t="str">
            <v>BATEDEIRA B-12 220V/60HZ PRATICA</v>
          </cell>
          <cell r="C19967" t="str">
            <v>FERT</v>
          </cell>
          <cell r="D19967" t="str">
            <v>UN</v>
          </cell>
        </row>
        <row r="19968">
          <cell r="A19968" t="str">
            <v>0860-22</v>
          </cell>
          <cell r="B19968" t="str">
            <v>BATEDEIRA B-13 127V/60HZ NEX</v>
          </cell>
          <cell r="C19968" t="str">
            <v>FERT</v>
          </cell>
          <cell r="D19968" t="str">
            <v>UN</v>
          </cell>
        </row>
        <row r="19969">
          <cell r="A19969" t="str">
            <v>0860-23</v>
          </cell>
          <cell r="B19969" t="str">
            <v>BATEDEIRA B-13 220V/60HZ NEX</v>
          </cell>
          <cell r="C19969" t="str">
            <v>FERT</v>
          </cell>
          <cell r="D19969" t="str">
            <v>UN</v>
          </cell>
        </row>
        <row r="19970">
          <cell r="A19970" t="str">
            <v>0860-24</v>
          </cell>
          <cell r="B19970" t="str">
            <v>BATEDEIRA B-25 127V/60Hz</v>
          </cell>
          <cell r="C19970" t="str">
            <v>FERT</v>
          </cell>
          <cell r="D19970" t="str">
            <v>UN</v>
          </cell>
        </row>
        <row r="19971">
          <cell r="A19971" t="str">
            <v>0860-25</v>
          </cell>
          <cell r="B19971" t="str">
            <v>BATEDEIRA B-25 220V/60Hz</v>
          </cell>
          <cell r="C19971" t="str">
            <v>FERT</v>
          </cell>
          <cell r="D19971" t="str">
            <v>UN</v>
          </cell>
        </row>
        <row r="19972">
          <cell r="A19972" t="str">
            <v>0860-26</v>
          </cell>
          <cell r="B19972" t="str">
            <v>BATEDEIRA B-12 127V/60HZ</v>
          </cell>
          <cell r="C19972" t="str">
            <v>FERT</v>
          </cell>
          <cell r="D19972" t="str">
            <v>UN</v>
          </cell>
        </row>
        <row r="19973">
          <cell r="A19973" t="str">
            <v>0860-27</v>
          </cell>
          <cell r="B19973" t="str">
            <v>BATEDEIRA B-12 220V/60HZ</v>
          </cell>
          <cell r="C19973" t="str">
            <v>FERT</v>
          </cell>
          <cell r="D19973" t="str">
            <v>UN</v>
          </cell>
        </row>
        <row r="19974">
          <cell r="A19974" t="str">
            <v>0860-28</v>
          </cell>
          <cell r="B19974" t="str">
            <v>BATEDEIRA B-15 127V/60HZ PREMIUM</v>
          </cell>
          <cell r="C19974" t="str">
            <v>FERT</v>
          </cell>
          <cell r="D19974" t="str">
            <v>UN</v>
          </cell>
        </row>
        <row r="19975">
          <cell r="A19975" t="str">
            <v>0860-29</v>
          </cell>
          <cell r="B19975" t="str">
            <v>BATEDEIRA B-15 220V/60HZ PREMIUM</v>
          </cell>
          <cell r="C19975" t="str">
            <v>FERT</v>
          </cell>
          <cell r="D19975" t="str">
            <v>UN</v>
          </cell>
        </row>
        <row r="19976">
          <cell r="A19976" t="str">
            <v>0860-30</v>
          </cell>
          <cell r="B19976" t="str">
            <v>BATEDEIRA B-09 127V/60HZ PREMIUM</v>
          </cell>
          <cell r="C19976" t="str">
            <v>FERT</v>
          </cell>
          <cell r="D19976" t="str">
            <v>UN</v>
          </cell>
        </row>
        <row r="19977">
          <cell r="A19977" t="str">
            <v>0860-31</v>
          </cell>
          <cell r="B19977" t="str">
            <v>BATEDEIRA B-09 220V/60HZ PREMIUM</v>
          </cell>
          <cell r="C19977" t="str">
            <v>FERT</v>
          </cell>
          <cell r="D19977" t="str">
            <v>UN</v>
          </cell>
        </row>
        <row r="19978">
          <cell r="A19978" t="str">
            <v>0860-32</v>
          </cell>
          <cell r="B19978" t="str">
            <v>BATEDEIRA B-16 127V/60HZ PREMIUM</v>
          </cell>
          <cell r="C19978" t="str">
            <v>FERT</v>
          </cell>
          <cell r="D19978" t="str">
            <v>UN</v>
          </cell>
        </row>
        <row r="19979">
          <cell r="A19979" t="str">
            <v>0860-33</v>
          </cell>
          <cell r="B19979" t="str">
            <v>BATEDEIRA B-16 220V/60HZ PREMIUM</v>
          </cell>
          <cell r="C19979" t="str">
            <v>FERT</v>
          </cell>
          <cell r="D19979" t="str">
            <v>UN</v>
          </cell>
        </row>
        <row r="19980">
          <cell r="A19980" t="str">
            <v>0860-34</v>
          </cell>
          <cell r="B19980" t="str">
            <v>BATEDEIRA B-19 127V/60HZ PRATICA DUE</v>
          </cell>
          <cell r="C19980" t="str">
            <v>FERT</v>
          </cell>
          <cell r="D19980" t="str">
            <v>UN</v>
          </cell>
        </row>
        <row r="19981">
          <cell r="A19981" t="str">
            <v>0860-35</v>
          </cell>
          <cell r="B19981" t="str">
            <v>BATEDEIRA B-19 220V/60HZ PRATICA DUE</v>
          </cell>
          <cell r="C19981" t="str">
            <v>FERT</v>
          </cell>
          <cell r="D19981" t="str">
            <v>UN</v>
          </cell>
        </row>
        <row r="19982">
          <cell r="A19982" t="str">
            <v>0860-36</v>
          </cell>
          <cell r="B19982" t="str">
            <v>BATEDEIRA B-20 127V/60HZ FUN KITCHEN</v>
          </cell>
          <cell r="C19982" t="str">
            <v>FERT</v>
          </cell>
          <cell r="D19982" t="str">
            <v>UN</v>
          </cell>
        </row>
        <row r="19983">
          <cell r="A19983" t="str">
            <v>0860-37</v>
          </cell>
          <cell r="B19983" t="str">
            <v>BATEDEIRA B-20 220V/60HZ FUN KITCHEN</v>
          </cell>
          <cell r="C19983" t="str">
            <v>FERT</v>
          </cell>
          <cell r="D19983" t="str">
            <v>UN</v>
          </cell>
        </row>
        <row r="19984">
          <cell r="A19984" t="str">
            <v>0860-38</v>
          </cell>
          <cell r="B19984" t="str">
            <v>BATEDEIRA B-15 127V/60HZ PREMIUM</v>
          </cell>
          <cell r="C19984" t="str">
            <v>FERT</v>
          </cell>
          <cell r="D19984" t="str">
            <v>UN</v>
          </cell>
        </row>
        <row r="19985">
          <cell r="A19985" t="str">
            <v>0860-39</v>
          </cell>
          <cell r="B19985" t="str">
            <v>BATEDEIRA B-15 220V/60HZ PREMIUM</v>
          </cell>
          <cell r="C19985" t="str">
            <v>FERT</v>
          </cell>
          <cell r="D19985" t="str">
            <v>UN</v>
          </cell>
        </row>
        <row r="19986">
          <cell r="A19986" t="str">
            <v>0860-40</v>
          </cell>
          <cell r="B19986" t="str">
            <v>BATEDEIRA B-22 127V/60HZ MAXIS</v>
          </cell>
          <cell r="C19986" t="str">
            <v>FERT</v>
          </cell>
          <cell r="D19986" t="str">
            <v>UN</v>
          </cell>
        </row>
        <row r="19987">
          <cell r="A19987" t="str">
            <v>0860-41</v>
          </cell>
          <cell r="B19987" t="str">
            <v>BATEDEIRA B-22 220V/60HZ MAXIS</v>
          </cell>
          <cell r="C19987" t="str">
            <v>FERT</v>
          </cell>
          <cell r="D19987" t="str">
            <v>UN</v>
          </cell>
        </row>
        <row r="19988">
          <cell r="A19988" t="str">
            <v>0860-42</v>
          </cell>
          <cell r="B19988" t="str">
            <v>BATEDEIRA B-05 220V/50Hz 1 UY BRANCO</v>
          </cell>
          <cell r="C19988" t="str">
            <v>FERT</v>
          </cell>
          <cell r="D19988" t="str">
            <v>UN</v>
          </cell>
        </row>
        <row r="19989">
          <cell r="A19989" t="str">
            <v>0860-43</v>
          </cell>
          <cell r="B19989" t="str">
            <v>BATEDEIRA B-12 220V/50Hz UY PRETO/PRATA</v>
          </cell>
          <cell r="C19989" t="str">
            <v>FERT</v>
          </cell>
          <cell r="D19989" t="str">
            <v>UN</v>
          </cell>
        </row>
        <row r="19990">
          <cell r="A19990" t="str">
            <v>0860-44</v>
          </cell>
          <cell r="B19990" t="str">
            <v>BATEDEIRA B-15 220V/50Hz UY PRETO/PRATA</v>
          </cell>
          <cell r="C19990" t="str">
            <v>FERT</v>
          </cell>
          <cell r="D19990" t="str">
            <v>UN</v>
          </cell>
        </row>
        <row r="19991">
          <cell r="A19991" t="str">
            <v>0860-45</v>
          </cell>
          <cell r="B19991" t="str">
            <v>BATEDEIRA B-19 220V/50Hz UY PRETO/PRATA</v>
          </cell>
          <cell r="C19991" t="str">
            <v>FERT</v>
          </cell>
          <cell r="D19991" t="str">
            <v>UN</v>
          </cell>
        </row>
        <row r="19992">
          <cell r="A19992" t="str">
            <v>0860-46</v>
          </cell>
          <cell r="B19992" t="str">
            <v>BATEDEIRA B-24 127V/60HZ CLASSIC HOME</v>
          </cell>
          <cell r="C19992" t="str">
            <v>FERT</v>
          </cell>
          <cell r="D19992" t="str">
            <v>UN</v>
          </cell>
        </row>
        <row r="19993">
          <cell r="A19993" t="str">
            <v>0860-47</v>
          </cell>
          <cell r="B19993" t="str">
            <v>BATEDEIRA B-24 220V/60HZ CLASSIC HOME</v>
          </cell>
          <cell r="C19993" t="str">
            <v>FERT</v>
          </cell>
          <cell r="D19993" t="str">
            <v>UN</v>
          </cell>
        </row>
        <row r="19994">
          <cell r="A19994" t="str">
            <v>0861-53</v>
          </cell>
          <cell r="B19994" t="str">
            <v>SC BASE B-04 NP</v>
          </cell>
          <cell r="C19994" t="str">
            <v>HALB</v>
          </cell>
          <cell r="D19994" t="str">
            <v>UN</v>
          </cell>
        </row>
        <row r="19995">
          <cell r="A19995" t="str">
            <v>0862-01</v>
          </cell>
          <cell r="B19995" t="str">
            <v>BATEDEIRA B-05 220V/50Hz AR BRANCO</v>
          </cell>
          <cell r="C19995" t="str">
            <v>FERT</v>
          </cell>
          <cell r="D19995" t="str">
            <v>UN</v>
          </cell>
        </row>
        <row r="19996">
          <cell r="A19996" t="str">
            <v>0863-01</v>
          </cell>
          <cell r="B19996" t="str">
            <v>BATEDEIRA B-12 220V/50Hz AR PRETO</v>
          </cell>
          <cell r="C19996" t="str">
            <v>FERT</v>
          </cell>
          <cell r="D19996" t="str">
            <v>UN</v>
          </cell>
        </row>
        <row r="19997">
          <cell r="A19997" t="str">
            <v>0867-02</v>
          </cell>
          <cell r="B19997" t="str">
            <v>EMB IND S-06</v>
          </cell>
          <cell r="C19997" t="str">
            <v>ROH</v>
          </cell>
          <cell r="D19997" t="str">
            <v>UN</v>
          </cell>
        </row>
        <row r="19998">
          <cell r="A19998" t="str">
            <v>0867-03</v>
          </cell>
          <cell r="B19998" t="str">
            <v>EMB COLET S-06</v>
          </cell>
          <cell r="C19998" t="str">
            <v>ROH</v>
          </cell>
          <cell r="D19998" t="str">
            <v>UN</v>
          </cell>
        </row>
        <row r="19999">
          <cell r="A19999" t="str">
            <v>0867-04</v>
          </cell>
          <cell r="B19999" t="str">
            <v>EMB IND SC-05</v>
          </cell>
          <cell r="C19999" t="str">
            <v>ROH</v>
          </cell>
          <cell r="D19999" t="str">
            <v>UN</v>
          </cell>
        </row>
        <row r="20000">
          <cell r="A20000" t="str">
            <v>0867-05</v>
          </cell>
          <cell r="B20000" t="str">
            <v>EMB COLET SC-05</v>
          </cell>
          <cell r="C20000" t="str">
            <v>ROH</v>
          </cell>
          <cell r="D20000" t="str">
            <v>UN</v>
          </cell>
        </row>
        <row r="20001">
          <cell r="A20001" t="str">
            <v>0867-06</v>
          </cell>
          <cell r="B20001" t="str">
            <v>EMB UNIT. LAS-51</v>
          </cell>
          <cell r="C20001" t="str">
            <v>ROH</v>
          </cell>
          <cell r="D20001" t="str">
            <v>UN</v>
          </cell>
        </row>
        <row r="20002">
          <cell r="A20002" t="str">
            <v>0867-07</v>
          </cell>
          <cell r="B20002" t="str">
            <v>EMB COLET LAS-51</v>
          </cell>
          <cell r="C20002" t="str">
            <v>ROH</v>
          </cell>
          <cell r="D20002" t="str">
            <v>UN</v>
          </cell>
        </row>
        <row r="20003">
          <cell r="A20003" t="str">
            <v>0867-08</v>
          </cell>
          <cell r="B20003" t="str">
            <v>EMBALAGEM INDIVIDUAL UA-01B</v>
          </cell>
          <cell r="C20003" t="str">
            <v>ROH</v>
          </cell>
          <cell r="D20003" t="str">
            <v>UN</v>
          </cell>
        </row>
        <row r="20004">
          <cell r="A20004" t="str">
            <v>0867-09</v>
          </cell>
          <cell r="B20004" t="str">
            <v>EMB IND[C-10]</v>
          </cell>
          <cell r="C20004" t="str">
            <v>ROH</v>
          </cell>
          <cell r="D20004" t="str">
            <v>UN</v>
          </cell>
        </row>
        <row r="20005">
          <cell r="A20005" t="str">
            <v>0867-10</v>
          </cell>
          <cell r="B20005" t="str">
            <v>EMB IND[C-14]</v>
          </cell>
          <cell r="C20005" t="str">
            <v>ROH</v>
          </cell>
          <cell r="D20005" t="str">
            <v>UN</v>
          </cell>
        </row>
        <row r="20006">
          <cell r="A20006" t="str">
            <v>0867-11</v>
          </cell>
          <cell r="B20006" t="str">
            <v>EMB IND[S-10]</v>
          </cell>
          <cell r="C20006" t="str">
            <v>ROH</v>
          </cell>
          <cell r="D20006" t="str">
            <v>UN</v>
          </cell>
        </row>
        <row r="20007">
          <cell r="A20007" t="str">
            <v>0867-12</v>
          </cell>
          <cell r="B20007" t="str">
            <v>EMB IND[UA-02]</v>
          </cell>
          <cell r="C20007" t="str">
            <v>ROH</v>
          </cell>
          <cell r="D20007" t="str">
            <v>UN</v>
          </cell>
        </row>
        <row r="20008">
          <cell r="A20008" t="str">
            <v>0867-13</v>
          </cell>
          <cell r="B20008" t="str">
            <v>EMB IND EM-03</v>
          </cell>
          <cell r="C20008" t="str">
            <v>ROH</v>
          </cell>
          <cell r="D20008" t="str">
            <v>UN</v>
          </cell>
        </row>
        <row r="20009">
          <cell r="A20009" t="str">
            <v>0867-14</v>
          </cell>
          <cell r="B20009" t="str">
            <v>EMB IND P-10</v>
          </cell>
          <cell r="C20009" t="str">
            <v>ROH</v>
          </cell>
          <cell r="D20009" t="str">
            <v>UN</v>
          </cell>
        </row>
        <row r="20010">
          <cell r="A20010" t="str">
            <v>0867-15</v>
          </cell>
          <cell r="B20010" t="str">
            <v>EMBALAGEM INDIVIDUAL FR-04</v>
          </cell>
          <cell r="C20010" t="str">
            <v>ROH</v>
          </cell>
          <cell r="D20010" t="str">
            <v>UN</v>
          </cell>
        </row>
        <row r="20011">
          <cell r="A20011" t="str">
            <v>0867-16</v>
          </cell>
          <cell r="B20011" t="str">
            <v>EMB IND S-08</v>
          </cell>
          <cell r="C20011" t="str">
            <v>ROH</v>
          </cell>
          <cell r="D20011" t="str">
            <v>UN</v>
          </cell>
        </row>
        <row r="20012">
          <cell r="A20012" t="str">
            <v>0867-17</v>
          </cell>
          <cell r="B20012" t="str">
            <v>EMB IND[G-04]</v>
          </cell>
          <cell r="C20012" t="str">
            <v>ROH</v>
          </cell>
          <cell r="D20012" t="str">
            <v>UN</v>
          </cell>
        </row>
        <row r="20013">
          <cell r="A20013" t="str">
            <v>0867-18</v>
          </cell>
          <cell r="B20013" t="str">
            <v>EMB IND SC-07</v>
          </cell>
          <cell r="C20013" t="str">
            <v>ROH</v>
          </cell>
          <cell r="D20013" t="str">
            <v>UN</v>
          </cell>
        </row>
        <row r="20014">
          <cell r="A20014" t="str">
            <v>0867-19</v>
          </cell>
          <cell r="B20014" t="str">
            <v>EMB IND[VP-02]</v>
          </cell>
          <cell r="C20014" t="str">
            <v>ROH</v>
          </cell>
          <cell r="D20014" t="str">
            <v>UN</v>
          </cell>
        </row>
        <row r="20015">
          <cell r="A20015" t="str">
            <v>0867-20</v>
          </cell>
          <cell r="B20015" t="str">
            <v>EMB IND[G-06]</v>
          </cell>
          <cell r="C20015" t="str">
            <v>ROH</v>
          </cell>
          <cell r="D20015" t="str">
            <v>UN</v>
          </cell>
        </row>
        <row r="20016">
          <cell r="A20016" t="str">
            <v>0867-21</v>
          </cell>
          <cell r="B20016" t="str">
            <v>EMB IND[C-09]</v>
          </cell>
          <cell r="C20016" t="str">
            <v>ROH</v>
          </cell>
          <cell r="D20016" t="str">
            <v>UN</v>
          </cell>
        </row>
        <row r="20017">
          <cell r="A20017" t="str">
            <v>0867-22</v>
          </cell>
          <cell r="B20017" t="str">
            <v>EMB IND FR-06</v>
          </cell>
          <cell r="C20017" t="str">
            <v>ROH</v>
          </cell>
          <cell r="D20017" t="str">
            <v>UN</v>
          </cell>
        </row>
        <row r="20018">
          <cell r="A20018" t="str">
            <v>0867-23</v>
          </cell>
          <cell r="B20018" t="str">
            <v>EMB IND BX-03</v>
          </cell>
          <cell r="C20018" t="str">
            <v>ROH</v>
          </cell>
          <cell r="D20018" t="str">
            <v>UN</v>
          </cell>
        </row>
        <row r="20019">
          <cell r="A20019" t="str">
            <v>0867-25</v>
          </cell>
          <cell r="B20019" t="str">
            <v>EMB IND[FFI-05]</v>
          </cell>
          <cell r="C20019" t="str">
            <v>ROH</v>
          </cell>
          <cell r="D20019" t="str">
            <v>UN</v>
          </cell>
        </row>
        <row r="20020">
          <cell r="A20020" t="str">
            <v>0867-26</v>
          </cell>
          <cell r="B20020" t="str">
            <v>EMB IND SC-09</v>
          </cell>
          <cell r="C20020" t="str">
            <v>ROH</v>
          </cell>
          <cell r="D20020" t="str">
            <v>UN</v>
          </cell>
        </row>
        <row r="20021">
          <cell r="A20021" t="str">
            <v>0867-27</v>
          </cell>
          <cell r="B20021" t="str">
            <v>EMB IND FFI-04</v>
          </cell>
          <cell r="C20021" t="str">
            <v>ROH</v>
          </cell>
          <cell r="D20021" t="str">
            <v>UN</v>
          </cell>
        </row>
        <row r="20022">
          <cell r="A20022" t="str">
            <v>0867-28</v>
          </cell>
          <cell r="B20022" t="str">
            <v>EMB IND PE-06</v>
          </cell>
          <cell r="C20022" t="str">
            <v>ROH</v>
          </cell>
          <cell r="D20022" t="str">
            <v>UN</v>
          </cell>
        </row>
        <row r="20023">
          <cell r="A20023" t="str">
            <v>0867-29</v>
          </cell>
          <cell r="B20023" t="str">
            <v>EMB COLET PE-06</v>
          </cell>
          <cell r="C20023" t="str">
            <v>ROH</v>
          </cell>
          <cell r="D20023" t="str">
            <v>UN</v>
          </cell>
        </row>
        <row r="20024">
          <cell r="A20024" t="str">
            <v>0867-30</v>
          </cell>
          <cell r="B20024" t="str">
            <v>EMB IND FFI-04M</v>
          </cell>
          <cell r="C20024" t="str">
            <v>ROH</v>
          </cell>
          <cell r="D20024" t="str">
            <v>UN</v>
          </cell>
        </row>
        <row r="20025">
          <cell r="A20025" t="str">
            <v>0867-31</v>
          </cell>
          <cell r="B20025" t="str">
            <v>EMB COLET FFI-04M</v>
          </cell>
          <cell r="C20025" t="str">
            <v>ROH</v>
          </cell>
          <cell r="D20025" t="str">
            <v>UN</v>
          </cell>
        </row>
        <row r="20026">
          <cell r="A20026" t="str">
            <v>0867-32</v>
          </cell>
          <cell r="B20026" t="str">
            <v>EMB IND MP-03</v>
          </cell>
          <cell r="C20026" t="str">
            <v>ROH</v>
          </cell>
          <cell r="D20026" t="str">
            <v>UN</v>
          </cell>
        </row>
        <row r="20027">
          <cell r="A20027" t="str">
            <v>0867-33</v>
          </cell>
          <cell r="B20027" t="str">
            <v>EMB COLET MP-03</v>
          </cell>
          <cell r="C20027" t="str">
            <v>ROH</v>
          </cell>
          <cell r="D20027" t="str">
            <v>UN</v>
          </cell>
        </row>
        <row r="20028">
          <cell r="A20028" t="str">
            <v>0867-34</v>
          </cell>
          <cell r="B20028" t="str">
            <v>EMB IND HT-01</v>
          </cell>
          <cell r="C20028" t="str">
            <v>ROH</v>
          </cell>
          <cell r="D20028" t="str">
            <v>UN</v>
          </cell>
        </row>
        <row r="20029">
          <cell r="A20029" t="str">
            <v>0867-35</v>
          </cell>
          <cell r="B20029" t="str">
            <v>EMB IND SC-05A-A</v>
          </cell>
          <cell r="C20029" t="str">
            <v>ROH</v>
          </cell>
          <cell r="D20029" t="str">
            <v>UN</v>
          </cell>
        </row>
        <row r="20030">
          <cell r="A20030" t="str">
            <v>0867-36</v>
          </cell>
          <cell r="B20030" t="str">
            <v>EMB IND S-09</v>
          </cell>
          <cell r="C20030" t="str">
            <v>ROH</v>
          </cell>
          <cell r="D20030" t="str">
            <v>UN</v>
          </cell>
        </row>
        <row r="20031">
          <cell r="A20031" t="str">
            <v>0867-39</v>
          </cell>
          <cell r="B20031" t="str">
            <v>EMB IND C-15</v>
          </cell>
          <cell r="C20031" t="str">
            <v>ROH</v>
          </cell>
          <cell r="D20031" t="str">
            <v>UN</v>
          </cell>
        </row>
        <row r="20032">
          <cell r="A20032" t="str">
            <v>0867-40</v>
          </cell>
          <cell r="B20032" t="str">
            <v>EMB IND BX-05</v>
          </cell>
          <cell r="C20032" t="str">
            <v>ROH</v>
          </cell>
          <cell r="D20032" t="str">
            <v>UN</v>
          </cell>
        </row>
        <row r="20033">
          <cell r="A20033" t="str">
            <v>0867-41</v>
          </cell>
          <cell r="B20033" t="str">
            <v>EMB IND[G-07]</v>
          </cell>
          <cell r="C20033" t="str">
            <v>ROH</v>
          </cell>
          <cell r="D20033" t="str">
            <v>UN</v>
          </cell>
        </row>
        <row r="20034">
          <cell r="A20034" t="str">
            <v>0867-42</v>
          </cell>
          <cell r="B20034" t="str">
            <v>EMB IND[CH-02]</v>
          </cell>
          <cell r="C20034" t="str">
            <v>ROH</v>
          </cell>
          <cell r="D20034" t="str">
            <v>UN</v>
          </cell>
        </row>
        <row r="20035">
          <cell r="A20035" t="str">
            <v>0867-43</v>
          </cell>
          <cell r="B20035" t="str">
            <v>EMB IND[B-10]</v>
          </cell>
          <cell r="C20035" t="str">
            <v>ROH</v>
          </cell>
          <cell r="D20035" t="str">
            <v>UN</v>
          </cell>
        </row>
        <row r="20036">
          <cell r="A20036" t="str">
            <v>0867-44</v>
          </cell>
          <cell r="B20036" t="str">
            <v>EMB IND RR-01</v>
          </cell>
          <cell r="C20036" t="str">
            <v>ROH</v>
          </cell>
          <cell r="D20036" t="str">
            <v>UN</v>
          </cell>
        </row>
        <row r="20037">
          <cell r="A20037" t="str">
            <v>0867-45</v>
          </cell>
          <cell r="B20037" t="str">
            <v>EMB IND MP-04</v>
          </cell>
          <cell r="C20037" t="str">
            <v>ROH</v>
          </cell>
          <cell r="D20037" t="str">
            <v>UN</v>
          </cell>
        </row>
        <row r="20038">
          <cell r="A20038" t="str">
            <v>0867-46</v>
          </cell>
          <cell r="B20038" t="str">
            <v>EMB IND[B-14]</v>
          </cell>
          <cell r="C20038" t="str">
            <v>ROH</v>
          </cell>
          <cell r="D20038" t="str">
            <v>UN</v>
          </cell>
        </row>
        <row r="20039">
          <cell r="A20039" t="str">
            <v>0867-48</v>
          </cell>
          <cell r="B20039" t="str">
            <v>EMB IND D-03/A/D/E</v>
          </cell>
          <cell r="C20039" t="str">
            <v>ROH</v>
          </cell>
          <cell r="D20039" t="str">
            <v>UN</v>
          </cell>
        </row>
        <row r="20040">
          <cell r="A20040" t="str">
            <v>0867-50</v>
          </cell>
          <cell r="B20040" t="str">
            <v>EMB IND G-08</v>
          </cell>
          <cell r="C20040" t="str">
            <v>ROH</v>
          </cell>
          <cell r="D20040" t="str">
            <v>UN</v>
          </cell>
        </row>
        <row r="20041">
          <cell r="A20041" t="str">
            <v>0867-51</v>
          </cell>
          <cell r="B20041" t="str">
            <v>EMB IND MX-BL02</v>
          </cell>
          <cell r="C20041" t="str">
            <v>ROH</v>
          </cell>
          <cell r="D20041" t="str">
            <v>UN</v>
          </cell>
        </row>
        <row r="20042">
          <cell r="A20042" t="str">
            <v>0867-53</v>
          </cell>
          <cell r="B20042" t="str">
            <v>EMB IND[S-11]</v>
          </cell>
          <cell r="C20042" t="str">
            <v>ROH</v>
          </cell>
          <cell r="D20042" t="str">
            <v>UN</v>
          </cell>
        </row>
        <row r="20043">
          <cell r="A20043" t="str">
            <v>0867-54</v>
          </cell>
          <cell r="B20043" t="str">
            <v>EMB IND MP-07</v>
          </cell>
          <cell r="C20043" t="str">
            <v>ROH</v>
          </cell>
          <cell r="D20043" t="str">
            <v>UN</v>
          </cell>
        </row>
        <row r="20044">
          <cell r="A20044" t="str">
            <v>0867-55</v>
          </cell>
          <cell r="B20044" t="str">
            <v>EMB COLET MP-07</v>
          </cell>
          <cell r="C20044" t="str">
            <v>ROH</v>
          </cell>
          <cell r="D20044" t="str">
            <v>UN</v>
          </cell>
        </row>
        <row r="20045">
          <cell r="A20045" t="str">
            <v>0867-56</v>
          </cell>
          <cell r="B20045" t="str">
            <v>EMB IND D-04</v>
          </cell>
          <cell r="C20045" t="str">
            <v>ROH</v>
          </cell>
          <cell r="D20045" t="str">
            <v>UN</v>
          </cell>
        </row>
        <row r="20046">
          <cell r="A20046" t="str">
            <v>0867-57</v>
          </cell>
          <cell r="B20046" t="str">
            <v>EMB IND FT-03</v>
          </cell>
          <cell r="C20046" t="str">
            <v>ROH</v>
          </cell>
          <cell r="D20046" t="str">
            <v>UN</v>
          </cell>
        </row>
        <row r="20047">
          <cell r="A20047" t="str">
            <v>0867-58</v>
          </cell>
          <cell r="B20047" t="str">
            <v>EMB IND FR-07</v>
          </cell>
          <cell r="C20047" t="str">
            <v>ROH</v>
          </cell>
          <cell r="D20047" t="str">
            <v>UN</v>
          </cell>
        </row>
        <row r="20048">
          <cell r="A20048" t="str">
            <v>0867-59</v>
          </cell>
          <cell r="B20048" t="str">
            <v>EMB IND MS-04 B</v>
          </cell>
          <cell r="C20048" t="str">
            <v>ROH</v>
          </cell>
          <cell r="D20048" t="str">
            <v>UN</v>
          </cell>
        </row>
        <row r="20049">
          <cell r="A20049" t="str">
            <v>0867-60</v>
          </cell>
          <cell r="B20049" t="str">
            <v>EMB IND D-05/D-05B/C</v>
          </cell>
          <cell r="C20049" t="str">
            <v>ROH</v>
          </cell>
          <cell r="D20049" t="str">
            <v>UN</v>
          </cell>
        </row>
        <row r="20050">
          <cell r="A20050" t="str">
            <v>0867-61</v>
          </cell>
          <cell r="B20050" t="str">
            <v>EMB IND BB-01</v>
          </cell>
          <cell r="C20050" t="str">
            <v>ROH</v>
          </cell>
          <cell r="D20050" t="str">
            <v>UN</v>
          </cell>
        </row>
        <row r="20051">
          <cell r="A20051" t="str">
            <v>0867-62</v>
          </cell>
          <cell r="B20051" t="str">
            <v>EMB IND BX-06</v>
          </cell>
          <cell r="C20051" t="str">
            <v>ROH</v>
          </cell>
          <cell r="D20051" t="str">
            <v>UN</v>
          </cell>
        </row>
        <row r="20052">
          <cell r="A20052" t="str">
            <v>0867-63</v>
          </cell>
          <cell r="B20052" t="str">
            <v>EMB IND SM-01</v>
          </cell>
          <cell r="C20052" t="str">
            <v>ROH</v>
          </cell>
          <cell r="D20052" t="str">
            <v>UN</v>
          </cell>
        </row>
        <row r="20053">
          <cell r="A20053" t="str">
            <v>0867-64</v>
          </cell>
          <cell r="B20053" t="str">
            <v>EMB IND SM-02</v>
          </cell>
          <cell r="C20053" t="str">
            <v>ROH</v>
          </cell>
          <cell r="D20053" t="str">
            <v>UN</v>
          </cell>
        </row>
        <row r="20054">
          <cell r="A20054" t="str">
            <v>0867-65</v>
          </cell>
          <cell r="B20054" t="str">
            <v>EMB IND SC-11</v>
          </cell>
          <cell r="C20054" t="str">
            <v>ROH</v>
          </cell>
          <cell r="D20054" t="str">
            <v>UN</v>
          </cell>
        </row>
        <row r="20055">
          <cell r="A20055" t="str">
            <v>0867-66</v>
          </cell>
          <cell r="B20055" t="str">
            <v>EMB IND FFI-06</v>
          </cell>
          <cell r="C20055" t="str">
            <v>ROH</v>
          </cell>
          <cell r="D20055" t="str">
            <v>UN</v>
          </cell>
        </row>
        <row r="20056">
          <cell r="A20056" t="str">
            <v>0867-67</v>
          </cell>
          <cell r="B20056" t="str">
            <v>EMB IND FFI-06M</v>
          </cell>
          <cell r="C20056" t="str">
            <v>ROH</v>
          </cell>
          <cell r="D20056" t="str">
            <v>UN</v>
          </cell>
        </row>
        <row r="20057">
          <cell r="A20057" t="str">
            <v>0867-68</v>
          </cell>
          <cell r="B20057" t="str">
            <v>EMB IND[ER-01]</v>
          </cell>
          <cell r="C20057" t="str">
            <v>ROH</v>
          </cell>
          <cell r="D20057" t="str">
            <v>UN</v>
          </cell>
        </row>
        <row r="20058">
          <cell r="A20058" t="str">
            <v>0867-69</v>
          </cell>
          <cell r="B20058" t="str">
            <v>EMB IND[PE-07]</v>
          </cell>
          <cell r="C20058" t="str">
            <v>ROH</v>
          </cell>
          <cell r="D20058" t="str">
            <v>UN</v>
          </cell>
        </row>
        <row r="20059">
          <cell r="A20059" t="str">
            <v>0867-70</v>
          </cell>
          <cell r="B20059" t="str">
            <v>EMB IND AR-01</v>
          </cell>
          <cell r="C20059" t="str">
            <v>ROH</v>
          </cell>
          <cell r="D20059" t="str">
            <v>UN</v>
          </cell>
        </row>
        <row r="20060">
          <cell r="A20060" t="str">
            <v>0867-71</v>
          </cell>
          <cell r="B20060" t="str">
            <v>EMB IND M-06</v>
          </cell>
          <cell r="C20060" t="str">
            <v>ROH</v>
          </cell>
          <cell r="D20060" t="str">
            <v>UN</v>
          </cell>
        </row>
        <row r="20061">
          <cell r="A20061" t="str">
            <v>0867-72</v>
          </cell>
          <cell r="B20061" t="str">
            <v>EMB IND[PF-52]</v>
          </cell>
          <cell r="C20061" t="str">
            <v>ROH</v>
          </cell>
          <cell r="D20061" t="str">
            <v>UN</v>
          </cell>
        </row>
        <row r="20062">
          <cell r="A20062" t="str">
            <v>0867-73</v>
          </cell>
          <cell r="B20062" t="str">
            <v>EMB IND D-06</v>
          </cell>
          <cell r="C20062" t="str">
            <v>ROH</v>
          </cell>
          <cell r="D20062" t="str">
            <v>UN</v>
          </cell>
        </row>
        <row r="20063">
          <cell r="A20063" t="str">
            <v>0867-74</v>
          </cell>
          <cell r="B20063" t="str">
            <v>EMB IND BX-04</v>
          </cell>
          <cell r="C20063" t="str">
            <v>ROH</v>
          </cell>
          <cell r="D20063" t="str">
            <v>UN</v>
          </cell>
        </row>
        <row r="20064">
          <cell r="A20064" t="str">
            <v>0867-75</v>
          </cell>
          <cell r="B20064" t="str">
            <v>EMB IND HT-06</v>
          </cell>
          <cell r="C20064" t="str">
            <v>ROH</v>
          </cell>
          <cell r="D20064" t="str">
            <v>UN</v>
          </cell>
        </row>
        <row r="20065">
          <cell r="A20065" t="str">
            <v>0867-76</v>
          </cell>
          <cell r="B20065" t="str">
            <v>EMB IND AP-09</v>
          </cell>
          <cell r="C20065" t="str">
            <v>ROH</v>
          </cell>
          <cell r="D20065" t="str">
            <v>UN</v>
          </cell>
        </row>
        <row r="20066">
          <cell r="A20066" t="str">
            <v>0867-77</v>
          </cell>
          <cell r="B20066" t="str">
            <v>EMB IND BX-08</v>
          </cell>
          <cell r="C20066" t="str">
            <v>ROH</v>
          </cell>
          <cell r="D20066" t="str">
            <v>UN</v>
          </cell>
        </row>
        <row r="20067">
          <cell r="A20067" t="str">
            <v>0867-78</v>
          </cell>
          <cell r="B20067" t="str">
            <v>EMBALAGEM INDIVIDUAL RP-01</v>
          </cell>
          <cell r="C20067" t="str">
            <v>ROH</v>
          </cell>
          <cell r="D20067" t="str">
            <v>UN</v>
          </cell>
        </row>
        <row r="20068">
          <cell r="A20068" t="str">
            <v>0867-79</v>
          </cell>
          <cell r="B20068" t="str">
            <v>EMB IND HT-05</v>
          </cell>
          <cell r="C20068" t="str">
            <v>ROH</v>
          </cell>
          <cell r="D20068" t="str">
            <v>UN</v>
          </cell>
        </row>
        <row r="20069">
          <cell r="A20069" t="str">
            <v>0867-80</v>
          </cell>
          <cell r="B20069" t="str">
            <v>EMB IND[FT-02]</v>
          </cell>
          <cell r="C20069" t="str">
            <v>ROH</v>
          </cell>
          <cell r="D20069" t="str">
            <v>UN</v>
          </cell>
        </row>
        <row r="20070">
          <cell r="A20070" t="str">
            <v>0867-81</v>
          </cell>
          <cell r="B20070" t="str">
            <v>EMB IND CE-01</v>
          </cell>
          <cell r="C20070" t="str">
            <v>ROH</v>
          </cell>
          <cell r="D20070" t="str">
            <v>UN</v>
          </cell>
        </row>
        <row r="20071">
          <cell r="A20071" t="str">
            <v>0867-82</v>
          </cell>
          <cell r="B20071" t="str">
            <v>EMB IND MS-03C</v>
          </cell>
          <cell r="C20071" t="str">
            <v>ROH</v>
          </cell>
          <cell r="D20071" t="str">
            <v>UN</v>
          </cell>
        </row>
        <row r="20072">
          <cell r="A20072" t="str">
            <v>0867-84</v>
          </cell>
          <cell r="B20072" t="str">
            <v>EMB IND[D-08]</v>
          </cell>
          <cell r="C20072" t="str">
            <v>ROH</v>
          </cell>
          <cell r="D20072" t="str">
            <v>UN</v>
          </cell>
        </row>
        <row r="20073">
          <cell r="A20073" t="str">
            <v>0867-86</v>
          </cell>
          <cell r="B20073" t="str">
            <v>EMB IND CM-01</v>
          </cell>
          <cell r="C20073" t="str">
            <v>ROH</v>
          </cell>
          <cell r="D20073" t="str">
            <v>UN</v>
          </cell>
        </row>
        <row r="20074">
          <cell r="A20074" t="str">
            <v>0867-87</v>
          </cell>
          <cell r="B20074" t="str">
            <v>EMB UNITARIA BX-10</v>
          </cell>
          <cell r="C20074" t="str">
            <v>ROH</v>
          </cell>
          <cell r="D20074" t="str">
            <v>UN</v>
          </cell>
        </row>
        <row r="20075">
          <cell r="A20075" t="str">
            <v>0867-88</v>
          </cell>
          <cell r="B20075" t="str">
            <v>EMB IND[SJ-01]</v>
          </cell>
          <cell r="C20075" t="str">
            <v>ROH</v>
          </cell>
          <cell r="D20075" t="str">
            <v>UN</v>
          </cell>
        </row>
        <row r="20076">
          <cell r="A20076" t="str">
            <v>0867-89</v>
          </cell>
          <cell r="B20076" t="str">
            <v>EMB IND[SC-10]</v>
          </cell>
          <cell r="C20076" t="str">
            <v>ROH</v>
          </cell>
          <cell r="D20076" t="str">
            <v>UN</v>
          </cell>
        </row>
        <row r="20077">
          <cell r="A20077" t="str">
            <v>0867-90</v>
          </cell>
          <cell r="B20077" t="str">
            <v>EMB IND[T-04]</v>
          </cell>
          <cell r="C20077" t="str">
            <v>ROH</v>
          </cell>
          <cell r="D20077" t="str">
            <v>UN</v>
          </cell>
        </row>
        <row r="20078">
          <cell r="A20078" t="str">
            <v>0867-91</v>
          </cell>
          <cell r="B20078" t="str">
            <v>EMB IND[M-08]</v>
          </cell>
          <cell r="C20078" t="str">
            <v>ROH</v>
          </cell>
          <cell r="D20078" t="str">
            <v>UN</v>
          </cell>
        </row>
        <row r="20079">
          <cell r="A20079" t="str">
            <v>0867-93</v>
          </cell>
          <cell r="B20079" t="str">
            <v>EMB IND[UA-03]</v>
          </cell>
          <cell r="C20079" t="str">
            <v>ROH</v>
          </cell>
          <cell r="D20079" t="str">
            <v>UN</v>
          </cell>
        </row>
        <row r="20080">
          <cell r="A20080" t="str">
            <v>0867-94</v>
          </cell>
          <cell r="B20080" t="str">
            <v>EMB IND[AF-01]</v>
          </cell>
          <cell r="C20080" t="str">
            <v>ROH</v>
          </cell>
          <cell r="D20080" t="str">
            <v>UN</v>
          </cell>
        </row>
        <row r="20081">
          <cell r="A20081" t="str">
            <v>0867-95</v>
          </cell>
          <cell r="B20081" t="str">
            <v>EMB IND RT-01</v>
          </cell>
          <cell r="C20081" t="str">
            <v>ROH</v>
          </cell>
          <cell r="D20081" t="str">
            <v>UN</v>
          </cell>
        </row>
        <row r="20082">
          <cell r="A20082" t="str">
            <v>0867-96</v>
          </cell>
          <cell r="B20082" t="str">
            <v>EMB IND[PE-09]</v>
          </cell>
          <cell r="C20082" t="str">
            <v>ROH</v>
          </cell>
          <cell r="D20082" t="str">
            <v>UN</v>
          </cell>
        </row>
        <row r="20083">
          <cell r="A20083" t="str">
            <v>0867-97</v>
          </cell>
          <cell r="B20083" t="str">
            <v>EMB IND BB-03</v>
          </cell>
          <cell r="C20083" t="str">
            <v>ROH</v>
          </cell>
          <cell r="D20083" t="str">
            <v>UN</v>
          </cell>
        </row>
        <row r="20084">
          <cell r="A20084" t="str">
            <v>0867-98</v>
          </cell>
          <cell r="B20084" t="str">
            <v>EMB IND CL-01</v>
          </cell>
          <cell r="C20084" t="str">
            <v>ROH</v>
          </cell>
          <cell r="D20084" t="str">
            <v>UN</v>
          </cell>
        </row>
        <row r="20085">
          <cell r="A20085" t="str">
            <v>0867-99</v>
          </cell>
          <cell r="B20085" t="str">
            <v>EMB IND[SC-13]</v>
          </cell>
          <cell r="C20085" t="str">
            <v>ROH</v>
          </cell>
          <cell r="D20085" t="str">
            <v>UN</v>
          </cell>
        </row>
        <row r="20086">
          <cell r="A20086" t="str">
            <v>0868-00</v>
          </cell>
          <cell r="B20086" t="str">
            <v>EMB IND HP-01</v>
          </cell>
          <cell r="C20086" t="str">
            <v>ROH</v>
          </cell>
          <cell r="D20086" t="str">
            <v>UN</v>
          </cell>
        </row>
        <row r="20087">
          <cell r="A20087" t="str">
            <v>0868-01</v>
          </cell>
          <cell r="B20087" t="str">
            <v>EMB COLETBALANCA BL-01</v>
          </cell>
          <cell r="C20087" t="str">
            <v>ROH</v>
          </cell>
          <cell r="D20087" t="str">
            <v>UN</v>
          </cell>
        </row>
        <row r="20088">
          <cell r="A20088" t="str">
            <v>0868-02</v>
          </cell>
          <cell r="B20088" t="str">
            <v>EMB COLET[S-10]</v>
          </cell>
          <cell r="C20088" t="str">
            <v>ROH</v>
          </cell>
          <cell r="D20088" t="str">
            <v>UN</v>
          </cell>
        </row>
        <row r="20089">
          <cell r="A20089" t="str">
            <v>0868-03</v>
          </cell>
          <cell r="B20089" t="str">
            <v>EMABALAGEM COLET[UA-02]</v>
          </cell>
          <cell r="C20089" t="str">
            <v>ROH</v>
          </cell>
          <cell r="D20089" t="str">
            <v>UN</v>
          </cell>
        </row>
        <row r="20090">
          <cell r="A20090" t="str">
            <v>0868-04</v>
          </cell>
          <cell r="B20090" t="str">
            <v>EMB COLET EM-03</v>
          </cell>
          <cell r="C20090" t="str">
            <v>ROH</v>
          </cell>
          <cell r="D20090" t="str">
            <v>UN</v>
          </cell>
        </row>
        <row r="20091">
          <cell r="A20091" t="str">
            <v>0868-05</v>
          </cell>
          <cell r="B20091" t="str">
            <v>EMB COLET P-10</v>
          </cell>
          <cell r="C20091" t="str">
            <v>ROH</v>
          </cell>
          <cell r="D20091" t="str">
            <v>UN</v>
          </cell>
        </row>
        <row r="20092">
          <cell r="A20092" t="str">
            <v>0868-06</v>
          </cell>
          <cell r="B20092" t="str">
            <v>EMB COLET SC-08</v>
          </cell>
          <cell r="C20092" t="str">
            <v>ROH</v>
          </cell>
          <cell r="D20092" t="str">
            <v>UN</v>
          </cell>
        </row>
        <row r="20093">
          <cell r="A20093" t="str">
            <v>0868-08</v>
          </cell>
          <cell r="B20093" t="str">
            <v>EMB COLET S-08</v>
          </cell>
          <cell r="C20093" t="str">
            <v>ROH</v>
          </cell>
          <cell r="D20093" t="str">
            <v>UN</v>
          </cell>
        </row>
        <row r="20094">
          <cell r="A20094" t="str">
            <v>0868-09</v>
          </cell>
          <cell r="B20094" t="str">
            <v>EMB COLET[G-04]</v>
          </cell>
          <cell r="C20094" t="str">
            <v>ROH</v>
          </cell>
          <cell r="D20094" t="str">
            <v>UN</v>
          </cell>
        </row>
        <row r="20095">
          <cell r="A20095" t="str">
            <v>0868-10</v>
          </cell>
          <cell r="B20095" t="str">
            <v>EMB COLET SC-07</v>
          </cell>
          <cell r="C20095" t="str">
            <v>ROH</v>
          </cell>
          <cell r="D20095" t="str">
            <v>UN</v>
          </cell>
        </row>
        <row r="20096">
          <cell r="A20096" t="str">
            <v>0868-11</v>
          </cell>
          <cell r="B20096" t="str">
            <v>EMB COLET[VP-02]</v>
          </cell>
          <cell r="C20096" t="str">
            <v>ROH</v>
          </cell>
          <cell r="D20096" t="str">
            <v>UN</v>
          </cell>
        </row>
        <row r="20097">
          <cell r="A20097" t="str">
            <v>0868-12</v>
          </cell>
          <cell r="B20097" t="str">
            <v>EMB COLET[G-06]</v>
          </cell>
          <cell r="C20097" t="str">
            <v>ROH</v>
          </cell>
          <cell r="D20097" t="str">
            <v>UN</v>
          </cell>
        </row>
        <row r="20098">
          <cell r="A20098" t="str">
            <v>0868-13</v>
          </cell>
          <cell r="B20098" t="str">
            <v>EMB COLET[C-09]</v>
          </cell>
          <cell r="C20098" t="str">
            <v>ROH</v>
          </cell>
          <cell r="D20098" t="str">
            <v>UN</v>
          </cell>
        </row>
        <row r="20099">
          <cell r="A20099" t="str">
            <v>0868-14</v>
          </cell>
          <cell r="B20099" t="str">
            <v>EMB COLET FR-06</v>
          </cell>
          <cell r="C20099" t="str">
            <v>ROH</v>
          </cell>
          <cell r="D20099" t="str">
            <v>UN</v>
          </cell>
        </row>
        <row r="20100">
          <cell r="A20100" t="str">
            <v>0868-15</v>
          </cell>
          <cell r="B20100" t="str">
            <v>EMB COLET BX-03</v>
          </cell>
          <cell r="C20100" t="str">
            <v>ROH</v>
          </cell>
          <cell r="D20100" t="str">
            <v>UN</v>
          </cell>
        </row>
        <row r="20101">
          <cell r="A20101" t="str">
            <v>0868-17</v>
          </cell>
          <cell r="B20101" t="str">
            <v>EMB COLET[FFI-05]</v>
          </cell>
          <cell r="C20101" t="str">
            <v>ROH</v>
          </cell>
          <cell r="D20101" t="str">
            <v>UN</v>
          </cell>
        </row>
        <row r="20102">
          <cell r="A20102" t="str">
            <v>0868-18</v>
          </cell>
          <cell r="B20102" t="str">
            <v>EMB COLET SC-09</v>
          </cell>
          <cell r="C20102" t="str">
            <v>ROH</v>
          </cell>
          <cell r="D20102" t="str">
            <v>UN</v>
          </cell>
        </row>
        <row r="20103">
          <cell r="A20103" t="str">
            <v>0868-19</v>
          </cell>
          <cell r="B20103" t="str">
            <v>EMB COLET FFI-04</v>
          </cell>
          <cell r="C20103" t="str">
            <v>ROH</v>
          </cell>
          <cell r="D20103" t="str">
            <v>UN</v>
          </cell>
        </row>
        <row r="20104">
          <cell r="A20104" t="str">
            <v>0868-20</v>
          </cell>
          <cell r="B20104" t="str">
            <v>EMB COLET HT-01</v>
          </cell>
          <cell r="C20104" t="str">
            <v>ROH</v>
          </cell>
          <cell r="D20104" t="str">
            <v>UN</v>
          </cell>
        </row>
        <row r="20105">
          <cell r="A20105" t="str">
            <v>0868-21</v>
          </cell>
          <cell r="B20105" t="str">
            <v>EMB COLET SC-05A-A</v>
          </cell>
          <cell r="C20105" t="str">
            <v>ROH</v>
          </cell>
          <cell r="D20105" t="str">
            <v>UN</v>
          </cell>
        </row>
        <row r="20106">
          <cell r="A20106" t="str">
            <v>0868-22</v>
          </cell>
          <cell r="B20106" t="str">
            <v>EMB COLET S-09</v>
          </cell>
          <cell r="C20106" t="str">
            <v>ROH</v>
          </cell>
          <cell r="D20106" t="str">
            <v>UN</v>
          </cell>
        </row>
        <row r="20107">
          <cell r="A20107" t="str">
            <v>0868-24</v>
          </cell>
          <cell r="B20107" t="str">
            <v>EMB COLET C-15</v>
          </cell>
          <cell r="C20107" t="str">
            <v>ROH</v>
          </cell>
          <cell r="D20107" t="str">
            <v>UN</v>
          </cell>
        </row>
        <row r="20108">
          <cell r="A20108" t="str">
            <v>0868-25</v>
          </cell>
          <cell r="B20108" t="str">
            <v>EMB COLET BX-05</v>
          </cell>
          <cell r="C20108" t="str">
            <v>ROH</v>
          </cell>
          <cell r="D20108" t="str">
            <v>UN</v>
          </cell>
        </row>
        <row r="20109">
          <cell r="A20109" t="str">
            <v>0868-26</v>
          </cell>
          <cell r="B20109" t="str">
            <v>EMB COLET[G-07]</v>
          </cell>
          <cell r="C20109" t="str">
            <v>ROH</v>
          </cell>
          <cell r="D20109" t="str">
            <v>UN</v>
          </cell>
        </row>
        <row r="20110">
          <cell r="A20110" t="str">
            <v>0868-27</v>
          </cell>
          <cell r="B20110" t="str">
            <v>EMB COLET[CH-02]</v>
          </cell>
          <cell r="C20110" t="str">
            <v>ROH</v>
          </cell>
          <cell r="D20110" t="str">
            <v>UN</v>
          </cell>
        </row>
        <row r="20111">
          <cell r="A20111" t="str">
            <v>0868-28</v>
          </cell>
          <cell r="B20111" t="str">
            <v>EMB COLET[B-10]</v>
          </cell>
          <cell r="C20111" t="str">
            <v>ROH</v>
          </cell>
          <cell r="D20111" t="str">
            <v>UN</v>
          </cell>
        </row>
        <row r="20112">
          <cell r="A20112" t="str">
            <v>0868-29</v>
          </cell>
          <cell r="B20112" t="str">
            <v>EMB COLET RR-01</v>
          </cell>
          <cell r="C20112" t="str">
            <v>ROH</v>
          </cell>
          <cell r="D20112" t="str">
            <v>UN</v>
          </cell>
        </row>
        <row r="20113">
          <cell r="A20113" t="str">
            <v>0868-30</v>
          </cell>
          <cell r="B20113" t="str">
            <v>EMB COLET MP-04</v>
          </cell>
          <cell r="C20113" t="str">
            <v>ROH</v>
          </cell>
          <cell r="D20113" t="str">
            <v>UN</v>
          </cell>
        </row>
        <row r="20114">
          <cell r="A20114" t="str">
            <v>0868-31</v>
          </cell>
          <cell r="B20114" t="str">
            <v>EMB COLET[B-14]</v>
          </cell>
          <cell r="C20114" t="str">
            <v>ROH</v>
          </cell>
          <cell r="D20114" t="str">
            <v>UN</v>
          </cell>
        </row>
        <row r="20115">
          <cell r="A20115" t="str">
            <v>0868-33</v>
          </cell>
          <cell r="B20115" t="str">
            <v>EMB COLET D-03B/D/E</v>
          </cell>
          <cell r="C20115" t="str">
            <v>ROH</v>
          </cell>
          <cell r="D20115" t="str">
            <v>UN</v>
          </cell>
        </row>
        <row r="20116">
          <cell r="A20116" t="str">
            <v>0868-35</v>
          </cell>
          <cell r="B20116" t="str">
            <v>EMB COLET G-08</v>
          </cell>
          <cell r="C20116" t="str">
            <v>ROH</v>
          </cell>
          <cell r="D20116" t="str">
            <v>UN</v>
          </cell>
        </row>
        <row r="20117">
          <cell r="A20117" t="str">
            <v>0868-36</v>
          </cell>
          <cell r="B20117" t="str">
            <v>EMB COLET MX-BL02</v>
          </cell>
          <cell r="C20117" t="str">
            <v>ROH</v>
          </cell>
          <cell r="D20117" t="str">
            <v>UN</v>
          </cell>
        </row>
        <row r="20118">
          <cell r="A20118" t="str">
            <v>0868-38</v>
          </cell>
          <cell r="B20118" t="str">
            <v>EMB COLET[S-11]</v>
          </cell>
          <cell r="C20118" t="str">
            <v>ROH</v>
          </cell>
          <cell r="D20118" t="str">
            <v>UN</v>
          </cell>
        </row>
        <row r="20119">
          <cell r="A20119" t="str">
            <v>0868-39</v>
          </cell>
          <cell r="B20119" t="str">
            <v>EMB COLET D-04A/B</v>
          </cell>
          <cell r="C20119" t="str">
            <v>ROH</v>
          </cell>
          <cell r="D20119" t="str">
            <v>UN</v>
          </cell>
        </row>
        <row r="20120">
          <cell r="A20120" t="str">
            <v>0868-40</v>
          </cell>
          <cell r="B20120" t="str">
            <v>EMB COLET FT-03</v>
          </cell>
          <cell r="C20120" t="str">
            <v>ROH</v>
          </cell>
          <cell r="D20120" t="str">
            <v>UN</v>
          </cell>
        </row>
        <row r="20121">
          <cell r="A20121" t="str">
            <v>0868-41</v>
          </cell>
          <cell r="B20121" t="str">
            <v>EMB COLET V-90</v>
          </cell>
          <cell r="C20121" t="str">
            <v>ROH</v>
          </cell>
          <cell r="D20121" t="str">
            <v>UN</v>
          </cell>
        </row>
        <row r="20122">
          <cell r="A20122" t="str">
            <v>0868-43</v>
          </cell>
          <cell r="B20122" t="str">
            <v>EMB COLET MS-04 B</v>
          </cell>
          <cell r="C20122" t="str">
            <v>ROH</v>
          </cell>
          <cell r="D20122" t="str">
            <v>UN</v>
          </cell>
        </row>
        <row r="20123">
          <cell r="A20123" t="str">
            <v>0868-44</v>
          </cell>
          <cell r="B20123" t="str">
            <v>EMB COLET D-05/D-05B/C</v>
          </cell>
          <cell r="C20123" t="str">
            <v>ROH</v>
          </cell>
          <cell r="D20123" t="str">
            <v>UN</v>
          </cell>
        </row>
        <row r="20124">
          <cell r="A20124" t="str">
            <v>0868-45</v>
          </cell>
          <cell r="B20124" t="str">
            <v>EMB COLET BB-01</v>
          </cell>
          <cell r="C20124" t="str">
            <v>ROH</v>
          </cell>
          <cell r="D20124" t="str">
            <v>UN</v>
          </cell>
        </row>
        <row r="20125">
          <cell r="A20125" t="str">
            <v>0868-46</v>
          </cell>
          <cell r="B20125" t="str">
            <v>EMB COLET BX-06</v>
          </cell>
          <cell r="C20125" t="str">
            <v>ROH</v>
          </cell>
          <cell r="D20125" t="str">
            <v>UN</v>
          </cell>
        </row>
        <row r="20126">
          <cell r="A20126" t="str">
            <v>0868-47</v>
          </cell>
          <cell r="B20126" t="str">
            <v>EMB COLET SM-01</v>
          </cell>
          <cell r="C20126" t="str">
            <v>ROH</v>
          </cell>
          <cell r="D20126" t="str">
            <v>UN</v>
          </cell>
        </row>
        <row r="20127">
          <cell r="A20127" t="str">
            <v>0868-48</v>
          </cell>
          <cell r="B20127" t="str">
            <v>EMB COLET SM-02</v>
          </cell>
          <cell r="C20127" t="str">
            <v>ROH</v>
          </cell>
          <cell r="D20127" t="str">
            <v>UN</v>
          </cell>
        </row>
        <row r="20128">
          <cell r="A20128" t="str">
            <v>0868-49</v>
          </cell>
          <cell r="B20128" t="str">
            <v>EMB COLET SC-11</v>
          </cell>
          <cell r="C20128" t="str">
            <v>ROH</v>
          </cell>
          <cell r="D20128" t="str">
            <v>UN</v>
          </cell>
        </row>
        <row r="20129">
          <cell r="A20129" t="str">
            <v>0868-50</v>
          </cell>
          <cell r="B20129" t="str">
            <v>EMB COLET FFI-06</v>
          </cell>
          <cell r="C20129" t="str">
            <v>ROH</v>
          </cell>
          <cell r="D20129" t="str">
            <v>UN</v>
          </cell>
        </row>
        <row r="20130">
          <cell r="A20130" t="str">
            <v>0868-51</v>
          </cell>
          <cell r="B20130" t="str">
            <v>EMB COLET FFI-06M</v>
          </cell>
          <cell r="C20130" t="str">
            <v>ROH</v>
          </cell>
          <cell r="D20130" t="str">
            <v>UN</v>
          </cell>
        </row>
        <row r="20131">
          <cell r="A20131" t="str">
            <v>0868-52</v>
          </cell>
          <cell r="B20131" t="str">
            <v>EMB COLET[ER-01]</v>
          </cell>
          <cell r="C20131" t="str">
            <v>ROH</v>
          </cell>
          <cell r="D20131" t="str">
            <v>UN</v>
          </cell>
        </row>
        <row r="20132">
          <cell r="A20132" t="str">
            <v>0868-53</v>
          </cell>
          <cell r="B20132" t="str">
            <v>EMB COLET[PE-07]</v>
          </cell>
          <cell r="C20132" t="str">
            <v>ROH</v>
          </cell>
          <cell r="D20132" t="str">
            <v>UN</v>
          </cell>
        </row>
        <row r="20133">
          <cell r="A20133" t="str">
            <v>0868-54</v>
          </cell>
          <cell r="B20133" t="str">
            <v>EMB COLET AR-01</v>
          </cell>
          <cell r="C20133" t="str">
            <v>ROH</v>
          </cell>
          <cell r="D20133" t="str">
            <v>UN</v>
          </cell>
        </row>
        <row r="20134">
          <cell r="A20134" t="str">
            <v>0868-58</v>
          </cell>
          <cell r="B20134" t="str">
            <v>EMB COLET M-06</v>
          </cell>
          <cell r="C20134" t="str">
            <v>ROH</v>
          </cell>
          <cell r="D20134" t="str">
            <v>UN</v>
          </cell>
        </row>
        <row r="20135">
          <cell r="A20135" t="str">
            <v>0868-59</v>
          </cell>
          <cell r="B20135" t="str">
            <v>EMB COLET[PF-52]</v>
          </cell>
          <cell r="C20135" t="str">
            <v>ROH</v>
          </cell>
          <cell r="D20135" t="str">
            <v>UN</v>
          </cell>
        </row>
        <row r="20136">
          <cell r="A20136" t="str">
            <v>0868-60</v>
          </cell>
          <cell r="B20136" t="str">
            <v>EMB COLET D-06</v>
          </cell>
          <cell r="C20136" t="str">
            <v>ROH</v>
          </cell>
          <cell r="D20136" t="str">
            <v>UN</v>
          </cell>
        </row>
        <row r="20137">
          <cell r="A20137" t="str">
            <v>0868-61</v>
          </cell>
          <cell r="B20137" t="str">
            <v>EMB COLET BX-04</v>
          </cell>
          <cell r="C20137" t="str">
            <v>ROH</v>
          </cell>
          <cell r="D20137" t="str">
            <v>UN</v>
          </cell>
        </row>
        <row r="20138">
          <cell r="A20138" t="str">
            <v>0868-62</v>
          </cell>
          <cell r="B20138" t="str">
            <v>EMB COLET HT-06</v>
          </cell>
          <cell r="C20138" t="str">
            <v>ROH</v>
          </cell>
          <cell r="D20138" t="str">
            <v>UN</v>
          </cell>
        </row>
        <row r="20139">
          <cell r="A20139" t="str">
            <v>0868-63</v>
          </cell>
          <cell r="B20139" t="str">
            <v>EMB COLET AP-09</v>
          </cell>
          <cell r="C20139" t="str">
            <v>ROH</v>
          </cell>
          <cell r="D20139" t="str">
            <v>UN</v>
          </cell>
        </row>
        <row r="20140">
          <cell r="A20140" t="str">
            <v>0868-64</v>
          </cell>
          <cell r="B20140" t="str">
            <v>EMB COLET BX-08</v>
          </cell>
          <cell r="C20140" t="str">
            <v>ROH</v>
          </cell>
          <cell r="D20140" t="str">
            <v>UN</v>
          </cell>
        </row>
        <row r="20141">
          <cell r="A20141" t="str">
            <v>0868-66</v>
          </cell>
          <cell r="B20141" t="str">
            <v>EMB COLET HT-05</v>
          </cell>
          <cell r="C20141" t="str">
            <v>ROH</v>
          </cell>
          <cell r="D20141" t="str">
            <v>UN</v>
          </cell>
        </row>
        <row r="20142">
          <cell r="A20142" t="str">
            <v>0868-67</v>
          </cell>
          <cell r="B20142" t="str">
            <v>EMB COLET[FT-02]</v>
          </cell>
          <cell r="C20142" t="str">
            <v>ROH</v>
          </cell>
          <cell r="D20142" t="str">
            <v>UN</v>
          </cell>
        </row>
        <row r="20143">
          <cell r="A20143" t="str">
            <v>0868-68</v>
          </cell>
          <cell r="B20143" t="str">
            <v>EMB COLET CE-01</v>
          </cell>
          <cell r="C20143" t="str">
            <v>ROH</v>
          </cell>
          <cell r="D20143" t="str">
            <v>UN</v>
          </cell>
        </row>
        <row r="20144">
          <cell r="A20144" t="str">
            <v>0868-82</v>
          </cell>
          <cell r="B20144" t="str">
            <v>EMB COLET MS-03C</v>
          </cell>
          <cell r="C20144" t="str">
            <v>ROH</v>
          </cell>
          <cell r="D20144" t="str">
            <v>UN</v>
          </cell>
        </row>
        <row r="20145">
          <cell r="A20145" t="str">
            <v>0868-84</v>
          </cell>
          <cell r="B20145" t="str">
            <v>EMB COLET[D-08]</v>
          </cell>
          <cell r="C20145" t="str">
            <v>ROH</v>
          </cell>
          <cell r="D20145" t="str">
            <v>UN</v>
          </cell>
        </row>
        <row r="20146">
          <cell r="A20146" t="str">
            <v>0868-86</v>
          </cell>
          <cell r="B20146" t="str">
            <v>EMB COLET BX-10</v>
          </cell>
          <cell r="C20146" t="str">
            <v>ROH</v>
          </cell>
          <cell r="D20146" t="str">
            <v>UN</v>
          </cell>
        </row>
        <row r="20147">
          <cell r="A20147" t="str">
            <v>0868-87</v>
          </cell>
          <cell r="B20147" t="str">
            <v>EMB COLET[SJ-01]</v>
          </cell>
          <cell r="C20147" t="str">
            <v>ROH</v>
          </cell>
          <cell r="D20147" t="str">
            <v>UN</v>
          </cell>
        </row>
        <row r="20148">
          <cell r="A20148" t="str">
            <v>0868-88</v>
          </cell>
          <cell r="B20148" t="str">
            <v>EMB COLET[SC-10]</v>
          </cell>
          <cell r="C20148" t="str">
            <v>ROH</v>
          </cell>
          <cell r="D20148" t="str">
            <v>UN</v>
          </cell>
        </row>
        <row r="20149">
          <cell r="A20149" t="str">
            <v>0868-89</v>
          </cell>
          <cell r="B20149" t="str">
            <v>EMB COLET[T-04]</v>
          </cell>
          <cell r="C20149" t="str">
            <v>ROH</v>
          </cell>
          <cell r="D20149" t="str">
            <v>UN</v>
          </cell>
        </row>
        <row r="20150">
          <cell r="A20150" t="str">
            <v>0868-90</v>
          </cell>
          <cell r="B20150" t="str">
            <v>EMB COLET[M-08]</v>
          </cell>
          <cell r="C20150" t="str">
            <v>ROH</v>
          </cell>
          <cell r="D20150" t="str">
            <v>UN</v>
          </cell>
        </row>
        <row r="20151">
          <cell r="A20151" t="str">
            <v>0868-92</v>
          </cell>
          <cell r="B20151" t="str">
            <v>EMB COLET[UA-03]</v>
          </cell>
          <cell r="C20151" t="str">
            <v>ROH</v>
          </cell>
          <cell r="D20151" t="str">
            <v>UN</v>
          </cell>
        </row>
        <row r="20152">
          <cell r="A20152" t="str">
            <v>0868-93</v>
          </cell>
          <cell r="B20152" t="str">
            <v>EMB COLET[AF-01]</v>
          </cell>
          <cell r="C20152" t="str">
            <v>ROH</v>
          </cell>
          <cell r="D20152" t="str">
            <v>UN</v>
          </cell>
        </row>
        <row r="20153">
          <cell r="A20153" t="str">
            <v>0868-94</v>
          </cell>
          <cell r="B20153" t="str">
            <v>EMB COLET RT-01</v>
          </cell>
          <cell r="C20153" t="str">
            <v>ROH</v>
          </cell>
          <cell r="D20153" t="str">
            <v>UN</v>
          </cell>
        </row>
        <row r="20154">
          <cell r="A20154" t="str">
            <v>0868-95</v>
          </cell>
          <cell r="B20154" t="str">
            <v>EMB COLET[PE-09]</v>
          </cell>
          <cell r="C20154" t="str">
            <v>ROH</v>
          </cell>
          <cell r="D20154" t="str">
            <v>UN</v>
          </cell>
        </row>
        <row r="20155">
          <cell r="A20155" t="str">
            <v>0868-96</v>
          </cell>
          <cell r="B20155" t="str">
            <v>EMB COLET BB-03</v>
          </cell>
          <cell r="C20155" t="str">
            <v>ROH</v>
          </cell>
          <cell r="D20155" t="str">
            <v>UN</v>
          </cell>
        </row>
        <row r="20156">
          <cell r="A20156" t="str">
            <v>0868-97</v>
          </cell>
          <cell r="B20156" t="str">
            <v>EMB COLET CL-01</v>
          </cell>
          <cell r="C20156" t="str">
            <v>ROH</v>
          </cell>
          <cell r="D20156" t="str">
            <v>UN</v>
          </cell>
        </row>
        <row r="20157">
          <cell r="A20157" t="str">
            <v>0868-98</v>
          </cell>
          <cell r="B20157" t="str">
            <v>EMB COLET[PE-10]</v>
          </cell>
          <cell r="C20157" t="str">
            <v>ROH</v>
          </cell>
          <cell r="D20157" t="str">
            <v>UN</v>
          </cell>
        </row>
        <row r="20158">
          <cell r="A20158" t="str">
            <v>0868-99</v>
          </cell>
          <cell r="B20158" t="str">
            <v>EMB COLET AP-10</v>
          </cell>
          <cell r="C20158" t="str">
            <v>ROH</v>
          </cell>
          <cell r="D20158" t="str">
            <v>UN</v>
          </cell>
        </row>
        <row r="20159">
          <cell r="A20159" t="str">
            <v>0869-01</v>
          </cell>
          <cell r="B20159" t="str">
            <v>SUPBALANCA BL-01</v>
          </cell>
          <cell r="C20159" t="str">
            <v>ROH</v>
          </cell>
          <cell r="D20159" t="str">
            <v>UN</v>
          </cell>
        </row>
        <row r="20160">
          <cell r="A20160" t="str">
            <v>0869-02</v>
          </cell>
          <cell r="B20160" t="str">
            <v>EMB COLETIV HP-01</v>
          </cell>
          <cell r="C20160" t="str">
            <v>ROH</v>
          </cell>
          <cell r="D20160" t="str">
            <v>UN</v>
          </cell>
        </row>
        <row r="20161">
          <cell r="A20161" t="str">
            <v>0869-03</v>
          </cell>
          <cell r="B20161" t="str">
            <v>EMB COLETIV HP-02</v>
          </cell>
          <cell r="C20161" t="str">
            <v>ROH</v>
          </cell>
          <cell r="D20161" t="str">
            <v>UN</v>
          </cell>
        </row>
        <row r="20162">
          <cell r="A20162" t="str">
            <v>0869-04</v>
          </cell>
          <cell r="B20162" t="str">
            <v>EMB IND HP-02</v>
          </cell>
          <cell r="C20162" t="str">
            <v>ROH</v>
          </cell>
          <cell r="D20162" t="str">
            <v>UN</v>
          </cell>
        </row>
        <row r="20163">
          <cell r="A20163" t="str">
            <v>0869-05</v>
          </cell>
          <cell r="B20163" t="str">
            <v>EMB IND RP-01</v>
          </cell>
          <cell r="C20163" t="str">
            <v>ROH</v>
          </cell>
          <cell r="D20163" t="str">
            <v>UN</v>
          </cell>
        </row>
        <row r="20164">
          <cell r="A20164" t="str">
            <v>0869-06</v>
          </cell>
          <cell r="B20164" t="str">
            <v>EMB COLET RP-01</v>
          </cell>
          <cell r="C20164" t="str">
            <v>ROH</v>
          </cell>
          <cell r="D20164" t="str">
            <v>UN</v>
          </cell>
        </row>
        <row r="20165">
          <cell r="A20165" t="str">
            <v>0869-07</v>
          </cell>
          <cell r="B20165" t="str">
            <v>EMB IND L-91</v>
          </cell>
          <cell r="C20165" t="str">
            <v>ROH</v>
          </cell>
          <cell r="D20165" t="str">
            <v>UN</v>
          </cell>
        </row>
        <row r="20166">
          <cell r="A20166" t="str">
            <v>0869-08</v>
          </cell>
          <cell r="B20166" t="str">
            <v>EMB COLET L-91</v>
          </cell>
          <cell r="C20166" t="str">
            <v>ROH</v>
          </cell>
          <cell r="D20166" t="str">
            <v>UN</v>
          </cell>
        </row>
        <row r="20167">
          <cell r="A20167" t="str">
            <v>0869-09</v>
          </cell>
          <cell r="B20167" t="str">
            <v>EMB IND T-05</v>
          </cell>
          <cell r="C20167" t="str">
            <v>ROH</v>
          </cell>
          <cell r="D20167" t="str">
            <v>UN</v>
          </cell>
        </row>
        <row r="20168">
          <cell r="A20168" t="str">
            <v>0869-10</v>
          </cell>
          <cell r="B20168" t="str">
            <v>EMB COLET T-05</v>
          </cell>
          <cell r="C20168" t="str">
            <v>ROH</v>
          </cell>
          <cell r="D20168" t="str">
            <v>UN</v>
          </cell>
        </row>
        <row r="20169">
          <cell r="A20169" t="str">
            <v>0869-11</v>
          </cell>
          <cell r="B20169" t="str">
            <v>EMB IND CE-02</v>
          </cell>
          <cell r="C20169" t="str">
            <v>ROH</v>
          </cell>
          <cell r="D20169" t="str">
            <v>UN</v>
          </cell>
        </row>
        <row r="20170">
          <cell r="A20170" t="str">
            <v>0869-12</v>
          </cell>
          <cell r="B20170" t="str">
            <v>EMB COLET CE-02</v>
          </cell>
          <cell r="C20170" t="str">
            <v>ROH</v>
          </cell>
          <cell r="D20170" t="str">
            <v>UN</v>
          </cell>
        </row>
        <row r="20171">
          <cell r="A20171" t="str">
            <v>0869-13</v>
          </cell>
          <cell r="B20171" t="str">
            <v>EMB IND[BB-02]</v>
          </cell>
          <cell r="C20171" t="str">
            <v>ROH</v>
          </cell>
          <cell r="D20171" t="str">
            <v>UN</v>
          </cell>
        </row>
        <row r="20172">
          <cell r="A20172" t="str">
            <v>0869-14</v>
          </cell>
          <cell r="B20172" t="str">
            <v>EMB COLET[BB-02]</v>
          </cell>
          <cell r="C20172" t="str">
            <v>ROH</v>
          </cell>
          <cell r="D20172" t="str">
            <v>UN</v>
          </cell>
        </row>
        <row r="20173">
          <cell r="A20173" t="str">
            <v>0869-15</v>
          </cell>
          <cell r="B20173" t="str">
            <v>EMB IND[PE-15]</v>
          </cell>
          <cell r="C20173" t="str">
            <v>ROH</v>
          </cell>
          <cell r="D20173" t="str">
            <v>UN</v>
          </cell>
        </row>
        <row r="20174">
          <cell r="A20174" t="str">
            <v>0869-16</v>
          </cell>
          <cell r="B20174" t="str">
            <v>EMB IND F-22</v>
          </cell>
          <cell r="C20174" t="str">
            <v>ROH</v>
          </cell>
          <cell r="D20174" t="str">
            <v>UN</v>
          </cell>
        </row>
        <row r="20175">
          <cell r="A20175" t="str">
            <v>0869-17</v>
          </cell>
          <cell r="B20175" t="str">
            <v>EMB COLET F-22</v>
          </cell>
          <cell r="C20175" t="str">
            <v>ROH</v>
          </cell>
          <cell r="D20175" t="str">
            <v>UN</v>
          </cell>
        </row>
        <row r="20176">
          <cell r="A20176" t="str">
            <v>0869-18</v>
          </cell>
          <cell r="B20176" t="str">
            <v>EMB IND[C-17]</v>
          </cell>
          <cell r="C20176" t="str">
            <v>ROH</v>
          </cell>
          <cell r="D20176" t="str">
            <v>UN</v>
          </cell>
        </row>
        <row r="20177">
          <cell r="A20177" t="str">
            <v>0869-19</v>
          </cell>
          <cell r="B20177" t="str">
            <v>EMB COLET[C-17]</v>
          </cell>
          <cell r="C20177" t="str">
            <v>ROH</v>
          </cell>
          <cell r="D20177" t="str">
            <v>UN</v>
          </cell>
        </row>
        <row r="20178">
          <cell r="A20178" t="str">
            <v>0869-20</v>
          </cell>
          <cell r="B20178" t="str">
            <v>EMB COLET[PE-15]</v>
          </cell>
          <cell r="C20178" t="str">
            <v>ROH</v>
          </cell>
          <cell r="D20178" t="str">
            <v>UN</v>
          </cell>
        </row>
        <row r="20179">
          <cell r="A20179" t="str">
            <v>0869-23</v>
          </cell>
          <cell r="B20179" t="str">
            <v>EMB IND[SC-14]</v>
          </cell>
          <cell r="C20179" t="str">
            <v>ROH</v>
          </cell>
          <cell r="D20179" t="str">
            <v>UN</v>
          </cell>
        </row>
        <row r="20180">
          <cell r="A20180" t="str">
            <v>0869-24</v>
          </cell>
          <cell r="B20180" t="str">
            <v>EMB COLET[SC-14]</v>
          </cell>
          <cell r="C20180" t="str">
            <v>ROH</v>
          </cell>
          <cell r="D20180" t="str">
            <v>UN</v>
          </cell>
        </row>
        <row r="20181">
          <cell r="A20181" t="str">
            <v>0869-25</v>
          </cell>
          <cell r="B20181" t="str">
            <v>EMB IND V-95</v>
          </cell>
          <cell r="C20181" t="str">
            <v>ROH</v>
          </cell>
          <cell r="D20181" t="str">
            <v>UN</v>
          </cell>
        </row>
        <row r="20182">
          <cell r="A20182" t="str">
            <v>0869-26</v>
          </cell>
          <cell r="B20182" t="str">
            <v>EMB COLET V-95</v>
          </cell>
          <cell r="C20182" t="str">
            <v>ROH</v>
          </cell>
          <cell r="D20182" t="str">
            <v>UN</v>
          </cell>
        </row>
        <row r="20183">
          <cell r="A20183" t="str">
            <v>0869-27</v>
          </cell>
          <cell r="B20183" t="str">
            <v>EMB IND[FT-04]</v>
          </cell>
          <cell r="C20183" t="str">
            <v>ROH</v>
          </cell>
          <cell r="D20183" t="str">
            <v>UN</v>
          </cell>
        </row>
        <row r="20184">
          <cell r="A20184" t="str">
            <v>0869-28</v>
          </cell>
          <cell r="B20184" t="str">
            <v>EMB COLET[FT-04]</v>
          </cell>
          <cell r="C20184" t="str">
            <v>ROH</v>
          </cell>
          <cell r="D20184" t="str">
            <v>UN</v>
          </cell>
        </row>
        <row r="20185">
          <cell r="A20185" t="str">
            <v>0869-29</v>
          </cell>
          <cell r="B20185" t="str">
            <v>EMB IND[PE-16]</v>
          </cell>
          <cell r="C20185" t="str">
            <v>ROH</v>
          </cell>
          <cell r="D20185" t="str">
            <v>UN</v>
          </cell>
        </row>
        <row r="20186">
          <cell r="A20186" t="str">
            <v>0869-30</v>
          </cell>
          <cell r="B20186" t="str">
            <v>EMB COLET[PE-16]</v>
          </cell>
          <cell r="C20186" t="str">
            <v>ROH</v>
          </cell>
          <cell r="D20186" t="str">
            <v>UN</v>
          </cell>
        </row>
        <row r="20187">
          <cell r="A20187" t="str">
            <v>0869-32</v>
          </cell>
          <cell r="B20187" t="str">
            <v>EMB IND P-13</v>
          </cell>
          <cell r="C20187" t="str">
            <v>ROH</v>
          </cell>
          <cell r="D20187" t="str">
            <v>UN</v>
          </cell>
        </row>
        <row r="20188">
          <cell r="A20188" t="str">
            <v>0869-33</v>
          </cell>
          <cell r="B20188" t="str">
            <v>EMB COLET P-13</v>
          </cell>
          <cell r="C20188" t="str">
            <v>ROH</v>
          </cell>
          <cell r="D20188" t="str">
            <v>UN</v>
          </cell>
        </row>
        <row r="20189">
          <cell r="A20189" t="str">
            <v>0869-34</v>
          </cell>
          <cell r="B20189" t="str">
            <v>EMBALAGEM INDIVIDUAL MKBR [S-13]</v>
          </cell>
          <cell r="C20189" t="str">
            <v>ROH</v>
          </cell>
          <cell r="D20189" t="str">
            <v>UN</v>
          </cell>
        </row>
        <row r="20190">
          <cell r="A20190" t="str">
            <v>0869-35</v>
          </cell>
          <cell r="B20190" t="str">
            <v>EMBALAGEM COLETIVA MKBR [S-13]</v>
          </cell>
          <cell r="C20190" t="str">
            <v>ROH</v>
          </cell>
          <cell r="D20190" t="str">
            <v>UN</v>
          </cell>
        </row>
        <row r="20191">
          <cell r="A20191" t="str">
            <v>0869-36</v>
          </cell>
          <cell r="B20191" t="str">
            <v>EMB IND[CP-01]</v>
          </cell>
          <cell r="C20191" t="str">
            <v>ROH</v>
          </cell>
          <cell r="D20191" t="str">
            <v>UN</v>
          </cell>
        </row>
        <row r="20192">
          <cell r="A20192" t="str">
            <v>0869-37</v>
          </cell>
          <cell r="B20192" t="str">
            <v>EMB COLET[CP-01]</v>
          </cell>
          <cell r="C20192" t="str">
            <v>ROH</v>
          </cell>
          <cell r="D20192" t="str">
            <v>UN</v>
          </cell>
        </row>
        <row r="20193">
          <cell r="A20193" t="str">
            <v>0871-02</v>
          </cell>
          <cell r="B20193" t="str">
            <v>RESERVATÓRIO AZUL [FVN-01-BL]</v>
          </cell>
          <cell r="C20193" t="str">
            <v>HALB</v>
          </cell>
          <cell r="D20193" t="str">
            <v>UN</v>
          </cell>
        </row>
        <row r="20194">
          <cell r="A20194" t="str">
            <v>0871-03</v>
          </cell>
          <cell r="B20194" t="str">
            <v>RESERVATÓRIO CORAL [FVN-01-O]</v>
          </cell>
          <cell r="C20194" t="str">
            <v>HALB</v>
          </cell>
          <cell r="D20194" t="str">
            <v>UN</v>
          </cell>
        </row>
        <row r="20195">
          <cell r="A20195" t="str">
            <v>0871-04</v>
          </cell>
          <cell r="B20195" t="str">
            <v>RESERVATÓRIO VERDE [FVN-01-G]</v>
          </cell>
          <cell r="C20195" t="str">
            <v>HALB</v>
          </cell>
          <cell r="D20195" t="str">
            <v>UN</v>
          </cell>
        </row>
        <row r="20196">
          <cell r="A20196" t="str">
            <v>0871-05</v>
          </cell>
          <cell r="B20196" t="str">
            <v>RESERVATÓRIO ROXO [FVN-01-P]</v>
          </cell>
          <cell r="C20196" t="str">
            <v>HALB</v>
          </cell>
          <cell r="D20196" t="str">
            <v>UN</v>
          </cell>
        </row>
        <row r="20197">
          <cell r="A20197" t="str">
            <v>0871-06</v>
          </cell>
          <cell r="B20197" t="str">
            <v>SC RESERV AZUL GRAV+TAMPA [FVN-01-BL]</v>
          </cell>
          <cell r="C20197" t="str">
            <v>HALB</v>
          </cell>
          <cell r="D20197" t="str">
            <v>UN</v>
          </cell>
        </row>
        <row r="20198">
          <cell r="A20198" t="str">
            <v>0871-07</v>
          </cell>
          <cell r="B20198" t="str">
            <v>SC RESERV CORAL GRAV+TAMPA [FVN-01-O]</v>
          </cell>
          <cell r="C20198" t="str">
            <v>HALB</v>
          </cell>
          <cell r="D20198" t="str">
            <v>UN</v>
          </cell>
        </row>
        <row r="20199">
          <cell r="A20199" t="str">
            <v>0871-08</v>
          </cell>
          <cell r="B20199" t="str">
            <v>SC RESERV VERDE GRAV+TAMPA [FVN-01-G]</v>
          </cell>
          <cell r="C20199" t="str">
            <v>HALB</v>
          </cell>
          <cell r="D20199" t="str">
            <v>UN</v>
          </cell>
        </row>
        <row r="20200">
          <cell r="A20200" t="str">
            <v>0871-09</v>
          </cell>
          <cell r="B20200" t="str">
            <v>SC RESERV ROXO GRAV+TAMPA [FVN-01-P]</v>
          </cell>
          <cell r="C20200" t="str">
            <v>HALB</v>
          </cell>
          <cell r="D20200" t="str">
            <v>UN</v>
          </cell>
        </row>
        <row r="20201">
          <cell r="A20201" t="str">
            <v>0871-10</v>
          </cell>
          <cell r="B20201" t="str">
            <v>RESERVATÓRIO AZUL [FVN-01-BL] GRAVADO</v>
          </cell>
          <cell r="C20201" t="str">
            <v>HALB</v>
          </cell>
          <cell r="D20201" t="str">
            <v>UN</v>
          </cell>
        </row>
        <row r="20202">
          <cell r="A20202" t="str">
            <v>0871-11</v>
          </cell>
          <cell r="B20202" t="str">
            <v>RESERVATÓRIO CORAL [FVN-01-O] GRAVADO</v>
          </cell>
          <cell r="C20202" t="str">
            <v>HALB</v>
          </cell>
          <cell r="D20202" t="str">
            <v>UN</v>
          </cell>
        </row>
        <row r="20203">
          <cell r="A20203" t="str">
            <v>0871-12</v>
          </cell>
          <cell r="B20203" t="str">
            <v>RESERVATÓRIO VERDE [FVN-01-G] GRAVADO</v>
          </cell>
          <cell r="C20203" t="str">
            <v>HALB</v>
          </cell>
          <cell r="D20203" t="str">
            <v>UN</v>
          </cell>
        </row>
        <row r="20204">
          <cell r="A20204" t="str">
            <v>0871-13</v>
          </cell>
          <cell r="B20204" t="str">
            <v>RESERVATÓRIO ROXO [FVN-01-P] GRAVADO</v>
          </cell>
          <cell r="C20204" t="str">
            <v>HALB</v>
          </cell>
          <cell r="D20204" t="str">
            <v>UN</v>
          </cell>
        </row>
        <row r="20205">
          <cell r="A20205" t="str">
            <v>0871-14</v>
          </cell>
          <cell r="B20205" t="str">
            <v>RESERVATÓRIO AZUL CLARO [FVN-01-NB]</v>
          </cell>
          <cell r="C20205" t="str">
            <v>HALB</v>
          </cell>
          <cell r="D20205" t="str">
            <v>UN</v>
          </cell>
        </row>
        <row r="20206">
          <cell r="A20206" t="str">
            <v>0871-15</v>
          </cell>
          <cell r="B20206" t="str">
            <v>RESERVATÓRIO AZUL CLARO [FVN-01-NB] GRAV</v>
          </cell>
          <cell r="C20206" t="str">
            <v>HALB</v>
          </cell>
          <cell r="D20206" t="str">
            <v>UN</v>
          </cell>
        </row>
        <row r="20207">
          <cell r="A20207" t="str">
            <v>0871-16</v>
          </cell>
          <cell r="B20207" t="str">
            <v>SC RESERV AZ CLARO GRAV+TAMPA[FVN-01-NB]</v>
          </cell>
          <cell r="C20207" t="str">
            <v>HALB</v>
          </cell>
          <cell r="D20207" t="str">
            <v>UN</v>
          </cell>
        </row>
        <row r="20208">
          <cell r="A20208" t="str">
            <v>0871-17</v>
          </cell>
          <cell r="B20208" t="str">
            <v>RESERVATÓRIO AZUL [FVN-02-BL]</v>
          </cell>
          <cell r="C20208" t="str">
            <v>HALB</v>
          </cell>
          <cell r="D20208" t="str">
            <v>UN</v>
          </cell>
        </row>
        <row r="20209">
          <cell r="A20209" t="str">
            <v>0871-18</v>
          </cell>
          <cell r="B20209" t="str">
            <v>RESERVATÓRIO AZUL [FVN-02-BL] GRAVADO</v>
          </cell>
          <cell r="C20209" t="str">
            <v>HALB</v>
          </cell>
          <cell r="D20209" t="str">
            <v>UN</v>
          </cell>
        </row>
        <row r="20210">
          <cell r="A20210" t="str">
            <v>0871-19</v>
          </cell>
          <cell r="B20210" t="str">
            <v>SC RESERV AZUL GRAV+TAMPA [FVN-02-BL]</v>
          </cell>
          <cell r="C20210" t="str">
            <v>HALB</v>
          </cell>
          <cell r="D20210" t="str">
            <v>UN</v>
          </cell>
        </row>
        <row r="20211">
          <cell r="A20211" t="str">
            <v>0872-05</v>
          </cell>
          <cell r="B20211" t="str">
            <v>BOTÃO SELETOR DE TEMP BR GRAV[FSN-55-W]</v>
          </cell>
          <cell r="C20211" t="str">
            <v>HALB</v>
          </cell>
          <cell r="D20211" t="str">
            <v>UN</v>
          </cell>
        </row>
        <row r="20212">
          <cell r="A20212" t="str">
            <v>0872-06</v>
          </cell>
          <cell r="B20212" t="str">
            <v>BOTAO SELETOR TEMP. F-05</v>
          </cell>
          <cell r="C20212" t="str">
            <v>ROH</v>
          </cell>
          <cell r="D20212" t="str">
            <v>UN</v>
          </cell>
        </row>
        <row r="20213">
          <cell r="A20213" t="str">
            <v>0872-08</v>
          </cell>
          <cell r="B20213" t="str">
            <v>SELETOR TEMP. MX-PR02</v>
          </cell>
          <cell r="C20213" t="str">
            <v>ROH</v>
          </cell>
          <cell r="D20213" t="str">
            <v>UN</v>
          </cell>
        </row>
        <row r="20214">
          <cell r="A20214" t="str">
            <v>0872-09</v>
          </cell>
          <cell r="B20214" t="str">
            <v>BOTAO SELETOR TEMP. G-01</v>
          </cell>
          <cell r="C20214" t="str">
            <v>ROH</v>
          </cell>
          <cell r="D20214" t="str">
            <v>UN</v>
          </cell>
        </row>
        <row r="20215">
          <cell r="A20215" t="str">
            <v>0872-10</v>
          </cell>
          <cell r="B20215" t="str">
            <v>BOTÃO SEL DE TEMP BR GRAV ESPN[FSN-55-W]</v>
          </cell>
          <cell r="C20215" t="str">
            <v>HALB</v>
          </cell>
          <cell r="D20215" t="str">
            <v>UN</v>
          </cell>
        </row>
        <row r="20216">
          <cell r="A20216" t="str">
            <v>0872-11</v>
          </cell>
          <cell r="B20216" t="str">
            <v>BOTAO SELETOR VAP. F-10</v>
          </cell>
          <cell r="C20216" t="str">
            <v>ROH</v>
          </cell>
          <cell r="D20216" t="str">
            <v>UN</v>
          </cell>
        </row>
        <row r="20217">
          <cell r="A20217" t="str">
            <v>0872-12</v>
          </cell>
          <cell r="B20217" t="str">
            <v>BOTAO SELETOR TEMP. F-10</v>
          </cell>
          <cell r="C20217" t="str">
            <v>ROH</v>
          </cell>
          <cell r="D20217" t="str">
            <v>UN</v>
          </cell>
        </row>
        <row r="20218">
          <cell r="A20218" t="str">
            <v>0872-14</v>
          </cell>
          <cell r="B20218" t="str">
            <v>BOTAO SELETOR TEMP. F-05 M23</v>
          </cell>
          <cell r="C20218" t="str">
            <v>ROH</v>
          </cell>
          <cell r="D20218" t="str">
            <v>UN</v>
          </cell>
        </row>
        <row r="20219">
          <cell r="A20219" t="str">
            <v>0872-15</v>
          </cell>
          <cell r="B20219" t="str">
            <v>BOTAO SELETOR TEMP. F-15</v>
          </cell>
          <cell r="C20219" t="str">
            <v>ROH</v>
          </cell>
          <cell r="D20219" t="str">
            <v>UN</v>
          </cell>
        </row>
        <row r="20220">
          <cell r="A20220" t="str">
            <v>0872-16</v>
          </cell>
          <cell r="B20220" t="str">
            <v>BOTAO SELETOR TEMP. P-02</v>
          </cell>
          <cell r="C20220" t="str">
            <v>ROH</v>
          </cell>
          <cell r="D20220" t="str">
            <v>UN</v>
          </cell>
        </row>
        <row r="20221">
          <cell r="A20221" t="str">
            <v>0872-17</v>
          </cell>
          <cell r="B20221" t="str">
            <v>BOTAO ON / OFF P-02</v>
          </cell>
          <cell r="C20221" t="str">
            <v>ROH</v>
          </cell>
          <cell r="D20221" t="str">
            <v>UN</v>
          </cell>
        </row>
        <row r="20222">
          <cell r="A20222" t="str">
            <v>0872-20</v>
          </cell>
          <cell r="B20222" t="str">
            <v>BOTÃO SELETOR DE TEMP BR S/ GRAVAR</v>
          </cell>
          <cell r="C20222" t="str">
            <v>HALB</v>
          </cell>
          <cell r="D20222" t="str">
            <v>UN</v>
          </cell>
        </row>
        <row r="20223">
          <cell r="A20223" t="str">
            <v>0872-20E</v>
          </cell>
          <cell r="B20223" t="str">
            <v>BOTÃO SELETOR DE TEMP BR S/ GRAVAR</v>
          </cell>
          <cell r="C20223" t="str">
            <v>HALB</v>
          </cell>
          <cell r="D20223" t="str">
            <v>UN</v>
          </cell>
        </row>
        <row r="20224">
          <cell r="A20224" t="str">
            <v>0872-21</v>
          </cell>
          <cell r="B20224" t="str">
            <v>BOTÃO SELETOR DE TEMPERATURA F-23 GRAV</v>
          </cell>
          <cell r="C20224" t="str">
            <v>HALB</v>
          </cell>
          <cell r="D20224" t="str">
            <v>UN</v>
          </cell>
        </row>
        <row r="20225">
          <cell r="A20225" t="str">
            <v>0872-22</v>
          </cell>
          <cell r="B20225" t="str">
            <v>BOTÃO SELETOR DE TEMP PRETO S/ GRAVAR</v>
          </cell>
          <cell r="C20225" t="str">
            <v>HALB</v>
          </cell>
          <cell r="D20225" t="str">
            <v>UN</v>
          </cell>
        </row>
        <row r="20226">
          <cell r="A20226" t="str">
            <v>0872-22E</v>
          </cell>
          <cell r="B20226" t="str">
            <v>BOTÃO SELETOR DE TEMP PRETO S/ GRAVAR</v>
          </cell>
          <cell r="C20226" t="str">
            <v>HALB</v>
          </cell>
          <cell r="D20226" t="str">
            <v>UN</v>
          </cell>
        </row>
        <row r="20227">
          <cell r="A20227" t="str">
            <v>0872-23</v>
          </cell>
          <cell r="B20227" t="str">
            <v>BOTÃO SELETOR DE TEMP PR GRAV [FSN-55-B]</v>
          </cell>
          <cell r="C20227" t="str">
            <v>HALB</v>
          </cell>
          <cell r="D20227" t="str">
            <v>UN</v>
          </cell>
        </row>
        <row r="20228">
          <cell r="A20228" t="str">
            <v>0872-25</v>
          </cell>
          <cell r="B20228" t="str">
            <v>BOTAOCONTR SC-07</v>
          </cell>
          <cell r="C20228" t="str">
            <v>ROH</v>
          </cell>
          <cell r="D20228" t="str">
            <v>UN</v>
          </cell>
        </row>
        <row r="20229">
          <cell r="A20229" t="str">
            <v>0872-26</v>
          </cell>
          <cell r="B20229" t="str">
            <v>BOTAOVELOC. SC-07</v>
          </cell>
          <cell r="C20229" t="str">
            <v>ROH</v>
          </cell>
          <cell r="D20229" t="str">
            <v>UN</v>
          </cell>
        </row>
        <row r="20230">
          <cell r="A20230" t="str">
            <v>0872-27</v>
          </cell>
          <cell r="B20230" t="str">
            <v>BOTAO VENTO FRIO SC-07</v>
          </cell>
          <cell r="C20230" t="str">
            <v>ROH</v>
          </cell>
          <cell r="D20230" t="str">
            <v>UN</v>
          </cell>
        </row>
        <row r="20231">
          <cell r="A20231" t="str">
            <v>0872-30</v>
          </cell>
          <cell r="B20231" t="str">
            <v>BOTÃO SELETOR DE TEMPERATURA F-31 GRAV</v>
          </cell>
          <cell r="C20231" t="str">
            <v>HALB</v>
          </cell>
          <cell r="D20231" t="str">
            <v>UN</v>
          </cell>
        </row>
        <row r="20232">
          <cell r="A20232" t="str">
            <v>0872-32</v>
          </cell>
          <cell r="B20232" t="str">
            <v>BOTAO SELETOR VAP.-LILAS-CJ[F]</v>
          </cell>
          <cell r="C20232" t="str">
            <v>ROH</v>
          </cell>
          <cell r="D20232" t="str">
            <v>UN</v>
          </cell>
        </row>
        <row r="20233">
          <cell r="A20233" t="str">
            <v>0872-33</v>
          </cell>
          <cell r="B20233" t="str">
            <v>BOTAO SPRAY-LILAS[F]</v>
          </cell>
          <cell r="C20233" t="str">
            <v>ROH</v>
          </cell>
          <cell r="D20233" t="str">
            <v>UN</v>
          </cell>
        </row>
        <row r="20234">
          <cell r="A20234" t="str">
            <v>0872-34</v>
          </cell>
          <cell r="B20234" t="str">
            <v>BOTAO VAPOR EXTRA-LILAS[F]</v>
          </cell>
          <cell r="C20234" t="str">
            <v>ROH</v>
          </cell>
          <cell r="D20234" t="str">
            <v>UN</v>
          </cell>
        </row>
        <row r="20235">
          <cell r="A20235" t="str">
            <v>0872-35</v>
          </cell>
          <cell r="B20235" t="str">
            <v>BOTAO SELETOR TEMP.-LILAS[F]</v>
          </cell>
          <cell r="C20235" t="str">
            <v>ROH</v>
          </cell>
          <cell r="D20235" t="str">
            <v>UN</v>
          </cell>
        </row>
        <row r="20236">
          <cell r="A20236" t="str">
            <v>0872-36</v>
          </cell>
          <cell r="B20236" t="str">
            <v>GUIA TERM.[F]</v>
          </cell>
          <cell r="C20236" t="str">
            <v>ROH</v>
          </cell>
          <cell r="D20236" t="str">
            <v>UN</v>
          </cell>
        </row>
        <row r="20237">
          <cell r="A20237" t="str">
            <v>0872-37</v>
          </cell>
          <cell r="B20237" t="str">
            <v>BOTAO AUTO-LIMPEZA-BR[F]</v>
          </cell>
          <cell r="C20237" t="str">
            <v>ROH</v>
          </cell>
          <cell r="D20237" t="str">
            <v>UN</v>
          </cell>
        </row>
        <row r="20238">
          <cell r="A20238" t="str">
            <v>0872-38</v>
          </cell>
          <cell r="B20238" t="str">
            <v>SILICONE BOTAOAUTO-LIMPEZA[F]</v>
          </cell>
          <cell r="C20238" t="str">
            <v>ROH</v>
          </cell>
          <cell r="D20238" t="str">
            <v>UN</v>
          </cell>
        </row>
        <row r="20239">
          <cell r="A20239" t="str">
            <v>0872-39</v>
          </cell>
          <cell r="B20239" t="str">
            <v>BOTAOFUNCAO CANCELAR T-05</v>
          </cell>
          <cell r="C20239" t="str">
            <v>ROH</v>
          </cell>
          <cell r="D20239" t="str">
            <v>UN</v>
          </cell>
        </row>
        <row r="20240">
          <cell r="A20240" t="str">
            <v>0872-40</v>
          </cell>
          <cell r="B20240" t="str">
            <v>BOTAO TEMPOR. T-05</v>
          </cell>
          <cell r="C20240" t="str">
            <v>ROH</v>
          </cell>
          <cell r="D20240" t="str">
            <v>UN</v>
          </cell>
        </row>
        <row r="20241">
          <cell r="A20241" t="str">
            <v>0872-41</v>
          </cell>
          <cell r="B20241" t="str">
            <v>BOTAOSPRAY F-22</v>
          </cell>
          <cell r="C20241" t="str">
            <v>ROH</v>
          </cell>
          <cell r="D20241" t="str">
            <v>UN</v>
          </cell>
        </row>
        <row r="20242">
          <cell r="A20242" t="str">
            <v>0872-42</v>
          </cell>
          <cell r="B20242" t="str">
            <v>BOTAOVAPOR F-22</v>
          </cell>
          <cell r="C20242" t="str">
            <v>ROH</v>
          </cell>
          <cell r="D20242" t="str">
            <v>UN</v>
          </cell>
        </row>
        <row r="20243">
          <cell r="A20243" t="str">
            <v>0872-43</v>
          </cell>
          <cell r="B20243" t="str">
            <v>BOTAO SELETOR TEMP. F-22</v>
          </cell>
          <cell r="C20243" t="str">
            <v>ROH</v>
          </cell>
          <cell r="D20243" t="str">
            <v>UN</v>
          </cell>
        </row>
        <row r="20244">
          <cell r="A20244" t="str">
            <v>0872-44</v>
          </cell>
          <cell r="B20244" t="str">
            <v>PINOMOLA SELET. F-22</v>
          </cell>
          <cell r="C20244" t="str">
            <v>ROH</v>
          </cell>
          <cell r="D20244" t="str">
            <v>UN</v>
          </cell>
        </row>
        <row r="20245">
          <cell r="A20245" t="str">
            <v>0872-45</v>
          </cell>
          <cell r="B20245" t="str">
            <v>MOLA SELET. F-22</v>
          </cell>
          <cell r="C20245" t="str">
            <v>ROH</v>
          </cell>
          <cell r="D20245" t="str">
            <v>UN</v>
          </cell>
        </row>
        <row r="20246">
          <cell r="A20246" t="str">
            <v>0872-46</v>
          </cell>
          <cell r="B20246" t="str">
            <v>GUIA BOTAO SELETOR TEMP. F-22</v>
          </cell>
          <cell r="C20246" t="str">
            <v>ROH</v>
          </cell>
          <cell r="D20246" t="str">
            <v>UN</v>
          </cell>
        </row>
        <row r="20247">
          <cell r="A20247" t="str">
            <v>0872-47</v>
          </cell>
          <cell r="B20247" t="str">
            <v>BOTAO SELETOR TEMP. ADER. INOX[G]</v>
          </cell>
          <cell r="C20247" t="str">
            <v>ROH</v>
          </cell>
          <cell r="D20247" t="str">
            <v>UN</v>
          </cell>
        </row>
        <row r="20248">
          <cell r="A20248" t="str">
            <v>0872-53</v>
          </cell>
          <cell r="B20248" t="str">
            <v>BOTÃO SELETOR BRANCO [FVN-01]</v>
          </cell>
          <cell r="C20248" t="str">
            <v>HALB</v>
          </cell>
          <cell r="D20248" t="str">
            <v>UN</v>
          </cell>
        </row>
        <row r="20249">
          <cell r="A20249" t="str">
            <v>0872-53E</v>
          </cell>
          <cell r="B20249" t="str">
            <v>BOTÃO SELETOR BRANCO [FVN-01]</v>
          </cell>
          <cell r="C20249" t="str">
            <v>HALB</v>
          </cell>
          <cell r="D20249" t="str">
            <v>UN</v>
          </cell>
        </row>
        <row r="20250">
          <cell r="A20250" t="str">
            <v>0872-54</v>
          </cell>
          <cell r="B20250" t="str">
            <v>BOTÃO SELETOR [FVN-01-BL] GRAVADO</v>
          </cell>
          <cell r="C20250" t="str">
            <v>HALB</v>
          </cell>
          <cell r="D20250" t="str">
            <v>UN</v>
          </cell>
        </row>
        <row r="20251">
          <cell r="A20251" t="str">
            <v>0872-55</v>
          </cell>
          <cell r="B20251" t="str">
            <v>BOTÃO SELETOR [FVN-01-O] GRAVADO</v>
          </cell>
          <cell r="C20251" t="str">
            <v>HALB</v>
          </cell>
          <cell r="D20251" t="str">
            <v>UN</v>
          </cell>
        </row>
        <row r="20252">
          <cell r="A20252" t="str">
            <v>0872-56</v>
          </cell>
          <cell r="B20252" t="str">
            <v>BOTÃO SELETOR [FVN-01-G] GRAVADO</v>
          </cell>
          <cell r="C20252" t="str">
            <v>HALB</v>
          </cell>
          <cell r="D20252" t="str">
            <v>UN</v>
          </cell>
        </row>
        <row r="20253">
          <cell r="A20253" t="str">
            <v>0872-57</v>
          </cell>
          <cell r="B20253" t="str">
            <v>BOTÃO SELETOR [FVN-01-P] GRAVADO</v>
          </cell>
          <cell r="C20253" t="str">
            <v>HALB</v>
          </cell>
          <cell r="D20253" t="str">
            <v>UN</v>
          </cell>
        </row>
        <row r="20254">
          <cell r="A20254" t="str">
            <v>0872-58</v>
          </cell>
          <cell r="B20254" t="str">
            <v>BOTÃO SELETOR DE TEMP AZUL S/ GRAVAR</v>
          </cell>
          <cell r="C20254" t="str">
            <v>HALB</v>
          </cell>
          <cell r="D20254" t="str">
            <v>UN</v>
          </cell>
        </row>
        <row r="20255">
          <cell r="A20255" t="str">
            <v>0872-58E</v>
          </cell>
          <cell r="B20255" t="str">
            <v>BOTÃO SELETOR DE TEMP AZUL S/ GRAVAR</v>
          </cell>
          <cell r="C20255" t="str">
            <v>HALB</v>
          </cell>
          <cell r="D20255" t="str">
            <v>UN</v>
          </cell>
        </row>
        <row r="20256">
          <cell r="A20256" t="str">
            <v>0872-59</v>
          </cell>
          <cell r="B20256" t="str">
            <v>BOTÃO SELETOR DE TEMP AZ GRAV[FSN-55-BL]</v>
          </cell>
          <cell r="C20256" t="str">
            <v>HALB</v>
          </cell>
          <cell r="D20256" t="str">
            <v>UN</v>
          </cell>
        </row>
        <row r="20257">
          <cell r="A20257" t="str">
            <v>0872-60</v>
          </cell>
          <cell r="B20257" t="str">
            <v>BOTÃO SELETOR [FVN-01-NB] GRAVADO</v>
          </cell>
          <cell r="C20257" t="str">
            <v>HALB</v>
          </cell>
          <cell r="D20257" t="str">
            <v>UN</v>
          </cell>
        </row>
        <row r="20258">
          <cell r="A20258" t="str">
            <v>0872-61</v>
          </cell>
          <cell r="B20258" t="str">
            <v>BOTÃO SELETOR [FVN-01-BL]GRAV (ESPANHOL)</v>
          </cell>
          <cell r="C20258" t="str">
            <v>HALB</v>
          </cell>
          <cell r="D20258" t="str">
            <v>UN</v>
          </cell>
        </row>
        <row r="20259">
          <cell r="A20259" t="str">
            <v>0872-62</v>
          </cell>
          <cell r="B20259" t="str">
            <v>BOTÃO SELETOR TEMP PR GRAV [FSN-55-B]ESP</v>
          </cell>
          <cell r="C20259" t="str">
            <v>HALB</v>
          </cell>
          <cell r="D20259" t="str">
            <v>UN</v>
          </cell>
        </row>
        <row r="20260">
          <cell r="A20260" t="str">
            <v>0872-63</v>
          </cell>
          <cell r="B20260" t="str">
            <v>BOTÃO SELETOR [FVN-01-O]GRAV (ESPANHOL)</v>
          </cell>
          <cell r="C20260" t="str">
            <v>HALB</v>
          </cell>
          <cell r="D20260" t="str">
            <v>UN</v>
          </cell>
        </row>
        <row r="20261">
          <cell r="A20261" t="str">
            <v>0872-64</v>
          </cell>
          <cell r="B20261" t="str">
            <v>BOTÃO SELETOR AZUL [FVN-02-BL]</v>
          </cell>
          <cell r="C20261" t="str">
            <v>HALB</v>
          </cell>
          <cell r="D20261" t="str">
            <v>UN</v>
          </cell>
        </row>
        <row r="20262">
          <cell r="A20262" t="str">
            <v>0872-65</v>
          </cell>
          <cell r="B20262" t="str">
            <v>BOTÃO SELETOR [FVN-02-BL] GRAVADO</v>
          </cell>
          <cell r="C20262" t="str">
            <v>HALB</v>
          </cell>
          <cell r="D20262" t="str">
            <v>UN</v>
          </cell>
        </row>
        <row r="20263">
          <cell r="A20263" t="str">
            <v>0873-08</v>
          </cell>
          <cell r="B20263" t="str">
            <v>BOTAO SPRAY F-05</v>
          </cell>
          <cell r="C20263" t="str">
            <v>ROH</v>
          </cell>
          <cell r="D20263" t="str">
            <v>UN</v>
          </cell>
        </row>
        <row r="20264">
          <cell r="A20264" t="str">
            <v>0873-10</v>
          </cell>
          <cell r="B20264" t="str">
            <v>BOTAOCHA 2V SC-01</v>
          </cell>
          <cell r="C20264" t="str">
            <v>ROH</v>
          </cell>
          <cell r="D20264" t="str">
            <v>UN</v>
          </cell>
        </row>
        <row r="20265">
          <cell r="A20265" t="str">
            <v>0873-12</v>
          </cell>
          <cell r="B20265" t="str">
            <v>BOTAOVAPOR F-10</v>
          </cell>
          <cell r="C20265" t="str">
            <v>ROH</v>
          </cell>
          <cell r="D20265" t="str">
            <v>UN</v>
          </cell>
        </row>
        <row r="20266">
          <cell r="A20266" t="str">
            <v>0873-13</v>
          </cell>
          <cell r="B20266" t="str">
            <v>BOTAO SPRAY F-10</v>
          </cell>
          <cell r="C20266" t="str">
            <v>ROH</v>
          </cell>
          <cell r="D20266" t="str">
            <v>UN</v>
          </cell>
        </row>
        <row r="20267">
          <cell r="A20267" t="str">
            <v>0873-14</v>
          </cell>
          <cell r="B20267" t="str">
            <v>BOTAO VAPOR F-05 M23</v>
          </cell>
          <cell r="C20267" t="str">
            <v>ROH</v>
          </cell>
          <cell r="D20267" t="str">
            <v>UN</v>
          </cell>
        </row>
        <row r="20268">
          <cell r="A20268" t="str">
            <v>0873-15</v>
          </cell>
          <cell r="B20268" t="str">
            <v>BOTAO SPRAY F-05 M23</v>
          </cell>
          <cell r="C20268" t="str">
            <v>ROH</v>
          </cell>
          <cell r="D20268" t="str">
            <v>UN</v>
          </cell>
        </row>
        <row r="20269">
          <cell r="A20269" t="str">
            <v>0873-16</v>
          </cell>
          <cell r="B20269" t="str">
            <v>BOTAO VAPOR F-15</v>
          </cell>
          <cell r="C20269" t="str">
            <v>ROH</v>
          </cell>
          <cell r="D20269" t="str">
            <v>UN</v>
          </cell>
        </row>
        <row r="20270">
          <cell r="A20270" t="str">
            <v>0873-17</v>
          </cell>
          <cell r="B20270" t="str">
            <v>BOTAO SPRAY F-15</v>
          </cell>
          <cell r="C20270" t="str">
            <v>ROH</v>
          </cell>
          <cell r="D20270" t="str">
            <v>UN</v>
          </cell>
        </row>
        <row r="20271">
          <cell r="A20271" t="str">
            <v>0873-18</v>
          </cell>
          <cell r="B20271" t="str">
            <v>SC BOTÃO REGULADOR VAPOR F-15 NC</v>
          </cell>
          <cell r="C20271" t="str">
            <v>HALB</v>
          </cell>
          <cell r="D20271" t="str">
            <v>UN</v>
          </cell>
        </row>
        <row r="20272">
          <cell r="A20272" t="str">
            <v>0873-21</v>
          </cell>
          <cell r="B20272" t="str">
            <v>ÊMBOLO DA BOMBA F-15 NC</v>
          </cell>
          <cell r="C20272" t="str">
            <v>HALB</v>
          </cell>
          <cell r="D20272" t="str">
            <v>UN</v>
          </cell>
        </row>
        <row r="20273">
          <cell r="A20273" t="str">
            <v>0873-21E</v>
          </cell>
          <cell r="B20273" t="str">
            <v>ÊMBOLO DA BOMBA F-15 NC</v>
          </cell>
          <cell r="C20273" t="str">
            <v>HALB</v>
          </cell>
          <cell r="D20273" t="str">
            <v>UN</v>
          </cell>
        </row>
        <row r="20274">
          <cell r="A20274" t="str">
            <v>0873-22</v>
          </cell>
          <cell r="B20274" t="str">
            <v>SC PINOS DO BOTÃO REGULADOR F-15</v>
          </cell>
          <cell r="C20274" t="str">
            <v>ROH</v>
          </cell>
          <cell r="D20274" t="str">
            <v>UN</v>
          </cell>
        </row>
        <row r="20275">
          <cell r="A20275" t="str">
            <v>0873-24</v>
          </cell>
          <cell r="B20275" t="str">
            <v>BOTÃO VAPOR PR F-21</v>
          </cell>
          <cell r="C20275" t="str">
            <v>HALB</v>
          </cell>
          <cell r="D20275" t="str">
            <v>UN</v>
          </cell>
        </row>
        <row r="20276">
          <cell r="A20276" t="str">
            <v>0873-31</v>
          </cell>
          <cell r="B20276" t="str">
            <v>BOTAO SEM FUNCAO AP-09</v>
          </cell>
          <cell r="C20276" t="str">
            <v>ROH</v>
          </cell>
          <cell r="D20276" t="str">
            <v>UN</v>
          </cell>
        </row>
        <row r="20277">
          <cell r="A20277" t="str">
            <v>0873-32</v>
          </cell>
          <cell r="B20277" t="str">
            <v>BOTAO L/D AP-09</v>
          </cell>
          <cell r="C20277" t="str">
            <v>ROH</v>
          </cell>
          <cell r="D20277" t="str">
            <v>UN</v>
          </cell>
        </row>
        <row r="20278">
          <cell r="A20278" t="str">
            <v>0873-40</v>
          </cell>
          <cell r="B20278" t="str">
            <v>SC BOTÃO EJETOR B-04 + MOLA</v>
          </cell>
          <cell r="C20278" t="str">
            <v>HALB</v>
          </cell>
          <cell r="D20278" t="str">
            <v>UN</v>
          </cell>
        </row>
        <row r="20279">
          <cell r="A20279" t="str">
            <v>0873-40E</v>
          </cell>
          <cell r="B20279" t="str">
            <v>SC BOTÃO EJETOR B-04 + MOLA</v>
          </cell>
          <cell r="C20279" t="str">
            <v>HALB</v>
          </cell>
          <cell r="D20279" t="str">
            <v>UN</v>
          </cell>
        </row>
        <row r="20280">
          <cell r="A20280" t="str">
            <v>0873-41</v>
          </cell>
          <cell r="B20280" t="str">
            <v>SC BOTÃO EJETOR B-05 + MOLA</v>
          </cell>
          <cell r="C20280" t="str">
            <v>HALB</v>
          </cell>
          <cell r="D20280" t="str">
            <v>UN</v>
          </cell>
        </row>
        <row r="20281">
          <cell r="A20281" t="str">
            <v>0873-41E</v>
          </cell>
          <cell r="B20281" t="str">
            <v>SC BOTÃO EJETOR B-05 + MOLA</v>
          </cell>
          <cell r="C20281" t="str">
            <v>HALB</v>
          </cell>
          <cell r="D20281" t="str">
            <v>UN</v>
          </cell>
        </row>
        <row r="20282">
          <cell r="A20282" t="str">
            <v>0873-42</v>
          </cell>
          <cell r="B20282" t="str">
            <v>SC BOTÃO EJETOR B-27 + MOLA</v>
          </cell>
          <cell r="C20282" t="str">
            <v>HALB</v>
          </cell>
          <cell r="D20282" t="str">
            <v>UN</v>
          </cell>
        </row>
        <row r="20283">
          <cell r="A20283" t="str">
            <v>0873-42E</v>
          </cell>
          <cell r="B20283" t="str">
            <v>SC BOTÃO EJETOR B-27 + MOLA</v>
          </cell>
          <cell r="C20283" t="str">
            <v>HALB</v>
          </cell>
          <cell r="D20283" t="str">
            <v>UN</v>
          </cell>
        </row>
        <row r="20284">
          <cell r="A20284" t="str">
            <v>0873-44</v>
          </cell>
          <cell r="B20284" t="str">
            <v>BOTÃO SPRAY AZUL [FVN-01-BL]</v>
          </cell>
          <cell r="C20284" t="str">
            <v>HALB</v>
          </cell>
          <cell r="D20284" t="str">
            <v>UN</v>
          </cell>
        </row>
        <row r="20285">
          <cell r="A20285" t="str">
            <v>0873-44E</v>
          </cell>
          <cell r="B20285" t="str">
            <v>BOTÃO SPRAY AZUL [FVN-01-BL]</v>
          </cell>
          <cell r="C20285" t="str">
            <v>HALB</v>
          </cell>
          <cell r="D20285" t="str">
            <v>UN</v>
          </cell>
        </row>
        <row r="20286">
          <cell r="A20286" t="str">
            <v>0873-45</v>
          </cell>
          <cell r="B20286" t="str">
            <v>BOTÃO SPRAY CORAL [FVN-01-O]</v>
          </cell>
          <cell r="C20286" t="str">
            <v>HALB</v>
          </cell>
          <cell r="D20286" t="str">
            <v>UN</v>
          </cell>
        </row>
        <row r="20287">
          <cell r="A20287" t="str">
            <v>0873-45E</v>
          </cell>
          <cell r="B20287" t="str">
            <v>BOTÃO SPRAY CORAL [FVN-01-O]</v>
          </cell>
          <cell r="C20287" t="str">
            <v>HALB</v>
          </cell>
          <cell r="D20287" t="str">
            <v>UN</v>
          </cell>
        </row>
        <row r="20288">
          <cell r="A20288" t="str">
            <v>0873-46</v>
          </cell>
          <cell r="B20288" t="str">
            <v>BOTÃO SPRAY VERDE [FVN-01-G]</v>
          </cell>
          <cell r="C20288" t="str">
            <v>HALB</v>
          </cell>
          <cell r="D20288" t="str">
            <v>UN</v>
          </cell>
        </row>
        <row r="20289">
          <cell r="A20289" t="str">
            <v>0873-46E</v>
          </cell>
          <cell r="B20289" t="str">
            <v>BOTÃO SPRAY VERDE [FVN-01-G]</v>
          </cell>
          <cell r="C20289" t="str">
            <v>HALB</v>
          </cell>
          <cell r="D20289" t="str">
            <v>UN</v>
          </cell>
        </row>
        <row r="20290">
          <cell r="A20290" t="str">
            <v>0873-47</v>
          </cell>
          <cell r="B20290" t="str">
            <v>BOTÃO SPRAY ROXO [FVN-01-P]</v>
          </cell>
          <cell r="C20290" t="str">
            <v>HALB</v>
          </cell>
          <cell r="D20290" t="str">
            <v>UN</v>
          </cell>
        </row>
        <row r="20291">
          <cell r="A20291" t="str">
            <v>0873-47E</v>
          </cell>
          <cell r="B20291" t="str">
            <v>BOTÃO SPRAY ROXO [FVN-01-P]</v>
          </cell>
          <cell r="C20291" t="str">
            <v>HALB</v>
          </cell>
          <cell r="D20291" t="str">
            <v>UN</v>
          </cell>
        </row>
        <row r="20292">
          <cell r="A20292" t="str">
            <v>0873-48</v>
          </cell>
          <cell r="B20292" t="str">
            <v>SC BOTÃO EJETOR B-05 VERMELHO + MOLA</v>
          </cell>
          <cell r="C20292" t="str">
            <v>HALB</v>
          </cell>
          <cell r="D20292" t="str">
            <v>UN</v>
          </cell>
        </row>
        <row r="20293">
          <cell r="A20293" t="str">
            <v>0873-48E</v>
          </cell>
          <cell r="B20293" t="str">
            <v>SC BOTÃO EJETOR B-05 VERMELHO + MOLA</v>
          </cell>
          <cell r="C20293" t="str">
            <v>HALB</v>
          </cell>
          <cell r="D20293" t="str">
            <v>UN</v>
          </cell>
        </row>
        <row r="20294">
          <cell r="A20294" t="str">
            <v>0873-49</v>
          </cell>
          <cell r="B20294" t="str">
            <v>SC BOTÃO EJETOR B-05 VERMELHO SP + MOLA</v>
          </cell>
          <cell r="C20294" t="str">
            <v>HALB</v>
          </cell>
          <cell r="D20294" t="str">
            <v>UN</v>
          </cell>
        </row>
        <row r="20295">
          <cell r="A20295" t="str">
            <v>0873-49E</v>
          </cell>
          <cell r="B20295" t="str">
            <v>SC BOTÃO EJETOR B-05 VERMELHO SP + MOLA</v>
          </cell>
          <cell r="C20295" t="str">
            <v>HALB</v>
          </cell>
          <cell r="D20295" t="str">
            <v>UN</v>
          </cell>
        </row>
        <row r="20296">
          <cell r="A20296" t="str">
            <v>0873-50</v>
          </cell>
          <cell r="B20296" t="str">
            <v>BOTÃO SPRAY AZUL CLARO [FVN-01-NB]</v>
          </cell>
          <cell r="C20296" t="str">
            <v>HALB</v>
          </cell>
          <cell r="D20296" t="str">
            <v>UN</v>
          </cell>
        </row>
        <row r="20297">
          <cell r="A20297" t="str">
            <v>0873-50E</v>
          </cell>
          <cell r="B20297" t="str">
            <v>BOTÃO SPRAY AZUL CLARO [FVN-01-NB]</v>
          </cell>
          <cell r="C20297" t="str">
            <v>HALB</v>
          </cell>
          <cell r="D20297" t="str">
            <v>UN</v>
          </cell>
        </row>
        <row r="20298">
          <cell r="A20298" t="str">
            <v>0873-51</v>
          </cell>
          <cell r="B20298" t="str">
            <v>BOTÃO SPRAY BRANCO [FVN-02]</v>
          </cell>
          <cell r="C20298" t="str">
            <v>HALB</v>
          </cell>
          <cell r="D20298" t="str">
            <v>UN</v>
          </cell>
        </row>
        <row r="20299">
          <cell r="A20299" t="str">
            <v>0874-04</v>
          </cell>
          <cell r="B20299" t="str">
            <v>BUCHA ESPACADORA CERAMICA [F]</v>
          </cell>
          <cell r="C20299" t="str">
            <v>ROH</v>
          </cell>
          <cell r="D20299" t="str">
            <v>UN</v>
          </cell>
        </row>
        <row r="20300">
          <cell r="A20300" t="str">
            <v>0874-06</v>
          </cell>
          <cell r="B20300" t="str">
            <v>BUCHA ESPACADORA[F]</v>
          </cell>
          <cell r="C20300" t="str">
            <v>ROH</v>
          </cell>
          <cell r="D20300" t="str">
            <v>UN</v>
          </cell>
        </row>
        <row r="20301">
          <cell r="A20301" t="str">
            <v>0874-07</v>
          </cell>
          <cell r="B20301" t="str">
            <v>BUCHA MOLA BOTAO VAPOR[F]</v>
          </cell>
          <cell r="C20301" t="str">
            <v>ROH</v>
          </cell>
          <cell r="D20301" t="str">
            <v>UN</v>
          </cell>
        </row>
        <row r="20302">
          <cell r="A20302" t="str">
            <v>0874-08</v>
          </cell>
          <cell r="B20302" t="str">
            <v>BUCHA ESPACADORA CENTRAL PBT [F]</v>
          </cell>
          <cell r="C20302" t="str">
            <v>ROH</v>
          </cell>
          <cell r="D20302" t="str">
            <v>UN</v>
          </cell>
        </row>
        <row r="20303">
          <cell r="A20303" t="str">
            <v>0874-12</v>
          </cell>
          <cell r="B20303" t="str">
            <v>BUCHA ESPACADORA 6,5MM M23[F]</v>
          </cell>
          <cell r="C20303" t="str">
            <v>ROH</v>
          </cell>
          <cell r="D20303" t="str">
            <v>UN</v>
          </cell>
        </row>
        <row r="20304">
          <cell r="A20304" t="str">
            <v>0874-14</v>
          </cell>
          <cell r="B20304" t="str">
            <v>BUCHA GUIA MOVELSERRA FST-01/FST-02</v>
          </cell>
          <cell r="C20304" t="str">
            <v>ROH</v>
          </cell>
          <cell r="D20304" t="str">
            <v>UN</v>
          </cell>
        </row>
        <row r="20305">
          <cell r="A20305" t="str">
            <v>0874-16</v>
          </cell>
          <cell r="B20305" t="str">
            <v>BUCHA MOLA BOTAO VAPOR[F]</v>
          </cell>
          <cell r="C20305" t="str">
            <v>ROH</v>
          </cell>
          <cell r="D20305" t="str">
            <v>UN</v>
          </cell>
        </row>
        <row r="20306">
          <cell r="A20306" t="str">
            <v>0874-17</v>
          </cell>
          <cell r="B20306" t="str">
            <v>BUCHAPROTECAO G-08/12</v>
          </cell>
          <cell r="C20306" t="str">
            <v>ROH</v>
          </cell>
          <cell r="D20306" t="str">
            <v>UN</v>
          </cell>
        </row>
        <row r="20307">
          <cell r="A20307" t="str">
            <v>0874-18</v>
          </cell>
          <cell r="B20307" t="str">
            <v>BUCHA V-90</v>
          </cell>
          <cell r="C20307" t="str">
            <v>ROH</v>
          </cell>
          <cell r="D20307" t="str">
            <v>UN</v>
          </cell>
        </row>
        <row r="20308">
          <cell r="A20308" t="str">
            <v>0874-19</v>
          </cell>
          <cell r="B20308" t="str">
            <v>BUCHA EIXO FES-01</v>
          </cell>
          <cell r="C20308" t="str">
            <v>ROH</v>
          </cell>
          <cell r="D20308" t="str">
            <v>UN</v>
          </cell>
        </row>
        <row r="20309">
          <cell r="A20309" t="str">
            <v>0874-20</v>
          </cell>
          <cell r="B20309" t="str">
            <v>LENTE PLAS. DOS INDIC.ES[AF]</v>
          </cell>
          <cell r="C20309" t="str">
            <v>ROH</v>
          </cell>
          <cell r="D20309" t="str">
            <v>UN</v>
          </cell>
        </row>
        <row r="20310">
          <cell r="A20310" t="str">
            <v>0874-22</v>
          </cell>
          <cell r="B20310" t="str">
            <v>BOCAL CILINDRICO VAPOR[F]</v>
          </cell>
          <cell r="C20310" t="str">
            <v>ROH</v>
          </cell>
          <cell r="D20310" t="str">
            <v>UN</v>
          </cell>
        </row>
        <row r="20311">
          <cell r="A20311" t="str">
            <v>0874-23</v>
          </cell>
          <cell r="B20311" t="str">
            <v>BOCAL CÔNICOVAPOR EXTRA[F]</v>
          </cell>
          <cell r="C20311" t="str">
            <v>ROH</v>
          </cell>
          <cell r="D20311" t="str">
            <v>UN</v>
          </cell>
        </row>
        <row r="20312">
          <cell r="A20312" t="str">
            <v>0874-24</v>
          </cell>
          <cell r="B20312" t="str">
            <v>LENTE PLAS. INDIC. VERM[F]</v>
          </cell>
          <cell r="C20312" t="str">
            <v>ROH</v>
          </cell>
          <cell r="D20312" t="str">
            <v>UN</v>
          </cell>
        </row>
        <row r="20313">
          <cell r="A20313" t="str">
            <v>0874-25</v>
          </cell>
          <cell r="B20313" t="str">
            <v>GUIA PLAS. TERM.[F]</v>
          </cell>
          <cell r="C20313" t="str">
            <v>ROH</v>
          </cell>
          <cell r="D20313" t="str">
            <v>UN</v>
          </cell>
        </row>
        <row r="20314">
          <cell r="A20314" t="str">
            <v>0874-26</v>
          </cell>
          <cell r="B20314" t="str">
            <v>BOCAL CILINDRICO VAPOR[F]</v>
          </cell>
          <cell r="C20314" t="str">
            <v>ROH</v>
          </cell>
          <cell r="D20314" t="str">
            <v>UN</v>
          </cell>
        </row>
        <row r="20315">
          <cell r="A20315" t="str">
            <v>0874-27</v>
          </cell>
          <cell r="B20315" t="str">
            <v>BOCAL CÔNICOVAPOR EXTRA[F]</v>
          </cell>
          <cell r="C20315" t="str">
            <v>ROH</v>
          </cell>
          <cell r="D20315" t="str">
            <v>UN</v>
          </cell>
        </row>
        <row r="20316">
          <cell r="A20316" t="str">
            <v>0874-28</v>
          </cell>
          <cell r="B20316" t="str">
            <v>LENTE PLAS. INDIC.[EA]</v>
          </cell>
          <cell r="C20316" t="str">
            <v>ROH</v>
          </cell>
          <cell r="D20316" t="str">
            <v>UN</v>
          </cell>
        </row>
        <row r="20317">
          <cell r="A20317" t="str">
            <v>0874-29</v>
          </cell>
          <cell r="B20317" t="str">
            <v>LENTE PLAS. DOS INDIC.ES[AF]</v>
          </cell>
          <cell r="C20317" t="str">
            <v>ROH</v>
          </cell>
          <cell r="D20317" t="str">
            <v>UN</v>
          </cell>
        </row>
        <row r="20318">
          <cell r="A20318" t="str">
            <v>0874-30</v>
          </cell>
          <cell r="B20318" t="str">
            <v>LENTE PLAS. DOS INDIC.ES[AF]</v>
          </cell>
          <cell r="C20318" t="str">
            <v>ROH</v>
          </cell>
          <cell r="D20318" t="str">
            <v>UN</v>
          </cell>
        </row>
        <row r="20319">
          <cell r="A20319" t="str">
            <v>0874-31</v>
          </cell>
          <cell r="B20319" t="str">
            <v>LENTE DISP. PLAS. MASCARA[AF]</v>
          </cell>
          <cell r="C20319" t="str">
            <v>ROH</v>
          </cell>
          <cell r="D20319" t="str">
            <v>UN</v>
          </cell>
        </row>
        <row r="20320">
          <cell r="A20320" t="str">
            <v>0874-32</v>
          </cell>
          <cell r="B20320" t="str">
            <v>LENTE PLÁST TRANSPARENTE INDICADORES[AF]</v>
          </cell>
          <cell r="C20320" t="str">
            <v>ROH</v>
          </cell>
          <cell r="D20320" t="str">
            <v>UN</v>
          </cell>
        </row>
        <row r="20321">
          <cell r="A20321" t="str">
            <v>0874-34</v>
          </cell>
          <cell r="B20321" t="str">
            <v>LENTE INDIC. PLAS. VERDE[OM]</v>
          </cell>
          <cell r="C20321" t="str">
            <v>ROH</v>
          </cell>
          <cell r="D20321" t="str">
            <v>UN</v>
          </cell>
        </row>
        <row r="20322">
          <cell r="A20322" t="str">
            <v>0874-35</v>
          </cell>
          <cell r="B20322" t="str">
            <v>LENTE INDIVADOR PLAS. LJ[OM]</v>
          </cell>
          <cell r="C20322" t="str">
            <v>ROH</v>
          </cell>
          <cell r="D20322" t="str">
            <v>UN</v>
          </cell>
        </row>
        <row r="20323">
          <cell r="A20323" t="str">
            <v>0874-36</v>
          </cell>
          <cell r="B20323" t="str">
            <v>LENTE PLÁST TRANSPARENTE INDICADORES[AF]</v>
          </cell>
          <cell r="C20323" t="str">
            <v>ROH</v>
          </cell>
          <cell r="D20323" t="str">
            <v>UN</v>
          </cell>
        </row>
        <row r="20324">
          <cell r="A20324" t="str">
            <v>0874-37</v>
          </cell>
          <cell r="B20324" t="str">
            <v>PAINEL PLÁSTICO TOUCH COM LENTE [AF]</v>
          </cell>
          <cell r="C20324" t="str">
            <v>ROH</v>
          </cell>
          <cell r="D20324" t="str">
            <v>UN</v>
          </cell>
        </row>
        <row r="20325">
          <cell r="A20325" t="str">
            <v>0874-38</v>
          </cell>
          <cell r="B20325" t="str">
            <v>BOCAL CILINDRICO AUTO-LIMPEZA[F]</v>
          </cell>
          <cell r="C20325" t="str">
            <v>ROH</v>
          </cell>
          <cell r="D20325" t="str">
            <v>UN</v>
          </cell>
        </row>
        <row r="20326">
          <cell r="A20326" t="str">
            <v>0874-39</v>
          </cell>
          <cell r="B20326" t="str">
            <v>BOCAL CILINDRICO VAPOR EXTRA[F]</v>
          </cell>
          <cell r="C20326" t="str">
            <v>ROH</v>
          </cell>
          <cell r="D20326" t="str">
            <v>UN</v>
          </cell>
        </row>
        <row r="20327">
          <cell r="A20327" t="str">
            <v>0874-40</v>
          </cell>
          <cell r="B20327" t="str">
            <v>BOCAL CILINDRICO VAPOR[F]</v>
          </cell>
          <cell r="C20327" t="str">
            <v>ROH</v>
          </cell>
          <cell r="D20327" t="str">
            <v>UN</v>
          </cell>
        </row>
        <row r="20328">
          <cell r="A20328" t="str">
            <v>0874-41</v>
          </cell>
          <cell r="B20328" t="str">
            <v>LENTE PLAS. TRANSP DOS INDIC.ES[AF]</v>
          </cell>
          <cell r="C20328" t="str">
            <v>ROH</v>
          </cell>
          <cell r="D20328" t="str">
            <v>UN</v>
          </cell>
        </row>
        <row r="20329">
          <cell r="A20329" t="str">
            <v>0874-42</v>
          </cell>
          <cell r="B20329" t="str">
            <v>TAMPA DA ALÇA AZUL [FVN-01-BL]</v>
          </cell>
          <cell r="C20329" t="str">
            <v>HALB</v>
          </cell>
          <cell r="D20329" t="str">
            <v>UN</v>
          </cell>
        </row>
        <row r="20330">
          <cell r="A20330" t="str">
            <v>0874-42E</v>
          </cell>
          <cell r="B20330" t="str">
            <v>TAMPA DA ALÇA AZUL [FVN-01-BL]</v>
          </cell>
          <cell r="C20330" t="str">
            <v>HALB</v>
          </cell>
          <cell r="D20330" t="str">
            <v>UN</v>
          </cell>
        </row>
        <row r="20331">
          <cell r="A20331" t="str">
            <v>0874-43</v>
          </cell>
          <cell r="B20331" t="str">
            <v>TAMPA DA ALÇA CORAL [FVN-01-O]</v>
          </cell>
          <cell r="C20331" t="str">
            <v>HALB</v>
          </cell>
          <cell r="D20331" t="str">
            <v>UN</v>
          </cell>
        </row>
        <row r="20332">
          <cell r="A20332" t="str">
            <v>0874-43E</v>
          </cell>
          <cell r="B20332" t="str">
            <v>TAMPA DA ALÇA CORAL [FVN-01-O]</v>
          </cell>
          <cell r="C20332" t="str">
            <v>HALB</v>
          </cell>
          <cell r="D20332" t="str">
            <v>UN</v>
          </cell>
        </row>
        <row r="20333">
          <cell r="A20333" t="str">
            <v>0874-44</v>
          </cell>
          <cell r="B20333" t="str">
            <v>TAMPA DA ALÇA VERDE [FVN-01-G]</v>
          </cell>
          <cell r="C20333" t="str">
            <v>HALB</v>
          </cell>
          <cell r="D20333" t="str">
            <v>UN</v>
          </cell>
        </row>
        <row r="20334">
          <cell r="A20334" t="str">
            <v>0874-44E</v>
          </cell>
          <cell r="B20334" t="str">
            <v>TAMPA DA ALÇA VERDE [FVN-01-G]</v>
          </cell>
          <cell r="C20334" t="str">
            <v>HALB</v>
          </cell>
          <cell r="D20334" t="str">
            <v>UN</v>
          </cell>
        </row>
        <row r="20335">
          <cell r="A20335" t="str">
            <v>0874-45</v>
          </cell>
          <cell r="B20335" t="str">
            <v>TAMPA DA ALÇA ROXO [FVN-01-P]</v>
          </cell>
          <cell r="C20335" t="str">
            <v>HALB</v>
          </cell>
          <cell r="D20335" t="str">
            <v>UN</v>
          </cell>
        </row>
        <row r="20336">
          <cell r="A20336" t="str">
            <v>0874-45E</v>
          </cell>
          <cell r="B20336" t="str">
            <v>TAMPA DA ALÇA ROXO [FVN-01-P]</v>
          </cell>
          <cell r="C20336" t="str">
            <v>HALB</v>
          </cell>
          <cell r="D20336" t="str">
            <v>UN</v>
          </cell>
        </row>
        <row r="20337">
          <cell r="A20337" t="str">
            <v>0874-46</v>
          </cell>
          <cell r="B20337" t="str">
            <v>TAMPA DA ALÇA AZUL CLARO [FVN-01-NB]</v>
          </cell>
          <cell r="C20337" t="str">
            <v>HALB</v>
          </cell>
          <cell r="D20337" t="str">
            <v>UN</v>
          </cell>
        </row>
        <row r="20338">
          <cell r="A20338" t="str">
            <v>0874-46E</v>
          </cell>
          <cell r="B20338" t="str">
            <v>TAMPA DA ALÇA AZUL CLARO [FVN-01-NB]</v>
          </cell>
          <cell r="C20338" t="str">
            <v>HALB</v>
          </cell>
          <cell r="D20338" t="str">
            <v>UN</v>
          </cell>
        </row>
        <row r="20339">
          <cell r="A20339" t="str">
            <v>0874-47</v>
          </cell>
          <cell r="B20339" t="str">
            <v>LENTE PLÁSTICA VERDE [OM]</v>
          </cell>
          <cell r="C20339" t="str">
            <v>ROH</v>
          </cell>
          <cell r="D20339" t="str">
            <v>UN</v>
          </cell>
        </row>
        <row r="20340">
          <cell r="A20340" t="str">
            <v>0874-48</v>
          </cell>
          <cell r="B20340" t="str">
            <v>LENTE PLÁSTICA LARANJA [OM]</v>
          </cell>
          <cell r="C20340" t="str">
            <v>ROH</v>
          </cell>
          <cell r="D20340" t="str">
            <v>UN</v>
          </cell>
        </row>
        <row r="20341">
          <cell r="A20341" t="str">
            <v>0874-49</v>
          </cell>
          <cell r="B20341" t="str">
            <v>LENTE PLÁST TRANSPARENTE INDICADORES[AF]</v>
          </cell>
          <cell r="C20341" t="str">
            <v>ROH</v>
          </cell>
          <cell r="D20341" t="str">
            <v>UN</v>
          </cell>
        </row>
        <row r="20342">
          <cell r="A20342" t="str">
            <v>0874-50</v>
          </cell>
          <cell r="B20342" t="str">
            <v>TAMPA DA ALÇA AZUL [FVN-02-BL]</v>
          </cell>
          <cell r="C20342" t="str">
            <v>HALB</v>
          </cell>
          <cell r="D20342" t="str">
            <v>UN</v>
          </cell>
        </row>
        <row r="20343">
          <cell r="A20343" t="str">
            <v>0875-04</v>
          </cell>
          <cell r="B20343" t="str">
            <v>RESERV. F-05</v>
          </cell>
          <cell r="C20343" t="str">
            <v>ROH</v>
          </cell>
          <cell r="D20343" t="str">
            <v>UN</v>
          </cell>
        </row>
        <row r="20344">
          <cell r="A20344" t="str">
            <v>0875-06</v>
          </cell>
          <cell r="B20344" t="str">
            <v>RESERV. F-10</v>
          </cell>
          <cell r="C20344" t="str">
            <v>ROH</v>
          </cell>
          <cell r="D20344" t="str">
            <v>UN</v>
          </cell>
        </row>
        <row r="20345">
          <cell r="A20345" t="str">
            <v>0875-07</v>
          </cell>
          <cell r="B20345" t="str">
            <v>RESERV. F-05 M23</v>
          </cell>
          <cell r="C20345" t="str">
            <v>ROH</v>
          </cell>
          <cell r="D20345" t="str">
            <v>UN</v>
          </cell>
        </row>
        <row r="20346">
          <cell r="A20346" t="str">
            <v>0875-08</v>
          </cell>
          <cell r="B20346" t="str">
            <v>RESERV. PLAS.AGUA TAMPA PLAS. PT[C]</v>
          </cell>
          <cell r="C20346" t="str">
            <v>ROH</v>
          </cell>
          <cell r="D20346" t="str">
            <v>UN</v>
          </cell>
        </row>
        <row r="20347">
          <cell r="A20347" t="str">
            <v>0875-09</v>
          </cell>
          <cell r="B20347" t="str">
            <v>TAMPA DO RESERVATÓRIO C-08</v>
          </cell>
          <cell r="C20347" t="str">
            <v>ROH</v>
          </cell>
          <cell r="D20347" t="str">
            <v>UN</v>
          </cell>
        </row>
        <row r="20348">
          <cell r="A20348" t="str">
            <v>0875-10</v>
          </cell>
          <cell r="B20348" t="str">
            <v>RESERV.PO AP-05/08</v>
          </cell>
          <cell r="C20348" t="str">
            <v>ROH</v>
          </cell>
          <cell r="D20348" t="str">
            <v>UN</v>
          </cell>
        </row>
        <row r="20349">
          <cell r="A20349" t="str">
            <v>0875-11</v>
          </cell>
          <cell r="B20349" t="str">
            <v>RESERV.PO AP-06</v>
          </cell>
          <cell r="C20349" t="str">
            <v>ROH</v>
          </cell>
          <cell r="D20349" t="str">
            <v>UN</v>
          </cell>
        </row>
        <row r="20350">
          <cell r="A20350" t="str">
            <v>0875-12</v>
          </cell>
          <cell r="B20350" t="str">
            <v>RESERV. SUP VP-01</v>
          </cell>
          <cell r="C20350" t="str">
            <v>ROH</v>
          </cell>
          <cell r="D20350" t="str">
            <v>UN</v>
          </cell>
        </row>
        <row r="20351">
          <cell r="A20351" t="str">
            <v>0875-13</v>
          </cell>
          <cell r="B20351" t="str">
            <v>RESERV.PO AP-07/09</v>
          </cell>
          <cell r="C20351" t="str">
            <v>ROH</v>
          </cell>
          <cell r="D20351" t="str">
            <v>UN</v>
          </cell>
        </row>
        <row r="20352">
          <cell r="A20352" t="str">
            <v>0875-14</v>
          </cell>
          <cell r="B20352" t="str">
            <v>RESERV.AGUA C-11</v>
          </cell>
          <cell r="C20352" t="str">
            <v>ROH</v>
          </cell>
          <cell r="D20352" t="str">
            <v>UN</v>
          </cell>
        </row>
        <row r="20353">
          <cell r="A20353" t="str">
            <v>0875-15</v>
          </cell>
          <cell r="B20353" t="str">
            <v>RESERV. DIRECION. SUCO KM-01</v>
          </cell>
          <cell r="C20353" t="str">
            <v>ROH</v>
          </cell>
          <cell r="D20353" t="str">
            <v>UN</v>
          </cell>
        </row>
        <row r="20354">
          <cell r="A20354" t="str">
            <v>0875-16</v>
          </cell>
          <cell r="B20354" t="str">
            <v>RESERV.AGUA C-13</v>
          </cell>
          <cell r="C20354" t="str">
            <v>ROH</v>
          </cell>
          <cell r="D20354" t="str">
            <v>UN</v>
          </cell>
        </row>
        <row r="20355">
          <cell r="A20355" t="str">
            <v>0875-17</v>
          </cell>
          <cell r="B20355" t="str">
            <v>CP SUP PLAS. PT GRAV ADER. INOX[C]</v>
          </cell>
          <cell r="C20355" t="str">
            <v>ROH</v>
          </cell>
          <cell r="D20355" t="str">
            <v>UN</v>
          </cell>
        </row>
        <row r="20356">
          <cell r="A20356" t="str">
            <v>0875-18</v>
          </cell>
          <cell r="B20356" t="str">
            <v>RESERVATÓRIO DE ÁGUA C-14</v>
          </cell>
          <cell r="C20356" t="str">
            <v>ROH</v>
          </cell>
          <cell r="D20356" t="str">
            <v>UN</v>
          </cell>
        </row>
        <row r="20357">
          <cell r="A20357" t="str">
            <v>0875-19</v>
          </cell>
          <cell r="B20357" t="str">
            <v>RESERV.AGUA UA-02</v>
          </cell>
          <cell r="C20357" t="str">
            <v>ROH</v>
          </cell>
          <cell r="D20357" t="str">
            <v>UN</v>
          </cell>
        </row>
        <row r="20358">
          <cell r="A20358" t="str">
            <v>0875-20</v>
          </cell>
          <cell r="B20358" t="str">
            <v>RESERV.AGUA PLAS. TRANSP[VP]</v>
          </cell>
          <cell r="C20358" t="str">
            <v>ROH</v>
          </cell>
          <cell r="D20358" t="str">
            <v>UN</v>
          </cell>
        </row>
        <row r="20359">
          <cell r="A20359" t="str">
            <v>0875-21</v>
          </cell>
          <cell r="B20359" t="str">
            <v>CP SUP PLAS. PT GRAV ADER. INOX[C]</v>
          </cell>
          <cell r="C20359" t="str">
            <v>ROH</v>
          </cell>
          <cell r="D20359" t="str">
            <v>UN</v>
          </cell>
        </row>
        <row r="20360">
          <cell r="A20360" t="str">
            <v>0875-22</v>
          </cell>
          <cell r="B20360" t="str">
            <v>RESERV.AGUA C-15</v>
          </cell>
          <cell r="C20360" t="str">
            <v>ROH</v>
          </cell>
          <cell r="D20360" t="str">
            <v>UN</v>
          </cell>
        </row>
        <row r="20361">
          <cell r="A20361" t="str">
            <v>0875-23</v>
          </cell>
          <cell r="B20361" t="str">
            <v>CP SUP GRAV RESER, AGUA-LILAS[F]</v>
          </cell>
          <cell r="C20361" t="str">
            <v>ROH</v>
          </cell>
          <cell r="D20361" t="str">
            <v>UN</v>
          </cell>
        </row>
        <row r="20362">
          <cell r="A20362" t="str">
            <v>0875-24</v>
          </cell>
          <cell r="B20362" t="str">
            <v>RESERV.AGUA F-22</v>
          </cell>
          <cell r="C20362" t="str">
            <v>ROH</v>
          </cell>
          <cell r="D20362" t="str">
            <v>UN</v>
          </cell>
        </row>
        <row r="20363">
          <cell r="A20363" t="str">
            <v>0875-25</v>
          </cell>
          <cell r="B20363" t="str">
            <v>RESERV. PLAS. AZULAGUA 1,7 LITROS[UA]</v>
          </cell>
          <cell r="C20363" t="str">
            <v>ROH</v>
          </cell>
          <cell r="D20363" t="str">
            <v>UN</v>
          </cell>
        </row>
        <row r="20364">
          <cell r="A20364" t="str">
            <v>0875-26</v>
          </cell>
          <cell r="B20364" t="str">
            <v>RESERV. PLAS. RSAGUA 1,7 LITROS[UA]</v>
          </cell>
          <cell r="C20364" t="str">
            <v>ROH</v>
          </cell>
          <cell r="D20364" t="str">
            <v>UN</v>
          </cell>
        </row>
        <row r="20365">
          <cell r="A20365" t="str">
            <v>0875-27</v>
          </cell>
          <cell r="B20365" t="str">
            <v>RESERVATÓRIO DE ÁGUA C-17</v>
          </cell>
          <cell r="C20365" t="str">
            <v>ROH</v>
          </cell>
          <cell r="D20365" t="str">
            <v>UN</v>
          </cell>
        </row>
        <row r="20366">
          <cell r="A20366" t="str">
            <v>0875-28</v>
          </cell>
          <cell r="B20366" t="str">
            <v>RESERV.AGUA P-17</v>
          </cell>
          <cell r="C20366" t="str">
            <v>ROH</v>
          </cell>
          <cell r="D20366" t="str">
            <v>UN</v>
          </cell>
        </row>
        <row r="20367">
          <cell r="A20367" t="str">
            <v>0875-29</v>
          </cell>
          <cell r="B20367" t="str">
            <v>COLETOR PO SUP-CJ[AP]</v>
          </cell>
          <cell r="C20367" t="str">
            <v>ROH</v>
          </cell>
          <cell r="D20367" t="str">
            <v>UN</v>
          </cell>
        </row>
        <row r="20368">
          <cell r="A20368" t="str">
            <v>0875-30</v>
          </cell>
          <cell r="B20368" t="str">
            <v>SUBCJ RESERV.AGUA CL-02</v>
          </cell>
          <cell r="C20368" t="str">
            <v>ROH</v>
          </cell>
          <cell r="D20368" t="str">
            <v>UN</v>
          </cell>
        </row>
        <row r="20369">
          <cell r="A20369" t="str">
            <v>0875-31</v>
          </cell>
          <cell r="B20369" t="str">
            <v>RECIPIENTE BAGACO CF-06</v>
          </cell>
          <cell r="C20369" t="str">
            <v>ROH</v>
          </cell>
          <cell r="D20369" t="str">
            <v>UN</v>
          </cell>
        </row>
        <row r="20370">
          <cell r="A20370" t="str">
            <v>0875-32</v>
          </cell>
          <cell r="B20370" t="str">
            <v>RESERV. TECIDO PT SUP PLAS. PT[FLO]</v>
          </cell>
          <cell r="C20370" t="str">
            <v>ROH</v>
          </cell>
          <cell r="D20370" t="str">
            <v>UN</v>
          </cell>
        </row>
        <row r="20371">
          <cell r="A20371" t="str">
            <v>0875-33</v>
          </cell>
          <cell r="B20371" t="str">
            <v>CP SUP GRAV RESERV.AGUA-TRANSP[F]</v>
          </cell>
          <cell r="C20371" t="str">
            <v>ROH</v>
          </cell>
          <cell r="D20371" t="str">
            <v>UN</v>
          </cell>
        </row>
        <row r="20372">
          <cell r="A20372" t="str">
            <v>0875-34</v>
          </cell>
          <cell r="B20372" t="str">
            <v>CP SUP PLAS. PT GRAV ADER. INOX[C]</v>
          </cell>
          <cell r="C20372" t="str">
            <v>ROH</v>
          </cell>
          <cell r="D20372" t="str">
            <v>UN</v>
          </cell>
        </row>
        <row r="20373">
          <cell r="A20373" t="str">
            <v>0875-35</v>
          </cell>
          <cell r="B20373" t="str">
            <v>CP SUP PLAS. VERM GRAV ADER. INOX[C</v>
          </cell>
          <cell r="C20373" t="str">
            <v>ROH</v>
          </cell>
          <cell r="D20373" t="str">
            <v>UN</v>
          </cell>
        </row>
        <row r="20374">
          <cell r="A20374" t="str">
            <v>0875-36</v>
          </cell>
          <cell r="B20374" t="str">
            <v>CP SUP PLAS. PT GRAV[C]</v>
          </cell>
          <cell r="C20374" t="str">
            <v>ROH</v>
          </cell>
          <cell r="D20374" t="str">
            <v>UN</v>
          </cell>
        </row>
        <row r="20375">
          <cell r="A20375" t="str">
            <v>0875-37</v>
          </cell>
          <cell r="B20375" t="str">
            <v>CP SUP PLAS. PT GRAV[C]</v>
          </cell>
          <cell r="C20375" t="str">
            <v>ROH</v>
          </cell>
          <cell r="D20375" t="str">
            <v>UN</v>
          </cell>
        </row>
        <row r="20376">
          <cell r="A20376" t="str">
            <v>0875-38</v>
          </cell>
          <cell r="B20376" t="str">
            <v>RESERV. PLAS. TRANSP COBERT. AZUL[VP]</v>
          </cell>
          <cell r="C20376" t="str">
            <v>ROH</v>
          </cell>
          <cell r="D20376" t="str">
            <v>UN</v>
          </cell>
        </row>
        <row r="20377">
          <cell r="A20377" t="str">
            <v>0875-39</v>
          </cell>
          <cell r="B20377" t="str">
            <v>RESERVATÓRIO PÓ PLÁST FUMÊ REMOVÍV [AP]</v>
          </cell>
          <cell r="C20377" t="str">
            <v>ROH</v>
          </cell>
          <cell r="D20377" t="str">
            <v>UN</v>
          </cell>
        </row>
        <row r="20378">
          <cell r="A20378" t="str">
            <v>0875-40</v>
          </cell>
          <cell r="B20378" t="str">
            <v>RESERV.PO REMOV. PLAS. FUMÊ GRAV[AP]</v>
          </cell>
          <cell r="C20378" t="str">
            <v>ROH</v>
          </cell>
          <cell r="D20378" t="str">
            <v>UN</v>
          </cell>
        </row>
        <row r="20379">
          <cell r="A20379" t="str">
            <v>0875-41</v>
          </cell>
          <cell r="B20379" t="str">
            <v>RESERV.AGUA PLAS.[CL]</v>
          </cell>
          <cell r="C20379" t="str">
            <v>ROH</v>
          </cell>
          <cell r="D20379" t="str">
            <v>UN</v>
          </cell>
        </row>
        <row r="20380">
          <cell r="A20380" t="str">
            <v>0875-42</v>
          </cell>
          <cell r="B20380" t="str">
            <v>RESERVATÓRIO PÓ PLÁST FUMÊ REMOVÍV [AP]</v>
          </cell>
          <cell r="C20380" t="str">
            <v>ROH</v>
          </cell>
          <cell r="D20380" t="str">
            <v>UN</v>
          </cell>
        </row>
        <row r="20381">
          <cell r="A20381" t="str">
            <v>0875-43</v>
          </cell>
          <cell r="B20381" t="str">
            <v>BASE PBT BRANCA [FVN-01]</v>
          </cell>
          <cell r="C20381" t="str">
            <v>HALB</v>
          </cell>
          <cell r="D20381" t="str">
            <v>UN</v>
          </cell>
        </row>
        <row r="20382">
          <cell r="A20382" t="str">
            <v>0875-44</v>
          </cell>
          <cell r="B20382" t="str">
            <v>BASE PBT PRATEADA [FVN-01]</v>
          </cell>
          <cell r="C20382" t="str">
            <v>HALB</v>
          </cell>
          <cell r="D20382" t="str">
            <v>UN</v>
          </cell>
        </row>
        <row r="20383">
          <cell r="A20383" t="str">
            <v>0875-45</v>
          </cell>
          <cell r="B20383" t="str">
            <v>BASE DE PBT AZUL FERRO SECO [FSN-55-BL]</v>
          </cell>
          <cell r="C20383" t="str">
            <v>HALB</v>
          </cell>
          <cell r="D20383" t="str">
            <v>UN</v>
          </cell>
        </row>
        <row r="20384">
          <cell r="A20384" t="str">
            <v>0875-46</v>
          </cell>
          <cell r="B20384" t="str">
            <v>RESERV.PO REMOV. PLAS. FUMÊ GRAV[AP]</v>
          </cell>
          <cell r="C20384" t="str">
            <v>ROH</v>
          </cell>
          <cell r="D20384" t="str">
            <v>UN</v>
          </cell>
        </row>
        <row r="20385">
          <cell r="A20385" t="str">
            <v>0875-47</v>
          </cell>
          <cell r="B20385" t="str">
            <v>BASE PBT PRATEADA GRAVADA [FVN-01-BL]</v>
          </cell>
          <cell r="C20385" t="str">
            <v>HALB</v>
          </cell>
          <cell r="D20385" t="str">
            <v>UN</v>
          </cell>
        </row>
        <row r="20386">
          <cell r="A20386" t="str">
            <v>0875-48</v>
          </cell>
          <cell r="B20386" t="str">
            <v>BASE PBT PRATEADA GRAVADA [FVN-01-O]</v>
          </cell>
          <cell r="C20386" t="str">
            <v>HALB</v>
          </cell>
          <cell r="D20386" t="str">
            <v>UN</v>
          </cell>
        </row>
        <row r="20387">
          <cell r="A20387" t="str">
            <v>0875-49</v>
          </cell>
          <cell r="B20387" t="str">
            <v>BASE PBT PRATEADA GRAVADA [FVN-01-P]</v>
          </cell>
          <cell r="C20387" t="str">
            <v>HALB</v>
          </cell>
          <cell r="D20387" t="str">
            <v>UN</v>
          </cell>
        </row>
        <row r="20388">
          <cell r="A20388" t="str">
            <v>0875-50</v>
          </cell>
          <cell r="B20388" t="str">
            <v>BASE PBT PRATEADA GRAVADA [FVN-01-G]</v>
          </cell>
          <cell r="C20388" t="str">
            <v>HALB</v>
          </cell>
          <cell r="D20388" t="str">
            <v>UN</v>
          </cell>
        </row>
        <row r="20389">
          <cell r="A20389" t="str">
            <v>0875-51</v>
          </cell>
          <cell r="B20389" t="str">
            <v>BASE PBT PRATEADA GRAVADA [FVN-01-NB]</v>
          </cell>
          <cell r="C20389" t="str">
            <v>HALB</v>
          </cell>
          <cell r="D20389" t="str">
            <v>UN</v>
          </cell>
        </row>
        <row r="20390">
          <cell r="A20390" t="str">
            <v>0875-52</v>
          </cell>
          <cell r="B20390" t="str">
            <v>RESERVATÓRIO ÁGUA PLÁSTIC AZUL GRAV [VP]</v>
          </cell>
          <cell r="C20390" t="str">
            <v>ROH</v>
          </cell>
          <cell r="D20390" t="str">
            <v>UN</v>
          </cell>
        </row>
        <row r="20391">
          <cell r="A20391" t="str">
            <v>0875-53</v>
          </cell>
          <cell r="B20391" t="str">
            <v>BASE PBT PRATEADA GRAVADA [FVN-01-BL]ESP</v>
          </cell>
          <cell r="C20391" t="str">
            <v>HALB</v>
          </cell>
          <cell r="D20391" t="str">
            <v>UN</v>
          </cell>
        </row>
        <row r="20392">
          <cell r="A20392" t="str">
            <v>0875-54</v>
          </cell>
          <cell r="B20392" t="str">
            <v>RESERVAT PLÁST ÁGUA TAMPA PLÁST PRETA[C]</v>
          </cell>
          <cell r="C20392" t="str">
            <v>ROH</v>
          </cell>
          <cell r="D20392" t="str">
            <v>UN</v>
          </cell>
        </row>
        <row r="20393">
          <cell r="A20393" t="str">
            <v>0875-55</v>
          </cell>
          <cell r="B20393" t="str">
            <v>RESERVATÓRIO PÓ PLÁST FUMÊ REMV GRVD[AP]</v>
          </cell>
          <cell r="C20393" t="str">
            <v>ROH</v>
          </cell>
          <cell r="D20393" t="str">
            <v>UN</v>
          </cell>
        </row>
        <row r="20394">
          <cell r="A20394" t="str">
            <v>0875-56</v>
          </cell>
          <cell r="B20394" t="str">
            <v>RESERVATÓRIO PÓ PLÁST FUMÊ REMV GRVD[AP]</v>
          </cell>
          <cell r="C20394" t="str">
            <v>ROH</v>
          </cell>
          <cell r="D20394" t="str">
            <v>UN</v>
          </cell>
        </row>
        <row r="20395">
          <cell r="A20395" t="str">
            <v>0875-57</v>
          </cell>
          <cell r="B20395" t="str">
            <v>RSRV ÁGUA USAD TMP PR GRV ALÇ VRMLH[EXP]</v>
          </cell>
          <cell r="C20395" t="str">
            <v>ROH</v>
          </cell>
          <cell r="D20395" t="str">
            <v>UN</v>
          </cell>
        </row>
        <row r="20396">
          <cell r="A20396" t="str">
            <v>0875-58</v>
          </cell>
          <cell r="B20396" t="str">
            <v>RSRV ÁGUA LIMP TMP PR GRV ALÇ VRMLH[EXP]</v>
          </cell>
          <cell r="C20396" t="str">
            <v>ROH</v>
          </cell>
          <cell r="D20396" t="str">
            <v>UN</v>
          </cell>
        </row>
        <row r="20397">
          <cell r="A20397" t="str">
            <v>0875-59</v>
          </cell>
          <cell r="B20397" t="str">
            <v>RESERV ÁGUA USD ACRÍL TRNSPRNT GRVD[EXP]</v>
          </cell>
          <cell r="C20397" t="str">
            <v>ROH</v>
          </cell>
          <cell r="D20397" t="str">
            <v>UN</v>
          </cell>
        </row>
        <row r="20398">
          <cell r="A20398" t="str">
            <v>0875-60</v>
          </cell>
          <cell r="B20398" t="str">
            <v>RESERV ÁGUA LMP ACRÍL TRNSPRNT GRVD[EXP]</v>
          </cell>
          <cell r="C20398" t="str">
            <v>ROH</v>
          </cell>
          <cell r="D20398" t="str">
            <v>UN</v>
          </cell>
        </row>
        <row r="20399">
          <cell r="A20399" t="str">
            <v>0875-61</v>
          </cell>
          <cell r="B20399" t="str">
            <v>RESERVATÓRIO DETERGNT INTEGRAD 0,9L[LAP]</v>
          </cell>
          <cell r="C20399" t="str">
            <v>ROH</v>
          </cell>
          <cell r="D20399" t="str">
            <v>UN</v>
          </cell>
        </row>
        <row r="20400">
          <cell r="A20400" t="str">
            <v>0875-62</v>
          </cell>
          <cell r="B20400" t="str">
            <v>RESERVATÓR MOAGEM60G AÇO INOX REMOV[MCF]</v>
          </cell>
          <cell r="C20400" t="str">
            <v>ROH</v>
          </cell>
          <cell r="D20400" t="str">
            <v>UN</v>
          </cell>
        </row>
        <row r="20401">
          <cell r="A20401" t="str">
            <v>0875-63</v>
          </cell>
          <cell r="B20401" t="str">
            <v>TANQUE INFERIOR PLÁSTICO GRAFITE 45L[CL]</v>
          </cell>
          <cell r="C20401" t="str">
            <v>ROH</v>
          </cell>
          <cell r="D20401" t="str">
            <v>UN</v>
          </cell>
        </row>
        <row r="20402">
          <cell r="A20402" t="str">
            <v>0875-64</v>
          </cell>
          <cell r="B20402" t="str">
            <v>TANQUE INFERIOR PLÁSTICO GRAFITE 65L[CL]</v>
          </cell>
          <cell r="C20402" t="str">
            <v>ROH</v>
          </cell>
          <cell r="D20402" t="str">
            <v>UN</v>
          </cell>
        </row>
        <row r="20403">
          <cell r="A20403" t="str">
            <v>0875-65</v>
          </cell>
          <cell r="B20403" t="str">
            <v>BASE PBT PRATEADA GRAVADA [FVN-01-O]ESP</v>
          </cell>
          <cell r="C20403" t="str">
            <v>HALB</v>
          </cell>
          <cell r="D20403" t="str">
            <v>UN</v>
          </cell>
        </row>
        <row r="20404">
          <cell r="A20404" t="str">
            <v>0875-66</v>
          </cell>
          <cell r="B20404" t="str">
            <v>RESERVATÓRIO ACRÍLICO PARA LEITE [C]</v>
          </cell>
          <cell r="C20404" t="str">
            <v>ROH</v>
          </cell>
          <cell r="D20404" t="str">
            <v>UN</v>
          </cell>
        </row>
        <row r="20405">
          <cell r="A20405" t="str">
            <v>0875-67</v>
          </cell>
          <cell r="B20405" t="str">
            <v>RESERV ACRÍLIC ÁGUA TAMPA PLÁST PRETA[C]</v>
          </cell>
          <cell r="C20405" t="str">
            <v>ROH</v>
          </cell>
          <cell r="D20405" t="str">
            <v>UN</v>
          </cell>
        </row>
        <row r="20406">
          <cell r="A20406" t="str">
            <v>0875-68</v>
          </cell>
          <cell r="B20406" t="str">
            <v>RESERVATÓRIO RESÍDUOS PLÁSTIC PRETO[MCE]</v>
          </cell>
          <cell r="C20406" t="str">
            <v>ROH</v>
          </cell>
          <cell r="D20406" t="str">
            <v>UN</v>
          </cell>
        </row>
        <row r="20407">
          <cell r="A20407" t="str">
            <v>0875-69</v>
          </cell>
          <cell r="B20407" t="str">
            <v>RESERVAT LEITE ACRÍLICO TRANSP GRVD[MCE]</v>
          </cell>
          <cell r="C20407" t="str">
            <v>ROH</v>
          </cell>
          <cell r="D20407" t="str">
            <v>UN</v>
          </cell>
        </row>
        <row r="20408">
          <cell r="A20408" t="str">
            <v>0875-70</v>
          </cell>
          <cell r="B20408" t="str">
            <v>RESERVATÓRIO GRÃOS CAFÉ PLÁST PRETO[MCE]</v>
          </cell>
          <cell r="C20408" t="str">
            <v>ROH</v>
          </cell>
          <cell r="D20408" t="str">
            <v>UN</v>
          </cell>
        </row>
        <row r="20409">
          <cell r="A20409" t="str">
            <v>0875-71</v>
          </cell>
          <cell r="B20409" t="str">
            <v>RESERVATÓRIO ÁGUA ACRÍLICO FUMÊ GRV[MCE]</v>
          </cell>
          <cell r="C20409" t="str">
            <v>ROH</v>
          </cell>
          <cell r="D20409" t="str">
            <v>UN</v>
          </cell>
        </row>
        <row r="20410">
          <cell r="A20410" t="str">
            <v>0875-72</v>
          </cell>
          <cell r="B20410" t="str">
            <v>TANQUE PLÁST TRANSPARENTE GRAVADO 7L[CL]</v>
          </cell>
          <cell r="C20410" t="str">
            <v>ROH</v>
          </cell>
          <cell r="D20410" t="str">
            <v>UN</v>
          </cell>
        </row>
        <row r="20411">
          <cell r="A20411" t="str">
            <v>0875-73</v>
          </cell>
          <cell r="B20411" t="str">
            <v>TANQUE PLÁSTICO BRANCO GRAVADO 25L [CL]</v>
          </cell>
          <cell r="C20411" t="str">
            <v>ROH</v>
          </cell>
          <cell r="D20411" t="str">
            <v>UN</v>
          </cell>
        </row>
        <row r="20412">
          <cell r="A20412" t="str">
            <v>0875-74</v>
          </cell>
          <cell r="B20412" t="str">
            <v>RESERVATÓRIO ÁGUA PLÁST AZUL GRAVADO[VP]</v>
          </cell>
          <cell r="C20412" t="str">
            <v>ROH</v>
          </cell>
          <cell r="D20412" t="str">
            <v>UN</v>
          </cell>
        </row>
        <row r="20413">
          <cell r="A20413" t="str">
            <v>0875-75</v>
          </cell>
          <cell r="B20413" t="str">
            <v>RESERVATÓRIO DE PÓ [RB-12/RB-13]</v>
          </cell>
          <cell r="C20413" t="str">
            <v>ROH</v>
          </cell>
          <cell r="D20413" t="str">
            <v>UN</v>
          </cell>
        </row>
        <row r="20414">
          <cell r="A20414" t="str">
            <v>0875-76</v>
          </cell>
          <cell r="B20414" t="str">
            <v>RESERVATÓRIO DE PÓ [RB-14/RB-15]</v>
          </cell>
          <cell r="C20414" t="str">
            <v>ROH</v>
          </cell>
          <cell r="D20414" t="str">
            <v>UN</v>
          </cell>
        </row>
        <row r="20415">
          <cell r="A20415" t="str">
            <v>0875-77</v>
          </cell>
          <cell r="B20415" t="str">
            <v>RESERVATÓRIO PLÁST AZUL DE ÁGUA 5.0L[UA]</v>
          </cell>
          <cell r="C20415" t="str">
            <v>ROH</v>
          </cell>
          <cell r="D20415" t="str">
            <v>UN</v>
          </cell>
        </row>
        <row r="20416">
          <cell r="A20416" t="str">
            <v>0875-78</v>
          </cell>
          <cell r="B20416" t="str">
            <v>RESERVATÓRIO PÓ PLÁST FUMÊ REMV GRVD[AP]</v>
          </cell>
          <cell r="C20416" t="str">
            <v>ROH</v>
          </cell>
          <cell r="D20416" t="str">
            <v>UN</v>
          </cell>
        </row>
        <row r="20417">
          <cell r="A20417" t="str">
            <v>0875-79</v>
          </cell>
          <cell r="B20417" t="str">
            <v>BASE PBT AZUL [FVN-02-BL]</v>
          </cell>
          <cell r="C20417" t="str">
            <v>HALB</v>
          </cell>
          <cell r="D20417" t="str">
            <v>UN</v>
          </cell>
        </row>
        <row r="20418">
          <cell r="A20418" t="str">
            <v>0875-80</v>
          </cell>
          <cell r="B20418" t="str">
            <v>BASE PBT AZUL GRAVADA [FVN-02-BL]</v>
          </cell>
          <cell r="C20418" t="str">
            <v>HALB</v>
          </cell>
          <cell r="D20418" t="str">
            <v>UN</v>
          </cell>
        </row>
        <row r="20419">
          <cell r="A20419" t="str">
            <v>0876-04</v>
          </cell>
          <cell r="B20419" t="str">
            <v>CP F-04</v>
          </cell>
          <cell r="C20419" t="str">
            <v>ROH</v>
          </cell>
          <cell r="D20419" t="str">
            <v>UN</v>
          </cell>
        </row>
        <row r="20420">
          <cell r="A20420" t="str">
            <v>0876-05</v>
          </cell>
          <cell r="B20420" t="str">
            <v>CP F-05</v>
          </cell>
          <cell r="C20420" t="str">
            <v>ROH</v>
          </cell>
          <cell r="D20420" t="str">
            <v>UN</v>
          </cell>
        </row>
        <row r="20421">
          <cell r="A20421" t="str">
            <v>0876-06</v>
          </cell>
          <cell r="B20421" t="str">
            <v>CP FR-01/02</v>
          </cell>
          <cell r="C20421" t="str">
            <v>ROH</v>
          </cell>
          <cell r="D20421" t="str">
            <v>UN</v>
          </cell>
        </row>
        <row r="20422">
          <cell r="A20422" t="str">
            <v>0876-07</v>
          </cell>
          <cell r="B20422" t="str">
            <v>CP (GAB) A-01</v>
          </cell>
          <cell r="C20422" t="str">
            <v>ROH</v>
          </cell>
          <cell r="D20422" t="str">
            <v>UN</v>
          </cell>
        </row>
        <row r="20423">
          <cell r="A20423" t="str">
            <v>0876-11</v>
          </cell>
          <cell r="B20423" t="str">
            <v>CP INT FR-01/02</v>
          </cell>
          <cell r="C20423" t="str">
            <v>ROH</v>
          </cell>
          <cell r="D20423" t="str">
            <v>UN</v>
          </cell>
        </row>
        <row r="20424">
          <cell r="A20424" t="str">
            <v>0876-12</v>
          </cell>
          <cell r="B20424" t="str">
            <v>ALCAPROTECAO T-01</v>
          </cell>
          <cell r="C20424" t="str">
            <v>ROH</v>
          </cell>
          <cell r="D20424" t="str">
            <v>UN</v>
          </cell>
        </row>
        <row r="20425">
          <cell r="A20425" t="str">
            <v>0876-15</v>
          </cell>
          <cell r="B20425" t="str">
            <v>CP DIANTEIRO SC-03</v>
          </cell>
          <cell r="C20425" t="str">
            <v>ROH</v>
          </cell>
          <cell r="D20425" t="str">
            <v>UN</v>
          </cell>
        </row>
        <row r="20426">
          <cell r="A20426" t="str">
            <v>0876-16</v>
          </cell>
          <cell r="B20426" t="str">
            <v>CP TRAS. SC-03</v>
          </cell>
          <cell r="C20426" t="str">
            <v>ROH</v>
          </cell>
          <cell r="D20426" t="str">
            <v>UN</v>
          </cell>
        </row>
        <row r="20427">
          <cell r="A20427" t="str">
            <v>0876-17</v>
          </cell>
          <cell r="B20427" t="str">
            <v>CP LAM-50</v>
          </cell>
          <cell r="C20427" t="str">
            <v>ROH</v>
          </cell>
          <cell r="D20427" t="str">
            <v>UN</v>
          </cell>
        </row>
        <row r="20428">
          <cell r="A20428" t="str">
            <v>0876-18</v>
          </cell>
          <cell r="B20428" t="str">
            <v>BASE LAM-50</v>
          </cell>
          <cell r="C20428" t="str">
            <v>ROH</v>
          </cell>
          <cell r="D20428" t="str">
            <v>UN</v>
          </cell>
        </row>
        <row r="20429">
          <cell r="A20429" t="str">
            <v>0876-19</v>
          </cell>
          <cell r="B20429" t="str">
            <v>CP DIR. FR-02</v>
          </cell>
          <cell r="C20429" t="str">
            <v>ROH</v>
          </cell>
          <cell r="D20429" t="str">
            <v>UN</v>
          </cell>
        </row>
        <row r="20430">
          <cell r="A20430" t="str">
            <v>0876-20</v>
          </cell>
          <cell r="B20430" t="str">
            <v>CP ESQ. FR-02</v>
          </cell>
          <cell r="C20430" t="str">
            <v>ROH</v>
          </cell>
          <cell r="D20430" t="str">
            <v>UN</v>
          </cell>
        </row>
        <row r="20431">
          <cell r="A20431" t="str">
            <v>0876-21</v>
          </cell>
          <cell r="B20431" t="str">
            <v>CP SUP FR-02</v>
          </cell>
          <cell r="C20431" t="str">
            <v>ROH</v>
          </cell>
          <cell r="D20431" t="str">
            <v>UN</v>
          </cell>
        </row>
        <row r="20432">
          <cell r="A20432" t="str">
            <v>0876-22</v>
          </cell>
          <cell r="B20432" t="str">
            <v>CP (GAB) A-04</v>
          </cell>
          <cell r="C20432" t="str">
            <v>ROH</v>
          </cell>
          <cell r="D20432" t="str">
            <v>UN</v>
          </cell>
        </row>
        <row r="20433">
          <cell r="A20433" t="str">
            <v>0876-24</v>
          </cell>
          <cell r="B20433" t="str">
            <v>CORPO EXTERNO PF-51</v>
          </cell>
          <cell r="C20433" t="str">
            <v>ROH</v>
          </cell>
          <cell r="D20433" t="str">
            <v>UN</v>
          </cell>
        </row>
        <row r="20434">
          <cell r="A20434" t="str">
            <v>0876-25</v>
          </cell>
          <cell r="B20434" t="str">
            <v>CP SUP CT-01</v>
          </cell>
          <cell r="C20434" t="str">
            <v>ROH</v>
          </cell>
          <cell r="D20434" t="str">
            <v>UN</v>
          </cell>
        </row>
        <row r="20435">
          <cell r="A20435" t="str">
            <v>0876-28</v>
          </cell>
          <cell r="B20435" t="str">
            <v>CORPO DO FERRO SECO BRANCO SEM GRAVAR</v>
          </cell>
          <cell r="C20435" t="str">
            <v>HALB</v>
          </cell>
          <cell r="D20435" t="str">
            <v>UN</v>
          </cell>
        </row>
        <row r="20436">
          <cell r="A20436" t="str">
            <v>0876-29</v>
          </cell>
          <cell r="B20436" t="str">
            <v>CP MP-01</v>
          </cell>
          <cell r="C20436" t="str">
            <v>ROH</v>
          </cell>
          <cell r="D20436" t="str">
            <v>UN</v>
          </cell>
        </row>
        <row r="20437">
          <cell r="A20437" t="str">
            <v>0876-31</v>
          </cell>
          <cell r="B20437" t="str">
            <v>CP FR-03</v>
          </cell>
          <cell r="C20437" t="str">
            <v>ROH</v>
          </cell>
          <cell r="D20437" t="str">
            <v>UN</v>
          </cell>
        </row>
        <row r="20438">
          <cell r="A20438" t="str">
            <v>0876-32</v>
          </cell>
          <cell r="B20438" t="str">
            <v>CP MP-02</v>
          </cell>
          <cell r="C20438" t="str">
            <v>ROH</v>
          </cell>
          <cell r="D20438" t="str">
            <v>UN</v>
          </cell>
        </row>
        <row r="20439">
          <cell r="A20439" t="str">
            <v>0876-33</v>
          </cell>
          <cell r="B20439" t="str">
            <v>ALCAPROTECAO METAL.[NT]</v>
          </cell>
          <cell r="C20439" t="str">
            <v>ROH</v>
          </cell>
          <cell r="D20439" t="str">
            <v>UN</v>
          </cell>
        </row>
        <row r="20440">
          <cell r="A20440" t="str">
            <v>0876-34</v>
          </cell>
          <cell r="B20440" t="str">
            <v>CP F-05 M23</v>
          </cell>
          <cell r="C20440" t="str">
            <v>ROH</v>
          </cell>
          <cell r="D20440" t="str">
            <v>UN</v>
          </cell>
        </row>
        <row r="20441">
          <cell r="A20441" t="str">
            <v>0876-37</v>
          </cell>
          <cell r="B20441" t="str">
            <v>CP DIANTEIRO LAS-50</v>
          </cell>
          <cell r="C20441" t="str">
            <v>ROH</v>
          </cell>
          <cell r="D20441" t="str">
            <v>UN</v>
          </cell>
        </row>
        <row r="20442">
          <cell r="A20442" t="str">
            <v>0876-38</v>
          </cell>
          <cell r="B20442" t="str">
            <v>CP TRAS. LAS-50</v>
          </cell>
          <cell r="C20442" t="str">
            <v>ROH</v>
          </cell>
          <cell r="D20442" t="str">
            <v>UN</v>
          </cell>
        </row>
        <row r="20443">
          <cell r="A20443" t="str">
            <v>0876-39</v>
          </cell>
          <cell r="B20443" t="str">
            <v>CORPO DO FERRO SECO PRETO SEM GRAVAR</v>
          </cell>
          <cell r="C20443" t="str">
            <v>HALB</v>
          </cell>
          <cell r="D20443" t="str">
            <v>UN</v>
          </cell>
        </row>
        <row r="20444">
          <cell r="A20444" t="str">
            <v>0876-40</v>
          </cell>
          <cell r="B20444" t="str">
            <v>LAMINA FIXA LAM-50</v>
          </cell>
          <cell r="C20444" t="str">
            <v>ROH</v>
          </cell>
          <cell r="D20444" t="str">
            <v>UN</v>
          </cell>
        </row>
        <row r="20445">
          <cell r="A20445" t="str">
            <v>0876-41</v>
          </cell>
          <cell r="B20445" t="str">
            <v>LAMINA MOVEL LAM-50</v>
          </cell>
          <cell r="C20445" t="str">
            <v>ROH</v>
          </cell>
          <cell r="D20445" t="str">
            <v>UN</v>
          </cell>
        </row>
        <row r="20446">
          <cell r="A20446" t="str">
            <v>0876-43</v>
          </cell>
          <cell r="B20446" t="str">
            <v>CORPO F-15</v>
          </cell>
          <cell r="C20446" t="str">
            <v>ROH</v>
          </cell>
          <cell r="D20446" t="str">
            <v>UN</v>
          </cell>
        </row>
        <row r="20447">
          <cell r="A20447" t="str">
            <v>0876-45</v>
          </cell>
          <cell r="B20447" t="str">
            <v>CP DIANTEIRO LAS-52</v>
          </cell>
          <cell r="C20447" t="str">
            <v>ROH</v>
          </cell>
          <cell r="D20447" t="str">
            <v>UN</v>
          </cell>
        </row>
        <row r="20448">
          <cell r="A20448" t="str">
            <v>0876-46</v>
          </cell>
          <cell r="B20448" t="str">
            <v>CP TRAS. LAS-52</v>
          </cell>
          <cell r="C20448" t="str">
            <v>ROH</v>
          </cell>
          <cell r="D20448" t="str">
            <v>UN</v>
          </cell>
        </row>
        <row r="20449">
          <cell r="A20449" t="str">
            <v>0876-47</v>
          </cell>
          <cell r="B20449" t="str">
            <v>CP DIANTEIRO LAS-51</v>
          </cell>
          <cell r="C20449" t="str">
            <v>ROH</v>
          </cell>
          <cell r="D20449" t="str">
            <v>UN</v>
          </cell>
        </row>
        <row r="20450">
          <cell r="A20450" t="str">
            <v>0876-48</v>
          </cell>
          <cell r="B20450" t="str">
            <v>CP CENTRAL LAS-51</v>
          </cell>
          <cell r="C20450" t="str">
            <v>ROH</v>
          </cell>
          <cell r="D20450" t="str">
            <v>UN</v>
          </cell>
        </row>
        <row r="20451">
          <cell r="A20451" t="str">
            <v>0876-49</v>
          </cell>
          <cell r="B20451" t="str">
            <v>CP TRAS. LAS-51</v>
          </cell>
          <cell r="C20451" t="str">
            <v>ROH</v>
          </cell>
          <cell r="D20451" t="str">
            <v>UN</v>
          </cell>
        </row>
        <row r="20452">
          <cell r="A20452" t="str">
            <v>0876-51</v>
          </cell>
          <cell r="B20452" t="str">
            <v>CP SUP LAP-53</v>
          </cell>
          <cell r="C20452" t="str">
            <v>ROH</v>
          </cell>
          <cell r="D20452" t="str">
            <v>UN</v>
          </cell>
        </row>
        <row r="20453">
          <cell r="A20453" t="str">
            <v>0876-52</v>
          </cell>
          <cell r="B20453" t="str">
            <v>CP INF. LAP-53</v>
          </cell>
          <cell r="C20453" t="str">
            <v>ROH</v>
          </cell>
          <cell r="D20453" t="str">
            <v>UN</v>
          </cell>
        </row>
        <row r="20454">
          <cell r="A20454" t="str">
            <v>0876-55</v>
          </cell>
          <cell r="B20454" t="str">
            <v>SC CORPO DO RESERVATÓRIO F-30</v>
          </cell>
          <cell r="C20454" t="str">
            <v>HALB</v>
          </cell>
          <cell r="D20454" t="str">
            <v>UN</v>
          </cell>
        </row>
        <row r="20455">
          <cell r="A20455" t="str">
            <v>0876-56</v>
          </cell>
          <cell r="B20455" t="str">
            <v>LAMINA FATIA./RALAD. GRANUL. FINA MP-04</v>
          </cell>
          <cell r="C20455" t="str">
            <v>ROH</v>
          </cell>
          <cell r="D20455" t="str">
            <v>UN</v>
          </cell>
        </row>
        <row r="20456">
          <cell r="A20456" t="str">
            <v>0876-57</v>
          </cell>
          <cell r="B20456" t="str">
            <v>LÂMINA FIXA CR-03</v>
          </cell>
          <cell r="C20456" t="str">
            <v>ROH</v>
          </cell>
          <cell r="D20456" t="str">
            <v>UN</v>
          </cell>
        </row>
        <row r="20457">
          <cell r="A20457" t="str">
            <v>0876-58</v>
          </cell>
          <cell r="B20457" t="str">
            <v>LÂMINA MOVEL CR-03</v>
          </cell>
          <cell r="C20457" t="str">
            <v>ROH</v>
          </cell>
          <cell r="D20457" t="str">
            <v>UN</v>
          </cell>
        </row>
        <row r="20458">
          <cell r="A20458" t="str">
            <v>0876-66</v>
          </cell>
          <cell r="B20458" t="str">
            <v>CORPO DO FERRO PRATA [FVN-01]</v>
          </cell>
          <cell r="C20458" t="str">
            <v>HALB</v>
          </cell>
          <cell r="D20458" t="str">
            <v>UN</v>
          </cell>
        </row>
        <row r="20459">
          <cell r="A20459" t="str">
            <v>0876-67</v>
          </cell>
          <cell r="B20459" t="str">
            <v>CORPO DO FERRO SECO AZUL SEM GRAVAR</v>
          </cell>
          <cell r="C20459" t="str">
            <v>HALB</v>
          </cell>
          <cell r="D20459" t="str">
            <v>UN</v>
          </cell>
        </row>
        <row r="20460">
          <cell r="A20460" t="str">
            <v>0876-68</v>
          </cell>
          <cell r="B20460" t="str">
            <v>CORPO DO FERRO AZUL [FVN-02-BL]</v>
          </cell>
          <cell r="C20460" t="str">
            <v>HALB</v>
          </cell>
          <cell r="D20460" t="str">
            <v>UN</v>
          </cell>
        </row>
        <row r="20461">
          <cell r="A20461" t="str">
            <v>0877-05</v>
          </cell>
          <cell r="B20461" t="str">
            <v>ALCA F-04</v>
          </cell>
          <cell r="C20461" t="str">
            <v>ROH</v>
          </cell>
          <cell r="D20461" t="str">
            <v>UN</v>
          </cell>
        </row>
        <row r="20462">
          <cell r="A20462" t="str">
            <v>0877-06</v>
          </cell>
          <cell r="B20462" t="str">
            <v>ALCA F-05</v>
          </cell>
          <cell r="C20462" t="str">
            <v>ROH</v>
          </cell>
          <cell r="D20462" t="str">
            <v>UN</v>
          </cell>
        </row>
        <row r="20463">
          <cell r="A20463" t="str">
            <v>0877-09</v>
          </cell>
          <cell r="B20463" t="str">
            <v>ALCA AP-01</v>
          </cell>
          <cell r="C20463" t="str">
            <v>ROH</v>
          </cell>
          <cell r="D20463" t="str">
            <v>UN</v>
          </cell>
        </row>
        <row r="20464">
          <cell r="A20464" t="str">
            <v>0877-10</v>
          </cell>
          <cell r="B20464" t="str">
            <v>ALCA ACIONAMENTO MT CF-01/03/NCF-01B/01C</v>
          </cell>
          <cell r="C20464" t="str">
            <v>ROH</v>
          </cell>
          <cell r="D20464" t="str">
            <v>UN</v>
          </cell>
        </row>
        <row r="20465">
          <cell r="A20465" t="str">
            <v>0877-11</v>
          </cell>
          <cell r="B20465" t="str">
            <v>ALCAPTA FR-02</v>
          </cell>
          <cell r="C20465" t="str">
            <v>ROH</v>
          </cell>
          <cell r="D20465" t="str">
            <v>UN</v>
          </cell>
        </row>
        <row r="20466">
          <cell r="A20466" t="str">
            <v>0877-13</v>
          </cell>
          <cell r="B20466" t="str">
            <v>ALÇA DO FERRO SECO BRANCA [FSN-55-W]</v>
          </cell>
          <cell r="C20466" t="str">
            <v>HALB</v>
          </cell>
          <cell r="D20466" t="str">
            <v>UN</v>
          </cell>
        </row>
        <row r="20467">
          <cell r="A20467" t="str">
            <v>0877-14</v>
          </cell>
          <cell r="B20467" t="str">
            <v>ALCA F-10</v>
          </cell>
          <cell r="C20467" t="str">
            <v>ROH</v>
          </cell>
          <cell r="D20467" t="str">
            <v>UN</v>
          </cell>
        </row>
        <row r="20468">
          <cell r="A20468" t="str">
            <v>0877-15</v>
          </cell>
          <cell r="B20468" t="str">
            <v>ALÇA DO FERRO SECO PRETA [FSN-55-B]</v>
          </cell>
          <cell r="C20468" t="str">
            <v>HALB</v>
          </cell>
          <cell r="D20468" t="str">
            <v>UN</v>
          </cell>
        </row>
        <row r="20469">
          <cell r="A20469" t="str">
            <v>0877-16</v>
          </cell>
          <cell r="B20469" t="str">
            <v>ALCA FR-03</v>
          </cell>
          <cell r="C20469" t="str">
            <v>ROH</v>
          </cell>
          <cell r="D20469" t="str">
            <v>UN</v>
          </cell>
        </row>
        <row r="20470">
          <cell r="A20470" t="str">
            <v>0877-17</v>
          </cell>
          <cell r="B20470" t="str">
            <v>ALCA F-05 M23</v>
          </cell>
          <cell r="C20470" t="str">
            <v>ROH</v>
          </cell>
          <cell r="D20470" t="str">
            <v>UN</v>
          </cell>
        </row>
        <row r="20471">
          <cell r="A20471" t="str">
            <v>0877-18</v>
          </cell>
          <cell r="B20471" t="str">
            <v>ALCA F-15</v>
          </cell>
          <cell r="C20471" t="str">
            <v>ROH</v>
          </cell>
          <cell r="D20471" t="str">
            <v>UN</v>
          </cell>
        </row>
        <row r="20472">
          <cell r="A20472" t="str">
            <v>0877-19</v>
          </cell>
          <cell r="B20472" t="str">
            <v>ALÇA DO FERRO F-13</v>
          </cell>
          <cell r="C20472" t="str">
            <v>HALB</v>
          </cell>
          <cell r="D20472" t="str">
            <v>UN</v>
          </cell>
        </row>
        <row r="20473">
          <cell r="A20473" t="str">
            <v>0877-20</v>
          </cell>
          <cell r="B20473" t="str">
            <v>ALCA S-05</v>
          </cell>
          <cell r="C20473" t="str">
            <v>ROH</v>
          </cell>
          <cell r="D20473" t="str">
            <v>UN</v>
          </cell>
        </row>
        <row r="20474">
          <cell r="A20474" t="str">
            <v>0877-22</v>
          </cell>
          <cell r="B20474" t="str">
            <v>ALCA LAS-51</v>
          </cell>
          <cell r="C20474" t="str">
            <v>ROH</v>
          </cell>
          <cell r="D20474" t="str">
            <v>UN</v>
          </cell>
        </row>
        <row r="20475">
          <cell r="A20475" t="str">
            <v>0877-24</v>
          </cell>
          <cell r="B20475" t="str">
            <v>ALÇA DO CORPO PR F-21</v>
          </cell>
          <cell r="C20475" t="str">
            <v>HALB</v>
          </cell>
          <cell r="D20475" t="str">
            <v>UN</v>
          </cell>
        </row>
        <row r="20476">
          <cell r="A20476" t="str">
            <v>0877-29</v>
          </cell>
          <cell r="B20476" t="str">
            <v>ALCA FR-07</v>
          </cell>
          <cell r="C20476" t="str">
            <v>ROH</v>
          </cell>
          <cell r="D20476" t="str">
            <v>UN</v>
          </cell>
        </row>
        <row r="20477">
          <cell r="A20477" t="str">
            <v>0877-30</v>
          </cell>
          <cell r="B20477" t="str">
            <v>ALCA PLAS. PT[PE]</v>
          </cell>
          <cell r="C20477" t="str">
            <v>ROH</v>
          </cell>
          <cell r="D20477" t="str">
            <v>UN</v>
          </cell>
        </row>
        <row r="20478">
          <cell r="A20478" t="str">
            <v>0877-31</v>
          </cell>
          <cell r="B20478" t="str">
            <v>ALCA BX-08</v>
          </cell>
          <cell r="C20478" t="str">
            <v>ROH</v>
          </cell>
          <cell r="D20478" t="str">
            <v>UN</v>
          </cell>
        </row>
        <row r="20479">
          <cell r="A20479" t="str">
            <v>0877-33</v>
          </cell>
          <cell r="B20479" t="str">
            <v>ALCA BX-10</v>
          </cell>
          <cell r="C20479" t="str">
            <v>ROH</v>
          </cell>
          <cell r="D20479" t="str">
            <v>UN</v>
          </cell>
        </row>
        <row r="20480">
          <cell r="A20480" t="str">
            <v>0877-34</v>
          </cell>
          <cell r="B20480" t="str">
            <v>ALCA CM-01</v>
          </cell>
          <cell r="C20480" t="str">
            <v>ROH</v>
          </cell>
          <cell r="D20480" t="str">
            <v>UN</v>
          </cell>
        </row>
        <row r="20481">
          <cell r="A20481" t="str">
            <v>0877-35</v>
          </cell>
          <cell r="B20481" t="str">
            <v>ALCA CP SUP-BR[F]</v>
          </cell>
          <cell r="C20481" t="str">
            <v>ROH</v>
          </cell>
          <cell r="D20481" t="str">
            <v>UN</v>
          </cell>
        </row>
        <row r="20482">
          <cell r="A20482" t="str">
            <v>0877-36</v>
          </cell>
          <cell r="B20482" t="str">
            <v>ALCA F-22</v>
          </cell>
          <cell r="C20482" t="str">
            <v>ROH</v>
          </cell>
          <cell r="D20482" t="str">
            <v>UN</v>
          </cell>
        </row>
        <row r="20483">
          <cell r="A20483" t="str">
            <v>0877-37</v>
          </cell>
          <cell r="B20483" t="str">
            <v>ALCA CM-01B</v>
          </cell>
          <cell r="C20483" t="str">
            <v>ROH</v>
          </cell>
          <cell r="D20483" t="str">
            <v>UN</v>
          </cell>
        </row>
        <row r="20484">
          <cell r="A20484" t="str">
            <v>0877-38</v>
          </cell>
          <cell r="B20484" t="str">
            <v>ALCA PLAS. PTJARRA[CE]</v>
          </cell>
          <cell r="C20484" t="str">
            <v>ROH</v>
          </cell>
          <cell r="D20484" t="str">
            <v>UN</v>
          </cell>
        </row>
        <row r="20485">
          <cell r="A20485" t="str">
            <v>0877-39</v>
          </cell>
          <cell r="B20485" t="str">
            <v>COBERT. PLAS. PTALCA[CE]</v>
          </cell>
          <cell r="C20485" t="str">
            <v>ROH</v>
          </cell>
          <cell r="D20485" t="str">
            <v>UN</v>
          </cell>
        </row>
        <row r="20486">
          <cell r="A20486" t="str">
            <v>0877-40</v>
          </cell>
          <cell r="B20486" t="str">
            <v>ALCA PLAS. PTJARRA[CE]</v>
          </cell>
          <cell r="C20486" t="str">
            <v>ROH</v>
          </cell>
          <cell r="D20486" t="str">
            <v>UN</v>
          </cell>
        </row>
        <row r="20487">
          <cell r="A20487" t="str">
            <v>0877-41</v>
          </cell>
          <cell r="B20487" t="str">
            <v>COBERT. PLAS. PTALCA[CE]</v>
          </cell>
          <cell r="C20487" t="str">
            <v>ROH</v>
          </cell>
          <cell r="D20487" t="str">
            <v>UN</v>
          </cell>
        </row>
        <row r="20488">
          <cell r="A20488" t="str">
            <v>0877-42</v>
          </cell>
          <cell r="B20488" t="str">
            <v>ALCA PLAS. PT[MCO]</v>
          </cell>
          <cell r="C20488" t="str">
            <v>ROH</v>
          </cell>
          <cell r="D20488" t="str">
            <v>UN</v>
          </cell>
        </row>
        <row r="20489">
          <cell r="A20489" t="str">
            <v>0877-43</v>
          </cell>
          <cell r="B20489" t="str">
            <v>ALCA PLAS. PT[F]</v>
          </cell>
          <cell r="C20489" t="str">
            <v>ROH</v>
          </cell>
          <cell r="D20489" t="str">
            <v>UN</v>
          </cell>
        </row>
        <row r="20490">
          <cell r="A20490" t="str">
            <v>0877-45</v>
          </cell>
          <cell r="B20490" t="str">
            <v>ALÇA DO FERRO BRANCA [FVN-01]</v>
          </cell>
          <cell r="C20490" t="str">
            <v>HALB</v>
          </cell>
          <cell r="D20490" t="str">
            <v>UN</v>
          </cell>
        </row>
        <row r="20491">
          <cell r="A20491" t="str">
            <v>0877-46</v>
          </cell>
          <cell r="B20491" t="str">
            <v>ALÇA DO FERRO SECO AZUL [FSN-55-BL]</v>
          </cell>
          <cell r="C20491" t="str">
            <v>HALB</v>
          </cell>
          <cell r="D20491" t="str">
            <v>UN</v>
          </cell>
        </row>
        <row r="20492">
          <cell r="A20492" t="str">
            <v>0877-47</v>
          </cell>
          <cell r="B20492" t="str">
            <v>ALCA PLAS. PT BANDEJA MIGALHAS[T]</v>
          </cell>
          <cell r="C20492" t="str">
            <v>ROH</v>
          </cell>
          <cell r="D20492" t="str">
            <v>UN</v>
          </cell>
        </row>
        <row r="20493">
          <cell r="A20493" t="str">
            <v>0877-48</v>
          </cell>
          <cell r="B20493" t="str">
            <v>ALÇA DO FERRO BR GRAVADA [FVN-01-BL]</v>
          </cell>
          <cell r="C20493" t="str">
            <v>HALB</v>
          </cell>
          <cell r="D20493" t="str">
            <v>UN</v>
          </cell>
        </row>
        <row r="20494">
          <cell r="A20494" t="str">
            <v>0877-49</v>
          </cell>
          <cell r="B20494" t="str">
            <v>ALÇA DO FERRO BR GRAVADA [FVN-01-O]</v>
          </cell>
          <cell r="C20494" t="str">
            <v>HALB</v>
          </cell>
          <cell r="D20494" t="str">
            <v>UN</v>
          </cell>
        </row>
        <row r="20495">
          <cell r="A20495" t="str">
            <v>0877-50</v>
          </cell>
          <cell r="B20495" t="str">
            <v>ALÇA DO FERRO BR GRAVADA [FVN-01-P]</v>
          </cell>
          <cell r="C20495" t="str">
            <v>HALB</v>
          </cell>
          <cell r="D20495" t="str">
            <v>UN</v>
          </cell>
        </row>
        <row r="20496">
          <cell r="A20496" t="str">
            <v>0877-51</v>
          </cell>
          <cell r="B20496" t="str">
            <v>ALÇA DO FERRO BR GRAVADA [FVN-01-G]</v>
          </cell>
          <cell r="C20496" t="str">
            <v>HALB</v>
          </cell>
          <cell r="D20496" t="str">
            <v>UN</v>
          </cell>
        </row>
        <row r="20497">
          <cell r="A20497" t="str">
            <v>0877-52</v>
          </cell>
          <cell r="B20497" t="str">
            <v>ALÇA DO FERRO BR GRAVADA [FVN-01-NB]</v>
          </cell>
          <cell r="C20497" t="str">
            <v>HALB</v>
          </cell>
          <cell r="D20497" t="str">
            <v>UN</v>
          </cell>
        </row>
        <row r="20498">
          <cell r="A20498" t="str">
            <v>0877-53</v>
          </cell>
          <cell r="B20498" t="str">
            <v>COBERTURA PLÁSTICA PRETA DA ALÇA [CE]</v>
          </cell>
          <cell r="C20498" t="str">
            <v>ROH</v>
          </cell>
          <cell r="D20498" t="str">
            <v>UN</v>
          </cell>
        </row>
        <row r="20499">
          <cell r="A20499" t="str">
            <v>0877-54</v>
          </cell>
          <cell r="B20499" t="str">
            <v>COBERTURA PLÁSTICA PRETA DA ALÇA [CE]</v>
          </cell>
          <cell r="C20499" t="str">
            <v>ROH</v>
          </cell>
          <cell r="D20499" t="str">
            <v>UN</v>
          </cell>
        </row>
        <row r="20500">
          <cell r="A20500" t="str">
            <v>0877-55</v>
          </cell>
          <cell r="B20500" t="str">
            <v>ALÇA DO FERRO AZUL [FVN-02-BL]</v>
          </cell>
          <cell r="C20500" t="str">
            <v>HALB</v>
          </cell>
          <cell r="D20500" t="str">
            <v>UN</v>
          </cell>
        </row>
        <row r="20501">
          <cell r="A20501" t="str">
            <v>0877-56</v>
          </cell>
          <cell r="B20501" t="str">
            <v>ALÇA DO FERRO AZUL GRAVADA [FVN-02-BL]</v>
          </cell>
          <cell r="C20501" t="str">
            <v>HALB</v>
          </cell>
          <cell r="D20501" t="str">
            <v>UN</v>
          </cell>
        </row>
        <row r="20502">
          <cell r="A20502" t="str">
            <v>0878-06</v>
          </cell>
          <cell r="B20502" t="str">
            <v>BOCAL PLAS. BR[UA]</v>
          </cell>
          <cell r="C20502" t="str">
            <v>ROH</v>
          </cell>
          <cell r="D20502" t="str">
            <v>UN</v>
          </cell>
        </row>
        <row r="20503">
          <cell r="A20503" t="str">
            <v>0878-07</v>
          </cell>
          <cell r="B20503" t="str">
            <v>CAPA DO BICO SPRAY BR F-15 NC</v>
          </cell>
          <cell r="C20503" t="str">
            <v>ROH</v>
          </cell>
          <cell r="D20503" t="str">
            <v>UN</v>
          </cell>
        </row>
        <row r="20504">
          <cell r="A20504" t="str">
            <v>0878-08</v>
          </cell>
          <cell r="B20504" t="str">
            <v>BICO SPRAY F-15 NC</v>
          </cell>
          <cell r="C20504" t="str">
            <v>HALB</v>
          </cell>
          <cell r="D20504" t="str">
            <v>UN</v>
          </cell>
        </row>
        <row r="20505">
          <cell r="A20505" t="str">
            <v>0878-08E</v>
          </cell>
          <cell r="B20505" t="str">
            <v>BICO SPRAY F-15 NC</v>
          </cell>
          <cell r="C20505" t="str">
            <v>HALB</v>
          </cell>
          <cell r="D20505" t="str">
            <v>UN</v>
          </cell>
        </row>
        <row r="20506">
          <cell r="A20506" t="str">
            <v>0878-09</v>
          </cell>
          <cell r="B20506" t="str">
            <v>DIRECIONADOR DE FLUXO DA BOMBA DO SPRAY</v>
          </cell>
          <cell r="C20506" t="str">
            <v>HALB</v>
          </cell>
          <cell r="D20506" t="str">
            <v>UN</v>
          </cell>
        </row>
        <row r="20507">
          <cell r="A20507" t="str">
            <v>0878-09E</v>
          </cell>
          <cell r="B20507" t="str">
            <v>DIRECIONADOR DE FLUXO DA BOMBA DO SPRAY</v>
          </cell>
          <cell r="C20507" t="str">
            <v>HALB</v>
          </cell>
          <cell r="D20507" t="str">
            <v>UN</v>
          </cell>
        </row>
        <row r="20508">
          <cell r="A20508" t="str">
            <v>0878-11</v>
          </cell>
          <cell r="B20508" t="str">
            <v>BICO DIRECION. UA-02</v>
          </cell>
          <cell r="C20508" t="str">
            <v>ROH</v>
          </cell>
          <cell r="D20508" t="str">
            <v>UN</v>
          </cell>
        </row>
        <row r="20509">
          <cell r="A20509" t="str">
            <v>0878-13</v>
          </cell>
          <cell r="B20509" t="str">
            <v>BOCAL PLAS. DISPERSADOR VAPOR[VP]</v>
          </cell>
          <cell r="C20509" t="str">
            <v>ROH</v>
          </cell>
          <cell r="D20509" t="str">
            <v>UN</v>
          </cell>
        </row>
        <row r="20510">
          <cell r="A20510" t="str">
            <v>0878-14</v>
          </cell>
          <cell r="B20510" t="str">
            <v>MOLD. FRT PLAS. CZ[ER]</v>
          </cell>
          <cell r="C20510" t="str">
            <v>ROH</v>
          </cell>
          <cell r="D20510" t="str">
            <v>UN</v>
          </cell>
        </row>
        <row r="20511">
          <cell r="A20511" t="str">
            <v>0878-15</v>
          </cell>
          <cell r="B20511" t="str">
            <v>BOCAL PLAS. BR[UA]</v>
          </cell>
          <cell r="C20511" t="str">
            <v>ROH</v>
          </cell>
          <cell r="D20511" t="str">
            <v>UN</v>
          </cell>
        </row>
        <row r="20512">
          <cell r="A20512" t="str">
            <v>0878-16</v>
          </cell>
          <cell r="B20512" t="str">
            <v>TUBO RETO PROLONGADOR PLÁSTICO PRETO[HG]</v>
          </cell>
          <cell r="C20512" t="str">
            <v>ROH</v>
          </cell>
          <cell r="D20512" t="str">
            <v>UN</v>
          </cell>
        </row>
        <row r="20513">
          <cell r="A20513" t="str">
            <v>0878-17</v>
          </cell>
          <cell r="B20513" t="str">
            <v>BOCAL DIFUSOR PLÁSTICO PRETO [HG]</v>
          </cell>
          <cell r="C20513" t="str">
            <v>ROH</v>
          </cell>
          <cell r="D20513" t="str">
            <v>UN</v>
          </cell>
        </row>
        <row r="20514">
          <cell r="A20514" t="str">
            <v>0878-18</v>
          </cell>
          <cell r="B20514" t="str">
            <v>MINI RODO PLÁSTICO PRETO [HG]</v>
          </cell>
          <cell r="C20514" t="str">
            <v>ROH</v>
          </cell>
          <cell r="D20514" t="str">
            <v>UN</v>
          </cell>
        </row>
        <row r="20515">
          <cell r="A20515" t="str">
            <v>0878-19</v>
          </cell>
          <cell r="B20515" t="str">
            <v>ABA RODO HG-01</v>
          </cell>
          <cell r="C20515" t="str">
            <v>ROH</v>
          </cell>
          <cell r="D20515" t="str">
            <v>UN</v>
          </cell>
        </row>
        <row r="20516">
          <cell r="A20516" t="str">
            <v>0878-20</v>
          </cell>
          <cell r="B20516" t="str">
            <v>ESCOVA REDONDA PLÁSTICA PRETA [HG]</v>
          </cell>
          <cell r="C20516" t="str">
            <v>ROH</v>
          </cell>
          <cell r="D20516" t="str">
            <v>UN</v>
          </cell>
        </row>
        <row r="20517">
          <cell r="A20517" t="str">
            <v>0878-21</v>
          </cell>
          <cell r="B20517" t="str">
            <v>BICO CURVO PLÁSTICO PRETO [HG]</v>
          </cell>
          <cell r="C20517" t="str">
            <v>ROH</v>
          </cell>
          <cell r="D20517" t="str">
            <v>UN</v>
          </cell>
        </row>
        <row r="20518">
          <cell r="A20518" t="str">
            <v>0878-22</v>
          </cell>
          <cell r="B20518" t="str">
            <v>BICOMANG. HG-01</v>
          </cell>
          <cell r="C20518" t="str">
            <v>ROH</v>
          </cell>
          <cell r="D20518" t="str">
            <v>UN</v>
          </cell>
        </row>
        <row r="20519">
          <cell r="A20519" t="str">
            <v>0878-23</v>
          </cell>
          <cell r="B20519" t="str">
            <v>BICO SAÍDA PLÁSTICO PRETO COMPLETO [HG]</v>
          </cell>
          <cell r="C20519" t="str">
            <v>ROH</v>
          </cell>
          <cell r="D20519" t="str">
            <v>UN</v>
          </cell>
        </row>
        <row r="20520">
          <cell r="A20520" t="str">
            <v>0878-24</v>
          </cell>
          <cell r="B20520" t="str">
            <v>CAPA BIQUINI[DP]</v>
          </cell>
          <cell r="C20520" t="str">
            <v>ROH</v>
          </cell>
          <cell r="D20520" t="str">
            <v>UN</v>
          </cell>
        </row>
        <row r="20521">
          <cell r="A20521" t="str">
            <v>0878-25</v>
          </cell>
          <cell r="B20521" t="str">
            <v>MOLD. FRT PLAS. PT[ER]</v>
          </cell>
          <cell r="C20521" t="str">
            <v>ROH</v>
          </cell>
          <cell r="D20521" t="str">
            <v>UN</v>
          </cell>
        </row>
        <row r="20522">
          <cell r="A20522" t="str">
            <v>0878-26</v>
          </cell>
          <cell r="B20522" t="str">
            <v>CAPA DEPILADOR CPRAL[DP]</v>
          </cell>
          <cell r="C20522" t="str">
            <v>ROH</v>
          </cell>
          <cell r="D20522" t="str">
            <v>UN</v>
          </cell>
        </row>
        <row r="20523">
          <cell r="A20523" t="str">
            <v>0878-27</v>
          </cell>
          <cell r="B20523" t="str">
            <v>BOMBA PLAS. SPRAY MANG. BOCAL-CJ[F</v>
          </cell>
          <cell r="C20523" t="str">
            <v>ROH</v>
          </cell>
          <cell r="D20523" t="str">
            <v>UN</v>
          </cell>
        </row>
        <row r="20524">
          <cell r="A20524" t="str">
            <v>0878-28</v>
          </cell>
          <cell r="B20524" t="str">
            <v>CAPA DO BICO SPRAY PRATA [FVN]</v>
          </cell>
          <cell r="C20524" t="str">
            <v>HALB</v>
          </cell>
          <cell r="D20524" t="str">
            <v>UN</v>
          </cell>
        </row>
        <row r="20525">
          <cell r="A20525" t="str">
            <v>0878-28E</v>
          </cell>
          <cell r="B20525" t="str">
            <v>CAPA DO BICO SPRAY PRATA [FVN]</v>
          </cell>
          <cell r="C20525" t="str">
            <v>HALB</v>
          </cell>
          <cell r="D20525" t="str">
            <v>UN</v>
          </cell>
        </row>
        <row r="20526">
          <cell r="A20526" t="str">
            <v>0878-29</v>
          </cell>
          <cell r="B20526" t="str">
            <v>BOCAL PROTEÇÃO PLÁSTICO PRETO [HG]</v>
          </cell>
          <cell r="C20526" t="str">
            <v>ROH</v>
          </cell>
          <cell r="D20526" t="str">
            <v>UN</v>
          </cell>
        </row>
        <row r="20527">
          <cell r="A20527" t="str">
            <v>0878-30</v>
          </cell>
          <cell r="B20527" t="str">
            <v>BICO INJEÇÃO ÁGUA PLÁST PRETO VEDAÇ[MCE]</v>
          </cell>
          <cell r="C20527" t="str">
            <v>ROH</v>
          </cell>
          <cell r="D20527" t="str">
            <v>UN</v>
          </cell>
        </row>
        <row r="20528">
          <cell r="A20528" t="str">
            <v>0878-31</v>
          </cell>
          <cell r="B20528" t="str">
            <v>BOCAL PLÁSTICO BRANCO [UA]</v>
          </cell>
          <cell r="C20528" t="str">
            <v>ROH</v>
          </cell>
          <cell r="D20528" t="str">
            <v>UN</v>
          </cell>
        </row>
        <row r="20529">
          <cell r="A20529" t="str">
            <v>0878-32</v>
          </cell>
          <cell r="B20529" t="str">
            <v>CAPA DO BICO SPRAY AZUL [FVN-02-BL]</v>
          </cell>
          <cell r="C20529" t="str">
            <v>HALB</v>
          </cell>
          <cell r="D20529" t="str">
            <v>UN</v>
          </cell>
        </row>
        <row r="20530">
          <cell r="A20530" t="str">
            <v>0879-04</v>
          </cell>
          <cell r="B20530" t="str">
            <v>BOTAOVAPOR F-05</v>
          </cell>
          <cell r="C20530" t="str">
            <v>ROH</v>
          </cell>
          <cell r="D20530" t="str">
            <v>UN</v>
          </cell>
        </row>
        <row r="20531">
          <cell r="A20531" t="str">
            <v>0879-05</v>
          </cell>
          <cell r="B20531" t="str">
            <v>BOMBA SPRAY F-05 (CJ)</v>
          </cell>
          <cell r="C20531" t="str">
            <v>ROH</v>
          </cell>
          <cell r="D20531" t="str">
            <v>UN</v>
          </cell>
        </row>
        <row r="20532">
          <cell r="A20532" t="str">
            <v>0879-06</v>
          </cell>
          <cell r="B20532" t="str">
            <v>BOMBA VAPOR F-10</v>
          </cell>
          <cell r="C20532" t="str">
            <v>ROH</v>
          </cell>
          <cell r="D20532" t="str">
            <v>UN</v>
          </cell>
        </row>
        <row r="20533">
          <cell r="A20533" t="str">
            <v>0879-07</v>
          </cell>
          <cell r="B20533" t="str">
            <v>BOMBA SPRAY F-10</v>
          </cell>
          <cell r="C20533" t="str">
            <v>ROH</v>
          </cell>
          <cell r="D20533" t="str">
            <v>UN</v>
          </cell>
        </row>
        <row r="20534">
          <cell r="A20534" t="str">
            <v>0879-08</v>
          </cell>
          <cell r="B20534" t="str">
            <v>BOMBA VAPOR F-08</v>
          </cell>
          <cell r="C20534" t="str">
            <v>ROH</v>
          </cell>
          <cell r="D20534" t="str">
            <v>UN</v>
          </cell>
        </row>
        <row r="20535">
          <cell r="A20535" t="str">
            <v>0879-09</v>
          </cell>
          <cell r="B20535" t="str">
            <v>BOMBA SPRAY F-05 (CJ) M23</v>
          </cell>
          <cell r="C20535" t="str">
            <v>ROH</v>
          </cell>
          <cell r="D20535" t="str">
            <v>UN</v>
          </cell>
        </row>
        <row r="20536">
          <cell r="A20536" t="str">
            <v>0879-12</v>
          </cell>
          <cell r="B20536" t="str">
            <v>BOMBA D'AGUA EP5 CL A TF25°C 41W 127V</v>
          </cell>
          <cell r="C20536" t="str">
            <v>ROH</v>
          </cell>
          <cell r="D20536" t="str">
            <v>UN</v>
          </cell>
        </row>
        <row r="20537">
          <cell r="A20537" t="str">
            <v>0879-13</v>
          </cell>
          <cell r="B20537" t="str">
            <v>BOMBA D'AGUA EAP5 CL A TF25°C 64W 220V</v>
          </cell>
          <cell r="C20537" t="str">
            <v>ROH</v>
          </cell>
          <cell r="D20537" t="str">
            <v>UN</v>
          </cell>
        </row>
        <row r="20538">
          <cell r="A20538" t="str">
            <v>0879-14</v>
          </cell>
          <cell r="B20538" t="str">
            <v>CORPO DA BOMBA DE SPRAY F-15 NC</v>
          </cell>
          <cell r="C20538" t="str">
            <v>HALB</v>
          </cell>
          <cell r="D20538" t="str">
            <v>UN</v>
          </cell>
        </row>
        <row r="20539">
          <cell r="A20539" t="str">
            <v>0879-14E</v>
          </cell>
          <cell r="B20539" t="str">
            <v>CORPO DA BOMBA DE SPRAY F-15 NC</v>
          </cell>
          <cell r="C20539" t="str">
            <v>HALB</v>
          </cell>
          <cell r="D20539" t="str">
            <v>UN</v>
          </cell>
        </row>
        <row r="20540">
          <cell r="A20540" t="str">
            <v>0879-15</v>
          </cell>
          <cell r="B20540" t="str">
            <v>CORPO DA BOMBA DE VAPOR F-15 NC</v>
          </cell>
          <cell r="C20540" t="str">
            <v>ROH</v>
          </cell>
          <cell r="D20540" t="str">
            <v>UN</v>
          </cell>
        </row>
        <row r="20541">
          <cell r="A20541" t="str">
            <v>0879-16</v>
          </cell>
          <cell r="B20541" t="str">
            <v>SC BOMBA SPRAY NC F-15</v>
          </cell>
          <cell r="C20541" t="str">
            <v>HALB</v>
          </cell>
          <cell r="D20541" t="str">
            <v>UN</v>
          </cell>
        </row>
        <row r="20542">
          <cell r="A20542" t="str">
            <v>0879-17</v>
          </cell>
          <cell r="B20542" t="str">
            <v>SC BOMBA VAPOR NC F-15</v>
          </cell>
          <cell r="C20542" t="str">
            <v>HALB</v>
          </cell>
          <cell r="D20542" t="str">
            <v>UN</v>
          </cell>
        </row>
        <row r="20543">
          <cell r="A20543" t="str">
            <v>0879-23</v>
          </cell>
          <cell r="B20543" t="str">
            <v>BOCAL DIRECION. AR PLAS. PT[SC]</v>
          </cell>
          <cell r="C20543" t="str">
            <v>ROH</v>
          </cell>
          <cell r="D20543" t="str">
            <v>UN</v>
          </cell>
        </row>
        <row r="20544">
          <cell r="A20544" t="str">
            <v>0879-24</v>
          </cell>
          <cell r="B20544" t="str">
            <v>BOCAL DIRECION. AR PLAS. PT[SC]</v>
          </cell>
          <cell r="C20544" t="str">
            <v>ROH</v>
          </cell>
          <cell r="D20544" t="str">
            <v>UN</v>
          </cell>
        </row>
        <row r="20545">
          <cell r="A20545" t="str">
            <v>0879-25</v>
          </cell>
          <cell r="B20545" t="str">
            <v>BOMBA 127V CL-01</v>
          </cell>
          <cell r="C20545" t="str">
            <v>ROH</v>
          </cell>
          <cell r="D20545" t="str">
            <v>UN</v>
          </cell>
        </row>
        <row r="20546">
          <cell r="A20546" t="str">
            <v>0879-26</v>
          </cell>
          <cell r="B20546" t="str">
            <v>BOMBA 220V CL-01</v>
          </cell>
          <cell r="C20546" t="str">
            <v>ROH</v>
          </cell>
          <cell r="D20546" t="str">
            <v>UN</v>
          </cell>
        </row>
        <row r="20547">
          <cell r="A20547" t="str">
            <v>0879-27</v>
          </cell>
          <cell r="B20547" t="str">
            <v>VALV.SPRAY-CJ[F]</v>
          </cell>
          <cell r="C20547" t="str">
            <v>ROH</v>
          </cell>
          <cell r="D20547" t="str">
            <v>UN</v>
          </cell>
        </row>
        <row r="20548">
          <cell r="A20548" t="str">
            <v>0879-28</v>
          </cell>
          <cell r="B20548" t="str">
            <v>VALV. VAPOR EXTRA-CJ[F]</v>
          </cell>
          <cell r="C20548" t="str">
            <v>ROH</v>
          </cell>
          <cell r="D20548" t="str">
            <v>UN</v>
          </cell>
        </row>
        <row r="20549">
          <cell r="A20549" t="str">
            <v>0879-29</v>
          </cell>
          <cell r="B20549" t="str">
            <v>BICOSD SPRAY TUBO F-22</v>
          </cell>
          <cell r="C20549" t="str">
            <v>ROH</v>
          </cell>
          <cell r="D20549" t="str">
            <v>UN</v>
          </cell>
        </row>
        <row r="20550">
          <cell r="A20550" t="str">
            <v>0879-30</v>
          </cell>
          <cell r="B20550" t="str">
            <v>BOCAL DIRECION. AR PLAS. RS[SC]</v>
          </cell>
          <cell r="C20550" t="str">
            <v>ROH</v>
          </cell>
          <cell r="D20550" t="str">
            <v>UN</v>
          </cell>
        </row>
        <row r="20551">
          <cell r="A20551" t="str">
            <v>0879-31</v>
          </cell>
          <cell r="B20551" t="str">
            <v>SCBOMBA 127V CL-02</v>
          </cell>
          <cell r="C20551" t="str">
            <v>ROH</v>
          </cell>
          <cell r="D20551" t="str">
            <v>UN</v>
          </cell>
        </row>
        <row r="20552">
          <cell r="A20552" t="str">
            <v>0879-32</v>
          </cell>
          <cell r="B20552" t="str">
            <v>SCBOMBA 220V CL-02</v>
          </cell>
          <cell r="C20552" t="str">
            <v>ROH</v>
          </cell>
          <cell r="D20552" t="str">
            <v>UN</v>
          </cell>
        </row>
        <row r="20553">
          <cell r="A20553" t="str">
            <v>0879-33</v>
          </cell>
          <cell r="B20553" t="str">
            <v>SUBCJ BICO CF-06</v>
          </cell>
          <cell r="C20553" t="str">
            <v>ROH</v>
          </cell>
          <cell r="D20553" t="str">
            <v>UN</v>
          </cell>
        </row>
        <row r="20554">
          <cell r="A20554" t="str">
            <v>0879-34</v>
          </cell>
          <cell r="B20554" t="str">
            <v>BOMBA PLAS. VAPOR MANG.-CJ[F]</v>
          </cell>
          <cell r="C20554" t="str">
            <v>ROH</v>
          </cell>
          <cell r="D20554" t="str">
            <v>UN</v>
          </cell>
        </row>
        <row r="20555">
          <cell r="A20555" t="str">
            <v>0879-35</v>
          </cell>
          <cell r="B20555" t="str">
            <v>PINO CONTROLE DE VAZÃO F-32/31</v>
          </cell>
          <cell r="C20555" t="str">
            <v>ROH</v>
          </cell>
          <cell r="D20555" t="str">
            <v>UN</v>
          </cell>
        </row>
        <row r="20556">
          <cell r="A20556" t="str">
            <v>0879-37</v>
          </cell>
          <cell r="B20556" t="str">
            <v>BOMBA PLAS. VAPOR MANG.-CJ[F]</v>
          </cell>
          <cell r="C20556" t="str">
            <v>ROH</v>
          </cell>
          <cell r="D20556" t="str">
            <v>UN</v>
          </cell>
        </row>
        <row r="20557">
          <cell r="A20557" t="str">
            <v>0879-39</v>
          </cell>
          <cell r="B20557" t="str">
            <v>BICO SAÍDA VAPOR FRONT C/ MANG F-33/34</v>
          </cell>
          <cell r="C20557" t="str">
            <v>ROH</v>
          </cell>
          <cell r="D20557" t="str">
            <v>UN</v>
          </cell>
        </row>
        <row r="20558">
          <cell r="A20558" t="str">
            <v>0879-40</v>
          </cell>
          <cell r="B20558" t="str">
            <v>VALV. SELETOR VAP. BOTAO PLAS. BR-[F</v>
          </cell>
          <cell r="C20558" t="str">
            <v>ROH</v>
          </cell>
          <cell r="D20558" t="str">
            <v>UN</v>
          </cell>
        </row>
        <row r="20559">
          <cell r="A20559" t="str">
            <v>0879-42</v>
          </cell>
          <cell r="B20559" t="str">
            <v>VALV. VAPOR[F]</v>
          </cell>
          <cell r="C20559" t="str">
            <v>ROH</v>
          </cell>
          <cell r="D20559" t="str">
            <v>UN</v>
          </cell>
        </row>
        <row r="20560">
          <cell r="A20560" t="str">
            <v>0879-44</v>
          </cell>
          <cell r="B20560" t="str">
            <v>SUBCJ BOTAO SELETOR VAP.[F]</v>
          </cell>
          <cell r="C20560" t="str">
            <v>ROH</v>
          </cell>
          <cell r="D20560" t="str">
            <v>UN</v>
          </cell>
        </row>
        <row r="20561">
          <cell r="A20561" t="str">
            <v>0879-45</v>
          </cell>
          <cell r="B20561" t="str">
            <v>BOMBA PLAS. SPRAY MANG. BOCAL-CJ[F</v>
          </cell>
          <cell r="C20561" t="str">
            <v>ROH</v>
          </cell>
          <cell r="D20561" t="str">
            <v>UN</v>
          </cell>
        </row>
        <row r="20562">
          <cell r="A20562" t="str">
            <v>0879-46</v>
          </cell>
          <cell r="B20562" t="str">
            <v>BOMBA PLAS. SPRAY MANG. BOCAL-CJ[F</v>
          </cell>
          <cell r="C20562" t="str">
            <v>ROH</v>
          </cell>
          <cell r="D20562" t="str">
            <v>UN</v>
          </cell>
        </row>
        <row r="20563">
          <cell r="A20563" t="str">
            <v>0879-47</v>
          </cell>
          <cell r="B20563" t="str">
            <v>BOCAL DIRECION. AR PLAS. PT[SC]</v>
          </cell>
          <cell r="C20563" t="str">
            <v>ROH</v>
          </cell>
          <cell r="D20563" t="str">
            <v>UN</v>
          </cell>
        </row>
        <row r="20564">
          <cell r="A20564" t="str">
            <v>0879-48</v>
          </cell>
          <cell r="B20564" t="str">
            <v>BOCAL DIRECION. AR PLAS. PT[SC]</v>
          </cell>
          <cell r="C20564" t="str">
            <v>ROH</v>
          </cell>
          <cell r="D20564" t="str">
            <v>UN</v>
          </cell>
        </row>
        <row r="20565">
          <cell r="A20565" t="str">
            <v>0879-49</v>
          </cell>
          <cell r="B20565" t="str">
            <v>BOCAL DIRECION. AR PLAS. PT[SC]</v>
          </cell>
          <cell r="C20565" t="str">
            <v>ROH</v>
          </cell>
          <cell r="D20565" t="str">
            <v>UN</v>
          </cell>
        </row>
        <row r="20566">
          <cell r="A20566" t="str">
            <v>0879-50</v>
          </cell>
          <cell r="B20566" t="str">
            <v>BOMBA PLAS. VAPOR MANG. CONEXAO-[F]</v>
          </cell>
          <cell r="C20566" t="str">
            <v>ROH</v>
          </cell>
          <cell r="D20566" t="str">
            <v>UN</v>
          </cell>
        </row>
        <row r="20567">
          <cell r="A20567" t="str">
            <v>0879-51</v>
          </cell>
          <cell r="B20567" t="str">
            <v>VALV. SELETOR VAP.BOTAO PLAS.AZUL-[F</v>
          </cell>
          <cell r="C20567" t="str">
            <v>ROH</v>
          </cell>
          <cell r="D20567" t="str">
            <v>UN</v>
          </cell>
        </row>
        <row r="20568">
          <cell r="A20568" t="str">
            <v>0879-52</v>
          </cell>
          <cell r="B20568" t="str">
            <v>BOMBA D'AGUA HM-100 IPX8 110-130V 50/</v>
          </cell>
          <cell r="C20568" t="str">
            <v>ROH</v>
          </cell>
          <cell r="D20568" t="str">
            <v>UN</v>
          </cell>
        </row>
        <row r="20569">
          <cell r="A20569" t="str">
            <v>0879-53</v>
          </cell>
          <cell r="B20569" t="str">
            <v>BOMBA D'AGUA HM-0700 IPX0 220-240V 50/</v>
          </cell>
          <cell r="C20569" t="str">
            <v>ROH</v>
          </cell>
          <cell r="D20569" t="str">
            <v>UN</v>
          </cell>
        </row>
        <row r="20570">
          <cell r="A20570" t="str">
            <v>0879-54</v>
          </cell>
          <cell r="B20570" t="str">
            <v>VALV. SELETOR VAP. BOTAO PLAS. PR-[F</v>
          </cell>
          <cell r="C20570" t="str">
            <v>ROH</v>
          </cell>
          <cell r="D20570" t="str">
            <v>UN</v>
          </cell>
        </row>
        <row r="20571">
          <cell r="A20571" t="str">
            <v>0879-55</v>
          </cell>
          <cell r="B20571" t="str">
            <v>VALV. SELETOR VAP.BOTAO PLAS.AZUL-[F</v>
          </cell>
          <cell r="C20571" t="str">
            <v>ROH</v>
          </cell>
          <cell r="D20571" t="str">
            <v>UN</v>
          </cell>
        </row>
        <row r="20572">
          <cell r="A20572" t="str">
            <v>0879-56</v>
          </cell>
          <cell r="B20572" t="str">
            <v>VALV. SELETOR VAP.BOTAO PLAS.ROXO-[F</v>
          </cell>
          <cell r="C20572" t="str">
            <v>ROH</v>
          </cell>
          <cell r="D20572" t="str">
            <v>UN</v>
          </cell>
        </row>
        <row r="20573">
          <cell r="A20573" t="str">
            <v>0879-57</v>
          </cell>
          <cell r="B20573" t="str">
            <v>BOMBA D'AGUA HM-1000 IPX8 8W AC127V 50/</v>
          </cell>
          <cell r="C20573" t="str">
            <v>ROH</v>
          </cell>
          <cell r="D20573" t="str">
            <v>UN</v>
          </cell>
        </row>
        <row r="20574">
          <cell r="A20574" t="str">
            <v>0879-58</v>
          </cell>
          <cell r="B20574" t="str">
            <v>BOMBA D'AGUA HM-100 IPX8 8W AC220V 50/</v>
          </cell>
          <cell r="C20574" t="str">
            <v>ROH</v>
          </cell>
          <cell r="D20574" t="str">
            <v>UN</v>
          </cell>
        </row>
        <row r="20575">
          <cell r="A20575" t="str">
            <v>0879-59</v>
          </cell>
          <cell r="B20575" t="str">
            <v>BOMBA PLAS. VAPOR MANG.-CJ[F]</v>
          </cell>
          <cell r="C20575" t="str">
            <v>ROH</v>
          </cell>
          <cell r="D20575" t="str">
            <v>UN</v>
          </cell>
        </row>
        <row r="20576">
          <cell r="A20576" t="str">
            <v>0879-60</v>
          </cell>
          <cell r="B20576" t="str">
            <v>BOMBA PLAS. SPRAY MANG. BOCAL-CJ[F</v>
          </cell>
          <cell r="C20576" t="str">
            <v>ROH</v>
          </cell>
          <cell r="D20576" t="str">
            <v>UN</v>
          </cell>
        </row>
        <row r="20577">
          <cell r="A20577" t="str">
            <v>0879-61</v>
          </cell>
          <cell r="B20577" t="str">
            <v>VALV. SELETOR VAP.BOTAO PLAS.AZUL-[F</v>
          </cell>
          <cell r="C20577" t="str">
            <v>ROH</v>
          </cell>
          <cell r="D20577" t="str">
            <v>UN</v>
          </cell>
        </row>
        <row r="20578">
          <cell r="A20578" t="str">
            <v>0879-64</v>
          </cell>
          <cell r="B20578" t="str">
            <v>BOMBA D'AGUA P500 CL H TF35°C 63W127V[C]</v>
          </cell>
          <cell r="C20578" t="str">
            <v>ROH</v>
          </cell>
          <cell r="D20578" t="str">
            <v>UN</v>
          </cell>
        </row>
        <row r="20579">
          <cell r="A20579" t="str">
            <v>0879-65</v>
          </cell>
          <cell r="B20579" t="str">
            <v>BOMBA D'AGUA P500 CL H TF35°C 63W220V[C]</v>
          </cell>
          <cell r="C20579" t="str">
            <v>ROH</v>
          </cell>
          <cell r="D20579" t="str">
            <v>UN</v>
          </cell>
        </row>
        <row r="20580">
          <cell r="A20580" t="str">
            <v>0879-66</v>
          </cell>
          <cell r="B20580" t="str">
            <v>SC BOMBA SPRAY [FVN-01]</v>
          </cell>
          <cell r="C20580" t="str">
            <v>HALB</v>
          </cell>
          <cell r="D20580" t="str">
            <v>UN</v>
          </cell>
        </row>
        <row r="20581">
          <cell r="A20581" t="str">
            <v>0879-66E</v>
          </cell>
          <cell r="B20581" t="str">
            <v>SC BOMBA SPRAY [FVN-01]</v>
          </cell>
          <cell r="C20581" t="str">
            <v>HALB</v>
          </cell>
          <cell r="D20581" t="str">
            <v>UN</v>
          </cell>
        </row>
        <row r="20582">
          <cell r="A20582" t="str">
            <v>0879-67</v>
          </cell>
          <cell r="B20582" t="str">
            <v>BOCAL CONCENTRADOR AR PLÁSTICO CINZA[SC]</v>
          </cell>
          <cell r="C20582" t="str">
            <v>ROH</v>
          </cell>
          <cell r="D20582" t="str">
            <v>UN</v>
          </cell>
        </row>
        <row r="20583">
          <cell r="A20583" t="str">
            <v>0879-68</v>
          </cell>
          <cell r="B20583" t="str">
            <v>BOMBA D'ÁGUA DJMP-2 CL H TF35°C 10W 127V</v>
          </cell>
          <cell r="C20583" t="str">
            <v>ROH</v>
          </cell>
          <cell r="D20583" t="str">
            <v>UN</v>
          </cell>
        </row>
        <row r="20584">
          <cell r="A20584" t="str">
            <v>0879-69</v>
          </cell>
          <cell r="B20584" t="str">
            <v>BOMBA D'ÁGUA DJMP-2 CL H TF35°C 8W 220V</v>
          </cell>
          <cell r="C20584" t="str">
            <v>ROH</v>
          </cell>
          <cell r="D20584" t="str">
            <v>UN</v>
          </cell>
        </row>
        <row r="20585">
          <cell r="A20585" t="str">
            <v>0879-70</v>
          </cell>
          <cell r="B20585" t="str">
            <v>BOMBA D'ÁGUA ZLWB-12 12VDC 0.30A</v>
          </cell>
          <cell r="C20585" t="str">
            <v>ROH</v>
          </cell>
          <cell r="D20585" t="str">
            <v>UN</v>
          </cell>
        </row>
        <row r="20586">
          <cell r="A20586" t="str">
            <v>0879-71</v>
          </cell>
          <cell r="B20586" t="str">
            <v>BOMB D'ÁGUA JYPC-506 CLH AC127V 55W20BAR</v>
          </cell>
          <cell r="C20586" t="str">
            <v>ROH</v>
          </cell>
          <cell r="D20586" t="str">
            <v>UN</v>
          </cell>
        </row>
        <row r="20587">
          <cell r="A20587" t="str">
            <v>0879-72</v>
          </cell>
          <cell r="B20587" t="str">
            <v>BOMBA D'ÁGUA JYPC-5B CLH AC220V 53W20BAR</v>
          </cell>
          <cell r="C20587" t="str">
            <v>ROH</v>
          </cell>
          <cell r="D20587" t="str">
            <v>UN</v>
          </cell>
        </row>
        <row r="20588">
          <cell r="A20588" t="str">
            <v>0879-73</v>
          </cell>
          <cell r="B20588" t="str">
            <v>BOCAL CONCENTRADOR AR PLÁSTICO CINZA[SC]</v>
          </cell>
          <cell r="C20588" t="str">
            <v>ROH</v>
          </cell>
          <cell r="D20588" t="str">
            <v>UN</v>
          </cell>
        </row>
        <row r="20589">
          <cell r="A20589" t="str">
            <v>0879-74</v>
          </cell>
          <cell r="B20589" t="str">
            <v>BOCAL CONCENTRADOR AR PLÁSTICO PRETO[SC]</v>
          </cell>
          <cell r="C20589" t="str">
            <v>ROH</v>
          </cell>
          <cell r="D20589" t="str">
            <v>UN</v>
          </cell>
        </row>
        <row r="20590">
          <cell r="A20590" t="str">
            <v>0879-75</v>
          </cell>
          <cell r="B20590" t="str">
            <v>BOMBA DÁGUA JYPC-2G CL H AC110-120V 60HZ</v>
          </cell>
          <cell r="C20590" t="str">
            <v>ROH</v>
          </cell>
          <cell r="D20590" t="str">
            <v>UN</v>
          </cell>
        </row>
        <row r="20591">
          <cell r="A20591" t="str">
            <v>0879-76</v>
          </cell>
          <cell r="B20591" t="str">
            <v>BOMBA DÁGUA JYPC-2 CL H AC220-240V 60HZ</v>
          </cell>
          <cell r="C20591" t="str">
            <v>ROH</v>
          </cell>
          <cell r="D20591" t="str">
            <v>UN</v>
          </cell>
        </row>
        <row r="20592">
          <cell r="A20592" t="str">
            <v>0879-77</v>
          </cell>
          <cell r="B20592" t="str">
            <v>BOMBA ESGUICHO MANUAL PLÁSTICA</v>
          </cell>
          <cell r="C20592" t="str">
            <v>ROH</v>
          </cell>
          <cell r="D20592" t="str">
            <v>UN</v>
          </cell>
        </row>
        <row r="20593">
          <cell r="A20593" t="str">
            <v>0879-78</v>
          </cell>
          <cell r="B20593" t="str">
            <v>BOMBA D'ÁGUA KD-02 DC12V</v>
          </cell>
          <cell r="C20593" t="str">
            <v>ROH</v>
          </cell>
          <cell r="D20593" t="str">
            <v>UN</v>
          </cell>
        </row>
        <row r="20594">
          <cell r="A20594" t="str">
            <v>0879-79</v>
          </cell>
          <cell r="B20594" t="str">
            <v>BOMBA ESGUICHO MANUAL PLÁSTICA</v>
          </cell>
          <cell r="C20594" t="str">
            <v>ROH</v>
          </cell>
          <cell r="D20594" t="str">
            <v>UN</v>
          </cell>
        </row>
        <row r="20595">
          <cell r="A20595" t="str">
            <v>0879-80</v>
          </cell>
          <cell r="B20595" t="str">
            <v>BOMBA SUBMERSÍVEL JN-388 800L/H 127V60HZ</v>
          </cell>
          <cell r="C20595" t="str">
            <v>ROH</v>
          </cell>
          <cell r="D20595" t="str">
            <v>UN</v>
          </cell>
        </row>
        <row r="20596">
          <cell r="A20596" t="str">
            <v>0879-81</v>
          </cell>
          <cell r="B20596" t="str">
            <v>BOMBA SUBMERSÍVEL JN-388 800L/H 220V60HZ</v>
          </cell>
          <cell r="C20596" t="str">
            <v>ROH</v>
          </cell>
          <cell r="D20596" t="str">
            <v>UN</v>
          </cell>
        </row>
        <row r="20597">
          <cell r="A20597" t="str">
            <v>0879-82</v>
          </cell>
          <cell r="B20597" t="str">
            <v>BOMBA D'ÁGUA JYPC-4 CL H AC110-120V 22W</v>
          </cell>
          <cell r="C20597" t="str">
            <v>ROH</v>
          </cell>
          <cell r="D20597" t="str">
            <v>UN</v>
          </cell>
        </row>
        <row r="20598">
          <cell r="A20598" t="str">
            <v>0879-83</v>
          </cell>
          <cell r="B20598" t="str">
            <v>BOMBA D'ÁGUA JYPC-4 CL H AC220-240V 22W</v>
          </cell>
          <cell r="C20598" t="str">
            <v>ROH</v>
          </cell>
          <cell r="D20598" t="str">
            <v>UN</v>
          </cell>
        </row>
        <row r="20599">
          <cell r="A20599" t="str">
            <v>0879-84</v>
          </cell>
          <cell r="B20599" t="str">
            <v>BOMB ÁGUA JYPC-5B CLH AC100-127V48W20BAR</v>
          </cell>
          <cell r="C20599" t="str">
            <v>ROH</v>
          </cell>
          <cell r="D20599" t="str">
            <v>UN</v>
          </cell>
        </row>
        <row r="20600">
          <cell r="A20600" t="str">
            <v>0879-85</v>
          </cell>
          <cell r="B20600" t="str">
            <v>BOMB ÁGUA JYPC-5B CLH AC220-240V58W20BAR</v>
          </cell>
          <cell r="C20600" t="str">
            <v>ROH</v>
          </cell>
          <cell r="D20600" t="str">
            <v>UN</v>
          </cell>
        </row>
        <row r="20601">
          <cell r="A20601" t="str">
            <v>0879-86</v>
          </cell>
          <cell r="B20601" t="str">
            <v>BOMBA D'ÁGUA CLAS H AC100-127V 48W 15BAR</v>
          </cell>
          <cell r="C20601" t="str">
            <v>ROH</v>
          </cell>
          <cell r="D20601" t="str">
            <v>UN</v>
          </cell>
        </row>
        <row r="20602">
          <cell r="A20602" t="str">
            <v>0879-87</v>
          </cell>
          <cell r="B20602" t="str">
            <v>BOMBA D'ÁGUA CLASSE H AC220V 55W 15BAR</v>
          </cell>
          <cell r="C20602" t="str">
            <v>ROH</v>
          </cell>
          <cell r="D20602" t="str">
            <v>UN</v>
          </cell>
        </row>
        <row r="20603">
          <cell r="A20603" t="str">
            <v>0879-88</v>
          </cell>
          <cell r="B20603" t="str">
            <v>BOMBA SUBMERSÍVEL BZH-300 AC100-127V60HZ</v>
          </cell>
          <cell r="C20603" t="str">
            <v>ROH</v>
          </cell>
          <cell r="D20603" t="str">
            <v>UN</v>
          </cell>
        </row>
        <row r="20604">
          <cell r="A20604" t="str">
            <v>0879-89</v>
          </cell>
          <cell r="B20604" t="str">
            <v>BOMBA SUBMERSÍVEL BZH-300 AC220-240V60HZ</v>
          </cell>
          <cell r="C20604" t="str">
            <v>ROH</v>
          </cell>
          <cell r="D20604" t="str">
            <v>UN</v>
          </cell>
        </row>
        <row r="20605">
          <cell r="A20605" t="str">
            <v>0879-90</v>
          </cell>
          <cell r="B20605" t="str">
            <v>BOMBA SUBMERSÍVEL HM-0700 AC110-130V60HZ</v>
          </cell>
          <cell r="C20605" t="str">
            <v>ROH</v>
          </cell>
          <cell r="D20605" t="str">
            <v>UN</v>
          </cell>
        </row>
        <row r="20606">
          <cell r="A20606" t="str">
            <v>0879-91</v>
          </cell>
          <cell r="B20606" t="str">
            <v>BOMBA SUBMERSÍVEL HM-100 AC220-240V60HZ</v>
          </cell>
          <cell r="C20606" t="str">
            <v>ROH</v>
          </cell>
          <cell r="D20606" t="str">
            <v>UN</v>
          </cell>
        </row>
        <row r="20607">
          <cell r="A20607" t="str">
            <v>0879-92</v>
          </cell>
          <cell r="B20607" t="str">
            <v>BOMBA D'ÁGUA CLASSE H 7W 100-127V 60HZ</v>
          </cell>
          <cell r="C20607" t="str">
            <v>ROH</v>
          </cell>
          <cell r="D20607" t="str">
            <v>UN</v>
          </cell>
        </row>
        <row r="20608">
          <cell r="A20608" t="str">
            <v>0879-93</v>
          </cell>
          <cell r="B20608" t="str">
            <v>SC BOMBA SPRAY [FVN-02-BL]</v>
          </cell>
          <cell r="C20608" t="str">
            <v>HALB</v>
          </cell>
          <cell r="D20608" t="str">
            <v>UN</v>
          </cell>
        </row>
        <row r="20609">
          <cell r="A20609" t="str">
            <v>0882-07</v>
          </cell>
          <cell r="B20609" t="str">
            <v>TAMPA TRAS. F-05</v>
          </cell>
          <cell r="C20609" t="str">
            <v>ROH</v>
          </cell>
          <cell r="D20609" t="str">
            <v>UN</v>
          </cell>
        </row>
        <row r="20610">
          <cell r="A20610" t="str">
            <v>0882-09</v>
          </cell>
          <cell r="B20610" t="str">
            <v>TAMPA TRAS. SC-03</v>
          </cell>
          <cell r="C20610" t="str">
            <v>ROH</v>
          </cell>
          <cell r="D20610" t="str">
            <v>UN</v>
          </cell>
        </row>
        <row r="20611">
          <cell r="A20611" t="str">
            <v>0882-10</v>
          </cell>
          <cell r="B20611" t="str">
            <v>TAMPA DIRECION.A CF-01/03/NCF-01B/01C</v>
          </cell>
          <cell r="C20611" t="str">
            <v>ROH</v>
          </cell>
          <cell r="D20611" t="str">
            <v>UN</v>
          </cell>
        </row>
        <row r="20612">
          <cell r="A20612" t="str">
            <v>0882-11</v>
          </cell>
          <cell r="B20612" t="str">
            <v>TAMPA LAT CA-51</v>
          </cell>
          <cell r="C20612" t="str">
            <v>ROH</v>
          </cell>
          <cell r="D20612" t="str">
            <v>UN</v>
          </cell>
        </row>
        <row r="20613">
          <cell r="A20613" t="str">
            <v>0882-12</v>
          </cell>
          <cell r="B20613" t="str">
            <v>TAMPA CX. CAPAC. CT-01</v>
          </cell>
          <cell r="C20613" t="str">
            <v>ROH</v>
          </cell>
          <cell r="D20613" t="str">
            <v>UN</v>
          </cell>
        </row>
        <row r="20614">
          <cell r="A20614" t="str">
            <v>0882-13</v>
          </cell>
          <cell r="B20614" t="str">
            <v>TAMPA DIRECION.A CF-02</v>
          </cell>
          <cell r="C20614" t="str">
            <v>ROH</v>
          </cell>
          <cell r="D20614" t="str">
            <v>UN</v>
          </cell>
        </row>
        <row r="20615">
          <cell r="A20615" t="str">
            <v>0882-16</v>
          </cell>
          <cell r="B20615" t="str">
            <v>TAMPA TRAS. F-10</v>
          </cell>
          <cell r="C20615" t="str">
            <v>ROH</v>
          </cell>
          <cell r="D20615" t="str">
            <v>UN</v>
          </cell>
        </row>
        <row r="20616">
          <cell r="A20616" t="str">
            <v>0882-17</v>
          </cell>
          <cell r="B20616" t="str">
            <v>TAMPA GRD TRAS. CA-52</v>
          </cell>
          <cell r="C20616" t="str">
            <v>ROH</v>
          </cell>
          <cell r="D20616" t="str">
            <v>UN</v>
          </cell>
        </row>
        <row r="20617">
          <cell r="A20617" t="str">
            <v>0882-18</v>
          </cell>
          <cell r="B20617" t="str">
            <v>TAMPA LAT CA-52</v>
          </cell>
          <cell r="C20617" t="str">
            <v>ROH</v>
          </cell>
          <cell r="D20617" t="str">
            <v>UN</v>
          </cell>
        </row>
        <row r="20618">
          <cell r="A20618" t="str">
            <v>0882-19</v>
          </cell>
          <cell r="B20618" t="str">
            <v>TAMPA TRAS. F-05 M23</v>
          </cell>
          <cell r="C20618" t="str">
            <v>ROH</v>
          </cell>
          <cell r="D20618" t="str">
            <v>UN</v>
          </cell>
        </row>
        <row r="20619">
          <cell r="A20619" t="str">
            <v>0882-20</v>
          </cell>
          <cell r="B20619" t="str">
            <v>TAMPA TRAS. LAS-50</v>
          </cell>
          <cell r="C20619" t="str">
            <v>ROH</v>
          </cell>
          <cell r="D20619" t="str">
            <v>UN</v>
          </cell>
        </row>
        <row r="20620">
          <cell r="A20620" t="str">
            <v>0882-21</v>
          </cell>
          <cell r="B20620" t="str">
            <v>TAMPA TRAS. F-15</v>
          </cell>
          <cell r="C20620" t="str">
            <v>ROH</v>
          </cell>
          <cell r="D20620" t="str">
            <v>UN</v>
          </cell>
        </row>
        <row r="20621">
          <cell r="A20621" t="str">
            <v>0882-22</v>
          </cell>
          <cell r="B20621" t="str">
            <v>TAMPA TRAS. LAS-52</v>
          </cell>
          <cell r="C20621" t="str">
            <v>ROH</v>
          </cell>
          <cell r="D20621" t="str">
            <v>UN</v>
          </cell>
        </row>
        <row r="20622">
          <cell r="A20622" t="str">
            <v>0882-23</v>
          </cell>
          <cell r="B20622" t="str">
            <v>TAMPA LAT CA-01</v>
          </cell>
          <cell r="C20622" t="str">
            <v>ROH</v>
          </cell>
          <cell r="D20622" t="str">
            <v>UN</v>
          </cell>
        </row>
        <row r="20623">
          <cell r="A20623" t="str">
            <v>0882-24</v>
          </cell>
          <cell r="B20623" t="str">
            <v>TAMPA TRAS. SC-05/SC-05A-A</v>
          </cell>
          <cell r="C20623" t="str">
            <v>ROH</v>
          </cell>
          <cell r="D20623" t="str">
            <v>UN</v>
          </cell>
        </row>
        <row r="20624">
          <cell r="A20624" t="str">
            <v>0882-25</v>
          </cell>
          <cell r="B20624" t="str">
            <v>TAMPA TRAS. LAS-51</v>
          </cell>
          <cell r="C20624" t="str">
            <v>ROH</v>
          </cell>
          <cell r="D20624" t="str">
            <v>UN</v>
          </cell>
        </row>
        <row r="20625">
          <cell r="A20625" t="str">
            <v>0882-26</v>
          </cell>
          <cell r="B20625" t="str">
            <v>TAMPA LAT PINO LAS-51</v>
          </cell>
          <cell r="C20625" t="str">
            <v>ROH</v>
          </cell>
          <cell r="D20625" t="str">
            <v>UN</v>
          </cell>
        </row>
        <row r="20626">
          <cell r="A20626" t="str">
            <v>0882-27</v>
          </cell>
          <cell r="B20626" t="str">
            <v>TAMPA LAT LAS-51</v>
          </cell>
          <cell r="C20626" t="str">
            <v>ROH</v>
          </cell>
          <cell r="D20626" t="str">
            <v>UN</v>
          </cell>
        </row>
        <row r="20627">
          <cell r="A20627" t="str">
            <v>0882-31</v>
          </cell>
          <cell r="B20627" t="str">
            <v>TAMPA SUPPAREDE SC-06</v>
          </cell>
          <cell r="C20627" t="str">
            <v>ROH</v>
          </cell>
          <cell r="D20627" t="str">
            <v>UN</v>
          </cell>
        </row>
        <row r="20628">
          <cell r="A20628" t="str">
            <v>0882-32</v>
          </cell>
          <cell r="B20628" t="str">
            <v>CORPO DO RESERVATÓRIO F-15</v>
          </cell>
          <cell r="C20628" t="str">
            <v>HALB</v>
          </cell>
          <cell r="D20628" t="str">
            <v>UN</v>
          </cell>
        </row>
        <row r="20629">
          <cell r="A20629" t="str">
            <v>0882-34</v>
          </cell>
          <cell r="B20629" t="str">
            <v>TAMPA EIXO LAP-53</v>
          </cell>
          <cell r="C20629" t="str">
            <v>ROH</v>
          </cell>
          <cell r="D20629" t="str">
            <v>UN</v>
          </cell>
        </row>
        <row r="20630">
          <cell r="A20630" t="str">
            <v>0882-35</v>
          </cell>
          <cell r="B20630" t="str">
            <v>TAMPA SUP LAP-53</v>
          </cell>
          <cell r="C20630" t="str">
            <v>ROH</v>
          </cell>
          <cell r="D20630" t="str">
            <v>UN</v>
          </cell>
        </row>
        <row r="20631">
          <cell r="A20631" t="str">
            <v>0882-36</v>
          </cell>
          <cell r="B20631" t="str">
            <v>TAMPA INF. LAP-53</v>
          </cell>
          <cell r="C20631" t="str">
            <v>ROH</v>
          </cell>
          <cell r="D20631" t="str">
            <v>UN</v>
          </cell>
        </row>
        <row r="20632">
          <cell r="A20632" t="str">
            <v>0882-37</v>
          </cell>
          <cell r="B20632" t="str">
            <v>TAMPA LAT DIR. FPL-01</v>
          </cell>
          <cell r="C20632" t="str">
            <v>ROH</v>
          </cell>
          <cell r="D20632" t="str">
            <v>UN</v>
          </cell>
        </row>
        <row r="20633">
          <cell r="A20633" t="str">
            <v>0882-38</v>
          </cell>
          <cell r="B20633" t="str">
            <v>TAMPA LAT ESQ. FPL-01</v>
          </cell>
          <cell r="C20633" t="str">
            <v>ROH</v>
          </cell>
          <cell r="D20633" t="str">
            <v>UN</v>
          </cell>
        </row>
        <row r="20634">
          <cell r="A20634" t="str">
            <v>0882-39</v>
          </cell>
          <cell r="B20634" t="str">
            <v>TAMPA BOTAO FPL-01</v>
          </cell>
          <cell r="C20634" t="str">
            <v>ROH</v>
          </cell>
          <cell r="D20634" t="str">
            <v>UN</v>
          </cell>
        </row>
        <row r="20635">
          <cell r="A20635" t="str">
            <v>0882-40</v>
          </cell>
          <cell r="B20635" t="str">
            <v>COPO DOSADOR FERRO VAPOR NC</v>
          </cell>
          <cell r="C20635" t="str">
            <v>HALB</v>
          </cell>
          <cell r="D20635" t="str">
            <v>UN</v>
          </cell>
        </row>
        <row r="20636">
          <cell r="A20636" t="str">
            <v>0882-40E</v>
          </cell>
          <cell r="B20636" t="str">
            <v>COPO DOSADOR FERRO VAPOR NC</v>
          </cell>
          <cell r="C20636" t="str">
            <v>HALB</v>
          </cell>
          <cell r="D20636" t="str">
            <v>UN</v>
          </cell>
        </row>
        <row r="20637">
          <cell r="A20637" t="str">
            <v>0882-41</v>
          </cell>
          <cell r="B20637" t="str">
            <v>BOTÃO REGULADOR F-15 GRAVADO</v>
          </cell>
          <cell r="C20637" t="str">
            <v>ROH</v>
          </cell>
          <cell r="D20637" t="str">
            <v>UN</v>
          </cell>
        </row>
        <row r="20638">
          <cell r="A20638" t="str">
            <v>0882-56</v>
          </cell>
          <cell r="B20638" t="str">
            <v>TAMPA TRASEIRA F-30</v>
          </cell>
          <cell r="C20638" t="str">
            <v>HALB</v>
          </cell>
          <cell r="D20638" t="str">
            <v>UN</v>
          </cell>
        </row>
        <row r="20639">
          <cell r="A20639" t="str">
            <v>0882-64</v>
          </cell>
          <cell r="B20639" t="str">
            <v>TAMPA TRAS. SC-05B</v>
          </cell>
          <cell r="C20639" t="str">
            <v>ROH</v>
          </cell>
          <cell r="D20639" t="str">
            <v>UN</v>
          </cell>
        </row>
        <row r="20640">
          <cell r="A20640" t="str">
            <v>0882-70</v>
          </cell>
          <cell r="B20640" t="str">
            <v>TAMPAESC.CARVAO FSM-02</v>
          </cell>
          <cell r="C20640" t="str">
            <v>ROH</v>
          </cell>
          <cell r="D20640" t="str">
            <v>UN</v>
          </cell>
        </row>
        <row r="20641">
          <cell r="A20641" t="str">
            <v>0882-71</v>
          </cell>
          <cell r="B20641" t="str">
            <v>TAMPAALCA FSM-02</v>
          </cell>
          <cell r="C20641" t="str">
            <v>ROH</v>
          </cell>
          <cell r="D20641" t="str">
            <v>UN</v>
          </cell>
        </row>
        <row r="20642">
          <cell r="A20642" t="str">
            <v>0882-72</v>
          </cell>
          <cell r="B20642" t="str">
            <v>TAMPA CP FSM-02</v>
          </cell>
          <cell r="C20642" t="str">
            <v>ROH</v>
          </cell>
          <cell r="D20642" t="str">
            <v>UN</v>
          </cell>
        </row>
        <row r="20643">
          <cell r="A20643" t="str">
            <v>0882-76</v>
          </cell>
          <cell r="B20643" t="str">
            <v>TAMPA TRAS. PLAS.VERM COLETOR PO-[AP</v>
          </cell>
          <cell r="C20643" t="str">
            <v>ROH</v>
          </cell>
          <cell r="D20643" t="str">
            <v>UN</v>
          </cell>
        </row>
        <row r="20644">
          <cell r="A20644" t="str">
            <v>0882-82</v>
          </cell>
          <cell r="B20644" t="str">
            <v>COPO MEDIDOR PLAS.[F]</v>
          </cell>
          <cell r="C20644" t="str">
            <v>ROH</v>
          </cell>
          <cell r="D20644" t="str">
            <v>UN</v>
          </cell>
        </row>
        <row r="20645">
          <cell r="A20645" t="str">
            <v>0882-87</v>
          </cell>
          <cell r="B20645" t="str">
            <v>"ALTOFAL MY 528G-3 5"" 4 OHM 30W ACAB. L</v>
          </cell>
          <cell r="C20645" t="str">
            <v>ROH</v>
          </cell>
          <cell r="D20645" t="str">
            <v>UN</v>
          </cell>
        </row>
        <row r="20646">
          <cell r="A20646" t="str">
            <v>0882-88</v>
          </cell>
          <cell r="B20646" t="str">
            <v>"TAMPA TRAS. PLAS. PRET PRT COL;.PO-[AP]</v>
          </cell>
          <cell r="C20646" t="str">
            <v>ROH</v>
          </cell>
          <cell r="D20646" t="str">
            <v>UN</v>
          </cell>
        </row>
        <row r="20647">
          <cell r="A20647" t="str">
            <v>0882-89</v>
          </cell>
          <cell r="B20647" t="str">
            <v>COPO MEDIDOR PLAS.[F]</v>
          </cell>
          <cell r="C20647" t="str">
            <v>ROH</v>
          </cell>
          <cell r="D20647" t="str">
            <v>UN</v>
          </cell>
        </row>
        <row r="20648">
          <cell r="A20648" t="str">
            <v>0882-90</v>
          </cell>
          <cell r="B20648" t="str">
            <v>COPO MEDIDOR PLAS. 300ML[F]</v>
          </cell>
          <cell r="C20648" t="str">
            <v>ROH</v>
          </cell>
          <cell r="D20648" t="str">
            <v>UN</v>
          </cell>
        </row>
        <row r="20649">
          <cell r="A20649" t="str">
            <v>0882-95</v>
          </cell>
          <cell r="B20649" t="str">
            <v>BOTÃO REGULADOR DE VAPOR AZUL[FVN-01-BL]</v>
          </cell>
          <cell r="C20649" t="str">
            <v>HALB</v>
          </cell>
          <cell r="D20649" t="str">
            <v>UN</v>
          </cell>
        </row>
        <row r="20650">
          <cell r="A20650" t="str">
            <v>0882-95E</v>
          </cell>
          <cell r="B20650" t="str">
            <v>BOTÃO REGULADOR DE VAPOR AZUL[FVN-01-BL]</v>
          </cell>
          <cell r="C20650" t="str">
            <v>HALB</v>
          </cell>
          <cell r="D20650" t="str">
            <v>UN</v>
          </cell>
        </row>
        <row r="20651">
          <cell r="A20651" t="str">
            <v>0882-96</v>
          </cell>
          <cell r="B20651" t="str">
            <v>BOTÃO REGULADOR DE VAPOR CORAL[FVN-01-O]</v>
          </cell>
          <cell r="C20651" t="str">
            <v>HALB</v>
          </cell>
          <cell r="D20651" t="str">
            <v>UN</v>
          </cell>
        </row>
        <row r="20652">
          <cell r="A20652" t="str">
            <v>0882-96E</v>
          </cell>
          <cell r="B20652" t="str">
            <v>BOTÃO REGULADOR DE VAPOR CORAL[FVN-01-O]</v>
          </cell>
          <cell r="C20652" t="str">
            <v>HALB</v>
          </cell>
          <cell r="D20652" t="str">
            <v>UN</v>
          </cell>
        </row>
        <row r="20653">
          <cell r="A20653" t="str">
            <v>0882-97</v>
          </cell>
          <cell r="B20653" t="str">
            <v>BOTÃO REGULADOR DE VAPOR VERDE[FVN-01-G]</v>
          </cell>
          <cell r="C20653" t="str">
            <v>HALB</v>
          </cell>
          <cell r="D20653" t="str">
            <v>UN</v>
          </cell>
        </row>
        <row r="20654">
          <cell r="A20654" t="str">
            <v>0882-97E</v>
          </cell>
          <cell r="B20654" t="str">
            <v>BOTÃO REGULADOR DE VAPOR VERDE[FVN-01-G]</v>
          </cell>
          <cell r="C20654" t="str">
            <v>HALB</v>
          </cell>
          <cell r="D20654" t="str">
            <v>UN</v>
          </cell>
        </row>
        <row r="20655">
          <cell r="A20655" t="str">
            <v>0882-98</v>
          </cell>
          <cell r="B20655" t="str">
            <v>BOTÃO REGULADOR DE VAPOR ROXO [FVN-01-P]</v>
          </cell>
          <cell r="C20655" t="str">
            <v>HALB</v>
          </cell>
          <cell r="D20655" t="str">
            <v>UN</v>
          </cell>
        </row>
        <row r="20656">
          <cell r="A20656" t="str">
            <v>0882-98E</v>
          </cell>
          <cell r="B20656" t="str">
            <v>BOTÃO REGULADOR DE VAPOR ROXO [FVN-01-P]</v>
          </cell>
          <cell r="C20656" t="str">
            <v>HALB</v>
          </cell>
          <cell r="D20656" t="str">
            <v>UN</v>
          </cell>
        </row>
        <row r="20657">
          <cell r="A20657" t="str">
            <v>0882-99</v>
          </cell>
          <cell r="B20657" t="str">
            <v>BOTÃO REGUL VAPOR AZUL CLARO [FVN-01-NB]</v>
          </cell>
          <cell r="C20657" t="str">
            <v>HALB</v>
          </cell>
          <cell r="D20657" t="str">
            <v>UN</v>
          </cell>
        </row>
        <row r="20658">
          <cell r="A20658" t="str">
            <v>0882-99E</v>
          </cell>
          <cell r="B20658" t="str">
            <v>BOTÃO REGUL VAPOR AZUL CLARO [FVN-01-NB]</v>
          </cell>
          <cell r="C20658" t="str">
            <v>HALB</v>
          </cell>
          <cell r="D20658" t="str">
            <v>UN</v>
          </cell>
        </row>
        <row r="20659">
          <cell r="A20659" t="str">
            <v>0883-04</v>
          </cell>
          <cell r="B20659" t="str">
            <v>PLCISOLACAO F-04</v>
          </cell>
          <cell r="C20659" t="str">
            <v>ROH</v>
          </cell>
          <cell r="D20659" t="str">
            <v>UN</v>
          </cell>
        </row>
        <row r="20660">
          <cell r="A20660" t="str">
            <v>0883-05</v>
          </cell>
          <cell r="B20660" t="str">
            <v>PLCISOLACAO F-05</v>
          </cell>
          <cell r="C20660" t="str">
            <v>ROH</v>
          </cell>
          <cell r="D20660" t="str">
            <v>UN</v>
          </cell>
        </row>
        <row r="20661">
          <cell r="A20661" t="str">
            <v>0883-09</v>
          </cell>
          <cell r="B20661" t="str">
            <v>PLC ISOL. F-10</v>
          </cell>
          <cell r="C20661" t="str">
            <v>ROH</v>
          </cell>
          <cell r="D20661" t="str">
            <v>UN</v>
          </cell>
        </row>
        <row r="20662">
          <cell r="A20662" t="str">
            <v>0883-10</v>
          </cell>
          <cell r="B20662" t="str">
            <v>PLC ISOL. F-08</v>
          </cell>
          <cell r="C20662" t="str">
            <v>ROH</v>
          </cell>
          <cell r="D20662" t="str">
            <v>UN</v>
          </cell>
        </row>
        <row r="20663">
          <cell r="A20663" t="str">
            <v>0883-11</v>
          </cell>
          <cell r="B20663" t="str">
            <v>PLCISOLACAO F-05 M23</v>
          </cell>
          <cell r="C20663" t="str">
            <v>ROH</v>
          </cell>
          <cell r="D20663" t="str">
            <v>UN</v>
          </cell>
        </row>
        <row r="20664">
          <cell r="A20664" t="str">
            <v>0883-12</v>
          </cell>
          <cell r="B20664" t="str">
            <v>PLC ISOL. F-15</v>
          </cell>
          <cell r="C20664" t="str">
            <v>ROH</v>
          </cell>
          <cell r="D20664" t="str">
            <v>UN</v>
          </cell>
        </row>
        <row r="20665">
          <cell r="A20665" t="str">
            <v>0883-13</v>
          </cell>
          <cell r="B20665" t="str">
            <v>PLC CHA 220V LAP-53</v>
          </cell>
          <cell r="C20665" t="str">
            <v>ROH</v>
          </cell>
          <cell r="D20665" t="str">
            <v>UN</v>
          </cell>
        </row>
        <row r="20666">
          <cell r="A20666" t="str">
            <v>0883-14</v>
          </cell>
          <cell r="B20666" t="str">
            <v>PLC CHA 127V LAP-53</v>
          </cell>
          <cell r="C20666" t="str">
            <v>ROH</v>
          </cell>
          <cell r="D20666" t="str">
            <v>UN</v>
          </cell>
        </row>
        <row r="20667">
          <cell r="A20667" t="str">
            <v>0883-15</v>
          </cell>
          <cell r="B20667" t="str">
            <v>PRISMAPLC LAP-53</v>
          </cell>
          <cell r="C20667" t="str">
            <v>ROH</v>
          </cell>
          <cell r="D20667" t="str">
            <v>UN</v>
          </cell>
        </row>
        <row r="20668">
          <cell r="A20668" t="str">
            <v>0883-16</v>
          </cell>
          <cell r="B20668" t="str">
            <v>CP INF. GRAV-BR[F]</v>
          </cell>
          <cell r="C20668" t="str">
            <v>ROH</v>
          </cell>
          <cell r="D20668" t="str">
            <v>UN</v>
          </cell>
        </row>
        <row r="20669">
          <cell r="A20669" t="str">
            <v>0883-19</v>
          </cell>
          <cell r="B20669" t="str">
            <v>SC BOT REGULA VAPOR AZUL+PINO[FVN-01-BL]</v>
          </cell>
          <cell r="C20669" t="str">
            <v>HALB</v>
          </cell>
          <cell r="D20669" t="str">
            <v>UN</v>
          </cell>
        </row>
        <row r="20670">
          <cell r="A20670" t="str">
            <v>0883-19E</v>
          </cell>
          <cell r="B20670" t="str">
            <v>SC BOT REGULA VAPOR AZUL+PINO[FVN-01-BL]</v>
          </cell>
          <cell r="C20670" t="str">
            <v>HALB</v>
          </cell>
          <cell r="D20670" t="str">
            <v>UN</v>
          </cell>
        </row>
        <row r="20671">
          <cell r="A20671" t="str">
            <v>0883-20</v>
          </cell>
          <cell r="B20671" t="str">
            <v>SC BOT REGULA VAPOR CORAL+PINO[FVN-01-O]</v>
          </cell>
          <cell r="C20671" t="str">
            <v>HALB</v>
          </cell>
          <cell r="D20671" t="str">
            <v>UN</v>
          </cell>
        </row>
        <row r="20672">
          <cell r="A20672" t="str">
            <v>0883-20E</v>
          </cell>
          <cell r="B20672" t="str">
            <v>SC BOT REGULA VAPOR CORAL+PINO[FVN-01-O]</v>
          </cell>
          <cell r="C20672" t="str">
            <v>HALB</v>
          </cell>
          <cell r="D20672" t="str">
            <v>UN</v>
          </cell>
        </row>
        <row r="20673">
          <cell r="A20673" t="str">
            <v>0883-21</v>
          </cell>
          <cell r="B20673" t="str">
            <v>SC BOT REGULA VAPOR VERDE+PINO[FVN-01-G]</v>
          </cell>
          <cell r="C20673" t="str">
            <v>HALB</v>
          </cell>
          <cell r="D20673" t="str">
            <v>UN</v>
          </cell>
        </row>
        <row r="20674">
          <cell r="A20674" t="str">
            <v>0883-21E</v>
          </cell>
          <cell r="B20674" t="str">
            <v>SC BOT REGULA VAPOR VERDE+PINO[FVN-01-G]</v>
          </cell>
          <cell r="C20674" t="str">
            <v>HALB</v>
          </cell>
          <cell r="D20674" t="str">
            <v>UN</v>
          </cell>
        </row>
        <row r="20675">
          <cell r="A20675" t="str">
            <v>0883-22</v>
          </cell>
          <cell r="B20675" t="str">
            <v>SC BOT REGULA VAPOR ROXO+PINO[FVN-01-P]</v>
          </cell>
          <cell r="C20675" t="str">
            <v>HALB</v>
          </cell>
          <cell r="D20675" t="str">
            <v>UN</v>
          </cell>
        </row>
        <row r="20676">
          <cell r="A20676" t="str">
            <v>0883-22E</v>
          </cell>
          <cell r="B20676" t="str">
            <v>SC BOT REGULA VAPOR ROXO+PINO[FVN-01-P]</v>
          </cell>
          <cell r="C20676" t="str">
            <v>HALB</v>
          </cell>
          <cell r="D20676" t="str">
            <v>UN</v>
          </cell>
        </row>
        <row r="20677">
          <cell r="A20677" t="str">
            <v>0883-23</v>
          </cell>
          <cell r="B20677" t="str">
            <v>SC BOTÃO REG VAPOR AZ CL+PINO[FVN-01-NB]</v>
          </cell>
          <cell r="C20677" t="str">
            <v>HALB</v>
          </cell>
          <cell r="D20677" t="str">
            <v>UN</v>
          </cell>
        </row>
        <row r="20678">
          <cell r="A20678" t="str">
            <v>0883-24</v>
          </cell>
          <cell r="B20678" t="str">
            <v>BOTÃO REGULADOR DE VAPOR BRANCO [FVN-02]</v>
          </cell>
          <cell r="C20678" t="str">
            <v>HALB</v>
          </cell>
          <cell r="D20678" t="str">
            <v>UN</v>
          </cell>
        </row>
        <row r="20679">
          <cell r="A20679" t="str">
            <v>0883-25</v>
          </cell>
          <cell r="B20679" t="str">
            <v>SC BOT REGUL VAPOR BRANCO + PINO[FVN-02]</v>
          </cell>
          <cell r="C20679" t="str">
            <v>HALB</v>
          </cell>
          <cell r="D20679" t="str">
            <v>UN</v>
          </cell>
        </row>
        <row r="20680">
          <cell r="A20680" t="str">
            <v>0884-06</v>
          </cell>
          <cell r="B20680" t="str">
            <v>SILICONE DE ALTA TEMPERATURA</v>
          </cell>
          <cell r="C20680" t="str">
            <v>ROH</v>
          </cell>
          <cell r="D20680" t="str">
            <v>KG</v>
          </cell>
        </row>
        <row r="20681">
          <cell r="A20681" t="str">
            <v>0884-09</v>
          </cell>
          <cell r="B20681" t="str">
            <v>SILICONE PMX-200 FLUIDO 12500 CS</v>
          </cell>
          <cell r="C20681" t="str">
            <v>ROH</v>
          </cell>
          <cell r="D20681" t="str">
            <v>KG</v>
          </cell>
        </row>
        <row r="20682">
          <cell r="A20682" t="str">
            <v>0884-10</v>
          </cell>
          <cell r="B20682" t="str">
            <v>TRAVA ROSCA TORQUE ALTO</v>
          </cell>
          <cell r="C20682" t="str">
            <v>ROH</v>
          </cell>
          <cell r="D20682" t="str">
            <v>KG</v>
          </cell>
        </row>
        <row r="20683">
          <cell r="A20683" t="str">
            <v>0884-11</v>
          </cell>
          <cell r="B20683" t="str">
            <v>SILICONE ACÉTICO DE ALTA TEMP VERM [CTG]</v>
          </cell>
          <cell r="C20683" t="str">
            <v>ROH</v>
          </cell>
          <cell r="D20683" t="str">
            <v>KG</v>
          </cell>
        </row>
        <row r="20684">
          <cell r="A20684" t="str">
            <v>0884-12</v>
          </cell>
          <cell r="B20684" t="str">
            <v>COLA DO VIDRO [FR]</v>
          </cell>
          <cell r="C20684" t="str">
            <v>ROH</v>
          </cell>
          <cell r="D20684" t="str">
            <v>KG</v>
          </cell>
        </row>
        <row r="20685">
          <cell r="A20685" t="str">
            <v>0884-12N</v>
          </cell>
          <cell r="B20685" t="str">
            <v>COLA SILICONE P/ VIDRO FORNO [FRN]</v>
          </cell>
          <cell r="C20685" t="str">
            <v>ROH</v>
          </cell>
          <cell r="D20685" t="str">
            <v>KG</v>
          </cell>
        </row>
        <row r="20686">
          <cell r="A20686" t="str">
            <v>0884-13</v>
          </cell>
          <cell r="B20686" t="str">
            <v>COLA [FR]</v>
          </cell>
          <cell r="C20686" t="str">
            <v>ROH</v>
          </cell>
          <cell r="D20686" t="str">
            <v>KG</v>
          </cell>
        </row>
        <row r="20687">
          <cell r="A20687" t="str">
            <v>0884-13N</v>
          </cell>
          <cell r="B20687" t="str">
            <v>COLA BOTÃO [FRN]</v>
          </cell>
          <cell r="C20687" t="str">
            <v>ROH</v>
          </cell>
          <cell r="D20687" t="str">
            <v>KG</v>
          </cell>
        </row>
        <row r="20688">
          <cell r="A20688" t="str">
            <v>0884-14</v>
          </cell>
          <cell r="B20688" t="str">
            <v>COLA BASTÃO SILICONE P/ PIST BICO QUENTE</v>
          </cell>
          <cell r="C20688" t="str">
            <v>ROH</v>
          </cell>
          <cell r="D20688" t="str">
            <v>KG</v>
          </cell>
        </row>
        <row r="20689">
          <cell r="A20689" t="str">
            <v>0885-04</v>
          </cell>
          <cell r="B20689" t="str">
            <v>CB LED RESISTENCIA 120V F-04</v>
          </cell>
          <cell r="C20689" t="str">
            <v>ROH</v>
          </cell>
          <cell r="D20689" t="str">
            <v>UN</v>
          </cell>
        </row>
        <row r="20690">
          <cell r="A20690" t="str">
            <v>0885-05</v>
          </cell>
          <cell r="B20690" t="str">
            <v>CB LED RESISTENCIA F-05</v>
          </cell>
          <cell r="C20690" t="str">
            <v>ROH</v>
          </cell>
          <cell r="D20690" t="str">
            <v>UN</v>
          </cell>
        </row>
        <row r="20691">
          <cell r="A20691" t="str">
            <v>0885-07</v>
          </cell>
          <cell r="B20691" t="str">
            <v>LED+CAB+TERM FEMEA 4,8X0,8 127V[FSN/FVN]</v>
          </cell>
          <cell r="C20691" t="str">
            <v>ROH</v>
          </cell>
          <cell r="D20691" t="str">
            <v>UN</v>
          </cell>
        </row>
        <row r="20692">
          <cell r="A20692" t="str">
            <v>0885-08</v>
          </cell>
          <cell r="B20692" t="str">
            <v>CB LED RESISTENCIA 220V F-04</v>
          </cell>
          <cell r="C20692" t="str">
            <v>ROH</v>
          </cell>
          <cell r="D20692" t="str">
            <v>UN</v>
          </cell>
        </row>
        <row r="20693">
          <cell r="A20693" t="str">
            <v>0885-09</v>
          </cell>
          <cell r="B20693" t="str">
            <v>LED+CAB+TERM FEMEA 4,8X0,8 220V[FSN/FVN]</v>
          </cell>
          <cell r="C20693" t="str">
            <v>ROH</v>
          </cell>
          <cell r="D20693" t="str">
            <v>UN</v>
          </cell>
        </row>
        <row r="20694">
          <cell r="A20694" t="str">
            <v>0885-10</v>
          </cell>
          <cell r="B20694" t="str">
            <v>CB LED RESISTENCIA SUP F-05 M23</v>
          </cell>
          <cell r="C20694" t="str">
            <v>ROH</v>
          </cell>
          <cell r="D20694" t="str">
            <v>UN</v>
          </cell>
        </row>
        <row r="20695">
          <cell r="A20695" t="str">
            <v>0885-13</v>
          </cell>
          <cell r="B20695" t="str">
            <v>LÂMPADA LED F-15 120V</v>
          </cell>
          <cell r="C20695" t="str">
            <v>ROH</v>
          </cell>
          <cell r="D20695" t="str">
            <v>UN</v>
          </cell>
        </row>
        <row r="20696">
          <cell r="A20696" t="str">
            <v>0885-15</v>
          </cell>
          <cell r="B20696" t="str">
            <v>CAPA DO LED L-61</v>
          </cell>
          <cell r="C20696" t="str">
            <v>HALB</v>
          </cell>
          <cell r="D20696" t="str">
            <v>UN</v>
          </cell>
        </row>
        <row r="20697">
          <cell r="A20697" t="str">
            <v>0885-15E</v>
          </cell>
          <cell r="B20697" t="str">
            <v>CAPA DO LED L-61</v>
          </cell>
          <cell r="C20697" t="str">
            <v>HALB</v>
          </cell>
          <cell r="D20697" t="str">
            <v>UN</v>
          </cell>
        </row>
        <row r="20698">
          <cell r="A20698" t="str">
            <v>0885-16</v>
          </cell>
          <cell r="B20698" t="str">
            <v>CAPA DO LED AIR FRYER [AFN-50]</v>
          </cell>
          <cell r="C20698" t="str">
            <v>HALB</v>
          </cell>
          <cell r="D20698" t="str">
            <v>UN</v>
          </cell>
        </row>
        <row r="20699">
          <cell r="A20699" t="str">
            <v>0885-16E</v>
          </cell>
          <cell r="B20699" t="str">
            <v>CAPA DO LED AIR FRYER [AFN-50]</v>
          </cell>
          <cell r="C20699" t="str">
            <v>HALB</v>
          </cell>
          <cell r="D20699" t="str">
            <v>UN</v>
          </cell>
        </row>
        <row r="20700">
          <cell r="A20700" t="str">
            <v>0885-17</v>
          </cell>
          <cell r="B20700" t="str">
            <v>CAPA DO LED [FVN-01]</v>
          </cell>
          <cell r="C20700" t="str">
            <v>HALB</v>
          </cell>
          <cell r="D20700" t="str">
            <v>UN</v>
          </cell>
        </row>
        <row r="20701">
          <cell r="A20701" t="str">
            <v>0885-17E</v>
          </cell>
          <cell r="B20701" t="str">
            <v>CAPA DO LED [FVN-01]</v>
          </cell>
          <cell r="C20701" t="str">
            <v>HALB</v>
          </cell>
          <cell r="D20701" t="str">
            <v>UN</v>
          </cell>
        </row>
        <row r="20702">
          <cell r="A20702" t="str">
            <v>0885-19</v>
          </cell>
          <cell r="B20702" t="str">
            <v>PROTEÇÃO DO LED DA SANDUICHEIRA [SN-20]</v>
          </cell>
          <cell r="C20702" t="str">
            <v>HALB</v>
          </cell>
          <cell r="D20702" t="str">
            <v>UN</v>
          </cell>
        </row>
        <row r="20703">
          <cell r="A20703" t="str">
            <v>0885-19E</v>
          </cell>
          <cell r="B20703" t="str">
            <v>PROTEÇÃO DO LED DA SANDUICHEIRA [SN-20]</v>
          </cell>
          <cell r="C20703" t="str">
            <v>HALB</v>
          </cell>
          <cell r="D20703" t="str">
            <v>UN</v>
          </cell>
        </row>
        <row r="20704">
          <cell r="A20704" t="str">
            <v>0885-20</v>
          </cell>
          <cell r="B20704" t="str">
            <v>CAPA DO LED AIR FRYER [AFN] VER02</v>
          </cell>
          <cell r="C20704" t="str">
            <v>HALB</v>
          </cell>
          <cell r="D20704" t="str">
            <v>UN</v>
          </cell>
        </row>
        <row r="20705">
          <cell r="A20705" t="str">
            <v>0885-21</v>
          </cell>
          <cell r="B20705" t="str">
            <v>LÂMPADA AM01 100-127V</v>
          </cell>
          <cell r="C20705" t="str">
            <v>ROH</v>
          </cell>
          <cell r="D20705" t="str">
            <v>UN</v>
          </cell>
        </row>
        <row r="20706">
          <cell r="A20706" t="str">
            <v>0885-22</v>
          </cell>
          <cell r="B20706" t="str">
            <v>LÂMPADA AM01 220-240V</v>
          </cell>
          <cell r="C20706" t="str">
            <v>ROH</v>
          </cell>
          <cell r="D20706" t="str">
            <v>UN</v>
          </cell>
        </row>
        <row r="20707">
          <cell r="A20707" t="str">
            <v>0885-23</v>
          </cell>
          <cell r="B20707" t="str">
            <v>CAPA DO LED AIR FRYER [AFON-12L-AB]</v>
          </cell>
          <cell r="C20707" t="str">
            <v>HALB</v>
          </cell>
          <cell r="D20707" t="str">
            <v>UN</v>
          </cell>
        </row>
        <row r="20708">
          <cell r="A20708" t="str">
            <v>0885-24</v>
          </cell>
          <cell r="B20708" t="str">
            <v>LÂMPADA INCANDESCENTE 10W 127V</v>
          </cell>
          <cell r="C20708" t="str">
            <v>ROH</v>
          </cell>
          <cell r="D20708" t="str">
            <v>UN</v>
          </cell>
        </row>
        <row r="20709">
          <cell r="A20709" t="str">
            <v>0885-25</v>
          </cell>
          <cell r="B20709" t="str">
            <v>LÂMPADA INCANDESCENTE 10W 220V</v>
          </cell>
          <cell r="C20709" t="str">
            <v>ROH</v>
          </cell>
          <cell r="D20709" t="str">
            <v>UN</v>
          </cell>
        </row>
        <row r="20710">
          <cell r="A20710" t="str">
            <v>0885-26</v>
          </cell>
          <cell r="B20710" t="str">
            <v>LÂMPADA 100-127V</v>
          </cell>
          <cell r="C20710" t="str">
            <v>ROH</v>
          </cell>
          <cell r="D20710" t="str">
            <v>UN</v>
          </cell>
        </row>
        <row r="20711">
          <cell r="A20711" t="str">
            <v>0885-27</v>
          </cell>
          <cell r="B20711" t="str">
            <v>LÂMPADA 220-240V</v>
          </cell>
          <cell r="C20711" t="str">
            <v>ROH</v>
          </cell>
          <cell r="D20711" t="str">
            <v>UN</v>
          </cell>
        </row>
        <row r="20712">
          <cell r="A20712" t="str">
            <v>0885-28</v>
          </cell>
          <cell r="B20712" t="str">
            <v>LÂMPADA HALÓGENA 120V 25W BASE G9</v>
          </cell>
          <cell r="C20712" t="str">
            <v>ROH</v>
          </cell>
          <cell r="D20712" t="str">
            <v>UN</v>
          </cell>
        </row>
        <row r="20713">
          <cell r="A20713" t="str">
            <v>0885-29</v>
          </cell>
          <cell r="B20713" t="str">
            <v>LÂMPADA HALÓGENA 230V 25W BASE G9</v>
          </cell>
          <cell r="C20713" t="str">
            <v>ROH</v>
          </cell>
          <cell r="D20713" t="str">
            <v>UN</v>
          </cell>
        </row>
        <row r="20714">
          <cell r="A20714" t="str">
            <v>0886-04</v>
          </cell>
          <cell r="B20714" t="str">
            <v>PROTECAOLÂMPADA F-05</v>
          </cell>
          <cell r="C20714" t="str">
            <v>ROH</v>
          </cell>
          <cell r="D20714" t="str">
            <v>UN</v>
          </cell>
        </row>
        <row r="20715">
          <cell r="A20715" t="str">
            <v>0886-06</v>
          </cell>
          <cell r="B20715" t="str">
            <v>VISOR F-04</v>
          </cell>
          <cell r="C20715" t="str">
            <v>ROH</v>
          </cell>
          <cell r="D20715" t="str">
            <v>UN</v>
          </cell>
        </row>
        <row r="20716">
          <cell r="A20716" t="str">
            <v>0886-09</v>
          </cell>
          <cell r="B20716" t="str">
            <v>PROTECAOLAMPADA F-10</v>
          </cell>
          <cell r="C20716" t="str">
            <v>ROH</v>
          </cell>
          <cell r="D20716" t="str">
            <v>UN</v>
          </cell>
        </row>
        <row r="20717">
          <cell r="A20717" t="str">
            <v>0886-11</v>
          </cell>
          <cell r="B20717" t="str">
            <v>PROTECAOALCA LAS-51</v>
          </cell>
          <cell r="C20717" t="str">
            <v>ROH</v>
          </cell>
          <cell r="D20717" t="str">
            <v>UN</v>
          </cell>
        </row>
        <row r="20718">
          <cell r="A20718" t="str">
            <v>0886-12</v>
          </cell>
          <cell r="B20718" t="str">
            <v>COBERT.LAMPADA FR-07</v>
          </cell>
          <cell r="C20718" t="str">
            <v>ROH</v>
          </cell>
          <cell r="D20718" t="str">
            <v>UN</v>
          </cell>
        </row>
        <row r="20719">
          <cell r="A20719" t="str">
            <v>0886-13</v>
          </cell>
          <cell r="B20719" t="str">
            <v>TRAVACUBA PLAS. CZ GRAV.[SJ]</v>
          </cell>
          <cell r="C20719" t="str">
            <v>ROH</v>
          </cell>
          <cell r="D20719" t="str">
            <v>UN</v>
          </cell>
        </row>
        <row r="20720">
          <cell r="A20720" t="str">
            <v>0886-15</v>
          </cell>
          <cell r="B20720" t="str">
            <v>COBERT. SUP METAL. INOX[T]</v>
          </cell>
          <cell r="C20720" t="str">
            <v>ROH</v>
          </cell>
          <cell r="D20720" t="str">
            <v>UN</v>
          </cell>
        </row>
        <row r="20721">
          <cell r="A20721" t="str">
            <v>0886-16</v>
          </cell>
          <cell r="B20721" t="str">
            <v>TECLAS FRONTAIS BORRACHA PRETA [M]</v>
          </cell>
          <cell r="C20721" t="str">
            <v>ROH</v>
          </cell>
          <cell r="D20721" t="str">
            <v>UN</v>
          </cell>
        </row>
        <row r="20722">
          <cell r="A20722" t="str">
            <v>0886-17</v>
          </cell>
          <cell r="B20722" t="str">
            <v>COBERT. AUTO FAL TWB-01</v>
          </cell>
          <cell r="C20722" t="str">
            <v>ROH</v>
          </cell>
          <cell r="D20722" t="str">
            <v>UN</v>
          </cell>
        </row>
        <row r="20723">
          <cell r="A20723" t="str">
            <v>0886-18</v>
          </cell>
          <cell r="B20723" t="str">
            <v>COBERT. DOS FIOS TWB-01</v>
          </cell>
          <cell r="C20723" t="str">
            <v>ROH</v>
          </cell>
          <cell r="D20723" t="str">
            <v>UN</v>
          </cell>
        </row>
        <row r="20724">
          <cell r="A20724" t="str">
            <v>0886-19</v>
          </cell>
          <cell r="B20724" t="str">
            <v>COBERT. PLAS. INF.[A]</v>
          </cell>
          <cell r="C20724" t="str">
            <v>ROH</v>
          </cell>
          <cell r="D20724" t="str">
            <v>UN</v>
          </cell>
        </row>
        <row r="20725">
          <cell r="A20725" t="str">
            <v>0886-20</v>
          </cell>
          <cell r="B20725" t="str">
            <v>COBERT. PLAS. ESQ.[A]</v>
          </cell>
          <cell r="C20725" t="str">
            <v>ROH</v>
          </cell>
          <cell r="D20725" t="str">
            <v>UN</v>
          </cell>
        </row>
        <row r="20726">
          <cell r="A20726" t="str">
            <v>0886-21</v>
          </cell>
          <cell r="B20726" t="str">
            <v>CABECOTE PLAS. PT LÂMINA[TR]</v>
          </cell>
          <cell r="C20726" t="str">
            <v>ROH</v>
          </cell>
          <cell r="D20726" t="str">
            <v>UN</v>
          </cell>
        </row>
        <row r="20727">
          <cell r="A20727" t="str">
            <v>0886-22</v>
          </cell>
          <cell r="B20727" t="str">
            <v>COBERT. PLAS. TRAS.[A]</v>
          </cell>
          <cell r="C20727" t="str">
            <v>ROH</v>
          </cell>
          <cell r="D20727" t="str">
            <v>UN</v>
          </cell>
        </row>
        <row r="20728">
          <cell r="A20728" t="str">
            <v>0886-23</v>
          </cell>
          <cell r="B20728" t="str">
            <v>COBERT. PLAS. DIR.[A]</v>
          </cell>
          <cell r="C20728" t="str">
            <v>ROH</v>
          </cell>
          <cell r="D20728" t="str">
            <v>UN</v>
          </cell>
        </row>
        <row r="20729">
          <cell r="A20729" t="str">
            <v>0886-24</v>
          </cell>
          <cell r="B20729" t="str">
            <v>COBERT. PLAS. EIXO[A]</v>
          </cell>
          <cell r="C20729" t="str">
            <v>ROH</v>
          </cell>
          <cell r="D20729" t="str">
            <v>UN</v>
          </cell>
        </row>
        <row r="20730">
          <cell r="A20730" t="str">
            <v>0886-25</v>
          </cell>
          <cell r="B20730" t="str">
            <v>COBERT. PLAS.CHA KB-1[A]</v>
          </cell>
          <cell r="C20730" t="str">
            <v>ROH</v>
          </cell>
          <cell r="D20730" t="str">
            <v>UN</v>
          </cell>
        </row>
        <row r="20731">
          <cell r="A20731" t="str">
            <v>0886-26</v>
          </cell>
          <cell r="B20731" t="str">
            <v>CABECOTE PLAS. PT DAS LAM.[TR]</v>
          </cell>
          <cell r="C20731" t="str">
            <v>ROH</v>
          </cell>
          <cell r="D20731" t="str">
            <v>UN</v>
          </cell>
        </row>
        <row r="20732">
          <cell r="A20732" t="str">
            <v>0886-27</v>
          </cell>
          <cell r="B20732" t="str">
            <v>PLC METAL.TAMPA SUP[FT]</v>
          </cell>
          <cell r="C20732" t="str">
            <v>ROH</v>
          </cell>
          <cell r="D20732" t="str">
            <v>UN</v>
          </cell>
        </row>
        <row r="20733">
          <cell r="A20733" t="str">
            <v>0886-28</v>
          </cell>
          <cell r="B20733" t="str">
            <v>GRD PLAS. PTTAMPA SUP[FT]</v>
          </cell>
          <cell r="C20733" t="str">
            <v>ROH</v>
          </cell>
          <cell r="D20733" t="str">
            <v>UN</v>
          </cell>
        </row>
        <row r="20734">
          <cell r="A20734" t="str">
            <v>0886-29</v>
          </cell>
          <cell r="B20734" t="str">
            <v>LENTE PLAS. VERM[FT]</v>
          </cell>
          <cell r="C20734" t="str">
            <v>ROH</v>
          </cell>
          <cell r="D20734" t="str">
            <v>UN</v>
          </cell>
        </row>
        <row r="20735">
          <cell r="A20735" t="str">
            <v>0886-30</v>
          </cell>
          <cell r="B20735" t="str">
            <v>LENTE PLAS. VERDE[FT]</v>
          </cell>
          <cell r="C20735" t="str">
            <v>ROH</v>
          </cell>
          <cell r="D20735" t="str">
            <v>UN</v>
          </cell>
        </row>
        <row r="20736">
          <cell r="A20736" t="str">
            <v>0886-31</v>
          </cell>
          <cell r="B20736" t="str">
            <v>LENTE INDIC. VERDE TEMP.[AF]</v>
          </cell>
          <cell r="C20736" t="str">
            <v>ROH</v>
          </cell>
          <cell r="D20736" t="str">
            <v>UN</v>
          </cell>
        </row>
        <row r="20737">
          <cell r="A20737" t="str">
            <v>0886-32</v>
          </cell>
          <cell r="B20737" t="str">
            <v>LENTE INDIC. VERM ON/OFF[AF]</v>
          </cell>
          <cell r="C20737" t="str">
            <v>ROH</v>
          </cell>
          <cell r="D20737" t="str">
            <v>UN</v>
          </cell>
        </row>
        <row r="20738">
          <cell r="A20738" t="str">
            <v>0886-33</v>
          </cell>
          <cell r="B20738" t="str">
            <v>PROTECAOLÂMPADA FR-08</v>
          </cell>
          <cell r="C20738" t="str">
            <v>ROH</v>
          </cell>
          <cell r="D20738" t="str">
            <v>UN</v>
          </cell>
        </row>
        <row r="20739">
          <cell r="A20739" t="str">
            <v>0886-34</v>
          </cell>
          <cell r="B20739" t="str">
            <v>VISOR LED INDIC.-LJ[F]</v>
          </cell>
          <cell r="C20739" t="str">
            <v>ROH</v>
          </cell>
          <cell r="D20739" t="str">
            <v>UN</v>
          </cell>
        </row>
        <row r="20740">
          <cell r="A20740" t="str">
            <v>0886-35</v>
          </cell>
          <cell r="B20740" t="str">
            <v>LED INDIC. RESISTÊNICIA 127V[F]</v>
          </cell>
          <cell r="C20740" t="str">
            <v>ROH</v>
          </cell>
          <cell r="D20740" t="str">
            <v>UN</v>
          </cell>
        </row>
        <row r="20741">
          <cell r="A20741" t="str">
            <v>0886-36</v>
          </cell>
          <cell r="B20741" t="str">
            <v>LED INDIC. RESISTÊNICIA 220V[F]</v>
          </cell>
          <cell r="C20741" t="str">
            <v>ROH</v>
          </cell>
          <cell r="D20741" t="str">
            <v>UN</v>
          </cell>
        </row>
        <row r="20742">
          <cell r="A20742" t="str">
            <v>0886-37</v>
          </cell>
          <cell r="B20742" t="str">
            <v>LÂMPADA BIVOLT F-22</v>
          </cell>
          <cell r="C20742" t="str">
            <v>ROH</v>
          </cell>
          <cell r="D20742" t="str">
            <v>UN</v>
          </cell>
        </row>
        <row r="20743">
          <cell r="A20743" t="str">
            <v>0886-38</v>
          </cell>
          <cell r="B20743" t="str">
            <v>LENTE PLAS. LJ[CP]</v>
          </cell>
          <cell r="C20743" t="str">
            <v>ROH</v>
          </cell>
          <cell r="D20743" t="str">
            <v>UN</v>
          </cell>
        </row>
        <row r="20744">
          <cell r="A20744" t="str">
            <v>0886-39</v>
          </cell>
          <cell r="B20744" t="str">
            <v>LENTE PLAS. VERDE[CP]</v>
          </cell>
          <cell r="C20744" t="str">
            <v>ROH</v>
          </cell>
          <cell r="D20744" t="str">
            <v>UN</v>
          </cell>
        </row>
        <row r="20745">
          <cell r="A20745" t="str">
            <v>0886-40</v>
          </cell>
          <cell r="B20745" t="str">
            <v>VISOR MS-08</v>
          </cell>
          <cell r="C20745" t="str">
            <v>ROH</v>
          </cell>
          <cell r="D20745" t="str">
            <v>UN</v>
          </cell>
        </row>
        <row r="20746">
          <cell r="A20746" t="str">
            <v>0886-41</v>
          </cell>
          <cell r="B20746" t="str">
            <v>COBERT. PLAS. BR RESERV.[UA]</v>
          </cell>
          <cell r="C20746" t="str">
            <v>ROH</v>
          </cell>
          <cell r="D20746" t="str">
            <v>UN</v>
          </cell>
        </row>
        <row r="20747">
          <cell r="A20747" t="str">
            <v>0886-42</v>
          </cell>
          <cell r="B20747" t="str">
            <v>BASE PLAS. BR[UA]</v>
          </cell>
          <cell r="C20747" t="str">
            <v>ROH</v>
          </cell>
          <cell r="D20747" t="str">
            <v>UN</v>
          </cell>
        </row>
        <row r="20748">
          <cell r="A20748" t="str">
            <v>0886-43</v>
          </cell>
          <cell r="B20748" t="str">
            <v>FILTRSIDAAR[UA]</v>
          </cell>
          <cell r="C20748" t="str">
            <v>ROH</v>
          </cell>
          <cell r="D20748" t="str">
            <v>UN</v>
          </cell>
        </row>
        <row r="20749">
          <cell r="A20749" t="str">
            <v>0886-44</v>
          </cell>
          <cell r="B20749" t="str">
            <v>LENTE PLAS. VERDE[GW]</v>
          </cell>
          <cell r="C20749" t="str">
            <v>ROH</v>
          </cell>
          <cell r="D20749" t="str">
            <v>UN</v>
          </cell>
        </row>
        <row r="20750">
          <cell r="A20750" t="str">
            <v>0886-45</v>
          </cell>
          <cell r="B20750" t="str">
            <v>LENTE PLAS. LJ[GW]</v>
          </cell>
          <cell r="C20750" t="str">
            <v>ROH</v>
          </cell>
          <cell r="D20750" t="str">
            <v>UN</v>
          </cell>
        </row>
        <row r="20751">
          <cell r="A20751" t="str">
            <v>0886-48</v>
          </cell>
          <cell r="B20751" t="str">
            <v>LENTE INDIC. VERM[F]</v>
          </cell>
          <cell r="C20751" t="str">
            <v>ROH</v>
          </cell>
          <cell r="D20751" t="str">
            <v>UN</v>
          </cell>
        </row>
        <row r="20752">
          <cell r="A20752" t="str">
            <v>0886-49</v>
          </cell>
          <cell r="B20752" t="str">
            <v>VISOR DISP.[SK]</v>
          </cell>
          <cell r="C20752" t="str">
            <v>ROH</v>
          </cell>
          <cell r="D20752" t="str">
            <v>UN</v>
          </cell>
        </row>
        <row r="20753">
          <cell r="A20753" t="str">
            <v>0886-50</v>
          </cell>
          <cell r="B20753" t="str">
            <v>LENTE LJ INDIC.[CH]</v>
          </cell>
          <cell r="C20753" t="str">
            <v>ROH</v>
          </cell>
          <cell r="D20753" t="str">
            <v>UN</v>
          </cell>
        </row>
        <row r="20754">
          <cell r="A20754" t="str">
            <v>0886-51</v>
          </cell>
          <cell r="B20754" t="str">
            <v>LENTE LJ INDIC.[CH]</v>
          </cell>
          <cell r="C20754" t="str">
            <v>ROH</v>
          </cell>
          <cell r="D20754" t="str">
            <v>UN</v>
          </cell>
        </row>
        <row r="20755">
          <cell r="A20755" t="str">
            <v>0886-52</v>
          </cell>
          <cell r="B20755" t="str">
            <v>LENTE LJ INDIC.[CH]</v>
          </cell>
          <cell r="C20755" t="str">
            <v>ROH</v>
          </cell>
          <cell r="D20755" t="str">
            <v>UN</v>
          </cell>
        </row>
        <row r="20756">
          <cell r="A20756" t="str">
            <v>0886-53</v>
          </cell>
          <cell r="B20756" t="str">
            <v>COBERT. PLAS. PTARTIC.TAMPA[PF]</v>
          </cell>
          <cell r="C20756" t="str">
            <v>ROH</v>
          </cell>
          <cell r="D20756" t="str">
            <v>UN</v>
          </cell>
        </row>
        <row r="20757">
          <cell r="A20757" t="str">
            <v>0886-54</v>
          </cell>
          <cell r="B20757" t="str">
            <v>DIODO EMISSOR LUZ INDIC.[ER]</v>
          </cell>
          <cell r="C20757" t="str">
            <v>ROH</v>
          </cell>
          <cell r="D20757" t="str">
            <v>UN</v>
          </cell>
        </row>
        <row r="20758">
          <cell r="A20758" t="str">
            <v>0886-55</v>
          </cell>
          <cell r="B20758" t="str">
            <v>LENTE PLAS. LJ INDIC.[CE]</v>
          </cell>
          <cell r="C20758" t="str">
            <v>ROH</v>
          </cell>
          <cell r="D20758" t="str">
            <v>UN</v>
          </cell>
        </row>
        <row r="20759">
          <cell r="A20759" t="str">
            <v>0886-56</v>
          </cell>
          <cell r="B20759" t="str">
            <v>LENTE PLAS. LJ[FT]</v>
          </cell>
          <cell r="C20759" t="str">
            <v>ROH</v>
          </cell>
          <cell r="D20759" t="str">
            <v>UN</v>
          </cell>
        </row>
        <row r="20760">
          <cell r="A20760" t="str">
            <v>0886-57</v>
          </cell>
          <cell r="B20760" t="str">
            <v>LENTE PLAS. VERDE[FT]</v>
          </cell>
          <cell r="C20760" t="str">
            <v>ROH</v>
          </cell>
          <cell r="D20760" t="str">
            <v>UN</v>
          </cell>
        </row>
        <row r="20761">
          <cell r="A20761" t="str">
            <v>0886-58</v>
          </cell>
          <cell r="B20761" t="str">
            <v>LENTE PLAS. TRANSP INDIC.[AF]</v>
          </cell>
          <cell r="C20761" t="str">
            <v>ROH</v>
          </cell>
          <cell r="D20761" t="str">
            <v>UN</v>
          </cell>
        </row>
        <row r="20762">
          <cell r="A20762" t="str">
            <v>0886-59</v>
          </cell>
          <cell r="B20762" t="str">
            <v>LENTE PLAS. VERM INDIC.[CE]</v>
          </cell>
          <cell r="C20762" t="str">
            <v>ROH</v>
          </cell>
          <cell r="D20762" t="str">
            <v>UN</v>
          </cell>
        </row>
        <row r="20763">
          <cell r="A20763" t="str">
            <v>0886-60</v>
          </cell>
          <cell r="B20763" t="str">
            <v>LENTE PLAS. DIODO EMISSOR LUZ[FPF]</v>
          </cell>
          <cell r="C20763" t="str">
            <v>ROH</v>
          </cell>
          <cell r="D20763" t="str">
            <v>UN</v>
          </cell>
        </row>
        <row r="20764">
          <cell r="A20764" t="str">
            <v>0886-61</v>
          </cell>
          <cell r="B20764" t="str">
            <v>LENTE PLAS. INDIC. VERM[F]</v>
          </cell>
          <cell r="C20764" t="str">
            <v>ROH</v>
          </cell>
          <cell r="D20764" t="str">
            <v>UN</v>
          </cell>
        </row>
        <row r="20765">
          <cell r="A20765" t="str">
            <v>0886-62</v>
          </cell>
          <cell r="B20765" t="str">
            <v>LENTE PLAS. INDIC.[AF]</v>
          </cell>
          <cell r="C20765" t="str">
            <v>ROH</v>
          </cell>
          <cell r="D20765" t="str">
            <v>UN</v>
          </cell>
        </row>
        <row r="20766">
          <cell r="A20766" t="str">
            <v>0886-63</v>
          </cell>
          <cell r="B20766" t="str">
            <v>LENTE PLAS. INDIC.[P]</v>
          </cell>
          <cell r="C20766" t="str">
            <v>ROH</v>
          </cell>
          <cell r="D20766" t="str">
            <v>UN</v>
          </cell>
        </row>
        <row r="20767">
          <cell r="A20767" t="str">
            <v>0886-65</v>
          </cell>
          <cell r="B20767" t="str">
            <v>TECLASBORR. PT[M]</v>
          </cell>
          <cell r="C20767" t="str">
            <v>ROH</v>
          </cell>
          <cell r="D20767" t="str">
            <v>UN</v>
          </cell>
        </row>
        <row r="20768">
          <cell r="A20768" t="str">
            <v>0886-66</v>
          </cell>
          <cell r="B20768" t="str">
            <v>LENTE INDIC. PLAS. LJ[A]</v>
          </cell>
          <cell r="C20768" t="str">
            <v>ROH</v>
          </cell>
          <cell r="D20768" t="str">
            <v>UN</v>
          </cell>
        </row>
        <row r="20769">
          <cell r="A20769" t="str">
            <v>0886-67</v>
          </cell>
          <cell r="B20769" t="str">
            <v>LENTE INDIC. PLAS. LJ[A]</v>
          </cell>
          <cell r="C20769" t="str">
            <v>ROH</v>
          </cell>
          <cell r="D20769" t="str">
            <v>UN</v>
          </cell>
        </row>
        <row r="20770">
          <cell r="A20770" t="str">
            <v>0886-68</v>
          </cell>
          <cell r="B20770" t="str">
            <v>LENTE PLAS. LJ[PG]</v>
          </cell>
          <cell r="C20770" t="str">
            <v>ROH</v>
          </cell>
          <cell r="D20770" t="str">
            <v>UN</v>
          </cell>
        </row>
        <row r="20771">
          <cell r="A20771" t="str">
            <v>0886-69</v>
          </cell>
          <cell r="B20771" t="str">
            <v>LENTE PLAS. VERDE[PG]</v>
          </cell>
          <cell r="C20771" t="str">
            <v>ROH</v>
          </cell>
          <cell r="D20771" t="str">
            <v>UN</v>
          </cell>
        </row>
        <row r="20772">
          <cell r="A20772" t="str">
            <v>0886-70</v>
          </cell>
          <cell r="B20772" t="str">
            <v>LENTE PLAS. LJ[S]</v>
          </cell>
          <cell r="C20772" t="str">
            <v>ROH</v>
          </cell>
          <cell r="D20772" t="str">
            <v>UN</v>
          </cell>
        </row>
        <row r="20773">
          <cell r="A20773" t="str">
            <v>0886-71</v>
          </cell>
          <cell r="B20773" t="str">
            <v>LENTE PLAS. VERDE[S]</v>
          </cell>
          <cell r="C20773" t="str">
            <v>ROH</v>
          </cell>
          <cell r="D20773" t="str">
            <v>UN</v>
          </cell>
        </row>
        <row r="20774">
          <cell r="A20774" t="str">
            <v>0886-72</v>
          </cell>
          <cell r="B20774" t="str">
            <v>LENTE PLAS. DIODO EMISSOR LUZ[PF]</v>
          </cell>
          <cell r="C20774" t="str">
            <v>ROH</v>
          </cell>
          <cell r="D20774" t="str">
            <v>UN</v>
          </cell>
        </row>
        <row r="20775">
          <cell r="A20775" t="str">
            <v>0886-73</v>
          </cell>
          <cell r="B20775" t="str">
            <v>LENTE PLAS. INDIC. TRANSP[F]</v>
          </cell>
          <cell r="C20775" t="str">
            <v>ROH</v>
          </cell>
          <cell r="D20775" t="str">
            <v>UN</v>
          </cell>
        </row>
        <row r="20776">
          <cell r="A20776" t="str">
            <v>0886-74</v>
          </cell>
          <cell r="B20776" t="str">
            <v>LENTE VERM INDIC.[FD]</v>
          </cell>
          <cell r="C20776" t="str">
            <v>ROH</v>
          </cell>
          <cell r="D20776" t="str">
            <v>UN</v>
          </cell>
        </row>
        <row r="20777">
          <cell r="A20777" t="str">
            <v>0886-75</v>
          </cell>
          <cell r="B20777" t="str">
            <v>LENTE PLAS. TRANSP DIODO EMISSOR LUZ[PI]</v>
          </cell>
          <cell r="C20777" t="str">
            <v>ROH</v>
          </cell>
          <cell r="D20777" t="str">
            <v>UN</v>
          </cell>
        </row>
        <row r="20778">
          <cell r="A20778" t="str">
            <v>0886-76</v>
          </cell>
          <cell r="B20778" t="str">
            <v>LENTE PLÁSTICA DO INDICADOR [CE]</v>
          </cell>
          <cell r="C20778" t="str">
            <v>ROH</v>
          </cell>
          <cell r="D20778" t="str">
            <v>UN</v>
          </cell>
        </row>
        <row r="20779">
          <cell r="A20779" t="str">
            <v>0887-04</v>
          </cell>
          <cell r="B20779" t="str">
            <v>TERMINALRESISTENCIA PR-01</v>
          </cell>
          <cell r="C20779" t="str">
            <v>ROH</v>
          </cell>
          <cell r="D20779" t="str">
            <v>UN</v>
          </cell>
        </row>
        <row r="20780">
          <cell r="A20780" t="str">
            <v>0887-05</v>
          </cell>
          <cell r="B20780" t="str">
            <v>TERMINALLIGACAO F-05</v>
          </cell>
          <cell r="C20780" t="str">
            <v>ROH</v>
          </cell>
          <cell r="D20780" t="str">
            <v>UN</v>
          </cell>
        </row>
        <row r="20781">
          <cell r="A20781" t="str">
            <v>0887-06</v>
          </cell>
          <cell r="B20781" t="str">
            <v>TERMINAL DE LIGAÇÃO 450V [FSN]</v>
          </cell>
          <cell r="C20781" t="str">
            <v>ROH</v>
          </cell>
          <cell r="D20781" t="str">
            <v>UN</v>
          </cell>
        </row>
        <row r="20782">
          <cell r="A20782" t="str">
            <v>0887-08</v>
          </cell>
          <cell r="B20782" t="str">
            <v>TERMINALLIGACAO A-04</v>
          </cell>
          <cell r="C20782" t="str">
            <v>ROH</v>
          </cell>
          <cell r="D20782" t="str">
            <v>UN</v>
          </cell>
        </row>
        <row r="20783">
          <cell r="A20783" t="str">
            <v>0887-09</v>
          </cell>
          <cell r="B20783" t="str">
            <v>TERMINAL DE ATERRAMENTO</v>
          </cell>
          <cell r="C20783" t="str">
            <v>ROH</v>
          </cell>
          <cell r="D20783" t="str">
            <v>UN</v>
          </cell>
        </row>
        <row r="20784">
          <cell r="A20784" t="str">
            <v>0887-10</v>
          </cell>
          <cell r="B20784" t="str">
            <v>TERMINAL DO TERMOSTATO F-04 NC</v>
          </cell>
          <cell r="C20784" t="str">
            <v>ROH</v>
          </cell>
          <cell r="D20784" t="str">
            <v>UN</v>
          </cell>
        </row>
        <row r="20785">
          <cell r="A20785" t="str">
            <v>0887-11</v>
          </cell>
          <cell r="B20785" t="str">
            <v>TERMINAL DA BASE DE ALUMINIO F-04  DIR,</v>
          </cell>
          <cell r="C20785" t="str">
            <v>ROH</v>
          </cell>
          <cell r="D20785" t="str">
            <v>UN</v>
          </cell>
        </row>
        <row r="20786">
          <cell r="A20786" t="str">
            <v>0887-12</v>
          </cell>
          <cell r="B20786" t="str">
            <v>TERMINAL DA BASE DE ALUMINIO F-04 ESQ,</v>
          </cell>
          <cell r="C20786" t="str">
            <v>ROH</v>
          </cell>
          <cell r="D20786" t="str">
            <v>UN</v>
          </cell>
        </row>
        <row r="20787">
          <cell r="A20787" t="str">
            <v>0887-13</v>
          </cell>
          <cell r="B20787" t="str">
            <v>TERMINAL DE LIGAÇÃO 450V F-04 NC</v>
          </cell>
          <cell r="C20787" t="str">
            <v>ROH</v>
          </cell>
          <cell r="D20787" t="str">
            <v>UN</v>
          </cell>
        </row>
        <row r="20788">
          <cell r="A20788" t="str">
            <v>0887-14</v>
          </cell>
          <cell r="B20788" t="str">
            <v>TERMINAL DA BASE DE ALUMINIO F-15  DIR,</v>
          </cell>
          <cell r="C20788" t="str">
            <v>ROH</v>
          </cell>
          <cell r="D20788" t="str">
            <v>UN</v>
          </cell>
        </row>
        <row r="20789">
          <cell r="A20789" t="str">
            <v>0887-15</v>
          </cell>
          <cell r="B20789" t="str">
            <v>TERMINAL DA BASE DE ALUMINIO F-15 ESQ,</v>
          </cell>
          <cell r="C20789" t="str">
            <v>ROH</v>
          </cell>
          <cell r="D20789" t="str">
            <v>UN</v>
          </cell>
        </row>
        <row r="20790">
          <cell r="A20790" t="str">
            <v>0887-16</v>
          </cell>
          <cell r="B20790" t="str">
            <v>TERMINAL SINDAL 2 VIAS</v>
          </cell>
          <cell r="C20790" t="str">
            <v>ROH</v>
          </cell>
          <cell r="D20790" t="str">
            <v>UN</v>
          </cell>
        </row>
        <row r="20791">
          <cell r="A20791" t="str">
            <v>0887-17</v>
          </cell>
          <cell r="B20791" t="str">
            <v>TERMINAL DE ATERRAMENTO F-15</v>
          </cell>
          <cell r="C20791" t="str">
            <v>ROH</v>
          </cell>
          <cell r="D20791" t="str">
            <v>UN</v>
          </cell>
        </row>
        <row r="20792">
          <cell r="A20792" t="str">
            <v>0887-18</v>
          </cell>
          <cell r="B20792" t="str">
            <v>SUPORTE DA BASE DE ISOLAÇÃO F-15 NC</v>
          </cell>
          <cell r="C20792" t="str">
            <v>ROH</v>
          </cell>
          <cell r="D20792" t="str">
            <v>UN</v>
          </cell>
        </row>
        <row r="20793">
          <cell r="A20793" t="str">
            <v>0887-19</v>
          </cell>
          <cell r="B20793" t="str">
            <v>TERMINAL DE LIGAÇÃO F-15 NC</v>
          </cell>
          <cell r="C20793" t="str">
            <v>ROH</v>
          </cell>
          <cell r="D20793" t="str">
            <v>UN</v>
          </cell>
        </row>
        <row r="20794">
          <cell r="A20794" t="str">
            <v>0887-20</v>
          </cell>
          <cell r="B20794" t="str">
            <v>CONECTOR 3 PORTAS 450V TIPO SINDAL</v>
          </cell>
          <cell r="C20794" t="str">
            <v>ROH</v>
          </cell>
          <cell r="D20794" t="str">
            <v>UN</v>
          </cell>
        </row>
        <row r="20795">
          <cell r="A20795" t="str">
            <v>0887-21</v>
          </cell>
          <cell r="B20795" t="str">
            <v>SUPORTE METALICO DO ELEMENTO AQUEC [AFN]</v>
          </cell>
          <cell r="C20795" t="str">
            <v>ROH</v>
          </cell>
          <cell r="D20795" t="str">
            <v>UN</v>
          </cell>
        </row>
        <row r="20796">
          <cell r="A20796" t="str">
            <v>0887-22</v>
          </cell>
          <cell r="B20796" t="str">
            <v>SUPORTE OSCILADOR [AFN]</v>
          </cell>
          <cell r="C20796" t="str">
            <v>ROH</v>
          </cell>
          <cell r="D20796" t="str">
            <v>UN</v>
          </cell>
        </row>
        <row r="20797">
          <cell r="A20797" t="str">
            <v>0887-23</v>
          </cell>
          <cell r="B20797" t="str">
            <v>TERMINAL DE LIGAÇÃO [FVN]</v>
          </cell>
          <cell r="C20797" t="str">
            <v>ROH</v>
          </cell>
          <cell r="D20797" t="str">
            <v>UN</v>
          </cell>
        </row>
        <row r="20798">
          <cell r="A20798" t="str">
            <v>0887-24</v>
          </cell>
          <cell r="B20798" t="str">
            <v>SUPORTE METALICO ELEMENTO AQUEC [AFN-80]</v>
          </cell>
          <cell r="C20798" t="str">
            <v>ROH</v>
          </cell>
          <cell r="D20798" t="str">
            <v>UN</v>
          </cell>
        </row>
        <row r="20799">
          <cell r="A20799" t="str">
            <v>0887-25</v>
          </cell>
          <cell r="B20799" t="str">
            <v>SUPORTE METALICO ELEMENTO AQUEC [AFN-60]</v>
          </cell>
          <cell r="C20799" t="str">
            <v>ROH</v>
          </cell>
          <cell r="D20799" t="str">
            <v>UN</v>
          </cell>
        </row>
        <row r="20800">
          <cell r="A20800" t="str">
            <v>0887-26</v>
          </cell>
          <cell r="B20800" t="str">
            <v>SUP METALICO ELEMENTO AQUEC[AFN-80]VER02</v>
          </cell>
          <cell r="C20800" t="str">
            <v>ROH</v>
          </cell>
          <cell r="D20800" t="str">
            <v>UN</v>
          </cell>
        </row>
        <row r="20801">
          <cell r="A20801" t="str">
            <v>0887-27</v>
          </cell>
          <cell r="B20801" t="str">
            <v>SUPORTE METALICO ELEMENTO AQUEC [AFON]</v>
          </cell>
          <cell r="C20801" t="str">
            <v>ROH</v>
          </cell>
          <cell r="D20801" t="str">
            <v>UN</v>
          </cell>
        </row>
        <row r="20802">
          <cell r="A20802" t="str">
            <v>0887-28</v>
          </cell>
          <cell r="B20802" t="str">
            <v>SUP METALICO ELEMENTO AQUEC[AFN-50]VER02</v>
          </cell>
          <cell r="C20802" t="str">
            <v>ROH</v>
          </cell>
          <cell r="D20802" t="str">
            <v>UN</v>
          </cell>
        </row>
        <row r="20803">
          <cell r="A20803" t="str">
            <v>0887-29</v>
          </cell>
          <cell r="B20803" t="str">
            <v>SUP METALICO ELEMENTO AQUEC [AFON] VER2</v>
          </cell>
          <cell r="C20803" t="str">
            <v>ROH</v>
          </cell>
          <cell r="D20803" t="str">
            <v>UN</v>
          </cell>
        </row>
        <row r="20804">
          <cell r="A20804" t="str">
            <v>0887-30</v>
          </cell>
          <cell r="B20804" t="str">
            <v>SUP METÁLICO ELEMENTO AQUEC [AFN-40]VER2</v>
          </cell>
          <cell r="C20804" t="str">
            <v>ROH</v>
          </cell>
          <cell r="D20804" t="str">
            <v>UN</v>
          </cell>
        </row>
        <row r="20805">
          <cell r="A20805" t="str">
            <v>0888-04</v>
          </cell>
          <cell r="B20805" t="str">
            <v>MOLA SELET. F-04</v>
          </cell>
          <cell r="C20805" t="str">
            <v>ROH</v>
          </cell>
          <cell r="D20805" t="str">
            <v>UN</v>
          </cell>
        </row>
        <row r="20806">
          <cell r="A20806" t="str">
            <v>0888-05</v>
          </cell>
          <cell r="B20806" t="str">
            <v>MOLA SELET. F-05 M22</v>
          </cell>
          <cell r="C20806" t="str">
            <v>ROH</v>
          </cell>
          <cell r="D20806" t="str">
            <v>UN</v>
          </cell>
        </row>
        <row r="20807">
          <cell r="A20807" t="str">
            <v>0888-10</v>
          </cell>
          <cell r="B20807" t="str">
            <v>MOLA PINOTAMPA UA-02</v>
          </cell>
          <cell r="C20807" t="str">
            <v>ROH</v>
          </cell>
          <cell r="D20807" t="str">
            <v>UN</v>
          </cell>
        </row>
        <row r="20808">
          <cell r="A20808" t="str">
            <v>0889-04</v>
          </cell>
          <cell r="B20808" t="str">
            <v>FUS. TERM. 120V F-04</v>
          </cell>
          <cell r="C20808" t="str">
            <v>ROH</v>
          </cell>
          <cell r="D20808" t="str">
            <v>UN</v>
          </cell>
        </row>
        <row r="20809">
          <cell r="A20809" t="str">
            <v>0889-05</v>
          </cell>
          <cell r="B20809" t="str">
            <v>FUS. TERM. F-05</v>
          </cell>
          <cell r="C20809" t="str">
            <v>ROH</v>
          </cell>
          <cell r="D20809" t="str">
            <v>UN</v>
          </cell>
        </row>
        <row r="20810">
          <cell r="A20810" t="str">
            <v>0889-08</v>
          </cell>
          <cell r="B20810" t="str">
            <v>FUS. TERM.15A TERM FEM 4,8X0,8MM220VF-04</v>
          </cell>
          <cell r="C20810" t="str">
            <v>ROH</v>
          </cell>
          <cell r="D20810" t="str">
            <v>UN</v>
          </cell>
        </row>
        <row r="20811">
          <cell r="A20811" t="str">
            <v>0889-10</v>
          </cell>
          <cell r="B20811" t="str">
            <v>FUS. TERM. F-10/40 120V</v>
          </cell>
          <cell r="C20811" t="str">
            <v>ROH</v>
          </cell>
          <cell r="D20811" t="str">
            <v>UN</v>
          </cell>
        </row>
        <row r="20812">
          <cell r="A20812" t="str">
            <v>0889-100</v>
          </cell>
          <cell r="B20812" t="str">
            <v>FUSÍVEL TÉRMICO RY194 250V15/16A TF194°C</v>
          </cell>
          <cell r="C20812" t="str">
            <v>ROH</v>
          </cell>
          <cell r="D20812" t="str">
            <v>UN</v>
          </cell>
        </row>
        <row r="20813">
          <cell r="A20813" t="str">
            <v>0889-12</v>
          </cell>
          <cell r="B20813" t="str">
            <v>FUS. TERM. F-08</v>
          </cell>
          <cell r="C20813" t="str">
            <v>ROH</v>
          </cell>
          <cell r="D20813" t="str">
            <v>UN</v>
          </cell>
        </row>
        <row r="20814">
          <cell r="A20814" t="str">
            <v>0889-13</v>
          </cell>
          <cell r="B20814" t="str">
            <v>FUS. TERMI. SHENG PING SPF109 TF113°C</v>
          </cell>
          <cell r="C20814" t="str">
            <v>ROH</v>
          </cell>
          <cell r="D20814" t="str">
            <v>UN</v>
          </cell>
        </row>
        <row r="20815">
          <cell r="A20815" t="str">
            <v>0889-15</v>
          </cell>
          <cell r="B20815" t="str">
            <v>FUS. TERM. F-15</v>
          </cell>
          <cell r="C20815" t="str">
            <v>ROH</v>
          </cell>
          <cell r="D20815" t="str">
            <v>UN</v>
          </cell>
        </row>
        <row r="20816">
          <cell r="A20816" t="str">
            <v>0889-16</v>
          </cell>
          <cell r="B20816" t="str">
            <v>FUS. TERM. S-05</v>
          </cell>
          <cell r="C20816" t="str">
            <v>ROH</v>
          </cell>
          <cell r="D20816" t="str">
            <v>UN</v>
          </cell>
        </row>
        <row r="20817">
          <cell r="A20817" t="str">
            <v>0889-17</v>
          </cell>
          <cell r="B20817" t="str">
            <v>FUSÍVEL TÉRMICO 250V 10A TF167°C 210,0MM</v>
          </cell>
          <cell r="C20817" t="str">
            <v>ROH</v>
          </cell>
          <cell r="D20817" t="str">
            <v>UN</v>
          </cell>
        </row>
        <row r="20818">
          <cell r="A20818" t="str">
            <v>0889-21</v>
          </cell>
          <cell r="B20818" t="str">
            <v>FUSÍVEL TÉRMICO RY98 250V 16A 98°C</v>
          </cell>
          <cell r="C20818" t="str">
            <v>ROH</v>
          </cell>
          <cell r="D20818" t="str">
            <v>UN</v>
          </cell>
        </row>
        <row r="20819">
          <cell r="A20819" t="str">
            <v>0889-23</v>
          </cell>
          <cell r="B20819" t="str">
            <v>FUS TERM 10A240º TER FEM 0,75MM²BIV[FSN]</v>
          </cell>
          <cell r="C20819" t="str">
            <v>ROH</v>
          </cell>
          <cell r="D20819" t="str">
            <v>UN</v>
          </cell>
        </row>
        <row r="20820">
          <cell r="A20820" t="str">
            <v>0889-29</v>
          </cell>
          <cell r="B20820" t="str">
            <v>FUS. ELET. 127V MP-01/02</v>
          </cell>
          <cell r="C20820" t="str">
            <v>ROH</v>
          </cell>
          <cell r="D20820" t="str">
            <v>UN</v>
          </cell>
        </row>
        <row r="20821">
          <cell r="A20821" t="str">
            <v>0889-30</v>
          </cell>
          <cell r="B20821" t="str">
            <v>FUS. ELET. 220V MP-01/02</v>
          </cell>
          <cell r="C20821" t="str">
            <v>ROH</v>
          </cell>
          <cell r="D20821" t="str">
            <v>UN</v>
          </cell>
        </row>
        <row r="20822">
          <cell r="A20822" t="str">
            <v>0889-31</v>
          </cell>
          <cell r="B20822" t="str">
            <v>FUS. 10A 250V BB-01</v>
          </cell>
          <cell r="C20822" t="str">
            <v>ROH</v>
          </cell>
          <cell r="D20822" t="str">
            <v>UN</v>
          </cell>
        </row>
        <row r="20823">
          <cell r="A20823" t="str">
            <v>0889-32</v>
          </cell>
          <cell r="B20823" t="str">
            <v>FUS. TERMI.XINYUAN RY170AC250V16ATF:170°</v>
          </cell>
          <cell r="C20823" t="str">
            <v>ROH</v>
          </cell>
          <cell r="D20823" t="str">
            <v>UN</v>
          </cell>
        </row>
        <row r="20824">
          <cell r="A20824" t="str">
            <v>0889-33</v>
          </cell>
          <cell r="B20824" t="str">
            <v>FUS. TERMI.XINYUAN RY170AC250V10ATF:170°</v>
          </cell>
          <cell r="C20824" t="str">
            <v>ROH</v>
          </cell>
          <cell r="D20824" t="str">
            <v>UN</v>
          </cell>
        </row>
        <row r="20825">
          <cell r="A20825" t="str">
            <v>0889-34</v>
          </cell>
          <cell r="B20825" t="str">
            <v>FUS. TERMI. SANYUAN RY194 250V10ATF194°C</v>
          </cell>
          <cell r="C20825" t="str">
            <v>ROH</v>
          </cell>
          <cell r="D20825" t="str">
            <v>UN</v>
          </cell>
        </row>
        <row r="20826">
          <cell r="A20826" t="str">
            <v>0889-37</v>
          </cell>
          <cell r="B20826" t="str">
            <v>FUSIVEL 15A AR-01/02</v>
          </cell>
          <cell r="C20826" t="str">
            <v>ROH</v>
          </cell>
          <cell r="D20826" t="str">
            <v>UN</v>
          </cell>
        </row>
        <row r="20827">
          <cell r="A20827" t="str">
            <v>0889-38</v>
          </cell>
          <cell r="B20827" t="str">
            <v>FUS. TERMI. MICROTEMP G4A00 TF144°C</v>
          </cell>
          <cell r="C20827" t="str">
            <v>ROH</v>
          </cell>
          <cell r="D20827" t="str">
            <v>UN</v>
          </cell>
        </row>
        <row r="20828">
          <cell r="A20828" t="str">
            <v>0889-39</v>
          </cell>
          <cell r="B20828" t="str">
            <v>FUSÍVEL TÉRMICO MICROTEMP G4A00 TF158°C</v>
          </cell>
          <cell r="C20828" t="str">
            <v>ROH</v>
          </cell>
          <cell r="D20828" t="str">
            <v>UN</v>
          </cell>
        </row>
        <row r="20829">
          <cell r="A20829" t="str">
            <v>0889-40</v>
          </cell>
          <cell r="B20829" t="str">
            <v>FUS. ELET.VDR. 5X20 250V 1A</v>
          </cell>
          <cell r="C20829" t="str">
            <v>ROH</v>
          </cell>
          <cell r="D20829" t="str">
            <v>UN</v>
          </cell>
        </row>
        <row r="20830">
          <cell r="A20830" t="str">
            <v>0889-41</v>
          </cell>
          <cell r="B20830" t="str">
            <v>FUS. TERMI. BIVOLT F-22</v>
          </cell>
          <cell r="C20830" t="str">
            <v>ROH</v>
          </cell>
          <cell r="D20830" t="str">
            <v>UN</v>
          </cell>
        </row>
        <row r="20831">
          <cell r="A20831" t="str">
            <v>0889-46</v>
          </cell>
          <cell r="B20831" t="str">
            <v>FUS. TERMI. RY240/G4A00 250V 10ATF240°C</v>
          </cell>
          <cell r="C20831" t="str">
            <v>ROH</v>
          </cell>
          <cell r="D20831" t="str">
            <v>UN</v>
          </cell>
        </row>
        <row r="20832">
          <cell r="A20832" t="str">
            <v>0889-47</v>
          </cell>
          <cell r="B20832" t="str">
            <v>FUS. TERMI. MICROTEMP G5A00 TF167ºC</v>
          </cell>
          <cell r="C20832" t="str">
            <v>ROH</v>
          </cell>
          <cell r="D20832" t="str">
            <v>UN</v>
          </cell>
        </row>
        <row r="20833">
          <cell r="A20833" t="str">
            <v>0889-48</v>
          </cell>
          <cell r="B20833" t="str">
            <v>FUS. TERMI. MICROTEMP G4A00 TF167ºC</v>
          </cell>
          <cell r="C20833" t="str">
            <v>ROH</v>
          </cell>
          <cell r="D20833" t="str">
            <v>UN</v>
          </cell>
        </row>
        <row r="20834">
          <cell r="A20834" t="str">
            <v>0889-49</v>
          </cell>
          <cell r="B20834" t="str">
            <v>FUSÍVEL TÉRMICO 240° 10A 250V [GW]</v>
          </cell>
          <cell r="C20834" t="str">
            <v>ROH</v>
          </cell>
          <cell r="D20834" t="str">
            <v>UN</v>
          </cell>
        </row>
        <row r="20835">
          <cell r="A20835" t="str">
            <v>0889-50</v>
          </cell>
          <cell r="B20835" t="str">
            <v>CONECTOR CABO PLUG PLÁST PRETO 250V 2.5A</v>
          </cell>
          <cell r="C20835" t="str">
            <v>ROH</v>
          </cell>
          <cell r="D20835" t="str">
            <v>UN</v>
          </cell>
        </row>
        <row r="20836">
          <cell r="A20836" t="str">
            <v>0889-55</v>
          </cell>
          <cell r="B20836" t="str">
            <v>FUS. VDR. 6X30 10A 250V</v>
          </cell>
          <cell r="C20836" t="str">
            <v>ROH</v>
          </cell>
          <cell r="D20836" t="str">
            <v>UN</v>
          </cell>
        </row>
        <row r="20837">
          <cell r="A20837" t="str">
            <v>0889-56</v>
          </cell>
          <cell r="B20837" t="str">
            <v>FUSÍVEL TÉRMICO G4X240 TF240°C 250V 10A</v>
          </cell>
          <cell r="C20837" t="str">
            <v>ROH</v>
          </cell>
          <cell r="D20837" t="str">
            <v>UN</v>
          </cell>
        </row>
        <row r="20838">
          <cell r="A20838" t="str">
            <v>0889-57</v>
          </cell>
          <cell r="B20838" t="str">
            <v>FUSÍVEL TÉRMICO MICROTEMP G4A00 TF144°C</v>
          </cell>
          <cell r="C20838" t="str">
            <v>ROH</v>
          </cell>
          <cell r="D20838" t="str">
            <v>UN</v>
          </cell>
        </row>
        <row r="20839">
          <cell r="A20839" t="str">
            <v>0889-58</v>
          </cell>
          <cell r="B20839" t="str">
            <v>FUSÍVEL TÉRMICO 250V 10A TF172°C 210,0MM</v>
          </cell>
          <cell r="C20839" t="str">
            <v>ROH</v>
          </cell>
          <cell r="D20839" t="str">
            <v>UN</v>
          </cell>
        </row>
        <row r="20840">
          <cell r="A20840" t="str">
            <v>0889-59</v>
          </cell>
          <cell r="B20840" t="str">
            <v>FUS. TERMI. MICROTEMP G4A00 TF172°C</v>
          </cell>
          <cell r="C20840" t="str">
            <v>ROH</v>
          </cell>
          <cell r="D20840" t="str">
            <v>UN</v>
          </cell>
        </row>
        <row r="20841">
          <cell r="A20841" t="str">
            <v>0889-60</v>
          </cell>
          <cell r="B20841" t="str">
            <v>FUSÍVEL TÉRMICO 250V 16A TF240°C</v>
          </cell>
          <cell r="C20841" t="str">
            <v>ROH</v>
          </cell>
          <cell r="D20841" t="str">
            <v>UN</v>
          </cell>
        </row>
        <row r="20842">
          <cell r="A20842" t="str">
            <v>0889-61</v>
          </cell>
          <cell r="B20842" t="str">
            <v>FUS. TERMI. LDCPG RY184 TF184°C</v>
          </cell>
          <cell r="C20842" t="str">
            <v>ROH</v>
          </cell>
          <cell r="D20842" t="str">
            <v>UN</v>
          </cell>
        </row>
        <row r="20843">
          <cell r="A20843" t="str">
            <v>0889-62</v>
          </cell>
          <cell r="B20843" t="str">
            <v>RELÊ PROT. TERMI. CP QD30GE 127V [BB]</v>
          </cell>
          <cell r="C20843" t="str">
            <v>ROH</v>
          </cell>
          <cell r="D20843" t="str">
            <v>UN</v>
          </cell>
        </row>
        <row r="20844">
          <cell r="A20844" t="str">
            <v>0889-63</v>
          </cell>
          <cell r="B20844" t="str">
            <v>RELÊ PROT. TERMI. CP S30G 220V [BB]</v>
          </cell>
          <cell r="C20844" t="str">
            <v>ROH</v>
          </cell>
          <cell r="D20844" t="str">
            <v>UN</v>
          </cell>
        </row>
        <row r="20845">
          <cell r="A20845" t="str">
            <v>0889-64</v>
          </cell>
          <cell r="B20845" t="str">
            <v>FUS. ELET.VDR. 5X20 250V 10A</v>
          </cell>
          <cell r="C20845" t="str">
            <v>ROH</v>
          </cell>
          <cell r="D20845" t="str">
            <v>UN</v>
          </cell>
        </row>
        <row r="20846">
          <cell r="A20846" t="str">
            <v>0889-65</v>
          </cell>
          <cell r="B20846" t="str">
            <v>FUSÍVEL TÉRMICO RY194 250V 16A TF194°C</v>
          </cell>
          <cell r="C20846" t="str">
            <v>ROH</v>
          </cell>
          <cell r="D20846" t="str">
            <v>UN</v>
          </cell>
        </row>
        <row r="20847">
          <cell r="A20847" t="str">
            <v>0889-66</v>
          </cell>
          <cell r="B20847" t="str">
            <v>FUSIVEL ELETRICO [VT-TM]</v>
          </cell>
          <cell r="C20847" t="str">
            <v>ROH</v>
          </cell>
          <cell r="D20847" t="str">
            <v>UN</v>
          </cell>
        </row>
        <row r="20848">
          <cell r="A20848" t="str">
            <v>0889-67</v>
          </cell>
          <cell r="B20848" t="str">
            <v>FUS. TERMI. SANYUAN RY240 250V15ATF240°C</v>
          </cell>
          <cell r="C20848" t="str">
            <v>ROH</v>
          </cell>
          <cell r="D20848" t="str">
            <v>UN</v>
          </cell>
        </row>
        <row r="20849">
          <cell r="A20849" t="str">
            <v>0889-68</v>
          </cell>
          <cell r="B20849" t="str">
            <v>CONECTOR PLÁSTICO DO CABO PLUG 250V 12A</v>
          </cell>
          <cell r="C20849" t="str">
            <v>ROH</v>
          </cell>
          <cell r="D20849" t="str">
            <v>UN</v>
          </cell>
        </row>
        <row r="20850">
          <cell r="A20850" t="str">
            <v>0889-69</v>
          </cell>
          <cell r="B20850" t="str">
            <v>FUS. TERMI. MICROTEMP G6A00 TF184°C</v>
          </cell>
          <cell r="C20850" t="str">
            <v>ROH</v>
          </cell>
          <cell r="D20850" t="str">
            <v>UN</v>
          </cell>
        </row>
        <row r="20851">
          <cell r="A20851" t="str">
            <v>0889-70</v>
          </cell>
          <cell r="B20851" t="str">
            <v>FUS. TERMI. MICROTEMP G4A00 TF184°C</v>
          </cell>
          <cell r="C20851" t="str">
            <v>ROH</v>
          </cell>
          <cell r="D20851" t="str">
            <v>UN</v>
          </cell>
        </row>
        <row r="20852">
          <cell r="A20852" t="str">
            <v>0889-71</v>
          </cell>
          <cell r="B20852" t="str">
            <v>FUS VIDRO/CERAMICO5X15 AXIAL RAP2,5A250V</v>
          </cell>
          <cell r="C20852" t="str">
            <v>ROH</v>
          </cell>
          <cell r="D20852" t="str">
            <v>UN</v>
          </cell>
        </row>
        <row r="20853">
          <cell r="A20853" t="str">
            <v>0889-72</v>
          </cell>
          <cell r="B20853" t="str">
            <v>FUS. TERMCO CT 250V 10A TF240°C</v>
          </cell>
          <cell r="C20853" t="str">
            <v>ROH</v>
          </cell>
          <cell r="D20853" t="str">
            <v>UN</v>
          </cell>
        </row>
        <row r="20854">
          <cell r="A20854" t="str">
            <v>0889-73</v>
          </cell>
          <cell r="B20854" t="str">
            <v>FUS. TERMCO CT 250V 10A TF216°C</v>
          </cell>
          <cell r="C20854" t="str">
            <v>ROH</v>
          </cell>
          <cell r="D20854" t="str">
            <v>UN</v>
          </cell>
        </row>
        <row r="20855">
          <cell r="A20855" t="str">
            <v>0889-74</v>
          </cell>
          <cell r="B20855" t="str">
            <v>FUSIVEL RY216 250V 16A TF216ºC [AFN]</v>
          </cell>
          <cell r="C20855" t="str">
            <v>ROH</v>
          </cell>
          <cell r="D20855" t="str">
            <v>UN</v>
          </cell>
        </row>
        <row r="20856">
          <cell r="A20856" t="str">
            <v>0889-75</v>
          </cell>
          <cell r="B20856" t="str">
            <v>FUSIVEL TERMICO 250V 16A TF216ºC [AFN]</v>
          </cell>
          <cell r="C20856" t="str">
            <v>ROH</v>
          </cell>
          <cell r="D20856" t="str">
            <v>UN</v>
          </cell>
        </row>
        <row r="20857">
          <cell r="A20857" t="str">
            <v>0889-76</v>
          </cell>
          <cell r="B20857" t="str">
            <v>FUS. TERMI. TF172°C 250V 10A</v>
          </cell>
          <cell r="C20857" t="str">
            <v>ROH</v>
          </cell>
          <cell r="D20857" t="str">
            <v>UN</v>
          </cell>
        </row>
        <row r="20858">
          <cell r="A20858" t="str">
            <v>0889-77</v>
          </cell>
          <cell r="B20858" t="str">
            <v>FUSÍVEL TÉRMICO 250V 10A TF184°C 250,0MM</v>
          </cell>
          <cell r="C20858" t="str">
            <v>ROH</v>
          </cell>
          <cell r="D20858" t="str">
            <v>UN</v>
          </cell>
        </row>
        <row r="20859">
          <cell r="A20859" t="str">
            <v>0889-78</v>
          </cell>
          <cell r="B20859" t="str">
            <v>FUS. TERMI. TF172°C 250V 10A</v>
          </cell>
          <cell r="C20859" t="str">
            <v>ROH</v>
          </cell>
          <cell r="D20859" t="str">
            <v>UN</v>
          </cell>
        </row>
        <row r="20860">
          <cell r="A20860" t="str">
            <v>0889-79</v>
          </cell>
          <cell r="B20860" t="str">
            <v>FUS TERM CERÂMIC RF3  15A 150°C 150KOHM</v>
          </cell>
          <cell r="C20860" t="str">
            <v>ROH</v>
          </cell>
          <cell r="D20860" t="str">
            <v>UN</v>
          </cell>
        </row>
        <row r="20861">
          <cell r="A20861" t="str">
            <v>0889-80</v>
          </cell>
          <cell r="B20861" t="str">
            <v>FUS. TERMI. RY240/G4A00 250V 10ATF240°C</v>
          </cell>
          <cell r="C20861" t="str">
            <v>ROH</v>
          </cell>
          <cell r="D20861" t="str">
            <v>UN</v>
          </cell>
        </row>
        <row r="20862">
          <cell r="A20862" t="str">
            <v>0889-81</v>
          </cell>
          <cell r="B20862" t="str">
            <v>FUSÍVEL TÉRMICO RY216 250V 16A TF216°C</v>
          </cell>
          <cell r="C20862" t="str">
            <v>ROH</v>
          </cell>
          <cell r="D20862" t="str">
            <v>UN</v>
          </cell>
        </row>
        <row r="20863">
          <cell r="A20863" t="str">
            <v>0889-82</v>
          </cell>
          <cell r="B20863" t="str">
            <v>FUSÍVEL TÉRMICO 250V 10A TF172°C 320,0MM</v>
          </cell>
          <cell r="C20863" t="str">
            <v>ROH</v>
          </cell>
          <cell r="D20863" t="str">
            <v>UN</v>
          </cell>
        </row>
        <row r="20864">
          <cell r="A20864" t="str">
            <v>0889-83</v>
          </cell>
          <cell r="B20864" t="str">
            <v>FUS. TERMI. MICROTEMP G4A00 TF144°C</v>
          </cell>
          <cell r="C20864" t="str">
            <v>ROH</v>
          </cell>
          <cell r="D20864" t="str">
            <v>UN</v>
          </cell>
        </row>
        <row r="20865">
          <cell r="A20865" t="str">
            <v>0889-84</v>
          </cell>
          <cell r="B20865" t="str">
            <v>FUS. TERMI. MICROTEMP G4A00 TF144°C</v>
          </cell>
          <cell r="C20865" t="str">
            <v>ROH</v>
          </cell>
          <cell r="D20865" t="str">
            <v>UN</v>
          </cell>
        </row>
        <row r="20866">
          <cell r="A20866" t="str">
            <v>0889-85</v>
          </cell>
          <cell r="B20866" t="str">
            <v>FUSÍVEL TÉRMICO MICROTEMP G4A00 TF172°C</v>
          </cell>
          <cell r="C20866" t="str">
            <v>ROH</v>
          </cell>
          <cell r="D20866" t="str">
            <v>UN</v>
          </cell>
        </row>
        <row r="20867">
          <cell r="A20867" t="str">
            <v>0889-86</v>
          </cell>
          <cell r="B20867" t="str">
            <v>FUS TERM 10A240º TER FEM 0,75MM²BIV[FVN]</v>
          </cell>
          <cell r="C20867" t="str">
            <v>ROH</v>
          </cell>
          <cell r="D20867" t="str">
            <v>UN</v>
          </cell>
        </row>
        <row r="20868">
          <cell r="A20868" t="str">
            <v>0889-87</v>
          </cell>
          <cell r="B20868" t="str">
            <v>FUSÍVEL 250V 15A UL R/C</v>
          </cell>
          <cell r="C20868" t="str">
            <v>ROH</v>
          </cell>
          <cell r="D20868" t="str">
            <v>UN</v>
          </cell>
        </row>
        <row r="20869">
          <cell r="A20869" t="str">
            <v>0889-88</v>
          </cell>
          <cell r="B20869" t="str">
            <v>FUS TERM 250V 16A TF216ºC [AFN-40-DI]</v>
          </cell>
          <cell r="C20869" t="str">
            <v>ROH</v>
          </cell>
          <cell r="D20869" t="str">
            <v>UN</v>
          </cell>
        </row>
        <row r="20870">
          <cell r="A20870" t="str">
            <v>0889-89</v>
          </cell>
          <cell r="B20870" t="str">
            <v>FUSÍVEL LÂMINA 15 AMPERES</v>
          </cell>
          <cell r="C20870" t="str">
            <v>ROH</v>
          </cell>
          <cell r="D20870" t="str">
            <v>UN</v>
          </cell>
        </row>
        <row r="20871">
          <cell r="A20871" t="str">
            <v>0889-90</v>
          </cell>
          <cell r="B20871" t="str">
            <v>FUSÍVEL LÂMINA 10 AMPERES</v>
          </cell>
          <cell r="C20871" t="str">
            <v>ROH</v>
          </cell>
          <cell r="D20871" t="str">
            <v>UN</v>
          </cell>
        </row>
        <row r="20872">
          <cell r="A20872" t="str">
            <v>0889-91</v>
          </cell>
          <cell r="B20872" t="str">
            <v>FUS TERM 1 250V 15/16A TF194ºC+CAB[AFON]</v>
          </cell>
          <cell r="C20872" t="str">
            <v>ROH</v>
          </cell>
          <cell r="D20872" t="str">
            <v>UN</v>
          </cell>
        </row>
        <row r="20873">
          <cell r="A20873" t="str">
            <v>0889-92</v>
          </cell>
          <cell r="B20873" t="str">
            <v>FUS TERM 2 250V 15/16A TF194ºC [AFON]</v>
          </cell>
          <cell r="C20873" t="str">
            <v>ROH</v>
          </cell>
          <cell r="D20873" t="str">
            <v>UN</v>
          </cell>
        </row>
        <row r="20874">
          <cell r="A20874" t="str">
            <v>0889-93</v>
          </cell>
          <cell r="B20874" t="str">
            <v>PROTETOR TÉRMICO BT80-130 B61D3 23C</v>
          </cell>
          <cell r="C20874" t="str">
            <v>ROH</v>
          </cell>
          <cell r="D20874" t="str">
            <v>UN</v>
          </cell>
        </row>
        <row r="20875">
          <cell r="A20875" t="str">
            <v>0889-94</v>
          </cell>
          <cell r="B20875" t="str">
            <v>PROTETOR TÉRMICO EW65 MP4TE129LL -52 23D</v>
          </cell>
          <cell r="C20875" t="str">
            <v>ROH</v>
          </cell>
          <cell r="D20875" t="str">
            <v>UN</v>
          </cell>
        </row>
        <row r="20876">
          <cell r="A20876" t="str">
            <v>0889-95</v>
          </cell>
          <cell r="B20876" t="str">
            <v>PROTETOR TÉRMICO DRB174N61A1 250V 14A</v>
          </cell>
          <cell r="C20876" t="str">
            <v>ROH</v>
          </cell>
          <cell r="D20876" t="str">
            <v>UN</v>
          </cell>
        </row>
        <row r="20877">
          <cell r="A20877" t="str">
            <v>0889-96</v>
          </cell>
          <cell r="B20877" t="str">
            <v>PROTETOR TÉRMICO DRB10N61A1 250 14A</v>
          </cell>
          <cell r="C20877" t="str">
            <v>ROH</v>
          </cell>
          <cell r="D20877" t="str">
            <v>UN</v>
          </cell>
        </row>
        <row r="20878">
          <cell r="A20878" t="str">
            <v>0889-97</v>
          </cell>
          <cell r="B20878" t="str">
            <v>CONECTOR CABO PLUG PLÁSTICO PR 250V 2.5A</v>
          </cell>
          <cell r="C20878" t="str">
            <v>ROH</v>
          </cell>
          <cell r="D20878" t="str">
            <v>UN</v>
          </cell>
        </row>
        <row r="20879">
          <cell r="A20879" t="str">
            <v>0889-98</v>
          </cell>
          <cell r="B20879" t="str">
            <v>PROTETOR TÉRMICO EYD60X 250V 14A</v>
          </cell>
          <cell r="C20879" t="str">
            <v>ROH</v>
          </cell>
          <cell r="D20879" t="str">
            <v>UN</v>
          </cell>
        </row>
        <row r="20880">
          <cell r="A20880" t="str">
            <v>0889-99</v>
          </cell>
          <cell r="B20880" t="str">
            <v>PROTETOR TÉRMICO BT35-120 250 14A</v>
          </cell>
          <cell r="C20880" t="str">
            <v>ROH</v>
          </cell>
          <cell r="D20880" t="str">
            <v>UN</v>
          </cell>
        </row>
        <row r="20881">
          <cell r="A20881" t="str">
            <v>0890-10</v>
          </cell>
          <cell r="B20881" t="str">
            <v>PROTETOR TÉRMICO BT125-120 250V 14A</v>
          </cell>
          <cell r="C20881" t="str">
            <v>ROH</v>
          </cell>
          <cell r="D20881" t="str">
            <v>UN</v>
          </cell>
        </row>
        <row r="20882">
          <cell r="A20882" t="str">
            <v>0890-11</v>
          </cell>
          <cell r="B20882" t="str">
            <v>PROTETOR TÉRMICO BT60-120 250 14A</v>
          </cell>
          <cell r="C20882" t="str">
            <v>ROH</v>
          </cell>
          <cell r="D20882" t="str">
            <v>UN</v>
          </cell>
        </row>
        <row r="20883">
          <cell r="A20883" t="str">
            <v>0891-03</v>
          </cell>
          <cell r="B20883" t="str">
            <v>JARRAAGUA F-05</v>
          </cell>
          <cell r="C20883" t="str">
            <v>ROH</v>
          </cell>
          <cell r="D20883" t="str">
            <v>UN</v>
          </cell>
        </row>
        <row r="20884">
          <cell r="A20884" t="str">
            <v>0891-05</v>
          </cell>
          <cell r="B20884" t="str">
            <v>JARRA ACRÍLICA TRANSPARENT GRADUAD 800ML</v>
          </cell>
          <cell r="C20884" t="str">
            <v>ROH</v>
          </cell>
          <cell r="D20884" t="str">
            <v>UN</v>
          </cell>
        </row>
        <row r="20885">
          <cell r="A20885" t="str">
            <v>0891-06</v>
          </cell>
          <cell r="B20885" t="str">
            <v>CP PT INOX ESC.DO COMPLETO-CJ[E]</v>
          </cell>
          <cell r="C20885" t="str">
            <v>ROH</v>
          </cell>
          <cell r="D20885" t="str">
            <v>UN</v>
          </cell>
        </row>
        <row r="20886">
          <cell r="A20886" t="str">
            <v>0891-07</v>
          </cell>
          <cell r="B20886" t="str">
            <v>JARRA ACRILICA GRADUADA 800ML</v>
          </cell>
          <cell r="C20886" t="str">
            <v>ROH</v>
          </cell>
          <cell r="D20886" t="str">
            <v>UN</v>
          </cell>
        </row>
        <row r="20887">
          <cell r="A20887" t="str">
            <v>0892-03</v>
          </cell>
          <cell r="B20887" t="str">
            <v>VEDACAO BORR. VAPOR F-05</v>
          </cell>
          <cell r="C20887" t="str">
            <v>ROH</v>
          </cell>
          <cell r="D20887" t="str">
            <v>UN</v>
          </cell>
        </row>
        <row r="20888">
          <cell r="A20888" t="str">
            <v>0892-07</v>
          </cell>
          <cell r="B20888" t="str">
            <v>VEDACAO BORR. RESERV. F-05</v>
          </cell>
          <cell r="C20888" t="str">
            <v>ROH</v>
          </cell>
          <cell r="D20888" t="str">
            <v>UN</v>
          </cell>
        </row>
        <row r="20889">
          <cell r="A20889" t="str">
            <v>0892-08</v>
          </cell>
          <cell r="B20889" t="str">
            <v>VEDACAOBASE M-02</v>
          </cell>
          <cell r="C20889" t="str">
            <v>ROH</v>
          </cell>
          <cell r="D20889" t="str">
            <v>UN</v>
          </cell>
        </row>
        <row r="20890">
          <cell r="A20890" t="str">
            <v>0892-09</v>
          </cell>
          <cell r="B20890" t="str">
            <v>VEDACAO BORR. VAPOR F-05 M23</v>
          </cell>
          <cell r="C20890" t="str">
            <v>ROH</v>
          </cell>
          <cell r="D20890" t="str">
            <v>UN</v>
          </cell>
        </row>
        <row r="20891">
          <cell r="A20891" t="str">
            <v>0892-10</v>
          </cell>
          <cell r="B20891" t="str">
            <v>VEDACAO BORR. RESERV. F-05 M23</v>
          </cell>
          <cell r="C20891" t="str">
            <v>ROH</v>
          </cell>
          <cell r="D20891" t="str">
            <v>UN</v>
          </cell>
        </row>
        <row r="20892">
          <cell r="A20892" t="str">
            <v>0892-11</v>
          </cell>
          <cell r="B20892" t="str">
            <v>VEDACAO BORR. RESERV. VP-01</v>
          </cell>
          <cell r="C20892" t="str">
            <v>ROH</v>
          </cell>
          <cell r="D20892" t="str">
            <v>UN</v>
          </cell>
        </row>
        <row r="20893">
          <cell r="A20893" t="str">
            <v>0892-12</v>
          </cell>
          <cell r="B20893" t="str">
            <v>BORRACHA DE VEDAÇÃO DO RESERVATÓRIO E-10</v>
          </cell>
          <cell r="C20893" t="str">
            <v>ROH</v>
          </cell>
          <cell r="D20893" t="str">
            <v>UN</v>
          </cell>
        </row>
        <row r="20894">
          <cell r="A20894" t="str">
            <v>0892-13</v>
          </cell>
          <cell r="B20894" t="str">
            <v>ANEL AMORTECEDOR E-10</v>
          </cell>
          <cell r="C20894" t="str">
            <v>ROH</v>
          </cell>
          <cell r="D20894" t="str">
            <v>UN</v>
          </cell>
        </row>
        <row r="20895">
          <cell r="A20895" t="str">
            <v>0892-14</v>
          </cell>
          <cell r="B20895" t="str">
            <v>BORR.DACAO LED CE-01</v>
          </cell>
          <cell r="C20895" t="str">
            <v>ROH</v>
          </cell>
          <cell r="D20895" t="str">
            <v>UN</v>
          </cell>
        </row>
        <row r="20896">
          <cell r="A20896" t="str">
            <v>0892-15</v>
          </cell>
          <cell r="B20896" t="str">
            <v>BORR.DACAORESISTENCIA CE-01</v>
          </cell>
          <cell r="C20896" t="str">
            <v>ROH</v>
          </cell>
          <cell r="D20896" t="str">
            <v>UN</v>
          </cell>
        </row>
        <row r="20897">
          <cell r="A20897" t="str">
            <v>0892-16</v>
          </cell>
          <cell r="B20897" t="str">
            <v>BORRACHA DE VEDAÇÃO UA-02B</v>
          </cell>
          <cell r="C20897" t="str">
            <v>ROH</v>
          </cell>
          <cell r="D20897" t="str">
            <v>UN</v>
          </cell>
        </row>
        <row r="20898">
          <cell r="A20898" t="str">
            <v>0892-17</v>
          </cell>
          <cell r="B20898" t="str">
            <v>BORR.DACAO LIQUI KM-01</v>
          </cell>
          <cell r="C20898" t="str">
            <v>ROH</v>
          </cell>
          <cell r="D20898" t="str">
            <v>UN</v>
          </cell>
        </row>
        <row r="20899">
          <cell r="A20899" t="str">
            <v>0892-18</v>
          </cell>
          <cell r="B20899" t="str">
            <v>BORR.DACAORESISTÊNCIA CE-02</v>
          </cell>
          <cell r="C20899" t="str">
            <v>ROH</v>
          </cell>
          <cell r="D20899" t="str">
            <v>UN</v>
          </cell>
        </row>
        <row r="20900">
          <cell r="A20900" t="str">
            <v>0892-19</v>
          </cell>
          <cell r="B20900" t="str">
            <v>BORR.DACAO P-17</v>
          </cell>
          <cell r="C20900" t="str">
            <v>ROH</v>
          </cell>
          <cell r="D20900" t="str">
            <v>UN</v>
          </cell>
        </row>
        <row r="20901">
          <cell r="A20901" t="str">
            <v>0893-03</v>
          </cell>
          <cell r="B20901" t="str">
            <v>PLCPRESSAO CB F-05</v>
          </cell>
          <cell r="C20901" t="str">
            <v>ROH</v>
          </cell>
          <cell r="D20901" t="str">
            <v>UN</v>
          </cell>
        </row>
        <row r="20902">
          <cell r="A20902" t="str">
            <v>0893-05</v>
          </cell>
          <cell r="B20902" t="str">
            <v>PLC PRESSAO CB SC-02</v>
          </cell>
          <cell r="C20902" t="str">
            <v>ROH</v>
          </cell>
          <cell r="D20902" t="str">
            <v>UN</v>
          </cell>
        </row>
        <row r="20903">
          <cell r="A20903" t="str">
            <v>0893-07</v>
          </cell>
          <cell r="B20903" t="str">
            <v>PLC PRESSAO CB PL SC-03</v>
          </cell>
          <cell r="C20903" t="str">
            <v>ROH</v>
          </cell>
          <cell r="D20903" t="str">
            <v>UN</v>
          </cell>
        </row>
        <row r="20904">
          <cell r="A20904" t="str">
            <v>0893-08</v>
          </cell>
          <cell r="B20904" t="str">
            <v>PLC PRESSAO CB PL M-02</v>
          </cell>
          <cell r="C20904" t="str">
            <v>ROH</v>
          </cell>
          <cell r="D20904" t="str">
            <v>UN</v>
          </cell>
        </row>
        <row r="20905">
          <cell r="A20905" t="str">
            <v>0893-09</v>
          </cell>
          <cell r="B20905" t="str">
            <v>PLC PRESSAO CB PL CF-01/03/NCF-01B/01C</v>
          </cell>
          <cell r="C20905" t="str">
            <v>ROH</v>
          </cell>
          <cell r="D20905" t="str">
            <v>UN</v>
          </cell>
        </row>
        <row r="20906">
          <cell r="A20906" t="str">
            <v>0893-12</v>
          </cell>
          <cell r="B20906" t="str">
            <v>FIX PLAS. CB PL</v>
          </cell>
          <cell r="C20906" t="str">
            <v>ROH</v>
          </cell>
          <cell r="D20906" t="str">
            <v>UN</v>
          </cell>
        </row>
        <row r="20907">
          <cell r="A20907" t="str">
            <v>0893-13</v>
          </cell>
          <cell r="B20907" t="str">
            <v>PLCPRESSAO CB PL MP-01/MP-02</v>
          </cell>
          <cell r="C20907" t="str">
            <v>ROH</v>
          </cell>
          <cell r="D20907" t="str">
            <v>UN</v>
          </cell>
        </row>
        <row r="20908">
          <cell r="A20908" t="str">
            <v>0893-14</v>
          </cell>
          <cell r="B20908" t="str">
            <v>PLCPRESSAO CB PL L-90</v>
          </cell>
          <cell r="C20908" t="str">
            <v>ROH</v>
          </cell>
          <cell r="D20908" t="str">
            <v>UN</v>
          </cell>
        </row>
        <row r="20909">
          <cell r="A20909" t="str">
            <v>0893-15</v>
          </cell>
          <cell r="B20909" t="str">
            <v>PLCPRESSAO CB PL CF-02</v>
          </cell>
          <cell r="C20909" t="str">
            <v>ROH</v>
          </cell>
          <cell r="D20909" t="str">
            <v>UN</v>
          </cell>
        </row>
        <row r="20910">
          <cell r="A20910" t="str">
            <v>0893-16</v>
          </cell>
          <cell r="B20910" t="str">
            <v>PLCPRESSAO CB PL C-06</v>
          </cell>
          <cell r="C20910" t="str">
            <v>ROH</v>
          </cell>
          <cell r="D20910" t="str">
            <v>UN</v>
          </cell>
        </row>
        <row r="20911">
          <cell r="A20911" t="str">
            <v>0893-19</v>
          </cell>
          <cell r="B20911" t="str">
            <v>PLC PRESSAO CB PL[PP]</v>
          </cell>
          <cell r="C20911" t="str">
            <v>ROH</v>
          </cell>
          <cell r="D20911" t="str">
            <v>UN</v>
          </cell>
        </row>
        <row r="20912">
          <cell r="A20912" t="str">
            <v>0893-20</v>
          </cell>
          <cell r="B20912" t="str">
            <v>PLCPRESSAO CB PL SC-04/04B</v>
          </cell>
          <cell r="C20912" t="str">
            <v>ROH</v>
          </cell>
          <cell r="D20912" t="str">
            <v>UN</v>
          </cell>
        </row>
        <row r="20913">
          <cell r="A20913" t="str">
            <v>0893-21</v>
          </cell>
          <cell r="B20913" t="str">
            <v>FIX CB PL[F]</v>
          </cell>
          <cell r="C20913" t="str">
            <v>ROH</v>
          </cell>
          <cell r="D20913" t="str">
            <v>UN</v>
          </cell>
        </row>
        <row r="20914">
          <cell r="A20914" t="str">
            <v>0893-22</v>
          </cell>
          <cell r="B20914" t="str">
            <v>PLC PRESSAO CB PL F-08</v>
          </cell>
          <cell r="C20914" t="str">
            <v>ROH</v>
          </cell>
          <cell r="D20914" t="str">
            <v>UN</v>
          </cell>
        </row>
        <row r="20915">
          <cell r="A20915" t="str">
            <v>0893-23</v>
          </cell>
          <cell r="B20915" t="str">
            <v>FIX PLAS. CB PL</v>
          </cell>
          <cell r="C20915" t="str">
            <v>ROH</v>
          </cell>
          <cell r="D20915" t="str">
            <v>UN</v>
          </cell>
        </row>
        <row r="20916">
          <cell r="A20916" t="str">
            <v>0893-26</v>
          </cell>
          <cell r="B20916" t="str">
            <v>PLC PRESSAO CB PL LAS-50</v>
          </cell>
          <cell r="C20916" t="str">
            <v>ROH</v>
          </cell>
          <cell r="D20916" t="str">
            <v>UN</v>
          </cell>
        </row>
        <row r="20917">
          <cell r="A20917" t="str">
            <v>0893-27</v>
          </cell>
          <cell r="B20917" t="str">
            <v>PLC PRESSAO CB PL F-15</v>
          </cell>
          <cell r="C20917" t="str">
            <v>ROH</v>
          </cell>
          <cell r="D20917" t="str">
            <v>UN</v>
          </cell>
        </row>
        <row r="20918">
          <cell r="A20918" t="str">
            <v>0893-28</v>
          </cell>
          <cell r="B20918" t="str">
            <v>PLC PRESSAO CB PL LAS-52</v>
          </cell>
          <cell r="C20918" t="str">
            <v>ROH</v>
          </cell>
          <cell r="D20918" t="str">
            <v>UN</v>
          </cell>
        </row>
        <row r="20919">
          <cell r="A20919" t="str">
            <v>0893-29</v>
          </cell>
          <cell r="B20919" t="str">
            <v>TERMOSTATO KSD301 125V 16A</v>
          </cell>
          <cell r="C20919" t="str">
            <v>ROH</v>
          </cell>
          <cell r="D20919" t="str">
            <v>UN</v>
          </cell>
        </row>
        <row r="20920">
          <cell r="A20920" t="str">
            <v>0893-30</v>
          </cell>
          <cell r="B20920" t="str">
            <v>PCI FONTE ELET. 127V MONT[C]</v>
          </cell>
          <cell r="C20920" t="str">
            <v>ROH</v>
          </cell>
          <cell r="D20920" t="str">
            <v>UN</v>
          </cell>
        </row>
        <row r="20921">
          <cell r="A20921" t="str">
            <v>0893-31</v>
          </cell>
          <cell r="B20921" t="str">
            <v>PCI CONTR DISP. 127-220V MONT[C]</v>
          </cell>
          <cell r="C20921" t="str">
            <v>ROH</v>
          </cell>
          <cell r="D20921" t="str">
            <v>UN</v>
          </cell>
        </row>
        <row r="20922">
          <cell r="A20922" t="str">
            <v>0893-32</v>
          </cell>
          <cell r="B20922" t="str">
            <v>PLC VOLUME BX-07</v>
          </cell>
          <cell r="C20922" t="str">
            <v>ROH</v>
          </cell>
          <cell r="D20922" t="str">
            <v>UN</v>
          </cell>
        </row>
        <row r="20923">
          <cell r="A20923" t="str">
            <v>0893-33</v>
          </cell>
          <cell r="B20923" t="str">
            <v>PLC TUNING BX-07</v>
          </cell>
          <cell r="C20923" t="str">
            <v>ROH</v>
          </cell>
          <cell r="D20923" t="str">
            <v>UN</v>
          </cell>
        </row>
        <row r="20924">
          <cell r="A20924" t="str">
            <v>0893-34</v>
          </cell>
          <cell r="B20924" t="str">
            <v>PLC BAND BX-07</v>
          </cell>
          <cell r="C20924" t="str">
            <v>ROH</v>
          </cell>
          <cell r="D20924" t="str">
            <v>UN</v>
          </cell>
        </row>
        <row r="20925">
          <cell r="A20925" t="str">
            <v>0893-35</v>
          </cell>
          <cell r="B20925" t="str">
            <v>PLC PRINC BX-07</v>
          </cell>
          <cell r="C20925" t="str">
            <v>ROH</v>
          </cell>
          <cell r="D20925" t="str">
            <v>UN</v>
          </cell>
        </row>
        <row r="20926">
          <cell r="A20926" t="str">
            <v>0893-36</v>
          </cell>
          <cell r="B20926" t="str">
            <v>PLC FONTE BX-07</v>
          </cell>
          <cell r="C20926" t="str">
            <v>ROH</v>
          </cell>
          <cell r="D20926" t="str">
            <v>UN</v>
          </cell>
        </row>
        <row r="20927">
          <cell r="A20927" t="str">
            <v>0893-37</v>
          </cell>
          <cell r="B20927" t="str">
            <v>PLC DAS PILHAS-ESQ. BX-07</v>
          </cell>
          <cell r="C20927" t="str">
            <v>ROH</v>
          </cell>
          <cell r="D20927" t="str">
            <v>UN</v>
          </cell>
        </row>
        <row r="20928">
          <cell r="A20928" t="str">
            <v>0893-38</v>
          </cell>
          <cell r="B20928" t="str">
            <v>PLC DAS PILHAS-DIR. BX-07</v>
          </cell>
          <cell r="C20928" t="str">
            <v>ROH</v>
          </cell>
          <cell r="D20928" t="str">
            <v>UN</v>
          </cell>
        </row>
        <row r="20929">
          <cell r="A20929" t="str">
            <v>0893-39</v>
          </cell>
          <cell r="B20929" t="str">
            <v>FIX PLAS. CB PL</v>
          </cell>
          <cell r="C20929" t="str">
            <v>ROH</v>
          </cell>
          <cell r="D20929" t="str">
            <v>UN</v>
          </cell>
        </row>
        <row r="20930">
          <cell r="A20930" t="str">
            <v>0893-41</v>
          </cell>
          <cell r="B20930" t="str">
            <v>FIX METAL. COMPART. CB PL[A]</v>
          </cell>
          <cell r="C20930" t="str">
            <v>ROH</v>
          </cell>
          <cell r="D20930" t="str">
            <v>UN</v>
          </cell>
        </row>
        <row r="20931">
          <cell r="A20931" t="str">
            <v>0893-42</v>
          </cell>
          <cell r="B20931" t="str">
            <v>FIX METAL. FUS. TERMI.</v>
          </cell>
          <cell r="C20931" t="str">
            <v>ROH</v>
          </cell>
          <cell r="D20931" t="str">
            <v>UN</v>
          </cell>
        </row>
        <row r="20932">
          <cell r="A20932" t="str">
            <v>0893-43</v>
          </cell>
          <cell r="B20932" t="str">
            <v>TERMOSTATO KSD301 250V 10A</v>
          </cell>
          <cell r="C20932" t="str">
            <v>ROH</v>
          </cell>
          <cell r="D20932" t="str">
            <v>UN</v>
          </cell>
        </row>
        <row r="20933">
          <cell r="A20933" t="str">
            <v>0894-02</v>
          </cell>
          <cell r="B20933" t="str">
            <v>CONECTOR DO CABO PLUG PR-01</v>
          </cell>
          <cell r="C20933" t="str">
            <v>ROH</v>
          </cell>
          <cell r="D20933" t="str">
            <v>UN</v>
          </cell>
        </row>
        <row r="20934">
          <cell r="A20934" t="str">
            <v>0894-07</v>
          </cell>
          <cell r="B20934" t="str">
            <v>CONECTOR CB PL F-10</v>
          </cell>
          <cell r="C20934" t="str">
            <v>ROH</v>
          </cell>
          <cell r="D20934" t="str">
            <v>UN</v>
          </cell>
        </row>
        <row r="20935">
          <cell r="A20935" t="str">
            <v>0894-08</v>
          </cell>
          <cell r="B20935" t="str">
            <v>CONECTOR CB PL LAP-57</v>
          </cell>
          <cell r="C20935" t="str">
            <v>ROH</v>
          </cell>
          <cell r="D20935" t="str">
            <v>UN</v>
          </cell>
        </row>
        <row r="20936">
          <cell r="A20936" t="str">
            <v>0894-09</v>
          </cell>
          <cell r="B20936" t="str">
            <v>CONECTOR CB PL LAP-50</v>
          </cell>
          <cell r="C20936" t="str">
            <v>ROH</v>
          </cell>
          <cell r="D20936" t="str">
            <v>UN</v>
          </cell>
        </row>
        <row r="20937">
          <cell r="A20937" t="str">
            <v>0894-10</v>
          </cell>
          <cell r="B20937" t="str">
            <v>CONECTOR CB PL LAP-51</v>
          </cell>
          <cell r="C20937" t="str">
            <v>ROH</v>
          </cell>
          <cell r="D20937" t="str">
            <v>UN</v>
          </cell>
        </row>
        <row r="20938">
          <cell r="A20938" t="str">
            <v>0894-11</v>
          </cell>
          <cell r="B20938" t="str">
            <v>CONECTOR PLÁSTICO CABO PLUG 250V 10A</v>
          </cell>
          <cell r="C20938" t="str">
            <v>ROH</v>
          </cell>
          <cell r="D20938" t="str">
            <v>UN</v>
          </cell>
        </row>
        <row r="20939">
          <cell r="A20939" t="str">
            <v>0894-12</v>
          </cell>
          <cell r="B20939" t="str">
            <v>CONECTOR CB PL LAP-52</v>
          </cell>
          <cell r="C20939" t="str">
            <v>ROH</v>
          </cell>
          <cell r="D20939" t="str">
            <v>UN</v>
          </cell>
        </row>
        <row r="20940">
          <cell r="A20940" t="str">
            <v>0894-13</v>
          </cell>
          <cell r="B20940" t="str">
            <v>CONECTOR CB PL P-03</v>
          </cell>
          <cell r="C20940" t="str">
            <v>ROH</v>
          </cell>
          <cell r="D20940" t="str">
            <v>UN</v>
          </cell>
        </row>
        <row r="20941">
          <cell r="A20941" t="str">
            <v>0894-14</v>
          </cell>
          <cell r="B20941" t="str">
            <v>TERMINAL DE LIGAÇÃO F-15</v>
          </cell>
          <cell r="C20941" t="str">
            <v>ROH</v>
          </cell>
          <cell r="D20941" t="str">
            <v>UN</v>
          </cell>
        </row>
        <row r="20942">
          <cell r="A20942" t="str">
            <v>0894-15</v>
          </cell>
          <cell r="B20942" t="str">
            <v>CONECTOR CB PL P-02</v>
          </cell>
          <cell r="C20942" t="str">
            <v>ROH</v>
          </cell>
          <cell r="D20942" t="str">
            <v>UN</v>
          </cell>
        </row>
        <row r="20943">
          <cell r="A20943" t="str">
            <v>0894-16</v>
          </cell>
          <cell r="B20943" t="str">
            <v>CONECTOR CB PL LAP-53</v>
          </cell>
          <cell r="C20943" t="str">
            <v>ROH</v>
          </cell>
          <cell r="D20943" t="str">
            <v>UN</v>
          </cell>
        </row>
        <row r="20944">
          <cell r="A20944" t="str">
            <v>0894-17</v>
          </cell>
          <cell r="B20944" t="str">
            <v>CONECTORMANG. FSM-01/FSM-02</v>
          </cell>
          <cell r="C20944" t="str">
            <v>ROH</v>
          </cell>
          <cell r="D20944" t="str">
            <v>UN</v>
          </cell>
        </row>
        <row r="20945">
          <cell r="A20945" t="str">
            <v>0894-19</v>
          </cell>
          <cell r="B20945" t="str">
            <v>CONECTORSD DOS ALTO-FAL MS-01</v>
          </cell>
          <cell r="C20945" t="str">
            <v>ROH</v>
          </cell>
          <cell r="D20945" t="str">
            <v>UN</v>
          </cell>
        </row>
        <row r="20946">
          <cell r="A20946" t="str">
            <v>0894-20</v>
          </cell>
          <cell r="B20946" t="str">
            <v>CONECTORBAT MS-01</v>
          </cell>
          <cell r="C20946" t="str">
            <v>ROH</v>
          </cell>
          <cell r="D20946" t="str">
            <v>UN</v>
          </cell>
        </row>
        <row r="20947">
          <cell r="A20947" t="str">
            <v>0894-21</v>
          </cell>
          <cell r="B20947" t="str">
            <v>CONECTOR FONE OUVIDO MS-03/MS-03B</v>
          </cell>
          <cell r="C20947" t="str">
            <v>ROH</v>
          </cell>
          <cell r="D20947" t="str">
            <v>UN</v>
          </cell>
        </row>
        <row r="20948">
          <cell r="A20948" t="str">
            <v>0894-22</v>
          </cell>
          <cell r="B20948" t="str">
            <v>CONECTOR CB PL BX-02/BX-03/BX-04</v>
          </cell>
          <cell r="C20948" t="str">
            <v>ROH</v>
          </cell>
          <cell r="D20948" t="str">
            <v>UN</v>
          </cell>
        </row>
        <row r="20949">
          <cell r="A20949" t="str">
            <v>0894-23</v>
          </cell>
          <cell r="B20949" t="str">
            <v>CONECTOR CB PL EM-03</v>
          </cell>
          <cell r="C20949" t="str">
            <v>ROH</v>
          </cell>
          <cell r="D20949" t="str">
            <v>UN</v>
          </cell>
        </row>
        <row r="20950">
          <cell r="A20950" t="str">
            <v>0894-24</v>
          </cell>
          <cell r="B20950" t="str">
            <v>CONECTORSD DAS CX.SSOM MS-03B</v>
          </cell>
          <cell r="C20950" t="str">
            <v>ROH</v>
          </cell>
          <cell r="D20950" t="str">
            <v>UN</v>
          </cell>
        </row>
        <row r="20951">
          <cell r="A20951" t="str">
            <v>0894-25</v>
          </cell>
          <cell r="B20951" t="str">
            <v>CON PLAST DO CB PLUG FIAÇÃO 300V200°C[P]</v>
          </cell>
          <cell r="C20951" t="str">
            <v>ROH</v>
          </cell>
          <cell r="D20951" t="str">
            <v>UN</v>
          </cell>
        </row>
        <row r="20952">
          <cell r="A20952" t="str">
            <v>0894-26</v>
          </cell>
          <cell r="B20952" t="str">
            <v>CONECTOR PL BX-05</v>
          </cell>
          <cell r="C20952" t="str">
            <v>ROH</v>
          </cell>
          <cell r="D20952" t="str">
            <v>UN</v>
          </cell>
        </row>
        <row r="20953">
          <cell r="A20953" t="str">
            <v>0894-27</v>
          </cell>
          <cell r="B20953" t="str">
            <v>CONECTOR USB PLC BX-05</v>
          </cell>
          <cell r="C20953" t="str">
            <v>ROH</v>
          </cell>
          <cell r="D20953" t="str">
            <v>UN</v>
          </cell>
        </row>
        <row r="20954">
          <cell r="A20954" t="str">
            <v>0894-28</v>
          </cell>
          <cell r="B20954" t="str">
            <v>CONECTOR FT-03</v>
          </cell>
          <cell r="C20954" t="str">
            <v>ROH</v>
          </cell>
          <cell r="D20954" t="str">
            <v>UN</v>
          </cell>
        </row>
        <row r="20955">
          <cell r="A20955" t="str">
            <v>0894-29</v>
          </cell>
          <cell r="B20955" t="str">
            <v>CONECTOR CB PL BX-06/11/NBX-06/NBX-11</v>
          </cell>
          <cell r="C20955" t="str">
            <v>ROH</v>
          </cell>
          <cell r="D20955" t="str">
            <v>UN</v>
          </cell>
        </row>
        <row r="20956">
          <cell r="A20956" t="str">
            <v>0894-30</v>
          </cell>
          <cell r="B20956" t="str">
            <v>CONECTOR CB PL BX-07</v>
          </cell>
          <cell r="C20956" t="str">
            <v>ROH</v>
          </cell>
          <cell r="D20956" t="str">
            <v>UN</v>
          </cell>
        </row>
        <row r="20957">
          <cell r="A20957" t="str">
            <v>0894-31</v>
          </cell>
          <cell r="B20957" t="str">
            <v>CAPAC. CONEXAO CB PL SM-01</v>
          </cell>
          <cell r="C20957" t="str">
            <v>ROH</v>
          </cell>
          <cell r="D20957" t="str">
            <v>UN</v>
          </cell>
        </row>
        <row r="20958">
          <cell r="A20958" t="str">
            <v>0894-32</v>
          </cell>
          <cell r="B20958" t="str">
            <v>CAPAC. CONEXAOCB PL 220V SM-02</v>
          </cell>
          <cell r="C20958" t="str">
            <v>ROH</v>
          </cell>
          <cell r="D20958" t="str">
            <v>UN</v>
          </cell>
        </row>
        <row r="20959">
          <cell r="A20959" t="str">
            <v>0894-33</v>
          </cell>
          <cell r="B20959" t="str">
            <v>CONECTOR FONTE ALIM.[BG]</v>
          </cell>
          <cell r="C20959" t="str">
            <v>ROH</v>
          </cell>
          <cell r="D20959" t="str">
            <v>UN</v>
          </cell>
        </row>
        <row r="20960">
          <cell r="A20960" t="str">
            <v>0894-34</v>
          </cell>
          <cell r="B20960" t="str">
            <v>CONECTOR PLAS.CB PL FIACAO20-26AWG</v>
          </cell>
          <cell r="C20960" t="str">
            <v>ROH</v>
          </cell>
          <cell r="D20960" t="str">
            <v>UN</v>
          </cell>
        </row>
        <row r="20961">
          <cell r="A20961" t="str">
            <v>0894-36</v>
          </cell>
          <cell r="B20961" t="str">
            <v>CONECTORANTENA AR-01</v>
          </cell>
          <cell r="C20961" t="str">
            <v>ROH</v>
          </cell>
          <cell r="D20961" t="str">
            <v>UN</v>
          </cell>
        </row>
        <row r="20962">
          <cell r="A20962" t="str">
            <v>0894-37</v>
          </cell>
          <cell r="B20962" t="str">
            <v>CONECTOR CB PL CE-01</v>
          </cell>
          <cell r="C20962" t="str">
            <v>ROH</v>
          </cell>
          <cell r="D20962" t="str">
            <v>UN</v>
          </cell>
        </row>
        <row r="20963">
          <cell r="A20963" t="str">
            <v>0894-38</v>
          </cell>
          <cell r="B20963" t="str">
            <v>CONECTOR FONE OUVIDO MS-03C</v>
          </cell>
          <cell r="C20963" t="str">
            <v>ROH</v>
          </cell>
          <cell r="D20963" t="str">
            <v>UN</v>
          </cell>
        </row>
        <row r="20964">
          <cell r="A20964" t="str">
            <v>0894-39</v>
          </cell>
          <cell r="B20964" t="str">
            <v>CONECTOR CB PL CM-01</v>
          </cell>
          <cell r="C20964" t="str">
            <v>ROH</v>
          </cell>
          <cell r="D20964" t="str">
            <v>UN</v>
          </cell>
        </row>
        <row r="20965">
          <cell r="A20965" t="str">
            <v>0894-40</v>
          </cell>
          <cell r="B20965" t="str">
            <v>CON EPENEIRA ESPREMEDORA FRUTAS KM-01</v>
          </cell>
          <cell r="C20965" t="str">
            <v>ROH</v>
          </cell>
          <cell r="D20965" t="str">
            <v>UN</v>
          </cell>
        </row>
        <row r="20966">
          <cell r="A20966" t="str">
            <v>0894-41</v>
          </cell>
          <cell r="B20966" t="str">
            <v>CON EPENEIRA ESPREMEDORA FRUTAS MP-04</v>
          </cell>
          <cell r="C20966" t="str">
            <v>ROH</v>
          </cell>
          <cell r="D20966" t="str">
            <v>UN</v>
          </cell>
        </row>
        <row r="20967">
          <cell r="A20967" t="str">
            <v>0894-42</v>
          </cell>
          <cell r="B20967" t="str">
            <v>PENEIRA ENGRENAGENS[MP]</v>
          </cell>
          <cell r="C20967" t="str">
            <v>ROH</v>
          </cell>
          <cell r="D20967" t="str">
            <v>UN</v>
          </cell>
        </row>
        <row r="20968">
          <cell r="A20968" t="str">
            <v>0894-43</v>
          </cell>
          <cell r="B20968" t="str">
            <v>CONECTOR CB PL BX-10</v>
          </cell>
          <cell r="C20968" t="str">
            <v>ROH</v>
          </cell>
          <cell r="D20968" t="str">
            <v>UN</v>
          </cell>
        </row>
        <row r="20969">
          <cell r="A20969" t="str">
            <v>0894-44</v>
          </cell>
          <cell r="B20969" t="str">
            <v>ACIONADOR PLAS.CHA SEGUR.[SJ]</v>
          </cell>
          <cell r="C20969" t="str">
            <v>ROH</v>
          </cell>
          <cell r="D20969" t="str">
            <v>UN</v>
          </cell>
        </row>
        <row r="20970">
          <cell r="A20970" t="str">
            <v>0894-45</v>
          </cell>
          <cell r="B20970" t="str">
            <v>CONECTOR ELÉT JARR KSD-269-C 110-240V10A</v>
          </cell>
          <cell r="C20970" t="str">
            <v>ROH</v>
          </cell>
          <cell r="D20970" t="str">
            <v>UN</v>
          </cell>
        </row>
        <row r="20971">
          <cell r="A20971" t="str">
            <v>0894-46</v>
          </cell>
          <cell r="B20971" t="str">
            <v>CONECTOR ELÉTRICO BASE KSD-168 250VAC10A</v>
          </cell>
          <cell r="C20971" t="str">
            <v>ROH</v>
          </cell>
          <cell r="D20971" t="str">
            <v>UN</v>
          </cell>
        </row>
        <row r="20972">
          <cell r="A20972" t="str">
            <v>0894-48</v>
          </cell>
          <cell r="B20972" t="str">
            <v>CONECTOR DA ANTENA AR-02</v>
          </cell>
          <cell r="C20972" t="str">
            <v>ROH</v>
          </cell>
          <cell r="D20972" t="str">
            <v>UN</v>
          </cell>
        </row>
        <row r="20973">
          <cell r="A20973" t="str">
            <v>0894-49</v>
          </cell>
          <cell r="B20973" t="str">
            <v>CONECTOR DE ENERGIA AR-02</v>
          </cell>
          <cell r="C20973" t="str">
            <v>ROH</v>
          </cell>
          <cell r="D20973" t="str">
            <v>UN</v>
          </cell>
        </row>
        <row r="20974">
          <cell r="A20974" t="str">
            <v>0894-50</v>
          </cell>
          <cell r="B20974" t="str">
            <v>CONECTOR DOS AUTO FALANTES AR-02</v>
          </cell>
          <cell r="C20974" t="str">
            <v>ROH</v>
          </cell>
          <cell r="D20974" t="str">
            <v>UN</v>
          </cell>
        </row>
        <row r="20975">
          <cell r="A20975" t="str">
            <v>0894-51</v>
          </cell>
          <cell r="B20975" t="str">
            <v>CONECTOR DO PAINEL DESTACAVEL AR-02</v>
          </cell>
          <cell r="C20975" t="str">
            <v>ROH</v>
          </cell>
          <cell r="D20975" t="str">
            <v>UN</v>
          </cell>
        </row>
        <row r="20976">
          <cell r="A20976" t="str">
            <v>0894-52</v>
          </cell>
          <cell r="B20976" t="str">
            <v>CONE ESPREMEDOR[MP]</v>
          </cell>
          <cell r="C20976" t="str">
            <v>ROH</v>
          </cell>
          <cell r="D20976" t="str">
            <v>UN</v>
          </cell>
        </row>
        <row r="20977">
          <cell r="A20977" t="str">
            <v>0894-53</v>
          </cell>
          <cell r="B20977" t="str">
            <v>CONECTOR CB PL CE-02</v>
          </cell>
          <cell r="C20977" t="str">
            <v>ROH</v>
          </cell>
          <cell r="D20977" t="str">
            <v>UN</v>
          </cell>
        </row>
        <row r="20978">
          <cell r="A20978" t="str">
            <v>0894-54</v>
          </cell>
          <cell r="B20978" t="str">
            <v>CONECTORANTENA AR-03</v>
          </cell>
          <cell r="C20978" t="str">
            <v>ROH</v>
          </cell>
          <cell r="D20978" t="str">
            <v>UN</v>
          </cell>
        </row>
        <row r="20979">
          <cell r="A20979" t="str">
            <v>0894-55</v>
          </cell>
          <cell r="B20979" t="str">
            <v>CONECTOR CB PL CM-01B</v>
          </cell>
          <cell r="C20979" t="str">
            <v>ROH</v>
          </cell>
          <cell r="D20979" t="str">
            <v>UN</v>
          </cell>
        </row>
        <row r="20980">
          <cell r="A20980" t="str">
            <v>0894-56</v>
          </cell>
          <cell r="B20980" t="str">
            <v>CONECTOR CB PL P-13</v>
          </cell>
          <cell r="C20980" t="str">
            <v>ROH</v>
          </cell>
          <cell r="D20980" t="str">
            <v>UN</v>
          </cell>
        </row>
        <row r="20981">
          <cell r="A20981" t="str">
            <v>0894-57</v>
          </cell>
          <cell r="B20981" t="str">
            <v>COLETOR TRANSP BICO ANTI-PINGO [E]</v>
          </cell>
          <cell r="C20981" t="str">
            <v>ROH</v>
          </cell>
          <cell r="D20981" t="str">
            <v>UN</v>
          </cell>
        </row>
        <row r="20982">
          <cell r="A20982" t="str">
            <v>0894-58</v>
          </cell>
          <cell r="B20982" t="str">
            <v>CONECTOR MIC BX-12</v>
          </cell>
          <cell r="C20982" t="str">
            <v>ROH</v>
          </cell>
          <cell r="D20982" t="str">
            <v>UN</v>
          </cell>
        </row>
        <row r="20983">
          <cell r="A20983" t="str">
            <v>0894-59</v>
          </cell>
          <cell r="B20983" t="str">
            <v>CONECTOR CB PL BX-12</v>
          </cell>
          <cell r="C20983" t="str">
            <v>ROH</v>
          </cell>
          <cell r="D20983" t="str">
            <v>UN</v>
          </cell>
        </row>
        <row r="20984">
          <cell r="A20984" t="str">
            <v>0894-60</v>
          </cell>
          <cell r="B20984" t="str">
            <v>CONECTOR CB PL PLAS. PT AC127-220V</v>
          </cell>
          <cell r="C20984" t="str">
            <v>ROH</v>
          </cell>
          <cell r="D20984" t="str">
            <v>UN</v>
          </cell>
        </row>
        <row r="20985">
          <cell r="A20985" t="str">
            <v>0894-61</v>
          </cell>
          <cell r="B20985" t="str">
            <v>ENTRADA PLAS. PTBAT AUXILIAR 12VDC</v>
          </cell>
          <cell r="C20985" t="str">
            <v>ROH</v>
          </cell>
          <cell r="D20985" t="str">
            <v>UN</v>
          </cell>
        </row>
        <row r="20986">
          <cell r="A20986" t="str">
            <v>0894-62</v>
          </cell>
          <cell r="B20986" t="str">
            <v>CONECTOR IEC C8 DO ADAPTADOR AC-DC</v>
          </cell>
          <cell r="C20986" t="str">
            <v>ROH</v>
          </cell>
          <cell r="D20986" t="str">
            <v>UN</v>
          </cell>
        </row>
        <row r="20987">
          <cell r="A20987" t="str">
            <v>0894-63</v>
          </cell>
          <cell r="B20987" t="str">
            <v>CONECTOR PLAS. PTFONTE ALIM.[CR]</v>
          </cell>
          <cell r="C20987" t="str">
            <v>ROH</v>
          </cell>
          <cell r="D20987" t="str">
            <v>UN</v>
          </cell>
        </row>
        <row r="20988">
          <cell r="A20988" t="str">
            <v>0894-64</v>
          </cell>
          <cell r="B20988" t="str">
            <v>CONECTOR FONTE ALIM.[BG]</v>
          </cell>
          <cell r="C20988" t="str">
            <v>ROH</v>
          </cell>
          <cell r="D20988" t="str">
            <v>UN</v>
          </cell>
        </row>
        <row r="20989">
          <cell r="A20989" t="str">
            <v>0894-65</v>
          </cell>
          <cell r="B20989" t="str">
            <v>CONECTOR PT CB PL 10A 250V</v>
          </cell>
          <cell r="C20989" t="str">
            <v>ROH</v>
          </cell>
          <cell r="D20989" t="str">
            <v>UN</v>
          </cell>
        </row>
        <row r="20990">
          <cell r="A20990" t="str">
            <v>0894-66</v>
          </cell>
          <cell r="B20990" t="str">
            <v>CONECTOR BR CB PL 250V 15A</v>
          </cell>
          <cell r="C20990" t="str">
            <v>ROH</v>
          </cell>
          <cell r="D20990" t="str">
            <v>UN</v>
          </cell>
        </row>
        <row r="20991">
          <cell r="A20991" t="str">
            <v>0894-67</v>
          </cell>
          <cell r="B20991" t="str">
            <v>CONECTOR PLÁST PRETO CABO PLUG 250V 10A</v>
          </cell>
          <cell r="C20991" t="str">
            <v>ROH</v>
          </cell>
          <cell r="D20991" t="str">
            <v>UN</v>
          </cell>
        </row>
        <row r="20992">
          <cell r="A20992" t="str">
            <v>0894-68</v>
          </cell>
          <cell r="B20992" t="str">
            <v>CONECTOR CB PL CABINHOS-CJ[BE]</v>
          </cell>
          <cell r="C20992" t="str">
            <v>ROH</v>
          </cell>
          <cell r="D20992" t="str">
            <v>UN</v>
          </cell>
        </row>
        <row r="20993">
          <cell r="A20993" t="str">
            <v>0894-69</v>
          </cell>
          <cell r="B20993" t="str">
            <v>CONECTOR CB PL[CM]</v>
          </cell>
          <cell r="C20993" t="str">
            <v>ROH</v>
          </cell>
          <cell r="D20993" t="str">
            <v>UN</v>
          </cell>
        </row>
        <row r="20994">
          <cell r="A20994" t="str">
            <v>0894-70</v>
          </cell>
          <cell r="B20994" t="str">
            <v>CONECTOR PLAS. DCBAT[FPF]</v>
          </cell>
          <cell r="C20994" t="str">
            <v>ROH</v>
          </cell>
          <cell r="D20994" t="str">
            <v>UN</v>
          </cell>
        </row>
        <row r="20995">
          <cell r="A20995" t="str">
            <v>0894-71</v>
          </cell>
          <cell r="B20995" t="str">
            <v>CONECTOR AC CB PL[EA]</v>
          </cell>
          <cell r="C20995" t="str">
            <v>ROH</v>
          </cell>
          <cell r="D20995" t="str">
            <v>UN</v>
          </cell>
        </row>
        <row r="20996">
          <cell r="A20996" t="str">
            <v>0894-72</v>
          </cell>
          <cell r="B20996" t="str">
            <v>CONECTOR PLÁSTICO DO CABO PLUG 250V 10A</v>
          </cell>
          <cell r="C20996" t="str">
            <v>ROH</v>
          </cell>
          <cell r="D20996" t="str">
            <v>UN</v>
          </cell>
        </row>
        <row r="20997">
          <cell r="A20997" t="str">
            <v>0894-73</v>
          </cell>
          <cell r="B20997" t="str">
            <v>CONECTOR FONTE ALIM.</v>
          </cell>
          <cell r="C20997" t="str">
            <v>ROH</v>
          </cell>
          <cell r="D20997" t="str">
            <v>UN</v>
          </cell>
        </row>
        <row r="20998">
          <cell r="A20998" t="str">
            <v>0894-74</v>
          </cell>
          <cell r="B20998" t="str">
            <v>CONECTOR PLAS. PT CB PL[MA]</v>
          </cell>
          <cell r="C20998" t="str">
            <v>ROH</v>
          </cell>
          <cell r="D20998" t="str">
            <v>UN</v>
          </cell>
        </row>
        <row r="20999">
          <cell r="A20999" t="str">
            <v>0894-75</v>
          </cell>
          <cell r="B20999" t="str">
            <v>CONECTOR PLAS. PT CB PL 250V 2,5A</v>
          </cell>
          <cell r="C20999" t="str">
            <v>ROH</v>
          </cell>
          <cell r="D20999" t="str">
            <v>UN</v>
          </cell>
        </row>
        <row r="21000">
          <cell r="A21000" t="str">
            <v>0894-76</v>
          </cell>
          <cell r="B21000" t="str">
            <v>CONECTOR PLAS. CB PL 250V 2,5A</v>
          </cell>
          <cell r="C21000" t="str">
            <v>ROH</v>
          </cell>
          <cell r="D21000" t="str">
            <v>UN</v>
          </cell>
        </row>
        <row r="21001">
          <cell r="A21001" t="str">
            <v>0894-77</v>
          </cell>
          <cell r="B21001" t="str">
            <v>CONECTOR BAT AUXILIAR 12V</v>
          </cell>
          <cell r="C21001" t="str">
            <v>ROH</v>
          </cell>
          <cell r="D21001" t="str">
            <v>UN</v>
          </cell>
        </row>
        <row r="21002">
          <cell r="A21002" t="str">
            <v>0894-78</v>
          </cell>
          <cell r="B21002" t="str">
            <v>CONECTOR PLÁSTICO CABO PLUG 250V 2.5A</v>
          </cell>
          <cell r="C21002" t="str">
            <v>ROH</v>
          </cell>
          <cell r="D21002" t="str">
            <v>UN</v>
          </cell>
        </row>
        <row r="21003">
          <cell r="A21003" t="str">
            <v>0894-79</v>
          </cell>
          <cell r="B21003" t="str">
            <v>CONECTOR PLAS. DCBAT</v>
          </cell>
          <cell r="C21003" t="str">
            <v>ROH</v>
          </cell>
          <cell r="D21003" t="str">
            <v>UN</v>
          </cell>
        </row>
        <row r="21004">
          <cell r="A21004" t="str">
            <v>0894-80</v>
          </cell>
          <cell r="B21004" t="str">
            <v>CONECTOR PT CB PL 250V 15A</v>
          </cell>
          <cell r="C21004" t="str">
            <v>ROH</v>
          </cell>
          <cell r="D21004" t="str">
            <v>UN</v>
          </cell>
        </row>
        <row r="21005">
          <cell r="A21005" t="str">
            <v>0894-81</v>
          </cell>
          <cell r="B21005" t="str">
            <v>CONECTOR PT CB PL 250V 15A</v>
          </cell>
          <cell r="C21005" t="str">
            <v>ROH</v>
          </cell>
          <cell r="D21005" t="str">
            <v>UN</v>
          </cell>
        </row>
        <row r="21006">
          <cell r="A21006" t="str">
            <v>0894-82</v>
          </cell>
          <cell r="B21006" t="str">
            <v>CONECTOR PT CB PL 250V 15A</v>
          </cell>
          <cell r="C21006" t="str">
            <v>ROH</v>
          </cell>
          <cell r="D21006" t="str">
            <v>UN</v>
          </cell>
        </row>
        <row r="21007">
          <cell r="A21007" t="str">
            <v>0894-83</v>
          </cell>
          <cell r="B21007" t="str">
            <v>CONECTOR PLÁSTICO DO CABO PLUG 250V 2.5A</v>
          </cell>
          <cell r="C21007" t="str">
            <v>ROH</v>
          </cell>
          <cell r="D21007" t="str">
            <v>UN</v>
          </cell>
        </row>
        <row r="21008">
          <cell r="A21008" t="str">
            <v>0894-84</v>
          </cell>
          <cell r="B21008" t="str">
            <v>CONECTOR PLÁSTICO DO CABO PLUG 250V 10A</v>
          </cell>
          <cell r="C21008" t="str">
            <v>ROH</v>
          </cell>
          <cell r="D21008" t="str">
            <v>UN</v>
          </cell>
        </row>
        <row r="21009">
          <cell r="A21009" t="str">
            <v>0894-85</v>
          </cell>
          <cell r="B21009" t="str">
            <v>CONECTOR PLÁSTICO CABO PLUG 250V 2.5A</v>
          </cell>
          <cell r="C21009" t="str">
            <v>ROH</v>
          </cell>
          <cell r="D21009" t="str">
            <v>UN</v>
          </cell>
        </row>
        <row r="21010">
          <cell r="A21010" t="str">
            <v>0894-86</v>
          </cell>
          <cell r="B21010" t="str">
            <v>CONECTOR PLAS. PT CB PL 250V 2,5A</v>
          </cell>
          <cell r="C21010" t="str">
            <v>ROH</v>
          </cell>
          <cell r="D21010" t="str">
            <v>UN</v>
          </cell>
        </row>
        <row r="21011">
          <cell r="A21011" t="str">
            <v>0894-87</v>
          </cell>
          <cell r="B21011" t="str">
            <v>CONECTOR PLAS. PT CB PL 250V 2,5A</v>
          </cell>
          <cell r="C21011" t="str">
            <v>ROH</v>
          </cell>
          <cell r="D21011" t="str">
            <v>UN</v>
          </cell>
        </row>
        <row r="21012">
          <cell r="A21012" t="str">
            <v>0894-88</v>
          </cell>
          <cell r="B21012" t="str">
            <v>CONECTOR PLAS. CB PL 250V 10A</v>
          </cell>
          <cell r="C21012" t="str">
            <v>ROH</v>
          </cell>
          <cell r="D21012" t="str">
            <v>UN</v>
          </cell>
        </row>
        <row r="21013">
          <cell r="A21013" t="str">
            <v>0894-89</v>
          </cell>
          <cell r="B21013" t="str">
            <v>CONECTOR PLAS. PT CB PL 250V 2,5A</v>
          </cell>
          <cell r="C21013" t="str">
            <v>ROH</v>
          </cell>
          <cell r="D21013" t="str">
            <v>UN</v>
          </cell>
        </row>
        <row r="21014">
          <cell r="A21014" t="str">
            <v>0894-90</v>
          </cell>
          <cell r="B21014" t="str">
            <v>CONECTOR PLÁSTICO DO CABO PLUG 250V 2.5A</v>
          </cell>
          <cell r="C21014" t="str">
            <v>ROH</v>
          </cell>
          <cell r="D21014" t="str">
            <v>UN</v>
          </cell>
        </row>
        <row r="21015">
          <cell r="A21015" t="str">
            <v>0894-91</v>
          </cell>
          <cell r="B21015" t="str">
            <v>CONECTOR PLÁSTICO CABO PLUG 250V 10A</v>
          </cell>
          <cell r="C21015" t="str">
            <v>ROH</v>
          </cell>
          <cell r="D21015" t="str">
            <v>UN</v>
          </cell>
        </row>
        <row r="21016">
          <cell r="A21016" t="str">
            <v>0894-92</v>
          </cell>
          <cell r="B21016" t="str">
            <v>CONECTOR DO CABO PLUG AC-027 250V 2.5A</v>
          </cell>
          <cell r="C21016" t="str">
            <v>ROH</v>
          </cell>
          <cell r="D21016" t="str">
            <v>UN</v>
          </cell>
        </row>
        <row r="21017">
          <cell r="A21017" t="str">
            <v>0894-93</v>
          </cell>
          <cell r="B21017" t="str">
            <v>CONECTOR DO CABO PLUG 250V 10A</v>
          </cell>
          <cell r="C21017" t="str">
            <v>ROH</v>
          </cell>
          <cell r="D21017" t="str">
            <v>UN</v>
          </cell>
        </row>
        <row r="21018">
          <cell r="A21018" t="str">
            <v>0894-94</v>
          </cell>
          <cell r="B21018" t="str">
            <v>CONECTOR PLÁSTICO DO CABO PLUG 250V 10A</v>
          </cell>
          <cell r="C21018" t="str">
            <v>ROH</v>
          </cell>
          <cell r="D21018" t="str">
            <v>UN</v>
          </cell>
        </row>
        <row r="21019">
          <cell r="A21019" t="str">
            <v>0894-95</v>
          </cell>
          <cell r="B21019" t="str">
            <v>CONECTOR PLÁSTICO DO CABO PLUG 250V 10A</v>
          </cell>
          <cell r="C21019" t="str">
            <v>ROH</v>
          </cell>
          <cell r="D21019" t="str">
            <v>UN</v>
          </cell>
        </row>
        <row r="21020">
          <cell r="A21020" t="str">
            <v>0894-96</v>
          </cell>
          <cell r="B21020" t="str">
            <v>CONECTOR EL JARRA KSD-168 110-240VAC 10A</v>
          </cell>
          <cell r="C21020" t="str">
            <v>ROH</v>
          </cell>
          <cell r="D21020" t="str">
            <v>UN</v>
          </cell>
        </row>
        <row r="21021">
          <cell r="A21021" t="str">
            <v>0894-97</v>
          </cell>
          <cell r="B21021" t="str">
            <v>CONECTOR EL BSE KSD-689-C 110-240VAC 10A</v>
          </cell>
          <cell r="C21021" t="str">
            <v>ROH</v>
          </cell>
          <cell r="D21021" t="str">
            <v>UN</v>
          </cell>
        </row>
        <row r="21022">
          <cell r="A21022" t="str">
            <v>0894-98</v>
          </cell>
          <cell r="B21022" t="str">
            <v>CONECTOR DO CABO PLUG 250V 10A</v>
          </cell>
          <cell r="C21022" t="str">
            <v>ROH</v>
          </cell>
          <cell r="D21022" t="str">
            <v>UN</v>
          </cell>
        </row>
        <row r="21023">
          <cell r="A21023" t="str">
            <v>0894-99</v>
          </cell>
          <cell r="B21023" t="str">
            <v>CONECTOR DO CABO PLUG 250V 10A</v>
          </cell>
          <cell r="C21023" t="str">
            <v>ROH</v>
          </cell>
          <cell r="D21023" t="str">
            <v>UN</v>
          </cell>
        </row>
        <row r="21024">
          <cell r="A21024" t="str">
            <v>0895-04</v>
          </cell>
          <cell r="B21024" t="str">
            <v>PRESILHA FUS. TERM. F-05</v>
          </cell>
          <cell r="C21024" t="str">
            <v>ROH</v>
          </cell>
          <cell r="D21024" t="str">
            <v>UN</v>
          </cell>
        </row>
        <row r="21025">
          <cell r="A21025" t="str">
            <v>0895-06</v>
          </cell>
          <cell r="B21025" t="str">
            <v>PRESILHA MX-SD01</v>
          </cell>
          <cell r="C21025" t="str">
            <v>ROH</v>
          </cell>
          <cell r="D21025" t="str">
            <v>UN</v>
          </cell>
        </row>
        <row r="21026">
          <cell r="A21026" t="str">
            <v>0895-07</v>
          </cell>
          <cell r="B21026" t="str">
            <v>FIX FUS. TERMI.-METAL.[F]</v>
          </cell>
          <cell r="C21026" t="str">
            <v>ROH</v>
          </cell>
          <cell r="D21026" t="str">
            <v>UN</v>
          </cell>
        </row>
        <row r="21027">
          <cell r="A21027" t="str">
            <v>0895-08</v>
          </cell>
          <cell r="B21027" t="str">
            <v>PRESILHA FUS. F-08</v>
          </cell>
          <cell r="C21027" t="str">
            <v>ROH</v>
          </cell>
          <cell r="D21027" t="str">
            <v>UN</v>
          </cell>
        </row>
        <row r="21028">
          <cell r="A21028" t="str">
            <v>0895-09</v>
          </cell>
          <cell r="B21028" t="str">
            <v>PRESILHA FUS. TERM. F-05 M23</v>
          </cell>
          <cell r="C21028" t="str">
            <v>ROH</v>
          </cell>
          <cell r="D21028" t="str">
            <v>UN</v>
          </cell>
        </row>
        <row r="21029">
          <cell r="A21029" t="str">
            <v>0895-11</v>
          </cell>
          <cell r="B21029" t="str">
            <v>CBS FUS. TERM. FT-03</v>
          </cell>
          <cell r="C21029" t="str">
            <v>ROH</v>
          </cell>
          <cell r="D21029" t="str">
            <v>UN</v>
          </cell>
        </row>
        <row r="21030">
          <cell r="A21030" t="str">
            <v>0895-12</v>
          </cell>
          <cell r="B21030" t="str">
            <v>CB 500 MM FT-03</v>
          </cell>
          <cell r="C21030" t="str">
            <v>ROH</v>
          </cell>
          <cell r="D21030" t="str">
            <v>UN</v>
          </cell>
        </row>
        <row r="21031">
          <cell r="A21031" t="str">
            <v>0895-13</v>
          </cell>
          <cell r="B21031" t="str">
            <v>PRESILHA DA BASE NV-06</v>
          </cell>
          <cell r="C21031" t="str">
            <v>HALB</v>
          </cell>
          <cell r="D21031" t="str">
            <v>UN</v>
          </cell>
        </row>
        <row r="21032">
          <cell r="A21032" t="str">
            <v>0895-13E</v>
          </cell>
          <cell r="B21032" t="str">
            <v>PRESILHA DA BASE NV-06</v>
          </cell>
          <cell r="C21032" t="str">
            <v>HALB</v>
          </cell>
          <cell r="D21032" t="str">
            <v>UN</v>
          </cell>
        </row>
        <row r="21033">
          <cell r="A21033" t="str">
            <v>0895-14</v>
          </cell>
          <cell r="B21033" t="str">
            <v>PRENDEDORCHA 127/220V F-22</v>
          </cell>
          <cell r="C21033" t="str">
            <v>ROH</v>
          </cell>
          <cell r="D21033" t="str">
            <v>UN</v>
          </cell>
        </row>
        <row r="21034">
          <cell r="A21034" t="str">
            <v>0895-15</v>
          </cell>
          <cell r="B21034" t="str">
            <v>PRESILHA FUS. TERMI. F-22</v>
          </cell>
          <cell r="C21034" t="str">
            <v>ROH</v>
          </cell>
          <cell r="D21034" t="str">
            <v>UN</v>
          </cell>
        </row>
        <row r="21035">
          <cell r="A21035" t="str">
            <v>0895-16</v>
          </cell>
          <cell r="B21035" t="str">
            <v>PRENDEDOR CB PL F-22</v>
          </cell>
          <cell r="C21035" t="str">
            <v>ROH</v>
          </cell>
          <cell r="D21035" t="str">
            <v>UN</v>
          </cell>
        </row>
        <row r="21036">
          <cell r="A21036" t="str">
            <v>0895-17</v>
          </cell>
          <cell r="B21036" t="str">
            <v>PRESILHA DA GRADE VP-PRO-55/65</v>
          </cell>
          <cell r="C21036" t="str">
            <v>HALB</v>
          </cell>
          <cell r="D21036" t="str">
            <v>UN</v>
          </cell>
        </row>
        <row r="21037">
          <cell r="A21037" t="str">
            <v>0895-17E</v>
          </cell>
          <cell r="B21037" t="str">
            <v>PRESILHA DA GRADE VP-PRO-55/65</v>
          </cell>
          <cell r="C21037" t="str">
            <v>HALB</v>
          </cell>
          <cell r="D21037" t="str">
            <v>UN</v>
          </cell>
        </row>
        <row r="21038">
          <cell r="A21038" t="str">
            <v>0895-18</v>
          </cell>
          <cell r="B21038" t="str">
            <v>PRESILHA TUBOALIM.[C]</v>
          </cell>
          <cell r="C21038" t="str">
            <v>ROH</v>
          </cell>
          <cell r="D21038" t="str">
            <v>UN</v>
          </cell>
        </row>
        <row r="21039">
          <cell r="A21039" t="str">
            <v>0895-19</v>
          </cell>
          <cell r="B21039" t="str">
            <v>PRESILHA METAL.PRESSAO</v>
          </cell>
          <cell r="C21039" t="str">
            <v>ROH</v>
          </cell>
          <cell r="D21039" t="str">
            <v>UN</v>
          </cell>
        </row>
        <row r="21040">
          <cell r="A21040" t="str">
            <v>0895-20</v>
          </cell>
          <cell r="B21040" t="str">
            <v>PRESILHA CABELOS PLAS. PT</v>
          </cell>
          <cell r="C21040" t="str">
            <v>ROH</v>
          </cell>
          <cell r="D21040" t="str">
            <v>UN</v>
          </cell>
        </row>
        <row r="21041">
          <cell r="A21041" t="str">
            <v>0895-21</v>
          </cell>
          <cell r="B21041" t="str">
            <v>ETIQUETA DA CAPA DO MOTOR [NVP-PRO-55]PR</v>
          </cell>
          <cell r="C21041" t="str">
            <v>HALB</v>
          </cell>
          <cell r="D21041" t="str">
            <v>UN</v>
          </cell>
        </row>
        <row r="21042">
          <cell r="A21042" t="str">
            <v>0895-21E</v>
          </cell>
          <cell r="B21042" t="str">
            <v>ETIQUETA DA CAPA DO MOTOR [NVP-PRO-55]PR</v>
          </cell>
          <cell r="C21042" t="str">
            <v>HALB</v>
          </cell>
          <cell r="D21042" t="str">
            <v>UN</v>
          </cell>
        </row>
        <row r="21043">
          <cell r="A21043" t="str">
            <v>0895-22</v>
          </cell>
          <cell r="B21043" t="str">
            <v>PRESILHA METAL.PRESSAO</v>
          </cell>
          <cell r="C21043" t="str">
            <v>ROH</v>
          </cell>
          <cell r="D21043" t="str">
            <v>UN</v>
          </cell>
        </row>
        <row r="21044">
          <cell r="A21044" t="str">
            <v>0895-23</v>
          </cell>
          <cell r="B21044" t="str">
            <v>PRESILHA FIXACAO PROT.COLISAO[RB]</v>
          </cell>
          <cell r="C21044" t="str">
            <v>ROH</v>
          </cell>
          <cell r="D21044" t="str">
            <v>UN</v>
          </cell>
        </row>
        <row r="21045">
          <cell r="A21045" t="str">
            <v>0895-24</v>
          </cell>
          <cell r="B21045" t="str">
            <v>PRESILHA METALICA CAFETEIRA [CN-01-20X]</v>
          </cell>
          <cell r="C21045" t="str">
            <v>ROH</v>
          </cell>
          <cell r="D21045" t="str">
            <v>UN</v>
          </cell>
        </row>
        <row r="21046">
          <cell r="A21046" t="str">
            <v>0895-25</v>
          </cell>
          <cell r="B21046" t="str">
            <v>PRESILHA METÁLICA DE PRESSÃO</v>
          </cell>
          <cell r="C21046" t="str">
            <v>ROH</v>
          </cell>
          <cell r="D21046" t="str">
            <v>UN</v>
          </cell>
        </row>
        <row r="21047">
          <cell r="A21047" t="str">
            <v>0895-26</v>
          </cell>
          <cell r="B21047" t="str">
            <v>CONECTOR T PLÁSTICO COM ENGATE RÁPIDO[C]</v>
          </cell>
          <cell r="C21047" t="str">
            <v>ROH</v>
          </cell>
          <cell r="D21047" t="str">
            <v>UN</v>
          </cell>
        </row>
        <row r="21048">
          <cell r="A21048" t="str">
            <v>0895-27</v>
          </cell>
          <cell r="B21048" t="str">
            <v>CONECTOR DE SILICONE TIPO COTOVELO</v>
          </cell>
          <cell r="C21048" t="str">
            <v>ROH</v>
          </cell>
          <cell r="D21048" t="str">
            <v>UN</v>
          </cell>
        </row>
        <row r="21049">
          <cell r="A21049" t="str">
            <v>0895-28</v>
          </cell>
          <cell r="B21049" t="str">
            <v>CONECTOR 3 VIAS PLÁST ENGATE RÁPIDO[MCE]</v>
          </cell>
          <cell r="C21049" t="str">
            <v>ROH</v>
          </cell>
          <cell r="D21049" t="str">
            <v>UN</v>
          </cell>
        </row>
        <row r="21050">
          <cell r="A21050" t="str">
            <v>0895-29</v>
          </cell>
          <cell r="B21050" t="str">
            <v>CONECTOR CABO PLUG PLÁSTC PRETO 250V 10A</v>
          </cell>
          <cell r="C21050" t="str">
            <v>ROH</v>
          </cell>
          <cell r="D21050" t="str">
            <v>UN</v>
          </cell>
        </row>
        <row r="21051">
          <cell r="A21051" t="str">
            <v>0895-30</v>
          </cell>
          <cell r="B21051" t="str">
            <v>CONECTOR DE SILICONE TIPO COTOVELO</v>
          </cell>
          <cell r="C21051" t="str">
            <v>ROH</v>
          </cell>
          <cell r="D21051" t="str">
            <v>UN</v>
          </cell>
        </row>
        <row r="21052">
          <cell r="A21052" t="str">
            <v>0896-02</v>
          </cell>
          <cell r="B21052" t="str">
            <v>PINOLATAO MOLAS F-05</v>
          </cell>
          <cell r="C21052" t="str">
            <v>ROH</v>
          </cell>
          <cell r="D21052" t="str">
            <v>UN</v>
          </cell>
        </row>
        <row r="21053">
          <cell r="A21053" t="str">
            <v>0896-04</v>
          </cell>
          <cell r="B21053" t="str">
            <v>PINOLATAO MOLAS F-10</v>
          </cell>
          <cell r="C21053" t="str">
            <v>ROH</v>
          </cell>
          <cell r="D21053" t="str">
            <v>UN</v>
          </cell>
        </row>
        <row r="21054">
          <cell r="A21054" t="str">
            <v>0896-06</v>
          </cell>
          <cell r="B21054" t="str">
            <v>PINO DE LATÃO COM MOLA F-15</v>
          </cell>
          <cell r="C21054" t="str">
            <v>ROH</v>
          </cell>
          <cell r="D21054" t="str">
            <v>UN</v>
          </cell>
        </row>
        <row r="21055">
          <cell r="A21055" t="str">
            <v>0896-08</v>
          </cell>
          <cell r="B21055" t="str">
            <v>PINO DA TAMPA DO RESERVATÓRIO F-15 NC</v>
          </cell>
          <cell r="C21055" t="str">
            <v>HALB</v>
          </cell>
          <cell r="D21055" t="str">
            <v>UN</v>
          </cell>
        </row>
        <row r="21056">
          <cell r="A21056" t="str">
            <v>0896-08E</v>
          </cell>
          <cell r="B21056" t="str">
            <v>PINO DA TAMPA DO RESERVATÓRIO F-15 NC</v>
          </cell>
          <cell r="C21056" t="str">
            <v>HALB</v>
          </cell>
          <cell r="D21056" t="str">
            <v>UN</v>
          </cell>
        </row>
        <row r="21057">
          <cell r="A21057" t="str">
            <v>0896-09</v>
          </cell>
          <cell r="B21057" t="str">
            <v>PINOFIXACAO FSM-01</v>
          </cell>
          <cell r="C21057" t="str">
            <v>ROH</v>
          </cell>
          <cell r="D21057" t="str">
            <v>UN</v>
          </cell>
        </row>
        <row r="21058">
          <cell r="A21058" t="str">
            <v>0896-10</v>
          </cell>
          <cell r="B21058" t="str">
            <v>PINOLATAO MOLA F-05 M23</v>
          </cell>
          <cell r="C21058" t="str">
            <v>ROH</v>
          </cell>
          <cell r="D21058" t="str">
            <v>UN</v>
          </cell>
        </row>
        <row r="21059">
          <cell r="A21059" t="str">
            <v>0896-11</v>
          </cell>
          <cell r="B21059" t="str">
            <v>PINO DE FIXAÇÃO MOLA BOTÃO B-06/B10/B-14</v>
          </cell>
          <cell r="C21059" t="str">
            <v>ROH</v>
          </cell>
          <cell r="D21059" t="str">
            <v>UN</v>
          </cell>
        </row>
        <row r="21060">
          <cell r="A21060" t="str">
            <v>0896-12</v>
          </cell>
          <cell r="B21060" t="str">
            <v>PINOCHA SEGUR.-CJ[MP]</v>
          </cell>
          <cell r="C21060" t="str">
            <v>ROH</v>
          </cell>
          <cell r="D21060" t="str">
            <v>UN</v>
          </cell>
        </row>
        <row r="21061">
          <cell r="A21061" t="str">
            <v>0896-15</v>
          </cell>
          <cell r="B21061" t="str">
            <v>PINO DE FIX DO INS INOX MAIOR[BP-01/02]</v>
          </cell>
          <cell r="C21061" t="str">
            <v>HALB</v>
          </cell>
          <cell r="D21061" t="str">
            <v>UN</v>
          </cell>
        </row>
        <row r="21062">
          <cell r="A21062" t="str">
            <v>0896-16</v>
          </cell>
          <cell r="B21062" t="str">
            <v>PINO LATAO SUP, MOLA F-22</v>
          </cell>
          <cell r="C21062" t="str">
            <v>ROH</v>
          </cell>
          <cell r="D21062" t="str">
            <v>UN</v>
          </cell>
        </row>
        <row r="21063">
          <cell r="A21063" t="str">
            <v>0896-17</v>
          </cell>
          <cell r="B21063" t="str">
            <v>PINO DE FIX DO INS INOX MENOR[BP-01/02]</v>
          </cell>
          <cell r="C21063" t="str">
            <v>HALB</v>
          </cell>
          <cell r="D21063" t="str">
            <v>UN</v>
          </cell>
        </row>
        <row r="21064">
          <cell r="A21064" t="str">
            <v>0896-18</v>
          </cell>
          <cell r="B21064" t="str">
            <v>SC PINO ALU REG DE VAP+TRV+BOR+MOLA[FVN]</v>
          </cell>
          <cell r="C21064" t="str">
            <v>ROH</v>
          </cell>
          <cell r="D21064" t="str">
            <v>UN</v>
          </cell>
        </row>
        <row r="21065">
          <cell r="A21065" t="str">
            <v>0896-19</v>
          </cell>
          <cell r="B21065" t="str">
            <v>SC PINO LATÃO REGUL VAP+TRV+BOR+MOL[FVN]</v>
          </cell>
          <cell r="C21065" t="str">
            <v>ROH</v>
          </cell>
          <cell r="D21065" t="str">
            <v>UN</v>
          </cell>
        </row>
        <row r="21066">
          <cell r="A21066" t="str">
            <v>0896-20</v>
          </cell>
          <cell r="B21066" t="str">
            <v>PINO DE LATÃO [FVN]</v>
          </cell>
          <cell r="C21066" t="str">
            <v>ROH</v>
          </cell>
          <cell r="D21066" t="str">
            <v>UN</v>
          </cell>
        </row>
        <row r="21067">
          <cell r="A21067" t="str">
            <v>0897-05</v>
          </cell>
          <cell r="B21067" t="str">
            <v>PROTECAO DO CABO PLUG BRANCO [FSN]</v>
          </cell>
          <cell r="C21067" t="str">
            <v>ROH</v>
          </cell>
          <cell r="D21067" t="str">
            <v>UN</v>
          </cell>
        </row>
        <row r="21068">
          <cell r="A21068" t="str">
            <v>0897-06</v>
          </cell>
          <cell r="B21068" t="str">
            <v>PROTECAO CB PL F-05</v>
          </cell>
          <cell r="C21068" t="str">
            <v>ROH</v>
          </cell>
          <cell r="D21068" t="str">
            <v>UN</v>
          </cell>
        </row>
        <row r="21069">
          <cell r="A21069" t="str">
            <v>0897-07</v>
          </cell>
          <cell r="B21069" t="str">
            <v>TAMPA CX.LIGACAO PL S-03</v>
          </cell>
          <cell r="C21069" t="str">
            <v>ROH</v>
          </cell>
          <cell r="D21069" t="str">
            <v>UN</v>
          </cell>
        </row>
        <row r="21070">
          <cell r="A21070" t="str">
            <v>0897-12</v>
          </cell>
          <cell r="B21070" t="str">
            <v>PLCFIXACAO CB PL A-03</v>
          </cell>
          <cell r="C21070" t="str">
            <v>ROH</v>
          </cell>
          <cell r="D21070" t="str">
            <v>UN</v>
          </cell>
        </row>
        <row r="21071">
          <cell r="A21071" t="str">
            <v>0897-13</v>
          </cell>
          <cell r="B21071" t="str">
            <v>PROTECAO CB PL F-10</v>
          </cell>
          <cell r="C21071" t="str">
            <v>ROH</v>
          </cell>
          <cell r="D21071" t="str">
            <v>UN</v>
          </cell>
        </row>
        <row r="21072">
          <cell r="A21072" t="str">
            <v>0897-14</v>
          </cell>
          <cell r="B21072" t="str">
            <v>PROTECAO CB PL F-08</v>
          </cell>
          <cell r="C21072" t="str">
            <v>ROH</v>
          </cell>
          <cell r="D21072" t="str">
            <v>UN</v>
          </cell>
        </row>
        <row r="21073">
          <cell r="A21073" t="str">
            <v>0897-15</v>
          </cell>
          <cell r="B21073" t="str">
            <v>PROTEÇÃO DO CABO PLUG PRETO [FSN]</v>
          </cell>
          <cell r="C21073" t="str">
            <v>ROH</v>
          </cell>
          <cell r="D21073" t="str">
            <v>UN</v>
          </cell>
        </row>
        <row r="21074">
          <cell r="A21074" t="str">
            <v>0897-16</v>
          </cell>
          <cell r="B21074" t="str">
            <v>PROT. CB PL F-15</v>
          </cell>
          <cell r="C21074" t="str">
            <v>ROH</v>
          </cell>
          <cell r="D21074" t="str">
            <v>UN</v>
          </cell>
        </row>
        <row r="21075">
          <cell r="A21075" t="str">
            <v>0897-17</v>
          </cell>
          <cell r="B21075" t="str">
            <v>ARTICULADOR DO CABO PLUG F-15 NC</v>
          </cell>
          <cell r="C21075" t="str">
            <v>HALB</v>
          </cell>
          <cell r="D21075" t="str">
            <v>UN</v>
          </cell>
        </row>
        <row r="21076">
          <cell r="A21076" t="str">
            <v>0897-19</v>
          </cell>
          <cell r="B21076" t="str">
            <v>PROTETOR DO CABO PLUG F-15</v>
          </cell>
          <cell r="C21076" t="str">
            <v>ROH</v>
          </cell>
          <cell r="D21076" t="str">
            <v>UN</v>
          </cell>
        </row>
        <row r="21077">
          <cell r="A21077" t="str">
            <v>0897-20</v>
          </cell>
          <cell r="B21077" t="str">
            <v>PROT. CB PL VP-01</v>
          </cell>
          <cell r="C21077" t="str">
            <v>ROH</v>
          </cell>
          <cell r="D21077" t="str">
            <v>UN</v>
          </cell>
        </row>
        <row r="21078">
          <cell r="A21078" t="str">
            <v>0897-22</v>
          </cell>
          <cell r="B21078" t="str">
            <v>ARTICULADOR DO CABO PLUG PR F-21</v>
          </cell>
          <cell r="C21078" t="str">
            <v>HALB</v>
          </cell>
          <cell r="D21078" t="str">
            <v>UN</v>
          </cell>
        </row>
        <row r="21079">
          <cell r="A21079" t="str">
            <v>0897-23</v>
          </cell>
          <cell r="B21079" t="str">
            <v>PROTETOR DO CABO PLUG PR F-21</v>
          </cell>
          <cell r="C21079" t="str">
            <v>ROH</v>
          </cell>
          <cell r="D21079" t="str">
            <v>UN</v>
          </cell>
        </row>
        <row r="21080">
          <cell r="A21080" t="str">
            <v>0897-24</v>
          </cell>
          <cell r="B21080" t="str">
            <v>PROT. CB PL SC-07</v>
          </cell>
          <cell r="C21080" t="str">
            <v>ROH</v>
          </cell>
          <cell r="D21080" t="str">
            <v>UN</v>
          </cell>
        </row>
        <row r="21081">
          <cell r="A21081" t="str">
            <v>0897-25</v>
          </cell>
          <cell r="B21081" t="str">
            <v>PROT. CB PL FR-06</v>
          </cell>
          <cell r="C21081" t="str">
            <v>ROH</v>
          </cell>
          <cell r="D21081" t="str">
            <v>UN</v>
          </cell>
        </row>
        <row r="21082">
          <cell r="A21082" t="str">
            <v>0897-27</v>
          </cell>
          <cell r="B21082" t="str">
            <v>PROT. CB PLBORR. PT[FFI]</v>
          </cell>
          <cell r="C21082" t="str">
            <v>ROH</v>
          </cell>
          <cell r="D21082" t="str">
            <v>UN</v>
          </cell>
        </row>
        <row r="21083">
          <cell r="A21083" t="str">
            <v>0897-28</v>
          </cell>
          <cell r="B21083" t="str">
            <v>PROT. CB PL SC-09</v>
          </cell>
          <cell r="C21083" t="str">
            <v>ROH</v>
          </cell>
          <cell r="D21083" t="str">
            <v>UN</v>
          </cell>
        </row>
        <row r="21084">
          <cell r="A21084" t="str">
            <v>0897-29</v>
          </cell>
          <cell r="B21084" t="str">
            <v>PROT. CB PL FFI-04</v>
          </cell>
          <cell r="C21084" t="str">
            <v>ROH</v>
          </cell>
          <cell r="D21084" t="str">
            <v>UN</v>
          </cell>
        </row>
        <row r="21085">
          <cell r="A21085" t="str">
            <v>0897-31</v>
          </cell>
          <cell r="B21085" t="str">
            <v>PROT.UND OPTICA MS-03B/MS-03C</v>
          </cell>
          <cell r="C21085" t="str">
            <v>ROH</v>
          </cell>
          <cell r="D21085" t="str">
            <v>UN</v>
          </cell>
        </row>
        <row r="21086">
          <cell r="A21086" t="str">
            <v>0897-35</v>
          </cell>
          <cell r="B21086" t="str">
            <v>PLC METAL.TAMPA SUP[FT]</v>
          </cell>
          <cell r="C21086" t="str">
            <v>ROH</v>
          </cell>
          <cell r="D21086" t="str">
            <v>UN</v>
          </cell>
        </row>
        <row r="21087">
          <cell r="A21087" t="str">
            <v>0897-38</v>
          </cell>
          <cell r="B21087" t="str">
            <v>PROTETOR DO CABO PLUG BORRACHA PRETO[HG]</v>
          </cell>
          <cell r="C21087" t="str">
            <v>ROH</v>
          </cell>
          <cell r="D21087" t="str">
            <v>UN</v>
          </cell>
        </row>
        <row r="21088">
          <cell r="A21088" t="str">
            <v>0897-39</v>
          </cell>
          <cell r="B21088" t="str">
            <v>PROT. CB PL-BR[F]</v>
          </cell>
          <cell r="C21088" t="str">
            <v>ROH</v>
          </cell>
          <cell r="D21088" t="str">
            <v>UN</v>
          </cell>
        </row>
        <row r="21089">
          <cell r="A21089" t="str">
            <v>0897-40</v>
          </cell>
          <cell r="B21089" t="str">
            <v>PROTECAO CB PL F-22,</v>
          </cell>
          <cell r="C21089" t="str">
            <v>ROH</v>
          </cell>
          <cell r="D21089" t="str">
            <v>UN</v>
          </cell>
        </row>
        <row r="21090">
          <cell r="A21090" t="str">
            <v>0897-42</v>
          </cell>
          <cell r="B21090" t="str">
            <v>PROT. PLAS. BR CB PL[F]</v>
          </cell>
          <cell r="C21090" t="str">
            <v>ROH</v>
          </cell>
          <cell r="D21090" t="str">
            <v>UN</v>
          </cell>
        </row>
        <row r="21091">
          <cell r="A21091" t="str">
            <v>0897-43</v>
          </cell>
          <cell r="B21091" t="str">
            <v>PROT. PLAS. BR CB PL[F]</v>
          </cell>
          <cell r="C21091" t="str">
            <v>ROH</v>
          </cell>
          <cell r="D21091" t="str">
            <v>UN</v>
          </cell>
        </row>
        <row r="21092">
          <cell r="A21092" t="str">
            <v>0897-44</v>
          </cell>
          <cell r="B21092" t="str">
            <v>PROT. PLAS. PT CB PL[F]</v>
          </cell>
          <cell r="C21092" t="str">
            <v>ROH</v>
          </cell>
          <cell r="D21092" t="str">
            <v>UN</v>
          </cell>
        </row>
        <row r="21093">
          <cell r="A21093" t="str">
            <v>0897-45</v>
          </cell>
          <cell r="B21093" t="str">
            <v>PROT. PLAS. PT CB PL[F]</v>
          </cell>
          <cell r="C21093" t="str">
            <v>ROH</v>
          </cell>
          <cell r="D21093" t="str">
            <v>UN</v>
          </cell>
        </row>
        <row r="21094">
          <cell r="A21094" t="str">
            <v>0897-46</v>
          </cell>
          <cell r="B21094" t="str">
            <v>PROT. PLAS. PT CB PL[F]</v>
          </cell>
          <cell r="C21094" t="str">
            <v>ROH</v>
          </cell>
          <cell r="D21094" t="str">
            <v>UN</v>
          </cell>
        </row>
        <row r="21095">
          <cell r="A21095" t="str">
            <v>0897-47</v>
          </cell>
          <cell r="B21095" t="str">
            <v>PROTEÇÃO DO CABO PLUG AZUL [FVN-01-BL]</v>
          </cell>
          <cell r="C21095" t="str">
            <v>ROH</v>
          </cell>
          <cell r="D21095" t="str">
            <v>UN</v>
          </cell>
        </row>
        <row r="21096">
          <cell r="A21096" t="str">
            <v>0897-48</v>
          </cell>
          <cell r="B21096" t="str">
            <v>PROTEÇÃO DO CABO PLUG CORAL [FVN-01-O]</v>
          </cell>
          <cell r="C21096" t="str">
            <v>ROH</v>
          </cell>
          <cell r="D21096" t="str">
            <v>UN</v>
          </cell>
        </row>
        <row r="21097">
          <cell r="A21097" t="str">
            <v>0897-49</v>
          </cell>
          <cell r="B21097" t="str">
            <v>PROTEÇÃO DO CABO PLUG VERDE [FVN-01-G]</v>
          </cell>
          <cell r="C21097" t="str">
            <v>ROH</v>
          </cell>
          <cell r="D21097" t="str">
            <v>UN</v>
          </cell>
        </row>
        <row r="21098">
          <cell r="A21098" t="str">
            <v>0897-50</v>
          </cell>
          <cell r="B21098" t="str">
            <v>PROTEÇÃO DO CABO PLUG ROXO [FVN-01-P]</v>
          </cell>
          <cell r="C21098" t="str">
            <v>ROH</v>
          </cell>
          <cell r="D21098" t="str">
            <v>UN</v>
          </cell>
        </row>
        <row r="21099">
          <cell r="A21099" t="str">
            <v>0897-51</v>
          </cell>
          <cell r="B21099" t="str">
            <v>PROT. CB PLBORR. PT[SCP]</v>
          </cell>
          <cell r="C21099" t="str">
            <v>ROH</v>
          </cell>
          <cell r="D21099" t="str">
            <v>UN</v>
          </cell>
        </row>
        <row r="21100">
          <cell r="A21100" t="str">
            <v>0897-52</v>
          </cell>
          <cell r="B21100" t="str">
            <v>PROT. CB PLBORR. CZ[SCP]</v>
          </cell>
          <cell r="C21100" t="str">
            <v>ROH</v>
          </cell>
          <cell r="D21100" t="str">
            <v>UN</v>
          </cell>
        </row>
        <row r="21101">
          <cell r="A21101" t="str">
            <v>0897-53</v>
          </cell>
          <cell r="B21101" t="str">
            <v>PROTEÇÃO CABO PLUG AZUL CLARO[FVN-01-NB]</v>
          </cell>
          <cell r="C21101" t="str">
            <v>ROH</v>
          </cell>
          <cell r="D21101" t="str">
            <v>UN</v>
          </cell>
        </row>
        <row r="21102">
          <cell r="A21102" t="str">
            <v>0897-54</v>
          </cell>
          <cell r="B21102" t="str">
            <v>PROTEÇ CBPLUG AZ PV53601101 4%[FVN-02-BL</v>
          </cell>
          <cell r="C21102" t="str">
            <v>ROH</v>
          </cell>
          <cell r="D21102" t="str">
            <v>UN</v>
          </cell>
        </row>
        <row r="21103">
          <cell r="A21103" t="str">
            <v>0898-03</v>
          </cell>
          <cell r="B21103" t="str">
            <v>PINOACIONAMENTO VAPOR F-05</v>
          </cell>
          <cell r="C21103" t="str">
            <v>ROH</v>
          </cell>
          <cell r="D21103" t="str">
            <v>UN</v>
          </cell>
        </row>
        <row r="21104">
          <cell r="A21104" t="str">
            <v>0898-06</v>
          </cell>
          <cell r="B21104" t="str">
            <v>ALCABANDEJA T-01</v>
          </cell>
          <cell r="C21104" t="str">
            <v>ROH</v>
          </cell>
          <cell r="D21104" t="str">
            <v>UN</v>
          </cell>
        </row>
        <row r="21105">
          <cell r="A21105" t="str">
            <v>0898-08</v>
          </cell>
          <cell r="B21105" t="str">
            <v>PINO + MOLA  DO BOTAO F-04</v>
          </cell>
          <cell r="C21105" t="str">
            <v>ROH</v>
          </cell>
          <cell r="D21105" t="str">
            <v>UN</v>
          </cell>
        </row>
        <row r="21106">
          <cell r="A21106" t="str">
            <v>0898-10</v>
          </cell>
          <cell r="B21106" t="str">
            <v>PINOFIXACAO S-05</v>
          </cell>
          <cell r="C21106" t="str">
            <v>ROH</v>
          </cell>
          <cell r="D21106" t="str">
            <v>UN</v>
          </cell>
        </row>
        <row r="21107">
          <cell r="A21107" t="str">
            <v>0898-11</v>
          </cell>
          <cell r="B21107" t="str">
            <v>PINOACIONAMENTO VAPOR F-05 M23</v>
          </cell>
          <cell r="C21107" t="str">
            <v>ROH</v>
          </cell>
          <cell r="D21107" t="str">
            <v>UN</v>
          </cell>
        </row>
        <row r="21108">
          <cell r="A21108" t="str">
            <v>0898-13</v>
          </cell>
          <cell r="B21108" t="str">
            <v>CONECTOR CB PL BX-09</v>
          </cell>
          <cell r="C21108" t="str">
            <v>ROH</v>
          </cell>
          <cell r="D21108" t="str">
            <v>UN</v>
          </cell>
        </row>
        <row r="21109">
          <cell r="A21109" t="str">
            <v>0898-14</v>
          </cell>
          <cell r="B21109" t="str">
            <v>CONECTOR CB PL 127/220V ~ FUS. F1AL 250</v>
          </cell>
          <cell r="C21109" t="str">
            <v>ROH</v>
          </cell>
          <cell r="D21109" t="str">
            <v>UN</v>
          </cell>
        </row>
        <row r="21110">
          <cell r="A21110" t="str">
            <v>0898-15</v>
          </cell>
          <cell r="B21110" t="str">
            <v>CONECTOR CB PL EM-05</v>
          </cell>
          <cell r="C21110" t="str">
            <v>ROH</v>
          </cell>
          <cell r="D21110" t="str">
            <v>UN</v>
          </cell>
        </row>
        <row r="21111">
          <cell r="A21111" t="str">
            <v>0898-16</v>
          </cell>
          <cell r="B21111" t="str">
            <v>CONECTOR CB PL RP-01/02</v>
          </cell>
          <cell r="C21111" t="str">
            <v>ROH</v>
          </cell>
          <cell r="D21111" t="str">
            <v>UN</v>
          </cell>
        </row>
        <row r="21112">
          <cell r="A21112" t="str">
            <v>0898-17</v>
          </cell>
          <cell r="B21112" t="str">
            <v>CONECTOR CB PL P-17</v>
          </cell>
          <cell r="C21112" t="str">
            <v>ROH</v>
          </cell>
          <cell r="D21112" t="str">
            <v>UN</v>
          </cell>
        </row>
        <row r="21113">
          <cell r="A21113" t="str">
            <v>0898-20</v>
          </cell>
          <cell r="B21113" t="str">
            <v>COBERT. PLAS. PTALCA[S]</v>
          </cell>
          <cell r="C21113" t="str">
            <v>ROH</v>
          </cell>
          <cell r="D21113" t="str">
            <v>UN</v>
          </cell>
        </row>
        <row r="21114">
          <cell r="A21114" t="str">
            <v>0898-21</v>
          </cell>
          <cell r="B21114" t="str">
            <v>ALÇA DO CORPO SUPERIOR S-10 / S-11</v>
          </cell>
          <cell r="C21114" t="str">
            <v>ROH</v>
          </cell>
          <cell r="D21114" t="str">
            <v>UN</v>
          </cell>
        </row>
        <row r="21115">
          <cell r="A21115" t="str">
            <v>0898-23</v>
          </cell>
          <cell r="B21115" t="str">
            <v>ALCA CP SUP S-08</v>
          </cell>
          <cell r="C21115" t="str">
            <v>ROH</v>
          </cell>
          <cell r="D21115" t="str">
            <v>UN</v>
          </cell>
        </row>
        <row r="21116">
          <cell r="A21116" t="str">
            <v>0898-26</v>
          </cell>
          <cell r="B21116" t="str">
            <v>ALCA FIX TERM. G-08</v>
          </cell>
          <cell r="C21116" t="str">
            <v>ROH</v>
          </cell>
          <cell r="D21116" t="str">
            <v>UN</v>
          </cell>
        </row>
        <row r="21117">
          <cell r="A21117" t="str">
            <v>0898-27</v>
          </cell>
          <cell r="B21117" t="str">
            <v>ALCA SEM FIX TERM. G-08</v>
          </cell>
          <cell r="C21117" t="str">
            <v>ROH</v>
          </cell>
          <cell r="D21117" t="str">
            <v>UN</v>
          </cell>
        </row>
        <row r="21118">
          <cell r="A21118" t="str">
            <v>0898-28</v>
          </cell>
          <cell r="B21118" t="str">
            <v>ALCA TRANSPORTE BX-06/11/NBX-06 /NBX-11</v>
          </cell>
          <cell r="C21118" t="str">
            <v>ROH</v>
          </cell>
          <cell r="D21118" t="str">
            <v>UN</v>
          </cell>
        </row>
        <row r="21119">
          <cell r="A21119" t="str">
            <v>0898-29</v>
          </cell>
          <cell r="B21119" t="str">
            <v>ALCA TRANSPORTE BX-07</v>
          </cell>
          <cell r="C21119" t="str">
            <v>ROH</v>
          </cell>
          <cell r="D21119" t="str">
            <v>UN</v>
          </cell>
        </row>
        <row r="21120">
          <cell r="A21120" t="str">
            <v>0898-30</v>
          </cell>
          <cell r="B21120" t="str">
            <v>HASTE METAL. INOXALCA[FR]</v>
          </cell>
          <cell r="C21120" t="str">
            <v>ROH</v>
          </cell>
          <cell r="D21120" t="str">
            <v>UN</v>
          </cell>
        </row>
        <row r="21121">
          <cell r="A21121" t="str">
            <v>0898-31</v>
          </cell>
          <cell r="B21121" t="str">
            <v>GAVETA PLAS. PT MECANIS.LEITOR OPTICO[HT</v>
          </cell>
          <cell r="C21121" t="str">
            <v>ROH</v>
          </cell>
          <cell r="D21121" t="str">
            <v>UN</v>
          </cell>
        </row>
        <row r="21122">
          <cell r="A21122" t="str">
            <v>0898-32</v>
          </cell>
          <cell r="B21122" t="str">
            <v>ALOJAMIENTO CONTROL TEMP. TC-01</v>
          </cell>
          <cell r="C21122" t="str">
            <v>ROH</v>
          </cell>
          <cell r="D21122" t="str">
            <v>UN</v>
          </cell>
        </row>
        <row r="21123">
          <cell r="A21123" t="str">
            <v>0898-33</v>
          </cell>
          <cell r="B21123" t="str">
            <v>CONECTOR CB PL P-15</v>
          </cell>
          <cell r="C21123" t="str">
            <v>ROH</v>
          </cell>
          <cell r="D21123" t="str">
            <v>UN</v>
          </cell>
        </row>
        <row r="21124">
          <cell r="A21124" t="str">
            <v>0898-34</v>
          </cell>
          <cell r="B21124" t="str">
            <v>CONECTOR CB PL CBFONTE-CJ[BX]</v>
          </cell>
          <cell r="C21124" t="str">
            <v>ROH</v>
          </cell>
          <cell r="D21124" t="str">
            <v>UN</v>
          </cell>
        </row>
        <row r="21125">
          <cell r="A21125" t="str">
            <v>0898-35</v>
          </cell>
          <cell r="B21125" t="str">
            <v>CONECTORJARRA CE-04</v>
          </cell>
          <cell r="C21125" t="str">
            <v>ROH</v>
          </cell>
          <cell r="D21125" t="str">
            <v>UN</v>
          </cell>
        </row>
        <row r="21126">
          <cell r="A21126" t="str">
            <v>0898-36</v>
          </cell>
          <cell r="B21126" t="str">
            <v>CONECTORBASEFORCA CE-04</v>
          </cell>
          <cell r="C21126" t="str">
            <v>ROH</v>
          </cell>
          <cell r="D21126" t="str">
            <v>UN</v>
          </cell>
        </row>
        <row r="21127">
          <cell r="A21127" t="str">
            <v>0898-37</v>
          </cell>
          <cell r="B21127" t="str">
            <v>CONECTOR CB PL CBFONTE-CJ[BX]</v>
          </cell>
          <cell r="C21127" t="str">
            <v>ROH</v>
          </cell>
          <cell r="D21127" t="str">
            <v>UN</v>
          </cell>
        </row>
        <row r="21128">
          <cell r="A21128" t="str">
            <v>0898-38</v>
          </cell>
          <cell r="B21128" t="str">
            <v>PINO DE OSCILAÇÃO VT-51 HR</v>
          </cell>
          <cell r="C21128" t="str">
            <v>ROH</v>
          </cell>
          <cell r="D21128" t="str">
            <v>UN</v>
          </cell>
        </row>
        <row r="21129">
          <cell r="A21129" t="str">
            <v>0898-39</v>
          </cell>
          <cell r="B21129" t="str">
            <v>GAVETA PLAS. PT MECANIS.LEITOR OPTICO[MS</v>
          </cell>
          <cell r="C21129" t="str">
            <v>ROH</v>
          </cell>
          <cell r="D21129" t="str">
            <v>UN</v>
          </cell>
        </row>
        <row r="21130">
          <cell r="A21130" t="str">
            <v>0898-40</v>
          </cell>
          <cell r="B21130" t="str">
            <v>CONECTOR CB PL PLAS. PT 250V 5A</v>
          </cell>
          <cell r="C21130" t="str">
            <v>ROH</v>
          </cell>
          <cell r="D21130" t="str">
            <v>UN</v>
          </cell>
        </row>
        <row r="21131">
          <cell r="A21131" t="str">
            <v>0898-41</v>
          </cell>
          <cell r="B21131" t="str">
            <v>PINO DO BOTAO SELETOR [FSN]</v>
          </cell>
          <cell r="C21131" t="str">
            <v>ROH</v>
          </cell>
          <cell r="D21131" t="str">
            <v>UN</v>
          </cell>
        </row>
        <row r="21132">
          <cell r="A21132" t="str">
            <v>0898-42</v>
          </cell>
          <cell r="B21132" t="str">
            <v>MOLA DO BOTAO SELETOR [FSN/FVN]</v>
          </cell>
          <cell r="C21132" t="str">
            <v>ROH</v>
          </cell>
          <cell r="D21132" t="str">
            <v>UN</v>
          </cell>
        </row>
        <row r="21133">
          <cell r="A21133" t="str">
            <v>0898-43</v>
          </cell>
          <cell r="B21133" t="str">
            <v>CONECTOR DO CABO PLUG 250V 10A</v>
          </cell>
          <cell r="C21133" t="str">
            <v>ROH</v>
          </cell>
          <cell r="D21133" t="str">
            <v>UN</v>
          </cell>
        </row>
        <row r="21134">
          <cell r="A21134" t="str">
            <v>0898-44</v>
          </cell>
          <cell r="B21134" t="str">
            <v>CONECTOR PLÁSTICO DO CABO PLUG 250V 10A</v>
          </cell>
          <cell r="C21134" t="str">
            <v>ROH</v>
          </cell>
          <cell r="D21134" t="str">
            <v>UN</v>
          </cell>
        </row>
        <row r="21135">
          <cell r="A21135" t="str">
            <v>0899-07</v>
          </cell>
          <cell r="B21135" t="str">
            <v>BASE F-04 120V</v>
          </cell>
          <cell r="C21135" t="str">
            <v>ROH</v>
          </cell>
          <cell r="D21135" t="str">
            <v>UN</v>
          </cell>
        </row>
        <row r="21136">
          <cell r="A21136" t="str">
            <v>0899-08</v>
          </cell>
          <cell r="B21136" t="str">
            <v>BASE F-04 220V</v>
          </cell>
          <cell r="C21136" t="str">
            <v>ROH</v>
          </cell>
          <cell r="D21136" t="str">
            <v>UN</v>
          </cell>
        </row>
        <row r="21137">
          <cell r="A21137" t="str">
            <v>0899-09</v>
          </cell>
          <cell r="B21137" t="str">
            <v>BASE F-05 120V</v>
          </cell>
          <cell r="C21137" t="str">
            <v>ROH</v>
          </cell>
          <cell r="D21137" t="str">
            <v>UN</v>
          </cell>
        </row>
        <row r="21138">
          <cell r="A21138" t="str">
            <v>0899-10</v>
          </cell>
          <cell r="B21138" t="str">
            <v>BASE F-05 220V</v>
          </cell>
          <cell r="C21138" t="str">
            <v>ROH</v>
          </cell>
          <cell r="D21138" t="str">
            <v>UN</v>
          </cell>
        </row>
        <row r="21139">
          <cell r="A21139" t="str">
            <v>0899-13</v>
          </cell>
          <cell r="B21139" t="str">
            <v>BASE F-10 120V</v>
          </cell>
          <cell r="C21139" t="str">
            <v>ROH</v>
          </cell>
          <cell r="D21139" t="str">
            <v>UN</v>
          </cell>
        </row>
        <row r="21140">
          <cell r="A21140" t="str">
            <v>0899-14</v>
          </cell>
          <cell r="B21140" t="str">
            <v>BASE F-10 220V</v>
          </cell>
          <cell r="C21140" t="str">
            <v>ROH</v>
          </cell>
          <cell r="D21140" t="str">
            <v>UN</v>
          </cell>
        </row>
        <row r="21141">
          <cell r="A21141" t="str">
            <v>0899-15</v>
          </cell>
          <cell r="B21141" t="str">
            <v>BASE F-08 BIVOLT</v>
          </cell>
          <cell r="C21141" t="str">
            <v>ROH</v>
          </cell>
          <cell r="D21141" t="str">
            <v>UN</v>
          </cell>
        </row>
        <row r="21142">
          <cell r="A21142" t="str">
            <v>0899-18</v>
          </cell>
          <cell r="B21142" t="str">
            <v>SC BASE DE ALUMINIO 127V F-15</v>
          </cell>
          <cell r="C21142" t="str">
            <v>ROH</v>
          </cell>
          <cell r="D21142" t="str">
            <v>UN</v>
          </cell>
        </row>
        <row r="21143">
          <cell r="A21143" t="str">
            <v>0899-19</v>
          </cell>
          <cell r="B21143" t="str">
            <v>SC BASE DE ALUMINIO 220V F-15</v>
          </cell>
          <cell r="C21143" t="str">
            <v>ROH</v>
          </cell>
          <cell r="D21143" t="str">
            <v>UN</v>
          </cell>
        </row>
        <row r="21144">
          <cell r="A21144" t="str">
            <v>0899-20</v>
          </cell>
          <cell r="B21144" t="str">
            <v>SC BASE DE ALUMINIO [FSN] 127V</v>
          </cell>
          <cell r="C21144" t="str">
            <v>ROH</v>
          </cell>
          <cell r="D21144" t="str">
            <v>UN</v>
          </cell>
        </row>
        <row r="21145">
          <cell r="A21145" t="str">
            <v>0899-21</v>
          </cell>
          <cell r="B21145" t="str">
            <v>SC BASE DE ALUMINIO [FSN] 220V</v>
          </cell>
          <cell r="C21145" t="str">
            <v>ROH</v>
          </cell>
          <cell r="D21145" t="str">
            <v>UN</v>
          </cell>
        </row>
        <row r="21146">
          <cell r="A21146" t="str">
            <v>0899-22</v>
          </cell>
          <cell r="B21146" t="str">
            <v>BASE F-05 127V M23</v>
          </cell>
          <cell r="C21146" t="str">
            <v>ROH</v>
          </cell>
          <cell r="D21146" t="str">
            <v>UN</v>
          </cell>
        </row>
        <row r="21147">
          <cell r="A21147" t="str">
            <v>0899-23</v>
          </cell>
          <cell r="B21147" t="str">
            <v>BASE F-05 220V M23</v>
          </cell>
          <cell r="C21147" t="str">
            <v>ROH</v>
          </cell>
          <cell r="D21147" t="str">
            <v>UN</v>
          </cell>
        </row>
        <row r="21148">
          <cell r="A21148" t="str">
            <v>0899-25</v>
          </cell>
          <cell r="B21148" t="str">
            <v>BASE ALUMINIO C/TAMPA AÇO INOX F-15 220V</v>
          </cell>
          <cell r="C21148" t="str">
            <v>ROH</v>
          </cell>
          <cell r="D21148" t="str">
            <v>UN</v>
          </cell>
        </row>
        <row r="21149">
          <cell r="A21149" t="str">
            <v>0899-29</v>
          </cell>
          <cell r="B21149" t="str">
            <v>BASE ALUMINIO C/TAMPA AÇO INOX F-30 127V</v>
          </cell>
          <cell r="C21149" t="str">
            <v>ROH</v>
          </cell>
          <cell r="D21149" t="str">
            <v>UN</v>
          </cell>
        </row>
        <row r="21150">
          <cell r="A21150" t="str">
            <v>0899-31</v>
          </cell>
          <cell r="B21150" t="str">
            <v>ELEM AQUEC. 1200W 127V[F]</v>
          </cell>
          <cell r="C21150" t="str">
            <v>ROH</v>
          </cell>
          <cell r="D21150" t="str">
            <v>UN</v>
          </cell>
        </row>
        <row r="21151">
          <cell r="A21151" t="str">
            <v>0899-32</v>
          </cell>
          <cell r="B21151" t="str">
            <v>ELEM AQUEC. 1200W 220V[F]</v>
          </cell>
          <cell r="C21151" t="str">
            <v>ROH</v>
          </cell>
          <cell r="D21151" t="str">
            <v>UN</v>
          </cell>
        </row>
        <row r="21152">
          <cell r="A21152" t="str">
            <v>0899-33</v>
          </cell>
          <cell r="B21152" t="str">
            <v>BASE BIVOLT F-22</v>
          </cell>
          <cell r="C21152" t="str">
            <v>ROH</v>
          </cell>
          <cell r="D21152" t="str">
            <v>UN</v>
          </cell>
        </row>
        <row r="21153">
          <cell r="A21153" t="str">
            <v>0899-34</v>
          </cell>
          <cell r="B21153" t="str">
            <v>ELEM AQUEC. 2000W 220V[F]</v>
          </cell>
          <cell r="C21153" t="str">
            <v>ROH</v>
          </cell>
          <cell r="D21153" t="str">
            <v>UN</v>
          </cell>
        </row>
        <row r="21154">
          <cell r="A21154" t="str">
            <v>0899-37</v>
          </cell>
          <cell r="B21154" t="str">
            <v>SC BASE DE ALUMINIO [FVN] 127V</v>
          </cell>
          <cell r="C21154" t="str">
            <v>ROH</v>
          </cell>
          <cell r="D21154" t="str">
            <v>UN</v>
          </cell>
        </row>
        <row r="21155">
          <cell r="A21155" t="str">
            <v>0899-38</v>
          </cell>
          <cell r="B21155" t="str">
            <v>SC BASE DE ALUMINIO [FVN] 220V</v>
          </cell>
          <cell r="C21155" t="str">
            <v>ROH</v>
          </cell>
          <cell r="D21155" t="str">
            <v>UN</v>
          </cell>
        </row>
        <row r="21156">
          <cell r="A21156" t="str">
            <v>0899-39</v>
          </cell>
          <cell r="B21156" t="str">
            <v>SC BASE DE ALUMINIO [FSN] 1200W 127V</v>
          </cell>
          <cell r="C21156" t="str">
            <v>ROH</v>
          </cell>
          <cell r="D21156" t="str">
            <v>UN</v>
          </cell>
        </row>
        <row r="21157">
          <cell r="A21157" t="str">
            <v>0899-40</v>
          </cell>
          <cell r="B21157" t="str">
            <v>SC BASE DE ALUMINIO [FSN] 1200W 220V</v>
          </cell>
          <cell r="C21157" t="str">
            <v>ROH</v>
          </cell>
          <cell r="D21157" t="str">
            <v>UN</v>
          </cell>
        </row>
        <row r="21158">
          <cell r="A21158" t="str">
            <v>0899-41</v>
          </cell>
          <cell r="B21158" t="str">
            <v>BASE PLÁSTICA PRETA [AF]</v>
          </cell>
          <cell r="C21158" t="str">
            <v>ROH</v>
          </cell>
          <cell r="D21158" t="str">
            <v>UN</v>
          </cell>
        </row>
        <row r="21159">
          <cell r="A21159" t="str">
            <v>0899-42</v>
          </cell>
          <cell r="B21159" t="str">
            <v>BASE PLÁST PRET PLACA ISOLA HORZNTL [AF]</v>
          </cell>
          <cell r="C21159" t="str">
            <v>ROH</v>
          </cell>
          <cell r="D21159" t="str">
            <v>UN</v>
          </cell>
        </row>
        <row r="21160">
          <cell r="A21160" t="str">
            <v>0899-43</v>
          </cell>
          <cell r="B21160" t="str">
            <v>SC BASE DE ALUMINIO [FVN] 1270W 127V</v>
          </cell>
          <cell r="C21160" t="str">
            <v>ROH</v>
          </cell>
          <cell r="D21160" t="str">
            <v>UN</v>
          </cell>
        </row>
        <row r="21161">
          <cell r="A21161" t="str">
            <v>0899-44</v>
          </cell>
          <cell r="B21161" t="str">
            <v>SC BASE DE ALUMINIO [FVN] 1750W 220V</v>
          </cell>
          <cell r="C21161" t="str">
            <v>ROH</v>
          </cell>
          <cell r="D21161" t="str">
            <v>UN</v>
          </cell>
        </row>
        <row r="21162">
          <cell r="A21162" t="str">
            <v>0899-45</v>
          </cell>
          <cell r="B21162" t="str">
            <v>BASE PLÁSTICA PRETA [AF]</v>
          </cell>
          <cell r="C21162" t="str">
            <v>ROH</v>
          </cell>
          <cell r="D21162" t="str">
            <v>UN</v>
          </cell>
        </row>
        <row r="21163">
          <cell r="A21163" t="str">
            <v>0904-07</v>
          </cell>
          <cell r="B21163" t="str">
            <v>ETIQUETA 2 ANOS DE GARANTIA</v>
          </cell>
          <cell r="C21163" t="str">
            <v>ROH</v>
          </cell>
          <cell r="D21163" t="str">
            <v>UN</v>
          </cell>
        </row>
        <row r="21164">
          <cell r="A21164" t="str">
            <v>0904-12</v>
          </cell>
          <cell r="B21164" t="str">
            <v>ETIQUETA UNITÁRIA L-26 120V</v>
          </cell>
          <cell r="C21164" t="str">
            <v>ROH</v>
          </cell>
          <cell r="D21164" t="str">
            <v>UN</v>
          </cell>
        </row>
        <row r="21165">
          <cell r="A21165" t="str">
            <v>0904-13</v>
          </cell>
          <cell r="B21165" t="str">
            <v>ETIQ COLORIDA RASTREABILIDADE DE LINHA</v>
          </cell>
          <cell r="C21165" t="str">
            <v>ROH</v>
          </cell>
          <cell r="D21165" t="str">
            <v>UN</v>
          </cell>
        </row>
        <row r="21166">
          <cell r="A21166" t="str">
            <v>0904-16</v>
          </cell>
          <cell r="B21166" t="str">
            <v>ETIQ COLOR RASTREAB DE LINHA (PRETA)</v>
          </cell>
          <cell r="C21166" t="str">
            <v>ROH</v>
          </cell>
          <cell r="D21166" t="str">
            <v>UN</v>
          </cell>
        </row>
        <row r="21167">
          <cell r="A21167" t="str">
            <v>0904-17</v>
          </cell>
          <cell r="B21167" t="str">
            <v>ETIQ COLOR RASTREAB DE LINHA (LARANJA)</v>
          </cell>
          <cell r="C21167" t="str">
            <v>ROH</v>
          </cell>
          <cell r="D21167" t="str">
            <v>UN</v>
          </cell>
        </row>
        <row r="21168">
          <cell r="A21168" t="str">
            <v>0904-18</v>
          </cell>
          <cell r="B21168" t="str">
            <v>ETIQ COLOR RASTREAB DE LINHA (VERDE)</v>
          </cell>
          <cell r="C21168" t="str">
            <v>ROH</v>
          </cell>
          <cell r="D21168" t="str">
            <v>UN</v>
          </cell>
        </row>
        <row r="21169">
          <cell r="A21169" t="str">
            <v>0904-19</v>
          </cell>
          <cell r="B21169" t="str">
            <v>ETIQ COLOR RASTREAB DE LINHA (AZUL)</v>
          </cell>
          <cell r="C21169" t="str">
            <v>ROH</v>
          </cell>
          <cell r="D21169" t="str">
            <v>UN</v>
          </cell>
        </row>
        <row r="21170">
          <cell r="A21170" t="str">
            <v>0904-20</v>
          </cell>
          <cell r="B21170" t="str">
            <v>ETIQ COLOR RASTREAB DE LINHA (MARRON)</v>
          </cell>
          <cell r="C21170" t="str">
            <v>ROH</v>
          </cell>
          <cell r="D21170" t="str">
            <v>UN</v>
          </cell>
        </row>
        <row r="21171">
          <cell r="A21171" t="str">
            <v>0904-21</v>
          </cell>
          <cell r="B21171" t="str">
            <v>ETIQ COLOR RASTREAB DE LINHA (AMARELO)</v>
          </cell>
          <cell r="C21171" t="str">
            <v>ROH</v>
          </cell>
          <cell r="D21171" t="str">
            <v>UN</v>
          </cell>
        </row>
        <row r="21172">
          <cell r="A21172" t="str">
            <v>0904-22</v>
          </cell>
          <cell r="B21172" t="str">
            <v>ETIQ COLOR RASTREAB DE LINHA (BRANCO)</v>
          </cell>
          <cell r="C21172" t="str">
            <v>ROH</v>
          </cell>
          <cell r="D21172" t="str">
            <v>UN</v>
          </cell>
        </row>
        <row r="21173">
          <cell r="A21173" t="str">
            <v>0904-23</v>
          </cell>
          <cell r="B21173" t="str">
            <v>ETIQ COLOR RASTREAB DE LINHA (ROSA)</v>
          </cell>
          <cell r="C21173" t="str">
            <v>ROH</v>
          </cell>
          <cell r="D21173" t="str">
            <v>UN</v>
          </cell>
        </row>
        <row r="21174">
          <cell r="A21174" t="str">
            <v>0904-24</v>
          </cell>
          <cell r="B21174" t="str">
            <v>ETIQ COLOR RASTREAB DE LINHA (VERMELHO)</v>
          </cell>
          <cell r="C21174" t="str">
            <v>ROH</v>
          </cell>
          <cell r="D21174" t="str">
            <v>UN</v>
          </cell>
        </row>
        <row r="21175">
          <cell r="A21175" t="str">
            <v>0904-33</v>
          </cell>
          <cell r="B21175" t="str">
            <v>ETIQUETA GARANTIA PARA RETRABALHO</v>
          </cell>
          <cell r="C21175" t="str">
            <v>ROH</v>
          </cell>
          <cell r="D21175" t="str">
            <v>UN</v>
          </cell>
        </row>
        <row r="21176">
          <cell r="A21176" t="str">
            <v>0905-03</v>
          </cell>
          <cell r="B21176" t="str">
            <v>VALV. PTA FILTRO C-11</v>
          </cell>
          <cell r="C21176" t="str">
            <v>ROH</v>
          </cell>
          <cell r="D21176" t="str">
            <v>UN</v>
          </cell>
        </row>
        <row r="21177">
          <cell r="A21177" t="str">
            <v>0905-04</v>
          </cell>
          <cell r="B21177" t="str">
            <v>VALV. RESERV. C-11</v>
          </cell>
          <cell r="C21177" t="str">
            <v>ROH</v>
          </cell>
          <cell r="D21177" t="str">
            <v>UN</v>
          </cell>
        </row>
        <row r="21178">
          <cell r="A21178" t="str">
            <v>0905-05</v>
          </cell>
          <cell r="B21178" t="str">
            <v>VALV.REFRIGERACAO FSM-02</v>
          </cell>
          <cell r="C21178" t="str">
            <v>ROH</v>
          </cell>
          <cell r="D21178" t="str">
            <v>UN</v>
          </cell>
        </row>
        <row r="21179">
          <cell r="A21179" t="str">
            <v>0906-02</v>
          </cell>
          <cell r="B21179" t="str">
            <v>CAPAFIXACAO BOTAO VAPOR F-05</v>
          </cell>
          <cell r="C21179" t="str">
            <v>ROH</v>
          </cell>
          <cell r="D21179" t="str">
            <v>UN</v>
          </cell>
        </row>
        <row r="21180">
          <cell r="A21180" t="str">
            <v>0906-03</v>
          </cell>
          <cell r="B21180" t="str">
            <v>CAPA PROTETORA PLÁSTICA PRETA [FMR]</v>
          </cell>
          <cell r="C21180" t="str">
            <v>ROH</v>
          </cell>
          <cell r="D21180" t="str">
            <v>UN</v>
          </cell>
        </row>
        <row r="21181">
          <cell r="A21181" t="str">
            <v>0906-04</v>
          </cell>
          <cell r="B21181" t="str">
            <v>CAPAFIXACAO BOTAO VAPOR F-05 M23</v>
          </cell>
          <cell r="C21181" t="str">
            <v>ROH</v>
          </cell>
          <cell r="D21181" t="str">
            <v>UN</v>
          </cell>
        </row>
        <row r="21182">
          <cell r="A21182" t="str">
            <v>0906-05</v>
          </cell>
          <cell r="B21182" t="str">
            <v>CAPA PROTETORA PLÁSTICA PRETA [FMR]</v>
          </cell>
          <cell r="C21182" t="str">
            <v>ROH</v>
          </cell>
          <cell r="D21182" t="str">
            <v>UN</v>
          </cell>
        </row>
        <row r="21183">
          <cell r="A21183" t="str">
            <v>0907-02</v>
          </cell>
          <cell r="B21183" t="str">
            <v>APOIO EIXO CT-01</v>
          </cell>
          <cell r="C21183" t="str">
            <v>ROH</v>
          </cell>
          <cell r="D21183" t="str">
            <v>UN</v>
          </cell>
        </row>
        <row r="21184">
          <cell r="A21184" t="str">
            <v>0907-03</v>
          </cell>
          <cell r="B21184" t="str">
            <v>APOIO PROTECAO INF. DISCO FSC-01</v>
          </cell>
          <cell r="C21184" t="str">
            <v>ROH</v>
          </cell>
          <cell r="D21184" t="str">
            <v>UN</v>
          </cell>
        </row>
        <row r="21185">
          <cell r="A21185" t="str">
            <v>0907-05</v>
          </cell>
          <cell r="B21185" t="str">
            <v>BATEDOR DE SILICONE DA PORTA [FR-42/52]</v>
          </cell>
          <cell r="C21185" t="str">
            <v>ROH</v>
          </cell>
          <cell r="D21185" t="str">
            <v>UN</v>
          </cell>
        </row>
        <row r="21186">
          <cell r="A21186" t="str">
            <v>0907-07</v>
          </cell>
          <cell r="B21186" t="str">
            <v>FIX PLAS. ELEM AQUEC.[VP]</v>
          </cell>
          <cell r="C21186" t="str">
            <v>ROH</v>
          </cell>
          <cell r="D21186" t="str">
            <v>UN</v>
          </cell>
        </row>
        <row r="21187">
          <cell r="A21187" t="str">
            <v>0907-08</v>
          </cell>
          <cell r="B21187" t="str">
            <v>SUP PLAS. CZHASTE METAL.[VP]</v>
          </cell>
          <cell r="C21187" t="str">
            <v>ROH</v>
          </cell>
          <cell r="D21187" t="str">
            <v>UN</v>
          </cell>
        </row>
        <row r="21188">
          <cell r="A21188" t="str">
            <v>0907-09</v>
          </cell>
          <cell r="B21188" t="str">
            <v>APOIO ELEM AQUEC. EM-03</v>
          </cell>
          <cell r="C21188" t="str">
            <v>ROH</v>
          </cell>
          <cell r="D21188" t="str">
            <v>UN</v>
          </cell>
        </row>
        <row r="21189">
          <cell r="A21189" t="str">
            <v>0907-10</v>
          </cell>
          <cell r="B21189" t="str">
            <v>APOIO LIMITADORTAMPA FR-06</v>
          </cell>
          <cell r="C21189" t="str">
            <v>ROH</v>
          </cell>
          <cell r="D21189" t="str">
            <v>UN</v>
          </cell>
        </row>
        <row r="21190">
          <cell r="A21190" t="str">
            <v>0907-11</v>
          </cell>
          <cell r="B21190" t="str">
            <v>APOIO DAS PLCS HT-01</v>
          </cell>
          <cell r="C21190" t="str">
            <v>ROH</v>
          </cell>
          <cell r="D21190" t="str">
            <v>UN</v>
          </cell>
        </row>
        <row r="21191">
          <cell r="A21191" t="str">
            <v>0907-12</v>
          </cell>
          <cell r="B21191" t="str">
            <v>APOIOTAMPA HT-01</v>
          </cell>
          <cell r="C21191" t="str">
            <v>ROH</v>
          </cell>
          <cell r="D21191" t="str">
            <v>UN</v>
          </cell>
        </row>
        <row r="21192">
          <cell r="A21192" t="str">
            <v>0907-13</v>
          </cell>
          <cell r="B21192" t="str">
            <v>APOIO DA ENGREN. DO DIREC DE CARNE MC-01</v>
          </cell>
          <cell r="C21192" t="str">
            <v>ROH</v>
          </cell>
          <cell r="D21192" t="str">
            <v>UN</v>
          </cell>
        </row>
        <row r="21193">
          <cell r="A21193" t="str">
            <v>0907-16</v>
          </cell>
          <cell r="B21193" t="str">
            <v>APOIOPLC FONTE HT-02HT-05</v>
          </cell>
          <cell r="C21193" t="str">
            <v>ROH</v>
          </cell>
          <cell r="D21193" t="str">
            <v>UN</v>
          </cell>
        </row>
        <row r="21194">
          <cell r="A21194" t="str">
            <v>0907-17</v>
          </cell>
          <cell r="B21194" t="str">
            <v>APOIOTAMPA HT-02/HT-05</v>
          </cell>
          <cell r="C21194" t="str">
            <v>ROH</v>
          </cell>
          <cell r="D21194" t="str">
            <v>UN</v>
          </cell>
        </row>
        <row r="21195">
          <cell r="A21195" t="str">
            <v>0907-19</v>
          </cell>
          <cell r="B21195" t="str">
            <v>APOIOTAMPA HT-04A/B</v>
          </cell>
          <cell r="C21195" t="str">
            <v>ROH</v>
          </cell>
          <cell r="D21195" t="str">
            <v>UN</v>
          </cell>
        </row>
        <row r="21196">
          <cell r="A21196" t="str">
            <v>0907-20</v>
          </cell>
          <cell r="B21196" t="str">
            <v>APOIOPLC FONTE HT-04A/B</v>
          </cell>
          <cell r="C21196" t="str">
            <v>ROH</v>
          </cell>
          <cell r="D21196" t="str">
            <v>UN</v>
          </cell>
        </row>
        <row r="21197">
          <cell r="A21197" t="str">
            <v>0907-21</v>
          </cell>
          <cell r="B21197" t="str">
            <v>ESPACADOR PLAS. DISCO[FSC]</v>
          </cell>
          <cell r="C21197" t="str">
            <v>ROH</v>
          </cell>
          <cell r="D21197" t="str">
            <v>UN</v>
          </cell>
        </row>
        <row r="21198">
          <cell r="A21198" t="str">
            <v>0907-24</v>
          </cell>
          <cell r="B21198" t="str">
            <v>INDIC. SONORO PLAS. MOLA-CJ[FT]</v>
          </cell>
          <cell r="C21198" t="str">
            <v>ROH</v>
          </cell>
          <cell r="D21198" t="str">
            <v>UN</v>
          </cell>
        </row>
        <row r="21199">
          <cell r="A21199" t="str">
            <v>0907-25</v>
          </cell>
          <cell r="B21199" t="str">
            <v>APOIO PLAS.CUBA METAL.[FT]</v>
          </cell>
          <cell r="C21199" t="str">
            <v>ROH</v>
          </cell>
          <cell r="D21199" t="str">
            <v>UN</v>
          </cell>
        </row>
        <row r="21200">
          <cell r="A21200" t="str">
            <v>0907-26</v>
          </cell>
          <cell r="B21200" t="str">
            <v>INDIC. SONORO ESFERA PINO METAL.[FPL]</v>
          </cell>
          <cell r="C21200" t="str">
            <v>ROH</v>
          </cell>
          <cell r="D21200" t="str">
            <v>UN</v>
          </cell>
        </row>
        <row r="21201">
          <cell r="A21201" t="str">
            <v>0907-27</v>
          </cell>
          <cell r="B21201" t="str">
            <v>INDIC. SONORO METAL.[FPF]</v>
          </cell>
          <cell r="C21201" t="str">
            <v>ROH</v>
          </cell>
          <cell r="D21201" t="str">
            <v>UN</v>
          </cell>
        </row>
        <row r="21202">
          <cell r="A21202" t="str">
            <v>0907-28</v>
          </cell>
          <cell r="B21202" t="str">
            <v>ESPACADOR PLAS. PT DISCO[FSC]</v>
          </cell>
          <cell r="C21202" t="str">
            <v>ROH</v>
          </cell>
          <cell r="D21202" t="str">
            <v>UN</v>
          </cell>
        </row>
        <row r="21203">
          <cell r="A21203" t="str">
            <v>0907-29</v>
          </cell>
          <cell r="B21203" t="str">
            <v>ESPACADOR DIR. PLAS. GAB[HP]</v>
          </cell>
          <cell r="C21203" t="str">
            <v>ROH</v>
          </cell>
          <cell r="D21203" t="str">
            <v>UN</v>
          </cell>
        </row>
        <row r="21204">
          <cell r="A21204" t="str">
            <v>0907-30</v>
          </cell>
          <cell r="B21204" t="str">
            <v>ESPACADOR ESQ. PLAS. GAB[HP]</v>
          </cell>
          <cell r="C21204" t="str">
            <v>ROH</v>
          </cell>
          <cell r="D21204" t="str">
            <v>UN</v>
          </cell>
        </row>
        <row r="21205">
          <cell r="A21205" t="str">
            <v>0907-31</v>
          </cell>
          <cell r="B21205" t="str">
            <v>INDIC. SONORO METAL.[PF]</v>
          </cell>
          <cell r="C21205" t="str">
            <v>ROH</v>
          </cell>
          <cell r="D21205" t="str">
            <v>UN</v>
          </cell>
        </row>
        <row r="21206">
          <cell r="A21206" t="str">
            <v>0907-32</v>
          </cell>
          <cell r="B21206" t="str">
            <v>INDIC. SONORO METAL.[PI]</v>
          </cell>
          <cell r="C21206" t="str">
            <v>ROH</v>
          </cell>
          <cell r="D21206" t="str">
            <v>UN</v>
          </cell>
        </row>
        <row r="21207">
          <cell r="A21207" t="str">
            <v>0908-02</v>
          </cell>
          <cell r="B21207" t="str">
            <v>PLCFIXACAO CP F-04</v>
          </cell>
          <cell r="C21207" t="str">
            <v>ROH</v>
          </cell>
          <cell r="D21207" t="str">
            <v>UN</v>
          </cell>
        </row>
        <row r="21208">
          <cell r="A21208" t="str">
            <v>0909-02</v>
          </cell>
          <cell r="B21208" t="str">
            <v>PLCLIGACAO CB F-04</v>
          </cell>
          <cell r="C21208" t="str">
            <v>ROH</v>
          </cell>
          <cell r="D21208" t="str">
            <v>UN</v>
          </cell>
        </row>
        <row r="21209">
          <cell r="A21209" t="str">
            <v>0909-03</v>
          </cell>
          <cell r="B21209" t="str">
            <v>PLCFIXACAOMEMBRANA D51X2[SK]</v>
          </cell>
          <cell r="C21209" t="str">
            <v>ROH</v>
          </cell>
          <cell r="D21209" t="str">
            <v>UN</v>
          </cell>
        </row>
        <row r="21210">
          <cell r="A21210" t="str">
            <v>0909-60</v>
          </cell>
          <cell r="B21210" t="str">
            <v>GABINETE INFERIOR PLAST PRETO NOVO</v>
          </cell>
          <cell r="C21210" t="str">
            <v>HALB</v>
          </cell>
          <cell r="D21210" t="str">
            <v>UN</v>
          </cell>
        </row>
        <row r="21211">
          <cell r="A21211" t="str">
            <v>0910-03</v>
          </cell>
          <cell r="B21211" t="str">
            <v>MIXER M-02 127V/60Hz</v>
          </cell>
          <cell r="C21211" t="str">
            <v>HAWA</v>
          </cell>
          <cell r="D21211" t="str">
            <v>UN</v>
          </cell>
        </row>
        <row r="21212">
          <cell r="A21212" t="str">
            <v>0912-16</v>
          </cell>
          <cell r="B21212" t="str">
            <v>MOTOR 220V FN-01</v>
          </cell>
          <cell r="C21212" t="str">
            <v>ROH</v>
          </cell>
          <cell r="D21212" t="str">
            <v>UN</v>
          </cell>
        </row>
        <row r="21213">
          <cell r="A21213" t="str">
            <v>0912-17</v>
          </cell>
          <cell r="B21213" t="str">
            <v>MT 127V AP-07/09</v>
          </cell>
          <cell r="C21213" t="str">
            <v>ROH</v>
          </cell>
          <cell r="D21213" t="str">
            <v>UN</v>
          </cell>
        </row>
        <row r="21214">
          <cell r="A21214" t="str">
            <v>0912-18</v>
          </cell>
          <cell r="B21214" t="str">
            <v>MT 220V AP-07/09</v>
          </cell>
          <cell r="C21214" t="str">
            <v>ROH</v>
          </cell>
          <cell r="D21214" t="str">
            <v>UN</v>
          </cell>
        </row>
        <row r="21215">
          <cell r="A21215" t="str">
            <v>0912-19</v>
          </cell>
          <cell r="B21215" t="str">
            <v>MT 127V KM-01</v>
          </cell>
          <cell r="C21215" t="str">
            <v>ROH</v>
          </cell>
          <cell r="D21215" t="str">
            <v>UN</v>
          </cell>
        </row>
        <row r="21216">
          <cell r="A21216" t="str">
            <v>0912-20</v>
          </cell>
          <cell r="B21216" t="str">
            <v>MT 220V KM-01</v>
          </cell>
          <cell r="C21216" t="str">
            <v>ROH</v>
          </cell>
          <cell r="D21216" t="str">
            <v>UN</v>
          </cell>
        </row>
        <row r="21217">
          <cell r="A21217" t="str">
            <v>0912-21</v>
          </cell>
          <cell r="B21217" t="str">
            <v>MT COMPL. M20 9816CCA 100VAC150WCLASS B</v>
          </cell>
          <cell r="C21217" t="str">
            <v>ROH</v>
          </cell>
          <cell r="D21217" t="str">
            <v>UN</v>
          </cell>
        </row>
        <row r="21218">
          <cell r="A21218" t="str">
            <v>0912-22</v>
          </cell>
          <cell r="B21218" t="str">
            <v>MT COMPL. M20 9816CCA 220VAC150WCLASS B</v>
          </cell>
          <cell r="C21218" t="str">
            <v>ROH</v>
          </cell>
          <cell r="D21218" t="str">
            <v>UN</v>
          </cell>
        </row>
        <row r="21219">
          <cell r="A21219" t="str">
            <v>0912-23</v>
          </cell>
          <cell r="B21219" t="str">
            <v>MT 127V MP-03</v>
          </cell>
          <cell r="C21219" t="str">
            <v>ROH</v>
          </cell>
          <cell r="D21219" t="str">
            <v>UN</v>
          </cell>
        </row>
        <row r="21220">
          <cell r="A21220" t="str">
            <v>0912-24</v>
          </cell>
          <cell r="B21220" t="str">
            <v>MT 220V MP-03</v>
          </cell>
          <cell r="C21220" t="str">
            <v>ROH</v>
          </cell>
          <cell r="D21220" t="str">
            <v>UN</v>
          </cell>
        </row>
        <row r="21221">
          <cell r="A21221" t="str">
            <v>0912-25</v>
          </cell>
          <cell r="B21221" t="str">
            <v>MT 127V MP-04</v>
          </cell>
          <cell r="C21221" t="str">
            <v>ROH</v>
          </cell>
          <cell r="D21221" t="str">
            <v>UN</v>
          </cell>
        </row>
        <row r="21222">
          <cell r="A21222" t="str">
            <v>0912-26</v>
          </cell>
          <cell r="B21222" t="str">
            <v>MT 220V MP-04</v>
          </cell>
          <cell r="C21222" t="str">
            <v>ROH</v>
          </cell>
          <cell r="D21222" t="str">
            <v>UN</v>
          </cell>
        </row>
        <row r="21223">
          <cell r="A21223" t="str">
            <v>0912-27</v>
          </cell>
          <cell r="B21223" t="str">
            <v>MT 127V MP-07/MP-08</v>
          </cell>
          <cell r="C21223" t="str">
            <v>ROH</v>
          </cell>
          <cell r="D21223" t="str">
            <v>UN</v>
          </cell>
        </row>
        <row r="21224">
          <cell r="A21224" t="str">
            <v>0912-28</v>
          </cell>
          <cell r="B21224" t="str">
            <v>MT 220V MP-07/MP-08</v>
          </cell>
          <cell r="C21224" t="str">
            <v>ROH</v>
          </cell>
          <cell r="D21224" t="str">
            <v>UN</v>
          </cell>
        </row>
        <row r="21225">
          <cell r="A21225" t="str">
            <v>0912-29</v>
          </cell>
          <cell r="B21225" t="str">
            <v>MT ELET. CLASSE WB5232-2395 127VDCCX.RED</v>
          </cell>
          <cell r="C21225" t="str">
            <v>ROH</v>
          </cell>
          <cell r="D21225" t="str">
            <v>UN</v>
          </cell>
        </row>
        <row r="21226">
          <cell r="A21226" t="str">
            <v>0912-30</v>
          </cell>
          <cell r="B21226" t="str">
            <v>MT ELET. CLASSE WB5232-2395 220VDCCX.RED</v>
          </cell>
          <cell r="C21226" t="str">
            <v>ROH</v>
          </cell>
          <cell r="D21226" t="str">
            <v>UN</v>
          </cell>
        </row>
        <row r="21227">
          <cell r="A21227" t="str">
            <v>0912-31</v>
          </cell>
          <cell r="B21227" t="str">
            <v>MT ELET. 6025CL180 127VAC FUS.2ATF150°C</v>
          </cell>
          <cell r="C21227" t="str">
            <v>ROH</v>
          </cell>
          <cell r="D21227" t="str">
            <v>UN</v>
          </cell>
        </row>
        <row r="21228">
          <cell r="A21228" t="str">
            <v>0912-32</v>
          </cell>
          <cell r="B21228" t="str">
            <v>MT ELET. 6025 CL180 220VAC FUS.2ATF150°C</v>
          </cell>
          <cell r="C21228" t="str">
            <v>ROH</v>
          </cell>
          <cell r="D21228" t="str">
            <v>UN</v>
          </cell>
        </row>
        <row r="21229">
          <cell r="A21229" t="str">
            <v>0912-33</v>
          </cell>
          <cell r="B21229" t="str">
            <v>MT ELET. MT-465 CLASSF 127VAC</v>
          </cell>
          <cell r="C21229" t="str">
            <v>ROH</v>
          </cell>
          <cell r="D21229" t="str">
            <v>UN</v>
          </cell>
        </row>
        <row r="21230">
          <cell r="A21230" t="str">
            <v>0912-34</v>
          </cell>
          <cell r="B21230" t="str">
            <v>MT ELET. MT-466 CLASSF 220VAC</v>
          </cell>
          <cell r="C21230" t="str">
            <v>ROH</v>
          </cell>
          <cell r="D21230" t="str">
            <v>UN</v>
          </cell>
        </row>
        <row r="21231">
          <cell r="A21231" t="str">
            <v>0912-35</v>
          </cell>
          <cell r="B21231" t="str">
            <v>MOTOR ELÉTRICO DC7712 CLASS130 127VDC[M]</v>
          </cell>
          <cell r="C21231" t="str">
            <v>ROH</v>
          </cell>
          <cell r="D21231" t="str">
            <v>UN</v>
          </cell>
        </row>
        <row r="21232">
          <cell r="A21232" t="str">
            <v>0912-36</v>
          </cell>
          <cell r="B21232" t="str">
            <v>MOTOR ELÉTRICO DC7712 CLASS130 220VDC[M]</v>
          </cell>
          <cell r="C21232" t="str">
            <v>ROH</v>
          </cell>
          <cell r="D21232" t="str">
            <v>UN</v>
          </cell>
        </row>
        <row r="21233">
          <cell r="A21233" t="str">
            <v>0912-37</v>
          </cell>
          <cell r="B21233" t="str">
            <v>NCL ROT.ESC. PLAS. PT MT 15,0VDC[ER]</v>
          </cell>
          <cell r="C21233" t="str">
            <v>ROH</v>
          </cell>
          <cell r="D21233" t="str">
            <v>UN</v>
          </cell>
        </row>
        <row r="21234">
          <cell r="A21234" t="str">
            <v>0912-38</v>
          </cell>
          <cell r="B21234" t="str">
            <v>SUBCJ ROTOR[CF]</v>
          </cell>
          <cell r="C21234" t="str">
            <v>ROH</v>
          </cell>
          <cell r="D21234" t="str">
            <v>UN</v>
          </cell>
        </row>
        <row r="21235">
          <cell r="A21235" t="str">
            <v>0912-39</v>
          </cell>
          <cell r="B21235" t="str">
            <v>SUBCJ MT 127V CF-06</v>
          </cell>
          <cell r="C21235" t="str">
            <v>ROH</v>
          </cell>
          <cell r="D21235" t="str">
            <v>UN</v>
          </cell>
        </row>
        <row r="21236">
          <cell r="A21236" t="str">
            <v>0912-40</v>
          </cell>
          <cell r="B21236" t="str">
            <v>SUBCJ MT 220V CF-06</v>
          </cell>
          <cell r="C21236" t="str">
            <v>ROH</v>
          </cell>
          <cell r="D21236" t="str">
            <v>UN</v>
          </cell>
        </row>
        <row r="21237">
          <cell r="A21237" t="str">
            <v>0912-41</v>
          </cell>
          <cell r="B21237" t="str">
            <v>MT YJF4815-502A 14W 127V CX. RED.-[FN]</v>
          </cell>
          <cell r="C21237" t="str">
            <v>ROH</v>
          </cell>
          <cell r="D21237" t="str">
            <v>UN</v>
          </cell>
        </row>
        <row r="21238">
          <cell r="A21238" t="str">
            <v>0912-42</v>
          </cell>
          <cell r="B21238" t="str">
            <v>MT YJF4815-502A 14W 220V CX. RED.-[FN]</v>
          </cell>
          <cell r="C21238" t="str">
            <v>ROH</v>
          </cell>
          <cell r="D21238" t="str">
            <v>UN</v>
          </cell>
        </row>
        <row r="21239">
          <cell r="A21239" t="str">
            <v>0912-43</v>
          </cell>
          <cell r="B21239" t="str">
            <v>MT HS-0106/0107 127VCX. RED.-CJ[FN]</v>
          </cell>
          <cell r="C21239" t="str">
            <v>ROH</v>
          </cell>
          <cell r="D21239" t="str">
            <v>UN</v>
          </cell>
        </row>
        <row r="21240">
          <cell r="A21240" t="str">
            <v>0912-44</v>
          </cell>
          <cell r="B21240" t="str">
            <v>MT HS-0106/0107 220VCX. RED.-CJ[FN]</v>
          </cell>
          <cell r="C21240" t="str">
            <v>ROH</v>
          </cell>
          <cell r="D21240" t="str">
            <v>UN</v>
          </cell>
        </row>
        <row r="21241">
          <cell r="A21241" t="str">
            <v>0912-45</v>
          </cell>
          <cell r="B21241" t="str">
            <v>MT ELET. YDM-30W-4B CLASS130 127V [PF]</v>
          </cell>
          <cell r="C21241" t="str">
            <v>ROH</v>
          </cell>
          <cell r="D21241" t="str">
            <v>UN</v>
          </cell>
        </row>
        <row r="21242">
          <cell r="A21242" t="str">
            <v>0912-46</v>
          </cell>
          <cell r="B21242" t="str">
            <v>MT ELET. YDM-30W-4B CLASS130 220V [PF]</v>
          </cell>
          <cell r="C21242" t="str">
            <v>ROH</v>
          </cell>
          <cell r="D21242" t="str">
            <v>UN</v>
          </cell>
        </row>
        <row r="21243">
          <cell r="A21243" t="str">
            <v>0912-47</v>
          </cell>
          <cell r="B21243" t="str">
            <v>MT ELET. CLASSB500W127VFIACAO300V80°C[MC</v>
          </cell>
          <cell r="C21243" t="str">
            <v>ROH</v>
          </cell>
          <cell r="D21243" t="str">
            <v>UN</v>
          </cell>
        </row>
        <row r="21244">
          <cell r="A21244" t="str">
            <v>0912-48</v>
          </cell>
          <cell r="B21244" t="str">
            <v>MT ELET. CLASSB500W220VFIACAO300V80°C[MC</v>
          </cell>
          <cell r="C21244" t="str">
            <v>ROH</v>
          </cell>
          <cell r="D21244" t="str">
            <v>UN</v>
          </cell>
        </row>
        <row r="21245">
          <cell r="A21245" t="str">
            <v>0912-49</v>
          </cell>
          <cell r="B21245" t="str">
            <v>MOTOR ELÉT 6025 CLASS 155 25W [AF]</v>
          </cell>
          <cell r="C21245" t="str">
            <v>ROH</v>
          </cell>
          <cell r="D21245" t="str">
            <v>UN</v>
          </cell>
        </row>
        <row r="21246">
          <cell r="A21246" t="str">
            <v>0912-50</v>
          </cell>
          <cell r="B21246" t="str">
            <v>MOTOR ELÉT 6025 CLASS 155 25W [AF]</v>
          </cell>
          <cell r="C21246" t="str">
            <v>ROH</v>
          </cell>
          <cell r="D21246" t="str">
            <v>UN</v>
          </cell>
        </row>
        <row r="21247">
          <cell r="A21247" t="str">
            <v>0912-51</v>
          </cell>
          <cell r="B21247" t="str">
            <v>MOTOR ELÉTRICO YJ58-12 CLAS120 127V 60HZ</v>
          </cell>
          <cell r="C21247" t="str">
            <v>ROH</v>
          </cell>
          <cell r="D21247" t="str">
            <v>UN</v>
          </cell>
        </row>
        <row r="21248">
          <cell r="A21248" t="str">
            <v>0912-52</v>
          </cell>
          <cell r="B21248" t="str">
            <v>MOTOR ELÉTRICO YJ58-12 CLAS120 220V 60HZ</v>
          </cell>
          <cell r="C21248" t="str">
            <v>ROH</v>
          </cell>
          <cell r="D21248" t="str">
            <v>UN</v>
          </cell>
        </row>
        <row r="21249">
          <cell r="A21249" t="str">
            <v>0912-53</v>
          </cell>
          <cell r="B21249" t="str">
            <v>MT YR-385-36VDC EL. AQUEC.1900W127V-[SC]</v>
          </cell>
          <cell r="C21249" t="str">
            <v>ROH</v>
          </cell>
          <cell r="D21249" t="str">
            <v>UN</v>
          </cell>
        </row>
        <row r="21250">
          <cell r="A21250" t="str">
            <v>0912-54</v>
          </cell>
          <cell r="B21250" t="str">
            <v>MT YR-385-36VDC EL.AQUEC.2000W220V-[SC]</v>
          </cell>
          <cell r="C21250" t="str">
            <v>ROH</v>
          </cell>
          <cell r="D21250" t="str">
            <v>UN</v>
          </cell>
        </row>
        <row r="21251">
          <cell r="A21251" t="str">
            <v>0912-55</v>
          </cell>
          <cell r="B21251" t="str">
            <v>MT ELET. 6020 CLASS155 25W AC 127V</v>
          </cell>
          <cell r="C21251" t="str">
            <v>ROH</v>
          </cell>
          <cell r="D21251" t="str">
            <v>UN</v>
          </cell>
        </row>
        <row r="21252">
          <cell r="A21252" t="str">
            <v>0912-56</v>
          </cell>
          <cell r="B21252" t="str">
            <v>MT ELET. 6020 CLASS155 25W AC 220V</v>
          </cell>
          <cell r="C21252" t="str">
            <v>ROH</v>
          </cell>
          <cell r="D21252" t="str">
            <v>UN</v>
          </cell>
        </row>
        <row r="21253">
          <cell r="A21253" t="str">
            <v>0912-57</v>
          </cell>
          <cell r="B21253" t="str">
            <v>MT ELET. DC5513-3 CLASS155 350W 127V</v>
          </cell>
          <cell r="C21253" t="str">
            <v>ROH</v>
          </cell>
          <cell r="D21253" t="str">
            <v>UN</v>
          </cell>
        </row>
        <row r="21254">
          <cell r="A21254" t="str">
            <v>0912-58</v>
          </cell>
          <cell r="B21254" t="str">
            <v>MT ELET. DC5513-3 CLASS155 350W 220V</v>
          </cell>
          <cell r="C21254" t="str">
            <v>ROH</v>
          </cell>
          <cell r="D21254" t="str">
            <v>UN</v>
          </cell>
        </row>
        <row r="21255">
          <cell r="A21255" t="str">
            <v>0912-59</v>
          </cell>
          <cell r="B21255" t="str">
            <v>MT ELET. DC CLASS155 350W 127V [CS]</v>
          </cell>
          <cell r="C21255" t="str">
            <v>ROH</v>
          </cell>
          <cell r="D21255" t="str">
            <v>UN</v>
          </cell>
        </row>
        <row r="21256">
          <cell r="A21256" t="str">
            <v>0912-60</v>
          </cell>
          <cell r="B21256" t="str">
            <v>MT ELET. DC CLASS155 350W 220V [CS]</v>
          </cell>
          <cell r="C21256" t="str">
            <v>ROH</v>
          </cell>
          <cell r="D21256" t="str">
            <v>UN</v>
          </cell>
        </row>
        <row r="21257">
          <cell r="A21257" t="str">
            <v>0912-61</v>
          </cell>
          <cell r="B21257" t="str">
            <v>MT ELET. 7530 CLASS155 127VACFUS.TF157°C</v>
          </cell>
          <cell r="C21257" t="str">
            <v>ROH</v>
          </cell>
          <cell r="D21257" t="str">
            <v>UN</v>
          </cell>
        </row>
        <row r="21258">
          <cell r="A21258" t="str">
            <v>0912-62</v>
          </cell>
          <cell r="B21258" t="str">
            <v>MT ELET. 7530 CLASS155 220VACFUS.TF157°C</v>
          </cell>
          <cell r="C21258" t="str">
            <v>ROH</v>
          </cell>
          <cell r="D21258" t="str">
            <v>UN</v>
          </cell>
        </row>
        <row r="21259">
          <cell r="A21259" t="str">
            <v>0912-63</v>
          </cell>
          <cell r="B21259" t="str">
            <v>MT YR-385-36VDC EL. AQU.T 1900W 127V-[SC</v>
          </cell>
          <cell r="C21259" t="str">
            <v>ROH</v>
          </cell>
          <cell r="D21259" t="str">
            <v>UN</v>
          </cell>
        </row>
        <row r="21260">
          <cell r="A21260" t="str">
            <v>0912-64</v>
          </cell>
          <cell r="B21260" t="str">
            <v>MT YR-385-36VDC EL. AQU.T 2000W 220V-[SC</v>
          </cell>
          <cell r="C21260" t="str">
            <v>ROH</v>
          </cell>
          <cell r="D21260" t="str">
            <v>UN</v>
          </cell>
        </row>
        <row r="21261">
          <cell r="A21261" t="str">
            <v>0912-65</v>
          </cell>
          <cell r="B21261" t="str">
            <v>MT YR-385-36VDC EL. AQU.T 1900W 127V-[SC</v>
          </cell>
          <cell r="C21261" t="str">
            <v>ROH</v>
          </cell>
          <cell r="D21261" t="str">
            <v>UN</v>
          </cell>
        </row>
        <row r="21262">
          <cell r="A21262" t="str">
            <v>0912-66</v>
          </cell>
          <cell r="B21262" t="str">
            <v>MT YR-385-36VDC EL. AQU.T 2000W 220V-[SC</v>
          </cell>
          <cell r="C21262" t="str">
            <v>ROH</v>
          </cell>
          <cell r="D21262" t="str">
            <v>UN</v>
          </cell>
        </row>
        <row r="21263">
          <cell r="A21263" t="str">
            <v>0912-67</v>
          </cell>
          <cell r="B21263" t="str">
            <v>MT YR-385-36VDC EL. AQU.T 2000W 127V-[SC</v>
          </cell>
          <cell r="C21263" t="str">
            <v>ROH</v>
          </cell>
          <cell r="D21263" t="str">
            <v>UN</v>
          </cell>
        </row>
        <row r="21264">
          <cell r="A21264" t="str">
            <v>0913-01</v>
          </cell>
          <cell r="B21264" t="str">
            <v>TUBO ISOLANTE SILICONE FR-01/FR-02</v>
          </cell>
          <cell r="C21264" t="str">
            <v>ROH</v>
          </cell>
          <cell r="D21264" t="str">
            <v>UN</v>
          </cell>
        </row>
        <row r="21265">
          <cell r="A21265" t="str">
            <v>0913-02</v>
          </cell>
          <cell r="B21265" t="str">
            <v>TUBO ISOLADOR SC-02</v>
          </cell>
          <cell r="C21265" t="str">
            <v>ROH</v>
          </cell>
          <cell r="D21265" t="str">
            <v>UN</v>
          </cell>
        </row>
        <row r="21266">
          <cell r="A21266" t="str">
            <v>0913-03</v>
          </cell>
          <cell r="B21266" t="str">
            <v>TUBO ISOLADOR EL. AQUEC. FR-01/FR-02</v>
          </cell>
          <cell r="C21266" t="str">
            <v>ROH</v>
          </cell>
          <cell r="D21266" t="str">
            <v>UN</v>
          </cell>
        </row>
        <row r="21267">
          <cell r="A21267" t="str">
            <v>0913-05</v>
          </cell>
          <cell r="B21267" t="str">
            <v>TUBO ISOLADOR SC-03</v>
          </cell>
          <cell r="C21267" t="str">
            <v>ROH</v>
          </cell>
          <cell r="D21267" t="str">
            <v>UN</v>
          </cell>
        </row>
        <row r="21268">
          <cell r="A21268" t="str">
            <v>0913-06</v>
          </cell>
          <cell r="B21268" t="str">
            <v>ESPACADOR PLAS.CUBA METAL.[FT]</v>
          </cell>
          <cell r="C21268" t="str">
            <v>ROH</v>
          </cell>
          <cell r="D21268" t="str">
            <v>UN</v>
          </cell>
        </row>
        <row r="21269">
          <cell r="A21269" t="str">
            <v>0913-07</v>
          </cell>
          <cell r="B21269" t="str">
            <v>TUBO ISOLADOR SC-07</v>
          </cell>
          <cell r="C21269" t="str">
            <v>ROH</v>
          </cell>
          <cell r="D21269" t="str">
            <v>UN</v>
          </cell>
        </row>
        <row r="21270">
          <cell r="A21270" t="str">
            <v>0913-09</v>
          </cell>
          <cell r="B21270" t="str">
            <v>TUBO ISOLADOR SC-09</v>
          </cell>
          <cell r="C21270" t="str">
            <v>ROH</v>
          </cell>
          <cell r="D21270" t="str">
            <v>UN</v>
          </cell>
        </row>
        <row r="21271">
          <cell r="A21271" t="str">
            <v>0913-10</v>
          </cell>
          <cell r="B21271" t="str">
            <v>TUBO ISOLADOR SC-11</v>
          </cell>
          <cell r="C21271" t="str">
            <v>ROH</v>
          </cell>
          <cell r="D21271" t="str">
            <v>UN</v>
          </cell>
        </row>
        <row r="21272">
          <cell r="A21272" t="str">
            <v>0913-11</v>
          </cell>
          <cell r="B21272" t="str">
            <v>TUBO ISOLADOR PLAS.[SC]</v>
          </cell>
          <cell r="C21272" t="str">
            <v>ROH</v>
          </cell>
          <cell r="D21272" t="str">
            <v>UN</v>
          </cell>
        </row>
        <row r="21273">
          <cell r="A21273" t="str">
            <v>0913-12</v>
          </cell>
          <cell r="B21273" t="str">
            <v>TUBO ISOLADOR[SC]</v>
          </cell>
          <cell r="C21273" t="str">
            <v>ROH</v>
          </cell>
          <cell r="D21273" t="str">
            <v>UN</v>
          </cell>
        </row>
        <row r="21274">
          <cell r="A21274" t="str">
            <v>0913-13</v>
          </cell>
          <cell r="B21274" t="str">
            <v>TUBO ISOLADOR PLAS.[SC]</v>
          </cell>
          <cell r="C21274" t="str">
            <v>ROH</v>
          </cell>
          <cell r="D21274" t="str">
            <v>UN</v>
          </cell>
        </row>
        <row r="21275">
          <cell r="A21275" t="str">
            <v>0913-14</v>
          </cell>
          <cell r="B21275" t="str">
            <v>"TUBO ISOLANTE 1/4""IDX3/8""TK 200MM[BB]</v>
          </cell>
          <cell r="C21275" t="str">
            <v>ROH</v>
          </cell>
          <cell r="D21275" t="str">
            <v>UN</v>
          </cell>
        </row>
        <row r="21276">
          <cell r="A21276" t="str">
            <v>0913-15</v>
          </cell>
          <cell r="B21276" t="str">
            <v>TUBO ISOLADOR PLAS.[SC]</v>
          </cell>
          <cell r="C21276" t="str">
            <v>ROH</v>
          </cell>
          <cell r="D21276" t="str">
            <v>UN</v>
          </cell>
        </row>
        <row r="21277">
          <cell r="A21277" t="str">
            <v>0913-16</v>
          </cell>
          <cell r="B21277" t="str">
            <v>TUBO ISOLADOR PLAS.[SC]</v>
          </cell>
          <cell r="C21277" t="str">
            <v>ROH</v>
          </cell>
          <cell r="D21277" t="str">
            <v>UN</v>
          </cell>
        </row>
        <row r="21278">
          <cell r="A21278" t="str">
            <v>0913-17</v>
          </cell>
          <cell r="B21278" t="str">
            <v>TUBO ISOLADOR PLAS.[SC]</v>
          </cell>
          <cell r="C21278" t="str">
            <v>ROH</v>
          </cell>
          <cell r="D21278" t="str">
            <v>UN</v>
          </cell>
        </row>
        <row r="21279">
          <cell r="A21279" t="str">
            <v>0913-18</v>
          </cell>
          <cell r="B21279" t="str">
            <v>TUBO ISOLADOR MICA 0,20MM[SC]</v>
          </cell>
          <cell r="C21279" t="str">
            <v>ROH</v>
          </cell>
          <cell r="D21279" t="str">
            <v>UN</v>
          </cell>
        </row>
        <row r="21280">
          <cell r="A21280" t="str">
            <v>0913-19</v>
          </cell>
          <cell r="B21280" t="str">
            <v>TUBO ISOLADOR PLAS. INT[ER]</v>
          </cell>
          <cell r="C21280" t="str">
            <v>ROH</v>
          </cell>
          <cell r="D21280" t="str">
            <v>UN</v>
          </cell>
        </row>
        <row r="21281">
          <cell r="A21281" t="str">
            <v>0913-20</v>
          </cell>
          <cell r="B21281" t="str">
            <v>TUBO ISOLADOR PLAS.[SCP]</v>
          </cell>
          <cell r="C21281" t="str">
            <v>ROH</v>
          </cell>
          <cell r="D21281" t="str">
            <v>UN</v>
          </cell>
        </row>
        <row r="21282">
          <cell r="A21282" t="str">
            <v>0914-01</v>
          </cell>
          <cell r="B21282" t="str">
            <v>DESMOLDANTE SEM SILICONE</v>
          </cell>
          <cell r="C21282" t="str">
            <v>ROH</v>
          </cell>
          <cell r="D21282" t="str">
            <v>UN</v>
          </cell>
        </row>
        <row r="21283">
          <cell r="A21283" t="str">
            <v>0914-02</v>
          </cell>
          <cell r="B21283" t="str">
            <v>PROTETIVO PARA MOLDE</v>
          </cell>
          <cell r="C21283" t="str">
            <v>ROH</v>
          </cell>
          <cell r="D21283" t="str">
            <v>UN</v>
          </cell>
        </row>
        <row r="21284">
          <cell r="A21284" t="str">
            <v>0914-03</v>
          </cell>
          <cell r="B21284" t="str">
            <v>POLIDOR PARA MOLDE</v>
          </cell>
          <cell r="C21284" t="str">
            <v>ROH</v>
          </cell>
          <cell r="D21284" t="str">
            <v>UN</v>
          </cell>
        </row>
        <row r="21285">
          <cell r="A21285" t="str">
            <v>0914-04</v>
          </cell>
          <cell r="B21285" t="str">
            <v>POLIDOR PNEUMATICO PARA MOLDE</v>
          </cell>
          <cell r="C21285" t="str">
            <v>ROH</v>
          </cell>
          <cell r="D21285" t="str">
            <v>UN</v>
          </cell>
        </row>
        <row r="21286">
          <cell r="A21286" t="str">
            <v>0916-01</v>
          </cell>
          <cell r="B21286" t="str">
            <v>PLATAFORMAVDR.BALANCA BL-01</v>
          </cell>
          <cell r="C21286" t="str">
            <v>ROH</v>
          </cell>
          <cell r="D21286" t="str">
            <v>UN</v>
          </cell>
        </row>
        <row r="21287">
          <cell r="A21287" t="str">
            <v>0916-02</v>
          </cell>
          <cell r="B21287" t="str">
            <v>CP SUP PLAS. CZ VDR. 6,0MM GRAV[BL]</v>
          </cell>
          <cell r="C21287" t="str">
            <v>ROH</v>
          </cell>
          <cell r="D21287" t="str">
            <v>UN</v>
          </cell>
        </row>
        <row r="21288">
          <cell r="A21288" t="str">
            <v>0916-03</v>
          </cell>
          <cell r="B21288" t="str">
            <v>CP SUP PLAS. CZ[BL]</v>
          </cell>
          <cell r="C21288" t="str">
            <v>ROH</v>
          </cell>
          <cell r="D21288" t="str">
            <v>UN</v>
          </cell>
        </row>
        <row r="21289">
          <cell r="A21289" t="str">
            <v>0916-04</v>
          </cell>
          <cell r="B21289" t="str">
            <v>CP INF. PLAS. CZ BASE METAL.[BL]</v>
          </cell>
          <cell r="C21289" t="str">
            <v>ROH</v>
          </cell>
          <cell r="D21289" t="str">
            <v>UN</v>
          </cell>
        </row>
        <row r="21290">
          <cell r="A21290" t="str">
            <v>0917-01</v>
          </cell>
          <cell r="B21290" t="str">
            <v>MOLAPTA FR-01/FR-02</v>
          </cell>
          <cell r="C21290" t="str">
            <v>ROH</v>
          </cell>
          <cell r="D21290" t="str">
            <v>UN</v>
          </cell>
        </row>
        <row r="21291">
          <cell r="A21291" t="str">
            <v>0917-02</v>
          </cell>
          <cell r="B21291" t="str">
            <v>MOLAARTIC. PR-01</v>
          </cell>
          <cell r="C21291" t="str">
            <v>ROH</v>
          </cell>
          <cell r="D21291" t="str">
            <v>UN</v>
          </cell>
        </row>
        <row r="21292">
          <cell r="A21292" t="str">
            <v>0917-04</v>
          </cell>
          <cell r="B21292" t="str">
            <v>MOLA T-01</v>
          </cell>
          <cell r="C21292" t="str">
            <v>ROH</v>
          </cell>
          <cell r="D21292" t="str">
            <v>UN</v>
          </cell>
        </row>
        <row r="21293">
          <cell r="A21293" t="str">
            <v>0917-08</v>
          </cell>
          <cell r="B21293" t="str">
            <v>MOLAARTIC. MX-PR02</v>
          </cell>
          <cell r="C21293" t="str">
            <v>ROH</v>
          </cell>
          <cell r="D21293" t="str">
            <v>UN</v>
          </cell>
        </row>
        <row r="21294">
          <cell r="A21294" t="str">
            <v>0917-09</v>
          </cell>
          <cell r="B21294" t="str">
            <v>MOLA LAM-50</v>
          </cell>
          <cell r="C21294" t="str">
            <v>ROH</v>
          </cell>
          <cell r="D21294" t="str">
            <v>UN</v>
          </cell>
        </row>
        <row r="21295">
          <cell r="A21295" t="str">
            <v>0917-11</v>
          </cell>
          <cell r="B21295" t="str">
            <v>MOLA HELICOIDAL CILINDRICA[NT]</v>
          </cell>
          <cell r="C21295" t="str">
            <v>ROH</v>
          </cell>
          <cell r="D21295" t="str">
            <v>UN</v>
          </cell>
        </row>
        <row r="21296">
          <cell r="A21296" t="str">
            <v>0917-12</v>
          </cell>
          <cell r="B21296" t="str">
            <v>MOLAARTIC. LAP-57</v>
          </cell>
          <cell r="C21296" t="str">
            <v>ROH</v>
          </cell>
          <cell r="D21296" t="str">
            <v>UN</v>
          </cell>
        </row>
        <row r="21297">
          <cell r="A21297" t="str">
            <v>0917-13</v>
          </cell>
          <cell r="B21297" t="str">
            <v>MOLAARTIC. LAP-50</v>
          </cell>
          <cell r="C21297" t="str">
            <v>ROH</v>
          </cell>
          <cell r="D21297" t="str">
            <v>UN</v>
          </cell>
        </row>
        <row r="21298">
          <cell r="A21298" t="str">
            <v>0917-14</v>
          </cell>
          <cell r="B21298" t="str">
            <v>MOLA LAP-51/ 52</v>
          </cell>
          <cell r="C21298" t="str">
            <v>ROH</v>
          </cell>
          <cell r="D21298" t="str">
            <v>UN</v>
          </cell>
        </row>
        <row r="21299">
          <cell r="A21299" t="str">
            <v>0917-15</v>
          </cell>
          <cell r="B21299" t="str">
            <v>MOLA P-06/P-07/P-08</v>
          </cell>
          <cell r="C21299" t="str">
            <v>ROH</v>
          </cell>
          <cell r="D21299" t="str">
            <v>UN</v>
          </cell>
        </row>
        <row r="21300">
          <cell r="A21300" t="str">
            <v>0917-16</v>
          </cell>
          <cell r="B21300" t="str">
            <v>CHA LIGA / DES. LAM-50</v>
          </cell>
          <cell r="C21300" t="str">
            <v>ROH</v>
          </cell>
          <cell r="D21300" t="str">
            <v>UN</v>
          </cell>
        </row>
        <row r="21301">
          <cell r="A21301" t="str">
            <v>0917-17</v>
          </cell>
          <cell r="B21301" t="str">
            <v>FIXLÂMINA LAM-50</v>
          </cell>
          <cell r="C21301" t="str">
            <v>ROH</v>
          </cell>
          <cell r="D21301" t="str">
            <v>UN</v>
          </cell>
        </row>
        <row r="21302">
          <cell r="A21302" t="str">
            <v>0917-19</v>
          </cell>
          <cell r="B21302" t="str">
            <v>FIX PLAS. CB PL</v>
          </cell>
          <cell r="C21302" t="str">
            <v>ROH</v>
          </cell>
          <cell r="D21302" t="str">
            <v>UN</v>
          </cell>
        </row>
        <row r="21303">
          <cell r="A21303" t="str">
            <v>0917-20</v>
          </cell>
          <cell r="B21303" t="str">
            <v>MOLA METAL.TRAVATAMPA SUP[FT]</v>
          </cell>
          <cell r="C21303" t="str">
            <v>ROH</v>
          </cell>
          <cell r="D21303" t="str">
            <v>UN</v>
          </cell>
        </row>
        <row r="21304">
          <cell r="A21304" t="str">
            <v>0917-21</v>
          </cell>
          <cell r="B21304" t="str">
            <v>MOLA EM-03</v>
          </cell>
          <cell r="C21304" t="str">
            <v>ROH</v>
          </cell>
          <cell r="D21304" t="str">
            <v>UN</v>
          </cell>
        </row>
        <row r="21305">
          <cell r="A21305" t="str">
            <v>0917-22</v>
          </cell>
          <cell r="B21305" t="str">
            <v>MOLA P-14</v>
          </cell>
          <cell r="C21305" t="str">
            <v>ROH</v>
          </cell>
          <cell r="D21305" t="str">
            <v>UN</v>
          </cell>
        </row>
        <row r="21306">
          <cell r="A21306" t="str">
            <v>0918-02</v>
          </cell>
          <cell r="B21306" t="str">
            <v>PTA VDR. FR-02</v>
          </cell>
          <cell r="C21306" t="str">
            <v>ROH</v>
          </cell>
          <cell r="D21306" t="str">
            <v>UN</v>
          </cell>
        </row>
        <row r="21307">
          <cell r="A21307" t="str">
            <v>0918-03</v>
          </cell>
          <cell r="B21307" t="str">
            <v>VIDRO DA TAMPA PF-51</v>
          </cell>
          <cell r="C21307" t="str">
            <v>ROH</v>
          </cell>
          <cell r="D21307" t="str">
            <v>UN</v>
          </cell>
        </row>
        <row r="21308">
          <cell r="A21308" t="str">
            <v>0918-04</v>
          </cell>
          <cell r="B21308" t="str">
            <v>PORTA DE VIDRO COM SUPORTE FR-04</v>
          </cell>
          <cell r="C21308" t="str">
            <v>ROH</v>
          </cell>
          <cell r="D21308" t="str">
            <v>UN</v>
          </cell>
        </row>
        <row r="21309">
          <cell r="A21309" t="str">
            <v>0918-08</v>
          </cell>
          <cell r="B21309" t="str">
            <v>PTA VDR. SUP NFR-04</v>
          </cell>
          <cell r="C21309" t="str">
            <v>ROH</v>
          </cell>
          <cell r="D21309" t="str">
            <v>UN</v>
          </cell>
        </row>
        <row r="21310">
          <cell r="A21310" t="str">
            <v>0918-09</v>
          </cell>
          <cell r="B21310" t="str">
            <v>VDR.TAMPA SUP[FT]</v>
          </cell>
          <cell r="C21310" t="str">
            <v>ROH</v>
          </cell>
          <cell r="D21310" t="str">
            <v>UN</v>
          </cell>
        </row>
        <row r="21311">
          <cell r="A21311" t="str">
            <v>0918-10</v>
          </cell>
          <cell r="B21311" t="str">
            <v>VDR. TRANSPTAMPA[PF]</v>
          </cell>
          <cell r="C21311" t="str">
            <v>ROH</v>
          </cell>
          <cell r="D21311" t="str">
            <v>UN</v>
          </cell>
        </row>
        <row r="21312">
          <cell r="A21312" t="str">
            <v>0918-11</v>
          </cell>
          <cell r="B21312" t="str">
            <v>VDR. TEMPER. CONCAVO60CM ADER.PT[CF60</v>
          </cell>
          <cell r="C21312" t="str">
            <v>ROH</v>
          </cell>
          <cell r="D21312" t="str">
            <v>UN</v>
          </cell>
        </row>
        <row r="21313">
          <cell r="A21313" t="str">
            <v>0918-12</v>
          </cell>
          <cell r="B21313" t="str">
            <v>VDR. TEMPER. CONCAVO90CM ADER.PT[CF90</v>
          </cell>
          <cell r="C21313" t="str">
            <v>ROH</v>
          </cell>
          <cell r="D21313" t="str">
            <v>UN</v>
          </cell>
        </row>
        <row r="21314">
          <cell r="A21314" t="str">
            <v>0919-01</v>
          </cell>
          <cell r="B21314" t="str">
            <v>BRACOPTA FR-01/FR-02</v>
          </cell>
          <cell r="C21314" t="str">
            <v>ROH</v>
          </cell>
          <cell r="D21314" t="str">
            <v>UN</v>
          </cell>
        </row>
        <row r="21315">
          <cell r="A21315" t="str">
            <v>0919-02</v>
          </cell>
          <cell r="B21315" t="str">
            <v>BRACOTRAVA MT SC-03</v>
          </cell>
          <cell r="C21315" t="str">
            <v>ROH</v>
          </cell>
          <cell r="D21315" t="str">
            <v>UN</v>
          </cell>
        </row>
        <row r="21316">
          <cell r="A21316" t="str">
            <v>0919-03</v>
          </cell>
          <cell r="B21316" t="str">
            <v>BRACO MT CT-01</v>
          </cell>
          <cell r="C21316" t="str">
            <v>ROH</v>
          </cell>
          <cell r="D21316" t="str">
            <v>UN</v>
          </cell>
        </row>
        <row r="21317">
          <cell r="A21317" t="str">
            <v>0919-05</v>
          </cell>
          <cell r="B21317" t="str">
            <v>BRACOTRAVA MT LAS-52</v>
          </cell>
          <cell r="C21317" t="str">
            <v>ROH</v>
          </cell>
          <cell r="D21317" t="str">
            <v>UN</v>
          </cell>
        </row>
        <row r="21318">
          <cell r="A21318" t="str">
            <v>0919-06</v>
          </cell>
          <cell r="B21318" t="str">
            <v>BRACOTRAVA MT LAS-51</v>
          </cell>
          <cell r="C21318" t="str">
            <v>ROH</v>
          </cell>
          <cell r="D21318" t="str">
            <v>UN</v>
          </cell>
        </row>
        <row r="21319">
          <cell r="A21319" t="str">
            <v>0919-07</v>
          </cell>
          <cell r="B21319" t="str">
            <v>BRAÇO DIREITO DO CABIDE VP-02</v>
          </cell>
          <cell r="C21319" t="str">
            <v>ROH</v>
          </cell>
          <cell r="D21319" t="str">
            <v>UN</v>
          </cell>
        </row>
        <row r="21320">
          <cell r="A21320" t="str">
            <v>0919-08</v>
          </cell>
          <cell r="B21320" t="str">
            <v>BRAÇO ESQUERDO DO CABIDE VP-02</v>
          </cell>
          <cell r="C21320" t="str">
            <v>ROH</v>
          </cell>
          <cell r="D21320" t="str">
            <v>UN</v>
          </cell>
        </row>
        <row r="21321">
          <cell r="A21321" t="str">
            <v>0919-09</v>
          </cell>
          <cell r="B21321" t="str">
            <v>BRACO SISTEMAOSCILACAO V-95</v>
          </cell>
          <cell r="C21321" t="str">
            <v>ROH</v>
          </cell>
          <cell r="D21321" t="str">
            <v>UN</v>
          </cell>
        </row>
        <row r="21322">
          <cell r="A21322" t="str">
            <v>0919-10</v>
          </cell>
          <cell r="B21322" t="str">
            <v>BRAÇO ESQUERDO ALÇA PLÁSTICO PRETO [PG]</v>
          </cell>
          <cell r="C21322" t="str">
            <v>ROH</v>
          </cell>
          <cell r="D21322" t="str">
            <v>UN</v>
          </cell>
        </row>
        <row r="21323">
          <cell r="A21323" t="str">
            <v>0919-11</v>
          </cell>
          <cell r="B21323" t="str">
            <v>BRAÇO DIREITO ALÇA PLÁST PR GRV TRVA[PG]</v>
          </cell>
          <cell r="C21323" t="str">
            <v>ROH</v>
          </cell>
          <cell r="D21323" t="str">
            <v>UN</v>
          </cell>
        </row>
        <row r="21324">
          <cell r="A21324" t="str">
            <v>0922-01</v>
          </cell>
          <cell r="B21324" t="str">
            <v>FILME STRETCH</v>
          </cell>
          <cell r="C21324" t="str">
            <v>ROH</v>
          </cell>
          <cell r="D21324" t="str">
            <v>KG</v>
          </cell>
        </row>
        <row r="21325">
          <cell r="A21325" t="str">
            <v>0922-02</v>
          </cell>
          <cell r="B21325" t="str">
            <v>FILME STRETCH - AMARELO</v>
          </cell>
          <cell r="C21325" t="str">
            <v>ROH</v>
          </cell>
          <cell r="D21325" t="str">
            <v>KG</v>
          </cell>
        </row>
        <row r="21326">
          <cell r="A21326" t="str">
            <v>0922-03</v>
          </cell>
          <cell r="B21326" t="str">
            <v>FILME TERMOENCOLHIVEL</v>
          </cell>
          <cell r="C21326" t="str">
            <v>ROH</v>
          </cell>
          <cell r="D21326" t="str">
            <v>KG</v>
          </cell>
        </row>
        <row r="21327">
          <cell r="A21327" t="str">
            <v>0922-04</v>
          </cell>
          <cell r="B21327" t="str">
            <v>FILME DE PROTECAO DA TELA TB-01</v>
          </cell>
          <cell r="C21327" t="str">
            <v>ROH</v>
          </cell>
          <cell r="D21327" t="str">
            <v>UN</v>
          </cell>
        </row>
        <row r="21328">
          <cell r="A21328" t="str">
            <v>0922-13</v>
          </cell>
          <cell r="B21328" t="str">
            <v>PLASTICO RETRATIL 740MM [CTG]</v>
          </cell>
          <cell r="C21328" t="str">
            <v>ROH</v>
          </cell>
          <cell r="D21328" t="str">
            <v>KG</v>
          </cell>
        </row>
        <row r="21329">
          <cell r="A21329" t="str">
            <v>0922-14</v>
          </cell>
          <cell r="B21329" t="str">
            <v>PLASTICO RETRATIL 720MM [CTG-02/03]</v>
          </cell>
          <cell r="C21329" t="str">
            <v>ROH</v>
          </cell>
          <cell r="D21329" t="str">
            <v>KG</v>
          </cell>
        </row>
        <row r="21330">
          <cell r="A21330" t="str">
            <v>0922-15</v>
          </cell>
          <cell r="B21330" t="str">
            <v>MANTA TÉRMICA [CTG]</v>
          </cell>
          <cell r="C21330" t="str">
            <v>ROH</v>
          </cell>
          <cell r="D21330" t="str">
            <v>UN</v>
          </cell>
        </row>
        <row r="21331">
          <cell r="A21331" t="str">
            <v>0922-16</v>
          </cell>
          <cell r="B21331" t="str">
            <v>PLASTICO DE PROTEÇÃO 130MM [AIR FRYER]</v>
          </cell>
          <cell r="C21331" t="str">
            <v>ROH</v>
          </cell>
          <cell r="D21331" t="str">
            <v>KG</v>
          </cell>
        </row>
        <row r="21332">
          <cell r="A21332" t="str">
            <v>0922-17</v>
          </cell>
          <cell r="B21332" t="str">
            <v>PLASTICO DE PROTEÇÃO 200MM [AIR FRYER]</v>
          </cell>
          <cell r="C21332" t="str">
            <v>ROH</v>
          </cell>
          <cell r="D21332" t="str">
            <v>KG</v>
          </cell>
        </row>
        <row r="21333">
          <cell r="A21333" t="str">
            <v>0922-18</v>
          </cell>
          <cell r="B21333" t="str">
            <v>PLASTICO DE PROTEÇÃO 300MM [AFON]</v>
          </cell>
          <cell r="C21333" t="str">
            <v>ROH</v>
          </cell>
          <cell r="D21333" t="str">
            <v>KG</v>
          </cell>
        </row>
        <row r="21334">
          <cell r="A21334" t="str">
            <v>0922-19</v>
          </cell>
          <cell r="B21334" t="str">
            <v>PLASTICO DE PROTEÇÃO 200MM DE PVC [AFN]</v>
          </cell>
          <cell r="C21334" t="str">
            <v>ROH</v>
          </cell>
          <cell r="D21334" t="str">
            <v>KG</v>
          </cell>
        </row>
        <row r="21335">
          <cell r="A21335" t="str">
            <v>0922-20</v>
          </cell>
          <cell r="B21335" t="str">
            <v>PLASTICO DE PROTEÇÃO 300MM DE PVC [AFON]</v>
          </cell>
          <cell r="C21335" t="str">
            <v>ROH</v>
          </cell>
          <cell r="D21335" t="str">
            <v>KG</v>
          </cell>
        </row>
        <row r="21336">
          <cell r="A21336" t="str">
            <v>0923-01</v>
          </cell>
          <cell r="B21336" t="str">
            <v>CHA BIVOLT SC-01/04/SC-08/04B</v>
          </cell>
          <cell r="C21336" t="str">
            <v>ROH</v>
          </cell>
          <cell r="D21336" t="str">
            <v>UN</v>
          </cell>
        </row>
        <row r="21337">
          <cell r="A21337" t="str">
            <v>0923-02</v>
          </cell>
          <cell r="B21337" t="str">
            <v>CHA BOTAO COOL SC-02</v>
          </cell>
          <cell r="C21337" t="str">
            <v>ROH</v>
          </cell>
          <cell r="D21337" t="str">
            <v>UN</v>
          </cell>
        </row>
        <row r="21338">
          <cell r="A21338" t="str">
            <v>0923-03</v>
          </cell>
          <cell r="B21338" t="str">
            <v>CHA BIVOLT MX-SD01</v>
          </cell>
          <cell r="C21338" t="str">
            <v>ROH</v>
          </cell>
          <cell r="D21338" t="str">
            <v>UN</v>
          </cell>
        </row>
        <row r="21339">
          <cell r="A21339" t="str">
            <v>0923-05</v>
          </cell>
          <cell r="B21339" t="str">
            <v>CHA VENTO FRIO SC-03</v>
          </cell>
          <cell r="C21339" t="str">
            <v>ROH</v>
          </cell>
          <cell r="D21339" t="str">
            <v>UN</v>
          </cell>
        </row>
        <row r="21340">
          <cell r="A21340" t="str">
            <v>0923-07</v>
          </cell>
          <cell r="B21340" t="str">
            <v>CHA BIVOLT F-08</v>
          </cell>
          <cell r="C21340" t="str">
            <v>ROH</v>
          </cell>
          <cell r="D21340" t="str">
            <v>UN</v>
          </cell>
        </row>
        <row r="21341">
          <cell r="A21341" t="str">
            <v>0923-08</v>
          </cell>
          <cell r="B21341" t="str">
            <v>CHA BIVOLT SC-05/SC-05A-A</v>
          </cell>
          <cell r="C21341" t="str">
            <v>ROH</v>
          </cell>
          <cell r="D21341" t="str">
            <v>UN</v>
          </cell>
        </row>
        <row r="21342">
          <cell r="A21342" t="str">
            <v>0923-09</v>
          </cell>
          <cell r="B21342" t="str">
            <v>CHA DESLIZANTE BIVOLT VP-01</v>
          </cell>
          <cell r="C21342" t="str">
            <v>ROH</v>
          </cell>
          <cell r="D21342" t="str">
            <v>UN</v>
          </cell>
        </row>
        <row r="21343">
          <cell r="A21343" t="str">
            <v>0924-02</v>
          </cell>
          <cell r="B21343" t="str">
            <v>TERM. KST205 1E5 T250 10A TF200°C</v>
          </cell>
          <cell r="C21343" t="str">
            <v>ROH</v>
          </cell>
          <cell r="D21343" t="str">
            <v>UN</v>
          </cell>
        </row>
        <row r="21344">
          <cell r="A21344" t="str">
            <v>0924-03</v>
          </cell>
          <cell r="B21344" t="str">
            <v>TERM. YL-113E 250V 10A</v>
          </cell>
          <cell r="C21344" t="str">
            <v>ROH</v>
          </cell>
          <cell r="D21344" t="str">
            <v>UN</v>
          </cell>
        </row>
        <row r="21345">
          <cell r="A21345" t="str">
            <v>0924-04</v>
          </cell>
          <cell r="B21345" t="str">
            <v>TERM. KSD-100A 250V 10A SUP-CJ[PE]</v>
          </cell>
          <cell r="C21345" t="str">
            <v>ROH</v>
          </cell>
          <cell r="D21345" t="str">
            <v>UN</v>
          </cell>
        </row>
        <row r="21346">
          <cell r="A21346" t="str">
            <v>0924-05</v>
          </cell>
          <cell r="B21346" t="str">
            <v>TERM. YL-113E 250V 10A</v>
          </cell>
          <cell r="C21346" t="str">
            <v>ROH</v>
          </cell>
          <cell r="D21346" t="str">
            <v>UN</v>
          </cell>
        </row>
        <row r="21347">
          <cell r="A21347" t="str">
            <v>0924-06</v>
          </cell>
          <cell r="B21347" t="str">
            <v>TERM. KSD-100A 250V 10A SUP-CJ</v>
          </cell>
          <cell r="C21347" t="str">
            <v>ROH</v>
          </cell>
          <cell r="D21347" t="str">
            <v>UN</v>
          </cell>
        </row>
        <row r="21348">
          <cell r="A21348" t="str">
            <v>0924-07</v>
          </cell>
          <cell r="B21348" t="str">
            <v>TERM. HEJ-16A 3E4 250V 15A TF180°C</v>
          </cell>
          <cell r="C21348" t="str">
            <v>ROH</v>
          </cell>
          <cell r="D21348" t="str">
            <v>UN</v>
          </cell>
        </row>
        <row r="21349">
          <cell r="A21349" t="str">
            <v>0925-05</v>
          </cell>
          <cell r="B21349" t="str">
            <v>SC RESIST, / MT / 3 FIOS 120V SC-02</v>
          </cell>
          <cell r="C21349" t="str">
            <v>ROH</v>
          </cell>
          <cell r="D21349" t="str">
            <v>UN</v>
          </cell>
        </row>
        <row r="21350">
          <cell r="A21350" t="str">
            <v>0925-06</v>
          </cell>
          <cell r="B21350" t="str">
            <v>SC RESIST, / MT / 3 FIOS 220V SC-02</v>
          </cell>
          <cell r="C21350" t="str">
            <v>ROH</v>
          </cell>
          <cell r="D21350" t="str">
            <v>UN</v>
          </cell>
        </row>
        <row r="21351">
          <cell r="A21351" t="str">
            <v>0925-08</v>
          </cell>
          <cell r="B21351" t="str">
            <v>SC RESIST, / MT / TERM., / HEL, MX-SD01</v>
          </cell>
          <cell r="C21351" t="str">
            <v>ROH</v>
          </cell>
          <cell r="D21351" t="str">
            <v>UN</v>
          </cell>
        </row>
        <row r="21352">
          <cell r="A21352" t="str">
            <v>0925-14</v>
          </cell>
          <cell r="B21352" t="str">
            <v>SC RESISTÊNCIA / TERM. 120V SC-03</v>
          </cell>
          <cell r="C21352" t="str">
            <v>ROH</v>
          </cell>
          <cell r="D21352" t="str">
            <v>UN</v>
          </cell>
        </row>
        <row r="21353">
          <cell r="A21353" t="str">
            <v>0925-15</v>
          </cell>
          <cell r="B21353" t="str">
            <v>SC RESISTÊNCIA / TERM. 220V SC-03</v>
          </cell>
          <cell r="C21353" t="str">
            <v>ROH</v>
          </cell>
          <cell r="D21353" t="str">
            <v>UN</v>
          </cell>
        </row>
        <row r="21354">
          <cell r="A21354" t="str">
            <v>0925-17</v>
          </cell>
          <cell r="B21354" t="str">
            <v>MT UNIV. SC-03 120V</v>
          </cell>
          <cell r="C21354" t="str">
            <v>ROH</v>
          </cell>
          <cell r="D21354" t="str">
            <v>UN</v>
          </cell>
        </row>
        <row r="21355">
          <cell r="A21355" t="str">
            <v>0925-18</v>
          </cell>
          <cell r="B21355" t="str">
            <v>MT UNIV. SC-03 220V</v>
          </cell>
          <cell r="C21355" t="str">
            <v>ROH</v>
          </cell>
          <cell r="D21355" t="str">
            <v>UN</v>
          </cell>
        </row>
        <row r="21356">
          <cell r="A21356" t="str">
            <v>0925-19</v>
          </cell>
          <cell r="B21356" t="str">
            <v>MT COMPLETO CA-51 120V</v>
          </cell>
          <cell r="C21356" t="str">
            <v>ROH</v>
          </cell>
          <cell r="D21356" t="str">
            <v>UN</v>
          </cell>
        </row>
        <row r="21357">
          <cell r="A21357" t="str">
            <v>0925-20</v>
          </cell>
          <cell r="B21357" t="str">
            <v>MT COMPLETO CA-51 220V</v>
          </cell>
          <cell r="C21357" t="str">
            <v>ROH</v>
          </cell>
          <cell r="D21357" t="str">
            <v>UN</v>
          </cell>
        </row>
        <row r="21358">
          <cell r="A21358" t="str">
            <v>0925-21</v>
          </cell>
          <cell r="B21358" t="str">
            <v>MT 127V MP-01/MP-02</v>
          </cell>
          <cell r="C21358" t="str">
            <v>ROH</v>
          </cell>
          <cell r="D21358" t="str">
            <v>UN</v>
          </cell>
        </row>
        <row r="21359">
          <cell r="A21359" t="str">
            <v>0925-22</v>
          </cell>
          <cell r="B21359" t="str">
            <v>MT 220V MP-01/MP-02</v>
          </cell>
          <cell r="C21359" t="str">
            <v>ROH</v>
          </cell>
          <cell r="D21359" t="str">
            <v>UN</v>
          </cell>
        </row>
        <row r="21360">
          <cell r="A21360" t="str">
            <v>0925-23</v>
          </cell>
          <cell r="B21360" t="str">
            <v>MT COMPLETO 120V M-02</v>
          </cell>
          <cell r="C21360" t="str">
            <v>ROH</v>
          </cell>
          <cell r="D21360" t="str">
            <v>UN</v>
          </cell>
        </row>
        <row r="21361">
          <cell r="A21361" t="str">
            <v>0925-25</v>
          </cell>
          <cell r="B21361" t="str">
            <v>SUBCJRESISTENCIA SC-04/04B</v>
          </cell>
          <cell r="C21361" t="str">
            <v>ROH</v>
          </cell>
          <cell r="D21361" t="str">
            <v>UN</v>
          </cell>
        </row>
        <row r="21362">
          <cell r="A21362" t="str">
            <v>0925-29</v>
          </cell>
          <cell r="B21362" t="str">
            <v>MT COMPLETO 127V ROSCA MENOR CF-01/03</v>
          </cell>
          <cell r="C21362" t="str">
            <v>ROH</v>
          </cell>
          <cell r="D21362" t="str">
            <v>UN</v>
          </cell>
        </row>
        <row r="21363">
          <cell r="A21363" t="str">
            <v>0925-30</v>
          </cell>
          <cell r="B21363" t="str">
            <v>MT COMPLETO 220V ROSCA MENOR CF-01/03</v>
          </cell>
          <cell r="C21363" t="str">
            <v>ROH</v>
          </cell>
          <cell r="D21363" t="str">
            <v>UN</v>
          </cell>
        </row>
        <row r="21364">
          <cell r="A21364" t="str">
            <v>0925-31</v>
          </cell>
          <cell r="B21364" t="str">
            <v>MOTOR COMPLETO CF-02 120V</v>
          </cell>
          <cell r="C21364" t="str">
            <v>ROH</v>
          </cell>
          <cell r="D21364" t="str">
            <v>UN</v>
          </cell>
        </row>
        <row r="21365">
          <cell r="A21365" t="str">
            <v>0925-32</v>
          </cell>
          <cell r="B21365" t="str">
            <v>MOTOR COMPLETO CF-02 220V</v>
          </cell>
          <cell r="C21365" t="str">
            <v>ROH</v>
          </cell>
          <cell r="D21365" t="str">
            <v>UN</v>
          </cell>
        </row>
        <row r="21366">
          <cell r="A21366" t="str">
            <v>0925-33</v>
          </cell>
          <cell r="B21366" t="str">
            <v>MOTOR COMPLETO L-90 120V</v>
          </cell>
          <cell r="C21366" t="str">
            <v>ROH</v>
          </cell>
          <cell r="D21366" t="str">
            <v>UN</v>
          </cell>
        </row>
        <row r="21367">
          <cell r="A21367" t="str">
            <v>0925-34</v>
          </cell>
          <cell r="B21367" t="str">
            <v>MOTOR COMPLETO L-90 220V</v>
          </cell>
          <cell r="C21367" t="str">
            <v>ROH</v>
          </cell>
          <cell r="D21367" t="str">
            <v>UN</v>
          </cell>
        </row>
        <row r="21368">
          <cell r="A21368" t="str">
            <v>0925-35</v>
          </cell>
          <cell r="B21368" t="str">
            <v>MT COMPLETO CA-52 120V</v>
          </cell>
          <cell r="C21368" t="str">
            <v>ROH</v>
          </cell>
          <cell r="D21368" t="str">
            <v>UN</v>
          </cell>
        </row>
        <row r="21369">
          <cell r="A21369" t="str">
            <v>0925-36</v>
          </cell>
          <cell r="B21369" t="str">
            <v>MT COMPLETO CA-52 220V</v>
          </cell>
          <cell r="C21369" t="str">
            <v>ROH</v>
          </cell>
          <cell r="D21369" t="str">
            <v>UN</v>
          </cell>
        </row>
        <row r="21370">
          <cell r="A21370" t="str">
            <v>0925-37</v>
          </cell>
          <cell r="B21370" t="str">
            <v>MOTOR COMPLETO PF-51 120V</v>
          </cell>
          <cell r="C21370" t="str">
            <v>ROH</v>
          </cell>
          <cell r="D21370" t="str">
            <v>UN</v>
          </cell>
        </row>
        <row r="21371">
          <cell r="A21371" t="str">
            <v>0925-38</v>
          </cell>
          <cell r="B21371" t="str">
            <v>MOTOR COMPLETO PF-51 220V</v>
          </cell>
          <cell r="C21371" t="str">
            <v>ROH</v>
          </cell>
          <cell r="D21371" t="str">
            <v>UN</v>
          </cell>
        </row>
        <row r="21372">
          <cell r="A21372" t="str">
            <v>0925-39</v>
          </cell>
          <cell r="B21372" t="str">
            <v>PCI RETIFICADORA AC MONT 127V [M]</v>
          </cell>
          <cell r="C21372" t="str">
            <v>ROH</v>
          </cell>
          <cell r="D21372" t="str">
            <v>UN</v>
          </cell>
        </row>
        <row r="21373">
          <cell r="A21373" t="str">
            <v>0925-40</v>
          </cell>
          <cell r="B21373" t="str">
            <v>PCI RETIFICADORA AC MONT 220V [M]</v>
          </cell>
          <cell r="C21373" t="str">
            <v>ROH</v>
          </cell>
          <cell r="D21373" t="str">
            <v>UN</v>
          </cell>
        </row>
        <row r="21374">
          <cell r="A21374" t="str">
            <v>0925-41</v>
          </cell>
          <cell r="B21374" t="str">
            <v>MT COMPLETO CT-01 120V</v>
          </cell>
          <cell r="C21374" t="str">
            <v>ROH</v>
          </cell>
          <cell r="D21374" t="str">
            <v>UN</v>
          </cell>
        </row>
        <row r="21375">
          <cell r="A21375" t="str">
            <v>0925-42</v>
          </cell>
          <cell r="B21375" t="str">
            <v>MT COMPLETO CT-01 220V</v>
          </cell>
          <cell r="C21375" t="str">
            <v>ROH</v>
          </cell>
          <cell r="D21375" t="str">
            <v>UN</v>
          </cell>
        </row>
        <row r="21376">
          <cell r="A21376" t="str">
            <v>0925-43</v>
          </cell>
          <cell r="B21376" t="str">
            <v>MT COMPLETO 127V LAS-50</v>
          </cell>
          <cell r="C21376" t="str">
            <v>ROH</v>
          </cell>
          <cell r="D21376" t="str">
            <v>UN</v>
          </cell>
        </row>
        <row r="21377">
          <cell r="A21377" t="str">
            <v>0925-44</v>
          </cell>
          <cell r="B21377" t="str">
            <v>MT COMPLETO 220V LAS-50</v>
          </cell>
          <cell r="C21377" t="str">
            <v>ROH</v>
          </cell>
          <cell r="D21377" t="str">
            <v>UN</v>
          </cell>
        </row>
        <row r="21378">
          <cell r="A21378" t="str">
            <v>0925-45</v>
          </cell>
          <cell r="B21378" t="str">
            <v>MT COMPLETO127V ROSCA MAIOR CF01/NCF01BC</v>
          </cell>
          <cell r="C21378" t="str">
            <v>ROH</v>
          </cell>
          <cell r="D21378" t="str">
            <v>UN</v>
          </cell>
        </row>
        <row r="21379">
          <cell r="A21379" t="str">
            <v>0925-46</v>
          </cell>
          <cell r="B21379" t="str">
            <v>MT COMPLETO220V ROSCA MAIOR CF-01/NCF-01</v>
          </cell>
          <cell r="C21379" t="str">
            <v>ROH</v>
          </cell>
          <cell r="D21379" t="str">
            <v>UN</v>
          </cell>
        </row>
        <row r="21380">
          <cell r="A21380" t="str">
            <v>0925-47</v>
          </cell>
          <cell r="B21380" t="str">
            <v>MT COMPLETO 127V M-04/M-06</v>
          </cell>
          <cell r="C21380" t="str">
            <v>ROH</v>
          </cell>
          <cell r="D21380" t="str">
            <v>UN</v>
          </cell>
        </row>
        <row r="21381">
          <cell r="A21381" t="str">
            <v>0925-48</v>
          </cell>
          <cell r="B21381" t="str">
            <v>MT COMPLETO 220V M-04/M-06</v>
          </cell>
          <cell r="C21381" t="str">
            <v>ROH</v>
          </cell>
          <cell r="D21381" t="str">
            <v>UN</v>
          </cell>
        </row>
        <row r="21382">
          <cell r="A21382" t="str">
            <v>0925-49</v>
          </cell>
          <cell r="B21382" t="str">
            <v>MT COMPLETO 127V LAS-52</v>
          </cell>
          <cell r="C21382" t="str">
            <v>ROH</v>
          </cell>
          <cell r="D21382" t="str">
            <v>UN</v>
          </cell>
        </row>
        <row r="21383">
          <cell r="A21383" t="str">
            <v>0925-50</v>
          </cell>
          <cell r="B21383" t="str">
            <v>MT COMPLETO 220V LAS-52</v>
          </cell>
          <cell r="C21383" t="str">
            <v>ROH</v>
          </cell>
          <cell r="D21383" t="str">
            <v>UN</v>
          </cell>
        </row>
        <row r="21384">
          <cell r="A21384" t="str">
            <v>0925-51</v>
          </cell>
          <cell r="B21384" t="str">
            <v>MT COMPLETO CA-01 127V</v>
          </cell>
          <cell r="C21384" t="str">
            <v>ROH</v>
          </cell>
          <cell r="D21384" t="str">
            <v>UN</v>
          </cell>
        </row>
        <row r="21385">
          <cell r="A21385" t="str">
            <v>0925-52</v>
          </cell>
          <cell r="B21385" t="str">
            <v>MT COMPLETO CA-01 220V</v>
          </cell>
          <cell r="C21385" t="str">
            <v>ROH</v>
          </cell>
          <cell r="D21385" t="str">
            <v>UN</v>
          </cell>
        </row>
        <row r="21386">
          <cell r="A21386" t="str">
            <v>0925-53</v>
          </cell>
          <cell r="B21386" t="str">
            <v>SUBCJ RESISTÊNCIA SC-05/SC-05A-A</v>
          </cell>
          <cell r="C21386" t="str">
            <v>ROH</v>
          </cell>
          <cell r="D21386" t="str">
            <v>UN</v>
          </cell>
        </row>
        <row r="21387">
          <cell r="A21387" t="str">
            <v>0925-54</v>
          </cell>
          <cell r="B21387" t="str">
            <v>MT COMPLETO LAS-51</v>
          </cell>
          <cell r="C21387" t="str">
            <v>ROH</v>
          </cell>
          <cell r="D21387" t="str">
            <v>UN</v>
          </cell>
        </row>
        <row r="21388">
          <cell r="A21388" t="str">
            <v>0925-55</v>
          </cell>
          <cell r="B21388" t="str">
            <v>MT COMPLETO 220V</v>
          </cell>
          <cell r="C21388" t="str">
            <v>ROH</v>
          </cell>
          <cell r="D21388" t="str">
            <v>UN</v>
          </cell>
        </row>
        <row r="21389">
          <cell r="A21389" t="str">
            <v>0925-56</v>
          </cell>
          <cell r="B21389" t="str">
            <v>MT COMPLETO 127V MC-01</v>
          </cell>
          <cell r="C21389" t="str">
            <v>ROH</v>
          </cell>
          <cell r="D21389" t="str">
            <v>UN</v>
          </cell>
        </row>
        <row r="21390">
          <cell r="A21390" t="str">
            <v>0925-57</v>
          </cell>
          <cell r="B21390" t="str">
            <v>MT COMPLETO 220V MC-01</v>
          </cell>
          <cell r="C21390" t="str">
            <v>ROH</v>
          </cell>
          <cell r="D21390" t="str">
            <v>UN</v>
          </cell>
        </row>
        <row r="21391">
          <cell r="A21391" t="str">
            <v>0925-58</v>
          </cell>
          <cell r="B21391" t="str">
            <v>SC RESIST, / MT / 5 FIOS TIPO A127VSC-02</v>
          </cell>
          <cell r="C21391" t="str">
            <v>ROH</v>
          </cell>
          <cell r="D21391" t="str">
            <v>UN</v>
          </cell>
        </row>
        <row r="21392">
          <cell r="A21392" t="str">
            <v>0925-59</v>
          </cell>
          <cell r="B21392" t="str">
            <v>SC RESIST, / MT / 5 FIOS TIPO A220VSC-02</v>
          </cell>
          <cell r="C21392" t="str">
            <v>ROH</v>
          </cell>
          <cell r="D21392" t="str">
            <v>UN</v>
          </cell>
        </row>
        <row r="21393">
          <cell r="A21393" t="str">
            <v>0925-60</v>
          </cell>
          <cell r="B21393" t="str">
            <v>SC RESIST, / MT / 5 FIOS TIPO B127VSC-02</v>
          </cell>
          <cell r="C21393" t="str">
            <v>ROH</v>
          </cell>
          <cell r="D21393" t="str">
            <v>UN</v>
          </cell>
        </row>
        <row r="21394">
          <cell r="A21394" t="str">
            <v>0925-61</v>
          </cell>
          <cell r="B21394" t="str">
            <v>SC RESIST, / MT / 5 FIOS TIPO B220VSC-02</v>
          </cell>
          <cell r="C21394" t="str">
            <v>ROH</v>
          </cell>
          <cell r="D21394" t="str">
            <v>UN</v>
          </cell>
        </row>
        <row r="21395">
          <cell r="A21395" t="str">
            <v>0925-62</v>
          </cell>
          <cell r="B21395" t="str">
            <v>MT M-05</v>
          </cell>
          <cell r="C21395" t="str">
            <v>ROH</v>
          </cell>
          <cell r="D21395" t="str">
            <v>UN</v>
          </cell>
        </row>
        <row r="21396">
          <cell r="A21396" t="str">
            <v>0925-65</v>
          </cell>
          <cell r="B21396" t="str">
            <v>MOTOR ELÉTRICO YJ58-12A 127VAC 60HZ</v>
          </cell>
          <cell r="C21396" t="str">
            <v>ROH</v>
          </cell>
          <cell r="D21396" t="str">
            <v>UN</v>
          </cell>
        </row>
        <row r="21397">
          <cell r="A21397" t="str">
            <v>0925-66</v>
          </cell>
          <cell r="B21397" t="str">
            <v>MOTOR ELÉTRICO YJ58-12A 220VAC 60HZ</v>
          </cell>
          <cell r="C21397" t="str">
            <v>ROH</v>
          </cell>
          <cell r="D21397" t="str">
            <v>UN</v>
          </cell>
        </row>
        <row r="21398">
          <cell r="A21398" t="str">
            <v>0925-67</v>
          </cell>
          <cell r="B21398" t="str">
            <v>MT COMPLETO 127V AP-05/08</v>
          </cell>
          <cell r="C21398" t="str">
            <v>ROH</v>
          </cell>
          <cell r="D21398" t="str">
            <v>UN</v>
          </cell>
        </row>
        <row r="21399">
          <cell r="A21399" t="str">
            <v>0925-68</v>
          </cell>
          <cell r="B21399" t="str">
            <v>MT COMPLETO 220V AP-05/08</v>
          </cell>
          <cell r="C21399" t="str">
            <v>ROH</v>
          </cell>
          <cell r="D21399" t="str">
            <v>UN</v>
          </cell>
        </row>
        <row r="21400">
          <cell r="A21400" t="str">
            <v>0925-69</v>
          </cell>
          <cell r="B21400" t="str">
            <v>MT 127V AP-06</v>
          </cell>
          <cell r="C21400" t="str">
            <v>ROH</v>
          </cell>
          <cell r="D21400" t="str">
            <v>UN</v>
          </cell>
        </row>
        <row r="21401">
          <cell r="A21401" t="str">
            <v>0925-70</v>
          </cell>
          <cell r="B21401" t="str">
            <v>MT 220V AP-06</v>
          </cell>
          <cell r="C21401" t="str">
            <v>ROH</v>
          </cell>
          <cell r="D21401" t="str">
            <v>UN</v>
          </cell>
        </row>
        <row r="21402">
          <cell r="A21402" t="str">
            <v>0925-72</v>
          </cell>
          <cell r="B21402" t="str">
            <v>MT ELET. UNIV.CLASS155 XB88/28-M AC127V</v>
          </cell>
          <cell r="C21402" t="str">
            <v>ROH</v>
          </cell>
          <cell r="D21402" t="str">
            <v>UN</v>
          </cell>
        </row>
        <row r="21403">
          <cell r="A21403" t="str">
            <v>0925-73</v>
          </cell>
          <cell r="B21403" t="str">
            <v>MT ELET. UNIV.CLASS155 XB88/28-L AC220V</v>
          </cell>
          <cell r="C21403" t="str">
            <v>ROH</v>
          </cell>
          <cell r="D21403" t="str">
            <v>UN</v>
          </cell>
        </row>
        <row r="21404">
          <cell r="A21404" t="str">
            <v>0925-74</v>
          </cell>
          <cell r="B21404" t="str">
            <v>SUBCJ RESIS, MT HEL, 127V SC-07</v>
          </cell>
          <cell r="C21404" t="str">
            <v>ROH</v>
          </cell>
          <cell r="D21404" t="str">
            <v>UN</v>
          </cell>
        </row>
        <row r="21405">
          <cell r="A21405" t="str">
            <v>0925-75</v>
          </cell>
          <cell r="B21405" t="str">
            <v>SUB O RESIS, MT HEL, 220V SC-07</v>
          </cell>
          <cell r="C21405" t="str">
            <v>ROH</v>
          </cell>
          <cell r="D21405" t="str">
            <v>UN</v>
          </cell>
        </row>
        <row r="21406">
          <cell r="A21406" t="str">
            <v>0925-76</v>
          </cell>
          <cell r="B21406" t="str">
            <v>SUBCJ REIS, MT HEL, 127V SC-09</v>
          </cell>
          <cell r="C21406" t="str">
            <v>ROH</v>
          </cell>
          <cell r="D21406" t="str">
            <v>UN</v>
          </cell>
        </row>
        <row r="21407">
          <cell r="A21407" t="str">
            <v>0925-77</v>
          </cell>
          <cell r="B21407" t="str">
            <v>SUBCJ RESIS, MT HEL, 220V SC-09</v>
          </cell>
          <cell r="C21407" t="str">
            <v>ROH</v>
          </cell>
          <cell r="D21407" t="str">
            <v>UN</v>
          </cell>
        </row>
        <row r="21408">
          <cell r="A21408" t="str">
            <v>0925-78</v>
          </cell>
          <cell r="B21408" t="str">
            <v>SUBCJ RESISTÊNCIA SC-05A-D</v>
          </cell>
          <cell r="C21408" t="str">
            <v>ROH</v>
          </cell>
          <cell r="D21408" t="str">
            <v>UN</v>
          </cell>
        </row>
        <row r="21409">
          <cell r="A21409" t="str">
            <v>0925-79</v>
          </cell>
          <cell r="B21409" t="str">
            <v>SC RESIST, / MT / TERM /HELI SC-01/SC-08</v>
          </cell>
          <cell r="C21409" t="str">
            <v>ROH</v>
          </cell>
          <cell r="D21409" t="str">
            <v>UN</v>
          </cell>
        </row>
        <row r="21410">
          <cell r="A21410" t="str">
            <v>0925-80</v>
          </cell>
          <cell r="B21410" t="str">
            <v>SUBCJ RESIS, MT HEL. SM-01</v>
          </cell>
          <cell r="C21410" t="str">
            <v>ROH</v>
          </cell>
          <cell r="D21410" t="str">
            <v>UN</v>
          </cell>
        </row>
        <row r="21411">
          <cell r="A21411" t="str">
            <v>0925-81</v>
          </cell>
          <cell r="B21411" t="str">
            <v>SUBCJ MT RES, HEL. 127V SM-02</v>
          </cell>
          <cell r="C21411" t="str">
            <v>ROH</v>
          </cell>
          <cell r="D21411" t="str">
            <v>UN</v>
          </cell>
        </row>
        <row r="21412">
          <cell r="A21412" t="str">
            <v>0925-82</v>
          </cell>
          <cell r="B21412" t="str">
            <v>SUBCJ MT RES, HEL. 220V SM-02</v>
          </cell>
          <cell r="C21412" t="str">
            <v>ROH</v>
          </cell>
          <cell r="D21412" t="str">
            <v>UN</v>
          </cell>
        </row>
        <row r="21413">
          <cell r="A21413" t="str">
            <v>0925-83</v>
          </cell>
          <cell r="B21413" t="str">
            <v>SUBCJ RESIS, MT HEL, 127V SC-11</v>
          </cell>
          <cell r="C21413" t="str">
            <v>ROH</v>
          </cell>
          <cell r="D21413" t="str">
            <v>UN</v>
          </cell>
        </row>
        <row r="21414">
          <cell r="A21414" t="str">
            <v>0925-84</v>
          </cell>
          <cell r="B21414" t="str">
            <v>SUBCJ RESIS, MT HEL, 220V SC-11</v>
          </cell>
          <cell r="C21414" t="str">
            <v>ROH</v>
          </cell>
          <cell r="D21414" t="str">
            <v>UN</v>
          </cell>
        </row>
        <row r="21415">
          <cell r="A21415" t="str">
            <v>0925-85</v>
          </cell>
          <cell r="B21415" t="str">
            <v>ELE. AQUEC.T 900W127V MT 28VDC IONS[ER]</v>
          </cell>
          <cell r="C21415" t="str">
            <v>ROH</v>
          </cell>
          <cell r="D21415" t="str">
            <v>UN</v>
          </cell>
        </row>
        <row r="21416">
          <cell r="A21416" t="str">
            <v>0925-86</v>
          </cell>
          <cell r="B21416" t="str">
            <v>ELE. AQUEC.T 900W220V MT 28VDC IONS[ER]</v>
          </cell>
          <cell r="C21416" t="str">
            <v>ROH</v>
          </cell>
          <cell r="D21416" t="str">
            <v>UN</v>
          </cell>
        </row>
        <row r="21417">
          <cell r="A21417" t="str">
            <v>0925-87</v>
          </cell>
          <cell r="B21417" t="str">
            <v>MT YR-365S 18VDC EL. AQUECIM 1200W[SC]</v>
          </cell>
          <cell r="C21417" t="str">
            <v>ROH</v>
          </cell>
          <cell r="D21417" t="str">
            <v>UN</v>
          </cell>
        </row>
        <row r="21418">
          <cell r="A21418" t="str">
            <v>0925-88</v>
          </cell>
          <cell r="B21418" t="str">
            <v>MT RS385 DC36V EL. AQUEC. 1900W127V-[SC]</v>
          </cell>
          <cell r="C21418" t="str">
            <v>ROH</v>
          </cell>
          <cell r="D21418" t="str">
            <v>UN</v>
          </cell>
        </row>
        <row r="21419">
          <cell r="A21419" t="str">
            <v>0925-89</v>
          </cell>
          <cell r="B21419" t="str">
            <v>MT RS385 DC36V EL. AQUEC. 2000W220V-[SC]</v>
          </cell>
          <cell r="C21419" t="str">
            <v>ROH</v>
          </cell>
          <cell r="D21419" t="str">
            <v>UN</v>
          </cell>
        </row>
        <row r="21420">
          <cell r="A21420" t="str">
            <v>0925-90</v>
          </cell>
          <cell r="B21420" t="str">
            <v>MT YR-385-36VDC EL. AQUEC. 1900W127V[SC]</v>
          </cell>
          <cell r="C21420" t="str">
            <v>ROH</v>
          </cell>
          <cell r="D21420" t="str">
            <v>UN</v>
          </cell>
        </row>
        <row r="21421">
          <cell r="A21421" t="str">
            <v>0925-91</v>
          </cell>
          <cell r="B21421" t="str">
            <v>MT YR-385-36VDC EL. AQUEC. 2000W220V[SC]</v>
          </cell>
          <cell r="C21421" t="str">
            <v>ROH</v>
          </cell>
          <cell r="D21421" t="str">
            <v>UN</v>
          </cell>
        </row>
        <row r="21422">
          <cell r="A21422" t="str">
            <v>0925-94</v>
          </cell>
          <cell r="B21422" t="str">
            <v>MT COMPLETO 127V CA-52B</v>
          </cell>
          <cell r="C21422" t="str">
            <v>ROH</v>
          </cell>
          <cell r="D21422" t="str">
            <v>UN</v>
          </cell>
        </row>
        <row r="21423">
          <cell r="A21423" t="str">
            <v>0925-95</v>
          </cell>
          <cell r="B21423" t="str">
            <v>MT COMPLETO 220V CA-52B</v>
          </cell>
          <cell r="C21423" t="str">
            <v>ROH</v>
          </cell>
          <cell r="D21423" t="str">
            <v>UN</v>
          </cell>
        </row>
        <row r="21424">
          <cell r="A21424" t="str">
            <v>0925-96</v>
          </cell>
          <cell r="B21424" t="str">
            <v>SEL.TEMP CTW300 PL PR3X1,0MML1,0M250V16A</v>
          </cell>
          <cell r="C21424" t="str">
            <v>ROH</v>
          </cell>
          <cell r="D21424" t="str">
            <v>UN</v>
          </cell>
        </row>
        <row r="21425">
          <cell r="A21425" t="str">
            <v>0925-98</v>
          </cell>
          <cell r="B21425" t="str">
            <v>MT YR-365S 18VDC EL. AQUEC.T 1200W-[SC]</v>
          </cell>
          <cell r="C21425" t="str">
            <v>ROH</v>
          </cell>
          <cell r="D21425" t="str">
            <v>UN</v>
          </cell>
        </row>
        <row r="21426">
          <cell r="A21426" t="str">
            <v>0925-99</v>
          </cell>
          <cell r="B21426" t="str">
            <v>MT HL/365 18V DC EL. AQUEC.T 1200W-[SC]</v>
          </cell>
          <cell r="C21426" t="str">
            <v>ROH</v>
          </cell>
          <cell r="D21426" t="str">
            <v>UN</v>
          </cell>
        </row>
        <row r="21427">
          <cell r="A21427" t="str">
            <v>0926-01</v>
          </cell>
          <cell r="B21427" t="str">
            <v>ARRUELA TRAVAPTA 3 X 9 X 1MM</v>
          </cell>
          <cell r="C21427" t="str">
            <v>ROH</v>
          </cell>
          <cell r="D21427" t="str">
            <v>UN</v>
          </cell>
        </row>
        <row r="21428">
          <cell r="A21428" t="str">
            <v>0926-10</v>
          </cell>
          <cell r="B21428" t="str">
            <v>MT 385 24VDC ELEM AQUEC.T 1900W127V-[SC]</v>
          </cell>
          <cell r="C21428" t="str">
            <v>ROH</v>
          </cell>
          <cell r="D21428" t="str">
            <v>UN</v>
          </cell>
        </row>
        <row r="21429">
          <cell r="A21429" t="str">
            <v>0926-11</v>
          </cell>
          <cell r="B21429" t="str">
            <v>MT 385 24VDC ELEM AQUEC.T 2000W220V-[SC]</v>
          </cell>
          <cell r="C21429" t="str">
            <v>ROH</v>
          </cell>
          <cell r="D21429" t="str">
            <v>UN</v>
          </cell>
        </row>
        <row r="21430">
          <cell r="A21430" t="str">
            <v>0926-12</v>
          </cell>
          <cell r="B21430" t="str">
            <v>ELE. AQUEC.T 900W127V MT 30VDC IONS[ER]</v>
          </cell>
          <cell r="C21430" t="str">
            <v>ROH</v>
          </cell>
          <cell r="D21430" t="str">
            <v>UN</v>
          </cell>
        </row>
        <row r="21431">
          <cell r="A21431" t="str">
            <v>0926-13</v>
          </cell>
          <cell r="B21431" t="str">
            <v>ELE. AQUEC.T 900W220V MT 30VDC IONS[ER]</v>
          </cell>
          <cell r="C21431" t="str">
            <v>ROH</v>
          </cell>
          <cell r="D21431" t="str">
            <v>UN</v>
          </cell>
        </row>
        <row r="21432">
          <cell r="A21432" t="str">
            <v>0926-14</v>
          </cell>
          <cell r="B21432" t="str">
            <v>MOTOR HL365 18VDC EL AQ1200W127/220V[SC]</v>
          </cell>
          <cell r="C21432" t="str">
            <v>ROH</v>
          </cell>
          <cell r="D21432" t="str">
            <v>UN</v>
          </cell>
        </row>
        <row r="21433">
          <cell r="A21433" t="str">
            <v>0926-15</v>
          </cell>
          <cell r="B21433" t="str">
            <v>MT RS-385M DC36V EL AQUEC 2000W 127V[SC]</v>
          </cell>
          <cell r="C21433" t="str">
            <v>ROH</v>
          </cell>
          <cell r="D21433" t="str">
            <v>UN</v>
          </cell>
        </row>
        <row r="21434">
          <cell r="A21434" t="str">
            <v>0926-16</v>
          </cell>
          <cell r="B21434" t="str">
            <v>MT RS-385M DC36V EL AQUEC 2000W 220V[SC]</v>
          </cell>
          <cell r="C21434" t="str">
            <v>ROH</v>
          </cell>
          <cell r="D21434" t="str">
            <v>UN</v>
          </cell>
        </row>
        <row r="21435">
          <cell r="A21435" t="str">
            <v>0926-17</v>
          </cell>
          <cell r="B21435" t="str">
            <v>MT DC36V ELEMNT AQUEC 2200W 127/220V[SC]</v>
          </cell>
          <cell r="C21435" t="str">
            <v>ROH</v>
          </cell>
          <cell r="D21435" t="str">
            <v>UN</v>
          </cell>
        </row>
        <row r="21436">
          <cell r="A21436" t="str">
            <v>0927-01</v>
          </cell>
          <cell r="B21436" t="str">
            <v>TIMER MECANICO FR-01/FR-02</v>
          </cell>
          <cell r="C21436" t="str">
            <v>ROH</v>
          </cell>
          <cell r="D21436" t="str">
            <v>UN</v>
          </cell>
        </row>
        <row r="21437">
          <cell r="A21437" t="str">
            <v>0927-02</v>
          </cell>
          <cell r="B21437" t="str">
            <v>TIMER CT-01</v>
          </cell>
          <cell r="C21437" t="str">
            <v>ROH</v>
          </cell>
          <cell r="D21437" t="str">
            <v>UN</v>
          </cell>
        </row>
        <row r="21438">
          <cell r="A21438" t="str">
            <v>0927-03</v>
          </cell>
          <cell r="B21438" t="str">
            <v>TEMPOR. 15MIN DKJ/1-15 AC250V 16A</v>
          </cell>
          <cell r="C21438" t="str">
            <v>ROH</v>
          </cell>
          <cell r="D21438" t="str">
            <v>UN</v>
          </cell>
        </row>
        <row r="21439">
          <cell r="A21439" t="str">
            <v>0927-05</v>
          </cell>
          <cell r="B21439" t="str">
            <v>TEMPOR. 30MIN T125 AC250V 16A</v>
          </cell>
          <cell r="C21439" t="str">
            <v>ROH</v>
          </cell>
          <cell r="D21439" t="str">
            <v>UN</v>
          </cell>
        </row>
        <row r="21440">
          <cell r="A21440" t="str">
            <v>0927-07</v>
          </cell>
          <cell r="B21440" t="str">
            <v>TIMER FR-08</v>
          </cell>
          <cell r="C21440" t="str">
            <v>ROH</v>
          </cell>
          <cell r="D21440" t="str">
            <v>UN</v>
          </cell>
        </row>
        <row r="21441">
          <cell r="A21441" t="str">
            <v>0927-08</v>
          </cell>
          <cell r="B21441" t="str">
            <v>CHA ACIONADORA FR-08</v>
          </cell>
          <cell r="C21441" t="str">
            <v>ROH</v>
          </cell>
          <cell r="D21441" t="str">
            <v>UN</v>
          </cell>
        </row>
        <row r="21442">
          <cell r="A21442" t="str">
            <v>0927-10</v>
          </cell>
          <cell r="B21442" t="str">
            <v>TIMER AF-06</v>
          </cell>
          <cell r="C21442" t="str">
            <v>ROH</v>
          </cell>
          <cell r="D21442" t="str">
            <v>UN</v>
          </cell>
        </row>
        <row r="21443">
          <cell r="A21443" t="str">
            <v>0927-11</v>
          </cell>
          <cell r="B21443" t="str">
            <v>TIMER 60MIN T125 AC250V 16A [AFN]</v>
          </cell>
          <cell r="C21443" t="str">
            <v>ROH</v>
          </cell>
          <cell r="D21443" t="str">
            <v>UN</v>
          </cell>
        </row>
        <row r="21444">
          <cell r="A21444" t="str">
            <v>0927-12</v>
          </cell>
          <cell r="B21444" t="str">
            <v>TEMPOR. 30MIN DKJ/1-30 AC250V 16A</v>
          </cell>
          <cell r="C21444" t="str">
            <v>ROH</v>
          </cell>
          <cell r="D21444" t="str">
            <v>UN</v>
          </cell>
        </row>
        <row r="21445">
          <cell r="A21445" t="str">
            <v>0928-02</v>
          </cell>
          <cell r="B21445" t="str">
            <v>BOTAOFUNCAO PARAR T-01</v>
          </cell>
          <cell r="C21445" t="str">
            <v>ROH</v>
          </cell>
          <cell r="D21445" t="str">
            <v>UN</v>
          </cell>
        </row>
        <row r="21446">
          <cell r="A21446" t="str">
            <v>0928-03</v>
          </cell>
          <cell r="B21446" t="str">
            <v>BOTAO TEMPOR. T-01</v>
          </cell>
          <cell r="C21446" t="str">
            <v>ROH</v>
          </cell>
          <cell r="D21446" t="str">
            <v>UN</v>
          </cell>
        </row>
        <row r="21447">
          <cell r="A21447" t="str">
            <v>0928-04</v>
          </cell>
          <cell r="B21447" t="str">
            <v>BOTAOACIONAMENTO T-01</v>
          </cell>
          <cell r="C21447" t="str">
            <v>ROH</v>
          </cell>
          <cell r="D21447" t="str">
            <v>UN</v>
          </cell>
        </row>
        <row r="21448">
          <cell r="A21448" t="str">
            <v>0928-05</v>
          </cell>
          <cell r="B21448" t="str">
            <v>BOTAO COOL SC-02</v>
          </cell>
          <cell r="C21448" t="str">
            <v>ROH</v>
          </cell>
          <cell r="D21448" t="str">
            <v>UN</v>
          </cell>
        </row>
        <row r="21449">
          <cell r="A21449" t="str">
            <v>0928-07</v>
          </cell>
          <cell r="B21449" t="str">
            <v>BOTAO 2 VELOC.S MX-SD01</v>
          </cell>
          <cell r="C21449" t="str">
            <v>ROH</v>
          </cell>
          <cell r="D21449" t="str">
            <v>UN</v>
          </cell>
        </row>
        <row r="21450">
          <cell r="A21450" t="str">
            <v>0928-10</v>
          </cell>
          <cell r="B21450" t="str">
            <v>BOTAO VENTO FRIO SC-03</v>
          </cell>
          <cell r="C21450" t="str">
            <v>ROH</v>
          </cell>
          <cell r="D21450" t="str">
            <v>UN</v>
          </cell>
        </row>
        <row r="21451">
          <cell r="A21451" t="str">
            <v>0928-11</v>
          </cell>
          <cell r="B21451" t="str">
            <v>BOTAO 3V CA-51</v>
          </cell>
          <cell r="C21451" t="str">
            <v>ROH</v>
          </cell>
          <cell r="D21451" t="str">
            <v>UN</v>
          </cell>
        </row>
        <row r="21452">
          <cell r="A21452" t="str">
            <v>0928-12</v>
          </cell>
          <cell r="B21452" t="str">
            <v>BOTAO TIMER FR-02</v>
          </cell>
          <cell r="C21452" t="str">
            <v>ROH</v>
          </cell>
          <cell r="D21452" t="str">
            <v>UN</v>
          </cell>
        </row>
        <row r="21453">
          <cell r="A21453" t="str">
            <v>0928-13</v>
          </cell>
          <cell r="B21453" t="str">
            <v>BOTAO CHA COMUTADORA FR-02</v>
          </cell>
          <cell r="C21453" t="str">
            <v>ROH</v>
          </cell>
          <cell r="D21453" t="str">
            <v>UN</v>
          </cell>
        </row>
        <row r="21454">
          <cell r="A21454" t="str">
            <v>0928-14</v>
          </cell>
          <cell r="B21454" t="str">
            <v>BOTAO VELOC. CT-01</v>
          </cell>
          <cell r="C21454" t="str">
            <v>ROH</v>
          </cell>
          <cell r="D21454" t="str">
            <v>UN</v>
          </cell>
        </row>
        <row r="21455">
          <cell r="A21455" t="str">
            <v>0928-15</v>
          </cell>
          <cell r="B21455" t="str">
            <v>BOTAO VAPOR F-08</v>
          </cell>
          <cell r="C21455" t="str">
            <v>ROH</v>
          </cell>
          <cell r="D21455" t="str">
            <v>UN</v>
          </cell>
        </row>
        <row r="21456">
          <cell r="A21456" t="str">
            <v>0928-16</v>
          </cell>
          <cell r="B21456" t="str">
            <v>BOTAO PLAS. PTACIONAMENTO[FN]</v>
          </cell>
          <cell r="C21456" t="str">
            <v>ROH</v>
          </cell>
          <cell r="D21456" t="str">
            <v>UN</v>
          </cell>
        </row>
        <row r="21457">
          <cell r="A21457" t="str">
            <v>0928-17</v>
          </cell>
          <cell r="B21457" t="str">
            <v>BOTAO 3V CA-52</v>
          </cell>
          <cell r="C21457" t="str">
            <v>ROH</v>
          </cell>
          <cell r="D21457" t="str">
            <v>UN</v>
          </cell>
        </row>
        <row r="21458">
          <cell r="A21458" t="str">
            <v>0928-18</v>
          </cell>
          <cell r="B21458" t="str">
            <v>BOTAO PARAR T-02</v>
          </cell>
          <cell r="C21458" t="str">
            <v>ROH</v>
          </cell>
          <cell r="D21458" t="str">
            <v>UN</v>
          </cell>
        </row>
        <row r="21459">
          <cell r="A21459" t="str">
            <v>0928-19</v>
          </cell>
          <cell r="B21459" t="str">
            <v>BOTAO ACIONAMENTO T-02</v>
          </cell>
          <cell r="C21459" t="str">
            <v>ROH</v>
          </cell>
          <cell r="D21459" t="str">
            <v>UN</v>
          </cell>
        </row>
        <row r="21460">
          <cell r="A21460" t="str">
            <v>0928-20</v>
          </cell>
          <cell r="B21460" t="str">
            <v>BOTAO TEMPOR. T-02</v>
          </cell>
          <cell r="C21460" t="str">
            <v>ROH</v>
          </cell>
          <cell r="D21460" t="str">
            <v>UN</v>
          </cell>
        </row>
        <row r="21461">
          <cell r="A21461" t="str">
            <v>0928-21</v>
          </cell>
          <cell r="B21461" t="str">
            <v>BOTAO TEMPOR. FR-03</v>
          </cell>
          <cell r="C21461" t="str">
            <v>ROH</v>
          </cell>
          <cell r="D21461" t="str">
            <v>UN</v>
          </cell>
        </row>
        <row r="21462">
          <cell r="A21462" t="str">
            <v>0928-22</v>
          </cell>
          <cell r="B21462" t="str">
            <v>BOTAOCHA COMUTADORA FR-03</v>
          </cell>
          <cell r="C21462" t="str">
            <v>ROH</v>
          </cell>
          <cell r="D21462" t="str">
            <v>UN</v>
          </cell>
        </row>
        <row r="21463">
          <cell r="A21463" t="str">
            <v>0928-23</v>
          </cell>
          <cell r="B21463" t="str">
            <v>BOTAO ALAV ACIONAMENTO PLAS. PT[T]</v>
          </cell>
          <cell r="C21463" t="str">
            <v>ROH</v>
          </cell>
          <cell r="D21463" t="str">
            <v>UN</v>
          </cell>
        </row>
        <row r="21464">
          <cell r="A21464" t="str">
            <v>0928-24</v>
          </cell>
          <cell r="B21464" t="str">
            <v>BOTAO SELETOR TOSTAGEM PLAS. PT[T]</v>
          </cell>
          <cell r="C21464" t="str">
            <v>ROH</v>
          </cell>
          <cell r="D21464" t="str">
            <v>UN</v>
          </cell>
        </row>
        <row r="21465">
          <cell r="A21465" t="str">
            <v>0928-25</v>
          </cell>
          <cell r="B21465" t="str">
            <v>BOTAO CANCELA PLAS. PT[T]</v>
          </cell>
          <cell r="C21465" t="str">
            <v>ROH</v>
          </cell>
          <cell r="D21465" t="str">
            <v>UN</v>
          </cell>
        </row>
        <row r="21466">
          <cell r="A21466" t="str">
            <v>0928-26</v>
          </cell>
          <cell r="B21466" t="str">
            <v>BOTAO VENTO FRIO LAS-50</v>
          </cell>
          <cell r="C21466" t="str">
            <v>ROH</v>
          </cell>
          <cell r="D21466" t="str">
            <v>UN</v>
          </cell>
        </row>
        <row r="21467">
          <cell r="A21467" t="str">
            <v>0928-27</v>
          </cell>
          <cell r="B21467" t="str">
            <v>BOTAO FUNCOES PT[PE]</v>
          </cell>
          <cell r="C21467" t="str">
            <v>ROH</v>
          </cell>
          <cell r="D21467" t="str">
            <v>UN</v>
          </cell>
        </row>
        <row r="21468">
          <cell r="A21468" t="str">
            <v>0928-28</v>
          </cell>
          <cell r="B21468" t="str">
            <v>BOTÃO PE-02</v>
          </cell>
          <cell r="C21468" t="str">
            <v>ROH</v>
          </cell>
          <cell r="D21468" t="str">
            <v>UN</v>
          </cell>
        </row>
        <row r="21469">
          <cell r="A21469" t="str">
            <v>0928-29</v>
          </cell>
          <cell r="B21469" t="str">
            <v>BOTAO VENTO FRIO LAS-52</v>
          </cell>
          <cell r="C21469" t="str">
            <v>ROH</v>
          </cell>
          <cell r="D21469" t="str">
            <v>UN</v>
          </cell>
        </row>
        <row r="21470">
          <cell r="A21470" t="str">
            <v>0928-30</v>
          </cell>
          <cell r="B21470" t="str">
            <v>BOTAO 3V CA-01</v>
          </cell>
          <cell r="C21470" t="str">
            <v>ROH</v>
          </cell>
          <cell r="D21470" t="str">
            <v>UN</v>
          </cell>
        </row>
        <row r="21471">
          <cell r="A21471" t="str">
            <v>0928-31</v>
          </cell>
          <cell r="B21471" t="str">
            <v>REGUL. TEXTURA CAFE C-11</v>
          </cell>
          <cell r="C21471" t="str">
            <v>ROH</v>
          </cell>
          <cell r="D21471" t="str">
            <v>UN</v>
          </cell>
        </row>
        <row r="21472">
          <cell r="A21472" t="str">
            <v>0928-32</v>
          </cell>
          <cell r="B21472" t="str">
            <v>BOTÃO FUNÇÕES PLÁSTICO BRANCO [PE]</v>
          </cell>
          <cell r="C21472" t="str">
            <v>ROH</v>
          </cell>
          <cell r="D21472" t="str">
            <v>UN</v>
          </cell>
        </row>
        <row r="21473">
          <cell r="A21473" t="str">
            <v>0928-33</v>
          </cell>
          <cell r="B21473" t="str">
            <v>REGUL.HASTE HP-01</v>
          </cell>
          <cell r="C21473" t="str">
            <v>ROH</v>
          </cell>
          <cell r="D21473" t="str">
            <v>UN</v>
          </cell>
        </row>
        <row r="21474">
          <cell r="A21474" t="str">
            <v>0928-34</v>
          </cell>
          <cell r="B21474" t="str">
            <v>REGUL.HASTE HP-02</v>
          </cell>
          <cell r="C21474" t="str">
            <v>ROH</v>
          </cell>
          <cell r="D21474" t="str">
            <v>UN</v>
          </cell>
        </row>
        <row r="21475">
          <cell r="A21475" t="str">
            <v>0928-35</v>
          </cell>
          <cell r="B21475" t="str">
            <v>BOTAO FUNCOES BR[PE]</v>
          </cell>
          <cell r="C21475" t="str">
            <v>ROH</v>
          </cell>
          <cell r="D21475" t="str">
            <v>UN</v>
          </cell>
        </row>
        <row r="21476">
          <cell r="A21476" t="str">
            <v>0928-36</v>
          </cell>
          <cell r="B21476" t="str">
            <v>REGUL. ALT. PENTE INTEGRADO P-17</v>
          </cell>
          <cell r="C21476" t="str">
            <v>ROH</v>
          </cell>
          <cell r="D21476" t="str">
            <v>UN</v>
          </cell>
        </row>
        <row r="21477">
          <cell r="A21477" t="str">
            <v>0928-37</v>
          </cell>
          <cell r="B21477" t="str">
            <v>BOTOES PLAS.SACIONAMENTO[EA]</v>
          </cell>
          <cell r="C21477" t="str">
            <v>ROH</v>
          </cell>
          <cell r="D21477" t="str">
            <v>UN</v>
          </cell>
        </row>
        <row r="21478">
          <cell r="A21478" t="str">
            <v>0928-38</v>
          </cell>
          <cell r="B21478" t="str">
            <v>BOTÃO FUNÇÕES PLÁSTICO VERMELHO [PE]</v>
          </cell>
          <cell r="C21478" t="str">
            <v>ROH</v>
          </cell>
          <cell r="D21478" t="str">
            <v>UN</v>
          </cell>
        </row>
        <row r="21479">
          <cell r="A21479" t="str">
            <v>0928-39</v>
          </cell>
          <cell r="B21479" t="str">
            <v>BOTAO PLAS. PTTRAVA[MC]</v>
          </cell>
          <cell r="C21479" t="str">
            <v>ROH</v>
          </cell>
          <cell r="D21479" t="str">
            <v>UN</v>
          </cell>
        </row>
        <row r="21480">
          <cell r="A21480" t="str">
            <v>0928-40</v>
          </cell>
          <cell r="B21480" t="str">
            <v>BOTAO PLAS. PTTEMP.[CH]</v>
          </cell>
          <cell r="C21480" t="str">
            <v>ROH</v>
          </cell>
          <cell r="D21480" t="str">
            <v>UN</v>
          </cell>
        </row>
        <row r="21481">
          <cell r="A21481" t="str">
            <v>0928-41</v>
          </cell>
          <cell r="B21481" t="str">
            <v>BOTAO REGUL. ESP. CORTE PLAS. PR-[MF]</v>
          </cell>
          <cell r="C21481" t="str">
            <v>ROH</v>
          </cell>
          <cell r="D21481" t="str">
            <v>UN</v>
          </cell>
        </row>
        <row r="21482">
          <cell r="A21482" t="str">
            <v>0928-42</v>
          </cell>
          <cell r="B21482" t="str">
            <v>BOTÃO FUNÇÕES PLÁSTICO PRETO [PE]</v>
          </cell>
          <cell r="C21482" t="str">
            <v>ROH</v>
          </cell>
          <cell r="D21482" t="str">
            <v>UN</v>
          </cell>
        </row>
        <row r="21483">
          <cell r="A21483" t="str">
            <v>0928-43</v>
          </cell>
          <cell r="B21483" t="str">
            <v>BOTAO FUNCOES PLAS. VERM[PE]</v>
          </cell>
          <cell r="C21483" t="str">
            <v>ROH</v>
          </cell>
          <cell r="D21483" t="str">
            <v>UN</v>
          </cell>
        </row>
        <row r="21484">
          <cell r="A21484" t="str">
            <v>0928-44</v>
          </cell>
          <cell r="B21484" t="str">
            <v>BOTÃO FUNÇÕES PLÁSTICO PRETO [PE]</v>
          </cell>
          <cell r="C21484" t="str">
            <v>ROH</v>
          </cell>
          <cell r="D21484" t="str">
            <v>UN</v>
          </cell>
        </row>
        <row r="21485">
          <cell r="A21485" t="str">
            <v>0928-46</v>
          </cell>
          <cell r="B21485" t="str">
            <v>BOTAO FUNCOES PLAS. PT[PE]</v>
          </cell>
          <cell r="C21485" t="str">
            <v>ROH</v>
          </cell>
          <cell r="D21485" t="str">
            <v>UN</v>
          </cell>
        </row>
        <row r="21486">
          <cell r="A21486" t="str">
            <v>0928-47</v>
          </cell>
          <cell r="B21486" t="str">
            <v>BOTAO FUNCOES PLAS. VERM[PE]</v>
          </cell>
          <cell r="C21486" t="str">
            <v>ROH</v>
          </cell>
          <cell r="D21486" t="str">
            <v>UN</v>
          </cell>
        </row>
        <row r="21487">
          <cell r="A21487" t="str">
            <v>0928-48</v>
          </cell>
          <cell r="B21487" t="str">
            <v>CHA ON/OFF TSH 1E4 T55 250V 1A</v>
          </cell>
          <cell r="C21487" t="str">
            <v>ROH</v>
          </cell>
          <cell r="D21487" t="str">
            <v>UN</v>
          </cell>
        </row>
        <row r="21488">
          <cell r="A21488" t="str">
            <v>0928-49</v>
          </cell>
          <cell r="B21488" t="str">
            <v>BOTAO PLAS. RSCHA ON/OFF[P]</v>
          </cell>
          <cell r="C21488" t="str">
            <v>ROH</v>
          </cell>
          <cell r="D21488" t="str">
            <v>UN</v>
          </cell>
        </row>
        <row r="21489">
          <cell r="A21489" t="str">
            <v>0928-50</v>
          </cell>
          <cell r="B21489" t="str">
            <v>BOTAO JATOAR FRIO PLAS. PT[SC]</v>
          </cell>
          <cell r="C21489" t="str">
            <v>ROH</v>
          </cell>
          <cell r="D21489" t="str">
            <v>UN</v>
          </cell>
        </row>
        <row r="21490">
          <cell r="A21490" t="str">
            <v>0928-51</v>
          </cell>
          <cell r="B21490" t="str">
            <v>CHA XN-7 125/250V 16/10A</v>
          </cell>
          <cell r="C21490" t="str">
            <v>ROH</v>
          </cell>
          <cell r="D21490" t="str">
            <v>UN</v>
          </cell>
        </row>
        <row r="21491">
          <cell r="A21491" t="str">
            <v>0928-52</v>
          </cell>
          <cell r="B21491" t="str">
            <v>CHA TRÊS TEMP. XN-10 125/250V 16/8A T85</v>
          </cell>
          <cell r="C21491" t="str">
            <v>ROH</v>
          </cell>
          <cell r="D21491" t="str">
            <v>UN</v>
          </cell>
        </row>
        <row r="21492">
          <cell r="A21492" t="str">
            <v>0928-53</v>
          </cell>
          <cell r="B21492" t="str">
            <v>CHA TRÊS VELOC. XN-10 125/250V 16/8A T85</v>
          </cell>
          <cell r="C21492" t="str">
            <v>ROH</v>
          </cell>
          <cell r="D21492" t="str">
            <v>UN</v>
          </cell>
        </row>
        <row r="21493">
          <cell r="A21493" t="str">
            <v>0928-54</v>
          </cell>
          <cell r="B21493" t="str">
            <v>BOTÃO PLÁSTICO ROSA SELETOR TEMP [P]</v>
          </cell>
          <cell r="C21493" t="str">
            <v>ROH</v>
          </cell>
          <cell r="D21493" t="str">
            <v>UN</v>
          </cell>
        </row>
        <row r="21494">
          <cell r="A21494" t="str">
            <v>0928-55</v>
          </cell>
          <cell r="B21494" t="str">
            <v>BOTAO PLAS. RSCHA ON/OFF[P]</v>
          </cell>
          <cell r="C21494" t="str">
            <v>ROH</v>
          </cell>
          <cell r="D21494" t="str">
            <v>UN</v>
          </cell>
        </row>
        <row r="21495">
          <cell r="A21495" t="str">
            <v>0928-56</v>
          </cell>
          <cell r="B21495" t="str">
            <v>TECLAS PLÁSTICAS CROMADAS [P]</v>
          </cell>
          <cell r="C21495" t="str">
            <v>ROH</v>
          </cell>
          <cell r="D21495" t="str">
            <v>UN</v>
          </cell>
        </row>
        <row r="21496">
          <cell r="A21496" t="str">
            <v>0928-57</v>
          </cell>
          <cell r="B21496" t="str">
            <v>BOTAO PLAS. PT LIGA/DES.[RB]</v>
          </cell>
          <cell r="C21496" t="str">
            <v>ROH</v>
          </cell>
          <cell r="D21496" t="str">
            <v>UN</v>
          </cell>
        </row>
        <row r="21497">
          <cell r="A21497" t="str">
            <v>0928-58</v>
          </cell>
          <cell r="B21497" t="str">
            <v>TECLAS PLÁSTICAS CHAMPAGNE [P]</v>
          </cell>
          <cell r="C21497" t="str">
            <v>ROH</v>
          </cell>
          <cell r="D21497" t="str">
            <v>UN</v>
          </cell>
        </row>
        <row r="21498">
          <cell r="A21498" t="str">
            <v>0929-01</v>
          </cell>
          <cell r="B21498" t="str">
            <v>ESPACADOR FR-01/FR-02</v>
          </cell>
          <cell r="C21498" t="str">
            <v>ROH</v>
          </cell>
          <cell r="D21498" t="str">
            <v>UN</v>
          </cell>
        </row>
        <row r="21499">
          <cell r="A21499" t="str">
            <v>0929-02</v>
          </cell>
          <cell r="B21499" t="str">
            <v>ESPACADOR SC-02</v>
          </cell>
          <cell r="C21499" t="str">
            <v>ROH</v>
          </cell>
          <cell r="D21499" t="str">
            <v>UN</v>
          </cell>
        </row>
        <row r="21500">
          <cell r="A21500" t="str">
            <v>0929-03</v>
          </cell>
          <cell r="B21500" t="str">
            <v>ESPACADOR SC-03</v>
          </cell>
          <cell r="C21500" t="str">
            <v>ROH</v>
          </cell>
          <cell r="D21500" t="str">
            <v>UN</v>
          </cell>
        </row>
        <row r="21501">
          <cell r="A21501" t="str">
            <v>0929-05</v>
          </cell>
          <cell r="B21501" t="str">
            <v>ESPACADOR CT-01</v>
          </cell>
          <cell r="C21501" t="str">
            <v>ROH</v>
          </cell>
          <cell r="D21501" t="str">
            <v>UN</v>
          </cell>
        </row>
        <row r="21502">
          <cell r="A21502" t="str">
            <v>0929-06</v>
          </cell>
          <cell r="B21502" t="str">
            <v>ESPACADOR DOS CBS SC-04/04B</v>
          </cell>
          <cell r="C21502" t="str">
            <v>ROH</v>
          </cell>
          <cell r="D21502" t="str">
            <v>UN</v>
          </cell>
        </row>
        <row r="21503">
          <cell r="A21503" t="str">
            <v>0929-07</v>
          </cell>
          <cell r="B21503" t="str">
            <v>ESPACADOR ADER. T-02</v>
          </cell>
          <cell r="C21503" t="str">
            <v>ROH</v>
          </cell>
          <cell r="D21503" t="str">
            <v>UN</v>
          </cell>
        </row>
        <row r="21504">
          <cell r="A21504" t="str">
            <v>0929-08</v>
          </cell>
          <cell r="B21504" t="str">
            <v>ESPACADOR FR-03</v>
          </cell>
          <cell r="C21504" t="str">
            <v>ROH</v>
          </cell>
          <cell r="D21504" t="str">
            <v>UN</v>
          </cell>
        </row>
        <row r="21505">
          <cell r="A21505" t="str">
            <v>0929-09</v>
          </cell>
          <cell r="B21505" t="str">
            <v>ESPACADOR LAS-50</v>
          </cell>
          <cell r="C21505" t="str">
            <v>ROH</v>
          </cell>
          <cell r="D21505" t="str">
            <v>UN</v>
          </cell>
        </row>
        <row r="21506">
          <cell r="A21506" t="str">
            <v>0929-10</v>
          </cell>
          <cell r="B21506" t="str">
            <v>ESPACADOR PLAS. PT[FR]</v>
          </cell>
          <cell r="C21506" t="str">
            <v>ROH</v>
          </cell>
          <cell r="D21506" t="str">
            <v>UN</v>
          </cell>
        </row>
        <row r="21507">
          <cell r="A21507" t="str">
            <v>0929-14</v>
          </cell>
          <cell r="B21507" t="str">
            <v>ESPACADOR FR-06</v>
          </cell>
          <cell r="C21507" t="str">
            <v>ROH</v>
          </cell>
          <cell r="D21507" t="str">
            <v>UN</v>
          </cell>
        </row>
        <row r="21508">
          <cell r="A21508" t="str">
            <v>0929-16</v>
          </cell>
          <cell r="B21508" t="str">
            <v>ESPACADORALCA CP PE-06</v>
          </cell>
          <cell r="C21508" t="str">
            <v>ROH</v>
          </cell>
          <cell r="D21508" t="str">
            <v>UN</v>
          </cell>
        </row>
        <row r="21509">
          <cell r="A21509" t="str">
            <v>0929-17</v>
          </cell>
          <cell r="B21509" t="str">
            <v>ESPACADOR MS-03B</v>
          </cell>
          <cell r="C21509" t="str">
            <v>ROH</v>
          </cell>
          <cell r="D21509" t="str">
            <v>UN</v>
          </cell>
        </row>
        <row r="21510">
          <cell r="A21510" t="str">
            <v>0929-19</v>
          </cell>
          <cell r="B21510" t="str">
            <v>ESPACADORFACA LIQUI. MP-04</v>
          </cell>
          <cell r="C21510" t="str">
            <v>ROH</v>
          </cell>
          <cell r="D21510" t="str">
            <v>UN</v>
          </cell>
        </row>
        <row r="21511">
          <cell r="A21511" t="str">
            <v>0929-20</v>
          </cell>
          <cell r="B21511" t="str">
            <v>ESPACADOR TRAS. FR-07</v>
          </cell>
          <cell r="C21511" t="str">
            <v>ROH</v>
          </cell>
          <cell r="D21511" t="str">
            <v>UN</v>
          </cell>
        </row>
        <row r="21512">
          <cell r="A21512" t="str">
            <v>0929-21</v>
          </cell>
          <cell r="B21512" t="str">
            <v>ESPACADOR CP FR-07</v>
          </cell>
          <cell r="C21512" t="str">
            <v>ROH</v>
          </cell>
          <cell r="D21512" t="str">
            <v>UN</v>
          </cell>
        </row>
        <row r="21513">
          <cell r="A21513" t="str">
            <v>0929-22</v>
          </cell>
          <cell r="B21513" t="str">
            <v>ESPACADORALCA FR-07</v>
          </cell>
          <cell r="C21513" t="str">
            <v>ROH</v>
          </cell>
          <cell r="D21513" t="str">
            <v>UN</v>
          </cell>
        </row>
        <row r="21514">
          <cell r="A21514" t="str">
            <v>0929-23</v>
          </cell>
          <cell r="B21514" t="str">
            <v>SEPARADOR INT RESERV. BB-01</v>
          </cell>
          <cell r="C21514" t="str">
            <v>ROH</v>
          </cell>
          <cell r="D21514" t="str">
            <v>UN</v>
          </cell>
        </row>
        <row r="21515">
          <cell r="A21515" t="str">
            <v>0929-24</v>
          </cell>
          <cell r="B21515" t="str">
            <v>ESPACADOR LAT PLAS. PT[V]</v>
          </cell>
          <cell r="C21515" t="str">
            <v>ROH</v>
          </cell>
          <cell r="D21515" t="str">
            <v>UN</v>
          </cell>
        </row>
        <row r="21516">
          <cell r="A21516" t="str">
            <v>0929-25</v>
          </cell>
          <cell r="B21516" t="str">
            <v>ESPACADOR FIXACAO PUX.[AF]</v>
          </cell>
          <cell r="C21516" t="str">
            <v>ROH</v>
          </cell>
          <cell r="D21516" t="str">
            <v>UN</v>
          </cell>
        </row>
        <row r="21517">
          <cell r="A21517" t="str">
            <v>0929-26</v>
          </cell>
          <cell r="B21517" t="str">
            <v>SEPARADORAGUA PLAS. INT[BB]</v>
          </cell>
          <cell r="C21517" t="str">
            <v>ROH</v>
          </cell>
          <cell r="D21517" t="str">
            <v>UN</v>
          </cell>
        </row>
        <row r="21518">
          <cell r="A21518" t="str">
            <v>0929-27</v>
          </cell>
          <cell r="B21518" t="str">
            <v>ESPACADOR PLAS. PT[FR]</v>
          </cell>
          <cell r="C21518" t="str">
            <v>ROH</v>
          </cell>
          <cell r="D21518" t="str">
            <v>UN</v>
          </cell>
        </row>
        <row r="21519">
          <cell r="A21519" t="str">
            <v>0929-28</v>
          </cell>
          <cell r="B21519" t="str">
            <v>ESPAÇADOR AF-03</v>
          </cell>
          <cell r="C21519" t="str">
            <v>ROH</v>
          </cell>
          <cell r="D21519" t="str">
            <v>UN</v>
          </cell>
        </row>
        <row r="21520">
          <cell r="A21520" t="str">
            <v>0929-29</v>
          </cell>
          <cell r="B21520" t="str">
            <v>ESPACADOR PLAS. ADER. FRT[AF]</v>
          </cell>
          <cell r="C21520" t="str">
            <v>ROH</v>
          </cell>
          <cell r="D21520" t="str">
            <v>UN</v>
          </cell>
        </row>
        <row r="21521">
          <cell r="A21521" t="str">
            <v>0929-30</v>
          </cell>
          <cell r="B21521" t="str">
            <v>TRAVA PLAS. ADER. FRT[AF]</v>
          </cell>
          <cell r="C21521" t="str">
            <v>ROH</v>
          </cell>
          <cell r="D21521" t="str">
            <v>UN</v>
          </cell>
        </row>
        <row r="21522">
          <cell r="A21522" t="str">
            <v>0929-31</v>
          </cell>
          <cell r="B21522" t="str">
            <v>ESPACADOR TRAS. FR-08</v>
          </cell>
          <cell r="C21522" t="str">
            <v>ROH</v>
          </cell>
          <cell r="D21522" t="str">
            <v>UN</v>
          </cell>
        </row>
        <row r="21523">
          <cell r="A21523" t="str">
            <v>0929-32</v>
          </cell>
          <cell r="B21523" t="str">
            <v>ESPACADOR PLAS. PT[FR]</v>
          </cell>
          <cell r="C21523" t="str">
            <v>ROH</v>
          </cell>
          <cell r="D21523" t="str">
            <v>UN</v>
          </cell>
        </row>
        <row r="21524">
          <cell r="A21524" t="str">
            <v>0929-34</v>
          </cell>
          <cell r="B21524" t="str">
            <v>ESPACADOR METAL.BASEAQUEC.[FD]</v>
          </cell>
          <cell r="C21524" t="str">
            <v>ROH</v>
          </cell>
          <cell r="D21524" t="str">
            <v>UN</v>
          </cell>
        </row>
        <row r="21525">
          <cell r="A21525" t="str">
            <v>0929-35</v>
          </cell>
          <cell r="B21525" t="str">
            <v>ESPACADOR METAL. MT[AF]</v>
          </cell>
          <cell r="C21525" t="str">
            <v>ROH</v>
          </cell>
          <cell r="D21525" t="str">
            <v>UN</v>
          </cell>
        </row>
        <row r="21526">
          <cell r="A21526" t="str">
            <v>0929-36</v>
          </cell>
          <cell r="B21526" t="str">
            <v>ESPACADOR METAL. SUP ELEM AQUEC.[AF]</v>
          </cell>
          <cell r="C21526" t="str">
            <v>ROH</v>
          </cell>
          <cell r="D21526" t="str">
            <v>UN</v>
          </cell>
        </row>
        <row r="21527">
          <cell r="A21527" t="str">
            <v>0929-37</v>
          </cell>
          <cell r="B21527" t="str">
            <v>FIX ELEM AQUEC.[AF]</v>
          </cell>
          <cell r="C21527" t="str">
            <v>ROH</v>
          </cell>
          <cell r="D21527" t="str">
            <v>UN</v>
          </cell>
        </row>
        <row r="21528">
          <cell r="A21528" t="str">
            <v>0929-38</v>
          </cell>
          <cell r="B21528" t="str">
            <v>ESPACADOR PLAS.[PF]</v>
          </cell>
          <cell r="C21528" t="str">
            <v>ROH</v>
          </cell>
          <cell r="D21528" t="str">
            <v>UN</v>
          </cell>
        </row>
        <row r="21529">
          <cell r="A21529" t="str">
            <v>0929-39</v>
          </cell>
          <cell r="B21529" t="str">
            <v>ESPACADOR METAL.PLC INF.[FT]</v>
          </cell>
          <cell r="C21529" t="str">
            <v>ROH</v>
          </cell>
          <cell r="D21529" t="str">
            <v>UN</v>
          </cell>
        </row>
        <row r="21530">
          <cell r="A21530" t="str">
            <v>0929-40</v>
          </cell>
          <cell r="B21530" t="str">
            <v>ESPACADOR PLAS.CUBA METAL.[FT]</v>
          </cell>
          <cell r="C21530" t="str">
            <v>ROH</v>
          </cell>
          <cell r="D21530" t="str">
            <v>UN</v>
          </cell>
        </row>
        <row r="21531">
          <cell r="A21531" t="str">
            <v>0929-41</v>
          </cell>
          <cell r="B21531" t="str">
            <v>DISTANCIADOR PLASTICO [FR-42]</v>
          </cell>
          <cell r="C21531" t="str">
            <v>ROH</v>
          </cell>
          <cell r="D21531" t="str">
            <v>UN</v>
          </cell>
        </row>
        <row r="21532">
          <cell r="A21532" t="str">
            <v>0929-42</v>
          </cell>
          <cell r="B21532" t="str">
            <v>DISTANCIADOR PLÁSTICO PRETO [FR-52]</v>
          </cell>
          <cell r="C21532" t="str">
            <v>ROH</v>
          </cell>
          <cell r="D21532" t="str">
            <v>UN</v>
          </cell>
        </row>
        <row r="21533">
          <cell r="A21533" t="str">
            <v>0929-43</v>
          </cell>
          <cell r="B21533" t="str">
            <v>ESPAÇADOR METALICO DAS VENTOINHAS [AFN]</v>
          </cell>
          <cell r="C21533" t="str">
            <v>ROH</v>
          </cell>
          <cell r="D21533" t="str">
            <v>UN</v>
          </cell>
        </row>
        <row r="21534">
          <cell r="A21534" t="str">
            <v>0929-44</v>
          </cell>
          <cell r="B21534" t="str">
            <v>ESPACADOR METAL.BASEAQUEC.[FD]</v>
          </cell>
          <cell r="C21534" t="str">
            <v>ROH</v>
          </cell>
          <cell r="D21534" t="str">
            <v>UN</v>
          </cell>
        </row>
        <row r="21535">
          <cell r="A21535" t="str">
            <v>0929-45</v>
          </cell>
          <cell r="B21535" t="str">
            <v>ESPAÇADOR PR DA ALÇA DA PORTA [FR-52]</v>
          </cell>
          <cell r="C21535" t="str">
            <v>ROH</v>
          </cell>
          <cell r="D21535" t="str">
            <v>UN</v>
          </cell>
        </row>
        <row r="21536">
          <cell r="A21536" t="str">
            <v>0929-45N</v>
          </cell>
          <cell r="B21536" t="str">
            <v>AMORTECEDOR DO PUXADOR PT[FRN-52]</v>
          </cell>
          <cell r="C21536" t="str">
            <v>ROH</v>
          </cell>
          <cell r="D21536" t="str">
            <v>UN</v>
          </cell>
        </row>
        <row r="21537">
          <cell r="A21537" t="str">
            <v>0932-01</v>
          </cell>
          <cell r="B21537" t="str">
            <v>MICA PROTECAO RESISTENCIA SC-01/SC-08</v>
          </cell>
          <cell r="C21537" t="str">
            <v>ROH</v>
          </cell>
          <cell r="D21537" t="str">
            <v>UN</v>
          </cell>
        </row>
        <row r="21538">
          <cell r="A21538" t="str">
            <v>0932-02</v>
          </cell>
          <cell r="B21538" t="str">
            <v>MICA ISOLANTE PR-01</v>
          </cell>
          <cell r="C21538" t="str">
            <v>ROH</v>
          </cell>
          <cell r="D21538" t="str">
            <v>UN</v>
          </cell>
        </row>
        <row r="21539">
          <cell r="A21539" t="str">
            <v>0932-07</v>
          </cell>
          <cell r="B21539" t="str">
            <v>MICAPROTECAORESISTÊNCIA MX-SD01</v>
          </cell>
          <cell r="C21539" t="str">
            <v>ROH</v>
          </cell>
          <cell r="D21539" t="str">
            <v>UN</v>
          </cell>
        </row>
        <row r="21540">
          <cell r="A21540" t="str">
            <v>0932-09</v>
          </cell>
          <cell r="B21540" t="str">
            <v>MICA ISOLANTE MX-PR02</v>
          </cell>
          <cell r="C21540" t="str">
            <v>ROH</v>
          </cell>
          <cell r="D21540" t="str">
            <v>UN</v>
          </cell>
        </row>
        <row r="21541">
          <cell r="A21541" t="str">
            <v>0932-11</v>
          </cell>
          <cell r="B21541" t="str">
            <v>MICA ISOL. DAS LAMPADAS G-01/09</v>
          </cell>
          <cell r="C21541" t="str">
            <v>ROH</v>
          </cell>
          <cell r="D21541" t="str">
            <v>UN</v>
          </cell>
        </row>
        <row r="21542">
          <cell r="A21542" t="str">
            <v>0932-12</v>
          </cell>
          <cell r="B21542" t="str">
            <v>ISOLANTE TERMI.CH. AQUEC. MICA 0,80MM</v>
          </cell>
          <cell r="C21542" t="str">
            <v>ROH</v>
          </cell>
          <cell r="D21542" t="str">
            <v>UN</v>
          </cell>
        </row>
        <row r="21543">
          <cell r="A21543" t="str">
            <v>0932-13</v>
          </cell>
          <cell r="B21543" t="str">
            <v>MICA 0,15MM[PP]</v>
          </cell>
          <cell r="C21543" t="str">
            <v>ROH</v>
          </cell>
          <cell r="D21543" t="str">
            <v>UN</v>
          </cell>
        </row>
        <row r="21544">
          <cell r="A21544" t="str">
            <v>0932-14</v>
          </cell>
          <cell r="B21544" t="str">
            <v>MICA SC-04/04B</v>
          </cell>
          <cell r="C21544" t="str">
            <v>ROH</v>
          </cell>
          <cell r="D21544" t="str">
            <v>UN</v>
          </cell>
        </row>
        <row r="21545">
          <cell r="A21545" t="str">
            <v>0932-16</v>
          </cell>
          <cell r="B21545" t="str">
            <v>MICA SC-05/SC-05A-A</v>
          </cell>
          <cell r="C21545" t="str">
            <v>ROH</v>
          </cell>
          <cell r="D21545" t="str">
            <v>UN</v>
          </cell>
        </row>
        <row r="21546">
          <cell r="A21546" t="str">
            <v>0932-17</v>
          </cell>
          <cell r="B21546" t="str">
            <v>MICAPROTECAORESISTENCIA SC-06</v>
          </cell>
          <cell r="C21546" t="str">
            <v>ROH</v>
          </cell>
          <cell r="D21546" t="str">
            <v>UN</v>
          </cell>
        </row>
        <row r="21547">
          <cell r="A21547" t="str">
            <v>0932-19</v>
          </cell>
          <cell r="B21547" t="str">
            <v>ISOLANTE TERMI.CH. AQUEC. MICA0,20MM[S</v>
          </cell>
          <cell r="C21547" t="str">
            <v>ROH</v>
          </cell>
          <cell r="D21547" t="str">
            <v>UN</v>
          </cell>
        </row>
        <row r="21548">
          <cell r="A21548" t="str">
            <v>0932-20</v>
          </cell>
          <cell r="B21548" t="str">
            <v>MICA S-08</v>
          </cell>
          <cell r="C21548" t="str">
            <v>ROH</v>
          </cell>
          <cell r="D21548" t="str">
            <v>UN</v>
          </cell>
        </row>
        <row r="21549">
          <cell r="A21549" t="str">
            <v>0932-21</v>
          </cell>
          <cell r="B21549" t="str">
            <v>MICAPROECAORESISTÊNCIA SC-07</v>
          </cell>
          <cell r="C21549" t="str">
            <v>ROH</v>
          </cell>
          <cell r="D21549" t="str">
            <v>UN</v>
          </cell>
        </row>
        <row r="21550">
          <cell r="A21550" t="str">
            <v>0932-22</v>
          </cell>
          <cell r="B21550" t="str">
            <v>ISOLANTE TERMI.CH. AQUEC. MICA0,50MM[G</v>
          </cell>
          <cell r="C21550" t="str">
            <v>ROH</v>
          </cell>
          <cell r="D21550" t="str">
            <v>UN</v>
          </cell>
        </row>
        <row r="21551">
          <cell r="A21551" t="str">
            <v>0932-23</v>
          </cell>
          <cell r="B21551" t="str">
            <v>MICA S-09</v>
          </cell>
          <cell r="C21551" t="str">
            <v>ROH</v>
          </cell>
          <cell r="D21551" t="str">
            <v>UN</v>
          </cell>
        </row>
        <row r="21552">
          <cell r="A21552" t="str">
            <v>0932-24</v>
          </cell>
          <cell r="B21552" t="str">
            <v>ISOLANTE TERMI.CH. AQUEC. MICA0,20MM[G</v>
          </cell>
          <cell r="C21552" t="str">
            <v>ROH</v>
          </cell>
          <cell r="D21552" t="str">
            <v>UN</v>
          </cell>
        </row>
        <row r="21553">
          <cell r="A21553" t="str">
            <v>0932-25</v>
          </cell>
          <cell r="B21553" t="str">
            <v>MICA SC-05A-D</v>
          </cell>
          <cell r="C21553" t="str">
            <v>ROH</v>
          </cell>
          <cell r="D21553" t="str">
            <v>UN</v>
          </cell>
        </row>
        <row r="21554">
          <cell r="A21554" t="str">
            <v>0932-26</v>
          </cell>
          <cell r="B21554" t="str">
            <v>MICA S-12</v>
          </cell>
          <cell r="C21554" t="str">
            <v>ROH</v>
          </cell>
          <cell r="D21554" t="str">
            <v>UN</v>
          </cell>
        </row>
        <row r="21555">
          <cell r="A21555" t="str">
            <v>0932-27</v>
          </cell>
          <cell r="B21555" t="str">
            <v>ISOLANTE TERMI.CH. AQUEC. MICA 0,20MM</v>
          </cell>
          <cell r="C21555" t="str">
            <v>ROH</v>
          </cell>
          <cell r="D21555" t="str">
            <v>UN</v>
          </cell>
        </row>
        <row r="21556">
          <cell r="A21556" t="str">
            <v>0932-28</v>
          </cell>
          <cell r="B21556" t="str">
            <v>MICA P-17</v>
          </cell>
          <cell r="C21556" t="str">
            <v>ROH</v>
          </cell>
          <cell r="D21556" t="str">
            <v>UN</v>
          </cell>
        </row>
        <row r="21557">
          <cell r="A21557" t="str">
            <v>0932-29</v>
          </cell>
          <cell r="B21557" t="str">
            <v>MICA P-15</v>
          </cell>
          <cell r="C21557" t="str">
            <v>ROH</v>
          </cell>
          <cell r="D21557" t="str">
            <v>UN</v>
          </cell>
        </row>
        <row r="21558">
          <cell r="A21558" t="str">
            <v>0932-30</v>
          </cell>
          <cell r="B21558" t="str">
            <v>MICA C-18</v>
          </cell>
          <cell r="C21558" t="str">
            <v>ROH</v>
          </cell>
          <cell r="D21558" t="str">
            <v>UN</v>
          </cell>
        </row>
        <row r="21559">
          <cell r="A21559" t="str">
            <v>0932-31</v>
          </cell>
          <cell r="B21559" t="str">
            <v>ISOLANTE TÉRMICO CHAPA AQUECIMENTO MICA</v>
          </cell>
          <cell r="C21559" t="str">
            <v>ROH</v>
          </cell>
          <cell r="D21559" t="str">
            <v>UN</v>
          </cell>
        </row>
        <row r="21560">
          <cell r="A21560" t="str">
            <v>0932-32</v>
          </cell>
          <cell r="B21560" t="str">
            <v>ISOLAMENTO TERMI. MICA 0,65MM</v>
          </cell>
          <cell r="C21560" t="str">
            <v>ROH</v>
          </cell>
          <cell r="D21560" t="str">
            <v>UN</v>
          </cell>
        </row>
        <row r="21561">
          <cell r="A21561" t="str">
            <v>0932-33</v>
          </cell>
          <cell r="B21561" t="str">
            <v>ISOLANTE TERMI.CH. AQUEC. MICA 0,20MM</v>
          </cell>
          <cell r="C21561" t="str">
            <v>ROH</v>
          </cell>
          <cell r="D21561" t="str">
            <v>UN</v>
          </cell>
        </row>
        <row r="21562">
          <cell r="A21562" t="str">
            <v>0932-34</v>
          </cell>
          <cell r="B21562" t="str">
            <v>ISOLANTE TERMI. DOS INDIC.ES MICA0,50MM</v>
          </cell>
          <cell r="C21562" t="str">
            <v>ROH</v>
          </cell>
          <cell r="D21562" t="str">
            <v>UN</v>
          </cell>
        </row>
        <row r="21563">
          <cell r="A21563" t="str">
            <v>0932-35</v>
          </cell>
          <cell r="B21563" t="str">
            <v>ISOLANTE TERMI.CH. AQUEC. MICA 0,20MM</v>
          </cell>
          <cell r="C21563" t="str">
            <v>ROH</v>
          </cell>
          <cell r="D21563" t="str">
            <v>UN</v>
          </cell>
        </row>
        <row r="21564">
          <cell r="A21564" t="str">
            <v>0932-36</v>
          </cell>
          <cell r="B21564" t="str">
            <v>ISOLANTE TERMI.CH. AQUEC. MICA 0,30MM</v>
          </cell>
          <cell r="C21564" t="str">
            <v>ROH</v>
          </cell>
          <cell r="D21564" t="str">
            <v>UN</v>
          </cell>
        </row>
        <row r="21565">
          <cell r="A21565" t="str">
            <v>0932-37</v>
          </cell>
          <cell r="B21565" t="str">
            <v>ISOLANTE TÉRMICO INDICADORES MICA 1.0MM</v>
          </cell>
          <cell r="C21565" t="str">
            <v>ROH</v>
          </cell>
          <cell r="D21565" t="str">
            <v>UN</v>
          </cell>
        </row>
        <row r="21566">
          <cell r="A21566" t="str">
            <v>0932-38</v>
          </cell>
          <cell r="B21566" t="str">
            <v>ISOLANTE TERMI.CH. AQUEC. MICA 0,10MM</v>
          </cell>
          <cell r="C21566" t="str">
            <v>ROH</v>
          </cell>
          <cell r="D21566" t="str">
            <v>UN</v>
          </cell>
        </row>
        <row r="21567">
          <cell r="A21567" t="str">
            <v>0932-39</v>
          </cell>
          <cell r="B21567" t="str">
            <v>ISOLANTE TERMI. MICA HP5M 0,02MM[FD]</v>
          </cell>
          <cell r="C21567" t="str">
            <v>ROH</v>
          </cell>
          <cell r="D21567" t="str">
            <v>UN</v>
          </cell>
        </row>
        <row r="21568">
          <cell r="A21568" t="str">
            <v>0932-40</v>
          </cell>
          <cell r="B21568" t="str">
            <v>ISOLA TÉRMICO CORPO PLÁS MICA 0.50MM [P]</v>
          </cell>
          <cell r="C21568" t="str">
            <v>ROH</v>
          </cell>
          <cell r="D21568" t="str">
            <v>UN</v>
          </cell>
        </row>
        <row r="21569">
          <cell r="A21569" t="str">
            <v>0932-41</v>
          </cell>
          <cell r="B21569" t="str">
            <v>ISOLA TÉRM CHAPA AQUECIM MICA 0.50MM [P]</v>
          </cell>
          <cell r="C21569" t="str">
            <v>ROH</v>
          </cell>
          <cell r="D21569" t="str">
            <v>UN</v>
          </cell>
        </row>
        <row r="21570">
          <cell r="A21570" t="str">
            <v>0932-42</v>
          </cell>
          <cell r="B21570" t="str">
            <v>ISOLAÇÃO TÉRMICA MICA 1,00MM</v>
          </cell>
          <cell r="C21570" t="str">
            <v>ROH</v>
          </cell>
          <cell r="D21570" t="str">
            <v>UN</v>
          </cell>
        </row>
        <row r="21571">
          <cell r="A21571" t="str">
            <v>0932-43</v>
          </cell>
          <cell r="B21571" t="str">
            <v>ISOLANTE TÉRMICO MICA CHAPA AQUECIMEN[P]</v>
          </cell>
          <cell r="C21571" t="str">
            <v>ROH</v>
          </cell>
          <cell r="D21571" t="str">
            <v>UN</v>
          </cell>
        </row>
        <row r="21572">
          <cell r="A21572" t="str">
            <v>0933-01</v>
          </cell>
          <cell r="B21572" t="str">
            <v>PROTECAORESISTENCIA FR-01/FR-02</v>
          </cell>
          <cell r="C21572" t="str">
            <v>ROH</v>
          </cell>
          <cell r="D21572" t="str">
            <v>UN</v>
          </cell>
        </row>
        <row r="21573">
          <cell r="A21573" t="str">
            <v>0933-02</v>
          </cell>
          <cell r="B21573" t="str">
            <v>PROTECAO DAS LAMPADAS G-01/09</v>
          </cell>
          <cell r="C21573" t="str">
            <v>ROH</v>
          </cell>
          <cell r="D21573" t="str">
            <v>UN</v>
          </cell>
        </row>
        <row r="21574">
          <cell r="A21574" t="str">
            <v>0933-03</v>
          </cell>
          <cell r="B21574" t="str">
            <v>PROTECAO INF. DISCO FSC-01</v>
          </cell>
          <cell r="C21574" t="str">
            <v>ROH</v>
          </cell>
          <cell r="D21574" t="str">
            <v>UN</v>
          </cell>
        </row>
        <row r="21575">
          <cell r="A21575" t="str">
            <v>0933-04</v>
          </cell>
          <cell r="B21575" t="str">
            <v>PROTECAO ESTATOR FPL-01</v>
          </cell>
          <cell r="C21575" t="str">
            <v>ROH</v>
          </cell>
          <cell r="D21575" t="str">
            <v>UN</v>
          </cell>
        </row>
        <row r="21576">
          <cell r="A21576" t="str">
            <v>0933-05</v>
          </cell>
          <cell r="B21576" t="str">
            <v>PROTECAO DISCO FES-01</v>
          </cell>
          <cell r="C21576" t="str">
            <v>ROH</v>
          </cell>
          <cell r="D21576" t="str">
            <v>UN</v>
          </cell>
        </row>
        <row r="21577">
          <cell r="A21577" t="str">
            <v>0933-06</v>
          </cell>
          <cell r="B21577" t="str">
            <v>PROT. FRT PLAS. TRANSP[FST]</v>
          </cell>
          <cell r="C21577" t="str">
            <v>ROH</v>
          </cell>
          <cell r="D21577" t="str">
            <v>UN</v>
          </cell>
        </row>
        <row r="21578">
          <cell r="A21578" t="str">
            <v>0933-07</v>
          </cell>
          <cell r="B21578" t="str">
            <v>PROTECAOSILICONETAMPA FR-06</v>
          </cell>
          <cell r="C21578" t="str">
            <v>ROH</v>
          </cell>
          <cell r="D21578" t="str">
            <v>UN</v>
          </cell>
        </row>
        <row r="21579">
          <cell r="A21579" t="str">
            <v>0933-10</v>
          </cell>
          <cell r="B21579" t="str">
            <v>PROTECAO CP MP-04</v>
          </cell>
          <cell r="C21579" t="str">
            <v>ROH</v>
          </cell>
          <cell r="D21579" t="str">
            <v>UN</v>
          </cell>
        </row>
        <row r="21580">
          <cell r="A21580" t="str">
            <v>0933-12</v>
          </cell>
          <cell r="B21580" t="str">
            <v>PROTECAOCHAVOLT. MS-04 B</v>
          </cell>
          <cell r="C21580" t="str">
            <v>ROH</v>
          </cell>
          <cell r="D21580" t="str">
            <v>UN</v>
          </cell>
        </row>
        <row r="21581">
          <cell r="A21581" t="str">
            <v>0933-13</v>
          </cell>
          <cell r="B21581" t="str">
            <v>PROTECAO DISP. RR-02</v>
          </cell>
          <cell r="C21581" t="str">
            <v>ROH</v>
          </cell>
          <cell r="D21581" t="str">
            <v>UN</v>
          </cell>
        </row>
        <row r="21582">
          <cell r="A21582" t="str">
            <v>0933-14</v>
          </cell>
          <cell r="B21582" t="str">
            <v>PROTECAOSERRA FST-02</v>
          </cell>
          <cell r="C21582" t="str">
            <v>ROH</v>
          </cell>
          <cell r="D21582" t="str">
            <v>UN</v>
          </cell>
        </row>
        <row r="21583">
          <cell r="A21583" t="str">
            <v>0933-15</v>
          </cell>
          <cell r="B21583" t="str">
            <v>PROT. METAL. ELEM AQUEC.[FR]</v>
          </cell>
          <cell r="C21583" t="str">
            <v>ROH</v>
          </cell>
          <cell r="D21583" t="str">
            <v>UN</v>
          </cell>
        </row>
        <row r="21584">
          <cell r="A21584" t="str">
            <v>0933-16</v>
          </cell>
          <cell r="B21584" t="str">
            <v>PROT. SUP FIXO METAL. DISCO[FSC]</v>
          </cell>
          <cell r="C21584" t="str">
            <v>ROH</v>
          </cell>
          <cell r="D21584" t="str">
            <v>UN</v>
          </cell>
        </row>
        <row r="21585">
          <cell r="A21585" t="str">
            <v>0933-17</v>
          </cell>
          <cell r="B21585" t="str">
            <v>PROT. INF. MOVEL METAL. DISCO[FSC]</v>
          </cell>
          <cell r="C21585" t="str">
            <v>ROH</v>
          </cell>
          <cell r="D21585" t="str">
            <v>UN</v>
          </cell>
        </row>
        <row r="21586">
          <cell r="A21586" t="str">
            <v>0933-18</v>
          </cell>
          <cell r="B21586" t="str">
            <v>PROT. PT CB PL[FSC]</v>
          </cell>
          <cell r="C21586" t="str">
            <v>ROH</v>
          </cell>
          <cell r="D21586" t="str">
            <v>UN</v>
          </cell>
        </row>
        <row r="21587">
          <cell r="A21587" t="str">
            <v>0933-20</v>
          </cell>
          <cell r="B21587" t="str">
            <v>PROT. MOVEL METAL. PT DISCO[FSC]</v>
          </cell>
          <cell r="C21587" t="str">
            <v>ROH</v>
          </cell>
          <cell r="D21587" t="str">
            <v>UN</v>
          </cell>
        </row>
        <row r="21588">
          <cell r="A21588" t="str">
            <v>0933-21</v>
          </cell>
          <cell r="B21588" t="str">
            <v>PROT. PT CB PL[FSC]</v>
          </cell>
          <cell r="C21588" t="str">
            <v>ROH</v>
          </cell>
          <cell r="D21588" t="str">
            <v>UN</v>
          </cell>
        </row>
        <row r="21589">
          <cell r="A21589" t="str">
            <v>0933-22</v>
          </cell>
          <cell r="B21589" t="str">
            <v>PROTETOR MÓVEL METÁLICO PRETO DISCO[FSC]</v>
          </cell>
          <cell r="C21589" t="str">
            <v>ROH</v>
          </cell>
          <cell r="D21589" t="str">
            <v>UN</v>
          </cell>
        </row>
        <row r="21590">
          <cell r="A21590" t="str">
            <v>0933-23</v>
          </cell>
          <cell r="B21590" t="str">
            <v>PROTETOR FIXO METÁLICO PRATA DISCO [FSC]</v>
          </cell>
          <cell r="C21590" t="str">
            <v>ROH</v>
          </cell>
          <cell r="D21590" t="str">
            <v>UN</v>
          </cell>
        </row>
        <row r="21591">
          <cell r="A21591" t="str">
            <v>0933-24</v>
          </cell>
          <cell r="B21591" t="str">
            <v>PROTETOR PRETO DO CABO PLUG [FSC]</v>
          </cell>
          <cell r="C21591" t="str">
            <v>ROH</v>
          </cell>
          <cell r="D21591" t="str">
            <v>UN</v>
          </cell>
        </row>
        <row r="21592">
          <cell r="A21592" t="str">
            <v>0933-25</v>
          </cell>
          <cell r="B21592" t="str">
            <v>PROTETOR DO CABO PLUG BORRACHA CINZA[SC]</v>
          </cell>
          <cell r="C21592" t="str">
            <v>ROH</v>
          </cell>
          <cell r="D21592" t="str">
            <v>UN</v>
          </cell>
        </row>
        <row r="21593">
          <cell r="A21593" t="str">
            <v>0933-26</v>
          </cell>
          <cell r="B21593" t="str">
            <v>PROTETOR CABO PLUG DE BORRACHA PRETA[SC]</v>
          </cell>
          <cell r="C21593" t="str">
            <v>ROH</v>
          </cell>
          <cell r="D21593" t="str">
            <v>UN</v>
          </cell>
        </row>
        <row r="21594">
          <cell r="A21594" t="str">
            <v>0934-01</v>
          </cell>
          <cell r="B21594" t="str">
            <v>GRELHA FR-01/FR-02</v>
          </cell>
          <cell r="C21594" t="str">
            <v>ROH</v>
          </cell>
          <cell r="D21594" t="str">
            <v>UN</v>
          </cell>
        </row>
        <row r="21595">
          <cell r="A21595" t="str">
            <v>0934-03</v>
          </cell>
          <cell r="B21595" t="str">
            <v>GRELHA CH-01/CH-02</v>
          </cell>
          <cell r="C21595" t="str">
            <v>ROH</v>
          </cell>
          <cell r="D21595" t="str">
            <v>UN</v>
          </cell>
        </row>
        <row r="21596">
          <cell r="A21596" t="str">
            <v>0934-04</v>
          </cell>
          <cell r="B21596" t="str">
            <v>GRD INF. METAL.[CH]</v>
          </cell>
          <cell r="C21596" t="str">
            <v>ROH</v>
          </cell>
          <cell r="D21596" t="str">
            <v>UN</v>
          </cell>
        </row>
        <row r="21597">
          <cell r="A21597" t="str">
            <v>0934-05</v>
          </cell>
          <cell r="B21597" t="str">
            <v>GRELHA INT METAL. CROMADA[FR]</v>
          </cell>
          <cell r="C21597" t="str">
            <v>ROH</v>
          </cell>
          <cell r="D21597" t="str">
            <v>UN</v>
          </cell>
        </row>
        <row r="21598">
          <cell r="A21598" t="str">
            <v>0934-06</v>
          </cell>
          <cell r="B21598" t="str">
            <v>GRELHA RT-01</v>
          </cell>
          <cell r="C21598" t="str">
            <v>ROH</v>
          </cell>
          <cell r="D21598" t="str">
            <v>UN</v>
          </cell>
        </row>
        <row r="21599">
          <cell r="A21599" t="str">
            <v>0934-07</v>
          </cell>
          <cell r="B21599" t="str">
            <v>GRELHA FR-08</v>
          </cell>
          <cell r="C21599" t="str">
            <v>ROH</v>
          </cell>
          <cell r="D21599" t="str">
            <v>UN</v>
          </cell>
        </row>
        <row r="21600">
          <cell r="A21600" t="str">
            <v>0934-08</v>
          </cell>
          <cell r="B21600" t="str">
            <v>GRELHA CH-03</v>
          </cell>
          <cell r="C21600" t="str">
            <v>ROH</v>
          </cell>
          <cell r="D21600" t="str">
            <v>UN</v>
          </cell>
        </row>
        <row r="21601">
          <cell r="A21601" t="str">
            <v>0934-09</v>
          </cell>
          <cell r="B21601" t="str">
            <v>GRELHA SUP METAL. CROMADA[CH]</v>
          </cell>
          <cell r="C21601" t="str">
            <v>ROH</v>
          </cell>
          <cell r="D21601" t="str">
            <v>UN</v>
          </cell>
        </row>
        <row r="21602">
          <cell r="A21602" t="str">
            <v>0934-10</v>
          </cell>
          <cell r="B21602" t="str">
            <v>GRELHA SUP METAL. CROMADA[CH]</v>
          </cell>
          <cell r="C21602" t="str">
            <v>ROH</v>
          </cell>
          <cell r="D21602" t="str">
            <v>UN</v>
          </cell>
        </row>
        <row r="21603">
          <cell r="A21603" t="str">
            <v>0934-11</v>
          </cell>
          <cell r="B21603" t="str">
            <v>GRELHA METAL. CROMADA[CH]</v>
          </cell>
          <cell r="C21603" t="str">
            <v>ROH</v>
          </cell>
          <cell r="D21603" t="str">
            <v>UN</v>
          </cell>
        </row>
        <row r="21604">
          <cell r="A21604" t="str">
            <v>0934-12</v>
          </cell>
          <cell r="B21604" t="str">
            <v>GRELHA METAL. CROMADA INF.[CH]</v>
          </cell>
          <cell r="C21604" t="str">
            <v>ROH</v>
          </cell>
          <cell r="D21604" t="str">
            <v>UN</v>
          </cell>
        </row>
        <row r="21605">
          <cell r="A21605" t="str">
            <v>0934-13</v>
          </cell>
          <cell r="B21605" t="str">
            <v>GRELHA METAL. CROMADA[CH]</v>
          </cell>
          <cell r="C21605" t="str">
            <v>ROH</v>
          </cell>
          <cell r="D21605" t="str">
            <v>UN</v>
          </cell>
        </row>
        <row r="21606">
          <cell r="A21606" t="str">
            <v>0934-14</v>
          </cell>
          <cell r="B21606" t="str">
            <v>GRELHA METAL. PT INF.[CH]</v>
          </cell>
          <cell r="C21606" t="str">
            <v>ROH</v>
          </cell>
          <cell r="D21606" t="str">
            <v>UN</v>
          </cell>
        </row>
        <row r="21607">
          <cell r="A21607" t="str">
            <v>0935-07</v>
          </cell>
          <cell r="B21607" t="str">
            <v>MOTOR CA-30 127V - IMPORT COBRE</v>
          </cell>
          <cell r="C21607" t="str">
            <v>ROH</v>
          </cell>
          <cell r="D21607" t="str">
            <v>UN</v>
          </cell>
        </row>
        <row r="21608">
          <cell r="A21608" t="str">
            <v>0935-08</v>
          </cell>
          <cell r="B21608" t="str">
            <v>MOTOR CA-30 220V - IMPORT COBRE</v>
          </cell>
          <cell r="C21608" t="str">
            <v>ROH</v>
          </cell>
          <cell r="D21608" t="str">
            <v>UN</v>
          </cell>
        </row>
        <row r="21609">
          <cell r="A21609" t="str">
            <v>0935-09</v>
          </cell>
          <cell r="B21609" t="str">
            <v>MOTOR 7512 127V - VENTILADOR 30CM</v>
          </cell>
          <cell r="C21609" t="str">
            <v>ROH</v>
          </cell>
          <cell r="D21609" t="str">
            <v>UN</v>
          </cell>
        </row>
        <row r="21610">
          <cell r="A21610" t="str">
            <v>0935-10</v>
          </cell>
          <cell r="B21610" t="str">
            <v>MOTOR 7512 220V - VENTILADOR 30CM</v>
          </cell>
          <cell r="C21610" t="str">
            <v>ROH</v>
          </cell>
          <cell r="D21610" t="str">
            <v>UN</v>
          </cell>
        </row>
        <row r="21611">
          <cell r="A21611" t="str">
            <v>0935-11</v>
          </cell>
          <cell r="B21611" t="str">
            <v>MOTOR VT-30 127V - IMPORT COBRE</v>
          </cell>
          <cell r="C21611" t="str">
            <v>ROH</v>
          </cell>
          <cell r="D21611" t="str">
            <v>UN</v>
          </cell>
        </row>
        <row r="21612">
          <cell r="A21612" t="str">
            <v>0935-12</v>
          </cell>
          <cell r="B21612" t="str">
            <v>MOTOR VT-30 220V - IMPORT COBRE</v>
          </cell>
          <cell r="C21612" t="str">
            <v>ROH</v>
          </cell>
          <cell r="D21612" t="str">
            <v>UN</v>
          </cell>
        </row>
        <row r="21613">
          <cell r="A21613" t="str">
            <v>0935-17</v>
          </cell>
          <cell r="B21613" t="str">
            <v>MOTOR VENTILADORES PRO-55 BIVOLT</v>
          </cell>
          <cell r="C21613" t="str">
            <v>ROH</v>
          </cell>
          <cell r="D21613" t="str">
            <v>UN</v>
          </cell>
        </row>
        <row r="21614">
          <cell r="A21614" t="str">
            <v>0935-18</v>
          </cell>
          <cell r="B21614" t="str">
            <v>MOTOR VENTILADORES PRO-65 BIVOLT</v>
          </cell>
          <cell r="C21614" t="str">
            <v>ROH</v>
          </cell>
          <cell r="D21614" t="str">
            <v>UN</v>
          </cell>
        </row>
        <row r="21615">
          <cell r="A21615" t="str">
            <v>0935-19</v>
          </cell>
          <cell r="B21615" t="str">
            <v>MOTOR VTE 127V</v>
          </cell>
          <cell r="C21615" t="str">
            <v>ROH</v>
          </cell>
          <cell r="D21615" t="str">
            <v>UN</v>
          </cell>
        </row>
        <row r="21616">
          <cell r="A21616" t="str">
            <v>0935-20</v>
          </cell>
          <cell r="B21616" t="str">
            <v>MOTOR VTE 220V</v>
          </cell>
          <cell r="C21616" t="str">
            <v>ROH</v>
          </cell>
          <cell r="D21616" t="str">
            <v>UN</v>
          </cell>
        </row>
        <row r="21617">
          <cell r="A21617" t="str">
            <v>0935-21</v>
          </cell>
          <cell r="B21617" t="str">
            <v>MOTOR 7528 127V - VENTILADOR 50CM</v>
          </cell>
          <cell r="C21617" t="str">
            <v>ROH</v>
          </cell>
          <cell r="D21617" t="str">
            <v>UN</v>
          </cell>
        </row>
        <row r="21618">
          <cell r="A21618" t="str">
            <v>0935-22</v>
          </cell>
          <cell r="B21618" t="str">
            <v>MOTOR 7528 220V - VENTILADOR 50CM</v>
          </cell>
          <cell r="C21618" t="str">
            <v>ROH</v>
          </cell>
          <cell r="D21618" t="str">
            <v>UN</v>
          </cell>
        </row>
        <row r="21619">
          <cell r="A21619" t="str">
            <v>0935-23</v>
          </cell>
          <cell r="B21619" t="str">
            <v>MOTOR VENTILADOR PRO-55 BIVOLT S/ CX RED</v>
          </cell>
          <cell r="C21619" t="str">
            <v>ROH</v>
          </cell>
          <cell r="D21619" t="str">
            <v>UN</v>
          </cell>
        </row>
        <row r="21620">
          <cell r="A21620" t="str">
            <v>0935-25</v>
          </cell>
          <cell r="B21620" t="str">
            <v>MT ELET. UNIV.CLASS180 KH54/40-A AC127V</v>
          </cell>
          <cell r="C21620" t="str">
            <v>ROH</v>
          </cell>
          <cell r="D21620" t="str">
            <v>UN</v>
          </cell>
        </row>
        <row r="21621">
          <cell r="A21621" t="str">
            <v>0935-26</v>
          </cell>
          <cell r="B21621" t="str">
            <v>MT ELET. UNIV.CLASS180 KH54/40-A AC220V</v>
          </cell>
          <cell r="C21621" t="str">
            <v>ROH</v>
          </cell>
          <cell r="D21621" t="str">
            <v>UN</v>
          </cell>
        </row>
        <row r="21622">
          <cell r="A21622" t="str">
            <v>0935-27</v>
          </cell>
          <cell r="B21622" t="str">
            <v>MOTOR (REDUÇÃO DE RPM) [V-30] 127V</v>
          </cell>
          <cell r="C21622" t="str">
            <v>ROH</v>
          </cell>
          <cell r="D21622" t="str">
            <v>UN</v>
          </cell>
        </row>
        <row r="21623">
          <cell r="A21623" t="str">
            <v>0935-28</v>
          </cell>
          <cell r="B21623" t="str">
            <v>MOTOR (REDUÇÃO DE RPM) [V-30] 220V</v>
          </cell>
          <cell r="C21623" t="str">
            <v>ROH</v>
          </cell>
          <cell r="D21623" t="str">
            <v>UN</v>
          </cell>
        </row>
        <row r="21624">
          <cell r="A21624" t="str">
            <v>0935-29</v>
          </cell>
          <cell r="B21624" t="str">
            <v>MOTOR VENTILADOR ALU [VTE] 127V</v>
          </cell>
          <cell r="C21624" t="str">
            <v>ROH</v>
          </cell>
          <cell r="D21624" t="str">
            <v>UN</v>
          </cell>
        </row>
        <row r="21625">
          <cell r="A21625" t="str">
            <v>0935-30</v>
          </cell>
          <cell r="B21625" t="str">
            <v>MOTOR VENTILADOR ALU [VTE] 220V</v>
          </cell>
          <cell r="C21625" t="str">
            <v>ROH</v>
          </cell>
          <cell r="D21625" t="str">
            <v>UN</v>
          </cell>
        </row>
        <row r="21626">
          <cell r="A21626" t="str">
            <v>0936-05</v>
          </cell>
          <cell r="B21626" t="str">
            <v>MOTOR V-40 127V</v>
          </cell>
          <cell r="C21626" t="str">
            <v>ROH</v>
          </cell>
          <cell r="D21626" t="str">
            <v>UN</v>
          </cell>
        </row>
        <row r="21627">
          <cell r="A21627" t="str">
            <v>0936-06</v>
          </cell>
          <cell r="B21627" t="str">
            <v>MOTOR V-40 220V</v>
          </cell>
          <cell r="C21627" t="str">
            <v>ROH</v>
          </cell>
          <cell r="D21627" t="str">
            <v>UN</v>
          </cell>
        </row>
        <row r="21628">
          <cell r="A21628" t="str">
            <v>0936-07</v>
          </cell>
          <cell r="B21628" t="str">
            <v>MOTOR VT-40 127V - IMPORT COBRE</v>
          </cell>
          <cell r="C21628" t="str">
            <v>ROH</v>
          </cell>
          <cell r="D21628" t="str">
            <v>UN</v>
          </cell>
        </row>
        <row r="21629">
          <cell r="A21629" t="str">
            <v>0936-08</v>
          </cell>
          <cell r="B21629" t="str">
            <v>MOTOR VT-40 220V - IMPORT COBRE</v>
          </cell>
          <cell r="C21629" t="str">
            <v>ROH</v>
          </cell>
          <cell r="D21629" t="str">
            <v>UN</v>
          </cell>
        </row>
        <row r="21630">
          <cell r="A21630" t="str">
            <v>0936-11</v>
          </cell>
          <cell r="B21630" t="str">
            <v>MOTOR VENTILADOR HR 127V [VT-40]</v>
          </cell>
          <cell r="C21630" t="str">
            <v>ROH</v>
          </cell>
          <cell r="D21630" t="str">
            <v>UN</v>
          </cell>
        </row>
        <row r="21631">
          <cell r="A21631" t="str">
            <v>0936-12</v>
          </cell>
          <cell r="B21631" t="str">
            <v>MOTOR VENTILADOR HR 220V [VT-40]</v>
          </cell>
          <cell r="C21631" t="str">
            <v>ROH</v>
          </cell>
          <cell r="D21631" t="str">
            <v>UN</v>
          </cell>
        </row>
        <row r="21632">
          <cell r="A21632" t="str">
            <v>0936-13</v>
          </cell>
          <cell r="B21632" t="str">
            <v>MOTOR 7520/8020 127V - VENTILADOR 40CM</v>
          </cell>
          <cell r="C21632" t="str">
            <v>ROH</v>
          </cell>
          <cell r="D21632" t="str">
            <v>UN</v>
          </cell>
        </row>
        <row r="21633">
          <cell r="A21633" t="str">
            <v>0936-14</v>
          </cell>
          <cell r="B21633" t="str">
            <v>MOTOR 7520/8020 220V - VENTILADOR 40CM</v>
          </cell>
          <cell r="C21633" t="str">
            <v>ROH</v>
          </cell>
          <cell r="D21633" t="str">
            <v>UN</v>
          </cell>
        </row>
        <row r="21634">
          <cell r="A21634" t="str">
            <v>0936-15</v>
          </cell>
          <cell r="B21634" t="str">
            <v>MOTOR VENTILADOR 7516 [V-30] 127V</v>
          </cell>
          <cell r="C21634" t="str">
            <v>ROH</v>
          </cell>
          <cell r="D21634" t="str">
            <v>UN</v>
          </cell>
        </row>
        <row r="21635">
          <cell r="A21635" t="str">
            <v>0936-16</v>
          </cell>
          <cell r="B21635" t="str">
            <v>MOTOR VENTILADOR 7516 [V-30] 220V</v>
          </cell>
          <cell r="C21635" t="str">
            <v>ROH</v>
          </cell>
          <cell r="D21635" t="str">
            <v>UN</v>
          </cell>
        </row>
        <row r="21636">
          <cell r="A21636" t="str">
            <v>0936-17</v>
          </cell>
          <cell r="B21636" t="str">
            <v>MOTOR (REDU. RPM VEL MINIMA) [V-40] 127V</v>
          </cell>
          <cell r="C21636" t="str">
            <v>ROH</v>
          </cell>
          <cell r="D21636" t="str">
            <v>UN</v>
          </cell>
        </row>
        <row r="21637">
          <cell r="A21637" t="str">
            <v>0936-18</v>
          </cell>
          <cell r="B21637" t="str">
            <v>MOTOR (REDU. RPM VEL MINIMA) [V-40] 220V</v>
          </cell>
          <cell r="C21637" t="str">
            <v>ROH</v>
          </cell>
          <cell r="D21637" t="str">
            <v>UN</v>
          </cell>
        </row>
        <row r="21638">
          <cell r="A21638" t="str">
            <v>0936-19</v>
          </cell>
          <cell r="B21638" t="str">
            <v>MOTOR 7520 127V - VENTILADOR 50CM</v>
          </cell>
          <cell r="C21638" t="str">
            <v>ROH</v>
          </cell>
          <cell r="D21638" t="str">
            <v>UN</v>
          </cell>
        </row>
        <row r="21639">
          <cell r="A21639" t="str">
            <v>0936-20</v>
          </cell>
          <cell r="B21639" t="str">
            <v>MOTOR 7520 220V - VENTILADOR 50CM</v>
          </cell>
          <cell r="C21639" t="str">
            <v>ROH</v>
          </cell>
          <cell r="D21639" t="str">
            <v>UN</v>
          </cell>
        </row>
        <row r="21640">
          <cell r="A21640" t="str">
            <v>0937-17</v>
          </cell>
          <cell r="B21640" t="str">
            <v>SC MOTOR V-30 IMP 127V C/PIVO BR V-33/29</v>
          </cell>
          <cell r="C21640" t="str">
            <v>HALB</v>
          </cell>
          <cell r="D21640" t="str">
            <v>UN</v>
          </cell>
        </row>
        <row r="21641">
          <cell r="A21641" t="str">
            <v>0938-12</v>
          </cell>
          <cell r="B21641" t="str">
            <v>SC MOTOR 127V C/ PIVO PRETO [VT-40]</v>
          </cell>
          <cell r="C21641" t="str">
            <v>HALB</v>
          </cell>
          <cell r="D21641" t="str">
            <v>UN</v>
          </cell>
        </row>
        <row r="21642">
          <cell r="A21642" t="str">
            <v>0938-16</v>
          </cell>
          <cell r="B21642" t="str">
            <v>SC MT 127V V-90</v>
          </cell>
          <cell r="C21642" t="str">
            <v>ROH</v>
          </cell>
          <cell r="D21642" t="str">
            <v>UN</v>
          </cell>
        </row>
        <row r="21643">
          <cell r="A21643" t="str">
            <v>0938-17</v>
          </cell>
          <cell r="B21643" t="str">
            <v>SC MT 220V V-90</v>
          </cell>
          <cell r="C21643" t="str">
            <v>ROH</v>
          </cell>
          <cell r="D21643" t="str">
            <v>UN</v>
          </cell>
        </row>
        <row r="21644">
          <cell r="A21644" t="str">
            <v>0938-19</v>
          </cell>
          <cell r="B21644" t="str">
            <v>SC MOTOR C/ PIVO BRANCO 220V [V-40]</v>
          </cell>
          <cell r="C21644" t="str">
            <v>HALB</v>
          </cell>
          <cell r="D21644" t="str">
            <v>UN</v>
          </cell>
        </row>
        <row r="21645">
          <cell r="A21645" t="str">
            <v>0939-14</v>
          </cell>
          <cell r="B21645" t="str">
            <v>TAMPA SUPERIOR DE REDUÇÃO P/CX PRO-55</v>
          </cell>
          <cell r="C21645" t="str">
            <v>ROH</v>
          </cell>
          <cell r="D21645" t="str">
            <v>UN</v>
          </cell>
        </row>
        <row r="21646">
          <cell r="A21646" t="str">
            <v>0939-15</v>
          </cell>
          <cell r="B21646" t="str">
            <v>EIXO DE OSCILAÇÃO P/CAIXA DE VEL [PRO]</v>
          </cell>
          <cell r="C21646" t="str">
            <v>ROH</v>
          </cell>
          <cell r="D21646" t="str">
            <v>UN</v>
          </cell>
        </row>
        <row r="21647">
          <cell r="A21647" t="str">
            <v>0939-16</v>
          </cell>
          <cell r="B21647" t="str">
            <v>SC CAIXA DE REDUÇÃO</v>
          </cell>
          <cell r="C21647" t="str">
            <v>ROH</v>
          </cell>
          <cell r="D21647" t="str">
            <v>UN</v>
          </cell>
        </row>
        <row r="21648">
          <cell r="A21648" t="str">
            <v>0939-17</v>
          </cell>
          <cell r="B21648" t="str">
            <v>ENGRENAGEM DE REDUÇÃO</v>
          </cell>
          <cell r="C21648" t="str">
            <v>ROH</v>
          </cell>
          <cell r="D21648" t="str">
            <v>UN</v>
          </cell>
        </row>
        <row r="21649">
          <cell r="A21649" t="str">
            <v>0939-18</v>
          </cell>
          <cell r="B21649" t="str">
            <v>BIELA [PRO]</v>
          </cell>
          <cell r="C21649" t="str">
            <v>ROH</v>
          </cell>
          <cell r="D21649" t="str">
            <v>UN</v>
          </cell>
        </row>
        <row r="21650">
          <cell r="A21650" t="str">
            <v>0939-20</v>
          </cell>
          <cell r="B21650" t="str">
            <v>CX DE REDUÇÃO MOTOR PRO-55</v>
          </cell>
          <cell r="C21650" t="str">
            <v>ROH</v>
          </cell>
          <cell r="D21650" t="str">
            <v>UN</v>
          </cell>
        </row>
        <row r="21651">
          <cell r="A21651" t="str">
            <v>0939-21</v>
          </cell>
          <cell r="B21651" t="str">
            <v>CONEXÃO DE BIELA [PRO]</v>
          </cell>
          <cell r="C21651" t="str">
            <v>ROH</v>
          </cell>
          <cell r="D21651" t="str">
            <v>UN</v>
          </cell>
        </row>
        <row r="21652">
          <cell r="A21652" t="str">
            <v>0939-22</v>
          </cell>
          <cell r="B21652" t="str">
            <v>ENGRENAGEM SEM FIM</v>
          </cell>
          <cell r="C21652" t="str">
            <v>ROH</v>
          </cell>
          <cell r="D21652" t="str">
            <v>UN</v>
          </cell>
        </row>
        <row r="21653">
          <cell r="A21653" t="str">
            <v>0939-23</v>
          </cell>
          <cell r="B21653" t="str">
            <v>MT SINCRONO CL-02 127V</v>
          </cell>
          <cell r="C21653" t="str">
            <v>ROH</v>
          </cell>
          <cell r="D21653" t="str">
            <v>UN</v>
          </cell>
        </row>
        <row r="21654">
          <cell r="A21654" t="str">
            <v>0939-24</v>
          </cell>
          <cell r="B21654" t="str">
            <v>MT SINCRONO CL-02 220V</v>
          </cell>
          <cell r="C21654" t="str">
            <v>ROH</v>
          </cell>
          <cell r="D21654" t="str">
            <v>UN</v>
          </cell>
        </row>
        <row r="21655">
          <cell r="A21655" t="str">
            <v>0939-27</v>
          </cell>
          <cell r="B21655" t="str">
            <v>SC MOTOR VM-PRO-55P 127V</v>
          </cell>
          <cell r="C21655" t="str">
            <v>HALB</v>
          </cell>
          <cell r="D21655" t="str">
            <v>UN</v>
          </cell>
        </row>
        <row r="21656">
          <cell r="A21656" t="str">
            <v>0939-28</v>
          </cell>
          <cell r="B21656" t="str">
            <v>SC MOTOR VM-PRO-55P 220V</v>
          </cell>
          <cell r="C21656" t="str">
            <v>HALB</v>
          </cell>
          <cell r="D21656" t="str">
            <v>UN</v>
          </cell>
        </row>
        <row r="21657">
          <cell r="A21657" t="str">
            <v>0939-29</v>
          </cell>
          <cell r="B21657" t="str">
            <v>CX. RED. COMPLETA MONT[MC]</v>
          </cell>
          <cell r="C21657" t="str">
            <v>ROH</v>
          </cell>
          <cell r="D21657" t="str">
            <v>UN</v>
          </cell>
        </row>
        <row r="21658">
          <cell r="A21658" t="str">
            <v>0939-30</v>
          </cell>
          <cell r="B21658" t="str">
            <v>MT 12VDC 100RPM CX. RED.[ER]</v>
          </cell>
          <cell r="C21658" t="str">
            <v>ROH</v>
          </cell>
          <cell r="D21658" t="str">
            <v>UN</v>
          </cell>
        </row>
        <row r="21659">
          <cell r="A21659" t="str">
            <v>0940-02</v>
          </cell>
          <cell r="B21659" t="str">
            <v>VENT 30CM V-22 127V/60Hz BLUES SKY</v>
          </cell>
          <cell r="C21659" t="str">
            <v>FERT</v>
          </cell>
          <cell r="D21659" t="str">
            <v>UN</v>
          </cell>
        </row>
        <row r="21660">
          <cell r="A21660" t="str">
            <v>0942-01</v>
          </cell>
          <cell r="B21660" t="str">
            <v>BANDEJA FR-01/FR-02</v>
          </cell>
          <cell r="C21660" t="str">
            <v>ROH</v>
          </cell>
          <cell r="D21660" t="str">
            <v>UN</v>
          </cell>
        </row>
        <row r="21661">
          <cell r="A21661" t="str">
            <v>0942-02</v>
          </cell>
          <cell r="B21661" t="str">
            <v>BANDEJA T-01</v>
          </cell>
          <cell r="C21661" t="str">
            <v>ROH</v>
          </cell>
          <cell r="D21661" t="str">
            <v>UN</v>
          </cell>
        </row>
        <row r="21662">
          <cell r="A21662" t="str">
            <v>0942-03</v>
          </cell>
          <cell r="B21662" t="str">
            <v>BANDEJA T-02</v>
          </cell>
          <cell r="C21662" t="str">
            <v>ROH</v>
          </cell>
          <cell r="D21662" t="str">
            <v>UN</v>
          </cell>
        </row>
        <row r="21663">
          <cell r="A21663" t="str">
            <v>0942-04</v>
          </cell>
          <cell r="B21663" t="str">
            <v>BANDEJA FR-03</v>
          </cell>
          <cell r="C21663" t="str">
            <v>ROH</v>
          </cell>
          <cell r="D21663" t="str">
            <v>UN</v>
          </cell>
        </row>
        <row r="21664">
          <cell r="A21664" t="str">
            <v>0942-05</v>
          </cell>
          <cell r="B21664" t="str">
            <v>BANDEJA METAL.MIGALHAS[T]</v>
          </cell>
          <cell r="C21664" t="str">
            <v>ROH</v>
          </cell>
          <cell r="D21664" t="str">
            <v>UN</v>
          </cell>
        </row>
        <row r="21665">
          <cell r="A21665" t="str">
            <v>0942-06</v>
          </cell>
          <cell r="B21665" t="str">
            <v>BANDEJA MC-01</v>
          </cell>
          <cell r="C21665" t="str">
            <v>ROH</v>
          </cell>
          <cell r="D21665" t="str">
            <v>UN</v>
          </cell>
        </row>
        <row r="21666">
          <cell r="A21666" t="str">
            <v>0942-07</v>
          </cell>
          <cell r="B21666" t="str">
            <v>BANDEJAGORDURAS G-02</v>
          </cell>
          <cell r="C21666" t="str">
            <v>ROH</v>
          </cell>
          <cell r="D21666" t="str">
            <v>UN</v>
          </cell>
        </row>
        <row r="21667">
          <cell r="A21667" t="str">
            <v>0942-08</v>
          </cell>
          <cell r="B21667" t="str">
            <v>BANDEJA METAL. PT INF.[PE]</v>
          </cell>
          <cell r="C21667" t="str">
            <v>ROH</v>
          </cell>
          <cell r="D21667" t="str">
            <v>UN</v>
          </cell>
        </row>
        <row r="21668">
          <cell r="A21668" t="str">
            <v>0942-09</v>
          </cell>
          <cell r="B21668" t="str">
            <v>BANDEJA T-03</v>
          </cell>
          <cell r="C21668" t="str">
            <v>ROH</v>
          </cell>
          <cell r="D21668" t="str">
            <v>UN</v>
          </cell>
        </row>
        <row r="21669">
          <cell r="A21669" t="str">
            <v>0942-10</v>
          </cell>
          <cell r="B21669" t="str">
            <v>BANDEJA INT METAL. PT[FR]</v>
          </cell>
          <cell r="C21669" t="str">
            <v>ROH</v>
          </cell>
          <cell r="D21669" t="str">
            <v>UN</v>
          </cell>
        </row>
        <row r="21670">
          <cell r="A21670" t="str">
            <v>0942-11</v>
          </cell>
          <cell r="B21670" t="str">
            <v>BANDEJA FR-06</v>
          </cell>
          <cell r="C21670" t="str">
            <v>ROH</v>
          </cell>
          <cell r="D21670" t="str">
            <v>UN</v>
          </cell>
        </row>
        <row r="21671">
          <cell r="A21671" t="str">
            <v>0942-13</v>
          </cell>
          <cell r="B21671" t="str">
            <v>BANDEJA FR-07</v>
          </cell>
          <cell r="C21671" t="str">
            <v>ROH</v>
          </cell>
          <cell r="D21671" t="str">
            <v>UN</v>
          </cell>
        </row>
        <row r="21672">
          <cell r="A21672" t="str">
            <v>0942-15</v>
          </cell>
          <cell r="B21672" t="str">
            <v>BANDEJA FR-08</v>
          </cell>
          <cell r="C21672" t="str">
            <v>ROH</v>
          </cell>
          <cell r="D21672" t="str">
            <v>UN</v>
          </cell>
        </row>
        <row r="21673">
          <cell r="A21673" t="str">
            <v>0942-16</v>
          </cell>
          <cell r="B21673" t="str">
            <v>BANDEJA INT METAL. PT[AF]</v>
          </cell>
          <cell r="C21673" t="str">
            <v>ROH</v>
          </cell>
          <cell r="D21673" t="str">
            <v>UN</v>
          </cell>
        </row>
        <row r="21674">
          <cell r="A21674" t="str">
            <v>0942-17</v>
          </cell>
          <cell r="B21674" t="str">
            <v>BANDEJA METAL.MIGALHAS[T]</v>
          </cell>
          <cell r="C21674" t="str">
            <v>ROH</v>
          </cell>
          <cell r="D21674" t="str">
            <v>UN</v>
          </cell>
        </row>
        <row r="21675">
          <cell r="A21675" t="str">
            <v>0942-18</v>
          </cell>
          <cell r="B21675" t="str">
            <v>BANDEJA METAL. OMELETE OVO POCHÊ[EG]</v>
          </cell>
          <cell r="C21675" t="str">
            <v>ROH</v>
          </cell>
          <cell r="D21675" t="str">
            <v>UN</v>
          </cell>
        </row>
        <row r="21676">
          <cell r="A21676" t="str">
            <v>0942-19</v>
          </cell>
          <cell r="B21676" t="str">
            <v>BANDEJA OVOS PLAS. PT[EG]</v>
          </cell>
          <cell r="C21676" t="str">
            <v>ROH</v>
          </cell>
          <cell r="D21676" t="str">
            <v>UN</v>
          </cell>
        </row>
        <row r="21677">
          <cell r="A21677" t="str">
            <v>0942-20</v>
          </cell>
          <cell r="B21677" t="str">
            <v>BANDEJA METAL. PT INF.[PE]</v>
          </cell>
          <cell r="C21677" t="str">
            <v>ROH</v>
          </cell>
          <cell r="D21677" t="str">
            <v>UN</v>
          </cell>
        </row>
        <row r="21678">
          <cell r="A21678" t="str">
            <v>0942-21</v>
          </cell>
          <cell r="B21678" t="str">
            <v>BANDEJA METAL.MIGALHAS[T]</v>
          </cell>
          <cell r="C21678" t="str">
            <v>ROH</v>
          </cell>
          <cell r="D21678" t="str">
            <v>UN</v>
          </cell>
        </row>
        <row r="21679">
          <cell r="A21679" t="str">
            <v>0943-01</v>
          </cell>
          <cell r="B21679" t="str">
            <v>FIO LIGACAO RESISTÊNCIA TIMER 152,5MM</v>
          </cell>
          <cell r="C21679" t="str">
            <v>ROH</v>
          </cell>
          <cell r="D21679" t="str">
            <v>KG</v>
          </cell>
        </row>
        <row r="21680">
          <cell r="A21680" t="str">
            <v>0943-02</v>
          </cell>
          <cell r="B21680" t="str">
            <v>FIO LIGACAO ENTRE RESISTÊNCIA 230MM</v>
          </cell>
          <cell r="C21680" t="str">
            <v>ROH</v>
          </cell>
          <cell r="D21680" t="str">
            <v>UN</v>
          </cell>
        </row>
        <row r="21681">
          <cell r="A21681" t="str">
            <v>0943-05</v>
          </cell>
          <cell r="B21681" t="str">
            <v>GRDSEPARACAO T-01</v>
          </cell>
          <cell r="C21681" t="str">
            <v>ROH</v>
          </cell>
          <cell r="D21681" t="str">
            <v>UN</v>
          </cell>
        </row>
        <row r="21682">
          <cell r="A21682" t="str">
            <v>0943-10</v>
          </cell>
          <cell r="B21682" t="str">
            <v>BICO METAL. VAPOR LUVA PLAS. PT[C]</v>
          </cell>
          <cell r="C21682" t="str">
            <v>ROH</v>
          </cell>
          <cell r="D21682" t="str">
            <v>UN</v>
          </cell>
        </row>
        <row r="21683">
          <cell r="A21683" t="str">
            <v>0943-11</v>
          </cell>
          <cell r="B21683" t="str">
            <v>CAPA DO CONDUTOR DE VAPOR C-08</v>
          </cell>
          <cell r="C21683" t="str">
            <v>ROH</v>
          </cell>
          <cell r="D21683" t="str">
            <v>UN</v>
          </cell>
        </row>
        <row r="21684">
          <cell r="A21684" t="str">
            <v>0943-12</v>
          </cell>
          <cell r="B21684" t="str">
            <v>BICO METAL. VAPOR LUVA PLAS. PT[C]</v>
          </cell>
          <cell r="C21684" t="str">
            <v>ROH</v>
          </cell>
          <cell r="D21684" t="str">
            <v>UN</v>
          </cell>
        </row>
        <row r="21685">
          <cell r="A21685" t="str">
            <v>0943-13</v>
          </cell>
          <cell r="B21685" t="str">
            <v>BICO METÁLICO VAPOR COM LUVA METÁLICA[C]</v>
          </cell>
          <cell r="C21685" t="str">
            <v>ROH</v>
          </cell>
          <cell r="D21685" t="str">
            <v>UN</v>
          </cell>
        </row>
        <row r="21686">
          <cell r="A21686" t="str">
            <v>0943-14</v>
          </cell>
          <cell r="B21686" t="str">
            <v>BICO SAÍDA DE LEITE EM AÇO INOXIDÁVEL[C]</v>
          </cell>
          <cell r="C21686" t="str">
            <v>ROH</v>
          </cell>
          <cell r="D21686" t="str">
            <v>UN</v>
          </cell>
        </row>
        <row r="21687">
          <cell r="A21687" t="str">
            <v>0943-15</v>
          </cell>
          <cell r="B21687" t="str">
            <v>LUVA BICO SAÍDA LEITE AÇO INOXIDÁVL[MCE]</v>
          </cell>
          <cell r="C21687" t="str">
            <v>ROH</v>
          </cell>
          <cell r="D21687" t="str">
            <v>UN</v>
          </cell>
        </row>
        <row r="21688">
          <cell r="A21688" t="str">
            <v>0945-02</v>
          </cell>
          <cell r="B21688" t="str">
            <v>EMB MULTIPLA SC-02</v>
          </cell>
          <cell r="C21688" t="str">
            <v>ROH</v>
          </cell>
          <cell r="D21688" t="str">
            <v>UN</v>
          </cell>
        </row>
        <row r="21689">
          <cell r="A21689" t="str">
            <v>0945-03</v>
          </cell>
          <cell r="B21689" t="str">
            <v>EMB MULTIPLA SANDUICHE S-03</v>
          </cell>
          <cell r="C21689" t="str">
            <v>ROH</v>
          </cell>
          <cell r="D21689" t="str">
            <v>UN</v>
          </cell>
        </row>
        <row r="21690">
          <cell r="A21690" t="str">
            <v>0945-04</v>
          </cell>
          <cell r="B21690" t="str">
            <v>EMB MULTIPLA T-01</v>
          </cell>
          <cell r="C21690" t="str">
            <v>ROH</v>
          </cell>
          <cell r="D21690" t="str">
            <v>UN</v>
          </cell>
        </row>
        <row r="21691">
          <cell r="A21691" t="str">
            <v>0945-07</v>
          </cell>
          <cell r="B21691" t="str">
            <v>EMBALAGEM UNIT. L-31</v>
          </cell>
          <cell r="C21691" t="str">
            <v>VERP</v>
          </cell>
          <cell r="D21691" t="str">
            <v>UN</v>
          </cell>
        </row>
        <row r="21692">
          <cell r="A21692" t="str">
            <v>0945-14</v>
          </cell>
          <cell r="B21692" t="str">
            <v>EMB COLET[NT-01]</v>
          </cell>
          <cell r="C21692" t="str">
            <v>ROH</v>
          </cell>
          <cell r="D21692" t="str">
            <v>UN</v>
          </cell>
        </row>
        <row r="21693">
          <cell r="A21693" t="str">
            <v>0945-15</v>
          </cell>
          <cell r="B21693" t="str">
            <v>EMB UNIT. LAS-50</v>
          </cell>
          <cell r="C21693" t="str">
            <v>ROH</v>
          </cell>
          <cell r="D21693" t="str">
            <v>UN</v>
          </cell>
        </row>
        <row r="21694">
          <cell r="A21694" t="str">
            <v>0945-16</v>
          </cell>
          <cell r="B21694" t="str">
            <v>EMB COLET LAS-50</v>
          </cell>
          <cell r="C21694" t="str">
            <v>ROH</v>
          </cell>
          <cell r="D21694" t="str">
            <v>UN</v>
          </cell>
        </row>
        <row r="21695">
          <cell r="A21695" t="str">
            <v>0945-17</v>
          </cell>
          <cell r="B21695" t="str">
            <v>EMB IND P-09</v>
          </cell>
          <cell r="C21695" t="str">
            <v>ROH</v>
          </cell>
          <cell r="D21695" t="str">
            <v>UN</v>
          </cell>
        </row>
        <row r="21696">
          <cell r="A21696" t="str">
            <v>0945-19</v>
          </cell>
          <cell r="B21696" t="str">
            <v>EMB UNIT. LAS-52</v>
          </cell>
          <cell r="C21696" t="str">
            <v>ROH</v>
          </cell>
          <cell r="D21696" t="str">
            <v>UN</v>
          </cell>
        </row>
        <row r="21697">
          <cell r="A21697" t="str">
            <v>0945-20</v>
          </cell>
          <cell r="B21697" t="str">
            <v>EMB COLET LAS-52</v>
          </cell>
          <cell r="C21697" t="str">
            <v>ROH</v>
          </cell>
          <cell r="D21697" t="str">
            <v>UN</v>
          </cell>
        </row>
        <row r="21698">
          <cell r="A21698" t="str">
            <v>0945-21</v>
          </cell>
          <cell r="B21698" t="str">
            <v>EMB IND NCF-01/NCF-01B/C</v>
          </cell>
          <cell r="C21698" t="str">
            <v>ROH</v>
          </cell>
          <cell r="D21698" t="str">
            <v>UN</v>
          </cell>
        </row>
        <row r="21699">
          <cell r="A21699" t="str">
            <v>0945-22</v>
          </cell>
          <cell r="B21699" t="str">
            <v>EMB COLET[CR-02]</v>
          </cell>
          <cell r="C21699" t="str">
            <v>ROH</v>
          </cell>
          <cell r="D21699" t="str">
            <v>UN</v>
          </cell>
        </row>
        <row r="21700">
          <cell r="A21700" t="str">
            <v>0945-23</v>
          </cell>
          <cell r="B21700" t="str">
            <v>EMB IND[CR-02]</v>
          </cell>
          <cell r="C21700" t="str">
            <v>ROH</v>
          </cell>
          <cell r="D21700" t="str">
            <v>UN</v>
          </cell>
        </row>
        <row r="21701">
          <cell r="A21701" t="str">
            <v>0945-24</v>
          </cell>
          <cell r="B21701" t="str">
            <v>EMB IND MC-01</v>
          </cell>
          <cell r="C21701" t="str">
            <v>ROH</v>
          </cell>
          <cell r="D21701" t="str">
            <v>UN</v>
          </cell>
        </row>
        <row r="21702">
          <cell r="A21702" t="str">
            <v>0945-25</v>
          </cell>
          <cell r="B21702" t="str">
            <v>EMB COLET MC-01</v>
          </cell>
          <cell r="C21702" t="str">
            <v>ROH</v>
          </cell>
          <cell r="D21702" t="str">
            <v>UN</v>
          </cell>
        </row>
        <row r="21703">
          <cell r="A21703" t="str">
            <v>0945-26</v>
          </cell>
          <cell r="B21703" t="str">
            <v>EMB COLET NCF-01/NCF-01B/C</v>
          </cell>
          <cell r="C21703" t="str">
            <v>ROH</v>
          </cell>
          <cell r="D21703" t="str">
            <v>UN</v>
          </cell>
        </row>
        <row r="21704">
          <cell r="A21704" t="str">
            <v>0945-27</v>
          </cell>
          <cell r="B21704" t="str">
            <v>EMB IND[FT-01]</v>
          </cell>
          <cell r="C21704" t="str">
            <v>ROH</v>
          </cell>
          <cell r="D21704" t="str">
            <v>UN</v>
          </cell>
        </row>
        <row r="21705">
          <cell r="A21705" t="str">
            <v>0945-28</v>
          </cell>
          <cell r="B21705" t="str">
            <v>EMB COLET[FT-01]</v>
          </cell>
          <cell r="C21705" t="str">
            <v>ROH</v>
          </cell>
          <cell r="D21705" t="str">
            <v>UN</v>
          </cell>
        </row>
        <row r="21706">
          <cell r="A21706" t="str">
            <v>0945-29</v>
          </cell>
          <cell r="B21706" t="str">
            <v>EMB IND M-05</v>
          </cell>
          <cell r="C21706" t="str">
            <v>ROH</v>
          </cell>
          <cell r="D21706" t="str">
            <v>UN</v>
          </cell>
        </row>
        <row r="21707">
          <cell r="A21707" t="str">
            <v>0945-30</v>
          </cell>
          <cell r="B21707" t="str">
            <v>EMB COLET M-05</v>
          </cell>
          <cell r="C21707" t="str">
            <v>ROH</v>
          </cell>
          <cell r="D21707" t="str">
            <v>UN</v>
          </cell>
        </row>
        <row r="21708">
          <cell r="A21708" t="str">
            <v>0945-31</v>
          </cell>
          <cell r="B21708" t="str">
            <v>EMBALAGEM INDIVIDUAL MKBR [A-05]</v>
          </cell>
          <cell r="C21708" t="str">
            <v>ROH</v>
          </cell>
          <cell r="D21708" t="str">
            <v>UN</v>
          </cell>
        </row>
        <row r="21709">
          <cell r="A21709" t="str">
            <v>0945-32</v>
          </cell>
          <cell r="B21709" t="str">
            <v>EMBALAGEM COLETIVA MKBR [A-05]</v>
          </cell>
          <cell r="C21709" t="str">
            <v>ROH</v>
          </cell>
          <cell r="D21709" t="str">
            <v>UN</v>
          </cell>
        </row>
        <row r="21710">
          <cell r="A21710" t="str">
            <v>0945-33</v>
          </cell>
          <cell r="B21710" t="str">
            <v>EMB IND G-02</v>
          </cell>
          <cell r="C21710" t="str">
            <v>ROH</v>
          </cell>
          <cell r="D21710" t="str">
            <v>UN</v>
          </cell>
        </row>
        <row r="21711">
          <cell r="A21711" t="str">
            <v>0945-34</v>
          </cell>
          <cell r="B21711" t="str">
            <v>EMB COLET G-02</v>
          </cell>
          <cell r="C21711" t="str">
            <v>ROH</v>
          </cell>
          <cell r="D21711" t="str">
            <v>UN</v>
          </cell>
        </row>
        <row r="21712">
          <cell r="A21712" t="str">
            <v>0945-35</v>
          </cell>
          <cell r="B21712" t="str">
            <v>EMB IND AP-05</v>
          </cell>
          <cell r="C21712" t="str">
            <v>ROH</v>
          </cell>
          <cell r="D21712" t="str">
            <v>UN</v>
          </cell>
        </row>
        <row r="21713">
          <cell r="A21713" t="str">
            <v>0945-36</v>
          </cell>
          <cell r="B21713" t="str">
            <v>EMB COLET AP-05</v>
          </cell>
          <cell r="C21713" t="str">
            <v>ROH</v>
          </cell>
          <cell r="D21713" t="str">
            <v>UN</v>
          </cell>
        </row>
        <row r="21714">
          <cell r="A21714" t="str">
            <v>0945-37</v>
          </cell>
          <cell r="B21714" t="str">
            <v>EMB IND AP-06</v>
          </cell>
          <cell r="C21714" t="str">
            <v>ROH</v>
          </cell>
          <cell r="D21714" t="str">
            <v>UN</v>
          </cell>
        </row>
        <row r="21715">
          <cell r="A21715" t="str">
            <v>0945-38</v>
          </cell>
          <cell r="B21715" t="str">
            <v>EMB COLET AP-06</v>
          </cell>
          <cell r="C21715" t="str">
            <v>ROH</v>
          </cell>
          <cell r="D21715" t="str">
            <v>UN</v>
          </cell>
        </row>
        <row r="21716">
          <cell r="A21716" t="str">
            <v>0945-39</v>
          </cell>
          <cell r="B21716" t="str">
            <v>EMB IND[PE-03]</v>
          </cell>
          <cell r="C21716" t="str">
            <v>ROH</v>
          </cell>
          <cell r="D21716" t="str">
            <v>UN</v>
          </cell>
        </row>
        <row r="21717">
          <cell r="A21717" t="str">
            <v>0945-40</v>
          </cell>
          <cell r="B21717" t="str">
            <v>EMB COLET[PE-03]</v>
          </cell>
          <cell r="C21717" t="str">
            <v>ROH</v>
          </cell>
          <cell r="D21717" t="str">
            <v>UN</v>
          </cell>
        </row>
        <row r="21718">
          <cell r="A21718" t="str">
            <v>0945-42</v>
          </cell>
          <cell r="B21718" t="str">
            <v>EMB COLET P-09</v>
          </cell>
          <cell r="C21718" t="str">
            <v>ROH</v>
          </cell>
          <cell r="D21718" t="str">
            <v>UN</v>
          </cell>
        </row>
        <row r="21719">
          <cell r="A21719" t="str">
            <v>0945-43</v>
          </cell>
          <cell r="B21719" t="str">
            <v>EMB IND SC-06</v>
          </cell>
          <cell r="C21719" t="str">
            <v>ROH</v>
          </cell>
          <cell r="D21719" t="str">
            <v>UN</v>
          </cell>
        </row>
        <row r="21720">
          <cell r="A21720" t="str">
            <v>0945-44</v>
          </cell>
          <cell r="B21720" t="str">
            <v>EMB COLET SC-06</v>
          </cell>
          <cell r="C21720" t="str">
            <v>ROH</v>
          </cell>
          <cell r="D21720" t="str">
            <v>UN</v>
          </cell>
        </row>
        <row r="21721">
          <cell r="A21721" t="str">
            <v>0945-45</v>
          </cell>
          <cell r="B21721" t="str">
            <v>EMB IND D-02/D-02B</v>
          </cell>
          <cell r="C21721" t="str">
            <v>ROH</v>
          </cell>
          <cell r="D21721" t="str">
            <v>UN</v>
          </cell>
        </row>
        <row r="21722">
          <cell r="A21722" t="str">
            <v>0945-46</v>
          </cell>
          <cell r="B21722" t="str">
            <v>EMB COLET D-02/D-02B</v>
          </cell>
          <cell r="C21722" t="str">
            <v>ROH</v>
          </cell>
          <cell r="D21722" t="str">
            <v>UN</v>
          </cell>
        </row>
        <row r="21723">
          <cell r="A21723" t="str">
            <v>0945-48</v>
          </cell>
          <cell r="B21723" t="str">
            <v>EMBALAGEM COLETIVA D-03</v>
          </cell>
          <cell r="C21723" t="str">
            <v>ROH</v>
          </cell>
          <cell r="D21723" t="str">
            <v>UN</v>
          </cell>
        </row>
        <row r="21724">
          <cell r="A21724" t="str">
            <v>0945-49</v>
          </cell>
          <cell r="B21724" t="str">
            <v>EMB IND LAP-53</v>
          </cell>
          <cell r="C21724" t="str">
            <v>ROH</v>
          </cell>
          <cell r="D21724" t="str">
            <v>UN</v>
          </cell>
        </row>
        <row r="21725">
          <cell r="A21725" t="str">
            <v>0945-50</v>
          </cell>
          <cell r="B21725" t="str">
            <v>EMB COLET LAP-53</v>
          </cell>
          <cell r="C21725" t="str">
            <v>ROH</v>
          </cell>
          <cell r="D21725" t="str">
            <v>UN</v>
          </cell>
        </row>
        <row r="21726">
          <cell r="A21726" t="str">
            <v>0945-51</v>
          </cell>
          <cell r="B21726" t="str">
            <v>EMB IND FSM-01</v>
          </cell>
          <cell r="C21726" t="str">
            <v>ROH</v>
          </cell>
          <cell r="D21726" t="str">
            <v>UN</v>
          </cell>
        </row>
        <row r="21727">
          <cell r="A21727" t="str">
            <v>0945-52</v>
          </cell>
          <cell r="B21727" t="str">
            <v>EMB COLET FSM-01</v>
          </cell>
          <cell r="C21727" t="str">
            <v>ROH</v>
          </cell>
          <cell r="D21727" t="str">
            <v>UN</v>
          </cell>
        </row>
        <row r="21728">
          <cell r="A21728" t="str">
            <v>0945-53</v>
          </cell>
          <cell r="B21728" t="str">
            <v>EMB IND FSC-01</v>
          </cell>
          <cell r="C21728" t="str">
            <v>ROH</v>
          </cell>
          <cell r="D21728" t="str">
            <v>UN</v>
          </cell>
        </row>
        <row r="21729">
          <cell r="A21729" t="str">
            <v>0945-54</v>
          </cell>
          <cell r="B21729" t="str">
            <v>EMB COLET FSC-01</v>
          </cell>
          <cell r="C21729" t="str">
            <v>ROH</v>
          </cell>
          <cell r="D21729" t="str">
            <v>UN</v>
          </cell>
        </row>
        <row r="21730">
          <cell r="A21730" t="str">
            <v>0945-55</v>
          </cell>
          <cell r="B21730" t="str">
            <v>EMB IND FPL-01</v>
          </cell>
          <cell r="C21730" t="str">
            <v>ROH</v>
          </cell>
          <cell r="D21730" t="str">
            <v>UN</v>
          </cell>
        </row>
        <row r="21731">
          <cell r="A21731" t="str">
            <v>0945-56</v>
          </cell>
          <cell r="B21731" t="str">
            <v>EMB COLET FPL-01</v>
          </cell>
          <cell r="C21731" t="str">
            <v>ROH</v>
          </cell>
          <cell r="D21731" t="str">
            <v>UN</v>
          </cell>
        </row>
        <row r="21732">
          <cell r="A21732" t="str">
            <v>0945-57</v>
          </cell>
          <cell r="B21732" t="str">
            <v>EMB IND[FPF-02]</v>
          </cell>
          <cell r="C21732" t="str">
            <v>ROH</v>
          </cell>
          <cell r="D21732" t="str">
            <v>UN</v>
          </cell>
        </row>
        <row r="21733">
          <cell r="A21733" t="str">
            <v>0945-58</v>
          </cell>
          <cell r="B21733" t="str">
            <v>EMB COLET[FPF-02]</v>
          </cell>
          <cell r="C21733" t="str">
            <v>ROH</v>
          </cell>
          <cell r="D21733" t="str">
            <v>UN</v>
          </cell>
        </row>
        <row r="21734">
          <cell r="A21734" t="str">
            <v>0945-59</v>
          </cell>
          <cell r="B21734" t="str">
            <v>EMB IND VP-01</v>
          </cell>
          <cell r="C21734" t="str">
            <v>ROH</v>
          </cell>
          <cell r="D21734" t="str">
            <v>UN</v>
          </cell>
        </row>
        <row r="21735">
          <cell r="A21735" t="str">
            <v>0945-60</v>
          </cell>
          <cell r="B21735" t="str">
            <v>EMB COLET VP-01</v>
          </cell>
          <cell r="C21735" t="str">
            <v>ROH</v>
          </cell>
          <cell r="D21735" t="str">
            <v>UN</v>
          </cell>
        </row>
        <row r="21736">
          <cell r="A21736" t="str">
            <v>0945-61</v>
          </cell>
          <cell r="B21736" t="str">
            <v>EMBALAGEM INDIVIDUAL MKBR [FMR-01]</v>
          </cell>
          <cell r="C21736" t="str">
            <v>ROH</v>
          </cell>
          <cell r="D21736" t="str">
            <v>UN</v>
          </cell>
        </row>
        <row r="21737">
          <cell r="A21737" t="str">
            <v>0945-62</v>
          </cell>
          <cell r="B21737" t="str">
            <v>EMBALAGEM COLETIVA MKBR [FMR-01]</v>
          </cell>
          <cell r="C21737" t="str">
            <v>ROH</v>
          </cell>
          <cell r="D21737" t="str">
            <v>UN</v>
          </cell>
        </row>
        <row r="21738">
          <cell r="A21738" t="str">
            <v>0945-63</v>
          </cell>
          <cell r="B21738" t="str">
            <v>EMB IND[FPF-01]</v>
          </cell>
          <cell r="C21738" t="str">
            <v>ROH</v>
          </cell>
          <cell r="D21738" t="str">
            <v>UN</v>
          </cell>
        </row>
        <row r="21739">
          <cell r="A21739" t="str">
            <v>0945-64</v>
          </cell>
          <cell r="B21739" t="str">
            <v>EMB COLET[FPF-01]</v>
          </cell>
          <cell r="C21739" t="str">
            <v>ROH</v>
          </cell>
          <cell r="D21739" t="str">
            <v>UN</v>
          </cell>
        </row>
        <row r="21740">
          <cell r="A21740" t="str">
            <v>0945-65</v>
          </cell>
          <cell r="B21740" t="str">
            <v>EMB IND BX-01</v>
          </cell>
          <cell r="C21740" t="str">
            <v>ROH</v>
          </cell>
          <cell r="D21740" t="str">
            <v>UN</v>
          </cell>
        </row>
        <row r="21741">
          <cell r="A21741" t="str">
            <v>0945-66</v>
          </cell>
          <cell r="B21741" t="str">
            <v>EMB COLET BX-01</v>
          </cell>
          <cell r="C21741" t="str">
            <v>ROH</v>
          </cell>
          <cell r="D21741" t="str">
            <v>UN</v>
          </cell>
        </row>
        <row r="21742">
          <cell r="A21742" t="str">
            <v>0945-67</v>
          </cell>
          <cell r="B21742" t="str">
            <v>EMB IND FLO-01</v>
          </cell>
          <cell r="C21742" t="str">
            <v>ROH</v>
          </cell>
          <cell r="D21742" t="str">
            <v>UN</v>
          </cell>
        </row>
        <row r="21743">
          <cell r="A21743" t="str">
            <v>0945-68</v>
          </cell>
          <cell r="B21743" t="str">
            <v>EMB COLET FLO-01</v>
          </cell>
          <cell r="C21743" t="str">
            <v>ROH</v>
          </cell>
          <cell r="D21743" t="str">
            <v>UN</v>
          </cell>
        </row>
        <row r="21744">
          <cell r="A21744" t="str">
            <v>0945-69</v>
          </cell>
          <cell r="B21744" t="str">
            <v>EMB IND MS-01</v>
          </cell>
          <cell r="C21744" t="str">
            <v>ROH</v>
          </cell>
          <cell r="D21744" t="str">
            <v>UN</v>
          </cell>
        </row>
        <row r="21745">
          <cell r="A21745" t="str">
            <v>0945-70</v>
          </cell>
          <cell r="B21745" t="str">
            <v>EMB COLET MS-01</v>
          </cell>
          <cell r="C21745" t="str">
            <v>ROH</v>
          </cell>
          <cell r="D21745" t="str">
            <v>UN</v>
          </cell>
        </row>
        <row r="21746">
          <cell r="A21746" t="str">
            <v>0945-71</v>
          </cell>
          <cell r="B21746" t="str">
            <v>EMB IND DP-01</v>
          </cell>
          <cell r="C21746" t="str">
            <v>ROH</v>
          </cell>
          <cell r="D21746" t="str">
            <v>UN</v>
          </cell>
        </row>
        <row r="21747">
          <cell r="A21747" t="str">
            <v>0945-72</v>
          </cell>
          <cell r="B21747" t="str">
            <v>EMB COLET DP-01</v>
          </cell>
          <cell r="C21747" t="str">
            <v>ROH</v>
          </cell>
          <cell r="D21747" t="str">
            <v>UN</v>
          </cell>
        </row>
        <row r="21748">
          <cell r="A21748" t="str">
            <v>0945-73</v>
          </cell>
          <cell r="B21748" t="str">
            <v>EMB IND MS-02</v>
          </cell>
          <cell r="C21748" t="str">
            <v>ROH</v>
          </cell>
          <cell r="D21748" t="str">
            <v>UN</v>
          </cell>
        </row>
        <row r="21749">
          <cell r="A21749" t="str">
            <v>0945-74</v>
          </cell>
          <cell r="B21749" t="str">
            <v>EMB COLET MS-02</v>
          </cell>
          <cell r="C21749" t="str">
            <v>ROH</v>
          </cell>
          <cell r="D21749" t="str">
            <v>UN</v>
          </cell>
        </row>
        <row r="21750">
          <cell r="A21750" t="str">
            <v>0945-75</v>
          </cell>
          <cell r="B21750" t="str">
            <v>EMB IND MS-03/MS-0B</v>
          </cell>
          <cell r="C21750" t="str">
            <v>ROH</v>
          </cell>
          <cell r="D21750" t="str">
            <v>UN</v>
          </cell>
        </row>
        <row r="21751">
          <cell r="A21751" t="str">
            <v>0945-76</v>
          </cell>
          <cell r="B21751" t="str">
            <v>EMBALAGEM COLETIVA MS-03/MS-03B</v>
          </cell>
          <cell r="C21751" t="str">
            <v>ROH</v>
          </cell>
          <cell r="D21751" t="str">
            <v>UN</v>
          </cell>
        </row>
        <row r="21752">
          <cell r="A21752" t="str">
            <v>0945-77</v>
          </cell>
          <cell r="B21752" t="str">
            <v>EMB IND[PE-04]</v>
          </cell>
          <cell r="C21752" t="str">
            <v>ROH</v>
          </cell>
          <cell r="D21752" t="str">
            <v>UN</v>
          </cell>
        </row>
        <row r="21753">
          <cell r="A21753" t="str">
            <v>0945-78</v>
          </cell>
          <cell r="B21753" t="str">
            <v>EMB COLET[PE-04]</v>
          </cell>
          <cell r="C21753" t="str">
            <v>ROH</v>
          </cell>
          <cell r="D21753" t="str">
            <v>UN</v>
          </cell>
        </row>
        <row r="21754">
          <cell r="A21754" t="str">
            <v>0945-79</v>
          </cell>
          <cell r="B21754" t="str">
            <v>EMB IND PE-05</v>
          </cell>
          <cell r="C21754" t="str">
            <v>ROH</v>
          </cell>
          <cell r="D21754" t="str">
            <v>UN</v>
          </cell>
        </row>
        <row r="21755">
          <cell r="A21755" t="str">
            <v>0945-80</v>
          </cell>
          <cell r="B21755" t="str">
            <v>EMB COLET PE-05</v>
          </cell>
          <cell r="C21755" t="str">
            <v>ROH</v>
          </cell>
          <cell r="D21755" t="str">
            <v>UN</v>
          </cell>
        </row>
        <row r="21756">
          <cell r="A21756" t="str">
            <v>0945-81</v>
          </cell>
          <cell r="B21756" t="str">
            <v>EMB IND BX-02</v>
          </cell>
          <cell r="C21756" t="str">
            <v>ROH</v>
          </cell>
          <cell r="D21756" t="str">
            <v>UN</v>
          </cell>
        </row>
        <row r="21757">
          <cell r="A21757" t="str">
            <v>0945-82</v>
          </cell>
          <cell r="B21757" t="str">
            <v>EMB COLET BX-02</v>
          </cell>
          <cell r="C21757" t="str">
            <v>ROH</v>
          </cell>
          <cell r="D21757" t="str">
            <v>UN</v>
          </cell>
        </row>
        <row r="21758">
          <cell r="A21758" t="str">
            <v>0945-83</v>
          </cell>
          <cell r="B21758" t="str">
            <v>EMB IND FES-01</v>
          </cell>
          <cell r="C21758" t="str">
            <v>ROH</v>
          </cell>
          <cell r="D21758" t="str">
            <v>UN</v>
          </cell>
        </row>
        <row r="21759">
          <cell r="A21759" t="str">
            <v>0945-84</v>
          </cell>
          <cell r="B21759" t="str">
            <v>EMB COLET FES-01</v>
          </cell>
          <cell r="C21759" t="str">
            <v>ROH</v>
          </cell>
          <cell r="D21759" t="str">
            <v>UN</v>
          </cell>
        </row>
        <row r="21760">
          <cell r="A21760" t="str">
            <v>0945-85</v>
          </cell>
          <cell r="B21760" t="str">
            <v>EMB IND[FST-01]</v>
          </cell>
          <cell r="C21760" t="str">
            <v>ROH</v>
          </cell>
          <cell r="D21760" t="str">
            <v>UN</v>
          </cell>
        </row>
        <row r="21761">
          <cell r="A21761" t="str">
            <v>0945-86</v>
          </cell>
          <cell r="B21761" t="str">
            <v>EMB COLET[FST-01]</v>
          </cell>
          <cell r="C21761" t="str">
            <v>ROH</v>
          </cell>
          <cell r="D21761" t="str">
            <v>UN</v>
          </cell>
        </row>
        <row r="21762">
          <cell r="A21762" t="str">
            <v>0945-87</v>
          </cell>
          <cell r="B21762" t="str">
            <v>EMB IND FFI-01 MONDIAL</v>
          </cell>
          <cell r="C21762" t="str">
            <v>ROH</v>
          </cell>
          <cell r="D21762" t="str">
            <v>UN</v>
          </cell>
        </row>
        <row r="21763">
          <cell r="A21763" t="str">
            <v>0945-88</v>
          </cell>
          <cell r="B21763" t="str">
            <v>EMB COLET FFI-01</v>
          </cell>
          <cell r="C21763" t="str">
            <v>ROH</v>
          </cell>
          <cell r="D21763" t="str">
            <v>UN</v>
          </cell>
        </row>
        <row r="21764">
          <cell r="A21764" t="str">
            <v>0945-89</v>
          </cell>
          <cell r="B21764" t="str">
            <v>EMB IND FFI-02</v>
          </cell>
          <cell r="C21764" t="str">
            <v>ROH</v>
          </cell>
          <cell r="D21764" t="str">
            <v>UN</v>
          </cell>
        </row>
        <row r="21765">
          <cell r="A21765" t="str">
            <v>0945-90</v>
          </cell>
          <cell r="B21765" t="str">
            <v>EMB COLET FFI-02</v>
          </cell>
          <cell r="C21765" t="str">
            <v>ROH</v>
          </cell>
          <cell r="D21765" t="str">
            <v>UN</v>
          </cell>
        </row>
        <row r="21766">
          <cell r="A21766" t="str">
            <v>0945-91</v>
          </cell>
          <cell r="B21766" t="str">
            <v>EMB IND AP-07</v>
          </cell>
          <cell r="C21766" t="str">
            <v>ROH</v>
          </cell>
          <cell r="D21766" t="str">
            <v>UN</v>
          </cell>
        </row>
        <row r="21767">
          <cell r="A21767" t="str">
            <v>0945-92</v>
          </cell>
          <cell r="B21767" t="str">
            <v>EMB COLET AP-07</v>
          </cell>
          <cell r="C21767" t="str">
            <v>ROH</v>
          </cell>
          <cell r="D21767" t="str">
            <v>UN</v>
          </cell>
        </row>
        <row r="21768">
          <cell r="A21768" t="str">
            <v>0945-93</v>
          </cell>
          <cell r="B21768" t="str">
            <v>EMB IND C-11</v>
          </cell>
          <cell r="C21768" t="str">
            <v>ROH</v>
          </cell>
          <cell r="D21768" t="str">
            <v>UN</v>
          </cell>
        </row>
        <row r="21769">
          <cell r="A21769" t="str">
            <v>0945-94</v>
          </cell>
          <cell r="B21769" t="str">
            <v>EMB COLET C-11</v>
          </cell>
          <cell r="C21769" t="str">
            <v>ROH</v>
          </cell>
          <cell r="D21769" t="str">
            <v>UN</v>
          </cell>
        </row>
        <row r="21770">
          <cell r="A21770" t="str">
            <v>0945-95</v>
          </cell>
          <cell r="B21770" t="str">
            <v>EMB IND KM-01</v>
          </cell>
          <cell r="C21770" t="str">
            <v>ROH</v>
          </cell>
          <cell r="D21770" t="str">
            <v>UN</v>
          </cell>
        </row>
        <row r="21771">
          <cell r="A21771" t="str">
            <v>0945-96</v>
          </cell>
          <cell r="B21771" t="str">
            <v>EMB COLET KM-01</v>
          </cell>
          <cell r="C21771" t="str">
            <v>ROH</v>
          </cell>
          <cell r="D21771" t="str">
            <v>UN</v>
          </cell>
        </row>
        <row r="21772">
          <cell r="A21772" t="str">
            <v>0945-97</v>
          </cell>
          <cell r="B21772" t="str">
            <v>EMB COLET[S-07]</v>
          </cell>
          <cell r="C21772" t="str">
            <v>ROH</v>
          </cell>
          <cell r="D21772" t="str">
            <v>UN</v>
          </cell>
        </row>
        <row r="21773">
          <cell r="A21773" t="str">
            <v>0945-98</v>
          </cell>
          <cell r="B21773" t="str">
            <v>EMB IND[S-07]</v>
          </cell>
          <cell r="C21773" t="str">
            <v>ROH</v>
          </cell>
          <cell r="D21773" t="str">
            <v>UN</v>
          </cell>
        </row>
        <row r="21774">
          <cell r="A21774" t="str">
            <v>0945-99</v>
          </cell>
          <cell r="B21774" t="str">
            <v>EMB IND C-13</v>
          </cell>
          <cell r="C21774" t="str">
            <v>ROH</v>
          </cell>
          <cell r="D21774" t="str">
            <v>UN</v>
          </cell>
        </row>
        <row r="21775">
          <cell r="A21775" t="str">
            <v>0947-01</v>
          </cell>
          <cell r="B21775" t="str">
            <v>CERAMICA BR PR-01</v>
          </cell>
          <cell r="C21775" t="str">
            <v>ROH</v>
          </cell>
          <cell r="D21775" t="str">
            <v>UN</v>
          </cell>
        </row>
        <row r="21776">
          <cell r="A21776" t="str">
            <v>0947-02</v>
          </cell>
          <cell r="B21776" t="str">
            <v>CERAMICA PT PR-01</v>
          </cell>
          <cell r="C21776" t="str">
            <v>ROH</v>
          </cell>
          <cell r="D21776" t="str">
            <v>UN</v>
          </cell>
        </row>
        <row r="21777">
          <cell r="A21777" t="str">
            <v>0947-05</v>
          </cell>
          <cell r="B21777" t="str">
            <v>CH.ALUM. LISA MX-PR02</v>
          </cell>
          <cell r="C21777" t="str">
            <v>ROH</v>
          </cell>
          <cell r="D21777" t="str">
            <v>UN</v>
          </cell>
        </row>
        <row r="21778">
          <cell r="A21778" t="str">
            <v>0947-06</v>
          </cell>
          <cell r="B21778" t="str">
            <v>CH.ALUMINIO FUROS MX-PR02</v>
          </cell>
          <cell r="C21778" t="str">
            <v>ROH</v>
          </cell>
          <cell r="D21778" t="str">
            <v>UN</v>
          </cell>
        </row>
        <row r="21779">
          <cell r="A21779" t="str">
            <v>0947-09</v>
          </cell>
          <cell r="B21779" t="str">
            <v>CH.ALUM. P-00</v>
          </cell>
          <cell r="C21779" t="str">
            <v>ROH</v>
          </cell>
          <cell r="D21779" t="str">
            <v>UN</v>
          </cell>
        </row>
        <row r="21780">
          <cell r="A21780" t="str">
            <v>0947-10</v>
          </cell>
          <cell r="B21780" t="str">
            <v>CH.CERAM PT NP-00</v>
          </cell>
          <cell r="C21780" t="str">
            <v>ROH</v>
          </cell>
          <cell r="D21780" t="str">
            <v>UN</v>
          </cell>
        </row>
        <row r="21781">
          <cell r="A21781" t="str">
            <v>0947-11</v>
          </cell>
          <cell r="B21781" t="str">
            <v>CH. LISA RESITENCIA LISA LAP-57</v>
          </cell>
          <cell r="C21781" t="str">
            <v>ROH</v>
          </cell>
          <cell r="D21781" t="str">
            <v>UN</v>
          </cell>
        </row>
        <row r="21782">
          <cell r="A21782" t="str">
            <v>0947-12</v>
          </cell>
          <cell r="B21782" t="str">
            <v>CH. FUROS RESITENCIA LAP-57</v>
          </cell>
          <cell r="C21782" t="str">
            <v>ROH</v>
          </cell>
          <cell r="D21782" t="str">
            <v>UN</v>
          </cell>
        </row>
        <row r="21783">
          <cell r="A21783" t="str">
            <v>0947-13</v>
          </cell>
          <cell r="B21783" t="str">
            <v>CERAM ELEM AQUEC. LAP-50</v>
          </cell>
          <cell r="C21783" t="str">
            <v>ROH</v>
          </cell>
          <cell r="D21783" t="str">
            <v>UN</v>
          </cell>
        </row>
        <row r="21784">
          <cell r="A21784" t="str">
            <v>0947-14</v>
          </cell>
          <cell r="B21784" t="str">
            <v>CERAM ELEM FIO CURTO INF. LAP-51</v>
          </cell>
          <cell r="C21784" t="str">
            <v>ROH</v>
          </cell>
          <cell r="D21784" t="str">
            <v>UN</v>
          </cell>
        </row>
        <row r="21785">
          <cell r="A21785" t="str">
            <v>0947-15</v>
          </cell>
          <cell r="B21785" t="str">
            <v>CERAM BLACK P-06</v>
          </cell>
          <cell r="C21785" t="str">
            <v>ROH</v>
          </cell>
          <cell r="D21785" t="str">
            <v>UN</v>
          </cell>
        </row>
        <row r="21786">
          <cell r="A21786" t="str">
            <v>0947-17</v>
          </cell>
          <cell r="B21786" t="str">
            <v>CH. AQUEC. ZEBRA P-07</v>
          </cell>
          <cell r="C21786" t="str">
            <v>ROH</v>
          </cell>
          <cell r="D21786" t="str">
            <v>UN</v>
          </cell>
        </row>
        <row r="21787">
          <cell r="A21787" t="str">
            <v>0947-18</v>
          </cell>
          <cell r="B21787" t="str">
            <v>CERAM LEOPARDO P-08</v>
          </cell>
          <cell r="C21787" t="str">
            <v>ROH</v>
          </cell>
          <cell r="D21787" t="str">
            <v>UN</v>
          </cell>
        </row>
        <row r="21788">
          <cell r="A21788" t="str">
            <v>0947-19</v>
          </cell>
          <cell r="B21788" t="str">
            <v>CERAM ELEM FIO CURTO INF. LAP-52</v>
          </cell>
          <cell r="C21788" t="str">
            <v>ROH</v>
          </cell>
          <cell r="D21788" t="str">
            <v>UN</v>
          </cell>
        </row>
        <row r="21789">
          <cell r="A21789" t="str">
            <v>0947-21</v>
          </cell>
          <cell r="B21789" t="str">
            <v>GRD METAL.BANDEJA RESIDUOS[C]</v>
          </cell>
          <cell r="C21789" t="str">
            <v>ROH</v>
          </cell>
          <cell r="D21789" t="str">
            <v>UN</v>
          </cell>
        </row>
        <row r="21790">
          <cell r="A21790" t="str">
            <v>0947-22</v>
          </cell>
          <cell r="B21790" t="str">
            <v>BANDEJA RESIDUO PLAS. PT REMOV.[C]</v>
          </cell>
          <cell r="C21790" t="str">
            <v>ROH</v>
          </cell>
          <cell r="D21790" t="str">
            <v>UN</v>
          </cell>
        </row>
        <row r="21791">
          <cell r="A21791" t="str">
            <v>0947-23</v>
          </cell>
          <cell r="B21791" t="str">
            <v>CH. ELEM AQUEC. P-02</v>
          </cell>
          <cell r="C21791" t="str">
            <v>ROH</v>
          </cell>
          <cell r="D21791" t="str">
            <v>UN</v>
          </cell>
        </row>
        <row r="21792">
          <cell r="A21792" t="str">
            <v>0947-25</v>
          </cell>
          <cell r="B21792" t="str">
            <v>CERAM ELEM FIO LONGO SUP LAP-51</v>
          </cell>
          <cell r="C21792" t="str">
            <v>ROH</v>
          </cell>
          <cell r="D21792" t="str">
            <v>UN</v>
          </cell>
        </row>
        <row r="21793">
          <cell r="A21793" t="str">
            <v>0947-26</v>
          </cell>
          <cell r="B21793" t="str">
            <v>CERAM ELEM FIO LONGO SUP LAP-52</v>
          </cell>
          <cell r="C21793" t="str">
            <v>ROH</v>
          </cell>
          <cell r="D21793" t="str">
            <v>UN</v>
          </cell>
        </row>
        <row r="21794">
          <cell r="A21794" t="str">
            <v>0947-28</v>
          </cell>
          <cell r="B21794" t="str">
            <v>BANDEJA D-02/D-03/D-06</v>
          </cell>
          <cell r="C21794" t="str">
            <v>ROH</v>
          </cell>
          <cell r="D21794" t="str">
            <v>UN</v>
          </cell>
        </row>
        <row r="21795">
          <cell r="A21795" t="str">
            <v>0947-29</v>
          </cell>
          <cell r="B21795" t="str">
            <v>BANDEJA MS-03/MS-03B/MS-03C</v>
          </cell>
          <cell r="C21795" t="str">
            <v>ROH</v>
          </cell>
          <cell r="D21795" t="str">
            <v>UN</v>
          </cell>
        </row>
        <row r="21796">
          <cell r="A21796" t="str">
            <v>0947-30</v>
          </cell>
          <cell r="B21796" t="str">
            <v>BANDEJA D-03B/D-03D-05B/D-05D-09</v>
          </cell>
          <cell r="C21796" t="str">
            <v>ROH</v>
          </cell>
          <cell r="D21796" t="str">
            <v>UN</v>
          </cell>
        </row>
        <row r="21797">
          <cell r="A21797" t="str">
            <v>0947-31</v>
          </cell>
          <cell r="B21797" t="str">
            <v>CH. AQUEC. LAP-53</v>
          </cell>
          <cell r="C21797" t="str">
            <v>ROH</v>
          </cell>
          <cell r="D21797" t="str">
            <v>UN</v>
          </cell>
        </row>
        <row r="21798">
          <cell r="A21798" t="str">
            <v>0947-32</v>
          </cell>
          <cell r="B21798" t="str">
            <v>BANDEJA HT-01</v>
          </cell>
          <cell r="C21798" t="str">
            <v>ROH</v>
          </cell>
          <cell r="D21798" t="str">
            <v>UN</v>
          </cell>
        </row>
        <row r="21799">
          <cell r="A21799" t="str">
            <v>0947-33</v>
          </cell>
          <cell r="B21799" t="str">
            <v>BANDEJA D-03D/E /D-04A/B</v>
          </cell>
          <cell r="C21799" t="str">
            <v>ROH</v>
          </cell>
          <cell r="D21799" t="str">
            <v>UN</v>
          </cell>
        </row>
        <row r="21800">
          <cell r="A21800" t="str">
            <v>0947-34</v>
          </cell>
          <cell r="B21800" t="str">
            <v>BANDEJA HT-02/HT-05</v>
          </cell>
          <cell r="C21800" t="str">
            <v>ROH</v>
          </cell>
          <cell r="D21800" t="str">
            <v>UN</v>
          </cell>
        </row>
        <row r="21801">
          <cell r="A21801" t="str">
            <v>0947-35</v>
          </cell>
          <cell r="B21801" t="str">
            <v>BANDEJA D-05</v>
          </cell>
          <cell r="C21801" t="str">
            <v>ROH</v>
          </cell>
          <cell r="D21801" t="str">
            <v>UN</v>
          </cell>
        </row>
        <row r="21802">
          <cell r="A21802" t="str">
            <v>0947-37</v>
          </cell>
          <cell r="B21802" t="str">
            <v>BANDEJA D-02B</v>
          </cell>
          <cell r="C21802" t="str">
            <v>ROH</v>
          </cell>
          <cell r="D21802" t="str">
            <v>UN</v>
          </cell>
        </row>
        <row r="21803">
          <cell r="A21803" t="str">
            <v>0947-38</v>
          </cell>
          <cell r="B21803" t="str">
            <v>BANDEJA METAL.MIGALHAS[T]</v>
          </cell>
          <cell r="C21803" t="str">
            <v>ROH</v>
          </cell>
          <cell r="D21803" t="str">
            <v>UN</v>
          </cell>
        </row>
        <row r="21804">
          <cell r="A21804" t="str">
            <v>0947-39</v>
          </cell>
          <cell r="B21804" t="str">
            <v>SUP PLAS. PT BANDEJA MIGALHAS[T]</v>
          </cell>
          <cell r="C21804" t="str">
            <v>ROH</v>
          </cell>
          <cell r="D21804" t="str">
            <v>UN</v>
          </cell>
        </row>
        <row r="21805">
          <cell r="A21805" t="str">
            <v>0947-41</v>
          </cell>
          <cell r="B21805" t="str">
            <v>BANDEJA D-10/B/D-11</v>
          </cell>
          <cell r="C21805" t="str">
            <v>ROH</v>
          </cell>
          <cell r="D21805" t="str">
            <v>UN</v>
          </cell>
        </row>
        <row r="21806">
          <cell r="A21806" t="str">
            <v>0947-44</v>
          </cell>
          <cell r="B21806" t="str">
            <v>BANDEJA METAL. INT[G]</v>
          </cell>
          <cell r="C21806" t="str">
            <v>ROH</v>
          </cell>
          <cell r="D21806" t="str">
            <v>UN</v>
          </cell>
        </row>
        <row r="21807">
          <cell r="A21807" t="str">
            <v>0947-45</v>
          </cell>
          <cell r="B21807" t="str">
            <v>PL SUP VERM ION TOURM C/PTC 127-220V[P]</v>
          </cell>
          <cell r="C21807" t="str">
            <v>ROH</v>
          </cell>
          <cell r="D21807" t="str">
            <v>UN</v>
          </cell>
        </row>
        <row r="21808">
          <cell r="A21808" t="str">
            <v>0947-46</v>
          </cell>
          <cell r="B21808" t="str">
            <v>CHAPA INF C/ ELEMEN. DE AQUEC 127V S-12</v>
          </cell>
          <cell r="C21808" t="str">
            <v>ROH</v>
          </cell>
          <cell r="D21808" t="str">
            <v>UN</v>
          </cell>
        </row>
        <row r="21809">
          <cell r="A21809" t="str">
            <v>0947-47</v>
          </cell>
          <cell r="B21809" t="str">
            <v>CHAPA INF C/ ELEMEN. DE AQUEC 220V S-12</v>
          </cell>
          <cell r="C21809" t="str">
            <v>ROH</v>
          </cell>
          <cell r="D21809" t="str">
            <v>UN</v>
          </cell>
        </row>
        <row r="21810">
          <cell r="A21810" t="str">
            <v>0947-48</v>
          </cell>
          <cell r="B21810" t="str">
            <v>CHAPA SUP C/ ELEMEN. DE AQUEC 127V S-12</v>
          </cell>
          <cell r="C21810" t="str">
            <v>ROH</v>
          </cell>
          <cell r="D21810" t="str">
            <v>UN</v>
          </cell>
        </row>
        <row r="21811">
          <cell r="A21811" t="str">
            <v>0947-49</v>
          </cell>
          <cell r="B21811" t="str">
            <v>CHAPA SUP C/ ELEMEN. DE AQUEC 220V S-12</v>
          </cell>
          <cell r="C21811" t="str">
            <v>ROH</v>
          </cell>
          <cell r="D21811" t="str">
            <v>UN</v>
          </cell>
        </row>
        <row r="21812">
          <cell r="A21812" t="str">
            <v>0947-50</v>
          </cell>
          <cell r="B21812" t="str">
            <v>BANDEJA T-05</v>
          </cell>
          <cell r="C21812" t="str">
            <v>ROH</v>
          </cell>
          <cell r="D21812" t="str">
            <v>UN</v>
          </cell>
        </row>
        <row r="21813">
          <cell r="A21813" t="str">
            <v>0947-51</v>
          </cell>
          <cell r="B21813" t="str">
            <v>CH. SUP P-13</v>
          </cell>
          <cell r="C21813" t="str">
            <v>ROH</v>
          </cell>
          <cell r="D21813" t="str">
            <v>UN</v>
          </cell>
        </row>
        <row r="21814">
          <cell r="A21814" t="str">
            <v>0947-52</v>
          </cell>
          <cell r="B21814" t="str">
            <v>CH. INF. P-13</v>
          </cell>
          <cell r="C21814" t="str">
            <v>ROH</v>
          </cell>
          <cell r="D21814" t="str">
            <v>UN</v>
          </cell>
        </row>
        <row r="21815">
          <cell r="A21815" t="str">
            <v>0947-53</v>
          </cell>
          <cell r="B21815" t="str">
            <v>PLC SUP RS ION TOURM PTC 127-220V [P]</v>
          </cell>
          <cell r="C21815" t="str">
            <v>ROH</v>
          </cell>
          <cell r="D21815" t="str">
            <v>UN</v>
          </cell>
        </row>
        <row r="21816">
          <cell r="A21816" t="str">
            <v>0947-54</v>
          </cell>
          <cell r="B21816" t="str">
            <v>PLC INF. RS ION TOURM PTC 127-220V [P]</v>
          </cell>
          <cell r="C21816" t="str">
            <v>ROH</v>
          </cell>
          <cell r="D21816" t="str">
            <v>UN</v>
          </cell>
        </row>
        <row r="21817">
          <cell r="A21817" t="str">
            <v>0947-55</v>
          </cell>
          <cell r="B21817" t="str">
            <v>CH. INT MCA-01</v>
          </cell>
          <cell r="C21817" t="str">
            <v>ROH</v>
          </cell>
          <cell r="D21817" t="str">
            <v>UN</v>
          </cell>
        </row>
        <row r="21818">
          <cell r="A21818" t="str">
            <v>0947-56</v>
          </cell>
          <cell r="B21818" t="str">
            <v>BANDEJA INT METAL. PT[FR]</v>
          </cell>
          <cell r="C21818" t="str">
            <v>ROH</v>
          </cell>
          <cell r="D21818" t="str">
            <v>UN</v>
          </cell>
        </row>
        <row r="21819">
          <cell r="A21819" t="str">
            <v>0947-57</v>
          </cell>
          <cell r="B21819" t="str">
            <v>BANDEJA METAL. INT[CH]</v>
          </cell>
          <cell r="C21819" t="str">
            <v>ROH</v>
          </cell>
          <cell r="D21819" t="str">
            <v>UN</v>
          </cell>
        </row>
        <row r="21820">
          <cell r="A21820" t="str">
            <v>0947-58</v>
          </cell>
          <cell r="B21820" t="str">
            <v>BANDEJA CH-02</v>
          </cell>
          <cell r="C21820" t="str">
            <v>ROH</v>
          </cell>
          <cell r="D21820" t="str">
            <v>UN</v>
          </cell>
        </row>
        <row r="21821">
          <cell r="A21821" t="str">
            <v>0947-59</v>
          </cell>
          <cell r="B21821" t="str">
            <v>BANDEJA CH-03</v>
          </cell>
          <cell r="C21821" t="str">
            <v>ROH</v>
          </cell>
          <cell r="D21821" t="str">
            <v>UN</v>
          </cell>
        </row>
        <row r="21822">
          <cell r="A21822" t="str">
            <v>0947-64</v>
          </cell>
          <cell r="B21822" t="str">
            <v>BANDEJA METAL. CARNES[MC]</v>
          </cell>
          <cell r="C21822" t="str">
            <v>ROH</v>
          </cell>
          <cell r="D21822" t="str">
            <v>UN</v>
          </cell>
        </row>
        <row r="21823">
          <cell r="A21823" t="str">
            <v>0947-65</v>
          </cell>
          <cell r="B21823" t="str">
            <v>BANDEJA METAL. INT[CH]</v>
          </cell>
          <cell r="C21823" t="str">
            <v>ROH</v>
          </cell>
          <cell r="D21823" t="str">
            <v>UN</v>
          </cell>
        </row>
        <row r="21824">
          <cell r="A21824" t="str">
            <v>0947-66</v>
          </cell>
          <cell r="B21824" t="str">
            <v>PLC SUP VERM ION TOURM PTC 127-220V [P</v>
          </cell>
          <cell r="C21824" t="str">
            <v>ROH</v>
          </cell>
          <cell r="D21824" t="str">
            <v>UN</v>
          </cell>
        </row>
        <row r="21825">
          <cell r="A21825" t="str">
            <v>0947-67</v>
          </cell>
          <cell r="B21825" t="str">
            <v>PLC INF. VERM ION TOURM PTC 127-220V [P]</v>
          </cell>
          <cell r="C21825" t="str">
            <v>ROH</v>
          </cell>
          <cell r="D21825" t="str">
            <v>UN</v>
          </cell>
        </row>
        <row r="21826">
          <cell r="A21826" t="str">
            <v>0947-68</v>
          </cell>
          <cell r="B21826" t="str">
            <v>PLC SUP PT ION TOURM PTC 127-220V [P]</v>
          </cell>
          <cell r="C21826" t="str">
            <v>ROH</v>
          </cell>
          <cell r="D21826" t="str">
            <v>UN</v>
          </cell>
        </row>
        <row r="21827">
          <cell r="A21827" t="str">
            <v>0947-69</v>
          </cell>
          <cell r="B21827" t="str">
            <v>PLC INF. PT ION TOURM PTC 127-220V [P]</v>
          </cell>
          <cell r="C21827" t="str">
            <v>ROH</v>
          </cell>
          <cell r="D21827" t="str">
            <v>UN</v>
          </cell>
        </row>
        <row r="21828">
          <cell r="A21828" t="str">
            <v>0947-70</v>
          </cell>
          <cell r="B21828" t="str">
            <v>PLC AQUEC. CERAM PT PTC 127-220V [P]</v>
          </cell>
          <cell r="C21828" t="str">
            <v>ROH</v>
          </cell>
          <cell r="D21828" t="str">
            <v>UN</v>
          </cell>
        </row>
        <row r="21829">
          <cell r="A21829" t="str">
            <v>0947-71</v>
          </cell>
          <cell r="B21829" t="str">
            <v>BANDEJA METAL. INT[CH]</v>
          </cell>
          <cell r="C21829" t="str">
            <v>ROH</v>
          </cell>
          <cell r="D21829" t="str">
            <v>UN</v>
          </cell>
        </row>
        <row r="21830">
          <cell r="A21830" t="str">
            <v>0947-72</v>
          </cell>
          <cell r="B21830" t="str">
            <v>PLC AQUEC. CERAM RS PTC 127-220V [P]</v>
          </cell>
          <cell r="C21830" t="str">
            <v>ROH</v>
          </cell>
          <cell r="D21830" t="str">
            <v>UN</v>
          </cell>
        </row>
        <row r="21831">
          <cell r="A21831" t="str">
            <v>0947-73</v>
          </cell>
          <cell r="B21831" t="str">
            <v>MT RS385 24VDC ELEM AQUECIM2000W127V-[SC</v>
          </cell>
          <cell r="C21831" t="str">
            <v>ROH</v>
          </cell>
          <cell r="D21831" t="str">
            <v>UN</v>
          </cell>
        </row>
        <row r="21832">
          <cell r="A21832" t="str">
            <v>0947-74</v>
          </cell>
          <cell r="B21832" t="str">
            <v>MT RS385 24VDC ELEM AQUECIM2000W220V-[SC</v>
          </cell>
          <cell r="C21832" t="str">
            <v>ROH</v>
          </cell>
          <cell r="D21832" t="str">
            <v>UN</v>
          </cell>
        </row>
        <row r="21833">
          <cell r="A21833" t="str">
            <v>0947-75</v>
          </cell>
          <cell r="B21833" t="str">
            <v>AMORTECEDOR DA PLACA DE AQUECIMENTO [P]</v>
          </cell>
          <cell r="C21833" t="str">
            <v>ROH</v>
          </cell>
          <cell r="D21833" t="str">
            <v>UN</v>
          </cell>
        </row>
        <row r="21834">
          <cell r="A21834" t="str">
            <v>0947-76</v>
          </cell>
          <cell r="B21834" t="str">
            <v>CHP AQUEC MET ROSA INF PTC 127-220V [P]</v>
          </cell>
          <cell r="C21834" t="str">
            <v>ROH</v>
          </cell>
          <cell r="D21834" t="str">
            <v>UN</v>
          </cell>
        </row>
        <row r="21835">
          <cell r="A21835" t="str">
            <v>0947-77</v>
          </cell>
          <cell r="B21835" t="str">
            <v>MT RS385S 24VDC EL. AQU.T 2000W 127V-[SC</v>
          </cell>
          <cell r="C21835" t="str">
            <v>ROH</v>
          </cell>
          <cell r="D21835" t="str">
            <v>UN</v>
          </cell>
        </row>
        <row r="21836">
          <cell r="A21836" t="str">
            <v>0947-78</v>
          </cell>
          <cell r="B21836" t="str">
            <v>AMORTECEDOR DO MOTOR [AF]</v>
          </cell>
          <cell r="C21836" t="str">
            <v>ROH</v>
          </cell>
          <cell r="D21836" t="str">
            <v>UN</v>
          </cell>
        </row>
        <row r="21837">
          <cell r="A21837" t="str">
            <v>0947-79</v>
          </cell>
          <cell r="B21837" t="str">
            <v>AMORTECEDOR DE BORRACHA PRETA [V]</v>
          </cell>
          <cell r="C21837" t="str">
            <v>ROH</v>
          </cell>
          <cell r="D21837" t="str">
            <v>UN</v>
          </cell>
        </row>
        <row r="21838">
          <cell r="A21838" t="str">
            <v>0947-80</v>
          </cell>
          <cell r="B21838" t="str">
            <v>CHP AQUC MET TITANI SUP PTC 127-220V [P]</v>
          </cell>
          <cell r="C21838" t="str">
            <v>ROH</v>
          </cell>
          <cell r="D21838" t="str">
            <v>UN</v>
          </cell>
        </row>
        <row r="21839">
          <cell r="A21839" t="str">
            <v>0947-81</v>
          </cell>
          <cell r="B21839" t="str">
            <v>CHP AQUC MET TITANI INF PTC 127-220V [P]</v>
          </cell>
          <cell r="C21839" t="str">
            <v>ROH</v>
          </cell>
          <cell r="D21839" t="str">
            <v>UN</v>
          </cell>
        </row>
        <row r="21840">
          <cell r="A21840" t="str">
            <v>0947-82</v>
          </cell>
          <cell r="B21840" t="str">
            <v>CHAPA INOX 120MM P/ETIQ DO BOTÃO [L-99]</v>
          </cell>
          <cell r="C21840" t="str">
            <v>ROH</v>
          </cell>
          <cell r="D21840" t="str">
            <v>UN</v>
          </cell>
        </row>
        <row r="21841">
          <cell r="A21841" t="str">
            <v>0947-83</v>
          </cell>
          <cell r="B21841" t="str">
            <v>CHP AQUEC MET CHAPAG SUP PTC 127-220V[P]</v>
          </cell>
          <cell r="C21841" t="str">
            <v>ROH</v>
          </cell>
          <cell r="D21841" t="str">
            <v>UN</v>
          </cell>
        </row>
        <row r="21842">
          <cell r="A21842" t="str">
            <v>0947-84</v>
          </cell>
          <cell r="B21842" t="str">
            <v>CHP AQUEC MET CHAPAG inf PTC 127-220V[P]</v>
          </cell>
          <cell r="C21842" t="str">
            <v>ROH</v>
          </cell>
          <cell r="D21842" t="str">
            <v>UN</v>
          </cell>
        </row>
        <row r="21843">
          <cell r="A21843" t="str">
            <v>0947-85</v>
          </cell>
          <cell r="B21843" t="str">
            <v>CHP AQU ALUMÍNIO GOLD SUP PTC127-220V[P]</v>
          </cell>
          <cell r="C21843" t="str">
            <v>ROH</v>
          </cell>
          <cell r="D21843" t="str">
            <v>UN</v>
          </cell>
        </row>
        <row r="21844">
          <cell r="A21844" t="str">
            <v>0947-86</v>
          </cell>
          <cell r="B21844" t="str">
            <v>CHP AQU ALUMÍNIO GOLD INF PTC127-220V[P]</v>
          </cell>
          <cell r="C21844" t="str">
            <v>ROH</v>
          </cell>
          <cell r="D21844" t="str">
            <v>UN</v>
          </cell>
        </row>
        <row r="21845">
          <cell r="A21845" t="str">
            <v>0947-87</v>
          </cell>
          <cell r="B21845" t="str">
            <v>CHAPA DE AQUECIMENTO 400W 127V 60HZ [OM]</v>
          </cell>
          <cell r="C21845" t="str">
            <v>ROH</v>
          </cell>
          <cell r="D21845" t="str">
            <v>UN</v>
          </cell>
        </row>
        <row r="21846">
          <cell r="A21846" t="str">
            <v>0947-88</v>
          </cell>
          <cell r="B21846" t="str">
            <v>CHAPA DE AQUECIMENTO 400W 220V 60HZ [OM]</v>
          </cell>
          <cell r="C21846" t="str">
            <v>ROH</v>
          </cell>
          <cell r="D21846" t="str">
            <v>UN</v>
          </cell>
        </row>
        <row r="21847">
          <cell r="A21847" t="str">
            <v>0947-89</v>
          </cell>
          <cell r="B21847" t="str">
            <v>PLC AQUEC MET PRETAS PTC 127-220V [EA]</v>
          </cell>
          <cell r="C21847" t="str">
            <v>ROH</v>
          </cell>
          <cell r="D21847" t="str">
            <v>UN</v>
          </cell>
        </row>
        <row r="21848">
          <cell r="A21848" t="str">
            <v>0947-90</v>
          </cell>
          <cell r="B21848" t="str">
            <v>TB MODEL MET CHAMPAGNE PTC 127-220V [MC]</v>
          </cell>
          <cell r="C21848" t="str">
            <v>ROH</v>
          </cell>
          <cell r="D21848" t="str">
            <v>UN</v>
          </cell>
        </row>
        <row r="21849">
          <cell r="A21849" t="str">
            <v>0947-91</v>
          </cell>
          <cell r="B21849" t="str">
            <v>TUBO MODEL MET CINZA PTC 127-220V [MC]</v>
          </cell>
          <cell r="C21849" t="str">
            <v>ROH</v>
          </cell>
          <cell r="D21849" t="str">
            <v>UN</v>
          </cell>
        </row>
        <row r="21850">
          <cell r="A21850" t="str">
            <v>0947-92</v>
          </cell>
          <cell r="B21850" t="str">
            <v>ELEMENT AQUECIMENT 1950W 127V 60HZ [AF]</v>
          </cell>
          <cell r="C21850" t="str">
            <v>ROH</v>
          </cell>
          <cell r="D21850" t="str">
            <v>UN</v>
          </cell>
        </row>
        <row r="21851">
          <cell r="A21851" t="str">
            <v>0947-93</v>
          </cell>
          <cell r="B21851" t="str">
            <v>ELEMENT AQUECIMENT 1950W 220V 60HZ [AF]</v>
          </cell>
          <cell r="C21851" t="str">
            <v>ROH</v>
          </cell>
          <cell r="D21851" t="str">
            <v>UN</v>
          </cell>
        </row>
        <row r="21852">
          <cell r="A21852" t="str">
            <v>0947-94</v>
          </cell>
          <cell r="B21852" t="str">
            <v>ELEMENT AQUECIMENT 975W 127V 60HZ [AF]</v>
          </cell>
          <cell r="C21852" t="str">
            <v>ROH</v>
          </cell>
          <cell r="D21852" t="str">
            <v>UN</v>
          </cell>
        </row>
        <row r="21853">
          <cell r="A21853" t="str">
            <v>0947-95</v>
          </cell>
          <cell r="B21853" t="str">
            <v>ELEMENT AQUECIMENT 1075W 220V 60HZ [AF]</v>
          </cell>
          <cell r="C21853" t="str">
            <v>ROH</v>
          </cell>
          <cell r="D21853" t="str">
            <v>UN</v>
          </cell>
        </row>
        <row r="21854">
          <cell r="A21854" t="str">
            <v>0947-96</v>
          </cell>
          <cell r="B21854" t="str">
            <v>CHP AQU TITÂNIO GOLD SUP PTC127-220V[P]</v>
          </cell>
          <cell r="C21854" t="str">
            <v>ROH</v>
          </cell>
          <cell r="D21854" t="str">
            <v>UN</v>
          </cell>
        </row>
        <row r="21855">
          <cell r="A21855" t="str">
            <v>0947-97</v>
          </cell>
          <cell r="B21855" t="str">
            <v>CHP AQU TITÂNIO GOLD INF PTC127-220V[P]</v>
          </cell>
          <cell r="C21855" t="str">
            <v>ROH</v>
          </cell>
          <cell r="D21855" t="str">
            <v>UN</v>
          </cell>
        </row>
        <row r="21856">
          <cell r="A21856" t="str">
            <v>0947-98</v>
          </cell>
          <cell r="B21856" t="str">
            <v>EL AQUEC 1800W127V FTÉRM250V16A112°C[A]</v>
          </cell>
          <cell r="C21856" t="str">
            <v>ROH</v>
          </cell>
          <cell r="D21856" t="str">
            <v>UN</v>
          </cell>
        </row>
        <row r="21857">
          <cell r="A21857" t="str">
            <v>0947-99</v>
          </cell>
          <cell r="B21857" t="str">
            <v>ELEMENT AQUECIMENT 2140W 220V 60HZ [AF]</v>
          </cell>
          <cell r="C21857" t="str">
            <v>ROH</v>
          </cell>
          <cell r="D21857" t="str">
            <v>UN</v>
          </cell>
        </row>
        <row r="21858">
          <cell r="A21858" t="str">
            <v>0948-03</v>
          </cell>
          <cell r="B21858" t="str">
            <v>TEMPOR. DKJ/1-30 250V 16A</v>
          </cell>
          <cell r="C21858" t="str">
            <v>ROH</v>
          </cell>
          <cell r="D21858" t="str">
            <v>UN</v>
          </cell>
        </row>
        <row r="21859">
          <cell r="A21859" t="str">
            <v>0948-04</v>
          </cell>
          <cell r="B21859" t="str">
            <v>TEMPOR. DKJ/1-60 250V 15A</v>
          </cell>
          <cell r="C21859" t="str">
            <v>ROH</v>
          </cell>
          <cell r="D21859" t="str">
            <v>UN</v>
          </cell>
        </row>
        <row r="21860">
          <cell r="A21860" t="str">
            <v>0948-05</v>
          </cell>
          <cell r="B21860" t="str">
            <v>TEMPOR. 30MINT120/T125AC250V15A/16A</v>
          </cell>
          <cell r="C21860" t="str">
            <v>ROH</v>
          </cell>
          <cell r="D21860" t="str">
            <v>UN</v>
          </cell>
        </row>
        <row r="21861">
          <cell r="A21861" t="str">
            <v>0948-06</v>
          </cell>
          <cell r="B21861" t="str">
            <v>BOTAO PLAS. PT TIMER[AF]</v>
          </cell>
          <cell r="C21861" t="str">
            <v>ROH</v>
          </cell>
          <cell r="D21861" t="str">
            <v>UN</v>
          </cell>
        </row>
        <row r="21862">
          <cell r="A21862" t="str">
            <v>0948-07</v>
          </cell>
          <cell r="B21862" t="str">
            <v>TEMPORIZADOR60MIN DKJ/1-60 T125AC250V16A</v>
          </cell>
          <cell r="C21862" t="str">
            <v>ROH</v>
          </cell>
          <cell r="D21862" t="str">
            <v>UN</v>
          </cell>
        </row>
        <row r="21863">
          <cell r="A21863" t="str">
            <v>0949-02</v>
          </cell>
          <cell r="B21863" t="str">
            <v>ANEL PRESSAO EIXO PH PL M3 X 5 X 0,7MM</v>
          </cell>
          <cell r="C21863" t="str">
            <v>ROH</v>
          </cell>
          <cell r="D21863" t="str">
            <v>UN</v>
          </cell>
        </row>
        <row r="21864">
          <cell r="A21864" t="str">
            <v>0949-03</v>
          </cell>
          <cell r="B21864" t="str">
            <v>ANELFIXACAO P-10</v>
          </cell>
          <cell r="C21864" t="str">
            <v>ROH</v>
          </cell>
          <cell r="D21864" t="str">
            <v>UN</v>
          </cell>
        </row>
        <row r="21865">
          <cell r="A21865" t="str">
            <v>0949-04</v>
          </cell>
          <cell r="B21865" t="str">
            <v>FIXAÇÃO DO BOTÃO ER-03</v>
          </cell>
          <cell r="C21865" t="str">
            <v>ROH</v>
          </cell>
          <cell r="D21865" t="str">
            <v>UN</v>
          </cell>
        </row>
        <row r="21866">
          <cell r="A21866" t="str">
            <v>0949-05</v>
          </cell>
          <cell r="B21866" t="str">
            <v>SUPORTE FIXADOR DA ESCOVA ER-03</v>
          </cell>
          <cell r="C21866" t="str">
            <v>ROH</v>
          </cell>
          <cell r="D21866" t="str">
            <v>UN</v>
          </cell>
        </row>
        <row r="21867">
          <cell r="A21867" t="str">
            <v>0949-06</v>
          </cell>
          <cell r="B21867" t="str">
            <v>MOLD. FRT PLAS. PT[ER]</v>
          </cell>
          <cell r="C21867" t="str">
            <v>ROH</v>
          </cell>
          <cell r="D21867" t="str">
            <v>UN</v>
          </cell>
        </row>
        <row r="21868">
          <cell r="A21868" t="str">
            <v>0949-07</v>
          </cell>
          <cell r="B21868" t="str">
            <v>MOLD. FRT PLAS. DOURADA[ER]</v>
          </cell>
          <cell r="C21868" t="str">
            <v>ROH</v>
          </cell>
          <cell r="D21868" t="str">
            <v>UN</v>
          </cell>
        </row>
        <row r="21869">
          <cell r="A21869" t="str">
            <v>0949-08</v>
          </cell>
          <cell r="B21869" t="str">
            <v>MOLDURA FRONTAL PLS ROSE [ER]</v>
          </cell>
          <cell r="C21869" t="str">
            <v>ROH</v>
          </cell>
          <cell r="D21869" t="str">
            <v>UN</v>
          </cell>
        </row>
        <row r="21870">
          <cell r="A21870" t="str">
            <v>0949-09</v>
          </cell>
          <cell r="B21870" t="str">
            <v>PLACA METÁL FIXADORA LATERAL DIREITA [A]</v>
          </cell>
          <cell r="C21870" t="str">
            <v>ROH</v>
          </cell>
          <cell r="D21870" t="str">
            <v>UN</v>
          </cell>
        </row>
        <row r="21871">
          <cell r="A21871" t="str">
            <v>0949-10</v>
          </cell>
          <cell r="B21871" t="str">
            <v>PLACA REFLEXIVA METÁLICA INTERNA [A]</v>
          </cell>
          <cell r="C21871" t="str">
            <v>ROH</v>
          </cell>
          <cell r="D21871" t="str">
            <v>UN</v>
          </cell>
        </row>
        <row r="21872">
          <cell r="A21872" t="str">
            <v>0949-11</v>
          </cell>
          <cell r="B21872" t="str">
            <v>PLACA METÁL FIXADOR LATERAL ESQUERDA [A]</v>
          </cell>
          <cell r="C21872" t="str">
            <v>ROH</v>
          </cell>
          <cell r="D21872" t="str">
            <v>UN</v>
          </cell>
        </row>
        <row r="21873">
          <cell r="A21873" t="str">
            <v>0949-12</v>
          </cell>
          <cell r="B21873" t="str">
            <v>FIXADOR PLÁSTICO DO CABO PLUG</v>
          </cell>
          <cell r="C21873" t="str">
            <v>ROH</v>
          </cell>
          <cell r="D21873" t="str">
            <v>UN</v>
          </cell>
        </row>
        <row r="21874">
          <cell r="A21874" t="str">
            <v>0949-13</v>
          </cell>
          <cell r="B21874" t="str">
            <v>ALOJAMENTO CABO PLUG DE BORRACHA BRANCA</v>
          </cell>
          <cell r="C21874" t="str">
            <v>ROH</v>
          </cell>
          <cell r="D21874" t="str">
            <v>UN</v>
          </cell>
        </row>
        <row r="21875">
          <cell r="A21875" t="str">
            <v>0949-14</v>
          </cell>
          <cell r="B21875" t="str">
            <v>ANEL PLÁSTICO ROSE P FIXAÇÃO CORPOS [P]</v>
          </cell>
          <cell r="C21875" t="str">
            <v>ROH</v>
          </cell>
          <cell r="D21875" t="str">
            <v>UN</v>
          </cell>
        </row>
        <row r="21876">
          <cell r="A21876" t="str">
            <v>0949-15</v>
          </cell>
          <cell r="B21876" t="str">
            <v>PINO METÁLICO DA ARTICULAÇÃO [P]</v>
          </cell>
          <cell r="C21876" t="str">
            <v>ROH</v>
          </cell>
          <cell r="D21876" t="str">
            <v>UN</v>
          </cell>
        </row>
        <row r="21877">
          <cell r="A21877" t="str">
            <v>0949-16</v>
          </cell>
          <cell r="B21877" t="str">
            <v>FIXADOR PLÁSTICO DA PCI LÂMPADAS [P]</v>
          </cell>
          <cell r="C21877" t="str">
            <v>ROH</v>
          </cell>
          <cell r="D21877" t="str">
            <v>UN</v>
          </cell>
        </row>
        <row r="21878">
          <cell r="A21878" t="str">
            <v>0949-17</v>
          </cell>
          <cell r="B21878" t="str">
            <v>ALOJAMENTO SILICONE DA PCI LÂMPADAS [P]</v>
          </cell>
          <cell r="C21878" t="str">
            <v>ROH</v>
          </cell>
          <cell r="D21878" t="str">
            <v>UN</v>
          </cell>
        </row>
        <row r="21879">
          <cell r="A21879" t="str">
            <v>0949-18</v>
          </cell>
          <cell r="B21879" t="str">
            <v>PLACA METÁLICA FIXADORA LATERAL [A]</v>
          </cell>
          <cell r="C21879" t="str">
            <v>ROH</v>
          </cell>
          <cell r="D21879" t="str">
            <v>UN</v>
          </cell>
        </row>
        <row r="21880">
          <cell r="A21880" t="str">
            <v>0949-19</v>
          </cell>
          <cell r="B21880" t="str">
            <v>PLACA REFLEXIVA METÁLICA INTERNA [A]</v>
          </cell>
          <cell r="C21880" t="str">
            <v>ROH</v>
          </cell>
          <cell r="D21880" t="str">
            <v>UN</v>
          </cell>
        </row>
        <row r="21881">
          <cell r="A21881" t="str">
            <v>0949-20</v>
          </cell>
          <cell r="B21881" t="str">
            <v>FIXADOR PLÁSTICO DO CABO PLUG</v>
          </cell>
          <cell r="C21881" t="str">
            <v>ROH</v>
          </cell>
          <cell r="D21881" t="str">
            <v>UN</v>
          </cell>
        </row>
        <row r="21882">
          <cell r="A21882" t="str">
            <v>0949-21</v>
          </cell>
          <cell r="B21882" t="str">
            <v>SUPORTE PLÁSTICO DA CHAVE SEGURANÇA [A]</v>
          </cell>
          <cell r="C21882" t="str">
            <v>ROH</v>
          </cell>
          <cell r="D21882" t="str">
            <v>UN</v>
          </cell>
        </row>
        <row r="21883">
          <cell r="A21883" t="str">
            <v>0949-22</v>
          </cell>
          <cell r="B21883" t="str">
            <v>ELEMENTO AQUECIMENTO 1500W 127V 60HZ[AF]</v>
          </cell>
          <cell r="C21883" t="str">
            <v>ROH</v>
          </cell>
          <cell r="D21883" t="str">
            <v>UN</v>
          </cell>
        </row>
        <row r="21884">
          <cell r="A21884" t="str">
            <v>0949-23</v>
          </cell>
          <cell r="B21884" t="str">
            <v>ELEMENTO AQUECIMENTO 1500W 220V 60HZ[AF]</v>
          </cell>
          <cell r="C21884" t="str">
            <v>ROH</v>
          </cell>
          <cell r="D21884" t="str">
            <v>UN</v>
          </cell>
        </row>
        <row r="21885">
          <cell r="A21885" t="str">
            <v>0949-24</v>
          </cell>
          <cell r="B21885" t="str">
            <v>ELEMENTO AQUECIMENTO 200W 65V 60HZ [AF]</v>
          </cell>
          <cell r="C21885" t="str">
            <v>ROH</v>
          </cell>
          <cell r="D21885" t="str">
            <v>UN</v>
          </cell>
        </row>
        <row r="21886">
          <cell r="A21886" t="str">
            <v>0949-25</v>
          </cell>
          <cell r="B21886" t="str">
            <v>ELEMENTO AQUECIMENTO 300W 110V 60HZ[AF]</v>
          </cell>
          <cell r="C21886" t="str">
            <v>ROH</v>
          </cell>
          <cell r="D21886" t="str">
            <v>UN</v>
          </cell>
        </row>
        <row r="21887">
          <cell r="A21887" t="str">
            <v>0949-26</v>
          </cell>
          <cell r="B21887" t="str">
            <v>CHP AQUEC CERÂMC PRAT SUP PTC127-220V[P]</v>
          </cell>
          <cell r="C21887" t="str">
            <v>ROH</v>
          </cell>
          <cell r="D21887" t="str">
            <v>UN</v>
          </cell>
        </row>
        <row r="21888">
          <cell r="A21888" t="str">
            <v>0949-27</v>
          </cell>
          <cell r="B21888" t="str">
            <v>CHP AQUEC CERÂMC PRAT INF PTC127-220V[P]</v>
          </cell>
          <cell r="C21888" t="str">
            <v>ROH</v>
          </cell>
          <cell r="D21888" t="str">
            <v>UN</v>
          </cell>
        </row>
        <row r="21889">
          <cell r="A21889" t="str">
            <v>0949-28</v>
          </cell>
          <cell r="B21889" t="str">
            <v>ELEMNT AQUECMNT1600W127V PCI COMANDO[SC]</v>
          </cell>
          <cell r="C21889" t="str">
            <v>ROH</v>
          </cell>
          <cell r="D21889" t="str">
            <v>UN</v>
          </cell>
        </row>
        <row r="21890">
          <cell r="A21890" t="str">
            <v>0949-29</v>
          </cell>
          <cell r="B21890" t="str">
            <v>ELEMNT AQUECMNT1500W220V PCI COMANDO[SC]</v>
          </cell>
          <cell r="C21890" t="str">
            <v>ROH</v>
          </cell>
          <cell r="D21890" t="str">
            <v>UN</v>
          </cell>
        </row>
        <row r="21891">
          <cell r="A21891" t="str">
            <v>0949-30</v>
          </cell>
          <cell r="B21891" t="str">
            <v>CHP AQUEC TITÂNIO SUP PTC127-220V60HZ[P]</v>
          </cell>
          <cell r="C21891" t="str">
            <v>ROH</v>
          </cell>
          <cell r="D21891" t="str">
            <v>UN</v>
          </cell>
        </row>
        <row r="21892">
          <cell r="A21892" t="str">
            <v>0949-31</v>
          </cell>
          <cell r="B21892" t="str">
            <v>CHP AQUEC TITÂNIO INF PTC127-220V60HZ[P]</v>
          </cell>
          <cell r="C21892" t="str">
            <v>ROH</v>
          </cell>
          <cell r="D21892" t="str">
            <v>UN</v>
          </cell>
        </row>
        <row r="21893">
          <cell r="A21893" t="str">
            <v>0949-32</v>
          </cell>
          <cell r="B21893" t="str">
            <v>ELEMENT AQUEC 1600W 127V PCI COMANDO[SC]</v>
          </cell>
          <cell r="C21893" t="str">
            <v>ROH</v>
          </cell>
          <cell r="D21893" t="str">
            <v>UN</v>
          </cell>
        </row>
        <row r="21894">
          <cell r="A21894" t="str">
            <v>0949-33</v>
          </cell>
          <cell r="B21894" t="str">
            <v>ELEMENT AQUEC 1600W 220V PCI COMANDO[SC]</v>
          </cell>
          <cell r="C21894" t="str">
            <v>ROH</v>
          </cell>
          <cell r="D21894" t="str">
            <v>UN</v>
          </cell>
        </row>
        <row r="21895">
          <cell r="A21895" t="str">
            <v>0949-34</v>
          </cell>
          <cell r="B21895" t="str">
            <v>ELEMENTO AQUECIMENTO 1015W 127V 60HZ[AF]</v>
          </cell>
          <cell r="C21895" t="str">
            <v>ROH</v>
          </cell>
          <cell r="D21895" t="str">
            <v>UN</v>
          </cell>
        </row>
        <row r="21896">
          <cell r="A21896" t="str">
            <v>0949-35</v>
          </cell>
          <cell r="B21896" t="str">
            <v>ELEMENTO AQUECIMENTO 1100W 220V 60HZ[AF]</v>
          </cell>
          <cell r="C21896" t="str">
            <v>ROH</v>
          </cell>
          <cell r="D21896" t="str">
            <v>UN</v>
          </cell>
        </row>
        <row r="21897">
          <cell r="A21897" t="str">
            <v>0949-36</v>
          </cell>
          <cell r="B21897" t="str">
            <v>ELEMENTO DE AQUECIMENTO 1500W 127V [SM]</v>
          </cell>
          <cell r="C21897" t="str">
            <v>ROH</v>
          </cell>
          <cell r="D21897" t="str">
            <v>UN</v>
          </cell>
        </row>
        <row r="21898">
          <cell r="A21898" t="str">
            <v>0949-37</v>
          </cell>
          <cell r="B21898" t="str">
            <v>ELEMENTO DE AQUECIMENTO 1500W 220V [SM]</v>
          </cell>
          <cell r="C21898" t="str">
            <v>ROH</v>
          </cell>
          <cell r="D21898" t="str">
            <v>UN</v>
          </cell>
        </row>
        <row r="21899">
          <cell r="A21899" t="str">
            <v>0952-01</v>
          </cell>
          <cell r="B21899" t="str">
            <v>CONTRA PESO BASE V-06</v>
          </cell>
          <cell r="C21899" t="str">
            <v>ROH</v>
          </cell>
          <cell r="D21899" t="str">
            <v>UN</v>
          </cell>
        </row>
        <row r="21900">
          <cell r="A21900" t="str">
            <v>0952-02</v>
          </cell>
          <cell r="B21900" t="str">
            <v>CONTRA PESO BASE VC-PRO-55/65</v>
          </cell>
          <cell r="C21900" t="str">
            <v>ROH</v>
          </cell>
          <cell r="D21900" t="str">
            <v>UN</v>
          </cell>
        </row>
        <row r="21901">
          <cell r="A21901" t="str">
            <v>0952-03</v>
          </cell>
          <cell r="B21901" t="str">
            <v>CONTRAPESO[BX]</v>
          </cell>
          <cell r="C21901" t="str">
            <v>ROH</v>
          </cell>
          <cell r="D21901" t="str">
            <v>UN</v>
          </cell>
        </row>
        <row r="21902">
          <cell r="A21902" t="str">
            <v>0952-04</v>
          </cell>
          <cell r="B21902" t="str">
            <v>CONTRAPESO INF. QMS 1,250 KG[VP]</v>
          </cell>
          <cell r="C21902" t="str">
            <v>ROH</v>
          </cell>
          <cell r="D21902" t="str">
            <v>UN</v>
          </cell>
        </row>
        <row r="21903">
          <cell r="A21903" t="str">
            <v>0952-05</v>
          </cell>
          <cell r="B21903" t="str">
            <v>CONTRAPESO INF. QMS 1,0 KG[VP]</v>
          </cell>
          <cell r="C21903" t="str">
            <v>ROH</v>
          </cell>
          <cell r="D21903" t="str">
            <v>UN</v>
          </cell>
        </row>
        <row r="21904">
          <cell r="A21904" t="str">
            <v>0952-10</v>
          </cell>
          <cell r="B21904" t="str">
            <v>CONTRA PESO BASE VAZADA VENTIL COLUNA</v>
          </cell>
          <cell r="C21904" t="str">
            <v>ROH</v>
          </cell>
          <cell r="D21904" t="str">
            <v>UN</v>
          </cell>
        </row>
        <row r="21905">
          <cell r="A21905" t="str">
            <v>0952-11</v>
          </cell>
          <cell r="B21905" t="str">
            <v>CONTRAPESO BASE VAZADA VENT [VTX-50C-8P]</v>
          </cell>
          <cell r="C21905" t="str">
            <v>ROH</v>
          </cell>
          <cell r="D21905" t="str">
            <v>UN</v>
          </cell>
        </row>
        <row r="21906">
          <cell r="A21906" t="str">
            <v>0952-12</v>
          </cell>
          <cell r="B21906" t="str">
            <v>CONTRA PESO BASE FECHADA VENT COLUNA</v>
          </cell>
          <cell r="C21906" t="str">
            <v>ROH</v>
          </cell>
          <cell r="D21906" t="str">
            <v>UN</v>
          </cell>
        </row>
        <row r="21907">
          <cell r="A21907" t="str">
            <v>0952-13</v>
          </cell>
          <cell r="B21907" t="str">
            <v>CONTRAPESO DO CORPO INFERIOR [MC]</v>
          </cell>
          <cell r="C21907" t="str">
            <v>ROH</v>
          </cell>
          <cell r="D21907" t="str">
            <v>UN</v>
          </cell>
        </row>
        <row r="21908">
          <cell r="A21908" t="str">
            <v>0952-14</v>
          </cell>
          <cell r="B21908" t="str">
            <v>CONTRAPESO METÁLICO 0,200 KG [FS]</v>
          </cell>
          <cell r="C21908" t="str">
            <v>ROH</v>
          </cell>
          <cell r="D21908" t="str">
            <v>UN</v>
          </cell>
        </row>
        <row r="21909">
          <cell r="A21909" t="str">
            <v>0957-01</v>
          </cell>
          <cell r="B21909" t="str">
            <v>TIRISTOR BT137 600E MX-PR02</v>
          </cell>
          <cell r="C21909" t="str">
            <v>ROH</v>
          </cell>
          <cell r="D21909" t="str">
            <v>UN</v>
          </cell>
        </row>
        <row r="21910">
          <cell r="A21910" t="str">
            <v>0958-01</v>
          </cell>
          <cell r="B21910" t="str">
            <v>CI AMP 0P HA17358B MX-PR02</v>
          </cell>
          <cell r="C21910" t="str">
            <v>ROH</v>
          </cell>
          <cell r="D21910" t="str">
            <v>UN</v>
          </cell>
        </row>
        <row r="21911">
          <cell r="A21911" t="str">
            <v>0959-01</v>
          </cell>
          <cell r="B21911" t="str">
            <v>TRIMPOT 5K MX-PR02</v>
          </cell>
          <cell r="C21911" t="str">
            <v>ROH</v>
          </cell>
          <cell r="D21911" t="str">
            <v>UN</v>
          </cell>
        </row>
        <row r="21912">
          <cell r="A21912" t="str">
            <v>0960-01</v>
          </cell>
          <cell r="B21912" t="str">
            <v>VENT30CM V-16 127V/60Hz ULTRA AZ NEBLINA</v>
          </cell>
          <cell r="C21912" t="str">
            <v>FERT</v>
          </cell>
          <cell r="D21912" t="str">
            <v>UN</v>
          </cell>
        </row>
        <row r="21913">
          <cell r="A21913" t="str">
            <v>0960-02</v>
          </cell>
          <cell r="B21913" t="str">
            <v>VENT30CM V-16 220V/60Hz ULTRA AZ NEBLINA</v>
          </cell>
          <cell r="C21913" t="str">
            <v>FERT</v>
          </cell>
          <cell r="D21913" t="str">
            <v>UN</v>
          </cell>
        </row>
        <row r="21914">
          <cell r="A21914" t="str">
            <v>0960-03</v>
          </cell>
          <cell r="B21914" t="str">
            <v>VENT30CM V-16 127V/60Hz ULTRA AZ NEBLINA</v>
          </cell>
          <cell r="C21914" t="str">
            <v>FERT</v>
          </cell>
          <cell r="D21914" t="str">
            <v>UN</v>
          </cell>
        </row>
        <row r="21915">
          <cell r="A21915" t="str">
            <v>0960-04</v>
          </cell>
          <cell r="B21915" t="str">
            <v>VENT30CM V-16 220V/60Hz ULTRA AZ NEBLINA</v>
          </cell>
          <cell r="C21915" t="str">
            <v>FERT</v>
          </cell>
          <cell r="D21915" t="str">
            <v>UN</v>
          </cell>
        </row>
        <row r="21916">
          <cell r="A21916" t="str">
            <v>0960-05</v>
          </cell>
          <cell r="B21916" t="str">
            <v>VENT 30CM V-16 127V/60Hz ULTRA - BR AZ</v>
          </cell>
          <cell r="C21916" t="str">
            <v>FERT</v>
          </cell>
          <cell r="D21916" t="str">
            <v>UN</v>
          </cell>
        </row>
        <row r="21917">
          <cell r="A21917" t="str">
            <v>0960-06</v>
          </cell>
          <cell r="B21917" t="str">
            <v>VENT 30CM V-16 220V/60Hz ULTRA - BR AZ</v>
          </cell>
          <cell r="C21917" t="str">
            <v>FERT</v>
          </cell>
          <cell r="D21917" t="str">
            <v>UN</v>
          </cell>
        </row>
        <row r="21918">
          <cell r="A21918" t="str">
            <v>0960-07</v>
          </cell>
          <cell r="B21918" t="str">
            <v>VENT 30CM V-16B 127V/60Hz ULTRA - BR AZ</v>
          </cell>
          <cell r="C21918" t="str">
            <v>FERT</v>
          </cell>
          <cell r="D21918" t="str">
            <v>UN</v>
          </cell>
        </row>
        <row r="21919">
          <cell r="A21919" t="str">
            <v>0960-08</v>
          </cell>
          <cell r="B21919" t="str">
            <v>VENT 30CM V-16B 220V/60Hz ULTRA - BR AZ</v>
          </cell>
          <cell r="C21919" t="str">
            <v>FERT</v>
          </cell>
          <cell r="D21919" t="str">
            <v>UN</v>
          </cell>
        </row>
        <row r="21920">
          <cell r="A21920" t="str">
            <v>0960-09</v>
          </cell>
          <cell r="B21920" t="str">
            <v>VENT 30CM V-16 127V/60HZ ULTRA -BR</v>
          </cell>
          <cell r="C21920" t="str">
            <v>FERT</v>
          </cell>
          <cell r="D21920" t="str">
            <v>UN</v>
          </cell>
        </row>
        <row r="21921">
          <cell r="A21921" t="str">
            <v>0960-10</v>
          </cell>
          <cell r="B21921" t="str">
            <v>VENT 30CM V-16 220V/60HZ ULTRA -BR</v>
          </cell>
          <cell r="C21921" t="str">
            <v>FERT</v>
          </cell>
          <cell r="D21921" t="str">
            <v>UN</v>
          </cell>
        </row>
        <row r="21922">
          <cell r="A21922" t="str">
            <v>0960-11</v>
          </cell>
          <cell r="B21922" t="str">
            <v>VENT 30CM V-16B 127V/60HZ ULTRA -BR</v>
          </cell>
          <cell r="C21922" t="str">
            <v>FERT</v>
          </cell>
          <cell r="D21922" t="str">
            <v>UN</v>
          </cell>
        </row>
        <row r="21923">
          <cell r="A21923" t="str">
            <v>0960-12</v>
          </cell>
          <cell r="B21923" t="str">
            <v>VENT 30CM V-16B 220V/60HZ ULTRA -BR</v>
          </cell>
          <cell r="C21923" t="str">
            <v>FERT</v>
          </cell>
          <cell r="D21923" t="str">
            <v>UN</v>
          </cell>
        </row>
        <row r="21924">
          <cell r="A21924" t="str">
            <v>0970-01</v>
          </cell>
          <cell r="B21924" t="str">
            <v>PRANCHA ALISADORA P-01 BIVOLT</v>
          </cell>
          <cell r="C21924" t="str">
            <v>HAWA</v>
          </cell>
          <cell r="D21924" t="str">
            <v>UN</v>
          </cell>
        </row>
        <row r="21925">
          <cell r="A21925" t="str">
            <v>0970-03</v>
          </cell>
          <cell r="B21925" t="str">
            <v>SUB-CONJ MONT TABLET TB-19X BIVOLT KIDS</v>
          </cell>
          <cell r="C21925" t="str">
            <v>HALB</v>
          </cell>
          <cell r="D21925" t="str">
            <v>UN</v>
          </cell>
        </row>
        <row r="21926">
          <cell r="A21926" t="str">
            <v>0975-01</v>
          </cell>
          <cell r="B21926" t="str">
            <v>TABLET TB-18X BIVOLT KIDS XICORIA</v>
          </cell>
          <cell r="C21926" t="str">
            <v>FERT</v>
          </cell>
          <cell r="D21926" t="str">
            <v>UN</v>
          </cell>
        </row>
        <row r="21927">
          <cell r="A21927" t="str">
            <v>0985-01</v>
          </cell>
          <cell r="B21927" t="str">
            <v>CORT. CABELO CR-09M 127V/60Hz</v>
          </cell>
          <cell r="C21927" t="str">
            <v>HAWA</v>
          </cell>
          <cell r="D21927" t="str">
            <v>UN</v>
          </cell>
        </row>
        <row r="21928">
          <cell r="A21928" t="str">
            <v>0985-02</v>
          </cell>
          <cell r="B21928" t="str">
            <v>CORT. CABELO CR-09M 220V/60Hz</v>
          </cell>
          <cell r="C21928" t="str">
            <v>HAWA</v>
          </cell>
          <cell r="D21928" t="str">
            <v>UN</v>
          </cell>
        </row>
        <row r="21929">
          <cell r="A21929" t="str">
            <v>0987-01</v>
          </cell>
          <cell r="B21929" t="str">
            <v>BATEDEIRA B-55-R 127V/60Hz</v>
          </cell>
          <cell r="C21929" t="str">
            <v>FERT</v>
          </cell>
          <cell r="D21929" t="str">
            <v>UN</v>
          </cell>
        </row>
        <row r="21930">
          <cell r="A21930" t="str">
            <v>0987-02</v>
          </cell>
          <cell r="B21930" t="str">
            <v>BATEDEIRA B-55-R 220V/60Hz</v>
          </cell>
          <cell r="C21930" t="str">
            <v>FERT</v>
          </cell>
          <cell r="D21930" t="str">
            <v>UN</v>
          </cell>
        </row>
        <row r="21931">
          <cell r="A21931" t="str">
            <v>0993-01</v>
          </cell>
          <cell r="B21931" t="str">
            <v>REBOBINADOR CB PL AP-01</v>
          </cell>
          <cell r="C21931" t="str">
            <v>ROH</v>
          </cell>
          <cell r="D21931" t="str">
            <v>UN</v>
          </cell>
        </row>
        <row r="21932">
          <cell r="A21932" t="str">
            <v>0993-02</v>
          </cell>
          <cell r="B21932" t="str">
            <v>REBOBINADOR CB PL AP-02</v>
          </cell>
          <cell r="C21932" t="str">
            <v>ROH</v>
          </cell>
          <cell r="D21932" t="str">
            <v>UN</v>
          </cell>
        </row>
        <row r="21933">
          <cell r="A21933" t="str">
            <v>0993-03</v>
          </cell>
          <cell r="B21933" t="str">
            <v>REBOBINADOR CB PL AP-06</v>
          </cell>
          <cell r="C21933" t="str">
            <v>ROH</v>
          </cell>
          <cell r="D21933" t="str">
            <v>UN</v>
          </cell>
        </row>
        <row r="21934">
          <cell r="A21934" t="str">
            <v>0994-01</v>
          </cell>
          <cell r="B21934" t="str">
            <v>MANG. AP-01</v>
          </cell>
          <cell r="C21934" t="str">
            <v>ROH</v>
          </cell>
          <cell r="D21934" t="str">
            <v>UN</v>
          </cell>
        </row>
        <row r="21935">
          <cell r="A21935" t="str">
            <v>0994-02</v>
          </cell>
          <cell r="B21935" t="str">
            <v>ESC. ASPIRADORA PEQUENA AP-01</v>
          </cell>
          <cell r="C21935" t="str">
            <v>ROH</v>
          </cell>
          <cell r="D21935" t="str">
            <v>UN</v>
          </cell>
        </row>
        <row r="21936">
          <cell r="A21936" t="str">
            <v>0994-03</v>
          </cell>
          <cell r="B21936" t="str">
            <v>ESC. ASPIRADORA PISO AP-01</v>
          </cell>
          <cell r="C21936" t="str">
            <v>ROH</v>
          </cell>
          <cell r="D21936" t="str">
            <v>UN</v>
          </cell>
        </row>
        <row r="21937">
          <cell r="A21937" t="str">
            <v>0994-04</v>
          </cell>
          <cell r="B21937" t="str">
            <v>TUBO PROLONG AP-01</v>
          </cell>
          <cell r="C21937" t="str">
            <v>ROH</v>
          </cell>
          <cell r="D21937" t="str">
            <v>UN</v>
          </cell>
        </row>
        <row r="21938">
          <cell r="A21938" t="str">
            <v>0994-05</v>
          </cell>
          <cell r="B21938" t="str">
            <v>TUBO PROLONG ENCAIXE AP-01</v>
          </cell>
          <cell r="C21938" t="str">
            <v>ROH</v>
          </cell>
          <cell r="D21938" t="str">
            <v>UN</v>
          </cell>
        </row>
        <row r="21939">
          <cell r="A21939" t="str">
            <v>0994-06</v>
          </cell>
          <cell r="B21939" t="str">
            <v>TUBO DIRECION. AR AP-01</v>
          </cell>
          <cell r="C21939" t="str">
            <v>ROH</v>
          </cell>
          <cell r="D21939" t="str">
            <v>UN</v>
          </cell>
        </row>
        <row r="21940">
          <cell r="A21940" t="str">
            <v>0994-07</v>
          </cell>
          <cell r="B21940" t="str">
            <v>ACOPL. MANG. AP-01</v>
          </cell>
          <cell r="C21940" t="str">
            <v>ROH</v>
          </cell>
          <cell r="D21940" t="str">
            <v>UN</v>
          </cell>
        </row>
        <row r="21941">
          <cell r="A21941" t="str">
            <v>0994-08</v>
          </cell>
          <cell r="B21941" t="str">
            <v>MANG. AP-02</v>
          </cell>
          <cell r="C21941" t="str">
            <v>ROH</v>
          </cell>
          <cell r="D21941" t="str">
            <v>UN</v>
          </cell>
        </row>
        <row r="21942">
          <cell r="A21942" t="str">
            <v>0994-09</v>
          </cell>
          <cell r="B21942" t="str">
            <v>TUBO DIRECION. AR AP-02</v>
          </cell>
          <cell r="C21942" t="str">
            <v>ROH</v>
          </cell>
          <cell r="D21942" t="str">
            <v>UN</v>
          </cell>
        </row>
        <row r="21943">
          <cell r="A21943" t="str">
            <v>0994-10</v>
          </cell>
          <cell r="B21943" t="str">
            <v>TUBO PROLONG AP-02</v>
          </cell>
          <cell r="C21943" t="str">
            <v>ROH</v>
          </cell>
          <cell r="D21943" t="str">
            <v>UN</v>
          </cell>
        </row>
        <row r="21944">
          <cell r="A21944" t="str">
            <v>0994-11</v>
          </cell>
          <cell r="B21944" t="str">
            <v>ESC. ASPIRADORA PISO AP-02</v>
          </cell>
          <cell r="C21944" t="str">
            <v>ROH</v>
          </cell>
          <cell r="D21944" t="str">
            <v>UN</v>
          </cell>
        </row>
        <row r="21945">
          <cell r="A21945" t="str">
            <v>0994-12</v>
          </cell>
          <cell r="B21945" t="str">
            <v>ESC. ASPIRADORA PEQUENA AP-02</v>
          </cell>
          <cell r="C21945" t="str">
            <v>ROH</v>
          </cell>
          <cell r="D21945" t="str">
            <v>UN</v>
          </cell>
        </row>
        <row r="21946">
          <cell r="A21946" t="str">
            <v>0994-13</v>
          </cell>
          <cell r="B21946" t="str">
            <v>BOCAL ASPIRADOR AP-02</v>
          </cell>
          <cell r="C21946" t="str">
            <v>ROH</v>
          </cell>
          <cell r="D21946" t="str">
            <v>UN</v>
          </cell>
        </row>
        <row r="21947">
          <cell r="A21947" t="str">
            <v>0994-14</v>
          </cell>
          <cell r="B21947" t="str">
            <v>BOCAL ACOPL. PLAS. PT[AP]</v>
          </cell>
          <cell r="C21947" t="str">
            <v>ROH</v>
          </cell>
          <cell r="D21947" t="str">
            <v>UN</v>
          </cell>
        </row>
        <row r="21948">
          <cell r="A21948" t="str">
            <v>0994-15</v>
          </cell>
          <cell r="B21948" t="str">
            <v>BOCAL PLAS. PT ESTOFADOS[AP]</v>
          </cell>
          <cell r="C21948" t="str">
            <v>ROH</v>
          </cell>
          <cell r="D21948" t="str">
            <v>UN</v>
          </cell>
        </row>
        <row r="21949">
          <cell r="A21949" t="str">
            <v>0994-17</v>
          </cell>
          <cell r="B21949" t="str">
            <v>BOCAL PLAS. PT MULTIUSO[AP]</v>
          </cell>
          <cell r="C21949" t="str">
            <v>ROH</v>
          </cell>
          <cell r="D21949" t="str">
            <v>UN</v>
          </cell>
        </row>
        <row r="21950">
          <cell r="A21950" t="str">
            <v>0994-18</v>
          </cell>
          <cell r="B21950" t="str">
            <v>TUBO PROLONGCOM ENCAIXE AP-03 / NAP-03</v>
          </cell>
          <cell r="C21950" t="str">
            <v>ROH</v>
          </cell>
          <cell r="D21950" t="str">
            <v>UN</v>
          </cell>
        </row>
        <row r="21951">
          <cell r="A21951" t="str">
            <v>0994-19</v>
          </cell>
          <cell r="B21951" t="str">
            <v>TUBO PROLONG AP-03</v>
          </cell>
          <cell r="C21951" t="str">
            <v>ROH</v>
          </cell>
          <cell r="D21951" t="str">
            <v>UN</v>
          </cell>
        </row>
        <row r="21952">
          <cell r="A21952" t="str">
            <v>0994-20</v>
          </cell>
          <cell r="B21952" t="str">
            <v>MANG. AP-03</v>
          </cell>
          <cell r="C21952" t="str">
            <v>ROH</v>
          </cell>
          <cell r="D21952" t="str">
            <v>UN</v>
          </cell>
        </row>
        <row r="21953">
          <cell r="A21953" t="str">
            <v>0994-21</v>
          </cell>
          <cell r="B21953" t="str">
            <v>MANG. PLAS. 145MM FIXES METAL.S[C]</v>
          </cell>
          <cell r="C21953" t="str">
            <v>ROH</v>
          </cell>
          <cell r="D21953" t="str">
            <v>UN</v>
          </cell>
        </row>
        <row r="21954">
          <cell r="A21954" t="str">
            <v>0994-22</v>
          </cell>
          <cell r="B21954" t="str">
            <v>MANG. SILICONE 165MM</v>
          </cell>
          <cell r="C21954" t="str">
            <v>ROH</v>
          </cell>
          <cell r="D21954" t="str">
            <v>UN</v>
          </cell>
        </row>
        <row r="21955">
          <cell r="A21955" t="str">
            <v>0994-23</v>
          </cell>
          <cell r="B21955" t="str">
            <v>MANG. AP-05/08</v>
          </cell>
          <cell r="C21955" t="str">
            <v>ROH</v>
          </cell>
          <cell r="D21955" t="str">
            <v>UN</v>
          </cell>
        </row>
        <row r="21956">
          <cell r="A21956" t="str">
            <v>0994-24</v>
          </cell>
          <cell r="B21956" t="str">
            <v>TUBO PROLONG AP-05/08</v>
          </cell>
          <cell r="C21956" t="str">
            <v>ROH</v>
          </cell>
          <cell r="D21956" t="str">
            <v>UN</v>
          </cell>
        </row>
        <row r="21957">
          <cell r="A21957" t="str">
            <v>0994-25</v>
          </cell>
          <cell r="B21957" t="str">
            <v>BOCAL CANTOS FRESTAS AP-05/AP-03/08</v>
          </cell>
          <cell r="C21957" t="str">
            <v>ROH</v>
          </cell>
          <cell r="D21957" t="str">
            <v>UN</v>
          </cell>
        </row>
        <row r="21958">
          <cell r="A21958" t="str">
            <v>0994-26</v>
          </cell>
          <cell r="B21958" t="str">
            <v>ESC. APIRADORAPISO AP-05/08</v>
          </cell>
          <cell r="C21958" t="str">
            <v>ROH</v>
          </cell>
          <cell r="D21958" t="str">
            <v>UN</v>
          </cell>
        </row>
        <row r="21959">
          <cell r="A21959" t="str">
            <v>0994-27</v>
          </cell>
          <cell r="B21959" t="str">
            <v>MANG. AP-06</v>
          </cell>
          <cell r="C21959" t="str">
            <v>ROH</v>
          </cell>
          <cell r="D21959" t="str">
            <v>UN</v>
          </cell>
        </row>
        <row r="21960">
          <cell r="A21960" t="str">
            <v>0994-28</v>
          </cell>
          <cell r="B21960" t="str">
            <v>ESC. ASPIRADORA PISO AP-06</v>
          </cell>
          <cell r="C21960" t="str">
            <v>ROH</v>
          </cell>
          <cell r="D21960" t="str">
            <v>UN</v>
          </cell>
        </row>
        <row r="21961">
          <cell r="A21961" t="str">
            <v>0994-29</v>
          </cell>
          <cell r="B21961" t="str">
            <v>TUBO PROLONG AP-06</v>
          </cell>
          <cell r="C21961" t="str">
            <v>ROH</v>
          </cell>
          <cell r="D21961" t="str">
            <v>UN</v>
          </cell>
        </row>
        <row r="21962">
          <cell r="A21962" t="str">
            <v>0994-30</v>
          </cell>
          <cell r="B21962" t="str">
            <v>BOCAL CANTOS FRESTAS AP-06</v>
          </cell>
          <cell r="C21962" t="str">
            <v>ROH</v>
          </cell>
          <cell r="D21962" t="str">
            <v>UN</v>
          </cell>
        </row>
        <row r="21963">
          <cell r="A21963" t="str">
            <v>0994-31</v>
          </cell>
          <cell r="B21963" t="str">
            <v>DUTOVENTILACAO AP-06</v>
          </cell>
          <cell r="C21963" t="str">
            <v>ROH</v>
          </cell>
          <cell r="D21963" t="str">
            <v>UN</v>
          </cell>
        </row>
        <row r="21964">
          <cell r="A21964" t="str">
            <v>0994-32</v>
          </cell>
          <cell r="B21964" t="str">
            <v>ESC. ASPIRADORA PISO AP-07</v>
          </cell>
          <cell r="C21964" t="str">
            <v>ROH</v>
          </cell>
          <cell r="D21964" t="str">
            <v>UN</v>
          </cell>
        </row>
        <row r="21965">
          <cell r="A21965" t="str">
            <v>0994-33</v>
          </cell>
          <cell r="B21965" t="str">
            <v>ESC. SM-01</v>
          </cell>
          <cell r="C21965" t="str">
            <v>ROH</v>
          </cell>
          <cell r="D21965" t="str">
            <v>UN</v>
          </cell>
        </row>
        <row r="21966">
          <cell r="A21966" t="str">
            <v>0994-34</v>
          </cell>
          <cell r="B21966" t="str">
            <v>ESC. SM-02</v>
          </cell>
          <cell r="C21966" t="str">
            <v>ROH</v>
          </cell>
          <cell r="D21966" t="str">
            <v>UN</v>
          </cell>
        </row>
        <row r="21967">
          <cell r="A21967" t="str">
            <v>0994-35</v>
          </cell>
          <cell r="B21967" t="str">
            <v>SECADOR MULTIFUNCIONAL SM-02</v>
          </cell>
          <cell r="C21967" t="str">
            <v>ROH</v>
          </cell>
          <cell r="D21967" t="str">
            <v>UN</v>
          </cell>
        </row>
        <row r="21968">
          <cell r="A21968" t="str">
            <v>0994-36</v>
          </cell>
          <cell r="B21968" t="str">
            <v>ESC. NCLAQUEC. METAL. BR[ER]</v>
          </cell>
          <cell r="C21968" t="str">
            <v>ROH</v>
          </cell>
          <cell r="D21968" t="str">
            <v>UN</v>
          </cell>
        </row>
        <row r="21969">
          <cell r="A21969" t="str">
            <v>0994-37</v>
          </cell>
          <cell r="B21969" t="str">
            <v>ESC. ASPIRADORA PISO AP-09</v>
          </cell>
          <cell r="C21969" t="str">
            <v>ROH</v>
          </cell>
          <cell r="D21969" t="str">
            <v>UN</v>
          </cell>
        </row>
        <row r="21970">
          <cell r="A21970" t="str">
            <v>0994-38</v>
          </cell>
          <cell r="B21970" t="str">
            <v>MANG. AP-09</v>
          </cell>
          <cell r="C21970" t="str">
            <v>ROH</v>
          </cell>
          <cell r="D21970" t="str">
            <v>UN</v>
          </cell>
        </row>
        <row r="21971">
          <cell r="A21971" t="str">
            <v>0994-39</v>
          </cell>
          <cell r="B21971" t="str">
            <v>SC MANGUEIRA COM DIREC DE VAPOR VP-02</v>
          </cell>
          <cell r="C21971" t="str">
            <v>ROH</v>
          </cell>
          <cell r="D21971" t="str">
            <v>UN</v>
          </cell>
        </row>
        <row r="21972">
          <cell r="A21972" t="str">
            <v>0994-40</v>
          </cell>
          <cell r="B21972" t="str">
            <v>ESC. PISO AP-10</v>
          </cell>
          <cell r="C21972" t="str">
            <v>ROH</v>
          </cell>
          <cell r="D21972" t="str">
            <v>UN</v>
          </cell>
        </row>
        <row r="21973">
          <cell r="A21973" t="str">
            <v>0994-41</v>
          </cell>
          <cell r="B21973" t="str">
            <v>TUBO FLEXÍVEL PROLONGADOR PLÁST PRET[HG]</v>
          </cell>
          <cell r="C21973" t="str">
            <v>ROH</v>
          </cell>
          <cell r="D21973" t="str">
            <v>UN</v>
          </cell>
        </row>
        <row r="21974">
          <cell r="A21974" t="str">
            <v>0994-42</v>
          </cell>
          <cell r="B21974" t="str">
            <v>MANG. CL-01</v>
          </cell>
          <cell r="C21974" t="str">
            <v>ROH</v>
          </cell>
          <cell r="D21974" t="str">
            <v>UN</v>
          </cell>
        </row>
        <row r="21975">
          <cell r="A21975" t="str">
            <v>0994-43</v>
          </cell>
          <cell r="B21975" t="str">
            <v>BOCAL PLAS. PT DIRECION. AR[ER]</v>
          </cell>
          <cell r="C21975" t="str">
            <v>ROH</v>
          </cell>
          <cell r="D21975" t="str">
            <v>UN</v>
          </cell>
        </row>
        <row r="21976">
          <cell r="A21976" t="str">
            <v>0994-44</v>
          </cell>
          <cell r="B21976" t="str">
            <v>MANG. PLASTIC FLEX GRAF. 1,15M [AP]</v>
          </cell>
          <cell r="C21976" t="str">
            <v>ROH</v>
          </cell>
          <cell r="D21976" t="str">
            <v>UN</v>
          </cell>
        </row>
        <row r="21977">
          <cell r="A21977" t="str">
            <v>0994-45</v>
          </cell>
          <cell r="B21977" t="str">
            <v>ESCOVA ASPIRADORA DE PISO AP-13</v>
          </cell>
          <cell r="C21977" t="str">
            <v>ROH</v>
          </cell>
          <cell r="D21977" t="str">
            <v>UN</v>
          </cell>
        </row>
        <row r="21978">
          <cell r="A21978" t="str">
            <v>0994-46</v>
          </cell>
          <cell r="B21978" t="str">
            <v>BOCAL PLAS. GRAF. CANTOS FRESTAS[AP]</v>
          </cell>
          <cell r="C21978" t="str">
            <v>ROH</v>
          </cell>
          <cell r="D21978" t="str">
            <v>UN</v>
          </cell>
        </row>
        <row r="21979">
          <cell r="A21979" t="str">
            <v>0994-47</v>
          </cell>
          <cell r="B21979" t="str">
            <v>BOCAL PLAS. PT ESC. MODEL.A[ER]</v>
          </cell>
          <cell r="C21979" t="str">
            <v>ROH</v>
          </cell>
          <cell r="D21979" t="str">
            <v>UN</v>
          </cell>
        </row>
        <row r="21980">
          <cell r="A21980" t="str">
            <v>0994-48</v>
          </cell>
          <cell r="B21980" t="str">
            <v>CAPA PLAS. PROT.AESC.[ER]</v>
          </cell>
          <cell r="C21980" t="str">
            <v>ROH</v>
          </cell>
          <cell r="D21980" t="str">
            <v>UN</v>
          </cell>
        </row>
        <row r="21981">
          <cell r="A21981" t="str">
            <v>0994-49</v>
          </cell>
          <cell r="B21981" t="str">
            <v>TUBO PROLONG PLAS. GRAF. 400MM[AP]</v>
          </cell>
          <cell r="C21981" t="str">
            <v>ROH</v>
          </cell>
          <cell r="D21981" t="str">
            <v>UN</v>
          </cell>
        </row>
        <row r="21982">
          <cell r="A21982" t="str">
            <v>0994-50</v>
          </cell>
          <cell r="B21982" t="str">
            <v>MANG. PLAS. FLEX GRAF. 1,0M ACOPL.ES[AP]</v>
          </cell>
          <cell r="C21982" t="str">
            <v>ROH</v>
          </cell>
          <cell r="D21982" t="str">
            <v>UN</v>
          </cell>
        </row>
        <row r="21983">
          <cell r="A21983" t="str">
            <v>0994-51</v>
          </cell>
          <cell r="B21983" t="str">
            <v>MANG. CL-02</v>
          </cell>
          <cell r="C21983" t="str">
            <v>ROH</v>
          </cell>
          <cell r="D21983" t="str">
            <v>UN</v>
          </cell>
        </row>
        <row r="21984">
          <cell r="A21984" t="str">
            <v>0994-52</v>
          </cell>
          <cell r="B21984" t="str">
            <v>BOCAL PLAS. GRAF. MULTIUSO[AP]</v>
          </cell>
          <cell r="C21984" t="str">
            <v>ROH</v>
          </cell>
          <cell r="D21984" t="str">
            <v>UN</v>
          </cell>
        </row>
        <row r="21985">
          <cell r="A21985" t="str">
            <v>0994-53</v>
          </cell>
          <cell r="B21985" t="str">
            <v>FIXMANG. CL-02</v>
          </cell>
          <cell r="C21985" t="str">
            <v>ROH</v>
          </cell>
          <cell r="D21985" t="str">
            <v>UN</v>
          </cell>
        </row>
        <row r="21986">
          <cell r="A21986" t="str">
            <v>0994-54</v>
          </cell>
          <cell r="B21986" t="str">
            <v>BOCAL PLAS. PT CANTOS FRESTAS[AP]</v>
          </cell>
          <cell r="C21986" t="str">
            <v>ROH</v>
          </cell>
          <cell r="D21986" t="str">
            <v>UN</v>
          </cell>
        </row>
        <row r="21987">
          <cell r="A21987" t="str">
            <v>0994-55</v>
          </cell>
          <cell r="B21987" t="str">
            <v>TUBO PROLONG PLAS. PT 400MM[AP]</v>
          </cell>
          <cell r="C21987" t="str">
            <v>ROH</v>
          </cell>
          <cell r="D21987" t="str">
            <v>UN</v>
          </cell>
        </row>
        <row r="21988">
          <cell r="A21988" t="str">
            <v>0994-56</v>
          </cell>
          <cell r="B21988" t="str">
            <v>MANGUEIRA DRENO 65MM [DG]</v>
          </cell>
          <cell r="C21988" t="str">
            <v>ROH</v>
          </cell>
          <cell r="D21988" t="str">
            <v>UN</v>
          </cell>
        </row>
        <row r="21989">
          <cell r="A21989" t="str">
            <v>0994-57</v>
          </cell>
          <cell r="B21989" t="str">
            <v>BOCAL PLAS. PT FIXO AJUSTE SUCCAO[AP]</v>
          </cell>
          <cell r="C21989" t="str">
            <v>ROH</v>
          </cell>
          <cell r="D21989" t="str">
            <v>UN</v>
          </cell>
        </row>
        <row r="21990">
          <cell r="A21990" t="str">
            <v>0994-58</v>
          </cell>
          <cell r="B21990" t="str">
            <v>MANG. 1,5M[FSM]</v>
          </cell>
          <cell r="C21990" t="str">
            <v>ROH</v>
          </cell>
          <cell r="D21990" t="str">
            <v>UN</v>
          </cell>
        </row>
        <row r="21991">
          <cell r="A21991" t="str">
            <v>0994-59</v>
          </cell>
          <cell r="B21991" t="str">
            <v>ADAP.MANG.[FSM]</v>
          </cell>
          <cell r="C21991" t="str">
            <v>ROH</v>
          </cell>
          <cell r="D21991" t="str">
            <v>UN</v>
          </cell>
        </row>
        <row r="21992">
          <cell r="A21992" t="str">
            <v>0994-60</v>
          </cell>
          <cell r="B21992" t="str">
            <v>BOCAL ACOPL. PLAS. AZUL[AP]</v>
          </cell>
          <cell r="C21992" t="str">
            <v>ROH</v>
          </cell>
          <cell r="D21992" t="str">
            <v>UN</v>
          </cell>
        </row>
        <row r="21993">
          <cell r="A21993" t="str">
            <v>0994-61</v>
          </cell>
          <cell r="B21993" t="str">
            <v>BOCAL ACOPL. PLAS. LJ[AP]</v>
          </cell>
          <cell r="C21993" t="str">
            <v>ROH</v>
          </cell>
          <cell r="D21993" t="str">
            <v>UN</v>
          </cell>
        </row>
        <row r="21994">
          <cell r="A21994" t="str">
            <v>0994-62</v>
          </cell>
          <cell r="B21994" t="str">
            <v>CAPA PLAS. RELÊ PROT. TERMI.[BB]</v>
          </cell>
          <cell r="C21994" t="str">
            <v>ROH</v>
          </cell>
          <cell r="D21994" t="str">
            <v>UN</v>
          </cell>
        </row>
        <row r="21995">
          <cell r="A21995" t="str">
            <v>0994-63</v>
          </cell>
          <cell r="B21995" t="str">
            <v>BOCAL PLAS. PT ESTOFADO[AP]</v>
          </cell>
          <cell r="C21995" t="str">
            <v>ROH</v>
          </cell>
          <cell r="D21995" t="str">
            <v>UN</v>
          </cell>
        </row>
        <row r="21996">
          <cell r="A21996" t="str">
            <v>0994-64</v>
          </cell>
          <cell r="B21996" t="str">
            <v>BOCAL PLAS. PT CANTOS FRESTAS[AP]</v>
          </cell>
          <cell r="C21996" t="str">
            <v>ROH</v>
          </cell>
          <cell r="D21996" t="str">
            <v>UN</v>
          </cell>
        </row>
        <row r="21997">
          <cell r="A21997" t="str">
            <v>0994-65</v>
          </cell>
          <cell r="B21997" t="str">
            <v>BOCAL PLAS. PT MULTIUSO GRAV[AP]</v>
          </cell>
          <cell r="C21997" t="str">
            <v>ROH</v>
          </cell>
          <cell r="D21997" t="str">
            <v>UN</v>
          </cell>
        </row>
        <row r="21998">
          <cell r="A21998" t="str">
            <v>0994-66</v>
          </cell>
          <cell r="B21998" t="str">
            <v>BOCAL PLAS. VERM MULTIUSO GRAV[AP]</v>
          </cell>
          <cell r="C21998" t="str">
            <v>ROH</v>
          </cell>
          <cell r="D21998" t="str">
            <v>UN</v>
          </cell>
        </row>
        <row r="21999">
          <cell r="A21999" t="str">
            <v>0994-67</v>
          </cell>
          <cell r="B21999" t="str">
            <v>BOCAL PLAS. BR MULTIUSO GRAV[AP]</v>
          </cell>
          <cell r="C21999" t="str">
            <v>ROH</v>
          </cell>
          <cell r="D21999" t="str">
            <v>UN</v>
          </cell>
        </row>
        <row r="22000">
          <cell r="A22000" t="str">
            <v>0994-68</v>
          </cell>
          <cell r="B22000" t="str">
            <v>BOCAL DIRECION. AR PLAS.PT80,20MM[SC]</v>
          </cell>
          <cell r="C22000" t="str">
            <v>ROH</v>
          </cell>
          <cell r="D22000" t="str">
            <v>UN</v>
          </cell>
        </row>
        <row r="22001">
          <cell r="A22001" t="str">
            <v>0994-69</v>
          </cell>
          <cell r="B22001" t="str">
            <v>BOCAL DIRECION. AR PLAS.PT62,50MM[SC]</v>
          </cell>
          <cell r="C22001" t="str">
            <v>ROH</v>
          </cell>
          <cell r="D22001" t="str">
            <v>UN</v>
          </cell>
        </row>
        <row r="22002">
          <cell r="A22002" t="str">
            <v>0994-70</v>
          </cell>
          <cell r="B22002" t="str">
            <v>CAPA PLAS. PROT.A CABECOTECORTE[TR]</v>
          </cell>
          <cell r="C22002" t="str">
            <v>ROH</v>
          </cell>
          <cell r="D22002" t="str">
            <v>UN</v>
          </cell>
        </row>
        <row r="22003">
          <cell r="A22003" t="str">
            <v>0994-71</v>
          </cell>
          <cell r="B22003" t="str">
            <v>BOCAL PLAS. GRAF. MULTIUSO GRAV[AP]</v>
          </cell>
          <cell r="C22003" t="str">
            <v>ROH</v>
          </cell>
          <cell r="D22003" t="str">
            <v>UN</v>
          </cell>
        </row>
        <row r="22004">
          <cell r="A22004" t="str">
            <v>0994-72</v>
          </cell>
          <cell r="B22004" t="str">
            <v>BOCAL DIRECIONADOR AR PLÁSTICO CINZA[SC]</v>
          </cell>
          <cell r="C22004" t="str">
            <v>ROH</v>
          </cell>
          <cell r="D22004" t="str">
            <v>UN</v>
          </cell>
        </row>
        <row r="22005">
          <cell r="A22005" t="str">
            <v>0994-73</v>
          </cell>
          <cell r="B22005" t="str">
            <v>BOCAL DIRECION. AR PLAS. PT[SC]</v>
          </cell>
          <cell r="C22005" t="str">
            <v>ROH</v>
          </cell>
          <cell r="D22005" t="str">
            <v>UN</v>
          </cell>
        </row>
        <row r="22006">
          <cell r="A22006" t="str">
            <v>0994-74</v>
          </cell>
          <cell r="B22006" t="str">
            <v>BOCAL PLÁSTICO PRETO PARA ESTOFADOS [AP]</v>
          </cell>
          <cell r="C22006" t="str">
            <v>ROH</v>
          </cell>
          <cell r="D22006" t="str">
            <v>UN</v>
          </cell>
        </row>
        <row r="22007">
          <cell r="A22007" t="str">
            <v>0994-75</v>
          </cell>
          <cell r="B22007" t="str">
            <v>BOCAL PLAS. PT CANTOS FRESTAS[AP]</v>
          </cell>
          <cell r="C22007" t="str">
            <v>ROH</v>
          </cell>
          <cell r="D22007" t="str">
            <v>UN</v>
          </cell>
        </row>
        <row r="22008">
          <cell r="A22008" t="str">
            <v>0994-76</v>
          </cell>
          <cell r="B22008" t="str">
            <v>BOCAL PLAS. PT MULTIUSO GRAV[AP]</v>
          </cell>
          <cell r="C22008" t="str">
            <v>ROH</v>
          </cell>
          <cell r="D22008" t="str">
            <v>UN</v>
          </cell>
        </row>
        <row r="22009">
          <cell r="A22009" t="str">
            <v>0994-77</v>
          </cell>
          <cell r="B22009" t="str">
            <v>BOCAL PLAS. VERM MULTIUSO GRAV[AP]</v>
          </cell>
          <cell r="C22009" t="str">
            <v>ROH</v>
          </cell>
          <cell r="D22009" t="str">
            <v>UN</v>
          </cell>
        </row>
        <row r="22010">
          <cell r="A22010" t="str">
            <v>0994-78</v>
          </cell>
          <cell r="B22010" t="str">
            <v>BOCAL PLAS. BR MULTIUSO GRAV[AP]</v>
          </cell>
          <cell r="C22010" t="str">
            <v>ROH</v>
          </cell>
          <cell r="D22010" t="str">
            <v>UN</v>
          </cell>
        </row>
        <row r="22011">
          <cell r="A22011" t="str">
            <v>0994-79</v>
          </cell>
          <cell r="B22011" t="str">
            <v>BOCAL DIRECIONADOR AR PLÁSTICO PRETO[SC]</v>
          </cell>
          <cell r="C22011" t="str">
            <v>ROH</v>
          </cell>
          <cell r="D22011" t="str">
            <v>UN</v>
          </cell>
        </row>
        <row r="22012">
          <cell r="A22012" t="str">
            <v>0994-80</v>
          </cell>
          <cell r="B22012" t="str">
            <v>BOCAL PLÁSTICO PRETO PARA ESTOFADO [AP]</v>
          </cell>
          <cell r="C22012" t="str">
            <v>ROH</v>
          </cell>
          <cell r="D22012" t="str">
            <v>UN</v>
          </cell>
        </row>
        <row r="22013">
          <cell r="A22013" t="str">
            <v>0994-81</v>
          </cell>
          <cell r="B22013" t="str">
            <v>BOCAL PLÁST PRETO P/CANTOS FRESTAS [AP]</v>
          </cell>
          <cell r="C22013" t="str">
            <v>ROH</v>
          </cell>
          <cell r="D22013" t="str">
            <v>UN</v>
          </cell>
        </row>
        <row r="22014">
          <cell r="A22014" t="str">
            <v>0994-82</v>
          </cell>
          <cell r="B22014" t="str">
            <v>BOCAL PLÁSTICO AZUL MULTIUSO GRAVAD [AP]</v>
          </cell>
          <cell r="C22014" t="str">
            <v>ROH</v>
          </cell>
          <cell r="D22014" t="str">
            <v>UN</v>
          </cell>
        </row>
        <row r="22015">
          <cell r="A22015" t="str">
            <v>0994-83</v>
          </cell>
          <cell r="B22015" t="str">
            <v>CAPA PLAS. PTCORTE BARBEIRO CABELEIREIRO</v>
          </cell>
          <cell r="C22015" t="str">
            <v>ROH</v>
          </cell>
          <cell r="D22015" t="str">
            <v>UN</v>
          </cell>
        </row>
        <row r="22016">
          <cell r="A22016" t="str">
            <v>0994-84</v>
          </cell>
          <cell r="B22016" t="str">
            <v>BOCAL PLAS. PT CANTOS FRESTAS[AP]</v>
          </cell>
          <cell r="C22016" t="str">
            <v>ROH</v>
          </cell>
          <cell r="D22016" t="str">
            <v>UN</v>
          </cell>
        </row>
        <row r="22017">
          <cell r="A22017" t="str">
            <v>0994-85</v>
          </cell>
          <cell r="B22017" t="str">
            <v>BOCAL MULTIUSO PLAS. VERM PT GRAV[AP]</v>
          </cell>
          <cell r="C22017" t="str">
            <v>ROH</v>
          </cell>
          <cell r="D22017" t="str">
            <v>UN</v>
          </cell>
        </row>
        <row r="22018">
          <cell r="A22018" t="str">
            <v>0994-86</v>
          </cell>
          <cell r="B22018" t="str">
            <v>BOCAL PLAS. PT ESTOFADO[AP]</v>
          </cell>
          <cell r="C22018" t="str">
            <v>ROH</v>
          </cell>
          <cell r="D22018" t="str">
            <v>UN</v>
          </cell>
        </row>
        <row r="22019">
          <cell r="A22019" t="str">
            <v>0994-87</v>
          </cell>
          <cell r="B22019" t="str">
            <v>BOCAL MULTIUSO PLAS. PT GRAV[AP]</v>
          </cell>
          <cell r="C22019" t="str">
            <v>ROH</v>
          </cell>
          <cell r="D22019" t="str">
            <v>UN</v>
          </cell>
        </row>
        <row r="22020">
          <cell r="A22020" t="str">
            <v>0994-88</v>
          </cell>
          <cell r="B22020" t="str">
            <v>BOCAL PLAS. PT DIFUSOR[SC]</v>
          </cell>
          <cell r="C22020" t="str">
            <v>ROH</v>
          </cell>
          <cell r="D22020" t="str">
            <v>UN</v>
          </cell>
        </row>
        <row r="22021">
          <cell r="A22021" t="str">
            <v>0994-90</v>
          </cell>
          <cell r="B22021" t="str">
            <v>BOCAL PLAS. PT DIRECION. AR[ER]</v>
          </cell>
          <cell r="C22021" t="str">
            <v>ROH</v>
          </cell>
          <cell r="D22021" t="str">
            <v>UN</v>
          </cell>
        </row>
        <row r="22022">
          <cell r="A22022" t="str">
            <v>0994-91</v>
          </cell>
          <cell r="B22022" t="str">
            <v>BOCAL PLAS. PT DIFUSOR[ER]</v>
          </cell>
          <cell r="C22022" t="str">
            <v>ROH</v>
          </cell>
          <cell r="D22022" t="str">
            <v>UN</v>
          </cell>
        </row>
        <row r="22023">
          <cell r="A22023" t="str">
            <v>0994-92</v>
          </cell>
          <cell r="B22023" t="str">
            <v>BOCAL PLAS. PT ESC. MODEL.A[ER]</v>
          </cell>
          <cell r="C22023" t="str">
            <v>ROH</v>
          </cell>
          <cell r="D22023" t="str">
            <v>UN</v>
          </cell>
        </row>
        <row r="22024">
          <cell r="A22024" t="str">
            <v>0994-94</v>
          </cell>
          <cell r="B22024" t="str">
            <v>BOCAL PLAS. BR MULTIUSO GRAV[AP]</v>
          </cell>
          <cell r="C22024" t="str">
            <v>ROH</v>
          </cell>
          <cell r="D22024" t="str">
            <v>UN</v>
          </cell>
        </row>
        <row r="22025">
          <cell r="A22025" t="str">
            <v>0994-95</v>
          </cell>
          <cell r="B22025" t="str">
            <v>BOCAL DIRECION. AR PLAS. RS[SC]</v>
          </cell>
          <cell r="C22025" t="str">
            <v>ROH</v>
          </cell>
          <cell r="D22025" t="str">
            <v>UN</v>
          </cell>
        </row>
        <row r="22026">
          <cell r="A22026" t="str">
            <v>0994-98</v>
          </cell>
          <cell r="B22026" t="str">
            <v>BOCAL ALIMENTADOR PLÁSTICO PRETO [MP]</v>
          </cell>
          <cell r="C22026" t="str">
            <v>ROH</v>
          </cell>
          <cell r="D22026" t="str">
            <v>UN</v>
          </cell>
        </row>
        <row r="22027">
          <cell r="A22027" t="str">
            <v>0994-99</v>
          </cell>
          <cell r="B22027" t="str">
            <v>BOCAL ALIMENTADOR PLÁSTICO VERMELHO [MP]</v>
          </cell>
          <cell r="C22027" t="str">
            <v>ROH</v>
          </cell>
          <cell r="D22027" t="str">
            <v>UN</v>
          </cell>
        </row>
        <row r="22028">
          <cell r="A22028" t="str">
            <v>0995-01</v>
          </cell>
          <cell r="B22028" t="str">
            <v>INDIC.RESERV.PO CHEIO AP-01</v>
          </cell>
          <cell r="C22028" t="str">
            <v>ROH</v>
          </cell>
          <cell r="D22028" t="str">
            <v>UN</v>
          </cell>
        </row>
        <row r="22029">
          <cell r="A22029" t="str">
            <v>0995-02</v>
          </cell>
          <cell r="B22029" t="str">
            <v>INDIC.RESERV. PO CHEIO AP-02</v>
          </cell>
          <cell r="C22029" t="str">
            <v>ROH</v>
          </cell>
          <cell r="D22029" t="str">
            <v>UN</v>
          </cell>
        </row>
        <row r="22030">
          <cell r="A22030" t="str">
            <v>0995-03</v>
          </cell>
          <cell r="B22030" t="str">
            <v>INDIC.RESERV. PO CHEIO AP-03/NAP-03</v>
          </cell>
          <cell r="C22030" t="str">
            <v>ROH</v>
          </cell>
          <cell r="D22030" t="str">
            <v>UN</v>
          </cell>
        </row>
        <row r="22031">
          <cell r="A22031" t="str">
            <v>0995-04</v>
          </cell>
          <cell r="B22031" t="str">
            <v>INDIC.RESERV.PO CHEIO AP-07/09</v>
          </cell>
          <cell r="C22031" t="str">
            <v>ROH</v>
          </cell>
          <cell r="D22031" t="str">
            <v>UN</v>
          </cell>
        </row>
        <row r="22032">
          <cell r="A22032" t="str">
            <v>0995-05</v>
          </cell>
          <cell r="B22032" t="str">
            <v>INDIC.COLETOR CHEIO[AP]</v>
          </cell>
          <cell r="C22032" t="str">
            <v>ROH</v>
          </cell>
          <cell r="D22032" t="str">
            <v>UN</v>
          </cell>
        </row>
        <row r="22033">
          <cell r="A22033" t="str">
            <v>0995-06</v>
          </cell>
          <cell r="B22033" t="str">
            <v>BOCAL ALIMENTADOR PLAS. PT[MP]</v>
          </cell>
          <cell r="C22033" t="str">
            <v>ROH</v>
          </cell>
          <cell r="D22033" t="str">
            <v>UN</v>
          </cell>
        </row>
        <row r="22034">
          <cell r="A22034" t="str">
            <v>0995-07</v>
          </cell>
          <cell r="B22034" t="str">
            <v>BOCAL ALIMENTADOR PLAS. VERM[MP]</v>
          </cell>
          <cell r="C22034" t="str">
            <v>ROH</v>
          </cell>
          <cell r="D22034" t="str">
            <v>UN</v>
          </cell>
        </row>
        <row r="22035">
          <cell r="A22035" t="str">
            <v>0995-08</v>
          </cell>
          <cell r="B22035" t="str">
            <v>BOCAL DIRECION. AR PLAS. CZ[SC]</v>
          </cell>
          <cell r="C22035" t="str">
            <v>ROH</v>
          </cell>
          <cell r="D22035" t="str">
            <v>UN</v>
          </cell>
        </row>
        <row r="22036">
          <cell r="A22036" t="str">
            <v>0995-09</v>
          </cell>
          <cell r="B22036" t="str">
            <v>BOCAL DIRECION. ACRILICO TRANSP[PP]</v>
          </cell>
          <cell r="C22036" t="str">
            <v>ROH</v>
          </cell>
          <cell r="D22036" t="str">
            <v>UN</v>
          </cell>
        </row>
        <row r="22037">
          <cell r="A22037" t="str">
            <v>0995-10</v>
          </cell>
          <cell r="B22037" t="str">
            <v>BOCAL PLAS. PT DIRECION. AR[ER]</v>
          </cell>
          <cell r="C22037" t="str">
            <v>ROH</v>
          </cell>
          <cell r="D22037" t="str">
            <v>UN</v>
          </cell>
        </row>
        <row r="22038">
          <cell r="A22038" t="str">
            <v>0995-11</v>
          </cell>
          <cell r="B22038" t="str">
            <v>ESC. NCLAQUEC. METAL. BR[ER]</v>
          </cell>
          <cell r="C22038" t="str">
            <v>ROH</v>
          </cell>
          <cell r="D22038" t="str">
            <v>UN</v>
          </cell>
        </row>
        <row r="22039">
          <cell r="A22039" t="str">
            <v>0995-12</v>
          </cell>
          <cell r="B22039" t="str">
            <v>BOCAL PLAS. PT DIFUSOR[ER]</v>
          </cell>
          <cell r="C22039" t="str">
            <v>ROH</v>
          </cell>
          <cell r="D22039" t="str">
            <v>UN</v>
          </cell>
        </row>
        <row r="22040">
          <cell r="A22040" t="str">
            <v>0995-13</v>
          </cell>
          <cell r="B22040" t="str">
            <v>BOCAL PLAS. PT PENTE ALISADOR[ER]</v>
          </cell>
          <cell r="C22040" t="str">
            <v>ROH</v>
          </cell>
          <cell r="D22040" t="str">
            <v>UN</v>
          </cell>
        </row>
        <row r="22041">
          <cell r="A22041" t="str">
            <v>0995-14</v>
          </cell>
          <cell r="B22041" t="str">
            <v>BOCAL PLAS. PT ESC. MODEL.A[ER]</v>
          </cell>
          <cell r="C22041" t="str">
            <v>ROH</v>
          </cell>
          <cell r="D22041" t="str">
            <v>UN</v>
          </cell>
        </row>
        <row r="22042">
          <cell r="A22042" t="str">
            <v>0995-15</v>
          </cell>
          <cell r="B22042" t="str">
            <v>MANG. SILICONE 85MM</v>
          </cell>
          <cell r="C22042" t="str">
            <v>ROH</v>
          </cell>
          <cell r="D22042" t="str">
            <v>UN</v>
          </cell>
        </row>
        <row r="22043">
          <cell r="A22043" t="str">
            <v>0995-16</v>
          </cell>
          <cell r="B22043" t="str">
            <v>MANG. SILICONE 305MM</v>
          </cell>
          <cell r="C22043" t="str">
            <v>ROH</v>
          </cell>
          <cell r="D22043" t="str">
            <v>UN</v>
          </cell>
        </row>
        <row r="22044">
          <cell r="A22044" t="str">
            <v>0995-17</v>
          </cell>
          <cell r="B22044" t="str">
            <v>MANG. SILICONE 155MM</v>
          </cell>
          <cell r="C22044" t="str">
            <v>ROH</v>
          </cell>
          <cell r="D22044" t="str">
            <v>UN</v>
          </cell>
        </row>
        <row r="22045">
          <cell r="A22045" t="str">
            <v>0995-18</v>
          </cell>
          <cell r="B22045" t="str">
            <v>MANG. SILICONE 125MM</v>
          </cell>
          <cell r="C22045" t="str">
            <v>ROH</v>
          </cell>
          <cell r="D22045" t="str">
            <v>UN</v>
          </cell>
        </row>
        <row r="22046">
          <cell r="A22046" t="str">
            <v>0995-19</v>
          </cell>
          <cell r="B22046" t="str">
            <v>BOCAL DIFUSADOR MAGNÉT PLÁST GRAFITE[SC]</v>
          </cell>
          <cell r="C22046" t="str">
            <v>ROH</v>
          </cell>
          <cell r="D22046" t="str">
            <v>UN</v>
          </cell>
        </row>
        <row r="22047">
          <cell r="A22047" t="str">
            <v>0995-20</v>
          </cell>
          <cell r="B22047" t="str">
            <v>BOCAL CONCENTRDR MAGNÉT PLÁST GRAFIT[SC]</v>
          </cell>
          <cell r="C22047" t="str">
            <v>ROH</v>
          </cell>
          <cell r="D22047" t="str">
            <v>UN</v>
          </cell>
        </row>
        <row r="22048">
          <cell r="A22048" t="str">
            <v>0995-21</v>
          </cell>
          <cell r="B22048" t="str">
            <v>BOCAL DIRECION. AR PLAS. PT[SCP]</v>
          </cell>
          <cell r="C22048" t="str">
            <v>ROH</v>
          </cell>
          <cell r="D22048" t="str">
            <v>UN</v>
          </cell>
        </row>
        <row r="22049">
          <cell r="A22049" t="str">
            <v>0995-22</v>
          </cell>
          <cell r="B22049" t="str">
            <v>BOCAL DIRECION. AR PLAS. CZ[SCP]</v>
          </cell>
          <cell r="C22049" t="str">
            <v>ROH</v>
          </cell>
          <cell r="D22049" t="str">
            <v>UN</v>
          </cell>
        </row>
        <row r="22050">
          <cell r="A22050" t="str">
            <v>0995-23</v>
          </cell>
          <cell r="B22050" t="str">
            <v>BOCAL MULTIUSO PLAS. VERM PT GRAV[AP]</v>
          </cell>
          <cell r="C22050" t="str">
            <v>ROH</v>
          </cell>
          <cell r="D22050" t="str">
            <v>UN</v>
          </cell>
        </row>
        <row r="22051">
          <cell r="A22051" t="str">
            <v>0995-24</v>
          </cell>
          <cell r="B22051" t="str">
            <v>BOCAL MULTIUSO PLAS. PT GRAV[AP]</v>
          </cell>
          <cell r="C22051" t="str">
            <v>ROH</v>
          </cell>
          <cell r="D22051" t="str">
            <v>UN</v>
          </cell>
        </row>
        <row r="22052">
          <cell r="A22052" t="str">
            <v>0995-25</v>
          </cell>
          <cell r="B22052" t="str">
            <v>BOCAL DIREC AR PLÁST CINZA 80,20MM [SC]</v>
          </cell>
          <cell r="C22052" t="str">
            <v>ROH</v>
          </cell>
          <cell r="D22052" t="str">
            <v>UN</v>
          </cell>
        </row>
        <row r="22053">
          <cell r="A22053" t="str">
            <v>0995-26</v>
          </cell>
          <cell r="B22053" t="str">
            <v>BOCAL PLÁSTICO PRETO DIFUSOR [SC]</v>
          </cell>
          <cell r="C22053" t="str">
            <v>ROH</v>
          </cell>
          <cell r="D22053" t="str">
            <v>UN</v>
          </cell>
        </row>
        <row r="22054">
          <cell r="A22054" t="str">
            <v>0995-27</v>
          </cell>
          <cell r="B22054" t="str">
            <v>BOCAL DIRECIONADOR DE AR PLÁSTICO CHAMPA</v>
          </cell>
          <cell r="C22054" t="str">
            <v>ROH</v>
          </cell>
          <cell r="D22054" t="str">
            <v>M3</v>
          </cell>
        </row>
        <row r="22055">
          <cell r="A22055" t="str">
            <v>0995-28</v>
          </cell>
          <cell r="B22055" t="str">
            <v>BOCAL PLÁST VERMELHO MULTIUSO GRAV [AP]</v>
          </cell>
          <cell r="C22055" t="str">
            <v>ROH</v>
          </cell>
          <cell r="D22055" t="str">
            <v>UN</v>
          </cell>
        </row>
        <row r="22056">
          <cell r="A22056" t="str">
            <v>0995-29</v>
          </cell>
          <cell r="B22056" t="str">
            <v>BOCAL DIRECIONADOR AR PLÁSTIC PRETO [SC]</v>
          </cell>
          <cell r="C22056" t="str">
            <v>ROH</v>
          </cell>
          <cell r="D22056" t="str">
            <v>UN</v>
          </cell>
        </row>
        <row r="22057">
          <cell r="A22057" t="str">
            <v>0995-30</v>
          </cell>
          <cell r="B22057" t="str">
            <v>MANGUEIRA PLÁST 43CM JUNÇÕES SILICON[MG]</v>
          </cell>
          <cell r="C22057" t="str">
            <v>ROH</v>
          </cell>
          <cell r="D22057" t="str">
            <v>UN</v>
          </cell>
        </row>
        <row r="22058">
          <cell r="A22058" t="str">
            <v>0995-31</v>
          </cell>
          <cell r="B22058" t="str">
            <v>MANGUEIRA PLÁST4X120MM FIXADORES METÁLIC</v>
          </cell>
          <cell r="C22058" t="str">
            <v>ROH</v>
          </cell>
          <cell r="D22058" t="str">
            <v>UN</v>
          </cell>
        </row>
        <row r="22059">
          <cell r="A22059" t="str">
            <v>0995-32</v>
          </cell>
          <cell r="B22059" t="str">
            <v>MANGUEIRA PLÁST4X125MM FIXADORES METÁLIC</v>
          </cell>
          <cell r="C22059" t="str">
            <v>ROH</v>
          </cell>
          <cell r="D22059" t="str">
            <v>UN</v>
          </cell>
        </row>
        <row r="22060">
          <cell r="A22060" t="str">
            <v>0995-33</v>
          </cell>
          <cell r="B22060" t="str">
            <v>MANGUEIRA DE SILICONE 8,0X250,0MM</v>
          </cell>
          <cell r="C22060" t="str">
            <v>ROH</v>
          </cell>
          <cell r="D22060" t="str">
            <v>UN</v>
          </cell>
        </row>
        <row r="22061">
          <cell r="A22061" t="str">
            <v>0995-34</v>
          </cell>
          <cell r="B22061" t="str">
            <v>MANGUEIRA DE SILICONE 8,0X140,0MM</v>
          </cell>
          <cell r="C22061" t="str">
            <v>ROH</v>
          </cell>
          <cell r="D22061" t="str">
            <v>UN</v>
          </cell>
        </row>
        <row r="22062">
          <cell r="A22062" t="str">
            <v>0995-35</v>
          </cell>
          <cell r="B22062" t="str">
            <v>BOCAL PLÁSTICO PRETO PARA ESTOFADO [AP]</v>
          </cell>
          <cell r="C22062" t="str">
            <v>ROH</v>
          </cell>
          <cell r="D22062" t="str">
            <v>UN</v>
          </cell>
        </row>
        <row r="22063">
          <cell r="A22063" t="str">
            <v>0995-36</v>
          </cell>
          <cell r="B22063" t="str">
            <v>BOCAL PLÁSTICO PRETO CANTOS FRESTAS [AP]</v>
          </cell>
          <cell r="C22063" t="str">
            <v>ROH</v>
          </cell>
          <cell r="D22063" t="str">
            <v>UN</v>
          </cell>
        </row>
        <row r="22064">
          <cell r="A22064" t="str">
            <v>0995-37</v>
          </cell>
          <cell r="B22064" t="str">
            <v>BOCAL MULTUSO PLST PRETO LARANJA GRV[AP]</v>
          </cell>
          <cell r="C22064" t="str">
            <v>ROH</v>
          </cell>
          <cell r="D22064" t="str">
            <v>UN</v>
          </cell>
        </row>
        <row r="22065">
          <cell r="A22065" t="str">
            <v>0995-38</v>
          </cell>
          <cell r="B22065" t="str">
            <v>BCAL MULTUSO PLST VERMELHO PRETO GRV[AP]</v>
          </cell>
          <cell r="C22065" t="str">
            <v>ROH</v>
          </cell>
          <cell r="D22065" t="str">
            <v>UN</v>
          </cell>
        </row>
        <row r="22066">
          <cell r="A22066" t="str">
            <v>0995-39</v>
          </cell>
          <cell r="B22066" t="str">
            <v>BOCL MULTUSO PLST GRAFTE VERMLHO GRV[AP]</v>
          </cell>
          <cell r="C22066" t="str">
            <v>ROH</v>
          </cell>
          <cell r="D22066" t="str">
            <v>UN</v>
          </cell>
        </row>
        <row r="22067">
          <cell r="A22067" t="str">
            <v>0995-40</v>
          </cell>
          <cell r="B22067" t="str">
            <v>BOCAL MULTIUSO PLÁST AZUL LILÁS GRVD[AP]</v>
          </cell>
          <cell r="C22067" t="str">
            <v>ROH</v>
          </cell>
          <cell r="D22067" t="str">
            <v>UN</v>
          </cell>
        </row>
        <row r="22068">
          <cell r="A22068" t="str">
            <v>0995-41</v>
          </cell>
          <cell r="B22068" t="str">
            <v>MANGUEIRA SILICONE ÁGUA LIMPA 65MM</v>
          </cell>
          <cell r="C22068" t="str">
            <v>ROH</v>
          </cell>
          <cell r="D22068" t="str">
            <v>UN</v>
          </cell>
        </row>
        <row r="22069">
          <cell r="A22069" t="str">
            <v>0995-42</v>
          </cell>
          <cell r="B22069" t="str">
            <v>MANGUEIRA SILICONE ÁGUA LIMPA 260MM</v>
          </cell>
          <cell r="C22069" t="str">
            <v>ROH</v>
          </cell>
          <cell r="D22069" t="str">
            <v>UN</v>
          </cell>
        </row>
        <row r="22070">
          <cell r="A22070" t="str">
            <v>0995-43</v>
          </cell>
          <cell r="B22070" t="str">
            <v>BOCAL EXTRATOR PEQUENO PLÁST TRANSP[EXP]</v>
          </cell>
          <cell r="C22070" t="str">
            <v>ROH</v>
          </cell>
          <cell r="D22070" t="str">
            <v>UN</v>
          </cell>
        </row>
        <row r="22071">
          <cell r="A22071" t="str">
            <v>0995-44</v>
          </cell>
          <cell r="B22071" t="str">
            <v>BOCAL EXTRATOR MÉDIO PLÁSTICO PRETO[EXP]</v>
          </cell>
          <cell r="C22071" t="str">
            <v>ROH</v>
          </cell>
          <cell r="D22071" t="str">
            <v>UN</v>
          </cell>
        </row>
        <row r="22072">
          <cell r="A22072" t="str">
            <v>0995-45</v>
          </cell>
          <cell r="B22072" t="str">
            <v>BOCAL EXTRATOR GRANDE PLÁSTIC PRETO[EXP]</v>
          </cell>
          <cell r="C22072" t="str">
            <v>ROH</v>
          </cell>
          <cell r="D22072" t="str">
            <v>UN</v>
          </cell>
        </row>
        <row r="22073">
          <cell r="A22073" t="str">
            <v>0995-46</v>
          </cell>
          <cell r="B22073" t="str">
            <v>MANGUEIRA SUCÇÃO FLEX PLÁST PRET 2M[EXP]</v>
          </cell>
          <cell r="C22073" t="str">
            <v>ROH</v>
          </cell>
          <cell r="D22073" t="str">
            <v>UN</v>
          </cell>
        </row>
        <row r="22074">
          <cell r="A22074" t="str">
            <v>0995-47</v>
          </cell>
          <cell r="B22074" t="str">
            <v>MANGUEIRA SILICONE ÁGUA LIMPA 80MM</v>
          </cell>
          <cell r="C22074" t="str">
            <v>ROH</v>
          </cell>
          <cell r="D22074" t="str">
            <v>UN</v>
          </cell>
        </row>
        <row r="22075">
          <cell r="A22075" t="str">
            <v>0995-48</v>
          </cell>
          <cell r="B22075" t="str">
            <v>MANGUEIR SUCÇÃO FLEX PLST PRET 2.2M[EXP]</v>
          </cell>
          <cell r="C22075" t="str">
            <v>ROH</v>
          </cell>
          <cell r="D22075" t="str">
            <v>UN</v>
          </cell>
        </row>
        <row r="22076">
          <cell r="A22076" t="str">
            <v>0995-49</v>
          </cell>
          <cell r="B22076" t="str">
            <v>BOCAL AUTOLIMPEZA PLÁST TRANSPARENT[EXP]</v>
          </cell>
          <cell r="C22076" t="str">
            <v>ROH</v>
          </cell>
          <cell r="D22076" t="str">
            <v>UN</v>
          </cell>
        </row>
        <row r="22077">
          <cell r="A22077" t="str">
            <v>0995-50</v>
          </cell>
          <cell r="B22077" t="str">
            <v>BOCAL EXTRATOR GRANDE PLÁSTIC PRETO[EXP]</v>
          </cell>
          <cell r="C22077" t="str">
            <v>ROH</v>
          </cell>
          <cell r="D22077" t="str">
            <v>UN</v>
          </cell>
        </row>
        <row r="22078">
          <cell r="A22078" t="str">
            <v>0995-51</v>
          </cell>
          <cell r="B22078" t="str">
            <v>BOCAL EXTRATOR MÉDIO PLÁSTICO PRETO[EXP]</v>
          </cell>
          <cell r="C22078" t="str">
            <v>ROH</v>
          </cell>
          <cell r="D22078" t="str">
            <v>UN</v>
          </cell>
        </row>
        <row r="22079">
          <cell r="A22079" t="str">
            <v>0995-52</v>
          </cell>
          <cell r="B22079" t="str">
            <v>LANÇA BICO REGULÁVEL PR MÁX.2030PSI[LAP]</v>
          </cell>
          <cell r="C22079" t="str">
            <v>ROH</v>
          </cell>
          <cell r="D22079" t="str">
            <v>UN</v>
          </cell>
        </row>
        <row r="22080">
          <cell r="A22080" t="str">
            <v>0995-53</v>
          </cell>
          <cell r="B22080" t="str">
            <v>LANÇA DE EXTENÇÃO PRETA MÁX.2030PSI[LAP]</v>
          </cell>
          <cell r="C22080" t="str">
            <v>ROH</v>
          </cell>
          <cell r="D22080" t="str">
            <v>UN</v>
          </cell>
        </row>
        <row r="22081">
          <cell r="A22081" t="str">
            <v>0995-54</v>
          </cell>
          <cell r="B22081" t="str">
            <v>PIST ALT PRESSÃO PR AMR MÁX.2030PSI[LAP]</v>
          </cell>
          <cell r="C22081" t="str">
            <v>ROH</v>
          </cell>
          <cell r="D22081" t="str">
            <v>UN</v>
          </cell>
        </row>
        <row r="22082">
          <cell r="A22082" t="str">
            <v>0995-55</v>
          </cell>
          <cell r="B22082" t="str">
            <v>MANGRA ALT PRSS PR 3.0M MÁX.2030PSI[LAP]</v>
          </cell>
          <cell r="C22082" t="str">
            <v>ROH</v>
          </cell>
          <cell r="D22082" t="str">
            <v>UN</v>
          </cell>
        </row>
        <row r="22083">
          <cell r="A22083" t="str">
            <v>0995-56</v>
          </cell>
          <cell r="B22083" t="str">
            <v>BICO SAÍDA ÁGUA PLÁSTICO COM TRAVA [LAP]</v>
          </cell>
          <cell r="C22083" t="str">
            <v>ROH</v>
          </cell>
          <cell r="D22083" t="str">
            <v>UN</v>
          </cell>
        </row>
        <row r="22084">
          <cell r="A22084" t="str">
            <v>0995-57</v>
          </cell>
          <cell r="B22084" t="str">
            <v>BICO ENTRADA DE ÁGUA PLÁSTICO PRETO[LAP]</v>
          </cell>
          <cell r="C22084" t="str">
            <v>ROH</v>
          </cell>
          <cell r="D22084" t="str">
            <v>UN</v>
          </cell>
        </row>
        <row r="22085">
          <cell r="A22085" t="str">
            <v>0995-58</v>
          </cell>
          <cell r="B22085" t="str">
            <v>BICO ENGAT-RÁPD PLÁST TRANSP FILTRO[LAP]</v>
          </cell>
          <cell r="C22085" t="str">
            <v>ROH</v>
          </cell>
          <cell r="D22085" t="str">
            <v>UN</v>
          </cell>
        </row>
        <row r="22086">
          <cell r="A22086" t="str">
            <v>0995-59</v>
          </cell>
          <cell r="B22086" t="str">
            <v>MANGRA ALT PRSS PR 5.0M MÁX.2030PSI[LAP]</v>
          </cell>
          <cell r="C22086" t="str">
            <v>ROH</v>
          </cell>
          <cell r="D22086" t="str">
            <v>UN</v>
          </cell>
        </row>
        <row r="22087">
          <cell r="A22087" t="str">
            <v>0995-60</v>
          </cell>
          <cell r="B22087" t="str">
            <v>BICO ENTRADA DE ÁGUA PLÁSTICO PRETO[LAP]</v>
          </cell>
          <cell r="C22087" t="str">
            <v>ROH</v>
          </cell>
          <cell r="D22087" t="str">
            <v>UN</v>
          </cell>
        </row>
        <row r="22088">
          <cell r="A22088" t="str">
            <v>0995-61</v>
          </cell>
          <cell r="B22088" t="str">
            <v>LANÇA BICO REGULÁVEL PR MÁX.2465PSI[LAP]</v>
          </cell>
          <cell r="C22088" t="str">
            <v>ROH</v>
          </cell>
          <cell r="D22088" t="str">
            <v>UN</v>
          </cell>
        </row>
        <row r="22089">
          <cell r="A22089" t="str">
            <v>0995-62</v>
          </cell>
          <cell r="B22089" t="str">
            <v>PIST ALT PRESSÃO PR AMR MÁX.2465PSI[LAP]</v>
          </cell>
          <cell r="C22089" t="str">
            <v>ROH</v>
          </cell>
          <cell r="D22089" t="str">
            <v>UN</v>
          </cell>
        </row>
        <row r="22090">
          <cell r="A22090" t="str">
            <v>0995-63</v>
          </cell>
          <cell r="B22090" t="str">
            <v>MANGRA ALT PRSS PR 5.0M MÁX.2465PSI[LAP]</v>
          </cell>
          <cell r="C22090" t="str">
            <v>ROH</v>
          </cell>
          <cell r="D22090" t="str">
            <v>UN</v>
          </cell>
        </row>
        <row r="22091">
          <cell r="A22091" t="str">
            <v>0995-64</v>
          </cell>
          <cell r="B22091" t="str">
            <v>BICO SAÍDA ÁGUA PLÁSTICO COM TRAVA [LAP]</v>
          </cell>
          <cell r="C22091" t="str">
            <v>ROH</v>
          </cell>
          <cell r="D22091" t="str">
            <v>UN</v>
          </cell>
        </row>
        <row r="22092">
          <cell r="A22092" t="str">
            <v>0995-65</v>
          </cell>
          <cell r="B22092" t="str">
            <v>BICO ENTRADA DE ÁGUA PLÁSTICO PRETO[LAP]</v>
          </cell>
          <cell r="C22092" t="str">
            <v>ROH</v>
          </cell>
          <cell r="D22092" t="str">
            <v>UN</v>
          </cell>
        </row>
        <row r="22093">
          <cell r="A22093" t="str">
            <v>0995-66</v>
          </cell>
          <cell r="B22093" t="str">
            <v>MANGUEIRA CORRUGADA PLÁSTICA 190MM</v>
          </cell>
          <cell r="C22093" t="str">
            <v>ROH</v>
          </cell>
          <cell r="D22093" t="str">
            <v>UN</v>
          </cell>
        </row>
        <row r="22094">
          <cell r="A22094" t="str">
            <v>0995-67</v>
          </cell>
          <cell r="B22094" t="str">
            <v>MANGUEIRA LISA SILICONE TRANSPARNT 680MM</v>
          </cell>
          <cell r="C22094" t="str">
            <v>ROH</v>
          </cell>
          <cell r="D22094" t="str">
            <v>UN</v>
          </cell>
        </row>
        <row r="22095">
          <cell r="A22095" t="str">
            <v>0995-68</v>
          </cell>
          <cell r="B22095" t="str">
            <v>MANGUEIRA CORRUGADA PLÁSTICA 290MM</v>
          </cell>
          <cell r="C22095" t="str">
            <v>ROH</v>
          </cell>
          <cell r="D22095" t="str">
            <v>UN</v>
          </cell>
        </row>
        <row r="22096">
          <cell r="A22096" t="str">
            <v>0995-69</v>
          </cell>
          <cell r="B22096" t="str">
            <v>MANGUEIRA LISA SILICONE TRANSPARNT 800MM</v>
          </cell>
          <cell r="C22096" t="str">
            <v>ROH</v>
          </cell>
          <cell r="D22096" t="str">
            <v>UN</v>
          </cell>
        </row>
        <row r="22097">
          <cell r="A22097" t="str">
            <v>0995-70</v>
          </cell>
          <cell r="B22097" t="str">
            <v>BOCAL CONCENTRADOR PLÁSTICO PRETO [SC]</v>
          </cell>
          <cell r="C22097" t="str">
            <v>ROH</v>
          </cell>
          <cell r="D22097" t="str">
            <v>UN</v>
          </cell>
        </row>
        <row r="22098">
          <cell r="A22098" t="str">
            <v>0995-71</v>
          </cell>
          <cell r="B22098" t="str">
            <v>BOCAL DIFUSOR CACHOS PLÁSTICO PRETO [SC]</v>
          </cell>
          <cell r="C22098" t="str">
            <v>ROH</v>
          </cell>
          <cell r="D22098" t="str">
            <v>UN</v>
          </cell>
        </row>
        <row r="22099">
          <cell r="A22099" t="str">
            <v>0995-72</v>
          </cell>
          <cell r="B22099" t="str">
            <v>MANGUEIRA PLÁST4X255MM FIXADORES METÁLIC</v>
          </cell>
          <cell r="C22099" t="str">
            <v>ROH</v>
          </cell>
          <cell r="D22099" t="str">
            <v>UN</v>
          </cell>
        </row>
        <row r="22100">
          <cell r="A22100" t="str">
            <v>0995-73</v>
          </cell>
          <cell r="B22100" t="str">
            <v>MANGUEIRA PLÁST4X225MM FIXADORES METÁLIC</v>
          </cell>
          <cell r="C22100" t="str">
            <v>ROH</v>
          </cell>
          <cell r="D22100" t="str">
            <v>UN</v>
          </cell>
        </row>
        <row r="22101">
          <cell r="A22101" t="str">
            <v>0995-74</v>
          </cell>
          <cell r="B22101" t="str">
            <v>MANGUEIRA DE SILICONE 8,0X110,0MM</v>
          </cell>
          <cell r="C22101" t="str">
            <v>ROH</v>
          </cell>
          <cell r="D22101" t="str">
            <v>UN</v>
          </cell>
        </row>
        <row r="22102">
          <cell r="A22102" t="str">
            <v>0995-75</v>
          </cell>
          <cell r="B22102" t="str">
            <v>MANGUEIRA DE SILICONE 8,0X235,0MM</v>
          </cell>
          <cell r="C22102" t="str">
            <v>ROH</v>
          </cell>
          <cell r="D22102" t="str">
            <v>UN</v>
          </cell>
        </row>
        <row r="22103">
          <cell r="A22103" t="str">
            <v>0995-76</v>
          </cell>
          <cell r="B22103" t="str">
            <v>TUBO DE ASPIRAÇÃO LEITE LUVA SILICONE[C]</v>
          </cell>
          <cell r="C22103" t="str">
            <v>ROH</v>
          </cell>
          <cell r="D22103" t="str">
            <v>UN</v>
          </cell>
        </row>
        <row r="22104">
          <cell r="A22104" t="str">
            <v>0995-77</v>
          </cell>
          <cell r="B22104" t="str">
            <v>TUBO DE SILICONE ASPIRAÇÃO DE LEITE[MCE]</v>
          </cell>
          <cell r="C22104" t="str">
            <v>ROH</v>
          </cell>
          <cell r="D22104" t="str">
            <v>UN</v>
          </cell>
        </row>
        <row r="22105">
          <cell r="A22105" t="str">
            <v>0995-78</v>
          </cell>
          <cell r="B22105" t="str">
            <v>MANGUEIRA PLÁST 4,0X105,0MM COM FIXA MET</v>
          </cell>
          <cell r="C22105" t="str">
            <v>ROH</v>
          </cell>
          <cell r="D22105" t="str">
            <v>UN</v>
          </cell>
        </row>
        <row r="22106">
          <cell r="A22106" t="str">
            <v>0995-79</v>
          </cell>
          <cell r="B22106" t="str">
            <v>MANGUEIRA DE SILICONE 8,0X85,0MM</v>
          </cell>
          <cell r="C22106" t="str">
            <v>ROH</v>
          </cell>
          <cell r="D22106" t="str">
            <v>UN</v>
          </cell>
        </row>
        <row r="22107">
          <cell r="A22107" t="str">
            <v>0995-80</v>
          </cell>
          <cell r="B22107" t="str">
            <v>MANGUEIRA DE SILICONE 8,0X305,0MM</v>
          </cell>
          <cell r="C22107" t="str">
            <v>ROH</v>
          </cell>
          <cell r="D22107" t="str">
            <v>UN</v>
          </cell>
        </row>
        <row r="22108">
          <cell r="A22108" t="str">
            <v>0995-81</v>
          </cell>
          <cell r="B22108" t="str">
            <v>MANGUEIRA DE SILICONE 8,0X280,0MM</v>
          </cell>
          <cell r="C22108" t="str">
            <v>ROH</v>
          </cell>
          <cell r="D22108" t="str">
            <v>UN</v>
          </cell>
        </row>
        <row r="22109">
          <cell r="A22109" t="str">
            <v>0995-82</v>
          </cell>
          <cell r="B22109" t="str">
            <v>MANGUEIRA PLÁST 4,0X180,0MM COM FIX MET</v>
          </cell>
          <cell r="C22109" t="str">
            <v>ROH</v>
          </cell>
          <cell r="D22109" t="str">
            <v>UN</v>
          </cell>
        </row>
        <row r="22110">
          <cell r="A22110" t="str">
            <v>0995-83</v>
          </cell>
          <cell r="B22110" t="str">
            <v>MANGUEIRA PLÁST 4,0X430,0MM FIX MET ISOL</v>
          </cell>
          <cell r="C22110" t="str">
            <v>ROH</v>
          </cell>
          <cell r="D22110" t="str">
            <v>UN</v>
          </cell>
        </row>
        <row r="22111">
          <cell r="A22111" t="str">
            <v>0995-84</v>
          </cell>
          <cell r="B22111" t="str">
            <v>MANGUEIRA PLÁST 4,0X525,0MM FIX MET ISOL</v>
          </cell>
          <cell r="C22111" t="str">
            <v>ROH</v>
          </cell>
          <cell r="D22111" t="str">
            <v>UN</v>
          </cell>
        </row>
        <row r="22112">
          <cell r="A22112" t="str">
            <v>0995-85</v>
          </cell>
          <cell r="B22112" t="str">
            <v>MANGUEIRA DE SILICONE 6,0X185,0MM</v>
          </cell>
          <cell r="C22112" t="str">
            <v>ROH</v>
          </cell>
          <cell r="D22112" t="str">
            <v>UN</v>
          </cell>
        </row>
        <row r="22113">
          <cell r="A22113" t="str">
            <v>0995-86</v>
          </cell>
          <cell r="B22113" t="str">
            <v>MANGUEIRA SILICONE TRANSPARENTE 11X500MM</v>
          </cell>
          <cell r="C22113" t="str">
            <v>ROH</v>
          </cell>
          <cell r="D22113" t="str">
            <v>UN</v>
          </cell>
        </row>
        <row r="22114">
          <cell r="A22114" t="str">
            <v>0995-87</v>
          </cell>
          <cell r="B22114" t="str">
            <v>MANGUEIRA LISA SILICONE TRANSPA 11X660MM</v>
          </cell>
          <cell r="C22114" t="str">
            <v>ROH</v>
          </cell>
          <cell r="D22114" t="str">
            <v>UN</v>
          </cell>
        </row>
        <row r="22115">
          <cell r="A22115" t="str">
            <v>0995-88</v>
          </cell>
          <cell r="B22115" t="str">
            <v>BOCAL CONCENTRADOR PLÁSTICO PRETO [SM]</v>
          </cell>
          <cell r="C22115" t="str">
            <v>ROH</v>
          </cell>
          <cell r="D22115" t="str">
            <v>UN</v>
          </cell>
        </row>
        <row r="22116">
          <cell r="A22116" t="str">
            <v>0995-89</v>
          </cell>
          <cell r="B22116" t="str">
            <v>ESCOVA RAQUETE PLÁSTICA PRETA [SM]</v>
          </cell>
          <cell r="C22116" t="str">
            <v>ROH</v>
          </cell>
          <cell r="D22116" t="str">
            <v>UN</v>
          </cell>
        </row>
        <row r="22117">
          <cell r="A22117" t="str">
            <v>0995-90</v>
          </cell>
          <cell r="B22117" t="str">
            <v>MODELADOR HORÁRIO PLÁST PRT DET ROSA[SM]</v>
          </cell>
          <cell r="C22117" t="str">
            <v>ROH</v>
          </cell>
          <cell r="D22117" t="str">
            <v>UN</v>
          </cell>
        </row>
        <row r="22118">
          <cell r="A22118" t="str">
            <v>0995-91</v>
          </cell>
          <cell r="B22118" t="str">
            <v>MODELADOR ANTHORÁRIO PLÁST PR DET RS[SM]</v>
          </cell>
          <cell r="C22118" t="str">
            <v>ROH</v>
          </cell>
          <cell r="D22118" t="str">
            <v>UN</v>
          </cell>
        </row>
        <row r="22119">
          <cell r="A22119" t="str">
            <v>0995-92</v>
          </cell>
          <cell r="B22119" t="str">
            <v>ESCOVA SECADRA MET PRETA DET RS CLRO[SM]</v>
          </cell>
          <cell r="C22119" t="str">
            <v>ROH</v>
          </cell>
          <cell r="D22119" t="str">
            <v>UN</v>
          </cell>
        </row>
        <row r="22120">
          <cell r="A22120" t="str">
            <v>0995-93</v>
          </cell>
          <cell r="B22120" t="str">
            <v>DIFUSOR DE CACHOS PLÁSTICO PRETO [SM]</v>
          </cell>
          <cell r="C22120" t="str">
            <v>ROH</v>
          </cell>
          <cell r="D22120" t="str">
            <v>UN</v>
          </cell>
        </row>
        <row r="22121">
          <cell r="A22121" t="str">
            <v>0995-94</v>
          </cell>
          <cell r="B22121" t="str">
            <v>MODELADOR HORÁRIO PLÁST PRT DET ROSA[SM]</v>
          </cell>
          <cell r="C22121" t="str">
            <v>ROH</v>
          </cell>
          <cell r="D22121" t="str">
            <v>UN</v>
          </cell>
        </row>
        <row r="22122">
          <cell r="A22122" t="str">
            <v>0995-95</v>
          </cell>
          <cell r="B22122" t="str">
            <v>MODELADOR ANTHORÁRIO PLÁST PR DET RS[SM]</v>
          </cell>
          <cell r="C22122" t="str">
            <v>ROH</v>
          </cell>
          <cell r="D22122" t="str">
            <v>UN</v>
          </cell>
        </row>
        <row r="22123">
          <cell r="A22123" t="str">
            <v>0995-96</v>
          </cell>
          <cell r="B22123" t="str">
            <v>ESCOVA SECADORA MET PRETA DETAL ROSA[SM]</v>
          </cell>
          <cell r="C22123" t="str">
            <v>ROH</v>
          </cell>
          <cell r="D22123" t="str">
            <v>UN</v>
          </cell>
        </row>
        <row r="22124">
          <cell r="A22124" t="str">
            <v>0995-97</v>
          </cell>
          <cell r="B22124" t="str">
            <v>MODELADOR HORÁRIO PLÁST PRT DET ROXO[SM]</v>
          </cell>
          <cell r="C22124" t="str">
            <v>ROH</v>
          </cell>
          <cell r="D22124" t="str">
            <v>UN</v>
          </cell>
        </row>
        <row r="22125">
          <cell r="A22125" t="str">
            <v>0995-98</v>
          </cell>
          <cell r="B22125" t="str">
            <v>MODELADOR ANTHORÁRIO PLÁST PR DET RX[SM]</v>
          </cell>
          <cell r="C22125" t="str">
            <v>ROH</v>
          </cell>
          <cell r="D22125" t="str">
            <v>UN</v>
          </cell>
        </row>
        <row r="22126">
          <cell r="A22126" t="str">
            <v>0995-99</v>
          </cell>
          <cell r="B22126" t="str">
            <v>ESCOVA SECADORA MET PRETA DETAL ROXO[SM]</v>
          </cell>
          <cell r="C22126" t="str">
            <v>ROH</v>
          </cell>
          <cell r="D22126" t="str">
            <v>UN</v>
          </cell>
        </row>
        <row r="22127">
          <cell r="A22127" t="str">
            <v>0996-01</v>
          </cell>
          <cell r="B22127" t="str">
            <v>RODA MAIOR AP-01</v>
          </cell>
          <cell r="C22127" t="str">
            <v>ROH</v>
          </cell>
          <cell r="D22127" t="str">
            <v>UN</v>
          </cell>
        </row>
        <row r="22128">
          <cell r="A22128" t="str">
            <v>0996-02</v>
          </cell>
          <cell r="B22128" t="str">
            <v>RODA PEQUENA SUP AP-01</v>
          </cell>
          <cell r="C22128" t="str">
            <v>ROH</v>
          </cell>
          <cell r="D22128" t="str">
            <v>UN</v>
          </cell>
        </row>
        <row r="22129">
          <cell r="A22129" t="str">
            <v>0996-03</v>
          </cell>
          <cell r="B22129" t="str">
            <v>RODA TRAS. AP-02</v>
          </cell>
          <cell r="C22129" t="str">
            <v>ROH</v>
          </cell>
          <cell r="D22129" t="str">
            <v>UN</v>
          </cell>
        </row>
        <row r="22130">
          <cell r="A22130" t="str">
            <v>0996-04</v>
          </cell>
          <cell r="B22130" t="str">
            <v>RODA DIANTEIRA EIXO AP-02</v>
          </cell>
          <cell r="C22130" t="str">
            <v>ROH</v>
          </cell>
          <cell r="D22130" t="str">
            <v>UN</v>
          </cell>
        </row>
        <row r="22131">
          <cell r="A22131" t="str">
            <v>0996-05</v>
          </cell>
          <cell r="B22131" t="str">
            <v>RODINHA GUIA REBOBINADOR AP-02</v>
          </cell>
          <cell r="C22131" t="str">
            <v>ROH</v>
          </cell>
          <cell r="D22131" t="str">
            <v>UN</v>
          </cell>
        </row>
        <row r="22132">
          <cell r="A22132" t="str">
            <v>0996-07</v>
          </cell>
          <cell r="B22132" t="str">
            <v>RODA TRAS. PLAS. PT ADER. PRT[AP]</v>
          </cell>
          <cell r="C22132" t="str">
            <v>ROH</v>
          </cell>
          <cell r="D22132" t="str">
            <v>UN</v>
          </cell>
        </row>
        <row r="22133">
          <cell r="A22133" t="str">
            <v>0996-08</v>
          </cell>
          <cell r="B22133" t="str">
            <v>RODA DIANTEIRA PLAS. PT SUP-CJ[AP]</v>
          </cell>
          <cell r="C22133" t="str">
            <v>ROH</v>
          </cell>
          <cell r="D22133" t="str">
            <v>UN</v>
          </cell>
        </row>
        <row r="22134">
          <cell r="A22134" t="str">
            <v>0996-09</v>
          </cell>
          <cell r="B22134" t="str">
            <v>RODA AP-05/08</v>
          </cell>
          <cell r="C22134" t="str">
            <v>ROH</v>
          </cell>
          <cell r="D22134" t="str">
            <v>UN</v>
          </cell>
        </row>
        <row r="22135">
          <cell r="A22135" t="str">
            <v>0996-10</v>
          </cell>
          <cell r="B22135" t="str">
            <v>RODA PEQUENA SUP AP-05/08</v>
          </cell>
          <cell r="C22135" t="str">
            <v>ROH</v>
          </cell>
          <cell r="D22135" t="str">
            <v>UN</v>
          </cell>
        </row>
        <row r="22136">
          <cell r="A22136" t="str">
            <v>0996-11</v>
          </cell>
          <cell r="B22136" t="str">
            <v>RODA AP-06</v>
          </cell>
          <cell r="C22136" t="str">
            <v>ROH</v>
          </cell>
          <cell r="D22136" t="str">
            <v>UN</v>
          </cell>
        </row>
        <row r="22137">
          <cell r="A22137" t="str">
            <v>0996-12</v>
          </cell>
          <cell r="B22137" t="str">
            <v>RODA PEQUENA SUP AP-07/09</v>
          </cell>
          <cell r="C22137" t="str">
            <v>ROH</v>
          </cell>
          <cell r="D22137" t="str">
            <v>UN</v>
          </cell>
        </row>
        <row r="22138">
          <cell r="A22138" t="str">
            <v>0996-13</v>
          </cell>
          <cell r="B22138" t="str">
            <v>RODA AP-07/09</v>
          </cell>
          <cell r="C22138" t="str">
            <v>ROH</v>
          </cell>
          <cell r="D22138" t="str">
            <v>UN</v>
          </cell>
        </row>
        <row r="22139">
          <cell r="A22139" t="str">
            <v>0996-14</v>
          </cell>
          <cell r="B22139" t="str">
            <v>RODIZIO PLAS. PT[VP]</v>
          </cell>
          <cell r="C22139" t="str">
            <v>ROH</v>
          </cell>
          <cell r="D22139" t="str">
            <v>UN</v>
          </cell>
        </row>
        <row r="22140">
          <cell r="A22140" t="str">
            <v>0996-15</v>
          </cell>
          <cell r="B22140" t="str">
            <v>RODA AP-09</v>
          </cell>
          <cell r="C22140" t="str">
            <v>ROH</v>
          </cell>
          <cell r="D22140" t="str">
            <v>UN</v>
          </cell>
        </row>
        <row r="22141">
          <cell r="A22141" t="str">
            <v>0996-16</v>
          </cell>
          <cell r="B22141" t="str">
            <v>CARRINHO CM-01</v>
          </cell>
          <cell r="C22141" t="str">
            <v>ROH</v>
          </cell>
          <cell r="D22141" t="str">
            <v>UN</v>
          </cell>
        </row>
        <row r="22142">
          <cell r="A22142" t="str">
            <v>0996-17</v>
          </cell>
          <cell r="B22142" t="str">
            <v>BASE INF. CARRINHO CM-01</v>
          </cell>
          <cell r="C22142" t="str">
            <v>ROH</v>
          </cell>
          <cell r="D22142" t="str">
            <v>UN</v>
          </cell>
        </row>
        <row r="22143">
          <cell r="A22143" t="str">
            <v>0996-18</v>
          </cell>
          <cell r="B22143" t="str">
            <v>RODA CL-01</v>
          </cell>
          <cell r="C22143" t="str">
            <v>ROH</v>
          </cell>
          <cell r="D22143" t="str">
            <v>UN</v>
          </cell>
        </row>
        <row r="22144">
          <cell r="A22144" t="str">
            <v>0996-19</v>
          </cell>
          <cell r="B22144" t="str">
            <v>RODA PLAS. PT PORCA METAL.</v>
          </cell>
          <cell r="C22144" t="str">
            <v>ROH</v>
          </cell>
          <cell r="D22144" t="str">
            <v>UN</v>
          </cell>
        </row>
        <row r="22145">
          <cell r="A22145" t="str">
            <v>0996-20</v>
          </cell>
          <cell r="B22145" t="str">
            <v>ALCA CARRINHO[CM]</v>
          </cell>
          <cell r="C22145" t="str">
            <v>ROH</v>
          </cell>
          <cell r="D22145" t="str">
            <v>UN</v>
          </cell>
        </row>
        <row r="22146">
          <cell r="A22146" t="str">
            <v>0996-21</v>
          </cell>
          <cell r="B22146" t="str">
            <v>ALCA LAT PLAS. PTCH. AQUEC.[G]</v>
          </cell>
          <cell r="C22146" t="str">
            <v>ROH</v>
          </cell>
          <cell r="D22146" t="str">
            <v>UN</v>
          </cell>
        </row>
        <row r="22147">
          <cell r="A22147" t="str">
            <v>0996-22</v>
          </cell>
          <cell r="B22147" t="str">
            <v>ALCA FRT PLAS. PTTAMPA VDR.-CJ[G]</v>
          </cell>
          <cell r="C22147" t="str">
            <v>ROH</v>
          </cell>
          <cell r="D22147" t="str">
            <v>UN</v>
          </cell>
        </row>
        <row r="22148">
          <cell r="A22148" t="str">
            <v>0996-23</v>
          </cell>
          <cell r="B22148" t="str">
            <v>COBERTURA PLÁSTICA PRETA DA ALÇA [S]</v>
          </cell>
          <cell r="C22148" t="str">
            <v>ROH</v>
          </cell>
          <cell r="D22148" t="str">
            <v>UN</v>
          </cell>
        </row>
        <row r="22149">
          <cell r="A22149" t="str">
            <v>0996-24</v>
          </cell>
          <cell r="B22149" t="str">
            <v>ALCA TRANSPORTE RP-01</v>
          </cell>
          <cell r="C22149" t="str">
            <v>ROH</v>
          </cell>
          <cell r="D22149" t="str">
            <v>UN</v>
          </cell>
        </row>
        <row r="22150">
          <cell r="A22150" t="str">
            <v>0996-25</v>
          </cell>
          <cell r="B22150" t="str">
            <v>ALCA TRANSPORTE RP-02</v>
          </cell>
          <cell r="C22150" t="str">
            <v>ROH</v>
          </cell>
          <cell r="D22150" t="str">
            <v>UN</v>
          </cell>
        </row>
        <row r="22151">
          <cell r="A22151" t="str">
            <v>0996-26</v>
          </cell>
          <cell r="B22151" t="str">
            <v>CARRINHO CM-01B</v>
          </cell>
          <cell r="C22151" t="str">
            <v>ROH</v>
          </cell>
          <cell r="D22151" t="str">
            <v>UN</v>
          </cell>
        </row>
        <row r="22152">
          <cell r="A22152" t="str">
            <v>0996-27</v>
          </cell>
          <cell r="B22152" t="str">
            <v>BASE INF. CARRINHO CM-01B</v>
          </cell>
          <cell r="C22152" t="str">
            <v>ROH</v>
          </cell>
          <cell r="D22152" t="str">
            <v>UN</v>
          </cell>
        </row>
        <row r="22153">
          <cell r="A22153" t="str">
            <v>0996-29</v>
          </cell>
          <cell r="B22153" t="str">
            <v>ACESSÓRIO DA RODA AP-13</v>
          </cell>
          <cell r="C22153" t="str">
            <v>ROH</v>
          </cell>
          <cell r="D22153" t="str">
            <v>UN</v>
          </cell>
        </row>
        <row r="22154">
          <cell r="A22154" t="str">
            <v>0996-30</v>
          </cell>
          <cell r="B22154" t="str">
            <v>RODA TRAS. PLAS. GRAITE ADER. VERM[AP</v>
          </cell>
          <cell r="C22154" t="str">
            <v>ROH</v>
          </cell>
          <cell r="D22154" t="str">
            <v>UN</v>
          </cell>
        </row>
        <row r="22155">
          <cell r="A22155" t="str">
            <v>0996-31</v>
          </cell>
          <cell r="B22155" t="str">
            <v>RODA TRAS. PLAS. CZ[AP]</v>
          </cell>
          <cell r="C22155" t="str">
            <v>ROH</v>
          </cell>
          <cell r="D22155" t="str">
            <v>UN</v>
          </cell>
        </row>
        <row r="22156">
          <cell r="A22156" t="str">
            <v>0996-32</v>
          </cell>
          <cell r="B22156" t="str">
            <v>RODA DIANTEIRA PLAS. CZ SUP-CJ[AP]</v>
          </cell>
          <cell r="C22156" t="str">
            <v>ROH</v>
          </cell>
          <cell r="D22156" t="str">
            <v>UN</v>
          </cell>
        </row>
        <row r="22157">
          <cell r="A22157" t="str">
            <v>0996-33</v>
          </cell>
          <cell r="B22157" t="str">
            <v>RODA TRAS. PLAS. GRAF.[AP]</v>
          </cell>
          <cell r="C22157" t="str">
            <v>ROH</v>
          </cell>
          <cell r="D22157" t="str">
            <v>UN</v>
          </cell>
        </row>
        <row r="22158">
          <cell r="A22158" t="str">
            <v>0996-34</v>
          </cell>
          <cell r="B22158" t="str">
            <v>RODA DIANTEIRA PLAS. GRAF. SUP-CJ[AP]</v>
          </cell>
          <cell r="C22158" t="str">
            <v>ROH</v>
          </cell>
          <cell r="D22158" t="str">
            <v>UN</v>
          </cell>
        </row>
        <row r="22159">
          <cell r="A22159" t="str">
            <v>0996-35</v>
          </cell>
          <cell r="B22159" t="str">
            <v>RODAS DIANTEIRAS CL-02</v>
          </cell>
          <cell r="C22159" t="str">
            <v>ROH</v>
          </cell>
          <cell r="D22159" t="str">
            <v>UN</v>
          </cell>
        </row>
        <row r="22160">
          <cell r="A22160" t="str">
            <v>0996-36</v>
          </cell>
          <cell r="B22160" t="str">
            <v>RODAS TRAS.S CL-02</v>
          </cell>
          <cell r="C22160" t="str">
            <v>ROH</v>
          </cell>
          <cell r="D22160" t="str">
            <v>UN</v>
          </cell>
        </row>
        <row r="22161">
          <cell r="A22161" t="str">
            <v>0996-37</v>
          </cell>
          <cell r="B22161" t="str">
            <v>RODAS SUP METAL. ALCA PLAS. PT[CM]</v>
          </cell>
          <cell r="C22161" t="str">
            <v>ROH</v>
          </cell>
          <cell r="D22161" t="str">
            <v>UN</v>
          </cell>
        </row>
        <row r="22162">
          <cell r="A22162" t="str">
            <v>0996-38</v>
          </cell>
          <cell r="B22162" t="str">
            <v>BASE CARRINHO CM-03</v>
          </cell>
          <cell r="C22162" t="str">
            <v>ROH</v>
          </cell>
          <cell r="D22162" t="str">
            <v>UN</v>
          </cell>
        </row>
        <row r="22163">
          <cell r="A22163" t="str">
            <v>0996-39</v>
          </cell>
          <cell r="B22163" t="str">
            <v>RODA A-06B</v>
          </cell>
          <cell r="C22163" t="str">
            <v>ROH</v>
          </cell>
          <cell r="D22163" t="str">
            <v>UN</v>
          </cell>
        </row>
        <row r="22164">
          <cell r="A22164" t="str">
            <v>0996-40</v>
          </cell>
          <cell r="B22164" t="str">
            <v>RODA DIANTEIRA PLAS. GRAF. SUP-CJ[AP]</v>
          </cell>
          <cell r="C22164" t="str">
            <v>ROH</v>
          </cell>
          <cell r="D22164" t="str">
            <v>UN</v>
          </cell>
        </row>
        <row r="22165">
          <cell r="A22165" t="str">
            <v>0996-42</v>
          </cell>
          <cell r="B22165" t="str">
            <v>ALCA CARRINHO[CM]</v>
          </cell>
          <cell r="C22165" t="str">
            <v>ROH</v>
          </cell>
          <cell r="D22165" t="str">
            <v>UN</v>
          </cell>
        </row>
        <row r="22166">
          <cell r="A22166" t="str">
            <v>0996-44</v>
          </cell>
          <cell r="B22166" t="str">
            <v>RODA TRAS. PLAS. PT ADER. PRT[AP]</v>
          </cell>
          <cell r="C22166" t="str">
            <v>ROH</v>
          </cell>
          <cell r="D22166" t="str">
            <v>UN</v>
          </cell>
        </row>
        <row r="22167">
          <cell r="A22167" t="str">
            <v>0996-45</v>
          </cell>
          <cell r="B22167" t="str">
            <v>RODA DIANTEIRA PLAS. PT SUP-CJ[AP]</v>
          </cell>
          <cell r="C22167" t="str">
            <v>ROH</v>
          </cell>
          <cell r="D22167" t="str">
            <v>UN</v>
          </cell>
        </row>
        <row r="22168">
          <cell r="A22168" t="str">
            <v>0996-46</v>
          </cell>
          <cell r="B22168" t="str">
            <v>ALCA RETRATIL PT CARRINHO[CM]</v>
          </cell>
          <cell r="C22168" t="str">
            <v>ROH</v>
          </cell>
          <cell r="D22168" t="str">
            <v>UN</v>
          </cell>
        </row>
        <row r="22169">
          <cell r="A22169" t="str">
            <v>0996-47</v>
          </cell>
          <cell r="B22169" t="str">
            <v>ALCA RETRATIL PT CARRINHO[CM]</v>
          </cell>
          <cell r="C22169" t="str">
            <v>ROH</v>
          </cell>
          <cell r="D22169" t="str">
            <v>UN</v>
          </cell>
        </row>
        <row r="22170">
          <cell r="A22170" t="str">
            <v>0996-48</v>
          </cell>
          <cell r="B22170" t="str">
            <v>ALCA RETRATIL PT CARRINHO RODAS[CM]</v>
          </cell>
          <cell r="C22170" t="str">
            <v>ROH</v>
          </cell>
          <cell r="D22170" t="str">
            <v>UN</v>
          </cell>
        </row>
        <row r="22171">
          <cell r="A22171" t="str">
            <v>0996-49</v>
          </cell>
          <cell r="B22171" t="str">
            <v>ALCA RETRATIL PT CARRINHO[CM]</v>
          </cell>
          <cell r="C22171" t="str">
            <v>ROH</v>
          </cell>
          <cell r="D22171" t="str">
            <v>UN</v>
          </cell>
        </row>
        <row r="22172">
          <cell r="A22172" t="str">
            <v>0996-50</v>
          </cell>
          <cell r="B22172" t="str">
            <v>ALCA RETRATIL PT CARRINHO[CM]</v>
          </cell>
          <cell r="C22172" t="str">
            <v>ROH</v>
          </cell>
          <cell r="D22172" t="str">
            <v>UN</v>
          </cell>
        </row>
        <row r="22173">
          <cell r="A22173" t="str">
            <v>0996-51</v>
          </cell>
          <cell r="B22173" t="str">
            <v>RODIZIOS PLAS.S PT[CL]</v>
          </cell>
          <cell r="C22173" t="str">
            <v>ROH</v>
          </cell>
          <cell r="D22173" t="str">
            <v>UN</v>
          </cell>
        </row>
        <row r="22174">
          <cell r="A22174" t="str">
            <v>0996-52</v>
          </cell>
          <cell r="B22174" t="str">
            <v>RODÍZIO LINEAR PLÁSTICO 3,00CM</v>
          </cell>
          <cell r="C22174" t="str">
            <v>ROH</v>
          </cell>
          <cell r="D22174" t="str">
            <v>UN</v>
          </cell>
        </row>
        <row r="22175">
          <cell r="A22175" t="str">
            <v>0996-53</v>
          </cell>
          <cell r="B22175" t="str">
            <v>RODÍZIO GIRATÓRIO PLÁSTICO 4,50CM</v>
          </cell>
          <cell r="C22175" t="str">
            <v>ROH</v>
          </cell>
          <cell r="D22175" t="str">
            <v>UN</v>
          </cell>
        </row>
        <row r="22176">
          <cell r="A22176" t="str">
            <v>0996-54</v>
          </cell>
          <cell r="B22176" t="str">
            <v>RODA PLÁSTICA PRETA ADEREÇO AMARELO[LAP]</v>
          </cell>
          <cell r="C22176" t="str">
            <v>ROH</v>
          </cell>
          <cell r="D22176" t="str">
            <v>UN</v>
          </cell>
        </row>
        <row r="22177">
          <cell r="A22177" t="str">
            <v>0996-55</v>
          </cell>
          <cell r="B22177" t="str">
            <v>RODA PLÁSTICA PRETA ADEREÇO AMARELO[LAP]</v>
          </cell>
          <cell r="C22177" t="str">
            <v>ROH</v>
          </cell>
          <cell r="D22177" t="str">
            <v>UN</v>
          </cell>
        </row>
        <row r="22178">
          <cell r="A22178" t="str">
            <v>0996-56</v>
          </cell>
          <cell r="B22178" t="str">
            <v>COBERTURA PLÁSTICA PRETA DA ALÇA [S]</v>
          </cell>
          <cell r="C22178" t="str">
            <v>ROH</v>
          </cell>
          <cell r="D22178" t="str">
            <v>UN</v>
          </cell>
        </row>
        <row r="22179">
          <cell r="A22179" t="str">
            <v>0996-57</v>
          </cell>
          <cell r="B22179" t="str">
            <v>RODÍZIOS GIRATÓRIO 75X21MM COM TRAVA</v>
          </cell>
          <cell r="C22179" t="str">
            <v>ROH</v>
          </cell>
          <cell r="D22179" t="str">
            <v>UN</v>
          </cell>
        </row>
        <row r="22180">
          <cell r="A22180" t="str">
            <v>0996-58</v>
          </cell>
          <cell r="B22180" t="str">
            <v>RODÍZIOS GIRATÓRIO 75X21MM SEM TRAVA</v>
          </cell>
          <cell r="C22180" t="str">
            <v>ROH</v>
          </cell>
          <cell r="D22180" t="str">
            <v>UN</v>
          </cell>
        </row>
        <row r="22181">
          <cell r="A22181" t="str">
            <v>0996-59</v>
          </cell>
          <cell r="B22181" t="str">
            <v>RODÍZIOS GIRATÓRIO PLÁST PRETO SEM TRAVA</v>
          </cell>
          <cell r="C22181" t="str">
            <v>ROH</v>
          </cell>
          <cell r="D22181" t="str">
            <v>UN</v>
          </cell>
        </row>
        <row r="22182">
          <cell r="A22182" t="str">
            <v>0996-60</v>
          </cell>
          <cell r="B22182" t="str">
            <v>RODÍZIOS GIRATÓRIO PLÁST PRETO COM TRAVA</v>
          </cell>
          <cell r="C22182" t="str">
            <v>ROH</v>
          </cell>
          <cell r="D22182" t="str">
            <v>UN</v>
          </cell>
        </row>
        <row r="22183">
          <cell r="A22183" t="str">
            <v>0996-61</v>
          </cell>
          <cell r="B22183" t="str">
            <v>RODÍZIOS GIRATÓRIO PLÁST PRETO SEM TRAVA</v>
          </cell>
          <cell r="C22183" t="str">
            <v>ROH</v>
          </cell>
          <cell r="D22183" t="str">
            <v>UN</v>
          </cell>
        </row>
        <row r="22184">
          <cell r="A22184" t="str">
            <v>0996-62</v>
          </cell>
          <cell r="B22184" t="str">
            <v>RODÍZIOS GIRATÓRIO PLÁST PRETO COM TRAVA</v>
          </cell>
          <cell r="C22184" t="str">
            <v>ROH</v>
          </cell>
          <cell r="D22184" t="str">
            <v>UN</v>
          </cell>
        </row>
        <row r="22185">
          <cell r="A22185" t="str">
            <v>0996-63</v>
          </cell>
          <cell r="B22185" t="str">
            <v>RODA CENTRAL [RB-12/RB-13/RB-14/RB-15]</v>
          </cell>
          <cell r="C22185" t="str">
            <v>ROH</v>
          </cell>
          <cell r="D22185" t="str">
            <v>UN</v>
          </cell>
        </row>
        <row r="22186">
          <cell r="A22186" t="str">
            <v>0996-64</v>
          </cell>
          <cell r="B22186" t="str">
            <v>RODA LATERAL [RB-12/RB-13]</v>
          </cell>
          <cell r="C22186" t="str">
            <v>ROH</v>
          </cell>
          <cell r="D22186" t="str">
            <v>UN</v>
          </cell>
        </row>
        <row r="22187">
          <cell r="A22187" t="str">
            <v>0996-65</v>
          </cell>
          <cell r="B22187" t="str">
            <v>RODA LATERAL [RB-14/RB-15]</v>
          </cell>
          <cell r="C22187" t="str">
            <v>ROH</v>
          </cell>
          <cell r="D22187" t="str">
            <v>UN</v>
          </cell>
        </row>
        <row r="22188">
          <cell r="A22188" t="str">
            <v>0996-66</v>
          </cell>
          <cell r="B22188" t="str">
            <v>BOCAL MLTUSO PLST PRETO VERMLHO GRVD[AP]</v>
          </cell>
          <cell r="C22188" t="str">
            <v>ROH</v>
          </cell>
          <cell r="D22188" t="str">
            <v>UN</v>
          </cell>
        </row>
        <row r="22189">
          <cell r="A22189" t="str">
            <v>0997-03</v>
          </cell>
          <cell r="B22189" t="str">
            <v>ENGR. FSM-01</v>
          </cell>
          <cell r="C22189" t="str">
            <v>ROH</v>
          </cell>
          <cell r="D22189" t="str">
            <v>UN</v>
          </cell>
        </row>
        <row r="22190">
          <cell r="A22190" t="str">
            <v>0997-04</v>
          </cell>
          <cell r="B22190" t="str">
            <v>ENGR. FSC-01</v>
          </cell>
          <cell r="C22190" t="str">
            <v>ROH</v>
          </cell>
          <cell r="D22190" t="str">
            <v>UN</v>
          </cell>
        </row>
        <row r="22191">
          <cell r="A22191" t="str">
            <v>0997-05</v>
          </cell>
          <cell r="B22191" t="str">
            <v>ENGR. FES-01</v>
          </cell>
          <cell r="C22191" t="str">
            <v>ROH</v>
          </cell>
          <cell r="D22191" t="str">
            <v>UN</v>
          </cell>
        </row>
        <row r="22192">
          <cell r="A22192" t="str">
            <v>0997-06</v>
          </cell>
          <cell r="B22192" t="str">
            <v>ENGR. FST-02</v>
          </cell>
          <cell r="C22192" t="str">
            <v>ROH</v>
          </cell>
          <cell r="D22192" t="str">
            <v>UN</v>
          </cell>
        </row>
        <row r="22193">
          <cell r="A22193" t="str">
            <v>0997-07</v>
          </cell>
          <cell r="B22193" t="str">
            <v>ENGR. MAIOR RP-01/02</v>
          </cell>
          <cell r="C22193" t="str">
            <v>ROH</v>
          </cell>
          <cell r="D22193" t="str">
            <v>UN</v>
          </cell>
        </row>
        <row r="22194">
          <cell r="A22194" t="str">
            <v>0997-08</v>
          </cell>
          <cell r="B22194" t="str">
            <v>ENGR. MENOR RP-01/02</v>
          </cell>
          <cell r="C22194" t="str">
            <v>ROH</v>
          </cell>
          <cell r="D22194" t="str">
            <v>UN</v>
          </cell>
        </row>
        <row r="22195">
          <cell r="A22195" t="str">
            <v>0997-09</v>
          </cell>
          <cell r="B22195" t="str">
            <v>ENGR. INTERMEDIARIA RP-01/02</v>
          </cell>
          <cell r="C22195" t="str">
            <v>ROH</v>
          </cell>
          <cell r="D22195" t="str">
            <v>UN</v>
          </cell>
        </row>
        <row r="22196">
          <cell r="A22196" t="str">
            <v>0997-10</v>
          </cell>
          <cell r="B22196" t="str">
            <v>ENGR. FSM-02</v>
          </cell>
          <cell r="C22196" t="str">
            <v>ROH</v>
          </cell>
          <cell r="D22196" t="str">
            <v>UN</v>
          </cell>
        </row>
        <row r="22197">
          <cell r="A22197" t="str">
            <v>0997-11</v>
          </cell>
          <cell r="B22197" t="str">
            <v>CX. RED. MONT-CJ[E]</v>
          </cell>
          <cell r="C22197" t="str">
            <v>ROH</v>
          </cell>
          <cell r="D22197" t="str">
            <v>UN</v>
          </cell>
        </row>
        <row r="22198">
          <cell r="A22198" t="str">
            <v>0999-01</v>
          </cell>
          <cell r="B22198" t="str">
            <v>DIFUSOR SC-02</v>
          </cell>
          <cell r="C22198" t="str">
            <v>ROH</v>
          </cell>
          <cell r="D22198" t="str">
            <v>UN</v>
          </cell>
        </row>
        <row r="22199">
          <cell r="A22199" t="str">
            <v>0999-04</v>
          </cell>
          <cell r="B22199" t="str">
            <v>DIFUSORAGUA CL-01</v>
          </cell>
          <cell r="C22199" t="str">
            <v>ROH</v>
          </cell>
          <cell r="D22199" t="str">
            <v>UN</v>
          </cell>
        </row>
        <row r="22200">
          <cell r="A22200" t="str">
            <v>0999-05</v>
          </cell>
          <cell r="B22200" t="str">
            <v>BOCAL PLAS. PT DIFUSOR[ER]</v>
          </cell>
          <cell r="C22200" t="str">
            <v>ROH</v>
          </cell>
          <cell r="D22200" t="str">
            <v>UN</v>
          </cell>
        </row>
        <row r="22201">
          <cell r="A22201" t="str">
            <v>1-20-59815</v>
          </cell>
          <cell r="B22201" t="str">
            <v>PCB\9HYT7.820.1735\V1.00A\Bomin\ROH</v>
          </cell>
          <cell r="C22201" t="str">
            <v>ROH</v>
          </cell>
          <cell r="D22201" t="str">
            <v>UN</v>
          </cell>
        </row>
        <row r="22202">
          <cell r="A22202" t="str">
            <v>1-24-0275</v>
          </cell>
          <cell r="B22202" t="str">
            <v>CONECTOR P PCI MINI RF ECT818000251 SMD</v>
          </cell>
          <cell r="C22202" t="str">
            <v>ROH</v>
          </cell>
          <cell r="D22202" t="str">
            <v>UN</v>
          </cell>
        </row>
        <row r="22203">
          <cell r="A22203" t="str">
            <v>10-026031-0021GP</v>
          </cell>
          <cell r="B22203" t="str">
            <v>TAMPA FRONTAL ABS PRETO CR 02</v>
          </cell>
          <cell r="C22203" t="str">
            <v>ROH</v>
          </cell>
          <cell r="D22203" t="str">
            <v>UN</v>
          </cell>
        </row>
        <row r="22204">
          <cell r="A22204" t="str">
            <v>1000-01</v>
          </cell>
          <cell r="B22204" t="str">
            <v>ASPIRADOR PO AP-01 127V/60Hz</v>
          </cell>
          <cell r="C22204" t="str">
            <v>HAWA</v>
          </cell>
          <cell r="D22204" t="str">
            <v>UN</v>
          </cell>
        </row>
        <row r="22205">
          <cell r="A22205" t="str">
            <v>1000-02</v>
          </cell>
          <cell r="B22205" t="str">
            <v>ASPIRADOR PO AP-01 220V/60Hz</v>
          </cell>
          <cell r="C22205" t="str">
            <v>HAWA</v>
          </cell>
          <cell r="D22205" t="str">
            <v>UN</v>
          </cell>
        </row>
        <row r="22206">
          <cell r="A22206" t="str">
            <v>10000684</v>
          </cell>
          <cell r="B22206" t="str">
            <v>CONECTOR FPC HX1.25-10P-W-K</v>
          </cell>
          <cell r="C22206" t="str">
            <v>ROH</v>
          </cell>
          <cell r="D22206" t="str">
            <v>UN</v>
          </cell>
        </row>
        <row r="22207">
          <cell r="A22207" t="str">
            <v>10003939</v>
          </cell>
          <cell r="B22207" t="str">
            <v>RES FX SMD J 100K 0201</v>
          </cell>
          <cell r="C22207" t="str">
            <v>ROH</v>
          </cell>
          <cell r="D22207" t="str">
            <v>UN</v>
          </cell>
        </row>
        <row r="22208">
          <cell r="A22208" t="str">
            <v>10004196</v>
          </cell>
          <cell r="B22208" t="str">
            <v>RES FX SMD J 0R 0201</v>
          </cell>
          <cell r="C22208" t="str">
            <v>ROH</v>
          </cell>
          <cell r="D22208" t="str">
            <v>UN</v>
          </cell>
        </row>
        <row r="22209">
          <cell r="A22209" t="str">
            <v>10007110</v>
          </cell>
          <cell r="B22209" t="str">
            <v>RES FX SMD F 180K 0201</v>
          </cell>
          <cell r="C22209" t="str">
            <v>ROH</v>
          </cell>
          <cell r="D22209" t="str">
            <v>UN</v>
          </cell>
        </row>
        <row r="22210">
          <cell r="A22210" t="str">
            <v>10007134</v>
          </cell>
          <cell r="B22210" t="str">
            <v>RES FX SMD J 10K 0201</v>
          </cell>
          <cell r="C22210" t="str">
            <v>ROH</v>
          </cell>
          <cell r="D22210" t="str">
            <v>UN</v>
          </cell>
        </row>
        <row r="22211">
          <cell r="A22211" t="str">
            <v>10007710</v>
          </cell>
          <cell r="B22211" t="str">
            <v>CAP ELE FX CER MLC SMD M 6V 50V 0201</v>
          </cell>
          <cell r="C22211" t="str">
            <v>ROH</v>
          </cell>
          <cell r="D22211" t="str">
            <v>UN</v>
          </cell>
        </row>
        <row r="22212">
          <cell r="A22212" t="str">
            <v>10007735</v>
          </cell>
          <cell r="B22212" t="str">
            <v>CAP ELE FX CER MLC SMD J 22P 50V 0201</v>
          </cell>
          <cell r="C22212" t="str">
            <v>ROH</v>
          </cell>
          <cell r="D22212" t="str">
            <v>UN</v>
          </cell>
        </row>
        <row r="22213">
          <cell r="A22213" t="str">
            <v>10007746</v>
          </cell>
          <cell r="B22213" t="str">
            <v>CAP ELE FX CER MLC SMD C 1P5 50V 0201</v>
          </cell>
          <cell r="C22213" t="str">
            <v>ROH</v>
          </cell>
          <cell r="D22213" t="str">
            <v>UN</v>
          </cell>
        </row>
        <row r="22214">
          <cell r="A22214" t="str">
            <v>10007748</v>
          </cell>
          <cell r="B22214" t="str">
            <v>CAP ELE FX CER MLC SMD C 2P 50V 0201</v>
          </cell>
          <cell r="C22214" t="str">
            <v>ROH</v>
          </cell>
          <cell r="D22214" t="str">
            <v>UN</v>
          </cell>
        </row>
        <row r="22215">
          <cell r="A22215" t="str">
            <v>10007765</v>
          </cell>
          <cell r="B22215" t="str">
            <v>CAP ELE FX CER MLC SMD K 100N 6V 0201</v>
          </cell>
          <cell r="C22215" t="str">
            <v>ROH</v>
          </cell>
          <cell r="D22215" t="str">
            <v>UN</v>
          </cell>
        </row>
        <row r="22216">
          <cell r="A22216" t="str">
            <v>10007771</v>
          </cell>
          <cell r="B22216" t="str">
            <v>CAP ELE FX CER MLC SMD M 220N 6V 0201</v>
          </cell>
          <cell r="C22216" t="str">
            <v>ROH</v>
          </cell>
          <cell r="D22216" t="str">
            <v>UN</v>
          </cell>
        </row>
        <row r="22217">
          <cell r="A22217" t="str">
            <v>10007882</v>
          </cell>
          <cell r="B22217" t="str">
            <v>CAP ELE FX CER MLC SMD K 10N 10V 0201</v>
          </cell>
          <cell r="C22217" t="str">
            <v>ROH</v>
          </cell>
          <cell r="D22217" t="str">
            <v>UN</v>
          </cell>
        </row>
        <row r="22218">
          <cell r="A22218" t="str">
            <v>1001-03</v>
          </cell>
          <cell r="B22218" t="str">
            <v>CP SUP PR-01</v>
          </cell>
          <cell r="C22218" t="str">
            <v>ROH</v>
          </cell>
          <cell r="D22218" t="str">
            <v>UN</v>
          </cell>
        </row>
        <row r="22219">
          <cell r="A22219" t="str">
            <v>1001-04</v>
          </cell>
          <cell r="B22219" t="str">
            <v>CP INF. PR-01</v>
          </cell>
          <cell r="C22219" t="str">
            <v>ROH</v>
          </cell>
          <cell r="D22219" t="str">
            <v>UN</v>
          </cell>
        </row>
        <row r="22220">
          <cell r="A22220" t="str">
            <v>1001-09</v>
          </cell>
          <cell r="B22220" t="str">
            <v>CP SUP MX-PR02</v>
          </cell>
          <cell r="C22220" t="str">
            <v>ROH</v>
          </cell>
          <cell r="D22220" t="str">
            <v>UN</v>
          </cell>
        </row>
        <row r="22221">
          <cell r="A22221" t="str">
            <v>1001-10</v>
          </cell>
          <cell r="B22221" t="str">
            <v>CP INF. MX-PR02</v>
          </cell>
          <cell r="C22221" t="str">
            <v>ROH</v>
          </cell>
          <cell r="D22221" t="str">
            <v>UN</v>
          </cell>
        </row>
        <row r="22222">
          <cell r="A22222" t="str">
            <v>1001-13</v>
          </cell>
          <cell r="B22222" t="str">
            <v>CP INF. DIR. NP-00</v>
          </cell>
          <cell r="C22222" t="str">
            <v>ROH</v>
          </cell>
          <cell r="D22222" t="str">
            <v>UN</v>
          </cell>
        </row>
        <row r="22223">
          <cell r="A22223" t="str">
            <v>1001-14</v>
          </cell>
          <cell r="B22223" t="str">
            <v>CP INF. ESQ. NP-00</v>
          </cell>
          <cell r="C22223" t="str">
            <v>ROH</v>
          </cell>
          <cell r="D22223" t="str">
            <v>UN</v>
          </cell>
        </row>
        <row r="22224">
          <cell r="A22224" t="str">
            <v>1001-15</v>
          </cell>
          <cell r="B22224" t="str">
            <v>CP SUP DIR. NP-00</v>
          </cell>
          <cell r="C22224" t="str">
            <v>ROH</v>
          </cell>
          <cell r="D22224" t="str">
            <v>UN</v>
          </cell>
        </row>
        <row r="22225">
          <cell r="A22225" t="str">
            <v>1001-16</v>
          </cell>
          <cell r="B22225" t="str">
            <v>CP SUP ESQ. NP-00</v>
          </cell>
          <cell r="C22225" t="str">
            <v>ROH</v>
          </cell>
          <cell r="D22225" t="str">
            <v>UN</v>
          </cell>
        </row>
        <row r="22226">
          <cell r="A22226" t="str">
            <v>1001-17</v>
          </cell>
          <cell r="B22226" t="str">
            <v>CP SUP M-02</v>
          </cell>
          <cell r="C22226" t="str">
            <v>ROH</v>
          </cell>
          <cell r="D22226" t="str">
            <v>UN</v>
          </cell>
        </row>
        <row r="22227">
          <cell r="A22227" t="str">
            <v>1001-18</v>
          </cell>
          <cell r="B22227" t="str">
            <v>CP TRAS. M-02</v>
          </cell>
          <cell r="C22227" t="str">
            <v>ROH</v>
          </cell>
          <cell r="D22227" t="str">
            <v>UN</v>
          </cell>
        </row>
        <row r="22228">
          <cell r="A22228" t="str">
            <v>1001-19</v>
          </cell>
          <cell r="B22228" t="str">
            <v>CP DIANTEIRO M-02</v>
          </cell>
          <cell r="C22228" t="str">
            <v>ROH</v>
          </cell>
          <cell r="D22228" t="str">
            <v>UN</v>
          </cell>
        </row>
        <row r="22229">
          <cell r="A22229" t="str">
            <v>1001-24</v>
          </cell>
          <cell r="B22229" t="str">
            <v>CP TRAS. PLAS. BR[M]</v>
          </cell>
          <cell r="C22229" t="str">
            <v>ROH</v>
          </cell>
          <cell r="D22229" t="str">
            <v>UN</v>
          </cell>
        </row>
        <row r="22230">
          <cell r="A22230" t="str">
            <v>1001-25</v>
          </cell>
          <cell r="B22230" t="str">
            <v>CORPO DIANTEIRO M-03</v>
          </cell>
          <cell r="C22230" t="str">
            <v>ROH</v>
          </cell>
          <cell r="D22230" t="str">
            <v>UN</v>
          </cell>
        </row>
        <row r="22231">
          <cell r="A22231" t="str">
            <v>1001-26</v>
          </cell>
          <cell r="B22231" t="str">
            <v>CP DIANTEIRO M-05</v>
          </cell>
          <cell r="C22231" t="str">
            <v>ROH</v>
          </cell>
          <cell r="D22231" t="str">
            <v>UN</v>
          </cell>
        </row>
        <row r="22232">
          <cell r="A22232" t="str">
            <v>1001-27</v>
          </cell>
          <cell r="B22232" t="str">
            <v>CORPO FRONTAL PLÁSTICO CINZA GRAVADO [A]</v>
          </cell>
          <cell r="C22232" t="str">
            <v>ROH</v>
          </cell>
          <cell r="D22232" t="str">
            <v>UN</v>
          </cell>
        </row>
        <row r="22233">
          <cell r="A22233" t="str">
            <v>1001-28</v>
          </cell>
          <cell r="B22233" t="str">
            <v>TAMPA PLÁSTICA PRETA DA ARTICULAÇÃO [P]</v>
          </cell>
          <cell r="C22233" t="str">
            <v>ROH</v>
          </cell>
          <cell r="D22233" t="str">
            <v>UN</v>
          </cell>
        </row>
        <row r="22234">
          <cell r="A22234" t="str">
            <v>1001-29</v>
          </cell>
          <cell r="B22234" t="str">
            <v>BOTAO LAT P-13</v>
          </cell>
          <cell r="C22234" t="str">
            <v>ROH</v>
          </cell>
          <cell r="D22234" t="str">
            <v>UN</v>
          </cell>
        </row>
        <row r="22235">
          <cell r="A22235" t="str">
            <v>1001-30</v>
          </cell>
          <cell r="B22235" t="str">
            <v>CP PLAS. BR FRT GRAV[M]</v>
          </cell>
          <cell r="C22235" t="str">
            <v>ROH</v>
          </cell>
          <cell r="D22235" t="str">
            <v>UN</v>
          </cell>
        </row>
        <row r="22236">
          <cell r="A22236" t="str">
            <v>1001-31</v>
          </cell>
          <cell r="B22236" t="str">
            <v>TAMPA PLAS. CROMADAARTIC.[P]</v>
          </cell>
          <cell r="C22236" t="str">
            <v>ROH</v>
          </cell>
          <cell r="D22236" t="str">
            <v>UN</v>
          </cell>
        </row>
        <row r="22237">
          <cell r="A22237" t="str">
            <v>1001-32</v>
          </cell>
          <cell r="B22237" t="str">
            <v>TAMPA PLAS. CROMADAARTIC.[P]</v>
          </cell>
          <cell r="C22237" t="str">
            <v>ROH</v>
          </cell>
          <cell r="D22237" t="str">
            <v>UN</v>
          </cell>
        </row>
        <row r="22238">
          <cell r="A22238" t="str">
            <v>1001-33</v>
          </cell>
          <cell r="B22238" t="str">
            <v>TAMPA PLAS. PT CP SUP[P]</v>
          </cell>
          <cell r="C22238" t="str">
            <v>ROH</v>
          </cell>
          <cell r="D22238" t="str">
            <v>UN</v>
          </cell>
        </row>
        <row r="22239">
          <cell r="A22239" t="str">
            <v>1001-34</v>
          </cell>
          <cell r="B22239" t="str">
            <v>TAMPA PLAS. PT CP INF.[P]</v>
          </cell>
          <cell r="C22239" t="str">
            <v>ROH</v>
          </cell>
          <cell r="D22239" t="str">
            <v>UN</v>
          </cell>
        </row>
        <row r="22240">
          <cell r="A22240" t="str">
            <v>1001-52</v>
          </cell>
          <cell r="B22240" t="str">
            <v>ALTO FAL 12 POL 6 OHMS LJA-2110381</v>
          </cell>
          <cell r="C22240" t="str">
            <v>HALB</v>
          </cell>
          <cell r="D22240" t="str">
            <v>UN</v>
          </cell>
        </row>
        <row r="22241">
          <cell r="A22241" t="str">
            <v>1002-02</v>
          </cell>
          <cell r="B22241" t="str">
            <v>CANHAOIONS SC-03</v>
          </cell>
          <cell r="C22241" t="str">
            <v>ROH</v>
          </cell>
          <cell r="D22241" t="str">
            <v>UN</v>
          </cell>
        </row>
        <row r="22242">
          <cell r="A22242" t="str">
            <v>1002-03</v>
          </cell>
          <cell r="B22242" t="str">
            <v>GER.IONS NEGATIVOS LAP-53</v>
          </cell>
          <cell r="C22242" t="str">
            <v>ROH</v>
          </cell>
          <cell r="D22242" t="str">
            <v>UN</v>
          </cell>
        </row>
        <row r="22243">
          <cell r="A22243" t="str">
            <v>1002-04</v>
          </cell>
          <cell r="B22243" t="str">
            <v>GER. IONS FF-352A AC100-240V 50-</v>
          </cell>
          <cell r="C22243" t="str">
            <v>ROH</v>
          </cell>
          <cell r="D22243" t="str">
            <v>UN</v>
          </cell>
        </row>
        <row r="22244">
          <cell r="A22244" t="str">
            <v>1002-05</v>
          </cell>
          <cell r="B22244" t="str">
            <v>GER.IONS CL-01</v>
          </cell>
          <cell r="C22244" t="str">
            <v>ROH</v>
          </cell>
          <cell r="D22244" t="str">
            <v>UN</v>
          </cell>
        </row>
        <row r="22245">
          <cell r="A22245" t="str">
            <v>1002-06</v>
          </cell>
          <cell r="B22245" t="str">
            <v>PCI SENSORNIVELAGUA MONT[UA]</v>
          </cell>
          <cell r="C22245" t="str">
            <v>ROH</v>
          </cell>
          <cell r="D22245" t="str">
            <v>UN</v>
          </cell>
        </row>
        <row r="22246">
          <cell r="A22246" t="str">
            <v>1002-07</v>
          </cell>
          <cell r="B22246" t="str">
            <v>PCI TRANSDUTOR MANTADO-CJ[UA]</v>
          </cell>
          <cell r="C22246" t="str">
            <v>ROH</v>
          </cell>
          <cell r="D22246" t="str">
            <v>UN</v>
          </cell>
        </row>
        <row r="22247">
          <cell r="A22247" t="str">
            <v>1002-08</v>
          </cell>
          <cell r="B22247" t="str">
            <v>SUP PLAS. GER. IONS[ES]</v>
          </cell>
          <cell r="C22247" t="str">
            <v>ROH</v>
          </cell>
          <cell r="D22247" t="str">
            <v>UN</v>
          </cell>
        </row>
        <row r="22248">
          <cell r="A22248" t="str">
            <v>1002-09</v>
          </cell>
          <cell r="B22248" t="str">
            <v>GER. ION NEGATICO FF-351A  1W T90</v>
          </cell>
          <cell r="C22248" t="str">
            <v>ROH</v>
          </cell>
          <cell r="D22248" t="str">
            <v>UN</v>
          </cell>
        </row>
        <row r="22249">
          <cell r="A22249" t="str">
            <v>1003-01</v>
          </cell>
          <cell r="B22249" t="str">
            <v>CP FRT AP-01</v>
          </cell>
          <cell r="C22249" t="str">
            <v>ROH</v>
          </cell>
          <cell r="D22249" t="str">
            <v>UN</v>
          </cell>
        </row>
        <row r="22250">
          <cell r="A22250" t="str">
            <v>1003-02</v>
          </cell>
          <cell r="B22250" t="str">
            <v>CP TRAS. AP-01</v>
          </cell>
          <cell r="C22250" t="str">
            <v>ROH</v>
          </cell>
          <cell r="D22250" t="str">
            <v>UN</v>
          </cell>
        </row>
        <row r="22251">
          <cell r="A22251" t="str">
            <v>1003-03</v>
          </cell>
          <cell r="B22251" t="str">
            <v>CP INF. AP-01</v>
          </cell>
          <cell r="C22251" t="str">
            <v>ROH</v>
          </cell>
          <cell r="D22251" t="str">
            <v>UN</v>
          </cell>
        </row>
        <row r="22252">
          <cell r="A22252" t="str">
            <v>1003-04</v>
          </cell>
          <cell r="B22252" t="str">
            <v>CP INF. CF-01/03/NCF-01B/01C</v>
          </cell>
          <cell r="C22252" t="str">
            <v>ROH</v>
          </cell>
          <cell r="D22252" t="str">
            <v>UN</v>
          </cell>
        </row>
        <row r="22253">
          <cell r="A22253" t="str">
            <v>1003-05</v>
          </cell>
          <cell r="B22253" t="str">
            <v>CP SUP CF-01/03/NCF-01B/01C</v>
          </cell>
          <cell r="C22253" t="str">
            <v>ROH</v>
          </cell>
          <cell r="D22253" t="str">
            <v>UN</v>
          </cell>
        </row>
        <row r="22254">
          <cell r="A22254" t="str">
            <v>1003-06</v>
          </cell>
          <cell r="B22254" t="str">
            <v>COMPART. MT CF-01/03NCF-01C</v>
          </cell>
          <cell r="C22254" t="str">
            <v>ROH</v>
          </cell>
          <cell r="D22254" t="str">
            <v>UN</v>
          </cell>
        </row>
        <row r="22255">
          <cell r="A22255" t="str">
            <v>1003-07</v>
          </cell>
          <cell r="B22255" t="str">
            <v>CP TRAS. AP-02</v>
          </cell>
          <cell r="C22255" t="str">
            <v>ROH</v>
          </cell>
          <cell r="D22255" t="str">
            <v>UN</v>
          </cell>
        </row>
        <row r="22256">
          <cell r="A22256" t="str">
            <v>1003-08</v>
          </cell>
          <cell r="B22256" t="str">
            <v>CP FRT AP-02</v>
          </cell>
          <cell r="C22256" t="str">
            <v>ROH</v>
          </cell>
          <cell r="D22256" t="str">
            <v>UN</v>
          </cell>
        </row>
        <row r="22257">
          <cell r="A22257" t="str">
            <v>1003-09</v>
          </cell>
          <cell r="B22257" t="str">
            <v>CP INF. AP-02</v>
          </cell>
          <cell r="C22257" t="str">
            <v>ROH</v>
          </cell>
          <cell r="D22257" t="str">
            <v>UN</v>
          </cell>
        </row>
        <row r="22258">
          <cell r="A22258" t="str">
            <v>1003-10</v>
          </cell>
          <cell r="B22258" t="str">
            <v>COMPART. MTOSCILACAO CT-01</v>
          </cell>
          <cell r="C22258" t="str">
            <v>ROH</v>
          </cell>
          <cell r="D22258" t="str">
            <v>UN</v>
          </cell>
        </row>
        <row r="22259">
          <cell r="A22259" t="str">
            <v>1003-11</v>
          </cell>
          <cell r="B22259" t="str">
            <v>CP CF-02</v>
          </cell>
          <cell r="C22259" t="str">
            <v>ROH</v>
          </cell>
          <cell r="D22259" t="str">
            <v>UN</v>
          </cell>
        </row>
        <row r="22260">
          <cell r="A22260" t="str">
            <v>1003-12</v>
          </cell>
          <cell r="B22260" t="str">
            <v>TAMPA FRT PLAS. PT GRAV. ADER.S PRT[AP</v>
          </cell>
          <cell r="C22260" t="str">
            <v>ROH</v>
          </cell>
          <cell r="D22260" t="str">
            <v>UN</v>
          </cell>
        </row>
        <row r="22261">
          <cell r="A22261" t="str">
            <v>1003-13</v>
          </cell>
          <cell r="B22261" t="str">
            <v>CP SUP PLAS. PT ADER. PRT GRAV[AP]</v>
          </cell>
          <cell r="C22261" t="str">
            <v>ROH</v>
          </cell>
          <cell r="D22261" t="str">
            <v>UN</v>
          </cell>
        </row>
        <row r="22262">
          <cell r="A22262" t="str">
            <v>1003-14</v>
          </cell>
          <cell r="B22262" t="str">
            <v>CP INF. PLAS. PT RODAS-CJ[AP]</v>
          </cell>
          <cell r="C22262" t="str">
            <v>ROH</v>
          </cell>
          <cell r="D22262" t="str">
            <v>UN</v>
          </cell>
        </row>
        <row r="22263">
          <cell r="A22263" t="str">
            <v>1003-15</v>
          </cell>
          <cell r="B22263" t="str">
            <v>CP SUP PLAS. PT ACAB. INOX GRAV[C]</v>
          </cell>
          <cell r="C22263" t="str">
            <v>ROH</v>
          </cell>
          <cell r="D22263" t="str">
            <v>UN</v>
          </cell>
        </row>
        <row r="22264">
          <cell r="A22264" t="str">
            <v>1003-16</v>
          </cell>
          <cell r="B22264" t="str">
            <v>CP INF. PLAS. PT GRAV[C]</v>
          </cell>
          <cell r="C22264" t="str">
            <v>ROH</v>
          </cell>
          <cell r="D22264" t="str">
            <v>UN</v>
          </cell>
        </row>
        <row r="22265">
          <cell r="A22265" t="str">
            <v>1003-17</v>
          </cell>
          <cell r="B22265" t="str">
            <v>CP TRAS. M-05</v>
          </cell>
          <cell r="C22265" t="str">
            <v>ROH</v>
          </cell>
          <cell r="D22265" t="str">
            <v>UN</v>
          </cell>
        </row>
        <row r="22266">
          <cell r="A22266" t="str">
            <v>1003-18</v>
          </cell>
          <cell r="B22266" t="str">
            <v>CORPO TRASEIRO PLÁSTICO GRAFITE GRVD [A]</v>
          </cell>
          <cell r="C22266" t="str">
            <v>ROH</v>
          </cell>
          <cell r="D22266" t="str">
            <v>UN</v>
          </cell>
        </row>
        <row r="22267">
          <cell r="A22267" t="str">
            <v>1003-19</v>
          </cell>
          <cell r="B22267" t="str">
            <v>CP ALCA FPL-01</v>
          </cell>
          <cell r="C22267" t="str">
            <v>ROH</v>
          </cell>
          <cell r="D22267" t="str">
            <v>UN</v>
          </cell>
        </row>
        <row r="22268">
          <cell r="A22268" t="str">
            <v>1003-21</v>
          </cell>
          <cell r="B22268" t="str">
            <v>COMPART.CD PLAYER MS-06</v>
          </cell>
          <cell r="C22268" t="str">
            <v>ROH</v>
          </cell>
          <cell r="D22268" t="str">
            <v>UN</v>
          </cell>
        </row>
        <row r="22269">
          <cell r="A22269" t="str">
            <v>1004-01</v>
          </cell>
          <cell r="B22269" t="str">
            <v>CHA L/D FIO AP-01</v>
          </cell>
          <cell r="C22269" t="str">
            <v>ROH</v>
          </cell>
          <cell r="D22269" t="str">
            <v>UN</v>
          </cell>
        </row>
        <row r="22270">
          <cell r="A22270" t="str">
            <v>1004-02</v>
          </cell>
          <cell r="B22270" t="str">
            <v>CHA L/D FIO AP-02</v>
          </cell>
          <cell r="C22270" t="str">
            <v>ROH</v>
          </cell>
          <cell r="D22270" t="str">
            <v>UN</v>
          </cell>
        </row>
        <row r="22271">
          <cell r="A22271" t="str">
            <v>1004-03</v>
          </cell>
          <cell r="B22271" t="str">
            <v>CHA L/D AP-03 / NAP-03</v>
          </cell>
          <cell r="C22271" t="str">
            <v>ROH</v>
          </cell>
          <cell r="D22271" t="str">
            <v>UN</v>
          </cell>
        </row>
        <row r="22272">
          <cell r="A22272" t="str">
            <v>1004-04</v>
          </cell>
          <cell r="B22272" t="str">
            <v>CHA L/D M-05</v>
          </cell>
          <cell r="C22272" t="str">
            <v>ROH</v>
          </cell>
          <cell r="D22272" t="str">
            <v>UN</v>
          </cell>
        </row>
        <row r="22273">
          <cell r="A22273" t="str">
            <v>1004-05</v>
          </cell>
          <cell r="B22273" t="str">
            <v>CHAVE COMUTADORA XK-2 250VAC 15A</v>
          </cell>
          <cell r="C22273" t="str">
            <v>ROH</v>
          </cell>
          <cell r="D22273" t="str">
            <v>UN</v>
          </cell>
        </row>
        <row r="22274">
          <cell r="A22274" t="str">
            <v>1004-06</v>
          </cell>
          <cell r="B22274" t="str">
            <v>CHAVE DE SEGURANÇA THW-16 T120 250V 16A</v>
          </cell>
          <cell r="C22274" t="str">
            <v>ROH</v>
          </cell>
          <cell r="D22274" t="str">
            <v>UN</v>
          </cell>
        </row>
        <row r="22275">
          <cell r="A22275" t="str">
            <v>1004-08</v>
          </cell>
          <cell r="B22275" t="str">
            <v>CHA LIGA/DES. FSM-01</v>
          </cell>
          <cell r="C22275" t="str">
            <v>ROH</v>
          </cell>
          <cell r="D22275" t="str">
            <v>UN</v>
          </cell>
        </row>
        <row r="22276">
          <cell r="A22276" t="str">
            <v>1004-09</v>
          </cell>
          <cell r="B22276" t="str">
            <v>CHA LIGA/DES. 127V FSC-01</v>
          </cell>
          <cell r="C22276" t="str">
            <v>ROH</v>
          </cell>
          <cell r="D22276" t="str">
            <v>UN</v>
          </cell>
        </row>
        <row r="22277">
          <cell r="A22277" t="str">
            <v>1004-10</v>
          </cell>
          <cell r="B22277" t="str">
            <v>CHA LIGA/DES. LASER FSC-01</v>
          </cell>
          <cell r="C22277" t="str">
            <v>ROH</v>
          </cell>
          <cell r="D22277" t="str">
            <v>UN</v>
          </cell>
        </row>
        <row r="22278">
          <cell r="A22278" t="str">
            <v>1004-11</v>
          </cell>
          <cell r="B22278" t="str">
            <v>CHA LIGA/DES. FPL-01</v>
          </cell>
          <cell r="C22278" t="str">
            <v>ROH</v>
          </cell>
          <cell r="D22278" t="str">
            <v>UN</v>
          </cell>
        </row>
        <row r="22279">
          <cell r="A22279" t="str">
            <v>1004-12</v>
          </cell>
          <cell r="B22279" t="str">
            <v>CHAROT. PLAS. PT 3-6VDC 8A</v>
          </cell>
          <cell r="C22279" t="str">
            <v>ROH</v>
          </cell>
          <cell r="D22279" t="str">
            <v>UN</v>
          </cell>
        </row>
        <row r="22280">
          <cell r="A22280" t="str">
            <v>1004-13</v>
          </cell>
          <cell r="B22280" t="str">
            <v>CHA LIGA/DES. VP-01</v>
          </cell>
          <cell r="C22280" t="str">
            <v>ROH</v>
          </cell>
          <cell r="D22280" t="str">
            <v>UN</v>
          </cell>
        </row>
        <row r="22281">
          <cell r="A22281" t="str">
            <v>1004-14</v>
          </cell>
          <cell r="B22281" t="str">
            <v>CHAVE ON/OFF KP-DC 5E4 250V 2(1)A</v>
          </cell>
          <cell r="C22281" t="str">
            <v>ROH</v>
          </cell>
          <cell r="D22281" t="str">
            <v>UN</v>
          </cell>
        </row>
        <row r="22282">
          <cell r="A22282" t="str">
            <v>1004-15</v>
          </cell>
          <cell r="B22282" t="str">
            <v>CHA EA-12/Z2 DC7,2-15V 12A DISSIPADOR</v>
          </cell>
          <cell r="C22282" t="str">
            <v>ROH</v>
          </cell>
          <cell r="D22282" t="str">
            <v>UN</v>
          </cell>
        </row>
        <row r="22283">
          <cell r="A22283" t="str">
            <v>1004-16</v>
          </cell>
          <cell r="B22283" t="str">
            <v>CHAVE LIGA/DESLIGA 220V [A-05]</v>
          </cell>
          <cell r="C22283" t="str">
            <v>ROH</v>
          </cell>
          <cell r="D22283" t="str">
            <v>UN</v>
          </cell>
        </row>
        <row r="22284">
          <cell r="A22284" t="str">
            <v>1004-18</v>
          </cell>
          <cell r="B22284" t="str">
            <v>CHA LIGA/DES. 220V FSC-01</v>
          </cell>
          <cell r="C22284" t="str">
            <v>ROH</v>
          </cell>
          <cell r="D22284" t="str">
            <v>UN</v>
          </cell>
        </row>
        <row r="22285">
          <cell r="A22285" t="str">
            <v>1004-19</v>
          </cell>
          <cell r="B22285" t="str">
            <v>CHA LIGA/DES. FLO-01</v>
          </cell>
          <cell r="C22285" t="str">
            <v>ROH</v>
          </cell>
          <cell r="D22285" t="str">
            <v>UN</v>
          </cell>
        </row>
        <row r="22286">
          <cell r="A22286" t="str">
            <v>1004-20</v>
          </cell>
          <cell r="B22286" t="str">
            <v>CHA LIGA/DES. MS-02</v>
          </cell>
          <cell r="C22286" t="str">
            <v>ROH</v>
          </cell>
          <cell r="D22286" t="str">
            <v>UN</v>
          </cell>
        </row>
        <row r="22287">
          <cell r="A22287" t="str">
            <v>1004-21</v>
          </cell>
          <cell r="B22287" t="str">
            <v>CHA LIGA/DES. MS-03/MS-03B</v>
          </cell>
          <cell r="C22287" t="str">
            <v>ROH</v>
          </cell>
          <cell r="D22287" t="str">
            <v>UN</v>
          </cell>
        </row>
        <row r="22288">
          <cell r="A22288" t="str">
            <v>1004-22</v>
          </cell>
          <cell r="B22288" t="str">
            <v>CHA LIGA/DES. FES-01</v>
          </cell>
          <cell r="C22288" t="str">
            <v>ROH</v>
          </cell>
          <cell r="D22288" t="str">
            <v>UN</v>
          </cell>
        </row>
        <row r="22289">
          <cell r="A22289" t="str">
            <v>1004-23</v>
          </cell>
          <cell r="B22289" t="str">
            <v>CHA AP-07/09</v>
          </cell>
          <cell r="C22289" t="str">
            <v>ROH</v>
          </cell>
          <cell r="D22289" t="str">
            <v>UN</v>
          </cell>
        </row>
        <row r="22290">
          <cell r="A22290" t="str">
            <v>1004-24</v>
          </cell>
          <cell r="B22290" t="str">
            <v>CHA TUOWEI 3410 4A125VAC 3A250VAC[CA]</v>
          </cell>
          <cell r="C22290" t="str">
            <v>ROH</v>
          </cell>
          <cell r="D22290" t="str">
            <v>UN</v>
          </cell>
        </row>
        <row r="22291">
          <cell r="A22291" t="str">
            <v>1004-27</v>
          </cell>
          <cell r="B22291" t="str">
            <v>CHA ON/OFF RK1-01 1E4T100/55 250VAC16(6)</v>
          </cell>
          <cell r="C22291" t="str">
            <v>ROH</v>
          </cell>
          <cell r="D22291" t="str">
            <v>UN</v>
          </cell>
        </row>
        <row r="22292">
          <cell r="A22292" t="str">
            <v>1004-28</v>
          </cell>
          <cell r="B22292" t="str">
            <v>CHA ON/OFF XCK-017 T125 250V 10A</v>
          </cell>
          <cell r="C22292" t="str">
            <v>ROH</v>
          </cell>
          <cell r="D22292" t="str">
            <v>UN</v>
          </cell>
        </row>
        <row r="22293">
          <cell r="A22293" t="str">
            <v>1004-29</v>
          </cell>
          <cell r="B22293" t="str">
            <v>CHA L/D LED EM-03/02</v>
          </cell>
          <cell r="C22293" t="str">
            <v>ROH</v>
          </cell>
          <cell r="D22293" t="str">
            <v>UN</v>
          </cell>
        </row>
        <row r="22294">
          <cell r="A22294" t="str">
            <v>1004-30</v>
          </cell>
          <cell r="B22294" t="str">
            <v>CHA L/D CONTR VELOC. SC-09</v>
          </cell>
          <cell r="C22294" t="str">
            <v>ROH</v>
          </cell>
          <cell r="D22294" t="str">
            <v>UN</v>
          </cell>
        </row>
        <row r="22295">
          <cell r="A22295" t="str">
            <v>1004-31</v>
          </cell>
          <cell r="B22295" t="str">
            <v>CHA CONTR TEMP. SC-09</v>
          </cell>
          <cell r="C22295" t="str">
            <v>ROH</v>
          </cell>
          <cell r="D22295" t="str">
            <v>UN</v>
          </cell>
        </row>
        <row r="22296">
          <cell r="A22296" t="str">
            <v>1004-32</v>
          </cell>
          <cell r="B22296" t="str">
            <v>CHA L/D BOTAO HT-01</v>
          </cell>
          <cell r="C22296" t="str">
            <v>ROH</v>
          </cell>
          <cell r="D22296" t="str">
            <v>UN</v>
          </cell>
        </row>
        <row r="22297">
          <cell r="A22297" t="str">
            <v>1004-33</v>
          </cell>
          <cell r="B22297" t="str">
            <v>CHA ACIONAMENTO MP-04</v>
          </cell>
          <cell r="C22297" t="str">
            <v>ROH</v>
          </cell>
          <cell r="D22297" t="str">
            <v>UN</v>
          </cell>
        </row>
        <row r="22298">
          <cell r="A22298" t="str">
            <v>1004-34</v>
          </cell>
          <cell r="B22298" t="str">
            <v>CHA L/D MP-04</v>
          </cell>
          <cell r="C22298" t="str">
            <v>ROH</v>
          </cell>
          <cell r="D22298" t="str">
            <v>UN</v>
          </cell>
        </row>
        <row r="22299">
          <cell r="A22299" t="str">
            <v>1004-35</v>
          </cell>
          <cell r="B22299" t="str">
            <v>CHA BIVOLT BX-05</v>
          </cell>
          <cell r="C22299" t="str">
            <v>ROH</v>
          </cell>
          <cell r="D22299" t="str">
            <v>UN</v>
          </cell>
        </row>
        <row r="22300">
          <cell r="A22300" t="str">
            <v>1004-36</v>
          </cell>
          <cell r="B22300" t="str">
            <v>MICRO CHA CD PLAYER BX-05</v>
          </cell>
          <cell r="C22300" t="str">
            <v>ROH</v>
          </cell>
          <cell r="D22300" t="str">
            <v>UN</v>
          </cell>
        </row>
        <row r="22301">
          <cell r="A22301" t="str">
            <v>1004-37</v>
          </cell>
          <cell r="B22301" t="str">
            <v>CHA ON/OFF K10-2 T100/55 250V 16A</v>
          </cell>
          <cell r="C22301" t="str">
            <v>ROH</v>
          </cell>
          <cell r="D22301" t="str">
            <v>UN</v>
          </cell>
        </row>
        <row r="22302">
          <cell r="A22302" t="str">
            <v>1004-38</v>
          </cell>
          <cell r="B22302" t="str">
            <v>CHA LIGA/DES. AGUA QUENTE BB-01/03</v>
          </cell>
          <cell r="C22302" t="str">
            <v>ROH</v>
          </cell>
          <cell r="D22302" t="str">
            <v>UN</v>
          </cell>
        </row>
        <row r="22303">
          <cell r="A22303" t="str">
            <v>1004-39</v>
          </cell>
          <cell r="B22303" t="str">
            <v>CHAMUDANCAVOLT, BX-06/11/NBX-06/ NBX-11</v>
          </cell>
          <cell r="C22303" t="str">
            <v>ROH</v>
          </cell>
          <cell r="D22303" t="str">
            <v>UN</v>
          </cell>
        </row>
        <row r="22304">
          <cell r="A22304" t="str">
            <v>1004-40</v>
          </cell>
          <cell r="B22304" t="str">
            <v>MICRO CHA CD PLAYER BX-07</v>
          </cell>
          <cell r="C22304" t="str">
            <v>ROH</v>
          </cell>
          <cell r="D22304" t="str">
            <v>UN</v>
          </cell>
        </row>
        <row r="22305">
          <cell r="A22305" t="str">
            <v>1004-41</v>
          </cell>
          <cell r="B22305" t="str">
            <v>MICROCHA CD PLAYER BX-10</v>
          </cell>
          <cell r="C22305" t="str">
            <v>ROH</v>
          </cell>
          <cell r="D22305" t="str">
            <v>UN</v>
          </cell>
        </row>
        <row r="22306">
          <cell r="A22306" t="str">
            <v>1004-42</v>
          </cell>
          <cell r="B22306" t="str">
            <v>CHA L/D 12(8)A 125V~ 5E4 ZLB KR8[FST]</v>
          </cell>
          <cell r="C22306" t="str">
            <v>ROH</v>
          </cell>
          <cell r="D22306" t="str">
            <v>UN</v>
          </cell>
        </row>
        <row r="22307">
          <cell r="A22307" t="str">
            <v>1004-43</v>
          </cell>
          <cell r="B22307" t="str">
            <v>CHA LD HT-04A/B</v>
          </cell>
          <cell r="C22307" t="str">
            <v>ROH</v>
          </cell>
          <cell r="D22307" t="str">
            <v>UN</v>
          </cell>
        </row>
        <row r="22308">
          <cell r="A22308" t="str">
            <v>1004-44</v>
          </cell>
          <cell r="B22308" t="str">
            <v>CHA L-D EM-06</v>
          </cell>
          <cell r="C22308" t="str">
            <v>ROH</v>
          </cell>
          <cell r="D22308" t="str">
            <v>UN</v>
          </cell>
        </row>
        <row r="22309">
          <cell r="A22309" t="str">
            <v>1004-47</v>
          </cell>
          <cell r="B22309" t="str">
            <v>CHA FORCA DXS03 1E4 16(4)A 250VAC T125</v>
          </cell>
          <cell r="C22309" t="str">
            <v>ROH</v>
          </cell>
          <cell r="D22309" t="str">
            <v>UN</v>
          </cell>
        </row>
        <row r="22310">
          <cell r="A22310" t="str">
            <v>1004-48</v>
          </cell>
          <cell r="B22310" t="str">
            <v>CHA ON/OFF CONECTOR FONTE ALIM.-[RB]</v>
          </cell>
          <cell r="C22310" t="str">
            <v>ROH</v>
          </cell>
          <cell r="D22310" t="str">
            <v>UN</v>
          </cell>
        </row>
        <row r="22311">
          <cell r="A22311" t="str">
            <v>1004-49</v>
          </cell>
          <cell r="B22311" t="str">
            <v>CHA ON/OFF CONECTOR FONTE ALIM.-[RB]</v>
          </cell>
          <cell r="C22311" t="str">
            <v>ROH</v>
          </cell>
          <cell r="D22311" t="str">
            <v>UN</v>
          </cell>
        </row>
        <row r="22312">
          <cell r="A22312" t="str">
            <v>1004-50</v>
          </cell>
          <cell r="B22312" t="str">
            <v>CHA BIASED-OFF SW1 250V 2,5A</v>
          </cell>
          <cell r="C22312" t="str">
            <v>ROH</v>
          </cell>
          <cell r="D22312" t="str">
            <v>UN</v>
          </cell>
        </row>
        <row r="22313">
          <cell r="A22313" t="str">
            <v>1004-51</v>
          </cell>
          <cell r="B22313" t="str">
            <v>CHAVE DE SEGURANÇA T125 SS-5-3 250V 5A</v>
          </cell>
          <cell r="C22313" t="str">
            <v>ROH</v>
          </cell>
          <cell r="D22313" t="str">
            <v>UN</v>
          </cell>
        </row>
        <row r="22314">
          <cell r="A22314" t="str">
            <v>1004-52</v>
          </cell>
          <cell r="B22314" t="str">
            <v>CHA SEGUR. KW11-3Z 5E4 T85 AC250V 5A</v>
          </cell>
          <cell r="C22314" t="str">
            <v>ROH</v>
          </cell>
          <cell r="D22314" t="str">
            <v>UN</v>
          </cell>
        </row>
        <row r="22315">
          <cell r="A22315" t="str">
            <v>1004-54</v>
          </cell>
          <cell r="B22315" t="str">
            <v>CH  TEMPERATURA XN-14C T85 250V/125V</v>
          </cell>
          <cell r="C22315" t="str">
            <v>ROH</v>
          </cell>
          <cell r="D22315" t="str">
            <v>UN</v>
          </cell>
        </row>
        <row r="22316">
          <cell r="A22316" t="str">
            <v>1004-55</v>
          </cell>
          <cell r="B22316" t="str">
            <v>CH SEL  VOLTAGEM T85 ZK-3 250/125V10/16A</v>
          </cell>
          <cell r="C22316" t="str">
            <v>ROH</v>
          </cell>
          <cell r="D22316" t="str">
            <v>UN</v>
          </cell>
        </row>
        <row r="22317">
          <cell r="A22317" t="str">
            <v>1004-56</v>
          </cell>
          <cell r="B22317" t="str">
            <v>CHAVE ON/OFF PRETA KCD1 T85 250V 10A</v>
          </cell>
          <cell r="C22317" t="str">
            <v>ROH</v>
          </cell>
          <cell r="D22317" t="str">
            <v>UN</v>
          </cell>
        </row>
        <row r="22318">
          <cell r="A22318" t="str">
            <v>1004-57</v>
          </cell>
          <cell r="B22318" t="str">
            <v>CHAVE SEGURANÇA SM05/SM06 T105 250V 6A</v>
          </cell>
          <cell r="C22318" t="str">
            <v>ROH</v>
          </cell>
          <cell r="D22318" t="str">
            <v>UN</v>
          </cell>
        </row>
        <row r="22319">
          <cell r="A22319" t="str">
            <v>1004-58</v>
          </cell>
          <cell r="B22319" t="str">
            <v>CHAVE ON/OFF JD02-A 5E4 250V 6(6)A</v>
          </cell>
          <cell r="C22319" t="str">
            <v>ROH</v>
          </cell>
          <cell r="D22319" t="str">
            <v>UN</v>
          </cell>
        </row>
        <row r="22320">
          <cell r="A22320" t="str">
            <v>1004-59</v>
          </cell>
          <cell r="B22320" t="str">
            <v>CHAVE 125V/250VAC 5(2)A CB 2VIAS CT150MM</v>
          </cell>
          <cell r="C22320" t="str">
            <v>ROH</v>
          </cell>
          <cell r="D22320" t="str">
            <v>UN</v>
          </cell>
        </row>
        <row r="22321">
          <cell r="A22321" t="str">
            <v>1005-01</v>
          </cell>
          <cell r="B22321" t="str">
            <v>BOTAO L/D AP-01</v>
          </cell>
          <cell r="C22321" t="str">
            <v>ROH</v>
          </cell>
          <cell r="D22321" t="str">
            <v>UN</v>
          </cell>
        </row>
        <row r="22322">
          <cell r="A22322" t="str">
            <v>1005-02</v>
          </cell>
          <cell r="B22322" t="str">
            <v>BOTAOREBOBINAGEM CB PL AP-01</v>
          </cell>
          <cell r="C22322" t="str">
            <v>ROH</v>
          </cell>
          <cell r="D22322" t="str">
            <v>UN</v>
          </cell>
        </row>
        <row r="22323">
          <cell r="A22323" t="str">
            <v>1005-03</v>
          </cell>
          <cell r="B22323" t="str">
            <v>BOTAO L/D AP-02</v>
          </cell>
          <cell r="C22323" t="str">
            <v>ROH</v>
          </cell>
          <cell r="D22323" t="str">
            <v>UN</v>
          </cell>
        </row>
        <row r="22324">
          <cell r="A22324" t="str">
            <v>1005-04</v>
          </cell>
          <cell r="B22324" t="str">
            <v>BOTAO REBOBINADOR AP-02</v>
          </cell>
          <cell r="C22324" t="str">
            <v>ROH</v>
          </cell>
          <cell r="D22324" t="str">
            <v>UN</v>
          </cell>
        </row>
        <row r="22325">
          <cell r="A22325" t="str">
            <v>1005-05</v>
          </cell>
          <cell r="B22325" t="str">
            <v>PEDAL PLAS. PRT LIGA/DES.[AP]</v>
          </cell>
          <cell r="C22325" t="str">
            <v>ROH</v>
          </cell>
          <cell r="D22325" t="str">
            <v>UN</v>
          </cell>
        </row>
        <row r="22326">
          <cell r="A22326" t="str">
            <v>1005-06</v>
          </cell>
          <cell r="B22326" t="str">
            <v>PEDAL PLAS. PRT FIXO[AP]</v>
          </cell>
          <cell r="C22326" t="str">
            <v>ROH</v>
          </cell>
          <cell r="D22326" t="str">
            <v>UN</v>
          </cell>
        </row>
        <row r="22327">
          <cell r="A22327" t="str">
            <v>1005-07</v>
          </cell>
          <cell r="B22327" t="str">
            <v>CHA ON/OFF XCK-017 1E4 T125 250VAC 10A</v>
          </cell>
          <cell r="C22327" t="str">
            <v>ROH</v>
          </cell>
          <cell r="D22327" t="str">
            <v>UN</v>
          </cell>
        </row>
        <row r="22328">
          <cell r="A22328" t="str">
            <v>1005-08</v>
          </cell>
          <cell r="B22328" t="str">
            <v>BOTAO VAPOR PLAS. PT[C]</v>
          </cell>
          <cell r="C22328" t="str">
            <v>ROH</v>
          </cell>
          <cell r="D22328" t="str">
            <v>UN</v>
          </cell>
        </row>
        <row r="22329">
          <cell r="A22329" t="str">
            <v>1005-09</v>
          </cell>
          <cell r="B22329" t="str">
            <v>BOTAO L/D M-05</v>
          </cell>
          <cell r="C22329" t="str">
            <v>ROH</v>
          </cell>
          <cell r="D22329" t="str">
            <v>UN</v>
          </cell>
        </row>
        <row r="22330">
          <cell r="A22330" t="str">
            <v>1005-11</v>
          </cell>
          <cell r="B22330" t="str">
            <v>BOTÃO TERMOSTATO PLÁSTICO CINZA GRVD [A]</v>
          </cell>
          <cell r="C22330" t="str">
            <v>ROH</v>
          </cell>
          <cell r="D22330" t="str">
            <v>UN</v>
          </cell>
        </row>
        <row r="22331">
          <cell r="A22331" t="str">
            <v>1005-12</v>
          </cell>
          <cell r="B22331" t="str">
            <v>BOTÃO TEMPERATURA PLÁSTIC CINZA GRVD [A]</v>
          </cell>
          <cell r="C22331" t="str">
            <v>ROH</v>
          </cell>
          <cell r="D22331" t="str">
            <v>UN</v>
          </cell>
        </row>
        <row r="22332">
          <cell r="A22332" t="str">
            <v>1005-13</v>
          </cell>
          <cell r="B22332" t="str">
            <v>BOTAOSEGUR. A-05</v>
          </cell>
          <cell r="C22332" t="str">
            <v>ROH</v>
          </cell>
          <cell r="D22332" t="str">
            <v>UN</v>
          </cell>
        </row>
        <row r="22333">
          <cell r="A22333" t="str">
            <v>1005-14</v>
          </cell>
          <cell r="B22333" t="str">
            <v>BOTAO VOLUME BX-03</v>
          </cell>
          <cell r="C22333" t="str">
            <v>ROH</v>
          </cell>
          <cell r="D22333" t="str">
            <v>UN</v>
          </cell>
        </row>
        <row r="22334">
          <cell r="A22334" t="str">
            <v>1005-15</v>
          </cell>
          <cell r="B22334" t="str">
            <v>BOTAO FUNCAO BX-03</v>
          </cell>
          <cell r="C22334" t="str">
            <v>ROH</v>
          </cell>
          <cell r="D22334" t="str">
            <v>UN</v>
          </cell>
        </row>
        <row r="22335">
          <cell r="A22335" t="str">
            <v>1005-16</v>
          </cell>
          <cell r="B22335" t="str">
            <v>BOTAO AM/FM BX-03</v>
          </cell>
          <cell r="C22335" t="str">
            <v>ROH</v>
          </cell>
          <cell r="D22335" t="str">
            <v>UN</v>
          </cell>
        </row>
        <row r="22336">
          <cell r="A22336" t="str">
            <v>1005-17</v>
          </cell>
          <cell r="B22336" t="str">
            <v>BOTAO SINTONIA BX-03</v>
          </cell>
          <cell r="C22336" t="str">
            <v>ROH</v>
          </cell>
          <cell r="D22336" t="str">
            <v>UN</v>
          </cell>
        </row>
        <row r="22337">
          <cell r="A22337" t="str">
            <v>1005-18</v>
          </cell>
          <cell r="B22337" t="str">
            <v>BOTAO VOLUME BX-04</v>
          </cell>
          <cell r="C22337" t="str">
            <v>ROH</v>
          </cell>
          <cell r="D22337" t="str">
            <v>UN</v>
          </cell>
        </row>
        <row r="22338">
          <cell r="A22338" t="str">
            <v>1005-19</v>
          </cell>
          <cell r="B22338" t="str">
            <v>BOTAO FUNCAO BX-04</v>
          </cell>
          <cell r="C22338" t="str">
            <v>ROH</v>
          </cell>
          <cell r="D22338" t="str">
            <v>UN</v>
          </cell>
        </row>
        <row r="22339">
          <cell r="A22339" t="str">
            <v>1005-20</v>
          </cell>
          <cell r="B22339" t="str">
            <v>BOTAO AM/FM BX-04</v>
          </cell>
          <cell r="C22339" t="str">
            <v>ROH</v>
          </cell>
          <cell r="D22339" t="str">
            <v>UN</v>
          </cell>
        </row>
        <row r="22340">
          <cell r="A22340" t="str">
            <v>1005-21</v>
          </cell>
          <cell r="B22340" t="str">
            <v>BOTAO SINTONIA BX-04</v>
          </cell>
          <cell r="C22340" t="str">
            <v>ROH</v>
          </cell>
          <cell r="D22340" t="str">
            <v>UN</v>
          </cell>
        </row>
        <row r="22341">
          <cell r="A22341" t="str">
            <v>1005-22</v>
          </cell>
          <cell r="B22341" t="str">
            <v>BOTAO VOLUME BX-09</v>
          </cell>
          <cell r="C22341" t="str">
            <v>ROH</v>
          </cell>
          <cell r="D22341" t="str">
            <v>UN</v>
          </cell>
        </row>
        <row r="22342">
          <cell r="A22342" t="str">
            <v>1005-23</v>
          </cell>
          <cell r="B22342" t="str">
            <v>BOTAO AM/FM BX-09</v>
          </cell>
          <cell r="C22342" t="str">
            <v>ROH</v>
          </cell>
          <cell r="D22342" t="str">
            <v>UN</v>
          </cell>
        </row>
        <row r="22343">
          <cell r="A22343" t="str">
            <v>1005-24</v>
          </cell>
          <cell r="B22343" t="str">
            <v>BOTAO SINTONIA BX-09</v>
          </cell>
          <cell r="C22343" t="str">
            <v>ROH</v>
          </cell>
          <cell r="D22343" t="str">
            <v>UN</v>
          </cell>
        </row>
        <row r="22344">
          <cell r="A22344" t="str">
            <v>1005-25</v>
          </cell>
          <cell r="B22344" t="str">
            <v>BOTAO PLAS. PT FIXO[AP]</v>
          </cell>
          <cell r="C22344" t="str">
            <v>ROH</v>
          </cell>
          <cell r="D22344" t="str">
            <v>UN</v>
          </cell>
        </row>
        <row r="22345">
          <cell r="A22345" t="str">
            <v>1007-01</v>
          </cell>
          <cell r="B22345" t="str">
            <v>TAMPA CP TRAS. AP-01</v>
          </cell>
          <cell r="C22345" t="str">
            <v>ROH</v>
          </cell>
          <cell r="D22345" t="str">
            <v>UN</v>
          </cell>
        </row>
        <row r="22346">
          <cell r="A22346" t="str">
            <v>1007-02</v>
          </cell>
          <cell r="B22346" t="str">
            <v>TAMPA MT AP-01</v>
          </cell>
          <cell r="C22346" t="str">
            <v>ROH</v>
          </cell>
          <cell r="D22346" t="str">
            <v>UN</v>
          </cell>
        </row>
        <row r="22347">
          <cell r="A22347" t="str">
            <v>1007-03</v>
          </cell>
          <cell r="B22347" t="str">
            <v>TAMPAVALVULASEGUR. AP-01</v>
          </cell>
          <cell r="C22347" t="str">
            <v>ROH</v>
          </cell>
          <cell r="D22347" t="str">
            <v>UN</v>
          </cell>
        </row>
        <row r="22348">
          <cell r="A22348" t="str">
            <v>1007-04</v>
          </cell>
          <cell r="B22348" t="str">
            <v>TAMPA CP TRAS. AP-02</v>
          </cell>
          <cell r="C22348" t="str">
            <v>ROH</v>
          </cell>
          <cell r="D22348" t="str">
            <v>UN</v>
          </cell>
        </row>
        <row r="22349">
          <cell r="A22349" t="str">
            <v>1007-05</v>
          </cell>
          <cell r="B22349" t="str">
            <v>TAMPA MT AP-02</v>
          </cell>
          <cell r="C22349" t="str">
            <v>ROH</v>
          </cell>
          <cell r="D22349" t="str">
            <v>UN</v>
          </cell>
        </row>
        <row r="22350">
          <cell r="A22350" t="str">
            <v>1007-07</v>
          </cell>
          <cell r="B22350" t="str">
            <v>TAMPA SUP CP CF-02</v>
          </cell>
          <cell r="C22350" t="str">
            <v>ROH</v>
          </cell>
          <cell r="D22350" t="str">
            <v>UN</v>
          </cell>
        </row>
        <row r="22351">
          <cell r="A22351" t="str">
            <v>1007-08</v>
          </cell>
          <cell r="B22351" t="str">
            <v>TAMPA CP LAP-57</v>
          </cell>
          <cell r="C22351" t="str">
            <v>ROH</v>
          </cell>
          <cell r="D22351" t="str">
            <v>UN</v>
          </cell>
        </row>
        <row r="22352">
          <cell r="A22352" t="str">
            <v>1007-09</v>
          </cell>
          <cell r="B22352" t="str">
            <v>TAMPAMOLA LAP-57</v>
          </cell>
          <cell r="C22352" t="str">
            <v>ROH</v>
          </cell>
          <cell r="D22352" t="str">
            <v>UN</v>
          </cell>
        </row>
        <row r="22353">
          <cell r="A22353" t="str">
            <v>1007-11</v>
          </cell>
          <cell r="B22353" t="str">
            <v>TAMPA CP S-06</v>
          </cell>
          <cell r="C22353" t="str">
            <v>ROH</v>
          </cell>
          <cell r="D22353" t="str">
            <v>UN</v>
          </cell>
        </row>
        <row r="22354">
          <cell r="A22354" t="str">
            <v>1007-12</v>
          </cell>
          <cell r="B22354" t="str">
            <v>TAMPA CP TRAS. AP-03/NAP-03</v>
          </cell>
          <cell r="C22354" t="str">
            <v>ROH</v>
          </cell>
          <cell r="D22354" t="str">
            <v>UN</v>
          </cell>
        </row>
        <row r="22355">
          <cell r="A22355" t="str">
            <v>1007-13</v>
          </cell>
          <cell r="B22355" t="str">
            <v>ALOJ. PLAS. MT[AP]</v>
          </cell>
          <cell r="C22355" t="str">
            <v>ROH</v>
          </cell>
          <cell r="D22355" t="str">
            <v>UN</v>
          </cell>
        </row>
        <row r="22356">
          <cell r="A22356" t="str">
            <v>1007-14</v>
          </cell>
          <cell r="B22356" t="str">
            <v>SUP PLAS. PTTRAVA TAMPA FRT[AP]</v>
          </cell>
          <cell r="C22356" t="str">
            <v>ROH</v>
          </cell>
          <cell r="D22356" t="str">
            <v>UN</v>
          </cell>
        </row>
        <row r="22357">
          <cell r="A22357" t="str">
            <v>1007-17</v>
          </cell>
          <cell r="B22357" t="str">
            <v>TAMPA SUP P-02</v>
          </cell>
          <cell r="C22357" t="str">
            <v>ROH</v>
          </cell>
          <cell r="D22357" t="str">
            <v>UN</v>
          </cell>
        </row>
        <row r="22358">
          <cell r="A22358" t="str">
            <v>1007-18</v>
          </cell>
          <cell r="B22358" t="str">
            <v>TAMPA INF. P-02</v>
          </cell>
          <cell r="C22358" t="str">
            <v>ROH</v>
          </cell>
          <cell r="D22358" t="str">
            <v>UN</v>
          </cell>
        </row>
        <row r="22359">
          <cell r="A22359" t="str">
            <v>1007-19</v>
          </cell>
          <cell r="B22359" t="str">
            <v>TAMPA LAT P-02</v>
          </cell>
          <cell r="C22359" t="str">
            <v>ROH</v>
          </cell>
          <cell r="D22359" t="str">
            <v>UN</v>
          </cell>
        </row>
        <row r="22360">
          <cell r="A22360" t="str">
            <v>1007-20</v>
          </cell>
          <cell r="B22360" t="str">
            <v>TAMPA CONECTOR CB PL P-02</v>
          </cell>
          <cell r="C22360" t="str">
            <v>ROH</v>
          </cell>
          <cell r="D22360" t="str">
            <v>UN</v>
          </cell>
        </row>
        <row r="22361">
          <cell r="A22361" t="str">
            <v>1007-21</v>
          </cell>
          <cell r="B22361" t="str">
            <v>TAMPA SUP PTA FILTRO C-13</v>
          </cell>
          <cell r="C22361" t="str">
            <v>ROH</v>
          </cell>
          <cell r="D22361" t="str">
            <v>UN</v>
          </cell>
        </row>
        <row r="22362">
          <cell r="A22362" t="str">
            <v>1007-22</v>
          </cell>
          <cell r="B22362" t="str">
            <v>TAMPA DO SUPORTE DO PORTA FILTRO [C]</v>
          </cell>
          <cell r="C22362" t="str">
            <v>ROH</v>
          </cell>
          <cell r="D22362" t="str">
            <v>UN</v>
          </cell>
        </row>
        <row r="22363">
          <cell r="A22363" t="str">
            <v>1007-24</v>
          </cell>
          <cell r="B22363" t="str">
            <v>TAMPA CD PLAYER BX-03</v>
          </cell>
          <cell r="C22363" t="str">
            <v>ROH</v>
          </cell>
          <cell r="D22363" t="str">
            <v>UN</v>
          </cell>
        </row>
        <row r="22364">
          <cell r="A22364" t="str">
            <v>1007-25</v>
          </cell>
          <cell r="B22364" t="str">
            <v>TAMPA COMPART. DAS PILHAS BX-03</v>
          </cell>
          <cell r="C22364" t="str">
            <v>ROH</v>
          </cell>
          <cell r="D22364" t="str">
            <v>UN</v>
          </cell>
        </row>
        <row r="22365">
          <cell r="A22365" t="str">
            <v>1007-26</v>
          </cell>
          <cell r="B22365" t="str">
            <v>CB PL P-10</v>
          </cell>
          <cell r="C22365" t="str">
            <v>ROH</v>
          </cell>
          <cell r="D22365" t="str">
            <v>UN</v>
          </cell>
        </row>
        <row r="22366">
          <cell r="A22366" t="str">
            <v>1007-27</v>
          </cell>
          <cell r="B22366" t="str">
            <v>CABO PLUG FR-04</v>
          </cell>
          <cell r="C22366" t="str">
            <v>ROH</v>
          </cell>
          <cell r="D22366" t="str">
            <v>UN</v>
          </cell>
        </row>
        <row r="22367">
          <cell r="A22367" t="str">
            <v>1007-28</v>
          </cell>
          <cell r="B22367" t="str">
            <v>CB PL S-08</v>
          </cell>
          <cell r="C22367" t="str">
            <v>ROH</v>
          </cell>
          <cell r="D22367" t="str">
            <v>UN</v>
          </cell>
        </row>
        <row r="22368">
          <cell r="A22368" t="str">
            <v>1007-31</v>
          </cell>
          <cell r="B22368" t="str">
            <v>CB PL SC-07</v>
          </cell>
          <cell r="C22368" t="str">
            <v>ROH</v>
          </cell>
          <cell r="D22368" t="str">
            <v>UN</v>
          </cell>
        </row>
        <row r="22369">
          <cell r="A22369" t="str">
            <v>1007-32</v>
          </cell>
          <cell r="B22369" t="str">
            <v>TAMPA SUP PLAS. PT[C]</v>
          </cell>
          <cell r="C22369" t="str">
            <v>ROH</v>
          </cell>
          <cell r="D22369" t="str">
            <v>UN</v>
          </cell>
        </row>
        <row r="22370">
          <cell r="A22370" t="str">
            <v>1007-33</v>
          </cell>
          <cell r="B22370" t="str">
            <v>CB PL FR-06</v>
          </cell>
          <cell r="C22370" t="str">
            <v>ROH</v>
          </cell>
          <cell r="D22370" t="str">
            <v>UN</v>
          </cell>
        </row>
        <row r="22371">
          <cell r="A22371" t="str">
            <v>1007-35</v>
          </cell>
          <cell r="B22371" t="str">
            <v>CABO PLUG FFI-05</v>
          </cell>
          <cell r="C22371" t="str">
            <v>ROH</v>
          </cell>
          <cell r="D22371" t="str">
            <v>UN</v>
          </cell>
        </row>
        <row r="22372">
          <cell r="A22372" t="str">
            <v>1007-36</v>
          </cell>
          <cell r="B22372" t="str">
            <v>CB PL SC-09</v>
          </cell>
          <cell r="C22372" t="str">
            <v>ROH</v>
          </cell>
          <cell r="D22372" t="str">
            <v>UN</v>
          </cell>
        </row>
        <row r="22373">
          <cell r="A22373" t="str">
            <v>1007-37</v>
          </cell>
          <cell r="B22373" t="str">
            <v>CB PL FFI-04</v>
          </cell>
          <cell r="C22373" t="str">
            <v>ROH</v>
          </cell>
          <cell r="D22373" t="str">
            <v>UN</v>
          </cell>
        </row>
        <row r="22374">
          <cell r="A22374" t="str">
            <v>1007-38</v>
          </cell>
          <cell r="B22374" t="str">
            <v>CB PL HT-01</v>
          </cell>
          <cell r="C22374" t="str">
            <v>ROH</v>
          </cell>
          <cell r="D22374" t="str">
            <v>UN</v>
          </cell>
        </row>
        <row r="22375">
          <cell r="A22375" t="str">
            <v>1007-39</v>
          </cell>
          <cell r="B22375" t="str">
            <v>CB MIC HT-01</v>
          </cell>
          <cell r="C22375" t="str">
            <v>ROH</v>
          </cell>
          <cell r="D22375" t="str">
            <v>UN</v>
          </cell>
        </row>
        <row r="22376">
          <cell r="A22376" t="str">
            <v>1007-40</v>
          </cell>
          <cell r="B22376" t="str">
            <v>CB PL S-09</v>
          </cell>
          <cell r="C22376" t="str">
            <v>ROH</v>
          </cell>
          <cell r="D22376" t="str">
            <v>UN</v>
          </cell>
        </row>
        <row r="22377">
          <cell r="A22377" t="str">
            <v>1007-42</v>
          </cell>
          <cell r="B22377" t="str">
            <v>CB PL CT PR FIXO H03 2X0,75MML1,5025010A</v>
          </cell>
          <cell r="C22377" t="str">
            <v>ROH</v>
          </cell>
          <cell r="D22377" t="str">
            <v>UN</v>
          </cell>
        </row>
        <row r="22378">
          <cell r="A22378" t="str">
            <v>1007-43</v>
          </cell>
          <cell r="B22378" t="str">
            <v>CB PL ST PR FIXO H03 2X0,75MML1,6025010A</v>
          </cell>
          <cell r="C22378" t="str">
            <v>ROH</v>
          </cell>
          <cell r="D22378" t="str">
            <v>UN</v>
          </cell>
        </row>
        <row r="22379">
          <cell r="A22379" t="str">
            <v>1007-44</v>
          </cell>
          <cell r="B22379" t="str">
            <v>CB 5 VIAS HT-03/HT-06</v>
          </cell>
          <cell r="C22379" t="str">
            <v>ROH</v>
          </cell>
          <cell r="D22379" t="str">
            <v>UN</v>
          </cell>
        </row>
        <row r="22380">
          <cell r="A22380" t="str">
            <v>1007-45</v>
          </cell>
          <cell r="B22380" t="str">
            <v>CB MIC D-03B/D/E /D-04A/B</v>
          </cell>
          <cell r="C22380" t="str">
            <v>ROH</v>
          </cell>
          <cell r="D22380" t="str">
            <v>UN</v>
          </cell>
        </row>
        <row r="22381">
          <cell r="A22381" t="str">
            <v>1007-46</v>
          </cell>
          <cell r="B22381" t="str">
            <v>CB PL D-03B/D/E /D-04A/B</v>
          </cell>
          <cell r="C22381" t="str">
            <v>ROH</v>
          </cell>
          <cell r="D22381" t="str">
            <v>UN</v>
          </cell>
        </row>
        <row r="22382">
          <cell r="A22382" t="str">
            <v>1007-47</v>
          </cell>
          <cell r="B22382" t="str">
            <v>CBSOM IMAGEM D-03B/D/E /D-04A/B</v>
          </cell>
          <cell r="C22382" t="str">
            <v>ROH</v>
          </cell>
          <cell r="D22382" t="str">
            <v>UN</v>
          </cell>
        </row>
        <row r="22383">
          <cell r="A22383" t="str">
            <v>1007-48</v>
          </cell>
          <cell r="B22383" t="str">
            <v>CB MIC D-06</v>
          </cell>
          <cell r="C22383" t="str">
            <v>ROH</v>
          </cell>
          <cell r="D22383" t="str">
            <v>UN</v>
          </cell>
        </row>
        <row r="22384">
          <cell r="A22384" t="str">
            <v>1007-49</v>
          </cell>
          <cell r="B22384" t="str">
            <v>CB PL CT PR REMH03 2X,75MML1,5M250V2,5A</v>
          </cell>
          <cell r="C22384" t="str">
            <v>ROH</v>
          </cell>
          <cell r="D22384" t="str">
            <v>UN</v>
          </cell>
        </row>
        <row r="22385">
          <cell r="A22385" t="str">
            <v>1007-50</v>
          </cell>
          <cell r="B22385" t="str">
            <v>CB PL D-07</v>
          </cell>
          <cell r="C22385" t="str">
            <v>ROH</v>
          </cell>
          <cell r="D22385" t="str">
            <v>UN</v>
          </cell>
        </row>
        <row r="22386">
          <cell r="A22386" t="str">
            <v>1007-51</v>
          </cell>
          <cell r="B22386" t="str">
            <v>CB PL HT-04A/B</v>
          </cell>
          <cell r="C22386" t="str">
            <v>ROH</v>
          </cell>
          <cell r="D22386" t="str">
            <v>UN</v>
          </cell>
        </row>
        <row r="22387">
          <cell r="A22387" t="str">
            <v>1007-52</v>
          </cell>
          <cell r="B22387" t="str">
            <v>CB MIC HT-04A/B</v>
          </cell>
          <cell r="C22387" t="str">
            <v>ROH</v>
          </cell>
          <cell r="D22387" t="str">
            <v>UN</v>
          </cell>
        </row>
        <row r="22388">
          <cell r="A22388" t="str">
            <v>1007-53</v>
          </cell>
          <cell r="B22388" t="str">
            <v>CB HDMI PT 1,20M</v>
          </cell>
          <cell r="C22388" t="str">
            <v>ROH</v>
          </cell>
          <cell r="D22388" t="str">
            <v>UN</v>
          </cell>
        </row>
        <row r="22389">
          <cell r="A22389" t="str">
            <v>1007-56</v>
          </cell>
          <cell r="B22389" t="str">
            <v>CB PL CR-03</v>
          </cell>
          <cell r="C22389" t="str">
            <v>ROH</v>
          </cell>
          <cell r="D22389" t="str">
            <v>UN</v>
          </cell>
        </row>
        <row r="22390">
          <cell r="A22390" t="str">
            <v>1007-57</v>
          </cell>
          <cell r="B22390" t="str">
            <v>CB MIC D-11/ D-16</v>
          </cell>
          <cell r="C22390" t="str">
            <v>ROH</v>
          </cell>
          <cell r="D22390" t="str">
            <v>UN</v>
          </cell>
        </row>
        <row r="22391">
          <cell r="A22391" t="str">
            <v>1007-58</v>
          </cell>
          <cell r="B22391" t="str">
            <v>CB MIC D-09</v>
          </cell>
          <cell r="C22391" t="str">
            <v>ROH</v>
          </cell>
          <cell r="D22391" t="str">
            <v>UN</v>
          </cell>
        </row>
        <row r="22392">
          <cell r="A22392" t="str">
            <v>1007-59</v>
          </cell>
          <cell r="B22392" t="str">
            <v>CB PL RT-01</v>
          </cell>
          <cell r="C22392" t="str">
            <v>ROH</v>
          </cell>
          <cell r="D22392" t="str">
            <v>UN</v>
          </cell>
        </row>
        <row r="22393">
          <cell r="A22393" t="str">
            <v>1007-60</v>
          </cell>
          <cell r="B22393" t="str">
            <v>CP ST PR FX H03 2X0.75MM²L1.70M250V10A</v>
          </cell>
          <cell r="C22393" t="str">
            <v>ROH</v>
          </cell>
          <cell r="D22393" t="str">
            <v>UN</v>
          </cell>
        </row>
        <row r="22394">
          <cell r="A22394" t="str">
            <v>1007-61</v>
          </cell>
          <cell r="B22394" t="str">
            <v>CB PL CE-01</v>
          </cell>
          <cell r="C22394" t="str">
            <v>ROH</v>
          </cell>
          <cell r="D22394" t="str">
            <v>UN</v>
          </cell>
        </row>
        <row r="22395">
          <cell r="A22395" t="str">
            <v>1007-62</v>
          </cell>
          <cell r="B22395" t="str">
            <v>CB PL RP-01/02</v>
          </cell>
          <cell r="C22395" t="str">
            <v>ROH</v>
          </cell>
          <cell r="D22395" t="str">
            <v>UN</v>
          </cell>
        </row>
        <row r="22396">
          <cell r="A22396" t="str">
            <v>1007-63</v>
          </cell>
          <cell r="B22396" t="str">
            <v>CB PL L-91</v>
          </cell>
          <cell r="C22396" t="str">
            <v>ROH</v>
          </cell>
          <cell r="D22396" t="str">
            <v>UN</v>
          </cell>
        </row>
        <row r="22397">
          <cell r="A22397" t="str">
            <v>1007-64</v>
          </cell>
          <cell r="B22397" t="str">
            <v>TAMPA MT ER-03A/B</v>
          </cell>
          <cell r="C22397" t="str">
            <v>ROH</v>
          </cell>
          <cell r="D22397" t="str">
            <v>UN</v>
          </cell>
        </row>
        <row r="22398">
          <cell r="A22398" t="str">
            <v>1007-65</v>
          </cell>
          <cell r="B22398" t="str">
            <v>CB PL CT PR FIXO H05 2X0,75MML1,8025010A</v>
          </cell>
          <cell r="C22398" t="str">
            <v>ROH</v>
          </cell>
          <cell r="D22398" t="str">
            <v>UN</v>
          </cell>
        </row>
        <row r="22399">
          <cell r="A22399" t="str">
            <v>1007-66</v>
          </cell>
          <cell r="B22399" t="str">
            <v>CB PL SC-13</v>
          </cell>
          <cell r="C22399" t="str">
            <v>ROH</v>
          </cell>
          <cell r="D22399" t="str">
            <v>UN</v>
          </cell>
        </row>
        <row r="22400">
          <cell r="A22400" t="str">
            <v>1007-67</v>
          </cell>
          <cell r="B22400" t="str">
            <v>CB 5 VIAS VERM (MENOR) MS-05/MS-05B</v>
          </cell>
          <cell r="C22400" t="str">
            <v>ROH</v>
          </cell>
          <cell r="D22400" t="str">
            <v>UN</v>
          </cell>
        </row>
        <row r="22401">
          <cell r="A22401" t="str">
            <v>1007-68</v>
          </cell>
          <cell r="B22401" t="str">
            <v>CB 3 VIAS PT/ VERM/ BR MS-05/MS-05B</v>
          </cell>
          <cell r="C22401" t="str">
            <v>ROH</v>
          </cell>
          <cell r="D22401" t="str">
            <v>UN</v>
          </cell>
        </row>
        <row r="22402">
          <cell r="A22402" t="str">
            <v>1007-69</v>
          </cell>
          <cell r="B22402" t="str">
            <v>CB 3 VIAS AZUL MS-05/MS-05B</v>
          </cell>
          <cell r="C22402" t="str">
            <v>ROH</v>
          </cell>
          <cell r="D22402" t="str">
            <v>UN</v>
          </cell>
        </row>
        <row r="22403">
          <cell r="A22403" t="str">
            <v>1007-70</v>
          </cell>
          <cell r="B22403" t="str">
            <v>CB 5 VIAS AZUL MS-05/MS-05B</v>
          </cell>
          <cell r="C22403" t="str">
            <v>ROH</v>
          </cell>
          <cell r="D22403" t="str">
            <v>UN</v>
          </cell>
        </row>
        <row r="22404">
          <cell r="A22404" t="str">
            <v>1007-71</v>
          </cell>
          <cell r="B22404" t="str">
            <v>CB 4 VIAS PT MS-05/MS-05B</v>
          </cell>
          <cell r="C22404" t="str">
            <v>ROH</v>
          </cell>
          <cell r="D22404" t="str">
            <v>UN</v>
          </cell>
        </row>
        <row r="22405">
          <cell r="A22405" t="str">
            <v>1007-72</v>
          </cell>
          <cell r="B22405" t="str">
            <v>CB 6 VIAS VERM MS-05/MS-05B</v>
          </cell>
          <cell r="C22405" t="str">
            <v>ROH</v>
          </cell>
          <cell r="D22405" t="str">
            <v>UN</v>
          </cell>
        </row>
        <row r="22406">
          <cell r="A22406" t="str">
            <v>1007-73</v>
          </cell>
          <cell r="B22406" t="str">
            <v>CB 5 VIAS VERM ( MAIOR) MS-05/MS-05B</v>
          </cell>
          <cell r="C22406" t="str">
            <v>ROH</v>
          </cell>
          <cell r="D22406" t="str">
            <v>UN</v>
          </cell>
        </row>
        <row r="22407">
          <cell r="A22407" t="str">
            <v>1007-74</v>
          </cell>
          <cell r="B22407" t="str">
            <v>CB FLAT 16 VIAS MS-05/MS-05B</v>
          </cell>
          <cell r="C22407" t="str">
            <v>ROH</v>
          </cell>
          <cell r="D22407" t="str">
            <v>UN</v>
          </cell>
        </row>
        <row r="22408">
          <cell r="A22408" t="str">
            <v>1007-75</v>
          </cell>
          <cell r="B22408" t="str">
            <v>CABO PLUG CP-01</v>
          </cell>
          <cell r="C22408" t="str">
            <v>ROH</v>
          </cell>
          <cell r="D22408" t="str">
            <v>UN</v>
          </cell>
        </row>
        <row r="22409">
          <cell r="A22409" t="str">
            <v>1007-76</v>
          </cell>
          <cell r="B22409" t="str">
            <v>CB PL MCA-01</v>
          </cell>
          <cell r="C22409" t="str">
            <v>ROH</v>
          </cell>
          <cell r="D22409" t="str">
            <v>UN</v>
          </cell>
        </row>
        <row r="22410">
          <cell r="A22410" t="str">
            <v>1007-77</v>
          </cell>
          <cell r="B22410" t="str">
            <v>FIX PLAS. GRAF. CB PL[AP]</v>
          </cell>
          <cell r="C22410" t="str">
            <v>ROH</v>
          </cell>
          <cell r="D22410" t="str">
            <v>UN</v>
          </cell>
        </row>
        <row r="22411">
          <cell r="A22411" t="str">
            <v>1007-78</v>
          </cell>
          <cell r="B22411" t="str">
            <v>CB PL CT GR FIXO H05 2X0,75MML1,8025010A</v>
          </cell>
          <cell r="C22411" t="str">
            <v>ROH</v>
          </cell>
          <cell r="D22411" t="str">
            <v>UN</v>
          </cell>
        </row>
        <row r="22412">
          <cell r="A22412" t="str">
            <v>1007-80</v>
          </cell>
          <cell r="B22412" t="str">
            <v>CB PL MS-08</v>
          </cell>
          <cell r="C22412" t="str">
            <v>ROH</v>
          </cell>
          <cell r="D22412" t="str">
            <v>UN</v>
          </cell>
        </row>
        <row r="22413">
          <cell r="A22413" t="str">
            <v>1007-81</v>
          </cell>
          <cell r="B22413" t="str">
            <v>CABO PLUG ST BR FIXO H05 3X0.75MM² L1.0M</v>
          </cell>
          <cell r="C22413" t="str">
            <v>ROH</v>
          </cell>
          <cell r="D22413" t="str">
            <v>UN</v>
          </cell>
        </row>
        <row r="22414">
          <cell r="A22414" t="str">
            <v>1007-83</v>
          </cell>
          <cell r="B22414" t="str">
            <v>CABO DE CONEXÃO DE ELEM DE AQUEC FR-11</v>
          </cell>
          <cell r="C22414" t="str">
            <v>ROH</v>
          </cell>
          <cell r="D22414" t="str">
            <v>UN</v>
          </cell>
        </row>
        <row r="22415">
          <cell r="A22415" t="str">
            <v>1007-85</v>
          </cell>
          <cell r="B22415" t="str">
            <v>CB PL ST BR FIXO H05 3X,75MML1,0M250V10A</v>
          </cell>
          <cell r="C22415" t="str">
            <v>ROH</v>
          </cell>
          <cell r="D22415" t="str">
            <v>UN</v>
          </cell>
        </row>
        <row r="22416">
          <cell r="A22416" t="str">
            <v>1007-86</v>
          </cell>
          <cell r="B22416" t="str">
            <v>CB PL ST PR FIXO H03 2X0,75MML1,6525010A</v>
          </cell>
          <cell r="C22416" t="str">
            <v>ROH</v>
          </cell>
          <cell r="D22416" t="str">
            <v>UN</v>
          </cell>
        </row>
        <row r="22417">
          <cell r="A22417" t="str">
            <v>1007-87</v>
          </cell>
          <cell r="B22417" t="str">
            <v>CB PL CT PR FIXO H05 2X1,0MML2,0M250V10A</v>
          </cell>
          <cell r="C22417" t="str">
            <v>ROH</v>
          </cell>
          <cell r="D22417" t="str">
            <v>UN</v>
          </cell>
        </row>
        <row r="22418">
          <cell r="A22418" t="str">
            <v>1007-88</v>
          </cell>
          <cell r="B22418" t="str">
            <v>CB PL CT PR FIXO H05 2X,75MML2,0M250V10A</v>
          </cell>
          <cell r="C22418" t="str">
            <v>ROH</v>
          </cell>
          <cell r="D22418" t="str">
            <v>UN</v>
          </cell>
        </row>
        <row r="22419">
          <cell r="A22419" t="str">
            <v>1007-89</v>
          </cell>
          <cell r="B22419" t="str">
            <v>CB PL CT PR FIXO H05 2X0,75MML1,8025010A</v>
          </cell>
          <cell r="C22419" t="str">
            <v>ROH</v>
          </cell>
          <cell r="D22419" t="str">
            <v>UN</v>
          </cell>
        </row>
        <row r="22420">
          <cell r="A22420" t="str">
            <v>1007-90</v>
          </cell>
          <cell r="B22420" t="str">
            <v>FIX PLAS. PT CB PL[CH]</v>
          </cell>
          <cell r="C22420" t="str">
            <v>ROH</v>
          </cell>
          <cell r="D22420" t="str">
            <v>UN</v>
          </cell>
        </row>
        <row r="22421">
          <cell r="A22421" t="str">
            <v>1007-91</v>
          </cell>
          <cell r="B22421" t="str">
            <v>CB PL CT PR FIXO H05 2X0,75MML5,2025010A</v>
          </cell>
          <cell r="C22421" t="str">
            <v>ROH</v>
          </cell>
          <cell r="D22421" t="str">
            <v>UN</v>
          </cell>
        </row>
        <row r="22422">
          <cell r="A22422" t="str">
            <v>1007-92</v>
          </cell>
          <cell r="B22422" t="str">
            <v>NCLROT.ESC. MT JF-310 12,0VDC[ER]</v>
          </cell>
          <cell r="C22422" t="str">
            <v>ROH</v>
          </cell>
          <cell r="D22422" t="str">
            <v>UN</v>
          </cell>
        </row>
        <row r="22423">
          <cell r="A22423" t="str">
            <v>1007-93</v>
          </cell>
          <cell r="B22423" t="str">
            <v>NCLROT.ESC. MT JF-310 16,0VDC[ER]</v>
          </cell>
          <cell r="C22423" t="str">
            <v>ROH</v>
          </cell>
          <cell r="D22423" t="str">
            <v>UN</v>
          </cell>
        </row>
        <row r="22424">
          <cell r="A22424" t="str">
            <v>1007-94</v>
          </cell>
          <cell r="B22424" t="str">
            <v>NC  ROT ESC  MOTOR JF-310 16,0VDC [ER]</v>
          </cell>
          <cell r="C22424" t="str">
            <v>ROH</v>
          </cell>
          <cell r="D22424" t="str">
            <v>UN</v>
          </cell>
        </row>
        <row r="22425">
          <cell r="A22425" t="str">
            <v>10071076</v>
          </cell>
          <cell r="B22425" t="str">
            <v>CAP ELE FX CER MLC SMD B 1P 50V 0201</v>
          </cell>
          <cell r="C22425" t="str">
            <v>ROH</v>
          </cell>
          <cell r="D22425" t="str">
            <v>UN</v>
          </cell>
        </row>
        <row r="22426">
          <cell r="A22426" t="str">
            <v>10072290</v>
          </cell>
          <cell r="B22426" t="str">
            <v>INDUTOR FX SMD 2.2UH PCSB20161T</v>
          </cell>
          <cell r="C22426" t="str">
            <v>ROH</v>
          </cell>
          <cell r="D22426" t="str">
            <v>UN</v>
          </cell>
        </row>
        <row r="22427">
          <cell r="A22427" t="str">
            <v>1008-01</v>
          </cell>
          <cell r="B22427" t="str">
            <v>TRAVA RESERV.PO AP-01</v>
          </cell>
          <cell r="C22427" t="str">
            <v>ROH</v>
          </cell>
          <cell r="D22427" t="str">
            <v>UN</v>
          </cell>
        </row>
        <row r="22428">
          <cell r="A22428" t="str">
            <v>1008-02</v>
          </cell>
          <cell r="B22428" t="str">
            <v>TRAVA CP FRT AP-01</v>
          </cell>
          <cell r="C22428" t="str">
            <v>ROH</v>
          </cell>
          <cell r="D22428" t="str">
            <v>UN</v>
          </cell>
        </row>
        <row r="22429">
          <cell r="A22429" t="str">
            <v>1008-03</v>
          </cell>
          <cell r="B22429" t="str">
            <v>TRAVA CP FRT AP-02</v>
          </cell>
          <cell r="C22429" t="str">
            <v>ROH</v>
          </cell>
          <cell r="D22429" t="str">
            <v>UN</v>
          </cell>
        </row>
        <row r="22430">
          <cell r="A22430" t="str">
            <v>1008-04</v>
          </cell>
          <cell r="B22430" t="str">
            <v>TRAVA ELEM AQUEC. G-01/09</v>
          </cell>
          <cell r="C22430" t="str">
            <v>ROH</v>
          </cell>
          <cell r="D22430" t="str">
            <v>UN</v>
          </cell>
        </row>
        <row r="22431">
          <cell r="A22431" t="str">
            <v>1008-06</v>
          </cell>
          <cell r="B22431" t="str">
            <v>TRAVA CP LAP-57</v>
          </cell>
          <cell r="C22431" t="str">
            <v>ROH</v>
          </cell>
          <cell r="D22431" t="str">
            <v>UN</v>
          </cell>
        </row>
        <row r="22432">
          <cell r="A22432" t="str">
            <v>1008-08</v>
          </cell>
          <cell r="B22432" t="str">
            <v>TRAVA PLAS. PTTAMPA FRT[AP]</v>
          </cell>
          <cell r="C22432" t="str">
            <v>ROH</v>
          </cell>
          <cell r="D22432" t="str">
            <v>UN</v>
          </cell>
        </row>
        <row r="22433">
          <cell r="A22433" t="str">
            <v>1008-09</v>
          </cell>
          <cell r="B22433" t="str">
            <v>TRAVA DOS CPS M-04/M-06</v>
          </cell>
          <cell r="C22433" t="str">
            <v>ROH</v>
          </cell>
          <cell r="D22433" t="str">
            <v>UN</v>
          </cell>
        </row>
        <row r="22434">
          <cell r="A22434" t="str">
            <v>1008-10</v>
          </cell>
          <cell r="B22434" t="str">
            <v>TRAVA PLAS.SEGUR.[AP]</v>
          </cell>
          <cell r="C22434" t="str">
            <v>ROH</v>
          </cell>
          <cell r="D22434" t="str">
            <v>UN</v>
          </cell>
        </row>
        <row r="22435">
          <cell r="A22435" t="str">
            <v>1008-11</v>
          </cell>
          <cell r="B22435" t="str">
            <v>TRAVA CP CENTRAL LAS-51</v>
          </cell>
          <cell r="C22435" t="str">
            <v>ROH</v>
          </cell>
          <cell r="D22435" t="str">
            <v>UN</v>
          </cell>
        </row>
        <row r="22436">
          <cell r="A22436" t="str">
            <v>1008-12</v>
          </cell>
          <cell r="B22436" t="str">
            <v>TRAVA ELEM AQUEC. LAP-53</v>
          </cell>
          <cell r="C22436" t="str">
            <v>ROH</v>
          </cell>
          <cell r="D22436" t="str">
            <v>UN</v>
          </cell>
        </row>
        <row r="22437">
          <cell r="A22437" t="str">
            <v>1008-13</v>
          </cell>
          <cell r="B22437" t="str">
            <v>TRAVA FIX CB PL LAP-53</v>
          </cell>
          <cell r="C22437" t="str">
            <v>ROH</v>
          </cell>
          <cell r="D22437" t="str">
            <v>UN</v>
          </cell>
        </row>
        <row r="22438">
          <cell r="A22438" t="str">
            <v>1008-15</v>
          </cell>
          <cell r="B22438" t="str">
            <v>FIX METAL. ELEM AQUEC.[C]</v>
          </cell>
          <cell r="C22438" t="str">
            <v>ROH</v>
          </cell>
          <cell r="D22438" t="str">
            <v>UN</v>
          </cell>
        </row>
        <row r="22439">
          <cell r="A22439" t="str">
            <v>1008-16</v>
          </cell>
          <cell r="B22439" t="str">
            <v>TRAVA FIXADORA DO ELEMENTO DE AQUEC C-14</v>
          </cell>
          <cell r="C22439" t="str">
            <v>ROH</v>
          </cell>
          <cell r="D22439" t="str">
            <v>UN</v>
          </cell>
        </row>
        <row r="22440">
          <cell r="A22440" t="str">
            <v>1008-17</v>
          </cell>
          <cell r="B22440" t="str">
            <v>TRAVAVEDACAO TAMPA UA-02</v>
          </cell>
          <cell r="C22440" t="str">
            <v>ROH</v>
          </cell>
          <cell r="D22440" t="str">
            <v>UN</v>
          </cell>
        </row>
        <row r="22441">
          <cell r="A22441" t="str">
            <v>1008-18</v>
          </cell>
          <cell r="B22441" t="str">
            <v>FIX METAL. ELEM AQUEC.[C]</v>
          </cell>
          <cell r="C22441" t="str">
            <v>ROH</v>
          </cell>
          <cell r="D22441" t="str">
            <v>UN</v>
          </cell>
        </row>
        <row r="22442">
          <cell r="A22442" t="str">
            <v>1008-19</v>
          </cell>
          <cell r="B22442" t="str">
            <v>TRAVA S-09</v>
          </cell>
          <cell r="C22442" t="str">
            <v>ROH</v>
          </cell>
          <cell r="D22442" t="str">
            <v>UN</v>
          </cell>
        </row>
        <row r="22443">
          <cell r="A22443" t="str">
            <v>1008-20</v>
          </cell>
          <cell r="B22443" t="str">
            <v>COBERT. PLAS. BRTAMPA[PF]</v>
          </cell>
          <cell r="C22443" t="str">
            <v>ROH</v>
          </cell>
          <cell r="D22443" t="str">
            <v>UN</v>
          </cell>
        </row>
        <row r="22444">
          <cell r="A22444" t="str">
            <v>1008-21</v>
          </cell>
          <cell r="B22444" t="str">
            <v>TRAVA PLÁSTICA PRETA [S]</v>
          </cell>
          <cell r="C22444" t="str">
            <v>ROH</v>
          </cell>
          <cell r="D22444" t="str">
            <v>UN</v>
          </cell>
        </row>
        <row r="22445">
          <cell r="A22445" t="str">
            <v>1008-24</v>
          </cell>
          <cell r="B22445" t="str">
            <v>TRAVA PLAS. PT[CP]</v>
          </cell>
          <cell r="C22445" t="str">
            <v>ROH</v>
          </cell>
          <cell r="D22445" t="str">
            <v>UN</v>
          </cell>
        </row>
        <row r="22446">
          <cell r="A22446" t="str">
            <v>1008-25</v>
          </cell>
          <cell r="B22446" t="str">
            <v>TRAVA PLAS. BR[S]</v>
          </cell>
          <cell r="C22446" t="str">
            <v>ROH</v>
          </cell>
          <cell r="D22446" t="str">
            <v>UN</v>
          </cell>
        </row>
        <row r="22447">
          <cell r="A22447" t="str">
            <v>1008-26</v>
          </cell>
          <cell r="B22447" t="str">
            <v>TRAVA PLÁSTICA PRETA [S]</v>
          </cell>
          <cell r="C22447" t="str">
            <v>ROH</v>
          </cell>
          <cell r="D22447" t="str">
            <v>UN</v>
          </cell>
        </row>
        <row r="22448">
          <cell r="A22448" t="str">
            <v>1008-27</v>
          </cell>
          <cell r="B22448" t="str">
            <v>TRAVA PLAS. CZ RESERV.PO[AP]</v>
          </cell>
          <cell r="C22448" t="str">
            <v>ROH</v>
          </cell>
          <cell r="D22448" t="str">
            <v>UN</v>
          </cell>
        </row>
        <row r="22449">
          <cell r="A22449" t="str">
            <v>1008-28</v>
          </cell>
          <cell r="B22449" t="str">
            <v>TRAVA PLAS. CZHASTE[AP]</v>
          </cell>
          <cell r="C22449" t="str">
            <v>ROH</v>
          </cell>
          <cell r="D22449" t="str">
            <v>UN</v>
          </cell>
        </row>
        <row r="22450">
          <cell r="A22450" t="str">
            <v>1008-29</v>
          </cell>
          <cell r="B22450" t="str">
            <v>TRAVA PLAS. PT RESERV.PO[AP]</v>
          </cell>
          <cell r="C22450" t="str">
            <v>ROH</v>
          </cell>
          <cell r="D22450" t="str">
            <v>UN</v>
          </cell>
        </row>
        <row r="22451">
          <cell r="A22451" t="str">
            <v>1008-30</v>
          </cell>
          <cell r="B22451" t="str">
            <v>TRAVA PLAS. PTHASTE[AP]</v>
          </cell>
          <cell r="C22451" t="str">
            <v>ROH</v>
          </cell>
          <cell r="D22451" t="str">
            <v>UN</v>
          </cell>
        </row>
        <row r="22452">
          <cell r="A22452" t="str">
            <v>1008-31</v>
          </cell>
          <cell r="B22452" t="str">
            <v>TRAVA PLAS. LJ RESERV.PO[AP]</v>
          </cell>
          <cell r="C22452" t="str">
            <v>ROH</v>
          </cell>
          <cell r="D22452" t="str">
            <v>UN</v>
          </cell>
        </row>
        <row r="22453">
          <cell r="A22453" t="str">
            <v>1008-32</v>
          </cell>
          <cell r="B22453" t="str">
            <v>TRAVA PLAS. LJHASTE[AP]</v>
          </cell>
          <cell r="C22453" t="str">
            <v>ROH</v>
          </cell>
          <cell r="D22453" t="str">
            <v>UN</v>
          </cell>
        </row>
        <row r="22454">
          <cell r="A22454" t="str">
            <v>1008-33</v>
          </cell>
          <cell r="B22454" t="str">
            <v>BOTAO TRAVA HASTE PLAS. LJ[AP]</v>
          </cell>
          <cell r="C22454" t="str">
            <v>ROH</v>
          </cell>
          <cell r="D22454" t="str">
            <v>UN</v>
          </cell>
        </row>
        <row r="22455">
          <cell r="A22455" t="str">
            <v>1008-34</v>
          </cell>
          <cell r="B22455" t="str">
            <v>BOTAO TRAVA RESERV. PLAS. LJ[AP]</v>
          </cell>
          <cell r="C22455" t="str">
            <v>ROH</v>
          </cell>
          <cell r="D22455" t="str">
            <v>UN</v>
          </cell>
        </row>
        <row r="22456">
          <cell r="A22456" t="str">
            <v>1008-35</v>
          </cell>
          <cell r="B22456" t="str">
            <v>BOTAO CHA PLAS. LJ[AP]</v>
          </cell>
          <cell r="C22456" t="str">
            <v>ROH</v>
          </cell>
          <cell r="D22456" t="str">
            <v>UN</v>
          </cell>
        </row>
        <row r="22457">
          <cell r="A22457" t="str">
            <v>1008-36</v>
          </cell>
          <cell r="B22457" t="str">
            <v>TRAVA PLAS. LJ RESERV.PO[AP]</v>
          </cell>
          <cell r="C22457" t="str">
            <v>ROH</v>
          </cell>
          <cell r="D22457" t="str">
            <v>UN</v>
          </cell>
        </row>
        <row r="22458">
          <cell r="A22458" t="str">
            <v>1008-37</v>
          </cell>
          <cell r="B22458" t="str">
            <v>TRAVA PLAS. LJHASTE[AP]</v>
          </cell>
          <cell r="C22458" t="str">
            <v>ROH</v>
          </cell>
          <cell r="D22458" t="str">
            <v>UN</v>
          </cell>
        </row>
        <row r="22459">
          <cell r="A22459" t="str">
            <v>1008-38</v>
          </cell>
          <cell r="B22459" t="str">
            <v>TRAVA PLAS. PT RESERV.PO[AP]</v>
          </cell>
          <cell r="C22459" t="str">
            <v>ROH</v>
          </cell>
          <cell r="D22459" t="str">
            <v>UN</v>
          </cell>
        </row>
        <row r="22460">
          <cell r="A22460" t="str">
            <v>1008-39</v>
          </cell>
          <cell r="B22460" t="str">
            <v>TRAVA PLAS. PTHASTE[AP]</v>
          </cell>
          <cell r="C22460" t="str">
            <v>ROH</v>
          </cell>
          <cell r="D22460" t="str">
            <v>UN</v>
          </cell>
        </row>
        <row r="22461">
          <cell r="A22461" t="str">
            <v>1008-40</v>
          </cell>
          <cell r="B22461" t="str">
            <v>TRAVA PLAS. LILAS RESERV.PO[AP]</v>
          </cell>
          <cell r="C22461" t="str">
            <v>ROH</v>
          </cell>
          <cell r="D22461" t="str">
            <v>UN</v>
          </cell>
        </row>
        <row r="22462">
          <cell r="A22462" t="str">
            <v>1008-41</v>
          </cell>
          <cell r="B22462" t="str">
            <v>TRAVA PLAS. LILASHASTE[AP]</v>
          </cell>
          <cell r="C22462" t="str">
            <v>ROH</v>
          </cell>
          <cell r="D22462" t="str">
            <v>UN</v>
          </cell>
        </row>
        <row r="22463">
          <cell r="A22463" t="str">
            <v>1008-42</v>
          </cell>
          <cell r="B22463" t="str">
            <v>TRAVA PLÁST PRETA RESERVATÓRIO PÓ [AP]</v>
          </cell>
          <cell r="C22463" t="str">
            <v>ROH</v>
          </cell>
          <cell r="D22463" t="str">
            <v>UN</v>
          </cell>
        </row>
        <row r="22464">
          <cell r="A22464" t="str">
            <v>1008-43</v>
          </cell>
          <cell r="B22464" t="str">
            <v>TRAVA PLÁSTICA PRETA DA HASTE [AP]</v>
          </cell>
          <cell r="C22464" t="str">
            <v>ROH</v>
          </cell>
          <cell r="D22464" t="str">
            <v>UN</v>
          </cell>
        </row>
        <row r="22465">
          <cell r="A22465" t="str">
            <v>1008-44</v>
          </cell>
          <cell r="B22465" t="str">
            <v>TRAVA PLÁSTICA GRAFITE DOS CORPOS [P]</v>
          </cell>
          <cell r="C22465" t="str">
            <v>ROH</v>
          </cell>
          <cell r="D22465" t="str">
            <v>UN</v>
          </cell>
        </row>
        <row r="22466">
          <cell r="A22466" t="str">
            <v>1008-45</v>
          </cell>
          <cell r="B22466" t="str">
            <v>TRAVA PUSH-LOCK PLAS. SUP-CJ[RB]</v>
          </cell>
          <cell r="C22466" t="str">
            <v>ROH</v>
          </cell>
          <cell r="D22466" t="str">
            <v>UN</v>
          </cell>
        </row>
        <row r="22467">
          <cell r="A22467" t="str">
            <v>1008-46</v>
          </cell>
          <cell r="B22467" t="str">
            <v>BOTAO TRAVA HASTE PLAS. AZUL[AP]</v>
          </cell>
          <cell r="C22467" t="str">
            <v>ROH</v>
          </cell>
          <cell r="D22467" t="str">
            <v>UN</v>
          </cell>
        </row>
        <row r="22468">
          <cell r="A22468" t="str">
            <v>1008-47</v>
          </cell>
          <cell r="B22468" t="str">
            <v>BOTAO CHA PLAS. AZUL[AP]</v>
          </cell>
          <cell r="C22468" t="str">
            <v>ROH</v>
          </cell>
          <cell r="D22468" t="str">
            <v>UN</v>
          </cell>
        </row>
        <row r="22469">
          <cell r="A22469" t="str">
            <v>1008-48</v>
          </cell>
          <cell r="B22469" t="str">
            <v>BOTAO TRAVA RESERV. PLAS. AZUL[AP]</v>
          </cell>
          <cell r="C22469" t="str">
            <v>ROH</v>
          </cell>
          <cell r="D22469" t="str">
            <v>UN</v>
          </cell>
        </row>
        <row r="22470">
          <cell r="A22470" t="str">
            <v>1008-49</v>
          </cell>
          <cell r="B22470" t="str">
            <v>TRAVA PLAS. AZUL PETROLEO RESERV.PO[AP]</v>
          </cell>
          <cell r="C22470" t="str">
            <v>ROH</v>
          </cell>
          <cell r="D22470" t="str">
            <v>UN</v>
          </cell>
        </row>
        <row r="22471">
          <cell r="A22471" t="str">
            <v>1008-50</v>
          </cell>
          <cell r="B22471" t="str">
            <v>TRAVA PLAS. AZUL PETROLEOHASTE[AP]</v>
          </cell>
          <cell r="C22471" t="str">
            <v>ROH</v>
          </cell>
          <cell r="D22471" t="str">
            <v>UN</v>
          </cell>
        </row>
        <row r="22472">
          <cell r="A22472" t="str">
            <v>1008-51</v>
          </cell>
          <cell r="B22472" t="str">
            <v>TRAVA PLÁSTICA BRANCA DA CABEÇA DEP [DP]</v>
          </cell>
          <cell r="C22472" t="str">
            <v>ROH</v>
          </cell>
          <cell r="D22472" t="str">
            <v>UN</v>
          </cell>
        </row>
        <row r="22473">
          <cell r="A22473" t="str">
            <v>1008-52</v>
          </cell>
          <cell r="B22473" t="str">
            <v>TRAVA DO RESERVATÓRIO PLÁSTICA PRETA[AP]</v>
          </cell>
          <cell r="C22473" t="str">
            <v>ROH</v>
          </cell>
          <cell r="D22473" t="str">
            <v>UN</v>
          </cell>
        </row>
        <row r="22474">
          <cell r="A22474" t="str">
            <v>1008-53</v>
          </cell>
          <cell r="B22474" t="str">
            <v>TRAVA DA HASTE PLÁSTICA LARANJA [AP]</v>
          </cell>
          <cell r="C22474" t="str">
            <v>ROH</v>
          </cell>
          <cell r="D22474" t="str">
            <v>UN</v>
          </cell>
        </row>
        <row r="22475">
          <cell r="A22475" t="str">
            <v>1008-54</v>
          </cell>
          <cell r="B22475" t="str">
            <v>TRAVA RESERVATÓRIO PLÁSTICA VERMELHA[AP]</v>
          </cell>
          <cell r="C22475" t="str">
            <v>ROH</v>
          </cell>
          <cell r="D22475" t="str">
            <v>UN</v>
          </cell>
        </row>
        <row r="22476">
          <cell r="A22476" t="str">
            <v>1008-55</v>
          </cell>
          <cell r="B22476" t="str">
            <v>TRAVA DA HASTE PLÁSTICA PRETA [AP]</v>
          </cell>
          <cell r="C22476" t="str">
            <v>ROH</v>
          </cell>
          <cell r="D22476" t="str">
            <v>UN</v>
          </cell>
        </row>
        <row r="22477">
          <cell r="A22477" t="str">
            <v>1008-56</v>
          </cell>
          <cell r="B22477" t="str">
            <v>TRAVA RESERVATÓRIO PLÁSTICA GRAFITE [AP]</v>
          </cell>
          <cell r="C22477" t="str">
            <v>ROH</v>
          </cell>
          <cell r="D22477" t="str">
            <v>UN</v>
          </cell>
        </row>
        <row r="22478">
          <cell r="A22478" t="str">
            <v>1008-57</v>
          </cell>
          <cell r="B22478" t="str">
            <v>TRAVA DA HASTE PLÁSTICA VERMELHA [AP]</v>
          </cell>
          <cell r="C22478" t="str">
            <v>ROH</v>
          </cell>
          <cell r="D22478" t="str">
            <v>UN</v>
          </cell>
        </row>
        <row r="22479">
          <cell r="A22479" t="str">
            <v>1008-58</v>
          </cell>
          <cell r="B22479" t="str">
            <v>TRAVA DO RESERVATÓRIO PLÁSTICA AZUL [AP]</v>
          </cell>
          <cell r="C22479" t="str">
            <v>ROH</v>
          </cell>
          <cell r="D22479" t="str">
            <v>UN</v>
          </cell>
        </row>
        <row r="22480">
          <cell r="A22480" t="str">
            <v>1008-59</v>
          </cell>
          <cell r="B22480" t="str">
            <v>TRAVA DA HASTE PLÁSTICA LILÁS [AP]</v>
          </cell>
          <cell r="C22480" t="str">
            <v>ROH</v>
          </cell>
          <cell r="D22480" t="str">
            <v>UN</v>
          </cell>
        </row>
        <row r="22481">
          <cell r="A22481" t="str">
            <v>1008-60</v>
          </cell>
          <cell r="B22481" t="str">
            <v>TRAVA RETRÁTIL RESERVAT PLÁST PRETA[EXP]</v>
          </cell>
          <cell r="C22481" t="str">
            <v>ROH</v>
          </cell>
          <cell r="D22481" t="str">
            <v>UN</v>
          </cell>
        </row>
        <row r="22482">
          <cell r="A22482" t="str">
            <v>1008-61</v>
          </cell>
          <cell r="B22482" t="str">
            <v>PORTA-FIO MÓVEL PLÁSTICO VERMELHO [EXP]</v>
          </cell>
          <cell r="C22482" t="str">
            <v>ROH</v>
          </cell>
          <cell r="D22482" t="str">
            <v>UN</v>
          </cell>
        </row>
        <row r="22483">
          <cell r="A22483" t="str">
            <v>1008-62</v>
          </cell>
          <cell r="B22483" t="str">
            <v>PORTA-FIO MÓVEL PLÁSTICO LARANJA [EXP]</v>
          </cell>
          <cell r="C22483" t="str">
            <v>ROH</v>
          </cell>
          <cell r="D22483" t="str">
            <v>UN</v>
          </cell>
        </row>
        <row r="22484">
          <cell r="A22484" t="str">
            <v>1008-63</v>
          </cell>
          <cell r="B22484" t="str">
            <v>PORTA-FIO FIXO PLÁSTICO LARANJA [EXP]</v>
          </cell>
          <cell r="C22484" t="str">
            <v>ROH</v>
          </cell>
          <cell r="D22484" t="str">
            <v>UN</v>
          </cell>
        </row>
        <row r="22485">
          <cell r="A22485" t="str">
            <v>1008-64</v>
          </cell>
          <cell r="B22485" t="str">
            <v>FECHO RÁPIDO METÁLICO DA MALETA [PI-A]</v>
          </cell>
          <cell r="C22485" t="str">
            <v>ROH</v>
          </cell>
          <cell r="D22485" t="str">
            <v>UN</v>
          </cell>
        </row>
        <row r="22486">
          <cell r="A22486" t="str">
            <v>1008-65</v>
          </cell>
          <cell r="B22486" t="str">
            <v>FECHO RÁPIDO METÁLICO DA MALETA [PI-B]</v>
          </cell>
          <cell r="C22486" t="str">
            <v>ROH</v>
          </cell>
          <cell r="D22486" t="str">
            <v>UN</v>
          </cell>
        </row>
        <row r="22487">
          <cell r="A22487" t="str">
            <v>1008-66</v>
          </cell>
          <cell r="B22487" t="str">
            <v>TRAVA DE SEGURANÇA COM CHAVE [FHZ]</v>
          </cell>
          <cell r="C22487" t="str">
            <v>ROH</v>
          </cell>
          <cell r="D22487" t="str">
            <v>UN</v>
          </cell>
        </row>
        <row r="22488">
          <cell r="A22488" t="str">
            <v>1009-01</v>
          </cell>
          <cell r="B22488" t="str">
            <v>MT 120V AP-01</v>
          </cell>
          <cell r="C22488" t="str">
            <v>ROH</v>
          </cell>
          <cell r="D22488" t="str">
            <v>UN</v>
          </cell>
        </row>
        <row r="22489">
          <cell r="A22489" t="str">
            <v>1009-02</v>
          </cell>
          <cell r="B22489" t="str">
            <v>MT 220V AP-01</v>
          </cell>
          <cell r="C22489" t="str">
            <v>ROH</v>
          </cell>
          <cell r="D22489" t="str">
            <v>UN</v>
          </cell>
        </row>
        <row r="22490">
          <cell r="A22490" t="str">
            <v>1009-03</v>
          </cell>
          <cell r="B22490" t="str">
            <v>MT 120V AP-02</v>
          </cell>
          <cell r="C22490" t="str">
            <v>ROH</v>
          </cell>
          <cell r="D22490" t="str">
            <v>UN</v>
          </cell>
        </row>
        <row r="22491">
          <cell r="A22491" t="str">
            <v>1009-04</v>
          </cell>
          <cell r="B22491" t="str">
            <v>MT 220V AP-02</v>
          </cell>
          <cell r="C22491" t="str">
            <v>ROH</v>
          </cell>
          <cell r="D22491" t="str">
            <v>UN</v>
          </cell>
        </row>
        <row r="22492">
          <cell r="A22492" t="str">
            <v>1009-07</v>
          </cell>
          <cell r="B22492" t="str">
            <v>MTOSCILACAO 220V[CT]</v>
          </cell>
          <cell r="C22492" t="str">
            <v>ROH</v>
          </cell>
          <cell r="D22492" t="str">
            <v>UN</v>
          </cell>
        </row>
        <row r="22493">
          <cell r="A22493" t="str">
            <v>1009-08</v>
          </cell>
          <cell r="B22493" t="str">
            <v>MTOSCILACAO 127V[CT]</v>
          </cell>
          <cell r="C22493" t="str">
            <v>ROH</v>
          </cell>
          <cell r="D22493" t="str">
            <v>UN</v>
          </cell>
        </row>
        <row r="22494">
          <cell r="A22494" t="str">
            <v>1009-09</v>
          </cell>
          <cell r="B22494" t="str">
            <v>MT 120V A-03</v>
          </cell>
          <cell r="C22494" t="str">
            <v>ROH</v>
          </cell>
          <cell r="D22494" t="str">
            <v>UN</v>
          </cell>
        </row>
        <row r="22495">
          <cell r="A22495" t="str">
            <v>1009-10</v>
          </cell>
          <cell r="B22495" t="str">
            <v>MT 220V A-03</v>
          </cell>
          <cell r="C22495" t="str">
            <v>ROH</v>
          </cell>
          <cell r="D22495" t="str">
            <v>UN</v>
          </cell>
        </row>
        <row r="22496">
          <cell r="A22496" t="str">
            <v>1009-11</v>
          </cell>
          <cell r="B22496" t="str">
            <v>MT ELET. CLASS120 1200W 127V [AP]</v>
          </cell>
          <cell r="C22496" t="str">
            <v>ROH</v>
          </cell>
          <cell r="D22496" t="str">
            <v>UN</v>
          </cell>
        </row>
        <row r="22497">
          <cell r="A22497" t="str">
            <v>1009-12</v>
          </cell>
          <cell r="B22497" t="str">
            <v>MT ELET. CLASS120 1200W 220V [AP]</v>
          </cell>
          <cell r="C22497" t="str">
            <v>ROH</v>
          </cell>
          <cell r="D22497" t="str">
            <v>UN</v>
          </cell>
        </row>
        <row r="22498">
          <cell r="A22498" t="str">
            <v>1009-13</v>
          </cell>
          <cell r="B22498" t="str">
            <v>MT ELET. RS380SA 3,6VDC ENGRANAGEM</v>
          </cell>
          <cell r="C22498" t="str">
            <v>ROH</v>
          </cell>
          <cell r="D22498" t="str">
            <v>UN</v>
          </cell>
        </row>
        <row r="22499">
          <cell r="A22499" t="str">
            <v>1009-14</v>
          </cell>
          <cell r="B22499" t="str">
            <v>MT ELET. JD550 12,0VDC ENGR.</v>
          </cell>
          <cell r="C22499" t="str">
            <v>ROH</v>
          </cell>
          <cell r="D22499" t="str">
            <v>UN</v>
          </cell>
        </row>
        <row r="22500">
          <cell r="A22500" t="str">
            <v>1009-15</v>
          </cell>
          <cell r="B22500" t="str">
            <v>MT COMPLETO 127V L-91</v>
          </cell>
          <cell r="C22500" t="str">
            <v>ROH</v>
          </cell>
          <cell r="D22500" t="str">
            <v>UN</v>
          </cell>
        </row>
        <row r="22501">
          <cell r="A22501" t="str">
            <v>1009-16</v>
          </cell>
          <cell r="B22501" t="str">
            <v>MT COMPLETO 220V L-91</v>
          </cell>
          <cell r="C22501" t="str">
            <v>ROH</v>
          </cell>
          <cell r="D22501" t="str">
            <v>UN</v>
          </cell>
        </row>
        <row r="22502">
          <cell r="A22502" t="str">
            <v>1009-17</v>
          </cell>
          <cell r="B22502" t="str">
            <v>NCLROT.ESC. MT JF-310 12,0VDC[ER]</v>
          </cell>
          <cell r="C22502" t="str">
            <v>ROH</v>
          </cell>
          <cell r="D22502" t="str">
            <v>UN</v>
          </cell>
        </row>
        <row r="22503">
          <cell r="A22503" t="str">
            <v>1009-18</v>
          </cell>
          <cell r="B22503" t="str">
            <v>MOTOR 127V AP-13</v>
          </cell>
          <cell r="C22503" t="str">
            <v>ROH</v>
          </cell>
          <cell r="D22503" t="str">
            <v>UN</v>
          </cell>
        </row>
        <row r="22504">
          <cell r="A22504" t="str">
            <v>1009-19</v>
          </cell>
          <cell r="B22504" t="str">
            <v>MOTOR 220V AP-13</v>
          </cell>
          <cell r="C22504" t="str">
            <v>ROH</v>
          </cell>
          <cell r="D22504" t="str">
            <v>UN</v>
          </cell>
        </row>
        <row r="22505">
          <cell r="A22505" t="str">
            <v>1009-20</v>
          </cell>
          <cell r="B22505" t="str">
            <v>MT ELET. CLASS155 85W 127V [E]</v>
          </cell>
          <cell r="C22505" t="str">
            <v>ROH</v>
          </cell>
          <cell r="D22505" t="str">
            <v>UN</v>
          </cell>
        </row>
        <row r="22506">
          <cell r="A22506" t="str">
            <v>1009-21</v>
          </cell>
          <cell r="B22506" t="str">
            <v>MT ELET. CLASS155 85W 220V [E]</v>
          </cell>
          <cell r="C22506" t="str">
            <v>ROH</v>
          </cell>
          <cell r="D22506" t="str">
            <v>UN</v>
          </cell>
        </row>
        <row r="22507">
          <cell r="A22507" t="str">
            <v>1009-22</v>
          </cell>
          <cell r="B22507" t="str">
            <v>MT HF7630M12 500W VENTOI. ENGR.-,[MP</v>
          </cell>
          <cell r="C22507" t="str">
            <v>ROH</v>
          </cell>
          <cell r="D22507" t="str">
            <v>UN</v>
          </cell>
        </row>
        <row r="22508">
          <cell r="A22508" t="str">
            <v>1009-23</v>
          </cell>
          <cell r="B22508" t="str">
            <v>MT HF7630M22 500W VENTOI. ENGR.-,[MP</v>
          </cell>
          <cell r="C22508" t="str">
            <v>ROH</v>
          </cell>
          <cell r="D22508" t="str">
            <v>UN</v>
          </cell>
        </row>
        <row r="22509">
          <cell r="A22509" t="str">
            <v>1009-24</v>
          </cell>
          <cell r="B22509" t="str">
            <v>MOTOR DC ESCOVADO DE ÍMÃ PERMANENTE 24V</v>
          </cell>
          <cell r="C22509" t="str">
            <v>ROH</v>
          </cell>
          <cell r="D22509" t="str">
            <v>UN</v>
          </cell>
        </row>
        <row r="22510">
          <cell r="A22510" t="str">
            <v>1009-25</v>
          </cell>
          <cell r="B22510" t="str">
            <v>MOTOR UNIVR AC/DC CL180 110-127VAC/24VDC</v>
          </cell>
          <cell r="C22510" t="str">
            <v>ROH</v>
          </cell>
          <cell r="D22510" t="str">
            <v>UN</v>
          </cell>
        </row>
        <row r="22511">
          <cell r="A22511" t="str">
            <v>1009-26</v>
          </cell>
          <cell r="B22511" t="str">
            <v>MOTOR UNIVR AC/DC CL180 220-240VAC/24VDC</v>
          </cell>
          <cell r="C22511" t="str">
            <v>ROH</v>
          </cell>
          <cell r="D22511" t="str">
            <v>UN</v>
          </cell>
        </row>
        <row r="22512">
          <cell r="A22512" t="str">
            <v>1009-28</v>
          </cell>
          <cell r="B22512" t="str">
            <v>MT DC3,6V ATUADOR METAL.-CJ[BG]</v>
          </cell>
          <cell r="C22512" t="str">
            <v>ROH</v>
          </cell>
          <cell r="D22512" t="str">
            <v>UN</v>
          </cell>
        </row>
        <row r="22513">
          <cell r="A22513" t="str">
            <v>1009-29</v>
          </cell>
          <cell r="B22513" t="str">
            <v>MOTOR UNIVERSAL V1Z-L25 CL E AC127V60HZ</v>
          </cell>
          <cell r="C22513" t="str">
            <v>ROH</v>
          </cell>
          <cell r="D22513" t="str">
            <v>UN</v>
          </cell>
        </row>
        <row r="22514">
          <cell r="A22514" t="str">
            <v>1009-30</v>
          </cell>
          <cell r="B22514" t="str">
            <v>MOTOR UNIVERSAL V1Z-L25 CL E AC220V60HZ</v>
          </cell>
          <cell r="C22514" t="str">
            <v>ROH</v>
          </cell>
          <cell r="D22514" t="str">
            <v>UN</v>
          </cell>
        </row>
        <row r="22515">
          <cell r="A22515" t="str">
            <v>1009-31</v>
          </cell>
          <cell r="B22515" t="str">
            <v>MT ELET. RS308S 4,8V DC ENGRANAGEM</v>
          </cell>
          <cell r="C22515" t="str">
            <v>ROH</v>
          </cell>
          <cell r="D22515" t="str">
            <v>UN</v>
          </cell>
        </row>
        <row r="22516">
          <cell r="A22516" t="str">
            <v>1009-32</v>
          </cell>
          <cell r="B22516" t="str">
            <v>MT 5443 127V VENTOI. ENGR.-CJ[MP]</v>
          </cell>
          <cell r="C22516" t="str">
            <v>ROH</v>
          </cell>
          <cell r="D22516" t="str">
            <v>UN</v>
          </cell>
        </row>
        <row r="22517">
          <cell r="A22517" t="str">
            <v>1009-33</v>
          </cell>
          <cell r="B22517" t="str">
            <v>MOTOR 5443 220V C/VENTOINHA E ENGRENAGEM</v>
          </cell>
          <cell r="C22517" t="str">
            <v>ROH</v>
          </cell>
          <cell r="D22517" t="str">
            <v>UN</v>
          </cell>
        </row>
        <row r="22518">
          <cell r="A22518" t="str">
            <v>1009-34</v>
          </cell>
          <cell r="B22518" t="str">
            <v>MT ELET. SR5512S CLASS120 127V [M]</v>
          </cell>
          <cell r="C22518" t="str">
            <v>ROH</v>
          </cell>
          <cell r="D22518" t="str">
            <v>UN</v>
          </cell>
        </row>
        <row r="22519">
          <cell r="A22519" t="str">
            <v>1009-35</v>
          </cell>
          <cell r="B22519" t="str">
            <v>MT ELET. SR5512S CLASS120 220-240V [M]</v>
          </cell>
          <cell r="C22519" t="str">
            <v>ROH</v>
          </cell>
          <cell r="D22519" t="str">
            <v>UN</v>
          </cell>
        </row>
        <row r="22520">
          <cell r="A22520" t="str">
            <v>1009-36</v>
          </cell>
          <cell r="B22520" t="str">
            <v>MT ELET. RS-550S 12V DC ENGRANAGEM[FPF]</v>
          </cell>
          <cell r="C22520" t="str">
            <v>ROH</v>
          </cell>
          <cell r="D22520" t="str">
            <v>UN</v>
          </cell>
        </row>
        <row r="22521">
          <cell r="A22521" t="str">
            <v>1009-37</v>
          </cell>
          <cell r="B22521" t="str">
            <v>MT SFE-130S-2750-38 ROHS DC-1,5V ATUADOR</v>
          </cell>
          <cell r="C22521" t="str">
            <v>ROH</v>
          </cell>
          <cell r="D22521" t="str">
            <v>UN</v>
          </cell>
        </row>
        <row r="22522">
          <cell r="A22522" t="str">
            <v>1009-38</v>
          </cell>
          <cell r="B22522" t="str">
            <v>MT RF300C-11440 2V0,02A POLIA PLAS.7,5MM</v>
          </cell>
          <cell r="C22522" t="str">
            <v>ROH</v>
          </cell>
          <cell r="D22522" t="str">
            <v>UN</v>
          </cell>
        </row>
        <row r="22523">
          <cell r="A22523" t="str">
            <v>1009-39</v>
          </cell>
          <cell r="B22523" t="str">
            <v>MT ELET. YJ48-20A 127VAC SUP-[AF]</v>
          </cell>
          <cell r="C22523" t="str">
            <v>ROH</v>
          </cell>
          <cell r="D22523" t="str">
            <v>UN</v>
          </cell>
        </row>
        <row r="22524">
          <cell r="A22524" t="str">
            <v>1009-40</v>
          </cell>
          <cell r="B22524" t="str">
            <v>MT ELET. YJ48-20A 220VAC SUP-[AF]</v>
          </cell>
          <cell r="C22524" t="str">
            <v>ROH</v>
          </cell>
          <cell r="D22524" t="str">
            <v>UN</v>
          </cell>
        </row>
        <row r="22525">
          <cell r="A22525" t="str">
            <v>1009-41</v>
          </cell>
          <cell r="B22525" t="str">
            <v>MT 32VDC TERM.140°CEL AQUEC.1200W127V[ES</v>
          </cell>
          <cell r="C22525" t="str">
            <v>ROH</v>
          </cell>
          <cell r="D22525" t="str">
            <v>UN</v>
          </cell>
        </row>
        <row r="22526">
          <cell r="A22526" t="str">
            <v>1009-42</v>
          </cell>
          <cell r="B22526" t="str">
            <v>MT 32VDC 140°C EL AQUEC. 1200W 220V[ES]</v>
          </cell>
          <cell r="C22526" t="str">
            <v>ROH</v>
          </cell>
          <cell r="D22526" t="str">
            <v>UN</v>
          </cell>
        </row>
        <row r="22527">
          <cell r="A22527" t="str">
            <v>1009-43</v>
          </cell>
          <cell r="B22527" t="str">
            <v>MT ELET. RS385 DC24VSUP PLAS. HELICE[PP]</v>
          </cell>
          <cell r="C22527" t="str">
            <v>ROH</v>
          </cell>
          <cell r="D22527" t="str">
            <v>UN</v>
          </cell>
        </row>
        <row r="22528">
          <cell r="A22528" t="str">
            <v>1009-45</v>
          </cell>
          <cell r="B22528" t="str">
            <v>MT ELET. SBL-7712CLASS120 80W 100-127VDC</v>
          </cell>
          <cell r="C22528" t="str">
            <v>ROH</v>
          </cell>
          <cell r="D22528" t="str">
            <v>UN</v>
          </cell>
        </row>
        <row r="22529">
          <cell r="A22529" t="str">
            <v>1009-46</v>
          </cell>
          <cell r="B22529" t="str">
            <v>MT ELET. SBL-7712CLASS120 80W 220-240VDC</v>
          </cell>
          <cell r="C22529" t="str">
            <v>ROH</v>
          </cell>
          <cell r="D22529" t="str">
            <v>UN</v>
          </cell>
        </row>
        <row r="22530">
          <cell r="A22530" t="str">
            <v>1009-47</v>
          </cell>
          <cell r="B22530" t="str">
            <v>MT FF-180PA-2197V DC3,7V ATUADOR METAL.</v>
          </cell>
          <cell r="C22530" t="str">
            <v>ROH</v>
          </cell>
          <cell r="D22530" t="str">
            <v>UN</v>
          </cell>
        </row>
        <row r="22531">
          <cell r="A22531" t="str">
            <v>1009-48</v>
          </cell>
          <cell r="B22531" t="str">
            <v>MT ELET. 3000RPM AC127V SUP-CJ</v>
          </cell>
          <cell r="C22531" t="str">
            <v>ROH</v>
          </cell>
          <cell r="D22531" t="str">
            <v>UN</v>
          </cell>
        </row>
        <row r="22532">
          <cell r="A22532" t="str">
            <v>1009-49</v>
          </cell>
          <cell r="B22532" t="str">
            <v>MT ELET. 3000RPM AC220V SUP-CJ</v>
          </cell>
          <cell r="C22532" t="str">
            <v>ROH</v>
          </cell>
          <cell r="D22532" t="str">
            <v>UN</v>
          </cell>
        </row>
        <row r="22533">
          <cell r="A22533" t="str">
            <v>1009-50</v>
          </cell>
          <cell r="B22533" t="str">
            <v>MT ELET. CDS-LXG22-815 400W 127V [AP]</v>
          </cell>
          <cell r="C22533" t="str">
            <v>ROH</v>
          </cell>
          <cell r="D22533" t="str">
            <v>UN</v>
          </cell>
        </row>
        <row r="22534">
          <cell r="A22534" t="str">
            <v>1009-51</v>
          </cell>
          <cell r="B22534" t="str">
            <v>MT ELET. CDS-LXG22-815 400W 220V [AP]</v>
          </cell>
          <cell r="C22534" t="str">
            <v>ROH</v>
          </cell>
          <cell r="D22534" t="str">
            <v>UN</v>
          </cell>
        </row>
        <row r="22535">
          <cell r="A22535" t="str">
            <v>1009-53</v>
          </cell>
          <cell r="B22535" t="str">
            <v>MT ELET. V1Z-L20 CLASSE 127V</v>
          </cell>
          <cell r="C22535" t="str">
            <v>ROH</v>
          </cell>
          <cell r="D22535" t="str">
            <v>UN</v>
          </cell>
        </row>
        <row r="22536">
          <cell r="A22536" t="str">
            <v>1009-54</v>
          </cell>
          <cell r="B22536" t="str">
            <v>MT ELET. V1Z-L20 CLASSE 220V</v>
          </cell>
          <cell r="C22536" t="str">
            <v>ROH</v>
          </cell>
          <cell r="D22536" t="str">
            <v>UN</v>
          </cell>
        </row>
        <row r="22537">
          <cell r="A22537" t="str">
            <v>1009-55</v>
          </cell>
          <cell r="B22537" t="str">
            <v>MOTOR ELÉT HJN-S-60 CLASS 120 127V 60HZ</v>
          </cell>
          <cell r="C22537" t="str">
            <v>ROH</v>
          </cell>
          <cell r="D22537" t="str">
            <v>UN</v>
          </cell>
        </row>
        <row r="22538">
          <cell r="A22538" t="str">
            <v>1009-56</v>
          </cell>
          <cell r="B22538" t="str">
            <v>MOTOR ELÉT HJN-S-60 CLASS 120 220V 60HZ</v>
          </cell>
          <cell r="C22538" t="str">
            <v>ROH</v>
          </cell>
          <cell r="D22538" t="str">
            <v>UN</v>
          </cell>
        </row>
        <row r="22539">
          <cell r="A22539" t="str">
            <v>1009-57</v>
          </cell>
          <cell r="B22539" t="str">
            <v>MT ELET. DC 6000RPM PCI MONT</v>
          </cell>
          <cell r="C22539" t="str">
            <v>ROH</v>
          </cell>
          <cell r="D22539" t="str">
            <v>UN</v>
          </cell>
        </row>
        <row r="22540">
          <cell r="A22540" t="str">
            <v>1009-58</v>
          </cell>
          <cell r="B22540" t="str">
            <v>MT ELET. DC JRK-370-20175 8V PCI</v>
          </cell>
          <cell r="C22540" t="str">
            <v>ROH</v>
          </cell>
          <cell r="D22540" t="str">
            <v>UN</v>
          </cell>
        </row>
        <row r="22541">
          <cell r="A22541" t="str">
            <v>1009-59</v>
          </cell>
          <cell r="B22541" t="str">
            <v>MT ELET.DCJRK-320 8VPCI MONT POLIA PLAS.</v>
          </cell>
          <cell r="C22541" t="str">
            <v>ROH</v>
          </cell>
          <cell r="D22541" t="str">
            <v>UN</v>
          </cell>
        </row>
        <row r="22542">
          <cell r="A22542" t="str">
            <v>1009-60</v>
          </cell>
          <cell r="B22542" t="str">
            <v>MT ELET. RS-5405-7,2VDC ENGRANAGEM</v>
          </cell>
          <cell r="C22542" t="str">
            <v>ROH</v>
          </cell>
          <cell r="D22542" t="str">
            <v>UN</v>
          </cell>
        </row>
        <row r="22543">
          <cell r="A22543" t="str">
            <v>1009-61</v>
          </cell>
          <cell r="B22543" t="str">
            <v>MT ELET. ZXC CLASS120 AC127V [AP]</v>
          </cell>
          <cell r="C22543" t="str">
            <v>ROH</v>
          </cell>
          <cell r="D22543" t="str">
            <v>UN</v>
          </cell>
        </row>
        <row r="22544">
          <cell r="A22544" t="str">
            <v>1009-62</v>
          </cell>
          <cell r="B22544" t="str">
            <v>MT ELET. ZXC CLASS120 AC220V [AP]</v>
          </cell>
          <cell r="C22544" t="str">
            <v>ROH</v>
          </cell>
          <cell r="D22544" t="str">
            <v>UN</v>
          </cell>
        </row>
        <row r="22545">
          <cell r="A22545" t="str">
            <v>1009-63</v>
          </cell>
          <cell r="B22545" t="str">
            <v>MT ELET. RS385DC24V ALOJ.PLAS.HELICE[PP]</v>
          </cell>
          <cell r="C22545" t="str">
            <v>ROH</v>
          </cell>
          <cell r="D22545" t="str">
            <v>UN</v>
          </cell>
        </row>
        <row r="22546">
          <cell r="A22546" t="str">
            <v>1009-64</v>
          </cell>
          <cell r="B22546" t="str">
            <v>MT ELET. RS385DC18V ALOJ.PLAS.HELICE[PP]</v>
          </cell>
          <cell r="C22546" t="str">
            <v>ROH</v>
          </cell>
          <cell r="D22546" t="str">
            <v>UN</v>
          </cell>
        </row>
        <row r="22547">
          <cell r="A22547" t="str">
            <v>1009-65</v>
          </cell>
          <cell r="B22547" t="str">
            <v>MT ELET. YSY-60 CLASS130 127V 50-</v>
          </cell>
          <cell r="C22547" t="str">
            <v>ROH</v>
          </cell>
          <cell r="D22547" t="str">
            <v>UN</v>
          </cell>
        </row>
        <row r="22548">
          <cell r="A22548" t="str">
            <v>1009-66</v>
          </cell>
          <cell r="B22548" t="str">
            <v>MT ELET. YSY-60 CLASS130 220V 50-</v>
          </cell>
          <cell r="C22548" t="str">
            <v>ROH</v>
          </cell>
          <cell r="D22548" t="str">
            <v>UN</v>
          </cell>
        </row>
        <row r="22549">
          <cell r="A22549" t="str">
            <v>1009-67</v>
          </cell>
          <cell r="B22549" t="str">
            <v>MT ELET. DC RS550-21V-V ENGRANAGEM</v>
          </cell>
          <cell r="C22549" t="str">
            <v>ROH</v>
          </cell>
          <cell r="D22549" t="str">
            <v>UN</v>
          </cell>
        </row>
        <row r="22550">
          <cell r="A22550" t="str">
            <v>1009-68</v>
          </cell>
          <cell r="B22550" t="str">
            <v>MT ELET. ZJSUNH CLASS155 130W 127V 50/</v>
          </cell>
          <cell r="C22550" t="str">
            <v>ROH</v>
          </cell>
          <cell r="D22550" t="str">
            <v>UN</v>
          </cell>
        </row>
        <row r="22551">
          <cell r="A22551" t="str">
            <v>1009-69</v>
          </cell>
          <cell r="B22551" t="str">
            <v>MT ELET. ZJSUNH CLASS155 130W 220V 50/</v>
          </cell>
          <cell r="C22551" t="str">
            <v>ROH</v>
          </cell>
          <cell r="D22551" t="str">
            <v>UN</v>
          </cell>
        </row>
        <row r="22552">
          <cell r="A22552" t="str">
            <v>1009-70</v>
          </cell>
          <cell r="B22552" t="str">
            <v>MT ELET MY4625 127V ACIONADOR LAM.-FA</v>
          </cell>
          <cell r="C22552" t="str">
            <v>ROH</v>
          </cell>
          <cell r="D22552" t="str">
            <v>UN</v>
          </cell>
        </row>
        <row r="22553">
          <cell r="A22553" t="str">
            <v>1009-71</v>
          </cell>
          <cell r="B22553" t="str">
            <v>MT ELET MY4625 220V ACIONADOR LAM.-FA</v>
          </cell>
          <cell r="C22553" t="str">
            <v>ROH</v>
          </cell>
          <cell r="D22553" t="str">
            <v>UN</v>
          </cell>
        </row>
        <row r="22554">
          <cell r="A22554" t="str">
            <v>1009-72</v>
          </cell>
          <cell r="B22554" t="str">
            <v>MT ELET. ME-50 CLASSF 127VAC</v>
          </cell>
          <cell r="C22554" t="str">
            <v>ROH</v>
          </cell>
          <cell r="D22554" t="str">
            <v>UN</v>
          </cell>
        </row>
        <row r="22555">
          <cell r="A22555" t="str">
            <v>1009-74</v>
          </cell>
          <cell r="B22555" t="str">
            <v>MT ELET. M-18F CLASSB 127VAC</v>
          </cell>
          <cell r="C22555" t="str">
            <v>ROH</v>
          </cell>
          <cell r="D22555" t="str">
            <v>UN</v>
          </cell>
        </row>
        <row r="22556">
          <cell r="A22556" t="str">
            <v>1009-75</v>
          </cell>
          <cell r="B22556" t="str">
            <v>MT ELET. M-18F CLASSB 220VAC</v>
          </cell>
          <cell r="C22556" t="str">
            <v>ROH</v>
          </cell>
          <cell r="D22556" t="str">
            <v>UN</v>
          </cell>
        </row>
        <row r="22557">
          <cell r="A22557" t="str">
            <v>1009-76</v>
          </cell>
          <cell r="B22557" t="str">
            <v>MT ELET. DC 8000RPM PCI MONT</v>
          </cell>
          <cell r="C22557" t="str">
            <v>ROH</v>
          </cell>
          <cell r="D22557" t="str">
            <v>UN</v>
          </cell>
        </row>
        <row r="22558">
          <cell r="A22558" t="str">
            <v>1009-77</v>
          </cell>
          <cell r="B22558" t="str">
            <v>MOTOR 32VDC EL AQUEC 1300W 127V/220V[ES]</v>
          </cell>
          <cell r="C22558" t="str">
            <v>ROH</v>
          </cell>
          <cell r="D22558" t="str">
            <v>UN</v>
          </cell>
        </row>
        <row r="22559">
          <cell r="A22559" t="str">
            <v>1009-78</v>
          </cell>
          <cell r="B22559" t="str">
            <v>MT ELET. RS550 12VDC ENGRANAGEM[PI]</v>
          </cell>
          <cell r="C22559" t="str">
            <v>ROH</v>
          </cell>
          <cell r="D22559" t="str">
            <v>UN</v>
          </cell>
        </row>
        <row r="22560">
          <cell r="A22560" t="str">
            <v>1009-79</v>
          </cell>
          <cell r="B22560" t="str">
            <v>MT 32VDC TERM.AT 145°C  1200W 127V[ES]</v>
          </cell>
          <cell r="C22560" t="str">
            <v>ROH</v>
          </cell>
          <cell r="D22560" t="str">
            <v>UN</v>
          </cell>
        </row>
        <row r="22561">
          <cell r="A22561" t="str">
            <v>1009-80</v>
          </cell>
          <cell r="B22561" t="str">
            <v>MT 32VDC TERM.AT 145°C 1300W 220V[ES]</v>
          </cell>
          <cell r="C22561" t="str">
            <v>ROH</v>
          </cell>
          <cell r="D22561" t="str">
            <v>UN</v>
          </cell>
        </row>
        <row r="22562">
          <cell r="A22562" t="str">
            <v>1009-81</v>
          </cell>
          <cell r="B22562" t="str">
            <v>MT ELET. BO48-5512 127V</v>
          </cell>
          <cell r="C22562" t="str">
            <v>ROH</v>
          </cell>
          <cell r="D22562" t="str">
            <v>UN</v>
          </cell>
        </row>
        <row r="22563">
          <cell r="A22563" t="str">
            <v>1009-82</v>
          </cell>
          <cell r="B22563" t="str">
            <v>MT ELET. BO48-5512 220V</v>
          </cell>
          <cell r="C22563" t="str">
            <v>ROH</v>
          </cell>
          <cell r="D22563" t="str">
            <v>UN</v>
          </cell>
        </row>
        <row r="22564">
          <cell r="A22564" t="str">
            <v>1009-83</v>
          </cell>
          <cell r="B22564" t="str">
            <v>MT ELÉTRICO FF-280PA-3356V 2,4VDC</v>
          </cell>
          <cell r="C22564" t="str">
            <v>ROH</v>
          </cell>
          <cell r="D22564" t="str">
            <v>UN</v>
          </cell>
        </row>
        <row r="22565">
          <cell r="A22565" t="str">
            <v>1009-84</v>
          </cell>
          <cell r="B22565" t="str">
            <v>MT32VDC TERM140°C EL AQ1300W127/220V[ES]</v>
          </cell>
          <cell r="C22565" t="str">
            <v>ROH</v>
          </cell>
          <cell r="D22565" t="str">
            <v>UN</v>
          </cell>
        </row>
        <row r="22566">
          <cell r="A22566" t="str">
            <v>1009-85</v>
          </cell>
          <cell r="B22566" t="str">
            <v>MT32VDC TERM140°C EL AQ1200W127/220V[ES]</v>
          </cell>
          <cell r="C22566" t="str">
            <v>ROH</v>
          </cell>
          <cell r="D22566" t="str">
            <v>UN</v>
          </cell>
        </row>
        <row r="22567">
          <cell r="A22567" t="str">
            <v>1009-86</v>
          </cell>
          <cell r="B22567" t="str">
            <v>MOTOR 32VDC EL AQUEC 1200W 127V/220V[ES]</v>
          </cell>
          <cell r="C22567" t="str">
            <v>ROH</v>
          </cell>
          <cell r="D22567" t="str">
            <v>UN</v>
          </cell>
        </row>
        <row r="22568">
          <cell r="A22568" t="str">
            <v>1009-87</v>
          </cell>
          <cell r="B22568" t="str">
            <v>MTR24VDC TERM145 EL AQ1200W127V/220V[ES]</v>
          </cell>
          <cell r="C22568" t="str">
            <v>ROH</v>
          </cell>
          <cell r="D22568" t="str">
            <v>UN</v>
          </cell>
        </row>
        <row r="22569">
          <cell r="A22569" t="str">
            <v>1009-88</v>
          </cell>
          <cell r="B22569" t="str">
            <v>MOTOR UNIVERSAL HWX-CG17 CL E AC127V60HZ</v>
          </cell>
          <cell r="C22569" t="str">
            <v>ROH</v>
          </cell>
          <cell r="D22569" t="str">
            <v>UN</v>
          </cell>
        </row>
        <row r="22570">
          <cell r="A22570" t="str">
            <v>1009-89</v>
          </cell>
          <cell r="B22570" t="str">
            <v>MOTOR UNIVERSAL HWX-CG17 CL E AC220V60HZ</v>
          </cell>
          <cell r="C22570" t="str">
            <v>ROH</v>
          </cell>
          <cell r="D22570" t="str">
            <v>UN</v>
          </cell>
        </row>
        <row r="22571">
          <cell r="A22571" t="str">
            <v>1009-90</v>
          </cell>
          <cell r="B22571" t="str">
            <v>MT32VDC TERM140C ELAQUC1300W127/220V[ES]</v>
          </cell>
          <cell r="C22571" t="str">
            <v>ROH</v>
          </cell>
          <cell r="D22571" t="str">
            <v>UN</v>
          </cell>
        </row>
        <row r="22572">
          <cell r="A22572" t="str">
            <v>1009-91</v>
          </cell>
          <cell r="B22572" t="str">
            <v>MOTOR SYNCHRONOUS 49TYJ 110-120V 50/60HZ</v>
          </cell>
          <cell r="C22572" t="str">
            <v>ROH</v>
          </cell>
          <cell r="D22572" t="str">
            <v>UN</v>
          </cell>
        </row>
        <row r="22573">
          <cell r="A22573" t="str">
            <v>1009-92</v>
          </cell>
          <cell r="B22573" t="str">
            <v>MOTOR SYNCHRONOUS 49TYJ 220-240V 50/60HZ</v>
          </cell>
          <cell r="C22573" t="str">
            <v>ROH</v>
          </cell>
          <cell r="D22573" t="str">
            <v>UN</v>
          </cell>
        </row>
        <row r="22574">
          <cell r="A22574" t="str">
            <v>1009-93</v>
          </cell>
          <cell r="B22574" t="str">
            <v>MOTOR ELÉTR YYF94-80-4 CL180 127VAC60HZ</v>
          </cell>
          <cell r="C22574" t="str">
            <v>ROH</v>
          </cell>
          <cell r="D22574" t="str">
            <v>UN</v>
          </cell>
        </row>
        <row r="22575">
          <cell r="A22575" t="str">
            <v>1009-94</v>
          </cell>
          <cell r="B22575" t="str">
            <v>MOTOR ELÉTR YYF94-100-4 CL180 220VAC60HZ</v>
          </cell>
          <cell r="C22575" t="str">
            <v>ROH</v>
          </cell>
          <cell r="D22575" t="str">
            <v>UN</v>
          </cell>
        </row>
        <row r="22576">
          <cell r="A22576" t="str">
            <v>1009-95</v>
          </cell>
          <cell r="B22576" t="str">
            <v>MOTOR ELTR YYF120-80-4 CL180 127VAC60HZ</v>
          </cell>
          <cell r="C22576" t="str">
            <v>ROH</v>
          </cell>
          <cell r="D22576" t="str">
            <v>UN</v>
          </cell>
        </row>
        <row r="22577">
          <cell r="A22577" t="str">
            <v>1009-96</v>
          </cell>
          <cell r="B22577" t="str">
            <v>MOTOR ELTR YYF120-100-4 CL180 220VAC60HZ</v>
          </cell>
          <cell r="C22577" t="str">
            <v>ROH</v>
          </cell>
          <cell r="D22577" t="str">
            <v>UN</v>
          </cell>
        </row>
        <row r="22578">
          <cell r="A22578" t="str">
            <v>1009-97</v>
          </cell>
          <cell r="B22578" t="str">
            <v>MOTR ÍMÃ PERM DC ENTRD100-127V 105000RPM</v>
          </cell>
          <cell r="C22578" t="str">
            <v>ROH</v>
          </cell>
          <cell r="D22578" t="str">
            <v>UN</v>
          </cell>
        </row>
        <row r="22579">
          <cell r="A22579" t="str">
            <v>1009-98</v>
          </cell>
          <cell r="B22579" t="str">
            <v>MOTR ÍMÃ PERM DC ENTRD220-240V 110000RPM</v>
          </cell>
          <cell r="C22579" t="str">
            <v>ROH</v>
          </cell>
          <cell r="D22579" t="str">
            <v>UN</v>
          </cell>
        </row>
        <row r="22580">
          <cell r="A22580" t="str">
            <v>101-2602-01</v>
          </cell>
          <cell r="B22580" t="str">
            <v>PCI DPF RIG RES FEN PAP CEL FR-1 CR</v>
          </cell>
          <cell r="C22580" t="str">
            <v>ROH</v>
          </cell>
          <cell r="D22580" t="str">
            <v>UN</v>
          </cell>
        </row>
        <row r="22581">
          <cell r="A22581" t="str">
            <v>1010-01</v>
          </cell>
          <cell r="B22581" t="str">
            <v>TOSTADOR T-01 127V/60Hz</v>
          </cell>
          <cell r="C22581" t="str">
            <v>HAWA</v>
          </cell>
          <cell r="D22581" t="str">
            <v>UN</v>
          </cell>
        </row>
        <row r="22582">
          <cell r="A22582" t="str">
            <v>1010-02</v>
          </cell>
          <cell r="B22582" t="str">
            <v>TOSTADOR T-01 220V/60Hz</v>
          </cell>
          <cell r="C22582" t="str">
            <v>HAWA</v>
          </cell>
          <cell r="D22582" t="str">
            <v>UN</v>
          </cell>
        </row>
        <row r="22583">
          <cell r="A22583" t="str">
            <v>1010-03</v>
          </cell>
          <cell r="B22583" t="str">
            <v>TOSTADOR NT-01 127V/60Hz TOAST DUO</v>
          </cell>
          <cell r="C22583" t="str">
            <v>HAWA</v>
          </cell>
          <cell r="D22583" t="str">
            <v>UN</v>
          </cell>
        </row>
        <row r="22584">
          <cell r="A22584" t="str">
            <v>1010-04</v>
          </cell>
          <cell r="B22584" t="str">
            <v>TOSTADOR NT-01 220V/60Hz TOAST DUO</v>
          </cell>
          <cell r="C22584" t="str">
            <v>HAWA</v>
          </cell>
          <cell r="D22584" t="str">
            <v>UN</v>
          </cell>
        </row>
        <row r="22585">
          <cell r="A22585" t="str">
            <v>1010-05</v>
          </cell>
          <cell r="B22585" t="str">
            <v>TOSTADOR NT-01 127V/60Hz TOAST DUO</v>
          </cell>
          <cell r="C22585" t="str">
            <v>HAWA</v>
          </cell>
          <cell r="D22585" t="str">
            <v>UN</v>
          </cell>
        </row>
        <row r="22586">
          <cell r="A22586" t="str">
            <v>1010-06</v>
          </cell>
          <cell r="B22586" t="str">
            <v>TOSTADOR NT-01 220V/60Hz TOAST DUO</v>
          </cell>
          <cell r="C22586" t="str">
            <v>HAWA</v>
          </cell>
          <cell r="D22586" t="str">
            <v>UN</v>
          </cell>
        </row>
        <row r="22587">
          <cell r="A22587" t="str">
            <v>1010-08</v>
          </cell>
          <cell r="B22587" t="str">
            <v>TOSTADOR NT-01 127V/60Hz</v>
          </cell>
          <cell r="C22587" t="str">
            <v>HAWA</v>
          </cell>
          <cell r="D22587" t="str">
            <v>UN</v>
          </cell>
        </row>
        <row r="22588">
          <cell r="A22588" t="str">
            <v>1010-09</v>
          </cell>
          <cell r="B22588" t="str">
            <v>TOSTADOR NT-01 220V/60Hz</v>
          </cell>
          <cell r="C22588" t="str">
            <v>HAWA</v>
          </cell>
          <cell r="D22588" t="str">
            <v>UN</v>
          </cell>
        </row>
        <row r="22589">
          <cell r="A22589" t="str">
            <v>1010-10</v>
          </cell>
          <cell r="B22589" t="str">
            <v>TOSTADOR NT-01 127V/60Hz</v>
          </cell>
          <cell r="C22589" t="str">
            <v>HAWA</v>
          </cell>
          <cell r="D22589" t="str">
            <v>UN</v>
          </cell>
        </row>
        <row r="22590">
          <cell r="A22590" t="str">
            <v>1010-11</v>
          </cell>
          <cell r="B22590" t="str">
            <v>TOSTADOR NT-01 220V/60Hz</v>
          </cell>
          <cell r="C22590" t="str">
            <v>HAWA</v>
          </cell>
          <cell r="D22590" t="str">
            <v>UN</v>
          </cell>
        </row>
        <row r="22591">
          <cell r="A22591" t="str">
            <v>1010-12</v>
          </cell>
          <cell r="B22591" t="str">
            <v>TOSTADOR NT-01 127V/60Hz</v>
          </cell>
          <cell r="C22591" t="str">
            <v>HAWA</v>
          </cell>
          <cell r="D22591" t="str">
            <v>UN</v>
          </cell>
        </row>
        <row r="22592">
          <cell r="A22592" t="str">
            <v>1010-13</v>
          </cell>
          <cell r="B22592" t="str">
            <v>TOSTADOR NT-01 220V/60Hz</v>
          </cell>
          <cell r="C22592" t="str">
            <v>HAWA</v>
          </cell>
          <cell r="D22592" t="str">
            <v>UN</v>
          </cell>
        </row>
        <row r="22593">
          <cell r="A22593" t="str">
            <v>1010-20</v>
          </cell>
          <cell r="B22593" t="str">
            <v>MOTOR CL130 AC127V CAPACITOR 3.0µF250VAC</v>
          </cell>
          <cell r="C22593" t="str">
            <v>ROH</v>
          </cell>
          <cell r="D22593" t="str">
            <v>UN</v>
          </cell>
        </row>
        <row r="22594">
          <cell r="A22594" t="str">
            <v>1010-21</v>
          </cell>
          <cell r="B22594" t="str">
            <v>MOTOR CL130 AC220V CAPACITOR 1.2µF450VAC</v>
          </cell>
          <cell r="C22594" t="str">
            <v>ROH</v>
          </cell>
          <cell r="D22594" t="str">
            <v>UN</v>
          </cell>
        </row>
        <row r="22595">
          <cell r="A22595" t="str">
            <v>1010-22</v>
          </cell>
          <cell r="B22595" t="str">
            <v>MOTOR SÍNCRONO CL120 AC127V 4RPM CW/CCW</v>
          </cell>
          <cell r="C22595" t="str">
            <v>ROH</v>
          </cell>
          <cell r="D22595" t="str">
            <v>UN</v>
          </cell>
        </row>
        <row r="22596">
          <cell r="A22596" t="str">
            <v>1010-23</v>
          </cell>
          <cell r="B22596" t="str">
            <v>MOTOR SÍNCRONO CL120 AC220V 4RPM CW/CCW</v>
          </cell>
          <cell r="C22596" t="str">
            <v>ROH</v>
          </cell>
          <cell r="D22596" t="str">
            <v>UN</v>
          </cell>
        </row>
        <row r="22597">
          <cell r="A22597" t="str">
            <v>1010-24</v>
          </cell>
          <cell r="B22597" t="str">
            <v>MOTOR SÍNCRNO CL120 AC127V 3.6RPM CW/CCW</v>
          </cell>
          <cell r="C22597" t="str">
            <v>ROH</v>
          </cell>
          <cell r="D22597" t="str">
            <v>UN</v>
          </cell>
        </row>
        <row r="22598">
          <cell r="A22598" t="str">
            <v>1010-25</v>
          </cell>
          <cell r="B22598" t="str">
            <v>MOTOR SÍNCRNO CL120 AC220V 3.6RPM CW/CCW</v>
          </cell>
          <cell r="C22598" t="str">
            <v>ROH</v>
          </cell>
          <cell r="D22598" t="str">
            <v>UN</v>
          </cell>
        </row>
        <row r="22599">
          <cell r="A22599" t="str">
            <v>1010-26</v>
          </cell>
          <cell r="B22599" t="str">
            <v>MOTOR DE INDUÇÃO YSZ-60 CLASS 120 AC127V</v>
          </cell>
          <cell r="C22599" t="str">
            <v>ROH</v>
          </cell>
          <cell r="D22599" t="str">
            <v>UN</v>
          </cell>
        </row>
        <row r="22600">
          <cell r="A22600" t="str">
            <v>1010-27</v>
          </cell>
          <cell r="B22600" t="str">
            <v>MOTOR DE INDUÇÃO YSZ-60 CLASS 120 AC220V</v>
          </cell>
          <cell r="C22600" t="str">
            <v>ROH</v>
          </cell>
          <cell r="D22600" t="str">
            <v>UN</v>
          </cell>
        </row>
        <row r="22601">
          <cell r="A22601" t="str">
            <v>1010-28</v>
          </cell>
          <cell r="B22601" t="str">
            <v>MOTOR SÍNCRONO 49TYJ CL E AC127V 60HZ</v>
          </cell>
          <cell r="C22601" t="str">
            <v>ROH</v>
          </cell>
          <cell r="D22601" t="str">
            <v>UN</v>
          </cell>
        </row>
        <row r="22602">
          <cell r="A22602" t="str">
            <v>1010-29</v>
          </cell>
          <cell r="B22602" t="str">
            <v>MOTOR SÍNCRONO 49TYJ CL E AC220V 60HZ</v>
          </cell>
          <cell r="C22602" t="str">
            <v>ROH</v>
          </cell>
          <cell r="D22602" t="str">
            <v>UN</v>
          </cell>
        </row>
        <row r="22603">
          <cell r="A22603" t="str">
            <v>1010-30</v>
          </cell>
          <cell r="B22603" t="str">
            <v>MOTOR INDUÇÃO YYF80-25-4 CL B AC127V60HZ</v>
          </cell>
          <cell r="C22603" t="str">
            <v>ROH</v>
          </cell>
          <cell r="D22603" t="str">
            <v>UN</v>
          </cell>
        </row>
        <row r="22604">
          <cell r="A22604" t="str">
            <v>1010-31</v>
          </cell>
          <cell r="B22604" t="str">
            <v>MOTOR INDUÇÃO YYF80-25-4 CL B AC220V60HZ</v>
          </cell>
          <cell r="C22604" t="str">
            <v>ROH</v>
          </cell>
          <cell r="D22604" t="str">
            <v>UN</v>
          </cell>
        </row>
        <row r="22605">
          <cell r="A22605" t="str">
            <v>1010-32</v>
          </cell>
          <cell r="B22605" t="str">
            <v>MOTR ÍMÃ PERMANENT DC ENT 100-127V CL155</v>
          </cell>
          <cell r="C22605" t="str">
            <v>ROH</v>
          </cell>
          <cell r="D22605" t="str">
            <v>UN</v>
          </cell>
        </row>
        <row r="22606">
          <cell r="A22606" t="str">
            <v>1010-33</v>
          </cell>
          <cell r="B22606" t="str">
            <v>MOTR ÍMÃ PERMANENT DC ENT 220-240V CL155</v>
          </cell>
          <cell r="C22606" t="str">
            <v>ROH</v>
          </cell>
          <cell r="D22606" t="str">
            <v>UN</v>
          </cell>
        </row>
        <row r="22607">
          <cell r="A22607" t="str">
            <v>1010-34</v>
          </cell>
          <cell r="B22607" t="str">
            <v>MOTOR DA ESCOVA [RB-12/RB-13]</v>
          </cell>
          <cell r="C22607" t="str">
            <v>ROH</v>
          </cell>
          <cell r="D22607" t="str">
            <v>UN</v>
          </cell>
        </row>
        <row r="22608">
          <cell r="A22608" t="str">
            <v>1010-35</v>
          </cell>
          <cell r="B22608" t="str">
            <v>MOTOR DA ESCOVA [RB-14/RB-15]</v>
          </cell>
          <cell r="C22608" t="str">
            <v>ROH</v>
          </cell>
          <cell r="D22608" t="str">
            <v>UN</v>
          </cell>
        </row>
        <row r="22609">
          <cell r="A22609" t="str">
            <v>1010-36</v>
          </cell>
          <cell r="B22609" t="str">
            <v>MOTOR DA ESCOVA CENTRAL [RB-14/RB-15]</v>
          </cell>
          <cell r="C22609" t="str">
            <v>ROH</v>
          </cell>
          <cell r="D22609" t="str">
            <v>UN</v>
          </cell>
        </row>
        <row r="22610">
          <cell r="A22610" t="str">
            <v>1010-37</v>
          </cell>
          <cell r="B22610" t="str">
            <v>MOTOR DA RODA [RB-12/RB-13]</v>
          </cell>
          <cell r="C22610" t="str">
            <v>ROH</v>
          </cell>
          <cell r="D22610" t="str">
            <v>UN</v>
          </cell>
        </row>
        <row r="22611">
          <cell r="A22611" t="str">
            <v>1010-38</v>
          </cell>
          <cell r="B22611" t="str">
            <v>MOTOR DA RODA [RB-14/RB-15]</v>
          </cell>
          <cell r="C22611" t="str">
            <v>ROH</v>
          </cell>
          <cell r="D22611" t="str">
            <v>UN</v>
          </cell>
        </row>
        <row r="22612">
          <cell r="A22612" t="str">
            <v>1010-39</v>
          </cell>
          <cell r="B22612" t="str">
            <v>MOTOR DE SUCÇÃO [RB-12/RB-13]</v>
          </cell>
          <cell r="C22612" t="str">
            <v>ROH</v>
          </cell>
          <cell r="D22612" t="str">
            <v>UN</v>
          </cell>
        </row>
        <row r="22613">
          <cell r="A22613" t="str">
            <v>1010-40</v>
          </cell>
          <cell r="B22613" t="str">
            <v>MOTOR DE SUCÇÃO [RB-14/RB-15]</v>
          </cell>
          <cell r="C22613" t="str">
            <v>ROH</v>
          </cell>
          <cell r="D22613" t="str">
            <v>UN</v>
          </cell>
        </row>
        <row r="22614">
          <cell r="A22614" t="str">
            <v>1010-41</v>
          </cell>
          <cell r="B22614" t="str">
            <v>MOTOR 127V SUCÇÃO BASE COLETORA [RB-15]</v>
          </cell>
          <cell r="C22614" t="str">
            <v>ROH</v>
          </cell>
          <cell r="D22614" t="str">
            <v>UN</v>
          </cell>
        </row>
        <row r="22615">
          <cell r="A22615" t="str">
            <v>1010-42</v>
          </cell>
          <cell r="B22615" t="str">
            <v>MOTOR 220V SUCÇÃO BASE COLETORA [RB-15]</v>
          </cell>
          <cell r="C22615" t="str">
            <v>ROH</v>
          </cell>
          <cell r="D22615" t="str">
            <v>UN</v>
          </cell>
        </row>
        <row r="22616">
          <cell r="A22616" t="str">
            <v>10113094</v>
          </cell>
          <cell r="B22616" t="str">
            <v>CAP ELE FX CER MLC SMD M 10U 6V 0402</v>
          </cell>
          <cell r="C22616" t="str">
            <v>ROH</v>
          </cell>
          <cell r="D22616" t="str">
            <v>UN</v>
          </cell>
        </row>
        <row r="22617">
          <cell r="A22617" t="str">
            <v>10127801</v>
          </cell>
          <cell r="B22617" t="str">
            <v>INDUTOR FX SMD 2.2UH PCSB20161T</v>
          </cell>
          <cell r="C22617" t="str">
            <v>ROH</v>
          </cell>
          <cell r="D22617" t="str">
            <v>UN</v>
          </cell>
        </row>
        <row r="22618">
          <cell r="A22618" t="str">
            <v>1013-01</v>
          </cell>
          <cell r="B22618" t="str">
            <v>EIXO GRADE GIRATÓRIA CA-02</v>
          </cell>
          <cell r="C22618" t="str">
            <v>ROH</v>
          </cell>
          <cell r="D22618" t="str">
            <v>UN</v>
          </cell>
        </row>
        <row r="22619">
          <cell r="A22619" t="str">
            <v>1013-02</v>
          </cell>
          <cell r="B22619" t="str">
            <v>PINO METÁLICO DA ARTICULAÇÃO [P]</v>
          </cell>
          <cell r="C22619" t="str">
            <v>ROH</v>
          </cell>
          <cell r="D22619" t="str">
            <v>UN</v>
          </cell>
        </row>
        <row r="22620">
          <cell r="A22620" t="str">
            <v>1013-03</v>
          </cell>
          <cell r="B22620" t="str">
            <v>EIXO DISCO SUP FSM-02</v>
          </cell>
          <cell r="C22620" t="str">
            <v>ROH</v>
          </cell>
          <cell r="D22620" t="str">
            <v>UN</v>
          </cell>
        </row>
        <row r="22621">
          <cell r="A22621" t="str">
            <v>1013-04</v>
          </cell>
          <cell r="B22621" t="str">
            <v>PINO PLAS.ARTIC.[P]</v>
          </cell>
          <cell r="C22621" t="str">
            <v>ROH</v>
          </cell>
          <cell r="D22621" t="str">
            <v>UN</v>
          </cell>
        </row>
        <row r="22622">
          <cell r="A22622" t="str">
            <v>1013-05</v>
          </cell>
          <cell r="B22622" t="str">
            <v>PINO PLAS. PT GRAVARTIC.[P]</v>
          </cell>
          <cell r="C22622" t="str">
            <v>ROH</v>
          </cell>
          <cell r="D22622" t="str">
            <v>UN</v>
          </cell>
        </row>
        <row r="22623">
          <cell r="A22623" t="str">
            <v>1013-06</v>
          </cell>
          <cell r="B22623" t="str">
            <v>PINO PLAS.ARTIC.[P]</v>
          </cell>
          <cell r="C22623" t="str">
            <v>ROH</v>
          </cell>
          <cell r="D22623" t="str">
            <v>UN</v>
          </cell>
        </row>
        <row r="22624">
          <cell r="A22624" t="str">
            <v>1013-07</v>
          </cell>
          <cell r="B22624" t="str">
            <v>PINO PLÁSTICO DA ARTICULAÇÃO [P]</v>
          </cell>
          <cell r="C22624" t="str">
            <v>ROH</v>
          </cell>
          <cell r="D22624" t="str">
            <v>UN</v>
          </cell>
        </row>
        <row r="22625">
          <cell r="A22625" t="str">
            <v>1013-08</v>
          </cell>
          <cell r="B22625" t="str">
            <v>PINO PLAS. BR GRAVARTIC.[P]</v>
          </cell>
          <cell r="C22625" t="str">
            <v>ROH</v>
          </cell>
          <cell r="D22625" t="str">
            <v>UN</v>
          </cell>
        </row>
        <row r="22626">
          <cell r="A22626" t="str">
            <v>1013-09</v>
          </cell>
          <cell r="B22626" t="str">
            <v>PINO METÁLICO CONTATO ÁGUA [MG]</v>
          </cell>
          <cell r="C22626" t="str">
            <v>ROH</v>
          </cell>
          <cell r="D22626" t="str">
            <v>UN</v>
          </cell>
        </row>
        <row r="22627">
          <cell r="A22627" t="str">
            <v>1013-10</v>
          </cell>
          <cell r="B22627" t="str">
            <v>PINO PLÁSTICO DA ARTICULAÇÃO [P]</v>
          </cell>
          <cell r="C22627" t="str">
            <v>ROH</v>
          </cell>
          <cell r="D22627" t="str">
            <v>UN</v>
          </cell>
        </row>
        <row r="22628">
          <cell r="A22628" t="str">
            <v>1013-11</v>
          </cell>
          <cell r="B22628" t="str">
            <v>PINO PLÁSTICO DA ARTICULAÇÃO [P]</v>
          </cell>
          <cell r="C22628" t="str">
            <v>ROH</v>
          </cell>
          <cell r="D22628" t="str">
            <v>UN</v>
          </cell>
        </row>
        <row r="22629">
          <cell r="A22629" t="str">
            <v>1014-03</v>
          </cell>
          <cell r="B22629" t="str">
            <v>CP L-90</v>
          </cell>
          <cell r="C22629" t="str">
            <v>ROH</v>
          </cell>
          <cell r="D22629" t="str">
            <v>UN</v>
          </cell>
        </row>
        <row r="22630">
          <cell r="A22630" t="str">
            <v>1014-04</v>
          </cell>
          <cell r="B22630" t="str">
            <v>CP FR-06</v>
          </cell>
          <cell r="C22630" t="str">
            <v>ROH</v>
          </cell>
          <cell r="D22630" t="str">
            <v>UN</v>
          </cell>
        </row>
        <row r="22631">
          <cell r="A22631" t="str">
            <v>1014-06</v>
          </cell>
          <cell r="B22631" t="str">
            <v>CP PLAS. VERM/CZ DETALHE BORR. PT[FFI</v>
          </cell>
          <cell r="C22631" t="str">
            <v>ROH</v>
          </cell>
          <cell r="D22631" t="str">
            <v>UN</v>
          </cell>
        </row>
        <row r="22632">
          <cell r="A22632" t="str">
            <v>1014-08</v>
          </cell>
          <cell r="B22632" t="str">
            <v>CP DIR. PLAS. VERM[FFI]</v>
          </cell>
          <cell r="C22632" t="str">
            <v>ROH</v>
          </cell>
          <cell r="D22632" t="str">
            <v>UN</v>
          </cell>
        </row>
        <row r="22633">
          <cell r="A22633" t="str">
            <v>1014-09</v>
          </cell>
          <cell r="B22633" t="str">
            <v>CP ESQ. PLAS. VERM[FFI]</v>
          </cell>
          <cell r="C22633" t="str">
            <v>ROH</v>
          </cell>
          <cell r="D22633" t="str">
            <v>UN</v>
          </cell>
        </row>
        <row r="22634">
          <cell r="A22634" t="str">
            <v>1014-11</v>
          </cell>
          <cell r="B22634" t="str">
            <v>CPS PLAS.S PT-CJ[FI]</v>
          </cell>
          <cell r="C22634" t="str">
            <v>ROH</v>
          </cell>
          <cell r="D22634" t="str">
            <v>UN</v>
          </cell>
        </row>
        <row r="22635">
          <cell r="A22635" t="str">
            <v>1014-13</v>
          </cell>
          <cell r="B22635" t="str">
            <v>CORPOS PLÁSTICOS LARANJA [FI]</v>
          </cell>
          <cell r="C22635" t="str">
            <v>ROH</v>
          </cell>
          <cell r="D22635" t="str">
            <v>UN</v>
          </cell>
        </row>
        <row r="22636">
          <cell r="A22636" t="str">
            <v>1014-14</v>
          </cell>
          <cell r="B22636" t="str">
            <v>CP PASS LARANJ C/TALHES EMBORS PR [ST]</v>
          </cell>
          <cell r="C22636" t="str">
            <v>ROH</v>
          </cell>
          <cell r="D22636" t="str">
            <v>UN</v>
          </cell>
        </row>
        <row r="22637">
          <cell r="A22637" t="str">
            <v>1014-15</v>
          </cell>
          <cell r="B22637" t="str">
            <v>CORPOS PAS LARANJA  ACAB  BORRACHA [PI]</v>
          </cell>
          <cell r="C22637" t="str">
            <v>ROH</v>
          </cell>
          <cell r="D22637" t="str">
            <v>UN</v>
          </cell>
        </row>
        <row r="22638">
          <cell r="A22638" t="str">
            <v>10146325</v>
          </cell>
          <cell r="B22638" t="str">
            <v>RES FX SMD F 40K 0201</v>
          </cell>
          <cell r="C22638" t="str">
            <v>ROH</v>
          </cell>
          <cell r="D22638" t="str">
            <v>UN</v>
          </cell>
        </row>
        <row r="22639">
          <cell r="A22639" t="str">
            <v>10147516</v>
          </cell>
          <cell r="B22639" t="str">
            <v>CAP ELE FX CER MLC SMD B P5 50V 0201</v>
          </cell>
          <cell r="C22639" t="str">
            <v>ROH</v>
          </cell>
          <cell r="D22639" t="str">
            <v>UN</v>
          </cell>
        </row>
        <row r="22640">
          <cell r="A22640" t="str">
            <v>10147524</v>
          </cell>
          <cell r="B22640" t="str">
            <v>CAP ELE FX CER MLC SMD B 1P2 50V 0201</v>
          </cell>
          <cell r="C22640" t="str">
            <v>ROH</v>
          </cell>
          <cell r="D22640" t="str">
            <v>UN</v>
          </cell>
        </row>
        <row r="22641">
          <cell r="A22641" t="str">
            <v>1016-01</v>
          </cell>
          <cell r="B22641" t="str">
            <v>BUCHA GRADE GIRATORIA CA-02</v>
          </cell>
          <cell r="C22641" t="str">
            <v>HALB</v>
          </cell>
          <cell r="D22641" t="str">
            <v>UN</v>
          </cell>
        </row>
        <row r="22642">
          <cell r="A22642" t="str">
            <v>1016-01E</v>
          </cell>
          <cell r="B22642" t="str">
            <v>BUCHA GRADE GIRATORIA CA-02</v>
          </cell>
          <cell r="C22642" t="str">
            <v>HALB</v>
          </cell>
          <cell r="D22642" t="str">
            <v>UN</v>
          </cell>
        </row>
        <row r="22643">
          <cell r="A22643" t="str">
            <v>1017-01</v>
          </cell>
          <cell r="B22643" t="str">
            <v>GRADE GIRATORIA CA-02 PR</v>
          </cell>
          <cell r="C22643" t="str">
            <v>HALB</v>
          </cell>
          <cell r="D22643" t="str">
            <v>UN</v>
          </cell>
        </row>
        <row r="22644">
          <cell r="A22644" t="str">
            <v>1018-01</v>
          </cell>
          <cell r="B22644" t="str">
            <v>GABINETE TRAS. CA-02 PR</v>
          </cell>
          <cell r="C22644" t="str">
            <v>HALB</v>
          </cell>
          <cell r="D22644" t="str">
            <v>UN</v>
          </cell>
        </row>
        <row r="22645">
          <cell r="A22645" t="str">
            <v>1018-02</v>
          </cell>
          <cell r="B22645" t="str">
            <v>GABINETE TRAS CA-02 PR PANAMÁ</v>
          </cell>
          <cell r="C22645" t="str">
            <v>HALB</v>
          </cell>
          <cell r="D22645" t="str">
            <v>UN</v>
          </cell>
        </row>
        <row r="22646">
          <cell r="A22646" t="str">
            <v>1019-01</v>
          </cell>
          <cell r="B22646" t="str">
            <v>GABINETE DIANT. CA-02 PR</v>
          </cell>
          <cell r="C22646" t="str">
            <v>HALB</v>
          </cell>
          <cell r="D22646" t="str">
            <v>UN</v>
          </cell>
        </row>
        <row r="22647">
          <cell r="A22647" t="str">
            <v>1019-02</v>
          </cell>
          <cell r="B22647" t="str">
            <v>SC GABINETE DIANT. CA-02 PR</v>
          </cell>
          <cell r="C22647" t="str">
            <v>HALB</v>
          </cell>
          <cell r="D22647" t="str">
            <v>UN</v>
          </cell>
        </row>
        <row r="22648">
          <cell r="A22648" t="str">
            <v>102-2602-02</v>
          </cell>
          <cell r="B22648" t="str">
            <v>CI MONO MNTD SMD MCRCRT TLSR8275F512ET32</v>
          </cell>
          <cell r="C22648" t="str">
            <v>ROH</v>
          </cell>
          <cell r="D22648" t="str">
            <v>UN</v>
          </cell>
        </row>
        <row r="22649">
          <cell r="A22649" t="str">
            <v>1020-01</v>
          </cell>
          <cell r="B22649" t="str">
            <v>CORT. CABELO CR-01 127V/60Hz</v>
          </cell>
          <cell r="C22649" t="str">
            <v>HAWA</v>
          </cell>
          <cell r="D22649" t="str">
            <v>UN</v>
          </cell>
        </row>
        <row r="22650">
          <cell r="A22650" t="str">
            <v>1021-01</v>
          </cell>
          <cell r="B22650" t="str">
            <v>BOTAO GRADE GIRATORIA CA-02 PR</v>
          </cell>
          <cell r="C22650" t="str">
            <v>HALB</v>
          </cell>
          <cell r="D22650" t="str">
            <v>UN</v>
          </cell>
        </row>
        <row r="22651">
          <cell r="A22651" t="str">
            <v>1021-01E</v>
          </cell>
          <cell r="B22651" t="str">
            <v>BOTAO GRADE GIRATORIA CA-02 PR</v>
          </cell>
          <cell r="C22651" t="str">
            <v>HALB</v>
          </cell>
          <cell r="D22651" t="str">
            <v>UN</v>
          </cell>
        </row>
        <row r="22652">
          <cell r="A22652" t="str">
            <v>1022-01</v>
          </cell>
          <cell r="B22652" t="str">
            <v>GABINETE DIANT. CA-02 PR GRAVADO</v>
          </cell>
          <cell r="C22652" t="str">
            <v>HALB</v>
          </cell>
          <cell r="D22652" t="str">
            <v>UN</v>
          </cell>
        </row>
        <row r="22653">
          <cell r="A22653" t="str">
            <v>1022-02</v>
          </cell>
          <cell r="B22653" t="str">
            <v>GAB D-07</v>
          </cell>
          <cell r="C22653" t="str">
            <v>ROH</v>
          </cell>
          <cell r="D22653" t="str">
            <v>UN</v>
          </cell>
        </row>
        <row r="22654">
          <cell r="A22654" t="str">
            <v>10227201</v>
          </cell>
          <cell r="B22654" t="str">
            <v>CAP ELE FX CER MLC SMD M 1U 6V 0201</v>
          </cell>
          <cell r="C22654" t="str">
            <v>ROH</v>
          </cell>
          <cell r="D22654" t="str">
            <v>UN</v>
          </cell>
        </row>
        <row r="22655">
          <cell r="A22655" t="str">
            <v>1023-01</v>
          </cell>
          <cell r="B22655" t="str">
            <v>SC GABINETE DIANT. PR GRAVADO [CA-02]</v>
          </cell>
          <cell r="C22655" t="str">
            <v>HALB</v>
          </cell>
          <cell r="D22655" t="str">
            <v>UN</v>
          </cell>
        </row>
        <row r="22656">
          <cell r="A22656" t="str">
            <v>1023-02</v>
          </cell>
          <cell r="B22656" t="str">
            <v>SC GABINETE DIANT. PR GRAVADO [CA-02-6P]</v>
          </cell>
          <cell r="C22656" t="str">
            <v>HALB</v>
          </cell>
          <cell r="D22656" t="str">
            <v>UN</v>
          </cell>
        </row>
        <row r="22657">
          <cell r="A22657" t="str">
            <v>1025-01</v>
          </cell>
          <cell r="B22657" t="str">
            <v>VENT 40CM TURBO NVT-40-8P-AP 127V/60Hz</v>
          </cell>
          <cell r="C22657" t="str">
            <v>FERT</v>
          </cell>
          <cell r="D22657" t="str">
            <v>UN</v>
          </cell>
        </row>
        <row r="22658">
          <cell r="A22658" t="str">
            <v>1025-02</v>
          </cell>
          <cell r="B22658" t="str">
            <v>VENT 40CM TURBO NVT-40-8P-AP 220V/60Hz</v>
          </cell>
          <cell r="C22658" t="str">
            <v>FERT</v>
          </cell>
          <cell r="D22658" t="str">
            <v>UN</v>
          </cell>
        </row>
        <row r="22659">
          <cell r="A22659" t="str">
            <v>1026-01</v>
          </cell>
          <cell r="B22659" t="str">
            <v>CLIMATIZADOR CL-03 127V/60Hz</v>
          </cell>
          <cell r="C22659" t="str">
            <v>HAWA</v>
          </cell>
          <cell r="D22659" t="str">
            <v>UN</v>
          </cell>
        </row>
        <row r="22660">
          <cell r="A22660" t="str">
            <v>1026-02</v>
          </cell>
          <cell r="B22660" t="str">
            <v>CLIMATIZADOR CL-03 220V/60Hz</v>
          </cell>
          <cell r="C22660" t="str">
            <v>HAWA</v>
          </cell>
          <cell r="D22660" t="str">
            <v>UN</v>
          </cell>
        </row>
        <row r="22661">
          <cell r="A22661" t="str">
            <v>10264332</v>
          </cell>
          <cell r="B22661" t="str">
            <v>CAP ELE FX CER MLC SMD J 10P 50V 0201</v>
          </cell>
          <cell r="C22661" t="str">
            <v>ROH</v>
          </cell>
          <cell r="D22661" t="str">
            <v>UN</v>
          </cell>
        </row>
        <row r="22662">
          <cell r="A22662" t="str">
            <v>1027-01</v>
          </cell>
          <cell r="B22662" t="str">
            <v>COOKTOP A GÁS CTG-01 BIVOLT 4 BOCAS</v>
          </cell>
          <cell r="C22662" t="str">
            <v>FERT</v>
          </cell>
          <cell r="D22662" t="str">
            <v>UN</v>
          </cell>
        </row>
        <row r="22663">
          <cell r="A22663" t="str">
            <v>1027-02</v>
          </cell>
          <cell r="B22663" t="str">
            <v>COOKTOP A GÁS CTG-01 BIVOLT 4 BOCAS</v>
          </cell>
          <cell r="C22663" t="str">
            <v>FERT</v>
          </cell>
          <cell r="D22663" t="str">
            <v>UN</v>
          </cell>
        </row>
        <row r="22664">
          <cell r="A22664" t="str">
            <v>1027-03</v>
          </cell>
          <cell r="B22664" t="str">
            <v>COOKTOP A GÁS CTG-01 BIVOLT 4 BOCAS</v>
          </cell>
          <cell r="C22664" t="str">
            <v>FERT</v>
          </cell>
          <cell r="D22664" t="str">
            <v>UN</v>
          </cell>
        </row>
        <row r="22665">
          <cell r="A22665" t="str">
            <v>1027-04</v>
          </cell>
          <cell r="B22665" t="str">
            <v>COOKTOP A GÁS CTG-01 BIVOLT 4 BOCAS</v>
          </cell>
          <cell r="C22665" t="str">
            <v>FERT</v>
          </cell>
          <cell r="D22665" t="str">
            <v>UN</v>
          </cell>
        </row>
        <row r="22666">
          <cell r="A22666" t="str">
            <v>1027-05</v>
          </cell>
          <cell r="B22666" t="str">
            <v>COOKTOP A GÁS CTG-01 BIVOLT 4 BOCAS</v>
          </cell>
          <cell r="C22666" t="str">
            <v>FERT</v>
          </cell>
          <cell r="D22666" t="str">
            <v>UN</v>
          </cell>
        </row>
        <row r="22667">
          <cell r="A22667" t="str">
            <v>1028-01</v>
          </cell>
          <cell r="B22667" t="str">
            <v>DEPURADORAR 60CM DP60-01 127V/60Hz</v>
          </cell>
          <cell r="C22667" t="str">
            <v>HAWA</v>
          </cell>
          <cell r="D22667" t="str">
            <v>UN</v>
          </cell>
        </row>
        <row r="22668">
          <cell r="A22668" t="str">
            <v>1028-02</v>
          </cell>
          <cell r="B22668" t="str">
            <v>DEPURADORAR 60CM DP60-01 220V/60Hz</v>
          </cell>
          <cell r="C22668" t="str">
            <v>HAWA</v>
          </cell>
          <cell r="D22668" t="str">
            <v>UN</v>
          </cell>
        </row>
        <row r="22669">
          <cell r="A22669" t="str">
            <v>1029-01</v>
          </cell>
          <cell r="B22669" t="str">
            <v>LIQUIDIFICADOR L-99-BP 127V/60Hz</v>
          </cell>
          <cell r="C22669" t="str">
            <v>FERT</v>
          </cell>
          <cell r="D22669" t="str">
            <v>UN</v>
          </cell>
        </row>
        <row r="22670">
          <cell r="A22670" t="str">
            <v>1029-02</v>
          </cell>
          <cell r="B22670" t="str">
            <v>LIQUIDIFICADOR L-99-BP 220V/60Hz</v>
          </cell>
          <cell r="C22670" t="str">
            <v>FERT</v>
          </cell>
          <cell r="D22670" t="str">
            <v>UN</v>
          </cell>
        </row>
        <row r="22671">
          <cell r="A22671" t="str">
            <v>103-0502</v>
          </cell>
          <cell r="B22671" t="str">
            <v>DIODO EMISS LUZ (LED) RED HX9T53IC</v>
          </cell>
          <cell r="C22671" t="str">
            <v>ROH</v>
          </cell>
          <cell r="D22671" t="str">
            <v>UN</v>
          </cell>
        </row>
        <row r="22672">
          <cell r="A22672" t="str">
            <v>1030-01</v>
          </cell>
          <cell r="B22672" t="str">
            <v>SEC. CABELO SC-02 127V/60Hz CICLONE 3000</v>
          </cell>
          <cell r="C22672" t="str">
            <v>HAWA</v>
          </cell>
          <cell r="D22672" t="str">
            <v>UN</v>
          </cell>
        </row>
        <row r="22673">
          <cell r="A22673" t="str">
            <v>1030-02</v>
          </cell>
          <cell r="B22673" t="str">
            <v>SEC. CABELO SC-02 220V/60Hz CICLONE 3000</v>
          </cell>
          <cell r="C22673" t="str">
            <v>HAWA</v>
          </cell>
          <cell r="D22673" t="str">
            <v>UN</v>
          </cell>
        </row>
        <row r="22674">
          <cell r="A22674" t="str">
            <v>1031-01</v>
          </cell>
          <cell r="B22674" t="str">
            <v>LIQUIDIFICADOR L-98-FR 127V/60Hz</v>
          </cell>
          <cell r="C22674" t="str">
            <v>FERT</v>
          </cell>
          <cell r="D22674" t="str">
            <v>UN</v>
          </cell>
        </row>
        <row r="22675">
          <cell r="A22675" t="str">
            <v>1031-02</v>
          </cell>
          <cell r="B22675" t="str">
            <v>LIQUIDIFICADOR L-98-FR 220V/60Hz</v>
          </cell>
          <cell r="C22675" t="str">
            <v>FERT</v>
          </cell>
          <cell r="D22675" t="str">
            <v>UN</v>
          </cell>
        </row>
        <row r="22676">
          <cell r="A22676" t="str">
            <v>1032-01</v>
          </cell>
          <cell r="B22676" t="str">
            <v>LIQUIDIFICADOR L-99-WP 127V/60Hz</v>
          </cell>
          <cell r="C22676" t="str">
            <v>FERT</v>
          </cell>
          <cell r="D22676" t="str">
            <v>UN</v>
          </cell>
        </row>
        <row r="22677">
          <cell r="A22677" t="str">
            <v>1032-02</v>
          </cell>
          <cell r="B22677" t="str">
            <v>LIQUIDIFICADOR L-99-WP 220V/60Hz</v>
          </cell>
          <cell r="C22677" t="str">
            <v>FERT</v>
          </cell>
          <cell r="D22677" t="str">
            <v>UN</v>
          </cell>
        </row>
        <row r="22678">
          <cell r="A22678" t="str">
            <v>1033-50</v>
          </cell>
          <cell r="B22678" t="str">
            <v>FIX LAT METAL. PT DAS HASTES[CH]</v>
          </cell>
          <cell r="C22678" t="str">
            <v>ROH</v>
          </cell>
          <cell r="D22678" t="str">
            <v>UN</v>
          </cell>
        </row>
        <row r="22679">
          <cell r="A22679" t="str">
            <v>1033-51</v>
          </cell>
          <cell r="B22679" t="str">
            <v>FIX FRT METAL. PT DAS HASTES[CH]</v>
          </cell>
          <cell r="C22679" t="str">
            <v>ROH</v>
          </cell>
          <cell r="D22679" t="str">
            <v>UN</v>
          </cell>
        </row>
        <row r="22680">
          <cell r="A22680" t="str">
            <v>1034-01</v>
          </cell>
          <cell r="B22680" t="str">
            <v>CLIMATIZADOR CL-04 127V/60Hz</v>
          </cell>
          <cell r="C22680" t="str">
            <v>HAWA</v>
          </cell>
          <cell r="D22680" t="str">
            <v>UN</v>
          </cell>
        </row>
        <row r="22681">
          <cell r="A22681" t="str">
            <v>1034-02</v>
          </cell>
          <cell r="B22681" t="str">
            <v>CLIMATIZADOR CL-04 220V/60Hz</v>
          </cell>
          <cell r="C22681" t="str">
            <v>HAWA</v>
          </cell>
          <cell r="D22681" t="str">
            <v>UN</v>
          </cell>
        </row>
        <row r="22682">
          <cell r="A22682" t="str">
            <v>1035-01</v>
          </cell>
          <cell r="B22682" t="str">
            <v>COOKTOP A GÁS CTG-02 BIVOLT 5 BOCAS</v>
          </cell>
          <cell r="C22682" t="str">
            <v>FERT</v>
          </cell>
          <cell r="D22682" t="str">
            <v>UN</v>
          </cell>
        </row>
        <row r="22683">
          <cell r="A22683" t="str">
            <v>1035-02</v>
          </cell>
          <cell r="B22683" t="str">
            <v>COOKTOP A GÁS CTG-02 BIVOLT 5 BOCAS</v>
          </cell>
          <cell r="C22683" t="str">
            <v>FERT</v>
          </cell>
          <cell r="D22683" t="str">
            <v>UN</v>
          </cell>
        </row>
        <row r="22684">
          <cell r="A22684" t="str">
            <v>1035-03</v>
          </cell>
          <cell r="B22684" t="str">
            <v>COOKTOP A GÁS CTG-02 BIVOLT 5 BOCAS</v>
          </cell>
          <cell r="C22684" t="str">
            <v>FERT</v>
          </cell>
          <cell r="D22684" t="str">
            <v>UN</v>
          </cell>
        </row>
        <row r="22685">
          <cell r="A22685" t="str">
            <v>1035-04</v>
          </cell>
          <cell r="B22685" t="str">
            <v>COOKTOP A GÁS CTG-02 BIVOLT 5 BOCAS</v>
          </cell>
          <cell r="C22685" t="str">
            <v>FERT</v>
          </cell>
          <cell r="D22685" t="str">
            <v>UN</v>
          </cell>
        </row>
        <row r="22686">
          <cell r="A22686" t="str">
            <v>1035-05</v>
          </cell>
          <cell r="B22686" t="str">
            <v>COOKTOP A GÁS CTG-02 BIVOLT 5 BOCAS</v>
          </cell>
          <cell r="C22686" t="str">
            <v>FERT</v>
          </cell>
          <cell r="D22686" t="str">
            <v>UN</v>
          </cell>
        </row>
        <row r="22687">
          <cell r="A22687" t="str">
            <v>1038-01</v>
          </cell>
          <cell r="B22687" t="str">
            <v>ESPREMEDOR E-01 220V/50Hz AR BRANCO</v>
          </cell>
          <cell r="C22687" t="str">
            <v>FERT</v>
          </cell>
          <cell r="D22687" t="str">
            <v>UN</v>
          </cell>
        </row>
        <row r="22688">
          <cell r="A22688" t="str">
            <v>1038-02</v>
          </cell>
          <cell r="B22688" t="str">
            <v>ESPREMEDOR E-01 220V/50Hz AR BRANCO</v>
          </cell>
          <cell r="C22688" t="str">
            <v>FERT</v>
          </cell>
          <cell r="D22688" t="str">
            <v>UN</v>
          </cell>
        </row>
        <row r="22689">
          <cell r="A22689" t="str">
            <v>1038-03</v>
          </cell>
          <cell r="B22689" t="str">
            <v>ESPREMEDOR E-01 220V/50Hz AR BRANCO</v>
          </cell>
          <cell r="C22689" t="str">
            <v>FERT</v>
          </cell>
          <cell r="D22689" t="str">
            <v>UN</v>
          </cell>
        </row>
        <row r="22690">
          <cell r="A22690" t="str">
            <v>104-022</v>
          </cell>
          <cell r="B22690" t="str">
            <v>DIODO EMISS LUZ (LED) SMD GREEN 1209</v>
          </cell>
          <cell r="C22690" t="str">
            <v>ROH</v>
          </cell>
          <cell r="D22690" t="str">
            <v>UN</v>
          </cell>
        </row>
        <row r="22691">
          <cell r="A22691" t="str">
            <v>1040-01</v>
          </cell>
          <cell r="B22691" t="str">
            <v>PRANCHA ALISADORA NP-00 BIVOLT</v>
          </cell>
          <cell r="C22691" t="str">
            <v>HAWA</v>
          </cell>
          <cell r="D22691" t="str">
            <v>UN</v>
          </cell>
        </row>
        <row r="22692">
          <cell r="A22692" t="str">
            <v>1042-01</v>
          </cell>
          <cell r="B22692" t="str">
            <v>COOKTOP A GÁS CTG-03 BIVOLT 5 BOCAS TC</v>
          </cell>
          <cell r="C22692" t="str">
            <v>FERT</v>
          </cell>
          <cell r="D22692" t="str">
            <v>UN</v>
          </cell>
        </row>
        <row r="22693">
          <cell r="A22693" t="str">
            <v>1042-02</v>
          </cell>
          <cell r="B22693" t="str">
            <v>COOKTOP A GÁS CTG-03 BIVOLT 5 BOCAS TC</v>
          </cell>
          <cell r="C22693" t="str">
            <v>FERT</v>
          </cell>
          <cell r="D22693" t="str">
            <v>UN</v>
          </cell>
        </row>
        <row r="22694">
          <cell r="A22694" t="str">
            <v>1042-03</v>
          </cell>
          <cell r="B22694" t="str">
            <v>COOKTOP A GÁS CTG-03 BIVOLT 5 BOCAS</v>
          </cell>
          <cell r="C22694" t="str">
            <v>FERT</v>
          </cell>
          <cell r="D22694" t="str">
            <v>UN</v>
          </cell>
        </row>
        <row r="22695">
          <cell r="A22695" t="str">
            <v>1042-04</v>
          </cell>
          <cell r="B22695" t="str">
            <v>COOKTOP A GÁS CTG-03 BIVOLT 5 BOCAS</v>
          </cell>
          <cell r="C22695" t="str">
            <v>FERT</v>
          </cell>
          <cell r="D22695" t="str">
            <v>UN</v>
          </cell>
        </row>
        <row r="22696">
          <cell r="A22696" t="str">
            <v>1042-05</v>
          </cell>
          <cell r="B22696" t="str">
            <v>COOKTOP A GÁS CTG-03 BIVOLT 5 BOCAS</v>
          </cell>
          <cell r="C22696" t="str">
            <v>FERT</v>
          </cell>
          <cell r="D22696" t="str">
            <v>UN</v>
          </cell>
        </row>
        <row r="22697">
          <cell r="A22697" t="str">
            <v>1042-06</v>
          </cell>
          <cell r="B22697" t="str">
            <v>COOKTOP A GÁS CTG-03 BIVOLT 5 BOCAS FF</v>
          </cell>
          <cell r="C22697" t="str">
            <v>FERT</v>
          </cell>
          <cell r="D22697" t="str">
            <v>UN</v>
          </cell>
        </row>
        <row r="22698">
          <cell r="A22698" t="str">
            <v>1044-01</v>
          </cell>
          <cell r="B22698" t="str">
            <v>AIR FRYER AFN-40-TBI 127V/60Hz</v>
          </cell>
          <cell r="C22698" t="str">
            <v>FERT</v>
          </cell>
          <cell r="D22698" t="str">
            <v>UN</v>
          </cell>
        </row>
        <row r="22699">
          <cell r="A22699" t="str">
            <v>1044-02</v>
          </cell>
          <cell r="B22699" t="str">
            <v>AIR FRYER AFN-40-TBI 220V/60Hz</v>
          </cell>
          <cell r="C22699" t="str">
            <v>FERT</v>
          </cell>
          <cell r="D22699" t="str">
            <v>UN</v>
          </cell>
        </row>
        <row r="22700">
          <cell r="A22700" t="str">
            <v>1045-01</v>
          </cell>
          <cell r="B22700" t="str">
            <v>MINI PROCESSADOR MP-16-R 127V/60Hz</v>
          </cell>
          <cell r="C22700" t="str">
            <v>HAWA</v>
          </cell>
          <cell r="D22700" t="str">
            <v>UN</v>
          </cell>
        </row>
        <row r="22701">
          <cell r="A22701" t="str">
            <v>1045-02</v>
          </cell>
          <cell r="B22701" t="str">
            <v>MINI PROCESSADOR MP-16-R 220V/60Hz</v>
          </cell>
          <cell r="C22701" t="str">
            <v>HAWA</v>
          </cell>
          <cell r="D22701" t="str">
            <v>UN</v>
          </cell>
        </row>
        <row r="22702">
          <cell r="A22702" t="str">
            <v>1047-01</v>
          </cell>
          <cell r="B22702" t="str">
            <v>CONJUNTO ESPECIAL KT-104 127V/60Hz</v>
          </cell>
          <cell r="C22702" t="str">
            <v>FERT</v>
          </cell>
          <cell r="D22702" t="str">
            <v>UN</v>
          </cell>
        </row>
        <row r="22703">
          <cell r="A22703" t="str">
            <v>1047-02</v>
          </cell>
          <cell r="B22703" t="str">
            <v>CONJUNTO ESPECIAL KT-104 220V/60Hz</v>
          </cell>
          <cell r="C22703" t="str">
            <v>FERT</v>
          </cell>
          <cell r="D22703" t="str">
            <v>UN</v>
          </cell>
        </row>
        <row r="22704">
          <cell r="A22704" t="str">
            <v>10478713</v>
          </cell>
          <cell r="B22704" t="str">
            <v>CI DIGITAL SMD DCDC SY8088IAAC</v>
          </cell>
          <cell r="C22704" t="str">
            <v>ROH</v>
          </cell>
          <cell r="D22704" t="str">
            <v>UN</v>
          </cell>
        </row>
        <row r="22705">
          <cell r="A22705" t="str">
            <v>1048-01</v>
          </cell>
          <cell r="B22705" t="str">
            <v>CONJUNTO ESPECIAL KT-105-B 127V/60HZ</v>
          </cell>
          <cell r="C22705" t="str">
            <v>FERT</v>
          </cell>
          <cell r="D22705" t="str">
            <v>UN</v>
          </cell>
        </row>
        <row r="22706">
          <cell r="A22706" t="str">
            <v>1048-02</v>
          </cell>
          <cell r="B22706" t="str">
            <v>CONJUNTO ESPECIAL KT-105-B 220V/60HZ</v>
          </cell>
          <cell r="C22706" t="str">
            <v>FERT</v>
          </cell>
          <cell r="D22706" t="str">
            <v>UN</v>
          </cell>
        </row>
        <row r="22707">
          <cell r="A22707" t="str">
            <v>1049-01</v>
          </cell>
          <cell r="B22707" t="str">
            <v>CONJUNTO ESPECIAL KT-106 127V/60Hz</v>
          </cell>
          <cell r="C22707" t="str">
            <v>FERT</v>
          </cell>
          <cell r="D22707" t="str">
            <v>UN</v>
          </cell>
        </row>
        <row r="22708">
          <cell r="A22708" t="str">
            <v>1049-02</v>
          </cell>
          <cell r="B22708" t="str">
            <v>CONJUNTO ESPECIAL KT-106 220V/60Hz</v>
          </cell>
          <cell r="C22708" t="str">
            <v>FERT</v>
          </cell>
          <cell r="D22708" t="str">
            <v>UN</v>
          </cell>
        </row>
        <row r="22709">
          <cell r="A22709" t="str">
            <v>105-001</v>
          </cell>
          <cell r="B22709" t="str">
            <v>RES FX SMD J 0R 0402</v>
          </cell>
          <cell r="C22709" t="str">
            <v>ROH</v>
          </cell>
          <cell r="D22709" t="str">
            <v>UN</v>
          </cell>
        </row>
        <row r="22710">
          <cell r="A22710" t="str">
            <v>105-01KJ</v>
          </cell>
          <cell r="B22710" t="str">
            <v>RES FX SMD J 1K 0402</v>
          </cell>
          <cell r="C22710" t="str">
            <v>ROH</v>
          </cell>
          <cell r="D22710" t="str">
            <v>UN</v>
          </cell>
        </row>
        <row r="22711">
          <cell r="A22711" t="str">
            <v>105-01RJ</v>
          </cell>
          <cell r="B22711" t="str">
            <v>RES FX SMD J 1R 0603</v>
          </cell>
          <cell r="C22711" t="str">
            <v>ROH</v>
          </cell>
          <cell r="D22711" t="str">
            <v>UN</v>
          </cell>
        </row>
        <row r="22712">
          <cell r="A22712" t="str">
            <v>105-02R2J</v>
          </cell>
          <cell r="B22712" t="str">
            <v>RESISTOR SMD J 2.2 OHMS 0603</v>
          </cell>
          <cell r="C22712" t="str">
            <v>ROH</v>
          </cell>
          <cell r="D22712" t="str">
            <v>UN</v>
          </cell>
        </row>
        <row r="22713">
          <cell r="A22713" t="str">
            <v>105-0402-2K2J</v>
          </cell>
          <cell r="B22713" t="str">
            <v>RES FX SMD J 2.2K 0402</v>
          </cell>
          <cell r="C22713" t="str">
            <v>ROH</v>
          </cell>
          <cell r="D22713" t="str">
            <v>UN</v>
          </cell>
        </row>
        <row r="22714">
          <cell r="A22714" t="str">
            <v>105-0402-470J</v>
          </cell>
          <cell r="B22714" t="str">
            <v>RES FX SMD J 470R 0402</v>
          </cell>
          <cell r="C22714" t="str">
            <v>ROH</v>
          </cell>
          <cell r="D22714" t="str">
            <v>UN</v>
          </cell>
        </row>
        <row r="22715">
          <cell r="A22715" t="str">
            <v>1050-01</v>
          </cell>
          <cell r="B22715" t="str">
            <v>PROCESSADOR MP-01 127V/60Hz</v>
          </cell>
          <cell r="C22715" t="str">
            <v>HAWA</v>
          </cell>
          <cell r="D22715" t="str">
            <v>UN</v>
          </cell>
        </row>
        <row r="22716">
          <cell r="A22716" t="str">
            <v>1050-02</v>
          </cell>
          <cell r="B22716" t="str">
            <v>PROCESSADOR MP-01 220V/60Hz</v>
          </cell>
          <cell r="C22716" t="str">
            <v>HAWA</v>
          </cell>
          <cell r="D22716" t="str">
            <v>UN</v>
          </cell>
        </row>
        <row r="22717">
          <cell r="A22717" t="str">
            <v>1050-07</v>
          </cell>
          <cell r="B22717" t="str">
            <v>PROCESSADOR MP-01 127V/60Hz</v>
          </cell>
          <cell r="C22717" t="str">
            <v>HAWA</v>
          </cell>
          <cell r="D22717" t="str">
            <v>UN</v>
          </cell>
        </row>
        <row r="22718">
          <cell r="A22718" t="str">
            <v>1050-08</v>
          </cell>
          <cell r="B22718" t="str">
            <v>PROCESSADOR MP-01 220V/60Hz</v>
          </cell>
          <cell r="C22718" t="str">
            <v>HAWA</v>
          </cell>
          <cell r="D22718" t="str">
            <v>UN</v>
          </cell>
        </row>
        <row r="22719">
          <cell r="A22719" t="str">
            <v>1050-13</v>
          </cell>
          <cell r="B22719" t="str">
            <v>PROCESSADOR MP-01 127V/60Hz</v>
          </cell>
          <cell r="C22719" t="str">
            <v>HAWA</v>
          </cell>
          <cell r="D22719" t="str">
            <v>UN</v>
          </cell>
        </row>
        <row r="22720">
          <cell r="A22720" t="str">
            <v>1050-14</v>
          </cell>
          <cell r="B22720" t="str">
            <v>PROCESSADOR MP-01 220V/60Hz</v>
          </cell>
          <cell r="C22720" t="str">
            <v>HAWA</v>
          </cell>
          <cell r="D22720" t="str">
            <v>UN</v>
          </cell>
        </row>
        <row r="22721">
          <cell r="A22721" t="str">
            <v>1051-01</v>
          </cell>
          <cell r="B22721" t="str">
            <v>COPO[MP]</v>
          </cell>
          <cell r="C22721" t="str">
            <v>ROH</v>
          </cell>
          <cell r="D22721" t="str">
            <v>UN</v>
          </cell>
        </row>
        <row r="22722">
          <cell r="A22722" t="str">
            <v>1051-02</v>
          </cell>
          <cell r="B22722" t="str">
            <v>COPOMEDIDAS PLAS.[PF]</v>
          </cell>
          <cell r="C22722" t="str">
            <v>ROH</v>
          </cell>
          <cell r="D22722" t="str">
            <v>UN</v>
          </cell>
        </row>
        <row r="22723">
          <cell r="A22723" t="str">
            <v>1052-01</v>
          </cell>
          <cell r="B22723" t="str">
            <v>ADER. MP-01/MP-02</v>
          </cell>
          <cell r="C22723" t="str">
            <v>ROH</v>
          </cell>
          <cell r="D22723" t="str">
            <v>UN</v>
          </cell>
        </row>
        <row r="22724">
          <cell r="A22724" t="str">
            <v>1052-02</v>
          </cell>
          <cell r="B22724" t="str">
            <v>DIVISORIA CP INF. LAP-53</v>
          </cell>
          <cell r="C22724" t="str">
            <v>ROH</v>
          </cell>
          <cell r="D22724" t="str">
            <v>UN</v>
          </cell>
        </row>
        <row r="22725">
          <cell r="A22725" t="str">
            <v>1053-01</v>
          </cell>
          <cell r="B22725" t="str">
            <v>CHA MP-01/MP-02</v>
          </cell>
          <cell r="C22725" t="str">
            <v>ROH</v>
          </cell>
          <cell r="D22725" t="str">
            <v>UN</v>
          </cell>
        </row>
        <row r="22726">
          <cell r="A22726" t="str">
            <v>1054-01</v>
          </cell>
          <cell r="B22726" t="str">
            <v>PLCBLOQUEIO INT MP-01/MP-02</v>
          </cell>
          <cell r="C22726" t="str">
            <v>ROH</v>
          </cell>
          <cell r="D22726" t="str">
            <v>UN</v>
          </cell>
        </row>
        <row r="22727">
          <cell r="A22727" t="str">
            <v>1056-01</v>
          </cell>
          <cell r="B22727" t="str">
            <v>CONJUNTO ESPECIAL KT-105-R 127V/60HZ</v>
          </cell>
          <cell r="C22727" t="str">
            <v>FERT</v>
          </cell>
          <cell r="D22727" t="str">
            <v>UN</v>
          </cell>
        </row>
        <row r="22728">
          <cell r="A22728" t="str">
            <v>1056-02</v>
          </cell>
          <cell r="B22728" t="str">
            <v>CONJUNTO ESPECIAL KT-105-R 220V/60HZ</v>
          </cell>
          <cell r="C22728" t="str">
            <v>FERT</v>
          </cell>
          <cell r="D22728" t="str">
            <v>UN</v>
          </cell>
        </row>
        <row r="22729">
          <cell r="A22729" t="str">
            <v>1057-01</v>
          </cell>
          <cell r="B22729" t="str">
            <v>CONJUNTO ESPECIAL KT-108 127V/60Hz</v>
          </cell>
          <cell r="C22729" t="str">
            <v>FERT</v>
          </cell>
          <cell r="D22729" t="str">
            <v>UN</v>
          </cell>
        </row>
        <row r="22730">
          <cell r="A22730" t="str">
            <v>1057-02</v>
          </cell>
          <cell r="B22730" t="str">
            <v>CONJUNTO ESPECIAL KT-108 220V/60Hz</v>
          </cell>
          <cell r="C22730" t="str">
            <v>FERT</v>
          </cell>
          <cell r="D22730" t="str">
            <v>UN</v>
          </cell>
        </row>
        <row r="22731">
          <cell r="A22731" t="str">
            <v>1058-01</v>
          </cell>
          <cell r="B22731" t="str">
            <v>CONJUNTO ESPECIAL KT-109 127V/60HZ</v>
          </cell>
          <cell r="C22731" t="str">
            <v>FERT</v>
          </cell>
          <cell r="D22731" t="str">
            <v>UN</v>
          </cell>
        </row>
        <row r="22732">
          <cell r="A22732" t="str">
            <v>1058-02</v>
          </cell>
          <cell r="B22732" t="str">
            <v>CONJUNTO ESPECIAL KT-109 220V/60HZ</v>
          </cell>
          <cell r="C22732" t="str">
            <v>FERT</v>
          </cell>
          <cell r="D22732" t="str">
            <v>UN</v>
          </cell>
        </row>
        <row r="22733">
          <cell r="A22733" t="str">
            <v>1059-01</v>
          </cell>
          <cell r="B22733" t="str">
            <v>CONJUNTO ESPECIAL KT-110 127V/60HZ</v>
          </cell>
          <cell r="C22733" t="str">
            <v>FERT</v>
          </cell>
          <cell r="D22733" t="str">
            <v>UN</v>
          </cell>
        </row>
        <row r="22734">
          <cell r="A22734" t="str">
            <v>1059-02</v>
          </cell>
          <cell r="B22734" t="str">
            <v>CONJUNTO ESPECIAL KT-110 220V/60HZ</v>
          </cell>
          <cell r="C22734" t="str">
            <v>FERT</v>
          </cell>
          <cell r="D22734" t="str">
            <v>UN</v>
          </cell>
        </row>
        <row r="22735">
          <cell r="A22735" t="str">
            <v>106-0402-01UK</v>
          </cell>
          <cell r="B22735" t="str">
            <v>CAP ELE FX CER MLC SMD K 1UF 16V 0402</v>
          </cell>
          <cell r="C22735" t="str">
            <v>ROH</v>
          </cell>
          <cell r="D22735" t="str">
            <v>UN</v>
          </cell>
        </row>
        <row r="22736">
          <cell r="A22736" t="str">
            <v>106-0402-0U1K</v>
          </cell>
          <cell r="B22736" t="str">
            <v>CAP ELE FX CER MLC SMD K 0.1UF 10V 0402</v>
          </cell>
          <cell r="C22736" t="str">
            <v>ROH</v>
          </cell>
          <cell r="D22736" t="str">
            <v>UN</v>
          </cell>
        </row>
        <row r="22737">
          <cell r="A22737" t="str">
            <v>106-0402-220J</v>
          </cell>
          <cell r="B22737" t="str">
            <v>CAP ELE FX CER MLC SMD J 220PF 16V 0402</v>
          </cell>
          <cell r="C22737" t="str">
            <v>ROH</v>
          </cell>
          <cell r="D22737" t="str">
            <v>UN</v>
          </cell>
        </row>
        <row r="22738">
          <cell r="A22738" t="str">
            <v>106-0402-2U2K</v>
          </cell>
          <cell r="B22738" t="str">
            <v>CAP ELE FX CER MLC SMD M 2.2UF 6.3V 0402</v>
          </cell>
          <cell r="C22738" t="str">
            <v>ROH</v>
          </cell>
          <cell r="D22738" t="str">
            <v>UN</v>
          </cell>
        </row>
        <row r="22739">
          <cell r="A22739" t="str">
            <v>106-0402-4U7M</v>
          </cell>
          <cell r="B22739" t="str">
            <v>CAP ELE FX CER MLC SMD M 4.7UF 6.3V 0402</v>
          </cell>
          <cell r="C22739" t="str">
            <v>ROH</v>
          </cell>
          <cell r="D22739" t="str">
            <v>UN</v>
          </cell>
        </row>
        <row r="22740">
          <cell r="A22740" t="str">
            <v>106-0805-10UK</v>
          </cell>
          <cell r="B22740" t="str">
            <v>CAP ELE FX CER MLC SMD K 10UF 6.3V 0805</v>
          </cell>
          <cell r="C22740" t="str">
            <v>ROH</v>
          </cell>
          <cell r="D22740" t="str">
            <v>UN</v>
          </cell>
        </row>
        <row r="22741">
          <cell r="A22741" t="str">
            <v>1060-01</v>
          </cell>
          <cell r="B22741" t="str">
            <v>LIQUIDIFICADOR L-30 127V/60HZ MAXIS 3</v>
          </cell>
          <cell r="C22741" t="str">
            <v>FERT</v>
          </cell>
          <cell r="D22741" t="str">
            <v>UN</v>
          </cell>
        </row>
        <row r="22742">
          <cell r="A22742" t="str">
            <v>1060-02</v>
          </cell>
          <cell r="B22742" t="str">
            <v>LIQUIDIFICADOR L-30 220V/60HZ MAXIS 3</v>
          </cell>
          <cell r="C22742" t="str">
            <v>FERT</v>
          </cell>
          <cell r="D22742" t="str">
            <v>UN</v>
          </cell>
        </row>
        <row r="22743">
          <cell r="A22743" t="str">
            <v>1062-01</v>
          </cell>
          <cell r="B22743" t="str">
            <v>SC COPO VITAMAXIS L-40/41 COM BUCHA</v>
          </cell>
          <cell r="C22743" t="str">
            <v>HALB</v>
          </cell>
          <cell r="D22743" t="str">
            <v>UN</v>
          </cell>
        </row>
        <row r="22744">
          <cell r="A22744" t="str">
            <v>1062-05</v>
          </cell>
          <cell r="B22744" t="str">
            <v>SC COPO L-51/53  COM BUCHA</v>
          </cell>
          <cell r="C22744" t="str">
            <v>HALB</v>
          </cell>
          <cell r="D22744" t="str">
            <v>UN</v>
          </cell>
        </row>
        <row r="22745">
          <cell r="A22745" t="str">
            <v>1062-06</v>
          </cell>
          <cell r="B22745" t="str">
            <v>SC COPO L-51 COM BUCHA E FACA</v>
          </cell>
          <cell r="C22745" t="str">
            <v>HALB</v>
          </cell>
          <cell r="D22745" t="str">
            <v>UN</v>
          </cell>
        </row>
        <row r="22746">
          <cell r="A22746" t="str">
            <v>1062-09</v>
          </cell>
          <cell r="B22746" t="str">
            <v>SC COPO VITAMAXIS L-30/31 COM BUCHA</v>
          </cell>
          <cell r="C22746" t="str">
            <v>HALB</v>
          </cell>
          <cell r="D22746" t="str">
            <v>UN</v>
          </cell>
        </row>
        <row r="22747">
          <cell r="A22747" t="str">
            <v>1062-10</v>
          </cell>
          <cell r="B22747" t="str">
            <v>COPO PROCESSADOR ACRÍLICO TRANSPARENT[M]</v>
          </cell>
          <cell r="C22747" t="str">
            <v>ROH</v>
          </cell>
          <cell r="D22747" t="str">
            <v>UN</v>
          </cell>
        </row>
        <row r="22748">
          <cell r="A22748" t="str">
            <v>1062-11</v>
          </cell>
          <cell r="B22748" t="str">
            <v>COPO ACRILICO PROCESSADOR[M]</v>
          </cell>
          <cell r="C22748" t="str">
            <v>ROH</v>
          </cell>
          <cell r="D22748" t="str">
            <v>UN</v>
          </cell>
        </row>
        <row r="22749">
          <cell r="A22749" t="str">
            <v>1063-01</v>
          </cell>
          <cell r="B22749" t="str">
            <v>CONJUNTO ESPECIAL KT-111 127V/60Hz</v>
          </cell>
          <cell r="C22749" t="str">
            <v>FERT</v>
          </cell>
          <cell r="D22749" t="str">
            <v>UN</v>
          </cell>
        </row>
        <row r="22750">
          <cell r="A22750" t="str">
            <v>1063-02</v>
          </cell>
          <cell r="B22750" t="str">
            <v>CONJUNTO ESPECIAL KT-111 220V/60HZ</v>
          </cell>
          <cell r="C22750" t="str">
            <v>FERT</v>
          </cell>
          <cell r="D22750" t="str">
            <v>UN</v>
          </cell>
        </row>
        <row r="22751">
          <cell r="A22751" t="str">
            <v>1064-01</v>
          </cell>
          <cell r="B22751" t="str">
            <v>BATEDEIRA B-43 127V/60HZ DE MÃO</v>
          </cell>
          <cell r="C22751" t="str">
            <v>FERT</v>
          </cell>
          <cell r="D22751" t="str">
            <v>UN</v>
          </cell>
        </row>
        <row r="22752">
          <cell r="A22752" t="str">
            <v>1064-02</v>
          </cell>
          <cell r="B22752" t="str">
            <v>BATEDEIRA B-43 220V/60HZ DE MÃO</v>
          </cell>
          <cell r="C22752" t="str">
            <v>FERT</v>
          </cell>
          <cell r="D22752" t="str">
            <v>UN</v>
          </cell>
        </row>
        <row r="22753">
          <cell r="A22753" t="str">
            <v>1065-01</v>
          </cell>
          <cell r="B22753" t="str">
            <v>BATEDEIRA B-44-B 127V/60HZ</v>
          </cell>
          <cell r="C22753" t="str">
            <v>FERT</v>
          </cell>
          <cell r="D22753" t="str">
            <v>UN</v>
          </cell>
        </row>
        <row r="22754">
          <cell r="A22754" t="str">
            <v>1065-02</v>
          </cell>
          <cell r="B22754" t="str">
            <v>BATEDEIRA B-44-B 220V/60HZ</v>
          </cell>
          <cell r="C22754" t="str">
            <v>FERT</v>
          </cell>
          <cell r="D22754" t="str">
            <v>UN</v>
          </cell>
        </row>
        <row r="22755">
          <cell r="A22755" t="str">
            <v>1066-01</v>
          </cell>
          <cell r="B22755" t="str">
            <v>BATEDEIRA B-44-W 127V/60HZ</v>
          </cell>
          <cell r="C22755" t="str">
            <v>FERT</v>
          </cell>
          <cell r="D22755" t="str">
            <v>UN</v>
          </cell>
        </row>
        <row r="22756">
          <cell r="A22756" t="str">
            <v>1066-02</v>
          </cell>
          <cell r="B22756" t="str">
            <v>BATEDEIRA B-44-W 220V/60HZ</v>
          </cell>
          <cell r="C22756" t="str">
            <v>FERT</v>
          </cell>
          <cell r="D22756" t="str">
            <v>UN</v>
          </cell>
        </row>
        <row r="22757">
          <cell r="A22757" t="str">
            <v>1067-01</v>
          </cell>
          <cell r="B22757" t="str">
            <v>BATEDEIRA B-44-R 127V/60HZ</v>
          </cell>
          <cell r="C22757" t="str">
            <v>FERT</v>
          </cell>
          <cell r="D22757" t="str">
            <v>UN</v>
          </cell>
        </row>
        <row r="22758">
          <cell r="A22758" t="str">
            <v>1067-02</v>
          </cell>
          <cell r="B22758" t="str">
            <v>BATEDEIRA B-44-R 220V/60HZ</v>
          </cell>
          <cell r="C22758" t="str">
            <v>FERT</v>
          </cell>
          <cell r="D22758" t="str">
            <v>UN</v>
          </cell>
        </row>
        <row r="22759">
          <cell r="A22759" t="str">
            <v>1068-01</v>
          </cell>
          <cell r="B22759" t="str">
            <v>BATEDEIRA B-45-B 127V/60HZ</v>
          </cell>
          <cell r="C22759" t="str">
            <v>FERT</v>
          </cell>
          <cell r="D22759" t="str">
            <v>UN</v>
          </cell>
        </row>
        <row r="22760">
          <cell r="A22760" t="str">
            <v>1068-02</v>
          </cell>
          <cell r="B22760" t="str">
            <v>BATEDEIRA B-45-B 220V/60HZ</v>
          </cell>
          <cell r="C22760" t="str">
            <v>FERT</v>
          </cell>
          <cell r="D22760" t="str">
            <v>UN</v>
          </cell>
        </row>
        <row r="22761">
          <cell r="A22761" t="str">
            <v>1069-01</v>
          </cell>
          <cell r="B22761" t="str">
            <v>BATEDEIRA B-45-R 127V/60HZ</v>
          </cell>
          <cell r="C22761" t="str">
            <v>FERT</v>
          </cell>
          <cell r="D22761" t="str">
            <v>UN</v>
          </cell>
        </row>
        <row r="22762">
          <cell r="A22762" t="str">
            <v>1069-02</v>
          </cell>
          <cell r="B22762" t="str">
            <v>BATEDEIRA B-45-R 220V/60HZ</v>
          </cell>
          <cell r="C22762" t="str">
            <v>FERT</v>
          </cell>
          <cell r="D22762" t="str">
            <v>UN</v>
          </cell>
        </row>
        <row r="22763">
          <cell r="A22763" t="str">
            <v>107-0402-1N2J</v>
          </cell>
          <cell r="B22763" t="str">
            <v>INDUTOR FX SMD J 1.2NH 0402</v>
          </cell>
          <cell r="C22763" t="str">
            <v>ROH</v>
          </cell>
          <cell r="D22763" t="str">
            <v>UN</v>
          </cell>
        </row>
        <row r="22764">
          <cell r="A22764" t="str">
            <v>1070-01</v>
          </cell>
          <cell r="B22764" t="str">
            <v>LIQUID L-31 127V/60HZ VITAMAXIS 3 FILTER</v>
          </cell>
          <cell r="C22764" t="str">
            <v>FERT</v>
          </cell>
          <cell r="D22764" t="str">
            <v>UN</v>
          </cell>
        </row>
        <row r="22765">
          <cell r="A22765" t="str">
            <v>1070-02</v>
          </cell>
          <cell r="B22765" t="str">
            <v>LIQUID L-31 220V/60HZ VITAMAXIS 3 FILTER</v>
          </cell>
          <cell r="C22765" t="str">
            <v>FERT</v>
          </cell>
          <cell r="D22765" t="str">
            <v>UN</v>
          </cell>
        </row>
        <row r="22766">
          <cell r="A22766" t="str">
            <v>1073-01</v>
          </cell>
          <cell r="B22766" t="str">
            <v>BATEDEIRA B-50-W 127V/60Hz</v>
          </cell>
          <cell r="C22766" t="str">
            <v>FERT</v>
          </cell>
          <cell r="D22766" t="str">
            <v>UN</v>
          </cell>
        </row>
        <row r="22767">
          <cell r="A22767" t="str">
            <v>1073-02</v>
          </cell>
          <cell r="B22767" t="str">
            <v>BATEDEIRA B-50-W 220V/60Hz</v>
          </cell>
          <cell r="C22767" t="str">
            <v>FERT</v>
          </cell>
          <cell r="D22767" t="str">
            <v>UN</v>
          </cell>
        </row>
        <row r="22768">
          <cell r="A22768" t="str">
            <v>1073-03</v>
          </cell>
          <cell r="B22768" t="str">
            <v>BATEDEIRA B-50-W 127V/60Hz</v>
          </cell>
          <cell r="C22768" t="str">
            <v>FERT</v>
          </cell>
          <cell r="D22768" t="str">
            <v>UN</v>
          </cell>
        </row>
        <row r="22769">
          <cell r="A22769" t="str">
            <v>1073-04</v>
          </cell>
          <cell r="B22769" t="str">
            <v>BATEDEIRA B-50-W 220V/60Hz</v>
          </cell>
          <cell r="C22769" t="str">
            <v>FERT</v>
          </cell>
          <cell r="D22769" t="str">
            <v>UN</v>
          </cell>
        </row>
        <row r="22770">
          <cell r="A22770" t="str">
            <v>1074-01</v>
          </cell>
          <cell r="B22770" t="str">
            <v>BATEDEIRA B-50-B 127V/60Hz</v>
          </cell>
          <cell r="C22770" t="str">
            <v>FERT</v>
          </cell>
          <cell r="D22770" t="str">
            <v>UN</v>
          </cell>
        </row>
        <row r="22771">
          <cell r="A22771" t="str">
            <v>1074-02</v>
          </cell>
          <cell r="B22771" t="str">
            <v>BATEDEIRA B-50-B 220V/60Hz</v>
          </cell>
          <cell r="C22771" t="str">
            <v>FERT</v>
          </cell>
          <cell r="D22771" t="str">
            <v>UN</v>
          </cell>
        </row>
        <row r="22772">
          <cell r="A22772" t="str">
            <v>1074-03</v>
          </cell>
          <cell r="B22772" t="str">
            <v>BATEDEIRA B-50-B 127V/60Hz</v>
          </cell>
          <cell r="C22772" t="str">
            <v>FERT</v>
          </cell>
          <cell r="D22772" t="str">
            <v>UN</v>
          </cell>
        </row>
        <row r="22773">
          <cell r="A22773" t="str">
            <v>1074-04</v>
          </cell>
          <cell r="B22773" t="str">
            <v>BATEDEIRA B-50-B 220V/60Hz</v>
          </cell>
          <cell r="C22773" t="str">
            <v>FERT</v>
          </cell>
          <cell r="D22773" t="str">
            <v>UN</v>
          </cell>
        </row>
        <row r="22774">
          <cell r="A22774" t="str">
            <v>1075-01</v>
          </cell>
          <cell r="B22774" t="str">
            <v>ESCOVA ROTATIVA ER-09 127V/60Hz</v>
          </cell>
          <cell r="C22774" t="str">
            <v>HAWA</v>
          </cell>
          <cell r="D22774" t="str">
            <v>UN</v>
          </cell>
        </row>
        <row r="22775">
          <cell r="A22775" t="str">
            <v>1075-02</v>
          </cell>
          <cell r="B22775" t="str">
            <v>ESCOVA ROTATIVA ER-09 220V/60Hz</v>
          </cell>
          <cell r="C22775" t="str">
            <v>HAWA</v>
          </cell>
          <cell r="D22775" t="str">
            <v>UN</v>
          </cell>
        </row>
        <row r="22776">
          <cell r="A22776" t="str">
            <v>1076-02</v>
          </cell>
          <cell r="B22776" t="str">
            <v>BATEDEIRA B-05 NP 220V~50/60HZ AR BRANCA</v>
          </cell>
          <cell r="C22776" t="str">
            <v>FERT</v>
          </cell>
          <cell r="D22776" t="str">
            <v>UN</v>
          </cell>
        </row>
        <row r="22777">
          <cell r="A22777" t="str">
            <v>1077-02</v>
          </cell>
          <cell r="B22777" t="str">
            <v>BATEDEIRA DE MÃO B-36 220V/50Hz PRETO AR</v>
          </cell>
          <cell r="C22777" t="str">
            <v>FERT</v>
          </cell>
          <cell r="D22777" t="str">
            <v>UN</v>
          </cell>
        </row>
        <row r="22778">
          <cell r="A22778" t="str">
            <v>1078-01</v>
          </cell>
          <cell r="B22778" t="str">
            <v>BATEDEIRA B-43 120V/60Hz 400W  PRETO</v>
          </cell>
          <cell r="C22778" t="str">
            <v>FERT</v>
          </cell>
          <cell r="D22778" t="str">
            <v>UN</v>
          </cell>
        </row>
        <row r="22779">
          <cell r="A22779" t="str">
            <v>108-0402-9B5V</v>
          </cell>
          <cell r="B22779" t="str">
            <v>DIODO DE PROTEÇÃO ESD ESD9B5VL-E0402N</v>
          </cell>
          <cell r="C22779" t="str">
            <v>ROH</v>
          </cell>
          <cell r="D22779" t="str">
            <v>UN</v>
          </cell>
        </row>
        <row r="22780">
          <cell r="A22780" t="str">
            <v>1080-01</v>
          </cell>
          <cell r="B22780" t="str">
            <v>LIQUID L-40 127V/60HZ VITAMIAXIS 4</v>
          </cell>
          <cell r="C22780" t="str">
            <v>FERT</v>
          </cell>
          <cell r="D22780" t="str">
            <v>UN</v>
          </cell>
        </row>
        <row r="22781">
          <cell r="A22781" t="str">
            <v>1080-02</v>
          </cell>
          <cell r="B22781" t="str">
            <v>LIQUID L-40 220V/60HZ VITAMIAXIS 4</v>
          </cell>
          <cell r="C22781" t="str">
            <v>FERT</v>
          </cell>
          <cell r="D22781" t="str">
            <v>UN</v>
          </cell>
        </row>
        <row r="22782">
          <cell r="A22782" t="str">
            <v>1085-01</v>
          </cell>
          <cell r="B22782" t="str">
            <v>ESCOVA ROTATIVA ER-10 127V/60Hz</v>
          </cell>
          <cell r="C22782" t="str">
            <v>HAWA</v>
          </cell>
          <cell r="D22782" t="str">
            <v>UN</v>
          </cell>
        </row>
        <row r="22783">
          <cell r="A22783" t="str">
            <v>1085-02</v>
          </cell>
          <cell r="B22783" t="str">
            <v>ESCOVA ROTATIVA ER-10 220V/60Hz</v>
          </cell>
          <cell r="C22783" t="str">
            <v>HAWA</v>
          </cell>
          <cell r="D22783" t="str">
            <v>UN</v>
          </cell>
        </row>
        <row r="22784">
          <cell r="A22784" t="str">
            <v>10887340</v>
          </cell>
          <cell r="B22784" t="str">
            <v>CRISTAL 40MHZ 3S40000189</v>
          </cell>
          <cell r="C22784" t="str">
            <v>ROH</v>
          </cell>
          <cell r="D22784" t="str">
            <v>UN</v>
          </cell>
        </row>
        <row r="22785">
          <cell r="A22785" t="str">
            <v>109-8050-0002</v>
          </cell>
          <cell r="B22785" t="str">
            <v>TRANSISTOR MNTD SMD SS8050-NPN 1.5A</v>
          </cell>
          <cell r="C22785" t="str">
            <v>ROH</v>
          </cell>
          <cell r="D22785" t="str">
            <v>UN</v>
          </cell>
        </row>
        <row r="22786">
          <cell r="A22786" t="str">
            <v>1090-01</v>
          </cell>
          <cell r="B22786" t="str">
            <v>LIQUID L-41 127V/60HZ VITAMIAXIS4 FILTER</v>
          </cell>
          <cell r="C22786" t="str">
            <v>FERT</v>
          </cell>
          <cell r="D22786" t="str">
            <v>UN</v>
          </cell>
        </row>
        <row r="22787">
          <cell r="A22787" t="str">
            <v>1090-02</v>
          </cell>
          <cell r="B22787" t="str">
            <v>LIQUID L-41 220V/60HZ VITAMIAXIS4 FILTER</v>
          </cell>
          <cell r="C22787" t="str">
            <v>FERT</v>
          </cell>
          <cell r="D22787" t="str">
            <v>UN</v>
          </cell>
        </row>
        <row r="22788">
          <cell r="A22788" t="str">
            <v>1091-01</v>
          </cell>
          <cell r="B22788" t="str">
            <v>TAMPA DOSADORA CRISTAL VITAMAXIS</v>
          </cell>
          <cell r="C22788" t="str">
            <v>HALB</v>
          </cell>
          <cell r="D22788" t="str">
            <v>UN</v>
          </cell>
        </row>
        <row r="22789">
          <cell r="A22789" t="str">
            <v>1091-01E</v>
          </cell>
          <cell r="B22789" t="str">
            <v>TAMPA DOSADORA CRISTAL VITAMAXIS</v>
          </cell>
          <cell r="C22789" t="str">
            <v>HALB</v>
          </cell>
          <cell r="D22789" t="str">
            <v>UN</v>
          </cell>
        </row>
        <row r="22790">
          <cell r="A22790" t="str">
            <v>1091-03</v>
          </cell>
          <cell r="B22790" t="str">
            <v>TAMPA DOSADORA VITAMAXIS</v>
          </cell>
          <cell r="C22790" t="str">
            <v>HALB</v>
          </cell>
          <cell r="D22790" t="str">
            <v>UN</v>
          </cell>
        </row>
        <row r="22791">
          <cell r="A22791" t="str">
            <v>1091-03E</v>
          </cell>
          <cell r="B22791" t="str">
            <v>TAMPA DOSADORA VITAMAXIS</v>
          </cell>
          <cell r="C22791" t="str">
            <v>HALB</v>
          </cell>
          <cell r="D22791" t="str">
            <v>UN</v>
          </cell>
        </row>
        <row r="22792">
          <cell r="A22792" t="str">
            <v>1091-04</v>
          </cell>
          <cell r="B22792" t="str">
            <v>TAMPA PLAS. RESERV. VALV. RETENCAO[VP]</v>
          </cell>
          <cell r="C22792" t="str">
            <v>ROH</v>
          </cell>
          <cell r="D22792" t="str">
            <v>UN</v>
          </cell>
        </row>
        <row r="22793">
          <cell r="A22793" t="str">
            <v>1091-06</v>
          </cell>
          <cell r="B22793" t="str">
            <v>COBERT. PLAS. CZ BOCAL VAPOR[VP]</v>
          </cell>
          <cell r="C22793" t="str">
            <v>ROH</v>
          </cell>
          <cell r="D22793" t="str">
            <v>UN</v>
          </cell>
        </row>
        <row r="22794">
          <cell r="A22794" t="str">
            <v>1091-07</v>
          </cell>
          <cell r="B22794" t="str">
            <v>BASE METAL. BOCAL VAPOR ACAB. INOX[VP]</v>
          </cell>
          <cell r="C22794" t="str">
            <v>ROH</v>
          </cell>
          <cell r="D22794" t="str">
            <v>UN</v>
          </cell>
        </row>
        <row r="22795">
          <cell r="A22795" t="str">
            <v>1091-08</v>
          </cell>
          <cell r="B22795" t="str">
            <v>TAMPA TRAS. FR-06</v>
          </cell>
          <cell r="C22795" t="str">
            <v>ROH</v>
          </cell>
          <cell r="D22795" t="str">
            <v>UN</v>
          </cell>
        </row>
        <row r="22796">
          <cell r="A22796" t="str">
            <v>1091-10</v>
          </cell>
          <cell r="B22796" t="str">
            <v>TAMPA DVD D-03C</v>
          </cell>
          <cell r="C22796" t="str">
            <v>ROH</v>
          </cell>
          <cell r="D22796" t="str">
            <v>UN</v>
          </cell>
        </row>
        <row r="22797">
          <cell r="A22797" t="str">
            <v>1091-11</v>
          </cell>
          <cell r="B22797" t="str">
            <v>TAMPA DVD D-03D/E /D-04A/B</v>
          </cell>
          <cell r="C22797" t="str">
            <v>ROH</v>
          </cell>
          <cell r="D22797" t="str">
            <v>UN</v>
          </cell>
        </row>
        <row r="22798">
          <cell r="A22798" t="str">
            <v>1091-12</v>
          </cell>
          <cell r="B22798" t="str">
            <v>TAMPA DOSADORA L-60</v>
          </cell>
          <cell r="C22798" t="str">
            <v>HALB</v>
          </cell>
          <cell r="D22798" t="str">
            <v>UN</v>
          </cell>
        </row>
        <row r="22799">
          <cell r="A22799" t="str">
            <v>1091-12E</v>
          </cell>
          <cell r="B22799" t="str">
            <v>TAMPA DOSADORA L-60</v>
          </cell>
          <cell r="C22799" t="str">
            <v>HALB</v>
          </cell>
          <cell r="D22799" t="str">
            <v>UN</v>
          </cell>
        </row>
        <row r="22800">
          <cell r="A22800" t="str">
            <v>1091-13</v>
          </cell>
          <cell r="B22800" t="str">
            <v>TAMPA DVD SUP 225MM</v>
          </cell>
          <cell r="C22800" t="str">
            <v>HALB</v>
          </cell>
          <cell r="D22800" t="str">
            <v>UN</v>
          </cell>
        </row>
        <row r="22801">
          <cell r="A22801" t="str">
            <v>1091-14</v>
          </cell>
          <cell r="B22801" t="str">
            <v>TAMPA DVD D-11</v>
          </cell>
          <cell r="C22801" t="str">
            <v>ROH</v>
          </cell>
          <cell r="D22801" t="str">
            <v>UN</v>
          </cell>
        </row>
        <row r="22802">
          <cell r="A22802" t="str">
            <v>1091-15</v>
          </cell>
          <cell r="B22802" t="str">
            <v>TAMPA DVD D-09</v>
          </cell>
          <cell r="C22802" t="str">
            <v>ROH</v>
          </cell>
          <cell r="D22802" t="str">
            <v>UN</v>
          </cell>
        </row>
        <row r="22803">
          <cell r="A22803" t="str">
            <v>1091-16</v>
          </cell>
          <cell r="B22803" t="str">
            <v>TAMPA DVD D-10B</v>
          </cell>
          <cell r="C22803" t="str">
            <v>ROH</v>
          </cell>
          <cell r="D22803" t="str">
            <v>UN</v>
          </cell>
        </row>
        <row r="22804">
          <cell r="A22804" t="str">
            <v>1091-17</v>
          </cell>
          <cell r="B22804" t="str">
            <v>PAINEL FRONTAL GRAVADO D-15</v>
          </cell>
          <cell r="C22804" t="str">
            <v>HALB</v>
          </cell>
          <cell r="D22804" t="str">
            <v>UN</v>
          </cell>
        </row>
        <row r="22805">
          <cell r="A22805" t="str">
            <v>1091-18</v>
          </cell>
          <cell r="B22805" t="str">
            <v>TAMPA DVD SUP 225MM</v>
          </cell>
          <cell r="C22805" t="str">
            <v>HALB</v>
          </cell>
          <cell r="D22805" t="str">
            <v>UN</v>
          </cell>
        </row>
        <row r="22806">
          <cell r="A22806" t="str">
            <v>1091-19</v>
          </cell>
          <cell r="B22806" t="str">
            <v>TAMPA DOSADORA LIQUID L-1000</v>
          </cell>
          <cell r="C22806" t="str">
            <v>HALB</v>
          </cell>
          <cell r="D22806" t="str">
            <v>UN</v>
          </cell>
        </row>
        <row r="22807">
          <cell r="A22807" t="str">
            <v>1091-19E</v>
          </cell>
          <cell r="B22807" t="str">
            <v>TAMPA DOSADORA LIQUID L-1000</v>
          </cell>
          <cell r="C22807" t="str">
            <v>HALB</v>
          </cell>
          <cell r="D22807" t="str">
            <v>UN</v>
          </cell>
        </row>
        <row r="22808">
          <cell r="A22808" t="str">
            <v>1091-20</v>
          </cell>
          <cell r="B22808" t="str">
            <v>TAMPA DVD[D]</v>
          </cell>
          <cell r="C22808" t="str">
            <v>ROH</v>
          </cell>
          <cell r="D22808" t="str">
            <v>UN</v>
          </cell>
        </row>
        <row r="22809">
          <cell r="A22809" t="str">
            <v>1091-21</v>
          </cell>
          <cell r="B22809" t="str">
            <v>TAMPA PLAS. RESERV. VALV. RETENCAO[VP]</v>
          </cell>
          <cell r="C22809" t="str">
            <v>ROH</v>
          </cell>
          <cell r="D22809" t="str">
            <v>UN</v>
          </cell>
        </row>
        <row r="22810">
          <cell r="A22810" t="str">
            <v>1091-22</v>
          </cell>
          <cell r="B22810" t="str">
            <v>TAMPA PLAS. BR DISTRIBUIDOR[VP]</v>
          </cell>
          <cell r="C22810" t="str">
            <v>ROH</v>
          </cell>
          <cell r="D22810" t="str">
            <v>UN</v>
          </cell>
        </row>
        <row r="22811">
          <cell r="A22811" t="str">
            <v>1091-23</v>
          </cell>
          <cell r="B22811" t="str">
            <v>TAMPA PLAS. INF.CALDEIRA[VP]</v>
          </cell>
          <cell r="C22811" t="str">
            <v>ROH</v>
          </cell>
          <cell r="D22811" t="str">
            <v>UN</v>
          </cell>
        </row>
        <row r="22812">
          <cell r="A22812" t="str">
            <v>1091-24</v>
          </cell>
          <cell r="B22812" t="str">
            <v>TAMPA PLAS. PT ADER. INOX-CJ[PE]</v>
          </cell>
          <cell r="C22812" t="str">
            <v>ROH</v>
          </cell>
          <cell r="D22812" t="str">
            <v>UN</v>
          </cell>
        </row>
        <row r="22813">
          <cell r="A22813" t="str">
            <v>1091-25</v>
          </cell>
          <cell r="B22813" t="str">
            <v>TAMPA PLAS. PT ADER. INOX VERM-CJ[PE]</v>
          </cell>
          <cell r="C22813" t="str">
            <v>ROH</v>
          </cell>
          <cell r="D22813" t="str">
            <v>UN</v>
          </cell>
        </row>
        <row r="22814">
          <cell r="A22814" t="str">
            <v>1091-26</v>
          </cell>
          <cell r="B22814" t="str">
            <v>TAMPA PLAS. PT ADER. INOX-CJ[PE]</v>
          </cell>
          <cell r="C22814" t="str">
            <v>ROH</v>
          </cell>
          <cell r="D22814" t="str">
            <v>UN</v>
          </cell>
        </row>
        <row r="22815">
          <cell r="A22815" t="str">
            <v>1091-27</v>
          </cell>
          <cell r="B22815" t="str">
            <v>TAMPA PLAS. PT ADER. INOX VERM-CJ[PE]</v>
          </cell>
          <cell r="C22815" t="str">
            <v>ROH</v>
          </cell>
          <cell r="D22815" t="str">
            <v>UN</v>
          </cell>
        </row>
        <row r="22816">
          <cell r="A22816" t="str">
            <v>1091-28</v>
          </cell>
          <cell r="B22816" t="str">
            <v>LENTE PLÁST LARANJA LUZ FUNCIONAMEN [VP]</v>
          </cell>
          <cell r="C22816" t="str">
            <v>ROH</v>
          </cell>
          <cell r="D22816" t="str">
            <v>UN</v>
          </cell>
        </row>
        <row r="22817">
          <cell r="A22817" t="str">
            <v>1091-29</v>
          </cell>
          <cell r="B22817" t="str">
            <v>TAMPA PLÁSTICA PRETA ADEREÇO INOX [PE]</v>
          </cell>
          <cell r="C22817" t="str">
            <v>ROH</v>
          </cell>
          <cell r="D22817" t="str">
            <v>UN</v>
          </cell>
        </row>
        <row r="22818">
          <cell r="A22818" t="str">
            <v>1091-30</v>
          </cell>
          <cell r="B22818" t="str">
            <v>TAMPA PLÁST PRET ADEREÇO INOX VERMEL[PE]</v>
          </cell>
          <cell r="C22818" t="str">
            <v>ROH</v>
          </cell>
          <cell r="D22818" t="str">
            <v>UN</v>
          </cell>
        </row>
        <row r="22819">
          <cell r="A22819" t="str">
            <v>1092-05</v>
          </cell>
          <cell r="B22819" t="str">
            <v>CORPO DO FERRO SECO BR GRAVADO[FSN-55-W]</v>
          </cell>
          <cell r="C22819" t="str">
            <v>HALB</v>
          </cell>
          <cell r="D22819" t="str">
            <v>UN</v>
          </cell>
        </row>
        <row r="22820">
          <cell r="A22820" t="str">
            <v>1092-06</v>
          </cell>
          <cell r="B22820" t="str">
            <v>CORPO DO FERRO SECO PR GRAVADO[FSN-55-B]</v>
          </cell>
          <cell r="C22820" t="str">
            <v>HALB</v>
          </cell>
          <cell r="D22820" t="str">
            <v>UN</v>
          </cell>
        </row>
        <row r="22821">
          <cell r="A22821" t="str">
            <v>1092-11</v>
          </cell>
          <cell r="B22821" t="str">
            <v>CORPO DO FERRO GRAVADO F-18</v>
          </cell>
          <cell r="C22821" t="str">
            <v>HALB</v>
          </cell>
          <cell r="D22821" t="str">
            <v>UN</v>
          </cell>
        </row>
        <row r="22822">
          <cell r="A22822" t="str">
            <v>1092-13</v>
          </cell>
          <cell r="B22822" t="str">
            <v>CORPO GRAVADO NL-40/41</v>
          </cell>
          <cell r="C22822" t="str">
            <v>HALB</v>
          </cell>
          <cell r="D22822" t="str">
            <v>UN</v>
          </cell>
        </row>
        <row r="22823">
          <cell r="A22823" t="str">
            <v>1092-15</v>
          </cell>
          <cell r="B22823" t="str">
            <v>CORPO GRAVADO L-42</v>
          </cell>
          <cell r="C22823" t="str">
            <v>HALB</v>
          </cell>
          <cell r="D22823" t="str">
            <v>UN</v>
          </cell>
        </row>
        <row r="22824">
          <cell r="A22824" t="str">
            <v>1092-16</v>
          </cell>
          <cell r="B22824" t="str">
            <v>CORPO GRAVADO L-43</v>
          </cell>
          <cell r="C22824" t="str">
            <v>HALB</v>
          </cell>
          <cell r="D22824" t="str">
            <v>UN</v>
          </cell>
        </row>
        <row r="22825">
          <cell r="A22825" t="str">
            <v>1092-17</v>
          </cell>
          <cell r="B22825" t="str">
            <v>CORPO GRAVADO L-31</v>
          </cell>
          <cell r="C22825" t="str">
            <v>HALB</v>
          </cell>
          <cell r="D22825" t="str">
            <v>UN</v>
          </cell>
        </row>
        <row r="22826">
          <cell r="A22826" t="str">
            <v>1092-19</v>
          </cell>
          <cell r="B22826" t="str">
            <v>SC CORPO + PLACA GRAVADA L-51 650W</v>
          </cell>
          <cell r="C22826" t="str">
            <v>HALB</v>
          </cell>
          <cell r="D22826" t="str">
            <v>UN</v>
          </cell>
        </row>
        <row r="22827">
          <cell r="A22827" t="str">
            <v>1092-20</v>
          </cell>
          <cell r="B22827" t="str">
            <v>CORPO GRAVADO L-53 650W</v>
          </cell>
          <cell r="C22827" t="str">
            <v>ROH</v>
          </cell>
          <cell r="D22827" t="str">
            <v>UN</v>
          </cell>
        </row>
        <row r="22828">
          <cell r="A22828" t="str">
            <v>1092-21</v>
          </cell>
          <cell r="B22828" t="str">
            <v>CORPO GRAVADO L-31 MAXIS [VER02]</v>
          </cell>
          <cell r="C22828" t="str">
            <v>HALB</v>
          </cell>
          <cell r="D22828" t="str">
            <v>UN</v>
          </cell>
        </row>
        <row r="22829">
          <cell r="A22829" t="str">
            <v>1092-22</v>
          </cell>
          <cell r="B22829" t="str">
            <v>CORPO DO FERRO SECO AZUL GRAV[FSN-55-BL]</v>
          </cell>
          <cell r="C22829" t="str">
            <v>HALB</v>
          </cell>
          <cell r="D22829" t="str">
            <v>UN</v>
          </cell>
        </row>
        <row r="22830">
          <cell r="A22830" t="str">
            <v>1092-30</v>
          </cell>
          <cell r="B22830" t="str">
            <v>TAMPA SUPERIOR DO DVD-15 NV</v>
          </cell>
          <cell r="C22830" t="str">
            <v>HALB</v>
          </cell>
          <cell r="D22830" t="str">
            <v>UN</v>
          </cell>
        </row>
        <row r="22831">
          <cell r="A22831" t="str">
            <v>1092-33</v>
          </cell>
          <cell r="B22831" t="str">
            <v>CORPO DVD INFERIOR GRAVADO DVD-20</v>
          </cell>
          <cell r="C22831" t="str">
            <v>HALB</v>
          </cell>
          <cell r="D22831" t="str">
            <v>UN</v>
          </cell>
        </row>
        <row r="22832">
          <cell r="A22832" t="str">
            <v>1092-38</v>
          </cell>
          <cell r="B22832" t="str">
            <v>GABINETE SUPERIOR PLAST C/CD PRETO EXT</v>
          </cell>
          <cell r="C22832" t="str">
            <v>ROH</v>
          </cell>
          <cell r="D22832" t="str">
            <v>UN</v>
          </cell>
        </row>
        <row r="22833">
          <cell r="A22833" t="str">
            <v>1092-41</v>
          </cell>
          <cell r="B22833" t="str">
            <v>CORPO DVD INFERIOR GRAVADO DVD D-22</v>
          </cell>
          <cell r="C22833" t="str">
            <v>HALB</v>
          </cell>
          <cell r="D22833" t="str">
            <v>UN</v>
          </cell>
        </row>
        <row r="22834">
          <cell r="A22834" t="str">
            <v>1094-02</v>
          </cell>
          <cell r="B22834" t="str">
            <v>ARRASTADOR EIXO MENOR CF-01/03</v>
          </cell>
          <cell r="C22834" t="str">
            <v>ROH</v>
          </cell>
          <cell r="D22834" t="str">
            <v>UN</v>
          </cell>
        </row>
        <row r="22835">
          <cell r="A22835" t="str">
            <v>1094-04</v>
          </cell>
          <cell r="B22835" t="str">
            <v>ARRASTADOR CF-02</v>
          </cell>
          <cell r="C22835" t="str">
            <v>ROH</v>
          </cell>
          <cell r="D22835" t="str">
            <v>UN</v>
          </cell>
        </row>
        <row r="22836">
          <cell r="A22836" t="str">
            <v>1094-05</v>
          </cell>
          <cell r="B22836" t="str">
            <v>SC ARRASTADOR LIQUID BLACK A</v>
          </cell>
          <cell r="C22836" t="str">
            <v>HALB</v>
          </cell>
          <cell r="D22836" t="str">
            <v>UN</v>
          </cell>
        </row>
        <row r="22837">
          <cell r="A22837" t="str">
            <v>1094-05E</v>
          </cell>
          <cell r="B22837" t="str">
            <v>SC ARRASTADOR LIQUID BLACK A</v>
          </cell>
          <cell r="C22837" t="str">
            <v>HALB</v>
          </cell>
          <cell r="D22837" t="str">
            <v>UN</v>
          </cell>
        </row>
        <row r="22838">
          <cell r="A22838" t="str">
            <v>1094-06</v>
          </cell>
          <cell r="B22838" t="str">
            <v>SC ARRASTADOR LIQUID BRANCO A</v>
          </cell>
          <cell r="C22838" t="str">
            <v>HALB</v>
          </cell>
          <cell r="D22838" t="str">
            <v>UN</v>
          </cell>
        </row>
        <row r="22839">
          <cell r="A22839" t="str">
            <v>1094-06E</v>
          </cell>
          <cell r="B22839" t="str">
            <v>SC ARRASTADOR LIQUID BRANCO A</v>
          </cell>
          <cell r="C22839" t="str">
            <v>HALB</v>
          </cell>
          <cell r="D22839" t="str">
            <v>UN</v>
          </cell>
        </row>
        <row r="22840">
          <cell r="A22840" t="str">
            <v>1094-07</v>
          </cell>
          <cell r="B22840" t="str">
            <v>ARRASTADOR EIXO MAIOR CF-01</v>
          </cell>
          <cell r="C22840" t="str">
            <v>ROH</v>
          </cell>
          <cell r="D22840" t="str">
            <v>UN</v>
          </cell>
        </row>
        <row r="22841">
          <cell r="A22841" t="str">
            <v>1094-08</v>
          </cell>
          <cell r="B22841" t="str">
            <v>ARRASTADOR CENTRIFUGA KM-01</v>
          </cell>
          <cell r="C22841" t="str">
            <v>ROH</v>
          </cell>
          <cell r="D22841" t="str">
            <v>UN</v>
          </cell>
        </row>
        <row r="22842">
          <cell r="A22842" t="str">
            <v>1094-09</v>
          </cell>
          <cell r="B22842" t="str">
            <v>ARRASTADOR CP PRINC KM-01</v>
          </cell>
          <cell r="C22842" t="str">
            <v>ROH</v>
          </cell>
          <cell r="D22842" t="str">
            <v>UN</v>
          </cell>
        </row>
        <row r="22843">
          <cell r="A22843" t="str">
            <v>1094-10</v>
          </cell>
          <cell r="B22843" t="str">
            <v>ARRASTADOR PORCA-CJ[MP]</v>
          </cell>
          <cell r="C22843" t="str">
            <v>ROH</v>
          </cell>
          <cell r="D22843" t="str">
            <v>UN</v>
          </cell>
        </row>
        <row r="22844">
          <cell r="A22844" t="str">
            <v>1094-11</v>
          </cell>
          <cell r="B22844" t="str">
            <v>ARRASTADOR MP-04</v>
          </cell>
          <cell r="C22844" t="str">
            <v>ROH</v>
          </cell>
          <cell r="D22844" t="str">
            <v>UN</v>
          </cell>
        </row>
        <row r="22845">
          <cell r="A22845" t="str">
            <v>1094-12</v>
          </cell>
          <cell r="B22845" t="str">
            <v>ARRASTADOR NCF-01C</v>
          </cell>
          <cell r="C22845" t="str">
            <v>ROH</v>
          </cell>
          <cell r="D22845" t="str">
            <v>UN</v>
          </cell>
        </row>
        <row r="22846">
          <cell r="A22846" t="str">
            <v>1094-13</v>
          </cell>
          <cell r="B22846" t="str">
            <v>SC ARRASTADOR LIQUID BLACK B</v>
          </cell>
          <cell r="C22846" t="str">
            <v>HALB</v>
          </cell>
          <cell r="D22846" t="str">
            <v>UN</v>
          </cell>
        </row>
        <row r="22847">
          <cell r="A22847" t="str">
            <v>1094-13E</v>
          </cell>
          <cell r="B22847" t="str">
            <v>SC ARRASTADOR LIQUID BLACK B</v>
          </cell>
          <cell r="C22847" t="str">
            <v>HALB</v>
          </cell>
          <cell r="D22847" t="str">
            <v>UN</v>
          </cell>
        </row>
        <row r="22848">
          <cell r="A22848" t="str">
            <v>1094-15</v>
          </cell>
          <cell r="B22848" t="str">
            <v>SC ARRASTADOR LIQUID L-1000 PR</v>
          </cell>
          <cell r="C22848" t="str">
            <v>HALB</v>
          </cell>
          <cell r="D22848" t="str">
            <v>UN</v>
          </cell>
        </row>
        <row r="22849">
          <cell r="A22849" t="str">
            <v>1094-15E</v>
          </cell>
          <cell r="B22849" t="str">
            <v>SC ARRASTADOR LIQUID L-1000 PR</v>
          </cell>
          <cell r="C22849" t="str">
            <v>HALB</v>
          </cell>
          <cell r="D22849" t="str">
            <v>UN</v>
          </cell>
        </row>
        <row r="22850">
          <cell r="A22850" t="str">
            <v>1094-16</v>
          </cell>
          <cell r="B22850" t="str">
            <v>SC ARRASTADOR LIQUID L-1000 W</v>
          </cell>
          <cell r="C22850" t="str">
            <v>HALB</v>
          </cell>
          <cell r="D22850" t="str">
            <v>UN</v>
          </cell>
        </row>
        <row r="22851">
          <cell r="A22851" t="str">
            <v>1094-16E</v>
          </cell>
          <cell r="B22851" t="str">
            <v>SC ARRASTADOR LIQUID L-1000 W</v>
          </cell>
          <cell r="C22851" t="str">
            <v>HALB</v>
          </cell>
          <cell r="D22851" t="str">
            <v>UN</v>
          </cell>
        </row>
        <row r="22852">
          <cell r="A22852" t="str">
            <v>1094-17</v>
          </cell>
          <cell r="B22852" t="str">
            <v>SC ARRASTADOR LIQUID PR  [L-1200] UL</v>
          </cell>
          <cell r="C22852" t="str">
            <v>HALB</v>
          </cell>
          <cell r="D22852" t="str">
            <v>UN</v>
          </cell>
        </row>
        <row r="22853">
          <cell r="A22853" t="str">
            <v>1095-01</v>
          </cell>
          <cell r="B22853" t="str">
            <v>TAMPA LIQUIDIFICADOR VITAMAXIS BR</v>
          </cell>
          <cell r="C22853" t="str">
            <v>HALB</v>
          </cell>
          <cell r="D22853" t="str">
            <v>UN</v>
          </cell>
        </row>
        <row r="22854">
          <cell r="A22854" t="str">
            <v>1095-02</v>
          </cell>
          <cell r="B22854" t="str">
            <v>SC TAMPA L-40 E TAMPA DOSAD CRISTAL VER</v>
          </cell>
          <cell r="C22854" t="str">
            <v>HALB</v>
          </cell>
          <cell r="D22854" t="str">
            <v>UN</v>
          </cell>
        </row>
        <row r="22855">
          <cell r="A22855" t="str">
            <v>1095-02E</v>
          </cell>
          <cell r="B22855" t="str">
            <v>SC TAMPA L-40 E TAMPA DOSAD CRISTAL VER</v>
          </cell>
          <cell r="C22855" t="str">
            <v>HALB</v>
          </cell>
          <cell r="D22855" t="str">
            <v>UN</v>
          </cell>
        </row>
        <row r="22856">
          <cell r="A22856" t="str">
            <v>1095-03</v>
          </cell>
          <cell r="B22856" t="str">
            <v>SC TAMPA L-30/40 E TAMPA DOSAD CRISTAL</v>
          </cell>
          <cell r="C22856" t="str">
            <v>HALB</v>
          </cell>
          <cell r="D22856" t="str">
            <v>UN</v>
          </cell>
        </row>
        <row r="22857">
          <cell r="A22857" t="str">
            <v>1095-03E</v>
          </cell>
          <cell r="B22857" t="str">
            <v>SC TAMPA L-30/40 E TAMPA DOSAD CRISTAL</v>
          </cell>
          <cell r="C22857" t="str">
            <v>HALB</v>
          </cell>
          <cell r="D22857" t="str">
            <v>UN</v>
          </cell>
        </row>
        <row r="22858">
          <cell r="A22858" t="str">
            <v>1095-04</v>
          </cell>
          <cell r="B22858" t="str">
            <v>SC TAMPA L-51/53 E TAMPA DOSAD CRISTAL</v>
          </cell>
          <cell r="C22858" t="str">
            <v>HALB</v>
          </cell>
          <cell r="D22858" t="str">
            <v>UN</v>
          </cell>
        </row>
        <row r="22859">
          <cell r="A22859" t="str">
            <v>1095-04E</v>
          </cell>
          <cell r="B22859" t="str">
            <v>SC TAMPA L-51/53 E TAMPA DOSAD CRISTAL</v>
          </cell>
          <cell r="C22859" t="str">
            <v>HALB</v>
          </cell>
          <cell r="D22859" t="str">
            <v>UN</v>
          </cell>
        </row>
        <row r="22860">
          <cell r="A22860" t="str">
            <v>1095-07</v>
          </cell>
          <cell r="B22860" t="str">
            <v>SC TAMPA L-22/32/33 E TAMPA DOSADORA</v>
          </cell>
          <cell r="C22860" t="str">
            <v>HALB</v>
          </cell>
          <cell r="D22860" t="str">
            <v>UN</v>
          </cell>
        </row>
        <row r="22861">
          <cell r="A22861" t="str">
            <v>1095-07E</v>
          </cell>
          <cell r="B22861" t="str">
            <v>SC TAMPA L-22/32/33 E TAMPA DOSADORA</v>
          </cell>
          <cell r="C22861" t="str">
            <v>HALB</v>
          </cell>
          <cell r="D22861" t="str">
            <v>UN</v>
          </cell>
        </row>
        <row r="22862">
          <cell r="A22862" t="str">
            <v>1095-08</v>
          </cell>
          <cell r="B22862" t="str">
            <v>SC TAMPA BLACK L-34/L-35 +TAMPA DOSADORA</v>
          </cell>
          <cell r="C22862" t="str">
            <v>HALB</v>
          </cell>
          <cell r="D22862" t="str">
            <v>UN</v>
          </cell>
        </row>
        <row r="22863">
          <cell r="A22863" t="str">
            <v>1095-08E</v>
          </cell>
          <cell r="B22863" t="str">
            <v>SC TAMPA BLACK L-34/L-35 +TAMPA DOSADORA</v>
          </cell>
          <cell r="C22863" t="str">
            <v>HALB</v>
          </cell>
          <cell r="D22863" t="str">
            <v>UN</v>
          </cell>
        </row>
        <row r="22864">
          <cell r="A22864" t="str">
            <v>1095-09</v>
          </cell>
          <cell r="B22864" t="str">
            <v>TAMPA LAT P-10</v>
          </cell>
          <cell r="C22864" t="str">
            <v>ROH</v>
          </cell>
          <cell r="D22864" t="str">
            <v>UN</v>
          </cell>
        </row>
        <row r="22865">
          <cell r="A22865" t="str">
            <v>1095-11</v>
          </cell>
          <cell r="B22865" t="str">
            <v>SC TAMPA L-60 C/DOSADORA</v>
          </cell>
          <cell r="C22865" t="str">
            <v>HALB</v>
          </cell>
          <cell r="D22865" t="str">
            <v>UN</v>
          </cell>
        </row>
        <row r="22866">
          <cell r="A22866" t="str">
            <v>1095-11E</v>
          </cell>
          <cell r="B22866" t="str">
            <v>SC TAMPA L-60 C/DOSADORA</v>
          </cell>
          <cell r="C22866" t="str">
            <v>HALB</v>
          </cell>
          <cell r="D22866" t="str">
            <v>UN</v>
          </cell>
        </row>
        <row r="22867">
          <cell r="A22867" t="str">
            <v>1095-12</v>
          </cell>
          <cell r="B22867" t="str">
            <v>TAMPA LAT DIR. MS-05/MS-05B</v>
          </cell>
          <cell r="C22867" t="str">
            <v>ROH</v>
          </cell>
          <cell r="D22867" t="str">
            <v>UN</v>
          </cell>
        </row>
        <row r="22868">
          <cell r="A22868" t="str">
            <v>1095-13</v>
          </cell>
          <cell r="B22868" t="str">
            <v>TAMPA LAT ESQ. MS-05/MS-05B</v>
          </cell>
          <cell r="C22868" t="str">
            <v>ROH</v>
          </cell>
          <cell r="D22868" t="str">
            <v>UN</v>
          </cell>
        </row>
        <row r="22869">
          <cell r="A22869" t="str">
            <v>1095-14</v>
          </cell>
          <cell r="B22869" t="str">
            <v>TAMPA SUP MS-05/MS-05B</v>
          </cell>
          <cell r="C22869" t="str">
            <v>ROH</v>
          </cell>
          <cell r="D22869" t="str">
            <v>UN</v>
          </cell>
        </row>
        <row r="22870">
          <cell r="A22870" t="str">
            <v>1095-15</v>
          </cell>
          <cell r="B22870" t="str">
            <v>SC TAMPA L-60 BRANCA C/DOSADORA</v>
          </cell>
          <cell r="C22870" t="str">
            <v>HALB</v>
          </cell>
          <cell r="D22870" t="str">
            <v>UN</v>
          </cell>
        </row>
        <row r="22871">
          <cell r="A22871" t="str">
            <v>1095-15E</v>
          </cell>
          <cell r="B22871" t="str">
            <v>SC TAMPA L-60 BRANCA C/DOSADORA</v>
          </cell>
          <cell r="C22871" t="str">
            <v>HALB</v>
          </cell>
          <cell r="D22871" t="str">
            <v>UN</v>
          </cell>
        </row>
        <row r="22872">
          <cell r="A22872" t="str">
            <v>1095-17</v>
          </cell>
          <cell r="B22872" t="str">
            <v>SC TAMPA L-74 C/DOSADORA</v>
          </cell>
          <cell r="C22872" t="str">
            <v>HALB</v>
          </cell>
          <cell r="D22872" t="str">
            <v>UN</v>
          </cell>
        </row>
        <row r="22873">
          <cell r="A22873" t="str">
            <v>1095-17E</v>
          </cell>
          <cell r="B22873" t="str">
            <v>SC TAMPA L-74 C/DOSADORA</v>
          </cell>
          <cell r="C22873" t="str">
            <v>HALB</v>
          </cell>
          <cell r="D22873" t="str">
            <v>UN</v>
          </cell>
        </row>
        <row r="22874">
          <cell r="A22874" t="str">
            <v>1095-18</v>
          </cell>
          <cell r="B22874" t="str">
            <v>SC TAMPA L-70 C/DOSADORA</v>
          </cell>
          <cell r="C22874" t="str">
            <v>HALB</v>
          </cell>
          <cell r="D22874" t="str">
            <v>UN</v>
          </cell>
        </row>
        <row r="22875">
          <cell r="A22875" t="str">
            <v>1095-18E</v>
          </cell>
          <cell r="B22875" t="str">
            <v>SC TAMPA L-70 C/DOSADORA</v>
          </cell>
          <cell r="C22875" t="str">
            <v>HALB</v>
          </cell>
          <cell r="D22875" t="str">
            <v>UN</v>
          </cell>
        </row>
        <row r="22876">
          <cell r="A22876" t="str">
            <v>1095-19</v>
          </cell>
          <cell r="B22876" t="str">
            <v>SC TAMPA VERMELHA L-75 E TAMPA DOSADORA</v>
          </cell>
          <cell r="C22876" t="str">
            <v>HALB</v>
          </cell>
          <cell r="D22876" t="str">
            <v>UN</v>
          </cell>
        </row>
        <row r="22877">
          <cell r="A22877" t="str">
            <v>1095-19E</v>
          </cell>
          <cell r="B22877" t="str">
            <v>SC TAMPA VERMELHA L-75 E TAMPA DOSADORA</v>
          </cell>
          <cell r="C22877" t="str">
            <v>HALB</v>
          </cell>
          <cell r="D22877" t="str">
            <v>UN</v>
          </cell>
        </row>
        <row r="22878">
          <cell r="A22878" t="str">
            <v>1095-20</v>
          </cell>
          <cell r="B22878" t="str">
            <v>SC DA TAMPA [L-1000 B] C/DOSADORA PRETO</v>
          </cell>
          <cell r="C22878" t="str">
            <v>HALB</v>
          </cell>
          <cell r="D22878" t="str">
            <v>UN</v>
          </cell>
        </row>
        <row r="22879">
          <cell r="A22879" t="str">
            <v>1095-20E</v>
          </cell>
          <cell r="B22879" t="str">
            <v>SC DA TAMPA [L-1000 B] C/DOSADORA PRETO</v>
          </cell>
          <cell r="C22879" t="str">
            <v>HALB</v>
          </cell>
          <cell r="D22879" t="str">
            <v>UN</v>
          </cell>
        </row>
        <row r="22880">
          <cell r="A22880" t="str">
            <v>1095-21</v>
          </cell>
          <cell r="B22880" t="str">
            <v>SC DA TAMPA [L-1000 R] C/DOSADORA VERM</v>
          </cell>
          <cell r="C22880" t="str">
            <v>HALB</v>
          </cell>
          <cell r="D22880" t="str">
            <v>UN</v>
          </cell>
        </row>
        <row r="22881">
          <cell r="A22881" t="str">
            <v>1095-21E</v>
          </cell>
          <cell r="B22881" t="str">
            <v>SC DA TAMPA [L-1000 R] C/DOSADORA VERM</v>
          </cell>
          <cell r="C22881" t="str">
            <v>HALB</v>
          </cell>
          <cell r="D22881" t="str">
            <v>UN</v>
          </cell>
        </row>
        <row r="22882">
          <cell r="A22882" t="str">
            <v>1095-22</v>
          </cell>
          <cell r="B22882" t="str">
            <v>SC DA TAMPA [L-1000 W] C/DOSADORA BRANCO</v>
          </cell>
          <cell r="C22882" t="str">
            <v>HALB</v>
          </cell>
          <cell r="D22882" t="str">
            <v>UN</v>
          </cell>
        </row>
        <row r="22883">
          <cell r="A22883" t="str">
            <v>1095-22E</v>
          </cell>
          <cell r="B22883" t="str">
            <v>SC DA TAMPA [L-1000 W] C/DOSADORA BRANCO</v>
          </cell>
          <cell r="C22883" t="str">
            <v>HALB</v>
          </cell>
          <cell r="D22883" t="str">
            <v>UN</v>
          </cell>
        </row>
        <row r="22884">
          <cell r="A22884" t="str">
            <v>1095-23</v>
          </cell>
          <cell r="B22884" t="str">
            <v>SC TAMPA L-76 E TAMPA DOSADORA CRISTAL</v>
          </cell>
          <cell r="C22884" t="str">
            <v>HALB</v>
          </cell>
          <cell r="D22884" t="str">
            <v>UN</v>
          </cell>
        </row>
        <row r="22885">
          <cell r="A22885" t="str">
            <v>1095-23E</v>
          </cell>
          <cell r="B22885" t="str">
            <v>SC TAMPA L-76 E TAMPA DOSADORA CRISTAL</v>
          </cell>
          <cell r="C22885" t="str">
            <v>HALB</v>
          </cell>
          <cell r="D22885" t="str">
            <v>UN</v>
          </cell>
        </row>
        <row r="22886">
          <cell r="A22886" t="str">
            <v>1095-24</v>
          </cell>
          <cell r="B22886" t="str">
            <v>SC TAMPA PRETA [L-900] C/DOSADORA</v>
          </cell>
          <cell r="C22886" t="str">
            <v>HALB</v>
          </cell>
          <cell r="D22886" t="str">
            <v>UN</v>
          </cell>
        </row>
        <row r="22887">
          <cell r="A22887" t="str">
            <v>1095-24E</v>
          </cell>
          <cell r="B22887" t="str">
            <v>SC DA TAMPA [L-850 B] C/DOSADORA PRETO</v>
          </cell>
          <cell r="C22887" t="str">
            <v>HALB</v>
          </cell>
          <cell r="D22887" t="str">
            <v>UN</v>
          </cell>
        </row>
        <row r="22888">
          <cell r="A22888" t="str">
            <v>1095-25</v>
          </cell>
          <cell r="B22888" t="str">
            <v>SC DA TAMPA [L-1000 BL] C/DOSADORA AZUL</v>
          </cell>
          <cell r="C22888" t="str">
            <v>HALB</v>
          </cell>
          <cell r="D22888" t="str">
            <v>UN</v>
          </cell>
        </row>
        <row r="22889">
          <cell r="A22889" t="str">
            <v>1095-25E</v>
          </cell>
          <cell r="B22889" t="str">
            <v>SC DA TAMPA [L-1000 BL] C/DOSADORA AZUL</v>
          </cell>
          <cell r="C22889" t="str">
            <v>HALB</v>
          </cell>
          <cell r="D22889" t="str">
            <v>UN</v>
          </cell>
        </row>
        <row r="22890">
          <cell r="A22890" t="str">
            <v>1095-26</v>
          </cell>
          <cell r="B22890" t="str">
            <v>SC DA TAMPA [L-850] C/DOSADORA BR</v>
          </cell>
          <cell r="C22890" t="str">
            <v>HALB</v>
          </cell>
          <cell r="D22890" t="str">
            <v>UN</v>
          </cell>
        </row>
        <row r="22891">
          <cell r="A22891" t="str">
            <v>1095-26E</v>
          </cell>
          <cell r="B22891" t="str">
            <v>SC DA TAMPA [L-850] C/DOSADORA BR</v>
          </cell>
          <cell r="C22891" t="str">
            <v>HALB</v>
          </cell>
          <cell r="D22891" t="str">
            <v>UN</v>
          </cell>
        </row>
        <row r="22892">
          <cell r="A22892" t="str">
            <v>1095-27</v>
          </cell>
          <cell r="B22892" t="str">
            <v>SC TAMPA VERMELHA [L-900] C/DOSADORA</v>
          </cell>
          <cell r="C22892" t="str">
            <v>HALB</v>
          </cell>
          <cell r="D22892" t="str">
            <v>UN</v>
          </cell>
        </row>
        <row r="22893">
          <cell r="A22893" t="str">
            <v>1095-27E</v>
          </cell>
          <cell r="B22893" t="str">
            <v>SC DA TAMPA [L-850] C/DOSADORA VERMELHA</v>
          </cell>
          <cell r="C22893" t="str">
            <v>HALB</v>
          </cell>
          <cell r="D22893" t="str">
            <v>UN</v>
          </cell>
        </row>
        <row r="22894">
          <cell r="A22894" t="str">
            <v>1095-29</v>
          </cell>
          <cell r="B22894" t="str">
            <v>SC TAMPA PRETA [L-99-FB] C/DOSADORA</v>
          </cell>
          <cell r="C22894" t="str">
            <v>HALB</v>
          </cell>
          <cell r="D22894" t="str">
            <v>UN</v>
          </cell>
        </row>
        <row r="22895">
          <cell r="A22895" t="str">
            <v>1095-29E</v>
          </cell>
          <cell r="B22895" t="str">
            <v>SC TAMPA PRETA [L-99-FB] C/DOSADORA</v>
          </cell>
          <cell r="C22895" t="str">
            <v>HALB</v>
          </cell>
          <cell r="D22895" t="str">
            <v>UN</v>
          </cell>
        </row>
        <row r="22896">
          <cell r="A22896" t="str">
            <v>1095-30</v>
          </cell>
          <cell r="B22896" t="str">
            <v>SC TAMPA VERMELHA [L-99-RW] C/DOSADORA</v>
          </cell>
          <cell r="C22896" t="str">
            <v>HALB</v>
          </cell>
          <cell r="D22896" t="str">
            <v>UN</v>
          </cell>
        </row>
        <row r="22897">
          <cell r="A22897" t="str">
            <v>1095-30E</v>
          </cell>
          <cell r="B22897" t="str">
            <v>SC TAMPA VERMELHA [L-99-RW] C/DOSADORA</v>
          </cell>
          <cell r="C22897" t="str">
            <v>HALB</v>
          </cell>
          <cell r="D22897" t="str">
            <v>UN</v>
          </cell>
        </row>
        <row r="22898">
          <cell r="A22898" t="str">
            <v>1095-31</v>
          </cell>
          <cell r="B22898" t="str">
            <v>SC TAMPA BRANCA [L-99-WG] C/DOSADORA</v>
          </cell>
          <cell r="C22898" t="str">
            <v>HALB</v>
          </cell>
          <cell r="D22898" t="str">
            <v>UN</v>
          </cell>
        </row>
        <row r="22899">
          <cell r="A22899" t="str">
            <v>1095-31E</v>
          </cell>
          <cell r="B22899" t="str">
            <v>SC TAMPA BRANCA [L-99-WG] C/DOSADORA</v>
          </cell>
          <cell r="C22899" t="str">
            <v>HALB</v>
          </cell>
          <cell r="D22899" t="str">
            <v>UN</v>
          </cell>
        </row>
        <row r="22900">
          <cell r="A22900" t="str">
            <v>1095-32</v>
          </cell>
          <cell r="B22900" t="str">
            <v>SC DA TAMPA [L-1000] C/DOSADORA MARSALA</v>
          </cell>
          <cell r="C22900" t="str">
            <v>HALB</v>
          </cell>
          <cell r="D22900" t="str">
            <v>UN</v>
          </cell>
        </row>
        <row r="22901">
          <cell r="A22901" t="str">
            <v>1095-32E</v>
          </cell>
          <cell r="B22901" t="str">
            <v>SC DA TAMPA [L-1000] C/DOSADORA MARSALA</v>
          </cell>
          <cell r="C22901" t="str">
            <v>HALB</v>
          </cell>
          <cell r="D22901" t="str">
            <v>UN</v>
          </cell>
        </row>
        <row r="22902">
          <cell r="A22902" t="str">
            <v>1095-33</v>
          </cell>
          <cell r="B22902" t="str">
            <v>SC DA TAMPA [LPS-01] C/DOSADORA AZUL</v>
          </cell>
          <cell r="C22902" t="str">
            <v>HALB</v>
          </cell>
          <cell r="D22902" t="str">
            <v>UN</v>
          </cell>
        </row>
        <row r="22903">
          <cell r="A22903" t="str">
            <v>1095-33E</v>
          </cell>
          <cell r="B22903" t="str">
            <v>SC DA TAMPA [LPS-01] C/DOSADORA AZUL</v>
          </cell>
          <cell r="C22903" t="str">
            <v>HALB</v>
          </cell>
          <cell r="D22903" t="str">
            <v>UN</v>
          </cell>
        </row>
        <row r="22904">
          <cell r="A22904" t="str">
            <v>1095-34</v>
          </cell>
          <cell r="B22904" t="str">
            <v>SC DA TAMPA [LPS-02]C/DOSADORA VERM1805C</v>
          </cell>
          <cell r="C22904" t="str">
            <v>HALB</v>
          </cell>
          <cell r="D22904" t="str">
            <v>UN</v>
          </cell>
        </row>
        <row r="22905">
          <cell r="A22905" t="str">
            <v>1095-34E</v>
          </cell>
          <cell r="B22905" t="str">
            <v>SC DA TAMPA [LPS-02]C/DOSADORA VERM1805C</v>
          </cell>
          <cell r="C22905" t="str">
            <v>HALB</v>
          </cell>
          <cell r="D22905" t="str">
            <v>UN</v>
          </cell>
        </row>
        <row r="22906">
          <cell r="A22906" t="str">
            <v>1095-35</v>
          </cell>
          <cell r="B22906" t="str">
            <v>SC DA TAMPA [L-1200] C/DOSADORA CINZA</v>
          </cell>
          <cell r="C22906" t="str">
            <v>HALB</v>
          </cell>
          <cell r="D22906" t="str">
            <v>UN</v>
          </cell>
        </row>
        <row r="22907">
          <cell r="A22907" t="str">
            <v>1095-35E</v>
          </cell>
          <cell r="B22907" t="str">
            <v>SC DA TAMPA [L-1200] C/DOSADORA CINZA</v>
          </cell>
          <cell r="C22907" t="str">
            <v>HALB</v>
          </cell>
          <cell r="D22907" t="str">
            <v>UN</v>
          </cell>
        </row>
        <row r="22908">
          <cell r="A22908" t="str">
            <v>1095-36</v>
          </cell>
          <cell r="B22908" t="str">
            <v>SC TAMPA CZ GRAFITE [L-99-P] C/DOSADORA</v>
          </cell>
          <cell r="C22908" t="str">
            <v>HALB</v>
          </cell>
          <cell r="D22908" t="str">
            <v>UN</v>
          </cell>
        </row>
        <row r="22909">
          <cell r="A22909" t="str">
            <v>1095-37</v>
          </cell>
          <cell r="B22909" t="str">
            <v>SC TAMPA[L-1200-BI-E]C/DOSADORA PR</v>
          </cell>
          <cell r="C22909" t="str">
            <v>HALB</v>
          </cell>
          <cell r="D22909" t="str">
            <v>UN</v>
          </cell>
        </row>
        <row r="22910">
          <cell r="A22910" t="str">
            <v>1095-38</v>
          </cell>
          <cell r="B22910" t="str">
            <v>SC TAMPA[L-1200-RI-E]C/DOSADORA VRM</v>
          </cell>
          <cell r="C22910" t="str">
            <v>HALB</v>
          </cell>
          <cell r="D22910" t="str">
            <v>UN</v>
          </cell>
        </row>
        <row r="22911">
          <cell r="A22911" t="str">
            <v>1095-39</v>
          </cell>
          <cell r="B22911" t="str">
            <v>SC TAMPA[L-1200-BI-E]C/DOSADORA PR GRAV</v>
          </cell>
          <cell r="C22911" t="str">
            <v>HALB</v>
          </cell>
          <cell r="D22911" t="str">
            <v>UN</v>
          </cell>
        </row>
        <row r="22912">
          <cell r="A22912" t="str">
            <v>1095-40</v>
          </cell>
          <cell r="B22912" t="str">
            <v>SC TAMPA[L-1200-RI-E]C/DOSADORA VRM GRAV</v>
          </cell>
          <cell r="C22912" t="str">
            <v>HALB</v>
          </cell>
          <cell r="D22912" t="str">
            <v>UN</v>
          </cell>
        </row>
        <row r="22913">
          <cell r="A22913" t="str">
            <v>1096-01</v>
          </cell>
          <cell r="B22913" t="str">
            <v>BOTAO L/D L-30/31</v>
          </cell>
          <cell r="C22913" t="str">
            <v>HALB</v>
          </cell>
          <cell r="D22913" t="str">
            <v>UN</v>
          </cell>
        </row>
        <row r="22914">
          <cell r="A22914" t="str">
            <v>1096-02</v>
          </cell>
          <cell r="B22914" t="str">
            <v>BOTAO L/D L-40/41</v>
          </cell>
          <cell r="C22914" t="str">
            <v>HALB</v>
          </cell>
          <cell r="D22914" t="str">
            <v>UN</v>
          </cell>
        </row>
        <row r="22915">
          <cell r="A22915" t="str">
            <v>1096-04</v>
          </cell>
          <cell r="B22915" t="str">
            <v>BOTÃO L/D PRATA 4V (MAXIS)</v>
          </cell>
          <cell r="C22915" t="str">
            <v>HALB</v>
          </cell>
          <cell r="D22915" t="str">
            <v>UN</v>
          </cell>
        </row>
        <row r="22916">
          <cell r="A22916" t="str">
            <v>1096-04E</v>
          </cell>
          <cell r="B22916" t="str">
            <v>BOTÃO L/D PRATA 4V (MAXIS)</v>
          </cell>
          <cell r="C22916" t="str">
            <v>HALB</v>
          </cell>
          <cell r="D22916" t="str">
            <v>UN</v>
          </cell>
        </row>
        <row r="22917">
          <cell r="A22917" t="str">
            <v>1096-05</v>
          </cell>
          <cell r="B22917" t="str">
            <v>CORPO FRONTAL PRETO [SCN]</v>
          </cell>
          <cell r="C22917" t="str">
            <v>HALB</v>
          </cell>
          <cell r="D22917" t="str">
            <v>UN</v>
          </cell>
        </row>
        <row r="22918">
          <cell r="A22918" t="str">
            <v>1096-06</v>
          </cell>
          <cell r="B22918" t="str">
            <v>CORPO TRASEIRO PRETO [SCN]</v>
          </cell>
          <cell r="C22918" t="str">
            <v>HALB</v>
          </cell>
          <cell r="D22918" t="str">
            <v>UN</v>
          </cell>
        </row>
        <row r="22919">
          <cell r="A22919" t="str">
            <v>1096-07</v>
          </cell>
          <cell r="B22919" t="str">
            <v>CAPA TRASEIRA PRETA [SCN-01]</v>
          </cell>
          <cell r="C22919" t="str">
            <v>HALB</v>
          </cell>
          <cell r="D22919" t="str">
            <v>UN</v>
          </cell>
        </row>
        <row r="22920">
          <cell r="A22920" t="str">
            <v>1096-07E</v>
          </cell>
          <cell r="B22920" t="str">
            <v>CAPA TRASEIRA PRETA [SCN-01]</v>
          </cell>
          <cell r="C22920" t="str">
            <v>HALB</v>
          </cell>
          <cell r="D22920" t="str">
            <v>UN</v>
          </cell>
        </row>
        <row r="22921">
          <cell r="A22921" t="str">
            <v>1096-08</v>
          </cell>
          <cell r="B22921" t="str">
            <v>ADEREÇO CENTRAL PRETO [SCN-01]</v>
          </cell>
          <cell r="C22921" t="str">
            <v>HALB</v>
          </cell>
          <cell r="D22921" t="str">
            <v>UN</v>
          </cell>
        </row>
        <row r="22922">
          <cell r="A22922" t="str">
            <v>1096-08E</v>
          </cell>
          <cell r="B22922" t="str">
            <v>ADEREÇO CENTRAL PRETO [SCN-01]</v>
          </cell>
          <cell r="C22922" t="str">
            <v>HALB</v>
          </cell>
          <cell r="D22922" t="str">
            <v>UN</v>
          </cell>
        </row>
        <row r="22923">
          <cell r="A22923" t="str">
            <v>1096-09</v>
          </cell>
          <cell r="B22923" t="str">
            <v>ADEREÇO FRONTAL PARA PINTAR [SCN-32/50]</v>
          </cell>
          <cell r="C22923" t="str">
            <v>HALB</v>
          </cell>
          <cell r="D22923" t="str">
            <v>UN</v>
          </cell>
        </row>
        <row r="22924">
          <cell r="A22924" t="str">
            <v>1096-09E</v>
          </cell>
          <cell r="B22924" t="str">
            <v>ADEREÇO FRONTRAL PRETO [SCN-01]</v>
          </cell>
          <cell r="C22924" t="str">
            <v>HALB</v>
          </cell>
          <cell r="D22924" t="str">
            <v>UN</v>
          </cell>
        </row>
        <row r="22925">
          <cell r="A22925" t="str">
            <v>1096-11</v>
          </cell>
          <cell r="B22925" t="str">
            <v>CORPO FRONTAL GRAVADO [SCN-01]</v>
          </cell>
          <cell r="C22925" t="str">
            <v>HALB</v>
          </cell>
          <cell r="D22925" t="str">
            <v>UN</v>
          </cell>
        </row>
        <row r="22926">
          <cell r="A22926" t="str">
            <v>1096-12</v>
          </cell>
          <cell r="B22926" t="str">
            <v>CAPA TRASEIRA ROSA [SCN-02]</v>
          </cell>
          <cell r="C22926" t="str">
            <v>HALB</v>
          </cell>
          <cell r="D22926" t="str">
            <v>UN</v>
          </cell>
        </row>
        <row r="22927">
          <cell r="A22927" t="str">
            <v>1096-12E</v>
          </cell>
          <cell r="B22927" t="str">
            <v>CAPA TRASEIRA ROSA [SCN-02]</v>
          </cell>
          <cell r="C22927" t="str">
            <v>HALB</v>
          </cell>
          <cell r="D22927" t="str">
            <v>UN</v>
          </cell>
        </row>
        <row r="22928">
          <cell r="A22928" t="str">
            <v>1096-13</v>
          </cell>
          <cell r="B22928" t="str">
            <v>ADEREÇO CENTRAL ROSA [SCN-02]</v>
          </cell>
          <cell r="C22928" t="str">
            <v>HALB</v>
          </cell>
          <cell r="D22928" t="str">
            <v>UN</v>
          </cell>
        </row>
        <row r="22929">
          <cell r="A22929" t="str">
            <v>1096-13E</v>
          </cell>
          <cell r="B22929" t="str">
            <v>ADEREÇO CENTRAL ROSA [SCN-02]</v>
          </cell>
          <cell r="C22929" t="str">
            <v>HALB</v>
          </cell>
          <cell r="D22929" t="str">
            <v>UN</v>
          </cell>
        </row>
        <row r="22930">
          <cell r="A22930" t="str">
            <v>1096-14</v>
          </cell>
          <cell r="B22930" t="str">
            <v>ADEREÇO FRONTAL ROSA [SCN-02]</v>
          </cell>
          <cell r="C22930" t="str">
            <v>HALB</v>
          </cell>
          <cell r="D22930" t="str">
            <v>UN</v>
          </cell>
        </row>
        <row r="22931">
          <cell r="A22931" t="str">
            <v>1096-14E</v>
          </cell>
          <cell r="B22931" t="str">
            <v>ADEREÇO FRONTRAL ROSA [SCN-02]</v>
          </cell>
          <cell r="C22931" t="str">
            <v>HALB</v>
          </cell>
          <cell r="D22931" t="str">
            <v>UN</v>
          </cell>
        </row>
        <row r="22932">
          <cell r="A22932" t="str">
            <v>1096-15</v>
          </cell>
          <cell r="B22932" t="str">
            <v>CORPO FRONTAL GRAVADO [SCN-02]</v>
          </cell>
          <cell r="C22932" t="str">
            <v>HALB</v>
          </cell>
          <cell r="D22932" t="str">
            <v>UN</v>
          </cell>
        </row>
        <row r="22933">
          <cell r="A22933" t="str">
            <v>1096-16</v>
          </cell>
          <cell r="B22933" t="str">
            <v>CAPA TRASEIRA VIOLETA [SCN-01]</v>
          </cell>
          <cell r="C22933" t="str">
            <v>HALB</v>
          </cell>
          <cell r="D22933" t="str">
            <v>UN</v>
          </cell>
        </row>
        <row r="22934">
          <cell r="A22934" t="str">
            <v>1096-16E</v>
          </cell>
          <cell r="B22934" t="str">
            <v>CAPA TRASEIRA VIOLETA [SCN-01]</v>
          </cell>
          <cell r="C22934" t="str">
            <v>HALB</v>
          </cell>
          <cell r="D22934" t="str">
            <v>UN</v>
          </cell>
        </row>
        <row r="22935">
          <cell r="A22935" t="str">
            <v>1096-17</v>
          </cell>
          <cell r="B22935" t="str">
            <v>ADEREÇO CENTRAL VIOLETA [SCN-01]</v>
          </cell>
          <cell r="C22935" t="str">
            <v>HALB</v>
          </cell>
          <cell r="D22935" t="str">
            <v>UN</v>
          </cell>
        </row>
        <row r="22936">
          <cell r="A22936" t="str">
            <v>1096-17E</v>
          </cell>
          <cell r="B22936" t="str">
            <v>ADEREÇO CENTRAL VIOLETA [SCN-01]</v>
          </cell>
          <cell r="C22936" t="str">
            <v>HALB</v>
          </cell>
          <cell r="D22936" t="str">
            <v>UN</v>
          </cell>
        </row>
        <row r="22937">
          <cell r="A22937" t="str">
            <v>1096-18</v>
          </cell>
          <cell r="B22937" t="str">
            <v>ADEREÇO FRONTAL VIOLETA [SCN-01]</v>
          </cell>
          <cell r="C22937" t="str">
            <v>HALB</v>
          </cell>
          <cell r="D22937" t="str">
            <v>UN</v>
          </cell>
        </row>
        <row r="22938">
          <cell r="A22938" t="str">
            <v>1096-18E</v>
          </cell>
          <cell r="B22938" t="str">
            <v>ADEREÇO FRONTRAL VIOLETA [SCN-01]</v>
          </cell>
          <cell r="C22938" t="str">
            <v>HALB</v>
          </cell>
          <cell r="D22938" t="str">
            <v>UN</v>
          </cell>
        </row>
        <row r="22939">
          <cell r="A22939" t="str">
            <v>1096-19</v>
          </cell>
          <cell r="B22939" t="str">
            <v>CAPA TRASEIRA AZUL TIFFANY [SCN-16]</v>
          </cell>
          <cell r="C22939" t="str">
            <v>HALB</v>
          </cell>
          <cell r="D22939" t="str">
            <v>UN</v>
          </cell>
        </row>
        <row r="22940">
          <cell r="A22940" t="str">
            <v>1096-19E</v>
          </cell>
          <cell r="B22940" t="str">
            <v>CAPA TRASEIRA AZUL TIFFANY [SCN-16]</v>
          </cell>
          <cell r="C22940" t="str">
            <v>HALB</v>
          </cell>
          <cell r="D22940" t="str">
            <v>UN</v>
          </cell>
        </row>
        <row r="22941">
          <cell r="A22941" t="str">
            <v>1096-20</v>
          </cell>
          <cell r="B22941" t="str">
            <v>ADEREÇO CENTRAL AZUL TIFFANY [SCN-16]</v>
          </cell>
          <cell r="C22941" t="str">
            <v>HALB</v>
          </cell>
          <cell r="D22941" t="str">
            <v>UN</v>
          </cell>
        </row>
        <row r="22942">
          <cell r="A22942" t="str">
            <v>1096-20E</v>
          </cell>
          <cell r="B22942" t="str">
            <v>ADEREÇO CENTRAL AZUL TIFFANY [SCN-16]</v>
          </cell>
          <cell r="C22942" t="str">
            <v>HALB</v>
          </cell>
          <cell r="D22942" t="str">
            <v>UN</v>
          </cell>
        </row>
        <row r="22943">
          <cell r="A22943" t="str">
            <v>1096-21</v>
          </cell>
          <cell r="B22943" t="str">
            <v>ADEREÇO FRONTAL AZUL TIFFANY [SCN-16]</v>
          </cell>
          <cell r="C22943" t="str">
            <v>HALB</v>
          </cell>
          <cell r="D22943" t="str">
            <v>UN</v>
          </cell>
        </row>
        <row r="22944">
          <cell r="A22944" t="str">
            <v>1096-21E</v>
          </cell>
          <cell r="B22944" t="str">
            <v>ADEREÇO FRONTRAL AZUL TIFFANY [SCN-16]</v>
          </cell>
          <cell r="C22944" t="str">
            <v>HALB</v>
          </cell>
          <cell r="D22944" t="str">
            <v>UN</v>
          </cell>
        </row>
        <row r="22945">
          <cell r="A22945" t="str">
            <v>1096-22</v>
          </cell>
          <cell r="B22945" t="str">
            <v>CORPO FRONTAL GRAVADO [SCN-16]</v>
          </cell>
          <cell r="C22945" t="str">
            <v>HALB</v>
          </cell>
          <cell r="D22945" t="str">
            <v>UN</v>
          </cell>
        </row>
        <row r="22946">
          <cell r="A22946" t="str">
            <v>1096-23</v>
          </cell>
          <cell r="B22946" t="str">
            <v>BOCAL DIRECIONADOR PRETO [SCN]</v>
          </cell>
          <cell r="C22946" t="str">
            <v>HALB</v>
          </cell>
          <cell r="D22946" t="str">
            <v>UN</v>
          </cell>
        </row>
        <row r="22947">
          <cell r="A22947" t="str">
            <v>1096-23E</v>
          </cell>
          <cell r="B22947" t="str">
            <v>BOCAL DIRECIONADOR PRETO [SCN]</v>
          </cell>
          <cell r="C22947" t="str">
            <v>HALB</v>
          </cell>
          <cell r="D22947" t="str">
            <v>UN</v>
          </cell>
        </row>
        <row r="22948">
          <cell r="A22948" t="str">
            <v>1096-24</v>
          </cell>
          <cell r="B22948" t="str">
            <v>CORPO DIREITO SECAD PARA PINTAR[SCN-32]</v>
          </cell>
          <cell r="C22948" t="str">
            <v>HALB</v>
          </cell>
          <cell r="D22948" t="str">
            <v>UN</v>
          </cell>
        </row>
        <row r="22949">
          <cell r="A22949" t="str">
            <v>1096-24E</v>
          </cell>
          <cell r="B22949" t="str">
            <v>CORPO DIREITO SECAD PARA PINTAR[SCN-32]</v>
          </cell>
          <cell r="C22949" t="str">
            <v>HALB</v>
          </cell>
          <cell r="D22949" t="str">
            <v>UN</v>
          </cell>
        </row>
        <row r="22950">
          <cell r="A22950" t="str">
            <v>1096-25</v>
          </cell>
          <cell r="B22950" t="str">
            <v>CORPO ESQUERDO SECAD P/PINTAR[SCN-32]</v>
          </cell>
          <cell r="C22950" t="str">
            <v>HALB</v>
          </cell>
          <cell r="D22950" t="str">
            <v>UN</v>
          </cell>
        </row>
        <row r="22951">
          <cell r="A22951" t="str">
            <v>1096-25E</v>
          </cell>
          <cell r="B22951" t="str">
            <v>CORPO ESQUERDO SECAD P/PINTAR[SCN-32]</v>
          </cell>
          <cell r="C22951" t="str">
            <v>HALB</v>
          </cell>
          <cell r="D22951" t="str">
            <v>UN</v>
          </cell>
        </row>
        <row r="22952">
          <cell r="A22952" t="str">
            <v>1096-26</v>
          </cell>
          <cell r="B22952" t="str">
            <v>CAPA TRASEIRA SECAD PARA PINTAR [SCN-32]</v>
          </cell>
          <cell r="C22952" t="str">
            <v>HALB</v>
          </cell>
          <cell r="D22952" t="str">
            <v>UN</v>
          </cell>
        </row>
        <row r="22953">
          <cell r="A22953" t="str">
            <v>1096-26E</v>
          </cell>
          <cell r="B22953" t="str">
            <v>CAPA TRASEIRA SECAD PARA PINTAR[SCN-32]</v>
          </cell>
          <cell r="C22953" t="str">
            <v>HALB</v>
          </cell>
          <cell r="D22953" t="str">
            <v>UN</v>
          </cell>
        </row>
        <row r="22954">
          <cell r="A22954" t="str">
            <v>1096-27</v>
          </cell>
          <cell r="B22954" t="str">
            <v>ADEREÇO BOCAL SECAD PARA PINTAR [SCN-32]</v>
          </cell>
          <cell r="C22954" t="str">
            <v>HALB</v>
          </cell>
          <cell r="D22954" t="str">
            <v>UN</v>
          </cell>
        </row>
        <row r="22955">
          <cell r="A22955" t="str">
            <v>1096-27E</v>
          </cell>
          <cell r="B22955" t="str">
            <v>ADEREÇO BOCAL SECAD PARA PINTAR [SCN-32]</v>
          </cell>
          <cell r="C22955" t="str">
            <v>HALB</v>
          </cell>
          <cell r="D22955" t="str">
            <v>UN</v>
          </cell>
        </row>
        <row r="22956">
          <cell r="A22956" t="str">
            <v>1096-28</v>
          </cell>
          <cell r="B22956" t="str">
            <v>BOCAL DIRECIONADOR CINZA [SCN]</v>
          </cell>
          <cell r="C22956" t="str">
            <v>HALB</v>
          </cell>
          <cell r="D22956" t="str">
            <v>UN</v>
          </cell>
        </row>
        <row r="22957">
          <cell r="A22957" t="str">
            <v>1096-28E</v>
          </cell>
          <cell r="B22957" t="str">
            <v>BOCAL DIRECIONADOR CINZA [SCN]</v>
          </cell>
          <cell r="C22957" t="str">
            <v>HALB</v>
          </cell>
          <cell r="D22957" t="str">
            <v>UN</v>
          </cell>
        </row>
        <row r="22958">
          <cell r="A22958" t="str">
            <v>1096-29</v>
          </cell>
          <cell r="B22958" t="str">
            <v>BOCAL DIRECIONADOR PINTADO ROSE [SCN-50]</v>
          </cell>
          <cell r="C22958" t="str">
            <v>HALB</v>
          </cell>
          <cell r="D22958" t="str">
            <v>UN</v>
          </cell>
        </row>
        <row r="22959">
          <cell r="A22959" t="str">
            <v>1096-29E</v>
          </cell>
          <cell r="B22959" t="str">
            <v>BOCAL DIRECIONADOR ROSE [SCN]</v>
          </cell>
          <cell r="C22959" t="str">
            <v>HALB</v>
          </cell>
          <cell r="D22959" t="str">
            <v>UN</v>
          </cell>
        </row>
        <row r="22960">
          <cell r="A22960" t="str">
            <v>1096-30</v>
          </cell>
          <cell r="B22960" t="str">
            <v>CORPO DIREITO SECAD PINTADO ROSE[SCN-32]</v>
          </cell>
          <cell r="C22960" t="str">
            <v>HALB</v>
          </cell>
          <cell r="D22960" t="str">
            <v>UN</v>
          </cell>
        </row>
        <row r="22961">
          <cell r="A22961" t="str">
            <v>1096-30E</v>
          </cell>
          <cell r="B22961" t="str">
            <v>CORPO DIREITO SECAD PINTADO ROSE[SCN-32]</v>
          </cell>
          <cell r="C22961" t="str">
            <v>HALB</v>
          </cell>
          <cell r="D22961" t="str">
            <v>UN</v>
          </cell>
        </row>
        <row r="22962">
          <cell r="A22962" t="str">
            <v>1096-31</v>
          </cell>
          <cell r="B22962" t="str">
            <v>CORPO ESQUERDO SECAD PINT ROSE[SCN-32]</v>
          </cell>
          <cell r="C22962" t="str">
            <v>HALB</v>
          </cell>
          <cell r="D22962" t="str">
            <v>UN</v>
          </cell>
        </row>
        <row r="22963">
          <cell r="A22963" t="str">
            <v>1096-31E</v>
          </cell>
          <cell r="B22963" t="str">
            <v>CORPO ESQUERDO SECAD PINT ROSE[SCN-32]</v>
          </cell>
          <cell r="C22963" t="str">
            <v>HALB</v>
          </cell>
          <cell r="D22963" t="str">
            <v>UN</v>
          </cell>
        </row>
        <row r="22964">
          <cell r="A22964" t="str">
            <v>1096-32</v>
          </cell>
          <cell r="B22964" t="str">
            <v>CORPO DIREITO SECAD PINT BR PERO[SCN-50]</v>
          </cell>
          <cell r="C22964" t="str">
            <v>HALB</v>
          </cell>
          <cell r="D22964" t="str">
            <v>UN</v>
          </cell>
        </row>
        <row r="22965">
          <cell r="A22965" t="str">
            <v>1096-32E</v>
          </cell>
          <cell r="B22965" t="str">
            <v>CORPO DIREITO SECAD PINT BR PERO[SCN-50]</v>
          </cell>
          <cell r="C22965" t="str">
            <v>HALB</v>
          </cell>
          <cell r="D22965" t="str">
            <v>UN</v>
          </cell>
        </row>
        <row r="22966">
          <cell r="A22966" t="str">
            <v>1096-33</v>
          </cell>
          <cell r="B22966" t="str">
            <v>CORPO ESQUERDO SECAD PINT BRPERO[SCN-50]</v>
          </cell>
          <cell r="C22966" t="str">
            <v>HALB</v>
          </cell>
          <cell r="D22966" t="str">
            <v>UN</v>
          </cell>
        </row>
        <row r="22967">
          <cell r="A22967" t="str">
            <v>1096-33E</v>
          </cell>
          <cell r="B22967" t="str">
            <v>CORPO ESQUERDO SECAD PINT BRPERO[SCN-50]</v>
          </cell>
          <cell r="C22967" t="str">
            <v>HALB</v>
          </cell>
          <cell r="D22967" t="str">
            <v>UN</v>
          </cell>
        </row>
        <row r="22968">
          <cell r="A22968" t="str">
            <v>1096-34</v>
          </cell>
          <cell r="B22968" t="str">
            <v>ADEREÇO FRONTAL CROMADO PRATA [SCN-32]</v>
          </cell>
          <cell r="C22968" t="str">
            <v>HALB</v>
          </cell>
          <cell r="D22968" t="str">
            <v>UN</v>
          </cell>
        </row>
        <row r="22969">
          <cell r="A22969" t="str">
            <v>1096-34E</v>
          </cell>
          <cell r="B22969" t="str">
            <v>ADEREÇO FRONTRAL CROMADO PRATA [SCN-32]</v>
          </cell>
          <cell r="C22969" t="str">
            <v>HALB</v>
          </cell>
          <cell r="D22969" t="str">
            <v>UN</v>
          </cell>
        </row>
        <row r="22970">
          <cell r="A22970" t="str">
            <v>1096-35</v>
          </cell>
          <cell r="B22970" t="str">
            <v>CAPA TRASEIRA SECAD CROMAD PRATA[SCN-32]</v>
          </cell>
          <cell r="C22970" t="str">
            <v>HALB</v>
          </cell>
          <cell r="D22970" t="str">
            <v>UN</v>
          </cell>
        </row>
        <row r="22971">
          <cell r="A22971" t="str">
            <v>1096-35E</v>
          </cell>
          <cell r="B22971" t="str">
            <v>CAPA TRASEIRA SECAD CROMAD PRATA[SCN-32]</v>
          </cell>
          <cell r="C22971" t="str">
            <v>HALB</v>
          </cell>
          <cell r="D22971" t="str">
            <v>UN</v>
          </cell>
        </row>
        <row r="22972">
          <cell r="A22972" t="str">
            <v>1096-36</v>
          </cell>
          <cell r="B22972" t="str">
            <v>ADEREÇO BOCAL SECAD CROMAD PRATA[SCN-32]</v>
          </cell>
          <cell r="C22972" t="str">
            <v>HALB</v>
          </cell>
          <cell r="D22972" t="str">
            <v>UN</v>
          </cell>
        </row>
        <row r="22973">
          <cell r="A22973" t="str">
            <v>1096-36E</v>
          </cell>
          <cell r="B22973" t="str">
            <v>ADEREÇO BOCAL SECAD CROMAD PRATA[SCN-32]</v>
          </cell>
          <cell r="C22973" t="str">
            <v>HALB</v>
          </cell>
          <cell r="D22973" t="str">
            <v>UN</v>
          </cell>
        </row>
        <row r="22974">
          <cell r="A22974" t="str">
            <v>1096-37</v>
          </cell>
          <cell r="B22974" t="str">
            <v>ADEREÇO FRONTAL PINTADO ROSE [SCN-50]</v>
          </cell>
          <cell r="C22974" t="str">
            <v>HALB</v>
          </cell>
          <cell r="D22974" t="str">
            <v>UN</v>
          </cell>
        </row>
        <row r="22975">
          <cell r="A22975" t="str">
            <v>1096-37E</v>
          </cell>
          <cell r="B22975" t="str">
            <v>ADEREÇO FRONTRAL CROMADO ROSE [SCN-50]</v>
          </cell>
          <cell r="C22975" t="str">
            <v>HALB</v>
          </cell>
          <cell r="D22975" t="str">
            <v>UN</v>
          </cell>
        </row>
        <row r="22976">
          <cell r="A22976" t="str">
            <v>1096-38</v>
          </cell>
          <cell r="B22976" t="str">
            <v>CAPA TRASEIRA PINTADO ROSE [SCN-50]</v>
          </cell>
          <cell r="C22976" t="str">
            <v>HALB</v>
          </cell>
          <cell r="D22976" t="str">
            <v>UN</v>
          </cell>
        </row>
        <row r="22977">
          <cell r="A22977" t="str">
            <v>1096-38E</v>
          </cell>
          <cell r="B22977" t="str">
            <v>CAPA TRASEIRA SECAD CROMADO ROSE[SCN-50]</v>
          </cell>
          <cell r="C22977" t="str">
            <v>HALB</v>
          </cell>
          <cell r="D22977" t="str">
            <v>UN</v>
          </cell>
        </row>
        <row r="22978">
          <cell r="A22978" t="str">
            <v>1096-39</v>
          </cell>
          <cell r="B22978" t="str">
            <v>ADEREÇO BOCAL PINTADO ROSE [SCN-50]</v>
          </cell>
          <cell r="C22978" t="str">
            <v>HALB</v>
          </cell>
          <cell r="D22978" t="str">
            <v>UN</v>
          </cell>
        </row>
        <row r="22979">
          <cell r="A22979" t="str">
            <v>1096-39E</v>
          </cell>
          <cell r="B22979" t="str">
            <v>ADEREÇO BOCAL SECAD CROMADO ROSE[SCN-50]</v>
          </cell>
          <cell r="C22979" t="str">
            <v>HALB</v>
          </cell>
          <cell r="D22979" t="str">
            <v>UN</v>
          </cell>
        </row>
        <row r="22980">
          <cell r="A22980" t="str">
            <v>1096-40</v>
          </cell>
          <cell r="B22980" t="str">
            <v>SC CORPOS D+E GRAVADO SECADOR [SCN-32]</v>
          </cell>
          <cell r="C22980" t="str">
            <v>HALB</v>
          </cell>
          <cell r="D22980" t="str">
            <v>UN</v>
          </cell>
        </row>
        <row r="22981">
          <cell r="A22981" t="str">
            <v>1096-40E</v>
          </cell>
          <cell r="B22981" t="str">
            <v>SC CORPOS D+E GRAVADO SECADOR [SCN-32]</v>
          </cell>
          <cell r="C22981" t="str">
            <v>HALB</v>
          </cell>
          <cell r="D22981" t="str">
            <v>UN</v>
          </cell>
        </row>
        <row r="22982">
          <cell r="A22982" t="str">
            <v>1096-41</v>
          </cell>
          <cell r="B22982" t="str">
            <v>SC CORPOS D+E GRAVADO SECADOR [SCN-50]</v>
          </cell>
          <cell r="C22982" t="str">
            <v>HALB</v>
          </cell>
          <cell r="D22982" t="str">
            <v>UN</v>
          </cell>
        </row>
        <row r="22983">
          <cell r="A22983" t="str">
            <v>1096-41E</v>
          </cell>
          <cell r="B22983" t="str">
            <v>SC CORPOS D+E GRAVADO SECADOR [SCN-50]</v>
          </cell>
          <cell r="C22983" t="str">
            <v>HALB</v>
          </cell>
          <cell r="D22983" t="str">
            <v>UN</v>
          </cell>
        </row>
        <row r="22984">
          <cell r="A22984" t="str">
            <v>1096-42</v>
          </cell>
          <cell r="B22984" t="str">
            <v>BOCAL DIRECIONADOR PARA PINTAR [SCN-50]</v>
          </cell>
          <cell r="C22984" t="str">
            <v>HALB</v>
          </cell>
          <cell r="D22984" t="str">
            <v>UN</v>
          </cell>
        </row>
        <row r="22985">
          <cell r="A22985" t="str">
            <v>1096-42E</v>
          </cell>
          <cell r="B22985" t="str">
            <v>BOCAL DIRECIONADOR PARA PINTAR [SCN-50]</v>
          </cell>
          <cell r="C22985" t="str">
            <v>HALB</v>
          </cell>
          <cell r="D22985" t="str">
            <v>UN</v>
          </cell>
        </row>
        <row r="22986">
          <cell r="A22986" t="str">
            <v>1096-43</v>
          </cell>
          <cell r="B22986" t="str">
            <v>ADEREÇO FRONTAL PINTADO PRATA [SCN-05]</v>
          </cell>
          <cell r="C22986" t="str">
            <v>HALB</v>
          </cell>
          <cell r="D22986" t="str">
            <v>UN</v>
          </cell>
        </row>
        <row r="22987">
          <cell r="A22987" t="str">
            <v>1096-44</v>
          </cell>
          <cell r="B22987" t="str">
            <v>CAPA TRASEIRA PINTADA PRATA [SCN-05]</v>
          </cell>
          <cell r="C22987" t="str">
            <v>HALB</v>
          </cell>
          <cell r="D22987" t="str">
            <v>UN</v>
          </cell>
        </row>
        <row r="22988">
          <cell r="A22988" t="str">
            <v>1096-45</v>
          </cell>
          <cell r="B22988" t="str">
            <v>ADEREÇO BOCAL PINTADO PRATA [SCN-05]</v>
          </cell>
          <cell r="C22988" t="str">
            <v>HALB</v>
          </cell>
          <cell r="D22988" t="str">
            <v>UN</v>
          </cell>
        </row>
        <row r="22989">
          <cell r="A22989" t="str">
            <v>1096-46</v>
          </cell>
          <cell r="B22989" t="str">
            <v>BOCAL DIRECIONADOR PINTADO PRATA[SCN-05]</v>
          </cell>
          <cell r="C22989" t="str">
            <v>HALB</v>
          </cell>
          <cell r="D22989" t="str">
            <v>UN</v>
          </cell>
        </row>
        <row r="22990">
          <cell r="A22990" t="str">
            <v>1096-47</v>
          </cell>
          <cell r="B22990" t="str">
            <v>CORPO DIREITO SECADOR LILAS [SCN-05]</v>
          </cell>
          <cell r="C22990" t="str">
            <v>HALB</v>
          </cell>
          <cell r="D22990" t="str">
            <v>UN</v>
          </cell>
        </row>
        <row r="22991">
          <cell r="A22991" t="str">
            <v>1096-48</v>
          </cell>
          <cell r="B22991" t="str">
            <v>CORPO ESQUERDO SECADOR LILAS [SCN-05]</v>
          </cell>
          <cell r="C22991" t="str">
            <v>HALB</v>
          </cell>
          <cell r="D22991" t="str">
            <v>UN</v>
          </cell>
        </row>
        <row r="22992">
          <cell r="A22992" t="str">
            <v>1096-49</v>
          </cell>
          <cell r="B22992" t="str">
            <v>SC CORPOS D+E GRAVADO SECADOR [SCN-05]</v>
          </cell>
          <cell r="C22992" t="str">
            <v>HALB</v>
          </cell>
          <cell r="D22992" t="str">
            <v>UN</v>
          </cell>
        </row>
        <row r="22993">
          <cell r="A22993" t="str">
            <v>1096-50</v>
          </cell>
          <cell r="B22993" t="str">
            <v>CORPO DIREITO SECADOR PRETO [SCN-04]</v>
          </cell>
          <cell r="C22993" t="str">
            <v>HALB</v>
          </cell>
          <cell r="D22993" t="str">
            <v>UN</v>
          </cell>
        </row>
        <row r="22994">
          <cell r="A22994" t="str">
            <v>1096-51</v>
          </cell>
          <cell r="B22994" t="str">
            <v>CORPO ESQUERDO SECADOR PRETO [SCN-04]</v>
          </cell>
          <cell r="C22994" t="str">
            <v>HALB</v>
          </cell>
          <cell r="D22994" t="str">
            <v>UN</v>
          </cell>
        </row>
        <row r="22995">
          <cell r="A22995" t="str">
            <v>1096-52</v>
          </cell>
          <cell r="B22995" t="str">
            <v>SC CORPOS D+E GRAVADO SECADOR [SCN-04]</v>
          </cell>
          <cell r="C22995" t="str">
            <v>HALB</v>
          </cell>
          <cell r="D22995" t="str">
            <v>UN</v>
          </cell>
        </row>
        <row r="22996">
          <cell r="A22996" t="str">
            <v>1096-53</v>
          </cell>
          <cell r="B22996" t="str">
            <v>CORPO DIREITO SECADOR GRAFITE [SCN-11]</v>
          </cell>
          <cell r="C22996" t="str">
            <v>HALB</v>
          </cell>
          <cell r="D22996" t="str">
            <v>UN</v>
          </cell>
        </row>
        <row r="22997">
          <cell r="A22997" t="str">
            <v>1096-54</v>
          </cell>
          <cell r="B22997" t="str">
            <v>CORPO ESQUERDO SECADOR GRAFITE [SCN-11]</v>
          </cell>
          <cell r="C22997" t="str">
            <v>HALB</v>
          </cell>
          <cell r="D22997" t="str">
            <v>UN</v>
          </cell>
        </row>
        <row r="22998">
          <cell r="A22998" t="str">
            <v>1096-55</v>
          </cell>
          <cell r="B22998" t="str">
            <v>SC CORPOS D+E GRAVADO SECADOR [SCN-11]</v>
          </cell>
          <cell r="C22998" t="str">
            <v>HALB</v>
          </cell>
          <cell r="D22998" t="str">
            <v>UN</v>
          </cell>
        </row>
        <row r="22999">
          <cell r="A22999" t="str">
            <v>1096-56</v>
          </cell>
          <cell r="B22999" t="str">
            <v>SC CORPOS D+E SEM GRAVAR PRETO [SCN-04]</v>
          </cell>
          <cell r="C22999" t="str">
            <v>HALB</v>
          </cell>
          <cell r="D22999" t="str">
            <v>UN</v>
          </cell>
        </row>
        <row r="23000">
          <cell r="A23000" t="str">
            <v>1096-57</v>
          </cell>
          <cell r="B23000" t="str">
            <v>SC CORPOS D+E SEM GRAVAR LILAS [SCN-05]</v>
          </cell>
          <cell r="C23000" t="str">
            <v>HALB</v>
          </cell>
          <cell r="D23000" t="str">
            <v>UN</v>
          </cell>
        </row>
        <row r="23001">
          <cell r="A23001" t="str">
            <v>1096-58</v>
          </cell>
          <cell r="B23001" t="str">
            <v>SC CORPOS D+E SEM GRAVAR GRAFITE[SCN-11]</v>
          </cell>
          <cell r="C23001" t="str">
            <v>HALB</v>
          </cell>
          <cell r="D23001" t="str">
            <v>UN</v>
          </cell>
        </row>
        <row r="23002">
          <cell r="A23002" t="str">
            <v>1096-59</v>
          </cell>
          <cell r="B23002" t="str">
            <v>SC CORPOS D+E GRAVADO [SCN-05] 1800W</v>
          </cell>
          <cell r="C23002" t="str">
            <v>HALB</v>
          </cell>
          <cell r="D23002" t="str">
            <v>UN</v>
          </cell>
        </row>
        <row r="23003">
          <cell r="A23003" t="str">
            <v>1096-60</v>
          </cell>
          <cell r="B23003" t="str">
            <v>CORPO DIREITO SECADOR BRANCO [SCN-50]</v>
          </cell>
          <cell r="C23003" t="str">
            <v>HALB</v>
          </cell>
          <cell r="D23003" t="str">
            <v>UN</v>
          </cell>
        </row>
        <row r="23004">
          <cell r="A23004" t="str">
            <v>1096-61</v>
          </cell>
          <cell r="B23004" t="str">
            <v>CORPO ESQUERDO SECADOR BRANCO [SCN-50]</v>
          </cell>
          <cell r="C23004" t="str">
            <v>HALB</v>
          </cell>
          <cell r="D23004" t="str">
            <v>UN</v>
          </cell>
        </row>
        <row r="23005">
          <cell r="A23005" t="str">
            <v>1096-62</v>
          </cell>
          <cell r="B23005" t="str">
            <v>SC CORPOS D+E SEM GRAVAR BRANCO [SCN-50]</v>
          </cell>
          <cell r="C23005" t="str">
            <v>HALB</v>
          </cell>
          <cell r="D23005" t="str">
            <v>UN</v>
          </cell>
        </row>
        <row r="23006">
          <cell r="A23006" t="str">
            <v>1097-01</v>
          </cell>
          <cell r="B23006" t="str">
            <v>ALCA DIREITA LIQUIDIFICADOR BRANCA</v>
          </cell>
          <cell r="C23006" t="str">
            <v>HALB</v>
          </cell>
          <cell r="D23006" t="str">
            <v>UN</v>
          </cell>
        </row>
        <row r="23007">
          <cell r="A23007" t="str">
            <v>1098-01</v>
          </cell>
          <cell r="B23007" t="str">
            <v>ALCA ESQUERDA LIQUIDIFICADOR BRANCA</v>
          </cell>
          <cell r="C23007" t="str">
            <v>HALB</v>
          </cell>
          <cell r="D23007" t="str">
            <v>UN</v>
          </cell>
        </row>
        <row r="23008">
          <cell r="A23008" t="str">
            <v>1098-03</v>
          </cell>
          <cell r="B23008" t="str">
            <v>GRADE DE VENTILAÇÃO VERMELHA [AFN-50-RI]</v>
          </cell>
          <cell r="C23008" t="str">
            <v>HALB</v>
          </cell>
          <cell r="D23008" t="str">
            <v>UN</v>
          </cell>
        </row>
        <row r="23009">
          <cell r="A23009" t="str">
            <v>1098-03E</v>
          </cell>
          <cell r="B23009" t="str">
            <v>GRADE DE VENTILAÇÃO VERMELHA [AFN-50-RI]</v>
          </cell>
          <cell r="C23009" t="str">
            <v>HALB</v>
          </cell>
          <cell r="D23009" t="str">
            <v>UN</v>
          </cell>
        </row>
        <row r="23010">
          <cell r="A23010" t="str">
            <v>1098-04</v>
          </cell>
          <cell r="B23010" t="str">
            <v>SUPORTE DA CHAVE V-40 GRAVADO CINZA</v>
          </cell>
          <cell r="C23010" t="str">
            <v>HALB</v>
          </cell>
          <cell r="D23010" t="str">
            <v>UN</v>
          </cell>
        </row>
        <row r="23011">
          <cell r="A23011" t="str">
            <v>1098-05</v>
          </cell>
          <cell r="B23011" t="str">
            <v>SUPORTE PAINEL INOX BRANCO [AFN-51-WR]</v>
          </cell>
          <cell r="C23011" t="str">
            <v>HALB</v>
          </cell>
          <cell r="D23011" t="str">
            <v>UN</v>
          </cell>
        </row>
        <row r="23012">
          <cell r="A23012" t="str">
            <v>1098-06</v>
          </cell>
          <cell r="B23012" t="str">
            <v>GRADE DE VENTILAÇÃO BRANCA [AFN-51-WR]</v>
          </cell>
          <cell r="C23012" t="str">
            <v>HALB</v>
          </cell>
          <cell r="D23012" t="str">
            <v>UN</v>
          </cell>
        </row>
        <row r="23013">
          <cell r="A23013" t="str">
            <v>1098-06E</v>
          </cell>
          <cell r="B23013" t="str">
            <v>GRADE DE VENTILAÇÃO BRANCA [AFN-51-WR]</v>
          </cell>
          <cell r="C23013" t="str">
            <v>HALB</v>
          </cell>
          <cell r="D23013" t="str">
            <v>UN</v>
          </cell>
        </row>
        <row r="23014">
          <cell r="A23014" t="str">
            <v>1098-07</v>
          </cell>
          <cell r="B23014" t="str">
            <v>GRADE DE VENTILAÇÃO AZUL [AFPS-01-BL]</v>
          </cell>
          <cell r="C23014" t="str">
            <v>HALB</v>
          </cell>
          <cell r="D23014" t="str">
            <v>UN</v>
          </cell>
        </row>
        <row r="23015">
          <cell r="A23015" t="str">
            <v>1098-07E</v>
          </cell>
          <cell r="B23015" t="str">
            <v>GRADE DE VENTILAÇÃO AZUL [AFPS-01-BL]</v>
          </cell>
          <cell r="C23015" t="str">
            <v>HALB</v>
          </cell>
          <cell r="D23015" t="str">
            <v>UN</v>
          </cell>
        </row>
        <row r="23016">
          <cell r="A23016" t="str">
            <v>1098-08</v>
          </cell>
          <cell r="B23016" t="str">
            <v>GRADE DE VENTILAÇÃO VERMELHA [AFPS-01-R]</v>
          </cell>
          <cell r="C23016" t="str">
            <v>HALB</v>
          </cell>
          <cell r="D23016" t="str">
            <v>UN</v>
          </cell>
        </row>
        <row r="23017">
          <cell r="A23017" t="str">
            <v>1098-08E</v>
          </cell>
          <cell r="B23017" t="str">
            <v>GRADE DE VENTILAÇÃO VERMELHA [AFPS-01-R]</v>
          </cell>
          <cell r="C23017" t="str">
            <v>HALB</v>
          </cell>
          <cell r="D23017" t="str">
            <v>UN</v>
          </cell>
        </row>
        <row r="23018">
          <cell r="A23018" t="str">
            <v>1098-09</v>
          </cell>
          <cell r="B23018" t="str">
            <v>GRADE DE VENTILAÇÃO CINZA [AFN-40-PI]</v>
          </cell>
          <cell r="C23018" t="str">
            <v>HALB</v>
          </cell>
          <cell r="D23018" t="str">
            <v>UN</v>
          </cell>
        </row>
        <row r="23019">
          <cell r="A23019" t="str">
            <v>1098-09E</v>
          </cell>
          <cell r="B23019" t="str">
            <v>GRADE DE VENTILAÇÃO CINZA [AFN-40-PI]</v>
          </cell>
          <cell r="C23019" t="str">
            <v>HALB</v>
          </cell>
          <cell r="D23019" t="str">
            <v>UN</v>
          </cell>
        </row>
        <row r="23020">
          <cell r="A23020" t="str">
            <v>1098-10</v>
          </cell>
          <cell r="B23020" t="str">
            <v>GRADE DE VENT PRETO [AFN-80E-01-BI]</v>
          </cell>
          <cell r="C23020" t="str">
            <v>HALB</v>
          </cell>
          <cell r="D23020" t="str">
            <v>UN</v>
          </cell>
        </row>
        <row r="23021">
          <cell r="A23021" t="str">
            <v>1098-10E</v>
          </cell>
          <cell r="B23021" t="str">
            <v>GRADE DE VENT PRETO [AFN-80E-01-BI]</v>
          </cell>
          <cell r="C23021" t="str">
            <v>HALB</v>
          </cell>
          <cell r="D23021" t="str">
            <v>UN</v>
          </cell>
        </row>
        <row r="23022">
          <cell r="A23022" t="str">
            <v>1098-11</v>
          </cell>
          <cell r="B23022" t="str">
            <v>GRADE DE VENT VERM [AFN-80E-01-RI]</v>
          </cell>
          <cell r="C23022" t="str">
            <v>HALB</v>
          </cell>
          <cell r="D23022" t="str">
            <v>UN</v>
          </cell>
        </row>
        <row r="23023">
          <cell r="A23023" t="str">
            <v>1098-11E</v>
          </cell>
          <cell r="B23023" t="str">
            <v>GRADE DE VENT VERM [AFN-80E-01-RI]</v>
          </cell>
          <cell r="C23023" t="str">
            <v>HALB</v>
          </cell>
          <cell r="D23023" t="str">
            <v>UN</v>
          </cell>
        </row>
        <row r="23024">
          <cell r="A23024" t="str">
            <v>1098-12</v>
          </cell>
          <cell r="B23024" t="str">
            <v>GRADE DE VENTILAÇÃO PRETO [AFON-12L]</v>
          </cell>
          <cell r="C23024" t="str">
            <v>HALB</v>
          </cell>
          <cell r="D23024" t="str">
            <v>UN</v>
          </cell>
        </row>
        <row r="23025">
          <cell r="A23025" t="str">
            <v>1098-13</v>
          </cell>
          <cell r="B23025" t="str">
            <v>GRADE DE VENTILAÇÃO CHUMBO [AFN-NT-01]</v>
          </cell>
          <cell r="C23025" t="str">
            <v>HALB</v>
          </cell>
          <cell r="D23025" t="str">
            <v>UN</v>
          </cell>
        </row>
        <row r="23026">
          <cell r="A23026" t="str">
            <v>1098-14</v>
          </cell>
          <cell r="B23026" t="str">
            <v>GRADE DE VENTILAÇÃO [AFONE-12L]</v>
          </cell>
          <cell r="C23026" t="str">
            <v>HALB</v>
          </cell>
          <cell r="D23026" t="str">
            <v>UN</v>
          </cell>
        </row>
        <row r="23027">
          <cell r="A23027" t="str">
            <v>1098-15</v>
          </cell>
          <cell r="B23027" t="str">
            <v>GRADE DE VENTILAÇÃO BRANCO [AFON-12L]</v>
          </cell>
          <cell r="C23027" t="str">
            <v>HALB</v>
          </cell>
          <cell r="D23027" t="str">
            <v>UN</v>
          </cell>
        </row>
        <row r="23028">
          <cell r="A23028" t="str">
            <v>1098-16</v>
          </cell>
          <cell r="B23028" t="str">
            <v>GRADE DE VENTILAÇÃO VERMELHO [AFON-12L]</v>
          </cell>
          <cell r="C23028" t="str">
            <v>HALB</v>
          </cell>
          <cell r="D23028" t="str">
            <v>UN</v>
          </cell>
        </row>
        <row r="23029">
          <cell r="A23029" t="str">
            <v>1099-03</v>
          </cell>
          <cell r="B23029" t="str">
            <v>SUPORTE DA CHAVE PRATA V-41</v>
          </cell>
          <cell r="C23029" t="str">
            <v>HALB</v>
          </cell>
          <cell r="D23029" t="str">
            <v>UN</v>
          </cell>
        </row>
        <row r="23030">
          <cell r="A23030" t="str">
            <v>1099-05</v>
          </cell>
          <cell r="B23030" t="str">
            <v>SUPORTE DA CHAVE L-53 PRATA</v>
          </cell>
          <cell r="C23030" t="str">
            <v>HALB</v>
          </cell>
          <cell r="D23030" t="str">
            <v>UN</v>
          </cell>
        </row>
        <row r="23031">
          <cell r="A23031" t="str">
            <v>1099-06</v>
          </cell>
          <cell r="B23031" t="str">
            <v>SUPORTE DA CHAVE PRATA GRAVADA V-41</v>
          </cell>
          <cell r="C23031" t="str">
            <v>HALB</v>
          </cell>
          <cell r="D23031" t="str">
            <v>UN</v>
          </cell>
        </row>
        <row r="23032">
          <cell r="A23032" t="str">
            <v>1099-07</v>
          </cell>
          <cell r="B23032" t="str">
            <v>SUP DAS CHA CT-01</v>
          </cell>
          <cell r="C23032" t="str">
            <v>ROH</v>
          </cell>
          <cell r="D23032" t="str">
            <v>UN</v>
          </cell>
        </row>
        <row r="23033">
          <cell r="A23033" t="str">
            <v>1099-08</v>
          </cell>
          <cell r="B23033" t="str">
            <v>SUPORTE DO MOTOR LIQUIDIFICADOR</v>
          </cell>
          <cell r="C23033" t="str">
            <v>HALB</v>
          </cell>
          <cell r="D23033" t="str">
            <v>UN</v>
          </cell>
        </row>
        <row r="23034">
          <cell r="A23034" t="str">
            <v>1099-08E</v>
          </cell>
          <cell r="B23034" t="str">
            <v>SUPORTE DO MOTOR LIQUIDIFICADOR</v>
          </cell>
          <cell r="C23034" t="str">
            <v>HALB</v>
          </cell>
          <cell r="D23034" t="str">
            <v>UN</v>
          </cell>
        </row>
        <row r="23035">
          <cell r="A23035" t="str">
            <v>1099-12</v>
          </cell>
          <cell r="B23035" t="str">
            <v>SUPBORR. BITS METAL.S</v>
          </cell>
          <cell r="C23035" t="str">
            <v>ROH</v>
          </cell>
          <cell r="D23035" t="str">
            <v>UN</v>
          </cell>
        </row>
        <row r="23036">
          <cell r="A23036" t="str">
            <v>1099-13</v>
          </cell>
          <cell r="B23036" t="str">
            <v>SUPORTE DA CHAVE CINZA NL-40/41</v>
          </cell>
          <cell r="C23036" t="str">
            <v>HALB</v>
          </cell>
          <cell r="D23036" t="str">
            <v>UN</v>
          </cell>
        </row>
        <row r="23037">
          <cell r="A23037" t="str">
            <v>1099-14</v>
          </cell>
          <cell r="B23037" t="str">
            <v>SUPORTE DA CHAVE V-32</v>
          </cell>
          <cell r="C23037" t="str">
            <v>HALB</v>
          </cell>
          <cell r="D23037" t="str">
            <v>UN</v>
          </cell>
        </row>
        <row r="23038">
          <cell r="A23038" t="str">
            <v>1099-14E</v>
          </cell>
          <cell r="B23038" t="str">
            <v>SUPORTE DA CHAVE V-32</v>
          </cell>
          <cell r="C23038" t="str">
            <v>HALB</v>
          </cell>
          <cell r="D23038" t="str">
            <v>UN</v>
          </cell>
        </row>
        <row r="23039">
          <cell r="A23039" t="str">
            <v>1099-15</v>
          </cell>
          <cell r="B23039" t="str">
            <v>SUPORTE DA CHAVE PRATA V-32</v>
          </cell>
          <cell r="C23039" t="str">
            <v>HALB</v>
          </cell>
          <cell r="D23039" t="str">
            <v>UN</v>
          </cell>
        </row>
        <row r="23040">
          <cell r="A23040" t="str">
            <v>1099-15E</v>
          </cell>
          <cell r="B23040" t="str">
            <v>SUPORTE DA CHAVE PRATA V-32</v>
          </cell>
          <cell r="C23040" t="str">
            <v>HALB</v>
          </cell>
          <cell r="D23040" t="str">
            <v>UN</v>
          </cell>
        </row>
        <row r="23041">
          <cell r="A23041" t="str">
            <v>1099-16</v>
          </cell>
          <cell r="B23041" t="str">
            <v>SUPORTE DA CHAVE PRATA V-32 GRAVADA</v>
          </cell>
          <cell r="C23041" t="str">
            <v>HALB</v>
          </cell>
          <cell r="D23041" t="str">
            <v>UN</v>
          </cell>
        </row>
        <row r="23042">
          <cell r="A23042" t="str">
            <v>1099-18</v>
          </cell>
          <cell r="B23042" t="str">
            <v>GER. IONS NEGATIVO UA-02</v>
          </cell>
          <cell r="C23042" t="str">
            <v>ROH</v>
          </cell>
          <cell r="D23042" t="str">
            <v>UN</v>
          </cell>
        </row>
        <row r="23043">
          <cell r="A23043" t="str">
            <v>1099-19</v>
          </cell>
          <cell r="B23043" t="str">
            <v>SUP SENSOR UA-02</v>
          </cell>
          <cell r="C23043" t="str">
            <v>ROH</v>
          </cell>
          <cell r="D23043" t="str">
            <v>UN</v>
          </cell>
        </row>
        <row r="23044">
          <cell r="A23044" t="str">
            <v>1099-20</v>
          </cell>
          <cell r="B23044" t="str">
            <v>SUP BOTAO CONTRVAZAO UA-02</v>
          </cell>
          <cell r="C23044" t="str">
            <v>ROH</v>
          </cell>
          <cell r="D23044" t="str">
            <v>UN</v>
          </cell>
        </row>
        <row r="23045">
          <cell r="A23045" t="str">
            <v>1099-22</v>
          </cell>
          <cell r="B23045" t="str">
            <v>SUPORTE DA CHAVE V-45 BRANCO</v>
          </cell>
          <cell r="C23045" t="str">
            <v>HALB</v>
          </cell>
          <cell r="D23045" t="str">
            <v>UN</v>
          </cell>
        </row>
        <row r="23046">
          <cell r="A23046" t="str">
            <v>1099-25</v>
          </cell>
          <cell r="B23046" t="str">
            <v>SUPORTE DA CHAVE VT-30/40 PRATA</v>
          </cell>
          <cell r="C23046" t="str">
            <v>HALB</v>
          </cell>
          <cell r="D23046" t="str">
            <v>UN</v>
          </cell>
        </row>
        <row r="23047">
          <cell r="A23047" t="str">
            <v>1099-25E</v>
          </cell>
          <cell r="B23047" t="str">
            <v>SUPORTE DA CHAVE VT-30/40 PRATA</v>
          </cell>
          <cell r="C23047" t="str">
            <v>HALB</v>
          </cell>
          <cell r="D23047" t="str">
            <v>UN</v>
          </cell>
        </row>
        <row r="23048">
          <cell r="A23048" t="str">
            <v>1099-26</v>
          </cell>
          <cell r="B23048" t="str">
            <v>SUPORTE DA CHAVE VT-30/40 PRATA GRAVADA</v>
          </cell>
          <cell r="C23048" t="str">
            <v>HALB</v>
          </cell>
          <cell r="D23048" t="str">
            <v>UN</v>
          </cell>
        </row>
        <row r="23049">
          <cell r="A23049" t="str">
            <v>1099-28</v>
          </cell>
          <cell r="B23049" t="str">
            <v>MOLD. PLAS. BR GRV AZUL[UA]</v>
          </cell>
          <cell r="C23049" t="str">
            <v>ROH</v>
          </cell>
          <cell r="D23049" t="str">
            <v>UN</v>
          </cell>
        </row>
        <row r="23050">
          <cell r="A23050" t="str">
            <v>1099-29</v>
          </cell>
          <cell r="B23050" t="str">
            <v>MOLD. PLAS. BR GRV RS[UA]</v>
          </cell>
          <cell r="C23050" t="str">
            <v>ROH</v>
          </cell>
          <cell r="D23050" t="str">
            <v>UN</v>
          </cell>
        </row>
        <row r="23051">
          <cell r="A23051" t="str">
            <v>1099-30</v>
          </cell>
          <cell r="B23051" t="str">
            <v>APOIO DO MOTOR LIQUIDIFICADOR</v>
          </cell>
          <cell r="C23051" t="str">
            <v>HALB</v>
          </cell>
          <cell r="D23051" t="str">
            <v>UN</v>
          </cell>
        </row>
        <row r="23052">
          <cell r="A23052" t="str">
            <v>1099-31</v>
          </cell>
          <cell r="B23052" t="str">
            <v>SUPORTE DA CHAVE V-33 VERMELHO</v>
          </cell>
          <cell r="C23052" t="str">
            <v>HALB</v>
          </cell>
          <cell r="D23052" t="str">
            <v>UN</v>
          </cell>
        </row>
        <row r="23053">
          <cell r="A23053" t="str">
            <v>1099-31E</v>
          </cell>
          <cell r="B23053" t="str">
            <v>SUPORTE DA CHAVE V-33 VERMELHO</v>
          </cell>
          <cell r="C23053" t="str">
            <v>HALB</v>
          </cell>
          <cell r="D23053" t="str">
            <v>UN</v>
          </cell>
        </row>
        <row r="23054">
          <cell r="A23054" t="str">
            <v>1099-33</v>
          </cell>
          <cell r="B23054" t="str">
            <v>SUPORTE DA CHAVE V-33/36 VERMELHO GRAV</v>
          </cell>
          <cell r="C23054" t="str">
            <v>HALB</v>
          </cell>
          <cell r="D23054" t="str">
            <v>UN</v>
          </cell>
        </row>
        <row r="23055">
          <cell r="A23055" t="str">
            <v>1099-34</v>
          </cell>
          <cell r="B23055" t="str">
            <v>SUPORTE DA CHAVE V-46/49 VERMELHO GRAV</v>
          </cell>
          <cell r="C23055" t="str">
            <v>HALB</v>
          </cell>
          <cell r="D23055" t="str">
            <v>UN</v>
          </cell>
        </row>
        <row r="23056">
          <cell r="A23056" t="str">
            <v>1099-37</v>
          </cell>
          <cell r="B23056" t="str">
            <v>TRAVA SEGUR. SELETOR TEMP.-CJ[G]</v>
          </cell>
          <cell r="C23056" t="str">
            <v>ROH</v>
          </cell>
          <cell r="D23056" t="str">
            <v>UN</v>
          </cell>
        </row>
        <row r="23057">
          <cell r="A23057" t="str">
            <v>1099-38</v>
          </cell>
          <cell r="B23057" t="str">
            <v>ACIONADOR METAL.TRAVA SEGUR.[G]</v>
          </cell>
          <cell r="C23057" t="str">
            <v>ROH</v>
          </cell>
          <cell r="D23057" t="str">
            <v>UN</v>
          </cell>
        </row>
        <row r="23058">
          <cell r="A23058" t="str">
            <v>1099-39</v>
          </cell>
          <cell r="B23058" t="str">
            <v>SUPORTE DA CHAVE PRETO L-42/43</v>
          </cell>
          <cell r="C23058" t="str">
            <v>HALB</v>
          </cell>
          <cell r="D23058" t="str">
            <v>UN</v>
          </cell>
        </row>
        <row r="23059">
          <cell r="A23059" t="str">
            <v>1099-40</v>
          </cell>
          <cell r="B23059" t="str">
            <v>CHA PUSH BUTTON L-91</v>
          </cell>
          <cell r="C23059" t="str">
            <v>ROH</v>
          </cell>
          <cell r="D23059" t="str">
            <v>UN</v>
          </cell>
        </row>
        <row r="23060">
          <cell r="A23060" t="str">
            <v>1099-41</v>
          </cell>
          <cell r="B23060" t="str">
            <v>CHA PULSAR L-91</v>
          </cell>
          <cell r="C23060" t="str">
            <v>ROH</v>
          </cell>
          <cell r="D23060" t="str">
            <v>UN</v>
          </cell>
        </row>
        <row r="23061">
          <cell r="A23061" t="str">
            <v>1099-42</v>
          </cell>
          <cell r="B23061" t="str">
            <v>CHA L/D L-91</v>
          </cell>
          <cell r="C23061" t="str">
            <v>ROH</v>
          </cell>
          <cell r="D23061" t="str">
            <v>UN</v>
          </cell>
        </row>
        <row r="23062">
          <cell r="A23062" t="str">
            <v>1099-43</v>
          </cell>
          <cell r="B23062" t="str">
            <v>SUPORTE DA CHAVE V-45 BR GRAVADO</v>
          </cell>
          <cell r="C23062" t="str">
            <v>HALB</v>
          </cell>
          <cell r="D23062" t="str">
            <v>UN</v>
          </cell>
        </row>
        <row r="23063">
          <cell r="A23063" t="str">
            <v>1099-44</v>
          </cell>
          <cell r="B23063" t="str">
            <v>SUPORTE DA CHAVE V-45 BR</v>
          </cell>
          <cell r="C23063" t="str">
            <v>HALB</v>
          </cell>
          <cell r="D23063" t="str">
            <v>UN</v>
          </cell>
        </row>
        <row r="23064">
          <cell r="A23064" t="str">
            <v>1099-55</v>
          </cell>
          <cell r="B23064" t="str">
            <v>SUPORTE DA CHAVE PRATA [VT-CR]</v>
          </cell>
          <cell r="C23064" t="str">
            <v>HALB</v>
          </cell>
          <cell r="D23064" t="str">
            <v>UN</v>
          </cell>
        </row>
        <row r="23065">
          <cell r="A23065" t="str">
            <v>1099-55E</v>
          </cell>
          <cell r="B23065" t="str">
            <v>SUPORTE DA CHAVE PRATA [VT-CR]</v>
          </cell>
          <cell r="C23065" t="str">
            <v>HALB</v>
          </cell>
          <cell r="D23065" t="str">
            <v>UN</v>
          </cell>
        </row>
        <row r="23066">
          <cell r="A23066" t="str">
            <v>1099-56</v>
          </cell>
          <cell r="B23066" t="str">
            <v>SUPORTE DA CHAVE VT-30/40 VERMELHA GRAV</v>
          </cell>
          <cell r="C23066" t="str">
            <v>HALB</v>
          </cell>
          <cell r="D23066" t="str">
            <v>UN</v>
          </cell>
        </row>
        <row r="23067">
          <cell r="A23067" t="str">
            <v>1099-57</v>
          </cell>
          <cell r="B23067" t="str">
            <v>SUPORTE DA CHAVE VT-30/40 VERMELHA</v>
          </cell>
          <cell r="C23067" t="str">
            <v>HALB</v>
          </cell>
          <cell r="D23067" t="str">
            <v>UN</v>
          </cell>
        </row>
        <row r="23068">
          <cell r="A23068" t="str">
            <v>1099-58</v>
          </cell>
          <cell r="B23068" t="str">
            <v>SC SUP DA CH VT-CR+PNL TOUCH CONTROL40</v>
          </cell>
          <cell r="C23068" t="str">
            <v>HALB</v>
          </cell>
          <cell r="D23068" t="str">
            <v>UN</v>
          </cell>
        </row>
        <row r="23069">
          <cell r="A23069" t="str">
            <v>1099-58E</v>
          </cell>
          <cell r="B23069" t="str">
            <v>SC SUP DA CH VT-CR+PNL TOUCH CONTROL40</v>
          </cell>
          <cell r="C23069" t="str">
            <v>HALB</v>
          </cell>
          <cell r="D23069" t="str">
            <v>UN</v>
          </cell>
        </row>
        <row r="23070">
          <cell r="A23070" t="str">
            <v>1099-59</v>
          </cell>
          <cell r="B23070" t="str">
            <v>SUPORTE DA CHAVE V-36 VERMELHO RED LINE</v>
          </cell>
          <cell r="C23070" t="str">
            <v>HALB</v>
          </cell>
          <cell r="D23070" t="str">
            <v>UN</v>
          </cell>
        </row>
        <row r="23071">
          <cell r="A23071" t="str">
            <v>1099-59E</v>
          </cell>
          <cell r="B23071" t="str">
            <v>SUPORTE DA CHAVE V-36 VERMELHO RED LINE</v>
          </cell>
          <cell r="C23071" t="str">
            <v>HALB</v>
          </cell>
          <cell r="D23071" t="str">
            <v>UN</v>
          </cell>
        </row>
        <row r="23072">
          <cell r="A23072" t="str">
            <v>1099-60</v>
          </cell>
          <cell r="B23072" t="str">
            <v>SUPORTE DA CHAVE V-36 VERMELHO GRAV [RL]</v>
          </cell>
          <cell r="C23072" t="str">
            <v>HALB</v>
          </cell>
          <cell r="D23072" t="str">
            <v>UN</v>
          </cell>
        </row>
        <row r="23073">
          <cell r="A23073" t="str">
            <v>1099-65</v>
          </cell>
          <cell r="B23073" t="str">
            <v>SUPORTE DA CHAVE VERMELHO [L-76]</v>
          </cell>
          <cell r="C23073" t="str">
            <v>HALB</v>
          </cell>
          <cell r="D23073" t="str">
            <v>UN</v>
          </cell>
        </row>
        <row r="23074">
          <cell r="A23074" t="str">
            <v>1099-65E</v>
          </cell>
          <cell r="B23074" t="str">
            <v>SUPORTE DA CHAVE VERMELHO [L-76]</v>
          </cell>
          <cell r="C23074" t="str">
            <v>HALB</v>
          </cell>
          <cell r="D23074" t="str">
            <v>UN</v>
          </cell>
        </row>
        <row r="23075">
          <cell r="A23075" t="str">
            <v>1099-66</v>
          </cell>
          <cell r="B23075" t="str">
            <v>ADAP. METAL. SOCKET HEXAGONAL</v>
          </cell>
          <cell r="C23075" t="str">
            <v>ROH</v>
          </cell>
          <cell r="D23075" t="str">
            <v>UN</v>
          </cell>
        </row>
        <row r="23076">
          <cell r="A23076" t="str">
            <v>1099-67</v>
          </cell>
          <cell r="B23076" t="str">
            <v>BITS PROLONG MET PHILLIPS PH 02 UNIDADES</v>
          </cell>
          <cell r="C23076" t="str">
            <v>ROH</v>
          </cell>
          <cell r="D23076" t="str">
            <v>UN</v>
          </cell>
        </row>
        <row r="23077">
          <cell r="A23077" t="str">
            <v>1099-68</v>
          </cell>
          <cell r="B23077" t="str">
            <v>BITS PROLONG MET POZIDRIV PZ 02 UNIDADES</v>
          </cell>
          <cell r="C23077" t="str">
            <v>ROH</v>
          </cell>
          <cell r="D23077" t="str">
            <v>UN</v>
          </cell>
        </row>
        <row r="23078">
          <cell r="A23078" t="str">
            <v>1099-69</v>
          </cell>
          <cell r="B23078" t="str">
            <v>BITS PROLONG MET FENDA F 02 UNIDADES - C</v>
          </cell>
          <cell r="C23078" t="str">
            <v>ROH</v>
          </cell>
          <cell r="D23078" t="str">
            <v>UN</v>
          </cell>
        </row>
        <row r="23079">
          <cell r="A23079" t="str">
            <v>1099-70</v>
          </cell>
          <cell r="B23079" t="str">
            <v>BITS METÁLICOS POZIDRIV PZ 04 UN - CONJ</v>
          </cell>
          <cell r="C23079" t="str">
            <v>ROH</v>
          </cell>
          <cell r="D23079" t="str">
            <v>UN</v>
          </cell>
        </row>
        <row r="23080">
          <cell r="A23080" t="str">
            <v>1099-71</v>
          </cell>
          <cell r="B23080" t="str">
            <v>BITS METÁLICOS PHILLIPS PH 04 UN - CONJ</v>
          </cell>
          <cell r="C23080" t="str">
            <v>ROH</v>
          </cell>
          <cell r="D23080" t="str">
            <v>UN</v>
          </cell>
        </row>
        <row r="23081">
          <cell r="A23081" t="str">
            <v>1099-72</v>
          </cell>
          <cell r="B23081" t="str">
            <v>BITS METÁLICOS FENDA F 05 UN - CONJ</v>
          </cell>
          <cell r="C23081" t="str">
            <v>ROH</v>
          </cell>
          <cell r="D23081" t="str">
            <v>UN</v>
          </cell>
        </row>
        <row r="23082">
          <cell r="A23082" t="str">
            <v>1099-73</v>
          </cell>
          <cell r="B23082" t="str">
            <v>PONTA SOQUETE HEX METÁLICA 08 UN - CONJ</v>
          </cell>
          <cell r="C23082" t="str">
            <v>ROH</v>
          </cell>
          <cell r="D23082" t="str">
            <v>UN</v>
          </cell>
        </row>
        <row r="23083">
          <cell r="A23083" t="str">
            <v>1099-74</v>
          </cell>
          <cell r="B23083" t="str">
            <v>BITS METÁLICOS TORX T 08 UN - CONJ</v>
          </cell>
          <cell r="C23083" t="str">
            <v>ROH</v>
          </cell>
          <cell r="D23083" t="str">
            <v>UN</v>
          </cell>
        </row>
        <row r="23084">
          <cell r="A23084" t="str">
            <v>1099-75</v>
          </cell>
          <cell r="B23084" t="str">
            <v>BITS METÁLICOS HEX H 07 UN - CONJ</v>
          </cell>
          <cell r="C23084" t="str">
            <v>ROH</v>
          </cell>
          <cell r="D23084" t="str">
            <v>UN</v>
          </cell>
        </row>
        <row r="23085">
          <cell r="A23085" t="str">
            <v>1099-78</v>
          </cell>
          <cell r="B23085" t="str">
            <v>SUPORTE DA CHAVE V-75-6P PRETO</v>
          </cell>
          <cell r="C23085" t="str">
            <v>HALB</v>
          </cell>
          <cell r="D23085" t="str">
            <v>UN</v>
          </cell>
        </row>
        <row r="23086">
          <cell r="A23086" t="str">
            <v>1099-79</v>
          </cell>
          <cell r="B23086" t="str">
            <v>SUPORTE DA CHAVE V-75-6P PRETO GRAVADA</v>
          </cell>
          <cell r="C23086" t="str">
            <v>HALB</v>
          </cell>
          <cell r="D23086" t="str">
            <v>UN</v>
          </cell>
        </row>
        <row r="23087">
          <cell r="A23087" t="str">
            <v>1099-80</v>
          </cell>
          <cell r="B23087" t="str">
            <v>BITS METÁLICOS POZIDRIV PZ 02 UN - CONJ</v>
          </cell>
          <cell r="C23087" t="str">
            <v>ROH</v>
          </cell>
          <cell r="D23087" t="str">
            <v>UN</v>
          </cell>
        </row>
        <row r="23088">
          <cell r="A23088" t="str">
            <v>1099-81</v>
          </cell>
          <cell r="B23088" t="str">
            <v>BITS METÁLICOS PHILLIPS PH 02 UN - CONJ</v>
          </cell>
          <cell r="C23088" t="str">
            <v>ROH</v>
          </cell>
          <cell r="D23088" t="str">
            <v>UN</v>
          </cell>
        </row>
        <row r="23089">
          <cell r="A23089" t="str">
            <v>1099-82</v>
          </cell>
          <cell r="B23089" t="str">
            <v>BITS METÁLICOS FENDA F 02 UNIDADES - COM</v>
          </cell>
          <cell r="C23089" t="str">
            <v>ROH</v>
          </cell>
          <cell r="D23089" t="str">
            <v>UN</v>
          </cell>
        </row>
        <row r="23090">
          <cell r="A23090" t="str">
            <v>1099-83</v>
          </cell>
          <cell r="B23090" t="str">
            <v>SUPORTE DA CHAVE PRATA GRAVADA [VT-TM]</v>
          </cell>
          <cell r="C23090" t="str">
            <v>HALB</v>
          </cell>
          <cell r="D23090" t="str">
            <v>UN</v>
          </cell>
        </row>
        <row r="23091">
          <cell r="A23091" t="str">
            <v>1099-84</v>
          </cell>
          <cell r="B23091" t="str">
            <v>SUPORTE DO MOTOR LIQUIDIFICADOR [ABS]</v>
          </cell>
          <cell r="C23091" t="str">
            <v>HALB</v>
          </cell>
          <cell r="D23091" t="str">
            <v>UN</v>
          </cell>
        </row>
        <row r="23092">
          <cell r="A23092" t="str">
            <v>1099-84E</v>
          </cell>
          <cell r="B23092" t="str">
            <v>SUPORTE DO MOTOR LIQUIDIFICADOR [ABS]</v>
          </cell>
          <cell r="C23092" t="str">
            <v>HALB</v>
          </cell>
          <cell r="D23092" t="str">
            <v>UN</v>
          </cell>
        </row>
        <row r="23093">
          <cell r="A23093" t="str">
            <v>1099-89</v>
          </cell>
          <cell r="B23093" t="str">
            <v>SUPORTE DA CHAVE NVT-CR PRATA</v>
          </cell>
          <cell r="C23093" t="str">
            <v>HALB</v>
          </cell>
          <cell r="D23093" t="str">
            <v>UN</v>
          </cell>
        </row>
        <row r="23094">
          <cell r="A23094" t="str">
            <v>1099-89E</v>
          </cell>
          <cell r="B23094" t="str">
            <v>SUPORTE DA CHAVE NVT-CR PRATA</v>
          </cell>
          <cell r="C23094" t="str">
            <v>HALB</v>
          </cell>
          <cell r="D23094" t="str">
            <v>UN</v>
          </cell>
        </row>
        <row r="23095">
          <cell r="A23095" t="str">
            <v>1099-90</v>
          </cell>
          <cell r="B23095" t="str">
            <v>SUPORTE DA CHAVE VT-30/40 PRATA GRAV ESP</v>
          </cell>
          <cell r="C23095" t="str">
            <v>HALB</v>
          </cell>
          <cell r="D23095" t="str">
            <v>UN</v>
          </cell>
        </row>
        <row r="23096">
          <cell r="A23096" t="str">
            <v>1099-91</v>
          </cell>
          <cell r="B23096" t="str">
            <v>SC SUPORTE DA CH VT-CR+ PNL TOUCH[8P-NP]</v>
          </cell>
          <cell r="C23096" t="str">
            <v>HALB</v>
          </cell>
          <cell r="D23096" t="str">
            <v>UN</v>
          </cell>
        </row>
        <row r="23097">
          <cell r="A23097" t="str">
            <v>1099-91E</v>
          </cell>
          <cell r="B23097" t="str">
            <v>SC SUPORTE DA CH VT-CR+ PNL TOUCH[8P-NP]</v>
          </cell>
          <cell r="C23097" t="str">
            <v>HALB</v>
          </cell>
          <cell r="D23097" t="str">
            <v>UN</v>
          </cell>
        </row>
        <row r="23098">
          <cell r="A23098" t="str">
            <v>1099-92</v>
          </cell>
          <cell r="B23098" t="str">
            <v>SUPORTE DO MTR LIQUIDIFICADOR[POLIAMIDA]</v>
          </cell>
          <cell r="C23098" t="str">
            <v>HALB</v>
          </cell>
          <cell r="D23098" t="str">
            <v>UN</v>
          </cell>
        </row>
        <row r="23099">
          <cell r="A23099" t="str">
            <v>1099-92E</v>
          </cell>
          <cell r="B23099" t="str">
            <v>SUPORTE DO MTR LIQUIDIFICADOR[POLIAMIDA]</v>
          </cell>
          <cell r="C23099" t="str">
            <v>HALB</v>
          </cell>
          <cell r="D23099" t="str">
            <v>UN</v>
          </cell>
        </row>
        <row r="23100">
          <cell r="A23100" t="str">
            <v>1099-93</v>
          </cell>
          <cell r="B23100" t="str">
            <v>SUPORTE DA CHAVE NVT-CR PRATA GRAVADO</v>
          </cell>
          <cell r="C23100" t="str">
            <v>HALB</v>
          </cell>
          <cell r="D23100" t="str">
            <v>UN</v>
          </cell>
        </row>
        <row r="23101">
          <cell r="A23101" t="str">
            <v>1099-94</v>
          </cell>
          <cell r="B23101" t="str">
            <v>SUPORTE DA CHAVE L-1100 PRETO</v>
          </cell>
          <cell r="C23101" t="str">
            <v>HALB</v>
          </cell>
          <cell r="D23101" t="str">
            <v>UN</v>
          </cell>
        </row>
        <row r="23102">
          <cell r="A23102" t="str">
            <v>1099-94E</v>
          </cell>
          <cell r="B23102" t="str">
            <v>SUPORTE DA CHAVE L-1100 PRETO</v>
          </cell>
          <cell r="C23102" t="str">
            <v>HALB</v>
          </cell>
          <cell r="D23102" t="str">
            <v>UN</v>
          </cell>
        </row>
        <row r="23103">
          <cell r="A23103" t="str">
            <v>1099-95</v>
          </cell>
          <cell r="B23103" t="str">
            <v>SUPORTE PAINEL INOX PRETO [AFN-50-BI]</v>
          </cell>
          <cell r="C23103" t="str">
            <v>HALB</v>
          </cell>
          <cell r="D23103" t="str">
            <v>UN</v>
          </cell>
        </row>
        <row r="23104">
          <cell r="A23104" t="str">
            <v>1099-96</v>
          </cell>
          <cell r="B23104" t="str">
            <v>SUPORTE DO MOTOR [AFN-50]M1 MI0000001938</v>
          </cell>
          <cell r="C23104" t="str">
            <v>HALB</v>
          </cell>
          <cell r="D23104" t="str">
            <v>UN</v>
          </cell>
        </row>
        <row r="23105">
          <cell r="A23105" t="str">
            <v>1099-96A</v>
          </cell>
          <cell r="B23105" t="str">
            <v>SUPORTE DO MOTOR [AFN-50]M2 MI0000005726</v>
          </cell>
          <cell r="C23105" t="str">
            <v>HALB</v>
          </cell>
          <cell r="D23105" t="str">
            <v>UN</v>
          </cell>
        </row>
        <row r="23106">
          <cell r="A23106" t="str">
            <v>1099-97</v>
          </cell>
          <cell r="B23106" t="str">
            <v>GRADE DE VENTILAÇÃO PRETA [AFN-50-BI]</v>
          </cell>
          <cell r="C23106" t="str">
            <v>HALB</v>
          </cell>
          <cell r="D23106" t="str">
            <v>UN</v>
          </cell>
        </row>
        <row r="23107">
          <cell r="A23107" t="str">
            <v>1099-97E</v>
          </cell>
          <cell r="B23107" t="str">
            <v>GRADE DE VENTILAÇÃO PRETA [AFN-50-BI]</v>
          </cell>
          <cell r="C23107" t="str">
            <v>HALB</v>
          </cell>
          <cell r="D23107" t="str">
            <v>UN</v>
          </cell>
        </row>
        <row r="23108">
          <cell r="A23108" t="str">
            <v>1099-98</v>
          </cell>
          <cell r="B23108" t="str">
            <v>SUPORTE PAINEL INOX VERMELHO [AFN-50-RI]</v>
          </cell>
          <cell r="C23108" t="str">
            <v>HALB</v>
          </cell>
          <cell r="D23108" t="str">
            <v>UN</v>
          </cell>
        </row>
        <row r="23109">
          <cell r="A23109" t="str">
            <v>1099-99</v>
          </cell>
          <cell r="B23109" t="str">
            <v>SUPORTE PAINEL INOX PRETO [AFN-40-BI]</v>
          </cell>
          <cell r="C23109" t="str">
            <v>HALB</v>
          </cell>
          <cell r="D23109" t="str">
            <v>UN</v>
          </cell>
        </row>
        <row r="23110">
          <cell r="A23110" t="str">
            <v>1100-01</v>
          </cell>
          <cell r="B23110" t="str">
            <v>BASE L30/31 BRANCA</v>
          </cell>
          <cell r="C23110" t="str">
            <v>HALB</v>
          </cell>
          <cell r="D23110" t="str">
            <v>UN</v>
          </cell>
        </row>
        <row r="23111">
          <cell r="A23111" t="str">
            <v>1100-02</v>
          </cell>
          <cell r="B23111" t="str">
            <v>BASE L-53 PR</v>
          </cell>
          <cell r="C23111" t="str">
            <v>HALB</v>
          </cell>
          <cell r="D23111" t="str">
            <v>UN</v>
          </cell>
        </row>
        <row r="23112">
          <cell r="A23112" t="str">
            <v>1100-04</v>
          </cell>
          <cell r="B23112" t="str">
            <v>SUPORTE PAINEL INOX VERMELHO [AFN-40 RI]</v>
          </cell>
          <cell r="C23112" t="str">
            <v>HALB</v>
          </cell>
          <cell r="D23112" t="str">
            <v>UN</v>
          </cell>
        </row>
        <row r="23113">
          <cell r="A23113" t="str">
            <v>1100-05</v>
          </cell>
          <cell r="B23113" t="str">
            <v>SUPORTE DO MOTOR [AFN-40]M1 MI0000002164</v>
          </cell>
          <cell r="C23113" t="str">
            <v>HALB</v>
          </cell>
          <cell r="D23113" t="str">
            <v>UN</v>
          </cell>
        </row>
        <row r="23114">
          <cell r="A23114" t="str">
            <v>1100-05A</v>
          </cell>
          <cell r="B23114" t="str">
            <v>SUPORTE DO MOTOR [AFN-40]M2 MI0000003017</v>
          </cell>
          <cell r="C23114" t="str">
            <v>HALB</v>
          </cell>
          <cell r="D23114" t="str">
            <v>UN</v>
          </cell>
        </row>
        <row r="23115">
          <cell r="A23115" t="str">
            <v>1100-05B</v>
          </cell>
          <cell r="B23115" t="str">
            <v>SUPORTE DO MOTOR [AFN-40]M3 MI0000004447</v>
          </cell>
          <cell r="C23115" t="str">
            <v>HALB</v>
          </cell>
          <cell r="D23115" t="str">
            <v>UN</v>
          </cell>
        </row>
        <row r="23116">
          <cell r="A23116" t="str">
            <v>1100-05C</v>
          </cell>
          <cell r="B23116" t="str">
            <v>SUPORTE DO MOTOR [AFN-40]M4 MI0000004449</v>
          </cell>
          <cell r="C23116" t="str">
            <v>HALB</v>
          </cell>
          <cell r="D23116" t="str">
            <v>UN</v>
          </cell>
        </row>
        <row r="23117">
          <cell r="A23117" t="str">
            <v>1100-06</v>
          </cell>
          <cell r="B23117" t="str">
            <v>SC SUP DO MOTOR+AMORTECEDORES [AFN-40]</v>
          </cell>
          <cell r="C23117" t="str">
            <v>HALB</v>
          </cell>
          <cell r="D23117" t="str">
            <v>UN</v>
          </cell>
        </row>
        <row r="23118">
          <cell r="A23118" t="str">
            <v>1100-07</v>
          </cell>
          <cell r="B23118" t="str">
            <v>SUPORTE DO MOTOR PRETO AIR FRYER[AFN-80]</v>
          </cell>
          <cell r="C23118" t="str">
            <v>HALB</v>
          </cell>
          <cell r="D23118" t="str">
            <v>UN</v>
          </cell>
        </row>
        <row r="23119">
          <cell r="A23119" t="str">
            <v>1100-08</v>
          </cell>
          <cell r="B23119" t="str">
            <v>ACABAMENTO INFERIOR INTERNO [AFN-80]</v>
          </cell>
          <cell r="C23119" t="str">
            <v>HALB</v>
          </cell>
          <cell r="D23119" t="str">
            <v>UN</v>
          </cell>
        </row>
        <row r="23120">
          <cell r="A23120" t="str">
            <v>1100-09</v>
          </cell>
          <cell r="B23120" t="str">
            <v>PAINEL INTERNO DO CESTO [AFN-80]</v>
          </cell>
          <cell r="C23120" t="str">
            <v>HALB</v>
          </cell>
          <cell r="D23120" t="str">
            <v>UN</v>
          </cell>
        </row>
        <row r="23121">
          <cell r="A23121" t="str">
            <v>1100-10</v>
          </cell>
          <cell r="B23121" t="str">
            <v>BASE DA PLACA ELETRONICA [AFN-80]</v>
          </cell>
          <cell r="C23121" t="str">
            <v>HALB</v>
          </cell>
          <cell r="D23121" t="str">
            <v>UN</v>
          </cell>
        </row>
        <row r="23122">
          <cell r="A23122" t="str">
            <v>1100-10E</v>
          </cell>
          <cell r="B23122" t="str">
            <v>BASE DA PLACA ELETRONICA [AFN-80]</v>
          </cell>
          <cell r="C23122" t="str">
            <v>HALB</v>
          </cell>
          <cell r="D23122" t="str">
            <v>UN</v>
          </cell>
        </row>
        <row r="23123">
          <cell r="A23123" t="str">
            <v>1100-11</v>
          </cell>
          <cell r="B23123" t="str">
            <v>SUPORTE PAINEL INOX CINZA [AFN-40-PI]</v>
          </cell>
          <cell r="C23123" t="str">
            <v>HALB</v>
          </cell>
          <cell r="D23123" t="str">
            <v>UN</v>
          </cell>
        </row>
        <row r="23124">
          <cell r="A23124" t="str">
            <v>1100-12</v>
          </cell>
          <cell r="B23124" t="str">
            <v>SC SUP MOTOR+AMORTECEDOR+TRAVAS[AFN-80]</v>
          </cell>
          <cell r="C23124" t="str">
            <v>HALB</v>
          </cell>
          <cell r="D23124" t="str">
            <v>UN</v>
          </cell>
        </row>
        <row r="23125">
          <cell r="A23125" t="str">
            <v>1100-13</v>
          </cell>
          <cell r="B23125" t="str">
            <v>SC PAINEL INTER CESTO[AFN-80]+TRAVAMETAL</v>
          </cell>
          <cell r="C23125" t="str">
            <v>HALB</v>
          </cell>
          <cell r="D23125" t="str">
            <v>UN</v>
          </cell>
        </row>
        <row r="23126">
          <cell r="A23126" t="str">
            <v>1100-14</v>
          </cell>
          <cell r="B23126" t="str">
            <v>SC ACAB INF INT + BASE METALICA [AFN-80]</v>
          </cell>
          <cell r="C23126" t="str">
            <v>HALB</v>
          </cell>
          <cell r="D23126" t="str">
            <v>UN</v>
          </cell>
        </row>
        <row r="23127">
          <cell r="A23127" t="str">
            <v>1100-15</v>
          </cell>
          <cell r="B23127" t="str">
            <v>SUPORTE DO MOTOR [AFN-80E-01]</v>
          </cell>
          <cell r="C23127" t="str">
            <v>HALB</v>
          </cell>
          <cell r="D23127" t="str">
            <v>UN</v>
          </cell>
        </row>
        <row r="23128">
          <cell r="A23128" t="str">
            <v>1100-16</v>
          </cell>
          <cell r="B23128" t="str">
            <v>ACABAMENTO INFERIOR INTERNO [AFN-80E-01]</v>
          </cell>
          <cell r="C23128" t="str">
            <v>HALB</v>
          </cell>
          <cell r="D23128" t="str">
            <v>UN</v>
          </cell>
        </row>
        <row r="23129">
          <cell r="A23129" t="str">
            <v>1100-17</v>
          </cell>
          <cell r="B23129" t="str">
            <v>PAINEL INTERNO DO CESTO [AFN-80E-01]</v>
          </cell>
          <cell r="C23129" t="str">
            <v>HALB</v>
          </cell>
          <cell r="D23129" t="str">
            <v>UN</v>
          </cell>
        </row>
        <row r="23130">
          <cell r="A23130" t="str">
            <v>1100-18</v>
          </cell>
          <cell r="B23130" t="str">
            <v>SC SUPORTE MOTOR AMORT [AFN-80E-01]</v>
          </cell>
          <cell r="C23130" t="str">
            <v>HALB</v>
          </cell>
          <cell r="D23130" t="str">
            <v>UN</v>
          </cell>
        </row>
        <row r="23131">
          <cell r="A23131" t="str">
            <v>1100-19</v>
          </cell>
          <cell r="B23131" t="str">
            <v>SC ACAB INF INT BASE METAL [AFN-80E-01]</v>
          </cell>
          <cell r="C23131" t="str">
            <v>HALB</v>
          </cell>
          <cell r="D23131" t="str">
            <v>UN</v>
          </cell>
        </row>
        <row r="23132">
          <cell r="A23132" t="str">
            <v>1100-20</v>
          </cell>
          <cell r="B23132" t="str">
            <v>SC PAINEL INT DO CESTO [AFN-80E-01]</v>
          </cell>
          <cell r="C23132" t="str">
            <v>HALB</v>
          </cell>
          <cell r="D23132" t="str">
            <v>UN</v>
          </cell>
        </row>
        <row r="23133">
          <cell r="A23133" t="str">
            <v>1100-21</v>
          </cell>
          <cell r="B23133" t="str">
            <v>ACABAMENTO INFERIOR INTERNO [AFN-60]</v>
          </cell>
          <cell r="C23133" t="str">
            <v>HALB</v>
          </cell>
          <cell r="D23133" t="str">
            <v>UN</v>
          </cell>
        </row>
        <row r="23134">
          <cell r="A23134" t="str">
            <v>1100-22</v>
          </cell>
          <cell r="B23134" t="str">
            <v>SUPORTE DO MOTOR PRETO AIR FRYER[AFN-60]</v>
          </cell>
          <cell r="C23134" t="str">
            <v>HALB</v>
          </cell>
          <cell r="D23134" t="str">
            <v>UN</v>
          </cell>
        </row>
        <row r="23135">
          <cell r="A23135" t="str">
            <v>1100-23</v>
          </cell>
          <cell r="B23135" t="str">
            <v>PAINEL EXTERNO PRETO [AFN-60-BI]</v>
          </cell>
          <cell r="C23135" t="str">
            <v>HALB</v>
          </cell>
          <cell r="D23135" t="str">
            <v>UN</v>
          </cell>
        </row>
        <row r="23136">
          <cell r="A23136" t="str">
            <v>1100-24</v>
          </cell>
          <cell r="B23136" t="str">
            <v>PAINEL INTERNO DO CESTO [AFN-60]</v>
          </cell>
          <cell r="C23136" t="str">
            <v>HALB</v>
          </cell>
          <cell r="D23136" t="str">
            <v>UN</v>
          </cell>
        </row>
        <row r="23137">
          <cell r="A23137" t="str">
            <v>1100-25</v>
          </cell>
          <cell r="B23137" t="str">
            <v>PAINEL PLÁSTICO PRETO [AFN-80-FB]</v>
          </cell>
          <cell r="C23137" t="str">
            <v>HALB</v>
          </cell>
          <cell r="D23137" t="str">
            <v>UN</v>
          </cell>
        </row>
        <row r="23138">
          <cell r="A23138" t="str">
            <v>1100-26</v>
          </cell>
          <cell r="B23138" t="str">
            <v>ADEREÇO PLÁSTICO PRETO [AFN-80-FB]</v>
          </cell>
          <cell r="C23138" t="str">
            <v>HALB</v>
          </cell>
          <cell r="D23138" t="str">
            <v>UN</v>
          </cell>
        </row>
        <row r="23139">
          <cell r="A23139" t="str">
            <v>1100-27</v>
          </cell>
          <cell r="B23139" t="str">
            <v>SC SUP MOTOR+AMORTECEDOR+TRAVAS[AFN-60]</v>
          </cell>
          <cell r="C23139" t="str">
            <v>HALB</v>
          </cell>
          <cell r="D23139" t="str">
            <v>UN</v>
          </cell>
        </row>
        <row r="23140">
          <cell r="A23140" t="str">
            <v>1100-28</v>
          </cell>
          <cell r="B23140" t="str">
            <v>SC ACAB INF INT + BASE METALICA [AFN-60]</v>
          </cell>
          <cell r="C23140" t="str">
            <v>HALB</v>
          </cell>
          <cell r="D23140" t="str">
            <v>UN</v>
          </cell>
        </row>
        <row r="23141">
          <cell r="A23141" t="str">
            <v>1100-29</v>
          </cell>
          <cell r="B23141" t="str">
            <v>SC PAINEL INTER CESTO[AFN-60]+TRAVAMETAL</v>
          </cell>
          <cell r="C23141" t="str">
            <v>HALB</v>
          </cell>
          <cell r="D23141" t="str">
            <v>UN</v>
          </cell>
        </row>
        <row r="23142">
          <cell r="A23142" t="str">
            <v>1100-30</v>
          </cell>
          <cell r="B23142" t="str">
            <v>PAINEL EXTERNO VERMELHO [AFN-60-RI]</v>
          </cell>
          <cell r="C23142" t="str">
            <v>HALB</v>
          </cell>
          <cell r="D23142" t="str">
            <v>UN</v>
          </cell>
        </row>
        <row r="23143">
          <cell r="A23143" t="str">
            <v>1100-31</v>
          </cell>
          <cell r="B23143" t="str">
            <v>SUPORTE DO MOTOR [AFON-12L]</v>
          </cell>
          <cell r="C23143" t="str">
            <v>HALB</v>
          </cell>
          <cell r="D23143" t="str">
            <v>UN</v>
          </cell>
        </row>
        <row r="23144">
          <cell r="A23144" t="str">
            <v>1100-31A</v>
          </cell>
          <cell r="B23144" t="str">
            <v>SUPORTE DO MOTOR [AFON-12L] (MOLDE 2)</v>
          </cell>
          <cell r="C23144" t="str">
            <v>HALB</v>
          </cell>
          <cell r="D23144" t="str">
            <v>UN</v>
          </cell>
        </row>
        <row r="23145">
          <cell r="A23145" t="str">
            <v>1100-31B</v>
          </cell>
          <cell r="B23145" t="str">
            <v>SUPORTE DO MOTOR [AFON-12L] (MOLDE 3)</v>
          </cell>
          <cell r="C23145" t="str">
            <v>HALB</v>
          </cell>
          <cell r="D23145" t="str">
            <v>UN</v>
          </cell>
        </row>
        <row r="23146">
          <cell r="A23146" t="str">
            <v>1100-31C</v>
          </cell>
          <cell r="B23146" t="str">
            <v>SUPORTE DO MOTOR [AFON-12L] (MOLDE 4)</v>
          </cell>
          <cell r="C23146" t="str">
            <v>HALB</v>
          </cell>
          <cell r="D23146" t="str">
            <v>UN</v>
          </cell>
        </row>
        <row r="23147">
          <cell r="A23147" t="str">
            <v>1100-31D</v>
          </cell>
          <cell r="B23147" t="str">
            <v>SUPORTE DO MOTOR [AFON-12L] (MOLDE 5)</v>
          </cell>
          <cell r="C23147" t="str">
            <v>HALB</v>
          </cell>
          <cell r="D23147" t="str">
            <v>UN</v>
          </cell>
        </row>
        <row r="23148">
          <cell r="A23148" t="str">
            <v>1100-32</v>
          </cell>
          <cell r="B23148" t="str">
            <v>SUPORTE FRONTAL [AFON-12L]</v>
          </cell>
          <cell r="C23148" t="str">
            <v>HALB</v>
          </cell>
          <cell r="D23148" t="str">
            <v>UN</v>
          </cell>
        </row>
        <row r="23149">
          <cell r="A23149" t="str">
            <v>1100-32A</v>
          </cell>
          <cell r="B23149" t="str">
            <v>SUPORTE FRONTAL [AFON-12L] (MOLDE 2)</v>
          </cell>
          <cell r="C23149" t="str">
            <v>HALB</v>
          </cell>
          <cell r="D23149" t="str">
            <v>UN</v>
          </cell>
        </row>
        <row r="23150">
          <cell r="A23150" t="str">
            <v>1100-32B</v>
          </cell>
          <cell r="B23150" t="str">
            <v>SUPORTE FRONTAL [AFON-12L] (MOLDE 3)</v>
          </cell>
          <cell r="C23150" t="str">
            <v>HALB</v>
          </cell>
          <cell r="D23150" t="str">
            <v>UN</v>
          </cell>
        </row>
        <row r="23151">
          <cell r="A23151" t="str">
            <v>1100-32C</v>
          </cell>
          <cell r="B23151" t="str">
            <v>SUPORTE FRONTAL [AFON-12L] (MOLDE 4)</v>
          </cell>
          <cell r="C23151" t="str">
            <v>HALB</v>
          </cell>
          <cell r="D23151" t="str">
            <v>UN</v>
          </cell>
        </row>
        <row r="23152">
          <cell r="A23152" t="str">
            <v>1100-33</v>
          </cell>
          <cell r="B23152" t="str">
            <v>SUPORTE DO VIDRO [AFON-12L]</v>
          </cell>
          <cell r="C23152" t="str">
            <v>HALB</v>
          </cell>
          <cell r="D23152" t="str">
            <v>UN</v>
          </cell>
        </row>
        <row r="23153">
          <cell r="A23153" t="str">
            <v>1100-34</v>
          </cell>
          <cell r="B23153" t="str">
            <v>SUPORTE BASE INFERIOR [AFON-12L]</v>
          </cell>
          <cell r="C23153" t="str">
            <v>HALB</v>
          </cell>
          <cell r="D23153" t="str">
            <v>UN</v>
          </cell>
        </row>
        <row r="23154">
          <cell r="A23154" t="str">
            <v>1100-35</v>
          </cell>
          <cell r="B23154" t="str">
            <v>PORTA [AFON-12L]</v>
          </cell>
          <cell r="C23154" t="str">
            <v>HALB</v>
          </cell>
          <cell r="D23154" t="str">
            <v>UN</v>
          </cell>
        </row>
        <row r="23155">
          <cell r="A23155" t="str">
            <v>1100-36</v>
          </cell>
          <cell r="B23155" t="str">
            <v>SUPORTE PAINEL INOX CHUMBO [AFN-NT-01]</v>
          </cell>
          <cell r="C23155" t="str">
            <v>HALB</v>
          </cell>
          <cell r="D23155" t="str">
            <v>UN</v>
          </cell>
        </row>
        <row r="23156">
          <cell r="A23156" t="str">
            <v>1100-37</v>
          </cell>
          <cell r="B23156" t="str">
            <v>SUPORTE DO VIDRO [AFONE-12L]</v>
          </cell>
          <cell r="C23156" t="str">
            <v>HALB</v>
          </cell>
          <cell r="D23156" t="str">
            <v>UN</v>
          </cell>
        </row>
        <row r="23157">
          <cell r="A23157" t="str">
            <v>1100-38</v>
          </cell>
          <cell r="B23157" t="str">
            <v>SUPORTE BASE INFERIOR [AFONE-12L]</v>
          </cell>
          <cell r="C23157" t="str">
            <v>HALB</v>
          </cell>
          <cell r="D23157" t="str">
            <v>UN</v>
          </cell>
        </row>
        <row r="23158">
          <cell r="A23158" t="str">
            <v>1100-39</v>
          </cell>
          <cell r="B23158" t="str">
            <v>PORTA [AFONE-12L]</v>
          </cell>
          <cell r="C23158" t="str">
            <v>HALB</v>
          </cell>
          <cell r="D23158" t="str">
            <v>UN</v>
          </cell>
        </row>
        <row r="23159">
          <cell r="A23159" t="str">
            <v>1100-40</v>
          </cell>
          <cell r="B23159" t="str">
            <v>SUPORTE DO MOTOR [AFN-40 TOPO]</v>
          </cell>
          <cell r="C23159" t="str">
            <v>HALB</v>
          </cell>
          <cell r="D23159" t="str">
            <v>UN</v>
          </cell>
        </row>
        <row r="23160">
          <cell r="A23160" t="str">
            <v>1100-41</v>
          </cell>
          <cell r="B23160" t="str">
            <v>SC SUP DO MOTOR+AMORT. [AFN-40 TOPO]</v>
          </cell>
          <cell r="C23160" t="str">
            <v>HALB</v>
          </cell>
          <cell r="D23160" t="str">
            <v>UN</v>
          </cell>
        </row>
        <row r="23161">
          <cell r="A23161" t="str">
            <v>1101-02</v>
          </cell>
          <cell r="B23161" t="str">
            <v>CORPO VITAMAXIS SEM BOLHA PRETO L-53</v>
          </cell>
          <cell r="C23161" t="str">
            <v>HALB</v>
          </cell>
          <cell r="D23161" t="str">
            <v>UN</v>
          </cell>
        </row>
        <row r="23162">
          <cell r="A23162" t="str">
            <v>1101-05</v>
          </cell>
          <cell r="B23162" t="str">
            <v>CORPO SEM BOLHA VITAMAXIS VERMELHO</v>
          </cell>
          <cell r="C23162" t="str">
            <v>HALB</v>
          </cell>
          <cell r="D23162" t="str">
            <v>UN</v>
          </cell>
        </row>
        <row r="23163">
          <cell r="A23163" t="str">
            <v>110106-0003-01</v>
          </cell>
          <cell r="B23163" t="str">
            <v>GUARNIÇÃO DE ESPUMA 7CM</v>
          </cell>
          <cell r="C23163" t="str">
            <v>ROH</v>
          </cell>
          <cell r="D23163" t="str">
            <v>UN</v>
          </cell>
        </row>
        <row r="23164">
          <cell r="A23164" t="str">
            <v>1102-04</v>
          </cell>
          <cell r="B23164" t="str">
            <v>COPO PP LIQUIDIFICADOR [L-97] (M1)</v>
          </cell>
          <cell r="C23164" t="str">
            <v>HALB</v>
          </cell>
          <cell r="D23164" t="str">
            <v>UN</v>
          </cell>
        </row>
        <row r="23165">
          <cell r="A23165" t="str">
            <v>1102-04A</v>
          </cell>
          <cell r="B23165" t="str">
            <v>COPO PP LIQUIDIFICADOR [L-97] (M2)</v>
          </cell>
          <cell r="C23165" t="str">
            <v>HALB</v>
          </cell>
          <cell r="D23165" t="str">
            <v>UN</v>
          </cell>
        </row>
        <row r="23166">
          <cell r="A23166" t="str">
            <v>1102-04B</v>
          </cell>
          <cell r="B23166" t="str">
            <v>COPO PP LIQUIDIFICADOR [L-97] (M3)</v>
          </cell>
          <cell r="C23166" t="str">
            <v>HALB</v>
          </cell>
          <cell r="D23166" t="str">
            <v>UN</v>
          </cell>
        </row>
        <row r="23167">
          <cell r="A23167" t="str">
            <v>110202-0008-01</v>
          </cell>
          <cell r="B23167" t="str">
            <v>CARCAÇA METAL 12POL. TM-1000</v>
          </cell>
          <cell r="C23167" t="str">
            <v>ROH</v>
          </cell>
          <cell r="D23167" t="str">
            <v>UN</v>
          </cell>
        </row>
        <row r="23168">
          <cell r="A23168" t="str">
            <v>110202-0009-01</v>
          </cell>
          <cell r="B23168" t="str">
            <v>CHAPA POLAR METAL COMUM 113X34.95X24.5X4</v>
          </cell>
          <cell r="C23168" t="str">
            <v>ROH</v>
          </cell>
          <cell r="D23168" t="str">
            <v>UN</v>
          </cell>
        </row>
        <row r="23169">
          <cell r="A23169" t="str">
            <v>110202-0010-01</v>
          </cell>
          <cell r="B23169" t="str">
            <v>CARCAÇA METAL 12POL.  TM-2000</v>
          </cell>
          <cell r="C23169" t="str">
            <v>ROH</v>
          </cell>
          <cell r="D23169" t="str">
            <v>UN</v>
          </cell>
        </row>
        <row r="23170">
          <cell r="A23170" t="str">
            <v>110202-0011-01</v>
          </cell>
          <cell r="B23170" t="str">
            <v>CHAPA POLAR METAL COMUM 113X34.95X25.5X5</v>
          </cell>
          <cell r="C23170" t="str">
            <v>ROH</v>
          </cell>
          <cell r="D23170" t="str">
            <v>UN</v>
          </cell>
        </row>
        <row r="23171">
          <cell r="A23171" t="str">
            <v>110403-0001-01</v>
          </cell>
          <cell r="B23171" t="str">
            <v>BOTAO KNOB ABS PRETO 14.9X17MM CM-150</v>
          </cell>
          <cell r="C23171" t="str">
            <v>ROH</v>
          </cell>
          <cell r="D23171" t="str">
            <v>UN</v>
          </cell>
        </row>
        <row r="23172">
          <cell r="A23172" t="str">
            <v>110405-0001-01</v>
          </cell>
          <cell r="B23172" t="str">
            <v>TECLA DE BORRAC PRT A-AD 155.2X28X11.8MM</v>
          </cell>
          <cell r="C23172" t="str">
            <v>ROH</v>
          </cell>
          <cell r="D23172" t="str">
            <v>UN</v>
          </cell>
        </row>
        <row r="23173">
          <cell r="A23173" t="str">
            <v>110405-0002-01</v>
          </cell>
          <cell r="B23173" t="str">
            <v>TECLA DE BORRACHA VERDE 150X24.5X8.4MM</v>
          </cell>
          <cell r="C23173" t="str">
            <v>ROH</v>
          </cell>
          <cell r="D23173" t="str">
            <v>UN</v>
          </cell>
        </row>
        <row r="23174">
          <cell r="A23174" t="str">
            <v>110405-0004-01</v>
          </cell>
          <cell r="B23174" t="str">
            <v>TECLA BORRAC PRT A-AD 155X28X11 ZHICHENG</v>
          </cell>
          <cell r="C23174" t="str">
            <v>ROH</v>
          </cell>
          <cell r="D23174" t="str">
            <v>UN</v>
          </cell>
        </row>
        <row r="23175">
          <cell r="A23175" t="str">
            <v>110405-0005-01</v>
          </cell>
          <cell r="B23175" t="str">
            <v>TECLA BORRAC PRT A-AD 155.2X28X11.8MM</v>
          </cell>
          <cell r="C23175" t="str">
            <v>ROH</v>
          </cell>
          <cell r="D23175" t="str">
            <v>UN</v>
          </cell>
        </row>
        <row r="23176">
          <cell r="A23176" t="str">
            <v>1105-01</v>
          </cell>
          <cell r="B23176" t="str">
            <v>CAIXA AMPLIFICADA CM-14B BIVOLT</v>
          </cell>
          <cell r="C23176" t="str">
            <v>HAWA</v>
          </cell>
          <cell r="D23176" t="str">
            <v>UN</v>
          </cell>
        </row>
        <row r="23177">
          <cell r="A23177" t="str">
            <v>110503-0003-01</v>
          </cell>
          <cell r="B23177" t="str">
            <v>CALÇO PÉ DE ESPUMA PRETO A-AD 30X16X3MM</v>
          </cell>
          <cell r="C23177" t="str">
            <v>ROH</v>
          </cell>
          <cell r="D23177" t="str">
            <v>UN</v>
          </cell>
        </row>
        <row r="23178">
          <cell r="A23178" t="str">
            <v>110503-0004-01</v>
          </cell>
          <cell r="B23178" t="str">
            <v>CALÇO DE ESPUMA PRETO A-AD 15X8MM SPK</v>
          </cell>
          <cell r="C23178" t="str">
            <v>ROH</v>
          </cell>
          <cell r="D23178" t="str">
            <v>UN</v>
          </cell>
        </row>
        <row r="23179">
          <cell r="A23179" t="str">
            <v>110503-0005-01</v>
          </cell>
          <cell r="B23179" t="str">
            <v>CALÇO DE ESPUMA A-AD 35X15X3MM - WIFI</v>
          </cell>
          <cell r="C23179" t="str">
            <v>ROH</v>
          </cell>
          <cell r="D23179" t="str">
            <v>UN</v>
          </cell>
        </row>
        <row r="23180">
          <cell r="A23180" t="str">
            <v>110503-0006-01</v>
          </cell>
          <cell r="B23180" t="str">
            <v>CALÇO DE ESPUMA A-AD CINZA 100X25X5MM</v>
          </cell>
          <cell r="C23180" t="str">
            <v>ROH</v>
          </cell>
          <cell r="D23180" t="str">
            <v>UN</v>
          </cell>
        </row>
        <row r="23181">
          <cell r="A23181" t="str">
            <v>110503-0007-01</v>
          </cell>
          <cell r="B23181" t="str">
            <v>CALÇO DE ESPUMA A-AD CINZA 100X25X0.5MM</v>
          </cell>
          <cell r="C23181" t="str">
            <v>ROH</v>
          </cell>
          <cell r="D23181" t="str">
            <v>UN</v>
          </cell>
        </row>
        <row r="23182">
          <cell r="A23182" t="str">
            <v>110503-0009-01</v>
          </cell>
          <cell r="B23182" t="str">
            <v>CALÇO DE ESPUMA A-AD 50X50X1.0MM</v>
          </cell>
          <cell r="C23182" t="str">
            <v>ROH</v>
          </cell>
          <cell r="D23182" t="str">
            <v>UN</v>
          </cell>
        </row>
        <row r="23183">
          <cell r="A23183" t="str">
            <v>110503-0010-01</v>
          </cell>
          <cell r="B23183" t="str">
            <v>CALÇO DE ESPUMA A-AD 70X40X1.0MM</v>
          </cell>
          <cell r="C23183" t="str">
            <v>ROH</v>
          </cell>
          <cell r="D23183" t="str">
            <v>UN</v>
          </cell>
        </row>
        <row r="23184">
          <cell r="A23184" t="str">
            <v>110503-0011-01</v>
          </cell>
          <cell r="B23184" t="str">
            <v>ESPUMA ADESIVA 140X35X2.0MM</v>
          </cell>
          <cell r="C23184" t="str">
            <v>ROH</v>
          </cell>
          <cell r="D23184" t="str">
            <v>UN</v>
          </cell>
        </row>
        <row r="23185">
          <cell r="A23185" t="str">
            <v>110505-0020-01</v>
          </cell>
          <cell r="B23185" t="str">
            <v>CALÇO DE BORRACHA EVA PRETO 950X10X2MM</v>
          </cell>
          <cell r="C23185" t="str">
            <v>ROH</v>
          </cell>
          <cell r="D23185" t="str">
            <v>UN</v>
          </cell>
        </row>
        <row r="23186">
          <cell r="A23186" t="str">
            <v>110505-0021-01</v>
          </cell>
          <cell r="B23186" t="str">
            <v>CALÇO DE BORRACHA EVA PRETO 750X10X2MM</v>
          </cell>
          <cell r="C23186" t="str">
            <v>ROH</v>
          </cell>
          <cell r="D23186" t="str">
            <v>UN</v>
          </cell>
        </row>
        <row r="23187">
          <cell r="A23187" t="str">
            <v>110505-0021-02</v>
          </cell>
          <cell r="B23187" t="str">
            <v>CALÇO DE BORRACHA EVA PRETO 750X10X2MM</v>
          </cell>
          <cell r="C23187" t="str">
            <v>ROH</v>
          </cell>
          <cell r="D23187" t="str">
            <v>M</v>
          </cell>
        </row>
        <row r="23188">
          <cell r="A23188" t="str">
            <v>110505-0022-01</v>
          </cell>
          <cell r="B23188" t="str">
            <v>CALÇO DE BORRACHA EVA PRETO 120X5X1MM</v>
          </cell>
          <cell r="C23188" t="str">
            <v>ROH</v>
          </cell>
          <cell r="D23188" t="str">
            <v>UN</v>
          </cell>
        </row>
        <row r="23189">
          <cell r="A23189" t="str">
            <v>110602-0002-01</v>
          </cell>
          <cell r="B23189" t="str">
            <v>DISSIPADOR DE CALOR DE METAL 18X7X15MM</v>
          </cell>
          <cell r="C23189" t="str">
            <v>ROH</v>
          </cell>
          <cell r="D23189" t="str">
            <v>UN</v>
          </cell>
        </row>
        <row r="23190">
          <cell r="A23190" t="str">
            <v>110602-0002-02</v>
          </cell>
          <cell r="B23190" t="str">
            <v>DISSIPADOR DE CALOR DE METAL 20X8X15MM</v>
          </cell>
          <cell r="C23190" t="str">
            <v>ROH</v>
          </cell>
          <cell r="D23190" t="str">
            <v>UN</v>
          </cell>
        </row>
        <row r="23191">
          <cell r="A23191" t="str">
            <v>110607-0007-01</v>
          </cell>
          <cell r="B23191" t="str">
            <v>DISSIPADOR DE ALUMINIO PTH 36X11X36MM</v>
          </cell>
          <cell r="C23191" t="str">
            <v>ROH</v>
          </cell>
          <cell r="D23191" t="str">
            <v>UN</v>
          </cell>
        </row>
        <row r="23192">
          <cell r="A23192" t="str">
            <v>110607-0008-01</v>
          </cell>
          <cell r="B23192" t="str">
            <v>DISSIP DE ALUMINIO PTH 36X11X36MM C PARF</v>
          </cell>
          <cell r="C23192" t="str">
            <v>ROH</v>
          </cell>
          <cell r="D23192" t="str">
            <v>UN</v>
          </cell>
        </row>
        <row r="23193">
          <cell r="A23193" t="str">
            <v>1108-01</v>
          </cell>
          <cell r="B23193" t="str">
            <v>AIR FRYER AFN-80E-01-RI 120V/60Hz</v>
          </cell>
          <cell r="C23193" t="str">
            <v>FERT</v>
          </cell>
          <cell r="D23193" t="str">
            <v>UN</v>
          </cell>
        </row>
        <row r="23194">
          <cell r="A23194" t="str">
            <v>1109-01</v>
          </cell>
          <cell r="B23194" t="str">
            <v>AIR FRYER AFN-80E-01-BI 120V/60Hz</v>
          </cell>
          <cell r="C23194" t="str">
            <v>FERT</v>
          </cell>
          <cell r="D23194" t="str">
            <v>UN</v>
          </cell>
        </row>
        <row r="23195">
          <cell r="A23195" t="str">
            <v>111-024-3225</v>
          </cell>
          <cell r="B23195" t="str">
            <v>CRISTAL PIEZO QUART SMD 24MHZ 10PPM 12PF</v>
          </cell>
          <cell r="C23195" t="str">
            <v>ROH</v>
          </cell>
          <cell r="D23195" t="str">
            <v>UN</v>
          </cell>
        </row>
        <row r="23196">
          <cell r="A23196" t="str">
            <v>111002-0001-01</v>
          </cell>
          <cell r="B23196" t="str">
            <v>CAVIDADE MICROONDAS 21L</v>
          </cell>
          <cell r="C23196" t="str">
            <v>ROH</v>
          </cell>
          <cell r="D23196" t="str">
            <v>UN</v>
          </cell>
        </row>
        <row r="23197">
          <cell r="A23197" t="str">
            <v>111002-0002-01</v>
          </cell>
          <cell r="B23197" t="str">
            <v>CAVIDADE MICROONDAS 34L</v>
          </cell>
          <cell r="C23197" t="str">
            <v>ROH</v>
          </cell>
          <cell r="D23197" t="str">
            <v>UN</v>
          </cell>
        </row>
        <row r="23198">
          <cell r="A23198" t="str">
            <v>111002-0003-01</v>
          </cell>
          <cell r="B23198" t="str">
            <v>GABINETE SUP ESTAMP CHAPA ACO PRETO 34L</v>
          </cell>
          <cell r="C23198" t="str">
            <v>ROH</v>
          </cell>
          <cell r="D23198" t="str">
            <v>UN</v>
          </cell>
        </row>
        <row r="23199">
          <cell r="A23199" t="str">
            <v>111002-0004-01</v>
          </cell>
          <cell r="B23199" t="str">
            <v>GABINETE SUP ESTAMP CHAPA ACO ESP (21L)</v>
          </cell>
          <cell r="C23199" t="str">
            <v>ROH</v>
          </cell>
          <cell r="D23199" t="str">
            <v>UN</v>
          </cell>
        </row>
        <row r="23200">
          <cell r="A23200" t="str">
            <v>111003-0003-01</v>
          </cell>
          <cell r="B23200" t="str">
            <v>GABINETE FRONTAL PP PRETO CM-150</v>
          </cell>
          <cell r="C23200" t="str">
            <v>ROH</v>
          </cell>
          <cell r="D23200" t="str">
            <v>UN</v>
          </cell>
        </row>
        <row r="23201">
          <cell r="A23201" t="str">
            <v>111003-0004-01</v>
          </cell>
          <cell r="B23201" t="str">
            <v>GABINETE TRASEIRO PP PRETO CM-150</v>
          </cell>
          <cell r="C23201" t="str">
            <v>ROH</v>
          </cell>
          <cell r="D23201" t="str">
            <v>UN</v>
          </cell>
        </row>
        <row r="23202">
          <cell r="A23202" t="str">
            <v>111003-0005-01</v>
          </cell>
          <cell r="B23202" t="str">
            <v>GABINETE FRONTAL ABS PRETO BBS-01-B</v>
          </cell>
          <cell r="C23202" t="str">
            <v>ROH</v>
          </cell>
          <cell r="D23202" t="str">
            <v>UN</v>
          </cell>
        </row>
        <row r="23203">
          <cell r="A23203" t="str">
            <v>111003-0006-01</v>
          </cell>
          <cell r="B23203" t="str">
            <v>GABINETE TRASEIRO ABS PRETO BBS-01-B</v>
          </cell>
          <cell r="C23203" t="str">
            <v>ROH</v>
          </cell>
          <cell r="D23203" t="str">
            <v>UN</v>
          </cell>
        </row>
        <row r="23204">
          <cell r="A23204" t="str">
            <v>111003-0011-01</v>
          </cell>
          <cell r="B23204" t="str">
            <v>GABINETE FRONTAL BBS - TRANSPARENTE</v>
          </cell>
          <cell r="C23204" t="str">
            <v>ROH</v>
          </cell>
          <cell r="D23204" t="str">
            <v>UN</v>
          </cell>
        </row>
        <row r="23205">
          <cell r="A23205" t="str">
            <v>111003-0012-01</v>
          </cell>
          <cell r="B23205" t="str">
            <v>GABINETE TRASEIRO BBS - TRANSPARENTE</v>
          </cell>
          <cell r="C23205" t="str">
            <v>ROH</v>
          </cell>
          <cell r="D23205" t="str">
            <v>UN</v>
          </cell>
        </row>
        <row r="23206">
          <cell r="A23206" t="str">
            <v>1111-03</v>
          </cell>
          <cell r="B23206" t="str">
            <v>SC COPO CRISTAL L-41 C/ FILTRO (1500ML)</v>
          </cell>
          <cell r="C23206" t="str">
            <v>HALB</v>
          </cell>
          <cell r="D23206" t="str">
            <v>UN</v>
          </cell>
        </row>
        <row r="23207">
          <cell r="A23207" t="str">
            <v>1111-05</v>
          </cell>
          <cell r="B23207" t="str">
            <v>SC COPO L-51/53 COMPLETO C/ FILTRO</v>
          </cell>
          <cell r="C23207" t="str">
            <v>HALB</v>
          </cell>
          <cell r="D23207" t="str">
            <v>UN</v>
          </cell>
        </row>
        <row r="23208">
          <cell r="A23208" t="str">
            <v>1111-10</v>
          </cell>
          <cell r="B23208" t="str">
            <v>SC COPO POWER C/ TMP BR</v>
          </cell>
          <cell r="C23208" t="str">
            <v>HALB</v>
          </cell>
          <cell r="D23208" t="str">
            <v>UN</v>
          </cell>
        </row>
        <row r="23209">
          <cell r="A23209" t="str">
            <v>1111-100</v>
          </cell>
          <cell r="B23209" t="str">
            <v>SC COPO DE VIDRO L-1400 UL - R/C</v>
          </cell>
          <cell r="C23209" t="str">
            <v>ROH</v>
          </cell>
          <cell r="D23209" t="str">
            <v>UN</v>
          </cell>
        </row>
        <row r="23210">
          <cell r="A23210" t="str">
            <v>1111-101</v>
          </cell>
          <cell r="B23210" t="str">
            <v>SC COPO DE VIDRO BRANCO [L-1400]</v>
          </cell>
          <cell r="C23210" t="str">
            <v>ROH</v>
          </cell>
          <cell r="D23210" t="str">
            <v>UN</v>
          </cell>
        </row>
        <row r="23211">
          <cell r="A23211" t="str">
            <v>1111-11</v>
          </cell>
          <cell r="B23211" t="str">
            <v>SC COPO PP C/ TAMPA BRANCA S/ DOSADORA</v>
          </cell>
          <cell r="C23211" t="str">
            <v>HALB</v>
          </cell>
          <cell r="D23211" t="str">
            <v>UN</v>
          </cell>
        </row>
        <row r="23212">
          <cell r="A23212" t="str">
            <v>1111-12</v>
          </cell>
          <cell r="B23212" t="str">
            <v>SC COPO L-34/36/28F COMPL C/TMP E FIL</v>
          </cell>
          <cell r="C23212" t="str">
            <v>HALB</v>
          </cell>
          <cell r="D23212" t="str">
            <v>UN</v>
          </cell>
        </row>
        <row r="23213">
          <cell r="A23213" t="str">
            <v>1111-13</v>
          </cell>
          <cell r="B23213" t="str">
            <v>SC COPO L-35/28 C/ TAMPA</v>
          </cell>
          <cell r="C23213" t="str">
            <v>HALB</v>
          </cell>
          <cell r="D23213" t="str">
            <v>UN</v>
          </cell>
        </row>
        <row r="23214">
          <cell r="A23214" t="str">
            <v>1111-14</v>
          </cell>
          <cell r="B23214" t="str">
            <v>SC COPO L-52/55 S/ FILTRO GRAVADO</v>
          </cell>
          <cell r="C23214" t="str">
            <v>HALB</v>
          </cell>
          <cell r="D23214" t="str">
            <v>UN</v>
          </cell>
        </row>
        <row r="23215">
          <cell r="A23215" t="str">
            <v>1111-15</v>
          </cell>
          <cell r="B23215" t="str">
            <v>SC COPO NL-22F C/TMP E FILTRO</v>
          </cell>
          <cell r="C23215" t="str">
            <v>HALB</v>
          </cell>
          <cell r="D23215" t="str">
            <v>UN</v>
          </cell>
        </row>
        <row r="23216">
          <cell r="A23216" t="str">
            <v>1111-16</v>
          </cell>
          <cell r="B23216" t="str">
            <v>SC COPO CRISTAL L-56 COMPLETO C/ FILTRO</v>
          </cell>
          <cell r="C23216" t="str">
            <v>HALB</v>
          </cell>
          <cell r="D23216" t="str">
            <v>UN</v>
          </cell>
        </row>
        <row r="23217">
          <cell r="A23217" t="str">
            <v>1111-22</v>
          </cell>
          <cell r="B23217" t="str">
            <v>SC COPO L-37 S/ FILTRO E TAMPOGRAFADO</v>
          </cell>
          <cell r="C23217" t="str">
            <v>HALB</v>
          </cell>
          <cell r="D23217" t="str">
            <v>UN</v>
          </cell>
        </row>
        <row r="23218">
          <cell r="A23218" t="str">
            <v>1111-23</v>
          </cell>
          <cell r="B23218" t="str">
            <v>SC COPO L-52/55 S/FILTRO S/GRAVAR</v>
          </cell>
          <cell r="C23218" t="str">
            <v>HALB</v>
          </cell>
          <cell r="D23218" t="str">
            <v>UN</v>
          </cell>
        </row>
        <row r="23219">
          <cell r="A23219" t="str">
            <v>1111-24</v>
          </cell>
          <cell r="B23219" t="str">
            <v>SC COPO CRISTAL L-60 COMPLETO C/ FILTRO</v>
          </cell>
          <cell r="C23219" t="str">
            <v>HALB</v>
          </cell>
          <cell r="D23219" t="str">
            <v>UN</v>
          </cell>
        </row>
        <row r="23220">
          <cell r="A23220" t="str">
            <v>1111-25</v>
          </cell>
          <cell r="B23220" t="str">
            <v>SC COPO PP C/ TAMPA PRETA S/ DOSADORA</v>
          </cell>
          <cell r="C23220" t="str">
            <v>HALB</v>
          </cell>
          <cell r="D23220" t="str">
            <v>UN</v>
          </cell>
        </row>
        <row r="23221">
          <cell r="A23221" t="str">
            <v>1111-30</v>
          </cell>
          <cell r="B23221" t="str">
            <v>SC COPO CRISTAL L-67 COMPLETO C/ FILTRO</v>
          </cell>
          <cell r="C23221" t="str">
            <v>HALB</v>
          </cell>
          <cell r="D23221" t="str">
            <v>UN</v>
          </cell>
        </row>
        <row r="23222">
          <cell r="A23222" t="str">
            <v>1111-31</v>
          </cell>
          <cell r="B23222" t="str">
            <v>SC COPO CRISTAL L-69 COMPLETO C/FILTRO</v>
          </cell>
          <cell r="C23222" t="str">
            <v>HALB</v>
          </cell>
          <cell r="D23222" t="str">
            <v>UN</v>
          </cell>
        </row>
        <row r="23223">
          <cell r="A23223" t="str">
            <v>1111-32</v>
          </cell>
          <cell r="B23223" t="str">
            <v>SC COPO CRISTAL L-74 COMPLETO C/ FILTRO</v>
          </cell>
          <cell r="C23223" t="str">
            <v>HALB</v>
          </cell>
          <cell r="D23223" t="str">
            <v>UN</v>
          </cell>
        </row>
        <row r="23224">
          <cell r="A23224" t="str">
            <v>1111-33</v>
          </cell>
          <cell r="B23224" t="str">
            <v>SC COPO CRISTAL L-70 COMPLETO C/FILTRO</v>
          </cell>
          <cell r="C23224" t="str">
            <v>HALB</v>
          </cell>
          <cell r="D23224" t="str">
            <v>UN</v>
          </cell>
        </row>
        <row r="23225">
          <cell r="A23225" t="str">
            <v>1111-34</v>
          </cell>
          <cell r="B23225" t="str">
            <v>SC COPO POWER C/FILTRO E TAMPA VERMELHO</v>
          </cell>
          <cell r="C23225" t="str">
            <v>HALB</v>
          </cell>
          <cell r="D23225" t="str">
            <v>UN</v>
          </cell>
        </row>
        <row r="23226">
          <cell r="A23226" t="str">
            <v>1111-35</v>
          </cell>
          <cell r="B23226" t="str">
            <v>SC COPO [L-1000 B]C/FILTRO PR(SEM TAMPA)</v>
          </cell>
          <cell r="C23226" t="str">
            <v>HALB</v>
          </cell>
          <cell r="D23226" t="str">
            <v>UN</v>
          </cell>
        </row>
        <row r="23227">
          <cell r="A23227" t="str">
            <v>1111-36</v>
          </cell>
          <cell r="B23227" t="str">
            <v>SC COPO [L-1000 R]C/FILTRO VR(SEM TAMPA)</v>
          </cell>
          <cell r="C23227" t="str">
            <v>HALB</v>
          </cell>
          <cell r="D23227" t="str">
            <v>UN</v>
          </cell>
        </row>
        <row r="23228">
          <cell r="A23228" t="str">
            <v>1111-37</v>
          </cell>
          <cell r="B23228" t="str">
            <v>SC COPO [L-1000 W]C/FILTRO BR(SEM TAMPA)</v>
          </cell>
          <cell r="C23228" t="str">
            <v>HALB</v>
          </cell>
          <cell r="D23228" t="str">
            <v>UN</v>
          </cell>
        </row>
        <row r="23229">
          <cell r="A23229" t="str">
            <v>1111-38</v>
          </cell>
          <cell r="B23229" t="str">
            <v>SC COPO CRISTAL L-76 COMPLETO C/FILTRO</v>
          </cell>
          <cell r="C23229" t="str">
            <v>HALB</v>
          </cell>
          <cell r="D23229" t="str">
            <v>UN</v>
          </cell>
        </row>
        <row r="23230">
          <cell r="A23230" t="str">
            <v>1111-39</v>
          </cell>
          <cell r="B23230" t="str">
            <v>SC COPO [L-1000RB]C/FILTRO PR(SEM TAMPA)</v>
          </cell>
          <cell r="C23230" t="str">
            <v>HALB</v>
          </cell>
          <cell r="D23230" t="str">
            <v>UN</v>
          </cell>
        </row>
        <row r="23231">
          <cell r="A23231" t="str">
            <v>1111-40</v>
          </cell>
          <cell r="B23231" t="str">
            <v>SC COPO [L-900] COMPLETO C/FILTRO PR</v>
          </cell>
          <cell r="C23231" t="str">
            <v>HALB</v>
          </cell>
          <cell r="D23231" t="str">
            <v>UN</v>
          </cell>
        </row>
        <row r="23232">
          <cell r="A23232" t="str">
            <v>1111-41</v>
          </cell>
          <cell r="B23232" t="str">
            <v>SC COPO CRISTAL [L-1000 BL] C/FILTRO AZ</v>
          </cell>
          <cell r="C23232" t="str">
            <v>HALB</v>
          </cell>
          <cell r="D23232" t="str">
            <v>UN</v>
          </cell>
        </row>
        <row r="23233">
          <cell r="A23233" t="str">
            <v>1111-42</v>
          </cell>
          <cell r="B23233" t="str">
            <v>SC COPO [L-900] COMPLETO C/FILTRO BR</v>
          </cell>
          <cell r="C23233" t="str">
            <v>HALB</v>
          </cell>
          <cell r="D23233" t="str">
            <v>UN</v>
          </cell>
        </row>
        <row r="23234">
          <cell r="A23234" t="str">
            <v>1111-43</v>
          </cell>
          <cell r="B23234" t="str">
            <v>SC COPO [L-900] COMPLETO C/FILTRO RED</v>
          </cell>
          <cell r="C23234" t="str">
            <v>HALB</v>
          </cell>
          <cell r="D23234" t="str">
            <v>UN</v>
          </cell>
        </row>
        <row r="23235">
          <cell r="A23235" t="str">
            <v>1111-44</v>
          </cell>
          <cell r="B23235" t="str">
            <v>SC COPO [L-1200] COMPLETO S/TAMPA PRETO</v>
          </cell>
          <cell r="C23235" t="str">
            <v>HALB</v>
          </cell>
          <cell r="D23235" t="str">
            <v>UN</v>
          </cell>
        </row>
        <row r="23236">
          <cell r="A23236" t="str">
            <v>1111-45</v>
          </cell>
          <cell r="B23236" t="str">
            <v>SC COPO[L-1200]COMPLETO S/TAMPA VERMELHO</v>
          </cell>
          <cell r="C23236" t="str">
            <v>HALB</v>
          </cell>
          <cell r="D23236" t="str">
            <v>UN</v>
          </cell>
        </row>
        <row r="23237">
          <cell r="A23237" t="str">
            <v>1111-46</v>
          </cell>
          <cell r="B23237" t="str">
            <v>SC COPO COMP L-52/55 S/FILTRO GRAV ESPAN</v>
          </cell>
          <cell r="C23237" t="str">
            <v>HALB</v>
          </cell>
          <cell r="D23237" t="str">
            <v>UN</v>
          </cell>
        </row>
        <row r="23238">
          <cell r="A23238" t="str">
            <v>1111-47</v>
          </cell>
          <cell r="B23238" t="str">
            <v>COPO CRISTAL LIQUID [L-99](MI0000001251)</v>
          </cell>
          <cell r="C23238" t="str">
            <v>HALB</v>
          </cell>
          <cell r="D23238" t="str">
            <v>UN</v>
          </cell>
        </row>
        <row r="23239">
          <cell r="A23239" t="str">
            <v>1111-47A</v>
          </cell>
          <cell r="B23239" t="str">
            <v>COPO CRISTAL LIQUID [L-99](MI0000001972)</v>
          </cell>
          <cell r="C23239" t="str">
            <v>HALB</v>
          </cell>
          <cell r="D23239" t="str">
            <v>UN</v>
          </cell>
        </row>
        <row r="23240">
          <cell r="A23240" t="str">
            <v>1111-47B</v>
          </cell>
          <cell r="B23240" t="str">
            <v>COPO CRISTAL LIQUID [L-99](MI0000002182)</v>
          </cell>
          <cell r="C23240" t="str">
            <v>HALB</v>
          </cell>
          <cell r="D23240" t="str">
            <v>UN</v>
          </cell>
        </row>
        <row r="23241">
          <cell r="A23241" t="str">
            <v>1111-47C</v>
          </cell>
          <cell r="B23241" t="str">
            <v>COPO CRISTAL LIQUID [L-99](MI0000003336)</v>
          </cell>
          <cell r="C23241" t="str">
            <v>HALB</v>
          </cell>
          <cell r="D23241" t="str">
            <v>UN</v>
          </cell>
        </row>
        <row r="23242">
          <cell r="A23242" t="str">
            <v>1111-47D</v>
          </cell>
          <cell r="B23242" t="str">
            <v>COPO CRISTAL LIQUID [L-99](MI0000003414)</v>
          </cell>
          <cell r="C23242" t="str">
            <v>HALB</v>
          </cell>
          <cell r="D23242" t="str">
            <v>UN</v>
          </cell>
        </row>
        <row r="23243">
          <cell r="A23243" t="str">
            <v>1111-47E</v>
          </cell>
          <cell r="B23243" t="str">
            <v>COPO CRISTAL LIQUID [L-99](MI0000006225)</v>
          </cell>
          <cell r="C23243" t="str">
            <v>HALB</v>
          </cell>
          <cell r="D23243" t="str">
            <v>UN</v>
          </cell>
        </row>
        <row r="23244">
          <cell r="A23244" t="str">
            <v>1111-48</v>
          </cell>
          <cell r="B23244" t="str">
            <v>SC COPO [L-900FR 2C] S/ FILTRO RED</v>
          </cell>
          <cell r="C23244" t="str">
            <v>HALB</v>
          </cell>
          <cell r="D23244" t="str">
            <v>UN</v>
          </cell>
        </row>
        <row r="23245">
          <cell r="A23245" t="str">
            <v>1111-49</v>
          </cell>
          <cell r="B23245" t="str">
            <v>SC COPO [L-900 FB] COMP GRAVADO 1750ML</v>
          </cell>
          <cell r="C23245" t="str">
            <v>HALB</v>
          </cell>
          <cell r="D23245" t="str">
            <v>UN</v>
          </cell>
        </row>
        <row r="23246">
          <cell r="A23246" t="str">
            <v>1111-50</v>
          </cell>
          <cell r="B23246" t="str">
            <v>SC COPO [L-900 FR] COMP GRAVADO 1750ML</v>
          </cell>
          <cell r="C23246" t="str">
            <v>HALB</v>
          </cell>
          <cell r="D23246" t="str">
            <v>UN</v>
          </cell>
        </row>
        <row r="23247">
          <cell r="A23247" t="str">
            <v>1111-51</v>
          </cell>
          <cell r="B23247" t="str">
            <v>SC COPO [L-900 FR] GRAV 1750ML S/FILTRO</v>
          </cell>
          <cell r="C23247" t="str">
            <v>HALB</v>
          </cell>
          <cell r="D23247" t="str">
            <v>UN</v>
          </cell>
        </row>
        <row r="23248">
          <cell r="A23248" t="str">
            <v>1111-53</v>
          </cell>
          <cell r="B23248" t="str">
            <v>SC COPO [L-99-FB] COMPLETO C/FILTRO</v>
          </cell>
          <cell r="C23248" t="str">
            <v>HALB</v>
          </cell>
          <cell r="D23248" t="str">
            <v>UN</v>
          </cell>
        </row>
        <row r="23249">
          <cell r="A23249" t="str">
            <v>1111-54</v>
          </cell>
          <cell r="B23249" t="str">
            <v>SC COPO [L-99-RW] COMPLETO C/FILTRO</v>
          </cell>
          <cell r="C23249" t="str">
            <v>HALB</v>
          </cell>
          <cell r="D23249" t="str">
            <v>UN</v>
          </cell>
        </row>
        <row r="23250">
          <cell r="A23250" t="str">
            <v>1111-55</v>
          </cell>
          <cell r="B23250" t="str">
            <v>SC COPO PP C/ TAMPA VERMELHA S/ DOSADORA</v>
          </cell>
          <cell r="C23250" t="str">
            <v>HALB</v>
          </cell>
          <cell r="D23250" t="str">
            <v>UN</v>
          </cell>
        </row>
        <row r="23251">
          <cell r="A23251" t="str">
            <v>1111-56</v>
          </cell>
          <cell r="B23251" t="str">
            <v>SC COPO [L-99-WG] COMPLETO C/FILTRO</v>
          </cell>
          <cell r="C23251" t="str">
            <v>HALB</v>
          </cell>
          <cell r="D23251" t="str">
            <v>UN</v>
          </cell>
        </row>
        <row r="23252">
          <cell r="A23252" t="str">
            <v>1111-57</v>
          </cell>
          <cell r="B23252" t="str">
            <v>SC COPO [L-99-FR] COMPLETO C/FILTRO</v>
          </cell>
          <cell r="C23252" t="str">
            <v>HALB</v>
          </cell>
          <cell r="D23252" t="str">
            <v>UN</v>
          </cell>
        </row>
        <row r="23253">
          <cell r="A23253" t="str">
            <v>1111-58</v>
          </cell>
          <cell r="B23253" t="str">
            <v>SC COPO [L-99-WB] COMPLETO C/FILTRO</v>
          </cell>
          <cell r="C23253" t="str">
            <v>HALB</v>
          </cell>
          <cell r="D23253" t="str">
            <v>UN</v>
          </cell>
        </row>
        <row r="23254">
          <cell r="A23254" t="str">
            <v>1111-59</v>
          </cell>
          <cell r="B23254" t="str">
            <v>SC COPO [L-1200]COMPLETO S/TAMPA MARSALA</v>
          </cell>
          <cell r="C23254" t="str">
            <v>HALB</v>
          </cell>
          <cell r="D23254" t="str">
            <v>UN</v>
          </cell>
        </row>
        <row r="23255">
          <cell r="A23255" t="str">
            <v>1111-60</v>
          </cell>
          <cell r="B23255" t="str">
            <v>SC COPO[L-1000-MI]C/FILTR MARSA(S/TAMPA)</v>
          </cell>
          <cell r="C23255" t="str">
            <v>HALB</v>
          </cell>
          <cell r="D23255" t="str">
            <v>UN</v>
          </cell>
        </row>
        <row r="23256">
          <cell r="A23256" t="str">
            <v>1111-61</v>
          </cell>
          <cell r="B23256" t="str">
            <v>SC COPO PP C/ TAMPA BRANCA [L-99]</v>
          </cell>
          <cell r="C23256" t="str">
            <v>HALB</v>
          </cell>
          <cell r="D23256" t="str">
            <v>UN</v>
          </cell>
        </row>
        <row r="23257">
          <cell r="A23257" t="str">
            <v>1111-62</v>
          </cell>
          <cell r="B23257" t="str">
            <v>SC COPO PP C/ TAMPA PRETA [L-99]</v>
          </cell>
          <cell r="C23257" t="str">
            <v>HALB</v>
          </cell>
          <cell r="D23257" t="str">
            <v>UN</v>
          </cell>
        </row>
        <row r="23258">
          <cell r="A23258" t="str">
            <v>1111-63</v>
          </cell>
          <cell r="B23258" t="str">
            <v>SC COPO POWER C/ TAMPA VERMELHO</v>
          </cell>
          <cell r="C23258" t="str">
            <v>HALB</v>
          </cell>
          <cell r="D23258" t="str">
            <v>UN</v>
          </cell>
        </row>
        <row r="23259">
          <cell r="A23259" t="str">
            <v>1111-64</v>
          </cell>
          <cell r="B23259" t="str">
            <v>SC COPO [LPS-01] COMPLETO S/TAMPA AZUL</v>
          </cell>
          <cell r="C23259" t="str">
            <v>HALB</v>
          </cell>
          <cell r="D23259" t="str">
            <v>UN</v>
          </cell>
        </row>
        <row r="23260">
          <cell r="A23260" t="str">
            <v>1111-65</v>
          </cell>
          <cell r="B23260" t="str">
            <v>SC COPO [L-1200] COMPLETO S/TAMPA BRANCO</v>
          </cell>
          <cell r="C23260" t="str">
            <v>HALB</v>
          </cell>
          <cell r="D23260" t="str">
            <v>UN</v>
          </cell>
        </row>
        <row r="23261">
          <cell r="A23261" t="str">
            <v>1111-66</v>
          </cell>
          <cell r="B23261" t="str">
            <v>SC COPO[LPS-02]COMPLETO S/TAMPA VRM1805C</v>
          </cell>
          <cell r="C23261" t="str">
            <v>HALB</v>
          </cell>
          <cell r="D23261" t="str">
            <v>UN</v>
          </cell>
        </row>
        <row r="23262">
          <cell r="A23262" t="str">
            <v>1111-67</v>
          </cell>
          <cell r="B23262" t="str">
            <v>SC COPO [L-MX-01] COMPLETO C/FILTRO</v>
          </cell>
          <cell r="C23262" t="str">
            <v>HALB</v>
          </cell>
          <cell r="D23262" t="str">
            <v>UN</v>
          </cell>
        </row>
        <row r="23263">
          <cell r="A23263" t="str">
            <v>1111-68</v>
          </cell>
          <cell r="B23263" t="str">
            <v>SC COPO SÃO PAULO [LSP-01] COMP C/FILTRO</v>
          </cell>
          <cell r="C23263" t="str">
            <v>HALB</v>
          </cell>
          <cell r="D23263" t="str">
            <v>UN</v>
          </cell>
        </row>
        <row r="23264">
          <cell r="A23264" t="str">
            <v>1111-69</v>
          </cell>
          <cell r="B23264" t="str">
            <v>SC COPO PALMEIRAS [LPA-01] COMP C/FILTRO</v>
          </cell>
          <cell r="C23264" t="str">
            <v>HALB</v>
          </cell>
          <cell r="D23264" t="str">
            <v>UN</v>
          </cell>
        </row>
        <row r="23265">
          <cell r="A23265" t="str">
            <v>1111-70</v>
          </cell>
          <cell r="B23265" t="str">
            <v>SC COPO[MPN-01]GRAVADO C/FILTRO+TAMPA PR</v>
          </cell>
          <cell r="C23265" t="str">
            <v>HALB</v>
          </cell>
          <cell r="D23265" t="str">
            <v>UN</v>
          </cell>
        </row>
        <row r="23266">
          <cell r="A23266" t="str">
            <v>1111-71</v>
          </cell>
          <cell r="B23266" t="str">
            <v>SC COPO [MPN-01]GRAV C/FILTRO+TAMPA VERM</v>
          </cell>
          <cell r="C23266" t="str">
            <v>HALB</v>
          </cell>
          <cell r="D23266" t="str">
            <v>UN</v>
          </cell>
        </row>
        <row r="23267">
          <cell r="A23267" t="str">
            <v>1111-72</v>
          </cell>
          <cell r="B23267" t="str">
            <v>SC COPO CRISTAL [L-1200]COMP S/TAMPA CNZ</v>
          </cell>
          <cell r="C23267" t="str">
            <v>HALB</v>
          </cell>
          <cell r="D23267" t="str">
            <v>UN</v>
          </cell>
        </row>
        <row r="23268">
          <cell r="A23268" t="str">
            <v>1111-73</v>
          </cell>
          <cell r="B23268" t="str">
            <v>SC COPO [L-1200] GRAV C/FILTRO+TAMPA CNZ</v>
          </cell>
          <cell r="C23268" t="str">
            <v>HALB</v>
          </cell>
          <cell r="D23268" t="str">
            <v>UN</v>
          </cell>
        </row>
        <row r="23269">
          <cell r="A23269" t="str">
            <v>1111-74</v>
          </cell>
          <cell r="B23269" t="str">
            <v>SC COPO [L-99-P] COMPLETO C/FILTRO</v>
          </cell>
          <cell r="C23269" t="str">
            <v>HALB</v>
          </cell>
          <cell r="D23269" t="str">
            <v>UN</v>
          </cell>
        </row>
        <row r="23270">
          <cell r="A23270" t="str">
            <v>1111-75</v>
          </cell>
          <cell r="B23270" t="str">
            <v>SC COPO [L-97-B] COMPLETO C/TAMPA</v>
          </cell>
          <cell r="C23270" t="str">
            <v>HALB</v>
          </cell>
          <cell r="D23270" t="str">
            <v>UN</v>
          </cell>
        </row>
        <row r="23271">
          <cell r="A23271" t="str">
            <v>1111-76</v>
          </cell>
          <cell r="B23271" t="str">
            <v>SC COPO [L-97-W] COMPLETO C/TAMPA</v>
          </cell>
          <cell r="C23271" t="str">
            <v>HALB</v>
          </cell>
          <cell r="D23271" t="str">
            <v>UN</v>
          </cell>
        </row>
        <row r="23272">
          <cell r="A23272" t="str">
            <v>1111-77</v>
          </cell>
          <cell r="B23272" t="str">
            <v>SC COPO [L-97-R] COMPLETO C/TAMPA</v>
          </cell>
          <cell r="C23272" t="str">
            <v>HALB</v>
          </cell>
          <cell r="D23272" t="str">
            <v>UN</v>
          </cell>
        </row>
        <row r="23273">
          <cell r="A23273" t="str">
            <v>1111-78</v>
          </cell>
          <cell r="B23273" t="str">
            <v>SC COPO [L-98-B] COMPLETO C/TAMPA</v>
          </cell>
          <cell r="C23273" t="str">
            <v>HALB</v>
          </cell>
          <cell r="D23273" t="str">
            <v>UN</v>
          </cell>
        </row>
        <row r="23274">
          <cell r="A23274" t="str">
            <v>1111-79</v>
          </cell>
          <cell r="B23274" t="str">
            <v>SC COPO[MPN-02]GRAVADO S/FILTRO+TAMPA PR</v>
          </cell>
          <cell r="C23274" t="str">
            <v>HALB</v>
          </cell>
          <cell r="D23274" t="str">
            <v>UN</v>
          </cell>
        </row>
        <row r="23275">
          <cell r="A23275" t="str">
            <v>1111-80</v>
          </cell>
          <cell r="B23275" t="str">
            <v>SC COPO [L-98-W] COMPLETO C/TAMPA</v>
          </cell>
          <cell r="C23275" t="str">
            <v>HALB</v>
          </cell>
          <cell r="D23275" t="str">
            <v>UN</v>
          </cell>
        </row>
        <row r="23276">
          <cell r="A23276" t="str">
            <v>1111-81</v>
          </cell>
          <cell r="B23276" t="str">
            <v>SC COPO [L-950] PR S/ FILTRO GRAV 1750ML</v>
          </cell>
          <cell r="C23276" t="str">
            <v>HALB</v>
          </cell>
          <cell r="D23276" t="str">
            <v>UN</v>
          </cell>
        </row>
        <row r="23277">
          <cell r="A23277" t="str">
            <v>1111-82</v>
          </cell>
          <cell r="B23277" t="str">
            <v>SC COPO[MPN-01]GRAVADO C/FILTRO+TAMPA BR</v>
          </cell>
          <cell r="C23277" t="str">
            <v>HALB</v>
          </cell>
          <cell r="D23277" t="str">
            <v>UN</v>
          </cell>
        </row>
        <row r="23278">
          <cell r="A23278" t="str">
            <v>1111-83</v>
          </cell>
          <cell r="B23278" t="str">
            <v>SC COPO[MPN-02]GRAVADO S/FILTRO+TAMPA BR</v>
          </cell>
          <cell r="C23278" t="str">
            <v>HALB</v>
          </cell>
          <cell r="D23278" t="str">
            <v>UN</v>
          </cell>
        </row>
        <row r="23279">
          <cell r="A23279" t="str">
            <v>1111-99</v>
          </cell>
          <cell r="B23279" t="str">
            <v>SC COPO DE VIDRO PRETO [L-1400]</v>
          </cell>
          <cell r="C23279" t="str">
            <v>ROH</v>
          </cell>
          <cell r="D23279" t="str">
            <v>UN</v>
          </cell>
        </row>
        <row r="23280">
          <cell r="A23280" t="str">
            <v>1112-01</v>
          </cell>
          <cell r="B23280" t="str">
            <v>TELA DO FILTRO</v>
          </cell>
          <cell r="C23280" t="str">
            <v>ROH</v>
          </cell>
          <cell r="D23280" t="str">
            <v>UN</v>
          </cell>
        </row>
        <row r="23281">
          <cell r="A23281" t="str">
            <v>1112-02</v>
          </cell>
          <cell r="B23281" t="str">
            <v>TELA DO FILTRO INOX304 (KUYOING)</v>
          </cell>
          <cell r="C23281" t="str">
            <v>ROH</v>
          </cell>
          <cell r="D23281" t="str">
            <v>UN</v>
          </cell>
        </row>
        <row r="23282">
          <cell r="A23282" t="str">
            <v>1112-03</v>
          </cell>
          <cell r="B23282" t="str">
            <v>TELA FILTRO AP-06</v>
          </cell>
          <cell r="C23282" t="str">
            <v>ROH</v>
          </cell>
          <cell r="D23282" t="str">
            <v>UN</v>
          </cell>
        </row>
        <row r="23283">
          <cell r="A23283" t="str">
            <v>1112-04</v>
          </cell>
          <cell r="B23283" t="str">
            <v>TELAPROTECAO DISP.LCD BL-02</v>
          </cell>
          <cell r="C23283" t="str">
            <v>ROH</v>
          </cell>
          <cell r="D23283" t="str">
            <v>UN</v>
          </cell>
        </row>
        <row r="23284">
          <cell r="A23284" t="str">
            <v>1112-06</v>
          </cell>
          <cell r="B23284" t="str">
            <v>TELA INDIC.ACARGA D-08/B /D-12</v>
          </cell>
          <cell r="C23284" t="str">
            <v>ROH</v>
          </cell>
          <cell r="D23284" t="str">
            <v>UN</v>
          </cell>
        </row>
        <row r="23285">
          <cell r="A23285" t="str">
            <v>1112-07</v>
          </cell>
          <cell r="B23285" t="str">
            <v>TELA LCD D-08</v>
          </cell>
          <cell r="C23285" t="str">
            <v>ROH</v>
          </cell>
          <cell r="D23285" t="str">
            <v>UN</v>
          </cell>
        </row>
        <row r="23286">
          <cell r="A23286" t="str">
            <v>1112-08</v>
          </cell>
          <cell r="B23286" t="str">
            <v>TELAPROTECAO ALTO FAL RP-01</v>
          </cell>
          <cell r="C23286" t="str">
            <v>ROH</v>
          </cell>
          <cell r="D23286" t="str">
            <v>UN</v>
          </cell>
        </row>
        <row r="23287">
          <cell r="A23287" t="str">
            <v>1112-09</v>
          </cell>
          <cell r="B23287" t="str">
            <v>PROTECAO MAIOR LED AZUL MS-05/MS-05B</v>
          </cell>
          <cell r="C23287" t="str">
            <v>ROH</v>
          </cell>
          <cell r="D23287" t="str">
            <v>UN</v>
          </cell>
        </row>
        <row r="23288">
          <cell r="A23288" t="str">
            <v>1112-10</v>
          </cell>
          <cell r="B23288" t="str">
            <v>PROTECAO MENOR LED AZUL MS-05/MS-05B</v>
          </cell>
          <cell r="C23288" t="str">
            <v>ROH</v>
          </cell>
          <cell r="D23288" t="str">
            <v>UN</v>
          </cell>
        </row>
        <row r="23289">
          <cell r="A23289" t="str">
            <v>1112-11</v>
          </cell>
          <cell r="B23289" t="str">
            <v>PROTECAO DISP. MS-05/MS-05B</v>
          </cell>
          <cell r="C23289" t="str">
            <v>ROH</v>
          </cell>
          <cell r="D23289" t="str">
            <v>UN</v>
          </cell>
        </row>
        <row r="23290">
          <cell r="A23290" t="str">
            <v>1112-12</v>
          </cell>
          <cell r="B23290" t="str">
            <v>PROTECAOUND OTICA MS-05/MS-05B</v>
          </cell>
          <cell r="C23290" t="str">
            <v>ROH</v>
          </cell>
          <cell r="D23290" t="str">
            <v>UN</v>
          </cell>
        </row>
        <row r="23291">
          <cell r="A23291" t="str">
            <v>1112-13</v>
          </cell>
          <cell r="B23291" t="str">
            <v>TELAPROTECAO ALTO FAL RP-02</v>
          </cell>
          <cell r="C23291" t="str">
            <v>ROH</v>
          </cell>
          <cell r="D23291" t="str">
            <v>UN</v>
          </cell>
        </row>
        <row r="23292">
          <cell r="A23292" t="str">
            <v>1112-14</v>
          </cell>
          <cell r="B23292" t="str">
            <v>"TELA LCD HN7AH 7"" COMPLETA[D]"</v>
          </cell>
          <cell r="C23292" t="str">
            <v>ROH</v>
          </cell>
          <cell r="D23292" t="str">
            <v>UN</v>
          </cell>
        </row>
        <row r="23293">
          <cell r="A23293" t="str">
            <v>1112-15</v>
          </cell>
          <cell r="B23293" t="str">
            <v>CP TRAS.TELA D-08B</v>
          </cell>
          <cell r="C23293" t="str">
            <v>ROH</v>
          </cell>
          <cell r="D23293" t="str">
            <v>UN</v>
          </cell>
        </row>
        <row r="23294">
          <cell r="A23294" t="str">
            <v>1112-16</v>
          </cell>
          <cell r="B23294" t="str">
            <v>CP TRAS. PLAS. RS GRAVTELA[D]</v>
          </cell>
          <cell r="C23294" t="str">
            <v>ROH</v>
          </cell>
          <cell r="D23294" t="str">
            <v>UN</v>
          </cell>
        </row>
        <row r="23295">
          <cell r="A23295" t="str">
            <v>1112-17</v>
          </cell>
          <cell r="B23295" t="str">
            <v>TELA METAL. FILTRO[FT]</v>
          </cell>
          <cell r="C23295" t="str">
            <v>ROH</v>
          </cell>
          <cell r="D23295" t="str">
            <v>UN</v>
          </cell>
        </row>
        <row r="23296">
          <cell r="A23296" t="str">
            <v>111203-0001-01</v>
          </cell>
          <cell r="B23296" t="str">
            <v>LENTES LED SUBWOOFER 354.4X318X5X19.1MM</v>
          </cell>
          <cell r="C23296" t="str">
            <v>ROH</v>
          </cell>
          <cell r="D23296" t="str">
            <v>UN</v>
          </cell>
        </row>
        <row r="23297">
          <cell r="A23297" t="str">
            <v>111203-0002-01</v>
          </cell>
          <cell r="B23297" t="str">
            <v>LENTE VOL KNOB 67X15.5MM</v>
          </cell>
          <cell r="C23297" t="str">
            <v>ROH</v>
          </cell>
          <cell r="D23297" t="str">
            <v>UN</v>
          </cell>
        </row>
        <row r="23298">
          <cell r="A23298" t="str">
            <v>111203-0003-01</v>
          </cell>
          <cell r="B23298" t="str">
            <v>LENTE DO DISPLAY 184.9X67.3X16.5</v>
          </cell>
          <cell r="C23298" t="str">
            <v>ROH</v>
          </cell>
          <cell r="D23298" t="str">
            <v>UN</v>
          </cell>
        </row>
        <row r="23299">
          <cell r="A23299" t="str">
            <v>111203-0004-01</v>
          </cell>
          <cell r="B23299" t="str">
            <v>LENTE X VERMELHO 175.4X144.4X29.9MM</v>
          </cell>
          <cell r="C23299" t="str">
            <v>ROH</v>
          </cell>
          <cell r="D23299" t="str">
            <v>UN</v>
          </cell>
        </row>
        <row r="23300">
          <cell r="A23300" t="str">
            <v>1113-01</v>
          </cell>
          <cell r="B23300" t="str">
            <v>FILTRO BRANCO VITAMAXIS C/ TELA</v>
          </cell>
          <cell r="C23300" t="str">
            <v>HALB</v>
          </cell>
          <cell r="D23300" t="str">
            <v>UN</v>
          </cell>
        </row>
        <row r="23301">
          <cell r="A23301" t="str">
            <v>111303-0001-01</v>
          </cell>
          <cell r="B23301" t="str">
            <v>MANTA DE POLIE EXPAND 21L 600X574X0,5MM</v>
          </cell>
          <cell r="C23301" t="str">
            <v>ROH</v>
          </cell>
          <cell r="D23301" t="str">
            <v>UN</v>
          </cell>
        </row>
        <row r="23302">
          <cell r="A23302" t="str">
            <v>111303-0002-01</v>
          </cell>
          <cell r="B23302" t="str">
            <v>MANTA DE POLIE EXPAND 34L 664X722X0,5MM</v>
          </cell>
          <cell r="C23302" t="str">
            <v>ROH</v>
          </cell>
          <cell r="D23302" t="str">
            <v>UN</v>
          </cell>
        </row>
        <row r="23303">
          <cell r="A23303" t="str">
            <v>1114-01</v>
          </cell>
          <cell r="B23303" t="str">
            <v>EMB IND[PE-10]</v>
          </cell>
          <cell r="C23303" t="str">
            <v>ROH</v>
          </cell>
          <cell r="D23303" t="str">
            <v>UN</v>
          </cell>
        </row>
        <row r="23304">
          <cell r="A23304" t="str">
            <v>1114-02</v>
          </cell>
          <cell r="B23304" t="str">
            <v>EMB IND AP-10</v>
          </cell>
          <cell r="C23304" t="str">
            <v>ROH</v>
          </cell>
          <cell r="D23304" t="str">
            <v>UN</v>
          </cell>
        </row>
        <row r="23305">
          <cell r="A23305" t="str">
            <v>1114-03</v>
          </cell>
          <cell r="B23305" t="str">
            <v>EMB IND[V-91]</v>
          </cell>
          <cell r="C23305" t="str">
            <v>ROH</v>
          </cell>
          <cell r="D23305" t="str">
            <v>UN</v>
          </cell>
        </row>
        <row r="23306">
          <cell r="A23306" t="str">
            <v>1114-04</v>
          </cell>
          <cell r="B23306" t="str">
            <v>EMBALAGEM INDIVIDUAL AR-02</v>
          </cell>
          <cell r="C23306" t="str">
            <v>ROH</v>
          </cell>
          <cell r="D23306" t="str">
            <v>UN</v>
          </cell>
        </row>
        <row r="23307">
          <cell r="A23307" t="str">
            <v>1114-05</v>
          </cell>
          <cell r="B23307" t="str">
            <v>EMBALAGEM INDIVIDUAL MKBR [M-07]</v>
          </cell>
          <cell r="C23307" t="str">
            <v>ROH</v>
          </cell>
          <cell r="D23307" t="str">
            <v>UN</v>
          </cell>
        </row>
        <row r="23308">
          <cell r="A23308" t="str">
            <v>1114-06</v>
          </cell>
          <cell r="B23308" t="str">
            <v>EMB IND[SC-12]</v>
          </cell>
          <cell r="C23308" t="str">
            <v>ROH</v>
          </cell>
          <cell r="D23308" t="str">
            <v>UN</v>
          </cell>
        </row>
        <row r="23309">
          <cell r="A23309" t="str">
            <v>1114-07</v>
          </cell>
          <cell r="B23309" t="str">
            <v>EMB IND BX-11</v>
          </cell>
          <cell r="C23309" t="str">
            <v>ROH</v>
          </cell>
          <cell r="D23309" t="str">
            <v>UN</v>
          </cell>
        </row>
        <row r="23310">
          <cell r="A23310" t="str">
            <v>1114-08</v>
          </cell>
          <cell r="B23310" t="str">
            <v>EMB IND MS-06</v>
          </cell>
          <cell r="C23310" t="str">
            <v>ROH</v>
          </cell>
          <cell r="D23310" t="str">
            <v>UN</v>
          </cell>
        </row>
        <row r="23311">
          <cell r="A23311" t="str">
            <v>1114-09</v>
          </cell>
          <cell r="B23311" t="str">
            <v>EMBALAGEM INDIVIDUAL MKBR [HG-01]</v>
          </cell>
          <cell r="C23311" t="str">
            <v>ROH</v>
          </cell>
          <cell r="D23311" t="str">
            <v>UN</v>
          </cell>
        </row>
        <row r="23312">
          <cell r="A23312" t="str">
            <v>1114-10</v>
          </cell>
          <cell r="B23312" t="str">
            <v>EMB IND[PE-08]</v>
          </cell>
          <cell r="C23312" t="str">
            <v>ROH</v>
          </cell>
          <cell r="D23312" t="str">
            <v>UN</v>
          </cell>
        </row>
        <row r="23313">
          <cell r="A23313" t="str">
            <v>1114-11</v>
          </cell>
          <cell r="B23313" t="str">
            <v>EMB IND AP-08</v>
          </cell>
          <cell r="C23313" t="str">
            <v>ROH</v>
          </cell>
          <cell r="D23313" t="str">
            <v>UN</v>
          </cell>
        </row>
        <row r="23314">
          <cell r="A23314" t="str">
            <v>1114-12</v>
          </cell>
          <cell r="B23314" t="str">
            <v>EMB IND MP-08</v>
          </cell>
          <cell r="C23314" t="str">
            <v>ROH</v>
          </cell>
          <cell r="D23314" t="str">
            <v>UN</v>
          </cell>
        </row>
        <row r="23315">
          <cell r="A23315" t="str">
            <v>1114-13</v>
          </cell>
          <cell r="B23315" t="str">
            <v>EMB IND TWB-01</v>
          </cell>
          <cell r="C23315" t="str">
            <v>ROH</v>
          </cell>
          <cell r="D23315" t="str">
            <v>UN</v>
          </cell>
        </row>
        <row r="23316">
          <cell r="A23316" t="str">
            <v>1114-14</v>
          </cell>
          <cell r="B23316" t="str">
            <v>EMB IND[ER-02]</v>
          </cell>
          <cell r="C23316" t="str">
            <v>ROH</v>
          </cell>
          <cell r="D23316" t="str">
            <v>UN</v>
          </cell>
        </row>
        <row r="23317">
          <cell r="A23317" t="str">
            <v>1114-15</v>
          </cell>
          <cell r="B23317" t="str">
            <v>EMB IND[A-06]</v>
          </cell>
          <cell r="C23317" t="str">
            <v>ROH</v>
          </cell>
          <cell r="D23317" t="str">
            <v>UN</v>
          </cell>
        </row>
        <row r="23318">
          <cell r="A23318" t="str">
            <v>1114-16</v>
          </cell>
          <cell r="B23318" t="str">
            <v>EMB IND[NPE-05]</v>
          </cell>
          <cell r="C23318" t="str">
            <v>ROH</v>
          </cell>
          <cell r="D23318" t="str">
            <v>UN</v>
          </cell>
        </row>
        <row r="23319">
          <cell r="A23319" t="str">
            <v>1114-17</v>
          </cell>
          <cell r="B23319" t="str">
            <v>EMB IND[HT-07]</v>
          </cell>
          <cell r="C23319" t="str">
            <v>ROH</v>
          </cell>
          <cell r="D23319" t="str">
            <v>UN</v>
          </cell>
        </row>
        <row r="23320">
          <cell r="A23320" t="str">
            <v>1114-18</v>
          </cell>
          <cell r="B23320" t="str">
            <v>EMB IND CM-02</v>
          </cell>
          <cell r="C23320" t="str">
            <v>ROH</v>
          </cell>
          <cell r="D23320" t="str">
            <v>UN</v>
          </cell>
        </row>
        <row r="23321">
          <cell r="A23321" t="str">
            <v>1114-19</v>
          </cell>
          <cell r="B23321" t="str">
            <v>EMB IND RR-02</v>
          </cell>
          <cell r="C23321" t="str">
            <v>ROH</v>
          </cell>
          <cell r="D23321" t="str">
            <v>UN</v>
          </cell>
        </row>
        <row r="23322">
          <cell r="A23322" t="str">
            <v>1114-20</v>
          </cell>
          <cell r="B23322" t="str">
            <v>EMB IND[A-07]</v>
          </cell>
          <cell r="C23322" t="str">
            <v>ROH</v>
          </cell>
          <cell r="D23322" t="str">
            <v>UN</v>
          </cell>
        </row>
        <row r="23323">
          <cell r="A23323" t="str">
            <v>1114-21</v>
          </cell>
          <cell r="B23323" t="str">
            <v>EMB IND[AF-02]</v>
          </cell>
          <cell r="C23323" t="str">
            <v>ROH</v>
          </cell>
          <cell r="D23323" t="str">
            <v>UN</v>
          </cell>
        </row>
        <row r="23324">
          <cell r="A23324" t="str">
            <v>1114-22</v>
          </cell>
          <cell r="B23324" t="str">
            <v>EMB IND[FT-05]</v>
          </cell>
          <cell r="C23324" t="str">
            <v>ROH</v>
          </cell>
          <cell r="D23324" t="str">
            <v>UN</v>
          </cell>
        </row>
        <row r="23325">
          <cell r="A23325" t="str">
            <v>1114-23</v>
          </cell>
          <cell r="B23325" t="str">
            <v>EMB IND DVD D-10</v>
          </cell>
          <cell r="C23325" t="str">
            <v>ROH</v>
          </cell>
          <cell r="D23325" t="str">
            <v>UN</v>
          </cell>
        </row>
        <row r="23326">
          <cell r="A23326" t="str">
            <v>1114-24</v>
          </cell>
          <cell r="B23326" t="str">
            <v>EMB IND[NFR-04]</v>
          </cell>
          <cell r="C23326" t="str">
            <v>ROH</v>
          </cell>
          <cell r="D23326" t="str">
            <v>UN</v>
          </cell>
        </row>
        <row r="23327">
          <cell r="A23327" t="str">
            <v>1114-25</v>
          </cell>
          <cell r="B23327" t="str">
            <v>EMB IND AR-03</v>
          </cell>
          <cell r="C23327" t="str">
            <v>ROH</v>
          </cell>
          <cell r="D23327" t="str">
            <v>UN</v>
          </cell>
        </row>
        <row r="23328">
          <cell r="A23328" t="str">
            <v>1114-26</v>
          </cell>
          <cell r="B23328" t="str">
            <v>EMBALAGEM INDIVIDUAL D-11</v>
          </cell>
          <cell r="C23328" t="str">
            <v>ROH</v>
          </cell>
          <cell r="D23328" t="str">
            <v>UN</v>
          </cell>
        </row>
        <row r="23329">
          <cell r="A23329" t="str">
            <v>1114-27</v>
          </cell>
          <cell r="B23329" t="str">
            <v>EMB IND[AF-17]</v>
          </cell>
          <cell r="C23329" t="str">
            <v>ROH</v>
          </cell>
          <cell r="D23329" t="str">
            <v>UN</v>
          </cell>
        </row>
        <row r="23330">
          <cell r="A23330" t="str">
            <v>1114-28</v>
          </cell>
          <cell r="B23330" t="str">
            <v>EMB COLET[AF-17]</v>
          </cell>
          <cell r="C23330" t="str">
            <v>ROH</v>
          </cell>
          <cell r="D23330" t="str">
            <v>UN</v>
          </cell>
        </row>
        <row r="23331">
          <cell r="A23331" t="str">
            <v>1114-29</v>
          </cell>
          <cell r="B23331" t="str">
            <v>EMB IND[AP-21]</v>
          </cell>
          <cell r="C23331" t="str">
            <v>ROH</v>
          </cell>
          <cell r="D23331" t="str">
            <v>UN</v>
          </cell>
        </row>
        <row r="23332">
          <cell r="A23332" t="str">
            <v>1114-30</v>
          </cell>
          <cell r="B23332" t="str">
            <v>EMB IND[ER-03]</v>
          </cell>
          <cell r="C23332" t="str">
            <v>ROH</v>
          </cell>
          <cell r="D23332" t="str">
            <v>UN</v>
          </cell>
        </row>
        <row r="23333">
          <cell r="A23333" t="str">
            <v>1114-31</v>
          </cell>
          <cell r="B23333" t="str">
            <v>EMB IND[D-12]</v>
          </cell>
          <cell r="C23333" t="str">
            <v>ROH</v>
          </cell>
          <cell r="D23333" t="str">
            <v>UN</v>
          </cell>
        </row>
        <row r="23334">
          <cell r="A23334" t="str">
            <v>1114-32</v>
          </cell>
          <cell r="B23334" t="str">
            <v>EMB COLET[D-12]</v>
          </cell>
          <cell r="C23334" t="str">
            <v>ROH</v>
          </cell>
          <cell r="D23334" t="str">
            <v>UN</v>
          </cell>
        </row>
        <row r="23335">
          <cell r="A23335" t="str">
            <v>1114-33</v>
          </cell>
          <cell r="B23335" t="str">
            <v>CAIXA EMBALAGEM INDIVIDUAL TB-01</v>
          </cell>
          <cell r="C23335" t="str">
            <v>VERP</v>
          </cell>
          <cell r="D23335" t="str">
            <v>UN</v>
          </cell>
        </row>
        <row r="23336">
          <cell r="A23336" t="str">
            <v>1114-35</v>
          </cell>
          <cell r="B23336" t="str">
            <v>CAIXA EMBALAGEM INDIVIDUAL TB-02</v>
          </cell>
          <cell r="C23336" t="str">
            <v>VERP</v>
          </cell>
          <cell r="D23336" t="str">
            <v>UN</v>
          </cell>
        </row>
        <row r="23337">
          <cell r="A23337" t="str">
            <v>1114-36</v>
          </cell>
          <cell r="B23337" t="str">
            <v>CAIXA EMBALAGEM INDIVIDUAL TB-03</v>
          </cell>
          <cell r="C23337" t="str">
            <v>VERP</v>
          </cell>
          <cell r="D23337" t="str">
            <v>UN</v>
          </cell>
        </row>
        <row r="23338">
          <cell r="A23338" t="str">
            <v>1114-42</v>
          </cell>
          <cell r="B23338" t="str">
            <v>EMBALAGEM INDIVIDUAL DVD D-15</v>
          </cell>
          <cell r="C23338" t="str">
            <v>VERP</v>
          </cell>
          <cell r="D23338" t="str">
            <v>UN</v>
          </cell>
        </row>
        <row r="23339">
          <cell r="A23339" t="str">
            <v>1114-43</v>
          </cell>
          <cell r="B23339" t="str">
            <v>EMB IND[S-17]</v>
          </cell>
          <cell r="C23339" t="str">
            <v>ROH</v>
          </cell>
          <cell r="D23339" t="str">
            <v>UN</v>
          </cell>
        </row>
        <row r="23340">
          <cell r="A23340" t="str">
            <v>1114-44</v>
          </cell>
          <cell r="B23340" t="str">
            <v>EMB COLET[S-17]</v>
          </cell>
          <cell r="C23340" t="str">
            <v>ROH</v>
          </cell>
          <cell r="D23340" t="str">
            <v>UN</v>
          </cell>
        </row>
        <row r="23341">
          <cell r="A23341" t="str">
            <v>1114-45</v>
          </cell>
          <cell r="B23341" t="str">
            <v>EMB IND[OM-01]</v>
          </cell>
          <cell r="C23341" t="str">
            <v>ROH</v>
          </cell>
          <cell r="D23341" t="str">
            <v>UN</v>
          </cell>
        </row>
        <row r="23342">
          <cell r="A23342" t="str">
            <v>1114-46</v>
          </cell>
          <cell r="B23342" t="str">
            <v>EMB COLET[OM-01]</v>
          </cell>
          <cell r="C23342" t="str">
            <v>ROH</v>
          </cell>
          <cell r="D23342" t="str">
            <v>UN</v>
          </cell>
        </row>
        <row r="23343">
          <cell r="A23343" t="str">
            <v>1114-47</v>
          </cell>
          <cell r="B23343" t="str">
            <v>CAIXA DE EMBALAGEM INDIVIDUAL TB-07</v>
          </cell>
          <cell r="C23343" t="str">
            <v>VERP</v>
          </cell>
          <cell r="D23343" t="str">
            <v>UN</v>
          </cell>
        </row>
        <row r="23344">
          <cell r="A23344" t="str">
            <v>1114-48</v>
          </cell>
          <cell r="B23344" t="str">
            <v>CAIXA EMBALAGEM INDIVIDUAL TB-08</v>
          </cell>
          <cell r="C23344" t="str">
            <v>VERP</v>
          </cell>
          <cell r="D23344" t="str">
            <v>UN</v>
          </cell>
        </row>
        <row r="23345">
          <cell r="A23345" t="str">
            <v>1114-49</v>
          </cell>
          <cell r="B23345" t="str">
            <v>CAIXA DE EMBALAGEM INDIVIDUAL TB-09</v>
          </cell>
          <cell r="C23345" t="str">
            <v>VERP</v>
          </cell>
          <cell r="D23345" t="str">
            <v>UN</v>
          </cell>
        </row>
        <row r="23346">
          <cell r="A23346" t="str">
            <v>1114-51</v>
          </cell>
          <cell r="B23346" t="str">
            <v>CAIXA EMBALAGEM INDIVIDUAL DVD D-18</v>
          </cell>
          <cell r="C23346" t="str">
            <v>VERP</v>
          </cell>
          <cell r="D23346" t="str">
            <v>UN</v>
          </cell>
        </row>
        <row r="23347">
          <cell r="A23347" t="str">
            <v>1114-53</v>
          </cell>
          <cell r="B23347" t="str">
            <v>CAIXA DE EMBALAGEM INDIVIDUAL TB-10</v>
          </cell>
          <cell r="C23347" t="str">
            <v>VERP</v>
          </cell>
          <cell r="D23347" t="str">
            <v>UN</v>
          </cell>
        </row>
        <row r="23348">
          <cell r="A23348" t="str">
            <v>1114-54</v>
          </cell>
          <cell r="B23348" t="str">
            <v>CAIXA EMBALAGEM INDIVIDUAL TB-11</v>
          </cell>
          <cell r="C23348" t="str">
            <v>VERP</v>
          </cell>
          <cell r="D23348" t="str">
            <v>UN</v>
          </cell>
        </row>
        <row r="23349">
          <cell r="A23349" t="str">
            <v>1114-55</v>
          </cell>
          <cell r="B23349" t="str">
            <v>EMB IND[CM-06]</v>
          </cell>
          <cell r="C23349" t="str">
            <v>ROH</v>
          </cell>
          <cell r="D23349" t="str">
            <v>UN</v>
          </cell>
        </row>
        <row r="23350">
          <cell r="A23350" t="str">
            <v>1114-56</v>
          </cell>
          <cell r="B23350" t="str">
            <v>EMB IND[ES-01]</v>
          </cell>
          <cell r="C23350" t="str">
            <v>ROH</v>
          </cell>
          <cell r="D23350" t="str">
            <v>UN</v>
          </cell>
        </row>
        <row r="23351">
          <cell r="A23351" t="str">
            <v>1114-57</v>
          </cell>
          <cell r="B23351" t="str">
            <v>EMB COLET[ES-01]</v>
          </cell>
          <cell r="C23351" t="str">
            <v>ROH</v>
          </cell>
          <cell r="D23351" t="str">
            <v>UN</v>
          </cell>
        </row>
        <row r="23352">
          <cell r="A23352" t="str">
            <v>1114-58</v>
          </cell>
          <cell r="B23352" t="str">
            <v>EMB IND[FT-07]</v>
          </cell>
          <cell r="C23352" t="str">
            <v>ROH</v>
          </cell>
          <cell r="D23352" t="str">
            <v>UN</v>
          </cell>
        </row>
        <row r="23353">
          <cell r="A23353" t="str">
            <v>1114-59</v>
          </cell>
          <cell r="B23353" t="str">
            <v>EMB COLET[FT-07]</v>
          </cell>
          <cell r="C23353" t="str">
            <v>ROH</v>
          </cell>
          <cell r="D23353" t="str">
            <v>UN</v>
          </cell>
        </row>
        <row r="23354">
          <cell r="A23354" t="str">
            <v>1114-60</v>
          </cell>
          <cell r="B23354" t="str">
            <v>EMB IND[NAF-03I]</v>
          </cell>
          <cell r="C23354" t="str">
            <v>ROH</v>
          </cell>
          <cell r="D23354" t="str">
            <v>UN</v>
          </cell>
        </row>
        <row r="23355">
          <cell r="A23355" t="str">
            <v>1114-61</v>
          </cell>
          <cell r="B23355" t="str">
            <v>EMB COLET[NAF-03I]</v>
          </cell>
          <cell r="C23355" t="str">
            <v>ROH</v>
          </cell>
          <cell r="D23355" t="str">
            <v>UN</v>
          </cell>
        </row>
        <row r="23356">
          <cell r="A23356" t="str">
            <v>1114-62</v>
          </cell>
          <cell r="B23356" t="str">
            <v>EMB IND[NAF-05]</v>
          </cell>
          <cell r="C23356" t="str">
            <v>ROH</v>
          </cell>
          <cell r="D23356" t="str">
            <v>UN</v>
          </cell>
        </row>
        <row r="23357">
          <cell r="A23357" t="str">
            <v>1114-63</v>
          </cell>
          <cell r="B23357" t="str">
            <v>EMB COLET[NAF-05]</v>
          </cell>
          <cell r="C23357" t="str">
            <v>ROH</v>
          </cell>
          <cell r="D23357" t="str">
            <v>UN</v>
          </cell>
        </row>
        <row r="23358">
          <cell r="A23358" t="str">
            <v>1114-65</v>
          </cell>
          <cell r="B23358" t="str">
            <v>EMB IND[AF-14]</v>
          </cell>
          <cell r="C23358" t="str">
            <v>ROH</v>
          </cell>
          <cell r="D23358" t="str">
            <v>UN</v>
          </cell>
        </row>
        <row r="23359">
          <cell r="A23359" t="str">
            <v>1114-66</v>
          </cell>
          <cell r="B23359" t="str">
            <v>EMB COLET[AF-14]</v>
          </cell>
          <cell r="C23359" t="str">
            <v>ROH</v>
          </cell>
          <cell r="D23359" t="str">
            <v>UN</v>
          </cell>
        </row>
        <row r="23360">
          <cell r="A23360" t="str">
            <v>1114-67</v>
          </cell>
          <cell r="B23360" t="str">
            <v>EMB IND[NAF-03]</v>
          </cell>
          <cell r="C23360" t="str">
            <v>ROH</v>
          </cell>
          <cell r="D23360" t="str">
            <v>UN</v>
          </cell>
        </row>
        <row r="23361">
          <cell r="A23361" t="str">
            <v>1114-68</v>
          </cell>
          <cell r="B23361" t="str">
            <v>EMB COLET[NAF-03]</v>
          </cell>
          <cell r="C23361" t="str">
            <v>ROH</v>
          </cell>
          <cell r="D23361" t="str">
            <v>UN</v>
          </cell>
        </row>
        <row r="23362">
          <cell r="A23362" t="str">
            <v>1114-69</v>
          </cell>
          <cell r="B23362" t="str">
            <v>EMBALAGEM INDIVIDUAL MKBR [A-08]</v>
          </cell>
          <cell r="C23362" t="str">
            <v>ROH</v>
          </cell>
          <cell r="D23362" t="str">
            <v>UN</v>
          </cell>
        </row>
        <row r="23363">
          <cell r="A23363" t="str">
            <v>1114-70</v>
          </cell>
          <cell r="B23363" t="str">
            <v>EMBALAGEM COLETIVA MKBR [A-08]</v>
          </cell>
          <cell r="C23363" t="str">
            <v>ROH</v>
          </cell>
          <cell r="D23363" t="str">
            <v>UN</v>
          </cell>
        </row>
        <row r="23364">
          <cell r="A23364" t="str">
            <v>1114-71</v>
          </cell>
          <cell r="B23364" t="str">
            <v>EMB IND[FI-09M]</v>
          </cell>
          <cell r="C23364" t="str">
            <v>ROH</v>
          </cell>
          <cell r="D23364" t="str">
            <v>UN</v>
          </cell>
        </row>
        <row r="23365">
          <cell r="A23365" t="str">
            <v>1114-72</v>
          </cell>
          <cell r="B23365" t="str">
            <v>EMB COLET[FI-09M]</v>
          </cell>
          <cell r="C23365" t="str">
            <v>ROH</v>
          </cell>
          <cell r="D23365" t="str">
            <v>UN</v>
          </cell>
        </row>
        <row r="23366">
          <cell r="A23366" t="str">
            <v>1114-73</v>
          </cell>
          <cell r="B23366" t="str">
            <v>EMB IND[FI-09]</v>
          </cell>
          <cell r="C23366" t="str">
            <v>ROH</v>
          </cell>
          <cell r="D23366" t="str">
            <v>UN</v>
          </cell>
        </row>
        <row r="23367">
          <cell r="A23367" t="str">
            <v>1114-74</v>
          </cell>
          <cell r="B23367" t="str">
            <v>EMB COLET[FI-09]</v>
          </cell>
          <cell r="C23367" t="str">
            <v>ROH</v>
          </cell>
          <cell r="D23367" t="str">
            <v>UN</v>
          </cell>
        </row>
        <row r="23368">
          <cell r="A23368" t="str">
            <v>1114-75</v>
          </cell>
          <cell r="B23368" t="str">
            <v>EMB COLET[AP-21]</v>
          </cell>
          <cell r="C23368" t="str">
            <v>ROH</v>
          </cell>
          <cell r="D23368" t="str">
            <v>UN</v>
          </cell>
        </row>
        <row r="23369">
          <cell r="A23369" t="str">
            <v>1114-76</v>
          </cell>
          <cell r="B23369" t="str">
            <v>EMB IND[AP-22]</v>
          </cell>
          <cell r="C23369" t="str">
            <v>ROH</v>
          </cell>
          <cell r="D23369" t="str">
            <v>UN</v>
          </cell>
        </row>
        <row r="23370">
          <cell r="A23370" t="str">
            <v>1114-77</v>
          </cell>
          <cell r="B23370" t="str">
            <v>EMB COLET[AP-22]</v>
          </cell>
          <cell r="C23370" t="str">
            <v>ROH</v>
          </cell>
          <cell r="D23370" t="str">
            <v>UN</v>
          </cell>
        </row>
        <row r="23371">
          <cell r="A23371" t="str">
            <v>1114-78</v>
          </cell>
          <cell r="B23371" t="str">
            <v>EMB IND[AP-23]</v>
          </cell>
          <cell r="C23371" t="str">
            <v>ROH</v>
          </cell>
          <cell r="D23371" t="str">
            <v>UN</v>
          </cell>
        </row>
        <row r="23372">
          <cell r="A23372" t="str">
            <v>1114-79</v>
          </cell>
          <cell r="B23372" t="str">
            <v>EMB COLET[AP-23]</v>
          </cell>
          <cell r="C23372" t="str">
            <v>ROH</v>
          </cell>
          <cell r="D23372" t="str">
            <v>UN</v>
          </cell>
        </row>
        <row r="23373">
          <cell r="A23373" t="str">
            <v>1114-80</v>
          </cell>
          <cell r="B23373" t="str">
            <v>EMB IND[CH-05]</v>
          </cell>
          <cell r="C23373" t="str">
            <v>ROH</v>
          </cell>
          <cell r="D23373" t="str">
            <v>UN</v>
          </cell>
        </row>
        <row r="23374">
          <cell r="A23374" t="str">
            <v>1114-81</v>
          </cell>
          <cell r="B23374" t="str">
            <v>EMB COLET[CH-05]</v>
          </cell>
          <cell r="C23374" t="str">
            <v>ROH</v>
          </cell>
          <cell r="D23374" t="str">
            <v>UN</v>
          </cell>
        </row>
        <row r="23375">
          <cell r="A23375" t="str">
            <v>1114-82</v>
          </cell>
          <cell r="B23375" t="str">
            <v>EMB IND[CM-06]</v>
          </cell>
          <cell r="C23375" t="str">
            <v>ROH</v>
          </cell>
          <cell r="D23375" t="str">
            <v>UN</v>
          </cell>
        </row>
        <row r="23376">
          <cell r="A23376" t="str">
            <v>1114-83</v>
          </cell>
          <cell r="B23376" t="str">
            <v>EMB IND[FPL-02]</v>
          </cell>
          <cell r="C23376" t="str">
            <v>ROH</v>
          </cell>
          <cell r="D23376" t="str">
            <v>UN</v>
          </cell>
        </row>
        <row r="23377">
          <cell r="A23377" t="str">
            <v>1114-84</v>
          </cell>
          <cell r="B23377" t="str">
            <v>EMB COLET[FPL-02]</v>
          </cell>
          <cell r="C23377" t="str">
            <v>ROH</v>
          </cell>
          <cell r="D23377" t="str">
            <v>UN</v>
          </cell>
        </row>
        <row r="23378">
          <cell r="A23378" t="str">
            <v>1114-85</v>
          </cell>
          <cell r="B23378" t="str">
            <v>EMB IND[CE-07]</v>
          </cell>
          <cell r="C23378" t="str">
            <v>ROH</v>
          </cell>
          <cell r="D23378" t="str">
            <v>UN</v>
          </cell>
        </row>
        <row r="23379">
          <cell r="A23379" t="str">
            <v>1114-86</v>
          </cell>
          <cell r="B23379" t="str">
            <v>EMB COLET[CE-07]</v>
          </cell>
          <cell r="C23379" t="str">
            <v>ROH</v>
          </cell>
          <cell r="D23379" t="str">
            <v>UN</v>
          </cell>
        </row>
        <row r="23380">
          <cell r="A23380" t="str">
            <v>1114-87</v>
          </cell>
          <cell r="B23380" t="str">
            <v>EMB IND[CM-08]</v>
          </cell>
          <cell r="C23380" t="str">
            <v>ROH</v>
          </cell>
          <cell r="D23380" t="str">
            <v>UN</v>
          </cell>
        </row>
        <row r="23381">
          <cell r="A23381" t="str">
            <v>1114-89</v>
          </cell>
          <cell r="B23381" t="str">
            <v>EMB IND[CM-07]</v>
          </cell>
          <cell r="C23381" t="str">
            <v>ROH</v>
          </cell>
          <cell r="D23381" t="str">
            <v>UN</v>
          </cell>
        </row>
        <row r="23382">
          <cell r="A23382" t="str">
            <v>1114-90</v>
          </cell>
          <cell r="B23382" t="str">
            <v>EMB IND[AF-19]</v>
          </cell>
          <cell r="C23382" t="str">
            <v>ROH</v>
          </cell>
          <cell r="D23382" t="str">
            <v>UN</v>
          </cell>
        </row>
        <row r="23383">
          <cell r="A23383" t="str">
            <v>1114-91</v>
          </cell>
          <cell r="B23383" t="str">
            <v>EMB COLET[AF-19]</v>
          </cell>
          <cell r="C23383" t="str">
            <v>ROH</v>
          </cell>
          <cell r="D23383" t="str">
            <v>UN</v>
          </cell>
        </row>
        <row r="23384">
          <cell r="A23384" t="str">
            <v>1114-94</v>
          </cell>
          <cell r="B23384" t="str">
            <v>EMB IND[CH-06]</v>
          </cell>
          <cell r="C23384" t="str">
            <v>ROH</v>
          </cell>
          <cell r="D23384" t="str">
            <v>UN</v>
          </cell>
        </row>
        <row r="23385">
          <cell r="A23385" t="str">
            <v>1114-95</v>
          </cell>
          <cell r="B23385" t="str">
            <v>EMB COLET[CH-06]</v>
          </cell>
          <cell r="C23385" t="str">
            <v>ROH</v>
          </cell>
          <cell r="D23385" t="str">
            <v>UN</v>
          </cell>
        </row>
        <row r="23386">
          <cell r="A23386" t="str">
            <v>1114-96</v>
          </cell>
          <cell r="B23386" t="str">
            <v>EMB INDIVUAL[FR-16]</v>
          </cell>
          <cell r="C23386" t="str">
            <v>ROH</v>
          </cell>
          <cell r="D23386" t="str">
            <v>UN</v>
          </cell>
        </row>
        <row r="23387">
          <cell r="A23387" t="str">
            <v>1114-97</v>
          </cell>
          <cell r="B23387" t="str">
            <v>EMB IND[MCO-07]</v>
          </cell>
          <cell r="C23387" t="str">
            <v>ROH</v>
          </cell>
          <cell r="D23387" t="str">
            <v>UN</v>
          </cell>
        </row>
        <row r="23388">
          <cell r="A23388" t="str">
            <v>1114-98</v>
          </cell>
          <cell r="B23388" t="str">
            <v>EMB COLET[MCO-07]</v>
          </cell>
          <cell r="C23388" t="str">
            <v>ROH</v>
          </cell>
          <cell r="D23388" t="str">
            <v>UN</v>
          </cell>
        </row>
        <row r="23389">
          <cell r="A23389" t="str">
            <v>1114-99</v>
          </cell>
          <cell r="B23389" t="str">
            <v>EMBALAGEM NACIONAL [CM-06]</v>
          </cell>
          <cell r="C23389" t="str">
            <v>ROH</v>
          </cell>
          <cell r="D23389" t="str">
            <v>UN</v>
          </cell>
        </row>
        <row r="23390">
          <cell r="A23390" t="str">
            <v>111403-0015-01</v>
          </cell>
          <cell r="B23390" t="str">
            <v>MOLDURA ABS PRETO DO SPK CM-700</v>
          </cell>
          <cell r="C23390" t="str">
            <v>ROH</v>
          </cell>
          <cell r="D23390" t="str">
            <v>UN</v>
          </cell>
        </row>
        <row r="23391">
          <cell r="A23391" t="str">
            <v>1115-01</v>
          </cell>
          <cell r="B23391" t="str">
            <v>SC ALÇA COPO LIQUIDIFICADOR BRANCO</v>
          </cell>
          <cell r="C23391" t="str">
            <v>HALB</v>
          </cell>
          <cell r="D23391" t="str">
            <v>UN</v>
          </cell>
        </row>
        <row r="23392">
          <cell r="A23392" t="str">
            <v>1115-01E</v>
          </cell>
          <cell r="B23392" t="str">
            <v>SC ALÇA COPO LIQUIDIFICADOR BRANCO</v>
          </cell>
          <cell r="C23392" t="str">
            <v>HALB</v>
          </cell>
          <cell r="D23392" t="str">
            <v>UN</v>
          </cell>
        </row>
        <row r="23393">
          <cell r="A23393" t="str">
            <v>1115-02</v>
          </cell>
          <cell r="B23393" t="str">
            <v>SC ALÇA COPO LIQUIDIFICADOR BLACK</v>
          </cell>
          <cell r="C23393" t="str">
            <v>HALB</v>
          </cell>
          <cell r="D23393" t="str">
            <v>UN</v>
          </cell>
        </row>
        <row r="23394">
          <cell r="A23394" t="str">
            <v>1115-02E</v>
          </cell>
          <cell r="B23394" t="str">
            <v>SC ALÇA COPO LIQUIDIFICADOR BLACK</v>
          </cell>
          <cell r="C23394" t="str">
            <v>HALB</v>
          </cell>
          <cell r="D23394" t="str">
            <v>UN</v>
          </cell>
        </row>
        <row r="23395">
          <cell r="A23395" t="str">
            <v>1115-05</v>
          </cell>
          <cell r="B23395" t="str">
            <v>CAPA DA ALÇA L-60</v>
          </cell>
          <cell r="C23395" t="str">
            <v>HALB</v>
          </cell>
          <cell r="D23395" t="str">
            <v>UN</v>
          </cell>
        </row>
        <row r="23396">
          <cell r="A23396" t="str">
            <v>1115-05E</v>
          </cell>
          <cell r="B23396" t="str">
            <v>CAPA DA ALÇA L-60</v>
          </cell>
          <cell r="C23396" t="str">
            <v>HALB</v>
          </cell>
          <cell r="D23396" t="str">
            <v>UN</v>
          </cell>
        </row>
        <row r="23397">
          <cell r="A23397" t="str">
            <v>1115-06</v>
          </cell>
          <cell r="B23397" t="str">
            <v>CAPA DAS LAM. CR-03</v>
          </cell>
          <cell r="C23397" t="str">
            <v>ROH</v>
          </cell>
          <cell r="D23397" t="str">
            <v>UN</v>
          </cell>
        </row>
        <row r="23398">
          <cell r="A23398" t="str">
            <v>1115-07</v>
          </cell>
          <cell r="B23398" t="str">
            <v>COPO FACA ARRASTADOR SUP L-91</v>
          </cell>
          <cell r="C23398" t="str">
            <v>ROH</v>
          </cell>
          <cell r="D23398" t="str">
            <v>UN</v>
          </cell>
        </row>
        <row r="23399">
          <cell r="A23399" t="str">
            <v>1115-10</v>
          </cell>
          <cell r="B23399" t="str">
            <v>CAPA DA ALÇA L-60 BRANCA</v>
          </cell>
          <cell r="C23399" t="str">
            <v>HALB</v>
          </cell>
          <cell r="D23399" t="str">
            <v>UN</v>
          </cell>
        </row>
        <row r="23400">
          <cell r="A23400" t="str">
            <v>1115-10E</v>
          </cell>
          <cell r="B23400" t="str">
            <v>CAPA DA ALÇA L-60 BRANCA</v>
          </cell>
          <cell r="C23400" t="str">
            <v>HALB</v>
          </cell>
          <cell r="D23400" t="str">
            <v>UN</v>
          </cell>
        </row>
        <row r="23401">
          <cell r="A23401" t="str">
            <v>1115-12</v>
          </cell>
          <cell r="B23401" t="str">
            <v>CAPA DA ALÇA L-74</v>
          </cell>
          <cell r="C23401" t="str">
            <v>HALB</v>
          </cell>
          <cell r="D23401" t="str">
            <v>UN</v>
          </cell>
        </row>
        <row r="23402">
          <cell r="A23402" t="str">
            <v>1115-12E</v>
          </cell>
          <cell r="B23402" t="str">
            <v>CAPA DA ALÇA L-74</v>
          </cell>
          <cell r="C23402" t="str">
            <v>HALB</v>
          </cell>
          <cell r="D23402" t="str">
            <v>UN</v>
          </cell>
        </row>
        <row r="23403">
          <cell r="A23403" t="str">
            <v>1115-13</v>
          </cell>
          <cell r="B23403" t="str">
            <v>CAPA DA ALÇA L-70</v>
          </cell>
          <cell r="C23403" t="str">
            <v>HALB</v>
          </cell>
          <cell r="D23403" t="str">
            <v>UN</v>
          </cell>
        </row>
        <row r="23404">
          <cell r="A23404" t="str">
            <v>1115-13E</v>
          </cell>
          <cell r="B23404" t="str">
            <v>CAPA DA ALÇA L-70</v>
          </cell>
          <cell r="C23404" t="str">
            <v>HALB</v>
          </cell>
          <cell r="D23404" t="str">
            <v>UN</v>
          </cell>
        </row>
        <row r="23405">
          <cell r="A23405" t="str">
            <v>1115-15</v>
          </cell>
          <cell r="B23405" t="str">
            <v>ALÇA DO COPO LIQUID L-1000 PR</v>
          </cell>
          <cell r="C23405" t="str">
            <v>HALB</v>
          </cell>
          <cell r="D23405" t="str">
            <v>UN</v>
          </cell>
        </row>
        <row r="23406">
          <cell r="A23406" t="str">
            <v>1115-15E</v>
          </cell>
          <cell r="B23406" t="str">
            <v>ALÇA DO COPO LIQUID L-1000 PR</v>
          </cell>
          <cell r="C23406" t="str">
            <v>HALB</v>
          </cell>
          <cell r="D23406" t="str">
            <v>UN</v>
          </cell>
        </row>
        <row r="23407">
          <cell r="A23407" t="str">
            <v>1115-16</v>
          </cell>
          <cell r="B23407" t="str">
            <v>SC ALÇA COPO LIQUIDIFICADOR VERMELHO</v>
          </cell>
          <cell r="C23407" t="str">
            <v>HALB</v>
          </cell>
          <cell r="D23407" t="str">
            <v>UN</v>
          </cell>
        </row>
        <row r="23408">
          <cell r="A23408" t="str">
            <v>1115-16E</v>
          </cell>
          <cell r="B23408" t="str">
            <v>SC ALÇA COPO LIQUIDIFICADOR VERMELHO</v>
          </cell>
          <cell r="C23408" t="str">
            <v>HALB</v>
          </cell>
          <cell r="D23408" t="str">
            <v>UN</v>
          </cell>
        </row>
        <row r="23409">
          <cell r="A23409" t="str">
            <v>1115-17</v>
          </cell>
          <cell r="B23409" t="str">
            <v>ALÇA DO COPO LIQUID L-1000 VERMELHO</v>
          </cell>
          <cell r="C23409" t="str">
            <v>HALB</v>
          </cell>
          <cell r="D23409" t="str">
            <v>UN</v>
          </cell>
        </row>
        <row r="23410">
          <cell r="A23410" t="str">
            <v>1115-17E</v>
          </cell>
          <cell r="B23410" t="str">
            <v>ALÇA DO COPO LIQUID L-1000 VERMELHO</v>
          </cell>
          <cell r="C23410" t="str">
            <v>HALB</v>
          </cell>
          <cell r="D23410" t="str">
            <v>UN</v>
          </cell>
        </row>
        <row r="23411">
          <cell r="A23411" t="str">
            <v>1115-18</v>
          </cell>
          <cell r="B23411" t="str">
            <v>ALÇA DO COPO LIQUID L-1000 W</v>
          </cell>
          <cell r="C23411" t="str">
            <v>HALB</v>
          </cell>
          <cell r="D23411" t="str">
            <v>UN</v>
          </cell>
        </row>
        <row r="23412">
          <cell r="A23412" t="str">
            <v>1115-18E</v>
          </cell>
          <cell r="B23412" t="str">
            <v>ALÇA DO COPO LIQUID L-1000 W</v>
          </cell>
          <cell r="C23412" t="str">
            <v>HALB</v>
          </cell>
          <cell r="D23412" t="str">
            <v>UN</v>
          </cell>
        </row>
        <row r="23413">
          <cell r="A23413" t="str">
            <v>1115-20</v>
          </cell>
          <cell r="B23413" t="str">
            <v>BOTÃO FLANGEADO [L-900] PRETO</v>
          </cell>
          <cell r="C23413" t="str">
            <v>HALB</v>
          </cell>
          <cell r="D23413" t="str">
            <v>UN</v>
          </cell>
        </row>
        <row r="23414">
          <cell r="A23414" t="str">
            <v>1115-21</v>
          </cell>
          <cell r="B23414" t="str">
            <v>PLACA FRONTAL LIQUID [L-900] PRETA</v>
          </cell>
          <cell r="C23414" t="str">
            <v>HALB</v>
          </cell>
          <cell r="D23414" t="str">
            <v>UN</v>
          </cell>
        </row>
        <row r="23415">
          <cell r="A23415" t="str">
            <v>1115-22</v>
          </cell>
          <cell r="B23415" t="str">
            <v>ALÇA DO COPO LIQUID. L-1000 AZUL</v>
          </cell>
          <cell r="C23415" t="str">
            <v>HALB</v>
          </cell>
          <cell r="D23415" t="str">
            <v>UN</v>
          </cell>
        </row>
        <row r="23416">
          <cell r="A23416" t="str">
            <v>1115-23</v>
          </cell>
          <cell r="B23416" t="str">
            <v>PLACA FRONTAL LIQUID [L-900] PRATA</v>
          </cell>
          <cell r="C23416" t="str">
            <v>HALB</v>
          </cell>
          <cell r="D23416" t="str">
            <v>UN</v>
          </cell>
        </row>
        <row r="23417">
          <cell r="A23417" t="str">
            <v>1115-24</v>
          </cell>
          <cell r="B23417" t="str">
            <v>ALÇA DO COPO LIQUID L-1000 MARSALA</v>
          </cell>
          <cell r="C23417" t="str">
            <v>HALB</v>
          </cell>
          <cell r="D23417" t="str">
            <v>UN</v>
          </cell>
        </row>
        <row r="23418">
          <cell r="A23418" t="str">
            <v>1115-24E</v>
          </cell>
          <cell r="B23418" t="str">
            <v>ALÇA DO COPO LIQUID L-1000 MARSALA</v>
          </cell>
          <cell r="C23418" t="str">
            <v>HALB</v>
          </cell>
          <cell r="D23418" t="str">
            <v>UN</v>
          </cell>
        </row>
        <row r="23419">
          <cell r="A23419" t="str">
            <v>1115-25</v>
          </cell>
          <cell r="B23419" t="str">
            <v>ALÇA DO COPO LIQUID [L-1000] VERMELHO SP</v>
          </cell>
          <cell r="C23419" t="str">
            <v>HALB</v>
          </cell>
          <cell r="D23419" t="str">
            <v>UN</v>
          </cell>
        </row>
        <row r="23420">
          <cell r="A23420" t="str">
            <v>1115-25E</v>
          </cell>
          <cell r="B23420" t="str">
            <v>ALÇA DO COPO LIQUID [L-1000] VERMELHO SP</v>
          </cell>
          <cell r="C23420" t="str">
            <v>HALB</v>
          </cell>
          <cell r="D23420" t="str">
            <v>UN</v>
          </cell>
        </row>
        <row r="23421">
          <cell r="A23421" t="str">
            <v>1115-26</v>
          </cell>
          <cell r="B23421" t="str">
            <v>ALÇA DO COPO LIQUID [L-1000] VERDE PALM</v>
          </cell>
          <cell r="C23421" t="str">
            <v>HALB</v>
          </cell>
          <cell r="D23421" t="str">
            <v>UN</v>
          </cell>
        </row>
        <row r="23422">
          <cell r="A23422" t="str">
            <v>1115-26E</v>
          </cell>
          <cell r="B23422" t="str">
            <v>ALÇA DO COPO LIQUID [L-1000] VERDE PALM</v>
          </cell>
          <cell r="C23422" t="str">
            <v>HALB</v>
          </cell>
          <cell r="D23422" t="str">
            <v>UN</v>
          </cell>
        </row>
        <row r="23423">
          <cell r="A23423" t="str">
            <v>1115-27</v>
          </cell>
          <cell r="B23423" t="str">
            <v>ALÇA DO COPO LIQUID [L-1000] VERM200C</v>
          </cell>
          <cell r="C23423" t="str">
            <v>HALB</v>
          </cell>
          <cell r="D23423" t="str">
            <v>UN</v>
          </cell>
        </row>
        <row r="23424">
          <cell r="A23424" t="str">
            <v>1115-27E</v>
          </cell>
          <cell r="B23424" t="str">
            <v>ALÇA DO COPO LIQUID [L-1000] VERM200C</v>
          </cell>
          <cell r="C23424" t="str">
            <v>HALB</v>
          </cell>
          <cell r="D23424" t="str">
            <v>UN</v>
          </cell>
        </row>
        <row r="23425">
          <cell r="A23425" t="str">
            <v>1115-28</v>
          </cell>
          <cell r="B23425" t="str">
            <v>ALÇA DO COPO LIQUID L-1000 CINZA</v>
          </cell>
          <cell r="C23425" t="str">
            <v>HALB</v>
          </cell>
          <cell r="D23425" t="str">
            <v>UN</v>
          </cell>
        </row>
        <row r="23426">
          <cell r="A23426" t="str">
            <v>1115-28E</v>
          </cell>
          <cell r="B23426" t="str">
            <v>ALÇA DO COPO LIQUID L-1000 CINZA</v>
          </cell>
          <cell r="C23426" t="str">
            <v>HALB</v>
          </cell>
          <cell r="D23426" t="str">
            <v>UN</v>
          </cell>
        </row>
        <row r="23427">
          <cell r="A23427" t="str">
            <v>1115-29</v>
          </cell>
          <cell r="B23427" t="str">
            <v>ALÇA DO COPO LIQUID PR [L-1200-BI-E]</v>
          </cell>
          <cell r="C23427" t="str">
            <v>HALB</v>
          </cell>
          <cell r="D23427" t="str">
            <v>UN</v>
          </cell>
        </row>
        <row r="23428">
          <cell r="A23428" t="str">
            <v>1115-45</v>
          </cell>
          <cell r="B23428" t="str">
            <v>CALCO PAPELAO DVD</v>
          </cell>
          <cell r="C23428" t="str">
            <v>ROH</v>
          </cell>
          <cell r="D23428" t="str">
            <v>UN</v>
          </cell>
        </row>
        <row r="23429">
          <cell r="A23429" t="str">
            <v>1115-46</v>
          </cell>
          <cell r="B23429" t="str">
            <v>CALCO PAPELAO BOOMBOX</v>
          </cell>
          <cell r="C23429" t="str">
            <v>ROH</v>
          </cell>
          <cell r="D23429" t="str">
            <v>UN</v>
          </cell>
        </row>
        <row r="23430">
          <cell r="A23430" t="str">
            <v>1115-47</v>
          </cell>
          <cell r="B23430" t="str">
            <v>ALÇA DO COPO LIQUID [LPS-01] AZUL</v>
          </cell>
          <cell r="C23430" t="str">
            <v>HALB</v>
          </cell>
          <cell r="D23430" t="str">
            <v>UN</v>
          </cell>
        </row>
        <row r="23431">
          <cell r="A23431" t="str">
            <v>1115-47E</v>
          </cell>
          <cell r="B23431" t="str">
            <v>ALÇA DO COPO LIQUID [LPS-01] AZUL</v>
          </cell>
          <cell r="C23431" t="str">
            <v>HALB</v>
          </cell>
          <cell r="D23431" t="str">
            <v>UN</v>
          </cell>
        </row>
        <row r="23432">
          <cell r="A23432" t="str">
            <v>1115-48</v>
          </cell>
          <cell r="B23432" t="str">
            <v>ALÇA DO COPO LIQUID [LPS-02] VERM1805C</v>
          </cell>
          <cell r="C23432" t="str">
            <v>HALB</v>
          </cell>
          <cell r="D23432" t="str">
            <v>UN</v>
          </cell>
        </row>
        <row r="23433">
          <cell r="A23433" t="str">
            <v>1115-48E</v>
          </cell>
          <cell r="B23433" t="str">
            <v>ALÇA DO COPO LIQUID [LPS-02] VERM1805C</v>
          </cell>
          <cell r="C23433" t="str">
            <v>HALB</v>
          </cell>
          <cell r="D23433" t="str">
            <v>UN</v>
          </cell>
        </row>
        <row r="23434">
          <cell r="A23434" t="str">
            <v>111503-0001-02</v>
          </cell>
          <cell r="B23434" t="str">
            <v>ORNAMENTO FRONTAL 32"</v>
          </cell>
          <cell r="C23434" t="str">
            <v>ROH</v>
          </cell>
          <cell r="D23434" t="str">
            <v>UN</v>
          </cell>
        </row>
        <row r="23435">
          <cell r="A23435" t="str">
            <v>111503-0002-02</v>
          </cell>
          <cell r="B23435" t="str">
            <v>ORNAMENTO FRONTAL 43"</v>
          </cell>
          <cell r="C23435" t="str">
            <v>ROH</v>
          </cell>
          <cell r="D23435" t="str">
            <v>UN</v>
          </cell>
        </row>
        <row r="23436">
          <cell r="A23436" t="str">
            <v>111503-0003-02</v>
          </cell>
          <cell r="B23436" t="str">
            <v>ORNAMENTO FRONTAL 50"</v>
          </cell>
          <cell r="C23436" t="str">
            <v>ROH</v>
          </cell>
          <cell r="D23436" t="str">
            <v>UN</v>
          </cell>
        </row>
        <row r="23437">
          <cell r="A23437" t="str">
            <v>111503-0006-01</v>
          </cell>
          <cell r="B23437" t="str">
            <v>ORNAMENTO LATERAL PRETO/CINZA MLTR</v>
          </cell>
          <cell r="C23437" t="str">
            <v>ROH</v>
          </cell>
          <cell r="D23437" t="str">
            <v>UN</v>
          </cell>
        </row>
        <row r="23438">
          <cell r="A23438" t="str">
            <v>111503-0010-01</v>
          </cell>
          <cell r="B23438" t="str">
            <v>ORNAMENTO LATERAL PRETO/CINZA MLTR</v>
          </cell>
          <cell r="C23438" t="str">
            <v>ROH</v>
          </cell>
          <cell r="D23438" t="str">
            <v>UN</v>
          </cell>
        </row>
        <row r="23439">
          <cell r="A23439" t="str">
            <v>111503-0011-01</v>
          </cell>
          <cell r="B23439" t="str">
            <v>ORNAMENTO LATERAL BBS – TRANSPARENTE</v>
          </cell>
          <cell r="C23439" t="str">
            <v>ROH</v>
          </cell>
          <cell r="D23439" t="str">
            <v>UN</v>
          </cell>
        </row>
        <row r="23440">
          <cell r="A23440" t="str">
            <v>111503-0012-01</v>
          </cell>
          <cell r="B23440" t="str">
            <v>ORNAMENTO LATERAL BRANCO</v>
          </cell>
          <cell r="C23440" t="str">
            <v>ROH</v>
          </cell>
          <cell r="D23440" t="str">
            <v>UN</v>
          </cell>
        </row>
        <row r="23441">
          <cell r="A23441" t="str">
            <v>1116-01</v>
          </cell>
          <cell r="B23441" t="str">
            <v>EMB COLET[V-91]</v>
          </cell>
          <cell r="C23441" t="str">
            <v>ROH</v>
          </cell>
          <cell r="D23441" t="str">
            <v>UN</v>
          </cell>
        </row>
        <row r="23442">
          <cell r="A23442" t="str">
            <v>1116-02</v>
          </cell>
          <cell r="B23442" t="str">
            <v>EMB COLET[SC-13]</v>
          </cell>
          <cell r="C23442" t="str">
            <v>ROH</v>
          </cell>
          <cell r="D23442" t="str">
            <v>UN</v>
          </cell>
        </row>
        <row r="23443">
          <cell r="A23443" t="str">
            <v>1116-03</v>
          </cell>
          <cell r="B23443" t="str">
            <v>EMBALAGEM COLETIVA AR-02</v>
          </cell>
          <cell r="C23443" t="str">
            <v>ROH</v>
          </cell>
          <cell r="D23443" t="str">
            <v>PL</v>
          </cell>
        </row>
        <row r="23444">
          <cell r="A23444" t="str">
            <v>1116-04</v>
          </cell>
          <cell r="B23444" t="str">
            <v>EMBALAGEM COLETIVA MKBR [M-07]</v>
          </cell>
          <cell r="C23444" t="str">
            <v>ROH</v>
          </cell>
          <cell r="D23444" t="str">
            <v>UN</v>
          </cell>
        </row>
        <row r="23445">
          <cell r="A23445" t="str">
            <v>1116-05</v>
          </cell>
          <cell r="B23445" t="str">
            <v>EMB COLET[SC-12]</v>
          </cell>
          <cell r="C23445" t="str">
            <v>ROH</v>
          </cell>
          <cell r="D23445" t="str">
            <v>UN</v>
          </cell>
        </row>
        <row r="23446">
          <cell r="A23446" t="str">
            <v>1116-06</v>
          </cell>
          <cell r="B23446" t="str">
            <v>EMB COLET BX-11</v>
          </cell>
          <cell r="C23446" t="str">
            <v>ROH</v>
          </cell>
          <cell r="D23446" t="str">
            <v>UN</v>
          </cell>
        </row>
        <row r="23447">
          <cell r="A23447" t="str">
            <v>1116-07</v>
          </cell>
          <cell r="B23447" t="str">
            <v>EMB COLET MS-06</v>
          </cell>
          <cell r="C23447" t="str">
            <v>ROH</v>
          </cell>
          <cell r="D23447" t="str">
            <v>UN</v>
          </cell>
        </row>
        <row r="23448">
          <cell r="A23448" t="str">
            <v>1116-08</v>
          </cell>
          <cell r="B23448" t="str">
            <v>EMBALAGEM COLETIVA MKBR [HG-01]</v>
          </cell>
          <cell r="C23448" t="str">
            <v>ROH</v>
          </cell>
          <cell r="D23448" t="str">
            <v>UN</v>
          </cell>
        </row>
        <row r="23449">
          <cell r="A23449" t="str">
            <v>1116-09</v>
          </cell>
          <cell r="B23449" t="str">
            <v>EMB COLET[PE-08]</v>
          </cell>
          <cell r="C23449" t="str">
            <v>ROH</v>
          </cell>
          <cell r="D23449" t="str">
            <v>UN</v>
          </cell>
        </row>
        <row r="23450">
          <cell r="A23450" t="str">
            <v>1116-10</v>
          </cell>
          <cell r="B23450" t="str">
            <v>EMB COLET AP-08</v>
          </cell>
          <cell r="C23450" t="str">
            <v>ROH</v>
          </cell>
          <cell r="D23450" t="str">
            <v>UN</v>
          </cell>
        </row>
        <row r="23451">
          <cell r="A23451" t="str">
            <v>1116-11</v>
          </cell>
          <cell r="B23451" t="str">
            <v>EMB COLET MP-08</v>
          </cell>
          <cell r="C23451" t="str">
            <v>ROH</v>
          </cell>
          <cell r="D23451" t="str">
            <v>UN</v>
          </cell>
        </row>
        <row r="23452">
          <cell r="A23452" t="str">
            <v>1116-12</v>
          </cell>
          <cell r="B23452" t="str">
            <v>EMB COLET TWB-01</v>
          </cell>
          <cell r="C23452" t="str">
            <v>ROH</v>
          </cell>
          <cell r="D23452" t="str">
            <v>UN</v>
          </cell>
        </row>
        <row r="23453">
          <cell r="A23453" t="str">
            <v>1116-13</v>
          </cell>
          <cell r="B23453" t="str">
            <v>EMB COLET[ER-02]</v>
          </cell>
          <cell r="C23453" t="str">
            <v>ROH</v>
          </cell>
          <cell r="D23453" t="str">
            <v>UN</v>
          </cell>
        </row>
        <row r="23454">
          <cell r="A23454" t="str">
            <v>1116-15</v>
          </cell>
          <cell r="B23454" t="str">
            <v>EMB COLET[NPE-05]</v>
          </cell>
          <cell r="C23454" t="str">
            <v>ROH</v>
          </cell>
          <cell r="D23454" t="str">
            <v>UN</v>
          </cell>
        </row>
        <row r="23455">
          <cell r="A23455" t="str">
            <v>1116-16</v>
          </cell>
          <cell r="B23455" t="str">
            <v>EMB COLET[HT-07]</v>
          </cell>
          <cell r="C23455" t="str">
            <v>ROH</v>
          </cell>
          <cell r="D23455" t="str">
            <v>UN</v>
          </cell>
        </row>
        <row r="23456">
          <cell r="A23456" t="str">
            <v>1116-17</v>
          </cell>
          <cell r="B23456" t="str">
            <v>EMB COLET[A-07]</v>
          </cell>
          <cell r="C23456" t="str">
            <v>ROH</v>
          </cell>
          <cell r="D23456" t="str">
            <v>UN</v>
          </cell>
        </row>
        <row r="23457">
          <cell r="A23457" t="str">
            <v>1116-18</v>
          </cell>
          <cell r="B23457" t="str">
            <v>EMB COLET[AF-02]</v>
          </cell>
          <cell r="C23457" t="str">
            <v>ROH</v>
          </cell>
          <cell r="D23457" t="str">
            <v>UN</v>
          </cell>
        </row>
        <row r="23458">
          <cell r="A23458" t="str">
            <v>1116-19</v>
          </cell>
          <cell r="B23458" t="str">
            <v>EMB COLET[FT-05]</v>
          </cell>
          <cell r="C23458" t="str">
            <v>ROH</v>
          </cell>
          <cell r="D23458" t="str">
            <v>UN</v>
          </cell>
        </row>
        <row r="23459">
          <cell r="A23459" t="str">
            <v>1116-20</v>
          </cell>
          <cell r="B23459" t="str">
            <v>EMBALAGEM COLETIVA DVD D-10</v>
          </cell>
          <cell r="C23459" t="str">
            <v>VERP</v>
          </cell>
          <cell r="D23459" t="str">
            <v>PL</v>
          </cell>
        </row>
        <row r="23460">
          <cell r="A23460" t="str">
            <v>1116-24</v>
          </cell>
          <cell r="B23460" t="str">
            <v>EMB COLET AR-03</v>
          </cell>
          <cell r="C23460" t="str">
            <v>ROH</v>
          </cell>
          <cell r="D23460" t="str">
            <v>UN</v>
          </cell>
        </row>
        <row r="23461">
          <cell r="A23461" t="str">
            <v>1116-25</v>
          </cell>
          <cell r="B23461" t="str">
            <v>EMB IND[FR-04]</v>
          </cell>
          <cell r="C23461" t="str">
            <v>ROH</v>
          </cell>
          <cell r="D23461" t="str">
            <v>UN</v>
          </cell>
        </row>
        <row r="23462">
          <cell r="A23462" t="str">
            <v>1116-30</v>
          </cell>
          <cell r="B23462" t="str">
            <v>EMB COLET[ER-03]</v>
          </cell>
          <cell r="C23462" t="str">
            <v>ROH</v>
          </cell>
          <cell r="D23462" t="str">
            <v>UN</v>
          </cell>
        </row>
        <row r="23463">
          <cell r="A23463" t="str">
            <v>1116-31</v>
          </cell>
          <cell r="B23463" t="str">
            <v>CAIXA EMBALAGEM COLETIVA TABLET 7"</v>
          </cell>
          <cell r="C23463" t="str">
            <v>VERP</v>
          </cell>
          <cell r="D23463" t="str">
            <v>PL</v>
          </cell>
        </row>
        <row r="23464">
          <cell r="A23464" t="str">
            <v>1116-33</v>
          </cell>
          <cell r="B23464" t="str">
            <v>CAIXA EMBALAGEM INDIVIDUAL DVD D-14</v>
          </cell>
          <cell r="C23464" t="str">
            <v>VERP</v>
          </cell>
          <cell r="D23464" t="str">
            <v>UN</v>
          </cell>
        </row>
        <row r="23465">
          <cell r="A23465" t="str">
            <v>1116-35</v>
          </cell>
          <cell r="B23465" t="str">
            <v>CAIXA EMBALAGEM INDIVIDUAL DVD D-16</v>
          </cell>
          <cell r="C23465" t="str">
            <v>VERP</v>
          </cell>
          <cell r="D23465" t="str">
            <v>UN</v>
          </cell>
        </row>
        <row r="23466">
          <cell r="A23466" t="str">
            <v>1116-40</v>
          </cell>
          <cell r="B23466" t="str">
            <v>EMBALAGEM INDIVIDUAL D-17</v>
          </cell>
          <cell r="C23466" t="str">
            <v>VERP</v>
          </cell>
          <cell r="D23466" t="str">
            <v>UN</v>
          </cell>
        </row>
        <row r="23467">
          <cell r="A23467" t="str">
            <v>1116-42</v>
          </cell>
          <cell r="B23467" t="str">
            <v>CAIXA EMBALAGEM INDIVIDUAL NBX-13</v>
          </cell>
          <cell r="C23467" t="str">
            <v>VERP</v>
          </cell>
          <cell r="D23467" t="str">
            <v>UN</v>
          </cell>
        </row>
        <row r="23468">
          <cell r="A23468" t="str">
            <v>1116-43</v>
          </cell>
          <cell r="B23468" t="str">
            <v>SACO PLASTICO PRODUTO 450X350MM</v>
          </cell>
          <cell r="C23468" t="str">
            <v>VERP</v>
          </cell>
          <cell r="D23468" t="str">
            <v>UN</v>
          </cell>
        </row>
        <row r="23469">
          <cell r="A23469" t="str">
            <v>1116-45</v>
          </cell>
          <cell r="B23469" t="str">
            <v>CALCO DE ISOPOR LATERAL DIREITO EPS NBX</v>
          </cell>
          <cell r="C23469" t="str">
            <v>ROH</v>
          </cell>
          <cell r="D23469" t="str">
            <v>UN</v>
          </cell>
        </row>
        <row r="23470">
          <cell r="A23470" t="str">
            <v>1116-47</v>
          </cell>
          <cell r="B23470" t="str">
            <v>CALCO DE ISOPOR LATERAL ESQUERDO EPS NBX</v>
          </cell>
          <cell r="C23470" t="str">
            <v>ROH</v>
          </cell>
          <cell r="D23470" t="str">
            <v>UN</v>
          </cell>
        </row>
        <row r="23471">
          <cell r="A23471" t="str">
            <v>1116-48</v>
          </cell>
          <cell r="B23471" t="str">
            <v>CAIXA EMBALAGEM INDIVIDUAL BX-18</v>
          </cell>
          <cell r="C23471" t="str">
            <v>VERP</v>
          </cell>
          <cell r="D23471" t="str">
            <v>UN</v>
          </cell>
        </row>
        <row r="23472">
          <cell r="A23472" t="str">
            <v>1116-49</v>
          </cell>
          <cell r="B23472" t="str">
            <v>MANUAL DE INSTRUCOES BX-18</v>
          </cell>
          <cell r="C23472" t="str">
            <v>ROH</v>
          </cell>
          <cell r="D23472" t="str">
            <v>UN</v>
          </cell>
        </row>
        <row r="23473">
          <cell r="A23473" t="str">
            <v>1116-52</v>
          </cell>
          <cell r="B23473" t="str">
            <v>CAIXA EMBALAGEM INDIVIDUAL NBX-17</v>
          </cell>
          <cell r="C23473" t="str">
            <v>VERP</v>
          </cell>
          <cell r="D23473" t="str">
            <v>UN</v>
          </cell>
        </row>
        <row r="23474">
          <cell r="A23474" t="str">
            <v>1116-57</v>
          </cell>
          <cell r="B23474" t="str">
            <v>CAIXA EMBALAGEM INDIVIDUAL TB-12</v>
          </cell>
          <cell r="C23474" t="str">
            <v>VERP</v>
          </cell>
          <cell r="D23474" t="str">
            <v>UN</v>
          </cell>
        </row>
        <row r="23475">
          <cell r="A23475" t="str">
            <v>1116-58</v>
          </cell>
          <cell r="B23475" t="str">
            <v>CAIXA EMBALAGEM INDIVIDUAL TB-13</v>
          </cell>
          <cell r="C23475" t="str">
            <v>VERP</v>
          </cell>
          <cell r="D23475" t="str">
            <v>UN</v>
          </cell>
        </row>
        <row r="23476">
          <cell r="A23476" t="str">
            <v>1116-59</v>
          </cell>
          <cell r="B23476" t="str">
            <v>CAIXA EMBALAGEM INDIVIDUAL TB-14</v>
          </cell>
          <cell r="C23476" t="str">
            <v>VERP</v>
          </cell>
          <cell r="D23476" t="str">
            <v>UN</v>
          </cell>
        </row>
        <row r="23477">
          <cell r="A23477" t="str">
            <v>1116-60</v>
          </cell>
          <cell r="B23477" t="str">
            <v>CAIXA EMBALAGEM INDIVIDUAL BX-18</v>
          </cell>
          <cell r="C23477" t="str">
            <v>VERP</v>
          </cell>
          <cell r="D23477" t="str">
            <v>UN</v>
          </cell>
        </row>
        <row r="23478">
          <cell r="A23478" t="str">
            <v>1116-80</v>
          </cell>
          <cell r="B23478" t="str">
            <v>CAIXA EMBALAGEM COLETIVA BX-19</v>
          </cell>
          <cell r="C23478" t="str">
            <v>VERP</v>
          </cell>
          <cell r="D23478" t="str">
            <v>PL</v>
          </cell>
        </row>
        <row r="23479">
          <cell r="A23479" t="str">
            <v>1116-81</v>
          </cell>
          <cell r="B23479" t="str">
            <v>CAIXA EMBALAGEM INDIVIDUAL BX-19</v>
          </cell>
          <cell r="C23479" t="str">
            <v>VERP</v>
          </cell>
          <cell r="D23479" t="str">
            <v>UN</v>
          </cell>
        </row>
        <row r="23480">
          <cell r="A23480" t="str">
            <v>1116-84</v>
          </cell>
          <cell r="B23480" t="str">
            <v>CAIXA EMBALAGEM INDIVIDUAL BX-20</v>
          </cell>
          <cell r="C23480" t="str">
            <v>VERP</v>
          </cell>
          <cell r="D23480" t="str">
            <v>UN</v>
          </cell>
        </row>
        <row r="23481">
          <cell r="A23481" t="str">
            <v>1116-85</v>
          </cell>
          <cell r="B23481" t="str">
            <v>EMBALAGEM INDIVIDUAL MKBR [OM-04-BI]</v>
          </cell>
          <cell r="C23481" t="str">
            <v>ROH</v>
          </cell>
          <cell r="D23481" t="str">
            <v>UN</v>
          </cell>
        </row>
        <row r="23482">
          <cell r="A23482" t="str">
            <v>1116-86</v>
          </cell>
          <cell r="B23482" t="str">
            <v>EMBALAGEM COLETIVA MKBR [OM-04-BI]</v>
          </cell>
          <cell r="C23482" t="str">
            <v>ROH</v>
          </cell>
          <cell r="D23482" t="str">
            <v>UN</v>
          </cell>
        </row>
        <row r="23483">
          <cell r="A23483" t="str">
            <v>1116-87</v>
          </cell>
          <cell r="B23483" t="str">
            <v>EMBALAGEM INDIVIDUAL MKBR [OM-04-RI]</v>
          </cell>
          <cell r="C23483" t="str">
            <v>ROH</v>
          </cell>
          <cell r="D23483" t="str">
            <v>UN</v>
          </cell>
        </row>
        <row r="23484">
          <cell r="A23484" t="str">
            <v>1116-88</v>
          </cell>
          <cell r="B23484" t="str">
            <v>EMBALAGEM COLETIVA MKBR [OM-04-RI]</v>
          </cell>
          <cell r="C23484" t="str">
            <v>ROH</v>
          </cell>
          <cell r="D23484" t="str">
            <v>UN</v>
          </cell>
        </row>
        <row r="23485">
          <cell r="A23485" t="str">
            <v>1117-01</v>
          </cell>
          <cell r="B23485" t="str">
            <v>EMB IND[M-03]</v>
          </cell>
          <cell r="C23485" t="str">
            <v>ROH</v>
          </cell>
          <cell r="D23485" t="str">
            <v>UN</v>
          </cell>
        </row>
        <row r="23486">
          <cell r="A23486" t="str">
            <v>1117-02</v>
          </cell>
          <cell r="B23486" t="str">
            <v>EMB COLET[M-03]</v>
          </cell>
          <cell r="C23486" t="str">
            <v>ROH</v>
          </cell>
          <cell r="D23486" t="str">
            <v>UN</v>
          </cell>
        </row>
        <row r="23487">
          <cell r="A23487" t="str">
            <v>1117-03</v>
          </cell>
          <cell r="B23487" t="str">
            <v>EMB IND[FPF-06M]</v>
          </cell>
          <cell r="C23487" t="str">
            <v>ROH</v>
          </cell>
          <cell r="D23487" t="str">
            <v>UN</v>
          </cell>
        </row>
        <row r="23488">
          <cell r="A23488" t="str">
            <v>1117-04</v>
          </cell>
          <cell r="B23488" t="str">
            <v>EMB COLET[FPF-06M]</v>
          </cell>
          <cell r="C23488" t="str">
            <v>ROH</v>
          </cell>
          <cell r="D23488" t="str">
            <v>UN</v>
          </cell>
        </row>
        <row r="23489">
          <cell r="A23489" t="str">
            <v>1117-05</v>
          </cell>
          <cell r="B23489" t="str">
            <v>EMB IND[SC-33]</v>
          </cell>
          <cell r="C23489" t="str">
            <v>ROH</v>
          </cell>
          <cell r="D23489" t="str">
            <v>UN</v>
          </cell>
        </row>
        <row r="23490">
          <cell r="A23490" t="str">
            <v>1117-06</v>
          </cell>
          <cell r="B23490" t="str">
            <v>EMB COLET[SC-33]</v>
          </cell>
          <cell r="C23490" t="str">
            <v>ROH</v>
          </cell>
          <cell r="D23490" t="str">
            <v>UN</v>
          </cell>
        </row>
        <row r="23491">
          <cell r="A23491" t="str">
            <v>1117-07</v>
          </cell>
          <cell r="B23491" t="str">
            <v>EMB IND[MCO-06]</v>
          </cell>
          <cell r="C23491" t="str">
            <v>ROH</v>
          </cell>
          <cell r="D23491" t="str">
            <v>UN</v>
          </cell>
        </row>
        <row r="23492">
          <cell r="A23492" t="str">
            <v>1117-08</v>
          </cell>
          <cell r="B23492" t="str">
            <v>EMB COLET[MCO-06]</v>
          </cell>
          <cell r="C23492" t="str">
            <v>ROH</v>
          </cell>
          <cell r="D23492" t="str">
            <v>UN</v>
          </cell>
        </row>
        <row r="23493">
          <cell r="A23493" t="str">
            <v>1117-09</v>
          </cell>
          <cell r="B23493" t="str">
            <v>EMB IND[NPF-52]</v>
          </cell>
          <cell r="C23493" t="str">
            <v>ROH</v>
          </cell>
          <cell r="D23493" t="str">
            <v>UN</v>
          </cell>
        </row>
        <row r="23494">
          <cell r="A23494" t="str">
            <v>1117-10</v>
          </cell>
          <cell r="B23494" t="str">
            <v>EMB COLET[NPF-52]</v>
          </cell>
          <cell r="C23494" t="str">
            <v>ROH</v>
          </cell>
          <cell r="D23494" t="str">
            <v>UN</v>
          </cell>
        </row>
        <row r="23495">
          <cell r="A23495" t="str">
            <v>1117-11</v>
          </cell>
          <cell r="B23495" t="str">
            <v>EMB IND[PP-03]</v>
          </cell>
          <cell r="C23495" t="str">
            <v>ROH</v>
          </cell>
          <cell r="D23495" t="str">
            <v>UN</v>
          </cell>
        </row>
        <row r="23496">
          <cell r="A23496" t="str">
            <v>1117-12</v>
          </cell>
          <cell r="B23496" t="str">
            <v>EMB COLET[PP-03]</v>
          </cell>
          <cell r="C23496" t="str">
            <v>ROH</v>
          </cell>
          <cell r="D23496" t="str">
            <v>UN</v>
          </cell>
        </row>
        <row r="23497">
          <cell r="A23497" t="str">
            <v>1117-16</v>
          </cell>
          <cell r="B23497" t="str">
            <v>MANUAL DE INSTRUÇÕES CM-14</v>
          </cell>
          <cell r="C23497" t="str">
            <v>ROH</v>
          </cell>
          <cell r="D23497" t="str">
            <v>UN</v>
          </cell>
        </row>
        <row r="23498">
          <cell r="A23498" t="str">
            <v>1117-17</v>
          </cell>
          <cell r="B23498" t="str">
            <v>EMBALAGEM INDIVIDUAL CM-13</v>
          </cell>
          <cell r="C23498" t="str">
            <v>ROH</v>
          </cell>
          <cell r="D23498" t="str">
            <v>UN</v>
          </cell>
        </row>
        <row r="23499">
          <cell r="A23499" t="str">
            <v>1117-18</v>
          </cell>
          <cell r="B23499" t="str">
            <v>EMBALAGEM INDIVIDUAL CM-14</v>
          </cell>
          <cell r="C23499" t="str">
            <v>ROH</v>
          </cell>
          <cell r="D23499" t="str">
            <v>UN</v>
          </cell>
        </row>
        <row r="23500">
          <cell r="A23500" t="str">
            <v>1117-19</v>
          </cell>
          <cell r="B23500" t="str">
            <v>MANUAL DE INSTRUÇÕES CM-13</v>
          </cell>
          <cell r="C23500" t="str">
            <v>ROH</v>
          </cell>
          <cell r="D23500" t="str">
            <v>UN</v>
          </cell>
        </row>
        <row r="23501">
          <cell r="A23501" t="str">
            <v>1117-39</v>
          </cell>
          <cell r="B23501" t="str">
            <v>CAIXA EMBALAGEM INDIVIDUAL DVD D-20</v>
          </cell>
          <cell r="C23501" t="str">
            <v>VERP</v>
          </cell>
          <cell r="D23501" t="str">
            <v>UN</v>
          </cell>
        </row>
        <row r="23502">
          <cell r="A23502" t="str">
            <v>111802-0001-01</v>
          </cell>
          <cell r="B23502" t="str">
            <v>PAINEL DE CONTROLE 164X274.5X1.0MM</v>
          </cell>
          <cell r="C23502" t="str">
            <v>ROH</v>
          </cell>
          <cell r="D23502" t="str">
            <v>UN</v>
          </cell>
        </row>
        <row r="23503">
          <cell r="A23503" t="str">
            <v>111802-0002-01</v>
          </cell>
          <cell r="B23503" t="str">
            <v>PAINEL DE CONTROLE 270X160X1.0</v>
          </cell>
          <cell r="C23503" t="str">
            <v>ROH</v>
          </cell>
          <cell r="D23503" t="str">
            <v>UN</v>
          </cell>
        </row>
        <row r="23504">
          <cell r="A23504" t="str">
            <v>111803-0002-01</v>
          </cell>
          <cell r="B23504" t="str">
            <v>PAINEL DE CONTROLE ABS CM-250</v>
          </cell>
          <cell r="C23504" t="str">
            <v>ROH</v>
          </cell>
          <cell r="D23504" t="str">
            <v>UN</v>
          </cell>
        </row>
        <row r="23505">
          <cell r="A23505" t="str">
            <v>111803-0003-01</v>
          </cell>
          <cell r="B23505" t="str">
            <v>PAINEL DE PLAST C TELA DE TECIDO PRETO</v>
          </cell>
          <cell r="C23505" t="str">
            <v>ROH</v>
          </cell>
          <cell r="D23505" t="str">
            <v>UN</v>
          </cell>
        </row>
        <row r="23506">
          <cell r="A23506" t="str">
            <v>111803-0007-01</v>
          </cell>
          <cell r="B23506" t="str">
            <v>PAINEL DE PLAST C TELA DE TECIDO VERDE M</v>
          </cell>
          <cell r="C23506" t="str">
            <v>ROH</v>
          </cell>
          <cell r="D23506" t="str">
            <v>UN</v>
          </cell>
        </row>
        <row r="23507">
          <cell r="A23507" t="str">
            <v>111803-0008-01</v>
          </cell>
          <cell r="B23507" t="str">
            <v>PAINEL DE PLAST C TELA DE TECIDO CINZA M</v>
          </cell>
          <cell r="C23507" t="str">
            <v>ROH</v>
          </cell>
          <cell r="D23507" t="str">
            <v>UN</v>
          </cell>
        </row>
        <row r="23508">
          <cell r="A23508" t="str">
            <v>111803-0009-01</v>
          </cell>
          <cell r="B23508" t="str">
            <v>PAINEL DE PLAST C TELA DE TECIDO AZUL</v>
          </cell>
          <cell r="C23508" t="str">
            <v>ROH</v>
          </cell>
          <cell r="D23508" t="str">
            <v>UN</v>
          </cell>
        </row>
        <row r="23509">
          <cell r="A23509" t="str">
            <v>111803-0010-01</v>
          </cell>
          <cell r="B23509" t="str">
            <v>PAINEL CONTROLE PLAST PRETO (34L)</v>
          </cell>
          <cell r="C23509" t="str">
            <v>ROH</v>
          </cell>
          <cell r="D23509" t="str">
            <v>UN</v>
          </cell>
        </row>
        <row r="23510">
          <cell r="A23510" t="str">
            <v>111803-0011-01</v>
          </cell>
          <cell r="B23510" t="str">
            <v>PAINEL CONTROLE PLAST ESPELHADO (21L)</v>
          </cell>
          <cell r="C23510" t="str">
            <v>ROH</v>
          </cell>
          <cell r="D23510" t="str">
            <v>UN</v>
          </cell>
        </row>
        <row r="23511">
          <cell r="A23511" t="str">
            <v>111803-0012-01</v>
          </cell>
          <cell r="B23511" t="str">
            <v>PAINEL DE PLAST C TELA DE TECIDO PRT MK</v>
          </cell>
          <cell r="C23511" t="str">
            <v>ROH</v>
          </cell>
          <cell r="D23511" t="str">
            <v>UN</v>
          </cell>
        </row>
        <row r="23512">
          <cell r="A23512" t="str">
            <v>111803-0013-01</v>
          </cell>
          <cell r="B23512" t="str">
            <v>PAINEL DE CONTROLE CM-400-L</v>
          </cell>
          <cell r="C23512" t="str">
            <v>ROH</v>
          </cell>
          <cell r="D23512" t="str">
            <v>UN</v>
          </cell>
        </row>
        <row r="23513">
          <cell r="A23513" t="str">
            <v>111803-0014-01</v>
          </cell>
          <cell r="B23513" t="str">
            <v>PAINEL DE CONTROLE ABS CM-300-N</v>
          </cell>
          <cell r="C23513" t="str">
            <v>ROH</v>
          </cell>
          <cell r="D23513" t="str">
            <v>UN</v>
          </cell>
        </row>
        <row r="23514">
          <cell r="A23514" t="str">
            <v>111803-0015-01</v>
          </cell>
          <cell r="B23514" t="str">
            <v>PAINEL DE PLAST C TELA DE TECIDO BRANCO</v>
          </cell>
          <cell r="C23514" t="str">
            <v>ROH</v>
          </cell>
          <cell r="D23514" t="str">
            <v>UN</v>
          </cell>
        </row>
        <row r="23515">
          <cell r="A23515" t="str">
            <v>11189714</v>
          </cell>
          <cell r="B23515" t="str">
            <v>INDUTOR FX SMD 2.2UH WPN MTY01</v>
          </cell>
          <cell r="C23515" t="str">
            <v>ROH</v>
          </cell>
          <cell r="D23515" t="str">
            <v>UN</v>
          </cell>
        </row>
        <row r="23516">
          <cell r="A23516" t="str">
            <v>111903-0002-01</v>
          </cell>
          <cell r="B23516" t="str">
            <v>TAMPA TRASEIRA TV 50</v>
          </cell>
          <cell r="C23516" t="str">
            <v>ROH</v>
          </cell>
          <cell r="D23516" t="str">
            <v>UN</v>
          </cell>
        </row>
        <row r="23517">
          <cell r="A23517" t="str">
            <v>111903-0003-01</v>
          </cell>
          <cell r="B23517" t="str">
            <v>CALOTA 40 PP PRETO FOSCO CM-250</v>
          </cell>
          <cell r="C23517" t="str">
            <v>ROH</v>
          </cell>
          <cell r="D23517" t="str">
            <v>UN</v>
          </cell>
        </row>
        <row r="23518">
          <cell r="A23518" t="str">
            <v>111903-0004-01</v>
          </cell>
          <cell r="B23518" t="str">
            <v>CALOTA 65 PP PRETO FOSCO CM-400/550</v>
          </cell>
          <cell r="C23518" t="str">
            <v>ROH</v>
          </cell>
          <cell r="D23518" t="str">
            <v>UN</v>
          </cell>
        </row>
        <row r="23519">
          <cell r="A23519" t="str">
            <v>111903-0009-01</v>
          </cell>
          <cell r="B23519" t="str">
            <v>CALOTA 90 TM</v>
          </cell>
          <cell r="C23519" t="str">
            <v>ROH</v>
          </cell>
          <cell r="D23519" t="str">
            <v>UN</v>
          </cell>
        </row>
        <row r="23520">
          <cell r="A23520" t="str">
            <v>111905-0001-01</v>
          </cell>
          <cell r="B23520" t="str">
            <v>TAMPA USB BORRAC/METAL PRT 108X30X20.5MM</v>
          </cell>
          <cell r="C23520" t="str">
            <v>ROH</v>
          </cell>
          <cell r="D23520" t="str">
            <v>UN</v>
          </cell>
        </row>
        <row r="23521">
          <cell r="A23521" t="str">
            <v>111905-0003-01</v>
          </cell>
          <cell r="B23521" t="str">
            <v>TAMPA USB BORRAC/METAL AZL 108X30X20.5MM</v>
          </cell>
          <cell r="C23521" t="str">
            <v>ROH</v>
          </cell>
          <cell r="D23521" t="str">
            <v>UN</v>
          </cell>
        </row>
        <row r="23522">
          <cell r="A23522" t="str">
            <v>111905-0004-01</v>
          </cell>
          <cell r="B23522" t="str">
            <v>TAMPA USB BOR/MTL PRT 108X30X20 ZHICHENG</v>
          </cell>
          <cell r="C23522" t="str">
            <v>ROH</v>
          </cell>
          <cell r="D23522" t="str">
            <v>UN</v>
          </cell>
        </row>
        <row r="23523">
          <cell r="A23523" t="str">
            <v>111905-0005-01</v>
          </cell>
          <cell r="B23523" t="str">
            <v>TAMPA USB BORRAC/METAL BRC 108X30X20.5MM</v>
          </cell>
          <cell r="C23523" t="str">
            <v>ROH</v>
          </cell>
          <cell r="D23523" t="str">
            <v>UN</v>
          </cell>
        </row>
        <row r="23524">
          <cell r="A23524" t="str">
            <v>112-003</v>
          </cell>
          <cell r="B23524" t="str">
            <v>CAPSULA MICROFONE SMD IM2819B381-N33E</v>
          </cell>
          <cell r="C23524" t="str">
            <v>ROH</v>
          </cell>
          <cell r="D23524" t="str">
            <v>UN</v>
          </cell>
        </row>
        <row r="23525">
          <cell r="A23525" t="str">
            <v>1120-01</v>
          </cell>
          <cell r="B23525" t="str">
            <v>PRANCHA ALISADORA P-02 BIVOLT</v>
          </cell>
          <cell r="C23525" t="str">
            <v>HAWA</v>
          </cell>
          <cell r="D23525" t="str">
            <v>UN</v>
          </cell>
        </row>
        <row r="23526">
          <cell r="A23526" t="str">
            <v>112002-0001-01</v>
          </cell>
          <cell r="B23526" t="str">
            <v>SUPORTE DE METAL P PCI</v>
          </cell>
          <cell r="C23526" t="str">
            <v>ROH</v>
          </cell>
          <cell r="D23526" t="str">
            <v>UN</v>
          </cell>
        </row>
        <row r="23527">
          <cell r="A23527" t="str">
            <v>112003-0001-01</v>
          </cell>
          <cell r="B23527" t="str">
            <v>SUPORTE C/ MOTOR DO VENTILADOR 120V F20A</v>
          </cell>
          <cell r="C23527" t="str">
            <v>ROH</v>
          </cell>
          <cell r="D23527" t="str">
            <v>UN</v>
          </cell>
        </row>
        <row r="23528">
          <cell r="A23528" t="str">
            <v>112003-0002-01</v>
          </cell>
          <cell r="B23528" t="str">
            <v>SUPORTE C/ MOTOR DO VENTILADOR 220V F8A</v>
          </cell>
          <cell r="C23528" t="str">
            <v>ROH</v>
          </cell>
          <cell r="D23528" t="str">
            <v>UN</v>
          </cell>
        </row>
        <row r="23529">
          <cell r="A23529" t="str">
            <v>112003-0003-01</v>
          </cell>
          <cell r="B23529" t="str">
            <v>SUPORTE MICRO CHAVE P60D17L-D4 127V 21L</v>
          </cell>
          <cell r="C23529" t="str">
            <v>ROH</v>
          </cell>
          <cell r="D23529" t="str">
            <v>UN</v>
          </cell>
        </row>
        <row r="23530">
          <cell r="A23530" t="str">
            <v>112003-0004-01</v>
          </cell>
          <cell r="B23530" t="str">
            <v>SUPORTE MICRO CHAVE P90N30AL-D1 127V 34L</v>
          </cell>
          <cell r="C23530" t="str">
            <v>ROH</v>
          </cell>
          <cell r="D23530" t="str">
            <v>UN</v>
          </cell>
        </row>
        <row r="23531">
          <cell r="A23531" t="str">
            <v>112003-0005-01</v>
          </cell>
          <cell r="B23531" t="str">
            <v>SUPORTE MICRO CHAVE P60D17L-D4 220V 21L</v>
          </cell>
          <cell r="C23531" t="str">
            <v>ROH</v>
          </cell>
          <cell r="D23531" t="str">
            <v>UN</v>
          </cell>
        </row>
        <row r="23532">
          <cell r="A23532" t="str">
            <v>112003-0006-01</v>
          </cell>
          <cell r="B23532" t="str">
            <v>SUPORTE MICRO CHAVE P90N30AL-D1 220V 34L</v>
          </cell>
          <cell r="C23532" t="str">
            <v>ROH</v>
          </cell>
          <cell r="D23532" t="str">
            <v>UN</v>
          </cell>
        </row>
        <row r="23533">
          <cell r="A23533" t="str">
            <v>112003-0008-01</v>
          </cell>
          <cell r="B23533" t="str">
            <v>SUPORTE C/ MOTOR DO VENTILAD 220V 21L AR</v>
          </cell>
          <cell r="C23533" t="str">
            <v>ROH</v>
          </cell>
          <cell r="D23533" t="str">
            <v>UN</v>
          </cell>
        </row>
        <row r="23534">
          <cell r="A23534" t="str">
            <v>112003-0009-01</v>
          </cell>
          <cell r="B23534" t="str">
            <v>SUPORTE C/ MOTOR DO VENTILAD 220V 34L AR</v>
          </cell>
          <cell r="C23534" t="str">
            <v>ROH</v>
          </cell>
          <cell r="D23534" t="str">
            <v>UN</v>
          </cell>
        </row>
        <row r="23535">
          <cell r="A23535" t="str">
            <v>112003-0010-01</v>
          </cell>
          <cell r="B23535" t="str">
            <v>SUPORTE DO DIAFRAGMA BBS – TRANSPARENTE</v>
          </cell>
          <cell r="C23535" t="str">
            <v>ROH</v>
          </cell>
          <cell r="D23535" t="str">
            <v>UN</v>
          </cell>
        </row>
        <row r="23536">
          <cell r="A23536" t="str">
            <v>112003-0011-01</v>
          </cell>
          <cell r="B23536" t="str">
            <v>PCI DE FIXAÇÃO DA PCI AMPLIFICADORA TM</v>
          </cell>
          <cell r="C23536" t="str">
            <v>ROH</v>
          </cell>
          <cell r="D23536" t="str">
            <v>UN</v>
          </cell>
        </row>
        <row r="23537">
          <cell r="A23537" t="str">
            <v>112008-0001-01</v>
          </cell>
          <cell r="B23537" t="str">
            <v>SUPORTE DE MADEIRA (FIX PCB)215X330X12MM</v>
          </cell>
          <cell r="C23537" t="str">
            <v>ROH</v>
          </cell>
          <cell r="D23537" t="str">
            <v>UN</v>
          </cell>
        </row>
        <row r="23538">
          <cell r="A23538" t="str">
            <v>112008-0002-01</v>
          </cell>
          <cell r="B23538" t="str">
            <v>SUPORT DE MADEIRA (FIX PCB)360X82.5X12MM</v>
          </cell>
          <cell r="C23538" t="str">
            <v>ROH</v>
          </cell>
          <cell r="D23538" t="str">
            <v>UN</v>
          </cell>
        </row>
        <row r="23539">
          <cell r="A23539" t="str">
            <v>112008-0003-01</v>
          </cell>
          <cell r="B23539" t="str">
            <v>SUPORT DE MADEIRA (FIX PCB)360X82.5X12MM</v>
          </cell>
          <cell r="C23539" t="str">
            <v>ROH</v>
          </cell>
          <cell r="D23539" t="str">
            <v>UN</v>
          </cell>
        </row>
        <row r="23540">
          <cell r="A23540" t="str">
            <v>112008-0004-01</v>
          </cell>
          <cell r="B23540" t="str">
            <v>SUPORT DE MADEIRA (FIX PCB)360X82.5X12MM</v>
          </cell>
          <cell r="C23540" t="str">
            <v>ROH</v>
          </cell>
          <cell r="D23540" t="str">
            <v>UN</v>
          </cell>
        </row>
        <row r="23541">
          <cell r="A23541" t="str">
            <v>11219002000049</v>
          </cell>
          <cell r="B23541" t="str">
            <v>CALCO DE ISOPOR INF(ODU)805X309X25MM 18K</v>
          </cell>
          <cell r="C23541" t="str">
            <v>ROH</v>
          </cell>
          <cell r="D23541" t="str">
            <v>UN</v>
          </cell>
        </row>
        <row r="23542">
          <cell r="A23542" t="str">
            <v>11219002000053</v>
          </cell>
          <cell r="B23542" t="str">
            <v>CALCO DE ISOPOR INF(ODU)984X390X50MM 30K</v>
          </cell>
          <cell r="C23542" t="str">
            <v>ROH</v>
          </cell>
          <cell r="D23542" t="str">
            <v>UN</v>
          </cell>
        </row>
        <row r="23543">
          <cell r="A23543" t="str">
            <v>11219002000055</v>
          </cell>
          <cell r="B23543" t="str">
            <v>CALCO ISOPOR INF (ODU)743X288X30MM 9/12K</v>
          </cell>
          <cell r="C23543" t="str">
            <v>ROH</v>
          </cell>
          <cell r="D23543" t="str">
            <v>UN</v>
          </cell>
        </row>
        <row r="23544">
          <cell r="A23544" t="str">
            <v>11219002000070</v>
          </cell>
          <cell r="B23544" t="str">
            <v>CALCO DE ISOPOR INF (ODU) 918X380X45MM</v>
          </cell>
          <cell r="C23544" t="str">
            <v>ROH</v>
          </cell>
          <cell r="D23544" t="str">
            <v>UN</v>
          </cell>
        </row>
        <row r="23545">
          <cell r="A23545" t="str">
            <v>112203-0001-01</v>
          </cell>
          <cell r="B23545" t="str">
            <v>TECLA POWER ABS PRETO/BRANCO TM1000/2000</v>
          </cell>
          <cell r="C23545" t="str">
            <v>ROH</v>
          </cell>
          <cell r="D23545" t="str">
            <v>UN</v>
          </cell>
        </row>
        <row r="23546">
          <cell r="A23546" t="str">
            <v>112203-0002-01</v>
          </cell>
          <cell r="B23546" t="str">
            <v>TECLA PRINCIPAL PRETO/BRANCO TM1000/2000</v>
          </cell>
          <cell r="C23546" t="str">
            <v>ROH</v>
          </cell>
          <cell r="D23546" t="str">
            <v>UN</v>
          </cell>
        </row>
        <row r="23547">
          <cell r="A23547" t="str">
            <v>112203-0003-01</v>
          </cell>
          <cell r="B23547" t="str">
            <v>TECLA PRINCIPAL PRETO/BRANCO TM1000/2000</v>
          </cell>
          <cell r="C23547" t="str">
            <v>ROH</v>
          </cell>
          <cell r="D23547" t="str">
            <v>UN</v>
          </cell>
        </row>
        <row r="23548">
          <cell r="A23548" t="str">
            <v>11220506000002</v>
          </cell>
          <cell r="B23548" t="str">
            <v>MANGUEIRA DE DRENO R35G (IDU)9K</v>
          </cell>
          <cell r="C23548" t="str">
            <v>ROH</v>
          </cell>
          <cell r="D23548" t="str">
            <v>UN</v>
          </cell>
        </row>
        <row r="23549">
          <cell r="A23549" t="str">
            <v>11220506000013</v>
          </cell>
          <cell r="B23549" t="str">
            <v>MANGUEIRA DE DRENO (IDU)</v>
          </cell>
          <cell r="C23549" t="str">
            <v>ROH</v>
          </cell>
          <cell r="D23549" t="str">
            <v>UN</v>
          </cell>
        </row>
        <row r="23550">
          <cell r="A23550" t="str">
            <v>11220508000141</v>
          </cell>
          <cell r="B23550" t="str">
            <v>FILTRO ENTRAD P CONDICIONADOR AR(IDU)9K</v>
          </cell>
          <cell r="C23550" t="str">
            <v>ROH</v>
          </cell>
          <cell r="D23550" t="str">
            <v>UN</v>
          </cell>
        </row>
        <row r="23551">
          <cell r="A23551" t="str">
            <v>11220508000144</v>
          </cell>
          <cell r="B23551" t="str">
            <v>FILTRO ENTRAD P CONDICIONADOR AR(IDU)18K</v>
          </cell>
          <cell r="C23551" t="str">
            <v>ROH</v>
          </cell>
          <cell r="D23551" t="str">
            <v>UN</v>
          </cell>
        </row>
        <row r="23552">
          <cell r="A23552" t="str">
            <v>11220508000145</v>
          </cell>
          <cell r="B23552" t="str">
            <v>FILTRO ENTRAD P CONDICIONADOR DE AR(IDU)</v>
          </cell>
          <cell r="C23552" t="str">
            <v>ROH</v>
          </cell>
          <cell r="D23552" t="str">
            <v>UN</v>
          </cell>
        </row>
        <row r="23553">
          <cell r="A23553" t="str">
            <v>11220508000146</v>
          </cell>
          <cell r="B23553" t="str">
            <v>FILTRO ENTRAD P CONDICIONADOR AR(IDU)12K</v>
          </cell>
          <cell r="C23553" t="str">
            <v>ROH</v>
          </cell>
          <cell r="D23553" t="str">
            <v>UN</v>
          </cell>
        </row>
        <row r="23554">
          <cell r="A23554" t="str">
            <v>11220551000003</v>
          </cell>
          <cell r="B23554" t="str">
            <v>MANCAL DE BORRACHA (IDU)</v>
          </cell>
          <cell r="C23554" t="str">
            <v>ROH</v>
          </cell>
          <cell r="D23554" t="str">
            <v>UN</v>
          </cell>
        </row>
        <row r="23555">
          <cell r="A23555" t="str">
            <v>11221500000034</v>
          </cell>
          <cell r="B23555" t="str">
            <v>SUPORTE METAL P FIXAR R26G(IDU)9K</v>
          </cell>
          <cell r="C23555" t="str">
            <v>ROH</v>
          </cell>
          <cell r="D23555" t="str">
            <v>UN</v>
          </cell>
        </row>
        <row r="23556">
          <cell r="A23556" t="str">
            <v>11221500000040</v>
          </cell>
          <cell r="B23556" t="str">
            <v>SUPORTE DE METAL  P FIXAR(IDU)18K</v>
          </cell>
          <cell r="C23556" t="str">
            <v>ROH</v>
          </cell>
          <cell r="D23556" t="str">
            <v>UN</v>
          </cell>
        </row>
        <row r="23557">
          <cell r="A23557" t="str">
            <v>11221500000041</v>
          </cell>
          <cell r="B23557" t="str">
            <v>SUPORTE DE METAL P FIXAC (IDU)</v>
          </cell>
          <cell r="C23557" t="str">
            <v>ROH</v>
          </cell>
          <cell r="D23557" t="str">
            <v>UN</v>
          </cell>
        </row>
        <row r="23558">
          <cell r="A23558" t="str">
            <v>11221500000046</v>
          </cell>
          <cell r="B23558" t="str">
            <v>SUPORTE DE METAL COMUM R35G/Q</v>
          </cell>
          <cell r="C23558" t="str">
            <v>ROH</v>
          </cell>
          <cell r="D23558" t="str">
            <v>UN</v>
          </cell>
        </row>
        <row r="23559">
          <cell r="A23559" t="str">
            <v>11221500000053</v>
          </cell>
          <cell r="B23559" t="str">
            <v>SUPORTE METAL P FIXAR 35QC(IDU)12K</v>
          </cell>
          <cell r="C23559" t="str">
            <v>ROH</v>
          </cell>
          <cell r="D23559" t="str">
            <v>UN</v>
          </cell>
        </row>
        <row r="23560">
          <cell r="A23560" t="str">
            <v>11221502000715</v>
          </cell>
          <cell r="B23560" t="str">
            <v>BASE DO GABINETE METAL M8X53.5MM(ODU)18K</v>
          </cell>
          <cell r="C23560" t="str">
            <v>ROH</v>
          </cell>
          <cell r="D23560" t="str">
            <v>UN</v>
          </cell>
        </row>
        <row r="23561">
          <cell r="A23561" t="str">
            <v>11221502000725</v>
          </cell>
          <cell r="B23561" t="str">
            <v>BASE DO GABINETE METAL M8X53.5MM(ODU)30K</v>
          </cell>
          <cell r="C23561" t="str">
            <v>ROH</v>
          </cell>
          <cell r="D23561" t="str">
            <v>UN</v>
          </cell>
        </row>
        <row r="23562">
          <cell r="A23562" t="str">
            <v>11221502000740</v>
          </cell>
          <cell r="B23562" t="str">
            <v>BASE DO GABINETE METAL M8*53.5MM(ODU)9K</v>
          </cell>
          <cell r="C23562" t="str">
            <v>ROH</v>
          </cell>
          <cell r="D23562" t="str">
            <v>UN</v>
          </cell>
        </row>
        <row r="23563">
          <cell r="A23563" t="str">
            <v>11221502000760</v>
          </cell>
          <cell r="B23563" t="str">
            <v>BASE DO GABINETE METAL (ODU)</v>
          </cell>
          <cell r="C23563" t="str">
            <v>ROH</v>
          </cell>
          <cell r="D23563" t="str">
            <v>UN</v>
          </cell>
        </row>
        <row r="23564">
          <cell r="A23564" t="str">
            <v>11221502000779</v>
          </cell>
          <cell r="B23564" t="str">
            <v>BASE DO GABINETE METAL M8*36 D28 (ODU) 1</v>
          </cell>
          <cell r="C23564" t="str">
            <v>ROH</v>
          </cell>
          <cell r="D23564" t="str">
            <v>UN</v>
          </cell>
        </row>
        <row r="23565">
          <cell r="A23565" t="str">
            <v>11222004001719</v>
          </cell>
          <cell r="B23565" t="str">
            <v>PCI PRINCIPAL ODU MNTD 30QF</v>
          </cell>
          <cell r="C23565" t="str">
            <v>ROH</v>
          </cell>
          <cell r="D23565" t="str">
            <v>UN</v>
          </cell>
        </row>
        <row r="23566">
          <cell r="A23566" t="str">
            <v>11222004001775</v>
          </cell>
          <cell r="B23566" t="str">
            <v>PCI PRINCIPAL ODU MNTD 30F</v>
          </cell>
          <cell r="C23566" t="str">
            <v>ROH</v>
          </cell>
          <cell r="D23566" t="str">
            <v>UN</v>
          </cell>
        </row>
        <row r="23567">
          <cell r="A23567" t="str">
            <v>11222014000819</v>
          </cell>
          <cell r="B23567" t="str">
            <v>PCI DO DISPLAY MNTD AWS-EV 35QCX7X435</v>
          </cell>
          <cell r="C23567" t="str">
            <v>ROH</v>
          </cell>
          <cell r="D23567" t="str">
            <v>UN</v>
          </cell>
        </row>
        <row r="23568">
          <cell r="A23568" t="str">
            <v>11223003000440</v>
          </cell>
          <cell r="B23568" t="str">
            <v>MOTOCOMPRESSOR HERMETICO(ODU)18K</v>
          </cell>
          <cell r="C23568" t="str">
            <v>ROH</v>
          </cell>
          <cell r="D23568" t="str">
            <v>UN</v>
          </cell>
        </row>
        <row r="23569">
          <cell r="A23569" t="str">
            <v>11223003000443</v>
          </cell>
          <cell r="B23569" t="str">
            <v>MOTOCOMPRESSOR HERMETICO ROTATIVO(ODU) 2</v>
          </cell>
          <cell r="C23569" t="str">
            <v>ROH</v>
          </cell>
          <cell r="D23569" t="str">
            <v>UN</v>
          </cell>
        </row>
        <row r="23570">
          <cell r="A23570" t="str">
            <v>11223015000190</v>
          </cell>
          <cell r="B23570" t="str">
            <v>MOTOCOMPRESSOR HERMETICO ROTATIVO(ODU) 9</v>
          </cell>
          <cell r="C23570" t="str">
            <v>ROH</v>
          </cell>
          <cell r="D23570" t="str">
            <v>UN</v>
          </cell>
        </row>
        <row r="23571">
          <cell r="A23571" t="str">
            <v>11223015000199</v>
          </cell>
          <cell r="B23571" t="str">
            <v>MOTOCOMPRESSOR HERMETICO(ODU)30K</v>
          </cell>
          <cell r="C23571" t="str">
            <v>ROH</v>
          </cell>
          <cell r="D23571" t="str">
            <v>UN</v>
          </cell>
        </row>
        <row r="23572">
          <cell r="A23572" t="str">
            <v>11224004001068</v>
          </cell>
          <cell r="B23572" t="str">
            <v>TROCADOR DE CALOR R72W(ODU)30K QF</v>
          </cell>
          <cell r="C23572" t="str">
            <v>ROH</v>
          </cell>
          <cell r="D23572" t="str">
            <v>UN</v>
          </cell>
        </row>
        <row r="23573">
          <cell r="A23573" t="str">
            <v>11224004001959</v>
          </cell>
          <cell r="B23573" t="str">
            <v>TROCADOR DE CALOR (ODU)18K F</v>
          </cell>
          <cell r="C23573" t="str">
            <v>ROH</v>
          </cell>
          <cell r="D23573" t="str">
            <v>UN</v>
          </cell>
        </row>
        <row r="23574">
          <cell r="A23574" t="str">
            <v>11224004001968</v>
          </cell>
          <cell r="B23574" t="str">
            <v>TROCADOR DE CALOR AS-24F8B2(ODU)30K F</v>
          </cell>
          <cell r="C23574" t="str">
            <v>ROH</v>
          </cell>
          <cell r="D23574" t="str">
            <v>UN</v>
          </cell>
        </row>
        <row r="23575">
          <cell r="A23575" t="str">
            <v>11224004001973</v>
          </cell>
          <cell r="B23575" t="str">
            <v>TROCADOR DE CALOR (ODU) 24K F</v>
          </cell>
          <cell r="C23575" t="str">
            <v>ROH</v>
          </cell>
          <cell r="D23575" t="str">
            <v>UN</v>
          </cell>
        </row>
        <row r="23576">
          <cell r="A23576" t="str">
            <v>11224004002020</v>
          </cell>
          <cell r="B23576" t="str">
            <v>TROCADOR DE CALOR(ODU) 9/12K F</v>
          </cell>
          <cell r="C23576" t="str">
            <v>ROH</v>
          </cell>
          <cell r="D23576" t="str">
            <v>UN</v>
          </cell>
        </row>
        <row r="23577">
          <cell r="A23577" t="str">
            <v>11224004002021</v>
          </cell>
          <cell r="B23577" t="str">
            <v>TROCADOR DE CALOR AZUL 12K</v>
          </cell>
          <cell r="C23577" t="str">
            <v>ROH</v>
          </cell>
          <cell r="D23577" t="str">
            <v>UN</v>
          </cell>
        </row>
        <row r="23578">
          <cell r="A23578" t="str">
            <v>11224004002029</v>
          </cell>
          <cell r="B23578" t="str">
            <v>TROCADOR DE CALOR 2.6X500MM(ODU)9/12K QF</v>
          </cell>
          <cell r="C23578" t="str">
            <v>ROH</v>
          </cell>
          <cell r="D23578" t="str">
            <v>UN</v>
          </cell>
        </row>
        <row r="23579">
          <cell r="A23579" t="str">
            <v>11224004002041</v>
          </cell>
          <cell r="B23579" t="str">
            <v>TROCADOR DE CALOR AZUL 9K</v>
          </cell>
          <cell r="C23579" t="str">
            <v>ROH</v>
          </cell>
          <cell r="D23579" t="str">
            <v>UN</v>
          </cell>
        </row>
        <row r="23580">
          <cell r="A23580" t="str">
            <v>11224004002072</v>
          </cell>
          <cell r="B23580" t="str">
            <v>TROCADOR DE CALOR (ODU)18K QF</v>
          </cell>
          <cell r="C23580" t="str">
            <v>ROH</v>
          </cell>
          <cell r="D23580" t="str">
            <v>UN</v>
          </cell>
        </row>
        <row r="23581">
          <cell r="A23581" t="str">
            <v>11224004002073</v>
          </cell>
          <cell r="B23581" t="str">
            <v>TROCADOR DE CALOR (ODU) 24 QF</v>
          </cell>
          <cell r="C23581" t="str">
            <v>ROH</v>
          </cell>
          <cell r="D23581" t="str">
            <v>UN</v>
          </cell>
        </row>
        <row r="23582">
          <cell r="A23582" t="str">
            <v>11224004002138</v>
          </cell>
          <cell r="B23582" t="str">
            <v>TROCADOR DE CALOR (ODU) 12K F2</v>
          </cell>
          <cell r="C23582" t="str">
            <v>ROH</v>
          </cell>
          <cell r="D23582" t="str">
            <v>UN</v>
          </cell>
        </row>
        <row r="23583">
          <cell r="A23583" t="str">
            <v>11225504001008</v>
          </cell>
          <cell r="B23583" t="str">
            <v>TUBO DE SUCÇÃO 18K AS-18E3</v>
          </cell>
          <cell r="C23583" t="str">
            <v>ROH</v>
          </cell>
          <cell r="D23583" t="str">
            <v>UN</v>
          </cell>
        </row>
        <row r="23584">
          <cell r="A23584" t="str">
            <v>11225504001027</v>
          </cell>
          <cell r="B23584" t="str">
            <v>TUBO DE SUCÇÃO 9/12K AS-09B6A2</v>
          </cell>
          <cell r="C23584" t="str">
            <v>ROH</v>
          </cell>
          <cell r="D23584" t="str">
            <v>UN</v>
          </cell>
        </row>
        <row r="23585">
          <cell r="A23585" t="str">
            <v>11225504001066</v>
          </cell>
          <cell r="B23585" t="str">
            <v>TUBO DE SUCÇÃO 24K ASW-24G0C2</v>
          </cell>
          <cell r="C23585" t="str">
            <v>ROH</v>
          </cell>
          <cell r="D23585" t="str">
            <v>UN</v>
          </cell>
        </row>
        <row r="23586">
          <cell r="A23586" t="str">
            <v>11225504001082</v>
          </cell>
          <cell r="B23586" t="str">
            <v>TUBO DE SUCÇÃO 30K F AST-24G0A2</v>
          </cell>
          <cell r="C23586" t="str">
            <v>ROH</v>
          </cell>
          <cell r="D23586" t="str">
            <v>UN</v>
          </cell>
        </row>
        <row r="23587">
          <cell r="A23587" t="str">
            <v>11225504001086</v>
          </cell>
          <cell r="B23587" t="str">
            <v>TUBO DE SUCÇÃO 12K F2</v>
          </cell>
          <cell r="C23587" t="str">
            <v>ROH</v>
          </cell>
          <cell r="D23587" t="str">
            <v>UN</v>
          </cell>
        </row>
        <row r="23588">
          <cell r="A23588" t="str">
            <v>11225505001124</v>
          </cell>
          <cell r="B23588" t="str">
            <v>TUBO DE DESCARGA 18K</v>
          </cell>
          <cell r="C23588" t="str">
            <v>ROH</v>
          </cell>
          <cell r="D23588" t="str">
            <v>UN</v>
          </cell>
        </row>
        <row r="23589">
          <cell r="A23589" t="str">
            <v>11225505001142</v>
          </cell>
          <cell r="B23589" t="str">
            <v>TUBO DE DESCARGA 9K</v>
          </cell>
          <cell r="C23589" t="str">
            <v>ROH</v>
          </cell>
          <cell r="D23589" t="str">
            <v>UN</v>
          </cell>
        </row>
        <row r="23590">
          <cell r="A23590" t="str">
            <v>11225505001183</v>
          </cell>
          <cell r="B23590" t="str">
            <v>TUBO DE DESCARGA 24K</v>
          </cell>
          <cell r="C23590" t="str">
            <v>ROH</v>
          </cell>
          <cell r="D23590" t="str">
            <v>UN</v>
          </cell>
        </row>
        <row r="23591">
          <cell r="A23591" t="str">
            <v>11225505001202</v>
          </cell>
          <cell r="B23591" t="str">
            <v>TUBO DE DESCARGA 30K</v>
          </cell>
          <cell r="C23591" t="str">
            <v>ROH</v>
          </cell>
          <cell r="D23591" t="str">
            <v>UN</v>
          </cell>
        </row>
        <row r="23592">
          <cell r="A23592" t="str">
            <v>11225505001206</v>
          </cell>
          <cell r="B23592" t="str">
            <v>TUBO DE DESCARGA 12K F2</v>
          </cell>
          <cell r="C23592" t="str">
            <v>ROH</v>
          </cell>
          <cell r="D23592" t="str">
            <v>UN</v>
          </cell>
        </row>
        <row r="23593">
          <cell r="A23593" t="str">
            <v>11225506002114</v>
          </cell>
          <cell r="B23593" t="str">
            <v>TUBO CAPILAR COBRE DOBRADO (ODU)</v>
          </cell>
          <cell r="C23593" t="str">
            <v>ROH</v>
          </cell>
          <cell r="D23593" t="str">
            <v>UN</v>
          </cell>
        </row>
        <row r="23594">
          <cell r="A23594" t="str">
            <v>11225506002240</v>
          </cell>
          <cell r="B23594" t="str">
            <v>TUBO CAPILAR DOBRADO (ODU)</v>
          </cell>
          <cell r="C23594" t="str">
            <v>ROH</v>
          </cell>
          <cell r="D23594" t="str">
            <v>UN</v>
          </cell>
        </row>
        <row r="23595">
          <cell r="A23595" t="str">
            <v>11225506002267</v>
          </cell>
          <cell r="B23595" t="str">
            <v>TUBO CAPILAR 3,5X2X950MM(ODU)30K CH</v>
          </cell>
          <cell r="C23595" t="str">
            <v>ROH</v>
          </cell>
          <cell r="D23595" t="str">
            <v>UN</v>
          </cell>
        </row>
        <row r="23596">
          <cell r="A23596" t="str">
            <v>11225506002268</v>
          </cell>
          <cell r="B23596" t="str">
            <v>TUBO CAPILAR 3.5X2X950MM(ODU)30K CO</v>
          </cell>
          <cell r="C23596" t="str">
            <v>ROH</v>
          </cell>
          <cell r="D23596" t="str">
            <v>UN</v>
          </cell>
        </row>
        <row r="23597">
          <cell r="A23597" t="str">
            <v>11225516001272</v>
          </cell>
          <cell r="B23597" t="str">
            <v>TUBOS DE LIGACAO 18K QF</v>
          </cell>
          <cell r="C23597" t="str">
            <v>ROH</v>
          </cell>
          <cell r="D23597" t="str">
            <v>UN</v>
          </cell>
        </row>
        <row r="23598">
          <cell r="A23598" t="str">
            <v>11225516001297</v>
          </cell>
          <cell r="B23598" t="str">
            <v>TUBOS DE LIGACAO 9/12K QF</v>
          </cell>
          <cell r="C23598" t="str">
            <v>ROH</v>
          </cell>
          <cell r="D23598" t="str">
            <v>UN</v>
          </cell>
        </row>
        <row r="23599">
          <cell r="A23599" t="str">
            <v>11225516001324</v>
          </cell>
          <cell r="B23599" t="str">
            <v>TUBOS DE LIGACAO (SUCCAO E DESCARGA)30QF</v>
          </cell>
          <cell r="C23599" t="str">
            <v>ROH</v>
          </cell>
          <cell r="D23599" t="str">
            <v>UN</v>
          </cell>
        </row>
        <row r="23600">
          <cell r="A23600" t="str">
            <v>11225517000011</v>
          </cell>
          <cell r="B23600" t="str">
            <v>VALVULA DE SERV P CNX (LÍQUIDO)(ODU) 24/</v>
          </cell>
          <cell r="C23600" t="str">
            <v>ROH</v>
          </cell>
          <cell r="D23600" t="str">
            <v>UN</v>
          </cell>
        </row>
        <row r="23601">
          <cell r="A23601" t="str">
            <v>11225517000011A</v>
          </cell>
          <cell r="B23601" t="str">
            <v>VALVULA DE SERV P CNX (LÍQUIDO)(ODU) 24</v>
          </cell>
          <cell r="C23601" t="str">
            <v>ROH</v>
          </cell>
          <cell r="D23601" t="str">
            <v>UN</v>
          </cell>
        </row>
        <row r="23602">
          <cell r="A23602" t="str">
            <v>11225517000011B</v>
          </cell>
          <cell r="B23602" t="str">
            <v>VALVULA DE SERV P CNX (LÍQUIDO)(ODU) 24</v>
          </cell>
          <cell r="C23602" t="str">
            <v>ROH</v>
          </cell>
          <cell r="D23602" t="str">
            <v>UN</v>
          </cell>
        </row>
        <row r="23603">
          <cell r="A23603" t="str">
            <v>11225517000076</v>
          </cell>
          <cell r="B23603" t="str">
            <v>VALVULA DE SERV P CNX (GASOSO)(ODU) 9/12</v>
          </cell>
          <cell r="C23603" t="str">
            <v>ROH</v>
          </cell>
          <cell r="D23603" t="str">
            <v>UN</v>
          </cell>
        </row>
        <row r="23604">
          <cell r="A23604" t="str">
            <v>11225517000076A</v>
          </cell>
          <cell r="B23604" t="str">
            <v>VALVULA DE SERV P CNX (GASOSO)(ODU) 9/12</v>
          </cell>
          <cell r="C23604" t="str">
            <v>ROH</v>
          </cell>
          <cell r="D23604" t="str">
            <v>UN</v>
          </cell>
        </row>
        <row r="23605">
          <cell r="A23605" t="str">
            <v>11225517000076B</v>
          </cell>
          <cell r="B23605" t="str">
            <v>VALVULA DE SERV P CNX (GASOSO)(ODU) 9/12</v>
          </cell>
          <cell r="C23605" t="str">
            <v>ROH</v>
          </cell>
          <cell r="D23605" t="str">
            <v>UN</v>
          </cell>
        </row>
        <row r="23606">
          <cell r="A23606" t="str">
            <v>11225517000084</v>
          </cell>
          <cell r="B23606" t="str">
            <v>VALVULA DE SERV P CNX (LÍQUIDO)(ODU) 18K</v>
          </cell>
          <cell r="C23606" t="str">
            <v>ROH</v>
          </cell>
          <cell r="D23606" t="str">
            <v>UN</v>
          </cell>
        </row>
        <row r="23607">
          <cell r="A23607" t="str">
            <v>11225517000089</v>
          </cell>
          <cell r="B23607" t="str">
            <v>VALVULA DE SERV P CNX (GASOSO)(ODU)18K Q</v>
          </cell>
          <cell r="C23607" t="str">
            <v>ROH</v>
          </cell>
          <cell r="D23607" t="str">
            <v>UN</v>
          </cell>
        </row>
        <row r="23608">
          <cell r="A23608" t="str">
            <v>11225517000090</v>
          </cell>
          <cell r="B23608" t="str">
            <v>VALVULA DE SERV P CNX (GASOSO)(ODU) 9/12</v>
          </cell>
          <cell r="C23608" t="str">
            <v>ROH</v>
          </cell>
          <cell r="D23608" t="str">
            <v>UN</v>
          </cell>
        </row>
        <row r="23609">
          <cell r="A23609" t="str">
            <v>11225517000091</v>
          </cell>
          <cell r="B23609" t="str">
            <v>VALVULA DE SERV P CNX (LÍQUIDO)(ODU) 9/1</v>
          </cell>
          <cell r="C23609" t="str">
            <v>ROH</v>
          </cell>
          <cell r="D23609" t="str">
            <v>UN</v>
          </cell>
        </row>
        <row r="23610">
          <cell r="A23610" t="str">
            <v>11225517000091A</v>
          </cell>
          <cell r="B23610" t="str">
            <v>VALVULA DE SERV P CNX (LÍQUIDO)(ODU) 9/1</v>
          </cell>
          <cell r="C23610" t="str">
            <v>ROH</v>
          </cell>
          <cell r="D23610" t="str">
            <v>UN</v>
          </cell>
        </row>
        <row r="23611">
          <cell r="A23611" t="str">
            <v>11225517000091B</v>
          </cell>
          <cell r="B23611" t="str">
            <v>VALVULA DE SERV P CNX (LÍQUIDO)(ODU) 9/1</v>
          </cell>
          <cell r="C23611" t="str">
            <v>ROH</v>
          </cell>
          <cell r="D23611" t="str">
            <v>UN</v>
          </cell>
        </row>
        <row r="23612">
          <cell r="A23612" t="str">
            <v>11230002000146</v>
          </cell>
          <cell r="B23612" t="str">
            <v>MOTOR ELETRICO 35BYJ46 12V 0,72W(IDU)24K</v>
          </cell>
          <cell r="C23612" t="str">
            <v>ROH</v>
          </cell>
          <cell r="D23612" t="str">
            <v>UN</v>
          </cell>
        </row>
        <row r="23613">
          <cell r="A23613" t="str">
            <v>11230002000152</v>
          </cell>
          <cell r="B23613" t="str">
            <v>MOTOR ELETRICO 28BYJ48 12V 0,72W(IDU)18K</v>
          </cell>
          <cell r="C23613" t="str">
            <v>ROH</v>
          </cell>
          <cell r="D23613" t="str">
            <v>UN</v>
          </cell>
        </row>
        <row r="23614">
          <cell r="A23614" t="str">
            <v>11230002000166</v>
          </cell>
          <cell r="B23614" t="str">
            <v>MOTOR ELETRICO 24BYJ48  12V  0,72W(IDU)</v>
          </cell>
          <cell r="C23614" t="str">
            <v>ROH</v>
          </cell>
          <cell r="D23614" t="str">
            <v>UN</v>
          </cell>
        </row>
        <row r="23615">
          <cell r="A23615" t="str">
            <v>11230002000166A</v>
          </cell>
          <cell r="B23615" t="str">
            <v>MOTOR ELETRICO 24BYJ48  12V  0,72W(IDU)</v>
          </cell>
          <cell r="C23615" t="str">
            <v>ROH</v>
          </cell>
          <cell r="D23615" t="str">
            <v>UN</v>
          </cell>
        </row>
        <row r="23616">
          <cell r="A23616" t="str">
            <v>11230002000166B</v>
          </cell>
          <cell r="B23616" t="str">
            <v>MOTOR ELETRICO 24BYJ48  12V  0,72W(IDU)</v>
          </cell>
          <cell r="C23616" t="str">
            <v>ROH</v>
          </cell>
          <cell r="D23616" t="str">
            <v>UN</v>
          </cell>
        </row>
        <row r="23617">
          <cell r="A23617" t="str">
            <v>11230002000166C</v>
          </cell>
          <cell r="B23617" t="str">
            <v>MOTOR ELETRICO 24BYJ48  12V  0,72W(IDU)</v>
          </cell>
          <cell r="C23617" t="str">
            <v>ROH</v>
          </cell>
          <cell r="D23617" t="str">
            <v>UN</v>
          </cell>
        </row>
        <row r="23618">
          <cell r="A23618" t="str">
            <v>11230002000198</v>
          </cell>
          <cell r="B23618" t="str">
            <v>MOTOR PASSO DC 12V 28BYJ48</v>
          </cell>
          <cell r="C23618" t="str">
            <v>ROH</v>
          </cell>
          <cell r="D23618" t="str">
            <v>UN</v>
          </cell>
        </row>
        <row r="23619">
          <cell r="A23619" t="str">
            <v>11230002000202</v>
          </cell>
          <cell r="B23619" t="str">
            <v>MOTOR PASSO DC 12V 35BYJ46</v>
          </cell>
          <cell r="C23619" t="str">
            <v>ROH</v>
          </cell>
          <cell r="D23619" t="str">
            <v>UN</v>
          </cell>
        </row>
        <row r="23620">
          <cell r="A23620" t="str">
            <v>11230005000088</v>
          </cell>
          <cell r="B23620" t="str">
            <v>MOTOR ELÉTRICO 35W 310V</v>
          </cell>
          <cell r="C23620" t="str">
            <v>ROH</v>
          </cell>
          <cell r="D23620" t="str">
            <v>UN</v>
          </cell>
        </row>
        <row r="23621">
          <cell r="A23621" t="str">
            <v>112403-0001-01</v>
          </cell>
          <cell r="B23621" t="str">
            <v>VISOR A-AD DO DISPLAY PC 167.9X51MM</v>
          </cell>
          <cell r="C23621" t="str">
            <v>ROH</v>
          </cell>
          <cell r="D23621" t="str">
            <v>UN</v>
          </cell>
        </row>
        <row r="23622">
          <cell r="A23622" t="str">
            <v>112403-0001-02</v>
          </cell>
          <cell r="B23622" t="str">
            <v>VISOR A-AD DO DISPLAY PC 167.9X51MM</v>
          </cell>
          <cell r="C23622" t="str">
            <v>ROH</v>
          </cell>
          <cell r="D23622" t="str">
            <v>UN</v>
          </cell>
        </row>
        <row r="23623">
          <cell r="A23623" t="str">
            <v>112403-0002-01</v>
          </cell>
          <cell r="B23623" t="str">
            <v>VISOR ABS CM-700</v>
          </cell>
          <cell r="C23623" t="str">
            <v>ROH</v>
          </cell>
          <cell r="D23623" t="str">
            <v>UN</v>
          </cell>
        </row>
        <row r="23624">
          <cell r="A23624" t="str">
            <v>1125-01</v>
          </cell>
          <cell r="B23624" t="str">
            <v>PRANCHA ALISADORA P-29 BIVOLT TWIST</v>
          </cell>
          <cell r="C23624" t="str">
            <v>HAWA</v>
          </cell>
          <cell r="D23624" t="str">
            <v>UN</v>
          </cell>
        </row>
        <row r="23625">
          <cell r="A23625" t="str">
            <v>112501-0004-01</v>
          </cell>
          <cell r="B23625" t="str">
            <v>CONE SEM BORDA 35 TM</v>
          </cell>
          <cell r="C23625" t="str">
            <v>ROH</v>
          </cell>
          <cell r="D23625" t="str">
            <v>UN</v>
          </cell>
        </row>
        <row r="23626">
          <cell r="A23626" t="str">
            <v>112501-0004-02</v>
          </cell>
          <cell r="B23626" t="str">
            <v>CONE SEM BORDA 35 TM</v>
          </cell>
          <cell r="C23626" t="str">
            <v>ROH</v>
          </cell>
          <cell r="D23626" t="str">
            <v>UN</v>
          </cell>
        </row>
        <row r="23627">
          <cell r="A23627" t="str">
            <v>112501-0006-01</v>
          </cell>
          <cell r="B23627" t="str">
            <v>CONE SEM BORDA 380-25 G23 40MM LEJI</v>
          </cell>
          <cell r="C23627" t="str">
            <v>ROH</v>
          </cell>
          <cell r="D23627" t="str">
            <v>UN</v>
          </cell>
        </row>
        <row r="23628">
          <cell r="A23628" t="str">
            <v>112501-0007-01</v>
          </cell>
          <cell r="B23628" t="str">
            <v>CONE SEM BORDA 200-19 20MM CM-300-N LEJI</v>
          </cell>
          <cell r="C23628" t="str">
            <v>ROH</v>
          </cell>
          <cell r="D23628" t="str">
            <v>UN</v>
          </cell>
        </row>
        <row r="23629">
          <cell r="A23629" t="str">
            <v>112501-0008-01</v>
          </cell>
          <cell r="B23629" t="str">
            <v>CONE SEM BORDA 300-3 29MM CM-500-N LEJI</v>
          </cell>
          <cell r="C23629" t="str">
            <v>ROH</v>
          </cell>
          <cell r="D23629" t="str">
            <v>UN</v>
          </cell>
        </row>
        <row r="23630">
          <cell r="A23630" t="str">
            <v>112501-0009-01</v>
          </cell>
          <cell r="B23630" t="str">
            <v>CONE SEM BORDA 300-3 25MM CM-650-N LEJI</v>
          </cell>
          <cell r="C23630" t="str">
            <v>ROH</v>
          </cell>
          <cell r="D23630" t="str">
            <v>UN</v>
          </cell>
        </row>
        <row r="23631">
          <cell r="A23631" t="str">
            <v>112501-0010-01</v>
          </cell>
          <cell r="B23631" t="str">
            <v>CONE SEM BORDA 15MM CM-220-N TECHCODE</v>
          </cell>
          <cell r="C23631" t="str">
            <v>ROH</v>
          </cell>
          <cell r="D23631" t="str">
            <v>UN</v>
          </cell>
        </row>
        <row r="23632">
          <cell r="A23632" t="str">
            <v>112501-0011-01</v>
          </cell>
          <cell r="B23632" t="str">
            <v>CONE SEM BORDA 20MM CM-300-N TECHCODE</v>
          </cell>
          <cell r="C23632" t="str">
            <v>ROH</v>
          </cell>
          <cell r="D23632" t="str">
            <v>UN</v>
          </cell>
        </row>
        <row r="23633">
          <cell r="A23633" t="str">
            <v>112501-0012-01</v>
          </cell>
          <cell r="B23633" t="str">
            <v>CONE SEM BORDA 29MM CM-500-N TECHCODE</v>
          </cell>
          <cell r="C23633" t="str">
            <v>ROH</v>
          </cell>
          <cell r="D23633" t="str">
            <v>UN</v>
          </cell>
        </row>
        <row r="23634">
          <cell r="A23634" t="str">
            <v>112501-0013-01</v>
          </cell>
          <cell r="B23634" t="str">
            <v>CONE SEM BORDA 25MM CM-650-N TECHCODE</v>
          </cell>
          <cell r="C23634" t="str">
            <v>ROH</v>
          </cell>
          <cell r="D23634" t="str">
            <v>UN</v>
          </cell>
        </row>
        <row r="23635">
          <cell r="A23635" t="str">
            <v>112501-0014-01</v>
          </cell>
          <cell r="B23635" t="str">
            <v>CONE SEM BORDA 40MM CM-1000-N TECHCODE</v>
          </cell>
          <cell r="C23635" t="str">
            <v>ROH</v>
          </cell>
          <cell r="D23635" t="str">
            <v>UN</v>
          </cell>
        </row>
        <row r="23636">
          <cell r="A23636" t="str">
            <v>112502-0002-01</v>
          </cell>
          <cell r="B23636" t="str">
            <v>GRAMPO 92/20 RR 8,8X20</v>
          </cell>
          <cell r="C23636" t="str">
            <v>ROH</v>
          </cell>
          <cell r="D23636" t="str">
            <v>UN</v>
          </cell>
        </row>
        <row r="23637">
          <cell r="A23637" t="str">
            <v>112605-0001-01</v>
          </cell>
          <cell r="B23637" t="str">
            <v>PÉ DE BORRACHA A-AD 3M 210.8X70.6X3MM</v>
          </cell>
          <cell r="C23637" t="str">
            <v>ROH</v>
          </cell>
          <cell r="D23637" t="str">
            <v>UN</v>
          </cell>
        </row>
        <row r="23638">
          <cell r="A23638" t="str">
            <v>112605-0006-01</v>
          </cell>
          <cell r="B23638" t="str">
            <v>PÉ BORRACHA A-AD 3M 210X70X3 ZHICHENG</v>
          </cell>
          <cell r="C23638" t="str">
            <v>ROH</v>
          </cell>
          <cell r="D23638" t="str">
            <v>UN</v>
          </cell>
        </row>
        <row r="23639">
          <cell r="A23639" t="str">
            <v>112605-0007-01</v>
          </cell>
          <cell r="B23639" t="str">
            <v>PÉ BORRACHA A-AD 3M 210.8X70.6X3MM</v>
          </cell>
          <cell r="C23639" t="str">
            <v>ROH</v>
          </cell>
          <cell r="D23639" t="str">
            <v>UN</v>
          </cell>
        </row>
        <row r="23640">
          <cell r="A23640" t="str">
            <v>112705-0001-01</v>
          </cell>
          <cell r="B23640" t="str">
            <v>VEDAÇÃO DO SUPORTE PCI USB 124X45X3.3MM</v>
          </cell>
          <cell r="C23640" t="str">
            <v>ROH</v>
          </cell>
          <cell r="D23640" t="str">
            <v>UN</v>
          </cell>
        </row>
        <row r="23641">
          <cell r="A23641" t="str">
            <v>112705-0002-01</v>
          </cell>
          <cell r="B23641" t="str">
            <v>VEDAÇÃO DO GUIA DO LED 40X16X1.5MM</v>
          </cell>
          <cell r="C23641" t="str">
            <v>ROH</v>
          </cell>
          <cell r="D23641" t="str">
            <v>UN</v>
          </cell>
        </row>
        <row r="23642">
          <cell r="A23642" t="str">
            <v>112705-0003-01</v>
          </cell>
          <cell r="B23642" t="str">
            <v>VEDAÇÃO DE BORRACHA TOP 390X21.5X2MM</v>
          </cell>
          <cell r="C23642" t="str">
            <v>ROH</v>
          </cell>
          <cell r="D23642" t="str">
            <v>UN</v>
          </cell>
        </row>
        <row r="23643">
          <cell r="A23643" t="str">
            <v>112705-0004-01</v>
          </cell>
          <cell r="B23643" t="str">
            <v>VEDAÇÃO DE BORRACHA BOTTOM 426X39X2MM</v>
          </cell>
          <cell r="C23643" t="str">
            <v>ROH</v>
          </cell>
          <cell r="D23643" t="str">
            <v>UN</v>
          </cell>
        </row>
        <row r="23644">
          <cell r="A23644" t="str">
            <v>112705-0005-01</v>
          </cell>
          <cell r="B23644" t="str">
            <v>ANEL DE VEDAÇÃO DIAFRAGMA 138X132X3MM</v>
          </cell>
          <cell r="C23644" t="str">
            <v>ROH</v>
          </cell>
          <cell r="D23644" t="str">
            <v>UN</v>
          </cell>
        </row>
        <row r="23645">
          <cell r="A23645" t="str">
            <v>112705-0006-01</v>
          </cell>
          <cell r="B23645" t="str">
            <v>VEDAÇÃO DE BORRACHA A-AD 3 POL 79X79X1MM</v>
          </cell>
          <cell r="C23645" t="str">
            <v>ROH</v>
          </cell>
          <cell r="D23645" t="str">
            <v>UN</v>
          </cell>
        </row>
        <row r="23646">
          <cell r="A23646" t="str">
            <v>112705-0007-01</v>
          </cell>
          <cell r="B23646" t="str">
            <v>VEDAÇÃO DE BORRACHA 5 POL. 185X112X4MM</v>
          </cell>
          <cell r="C23646" t="str">
            <v>ROH</v>
          </cell>
          <cell r="D23646" t="str">
            <v>UN</v>
          </cell>
        </row>
        <row r="23647">
          <cell r="A23647" t="str">
            <v>112705-0008-01</v>
          </cell>
          <cell r="B23647" t="str">
            <v>VEDAÇÃO DE BORRACHA TWEETER 13X13X2MM</v>
          </cell>
          <cell r="C23647" t="str">
            <v>ROH</v>
          </cell>
          <cell r="D23647" t="str">
            <v>UN</v>
          </cell>
        </row>
        <row r="23648">
          <cell r="A23648" t="str">
            <v>112705-0009-01</v>
          </cell>
          <cell r="B23648" t="str">
            <v>VEDAÇÃO SUP PCI USB 124X45X3 ZHICHENG</v>
          </cell>
          <cell r="C23648" t="str">
            <v>ROH</v>
          </cell>
          <cell r="D23648" t="str">
            <v>UN</v>
          </cell>
        </row>
        <row r="23649">
          <cell r="A23649" t="str">
            <v>112705-0010-01</v>
          </cell>
          <cell r="B23649" t="str">
            <v>VEDAÇÃO GUIA LED 40X16X1 ZHICHENG</v>
          </cell>
          <cell r="C23649" t="str">
            <v>ROH</v>
          </cell>
          <cell r="D23649" t="str">
            <v>UN</v>
          </cell>
        </row>
        <row r="23650">
          <cell r="A23650" t="str">
            <v>112705-0011-01</v>
          </cell>
          <cell r="B23650" t="str">
            <v>VEDAÇÃO BORRACHA TOP 390X21X2 ZHICHENG</v>
          </cell>
          <cell r="C23650" t="str">
            <v>ROH</v>
          </cell>
          <cell r="D23650" t="str">
            <v>UN</v>
          </cell>
        </row>
        <row r="23651">
          <cell r="A23651" t="str">
            <v>112705-0012-01</v>
          </cell>
          <cell r="B23651" t="str">
            <v>VEDAÇÃO BORRACHA BOT 426X39X2 ZHICHENG</v>
          </cell>
          <cell r="C23651" t="str">
            <v>ROH</v>
          </cell>
          <cell r="D23651" t="str">
            <v>UN</v>
          </cell>
        </row>
        <row r="23652">
          <cell r="A23652" t="str">
            <v>112705-0013-01</v>
          </cell>
          <cell r="B23652" t="str">
            <v>ANEL VEDA DIAFRAGMA 138X132X3 ZHICHENG</v>
          </cell>
          <cell r="C23652" t="str">
            <v>ROH</v>
          </cell>
          <cell r="D23652" t="str">
            <v>UN</v>
          </cell>
        </row>
        <row r="23653">
          <cell r="A23653" t="str">
            <v>112705-0014-01</v>
          </cell>
          <cell r="B23653" t="str">
            <v>VEDAÇÃO BORR 3 POL 79X79X1 ZHICHENG</v>
          </cell>
          <cell r="C23653" t="str">
            <v>ROH</v>
          </cell>
          <cell r="D23653" t="str">
            <v>UN</v>
          </cell>
        </row>
        <row r="23654">
          <cell r="A23654" t="str">
            <v>112705-0015-01</v>
          </cell>
          <cell r="B23654" t="str">
            <v>VEDAÇÃO BORR 5 POL 185X112X4 ZHICHENG</v>
          </cell>
          <cell r="C23654" t="str">
            <v>ROH</v>
          </cell>
          <cell r="D23654" t="str">
            <v>UN</v>
          </cell>
        </row>
        <row r="23655">
          <cell r="A23655" t="str">
            <v>112705-0016-01</v>
          </cell>
          <cell r="B23655" t="str">
            <v>VEDAÇÃO BORR TWEETER 13X13X2 ZHICHENG</v>
          </cell>
          <cell r="C23655" t="str">
            <v>ROH</v>
          </cell>
          <cell r="D23655" t="str">
            <v>UN</v>
          </cell>
        </row>
        <row r="23656">
          <cell r="A23656" t="str">
            <v>112905-0001-01</v>
          </cell>
          <cell r="B23656" t="str">
            <v>GUIA DE LUZ BORR 22.9X12.5X8MM</v>
          </cell>
          <cell r="C23656" t="str">
            <v>ROH</v>
          </cell>
          <cell r="D23656" t="str">
            <v>UN</v>
          </cell>
        </row>
        <row r="23657">
          <cell r="A23657" t="str">
            <v>112905-0002-01</v>
          </cell>
          <cell r="B23657" t="str">
            <v>GUIA DE LUZ BRANCO</v>
          </cell>
          <cell r="C23657" t="str">
            <v>ROH</v>
          </cell>
          <cell r="D23657" t="str">
            <v>UN</v>
          </cell>
        </row>
        <row r="23658">
          <cell r="A23658" t="str">
            <v>112905-0003-01</v>
          </cell>
          <cell r="B23658" t="str">
            <v>GUIA LUZ BORR 22X12X8 ZHICHENG</v>
          </cell>
          <cell r="C23658" t="str">
            <v>ROH</v>
          </cell>
          <cell r="D23658" t="str">
            <v>UN</v>
          </cell>
        </row>
        <row r="23659">
          <cell r="A23659" t="str">
            <v>113003-0005-01</v>
          </cell>
          <cell r="B23659" t="str">
            <v>ALÇA SUPERIOR ABS PRETO 157X93.5X93.5MM</v>
          </cell>
          <cell r="C23659" t="str">
            <v>ROH</v>
          </cell>
          <cell r="D23659" t="str">
            <v>UN</v>
          </cell>
        </row>
        <row r="23660">
          <cell r="A23660" t="str">
            <v>113025-0001-01</v>
          </cell>
          <cell r="B23660" t="str">
            <v>ALÇA SUPERIOR BBS - TRANSPARENTE</v>
          </cell>
          <cell r="C23660" t="str">
            <v>ROH</v>
          </cell>
          <cell r="D23660" t="str">
            <v>UN</v>
          </cell>
        </row>
        <row r="23661">
          <cell r="A23661" t="str">
            <v>113025-0002-01</v>
          </cell>
          <cell r="B23661" t="str">
            <v>ALÇA INFERIOR BBS – TRANSPARENTE</v>
          </cell>
          <cell r="C23661" t="str">
            <v>ROH</v>
          </cell>
          <cell r="D23661" t="str">
            <v>UN</v>
          </cell>
        </row>
        <row r="23662">
          <cell r="A23662" t="str">
            <v>113108-0012-01</v>
          </cell>
          <cell r="B23662" t="str">
            <v>TAMPA DE MADEIRA TRAS/LAT  835X689X12MM</v>
          </cell>
          <cell r="C23662" t="str">
            <v>ROH</v>
          </cell>
          <cell r="D23662" t="str">
            <v>UN</v>
          </cell>
        </row>
        <row r="23663">
          <cell r="A23663" t="str">
            <v>113108-0013-01</v>
          </cell>
          <cell r="B23663" t="str">
            <v>FRONTAL DE MADEIRA 330X679X12MM</v>
          </cell>
          <cell r="C23663" t="str">
            <v>ROH</v>
          </cell>
          <cell r="D23663" t="str">
            <v>UN</v>
          </cell>
        </row>
        <row r="23664">
          <cell r="A23664" t="str">
            <v>113108-0014-01</v>
          </cell>
          <cell r="B23664" t="str">
            <v>TAMPA DE MADEIRA INFERIOR 330X679X12MM</v>
          </cell>
          <cell r="C23664" t="str">
            <v>ROH</v>
          </cell>
          <cell r="D23664" t="str">
            <v>UN</v>
          </cell>
        </row>
        <row r="23665">
          <cell r="A23665" t="str">
            <v>113108-0015-01</v>
          </cell>
          <cell r="B23665" t="str">
            <v>TAMPA DE MADEIRA (DIVISÓRIA)215X330X12MM</v>
          </cell>
          <cell r="C23665" t="str">
            <v>ROH</v>
          </cell>
          <cell r="D23665" t="str">
            <v>UN</v>
          </cell>
        </row>
        <row r="23666">
          <cell r="A23666" t="str">
            <v>113108-0016-01</v>
          </cell>
          <cell r="B23666" t="str">
            <v>SPRT MADEIRA (REFORÇO-1) 215X330X12MM</v>
          </cell>
          <cell r="C23666" t="str">
            <v>ROH</v>
          </cell>
          <cell r="D23666" t="str">
            <v>UN</v>
          </cell>
        </row>
        <row r="23667">
          <cell r="A23667" t="str">
            <v>113108-0017-01</v>
          </cell>
          <cell r="B23667" t="str">
            <v>BARRA DE MADEIRA 32X211.5X12MM</v>
          </cell>
          <cell r="C23667" t="str">
            <v>ROH</v>
          </cell>
          <cell r="D23667" t="str">
            <v>UN</v>
          </cell>
        </row>
        <row r="23668">
          <cell r="A23668" t="str">
            <v>113108-0018-01</v>
          </cell>
          <cell r="B23668" t="str">
            <v>CALCO DE MADEIRA. 94X77.8X12MM</v>
          </cell>
          <cell r="C23668" t="str">
            <v>ROH</v>
          </cell>
          <cell r="D23668" t="str">
            <v>UN</v>
          </cell>
        </row>
        <row r="23669">
          <cell r="A23669" t="str">
            <v>113108-0019-01</v>
          </cell>
          <cell r="B23669" t="str">
            <v>CANTONEIRA DE MADEIRA</v>
          </cell>
          <cell r="C23669" t="str">
            <v>ROH</v>
          </cell>
          <cell r="D23669" t="str">
            <v>UN</v>
          </cell>
        </row>
        <row r="23670">
          <cell r="A23670" t="str">
            <v>113108-0020-01</v>
          </cell>
          <cell r="B23670" t="str">
            <v>BARRA DE MADEIRA 27X211.5X12MM</v>
          </cell>
          <cell r="C23670" t="str">
            <v>ROH</v>
          </cell>
          <cell r="D23670" t="str">
            <v>UN</v>
          </cell>
        </row>
        <row r="23671">
          <cell r="A23671" t="str">
            <v>113108-0021-01</v>
          </cell>
          <cell r="B23671" t="str">
            <v>TAMPA DE MADEIRA  835X1088X12MM</v>
          </cell>
          <cell r="C23671" t="str">
            <v>ROH</v>
          </cell>
          <cell r="D23671" t="str">
            <v>UN</v>
          </cell>
        </row>
        <row r="23672">
          <cell r="A23672" t="str">
            <v>113108-0022-01</v>
          </cell>
          <cell r="B23672" t="str">
            <v>FRONTAL DE MADEIRA 330X1078X12MM</v>
          </cell>
          <cell r="C23672" t="str">
            <v>ROH</v>
          </cell>
          <cell r="D23672" t="str">
            <v>UN</v>
          </cell>
        </row>
        <row r="23673">
          <cell r="A23673" t="str">
            <v>113108-0038-01</v>
          </cell>
          <cell r="B23673" t="str">
            <v>TAMPA DE MADEIRA LATERAL 1030.5X236X12MM</v>
          </cell>
          <cell r="C23673" t="str">
            <v>ROH</v>
          </cell>
          <cell r="D23673" t="str">
            <v>UN</v>
          </cell>
        </row>
        <row r="23674">
          <cell r="A23674" t="str">
            <v>113108-0039-01</v>
          </cell>
          <cell r="B23674" t="str">
            <v>FRONTAL DE MADEIRA 360X630X12MM</v>
          </cell>
          <cell r="C23674" t="str">
            <v>ROH</v>
          </cell>
          <cell r="D23674" t="str">
            <v>UN</v>
          </cell>
        </row>
        <row r="23675">
          <cell r="A23675" t="str">
            <v>113108-0040-01</v>
          </cell>
          <cell r="B23675" t="str">
            <v>TAMPA DE MADEIRA TASEIRA 360X630X12MM</v>
          </cell>
          <cell r="C23675" t="str">
            <v>ROH</v>
          </cell>
          <cell r="D23675" t="str">
            <v>UN</v>
          </cell>
        </row>
        <row r="23676">
          <cell r="A23676" t="str">
            <v>113108-0041-01</v>
          </cell>
          <cell r="B23676" t="str">
            <v>TAMPA DE MADEIRA (DIVIS) 355X208.5X12MM</v>
          </cell>
          <cell r="C23676" t="str">
            <v>ROH</v>
          </cell>
          <cell r="D23676" t="str">
            <v>UN</v>
          </cell>
        </row>
        <row r="23677">
          <cell r="A23677" t="str">
            <v>113108-0042-01</v>
          </cell>
          <cell r="B23677" t="str">
            <v>SUPORTE DE MADEIRA 89X89X21MM (CALÇO)</v>
          </cell>
          <cell r="C23677" t="str">
            <v>ROH</v>
          </cell>
          <cell r="D23677" t="str">
            <v>UN</v>
          </cell>
        </row>
        <row r="23678">
          <cell r="A23678" t="str">
            <v>113108-0043-01</v>
          </cell>
          <cell r="B23678" t="str">
            <v>CANTONEIRA DE MADEIRA 59.6X43.7X18.3MM</v>
          </cell>
          <cell r="C23678" t="str">
            <v>ROH</v>
          </cell>
          <cell r="D23678" t="str">
            <v>UN</v>
          </cell>
        </row>
        <row r="23679">
          <cell r="A23679" t="str">
            <v>113108-0044-01</v>
          </cell>
          <cell r="B23679" t="str">
            <v>SUPORTE DE MADEIRA 88X101.1MM</v>
          </cell>
          <cell r="C23679" t="str">
            <v>ROH</v>
          </cell>
          <cell r="D23679" t="str">
            <v>UN</v>
          </cell>
        </row>
        <row r="23680">
          <cell r="A23680" t="str">
            <v>113108-0045-01</v>
          </cell>
          <cell r="B23680" t="str">
            <v>TAMPA DE MADEIRA LATERAL 1458X236X12mm</v>
          </cell>
          <cell r="C23680" t="str">
            <v>ROH</v>
          </cell>
          <cell r="D23680" t="str">
            <v>UN</v>
          </cell>
        </row>
        <row r="23681">
          <cell r="A23681" t="str">
            <v>113108-0046-01</v>
          </cell>
          <cell r="B23681" t="str">
            <v>FRONTAL DE MADEIRA 360X1058X12MM</v>
          </cell>
          <cell r="C23681" t="str">
            <v>ROH</v>
          </cell>
          <cell r="D23681" t="str">
            <v>UN</v>
          </cell>
        </row>
        <row r="23682">
          <cell r="A23682" t="str">
            <v>113108-0047-01</v>
          </cell>
          <cell r="B23682" t="str">
            <v>TAMPA DE MADEIRA TRASEIRA 360X1058X12MM</v>
          </cell>
          <cell r="C23682" t="str">
            <v>ROH</v>
          </cell>
          <cell r="D23682" t="str">
            <v>UN</v>
          </cell>
        </row>
        <row r="23683">
          <cell r="A23683" t="str">
            <v>113108-0049-01</v>
          </cell>
          <cell r="B23683" t="str">
            <v>BARRA DE MADEIRA 355X208.5X12mm</v>
          </cell>
          <cell r="C23683" t="str">
            <v>ROH</v>
          </cell>
          <cell r="D23683" t="str">
            <v>UN</v>
          </cell>
        </row>
        <row r="23684">
          <cell r="A23684" t="str">
            <v>113108-0050-01</v>
          </cell>
          <cell r="B23684" t="str">
            <v>TAMPA INFERIOR ESQ 1458X236X12MM</v>
          </cell>
          <cell r="C23684" t="str">
            <v>ROH</v>
          </cell>
          <cell r="D23684" t="str">
            <v>UN</v>
          </cell>
        </row>
        <row r="23685">
          <cell r="A23685" t="str">
            <v>113108-0051-01</v>
          </cell>
          <cell r="B23685" t="str">
            <v>TAMPA SUPERIOR DIR 1458X236X12MM</v>
          </cell>
          <cell r="C23685" t="str">
            <v>ROH</v>
          </cell>
          <cell r="D23685" t="str">
            <v>UN</v>
          </cell>
        </row>
        <row r="23686">
          <cell r="A23686" t="str">
            <v>113108-0052-01</v>
          </cell>
          <cell r="B23686" t="str">
            <v>TAMPA REDONDA 258X12MM</v>
          </cell>
          <cell r="C23686" t="str">
            <v>ROH</v>
          </cell>
          <cell r="D23686" t="str">
            <v>UN</v>
          </cell>
        </row>
        <row r="23687">
          <cell r="A23687" t="str">
            <v>113108-0053-01</v>
          </cell>
          <cell r="B23687" t="str">
            <v>TAMPA INFERIOR ESQ 1458X236X12MM</v>
          </cell>
          <cell r="C23687" t="str">
            <v>ROH</v>
          </cell>
          <cell r="D23687" t="str">
            <v>UN</v>
          </cell>
        </row>
        <row r="23688">
          <cell r="A23688" t="str">
            <v>113108-0054-01</v>
          </cell>
          <cell r="B23688" t="str">
            <v>TAMPA SUPERIOR DIR 1458X236X12MM</v>
          </cell>
          <cell r="C23688" t="str">
            <v>ROH</v>
          </cell>
          <cell r="D23688" t="str">
            <v>UN</v>
          </cell>
        </row>
        <row r="23689">
          <cell r="A23689" t="str">
            <v>113108-0055-01</v>
          </cell>
          <cell r="B23689" t="str">
            <v>FRONTAL DE MADEIRA 360X1058X12MM</v>
          </cell>
          <cell r="C23689" t="str">
            <v>ROH</v>
          </cell>
          <cell r="D23689" t="str">
            <v>UN</v>
          </cell>
        </row>
        <row r="23690">
          <cell r="A23690" t="str">
            <v>113108-0056-01</v>
          </cell>
          <cell r="B23690" t="str">
            <v>TAMPA DE MADEIRA TASEIRA 360X1058X12mm</v>
          </cell>
          <cell r="C23690" t="str">
            <v>ROH</v>
          </cell>
          <cell r="D23690" t="str">
            <v>UN</v>
          </cell>
        </row>
        <row r="23691">
          <cell r="A23691" t="str">
            <v>113108-0057-01</v>
          </cell>
          <cell r="B23691" t="str">
            <v>TAMPA DE MADEIRA (DIVIS) 355X208.5X12MM</v>
          </cell>
          <cell r="C23691" t="str">
            <v>ROH</v>
          </cell>
          <cell r="D23691" t="str">
            <v>UN</v>
          </cell>
        </row>
        <row r="23692">
          <cell r="A23692" t="str">
            <v>113108-0058-01</v>
          </cell>
          <cell r="B23692" t="str">
            <v>BARRA DE MADEIRA 355X208.5X12mm</v>
          </cell>
          <cell r="C23692" t="str">
            <v>ROH</v>
          </cell>
          <cell r="D23692" t="str">
            <v>UN</v>
          </cell>
        </row>
        <row r="23693">
          <cell r="A23693" t="str">
            <v>113108-0059-01</v>
          </cell>
          <cell r="B23693" t="str">
            <v>TAMPA REDONDA 258X12MM</v>
          </cell>
          <cell r="C23693" t="str">
            <v>ROH</v>
          </cell>
          <cell r="D23693" t="str">
            <v>UN</v>
          </cell>
        </row>
        <row r="23694">
          <cell r="A23694" t="str">
            <v>113108-0060-01</v>
          </cell>
          <cell r="B23694" t="str">
            <v>SUPORTE DE MADEIRA 89X89X21MM (CALÇO)</v>
          </cell>
          <cell r="C23694" t="str">
            <v>ROH</v>
          </cell>
          <cell r="D23694" t="str">
            <v>UN</v>
          </cell>
        </row>
        <row r="23695">
          <cell r="A23695" t="str">
            <v>113108-0061-01</v>
          </cell>
          <cell r="B23695" t="str">
            <v>CANTONEIRA DE MADEIRA 59.6X43.7X18.3MM</v>
          </cell>
          <cell r="C23695" t="str">
            <v>ROH</v>
          </cell>
          <cell r="D23695" t="str">
            <v>UN</v>
          </cell>
        </row>
        <row r="23696">
          <cell r="A23696" t="str">
            <v>113108-0062-01</v>
          </cell>
          <cell r="B23696" t="str">
            <v>SUPORTE DE MADEIRA 88X101.1MM</v>
          </cell>
          <cell r="C23696" t="str">
            <v>ROH</v>
          </cell>
          <cell r="D23696" t="str">
            <v>UN</v>
          </cell>
        </row>
        <row r="23697">
          <cell r="A23697" t="str">
            <v>113108-0063-01</v>
          </cell>
          <cell r="B23697" t="str">
            <v>TAMPA INFERIOR ESQ 1458X236X12MM</v>
          </cell>
          <cell r="C23697" t="str">
            <v>ROH</v>
          </cell>
          <cell r="D23697" t="str">
            <v>UN</v>
          </cell>
        </row>
        <row r="23698">
          <cell r="A23698" t="str">
            <v>113108-0064-01</v>
          </cell>
          <cell r="B23698" t="str">
            <v>TAMPA SUPERIOR DIR 1458X236X12MM</v>
          </cell>
          <cell r="C23698" t="str">
            <v>ROH</v>
          </cell>
          <cell r="D23698" t="str">
            <v>UN</v>
          </cell>
        </row>
        <row r="23699">
          <cell r="A23699" t="str">
            <v>113108-0065-01</v>
          </cell>
          <cell r="B23699" t="str">
            <v>FRONTAL DE MADEIRA 360X1058X12MM</v>
          </cell>
          <cell r="C23699" t="str">
            <v>ROH</v>
          </cell>
          <cell r="D23699" t="str">
            <v>UN</v>
          </cell>
        </row>
        <row r="23700">
          <cell r="A23700" t="str">
            <v>113108-0066-01</v>
          </cell>
          <cell r="B23700" t="str">
            <v>TAMPA DE MADEIRA TASEIRA 360X1058X12mm</v>
          </cell>
          <cell r="C23700" t="str">
            <v>ROH</v>
          </cell>
          <cell r="D23700" t="str">
            <v>UN</v>
          </cell>
        </row>
        <row r="23701">
          <cell r="A23701" t="str">
            <v>113108-0067-01</v>
          </cell>
          <cell r="B23701" t="str">
            <v>TAMPA DE MADEIRA (DIVIS) 355X208.5X12MM</v>
          </cell>
          <cell r="C23701" t="str">
            <v>ROH</v>
          </cell>
          <cell r="D23701" t="str">
            <v>UN</v>
          </cell>
        </row>
        <row r="23702">
          <cell r="A23702" t="str">
            <v>113108-0068-01</v>
          </cell>
          <cell r="B23702" t="str">
            <v>BARRA DE MADEIRA 355X208.5X12mm</v>
          </cell>
          <cell r="C23702" t="str">
            <v>ROH</v>
          </cell>
          <cell r="D23702" t="str">
            <v>UN</v>
          </cell>
        </row>
        <row r="23703">
          <cell r="A23703" t="str">
            <v>113108-0069-01</v>
          </cell>
          <cell r="B23703" t="str">
            <v>TAMPA REDONDA 258X12MM</v>
          </cell>
          <cell r="C23703" t="str">
            <v>ROH</v>
          </cell>
          <cell r="D23703" t="str">
            <v>UN</v>
          </cell>
        </row>
        <row r="23704">
          <cell r="A23704" t="str">
            <v>113108-0070-01</v>
          </cell>
          <cell r="B23704" t="str">
            <v>SUPORTE DE MADEIRA 89X89X21MM (CALÇO)</v>
          </cell>
          <cell r="C23704" t="str">
            <v>ROH</v>
          </cell>
          <cell r="D23704" t="str">
            <v>UN</v>
          </cell>
        </row>
        <row r="23705">
          <cell r="A23705" t="str">
            <v>113108-0071-01</v>
          </cell>
          <cell r="B23705" t="str">
            <v>CANTONEIRA DE MADEIRA 59.6X43.7X18.3MM</v>
          </cell>
          <cell r="C23705" t="str">
            <v>ROH</v>
          </cell>
          <cell r="D23705" t="str">
            <v>UN</v>
          </cell>
        </row>
        <row r="23706">
          <cell r="A23706" t="str">
            <v>113108-0072-01</v>
          </cell>
          <cell r="B23706" t="str">
            <v>SUPORTE DE MADEIRA 88X101.1MM</v>
          </cell>
          <cell r="C23706" t="str">
            <v>ROH</v>
          </cell>
          <cell r="D23706" t="str">
            <v>UN</v>
          </cell>
        </row>
        <row r="23707">
          <cell r="A23707" t="str">
            <v>113108-0073-01</v>
          </cell>
          <cell r="B23707" t="str">
            <v>BARRA DE MADEIRA 203X40X12mm</v>
          </cell>
          <cell r="C23707" t="str">
            <v>ROH</v>
          </cell>
          <cell r="D23707" t="str">
            <v>UN</v>
          </cell>
        </row>
        <row r="23708">
          <cell r="A23708" t="str">
            <v>113108-0074-01</v>
          </cell>
          <cell r="B23708" t="str">
            <v>BARRA DE MADEIRA 203X40X12mm</v>
          </cell>
          <cell r="C23708" t="str">
            <v>ROH</v>
          </cell>
          <cell r="D23708" t="str">
            <v>UN</v>
          </cell>
        </row>
        <row r="23709">
          <cell r="A23709" t="str">
            <v>113108-0075-01</v>
          </cell>
          <cell r="B23709" t="str">
            <v>BARRA DE MADEIRA 203X40X12mm</v>
          </cell>
          <cell r="C23709" t="str">
            <v>ROH</v>
          </cell>
          <cell r="D23709" t="str">
            <v>UN</v>
          </cell>
        </row>
        <row r="23710">
          <cell r="A23710" t="str">
            <v>113108-0076-01</v>
          </cell>
          <cell r="B23710" t="str">
            <v>TAMPA DE MADEIRA TRASEIRA 360X630X12MM</v>
          </cell>
          <cell r="C23710" t="str">
            <v>ROH</v>
          </cell>
          <cell r="D23710" t="str">
            <v>UN</v>
          </cell>
        </row>
        <row r="23711">
          <cell r="A23711" t="str">
            <v>113108-0078-01</v>
          </cell>
          <cell r="B23711" t="str">
            <v>TAMPA INFERIOR ESQ 1030.5X236X12MM</v>
          </cell>
          <cell r="C23711" t="str">
            <v>ROH</v>
          </cell>
          <cell r="D23711" t="str">
            <v>UN</v>
          </cell>
        </row>
        <row r="23712">
          <cell r="A23712" t="str">
            <v>113108-0079-01</v>
          </cell>
          <cell r="B23712" t="str">
            <v>TAMPA SUPERIOR DIR 1030.5X236X12MM</v>
          </cell>
          <cell r="C23712" t="str">
            <v>ROH</v>
          </cell>
          <cell r="D23712" t="str">
            <v>UN</v>
          </cell>
        </row>
        <row r="23713">
          <cell r="A23713" t="str">
            <v>113108-0080-01</v>
          </cell>
          <cell r="B23713" t="str">
            <v>FRONTAL DE MADEIRA 360X630X12MM</v>
          </cell>
          <cell r="C23713" t="str">
            <v>ROH</v>
          </cell>
          <cell r="D23713" t="str">
            <v>UN</v>
          </cell>
        </row>
        <row r="23714">
          <cell r="A23714" t="str">
            <v>113108-0081-01</v>
          </cell>
          <cell r="B23714" t="str">
            <v>TAMPA DE MADEIRA TRASEIRA 360X630X12MM</v>
          </cell>
          <cell r="C23714" t="str">
            <v>ROH</v>
          </cell>
          <cell r="D23714" t="str">
            <v>UN</v>
          </cell>
        </row>
        <row r="23715">
          <cell r="A23715" t="str">
            <v>113108-0082-01</v>
          </cell>
          <cell r="B23715" t="str">
            <v>TAMPA INFERIOR ESQ 1030.5X236X12MM</v>
          </cell>
          <cell r="C23715" t="str">
            <v>ROH</v>
          </cell>
          <cell r="D23715" t="str">
            <v>UN</v>
          </cell>
        </row>
        <row r="23716">
          <cell r="A23716" t="str">
            <v>113108-0083-01</v>
          </cell>
          <cell r="B23716" t="str">
            <v>TAMPA SUPERIOR DIR c</v>
          </cell>
          <cell r="C23716" t="str">
            <v>ROH</v>
          </cell>
          <cell r="D23716" t="str">
            <v>UN</v>
          </cell>
        </row>
        <row r="23717">
          <cell r="A23717" t="str">
            <v>113108-0084-01</v>
          </cell>
          <cell r="B23717" t="str">
            <v>FRONTAL DE MADEIRA 360X630X12MM</v>
          </cell>
          <cell r="C23717" t="str">
            <v>ROH</v>
          </cell>
          <cell r="D23717" t="str">
            <v>UN</v>
          </cell>
        </row>
        <row r="23718">
          <cell r="A23718" t="str">
            <v>113108-0085-01</v>
          </cell>
          <cell r="B23718" t="str">
            <v>TAMPA DE MADEIRA TRASEIRA 360X630X12MM</v>
          </cell>
          <cell r="C23718" t="str">
            <v>ROH</v>
          </cell>
          <cell r="D23718" t="str">
            <v>UN</v>
          </cell>
        </row>
        <row r="23719">
          <cell r="A23719" t="str">
            <v>113108-0086-01</v>
          </cell>
          <cell r="B23719" t="str">
            <v>TAMPA DE MADEIRA  835X1088X12MM</v>
          </cell>
          <cell r="C23719" t="str">
            <v>ROH</v>
          </cell>
          <cell r="D23719" t="str">
            <v>UN</v>
          </cell>
        </row>
        <row r="23720">
          <cell r="A23720" t="str">
            <v>113108-0087-01</v>
          </cell>
          <cell r="B23720" t="str">
            <v>FRONTAL DE MADEIRA 330X1078X12MM</v>
          </cell>
          <cell r="C23720" t="str">
            <v>ROH</v>
          </cell>
          <cell r="D23720" t="str">
            <v>UN</v>
          </cell>
        </row>
        <row r="23721">
          <cell r="A23721" t="str">
            <v>113108-0088-01</v>
          </cell>
          <cell r="B23721" t="str">
            <v>TAMPA DE MADEIRA INFERIOR 330X679X12MM</v>
          </cell>
          <cell r="C23721" t="str">
            <v>ROH</v>
          </cell>
          <cell r="D23721" t="str">
            <v>UN</v>
          </cell>
        </row>
        <row r="23722">
          <cell r="A23722" t="str">
            <v>113108-0089-01</v>
          </cell>
          <cell r="B23722" t="str">
            <v>TAMPA DE MADEIRA (DIVISÓRIA)215X330X12MM</v>
          </cell>
          <cell r="C23722" t="str">
            <v>ROH</v>
          </cell>
          <cell r="D23722" t="str">
            <v>UN</v>
          </cell>
        </row>
        <row r="23723">
          <cell r="A23723" t="str">
            <v>113108-0090-01</v>
          </cell>
          <cell r="B23723" t="str">
            <v>SPRT MADEIRA (REFORÇO-1) 215X330X12MM</v>
          </cell>
          <cell r="C23723" t="str">
            <v>ROH</v>
          </cell>
          <cell r="D23723" t="str">
            <v>UN</v>
          </cell>
        </row>
        <row r="23724">
          <cell r="A23724" t="str">
            <v>113108-0091-01</v>
          </cell>
          <cell r="B23724" t="str">
            <v>BARRA DE MADEIRA 32X211.5X12MM</v>
          </cell>
          <cell r="C23724" t="str">
            <v>ROH</v>
          </cell>
          <cell r="D23724" t="str">
            <v>UN</v>
          </cell>
        </row>
        <row r="23725">
          <cell r="A23725" t="str">
            <v>113108-0092-01</v>
          </cell>
          <cell r="B23725" t="str">
            <v>CANTONEIRA DE MADEIRA 59.6X43.7X18.3MM</v>
          </cell>
          <cell r="C23725" t="str">
            <v>ROH</v>
          </cell>
          <cell r="D23725" t="str">
            <v>UN</v>
          </cell>
        </row>
        <row r="23726">
          <cell r="A23726" t="str">
            <v>11317631</v>
          </cell>
          <cell r="B23726" t="str">
            <v>BLINDAGEM COBRE  HYT7.070.2494</v>
          </cell>
          <cell r="C23726" t="str">
            <v>ROH</v>
          </cell>
          <cell r="D23726" t="str">
            <v>UN</v>
          </cell>
        </row>
        <row r="23727">
          <cell r="A23727" t="str">
            <v>1132-02</v>
          </cell>
          <cell r="B23727" t="str">
            <v>SUP VENTILADOR UA-02</v>
          </cell>
          <cell r="C23727" t="str">
            <v>ROH</v>
          </cell>
          <cell r="D23727" t="str">
            <v>UN</v>
          </cell>
        </row>
        <row r="23728">
          <cell r="A23728" t="str">
            <v>11320001000190</v>
          </cell>
          <cell r="B23728" t="str">
            <v>BASE DO GABINETE PLAST CINZA IDU 9K</v>
          </cell>
          <cell r="C23728" t="str">
            <v>ROH</v>
          </cell>
          <cell r="D23728" t="str">
            <v>UN</v>
          </cell>
        </row>
        <row r="23729">
          <cell r="A23729" t="str">
            <v>11320001000317</v>
          </cell>
          <cell r="B23729" t="str">
            <v>BASE DO GABINETE PLAST CINZA IDU 18K</v>
          </cell>
          <cell r="C23729" t="str">
            <v>ROH</v>
          </cell>
          <cell r="D23729" t="str">
            <v>UN</v>
          </cell>
        </row>
        <row r="23730">
          <cell r="A23730" t="str">
            <v>11320002000620</v>
          </cell>
          <cell r="B23730" t="str">
            <v>GABINETE PLAST IDU BRANCO 9K</v>
          </cell>
          <cell r="C23730" t="str">
            <v>ROH</v>
          </cell>
          <cell r="D23730" t="str">
            <v>UN</v>
          </cell>
        </row>
        <row r="23731">
          <cell r="A23731" t="str">
            <v>11320002000621</v>
          </cell>
          <cell r="B23731" t="str">
            <v>GABINETE PLAST IDU BRANCO 12K</v>
          </cell>
          <cell r="C23731" t="str">
            <v>ROH</v>
          </cell>
          <cell r="D23731" t="str">
            <v>UN</v>
          </cell>
        </row>
        <row r="23732">
          <cell r="A23732" t="str">
            <v>11320002000622</v>
          </cell>
          <cell r="B23732" t="str">
            <v>GABINETE PLAST IDU BRANCO 24/30K</v>
          </cell>
          <cell r="C23732" t="str">
            <v>ROH</v>
          </cell>
          <cell r="D23732" t="str">
            <v>UN</v>
          </cell>
        </row>
        <row r="23733">
          <cell r="A23733" t="str">
            <v>11320002000623</v>
          </cell>
          <cell r="B23733" t="str">
            <v>GABINETE PLAST IDU BRANCO 18K</v>
          </cell>
          <cell r="C23733" t="str">
            <v>ROH</v>
          </cell>
          <cell r="D23733" t="str">
            <v>UN</v>
          </cell>
        </row>
        <row r="23734">
          <cell r="A23734" t="str">
            <v>11320003004023</v>
          </cell>
          <cell r="B23734" t="str">
            <v>PAINEL FRONTAL PLAST IDU BRANCO 9K</v>
          </cell>
          <cell r="C23734" t="str">
            <v>ROH</v>
          </cell>
          <cell r="D23734" t="str">
            <v>UN</v>
          </cell>
        </row>
        <row r="23735">
          <cell r="A23735" t="str">
            <v>11320003004024</v>
          </cell>
          <cell r="B23735" t="str">
            <v>PAINEL FRONTAL PLAST IDU BRANCO 12K</v>
          </cell>
          <cell r="C23735" t="str">
            <v>ROH</v>
          </cell>
          <cell r="D23735" t="str">
            <v>UN</v>
          </cell>
        </row>
        <row r="23736">
          <cell r="A23736" t="str">
            <v>11320003004025</v>
          </cell>
          <cell r="B23736" t="str">
            <v>PAINEL FRONTAL PLAST IDU BRANCO 24/30K</v>
          </cell>
          <cell r="C23736" t="str">
            <v>ROH</v>
          </cell>
          <cell r="D23736" t="str">
            <v>UN</v>
          </cell>
        </row>
        <row r="23737">
          <cell r="A23737" t="str">
            <v>11320003004026</v>
          </cell>
          <cell r="B23737" t="str">
            <v>PAINEL FRONTAL PLAST IDU BRANCO 18K</v>
          </cell>
          <cell r="C23737" t="str">
            <v>ROH</v>
          </cell>
          <cell r="D23737" t="str">
            <v>UN</v>
          </cell>
        </row>
        <row r="23738">
          <cell r="A23738" t="str">
            <v>11320005000446</v>
          </cell>
          <cell r="B23738" t="str">
            <v>ALETA HORIZONTAL DA UNID. EVAP. 12K</v>
          </cell>
          <cell r="C23738" t="str">
            <v>ROH</v>
          </cell>
          <cell r="D23738" t="str">
            <v>UN</v>
          </cell>
        </row>
        <row r="23739">
          <cell r="A23739" t="str">
            <v>11320005000469</v>
          </cell>
          <cell r="B23739" t="str">
            <v>ALETA HORIZONTAL DA UNI. EVAP.24K/30K</v>
          </cell>
          <cell r="C23739" t="str">
            <v>ROH</v>
          </cell>
          <cell r="D23739" t="str">
            <v>UN</v>
          </cell>
        </row>
        <row r="23740">
          <cell r="A23740" t="str">
            <v>11320005000470</v>
          </cell>
          <cell r="B23740" t="str">
            <v>ALETA HORIZONTAL DA UNID. EVAP. 18K</v>
          </cell>
          <cell r="C23740" t="str">
            <v>ROH</v>
          </cell>
          <cell r="D23740" t="str">
            <v>UN</v>
          </cell>
        </row>
        <row r="23741">
          <cell r="A23741" t="str">
            <v>11320005000488</v>
          </cell>
          <cell r="B23741" t="str">
            <v>ALETA HORIZONTAL DA UNID. EVAP. 9K</v>
          </cell>
          <cell r="C23741" t="str">
            <v>ROH</v>
          </cell>
          <cell r="D23741" t="str">
            <v>UN</v>
          </cell>
        </row>
        <row r="23742">
          <cell r="A23742" t="str">
            <v>11320009000074</v>
          </cell>
          <cell r="B23742" t="str">
            <v>HELICE DA UNID. CONDENSADORA 18K</v>
          </cell>
          <cell r="C23742" t="str">
            <v>ROH</v>
          </cell>
          <cell r="D23742" t="str">
            <v>UN</v>
          </cell>
        </row>
        <row r="23743">
          <cell r="A23743" t="str">
            <v>11320009000075</v>
          </cell>
          <cell r="B23743" t="str">
            <v>HELICE DA UNID. CONDENSADORA 30K</v>
          </cell>
          <cell r="C23743" t="str">
            <v>ROH</v>
          </cell>
          <cell r="D23743" t="str">
            <v>UN</v>
          </cell>
        </row>
        <row r="23744">
          <cell r="A23744" t="str">
            <v>11320009000077</v>
          </cell>
          <cell r="B23744" t="str">
            <v>HELICE DO VENTILADOR PLST ODU AZUL 9/12K</v>
          </cell>
          <cell r="C23744" t="str">
            <v>ROH</v>
          </cell>
          <cell r="D23744" t="str">
            <v>UN</v>
          </cell>
        </row>
        <row r="23745">
          <cell r="A23745" t="str">
            <v>11320009000078</v>
          </cell>
          <cell r="B23745" t="str">
            <v>HELICE DA UNID. CONDENSADORA 24K</v>
          </cell>
          <cell r="C23745" t="str">
            <v>ROH</v>
          </cell>
          <cell r="D23745" t="str">
            <v>UN</v>
          </cell>
        </row>
        <row r="23746">
          <cell r="A23746" t="str">
            <v>11320017000105</v>
          </cell>
          <cell r="B23746" t="str">
            <v>ALETA HORIZONTAL PLAST CINZA IDU 9K</v>
          </cell>
          <cell r="C23746" t="str">
            <v>ROH</v>
          </cell>
          <cell r="D23746" t="str">
            <v>UN</v>
          </cell>
        </row>
        <row r="23747">
          <cell r="A23747" t="str">
            <v>11320017000152</v>
          </cell>
          <cell r="B23747" t="str">
            <v>ALETA HORIZONTAL PLAST BRANCA IDU 18K</v>
          </cell>
          <cell r="C23747" t="str">
            <v>ROH</v>
          </cell>
          <cell r="D23747" t="str">
            <v>UN</v>
          </cell>
        </row>
        <row r="23748">
          <cell r="A23748" t="str">
            <v>11320017000155</v>
          </cell>
          <cell r="B23748" t="str">
            <v>ALETA HORIZONTAL PLAST BRANCA IDU 24/30K</v>
          </cell>
          <cell r="C23748" t="str">
            <v>ROH</v>
          </cell>
          <cell r="D23748" t="str">
            <v>UN</v>
          </cell>
        </row>
        <row r="23749">
          <cell r="A23749" t="str">
            <v>11320017000186</v>
          </cell>
          <cell r="B23749" t="str">
            <v>ALETA HORIZONTAL PLAST CINZA IDU 12K</v>
          </cell>
          <cell r="C23749" t="str">
            <v>ROH</v>
          </cell>
          <cell r="D23749" t="str">
            <v>UN</v>
          </cell>
        </row>
        <row r="23750">
          <cell r="A23750" t="str">
            <v>11320017000203</v>
          </cell>
          <cell r="B23750" t="str">
            <v>ALETA HORIZONTAL PLAST BRANCA IDU 12K</v>
          </cell>
          <cell r="C23750" t="str">
            <v>ROH</v>
          </cell>
          <cell r="D23750" t="str">
            <v>UN</v>
          </cell>
        </row>
        <row r="23751">
          <cell r="A23751" t="str">
            <v>11320020000008</v>
          </cell>
          <cell r="B23751" t="str">
            <v>TUBO RIG DE DRENO 15.5X2000MM (IDU)</v>
          </cell>
          <cell r="C23751" t="str">
            <v>ROH</v>
          </cell>
          <cell r="D23751" t="str">
            <v>UN</v>
          </cell>
        </row>
        <row r="23752">
          <cell r="A23752" t="str">
            <v>11320022000006</v>
          </cell>
          <cell r="B23752" t="str">
            <v>BRACADEIRA DE PLASTICO (TELA-ODU)</v>
          </cell>
          <cell r="C23752" t="str">
            <v>ROH</v>
          </cell>
          <cell r="D23752" t="str">
            <v>UN</v>
          </cell>
        </row>
        <row r="23753">
          <cell r="A23753" t="str">
            <v>11320026000096</v>
          </cell>
          <cell r="B23753" t="str">
            <v>TELA PROTECAO TROCADOR 800X505MM(ODU)18K</v>
          </cell>
          <cell r="C23753" t="str">
            <v>ROH</v>
          </cell>
          <cell r="D23753" t="str">
            <v>UN</v>
          </cell>
        </row>
        <row r="23754">
          <cell r="A23754" t="str">
            <v>11320026000099</v>
          </cell>
          <cell r="B23754" t="str">
            <v>TELA PROTECAO TROCADOR 960X655MM(ODU)30K</v>
          </cell>
          <cell r="C23754" t="str">
            <v>ROH</v>
          </cell>
          <cell r="D23754" t="str">
            <v>UN</v>
          </cell>
        </row>
        <row r="23755">
          <cell r="A23755" t="str">
            <v>11320026000100</v>
          </cell>
          <cell r="B23755" t="str">
            <v>TELA DE PROTECAO DO TROCADOR(ODU)</v>
          </cell>
          <cell r="C23755" t="str">
            <v>ROH</v>
          </cell>
          <cell r="D23755" t="str">
            <v>UN</v>
          </cell>
        </row>
        <row r="23756">
          <cell r="A23756" t="str">
            <v>11320026000103</v>
          </cell>
          <cell r="B23756" t="str">
            <v>TELA DE PROTECAO DO TROCADOR(ODU)9K</v>
          </cell>
          <cell r="C23756" t="str">
            <v>ROH</v>
          </cell>
          <cell r="D23756" t="str">
            <v>UN</v>
          </cell>
        </row>
        <row r="23757">
          <cell r="A23757" t="str">
            <v>11320029000002</v>
          </cell>
          <cell r="B23757" t="str">
            <v>BRACADEIRA DE PLASTICO 150MM</v>
          </cell>
          <cell r="C23757" t="str">
            <v>ROH</v>
          </cell>
          <cell r="D23757" t="str">
            <v>UN</v>
          </cell>
        </row>
        <row r="23758">
          <cell r="A23758" t="str">
            <v>11320029000002A</v>
          </cell>
          <cell r="B23758" t="str">
            <v>BRACADEIRA DE PLASTICO 150MM</v>
          </cell>
          <cell r="C23758" t="str">
            <v>ROH</v>
          </cell>
          <cell r="D23758" t="str">
            <v>UN</v>
          </cell>
        </row>
        <row r="23759">
          <cell r="A23759" t="str">
            <v>11320029000002B</v>
          </cell>
          <cell r="B23759" t="str">
            <v>BRACADEIRA DE PLASTICO 150MM</v>
          </cell>
          <cell r="C23759" t="str">
            <v>ROH</v>
          </cell>
          <cell r="D23759" t="str">
            <v>UN</v>
          </cell>
        </row>
        <row r="23760">
          <cell r="A23760" t="str">
            <v>11320029000004</v>
          </cell>
          <cell r="B23760" t="str">
            <v>BRACADEIRA DE PLAST 100MM P CABOS PCI</v>
          </cell>
          <cell r="C23760" t="str">
            <v>ROH</v>
          </cell>
          <cell r="D23760" t="str">
            <v>UN</v>
          </cell>
        </row>
        <row r="23761">
          <cell r="A23761" t="str">
            <v>11320029000010</v>
          </cell>
          <cell r="B23761" t="str">
            <v>BRACADEIRA DE PLAST L150 (ODU)</v>
          </cell>
          <cell r="C23761" t="str">
            <v>ROH</v>
          </cell>
          <cell r="D23761" t="str">
            <v>UN</v>
          </cell>
        </row>
        <row r="23762">
          <cell r="A23762" t="str">
            <v>11320029000014</v>
          </cell>
          <cell r="B23762" t="str">
            <v>BRACADEIRA PLAST VERDE (ALTA TEMP) 150MM</v>
          </cell>
          <cell r="C23762" t="str">
            <v>ROH</v>
          </cell>
          <cell r="D23762" t="str">
            <v>UN</v>
          </cell>
        </row>
        <row r="23763">
          <cell r="A23763" t="str">
            <v>11320046000004</v>
          </cell>
          <cell r="B23763" t="str">
            <v>PRENDEDOR PLAST BRNC P CABOS(ODU)9K</v>
          </cell>
          <cell r="C23763" t="str">
            <v>ROH</v>
          </cell>
          <cell r="D23763" t="str">
            <v>UN</v>
          </cell>
        </row>
        <row r="23764">
          <cell r="A23764" t="str">
            <v>11320046000005</v>
          </cell>
          <cell r="B23764" t="str">
            <v>FIXADOR DE CABOS ELET BRANCO(ODU)</v>
          </cell>
          <cell r="C23764" t="str">
            <v>ROH</v>
          </cell>
          <cell r="D23764" t="str">
            <v>UN</v>
          </cell>
        </row>
        <row r="23765">
          <cell r="A23765" t="str">
            <v>11320046000006</v>
          </cell>
          <cell r="B23765" t="str">
            <v>FIXADOR DE CABOS ELET BRANCO(ODU)30K</v>
          </cell>
          <cell r="C23765" t="str">
            <v>ROH</v>
          </cell>
          <cell r="D23765" t="str">
            <v>UN</v>
          </cell>
        </row>
        <row r="23766">
          <cell r="A23766" t="str">
            <v>11320046000012</v>
          </cell>
          <cell r="B23766" t="str">
            <v>PRENDEDOR PLAST BRNC P CABOS (IDU)</v>
          </cell>
          <cell r="C23766" t="str">
            <v>ROH</v>
          </cell>
          <cell r="D23766" t="str">
            <v>UN</v>
          </cell>
        </row>
        <row r="23767">
          <cell r="A23767" t="str">
            <v>11320057000138</v>
          </cell>
          <cell r="B23767" t="str">
            <v>CAIXA PLAST S TAMPA BRANCA PCI IDU 12K</v>
          </cell>
          <cell r="C23767" t="str">
            <v>ROH</v>
          </cell>
          <cell r="D23767" t="str">
            <v>UN</v>
          </cell>
        </row>
        <row r="23768">
          <cell r="A23768" t="str">
            <v>11320057000149</v>
          </cell>
          <cell r="B23768" t="str">
            <v>CAIXA PLAST S TAMPA PRETO</v>
          </cell>
          <cell r="C23768" t="str">
            <v>ROH</v>
          </cell>
          <cell r="D23768" t="str">
            <v>UN</v>
          </cell>
        </row>
        <row r="23769">
          <cell r="A23769" t="str">
            <v>11320057000151</v>
          </cell>
          <cell r="B23769" t="str">
            <v>CAIXA DE PLAST BRANCO PP R22G/QC 5VA</v>
          </cell>
          <cell r="C23769" t="str">
            <v>ROH</v>
          </cell>
          <cell r="D23769" t="str">
            <v>UN</v>
          </cell>
        </row>
        <row r="23770">
          <cell r="A23770" t="str">
            <v>11320057000159</v>
          </cell>
          <cell r="B23770" t="str">
            <v>ALOJAMENTO DA PCI PRINCIPAL PLAST PRETO</v>
          </cell>
          <cell r="C23770" t="str">
            <v>ROH</v>
          </cell>
          <cell r="D23770" t="str">
            <v>UN</v>
          </cell>
        </row>
        <row r="23771">
          <cell r="A23771" t="str">
            <v>11320057000164</v>
          </cell>
          <cell r="B23771" t="str">
            <v>CAIXA PLAST S TAMPA PRETO PCI IDU 18K</v>
          </cell>
          <cell r="C23771" t="str">
            <v>ROH</v>
          </cell>
          <cell r="D23771" t="str">
            <v>UN</v>
          </cell>
        </row>
        <row r="23772">
          <cell r="A23772" t="str">
            <v>11320062000026</v>
          </cell>
          <cell r="B23772" t="str">
            <v>PRESILHA BRNC FIXACAO (IDU)</v>
          </cell>
          <cell r="C23772" t="str">
            <v>ROH</v>
          </cell>
          <cell r="D23772" t="str">
            <v>UN</v>
          </cell>
        </row>
        <row r="23773">
          <cell r="A23773" t="str">
            <v>11320062000028</v>
          </cell>
          <cell r="B23773" t="str">
            <v>PRESILHA BRNC P FIX DO MANCAL(IDU)9/12K</v>
          </cell>
          <cell r="C23773" t="str">
            <v>ROH</v>
          </cell>
          <cell r="D23773" t="str">
            <v>UN</v>
          </cell>
        </row>
        <row r="23774">
          <cell r="A23774" t="str">
            <v>11320068000024</v>
          </cell>
          <cell r="B23774" t="str">
            <v>TAMPA DA FIACAO/ALCA TRANSP 8K/24K/30K</v>
          </cell>
          <cell r="C23774" t="str">
            <v>ROH</v>
          </cell>
          <cell r="D23774" t="str">
            <v>UN</v>
          </cell>
        </row>
        <row r="23775">
          <cell r="A23775" t="str">
            <v>11320068000025</v>
          </cell>
          <cell r="B23775" t="str">
            <v>TAMPA DAS CONEXÕES ELET. COND. 9K/12K</v>
          </cell>
          <cell r="C23775" t="str">
            <v>ROH</v>
          </cell>
          <cell r="D23775" t="str">
            <v>UN</v>
          </cell>
        </row>
        <row r="23776">
          <cell r="A23776" t="str">
            <v>11320076000124</v>
          </cell>
          <cell r="B23776" t="str">
            <v>TAMPA DAS CONEXÕES ELET. EVAP. 12K</v>
          </cell>
          <cell r="C23776" t="str">
            <v>ROH</v>
          </cell>
          <cell r="D23776" t="str">
            <v>UN</v>
          </cell>
        </row>
        <row r="23777">
          <cell r="A23777" t="str">
            <v>11320076000128</v>
          </cell>
          <cell r="B23777" t="str">
            <v>TAMPA DAS CONEXÕES ELET. EVAP. 9K</v>
          </cell>
          <cell r="C23777" t="str">
            <v>ROH</v>
          </cell>
          <cell r="D23777" t="str">
            <v>UN</v>
          </cell>
        </row>
        <row r="23778">
          <cell r="A23778" t="str">
            <v>11320076000136</v>
          </cell>
          <cell r="B23778" t="str">
            <v>TAMPA DAS CONEX ELET. EVAP. 18K/24K/30K</v>
          </cell>
          <cell r="C23778" t="str">
            <v>ROH</v>
          </cell>
          <cell r="D23778" t="str">
            <v>UN</v>
          </cell>
        </row>
        <row r="23779">
          <cell r="A23779" t="str">
            <v>11320079000010</v>
          </cell>
          <cell r="B23779" t="str">
            <v>ARTICULADOR DAS ALETAS BRNC (IDU)</v>
          </cell>
          <cell r="C23779" t="str">
            <v>ROH</v>
          </cell>
          <cell r="D23779" t="str">
            <v>UN</v>
          </cell>
        </row>
        <row r="23780">
          <cell r="A23780" t="str">
            <v>11320079000016</v>
          </cell>
          <cell r="B23780" t="str">
            <v>BUCHA PLST P MOTOR BRNC 17,5X14MM (IDU)</v>
          </cell>
          <cell r="C23780" t="str">
            <v>ROH</v>
          </cell>
          <cell r="D23780" t="str">
            <v>UN</v>
          </cell>
        </row>
        <row r="23781">
          <cell r="A23781" t="str">
            <v>11320080000007</v>
          </cell>
          <cell r="B23781" t="str">
            <v>PINO DE PLAST BRNC APLICADO GUIA AR(IDU)</v>
          </cell>
          <cell r="C23781" t="str">
            <v>ROH</v>
          </cell>
          <cell r="D23781" t="str">
            <v>UN</v>
          </cell>
        </row>
        <row r="23782">
          <cell r="A23782" t="str">
            <v>11320085000103</v>
          </cell>
          <cell r="B23782" t="str">
            <v>ARTICULADOR ALETAS PLAST CINZA IDU 18K</v>
          </cell>
          <cell r="C23782" t="str">
            <v>ROH</v>
          </cell>
          <cell r="D23782" t="str">
            <v>UN</v>
          </cell>
        </row>
        <row r="23783">
          <cell r="A23783" t="str">
            <v>11320085000106</v>
          </cell>
          <cell r="B23783" t="str">
            <v>ARTICULADOR ALETAS PLST CINZA IDU 24/30K</v>
          </cell>
          <cell r="C23783" t="str">
            <v>ROH</v>
          </cell>
          <cell r="D23783" t="str">
            <v>UN</v>
          </cell>
        </row>
        <row r="23784">
          <cell r="A23784" t="str">
            <v>11320096000104</v>
          </cell>
          <cell r="B23784" t="str">
            <v>TAMPA DOS PARAF PLAST BRNC(IDU)9/18K</v>
          </cell>
          <cell r="C23784" t="str">
            <v>ROH</v>
          </cell>
          <cell r="D23784" t="str">
            <v>UN</v>
          </cell>
        </row>
        <row r="23785">
          <cell r="A23785" t="str">
            <v>11320096000105</v>
          </cell>
          <cell r="B23785" t="str">
            <v>TAMPA DO PARAF DE PLAST BRANCO R35G/L</v>
          </cell>
          <cell r="C23785" t="str">
            <v>ROH</v>
          </cell>
          <cell r="D23785" t="str">
            <v>UN</v>
          </cell>
        </row>
        <row r="23786">
          <cell r="A23786" t="str">
            <v>11320096000120</v>
          </cell>
          <cell r="B23786" t="str">
            <v>TAMPA DOS PARAF PLAST BRNC(IDU)</v>
          </cell>
          <cell r="C23786" t="str">
            <v>ROH</v>
          </cell>
          <cell r="D23786" t="str">
            <v>UN</v>
          </cell>
        </row>
        <row r="23787">
          <cell r="A23787" t="str">
            <v>11320114000005</v>
          </cell>
          <cell r="B23787" t="str">
            <v>PRENDEDOR PLAST P CABOS(ODU)</v>
          </cell>
          <cell r="C23787" t="str">
            <v>ROH</v>
          </cell>
          <cell r="D23787" t="str">
            <v>UN</v>
          </cell>
        </row>
        <row r="23788">
          <cell r="A23788" t="str">
            <v>11320120000004</v>
          </cell>
          <cell r="B23788" t="str">
            <v>SUPORTE DE PLAST P PRENDER CABO(ODU)</v>
          </cell>
          <cell r="C23788" t="str">
            <v>ROH</v>
          </cell>
          <cell r="D23788" t="str">
            <v>UN</v>
          </cell>
        </row>
        <row r="23789">
          <cell r="A23789" t="str">
            <v>11320135000006</v>
          </cell>
          <cell r="B23789" t="str">
            <v>BANDEJA DO DRENO R22G/LK(IDU)9K</v>
          </cell>
          <cell r="C23789" t="str">
            <v>ROH</v>
          </cell>
          <cell r="D23789" t="str">
            <v>UN</v>
          </cell>
        </row>
        <row r="23790">
          <cell r="A23790" t="str">
            <v>11320135000023</v>
          </cell>
          <cell r="B23790" t="str">
            <v>BANDEJA DO DRENO R53G(IDU)18K</v>
          </cell>
          <cell r="C23790" t="str">
            <v>ROH</v>
          </cell>
          <cell r="D23790" t="str">
            <v>UN</v>
          </cell>
        </row>
        <row r="23791">
          <cell r="A23791" t="str">
            <v>11320135000026</v>
          </cell>
          <cell r="B23791" t="str">
            <v>BANDEJA DO DRENO PLAST (IDU)</v>
          </cell>
          <cell r="C23791" t="str">
            <v>ROH</v>
          </cell>
          <cell r="D23791" t="str">
            <v>UN</v>
          </cell>
        </row>
        <row r="23792">
          <cell r="A23792" t="str">
            <v>11320135000030</v>
          </cell>
          <cell r="B23792" t="str">
            <v>BANDEJA DO DRENO R26G/LK(IDU)12K</v>
          </cell>
          <cell r="C23792" t="str">
            <v>ROH</v>
          </cell>
          <cell r="D23792" t="str">
            <v>UN</v>
          </cell>
        </row>
        <row r="23793">
          <cell r="A23793" t="str">
            <v>11320136000004</v>
          </cell>
          <cell r="B23793" t="str">
            <v>SUPORTE DE PLAST 5MM (ODU)</v>
          </cell>
          <cell r="C23793" t="str">
            <v>ROH</v>
          </cell>
          <cell r="D23793" t="str">
            <v>UN</v>
          </cell>
        </row>
        <row r="23794">
          <cell r="A23794" t="str">
            <v>11320136000005</v>
          </cell>
          <cell r="B23794" t="str">
            <v>SUPORTE DE PLST P TROCADOR(ODU)</v>
          </cell>
          <cell r="C23794" t="str">
            <v>ROH</v>
          </cell>
          <cell r="D23794" t="str">
            <v>UN</v>
          </cell>
        </row>
        <row r="23795">
          <cell r="A23795" t="str">
            <v>11320136000021</v>
          </cell>
          <cell r="B23795" t="str">
            <v>SUPORTE DE PLAST 7MM(ODU)30K</v>
          </cell>
          <cell r="C23795" t="str">
            <v>ROH</v>
          </cell>
          <cell r="D23795" t="str">
            <v>UN</v>
          </cell>
        </row>
        <row r="23796">
          <cell r="A23796" t="str">
            <v>113203-0002-01</v>
          </cell>
          <cell r="B23796" t="str">
            <v>RODA PLAST PRETO TM-2000</v>
          </cell>
          <cell r="C23796" t="str">
            <v>ROH</v>
          </cell>
          <cell r="D23796" t="str">
            <v>UN</v>
          </cell>
        </row>
        <row r="23797">
          <cell r="A23797" t="str">
            <v>11321002000045</v>
          </cell>
          <cell r="B23797" t="str">
            <v>SUPORTE DE METAL (ODU)18K</v>
          </cell>
          <cell r="C23797" t="str">
            <v>ROH</v>
          </cell>
          <cell r="D23797" t="str">
            <v>UN</v>
          </cell>
        </row>
        <row r="23798">
          <cell r="A23798" t="str">
            <v>11321002000050</v>
          </cell>
          <cell r="B23798" t="str">
            <v>SUPORTE DO MOTOR (ODU)30K</v>
          </cell>
          <cell r="C23798" t="str">
            <v>ROH</v>
          </cell>
          <cell r="D23798" t="str">
            <v>UN</v>
          </cell>
        </row>
        <row r="23799">
          <cell r="A23799" t="str">
            <v>11321002000055</v>
          </cell>
          <cell r="B23799" t="str">
            <v>SUPORTE DO MOTOR DE METAL D7(ODU)24K</v>
          </cell>
          <cell r="C23799" t="str">
            <v>ROH</v>
          </cell>
          <cell r="D23799" t="str">
            <v>UN</v>
          </cell>
        </row>
        <row r="23800">
          <cell r="A23800" t="str">
            <v>11321002000056</v>
          </cell>
          <cell r="B23800" t="str">
            <v>SUPORTE DE METAL(ODU)9K</v>
          </cell>
          <cell r="C23800" t="str">
            <v>ROH</v>
          </cell>
          <cell r="D23800" t="str">
            <v>UN</v>
          </cell>
        </row>
        <row r="23801">
          <cell r="A23801" t="str">
            <v>11321002000057</v>
          </cell>
          <cell r="B23801" t="str">
            <v>SUPORTE DE METAL D5(ODU)12K</v>
          </cell>
          <cell r="C23801" t="str">
            <v>ROH</v>
          </cell>
          <cell r="D23801" t="str">
            <v>UN</v>
          </cell>
        </row>
        <row r="23802">
          <cell r="A23802" t="str">
            <v>11321005000151</v>
          </cell>
          <cell r="B23802" t="str">
            <v>PAINEL FRONT CONDENSADOR METAL 18F/18QF</v>
          </cell>
          <cell r="C23802" t="str">
            <v>ROH</v>
          </cell>
          <cell r="D23802" t="str">
            <v>UN</v>
          </cell>
        </row>
        <row r="23803">
          <cell r="A23803" t="str">
            <v>11321005000153</v>
          </cell>
          <cell r="B23803" t="str">
            <v>PAINEL FRONT CONDENSADOR METAL 30K</v>
          </cell>
          <cell r="C23803" t="str">
            <v>ROH</v>
          </cell>
          <cell r="D23803" t="str">
            <v>UN</v>
          </cell>
        </row>
        <row r="23804">
          <cell r="A23804" t="str">
            <v>11321005000157</v>
          </cell>
          <cell r="B23804" t="str">
            <v>PAINEL FRONTAL CONDENSADOR METAL 9F/9QF</v>
          </cell>
          <cell r="C23804" t="str">
            <v>ROH</v>
          </cell>
          <cell r="D23804" t="str">
            <v>UN</v>
          </cell>
        </row>
        <row r="23805">
          <cell r="A23805" t="str">
            <v>11321005000166</v>
          </cell>
          <cell r="B23805" t="str">
            <v>PAINEL FRONT CONDENSADOR METAL 24F/24QF</v>
          </cell>
          <cell r="C23805" t="str">
            <v>ROH</v>
          </cell>
          <cell r="D23805" t="str">
            <v>UN</v>
          </cell>
        </row>
        <row r="23806">
          <cell r="A23806" t="str">
            <v>11321005000168</v>
          </cell>
          <cell r="B23806" t="str">
            <v>PAINEL FRONT CONDENS METAL 12F/12F2/12QF</v>
          </cell>
          <cell r="C23806" t="str">
            <v>ROH</v>
          </cell>
          <cell r="D23806" t="str">
            <v>UN</v>
          </cell>
        </row>
        <row r="23807">
          <cell r="A23807" t="str">
            <v>11321009000062</v>
          </cell>
          <cell r="B23807" t="str">
            <v>TAMPA SUPERIOR METAL 0.6MM(ODU)18K</v>
          </cell>
          <cell r="C23807" t="str">
            <v>ROH</v>
          </cell>
          <cell r="D23807" t="str">
            <v>UN</v>
          </cell>
        </row>
        <row r="23808">
          <cell r="A23808" t="str">
            <v>11321009000065</v>
          </cell>
          <cell r="B23808" t="str">
            <v>TAMPA SUPERIOR METAL(ODU) 30K</v>
          </cell>
          <cell r="C23808" t="str">
            <v>ROH</v>
          </cell>
          <cell r="D23808" t="str">
            <v>UN</v>
          </cell>
        </row>
        <row r="23809">
          <cell r="A23809" t="str">
            <v>11321009000068</v>
          </cell>
          <cell r="B23809" t="str">
            <v>TAMPA SUPERIOR METAL(ODU)9K</v>
          </cell>
          <cell r="C23809" t="str">
            <v>ROH</v>
          </cell>
          <cell r="D23809" t="str">
            <v>UN</v>
          </cell>
        </row>
        <row r="23810">
          <cell r="A23810" t="str">
            <v>11321009000070</v>
          </cell>
          <cell r="B23810" t="str">
            <v>TAMPA SUPERIOR METAL (ODU)</v>
          </cell>
          <cell r="C23810" t="str">
            <v>ROH</v>
          </cell>
          <cell r="D23810" t="str">
            <v>UN</v>
          </cell>
        </row>
        <row r="23811">
          <cell r="A23811" t="str">
            <v>11321015000084</v>
          </cell>
          <cell r="B23811" t="str">
            <v>SPRT P FIXAR FIOS PCI MAIN/BORNE(ODU) 18</v>
          </cell>
          <cell r="C23811" t="str">
            <v>ROH</v>
          </cell>
          <cell r="D23811" t="str">
            <v>UN</v>
          </cell>
        </row>
        <row r="23812">
          <cell r="A23812" t="str">
            <v>11321015000087</v>
          </cell>
          <cell r="B23812" t="str">
            <v>SUPORTE METAL 0.8PA  0.75MM(ODU)9K</v>
          </cell>
          <cell r="C23812" t="str">
            <v>ROH</v>
          </cell>
          <cell r="D23812" t="str">
            <v>UN</v>
          </cell>
        </row>
        <row r="23813">
          <cell r="A23813" t="str">
            <v>11321025000084</v>
          </cell>
          <cell r="B23813" t="str">
            <v>DIVISORIA ESTAMPADA(ODU)30K</v>
          </cell>
          <cell r="C23813" t="str">
            <v>ROH</v>
          </cell>
          <cell r="D23813" t="str">
            <v>UN</v>
          </cell>
        </row>
        <row r="23814">
          <cell r="A23814" t="str">
            <v>11321025000090</v>
          </cell>
          <cell r="B23814" t="str">
            <v>DIVISORIA ESTAMPADA(ODU)18K</v>
          </cell>
          <cell r="C23814" t="str">
            <v>ROH</v>
          </cell>
          <cell r="D23814" t="str">
            <v>UN</v>
          </cell>
        </row>
        <row r="23815">
          <cell r="A23815" t="str">
            <v>11321025000092</v>
          </cell>
          <cell r="B23815" t="str">
            <v>DIVISORIA ESTAMPADA (ODU)</v>
          </cell>
          <cell r="C23815" t="str">
            <v>ROH</v>
          </cell>
          <cell r="D23815" t="str">
            <v>UN</v>
          </cell>
        </row>
        <row r="23816">
          <cell r="A23816" t="str">
            <v>11321025000093</v>
          </cell>
          <cell r="B23816" t="str">
            <v>DIVISORIA ESTAMPADA(ODU)9K</v>
          </cell>
          <cell r="C23816" t="str">
            <v>ROH</v>
          </cell>
          <cell r="D23816" t="str">
            <v>UN</v>
          </cell>
        </row>
        <row r="23817">
          <cell r="A23817" t="str">
            <v>11321027000038</v>
          </cell>
          <cell r="B23817" t="str">
            <v>CLIPE DE FIXAÇÃO DO MOTOR  6-8</v>
          </cell>
          <cell r="C23817" t="str">
            <v>ROH</v>
          </cell>
          <cell r="D23817" t="str">
            <v>UN</v>
          </cell>
        </row>
        <row r="23818">
          <cell r="A23818" t="str">
            <v>11321029000038</v>
          </cell>
          <cell r="B23818" t="str">
            <v>APOIO DO SUPORTE DO MOTOR(ODU)30K</v>
          </cell>
          <cell r="C23818" t="str">
            <v>ROH</v>
          </cell>
          <cell r="D23818" t="str">
            <v>UN</v>
          </cell>
        </row>
        <row r="23819">
          <cell r="A23819" t="str">
            <v>11321029000057</v>
          </cell>
          <cell r="B23819" t="str">
            <v>APOIO DO SUPORTE DO MOTOR(ODU)18K</v>
          </cell>
          <cell r="C23819" t="str">
            <v>ROH</v>
          </cell>
          <cell r="D23819" t="str">
            <v>UN</v>
          </cell>
        </row>
        <row r="23820">
          <cell r="A23820" t="str">
            <v>11321031000034</v>
          </cell>
          <cell r="B23820" t="str">
            <v>SUPRT VALVULA 0,95MM (ODU)</v>
          </cell>
          <cell r="C23820" t="str">
            <v>ROH</v>
          </cell>
          <cell r="D23820" t="str">
            <v>UN</v>
          </cell>
        </row>
        <row r="23821">
          <cell r="A23821" t="str">
            <v>11321065000008</v>
          </cell>
          <cell r="B23821" t="str">
            <v>APOIO DO SUPORTE DO MOTOR(ODU)30K</v>
          </cell>
          <cell r="C23821" t="str">
            <v>ROH</v>
          </cell>
          <cell r="D23821" t="str">
            <v>UN</v>
          </cell>
        </row>
        <row r="23822">
          <cell r="A23822" t="str">
            <v>11321101000004</v>
          </cell>
          <cell r="B23822" t="str">
            <v>TAMPA QUADRO ELETRICO BRANCA PCI IDU 12K</v>
          </cell>
          <cell r="C23822" t="str">
            <v>ROH</v>
          </cell>
          <cell r="D23822" t="str">
            <v>UN</v>
          </cell>
        </row>
        <row r="23823">
          <cell r="A23823" t="str">
            <v>11321101000005</v>
          </cell>
          <cell r="B23823" t="str">
            <v>TAMPA DO QUADRO ELETRICO 0.5MM</v>
          </cell>
          <cell r="C23823" t="str">
            <v>ROH</v>
          </cell>
          <cell r="D23823" t="str">
            <v>UN</v>
          </cell>
        </row>
        <row r="23824">
          <cell r="A23824" t="str">
            <v>11321156000021</v>
          </cell>
          <cell r="B23824" t="str">
            <v>PAINEL LATERAL ESQ (ODU) 30K</v>
          </cell>
          <cell r="C23824" t="str">
            <v>ROH</v>
          </cell>
          <cell r="D23824" t="str">
            <v>UN</v>
          </cell>
        </row>
        <row r="23825">
          <cell r="A23825" t="str">
            <v>11321156000030</v>
          </cell>
          <cell r="B23825" t="str">
            <v>PAINEL LATERAL ESQ (ODU)</v>
          </cell>
          <cell r="C23825" t="str">
            <v>ROH</v>
          </cell>
          <cell r="D23825" t="str">
            <v>UN</v>
          </cell>
        </row>
        <row r="23826">
          <cell r="A23826" t="str">
            <v>11321156000031</v>
          </cell>
          <cell r="B23826" t="str">
            <v>PAINEL LATERAL ESQ (ODU) 18K</v>
          </cell>
          <cell r="C23826" t="str">
            <v>ROH</v>
          </cell>
          <cell r="D23826" t="str">
            <v>UN</v>
          </cell>
        </row>
        <row r="23827">
          <cell r="A23827" t="str">
            <v>11321156000032</v>
          </cell>
          <cell r="B23827" t="str">
            <v>PAINEL LATERAL ESQ (ODU)9K</v>
          </cell>
          <cell r="C23827" t="str">
            <v>ROH</v>
          </cell>
          <cell r="D23827" t="str">
            <v>UN</v>
          </cell>
        </row>
        <row r="23828">
          <cell r="A23828" t="str">
            <v>11321157000075</v>
          </cell>
          <cell r="B23828" t="str">
            <v>PAINEL LATERAL DIR (ODU) 18K</v>
          </cell>
          <cell r="C23828" t="str">
            <v>ROH</v>
          </cell>
          <cell r="D23828" t="str">
            <v>UN</v>
          </cell>
        </row>
        <row r="23829">
          <cell r="A23829" t="str">
            <v>11321157000081</v>
          </cell>
          <cell r="B23829" t="str">
            <v>PAINEL LATERAL DIR (ODU) 30K</v>
          </cell>
          <cell r="C23829" t="str">
            <v>ROH</v>
          </cell>
          <cell r="D23829" t="str">
            <v>UN</v>
          </cell>
        </row>
        <row r="23830">
          <cell r="A23830" t="str">
            <v>11321157000085</v>
          </cell>
          <cell r="B23830" t="str">
            <v>PAINEL LATERAL DIR (ODU)9K</v>
          </cell>
          <cell r="C23830" t="str">
            <v>ROH</v>
          </cell>
          <cell r="D23830" t="str">
            <v>UN</v>
          </cell>
        </row>
        <row r="23831">
          <cell r="A23831" t="str">
            <v>11321157000095</v>
          </cell>
          <cell r="B23831" t="str">
            <v>PAINEL LATERAL DIR (ODU)</v>
          </cell>
          <cell r="C23831" t="str">
            <v>ROH</v>
          </cell>
          <cell r="D23831" t="str">
            <v>UN</v>
          </cell>
        </row>
        <row r="23832">
          <cell r="A23832" t="str">
            <v>11325007000128</v>
          </cell>
          <cell r="B23832" t="str">
            <v>VALVULA REVERSR CICLO QNT/FRIO(ODU)9/18K</v>
          </cell>
          <cell r="C23832" t="str">
            <v>ROH</v>
          </cell>
          <cell r="D23832" t="str">
            <v>UN</v>
          </cell>
        </row>
        <row r="23833">
          <cell r="A23833" t="str">
            <v>11325007000130</v>
          </cell>
          <cell r="B23833" t="str">
            <v>VALVULA REVERS CICLO QUENTE/FRIO(ODU)30K</v>
          </cell>
          <cell r="C23833" t="str">
            <v>ROH</v>
          </cell>
          <cell r="D23833" t="str">
            <v>UN</v>
          </cell>
        </row>
        <row r="23834">
          <cell r="A23834" t="str">
            <v>11325007000133</v>
          </cell>
          <cell r="B23834" t="str">
            <v>VALVULA REVERS CICLO QUENTE/FRIO(ODU)24K</v>
          </cell>
          <cell r="C23834" t="str">
            <v>ROH</v>
          </cell>
          <cell r="D23834" t="str">
            <v>UN</v>
          </cell>
        </row>
        <row r="23835">
          <cell r="A23835" t="str">
            <v>11325007000139</v>
          </cell>
          <cell r="B23835" t="str">
            <v>VALV. REVERS CICLO QUENT/FRIO(ODU)9K/12K</v>
          </cell>
          <cell r="C23835" t="str">
            <v>ROH</v>
          </cell>
          <cell r="D23835" t="str">
            <v>UN</v>
          </cell>
        </row>
        <row r="23836">
          <cell r="A23836" t="str">
            <v>11325041000006</v>
          </cell>
          <cell r="B23836" t="str">
            <v>PORCA COBRE 16MM P CNX TUBOS(ODU-IDU)</v>
          </cell>
          <cell r="C23836" t="str">
            <v>ROH</v>
          </cell>
          <cell r="D23836" t="str">
            <v>UN</v>
          </cell>
        </row>
        <row r="23837">
          <cell r="A23837" t="str">
            <v>11325041000008</v>
          </cell>
          <cell r="B23837" t="str">
            <v>PORCA COBRE 6,35MM P CNX TUBOS(ODU-IDU)</v>
          </cell>
          <cell r="C23837" t="str">
            <v>ROH</v>
          </cell>
          <cell r="D23837" t="str">
            <v>UN</v>
          </cell>
        </row>
        <row r="23838">
          <cell r="A23838" t="str">
            <v>11325041000019</v>
          </cell>
          <cell r="B23838" t="str">
            <v>PORCA COBRE 9,52MM P CNX TUBOS(ODU-IDU)</v>
          </cell>
          <cell r="C23838" t="str">
            <v>ROH</v>
          </cell>
          <cell r="D23838" t="str">
            <v>UN</v>
          </cell>
        </row>
        <row r="23839">
          <cell r="A23839" t="str">
            <v>11325041000019A</v>
          </cell>
          <cell r="B23839" t="str">
            <v>PORCA COBRE 9,52MM P CNX TUBOS(ODU-IDU)</v>
          </cell>
          <cell r="C23839" t="str">
            <v>ROH</v>
          </cell>
          <cell r="D23839" t="str">
            <v>UN</v>
          </cell>
        </row>
        <row r="23840">
          <cell r="A23840" t="str">
            <v>11325041000019B</v>
          </cell>
          <cell r="B23840" t="str">
            <v>PORCA COBRE 9,52MM P CNX TUBOS(ODU-IDU)</v>
          </cell>
          <cell r="C23840" t="str">
            <v>ROH</v>
          </cell>
          <cell r="D23840" t="str">
            <v>UN</v>
          </cell>
        </row>
        <row r="23841">
          <cell r="A23841" t="str">
            <v>11325042000030</v>
          </cell>
          <cell r="B23841" t="str">
            <v>VALVULA DE SERV P CNX (GASOSO)(ODU) 24/3</v>
          </cell>
          <cell r="C23841" t="str">
            <v>ROH</v>
          </cell>
          <cell r="D23841" t="str">
            <v>UN</v>
          </cell>
        </row>
        <row r="23842">
          <cell r="A23842" t="str">
            <v>11325512000033</v>
          </cell>
          <cell r="B23842" t="str">
            <v>SILENCIADOR P TUBULACAO 31.8X153MM (ODU)</v>
          </cell>
          <cell r="C23842" t="str">
            <v>ROH</v>
          </cell>
          <cell r="D23842" t="str">
            <v>UN</v>
          </cell>
        </row>
        <row r="23843">
          <cell r="A23843" t="str">
            <v>11325512000047</v>
          </cell>
          <cell r="B23843" t="str">
            <v>SILENCIDR P TUBULACAO 31.8X176MM(ODU)18K</v>
          </cell>
          <cell r="C23843" t="str">
            <v>ROH</v>
          </cell>
          <cell r="D23843" t="str">
            <v>UN</v>
          </cell>
        </row>
        <row r="23844">
          <cell r="A23844" t="str">
            <v>11325512000048</v>
          </cell>
          <cell r="B23844" t="str">
            <v>SILENCIADOR P TUBULACAO 40X180MM (ODU)</v>
          </cell>
          <cell r="C23844" t="str">
            <v>ROH</v>
          </cell>
          <cell r="D23844" t="str">
            <v>UN</v>
          </cell>
        </row>
        <row r="23845">
          <cell r="A23845" t="str">
            <v>11325512000050</v>
          </cell>
          <cell r="B23845" t="str">
            <v>SILENCIDR P TUBULACAO 31.8X200MM(ODU)30K</v>
          </cell>
          <cell r="C23845" t="str">
            <v>ROH</v>
          </cell>
          <cell r="D23845" t="str">
            <v>UN</v>
          </cell>
        </row>
        <row r="23846">
          <cell r="A23846" t="str">
            <v>11325512000056</v>
          </cell>
          <cell r="B23846" t="str">
            <v>SILENCIADOR P TUBULACAO31.8X130MM(ODU)9K</v>
          </cell>
          <cell r="C23846" t="str">
            <v>ROH</v>
          </cell>
          <cell r="D23846" t="str">
            <v>UN</v>
          </cell>
        </row>
        <row r="23847">
          <cell r="A23847" t="str">
            <v>11325512000057</v>
          </cell>
          <cell r="B23847" t="str">
            <v>SILENCDR TUBULAC FRIO 31.8X130MM(ODU)9K</v>
          </cell>
          <cell r="C23847" t="str">
            <v>ROH</v>
          </cell>
          <cell r="D23847" t="str">
            <v>UN</v>
          </cell>
        </row>
        <row r="23848">
          <cell r="A23848" t="str">
            <v>11326019000406</v>
          </cell>
          <cell r="B23848" t="str">
            <v>ETQ A-AD IMPRESSA C COD DE BARRAS(ODU)</v>
          </cell>
          <cell r="C23848" t="str">
            <v>ROH</v>
          </cell>
          <cell r="D23848" t="str">
            <v>UN</v>
          </cell>
        </row>
        <row r="23849">
          <cell r="A23849" t="str">
            <v>11326037000024</v>
          </cell>
          <cell r="B23849" t="str">
            <v>ETQ A-AD IMPRESS C COD DE BARRAS (ODU)</v>
          </cell>
          <cell r="C23849" t="str">
            <v>ROH</v>
          </cell>
          <cell r="D23849" t="str">
            <v>UN</v>
          </cell>
        </row>
        <row r="23850">
          <cell r="A23850" t="str">
            <v>11327001000002</v>
          </cell>
          <cell r="B23850" t="str">
            <v>ESPONJA BORRACHA A-AD 120X100X15MM(ODU)</v>
          </cell>
          <cell r="C23850" t="str">
            <v>ROH</v>
          </cell>
          <cell r="D23850" t="str">
            <v>UN</v>
          </cell>
        </row>
        <row r="23851">
          <cell r="A23851" t="str">
            <v>11327002000147</v>
          </cell>
          <cell r="B23851" t="str">
            <v>TECIDO ISOL ACUSTICO 213X155X6MM(ODU)9K</v>
          </cell>
          <cell r="C23851" t="str">
            <v>ROH</v>
          </cell>
          <cell r="D23851" t="str">
            <v>UN</v>
          </cell>
        </row>
        <row r="23852">
          <cell r="A23852" t="str">
            <v>11327002000149</v>
          </cell>
          <cell r="B23852" t="str">
            <v>TECIDO ISOL ACUSTICO 330X165X6MM(ODU)9K</v>
          </cell>
          <cell r="C23852" t="str">
            <v>ROH</v>
          </cell>
          <cell r="D23852" t="str">
            <v>UN</v>
          </cell>
        </row>
        <row r="23853">
          <cell r="A23853" t="str">
            <v>11327002000149A</v>
          </cell>
          <cell r="B23853" t="str">
            <v>TECIDO ISOL ACUSTICO 330X165X6MM(ODU)9K</v>
          </cell>
          <cell r="C23853" t="str">
            <v>ROH</v>
          </cell>
          <cell r="D23853" t="str">
            <v>UN</v>
          </cell>
        </row>
        <row r="23854">
          <cell r="A23854" t="str">
            <v>11327002000149B</v>
          </cell>
          <cell r="B23854" t="str">
            <v>TECIDO ISOL ACUSTICO 330X165X6MM(ODU)9K</v>
          </cell>
          <cell r="C23854" t="str">
            <v>ROH</v>
          </cell>
          <cell r="D23854" t="str">
            <v>UN</v>
          </cell>
        </row>
        <row r="23855">
          <cell r="A23855" t="str">
            <v>11327002000149C</v>
          </cell>
          <cell r="B23855" t="str">
            <v>TECIDO ISOL ACUSTICO 330X165X6MM(ODU)9K</v>
          </cell>
          <cell r="C23855" t="str">
            <v>ROH</v>
          </cell>
          <cell r="D23855" t="str">
            <v>UN</v>
          </cell>
        </row>
        <row r="23856">
          <cell r="A23856" t="str">
            <v>11327002000149D</v>
          </cell>
          <cell r="B23856" t="str">
            <v>TECIDO ISOL ACUSTICO 330X165X6MM(ODU)9K</v>
          </cell>
          <cell r="C23856" t="str">
            <v>ROH</v>
          </cell>
          <cell r="D23856" t="str">
            <v>UN</v>
          </cell>
        </row>
        <row r="23857">
          <cell r="A23857" t="str">
            <v>11327002000149E</v>
          </cell>
          <cell r="B23857" t="str">
            <v>TECIDO ISOL ACUSTICO 330X165X6MM(ODU)9K</v>
          </cell>
          <cell r="C23857" t="str">
            <v>ROH</v>
          </cell>
          <cell r="D23857" t="str">
            <v>UN</v>
          </cell>
        </row>
        <row r="23858">
          <cell r="A23858" t="str">
            <v>11327002000150</v>
          </cell>
          <cell r="B23858" t="str">
            <v>TECIDO ISOL ACUSTIC 578X310X11MM(ODU)30K</v>
          </cell>
          <cell r="C23858" t="str">
            <v>ROH</v>
          </cell>
          <cell r="D23858" t="str">
            <v>UN</v>
          </cell>
        </row>
        <row r="23859">
          <cell r="A23859" t="str">
            <v>11327002000154</v>
          </cell>
          <cell r="B23859" t="str">
            <v>TECIDO ISOL ACUSTIC 212X193X6MM(ODU)18K</v>
          </cell>
          <cell r="C23859" t="str">
            <v>ROH</v>
          </cell>
          <cell r="D23859" t="str">
            <v>UN</v>
          </cell>
        </row>
        <row r="23860">
          <cell r="A23860" t="str">
            <v>11327002000155</v>
          </cell>
          <cell r="B23860" t="str">
            <v>TECIDO P ISOL ACUSTICO 550X240X11MM(ODU)</v>
          </cell>
          <cell r="C23860" t="str">
            <v>ROH</v>
          </cell>
          <cell r="D23860" t="str">
            <v>UN</v>
          </cell>
        </row>
        <row r="23861">
          <cell r="A23861" t="str">
            <v>11327002000155A</v>
          </cell>
          <cell r="B23861" t="str">
            <v>TECIDO P ISOL ACUSTICO 550X240X11MM(ODU)</v>
          </cell>
          <cell r="C23861" t="str">
            <v>ROH</v>
          </cell>
          <cell r="D23861" t="str">
            <v>UN</v>
          </cell>
        </row>
        <row r="23862">
          <cell r="A23862" t="str">
            <v>11327002000155B</v>
          </cell>
          <cell r="B23862" t="str">
            <v>TECIDO P ISOL ACUSTICO 550X240X11MM(ODU)</v>
          </cell>
          <cell r="C23862" t="str">
            <v>ROH</v>
          </cell>
          <cell r="D23862" t="str">
            <v>UN</v>
          </cell>
        </row>
        <row r="23863">
          <cell r="A23863" t="str">
            <v>11327002000156</v>
          </cell>
          <cell r="B23863" t="str">
            <v>TECIDO P ISOL ACUSTICO 720X305X11MM(ODU)</v>
          </cell>
          <cell r="C23863" t="str">
            <v>ROH</v>
          </cell>
          <cell r="D23863" t="str">
            <v>UN</v>
          </cell>
        </row>
        <row r="23864">
          <cell r="A23864" t="str">
            <v>11327002000156A</v>
          </cell>
          <cell r="B23864" t="str">
            <v>TECIDO P ISOL ACUSTICO 720X305X11MM(ODU)</v>
          </cell>
          <cell r="C23864" t="str">
            <v>ROH</v>
          </cell>
          <cell r="D23864" t="str">
            <v>UN</v>
          </cell>
        </row>
        <row r="23865">
          <cell r="A23865" t="str">
            <v>11327002000156B</v>
          </cell>
          <cell r="B23865" t="str">
            <v>TECIDO P ISOL ACUSTICO 720X305X11MM(ODU)</v>
          </cell>
          <cell r="C23865" t="str">
            <v>ROH</v>
          </cell>
          <cell r="D23865" t="str">
            <v>UN</v>
          </cell>
        </row>
        <row r="23866">
          <cell r="A23866" t="str">
            <v>11327002000160</v>
          </cell>
          <cell r="B23866" t="str">
            <v>TECIDO ISOL ACUSTICO 250X198X12 (ODU)12K</v>
          </cell>
          <cell r="C23866" t="str">
            <v>ROH</v>
          </cell>
          <cell r="D23866" t="str">
            <v>UN</v>
          </cell>
        </row>
        <row r="23867">
          <cell r="A23867" t="str">
            <v>11327002000163</v>
          </cell>
          <cell r="B23867" t="str">
            <v>TECIDO ISOL ACUST PRET 220X20X10 24K/30K</v>
          </cell>
          <cell r="C23867" t="str">
            <v>ROH</v>
          </cell>
          <cell r="D23867" t="str">
            <v>UN</v>
          </cell>
        </row>
        <row r="23868">
          <cell r="A23868" t="str">
            <v>11327002000163A</v>
          </cell>
          <cell r="B23868" t="str">
            <v>TECIDO ISOL ACUST PRET 220X20X10 24K/30K</v>
          </cell>
          <cell r="C23868" t="str">
            <v>ROH</v>
          </cell>
          <cell r="D23868" t="str">
            <v>UN</v>
          </cell>
        </row>
        <row r="23869">
          <cell r="A23869" t="str">
            <v>11327002000163B</v>
          </cell>
          <cell r="B23869" t="str">
            <v>TECIDO ISOL ACUST PRET 220X20X10 24K/30K</v>
          </cell>
          <cell r="C23869" t="str">
            <v>ROH</v>
          </cell>
          <cell r="D23869" t="str">
            <v>UN</v>
          </cell>
        </row>
        <row r="23870">
          <cell r="A23870" t="str">
            <v>11327002000165</v>
          </cell>
          <cell r="B23870" t="str">
            <v>TECIDO ISOL ACUSTICO 210X155X6MM(ODU)9K</v>
          </cell>
          <cell r="C23870" t="str">
            <v>ROH</v>
          </cell>
          <cell r="D23870" t="str">
            <v>UN</v>
          </cell>
        </row>
        <row r="23871">
          <cell r="A23871" t="str">
            <v>11327002000165A</v>
          </cell>
          <cell r="B23871" t="str">
            <v>TECIDO ISOL ACUSTICO 210X155X6MM(ODU)9K</v>
          </cell>
          <cell r="C23871" t="str">
            <v>ROH</v>
          </cell>
          <cell r="D23871" t="str">
            <v>UN</v>
          </cell>
        </row>
        <row r="23872">
          <cell r="A23872" t="str">
            <v>11327002000165B</v>
          </cell>
          <cell r="B23872" t="str">
            <v>TECIDO ISOL ACUSTICO 210X155X6MM(ODU)9K</v>
          </cell>
          <cell r="C23872" t="str">
            <v>ROH</v>
          </cell>
          <cell r="D23872" t="str">
            <v>UN</v>
          </cell>
        </row>
        <row r="23873">
          <cell r="A23873" t="str">
            <v>11327002000170</v>
          </cell>
          <cell r="B23873" t="str">
            <v>TECIDO ISOL ACUSTICO 590X250X17MM(ODU)9K</v>
          </cell>
          <cell r="C23873" t="str">
            <v>ROH</v>
          </cell>
          <cell r="D23873" t="str">
            <v>UN</v>
          </cell>
        </row>
        <row r="23874">
          <cell r="A23874" t="str">
            <v>11327002000170A</v>
          </cell>
          <cell r="B23874" t="str">
            <v>TECIDO ISOL ACUSTICO 590X250X17MM(ODU)9K</v>
          </cell>
          <cell r="C23874" t="str">
            <v>ROH</v>
          </cell>
          <cell r="D23874" t="str">
            <v>UN</v>
          </cell>
        </row>
        <row r="23875">
          <cell r="A23875" t="str">
            <v>11327002000170B</v>
          </cell>
          <cell r="B23875" t="str">
            <v>TECIDO ISOL ACUSTICO 590X250X17MM(ODU)9K</v>
          </cell>
          <cell r="C23875" t="str">
            <v>ROH</v>
          </cell>
          <cell r="D23875" t="str">
            <v>UN</v>
          </cell>
        </row>
        <row r="23876">
          <cell r="A23876" t="str">
            <v>11327002000176</v>
          </cell>
          <cell r="B23876" t="str">
            <v>TECIDO ISOL ACUSTIC 910X360X13MM(ODU)30K</v>
          </cell>
          <cell r="C23876" t="str">
            <v>ROH</v>
          </cell>
          <cell r="D23876" t="str">
            <v>UN</v>
          </cell>
        </row>
        <row r="23877">
          <cell r="A23877" t="str">
            <v>11327002000183</v>
          </cell>
          <cell r="B23877" t="str">
            <v>TECIDO ISOL ACUSTICO 500X165X6MM(ODU)9K</v>
          </cell>
          <cell r="C23877" t="str">
            <v>ROH</v>
          </cell>
          <cell r="D23877" t="str">
            <v>UN</v>
          </cell>
        </row>
        <row r="23878">
          <cell r="A23878" t="str">
            <v>11327002000187</v>
          </cell>
          <cell r="B23878" t="str">
            <v>TECIDO ISOL ACUSTIC 362X231X6MM(ODU)18K</v>
          </cell>
          <cell r="C23878" t="str">
            <v>ROH</v>
          </cell>
          <cell r="D23878" t="str">
            <v>UN</v>
          </cell>
        </row>
        <row r="23879">
          <cell r="A23879" t="str">
            <v>11327002000193</v>
          </cell>
          <cell r="B23879" t="str">
            <v>TECIDO ISOL ACUSTIC 627X30X11MM(ODU)18K</v>
          </cell>
          <cell r="C23879" t="str">
            <v>ROH</v>
          </cell>
          <cell r="D23879" t="str">
            <v>UN</v>
          </cell>
        </row>
        <row r="23880">
          <cell r="A23880" t="str">
            <v>11327005000067</v>
          </cell>
          <cell r="B23880" t="str">
            <v>FELTRO C ADESIVO  330X34X10MM(IDU)18K</v>
          </cell>
          <cell r="C23880" t="str">
            <v>ROH</v>
          </cell>
          <cell r="D23880" t="str">
            <v>UN</v>
          </cell>
        </row>
        <row r="23881">
          <cell r="A23881" t="str">
            <v>11327005000068</v>
          </cell>
          <cell r="B23881" t="str">
            <v>ESPONJA BORRACHA A-AD 240X34X10MM</v>
          </cell>
          <cell r="C23881" t="str">
            <v>ROH</v>
          </cell>
          <cell r="D23881" t="str">
            <v>UN</v>
          </cell>
        </row>
        <row r="23882">
          <cell r="A23882" t="str">
            <v>11327005000069</v>
          </cell>
          <cell r="B23882" t="str">
            <v>FELTRO C ADESIVO 230X2X8MM (IDU)</v>
          </cell>
          <cell r="C23882" t="str">
            <v>ROH</v>
          </cell>
          <cell r="D23882" t="str">
            <v>UN</v>
          </cell>
        </row>
        <row r="23883">
          <cell r="A23883" t="str">
            <v>11327005000070</v>
          </cell>
          <cell r="B23883" t="str">
            <v>FELTRO C ADESIVO 185X25X8MM (IDU)</v>
          </cell>
          <cell r="C23883" t="str">
            <v>ROH</v>
          </cell>
          <cell r="D23883" t="str">
            <v>UN</v>
          </cell>
        </row>
        <row r="23884">
          <cell r="A23884" t="str">
            <v>11327005000083</v>
          </cell>
          <cell r="B23884" t="str">
            <v>ESPONJA BORRACHA A-AD PRETA, 580X70X5MM</v>
          </cell>
          <cell r="C23884" t="str">
            <v>ROH</v>
          </cell>
          <cell r="D23884" t="str">
            <v>UN</v>
          </cell>
        </row>
        <row r="23885">
          <cell r="A23885" t="str">
            <v>11327005000097</v>
          </cell>
          <cell r="B23885" t="str">
            <v>TIRA DE ESPONJA PRETA 555X25X25MM</v>
          </cell>
          <cell r="C23885" t="str">
            <v>ROH</v>
          </cell>
          <cell r="D23885" t="str">
            <v>UN</v>
          </cell>
        </row>
        <row r="23886">
          <cell r="A23886" t="str">
            <v>11327007000121</v>
          </cell>
          <cell r="B23886" t="str">
            <v>ESPONJA BORRACHA A-AD CINZA 196X113X3MM</v>
          </cell>
          <cell r="C23886" t="str">
            <v>ROH</v>
          </cell>
          <cell r="D23886" t="str">
            <v>UN</v>
          </cell>
        </row>
        <row r="23887">
          <cell r="A23887" t="str">
            <v>11327007000122</v>
          </cell>
          <cell r="B23887" t="str">
            <v>ESPONJA BORRACHA A-AD CINZA  98X55X3MM</v>
          </cell>
          <cell r="C23887" t="str">
            <v>ROH</v>
          </cell>
          <cell r="D23887" t="str">
            <v>UN</v>
          </cell>
        </row>
        <row r="23888">
          <cell r="A23888" t="str">
            <v>11327007000123</v>
          </cell>
          <cell r="B23888" t="str">
            <v>ESPONJA DE BORRACHA A-AD. 45X35X3MM(IDU)</v>
          </cell>
          <cell r="C23888" t="str">
            <v>ROH</v>
          </cell>
          <cell r="D23888" t="str">
            <v>UN</v>
          </cell>
        </row>
        <row r="23889">
          <cell r="A23889" t="str">
            <v>11327007000150</v>
          </cell>
          <cell r="B23889" t="str">
            <v>ESPONJA BORRACHA A-AD CINZA 214X104X3MM</v>
          </cell>
          <cell r="C23889" t="str">
            <v>ROH</v>
          </cell>
          <cell r="D23889" t="str">
            <v>UN</v>
          </cell>
        </row>
        <row r="23890">
          <cell r="A23890" t="str">
            <v>11327007000151</v>
          </cell>
          <cell r="B23890" t="str">
            <v>ESPONJA BORRACHA A-AD 68X63X3MM(IDU)12K</v>
          </cell>
          <cell r="C23890" t="str">
            <v>ROH</v>
          </cell>
          <cell r="D23890" t="str">
            <v>UN</v>
          </cell>
        </row>
        <row r="23891">
          <cell r="A23891" t="str">
            <v>11327007000152</v>
          </cell>
          <cell r="B23891" t="str">
            <v>ESPONJA BORRACHA A-AD PRETA 545X10X5MM</v>
          </cell>
          <cell r="C23891" t="str">
            <v>ROH</v>
          </cell>
          <cell r="D23891" t="str">
            <v>UN</v>
          </cell>
        </row>
        <row r="23892">
          <cell r="A23892" t="str">
            <v>11327008000182</v>
          </cell>
          <cell r="B23892" t="str">
            <v>ESPONJA BORRACHA A-AD 66X48X3MM(IDU)9K</v>
          </cell>
          <cell r="C23892" t="str">
            <v>ROH</v>
          </cell>
          <cell r="D23892" t="str">
            <v>UN</v>
          </cell>
        </row>
        <row r="23893">
          <cell r="A23893" t="str">
            <v>11327008000183</v>
          </cell>
          <cell r="B23893" t="str">
            <v>ESPONJA BORRACHA A-AD 158X89X3MM(IDU)9K</v>
          </cell>
          <cell r="C23893" t="str">
            <v>ROH</v>
          </cell>
          <cell r="D23893" t="str">
            <v>UN</v>
          </cell>
        </row>
        <row r="23894">
          <cell r="A23894" t="str">
            <v>11327008000184</v>
          </cell>
          <cell r="B23894" t="str">
            <v>FELTRO AD PRT GAB/EVP 160X80X3MM(IDU)</v>
          </cell>
          <cell r="C23894" t="str">
            <v>ROH</v>
          </cell>
          <cell r="D23894" t="str">
            <v>UN</v>
          </cell>
        </row>
        <row r="23895">
          <cell r="A23895" t="str">
            <v>11327008000194</v>
          </cell>
          <cell r="B23895" t="str">
            <v>ESPUMA POLIETILENO CINZA 187X168</v>
          </cell>
          <cell r="C23895" t="str">
            <v>ROH</v>
          </cell>
          <cell r="D23895" t="str">
            <v>UN</v>
          </cell>
        </row>
        <row r="23896">
          <cell r="A23896" t="str">
            <v>11327008000195</v>
          </cell>
          <cell r="B23896" t="str">
            <v>ESPUMA POLIETILENO CINZA 89X61MM</v>
          </cell>
          <cell r="C23896" t="str">
            <v>ROH</v>
          </cell>
          <cell r="D23896" t="str">
            <v>UN</v>
          </cell>
        </row>
        <row r="23897">
          <cell r="A23897" t="str">
            <v>11327008000195A</v>
          </cell>
          <cell r="B23897" t="str">
            <v>ESPUMA POLIETILENO CINZA 89X61MM</v>
          </cell>
          <cell r="C23897" t="str">
            <v>ROH</v>
          </cell>
          <cell r="D23897" t="str">
            <v>UN</v>
          </cell>
        </row>
        <row r="23898">
          <cell r="A23898" t="str">
            <v>11327008000195B</v>
          </cell>
          <cell r="B23898" t="str">
            <v>ESPUMA POLIETILENO CINZA 89X61MM</v>
          </cell>
          <cell r="C23898" t="str">
            <v>ROH</v>
          </cell>
          <cell r="D23898" t="str">
            <v>UN</v>
          </cell>
        </row>
        <row r="23899">
          <cell r="A23899" t="str">
            <v>11327014000067</v>
          </cell>
          <cell r="B23899" t="str">
            <v>ESPONJA BORRACHA A-AD 2.3P</v>
          </cell>
          <cell r="C23899" t="str">
            <v>ROH</v>
          </cell>
          <cell r="D23899" t="str">
            <v>UN</v>
          </cell>
        </row>
        <row r="23900">
          <cell r="A23900" t="str">
            <v>11327014000068</v>
          </cell>
          <cell r="B23900" t="str">
            <v>ESPONJA BORRACHA A-AD 220X101X22MM</v>
          </cell>
          <cell r="C23900" t="str">
            <v>ROH</v>
          </cell>
          <cell r="D23900" t="str">
            <v>UN</v>
          </cell>
        </row>
        <row r="23901">
          <cell r="A23901" t="str">
            <v>11327014000071</v>
          </cell>
          <cell r="B23901" t="str">
            <v>ESPONJA DE BORRACHA A-AD TAMP SUP (ODU)</v>
          </cell>
          <cell r="C23901" t="str">
            <v>ROH</v>
          </cell>
          <cell r="D23901" t="str">
            <v>UN</v>
          </cell>
        </row>
        <row r="23902">
          <cell r="A23902" t="str">
            <v>11327014000073</v>
          </cell>
          <cell r="B23902" t="str">
            <v>ESPONJA BORRACHA A-AD 240X150X25MM</v>
          </cell>
          <cell r="C23902" t="str">
            <v>ROH</v>
          </cell>
          <cell r="D23902" t="str">
            <v>UN</v>
          </cell>
        </row>
        <row r="23903">
          <cell r="A23903" t="str">
            <v>11327018000015</v>
          </cell>
          <cell r="B23903" t="str">
            <v>FELTRO C ADESIVO P ISOL 120X80X2MM(ODU)</v>
          </cell>
          <cell r="C23903" t="str">
            <v>ROH</v>
          </cell>
          <cell r="D23903" t="str">
            <v>UN</v>
          </cell>
        </row>
        <row r="23904">
          <cell r="A23904" t="str">
            <v>11327018000017</v>
          </cell>
          <cell r="B23904" t="str">
            <v>ESPUMA A-AD PRETO 135X80X18MM(ODU)9/30K</v>
          </cell>
          <cell r="C23904" t="str">
            <v>ROH</v>
          </cell>
          <cell r="D23904" t="str">
            <v>UN</v>
          </cell>
        </row>
        <row r="23905">
          <cell r="A23905" t="str">
            <v>11327018000024</v>
          </cell>
          <cell r="B23905" t="str">
            <v>ESPONJA BORRACHA A-AD 13X15X15MM</v>
          </cell>
          <cell r="C23905" t="str">
            <v>ROH</v>
          </cell>
          <cell r="D23905" t="str">
            <v>UN</v>
          </cell>
        </row>
        <row r="23906">
          <cell r="A23906" t="str">
            <v>11327018000025</v>
          </cell>
          <cell r="B23906" t="str">
            <v>ESPONJA ISOL SPT MOTOR 140X30X20MM(ODU)</v>
          </cell>
          <cell r="C23906" t="str">
            <v>ROH</v>
          </cell>
          <cell r="D23906" t="str">
            <v>UN</v>
          </cell>
        </row>
        <row r="23907">
          <cell r="A23907" t="str">
            <v>11327019000019</v>
          </cell>
          <cell r="B23907" t="str">
            <v>FELTRO C ADESIVO PRETO(ODU)</v>
          </cell>
          <cell r="C23907" t="str">
            <v>ROH</v>
          </cell>
          <cell r="D23907" t="str">
            <v>UN</v>
          </cell>
        </row>
        <row r="23908">
          <cell r="A23908" t="str">
            <v>11327034000036</v>
          </cell>
          <cell r="B23908" t="str">
            <v>ESPONJA BORRACHA A-AD 80X45MMX12MM</v>
          </cell>
          <cell r="C23908" t="str">
            <v>ROH</v>
          </cell>
          <cell r="D23908" t="str">
            <v>UN</v>
          </cell>
        </row>
        <row r="23909">
          <cell r="A23909" t="str">
            <v>11327036000002</v>
          </cell>
          <cell r="B23909" t="str">
            <v>ESPUMA A-AD TAMP PAINEL 18X15X55MM(ODU)</v>
          </cell>
          <cell r="C23909" t="str">
            <v>ROH</v>
          </cell>
          <cell r="D23909" t="str">
            <v>UN</v>
          </cell>
        </row>
        <row r="23910">
          <cell r="A23910" t="str">
            <v>11328003000087</v>
          </cell>
          <cell r="B23910" t="str">
            <v>ISOL TERMICO PS (LADO CX ELETR)(IDU)9K</v>
          </cell>
          <cell r="C23910" t="str">
            <v>ROH</v>
          </cell>
          <cell r="D23910" t="str">
            <v>UN</v>
          </cell>
        </row>
        <row r="23911">
          <cell r="A23911" t="str">
            <v>11328003000088</v>
          </cell>
          <cell r="B23911" t="str">
            <v>ISOL TERMICO PS (LADO DO DRENO)(IDU)9K</v>
          </cell>
          <cell r="C23911" t="str">
            <v>ROH</v>
          </cell>
          <cell r="D23911" t="str">
            <v>UN</v>
          </cell>
        </row>
        <row r="23912">
          <cell r="A23912" t="str">
            <v>11328003000088A</v>
          </cell>
          <cell r="B23912" t="str">
            <v>ISOL TERMICO PS (LADO DO DRENO)(IDU)9K</v>
          </cell>
          <cell r="C23912" t="str">
            <v>ROH</v>
          </cell>
          <cell r="D23912" t="str">
            <v>UN</v>
          </cell>
        </row>
        <row r="23913">
          <cell r="A23913" t="str">
            <v>11328003000088B</v>
          </cell>
          <cell r="B23913" t="str">
            <v>ISOL TERMICO PS (LADO DO DRENO)(IDU)9K</v>
          </cell>
          <cell r="C23913" t="str">
            <v>ROH</v>
          </cell>
          <cell r="D23913" t="str">
            <v>UN</v>
          </cell>
        </row>
        <row r="23914">
          <cell r="A23914" t="str">
            <v>11328003000089</v>
          </cell>
          <cell r="B23914" t="str">
            <v>ISOL TERMICO PS P PARTE INF BASE(IDU)9K</v>
          </cell>
          <cell r="C23914" t="str">
            <v>ROH</v>
          </cell>
          <cell r="D23914" t="str">
            <v>UN</v>
          </cell>
        </row>
        <row r="23915">
          <cell r="A23915" t="str">
            <v>11328003000089A</v>
          </cell>
          <cell r="B23915" t="str">
            <v>ISOL TERMICO PS P PARTE INF BASE(IDU)9K</v>
          </cell>
          <cell r="C23915" t="str">
            <v>ROH</v>
          </cell>
          <cell r="D23915" t="str">
            <v>UN</v>
          </cell>
        </row>
        <row r="23916">
          <cell r="A23916" t="str">
            <v>11328003000089C</v>
          </cell>
          <cell r="B23916" t="str">
            <v>ISOL TERMICO PS P PARTE INF BASE(IDU)9K</v>
          </cell>
          <cell r="C23916" t="str">
            <v>ROH</v>
          </cell>
          <cell r="D23916" t="str">
            <v>UN</v>
          </cell>
        </row>
        <row r="23917">
          <cell r="A23917" t="str">
            <v>11328003000093</v>
          </cell>
          <cell r="B23917" t="str">
            <v>ISOL TERMICO PS CONTRA RUIDO (ESQ)(IDU)</v>
          </cell>
          <cell r="C23917" t="str">
            <v>ROH</v>
          </cell>
          <cell r="D23917" t="str">
            <v>UN</v>
          </cell>
        </row>
        <row r="23918">
          <cell r="A23918" t="str">
            <v>11328003000094</v>
          </cell>
          <cell r="B23918" t="str">
            <v>ISOL TERMICO PS CONTRA RUIDO (CNT)(IDU)</v>
          </cell>
          <cell r="C23918" t="str">
            <v>ROH</v>
          </cell>
          <cell r="D23918" t="str">
            <v>UN</v>
          </cell>
        </row>
        <row r="23919">
          <cell r="A23919" t="str">
            <v>11328003000095</v>
          </cell>
          <cell r="B23919" t="str">
            <v>ISOL TERMICO PS CONTRA RUIDO (DIR)(IDU)</v>
          </cell>
          <cell r="C23919" t="str">
            <v>ROH</v>
          </cell>
          <cell r="D23919" t="str">
            <v>UN</v>
          </cell>
        </row>
        <row r="23920">
          <cell r="A23920" t="str">
            <v>11328003000096</v>
          </cell>
          <cell r="B23920" t="str">
            <v>ISOL TERMICO PS P BASE DO GABINETE (IDU)</v>
          </cell>
          <cell r="C23920" t="str">
            <v>ROH</v>
          </cell>
          <cell r="D23920" t="str">
            <v>UN</v>
          </cell>
        </row>
        <row r="23921">
          <cell r="A23921" t="str">
            <v>11328003000097</v>
          </cell>
          <cell r="B23921" t="str">
            <v>ISOL TERMICO PS DRENO (IDU-B)</v>
          </cell>
          <cell r="C23921" t="str">
            <v>ROH</v>
          </cell>
          <cell r="D23921" t="str">
            <v>UN</v>
          </cell>
        </row>
        <row r="23922">
          <cell r="A23922" t="str">
            <v>11328003000099</v>
          </cell>
          <cell r="B23922" t="str">
            <v>ISOL TERMICO PS DRENO (IDU-D)</v>
          </cell>
          <cell r="C23922" t="str">
            <v>ROH</v>
          </cell>
          <cell r="D23922" t="str">
            <v>UN</v>
          </cell>
        </row>
        <row r="23923">
          <cell r="A23923" t="str">
            <v>11328003000100</v>
          </cell>
          <cell r="B23923" t="str">
            <v>ISOL TERMICO PS DRENO (IDU-E)</v>
          </cell>
          <cell r="C23923" t="str">
            <v>ROH</v>
          </cell>
          <cell r="D23923" t="str">
            <v>UN</v>
          </cell>
        </row>
        <row r="23924">
          <cell r="A23924" t="str">
            <v>11328003000102</v>
          </cell>
          <cell r="B23924" t="str">
            <v>ISOL TERMICO PS CONTRA RUIDO(IDU)18K</v>
          </cell>
          <cell r="C23924" t="str">
            <v>ROH</v>
          </cell>
          <cell r="D23924" t="str">
            <v>UN</v>
          </cell>
        </row>
        <row r="23925">
          <cell r="A23925" t="str">
            <v>11328003000103</v>
          </cell>
          <cell r="B23925" t="str">
            <v>ISOL TERMICO PS CONTRA RUIDO(IDU)18K</v>
          </cell>
          <cell r="C23925" t="str">
            <v>ROH</v>
          </cell>
          <cell r="D23925" t="str">
            <v>UN</v>
          </cell>
        </row>
        <row r="23926">
          <cell r="A23926" t="str">
            <v>11328003000104</v>
          </cell>
          <cell r="B23926" t="str">
            <v>ISOL TERMICO PS (LADO DO DRENO)(IDU)18K</v>
          </cell>
          <cell r="C23926" t="str">
            <v>ROH</v>
          </cell>
          <cell r="D23926" t="str">
            <v>UN</v>
          </cell>
        </row>
        <row r="23927">
          <cell r="A23927" t="str">
            <v>11328014000016</v>
          </cell>
          <cell r="B23927" t="str">
            <v>CALCO DE ISOPOR SUP(ODU)805X309X45MM 18K</v>
          </cell>
          <cell r="C23927" t="str">
            <v>ROH</v>
          </cell>
          <cell r="D23927" t="str">
            <v>UN</v>
          </cell>
        </row>
        <row r="23928">
          <cell r="A23928" t="str">
            <v>11328014000021</v>
          </cell>
          <cell r="B23928" t="str">
            <v>CALCO DE ISOPOR SUP(ODU)996X398X50MM 30K</v>
          </cell>
          <cell r="C23928" t="str">
            <v>ROH</v>
          </cell>
          <cell r="D23928" t="str">
            <v>UN</v>
          </cell>
        </row>
        <row r="23929">
          <cell r="A23929" t="str">
            <v>11328014000022</v>
          </cell>
          <cell r="B23929" t="str">
            <v>CALCO ISOPOR SUP (ODU)743X288X45MM 9/12K</v>
          </cell>
          <cell r="C23929" t="str">
            <v>ROH</v>
          </cell>
          <cell r="D23929" t="str">
            <v>UN</v>
          </cell>
        </row>
        <row r="23930">
          <cell r="A23930" t="str">
            <v>11328014000029</v>
          </cell>
          <cell r="B23930" t="str">
            <v>CALCO DE ISOPOR SUP (ODU) 925X386X50MM</v>
          </cell>
          <cell r="C23930" t="str">
            <v>ROH</v>
          </cell>
          <cell r="D23930" t="str">
            <v>UN</v>
          </cell>
        </row>
        <row r="23931">
          <cell r="A23931" t="str">
            <v>11328030000010</v>
          </cell>
          <cell r="B23931" t="str">
            <v>ISOL TERMICO PS PARTE INF (IDU)</v>
          </cell>
          <cell r="C23931" t="str">
            <v>ROH</v>
          </cell>
          <cell r="D23931" t="str">
            <v>UN</v>
          </cell>
        </row>
        <row r="23932">
          <cell r="A23932" t="str">
            <v>11328030000011</v>
          </cell>
          <cell r="B23932" t="str">
            <v>ISOL TERMICO PS (PARTE TRASEIRA)(IDU)18K</v>
          </cell>
          <cell r="C23932" t="str">
            <v>ROH</v>
          </cell>
          <cell r="D23932" t="str">
            <v>UN</v>
          </cell>
        </row>
        <row r="23933">
          <cell r="A23933" t="str">
            <v>11328030000022</v>
          </cell>
          <cell r="B23933" t="str">
            <v>ISOL TERMICO PS P BASE R26G/AQD(IDU)12K</v>
          </cell>
          <cell r="C23933" t="str">
            <v>ROH</v>
          </cell>
          <cell r="D23933" t="str">
            <v>UN</v>
          </cell>
        </row>
        <row r="23934">
          <cell r="A23934" t="str">
            <v>11328030000023</v>
          </cell>
          <cell r="B23934" t="str">
            <v>ISOL TERMICO PS (PARTE TRASEIRA)(IDU)12K</v>
          </cell>
          <cell r="C23934" t="str">
            <v>ROH</v>
          </cell>
          <cell r="D23934" t="str">
            <v>UN</v>
          </cell>
        </row>
        <row r="23935">
          <cell r="A23935" t="str">
            <v>11328030000032</v>
          </cell>
          <cell r="B23935" t="str">
            <v>ISOL TERMICO PS P BASE 22ZA (IDU)9K</v>
          </cell>
          <cell r="C23935" t="str">
            <v>ROH</v>
          </cell>
          <cell r="D23935" t="str">
            <v>UN</v>
          </cell>
        </row>
        <row r="23936">
          <cell r="A23936" t="str">
            <v>11329001000214</v>
          </cell>
          <cell r="B23936" t="str">
            <v>RES ELE FX F SMD 2W 8.2K OHMS</v>
          </cell>
          <cell r="C23936" t="str">
            <v>ROH</v>
          </cell>
          <cell r="D23936" t="str">
            <v>UN</v>
          </cell>
        </row>
        <row r="23937">
          <cell r="A23937" t="str">
            <v>11329001000217</v>
          </cell>
          <cell r="B23937" t="str">
            <v>RES ELE FX PTH J 2K OHMS 2WS</v>
          </cell>
          <cell r="C23937" t="str">
            <v>ROH</v>
          </cell>
          <cell r="D23937" t="str">
            <v>UN</v>
          </cell>
        </row>
        <row r="23938">
          <cell r="A23938" t="str">
            <v>11329002000011</v>
          </cell>
          <cell r="B23938" t="str">
            <v>RES ELE FX SMD J 2.7 OHMS 0805</v>
          </cell>
          <cell r="C23938" t="str">
            <v>ROH</v>
          </cell>
          <cell r="D23938" t="str">
            <v>UN</v>
          </cell>
        </row>
        <row r="23939">
          <cell r="A23939" t="str">
            <v>11329002000012</v>
          </cell>
          <cell r="B23939" t="str">
            <v>RES ELE FX SMD 0 OHM 0805</v>
          </cell>
          <cell r="C23939" t="str">
            <v>ROH</v>
          </cell>
          <cell r="D23939" t="str">
            <v>UN</v>
          </cell>
        </row>
        <row r="23940">
          <cell r="A23940" t="str">
            <v>11329002000014</v>
          </cell>
          <cell r="B23940" t="str">
            <v>RES ELE FX SMD J 51 OHMS 0805</v>
          </cell>
          <cell r="C23940" t="str">
            <v>ROH</v>
          </cell>
          <cell r="D23940" t="str">
            <v>UN</v>
          </cell>
        </row>
        <row r="23941">
          <cell r="A23941" t="str">
            <v>11329002000017</v>
          </cell>
          <cell r="B23941" t="str">
            <v>RES ELE FX SMD J 1K OHMS 1206</v>
          </cell>
          <cell r="C23941" t="str">
            <v>ROH</v>
          </cell>
          <cell r="D23941" t="str">
            <v>UN</v>
          </cell>
        </row>
        <row r="23942">
          <cell r="A23942" t="str">
            <v>11329002000020</v>
          </cell>
          <cell r="B23942" t="str">
            <v>RES ELE FX SMD F 5.1K OHMS 1206</v>
          </cell>
          <cell r="C23942" t="str">
            <v>ROH</v>
          </cell>
          <cell r="D23942" t="str">
            <v>UN</v>
          </cell>
        </row>
        <row r="23943">
          <cell r="A23943" t="str">
            <v>11329002000022</v>
          </cell>
          <cell r="B23943" t="str">
            <v>RES ELE FX SMD J 1/4W 10K 1206</v>
          </cell>
          <cell r="C23943" t="str">
            <v>ROH</v>
          </cell>
          <cell r="D23943" t="str">
            <v>UN</v>
          </cell>
        </row>
        <row r="23944">
          <cell r="A23944" t="str">
            <v>11329002000023</v>
          </cell>
          <cell r="B23944" t="str">
            <v>RES ELE FX SMD F 20K OHMS 0805</v>
          </cell>
          <cell r="C23944" t="str">
            <v>ROH</v>
          </cell>
          <cell r="D23944" t="str">
            <v>UN</v>
          </cell>
        </row>
        <row r="23945">
          <cell r="A23945" t="str">
            <v>11329002000025</v>
          </cell>
          <cell r="B23945" t="str">
            <v>RES ELE FX SMD J 100K OHMS 0805</v>
          </cell>
          <cell r="C23945" t="str">
            <v>ROH</v>
          </cell>
          <cell r="D23945" t="str">
            <v>UN</v>
          </cell>
        </row>
        <row r="23946">
          <cell r="A23946" t="str">
            <v>11329002000029</v>
          </cell>
          <cell r="B23946" t="str">
            <v>RES ELE FX SMD J 510 OHMS 0805</v>
          </cell>
          <cell r="C23946" t="str">
            <v>ROH</v>
          </cell>
          <cell r="D23946" t="str">
            <v>UN</v>
          </cell>
        </row>
        <row r="23947">
          <cell r="A23947" t="str">
            <v>11329002000030</v>
          </cell>
          <cell r="B23947" t="str">
            <v>RES ELE FX SMD F 100K OHMS 0805</v>
          </cell>
          <cell r="C23947" t="str">
            <v>ROH</v>
          </cell>
          <cell r="D23947" t="str">
            <v>UN</v>
          </cell>
        </row>
        <row r="23948">
          <cell r="A23948" t="str">
            <v>11329002000038</v>
          </cell>
          <cell r="B23948" t="str">
            <v>RES ELE FX SMD J 2K OHMS 1206</v>
          </cell>
          <cell r="C23948" t="str">
            <v>ROH</v>
          </cell>
          <cell r="D23948" t="str">
            <v>UN</v>
          </cell>
        </row>
        <row r="23949">
          <cell r="A23949" t="str">
            <v>11329002000039</v>
          </cell>
          <cell r="B23949" t="str">
            <v>RES ELE FX SMD J 330 OHMS 1206</v>
          </cell>
          <cell r="C23949" t="str">
            <v>ROH</v>
          </cell>
          <cell r="D23949" t="str">
            <v>UN</v>
          </cell>
        </row>
        <row r="23950">
          <cell r="A23950" t="str">
            <v>11329002000052</v>
          </cell>
          <cell r="B23950" t="str">
            <v>RES ELE FX SMD J 10 OHMS 0805</v>
          </cell>
          <cell r="C23950" t="str">
            <v>ROH</v>
          </cell>
          <cell r="D23950" t="str">
            <v>UN</v>
          </cell>
        </row>
        <row r="23951">
          <cell r="A23951" t="str">
            <v>11329002000058</v>
          </cell>
          <cell r="B23951" t="str">
            <v>RES ELE FX SMD J 1/4W 100 OHMS 1206</v>
          </cell>
          <cell r="C23951" t="str">
            <v>ROH</v>
          </cell>
          <cell r="D23951" t="str">
            <v>UN</v>
          </cell>
        </row>
        <row r="23952">
          <cell r="A23952" t="str">
            <v>11329002000059</v>
          </cell>
          <cell r="B23952" t="str">
            <v>RES ELE FX SMD J 0 OHMS 1206</v>
          </cell>
          <cell r="C23952" t="str">
            <v>ROH</v>
          </cell>
          <cell r="D23952" t="str">
            <v>UN</v>
          </cell>
        </row>
        <row r="23953">
          <cell r="A23953" t="str">
            <v>11329002000064</v>
          </cell>
          <cell r="B23953" t="str">
            <v>RES ELE FX SMD F 2K OHMS 0805</v>
          </cell>
          <cell r="C23953" t="str">
            <v>ROH</v>
          </cell>
          <cell r="D23953" t="str">
            <v>UN</v>
          </cell>
        </row>
        <row r="23954">
          <cell r="A23954" t="str">
            <v>11329002000069</v>
          </cell>
          <cell r="B23954" t="str">
            <v>RES ELE FX F SMD F 10 OHMS 1206</v>
          </cell>
          <cell r="C23954" t="str">
            <v>ROH</v>
          </cell>
          <cell r="D23954" t="str">
            <v>UN</v>
          </cell>
        </row>
        <row r="23955">
          <cell r="A23955" t="str">
            <v>11329002000070</v>
          </cell>
          <cell r="B23955" t="str">
            <v>RES ELE FX SMD J 68K OHMS 1206</v>
          </cell>
          <cell r="C23955" t="str">
            <v>ROH</v>
          </cell>
          <cell r="D23955" t="str">
            <v>UN</v>
          </cell>
        </row>
        <row r="23956">
          <cell r="A23956" t="str">
            <v>11329002000073</v>
          </cell>
          <cell r="B23956" t="str">
            <v>RES ELE FX SMD J 1K OHMS 2010</v>
          </cell>
          <cell r="C23956" t="str">
            <v>ROH</v>
          </cell>
          <cell r="D23956" t="str">
            <v>UN</v>
          </cell>
        </row>
        <row r="23957">
          <cell r="A23957" t="str">
            <v>11329002000077</v>
          </cell>
          <cell r="B23957" t="str">
            <v>RES ELE FX SMD F 91K OHMS 1206</v>
          </cell>
          <cell r="C23957" t="str">
            <v>ROH</v>
          </cell>
          <cell r="D23957" t="str">
            <v>UN</v>
          </cell>
        </row>
        <row r="23958">
          <cell r="A23958" t="str">
            <v>11329002000079</v>
          </cell>
          <cell r="B23958" t="str">
            <v>RES ELE FX SMD J 330 OHMS 0805</v>
          </cell>
          <cell r="C23958" t="str">
            <v>ROH</v>
          </cell>
          <cell r="D23958" t="str">
            <v>UN</v>
          </cell>
        </row>
        <row r="23959">
          <cell r="A23959" t="str">
            <v>11329002000080</v>
          </cell>
          <cell r="B23959" t="str">
            <v>RES ELE FX SMD J 20 OHMS 1206</v>
          </cell>
          <cell r="C23959" t="str">
            <v>ROH</v>
          </cell>
          <cell r="D23959" t="str">
            <v>UN</v>
          </cell>
        </row>
        <row r="23960">
          <cell r="A23960" t="str">
            <v>11329002000086</v>
          </cell>
          <cell r="B23960" t="str">
            <v>RES ELE FX SMD F 1/8W 4.7K OHMS 0805</v>
          </cell>
          <cell r="C23960" t="str">
            <v>ROH</v>
          </cell>
          <cell r="D23960" t="str">
            <v>UN</v>
          </cell>
        </row>
        <row r="23961">
          <cell r="A23961" t="str">
            <v>11329002000103</v>
          </cell>
          <cell r="B23961" t="str">
            <v>RES ELE FX SMD J 1/4W 4.7K OHMS 1206</v>
          </cell>
          <cell r="C23961" t="str">
            <v>ROH</v>
          </cell>
          <cell r="D23961" t="str">
            <v>UN</v>
          </cell>
        </row>
        <row r="23962">
          <cell r="A23962" t="str">
            <v>11329002000109</v>
          </cell>
          <cell r="B23962" t="str">
            <v>RES ELE FX SMD F 182K OHMS 1206</v>
          </cell>
          <cell r="C23962" t="str">
            <v>ROH</v>
          </cell>
          <cell r="D23962" t="str">
            <v>UN</v>
          </cell>
        </row>
        <row r="23963">
          <cell r="A23963" t="str">
            <v>11329002000118</v>
          </cell>
          <cell r="B23963" t="str">
            <v>RES ELE FX SMD J 2M OHMS 0805</v>
          </cell>
          <cell r="C23963" t="str">
            <v>ROH</v>
          </cell>
          <cell r="D23963" t="str">
            <v>UN</v>
          </cell>
        </row>
        <row r="23964">
          <cell r="A23964" t="str">
            <v>11329002000124</v>
          </cell>
          <cell r="B23964" t="str">
            <v>RES ELE FX SMD J 2.7 OHMS 1206</v>
          </cell>
          <cell r="C23964" t="str">
            <v>ROH</v>
          </cell>
          <cell r="D23964" t="str">
            <v>UN</v>
          </cell>
        </row>
        <row r="23965">
          <cell r="A23965" t="str">
            <v>11329002000129</v>
          </cell>
          <cell r="B23965" t="str">
            <v>RES ELE FX SMD J 3/4W 0 OHMS 2010</v>
          </cell>
          <cell r="C23965" t="str">
            <v>ROH</v>
          </cell>
          <cell r="D23965" t="str">
            <v>UN</v>
          </cell>
        </row>
        <row r="23966">
          <cell r="A23966" t="str">
            <v>11329002000131</v>
          </cell>
          <cell r="B23966" t="str">
            <v>RES ELE FX SMD F 22 OHMS 2010</v>
          </cell>
          <cell r="C23966" t="str">
            <v>ROH</v>
          </cell>
          <cell r="D23966" t="str">
            <v>UN</v>
          </cell>
        </row>
        <row r="23967">
          <cell r="A23967" t="str">
            <v>11329002000140</v>
          </cell>
          <cell r="B23967" t="str">
            <v>RES ELE FX SMD J 1/2W 51 OHMS 1206</v>
          </cell>
          <cell r="C23967" t="str">
            <v>ROH</v>
          </cell>
          <cell r="D23967" t="str">
            <v>UN</v>
          </cell>
        </row>
        <row r="23968">
          <cell r="A23968" t="str">
            <v>11329002000147</v>
          </cell>
          <cell r="B23968" t="str">
            <v>RES ELE FX SMD F 1M OHMS 1206</v>
          </cell>
          <cell r="C23968" t="str">
            <v>ROH</v>
          </cell>
          <cell r="D23968" t="str">
            <v>UN</v>
          </cell>
        </row>
        <row r="23969">
          <cell r="A23969" t="str">
            <v>11329002000148</v>
          </cell>
          <cell r="B23969" t="str">
            <v>RES ELE FX SMD F 5.1K OHMS 0805</v>
          </cell>
          <cell r="C23969" t="str">
            <v>ROH</v>
          </cell>
          <cell r="D23969" t="str">
            <v>UN</v>
          </cell>
        </row>
        <row r="23970">
          <cell r="A23970" t="str">
            <v>11329002000149</v>
          </cell>
          <cell r="B23970" t="str">
            <v>RES ELE FX SMD F 20K OHMS 0805</v>
          </cell>
          <cell r="C23970" t="str">
            <v>ROH</v>
          </cell>
          <cell r="D23970" t="str">
            <v>UN</v>
          </cell>
        </row>
        <row r="23971">
          <cell r="A23971" t="str">
            <v>11329002000150</v>
          </cell>
          <cell r="B23971" t="str">
            <v>RES ELE FX SMD J 1/8W 510 OHMS 0805</v>
          </cell>
          <cell r="C23971" t="str">
            <v>ROH</v>
          </cell>
          <cell r="D23971" t="str">
            <v>UN</v>
          </cell>
        </row>
        <row r="23972">
          <cell r="A23972" t="str">
            <v>11329002000154</v>
          </cell>
          <cell r="B23972" t="str">
            <v>RES ELE FX SMD F 4.7K OHMS 0805</v>
          </cell>
          <cell r="C23972" t="str">
            <v>ROH</v>
          </cell>
          <cell r="D23972" t="str">
            <v>UN</v>
          </cell>
        </row>
        <row r="23973">
          <cell r="A23973" t="str">
            <v>11329002000155</v>
          </cell>
          <cell r="B23973" t="str">
            <v>RES ELE FX SMD F 1/8W 10K OHMS 0805</v>
          </cell>
          <cell r="C23973" t="str">
            <v>ROH</v>
          </cell>
          <cell r="D23973" t="str">
            <v>UN</v>
          </cell>
        </row>
        <row r="23974">
          <cell r="A23974" t="str">
            <v>11329002000156</v>
          </cell>
          <cell r="B23974" t="str">
            <v>RES ELE FX SMD F 15K OHMS 0805</v>
          </cell>
          <cell r="C23974" t="str">
            <v>ROH</v>
          </cell>
          <cell r="D23974" t="str">
            <v>UN</v>
          </cell>
        </row>
        <row r="23975">
          <cell r="A23975" t="str">
            <v>11329002000159</v>
          </cell>
          <cell r="B23975" t="str">
            <v>RES ELE FX SMD F 4.7K OHMS 0603</v>
          </cell>
          <cell r="C23975" t="str">
            <v>ROH</v>
          </cell>
          <cell r="D23975" t="str">
            <v>UN</v>
          </cell>
        </row>
        <row r="23976">
          <cell r="A23976" t="str">
            <v>11329002000160</v>
          </cell>
          <cell r="B23976" t="str">
            <v>RES ELE FX SMD F 470 OHMS 0603</v>
          </cell>
          <cell r="C23976" t="str">
            <v>ROH</v>
          </cell>
          <cell r="D23976" t="str">
            <v>UN</v>
          </cell>
        </row>
        <row r="23977">
          <cell r="A23977" t="str">
            <v>11329002000161</v>
          </cell>
          <cell r="B23977" t="str">
            <v>RES ELE FX SMD F 100 OHMS 0603</v>
          </cell>
          <cell r="C23977" t="str">
            <v>ROH</v>
          </cell>
          <cell r="D23977" t="str">
            <v>UN</v>
          </cell>
        </row>
        <row r="23978">
          <cell r="A23978" t="str">
            <v>11329002000162</v>
          </cell>
          <cell r="B23978" t="str">
            <v>RES ELE FX SMD F 510 OHMS 0603</v>
          </cell>
          <cell r="C23978" t="str">
            <v>ROH</v>
          </cell>
          <cell r="D23978" t="str">
            <v>UN</v>
          </cell>
        </row>
        <row r="23979">
          <cell r="A23979" t="str">
            <v>11329002000163</v>
          </cell>
          <cell r="B23979" t="str">
            <v>RES ELE FX SMD F 2K OHMS 0603</v>
          </cell>
          <cell r="C23979" t="str">
            <v>ROH</v>
          </cell>
          <cell r="D23979" t="str">
            <v>UN</v>
          </cell>
        </row>
        <row r="23980">
          <cell r="A23980" t="str">
            <v>11329002000164</v>
          </cell>
          <cell r="B23980" t="str">
            <v>RES ELE FX SMD F 1/10W 10K OHMS 0603</v>
          </cell>
          <cell r="C23980" t="str">
            <v>ROH</v>
          </cell>
          <cell r="D23980" t="str">
            <v>UN</v>
          </cell>
        </row>
        <row r="23981">
          <cell r="A23981" t="str">
            <v>11329002000165</v>
          </cell>
          <cell r="B23981" t="str">
            <v>RES ELE FX SMD F 330 OHMS 0603</v>
          </cell>
          <cell r="C23981" t="str">
            <v>ROH</v>
          </cell>
          <cell r="D23981" t="str">
            <v>UN</v>
          </cell>
        </row>
        <row r="23982">
          <cell r="A23982" t="str">
            <v>11329002000167</v>
          </cell>
          <cell r="B23982" t="str">
            <v>RES ELE FX SMD F 3.3K OHMS 0603</v>
          </cell>
          <cell r="C23982" t="str">
            <v>ROH</v>
          </cell>
          <cell r="D23982" t="str">
            <v>UN</v>
          </cell>
        </row>
        <row r="23983">
          <cell r="A23983" t="str">
            <v>11329002000168</v>
          </cell>
          <cell r="B23983" t="str">
            <v>RES ELE FX SMD F 1K OHMS 0603</v>
          </cell>
          <cell r="C23983" t="str">
            <v>ROH</v>
          </cell>
          <cell r="D23983" t="str">
            <v>UN</v>
          </cell>
        </row>
        <row r="23984">
          <cell r="A23984" t="str">
            <v>11329002000169</v>
          </cell>
          <cell r="B23984" t="str">
            <v>RES ELE FX SMD F 1K OHMS 0603</v>
          </cell>
          <cell r="C23984" t="str">
            <v>ROH</v>
          </cell>
          <cell r="D23984" t="str">
            <v>UN</v>
          </cell>
        </row>
        <row r="23985">
          <cell r="A23985" t="str">
            <v>11329002000170</v>
          </cell>
          <cell r="B23985" t="str">
            <v>RES ELE FX SMD F 1/10W 20K OHMS 0603</v>
          </cell>
          <cell r="C23985" t="str">
            <v>ROH</v>
          </cell>
          <cell r="D23985" t="str">
            <v>UN</v>
          </cell>
        </row>
        <row r="23986">
          <cell r="A23986" t="str">
            <v>11329002000171</v>
          </cell>
          <cell r="B23986" t="str">
            <v>RES ELE FX SMD F 15K OHMS 0603</v>
          </cell>
          <cell r="C23986" t="str">
            <v>ROH</v>
          </cell>
          <cell r="D23986" t="str">
            <v>UN</v>
          </cell>
        </row>
        <row r="23987">
          <cell r="A23987" t="str">
            <v>11329002000172</v>
          </cell>
          <cell r="B23987" t="str">
            <v>RES ELE FX SMD F 30K OHMS 0603</v>
          </cell>
          <cell r="C23987" t="str">
            <v>ROH</v>
          </cell>
          <cell r="D23987" t="str">
            <v>UN</v>
          </cell>
        </row>
        <row r="23988">
          <cell r="A23988" t="str">
            <v>11329002000174</v>
          </cell>
          <cell r="B23988" t="str">
            <v>RES ELE FX SMD F 2.7K OHMS 0603</v>
          </cell>
          <cell r="C23988" t="str">
            <v>ROH</v>
          </cell>
          <cell r="D23988" t="str">
            <v>UN</v>
          </cell>
        </row>
        <row r="23989">
          <cell r="A23989" t="str">
            <v>11329002000175</v>
          </cell>
          <cell r="B23989" t="str">
            <v>RES ELE FX SMD F 680 OHMS 0603</v>
          </cell>
          <cell r="C23989" t="str">
            <v>ROH</v>
          </cell>
          <cell r="D23989" t="str">
            <v>UN</v>
          </cell>
        </row>
        <row r="23990">
          <cell r="A23990" t="str">
            <v>11329002000176</v>
          </cell>
          <cell r="B23990" t="str">
            <v>RES ELE FX SMD F 18K OHMS 0603</v>
          </cell>
          <cell r="C23990" t="str">
            <v>ROH</v>
          </cell>
          <cell r="D23990" t="str">
            <v>UN</v>
          </cell>
        </row>
        <row r="23991">
          <cell r="A23991" t="str">
            <v>11329002000187</v>
          </cell>
          <cell r="B23991" t="str">
            <v>RES ELE FX SMD F 1/10W 4.7K OHMS 0603</v>
          </cell>
          <cell r="C23991" t="str">
            <v>ROH</v>
          </cell>
          <cell r="D23991" t="str">
            <v>UN</v>
          </cell>
        </row>
        <row r="23992">
          <cell r="A23992" t="str">
            <v>11329002000189</v>
          </cell>
          <cell r="B23992" t="str">
            <v>RES ELE FX SMD F 2.2K OHMS 0603</v>
          </cell>
          <cell r="C23992" t="str">
            <v>ROH</v>
          </cell>
          <cell r="D23992" t="str">
            <v>UN</v>
          </cell>
        </row>
        <row r="23993">
          <cell r="A23993" t="str">
            <v>11329002000190</v>
          </cell>
          <cell r="B23993" t="str">
            <v>RES ELE FX SMD F 330 OHMS 0603</v>
          </cell>
          <cell r="C23993" t="str">
            <v>ROH</v>
          </cell>
          <cell r="D23993" t="str">
            <v>UN</v>
          </cell>
        </row>
        <row r="23994">
          <cell r="A23994" t="str">
            <v>11329002000191</v>
          </cell>
          <cell r="B23994" t="str">
            <v>RES ELE FX SMD F 1/10W 510 OHMS 0603</v>
          </cell>
          <cell r="C23994" t="str">
            <v>ROH</v>
          </cell>
          <cell r="D23994" t="str">
            <v>UN</v>
          </cell>
        </row>
        <row r="23995">
          <cell r="A23995" t="str">
            <v>11329002000199</v>
          </cell>
          <cell r="B23995" t="str">
            <v>RES ELE FX SMD F 0.003 OHMS 2512</v>
          </cell>
          <cell r="C23995" t="str">
            <v>ROH</v>
          </cell>
          <cell r="D23995" t="str">
            <v>UN</v>
          </cell>
        </row>
        <row r="23996">
          <cell r="A23996" t="str">
            <v>11329002000200</v>
          </cell>
          <cell r="B23996" t="str">
            <v>RES ELE FX SMD F 1 OHMS 1206</v>
          </cell>
          <cell r="C23996" t="str">
            <v>ROH</v>
          </cell>
          <cell r="D23996" t="str">
            <v>UN</v>
          </cell>
        </row>
        <row r="23997">
          <cell r="A23997" t="str">
            <v>11329002000203</v>
          </cell>
          <cell r="B23997" t="str">
            <v>RES ELE FX SMD F 22 OHMS 1210</v>
          </cell>
          <cell r="C23997" t="str">
            <v>ROH</v>
          </cell>
          <cell r="D23997" t="str">
            <v>UN</v>
          </cell>
        </row>
        <row r="23998">
          <cell r="A23998" t="str">
            <v>11329002000204</v>
          </cell>
          <cell r="B23998" t="str">
            <v>RES ELE FX SMD F 10K OHMS 0402</v>
          </cell>
          <cell r="C23998" t="str">
            <v>ROH</v>
          </cell>
          <cell r="D23998" t="str">
            <v>UN</v>
          </cell>
        </row>
        <row r="23999">
          <cell r="A23999" t="str">
            <v>11329002000205</v>
          </cell>
          <cell r="B23999" t="str">
            <v>RES ELE FX SMD F 680 OHMS 0402</v>
          </cell>
          <cell r="C23999" t="str">
            <v>ROH</v>
          </cell>
          <cell r="D23999" t="str">
            <v>UN</v>
          </cell>
        </row>
        <row r="24000">
          <cell r="A24000" t="str">
            <v>11329002000206</v>
          </cell>
          <cell r="B24000" t="str">
            <v>RES ELE FX SMD F 1.5k OHMS 0402</v>
          </cell>
          <cell r="C24000" t="str">
            <v>ROH</v>
          </cell>
          <cell r="D24000" t="str">
            <v>UN</v>
          </cell>
        </row>
        <row r="24001">
          <cell r="A24001" t="str">
            <v>11329002000207</v>
          </cell>
          <cell r="B24001" t="str">
            <v>RES ELE FX SMD F 1/16W 4.7K OHMS 1206</v>
          </cell>
          <cell r="C24001" t="str">
            <v>ROH</v>
          </cell>
          <cell r="D24001" t="str">
            <v>UN</v>
          </cell>
        </row>
        <row r="24002">
          <cell r="A24002" t="str">
            <v>11329002000208</v>
          </cell>
          <cell r="B24002" t="str">
            <v>RES ELE FX SMD F 510 OHMS 0402</v>
          </cell>
          <cell r="C24002" t="str">
            <v>ROH</v>
          </cell>
          <cell r="D24002" t="str">
            <v>UN</v>
          </cell>
        </row>
        <row r="24003">
          <cell r="A24003" t="str">
            <v>11329002000209</v>
          </cell>
          <cell r="B24003" t="str">
            <v>RES ELE FX SMD F 1K OHMS 0402</v>
          </cell>
          <cell r="C24003" t="str">
            <v>ROH</v>
          </cell>
          <cell r="D24003" t="str">
            <v>UN</v>
          </cell>
        </row>
        <row r="24004">
          <cell r="A24004" t="str">
            <v>11329002000210</v>
          </cell>
          <cell r="B24004" t="str">
            <v>RES ELE FX SMD F 20K OHMS 0402</v>
          </cell>
          <cell r="C24004" t="str">
            <v>ROH</v>
          </cell>
          <cell r="D24004" t="str">
            <v>UN</v>
          </cell>
        </row>
        <row r="24005">
          <cell r="A24005" t="str">
            <v>11329002000211</v>
          </cell>
          <cell r="B24005" t="str">
            <v>RES ELE FX SMD F 100 OHMS 0402</v>
          </cell>
          <cell r="C24005" t="str">
            <v>ROH</v>
          </cell>
          <cell r="D24005" t="str">
            <v>UN</v>
          </cell>
        </row>
        <row r="24006">
          <cell r="A24006" t="str">
            <v>11329002000212</v>
          </cell>
          <cell r="B24006" t="str">
            <v>RES ELE FX SMD F 2K OHMS 0402</v>
          </cell>
          <cell r="C24006" t="str">
            <v>ROH</v>
          </cell>
          <cell r="D24006" t="str">
            <v>UN</v>
          </cell>
        </row>
        <row r="24007">
          <cell r="A24007" t="str">
            <v>11329002000213</v>
          </cell>
          <cell r="B24007" t="str">
            <v>RES ELE FX SMD F 5.1K OHMS 0402</v>
          </cell>
          <cell r="C24007" t="str">
            <v>ROH</v>
          </cell>
          <cell r="D24007" t="str">
            <v>UN</v>
          </cell>
        </row>
        <row r="24008">
          <cell r="A24008" t="str">
            <v>11329002000214</v>
          </cell>
          <cell r="B24008" t="str">
            <v>RES ELE FX F SMD 15K OHMS 0402</v>
          </cell>
          <cell r="C24008" t="str">
            <v>ROH</v>
          </cell>
          <cell r="D24008" t="str">
            <v>UN</v>
          </cell>
        </row>
        <row r="24009">
          <cell r="A24009" t="str">
            <v>11329002000216</v>
          </cell>
          <cell r="B24009" t="str">
            <v>RES ELE FX SMD F 330 OHMS 0402</v>
          </cell>
          <cell r="C24009" t="str">
            <v>ROH</v>
          </cell>
          <cell r="D24009" t="str">
            <v>UN</v>
          </cell>
        </row>
        <row r="24010">
          <cell r="A24010" t="str">
            <v>11329002000217</v>
          </cell>
          <cell r="B24010" t="str">
            <v>RES ELE FX SMD F 4.3K OHMS 0402</v>
          </cell>
          <cell r="C24010" t="str">
            <v>ROH</v>
          </cell>
          <cell r="D24010" t="str">
            <v>UN</v>
          </cell>
        </row>
        <row r="24011">
          <cell r="A24011" t="str">
            <v>11329002000218</v>
          </cell>
          <cell r="B24011" t="str">
            <v>RES ELE FX SMD F 2.2K OHMS 0402</v>
          </cell>
          <cell r="C24011" t="str">
            <v>ROH</v>
          </cell>
          <cell r="D24011" t="str">
            <v>UN</v>
          </cell>
        </row>
        <row r="24012">
          <cell r="A24012" t="str">
            <v>11329002000219</v>
          </cell>
          <cell r="B24012" t="str">
            <v>RES ELE FX SMD F 30K OHMS 0402</v>
          </cell>
          <cell r="C24012" t="str">
            <v>ROH</v>
          </cell>
          <cell r="D24012" t="str">
            <v>UN</v>
          </cell>
        </row>
        <row r="24013">
          <cell r="A24013" t="str">
            <v>11329002000220</v>
          </cell>
          <cell r="B24013" t="str">
            <v>RES ELE FX SMD F 18K OHMS 0402</v>
          </cell>
          <cell r="C24013" t="str">
            <v>ROH</v>
          </cell>
          <cell r="D24013" t="str">
            <v>UN</v>
          </cell>
        </row>
        <row r="24014">
          <cell r="A24014" t="str">
            <v>11329002000222</v>
          </cell>
          <cell r="B24014" t="str">
            <v>RES ELE FX SMD F 3.3K OHMS 0402</v>
          </cell>
          <cell r="C24014" t="str">
            <v>ROH</v>
          </cell>
          <cell r="D24014" t="str">
            <v>UN</v>
          </cell>
        </row>
        <row r="24015">
          <cell r="A24015" t="str">
            <v>11329002000227</v>
          </cell>
          <cell r="B24015" t="str">
            <v>RES ELE FX SMD F 1/4W 1.6 OHMS 1206</v>
          </cell>
          <cell r="C24015" t="str">
            <v>ROH</v>
          </cell>
          <cell r="D24015" t="str">
            <v>UN</v>
          </cell>
        </row>
        <row r="24016">
          <cell r="A24016" t="str">
            <v>11329002000233</v>
          </cell>
          <cell r="B24016" t="str">
            <v>RES ELE FX SMD F 1 OHM 1206</v>
          </cell>
          <cell r="C24016" t="str">
            <v>ROH</v>
          </cell>
          <cell r="D24016" t="str">
            <v>UN</v>
          </cell>
        </row>
        <row r="24017">
          <cell r="A24017" t="str">
            <v>11329002000234</v>
          </cell>
          <cell r="B24017" t="str">
            <v>RES ELET FX SMD J 10 OHMS 1/4W 1206</v>
          </cell>
          <cell r="C24017" t="str">
            <v>ROH</v>
          </cell>
          <cell r="D24017" t="str">
            <v>UN</v>
          </cell>
        </row>
        <row r="24018">
          <cell r="A24018" t="str">
            <v>11329002000235</v>
          </cell>
          <cell r="B24018" t="str">
            <v>RES ELE FX SMD J 20 OHMS 1206</v>
          </cell>
          <cell r="C24018" t="str">
            <v>ROH</v>
          </cell>
          <cell r="D24018" t="str">
            <v>UN</v>
          </cell>
        </row>
        <row r="24019">
          <cell r="A24019" t="str">
            <v>11329002000239</v>
          </cell>
          <cell r="B24019" t="str">
            <v>RES ELET FX SMD J 100K OHMS 1/8W 0805</v>
          </cell>
          <cell r="C24019" t="str">
            <v>ROH</v>
          </cell>
          <cell r="D24019" t="str">
            <v>UN</v>
          </cell>
        </row>
        <row r="24020">
          <cell r="A24020" t="str">
            <v>11329002000240</v>
          </cell>
          <cell r="B24020" t="str">
            <v>RES ELET FX SMD J 2.7OHMS 1/8W 0805</v>
          </cell>
          <cell r="C24020" t="str">
            <v>ROH</v>
          </cell>
          <cell r="D24020" t="str">
            <v>UN</v>
          </cell>
        </row>
        <row r="24021">
          <cell r="A24021" t="str">
            <v>11329002000241</v>
          </cell>
          <cell r="B24021" t="str">
            <v>RES ELET FX SMD J 100 OHMS 1/4W 1206</v>
          </cell>
          <cell r="C24021" t="str">
            <v>ROH</v>
          </cell>
          <cell r="D24021" t="str">
            <v>UN</v>
          </cell>
        </row>
        <row r="24022">
          <cell r="A24022" t="str">
            <v>11329002000242</v>
          </cell>
          <cell r="B24022" t="str">
            <v>RES ELE FX SMD J 68K OHMS 1206</v>
          </cell>
          <cell r="C24022" t="str">
            <v>ROH</v>
          </cell>
          <cell r="D24022" t="str">
            <v>UN</v>
          </cell>
        </row>
        <row r="24023">
          <cell r="A24023" t="str">
            <v>11329002000243</v>
          </cell>
          <cell r="B24023" t="str">
            <v>RES ELE FX SMD J 51 OHMS 0805</v>
          </cell>
          <cell r="C24023" t="str">
            <v>ROH</v>
          </cell>
          <cell r="D24023" t="str">
            <v>UN</v>
          </cell>
        </row>
        <row r="24024">
          <cell r="A24024" t="str">
            <v>11329003000086</v>
          </cell>
          <cell r="B24024" t="str">
            <v>CAP FX ELE ALUM PTH CD110-1000UF/25V</v>
          </cell>
          <cell r="C24024" t="str">
            <v>ROH</v>
          </cell>
          <cell r="D24024" t="str">
            <v>UN</v>
          </cell>
        </row>
        <row r="24025">
          <cell r="A24025" t="str">
            <v>11329003000087</v>
          </cell>
          <cell r="B24025" t="str">
            <v>CAP ELE FX ALUM PTH 220UF 35V</v>
          </cell>
          <cell r="C24025" t="str">
            <v>ROH</v>
          </cell>
          <cell r="D24025" t="str">
            <v>UN</v>
          </cell>
        </row>
        <row r="24026">
          <cell r="A24026" t="str">
            <v>11329003000093</v>
          </cell>
          <cell r="B24026" t="str">
            <v>CAP ELE FX SMD 220UF 25V CD110-220</v>
          </cell>
          <cell r="C24026" t="str">
            <v>ROH</v>
          </cell>
          <cell r="D24026" t="str">
            <v>UN</v>
          </cell>
        </row>
        <row r="24027">
          <cell r="A24027" t="str">
            <v>11329003000097</v>
          </cell>
          <cell r="B24027" t="str">
            <v>CAP ELE FX ALUM PTH 100UF 50V</v>
          </cell>
          <cell r="C24027" t="str">
            <v>ROH</v>
          </cell>
          <cell r="D24027" t="str">
            <v>UN</v>
          </cell>
        </row>
        <row r="24028">
          <cell r="A24028" t="str">
            <v>11329003000120</v>
          </cell>
          <cell r="B24028" t="str">
            <v>CAP FX ELE ALUM PTH CD263-100UF/25V</v>
          </cell>
          <cell r="C24028" t="str">
            <v>ROH</v>
          </cell>
          <cell r="D24028" t="str">
            <v>UN</v>
          </cell>
        </row>
        <row r="24029">
          <cell r="A24029" t="str">
            <v>11329003000121</v>
          </cell>
          <cell r="B24029" t="str">
            <v>CAP ELE FX ALUM PTH 10UF 50V</v>
          </cell>
          <cell r="C24029" t="str">
            <v>ROH</v>
          </cell>
          <cell r="D24029" t="str">
            <v>UN</v>
          </cell>
        </row>
        <row r="24030">
          <cell r="A24030" t="str">
            <v>11329003000122</v>
          </cell>
          <cell r="B24030" t="str">
            <v>CAP ELE FX ALUM PTH 4.7UF 50V</v>
          </cell>
          <cell r="C24030" t="str">
            <v>ROH</v>
          </cell>
          <cell r="D24030" t="str">
            <v>UN</v>
          </cell>
        </row>
        <row r="24031">
          <cell r="A24031" t="str">
            <v>11329003000123</v>
          </cell>
          <cell r="B24031" t="str">
            <v>CAP ELE FX ALUM PTH 4.7UF 35V</v>
          </cell>
          <cell r="C24031" t="str">
            <v>ROH</v>
          </cell>
          <cell r="D24031" t="str">
            <v>UN</v>
          </cell>
        </row>
        <row r="24032">
          <cell r="A24032" t="str">
            <v>11329003000125</v>
          </cell>
          <cell r="B24032" t="str">
            <v>CAP ELE FX SMD 22UF 50V CD110-22</v>
          </cell>
          <cell r="C24032" t="str">
            <v>ROH</v>
          </cell>
          <cell r="D24032" t="str">
            <v>UN</v>
          </cell>
        </row>
        <row r="24033">
          <cell r="A24033" t="str">
            <v>11329003000131</v>
          </cell>
          <cell r="B24033" t="str">
            <v>CAP ELE FX ALUM PTH 470UF 35V</v>
          </cell>
          <cell r="C24033" t="str">
            <v>ROH</v>
          </cell>
          <cell r="D24033" t="str">
            <v>UN</v>
          </cell>
        </row>
        <row r="24034">
          <cell r="A24034" t="str">
            <v>11329003000143</v>
          </cell>
          <cell r="B24034" t="str">
            <v>CAP ELE FX ALUM PTH 82UF 500V</v>
          </cell>
          <cell r="C24034" t="str">
            <v>ROH</v>
          </cell>
          <cell r="D24034" t="str">
            <v>UN</v>
          </cell>
        </row>
        <row r="24035">
          <cell r="A24035" t="str">
            <v>11329003000146</v>
          </cell>
          <cell r="B24035" t="str">
            <v>CAP FX ELE ALUM PTH CD11X-100UF/100V</v>
          </cell>
          <cell r="C24035" t="str">
            <v>ROH</v>
          </cell>
          <cell r="D24035" t="str">
            <v>UN</v>
          </cell>
        </row>
        <row r="24036">
          <cell r="A24036" t="str">
            <v>11329003000149</v>
          </cell>
          <cell r="B24036" t="str">
            <v>CAP ELE FX ALUM PTH 680UF 450V</v>
          </cell>
          <cell r="C24036" t="str">
            <v>ROH</v>
          </cell>
          <cell r="D24036" t="str">
            <v>UN</v>
          </cell>
        </row>
        <row r="24037">
          <cell r="A24037" t="str">
            <v>11329003000162</v>
          </cell>
          <cell r="B24037" t="str">
            <v>CAP ELE FX ALUMIN 820UF 450V</v>
          </cell>
          <cell r="C24037" t="str">
            <v>ROH</v>
          </cell>
          <cell r="D24037" t="str">
            <v>UN</v>
          </cell>
        </row>
        <row r="24038">
          <cell r="A24038" t="str">
            <v>11329003000163</v>
          </cell>
          <cell r="B24038" t="str">
            <v>CAP ELE FX ALUM PTH 720UF 450V</v>
          </cell>
          <cell r="C24038" t="str">
            <v>ROH</v>
          </cell>
          <cell r="D24038" t="str">
            <v>UN</v>
          </cell>
        </row>
        <row r="24039">
          <cell r="A24039" t="str">
            <v>11329003000167</v>
          </cell>
          <cell r="B24039" t="str">
            <v>CAP ELE FX SMD 82UF 450V CD289-82</v>
          </cell>
          <cell r="C24039" t="str">
            <v>ROH</v>
          </cell>
          <cell r="D24039" t="str">
            <v>UN</v>
          </cell>
        </row>
        <row r="24040">
          <cell r="A24040" t="str">
            <v>11329004000013</v>
          </cell>
          <cell r="B24040" t="str">
            <v>CAP ELE FX CER MLC SMD K 1NF 50V 0805</v>
          </cell>
          <cell r="C24040" t="str">
            <v>ROH</v>
          </cell>
          <cell r="D24040" t="str">
            <v>UN</v>
          </cell>
        </row>
        <row r="24041">
          <cell r="A24041" t="str">
            <v>11329004000014</v>
          </cell>
          <cell r="B24041" t="str">
            <v>CAP ELE FX MLTC SMD K 102K 50V 1206</v>
          </cell>
          <cell r="C24041" t="str">
            <v>ROH</v>
          </cell>
          <cell r="D24041" t="str">
            <v>UN</v>
          </cell>
        </row>
        <row r="24042">
          <cell r="A24042" t="str">
            <v>11329004000015</v>
          </cell>
          <cell r="B24042" t="str">
            <v>CAP ELE FX MLTC SMD K 10NF 50V 0805</v>
          </cell>
          <cell r="C24042" t="str">
            <v>ROH</v>
          </cell>
          <cell r="D24042" t="str">
            <v>UN</v>
          </cell>
        </row>
        <row r="24043">
          <cell r="A24043" t="str">
            <v>11329004000017</v>
          </cell>
          <cell r="B24043" t="str">
            <v>CAP ELE FX MLTC SMD K 0.1UF 50V 0805</v>
          </cell>
          <cell r="C24043" t="str">
            <v>ROH</v>
          </cell>
          <cell r="D24043" t="str">
            <v>UN</v>
          </cell>
        </row>
        <row r="24044">
          <cell r="A24044" t="str">
            <v>11329004000018</v>
          </cell>
          <cell r="B24044" t="str">
            <v>CAP ELE FX CER MLC SMD M 104M 50V 0402</v>
          </cell>
          <cell r="C24044" t="str">
            <v>ROH</v>
          </cell>
          <cell r="D24044" t="str">
            <v>UN</v>
          </cell>
        </row>
        <row r="24045">
          <cell r="A24045" t="str">
            <v>11329004000026</v>
          </cell>
          <cell r="B24045" t="str">
            <v>CAP ELE FX MLTC SMD K 222K 50V 0805</v>
          </cell>
          <cell r="C24045" t="str">
            <v>ROH</v>
          </cell>
          <cell r="D24045" t="str">
            <v>UN</v>
          </cell>
        </row>
        <row r="24046">
          <cell r="A24046" t="str">
            <v>11329004000034</v>
          </cell>
          <cell r="B24046" t="str">
            <v>CAP ELE FX MLTC SMD K 47NF 50V 0805</v>
          </cell>
          <cell r="C24046" t="str">
            <v>ROH</v>
          </cell>
          <cell r="D24046" t="str">
            <v>UN</v>
          </cell>
        </row>
        <row r="24047">
          <cell r="A24047" t="str">
            <v>11329004000052</v>
          </cell>
          <cell r="B24047" t="str">
            <v>CAP ELE FX MLTC SMD M 106M 16V 0805</v>
          </cell>
          <cell r="C24047" t="str">
            <v>ROH</v>
          </cell>
          <cell r="D24047" t="str">
            <v>UN</v>
          </cell>
        </row>
        <row r="24048">
          <cell r="A24048" t="str">
            <v>11329004000055</v>
          </cell>
          <cell r="B24048" t="str">
            <v>CAP ELE FX MLTC K 2.2NF 50V 0603</v>
          </cell>
          <cell r="C24048" t="str">
            <v>ROH</v>
          </cell>
          <cell r="D24048" t="str">
            <v>UN</v>
          </cell>
        </row>
        <row r="24049">
          <cell r="A24049" t="str">
            <v>11329004000056</v>
          </cell>
          <cell r="B24049" t="str">
            <v>CAP ELE FX MLTC K 0.33NF 50V 0603</v>
          </cell>
          <cell r="C24049" t="str">
            <v>ROH</v>
          </cell>
          <cell r="D24049" t="str">
            <v>UN</v>
          </cell>
        </row>
        <row r="24050">
          <cell r="A24050" t="str">
            <v>11329004000058</v>
          </cell>
          <cell r="B24050" t="str">
            <v>CAP ELE FX MLTC SMD J 0.1NF 50V 0603</v>
          </cell>
          <cell r="C24050" t="str">
            <v>ROH</v>
          </cell>
          <cell r="D24050" t="str">
            <v>UN</v>
          </cell>
        </row>
        <row r="24051">
          <cell r="A24051" t="str">
            <v>11329004000059</v>
          </cell>
          <cell r="B24051" t="str">
            <v>CAP ELE FX MLTC SMD K 10NF 50V 0603</v>
          </cell>
          <cell r="C24051" t="str">
            <v>ROH</v>
          </cell>
          <cell r="D24051" t="str">
            <v>UN</v>
          </cell>
        </row>
        <row r="24052">
          <cell r="A24052" t="str">
            <v>11329004000060</v>
          </cell>
          <cell r="B24052" t="str">
            <v>CAP ELE FX MLTC SMD K 102K 50V 0603</v>
          </cell>
          <cell r="C24052" t="str">
            <v>ROH</v>
          </cell>
          <cell r="D24052" t="str">
            <v>UN</v>
          </cell>
        </row>
        <row r="24053">
          <cell r="A24053" t="str">
            <v>11329004000064</v>
          </cell>
          <cell r="B24053" t="str">
            <v>CAP ELE FX MLTC SMD K 104K 50V 0603</v>
          </cell>
          <cell r="C24053" t="str">
            <v>ROH</v>
          </cell>
          <cell r="D24053" t="str">
            <v>UN</v>
          </cell>
        </row>
        <row r="24054">
          <cell r="A24054" t="str">
            <v>11329004000069</v>
          </cell>
          <cell r="B24054" t="str">
            <v>CAP ELE FX MLTC K 22NF 50V 0603</v>
          </cell>
          <cell r="C24054" t="str">
            <v>ROH</v>
          </cell>
          <cell r="D24054" t="str">
            <v>UN</v>
          </cell>
        </row>
        <row r="24055">
          <cell r="A24055" t="str">
            <v>11329004000070</v>
          </cell>
          <cell r="B24055" t="str">
            <v>CAP ELE FX CER MLC SMD K 25V 0603</v>
          </cell>
          <cell r="C24055" t="str">
            <v>ROH</v>
          </cell>
          <cell r="D24055" t="str">
            <v>UN</v>
          </cell>
        </row>
        <row r="24056">
          <cell r="A24056" t="str">
            <v>11329004000071</v>
          </cell>
          <cell r="B24056" t="str">
            <v>CAP ELE FX MLTC SMD K 0.1UF 50V</v>
          </cell>
          <cell r="C24056" t="str">
            <v>ROH</v>
          </cell>
          <cell r="D24056" t="str">
            <v>UN</v>
          </cell>
        </row>
        <row r="24057">
          <cell r="A24057" t="str">
            <v>11329004000072</v>
          </cell>
          <cell r="B24057" t="str">
            <v>CAP ELE FX MLTC K 103K 50V 0603</v>
          </cell>
          <cell r="C24057" t="str">
            <v>ROH</v>
          </cell>
          <cell r="D24057" t="str">
            <v>UN</v>
          </cell>
        </row>
        <row r="24058">
          <cell r="A24058" t="str">
            <v>11329004000073</v>
          </cell>
          <cell r="B24058" t="str">
            <v>CAP ELE FX CER MLC SMD K 102K 50V 0402</v>
          </cell>
          <cell r="C24058" t="str">
            <v>ROH</v>
          </cell>
          <cell r="D24058" t="str">
            <v>UN</v>
          </cell>
        </row>
        <row r="24059">
          <cell r="A24059" t="str">
            <v>11329004000074</v>
          </cell>
          <cell r="B24059" t="str">
            <v>CAP ELE FX CER MLC SMD J 101J 50V 0402</v>
          </cell>
          <cell r="C24059" t="str">
            <v>ROH</v>
          </cell>
          <cell r="D24059" t="str">
            <v>UN</v>
          </cell>
        </row>
        <row r="24060">
          <cell r="A24060" t="str">
            <v>11329004000075</v>
          </cell>
          <cell r="B24060" t="str">
            <v>CAP ELE FX CER MLC SMD K 222K 50V 0402</v>
          </cell>
          <cell r="C24060" t="str">
            <v>ROH</v>
          </cell>
          <cell r="D24060" t="str">
            <v>UN</v>
          </cell>
        </row>
        <row r="24061">
          <cell r="A24061" t="str">
            <v>11329004000076</v>
          </cell>
          <cell r="B24061" t="str">
            <v>CAP ELE FX CER MLC SMD K 103K 50V 0402</v>
          </cell>
          <cell r="C24061" t="str">
            <v>ROH</v>
          </cell>
          <cell r="D24061" t="str">
            <v>UN</v>
          </cell>
        </row>
        <row r="24062">
          <cell r="A24062" t="str">
            <v>11329004000077</v>
          </cell>
          <cell r="B24062" t="str">
            <v>CAP ELE FX CER MLC SMD K 104K 50V 0402</v>
          </cell>
          <cell r="C24062" t="str">
            <v>ROH</v>
          </cell>
          <cell r="D24062" t="str">
            <v>UN</v>
          </cell>
        </row>
        <row r="24063">
          <cell r="A24063" t="str">
            <v>11329004000078</v>
          </cell>
          <cell r="B24063" t="str">
            <v>CAP ELE FX CER MLC SMD K 223K 50V 0402</v>
          </cell>
          <cell r="C24063" t="str">
            <v>ROH</v>
          </cell>
          <cell r="D24063" t="str">
            <v>UN</v>
          </cell>
        </row>
        <row r="24064">
          <cell r="A24064" t="str">
            <v>11329004000079</v>
          </cell>
          <cell r="B24064" t="str">
            <v>CAP ELE FX CER MLC SMD K 0.33NF 50V 0402</v>
          </cell>
          <cell r="C24064" t="str">
            <v>ROH</v>
          </cell>
          <cell r="D24064" t="str">
            <v>UN</v>
          </cell>
        </row>
        <row r="24065">
          <cell r="A24065" t="str">
            <v>11329004000080</v>
          </cell>
          <cell r="B24065" t="str">
            <v>CAP ELE FX MLTC SMD K 4700PF 50V</v>
          </cell>
          <cell r="C24065" t="str">
            <v>ROH</v>
          </cell>
          <cell r="D24065" t="str">
            <v>UN</v>
          </cell>
        </row>
        <row r="24066">
          <cell r="A24066" t="str">
            <v>11329004000081</v>
          </cell>
          <cell r="B24066" t="str">
            <v>CAP ELE FX ALUM SMD K 0.22NF 1000V 1206</v>
          </cell>
          <cell r="C24066" t="str">
            <v>ROH</v>
          </cell>
          <cell r="D24066" t="str">
            <v>UN</v>
          </cell>
        </row>
        <row r="24067">
          <cell r="A24067" t="str">
            <v>11329005000083</v>
          </cell>
          <cell r="B24067" t="str">
            <v>ONTE DE DIODOS RETIF PTH 30A 600V</v>
          </cell>
          <cell r="C24067" t="str">
            <v>ROH</v>
          </cell>
          <cell r="D24067" t="str">
            <v>UN</v>
          </cell>
        </row>
        <row r="24068">
          <cell r="A24068" t="str">
            <v>11329005000099</v>
          </cell>
          <cell r="B24068" t="str">
            <v>DIODO SCHOTTKY SMD RB160L-40/SS24</v>
          </cell>
          <cell r="C24068" t="str">
            <v>ROH</v>
          </cell>
          <cell r="D24068" t="str">
            <v>UN</v>
          </cell>
        </row>
        <row r="24069">
          <cell r="A24069" t="str">
            <v>11329006000002</v>
          </cell>
          <cell r="B24069" t="str">
            <v>DIODO EMISSOR DE LUZ (LED) SMD 0805</v>
          </cell>
          <cell r="C24069" t="str">
            <v>ROH</v>
          </cell>
          <cell r="D24069" t="str">
            <v>UN</v>
          </cell>
        </row>
        <row r="24070">
          <cell r="A24070" t="str">
            <v>11329006000006</v>
          </cell>
          <cell r="B24070" t="str">
            <v>DIODO RETIF SMD US1M 1A/1W</v>
          </cell>
          <cell r="C24070" t="str">
            <v>ROH</v>
          </cell>
          <cell r="D24070" t="str">
            <v>UN</v>
          </cell>
        </row>
        <row r="24071">
          <cell r="A24071" t="str">
            <v>11329006000010</v>
          </cell>
          <cell r="B24071" t="str">
            <v>DIODO RETIFICADOR SMD 1N4148/T4 0.15A</v>
          </cell>
          <cell r="C24071" t="str">
            <v>ROH</v>
          </cell>
          <cell r="D24071" t="str">
            <v>UN</v>
          </cell>
        </row>
        <row r="24072">
          <cell r="A24072" t="str">
            <v>11329006000013</v>
          </cell>
          <cell r="B24072" t="str">
            <v>DIODO RETIF SMD U1ZA25/PTZ24B 24V/1W</v>
          </cell>
          <cell r="C24072" t="str">
            <v>ROH</v>
          </cell>
          <cell r="D24072" t="str">
            <v>UN</v>
          </cell>
        </row>
        <row r="24073">
          <cell r="A24073" t="str">
            <v>11329006000016</v>
          </cell>
          <cell r="B24073" t="str">
            <v>DIODO RETIF SMD 0.083A 12V 1W</v>
          </cell>
          <cell r="C24073" t="str">
            <v>ROH</v>
          </cell>
          <cell r="D24073" t="str">
            <v>UN</v>
          </cell>
        </row>
        <row r="24074">
          <cell r="A24074" t="str">
            <v>11329006000024</v>
          </cell>
          <cell r="B24074" t="str">
            <v>DIODO ZENER SMD MMSZ5245BW/H5 15V/0.5W</v>
          </cell>
          <cell r="C24074" t="str">
            <v>ROH</v>
          </cell>
          <cell r="D24074" t="str">
            <v>UN</v>
          </cell>
        </row>
        <row r="24075">
          <cell r="A24075" t="str">
            <v>11329006000025</v>
          </cell>
          <cell r="B24075" t="str">
            <v>DIODO ZENER SMD MMSZ5241BW/H1 11V/0.5W</v>
          </cell>
          <cell r="C24075" t="str">
            <v>ROH</v>
          </cell>
          <cell r="D24075" t="str">
            <v>UN</v>
          </cell>
        </row>
        <row r="24076">
          <cell r="A24076" t="str">
            <v>11329006000026</v>
          </cell>
          <cell r="B24076" t="str">
            <v>DIODO ZENER SMD MMSZ5236BW/F1 7.5V</v>
          </cell>
          <cell r="C24076" t="str">
            <v>ROH</v>
          </cell>
          <cell r="D24076" t="str">
            <v>UN</v>
          </cell>
        </row>
        <row r="24077">
          <cell r="A24077" t="str">
            <v>11329006000027</v>
          </cell>
          <cell r="B24077" t="str">
            <v>DIODO RETIFICADOR SMD 1N4007/S1M/M7 1A</v>
          </cell>
          <cell r="C24077" t="str">
            <v>ROH</v>
          </cell>
          <cell r="D24077" t="str">
            <v>UN</v>
          </cell>
        </row>
        <row r="24078">
          <cell r="A24078" t="str">
            <v>11329006000029</v>
          </cell>
          <cell r="B24078" t="str">
            <v>CONECTOR P PCI PTH 6P 5V B6B-XHA-A</v>
          </cell>
          <cell r="C24078" t="str">
            <v>ROH</v>
          </cell>
          <cell r="D24078" t="str">
            <v>UN</v>
          </cell>
        </row>
        <row r="24079">
          <cell r="A24079" t="str">
            <v>11329006000032</v>
          </cell>
          <cell r="B24079" t="str">
            <v>CONECTOR P PCI PTH 5P 15V VERDE</v>
          </cell>
          <cell r="C24079" t="str">
            <v>ROH</v>
          </cell>
          <cell r="D24079" t="str">
            <v>UN</v>
          </cell>
        </row>
        <row r="24080">
          <cell r="A24080" t="str">
            <v>11329006000053</v>
          </cell>
          <cell r="B24080" t="str">
            <v>CONECTOR P PCI PTH 6P 12V BRANCO</v>
          </cell>
          <cell r="C24080" t="str">
            <v>ROH</v>
          </cell>
          <cell r="D24080" t="str">
            <v>UN</v>
          </cell>
        </row>
        <row r="24081">
          <cell r="A24081" t="str">
            <v>11329006000067</v>
          </cell>
          <cell r="B24081" t="str">
            <v>CONECTOR P PCI PTH 15V VERDE</v>
          </cell>
          <cell r="C24081" t="str">
            <v>ROH</v>
          </cell>
          <cell r="D24081" t="str">
            <v>UN</v>
          </cell>
        </row>
        <row r="24082">
          <cell r="A24082" t="str">
            <v>11329006000091</v>
          </cell>
          <cell r="B24082" t="str">
            <v>CONECTOR P PCI PTH 4P 5V BRANCO</v>
          </cell>
          <cell r="C24082" t="str">
            <v>ROH</v>
          </cell>
          <cell r="D24082" t="str">
            <v>UN</v>
          </cell>
        </row>
        <row r="24083">
          <cell r="A24083" t="str">
            <v>11329006000108</v>
          </cell>
          <cell r="B24083" t="str">
            <v>CONECTOR PTH 250V BRANCO VH-3</v>
          </cell>
          <cell r="C24083" t="str">
            <v>ROH</v>
          </cell>
          <cell r="D24083" t="str">
            <v>UN</v>
          </cell>
        </row>
        <row r="24084">
          <cell r="A24084" t="str">
            <v>11329007000099</v>
          </cell>
          <cell r="B24084" t="str">
            <v>CI MONO DIG SMD BD9G101G(SSOP)</v>
          </cell>
          <cell r="C24084" t="str">
            <v>ROH</v>
          </cell>
          <cell r="D24084" t="str">
            <v>UN</v>
          </cell>
        </row>
        <row r="24085">
          <cell r="A24085" t="str">
            <v>11329007000114</v>
          </cell>
          <cell r="B24085" t="str">
            <v>CI MONO DIG SMD 24C04/404A(SOP/SOIC)</v>
          </cell>
          <cell r="C24085" t="str">
            <v>ROH</v>
          </cell>
          <cell r="D24085" t="str">
            <v>UN</v>
          </cell>
        </row>
        <row r="24086">
          <cell r="A24086" t="str">
            <v>11329008000027</v>
          </cell>
          <cell r="B24086" t="str">
            <v>RELE PTH 12V 5A 18.4X10.2X15.3MM</v>
          </cell>
          <cell r="C24086" t="str">
            <v>ROH</v>
          </cell>
          <cell r="D24086" t="str">
            <v>UN</v>
          </cell>
        </row>
        <row r="24087">
          <cell r="A24087" t="str">
            <v>11329008000029</v>
          </cell>
          <cell r="B24087" t="str">
            <v>RELE PTH 12V/30A 32X27.5X20MM</v>
          </cell>
          <cell r="C24087" t="str">
            <v>ROH</v>
          </cell>
          <cell r="D24087" t="str">
            <v>UN</v>
          </cell>
        </row>
        <row r="24088">
          <cell r="A24088" t="str">
            <v>11329008000042</v>
          </cell>
          <cell r="B24088" t="str">
            <v>RELE 12VDC 30A 32X27.5X20MM</v>
          </cell>
          <cell r="C24088" t="str">
            <v>ROH</v>
          </cell>
          <cell r="D24088" t="str">
            <v>UN</v>
          </cell>
        </row>
        <row r="24089">
          <cell r="A24089" t="str">
            <v>11329008000055</v>
          </cell>
          <cell r="B24089" t="str">
            <v>RELE PTH 12V 25A 30.1X15.7X23.3MM</v>
          </cell>
          <cell r="C24089" t="str">
            <v>ROH</v>
          </cell>
          <cell r="D24089" t="str">
            <v>UN</v>
          </cell>
        </row>
        <row r="24090">
          <cell r="A24090" t="str">
            <v>11329008000056</v>
          </cell>
          <cell r="B24090" t="str">
            <v>RELE PTH 12V/16A 19X10,2X18,7MM</v>
          </cell>
          <cell r="C24090" t="str">
            <v>ROH</v>
          </cell>
          <cell r="D24090" t="str">
            <v>UN</v>
          </cell>
        </row>
        <row r="24091">
          <cell r="A24091" t="str">
            <v>11329008000058</v>
          </cell>
          <cell r="B24091" t="str">
            <v>RELE PTH 12V 20.5X7X15.3MM</v>
          </cell>
          <cell r="C24091" t="str">
            <v>ROH</v>
          </cell>
          <cell r="D24091" t="str">
            <v>UN</v>
          </cell>
        </row>
        <row r="24092">
          <cell r="A24092" t="str">
            <v>11329009000014</v>
          </cell>
          <cell r="B24092" t="str">
            <v>TRANSFORMADOR ELE PTH 12V CE-625-HB TR</v>
          </cell>
          <cell r="C24092" t="str">
            <v>ROH</v>
          </cell>
          <cell r="D24092" t="str">
            <v>UN</v>
          </cell>
        </row>
        <row r="24093">
          <cell r="A24093" t="str">
            <v>11329009000059</v>
          </cell>
          <cell r="B24093" t="str">
            <v>TRANSFORMADOR ELET CE-625-HB 200W 50HZ</v>
          </cell>
          <cell r="C24093" t="str">
            <v>ROH</v>
          </cell>
          <cell r="D24093" t="str">
            <v>UN</v>
          </cell>
        </row>
        <row r="24094">
          <cell r="A24094" t="str">
            <v>11329010000015</v>
          </cell>
          <cell r="B24094" t="str">
            <v>VARISTOR PTH MYN15/621K 620V</v>
          </cell>
          <cell r="C24094" t="str">
            <v>ROH</v>
          </cell>
          <cell r="D24094" t="str">
            <v>UN</v>
          </cell>
        </row>
        <row r="24095">
          <cell r="A24095" t="str">
            <v>11329010000032</v>
          </cell>
          <cell r="B24095" t="str">
            <v>VARISTOR PTH 621K 620V</v>
          </cell>
          <cell r="C24095" t="str">
            <v>ROH</v>
          </cell>
          <cell r="D24095" t="str">
            <v>UN</v>
          </cell>
        </row>
        <row r="24096">
          <cell r="A24096" t="str">
            <v>11329013000103</v>
          </cell>
          <cell r="B24096" t="str">
            <v>SENSOR TEMPERATUR 3950-15K/20K-400/460MM</v>
          </cell>
          <cell r="C24096" t="str">
            <v>ROH</v>
          </cell>
          <cell r="D24096" t="str">
            <v>UN</v>
          </cell>
        </row>
        <row r="24097">
          <cell r="A24097" t="str">
            <v>11329013000131</v>
          </cell>
          <cell r="B24097" t="str">
            <v>SENSOR DE TEMPERATURA(ODU)30K</v>
          </cell>
          <cell r="C24097" t="str">
            <v>ROH</v>
          </cell>
          <cell r="D24097" t="str">
            <v>UN</v>
          </cell>
        </row>
        <row r="24098">
          <cell r="A24098" t="str">
            <v>11329013000136</v>
          </cell>
          <cell r="B24098" t="str">
            <v>SENSOR DE TEMPERATURA BRANCO(ODU) 9/12/1</v>
          </cell>
          <cell r="C24098" t="str">
            <v>ROH</v>
          </cell>
          <cell r="D24098" t="str">
            <v>UN</v>
          </cell>
        </row>
        <row r="24099">
          <cell r="A24099" t="str">
            <v>11329013000139</v>
          </cell>
          <cell r="B24099" t="str">
            <v>SENSOR DE TEMPERATURA (ODU)24K</v>
          </cell>
          <cell r="C24099" t="str">
            <v>ROH</v>
          </cell>
          <cell r="D24099" t="str">
            <v>UN</v>
          </cell>
        </row>
        <row r="24100">
          <cell r="A24100" t="str">
            <v>11329013000139A</v>
          </cell>
          <cell r="B24100" t="str">
            <v>SENSOR DE TEMPERATURA (ODU)24K</v>
          </cell>
          <cell r="C24100" t="str">
            <v>ROH</v>
          </cell>
          <cell r="D24100" t="str">
            <v>UN</v>
          </cell>
        </row>
        <row r="24101">
          <cell r="A24101" t="str">
            <v>11329013000139B</v>
          </cell>
          <cell r="B24101" t="str">
            <v>SENSOR DE TEMPERATURA (ODU)24K</v>
          </cell>
          <cell r="C24101" t="str">
            <v>ROH</v>
          </cell>
          <cell r="D24101" t="str">
            <v>UN</v>
          </cell>
        </row>
        <row r="24102">
          <cell r="A24102" t="str">
            <v>11329014000044</v>
          </cell>
          <cell r="B24102" t="str">
            <v>CI MONO DIG PTH IPM-STGIB15CH60TS-L 20A</v>
          </cell>
          <cell r="C24102" t="str">
            <v>ROH</v>
          </cell>
          <cell r="D24102" t="str">
            <v>UN</v>
          </cell>
        </row>
        <row r="24103">
          <cell r="A24103" t="str">
            <v>11329014000062</v>
          </cell>
          <cell r="B24103" t="str">
            <v>CI MONO DIG PTH SDM03C60DA2 600V</v>
          </cell>
          <cell r="C24103" t="str">
            <v>ROH</v>
          </cell>
          <cell r="D24103" t="str">
            <v>UN</v>
          </cell>
        </row>
        <row r="24104">
          <cell r="A24104" t="str">
            <v>11329014000075</v>
          </cell>
          <cell r="B24104" t="str">
            <v>CI MONO DIG PTH SDM15L60RA 600V</v>
          </cell>
          <cell r="C24104" t="str">
            <v>ROH</v>
          </cell>
          <cell r="D24104" t="str">
            <v>UN</v>
          </cell>
        </row>
        <row r="24105">
          <cell r="A24105" t="str">
            <v>11329014000094</v>
          </cell>
          <cell r="B24105" t="str">
            <v>CI MONO DIG PTH SPE15S60E-DZ 600V 15A</v>
          </cell>
          <cell r="C24105" t="str">
            <v>ROH</v>
          </cell>
          <cell r="D24105" t="str">
            <v>UN</v>
          </cell>
        </row>
        <row r="24106">
          <cell r="A24106" t="str">
            <v>11329014000098</v>
          </cell>
          <cell r="B24106" t="str">
            <v>MODULO POTENCIA PTH 600V3A SPE04M60HE-AG</v>
          </cell>
          <cell r="C24106" t="str">
            <v>ROH</v>
          </cell>
          <cell r="D24106" t="str">
            <v>UN</v>
          </cell>
        </row>
        <row r="24107">
          <cell r="A24107" t="str">
            <v>11329019000035</v>
          </cell>
          <cell r="B24107" t="str">
            <v>CAP ELE FX CER MLC PTH CT7-472M 400V</v>
          </cell>
          <cell r="C24107" t="str">
            <v>ROH</v>
          </cell>
          <cell r="D24107" t="str">
            <v>UN</v>
          </cell>
        </row>
        <row r="24108">
          <cell r="A24108" t="str">
            <v>11329019000036</v>
          </cell>
          <cell r="B24108" t="str">
            <v>CAP ELE FX MLTC PTH 332M 400V 10MM</v>
          </cell>
          <cell r="C24108" t="str">
            <v>ROH</v>
          </cell>
          <cell r="D24108" t="str">
            <v>UN</v>
          </cell>
        </row>
        <row r="24109">
          <cell r="A24109" t="str">
            <v>11329019000037</v>
          </cell>
          <cell r="B24109" t="str">
            <v>CAP ELE FX MLTC PTH 222M 400V 10MM</v>
          </cell>
          <cell r="C24109" t="str">
            <v>ROH</v>
          </cell>
          <cell r="D24109" t="str">
            <v>UN</v>
          </cell>
        </row>
        <row r="24110">
          <cell r="A24110" t="str">
            <v>11329019000039</v>
          </cell>
          <cell r="B24110" t="str">
            <v>CAP ELE FX MLTC PTH 102K 2KV 7.5MM</v>
          </cell>
          <cell r="C24110" t="str">
            <v>ROH</v>
          </cell>
          <cell r="D24110" t="str">
            <v>UN</v>
          </cell>
        </row>
        <row r="24111">
          <cell r="A24111" t="str">
            <v>11329019000047</v>
          </cell>
          <cell r="B24111" t="str">
            <v>CAP ELE FX MLTC PTH 103M 400V 10MM</v>
          </cell>
          <cell r="C24111" t="str">
            <v>ROH</v>
          </cell>
          <cell r="D24111" t="str">
            <v>UN</v>
          </cell>
        </row>
        <row r="24112">
          <cell r="A24112" t="str">
            <v>11329019000053</v>
          </cell>
          <cell r="B24112" t="str">
            <v>CAP ELE FX CER MLC PTH 102K/2KV 7.5MM</v>
          </cell>
          <cell r="C24112" t="str">
            <v>ROH</v>
          </cell>
          <cell r="D24112" t="str">
            <v>UN</v>
          </cell>
        </row>
        <row r="24113">
          <cell r="A24113" t="str">
            <v>11329019000054</v>
          </cell>
          <cell r="B24113" t="str">
            <v>CAP ELE FX PTH M 3300 PF 400V</v>
          </cell>
          <cell r="C24113" t="str">
            <v>ROH</v>
          </cell>
          <cell r="D24113" t="str">
            <v>UN</v>
          </cell>
        </row>
        <row r="24114">
          <cell r="A24114" t="str">
            <v>11329019000055</v>
          </cell>
          <cell r="B24114" t="str">
            <v>CAP ELE FX PTH M 2200PF 400V</v>
          </cell>
          <cell r="C24114" t="str">
            <v>ROH</v>
          </cell>
          <cell r="D24114" t="str">
            <v>UN</v>
          </cell>
        </row>
        <row r="24115">
          <cell r="A24115" t="str">
            <v>11329019000058</v>
          </cell>
          <cell r="B24115" t="str">
            <v>CAP ELE FX CER PTH M 4.7NF 400V 10MM</v>
          </cell>
          <cell r="C24115" t="str">
            <v>ROH</v>
          </cell>
          <cell r="D24115" t="str">
            <v>UN</v>
          </cell>
        </row>
        <row r="24116">
          <cell r="A24116" t="str">
            <v>11329020000008</v>
          </cell>
          <cell r="B24116" t="str">
            <v>CAMPAINHA PS1240P02BT 4K 12V 12,2X7,2MM</v>
          </cell>
          <cell r="C24116" t="str">
            <v>ROH</v>
          </cell>
          <cell r="D24116" t="str">
            <v>UN</v>
          </cell>
        </row>
        <row r="24117">
          <cell r="A24117" t="str">
            <v>11329021001056</v>
          </cell>
          <cell r="B24117" t="str">
            <v>PCI RIG RES EPOX SX-24FBPDC-TMP89FM41-V1</v>
          </cell>
          <cell r="C24117" t="str">
            <v>ROH</v>
          </cell>
          <cell r="D24117" t="str">
            <v>UN</v>
          </cell>
        </row>
        <row r="24118">
          <cell r="A24118" t="str">
            <v>11329021001083</v>
          </cell>
          <cell r="B24118" t="str">
            <v>PCI DPF RIG RES EPOX SX-Q-HC32F-V1</v>
          </cell>
          <cell r="C24118" t="str">
            <v>ROH</v>
          </cell>
          <cell r="D24118" t="str">
            <v>UN</v>
          </cell>
        </row>
        <row r="24119">
          <cell r="A24119" t="str">
            <v>11329021001090</v>
          </cell>
          <cell r="B24119" t="str">
            <v>PCI DPF RIG RES EPOX SX-W-HC32F460-V1.1</v>
          </cell>
          <cell r="C24119" t="str">
            <v>ROH</v>
          </cell>
          <cell r="D24119" t="str">
            <v>UN</v>
          </cell>
        </row>
        <row r="24120">
          <cell r="A24120" t="str">
            <v>11329021001127</v>
          </cell>
          <cell r="B24120" t="str">
            <v>PCI DPF RIG RES EPOX SX-W-HC32F -STGIB15</v>
          </cell>
          <cell r="C24120" t="str">
            <v>ROH</v>
          </cell>
          <cell r="D24120" t="str">
            <v>UN</v>
          </cell>
        </row>
        <row r="24121">
          <cell r="A24121" t="str">
            <v>11329021001139</v>
          </cell>
          <cell r="B24121" t="str">
            <v>PCI DPF RIG RES EPOX SX-W-HC32F460-SL</v>
          </cell>
          <cell r="C24121" t="str">
            <v>ROH</v>
          </cell>
          <cell r="D24121" t="str">
            <v>UN</v>
          </cell>
        </row>
        <row r="24122">
          <cell r="A24122" t="str">
            <v>11329021001198</v>
          </cell>
          <cell r="B24122" t="str">
            <v>PCI DPF RIG ISOL RES EPOX FBR MAIN</v>
          </cell>
          <cell r="C24122" t="str">
            <v>ROH</v>
          </cell>
          <cell r="D24122" t="str">
            <v>UN</v>
          </cell>
        </row>
        <row r="24123">
          <cell r="A24123" t="str">
            <v>11329021001250</v>
          </cell>
          <cell r="B24123" t="str">
            <v>PCI SPF RIG EPOX FBR VDR SX-Q-HC32L-V1</v>
          </cell>
          <cell r="C24123" t="str">
            <v>ROH</v>
          </cell>
          <cell r="D24123" t="str">
            <v>UN</v>
          </cell>
        </row>
        <row r="24124">
          <cell r="A24124" t="str">
            <v>11329024000002</v>
          </cell>
          <cell r="B24124" t="str">
            <v>TRANSISTOR SMD 8050 1W</v>
          </cell>
          <cell r="C24124" t="str">
            <v>ROH</v>
          </cell>
          <cell r="D24124" t="str">
            <v>UN</v>
          </cell>
        </row>
        <row r="24125">
          <cell r="A24125" t="str">
            <v>11329024000004</v>
          </cell>
          <cell r="B24125" t="str">
            <v>TRANSISTOR SMD 9012 0,625W</v>
          </cell>
          <cell r="C24125" t="str">
            <v>ROH</v>
          </cell>
          <cell r="D24125" t="str">
            <v>UN</v>
          </cell>
        </row>
        <row r="24126">
          <cell r="A24126" t="str">
            <v>11329024000005</v>
          </cell>
          <cell r="B24126" t="str">
            <v>TRANSISTOR SMD 9014 0.4W</v>
          </cell>
          <cell r="C24126" t="str">
            <v>ROH</v>
          </cell>
          <cell r="D24126" t="str">
            <v>UN</v>
          </cell>
        </row>
        <row r="24127">
          <cell r="A24127" t="str">
            <v>11329028000002</v>
          </cell>
          <cell r="B24127" t="str">
            <v>CRISTAL SMD RB160L-40/SS24/SS14A/LGE160</v>
          </cell>
          <cell r="C24127" t="str">
            <v>ROH</v>
          </cell>
          <cell r="D24127" t="str">
            <v>UN</v>
          </cell>
        </row>
        <row r="24128">
          <cell r="A24128" t="str">
            <v>11329031000104</v>
          </cell>
          <cell r="B24128" t="str">
            <v>DISSIPADOR DE CALOR ALUM 143X54X43MM</v>
          </cell>
          <cell r="C24128" t="str">
            <v>ROH</v>
          </cell>
          <cell r="D24128" t="str">
            <v>UN</v>
          </cell>
        </row>
        <row r="24129">
          <cell r="A24129" t="str">
            <v>11329031000105</v>
          </cell>
          <cell r="B24129" t="str">
            <v>DISSIPADOR DE CALOR 41.3X22X22.5MM</v>
          </cell>
          <cell r="C24129" t="str">
            <v>ROH</v>
          </cell>
          <cell r="D24129" t="str">
            <v>UN</v>
          </cell>
        </row>
        <row r="24130">
          <cell r="A24130" t="str">
            <v>11329031000107</v>
          </cell>
          <cell r="B24130" t="str">
            <v>DISSIPADOR DE CALOR 41.3X22X34.5MM</v>
          </cell>
          <cell r="C24130" t="str">
            <v>ROH</v>
          </cell>
          <cell r="D24130" t="str">
            <v>UN</v>
          </cell>
        </row>
        <row r="24131">
          <cell r="A24131" t="str">
            <v>11329031000117</v>
          </cell>
          <cell r="B24131" t="str">
            <v>DISSIPADOR DE CALOR 158.8X88X68MM</v>
          </cell>
          <cell r="C24131" t="str">
            <v>ROH</v>
          </cell>
          <cell r="D24131" t="str">
            <v>UN</v>
          </cell>
        </row>
        <row r="24132">
          <cell r="A24132" t="str">
            <v>11329034000014</v>
          </cell>
          <cell r="B24132" t="str">
            <v>TERMISTOR PTC 2W</v>
          </cell>
          <cell r="C24132" t="str">
            <v>ROH</v>
          </cell>
          <cell r="D24132" t="str">
            <v>UN</v>
          </cell>
        </row>
        <row r="24133">
          <cell r="A24133" t="str">
            <v>11329034000026</v>
          </cell>
          <cell r="B24133" t="str">
            <v>TERMISTOR NTC PTH 16 OHMS</v>
          </cell>
          <cell r="C24133" t="str">
            <v>ROH</v>
          </cell>
          <cell r="D24133" t="str">
            <v>UN</v>
          </cell>
        </row>
        <row r="24134">
          <cell r="A24134" t="str">
            <v>11329034000028</v>
          </cell>
          <cell r="B24134" t="str">
            <v>TERMISTOR PTC 2W</v>
          </cell>
          <cell r="C24134" t="str">
            <v>ROH</v>
          </cell>
          <cell r="D24134" t="str">
            <v>UN</v>
          </cell>
        </row>
        <row r="24135">
          <cell r="A24135" t="str">
            <v>11329034000031</v>
          </cell>
          <cell r="B24135" t="str">
            <v>TERMISTOR PTC 1K OHMS MZ62-2 5MM</v>
          </cell>
          <cell r="C24135" t="str">
            <v>ROH</v>
          </cell>
          <cell r="D24135" t="str">
            <v>UN</v>
          </cell>
        </row>
        <row r="24136">
          <cell r="A24136" t="str">
            <v>11329043000025</v>
          </cell>
          <cell r="B24136" t="str">
            <v>CAP ELE FX PTH 0.47UF 275/320VAC 15MM</v>
          </cell>
          <cell r="C24136" t="str">
            <v>ROH</v>
          </cell>
          <cell r="D24136" t="str">
            <v>UN</v>
          </cell>
        </row>
        <row r="24137">
          <cell r="A24137" t="str">
            <v>11329043000038</v>
          </cell>
          <cell r="B24137" t="str">
            <v>CAP ELE FX PTH 0.22UF 630VDC 10MM</v>
          </cell>
          <cell r="C24137" t="str">
            <v>ROH</v>
          </cell>
          <cell r="D24137" t="str">
            <v>UN</v>
          </cell>
        </row>
        <row r="24138">
          <cell r="A24138" t="str">
            <v>11329043000042</v>
          </cell>
          <cell r="B24138" t="str">
            <v>CAP ELE FX PTH 0.22UFK/275VAC/320VAC</v>
          </cell>
          <cell r="C24138" t="str">
            <v>ROH</v>
          </cell>
          <cell r="D24138" t="str">
            <v>UN</v>
          </cell>
        </row>
        <row r="24139">
          <cell r="A24139" t="str">
            <v>11329043000047</v>
          </cell>
          <cell r="B24139" t="str">
            <v>CAP ELE FX PTH 0.01UF 103K/630VDC</v>
          </cell>
          <cell r="C24139" t="str">
            <v>ROH</v>
          </cell>
          <cell r="D24139" t="str">
            <v>UN</v>
          </cell>
        </row>
        <row r="24140">
          <cell r="A24140" t="str">
            <v>11329043000052</v>
          </cell>
          <cell r="B24140" t="str">
            <v>CAP ELE FX PTH 2.2UF 275VAC/320VAC</v>
          </cell>
          <cell r="C24140" t="str">
            <v>ROH</v>
          </cell>
          <cell r="D24140" t="str">
            <v>UN</v>
          </cell>
        </row>
        <row r="24141">
          <cell r="A24141" t="str">
            <v>11329043000057</v>
          </cell>
          <cell r="B24141" t="str">
            <v>CAP ELE FX CER PTH K  220NF 10MM</v>
          </cell>
          <cell r="C24141" t="str">
            <v>ROH</v>
          </cell>
          <cell r="D24141" t="str">
            <v>UN</v>
          </cell>
        </row>
        <row r="24142">
          <cell r="A24142" t="str">
            <v>11329043000060</v>
          </cell>
          <cell r="B24142" t="str">
            <v>CAP ELE FX PTH 0,22 UF 224K/630VDC</v>
          </cell>
          <cell r="C24142" t="str">
            <v>ROH</v>
          </cell>
          <cell r="D24142" t="str">
            <v>UN</v>
          </cell>
        </row>
        <row r="24143">
          <cell r="A24143" t="str">
            <v>11329043000064</v>
          </cell>
          <cell r="B24143" t="str">
            <v>CAP ELE FX PTH 0.47UF</v>
          </cell>
          <cell r="C24143" t="str">
            <v>ROH</v>
          </cell>
          <cell r="D24143" t="str">
            <v>UN</v>
          </cell>
        </row>
        <row r="24144">
          <cell r="A24144" t="str">
            <v>11329043000068</v>
          </cell>
          <cell r="B24144" t="str">
            <v>CAP ELE FX PTH 220000 PF 630V</v>
          </cell>
          <cell r="C24144" t="str">
            <v>ROH</v>
          </cell>
          <cell r="D24144" t="str">
            <v>UN</v>
          </cell>
        </row>
        <row r="24145">
          <cell r="A24145" t="str">
            <v>11329043000069</v>
          </cell>
          <cell r="B24145" t="str">
            <v>CAP ELE FX CER PTH K 10NF 630VDC 10MM</v>
          </cell>
          <cell r="C24145" t="str">
            <v>ROH</v>
          </cell>
          <cell r="D24145" t="str">
            <v>UN</v>
          </cell>
        </row>
        <row r="24146">
          <cell r="A24146" t="str">
            <v>11329045000005</v>
          </cell>
          <cell r="B24146" t="str">
            <v>INDUTOR FX SMD 12MH 0.8A 10031</v>
          </cell>
          <cell r="C24146" t="str">
            <v>ROH</v>
          </cell>
          <cell r="D24146" t="str">
            <v>UN</v>
          </cell>
        </row>
        <row r="24147">
          <cell r="A24147" t="str">
            <v>11329045000045</v>
          </cell>
          <cell r="B24147" t="str">
            <v>INDUTOR FX PTH 4.8MH 10A QJ10A</v>
          </cell>
          <cell r="C24147" t="str">
            <v>ROH</v>
          </cell>
          <cell r="D24147" t="str">
            <v>UN</v>
          </cell>
        </row>
        <row r="24148">
          <cell r="A24148" t="str">
            <v>11329045000050</v>
          </cell>
          <cell r="B24148" t="str">
            <v>BOBINA DE REATANCIA PTH 10A 24X22X25MM</v>
          </cell>
          <cell r="C24148" t="str">
            <v>ROH</v>
          </cell>
          <cell r="D24148" t="str">
            <v>UN</v>
          </cell>
        </row>
        <row r="24149">
          <cell r="A24149" t="str">
            <v>11329045000058</v>
          </cell>
          <cell r="B24149" t="str">
            <v>BOBINA REATANCIA PTH 10 MH 15A 45X30MM</v>
          </cell>
          <cell r="C24149" t="str">
            <v>ROH</v>
          </cell>
          <cell r="D24149" t="str">
            <v>UN</v>
          </cell>
        </row>
        <row r="24150">
          <cell r="A24150" t="str">
            <v>11329048000014</v>
          </cell>
          <cell r="B24150" t="str">
            <v>ACOPLADOR OTICO SMD TLP185B/LTV356T</v>
          </cell>
          <cell r="C24150" t="str">
            <v>ROH</v>
          </cell>
          <cell r="D24150" t="str">
            <v>UN</v>
          </cell>
        </row>
        <row r="24151">
          <cell r="A24151" t="str">
            <v>11329048000024</v>
          </cell>
          <cell r="B24151" t="str">
            <v>ACOPLADOR OTICO SMD 200-400% QX357C</v>
          </cell>
          <cell r="C24151" t="str">
            <v>ROH</v>
          </cell>
          <cell r="D24151" t="str">
            <v>UN</v>
          </cell>
        </row>
        <row r="24152">
          <cell r="A24152" t="str">
            <v>11329050000020</v>
          </cell>
          <cell r="B24152" t="str">
            <v>PONTE DIODOS RETIF PTH D25SB100/GBJ2510</v>
          </cell>
          <cell r="C24152" t="str">
            <v>ROH</v>
          </cell>
          <cell r="D24152" t="str">
            <v>UN</v>
          </cell>
        </row>
        <row r="24153">
          <cell r="A24153" t="str">
            <v>11329050000021</v>
          </cell>
          <cell r="B24153" t="str">
            <v>PONTE DIODOS RETIF PTH KBJ6K/4GBJ610 6A</v>
          </cell>
          <cell r="C24153" t="str">
            <v>ROH</v>
          </cell>
          <cell r="D24153" t="str">
            <v>UN</v>
          </cell>
        </row>
        <row r="24154">
          <cell r="A24154" t="str">
            <v>11329051000012</v>
          </cell>
          <cell r="B24154" t="str">
            <v>CI MONO DIGIT SMD 7805 BL78MC05D/YW78M05</v>
          </cell>
          <cell r="C24154" t="str">
            <v>ROH</v>
          </cell>
          <cell r="D24154" t="str">
            <v>UN</v>
          </cell>
        </row>
        <row r="24155">
          <cell r="A24155" t="str">
            <v>11329051000013</v>
          </cell>
          <cell r="B24155" t="str">
            <v>CI MONO DIG SMD SOT-23 WR1117AN/LTP1117</v>
          </cell>
          <cell r="C24155" t="str">
            <v>ROH</v>
          </cell>
          <cell r="D24155" t="str">
            <v>UN</v>
          </cell>
        </row>
        <row r="24156">
          <cell r="A24156" t="str">
            <v>11329053000026</v>
          </cell>
          <cell r="B24156" t="str">
            <v>TRANSIST PTH IGBT-TT030K065/STGWA30HP65</v>
          </cell>
          <cell r="C24156" t="str">
            <v>ROH</v>
          </cell>
          <cell r="D24156" t="str">
            <v>UN</v>
          </cell>
        </row>
        <row r="24157">
          <cell r="A24157" t="str">
            <v>11329053000036</v>
          </cell>
          <cell r="B24157" t="str">
            <v>TRANSISTOR SMD IGBT-XNM4N60T 600V/4A</v>
          </cell>
          <cell r="C24157" t="str">
            <v>ROH</v>
          </cell>
          <cell r="D24157" t="str">
            <v>UN</v>
          </cell>
        </row>
        <row r="24158">
          <cell r="A24158" t="str">
            <v>11329053000039</v>
          </cell>
          <cell r="B24158" t="str">
            <v>CI MONO DIG PTH IGBT-STGWA50HP65FB2</v>
          </cell>
          <cell r="C24158" t="str">
            <v>ROH</v>
          </cell>
          <cell r="D24158" t="str">
            <v>UN</v>
          </cell>
        </row>
        <row r="24159">
          <cell r="A24159" t="str">
            <v>11329055000018</v>
          </cell>
          <cell r="B24159" t="str">
            <v>TERMINAL DE METAL COMUM 6.3X0.8MM</v>
          </cell>
          <cell r="C24159" t="str">
            <v>ROH</v>
          </cell>
          <cell r="D24159" t="str">
            <v>UN</v>
          </cell>
        </row>
        <row r="24160">
          <cell r="A24160" t="str">
            <v>11329055000021</v>
          </cell>
          <cell r="B24160" t="str">
            <v>TERMINAL DE METAL COMUM 4.8X0.5MM</v>
          </cell>
          <cell r="C24160" t="str">
            <v>ROH</v>
          </cell>
          <cell r="D24160" t="str">
            <v>UN</v>
          </cell>
        </row>
        <row r="24161">
          <cell r="A24161" t="str">
            <v>11329058000001</v>
          </cell>
          <cell r="B24161" t="str">
            <v>FUSIVEL 250V 30A</v>
          </cell>
          <cell r="C24161" t="str">
            <v>ROH</v>
          </cell>
          <cell r="D24161" t="str">
            <v>UN</v>
          </cell>
        </row>
        <row r="24162">
          <cell r="A24162" t="str">
            <v>11329058000028</v>
          </cell>
          <cell r="B24162" t="str">
            <v>FUSIVEL PTH 5A 250V</v>
          </cell>
          <cell r="C24162" t="str">
            <v>ROH</v>
          </cell>
          <cell r="D24162" t="str">
            <v>UN</v>
          </cell>
        </row>
        <row r="24163">
          <cell r="A24163" t="str">
            <v>11329058000037</v>
          </cell>
          <cell r="B24163" t="str">
            <v>FUSIVEL 250V 16A</v>
          </cell>
          <cell r="C24163" t="str">
            <v>ROH</v>
          </cell>
          <cell r="D24163" t="str">
            <v>UN</v>
          </cell>
        </row>
        <row r="24164">
          <cell r="A24164" t="str">
            <v>11329061000031</v>
          </cell>
          <cell r="B24164" t="str">
            <v>COND ISOL ELE C/ CNX 2X26MM 300V</v>
          </cell>
          <cell r="C24164" t="str">
            <v>ROH</v>
          </cell>
          <cell r="D24164" t="str">
            <v>UN</v>
          </cell>
        </row>
        <row r="24165">
          <cell r="A24165" t="str">
            <v>11329061000066</v>
          </cell>
          <cell r="B24165" t="str">
            <v>COND ELE ISOL C/CNX AZUL 100MM(IDU)9/12K</v>
          </cell>
          <cell r="C24165" t="str">
            <v>ROH</v>
          </cell>
          <cell r="D24165" t="str">
            <v>UN</v>
          </cell>
        </row>
        <row r="24166">
          <cell r="A24166" t="str">
            <v>11329061000102</v>
          </cell>
          <cell r="B24166" t="str">
            <v>COND ISOL ELE C/ CNX 2X22MM</v>
          </cell>
          <cell r="C24166" t="str">
            <v>ROH</v>
          </cell>
          <cell r="D24166" t="str">
            <v>UN</v>
          </cell>
        </row>
        <row r="24167">
          <cell r="A24167" t="str">
            <v>11329061000214</v>
          </cell>
          <cell r="B24167" t="str">
            <v>COND ELET ISOL CNX 4X24MM 300V(USB+XHD)</v>
          </cell>
          <cell r="C24167" t="str">
            <v>ROH</v>
          </cell>
          <cell r="D24167" t="str">
            <v>UN</v>
          </cell>
        </row>
        <row r="24168">
          <cell r="A24168" t="str">
            <v>11329061000343</v>
          </cell>
          <cell r="B24168" t="str">
            <v>COND ELE ISOL C/ CNX PRETO 380MM(ODU)30K</v>
          </cell>
          <cell r="C24168" t="str">
            <v>ROH</v>
          </cell>
          <cell r="D24168" t="str">
            <v>UN</v>
          </cell>
        </row>
        <row r="24169">
          <cell r="A24169" t="str">
            <v>11329061000363</v>
          </cell>
          <cell r="B24169" t="str">
            <v>COND ELE ISOL C/CNX PRTO 220MM(ODU)9/12K</v>
          </cell>
          <cell r="C24169" t="str">
            <v>ROH</v>
          </cell>
          <cell r="D24169" t="str">
            <v>UN</v>
          </cell>
        </row>
        <row r="24170">
          <cell r="A24170" t="str">
            <v>11329061000396</v>
          </cell>
          <cell r="B24170" t="str">
            <v>COND ELE ISOL C/ CNX PRTO 270MM(ODU)18K</v>
          </cell>
          <cell r="C24170" t="str">
            <v>ROH</v>
          </cell>
          <cell r="D24170" t="str">
            <v>UN</v>
          </cell>
        </row>
        <row r="24171">
          <cell r="A24171" t="str">
            <v>11329061000411</v>
          </cell>
          <cell r="B24171" t="str">
            <v>COND ELE ISOL C/ CNX PRETO 420MM(ODU)24K</v>
          </cell>
          <cell r="C24171" t="str">
            <v>ROH</v>
          </cell>
          <cell r="D24171" t="str">
            <v>UN</v>
          </cell>
        </row>
        <row r="24172">
          <cell r="A24172" t="str">
            <v>11329065000032</v>
          </cell>
          <cell r="B24172" t="str">
            <v>INDUTOR FX SMD 10UH 1.2A 2X1MM</v>
          </cell>
          <cell r="C24172" t="str">
            <v>ROH</v>
          </cell>
          <cell r="D24172" t="str">
            <v>UN</v>
          </cell>
        </row>
        <row r="24173">
          <cell r="A24173" t="str">
            <v>11329065000048</v>
          </cell>
          <cell r="B24173" t="str">
            <v>INDUTOR FX PTH 500UH 1A EE13</v>
          </cell>
          <cell r="C24173" t="str">
            <v>ROH</v>
          </cell>
          <cell r="D24173" t="str">
            <v>UN</v>
          </cell>
        </row>
        <row r="24174">
          <cell r="A24174" t="str">
            <v>11329065000050</v>
          </cell>
          <cell r="B24174" t="str">
            <v>BOBINA REATANCIA PTH 200UH 10A 4X5MM</v>
          </cell>
          <cell r="C24174" t="str">
            <v>ROH</v>
          </cell>
          <cell r="D24174" t="str">
            <v>UN</v>
          </cell>
        </row>
        <row r="24175">
          <cell r="A24175" t="str">
            <v>11329065000058</v>
          </cell>
          <cell r="B24175" t="str">
            <v>BOBINA REATANCIA PTH 250 UH 13A 60X50MM</v>
          </cell>
          <cell r="C24175" t="str">
            <v>ROH</v>
          </cell>
          <cell r="D24175" t="str">
            <v>UN</v>
          </cell>
        </row>
        <row r="24176">
          <cell r="A24176" t="str">
            <v>11329067000007</v>
          </cell>
          <cell r="B24176" t="str">
            <v>VARISTOR PTH X6ST7 620V</v>
          </cell>
          <cell r="C24176" t="str">
            <v>ROH</v>
          </cell>
          <cell r="D24176" t="str">
            <v>UN</v>
          </cell>
        </row>
        <row r="24177">
          <cell r="A24177" t="str">
            <v>11329069000001</v>
          </cell>
          <cell r="B24177" t="str">
            <v>STRAP (JUMPER) 0.6MM</v>
          </cell>
          <cell r="C24177" t="str">
            <v>ROH</v>
          </cell>
          <cell r="D24177" t="str">
            <v>KG</v>
          </cell>
        </row>
        <row r="24178">
          <cell r="A24178" t="str">
            <v>11329069000002</v>
          </cell>
          <cell r="B24178" t="str">
            <v>STRAP (JUMPER) 1,8X22,2MM 5,94W</v>
          </cell>
          <cell r="C24178" t="str">
            <v>ROH</v>
          </cell>
          <cell r="D24178" t="str">
            <v>UN</v>
          </cell>
        </row>
        <row r="24179">
          <cell r="A24179" t="str">
            <v>11329074000012</v>
          </cell>
          <cell r="B24179" t="str">
            <v>TIRA TERMICA 26.5X21.6MM</v>
          </cell>
          <cell r="C24179" t="str">
            <v>ROH</v>
          </cell>
          <cell r="D24179" t="str">
            <v>UN</v>
          </cell>
        </row>
        <row r="24180">
          <cell r="A24180" t="str">
            <v>11329085000007</v>
          </cell>
          <cell r="B24180" t="str">
            <v>DIODO ZENER SMD PTZ27B/U1ZA27 27V/1W</v>
          </cell>
          <cell r="C24180" t="str">
            <v>ROH</v>
          </cell>
          <cell r="D24180" t="str">
            <v>UN</v>
          </cell>
        </row>
        <row r="24181">
          <cell r="A24181" t="str">
            <v>11329085000008</v>
          </cell>
          <cell r="B24181" t="str">
            <v>DIODO RETIF SMD PTZ36B/U1ZA39 36V/1W</v>
          </cell>
          <cell r="C24181" t="str">
            <v>ROH</v>
          </cell>
          <cell r="D24181" t="str">
            <v>UN</v>
          </cell>
        </row>
        <row r="24182">
          <cell r="A24182" t="str">
            <v>11329087000005</v>
          </cell>
          <cell r="B24182" t="str">
            <v>DIODO CHAVEAMENT SMD 2A 200V HES2DA/EM2D</v>
          </cell>
          <cell r="C24182" t="str">
            <v>ROH</v>
          </cell>
          <cell r="D24182" t="str">
            <v>UN</v>
          </cell>
        </row>
        <row r="24183">
          <cell r="A24183" t="str">
            <v>11329087000011</v>
          </cell>
          <cell r="B24183" t="str">
            <v>DIODO RETIF SMD ES2J 2A/600V</v>
          </cell>
          <cell r="C24183" t="str">
            <v>ROH</v>
          </cell>
          <cell r="D24183" t="str">
            <v>UN</v>
          </cell>
        </row>
        <row r="24184">
          <cell r="A24184" t="str">
            <v>11329094000020</v>
          </cell>
          <cell r="B24184" t="str">
            <v>DIODO RETIF PTH MX30/FP30/S1FD/ECR3 600V</v>
          </cell>
          <cell r="C24184" t="str">
            <v>ROH</v>
          </cell>
          <cell r="D24184" t="str">
            <v>UN</v>
          </cell>
        </row>
        <row r="24185">
          <cell r="A24185" t="str">
            <v>11329096000003</v>
          </cell>
          <cell r="B24185" t="str">
            <v>CAP ELE FX POLIPROP PTH 1.5UF 275V</v>
          </cell>
          <cell r="C24185" t="str">
            <v>ROH</v>
          </cell>
          <cell r="D24185" t="str">
            <v>UN</v>
          </cell>
        </row>
        <row r="24186">
          <cell r="A24186" t="str">
            <v>11329096000004</v>
          </cell>
          <cell r="B24186" t="str">
            <v>CAP ELE FX SMD POLIPROP 0.47UF 275VAC</v>
          </cell>
          <cell r="C24186" t="str">
            <v>ROH</v>
          </cell>
          <cell r="D24186" t="str">
            <v>UN</v>
          </cell>
        </row>
        <row r="24187">
          <cell r="A24187" t="str">
            <v>11329096000007</v>
          </cell>
          <cell r="B24187" t="str">
            <v>CAP ELE FX PTH 0.47UF 275VAC</v>
          </cell>
          <cell r="C24187" t="str">
            <v>ROH</v>
          </cell>
          <cell r="D24187" t="str">
            <v>UN</v>
          </cell>
        </row>
        <row r="24188">
          <cell r="A24188" t="str">
            <v>11329096000011</v>
          </cell>
          <cell r="B24188" t="str">
            <v>CAP ELE FX CER PTH 2.2UF 275/320VAC 22.5</v>
          </cell>
          <cell r="C24188" t="str">
            <v>ROH</v>
          </cell>
          <cell r="D24188" t="str">
            <v>UN</v>
          </cell>
        </row>
        <row r="24189">
          <cell r="A24189" t="str">
            <v>11329096000012</v>
          </cell>
          <cell r="B24189" t="str">
            <v>CAP ELE FX CER PTH 1.5UF 275/320VAC 22.5</v>
          </cell>
          <cell r="C24189" t="str">
            <v>ROH</v>
          </cell>
          <cell r="D24189" t="str">
            <v>UN</v>
          </cell>
        </row>
        <row r="24190">
          <cell r="A24190" t="str">
            <v>11329104000006</v>
          </cell>
          <cell r="B24190" t="str">
            <v>CI MONO DIG SMD LTC722/722DGK/WA3722</v>
          </cell>
          <cell r="C24190" t="str">
            <v>ROH</v>
          </cell>
          <cell r="D24190" t="str">
            <v>UN</v>
          </cell>
        </row>
        <row r="24191">
          <cell r="A24191" t="str">
            <v>11329104000008</v>
          </cell>
          <cell r="B24191" t="str">
            <v>CI MONO DIG SMD LM2903AL1-SR</v>
          </cell>
          <cell r="C24191" t="str">
            <v>ROH</v>
          </cell>
          <cell r="D24191" t="str">
            <v>UN</v>
          </cell>
        </row>
        <row r="24192">
          <cell r="A24192" t="str">
            <v>11329105000002</v>
          </cell>
          <cell r="B24192" t="str">
            <v>CI MONO DIG SMD 24C16/416H</v>
          </cell>
          <cell r="C24192" t="str">
            <v>ROH</v>
          </cell>
          <cell r="D24192" t="str">
            <v>UN</v>
          </cell>
        </row>
        <row r="24193">
          <cell r="A24193" t="str">
            <v>11329106000002</v>
          </cell>
          <cell r="B24193" t="str">
            <v>CI MONO DIGIT SMD ULN2003</v>
          </cell>
          <cell r="C24193" t="str">
            <v>ROH</v>
          </cell>
          <cell r="D24193" t="str">
            <v>UN</v>
          </cell>
        </row>
        <row r="24194">
          <cell r="A24194" t="str">
            <v>11329107000005</v>
          </cell>
          <cell r="B24194" t="str">
            <v>CI MONO DIG SMD STR6A161HS(SMD8)</v>
          </cell>
          <cell r="C24194" t="str">
            <v>ROH</v>
          </cell>
          <cell r="D24194" t="str">
            <v>UN</v>
          </cell>
        </row>
        <row r="24195">
          <cell r="A24195" t="str">
            <v>11329107000023</v>
          </cell>
          <cell r="B24195" t="str">
            <v>CI MONO DIG SMD SGM61410(SOT) 1.2MHZ</v>
          </cell>
          <cell r="C24195" t="str">
            <v>ROH</v>
          </cell>
          <cell r="D24195" t="str">
            <v>UN</v>
          </cell>
        </row>
        <row r="24196">
          <cell r="A24196" t="str">
            <v>11329107000024</v>
          </cell>
          <cell r="B24196" t="str">
            <v>CI MONO DIGIT PN8736</v>
          </cell>
          <cell r="C24196" t="str">
            <v>ROH</v>
          </cell>
          <cell r="D24196" t="str">
            <v>UN</v>
          </cell>
        </row>
        <row r="24197">
          <cell r="A24197" t="str">
            <v>11329107000029</v>
          </cell>
          <cell r="B24197" t="str">
            <v>CI DIG SMD SDH21697/SGM48013/NSG44273</v>
          </cell>
          <cell r="C24197" t="str">
            <v>ROH</v>
          </cell>
          <cell r="D24197" t="str">
            <v>UN</v>
          </cell>
        </row>
        <row r="24198">
          <cell r="A24198" t="str">
            <v>11329107000030</v>
          </cell>
          <cell r="B24198" t="str">
            <v>CI MONO DIG SMD SDH2136U(SSOP)</v>
          </cell>
          <cell r="C24198" t="str">
            <v>ROH</v>
          </cell>
          <cell r="D24198" t="str">
            <v>UN</v>
          </cell>
        </row>
        <row r="24199">
          <cell r="A24199" t="str">
            <v>11329107000032</v>
          </cell>
          <cell r="B24199" t="str">
            <v>CI MONO DIG SMD PN8054PSE-A2(SSOP)</v>
          </cell>
          <cell r="C24199" t="str">
            <v>ROH</v>
          </cell>
          <cell r="D24199" t="str">
            <v>UN</v>
          </cell>
        </row>
        <row r="24200">
          <cell r="A24200" t="str">
            <v>11329107000037</v>
          </cell>
          <cell r="B24200" t="str">
            <v>CI MONO CNTRLDR ANALOG SMD PN8054PSE-A2</v>
          </cell>
          <cell r="C24200" t="str">
            <v>ROH</v>
          </cell>
          <cell r="D24200" t="str">
            <v>UN</v>
          </cell>
        </row>
        <row r="24201">
          <cell r="A24201" t="str">
            <v>11329113000002</v>
          </cell>
          <cell r="B24201" t="str">
            <v>CHAVE INTERRUPTORA PTH  6X6X7MM</v>
          </cell>
          <cell r="C24201" t="str">
            <v>ROH</v>
          </cell>
          <cell r="D24201" t="str">
            <v>UN</v>
          </cell>
        </row>
        <row r="24202">
          <cell r="A24202" t="str">
            <v>11330008000194</v>
          </cell>
          <cell r="B24202" t="str">
            <v>ETQ A-AD DIAGRAMA ELET PAINEL DIR(ODU)9K</v>
          </cell>
          <cell r="C24202" t="str">
            <v>ROH</v>
          </cell>
          <cell r="D24202" t="str">
            <v>UN</v>
          </cell>
        </row>
        <row r="24203">
          <cell r="A24203" t="str">
            <v>11330008000201</v>
          </cell>
          <cell r="B24203" t="str">
            <v>ETQ A-AD DIAGRAMA ELET P PAINEL DIR(ODU)</v>
          </cell>
          <cell r="C24203" t="str">
            <v>ROH</v>
          </cell>
          <cell r="D24203" t="str">
            <v>UN</v>
          </cell>
        </row>
        <row r="24204">
          <cell r="A24204" t="str">
            <v>11330010000087</v>
          </cell>
          <cell r="B24204" t="str">
            <v>CAP ELE FX SMD J 2.5UF 450V</v>
          </cell>
          <cell r="C24204" t="str">
            <v>ROH</v>
          </cell>
          <cell r="D24204" t="str">
            <v>UN</v>
          </cell>
        </row>
        <row r="24205">
          <cell r="A24205" t="str">
            <v>11330013000052</v>
          </cell>
          <cell r="B24205" t="str">
            <v>COND ELE ISOL C/ CNX 300M(ODU)24/30K</v>
          </cell>
          <cell r="C24205" t="str">
            <v>ROH</v>
          </cell>
          <cell r="D24205" t="str">
            <v>UN</v>
          </cell>
        </row>
        <row r="24206">
          <cell r="A24206" t="str">
            <v>11330013000059</v>
          </cell>
          <cell r="B24206" t="str">
            <v>COND ELE ISOL C/ CNX 160MM(IDU)18/24/30K</v>
          </cell>
          <cell r="C24206" t="str">
            <v>ROH</v>
          </cell>
          <cell r="D24206" t="str">
            <v>UN</v>
          </cell>
        </row>
        <row r="24207">
          <cell r="A24207" t="str">
            <v>11330013000069</v>
          </cell>
          <cell r="B24207" t="str">
            <v>COND ELE ISOL C/ CNX 200MM(ODU)30K</v>
          </cell>
          <cell r="C24207" t="str">
            <v>ROH</v>
          </cell>
          <cell r="D24207" t="str">
            <v>UN</v>
          </cell>
        </row>
        <row r="24208">
          <cell r="A24208" t="str">
            <v>11330013000077</v>
          </cell>
          <cell r="B24208" t="str">
            <v>COND ELE ISOL C/ CNX 200MM(ODU)24K</v>
          </cell>
          <cell r="C24208" t="str">
            <v>ROH</v>
          </cell>
          <cell r="D24208" t="str">
            <v>UN</v>
          </cell>
        </row>
        <row r="24209">
          <cell r="A24209" t="str">
            <v>11330013000081</v>
          </cell>
          <cell r="B24209" t="str">
            <v>COND ELE ISOL C/CNX 100MM(TERR-ODU)9/12K</v>
          </cell>
          <cell r="C24209" t="str">
            <v>ROH</v>
          </cell>
          <cell r="D24209" t="str">
            <v>UN</v>
          </cell>
        </row>
        <row r="24210">
          <cell r="A24210" t="str">
            <v>11330013000084</v>
          </cell>
          <cell r="B24210" t="str">
            <v>COND ELE ISOL C/ CNX 200MM(ODU)18K</v>
          </cell>
          <cell r="C24210" t="str">
            <v>ROH</v>
          </cell>
          <cell r="D24210" t="str">
            <v>UN</v>
          </cell>
        </row>
        <row r="24211">
          <cell r="A24211" t="str">
            <v>11330013000086</v>
          </cell>
          <cell r="B24211" t="str">
            <v>COND ELE ISOL C/CNX 160MM(TERR-IDU)9/12K</v>
          </cell>
          <cell r="C24211" t="str">
            <v>ROH</v>
          </cell>
          <cell r="D24211" t="str">
            <v>UN</v>
          </cell>
        </row>
        <row r="24212">
          <cell r="A24212" t="str">
            <v>11330014000105</v>
          </cell>
          <cell r="B24212" t="str">
            <v>COND ELE ISOL C/CNX 190MM(IDU)18/24/30K</v>
          </cell>
          <cell r="C24212" t="str">
            <v>ROH</v>
          </cell>
          <cell r="D24212" t="str">
            <v>UN</v>
          </cell>
        </row>
        <row r="24213">
          <cell r="A24213" t="str">
            <v>11330014000129</v>
          </cell>
          <cell r="B24213" t="str">
            <v>COND ELE ISOL C/ CNX 120MM(IDU)18/24/30K</v>
          </cell>
          <cell r="C24213" t="str">
            <v>ROH</v>
          </cell>
          <cell r="D24213" t="str">
            <v>UN</v>
          </cell>
        </row>
        <row r="24214">
          <cell r="A24214" t="str">
            <v>11330014000152</v>
          </cell>
          <cell r="B24214" t="str">
            <v>COND ELE ISOL C/ CNX 150MM(IDU)9/12K</v>
          </cell>
          <cell r="C24214" t="str">
            <v>ROH</v>
          </cell>
          <cell r="D24214" t="str">
            <v>UN</v>
          </cell>
        </row>
        <row r="24215">
          <cell r="A24215" t="str">
            <v>11330014000287</v>
          </cell>
          <cell r="B24215" t="str">
            <v>COND ELE ISOL C/ CNX PRETO 170MM(IDU)</v>
          </cell>
          <cell r="C24215" t="str">
            <v>ROH</v>
          </cell>
          <cell r="D24215" t="str">
            <v>UN</v>
          </cell>
        </row>
        <row r="24216">
          <cell r="A24216" t="str">
            <v>11330016000021</v>
          </cell>
          <cell r="B24216" t="str">
            <v>IONIZADOR AR 1W FLZ-12V-02A(IDU)</v>
          </cell>
          <cell r="C24216" t="str">
            <v>ROH</v>
          </cell>
          <cell r="D24216" t="str">
            <v>UN</v>
          </cell>
        </row>
        <row r="24217">
          <cell r="A24217" t="str">
            <v>11330020000064</v>
          </cell>
          <cell r="B24217" t="str">
            <v>CONECTOR P PCI 6P 12V BRANCO</v>
          </cell>
          <cell r="C24217" t="str">
            <v>ROH</v>
          </cell>
          <cell r="D24217" t="str">
            <v>UN</v>
          </cell>
        </row>
        <row r="24218">
          <cell r="A24218" t="str">
            <v>11330020000151</v>
          </cell>
          <cell r="B24218" t="str">
            <v>CONECTOR P PCI PTH 3P 220V B2P3-VH-A</v>
          </cell>
          <cell r="C24218" t="str">
            <v>ROH</v>
          </cell>
          <cell r="D24218" t="str">
            <v>UN</v>
          </cell>
        </row>
        <row r="24219">
          <cell r="A24219" t="str">
            <v>11330020000152</v>
          </cell>
          <cell r="B24219" t="str">
            <v>CONECTOR P PCI PTH 5P 310V B3P5-HA-A</v>
          </cell>
          <cell r="C24219" t="str">
            <v>ROH</v>
          </cell>
          <cell r="D24219" t="str">
            <v>UN</v>
          </cell>
        </row>
        <row r="24220">
          <cell r="A24220" t="str">
            <v>11330020000232</v>
          </cell>
          <cell r="B24220" t="str">
            <v>CONECTOR P PCI PTH 8P 5V BRANCO</v>
          </cell>
          <cell r="C24220" t="str">
            <v>ROH</v>
          </cell>
          <cell r="D24220" t="str">
            <v>UN</v>
          </cell>
        </row>
        <row r="24221">
          <cell r="A24221" t="str">
            <v>11330020000233</v>
          </cell>
          <cell r="B24221" t="str">
            <v>CONECTOR P PCI PTH 5P 12V BRANCO</v>
          </cell>
          <cell r="C24221" t="str">
            <v>ROH</v>
          </cell>
          <cell r="D24221" t="str">
            <v>UN</v>
          </cell>
        </row>
        <row r="24222">
          <cell r="A24222" t="str">
            <v>11330020000244</v>
          </cell>
          <cell r="B24222" t="str">
            <v>CONECTOR P PCI B4B-XHA-4A 5V BRANCO</v>
          </cell>
          <cell r="C24222" t="str">
            <v>ROH</v>
          </cell>
          <cell r="D24222" t="str">
            <v>UN</v>
          </cell>
        </row>
        <row r="24223">
          <cell r="A24223" t="str">
            <v>11330025000087</v>
          </cell>
          <cell r="B24223" t="str">
            <v>COND ELE ISOL C/CNX VERM/AZUL/PRETO(ODU)</v>
          </cell>
          <cell r="C24223" t="str">
            <v>ROH</v>
          </cell>
          <cell r="D24223" t="str">
            <v>UN</v>
          </cell>
        </row>
        <row r="24224">
          <cell r="A24224" t="str">
            <v>11330025000093</v>
          </cell>
          <cell r="B24224" t="str">
            <v>COND ELE ISOL C/ CNX 290MM(ODU)9/12/18K</v>
          </cell>
          <cell r="C24224" t="str">
            <v>ROH</v>
          </cell>
          <cell r="D24224" t="str">
            <v>UN</v>
          </cell>
        </row>
        <row r="24225">
          <cell r="A24225" t="str">
            <v>11330037000189</v>
          </cell>
          <cell r="B24225" t="str">
            <v>BARRA DE TERMINAIS 600V 30A JXW-4-X.</v>
          </cell>
          <cell r="C24225" t="str">
            <v>ROH</v>
          </cell>
          <cell r="D24225" t="str">
            <v>UN</v>
          </cell>
        </row>
        <row r="24226">
          <cell r="A24226" t="str">
            <v>11330037000191</v>
          </cell>
          <cell r="B24226" t="str">
            <v>BARRA DE TERMINAIS (ODU)</v>
          </cell>
          <cell r="C24226" t="str">
            <v>ROH</v>
          </cell>
          <cell r="D24226" t="str">
            <v>UN</v>
          </cell>
        </row>
        <row r="24227">
          <cell r="A24227" t="str">
            <v>113301-0004-01</v>
          </cell>
          <cell r="B24227" t="str">
            <v>ANEL DE TECIDO Z-135B 128X35.8X4MM</v>
          </cell>
          <cell r="C24227" t="str">
            <v>ROH</v>
          </cell>
          <cell r="D24227" t="str">
            <v>UN</v>
          </cell>
        </row>
        <row r="24228">
          <cell r="A24228" t="str">
            <v>113301-0005-01</v>
          </cell>
          <cell r="B24228" t="str">
            <v>ANEL DE TECIDO 152X35.8X3.5</v>
          </cell>
          <cell r="C24228" t="str">
            <v>ROH</v>
          </cell>
          <cell r="D24228" t="str">
            <v>UN</v>
          </cell>
        </row>
        <row r="24229">
          <cell r="A24229" t="str">
            <v>113302-0007-01</v>
          </cell>
          <cell r="B24229" t="str">
            <v>ANEL FERRITE 113X39.3X4 M5-4</v>
          </cell>
          <cell r="C24229" t="str">
            <v>ROH</v>
          </cell>
          <cell r="D24229" t="str">
            <v>UN</v>
          </cell>
        </row>
        <row r="24230">
          <cell r="A24230" t="str">
            <v>113302-0008-01</v>
          </cell>
          <cell r="B24230" t="str">
            <v>ANEL DE FERRITE 120X60X20</v>
          </cell>
          <cell r="C24230" t="str">
            <v>ROH</v>
          </cell>
          <cell r="D24230" t="str">
            <v>UN</v>
          </cell>
        </row>
        <row r="24231">
          <cell r="A24231" t="str">
            <v>113302-0009-01</v>
          </cell>
          <cell r="B24231" t="str">
            <v>ANEL FERRITE 113X39.6X5 M5-4</v>
          </cell>
          <cell r="C24231" t="str">
            <v>ROH</v>
          </cell>
          <cell r="D24231" t="str">
            <v>UN</v>
          </cell>
        </row>
        <row r="24232">
          <cell r="A24232" t="str">
            <v>113303-0002-01</v>
          </cell>
          <cell r="B24232" t="str">
            <v>ANEL DE FERRITE 18X15MM</v>
          </cell>
          <cell r="C24232" t="str">
            <v>ROH</v>
          </cell>
          <cell r="D24232" t="str">
            <v>UN</v>
          </cell>
        </row>
        <row r="24233">
          <cell r="A24233" t="str">
            <v>113303-0003-01</v>
          </cell>
          <cell r="B24233" t="str">
            <v>ANEL FERRITE 100 OHMS 100MHZ 20X10X10MM</v>
          </cell>
          <cell r="C24233" t="str">
            <v>ROH</v>
          </cell>
          <cell r="D24233" t="str">
            <v>UN</v>
          </cell>
        </row>
        <row r="24234">
          <cell r="A24234" t="str">
            <v>11332004000051</v>
          </cell>
          <cell r="B24234" t="str">
            <v>SACO PE P EMB (IDU) 430X0,025MM 12K</v>
          </cell>
          <cell r="C24234" t="str">
            <v>ROH</v>
          </cell>
          <cell r="D24234" t="str">
            <v>UN</v>
          </cell>
        </row>
        <row r="24235">
          <cell r="A24235" t="str">
            <v>11332004000080</v>
          </cell>
          <cell r="B24235" t="str">
            <v>SACO PE P EMB (IDU) 800X440X0,025MM 9K</v>
          </cell>
          <cell r="C24235" t="str">
            <v>ROH</v>
          </cell>
          <cell r="D24235" t="str">
            <v>UN</v>
          </cell>
        </row>
        <row r="24236">
          <cell r="A24236" t="str">
            <v>11332004000133</v>
          </cell>
          <cell r="B24236" t="str">
            <v>SACO PE P EMB (ODU) 600X0,02MM 9K</v>
          </cell>
          <cell r="C24236" t="str">
            <v>ROH</v>
          </cell>
          <cell r="D24236" t="str">
            <v>UN</v>
          </cell>
        </row>
        <row r="24237">
          <cell r="A24237" t="str">
            <v>11332004000134</v>
          </cell>
          <cell r="B24237" t="str">
            <v>SACO PE P EMB (ODU) 1060X650X0,02MM 18K</v>
          </cell>
          <cell r="C24237" t="str">
            <v>ROH</v>
          </cell>
          <cell r="D24237" t="str">
            <v>UN</v>
          </cell>
        </row>
        <row r="24238">
          <cell r="A24238" t="str">
            <v>11332004000136</v>
          </cell>
          <cell r="B24238" t="str">
            <v>SACO PE P BEM (ODU) 1300X850X0,02MM</v>
          </cell>
          <cell r="C24238" t="str">
            <v>ROH</v>
          </cell>
          <cell r="D24238" t="str">
            <v>UN</v>
          </cell>
        </row>
        <row r="24239">
          <cell r="A24239" t="str">
            <v>11332004000138</v>
          </cell>
          <cell r="B24239" t="str">
            <v>SACO PE P EMB (IDU) 1070X450X0,02MM 18K</v>
          </cell>
          <cell r="C24239" t="str">
            <v>ROH</v>
          </cell>
          <cell r="D24239" t="str">
            <v>UN</v>
          </cell>
        </row>
        <row r="24240">
          <cell r="A24240" t="str">
            <v>11332004000181</v>
          </cell>
          <cell r="B24240" t="str">
            <v>SACO PE P EMB (IDU) 1200X450X0,02MM</v>
          </cell>
          <cell r="C24240" t="str">
            <v>ROH</v>
          </cell>
          <cell r="D24240" t="str">
            <v>UN</v>
          </cell>
        </row>
        <row r="24241">
          <cell r="A24241" t="str">
            <v>113320052000016</v>
          </cell>
          <cell r="B24241" t="str">
            <v>COBERTURA DO MOTOR BRANCO R35G/Q(IDU)12K</v>
          </cell>
          <cell r="C24241" t="str">
            <v>ROH</v>
          </cell>
          <cell r="D24241" t="str">
            <v>UN</v>
          </cell>
        </row>
        <row r="24242">
          <cell r="A24242" t="str">
            <v>11332006000284</v>
          </cell>
          <cell r="B24242" t="str">
            <v>CX DE EMBALAGEM (ODU) 810X311X570MM 18K</v>
          </cell>
          <cell r="C24242" t="str">
            <v>ROH</v>
          </cell>
          <cell r="D24242" t="str">
            <v>UN</v>
          </cell>
        </row>
        <row r="24243">
          <cell r="A24243" t="str">
            <v>11332006000291</v>
          </cell>
          <cell r="B24243" t="str">
            <v>CX DE EMBALAGEM (ODU) 1000X400X725MM 30K</v>
          </cell>
          <cell r="C24243" t="str">
            <v>ROH</v>
          </cell>
          <cell r="D24243" t="str">
            <v>UN</v>
          </cell>
        </row>
        <row r="24244">
          <cell r="A24244" t="str">
            <v>11332006000302</v>
          </cell>
          <cell r="B24244" t="str">
            <v>CX DE EMBALAGEM (ODU) 747X290X480MM 9K</v>
          </cell>
          <cell r="C24244" t="str">
            <v>ROH</v>
          </cell>
          <cell r="D24244" t="str">
            <v>UN</v>
          </cell>
        </row>
        <row r="24245">
          <cell r="A24245" t="str">
            <v>11332006000316</v>
          </cell>
          <cell r="B24245" t="str">
            <v>CX DE EMBALAGEM (ODU) 930X388X685MM</v>
          </cell>
          <cell r="C24245" t="str">
            <v>ROH</v>
          </cell>
          <cell r="D24245" t="str">
            <v>UN</v>
          </cell>
        </row>
        <row r="24246">
          <cell r="A24246" t="str">
            <v>11332015000016</v>
          </cell>
          <cell r="B24246" t="str">
            <v>BASE DE PAPELAO PARA EMBALAGEM</v>
          </cell>
          <cell r="C24246" t="str">
            <v>ROH</v>
          </cell>
          <cell r="D24246" t="str">
            <v>UN</v>
          </cell>
        </row>
        <row r="24247">
          <cell r="A24247" t="str">
            <v>11332015000017</v>
          </cell>
          <cell r="B24247" t="str">
            <v>CANTONEIRA DE PAPELAO 916x150MM(IDU)18K</v>
          </cell>
          <cell r="C24247" t="str">
            <v>ROH</v>
          </cell>
          <cell r="D24247" t="str">
            <v>UN</v>
          </cell>
        </row>
        <row r="24248">
          <cell r="A24248" t="str">
            <v>11332018000001</v>
          </cell>
          <cell r="B24248" t="str">
            <v>CINTA DE PLAST P EMBALAGEM (ODU)</v>
          </cell>
          <cell r="C24248" t="str">
            <v>ROH</v>
          </cell>
          <cell r="D24248" t="str">
            <v>M</v>
          </cell>
        </row>
        <row r="24249">
          <cell r="A24249" t="str">
            <v>11332018000004</v>
          </cell>
          <cell r="B24249" t="str">
            <v>CINTA DE PLAST P EMBALAGEM (IDU)</v>
          </cell>
          <cell r="C24249" t="str">
            <v>ROH</v>
          </cell>
          <cell r="D24249" t="str">
            <v>M</v>
          </cell>
        </row>
        <row r="24250">
          <cell r="A24250" t="str">
            <v>11333001000014</v>
          </cell>
          <cell r="B24250" t="str">
            <v>COXIM DE BORRACHA 6X12MM(ODU)30K</v>
          </cell>
          <cell r="C24250" t="str">
            <v>ROH</v>
          </cell>
          <cell r="D24250" t="str">
            <v>UN</v>
          </cell>
        </row>
        <row r="24251">
          <cell r="A24251" t="str">
            <v>11333001000015</v>
          </cell>
          <cell r="B24251" t="str">
            <v>COXIM DE BORRACHA R25W/1(ODU)9/12/18/24K</v>
          </cell>
          <cell r="C24251" t="str">
            <v>ROH</v>
          </cell>
          <cell r="D24251" t="str">
            <v>UN</v>
          </cell>
        </row>
        <row r="24252">
          <cell r="A24252" t="str">
            <v>11333001000066</v>
          </cell>
          <cell r="B24252" t="str">
            <v>COXIM DE BORRACHA 6MM(ODU)12K</v>
          </cell>
          <cell r="C24252" t="str">
            <v>ROH</v>
          </cell>
          <cell r="D24252" t="str">
            <v>UN</v>
          </cell>
        </row>
        <row r="24253">
          <cell r="A24253" t="str">
            <v>11333001000088</v>
          </cell>
          <cell r="B24253" t="str">
            <v>COXIM DE BORRACHA 6X9MM(ODU)30K</v>
          </cell>
          <cell r="C24253" t="str">
            <v>ROH</v>
          </cell>
          <cell r="D24253" t="str">
            <v>UN</v>
          </cell>
        </row>
        <row r="24254">
          <cell r="A24254" t="str">
            <v>11333003000009</v>
          </cell>
          <cell r="B24254" t="str">
            <v>TAMPA DE BORRACHA PRETA P DRENO (IDU)</v>
          </cell>
          <cell r="C24254" t="str">
            <v>ROH</v>
          </cell>
          <cell r="D24254" t="str">
            <v>UN</v>
          </cell>
        </row>
        <row r="24255">
          <cell r="A24255" t="str">
            <v>11333003000009A</v>
          </cell>
          <cell r="B24255" t="str">
            <v>TAMPA DE BORRACHA PRETA P DRENO (IDU)</v>
          </cell>
          <cell r="C24255" t="str">
            <v>ROH</v>
          </cell>
          <cell r="D24255" t="str">
            <v>UN</v>
          </cell>
        </row>
        <row r="24256">
          <cell r="A24256" t="str">
            <v>11333003000009B</v>
          </cell>
          <cell r="B24256" t="str">
            <v>TAMPA DE BORRACHA PRETA P DRENO (IDU)</v>
          </cell>
          <cell r="C24256" t="str">
            <v>ROH</v>
          </cell>
          <cell r="D24256" t="str">
            <v>UN</v>
          </cell>
        </row>
        <row r="24257">
          <cell r="A24257" t="str">
            <v>11333004000109</v>
          </cell>
          <cell r="B24257" t="str">
            <v>MANTA P FIXAR SENSOR(ODU)9K</v>
          </cell>
          <cell r="C24257" t="str">
            <v>ROH</v>
          </cell>
          <cell r="D24257" t="str">
            <v>UN</v>
          </cell>
        </row>
        <row r="24258">
          <cell r="A24258" t="str">
            <v>11333004000193</v>
          </cell>
          <cell r="B24258" t="str">
            <v>MANTA P FIXAR SENSOR(ODU)18/24K</v>
          </cell>
          <cell r="C24258" t="str">
            <v>ROH</v>
          </cell>
          <cell r="D24258" t="str">
            <v>UN</v>
          </cell>
        </row>
        <row r="24259">
          <cell r="A24259" t="str">
            <v>11333006000082</v>
          </cell>
          <cell r="B24259" t="str">
            <v>FELTRO ADESIVO SINTÉTICO 40X20MM</v>
          </cell>
          <cell r="C24259" t="str">
            <v>ROH</v>
          </cell>
          <cell r="D24259" t="str">
            <v>UN</v>
          </cell>
        </row>
        <row r="24260">
          <cell r="A24260" t="str">
            <v>11333013000013</v>
          </cell>
          <cell r="B24260" t="str">
            <v>PRESILHA P FIXAR SENSOR 2,8X0,4MM(IDU)</v>
          </cell>
          <cell r="C24260" t="str">
            <v>ROH</v>
          </cell>
          <cell r="D24260" t="str">
            <v>UN</v>
          </cell>
        </row>
        <row r="24261">
          <cell r="A24261" t="str">
            <v>11333018000004</v>
          </cell>
          <cell r="B24261" t="str">
            <v>MANTA AD P ISOL TUBO (160X100X2.0) - ODU</v>
          </cell>
          <cell r="C24261" t="str">
            <v>ROH</v>
          </cell>
          <cell r="D24261" t="str">
            <v>UN</v>
          </cell>
        </row>
        <row r="24262">
          <cell r="A24262" t="str">
            <v>11333018000005</v>
          </cell>
          <cell r="B24262" t="str">
            <v>MANTA DE BORRACHA 230X100X2MM(ODU)30K</v>
          </cell>
          <cell r="C24262" t="str">
            <v>ROH</v>
          </cell>
          <cell r="D24262" t="str">
            <v>UN</v>
          </cell>
        </row>
        <row r="24263">
          <cell r="A24263" t="str">
            <v>11333018000008</v>
          </cell>
          <cell r="B24263" t="str">
            <v>MANTA AD P ISOL DO TUBO (50*80*3) (ODU)</v>
          </cell>
          <cell r="C24263" t="str">
            <v>ROH</v>
          </cell>
          <cell r="D24263" t="str">
            <v>UN</v>
          </cell>
        </row>
        <row r="24264">
          <cell r="A24264" t="str">
            <v>11333018000010</v>
          </cell>
          <cell r="B24264" t="str">
            <v>MANTA AD 90X60X5,5MM(ODU)9K</v>
          </cell>
          <cell r="C24264" t="str">
            <v>ROH</v>
          </cell>
          <cell r="D24264" t="str">
            <v>UN</v>
          </cell>
        </row>
        <row r="24265">
          <cell r="A24265" t="str">
            <v>11333018000011</v>
          </cell>
          <cell r="B24265" t="str">
            <v>MANTA DE BORRAC 125X80X5,5MM(ODU)18/30K</v>
          </cell>
          <cell r="C24265" t="str">
            <v>ROH</v>
          </cell>
          <cell r="D24265" t="str">
            <v>UN</v>
          </cell>
        </row>
        <row r="24266">
          <cell r="A24266" t="str">
            <v>11333018000017</v>
          </cell>
          <cell r="B24266" t="str">
            <v>MANTA DE BORRACHA 125X42X3MM(ODU)30K</v>
          </cell>
          <cell r="C24266" t="str">
            <v>ROH</v>
          </cell>
          <cell r="D24266" t="str">
            <v>UN</v>
          </cell>
        </row>
        <row r="24267">
          <cell r="A24267" t="str">
            <v>11333028000039</v>
          </cell>
          <cell r="B24267" t="str">
            <v>TAMPA PRETO P PROTECAO BORNES(ODU) 18/24</v>
          </cell>
          <cell r="C24267" t="str">
            <v>ROH</v>
          </cell>
          <cell r="D24267" t="str">
            <v>UN</v>
          </cell>
        </row>
        <row r="24268">
          <cell r="A24268" t="str">
            <v>11333028000039A</v>
          </cell>
          <cell r="B24268" t="str">
            <v>TAMPA PRETO P PROTECAO BORNES(ODU) 18/24</v>
          </cell>
          <cell r="C24268" t="str">
            <v>ROH</v>
          </cell>
          <cell r="D24268" t="str">
            <v>UN</v>
          </cell>
        </row>
        <row r="24269">
          <cell r="A24269" t="str">
            <v>11333028000039B</v>
          </cell>
          <cell r="B24269" t="str">
            <v>TAMPA PRETO P PROTECAO BORNES(ODU) 18/24</v>
          </cell>
          <cell r="C24269" t="str">
            <v>ROH</v>
          </cell>
          <cell r="D24269" t="str">
            <v>UN</v>
          </cell>
        </row>
        <row r="24270">
          <cell r="A24270" t="str">
            <v>11333028000040</v>
          </cell>
          <cell r="B24270" t="str">
            <v>TAMPA PRET P PROTECAO BORNES(ODU)9/30K</v>
          </cell>
          <cell r="C24270" t="str">
            <v>ROH</v>
          </cell>
          <cell r="D24270" t="str">
            <v>UN</v>
          </cell>
        </row>
        <row r="24271">
          <cell r="A24271" t="str">
            <v>11333029000026</v>
          </cell>
          <cell r="B24271" t="str">
            <v>JUNTA P FIXA TAMPA/COMPRESSOR(ODU)9/30K</v>
          </cell>
          <cell r="C24271" t="str">
            <v>ROH</v>
          </cell>
          <cell r="D24271" t="str">
            <v>UN</v>
          </cell>
        </row>
        <row r="24272">
          <cell r="A24272" t="str">
            <v>11333030000007</v>
          </cell>
          <cell r="B24272" t="str">
            <v>PORCA C FLANGE ACO (3CYC00004)(ODU)9/30K</v>
          </cell>
          <cell r="C24272" t="str">
            <v>ROH</v>
          </cell>
          <cell r="D24272" t="str">
            <v>UN</v>
          </cell>
        </row>
        <row r="24273">
          <cell r="A24273" t="str">
            <v>11333030000010</v>
          </cell>
          <cell r="B24273" t="str">
            <v>PORCA MC33300810 C FLANGE DE ACO(ODU) 18</v>
          </cell>
          <cell r="C24273" t="str">
            <v>ROH</v>
          </cell>
          <cell r="D24273" t="str">
            <v>UN</v>
          </cell>
        </row>
        <row r="24274">
          <cell r="A24274" t="str">
            <v>11333030000010A</v>
          </cell>
          <cell r="B24274" t="str">
            <v>PORCA MC33300810 C FLANGE DE ACO(ODU) 18</v>
          </cell>
          <cell r="C24274" t="str">
            <v>ROH</v>
          </cell>
          <cell r="D24274" t="str">
            <v>UN</v>
          </cell>
        </row>
        <row r="24275">
          <cell r="A24275" t="str">
            <v>11333030000010B</v>
          </cell>
          <cell r="B24275" t="str">
            <v>PORCA MC33300810 C FLANGE DE ACO(ODU) 18</v>
          </cell>
          <cell r="C24275" t="str">
            <v>ROH</v>
          </cell>
          <cell r="D24275" t="str">
            <v>UN</v>
          </cell>
        </row>
        <row r="24276">
          <cell r="A24276" t="str">
            <v>11333031000027</v>
          </cell>
          <cell r="B24276" t="str">
            <v>AMORTECEDOR MOTOCOMPRESSOR PRETO(ODU)24K</v>
          </cell>
          <cell r="C24276" t="str">
            <v>ROH</v>
          </cell>
          <cell r="D24276" t="str">
            <v>UN</v>
          </cell>
        </row>
        <row r="24277">
          <cell r="A24277" t="str">
            <v>11333031000038</v>
          </cell>
          <cell r="B24277" t="str">
            <v>AMORTECEDOR MOTOCOMPRESSOR PRETO(ODU)18K</v>
          </cell>
          <cell r="C24277" t="str">
            <v>ROH</v>
          </cell>
          <cell r="D24277" t="str">
            <v>UN</v>
          </cell>
        </row>
        <row r="24278">
          <cell r="A24278" t="str">
            <v>11333031000038A</v>
          </cell>
          <cell r="B24278" t="str">
            <v>AMORTECEDOR MOTOCOMPRESSOR PRETO(ODU)18K</v>
          </cell>
          <cell r="C24278" t="str">
            <v>ROH</v>
          </cell>
          <cell r="D24278" t="str">
            <v>UN</v>
          </cell>
        </row>
        <row r="24279">
          <cell r="A24279" t="str">
            <v>11333031000038B</v>
          </cell>
          <cell r="B24279" t="str">
            <v>AMORTECEDOR MOTOCOMPRESSOR PRETO(ODU)18K</v>
          </cell>
          <cell r="C24279" t="str">
            <v>ROH</v>
          </cell>
          <cell r="D24279" t="str">
            <v>UN</v>
          </cell>
        </row>
        <row r="24280">
          <cell r="A24280" t="str">
            <v>11333031000048</v>
          </cell>
          <cell r="B24280" t="str">
            <v>AMORTECEDOR MOTOCOMPRESSOR PRT(ODU)9/30K</v>
          </cell>
          <cell r="C24280" t="str">
            <v>ROH</v>
          </cell>
          <cell r="D24280" t="str">
            <v>UN</v>
          </cell>
        </row>
        <row r="24281">
          <cell r="A24281" t="str">
            <v>11333045000014</v>
          </cell>
          <cell r="B24281" t="str">
            <v>JUNTA P FIXA TAMPA/COMPRESSOR(ODU) 18/24</v>
          </cell>
          <cell r="C24281" t="str">
            <v>ROH</v>
          </cell>
          <cell r="D24281" t="str">
            <v>UN</v>
          </cell>
        </row>
        <row r="24282">
          <cell r="A24282" t="str">
            <v>11333045000014A</v>
          </cell>
          <cell r="B24282" t="str">
            <v>JUNTA P FIXA TAMPA/COMPRESSOR(ODU) 18/24</v>
          </cell>
          <cell r="C24282" t="str">
            <v>ROH</v>
          </cell>
          <cell r="D24282" t="str">
            <v>UN</v>
          </cell>
        </row>
        <row r="24283">
          <cell r="A24283" t="str">
            <v>11333045000014B</v>
          </cell>
          <cell r="B24283" t="str">
            <v>JUNTA P FIXA TAMPA/COMPRESSOR(ODU) 18/24</v>
          </cell>
          <cell r="C24283" t="str">
            <v>ROH</v>
          </cell>
          <cell r="D24283" t="str">
            <v>UN</v>
          </cell>
        </row>
        <row r="24284">
          <cell r="A24284" t="str">
            <v>113402-0001-01</v>
          </cell>
          <cell r="B24284" t="str">
            <v>PORTA FORNO PRETO C PINTURA PRATA 21L</v>
          </cell>
          <cell r="C24284" t="str">
            <v>ROH</v>
          </cell>
          <cell r="D24284" t="str">
            <v>UN</v>
          </cell>
        </row>
        <row r="24285">
          <cell r="A24285" t="str">
            <v>113402-0002-01</v>
          </cell>
          <cell r="B24285" t="str">
            <v>PORTA FORNO PRETO 34L</v>
          </cell>
          <cell r="C24285" t="str">
            <v>ROH</v>
          </cell>
          <cell r="D24285" t="str">
            <v>UN</v>
          </cell>
        </row>
        <row r="24286">
          <cell r="A24286" t="str">
            <v>113402-0003-01</v>
          </cell>
          <cell r="B24286" t="str">
            <v>PORTA FORNO ESPELHADO 21L</v>
          </cell>
          <cell r="C24286" t="str">
            <v>ROH</v>
          </cell>
          <cell r="D24286" t="str">
            <v>UN</v>
          </cell>
        </row>
        <row r="24287">
          <cell r="A24287" t="str">
            <v>11343456</v>
          </cell>
          <cell r="B24287" t="str">
            <v>INDUTOR FX SMD SDCL Q4N7HT02B03 0603</v>
          </cell>
          <cell r="C24287" t="str">
            <v>ROH</v>
          </cell>
          <cell r="D24287" t="str">
            <v>UN</v>
          </cell>
        </row>
        <row r="24288">
          <cell r="A24288" t="str">
            <v>11343538</v>
          </cell>
          <cell r="B24288" t="str">
            <v>INDUTOR FX SMD SDCL Q3N0BT02B03 0603</v>
          </cell>
          <cell r="C24288" t="str">
            <v>ROH</v>
          </cell>
          <cell r="D24288" t="str">
            <v>UN</v>
          </cell>
        </row>
        <row r="24289">
          <cell r="A24289" t="str">
            <v>11343543</v>
          </cell>
          <cell r="B24289" t="str">
            <v>INDUTOR FX SMD SDCL Q2N0BT02B03 0603</v>
          </cell>
          <cell r="C24289" t="str">
            <v>ROH</v>
          </cell>
          <cell r="D24289" t="str">
            <v>UN</v>
          </cell>
        </row>
        <row r="24290">
          <cell r="A24290" t="str">
            <v>11343546</v>
          </cell>
          <cell r="B24290" t="str">
            <v>INDUTOR FX SMD SDCL Q1N5BT02B03 0603</v>
          </cell>
          <cell r="C24290" t="str">
            <v>ROH</v>
          </cell>
          <cell r="D24290" t="str">
            <v>UN</v>
          </cell>
        </row>
        <row r="24291">
          <cell r="A24291" t="str">
            <v>11343550</v>
          </cell>
          <cell r="B24291" t="str">
            <v>INDUTOR FX SMD 0603 Q10NHT02B03</v>
          </cell>
          <cell r="C24291" t="str">
            <v>ROH</v>
          </cell>
          <cell r="D24291" t="str">
            <v>UN</v>
          </cell>
        </row>
        <row r="24292">
          <cell r="A24292" t="str">
            <v>11343641</v>
          </cell>
          <cell r="B24292" t="str">
            <v>INDUTOR FX SMD 0603 Q1N0BT02B03</v>
          </cell>
          <cell r="C24292" t="str">
            <v>ROH</v>
          </cell>
          <cell r="D24292" t="str">
            <v>UN</v>
          </cell>
        </row>
        <row r="24293">
          <cell r="A24293" t="str">
            <v>11357713</v>
          </cell>
          <cell r="B24293" t="str">
            <v>VARISTOR SMD 5V TEA10201V05A0</v>
          </cell>
          <cell r="C24293" t="str">
            <v>ROH</v>
          </cell>
          <cell r="D24293" t="str">
            <v>UN</v>
          </cell>
        </row>
        <row r="24294">
          <cell r="A24294" t="str">
            <v>1140-01</v>
          </cell>
          <cell r="B24294" t="str">
            <v>SEC. CABELO SC-03 127V/60Hz LASER ION</v>
          </cell>
          <cell r="C24294" t="str">
            <v>HAWA</v>
          </cell>
          <cell r="D24294" t="str">
            <v>UN</v>
          </cell>
        </row>
        <row r="24295">
          <cell r="A24295" t="str">
            <v>1140-02</v>
          </cell>
          <cell r="B24295" t="str">
            <v>SEC. CABELO SC-03 220V/60Hz LASER ION</v>
          </cell>
          <cell r="C24295" t="str">
            <v>HAWA</v>
          </cell>
          <cell r="D24295" t="str">
            <v>UN</v>
          </cell>
        </row>
        <row r="24296">
          <cell r="A24296" t="str">
            <v>11412699</v>
          </cell>
          <cell r="B24296" t="str">
            <v>CI MONO ANALOG MT7663BUN</v>
          </cell>
          <cell r="C24296" t="str">
            <v>ROH</v>
          </cell>
          <cell r="D24296" t="str">
            <v>UN</v>
          </cell>
        </row>
        <row r="24297">
          <cell r="A24297" t="str">
            <v>1142-50</v>
          </cell>
          <cell r="B24297" t="str">
            <v>MAN INSTRUCOES[ER-03]</v>
          </cell>
          <cell r="C24297" t="str">
            <v>ROH</v>
          </cell>
          <cell r="D24297" t="str">
            <v>UN</v>
          </cell>
        </row>
        <row r="24298">
          <cell r="A24298" t="str">
            <v>1146-01</v>
          </cell>
          <cell r="B24298" t="str">
            <v>BATEDEIRA B-29 NP 220V/50Hz AR DISTECNA</v>
          </cell>
          <cell r="C24298" t="str">
            <v>FERT</v>
          </cell>
          <cell r="D24298" t="str">
            <v>UN</v>
          </cell>
        </row>
        <row r="24299">
          <cell r="A24299" t="str">
            <v>11468679</v>
          </cell>
          <cell r="B24299" t="str">
            <v>CI MONO DIG LD18D2450LAN-D43</v>
          </cell>
          <cell r="C24299" t="str">
            <v>ROH</v>
          </cell>
          <cell r="D24299" t="str">
            <v>UN</v>
          </cell>
        </row>
        <row r="24300">
          <cell r="A24300" t="str">
            <v>1151-01</v>
          </cell>
          <cell r="B24300" t="str">
            <v>ESCOVA SECADORA ES-16 BIVOLT</v>
          </cell>
          <cell r="C24300" t="str">
            <v>HAWA</v>
          </cell>
          <cell r="D24300" t="str">
            <v>UN</v>
          </cell>
        </row>
        <row r="24301">
          <cell r="A24301" t="str">
            <v>1153-52</v>
          </cell>
          <cell r="B24301" t="str">
            <v>ACAB. PLAS. CZ SUP GRAV[AF]</v>
          </cell>
          <cell r="C24301" t="str">
            <v>ROH</v>
          </cell>
          <cell r="D24301" t="str">
            <v>UN</v>
          </cell>
        </row>
        <row r="24302">
          <cell r="A24302" t="str">
            <v>1155-01</v>
          </cell>
          <cell r="B24302" t="str">
            <v>SEC. CABELO  SC-38 127V/60Hz</v>
          </cell>
          <cell r="C24302" t="str">
            <v>HAWA</v>
          </cell>
          <cell r="D24302" t="str">
            <v>UN</v>
          </cell>
        </row>
        <row r="24303">
          <cell r="A24303" t="str">
            <v>1155-02</v>
          </cell>
          <cell r="B24303" t="str">
            <v>SEC. CABELO  SC-38 220V/60Hz</v>
          </cell>
          <cell r="C24303" t="str">
            <v>HAWA</v>
          </cell>
          <cell r="D24303" t="str">
            <v>UN</v>
          </cell>
        </row>
        <row r="24304">
          <cell r="A24304" t="str">
            <v>1156-01</v>
          </cell>
          <cell r="B24304" t="str">
            <v>SECADOR CABELO SCN-01 220V/50Hz AR</v>
          </cell>
          <cell r="C24304" t="str">
            <v>FERT</v>
          </cell>
          <cell r="D24304" t="str">
            <v>UN</v>
          </cell>
        </row>
        <row r="24305">
          <cell r="A24305" t="str">
            <v>1156-91</v>
          </cell>
          <cell r="B24305" t="str">
            <v>SC SECADOR CABELO [SCN-01] 220V LATAM</v>
          </cell>
          <cell r="C24305" t="str">
            <v>HALB</v>
          </cell>
          <cell r="D24305" t="str">
            <v>UN</v>
          </cell>
        </row>
        <row r="24306">
          <cell r="A24306" t="str">
            <v>1170-01</v>
          </cell>
          <cell r="B24306" t="str">
            <v>GRILL G-01 127V/60Hz SUPER</v>
          </cell>
          <cell r="C24306" t="str">
            <v>HAWA</v>
          </cell>
          <cell r="D24306" t="str">
            <v>UN</v>
          </cell>
        </row>
        <row r="24307">
          <cell r="A24307" t="str">
            <v>1170-02</v>
          </cell>
          <cell r="B24307" t="str">
            <v>GRILL G-01 220V/60Hz SUPER</v>
          </cell>
          <cell r="C24307" t="str">
            <v>HAWA</v>
          </cell>
          <cell r="D24307" t="str">
            <v>UN</v>
          </cell>
        </row>
        <row r="24308">
          <cell r="A24308" t="str">
            <v>1171-01</v>
          </cell>
          <cell r="B24308" t="str">
            <v>COLETORGORDURA G-01</v>
          </cell>
          <cell r="C24308" t="str">
            <v>ROH</v>
          </cell>
          <cell r="D24308" t="str">
            <v>UN</v>
          </cell>
        </row>
        <row r="24309">
          <cell r="A24309" t="str">
            <v>1171-02</v>
          </cell>
          <cell r="B24309" t="str">
            <v>BANDEJA PLAS. TRANSP COLETORA GORDURA[G]</v>
          </cell>
          <cell r="C24309" t="str">
            <v>ROH</v>
          </cell>
          <cell r="D24309" t="str">
            <v>UN</v>
          </cell>
        </row>
        <row r="24310">
          <cell r="A24310" t="str">
            <v>1171-03</v>
          </cell>
          <cell r="B24310" t="str">
            <v>COLETOR DE AGUA PE-01</v>
          </cell>
          <cell r="C24310" t="str">
            <v>ROH</v>
          </cell>
          <cell r="D24310" t="str">
            <v>UN</v>
          </cell>
        </row>
        <row r="24311">
          <cell r="A24311" t="str">
            <v>1171-04</v>
          </cell>
          <cell r="B24311" t="str">
            <v>COLETOR DE AGUA PE-02</v>
          </cell>
          <cell r="C24311" t="str">
            <v>ROH</v>
          </cell>
          <cell r="D24311" t="str">
            <v>UN</v>
          </cell>
        </row>
        <row r="24312">
          <cell r="A24312" t="str">
            <v>1171-05</v>
          </cell>
          <cell r="B24312" t="str">
            <v>COLETOR PO FLO-01</v>
          </cell>
          <cell r="C24312" t="str">
            <v>ROH</v>
          </cell>
          <cell r="D24312" t="str">
            <v>UN</v>
          </cell>
        </row>
        <row r="24313">
          <cell r="A24313" t="str">
            <v>1171-07</v>
          </cell>
          <cell r="B24313" t="str">
            <v>COLETOR AGUA TRANSP[PE]</v>
          </cell>
          <cell r="C24313" t="str">
            <v>ROH</v>
          </cell>
          <cell r="D24313" t="str">
            <v>UN</v>
          </cell>
        </row>
        <row r="24314">
          <cell r="A24314" t="str">
            <v>1171-08</v>
          </cell>
          <cell r="B24314" t="str">
            <v>BANDEJA PLAS. TRANSP COLETORA GORDURA[G]</v>
          </cell>
          <cell r="C24314" t="str">
            <v>ROH</v>
          </cell>
          <cell r="D24314" t="str">
            <v>UN</v>
          </cell>
        </row>
        <row r="24315">
          <cell r="A24315" t="str">
            <v>1171-09</v>
          </cell>
          <cell r="B24315" t="str">
            <v>COLETOR PLAS. PTRESIDUOS[G]</v>
          </cell>
          <cell r="C24315" t="str">
            <v>ROH</v>
          </cell>
          <cell r="D24315" t="str">
            <v>UN</v>
          </cell>
        </row>
        <row r="24316">
          <cell r="A24316" t="str">
            <v>1171-10</v>
          </cell>
          <cell r="B24316" t="str">
            <v>COLETOR PLAS. PTRESIDUOS[G]</v>
          </cell>
          <cell r="C24316" t="str">
            <v>ROH</v>
          </cell>
          <cell r="D24316" t="str">
            <v>UN</v>
          </cell>
        </row>
        <row r="24317">
          <cell r="A24317" t="str">
            <v>1171-12</v>
          </cell>
          <cell r="B24317" t="str">
            <v>COLETOR DE ÁGUA PE-08</v>
          </cell>
          <cell r="C24317" t="str">
            <v>ROH</v>
          </cell>
          <cell r="D24317" t="str">
            <v>UN</v>
          </cell>
        </row>
        <row r="24318">
          <cell r="A24318" t="str">
            <v>1171-13</v>
          </cell>
          <cell r="B24318" t="str">
            <v>ELIMINADORAGUA BB-01</v>
          </cell>
          <cell r="C24318" t="str">
            <v>ROH</v>
          </cell>
          <cell r="D24318" t="str">
            <v>UN</v>
          </cell>
        </row>
        <row r="24319">
          <cell r="A24319" t="str">
            <v>1171-14</v>
          </cell>
          <cell r="B24319" t="str">
            <v>COLETORAGUA BB-01</v>
          </cell>
          <cell r="C24319" t="str">
            <v>ROH</v>
          </cell>
          <cell r="D24319" t="str">
            <v>UN</v>
          </cell>
        </row>
        <row r="24320">
          <cell r="A24320" t="str">
            <v>1171-15</v>
          </cell>
          <cell r="B24320" t="str">
            <v>COLETOR ÁGUA PLÁSTICO TRANSPARENTE [PE]</v>
          </cell>
          <cell r="C24320" t="str">
            <v>ROH</v>
          </cell>
          <cell r="D24320" t="str">
            <v>UN</v>
          </cell>
        </row>
        <row r="24321">
          <cell r="A24321" t="str">
            <v>1171-17</v>
          </cell>
          <cell r="B24321" t="str">
            <v>COLETOR AGUA TRANSP[PE]</v>
          </cell>
          <cell r="C24321" t="str">
            <v>ROH</v>
          </cell>
          <cell r="D24321" t="str">
            <v>UN</v>
          </cell>
        </row>
        <row r="24322">
          <cell r="A24322" t="str">
            <v>1171-18</v>
          </cell>
          <cell r="B24322" t="str">
            <v>COLETOR DE AGUA PE-02C</v>
          </cell>
          <cell r="C24322" t="str">
            <v>ROH</v>
          </cell>
          <cell r="D24322" t="str">
            <v>UN</v>
          </cell>
        </row>
        <row r="24323">
          <cell r="A24323" t="str">
            <v>1171-19</v>
          </cell>
          <cell r="B24323" t="str">
            <v>COLETOR AGUA TRANSP[PE]</v>
          </cell>
          <cell r="C24323" t="str">
            <v>ROH</v>
          </cell>
          <cell r="D24323" t="str">
            <v>UN</v>
          </cell>
        </row>
        <row r="24324">
          <cell r="A24324" t="str">
            <v>1171-20</v>
          </cell>
          <cell r="B24324" t="str">
            <v>COLETOR DE AGUA PE-10</v>
          </cell>
          <cell r="C24324" t="str">
            <v>ROH</v>
          </cell>
          <cell r="D24324" t="str">
            <v>UN</v>
          </cell>
        </row>
        <row r="24325">
          <cell r="A24325" t="str">
            <v>1171-21</v>
          </cell>
          <cell r="B24325" t="str">
            <v>COLETOR AGUA TRANSP[PE]</v>
          </cell>
          <cell r="C24325" t="str">
            <v>ROH</v>
          </cell>
          <cell r="D24325" t="str">
            <v>UN</v>
          </cell>
        </row>
        <row r="24326">
          <cell r="A24326" t="str">
            <v>1171-22</v>
          </cell>
          <cell r="B24326" t="str">
            <v>COLETORAGUA CL-01</v>
          </cell>
          <cell r="C24326" t="str">
            <v>ROH</v>
          </cell>
          <cell r="D24326" t="str">
            <v>UN</v>
          </cell>
        </row>
        <row r="24327">
          <cell r="A24327" t="str">
            <v>1171-23</v>
          </cell>
          <cell r="B24327" t="str">
            <v>COLETOR AGUA PLAS. CZ[BB]</v>
          </cell>
          <cell r="C24327" t="str">
            <v>ROH</v>
          </cell>
          <cell r="D24327" t="str">
            <v>UN</v>
          </cell>
        </row>
        <row r="24328">
          <cell r="A24328" t="str">
            <v>1171-24</v>
          </cell>
          <cell r="B24328" t="str">
            <v>COLETOR AGUA TRANSP[PE]</v>
          </cell>
          <cell r="C24328" t="str">
            <v>ROH</v>
          </cell>
          <cell r="D24328" t="str">
            <v>UN</v>
          </cell>
        </row>
        <row r="24329">
          <cell r="A24329" t="str">
            <v>1171-25</v>
          </cell>
          <cell r="B24329" t="str">
            <v>COLETOR AGUA TRANSP[PE]</v>
          </cell>
          <cell r="C24329" t="str">
            <v>ROH</v>
          </cell>
          <cell r="D24329" t="str">
            <v>UN</v>
          </cell>
        </row>
        <row r="24330">
          <cell r="A24330" t="str">
            <v>1171-26</v>
          </cell>
          <cell r="B24330" t="str">
            <v>COLETOR DE ÁGUA PE-12</v>
          </cell>
          <cell r="C24330" t="str">
            <v>ROH</v>
          </cell>
          <cell r="D24330" t="str">
            <v>UN</v>
          </cell>
        </row>
        <row r="24331">
          <cell r="A24331" t="str">
            <v>1171-27</v>
          </cell>
          <cell r="B24331" t="str">
            <v>COLETOR AGUA TRANSP[PE]</v>
          </cell>
          <cell r="C24331" t="str">
            <v>ROH</v>
          </cell>
          <cell r="D24331" t="str">
            <v>UN</v>
          </cell>
        </row>
        <row r="24332">
          <cell r="A24332" t="str">
            <v>1171-30</v>
          </cell>
          <cell r="B24332" t="str">
            <v>COLETOR PLAS. PTRESIDUOS[G]</v>
          </cell>
          <cell r="C24332" t="str">
            <v>ROH</v>
          </cell>
          <cell r="D24332" t="str">
            <v>UN</v>
          </cell>
        </row>
        <row r="24333">
          <cell r="A24333" t="str">
            <v>1171-31</v>
          </cell>
          <cell r="B24333" t="str">
            <v>COLECTORGRASA TC-01</v>
          </cell>
          <cell r="C24333" t="str">
            <v>ROH</v>
          </cell>
          <cell r="D24333" t="str">
            <v>UN</v>
          </cell>
        </row>
        <row r="24334">
          <cell r="A24334" t="str">
            <v>1171-33</v>
          </cell>
          <cell r="B24334" t="str">
            <v>COLETOR AGUA TRANSP[PE]</v>
          </cell>
          <cell r="C24334" t="str">
            <v>ROH</v>
          </cell>
          <cell r="D24334" t="str">
            <v>UN</v>
          </cell>
        </row>
        <row r="24335">
          <cell r="A24335" t="str">
            <v>1171-34</v>
          </cell>
          <cell r="B24335" t="str">
            <v>COLETOR DE ÁGUA PE-27</v>
          </cell>
          <cell r="C24335" t="str">
            <v>ROH</v>
          </cell>
          <cell r="D24335" t="str">
            <v>UN</v>
          </cell>
        </row>
        <row r="24336">
          <cell r="A24336" t="str">
            <v>1171-35</v>
          </cell>
          <cell r="B24336" t="str">
            <v>COLETOR AGUA CL-02</v>
          </cell>
          <cell r="C24336" t="str">
            <v>ROH</v>
          </cell>
          <cell r="D24336" t="str">
            <v>UN</v>
          </cell>
        </row>
        <row r="24337">
          <cell r="A24337" t="str">
            <v>1171-36</v>
          </cell>
          <cell r="B24337" t="str">
            <v>COLETOR DE ÁGUA TRANSPARENTE [PE]</v>
          </cell>
          <cell r="C24337" t="str">
            <v>ROH</v>
          </cell>
          <cell r="D24337" t="str">
            <v>UN</v>
          </cell>
        </row>
        <row r="24338">
          <cell r="A24338" t="str">
            <v>1171-37</v>
          </cell>
          <cell r="B24338" t="str">
            <v>COLETOR AGUA TRANSP[PE]</v>
          </cell>
          <cell r="C24338" t="str">
            <v>ROH</v>
          </cell>
          <cell r="D24338" t="str">
            <v>UN</v>
          </cell>
        </row>
        <row r="24339">
          <cell r="A24339" t="str">
            <v>1171-38</v>
          </cell>
          <cell r="B24339" t="str">
            <v>COLETOR AGUA TRANSP[PE]</v>
          </cell>
          <cell r="C24339" t="str">
            <v>ROH</v>
          </cell>
          <cell r="D24339" t="str">
            <v>UN</v>
          </cell>
        </row>
        <row r="24340">
          <cell r="A24340" t="str">
            <v>1171-39</v>
          </cell>
          <cell r="B24340" t="str">
            <v>COLETOR AGUA TRANSP[PE]</v>
          </cell>
          <cell r="C24340" t="str">
            <v>ROH</v>
          </cell>
          <cell r="D24340" t="str">
            <v>UN</v>
          </cell>
        </row>
        <row r="24341">
          <cell r="A24341" t="str">
            <v>1171-40</v>
          </cell>
          <cell r="B24341" t="str">
            <v>COLETOR AGUA TRANSP[PE]</v>
          </cell>
          <cell r="C24341" t="str">
            <v>ROH</v>
          </cell>
          <cell r="D24341" t="str">
            <v>UN</v>
          </cell>
        </row>
        <row r="24342">
          <cell r="A24342" t="str">
            <v>1171-41</v>
          </cell>
          <cell r="B24342" t="str">
            <v>COLETOR AGUA TRANSP[PE]</v>
          </cell>
          <cell r="C24342" t="str">
            <v>ROH</v>
          </cell>
          <cell r="D24342" t="str">
            <v>UN</v>
          </cell>
        </row>
        <row r="24343">
          <cell r="A24343" t="str">
            <v>1171-42</v>
          </cell>
          <cell r="B24343" t="str">
            <v>COLETOR AGUA TRANSP[PE]</v>
          </cell>
          <cell r="C24343" t="str">
            <v>ROH</v>
          </cell>
          <cell r="D24343" t="str">
            <v>UN</v>
          </cell>
        </row>
        <row r="24344">
          <cell r="A24344" t="str">
            <v>1171-43</v>
          </cell>
          <cell r="B24344" t="str">
            <v>COLETOR AGUA TRANSP[PE]</v>
          </cell>
          <cell r="C24344" t="str">
            <v>ROH</v>
          </cell>
          <cell r="D24344" t="str">
            <v>UN</v>
          </cell>
        </row>
        <row r="24345">
          <cell r="A24345" t="str">
            <v>1171-44</v>
          </cell>
          <cell r="B24345" t="str">
            <v>COLETOR ÁGUA PLÁSTICO TRANSPARENTE [PE]</v>
          </cell>
          <cell r="C24345" t="str">
            <v>ROH</v>
          </cell>
          <cell r="D24345" t="str">
            <v>UN</v>
          </cell>
        </row>
        <row r="24346">
          <cell r="A24346" t="str">
            <v>1171-45</v>
          </cell>
          <cell r="B24346" t="str">
            <v>COLETOR ÁGUA PLÁSTICO TRANSPARENTE [PE]</v>
          </cell>
          <cell r="C24346" t="str">
            <v>ROH</v>
          </cell>
          <cell r="D24346" t="str">
            <v>UN</v>
          </cell>
        </row>
        <row r="24347">
          <cell r="A24347" t="str">
            <v>1171-46</v>
          </cell>
          <cell r="B24347" t="str">
            <v>COLETOR ÁGUA PLÁSTICO TRANSPARENTE [PE]</v>
          </cell>
          <cell r="C24347" t="str">
            <v>ROH</v>
          </cell>
          <cell r="D24347" t="str">
            <v>UN</v>
          </cell>
        </row>
        <row r="24348">
          <cell r="A24348" t="str">
            <v>1171-47</v>
          </cell>
          <cell r="B24348" t="str">
            <v>COLETOR AGUA TRANSP[PE]</v>
          </cell>
          <cell r="C24348" t="str">
            <v>ROH</v>
          </cell>
          <cell r="D24348" t="str">
            <v>UN</v>
          </cell>
        </row>
        <row r="24349">
          <cell r="A24349" t="str">
            <v>1171-48</v>
          </cell>
          <cell r="B24349" t="str">
            <v>BANDEJA PLAS. TRANSP COLETORA GORDURA[G]</v>
          </cell>
          <cell r="C24349" t="str">
            <v>ROH</v>
          </cell>
          <cell r="D24349" t="str">
            <v>UN</v>
          </cell>
        </row>
        <row r="24350">
          <cell r="A24350" t="str">
            <v>1171-49</v>
          </cell>
          <cell r="B24350" t="str">
            <v>COLETOR AGUA TRANSP[PE]</v>
          </cell>
          <cell r="C24350" t="str">
            <v>ROH</v>
          </cell>
          <cell r="D24350" t="str">
            <v>UN</v>
          </cell>
        </row>
        <row r="24351">
          <cell r="A24351" t="str">
            <v>1171-50</v>
          </cell>
          <cell r="B24351" t="str">
            <v>COLETOR AGUA TRANSP[PE]</v>
          </cell>
          <cell r="C24351" t="str">
            <v>ROH</v>
          </cell>
          <cell r="D24351" t="str">
            <v>UN</v>
          </cell>
        </row>
        <row r="24352">
          <cell r="A24352" t="str">
            <v>1171-51</v>
          </cell>
          <cell r="B24352" t="str">
            <v>COLETOR ÁGUA PLÁSTICO TRANSPARENTE [PE]</v>
          </cell>
          <cell r="C24352" t="str">
            <v>ROH</v>
          </cell>
          <cell r="D24352" t="str">
            <v>UN</v>
          </cell>
        </row>
        <row r="24353">
          <cell r="A24353" t="str">
            <v>1171-52</v>
          </cell>
          <cell r="B24353" t="str">
            <v>COLETOR AGUA TRANSP[PE]</v>
          </cell>
          <cell r="C24353" t="str">
            <v>ROH</v>
          </cell>
          <cell r="D24353" t="str">
            <v>UN</v>
          </cell>
        </row>
        <row r="24354">
          <cell r="A24354" t="str">
            <v>1171-53</v>
          </cell>
          <cell r="B24354" t="str">
            <v>COLETOR AGUA TRANSP[PE]</v>
          </cell>
          <cell r="C24354" t="str">
            <v>ROH</v>
          </cell>
          <cell r="D24354" t="str">
            <v>UN</v>
          </cell>
        </row>
        <row r="24355">
          <cell r="A24355" t="str">
            <v>1171-54</v>
          </cell>
          <cell r="B24355" t="str">
            <v>COLETOR ÁGUA PLÁSTICO TRANSPARENTE [PE]</v>
          </cell>
          <cell r="C24355" t="str">
            <v>ROH</v>
          </cell>
          <cell r="D24355" t="str">
            <v>UN</v>
          </cell>
        </row>
        <row r="24356">
          <cell r="A24356" t="str">
            <v>1171-55</v>
          </cell>
          <cell r="B24356" t="str">
            <v>COLETORGORDURA PLAS. PT[PG]</v>
          </cell>
          <cell r="C24356" t="str">
            <v>ROH</v>
          </cell>
          <cell r="D24356" t="str">
            <v>UN</v>
          </cell>
        </row>
        <row r="24357">
          <cell r="A24357" t="str">
            <v>1171-56</v>
          </cell>
          <cell r="B24357" t="str">
            <v>BANDEJA RESIDUO REMOV. PLAS. PT[C]</v>
          </cell>
          <cell r="C24357" t="str">
            <v>ROH</v>
          </cell>
          <cell r="D24357" t="str">
            <v>UN</v>
          </cell>
        </row>
        <row r="24358">
          <cell r="A24358" t="str">
            <v>1171-57</v>
          </cell>
          <cell r="B24358" t="str">
            <v>COLETOR AGUA TRANSP[PE]</v>
          </cell>
          <cell r="C24358" t="str">
            <v>ROH</v>
          </cell>
          <cell r="D24358" t="str">
            <v>UN</v>
          </cell>
        </row>
        <row r="24359">
          <cell r="A24359" t="str">
            <v>1171-58</v>
          </cell>
          <cell r="B24359" t="str">
            <v>COLETOR AGUA TRANSP[PE]</v>
          </cell>
          <cell r="C24359" t="str">
            <v>ROH</v>
          </cell>
          <cell r="D24359" t="str">
            <v>UN</v>
          </cell>
        </row>
        <row r="24360">
          <cell r="A24360" t="str">
            <v>1171-59</v>
          </cell>
          <cell r="B24360" t="str">
            <v>COLETOR AGUA TRANSP[PE]</v>
          </cell>
          <cell r="C24360" t="str">
            <v>ROH</v>
          </cell>
          <cell r="D24360" t="str">
            <v>UN</v>
          </cell>
        </row>
        <row r="24361">
          <cell r="A24361" t="str">
            <v>1171-60</v>
          </cell>
          <cell r="B24361" t="str">
            <v>COLETOR ÁGUA PLÁSTICO TRANSPARENTE [PE]</v>
          </cell>
          <cell r="C24361" t="str">
            <v>ROH</v>
          </cell>
          <cell r="D24361" t="str">
            <v>UN</v>
          </cell>
        </row>
        <row r="24362">
          <cell r="A24362" t="str">
            <v>1171-61</v>
          </cell>
          <cell r="B24362" t="str">
            <v>BANDEJA COLETORA RESÍDUO PLÁST PRETA[PG]</v>
          </cell>
          <cell r="C24362" t="str">
            <v>ROH</v>
          </cell>
          <cell r="D24362" t="str">
            <v>UN</v>
          </cell>
        </row>
        <row r="24363">
          <cell r="A24363" t="str">
            <v>1171-62</v>
          </cell>
          <cell r="B24363" t="str">
            <v>BANDEJA COLETORA ÁGUA PLÁST BRANCA [FGB]</v>
          </cell>
          <cell r="C24363" t="str">
            <v>ROH</v>
          </cell>
          <cell r="D24363" t="str">
            <v>UN</v>
          </cell>
        </row>
        <row r="24364">
          <cell r="A24364" t="str">
            <v>1171-63</v>
          </cell>
          <cell r="B24364" t="str">
            <v>BANDEJA COLETORA ÁGUA PLÁST BRANCA [FGB]</v>
          </cell>
          <cell r="C24364" t="str">
            <v>ROH</v>
          </cell>
          <cell r="D24364" t="str">
            <v>UN</v>
          </cell>
        </row>
        <row r="24365">
          <cell r="A24365" t="str">
            <v>1171-64</v>
          </cell>
          <cell r="B24365" t="str">
            <v>GAVETA LEGUMES PLÁST TRANSPARENTE [FGB]</v>
          </cell>
          <cell r="C24365" t="str">
            <v>ROH</v>
          </cell>
          <cell r="D24365" t="str">
            <v>UN</v>
          </cell>
        </row>
        <row r="24366">
          <cell r="A24366" t="str">
            <v>1171-65</v>
          </cell>
          <cell r="B24366" t="str">
            <v>BANDEJA COLETORA ÁGUA PLÁST BRANCA [FGB]</v>
          </cell>
          <cell r="C24366" t="str">
            <v>ROH</v>
          </cell>
          <cell r="D24366" t="str">
            <v>UN</v>
          </cell>
        </row>
        <row r="24367">
          <cell r="A24367" t="str">
            <v>1172-01</v>
          </cell>
          <cell r="B24367" t="str">
            <v>ESPATULA PLAS. PT[G]</v>
          </cell>
          <cell r="C24367" t="str">
            <v>ROH</v>
          </cell>
          <cell r="D24367" t="str">
            <v>UN</v>
          </cell>
        </row>
        <row r="24368">
          <cell r="A24368" t="str">
            <v>1172-02</v>
          </cell>
          <cell r="B24368" t="str">
            <v>ESPATULA G-02</v>
          </cell>
          <cell r="C24368" t="str">
            <v>ROH</v>
          </cell>
          <cell r="D24368" t="str">
            <v>UN</v>
          </cell>
        </row>
        <row r="24369">
          <cell r="A24369" t="str">
            <v>1172-03</v>
          </cell>
          <cell r="B24369" t="str">
            <v>ESPATULA KM-01</v>
          </cell>
          <cell r="C24369" t="str">
            <v>ROH</v>
          </cell>
          <cell r="D24369" t="str">
            <v>UN</v>
          </cell>
        </row>
        <row r="24370">
          <cell r="A24370" t="str">
            <v>1172-04</v>
          </cell>
          <cell r="B24370" t="str">
            <v>ESPATULA PLAS. PT</v>
          </cell>
          <cell r="C24370" t="str">
            <v>ROH</v>
          </cell>
          <cell r="D24370" t="str">
            <v>UN</v>
          </cell>
        </row>
        <row r="24371">
          <cell r="A24371" t="str">
            <v>1172-05</v>
          </cell>
          <cell r="B24371" t="str">
            <v>ESPATULA PLAS. PT[G]</v>
          </cell>
          <cell r="C24371" t="str">
            <v>ROH</v>
          </cell>
          <cell r="D24371" t="str">
            <v>UN</v>
          </cell>
        </row>
        <row r="24372">
          <cell r="A24372" t="str">
            <v>1172-06</v>
          </cell>
          <cell r="B24372" t="str">
            <v>ESPATULAS TC-01</v>
          </cell>
          <cell r="C24372" t="str">
            <v>ROH</v>
          </cell>
          <cell r="D24372" t="str">
            <v>UN</v>
          </cell>
        </row>
        <row r="24373">
          <cell r="A24373" t="str">
            <v>1172-07</v>
          </cell>
          <cell r="B24373" t="str">
            <v>ESPATULA MP-04</v>
          </cell>
          <cell r="C24373" t="str">
            <v>ROH</v>
          </cell>
          <cell r="D24373" t="str">
            <v>UN</v>
          </cell>
        </row>
        <row r="24374">
          <cell r="A24374" t="str">
            <v>1172-09</v>
          </cell>
          <cell r="B24374" t="str">
            <v>ESPATULA PLAS. PT[OM]</v>
          </cell>
          <cell r="C24374" t="str">
            <v>ROH</v>
          </cell>
          <cell r="D24374" t="str">
            <v>UN</v>
          </cell>
        </row>
        <row r="24375">
          <cell r="A24375" t="str">
            <v>1172-10</v>
          </cell>
          <cell r="B24375" t="str">
            <v>ESPATULA PLAS. PT[G]</v>
          </cell>
          <cell r="C24375" t="str">
            <v>ROH</v>
          </cell>
          <cell r="D24375" t="str">
            <v>UN</v>
          </cell>
        </row>
        <row r="24376">
          <cell r="A24376" t="str">
            <v>1172-11</v>
          </cell>
          <cell r="B24376" t="str">
            <v>ESPÁTULA PLÁSTICA PRETA [OM]</v>
          </cell>
          <cell r="C24376" t="str">
            <v>ROH</v>
          </cell>
          <cell r="D24376" t="str">
            <v>UN</v>
          </cell>
        </row>
        <row r="24377">
          <cell r="A24377" t="str">
            <v>1180-01</v>
          </cell>
          <cell r="B24377" t="str">
            <v>SANDUICHEIRA S-05 127V/60Hz DUO</v>
          </cell>
          <cell r="C24377" t="str">
            <v>HAWA</v>
          </cell>
          <cell r="D24377" t="str">
            <v>UN</v>
          </cell>
        </row>
        <row r="24378">
          <cell r="A24378" t="str">
            <v>1180-02</v>
          </cell>
          <cell r="B24378" t="str">
            <v>SANDUICHEIRA S-05 220V/60Hz DUO</v>
          </cell>
          <cell r="C24378" t="str">
            <v>HAWA</v>
          </cell>
          <cell r="D24378" t="str">
            <v>UN</v>
          </cell>
        </row>
        <row r="24379">
          <cell r="A24379" t="str">
            <v>1181-01</v>
          </cell>
          <cell r="B24379" t="str">
            <v>PRESSIONADORALCA S-05</v>
          </cell>
          <cell r="C24379" t="str">
            <v>ROH</v>
          </cell>
          <cell r="D24379" t="str">
            <v>UN</v>
          </cell>
        </row>
        <row r="24380">
          <cell r="A24380" t="str">
            <v>1185-01</v>
          </cell>
          <cell r="B24380" t="str">
            <v>PARAF. E FURAD. IMPACTO PI-11MA BIVOLT</v>
          </cell>
          <cell r="C24380" t="str">
            <v>HAWA</v>
          </cell>
          <cell r="D24380" t="str">
            <v>UN</v>
          </cell>
        </row>
        <row r="24381">
          <cell r="A24381" t="str">
            <v>1190-01</v>
          </cell>
          <cell r="B24381" t="str">
            <v>TOSTADOR T-02 127V/60Hz</v>
          </cell>
          <cell r="C24381" t="str">
            <v>HAWA</v>
          </cell>
          <cell r="D24381" t="str">
            <v>UN</v>
          </cell>
        </row>
        <row r="24382">
          <cell r="A24382" t="str">
            <v>1190-02</v>
          </cell>
          <cell r="B24382" t="str">
            <v>TOSTADOR T-02 220V/60Hz</v>
          </cell>
          <cell r="C24382" t="str">
            <v>HAWA</v>
          </cell>
          <cell r="D24382" t="str">
            <v>UN</v>
          </cell>
        </row>
        <row r="24383">
          <cell r="A24383" t="str">
            <v>1191-01</v>
          </cell>
          <cell r="B24383" t="str">
            <v>PRENDEDORBOBINAA T-02</v>
          </cell>
          <cell r="C24383" t="str">
            <v>ROH</v>
          </cell>
          <cell r="D24383" t="str">
            <v>UN</v>
          </cell>
        </row>
        <row r="24384">
          <cell r="A24384" t="str">
            <v>1191-02</v>
          </cell>
          <cell r="B24384" t="str">
            <v>PRENDEDOR CB PL T-02</v>
          </cell>
          <cell r="C24384" t="str">
            <v>ROH</v>
          </cell>
          <cell r="D24384" t="str">
            <v>UN</v>
          </cell>
        </row>
        <row r="24385">
          <cell r="A24385" t="str">
            <v>1191-03</v>
          </cell>
          <cell r="B24385" t="str">
            <v>FIX PLAS. PTBOBINA[T]</v>
          </cell>
          <cell r="C24385" t="str">
            <v>ROH</v>
          </cell>
          <cell r="D24385" t="str">
            <v>UN</v>
          </cell>
        </row>
        <row r="24386">
          <cell r="A24386" t="str">
            <v>1191-04</v>
          </cell>
          <cell r="B24386" t="str">
            <v>PRENDEDORTAMPA CP T-03</v>
          </cell>
          <cell r="C24386" t="str">
            <v>ROH</v>
          </cell>
          <cell r="D24386" t="str">
            <v>UN</v>
          </cell>
        </row>
        <row r="24387">
          <cell r="A24387" t="str">
            <v>1191-05</v>
          </cell>
          <cell r="B24387" t="str">
            <v>FIX PLAS. PT CB PL[T]</v>
          </cell>
          <cell r="C24387" t="str">
            <v>ROH</v>
          </cell>
          <cell r="D24387" t="str">
            <v>UN</v>
          </cell>
        </row>
        <row r="24388">
          <cell r="A24388" t="str">
            <v>1191-06</v>
          </cell>
          <cell r="B24388" t="str">
            <v>ALOJ. PLAS. PT CB PL[C]</v>
          </cell>
          <cell r="C24388" t="str">
            <v>ROH</v>
          </cell>
          <cell r="D24388" t="str">
            <v>UN</v>
          </cell>
        </row>
        <row r="24389">
          <cell r="A24389" t="str">
            <v>1191-07</v>
          </cell>
          <cell r="B24389" t="str">
            <v>FIX PLAS. CB PL</v>
          </cell>
          <cell r="C24389" t="str">
            <v>ROH</v>
          </cell>
          <cell r="D24389" t="str">
            <v>UN</v>
          </cell>
        </row>
        <row r="24390">
          <cell r="A24390" t="str">
            <v>1191-08</v>
          </cell>
          <cell r="B24390" t="str">
            <v>FIX METAL. FUS. TERMI.</v>
          </cell>
          <cell r="C24390" t="str">
            <v>ROH</v>
          </cell>
          <cell r="D24390" t="str">
            <v>UN</v>
          </cell>
        </row>
        <row r="24391">
          <cell r="A24391" t="str">
            <v>1191-09</v>
          </cell>
          <cell r="B24391" t="str">
            <v>FIX METAL. ELEM AQUEC.[C]</v>
          </cell>
          <cell r="C24391" t="str">
            <v>ROH</v>
          </cell>
          <cell r="D24391" t="str">
            <v>UN</v>
          </cell>
        </row>
        <row r="24392">
          <cell r="A24392" t="str">
            <v>1192-01</v>
          </cell>
          <cell r="B24392" t="str">
            <v>ACIONADOR T-02</v>
          </cell>
          <cell r="C24392" t="str">
            <v>ROH</v>
          </cell>
          <cell r="D24392" t="str">
            <v>UN</v>
          </cell>
        </row>
        <row r="24393">
          <cell r="A24393" t="str">
            <v>1193-01</v>
          </cell>
          <cell r="B24393" t="str">
            <v>ADER. CP T-02</v>
          </cell>
          <cell r="C24393" t="str">
            <v>ROH</v>
          </cell>
          <cell r="D24393" t="str">
            <v>UN</v>
          </cell>
        </row>
        <row r="24394">
          <cell r="A24394" t="str">
            <v>1193-02</v>
          </cell>
          <cell r="B24394" t="str">
            <v>ADER. CP T-03</v>
          </cell>
          <cell r="C24394" t="str">
            <v>ROH</v>
          </cell>
          <cell r="D24394" t="str">
            <v>UN</v>
          </cell>
        </row>
        <row r="24395">
          <cell r="A24395" t="str">
            <v>1193-03</v>
          </cell>
          <cell r="B24395" t="str">
            <v>ADER. CP BL-02</v>
          </cell>
          <cell r="C24395" t="str">
            <v>ROH</v>
          </cell>
          <cell r="D24395" t="str">
            <v>UN</v>
          </cell>
        </row>
        <row r="24396">
          <cell r="A24396" t="str">
            <v>1193-04</v>
          </cell>
          <cell r="B24396" t="str">
            <v>FIX METAL. CP SUP</v>
          </cell>
          <cell r="C24396" t="str">
            <v>ROH</v>
          </cell>
          <cell r="D24396" t="str">
            <v>UN</v>
          </cell>
        </row>
        <row r="24397">
          <cell r="A24397" t="str">
            <v>1193-06</v>
          </cell>
          <cell r="B24397" t="str">
            <v>ADEREÇO DO BOTÃO DE VEL B-06/B10/B-14</v>
          </cell>
          <cell r="C24397" t="str">
            <v>ROH</v>
          </cell>
          <cell r="D24397" t="str">
            <v>UN</v>
          </cell>
        </row>
        <row r="24398">
          <cell r="A24398" t="str">
            <v>1193-07</v>
          </cell>
          <cell r="B24398" t="str">
            <v>ADER. PLAS. CROMADOCOBERT.[B]</v>
          </cell>
          <cell r="C24398" t="str">
            <v>ROH</v>
          </cell>
          <cell r="D24398" t="str">
            <v>UN</v>
          </cell>
        </row>
        <row r="24399">
          <cell r="A24399" t="str">
            <v>1193-08</v>
          </cell>
          <cell r="B24399" t="str">
            <v>ADER. CP DIANTEIRO SC-07</v>
          </cell>
          <cell r="C24399" t="str">
            <v>ROH</v>
          </cell>
          <cell r="D24399" t="str">
            <v>UN</v>
          </cell>
        </row>
        <row r="24400">
          <cell r="A24400" t="str">
            <v>1193-09</v>
          </cell>
          <cell r="B24400" t="str">
            <v>ADER. INF. CP DIANTEIRO SC-09</v>
          </cell>
          <cell r="C24400" t="str">
            <v>ROH</v>
          </cell>
          <cell r="D24400" t="str">
            <v>UN</v>
          </cell>
        </row>
        <row r="24401">
          <cell r="A24401" t="str">
            <v>1193-10</v>
          </cell>
          <cell r="B24401" t="str">
            <v>ADER. SUP CP DIANTEIRO SC-09</v>
          </cell>
          <cell r="C24401" t="str">
            <v>ROH</v>
          </cell>
          <cell r="D24401" t="str">
            <v>UN</v>
          </cell>
        </row>
        <row r="24402">
          <cell r="A24402" t="str">
            <v>1193-13</v>
          </cell>
          <cell r="B24402" t="str">
            <v>ADER. DIR.BASE BX-05</v>
          </cell>
          <cell r="C24402" t="str">
            <v>ROH</v>
          </cell>
          <cell r="D24402" t="str">
            <v>UN</v>
          </cell>
        </row>
        <row r="24403">
          <cell r="A24403" t="str">
            <v>1193-14</v>
          </cell>
          <cell r="B24403" t="str">
            <v>ADER. ESQ.BASE BX-05</v>
          </cell>
          <cell r="C24403" t="str">
            <v>ROH</v>
          </cell>
          <cell r="D24403" t="str">
            <v>UN</v>
          </cell>
        </row>
        <row r="24404">
          <cell r="A24404" t="str">
            <v>1193-15</v>
          </cell>
          <cell r="B24404" t="str">
            <v>ADER. TRAS. BX-07</v>
          </cell>
          <cell r="C24404" t="str">
            <v>ROH</v>
          </cell>
          <cell r="D24404" t="str">
            <v>UN</v>
          </cell>
        </row>
        <row r="24405">
          <cell r="A24405" t="str">
            <v>1193-16</v>
          </cell>
          <cell r="B24405" t="str">
            <v>ADER. CB CE-01</v>
          </cell>
          <cell r="C24405" t="str">
            <v>ROH</v>
          </cell>
          <cell r="D24405" t="str">
            <v>UN</v>
          </cell>
        </row>
        <row r="24406">
          <cell r="A24406" t="str">
            <v>1193-17</v>
          </cell>
          <cell r="B24406" t="str">
            <v>ADER. SUP CE-01</v>
          </cell>
          <cell r="C24406" t="str">
            <v>ROH</v>
          </cell>
          <cell r="D24406" t="str">
            <v>UN</v>
          </cell>
        </row>
        <row r="24407">
          <cell r="A24407" t="str">
            <v>1193-18</v>
          </cell>
          <cell r="B24407" t="str">
            <v>ADER.ALCA CM-01</v>
          </cell>
          <cell r="C24407" t="str">
            <v>ROH</v>
          </cell>
          <cell r="D24407" t="str">
            <v>UN</v>
          </cell>
        </row>
        <row r="24408">
          <cell r="A24408" t="str">
            <v>1193-19</v>
          </cell>
          <cell r="B24408" t="str">
            <v>ACAB. LATBORR. PT[SC]</v>
          </cell>
          <cell r="C24408" t="str">
            <v>ROH</v>
          </cell>
          <cell r="D24408" t="str">
            <v>UN</v>
          </cell>
        </row>
        <row r="24409">
          <cell r="A24409" t="str">
            <v>1193-20</v>
          </cell>
          <cell r="B24409" t="str">
            <v>ADER. INOX SUPCOBERT. SUP[T]</v>
          </cell>
          <cell r="C24409" t="str">
            <v>ROH</v>
          </cell>
          <cell r="D24409" t="str">
            <v>UN</v>
          </cell>
        </row>
        <row r="24410">
          <cell r="A24410" t="str">
            <v>1193-21</v>
          </cell>
          <cell r="B24410" t="str">
            <v>ACAB. PLAS. SUPCOBERT. SUP[T]</v>
          </cell>
          <cell r="C24410" t="str">
            <v>ROH</v>
          </cell>
          <cell r="D24410" t="str">
            <v>UN</v>
          </cell>
        </row>
        <row r="24411">
          <cell r="A24411" t="str">
            <v>1193-22</v>
          </cell>
          <cell r="B24411" t="str">
            <v>ADER. PT CUBA METAL.-CJ[AF]</v>
          </cell>
          <cell r="C24411" t="str">
            <v>ROH</v>
          </cell>
          <cell r="D24411" t="str">
            <v>UN</v>
          </cell>
        </row>
        <row r="24412">
          <cell r="A24412" t="str">
            <v>1193-23</v>
          </cell>
          <cell r="B24412" t="str">
            <v>ADER. PT BOTAO TEMP.[AF]</v>
          </cell>
          <cell r="C24412" t="str">
            <v>ROH</v>
          </cell>
          <cell r="D24412" t="str">
            <v>UN</v>
          </cell>
        </row>
        <row r="24413">
          <cell r="A24413" t="str">
            <v>1193-24</v>
          </cell>
          <cell r="B24413" t="str">
            <v>CP PLAS. PT TRAS.[AF]</v>
          </cell>
          <cell r="C24413" t="str">
            <v>ROH</v>
          </cell>
          <cell r="D24413" t="str">
            <v>UN</v>
          </cell>
        </row>
        <row r="24414">
          <cell r="A24414" t="str">
            <v>1193-25</v>
          </cell>
          <cell r="B24414" t="str">
            <v>ADEREÇO AÇO INOX GRAVADO [M]</v>
          </cell>
          <cell r="C24414" t="str">
            <v>ROH</v>
          </cell>
          <cell r="D24414" t="str">
            <v>UN</v>
          </cell>
        </row>
        <row r="24415">
          <cell r="A24415" t="str">
            <v>1193-26</v>
          </cell>
          <cell r="B24415" t="str">
            <v>ADER. BR CUBA METAL.-CJ[AF]</v>
          </cell>
          <cell r="C24415" t="str">
            <v>ROH</v>
          </cell>
          <cell r="D24415" t="str">
            <v>UN</v>
          </cell>
        </row>
        <row r="24416">
          <cell r="A24416" t="str">
            <v>1193-27</v>
          </cell>
          <cell r="B24416" t="str">
            <v>CP PLAS. BR TRAS.[AF]</v>
          </cell>
          <cell r="C24416" t="str">
            <v>ROH</v>
          </cell>
          <cell r="D24416" t="str">
            <v>UN</v>
          </cell>
        </row>
        <row r="24417">
          <cell r="A24417" t="str">
            <v>1193-28</v>
          </cell>
          <cell r="B24417" t="str">
            <v>ADER. PT CUBA METAL.-CJ[AF]</v>
          </cell>
          <cell r="C24417" t="str">
            <v>ROH</v>
          </cell>
          <cell r="D24417" t="str">
            <v>UN</v>
          </cell>
        </row>
        <row r="24418">
          <cell r="A24418" t="str">
            <v>1193-29</v>
          </cell>
          <cell r="B24418" t="str">
            <v>ADER. PT BOTAO TEMP.[AF]</v>
          </cell>
          <cell r="C24418" t="str">
            <v>ROH</v>
          </cell>
          <cell r="D24418" t="str">
            <v>UN</v>
          </cell>
        </row>
        <row r="24419">
          <cell r="A24419" t="str">
            <v>1193-30</v>
          </cell>
          <cell r="B24419" t="str">
            <v>ADEREÇO TRASEIRO AF-03</v>
          </cell>
          <cell r="C24419" t="str">
            <v>ROH</v>
          </cell>
          <cell r="D24419" t="str">
            <v>UN</v>
          </cell>
        </row>
        <row r="24420">
          <cell r="A24420" t="str">
            <v>1193-31</v>
          </cell>
          <cell r="B24420" t="str">
            <v>ADER. SUP PLAS. CZ GRAV[AF]</v>
          </cell>
          <cell r="C24420" t="str">
            <v>ROH</v>
          </cell>
          <cell r="D24420" t="str">
            <v>UN</v>
          </cell>
        </row>
        <row r="24421">
          <cell r="A24421" t="str">
            <v>1193-32</v>
          </cell>
          <cell r="B24421" t="str">
            <v>ADER. PT BOTAO TIMER[AF]</v>
          </cell>
          <cell r="C24421" t="str">
            <v>ROH</v>
          </cell>
          <cell r="D24421" t="str">
            <v>UN</v>
          </cell>
        </row>
        <row r="24422">
          <cell r="A24422" t="str">
            <v>1193-33</v>
          </cell>
          <cell r="B24422" t="str">
            <v>PROTEÇÃO DO LED AF-03</v>
          </cell>
          <cell r="C24422" t="str">
            <v>ROH</v>
          </cell>
          <cell r="D24422" t="str">
            <v>UN</v>
          </cell>
        </row>
        <row r="24423">
          <cell r="A24423" t="str">
            <v>1193-34</v>
          </cell>
          <cell r="B24423" t="str">
            <v>ADER. FRT PLAS. CZ GRAV[AF]</v>
          </cell>
          <cell r="C24423" t="str">
            <v>ROH</v>
          </cell>
          <cell r="D24423" t="str">
            <v>UN</v>
          </cell>
        </row>
        <row r="24424">
          <cell r="A24424" t="str">
            <v>1193-35</v>
          </cell>
          <cell r="B24424" t="str">
            <v>SUPORTE ADEREÇO TRASEIRO AF-03</v>
          </cell>
          <cell r="C24424" t="str">
            <v>ROH</v>
          </cell>
          <cell r="D24424" t="str">
            <v>UN</v>
          </cell>
        </row>
        <row r="24425">
          <cell r="A24425" t="str">
            <v>1193-36</v>
          </cell>
          <cell r="B24425" t="str">
            <v>ADER. PT CUBA METAL.-CJ[AF]</v>
          </cell>
          <cell r="C24425" t="str">
            <v>ROH</v>
          </cell>
          <cell r="D24425" t="str">
            <v>UN</v>
          </cell>
        </row>
        <row r="24426">
          <cell r="A24426" t="str">
            <v>1193-38</v>
          </cell>
          <cell r="B24426" t="str">
            <v>PN SUPPTA FR-08</v>
          </cell>
          <cell r="C24426" t="str">
            <v>ROH</v>
          </cell>
          <cell r="D24426" t="str">
            <v>UN</v>
          </cell>
        </row>
        <row r="24427">
          <cell r="A24427" t="str">
            <v>1193-39</v>
          </cell>
          <cell r="B24427" t="str">
            <v>PN INF.PTA FR-08</v>
          </cell>
          <cell r="C24427" t="str">
            <v>ROH</v>
          </cell>
          <cell r="D24427" t="str">
            <v>UN</v>
          </cell>
        </row>
        <row r="24428">
          <cell r="A24428" t="str">
            <v>1193-40</v>
          </cell>
          <cell r="B24428" t="str">
            <v>APLIQUE DOS BOTOES FR-08</v>
          </cell>
          <cell r="C24428" t="str">
            <v>ROH</v>
          </cell>
          <cell r="D24428" t="str">
            <v>UN</v>
          </cell>
        </row>
        <row r="24429">
          <cell r="A24429" t="str">
            <v>1193-41</v>
          </cell>
          <cell r="B24429" t="str">
            <v>ADER. CB CE-02</v>
          </cell>
          <cell r="C24429" t="str">
            <v>ROH</v>
          </cell>
          <cell r="D24429" t="str">
            <v>UN</v>
          </cell>
        </row>
        <row r="24430">
          <cell r="A24430" t="str">
            <v>1193-42</v>
          </cell>
          <cell r="B24430" t="str">
            <v>ADER. PT BOTAO TIMER[AF]</v>
          </cell>
          <cell r="C24430" t="str">
            <v>ROH</v>
          </cell>
          <cell r="D24430" t="str">
            <v>UN</v>
          </cell>
        </row>
        <row r="24431">
          <cell r="A24431" t="str">
            <v>1193-43</v>
          </cell>
          <cell r="B24431" t="str">
            <v>ACAB. LATBORR. RS[SC]</v>
          </cell>
          <cell r="C24431" t="str">
            <v>ROH</v>
          </cell>
          <cell r="D24431" t="str">
            <v>UN</v>
          </cell>
        </row>
        <row r="24432">
          <cell r="A24432" t="str">
            <v>1193-44</v>
          </cell>
          <cell r="B24432" t="str">
            <v>ADER.ALCA CM-01B</v>
          </cell>
          <cell r="C24432" t="str">
            <v>ROH</v>
          </cell>
          <cell r="D24432" t="str">
            <v>UN</v>
          </cell>
        </row>
        <row r="24433">
          <cell r="A24433" t="str">
            <v>1193-45</v>
          </cell>
          <cell r="B24433" t="str">
            <v>ADER. CP SUP P-13</v>
          </cell>
          <cell r="C24433" t="str">
            <v>ROH</v>
          </cell>
          <cell r="D24433" t="str">
            <v>UN</v>
          </cell>
        </row>
        <row r="24434">
          <cell r="A24434" t="str">
            <v>1193-48</v>
          </cell>
          <cell r="B24434" t="str">
            <v>ADER. SUP PLAS. PT GRAV[AF]</v>
          </cell>
          <cell r="C24434" t="str">
            <v>ROH</v>
          </cell>
          <cell r="D24434" t="str">
            <v>UN</v>
          </cell>
        </row>
        <row r="24435">
          <cell r="A24435" t="str">
            <v>1193-49</v>
          </cell>
          <cell r="B24435" t="str">
            <v>ADER. FRT PLAS. PT GRAV[AF]</v>
          </cell>
          <cell r="C24435" t="str">
            <v>ROH</v>
          </cell>
          <cell r="D24435" t="str">
            <v>UN</v>
          </cell>
        </row>
        <row r="24436">
          <cell r="A24436" t="str">
            <v>1193-50</v>
          </cell>
          <cell r="B24436" t="str">
            <v>ACAB.S LATERAIS PLAS. PT-CJ[AF]</v>
          </cell>
          <cell r="C24436" t="str">
            <v>ROH</v>
          </cell>
          <cell r="D24436" t="str">
            <v>UN</v>
          </cell>
        </row>
        <row r="24437">
          <cell r="A24437" t="str">
            <v>1193-51</v>
          </cell>
          <cell r="B24437" t="str">
            <v>CONEXAO PLAS. INT TRAVA CUBA-CJ[AF]</v>
          </cell>
          <cell r="C24437" t="str">
            <v>ROH</v>
          </cell>
          <cell r="D24437" t="str">
            <v>UN</v>
          </cell>
        </row>
        <row r="24438">
          <cell r="A24438" t="str">
            <v>1193-52</v>
          </cell>
          <cell r="B24438" t="str">
            <v>ADEREÇO VERMELHO CUBA MET - CONJ [AF]</v>
          </cell>
          <cell r="C24438" t="str">
            <v>ROH</v>
          </cell>
          <cell r="D24438" t="str">
            <v>UN</v>
          </cell>
        </row>
        <row r="24439">
          <cell r="A24439" t="str">
            <v>1193-53</v>
          </cell>
          <cell r="B24439" t="str">
            <v>ADER. SUP CZ LENTE DOS INDIC.ES-[AF]</v>
          </cell>
          <cell r="C24439" t="str">
            <v>ROH</v>
          </cell>
          <cell r="D24439" t="str">
            <v>UN</v>
          </cell>
        </row>
        <row r="24440">
          <cell r="A24440" t="str">
            <v>1193-54</v>
          </cell>
          <cell r="B24440" t="str">
            <v>ACAB. PLAS. CZ FRT ADER.-[AF]</v>
          </cell>
          <cell r="C24440" t="str">
            <v>ROH</v>
          </cell>
          <cell r="D24440" t="str">
            <v>UN</v>
          </cell>
        </row>
        <row r="24441">
          <cell r="A24441" t="str">
            <v>1193-55</v>
          </cell>
          <cell r="B24441" t="str">
            <v>TAMPA PLAS. PT COMPART. CB PL[AF]</v>
          </cell>
          <cell r="C24441" t="str">
            <v>ROH</v>
          </cell>
          <cell r="D24441" t="str">
            <v>UN</v>
          </cell>
        </row>
        <row r="24442">
          <cell r="A24442" t="str">
            <v>1193-56</v>
          </cell>
          <cell r="B24442" t="str">
            <v>ACAB. PLAS. PTMOLD.CUBA[AF]</v>
          </cell>
          <cell r="C24442" t="str">
            <v>ROH</v>
          </cell>
          <cell r="D24442" t="str">
            <v>UN</v>
          </cell>
        </row>
        <row r="24443">
          <cell r="A24443" t="str">
            <v>1193-57</v>
          </cell>
          <cell r="B24443" t="str">
            <v>COBERT. PLAS. PT CX. LIGACAO[GW]</v>
          </cell>
          <cell r="C24443" t="str">
            <v>ROH</v>
          </cell>
          <cell r="D24443" t="str">
            <v>UN</v>
          </cell>
        </row>
        <row r="24444">
          <cell r="A24444" t="str">
            <v>1193-58</v>
          </cell>
          <cell r="B24444" t="str">
            <v>SUP GUARDA FIO PLAS. PT[GW]</v>
          </cell>
          <cell r="C24444" t="str">
            <v>ROH</v>
          </cell>
          <cell r="D24444" t="str">
            <v>UN</v>
          </cell>
        </row>
        <row r="24445">
          <cell r="A24445" t="str">
            <v>1193-59</v>
          </cell>
          <cell r="B24445" t="str">
            <v>SUP GUARDA FIO PLAS. PT[E]</v>
          </cell>
          <cell r="C24445" t="str">
            <v>ROH</v>
          </cell>
          <cell r="D24445" t="str">
            <v>UN</v>
          </cell>
        </row>
        <row r="24446">
          <cell r="A24446" t="str">
            <v>1193-60</v>
          </cell>
          <cell r="B24446" t="str">
            <v>ACAB. PLAS. CZ SUP LENTES-[AF]</v>
          </cell>
          <cell r="C24446" t="str">
            <v>ROH</v>
          </cell>
          <cell r="D24446" t="str">
            <v>UN</v>
          </cell>
        </row>
        <row r="24447">
          <cell r="A24447" t="str">
            <v>1193-61</v>
          </cell>
          <cell r="B24447" t="str">
            <v>ACAB. PT PLAS. GRAVPTA FRT[AF]</v>
          </cell>
          <cell r="C24447" t="str">
            <v>ROH</v>
          </cell>
          <cell r="D24447" t="str">
            <v>UN</v>
          </cell>
        </row>
        <row r="24448">
          <cell r="A24448" t="str">
            <v>1193-64</v>
          </cell>
          <cell r="B24448" t="str">
            <v>CP TRAS. PLAS. BR[AF]</v>
          </cell>
          <cell r="C24448" t="str">
            <v>ROH</v>
          </cell>
          <cell r="D24448" t="str">
            <v>UN</v>
          </cell>
        </row>
        <row r="24449">
          <cell r="A24449" t="str">
            <v>1193-66</v>
          </cell>
          <cell r="B24449" t="str">
            <v>CP PLAS. PT TRAS.[AF]</v>
          </cell>
          <cell r="C24449" t="str">
            <v>ROH</v>
          </cell>
          <cell r="D24449" t="str">
            <v>UN</v>
          </cell>
        </row>
        <row r="24450">
          <cell r="A24450" t="str">
            <v>1193-67</v>
          </cell>
          <cell r="B24450" t="str">
            <v>ADER. VERM CUBA METAL.-CJ[AF]</v>
          </cell>
          <cell r="C24450" t="str">
            <v>ROH</v>
          </cell>
          <cell r="D24450" t="str">
            <v>UN</v>
          </cell>
        </row>
        <row r="24451">
          <cell r="A24451" t="str">
            <v>1193-68</v>
          </cell>
          <cell r="B24451" t="str">
            <v>ADER. VERM BOTAO TIMER[AF]</v>
          </cell>
          <cell r="C24451" t="str">
            <v>ROH</v>
          </cell>
          <cell r="D24451" t="str">
            <v>UN</v>
          </cell>
        </row>
        <row r="24452">
          <cell r="A24452" t="str">
            <v>1193-69</v>
          </cell>
          <cell r="B24452" t="str">
            <v>ADER. VERM BOTAO TEMP.[AF]</v>
          </cell>
          <cell r="C24452" t="str">
            <v>ROH</v>
          </cell>
          <cell r="D24452" t="str">
            <v>UN</v>
          </cell>
        </row>
        <row r="24453">
          <cell r="A24453" t="str">
            <v>1193-70</v>
          </cell>
          <cell r="B24453" t="str">
            <v>CP PLAS. VERM TRAS.[AF]</v>
          </cell>
          <cell r="C24453" t="str">
            <v>ROH</v>
          </cell>
          <cell r="D24453" t="str">
            <v>UN</v>
          </cell>
        </row>
        <row r="24454">
          <cell r="A24454" t="str">
            <v>1193-71</v>
          </cell>
          <cell r="B24454" t="str">
            <v>ADER. SUP PLAS. VERM GRAV[AF]</v>
          </cell>
          <cell r="C24454" t="str">
            <v>ROH</v>
          </cell>
          <cell r="D24454" t="str">
            <v>UN</v>
          </cell>
        </row>
        <row r="24455">
          <cell r="A24455" t="str">
            <v>1193-72</v>
          </cell>
          <cell r="B24455" t="str">
            <v>ADER. FRTACO INOX GRAV[AF]</v>
          </cell>
          <cell r="C24455" t="str">
            <v>ROH</v>
          </cell>
          <cell r="D24455" t="str">
            <v>UN</v>
          </cell>
        </row>
        <row r="24456">
          <cell r="A24456" t="str">
            <v>1193-74</v>
          </cell>
          <cell r="B24456" t="str">
            <v>ACAB. PLAS. CZ SUP GRAV[AF]</v>
          </cell>
          <cell r="C24456" t="str">
            <v>ROH</v>
          </cell>
          <cell r="D24456" t="str">
            <v>UN</v>
          </cell>
        </row>
        <row r="24457">
          <cell r="A24457" t="str">
            <v>1193-75</v>
          </cell>
          <cell r="B24457" t="str">
            <v>ACAB. PLAS. PT SUP GRAV[AF]</v>
          </cell>
          <cell r="C24457" t="str">
            <v>ROH</v>
          </cell>
          <cell r="D24457" t="str">
            <v>UN</v>
          </cell>
        </row>
        <row r="24458">
          <cell r="A24458" t="str">
            <v>1193-76</v>
          </cell>
          <cell r="B24458" t="str">
            <v>ACAB. PLAS. PT GRAVCUBA[AF]</v>
          </cell>
          <cell r="C24458" t="str">
            <v>ROH</v>
          </cell>
          <cell r="D24458" t="str">
            <v>UN</v>
          </cell>
        </row>
        <row r="24459">
          <cell r="A24459" t="str">
            <v>1193-77</v>
          </cell>
          <cell r="B24459" t="str">
            <v>ACAB. PLAS. FRT PRT[MC]</v>
          </cell>
          <cell r="C24459" t="str">
            <v>ROH</v>
          </cell>
          <cell r="D24459" t="str">
            <v>UN</v>
          </cell>
        </row>
        <row r="24460">
          <cell r="A24460" t="str">
            <v>1193-78</v>
          </cell>
          <cell r="B24460" t="str">
            <v>BASE METAL. MOVEL REGUL. ALT. CORTE[FPL]</v>
          </cell>
          <cell r="C24460" t="str">
            <v>ROH</v>
          </cell>
          <cell r="D24460" t="str">
            <v>UN</v>
          </cell>
        </row>
        <row r="24461">
          <cell r="A24461" t="str">
            <v>1193-79</v>
          </cell>
          <cell r="B24461" t="str">
            <v>BASE METAL. FIXA[FPL]</v>
          </cell>
          <cell r="C24461" t="str">
            <v>ROH</v>
          </cell>
          <cell r="D24461" t="str">
            <v>UN</v>
          </cell>
        </row>
        <row r="24462">
          <cell r="A24462" t="str">
            <v>1193-80</v>
          </cell>
          <cell r="B24462" t="str">
            <v>ADEREÇO PRETO CUBA METÁLICA - CONJ [AF]</v>
          </cell>
          <cell r="C24462" t="str">
            <v>ROH</v>
          </cell>
          <cell r="D24462" t="str">
            <v>UN</v>
          </cell>
        </row>
        <row r="24463">
          <cell r="A24463" t="str">
            <v>1193-81</v>
          </cell>
          <cell r="B24463" t="str">
            <v>TAMPA PLAS. PT COMPART. CB PL[AF]</v>
          </cell>
          <cell r="C24463" t="str">
            <v>ROH</v>
          </cell>
          <cell r="D24463" t="str">
            <v>UN</v>
          </cell>
        </row>
        <row r="24464">
          <cell r="A24464" t="str">
            <v>1193-82</v>
          </cell>
          <cell r="B24464" t="str">
            <v>ACAB. PLAS. PT GRAVCUBA[AF]</v>
          </cell>
          <cell r="C24464" t="str">
            <v>ROH</v>
          </cell>
          <cell r="D24464" t="str">
            <v>UN</v>
          </cell>
        </row>
        <row r="24465">
          <cell r="A24465" t="str">
            <v>1193-83</v>
          </cell>
          <cell r="B24465" t="str">
            <v>ADER. SUP PLAS. PT GRAV[AF]</v>
          </cell>
          <cell r="C24465" t="str">
            <v>ROH</v>
          </cell>
          <cell r="D24465" t="str">
            <v>UN</v>
          </cell>
        </row>
        <row r="24466">
          <cell r="A24466" t="str">
            <v>1193-84</v>
          </cell>
          <cell r="B24466" t="str">
            <v>CONEXAO PLAS. INT[AF]</v>
          </cell>
          <cell r="C24466" t="str">
            <v>ROH</v>
          </cell>
          <cell r="D24466" t="str">
            <v>UN</v>
          </cell>
        </row>
        <row r="24467">
          <cell r="A24467" t="str">
            <v>1193-85</v>
          </cell>
          <cell r="B24467" t="str">
            <v>CONEXAO PLC ISOL. TERMICA VERT.-CJ[AF</v>
          </cell>
          <cell r="C24467" t="str">
            <v>ROH</v>
          </cell>
          <cell r="D24467" t="str">
            <v>UN</v>
          </cell>
        </row>
        <row r="24468">
          <cell r="A24468" t="str">
            <v>1193-86</v>
          </cell>
          <cell r="B24468" t="str">
            <v>CONEXAO FRT PLC ISOL. TERMICA HORIZ.[AF]</v>
          </cell>
          <cell r="C24468" t="str">
            <v>ROH</v>
          </cell>
          <cell r="D24468" t="str">
            <v>UN</v>
          </cell>
        </row>
        <row r="24469">
          <cell r="A24469" t="str">
            <v>1193-87</v>
          </cell>
          <cell r="B24469" t="str">
            <v>CONEXAO TRAS.PLC ISOL.TERMICA HORIZ.[AF]</v>
          </cell>
          <cell r="C24469" t="str">
            <v>ROH</v>
          </cell>
          <cell r="D24469" t="str">
            <v>UN</v>
          </cell>
        </row>
        <row r="24470">
          <cell r="A24470" t="str">
            <v>1193-88</v>
          </cell>
          <cell r="B24470" t="str">
            <v>CONEXAO PLAS. INT[AF]</v>
          </cell>
          <cell r="C24470" t="str">
            <v>ROH</v>
          </cell>
          <cell r="D24470" t="str">
            <v>UN</v>
          </cell>
        </row>
        <row r="24471">
          <cell r="A24471" t="str">
            <v>1193-89</v>
          </cell>
          <cell r="B24471" t="str">
            <v>TAMPA PLAS. PT COMPART. CB PL[AF]</v>
          </cell>
          <cell r="C24471" t="str">
            <v>ROH</v>
          </cell>
          <cell r="D24471" t="str">
            <v>UN</v>
          </cell>
        </row>
        <row r="24472">
          <cell r="A24472" t="str">
            <v>1193-90</v>
          </cell>
          <cell r="B24472" t="str">
            <v>ADER. SUP PLAS. PT GRAV[P]</v>
          </cell>
          <cell r="C24472" t="str">
            <v>ROH</v>
          </cell>
          <cell r="D24472" t="str">
            <v>UN</v>
          </cell>
        </row>
        <row r="24473">
          <cell r="A24473" t="str">
            <v>1193-91</v>
          </cell>
          <cell r="B24473" t="str">
            <v>COBERTURA PLÁSTICA PRETA GRAVADA [AF]</v>
          </cell>
          <cell r="C24473" t="str">
            <v>ROH</v>
          </cell>
          <cell r="D24473" t="str">
            <v>UN</v>
          </cell>
        </row>
        <row r="24474">
          <cell r="A24474" t="str">
            <v>1193-92</v>
          </cell>
          <cell r="B24474" t="str">
            <v>ACAB. PLAS. PT SUP GRAV[AF]</v>
          </cell>
          <cell r="C24474" t="str">
            <v>ROH</v>
          </cell>
          <cell r="D24474" t="str">
            <v>UN</v>
          </cell>
        </row>
        <row r="24475">
          <cell r="A24475" t="str">
            <v>1193-93</v>
          </cell>
          <cell r="B24475" t="str">
            <v>CONEXAO PLAS. INT TRAVA CUBA-CJ[AF]</v>
          </cell>
          <cell r="C24475" t="str">
            <v>ROH</v>
          </cell>
          <cell r="D24475" t="str">
            <v>UN</v>
          </cell>
        </row>
        <row r="24476">
          <cell r="A24476" t="str">
            <v>1193-94</v>
          </cell>
          <cell r="B24476" t="str">
            <v>ACAB. PLAS. PTCUBA[AF]</v>
          </cell>
          <cell r="C24476" t="str">
            <v>ROH</v>
          </cell>
          <cell r="D24476" t="str">
            <v>UN</v>
          </cell>
        </row>
        <row r="24477">
          <cell r="A24477" t="str">
            <v>1193-95</v>
          </cell>
          <cell r="B24477" t="str">
            <v>ADER.ACO INOX CP SUP[AF]</v>
          </cell>
          <cell r="C24477" t="str">
            <v>ROH</v>
          </cell>
          <cell r="D24477" t="str">
            <v>UN</v>
          </cell>
        </row>
        <row r="24478">
          <cell r="A24478" t="str">
            <v>1193-96</v>
          </cell>
          <cell r="B24478" t="str">
            <v>INSERTO DO CORPO SUPERIOR INOX[BP-01/02]</v>
          </cell>
          <cell r="C24478" t="str">
            <v>ROH</v>
          </cell>
          <cell r="D24478" t="str">
            <v>UN</v>
          </cell>
        </row>
        <row r="24479">
          <cell r="A24479" t="str">
            <v>1193-97</v>
          </cell>
          <cell r="B24479" t="str">
            <v>INSERTO DO CORPO SUPERIOR INOX [BP-03]</v>
          </cell>
          <cell r="C24479" t="str">
            <v>ROH</v>
          </cell>
          <cell r="D24479" t="str">
            <v>UN</v>
          </cell>
        </row>
        <row r="24480">
          <cell r="A24480" t="str">
            <v>1193-98</v>
          </cell>
          <cell r="B24480" t="str">
            <v>PAINEL PLÁSTICO PRETO GRAVADO [AF]</v>
          </cell>
          <cell r="C24480" t="str">
            <v>ROH</v>
          </cell>
          <cell r="D24480" t="str">
            <v>UN</v>
          </cell>
        </row>
        <row r="24481">
          <cell r="A24481" t="str">
            <v>1193-99</v>
          </cell>
          <cell r="B24481" t="str">
            <v>ACABAMENT PAINEL CUBA PLÁSTICO PRETO[AF]</v>
          </cell>
          <cell r="C24481" t="str">
            <v>ROH</v>
          </cell>
          <cell r="D24481" t="str">
            <v>UN</v>
          </cell>
        </row>
        <row r="24482">
          <cell r="A24482" t="str">
            <v>1194-01</v>
          </cell>
          <cell r="B24482" t="str">
            <v>LAT ESQ. CP T-02</v>
          </cell>
          <cell r="C24482" t="str">
            <v>ROH</v>
          </cell>
          <cell r="D24482" t="str">
            <v>UN</v>
          </cell>
        </row>
        <row r="24483">
          <cell r="A24483" t="str">
            <v>1194-02</v>
          </cell>
          <cell r="B24483" t="str">
            <v>LAT DIR. CP T-02</v>
          </cell>
          <cell r="C24483" t="str">
            <v>ROH</v>
          </cell>
          <cell r="D24483" t="str">
            <v>UN</v>
          </cell>
        </row>
        <row r="24484">
          <cell r="A24484" t="str">
            <v>1194-03</v>
          </cell>
          <cell r="B24484" t="str">
            <v>LAT DIR. CP PRINC KM-01</v>
          </cell>
          <cell r="C24484" t="str">
            <v>ROH</v>
          </cell>
          <cell r="D24484" t="str">
            <v>UN</v>
          </cell>
        </row>
        <row r="24485">
          <cell r="A24485" t="str">
            <v>1194-04</v>
          </cell>
          <cell r="B24485" t="str">
            <v>LAT ESQ. CP PRINC KM-01</v>
          </cell>
          <cell r="C24485" t="str">
            <v>ROH</v>
          </cell>
          <cell r="D24485" t="str">
            <v>UN</v>
          </cell>
        </row>
        <row r="24486">
          <cell r="A24486" t="str">
            <v>1194-05</v>
          </cell>
          <cell r="B24486" t="str">
            <v>PAINEL PLÁSTICO PRATA GRAVADO [AF]</v>
          </cell>
          <cell r="C24486" t="str">
            <v>ROH</v>
          </cell>
          <cell r="D24486" t="str">
            <v>UN</v>
          </cell>
        </row>
        <row r="24487">
          <cell r="A24487" t="str">
            <v>1194-06</v>
          </cell>
          <cell r="B24487" t="str">
            <v>ADER. SUP PLAS. PT GRAV[AF-27]</v>
          </cell>
          <cell r="C24487" t="str">
            <v>ROH</v>
          </cell>
          <cell r="D24487" t="str">
            <v>UN</v>
          </cell>
        </row>
        <row r="24488">
          <cell r="A24488" t="str">
            <v>1194-07</v>
          </cell>
          <cell r="B24488" t="str">
            <v>ADER. SUP PLAS. VERM GRAV[AF-37]</v>
          </cell>
          <cell r="C24488" t="str">
            <v>ROH</v>
          </cell>
          <cell r="D24488" t="str">
            <v>UN</v>
          </cell>
        </row>
        <row r="24489">
          <cell r="A24489" t="str">
            <v>1194-10</v>
          </cell>
          <cell r="B24489" t="str">
            <v>PAINEL PLÁST PRETO ACABM INOX GRAVAD[AF]</v>
          </cell>
          <cell r="C24489" t="str">
            <v>ROH</v>
          </cell>
          <cell r="D24489" t="str">
            <v>UN</v>
          </cell>
        </row>
        <row r="24490">
          <cell r="A24490" t="str">
            <v>1194-11</v>
          </cell>
          <cell r="B24490" t="str">
            <v>PAINEL PLÁST VERMELHO ACAB INOX GRVD[AF]</v>
          </cell>
          <cell r="C24490" t="str">
            <v>ROH</v>
          </cell>
          <cell r="D24490" t="str">
            <v>UN</v>
          </cell>
        </row>
        <row r="24491">
          <cell r="A24491" t="str">
            <v>1194-12</v>
          </cell>
          <cell r="B24491" t="str">
            <v>ACABAMENT PAINEL CUBA PLÁST VERMELHO[AF]</v>
          </cell>
          <cell r="C24491" t="str">
            <v>ROH</v>
          </cell>
          <cell r="D24491" t="str">
            <v>UN</v>
          </cell>
        </row>
        <row r="24492">
          <cell r="A24492" t="str">
            <v>1194-13</v>
          </cell>
          <cell r="B24492" t="str">
            <v>ACABAMENT PAINEL CUBA PLÁSTICO PRETO[AF]</v>
          </cell>
          <cell r="C24492" t="str">
            <v>ROH</v>
          </cell>
          <cell r="D24492" t="str">
            <v>UN</v>
          </cell>
        </row>
        <row r="24493">
          <cell r="A24493" t="str">
            <v>1194-14</v>
          </cell>
          <cell r="B24493" t="str">
            <v>PAINEL PLÁSTICO CINZA GRAVADO [AF]</v>
          </cell>
          <cell r="C24493" t="str">
            <v>ROH</v>
          </cell>
          <cell r="D24493" t="str">
            <v>UN</v>
          </cell>
        </row>
        <row r="24494">
          <cell r="A24494" t="str">
            <v>1194-15</v>
          </cell>
          <cell r="B24494" t="str">
            <v>PAINEL PLÁST ACABAMENTO INOX GRAVADO[AF]</v>
          </cell>
          <cell r="C24494" t="str">
            <v>ROH</v>
          </cell>
          <cell r="D24494" t="str">
            <v>UN</v>
          </cell>
        </row>
        <row r="24495">
          <cell r="A24495" t="str">
            <v>1194-16</v>
          </cell>
          <cell r="B24495" t="str">
            <v>COBERTURA PLÁSTICA PRETA GRAVADA [AF]</v>
          </cell>
          <cell r="C24495" t="str">
            <v>ROH</v>
          </cell>
          <cell r="D24495" t="str">
            <v>UN</v>
          </cell>
        </row>
        <row r="24496">
          <cell r="A24496" t="str">
            <v>1194-17</v>
          </cell>
          <cell r="B24496" t="str">
            <v>ADER. LAT PLAS. PT[SK]</v>
          </cell>
          <cell r="C24496" t="str">
            <v>ROH</v>
          </cell>
          <cell r="D24496" t="str">
            <v>UN</v>
          </cell>
        </row>
        <row r="24497">
          <cell r="A24497" t="str">
            <v>1194-18</v>
          </cell>
          <cell r="B24497" t="str">
            <v>PAINEL PLÁST PRETO ACABM INOX GRAVAD[AF]</v>
          </cell>
          <cell r="C24497" t="str">
            <v>ROH</v>
          </cell>
          <cell r="D24497" t="str">
            <v>UN</v>
          </cell>
        </row>
        <row r="24498">
          <cell r="A24498" t="str">
            <v>1194-19</v>
          </cell>
          <cell r="B24498" t="str">
            <v>PN PLAS. PRET ACAB. INOX GRAV[AF]</v>
          </cell>
          <cell r="C24498" t="str">
            <v>ROH</v>
          </cell>
          <cell r="D24498" t="str">
            <v>UN</v>
          </cell>
        </row>
        <row r="24499">
          <cell r="A24499" t="str">
            <v>1194-20</v>
          </cell>
          <cell r="B24499" t="str">
            <v>ACAB. PLAS. PT PN CUBA[AF]</v>
          </cell>
          <cell r="C24499" t="str">
            <v>ROH</v>
          </cell>
          <cell r="D24499" t="str">
            <v>UN</v>
          </cell>
        </row>
        <row r="24500">
          <cell r="A24500" t="str">
            <v>1194-21</v>
          </cell>
          <cell r="B24500" t="str">
            <v>PN PLAS. VERM ACAB. MET INOX GRAV[AF</v>
          </cell>
          <cell r="C24500" t="str">
            <v>ROH</v>
          </cell>
          <cell r="D24500" t="str">
            <v>UN</v>
          </cell>
        </row>
        <row r="24501">
          <cell r="A24501" t="str">
            <v>1194-22</v>
          </cell>
          <cell r="B24501" t="str">
            <v>ACAB. PLAS. VERM PN CUBA[AF]</v>
          </cell>
          <cell r="C24501" t="str">
            <v>ROH</v>
          </cell>
          <cell r="D24501" t="str">
            <v>UN</v>
          </cell>
        </row>
        <row r="24502">
          <cell r="A24502" t="str">
            <v>1194-23</v>
          </cell>
          <cell r="B24502" t="str">
            <v>PN PLAS. VERM CUBA 4L[AF]</v>
          </cell>
          <cell r="C24502" t="str">
            <v>ROH</v>
          </cell>
          <cell r="D24502" t="str">
            <v>UN</v>
          </cell>
        </row>
        <row r="24503">
          <cell r="A24503" t="str">
            <v>1194-24</v>
          </cell>
          <cell r="B24503" t="str">
            <v>PN PLAS. PT CUBA 4L[AF]</v>
          </cell>
          <cell r="C24503" t="str">
            <v>ROH</v>
          </cell>
          <cell r="D24503" t="str">
            <v>UN</v>
          </cell>
        </row>
        <row r="24504">
          <cell r="A24504" t="str">
            <v>1194-26</v>
          </cell>
          <cell r="B24504" t="str">
            <v>ACAB. PLAS. PT CP INF.[C]</v>
          </cell>
          <cell r="C24504" t="str">
            <v>ROH</v>
          </cell>
          <cell r="D24504" t="str">
            <v>UN</v>
          </cell>
        </row>
        <row r="24505">
          <cell r="A24505" t="str">
            <v>1194-27</v>
          </cell>
          <cell r="B24505" t="str">
            <v>ACAB. PLAS. PT CP INF.[C]</v>
          </cell>
          <cell r="C24505" t="str">
            <v>ROH</v>
          </cell>
          <cell r="D24505" t="str">
            <v>UN</v>
          </cell>
        </row>
        <row r="24506">
          <cell r="A24506" t="str">
            <v>1194-29</v>
          </cell>
          <cell r="B24506" t="str">
            <v>INSERTO CORPO SUPERIOR INOX [BPS-01-TI]</v>
          </cell>
          <cell r="C24506" t="str">
            <v>ROH</v>
          </cell>
          <cell r="D24506" t="str">
            <v>UN</v>
          </cell>
        </row>
        <row r="24507">
          <cell r="A24507" t="str">
            <v>1194-30</v>
          </cell>
          <cell r="B24507" t="str">
            <v>ETIQUETA INOX BOTÃO DE AFASTAMENTO Ø29MM</v>
          </cell>
          <cell r="C24507" t="str">
            <v>ROH</v>
          </cell>
          <cell r="D24507" t="str">
            <v>UN</v>
          </cell>
        </row>
        <row r="24508">
          <cell r="A24508" t="str">
            <v>1194-31</v>
          </cell>
          <cell r="B24508" t="str">
            <v>COBERTURA PLÁSTICA VERMELHA GRAVADA [AF]</v>
          </cell>
          <cell r="C24508" t="str">
            <v>ROH</v>
          </cell>
          <cell r="D24508" t="str">
            <v>UN</v>
          </cell>
        </row>
        <row r="24509">
          <cell r="A24509" t="str">
            <v>1194-32</v>
          </cell>
          <cell r="B24509" t="str">
            <v>ACABAMENT PAINEL CUBA PLÁST VERMELHO[AF]</v>
          </cell>
          <cell r="C24509" t="str">
            <v>ROH</v>
          </cell>
          <cell r="D24509" t="str">
            <v>UN</v>
          </cell>
        </row>
        <row r="24510">
          <cell r="A24510" t="str">
            <v>1194-33</v>
          </cell>
          <cell r="B24510" t="str">
            <v>PAINEL FRONTAL AÇO INOX [MPN-01]</v>
          </cell>
          <cell r="C24510" t="str">
            <v>ROH</v>
          </cell>
          <cell r="D24510" t="str">
            <v>UN</v>
          </cell>
        </row>
        <row r="24511">
          <cell r="A24511" t="str">
            <v>1194-34</v>
          </cell>
          <cell r="B24511" t="str">
            <v>PN FRTACO INOX GRAV[AF]</v>
          </cell>
          <cell r="C24511" t="str">
            <v>ROH</v>
          </cell>
          <cell r="D24511" t="str">
            <v>UN</v>
          </cell>
        </row>
        <row r="24512">
          <cell r="A24512" t="str">
            <v>1194-35</v>
          </cell>
          <cell r="B24512" t="str">
            <v>PN FRTACO INOX GRAV[AF]</v>
          </cell>
          <cell r="C24512" t="str">
            <v>ROH</v>
          </cell>
          <cell r="D24512" t="str">
            <v>UN</v>
          </cell>
        </row>
        <row r="24513">
          <cell r="A24513" t="str">
            <v>1194-36</v>
          </cell>
          <cell r="B24513" t="str">
            <v>PN FRT PLAS. PT GRAV[AF]</v>
          </cell>
          <cell r="C24513" t="str">
            <v>ROH</v>
          </cell>
          <cell r="D24513" t="str">
            <v>UN</v>
          </cell>
        </row>
        <row r="24514">
          <cell r="A24514" t="str">
            <v>1194-37</v>
          </cell>
          <cell r="B24514" t="str">
            <v>PAINEL FRONTAL AÇO INOX [L-1400]</v>
          </cell>
          <cell r="C24514" t="str">
            <v>ROH</v>
          </cell>
          <cell r="D24514" t="str">
            <v>UN</v>
          </cell>
        </row>
        <row r="24515">
          <cell r="A24515" t="str">
            <v>1194-38</v>
          </cell>
          <cell r="B24515" t="str">
            <v>PAINEL PLÁSTICO PRETO FOSCO GRAVADO [AF]</v>
          </cell>
          <cell r="C24515" t="str">
            <v>ROH</v>
          </cell>
          <cell r="D24515" t="str">
            <v>UN</v>
          </cell>
        </row>
        <row r="24516">
          <cell r="A24516" t="str">
            <v>1194-38 </v>
          </cell>
          <cell r="B24516" t="str">
            <v>ACAB. PLAS. PRETO FOSCO SUP GRAV[AF]</v>
          </cell>
          <cell r="C24516" t="str">
            <v>ROH</v>
          </cell>
          <cell r="D24516" t="str">
            <v>UN</v>
          </cell>
        </row>
        <row r="24517">
          <cell r="A24517" t="str">
            <v>1194-39</v>
          </cell>
          <cell r="B24517" t="str">
            <v>TAMPA SUP PLÁST C/COBERT INOX ESTAM [AF]</v>
          </cell>
          <cell r="C24517" t="str">
            <v>ROH</v>
          </cell>
          <cell r="D24517" t="str">
            <v>UN</v>
          </cell>
        </row>
        <row r="24518">
          <cell r="A24518" t="str">
            <v>1194-40</v>
          </cell>
          <cell r="B24518" t="str">
            <v>PAINEL PLÁSTICO TOUCH COM LENTE [AF]</v>
          </cell>
          <cell r="C24518" t="str">
            <v>ROH</v>
          </cell>
          <cell r="D24518" t="str">
            <v>UN</v>
          </cell>
        </row>
        <row r="24519">
          <cell r="A24519" t="str">
            <v>1194-41</v>
          </cell>
          <cell r="B24519" t="str">
            <v>PNEL PORTA PLÁST PRET C/TRAVA PORTA [AF]</v>
          </cell>
          <cell r="C24519" t="str">
            <v>ROH</v>
          </cell>
          <cell r="D24519" t="str">
            <v>UN</v>
          </cell>
        </row>
        <row r="24520">
          <cell r="A24520" t="str">
            <v>1194-42</v>
          </cell>
          <cell r="B24520" t="str">
            <v>COBERTURA CAIX LIGAÇÃO PLÁST PRETA [AF]</v>
          </cell>
          <cell r="C24520" t="str">
            <v>ROH</v>
          </cell>
          <cell r="D24520" t="str">
            <v>UN</v>
          </cell>
        </row>
        <row r="24521">
          <cell r="A24521" t="str">
            <v>1194-43</v>
          </cell>
          <cell r="B24521" t="str">
            <v>TAMPA SUPERIOR PLÁSTICA PRETA [AF]</v>
          </cell>
          <cell r="C24521" t="str">
            <v>ROH</v>
          </cell>
          <cell r="D24521" t="str">
            <v>UN</v>
          </cell>
        </row>
        <row r="24522">
          <cell r="A24522" t="str">
            <v>1194-44</v>
          </cell>
          <cell r="B24522" t="str">
            <v>COBERTURAS PLÁSTICAS PRETAS BORDAS [AF]</v>
          </cell>
          <cell r="C24522" t="str">
            <v>ROH</v>
          </cell>
          <cell r="D24522" t="str">
            <v>UN</v>
          </cell>
        </row>
        <row r="24523">
          <cell r="A24523" t="str">
            <v>1194-45</v>
          </cell>
          <cell r="B24523" t="str">
            <v>COBERTURA CAIX LIGAÇÃO PLÁST PRETA [AF]</v>
          </cell>
          <cell r="C24523" t="str">
            <v>ROH</v>
          </cell>
          <cell r="D24523" t="str">
            <v>UN</v>
          </cell>
        </row>
        <row r="24524">
          <cell r="A24524" t="str">
            <v>1194-46</v>
          </cell>
          <cell r="B24524" t="str">
            <v>PAINEL PLÁSTICO TOUCH GRAVD C/LENTE [AF]</v>
          </cell>
          <cell r="C24524" t="str">
            <v>ROH</v>
          </cell>
          <cell r="D24524" t="str">
            <v>UN</v>
          </cell>
        </row>
        <row r="24525">
          <cell r="A24525" t="str">
            <v>1194-47</v>
          </cell>
          <cell r="B24525" t="str">
            <v>ACABAMENTO PLÁST PRETO GRAVADO CUBA [AF]</v>
          </cell>
          <cell r="C24525" t="str">
            <v>ROH</v>
          </cell>
          <cell r="D24525" t="str">
            <v>UN</v>
          </cell>
        </row>
        <row r="24526">
          <cell r="A24526" t="str">
            <v>1194-48</v>
          </cell>
          <cell r="B24526" t="str">
            <v>PAINEL PLÁST ACABAMENTO INOX GRAVADO[AF]</v>
          </cell>
          <cell r="C24526" t="str">
            <v>ROH</v>
          </cell>
          <cell r="D24526" t="str">
            <v>UN</v>
          </cell>
        </row>
        <row r="24527">
          <cell r="A24527" t="str">
            <v>1194-49</v>
          </cell>
          <cell r="B24527" t="str">
            <v>PAINEL PLÁSTICO PRETO GRAVADO [AF]</v>
          </cell>
          <cell r="C24527" t="str">
            <v>ROH</v>
          </cell>
          <cell r="D24527" t="str">
            <v>UN</v>
          </cell>
        </row>
        <row r="24528">
          <cell r="A24528" t="str">
            <v>1194-50</v>
          </cell>
          <cell r="B24528" t="str">
            <v>COBERTURA PLÁSTICA PRETA GRAVADA [AF]</v>
          </cell>
          <cell r="C24528" t="str">
            <v>ROH</v>
          </cell>
          <cell r="D24528" t="str">
            <v>UN</v>
          </cell>
        </row>
        <row r="24529">
          <cell r="A24529" t="str">
            <v>1194-51</v>
          </cell>
          <cell r="B24529" t="str">
            <v>TAMPA PLÁSTICA AZUL CORPO SUPERIOR [P]</v>
          </cell>
          <cell r="C24529" t="str">
            <v>ROH</v>
          </cell>
          <cell r="D24529" t="str">
            <v>UN</v>
          </cell>
        </row>
        <row r="24530">
          <cell r="A24530" t="str">
            <v>1194-52</v>
          </cell>
          <cell r="B24530" t="str">
            <v>TAMPA PLÁSTICA ROSE DA ARTICULAÇÃO [P]</v>
          </cell>
          <cell r="C24530" t="str">
            <v>ROH</v>
          </cell>
          <cell r="D24530" t="str">
            <v>UN</v>
          </cell>
        </row>
        <row r="24531">
          <cell r="A24531" t="str">
            <v>1194-53</v>
          </cell>
          <cell r="B24531" t="str">
            <v>TAMPA  PLÁSTICA AZUL CORPO INFERIOR [P]</v>
          </cell>
          <cell r="C24531" t="str">
            <v>ROH</v>
          </cell>
          <cell r="D24531" t="str">
            <v>UN</v>
          </cell>
        </row>
        <row r="24532">
          <cell r="A24532" t="str">
            <v>1194-54</v>
          </cell>
          <cell r="B24532" t="str">
            <v>COBERTURA ALOJAM INDICAD PLÁST PRETA[PG]</v>
          </cell>
          <cell r="C24532" t="str">
            <v>ROH</v>
          </cell>
          <cell r="D24532" t="str">
            <v>UN</v>
          </cell>
        </row>
        <row r="24533">
          <cell r="A24533" t="str">
            <v>1194-55</v>
          </cell>
          <cell r="B24533" t="str">
            <v>COBERTURA CAIXA LIGAÇÃO PLÁSTI PRETA[PG]</v>
          </cell>
          <cell r="C24533" t="str">
            <v>ROH</v>
          </cell>
          <cell r="D24533" t="str">
            <v>UN</v>
          </cell>
        </row>
        <row r="24534">
          <cell r="A24534" t="str">
            <v>1194-56</v>
          </cell>
          <cell r="B24534" t="str">
            <v>PAINEL FRONTL PLÁST PRETO ADRÇO INOX[AF]</v>
          </cell>
          <cell r="C24534" t="str">
            <v>ROH</v>
          </cell>
          <cell r="D24534" t="str">
            <v>UN</v>
          </cell>
        </row>
        <row r="24535">
          <cell r="A24535" t="str">
            <v>1194-57</v>
          </cell>
          <cell r="B24535" t="str">
            <v>PAINEL PLÁSTICO TOUCH COM LENTE [AF]</v>
          </cell>
          <cell r="C24535" t="str">
            <v>ROH</v>
          </cell>
          <cell r="D24535" t="str">
            <v>UN</v>
          </cell>
        </row>
        <row r="24536">
          <cell r="A24536" t="str">
            <v>1194-58</v>
          </cell>
          <cell r="B24536" t="str">
            <v>TAMPA SUP PLÁST COBERT MET PR ESTAMP[AF]</v>
          </cell>
          <cell r="C24536" t="str">
            <v>ROH</v>
          </cell>
          <cell r="D24536" t="str">
            <v>UN</v>
          </cell>
        </row>
        <row r="24537">
          <cell r="A24537" t="str">
            <v>1194-59</v>
          </cell>
          <cell r="B24537" t="str">
            <v>PAINEL FRONT PLÁST PRETO ADRÇ MET PR[AF]</v>
          </cell>
          <cell r="C24537" t="str">
            <v>ROH</v>
          </cell>
          <cell r="D24537" t="str">
            <v>UN</v>
          </cell>
        </row>
        <row r="24538">
          <cell r="A24538" t="str">
            <v>1194-60</v>
          </cell>
          <cell r="B24538" t="str">
            <v>FECHAMENTO PLÁSTICO PRETO DA JARRA [CE]</v>
          </cell>
          <cell r="C24538" t="str">
            <v>ROH</v>
          </cell>
          <cell r="D24538" t="str">
            <v>UN</v>
          </cell>
        </row>
        <row r="24539">
          <cell r="A24539" t="str">
            <v>1194-61</v>
          </cell>
          <cell r="B24539" t="str">
            <v>BASE CONEXÃO PLÁSTICA PRETA [CE]</v>
          </cell>
          <cell r="C24539" t="str">
            <v>ROH</v>
          </cell>
          <cell r="D24539" t="str">
            <v>UN</v>
          </cell>
        </row>
        <row r="24540">
          <cell r="A24540" t="str">
            <v>1194-62</v>
          </cell>
          <cell r="B24540" t="str">
            <v>SUPORTE GUARDA FIO PLÁSTICO PRETO [CE]</v>
          </cell>
          <cell r="C24540" t="str">
            <v>ROH</v>
          </cell>
          <cell r="D24540" t="str">
            <v>UN</v>
          </cell>
        </row>
        <row r="24541">
          <cell r="A24541" t="str">
            <v>1194-63</v>
          </cell>
          <cell r="B24541" t="str">
            <v>TAMPA SUPERIOR PLÁSTICA TRANSPARENTE[MG]</v>
          </cell>
          <cell r="C24541" t="str">
            <v>ROH</v>
          </cell>
          <cell r="D24541" t="str">
            <v>UN</v>
          </cell>
        </row>
        <row r="24542">
          <cell r="A24542" t="str">
            <v>1194-64</v>
          </cell>
          <cell r="B24542" t="str">
            <v>PAINEL SUPERIOR PLÁST CINZA GRAVADO[MG]</v>
          </cell>
          <cell r="C24542" t="str">
            <v>ROH</v>
          </cell>
          <cell r="D24542" t="str">
            <v>UN</v>
          </cell>
        </row>
        <row r="24543">
          <cell r="A24543" t="str">
            <v>1194-65</v>
          </cell>
          <cell r="B24543" t="str">
            <v>FECHAMENTO PLÁSTICO PAINEL SUPERIOR[MG]</v>
          </cell>
          <cell r="C24543" t="str">
            <v>ROH</v>
          </cell>
          <cell r="D24543" t="str">
            <v>UN</v>
          </cell>
        </row>
        <row r="24544">
          <cell r="A24544" t="str">
            <v>1194-66</v>
          </cell>
          <cell r="B24544" t="str">
            <v>TAMPA PLÁSTICA PARA DRENAGEM ÁGUA [MG]</v>
          </cell>
          <cell r="C24544" t="str">
            <v>ROH</v>
          </cell>
          <cell r="D24544" t="str">
            <v>UN</v>
          </cell>
        </row>
        <row r="24545">
          <cell r="A24545" t="str">
            <v>1194-67</v>
          </cell>
          <cell r="B24545" t="str">
            <v>PAINEL TRASEIRO PLÁSTICO CINZA [MG]</v>
          </cell>
          <cell r="C24545" t="str">
            <v>ROH</v>
          </cell>
          <cell r="D24545" t="str">
            <v>UN</v>
          </cell>
        </row>
        <row r="24546">
          <cell r="A24546" t="str">
            <v>1194-68</v>
          </cell>
          <cell r="B24546" t="str">
            <v>COBERTURA SUPERIOR PLÁSTICA PRETA [C]</v>
          </cell>
          <cell r="C24546" t="str">
            <v>ROH</v>
          </cell>
          <cell r="D24546" t="str">
            <v>UN</v>
          </cell>
        </row>
        <row r="24547">
          <cell r="A24547" t="str">
            <v>1194-69</v>
          </cell>
          <cell r="B24547" t="str">
            <v>BRÇ DESMONTL INOX ENCX PLÁST VERMELHO[M]</v>
          </cell>
          <cell r="C24547" t="str">
            <v>ROH</v>
          </cell>
          <cell r="D24547" t="str">
            <v>UN</v>
          </cell>
        </row>
        <row r="24548">
          <cell r="A24548" t="str">
            <v>1194-70</v>
          </cell>
          <cell r="B24548" t="str">
            <v>COBERTRA DOBRADIÇA SUP PLÁST BRANCA[FGB]</v>
          </cell>
          <cell r="C24548" t="str">
            <v>ROH</v>
          </cell>
          <cell r="D24548" t="str">
            <v>UN</v>
          </cell>
        </row>
        <row r="24549">
          <cell r="A24549" t="str">
            <v>1194-71</v>
          </cell>
          <cell r="B24549" t="str">
            <v>TAMPA SUPERIOR PLÁSTIC PRETA GRAVADA[AF]</v>
          </cell>
          <cell r="C24549" t="str">
            <v>ROH</v>
          </cell>
          <cell r="D24549" t="str">
            <v>UN</v>
          </cell>
        </row>
        <row r="24550">
          <cell r="A24550" t="str">
            <v>1194-72</v>
          </cell>
          <cell r="B24550" t="str">
            <v>PAINEL PLÁSTICO TOUCH COM LENTE [AF]</v>
          </cell>
          <cell r="C24550" t="str">
            <v>ROH</v>
          </cell>
          <cell r="D24550" t="str">
            <v>UN</v>
          </cell>
        </row>
        <row r="24551">
          <cell r="A24551" t="str">
            <v>1194-73</v>
          </cell>
          <cell r="B24551" t="str">
            <v>COBERTURA CAIX LIGAÇÃO PLÁST PRETA [AF]</v>
          </cell>
          <cell r="C24551" t="str">
            <v>ROH</v>
          </cell>
          <cell r="D24551" t="str">
            <v>UN</v>
          </cell>
        </row>
        <row r="24552">
          <cell r="A24552" t="str">
            <v>1194-74</v>
          </cell>
          <cell r="B24552" t="str">
            <v>PAINEL SUPERIOR PLÁSTICO PRETO [SP]</v>
          </cell>
          <cell r="C24552" t="str">
            <v>ROH</v>
          </cell>
          <cell r="D24552" t="str">
            <v>UN</v>
          </cell>
        </row>
        <row r="24553">
          <cell r="A24553" t="str">
            <v>1194-75</v>
          </cell>
          <cell r="B24553" t="str">
            <v>PAINEL INFERIOR PLÁSTICO PRETO [SP]</v>
          </cell>
          <cell r="C24553" t="str">
            <v>ROH</v>
          </cell>
          <cell r="D24553" t="str">
            <v>UN</v>
          </cell>
        </row>
        <row r="24554">
          <cell r="A24554" t="str">
            <v>1194-76</v>
          </cell>
          <cell r="B24554" t="str">
            <v>PAINEL SUPERIOR PLÁSTICO AZUL [SP]</v>
          </cell>
          <cell r="C24554" t="str">
            <v>ROH</v>
          </cell>
          <cell r="D24554" t="str">
            <v>UN</v>
          </cell>
        </row>
        <row r="24555">
          <cell r="A24555" t="str">
            <v>1194-77</v>
          </cell>
          <cell r="B24555" t="str">
            <v>PAINEL INFERIOR PLÁSTICO AZUL [SP]</v>
          </cell>
          <cell r="C24555" t="str">
            <v>ROH</v>
          </cell>
          <cell r="D24555" t="str">
            <v>UN</v>
          </cell>
        </row>
        <row r="24556">
          <cell r="A24556" t="str">
            <v>1194-78</v>
          </cell>
          <cell r="B24556" t="str">
            <v>PAINEL SUPERIOR PLÁST PRETO GRAVADO[PBX]</v>
          </cell>
          <cell r="C24556" t="str">
            <v>ROH</v>
          </cell>
          <cell r="D24556" t="str">
            <v>UN</v>
          </cell>
        </row>
        <row r="24557">
          <cell r="A24557" t="str">
            <v>1194-79</v>
          </cell>
          <cell r="B24557" t="str">
            <v>PAINEL TRASEIRO METÁL PRETO GRAVADO[PBX]</v>
          </cell>
          <cell r="C24557" t="str">
            <v>ROH</v>
          </cell>
          <cell r="D24557" t="str">
            <v>UN</v>
          </cell>
        </row>
        <row r="24558">
          <cell r="A24558" t="str">
            <v>1194-80</v>
          </cell>
          <cell r="B24558" t="str">
            <v>COBERTURA DA ESCOVA PLÁSTICA GRAFITE[ES]</v>
          </cell>
          <cell r="C24558" t="str">
            <v>ROH</v>
          </cell>
          <cell r="D24558" t="str">
            <v>UN</v>
          </cell>
        </row>
        <row r="24559">
          <cell r="A24559" t="str">
            <v>1194-81</v>
          </cell>
          <cell r="B24559" t="str">
            <v>COBERTURA DA ESCOVA PLÁSTICA ROXA [ES]</v>
          </cell>
          <cell r="C24559" t="str">
            <v>ROH</v>
          </cell>
          <cell r="D24559" t="str">
            <v>UN</v>
          </cell>
        </row>
        <row r="24560">
          <cell r="A24560" t="str">
            <v>1194-82</v>
          </cell>
          <cell r="B24560" t="str">
            <v>ACABAMENT PAINEL CUBA PLÁSTICO PRETO[AF]</v>
          </cell>
          <cell r="C24560" t="str">
            <v>ROH</v>
          </cell>
          <cell r="D24560" t="str">
            <v>UN</v>
          </cell>
        </row>
        <row r="24561">
          <cell r="A24561" t="str">
            <v>1194-83</v>
          </cell>
          <cell r="B24561" t="str">
            <v>PAINEL PLÁSTICO PRETO FOSCO GRAVADO [AF]</v>
          </cell>
          <cell r="C24561" t="str">
            <v>ROH</v>
          </cell>
          <cell r="D24561" t="str">
            <v>UN</v>
          </cell>
        </row>
        <row r="24562">
          <cell r="A24562" t="str">
            <v>1194-84</v>
          </cell>
          <cell r="B24562" t="str">
            <v>COBERTURA PLÁSTICA PRETA GRAVADA [AF]</v>
          </cell>
          <cell r="C24562" t="str">
            <v>ROH</v>
          </cell>
          <cell r="D24562" t="str">
            <v>UN</v>
          </cell>
        </row>
        <row r="24563">
          <cell r="A24563" t="str">
            <v>1194-85</v>
          </cell>
          <cell r="B24563" t="str">
            <v>ACABAMENT PAINEL CUBA PLÁSTICO PRETO[AF]</v>
          </cell>
          <cell r="C24563" t="str">
            <v>ROH</v>
          </cell>
          <cell r="D24563" t="str">
            <v>UN</v>
          </cell>
        </row>
        <row r="24564">
          <cell r="A24564" t="str">
            <v>1194-86</v>
          </cell>
          <cell r="B24564" t="str">
            <v>COBERTURA DOBRADIÇA SUP PLAST PRETA[FGB]</v>
          </cell>
          <cell r="C24564" t="str">
            <v>ROH</v>
          </cell>
          <cell r="D24564" t="str">
            <v>UN</v>
          </cell>
        </row>
        <row r="24565">
          <cell r="A24565" t="str">
            <v>1194-87</v>
          </cell>
          <cell r="B24565" t="str">
            <v>COBERTURA DOBRADIÇA PLÁSTICA BRANCA[FHZ]</v>
          </cell>
          <cell r="C24565" t="str">
            <v>ROH</v>
          </cell>
          <cell r="D24565" t="str">
            <v>UN</v>
          </cell>
        </row>
        <row r="24566">
          <cell r="A24566" t="str">
            <v>1194-88</v>
          </cell>
          <cell r="B24566" t="str">
            <v>TAMPA PLÁSTICA COMPARTIMENTO CHAVE [LAP]</v>
          </cell>
          <cell r="C24566" t="str">
            <v>ROH</v>
          </cell>
          <cell r="D24566" t="str">
            <v>UN</v>
          </cell>
        </row>
        <row r="24567">
          <cell r="A24567" t="str">
            <v>1194-89</v>
          </cell>
          <cell r="B24567" t="str">
            <v>COBERTURA INF DOBRADIÇA PLÁST BRANC[FHZ]</v>
          </cell>
          <cell r="C24567" t="str">
            <v>ROH</v>
          </cell>
          <cell r="D24567" t="str">
            <v>UN</v>
          </cell>
        </row>
        <row r="24568">
          <cell r="A24568" t="str">
            <v>1194-90</v>
          </cell>
          <cell r="B24568" t="str">
            <v>PAINEL PLÁSTICO TOUCH COM LENTE [AF]</v>
          </cell>
          <cell r="C24568" t="str">
            <v>ROH</v>
          </cell>
          <cell r="D24568" t="str">
            <v>UN</v>
          </cell>
        </row>
        <row r="24569">
          <cell r="A24569" t="str">
            <v>1194-91</v>
          </cell>
          <cell r="B24569" t="str">
            <v>PAINEL FRONTL PLÁST PRET DETALH INOX[AF]</v>
          </cell>
          <cell r="C24569" t="str">
            <v>ROH</v>
          </cell>
          <cell r="D24569" t="str">
            <v>UN</v>
          </cell>
        </row>
        <row r="24570">
          <cell r="A24570" t="str">
            <v>1194-92</v>
          </cell>
          <cell r="B24570" t="str">
            <v>FECHAMENTO PLÁSTICO PRETO DA JARRA [CE]</v>
          </cell>
          <cell r="C24570" t="str">
            <v>ROH</v>
          </cell>
          <cell r="D24570" t="str">
            <v>UN</v>
          </cell>
        </row>
        <row r="24571">
          <cell r="A24571" t="str">
            <v>1194-93</v>
          </cell>
          <cell r="B24571" t="str">
            <v>BASE CONEXÃO PLÁSTICA PRETA [CE]</v>
          </cell>
          <cell r="C24571" t="str">
            <v>ROH</v>
          </cell>
          <cell r="D24571" t="str">
            <v>UN</v>
          </cell>
        </row>
        <row r="24572">
          <cell r="A24572" t="str">
            <v>1194-94</v>
          </cell>
          <cell r="B24572" t="str">
            <v>MOLDURA LATERAL PLÁSTICA PRETA [SP]</v>
          </cell>
          <cell r="C24572" t="str">
            <v>ROH</v>
          </cell>
          <cell r="D24572" t="str">
            <v>UN</v>
          </cell>
        </row>
        <row r="24573">
          <cell r="A24573" t="str">
            <v>1194-95</v>
          </cell>
          <cell r="B24573" t="str">
            <v>PAINEL SUPERIOR PLÁSTICO PRETO [SP]</v>
          </cell>
          <cell r="C24573" t="str">
            <v>ROH</v>
          </cell>
          <cell r="D24573" t="str">
            <v>UN</v>
          </cell>
        </row>
        <row r="24574">
          <cell r="A24574" t="str">
            <v>1194-96</v>
          </cell>
          <cell r="B24574" t="str">
            <v>BASE PLÁSTICA PRETA [SP]</v>
          </cell>
          <cell r="C24574" t="str">
            <v>ROH</v>
          </cell>
          <cell r="D24574" t="str">
            <v>UN</v>
          </cell>
        </row>
        <row r="24575">
          <cell r="A24575" t="str">
            <v>1194-97</v>
          </cell>
          <cell r="B24575" t="str">
            <v>PAINL SUP PLST PRETO LENT PLST CINZA[SP]</v>
          </cell>
          <cell r="C24575" t="str">
            <v>ROH</v>
          </cell>
          <cell r="D24575" t="str">
            <v>UN</v>
          </cell>
        </row>
        <row r="24576">
          <cell r="A24576" t="str">
            <v>1194-98</v>
          </cell>
          <cell r="B24576" t="str">
            <v>MOLDURA LATERAL PLÁSTICA PRETA [SP]</v>
          </cell>
          <cell r="C24576" t="str">
            <v>ROH</v>
          </cell>
          <cell r="D24576" t="str">
            <v>UN</v>
          </cell>
        </row>
        <row r="24577">
          <cell r="A24577" t="str">
            <v>1194-99</v>
          </cell>
          <cell r="B24577" t="str">
            <v>BASE PLÁSTICA PRETA [BX]</v>
          </cell>
          <cell r="C24577" t="str">
            <v>ROH</v>
          </cell>
          <cell r="D24577" t="str">
            <v>UN</v>
          </cell>
        </row>
        <row r="24578">
          <cell r="A24578" t="str">
            <v>1195-01</v>
          </cell>
          <cell r="B24578" t="str">
            <v>SECADOR CABELO SCN-01 127V/60Hz</v>
          </cell>
          <cell r="C24578" t="str">
            <v>FERT</v>
          </cell>
          <cell r="D24578" t="str">
            <v>UN</v>
          </cell>
        </row>
        <row r="24579">
          <cell r="A24579" t="str">
            <v>1195-02</v>
          </cell>
          <cell r="B24579" t="str">
            <v>SECADOR CABELO SCN-01 220V/60Hz</v>
          </cell>
          <cell r="C24579" t="str">
            <v>FERT</v>
          </cell>
          <cell r="D24579" t="str">
            <v>UN</v>
          </cell>
        </row>
        <row r="24580">
          <cell r="A24580" t="str">
            <v>1195-10</v>
          </cell>
          <cell r="B24580" t="str">
            <v>TAMPA SUPERIOR PLÁSTICA GRAFITE [CL]</v>
          </cell>
          <cell r="C24580" t="str">
            <v>ROH</v>
          </cell>
          <cell r="D24580" t="str">
            <v>UN</v>
          </cell>
        </row>
        <row r="24581">
          <cell r="A24581" t="str">
            <v>1195-11</v>
          </cell>
          <cell r="B24581" t="str">
            <v>PAINEL COMANDO PLÁSTCO PRETO GRAVADO[CL]</v>
          </cell>
          <cell r="C24581" t="str">
            <v>ROH</v>
          </cell>
          <cell r="D24581" t="str">
            <v>UN</v>
          </cell>
        </row>
        <row r="24582">
          <cell r="A24582" t="str">
            <v>1195-12</v>
          </cell>
          <cell r="B24582" t="str">
            <v>TAMPA FRONTAL PLÁSTICA BRANCA [CL]</v>
          </cell>
          <cell r="C24582" t="str">
            <v>ROH</v>
          </cell>
          <cell r="D24582" t="str">
            <v>UN</v>
          </cell>
        </row>
        <row r="24583">
          <cell r="A24583" t="str">
            <v>1195-13</v>
          </cell>
          <cell r="B24583" t="str">
            <v>PAINEL EVAPORATIVO CELULOSE 220X41X530MM</v>
          </cell>
          <cell r="C24583" t="str">
            <v>ROH</v>
          </cell>
          <cell r="D24583" t="str">
            <v>UN</v>
          </cell>
        </row>
        <row r="24584">
          <cell r="A24584" t="str">
            <v>1195-14</v>
          </cell>
          <cell r="B24584" t="str">
            <v>TAMPA INFERIOR PLÁSTICA COM VEDAÇÃO [CL]</v>
          </cell>
          <cell r="C24584" t="str">
            <v>ROH</v>
          </cell>
          <cell r="D24584" t="str">
            <v>UN</v>
          </cell>
        </row>
        <row r="24585">
          <cell r="A24585" t="str">
            <v>1195-15</v>
          </cell>
          <cell r="B24585" t="str">
            <v>PAINEL EVAPORATIVO CELULOSE 435X41X525MM</v>
          </cell>
          <cell r="C24585" t="str">
            <v>ROH</v>
          </cell>
          <cell r="D24585" t="str">
            <v>UN</v>
          </cell>
        </row>
        <row r="24586">
          <cell r="A24586" t="str">
            <v>1195-16</v>
          </cell>
          <cell r="B24586" t="str">
            <v>TAMPA INFERIOR DE SILICONE</v>
          </cell>
          <cell r="C24586" t="str">
            <v>ROH</v>
          </cell>
          <cell r="D24586" t="str">
            <v>UN</v>
          </cell>
        </row>
        <row r="24587">
          <cell r="A24587" t="str">
            <v>1195-17</v>
          </cell>
          <cell r="B24587" t="str">
            <v>COBERTURA SUP PLÁST PRETA ACABAM INOX[C]</v>
          </cell>
          <cell r="C24587" t="str">
            <v>ROH</v>
          </cell>
          <cell r="D24587" t="str">
            <v>UN</v>
          </cell>
        </row>
        <row r="24588">
          <cell r="A24588" t="str">
            <v>1195-18</v>
          </cell>
          <cell r="B24588" t="str">
            <v>COBERT LAT DIR PLÁST PRET ABAM CRMD[MCE]</v>
          </cell>
          <cell r="C24588" t="str">
            <v>ROH</v>
          </cell>
          <cell r="D24588" t="str">
            <v>UN</v>
          </cell>
        </row>
        <row r="24589">
          <cell r="A24589" t="str">
            <v>1195-19</v>
          </cell>
          <cell r="B24589" t="str">
            <v>COBERTURA FRONTAL PLÁSTICA PRETA [MCE]</v>
          </cell>
          <cell r="C24589" t="str">
            <v>ROH</v>
          </cell>
          <cell r="D24589" t="str">
            <v>UN</v>
          </cell>
        </row>
        <row r="24590">
          <cell r="A24590" t="str">
            <v>1195-20</v>
          </cell>
          <cell r="B24590" t="str">
            <v>TAMPA RESERV GRÃOS ACRÍLIC FUMÊ GRV[MCE]</v>
          </cell>
          <cell r="C24590" t="str">
            <v>ROH</v>
          </cell>
          <cell r="D24590" t="str">
            <v>UN</v>
          </cell>
        </row>
        <row r="24591">
          <cell r="A24591" t="str">
            <v>1195-21</v>
          </cell>
          <cell r="B24591" t="str">
            <v>COBERTURA SUPERIOR PLÁSTICA PRETA [MCE]</v>
          </cell>
          <cell r="C24591" t="str">
            <v>ROH</v>
          </cell>
          <cell r="D24591" t="str">
            <v>UN</v>
          </cell>
        </row>
        <row r="24592">
          <cell r="A24592" t="str">
            <v>1195-22</v>
          </cell>
          <cell r="B24592" t="str">
            <v>COBERTURA PLÁST PRETA UNIDAD MOAGEM[MCE]</v>
          </cell>
          <cell r="C24592" t="str">
            <v>ROH</v>
          </cell>
          <cell r="D24592" t="str">
            <v>UN</v>
          </cell>
        </row>
        <row r="24593">
          <cell r="A24593" t="str">
            <v>1195-23</v>
          </cell>
          <cell r="B24593" t="str">
            <v>COBERT LAT ESQ PLÁST PRET ABAM CRMD[MCE]</v>
          </cell>
          <cell r="C24593" t="str">
            <v>ROH</v>
          </cell>
          <cell r="D24593" t="str">
            <v>UN</v>
          </cell>
        </row>
        <row r="24594">
          <cell r="A24594" t="str">
            <v>1195-24</v>
          </cell>
          <cell r="B24594" t="str">
            <v>COBERTURA TRASEIRA PLÁSTICA PRETA [MCE]</v>
          </cell>
          <cell r="C24594" t="str">
            <v>ROH</v>
          </cell>
          <cell r="D24594" t="str">
            <v>UN</v>
          </cell>
        </row>
        <row r="24595">
          <cell r="A24595" t="str">
            <v>1195-25</v>
          </cell>
          <cell r="B24595" t="str">
            <v>TAMPA INFERIOR FRONTL PLÁSTICA PRETA[VT]</v>
          </cell>
          <cell r="C24595" t="str">
            <v>ROH</v>
          </cell>
          <cell r="D24595" t="str">
            <v>UN</v>
          </cell>
        </row>
        <row r="24596">
          <cell r="A24596" t="str">
            <v>1195-26</v>
          </cell>
          <cell r="B24596" t="str">
            <v>TAMPA INFERIOR TRASEIRA PLÁSTC PRETA[VT]</v>
          </cell>
          <cell r="C24596" t="str">
            <v>ROH</v>
          </cell>
          <cell r="D24596" t="str">
            <v>UN</v>
          </cell>
        </row>
        <row r="24597">
          <cell r="A24597" t="str">
            <v>1195-27</v>
          </cell>
          <cell r="B24597" t="str">
            <v>TAMPA SUPERIOR PLÁSTICA BRANCA [CL]</v>
          </cell>
          <cell r="C24597" t="str">
            <v>ROH</v>
          </cell>
          <cell r="D24597" t="str">
            <v>UN</v>
          </cell>
        </row>
        <row r="24598">
          <cell r="A24598" t="str">
            <v>1195-28</v>
          </cell>
          <cell r="B24598" t="str">
            <v>PAINEL COMANDO PLÁSTICO BRANCO GRAVD[CL]</v>
          </cell>
          <cell r="C24598" t="str">
            <v>ROH</v>
          </cell>
          <cell r="D24598" t="str">
            <v>UN</v>
          </cell>
        </row>
        <row r="24599">
          <cell r="A24599" t="str">
            <v>1195-29</v>
          </cell>
          <cell r="B24599" t="str">
            <v>PAINEL EVAPORATIVO CELULOSE 195X25X230MM</v>
          </cell>
          <cell r="C24599" t="str">
            <v>ROH</v>
          </cell>
          <cell r="D24599" t="str">
            <v>UN</v>
          </cell>
        </row>
        <row r="24600">
          <cell r="A24600" t="str">
            <v>1195-30</v>
          </cell>
          <cell r="B24600" t="str">
            <v>TAMPA SUPERIOR PLÁSTICA BRANCA [CL]</v>
          </cell>
          <cell r="C24600" t="str">
            <v>ROH</v>
          </cell>
          <cell r="D24600" t="str">
            <v>UN</v>
          </cell>
        </row>
        <row r="24601">
          <cell r="A24601" t="str">
            <v>1195-31</v>
          </cell>
          <cell r="B24601" t="str">
            <v>PAINEL TOUCH PLÁSTICO PRETO GRAVADO [CL]</v>
          </cell>
          <cell r="C24601" t="str">
            <v>ROH</v>
          </cell>
          <cell r="D24601" t="str">
            <v>UN</v>
          </cell>
        </row>
        <row r="24602">
          <cell r="A24602" t="str">
            <v>1195-32</v>
          </cell>
          <cell r="B24602" t="str">
            <v>PAINEL EVAPORATIVO CELULOSE 260X30X360MM</v>
          </cell>
          <cell r="C24602" t="str">
            <v>ROH</v>
          </cell>
          <cell r="D24602" t="str">
            <v>UN</v>
          </cell>
        </row>
        <row r="24603">
          <cell r="A24603" t="str">
            <v>1195-33</v>
          </cell>
          <cell r="B24603" t="str">
            <v>TAMPA DRENO DE SILICONE [CL]</v>
          </cell>
          <cell r="C24603" t="str">
            <v>ROH</v>
          </cell>
          <cell r="D24603" t="str">
            <v>UN</v>
          </cell>
        </row>
        <row r="24604">
          <cell r="A24604" t="str">
            <v>1195-34</v>
          </cell>
          <cell r="B24604" t="str">
            <v>PNL PLST PR LENTE VDRO MMBRANA CNTRL[AF]</v>
          </cell>
          <cell r="C24604" t="str">
            <v>ROH</v>
          </cell>
          <cell r="D24604" t="str">
            <v>UN</v>
          </cell>
        </row>
        <row r="24605">
          <cell r="A24605" t="str">
            <v>1195-35</v>
          </cell>
          <cell r="B24605" t="str">
            <v>COBERTURA METÁLICA DO SUPORTE MOTOR [AF]</v>
          </cell>
          <cell r="C24605" t="str">
            <v>ROH</v>
          </cell>
          <cell r="D24605" t="str">
            <v>UN</v>
          </cell>
        </row>
        <row r="24606">
          <cell r="A24606" t="str">
            <v>1195-36</v>
          </cell>
          <cell r="B24606" t="str">
            <v>COBERTURA SUPERIOR PLÁST AZUL GRAVDA[VP]</v>
          </cell>
          <cell r="C24606" t="str">
            <v>ROH</v>
          </cell>
          <cell r="D24606" t="str">
            <v>UN</v>
          </cell>
        </row>
        <row r="24607">
          <cell r="A24607" t="str">
            <v>1195-37</v>
          </cell>
          <cell r="B24607" t="str">
            <v>TAMPA SILICONE RESERVATÓRIO DE ÁGUA [VP]</v>
          </cell>
          <cell r="C24607" t="str">
            <v>ROH</v>
          </cell>
          <cell r="D24607" t="str">
            <v>UN</v>
          </cell>
        </row>
        <row r="24608">
          <cell r="A24608" t="str">
            <v>1195-38</v>
          </cell>
          <cell r="B24608" t="str">
            <v>COBERTURA TRASEIRA PLÁSTICA BRANCA [VP]</v>
          </cell>
          <cell r="C24608" t="str">
            <v>ROH</v>
          </cell>
          <cell r="D24608" t="str">
            <v>UN</v>
          </cell>
        </row>
        <row r="24609">
          <cell r="A24609" t="str">
            <v>1195-39</v>
          </cell>
          <cell r="B24609" t="str">
            <v>TAMPA PLÁSTICA BRANCA COM VÁLVULA [UA]</v>
          </cell>
          <cell r="C24609" t="str">
            <v>ROH</v>
          </cell>
          <cell r="D24609" t="str">
            <v>UN</v>
          </cell>
        </row>
        <row r="24610">
          <cell r="A24610" t="str">
            <v>1195-40</v>
          </cell>
          <cell r="B24610" t="str">
            <v>BASE PLÁSTICA BRANCA [SP]</v>
          </cell>
          <cell r="C24610" t="str">
            <v>ROH</v>
          </cell>
          <cell r="D24610" t="str">
            <v>UN</v>
          </cell>
        </row>
        <row r="24611">
          <cell r="A24611" t="str">
            <v>1195-41</v>
          </cell>
          <cell r="B24611" t="str">
            <v>MOLDURA LATERAL PLÁSTICA BRANCA [SP]</v>
          </cell>
          <cell r="C24611" t="str">
            <v>ROH</v>
          </cell>
          <cell r="D24611" t="str">
            <v>UN</v>
          </cell>
        </row>
        <row r="24612">
          <cell r="A24612" t="str">
            <v>1195-42</v>
          </cell>
          <cell r="B24612" t="str">
            <v>PAINEL SUPERIOR PLÁSTICO BRANCO [SP]</v>
          </cell>
          <cell r="C24612" t="str">
            <v>ROH</v>
          </cell>
          <cell r="D24612" t="str">
            <v>UN</v>
          </cell>
        </row>
        <row r="24613">
          <cell r="A24613" t="str">
            <v>1195-43</v>
          </cell>
          <cell r="B24613" t="str">
            <v>PAINL SUP PLST BRANC LENT PLST CINZA[SP]</v>
          </cell>
          <cell r="C24613" t="str">
            <v>ROH</v>
          </cell>
          <cell r="D24613" t="str">
            <v>UN</v>
          </cell>
        </row>
        <row r="24614">
          <cell r="A24614" t="str">
            <v>1195-44</v>
          </cell>
          <cell r="B24614" t="str">
            <v>MOLDURA LATERAL PLÁSTICA BRANCA [SP]</v>
          </cell>
          <cell r="C24614" t="str">
            <v>ROH</v>
          </cell>
          <cell r="D24614" t="str">
            <v>UN</v>
          </cell>
        </row>
        <row r="24615">
          <cell r="A24615" t="str">
            <v>1196-01</v>
          </cell>
          <cell r="B24615" t="str">
            <v>MOLD. LAT CROMADA DIAFR. APOIO SILIC.[SK</v>
          </cell>
          <cell r="C24615" t="str">
            <v>ROH</v>
          </cell>
          <cell r="D24615" t="str">
            <v>UN</v>
          </cell>
        </row>
        <row r="24616">
          <cell r="A24616" t="str">
            <v>1196-02</v>
          </cell>
          <cell r="B24616" t="str">
            <v>MOLD. LAT CROMADA DIAFR.[SK]</v>
          </cell>
          <cell r="C24616" t="str">
            <v>ROH</v>
          </cell>
          <cell r="D24616" t="str">
            <v>UN</v>
          </cell>
        </row>
        <row r="24617">
          <cell r="A24617" t="str">
            <v>1196-03</v>
          </cell>
          <cell r="B24617" t="str">
            <v>ADER. PLAS. PT GRAV[EA]</v>
          </cell>
          <cell r="C24617" t="str">
            <v>ROH</v>
          </cell>
          <cell r="D24617" t="str">
            <v>UN</v>
          </cell>
        </row>
        <row r="24618">
          <cell r="A24618" t="str">
            <v>1196-04</v>
          </cell>
          <cell r="B24618" t="str">
            <v>ACAB. PLAS. CZ SUP GRAV[AF]</v>
          </cell>
          <cell r="C24618" t="str">
            <v>ROH</v>
          </cell>
          <cell r="D24618" t="str">
            <v>UN</v>
          </cell>
        </row>
        <row r="24619">
          <cell r="A24619" t="str">
            <v>1196-05</v>
          </cell>
          <cell r="B24619" t="str">
            <v>ACAB. PLAS. PT SUP GRAV[AF]</v>
          </cell>
          <cell r="C24619" t="str">
            <v>ROH</v>
          </cell>
          <cell r="D24619" t="str">
            <v>UN</v>
          </cell>
        </row>
        <row r="24620">
          <cell r="A24620" t="str">
            <v>1196-06</v>
          </cell>
          <cell r="B24620" t="str">
            <v>ADER. VERM GRAV BOTAO PLAS. PT[P]</v>
          </cell>
          <cell r="C24620" t="str">
            <v>ROH</v>
          </cell>
          <cell r="D24620" t="str">
            <v>UN</v>
          </cell>
        </row>
        <row r="24621">
          <cell r="A24621" t="str">
            <v>1196-07</v>
          </cell>
          <cell r="B24621" t="str">
            <v>ADER. PLAS. TRANSP LAT DIR. GRAV[F]</v>
          </cell>
          <cell r="C24621" t="str">
            <v>ROH</v>
          </cell>
          <cell r="D24621" t="str">
            <v>UN</v>
          </cell>
        </row>
        <row r="24622">
          <cell r="A24622" t="str">
            <v>1196-08</v>
          </cell>
          <cell r="B24622" t="str">
            <v>ADER. PLAS. TRANSP LAT ESQ. GRAV[F]</v>
          </cell>
          <cell r="C24622" t="str">
            <v>ROH</v>
          </cell>
          <cell r="D24622" t="str">
            <v>UN</v>
          </cell>
        </row>
        <row r="24623">
          <cell r="A24623" t="str">
            <v>1196-20</v>
          </cell>
          <cell r="B24623" t="str">
            <v>ADER. FRT PLAS. PRT[M]</v>
          </cell>
          <cell r="C24623" t="str">
            <v>ROH</v>
          </cell>
          <cell r="D24623" t="str">
            <v>UN</v>
          </cell>
        </row>
        <row r="24624">
          <cell r="A24624" t="str">
            <v>1196-21</v>
          </cell>
          <cell r="B24624" t="str">
            <v>ADER. CP PLAS. PRT[M]</v>
          </cell>
          <cell r="C24624" t="str">
            <v>ROH</v>
          </cell>
          <cell r="D24624" t="str">
            <v>UN</v>
          </cell>
        </row>
        <row r="24625">
          <cell r="A24625" t="str">
            <v>1196-22</v>
          </cell>
          <cell r="B24625" t="str">
            <v>COBERT. PLAS. PT[M]</v>
          </cell>
          <cell r="C24625" t="str">
            <v>ROH</v>
          </cell>
          <cell r="D24625" t="str">
            <v>UN</v>
          </cell>
        </row>
        <row r="24626">
          <cell r="A24626" t="str">
            <v>1196-23</v>
          </cell>
          <cell r="B24626" t="str">
            <v>ACAB. LAT DIR. PLAS. PT[SC]</v>
          </cell>
          <cell r="C24626" t="str">
            <v>ROH</v>
          </cell>
          <cell r="D24626" t="str">
            <v>UN</v>
          </cell>
        </row>
        <row r="24627">
          <cell r="A24627" t="str">
            <v>1196-24</v>
          </cell>
          <cell r="B24627" t="str">
            <v>ACAB. LAT ESQ. PLAS. PT GRAV[SC]</v>
          </cell>
          <cell r="C24627" t="str">
            <v>ROH</v>
          </cell>
          <cell r="D24627" t="str">
            <v>UN</v>
          </cell>
        </row>
        <row r="24628">
          <cell r="A24628" t="str">
            <v>1196-25</v>
          </cell>
          <cell r="B24628" t="str">
            <v>ADER. PLAS. CROMADO ESCURO GRAV[BG]</v>
          </cell>
          <cell r="C24628" t="str">
            <v>ROH</v>
          </cell>
          <cell r="D24628" t="str">
            <v>UN</v>
          </cell>
        </row>
        <row r="24629">
          <cell r="A24629" t="str">
            <v>1196-26</v>
          </cell>
          <cell r="B24629" t="str">
            <v>FECHAMENTO SUPERIOR PLÁSTICO PRETO [M]</v>
          </cell>
          <cell r="C24629" t="str">
            <v>ROH</v>
          </cell>
          <cell r="D24629" t="str">
            <v>UN</v>
          </cell>
        </row>
        <row r="24630">
          <cell r="A24630" t="str">
            <v>1196-27</v>
          </cell>
          <cell r="B24630" t="str">
            <v>ACAB. LAT DIR. PLAS. PT[SC]</v>
          </cell>
          <cell r="C24630" t="str">
            <v>ROH</v>
          </cell>
          <cell r="D24630" t="str">
            <v>UN</v>
          </cell>
        </row>
        <row r="24631">
          <cell r="A24631" t="str">
            <v>1196-28</v>
          </cell>
          <cell r="B24631" t="str">
            <v>ACAB. LAT ESQ. PLAS. PT GRAV[SC]</v>
          </cell>
          <cell r="C24631" t="str">
            <v>ROH</v>
          </cell>
          <cell r="D24631" t="str">
            <v>UN</v>
          </cell>
        </row>
        <row r="24632">
          <cell r="A24632" t="str">
            <v>1196-29</v>
          </cell>
          <cell r="B24632" t="str">
            <v>ADER. DIR. CL-01</v>
          </cell>
          <cell r="C24632" t="str">
            <v>ROH</v>
          </cell>
          <cell r="D24632" t="str">
            <v>UN</v>
          </cell>
        </row>
        <row r="24633">
          <cell r="A24633" t="str">
            <v>1196-30</v>
          </cell>
          <cell r="B24633" t="str">
            <v>ADER. ESQ. CL-01</v>
          </cell>
          <cell r="C24633" t="str">
            <v>ROH</v>
          </cell>
          <cell r="D24633" t="str">
            <v>UN</v>
          </cell>
        </row>
        <row r="24634">
          <cell r="A24634" t="str">
            <v>1196-31</v>
          </cell>
          <cell r="B24634" t="str">
            <v>ADER. FRT CL-01</v>
          </cell>
          <cell r="C24634" t="str">
            <v>ROH</v>
          </cell>
          <cell r="D24634" t="str">
            <v>UN</v>
          </cell>
        </row>
        <row r="24635">
          <cell r="A24635" t="str">
            <v>1196-32</v>
          </cell>
          <cell r="B24635" t="str">
            <v>ADER. TRAS. TWB-01</v>
          </cell>
          <cell r="C24635" t="str">
            <v>ROH</v>
          </cell>
          <cell r="D24635" t="str">
            <v>UN</v>
          </cell>
        </row>
        <row r="24636">
          <cell r="A24636" t="str">
            <v>1196-34</v>
          </cell>
          <cell r="B24636" t="str">
            <v>ADEREÇO ER-03</v>
          </cell>
          <cell r="C24636" t="str">
            <v>ROH</v>
          </cell>
          <cell r="D24636" t="str">
            <v>UN</v>
          </cell>
        </row>
        <row r="24637">
          <cell r="A24637" t="str">
            <v>1196-35</v>
          </cell>
          <cell r="B24637" t="str">
            <v>ADER. CP SUP VISOR P-17</v>
          </cell>
          <cell r="C24637" t="str">
            <v>ROH</v>
          </cell>
          <cell r="D24637" t="str">
            <v>UN</v>
          </cell>
        </row>
        <row r="24638">
          <cell r="A24638" t="str">
            <v>1196-36</v>
          </cell>
          <cell r="B24638" t="str">
            <v>ADER. CONECTOR CB PLUS</v>
          </cell>
          <cell r="C24638" t="str">
            <v>ROH</v>
          </cell>
          <cell r="D24638" t="str">
            <v>UN</v>
          </cell>
        </row>
        <row r="24639">
          <cell r="A24639" t="str">
            <v>1196-37</v>
          </cell>
          <cell r="B24639" t="str">
            <v>ADER. CP DP-02</v>
          </cell>
          <cell r="C24639" t="str">
            <v>ROH</v>
          </cell>
          <cell r="D24639" t="str">
            <v>UN</v>
          </cell>
        </row>
        <row r="24640">
          <cell r="A24640" t="str">
            <v>1196-38</v>
          </cell>
          <cell r="B24640" t="str">
            <v>SUBCJ FRT ER-03A</v>
          </cell>
          <cell r="C24640" t="str">
            <v>ROH</v>
          </cell>
          <cell r="D24640" t="str">
            <v>UN</v>
          </cell>
        </row>
        <row r="24641">
          <cell r="A24641" t="str">
            <v>1196-39</v>
          </cell>
          <cell r="B24641" t="str">
            <v>ADER. PLAS. CROMADO ESCURO GRAV LENTE[BG</v>
          </cell>
          <cell r="C24641" t="str">
            <v>ROH</v>
          </cell>
          <cell r="D24641" t="str">
            <v>UN</v>
          </cell>
        </row>
        <row r="24642">
          <cell r="A24642" t="str">
            <v>1196-41</v>
          </cell>
          <cell r="B24642" t="str">
            <v>SUBCJ FRT[ER]</v>
          </cell>
          <cell r="C24642" t="str">
            <v>ROH</v>
          </cell>
          <cell r="D24642" t="str">
            <v>UN</v>
          </cell>
        </row>
        <row r="24643">
          <cell r="A24643" t="str">
            <v>1196-42</v>
          </cell>
          <cell r="B24643" t="str">
            <v>ADER. METAL. INOX GRAV[CH]</v>
          </cell>
          <cell r="C24643" t="str">
            <v>ROH</v>
          </cell>
          <cell r="D24643" t="str">
            <v>UN</v>
          </cell>
        </row>
        <row r="24644">
          <cell r="A24644" t="str">
            <v>1196-43</v>
          </cell>
          <cell r="B24644" t="str">
            <v>ADER. PT GRAV BOTAO PLAS. RS[P]</v>
          </cell>
          <cell r="C24644" t="str">
            <v>ROH</v>
          </cell>
          <cell r="D24644" t="str">
            <v>UN</v>
          </cell>
        </row>
        <row r="24645">
          <cell r="A24645" t="str">
            <v>1196-44</v>
          </cell>
          <cell r="B24645" t="str">
            <v>ADER. ALTO FAL PLAS. PRT[CM]</v>
          </cell>
          <cell r="C24645" t="str">
            <v>ROH</v>
          </cell>
          <cell r="D24645" t="str">
            <v>UN</v>
          </cell>
        </row>
        <row r="24646">
          <cell r="A24646" t="str">
            <v>1196-45</v>
          </cell>
          <cell r="B24646" t="str">
            <v>ADER. PLAS. PT LAT ESQ.[CM]</v>
          </cell>
          <cell r="C24646" t="str">
            <v>ROH</v>
          </cell>
          <cell r="D24646" t="str">
            <v>UN</v>
          </cell>
        </row>
        <row r="24647">
          <cell r="A24647" t="str">
            <v>1196-46</v>
          </cell>
          <cell r="B24647" t="str">
            <v>ADER. PLAS. PT LAT DIR.[CM]</v>
          </cell>
          <cell r="C24647" t="str">
            <v>ROH</v>
          </cell>
          <cell r="D24647" t="str">
            <v>UN</v>
          </cell>
        </row>
        <row r="24648">
          <cell r="A24648" t="str">
            <v>1196-47</v>
          </cell>
          <cell r="B24648" t="str">
            <v>ADER. PLAS. PT CP SUP[P]</v>
          </cell>
          <cell r="C24648" t="str">
            <v>ROH</v>
          </cell>
          <cell r="D24648" t="str">
            <v>UN</v>
          </cell>
        </row>
        <row r="24649">
          <cell r="A24649" t="str">
            <v>1196-48</v>
          </cell>
          <cell r="B24649" t="str">
            <v>ADER. PLAS. PT CP INF.[P]</v>
          </cell>
          <cell r="C24649" t="str">
            <v>ROH</v>
          </cell>
          <cell r="D24649" t="str">
            <v>UN</v>
          </cell>
        </row>
        <row r="24650">
          <cell r="A24650" t="str">
            <v>1196-49</v>
          </cell>
          <cell r="B24650" t="str">
            <v>ADER. METAL. INOX GRAV[CH]</v>
          </cell>
          <cell r="C24650" t="str">
            <v>ROH</v>
          </cell>
          <cell r="D24650" t="str">
            <v>UN</v>
          </cell>
        </row>
        <row r="24651">
          <cell r="A24651" t="str">
            <v>1196-50</v>
          </cell>
          <cell r="B24651" t="str">
            <v>ACAB. FRT PLAS. PT[MCF]</v>
          </cell>
          <cell r="C24651" t="str">
            <v>ROH</v>
          </cell>
          <cell r="D24651" t="str">
            <v>UN</v>
          </cell>
        </row>
        <row r="24652">
          <cell r="A24652" t="str">
            <v>1196-51</v>
          </cell>
          <cell r="B24652" t="str">
            <v>ADER. PLAS. TRANSP LAT DIR. GRAV[F]</v>
          </cell>
          <cell r="C24652" t="str">
            <v>ROH</v>
          </cell>
          <cell r="D24652" t="str">
            <v>UN</v>
          </cell>
        </row>
        <row r="24653">
          <cell r="A24653" t="str">
            <v>1196-52</v>
          </cell>
          <cell r="B24653" t="str">
            <v>ADER. PLAS. TRANSP LAT ESQ. GRAV[F]</v>
          </cell>
          <cell r="C24653" t="str">
            <v>ROH</v>
          </cell>
          <cell r="D24653" t="str">
            <v>UN</v>
          </cell>
        </row>
        <row r="24654">
          <cell r="A24654" t="str">
            <v>1196-53</v>
          </cell>
          <cell r="B24654" t="str">
            <v>ADER. PLAS. CZ CP SUP[RB]</v>
          </cell>
          <cell r="C24654" t="str">
            <v>ROH</v>
          </cell>
          <cell r="D24654" t="str">
            <v>UN</v>
          </cell>
        </row>
        <row r="24655">
          <cell r="A24655" t="str">
            <v>1196-54</v>
          </cell>
          <cell r="B24655" t="str">
            <v>ADER. SUP PLAS. CROMADO GRAV[AP]</v>
          </cell>
          <cell r="C24655" t="str">
            <v>ROH</v>
          </cell>
          <cell r="D24655" t="str">
            <v>UN</v>
          </cell>
        </row>
        <row r="24656">
          <cell r="A24656" t="str">
            <v>1196-55</v>
          </cell>
          <cell r="B24656" t="str">
            <v>ADEREÇO INOX DIREITO PAINEL FRONTAL[AF]</v>
          </cell>
          <cell r="C24656" t="str">
            <v>ROH</v>
          </cell>
          <cell r="D24656" t="str">
            <v>UN</v>
          </cell>
        </row>
        <row r="24657">
          <cell r="A24657" t="str">
            <v>1196-56</v>
          </cell>
          <cell r="B24657" t="str">
            <v>ADEREÇO INOX ESQUERDO PAINEL FRONTAL[AF]</v>
          </cell>
          <cell r="C24657" t="str">
            <v>ROH</v>
          </cell>
          <cell r="D24657" t="str">
            <v>UN</v>
          </cell>
        </row>
        <row r="24658">
          <cell r="A24658" t="str">
            <v>1196-57</v>
          </cell>
          <cell r="B24658" t="str">
            <v>ADEREÇO INOX DIREITO PORTA FRONTAL[AF]</v>
          </cell>
          <cell r="C24658" t="str">
            <v>ROH</v>
          </cell>
          <cell r="D24658" t="str">
            <v>UN</v>
          </cell>
        </row>
        <row r="24659">
          <cell r="A24659" t="str">
            <v>1196-58</v>
          </cell>
          <cell r="B24659" t="str">
            <v>ADEREÇO INOX ESQUERDO PORTA FRONTAL[AF]</v>
          </cell>
          <cell r="C24659" t="str">
            <v>ROH</v>
          </cell>
          <cell r="D24659" t="str">
            <v>UN</v>
          </cell>
        </row>
        <row r="24660">
          <cell r="A24660" t="str">
            <v>1196-59</v>
          </cell>
          <cell r="B24660" t="str">
            <v>ADEREÇO MET PRETO DIR PAINEL FRONTAL[AF]</v>
          </cell>
          <cell r="C24660" t="str">
            <v>ROH</v>
          </cell>
          <cell r="D24660" t="str">
            <v>UN</v>
          </cell>
        </row>
        <row r="24661">
          <cell r="A24661" t="str">
            <v>1196-60</v>
          </cell>
          <cell r="B24661" t="str">
            <v>ADEREÇO MET PRETO ESQ PAINEL FRONTAL[AF]</v>
          </cell>
          <cell r="C24661" t="str">
            <v>ROH</v>
          </cell>
          <cell r="D24661" t="str">
            <v>UN</v>
          </cell>
        </row>
        <row r="24662">
          <cell r="A24662" t="str">
            <v>1196-61</v>
          </cell>
          <cell r="B24662" t="str">
            <v>ADEREÇO MET PRETO DIR PORTA FRONTAL[AF]</v>
          </cell>
          <cell r="C24662" t="str">
            <v>ROH</v>
          </cell>
          <cell r="D24662" t="str">
            <v>UN</v>
          </cell>
        </row>
        <row r="24663">
          <cell r="A24663" t="str">
            <v>1196-62</v>
          </cell>
          <cell r="B24663" t="str">
            <v>ADEREÇO MET PRETO ESQ PORTA FRONTAL[AF]</v>
          </cell>
          <cell r="C24663" t="str">
            <v>ROH</v>
          </cell>
          <cell r="D24663" t="str">
            <v>UN</v>
          </cell>
        </row>
        <row r="24664">
          <cell r="A24664" t="str">
            <v>120101-0001-01</v>
          </cell>
          <cell r="B24664" t="str">
            <v>ALTO FALANTE MÉDIO</v>
          </cell>
          <cell r="C24664" t="str">
            <v>ROH</v>
          </cell>
          <cell r="D24664" t="str">
            <v>UN</v>
          </cell>
        </row>
        <row r="24665">
          <cell r="A24665" t="str">
            <v>120101-0002-01</v>
          </cell>
          <cell r="B24665" t="str">
            <v>ALTO FALANTE</v>
          </cell>
          <cell r="C24665" t="str">
            <v>ROH</v>
          </cell>
          <cell r="D24665" t="str">
            <v>UN</v>
          </cell>
        </row>
        <row r="24666">
          <cell r="A24666" t="str">
            <v>120101-0005-01</v>
          </cell>
          <cell r="B24666" t="str">
            <v>ALTO FALANTE MÉDIO 8 OHMS 67X55X20MM</v>
          </cell>
          <cell r="C24666" t="str">
            <v>ROH</v>
          </cell>
          <cell r="D24666" t="str">
            <v>UN</v>
          </cell>
        </row>
        <row r="24667">
          <cell r="A24667" t="str">
            <v>120101-0006-01</v>
          </cell>
          <cell r="B24667" t="str">
            <v>ALTO FALANTE MÉDIO 8 OHM 67X55X20MM</v>
          </cell>
          <cell r="C24667" t="str">
            <v>ROH</v>
          </cell>
          <cell r="D24667" t="str">
            <v>UN</v>
          </cell>
        </row>
        <row r="24668">
          <cell r="A24668" t="str">
            <v>120101-0007-01</v>
          </cell>
          <cell r="B24668" t="str">
            <v>ALTO FALANTE 80W</v>
          </cell>
          <cell r="C24668" t="str">
            <v>ROH</v>
          </cell>
          <cell r="D24668" t="str">
            <v>UN</v>
          </cell>
        </row>
        <row r="24669">
          <cell r="A24669" t="str">
            <v>120101-0008-01</v>
          </cell>
          <cell r="B24669" t="str">
            <v>ALTO FALANTE MÉDIO TM 4 OHMS 20W 2.5POL</v>
          </cell>
          <cell r="C24669" t="str">
            <v>ROH</v>
          </cell>
          <cell r="D24669" t="str">
            <v>UN</v>
          </cell>
        </row>
        <row r="24670">
          <cell r="A24670" t="str">
            <v>120101-0009-01</v>
          </cell>
          <cell r="B24670" t="str">
            <v>ALTO FALANTE LED BAR</v>
          </cell>
          <cell r="C24670" t="str">
            <v>ROH</v>
          </cell>
          <cell r="D24670" t="str">
            <v>UN</v>
          </cell>
        </row>
        <row r="24671">
          <cell r="A24671" t="str">
            <v>120101-0010-01</v>
          </cell>
          <cell r="B24671" t="str">
            <v>ALTO FALANTE 3 OHMS 80W HOSEN</v>
          </cell>
          <cell r="C24671" t="str">
            <v>ROH</v>
          </cell>
          <cell r="D24671" t="str">
            <v>UN</v>
          </cell>
        </row>
        <row r="24672">
          <cell r="A24672" t="str">
            <v>120101-0011-01</v>
          </cell>
          <cell r="B24672" t="str">
            <v>ALTO FALANTE MNTD CM-300-N</v>
          </cell>
          <cell r="C24672" t="str">
            <v>ROH</v>
          </cell>
          <cell r="D24672" t="str">
            <v>UN</v>
          </cell>
        </row>
        <row r="24673">
          <cell r="A24673" t="str">
            <v>120101-0012-01</v>
          </cell>
          <cell r="B24673" t="str">
            <v>ALTO FALANTE MNTD CM-500-N</v>
          </cell>
          <cell r="C24673" t="str">
            <v>ROH</v>
          </cell>
          <cell r="D24673" t="str">
            <v>UN</v>
          </cell>
        </row>
        <row r="24674">
          <cell r="A24674" t="str">
            <v>120101-0013-01</v>
          </cell>
          <cell r="B24674" t="str">
            <v>ALTO FALANTE MNTD CM-650-N</v>
          </cell>
          <cell r="C24674" t="str">
            <v>ROH</v>
          </cell>
          <cell r="D24674" t="str">
            <v>UN</v>
          </cell>
        </row>
        <row r="24675">
          <cell r="A24675" t="str">
            <v>120201-0001-01</v>
          </cell>
          <cell r="B24675" t="str">
            <v>ANTENA TELESCÓPICA 6X140 4 PARTES 430MM</v>
          </cell>
          <cell r="C24675" t="str">
            <v>ROH</v>
          </cell>
          <cell r="D24675" t="str">
            <v>UN</v>
          </cell>
        </row>
        <row r="24676">
          <cell r="A24676" t="str">
            <v>1203-01</v>
          </cell>
          <cell r="B24676" t="str">
            <v>SEC. CABELO SCP-02 127V/60Hz PROF</v>
          </cell>
          <cell r="C24676" t="str">
            <v>HAWA</v>
          </cell>
          <cell r="D24676" t="str">
            <v>UN</v>
          </cell>
        </row>
        <row r="24677">
          <cell r="A24677" t="str">
            <v>1203-02</v>
          </cell>
          <cell r="B24677" t="str">
            <v>SEC. CABELO SCP-02 220V/60Hz PROF</v>
          </cell>
          <cell r="C24677" t="str">
            <v>HAWA</v>
          </cell>
          <cell r="D24677" t="str">
            <v>UN</v>
          </cell>
        </row>
        <row r="24678">
          <cell r="A24678" t="str">
            <v>120301-0002-01</v>
          </cell>
          <cell r="B24678" t="str">
            <v>BATERIA RECARREGAVEL 12V 2.6AH TULON</v>
          </cell>
          <cell r="C24678" t="str">
            <v>ROH</v>
          </cell>
          <cell r="D24678" t="str">
            <v>UN</v>
          </cell>
        </row>
        <row r="24679">
          <cell r="A24679" t="str">
            <v>120301-0003-01</v>
          </cell>
          <cell r="B24679" t="str">
            <v>BATERIA RECARREGAVEL 6FM2.6 12V2.6AH LW</v>
          </cell>
          <cell r="C24679" t="str">
            <v>ROH</v>
          </cell>
          <cell r="D24679" t="str">
            <v>UN</v>
          </cell>
        </row>
        <row r="24680">
          <cell r="A24680" t="str">
            <v>120301-0004-01</v>
          </cell>
          <cell r="B24680" t="str">
            <v>BATERIA RECARREGAVEL 6FM4.5 12V4.5AH LW</v>
          </cell>
          <cell r="C24680" t="str">
            <v>ROH</v>
          </cell>
          <cell r="D24680" t="str">
            <v>UN</v>
          </cell>
        </row>
        <row r="24681">
          <cell r="A24681" t="str">
            <v>120302-0001-01</v>
          </cell>
          <cell r="B24681" t="str">
            <v>BATERIA DE LITIO 3.7V 3600MA</v>
          </cell>
          <cell r="C24681" t="str">
            <v>ROH</v>
          </cell>
          <cell r="D24681" t="str">
            <v>UN</v>
          </cell>
        </row>
        <row r="24682">
          <cell r="A24682" t="str">
            <v>120302-0001-02</v>
          </cell>
          <cell r="B24682" t="str">
            <v>BATERIA DE LITIO 3.7V 3600MA 160MM 2P</v>
          </cell>
          <cell r="C24682" t="str">
            <v>ROH</v>
          </cell>
          <cell r="D24682" t="str">
            <v>UN</v>
          </cell>
        </row>
        <row r="24683">
          <cell r="A24683" t="str">
            <v>120302-0002-01</v>
          </cell>
          <cell r="B24683" t="str">
            <v>BATERIA DE LITIO 7.4V 2200MAH</v>
          </cell>
          <cell r="C24683" t="str">
            <v>ROH</v>
          </cell>
          <cell r="D24683" t="str">
            <v>UN</v>
          </cell>
        </row>
        <row r="24684">
          <cell r="A24684" t="str">
            <v>120302-0003-01</v>
          </cell>
          <cell r="B24684" t="str">
            <v>BATERIA DE LITIO 3.7V 3600MA</v>
          </cell>
          <cell r="C24684" t="str">
            <v>ROH</v>
          </cell>
          <cell r="D24684" t="str">
            <v>UN</v>
          </cell>
        </row>
        <row r="24685">
          <cell r="A24685" t="str">
            <v>120302-0004-01</v>
          </cell>
          <cell r="B24685" t="str">
            <v>BATERIA 7.2V 10200MAH BBS</v>
          </cell>
          <cell r="C24685" t="str">
            <v>ROH</v>
          </cell>
          <cell r="D24685" t="str">
            <v>UN</v>
          </cell>
        </row>
        <row r="24686">
          <cell r="A24686" t="str">
            <v>120302-0005-01</v>
          </cell>
          <cell r="B24686" t="str">
            <v>BATERIA DE LITIO 3.7V 4000MA</v>
          </cell>
          <cell r="C24686" t="str">
            <v>ROH</v>
          </cell>
          <cell r="D24686" t="str">
            <v>UN</v>
          </cell>
        </row>
        <row r="24687">
          <cell r="A24687" t="str">
            <v>120302-0005-02</v>
          </cell>
          <cell r="B24687" t="str">
            <v>BATERIA DE LITIO 3.7V/4000MAH 3C GH18650</v>
          </cell>
          <cell r="C24687" t="str">
            <v>ROH</v>
          </cell>
          <cell r="D24687" t="str">
            <v>UN</v>
          </cell>
        </row>
        <row r="24688">
          <cell r="A24688" t="str">
            <v>120302-0006-01</v>
          </cell>
          <cell r="B24688" t="str">
            <v>BATERIA DE LITIO 7.4V 2200MAH 18650</v>
          </cell>
          <cell r="C24688" t="str">
            <v>ROH</v>
          </cell>
          <cell r="D24688" t="str">
            <v>UN</v>
          </cell>
        </row>
        <row r="24689">
          <cell r="A24689" t="str">
            <v>120302-0009-01</v>
          </cell>
          <cell r="B24689" t="str">
            <v>BATERIA DE LITIO 7.4V 2200MAH HYY 5C</v>
          </cell>
          <cell r="C24689" t="str">
            <v>ROH</v>
          </cell>
          <cell r="D24689" t="str">
            <v>UN</v>
          </cell>
        </row>
        <row r="24690">
          <cell r="A24690" t="str">
            <v>120302-0010-01</v>
          </cell>
          <cell r="B24690" t="str">
            <v>BATERIA DE LITIO 7.4V/4000 MAH HYY</v>
          </cell>
          <cell r="C24690" t="str">
            <v>ROH</v>
          </cell>
          <cell r="D24690" t="str">
            <v>UN</v>
          </cell>
        </row>
        <row r="24691">
          <cell r="A24691" t="str">
            <v>120302-0010-02</v>
          </cell>
          <cell r="B24691" t="str">
            <v>BATERIA DE LITIO 7.4V/4000 MAH HYY</v>
          </cell>
          <cell r="C24691" t="str">
            <v>ROH</v>
          </cell>
          <cell r="D24691" t="str">
            <v>UN</v>
          </cell>
        </row>
        <row r="24692">
          <cell r="A24692" t="str">
            <v>120302-0011-01</v>
          </cell>
          <cell r="B24692" t="str">
            <v>BATERIA DE LITIO 7.4V/2550MHA HYY18650</v>
          </cell>
          <cell r="C24692" t="str">
            <v>ROH</v>
          </cell>
          <cell r="D24692" t="str">
            <v>UN</v>
          </cell>
        </row>
        <row r="24693">
          <cell r="A24693" t="str">
            <v>120302-0012-01</v>
          </cell>
          <cell r="B24693" t="str">
            <v>BATERIA DE LITIO 3.7V/2000MAH 3C GH18650</v>
          </cell>
          <cell r="C24693" t="str">
            <v>ROH</v>
          </cell>
          <cell r="D24693" t="str">
            <v>UN</v>
          </cell>
        </row>
        <row r="24694">
          <cell r="A24694" t="str">
            <v>120302-0014-01</v>
          </cell>
          <cell r="B24694" t="str">
            <v>BATERIA DE LITIO 7.2V 10200MAH BBS CVE</v>
          </cell>
          <cell r="C24694" t="str">
            <v>ROH</v>
          </cell>
          <cell r="D24694" t="str">
            <v>UN</v>
          </cell>
        </row>
        <row r="24695">
          <cell r="A24695" t="str">
            <v>120401-0001-01</v>
          </cell>
          <cell r="B24695" t="str">
            <v>COND (FLAT) 1X5X300MM LED-MAIN</v>
          </cell>
          <cell r="C24695" t="str">
            <v>ROH</v>
          </cell>
          <cell r="D24695" t="str">
            <v>UN</v>
          </cell>
        </row>
        <row r="24696">
          <cell r="A24696" t="str">
            <v>120401-0002-01</v>
          </cell>
          <cell r="B24696" t="str">
            <v>COND (FLAT) 1X6X350MM KEY-MAIN</v>
          </cell>
          <cell r="C24696" t="str">
            <v>ROH</v>
          </cell>
          <cell r="D24696" t="str">
            <v>UN</v>
          </cell>
        </row>
        <row r="24697">
          <cell r="A24697" t="str">
            <v>120401-0003-01</v>
          </cell>
          <cell r="B24697" t="str">
            <v>COND C CNX C/ 80MM 12V DC</v>
          </cell>
          <cell r="C24697" t="str">
            <v>ROH</v>
          </cell>
          <cell r="D24697" t="str">
            <v>UN</v>
          </cell>
        </row>
        <row r="24698">
          <cell r="A24698" t="str">
            <v>120401-0115-01</v>
          </cell>
          <cell r="B24698" t="str">
            <v>COND ELET ISOL C/ CNX MHSEB207-01C1 21L</v>
          </cell>
          <cell r="C24698" t="str">
            <v>ROH</v>
          </cell>
          <cell r="D24698" t="str">
            <v>UN</v>
          </cell>
        </row>
        <row r="24699">
          <cell r="A24699" t="str">
            <v>120401-0116-01</v>
          </cell>
          <cell r="B24699" t="str">
            <v>COND ELET ISOL C/ CNX MHSED289-03C1 34L</v>
          </cell>
          <cell r="C24699" t="str">
            <v>ROH</v>
          </cell>
          <cell r="D24699" t="str">
            <v>UN</v>
          </cell>
        </row>
        <row r="24700">
          <cell r="A24700" t="str">
            <v>120401-0117-01</v>
          </cell>
          <cell r="B24700" t="str">
            <v>COND ELET ISOL C/ CNX MHSED207-5PC1 20L</v>
          </cell>
          <cell r="C24700" t="str">
            <v>ROH</v>
          </cell>
          <cell r="D24700" t="str">
            <v>UN</v>
          </cell>
        </row>
        <row r="24701">
          <cell r="A24701" t="str">
            <v>120401-0118-01</v>
          </cell>
          <cell r="B24701" t="str">
            <v>COND ELET ISOL C/ CNX MHSED309-50A1\UL</v>
          </cell>
          <cell r="C24701" t="str">
            <v>ROH</v>
          </cell>
          <cell r="D24701" t="str">
            <v>UN</v>
          </cell>
        </row>
        <row r="24702">
          <cell r="A24702" t="str">
            <v>120401-0119-01</v>
          </cell>
          <cell r="B24702" t="str">
            <v>COND ELET ISOL C/ CNX MHSEB207-50A1\UL</v>
          </cell>
          <cell r="C24702" t="str">
            <v>ROH</v>
          </cell>
          <cell r="D24702" t="str">
            <v>UN</v>
          </cell>
        </row>
        <row r="24703">
          <cell r="A24703" t="str">
            <v>120402-0001-01</v>
          </cell>
          <cell r="B24703" t="str">
            <v>COND C CNX 2X90MM BATERIA</v>
          </cell>
          <cell r="C24703" t="str">
            <v>ROH</v>
          </cell>
          <cell r="D24703" t="str">
            <v>UN</v>
          </cell>
        </row>
        <row r="24704">
          <cell r="A24704" t="str">
            <v>120402-0001-02</v>
          </cell>
          <cell r="B24704" t="str">
            <v>COND C CNX 2X90MM BATERIA</v>
          </cell>
          <cell r="C24704" t="str">
            <v>ROH</v>
          </cell>
          <cell r="D24704" t="str">
            <v>UN</v>
          </cell>
        </row>
        <row r="24705">
          <cell r="A24705" t="str">
            <v>120402-0001-03</v>
          </cell>
          <cell r="B24705" t="str">
            <v>COND C CNX 2X90MM BATERIA</v>
          </cell>
          <cell r="C24705" t="str">
            <v>ROH</v>
          </cell>
          <cell r="D24705" t="str">
            <v>UN</v>
          </cell>
        </row>
        <row r="24706">
          <cell r="A24706" t="str">
            <v>120402-0002-01</v>
          </cell>
          <cell r="B24706" t="str">
            <v>COND C CNX 2X170MM SPK</v>
          </cell>
          <cell r="C24706" t="str">
            <v>ROH</v>
          </cell>
          <cell r="D24706" t="str">
            <v>UN</v>
          </cell>
        </row>
        <row r="24707">
          <cell r="A24707" t="str">
            <v>120402-0002-02</v>
          </cell>
          <cell r="B24707" t="str">
            <v>COND C CNX 2X170MM SPEAKER</v>
          </cell>
          <cell r="C24707" t="str">
            <v>ROH</v>
          </cell>
          <cell r="D24707" t="str">
            <v>UN</v>
          </cell>
        </row>
        <row r="24708">
          <cell r="A24708" t="str">
            <v>120402-0002-03</v>
          </cell>
          <cell r="B24708" t="str">
            <v>COND C CNX 2X170MM SPK LED</v>
          </cell>
          <cell r="C24708" t="str">
            <v>ROH</v>
          </cell>
          <cell r="D24708" t="str">
            <v>UN</v>
          </cell>
        </row>
        <row r="24709">
          <cell r="A24709" t="str">
            <v>120402-0003-01</v>
          </cell>
          <cell r="B24709" t="str">
            <v>COND C CNX 2X270MM TWEETER</v>
          </cell>
          <cell r="C24709" t="str">
            <v>ROH</v>
          </cell>
          <cell r="D24709" t="str">
            <v>UN</v>
          </cell>
        </row>
        <row r="24710">
          <cell r="A24710" t="str">
            <v>120402-0003-02</v>
          </cell>
          <cell r="B24710" t="str">
            <v>COND C CNX 2X270MM TWEETER</v>
          </cell>
          <cell r="C24710" t="str">
            <v>ROH</v>
          </cell>
          <cell r="D24710" t="str">
            <v>UN</v>
          </cell>
        </row>
        <row r="24711">
          <cell r="A24711" t="str">
            <v>120402-0003-03</v>
          </cell>
          <cell r="B24711" t="str">
            <v>COND C CNX 2X270MM TWEETER</v>
          </cell>
          <cell r="C24711" t="str">
            <v>ROH</v>
          </cell>
          <cell r="D24711" t="str">
            <v>UN</v>
          </cell>
        </row>
        <row r="24712">
          <cell r="A24712" t="str">
            <v>120402-0004-01</v>
          </cell>
          <cell r="B24712" t="str">
            <v>COND C CNX 2X350MM TWEETER</v>
          </cell>
          <cell r="C24712" t="str">
            <v>ROH</v>
          </cell>
          <cell r="D24712" t="str">
            <v>UN</v>
          </cell>
        </row>
        <row r="24713">
          <cell r="A24713" t="str">
            <v>120402-0004-02</v>
          </cell>
          <cell r="B24713" t="str">
            <v>COND C CNX 2X350MM TWEETER</v>
          </cell>
          <cell r="C24713" t="str">
            <v>ROH</v>
          </cell>
          <cell r="D24713" t="str">
            <v>UN</v>
          </cell>
        </row>
        <row r="24714">
          <cell r="A24714" t="str">
            <v>120402-0004-03</v>
          </cell>
          <cell r="B24714" t="str">
            <v>COND C CNX 2X350MM TWEETER</v>
          </cell>
          <cell r="C24714" t="str">
            <v>ROH</v>
          </cell>
          <cell r="D24714" t="str">
            <v>UN</v>
          </cell>
        </row>
        <row r="24715">
          <cell r="A24715" t="str">
            <v>120402-0005-01</v>
          </cell>
          <cell r="B24715" t="str">
            <v>COND C CNX 2P 100MM ON/OFF</v>
          </cell>
          <cell r="C24715" t="str">
            <v>ROH</v>
          </cell>
          <cell r="D24715" t="str">
            <v>UN</v>
          </cell>
        </row>
        <row r="24716">
          <cell r="A24716" t="str">
            <v>120402-0005-02</v>
          </cell>
          <cell r="B24716" t="str">
            <v>COND C CNX 2P 2.54X100MM ON/OFF</v>
          </cell>
          <cell r="C24716" t="str">
            <v>ROH</v>
          </cell>
          <cell r="D24716" t="str">
            <v>UN</v>
          </cell>
        </row>
        <row r="24717">
          <cell r="A24717" t="str">
            <v>120402-0005-03</v>
          </cell>
          <cell r="B24717" t="str">
            <v>COND C CNX 2P 2.54X100MM ON/OFF</v>
          </cell>
          <cell r="C24717" t="str">
            <v>ROH</v>
          </cell>
          <cell r="D24717" t="str">
            <v>UN</v>
          </cell>
        </row>
        <row r="24718">
          <cell r="A24718" t="str">
            <v>120402-0006-01</v>
          </cell>
          <cell r="B24718" t="str">
            <v>COND C CNX 2P 100MM LED</v>
          </cell>
          <cell r="C24718" t="str">
            <v>ROH</v>
          </cell>
          <cell r="D24718" t="str">
            <v>UN</v>
          </cell>
        </row>
        <row r="24719">
          <cell r="A24719" t="str">
            <v>120402-0006-02</v>
          </cell>
          <cell r="B24719" t="str">
            <v>COND C CNX 2P 2.0X100MM LED</v>
          </cell>
          <cell r="C24719" t="str">
            <v>ROH</v>
          </cell>
          <cell r="D24719" t="str">
            <v>UN</v>
          </cell>
        </row>
        <row r="24720">
          <cell r="A24720" t="str">
            <v>120402-0006-03</v>
          </cell>
          <cell r="B24720" t="str">
            <v>COND C CNX 2P 2.0X100MM LED</v>
          </cell>
          <cell r="C24720" t="str">
            <v>ROH</v>
          </cell>
          <cell r="D24720" t="str">
            <v>UN</v>
          </cell>
        </row>
        <row r="24721">
          <cell r="A24721" t="str">
            <v>120402-0007-01</v>
          </cell>
          <cell r="B24721" t="str">
            <v>COND C CNX 2P 650MM ANT</v>
          </cell>
          <cell r="C24721" t="str">
            <v>ROH</v>
          </cell>
          <cell r="D24721" t="str">
            <v>UN</v>
          </cell>
        </row>
        <row r="24722">
          <cell r="A24722" t="str">
            <v>120402-0007-02</v>
          </cell>
          <cell r="B24722" t="str">
            <v>COND C CNX 2P 2.0X650MM ANTENA</v>
          </cell>
          <cell r="C24722" t="str">
            <v>ROH</v>
          </cell>
          <cell r="D24722" t="str">
            <v>UN</v>
          </cell>
        </row>
        <row r="24723">
          <cell r="A24723" t="str">
            <v>120402-0008-02</v>
          </cell>
          <cell r="B24723" t="str">
            <v>COND C CNX 2P 2.0X650MM ANT</v>
          </cell>
          <cell r="C24723" t="str">
            <v>ROH</v>
          </cell>
          <cell r="D24723" t="str">
            <v>UN</v>
          </cell>
        </row>
        <row r="24724">
          <cell r="A24724" t="str">
            <v>120402-0009-02</v>
          </cell>
          <cell r="B24724" t="str">
            <v>COND C CNX 2P 2.0X180MM SPK</v>
          </cell>
          <cell r="C24724" t="str">
            <v>ROH</v>
          </cell>
          <cell r="D24724" t="str">
            <v>UN</v>
          </cell>
        </row>
        <row r="24725">
          <cell r="A24725" t="str">
            <v>120402-0010-02</v>
          </cell>
          <cell r="B24725" t="str">
            <v>COND C CNX 4P 2.0X530MM LED</v>
          </cell>
          <cell r="C24725" t="str">
            <v>ROH</v>
          </cell>
          <cell r="D24725" t="str">
            <v>UN</v>
          </cell>
        </row>
        <row r="24726">
          <cell r="A24726" t="str">
            <v>120402-0011-01</v>
          </cell>
          <cell r="B24726" t="str">
            <v>COND C CNX 9P 2.0MM KEY-MAIN</v>
          </cell>
          <cell r="C24726" t="str">
            <v>ROH</v>
          </cell>
          <cell r="D24726" t="str">
            <v>UN</v>
          </cell>
        </row>
        <row r="24727">
          <cell r="A24727" t="str">
            <v>120402-0011-02</v>
          </cell>
          <cell r="B24727" t="str">
            <v>COND C CNX 9P 2.0X80MM KEY-MAIN</v>
          </cell>
          <cell r="C24727" t="str">
            <v>ROH</v>
          </cell>
          <cell r="D24727" t="str">
            <v>UN</v>
          </cell>
        </row>
        <row r="24728">
          <cell r="A24728" t="str">
            <v>120402-0012-02</v>
          </cell>
          <cell r="B24728" t="str">
            <v>COND C CNX 2P 2.0X80MM ON/OFF</v>
          </cell>
          <cell r="C24728" t="str">
            <v>ROH</v>
          </cell>
          <cell r="D24728" t="str">
            <v>UN</v>
          </cell>
        </row>
        <row r="24729">
          <cell r="A24729" t="str">
            <v>120402-0012-03</v>
          </cell>
          <cell r="B24729" t="str">
            <v>COND C CNX 2P 2.0X80MM ON/OFF</v>
          </cell>
          <cell r="C24729" t="str">
            <v>ROH</v>
          </cell>
          <cell r="D24729" t="str">
            <v>UN</v>
          </cell>
        </row>
        <row r="24730">
          <cell r="A24730" t="str">
            <v>120402-0013-01</v>
          </cell>
          <cell r="B24730" t="str">
            <v>COND C CNX DO CARREGADOR 800MM</v>
          </cell>
          <cell r="C24730" t="str">
            <v>ROH</v>
          </cell>
          <cell r="D24730" t="str">
            <v>UN</v>
          </cell>
        </row>
        <row r="24731">
          <cell r="A24731" t="str">
            <v>120402-0014-01</v>
          </cell>
          <cell r="B24731" t="str">
            <v>COND C CNX P2 1.0MM AUDIO</v>
          </cell>
          <cell r="C24731" t="str">
            <v>ROH</v>
          </cell>
          <cell r="D24731" t="str">
            <v>UN</v>
          </cell>
        </row>
        <row r="24732">
          <cell r="A24732" t="str">
            <v>120402-0015-01</v>
          </cell>
          <cell r="B24732" t="str">
            <v>COND C CNX 2X80MM CHAV ON/OFF</v>
          </cell>
          <cell r="C24732" t="str">
            <v>ROH</v>
          </cell>
          <cell r="D24732" t="str">
            <v>UN</v>
          </cell>
        </row>
        <row r="24733">
          <cell r="A24733" t="str">
            <v>120402-0015-02</v>
          </cell>
          <cell r="B24733" t="str">
            <v>COND C CNX 2P 2.54X80MM ON/OFF</v>
          </cell>
          <cell r="C24733" t="str">
            <v>ROH</v>
          </cell>
          <cell r="D24733" t="str">
            <v>UN</v>
          </cell>
        </row>
        <row r="24734">
          <cell r="A24734" t="str">
            <v>120402-0015-03</v>
          </cell>
          <cell r="B24734" t="str">
            <v>COND C CNX 2P 2.54X80MM ON/OFF</v>
          </cell>
          <cell r="C24734" t="str">
            <v>ROH</v>
          </cell>
          <cell r="D24734" t="str">
            <v>UN</v>
          </cell>
        </row>
        <row r="24735">
          <cell r="A24735" t="str">
            <v>120402-0016-01</v>
          </cell>
          <cell r="B24735" t="str">
            <v>COND C CNX 2X500MM C PLUGUE SPEAKER</v>
          </cell>
          <cell r="C24735" t="str">
            <v>ROH</v>
          </cell>
          <cell r="D24735" t="str">
            <v>UN</v>
          </cell>
        </row>
        <row r="24736">
          <cell r="A24736" t="str">
            <v>120402-0016-02</v>
          </cell>
          <cell r="B24736" t="str">
            <v>COND C CNX 2X500MM SPEAKER</v>
          </cell>
          <cell r="C24736" t="str">
            <v>ROH</v>
          </cell>
          <cell r="D24736" t="str">
            <v>UN</v>
          </cell>
        </row>
        <row r="24737">
          <cell r="A24737" t="str">
            <v>120402-0017-01</v>
          </cell>
          <cell r="B24737" t="str">
            <v>COND C CNX 2P 70MM CHAV LED</v>
          </cell>
          <cell r="C24737" t="str">
            <v>ROH</v>
          </cell>
          <cell r="D24737" t="str">
            <v>UN</v>
          </cell>
        </row>
        <row r="24738">
          <cell r="A24738" t="str">
            <v>120402-0017-02</v>
          </cell>
          <cell r="B24738" t="str">
            <v>COND C CNX 2P 2X70MM CHAV LED</v>
          </cell>
          <cell r="C24738" t="str">
            <v>ROH</v>
          </cell>
          <cell r="D24738" t="str">
            <v>UN</v>
          </cell>
        </row>
        <row r="24739">
          <cell r="A24739" t="str">
            <v>120402-0017-03</v>
          </cell>
          <cell r="B24739" t="str">
            <v>COND C CNX 2P 2X70MM CHAV LED</v>
          </cell>
          <cell r="C24739" t="str">
            <v>ROH</v>
          </cell>
          <cell r="D24739" t="str">
            <v>UN</v>
          </cell>
        </row>
        <row r="24740">
          <cell r="A24740" t="str">
            <v>120402-0018-01</v>
          </cell>
          <cell r="B24740" t="str">
            <v>COND C CNX 2X250MM BATERIA</v>
          </cell>
          <cell r="C24740" t="str">
            <v>ROH</v>
          </cell>
          <cell r="D24740" t="str">
            <v>UN</v>
          </cell>
        </row>
        <row r="24741">
          <cell r="A24741" t="str">
            <v>120402-0018-02</v>
          </cell>
          <cell r="B24741" t="str">
            <v>COND C CNX 2X250MM BATERIA</v>
          </cell>
          <cell r="C24741" t="str">
            <v>ROH</v>
          </cell>
          <cell r="D24741" t="str">
            <v>UN</v>
          </cell>
        </row>
        <row r="24742">
          <cell r="A24742" t="str">
            <v>120402-0019-01</v>
          </cell>
          <cell r="B24742" t="str">
            <v>COND C CNX 2X350MM SPEAKER</v>
          </cell>
          <cell r="C24742" t="str">
            <v>ROH</v>
          </cell>
          <cell r="D24742" t="str">
            <v>UN</v>
          </cell>
        </row>
        <row r="24743">
          <cell r="A24743" t="str">
            <v>120402-0019-02</v>
          </cell>
          <cell r="B24743" t="str">
            <v>COND C CNX 2X350MM SPEAKER</v>
          </cell>
          <cell r="C24743" t="str">
            <v>ROH</v>
          </cell>
          <cell r="D24743" t="str">
            <v>UN</v>
          </cell>
        </row>
        <row r="24744">
          <cell r="A24744" t="str">
            <v>120402-0020-01</v>
          </cell>
          <cell r="B24744" t="str">
            <v>COND C CNX 2X400MM SPEAKER</v>
          </cell>
          <cell r="C24744" t="str">
            <v>ROH</v>
          </cell>
          <cell r="D24744" t="str">
            <v>UN</v>
          </cell>
        </row>
        <row r="24745">
          <cell r="A24745" t="str">
            <v>120402-0020-02</v>
          </cell>
          <cell r="B24745" t="str">
            <v>COND C CNX 2X400MM SPEAKER</v>
          </cell>
          <cell r="C24745" t="str">
            <v>ROH</v>
          </cell>
          <cell r="D24745" t="str">
            <v>UN</v>
          </cell>
        </row>
        <row r="24746">
          <cell r="A24746" t="str">
            <v>120402-0021-01</v>
          </cell>
          <cell r="B24746" t="str">
            <v>COND C CNX 650MM MAIN-ON/OFF</v>
          </cell>
          <cell r="C24746" t="str">
            <v>ROH</v>
          </cell>
          <cell r="D24746" t="str">
            <v>UN</v>
          </cell>
        </row>
        <row r="24747">
          <cell r="A24747" t="str">
            <v>120402-0022-01</v>
          </cell>
          <cell r="B24747" t="str">
            <v>COND C CNX 700MM MAIN-SPK</v>
          </cell>
          <cell r="C24747" t="str">
            <v>ROH</v>
          </cell>
          <cell r="D24747" t="str">
            <v>UN</v>
          </cell>
        </row>
        <row r="24748">
          <cell r="A24748" t="str">
            <v>120402-0023-01</v>
          </cell>
          <cell r="B24748" t="str">
            <v>COND C CNX 650MM MAIN-ON/OFF-LUZES</v>
          </cell>
          <cell r="C24748" t="str">
            <v>ROH</v>
          </cell>
          <cell r="D24748" t="str">
            <v>UN</v>
          </cell>
        </row>
        <row r="24749">
          <cell r="A24749" t="str">
            <v>120402-0024-01</v>
          </cell>
          <cell r="B24749" t="str">
            <v>COND C CNX 4P CM-16</v>
          </cell>
          <cell r="C24749" t="str">
            <v>ROH</v>
          </cell>
          <cell r="D24749" t="str">
            <v>UN</v>
          </cell>
        </row>
        <row r="24750">
          <cell r="A24750" t="str">
            <v>120402-0025-01</v>
          </cell>
          <cell r="B24750" t="str">
            <v>COND C CNX 2X130MM EXT DC</v>
          </cell>
          <cell r="C24750" t="str">
            <v>ROH</v>
          </cell>
          <cell r="D24750" t="str">
            <v>UN</v>
          </cell>
        </row>
        <row r="24751">
          <cell r="A24751" t="str">
            <v>120402-0026-01</v>
          </cell>
          <cell r="B24751" t="str">
            <v>COND C CNX 8X140MM AUX/MIC</v>
          </cell>
          <cell r="C24751" t="str">
            <v>ROH</v>
          </cell>
          <cell r="D24751" t="str">
            <v>UN</v>
          </cell>
        </row>
        <row r="24752">
          <cell r="A24752" t="str">
            <v>120402-0027-01</v>
          </cell>
          <cell r="B24752" t="str">
            <v>COND C CNX 11X170MM DISPLAY</v>
          </cell>
          <cell r="C24752" t="str">
            <v>ROH</v>
          </cell>
          <cell r="D24752" t="str">
            <v>UN</v>
          </cell>
        </row>
        <row r="24753">
          <cell r="A24753" t="str">
            <v>120402-0028-01</v>
          </cell>
          <cell r="B24753" t="str">
            <v>COND C CNX 1X370MM ANTENA</v>
          </cell>
          <cell r="C24753" t="str">
            <v>ROH</v>
          </cell>
          <cell r="D24753" t="str">
            <v>UN</v>
          </cell>
        </row>
        <row r="24754">
          <cell r="A24754" t="str">
            <v>120402-0029-01</v>
          </cell>
          <cell r="B24754" t="str">
            <v>COND C CNX 2X60MM FONTE</v>
          </cell>
          <cell r="C24754" t="str">
            <v>ROH</v>
          </cell>
          <cell r="D24754" t="str">
            <v>UN</v>
          </cell>
        </row>
        <row r="24755">
          <cell r="A24755" t="str">
            <v>120402-0030-01</v>
          </cell>
          <cell r="B24755" t="str">
            <v>COND C CNX 4X550MM LED SPK</v>
          </cell>
          <cell r="C24755" t="str">
            <v>ROH</v>
          </cell>
          <cell r="D24755" t="str">
            <v>UN</v>
          </cell>
        </row>
        <row r="24756">
          <cell r="A24756" t="str">
            <v>120402-0031-01</v>
          </cell>
          <cell r="B24756" t="str">
            <v>COND C CNX 1X1000MM ANTENA</v>
          </cell>
          <cell r="C24756" t="str">
            <v>ROH</v>
          </cell>
          <cell r="D24756" t="str">
            <v>UN</v>
          </cell>
        </row>
        <row r="24757">
          <cell r="A24757" t="str">
            <v>120402-0032-01</v>
          </cell>
          <cell r="B24757" t="str">
            <v>COND C CNX 2X500MM FONTE</v>
          </cell>
          <cell r="C24757" t="str">
            <v>ROH</v>
          </cell>
          <cell r="D24757" t="str">
            <v>UN</v>
          </cell>
        </row>
        <row r="24758">
          <cell r="A24758" t="str">
            <v>120402-0033-01</v>
          </cell>
          <cell r="B24758" t="str">
            <v>COND C CNX 2X250MM LED DIREITO</v>
          </cell>
          <cell r="C24758" t="str">
            <v>ROH</v>
          </cell>
          <cell r="D24758" t="str">
            <v>UN</v>
          </cell>
        </row>
        <row r="24759">
          <cell r="A24759" t="str">
            <v>120402-0034-01</v>
          </cell>
          <cell r="B24759" t="str">
            <v>COND C CNX 2X300MM LED ESQUERDO</v>
          </cell>
          <cell r="C24759" t="str">
            <v>ROH</v>
          </cell>
          <cell r="D24759" t="str">
            <v>UN</v>
          </cell>
        </row>
        <row r="24760">
          <cell r="A24760" t="str">
            <v>120402-0035-01</v>
          </cell>
          <cell r="B24760" t="str">
            <v>COND C CNX 12X80M DISPLAY</v>
          </cell>
          <cell r="C24760" t="str">
            <v>ROH</v>
          </cell>
          <cell r="D24760" t="str">
            <v>UN</v>
          </cell>
        </row>
        <row r="24761">
          <cell r="A24761" t="str">
            <v>120402-0036-01</v>
          </cell>
          <cell r="B24761" t="str">
            <v>COND C CNX 4X600MM LED SPK</v>
          </cell>
          <cell r="C24761" t="str">
            <v>ROH</v>
          </cell>
          <cell r="D24761" t="str">
            <v>UN</v>
          </cell>
        </row>
        <row r="24762">
          <cell r="A24762" t="str">
            <v>120402-0037-01</v>
          </cell>
          <cell r="B24762" t="str">
            <v>COND C CNX 2X50MM DISPLAY-MAIN</v>
          </cell>
          <cell r="C24762" t="str">
            <v>ROH</v>
          </cell>
          <cell r="D24762" t="str">
            <v>UN</v>
          </cell>
        </row>
        <row r="24763">
          <cell r="A24763" t="str">
            <v>120402-0038-01</v>
          </cell>
          <cell r="B24763" t="str">
            <v>COND C CNX 2.54X420MM FONTE-MAIN</v>
          </cell>
          <cell r="C24763" t="str">
            <v>ROH</v>
          </cell>
          <cell r="D24763" t="str">
            <v>UN</v>
          </cell>
        </row>
        <row r="24764">
          <cell r="A24764" t="str">
            <v>120402-0039-01</v>
          </cell>
          <cell r="B24764" t="str">
            <v>COND C CNX 2X550MM LED-MAIN</v>
          </cell>
          <cell r="C24764" t="str">
            <v>ROH</v>
          </cell>
          <cell r="D24764" t="str">
            <v>UN</v>
          </cell>
        </row>
        <row r="24765">
          <cell r="A24765" t="str">
            <v>120402-0040-01</v>
          </cell>
          <cell r="B24765" t="str">
            <v>COND C CNX 2X400MM BASS SPK</v>
          </cell>
          <cell r="C24765" t="str">
            <v>ROH</v>
          </cell>
          <cell r="D24765" t="str">
            <v>UN</v>
          </cell>
        </row>
        <row r="24766">
          <cell r="A24766" t="str">
            <v>120402-0041-01</v>
          </cell>
          <cell r="B24766" t="str">
            <v>COND C CNX 2X220MM TREBLE-MAIN</v>
          </cell>
          <cell r="C24766" t="str">
            <v>ROH</v>
          </cell>
          <cell r="D24766" t="str">
            <v>UN</v>
          </cell>
        </row>
        <row r="24767">
          <cell r="A24767" t="str">
            <v>120402-0042-01</v>
          </cell>
          <cell r="B24767" t="str">
            <v>COND C CNX 9P 2X200MM DISPLAY-MAIN</v>
          </cell>
          <cell r="C24767" t="str">
            <v>ROH</v>
          </cell>
          <cell r="D24767" t="str">
            <v>UN</v>
          </cell>
        </row>
        <row r="24768">
          <cell r="A24768" t="str">
            <v>120402-0043-01</v>
          </cell>
          <cell r="B24768" t="str">
            <v>COND C CNX 11P 2X200MM DISPLAY-MAIN</v>
          </cell>
          <cell r="C24768" t="str">
            <v>ROH</v>
          </cell>
          <cell r="D24768" t="str">
            <v>UN</v>
          </cell>
        </row>
        <row r="24769">
          <cell r="A24769" t="str">
            <v>120402-0044-01</v>
          </cell>
          <cell r="B24769" t="str">
            <v>COND C CNX 2X650MM POTENCIÔMETRO-MAIN</v>
          </cell>
          <cell r="C24769" t="str">
            <v>ROH</v>
          </cell>
          <cell r="D24769" t="str">
            <v>UN</v>
          </cell>
        </row>
        <row r="24770">
          <cell r="A24770" t="str">
            <v>120402-0045-01</v>
          </cell>
          <cell r="B24770" t="str">
            <v>COND C CNX 2X650MM AUX DC-MAIN</v>
          </cell>
          <cell r="C24770" t="str">
            <v>ROH</v>
          </cell>
          <cell r="D24770" t="str">
            <v>UN</v>
          </cell>
        </row>
        <row r="24771">
          <cell r="A24771" t="str">
            <v>120402-0046-01</v>
          </cell>
          <cell r="B24771" t="str">
            <v>COND C CNX 2X650MM LED SPK-MAIN</v>
          </cell>
          <cell r="C24771" t="str">
            <v>ROH</v>
          </cell>
          <cell r="D24771" t="str">
            <v>UN</v>
          </cell>
        </row>
        <row r="24772">
          <cell r="A24772" t="str">
            <v>120402-0047-01</v>
          </cell>
          <cell r="B24772" t="str">
            <v>COND C CNX 2.54X600MM FONTE-MAIN</v>
          </cell>
          <cell r="C24772" t="str">
            <v>ROH</v>
          </cell>
          <cell r="D24772" t="str">
            <v>UN</v>
          </cell>
        </row>
        <row r="24773">
          <cell r="A24773" t="str">
            <v>120402-0048-01</v>
          </cell>
          <cell r="B24773" t="str">
            <v>COND C CNX 2.54X600MM AUX DC-MAIN</v>
          </cell>
          <cell r="C24773" t="str">
            <v>ROH</v>
          </cell>
          <cell r="D24773" t="str">
            <v>UN</v>
          </cell>
        </row>
        <row r="24774">
          <cell r="A24774" t="str">
            <v>120402-0049-01</v>
          </cell>
          <cell r="B24774" t="str">
            <v>COND C CNX 2X500MM LED-MAIN</v>
          </cell>
          <cell r="C24774" t="str">
            <v>ROH</v>
          </cell>
          <cell r="D24774" t="str">
            <v>UN</v>
          </cell>
        </row>
        <row r="24775">
          <cell r="A24775" t="str">
            <v>120402-0050-01</v>
          </cell>
          <cell r="B24775" t="str">
            <v>COND C CNX 2X300MM LED ESQ-LED DIR</v>
          </cell>
          <cell r="C24775" t="str">
            <v>ROH</v>
          </cell>
          <cell r="D24775" t="str">
            <v>UN</v>
          </cell>
        </row>
        <row r="24776">
          <cell r="A24776" t="str">
            <v>120402-0051-01</v>
          </cell>
          <cell r="B24776" t="str">
            <v>COND C CNX 2.54X650MM BATERIA-MAIN</v>
          </cell>
          <cell r="C24776" t="str">
            <v>ROH</v>
          </cell>
          <cell r="D24776" t="str">
            <v>UN</v>
          </cell>
        </row>
        <row r="24777">
          <cell r="A24777" t="str">
            <v>120402-0052-01</v>
          </cell>
          <cell r="B24777" t="str">
            <v>COND C CNX 2.54X650MM ON/OFF-MAIN</v>
          </cell>
          <cell r="C24777" t="str">
            <v>ROH</v>
          </cell>
          <cell r="D24777" t="str">
            <v>UN</v>
          </cell>
        </row>
        <row r="24778">
          <cell r="A24778" t="str">
            <v>120402-0053-01</v>
          </cell>
          <cell r="B24778" t="str">
            <v>COND C CNX 2.54X700MM BASS SPK-MAIN</v>
          </cell>
          <cell r="C24778" t="str">
            <v>ROH</v>
          </cell>
          <cell r="D24778" t="str">
            <v>UN</v>
          </cell>
        </row>
        <row r="24779">
          <cell r="A24779" t="str">
            <v>120402-0054-01</v>
          </cell>
          <cell r="B24779" t="str">
            <v>COND C CNX 2.54X450MM TREBLE SPK-MAIN</v>
          </cell>
          <cell r="C24779" t="str">
            <v>ROH</v>
          </cell>
          <cell r="D24779" t="str">
            <v>UN</v>
          </cell>
        </row>
        <row r="24780">
          <cell r="A24780" t="str">
            <v>120402-0055-01</v>
          </cell>
          <cell r="B24780" t="str">
            <v>COND C CNX 2X650MM ON/OFF LED-MAIN</v>
          </cell>
          <cell r="C24780" t="str">
            <v>ROH</v>
          </cell>
          <cell r="D24780" t="str">
            <v>UN</v>
          </cell>
        </row>
        <row r="24781">
          <cell r="A24781" t="str">
            <v>120402-0056-01</v>
          </cell>
          <cell r="B24781" t="str">
            <v>COND C CNX 2X600MM ANTENA-MAIN</v>
          </cell>
          <cell r="C24781" t="str">
            <v>ROH</v>
          </cell>
          <cell r="D24781" t="str">
            <v>UN</v>
          </cell>
        </row>
        <row r="24782">
          <cell r="A24782" t="str">
            <v>120402-0063-01</v>
          </cell>
          <cell r="B24782" t="str">
            <v>COND C CNX 3P 190MM AC POWER</v>
          </cell>
          <cell r="C24782" t="str">
            <v>ROH</v>
          </cell>
          <cell r="D24782" t="str">
            <v>UN</v>
          </cell>
        </row>
        <row r="24783">
          <cell r="A24783" t="str">
            <v>120402-0088-01</v>
          </cell>
          <cell r="B24783" t="str">
            <v>COND C CNX 10X945X0.4MM LED BAR</v>
          </cell>
          <cell r="C24783" t="str">
            <v>ROH</v>
          </cell>
          <cell r="D24783" t="str">
            <v>UN</v>
          </cell>
        </row>
        <row r="24784">
          <cell r="A24784" t="str">
            <v>120402-0089-01</v>
          </cell>
          <cell r="B24784" t="str">
            <v>COND (FLAT) C CNX 7P 400MM PCI IO - 1</v>
          </cell>
          <cell r="C24784" t="str">
            <v>ROH</v>
          </cell>
          <cell r="D24784" t="str">
            <v>UN</v>
          </cell>
        </row>
        <row r="24785">
          <cell r="A24785" t="str">
            <v>120402-0090-01</v>
          </cell>
          <cell r="B24785" t="str">
            <v>COND (FLAT) C CNX 2P 400MM PCI IO - 2</v>
          </cell>
          <cell r="C24785" t="str">
            <v>ROH</v>
          </cell>
          <cell r="D24785" t="str">
            <v>UN</v>
          </cell>
        </row>
        <row r="24786">
          <cell r="A24786" t="str">
            <v>120402-0091-01</v>
          </cell>
          <cell r="B24786" t="str">
            <v>COND C CNX 2P 250MM PCI FONTE</v>
          </cell>
          <cell r="C24786" t="str">
            <v>ROH</v>
          </cell>
          <cell r="D24786" t="str">
            <v>UN</v>
          </cell>
        </row>
        <row r="24787">
          <cell r="A24787" t="str">
            <v>120402-0092-01</v>
          </cell>
          <cell r="B24787" t="str">
            <v>COND  (FLAT) C CNX 7P 120MM PCI LCM - 1</v>
          </cell>
          <cell r="C24787" t="str">
            <v>ROH</v>
          </cell>
          <cell r="D24787" t="str">
            <v>UN</v>
          </cell>
        </row>
        <row r="24788">
          <cell r="A24788" t="str">
            <v>120402-0093-01</v>
          </cell>
          <cell r="B24788" t="str">
            <v>COND  (FLAT) C CNX 9P 100MM PCI LCM - 2</v>
          </cell>
          <cell r="C24788" t="str">
            <v>ROH</v>
          </cell>
          <cell r="D24788" t="str">
            <v>UN</v>
          </cell>
        </row>
        <row r="24789">
          <cell r="A24789" t="str">
            <v>120402-0094-01</v>
          </cell>
          <cell r="B24789" t="str">
            <v>COND  (FLAT) C CNX 3P 130MM PCI KEY</v>
          </cell>
          <cell r="C24789" t="str">
            <v>ROH</v>
          </cell>
          <cell r="D24789" t="str">
            <v>UN</v>
          </cell>
        </row>
        <row r="24790">
          <cell r="A24790" t="str">
            <v>120402-0095-01</v>
          </cell>
          <cell r="B24790" t="str">
            <v>COND  (FLAT) C CNX 2P 500MM STROB LED(U)</v>
          </cell>
          <cell r="C24790" t="str">
            <v>ROH</v>
          </cell>
          <cell r="D24790" t="str">
            <v>UN</v>
          </cell>
        </row>
        <row r="24791">
          <cell r="A24791" t="str">
            <v>120402-0095-02</v>
          </cell>
          <cell r="B24791" t="str">
            <v>COND  (FLAT) C CNX 2P 500MM STROB LED(U)</v>
          </cell>
          <cell r="C24791" t="str">
            <v>ROH</v>
          </cell>
          <cell r="D24791" t="str">
            <v>UN</v>
          </cell>
        </row>
        <row r="24792">
          <cell r="A24792" t="str">
            <v>120402-0096-01</v>
          </cell>
          <cell r="B24792" t="str">
            <v>COND C CNX 3P 400MM WOOFER LED(U)</v>
          </cell>
          <cell r="C24792" t="str">
            <v>ROH</v>
          </cell>
          <cell r="D24792" t="str">
            <v>UN</v>
          </cell>
        </row>
        <row r="24793">
          <cell r="A24793" t="str">
            <v>120402-0097-01</v>
          </cell>
          <cell r="B24793" t="str">
            <v>COND C CNX 3P 400MM PCI X LED</v>
          </cell>
          <cell r="C24793" t="str">
            <v>ROH</v>
          </cell>
          <cell r="D24793" t="str">
            <v>UN</v>
          </cell>
        </row>
        <row r="24794">
          <cell r="A24794" t="str">
            <v>120402-0098-01</v>
          </cell>
          <cell r="B24794" t="str">
            <v>COND C CNX 2P 1000MM ANTENA</v>
          </cell>
          <cell r="C24794" t="str">
            <v>ROH</v>
          </cell>
          <cell r="D24794" t="str">
            <v>UN</v>
          </cell>
        </row>
        <row r="24795">
          <cell r="A24795" t="str">
            <v>120402-0099-01</v>
          </cell>
          <cell r="B24795" t="str">
            <v>COND C CNX 2P 250MM TWEETER SPK</v>
          </cell>
          <cell r="C24795" t="str">
            <v>ROH</v>
          </cell>
          <cell r="D24795" t="str">
            <v>UN</v>
          </cell>
        </row>
        <row r="24796">
          <cell r="A24796" t="str">
            <v>120402-0100-01</v>
          </cell>
          <cell r="B24796" t="str">
            <v>COND C CNX 2P 600MM WOOFER(U)</v>
          </cell>
          <cell r="C24796" t="str">
            <v>ROH</v>
          </cell>
          <cell r="D24796" t="str">
            <v>UN</v>
          </cell>
        </row>
        <row r="24797">
          <cell r="A24797" t="str">
            <v>120402-0101-01</v>
          </cell>
          <cell r="B24797" t="str">
            <v>COND C CNX 10X945X0.4MM BARRA DE LED</v>
          </cell>
          <cell r="C24797" t="str">
            <v>ROH</v>
          </cell>
          <cell r="D24797" t="str">
            <v>UN</v>
          </cell>
        </row>
        <row r="24798">
          <cell r="A24798" t="str">
            <v>120402-0102-01</v>
          </cell>
          <cell r="B24798" t="str">
            <v>COND C CNX 4P 250MM PCI FONTE</v>
          </cell>
          <cell r="C24798" t="str">
            <v>ROH</v>
          </cell>
          <cell r="D24798" t="str">
            <v>UN</v>
          </cell>
        </row>
        <row r="24799">
          <cell r="A24799" t="str">
            <v>120402-0103-01</v>
          </cell>
          <cell r="B24799" t="str">
            <v>COND  (FLAT) C CNX 2P 900MM STROB LED(D)</v>
          </cell>
          <cell r="C24799" t="str">
            <v>ROH</v>
          </cell>
          <cell r="D24799" t="str">
            <v>UN</v>
          </cell>
        </row>
        <row r="24800">
          <cell r="A24800" t="str">
            <v>120402-0104-01</v>
          </cell>
          <cell r="B24800" t="str">
            <v>COND C CNX 3P 900MM WOOFER LED(D)</v>
          </cell>
          <cell r="C24800" t="str">
            <v>ROH</v>
          </cell>
          <cell r="D24800" t="str">
            <v>UN</v>
          </cell>
        </row>
        <row r="24801">
          <cell r="A24801" t="str">
            <v>120402-0105-01</v>
          </cell>
          <cell r="B24801" t="str">
            <v>COND C CNX 2P 800MM WOOFER(D)</v>
          </cell>
          <cell r="C24801" t="str">
            <v>ROH</v>
          </cell>
          <cell r="D24801" t="str">
            <v>UN</v>
          </cell>
        </row>
        <row r="24802">
          <cell r="A24802" t="str">
            <v>120402-0106-01</v>
          </cell>
          <cell r="B24802" t="str">
            <v>COND C CNX 2P 250MM MIDDLE SPK</v>
          </cell>
          <cell r="C24802" t="str">
            <v>ROH</v>
          </cell>
          <cell r="D24802" t="str">
            <v>UN</v>
          </cell>
        </row>
        <row r="24803">
          <cell r="A24803" t="str">
            <v>120402-0107-01</v>
          </cell>
          <cell r="B24803" t="str">
            <v>COND C CNX SPK CM-400</v>
          </cell>
          <cell r="C24803" t="str">
            <v>ROH</v>
          </cell>
          <cell r="D24803" t="str">
            <v>UN</v>
          </cell>
        </row>
        <row r="24804">
          <cell r="A24804" t="str">
            <v>120402-0107-02</v>
          </cell>
          <cell r="B24804" t="str">
            <v>COND C CNX SPK CM-400</v>
          </cell>
          <cell r="C24804" t="str">
            <v>ROH</v>
          </cell>
          <cell r="D24804" t="str">
            <v>UN</v>
          </cell>
        </row>
        <row r="24805">
          <cell r="A24805" t="str">
            <v>120402-0108-01</v>
          </cell>
          <cell r="B24805" t="str">
            <v>COND C CNX SPK CM-550</v>
          </cell>
          <cell r="C24805" t="str">
            <v>ROH</v>
          </cell>
          <cell r="D24805" t="str">
            <v>UN</v>
          </cell>
        </row>
        <row r="24806">
          <cell r="A24806" t="str">
            <v>120402-0109-01</v>
          </cell>
          <cell r="B24806" t="str">
            <v>COND C CNX 2X550M 20AWG SPK</v>
          </cell>
          <cell r="C24806" t="str">
            <v>ROH</v>
          </cell>
          <cell r="D24806" t="str">
            <v>UN</v>
          </cell>
        </row>
        <row r="24807">
          <cell r="A24807" t="str">
            <v>120402-0110-01</v>
          </cell>
          <cell r="B24807" t="str">
            <v>COND C CNX 2X370MM TREBLE SPK</v>
          </cell>
          <cell r="C24807" t="str">
            <v>ROH</v>
          </cell>
          <cell r="D24807" t="str">
            <v>UN</v>
          </cell>
        </row>
        <row r="24808">
          <cell r="A24808" t="str">
            <v>120402-0111-01</v>
          </cell>
          <cell r="B24808" t="str">
            <v>COND C CNX LED 700MM FM 800MM - MAIN</v>
          </cell>
          <cell r="C24808" t="str">
            <v>ROH</v>
          </cell>
          <cell r="D24808" t="str">
            <v>UN</v>
          </cell>
        </row>
        <row r="24809">
          <cell r="A24809" t="str">
            <v>120402-0112-01</v>
          </cell>
          <cell r="B24809" t="str">
            <v>COND C CNX 20X10X10MM FONTE - MAIN</v>
          </cell>
          <cell r="C24809" t="str">
            <v>ROH</v>
          </cell>
          <cell r="D24809" t="str">
            <v>UN</v>
          </cell>
        </row>
        <row r="24810">
          <cell r="A24810" t="str">
            <v>120402-0113-01</v>
          </cell>
          <cell r="B24810" t="str">
            <v>COND C CNX 3P 400MM WOOFER LED(U)</v>
          </cell>
          <cell r="C24810" t="str">
            <v>ROH</v>
          </cell>
          <cell r="D24810" t="str">
            <v>UN</v>
          </cell>
        </row>
        <row r="24811">
          <cell r="A24811" t="str">
            <v>120402-0114-01</v>
          </cell>
          <cell r="B24811" t="str">
            <v>COND C CNX CARREGADOR TIPO C 800MM</v>
          </cell>
          <cell r="C24811" t="str">
            <v>ROH</v>
          </cell>
          <cell r="D24811" t="str">
            <v>UN</v>
          </cell>
        </row>
        <row r="24812">
          <cell r="A24812" t="str">
            <v>120402-0115-01</v>
          </cell>
          <cell r="B24812" t="str">
            <v>COND DUPLO C FERRITE C CNX 45CM 2P SPK</v>
          </cell>
          <cell r="C24812" t="str">
            <v>ROH</v>
          </cell>
          <cell r="D24812" t="str">
            <v>UN</v>
          </cell>
        </row>
        <row r="24813">
          <cell r="A24813" t="str">
            <v>120402-0116-01</v>
          </cell>
          <cell r="B24813" t="str">
            <v>COND C CNX 65CM 3P SKP MEDIO LED</v>
          </cell>
          <cell r="C24813" t="str">
            <v>ROH</v>
          </cell>
          <cell r="D24813" t="str">
            <v>UN</v>
          </cell>
        </row>
        <row r="24814">
          <cell r="A24814" t="str">
            <v>120402-0117-01</v>
          </cell>
          <cell r="B24814" t="str">
            <v>COND C CNX 85CM 3P SPK LED(D)</v>
          </cell>
          <cell r="C24814" t="str">
            <v>ROH</v>
          </cell>
          <cell r="D24814" t="str">
            <v>UN</v>
          </cell>
        </row>
        <row r="24815">
          <cell r="A24815" t="str">
            <v>120402-0118-01</v>
          </cell>
          <cell r="B24815" t="str">
            <v>COND C CNX 40CM 3P SPK LED(U)</v>
          </cell>
          <cell r="C24815" t="str">
            <v>ROH</v>
          </cell>
          <cell r="D24815" t="str">
            <v>UN</v>
          </cell>
        </row>
        <row r="24816">
          <cell r="A24816" t="str">
            <v>120402-0119-01</v>
          </cell>
          <cell r="B24816" t="str">
            <v>COND C CNX 45CM 3P SPK MEDIO LED</v>
          </cell>
          <cell r="C24816" t="str">
            <v>ROH</v>
          </cell>
          <cell r="D24816" t="str">
            <v>UN</v>
          </cell>
        </row>
        <row r="24817">
          <cell r="A24817" t="str">
            <v>120402-0120-01</v>
          </cell>
          <cell r="B24817" t="str">
            <v>COND C CNX 55CM 3P SPK LED</v>
          </cell>
          <cell r="C24817" t="str">
            <v>ROH</v>
          </cell>
          <cell r="D24817" t="str">
            <v>UN</v>
          </cell>
        </row>
        <row r="24818">
          <cell r="A24818" t="str">
            <v>120402-0121-01</v>
          </cell>
          <cell r="B24818" t="str">
            <v>COND C CNX FFC 18/1.0X580MM</v>
          </cell>
          <cell r="C24818" t="str">
            <v>ROH</v>
          </cell>
          <cell r="D24818" t="str">
            <v>UN</v>
          </cell>
        </row>
        <row r="24819">
          <cell r="A24819" t="str">
            <v>120402-0122-01</v>
          </cell>
          <cell r="B24819" t="str">
            <v>COND C CNX 2P/2.0*300mm</v>
          </cell>
          <cell r="C24819" t="str">
            <v>ROH</v>
          </cell>
          <cell r="D24819" t="str">
            <v>UN</v>
          </cell>
        </row>
        <row r="24820">
          <cell r="A24820" t="str">
            <v>120402-0123-01</v>
          </cell>
          <cell r="B24820" t="str">
            <v>COND C CNX 2P/2.0*500mm</v>
          </cell>
          <cell r="C24820" t="str">
            <v>ROH</v>
          </cell>
          <cell r="D24820" t="str">
            <v>UN</v>
          </cell>
        </row>
        <row r="24821">
          <cell r="A24821" t="str">
            <v>120402-0124-01</v>
          </cell>
          <cell r="B24821" t="str">
            <v>COND C CNX 540MM MAIN/TREBLE</v>
          </cell>
          <cell r="C24821" t="str">
            <v>ROH</v>
          </cell>
          <cell r="D24821" t="str">
            <v>UN</v>
          </cell>
        </row>
        <row r="24822">
          <cell r="A24822" t="str">
            <v>120402-0125-01</v>
          </cell>
          <cell r="B24822" t="str">
            <v>COND C CNX 2P 2.54X220mm</v>
          </cell>
          <cell r="C24822" t="str">
            <v>ROH</v>
          </cell>
          <cell r="D24822" t="str">
            <v>UN</v>
          </cell>
        </row>
        <row r="24823">
          <cell r="A24823" t="str">
            <v>120402-0126-01</v>
          </cell>
          <cell r="B24823" t="str">
            <v>COND C CNX 2P 2.54X140mm</v>
          </cell>
          <cell r="C24823" t="str">
            <v>ROH</v>
          </cell>
          <cell r="D24823" t="str">
            <v>UN</v>
          </cell>
        </row>
        <row r="24824">
          <cell r="A24824" t="str">
            <v>120402-0127-01</v>
          </cell>
          <cell r="B24824" t="str">
            <v>COND C CNX  2P/2.0X260mm</v>
          </cell>
          <cell r="C24824" t="str">
            <v>ROH</v>
          </cell>
          <cell r="D24824" t="str">
            <v>UN</v>
          </cell>
        </row>
        <row r="24825">
          <cell r="A24825" t="str">
            <v>120402-0128-01</v>
          </cell>
          <cell r="B24825" t="str">
            <v>COND C CNX  2P 2.0X150mm</v>
          </cell>
          <cell r="C24825" t="str">
            <v>ROH</v>
          </cell>
          <cell r="D24825" t="str">
            <v>UN</v>
          </cell>
        </row>
        <row r="24826">
          <cell r="A24826" t="str">
            <v>120402-0129-01</v>
          </cell>
          <cell r="B24826" t="str">
            <v>COND C CNX 2P/2.54X120mm PRETO/VERDE</v>
          </cell>
          <cell r="C24826" t="str">
            <v>ROH</v>
          </cell>
          <cell r="D24826" t="str">
            <v>UN</v>
          </cell>
        </row>
        <row r="24827">
          <cell r="A24827" t="str">
            <v>120402-0130-01</v>
          </cell>
          <cell r="B24827" t="str">
            <v>COND C CNX 2P 2.54X220mm</v>
          </cell>
          <cell r="C24827" t="str">
            <v>ROH</v>
          </cell>
          <cell r="D24827" t="str">
            <v>UN</v>
          </cell>
        </row>
        <row r="24828">
          <cell r="A24828" t="str">
            <v>120402-0131-01</v>
          </cell>
          <cell r="B24828" t="str">
            <v>COND C CNX 4P/2.0X700mm</v>
          </cell>
          <cell r="C24828" t="str">
            <v>ROH</v>
          </cell>
          <cell r="D24828" t="str">
            <v>UN</v>
          </cell>
        </row>
        <row r="24829">
          <cell r="A24829" t="str">
            <v>120402-0132-01</v>
          </cell>
          <cell r="B24829" t="str">
            <v>COND C CNX 5P 580MM</v>
          </cell>
          <cell r="C24829" t="str">
            <v>ROH</v>
          </cell>
          <cell r="D24829" t="str">
            <v>UN</v>
          </cell>
        </row>
        <row r="24830">
          <cell r="A24830" t="str">
            <v>120402-0133-01</v>
          </cell>
          <cell r="B24830" t="str">
            <v>COND C CNXHY8Y/2.0X220mm</v>
          </cell>
          <cell r="C24830" t="str">
            <v>ROH</v>
          </cell>
          <cell r="D24830" t="str">
            <v>UN</v>
          </cell>
        </row>
        <row r="24831">
          <cell r="A24831" t="str">
            <v>120402-0134-01</v>
          </cell>
          <cell r="B24831" t="str">
            <v>COND C CNX FFC 4/1.0X60MM</v>
          </cell>
          <cell r="C24831" t="str">
            <v>ROH</v>
          </cell>
          <cell r="D24831" t="str">
            <v>UN</v>
          </cell>
        </row>
        <row r="24832">
          <cell r="A24832" t="str">
            <v>120402-0135-01</v>
          </cell>
          <cell r="B24832" t="str">
            <v>COND C CNX 2.0(PRETO)X650MM</v>
          </cell>
          <cell r="C24832" t="str">
            <v>ROH</v>
          </cell>
          <cell r="D24832" t="str">
            <v>UN</v>
          </cell>
        </row>
        <row r="24833">
          <cell r="A24833" t="str">
            <v>120402-0136-01</v>
          </cell>
          <cell r="B24833" t="str">
            <v>COND C CNX 2.0(AZUL)X370MM</v>
          </cell>
          <cell r="C24833" t="str">
            <v>ROH</v>
          </cell>
          <cell r="D24833" t="str">
            <v>UN</v>
          </cell>
        </row>
        <row r="24834">
          <cell r="A24834" t="str">
            <v>120402-0137-01</v>
          </cell>
          <cell r="B24834" t="str">
            <v>COND C CNX 2.0(VERM)X550MM 20AWG</v>
          </cell>
          <cell r="C24834" t="str">
            <v>ROH</v>
          </cell>
          <cell r="D24834" t="str">
            <v>UN</v>
          </cell>
        </row>
        <row r="24835">
          <cell r="A24835" t="str">
            <v>120402-0138-01</v>
          </cell>
          <cell r="B24835" t="str">
            <v>COND C CNX 2.0(AMAREL)X100MM</v>
          </cell>
          <cell r="C24835" t="str">
            <v>ROH</v>
          </cell>
          <cell r="D24835" t="str">
            <v>UN</v>
          </cell>
        </row>
        <row r="24836">
          <cell r="A24836" t="str">
            <v>120402-0139-01</v>
          </cell>
          <cell r="B24836" t="str">
            <v>COND C CNX 2.54(VERM)X600MM</v>
          </cell>
          <cell r="C24836" t="str">
            <v>ROH</v>
          </cell>
          <cell r="D24836" t="str">
            <v>UN</v>
          </cell>
        </row>
        <row r="24837">
          <cell r="A24837" t="str">
            <v>120402-0140-01</v>
          </cell>
          <cell r="B24837" t="str">
            <v>COND C CNX 2.0X180MM</v>
          </cell>
          <cell r="C24837" t="str">
            <v>ROH</v>
          </cell>
          <cell r="D24837" t="str">
            <v>UN</v>
          </cell>
        </row>
        <row r="24838">
          <cell r="A24838" t="str">
            <v>120402-0141-01</v>
          </cell>
          <cell r="B24838" t="str">
            <v>COND C CNX 2.0X600MM</v>
          </cell>
          <cell r="C24838" t="str">
            <v>ROH</v>
          </cell>
          <cell r="D24838" t="str">
            <v>UN</v>
          </cell>
        </row>
        <row r="24839">
          <cell r="A24839" t="str">
            <v>120402-0142-01</v>
          </cell>
          <cell r="B24839" t="str">
            <v>COND C CNX 2.0X60MM</v>
          </cell>
          <cell r="C24839" t="str">
            <v>ROH</v>
          </cell>
          <cell r="D24839" t="str">
            <v>UN</v>
          </cell>
        </row>
        <row r="24840">
          <cell r="A24840" t="str">
            <v>120402-0143-01</v>
          </cell>
          <cell r="B24840" t="str">
            <v>COND C CNX 2.0X60MM 20AWG</v>
          </cell>
          <cell r="C24840" t="str">
            <v>ROH</v>
          </cell>
          <cell r="D24840" t="str">
            <v>UN</v>
          </cell>
        </row>
        <row r="24841">
          <cell r="A24841" t="str">
            <v>120402-0144-01</v>
          </cell>
          <cell r="B24841" t="str">
            <v>COND C CNX 250MM 3P2.0MM/3P1.5MM</v>
          </cell>
          <cell r="C24841" t="str">
            <v>ROH</v>
          </cell>
          <cell r="D24841" t="str">
            <v>UN</v>
          </cell>
        </row>
        <row r="24842">
          <cell r="A24842" t="str">
            <v>120402-0144-02</v>
          </cell>
          <cell r="B24842" t="str">
            <v>COND C CNX 250MM 3P2.0MM/3P1.5MM</v>
          </cell>
          <cell r="C24842" t="str">
            <v>ROH</v>
          </cell>
          <cell r="D24842" t="str">
            <v>UN</v>
          </cell>
        </row>
        <row r="24843">
          <cell r="A24843" t="str">
            <v>120402-0145-01</v>
          </cell>
          <cell r="B24843" t="str">
            <v>COND C CNX 230MM 3P2.0MM+3P1.5MM</v>
          </cell>
          <cell r="C24843" t="str">
            <v>ROH</v>
          </cell>
          <cell r="D24843" t="str">
            <v>UN</v>
          </cell>
        </row>
        <row r="24844">
          <cell r="A24844" t="str">
            <v>120402-0146-01</v>
          </cell>
          <cell r="B24844" t="str">
            <v>COND C CNX 250MM 3P1.5MM</v>
          </cell>
          <cell r="C24844" t="str">
            <v>ROH</v>
          </cell>
          <cell r="D24844" t="str">
            <v>UN</v>
          </cell>
        </row>
        <row r="24845">
          <cell r="A24845" t="str">
            <v>120402-0147-01</v>
          </cell>
          <cell r="B24845" t="str">
            <v>COND C CNX 350MM 3P2.0MM+3P1.5MM</v>
          </cell>
          <cell r="C24845" t="str">
            <v>ROH</v>
          </cell>
          <cell r="D24845" t="str">
            <v>UN</v>
          </cell>
        </row>
        <row r="24846">
          <cell r="A24846" t="str">
            <v>120402-0148-01</v>
          </cell>
          <cell r="B24846" t="str">
            <v>COND C CNX 700MM 4P2.0MM+4P2.0MM</v>
          </cell>
          <cell r="C24846" t="str">
            <v>ROH</v>
          </cell>
          <cell r="D24846" t="str">
            <v>UN</v>
          </cell>
        </row>
        <row r="24847">
          <cell r="A24847" t="str">
            <v>120402-0149-01</v>
          </cell>
          <cell r="B24847" t="str">
            <v>COND C CNX 80MM 3P 2.0MM</v>
          </cell>
          <cell r="C24847" t="str">
            <v>ROH</v>
          </cell>
          <cell r="D24847" t="str">
            <v>UN</v>
          </cell>
        </row>
        <row r="24848">
          <cell r="A24848" t="str">
            <v>120402-0150-01</v>
          </cell>
          <cell r="B24848" t="str">
            <v>COND C CNX  2X320MM</v>
          </cell>
          <cell r="C24848" t="str">
            <v>ROH</v>
          </cell>
          <cell r="D24848" t="str">
            <v>UN</v>
          </cell>
        </row>
        <row r="24849">
          <cell r="A24849" t="str">
            <v>120402-0151-01</v>
          </cell>
          <cell r="B24849" t="str">
            <v>COND C CNX  2X500MM</v>
          </cell>
          <cell r="C24849" t="str">
            <v>ROH</v>
          </cell>
          <cell r="D24849" t="str">
            <v>UN</v>
          </cell>
        </row>
        <row r="24850">
          <cell r="A24850" t="str">
            <v>120402-0152-01</v>
          </cell>
          <cell r="B24850" t="str">
            <v>COND C CNX C/ ANEL DE FERRITE 2.54X600MM</v>
          </cell>
          <cell r="C24850" t="str">
            <v>ROH</v>
          </cell>
          <cell r="D24850" t="str">
            <v>UN</v>
          </cell>
        </row>
        <row r="24851">
          <cell r="A24851" t="str">
            <v>120402-0153-01</v>
          </cell>
          <cell r="B24851" t="str">
            <v>COND C CNX C/ ANEL DE FERRITE 2.0X600MM</v>
          </cell>
          <cell r="C24851" t="str">
            <v>ROH</v>
          </cell>
          <cell r="D24851" t="str">
            <v>UN</v>
          </cell>
        </row>
        <row r="24852">
          <cell r="A24852" t="str">
            <v>120402-0154-01</v>
          </cell>
          <cell r="B24852" t="str">
            <v>COND C CNX 2P 2.54X280MM</v>
          </cell>
          <cell r="C24852" t="str">
            <v>ROH</v>
          </cell>
          <cell r="D24852" t="str">
            <v>UN</v>
          </cell>
        </row>
        <row r="24853">
          <cell r="A24853" t="str">
            <v>120402-0155-01</v>
          </cell>
          <cell r="B24853" t="str">
            <v>COND C CNX 2P/TERMINAL 250MM TW/MID SPK</v>
          </cell>
          <cell r="C24853" t="str">
            <v>ROH</v>
          </cell>
          <cell r="D24853" t="str">
            <v>UN</v>
          </cell>
        </row>
        <row r="24854">
          <cell r="A24854" t="str">
            <v>120402-0156-01</v>
          </cell>
          <cell r="B24854" t="str">
            <v>CABO DE FORÇA PRETO 1500MM</v>
          </cell>
          <cell r="C24854" t="str">
            <v>ROH</v>
          </cell>
          <cell r="D24854" t="str">
            <v>UN</v>
          </cell>
        </row>
        <row r="24855">
          <cell r="A24855" t="str">
            <v>120402-0157-01</v>
          </cell>
          <cell r="B24855" t="str">
            <v>CHICOTE 3V FERRITE 380MM 30K ODU</v>
          </cell>
          <cell r="C24855" t="str">
            <v>ROH</v>
          </cell>
          <cell r="D24855" t="str">
            <v>UN</v>
          </cell>
        </row>
        <row r="24856">
          <cell r="A24856" t="str">
            <v>120402-0158-01</v>
          </cell>
          <cell r="B24856" t="str">
            <v>CHICOTE 3V FERRITE 230MM 9K/12K ODU</v>
          </cell>
          <cell r="C24856" t="str">
            <v>ROH</v>
          </cell>
          <cell r="D24856" t="str">
            <v>UN</v>
          </cell>
        </row>
        <row r="24857">
          <cell r="A24857" t="str">
            <v>120402-0159-01</v>
          </cell>
          <cell r="B24857" t="str">
            <v>CHICOTE 3V FERRITE 260MM 18K ODU</v>
          </cell>
          <cell r="C24857" t="str">
            <v>ROH</v>
          </cell>
          <cell r="D24857" t="str">
            <v>UN</v>
          </cell>
        </row>
        <row r="24858">
          <cell r="A24858" t="str">
            <v>120402-0160-01</v>
          </cell>
          <cell r="B24858" t="str">
            <v>CHICOTE 3V FERRITE 420MM 24K ODU</v>
          </cell>
          <cell r="C24858" t="str">
            <v>ROH</v>
          </cell>
          <cell r="D24858" t="str">
            <v>UN</v>
          </cell>
        </row>
        <row r="24859">
          <cell r="A24859" t="str">
            <v>120402-0161-01</v>
          </cell>
          <cell r="B24859" t="str">
            <v>CHICOTE 3V FERRITE 570MM 24/30K ODU</v>
          </cell>
          <cell r="C24859" t="str">
            <v>ROH</v>
          </cell>
          <cell r="D24859" t="str">
            <v>UN</v>
          </cell>
        </row>
        <row r="24860">
          <cell r="A24860" t="str">
            <v>120402-0162-01</v>
          </cell>
          <cell r="B24860" t="str">
            <v>CHICOT 2V 210/100MM VD/AM 9/12K TERR-ODU</v>
          </cell>
          <cell r="C24860" t="str">
            <v>ROH</v>
          </cell>
          <cell r="D24860" t="str">
            <v>UN</v>
          </cell>
        </row>
        <row r="24861">
          <cell r="A24861" t="str">
            <v>120402-0163-01</v>
          </cell>
          <cell r="B24861" t="str">
            <v>CHICOTE 2V 250/165MM VD/AM 18/24/30K IDU</v>
          </cell>
          <cell r="C24861" t="str">
            <v>ROH</v>
          </cell>
          <cell r="D24861" t="str">
            <v>UN</v>
          </cell>
        </row>
        <row r="24862">
          <cell r="A24862" t="str">
            <v>120402-0164-01</v>
          </cell>
          <cell r="B24862" t="str">
            <v>CHICOT 2V 250/165MM VD/AM 9/12K TERR-IDU</v>
          </cell>
          <cell r="C24862" t="str">
            <v>ROH</v>
          </cell>
          <cell r="D24862" t="str">
            <v>UN</v>
          </cell>
        </row>
        <row r="24863">
          <cell r="A24863" t="str">
            <v>120402-0165-01</v>
          </cell>
          <cell r="B24863" t="str">
            <v>CHICOTE 1V 300MM VD/AM 24/30K ODU</v>
          </cell>
          <cell r="C24863" t="str">
            <v>ROH</v>
          </cell>
          <cell r="D24863" t="str">
            <v>UN</v>
          </cell>
        </row>
        <row r="24864">
          <cell r="A24864" t="str">
            <v>120402-0166-01</v>
          </cell>
          <cell r="B24864" t="str">
            <v>CHICOTE 1V 155MM MARROM 9K/12K IDU</v>
          </cell>
          <cell r="C24864" t="str">
            <v>ROH</v>
          </cell>
          <cell r="D24864" t="str">
            <v>UN</v>
          </cell>
        </row>
        <row r="24865">
          <cell r="A24865" t="str">
            <v>120402-0167-01</v>
          </cell>
          <cell r="B24865" t="str">
            <v>CHICOTE 1V FERRITE 200MM VD/AM 24K ODU</v>
          </cell>
          <cell r="C24865" t="str">
            <v>ROH</v>
          </cell>
          <cell r="D24865" t="str">
            <v>UN</v>
          </cell>
        </row>
        <row r="24866">
          <cell r="A24866" t="str">
            <v>120402-0168-01</v>
          </cell>
          <cell r="B24866" t="str">
            <v>CHICOTE 2V FERRIT 250/165MM VD/AM 18KODU</v>
          </cell>
          <cell r="C24866" t="str">
            <v>ROH</v>
          </cell>
          <cell r="D24866" t="str">
            <v>UN</v>
          </cell>
        </row>
        <row r="24867">
          <cell r="A24867" t="str">
            <v>120402-0169-01</v>
          </cell>
          <cell r="B24867" t="str">
            <v>CHICOTE 1V 170MM PRT 9/12/18/24/30K IDU</v>
          </cell>
          <cell r="C24867" t="str">
            <v>ROH</v>
          </cell>
          <cell r="D24867" t="str">
            <v>UN</v>
          </cell>
        </row>
        <row r="24868">
          <cell r="A24868" t="str">
            <v>120402-0170-01</v>
          </cell>
          <cell r="B24868" t="str">
            <v>CHICOTE 1V FERRITE 210MM VD/AM 30K ODU</v>
          </cell>
          <cell r="C24868" t="str">
            <v>ROH</v>
          </cell>
          <cell r="D24868" t="str">
            <v>UN</v>
          </cell>
        </row>
        <row r="24869">
          <cell r="A24869" t="str">
            <v>120402-0171-01</v>
          </cell>
          <cell r="B24869" t="str">
            <v>CHICOTE 1V 105MM AZUL 9K/12K IDU</v>
          </cell>
          <cell r="C24869" t="str">
            <v>ROH</v>
          </cell>
          <cell r="D24869" t="str">
            <v>UN</v>
          </cell>
        </row>
        <row r="24870">
          <cell r="A24870" t="str">
            <v>120402-0172-01</v>
          </cell>
          <cell r="B24870" t="str">
            <v>CHICOTE 1V 120MM MARROM 18/24/30K IDU</v>
          </cell>
          <cell r="C24870" t="str">
            <v>ROH</v>
          </cell>
          <cell r="D24870" t="str">
            <v>UN</v>
          </cell>
        </row>
        <row r="24871">
          <cell r="A24871" t="str">
            <v>120402-0173-01</v>
          </cell>
          <cell r="B24871" t="str">
            <v>CHICOTE 3V FERRITE 290MM 9/12/18K ODU</v>
          </cell>
          <cell r="C24871" t="str">
            <v>ROH</v>
          </cell>
          <cell r="D24871" t="str">
            <v>UN</v>
          </cell>
        </row>
        <row r="24872">
          <cell r="A24872" t="str">
            <v>120402-0174-01</v>
          </cell>
          <cell r="B24872" t="str">
            <v>CHICOTE 1V 190MM AZUL 18/24/30K IDU</v>
          </cell>
          <cell r="C24872" t="str">
            <v>ROH</v>
          </cell>
          <cell r="D24872" t="str">
            <v>UN</v>
          </cell>
        </row>
        <row r="24873">
          <cell r="A24873" t="str">
            <v>120501-0001-01</v>
          </cell>
          <cell r="B24873" t="str">
            <v>CABO DE FORÇA 2P 1,5M AIWA</v>
          </cell>
          <cell r="C24873" t="str">
            <v>ROH</v>
          </cell>
          <cell r="D24873" t="str">
            <v>UN</v>
          </cell>
        </row>
        <row r="24874">
          <cell r="A24874" t="str">
            <v>120501-0002-01</v>
          </cell>
          <cell r="B24874" t="str">
            <v>CABO DE FORÇA 1M/PRETO</v>
          </cell>
          <cell r="C24874" t="str">
            <v>ROH</v>
          </cell>
          <cell r="D24874" t="str">
            <v>UN</v>
          </cell>
        </row>
        <row r="24875">
          <cell r="A24875" t="str">
            <v>120501-0003-01</v>
          </cell>
          <cell r="B24875" t="str">
            <v>CABO DE FORÇA 127V 21L/34L FS</v>
          </cell>
          <cell r="C24875" t="str">
            <v>ROH</v>
          </cell>
          <cell r="D24875" t="str">
            <v>UN</v>
          </cell>
        </row>
        <row r="24876">
          <cell r="A24876" t="str">
            <v>120501-0004-01</v>
          </cell>
          <cell r="B24876" t="str">
            <v>CABO DE FORÇA 220V 21L/34L FS</v>
          </cell>
          <cell r="C24876" t="str">
            <v>ROH</v>
          </cell>
          <cell r="D24876" t="str">
            <v>UN</v>
          </cell>
        </row>
        <row r="24877">
          <cell r="A24877" t="str">
            <v>120501-0005-01</v>
          </cell>
          <cell r="B24877" t="str">
            <v>CABO DE FORÇA 127V 21L/34L ML</v>
          </cell>
          <cell r="C24877" t="str">
            <v>ROH</v>
          </cell>
          <cell r="D24877" t="str">
            <v>UN</v>
          </cell>
        </row>
        <row r="24878">
          <cell r="A24878" t="str">
            <v>120501-0006-01</v>
          </cell>
          <cell r="B24878" t="str">
            <v>CABO DE FORÇA 220V 21L/34L ML</v>
          </cell>
          <cell r="C24878" t="str">
            <v>ROH</v>
          </cell>
          <cell r="D24878" t="str">
            <v>UN</v>
          </cell>
        </row>
        <row r="24879">
          <cell r="A24879" t="str">
            <v>120501-0009-01</v>
          </cell>
          <cell r="B24879" t="str">
            <v>CABO DE FORÇA 2X0.75MM 1.5M 300V TECH</v>
          </cell>
          <cell r="C24879" t="str">
            <v>ROH</v>
          </cell>
          <cell r="D24879" t="str">
            <v>UN</v>
          </cell>
        </row>
        <row r="24880">
          <cell r="A24880" t="str">
            <v>120501-0010-01</v>
          </cell>
          <cell r="B24880" t="str">
            <v>CABO DE FORÇA 2X0.75MM 1.5M 300V ARBAME</v>
          </cell>
          <cell r="C24880" t="str">
            <v>ROH</v>
          </cell>
          <cell r="D24880" t="str">
            <v>UN</v>
          </cell>
        </row>
        <row r="24881">
          <cell r="A24881" t="str">
            <v>120501-0011-01</v>
          </cell>
          <cell r="B24881" t="str">
            <v>CABO DE FORÇA 220V/50HZ 21L/34L AR FS</v>
          </cell>
          <cell r="C24881" t="str">
            <v>ROH</v>
          </cell>
          <cell r="D24881" t="str">
            <v>UN</v>
          </cell>
        </row>
        <row r="24882">
          <cell r="A24882" t="str">
            <v>120501-0012-01</v>
          </cell>
          <cell r="B24882" t="str">
            <v>CABO DE FORÇA 220V/50HZ 21L/34L AR ML</v>
          </cell>
          <cell r="C24882" t="str">
            <v>ROH</v>
          </cell>
          <cell r="D24882" t="str">
            <v>UN</v>
          </cell>
        </row>
        <row r="24883">
          <cell r="A24883" t="str">
            <v>12059815</v>
          </cell>
          <cell r="B24883" t="str">
            <v>PCI DPF RES EPOX FIB VDR MWH530B</v>
          </cell>
          <cell r="C24883" t="str">
            <v>ROH</v>
          </cell>
          <cell r="D24883" t="str">
            <v>UN</v>
          </cell>
        </row>
        <row r="24884">
          <cell r="A24884" t="str">
            <v>120601-0001-01</v>
          </cell>
          <cell r="B24884" t="str">
            <v>CAP CH85 2100V 0.95UF HV</v>
          </cell>
          <cell r="C24884" t="str">
            <v>ROH</v>
          </cell>
          <cell r="D24884" t="str">
            <v>UN</v>
          </cell>
        </row>
        <row r="24885">
          <cell r="A24885" t="str">
            <v>120601-0002-01</v>
          </cell>
          <cell r="B24885" t="str">
            <v>CAP CH85 2100V 1.00UF HV</v>
          </cell>
          <cell r="C24885" t="str">
            <v>ROH</v>
          </cell>
          <cell r="D24885" t="str">
            <v>UN</v>
          </cell>
        </row>
        <row r="24886">
          <cell r="A24886" t="str">
            <v>1207-01</v>
          </cell>
          <cell r="B24886" t="str">
            <v>MODELADOR DE CACHOS MC-JU-01 BIVOLT</v>
          </cell>
          <cell r="C24886" t="str">
            <v>HAWA</v>
          </cell>
          <cell r="D24886" t="str">
            <v>UN</v>
          </cell>
        </row>
        <row r="24887">
          <cell r="A24887" t="str">
            <v>120701-0001-01</v>
          </cell>
          <cell r="B24887" t="str">
            <v>CHAVE INTERRUPTORA N AUTOMAT ON/OFF</v>
          </cell>
          <cell r="C24887" t="str">
            <v>ROH</v>
          </cell>
          <cell r="D24887" t="str">
            <v>UN</v>
          </cell>
        </row>
        <row r="24888">
          <cell r="A24888" t="str">
            <v>120701-0002-01</v>
          </cell>
          <cell r="B24888" t="str">
            <v>CHAVE INTERRUPTORA ON/OFF 127VAC 3A</v>
          </cell>
          <cell r="C24888" t="str">
            <v>ROH</v>
          </cell>
          <cell r="D24888" t="str">
            <v>UN</v>
          </cell>
        </row>
        <row r="24889">
          <cell r="A24889" t="str">
            <v>120801-0004-01</v>
          </cell>
          <cell r="B24889" t="str">
            <v>FIO DE COBRE N ISOL 75MM TM</v>
          </cell>
          <cell r="C24889" t="str">
            <v>ROH</v>
          </cell>
          <cell r="D24889" t="str">
            <v>UN</v>
          </cell>
        </row>
        <row r="24890">
          <cell r="A24890" t="str">
            <v>120901-0001-01</v>
          </cell>
          <cell r="B24890" t="str">
            <v>FUSÍVEL ALTA TENSÃO 5KV 0.65A H.V</v>
          </cell>
          <cell r="C24890" t="str">
            <v>ROH</v>
          </cell>
          <cell r="D24890" t="str">
            <v>UN</v>
          </cell>
        </row>
        <row r="24891">
          <cell r="A24891" t="str">
            <v>1211-01</v>
          </cell>
          <cell r="B24891" t="str">
            <v>FITA HOT STAMPING AZUL SAMMARCO 28MM</v>
          </cell>
          <cell r="C24891" t="str">
            <v>ROH</v>
          </cell>
          <cell r="D24891" t="str">
            <v>M</v>
          </cell>
        </row>
        <row r="24892">
          <cell r="A24892" t="str">
            <v>1211-02</v>
          </cell>
          <cell r="B24892" t="str">
            <v>FITA HOT STAMPING AZUL ESP (JEKARA) 20MM</v>
          </cell>
          <cell r="C24892" t="str">
            <v>ROH</v>
          </cell>
          <cell r="D24892" t="str">
            <v>M</v>
          </cell>
        </row>
        <row r="24893">
          <cell r="A24893" t="str">
            <v>1211-03</v>
          </cell>
          <cell r="B24893" t="str">
            <v>FITA HOT STAMPING PRATA 20MM</v>
          </cell>
          <cell r="C24893" t="str">
            <v>ROH</v>
          </cell>
          <cell r="D24893" t="str">
            <v>M</v>
          </cell>
        </row>
        <row r="24894">
          <cell r="A24894" t="str">
            <v>1211-04</v>
          </cell>
          <cell r="B24894" t="str">
            <v>FITA HOT STAMPING LILAS 2725C 35MM</v>
          </cell>
          <cell r="C24894" t="str">
            <v>ROH</v>
          </cell>
          <cell r="D24894" t="str">
            <v>M</v>
          </cell>
        </row>
        <row r="24895">
          <cell r="A24895" t="str">
            <v>1211-05</v>
          </cell>
          <cell r="B24895" t="str">
            <v>FITA HOT STAMPING LILAS 2725C 20MM</v>
          </cell>
          <cell r="C24895" t="str">
            <v>ROH</v>
          </cell>
          <cell r="D24895" t="str">
            <v>M</v>
          </cell>
        </row>
        <row r="24896">
          <cell r="A24896" t="str">
            <v>1211-06</v>
          </cell>
          <cell r="B24896" t="str">
            <v>FITA HOT STAMPING PRETA COLPP812 35MM</v>
          </cell>
          <cell r="C24896" t="str">
            <v>ROH</v>
          </cell>
          <cell r="D24896" t="str">
            <v>M</v>
          </cell>
        </row>
        <row r="24897">
          <cell r="A24897" t="str">
            <v>1211-07</v>
          </cell>
          <cell r="B24897" t="str">
            <v>FITA HOT STAMPING VERMELHA</v>
          </cell>
          <cell r="C24897" t="str">
            <v>ROH</v>
          </cell>
          <cell r="D24897" t="str">
            <v>M</v>
          </cell>
        </row>
        <row r="24898">
          <cell r="A24898" t="str">
            <v>1211-09</v>
          </cell>
          <cell r="B24898" t="str">
            <v>FITA HOT STAMPING 222MM</v>
          </cell>
          <cell r="C24898" t="str">
            <v>ROH</v>
          </cell>
          <cell r="D24898" t="str">
            <v>M</v>
          </cell>
        </row>
        <row r="24899">
          <cell r="A24899" t="str">
            <v>1211-10</v>
          </cell>
          <cell r="B24899" t="str">
            <v>FITA HOT STAMPING PRATA C/35MM LARGURA</v>
          </cell>
          <cell r="C24899" t="str">
            <v>ROH</v>
          </cell>
          <cell r="D24899" t="str">
            <v>M</v>
          </cell>
        </row>
        <row r="24900">
          <cell r="A24900" t="str">
            <v>1211-11</v>
          </cell>
          <cell r="B24900" t="str">
            <v>FITA HOTSTAMPING VERM COL PP 303389 10MM</v>
          </cell>
          <cell r="C24900" t="str">
            <v>ROH</v>
          </cell>
          <cell r="D24900" t="str">
            <v>M</v>
          </cell>
        </row>
        <row r="24901">
          <cell r="A24901" t="str">
            <v>1211-12</v>
          </cell>
          <cell r="B24901" t="str">
            <v>FITA HOT STAMPING 15MM VERMELHA [1200]</v>
          </cell>
          <cell r="C24901" t="str">
            <v>ROH</v>
          </cell>
          <cell r="D24901" t="str">
            <v>M</v>
          </cell>
        </row>
        <row r="24902">
          <cell r="A24902" t="str">
            <v>1211-13</v>
          </cell>
          <cell r="B24902" t="str">
            <v>FITA HOT STAMPING AZUL SAMMARCO 68MM</v>
          </cell>
          <cell r="C24902" t="str">
            <v>ROH</v>
          </cell>
          <cell r="D24902" t="str">
            <v>M</v>
          </cell>
        </row>
        <row r="24903">
          <cell r="A24903" t="str">
            <v>1211-14</v>
          </cell>
          <cell r="B24903" t="str">
            <v>FITA HOT STAMPING 15MM BRANCA [L-99]</v>
          </cell>
          <cell r="C24903" t="str">
            <v>ROH</v>
          </cell>
          <cell r="D24903" t="str">
            <v>M</v>
          </cell>
        </row>
        <row r="24904">
          <cell r="A24904" t="str">
            <v>1211-15</v>
          </cell>
          <cell r="B24904" t="str">
            <v>FITA HOT STAMPING 15MM PRETA [L-99]</v>
          </cell>
          <cell r="C24904" t="str">
            <v>ROH</v>
          </cell>
          <cell r="D24904" t="str">
            <v>M</v>
          </cell>
        </row>
        <row r="24905">
          <cell r="A24905" t="str">
            <v>1211-16</v>
          </cell>
          <cell r="B24905" t="str">
            <v>FITA HOT STAMPING 15MM VERDE PALMEIRAS</v>
          </cell>
          <cell r="C24905" t="str">
            <v>ROH</v>
          </cell>
          <cell r="D24905" t="str">
            <v>M</v>
          </cell>
        </row>
        <row r="24906">
          <cell r="A24906" t="str">
            <v>1211-17</v>
          </cell>
          <cell r="B24906" t="str">
            <v>FITA HEAT TRANSFER ESCUDO SÃO PAULO 20MM</v>
          </cell>
          <cell r="C24906" t="str">
            <v>ROH</v>
          </cell>
          <cell r="D24906" t="str">
            <v>UN</v>
          </cell>
        </row>
        <row r="24907">
          <cell r="A24907" t="str">
            <v>1211-18</v>
          </cell>
          <cell r="B24907" t="str">
            <v>FITA HEAT TRANSFER ESCUDO SÃO PAULO 30MM</v>
          </cell>
          <cell r="C24907" t="str">
            <v>ROH</v>
          </cell>
          <cell r="D24907" t="str">
            <v>UN</v>
          </cell>
        </row>
        <row r="24908">
          <cell r="A24908" t="str">
            <v>1211-19</v>
          </cell>
          <cell r="B24908" t="str">
            <v>FITA HEAT TRANSFER ESCUDO PALMEIRAS 20MM</v>
          </cell>
          <cell r="C24908" t="str">
            <v>ROH</v>
          </cell>
          <cell r="D24908" t="str">
            <v>UN</v>
          </cell>
        </row>
        <row r="24909">
          <cell r="A24909" t="str">
            <v>1211-20</v>
          </cell>
          <cell r="B24909" t="str">
            <v>FITA HEAT TRANSFER ESCUDO PALMEIRAS 30MM</v>
          </cell>
          <cell r="C24909" t="str">
            <v>ROH</v>
          </cell>
          <cell r="D24909" t="str">
            <v>UN</v>
          </cell>
        </row>
        <row r="24910">
          <cell r="A24910" t="str">
            <v>1211-21</v>
          </cell>
          <cell r="B24910" t="str">
            <v>FITA HOT STAMPING CINZA 20MM</v>
          </cell>
          <cell r="C24910" t="str">
            <v>ROH</v>
          </cell>
          <cell r="D24910" t="str">
            <v>M</v>
          </cell>
        </row>
        <row r="24911">
          <cell r="A24911" t="str">
            <v>121101-0001-01</v>
          </cell>
          <cell r="B24911" t="str">
            <v>MOTOR PRATO SM-16T 50AJ0 GLZ 220V</v>
          </cell>
          <cell r="C24911" t="str">
            <v>ROH</v>
          </cell>
          <cell r="D24911" t="str">
            <v>UN</v>
          </cell>
        </row>
        <row r="24912">
          <cell r="A24912" t="str">
            <v>121104-0001-01</v>
          </cell>
          <cell r="B24912" t="str">
            <v>MOTOR ELET P CONDESADOR 9K/12K (DC)</v>
          </cell>
          <cell r="C24912" t="str">
            <v>ROH</v>
          </cell>
          <cell r="D24912" t="str">
            <v>UN</v>
          </cell>
        </row>
        <row r="24913">
          <cell r="A24913" t="str">
            <v>121104-0002-01</v>
          </cell>
          <cell r="B24913" t="str">
            <v>MOTOCOMPRESSOR VR5485L 12K F2</v>
          </cell>
          <cell r="C24913" t="str">
            <v>ROH</v>
          </cell>
          <cell r="D24913" t="str">
            <v>UN</v>
          </cell>
        </row>
        <row r="24914">
          <cell r="A24914" t="str">
            <v>121104-0003-01</v>
          </cell>
          <cell r="B24914" t="str">
            <v>MOTOR ELET P CONDESADOR 9K/12K</v>
          </cell>
          <cell r="C24914" t="str">
            <v>ROH</v>
          </cell>
          <cell r="D24914" t="str">
            <v>UN</v>
          </cell>
        </row>
        <row r="24915">
          <cell r="A24915" t="str">
            <v>121104-0005-01</v>
          </cell>
          <cell r="B24915" t="str">
            <v>MOTOR DC ARCON 9K/12K – WELLING</v>
          </cell>
          <cell r="C24915" t="str">
            <v>ROH</v>
          </cell>
          <cell r="D24915" t="str">
            <v>UN</v>
          </cell>
        </row>
        <row r="24916">
          <cell r="A24916" t="str">
            <v>121104-0006-01</v>
          </cell>
          <cell r="B24916" t="str">
            <v>MOTOR ELET P COND 9K/12K (DC) ALUMINIO</v>
          </cell>
          <cell r="C24916" t="str">
            <v>ROH</v>
          </cell>
          <cell r="D24916" t="str">
            <v>UN</v>
          </cell>
        </row>
        <row r="24917">
          <cell r="A24917" t="str">
            <v>1212-01</v>
          </cell>
          <cell r="B24917" t="str">
            <v>MANUAL DE INSTRUÇÕES DOBRÁVEL DVD-15</v>
          </cell>
          <cell r="C24917" t="str">
            <v>ROH</v>
          </cell>
          <cell r="D24917" t="str">
            <v>UN</v>
          </cell>
        </row>
        <row r="24918">
          <cell r="A24918" t="str">
            <v>1212-04</v>
          </cell>
          <cell r="B24918" t="str">
            <v>PF C/ CABECA PLAST ROS ACO CM-700</v>
          </cell>
          <cell r="C24918" t="str">
            <v>ROH</v>
          </cell>
          <cell r="D24918" t="str">
            <v>UN</v>
          </cell>
        </row>
        <row r="24919">
          <cell r="A24919" t="str">
            <v>1212-05</v>
          </cell>
          <cell r="B24919" t="str">
            <v>VISOR PLAST PVC 58X18.6X1MM 9448A</v>
          </cell>
          <cell r="C24919" t="str">
            <v>ROH</v>
          </cell>
          <cell r="D24919" t="str">
            <v>UN</v>
          </cell>
        </row>
        <row r="24920">
          <cell r="A24920" t="str">
            <v>1212-06</v>
          </cell>
          <cell r="B24920" t="str">
            <v>ALÇA PLAST RETRATIL DE METAL 342X164MM</v>
          </cell>
          <cell r="C24920" t="str">
            <v>ROH</v>
          </cell>
          <cell r="D24920" t="str">
            <v>UN</v>
          </cell>
        </row>
        <row r="24921">
          <cell r="A24921" t="str">
            <v>1212-14</v>
          </cell>
          <cell r="B24921" t="str">
            <v>BOTAO ABS 14.9X15MM</v>
          </cell>
          <cell r="C24921" t="str">
            <v>ROH</v>
          </cell>
          <cell r="D24921" t="str">
            <v>UN</v>
          </cell>
        </row>
        <row r="24922">
          <cell r="A24922" t="str">
            <v>1212-17</v>
          </cell>
          <cell r="B24922" t="str">
            <v>ALTO FAL 12POL 6 OHM 25W 70X15 SW</v>
          </cell>
          <cell r="C24922" t="str">
            <v>ROH</v>
          </cell>
          <cell r="D24922" t="str">
            <v>UN</v>
          </cell>
        </row>
        <row r="24923">
          <cell r="A24923" t="str">
            <v>1212-22</v>
          </cell>
          <cell r="B24923" t="str">
            <v>PARAF PA3X8MM PERF DE ACO</v>
          </cell>
          <cell r="C24923" t="str">
            <v>ROH</v>
          </cell>
          <cell r="D24923" t="str">
            <v>UN</v>
          </cell>
        </row>
        <row r="24924">
          <cell r="A24924" t="str">
            <v>1212-28</v>
          </cell>
          <cell r="B24924" t="str">
            <v>EIXO DE METAL 62X16X7.8MM</v>
          </cell>
          <cell r="C24924" t="str">
            <v>ROH</v>
          </cell>
          <cell r="D24924" t="str">
            <v>UN</v>
          </cell>
        </row>
        <row r="24925">
          <cell r="A24925" t="str">
            <v>1212-40</v>
          </cell>
          <cell r="B24925" t="str">
            <v>BATERIA RECARREG 7.4V/2200MAH 150MM</v>
          </cell>
          <cell r="C24925" t="str">
            <v>ROH</v>
          </cell>
          <cell r="D24925" t="str">
            <v>UN</v>
          </cell>
        </row>
        <row r="24926">
          <cell r="A24926" t="str">
            <v>1212-42</v>
          </cell>
          <cell r="B24926" t="str">
            <v>COND ELET ISOL C/ CNX 1X1000MM FM ANT</v>
          </cell>
          <cell r="C24926" t="str">
            <v>ROH</v>
          </cell>
          <cell r="D24926" t="str">
            <v>UN</v>
          </cell>
        </row>
        <row r="24927">
          <cell r="A24927" t="str">
            <v>1212-43</v>
          </cell>
          <cell r="B24927" t="str">
            <v>COND ELET ISOL CNX 2X500MM POWER OUTPUT</v>
          </cell>
          <cell r="C24927" t="str">
            <v>ROH</v>
          </cell>
          <cell r="D24927" t="str">
            <v>UN</v>
          </cell>
        </row>
        <row r="24928">
          <cell r="A24928" t="str">
            <v>1212-44</v>
          </cell>
          <cell r="B24928" t="str">
            <v>COND ELET ISOL CNX 2X80MM CHAV. ON/OFF</v>
          </cell>
          <cell r="C24928" t="str">
            <v>ROH</v>
          </cell>
          <cell r="D24928" t="str">
            <v>UN</v>
          </cell>
        </row>
        <row r="24929">
          <cell r="A24929" t="str">
            <v>1212-46</v>
          </cell>
          <cell r="B24929" t="str">
            <v>COND ELET ISOL CNX 2X270MM AF PRETO</v>
          </cell>
          <cell r="C24929" t="str">
            <v>ROH</v>
          </cell>
          <cell r="D24929" t="str">
            <v>UN</v>
          </cell>
        </row>
        <row r="24930">
          <cell r="A24930" t="str">
            <v>1212-47</v>
          </cell>
          <cell r="B24930" t="str">
            <v>COND ELET ISOL CNX 2X250MM LED PAI DIR</v>
          </cell>
          <cell r="C24930" t="str">
            <v>ROH</v>
          </cell>
          <cell r="D24930" t="str">
            <v>UN</v>
          </cell>
        </row>
        <row r="24931">
          <cell r="A24931" t="str">
            <v>1212-48</v>
          </cell>
          <cell r="B24931" t="str">
            <v>COND ELET ISOL C/ CNX 12X80MM DISPLAY</v>
          </cell>
          <cell r="C24931" t="str">
            <v>ROH</v>
          </cell>
          <cell r="D24931" t="str">
            <v>UN</v>
          </cell>
        </row>
        <row r="24932">
          <cell r="A24932" t="str">
            <v>1212-49</v>
          </cell>
          <cell r="B24932" t="str">
            <v>COND ELET ISOL CNX 4X600MM LED AF</v>
          </cell>
          <cell r="C24932" t="str">
            <v>ROH</v>
          </cell>
          <cell r="D24932" t="str">
            <v>UN</v>
          </cell>
        </row>
        <row r="24933">
          <cell r="A24933" t="str">
            <v>1212-50</v>
          </cell>
          <cell r="B24933" t="str">
            <v>COND ELET ISOL CNX 3P 2X150MM POWER IN</v>
          </cell>
          <cell r="C24933" t="str">
            <v>ROH</v>
          </cell>
          <cell r="D24933" t="str">
            <v>UN</v>
          </cell>
        </row>
        <row r="24934">
          <cell r="A24934" t="str">
            <v>1212-62</v>
          </cell>
          <cell r="B24934" t="str">
            <v>CONECTOR PARA PCI 2P 2.54MM PRETO</v>
          </cell>
          <cell r="C24934" t="str">
            <v>ROH</v>
          </cell>
          <cell r="D24934" t="str">
            <v>UN</v>
          </cell>
        </row>
        <row r="24935">
          <cell r="A24935" t="str">
            <v>121201-0001-01</v>
          </cell>
          <cell r="B24935" t="str">
            <v>CONECTOR AC POWER DB-8-6S1</v>
          </cell>
          <cell r="C24935" t="str">
            <v>ROH</v>
          </cell>
          <cell r="D24935" t="str">
            <v>UN</v>
          </cell>
        </row>
        <row r="24936">
          <cell r="A24936" t="str">
            <v>121201-0002-01</v>
          </cell>
          <cell r="B24936" t="str">
            <v>CONECTOR AC POWER DB-8-16AVS1 3P 200MM</v>
          </cell>
          <cell r="C24936" t="str">
            <v>ROH</v>
          </cell>
          <cell r="D24936" t="str">
            <v>UN</v>
          </cell>
        </row>
        <row r="24937">
          <cell r="A24937" t="str">
            <v>121202-0001-01</v>
          </cell>
          <cell r="B24937" t="str">
            <v>CABO AC C/ CONECTOR 3P 140MM CM250</v>
          </cell>
          <cell r="C24937" t="str">
            <v>ROH</v>
          </cell>
          <cell r="D24937" t="str">
            <v>UN</v>
          </cell>
        </row>
        <row r="24938">
          <cell r="A24938" t="str">
            <v>121202-0001-02</v>
          </cell>
          <cell r="B24938" t="str">
            <v>CABO AC C/ CONECTOR 3P 140MM CM250</v>
          </cell>
          <cell r="C24938" t="str">
            <v>ROH</v>
          </cell>
          <cell r="D24938" t="str">
            <v>UN</v>
          </cell>
        </row>
        <row r="24939">
          <cell r="A24939" t="str">
            <v>121202-0002-01</v>
          </cell>
          <cell r="B24939" t="str">
            <v>CABO AC C/ CONECTOR 3P 200MM CM700</v>
          </cell>
          <cell r="C24939" t="str">
            <v>ROH</v>
          </cell>
          <cell r="D24939" t="str">
            <v>UN</v>
          </cell>
        </row>
        <row r="24940">
          <cell r="A24940" t="str">
            <v>121202-0003-01</v>
          </cell>
          <cell r="B24940" t="str">
            <v>CABO AC C/ CONECTOR 3P 150MM CM400/CM550</v>
          </cell>
          <cell r="C24940" t="str">
            <v>ROH</v>
          </cell>
          <cell r="D24940" t="str">
            <v>UN</v>
          </cell>
        </row>
        <row r="24941">
          <cell r="A24941" t="str">
            <v>121202-0003-02</v>
          </cell>
          <cell r="B24941" t="str">
            <v>CABO AC C/ CONECTOR 3P 150MM CM400/CM550</v>
          </cell>
          <cell r="C24941" t="str">
            <v>ROH</v>
          </cell>
          <cell r="D24941" t="str">
            <v>UN</v>
          </cell>
        </row>
        <row r="24942">
          <cell r="A24942" t="str">
            <v>121202-0004-01</v>
          </cell>
          <cell r="B24942" t="str">
            <v>CABO AC C/ CONECTOR 3P 110MM CM550</v>
          </cell>
          <cell r="C24942" t="str">
            <v>ROH</v>
          </cell>
          <cell r="D24942" t="str">
            <v>UN</v>
          </cell>
        </row>
        <row r="24943">
          <cell r="A24943" t="str">
            <v>121202-0005-01</v>
          </cell>
          <cell r="B24943" t="str">
            <v>CABO AC C/ CONECTOR 3P TW</v>
          </cell>
          <cell r="C24943" t="str">
            <v>ROH</v>
          </cell>
          <cell r="D24943" t="str">
            <v>UN</v>
          </cell>
        </row>
        <row r="24944">
          <cell r="A24944" t="str">
            <v>121202-0006-01</v>
          </cell>
          <cell r="B24944" t="str">
            <v>CABO AC C/ CONECTOR 3P/3.96X200MM</v>
          </cell>
          <cell r="C24944" t="str">
            <v>ROH</v>
          </cell>
          <cell r="D24944" t="str">
            <v>UN</v>
          </cell>
        </row>
        <row r="24945">
          <cell r="A24945" t="str">
            <v>1213-01</v>
          </cell>
          <cell r="B24945" t="str">
            <v>CONJUNTO ESPECIAL KT-113 127V/60Hz</v>
          </cell>
          <cell r="C24945" t="str">
            <v>FERT</v>
          </cell>
          <cell r="D24945" t="str">
            <v>UN</v>
          </cell>
        </row>
        <row r="24946">
          <cell r="A24946" t="str">
            <v>1213-02</v>
          </cell>
          <cell r="B24946" t="str">
            <v>CONJUNTO ESPECIAL KT-113 220V/60Hz</v>
          </cell>
          <cell r="C24946" t="str">
            <v>FERT</v>
          </cell>
          <cell r="D24946" t="str">
            <v>UN</v>
          </cell>
        </row>
        <row r="24947">
          <cell r="A24947" t="str">
            <v>1213-09</v>
          </cell>
          <cell r="B24947" t="str">
            <v>PARAF 6X90MM ROS DE ACO PRETO</v>
          </cell>
          <cell r="C24947" t="str">
            <v>ROH</v>
          </cell>
          <cell r="D24947" t="str">
            <v>UN</v>
          </cell>
        </row>
        <row r="24948">
          <cell r="A24948" t="str">
            <v>1213-34</v>
          </cell>
          <cell r="B24948" t="str">
            <v>COND ELET ISOL C/ CNX 2P 70MM CHAV. LED</v>
          </cell>
          <cell r="C24948" t="str">
            <v>ROH</v>
          </cell>
          <cell r="D24948" t="str">
            <v>UN</v>
          </cell>
        </row>
        <row r="24949">
          <cell r="A24949" t="str">
            <v>1213-35</v>
          </cell>
          <cell r="B24949" t="str">
            <v>EMBALAGEM INDIVIDUAL CM-400</v>
          </cell>
          <cell r="C24949" t="str">
            <v>VERP</v>
          </cell>
          <cell r="D24949" t="str">
            <v>UN</v>
          </cell>
        </row>
        <row r="24950">
          <cell r="A24950" t="str">
            <v>1213-50</v>
          </cell>
          <cell r="B24950" t="str">
            <v>COND ELET ISOL P2-P2 1.0M AUDIO</v>
          </cell>
          <cell r="C24950" t="str">
            <v>ROH</v>
          </cell>
          <cell r="D24950" t="str">
            <v>UN</v>
          </cell>
        </row>
        <row r="24951">
          <cell r="A24951" t="str">
            <v>1213-52</v>
          </cell>
          <cell r="B24951" t="str">
            <v>ESPONJA BORR VULC N END 44X31.5X5MM ESQ</v>
          </cell>
          <cell r="C24951" t="str">
            <v>ROH</v>
          </cell>
          <cell r="D24951" t="str">
            <v>UN</v>
          </cell>
        </row>
        <row r="24952">
          <cell r="A24952" t="str">
            <v>1213-53</v>
          </cell>
          <cell r="B24952" t="str">
            <v>ESPONJA BORR VULC N END 44X31.5X5MM DIR</v>
          </cell>
          <cell r="C24952" t="str">
            <v>ROH</v>
          </cell>
          <cell r="D24952" t="str">
            <v>UN</v>
          </cell>
        </row>
        <row r="24953">
          <cell r="A24953" t="str">
            <v>1214-01</v>
          </cell>
          <cell r="B24953" t="str">
            <v>CABO PLUG 1,2M 2 X 0,5MM² PR (IMP)</v>
          </cell>
          <cell r="C24953" t="str">
            <v>ROH</v>
          </cell>
          <cell r="D24953" t="str">
            <v>UN</v>
          </cell>
        </row>
        <row r="24954">
          <cell r="A24954" t="str">
            <v>1214-01N</v>
          </cell>
          <cell r="B24954" t="str">
            <v>CABO PLUG 1,2M 2 X 0,5MM² PR (NAC)</v>
          </cell>
          <cell r="C24954" t="str">
            <v>ROH</v>
          </cell>
          <cell r="D24954" t="str">
            <v>UN</v>
          </cell>
        </row>
        <row r="24955">
          <cell r="A24955" t="str">
            <v>1214-02</v>
          </cell>
          <cell r="B24955" t="str">
            <v>CABO 1,2MM 2X0,5MM² 300V BR C/PLUG CHATO</v>
          </cell>
          <cell r="C24955" t="str">
            <v>ROH</v>
          </cell>
          <cell r="D24955" t="str">
            <v>UN</v>
          </cell>
        </row>
        <row r="24956">
          <cell r="A24956" t="str">
            <v>1214-02N</v>
          </cell>
          <cell r="B24956" t="str">
            <v>CABO 1,2MM 2X0,5MM² 300V BR C/PLUG CHATO</v>
          </cell>
          <cell r="C24956" t="str">
            <v>ROH</v>
          </cell>
          <cell r="D24956" t="str">
            <v>UN</v>
          </cell>
        </row>
        <row r="24957">
          <cell r="A24957" t="str">
            <v>1214-03</v>
          </cell>
          <cell r="B24957" t="str">
            <v>CABO 1,2MM 2X0,5MM² 300V PR C/PLUG CHATO</v>
          </cell>
          <cell r="C24957" t="str">
            <v>ROH</v>
          </cell>
          <cell r="D24957" t="str">
            <v>UN</v>
          </cell>
        </row>
        <row r="24958">
          <cell r="A24958" t="str">
            <v>1214-03N</v>
          </cell>
          <cell r="B24958" t="str">
            <v>CABO 1,2MM 2X0,5MM² 300V PR C/PLUG CHATO</v>
          </cell>
          <cell r="C24958" t="str">
            <v>ROH</v>
          </cell>
          <cell r="D24958" t="str">
            <v>UN</v>
          </cell>
        </row>
        <row r="24959">
          <cell r="A24959" t="str">
            <v>1214-05</v>
          </cell>
          <cell r="B24959" t="str">
            <v>CB PLUG V BR 1,70M 2X0,5MM² C/PINO CHATO</v>
          </cell>
          <cell r="C24959" t="str">
            <v>ROH</v>
          </cell>
          <cell r="D24959" t="str">
            <v>UN</v>
          </cell>
        </row>
        <row r="24960">
          <cell r="A24960" t="str">
            <v>1214-06</v>
          </cell>
          <cell r="B24960" t="str">
            <v>CB PLUG PR 2,10M TERM FEMEA C/PINO CHATO</v>
          </cell>
          <cell r="C24960" t="str">
            <v>ROH</v>
          </cell>
          <cell r="D24960" t="str">
            <v>UN</v>
          </cell>
        </row>
        <row r="24961">
          <cell r="A24961" t="str">
            <v>1214-07</v>
          </cell>
          <cell r="B24961" t="str">
            <v>CB PLUG 1,2M 2X(0,5/0,75)MM²PR EXP[IRAM]</v>
          </cell>
          <cell r="C24961" t="str">
            <v>ROH</v>
          </cell>
          <cell r="D24961" t="str">
            <v>UN</v>
          </cell>
        </row>
        <row r="24962">
          <cell r="A24962" t="str">
            <v>1214-08</v>
          </cell>
          <cell r="B24962" t="str">
            <v>CABO PLUG 1,2M 2 X 0,5MM² PR [VDE]</v>
          </cell>
          <cell r="C24962" t="str">
            <v>ROH</v>
          </cell>
          <cell r="D24962" t="str">
            <v>UN</v>
          </cell>
        </row>
        <row r="24963">
          <cell r="A24963" t="str">
            <v>1214-08N</v>
          </cell>
          <cell r="B24963" t="str">
            <v>CABO PLUG 1,2M 2 X 0,5MM² PR [VDE]</v>
          </cell>
          <cell r="C24963" t="str">
            <v>ROH</v>
          </cell>
          <cell r="D24963" t="str">
            <v>UN</v>
          </cell>
        </row>
        <row r="24964">
          <cell r="A24964" t="str">
            <v>1214-09</v>
          </cell>
          <cell r="B24964" t="str">
            <v>CB PLUG PR 1,70M 2 X 0,5 MM² C/PRENSA CB</v>
          </cell>
          <cell r="C24964" t="str">
            <v>ROH</v>
          </cell>
          <cell r="D24964" t="str">
            <v>UN</v>
          </cell>
        </row>
        <row r="24965">
          <cell r="A24965" t="str">
            <v>1214-12</v>
          </cell>
          <cell r="B24965" t="str">
            <v>CABO PLUG CIR 3X0,75 300/500VBR[FSN/FVN]</v>
          </cell>
          <cell r="C24965" t="str">
            <v>ROH</v>
          </cell>
          <cell r="D24965" t="str">
            <v>UN</v>
          </cell>
        </row>
        <row r="24966">
          <cell r="A24966" t="str">
            <v>1214-12N</v>
          </cell>
          <cell r="B24966" t="str">
            <v>CABO PLUG CIR 3X0,75 300/500VBR[FSN/FVN]</v>
          </cell>
          <cell r="C24966" t="str">
            <v>ROH</v>
          </cell>
          <cell r="D24966" t="str">
            <v>UN</v>
          </cell>
        </row>
        <row r="24967">
          <cell r="A24967" t="str">
            <v>1214-13</v>
          </cell>
          <cell r="B24967" t="str">
            <v>CABO PLUG CIR 3X0,75 300/500VPR[FSN/FVN]</v>
          </cell>
          <cell r="C24967" t="str">
            <v>ROH</v>
          </cell>
          <cell r="D24967" t="str">
            <v>UN</v>
          </cell>
        </row>
        <row r="24968">
          <cell r="A24968" t="str">
            <v>1214-13N</v>
          </cell>
          <cell r="B24968" t="str">
            <v>CABO PLUG CIR 3X0,75 300/500VPR[FSN/FVN]</v>
          </cell>
          <cell r="C24968" t="str">
            <v>ROH</v>
          </cell>
          <cell r="D24968" t="str">
            <v>UN</v>
          </cell>
        </row>
        <row r="24969">
          <cell r="A24969" t="str">
            <v>1214-14</v>
          </cell>
          <cell r="B24969" t="str">
            <v>CABO PLUG 1,2M 2 X 0,75MM² PR [VDE]</v>
          </cell>
          <cell r="C24969" t="str">
            <v>ROH</v>
          </cell>
          <cell r="D24969" t="str">
            <v>UN</v>
          </cell>
        </row>
        <row r="24970">
          <cell r="A24970" t="str">
            <v>1214-14N</v>
          </cell>
          <cell r="B24970" t="str">
            <v>CABO PLUG 1,2M 2 X 0,75MM² PR [VDE]</v>
          </cell>
          <cell r="C24970" t="str">
            <v>ROH</v>
          </cell>
          <cell r="D24970" t="str">
            <v>UN</v>
          </cell>
        </row>
        <row r="24971">
          <cell r="A24971" t="str">
            <v>1214-15</v>
          </cell>
          <cell r="B24971" t="str">
            <v>CB PLUG PR 1,7M 3X0,75MM²+FUSI+RD ELETRI</v>
          </cell>
          <cell r="C24971" t="str">
            <v>ROH</v>
          </cell>
          <cell r="D24971" t="str">
            <v>UN</v>
          </cell>
        </row>
        <row r="24972">
          <cell r="A24972" t="str">
            <v>1214-15N</v>
          </cell>
          <cell r="B24972" t="str">
            <v>CB PLUG PR 1,7M 3X0,75MM²+FUSI+RD ELETRI</v>
          </cell>
          <cell r="C24972" t="str">
            <v>ROH</v>
          </cell>
          <cell r="D24972" t="str">
            <v>UN</v>
          </cell>
        </row>
        <row r="24973">
          <cell r="A24973" t="str">
            <v>1214-16</v>
          </cell>
          <cell r="B24973" t="str">
            <v>CABO PLUG PR 1,2M 3X0,5MM² C/3PINOS[VDE]</v>
          </cell>
          <cell r="C24973" t="str">
            <v>ROH</v>
          </cell>
          <cell r="D24973" t="str">
            <v>UN</v>
          </cell>
        </row>
        <row r="24974">
          <cell r="A24974" t="str">
            <v>1214-16N</v>
          </cell>
          <cell r="B24974" t="str">
            <v>CABO PLUG PR 1,2M 3X0,5MM² C/3PINOS[VDE]</v>
          </cell>
          <cell r="C24974" t="str">
            <v>ROH</v>
          </cell>
          <cell r="D24974" t="str">
            <v>UN</v>
          </cell>
        </row>
        <row r="24975">
          <cell r="A24975" t="str">
            <v>1214-17</v>
          </cell>
          <cell r="B24975" t="str">
            <v>CB PLUG PR 1,7M 3X0,75MM²+RD ELET[VT-TM]</v>
          </cell>
          <cell r="C24975" t="str">
            <v>ROH</v>
          </cell>
          <cell r="D24975" t="str">
            <v>UN</v>
          </cell>
        </row>
        <row r="24976">
          <cell r="A24976" t="str">
            <v>1214-18</v>
          </cell>
          <cell r="B24976" t="str">
            <v>CB PLUG 1,70M 2X0,5MM² BRANCO[H05VVH2-F]</v>
          </cell>
          <cell r="C24976" t="str">
            <v>ROH</v>
          </cell>
          <cell r="D24976" t="str">
            <v>UN</v>
          </cell>
        </row>
        <row r="24977">
          <cell r="A24977" t="str">
            <v>1214-18N</v>
          </cell>
          <cell r="B24977" t="str">
            <v>CB PLUG 1,70M 2X0,5MM² BRANCO[H05VVH2-F]</v>
          </cell>
          <cell r="C24977" t="str">
            <v>ROH</v>
          </cell>
          <cell r="D24977" t="str">
            <v>UN</v>
          </cell>
        </row>
        <row r="24978">
          <cell r="A24978" t="str">
            <v>1214-19</v>
          </cell>
          <cell r="B24978" t="str">
            <v>CB PLUG 1,70M 2X0,5MM² PR [H05VVH2-F]</v>
          </cell>
          <cell r="C24978" t="str">
            <v>ROH</v>
          </cell>
          <cell r="D24978" t="str">
            <v>UN</v>
          </cell>
        </row>
        <row r="24979">
          <cell r="A24979" t="str">
            <v>1214-19N</v>
          </cell>
          <cell r="B24979" t="str">
            <v>CB PLUG 1,70M 2X0,5MM PR [H05VVH2-F]</v>
          </cell>
          <cell r="C24979" t="str">
            <v>ROH</v>
          </cell>
          <cell r="D24979" t="str">
            <v>UN</v>
          </cell>
        </row>
        <row r="24980">
          <cell r="A24980" t="str">
            <v>1214-20</v>
          </cell>
          <cell r="B24980" t="str">
            <v>CB PLUG 1,7M 2 X 0,5MM² PR [VDE]</v>
          </cell>
          <cell r="C24980" t="str">
            <v>ROH</v>
          </cell>
          <cell r="D24980" t="str">
            <v>UN</v>
          </cell>
        </row>
        <row r="24981">
          <cell r="A24981" t="str">
            <v>1214-20N</v>
          </cell>
          <cell r="B24981" t="str">
            <v>CB PLUG 1,7M 2 X 0,5MM² PR [VDE]</v>
          </cell>
          <cell r="C24981" t="str">
            <v>ROH</v>
          </cell>
          <cell r="D24981" t="str">
            <v>UN</v>
          </cell>
        </row>
        <row r="24982">
          <cell r="A24982" t="str">
            <v>1214-21</v>
          </cell>
          <cell r="B24982" t="str">
            <v>CB PLUG 1,70M 2 X 0,5MM² BR [VDE]</v>
          </cell>
          <cell r="C24982" t="str">
            <v>ROH</v>
          </cell>
          <cell r="D24982" t="str">
            <v>UN</v>
          </cell>
        </row>
        <row r="24983">
          <cell r="A24983" t="str">
            <v>1214-21N</v>
          </cell>
          <cell r="B24983" t="str">
            <v>CB PLUG 1,70M 2 X 0,5MM² BR [VDE]</v>
          </cell>
          <cell r="C24983" t="str">
            <v>ROH</v>
          </cell>
          <cell r="D24983" t="str">
            <v>UN</v>
          </cell>
        </row>
        <row r="24984">
          <cell r="A24984" t="str">
            <v>1214-22</v>
          </cell>
          <cell r="B24984" t="str">
            <v>CB PLUG 1,7 2X0,75MM² PR H05VVH2-F [VDE]</v>
          </cell>
          <cell r="C24984" t="str">
            <v>ROH</v>
          </cell>
          <cell r="D24984" t="str">
            <v>UN</v>
          </cell>
        </row>
        <row r="24985">
          <cell r="A24985" t="str">
            <v>1214-22N</v>
          </cell>
          <cell r="B24985" t="str">
            <v>CB PLUG 1,7 2X0,75MM² PR H05VVH2-F [VDE]</v>
          </cell>
          <cell r="C24985" t="str">
            <v>ROH</v>
          </cell>
          <cell r="D24985" t="str">
            <v>UN</v>
          </cell>
        </row>
        <row r="24986">
          <cell r="A24986" t="str">
            <v>1214-23</v>
          </cell>
          <cell r="B24986" t="str">
            <v>CB PLUG 1,7 2X0,5MM²PR/H05VVH2-F C/PRSCB</v>
          </cell>
          <cell r="C24986" t="str">
            <v>ROH</v>
          </cell>
          <cell r="D24986" t="str">
            <v>UN</v>
          </cell>
        </row>
        <row r="24987">
          <cell r="A24987" t="str">
            <v>1214-23N</v>
          </cell>
          <cell r="B24987" t="str">
            <v>CB PLUG 1,7 2X0,5MM²PR/H05VVH2-F C/PRSCB</v>
          </cell>
          <cell r="C24987" t="str">
            <v>ROH</v>
          </cell>
          <cell r="D24987" t="str">
            <v>UN</v>
          </cell>
        </row>
        <row r="24988">
          <cell r="A24988" t="str">
            <v>1214-24</v>
          </cell>
          <cell r="B24988" t="str">
            <v>CABO PLUG 1,2M 2 X 1,0MM² PR</v>
          </cell>
          <cell r="C24988" t="str">
            <v>ROH</v>
          </cell>
          <cell r="D24988" t="str">
            <v>UN</v>
          </cell>
        </row>
        <row r="24989">
          <cell r="A24989" t="str">
            <v>1214-24N</v>
          </cell>
          <cell r="B24989" t="str">
            <v>CABO PLUG 1,2M 2 X 1,0MM² PR</v>
          </cell>
          <cell r="C24989" t="str">
            <v>ROH</v>
          </cell>
          <cell r="D24989" t="str">
            <v>UN</v>
          </cell>
        </row>
        <row r="24990">
          <cell r="A24990" t="str">
            <v>1214-25</v>
          </cell>
          <cell r="B24990" t="str">
            <v>CABO PLUG 1,2M 2 X 0,5MM²BR EXPARG[IRAM]</v>
          </cell>
          <cell r="C24990" t="str">
            <v>ROH</v>
          </cell>
          <cell r="D24990" t="str">
            <v>UN</v>
          </cell>
        </row>
        <row r="24991">
          <cell r="A24991" t="str">
            <v>1214-26</v>
          </cell>
          <cell r="B24991" t="str">
            <v>CABO PLUG 1,2M 2X0,5MM² 300/300V VERM RL</v>
          </cell>
          <cell r="C24991" t="str">
            <v>ROH</v>
          </cell>
          <cell r="D24991" t="str">
            <v>UN</v>
          </cell>
        </row>
        <row r="24992">
          <cell r="A24992" t="str">
            <v>1214-26N</v>
          </cell>
          <cell r="B24992" t="str">
            <v>CABO PLUG 1,2M 2X0,5MM² 300/300V VERM RL</v>
          </cell>
          <cell r="C24992" t="str">
            <v>ROH</v>
          </cell>
          <cell r="D24992" t="str">
            <v>UN</v>
          </cell>
        </row>
        <row r="24993">
          <cell r="A24993" t="str">
            <v>1214-28</v>
          </cell>
          <cell r="B24993" t="str">
            <v>CABO PLUG 1,20M 2X0,5MM² BR [H05VVH2-F]</v>
          </cell>
          <cell r="C24993" t="str">
            <v>ROH</v>
          </cell>
          <cell r="D24993" t="str">
            <v>UN</v>
          </cell>
        </row>
        <row r="24994">
          <cell r="A24994" t="str">
            <v>1214-28N</v>
          </cell>
          <cell r="B24994" t="str">
            <v>CABO PLUG 1,20M 2X0,5MM² BR [H05VVH2-F]</v>
          </cell>
          <cell r="C24994" t="str">
            <v>ROH</v>
          </cell>
          <cell r="D24994" t="str">
            <v>UN</v>
          </cell>
        </row>
        <row r="24995">
          <cell r="A24995" t="str">
            <v>1214-29</v>
          </cell>
          <cell r="B24995" t="str">
            <v>CABO PLUG 1,20M 2X0,5MM² PR [H05VVH2-F]</v>
          </cell>
          <cell r="C24995" t="str">
            <v>ROH</v>
          </cell>
          <cell r="D24995" t="str">
            <v>UN</v>
          </cell>
        </row>
        <row r="24996">
          <cell r="A24996" t="str">
            <v>1214-29N</v>
          </cell>
          <cell r="B24996" t="str">
            <v>CABO PLUG 1,20M 2X0,5MM² PR [H05VVH2-F]</v>
          </cell>
          <cell r="C24996" t="str">
            <v>ROH</v>
          </cell>
          <cell r="D24996" t="str">
            <v>UN</v>
          </cell>
        </row>
        <row r="24997">
          <cell r="A24997" t="str">
            <v>1214-30</v>
          </cell>
          <cell r="B24997" t="str">
            <v>CB PLUG 1,2M 3X1,00MM² 16A PR[H05VV-F]</v>
          </cell>
          <cell r="C24997" t="str">
            <v>ROH</v>
          </cell>
          <cell r="D24997" t="str">
            <v>UN</v>
          </cell>
        </row>
        <row r="24998">
          <cell r="A24998" t="str">
            <v>1214-30N</v>
          </cell>
          <cell r="B24998" t="str">
            <v>CB PLUG 1,2M 3X1,00MM² 16A PR[H05VV-F]</v>
          </cell>
          <cell r="C24998" t="str">
            <v>ROH</v>
          </cell>
          <cell r="D24998" t="str">
            <v>UN</v>
          </cell>
        </row>
        <row r="24999">
          <cell r="A24999" t="str">
            <v>1214-31</v>
          </cell>
          <cell r="B24999" t="str">
            <v>CB PLUG 1,2M 3X0,75MM² 10A PR[H05VV-F]</v>
          </cell>
          <cell r="C24999" t="str">
            <v>ROH</v>
          </cell>
          <cell r="D24999" t="str">
            <v>UN</v>
          </cell>
        </row>
        <row r="25000">
          <cell r="A25000" t="str">
            <v>1214-31N</v>
          </cell>
          <cell r="B25000" t="str">
            <v>CB PLUG 1,2M 3X0,75MM² 10A PR[H05VV-F]</v>
          </cell>
          <cell r="C25000" t="str">
            <v>ROH</v>
          </cell>
          <cell r="D25000" t="str">
            <v>UN</v>
          </cell>
        </row>
        <row r="25001">
          <cell r="A25001" t="str">
            <v>1214-32</v>
          </cell>
          <cell r="B25001" t="str">
            <v>CB PLUG 1 3X0,5 300/500V10APR[H03VVH2-F]</v>
          </cell>
          <cell r="C25001" t="str">
            <v>ROH</v>
          </cell>
          <cell r="D25001" t="str">
            <v>UN</v>
          </cell>
        </row>
        <row r="25002">
          <cell r="A25002" t="str">
            <v>1214-32N</v>
          </cell>
          <cell r="B25002" t="str">
            <v>CB PLUG 1 3X0,5 300/500V10APR[H03VVH2-F]</v>
          </cell>
          <cell r="C25002" t="str">
            <v>ROH</v>
          </cell>
          <cell r="D25002" t="str">
            <v>UN</v>
          </cell>
        </row>
        <row r="25003">
          <cell r="A25003" t="str">
            <v>1214-33</v>
          </cell>
          <cell r="B25003" t="str">
            <v>CB PLUG 1,7 2X0,5MM²H03VVH2-F PR[VDE]UAE</v>
          </cell>
          <cell r="C25003" t="str">
            <v>ROH</v>
          </cell>
          <cell r="D25003" t="str">
            <v>UN</v>
          </cell>
        </row>
        <row r="25004">
          <cell r="A25004" t="str">
            <v>1214-33N</v>
          </cell>
          <cell r="B25004" t="str">
            <v>CB PLUG 1,7 2X0,5MM²H03VVH2-F PR[VDE]UAE</v>
          </cell>
          <cell r="C25004" t="str">
            <v>ROH</v>
          </cell>
          <cell r="D25004" t="str">
            <v>UN</v>
          </cell>
        </row>
        <row r="25005">
          <cell r="A25005" t="str">
            <v>1214-34</v>
          </cell>
          <cell r="B25005" t="str">
            <v>CB PLUG1,7 2X0,75MM²H05VVH2-F PR[VDE]UAE</v>
          </cell>
          <cell r="C25005" t="str">
            <v>ROH</v>
          </cell>
          <cell r="D25005" t="str">
            <v>UN</v>
          </cell>
        </row>
        <row r="25006">
          <cell r="A25006" t="str">
            <v>1214-34N</v>
          </cell>
          <cell r="B25006" t="str">
            <v>CB PLUG1,7 2X0,75MM²H05VVH2-F PR[VDE]UAE</v>
          </cell>
          <cell r="C25006" t="str">
            <v>ROH</v>
          </cell>
          <cell r="D25006" t="str">
            <v>UN</v>
          </cell>
        </row>
        <row r="25007">
          <cell r="A25007" t="str">
            <v>1214-35</v>
          </cell>
          <cell r="B25007" t="str">
            <v>CB PLUG 1,7 2X0,5MM²PR 300/500V C/PRSCB</v>
          </cell>
          <cell r="C25007" t="str">
            <v>ROH</v>
          </cell>
          <cell r="D25007" t="str">
            <v>UN</v>
          </cell>
        </row>
        <row r="25008">
          <cell r="A25008" t="str">
            <v>1214-35N</v>
          </cell>
          <cell r="B25008" t="str">
            <v>CB PLUG 1,7 2X0,5MM²PR 300/500V C/PRSCB</v>
          </cell>
          <cell r="C25008" t="str">
            <v>ROH</v>
          </cell>
          <cell r="D25008" t="str">
            <v>UN</v>
          </cell>
        </row>
        <row r="25009">
          <cell r="A25009" t="str">
            <v>1214-36</v>
          </cell>
          <cell r="B25009" t="str">
            <v>CB PLUG 1M H03VVH2-F 3X0,75PR[CN-01-20X]</v>
          </cell>
          <cell r="C25009" t="str">
            <v>ROH</v>
          </cell>
          <cell r="D25009" t="str">
            <v>UN</v>
          </cell>
        </row>
        <row r="25010">
          <cell r="A25010" t="str">
            <v>1214-36N</v>
          </cell>
          <cell r="B25010" t="str">
            <v>CB PLUG 1M H03VVH2-F 3X0,75PR[CN-01-20X]</v>
          </cell>
          <cell r="C25010" t="str">
            <v>ROH</v>
          </cell>
          <cell r="D25010" t="str">
            <v>UN</v>
          </cell>
        </row>
        <row r="25011">
          <cell r="A25011" t="str">
            <v>1214-37</v>
          </cell>
          <cell r="B25011" t="str">
            <v>CABO PLUG 1,0M 3X0,75MM² 250V 10A PR[SN]</v>
          </cell>
          <cell r="C25011" t="str">
            <v>ROH</v>
          </cell>
          <cell r="D25011" t="str">
            <v>UN</v>
          </cell>
        </row>
        <row r="25012">
          <cell r="A25012" t="str">
            <v>1214-37N</v>
          </cell>
          <cell r="B25012" t="str">
            <v>CABO PLUG 1,0M 3X0,75MM² 250V 10A PR[SN]</v>
          </cell>
          <cell r="C25012" t="str">
            <v>ROH</v>
          </cell>
          <cell r="D25012" t="str">
            <v>UN</v>
          </cell>
        </row>
        <row r="25013">
          <cell r="A25013" t="str">
            <v>1214-38</v>
          </cell>
          <cell r="B25013" t="str">
            <v>CB PLUG 1,2M 3X1,00MM² 16A BR[H05VV-F]</v>
          </cell>
          <cell r="C25013" t="str">
            <v>ROH</v>
          </cell>
          <cell r="D25013" t="str">
            <v>UN</v>
          </cell>
        </row>
        <row r="25014">
          <cell r="A25014" t="str">
            <v>1214-38N</v>
          </cell>
          <cell r="B25014" t="str">
            <v>CB PLUG 1,2M 3X1,00MM² 16A BR[H05VV-F]</v>
          </cell>
          <cell r="C25014" t="str">
            <v>ROH</v>
          </cell>
          <cell r="D25014" t="str">
            <v>UN</v>
          </cell>
        </row>
        <row r="25015">
          <cell r="A25015" t="str">
            <v>1214-39</v>
          </cell>
          <cell r="B25015" t="str">
            <v>CB PLUG 1,2M 3X0,75MM² 10A BR[H05VV-F]</v>
          </cell>
          <cell r="C25015" t="str">
            <v>ROH</v>
          </cell>
          <cell r="D25015" t="str">
            <v>UN</v>
          </cell>
        </row>
        <row r="25016">
          <cell r="A25016" t="str">
            <v>1214-39N</v>
          </cell>
          <cell r="B25016" t="str">
            <v>CB PLUG 1,2M 3X0,75MM² 10A BR[H05VV-F]</v>
          </cell>
          <cell r="C25016" t="str">
            <v>ROH</v>
          </cell>
          <cell r="D25016" t="str">
            <v>UN</v>
          </cell>
        </row>
        <row r="25017">
          <cell r="A25017" t="str">
            <v>1214-40</v>
          </cell>
          <cell r="B25017" t="str">
            <v>CB PLUG 1,2M 3X0,75 10A PR[H05VV-F]IRAM</v>
          </cell>
          <cell r="C25017" t="str">
            <v>ROH</v>
          </cell>
          <cell r="D25017" t="str">
            <v>UN</v>
          </cell>
        </row>
        <row r="25018">
          <cell r="A25018" t="str">
            <v>1214-40N</v>
          </cell>
          <cell r="B25018" t="str">
            <v>CB PLUG 1,2M 3X0,75 10A PR[H05VV-F]IRAM</v>
          </cell>
          <cell r="C25018" t="str">
            <v>ROH</v>
          </cell>
          <cell r="D25018" t="str">
            <v>UN</v>
          </cell>
        </row>
        <row r="25019">
          <cell r="A25019" t="str">
            <v>1214-41</v>
          </cell>
          <cell r="B25019" t="str">
            <v>CB PLUG 1,2M 3X0,75 10A BR[H05VV-F]IRAM</v>
          </cell>
          <cell r="C25019" t="str">
            <v>ROH</v>
          </cell>
          <cell r="D25019" t="str">
            <v>UN</v>
          </cell>
        </row>
        <row r="25020">
          <cell r="A25020" t="str">
            <v>1214-41N</v>
          </cell>
          <cell r="B25020" t="str">
            <v>CB PLUG 1,2M 3X0,75 10A BR[H05VV-F]IRAM</v>
          </cell>
          <cell r="C25020" t="str">
            <v>ROH</v>
          </cell>
          <cell r="D25020" t="str">
            <v>UN</v>
          </cell>
        </row>
        <row r="25021">
          <cell r="A25021" t="str">
            <v>1214-42</v>
          </cell>
          <cell r="B25021" t="str">
            <v>CB PLUG 1,20M 2X0,5/0,75MM² PR [H05]IRAM</v>
          </cell>
          <cell r="C25021" t="str">
            <v>ROH</v>
          </cell>
          <cell r="D25021" t="str">
            <v>UN</v>
          </cell>
        </row>
        <row r="25022">
          <cell r="A25022" t="str">
            <v>1214-42N</v>
          </cell>
          <cell r="B25022" t="str">
            <v>CB PLUG 1,20M 2X0,5/0,75MM² PR [H05]IRAM</v>
          </cell>
          <cell r="C25022" t="str">
            <v>ROH</v>
          </cell>
          <cell r="D25022" t="str">
            <v>UN</v>
          </cell>
        </row>
        <row r="25023">
          <cell r="A25023" t="str">
            <v>1214-43</v>
          </cell>
          <cell r="B25023" t="str">
            <v>MAN INSTRUCOES HT-04A/B</v>
          </cell>
          <cell r="C25023" t="str">
            <v>ROH</v>
          </cell>
          <cell r="D25023" t="str">
            <v>UN</v>
          </cell>
        </row>
        <row r="25024">
          <cell r="A25024" t="str">
            <v>1214-44</v>
          </cell>
          <cell r="B25024" t="str">
            <v>CB PLUG 1,20M 2X0,5/0,75MM² BR [H05]IRAM</v>
          </cell>
          <cell r="C25024" t="str">
            <v>ROH</v>
          </cell>
          <cell r="D25024" t="str">
            <v>UN</v>
          </cell>
        </row>
        <row r="25025">
          <cell r="A25025" t="str">
            <v>1214-44N</v>
          </cell>
          <cell r="B25025" t="str">
            <v>CB PLUG 1,20M 2X0,5/0,75MM² BR [H05]IRAM</v>
          </cell>
          <cell r="C25025" t="str">
            <v>ROH</v>
          </cell>
          <cell r="D25025" t="str">
            <v>UN</v>
          </cell>
        </row>
        <row r="25026">
          <cell r="A25026" t="str">
            <v>1214-45</v>
          </cell>
          <cell r="B25026" t="str">
            <v>CB PLUG 1,2M 2X0,5 PR[H05VVH2-F]BP/P CHT</v>
          </cell>
          <cell r="C25026" t="str">
            <v>ROH</v>
          </cell>
          <cell r="D25026" t="str">
            <v>UN</v>
          </cell>
        </row>
        <row r="25027">
          <cell r="A25027" t="str">
            <v>1214-45N</v>
          </cell>
          <cell r="B25027" t="str">
            <v>CB PLUG 1,2M 2X0,5 PR[H05VVH2-F]BP/P CHT</v>
          </cell>
          <cell r="C25027" t="str">
            <v>ROH</v>
          </cell>
          <cell r="D25027" t="str">
            <v>UN</v>
          </cell>
        </row>
        <row r="25028">
          <cell r="A25028" t="str">
            <v>1214-46</v>
          </cell>
          <cell r="B25028" t="str">
            <v>CB PLUG 1,0M 3X0,75MM² 250V 10A PR[SN]V2</v>
          </cell>
          <cell r="C25028" t="str">
            <v>ROH</v>
          </cell>
          <cell r="D25028" t="str">
            <v>UN</v>
          </cell>
        </row>
        <row r="25029">
          <cell r="A25029" t="str">
            <v>1214-46N</v>
          </cell>
          <cell r="B25029" t="str">
            <v>CB PLUG 1,0M 3X0,75MM² 250V 10A PR[SN]V2</v>
          </cell>
          <cell r="C25029" t="str">
            <v>ROH</v>
          </cell>
          <cell r="D25029" t="str">
            <v>UN</v>
          </cell>
        </row>
        <row r="25030">
          <cell r="A25030" t="str">
            <v>1214-47</v>
          </cell>
          <cell r="B25030" t="str">
            <v>CABO PLUG 1,20M 16AWG=3X1,31MM2 300V P</v>
          </cell>
          <cell r="C25030" t="str">
            <v>ROH</v>
          </cell>
          <cell r="D25030" t="str">
            <v>UN</v>
          </cell>
        </row>
        <row r="25031">
          <cell r="A25031" t="str">
            <v>1214-48</v>
          </cell>
          <cell r="B25031" t="str">
            <v>CABO PLUG 1,20M 2X18AWG H03 (UL) L-1200</v>
          </cell>
          <cell r="C25031" t="str">
            <v>ROH</v>
          </cell>
          <cell r="D25031" t="str">
            <v>UN</v>
          </cell>
        </row>
        <row r="25032">
          <cell r="A25032" t="str">
            <v>1214-49</v>
          </cell>
          <cell r="B25032" t="str">
            <v>CABO PLUG 1,5M 2X0,75MM² 250V10A PR IRAM</v>
          </cell>
          <cell r="C25032" t="str">
            <v>ROH</v>
          </cell>
          <cell r="D25032" t="str">
            <v>UN</v>
          </cell>
        </row>
        <row r="25033">
          <cell r="A25033" t="str">
            <v>1214-50</v>
          </cell>
          <cell r="B25033" t="str">
            <v>CABO PLUG 1,20M 2X0,75MM² PR[H05VVH2-F]</v>
          </cell>
          <cell r="C25033" t="str">
            <v>ROH</v>
          </cell>
          <cell r="D25033" t="str">
            <v>UN</v>
          </cell>
        </row>
        <row r="25034">
          <cell r="A25034" t="str">
            <v>1214-50N</v>
          </cell>
          <cell r="B25034" t="str">
            <v>CABO PLUG 1,20M 2X0,75MM² PR[H05VVH2-F]</v>
          </cell>
          <cell r="C25034" t="str">
            <v>ROH</v>
          </cell>
          <cell r="D25034" t="str">
            <v>UN</v>
          </cell>
        </row>
        <row r="25035">
          <cell r="A25035" t="str">
            <v>1214-51</v>
          </cell>
          <cell r="B25035" t="str">
            <v>CABO PLUG 16A 127V 3x1,5mm [AFON]</v>
          </cell>
          <cell r="C25035" t="str">
            <v>ROH</v>
          </cell>
          <cell r="D25035" t="str">
            <v>UN</v>
          </cell>
        </row>
        <row r="25036">
          <cell r="A25036" t="str">
            <v>1214-51N</v>
          </cell>
          <cell r="B25036" t="str">
            <v>CABO PLUG 16A 127V 3x1,5mm [AFON] (NAC)</v>
          </cell>
          <cell r="C25036" t="str">
            <v>ROH</v>
          </cell>
          <cell r="D25036" t="str">
            <v>UN</v>
          </cell>
        </row>
        <row r="25037">
          <cell r="A25037" t="str">
            <v>1214-52</v>
          </cell>
          <cell r="B25037" t="str">
            <v>CABO PLUG 10A 220V 3x0,75mm [AFON]</v>
          </cell>
          <cell r="C25037" t="str">
            <v>ROH</v>
          </cell>
          <cell r="D25037" t="str">
            <v>UN</v>
          </cell>
        </row>
        <row r="25038">
          <cell r="A25038" t="str">
            <v>1214-53</v>
          </cell>
          <cell r="B25038" t="str">
            <v>CB PLUG CIR 3X0,75 300/500VBR[FSN/FVN]GT</v>
          </cell>
          <cell r="C25038" t="str">
            <v>ROH</v>
          </cell>
          <cell r="D25038" t="str">
            <v>UN</v>
          </cell>
        </row>
        <row r="25039">
          <cell r="A25039" t="str">
            <v>1214-54</v>
          </cell>
          <cell r="B25039" t="str">
            <v>CB PLUG H05 1,50M250V 2X1,00MM²16A CZ/GT</v>
          </cell>
          <cell r="C25039" t="str">
            <v>ROH</v>
          </cell>
          <cell r="D25039" t="str">
            <v>UN</v>
          </cell>
        </row>
        <row r="25040">
          <cell r="A25040" t="str">
            <v>1214-55</v>
          </cell>
          <cell r="B25040" t="str">
            <v>CABO PLUG 3X0,75 300/500VBR[FSN/FVN]IRAM</v>
          </cell>
          <cell r="C25040" t="str">
            <v>ROH</v>
          </cell>
          <cell r="D25040" t="str">
            <v>UN</v>
          </cell>
        </row>
        <row r="25041">
          <cell r="A25041" t="str">
            <v>1214-56</v>
          </cell>
          <cell r="B25041" t="str">
            <v>CABO PLUG 3X0,75 300/500VPR[FSN/FVN]IRAM</v>
          </cell>
          <cell r="C25041" t="str">
            <v>ROH</v>
          </cell>
          <cell r="D25041" t="str">
            <v>UN</v>
          </cell>
        </row>
        <row r="25042">
          <cell r="A25042" t="str">
            <v>1214-57</v>
          </cell>
          <cell r="B25042" t="str">
            <v>CABO PLUG 1M 3X0,75MM²250V10A PR[SN]IRAM</v>
          </cell>
          <cell r="C25042" t="str">
            <v>ROH</v>
          </cell>
          <cell r="D25042" t="str">
            <v>UN</v>
          </cell>
        </row>
        <row r="25043">
          <cell r="A25043" t="str">
            <v>1214-58</v>
          </cell>
          <cell r="B25043" t="str">
            <v>CABOPLUG 1,2M 2X0,75MM²PR[H05VVH2-F]IRAM</v>
          </cell>
          <cell r="C25043" t="str">
            <v>ROH</v>
          </cell>
          <cell r="D25043" t="str">
            <v>UN</v>
          </cell>
        </row>
        <row r="25044">
          <cell r="A25044" t="str">
            <v>1214-59</v>
          </cell>
          <cell r="B25044" t="str">
            <v>CABO PLUG 1,20M 2X17AWG H05 (UL) L-1400</v>
          </cell>
          <cell r="C25044" t="str">
            <v>ROH</v>
          </cell>
          <cell r="D25044" t="str">
            <v>UN</v>
          </cell>
        </row>
        <row r="25045">
          <cell r="A25045" t="str">
            <v>1214-60</v>
          </cell>
          <cell r="B25045" t="str">
            <v>CABO PLUG 1,20M 2X18AWG H05 (UL) BP/L</v>
          </cell>
          <cell r="C25045" t="str">
            <v>ROH</v>
          </cell>
          <cell r="D25045" t="str">
            <v>UN</v>
          </cell>
        </row>
        <row r="25046">
          <cell r="A25046" t="str">
            <v>1214-61</v>
          </cell>
          <cell r="B25046" t="str">
            <v>CB PLUG HPN 1,20M 3X16AWG 300V PR UL</v>
          </cell>
          <cell r="C25046" t="str">
            <v>ROH</v>
          </cell>
          <cell r="D25046" t="str">
            <v>UN</v>
          </cell>
        </row>
        <row r="25047">
          <cell r="A25047" t="str">
            <v>1214-62</v>
          </cell>
          <cell r="B25047" t="str">
            <v>CABO PLUG 1,2M 2X0,75MM²CZ PLUG AR[IRAM]</v>
          </cell>
          <cell r="C25047" t="str">
            <v>ROH</v>
          </cell>
          <cell r="D25047" t="str">
            <v>UN</v>
          </cell>
        </row>
        <row r="25048">
          <cell r="A25048" t="str">
            <v>1214-63</v>
          </cell>
          <cell r="B25048" t="str">
            <v>CABO PLUG 1,20M 2X0,75MM² BR[H05VVH2-F]</v>
          </cell>
          <cell r="C25048" t="str">
            <v>ROH</v>
          </cell>
          <cell r="D25048" t="str">
            <v>UN</v>
          </cell>
        </row>
        <row r="25049">
          <cell r="A25049" t="str">
            <v>1214-63N</v>
          </cell>
          <cell r="B25049" t="str">
            <v>CABO PLUG 1,20M 2X0,75MM² BR[H05VVH2-F]</v>
          </cell>
          <cell r="C25049" t="str">
            <v>ROH</v>
          </cell>
          <cell r="D25049" t="str">
            <v>UN</v>
          </cell>
        </row>
        <row r="25050">
          <cell r="A25050" t="str">
            <v>1214-66</v>
          </cell>
          <cell r="B25050" t="str">
            <v>CABO PLUG AFON-12L-NBI 127V</v>
          </cell>
          <cell r="C25050" t="str">
            <v>ROH</v>
          </cell>
          <cell r="D25050" t="str">
            <v>UN</v>
          </cell>
        </row>
        <row r="25051">
          <cell r="A25051" t="str">
            <v>1214-67</v>
          </cell>
          <cell r="B25051" t="str">
            <v>CABO PLUG AFON-12L-NBI 220V</v>
          </cell>
          <cell r="C25051" t="str">
            <v>ROH</v>
          </cell>
          <cell r="D25051" t="str">
            <v>UN</v>
          </cell>
        </row>
        <row r="25052">
          <cell r="A25052" t="str">
            <v>1215-05</v>
          </cell>
          <cell r="B25052" t="str">
            <v>EMBALAGEM UNITARIA L-20</v>
          </cell>
          <cell r="C25052" t="str">
            <v>VERP</v>
          </cell>
          <cell r="D25052" t="str">
            <v>UN</v>
          </cell>
        </row>
        <row r="25053">
          <cell r="A25053" t="str">
            <v>1215-06</v>
          </cell>
          <cell r="B25053" t="str">
            <v>EMBALAGEM UNITARIA L-33</v>
          </cell>
          <cell r="C25053" t="str">
            <v>VERP</v>
          </cell>
          <cell r="D25053" t="str">
            <v>UN</v>
          </cell>
        </row>
        <row r="25054">
          <cell r="A25054" t="str">
            <v>1215-07</v>
          </cell>
          <cell r="B25054" t="str">
            <v>EMBALAGEM UNITARIA L-21</v>
          </cell>
          <cell r="C25054" t="str">
            <v>VERP</v>
          </cell>
          <cell r="D25054" t="str">
            <v>UN</v>
          </cell>
        </row>
        <row r="25055">
          <cell r="A25055" t="str">
            <v>1215-08</v>
          </cell>
          <cell r="B25055" t="str">
            <v>EMBALAGEM UNITARIA E-02</v>
          </cell>
          <cell r="C25055" t="str">
            <v>VERP</v>
          </cell>
          <cell r="D25055" t="str">
            <v>UN</v>
          </cell>
        </row>
        <row r="25056">
          <cell r="A25056" t="str">
            <v>1215-10</v>
          </cell>
          <cell r="B25056" t="str">
            <v>EMBALAGEM UNITARIA L-23</v>
          </cell>
          <cell r="C25056" t="str">
            <v>VERP</v>
          </cell>
          <cell r="D25056" t="str">
            <v>UN</v>
          </cell>
        </row>
        <row r="25057">
          <cell r="A25057" t="str">
            <v>1215-11</v>
          </cell>
          <cell r="B25057" t="str">
            <v>EMBALAGEM UNITARIA L-25</v>
          </cell>
          <cell r="C25057" t="str">
            <v>VERP</v>
          </cell>
          <cell r="D25057" t="str">
            <v>UN</v>
          </cell>
        </row>
        <row r="25058">
          <cell r="A25058" t="str">
            <v>1215-12</v>
          </cell>
          <cell r="B25058" t="str">
            <v>EMBALAGEM UNITÁRIA L-26 POWER + CALÇO</v>
          </cell>
          <cell r="C25058" t="str">
            <v>VERP</v>
          </cell>
          <cell r="D25058" t="str">
            <v>UN</v>
          </cell>
        </row>
        <row r="25059">
          <cell r="A25059" t="str">
            <v>1215-16</v>
          </cell>
          <cell r="B25059" t="str">
            <v>EMBALAGEM UNITARIA CA-02 + CALCO</v>
          </cell>
          <cell r="C25059" t="str">
            <v>VERP</v>
          </cell>
          <cell r="D25059" t="str">
            <v>UN</v>
          </cell>
        </row>
        <row r="25060">
          <cell r="A25060" t="str">
            <v>1215-20</v>
          </cell>
          <cell r="B25060" t="str">
            <v>EMBALAGEM UNITARIA NL-22</v>
          </cell>
          <cell r="C25060" t="str">
            <v>VERP</v>
          </cell>
          <cell r="D25060" t="str">
            <v>UN</v>
          </cell>
        </row>
        <row r="25061">
          <cell r="A25061" t="str">
            <v>1215-21</v>
          </cell>
          <cell r="B25061" t="str">
            <v>EMBALAGEM UNITARIA NL-26</v>
          </cell>
          <cell r="C25061" t="str">
            <v>VERP</v>
          </cell>
          <cell r="D25061" t="str">
            <v>UN</v>
          </cell>
        </row>
        <row r="25062">
          <cell r="A25062" t="str">
            <v>1215-22</v>
          </cell>
          <cell r="B25062" t="str">
            <v>EMBALAGEM UNITARIA NL-32</v>
          </cell>
          <cell r="C25062" t="str">
            <v>VERP</v>
          </cell>
          <cell r="D25062" t="str">
            <v>UN</v>
          </cell>
        </row>
        <row r="25063">
          <cell r="A25063" t="str">
            <v>1215-24</v>
          </cell>
          <cell r="B25063" t="str">
            <v>EMBALAGEM UNIT. VT-40 + CALCO</v>
          </cell>
          <cell r="C25063" t="str">
            <v>VERP</v>
          </cell>
          <cell r="D25063" t="str">
            <v>UN</v>
          </cell>
        </row>
        <row r="25064">
          <cell r="A25064" t="str">
            <v>1215-42</v>
          </cell>
          <cell r="B25064" t="str">
            <v>EMBALAGEM UNIT L-37</v>
          </cell>
          <cell r="C25064" t="str">
            <v>VERP</v>
          </cell>
          <cell r="D25064" t="str">
            <v>UN</v>
          </cell>
        </row>
        <row r="25065">
          <cell r="A25065" t="str">
            <v>1215-43</v>
          </cell>
          <cell r="B25065" t="str">
            <v>EMBALAGEM UNIT. V-33 + CALÇO</v>
          </cell>
          <cell r="C25065" t="str">
            <v>VERP</v>
          </cell>
          <cell r="D25065" t="str">
            <v>UN</v>
          </cell>
        </row>
        <row r="25066">
          <cell r="A25066" t="str">
            <v>1215-45</v>
          </cell>
          <cell r="B25066" t="str">
            <v>EMBALAGEM UNITARIA V-29 + CALÇO</v>
          </cell>
          <cell r="C25066" t="str">
            <v>VERP</v>
          </cell>
          <cell r="D25066" t="str">
            <v>UN</v>
          </cell>
        </row>
        <row r="25067">
          <cell r="A25067" t="str">
            <v>1215-48</v>
          </cell>
          <cell r="B25067" t="str">
            <v>EMB IND D-07</v>
          </cell>
          <cell r="C25067" t="str">
            <v>ROH</v>
          </cell>
          <cell r="D25067" t="str">
            <v>UN</v>
          </cell>
        </row>
        <row r="25068">
          <cell r="A25068" t="str">
            <v>1215-49</v>
          </cell>
          <cell r="B25068" t="str">
            <v>EMB COLET D-07</v>
          </cell>
          <cell r="C25068" t="str">
            <v>ROH</v>
          </cell>
          <cell r="D25068" t="str">
            <v>UN</v>
          </cell>
        </row>
        <row r="25069">
          <cell r="A25069" t="str">
            <v>1215-50</v>
          </cell>
          <cell r="B25069" t="str">
            <v>EMB IND FST-02</v>
          </cell>
          <cell r="C25069" t="str">
            <v>ROH</v>
          </cell>
          <cell r="D25069" t="str">
            <v>UN</v>
          </cell>
        </row>
        <row r="25070">
          <cell r="A25070" t="str">
            <v>1215-51</v>
          </cell>
          <cell r="B25070" t="str">
            <v>EMB COLET FST-02</v>
          </cell>
          <cell r="C25070" t="str">
            <v>ROH</v>
          </cell>
          <cell r="D25070" t="str">
            <v>UN</v>
          </cell>
        </row>
        <row r="25071">
          <cell r="A25071" t="str">
            <v>1215-57</v>
          </cell>
          <cell r="B25071" t="str">
            <v>EMB IND HT-04A/B</v>
          </cell>
          <cell r="C25071" t="str">
            <v>ROH</v>
          </cell>
          <cell r="D25071" t="str">
            <v>UN</v>
          </cell>
        </row>
        <row r="25072">
          <cell r="A25072" t="str">
            <v>1215-58</v>
          </cell>
          <cell r="B25072" t="str">
            <v>EMB COLET HT-04A/B</v>
          </cell>
          <cell r="C25072" t="str">
            <v>ROH</v>
          </cell>
          <cell r="D25072" t="str">
            <v>UN</v>
          </cell>
        </row>
        <row r="25073">
          <cell r="A25073" t="str">
            <v>1215-59</v>
          </cell>
          <cell r="B25073" t="str">
            <v>EMB IND[FR-09]</v>
          </cell>
          <cell r="C25073" t="str">
            <v>ROH</v>
          </cell>
          <cell r="D25073" t="str">
            <v>UN</v>
          </cell>
        </row>
        <row r="25074">
          <cell r="A25074" t="str">
            <v>1215-60</v>
          </cell>
          <cell r="B25074" t="str">
            <v>EMB COLET[FR-09]</v>
          </cell>
          <cell r="C25074" t="str">
            <v>ROH</v>
          </cell>
          <cell r="D25074" t="str">
            <v>UN</v>
          </cell>
        </row>
        <row r="25075">
          <cell r="A25075" t="str">
            <v>1215-61</v>
          </cell>
          <cell r="B25075" t="str">
            <v>EMB IND HT-08</v>
          </cell>
          <cell r="C25075" t="str">
            <v>ROH</v>
          </cell>
          <cell r="D25075" t="str">
            <v>UN</v>
          </cell>
        </row>
        <row r="25076">
          <cell r="A25076" t="str">
            <v>1215-62</v>
          </cell>
          <cell r="B25076" t="str">
            <v>EMB COLET HT-08</v>
          </cell>
          <cell r="C25076" t="str">
            <v>ROH</v>
          </cell>
          <cell r="D25076" t="str">
            <v>UN</v>
          </cell>
        </row>
        <row r="25077">
          <cell r="A25077" t="str">
            <v>1215-63</v>
          </cell>
          <cell r="B25077" t="str">
            <v>EMB COLET[G-10]</v>
          </cell>
          <cell r="C25077" t="str">
            <v>ROH</v>
          </cell>
          <cell r="D25077" t="str">
            <v>UN</v>
          </cell>
        </row>
        <row r="25078">
          <cell r="A25078" t="str">
            <v>1215-64</v>
          </cell>
          <cell r="B25078" t="str">
            <v>EMB IND[G-10]</v>
          </cell>
          <cell r="C25078" t="str">
            <v>ROH</v>
          </cell>
          <cell r="D25078" t="str">
            <v>UN</v>
          </cell>
        </row>
        <row r="25079">
          <cell r="A25079" t="str">
            <v>1215-65</v>
          </cell>
          <cell r="B25079" t="str">
            <v>EMBALAGEM INDIVIDUAL MKBR [S-12]</v>
          </cell>
          <cell r="C25079" t="str">
            <v>ROH</v>
          </cell>
          <cell r="D25079" t="str">
            <v>UN</v>
          </cell>
        </row>
        <row r="25080">
          <cell r="A25080" t="str">
            <v>1215-66</v>
          </cell>
          <cell r="B25080" t="str">
            <v>EMBALAGEM COLETIVA MKBR [S-12]</v>
          </cell>
          <cell r="C25080" t="str">
            <v>ROH</v>
          </cell>
          <cell r="D25080" t="str">
            <v>UN</v>
          </cell>
        </row>
        <row r="25081">
          <cell r="A25081" t="str">
            <v>1215-69</v>
          </cell>
          <cell r="B25081" t="str">
            <v>EMB IND CR-03</v>
          </cell>
          <cell r="C25081" t="str">
            <v>ROH</v>
          </cell>
          <cell r="D25081" t="str">
            <v>UN</v>
          </cell>
        </row>
        <row r="25082">
          <cell r="A25082" t="str">
            <v>1215-70</v>
          </cell>
          <cell r="B25082" t="str">
            <v>EMB COLET[CR-03]</v>
          </cell>
          <cell r="C25082" t="str">
            <v>ROH</v>
          </cell>
          <cell r="D25082" t="str">
            <v>UN</v>
          </cell>
        </row>
        <row r="25083">
          <cell r="A25083" t="str">
            <v>1215-71</v>
          </cell>
          <cell r="B25083" t="str">
            <v>CALCO CR-03</v>
          </cell>
          <cell r="C25083" t="str">
            <v>ROH</v>
          </cell>
          <cell r="D25083" t="str">
            <v>UN</v>
          </cell>
        </row>
        <row r="25084">
          <cell r="A25084" t="str">
            <v>1215-72</v>
          </cell>
          <cell r="B25084" t="str">
            <v>EMB IND EM-05</v>
          </cell>
          <cell r="C25084" t="str">
            <v>ROH</v>
          </cell>
          <cell r="D25084" t="str">
            <v>UN</v>
          </cell>
        </row>
        <row r="25085">
          <cell r="A25085" t="str">
            <v>1215-73</v>
          </cell>
          <cell r="B25085" t="str">
            <v>EMB COLET EM-05</v>
          </cell>
          <cell r="C25085" t="str">
            <v>ROH</v>
          </cell>
          <cell r="D25085" t="str">
            <v>UN</v>
          </cell>
        </row>
        <row r="25086">
          <cell r="A25086" t="str">
            <v>1215-74</v>
          </cell>
          <cell r="B25086" t="str">
            <v>EMB IND D-11</v>
          </cell>
          <cell r="C25086" t="str">
            <v>ROH</v>
          </cell>
          <cell r="D25086" t="str">
            <v>UN</v>
          </cell>
        </row>
        <row r="25087">
          <cell r="A25087" t="str">
            <v>1215-75</v>
          </cell>
          <cell r="B25087" t="str">
            <v>EMB COLET D-11</v>
          </cell>
          <cell r="C25087" t="str">
            <v>ROH</v>
          </cell>
          <cell r="D25087" t="str">
            <v>UN</v>
          </cell>
        </row>
        <row r="25088">
          <cell r="A25088" t="str">
            <v>1215-76</v>
          </cell>
          <cell r="B25088" t="str">
            <v>EMB IND D-09</v>
          </cell>
          <cell r="C25088" t="str">
            <v>ROH</v>
          </cell>
          <cell r="D25088" t="str">
            <v>UN</v>
          </cell>
        </row>
        <row r="25089">
          <cell r="A25089" t="str">
            <v>1215-77</v>
          </cell>
          <cell r="B25089" t="str">
            <v>EMB COLET D-09</v>
          </cell>
          <cell r="C25089" t="str">
            <v>ROH</v>
          </cell>
          <cell r="D25089" t="str">
            <v>UN</v>
          </cell>
        </row>
        <row r="25090">
          <cell r="A25090" t="str">
            <v>1215-78</v>
          </cell>
          <cell r="B25090" t="str">
            <v>CALCO SUP DIR. RT-01</v>
          </cell>
          <cell r="C25090" t="str">
            <v>ROH</v>
          </cell>
          <cell r="D25090" t="str">
            <v>UN</v>
          </cell>
        </row>
        <row r="25091">
          <cell r="A25091" t="str">
            <v>1215-79</v>
          </cell>
          <cell r="B25091" t="str">
            <v>CALCO SUP ESQ. RT-01</v>
          </cell>
          <cell r="C25091" t="str">
            <v>ROH</v>
          </cell>
          <cell r="D25091" t="str">
            <v>UN</v>
          </cell>
        </row>
        <row r="25092">
          <cell r="A25092" t="str">
            <v>1215-80</v>
          </cell>
          <cell r="B25092" t="str">
            <v>CALCO INF. DIR. RT-01</v>
          </cell>
          <cell r="C25092" t="str">
            <v>ROH</v>
          </cell>
          <cell r="D25092" t="str">
            <v>UN</v>
          </cell>
        </row>
        <row r="25093">
          <cell r="A25093" t="str">
            <v>1215-81</v>
          </cell>
          <cell r="B25093" t="str">
            <v>CALCO INF. ESQ. RT-01</v>
          </cell>
          <cell r="C25093" t="str">
            <v>ROH</v>
          </cell>
          <cell r="D25093" t="str">
            <v>UN</v>
          </cell>
        </row>
        <row r="25094">
          <cell r="A25094" t="str">
            <v>1215-84</v>
          </cell>
          <cell r="B25094" t="str">
            <v>CALCO HP-01/HP-02</v>
          </cell>
          <cell r="C25094" t="str">
            <v>ROH</v>
          </cell>
          <cell r="D25094" t="str">
            <v>UN</v>
          </cell>
        </row>
        <row r="25095">
          <cell r="A25095" t="str">
            <v>1215-85</v>
          </cell>
          <cell r="B25095" t="str">
            <v>CALCO ESQ. A-05</v>
          </cell>
          <cell r="C25095" t="str">
            <v>ROH</v>
          </cell>
          <cell r="D25095" t="str">
            <v>UN</v>
          </cell>
        </row>
        <row r="25096">
          <cell r="A25096" t="str">
            <v>1215-86</v>
          </cell>
          <cell r="B25096" t="str">
            <v>CALCO DIR. A-05</v>
          </cell>
          <cell r="C25096" t="str">
            <v>ROH</v>
          </cell>
          <cell r="D25096" t="str">
            <v>UN</v>
          </cell>
        </row>
        <row r="25097">
          <cell r="A25097" t="str">
            <v>1215-87</v>
          </cell>
          <cell r="B25097" t="str">
            <v>CALCOS-CJ[G]</v>
          </cell>
          <cell r="C25097" t="str">
            <v>ROH</v>
          </cell>
          <cell r="D25097" t="str">
            <v>UN</v>
          </cell>
        </row>
        <row r="25098">
          <cell r="A25098" t="str">
            <v>1215-89</v>
          </cell>
          <cell r="B25098" t="str">
            <v>EMBALAGEM UNITARIA V-45 BR + CALCO</v>
          </cell>
          <cell r="C25098" t="str">
            <v>VERP</v>
          </cell>
          <cell r="D25098" t="str">
            <v>UN</v>
          </cell>
        </row>
        <row r="25099">
          <cell r="A25099" t="str">
            <v>1215-91</v>
          </cell>
          <cell r="B25099" t="str">
            <v>EMBALAGEM UNITARIA NV-06 BR + CALCO</v>
          </cell>
          <cell r="C25099" t="str">
            <v>VERP</v>
          </cell>
          <cell r="D25099" t="str">
            <v>UN</v>
          </cell>
        </row>
        <row r="25100">
          <cell r="A25100" t="str">
            <v>1215-95</v>
          </cell>
          <cell r="B25100" t="str">
            <v>EMBALAGEM UNITARIA V-08 MASTER BR +CALCO</v>
          </cell>
          <cell r="C25100" t="str">
            <v>VERP</v>
          </cell>
          <cell r="D25100" t="str">
            <v>UN</v>
          </cell>
        </row>
        <row r="25101">
          <cell r="A25101" t="str">
            <v>1215-96</v>
          </cell>
          <cell r="B25101" t="str">
            <v>EMBALAGEM UNITARIA V-08B MASTER BR+CALCO</v>
          </cell>
          <cell r="C25101" t="str">
            <v>VERP</v>
          </cell>
          <cell r="D25101" t="str">
            <v>UN</v>
          </cell>
        </row>
        <row r="25102">
          <cell r="A25102" t="str">
            <v>1215-97</v>
          </cell>
          <cell r="B25102" t="str">
            <v>EMBALAGEM UNITARIA [V-16] ULTRA BR+CALCO</v>
          </cell>
          <cell r="C25102" t="str">
            <v>VERP</v>
          </cell>
          <cell r="D25102" t="str">
            <v>UN</v>
          </cell>
        </row>
        <row r="25103">
          <cell r="A25103" t="str">
            <v>1215-98</v>
          </cell>
          <cell r="B25103" t="str">
            <v>EMBALAGEM UNITARIA V-16B ULTRA BR +CALCO</v>
          </cell>
          <cell r="C25103" t="str">
            <v>VERP</v>
          </cell>
          <cell r="D25103" t="str">
            <v>UN</v>
          </cell>
        </row>
        <row r="25104">
          <cell r="A25104" t="str">
            <v>1215-99</v>
          </cell>
          <cell r="B25104" t="str">
            <v>EMBALAGEM UNITARIA V-19 DUR BR + CALCO</v>
          </cell>
          <cell r="C25104" t="str">
            <v>ROH</v>
          </cell>
          <cell r="D25104" t="str">
            <v>UN</v>
          </cell>
        </row>
        <row r="25105">
          <cell r="A25105" t="str">
            <v>121501-0001-01</v>
          </cell>
          <cell r="B25105" t="str">
            <v>TRAFO ELETRICO GAL-700E-4 75220XC-5 GCC3</v>
          </cell>
          <cell r="C25105" t="str">
            <v>ROH</v>
          </cell>
          <cell r="D25105" t="str">
            <v>UN</v>
          </cell>
        </row>
        <row r="25106">
          <cell r="A25106" t="str">
            <v>121501-0002-01</v>
          </cell>
          <cell r="B25106" t="str">
            <v>TRAFO ELETRICO GAL-900E-4 95220XA-1 GCC2</v>
          </cell>
          <cell r="C25106" t="str">
            <v>ROH</v>
          </cell>
          <cell r="D25106" t="str">
            <v>UN</v>
          </cell>
        </row>
        <row r="25107">
          <cell r="A25107" t="str">
            <v>1216-02</v>
          </cell>
          <cell r="B25107" t="str">
            <v>EMB IND[NAP-03]</v>
          </cell>
          <cell r="C25107" t="str">
            <v>ROH</v>
          </cell>
          <cell r="D25107" t="str">
            <v>UN</v>
          </cell>
        </row>
        <row r="25108">
          <cell r="A25108" t="str">
            <v>1216-03</v>
          </cell>
          <cell r="B25108" t="str">
            <v>EMB COLET[NAP-03]</v>
          </cell>
          <cell r="C25108" t="str">
            <v>ROH</v>
          </cell>
          <cell r="D25108" t="str">
            <v>UN</v>
          </cell>
        </row>
        <row r="25109">
          <cell r="A25109" t="str">
            <v>1216-04</v>
          </cell>
          <cell r="B25109" t="str">
            <v>EMB IND MS-07</v>
          </cell>
          <cell r="C25109" t="str">
            <v>ROH</v>
          </cell>
          <cell r="D25109" t="str">
            <v>UN</v>
          </cell>
        </row>
        <row r="25110">
          <cell r="A25110" t="str">
            <v>1216-05</v>
          </cell>
          <cell r="B25110" t="str">
            <v>EMB COLET MS-07</v>
          </cell>
          <cell r="C25110" t="str">
            <v>ROH</v>
          </cell>
          <cell r="D25110" t="str">
            <v>UN</v>
          </cell>
        </row>
        <row r="25111">
          <cell r="A25111" t="str">
            <v>1216-06</v>
          </cell>
          <cell r="B25111" t="str">
            <v>EMB IND NBX-06</v>
          </cell>
          <cell r="C25111" t="str">
            <v>ROH</v>
          </cell>
          <cell r="D25111" t="str">
            <v>UN</v>
          </cell>
        </row>
        <row r="25112">
          <cell r="A25112" t="str">
            <v>1216-07</v>
          </cell>
          <cell r="B25112" t="str">
            <v>EMB COLET NBX-06</v>
          </cell>
          <cell r="C25112" t="str">
            <v>ROH</v>
          </cell>
          <cell r="D25112" t="str">
            <v>UN</v>
          </cell>
        </row>
        <row r="25113">
          <cell r="A25113" t="str">
            <v>1216-08</v>
          </cell>
          <cell r="B25113" t="str">
            <v>EMB IND NBX-11</v>
          </cell>
          <cell r="C25113" t="str">
            <v>ROH</v>
          </cell>
          <cell r="D25113" t="str">
            <v>UN</v>
          </cell>
        </row>
        <row r="25114">
          <cell r="A25114" t="str">
            <v>1216-09</v>
          </cell>
          <cell r="B25114" t="str">
            <v>EMB COLET NBX-11</v>
          </cell>
          <cell r="C25114" t="str">
            <v>ROH</v>
          </cell>
          <cell r="D25114" t="str">
            <v>UN</v>
          </cell>
        </row>
        <row r="25115">
          <cell r="A25115" t="str">
            <v>1216-10</v>
          </cell>
          <cell r="B25115" t="str">
            <v>EMB IND MS-05/MS-05B</v>
          </cell>
          <cell r="C25115" t="str">
            <v>ROH</v>
          </cell>
          <cell r="D25115" t="str">
            <v>UN</v>
          </cell>
        </row>
        <row r="25116">
          <cell r="A25116" t="str">
            <v>1216-11</v>
          </cell>
          <cell r="B25116" t="str">
            <v>EMB IND[AF-03]</v>
          </cell>
          <cell r="C25116" t="str">
            <v>ROH</v>
          </cell>
          <cell r="D25116" t="str">
            <v>UN</v>
          </cell>
        </row>
        <row r="25117">
          <cell r="A25117" t="str">
            <v>1216-12</v>
          </cell>
          <cell r="B25117" t="str">
            <v>EMB COLET[AF-03]</v>
          </cell>
          <cell r="C25117" t="str">
            <v>ROH</v>
          </cell>
          <cell r="D25117" t="str">
            <v>UN</v>
          </cell>
        </row>
        <row r="25118">
          <cell r="A25118" t="str">
            <v>1216-13</v>
          </cell>
          <cell r="B25118" t="str">
            <v>EMB COLET[AF-04]</v>
          </cell>
          <cell r="C25118" t="str">
            <v>ROH</v>
          </cell>
          <cell r="D25118" t="str">
            <v>UN</v>
          </cell>
        </row>
        <row r="25119">
          <cell r="A25119" t="str">
            <v>1216-14</v>
          </cell>
          <cell r="B25119" t="str">
            <v>EMB IND[AF-04]</v>
          </cell>
          <cell r="C25119" t="str">
            <v>ROH</v>
          </cell>
          <cell r="D25119" t="str">
            <v>UN</v>
          </cell>
        </row>
        <row r="25120">
          <cell r="A25120" t="str">
            <v>1216-15</v>
          </cell>
          <cell r="B25120" t="str">
            <v>EMB IND[BL-03]</v>
          </cell>
          <cell r="C25120" t="str">
            <v>ROH</v>
          </cell>
          <cell r="D25120" t="str">
            <v>UN</v>
          </cell>
        </row>
        <row r="25121">
          <cell r="A25121" t="str">
            <v>1216-16</v>
          </cell>
          <cell r="B25121" t="str">
            <v>EMB COLET[BL-03]</v>
          </cell>
          <cell r="C25121" t="str">
            <v>ROH</v>
          </cell>
          <cell r="D25121" t="str">
            <v>UN</v>
          </cell>
        </row>
        <row r="25122">
          <cell r="A25122" t="str">
            <v>1216-19</v>
          </cell>
          <cell r="B25122" t="str">
            <v>EMB IND FSM-02</v>
          </cell>
          <cell r="C25122" t="str">
            <v>ROH</v>
          </cell>
          <cell r="D25122" t="str">
            <v>UN</v>
          </cell>
        </row>
        <row r="25123">
          <cell r="A25123" t="str">
            <v>1216-20</v>
          </cell>
          <cell r="B25123" t="str">
            <v>EMB COLET FSM-02</v>
          </cell>
          <cell r="C25123" t="str">
            <v>ROH</v>
          </cell>
          <cell r="D25123" t="str">
            <v>UN</v>
          </cell>
        </row>
        <row r="25124">
          <cell r="A25124" t="str">
            <v>1216-21</v>
          </cell>
          <cell r="B25124" t="str">
            <v>EMB INDIVIDUA RP-02</v>
          </cell>
          <cell r="C25124" t="str">
            <v>ROH</v>
          </cell>
          <cell r="D25124" t="str">
            <v>UN</v>
          </cell>
        </row>
        <row r="25125">
          <cell r="A25125" t="str">
            <v>1216-22</v>
          </cell>
          <cell r="B25125" t="str">
            <v>EMB COLETRP-02</v>
          </cell>
          <cell r="C25125" t="str">
            <v>ROH</v>
          </cell>
          <cell r="D25125" t="str">
            <v>UN</v>
          </cell>
        </row>
        <row r="25126">
          <cell r="A25126" t="str">
            <v>1216-23</v>
          </cell>
          <cell r="B25126" t="str">
            <v>EMB IND[PP-02]</v>
          </cell>
          <cell r="C25126" t="str">
            <v>ROH</v>
          </cell>
          <cell r="D25126" t="str">
            <v>UN</v>
          </cell>
        </row>
        <row r="25127">
          <cell r="A25127" t="str">
            <v>1216-24</v>
          </cell>
          <cell r="B25127" t="str">
            <v>EMB COLET[PP-02]</v>
          </cell>
          <cell r="C25127" t="str">
            <v>ROH</v>
          </cell>
          <cell r="D25127" t="str">
            <v>UN</v>
          </cell>
        </row>
        <row r="25128">
          <cell r="A25128" t="str">
            <v>1216-25</v>
          </cell>
          <cell r="B25128" t="str">
            <v>EMB IND D-04B</v>
          </cell>
          <cell r="C25128" t="str">
            <v>ROH</v>
          </cell>
          <cell r="D25128" t="str">
            <v>UN</v>
          </cell>
        </row>
        <row r="25129">
          <cell r="A25129" t="str">
            <v>1216-27</v>
          </cell>
          <cell r="B25129" t="str">
            <v>EMB IND PE-17</v>
          </cell>
          <cell r="C25129" t="str">
            <v>ROH</v>
          </cell>
          <cell r="D25129" t="str">
            <v>UN</v>
          </cell>
        </row>
        <row r="25130">
          <cell r="A25130" t="str">
            <v>1216-29</v>
          </cell>
          <cell r="B25130" t="str">
            <v>EMB IND PE-18</v>
          </cell>
          <cell r="C25130" t="str">
            <v>ROH</v>
          </cell>
          <cell r="D25130" t="str">
            <v>UN</v>
          </cell>
        </row>
        <row r="25131">
          <cell r="A25131" t="str">
            <v>1216-31</v>
          </cell>
          <cell r="B25131" t="str">
            <v>EMB IND PE-19</v>
          </cell>
          <cell r="C25131" t="str">
            <v>ROH</v>
          </cell>
          <cell r="D25131" t="str">
            <v>UN</v>
          </cell>
        </row>
        <row r="25132">
          <cell r="A25132" t="str">
            <v>1216-33</v>
          </cell>
          <cell r="B25132" t="str">
            <v>EMB IND PE-20</v>
          </cell>
          <cell r="C25132" t="str">
            <v>ROH</v>
          </cell>
          <cell r="D25132" t="str">
            <v>UN</v>
          </cell>
        </row>
        <row r="25133">
          <cell r="A25133" t="str">
            <v>1216-35</v>
          </cell>
          <cell r="B25133" t="str">
            <v>EMB IND PE-21</v>
          </cell>
          <cell r="C25133" t="str">
            <v>ROH</v>
          </cell>
          <cell r="D25133" t="str">
            <v>UN</v>
          </cell>
        </row>
        <row r="25134">
          <cell r="A25134" t="str">
            <v>1216-36</v>
          </cell>
          <cell r="B25134" t="str">
            <v>EMB IND[HT-09]</v>
          </cell>
          <cell r="C25134" t="str">
            <v>ROH</v>
          </cell>
          <cell r="D25134" t="str">
            <v>UN</v>
          </cell>
        </row>
        <row r="25135">
          <cell r="A25135" t="str">
            <v>1216-37</v>
          </cell>
          <cell r="B25135" t="str">
            <v>EMB COLET[HT-09]</v>
          </cell>
          <cell r="C25135" t="str">
            <v>ROH</v>
          </cell>
          <cell r="D25135" t="str">
            <v>UN</v>
          </cell>
        </row>
        <row r="25136">
          <cell r="A25136" t="str">
            <v>1216-38</v>
          </cell>
          <cell r="B25136" t="str">
            <v>EMB IND[HT-11]</v>
          </cell>
          <cell r="C25136" t="str">
            <v>ROH</v>
          </cell>
          <cell r="D25136" t="str">
            <v>UN</v>
          </cell>
        </row>
        <row r="25137">
          <cell r="A25137" t="str">
            <v>1216-39</v>
          </cell>
          <cell r="B25137" t="str">
            <v>EMB COLET[HT-11]</v>
          </cell>
          <cell r="C25137" t="str">
            <v>ROH</v>
          </cell>
          <cell r="D25137" t="str">
            <v>UN</v>
          </cell>
        </row>
        <row r="25138">
          <cell r="A25138" t="str">
            <v>1216-42</v>
          </cell>
          <cell r="B25138" t="str">
            <v>EMB IND MCA-01</v>
          </cell>
          <cell r="C25138" t="str">
            <v>ROH</v>
          </cell>
          <cell r="D25138" t="str">
            <v>UN</v>
          </cell>
        </row>
        <row r="25139">
          <cell r="A25139" t="str">
            <v>1216-43</v>
          </cell>
          <cell r="B25139" t="str">
            <v>EMB COLET[MCA-01]</v>
          </cell>
          <cell r="C25139" t="str">
            <v>ROH</v>
          </cell>
          <cell r="D25139" t="str">
            <v>UN</v>
          </cell>
        </row>
        <row r="25140">
          <cell r="A25140" t="str">
            <v>1216-44</v>
          </cell>
          <cell r="B25140" t="str">
            <v>EMB IND[RP-03]</v>
          </cell>
          <cell r="C25140" t="str">
            <v>ROH</v>
          </cell>
          <cell r="D25140" t="str">
            <v>UN</v>
          </cell>
        </row>
        <row r="25141">
          <cell r="A25141" t="str">
            <v>1216-45</v>
          </cell>
          <cell r="B25141" t="str">
            <v>EMB COLET[RP-03]</v>
          </cell>
          <cell r="C25141" t="str">
            <v>ROH</v>
          </cell>
          <cell r="D25141" t="str">
            <v>UN</v>
          </cell>
        </row>
        <row r="25142">
          <cell r="A25142" t="str">
            <v>1216-46</v>
          </cell>
          <cell r="B25142" t="str">
            <v>EMB IND EM-08</v>
          </cell>
          <cell r="C25142" t="str">
            <v>ROH</v>
          </cell>
          <cell r="D25142" t="str">
            <v>UN</v>
          </cell>
        </row>
        <row r="25143">
          <cell r="A25143" t="str">
            <v>1216-47</v>
          </cell>
          <cell r="B25143" t="str">
            <v>EMB COLET EM-08</v>
          </cell>
          <cell r="C25143" t="str">
            <v>ROH</v>
          </cell>
          <cell r="D25143" t="str">
            <v>UN</v>
          </cell>
        </row>
        <row r="25144">
          <cell r="A25144" t="str">
            <v>1216-48</v>
          </cell>
          <cell r="B25144" t="str">
            <v>EMB IND[AP-13]</v>
          </cell>
          <cell r="C25144" t="str">
            <v>ROH</v>
          </cell>
          <cell r="D25144" t="str">
            <v>UN</v>
          </cell>
        </row>
        <row r="25145">
          <cell r="A25145" t="str">
            <v>1216-49</v>
          </cell>
          <cell r="B25145" t="str">
            <v>EMB COLET[AP-13]</v>
          </cell>
          <cell r="C25145" t="str">
            <v>ROH</v>
          </cell>
          <cell r="D25145" t="str">
            <v>UN</v>
          </cell>
        </row>
        <row r="25146">
          <cell r="A25146" t="str">
            <v>1216-50</v>
          </cell>
          <cell r="B25146" t="str">
            <v>EMB IND KM-02</v>
          </cell>
          <cell r="C25146" t="str">
            <v>ROH</v>
          </cell>
          <cell r="D25146" t="str">
            <v>UN</v>
          </cell>
        </row>
        <row r="25147">
          <cell r="A25147" t="str">
            <v>1216-52</v>
          </cell>
          <cell r="B25147" t="str">
            <v>EMB IND[E-06]</v>
          </cell>
          <cell r="C25147" t="str">
            <v>ROH</v>
          </cell>
          <cell r="D25147" t="str">
            <v>UN</v>
          </cell>
        </row>
        <row r="25148">
          <cell r="A25148" t="str">
            <v>1216-53</v>
          </cell>
          <cell r="B25148" t="str">
            <v>EMB COLET[E-06]</v>
          </cell>
          <cell r="C25148" t="str">
            <v>ROH</v>
          </cell>
          <cell r="D25148" t="str">
            <v>UN</v>
          </cell>
        </row>
        <row r="25149">
          <cell r="A25149" t="str">
            <v>1216-54</v>
          </cell>
          <cell r="B25149" t="str">
            <v>EMB IND[MCO-01]</v>
          </cell>
          <cell r="C25149" t="str">
            <v>ROH</v>
          </cell>
          <cell r="D25149" t="str">
            <v>UN</v>
          </cell>
        </row>
        <row r="25150">
          <cell r="A25150" t="str">
            <v>1216-55</v>
          </cell>
          <cell r="B25150" t="str">
            <v>EMB COLET[MCO-01]</v>
          </cell>
          <cell r="C25150" t="str">
            <v>ROH</v>
          </cell>
          <cell r="D25150" t="str">
            <v>UN</v>
          </cell>
        </row>
        <row r="25151">
          <cell r="A25151" t="str">
            <v>1216-56</v>
          </cell>
          <cell r="B25151" t="str">
            <v>EMB IND MS-08</v>
          </cell>
          <cell r="C25151" t="str">
            <v>ROH</v>
          </cell>
          <cell r="D25151" t="str">
            <v>UN</v>
          </cell>
        </row>
        <row r="25152">
          <cell r="A25152" t="str">
            <v>1216-57</v>
          </cell>
          <cell r="B25152" t="str">
            <v>EMB COLET MS-08</v>
          </cell>
          <cell r="C25152" t="str">
            <v>ROH</v>
          </cell>
          <cell r="D25152" t="str">
            <v>UN</v>
          </cell>
        </row>
        <row r="25153">
          <cell r="A25153" t="str">
            <v>1216-58</v>
          </cell>
          <cell r="B25153" t="str">
            <v>EMB UNIT. SJ-02</v>
          </cell>
          <cell r="C25153" t="str">
            <v>ROH</v>
          </cell>
          <cell r="D25153" t="str">
            <v>UN</v>
          </cell>
        </row>
        <row r="25154">
          <cell r="A25154" t="str">
            <v>1216-59</v>
          </cell>
          <cell r="B25154" t="str">
            <v>EMB IND EXTERNA[BE-01]</v>
          </cell>
          <cell r="C25154" t="str">
            <v>ROH</v>
          </cell>
          <cell r="D25154" t="str">
            <v>UN</v>
          </cell>
        </row>
        <row r="25155">
          <cell r="A25155" t="str">
            <v>1216-60</v>
          </cell>
          <cell r="B25155" t="str">
            <v>EMB COLET[BE-01]</v>
          </cell>
          <cell r="C25155" t="str">
            <v>ROH</v>
          </cell>
          <cell r="D25155" t="str">
            <v>UN</v>
          </cell>
        </row>
        <row r="25156">
          <cell r="A25156" t="str">
            <v>1216-62</v>
          </cell>
          <cell r="B25156" t="str">
            <v>EMB IND P-17</v>
          </cell>
          <cell r="C25156" t="str">
            <v>ROH</v>
          </cell>
          <cell r="D25156" t="str">
            <v>UN</v>
          </cell>
        </row>
        <row r="25157">
          <cell r="A25157" t="str">
            <v>1216-63</v>
          </cell>
          <cell r="B25157" t="str">
            <v>EMB COLET P-17</v>
          </cell>
          <cell r="C25157" t="str">
            <v>ROH</v>
          </cell>
          <cell r="D25157" t="str">
            <v>UN</v>
          </cell>
        </row>
        <row r="25158">
          <cell r="A25158" t="str">
            <v>1216-64</v>
          </cell>
          <cell r="B25158" t="str">
            <v>EMB IND P-15</v>
          </cell>
          <cell r="C25158" t="str">
            <v>ROH</v>
          </cell>
          <cell r="D25158" t="str">
            <v>UN</v>
          </cell>
        </row>
        <row r="25159">
          <cell r="A25159" t="str">
            <v>1216-65</v>
          </cell>
          <cell r="B25159" t="str">
            <v>EMB COLET P-15</v>
          </cell>
          <cell r="C25159" t="str">
            <v>ROH</v>
          </cell>
          <cell r="D25159" t="str">
            <v>UN</v>
          </cell>
        </row>
        <row r="25160">
          <cell r="A25160" t="str">
            <v>1216-66</v>
          </cell>
          <cell r="B25160" t="str">
            <v>EMB COLET[TR-01]</v>
          </cell>
          <cell r="C25160" t="str">
            <v>ROH</v>
          </cell>
          <cell r="D25160" t="str">
            <v>UN</v>
          </cell>
        </row>
        <row r="25161">
          <cell r="A25161" t="str">
            <v>1216-67</v>
          </cell>
          <cell r="B25161" t="str">
            <v>EMB IND[TR-01]</v>
          </cell>
          <cell r="C25161" t="str">
            <v>ROH</v>
          </cell>
          <cell r="D25161" t="str">
            <v>UN</v>
          </cell>
        </row>
        <row r="25162">
          <cell r="A25162" t="str">
            <v>1216-72</v>
          </cell>
          <cell r="B25162" t="str">
            <v>EMB IND C-18</v>
          </cell>
          <cell r="C25162" t="str">
            <v>ROH</v>
          </cell>
          <cell r="D25162" t="str">
            <v>UN</v>
          </cell>
        </row>
        <row r="25163">
          <cell r="A25163" t="str">
            <v>1216-73</v>
          </cell>
          <cell r="B25163" t="str">
            <v>EMB COLET C-18</v>
          </cell>
          <cell r="C25163" t="str">
            <v>ROH</v>
          </cell>
          <cell r="D25163" t="str">
            <v>UN</v>
          </cell>
        </row>
        <row r="25164">
          <cell r="A25164" t="str">
            <v>1216-74</v>
          </cell>
          <cell r="B25164" t="str">
            <v>EMB IND[UA-01]</v>
          </cell>
          <cell r="C25164" t="str">
            <v>ROH</v>
          </cell>
          <cell r="D25164" t="str">
            <v>UN</v>
          </cell>
        </row>
        <row r="25165">
          <cell r="A25165" t="str">
            <v>1216-75</v>
          </cell>
          <cell r="B25165" t="str">
            <v>EMB IND[SC-15]</v>
          </cell>
          <cell r="C25165" t="str">
            <v>ROH</v>
          </cell>
          <cell r="D25165" t="str">
            <v>UN</v>
          </cell>
        </row>
        <row r="25166">
          <cell r="A25166" t="str">
            <v>1216-76</v>
          </cell>
          <cell r="B25166" t="str">
            <v>EMB COLET[SC-15]</v>
          </cell>
          <cell r="C25166" t="str">
            <v>ROH</v>
          </cell>
          <cell r="D25166" t="str">
            <v>UN</v>
          </cell>
        </row>
        <row r="25167">
          <cell r="A25167" t="str">
            <v>1216-77</v>
          </cell>
          <cell r="B25167" t="str">
            <v>EMB IND[SC-16]</v>
          </cell>
          <cell r="C25167" t="str">
            <v>ROH</v>
          </cell>
          <cell r="D25167" t="str">
            <v>UN</v>
          </cell>
        </row>
        <row r="25168">
          <cell r="A25168" t="str">
            <v>1216-78</v>
          </cell>
          <cell r="B25168" t="str">
            <v>EMB COLET[SC-16]</v>
          </cell>
          <cell r="C25168" t="str">
            <v>ROH</v>
          </cell>
          <cell r="D25168" t="str">
            <v>UN</v>
          </cell>
        </row>
        <row r="25169">
          <cell r="A25169" t="str">
            <v>1216-80</v>
          </cell>
          <cell r="B25169" t="str">
            <v>EMBALAGEM UNITARIA NV-29-6P +CALÇO</v>
          </cell>
          <cell r="C25169" t="str">
            <v>VERP</v>
          </cell>
          <cell r="D25169" t="str">
            <v>UN</v>
          </cell>
        </row>
        <row r="25170">
          <cell r="A25170" t="str">
            <v>1216-82</v>
          </cell>
          <cell r="B25170" t="str">
            <v>EMB COLET[BX-14]</v>
          </cell>
          <cell r="C25170" t="str">
            <v>ROH</v>
          </cell>
          <cell r="D25170" t="str">
            <v>UN</v>
          </cell>
        </row>
        <row r="25171">
          <cell r="A25171" t="str">
            <v>1216-83</v>
          </cell>
          <cell r="B25171" t="str">
            <v>EMB IND[BX-14]</v>
          </cell>
          <cell r="C25171" t="str">
            <v>ROH</v>
          </cell>
          <cell r="D25171" t="str">
            <v>UN</v>
          </cell>
        </row>
        <row r="25172">
          <cell r="A25172" t="str">
            <v>1216-84</v>
          </cell>
          <cell r="B25172" t="str">
            <v>EMBALAGEM UNITARIA B-23</v>
          </cell>
          <cell r="C25172" t="str">
            <v>VERP</v>
          </cell>
          <cell r="D25172" t="str">
            <v>UN</v>
          </cell>
        </row>
        <row r="25173">
          <cell r="A25173" t="str">
            <v>1216-85</v>
          </cell>
          <cell r="B25173" t="str">
            <v>EMBALAGEM UNITARIA VT-43-6P +CALÇO</v>
          </cell>
          <cell r="C25173" t="str">
            <v>VERP</v>
          </cell>
          <cell r="D25173" t="str">
            <v>UN</v>
          </cell>
        </row>
        <row r="25174">
          <cell r="A25174" t="str">
            <v>1216-86</v>
          </cell>
          <cell r="B25174" t="str">
            <v>EMBALAGEM UNITARIA VT-51-6P + CALÇO</v>
          </cell>
          <cell r="C25174" t="str">
            <v>VERP</v>
          </cell>
          <cell r="D25174" t="str">
            <v>UN</v>
          </cell>
        </row>
        <row r="25175">
          <cell r="A25175" t="str">
            <v>1216-87</v>
          </cell>
          <cell r="B25175" t="str">
            <v>EMB IND[FR-10]</v>
          </cell>
          <cell r="C25175" t="str">
            <v>ROH</v>
          </cell>
          <cell r="D25175" t="str">
            <v>UN</v>
          </cell>
        </row>
        <row r="25176">
          <cell r="A25176" t="str">
            <v>1216-88</v>
          </cell>
          <cell r="B25176" t="str">
            <v>EMB IND[FR-15]</v>
          </cell>
          <cell r="C25176" t="str">
            <v>ROH</v>
          </cell>
          <cell r="D25176" t="str">
            <v>UN</v>
          </cell>
        </row>
        <row r="25177">
          <cell r="A25177" t="str">
            <v>1216-89</v>
          </cell>
          <cell r="B25177" t="str">
            <v>EMB IND NF-04</v>
          </cell>
          <cell r="C25177" t="str">
            <v>ROH</v>
          </cell>
          <cell r="D25177" t="str">
            <v>UN</v>
          </cell>
        </row>
        <row r="25178">
          <cell r="A25178" t="str">
            <v>1216-90</v>
          </cell>
          <cell r="B25178" t="str">
            <v>EMB COLET NF-04</v>
          </cell>
          <cell r="C25178" t="str">
            <v>ROH</v>
          </cell>
          <cell r="D25178" t="str">
            <v>UN</v>
          </cell>
        </row>
        <row r="25179">
          <cell r="A25179" t="str">
            <v>1216-91</v>
          </cell>
          <cell r="B25179" t="str">
            <v>EMB COLET NF-11</v>
          </cell>
          <cell r="C25179" t="str">
            <v>ROH</v>
          </cell>
          <cell r="D25179" t="str">
            <v>UN</v>
          </cell>
        </row>
        <row r="25180">
          <cell r="A25180" t="str">
            <v>1216-92</v>
          </cell>
          <cell r="B25180" t="str">
            <v>EMB IND[NF-11]</v>
          </cell>
          <cell r="C25180" t="str">
            <v>ROH</v>
          </cell>
          <cell r="D25180" t="str">
            <v>UN</v>
          </cell>
        </row>
        <row r="25181">
          <cell r="A25181" t="str">
            <v>1216-93</v>
          </cell>
          <cell r="B25181" t="str">
            <v>EMB IND[AP-14]</v>
          </cell>
          <cell r="C25181" t="str">
            <v>ROH</v>
          </cell>
          <cell r="D25181" t="str">
            <v>UN</v>
          </cell>
        </row>
        <row r="25182">
          <cell r="A25182" t="str">
            <v>1216-94</v>
          </cell>
          <cell r="B25182" t="str">
            <v>EMB COLET[AP-14]</v>
          </cell>
          <cell r="C25182" t="str">
            <v>ROH</v>
          </cell>
          <cell r="D25182" t="str">
            <v>UN</v>
          </cell>
        </row>
        <row r="25183">
          <cell r="A25183" t="str">
            <v>1216-95</v>
          </cell>
          <cell r="B25183" t="str">
            <v>EMB IND[FFI-07]</v>
          </cell>
          <cell r="C25183" t="str">
            <v>ROH</v>
          </cell>
          <cell r="D25183" t="str">
            <v>UN</v>
          </cell>
        </row>
        <row r="25184">
          <cell r="A25184" t="str">
            <v>1216-96</v>
          </cell>
          <cell r="B25184" t="str">
            <v>EMB COLET FFI-07</v>
          </cell>
          <cell r="C25184" t="str">
            <v>ROH</v>
          </cell>
          <cell r="D25184" t="str">
            <v>UN</v>
          </cell>
        </row>
        <row r="25185">
          <cell r="A25185" t="str">
            <v>1216-97</v>
          </cell>
          <cell r="B25185" t="str">
            <v>EMB IND[FFI-07M]</v>
          </cell>
          <cell r="C25185" t="str">
            <v>ROH</v>
          </cell>
          <cell r="D25185" t="str">
            <v>UN</v>
          </cell>
        </row>
        <row r="25186">
          <cell r="A25186" t="str">
            <v>1216-98</v>
          </cell>
          <cell r="B25186" t="str">
            <v>EMB COLET[FFI-07M]</v>
          </cell>
          <cell r="C25186" t="str">
            <v>ROH</v>
          </cell>
          <cell r="D25186" t="str">
            <v>UN</v>
          </cell>
        </row>
        <row r="25187">
          <cell r="A25187" t="str">
            <v>121602-0001-01</v>
          </cell>
          <cell r="B25187" t="str">
            <v>TWEETER C/ CNX 8 OHM 10W</v>
          </cell>
          <cell r="C25187" t="str">
            <v>ROH</v>
          </cell>
          <cell r="D25187" t="str">
            <v>UN</v>
          </cell>
        </row>
        <row r="25188">
          <cell r="A25188" t="str">
            <v>121602-0001-02</v>
          </cell>
          <cell r="B25188" t="str">
            <v>TWEETER C/ CNX 8 OHM 10W</v>
          </cell>
          <cell r="C25188" t="str">
            <v>ROH</v>
          </cell>
          <cell r="D25188" t="str">
            <v>UN</v>
          </cell>
        </row>
        <row r="25189">
          <cell r="A25189" t="str">
            <v>121602-0001-03</v>
          </cell>
          <cell r="B25189" t="str">
            <v>TWEETER C/ CNX 8 OHM 15W</v>
          </cell>
          <cell r="C25189" t="str">
            <v>ROH</v>
          </cell>
          <cell r="D25189" t="str">
            <v>UN</v>
          </cell>
        </row>
        <row r="25190">
          <cell r="A25190" t="str">
            <v>121602-0002-01</v>
          </cell>
          <cell r="B25190" t="str">
            <v>TWEETER 80X25MM 8 OHMS</v>
          </cell>
          <cell r="C25190" t="str">
            <v>ROH</v>
          </cell>
          <cell r="D25190" t="str">
            <v>UN</v>
          </cell>
        </row>
        <row r="25191">
          <cell r="A25191" t="str">
            <v>121602-0003-01</v>
          </cell>
          <cell r="B25191" t="str">
            <v>TWEETER 16 OHM 20W</v>
          </cell>
          <cell r="C25191" t="str">
            <v>ROH</v>
          </cell>
          <cell r="D25191" t="str">
            <v>UN</v>
          </cell>
        </row>
        <row r="25192">
          <cell r="A25192" t="str">
            <v>121602-0004-01</v>
          </cell>
          <cell r="B25192" t="str">
            <v>TWEETER 6 OHM 10W</v>
          </cell>
          <cell r="C25192" t="str">
            <v>ROH</v>
          </cell>
          <cell r="D25192" t="str">
            <v>UN</v>
          </cell>
        </row>
        <row r="25193">
          <cell r="A25193" t="str">
            <v>121602-0004-02</v>
          </cell>
          <cell r="B25193" t="str">
            <v>TWEETER 6 OHM 10W</v>
          </cell>
          <cell r="C25193" t="str">
            <v>ROH</v>
          </cell>
          <cell r="D25193" t="str">
            <v>UN</v>
          </cell>
        </row>
        <row r="25194">
          <cell r="A25194" t="str">
            <v>1217-01</v>
          </cell>
          <cell r="B25194" t="str">
            <v>ALCA DIREITA LIQUIDIFICADOR BLACK</v>
          </cell>
          <cell r="C25194" t="str">
            <v>HALB</v>
          </cell>
          <cell r="D25194" t="str">
            <v>UN</v>
          </cell>
        </row>
        <row r="25195">
          <cell r="A25195" t="str">
            <v>1217-07</v>
          </cell>
          <cell r="B25195" t="str">
            <v>EMBALAGEM UNITARIA NL-26 500W</v>
          </cell>
          <cell r="C25195" t="str">
            <v>VERP</v>
          </cell>
          <cell r="D25195" t="str">
            <v>UN</v>
          </cell>
        </row>
        <row r="25196">
          <cell r="A25196" t="str">
            <v>1217-08</v>
          </cell>
          <cell r="B25196" t="str">
            <v>EMBALAGEM UNITARIA NL-22 500W</v>
          </cell>
          <cell r="C25196" t="str">
            <v>VERP</v>
          </cell>
          <cell r="D25196" t="str">
            <v>UN</v>
          </cell>
        </row>
        <row r="25197">
          <cell r="A25197" t="str">
            <v>1217-09</v>
          </cell>
          <cell r="B25197" t="str">
            <v>EMBALAGEM UNITARIA L-38 500W</v>
          </cell>
          <cell r="C25197" t="str">
            <v>VERP</v>
          </cell>
          <cell r="D25197" t="str">
            <v>UN</v>
          </cell>
        </row>
        <row r="25198">
          <cell r="A25198" t="str">
            <v>1217-10</v>
          </cell>
          <cell r="B25198" t="str">
            <v>EMBALAGEM UNITARIA L-35 700W</v>
          </cell>
          <cell r="C25198" t="str">
            <v>VERP</v>
          </cell>
          <cell r="D25198" t="str">
            <v>UN</v>
          </cell>
        </row>
        <row r="25199">
          <cell r="A25199" t="str">
            <v>1217-11</v>
          </cell>
          <cell r="B25199" t="str">
            <v>EMBALAGEM UNITARIA L-34 700W</v>
          </cell>
          <cell r="C25199" t="str">
            <v>VERP</v>
          </cell>
          <cell r="D25199" t="str">
            <v>UN</v>
          </cell>
        </row>
        <row r="25200">
          <cell r="A25200" t="str">
            <v>1217-12</v>
          </cell>
          <cell r="B25200" t="str">
            <v>EMBALAGEM UNITARIA L-37 700W</v>
          </cell>
          <cell r="C25200" t="str">
            <v>VERP</v>
          </cell>
          <cell r="D25200" t="str">
            <v>UN</v>
          </cell>
        </row>
        <row r="25201">
          <cell r="A25201" t="str">
            <v>1217-13</v>
          </cell>
          <cell r="B25201" t="str">
            <v>EMBALAGEM UNITARIA L-71 800W</v>
          </cell>
          <cell r="C25201" t="str">
            <v>VERP</v>
          </cell>
          <cell r="D25201" t="str">
            <v>UN</v>
          </cell>
        </row>
        <row r="25202">
          <cell r="A25202" t="str">
            <v>1217-14</v>
          </cell>
          <cell r="B25202" t="str">
            <v>EMBALAGEM UNITARIA L-72 800W</v>
          </cell>
          <cell r="C25202" t="str">
            <v>VERP</v>
          </cell>
          <cell r="D25202" t="str">
            <v>UN</v>
          </cell>
        </row>
        <row r="25203">
          <cell r="A25203" t="str">
            <v>1217-15</v>
          </cell>
          <cell r="B25203" t="str">
            <v>EMBALAGEM UNITARIA L-51 800W</v>
          </cell>
          <cell r="C25203" t="str">
            <v>VERP</v>
          </cell>
          <cell r="D25203" t="str">
            <v>UN</v>
          </cell>
        </row>
        <row r="25204">
          <cell r="A25204" t="str">
            <v>1217-16</v>
          </cell>
          <cell r="B25204" t="str">
            <v>EMBALAGEM UNITARIA NL-60 850W</v>
          </cell>
          <cell r="C25204" t="str">
            <v>VERP</v>
          </cell>
          <cell r="D25204" t="str">
            <v>UN</v>
          </cell>
        </row>
        <row r="25205">
          <cell r="A25205" t="str">
            <v>1217-17</v>
          </cell>
          <cell r="B25205" t="str">
            <v>EMBALAGEM UNITARIA L-55 800W</v>
          </cell>
          <cell r="C25205" t="str">
            <v>VERP</v>
          </cell>
          <cell r="D25205" t="str">
            <v>UN</v>
          </cell>
        </row>
        <row r="25206">
          <cell r="A25206" t="str">
            <v>1217-18</v>
          </cell>
          <cell r="B25206" t="str">
            <v>EMBALAGEM UNITARIA L-52 800W</v>
          </cell>
          <cell r="C25206" t="str">
            <v>VERP</v>
          </cell>
          <cell r="D25206" t="str">
            <v>UN</v>
          </cell>
        </row>
        <row r="25207">
          <cell r="A25207" t="str">
            <v>1217-19</v>
          </cell>
          <cell r="B25207" t="str">
            <v>EMBALAGEM UNITARIA L-28 500W</v>
          </cell>
          <cell r="C25207" t="str">
            <v>VERP</v>
          </cell>
          <cell r="D25207" t="str">
            <v>UN</v>
          </cell>
        </row>
        <row r="25208">
          <cell r="A25208" t="str">
            <v>1217-20</v>
          </cell>
          <cell r="B25208" t="str">
            <v>EMB IND[MCO-05]</v>
          </cell>
          <cell r="C25208" t="str">
            <v>ROH</v>
          </cell>
          <cell r="D25208" t="str">
            <v>UN</v>
          </cell>
        </row>
        <row r="25209">
          <cell r="A25209" t="str">
            <v>1217-21</v>
          </cell>
          <cell r="B25209" t="str">
            <v>EMB COLET[MCO-05]</v>
          </cell>
          <cell r="C25209" t="str">
            <v>ROH</v>
          </cell>
          <cell r="D25209" t="str">
            <v>UN</v>
          </cell>
        </row>
        <row r="25210">
          <cell r="A25210" t="str">
            <v>1217-22</v>
          </cell>
          <cell r="B25210" t="str">
            <v>EMB IND[C-26]</v>
          </cell>
          <cell r="C25210" t="str">
            <v>ROH</v>
          </cell>
          <cell r="D25210" t="str">
            <v>UN</v>
          </cell>
        </row>
        <row r="25211">
          <cell r="A25211" t="str">
            <v>1217-23</v>
          </cell>
          <cell r="B25211" t="str">
            <v>EMB COLET[C-26]</v>
          </cell>
          <cell r="C25211" t="str">
            <v>ROH</v>
          </cell>
          <cell r="D25211" t="str">
            <v>UN</v>
          </cell>
        </row>
        <row r="25212">
          <cell r="A25212" t="str">
            <v>1217-24</v>
          </cell>
          <cell r="B25212" t="str">
            <v>EMB IND[MCO-04]</v>
          </cell>
          <cell r="C25212" t="str">
            <v>ROH</v>
          </cell>
          <cell r="D25212" t="str">
            <v>UN</v>
          </cell>
        </row>
        <row r="25213">
          <cell r="A25213" t="str">
            <v>1217-25</v>
          </cell>
          <cell r="B25213" t="str">
            <v>EMB COLET[MCO-04]</v>
          </cell>
          <cell r="C25213" t="str">
            <v>ROH</v>
          </cell>
          <cell r="D25213" t="str">
            <v>UN</v>
          </cell>
        </row>
        <row r="25214">
          <cell r="A25214" t="str">
            <v>1217-26</v>
          </cell>
          <cell r="B25214" t="str">
            <v>EMBALAGEM UNITARIA L-67 850W</v>
          </cell>
          <cell r="C25214" t="str">
            <v>VERP</v>
          </cell>
          <cell r="D25214" t="str">
            <v>UN</v>
          </cell>
        </row>
        <row r="25215">
          <cell r="A25215" t="str">
            <v>1217-27</v>
          </cell>
          <cell r="B25215" t="str">
            <v>EMBALAGEM UNITARIA L-70 850W</v>
          </cell>
          <cell r="C25215" t="str">
            <v>VERP</v>
          </cell>
          <cell r="D25215" t="str">
            <v>UN</v>
          </cell>
        </row>
        <row r="25216">
          <cell r="A25216" t="str">
            <v>1217-28</v>
          </cell>
          <cell r="B25216" t="str">
            <v>EMBALAGEM UNITARIA L-53 800W</v>
          </cell>
          <cell r="C25216" t="str">
            <v>VERP</v>
          </cell>
          <cell r="D25216" t="str">
            <v>UN</v>
          </cell>
        </row>
        <row r="25217">
          <cell r="A25217" t="str">
            <v>1217-29</v>
          </cell>
          <cell r="B25217" t="str">
            <v>EMBALAGEM UNITARIA L-74 850W</v>
          </cell>
          <cell r="C25217" t="str">
            <v>VERP</v>
          </cell>
          <cell r="D25217" t="str">
            <v>UN</v>
          </cell>
        </row>
        <row r="25218">
          <cell r="A25218" t="str">
            <v>1217-30</v>
          </cell>
          <cell r="B25218" t="str">
            <v>EMBALAGEM UNITARIA L-66 850W</v>
          </cell>
          <cell r="C25218" t="str">
            <v>VERP</v>
          </cell>
          <cell r="D25218" t="str">
            <v>UN</v>
          </cell>
        </row>
        <row r="25219">
          <cell r="A25219" t="str">
            <v>1217-31</v>
          </cell>
          <cell r="B25219" t="str">
            <v>EMBALAGEM UNITARIA L-75</v>
          </cell>
          <cell r="C25219" t="str">
            <v>VERP</v>
          </cell>
          <cell r="D25219" t="str">
            <v>UN</v>
          </cell>
        </row>
        <row r="25220">
          <cell r="A25220" t="str">
            <v>1217-32</v>
          </cell>
          <cell r="B25220" t="str">
            <v>EMBALAGEM UNITARIA E-26 CONFILAR</v>
          </cell>
          <cell r="C25220" t="str">
            <v>VERP</v>
          </cell>
          <cell r="D25220" t="str">
            <v>UN</v>
          </cell>
        </row>
        <row r="25221">
          <cell r="A25221" t="str">
            <v>1217-33</v>
          </cell>
          <cell r="B25221" t="str">
            <v>EMBALAGEM COLETIVA E-26 CONFILAR</v>
          </cell>
          <cell r="C25221" t="str">
            <v>VERP</v>
          </cell>
          <cell r="D25221" t="str">
            <v>PL</v>
          </cell>
        </row>
        <row r="25222">
          <cell r="A25222" t="str">
            <v>1217-34</v>
          </cell>
          <cell r="B25222" t="str">
            <v>EMBALAGEM UNITARIA B-34 CONFILAR</v>
          </cell>
          <cell r="C25222" t="str">
            <v>VERP</v>
          </cell>
          <cell r="D25222" t="str">
            <v>UN</v>
          </cell>
        </row>
        <row r="25223">
          <cell r="A25223" t="str">
            <v>1217-35</v>
          </cell>
          <cell r="B25223" t="str">
            <v>EMBALAGEM COLETIVA B-34 CONFILAR</v>
          </cell>
          <cell r="C25223" t="str">
            <v>VERP</v>
          </cell>
          <cell r="D25223" t="str">
            <v>PL</v>
          </cell>
        </row>
        <row r="25224">
          <cell r="A25224" t="str">
            <v>1217-36</v>
          </cell>
          <cell r="B25224" t="str">
            <v>EMB IND[C-25]</v>
          </cell>
          <cell r="C25224" t="str">
            <v>ROH</v>
          </cell>
          <cell r="D25224" t="str">
            <v>UN</v>
          </cell>
        </row>
        <row r="25225">
          <cell r="A25225" t="str">
            <v>1217-37</v>
          </cell>
          <cell r="B25225" t="str">
            <v>EMB COLET[C-25]</v>
          </cell>
          <cell r="C25225" t="str">
            <v>ROH</v>
          </cell>
          <cell r="D25225" t="str">
            <v>UN</v>
          </cell>
        </row>
        <row r="25226">
          <cell r="A25226" t="str">
            <v>1217-38</v>
          </cell>
          <cell r="B25226" t="str">
            <v>EMBALAGEM UNITARIA E-10 ARGENTINA</v>
          </cell>
          <cell r="C25226" t="str">
            <v>VERP</v>
          </cell>
          <cell r="D25226" t="str">
            <v>UN</v>
          </cell>
        </row>
        <row r="25227">
          <cell r="A25227" t="str">
            <v>1217-39</v>
          </cell>
          <cell r="B25227" t="str">
            <v>EMBALAGEM COLETIVA EXTRATOR ARGENTINA</v>
          </cell>
          <cell r="C25227" t="str">
            <v>VERP</v>
          </cell>
          <cell r="D25227" t="str">
            <v>PL</v>
          </cell>
        </row>
        <row r="25228">
          <cell r="A25228" t="str">
            <v>1217-40</v>
          </cell>
          <cell r="B25228" t="str">
            <v>EMB COLET[CA-55]</v>
          </cell>
          <cell r="C25228" t="str">
            <v>ROH</v>
          </cell>
          <cell r="D25228" t="str">
            <v>UN</v>
          </cell>
        </row>
        <row r="25229">
          <cell r="A25229" t="str">
            <v>1217-41</v>
          </cell>
          <cell r="B25229" t="str">
            <v>EMB IND[CE-06]</v>
          </cell>
          <cell r="C25229" t="str">
            <v>ROH</v>
          </cell>
          <cell r="D25229" t="str">
            <v>UN</v>
          </cell>
        </row>
        <row r="25230">
          <cell r="A25230" t="str">
            <v>1217-42</v>
          </cell>
          <cell r="B25230" t="str">
            <v>EMB COLET[CE-06]</v>
          </cell>
          <cell r="C25230" t="str">
            <v>ROH</v>
          </cell>
          <cell r="D25230" t="str">
            <v>UN</v>
          </cell>
        </row>
        <row r="25231">
          <cell r="A25231" t="str">
            <v>1217-43</v>
          </cell>
          <cell r="B25231" t="str">
            <v>EMBALAGEM COLETIVA LIQUID L-60 [ARG]</v>
          </cell>
          <cell r="C25231" t="str">
            <v>VERP</v>
          </cell>
          <cell r="D25231" t="str">
            <v>PL</v>
          </cell>
        </row>
        <row r="25232">
          <cell r="A25232" t="str">
            <v>1217-44</v>
          </cell>
          <cell r="B25232" t="str">
            <v>EMBALAGEM UNITARIA NL-22 [BOLIVIA]</v>
          </cell>
          <cell r="C25232" t="str">
            <v>VERP</v>
          </cell>
          <cell r="D25232" t="str">
            <v>UN</v>
          </cell>
        </row>
        <row r="25233">
          <cell r="A25233" t="str">
            <v>1217-45</v>
          </cell>
          <cell r="B25233" t="str">
            <v>EMBALAGEM COLETIVA LIQUID POWER[BOLIVIA]</v>
          </cell>
          <cell r="C25233" t="str">
            <v>VERP</v>
          </cell>
          <cell r="D25233" t="str">
            <v>PL</v>
          </cell>
        </row>
        <row r="25234">
          <cell r="A25234" t="str">
            <v>1217-46</v>
          </cell>
          <cell r="B25234" t="str">
            <v>EMB IND[MC-03]</v>
          </cell>
          <cell r="C25234" t="str">
            <v>ROH</v>
          </cell>
          <cell r="D25234" t="str">
            <v>UN</v>
          </cell>
        </row>
        <row r="25235">
          <cell r="A25235" t="str">
            <v>1217-47</v>
          </cell>
          <cell r="B25235" t="str">
            <v>EMB COLET[MC-03]</v>
          </cell>
          <cell r="C25235" t="str">
            <v>ROH</v>
          </cell>
          <cell r="D25235" t="str">
            <v>UN</v>
          </cell>
        </row>
        <row r="25236">
          <cell r="A25236" t="str">
            <v>1217-48</v>
          </cell>
          <cell r="B25236" t="str">
            <v>EMB IND[EA-03]</v>
          </cell>
          <cell r="C25236" t="str">
            <v>ROH</v>
          </cell>
          <cell r="D25236" t="str">
            <v>UN</v>
          </cell>
        </row>
        <row r="25237">
          <cell r="A25237" t="str">
            <v>1217-49</v>
          </cell>
          <cell r="B25237" t="str">
            <v>EMB COLET[EA-03]</v>
          </cell>
          <cell r="C25237" t="str">
            <v>ROH</v>
          </cell>
          <cell r="D25237" t="str">
            <v>UN</v>
          </cell>
        </row>
        <row r="25238">
          <cell r="A25238" t="str">
            <v>1217-50</v>
          </cell>
          <cell r="B25238" t="str">
            <v>EMB IND[F-47]</v>
          </cell>
          <cell r="C25238" t="str">
            <v>ROH</v>
          </cell>
          <cell r="D25238" t="str">
            <v>UN</v>
          </cell>
        </row>
        <row r="25239">
          <cell r="A25239" t="str">
            <v>1217-51</v>
          </cell>
          <cell r="B25239" t="str">
            <v>EMB COLET[F-47]</v>
          </cell>
          <cell r="C25239" t="str">
            <v>ROH</v>
          </cell>
          <cell r="D25239" t="str">
            <v>UN</v>
          </cell>
        </row>
        <row r="25240">
          <cell r="A25240" t="str">
            <v>1217-52</v>
          </cell>
          <cell r="B25240" t="str">
            <v>EMBALAGEM INDIVIDUAL MKNE [A-06]</v>
          </cell>
          <cell r="C25240" t="str">
            <v>ROH</v>
          </cell>
          <cell r="D25240" t="str">
            <v>UN</v>
          </cell>
        </row>
        <row r="25241">
          <cell r="A25241" t="str">
            <v>1217-53</v>
          </cell>
          <cell r="B25241" t="str">
            <v>EMBALAGEM INDIVIDUAL MKNE [A-05]</v>
          </cell>
          <cell r="C25241" t="str">
            <v>ROH</v>
          </cell>
          <cell r="D25241" t="str">
            <v>UN</v>
          </cell>
        </row>
        <row r="25242">
          <cell r="A25242" t="str">
            <v>1217-54</v>
          </cell>
          <cell r="B25242" t="str">
            <v>EMBALAGEM COLETIVA MKNE [A-05]</v>
          </cell>
          <cell r="C25242" t="str">
            <v>ROH</v>
          </cell>
          <cell r="D25242" t="str">
            <v>UN</v>
          </cell>
        </row>
        <row r="25243">
          <cell r="A25243" t="str">
            <v>1217-55</v>
          </cell>
          <cell r="B25243" t="str">
            <v>EMBALAGEM INDIVIDUAL MKNE [A-08]</v>
          </cell>
          <cell r="C25243" t="str">
            <v>ROH</v>
          </cell>
          <cell r="D25243" t="str">
            <v>UN</v>
          </cell>
        </row>
        <row r="25244">
          <cell r="A25244" t="str">
            <v>1217-56</v>
          </cell>
          <cell r="B25244" t="str">
            <v>EMBALAGEM COLETIVA MKNE [A-08]</v>
          </cell>
          <cell r="C25244" t="str">
            <v>ROH</v>
          </cell>
          <cell r="D25244" t="str">
            <v>UN</v>
          </cell>
        </row>
        <row r="25245">
          <cell r="A25245" t="str">
            <v>1217-57</v>
          </cell>
          <cell r="B25245" t="str">
            <v>EMBALAGEM INDIVIDUAL MKNE [FR-09]</v>
          </cell>
          <cell r="C25245" t="str">
            <v>ROH</v>
          </cell>
          <cell r="D25245" t="str">
            <v>UN</v>
          </cell>
        </row>
        <row r="25246">
          <cell r="A25246" t="str">
            <v>1217-58</v>
          </cell>
          <cell r="B25246" t="str">
            <v>EMBALAGEM COLETIVA MKNE [FR-09]</v>
          </cell>
          <cell r="C25246" t="str">
            <v>ROH</v>
          </cell>
          <cell r="D25246" t="str">
            <v>UN</v>
          </cell>
        </row>
        <row r="25247">
          <cell r="A25247" t="str">
            <v>1217-59</v>
          </cell>
          <cell r="B25247" t="str">
            <v>EMBALAGEM INDIVIDUAL MKNE [A-15]</v>
          </cell>
          <cell r="C25247" t="str">
            <v>ROH</v>
          </cell>
          <cell r="D25247" t="str">
            <v>UN</v>
          </cell>
        </row>
        <row r="25248">
          <cell r="A25248" t="str">
            <v>1218-01</v>
          </cell>
          <cell r="B25248" t="str">
            <v>ALCA ESQUERDA LIQUIFICADOR BLACK</v>
          </cell>
          <cell r="C25248" t="str">
            <v>HALB</v>
          </cell>
          <cell r="D25248" t="str">
            <v>UN</v>
          </cell>
        </row>
        <row r="25249">
          <cell r="A25249" t="str">
            <v>1218-03</v>
          </cell>
          <cell r="B25249" t="str">
            <v>ALCA[CM]</v>
          </cell>
          <cell r="C25249" t="str">
            <v>ROH</v>
          </cell>
          <cell r="D25249" t="str">
            <v>UN</v>
          </cell>
        </row>
        <row r="25250">
          <cell r="A25250" t="str">
            <v>1218-04</v>
          </cell>
          <cell r="B25250" t="str">
            <v>ALCA[CM]</v>
          </cell>
          <cell r="C25250" t="str">
            <v>ROH</v>
          </cell>
          <cell r="D25250" t="str">
            <v>UN</v>
          </cell>
        </row>
        <row r="25251">
          <cell r="A25251" t="str">
            <v>1218-05</v>
          </cell>
          <cell r="B25251" t="str">
            <v>ALÇA ESQUERDA LIQUIDIFICADOR VERMELHO</v>
          </cell>
          <cell r="C25251" t="str">
            <v>HALB</v>
          </cell>
          <cell r="D25251" t="str">
            <v>UN</v>
          </cell>
        </row>
        <row r="25252">
          <cell r="A25252" t="str">
            <v>1218-06</v>
          </cell>
          <cell r="B25252" t="str">
            <v>ALÇA DIREITA LIQUIDIFICADOR VERMELHO</v>
          </cell>
          <cell r="C25252" t="str">
            <v>HALB</v>
          </cell>
          <cell r="D25252" t="str">
            <v>UN</v>
          </cell>
        </row>
        <row r="25253">
          <cell r="A25253" t="str">
            <v>1219-01</v>
          </cell>
          <cell r="B25253" t="str">
            <v>TAMPA LIQUIDIFICADOR PREMIUM PR</v>
          </cell>
          <cell r="C25253" t="str">
            <v>HALB</v>
          </cell>
          <cell r="D25253" t="str">
            <v>UN</v>
          </cell>
        </row>
        <row r="25254">
          <cell r="A25254" t="str">
            <v>1219-02</v>
          </cell>
          <cell r="B25254" t="str">
            <v>TAMPA LIQUIDIFICADOR PREMIUM L-60</v>
          </cell>
          <cell r="C25254" t="str">
            <v>HALB</v>
          </cell>
          <cell r="D25254" t="str">
            <v>UN</v>
          </cell>
        </row>
        <row r="25255">
          <cell r="A25255" t="str">
            <v>1219-03</v>
          </cell>
          <cell r="B25255" t="str">
            <v>TAMPA LIQUIDIFICADOR PREMIUM L-60 BRANCA</v>
          </cell>
          <cell r="C25255" t="str">
            <v>HALB</v>
          </cell>
          <cell r="D25255" t="str">
            <v>UN</v>
          </cell>
        </row>
        <row r="25256">
          <cell r="A25256" t="str">
            <v>1219-05</v>
          </cell>
          <cell r="B25256" t="str">
            <v>TAMPA LIQUIDIFICADOR PREMIUM L-74</v>
          </cell>
          <cell r="C25256" t="str">
            <v>HALB</v>
          </cell>
          <cell r="D25256" t="str">
            <v>UN</v>
          </cell>
        </row>
        <row r="25257">
          <cell r="A25257" t="str">
            <v>1219-06</v>
          </cell>
          <cell r="B25257" t="str">
            <v>TAMPA LIQUIDIFICADOR PREMIUM L-70</v>
          </cell>
          <cell r="C25257" t="str">
            <v>HALB</v>
          </cell>
          <cell r="D25257" t="str">
            <v>UN</v>
          </cell>
        </row>
        <row r="25258">
          <cell r="A25258" t="str">
            <v>1219-07</v>
          </cell>
          <cell r="B25258" t="str">
            <v>TAMPA DO COPO LIQUID [L-1000 B] PR</v>
          </cell>
          <cell r="C25258" t="str">
            <v>HALB</v>
          </cell>
          <cell r="D25258" t="str">
            <v>UN</v>
          </cell>
        </row>
        <row r="25259">
          <cell r="A25259" t="str">
            <v>1219-08</v>
          </cell>
          <cell r="B25259" t="str">
            <v>TAMPA DO COPO LIQUID [L-1000 R] VERMELHO</v>
          </cell>
          <cell r="C25259" t="str">
            <v>HALB</v>
          </cell>
          <cell r="D25259" t="str">
            <v>UN</v>
          </cell>
        </row>
        <row r="25260">
          <cell r="A25260" t="str">
            <v>1219-09</v>
          </cell>
          <cell r="B25260" t="str">
            <v>TAMPA DO COPO LIQUID [L-1000 W]</v>
          </cell>
          <cell r="C25260" t="str">
            <v>HALB</v>
          </cell>
          <cell r="D25260" t="str">
            <v>UN</v>
          </cell>
        </row>
        <row r="25261">
          <cell r="A25261" t="str">
            <v>1219-10</v>
          </cell>
          <cell r="B25261" t="str">
            <v>TAMPA LIQUID PREMIUM L-76 VERMELHO</v>
          </cell>
          <cell r="C25261" t="str">
            <v>HALB</v>
          </cell>
          <cell r="D25261" t="str">
            <v>UN</v>
          </cell>
        </row>
        <row r="25262">
          <cell r="A25262" t="str">
            <v>1219-100</v>
          </cell>
          <cell r="B25262" t="str">
            <v>CORPO LIQUIDIFICADOR CINZA GRAFITE[L-99]</v>
          </cell>
          <cell r="C25262" t="str">
            <v>HALB</v>
          </cell>
          <cell r="D25262" t="str">
            <v>UN</v>
          </cell>
        </row>
        <row r="25263">
          <cell r="A25263" t="str">
            <v>1219-101</v>
          </cell>
          <cell r="B25263" t="str">
            <v>CORPO LIQUIDIFICADOR [L-99-P] GRAVADO</v>
          </cell>
          <cell r="C25263" t="str">
            <v>HALB</v>
          </cell>
          <cell r="D25263" t="str">
            <v>UN</v>
          </cell>
        </row>
        <row r="25264">
          <cell r="A25264" t="str">
            <v>1219-102</v>
          </cell>
          <cell r="B25264" t="str">
            <v>SC CORPO SUP PR[BP-01]+INS INOX GRAV ARG</v>
          </cell>
          <cell r="C25264" t="str">
            <v>HALB</v>
          </cell>
          <cell r="D25264" t="str">
            <v>UN</v>
          </cell>
        </row>
        <row r="25265">
          <cell r="A25265" t="str">
            <v>1219-103</v>
          </cell>
          <cell r="B25265" t="str">
            <v>CORPO GRAVADO PR 2V [LN-UT-01]</v>
          </cell>
          <cell r="C25265" t="str">
            <v>HALB</v>
          </cell>
          <cell r="D25265" t="str">
            <v>UN</v>
          </cell>
        </row>
        <row r="25266">
          <cell r="A25266" t="str">
            <v>1219-104</v>
          </cell>
          <cell r="B25266" t="str">
            <v>CORPO GRAVADO [L-28] 500W LATAM</v>
          </cell>
          <cell r="C25266" t="str">
            <v>HALB</v>
          </cell>
          <cell r="D25266" t="str">
            <v>UN</v>
          </cell>
        </row>
        <row r="25267">
          <cell r="A25267" t="str">
            <v>1219-105</v>
          </cell>
          <cell r="B25267" t="str">
            <v>CORPO LIQUID GRAVADO [L-550-W] LATAM</v>
          </cell>
          <cell r="C25267" t="str">
            <v>HALB</v>
          </cell>
          <cell r="D25267" t="str">
            <v>UN</v>
          </cell>
        </row>
        <row r="25268">
          <cell r="A25268" t="str">
            <v>1219-106</v>
          </cell>
          <cell r="B25268" t="str">
            <v>CORPO LIQUIDIFICADOR [L-550-BC] GRAVADO</v>
          </cell>
          <cell r="C25268" t="str">
            <v>HALB</v>
          </cell>
          <cell r="D25268" t="str">
            <v>UN</v>
          </cell>
        </row>
        <row r="25269">
          <cell r="A25269" t="str">
            <v>1219-107</v>
          </cell>
          <cell r="B25269" t="str">
            <v>CORPO LIQUIDIFICADOR [L-550-WC] GRAVADO</v>
          </cell>
          <cell r="C25269" t="str">
            <v>HALB</v>
          </cell>
          <cell r="D25269" t="str">
            <v>UN</v>
          </cell>
        </row>
        <row r="25270">
          <cell r="A25270" t="str">
            <v>1219-108</v>
          </cell>
          <cell r="B25270" t="str">
            <v>CORPO LIQUIDIFICADOR XXXXX</v>
          </cell>
          <cell r="C25270" t="str">
            <v>HALB</v>
          </cell>
          <cell r="D25270" t="str">
            <v>UN</v>
          </cell>
        </row>
        <row r="25271">
          <cell r="A25271" t="str">
            <v>1219-109</v>
          </cell>
          <cell r="B25271" t="str">
            <v>TAMPA DO COPO LIQUID[L-1200-BI-E]PR</v>
          </cell>
          <cell r="C25271" t="str">
            <v>HALB</v>
          </cell>
          <cell r="D25271" t="str">
            <v>UN</v>
          </cell>
        </row>
        <row r="25272">
          <cell r="A25272" t="str">
            <v>1219-11</v>
          </cell>
          <cell r="B25272" t="str">
            <v>TAMPA DO COPO LIQUID. [L-1000 BL] AZUL</v>
          </cell>
          <cell r="C25272" t="str">
            <v>HALB</v>
          </cell>
          <cell r="D25272" t="str">
            <v>UN</v>
          </cell>
        </row>
        <row r="25273">
          <cell r="A25273" t="str">
            <v>1219-110</v>
          </cell>
          <cell r="B25273" t="str">
            <v>TAMPA DO COPO LIQUID[L-1200-RI-E]VRM</v>
          </cell>
          <cell r="C25273" t="str">
            <v>HALB</v>
          </cell>
          <cell r="D25273" t="str">
            <v>UN</v>
          </cell>
        </row>
        <row r="25274">
          <cell r="A25274" t="str">
            <v>1219-111</v>
          </cell>
          <cell r="B25274" t="str">
            <v>TAMPA CORPO SUPERIOR PRETO [BP-02] UL</v>
          </cell>
          <cell r="C25274" t="str">
            <v>HALB</v>
          </cell>
          <cell r="D25274" t="str">
            <v>UN</v>
          </cell>
        </row>
        <row r="25275">
          <cell r="A25275" t="str">
            <v>1219-112</v>
          </cell>
          <cell r="B25275" t="str">
            <v>TAMPA CORPO SUPERIOR VERMELHO [BP-02] UL</v>
          </cell>
          <cell r="C25275" t="str">
            <v>HALB</v>
          </cell>
          <cell r="D25275" t="str">
            <v>UN</v>
          </cell>
        </row>
        <row r="25276">
          <cell r="A25276" t="str">
            <v>1219-113</v>
          </cell>
          <cell r="B25276" t="str">
            <v>CORPO CENTRAL PRETO [BP-02] UL</v>
          </cell>
          <cell r="C25276" t="str">
            <v>HALB</v>
          </cell>
          <cell r="D25276" t="str">
            <v>UN</v>
          </cell>
        </row>
        <row r="25277">
          <cell r="A25277" t="str">
            <v>1219-114</v>
          </cell>
          <cell r="B25277" t="str">
            <v>CORPO CENTRAL VERMELHO [BP-02] UL</v>
          </cell>
          <cell r="C25277" t="str">
            <v>HALB</v>
          </cell>
          <cell r="D25277" t="str">
            <v>UN</v>
          </cell>
        </row>
        <row r="25278">
          <cell r="A25278" t="str">
            <v>1219-115</v>
          </cell>
          <cell r="B25278" t="str">
            <v>SC CORPO CENTRAL PRETO[BP-02]+MOLA UL</v>
          </cell>
          <cell r="C25278" t="str">
            <v>HALB</v>
          </cell>
          <cell r="D25278" t="str">
            <v>UN</v>
          </cell>
        </row>
        <row r="25279">
          <cell r="A25279" t="str">
            <v>1219-116</v>
          </cell>
          <cell r="B25279" t="str">
            <v>SC CORPO CENTRAL VERMELHO[BP-02]+MOLA UL</v>
          </cell>
          <cell r="C25279" t="str">
            <v>HALB</v>
          </cell>
          <cell r="D25279" t="str">
            <v>UN</v>
          </cell>
        </row>
        <row r="25280">
          <cell r="A25280" t="str">
            <v>1219-117</v>
          </cell>
          <cell r="B25280" t="str">
            <v>CORPO SUP PRETO[BP-02]+INSERT INOX UL</v>
          </cell>
          <cell r="C25280" t="str">
            <v>HALB</v>
          </cell>
          <cell r="D25280" t="str">
            <v>UN</v>
          </cell>
        </row>
        <row r="25281">
          <cell r="A25281" t="str">
            <v>1219-118</v>
          </cell>
          <cell r="B25281" t="str">
            <v>CORPO SUP VERMELHO[BP-02]+INSERT INOX UL</v>
          </cell>
          <cell r="C25281" t="str">
            <v>HALB</v>
          </cell>
          <cell r="D25281" t="str">
            <v>UN</v>
          </cell>
        </row>
        <row r="25282">
          <cell r="A25282" t="str">
            <v>1219-119</v>
          </cell>
          <cell r="B25282" t="str">
            <v>SC CORPO SUP PR[BP-02]+INS INOX GRAV UL</v>
          </cell>
          <cell r="C25282" t="str">
            <v>HALB</v>
          </cell>
          <cell r="D25282" t="str">
            <v>UN</v>
          </cell>
        </row>
        <row r="25283">
          <cell r="A25283" t="str">
            <v>1219-12</v>
          </cell>
          <cell r="B25283" t="str">
            <v>TAMPA DO COPO LIQUID [L-99-FB]</v>
          </cell>
          <cell r="C25283" t="str">
            <v>HALB</v>
          </cell>
          <cell r="D25283" t="str">
            <v>UN</v>
          </cell>
        </row>
        <row r="25284">
          <cell r="A25284" t="str">
            <v>1219-120</v>
          </cell>
          <cell r="B25284" t="str">
            <v>SC CORPO SUP VR[BP-02]+INS INOX GRAV UL</v>
          </cell>
          <cell r="C25284" t="str">
            <v>HALB</v>
          </cell>
          <cell r="D25284" t="str">
            <v>UN</v>
          </cell>
        </row>
        <row r="25285">
          <cell r="A25285" t="str">
            <v>1219-121</v>
          </cell>
          <cell r="B25285" t="str">
            <v>CORPO GRAVADO [L-28] 500W TOP HOUSE</v>
          </cell>
          <cell r="C25285" t="str">
            <v>HALB</v>
          </cell>
          <cell r="D25285" t="str">
            <v>UN</v>
          </cell>
        </row>
        <row r="25286">
          <cell r="A25286" t="str">
            <v>1219-122</v>
          </cell>
          <cell r="B25286" t="str">
            <v>SC CORPO SUP VR[BP-01]+INS INOX GRAV ARG</v>
          </cell>
          <cell r="C25286" t="str">
            <v>HALB</v>
          </cell>
          <cell r="D25286" t="str">
            <v>UN</v>
          </cell>
        </row>
        <row r="25287">
          <cell r="A25287" t="str">
            <v>1219-14</v>
          </cell>
          <cell r="B25287" t="str">
            <v>TAMPA DO COPO LIQUID [L-99-RW]</v>
          </cell>
          <cell r="C25287" t="str">
            <v>HALB</v>
          </cell>
          <cell r="D25287" t="str">
            <v>UN</v>
          </cell>
        </row>
        <row r="25288">
          <cell r="A25288" t="str">
            <v>1219-15</v>
          </cell>
          <cell r="B25288" t="str">
            <v>BASE DO LIQUID [L-99] VERMELHA C/PES</v>
          </cell>
          <cell r="C25288" t="str">
            <v>HALB</v>
          </cell>
          <cell r="D25288" t="str">
            <v>UN</v>
          </cell>
        </row>
        <row r="25289">
          <cell r="A25289" t="str">
            <v>1219-15E</v>
          </cell>
          <cell r="B25289" t="str">
            <v>BASE DO LIQUID [L-99] VERMELHA C/PES</v>
          </cell>
          <cell r="C25289" t="str">
            <v>HALB</v>
          </cell>
          <cell r="D25289" t="str">
            <v>UN</v>
          </cell>
        </row>
        <row r="25290">
          <cell r="A25290" t="str">
            <v>1219-17</v>
          </cell>
          <cell r="B25290" t="str">
            <v>CORPO LIQUIDIFICADOR VERMELHO [L-99]</v>
          </cell>
          <cell r="C25290" t="str">
            <v>HALB</v>
          </cell>
          <cell r="D25290" t="str">
            <v>UN</v>
          </cell>
        </row>
        <row r="25291">
          <cell r="A25291" t="str">
            <v>1219-18</v>
          </cell>
          <cell r="B25291" t="str">
            <v>CORPO LIQUIDIFICADOR PRETO [L-99]</v>
          </cell>
          <cell r="C25291" t="str">
            <v>HALB</v>
          </cell>
          <cell r="D25291" t="str">
            <v>UN</v>
          </cell>
        </row>
        <row r="25292">
          <cell r="A25292" t="str">
            <v>1219-19</v>
          </cell>
          <cell r="B25292" t="str">
            <v>TAMPA DO COPO CZ GRAFITE [L-99-P]</v>
          </cell>
          <cell r="C25292" t="str">
            <v>HALB</v>
          </cell>
          <cell r="D25292" t="str">
            <v>UN</v>
          </cell>
        </row>
        <row r="25293">
          <cell r="A25293" t="str">
            <v>1219-21</v>
          </cell>
          <cell r="B25293" t="str">
            <v>CORPO LIQUIDIFICADOR [L-99-FB] GRAVADO</v>
          </cell>
          <cell r="C25293" t="str">
            <v>HALB</v>
          </cell>
          <cell r="D25293" t="str">
            <v>UN</v>
          </cell>
        </row>
        <row r="25294">
          <cell r="A25294" t="str">
            <v>1219-22</v>
          </cell>
          <cell r="B25294" t="str">
            <v>CORPO LIQUIDIFICADOR [L-99-RW] GRAVADO</v>
          </cell>
          <cell r="C25294" t="str">
            <v>HALB</v>
          </cell>
          <cell r="D25294" t="str">
            <v>UN</v>
          </cell>
        </row>
        <row r="25295">
          <cell r="A25295" t="str">
            <v>1219-23</v>
          </cell>
          <cell r="B25295" t="str">
            <v>CORPO GRAVADO [NL-26] 500W VER02</v>
          </cell>
          <cell r="C25295" t="str">
            <v>HALB</v>
          </cell>
          <cell r="D25295" t="str">
            <v>UN</v>
          </cell>
        </row>
        <row r="25296">
          <cell r="A25296" t="str">
            <v>1219-24</v>
          </cell>
          <cell r="B25296" t="str">
            <v>CORPO GRAVADO [L-29] 400W VER02</v>
          </cell>
          <cell r="C25296" t="str">
            <v>HALB</v>
          </cell>
          <cell r="D25296" t="str">
            <v>UN</v>
          </cell>
        </row>
        <row r="25297">
          <cell r="A25297" t="str">
            <v>1219-25</v>
          </cell>
          <cell r="B25297" t="str">
            <v>CORPO GRAVADO [L-77] 500W VER02</v>
          </cell>
          <cell r="C25297" t="str">
            <v>HALB</v>
          </cell>
          <cell r="D25297" t="str">
            <v>UN</v>
          </cell>
        </row>
        <row r="25298">
          <cell r="A25298" t="str">
            <v>1219-26</v>
          </cell>
          <cell r="B25298" t="str">
            <v>TAMPA CORPO SUPERIOR PRETO [BP-01/02]</v>
          </cell>
          <cell r="C25298" t="str">
            <v>HALB</v>
          </cell>
          <cell r="D25298" t="str">
            <v>UN</v>
          </cell>
        </row>
        <row r="25299">
          <cell r="A25299" t="str">
            <v>1219-27</v>
          </cell>
          <cell r="B25299" t="str">
            <v>TAMPA CORPO SUPERIOR VERMELHO [BP-01/02]</v>
          </cell>
          <cell r="C25299" t="str">
            <v>HALB</v>
          </cell>
          <cell r="D25299" t="str">
            <v>UN</v>
          </cell>
        </row>
        <row r="25300">
          <cell r="A25300" t="str">
            <v>1219-28</v>
          </cell>
          <cell r="B25300" t="str">
            <v>TAMPA CORPO SUPERIOR BRANCO [BP-01/02]</v>
          </cell>
          <cell r="C25300" t="str">
            <v>HALB</v>
          </cell>
          <cell r="D25300" t="str">
            <v>UN</v>
          </cell>
        </row>
        <row r="25301">
          <cell r="A25301" t="str">
            <v>1219-29</v>
          </cell>
          <cell r="B25301" t="str">
            <v>CORPO SUP PRETO [BP-01/02]+ INSERTO INOX</v>
          </cell>
          <cell r="C25301" t="str">
            <v>HALB</v>
          </cell>
          <cell r="D25301" t="str">
            <v>UN</v>
          </cell>
        </row>
        <row r="25302">
          <cell r="A25302" t="str">
            <v>1219-30</v>
          </cell>
          <cell r="B25302" t="str">
            <v>CORPO SUP VERMELHO [BP-01/02]+INSER INOX</v>
          </cell>
          <cell r="C25302" t="str">
            <v>HALB</v>
          </cell>
          <cell r="D25302" t="str">
            <v>UN</v>
          </cell>
        </row>
        <row r="25303">
          <cell r="A25303" t="str">
            <v>1219-31</v>
          </cell>
          <cell r="B25303" t="str">
            <v>CORPO SUP BRANCO [BP-01/02]+INSERTO INOX</v>
          </cell>
          <cell r="C25303" t="str">
            <v>HALB</v>
          </cell>
          <cell r="D25303" t="str">
            <v>UN</v>
          </cell>
        </row>
        <row r="25304">
          <cell r="A25304" t="str">
            <v>1219-32</v>
          </cell>
          <cell r="B25304" t="str">
            <v>CORPO CENTRAL PRETO [BP-01/02/03] (M1)</v>
          </cell>
          <cell r="C25304" t="str">
            <v>HALB</v>
          </cell>
          <cell r="D25304" t="str">
            <v>UN</v>
          </cell>
        </row>
        <row r="25305">
          <cell r="A25305" t="str">
            <v>1219-32A</v>
          </cell>
          <cell r="B25305" t="str">
            <v>CORPO CENTRAL PRETO [BP-01/02/03] (M2)</v>
          </cell>
          <cell r="C25305" t="str">
            <v>HALB</v>
          </cell>
          <cell r="D25305" t="str">
            <v>UN</v>
          </cell>
        </row>
        <row r="25306">
          <cell r="A25306" t="str">
            <v>1219-33</v>
          </cell>
          <cell r="B25306" t="str">
            <v>CORPO CENTRAL VERMELHO [BP-01/02/03](M1)</v>
          </cell>
          <cell r="C25306" t="str">
            <v>HALB</v>
          </cell>
          <cell r="D25306" t="str">
            <v>UN</v>
          </cell>
        </row>
        <row r="25307">
          <cell r="A25307" t="str">
            <v>1219-33A</v>
          </cell>
          <cell r="B25307" t="str">
            <v>CORPO CENTRAL VERMELHO [BP-01/02/03](M2)</v>
          </cell>
          <cell r="C25307" t="str">
            <v>HALB</v>
          </cell>
          <cell r="D25307" t="str">
            <v>UN</v>
          </cell>
        </row>
        <row r="25308">
          <cell r="A25308" t="str">
            <v>1219-34</v>
          </cell>
          <cell r="B25308" t="str">
            <v>CORPO CENTRAL BRANCO [BP-01/02/03] (M1)</v>
          </cell>
          <cell r="C25308" t="str">
            <v>HALB</v>
          </cell>
          <cell r="D25308" t="str">
            <v>UN</v>
          </cell>
        </row>
        <row r="25309">
          <cell r="A25309" t="str">
            <v>1219-34A</v>
          </cell>
          <cell r="B25309" t="str">
            <v>CORPO CENTRAL BRANCO [BP-01/02/03] (M2)</v>
          </cell>
          <cell r="C25309" t="str">
            <v>HALB</v>
          </cell>
          <cell r="D25309" t="str">
            <v>UN</v>
          </cell>
        </row>
        <row r="25310">
          <cell r="A25310" t="str">
            <v>1219-35</v>
          </cell>
          <cell r="B25310" t="str">
            <v>CORPO SUPERIOR PRETO [BP-03]</v>
          </cell>
          <cell r="C25310" t="str">
            <v>HALB</v>
          </cell>
          <cell r="D25310" t="str">
            <v>UN</v>
          </cell>
        </row>
        <row r="25311">
          <cell r="A25311" t="str">
            <v>1219-36</v>
          </cell>
          <cell r="B25311" t="str">
            <v>CORPO SUPERIOR VERMELHO [BP-03]</v>
          </cell>
          <cell r="C25311" t="str">
            <v>HALB</v>
          </cell>
          <cell r="D25311" t="str">
            <v>UN</v>
          </cell>
        </row>
        <row r="25312">
          <cell r="A25312" t="str">
            <v>1219-37</v>
          </cell>
          <cell r="B25312" t="str">
            <v>CORPO SUPERIOR BRANCO [BP-03]</v>
          </cell>
          <cell r="C25312" t="str">
            <v>HALB</v>
          </cell>
          <cell r="D25312" t="str">
            <v>UN</v>
          </cell>
        </row>
        <row r="25313">
          <cell r="A25313" t="str">
            <v>1219-38</v>
          </cell>
          <cell r="B25313" t="str">
            <v>CORPO SUPERIOR PRETO GRAVADO [BP-01]</v>
          </cell>
          <cell r="C25313" t="str">
            <v>HALB</v>
          </cell>
          <cell r="D25313" t="str">
            <v>UN</v>
          </cell>
        </row>
        <row r="25314">
          <cell r="A25314" t="str">
            <v>1219-39</v>
          </cell>
          <cell r="B25314" t="str">
            <v>CORPO SUPERIOR VERMELHO GRAVADO [BP-01]</v>
          </cell>
          <cell r="C25314" t="str">
            <v>HALB</v>
          </cell>
          <cell r="D25314" t="str">
            <v>UN</v>
          </cell>
        </row>
        <row r="25315">
          <cell r="A25315" t="str">
            <v>1219-40</v>
          </cell>
          <cell r="B25315" t="str">
            <v>CORPO SUPERIOR BRANCO GRAVADO [BP-01]</v>
          </cell>
          <cell r="C25315" t="str">
            <v>HALB</v>
          </cell>
          <cell r="D25315" t="str">
            <v>UN</v>
          </cell>
        </row>
        <row r="25316">
          <cell r="A25316" t="str">
            <v>1219-41</v>
          </cell>
          <cell r="B25316" t="str">
            <v>CORPO SUPERIOR PRETO GRAVADO [BP-03]</v>
          </cell>
          <cell r="C25316" t="str">
            <v>HALB</v>
          </cell>
          <cell r="D25316" t="str">
            <v>UN</v>
          </cell>
        </row>
        <row r="25317">
          <cell r="A25317" t="str">
            <v>1219-42</v>
          </cell>
          <cell r="B25317" t="str">
            <v>CORPO SUPERIOR VERMELHO GRAVADO [BP-03]</v>
          </cell>
          <cell r="C25317" t="str">
            <v>HALB</v>
          </cell>
          <cell r="D25317" t="str">
            <v>UN</v>
          </cell>
        </row>
        <row r="25318">
          <cell r="A25318" t="str">
            <v>1219-43</v>
          </cell>
          <cell r="B25318" t="str">
            <v>CORPO SUPERIOR BRANCO GRAVADO [BP-03]</v>
          </cell>
          <cell r="C25318" t="str">
            <v>HALB</v>
          </cell>
          <cell r="D25318" t="str">
            <v>UN</v>
          </cell>
        </row>
        <row r="25319">
          <cell r="A25319" t="str">
            <v>1219-44</v>
          </cell>
          <cell r="B25319" t="str">
            <v>CORPO GRAVADO [L-81 W] ARGENTINA</v>
          </cell>
          <cell r="C25319" t="str">
            <v>HALB</v>
          </cell>
          <cell r="D25319" t="str">
            <v>UN</v>
          </cell>
        </row>
        <row r="25320">
          <cell r="A25320" t="str">
            <v>1219-45</v>
          </cell>
          <cell r="B25320" t="str">
            <v>CORPO GRAVADO [L-81 R] ARGENTINA</v>
          </cell>
          <cell r="C25320" t="str">
            <v>HALB</v>
          </cell>
          <cell r="D25320" t="str">
            <v>UN</v>
          </cell>
        </row>
        <row r="25321">
          <cell r="A25321" t="str">
            <v>1219-46</v>
          </cell>
          <cell r="B25321" t="str">
            <v>CORPO GRAVADO [L-81 B] ARGENTINA</v>
          </cell>
          <cell r="C25321" t="str">
            <v>HALB</v>
          </cell>
          <cell r="D25321" t="str">
            <v>UN</v>
          </cell>
        </row>
        <row r="25322">
          <cell r="A25322" t="str">
            <v>1219-47</v>
          </cell>
          <cell r="B25322" t="str">
            <v>CORPO GRAVADO [L-82 W] ARGENTINA</v>
          </cell>
          <cell r="C25322" t="str">
            <v>HALB</v>
          </cell>
          <cell r="D25322" t="str">
            <v>UN</v>
          </cell>
        </row>
        <row r="25323">
          <cell r="A25323" t="str">
            <v>1219-48</v>
          </cell>
          <cell r="B25323" t="str">
            <v>CORPO GRAVADO [L-82 B] ARGENTINA</v>
          </cell>
          <cell r="C25323" t="str">
            <v>HALB</v>
          </cell>
          <cell r="D25323" t="str">
            <v>UN</v>
          </cell>
        </row>
        <row r="25324">
          <cell r="A25324" t="str">
            <v>1219-49</v>
          </cell>
          <cell r="B25324" t="str">
            <v>SC CORPO + PLACA INOX GRAV[L-83 W] ARGEN</v>
          </cell>
          <cell r="C25324" t="str">
            <v>HALB</v>
          </cell>
          <cell r="D25324" t="str">
            <v>UN</v>
          </cell>
        </row>
        <row r="25325">
          <cell r="A25325" t="str">
            <v>1219-50</v>
          </cell>
          <cell r="B25325" t="str">
            <v>TAMPA COPO PP VERMELHA</v>
          </cell>
          <cell r="C25325" t="str">
            <v>HALB</v>
          </cell>
          <cell r="D25325" t="str">
            <v>UN</v>
          </cell>
        </row>
        <row r="25326">
          <cell r="A25326" t="str">
            <v>1219-50E</v>
          </cell>
          <cell r="B25326" t="str">
            <v>TAMPA COPO PP VERMELHA</v>
          </cell>
          <cell r="C25326" t="str">
            <v>HALB</v>
          </cell>
          <cell r="D25326" t="str">
            <v>UN</v>
          </cell>
        </row>
        <row r="25327">
          <cell r="A25327" t="str">
            <v>1219-51</v>
          </cell>
          <cell r="B25327" t="str">
            <v>TAMPA DO COPO LIQUID [L-99-WG]</v>
          </cell>
          <cell r="C25327" t="str">
            <v>HALB</v>
          </cell>
          <cell r="D25327" t="str">
            <v>UN</v>
          </cell>
        </row>
        <row r="25328">
          <cell r="A25328" t="str">
            <v>1219-52</v>
          </cell>
          <cell r="B25328" t="str">
            <v>CORPO LIQUIDIFICADOR BRANCO [L-99]</v>
          </cell>
          <cell r="C25328" t="str">
            <v>HALB</v>
          </cell>
          <cell r="D25328" t="str">
            <v>UN</v>
          </cell>
        </row>
        <row r="25329">
          <cell r="A25329" t="str">
            <v>1219-53</v>
          </cell>
          <cell r="B25329" t="str">
            <v>BASE DO LIQUID [L-99] BRANCA C/PES</v>
          </cell>
          <cell r="C25329" t="str">
            <v>HALB</v>
          </cell>
          <cell r="D25329" t="str">
            <v>UN</v>
          </cell>
        </row>
        <row r="25330">
          <cell r="A25330" t="str">
            <v>1219-53E</v>
          </cell>
          <cell r="B25330" t="str">
            <v>BASE DO LIQUID [L-99] BRANCA C/PES</v>
          </cell>
          <cell r="C25330" t="str">
            <v>HALB</v>
          </cell>
          <cell r="D25330" t="str">
            <v>UN</v>
          </cell>
        </row>
        <row r="25331">
          <cell r="A25331" t="str">
            <v>1219-54</v>
          </cell>
          <cell r="B25331" t="str">
            <v>CORPO LIQUIDIFICADOR [L-99-WG] GRAVADO</v>
          </cell>
          <cell r="C25331" t="str">
            <v>HALB</v>
          </cell>
          <cell r="D25331" t="str">
            <v>UN</v>
          </cell>
        </row>
        <row r="25332">
          <cell r="A25332" t="str">
            <v>1219-55</v>
          </cell>
          <cell r="B25332" t="str">
            <v>CORPO GRAVADO BLACK 2V L-28 500W [VER02]</v>
          </cell>
          <cell r="C25332" t="str">
            <v>HALB</v>
          </cell>
          <cell r="D25332" t="str">
            <v>UN</v>
          </cell>
        </row>
        <row r="25333">
          <cell r="A25333" t="str">
            <v>1219-56</v>
          </cell>
          <cell r="B25333" t="str">
            <v>CORPO GRAVADO BLACK 2V L-38 500W [VER02]</v>
          </cell>
          <cell r="C25333" t="str">
            <v>HALB</v>
          </cell>
          <cell r="D25333" t="str">
            <v>UN</v>
          </cell>
        </row>
        <row r="25334">
          <cell r="A25334" t="str">
            <v>1219-57</v>
          </cell>
          <cell r="B25334" t="str">
            <v>CORPO GRAVADO BR 2V L-25 [VER02]</v>
          </cell>
          <cell r="C25334" t="str">
            <v>HALB</v>
          </cell>
          <cell r="D25334" t="str">
            <v>UN</v>
          </cell>
        </row>
        <row r="25335">
          <cell r="A25335" t="str">
            <v>1219-58</v>
          </cell>
          <cell r="B25335" t="str">
            <v>BASE DO LIQUID [L-99] CINZA C/PES</v>
          </cell>
          <cell r="C25335" t="str">
            <v>HALB</v>
          </cell>
          <cell r="D25335" t="str">
            <v>UN</v>
          </cell>
        </row>
        <row r="25336">
          <cell r="A25336" t="str">
            <v>1219-58E</v>
          </cell>
          <cell r="B25336" t="str">
            <v>BASE DO LIQUID [L-99] CINZA C/PES</v>
          </cell>
          <cell r="C25336" t="str">
            <v>HALB</v>
          </cell>
          <cell r="D25336" t="str">
            <v>UN</v>
          </cell>
        </row>
        <row r="25337">
          <cell r="A25337" t="str">
            <v>1219-59</v>
          </cell>
          <cell r="B25337" t="str">
            <v>CORPO GRAVADO [NL-22] 500W VER02</v>
          </cell>
          <cell r="C25337" t="str">
            <v>HALB</v>
          </cell>
          <cell r="D25337" t="str">
            <v>UN</v>
          </cell>
        </row>
        <row r="25338">
          <cell r="A25338" t="str">
            <v>1219-60</v>
          </cell>
          <cell r="B25338" t="str">
            <v>CORPO LIQUIDIFICADOR [L-99-FR] GRAVADO</v>
          </cell>
          <cell r="C25338" t="str">
            <v>HALB</v>
          </cell>
          <cell r="D25338" t="str">
            <v>UN</v>
          </cell>
        </row>
        <row r="25339">
          <cell r="A25339" t="str">
            <v>1219-61</v>
          </cell>
          <cell r="B25339" t="str">
            <v>CORPO LIQUIDIFICADOR [L-99-WB] GRAVADO</v>
          </cell>
          <cell r="C25339" t="str">
            <v>HALB</v>
          </cell>
          <cell r="D25339" t="str">
            <v>UN</v>
          </cell>
        </row>
        <row r="25340">
          <cell r="A25340" t="str">
            <v>1219-62</v>
          </cell>
          <cell r="B25340" t="str">
            <v>SC CORPO [L-66]V2+PLACA INOX GRAV 900W</v>
          </cell>
          <cell r="C25340" t="str">
            <v>HALB</v>
          </cell>
          <cell r="D25340" t="str">
            <v>UN</v>
          </cell>
        </row>
        <row r="25341">
          <cell r="A25341" t="str">
            <v>1219-63</v>
          </cell>
          <cell r="B25341" t="str">
            <v>SC CORPO [L-74]V2+ PLACA INOX GRAV 900W</v>
          </cell>
          <cell r="C25341" t="str">
            <v>HALB</v>
          </cell>
          <cell r="D25341" t="str">
            <v>UN</v>
          </cell>
        </row>
        <row r="25342">
          <cell r="A25342" t="str">
            <v>1219-64</v>
          </cell>
          <cell r="B25342" t="str">
            <v>TAMPA CORPO SUPERIOR MARSALA [BP-01/02]</v>
          </cell>
          <cell r="C25342" t="str">
            <v>HALB</v>
          </cell>
          <cell r="D25342" t="str">
            <v>UN</v>
          </cell>
        </row>
        <row r="25343">
          <cell r="A25343" t="str">
            <v>1219-65</v>
          </cell>
          <cell r="B25343" t="str">
            <v>CORPO SUP MARSALA[BP-01/02]+INSERTO INOX</v>
          </cell>
          <cell r="C25343" t="str">
            <v>HALB</v>
          </cell>
          <cell r="D25343" t="str">
            <v>UN</v>
          </cell>
        </row>
        <row r="25344">
          <cell r="A25344" t="str">
            <v>1219-66</v>
          </cell>
          <cell r="B25344" t="str">
            <v>CORPO CENTRAL MARSALA [BP-01/02/03] (M1)</v>
          </cell>
          <cell r="C25344" t="str">
            <v>HALB</v>
          </cell>
          <cell r="D25344" t="str">
            <v>UN</v>
          </cell>
        </row>
        <row r="25345">
          <cell r="A25345" t="str">
            <v>1219-66A</v>
          </cell>
          <cell r="B25345" t="str">
            <v>CORPO CENTRAL MARSALA [BP-01/02/03] (M2)</v>
          </cell>
          <cell r="C25345" t="str">
            <v>HALB</v>
          </cell>
          <cell r="D25345" t="str">
            <v>UN</v>
          </cell>
        </row>
        <row r="25346">
          <cell r="A25346" t="str">
            <v>1219-67</v>
          </cell>
          <cell r="B25346" t="str">
            <v>CORPO SUPERIOR MARSALA GRAVADO [BP-01]</v>
          </cell>
          <cell r="C25346" t="str">
            <v>HALB</v>
          </cell>
          <cell r="D25346" t="str">
            <v>UN</v>
          </cell>
        </row>
        <row r="25347">
          <cell r="A25347" t="str">
            <v>1219-68</v>
          </cell>
          <cell r="B25347" t="str">
            <v>TAMPA DO COPO LIQUID [L-1200 MI] MARSALA</v>
          </cell>
          <cell r="C25347" t="str">
            <v>HALB</v>
          </cell>
          <cell r="D25347" t="str">
            <v>UN</v>
          </cell>
        </row>
        <row r="25348">
          <cell r="A25348" t="str">
            <v>1219-69</v>
          </cell>
          <cell r="B25348" t="str">
            <v>SC CORPO SUP BR[BP-01] + INS INOX GRAV</v>
          </cell>
          <cell r="C25348" t="str">
            <v>HALB</v>
          </cell>
          <cell r="D25348" t="str">
            <v>UN</v>
          </cell>
        </row>
        <row r="25349">
          <cell r="A25349" t="str">
            <v>1219-70</v>
          </cell>
          <cell r="B25349" t="str">
            <v>SC CORPO SUP PR[BP-01] + INS INOX GRAV</v>
          </cell>
          <cell r="C25349" t="str">
            <v>HALB</v>
          </cell>
          <cell r="D25349" t="str">
            <v>UN</v>
          </cell>
        </row>
        <row r="25350">
          <cell r="A25350" t="str">
            <v>1219-71</v>
          </cell>
          <cell r="B25350" t="str">
            <v>SC CORPO SUP VERM[BP-01] + INS INOX GRAV</v>
          </cell>
          <cell r="C25350" t="str">
            <v>HALB</v>
          </cell>
          <cell r="D25350" t="str">
            <v>UN</v>
          </cell>
        </row>
        <row r="25351">
          <cell r="A25351" t="str">
            <v>1219-72</v>
          </cell>
          <cell r="B25351" t="str">
            <v>SC CORPO SUP MARSA[BP-01]+ INS INOX GRAV</v>
          </cell>
          <cell r="C25351" t="str">
            <v>HALB</v>
          </cell>
          <cell r="D25351" t="str">
            <v>UN</v>
          </cell>
        </row>
        <row r="25352">
          <cell r="A25352" t="str">
            <v>1219-73</v>
          </cell>
          <cell r="B25352" t="str">
            <v>SC CORPO SUP BR[BP-02] + INS INOX GRAV</v>
          </cell>
          <cell r="C25352" t="str">
            <v>HALB</v>
          </cell>
          <cell r="D25352" t="str">
            <v>UN</v>
          </cell>
        </row>
        <row r="25353">
          <cell r="A25353" t="str">
            <v>1219-74</v>
          </cell>
          <cell r="B25353" t="str">
            <v>SC CORPO SUP PR[BP-02] + INS INOX GRAV</v>
          </cell>
          <cell r="C25353" t="str">
            <v>HALB</v>
          </cell>
          <cell r="D25353" t="str">
            <v>UN</v>
          </cell>
        </row>
        <row r="25354">
          <cell r="A25354" t="str">
            <v>1219-75</v>
          </cell>
          <cell r="B25354" t="str">
            <v>SC CORPO SUP VERM[BP-02] + INS INOX GRAV</v>
          </cell>
          <cell r="C25354" t="str">
            <v>HALB</v>
          </cell>
          <cell r="D25354" t="str">
            <v>UN</v>
          </cell>
        </row>
        <row r="25355">
          <cell r="A25355" t="str">
            <v>1219-76</v>
          </cell>
          <cell r="B25355" t="str">
            <v>SC CORPO CENTRAL PR [BP-01/02/03]+MOLA</v>
          </cell>
          <cell r="C25355" t="str">
            <v>HALB</v>
          </cell>
          <cell r="D25355" t="str">
            <v>UN</v>
          </cell>
        </row>
        <row r="25356">
          <cell r="A25356" t="str">
            <v>1219-77</v>
          </cell>
          <cell r="B25356" t="str">
            <v>SC CORPO CENTRAL BR [BP-01/02/03] + MOLA</v>
          </cell>
          <cell r="C25356" t="str">
            <v>HALB</v>
          </cell>
          <cell r="D25356" t="str">
            <v>UN</v>
          </cell>
        </row>
        <row r="25357">
          <cell r="A25357" t="str">
            <v>1219-78</v>
          </cell>
          <cell r="B25357" t="str">
            <v>SC CORPO CENTRAL VERM[BP-01/02/03]+MOLA</v>
          </cell>
          <cell r="C25357" t="str">
            <v>HALB</v>
          </cell>
          <cell r="D25357" t="str">
            <v>UN</v>
          </cell>
        </row>
        <row r="25358">
          <cell r="A25358" t="str">
            <v>1219-79</v>
          </cell>
          <cell r="B25358" t="str">
            <v>SC CORPO CENTRAL MARSA[BP-01/02/03]+MOLA</v>
          </cell>
          <cell r="C25358" t="str">
            <v>HALB</v>
          </cell>
          <cell r="D25358" t="str">
            <v>UN</v>
          </cell>
        </row>
        <row r="25359">
          <cell r="A25359" t="str">
            <v>1219-80</v>
          </cell>
          <cell r="B25359" t="str">
            <v>CORPO LIQUIDIFICADOR [L-99-WP] GRAVADO</v>
          </cell>
          <cell r="C25359" t="str">
            <v>HALB</v>
          </cell>
          <cell r="D25359" t="str">
            <v>UN</v>
          </cell>
        </row>
        <row r="25360">
          <cell r="A25360" t="str">
            <v>1219-81</v>
          </cell>
          <cell r="B25360" t="str">
            <v>CORPO LIQUIDIFICADOR [L-99-BP] GRAVADO</v>
          </cell>
          <cell r="C25360" t="str">
            <v>HALB</v>
          </cell>
          <cell r="D25360" t="str">
            <v>UN</v>
          </cell>
        </row>
        <row r="25361">
          <cell r="A25361" t="str">
            <v>1219-82</v>
          </cell>
          <cell r="B25361" t="str">
            <v>CORPO LIQUIDIFICADOR [L-550-B] GRAVADO</v>
          </cell>
          <cell r="C25361" t="str">
            <v>HALB</v>
          </cell>
          <cell r="D25361" t="str">
            <v>UN</v>
          </cell>
        </row>
        <row r="25362">
          <cell r="A25362" t="str">
            <v>1219-83</v>
          </cell>
          <cell r="B25362" t="str">
            <v>CORPO GRAVADO [NL-26] 550W</v>
          </cell>
          <cell r="C25362" t="str">
            <v>HALB</v>
          </cell>
          <cell r="D25362" t="str">
            <v>UN</v>
          </cell>
        </row>
        <row r="25363">
          <cell r="A25363" t="str">
            <v>1219-84</v>
          </cell>
          <cell r="B25363" t="str">
            <v>CORPO GRAVADO [NL-22] 550W</v>
          </cell>
          <cell r="C25363" t="str">
            <v>HALB</v>
          </cell>
          <cell r="D25363" t="str">
            <v>UN</v>
          </cell>
        </row>
        <row r="25364">
          <cell r="A25364" t="str">
            <v>1219-85</v>
          </cell>
          <cell r="B25364" t="str">
            <v>CORPO GRAVADO [L-28] 550W</v>
          </cell>
          <cell r="C25364" t="str">
            <v>HALB</v>
          </cell>
          <cell r="D25364" t="str">
            <v>UN</v>
          </cell>
        </row>
        <row r="25365">
          <cell r="A25365" t="str">
            <v>1219-86</v>
          </cell>
          <cell r="B25365" t="str">
            <v>CORPO GRAVADO [L-38] 550W</v>
          </cell>
          <cell r="C25365" t="str">
            <v>HALB</v>
          </cell>
          <cell r="D25365" t="str">
            <v>UN</v>
          </cell>
        </row>
        <row r="25366">
          <cell r="A25366" t="str">
            <v>1219-87</v>
          </cell>
          <cell r="B25366" t="str">
            <v>CORPO GRAVADO [L-77] 550W</v>
          </cell>
          <cell r="C25366" t="str">
            <v>HALB</v>
          </cell>
          <cell r="D25366" t="str">
            <v>UN</v>
          </cell>
        </row>
        <row r="25367">
          <cell r="A25367" t="str">
            <v>1219-88</v>
          </cell>
          <cell r="B25367" t="str">
            <v>CORPO GRAVADO [L-29] 550W</v>
          </cell>
          <cell r="C25367" t="str">
            <v>HALB</v>
          </cell>
          <cell r="D25367" t="str">
            <v>UN</v>
          </cell>
        </row>
        <row r="25368">
          <cell r="A25368" t="str">
            <v>1219-89</v>
          </cell>
          <cell r="B25368" t="str">
            <v>CORPO GRAVADO [L-82 R] ARGENTINA</v>
          </cell>
          <cell r="C25368" t="str">
            <v>HALB</v>
          </cell>
          <cell r="D25368" t="str">
            <v>UN</v>
          </cell>
        </row>
        <row r="25369">
          <cell r="A25369" t="str">
            <v>1219-90</v>
          </cell>
          <cell r="B25369" t="str">
            <v>SC CORPO + PLACA INOX GRAV[L-83 R] ARGEN</v>
          </cell>
          <cell r="C25369" t="str">
            <v>HALB</v>
          </cell>
          <cell r="D25369" t="str">
            <v>UN</v>
          </cell>
        </row>
        <row r="25370">
          <cell r="A25370" t="str">
            <v>1219-91</v>
          </cell>
          <cell r="B25370" t="str">
            <v>CORPO LIQUIDIFICADOR[L-99-FR]GRAVADO ESP</v>
          </cell>
          <cell r="C25370" t="str">
            <v>HALB</v>
          </cell>
          <cell r="D25370" t="str">
            <v>UN</v>
          </cell>
        </row>
        <row r="25371">
          <cell r="A25371" t="str">
            <v>1219-92</v>
          </cell>
          <cell r="B25371" t="str">
            <v>TAMPA CORPO SUPERIOR AZUL [BPS-01-TI]</v>
          </cell>
          <cell r="C25371" t="str">
            <v>HALB</v>
          </cell>
          <cell r="D25371" t="str">
            <v>UN</v>
          </cell>
        </row>
        <row r="25372">
          <cell r="A25372" t="str">
            <v>1219-93</v>
          </cell>
          <cell r="B25372" t="str">
            <v>SC CRP SUP AZUL GRAV[BPS-01-TI]+INS INOX</v>
          </cell>
          <cell r="C25372" t="str">
            <v>HALB</v>
          </cell>
          <cell r="D25372" t="str">
            <v>UN</v>
          </cell>
        </row>
        <row r="25373">
          <cell r="A25373" t="str">
            <v>1219-94</v>
          </cell>
          <cell r="B25373" t="str">
            <v>CORPO SUP AZUL [BPS-01-TI]+ INSERTO INOX</v>
          </cell>
          <cell r="C25373" t="str">
            <v>HALB</v>
          </cell>
          <cell r="D25373" t="str">
            <v>UN</v>
          </cell>
        </row>
        <row r="25374">
          <cell r="A25374" t="str">
            <v>1219-95</v>
          </cell>
          <cell r="B25374" t="str">
            <v>SC CORPO CENTRAL AZUL [BPS-01-TI] + MOLA</v>
          </cell>
          <cell r="C25374" t="str">
            <v>HALB</v>
          </cell>
          <cell r="D25374" t="str">
            <v>UN</v>
          </cell>
        </row>
        <row r="25375">
          <cell r="A25375" t="str">
            <v>1219-96</v>
          </cell>
          <cell r="B25375" t="str">
            <v>CORPO CENTRAL AZUL [BPS-01-TI] (M1)</v>
          </cell>
          <cell r="C25375" t="str">
            <v>HALB</v>
          </cell>
          <cell r="D25375" t="str">
            <v>UN</v>
          </cell>
        </row>
        <row r="25376">
          <cell r="A25376" t="str">
            <v>1219-96A</v>
          </cell>
          <cell r="B25376" t="str">
            <v>CORPO CENTRAL AZUL [BPS-01-TI] (M2)</v>
          </cell>
          <cell r="C25376" t="str">
            <v>HALB</v>
          </cell>
          <cell r="D25376" t="str">
            <v>UN</v>
          </cell>
        </row>
        <row r="25377">
          <cell r="A25377" t="str">
            <v>1219-97</v>
          </cell>
          <cell r="B25377" t="str">
            <v>TAMPA DO COPO LIQUID [LPS-01] AZUL</v>
          </cell>
          <cell r="C25377" t="str">
            <v>HALB</v>
          </cell>
          <cell r="D25377" t="str">
            <v>UN</v>
          </cell>
        </row>
        <row r="25378">
          <cell r="A25378" t="str">
            <v>1219-98</v>
          </cell>
          <cell r="B25378" t="str">
            <v>CORPO GRAVADO [NL-26] 500W ESPANHOL</v>
          </cell>
          <cell r="C25378" t="str">
            <v>HALB</v>
          </cell>
          <cell r="D25378" t="str">
            <v>UN</v>
          </cell>
        </row>
        <row r="25379">
          <cell r="A25379" t="str">
            <v>1219-99</v>
          </cell>
          <cell r="B25379" t="str">
            <v>CORPO LIQUIDIFICADOR [L-550-W] GRAVADO</v>
          </cell>
          <cell r="C25379" t="str">
            <v>HALB</v>
          </cell>
          <cell r="D25379" t="str">
            <v>UN</v>
          </cell>
        </row>
        <row r="25380">
          <cell r="A25380" t="str">
            <v>1220-02</v>
          </cell>
          <cell r="B25380" t="str">
            <v>EMB IND[RR-03]</v>
          </cell>
          <cell r="C25380" t="str">
            <v>ROH</v>
          </cell>
          <cell r="D25380" t="str">
            <v>UN</v>
          </cell>
        </row>
        <row r="25381">
          <cell r="A25381" t="str">
            <v>1220-03</v>
          </cell>
          <cell r="B25381" t="str">
            <v>EMB COLET[RR-03]</v>
          </cell>
          <cell r="C25381" t="str">
            <v>ROH</v>
          </cell>
          <cell r="D25381" t="str">
            <v>UN</v>
          </cell>
        </row>
        <row r="25382">
          <cell r="A25382" t="str">
            <v>1220-04</v>
          </cell>
          <cell r="B25382" t="str">
            <v>TAMPA DO COPO LIQUID [LPS-02] VERM1805C</v>
          </cell>
          <cell r="C25382" t="str">
            <v>HALB</v>
          </cell>
          <cell r="D25382" t="str">
            <v>UN</v>
          </cell>
        </row>
        <row r="25383">
          <cell r="A25383" t="str">
            <v>1220-05</v>
          </cell>
          <cell r="B25383" t="str">
            <v>CORPO CENTRAL VERM 1805C[BPS-02-TI] (M1)</v>
          </cell>
          <cell r="C25383" t="str">
            <v>HALB</v>
          </cell>
          <cell r="D25383" t="str">
            <v>UN</v>
          </cell>
        </row>
        <row r="25384">
          <cell r="A25384" t="str">
            <v>1220-05A</v>
          </cell>
          <cell r="B25384" t="str">
            <v>CORPO CENTRAL VERM 1805C[BPS-02-TI] (M2)</v>
          </cell>
          <cell r="C25384" t="str">
            <v>HALB</v>
          </cell>
          <cell r="D25384" t="str">
            <v>UN</v>
          </cell>
        </row>
        <row r="25385">
          <cell r="A25385" t="str">
            <v>1220-06</v>
          </cell>
          <cell r="B25385" t="str">
            <v>SC CORPO CENTRAL VM1805C[BPS-02-TI]+MOLA</v>
          </cell>
          <cell r="C25385" t="str">
            <v>HALB</v>
          </cell>
          <cell r="D25385" t="str">
            <v>UN</v>
          </cell>
        </row>
        <row r="25386">
          <cell r="A25386" t="str">
            <v>1220-07</v>
          </cell>
          <cell r="B25386" t="str">
            <v>CORPO SUP VERM1805C[BPS-02-TI]+INSR INOX</v>
          </cell>
          <cell r="C25386" t="str">
            <v>HALB</v>
          </cell>
          <cell r="D25386" t="str">
            <v>UN</v>
          </cell>
        </row>
        <row r="25387">
          <cell r="A25387" t="str">
            <v>1220-08</v>
          </cell>
          <cell r="B25387" t="str">
            <v>SC CRP SUP VERM1805C GRV[BPS-02-TI]+INOX</v>
          </cell>
          <cell r="C25387" t="str">
            <v>HALB</v>
          </cell>
          <cell r="D25387" t="str">
            <v>UN</v>
          </cell>
        </row>
        <row r="25388">
          <cell r="A25388" t="str">
            <v>1220-09</v>
          </cell>
          <cell r="B25388" t="str">
            <v>TAMPA CORPO SUPERIOR VRM1805C[BPS-02-TI]</v>
          </cell>
          <cell r="C25388" t="str">
            <v>HALB</v>
          </cell>
          <cell r="D25388" t="str">
            <v>UN</v>
          </cell>
        </row>
        <row r="25389">
          <cell r="A25389" t="str">
            <v>1220-10</v>
          </cell>
          <cell r="B25389" t="str">
            <v>CORPO SUPERIOR PRETO GRAVADO[BP-03-BTKY]</v>
          </cell>
          <cell r="C25389" t="str">
            <v>HALB</v>
          </cell>
          <cell r="D25389" t="str">
            <v>UN</v>
          </cell>
        </row>
        <row r="25390">
          <cell r="A25390" t="str">
            <v>1220-11</v>
          </cell>
          <cell r="B25390" t="str">
            <v>CORPO SUPERIOR PRETO GRAVADO [BP-MX-01]</v>
          </cell>
          <cell r="C25390" t="str">
            <v>HALB</v>
          </cell>
          <cell r="D25390" t="str">
            <v>UN</v>
          </cell>
        </row>
        <row r="25391">
          <cell r="A25391" t="str">
            <v>1220-12</v>
          </cell>
          <cell r="B25391" t="str">
            <v>CORPO LIQUIDIFICADOR [L-MX-01] GRAVADO</v>
          </cell>
          <cell r="C25391" t="str">
            <v>HALB</v>
          </cell>
          <cell r="D25391" t="str">
            <v>UN</v>
          </cell>
        </row>
        <row r="25392">
          <cell r="A25392" t="str">
            <v>1220-13</v>
          </cell>
          <cell r="B25392" t="str">
            <v>CORPO LIQUIDIFICADOR [LSP-01] GRAVADO</v>
          </cell>
          <cell r="C25392" t="str">
            <v>HALB</v>
          </cell>
          <cell r="D25392" t="str">
            <v>UN</v>
          </cell>
        </row>
        <row r="25393">
          <cell r="A25393" t="str">
            <v>1220-14</v>
          </cell>
          <cell r="B25393" t="str">
            <v>CORPO LIQUIDIFICADOR [LPA-01] GRAVADO</v>
          </cell>
          <cell r="C25393" t="str">
            <v>HALB</v>
          </cell>
          <cell r="D25393" t="str">
            <v>UN</v>
          </cell>
        </row>
        <row r="25394">
          <cell r="A25394" t="str">
            <v>1220-15</v>
          </cell>
          <cell r="B25394" t="str">
            <v>TAMPA CORPO SUPERIOR CINZA [BP-01/02]</v>
          </cell>
          <cell r="C25394" t="str">
            <v>HALB</v>
          </cell>
          <cell r="D25394" t="str">
            <v>UN</v>
          </cell>
        </row>
        <row r="25395">
          <cell r="A25395" t="str">
            <v>1220-16</v>
          </cell>
          <cell r="B25395" t="str">
            <v>CORPO SUPERIOR CINZA[BP-01/02]+INSR INOX</v>
          </cell>
          <cell r="C25395" t="str">
            <v>HALB</v>
          </cell>
          <cell r="D25395" t="str">
            <v>UN</v>
          </cell>
        </row>
        <row r="25396">
          <cell r="A25396" t="str">
            <v>1220-17</v>
          </cell>
          <cell r="B25396" t="str">
            <v>CORPO CENTRAL CINZA [BP-01/02/03] (M1)</v>
          </cell>
          <cell r="C25396" t="str">
            <v>HALB</v>
          </cell>
          <cell r="D25396" t="str">
            <v>UN</v>
          </cell>
        </row>
        <row r="25397">
          <cell r="A25397" t="str">
            <v>1220-17A</v>
          </cell>
          <cell r="B25397" t="str">
            <v>CORPO CENTRAL CINZA [BP-01/02/03] (M2)</v>
          </cell>
          <cell r="C25397" t="str">
            <v>HALB</v>
          </cell>
          <cell r="D25397" t="str">
            <v>UN</v>
          </cell>
        </row>
        <row r="25398">
          <cell r="A25398" t="str">
            <v>1220-18</v>
          </cell>
          <cell r="B25398" t="str">
            <v>SC CORPO SUPERIOR CNZ[BP-01]+INSINOXGRAV</v>
          </cell>
          <cell r="C25398" t="str">
            <v>HALB</v>
          </cell>
          <cell r="D25398" t="str">
            <v>UN</v>
          </cell>
        </row>
        <row r="25399">
          <cell r="A25399" t="str">
            <v>1220-19</v>
          </cell>
          <cell r="B25399" t="str">
            <v>SC CORPO CENTRAL CINZA[BP-01/02/03]+MOLA</v>
          </cell>
          <cell r="C25399" t="str">
            <v>HALB</v>
          </cell>
          <cell r="D25399" t="str">
            <v>UN</v>
          </cell>
        </row>
        <row r="25400">
          <cell r="A25400" t="str">
            <v>1220-20</v>
          </cell>
          <cell r="B25400" t="str">
            <v>TAMPA DO COPO LIQUID, [L-1200-PI] CINZA</v>
          </cell>
          <cell r="C25400" t="str">
            <v>HALB</v>
          </cell>
          <cell r="D25400" t="str">
            <v>UN</v>
          </cell>
        </row>
        <row r="25401">
          <cell r="A25401" t="str">
            <v>1220-21</v>
          </cell>
          <cell r="B25401" t="str">
            <v>CORPO SUP BR GRAVADO [BP-03-W] LATAM</v>
          </cell>
          <cell r="C25401" t="str">
            <v>HALB</v>
          </cell>
          <cell r="D25401" t="str">
            <v>UN</v>
          </cell>
        </row>
        <row r="25402">
          <cell r="A25402" t="str">
            <v>122001-0002-01</v>
          </cell>
          <cell r="B25402" t="str">
            <v>MICRO CHAVE P/ PCI DISPLAY 6X6X5MM 250G</v>
          </cell>
          <cell r="C25402" t="str">
            <v>ROH</v>
          </cell>
          <cell r="D25402" t="str">
            <v>UN</v>
          </cell>
        </row>
        <row r="25403">
          <cell r="A25403" t="str">
            <v>122001-0003-01</v>
          </cell>
          <cell r="B25403" t="str">
            <v>MICRO CHAVE P/ PCI DISPLAY 6X6X5MM</v>
          </cell>
          <cell r="C25403" t="str">
            <v>ROH</v>
          </cell>
          <cell r="D25403" t="str">
            <v>UN</v>
          </cell>
        </row>
        <row r="25404">
          <cell r="A25404" t="str">
            <v>122001-0008-01</v>
          </cell>
          <cell r="B25404" t="str">
            <v>MICRO CHAVE P PCI SMD 6X6X9MM</v>
          </cell>
          <cell r="C25404" t="str">
            <v>ROH</v>
          </cell>
          <cell r="D25404" t="str">
            <v>UN</v>
          </cell>
        </row>
        <row r="25405">
          <cell r="A25405" t="str">
            <v>122001-0009-01</v>
          </cell>
          <cell r="B25405" t="str">
            <v>MICRO CHAVE P PCI SMD 3X6X5MM</v>
          </cell>
          <cell r="C25405" t="str">
            <v>ROH</v>
          </cell>
          <cell r="D25405" t="str">
            <v>UN</v>
          </cell>
        </row>
        <row r="25406">
          <cell r="A25406" t="str">
            <v>1221-01</v>
          </cell>
          <cell r="B25406" t="str">
            <v>ARRUELA CELERON 6,2X12X0,5MM</v>
          </cell>
          <cell r="C25406" t="str">
            <v>ROH</v>
          </cell>
          <cell r="D25406" t="str">
            <v>UN</v>
          </cell>
        </row>
        <row r="25407">
          <cell r="A25407" t="str">
            <v>122101-0001-01</v>
          </cell>
          <cell r="B25407" t="str">
            <v>MEMBRANA A-AD PLAST ELET BRANCO (21L)</v>
          </cell>
          <cell r="C25407" t="str">
            <v>ROH</v>
          </cell>
          <cell r="D25407" t="str">
            <v>UN</v>
          </cell>
        </row>
        <row r="25408">
          <cell r="A25408" t="str">
            <v>122101-0002-01</v>
          </cell>
          <cell r="B25408" t="str">
            <v>MEMBRANA A-AD PLAST ELET PRETO (21L)</v>
          </cell>
          <cell r="C25408" t="str">
            <v>ROH</v>
          </cell>
          <cell r="D25408" t="str">
            <v>UN</v>
          </cell>
        </row>
        <row r="25409">
          <cell r="A25409" t="str">
            <v>122101-0003-01</v>
          </cell>
          <cell r="B25409" t="str">
            <v>MEMBRANA A-AD PLAST ELET BRANCO (34L)</v>
          </cell>
          <cell r="C25409" t="str">
            <v>ROH</v>
          </cell>
          <cell r="D25409" t="str">
            <v>UN</v>
          </cell>
        </row>
        <row r="25410">
          <cell r="A25410" t="str">
            <v>122101-0004-01</v>
          </cell>
          <cell r="B25410" t="str">
            <v>MEMBRANA A-AD PLAST ELET PRATA (34L)</v>
          </cell>
          <cell r="C25410" t="str">
            <v>ROH</v>
          </cell>
          <cell r="D25410" t="str">
            <v>UN</v>
          </cell>
        </row>
        <row r="25411">
          <cell r="A25411" t="str">
            <v>122101-0005-01</v>
          </cell>
          <cell r="B25411" t="str">
            <v>MEMBRANA A-AD PLAST ELET PRETO (34L)</v>
          </cell>
          <cell r="C25411" t="str">
            <v>ROH</v>
          </cell>
          <cell r="D25411" t="str">
            <v>UN</v>
          </cell>
        </row>
        <row r="25412">
          <cell r="A25412" t="str">
            <v>122101-0006-01</v>
          </cell>
          <cell r="B25412" t="str">
            <v>MEMBRANA A-AD PLAST ELET ESPELHADO (21L)</v>
          </cell>
          <cell r="C25412" t="str">
            <v>ROH</v>
          </cell>
          <cell r="D25412" t="str">
            <v>UN</v>
          </cell>
        </row>
        <row r="25413">
          <cell r="A25413" t="str">
            <v>122101-0007-01</v>
          </cell>
          <cell r="B25413" t="str">
            <v>MEMBRANA A-AD PLAST ELET (21L PRETO AR)</v>
          </cell>
          <cell r="C25413" t="str">
            <v>ROH</v>
          </cell>
          <cell r="D25413" t="str">
            <v>UN</v>
          </cell>
        </row>
        <row r="25414">
          <cell r="A25414" t="str">
            <v>122101-0008-01</v>
          </cell>
          <cell r="B25414" t="str">
            <v>MEMBRANA A-AD PLAST ELET (34L ESPELH AR)</v>
          </cell>
          <cell r="C25414" t="str">
            <v>ROH</v>
          </cell>
          <cell r="D25414" t="str">
            <v>UN</v>
          </cell>
        </row>
        <row r="25415">
          <cell r="A25415" t="str">
            <v>122101-0009-01</v>
          </cell>
          <cell r="B25415" t="str">
            <v>MEMBRANA A-AD PLAST ELET (21L ESPELH AR)</v>
          </cell>
          <cell r="C25415" t="str">
            <v>ROH</v>
          </cell>
          <cell r="D25415" t="str">
            <v>UN</v>
          </cell>
        </row>
        <row r="25416">
          <cell r="A25416" t="str">
            <v>122101-0010-01</v>
          </cell>
          <cell r="B25416" t="str">
            <v>MEMBRANA A-AD PLAST ELET (21L BRANCO AR)</v>
          </cell>
          <cell r="C25416" t="str">
            <v>ROH</v>
          </cell>
          <cell r="D25416" t="str">
            <v>UN</v>
          </cell>
        </row>
        <row r="25417">
          <cell r="A25417" t="str">
            <v>122101-0011-01</v>
          </cell>
          <cell r="B25417" t="str">
            <v>MEMBRANA A-AD PLAST ELET (34L BRANCO AR)</v>
          </cell>
          <cell r="C25417" t="str">
            <v>ROH</v>
          </cell>
          <cell r="D25417" t="str">
            <v>UN</v>
          </cell>
        </row>
        <row r="25418">
          <cell r="A25418" t="str">
            <v>122101-0012-01</v>
          </cell>
          <cell r="B25418" t="str">
            <v>MEMBRANA A-AD PLAST ELET (34L PRETO AR)</v>
          </cell>
          <cell r="C25418" t="str">
            <v>ROH</v>
          </cell>
          <cell r="D25418" t="str">
            <v>UN</v>
          </cell>
        </row>
        <row r="25419">
          <cell r="A25419" t="str">
            <v>122203-0001-01</v>
          </cell>
          <cell r="B25419" t="str">
            <v>PCI DPF RIG RES EPOX FB VDR MTZ - MAIN</v>
          </cell>
          <cell r="C25419" t="str">
            <v>ROH</v>
          </cell>
          <cell r="D25419" t="str">
            <v>UN</v>
          </cell>
        </row>
        <row r="25420">
          <cell r="A25420" t="str">
            <v>122203-0002-01</v>
          </cell>
          <cell r="B25420" t="str">
            <v>PCI CHAVE DPF RIG EPO FB VDR SCP</v>
          </cell>
          <cell r="C25420" t="str">
            <v>ROH</v>
          </cell>
          <cell r="D25420" t="str">
            <v>UN</v>
          </cell>
        </row>
        <row r="25421">
          <cell r="A25421" t="str">
            <v>122203-0003-01</v>
          </cell>
          <cell r="B25421" t="str">
            <v>PCI IR SPF RIG EPOX FB VDR SCP</v>
          </cell>
          <cell r="C25421" t="str">
            <v>ROH</v>
          </cell>
          <cell r="D25421" t="str">
            <v>UN</v>
          </cell>
        </row>
        <row r="25422">
          <cell r="A25422" t="str">
            <v>122203-0004-01</v>
          </cell>
          <cell r="B25422" t="str">
            <v>PCI SPF RIG RES 181.5X25MM FS-L1220-1KB</v>
          </cell>
          <cell r="C25422" t="str">
            <v>ROH</v>
          </cell>
          <cell r="D25422" t="str">
            <v>UN</v>
          </cell>
        </row>
        <row r="25423">
          <cell r="A25423" t="str">
            <v>122203-0005-01</v>
          </cell>
          <cell r="B25423" t="str">
            <v>PCI SPF RIG RES 240X184X1.6MM DISPLAY</v>
          </cell>
          <cell r="C25423" t="str">
            <v>ROH</v>
          </cell>
          <cell r="D25423" t="str">
            <v>UN</v>
          </cell>
        </row>
        <row r="25424">
          <cell r="A25424" t="str">
            <v>122203-0006-02</v>
          </cell>
          <cell r="B25424" t="str">
            <v>PCI DPF RIG RES EPOX FB VDR MTZ - MAIN</v>
          </cell>
          <cell r="C25424" t="str">
            <v>ROH</v>
          </cell>
          <cell r="D25424" t="str">
            <v>UN</v>
          </cell>
        </row>
        <row r="25425">
          <cell r="A25425" t="str">
            <v>122203-0007-02</v>
          </cell>
          <cell r="B25425" t="str">
            <v>PCI CHAVE DPF RIG EPO FB VDR SCP</v>
          </cell>
          <cell r="C25425" t="str">
            <v>ROH</v>
          </cell>
          <cell r="D25425" t="str">
            <v>UN</v>
          </cell>
        </row>
        <row r="25426">
          <cell r="A25426" t="str">
            <v>122203-0008-02</v>
          </cell>
          <cell r="B25426" t="str">
            <v>PCI IR SPF RIG EPOX FB VDR SCP</v>
          </cell>
          <cell r="C25426" t="str">
            <v>ROH</v>
          </cell>
          <cell r="D25426" t="str">
            <v>UN</v>
          </cell>
        </row>
        <row r="25427">
          <cell r="A25427" t="str">
            <v>122203-0009-02</v>
          </cell>
          <cell r="B25427" t="str">
            <v>PCI DPF EPOX FBR VDR MAIN 25.9X140MM</v>
          </cell>
          <cell r="C25427" t="str">
            <v>ROH</v>
          </cell>
          <cell r="D25427" t="str">
            <v>UN</v>
          </cell>
        </row>
        <row r="25428">
          <cell r="A25428" t="str">
            <v>122203-0011-02</v>
          </cell>
          <cell r="B25428" t="str">
            <v>PCI SPF EPOX FBR VDR LIGHT 13.5X30.1MM</v>
          </cell>
          <cell r="C25428" t="str">
            <v>ROH</v>
          </cell>
          <cell r="D25428" t="str">
            <v>UN</v>
          </cell>
        </row>
        <row r="25429">
          <cell r="A25429" t="str">
            <v>122203-0012-01</v>
          </cell>
          <cell r="B25429" t="str">
            <v>PCI SPF RIG RES 59X35.3X1.6MM POWER</v>
          </cell>
          <cell r="C25429" t="str">
            <v>ROH</v>
          </cell>
          <cell r="D25429" t="str">
            <v>UN</v>
          </cell>
        </row>
        <row r="25430">
          <cell r="A25430" t="str">
            <v>122203-0013-01</v>
          </cell>
          <cell r="B25430" t="str">
            <v>PCI SPF RIG RES LIGHT 180.5X191.5X1.6MM</v>
          </cell>
          <cell r="C25430" t="str">
            <v>ROH</v>
          </cell>
          <cell r="D25430" t="str">
            <v>UN</v>
          </cell>
        </row>
        <row r="25431">
          <cell r="A25431" t="str">
            <v>122203-0013-02</v>
          </cell>
          <cell r="B25431" t="str">
            <v>PCI SPF RIG RES LIGHT 180.5X191.5X1.6MM</v>
          </cell>
          <cell r="C25431" t="str">
            <v>ROH</v>
          </cell>
          <cell r="D25431" t="str">
            <v>UN</v>
          </cell>
        </row>
        <row r="25432">
          <cell r="A25432" t="str">
            <v>122203-0014-01</v>
          </cell>
          <cell r="B25432" t="str">
            <v>PCI SPF RIG RES LIGHT 66.7X14.5X1.6MM</v>
          </cell>
          <cell r="C25432" t="str">
            <v>ROH</v>
          </cell>
          <cell r="D25432" t="str">
            <v>UN</v>
          </cell>
        </row>
        <row r="25433">
          <cell r="A25433" t="str">
            <v>122203-0015-01</v>
          </cell>
          <cell r="B25433" t="str">
            <v>PCI SPF RIG EPO VDR MAIN 153.1X146.6MM</v>
          </cell>
          <cell r="C25433" t="str">
            <v>ROH</v>
          </cell>
          <cell r="D25433" t="str">
            <v>UN</v>
          </cell>
        </row>
        <row r="25434">
          <cell r="A25434" t="str">
            <v>122203-0016-01</v>
          </cell>
          <cell r="B25434" t="str">
            <v>PCI SPF EPOX FBR VDR MAIN 160X38MM</v>
          </cell>
          <cell r="C25434" t="str">
            <v>ROH</v>
          </cell>
          <cell r="D25434" t="str">
            <v>UN</v>
          </cell>
        </row>
        <row r="25435">
          <cell r="A25435" t="str">
            <v>122203-0017-01</v>
          </cell>
          <cell r="B25435" t="str">
            <v>PCI SPF EPOX FBR VDR MAIN 47X160MM</v>
          </cell>
          <cell r="C25435" t="str">
            <v>ROH</v>
          </cell>
          <cell r="D25435" t="str">
            <v>UN</v>
          </cell>
        </row>
        <row r="25436">
          <cell r="A25436" t="str">
            <v>122203-0018-01</v>
          </cell>
          <cell r="B25436" t="str">
            <v>PCI DPF EPOX FB VDR MAIN 146.53X112.88MM</v>
          </cell>
          <cell r="C25436" t="str">
            <v>ROH</v>
          </cell>
          <cell r="D25436" t="str">
            <v>UN</v>
          </cell>
        </row>
        <row r="25437">
          <cell r="A25437" t="str">
            <v>122203-0019-01</v>
          </cell>
          <cell r="B25437" t="str">
            <v>PCI SPF RIG RES LIGHT 139.8X150X1.6MM</v>
          </cell>
          <cell r="C25437" t="str">
            <v>ROH</v>
          </cell>
          <cell r="D25437" t="str">
            <v>UN</v>
          </cell>
        </row>
        <row r="25438">
          <cell r="A25438" t="str">
            <v>122203-0023-02</v>
          </cell>
          <cell r="B25438" t="str">
            <v>PCI SPF FS-BBS01 FR-4 1.6MM 129.5X81MM</v>
          </cell>
          <cell r="C25438" t="str">
            <v>ROH</v>
          </cell>
          <cell r="D25438" t="str">
            <v>UN</v>
          </cell>
        </row>
        <row r="25439">
          <cell r="A25439" t="str">
            <v>122203-0023-03</v>
          </cell>
          <cell r="B25439" t="str">
            <v>PCI SPF FS-BBS01 FR-4 1.6MM 129.5X81MM</v>
          </cell>
          <cell r="C25439" t="str">
            <v>ROH</v>
          </cell>
          <cell r="D25439" t="str">
            <v>UN</v>
          </cell>
        </row>
        <row r="25440">
          <cell r="A25440" t="str">
            <v>122203-0034-02</v>
          </cell>
          <cell r="B25440" t="str">
            <v>PCI SPF EPOX PAP CEL KEY 197X364X1.6MM</v>
          </cell>
          <cell r="C25440" t="str">
            <v>ROH</v>
          </cell>
          <cell r="D25440" t="str">
            <v>UN</v>
          </cell>
        </row>
        <row r="25441">
          <cell r="A25441" t="str">
            <v>122203-0040-02</v>
          </cell>
          <cell r="B25441" t="str">
            <v>PCI SPF EPOX PAP CEL 97X97X1.6MM SPK LED</v>
          </cell>
          <cell r="C25441" t="str">
            <v>ROH</v>
          </cell>
          <cell r="D25441" t="str">
            <v>UN</v>
          </cell>
        </row>
        <row r="25442">
          <cell r="A25442" t="str">
            <v>122203-0040-03</v>
          </cell>
          <cell r="B25442" t="str">
            <v>PCI SPF EPOX PAP CEL 97X97X1.6MM SPK LED</v>
          </cell>
          <cell r="C25442" t="str">
            <v>ROH</v>
          </cell>
          <cell r="D25442" t="str">
            <v>UN</v>
          </cell>
        </row>
        <row r="25443">
          <cell r="A25443" t="str">
            <v>122203-0042-01</v>
          </cell>
          <cell r="B25443" t="str">
            <v>PCI DPF EPOX FB VDR AMPL 161X177.6X1.2MM</v>
          </cell>
          <cell r="C25443" t="str">
            <v>ROH</v>
          </cell>
          <cell r="D25443" t="str">
            <v>UN</v>
          </cell>
        </row>
        <row r="25444">
          <cell r="A25444" t="str">
            <v>122203-0042-02</v>
          </cell>
          <cell r="B25444" t="str">
            <v>PCI DPF EPOX FB VDR AMPL 161X177.6X1.2MM</v>
          </cell>
          <cell r="C25444" t="str">
            <v>ROH</v>
          </cell>
          <cell r="D25444" t="str">
            <v>UN</v>
          </cell>
        </row>
        <row r="25445">
          <cell r="A25445" t="str">
            <v>122203-0043-01</v>
          </cell>
          <cell r="B25445" t="str">
            <v>PCI SPF RES EPOX FBR TECLA 151X276X1.6MM</v>
          </cell>
          <cell r="C25445" t="str">
            <v>ROH</v>
          </cell>
          <cell r="D25445" t="str">
            <v>UN</v>
          </cell>
        </row>
        <row r="25446">
          <cell r="A25446" t="str">
            <v>122203-0044-01</v>
          </cell>
          <cell r="B25446" t="str">
            <v>PCI SPF RES EPOX FBR LED 232X230X1.6MM</v>
          </cell>
          <cell r="C25446" t="str">
            <v>ROH</v>
          </cell>
          <cell r="D25446" t="str">
            <v>UN</v>
          </cell>
        </row>
        <row r="25447">
          <cell r="A25447" t="str">
            <v>122203-0045-01</v>
          </cell>
          <cell r="B25447" t="str">
            <v>PCI DPF EPOX FB VDR DISPLY 311X196X1.2MM</v>
          </cell>
          <cell r="C25447" t="str">
            <v>ROH</v>
          </cell>
          <cell r="D25447" t="str">
            <v>UN</v>
          </cell>
        </row>
        <row r="25448">
          <cell r="A25448" t="str">
            <v>122203-0046-01</v>
          </cell>
          <cell r="B25448" t="str">
            <v>PCI SPF RES EPOX FBR AUX 125X216X1.6MM</v>
          </cell>
          <cell r="C25448" t="str">
            <v>ROH</v>
          </cell>
          <cell r="D25448" t="str">
            <v>UN</v>
          </cell>
        </row>
        <row r="25449">
          <cell r="A25449" t="str">
            <v>122203-0046-02</v>
          </cell>
          <cell r="B25449" t="str">
            <v>PCI SPF RES EPOX FBR AUX 144X225X1.6MM</v>
          </cell>
          <cell r="C25449" t="str">
            <v>ROH</v>
          </cell>
          <cell r="D25449" t="str">
            <v>UN</v>
          </cell>
        </row>
        <row r="25450">
          <cell r="A25450" t="str">
            <v>122203-0047-01</v>
          </cell>
          <cell r="B25450" t="str">
            <v>PCI DPF EPOX FBR VDR P80 118X58X1.6MM</v>
          </cell>
          <cell r="C25450" t="str">
            <v>ROH</v>
          </cell>
          <cell r="D25450" t="str">
            <v>UN</v>
          </cell>
        </row>
        <row r="25451">
          <cell r="A25451" t="str">
            <v>122203-0047-02</v>
          </cell>
          <cell r="B25451" t="str">
            <v>PCI DPF EPOX FBR VDR P80 118X58X1.6MM</v>
          </cell>
          <cell r="C25451" t="str">
            <v>ROH</v>
          </cell>
          <cell r="D25451" t="str">
            <v>UN</v>
          </cell>
        </row>
        <row r="25452">
          <cell r="A25452" t="str">
            <v>122203-0047-03</v>
          </cell>
          <cell r="B25452" t="str">
            <v>PCI DPF EPOX FBR VDR P80 118X58X1.6MM</v>
          </cell>
          <cell r="C25452" t="str">
            <v>ROH</v>
          </cell>
          <cell r="D25452" t="str">
            <v>UN</v>
          </cell>
        </row>
        <row r="25453">
          <cell r="A25453" t="str">
            <v>122203-0048-01</v>
          </cell>
          <cell r="B25453" t="str">
            <v>PCI LED STROBO 1</v>
          </cell>
          <cell r="C25453" t="str">
            <v>ROH</v>
          </cell>
          <cell r="D25453" t="str">
            <v>UN</v>
          </cell>
        </row>
        <row r="25454">
          <cell r="A25454" t="str">
            <v>122203-0049-01</v>
          </cell>
          <cell r="B25454" t="str">
            <v>PCI LED STROBO 2</v>
          </cell>
          <cell r="C25454" t="str">
            <v>ROH</v>
          </cell>
          <cell r="D25454" t="str">
            <v>UN</v>
          </cell>
        </row>
        <row r="25455">
          <cell r="A25455" t="str">
            <v>122203-0055-01</v>
          </cell>
          <cell r="B25455" t="str">
            <v>PCI DPF EPOX FBR VDR MAIN 27X139MM</v>
          </cell>
          <cell r="C25455" t="str">
            <v>ROH</v>
          </cell>
          <cell r="D25455" t="str">
            <v>UN</v>
          </cell>
        </row>
        <row r="25456">
          <cell r="A25456" t="str">
            <v>122203-0056-01</v>
          </cell>
          <cell r="B25456" t="str">
            <v>PCI SPF RES EPOX FBR AUX 125X216X1.6MM</v>
          </cell>
          <cell r="C25456" t="str">
            <v>ROH</v>
          </cell>
          <cell r="D25456" t="str">
            <v>UN</v>
          </cell>
        </row>
        <row r="25457">
          <cell r="A25457" t="str">
            <v>122203-0057-01</v>
          </cell>
          <cell r="B25457" t="str">
            <v>PCI DPF EPOX FBR VDR AMP 161X177.6X1.2MM</v>
          </cell>
          <cell r="C25457" t="str">
            <v>ROH</v>
          </cell>
          <cell r="D25457" t="str">
            <v>UN</v>
          </cell>
        </row>
        <row r="25458">
          <cell r="A25458" t="str">
            <v>122203-0057-02</v>
          </cell>
          <cell r="B25458" t="str">
            <v>PCI DPF EPOX FBR VDR AMP 161X177.6X1.2MM</v>
          </cell>
          <cell r="C25458" t="str">
            <v>ROH</v>
          </cell>
          <cell r="D25458" t="str">
            <v>UN</v>
          </cell>
        </row>
        <row r="25459">
          <cell r="A25459" t="str">
            <v>122203-0058-01</v>
          </cell>
          <cell r="B25459" t="str">
            <v>PCI DPF EPOX FB FS-CM400-2MP 158X36MM</v>
          </cell>
          <cell r="C25459" t="str">
            <v>ROH</v>
          </cell>
          <cell r="D25459" t="str">
            <v>UN</v>
          </cell>
        </row>
        <row r="25460">
          <cell r="A25460" t="str">
            <v>122203-0059-01</v>
          </cell>
          <cell r="B25460" t="str">
            <v>PCI DPF EPOX FB FS-CM550-1MP 159X43 MIAN</v>
          </cell>
          <cell r="C25460" t="str">
            <v>ROH</v>
          </cell>
          <cell r="D25460" t="str">
            <v>UN</v>
          </cell>
        </row>
        <row r="25461">
          <cell r="A25461" t="str">
            <v>122203-0060-01</v>
          </cell>
          <cell r="B25461" t="str">
            <v>PCI SPF EPOX FB  22F 63X59X1.6MM</v>
          </cell>
          <cell r="C25461" t="str">
            <v>ROH</v>
          </cell>
          <cell r="D25461" t="str">
            <v>UN</v>
          </cell>
        </row>
        <row r="25462">
          <cell r="A25462" t="str">
            <v>122203-0060-02</v>
          </cell>
          <cell r="B25462" t="str">
            <v>PCI SPF EPOX FB  22F 63X59X1.6MM</v>
          </cell>
          <cell r="C25462" t="str">
            <v>ROH</v>
          </cell>
          <cell r="D25462" t="str">
            <v>UN</v>
          </cell>
        </row>
        <row r="25463">
          <cell r="A25463" t="str">
            <v>122203-0061-01</v>
          </cell>
          <cell r="B25463" t="str">
            <v>PCI DPF EPX FB SK-CM550EMC 101X41X1.6MM</v>
          </cell>
          <cell r="C25463" t="str">
            <v>ROH</v>
          </cell>
          <cell r="D25463" t="str">
            <v>UN</v>
          </cell>
        </row>
        <row r="25464">
          <cell r="A25464" t="str">
            <v>122203-0062-01</v>
          </cell>
          <cell r="B25464" t="str">
            <v>PCI SPF RIG RES 35.5X26.5MM 94HB</v>
          </cell>
          <cell r="C25464" t="str">
            <v>ROH</v>
          </cell>
          <cell r="D25464" t="str">
            <v>UN</v>
          </cell>
        </row>
        <row r="25465">
          <cell r="A25465" t="str">
            <v>122203-0063-01</v>
          </cell>
          <cell r="B25465" t="str">
            <v>PCI SPF RIG EPO VDR MAIN 153.1X146.6MM</v>
          </cell>
          <cell r="C25465" t="str">
            <v>ROH</v>
          </cell>
          <cell r="D25465" t="str">
            <v>UN</v>
          </cell>
        </row>
        <row r="25466">
          <cell r="A25466" t="str">
            <v>122203-0063-02</v>
          </cell>
          <cell r="B25466" t="str">
            <v>PCI SPF RIG EPO VDR MAIN 153.1X146.6MM</v>
          </cell>
          <cell r="C25466" t="str">
            <v>ROH</v>
          </cell>
          <cell r="D25466" t="str">
            <v>UN</v>
          </cell>
        </row>
        <row r="25467">
          <cell r="A25467" t="str">
            <v>122203-0064-01</v>
          </cell>
          <cell r="B25467" t="str">
            <v>PCI SPF EPX FBR POWR RF-4 200X156X1.6MM</v>
          </cell>
          <cell r="C25467" t="str">
            <v>ROH</v>
          </cell>
          <cell r="D25467" t="str">
            <v>UN</v>
          </cell>
        </row>
        <row r="25468">
          <cell r="A25468" t="str">
            <v>122203-0064-02</v>
          </cell>
          <cell r="B25468" t="str">
            <v>PCI SPF EPX FBR POWR RF-4 200X156X1.6MM</v>
          </cell>
          <cell r="C25468" t="str">
            <v>ROH</v>
          </cell>
          <cell r="D25468" t="str">
            <v>UN</v>
          </cell>
        </row>
        <row r="25469">
          <cell r="A25469" t="str">
            <v>122203-0065-01</v>
          </cell>
          <cell r="B25469" t="str">
            <v>PCI DPF EPX FBR VDR MAIN 260X160MM</v>
          </cell>
          <cell r="C25469" t="str">
            <v>ROH</v>
          </cell>
          <cell r="D25469" t="str">
            <v>UN</v>
          </cell>
        </row>
        <row r="25470">
          <cell r="A25470" t="str">
            <v>122203-0065-02</v>
          </cell>
          <cell r="B25470" t="str">
            <v>PCI DPF EPX FBR VDR MAIN 260X160MM</v>
          </cell>
          <cell r="C25470" t="str">
            <v>ROH</v>
          </cell>
          <cell r="D25470" t="str">
            <v>UN</v>
          </cell>
        </row>
        <row r="25471">
          <cell r="A25471" t="str">
            <v>122203-0065-03</v>
          </cell>
          <cell r="B25471" t="str">
            <v>PCI DPF EPX FBR VDR MAIN 235X145MM</v>
          </cell>
          <cell r="C25471" t="str">
            <v>ROH</v>
          </cell>
          <cell r="D25471" t="str">
            <v>UN</v>
          </cell>
        </row>
        <row r="25472">
          <cell r="A25472" t="str">
            <v>122203-0066-01</v>
          </cell>
          <cell r="B25472" t="str">
            <v>PCI SPF EPX FBR POWR 176X200X1.2mm</v>
          </cell>
          <cell r="C25472" t="str">
            <v>ROH</v>
          </cell>
          <cell r="D25472" t="str">
            <v>UN</v>
          </cell>
        </row>
        <row r="25473">
          <cell r="A25473" t="str">
            <v>122203-0066-02</v>
          </cell>
          <cell r="B25473" t="str">
            <v>PCI SPF EPX FBR POWR 176X200X1.2mm</v>
          </cell>
          <cell r="C25473" t="str">
            <v>ROH</v>
          </cell>
          <cell r="D25473" t="str">
            <v>UN</v>
          </cell>
        </row>
        <row r="25474">
          <cell r="A25474" t="str">
            <v>122203-0067-01</v>
          </cell>
          <cell r="B25474" t="str">
            <v>PCI SPF RIG RES 204X145X1.6MM</v>
          </cell>
          <cell r="C25474" t="str">
            <v>ROH</v>
          </cell>
          <cell r="D25474" t="str">
            <v>UN</v>
          </cell>
        </row>
        <row r="25475">
          <cell r="A25475" t="str">
            <v>122203-0068-01</v>
          </cell>
          <cell r="B25475" t="str">
            <v>PCI SPF RIG RES 240X204MM DISPLAY</v>
          </cell>
          <cell r="C25475" t="str">
            <v>ROH</v>
          </cell>
          <cell r="D25475" t="str">
            <v>UN</v>
          </cell>
        </row>
        <row r="25476">
          <cell r="A25476" t="str">
            <v>122203-0069-01</v>
          </cell>
          <cell r="B25476" t="str">
            <v>PCI SPF RIG SMALL LIGHT BOARD B CM-550-L</v>
          </cell>
          <cell r="C25476" t="str">
            <v>ROH</v>
          </cell>
          <cell r="D25476" t="str">
            <v>UN</v>
          </cell>
        </row>
        <row r="25477">
          <cell r="A25477" t="str">
            <v>122203-0070-01</v>
          </cell>
          <cell r="B25477" t="str">
            <v>PCI SPF RIG SMALL LIGHT BOARD A CM-550-L</v>
          </cell>
          <cell r="C25477" t="str">
            <v>ROH</v>
          </cell>
          <cell r="D25477" t="str">
            <v>UN</v>
          </cell>
        </row>
        <row r="25478">
          <cell r="A25478" t="str">
            <v>122203-0071-01</v>
          </cell>
          <cell r="B25478" t="str">
            <v>PCI SPF RIG BIG LIGHT CM-550-L</v>
          </cell>
          <cell r="C25478" t="str">
            <v>ROH</v>
          </cell>
          <cell r="D25478" t="str">
            <v>UN</v>
          </cell>
        </row>
        <row r="25479">
          <cell r="A25479" t="str">
            <v>122203-0071-02</v>
          </cell>
          <cell r="B25479" t="str">
            <v>PCI SPF RIG BIG LIGHT CM-550-L</v>
          </cell>
          <cell r="C25479" t="str">
            <v>ROH</v>
          </cell>
          <cell r="D25479" t="str">
            <v>UN</v>
          </cell>
        </row>
        <row r="25480">
          <cell r="A25480" t="str">
            <v>122203-0072-01</v>
          </cell>
          <cell r="B25480" t="str">
            <v>PCI SPF RIG FEN TRIANGULO (R) CM-550-L</v>
          </cell>
          <cell r="C25480" t="str">
            <v>ROH</v>
          </cell>
          <cell r="D25480" t="str">
            <v>UN</v>
          </cell>
        </row>
        <row r="25481">
          <cell r="A25481" t="str">
            <v>122203-0073-01</v>
          </cell>
          <cell r="B25481" t="str">
            <v>PCI DPF RIG MAIN CM-550-L</v>
          </cell>
          <cell r="C25481" t="str">
            <v>ROH</v>
          </cell>
          <cell r="D25481" t="str">
            <v>UN</v>
          </cell>
        </row>
        <row r="25482">
          <cell r="A25482" t="str">
            <v>122203-0073-02</v>
          </cell>
          <cell r="B25482" t="str">
            <v>PCI DPF RIG MAIN CM-550-L T1.6</v>
          </cell>
          <cell r="C25482" t="str">
            <v>ROH</v>
          </cell>
          <cell r="D25482" t="str">
            <v>UN</v>
          </cell>
        </row>
        <row r="25483">
          <cell r="A25483" t="str">
            <v>122203-0074-01</v>
          </cell>
          <cell r="B25483" t="str">
            <v>PCI SPF RIG DISPLAY CM-400-L</v>
          </cell>
          <cell r="C25483" t="str">
            <v>ROH</v>
          </cell>
          <cell r="D25483" t="str">
            <v>UN</v>
          </cell>
        </row>
        <row r="25484">
          <cell r="A25484" t="str">
            <v>122203-0075-01</v>
          </cell>
          <cell r="B25484" t="str">
            <v>PCI DPF RIG MAIN CM-400-L</v>
          </cell>
          <cell r="C25484" t="str">
            <v>ROH</v>
          </cell>
          <cell r="D25484" t="str">
            <v>UN</v>
          </cell>
        </row>
        <row r="25485">
          <cell r="A25485" t="str">
            <v>122203-0076-01</v>
          </cell>
          <cell r="B25485" t="str">
            <v>PCI DPF RIG FONTE CM-400-L</v>
          </cell>
          <cell r="C25485" t="str">
            <v>ROH</v>
          </cell>
          <cell r="D25485" t="str">
            <v>UN</v>
          </cell>
        </row>
        <row r="25486">
          <cell r="A25486" t="str">
            <v>122203-0076-02</v>
          </cell>
          <cell r="B25486" t="str">
            <v>PCI DPF RIG FONTE CM-400-L</v>
          </cell>
          <cell r="C25486" t="str">
            <v>ROH</v>
          </cell>
          <cell r="D25486" t="str">
            <v>UN</v>
          </cell>
        </row>
        <row r="25487">
          <cell r="A25487" t="str">
            <v>122203-0076-03</v>
          </cell>
          <cell r="B25487" t="str">
            <v>PCI DPF RIG FONTE 200X156X1.2MM CM-400-L</v>
          </cell>
          <cell r="C25487" t="str">
            <v>ROH</v>
          </cell>
          <cell r="D25487" t="str">
            <v>UN</v>
          </cell>
        </row>
        <row r="25488">
          <cell r="A25488" t="str">
            <v>122203-0077-01</v>
          </cell>
          <cell r="B25488" t="str">
            <v>PCI SPF RIG 200X188MM CM-400-L</v>
          </cell>
          <cell r="C25488" t="str">
            <v>ROH</v>
          </cell>
          <cell r="D25488" t="str">
            <v>UN</v>
          </cell>
        </row>
        <row r="25489">
          <cell r="A25489" t="str">
            <v>122203-0078-01</v>
          </cell>
          <cell r="B25489" t="str">
            <v>PCI SPF RIG 235X162MM CM-400-L</v>
          </cell>
          <cell r="C25489" t="str">
            <v>ROH</v>
          </cell>
          <cell r="D25489" t="str">
            <v>UN</v>
          </cell>
        </row>
        <row r="25490">
          <cell r="A25490" t="str">
            <v>122203-0079-01</v>
          </cell>
          <cell r="B25490" t="str">
            <v>PCI SPF RIG FEN TRIANGULO (L) CM-550-L</v>
          </cell>
          <cell r="C25490" t="str">
            <v>ROH</v>
          </cell>
          <cell r="D25490" t="str">
            <v>UN</v>
          </cell>
        </row>
        <row r="25491">
          <cell r="A25491" t="str">
            <v>122203-0081-01</v>
          </cell>
          <cell r="B25491" t="str">
            <v>PCI SPF REFORÇO TM 181,8X30X1,6 MM</v>
          </cell>
          <cell r="C25491" t="str">
            <v>ROH</v>
          </cell>
          <cell r="D25491" t="str">
            <v>UN</v>
          </cell>
        </row>
        <row r="25492">
          <cell r="A25492" t="str">
            <v>122203-0082-01</v>
          </cell>
          <cell r="B25492" t="str">
            <v>PCI DPF RIG RES EPOX VDR MAIN 158X36MM</v>
          </cell>
          <cell r="C25492" t="str">
            <v>ROH</v>
          </cell>
          <cell r="D25492" t="str">
            <v>UN</v>
          </cell>
        </row>
        <row r="25493">
          <cell r="A25493" t="str">
            <v>122203-0083-01</v>
          </cell>
          <cell r="B25493" t="str">
            <v>PCI SPF RIG RES FEN PAP LED SPK 12X30M</v>
          </cell>
          <cell r="C25493" t="str">
            <v>ROH</v>
          </cell>
          <cell r="D25493" t="str">
            <v>UN</v>
          </cell>
        </row>
        <row r="25494">
          <cell r="A25494" t="str">
            <v>122203-0084-01</v>
          </cell>
          <cell r="B25494" t="str">
            <v>PCI DPF RIG RES EPOX FB VDR MEL829 V4.1</v>
          </cell>
          <cell r="C25494" t="str">
            <v>ROH</v>
          </cell>
          <cell r="D25494" t="str">
            <v>UN</v>
          </cell>
        </row>
        <row r="25495">
          <cell r="A25495" t="str">
            <v>122203-0085-01</v>
          </cell>
          <cell r="B25495" t="str">
            <v>PCI ARCON ODU 9K/12K F/QF</v>
          </cell>
          <cell r="C25495" t="str">
            <v>ROH</v>
          </cell>
          <cell r="D25495" t="str">
            <v>UN</v>
          </cell>
        </row>
        <row r="25496">
          <cell r="A25496" t="str">
            <v>122204-0005-01</v>
          </cell>
          <cell r="B25496" t="str">
            <v>PCI PRINCIPAL CM-350IL</v>
          </cell>
          <cell r="C25496" t="str">
            <v>ROH</v>
          </cell>
          <cell r="D25496" t="str">
            <v>UN</v>
          </cell>
        </row>
        <row r="25497">
          <cell r="A25497" t="str">
            <v>122204-0006-01</v>
          </cell>
          <cell r="B25497" t="str">
            <v>PCI FONTE CM-350IL</v>
          </cell>
          <cell r="C25497" t="str">
            <v>ROH</v>
          </cell>
          <cell r="D25497" t="str">
            <v>UN</v>
          </cell>
        </row>
        <row r="25498">
          <cell r="A25498" t="str">
            <v>122204-0007-01</v>
          </cell>
          <cell r="B25498" t="str">
            <v>PCI DISPLAY CM-350IL</v>
          </cell>
          <cell r="C25498" t="str">
            <v>ROH</v>
          </cell>
          <cell r="D25498" t="str">
            <v>UN</v>
          </cell>
        </row>
        <row r="25499">
          <cell r="A25499" t="str">
            <v>122204-0008-01</v>
          </cell>
          <cell r="B25499" t="str">
            <v>PCI LED PEQ CM-350IL</v>
          </cell>
          <cell r="C25499" t="str">
            <v>ROH</v>
          </cell>
          <cell r="D25499" t="str">
            <v>UN</v>
          </cell>
        </row>
        <row r="25500">
          <cell r="A25500" t="str">
            <v>122204-0009-01</v>
          </cell>
          <cell r="B25500" t="str">
            <v>PCI LED CENTRAL CM-350IL</v>
          </cell>
          <cell r="C25500" t="str">
            <v>ROH</v>
          </cell>
          <cell r="D25500" t="str">
            <v>UN</v>
          </cell>
        </row>
        <row r="25501">
          <cell r="A25501" t="str">
            <v>122204-0010-01</v>
          </cell>
          <cell r="B25501" t="str">
            <v>PCI PRINCIPAL CM-500IL</v>
          </cell>
          <cell r="C25501" t="str">
            <v>ROH</v>
          </cell>
          <cell r="D25501" t="str">
            <v>UN</v>
          </cell>
        </row>
        <row r="25502">
          <cell r="A25502" t="str">
            <v>122204-0011-01</v>
          </cell>
          <cell r="B25502" t="str">
            <v>PCI FONTE CM-400</v>
          </cell>
          <cell r="C25502" t="str">
            <v>ROH</v>
          </cell>
          <cell r="D25502" t="str">
            <v>UN</v>
          </cell>
        </row>
        <row r="25503">
          <cell r="A25503" t="str">
            <v>122204-0012-01</v>
          </cell>
          <cell r="B25503" t="str">
            <v>PCI DISPLAY CM-400</v>
          </cell>
          <cell r="C25503" t="str">
            <v>ROH</v>
          </cell>
          <cell r="D25503" t="str">
            <v>UN</v>
          </cell>
        </row>
        <row r="25504">
          <cell r="A25504" t="str">
            <v>122204-0013-01</v>
          </cell>
          <cell r="B25504" t="str">
            <v>PCI LED GDE CM-500IL</v>
          </cell>
          <cell r="C25504" t="str">
            <v>ROH</v>
          </cell>
          <cell r="D25504" t="str">
            <v>UN</v>
          </cell>
        </row>
        <row r="25505">
          <cell r="A25505" t="str">
            <v>122204-0014-01</v>
          </cell>
          <cell r="B25505" t="str">
            <v>PCI LED PEQ B CM-500IL</v>
          </cell>
          <cell r="C25505" t="str">
            <v>ROH</v>
          </cell>
          <cell r="D25505" t="str">
            <v>UN</v>
          </cell>
        </row>
        <row r="25506">
          <cell r="A25506" t="str">
            <v>122204-0015-01</v>
          </cell>
          <cell r="B25506" t="str">
            <v>PCI LED PEQ A CM-500IL</v>
          </cell>
          <cell r="C25506" t="str">
            <v>ROH</v>
          </cell>
          <cell r="D25506" t="str">
            <v>UN</v>
          </cell>
        </row>
        <row r="25507">
          <cell r="A25507" t="str">
            <v>122204-0016-01</v>
          </cell>
          <cell r="B25507" t="str">
            <v>PCI TRIÂNGULO (R/L) CM-500-IL</v>
          </cell>
          <cell r="C25507" t="str">
            <v>ROH</v>
          </cell>
          <cell r="D25507" t="str">
            <v>UN</v>
          </cell>
        </row>
        <row r="25508">
          <cell r="A25508" t="str">
            <v>122205-0001-01</v>
          </cell>
          <cell r="B25508" t="str">
            <v>PCI SMD BLUETOOTH MNTD JL2031A CM-700</v>
          </cell>
          <cell r="C25508" t="str">
            <v>ROH</v>
          </cell>
          <cell r="D25508" t="str">
            <v>UN</v>
          </cell>
        </row>
        <row r="25509">
          <cell r="A25509" t="str">
            <v>122301-0001-01</v>
          </cell>
          <cell r="B25509" t="str">
            <v>TUBO ISOL TERMO-RETRATIL DE PLAST 3X7MM</v>
          </cell>
          <cell r="C25509" t="str">
            <v>ROH</v>
          </cell>
          <cell r="D25509" t="str">
            <v>UN</v>
          </cell>
        </row>
        <row r="25510">
          <cell r="A25510" t="str">
            <v>122301-0004-01</v>
          </cell>
          <cell r="B25510" t="str">
            <v>TUBO ISOL TERMO-RETRATIL DE PLAST 3X10MM</v>
          </cell>
          <cell r="C25510" t="str">
            <v>ROH</v>
          </cell>
          <cell r="D25510" t="str">
            <v>UN</v>
          </cell>
        </row>
        <row r="25511">
          <cell r="A25511" t="str">
            <v>1224-04</v>
          </cell>
          <cell r="B25511" t="str">
            <v>ETIQ COD DE BARRRA UNIT L-51 120V</v>
          </cell>
          <cell r="C25511" t="str">
            <v>ROH</v>
          </cell>
          <cell r="D25511" t="str">
            <v>UN</v>
          </cell>
        </row>
        <row r="25512">
          <cell r="A25512" t="str">
            <v>1224-14</v>
          </cell>
          <cell r="B25512" t="str">
            <v>ETIQ COD BARRA COLETIVA E-02 127V</v>
          </cell>
          <cell r="C25512" t="str">
            <v>ROH</v>
          </cell>
          <cell r="D25512" t="str">
            <v>PL</v>
          </cell>
        </row>
        <row r="25513">
          <cell r="A25513" t="str">
            <v>1224-15</v>
          </cell>
          <cell r="B25513" t="str">
            <v>ETIQ COD BARRA COLETIVA E-02 220V</v>
          </cell>
          <cell r="C25513" t="str">
            <v>ROH</v>
          </cell>
          <cell r="D25513" t="str">
            <v>PL</v>
          </cell>
        </row>
        <row r="25514">
          <cell r="A25514" t="str">
            <v>1224-16</v>
          </cell>
          <cell r="B25514" t="str">
            <v>ETIQ COD BARRA UNIT E-02 PREMIUM 220V</v>
          </cell>
          <cell r="C25514" t="str">
            <v>ROH</v>
          </cell>
          <cell r="D25514" t="str">
            <v>UN</v>
          </cell>
        </row>
        <row r="25515">
          <cell r="A25515" t="str">
            <v>1224-20</v>
          </cell>
          <cell r="B25515" t="str">
            <v>ETIQ COD BARRA COLETIVA L-25 127V</v>
          </cell>
          <cell r="C25515" t="str">
            <v>ROH</v>
          </cell>
          <cell r="D25515" t="str">
            <v>PL</v>
          </cell>
        </row>
        <row r="25516">
          <cell r="A25516" t="str">
            <v>1224-21</v>
          </cell>
          <cell r="B25516" t="str">
            <v>ETIQ COD BARRA COLETIVA L-25 220 V</v>
          </cell>
          <cell r="C25516" t="str">
            <v>ROH</v>
          </cell>
          <cell r="D25516" t="str">
            <v>PL</v>
          </cell>
        </row>
        <row r="25517">
          <cell r="A25517" t="str">
            <v>1224-22</v>
          </cell>
          <cell r="B25517" t="str">
            <v>ETIQ COD BARRA UNIT L-25 220 V</v>
          </cell>
          <cell r="C25517" t="str">
            <v>ROH</v>
          </cell>
          <cell r="D25517" t="str">
            <v>UN</v>
          </cell>
        </row>
        <row r="25518">
          <cell r="A25518" t="str">
            <v>1224-23</v>
          </cell>
          <cell r="B25518" t="str">
            <v>ETIQ COD BARRA NV-29-6P 220V</v>
          </cell>
          <cell r="C25518" t="str">
            <v>ROH</v>
          </cell>
          <cell r="D25518" t="str">
            <v>UN</v>
          </cell>
        </row>
        <row r="25519">
          <cell r="A25519" t="str">
            <v>1224-27</v>
          </cell>
          <cell r="B25519" t="str">
            <v>ETIQ COD BARRA UNITARIA B-23 220V</v>
          </cell>
          <cell r="C25519" t="str">
            <v>ROH</v>
          </cell>
          <cell r="D25519" t="str">
            <v>UN</v>
          </cell>
        </row>
        <row r="25520">
          <cell r="A25520" t="str">
            <v>1224-28</v>
          </cell>
          <cell r="B25520" t="str">
            <v>ETIQ COD BARRA VT-43-6P 220V</v>
          </cell>
          <cell r="C25520" t="str">
            <v>ROH</v>
          </cell>
          <cell r="D25520" t="str">
            <v>UN</v>
          </cell>
        </row>
        <row r="25521">
          <cell r="A25521" t="str">
            <v>122401-0004-01</v>
          </cell>
          <cell r="B25521" t="str">
            <v>BOBINA ASV35.5X2.3ΩX0.35X32H TM-1000</v>
          </cell>
          <cell r="C25521" t="str">
            <v>ROH</v>
          </cell>
          <cell r="D25521" t="str">
            <v>UN</v>
          </cell>
        </row>
        <row r="25522">
          <cell r="A25522" t="str">
            <v>122401-0005-01</v>
          </cell>
          <cell r="B25522" t="str">
            <v>BOBINA ASV35.5X2.3ΩX0.37X32H TM-2000</v>
          </cell>
          <cell r="C25522" t="str">
            <v>ROH</v>
          </cell>
          <cell r="D25522" t="str">
            <v>UN</v>
          </cell>
        </row>
        <row r="25523">
          <cell r="A25523" t="str">
            <v>122504-0001-01</v>
          </cell>
          <cell r="B25523" t="str">
            <v>CONTROLE REMOTO INFRA ARCON 9K~30K BTU</v>
          </cell>
          <cell r="C25523" t="str">
            <v>ROH</v>
          </cell>
          <cell r="D25523" t="str">
            <v>UN</v>
          </cell>
        </row>
        <row r="25524">
          <cell r="A25524" t="str">
            <v>1226-03</v>
          </cell>
          <cell r="B25524" t="str">
            <v>CHAVE ROT 5V+PULSAR (IMPORTADO)</v>
          </cell>
          <cell r="C25524" t="str">
            <v>ROH</v>
          </cell>
          <cell r="D25524" t="str">
            <v>UN</v>
          </cell>
        </row>
        <row r="25525">
          <cell r="A25525" t="str">
            <v>1226-03N</v>
          </cell>
          <cell r="B25525" t="str">
            <v>CHAVE ROT 5V+PULSAR (NACIONAL)</v>
          </cell>
          <cell r="C25525" t="str">
            <v>ROH</v>
          </cell>
          <cell r="D25525" t="str">
            <v>UN</v>
          </cell>
        </row>
        <row r="25526">
          <cell r="A25526" t="str">
            <v>1226-06</v>
          </cell>
          <cell r="B25526" t="str">
            <v>CHAVE ELETRONICA 10V + LED L-61 127V</v>
          </cell>
          <cell r="C25526" t="str">
            <v>ROH</v>
          </cell>
          <cell r="D25526" t="str">
            <v>UN</v>
          </cell>
        </row>
        <row r="25527">
          <cell r="A25527" t="str">
            <v>1226-07</v>
          </cell>
          <cell r="B25527" t="str">
            <v>CHAVE ELETRONICA 10V + LED L-61 220V</v>
          </cell>
          <cell r="C25527" t="str">
            <v>ROH</v>
          </cell>
          <cell r="D25527" t="str">
            <v>UN</v>
          </cell>
        </row>
        <row r="25528">
          <cell r="A25528" t="str">
            <v>1226-08</v>
          </cell>
          <cell r="B25528" t="str">
            <v>CHAVE ELETRONICA 10V L-60 127V</v>
          </cell>
          <cell r="C25528" t="str">
            <v>ROH</v>
          </cell>
          <cell r="D25528" t="str">
            <v>UN</v>
          </cell>
        </row>
        <row r="25529">
          <cell r="A25529" t="str">
            <v>1226-09</v>
          </cell>
          <cell r="B25529" t="str">
            <v>CHAVE ELETRONICA 10V L-60 220V</v>
          </cell>
          <cell r="C25529" t="str">
            <v>ROH</v>
          </cell>
          <cell r="D25529" t="str">
            <v>UN</v>
          </cell>
        </row>
        <row r="25530">
          <cell r="A25530" t="str">
            <v>1226-10</v>
          </cell>
          <cell r="B25530" t="str">
            <v>CH ELETRO 10V+LED L-63+PULSAR AXIAL 127V</v>
          </cell>
          <cell r="C25530" t="str">
            <v>ROH</v>
          </cell>
          <cell r="D25530" t="str">
            <v>UN</v>
          </cell>
        </row>
        <row r="25531">
          <cell r="A25531" t="str">
            <v>1226-11</v>
          </cell>
          <cell r="B25531" t="str">
            <v>CH ELETRO 10V+LED L-63+PULSAR AXIAL 220V</v>
          </cell>
          <cell r="C25531" t="str">
            <v>ROH</v>
          </cell>
          <cell r="D25531" t="str">
            <v>UN</v>
          </cell>
        </row>
        <row r="25532">
          <cell r="A25532" t="str">
            <v>1226-12</v>
          </cell>
          <cell r="B25532" t="str">
            <v>CHAVE ELETRONICA 12V L-1000 127V (IMP)</v>
          </cell>
          <cell r="C25532" t="str">
            <v>ROH</v>
          </cell>
          <cell r="D25532" t="str">
            <v>UN</v>
          </cell>
        </row>
        <row r="25533">
          <cell r="A25533" t="str">
            <v>1226-12N</v>
          </cell>
          <cell r="B25533" t="str">
            <v>CHAVE ELETRONICA 12V L-1000 127V (NAC)</v>
          </cell>
          <cell r="C25533" t="str">
            <v>ROH</v>
          </cell>
          <cell r="D25533" t="str">
            <v>UN</v>
          </cell>
        </row>
        <row r="25534">
          <cell r="A25534" t="str">
            <v>1226-13</v>
          </cell>
          <cell r="B25534" t="str">
            <v>CHAVE ELETRONICA 12V L-1000 220V (IMP)</v>
          </cell>
          <cell r="C25534" t="str">
            <v>ROH</v>
          </cell>
          <cell r="D25534" t="str">
            <v>UN</v>
          </cell>
        </row>
        <row r="25535">
          <cell r="A25535" t="str">
            <v>1226-13N</v>
          </cell>
          <cell r="B25535" t="str">
            <v>CHAVE ELETRONICA 12V L-1000 220V (NAC)</v>
          </cell>
          <cell r="C25535" t="str">
            <v>ROH</v>
          </cell>
          <cell r="D25535" t="str">
            <v>UN</v>
          </cell>
        </row>
        <row r="25536">
          <cell r="A25536" t="str">
            <v>1226-14</v>
          </cell>
          <cell r="B25536" t="str">
            <v>CHAVE ELETRONICA 12V L-1000 (VER2) 127V</v>
          </cell>
          <cell r="C25536" t="str">
            <v>ROH</v>
          </cell>
          <cell r="D25536" t="str">
            <v>UN</v>
          </cell>
        </row>
        <row r="25537">
          <cell r="A25537" t="str">
            <v>1226-14N</v>
          </cell>
          <cell r="B25537" t="str">
            <v>CHAVE ELETRONICA 12V L-1000 (VER2) 127V</v>
          </cell>
          <cell r="C25537" t="str">
            <v>ROH</v>
          </cell>
          <cell r="D25537" t="str">
            <v>UN</v>
          </cell>
        </row>
        <row r="25538">
          <cell r="A25538" t="str">
            <v>1226-15</v>
          </cell>
          <cell r="B25538" t="str">
            <v>CHAVE ELETRONICA 12V L-1000 (VER2) 220V</v>
          </cell>
          <cell r="C25538" t="str">
            <v>ROH</v>
          </cell>
          <cell r="D25538" t="str">
            <v>UN</v>
          </cell>
        </row>
        <row r="25539">
          <cell r="A25539" t="str">
            <v>1226-15N</v>
          </cell>
          <cell r="B25539" t="str">
            <v>CHAVE ELETRONICA 12V L-1000 (VER2) 220V</v>
          </cell>
          <cell r="C25539" t="str">
            <v>ROH</v>
          </cell>
          <cell r="D25539" t="str">
            <v>UN</v>
          </cell>
        </row>
        <row r="25540">
          <cell r="A25540" t="str">
            <v>1226-16</v>
          </cell>
          <cell r="B25540" t="str">
            <v>CHAVE ROT5V+PUL+DIODO 2A+EIXO VERM(NAC)</v>
          </cell>
          <cell r="C25540" t="str">
            <v>ROH</v>
          </cell>
          <cell r="D25540" t="str">
            <v>UN</v>
          </cell>
        </row>
        <row r="25541">
          <cell r="A25541" t="str">
            <v>1226-17</v>
          </cell>
          <cell r="B25541" t="str">
            <v>CHAVE DIMMER MONO 2CAB PR/AMARELO 127V</v>
          </cell>
          <cell r="C25541" t="str">
            <v>ROH</v>
          </cell>
          <cell r="D25541" t="str">
            <v>UN</v>
          </cell>
        </row>
        <row r="25542">
          <cell r="A25542" t="str">
            <v>1226-18</v>
          </cell>
          <cell r="B25542" t="str">
            <v>CHAVE DIMMER MONO 2CAB VERM/AMARELO 220V</v>
          </cell>
          <cell r="C25542" t="str">
            <v>ROH</v>
          </cell>
          <cell r="D25542" t="str">
            <v>UN</v>
          </cell>
        </row>
        <row r="25543">
          <cell r="A25543" t="str">
            <v>1226-19</v>
          </cell>
          <cell r="B25543" t="str">
            <v>CHAVE ROT 5V + PULSAR (IMPORTADA)</v>
          </cell>
          <cell r="C25543" t="str">
            <v>ROH</v>
          </cell>
          <cell r="D25543" t="str">
            <v>UN</v>
          </cell>
        </row>
        <row r="25544">
          <cell r="A25544" t="str">
            <v>1226-20</v>
          </cell>
          <cell r="B25544" t="str">
            <v>CHAVE ELETRONICA 12V [BP] 127V</v>
          </cell>
          <cell r="C25544" t="str">
            <v>ROH</v>
          </cell>
          <cell r="D25544" t="str">
            <v>UN</v>
          </cell>
        </row>
        <row r="25545">
          <cell r="A25545" t="str">
            <v>1226-21</v>
          </cell>
          <cell r="B25545" t="str">
            <v>CHAVE ELETRONICA 12V [BP] 220V</v>
          </cell>
          <cell r="C25545" t="str">
            <v>ROH</v>
          </cell>
          <cell r="D25545" t="str">
            <v>UN</v>
          </cell>
        </row>
        <row r="25546">
          <cell r="A25546" t="str">
            <v>1226-22</v>
          </cell>
          <cell r="B25546" t="str">
            <v>CHAVE ROTATIVA 3V C/ FUNÇÃO + PULSAR [L]</v>
          </cell>
          <cell r="C25546" t="str">
            <v>ROH</v>
          </cell>
          <cell r="D25546" t="str">
            <v>UN</v>
          </cell>
        </row>
        <row r="25547">
          <cell r="A25547" t="str">
            <v>1226-22N</v>
          </cell>
          <cell r="B25547" t="str">
            <v>CHAVE ROTATIVA 3V C/ FUNÇÃO + PULSAR [L]</v>
          </cell>
          <cell r="C25547" t="str">
            <v>ROH</v>
          </cell>
          <cell r="D25547" t="str">
            <v>UN</v>
          </cell>
        </row>
        <row r="25548">
          <cell r="A25548" t="str">
            <v>1226-23</v>
          </cell>
          <cell r="B25548" t="str">
            <v>CHAVE ELETRONICA 15V [L-1400] 127V</v>
          </cell>
          <cell r="C25548" t="str">
            <v>ROH</v>
          </cell>
          <cell r="D25548" t="str">
            <v>UN</v>
          </cell>
        </row>
        <row r="25549">
          <cell r="A25549" t="str">
            <v>1226-23N</v>
          </cell>
          <cell r="B25549" t="str">
            <v>CHAVE ELETRONICA 15V [L-1400] 127V</v>
          </cell>
          <cell r="C25549" t="str">
            <v>ROH</v>
          </cell>
          <cell r="D25549" t="str">
            <v>UN</v>
          </cell>
        </row>
        <row r="25550">
          <cell r="A25550" t="str">
            <v>1226-24</v>
          </cell>
          <cell r="B25550" t="str">
            <v>CHAVE ELETRONICA 15V [L-1400] 220V</v>
          </cell>
          <cell r="C25550" t="str">
            <v>ROH</v>
          </cell>
          <cell r="D25550" t="str">
            <v>UN</v>
          </cell>
        </row>
        <row r="25551">
          <cell r="A25551" t="str">
            <v>1226-24N</v>
          </cell>
          <cell r="B25551" t="str">
            <v>CHAVE ELETRONICA 15V [L-1400] 220V</v>
          </cell>
          <cell r="C25551" t="str">
            <v>ROH</v>
          </cell>
          <cell r="D25551" t="str">
            <v>UN</v>
          </cell>
        </row>
        <row r="25552">
          <cell r="A25552" t="str">
            <v>1226-25</v>
          </cell>
          <cell r="B25552" t="str">
            <v>CHAVE ELETRONICA 12V [BP] 120V (UL R/C)</v>
          </cell>
          <cell r="C25552" t="str">
            <v>ROH</v>
          </cell>
          <cell r="D25552" t="str">
            <v>UN</v>
          </cell>
        </row>
        <row r="25553">
          <cell r="A25553" t="str">
            <v>1226-26</v>
          </cell>
          <cell r="B25553" t="str">
            <v>CHAVE ELETRONICA 12V+PULSAR 120V(UL R/C)</v>
          </cell>
          <cell r="C25553" t="str">
            <v>ROH</v>
          </cell>
          <cell r="D25553" t="str">
            <v>UN</v>
          </cell>
        </row>
        <row r="25554">
          <cell r="A25554" t="str">
            <v>1226-27</v>
          </cell>
          <cell r="B25554" t="str">
            <v>MICRO DE SEGURANÇA [L-1400]</v>
          </cell>
          <cell r="C25554" t="str">
            <v>ROH</v>
          </cell>
          <cell r="D25554" t="str">
            <v>UN</v>
          </cell>
        </row>
        <row r="25555">
          <cell r="A25555" t="str">
            <v>1226-28</v>
          </cell>
          <cell r="B25555" t="str">
            <v>CHAVE ELETRONICA 12V[BP]220V P/MTR KAWO</v>
          </cell>
          <cell r="C25555" t="str">
            <v>ROH</v>
          </cell>
          <cell r="D25555" t="str">
            <v>UN</v>
          </cell>
        </row>
        <row r="25556">
          <cell r="A25556" t="str">
            <v>1226-29</v>
          </cell>
          <cell r="B25556" t="str">
            <v>CHAVE PUSHBUTTON L/D LAMPAD[AFON-12L-AB]</v>
          </cell>
          <cell r="C25556" t="str">
            <v>ROH</v>
          </cell>
          <cell r="D25556" t="str">
            <v>UN</v>
          </cell>
        </row>
        <row r="25557">
          <cell r="A25557" t="str">
            <v>1226-30</v>
          </cell>
          <cell r="B25557" t="str">
            <v>MICRO DE SEGURANÇA [L-1400-E] UL/RC</v>
          </cell>
          <cell r="C25557" t="str">
            <v>ROH</v>
          </cell>
          <cell r="D25557" t="str">
            <v>UN</v>
          </cell>
        </row>
        <row r="25558">
          <cell r="A25558" t="str">
            <v>122602-0001-01</v>
          </cell>
          <cell r="B25558" t="str">
            <v>TERMINAL DE METAL CM-400/CM-550</v>
          </cell>
          <cell r="C25558" t="str">
            <v>ROH</v>
          </cell>
          <cell r="D25558" t="str">
            <v>UN</v>
          </cell>
        </row>
        <row r="25559">
          <cell r="A25559" t="str">
            <v>122602-0002-01</v>
          </cell>
          <cell r="B25559" t="str">
            <v>TERMINAL DE METAL C 6 REBITES CM-700</v>
          </cell>
          <cell r="C25559" t="str">
            <v>ROH</v>
          </cell>
          <cell r="D25559" t="str">
            <v>UN</v>
          </cell>
        </row>
        <row r="25560">
          <cell r="A25560" t="str">
            <v>122602-0003-01</v>
          </cell>
          <cell r="B25560" t="str">
            <v>TERMINAL DE METAL CM-150/CM-250</v>
          </cell>
          <cell r="C25560" t="str">
            <v>ROH</v>
          </cell>
          <cell r="D25560" t="str">
            <v>UN</v>
          </cell>
        </row>
        <row r="25561">
          <cell r="A25561" t="str">
            <v>122602-0004-01</v>
          </cell>
          <cell r="B25561" t="str">
            <v>TERMINAL DE METAL T2W</v>
          </cell>
          <cell r="C25561" t="str">
            <v>ROH</v>
          </cell>
          <cell r="D25561" t="str">
            <v>UN</v>
          </cell>
        </row>
        <row r="25562">
          <cell r="A25562" t="str">
            <v>122604-0001-01</v>
          </cell>
          <cell r="B25562" t="str">
            <v>MÓDULO WI-FI RECEPTOR P EVAP 9K~30K BTU</v>
          </cell>
          <cell r="C25562" t="str">
            <v>ROH</v>
          </cell>
          <cell r="D25562" t="str">
            <v>UN</v>
          </cell>
        </row>
        <row r="25563">
          <cell r="A25563" t="str">
            <v>1227-02</v>
          </cell>
          <cell r="B25563" t="str">
            <v>PLACA FRONTAL GRAVADA L-51</v>
          </cell>
          <cell r="C25563" t="str">
            <v>HALB</v>
          </cell>
          <cell r="D25563" t="str">
            <v>UN</v>
          </cell>
        </row>
        <row r="25564">
          <cell r="A25564" t="str">
            <v>1227-06</v>
          </cell>
          <cell r="B25564" t="str">
            <v>ETIQUETA FRONTAL BRANCA</v>
          </cell>
          <cell r="C25564" t="str">
            <v>HALB</v>
          </cell>
          <cell r="D25564" t="str">
            <v>UN</v>
          </cell>
        </row>
        <row r="25565">
          <cell r="A25565" t="str">
            <v>1227-06E</v>
          </cell>
          <cell r="B25565" t="str">
            <v>ETIQUETA FRONTAL BRANCA</v>
          </cell>
          <cell r="C25565" t="str">
            <v>HALB</v>
          </cell>
          <cell r="D25565" t="str">
            <v>UN</v>
          </cell>
        </row>
        <row r="25566">
          <cell r="A25566" t="str">
            <v>1227-08</v>
          </cell>
          <cell r="B25566" t="str">
            <v>ETIQUETA FRONTAL PRATA CORPO 3V L-34</v>
          </cell>
          <cell r="C25566" t="str">
            <v>HALB</v>
          </cell>
          <cell r="D25566" t="str">
            <v>UN</v>
          </cell>
        </row>
        <row r="25567">
          <cell r="A25567" t="str">
            <v>1227-08E</v>
          </cell>
          <cell r="B25567" t="str">
            <v>ETIQUETA FRONTAL PRATA CORPO 3V L-34</v>
          </cell>
          <cell r="C25567" t="str">
            <v>HALB</v>
          </cell>
          <cell r="D25567" t="str">
            <v>UN</v>
          </cell>
        </row>
        <row r="25568">
          <cell r="A25568" t="str">
            <v>1227-09</v>
          </cell>
          <cell r="B25568" t="str">
            <v>ETIQUETA FRONTAL NL-32 CINZA</v>
          </cell>
          <cell r="C25568" t="str">
            <v>HALB</v>
          </cell>
          <cell r="D25568" t="str">
            <v>UN</v>
          </cell>
        </row>
        <row r="25569">
          <cell r="A25569" t="str">
            <v>1227-12</v>
          </cell>
          <cell r="B25569" t="str">
            <v>PLACA FRONTAL PINTADA L-60</v>
          </cell>
          <cell r="C25569" t="str">
            <v>HALB</v>
          </cell>
          <cell r="D25569" t="str">
            <v>UN</v>
          </cell>
        </row>
        <row r="25570">
          <cell r="A25570" t="str">
            <v>1227-13</v>
          </cell>
          <cell r="B25570" t="str">
            <v>PLACA FRONTAL INJETADA L-60</v>
          </cell>
          <cell r="C25570" t="str">
            <v>HALB</v>
          </cell>
          <cell r="D25570" t="str">
            <v>UN</v>
          </cell>
        </row>
        <row r="25571">
          <cell r="A25571" t="str">
            <v>1227-14</v>
          </cell>
          <cell r="B25571" t="str">
            <v>PLACA FRONTAL INOX L-61</v>
          </cell>
          <cell r="C25571" t="str">
            <v>ROH</v>
          </cell>
          <cell r="D25571" t="str">
            <v>UN</v>
          </cell>
        </row>
        <row r="25572">
          <cell r="A25572" t="str">
            <v>1227-16</v>
          </cell>
          <cell r="B25572" t="str">
            <v>SUPORTE DA PLACA DE INOX L-61</v>
          </cell>
          <cell r="C25572" t="str">
            <v>HALB</v>
          </cell>
          <cell r="D25572" t="str">
            <v>UN</v>
          </cell>
        </row>
        <row r="25573">
          <cell r="A25573" t="str">
            <v>1227-17</v>
          </cell>
          <cell r="B25573" t="str">
            <v>PLC PRINC DISP. RR-02</v>
          </cell>
          <cell r="C25573" t="str">
            <v>ROH</v>
          </cell>
          <cell r="D25573" t="str">
            <v>UN</v>
          </cell>
        </row>
        <row r="25574">
          <cell r="A25574" t="str">
            <v>1227-18</v>
          </cell>
          <cell r="B25574" t="str">
            <v>PLC MPEG D-07</v>
          </cell>
          <cell r="C25574" t="str">
            <v>ROH</v>
          </cell>
          <cell r="D25574" t="str">
            <v>UN</v>
          </cell>
        </row>
        <row r="25575">
          <cell r="A25575" t="str">
            <v>1227-19</v>
          </cell>
          <cell r="B25575" t="str">
            <v>PLC DISP. CHA PTA USB D-07</v>
          </cell>
          <cell r="C25575" t="str">
            <v>ROH</v>
          </cell>
          <cell r="D25575" t="str">
            <v>UN</v>
          </cell>
        </row>
        <row r="25576">
          <cell r="A25576" t="str">
            <v>1227-20</v>
          </cell>
          <cell r="B25576" t="str">
            <v>PLACA COM ENTRADA PARA MICROFONE  D-07</v>
          </cell>
          <cell r="C25576" t="str">
            <v>ROH</v>
          </cell>
          <cell r="D25576" t="str">
            <v>UN</v>
          </cell>
        </row>
        <row r="25577">
          <cell r="A25577" t="str">
            <v>1227-21</v>
          </cell>
          <cell r="B25577" t="str">
            <v>PLC FONTE D-07</v>
          </cell>
          <cell r="C25577" t="str">
            <v>ROH</v>
          </cell>
          <cell r="D25577" t="str">
            <v>UN</v>
          </cell>
        </row>
        <row r="25578">
          <cell r="A25578" t="str">
            <v>1227-22</v>
          </cell>
          <cell r="B25578" t="str">
            <v>PLC ENTRADA JOYST D-07</v>
          </cell>
          <cell r="C25578" t="str">
            <v>ROH</v>
          </cell>
          <cell r="D25578" t="str">
            <v>UN</v>
          </cell>
        </row>
        <row r="25579">
          <cell r="A25579" t="str">
            <v>1227-25</v>
          </cell>
          <cell r="B25579" t="str">
            <v>PLC ENTRADA MIC HT-04A/B</v>
          </cell>
          <cell r="C25579" t="str">
            <v>ROH</v>
          </cell>
          <cell r="D25579" t="str">
            <v>UN</v>
          </cell>
        </row>
        <row r="25580">
          <cell r="A25580" t="str">
            <v>1227-26</v>
          </cell>
          <cell r="B25580" t="str">
            <v>PLC DISP. ENTRADA USB HT-04A</v>
          </cell>
          <cell r="C25580" t="str">
            <v>ROH</v>
          </cell>
          <cell r="D25580" t="str">
            <v>UN</v>
          </cell>
        </row>
        <row r="25581">
          <cell r="A25581" t="str">
            <v>1227-27</v>
          </cell>
          <cell r="B25581" t="str">
            <v>PLC AUXILIAR HT-04A/B</v>
          </cell>
          <cell r="C25581" t="str">
            <v>ROH</v>
          </cell>
          <cell r="D25581" t="str">
            <v>UN</v>
          </cell>
        </row>
        <row r="25582">
          <cell r="A25582" t="str">
            <v>1227-28</v>
          </cell>
          <cell r="B25582" t="str">
            <v>PLC MPEG HT-04A/B</v>
          </cell>
          <cell r="C25582" t="str">
            <v>ROH</v>
          </cell>
          <cell r="D25582" t="str">
            <v>UN</v>
          </cell>
        </row>
        <row r="25583">
          <cell r="A25583" t="str">
            <v>1227-29</v>
          </cell>
          <cell r="B25583" t="str">
            <v>PLC FONTE AUD HT-04A/B</v>
          </cell>
          <cell r="C25583" t="str">
            <v>ROH</v>
          </cell>
          <cell r="D25583" t="str">
            <v>UN</v>
          </cell>
        </row>
        <row r="25584">
          <cell r="A25584" t="str">
            <v>1227-30</v>
          </cell>
          <cell r="B25584" t="str">
            <v>PLCCOMANDO HT-08A</v>
          </cell>
          <cell r="C25584" t="str">
            <v>ROH</v>
          </cell>
          <cell r="D25584" t="str">
            <v>UN</v>
          </cell>
        </row>
        <row r="25585">
          <cell r="A25585" t="str">
            <v>1227-31</v>
          </cell>
          <cell r="B25585" t="str">
            <v>PLC FONTE SDAUD HT-08A</v>
          </cell>
          <cell r="C25585" t="str">
            <v>ROH</v>
          </cell>
          <cell r="D25585" t="str">
            <v>UN</v>
          </cell>
        </row>
        <row r="25586">
          <cell r="A25586" t="str">
            <v>1227-32</v>
          </cell>
          <cell r="B25586" t="str">
            <v>PLC SD/USB HT-08A</v>
          </cell>
          <cell r="C25586" t="str">
            <v>ROH</v>
          </cell>
          <cell r="D25586" t="str">
            <v>UN</v>
          </cell>
        </row>
        <row r="25587">
          <cell r="A25587" t="str">
            <v>1227-33</v>
          </cell>
          <cell r="B25587" t="str">
            <v>PLC LHAVE L/D EM-05</v>
          </cell>
          <cell r="C25587" t="str">
            <v>ROH</v>
          </cell>
          <cell r="D25587" t="str">
            <v>UN</v>
          </cell>
        </row>
        <row r="25588">
          <cell r="A25588" t="str">
            <v>1227-34</v>
          </cell>
          <cell r="B25588" t="str">
            <v>PLACA FRONTAL INOX L-60I/L-66</v>
          </cell>
          <cell r="C25588" t="str">
            <v>ROH</v>
          </cell>
          <cell r="D25588" t="str">
            <v>UN</v>
          </cell>
        </row>
        <row r="25589">
          <cell r="A25589" t="str">
            <v>1227-36</v>
          </cell>
          <cell r="B25589" t="str">
            <v>PLC MPEG HT-05</v>
          </cell>
          <cell r="C25589" t="str">
            <v>ROH</v>
          </cell>
          <cell r="D25589" t="str">
            <v>UN</v>
          </cell>
        </row>
        <row r="25590">
          <cell r="A25590" t="str">
            <v>1227-37</v>
          </cell>
          <cell r="B25590" t="str">
            <v>PLC PRINC RP-01/02</v>
          </cell>
          <cell r="C25590" t="str">
            <v>ROH</v>
          </cell>
          <cell r="D25590" t="str">
            <v>UN</v>
          </cell>
        </row>
        <row r="25591">
          <cell r="A25591" t="str">
            <v>1227-38</v>
          </cell>
          <cell r="B25591" t="str">
            <v>PLC PRINC L-91</v>
          </cell>
          <cell r="C25591" t="str">
            <v>ROH</v>
          </cell>
          <cell r="D25591" t="str">
            <v>UN</v>
          </cell>
        </row>
        <row r="25592">
          <cell r="A25592" t="str">
            <v>1227-40</v>
          </cell>
          <cell r="B25592" t="str">
            <v>PLC DISP. MS-05/MS-05B</v>
          </cell>
          <cell r="C25592" t="str">
            <v>ROH</v>
          </cell>
          <cell r="D25592" t="str">
            <v>UN</v>
          </cell>
        </row>
        <row r="25593">
          <cell r="A25593" t="str">
            <v>1227-41</v>
          </cell>
          <cell r="B25593" t="str">
            <v>PLC ENTRADA USB MS-05/MS-05B</v>
          </cell>
          <cell r="C25593" t="str">
            <v>ROH</v>
          </cell>
          <cell r="D25593" t="str">
            <v>UN</v>
          </cell>
        </row>
        <row r="25594">
          <cell r="A25594" t="str">
            <v>1227-42</v>
          </cell>
          <cell r="B25594" t="str">
            <v>PLC FONTE MS-05/MS-05B</v>
          </cell>
          <cell r="C25594" t="str">
            <v>ROH</v>
          </cell>
          <cell r="D25594" t="str">
            <v>UN</v>
          </cell>
        </row>
        <row r="25595">
          <cell r="A25595" t="str">
            <v>1227-43</v>
          </cell>
          <cell r="B25595" t="str">
            <v>PLCAUD MS-05</v>
          </cell>
          <cell r="C25595" t="str">
            <v>ROH</v>
          </cell>
          <cell r="D25595" t="str">
            <v>UN</v>
          </cell>
        </row>
        <row r="25596">
          <cell r="A25596" t="str">
            <v>1227-44</v>
          </cell>
          <cell r="B25596" t="str">
            <v>PLC MPEG MS-05/MS-05B</v>
          </cell>
          <cell r="C25596" t="str">
            <v>ROH</v>
          </cell>
          <cell r="D25596" t="str">
            <v>UN</v>
          </cell>
        </row>
        <row r="25597">
          <cell r="A25597" t="str">
            <v>1227-46</v>
          </cell>
          <cell r="B25597" t="str">
            <v>PCI FONTE MONT OUT: 5V IN: 127V [PE]</v>
          </cell>
          <cell r="C25597" t="str">
            <v>ROH</v>
          </cell>
          <cell r="D25597" t="str">
            <v>UN</v>
          </cell>
        </row>
        <row r="25598">
          <cell r="A25598" t="str">
            <v>1227-51</v>
          </cell>
          <cell r="B25598" t="str">
            <v>PCI FONTE MONT OUT: 5V IN: 127V [PE]</v>
          </cell>
          <cell r="C25598" t="str">
            <v>ROH</v>
          </cell>
          <cell r="D25598" t="str">
            <v>UN</v>
          </cell>
        </row>
        <row r="25599">
          <cell r="A25599" t="str">
            <v>1227-53</v>
          </cell>
          <cell r="B25599" t="str">
            <v>PLC DISP. MCA-01</v>
          </cell>
          <cell r="C25599" t="str">
            <v>ROH</v>
          </cell>
          <cell r="D25599" t="str">
            <v>UN</v>
          </cell>
        </row>
        <row r="25600">
          <cell r="A25600" t="str">
            <v>1227-54</v>
          </cell>
          <cell r="B25600" t="str">
            <v>PLC PRINC MCA-01</v>
          </cell>
          <cell r="C25600" t="str">
            <v>ROH</v>
          </cell>
          <cell r="D25600" t="str">
            <v>UN</v>
          </cell>
        </row>
        <row r="25601">
          <cell r="A25601" t="str">
            <v>1227-56</v>
          </cell>
          <cell r="B25601" t="str">
            <v>PLACA FRONTAL PINTADA NL-51</v>
          </cell>
          <cell r="C25601" t="str">
            <v>HALB</v>
          </cell>
          <cell r="D25601" t="str">
            <v>UN</v>
          </cell>
        </row>
        <row r="25602">
          <cell r="A25602" t="str">
            <v>1227-57</v>
          </cell>
          <cell r="B25602" t="str">
            <v>PLACA FRONTAL NL-51</v>
          </cell>
          <cell r="C25602" t="str">
            <v>HALB</v>
          </cell>
          <cell r="D25602" t="str">
            <v>UN</v>
          </cell>
        </row>
        <row r="25603">
          <cell r="A25603" t="str">
            <v>1227-59</v>
          </cell>
          <cell r="B25603" t="str">
            <v>PLACA FRONTAL GRAVADA L-51(ESPANHOL)</v>
          </cell>
          <cell r="C25603" t="str">
            <v>HALB</v>
          </cell>
          <cell r="D25603" t="str">
            <v>UN</v>
          </cell>
        </row>
        <row r="25604">
          <cell r="A25604" t="str">
            <v>1227-60</v>
          </cell>
          <cell r="B25604" t="str">
            <v>PLACA FRONTAL GRAVADA NL-60(ESPANHOL)</v>
          </cell>
          <cell r="C25604" t="str">
            <v>HALB</v>
          </cell>
          <cell r="D25604" t="str">
            <v>UN</v>
          </cell>
        </row>
        <row r="25605">
          <cell r="A25605" t="str">
            <v>1227-61</v>
          </cell>
          <cell r="B25605" t="str">
            <v>ETIQUETA DA CAPA DO MOTOR VP-PRO-55/65</v>
          </cell>
          <cell r="C25605" t="str">
            <v>HALB</v>
          </cell>
          <cell r="D25605" t="str">
            <v>UN</v>
          </cell>
        </row>
        <row r="25606">
          <cell r="A25606" t="str">
            <v>1227-61E</v>
          </cell>
          <cell r="B25606" t="str">
            <v>ETIQUETA DA CAPA DO MOTOR VP-PRO-55/65</v>
          </cell>
          <cell r="C25606" t="str">
            <v>HALB</v>
          </cell>
          <cell r="D25606" t="str">
            <v>UN</v>
          </cell>
        </row>
        <row r="25607">
          <cell r="A25607" t="str">
            <v>1227-64</v>
          </cell>
          <cell r="B25607" t="str">
            <v>PLACA PRINCIPAL PE-25 127V</v>
          </cell>
          <cell r="C25607" t="str">
            <v>ROH</v>
          </cell>
          <cell r="D25607" t="str">
            <v>UN</v>
          </cell>
        </row>
        <row r="25608">
          <cell r="A25608" t="str">
            <v>1227-65</v>
          </cell>
          <cell r="B25608" t="str">
            <v>PLACA PRINCIPAL PE-25 220V</v>
          </cell>
          <cell r="C25608" t="str">
            <v>ROH</v>
          </cell>
          <cell r="D25608" t="str">
            <v>UN</v>
          </cell>
        </row>
        <row r="25609">
          <cell r="A25609" t="str">
            <v>1227-66</v>
          </cell>
          <cell r="B25609" t="str">
            <v>CONTROLE DE TEMPO PE-26</v>
          </cell>
          <cell r="C25609" t="str">
            <v>ROH</v>
          </cell>
          <cell r="D25609" t="str">
            <v>UN</v>
          </cell>
        </row>
        <row r="25610">
          <cell r="A25610" t="str">
            <v>1227-67</v>
          </cell>
          <cell r="B25610" t="str">
            <v>PCI SINALIZACAO MONT[PE]</v>
          </cell>
          <cell r="C25610" t="str">
            <v>ROH</v>
          </cell>
          <cell r="D25610" t="str">
            <v>UN</v>
          </cell>
        </row>
        <row r="25611">
          <cell r="A25611" t="str">
            <v>1227-68</v>
          </cell>
          <cell r="B25611" t="str">
            <v>PLC PRINC BX-12</v>
          </cell>
          <cell r="C25611" t="str">
            <v>ROH</v>
          </cell>
          <cell r="D25611" t="str">
            <v>UN</v>
          </cell>
        </row>
        <row r="25612">
          <cell r="A25612" t="str">
            <v>1227-69</v>
          </cell>
          <cell r="B25612" t="str">
            <v>PCI CHA FUNCOES MONT[MCO]</v>
          </cell>
          <cell r="C25612" t="str">
            <v>ROH</v>
          </cell>
          <cell r="D25612" t="str">
            <v>UN</v>
          </cell>
        </row>
        <row r="25613">
          <cell r="A25613" t="str">
            <v>1227-70</v>
          </cell>
          <cell r="B25613" t="str">
            <v>PCI PRINC SD CARD USB MONT[MCO]</v>
          </cell>
          <cell r="C25613" t="str">
            <v>ROH</v>
          </cell>
          <cell r="D25613" t="str">
            <v>UN</v>
          </cell>
        </row>
        <row r="25614">
          <cell r="A25614" t="str">
            <v>1227-71</v>
          </cell>
          <cell r="B25614" t="str">
            <v>SC SUPORTE + PLACA INOX L-61</v>
          </cell>
          <cell r="C25614" t="str">
            <v>HALB</v>
          </cell>
          <cell r="D25614" t="str">
            <v>UN</v>
          </cell>
        </row>
        <row r="25615">
          <cell r="A25615" t="str">
            <v>1227-72</v>
          </cell>
          <cell r="B25615" t="str">
            <v>SC SUPORTE + PLACA INOX L-66</v>
          </cell>
          <cell r="C25615" t="str">
            <v>HALB</v>
          </cell>
          <cell r="D25615" t="str">
            <v>UN</v>
          </cell>
        </row>
        <row r="25616">
          <cell r="A25616" t="str">
            <v>1227-73</v>
          </cell>
          <cell r="B25616" t="str">
            <v>PLC PRINC DISP. RR-02B</v>
          </cell>
          <cell r="C25616" t="str">
            <v>ROH</v>
          </cell>
          <cell r="D25616" t="str">
            <v>UN</v>
          </cell>
        </row>
        <row r="25617">
          <cell r="A25617" t="str">
            <v>1227-74</v>
          </cell>
          <cell r="B25617" t="str">
            <v>PLC ENTRADA CARREG. RR-02B</v>
          </cell>
          <cell r="C25617" t="str">
            <v>ROH</v>
          </cell>
          <cell r="D25617" t="str">
            <v>UN</v>
          </cell>
        </row>
        <row r="25618">
          <cell r="A25618" t="str">
            <v>1227-75</v>
          </cell>
          <cell r="B25618" t="str">
            <v>PCI DISP./ USB/ SD CARD MONT[CM]</v>
          </cell>
          <cell r="C25618" t="str">
            <v>ROH</v>
          </cell>
          <cell r="D25618" t="str">
            <v>UN</v>
          </cell>
        </row>
        <row r="25619">
          <cell r="A25619" t="str">
            <v>1227-76</v>
          </cell>
          <cell r="B25619" t="str">
            <v>PCI EQUALIZADOR/ INDIC.BAT MONT[CM]</v>
          </cell>
          <cell r="C25619" t="str">
            <v>ROH</v>
          </cell>
          <cell r="D25619" t="str">
            <v>UN</v>
          </cell>
        </row>
        <row r="25620">
          <cell r="A25620" t="str">
            <v>1227-77</v>
          </cell>
          <cell r="B25620" t="str">
            <v>PCI ENTRADA MIC GUITARRA MONT[CM]</v>
          </cell>
          <cell r="C25620" t="str">
            <v>ROH</v>
          </cell>
          <cell r="D25620" t="str">
            <v>UN</v>
          </cell>
        </row>
        <row r="25621">
          <cell r="A25621" t="str">
            <v>1227-78</v>
          </cell>
          <cell r="B25621" t="str">
            <v>PCI EFEITO MIC EFEITO GUITARRA MONT[CM</v>
          </cell>
          <cell r="C25621" t="str">
            <v>ROH</v>
          </cell>
          <cell r="D25621" t="str">
            <v>UN</v>
          </cell>
        </row>
        <row r="25622">
          <cell r="A25622" t="str">
            <v>1227-79</v>
          </cell>
          <cell r="B25622" t="str">
            <v>PCI MIC SEM FIO MONT[CM]</v>
          </cell>
          <cell r="C25622" t="str">
            <v>ROH</v>
          </cell>
          <cell r="D25622" t="str">
            <v>UN</v>
          </cell>
        </row>
        <row r="25623">
          <cell r="A25623" t="str">
            <v>1227-80</v>
          </cell>
          <cell r="B25623" t="str">
            <v>PCI TOM MUSICAL/VOLUME MONT[CM]</v>
          </cell>
          <cell r="C25623" t="str">
            <v>ROH</v>
          </cell>
          <cell r="D25623" t="str">
            <v>UN</v>
          </cell>
        </row>
        <row r="25624">
          <cell r="A25624" t="str">
            <v>1227-81</v>
          </cell>
          <cell r="B25624" t="str">
            <v>PCI PRINC DISSIPADORCALOR MONT[CM]</v>
          </cell>
          <cell r="C25624" t="str">
            <v>ROH</v>
          </cell>
          <cell r="D25624" t="str">
            <v>UN</v>
          </cell>
        </row>
        <row r="25625">
          <cell r="A25625" t="str">
            <v>1227-82</v>
          </cell>
          <cell r="B25625" t="str">
            <v>TEMPOR. DDFB-60/1 130V 15A</v>
          </cell>
          <cell r="C25625" t="str">
            <v>ROH</v>
          </cell>
          <cell r="D25625" t="str">
            <v>UN</v>
          </cell>
        </row>
        <row r="25626">
          <cell r="A25626" t="str">
            <v>1227-83</v>
          </cell>
          <cell r="B25626" t="str">
            <v>PCI SINALIZACAO MONT[PE]</v>
          </cell>
          <cell r="C25626" t="str">
            <v>ROH</v>
          </cell>
          <cell r="D25626" t="str">
            <v>UN</v>
          </cell>
        </row>
        <row r="25627">
          <cell r="A25627" t="str">
            <v>1227-84</v>
          </cell>
          <cell r="B25627" t="str">
            <v>TEMPOR. DDFB-60 250V 15A</v>
          </cell>
          <cell r="C25627" t="str">
            <v>ROH</v>
          </cell>
          <cell r="D25627" t="str">
            <v>UN</v>
          </cell>
        </row>
        <row r="25628">
          <cell r="A25628" t="str">
            <v>1227-86</v>
          </cell>
          <cell r="B25628" t="str">
            <v>SUPORTE DA PLACA DE INOX L-67 BRANCO</v>
          </cell>
          <cell r="C25628" t="str">
            <v>HALB</v>
          </cell>
          <cell r="D25628" t="str">
            <v>UN</v>
          </cell>
        </row>
        <row r="25629">
          <cell r="A25629" t="str">
            <v>1227-87</v>
          </cell>
          <cell r="B25629" t="str">
            <v>SC SUPORTE DA PLACA L-67 + PLACA INOX</v>
          </cell>
          <cell r="C25629" t="str">
            <v>HALB</v>
          </cell>
          <cell r="D25629" t="str">
            <v>UN</v>
          </cell>
        </row>
        <row r="25630">
          <cell r="A25630" t="str">
            <v>1227-89</v>
          </cell>
          <cell r="B25630" t="str">
            <v>PCI DISP. USC06 MONT[RR]</v>
          </cell>
          <cell r="C25630" t="str">
            <v>ROH</v>
          </cell>
          <cell r="D25630" t="str">
            <v>UN</v>
          </cell>
        </row>
        <row r="25631">
          <cell r="A25631" t="str">
            <v>1227-90</v>
          </cell>
          <cell r="B25631" t="str">
            <v>PCI DAS TECLAS MONT[RR]</v>
          </cell>
          <cell r="C25631" t="str">
            <v>ROH</v>
          </cell>
          <cell r="D25631" t="str">
            <v>UN</v>
          </cell>
        </row>
        <row r="25632">
          <cell r="A25632" t="str">
            <v>1227-91</v>
          </cell>
          <cell r="B25632" t="str">
            <v>PCI PRINC MONT[CM]</v>
          </cell>
          <cell r="C25632" t="str">
            <v>ROH</v>
          </cell>
          <cell r="D25632" t="str">
            <v>UN</v>
          </cell>
        </row>
        <row r="25633">
          <cell r="A25633" t="str">
            <v>1227-92</v>
          </cell>
          <cell r="B25633" t="str">
            <v>PCI ON/OFF LED RESIT.[FPF]</v>
          </cell>
          <cell r="C25633" t="str">
            <v>ROH</v>
          </cell>
          <cell r="D25633" t="str">
            <v>UN</v>
          </cell>
        </row>
        <row r="25634">
          <cell r="A25634" t="str">
            <v>1227-93</v>
          </cell>
          <cell r="B25634" t="str">
            <v>PCI S0009A3,6 DOS INDIC.ESBAT MONT[FPF]</v>
          </cell>
          <cell r="C25634" t="str">
            <v>ROH</v>
          </cell>
          <cell r="D25634" t="str">
            <v>UN</v>
          </cell>
        </row>
        <row r="25635">
          <cell r="A25635" t="str">
            <v>1227-94</v>
          </cell>
          <cell r="B25635" t="str">
            <v>PCI PRINC MONT[BE]</v>
          </cell>
          <cell r="C25635" t="str">
            <v>ROH</v>
          </cell>
          <cell r="D25635" t="str">
            <v>UN</v>
          </cell>
        </row>
        <row r="25636">
          <cell r="A25636" t="str">
            <v>1227-95</v>
          </cell>
          <cell r="B25636" t="str">
            <v>PCI GT-8700-AMP MONT[SB]</v>
          </cell>
          <cell r="C25636" t="str">
            <v>ROH</v>
          </cell>
          <cell r="D25636" t="str">
            <v>UN</v>
          </cell>
        </row>
        <row r="25637">
          <cell r="A25637" t="str">
            <v>1227-96</v>
          </cell>
          <cell r="B25637" t="str">
            <v>PCI PRINC BLUET. MV-MTK RF MONT[SB-01</v>
          </cell>
          <cell r="C25637" t="str">
            <v>ROH</v>
          </cell>
          <cell r="D25637" t="str">
            <v>UN</v>
          </cell>
        </row>
        <row r="25638">
          <cell r="A25638" t="str">
            <v>1227-97</v>
          </cell>
          <cell r="B25638" t="str">
            <v>PCI GT-870A-AMP MONT[SB]</v>
          </cell>
          <cell r="C25638" t="str">
            <v>ROH</v>
          </cell>
          <cell r="D25638" t="str">
            <v>UN</v>
          </cell>
        </row>
        <row r="25639">
          <cell r="A25639" t="str">
            <v>1227-98</v>
          </cell>
          <cell r="B25639" t="str">
            <v>PCI PRINC MONT[SK]</v>
          </cell>
          <cell r="C25639" t="str">
            <v>ROH</v>
          </cell>
          <cell r="D25639" t="str">
            <v>UN</v>
          </cell>
        </row>
        <row r="25640">
          <cell r="A25640" t="str">
            <v>1227-99</v>
          </cell>
          <cell r="B25640" t="str">
            <v>PCI DAS TECLAS/DISP. MONT 94HB[SK]</v>
          </cell>
          <cell r="C25640" t="str">
            <v>ROH</v>
          </cell>
          <cell r="D25640" t="str">
            <v>UN</v>
          </cell>
        </row>
        <row r="25641">
          <cell r="A25641" t="str">
            <v>122701-0001-01</v>
          </cell>
          <cell r="B25641" t="str">
            <v>PILHA ALCALINA NANFU RL03 1,5V</v>
          </cell>
          <cell r="C25641" t="str">
            <v>ROH</v>
          </cell>
          <cell r="D25641" t="str">
            <v>UN</v>
          </cell>
        </row>
        <row r="25642">
          <cell r="A25642" t="str">
            <v>1228-00</v>
          </cell>
          <cell r="B25642" t="str">
            <v>SC CORPO L-60 BR VER02+SC PLC INOX L-67</v>
          </cell>
          <cell r="C25642" t="str">
            <v>HALB</v>
          </cell>
          <cell r="D25642" t="str">
            <v>UN</v>
          </cell>
        </row>
        <row r="25643">
          <cell r="A25643" t="str">
            <v>1228-02</v>
          </cell>
          <cell r="B25643" t="str">
            <v>CORPO L-51 BLACK</v>
          </cell>
          <cell r="C25643" t="str">
            <v>HALB</v>
          </cell>
          <cell r="D25643" t="str">
            <v>UN</v>
          </cell>
        </row>
        <row r="25644">
          <cell r="A25644" t="str">
            <v>1228-04</v>
          </cell>
          <cell r="B25644" t="str">
            <v>CORPO LIQUIDIFICADOR PRETO [L-60]</v>
          </cell>
          <cell r="C25644" t="str">
            <v>HALB</v>
          </cell>
          <cell r="D25644" t="str">
            <v>UN</v>
          </cell>
        </row>
        <row r="25645">
          <cell r="A25645" t="str">
            <v>1228-05</v>
          </cell>
          <cell r="B25645" t="str">
            <v>SC CORPO L-61 + SC PLACA INOX GRAVADA</v>
          </cell>
          <cell r="C25645" t="str">
            <v>HALB</v>
          </cell>
          <cell r="D25645" t="str">
            <v>UN</v>
          </cell>
        </row>
        <row r="25646">
          <cell r="A25646" t="str">
            <v>1228-06</v>
          </cell>
          <cell r="B25646" t="str">
            <v>SC CORPO L-62 + PLACA INOX</v>
          </cell>
          <cell r="C25646" t="str">
            <v>HALB</v>
          </cell>
          <cell r="D25646" t="str">
            <v>UN</v>
          </cell>
        </row>
        <row r="25647">
          <cell r="A25647" t="str">
            <v>1228-07</v>
          </cell>
          <cell r="B25647" t="str">
            <v>SC CORPO L-66 + PLACA INOX GRAVADA</v>
          </cell>
          <cell r="C25647" t="str">
            <v>HALB</v>
          </cell>
          <cell r="D25647" t="str">
            <v>UN</v>
          </cell>
        </row>
        <row r="25648">
          <cell r="A25648" t="str">
            <v>1228-08</v>
          </cell>
          <cell r="B25648" t="str">
            <v>SC CORPO L-60 + SC PLACA INOX L-61</v>
          </cell>
          <cell r="C25648" t="str">
            <v>HALB</v>
          </cell>
          <cell r="D25648" t="str">
            <v>UN</v>
          </cell>
        </row>
        <row r="25649">
          <cell r="A25649" t="str">
            <v>1228-10</v>
          </cell>
          <cell r="B25649" t="str">
            <v>SC CORPO L-63 + PLACA INOX GRAVADA</v>
          </cell>
          <cell r="C25649" t="str">
            <v>HALB</v>
          </cell>
          <cell r="D25649" t="str">
            <v>UN</v>
          </cell>
        </row>
        <row r="25650">
          <cell r="A25650" t="str">
            <v>1228-12</v>
          </cell>
          <cell r="B25650" t="str">
            <v>SC CORPO L-60 + SC PLACA PINTADA GRAVADA</v>
          </cell>
          <cell r="C25650" t="str">
            <v>HALB</v>
          </cell>
          <cell r="D25650" t="str">
            <v>UN</v>
          </cell>
        </row>
        <row r="25651">
          <cell r="A25651" t="str">
            <v>1228-13</v>
          </cell>
          <cell r="B25651" t="str">
            <v>SC CORPO L-67 + PLACA INOX GRAVADA</v>
          </cell>
          <cell r="C25651" t="str">
            <v>HALB</v>
          </cell>
          <cell r="D25651" t="str">
            <v>UN</v>
          </cell>
        </row>
        <row r="25652">
          <cell r="A25652" t="str">
            <v>1228-16</v>
          </cell>
          <cell r="B25652" t="str">
            <v>SC CORPO + PLACA GRAVADA L-51</v>
          </cell>
          <cell r="C25652" t="str">
            <v>HALB</v>
          </cell>
          <cell r="D25652" t="str">
            <v>UN</v>
          </cell>
        </row>
        <row r="25653">
          <cell r="A25653" t="str">
            <v>1228-17</v>
          </cell>
          <cell r="B25653" t="str">
            <v>SC CORPO + PLACA L-51</v>
          </cell>
          <cell r="C25653" t="str">
            <v>HALB</v>
          </cell>
          <cell r="D25653" t="str">
            <v>UN</v>
          </cell>
        </row>
        <row r="25654">
          <cell r="A25654" t="str">
            <v>1228-20</v>
          </cell>
          <cell r="B25654" t="str">
            <v>SC SUPORTE DA PLACA L-69 + PLACA INOX</v>
          </cell>
          <cell r="C25654" t="str">
            <v>HALB</v>
          </cell>
          <cell r="D25654" t="str">
            <v>UN</v>
          </cell>
        </row>
        <row r="25655">
          <cell r="A25655" t="str">
            <v>1228-23</v>
          </cell>
          <cell r="B25655" t="str">
            <v>SC CORPO + PLACA L-51 GRAVADA INGLES</v>
          </cell>
          <cell r="C25655" t="str">
            <v>HALB</v>
          </cell>
          <cell r="D25655" t="str">
            <v>UN</v>
          </cell>
        </row>
        <row r="25656">
          <cell r="A25656" t="str">
            <v>1228-24</v>
          </cell>
          <cell r="B25656" t="str">
            <v>SC SUPORTE DA PLACA + PLACA INOX PINTADA</v>
          </cell>
          <cell r="C25656" t="str">
            <v>HALB</v>
          </cell>
          <cell r="D25656" t="str">
            <v>UN</v>
          </cell>
        </row>
        <row r="25657">
          <cell r="A25657" t="str">
            <v>1228-25</v>
          </cell>
          <cell r="B25657" t="str">
            <v>SUPORTE DA PLACA DE INOX L-74</v>
          </cell>
          <cell r="C25657" t="str">
            <v>HALB</v>
          </cell>
          <cell r="D25657" t="str">
            <v>UN</v>
          </cell>
        </row>
        <row r="25658">
          <cell r="A25658" t="str">
            <v>1228-26</v>
          </cell>
          <cell r="B25658" t="str">
            <v>CORPO LIQUIDIFICADOR VERMELHO [L-74]</v>
          </cell>
          <cell r="C25658" t="str">
            <v>HALB</v>
          </cell>
          <cell r="D25658" t="str">
            <v>UN</v>
          </cell>
        </row>
        <row r="25659">
          <cell r="A25659" t="str">
            <v>1228-27</v>
          </cell>
          <cell r="B25659" t="str">
            <v>SC SUPORTE L-74 + PLACA INOX L-66</v>
          </cell>
          <cell r="C25659" t="str">
            <v>HALB</v>
          </cell>
          <cell r="D25659" t="str">
            <v>UN</v>
          </cell>
        </row>
        <row r="25660">
          <cell r="A25660" t="str">
            <v>1228-28</v>
          </cell>
          <cell r="B25660" t="str">
            <v>SC DO CORPO L-74 + SC PLACA INOX</v>
          </cell>
          <cell r="C25660" t="str">
            <v>HALB</v>
          </cell>
          <cell r="D25660" t="str">
            <v>UN</v>
          </cell>
        </row>
        <row r="25661">
          <cell r="A25661" t="str">
            <v>1228-29</v>
          </cell>
          <cell r="B25661" t="str">
            <v>SC DO CORPO L-74 + PLACA INOX GRAVADA</v>
          </cell>
          <cell r="C25661" t="str">
            <v>HALB</v>
          </cell>
          <cell r="D25661" t="str">
            <v>UN</v>
          </cell>
        </row>
        <row r="25662">
          <cell r="A25662" t="str">
            <v>1228-31</v>
          </cell>
          <cell r="B25662" t="str">
            <v>SUPORTE DA PLACA DE INOX L-1000 PR</v>
          </cell>
          <cell r="C25662" t="str">
            <v>HALB</v>
          </cell>
          <cell r="D25662" t="str">
            <v>UN</v>
          </cell>
        </row>
        <row r="25663">
          <cell r="A25663" t="str">
            <v>1228-32</v>
          </cell>
          <cell r="B25663" t="str">
            <v>SC SUPORTE L-70+ PLACA INOX L-61</v>
          </cell>
          <cell r="C25663" t="str">
            <v>HALB</v>
          </cell>
          <cell r="D25663" t="str">
            <v>UN</v>
          </cell>
        </row>
        <row r="25664">
          <cell r="A25664" t="str">
            <v>1228-34</v>
          </cell>
          <cell r="B25664" t="str">
            <v>SC CORPO L-70 + SC PLACA INOX GRAVADA</v>
          </cell>
          <cell r="C25664" t="str">
            <v>HALB</v>
          </cell>
          <cell r="D25664" t="str">
            <v>UN</v>
          </cell>
        </row>
        <row r="25665">
          <cell r="A25665" t="str">
            <v>1228-35</v>
          </cell>
          <cell r="B25665" t="str">
            <v>CORPO LIQUID [L-1000 B] PRETO</v>
          </cell>
          <cell r="C25665" t="str">
            <v>HALB</v>
          </cell>
          <cell r="D25665" t="str">
            <v>UN</v>
          </cell>
        </row>
        <row r="25666">
          <cell r="A25666" t="str">
            <v>1228-36</v>
          </cell>
          <cell r="B25666" t="str">
            <v>PLACA FRONTAL LIQUID L-1000 INJETADA</v>
          </cell>
          <cell r="C25666" t="str">
            <v>HALB</v>
          </cell>
          <cell r="D25666" t="str">
            <v>UN</v>
          </cell>
        </row>
        <row r="25667">
          <cell r="A25667" t="str">
            <v>1228-38</v>
          </cell>
          <cell r="B25667" t="str">
            <v>SC CORPO L-63 + PLACA INOX GRAV ESPANHOL</v>
          </cell>
          <cell r="C25667" t="str">
            <v>HALB</v>
          </cell>
          <cell r="D25667" t="str">
            <v>UN</v>
          </cell>
        </row>
        <row r="25668">
          <cell r="A25668" t="str">
            <v>1228-39</v>
          </cell>
          <cell r="B25668" t="str">
            <v>SC CORPO[L-1000 B] PR+PLACA+ACABAM FUME</v>
          </cell>
          <cell r="C25668" t="str">
            <v>HALB</v>
          </cell>
          <cell r="D25668" t="str">
            <v>UN</v>
          </cell>
        </row>
        <row r="25669">
          <cell r="A25669" t="str">
            <v>1228-40</v>
          </cell>
          <cell r="B25669" t="str">
            <v>SC CORPO[L-1000 R] + PLACA GRAVADA</v>
          </cell>
          <cell r="C25669" t="str">
            <v>HALB</v>
          </cell>
          <cell r="D25669" t="str">
            <v>UN</v>
          </cell>
        </row>
        <row r="25670">
          <cell r="A25670" t="str">
            <v>1228-41</v>
          </cell>
          <cell r="B25670" t="str">
            <v>PLACA FRONTAL INOX [L-1000]</v>
          </cell>
          <cell r="C25670" t="str">
            <v>ROH</v>
          </cell>
          <cell r="D25670" t="str">
            <v>UN</v>
          </cell>
        </row>
        <row r="25671">
          <cell r="A25671" t="str">
            <v>1228-42</v>
          </cell>
          <cell r="B25671" t="str">
            <v>SC CORPO[L-1000W] + PLACA + ACABAM NAT</v>
          </cell>
          <cell r="C25671" t="str">
            <v>HALB</v>
          </cell>
          <cell r="D25671" t="str">
            <v>UN</v>
          </cell>
        </row>
        <row r="25672">
          <cell r="A25672" t="str">
            <v>1228-43</v>
          </cell>
          <cell r="B25672" t="str">
            <v>CORPO LIQUID [L-1000 R] VERMELHO</v>
          </cell>
          <cell r="C25672" t="str">
            <v>HALB</v>
          </cell>
          <cell r="D25672" t="str">
            <v>UN</v>
          </cell>
        </row>
        <row r="25673">
          <cell r="A25673" t="str">
            <v>1228-44</v>
          </cell>
          <cell r="B25673" t="str">
            <v>PLACA FRONTAL LIQUID L-1000 PINT PRATA</v>
          </cell>
          <cell r="C25673" t="str">
            <v>HALB</v>
          </cell>
          <cell r="D25673" t="str">
            <v>UN</v>
          </cell>
        </row>
        <row r="25674">
          <cell r="A25674" t="str">
            <v>1228-45</v>
          </cell>
          <cell r="B25674" t="str">
            <v>SC CORPO[L-1000] VER + PLACA +ACABAM VER</v>
          </cell>
          <cell r="C25674" t="str">
            <v>HALB</v>
          </cell>
          <cell r="D25674" t="str">
            <v>UN</v>
          </cell>
        </row>
        <row r="25675">
          <cell r="A25675" t="str">
            <v>1228-46</v>
          </cell>
          <cell r="B25675" t="str">
            <v>CORPO LIQUID [L-1000 W] BRANCO</v>
          </cell>
          <cell r="C25675" t="str">
            <v>HALB</v>
          </cell>
          <cell r="D25675" t="str">
            <v>UN</v>
          </cell>
        </row>
        <row r="25676">
          <cell r="A25676" t="str">
            <v>1228-47</v>
          </cell>
          <cell r="B25676" t="str">
            <v>SC CORPO[L-1000 W] + PLACA GRAVADA</v>
          </cell>
          <cell r="C25676" t="str">
            <v>HALB</v>
          </cell>
          <cell r="D25676" t="str">
            <v>UN</v>
          </cell>
        </row>
        <row r="25677">
          <cell r="A25677" t="str">
            <v>1228-48</v>
          </cell>
          <cell r="B25677" t="str">
            <v>SC CORPO[L-1000 PR + PLACA GRAVADA</v>
          </cell>
          <cell r="C25677" t="str">
            <v>HALB</v>
          </cell>
          <cell r="D25677" t="str">
            <v>UN</v>
          </cell>
        </row>
        <row r="25678">
          <cell r="A25678" t="str">
            <v>1228-49</v>
          </cell>
          <cell r="B25678" t="str">
            <v>SC CORPO[L-1000 RB] + PLACA GRAVADA</v>
          </cell>
          <cell r="C25678" t="str">
            <v>HALB</v>
          </cell>
          <cell r="D25678" t="str">
            <v>UN</v>
          </cell>
        </row>
        <row r="25679">
          <cell r="A25679" t="str">
            <v>1228-50</v>
          </cell>
          <cell r="B25679" t="str">
            <v>SC CORPO [L-1000 B]PR+PLACA GRAV [ING]</v>
          </cell>
          <cell r="C25679" t="str">
            <v>HALB</v>
          </cell>
          <cell r="D25679" t="str">
            <v>UN</v>
          </cell>
        </row>
        <row r="25680">
          <cell r="A25680" t="str">
            <v>1228-51</v>
          </cell>
          <cell r="B25680" t="str">
            <v>PLACA FRONTAL LIQUID L-1000 PR</v>
          </cell>
          <cell r="C25680" t="str">
            <v>HALB</v>
          </cell>
          <cell r="D25680" t="str">
            <v>UN</v>
          </cell>
        </row>
        <row r="25681">
          <cell r="A25681" t="str">
            <v>1228-52</v>
          </cell>
          <cell r="B25681" t="str">
            <v>SC CORPO[L-1000 PR + PLACA PR</v>
          </cell>
          <cell r="C25681" t="str">
            <v>HALB</v>
          </cell>
          <cell r="D25681" t="str">
            <v>UN</v>
          </cell>
        </row>
        <row r="25682">
          <cell r="A25682" t="str">
            <v>1228-53</v>
          </cell>
          <cell r="B25682" t="str">
            <v>SC CORPO[L-1000 RP] + PLACA GRAVADA</v>
          </cell>
          <cell r="C25682" t="str">
            <v>HALB</v>
          </cell>
          <cell r="D25682" t="str">
            <v>UN</v>
          </cell>
        </row>
        <row r="25683">
          <cell r="A25683" t="str">
            <v>1228-54</v>
          </cell>
          <cell r="B25683" t="str">
            <v>PLACA FRONTAL LIQUID L-1000 VERMELHO</v>
          </cell>
          <cell r="C25683" t="str">
            <v>HALB</v>
          </cell>
          <cell r="D25683" t="str">
            <v>UN</v>
          </cell>
        </row>
        <row r="25684">
          <cell r="A25684" t="str">
            <v>1228-55</v>
          </cell>
          <cell r="B25684" t="str">
            <v>SC CORPO [L-1000B]PR + PLACA VERMELHA</v>
          </cell>
          <cell r="C25684" t="str">
            <v>HALB</v>
          </cell>
          <cell r="D25684" t="str">
            <v>UN</v>
          </cell>
        </row>
        <row r="25685">
          <cell r="A25685" t="str">
            <v>1228-56</v>
          </cell>
          <cell r="B25685" t="str">
            <v>SC CORPO [L-1000 FB] + PLACA PR GRAVADA</v>
          </cell>
          <cell r="C25685" t="str">
            <v>HALB</v>
          </cell>
          <cell r="D25685" t="str">
            <v>UN</v>
          </cell>
        </row>
        <row r="25686">
          <cell r="A25686" t="str">
            <v>1228-57</v>
          </cell>
          <cell r="B25686" t="str">
            <v>SC CORPO[L-1100] PR + SC PLACA INOX</v>
          </cell>
          <cell r="C25686" t="str">
            <v>HALB</v>
          </cell>
          <cell r="D25686" t="str">
            <v>UN</v>
          </cell>
        </row>
        <row r="25687">
          <cell r="A25687" t="str">
            <v>1228-58</v>
          </cell>
          <cell r="B25687" t="str">
            <v>SC CORPO[L-1000] PR + PLACA + ACABAM VER</v>
          </cell>
          <cell r="C25687" t="str">
            <v>HALB</v>
          </cell>
          <cell r="D25687" t="str">
            <v>UN</v>
          </cell>
        </row>
        <row r="25688">
          <cell r="A25688" t="str">
            <v>1228-59</v>
          </cell>
          <cell r="B25688" t="str">
            <v>SC CORPO[L-1100] PR + SC PLACA INOX GRAV</v>
          </cell>
          <cell r="C25688" t="str">
            <v>HALB</v>
          </cell>
          <cell r="D25688" t="str">
            <v>UN</v>
          </cell>
        </row>
        <row r="25689">
          <cell r="A25689" t="str">
            <v>1228-62</v>
          </cell>
          <cell r="B25689" t="str">
            <v>SC PLACA INOX [L-1000-BI] + SUP DA PLACA</v>
          </cell>
          <cell r="C25689" t="str">
            <v>HALB</v>
          </cell>
          <cell r="D25689" t="str">
            <v>UN</v>
          </cell>
        </row>
        <row r="25690">
          <cell r="A25690" t="str">
            <v>1228-65</v>
          </cell>
          <cell r="B25690" t="str">
            <v>SC CORPO [L-1000 FB] + PLACA GRAVADA[AR]</v>
          </cell>
          <cell r="C25690" t="str">
            <v>HALB</v>
          </cell>
          <cell r="D25690" t="str">
            <v>UN</v>
          </cell>
        </row>
        <row r="25691">
          <cell r="A25691" t="str">
            <v>1228-66</v>
          </cell>
          <cell r="B25691" t="str">
            <v>CORPO GRAVADO 2V L-38 500W [AR]</v>
          </cell>
          <cell r="C25691" t="str">
            <v>HALB</v>
          </cell>
          <cell r="D25691" t="str">
            <v>UN</v>
          </cell>
        </row>
        <row r="25692">
          <cell r="A25692" t="str">
            <v>1228-67</v>
          </cell>
          <cell r="B25692" t="str">
            <v>CORPO LIQUID [L-1000BL] AZUL</v>
          </cell>
          <cell r="C25692" t="str">
            <v>HALB</v>
          </cell>
          <cell r="D25692" t="str">
            <v>UN</v>
          </cell>
        </row>
        <row r="25693">
          <cell r="A25693" t="str">
            <v>1228-68</v>
          </cell>
          <cell r="B25693" t="str">
            <v>SC CORPO[L-1000 BL] + PLACA +ACABAM AZUL</v>
          </cell>
          <cell r="C25693" t="str">
            <v>HALB</v>
          </cell>
          <cell r="D25693" t="str">
            <v>UN</v>
          </cell>
        </row>
        <row r="25694">
          <cell r="A25694" t="str">
            <v>1228-69</v>
          </cell>
          <cell r="B25694" t="str">
            <v>SC CORPO[L-1000 BL] + PLACA GRAVADA</v>
          </cell>
          <cell r="C25694" t="str">
            <v>HALB</v>
          </cell>
          <cell r="D25694" t="str">
            <v>UN</v>
          </cell>
        </row>
        <row r="25695">
          <cell r="A25695" t="str">
            <v>1228-70</v>
          </cell>
          <cell r="B25695" t="str">
            <v>SC CORPO[L-1000-RI] + SC PLACA INOX</v>
          </cell>
          <cell r="C25695" t="str">
            <v>HALB</v>
          </cell>
          <cell r="D25695" t="str">
            <v>UN</v>
          </cell>
        </row>
        <row r="25696">
          <cell r="A25696" t="str">
            <v>1228-71</v>
          </cell>
          <cell r="B25696" t="str">
            <v>SC CORPO[L-1000 RI] + SC PLACA INOX GRAV</v>
          </cell>
          <cell r="C25696" t="str">
            <v>HALB</v>
          </cell>
          <cell r="D25696" t="str">
            <v>UN</v>
          </cell>
        </row>
        <row r="25697">
          <cell r="A25697" t="str">
            <v>1228-72</v>
          </cell>
          <cell r="B25697" t="str">
            <v>SC CORPO[L-1000WI] + SC PLACA INOX</v>
          </cell>
          <cell r="C25697" t="str">
            <v>HALB</v>
          </cell>
          <cell r="D25697" t="str">
            <v>UN</v>
          </cell>
        </row>
        <row r="25698">
          <cell r="A25698" t="str">
            <v>1228-73</v>
          </cell>
          <cell r="B25698" t="str">
            <v>SC CORPO[L-1000 WI] + SC PLACA INOX GRAV</v>
          </cell>
          <cell r="C25698" t="str">
            <v>HALB</v>
          </cell>
          <cell r="D25698" t="str">
            <v>UN</v>
          </cell>
        </row>
        <row r="25699">
          <cell r="A25699" t="str">
            <v>1228-74</v>
          </cell>
          <cell r="B25699" t="str">
            <v>SC CORPO[L-1000 BI] + SC PLACA INOX</v>
          </cell>
          <cell r="C25699" t="str">
            <v>HALB</v>
          </cell>
          <cell r="D25699" t="str">
            <v>UN</v>
          </cell>
        </row>
        <row r="25700">
          <cell r="A25700" t="str">
            <v>1228-75</v>
          </cell>
          <cell r="B25700" t="str">
            <v>SC CORPO[L-1000 BI] + SC PLACA INOX GRAV</v>
          </cell>
          <cell r="C25700" t="str">
            <v>HALB</v>
          </cell>
          <cell r="D25700" t="str">
            <v>UN</v>
          </cell>
        </row>
        <row r="25701">
          <cell r="A25701" t="str">
            <v>1228-78</v>
          </cell>
          <cell r="B25701" t="str">
            <v>SC CORPO PR + PLACA [L-850] PRATA GRAV</v>
          </cell>
          <cell r="C25701" t="str">
            <v>HALB</v>
          </cell>
          <cell r="D25701" t="str">
            <v>UN</v>
          </cell>
        </row>
        <row r="25702">
          <cell r="A25702" t="str">
            <v>1228-84</v>
          </cell>
          <cell r="B25702" t="str">
            <v>SC CORPO LIQUID [L-850]PR+PLACA PR GRAV</v>
          </cell>
          <cell r="C25702" t="str">
            <v>HALB</v>
          </cell>
          <cell r="D25702" t="str">
            <v>UN</v>
          </cell>
        </row>
        <row r="25703">
          <cell r="A25703" t="str">
            <v>1228-87</v>
          </cell>
          <cell r="B25703" t="str">
            <v>SC PLACA INOX L-1000+SUPORTE DA PLACA BR</v>
          </cell>
          <cell r="C25703" t="str">
            <v>HALB</v>
          </cell>
          <cell r="D25703" t="str">
            <v>UN</v>
          </cell>
        </row>
        <row r="25704">
          <cell r="A25704" t="str">
            <v>1228-89</v>
          </cell>
          <cell r="B25704" t="str">
            <v>SC CORPO L-1000 RI+SC PLACA INOX VER02</v>
          </cell>
          <cell r="C25704" t="str">
            <v>HALB</v>
          </cell>
          <cell r="D25704" t="str">
            <v>UN</v>
          </cell>
        </row>
        <row r="25705">
          <cell r="A25705" t="str">
            <v>1228-90</v>
          </cell>
          <cell r="B25705" t="str">
            <v>SC CORPO L-1000 BI+SC PLACA INOX VER02</v>
          </cell>
          <cell r="C25705" t="str">
            <v>HALB</v>
          </cell>
          <cell r="D25705" t="str">
            <v>UN</v>
          </cell>
        </row>
        <row r="25706">
          <cell r="A25706" t="str">
            <v>1228-91</v>
          </cell>
          <cell r="B25706" t="str">
            <v>SC CORPO L-1000 WI+SC PLACA INOX VER02</v>
          </cell>
          <cell r="C25706" t="str">
            <v>HALB</v>
          </cell>
          <cell r="D25706" t="str">
            <v>UN</v>
          </cell>
        </row>
        <row r="25707">
          <cell r="A25707" t="str">
            <v>1228-92</v>
          </cell>
          <cell r="B25707" t="str">
            <v>SC CORPO L-1000 BI+SC PLACA INOX GRAV V2</v>
          </cell>
          <cell r="C25707" t="str">
            <v>HALB</v>
          </cell>
          <cell r="D25707" t="str">
            <v>UN</v>
          </cell>
        </row>
        <row r="25708">
          <cell r="A25708" t="str">
            <v>1228-93</v>
          </cell>
          <cell r="B25708" t="str">
            <v>SC CORPO L-1000 RI+SC PLACA INOX GRAV V2</v>
          </cell>
          <cell r="C25708" t="str">
            <v>HALB</v>
          </cell>
          <cell r="D25708" t="str">
            <v>UN</v>
          </cell>
        </row>
        <row r="25709">
          <cell r="A25709" t="str">
            <v>1228-94</v>
          </cell>
          <cell r="B25709" t="str">
            <v>SC CORPO L-1000 WI+SC PLACA INOX GRAV V2</v>
          </cell>
          <cell r="C25709" t="str">
            <v>HALB</v>
          </cell>
          <cell r="D25709" t="str">
            <v>UN</v>
          </cell>
        </row>
        <row r="25710">
          <cell r="A25710" t="str">
            <v>1228-95</v>
          </cell>
          <cell r="B25710" t="str">
            <v>CORPO LIQUID PRETO VER02 [L-60]</v>
          </cell>
          <cell r="C25710" t="str">
            <v>HALB</v>
          </cell>
          <cell r="D25710" t="str">
            <v>UN</v>
          </cell>
        </row>
        <row r="25711">
          <cell r="A25711" t="str">
            <v>1228-96</v>
          </cell>
          <cell r="B25711" t="str">
            <v>CORPO LIQUID VERMELHO VER02 [L-74]</v>
          </cell>
          <cell r="C25711" t="str">
            <v>HALB</v>
          </cell>
          <cell r="D25711" t="str">
            <v>UN</v>
          </cell>
        </row>
        <row r="25712">
          <cell r="A25712" t="str">
            <v>1228-97</v>
          </cell>
          <cell r="B25712" t="str">
            <v>CORPO LIQUID BRANCO VER02 [L-67]</v>
          </cell>
          <cell r="C25712" t="str">
            <v>HALB</v>
          </cell>
          <cell r="D25712" t="str">
            <v>UN</v>
          </cell>
        </row>
        <row r="25713">
          <cell r="A25713" t="str">
            <v>1228-98</v>
          </cell>
          <cell r="B25713" t="str">
            <v>SC CORPO L-60 PR VER02+SC PLC INOX L-66</v>
          </cell>
          <cell r="C25713" t="str">
            <v>HALB</v>
          </cell>
          <cell r="D25713" t="str">
            <v>UN</v>
          </cell>
        </row>
        <row r="25714">
          <cell r="A25714" t="str">
            <v>1228-99</v>
          </cell>
          <cell r="B25714" t="str">
            <v>SC DO CORPO L-74 VER,02 + SC PLACA INOX</v>
          </cell>
          <cell r="C25714" t="str">
            <v>HALB</v>
          </cell>
          <cell r="D25714" t="str">
            <v>UN</v>
          </cell>
        </row>
        <row r="25715">
          <cell r="A25715" t="str">
            <v>1229-03</v>
          </cell>
          <cell r="B25715" t="str">
            <v>PLACA FRONTAL INOX L-1200</v>
          </cell>
          <cell r="C25715" t="str">
            <v>ROH</v>
          </cell>
          <cell r="D25715" t="str">
            <v>UN</v>
          </cell>
        </row>
        <row r="25716">
          <cell r="A25716" t="str">
            <v>1229-08</v>
          </cell>
          <cell r="B25716" t="str">
            <v>BASE LIQUIDIFICADOR L-1200 PRETO</v>
          </cell>
          <cell r="C25716" t="str">
            <v>HALB</v>
          </cell>
          <cell r="D25716" t="str">
            <v>UN</v>
          </cell>
        </row>
        <row r="25717">
          <cell r="A25717" t="str">
            <v>1229-08E</v>
          </cell>
          <cell r="B25717" t="str">
            <v>BASE LIQUIDIFICADOR L-1200 PRETO</v>
          </cell>
          <cell r="C25717" t="str">
            <v>HALB</v>
          </cell>
          <cell r="D25717" t="str">
            <v>UN</v>
          </cell>
        </row>
        <row r="25718">
          <cell r="A25718" t="str">
            <v>1229-09</v>
          </cell>
          <cell r="B25718" t="str">
            <v>CORPO LIQUID L-1200 PRETO</v>
          </cell>
          <cell r="C25718" t="str">
            <v>HALB</v>
          </cell>
          <cell r="D25718" t="str">
            <v>UN</v>
          </cell>
        </row>
        <row r="25719">
          <cell r="A25719" t="str">
            <v>1229-10</v>
          </cell>
          <cell r="B25719" t="str">
            <v>PLACA FRONTAL INJETADA L-1200 PR</v>
          </cell>
          <cell r="C25719" t="str">
            <v>HALB</v>
          </cell>
          <cell r="D25719" t="str">
            <v>UN</v>
          </cell>
        </row>
        <row r="25720">
          <cell r="A25720" t="str">
            <v>1229-100</v>
          </cell>
          <cell r="B25720" t="str">
            <v>BASE DO LIQUID [L-99] CZ GRAFITE C/PES</v>
          </cell>
          <cell r="C25720" t="str">
            <v>HALB</v>
          </cell>
          <cell r="D25720" t="str">
            <v>UN</v>
          </cell>
        </row>
        <row r="25721">
          <cell r="A25721" t="str">
            <v>1229-101</v>
          </cell>
          <cell r="B25721" t="str">
            <v>CORPO LIQUID PRETO [L-1200] UL</v>
          </cell>
          <cell r="C25721" t="str">
            <v>HALB</v>
          </cell>
          <cell r="D25721" t="str">
            <v>UN</v>
          </cell>
        </row>
        <row r="25722">
          <cell r="A25722" t="str">
            <v>1229-102</v>
          </cell>
          <cell r="B25722" t="str">
            <v>CORPO LIQUID VERMELHO [L-1200] UL</v>
          </cell>
          <cell r="C25722" t="str">
            <v>HALB</v>
          </cell>
          <cell r="D25722" t="str">
            <v>UN</v>
          </cell>
        </row>
        <row r="25723">
          <cell r="A25723" t="str">
            <v>1229-103</v>
          </cell>
          <cell r="B25723" t="str">
            <v>SUPORTE DA PLACA INOX PRETO [L-1200] UL</v>
          </cell>
          <cell r="C25723" t="str">
            <v>HALB</v>
          </cell>
          <cell r="D25723" t="str">
            <v>UN</v>
          </cell>
        </row>
        <row r="25724">
          <cell r="A25724" t="str">
            <v>1229-104</v>
          </cell>
          <cell r="B25724" t="str">
            <v>SC PLACA INOX + SUP DA PLACA [L-1200] UL</v>
          </cell>
          <cell r="C25724" t="str">
            <v>HALB</v>
          </cell>
          <cell r="D25724" t="str">
            <v>UN</v>
          </cell>
        </row>
        <row r="25725">
          <cell r="A25725" t="str">
            <v>1229-105</v>
          </cell>
          <cell r="B25725" t="str">
            <v>SC CORPO + SC PLACA INOX [L-1200] UL PR</v>
          </cell>
          <cell r="C25725" t="str">
            <v>HALB</v>
          </cell>
          <cell r="D25725" t="str">
            <v>UN</v>
          </cell>
        </row>
        <row r="25726">
          <cell r="A25726" t="str">
            <v>1229-106</v>
          </cell>
          <cell r="B25726" t="str">
            <v>SC CORPO + SC PLACA INOX [L-1200] UL VR</v>
          </cell>
          <cell r="C25726" t="str">
            <v>HALB</v>
          </cell>
          <cell r="D25726" t="str">
            <v>UN</v>
          </cell>
        </row>
        <row r="25727">
          <cell r="A25727" t="str">
            <v>1229-107</v>
          </cell>
          <cell r="B25727" t="str">
            <v>SC CORPO[L-1200-BI-E]+SC PLACA INOX GRAV</v>
          </cell>
          <cell r="C25727" t="str">
            <v>HALB</v>
          </cell>
          <cell r="D25727" t="str">
            <v>UN</v>
          </cell>
        </row>
        <row r="25728">
          <cell r="A25728" t="str">
            <v>1229-108</v>
          </cell>
          <cell r="B25728" t="str">
            <v>SC CORPO[L-1200-RI-E]+SC PLACA INOX GRAV</v>
          </cell>
          <cell r="C25728" t="str">
            <v>HALB</v>
          </cell>
          <cell r="D25728" t="str">
            <v>UN</v>
          </cell>
        </row>
        <row r="25729">
          <cell r="A25729" t="str">
            <v>1229-109</v>
          </cell>
          <cell r="B25729" t="str">
            <v>SC CORPO [L-1100-BI]+PLACA INOX GRAV ESP</v>
          </cell>
          <cell r="C25729" t="str">
            <v>HALB</v>
          </cell>
          <cell r="D25729" t="str">
            <v>UN</v>
          </cell>
        </row>
        <row r="25730">
          <cell r="A25730" t="str">
            <v>1229-11</v>
          </cell>
          <cell r="B25730" t="str">
            <v>SUPORTE DA PLACA INOX L-1200 PRETO</v>
          </cell>
          <cell r="C25730" t="str">
            <v>HALB</v>
          </cell>
          <cell r="D25730" t="str">
            <v>UN</v>
          </cell>
        </row>
        <row r="25731">
          <cell r="A25731" t="str">
            <v>1229-110</v>
          </cell>
          <cell r="B25731" t="str">
            <v>CORPO LIQUIDIFICADOR [L-99-FB] GRAV ESP</v>
          </cell>
          <cell r="C25731" t="str">
            <v>HALB</v>
          </cell>
          <cell r="D25731" t="str">
            <v>UN</v>
          </cell>
        </row>
        <row r="25732">
          <cell r="A25732" t="str">
            <v>1229-111</v>
          </cell>
          <cell r="B25732" t="str">
            <v>SC CORPO L-1200BI+SC PLACA INOX GRAV ESP</v>
          </cell>
          <cell r="C25732" t="str">
            <v>HALB</v>
          </cell>
          <cell r="D25732" t="str">
            <v>UN</v>
          </cell>
        </row>
        <row r="25733">
          <cell r="A25733" t="str">
            <v>1229-112</v>
          </cell>
          <cell r="B25733" t="str">
            <v>CORPO LIQUID [L-99-FB] GRAV TOP HOUSE</v>
          </cell>
          <cell r="C25733" t="str">
            <v>HALB</v>
          </cell>
          <cell r="D25733" t="str">
            <v>UN</v>
          </cell>
        </row>
        <row r="25734">
          <cell r="A25734" t="str">
            <v>1229-113</v>
          </cell>
          <cell r="B25734" t="str">
            <v>SC CORPO[L-1100-BI]+PLC INOX GRV ADMIRAL</v>
          </cell>
          <cell r="C25734" t="str">
            <v>HALB</v>
          </cell>
          <cell r="D25734" t="str">
            <v>UN</v>
          </cell>
        </row>
        <row r="25735">
          <cell r="A25735" t="str">
            <v>1229-114</v>
          </cell>
          <cell r="B25735" t="str">
            <v>SC CORPO [L-1100-RI]+PLACA INOX GRV ESP</v>
          </cell>
          <cell r="C25735" t="str">
            <v>HALB</v>
          </cell>
          <cell r="D25735" t="str">
            <v>UN</v>
          </cell>
        </row>
        <row r="25736">
          <cell r="A25736" t="str">
            <v>1229-115</v>
          </cell>
          <cell r="B25736" t="str">
            <v>SC CORPO PR [L-950-BG]+ PLACA PRATA GRAV</v>
          </cell>
          <cell r="C25736" t="str">
            <v>HALB</v>
          </cell>
          <cell r="D25736" t="str">
            <v>UN</v>
          </cell>
        </row>
        <row r="25737">
          <cell r="A25737" t="str">
            <v>1229-116</v>
          </cell>
          <cell r="B25737" t="str">
            <v>SC CORPO L-900 PR + PLACA PRATA</v>
          </cell>
          <cell r="C25737" t="str">
            <v>HALB</v>
          </cell>
          <cell r="D25737" t="str">
            <v>UN</v>
          </cell>
        </row>
        <row r="25738">
          <cell r="A25738" t="str">
            <v>1229-117</v>
          </cell>
          <cell r="B25738" t="str">
            <v>SC CORPO L-900 FR + PLACA PR GRAV LATAM</v>
          </cell>
          <cell r="C25738" t="str">
            <v>HALB</v>
          </cell>
          <cell r="D25738" t="str">
            <v>UN</v>
          </cell>
        </row>
        <row r="25739">
          <cell r="A25739" t="str">
            <v>1229-12</v>
          </cell>
          <cell r="B25739" t="str">
            <v>SC CORPO 1200 PR + PLACA PR</v>
          </cell>
          <cell r="C25739" t="str">
            <v>HALB</v>
          </cell>
          <cell r="D25739" t="str">
            <v>UN</v>
          </cell>
        </row>
        <row r="25740">
          <cell r="A25740" t="str">
            <v>1229-13</v>
          </cell>
          <cell r="B25740" t="str">
            <v>SC CORPO [L1200 FB] + PLACA PR GRAVADA</v>
          </cell>
          <cell r="C25740" t="str">
            <v>HALB</v>
          </cell>
          <cell r="D25740" t="str">
            <v>UN</v>
          </cell>
        </row>
        <row r="25741">
          <cell r="A25741" t="str">
            <v>1229-14</v>
          </cell>
          <cell r="B25741" t="str">
            <v>SC PLACA INOX [L-1200-BI] + SUP DA PLACA</v>
          </cell>
          <cell r="C25741" t="str">
            <v>HALB</v>
          </cell>
          <cell r="D25741" t="str">
            <v>UN</v>
          </cell>
        </row>
        <row r="25742">
          <cell r="A25742" t="str">
            <v>1229-17</v>
          </cell>
          <cell r="B25742" t="str">
            <v>CORPO LIQUID L-1200 VERMELHO</v>
          </cell>
          <cell r="C25742" t="str">
            <v>HALB</v>
          </cell>
          <cell r="D25742" t="str">
            <v>UN</v>
          </cell>
        </row>
        <row r="25743">
          <cell r="A25743" t="str">
            <v>1229-18</v>
          </cell>
          <cell r="B25743" t="str">
            <v>SC CORPO L-1200BI + SC PLACA INOX L-1200</v>
          </cell>
          <cell r="C25743" t="str">
            <v>HALB</v>
          </cell>
          <cell r="D25743" t="str">
            <v>UN</v>
          </cell>
        </row>
        <row r="25744">
          <cell r="A25744" t="str">
            <v>1229-19</v>
          </cell>
          <cell r="B25744" t="str">
            <v>SC CORPO L-1200BI + SC PLACA INOX GRAVAD</v>
          </cell>
          <cell r="C25744" t="str">
            <v>HALB</v>
          </cell>
          <cell r="D25744" t="str">
            <v>UN</v>
          </cell>
        </row>
        <row r="25745">
          <cell r="A25745" t="str">
            <v>1229-20</v>
          </cell>
          <cell r="B25745" t="str">
            <v>SC CORPO L-1200RI + SC PLACA INOX L-1200</v>
          </cell>
          <cell r="C25745" t="str">
            <v>HALB</v>
          </cell>
          <cell r="D25745" t="str">
            <v>UN</v>
          </cell>
        </row>
        <row r="25746">
          <cell r="A25746" t="str">
            <v>1229-200</v>
          </cell>
          <cell r="B25746" t="str">
            <v>BASE LIQUIDIFICADOR PRETO [L-1200] UL</v>
          </cell>
          <cell r="C25746" t="str">
            <v>HALB</v>
          </cell>
          <cell r="D25746" t="str">
            <v>UN</v>
          </cell>
        </row>
        <row r="25747">
          <cell r="A25747" t="str">
            <v>1229-201</v>
          </cell>
          <cell r="B25747" t="str">
            <v>BASE LIQUIDIFICADOR VERMELHO [L-1200] UL</v>
          </cell>
          <cell r="C25747" t="str">
            <v>HALB</v>
          </cell>
          <cell r="D25747" t="str">
            <v>UN</v>
          </cell>
        </row>
        <row r="25748">
          <cell r="A25748" t="str">
            <v>1229-21</v>
          </cell>
          <cell r="B25748" t="str">
            <v>SC CORPO L-1200RI + SC PLACA INOX GRAV</v>
          </cell>
          <cell r="C25748" t="str">
            <v>HALB</v>
          </cell>
          <cell r="D25748" t="str">
            <v>UN</v>
          </cell>
        </row>
        <row r="25749">
          <cell r="A25749" t="str">
            <v>1229-22</v>
          </cell>
          <cell r="B25749" t="str">
            <v>SC CORPO L-1200FR + PLACA VERMELHA</v>
          </cell>
          <cell r="C25749" t="str">
            <v>HALB</v>
          </cell>
          <cell r="D25749" t="str">
            <v>UN</v>
          </cell>
        </row>
        <row r="25750">
          <cell r="A25750" t="str">
            <v>1229-23</v>
          </cell>
          <cell r="B25750" t="str">
            <v>SC CORPO L-1200FR + PLACA VERM GRAVADA</v>
          </cell>
          <cell r="C25750" t="str">
            <v>HALB</v>
          </cell>
          <cell r="D25750" t="str">
            <v>UN</v>
          </cell>
        </row>
        <row r="25751">
          <cell r="A25751" t="str">
            <v>1229-24</v>
          </cell>
          <cell r="B25751" t="str">
            <v>SC CORPO L-1000 BLI+SC PLACA INOX VER02</v>
          </cell>
          <cell r="C25751" t="str">
            <v>HALB</v>
          </cell>
          <cell r="D25751" t="str">
            <v>UN</v>
          </cell>
        </row>
        <row r="25752">
          <cell r="A25752" t="str">
            <v>1229-25</v>
          </cell>
          <cell r="B25752" t="str">
            <v>SC CORPO L-1000BLI+SC PLC INOX GRV VER02</v>
          </cell>
          <cell r="C25752" t="str">
            <v>HALB</v>
          </cell>
          <cell r="D25752" t="str">
            <v>UN</v>
          </cell>
        </row>
        <row r="25753">
          <cell r="A25753" t="str">
            <v>1229-26</v>
          </cell>
          <cell r="B25753" t="str">
            <v>CORPO LIQUID [L-900] VERMELHO</v>
          </cell>
          <cell r="C25753" t="str">
            <v>HALB</v>
          </cell>
          <cell r="D25753" t="str">
            <v>UN</v>
          </cell>
        </row>
        <row r="25754">
          <cell r="A25754" t="str">
            <v>1229-27</v>
          </cell>
          <cell r="B25754" t="str">
            <v>SC CORPO[L-900FR] + PLACA VERMELHA</v>
          </cell>
          <cell r="C25754" t="str">
            <v>HALB</v>
          </cell>
          <cell r="D25754" t="str">
            <v>UN</v>
          </cell>
        </row>
        <row r="25755">
          <cell r="A25755" t="str">
            <v>1229-28</v>
          </cell>
          <cell r="B25755" t="str">
            <v>SC CORPO L-900 PRETO + PLACA PR</v>
          </cell>
          <cell r="C25755" t="str">
            <v>HALB</v>
          </cell>
          <cell r="D25755" t="str">
            <v>UN</v>
          </cell>
        </row>
        <row r="25756">
          <cell r="A25756" t="str">
            <v>1229-29</v>
          </cell>
          <cell r="B25756" t="str">
            <v>SC CORPO[L-900FR] + PLACA VERMELHA GRAV</v>
          </cell>
          <cell r="C25756" t="str">
            <v>HALB</v>
          </cell>
          <cell r="D25756" t="str">
            <v>UN</v>
          </cell>
        </row>
        <row r="25757">
          <cell r="A25757" t="str">
            <v>1229-30</v>
          </cell>
          <cell r="B25757" t="str">
            <v>CORPO LIQUID [L-900] PRETO</v>
          </cell>
          <cell r="C25757" t="str">
            <v>HALB</v>
          </cell>
          <cell r="D25757" t="str">
            <v>UN</v>
          </cell>
        </row>
        <row r="25758">
          <cell r="A25758" t="str">
            <v>1229-31</v>
          </cell>
          <cell r="B25758" t="str">
            <v>SC CORPO L-900 PRETO + PLACA PR GRAVADA</v>
          </cell>
          <cell r="C25758" t="str">
            <v>HALB</v>
          </cell>
          <cell r="D25758" t="str">
            <v>UN</v>
          </cell>
        </row>
        <row r="25759">
          <cell r="A25759" t="str">
            <v>1229-32</v>
          </cell>
          <cell r="B25759" t="str">
            <v>CORPO LIQUID L-51 PRETO [VER02]</v>
          </cell>
          <cell r="C25759" t="str">
            <v>HALB</v>
          </cell>
          <cell r="D25759" t="str">
            <v>UN</v>
          </cell>
        </row>
        <row r="25760">
          <cell r="A25760" t="str">
            <v>1229-33</v>
          </cell>
          <cell r="B25760" t="str">
            <v>CORPO LIQUID MAXIS S/BOLHA PRETO [VER02]</v>
          </cell>
          <cell r="C25760" t="str">
            <v>HALB</v>
          </cell>
          <cell r="D25760" t="str">
            <v>UN</v>
          </cell>
        </row>
        <row r="25761">
          <cell r="A25761" t="str">
            <v>1229-34</v>
          </cell>
          <cell r="B25761" t="str">
            <v>CORPO LIQUID MAXIS S/BOLHA BRANCO[VER02]</v>
          </cell>
          <cell r="C25761" t="str">
            <v>HALB</v>
          </cell>
          <cell r="D25761" t="str">
            <v>UN</v>
          </cell>
        </row>
        <row r="25762">
          <cell r="A25762" t="str">
            <v>1229-35</v>
          </cell>
          <cell r="B25762" t="str">
            <v>CORPO LIQUID MAXIS S/BOLHA VERM[VER02]</v>
          </cell>
          <cell r="C25762" t="str">
            <v>HALB</v>
          </cell>
          <cell r="D25762" t="str">
            <v>UN</v>
          </cell>
        </row>
        <row r="25763">
          <cell r="A25763" t="str">
            <v>1229-36</v>
          </cell>
          <cell r="B25763" t="str">
            <v>CORPO LIQUID POWER 3V PR[VER2]+ETIQPRATA</v>
          </cell>
          <cell r="C25763" t="str">
            <v>HALB</v>
          </cell>
          <cell r="D25763" t="str">
            <v>UN</v>
          </cell>
        </row>
        <row r="25764">
          <cell r="A25764" t="str">
            <v>1229-37</v>
          </cell>
          <cell r="B25764" t="str">
            <v>CORPO LIQUID POWER 3V BR[VER2]+ETIQCINZA</v>
          </cell>
          <cell r="C25764" t="str">
            <v>HALB</v>
          </cell>
          <cell r="D25764" t="str">
            <v>UN</v>
          </cell>
        </row>
        <row r="25765">
          <cell r="A25765" t="str">
            <v>1229-38</v>
          </cell>
          <cell r="B25765" t="str">
            <v>CORPO LIQUID POWER 3V VERM[V2]+ETIQPRATA</v>
          </cell>
          <cell r="C25765" t="str">
            <v>HALB</v>
          </cell>
          <cell r="D25765" t="str">
            <v>UN</v>
          </cell>
        </row>
        <row r="25766">
          <cell r="A25766" t="str">
            <v>1229-39</v>
          </cell>
          <cell r="B25766" t="str">
            <v>SC CORPO PR L-51 [VER02] + PLACA PRATA</v>
          </cell>
          <cell r="C25766" t="str">
            <v>HALB</v>
          </cell>
          <cell r="D25766" t="str">
            <v>UN</v>
          </cell>
        </row>
        <row r="25767">
          <cell r="A25767" t="str">
            <v>1229-40</v>
          </cell>
          <cell r="B25767" t="str">
            <v>SC CORPO PR L-51 [V2]+PLC PRATA GRAV800W</v>
          </cell>
          <cell r="C25767" t="str">
            <v>HALB</v>
          </cell>
          <cell r="D25767" t="str">
            <v>UN</v>
          </cell>
        </row>
        <row r="25768">
          <cell r="A25768" t="str">
            <v>1229-41</v>
          </cell>
          <cell r="B25768" t="str">
            <v>CORPO GRAVADO BLACK 3V L-34 700W VER02</v>
          </cell>
          <cell r="C25768" t="str">
            <v>HALB</v>
          </cell>
          <cell r="D25768" t="str">
            <v>UN</v>
          </cell>
        </row>
        <row r="25769">
          <cell r="A25769" t="str">
            <v>1229-42</v>
          </cell>
          <cell r="B25769" t="str">
            <v>CORPO GRAVADO BLACK 3V L-35 700W VER02</v>
          </cell>
          <cell r="C25769" t="str">
            <v>HALB</v>
          </cell>
          <cell r="D25769" t="str">
            <v>UN</v>
          </cell>
        </row>
        <row r="25770">
          <cell r="A25770" t="str">
            <v>1229-47</v>
          </cell>
          <cell r="B25770" t="str">
            <v>CORPO GRAVADO VERMELHO 3V L-75 VER02</v>
          </cell>
          <cell r="C25770" t="str">
            <v>HALB</v>
          </cell>
          <cell r="D25770" t="str">
            <v>UN</v>
          </cell>
        </row>
        <row r="25771">
          <cell r="A25771" t="str">
            <v>1229-49</v>
          </cell>
          <cell r="B25771" t="str">
            <v>BASE DO LIQUID [L-99] PRETA C/PES</v>
          </cell>
          <cell r="C25771" t="str">
            <v>HALB</v>
          </cell>
          <cell r="D25771" t="str">
            <v>UN</v>
          </cell>
        </row>
        <row r="25772">
          <cell r="A25772" t="str">
            <v>1229-49E</v>
          </cell>
          <cell r="B25772" t="str">
            <v>BASE DO LIQUID [L-99] PRETA C/PES</v>
          </cell>
          <cell r="C25772" t="str">
            <v>HALB</v>
          </cell>
          <cell r="D25772" t="str">
            <v>UN</v>
          </cell>
        </row>
        <row r="25773">
          <cell r="A25773" t="str">
            <v>1229-50</v>
          </cell>
          <cell r="B25773" t="str">
            <v>SC CORPO L-900 PR + PLACA PR GRAV ESPAN</v>
          </cell>
          <cell r="C25773" t="str">
            <v>HALB</v>
          </cell>
          <cell r="D25773" t="str">
            <v>UN</v>
          </cell>
        </row>
        <row r="25774">
          <cell r="A25774" t="str">
            <v>1229-53</v>
          </cell>
          <cell r="B25774" t="str">
            <v>CORPO LIQUID L-1200 MARSALA</v>
          </cell>
          <cell r="C25774" t="str">
            <v>HALB</v>
          </cell>
          <cell r="D25774" t="str">
            <v>UN</v>
          </cell>
        </row>
        <row r="25775">
          <cell r="A25775" t="str">
            <v>1229-54</v>
          </cell>
          <cell r="B25775" t="str">
            <v>BASE LIQUIDIFICADOR L-1200 MARSALA</v>
          </cell>
          <cell r="C25775" t="str">
            <v>HALB</v>
          </cell>
          <cell r="D25775" t="str">
            <v>UN</v>
          </cell>
        </row>
        <row r="25776">
          <cell r="A25776" t="str">
            <v>1229-54E</v>
          </cell>
          <cell r="B25776" t="str">
            <v>BASE LIQUIDIFICADOR L-1200 MARSALA</v>
          </cell>
          <cell r="C25776" t="str">
            <v>HALB</v>
          </cell>
          <cell r="D25776" t="str">
            <v>UN</v>
          </cell>
        </row>
        <row r="25777">
          <cell r="A25777" t="str">
            <v>1229-57</v>
          </cell>
          <cell r="B25777" t="str">
            <v>SC CORPO L-1200 MI+SC PLACA INOX L-1200</v>
          </cell>
          <cell r="C25777" t="str">
            <v>HALB</v>
          </cell>
          <cell r="D25777" t="str">
            <v>UN</v>
          </cell>
        </row>
        <row r="25778">
          <cell r="A25778" t="str">
            <v>1229-58</v>
          </cell>
          <cell r="B25778" t="str">
            <v>SC CORPO [L-1200 MI] +SC PLACA INOX GRAV</v>
          </cell>
          <cell r="C25778" t="str">
            <v>HALB</v>
          </cell>
          <cell r="D25778" t="str">
            <v>UN</v>
          </cell>
        </row>
        <row r="25779">
          <cell r="A25779" t="str">
            <v>1229-60</v>
          </cell>
          <cell r="B25779" t="str">
            <v>BASE DO LIQUID [L-1000] MARSALA</v>
          </cell>
          <cell r="C25779" t="str">
            <v>HALB</v>
          </cell>
          <cell r="D25779" t="str">
            <v>UN</v>
          </cell>
        </row>
        <row r="25780">
          <cell r="A25780" t="str">
            <v>1229-60E</v>
          </cell>
          <cell r="B25780" t="str">
            <v>BASE DO LIQUID [L-1000] MARSALA</v>
          </cell>
          <cell r="C25780" t="str">
            <v>HALB</v>
          </cell>
          <cell r="D25780" t="str">
            <v>UN</v>
          </cell>
        </row>
        <row r="25781">
          <cell r="A25781" t="str">
            <v>1229-61</v>
          </cell>
          <cell r="B25781" t="str">
            <v>CORPO LIQUID [L-1000] MARSALA</v>
          </cell>
          <cell r="C25781" t="str">
            <v>HALB</v>
          </cell>
          <cell r="D25781" t="str">
            <v>UN</v>
          </cell>
        </row>
        <row r="25782">
          <cell r="A25782" t="str">
            <v>1229-63</v>
          </cell>
          <cell r="B25782" t="str">
            <v>SC CORPO [L-1000-MI] + SC PLACA INOX</v>
          </cell>
          <cell r="C25782" t="str">
            <v>HALB</v>
          </cell>
          <cell r="D25782" t="str">
            <v>UN</v>
          </cell>
        </row>
        <row r="25783">
          <cell r="A25783" t="str">
            <v>1229-64</v>
          </cell>
          <cell r="B25783" t="str">
            <v>SC CORPO [L-1000-MI] +SC PLACA INOX GRAV</v>
          </cell>
          <cell r="C25783" t="str">
            <v>HALB</v>
          </cell>
          <cell r="D25783" t="str">
            <v>UN</v>
          </cell>
        </row>
        <row r="25784">
          <cell r="A25784" t="str">
            <v>1229-65</v>
          </cell>
          <cell r="B25784" t="str">
            <v>BASE LIQUIDIFICADOR L-1100 BRANCA</v>
          </cell>
          <cell r="C25784" t="str">
            <v>HALB</v>
          </cell>
          <cell r="D25784" t="str">
            <v>UN</v>
          </cell>
        </row>
        <row r="25785">
          <cell r="A25785" t="str">
            <v>1229-65E</v>
          </cell>
          <cell r="B25785" t="str">
            <v>BASE LIQUIDIFICADOR L-1100 BRANCA</v>
          </cell>
          <cell r="C25785" t="str">
            <v>HALB</v>
          </cell>
          <cell r="D25785" t="str">
            <v>UN</v>
          </cell>
        </row>
        <row r="25786">
          <cell r="A25786" t="str">
            <v>1229-66</v>
          </cell>
          <cell r="B25786" t="str">
            <v>BASE LIQUIDIFICADOR L-1100 PRETA</v>
          </cell>
          <cell r="C25786" t="str">
            <v>HALB</v>
          </cell>
          <cell r="D25786" t="str">
            <v>UN</v>
          </cell>
        </row>
        <row r="25787">
          <cell r="A25787" t="str">
            <v>1229-66E</v>
          </cell>
          <cell r="B25787" t="str">
            <v>BASE LIQUIDIFICADOR L-1100 PRETA</v>
          </cell>
          <cell r="C25787" t="str">
            <v>HALB</v>
          </cell>
          <cell r="D25787" t="str">
            <v>UN</v>
          </cell>
        </row>
        <row r="25788">
          <cell r="A25788" t="str">
            <v>1229-67</v>
          </cell>
          <cell r="B25788" t="str">
            <v>BASE LIQUIDIFICADOR L-1100 VERMELHA</v>
          </cell>
          <cell r="C25788" t="str">
            <v>HALB</v>
          </cell>
          <cell r="D25788" t="str">
            <v>UN</v>
          </cell>
        </row>
        <row r="25789">
          <cell r="A25789" t="str">
            <v>1229-67E</v>
          </cell>
          <cell r="B25789" t="str">
            <v>BASE LIQUIDIFICADOR L-1100 VERMELHA</v>
          </cell>
          <cell r="C25789" t="str">
            <v>HALB</v>
          </cell>
          <cell r="D25789" t="str">
            <v>UN</v>
          </cell>
        </row>
        <row r="25790">
          <cell r="A25790" t="str">
            <v>1229-68</v>
          </cell>
          <cell r="B25790" t="str">
            <v>BASE LIQUIDIFICADOR L-1100 MARSALA</v>
          </cell>
          <cell r="C25790" t="str">
            <v>HALB</v>
          </cell>
          <cell r="D25790" t="str">
            <v>UN</v>
          </cell>
        </row>
        <row r="25791">
          <cell r="A25791" t="str">
            <v>1229-68E</v>
          </cell>
          <cell r="B25791" t="str">
            <v>BASE LIQUIDIFICADOR L-1100 MARSALA</v>
          </cell>
          <cell r="C25791" t="str">
            <v>HALB</v>
          </cell>
          <cell r="D25791" t="str">
            <v>UN</v>
          </cell>
        </row>
        <row r="25792">
          <cell r="A25792" t="str">
            <v>1229-69</v>
          </cell>
          <cell r="B25792" t="str">
            <v>CORPO LIQUID L-1100 BRANCO</v>
          </cell>
          <cell r="C25792" t="str">
            <v>HALB</v>
          </cell>
          <cell r="D25792" t="str">
            <v>UN</v>
          </cell>
        </row>
        <row r="25793">
          <cell r="A25793" t="str">
            <v>1229-70</v>
          </cell>
          <cell r="B25793" t="str">
            <v>CORPO LIQUID L-1100 PRETO</v>
          </cell>
          <cell r="C25793" t="str">
            <v>HALB</v>
          </cell>
          <cell r="D25793" t="str">
            <v>UN</v>
          </cell>
        </row>
        <row r="25794">
          <cell r="A25794" t="str">
            <v>1229-71</v>
          </cell>
          <cell r="B25794" t="str">
            <v>CORPO LIQUID L-1100 VERMELHO</v>
          </cell>
          <cell r="C25794" t="str">
            <v>HALB</v>
          </cell>
          <cell r="D25794" t="str">
            <v>UN</v>
          </cell>
        </row>
        <row r="25795">
          <cell r="A25795" t="str">
            <v>1229-72</v>
          </cell>
          <cell r="B25795" t="str">
            <v>CORPO LIQUID L-1100 MARSALA</v>
          </cell>
          <cell r="C25795" t="str">
            <v>HALB</v>
          </cell>
          <cell r="D25795" t="str">
            <v>UN</v>
          </cell>
        </row>
        <row r="25796">
          <cell r="A25796" t="str">
            <v>1229-73</v>
          </cell>
          <cell r="B25796" t="str">
            <v>SC CORPO [L-1100-WI] + PLACA INOX L-1100</v>
          </cell>
          <cell r="C25796" t="str">
            <v>HALB</v>
          </cell>
          <cell r="D25796" t="str">
            <v>UN</v>
          </cell>
        </row>
        <row r="25797">
          <cell r="A25797" t="str">
            <v>1229-74</v>
          </cell>
          <cell r="B25797" t="str">
            <v>SC CORPO [L-1100-BI] + PLACA INOX L-1100</v>
          </cell>
          <cell r="C25797" t="str">
            <v>HALB</v>
          </cell>
          <cell r="D25797" t="str">
            <v>UN</v>
          </cell>
        </row>
        <row r="25798">
          <cell r="A25798" t="str">
            <v>1229-75</v>
          </cell>
          <cell r="B25798" t="str">
            <v>SC CORPO [L-1100-RI] + PLACA INOX L-1100</v>
          </cell>
          <cell r="C25798" t="str">
            <v>HALB</v>
          </cell>
          <cell r="D25798" t="str">
            <v>UN</v>
          </cell>
        </row>
        <row r="25799">
          <cell r="A25799" t="str">
            <v>1229-76</v>
          </cell>
          <cell r="B25799" t="str">
            <v>SC CORPO [L-1100-MI] + PLACA INOX L-1100</v>
          </cell>
          <cell r="C25799" t="str">
            <v>HALB</v>
          </cell>
          <cell r="D25799" t="str">
            <v>UN</v>
          </cell>
        </row>
        <row r="25800">
          <cell r="A25800" t="str">
            <v>1229-77</v>
          </cell>
          <cell r="B25800" t="str">
            <v>SC CORPO [L-1100-WI] + PLACA INOX GRAVAD</v>
          </cell>
          <cell r="C25800" t="str">
            <v>HALB</v>
          </cell>
          <cell r="D25800" t="str">
            <v>UN</v>
          </cell>
        </row>
        <row r="25801">
          <cell r="A25801" t="str">
            <v>1229-78</v>
          </cell>
          <cell r="B25801" t="str">
            <v>SC CORPO [L-1100-BI] + PLACA INOX GRAVAD</v>
          </cell>
          <cell r="C25801" t="str">
            <v>HALB</v>
          </cell>
          <cell r="D25801" t="str">
            <v>UN</v>
          </cell>
        </row>
        <row r="25802">
          <cell r="A25802" t="str">
            <v>1229-79</v>
          </cell>
          <cell r="B25802" t="str">
            <v>SC CORPO [L-1100-RI] + PLACA INOX GRAVAD</v>
          </cell>
          <cell r="C25802" t="str">
            <v>HALB</v>
          </cell>
          <cell r="D25802" t="str">
            <v>UN</v>
          </cell>
        </row>
        <row r="25803">
          <cell r="A25803" t="str">
            <v>1229-80</v>
          </cell>
          <cell r="B25803" t="str">
            <v>SC CORPO [L-1100-MI] + PLACA INOX GRAVAD</v>
          </cell>
          <cell r="C25803" t="str">
            <v>HALB</v>
          </cell>
          <cell r="D25803" t="str">
            <v>UN</v>
          </cell>
        </row>
        <row r="25804">
          <cell r="A25804" t="str">
            <v>1229-81</v>
          </cell>
          <cell r="B25804" t="str">
            <v>SC CORPO L-1200RI+SC PLACA INOX GRAV ESP</v>
          </cell>
          <cell r="C25804" t="str">
            <v>HALB</v>
          </cell>
          <cell r="D25804" t="str">
            <v>UN</v>
          </cell>
        </row>
        <row r="25805">
          <cell r="A25805" t="str">
            <v>1229-82</v>
          </cell>
          <cell r="B25805" t="str">
            <v>BASE LIQUIDIFICADOR [LPS-01] AZUL</v>
          </cell>
          <cell r="C25805" t="str">
            <v>HALB</v>
          </cell>
          <cell r="D25805" t="str">
            <v>UN</v>
          </cell>
        </row>
        <row r="25806">
          <cell r="A25806" t="str">
            <v>1229-82E</v>
          </cell>
          <cell r="B25806" t="str">
            <v>BASE LIQUIDIFICADOR [LPS-01] AZUL</v>
          </cell>
          <cell r="C25806" t="str">
            <v>HALB</v>
          </cell>
          <cell r="D25806" t="str">
            <v>UN</v>
          </cell>
        </row>
        <row r="25807">
          <cell r="A25807" t="str">
            <v>1229-83</v>
          </cell>
          <cell r="B25807" t="str">
            <v>SC CORPO [LPS-01] + SC PLACA INOX GRAVAD</v>
          </cell>
          <cell r="C25807" t="str">
            <v>HALB</v>
          </cell>
          <cell r="D25807" t="str">
            <v>UN</v>
          </cell>
        </row>
        <row r="25808">
          <cell r="A25808" t="str">
            <v>1229-84</v>
          </cell>
          <cell r="B25808" t="str">
            <v>SC CORPO [LPS-01] AZUL + SC PLACA INOX</v>
          </cell>
          <cell r="C25808" t="str">
            <v>HALB</v>
          </cell>
          <cell r="D25808" t="str">
            <v>UN</v>
          </cell>
        </row>
        <row r="25809">
          <cell r="A25809" t="str">
            <v>1229-85</v>
          </cell>
          <cell r="B25809" t="str">
            <v>CORPO LIQUID [LPS-01] AZUL</v>
          </cell>
          <cell r="C25809" t="str">
            <v>HALB</v>
          </cell>
          <cell r="D25809" t="str">
            <v>UN</v>
          </cell>
        </row>
        <row r="25810">
          <cell r="A25810" t="str">
            <v>1229-86</v>
          </cell>
          <cell r="B25810" t="str">
            <v>BASE LIQUIDIFICADOR [L-1200] BRANCO</v>
          </cell>
          <cell r="C25810" t="str">
            <v>HALB</v>
          </cell>
          <cell r="D25810" t="str">
            <v>UN</v>
          </cell>
        </row>
        <row r="25811">
          <cell r="A25811" t="str">
            <v>1229-86E</v>
          </cell>
          <cell r="B25811" t="str">
            <v>BASE LIQUIDIFICADOR [L-1200] BRANCO</v>
          </cell>
          <cell r="C25811" t="str">
            <v>HALB</v>
          </cell>
          <cell r="D25811" t="str">
            <v>UN</v>
          </cell>
        </row>
        <row r="25812">
          <cell r="A25812" t="str">
            <v>1229-87</v>
          </cell>
          <cell r="B25812" t="str">
            <v>CORPO LIQUID [L-1200] BRANCO</v>
          </cell>
          <cell r="C25812" t="str">
            <v>HALB</v>
          </cell>
          <cell r="D25812" t="str">
            <v>UN</v>
          </cell>
        </row>
        <row r="25813">
          <cell r="A25813" t="str">
            <v>1229-88</v>
          </cell>
          <cell r="B25813" t="str">
            <v>SC CORPO [L-1200] BRANCO + SC PLACA INOX</v>
          </cell>
          <cell r="C25813" t="str">
            <v>HALB</v>
          </cell>
          <cell r="D25813" t="str">
            <v>UN</v>
          </cell>
        </row>
        <row r="25814">
          <cell r="A25814" t="str">
            <v>1229-89</v>
          </cell>
          <cell r="B25814" t="str">
            <v>SC CORPO [L-1200] BR +SC PLACA INOX GRAV</v>
          </cell>
          <cell r="C25814" t="str">
            <v>HALB</v>
          </cell>
          <cell r="D25814" t="str">
            <v>UN</v>
          </cell>
        </row>
        <row r="25815">
          <cell r="A25815" t="str">
            <v>1229-90</v>
          </cell>
          <cell r="B25815" t="str">
            <v>CORPO SUPERIOR PRETO GRAVADO [B-48-B-SL]</v>
          </cell>
          <cell r="C25815" t="str">
            <v>HALB</v>
          </cell>
          <cell r="D25815" t="str">
            <v>UN</v>
          </cell>
        </row>
        <row r="25816">
          <cell r="A25816" t="str">
            <v>1229-91</v>
          </cell>
          <cell r="B25816" t="str">
            <v>SC CORPO [L-48-B-SL] +SC PLACA INOX GRAV</v>
          </cell>
          <cell r="C25816" t="str">
            <v>HALB</v>
          </cell>
          <cell r="D25816" t="str">
            <v>UN</v>
          </cell>
        </row>
        <row r="25817">
          <cell r="A25817" t="str">
            <v>1229-92</v>
          </cell>
          <cell r="B25817" t="str">
            <v>SC CORPO [L-48-R-SL] +SC PLACA INOX GRAV</v>
          </cell>
          <cell r="C25817" t="str">
            <v>HALB</v>
          </cell>
          <cell r="D25817" t="str">
            <v>UN</v>
          </cell>
        </row>
        <row r="25818">
          <cell r="A25818" t="str">
            <v>1229-93</v>
          </cell>
          <cell r="B25818" t="str">
            <v>SC CORPO L-900 PR + PLACA GRAV[TOPHOUSE]</v>
          </cell>
          <cell r="C25818" t="str">
            <v>HALB</v>
          </cell>
          <cell r="D25818" t="str">
            <v>UN</v>
          </cell>
        </row>
        <row r="25819">
          <cell r="A25819" t="str">
            <v>1229-94</v>
          </cell>
          <cell r="B25819" t="str">
            <v>BASE LIQUIDIFICADOR [LPS-02] VERM1805C</v>
          </cell>
          <cell r="C25819" t="str">
            <v>HALB</v>
          </cell>
          <cell r="D25819" t="str">
            <v>UN</v>
          </cell>
        </row>
        <row r="25820">
          <cell r="A25820" t="str">
            <v>1229-94E</v>
          </cell>
          <cell r="B25820" t="str">
            <v>BASE LIQUIDIFICADOR [LPS-02] VERM1805C</v>
          </cell>
          <cell r="C25820" t="str">
            <v>HALB</v>
          </cell>
          <cell r="D25820" t="str">
            <v>UN</v>
          </cell>
        </row>
        <row r="25821">
          <cell r="A25821" t="str">
            <v>1229-95</v>
          </cell>
          <cell r="B25821" t="str">
            <v>CORPO LIQUID [LPS-02] VERMELHO 1805C</v>
          </cell>
          <cell r="C25821" t="str">
            <v>HALB</v>
          </cell>
          <cell r="D25821" t="str">
            <v>UN</v>
          </cell>
        </row>
        <row r="25822">
          <cell r="A25822" t="str">
            <v>1229-96</v>
          </cell>
          <cell r="B25822" t="str">
            <v>SC CORPO [LPS-02]VERM1805C+SC PLACA INOX</v>
          </cell>
          <cell r="C25822" t="str">
            <v>HALB</v>
          </cell>
          <cell r="D25822" t="str">
            <v>UN</v>
          </cell>
        </row>
        <row r="25823">
          <cell r="A25823" t="str">
            <v>1229-97</v>
          </cell>
          <cell r="B25823" t="str">
            <v>SC CORPO [LPS-02] + SC PLACA INOX GRAVAD</v>
          </cell>
          <cell r="C25823" t="str">
            <v>HALB</v>
          </cell>
          <cell r="D25823" t="str">
            <v>UN</v>
          </cell>
        </row>
        <row r="25824">
          <cell r="A25824" t="str">
            <v>1229-98</v>
          </cell>
          <cell r="B25824" t="str">
            <v>SC CORPO [L-1400-BI] PR + SC PLACA INOX</v>
          </cell>
          <cell r="C25824" t="str">
            <v>HALB</v>
          </cell>
          <cell r="D25824" t="str">
            <v>UN</v>
          </cell>
        </row>
        <row r="25825">
          <cell r="A25825" t="str">
            <v>1229-99</v>
          </cell>
          <cell r="B25825" t="str">
            <v>SC CORPO [L-1400-RI] VERM +SC PLACA INOX</v>
          </cell>
          <cell r="C25825" t="str">
            <v>HALB</v>
          </cell>
          <cell r="D25825" t="str">
            <v>UN</v>
          </cell>
        </row>
        <row r="25826">
          <cell r="A25826" t="str">
            <v>1230-02</v>
          </cell>
          <cell r="B25826" t="str">
            <v>ARRASTADOR L-90</v>
          </cell>
          <cell r="C25826" t="str">
            <v>ROH</v>
          </cell>
          <cell r="D25826" t="str">
            <v>UN</v>
          </cell>
        </row>
        <row r="25827">
          <cell r="A25827" t="str">
            <v>1230-04</v>
          </cell>
          <cell r="B25827" t="str">
            <v>ARRASTADOR INF. L-91</v>
          </cell>
          <cell r="C25827" t="str">
            <v>ROH</v>
          </cell>
          <cell r="D25827" t="str">
            <v>UN</v>
          </cell>
        </row>
        <row r="25828">
          <cell r="A25828" t="str">
            <v>1230-05</v>
          </cell>
          <cell r="B25828" t="str">
            <v>SC CORPO [L-1400-WI] BR + SC PLACA INOX</v>
          </cell>
          <cell r="C25828" t="str">
            <v>HALB</v>
          </cell>
          <cell r="D25828" t="str">
            <v>UN</v>
          </cell>
        </row>
        <row r="25829">
          <cell r="A25829" t="str">
            <v>1230-06</v>
          </cell>
          <cell r="B25829" t="str">
            <v>SC CORPO [L-1400-MI] MARSA+SC PLACA INOX</v>
          </cell>
          <cell r="C25829" t="str">
            <v>HALB</v>
          </cell>
          <cell r="D25829" t="str">
            <v>UN</v>
          </cell>
        </row>
        <row r="25830">
          <cell r="A25830" t="str">
            <v>1230-07</v>
          </cell>
          <cell r="B25830" t="str">
            <v>SC CORPO[L-1400-BI]PR+SC PLACA INOX GRAV</v>
          </cell>
          <cell r="C25830" t="str">
            <v>HALB</v>
          </cell>
          <cell r="D25830" t="str">
            <v>UN</v>
          </cell>
        </row>
        <row r="25831">
          <cell r="A25831" t="str">
            <v>1230-08</v>
          </cell>
          <cell r="B25831" t="str">
            <v>SC CORPO [L-1400-RI]+ SC PLACA INOX GRAV</v>
          </cell>
          <cell r="C25831" t="str">
            <v>HALB</v>
          </cell>
          <cell r="D25831" t="str">
            <v>UN</v>
          </cell>
        </row>
        <row r="25832">
          <cell r="A25832" t="str">
            <v>1230-09</v>
          </cell>
          <cell r="B25832" t="str">
            <v>SC CORPO [L-1400-WI] +SC PLACA INOX GRAV</v>
          </cell>
          <cell r="C25832" t="str">
            <v>HALB</v>
          </cell>
          <cell r="D25832" t="str">
            <v>UN</v>
          </cell>
        </row>
        <row r="25833">
          <cell r="A25833" t="str">
            <v>1230-10</v>
          </cell>
          <cell r="B25833" t="str">
            <v>SC CORPO[L-1400-MI] +SC PLACA INOX GRAV</v>
          </cell>
          <cell r="C25833" t="str">
            <v>HALB</v>
          </cell>
          <cell r="D25833" t="str">
            <v>UN</v>
          </cell>
        </row>
        <row r="25834">
          <cell r="A25834" t="str">
            <v>1230-11</v>
          </cell>
          <cell r="B25834" t="str">
            <v>CORPO LIQUIDIFICADOR [L-550-R] GRAVADO</v>
          </cell>
          <cell r="C25834" t="str">
            <v>HALB</v>
          </cell>
          <cell r="D25834" t="str">
            <v>UN</v>
          </cell>
        </row>
        <row r="25835">
          <cell r="A25835" t="str">
            <v>1230-12</v>
          </cell>
          <cell r="B25835" t="str">
            <v>CORPO LIQUIDIFICADOR [L-550-SL] GRAVADO</v>
          </cell>
          <cell r="C25835" t="str">
            <v>HALB</v>
          </cell>
          <cell r="D25835" t="str">
            <v>UN</v>
          </cell>
        </row>
        <row r="25836">
          <cell r="A25836" t="str">
            <v>1230-13</v>
          </cell>
          <cell r="B25836" t="str">
            <v>CORPO LIQUIDIFICADOR [NL-26 TKY] GRAVADO</v>
          </cell>
          <cell r="C25836" t="str">
            <v>HALB</v>
          </cell>
          <cell r="D25836" t="str">
            <v>UN</v>
          </cell>
        </row>
        <row r="25837">
          <cell r="A25837" t="str">
            <v>1230-14</v>
          </cell>
          <cell r="B25837" t="str">
            <v>BASE DO LIQUID [L-99] VERMELHO SP C/PES</v>
          </cell>
          <cell r="C25837" t="str">
            <v>HALB</v>
          </cell>
          <cell r="D25837" t="str">
            <v>UN</v>
          </cell>
        </row>
        <row r="25838">
          <cell r="A25838" t="str">
            <v>1230-14E</v>
          </cell>
          <cell r="B25838" t="str">
            <v>BASE DO LIQUID [L-99] VERMELHO SP C/PES</v>
          </cell>
          <cell r="C25838" t="str">
            <v>HALB</v>
          </cell>
          <cell r="D25838" t="str">
            <v>UN</v>
          </cell>
        </row>
        <row r="25839">
          <cell r="A25839" t="str">
            <v>1230-15</v>
          </cell>
          <cell r="B25839" t="str">
            <v>BASE DO LIQUID [L-99] VERDE PALM C/PES</v>
          </cell>
          <cell r="C25839" t="str">
            <v>HALB</v>
          </cell>
          <cell r="D25839" t="str">
            <v>UN</v>
          </cell>
        </row>
        <row r="25840">
          <cell r="A25840" t="str">
            <v>1230-15E</v>
          </cell>
          <cell r="B25840" t="str">
            <v>BASE DO LIQUID [L-99] VERDE PALM C/PES</v>
          </cell>
          <cell r="C25840" t="str">
            <v>HALB</v>
          </cell>
          <cell r="D25840" t="str">
            <v>UN</v>
          </cell>
        </row>
        <row r="25841">
          <cell r="A25841" t="str">
            <v>1230-16</v>
          </cell>
          <cell r="B25841" t="str">
            <v>BASE LIQUID, L-1200 CINZA</v>
          </cell>
          <cell r="C25841" t="str">
            <v>HALB</v>
          </cell>
          <cell r="D25841" t="str">
            <v>UN</v>
          </cell>
        </row>
        <row r="25842">
          <cell r="A25842" t="str">
            <v>1230-16E</v>
          </cell>
          <cell r="B25842" t="str">
            <v>BASE LIQUID, L-1200 CINZA</v>
          </cell>
          <cell r="C25842" t="str">
            <v>HALB</v>
          </cell>
          <cell r="D25842" t="str">
            <v>UN</v>
          </cell>
        </row>
        <row r="25843">
          <cell r="A25843" t="str">
            <v>1230-17</v>
          </cell>
          <cell r="B25843" t="str">
            <v>CORPO LIQUID L-1200 CINZA</v>
          </cell>
          <cell r="C25843" t="str">
            <v>HALB</v>
          </cell>
          <cell r="D25843" t="str">
            <v>UN</v>
          </cell>
        </row>
        <row r="25844">
          <cell r="A25844" t="str">
            <v>1230-18</v>
          </cell>
          <cell r="B25844" t="str">
            <v>SC CORPO [L-1200-PI] + SC PLACA INOX</v>
          </cell>
          <cell r="C25844" t="str">
            <v>HALB</v>
          </cell>
          <cell r="D25844" t="str">
            <v>UN</v>
          </cell>
        </row>
        <row r="25845">
          <cell r="A25845" t="str">
            <v>1230-19</v>
          </cell>
          <cell r="B25845" t="str">
            <v>SC CORPO [L-1200-PI]+ SC PLACA INOX GRAV</v>
          </cell>
          <cell r="C25845" t="str">
            <v>HALB</v>
          </cell>
          <cell r="D25845" t="str">
            <v>UN</v>
          </cell>
        </row>
        <row r="25846">
          <cell r="A25846" t="str">
            <v>1230-20</v>
          </cell>
          <cell r="B25846" t="str">
            <v>BASE LIQUIDIFICADOR PRETO [L-1400]</v>
          </cell>
          <cell r="C25846" t="str">
            <v>HALB</v>
          </cell>
          <cell r="D25846" t="str">
            <v>UN</v>
          </cell>
        </row>
        <row r="25847">
          <cell r="A25847" t="str">
            <v>1230-20E</v>
          </cell>
          <cell r="B25847" t="str">
            <v>BASE LIQUIDIFICADOR PRETO [L-1400]</v>
          </cell>
          <cell r="C25847" t="str">
            <v>HALB</v>
          </cell>
          <cell r="D25847" t="str">
            <v>UN</v>
          </cell>
        </row>
        <row r="25848">
          <cell r="A25848" t="str">
            <v>1230-21</v>
          </cell>
          <cell r="B25848" t="str">
            <v>CORPO LIQUIDIFICADOR PRETO [L-1400]</v>
          </cell>
          <cell r="C25848" t="str">
            <v>HALB</v>
          </cell>
          <cell r="D25848" t="str">
            <v>UN</v>
          </cell>
        </row>
        <row r="25849">
          <cell r="A25849" t="str">
            <v>1230-22</v>
          </cell>
          <cell r="B25849" t="str">
            <v>SUPORTE PAINEL INOX [L-1400]</v>
          </cell>
          <cell r="C25849" t="str">
            <v>HALB</v>
          </cell>
          <cell r="D25849" t="str">
            <v>UN</v>
          </cell>
        </row>
        <row r="25850">
          <cell r="A25850" t="str">
            <v>1230-22E</v>
          </cell>
          <cell r="B25850" t="str">
            <v>SUPORTE PAINEL INOX [L-1400]</v>
          </cell>
          <cell r="C25850" t="str">
            <v>HALB</v>
          </cell>
          <cell r="D25850" t="str">
            <v>UN</v>
          </cell>
        </row>
        <row r="25851">
          <cell r="A25851" t="str">
            <v>1230-23</v>
          </cell>
          <cell r="B25851" t="str">
            <v>SC SUPORTE PAINEL + PAINEL INOX [L-1400]</v>
          </cell>
          <cell r="C25851" t="str">
            <v>HALB</v>
          </cell>
          <cell r="D25851" t="str">
            <v>UN</v>
          </cell>
        </row>
        <row r="25852">
          <cell r="A25852" t="str">
            <v>1230-24</v>
          </cell>
          <cell r="B25852" t="str">
            <v>CORPO LIQUID [L-550-R] GRAV ESPANHOL</v>
          </cell>
          <cell r="C25852" t="str">
            <v>HALB</v>
          </cell>
          <cell r="D25852" t="str">
            <v>UN</v>
          </cell>
        </row>
        <row r="25853">
          <cell r="A25853" t="str">
            <v>1230-25</v>
          </cell>
          <cell r="B25853" t="str">
            <v>CORPO LIQUID [L-550-B] GRAV ESPANHOL</v>
          </cell>
          <cell r="C25853" t="str">
            <v>HALB</v>
          </cell>
          <cell r="D25853" t="str">
            <v>UN</v>
          </cell>
        </row>
        <row r="25854">
          <cell r="A25854" t="str">
            <v>1230-26</v>
          </cell>
          <cell r="B25854" t="str">
            <v>CORPO LIQUID PRETO [L-1400-GI-E] UL</v>
          </cell>
          <cell r="C25854" t="str">
            <v>HALB</v>
          </cell>
          <cell r="D25854" t="str">
            <v>UN</v>
          </cell>
        </row>
        <row r="25855">
          <cell r="A25855" t="str">
            <v>1230-27</v>
          </cell>
          <cell r="B25855" t="str">
            <v>SUPORTE PAINEL INOX [L-1400-GI-E] UL</v>
          </cell>
          <cell r="C25855" t="str">
            <v>HALB</v>
          </cell>
          <cell r="D25855" t="str">
            <v>UN</v>
          </cell>
        </row>
        <row r="25856">
          <cell r="A25856" t="str">
            <v>1230-28</v>
          </cell>
          <cell r="B25856" t="str">
            <v>BASE LIQUID PRETO [L-1400-GI-E] UL</v>
          </cell>
          <cell r="C25856" t="str">
            <v>HALB</v>
          </cell>
          <cell r="D25856" t="str">
            <v>UN</v>
          </cell>
        </row>
        <row r="25857">
          <cell r="A25857" t="str">
            <v>1230-30</v>
          </cell>
          <cell r="B25857" t="str">
            <v>BASE LIQUIDIFICADOR BRANCA [L-1400]</v>
          </cell>
          <cell r="C25857" t="str">
            <v>HALB</v>
          </cell>
          <cell r="D25857" t="str">
            <v>UN</v>
          </cell>
        </row>
        <row r="25858">
          <cell r="A25858" t="str">
            <v>1230-31</v>
          </cell>
          <cell r="B25858" t="str">
            <v>CORPO LIQUIDIFICADOR BRANCO [L-1400]</v>
          </cell>
          <cell r="C25858" t="str">
            <v>HALB</v>
          </cell>
          <cell r="D25858" t="str">
            <v>UN</v>
          </cell>
        </row>
        <row r="25859">
          <cell r="A25859" t="str">
            <v>1230-32</v>
          </cell>
          <cell r="B25859" t="str">
            <v>SC CORPO BR + SC PLACA INOX [L-1400]</v>
          </cell>
          <cell r="C25859" t="str">
            <v>HALB</v>
          </cell>
          <cell r="D25859" t="str">
            <v>UN</v>
          </cell>
        </row>
        <row r="25860">
          <cell r="A25860" t="str">
            <v>1230-33</v>
          </cell>
          <cell r="B25860" t="str">
            <v>SC SUPORTE PAINEL + PAINEL INOX [L-1400]</v>
          </cell>
          <cell r="C25860" t="str">
            <v>HALB</v>
          </cell>
          <cell r="D25860" t="str">
            <v>UN</v>
          </cell>
        </row>
        <row r="25861">
          <cell r="A25861" t="str">
            <v>1230-34</v>
          </cell>
          <cell r="B25861" t="str">
            <v>SC CORPO PR + SC PLACA INOX [L-1400]</v>
          </cell>
          <cell r="C25861" t="str">
            <v>HALB</v>
          </cell>
          <cell r="D25861" t="str">
            <v>UN</v>
          </cell>
        </row>
        <row r="25862">
          <cell r="A25862" t="str">
            <v>1230-35</v>
          </cell>
          <cell r="B25862" t="str">
            <v>SC CORPO [L-1400-GI]+SC PLACA INOX GRAV</v>
          </cell>
          <cell r="C25862" t="str">
            <v>HALB</v>
          </cell>
          <cell r="D25862" t="str">
            <v>UN</v>
          </cell>
        </row>
        <row r="25863">
          <cell r="A25863" t="str">
            <v>1230-36</v>
          </cell>
          <cell r="B25863" t="str">
            <v>SC CORPO [L-1400-GI]+PLACA INOX GRAV ESP</v>
          </cell>
          <cell r="C25863" t="str">
            <v>HALB</v>
          </cell>
          <cell r="D25863" t="str">
            <v>UN</v>
          </cell>
        </row>
        <row r="25864">
          <cell r="A25864" t="str">
            <v>1230-37</v>
          </cell>
          <cell r="B25864" t="str">
            <v>SC SUP PAINEL + PAINEL INOX[L-1400-GI-E]</v>
          </cell>
          <cell r="C25864" t="str">
            <v>HALB</v>
          </cell>
          <cell r="D25864" t="str">
            <v>UN</v>
          </cell>
        </row>
        <row r="25865">
          <cell r="A25865" t="str">
            <v>1230-38</v>
          </cell>
          <cell r="B25865" t="str">
            <v>SC CORPO + SC PLACA INOX[L-1400-GI-E] UL</v>
          </cell>
          <cell r="C25865" t="str">
            <v>HALB</v>
          </cell>
          <cell r="D25865" t="str">
            <v>UN</v>
          </cell>
        </row>
        <row r="25866">
          <cell r="A25866" t="str">
            <v>1230-39</v>
          </cell>
          <cell r="B25866" t="str">
            <v>SC CORPO [L-1400-GI-E] SC PLACA INOX GRV</v>
          </cell>
          <cell r="C25866" t="str">
            <v>HALB</v>
          </cell>
          <cell r="D25866" t="str">
            <v>UN</v>
          </cell>
        </row>
        <row r="25867">
          <cell r="A25867" t="str">
            <v>1230-40</v>
          </cell>
          <cell r="B25867" t="str">
            <v>SC CORPO [L-1400-LT] SC PLACA INOX GRAV</v>
          </cell>
          <cell r="C25867" t="str">
            <v>HALB</v>
          </cell>
          <cell r="D25867" t="str">
            <v>UN</v>
          </cell>
        </row>
        <row r="25868">
          <cell r="A25868" t="str">
            <v>1230-41</v>
          </cell>
          <cell r="B25868" t="str">
            <v>SC CORPO [L-1400-WGI]+SC PLACA INOX GRAV</v>
          </cell>
          <cell r="C25868" t="str">
            <v>HALB</v>
          </cell>
          <cell r="D25868" t="str">
            <v>UN</v>
          </cell>
        </row>
        <row r="25869">
          <cell r="A25869" t="str">
            <v>1232-01</v>
          </cell>
          <cell r="B25869" t="str">
            <v>FILTRO PRETO PREMIUM C/ TELA</v>
          </cell>
          <cell r="C25869" t="str">
            <v>HALB</v>
          </cell>
          <cell r="D25869" t="str">
            <v>UN</v>
          </cell>
        </row>
        <row r="25870">
          <cell r="A25870" t="str">
            <v>1232-02</v>
          </cell>
          <cell r="B25870" t="str">
            <v>FILTRO POWER PRETO DO LIQ, C/ TELA</v>
          </cell>
          <cell r="C25870" t="str">
            <v>HALB</v>
          </cell>
          <cell r="D25870" t="str">
            <v>UN</v>
          </cell>
        </row>
        <row r="25871">
          <cell r="A25871" t="str">
            <v>1232-03</v>
          </cell>
          <cell r="B25871" t="str">
            <v>FILTRO POWER BRANCO C/ TELA</v>
          </cell>
          <cell r="C25871" t="str">
            <v>HALB</v>
          </cell>
          <cell r="D25871" t="str">
            <v>UN</v>
          </cell>
        </row>
        <row r="25872">
          <cell r="A25872" t="str">
            <v>1232-07</v>
          </cell>
          <cell r="B25872" t="str">
            <v>HASTE HP-01</v>
          </cell>
          <cell r="C25872" t="str">
            <v>ROH</v>
          </cell>
          <cell r="D25872" t="str">
            <v>UN</v>
          </cell>
        </row>
        <row r="25873">
          <cell r="A25873" t="str">
            <v>1232-08</v>
          </cell>
          <cell r="B25873" t="str">
            <v>HASTE HP-02</v>
          </cell>
          <cell r="C25873" t="str">
            <v>ROH</v>
          </cell>
          <cell r="D25873" t="str">
            <v>UN</v>
          </cell>
        </row>
        <row r="25874">
          <cell r="A25874" t="str">
            <v>1232-09</v>
          </cell>
          <cell r="B25874" t="str">
            <v>FILTRO VERMELHO PREMIUM C/TELA</v>
          </cell>
          <cell r="C25874" t="str">
            <v>HALB</v>
          </cell>
          <cell r="D25874" t="str">
            <v>UN</v>
          </cell>
        </row>
        <row r="25875">
          <cell r="A25875" t="str">
            <v>1232-10</v>
          </cell>
          <cell r="B25875" t="str">
            <v>FILTRO AZUL PREMIUM C/TELA</v>
          </cell>
          <cell r="C25875" t="str">
            <v>HALB</v>
          </cell>
          <cell r="D25875" t="str">
            <v>UN</v>
          </cell>
        </row>
        <row r="25876">
          <cell r="A25876" t="str">
            <v>1232-11</v>
          </cell>
          <cell r="B25876" t="str">
            <v>FILTRO LIQUID L-1000 PR</v>
          </cell>
          <cell r="C25876" t="str">
            <v>HALB</v>
          </cell>
          <cell r="D25876" t="str">
            <v>UN</v>
          </cell>
        </row>
        <row r="25877">
          <cell r="A25877" t="str">
            <v>1232-12</v>
          </cell>
          <cell r="B25877" t="str">
            <v>FILTRO POWER VERMELHO C/TELA</v>
          </cell>
          <cell r="C25877" t="str">
            <v>HALB</v>
          </cell>
          <cell r="D25877" t="str">
            <v>UN</v>
          </cell>
        </row>
        <row r="25878">
          <cell r="A25878" t="str">
            <v>1232-13</v>
          </cell>
          <cell r="B25878" t="str">
            <v>FILTRO LIQUIDIFICADOR L-1000 VERMELHO</v>
          </cell>
          <cell r="C25878" t="str">
            <v>HALB</v>
          </cell>
          <cell r="D25878" t="str">
            <v>UN</v>
          </cell>
        </row>
        <row r="25879">
          <cell r="A25879" t="str">
            <v>1232-14</v>
          </cell>
          <cell r="B25879" t="str">
            <v>FILTRO LIQUID L-1000 W</v>
          </cell>
          <cell r="C25879" t="str">
            <v>HALB</v>
          </cell>
          <cell r="D25879" t="str">
            <v>UN</v>
          </cell>
        </row>
        <row r="25880">
          <cell r="A25880" t="str">
            <v>1232-15</v>
          </cell>
          <cell r="B25880" t="str">
            <v>FILTRO LIQUIDIFICADOR L-1000 AZUL</v>
          </cell>
          <cell r="C25880" t="str">
            <v>HALB</v>
          </cell>
          <cell r="D25880" t="str">
            <v>UN</v>
          </cell>
        </row>
        <row r="25881">
          <cell r="A25881" t="str">
            <v>1232-16</v>
          </cell>
          <cell r="B25881" t="str">
            <v>FILTRO LIQUIDIFICADOR [L-900] PR</v>
          </cell>
          <cell r="C25881" t="str">
            <v>HALB</v>
          </cell>
          <cell r="D25881" t="str">
            <v>UN</v>
          </cell>
        </row>
        <row r="25882">
          <cell r="A25882" t="str">
            <v>1232-17</v>
          </cell>
          <cell r="B25882" t="str">
            <v>FILTRO LIQUIDIFICADOR [L-850] BR</v>
          </cell>
          <cell r="C25882" t="str">
            <v>HALB</v>
          </cell>
          <cell r="D25882" t="str">
            <v>UN</v>
          </cell>
        </row>
        <row r="25883">
          <cell r="A25883" t="str">
            <v>1232-18</v>
          </cell>
          <cell r="B25883" t="str">
            <v>FILTRO LIQUID [L-900] VERMELHO</v>
          </cell>
          <cell r="C25883" t="str">
            <v>HALB</v>
          </cell>
          <cell r="D25883" t="str">
            <v>UN</v>
          </cell>
        </row>
        <row r="25884">
          <cell r="A25884" t="str">
            <v>1232-19</v>
          </cell>
          <cell r="B25884" t="str">
            <v>ARCOCABECA PLAS. PT FIACAO-CJ[HP]</v>
          </cell>
          <cell r="C25884" t="str">
            <v>ROH</v>
          </cell>
          <cell r="D25884" t="str">
            <v>UN</v>
          </cell>
        </row>
        <row r="25885">
          <cell r="A25885" t="str">
            <v>1232-21</v>
          </cell>
          <cell r="B25885" t="str">
            <v>FILTRO LIQUIDIFICADOR [L-1200MI] MARSALA</v>
          </cell>
          <cell r="C25885" t="str">
            <v>HALB</v>
          </cell>
          <cell r="D25885" t="str">
            <v>UN</v>
          </cell>
        </row>
        <row r="25886">
          <cell r="A25886" t="str">
            <v>1232-22</v>
          </cell>
          <cell r="B25886" t="str">
            <v>FILTRO LIQUIDIFICADOR [LPS-01] AZUL</v>
          </cell>
          <cell r="C25886" t="str">
            <v>HALB</v>
          </cell>
          <cell r="D25886" t="str">
            <v>UN</v>
          </cell>
        </row>
        <row r="25887">
          <cell r="A25887" t="str">
            <v>1232-23</v>
          </cell>
          <cell r="B25887" t="str">
            <v>ARCO CABEÇA REVEST ALMOFADADO PRETO[GHS]</v>
          </cell>
          <cell r="C25887" t="str">
            <v>ROH</v>
          </cell>
          <cell r="D25887" t="str">
            <v>UN</v>
          </cell>
        </row>
        <row r="25888">
          <cell r="A25888" t="str">
            <v>1232-25</v>
          </cell>
          <cell r="B25888" t="str">
            <v>FILTRO LIQUIDIFICADOR [LPS-02] VERM1805C</v>
          </cell>
          <cell r="C25888" t="str">
            <v>HALB</v>
          </cell>
          <cell r="D25888" t="str">
            <v>UN</v>
          </cell>
        </row>
        <row r="25889">
          <cell r="A25889" t="str">
            <v>1232-26</v>
          </cell>
          <cell r="B25889" t="str">
            <v>FILTRO POWER VERMELHO SP C/TELA</v>
          </cell>
          <cell r="C25889" t="str">
            <v>HALB</v>
          </cell>
          <cell r="D25889" t="str">
            <v>UN</v>
          </cell>
        </row>
        <row r="25890">
          <cell r="A25890" t="str">
            <v>1232-27</v>
          </cell>
          <cell r="B25890" t="str">
            <v>FILTRO POWER VERDE PALMEIRAS C/TELA</v>
          </cell>
          <cell r="C25890" t="str">
            <v>HALB</v>
          </cell>
          <cell r="D25890" t="str">
            <v>UN</v>
          </cell>
        </row>
        <row r="25891">
          <cell r="A25891" t="str">
            <v>1232-28</v>
          </cell>
          <cell r="B25891" t="str">
            <v>FILTRO LIQUID. [L-1200-PI] CINZA</v>
          </cell>
          <cell r="C25891" t="str">
            <v>HALB</v>
          </cell>
          <cell r="D25891" t="str">
            <v>UN</v>
          </cell>
        </row>
        <row r="25892">
          <cell r="A25892" t="str">
            <v>1232-29</v>
          </cell>
          <cell r="B25892" t="str">
            <v>FILTRO POWER CZ GRAFITE DO LIQ C/ TELA</v>
          </cell>
          <cell r="C25892" t="str">
            <v>HALB</v>
          </cell>
          <cell r="D25892" t="str">
            <v>UN</v>
          </cell>
        </row>
        <row r="25893">
          <cell r="A25893" t="str">
            <v>1232-30</v>
          </cell>
          <cell r="B25893" t="str">
            <v>ARC CABEÇ PLÁST PRET DOBRÁV AJST ALT[HP]</v>
          </cell>
          <cell r="C25893" t="str">
            <v>ROH</v>
          </cell>
          <cell r="D25893" t="str">
            <v>UN</v>
          </cell>
        </row>
        <row r="25894">
          <cell r="A25894" t="str">
            <v>1232-31</v>
          </cell>
          <cell r="B25894" t="str">
            <v>ARCO CABEÇA PLST PRET DBRVL AJST ALT[HP]</v>
          </cell>
          <cell r="C25894" t="str">
            <v>ROH</v>
          </cell>
          <cell r="D25894" t="str">
            <v>UN</v>
          </cell>
        </row>
        <row r="25895">
          <cell r="A25895" t="str">
            <v>1232-32</v>
          </cell>
          <cell r="B25895" t="str">
            <v>ARC CABEÇA COURO SNT PT DBR AJST ALT[HP]</v>
          </cell>
          <cell r="C25895" t="str">
            <v>ROH</v>
          </cell>
          <cell r="D25895" t="str">
            <v>UN</v>
          </cell>
        </row>
        <row r="25896">
          <cell r="A25896" t="str">
            <v>1232-33</v>
          </cell>
          <cell r="B25896" t="str">
            <v>ARC CABEÇA COURO SNT PT DBR AJST ALT[HP]</v>
          </cell>
          <cell r="C25896" t="str">
            <v>ROH</v>
          </cell>
          <cell r="D25896" t="str">
            <v>UN</v>
          </cell>
        </row>
        <row r="25897">
          <cell r="A25897" t="str">
            <v>1232-34</v>
          </cell>
          <cell r="B25897" t="str">
            <v>ARC CABEÇA COURO SNT BR DBR AJST ALT[HP]</v>
          </cell>
          <cell r="C25897" t="str">
            <v>ROH</v>
          </cell>
          <cell r="D25897" t="str">
            <v>UN</v>
          </cell>
        </row>
        <row r="25898">
          <cell r="A25898" t="str">
            <v>1232-35</v>
          </cell>
          <cell r="B25898" t="str">
            <v>ARC CABEÇA COURO SNT RX DBR AJST ALT[HP]</v>
          </cell>
          <cell r="C25898" t="str">
            <v>ROH</v>
          </cell>
          <cell r="D25898" t="str">
            <v>UN</v>
          </cell>
        </row>
        <row r="25899">
          <cell r="A25899" t="str">
            <v>1232-36</v>
          </cell>
          <cell r="B25899" t="str">
            <v>FILTRO LIQUID PRETO [L-1200-BI-E]</v>
          </cell>
          <cell r="C25899" t="str">
            <v>HALB</v>
          </cell>
          <cell r="D25899" t="str">
            <v>UN</v>
          </cell>
        </row>
        <row r="25900">
          <cell r="A25900" t="str">
            <v>1232-37</v>
          </cell>
          <cell r="B25900" t="str">
            <v>ARCO CABEÇA PLST PRET DBRVL AJST ALT[HP]</v>
          </cell>
          <cell r="C25900" t="str">
            <v>ROH</v>
          </cell>
          <cell r="D25900" t="str">
            <v>UN</v>
          </cell>
        </row>
        <row r="25901">
          <cell r="A25901" t="str">
            <v>1232-38</v>
          </cell>
          <cell r="B25901" t="str">
            <v>ARCO CABEÇA PLST BRDO DBRVL AJST ALT[HP]</v>
          </cell>
          <cell r="C25901" t="str">
            <v>ROH</v>
          </cell>
          <cell r="D25901" t="str">
            <v>UN</v>
          </cell>
        </row>
        <row r="25902">
          <cell r="A25902" t="str">
            <v>1233-001</v>
          </cell>
          <cell r="B25902" t="str">
            <v>SC SUP PLACA ELET PR+ADER INOX SUP[AFON]</v>
          </cell>
          <cell r="C25902" t="str">
            <v>HALB</v>
          </cell>
          <cell r="D25902" t="str">
            <v>UN</v>
          </cell>
        </row>
        <row r="25903">
          <cell r="A25903" t="str">
            <v>1233-002</v>
          </cell>
          <cell r="B25903" t="str">
            <v>SC SUP PLACA ELET+ADER INOX PR SUP[AFON]</v>
          </cell>
          <cell r="C25903" t="str">
            <v>HALB</v>
          </cell>
          <cell r="D25903" t="str">
            <v>UN</v>
          </cell>
        </row>
        <row r="25904">
          <cell r="A25904" t="str">
            <v>1233-003</v>
          </cell>
          <cell r="B25904" t="str">
            <v>SC SUP PLACA ELET+ADER INOX CZ SUP[AFON]</v>
          </cell>
          <cell r="C25904" t="str">
            <v>HALB</v>
          </cell>
          <cell r="D25904" t="str">
            <v>UN</v>
          </cell>
        </row>
        <row r="25905">
          <cell r="A25905" t="str">
            <v>1233-003X</v>
          </cell>
          <cell r="B25905" t="str">
            <v>SC SUP PLACA ELET+ADER INOX CZ SUP[AFON]</v>
          </cell>
          <cell r="C25905" t="str">
            <v>HALB</v>
          </cell>
          <cell r="D25905" t="str">
            <v>UN</v>
          </cell>
        </row>
        <row r="25906">
          <cell r="A25906" t="str">
            <v>1233-004</v>
          </cell>
          <cell r="B25906" t="str">
            <v>SC SUP PLACA ELET+ADRÇO INOX SUP[AFONE]</v>
          </cell>
          <cell r="C25906" t="str">
            <v>HALB</v>
          </cell>
          <cell r="D25906" t="str">
            <v>UN</v>
          </cell>
        </row>
        <row r="25907">
          <cell r="A25907" t="str">
            <v>1233-005</v>
          </cell>
          <cell r="B25907" t="str">
            <v>SUPORTE DA PLACA ELETRÔNICA [AFONE-12L]</v>
          </cell>
          <cell r="C25907" t="str">
            <v>HALB</v>
          </cell>
          <cell r="D25907" t="str">
            <v>UN</v>
          </cell>
        </row>
        <row r="25908">
          <cell r="A25908" t="str">
            <v>1233-006</v>
          </cell>
          <cell r="B25908" t="str">
            <v>SC SUP PLACA ELET BR+ADER INOX SUP[AFON]</v>
          </cell>
          <cell r="C25908" t="str">
            <v>HALB</v>
          </cell>
          <cell r="D25908" t="str">
            <v>UN</v>
          </cell>
        </row>
        <row r="25909">
          <cell r="A25909" t="str">
            <v>1233-007</v>
          </cell>
          <cell r="B25909" t="str">
            <v>SC SUP PLACA ELET VR+ADER INOX SUP[AFON]</v>
          </cell>
          <cell r="C25909" t="str">
            <v>HALB</v>
          </cell>
          <cell r="D25909" t="str">
            <v>UN</v>
          </cell>
        </row>
        <row r="25910">
          <cell r="A25910" t="str">
            <v>1233-008</v>
          </cell>
          <cell r="B25910" t="str">
            <v>SC SUP PLACA ELET CH+ADER INOX SUP[AFON]</v>
          </cell>
          <cell r="C25910" t="str">
            <v>HALB</v>
          </cell>
          <cell r="D25910" t="str">
            <v>UN</v>
          </cell>
        </row>
        <row r="25911">
          <cell r="A25911" t="str">
            <v>1233-01</v>
          </cell>
          <cell r="B25911" t="str">
            <v>SC SUPORTE PLASTICO+PAINEL INOX [AFON]</v>
          </cell>
          <cell r="C25911" t="str">
            <v>ROH</v>
          </cell>
          <cell r="D25911" t="str">
            <v>UN</v>
          </cell>
        </row>
        <row r="25912">
          <cell r="A25912" t="str">
            <v>1233-02</v>
          </cell>
          <cell r="B25912" t="str">
            <v>SC SUP PLACA ELET+ADEREÇO INOX SUP[AFON]</v>
          </cell>
          <cell r="C25912" t="str">
            <v>ROH</v>
          </cell>
          <cell r="D25912" t="str">
            <v>UN</v>
          </cell>
        </row>
        <row r="25913">
          <cell r="A25913" t="str">
            <v>1233-03</v>
          </cell>
          <cell r="B25913" t="str">
            <v>SC MOLD DA PORTA+ADEREÇO INOX INF [AFON]</v>
          </cell>
          <cell r="C25913" t="str">
            <v>ROH</v>
          </cell>
          <cell r="D25913" t="str">
            <v>UN</v>
          </cell>
        </row>
        <row r="25914">
          <cell r="A25914" t="str">
            <v>1233-04</v>
          </cell>
          <cell r="B25914" t="str">
            <v>SC SUPORTE PLASTICO+PAINEL AÇO PR [AFON]</v>
          </cell>
          <cell r="C25914" t="str">
            <v>ROH</v>
          </cell>
          <cell r="D25914" t="str">
            <v>UN</v>
          </cell>
        </row>
        <row r="25915">
          <cell r="A25915" t="str">
            <v>1233-05</v>
          </cell>
          <cell r="B25915" t="str">
            <v>SC SUP PLACA ELET+ADER AÇO PR SUP[AFON]</v>
          </cell>
          <cell r="C25915" t="str">
            <v>ROH</v>
          </cell>
          <cell r="D25915" t="str">
            <v>UN</v>
          </cell>
        </row>
        <row r="25916">
          <cell r="A25916" t="str">
            <v>1233-06</v>
          </cell>
          <cell r="B25916" t="str">
            <v>SC MOLD DA PORTA+ADER AÇO PR INF [AFON]</v>
          </cell>
          <cell r="C25916" t="str">
            <v>ROH</v>
          </cell>
          <cell r="D25916" t="str">
            <v>UN</v>
          </cell>
        </row>
        <row r="25917">
          <cell r="A25917" t="str">
            <v>1233-07</v>
          </cell>
          <cell r="B25917" t="str">
            <v>SC SUPORTE PLAS+PAINEL INOX [AFON] UL/RC</v>
          </cell>
          <cell r="C25917" t="str">
            <v>ROH</v>
          </cell>
          <cell r="D25917" t="str">
            <v>UN</v>
          </cell>
        </row>
        <row r="25918">
          <cell r="A25918" t="str">
            <v>1233-08</v>
          </cell>
          <cell r="B25918" t="str">
            <v>SC SUP PL ELET+ADRÇO INOX SUP[AFON]UL/RC</v>
          </cell>
          <cell r="C25918" t="str">
            <v>ROH</v>
          </cell>
          <cell r="D25918" t="str">
            <v>UN</v>
          </cell>
        </row>
        <row r="25919">
          <cell r="A25919" t="str">
            <v>1233-09</v>
          </cell>
          <cell r="B25919" t="str">
            <v>SC MOLD PORTA+ADRÇO INOX INF[AFON] UL/RC</v>
          </cell>
          <cell r="C25919" t="str">
            <v>ROH</v>
          </cell>
          <cell r="D25919" t="str">
            <v>UN</v>
          </cell>
        </row>
        <row r="25920">
          <cell r="A25920" t="str">
            <v>1233-100</v>
          </cell>
          <cell r="B25920" t="str">
            <v>SC MOLD DA PORTA PR+ADER INOX INF [AFON]</v>
          </cell>
          <cell r="C25920" t="str">
            <v>HALB</v>
          </cell>
          <cell r="D25920" t="str">
            <v>UN</v>
          </cell>
        </row>
        <row r="25921">
          <cell r="A25921" t="str">
            <v>1233-101</v>
          </cell>
          <cell r="B25921" t="str">
            <v>SC MOLD DA PORTA+ADER INOX PR INF [AFON]</v>
          </cell>
          <cell r="C25921" t="str">
            <v>HALB</v>
          </cell>
          <cell r="D25921" t="str">
            <v>UN</v>
          </cell>
        </row>
        <row r="25922">
          <cell r="A25922" t="str">
            <v>1233-102</v>
          </cell>
          <cell r="B25922" t="str">
            <v>SC MOLD DA PORTA+ADEREÇO INOX CZ [AFON]</v>
          </cell>
          <cell r="C25922" t="str">
            <v>HALB</v>
          </cell>
          <cell r="D25922" t="str">
            <v>UN</v>
          </cell>
        </row>
        <row r="25923">
          <cell r="A25923" t="str">
            <v>1233-102X</v>
          </cell>
          <cell r="B25923" t="str">
            <v>SC MOLD DA PORTA+ADEREÇO INOX CZ [AFON]</v>
          </cell>
          <cell r="C25923" t="str">
            <v>HALB</v>
          </cell>
          <cell r="D25923" t="str">
            <v>UN</v>
          </cell>
        </row>
        <row r="25924">
          <cell r="A25924" t="str">
            <v>1233-103</v>
          </cell>
          <cell r="B25924" t="str">
            <v>SC MOLD DA PORTA+ADEREÇO INOX INF[AFONE]</v>
          </cell>
          <cell r="C25924" t="str">
            <v>HALB</v>
          </cell>
          <cell r="D25924" t="str">
            <v>UN</v>
          </cell>
        </row>
        <row r="25925">
          <cell r="A25925" t="str">
            <v>1233-104</v>
          </cell>
          <cell r="B25925" t="str">
            <v>MOLDURA DA PORTA [AFONE-12L]</v>
          </cell>
          <cell r="C25925" t="str">
            <v>HALB</v>
          </cell>
          <cell r="D25925" t="str">
            <v>UN</v>
          </cell>
        </row>
        <row r="25926">
          <cell r="A25926" t="str">
            <v>1233-105</v>
          </cell>
          <cell r="B25926" t="str">
            <v>SC MOLD DA PORTA BR+ADER INOX INF [AFON]</v>
          </cell>
          <cell r="C25926" t="str">
            <v>HALB</v>
          </cell>
          <cell r="D25926" t="str">
            <v>UN</v>
          </cell>
        </row>
        <row r="25927">
          <cell r="A25927" t="str">
            <v>1233-106</v>
          </cell>
          <cell r="B25927" t="str">
            <v>SC MOLD DA PORTA VR+ADER INOX INF [AFON]</v>
          </cell>
          <cell r="C25927" t="str">
            <v>HALB</v>
          </cell>
          <cell r="D25927" t="str">
            <v>UN</v>
          </cell>
        </row>
        <row r="25928">
          <cell r="A25928" t="str">
            <v>1233-107</v>
          </cell>
          <cell r="B25928" t="str">
            <v>SC MOLD DA PORTA CH+ADER INOX INF [AFON]</v>
          </cell>
          <cell r="C25928" t="str">
            <v>HALB</v>
          </cell>
          <cell r="D25928" t="str">
            <v>UN</v>
          </cell>
        </row>
        <row r="25929">
          <cell r="A25929" t="str">
            <v>1233-200</v>
          </cell>
          <cell r="B25929" t="str">
            <v>ACABAMENTO SUPERIOR [AFONE-12L]</v>
          </cell>
          <cell r="C25929" t="str">
            <v>HALB</v>
          </cell>
          <cell r="D25929" t="str">
            <v>UN</v>
          </cell>
        </row>
        <row r="25930">
          <cell r="A25930" t="str">
            <v>1233-201</v>
          </cell>
          <cell r="B25930" t="str">
            <v>ACABAMENTO SUPERIOR BR [AFON-12L]</v>
          </cell>
          <cell r="C25930" t="str">
            <v>HALB</v>
          </cell>
          <cell r="D25930" t="str">
            <v>UN</v>
          </cell>
        </row>
        <row r="25931">
          <cell r="A25931" t="str">
            <v>1233-202</v>
          </cell>
          <cell r="B25931" t="str">
            <v>ACABAMENTO SUPERIOR VR [AFON-12L]</v>
          </cell>
          <cell r="C25931" t="str">
            <v>HALB</v>
          </cell>
          <cell r="D25931" t="str">
            <v>UN</v>
          </cell>
        </row>
        <row r="25932">
          <cell r="A25932" t="str">
            <v>1233-203</v>
          </cell>
          <cell r="B25932" t="str">
            <v>ACABAMENTO SUPERIOR CH [AFON-12L]</v>
          </cell>
          <cell r="C25932" t="str">
            <v>HALB</v>
          </cell>
          <cell r="D25932" t="str">
            <v>UN</v>
          </cell>
        </row>
        <row r="25933">
          <cell r="A25933" t="str">
            <v>1233-300</v>
          </cell>
          <cell r="B25933" t="str">
            <v>SC ACAB INFERIOR + PÉ DE BORR[AFONE-12L]</v>
          </cell>
          <cell r="C25933" t="str">
            <v>HALB</v>
          </cell>
          <cell r="D25933" t="str">
            <v>UN</v>
          </cell>
        </row>
        <row r="25934">
          <cell r="A25934" t="str">
            <v>1233-301</v>
          </cell>
          <cell r="B25934" t="str">
            <v>ACABAMENTO INFERIOR [AFONE-12L]</v>
          </cell>
          <cell r="C25934" t="str">
            <v>HALB</v>
          </cell>
          <cell r="D25934" t="str">
            <v>UN</v>
          </cell>
        </row>
        <row r="25935">
          <cell r="A25935" t="str">
            <v>1233-302</v>
          </cell>
          <cell r="B25935" t="str">
            <v>SC ACAB INF BR +PÉ DE BORRACHA[AFON-12L]</v>
          </cell>
          <cell r="C25935" t="str">
            <v>HALB</v>
          </cell>
          <cell r="D25935" t="str">
            <v>UN</v>
          </cell>
        </row>
        <row r="25936">
          <cell r="A25936" t="str">
            <v>1233-303</v>
          </cell>
          <cell r="B25936" t="str">
            <v>SC ACAB INFERIOR VR+PÉ DE BORR[AFON-12L]</v>
          </cell>
          <cell r="C25936" t="str">
            <v>HALB</v>
          </cell>
          <cell r="D25936" t="str">
            <v>UN</v>
          </cell>
        </row>
        <row r="25937">
          <cell r="A25937" t="str">
            <v>1233-304</v>
          </cell>
          <cell r="B25937" t="str">
            <v>ACABAMENTO INFERIOR BRANCO [AFON-12L]</v>
          </cell>
          <cell r="C25937" t="str">
            <v>HALB</v>
          </cell>
          <cell r="D25937" t="str">
            <v>UN</v>
          </cell>
        </row>
        <row r="25938">
          <cell r="A25938" t="str">
            <v>1233-304A</v>
          </cell>
          <cell r="B25938" t="str">
            <v>ACABAMENTO INFERIOR BRANCO[AFON-12L](M2)</v>
          </cell>
          <cell r="C25938" t="str">
            <v>HALB</v>
          </cell>
          <cell r="D25938" t="str">
            <v>UN</v>
          </cell>
        </row>
        <row r="25939">
          <cell r="A25939" t="str">
            <v>1233-304B</v>
          </cell>
          <cell r="B25939" t="str">
            <v>ACABAMENTO INFERIOR BRANCO[AFON-12L](M3)</v>
          </cell>
          <cell r="C25939" t="str">
            <v>HALB</v>
          </cell>
          <cell r="D25939" t="str">
            <v>UN</v>
          </cell>
        </row>
        <row r="25940">
          <cell r="A25940" t="str">
            <v>1233-304C</v>
          </cell>
          <cell r="B25940" t="str">
            <v>ACABAMENTO INFERIOR BRANCO[AFON-12L](M4)</v>
          </cell>
          <cell r="C25940" t="str">
            <v>HALB</v>
          </cell>
          <cell r="D25940" t="str">
            <v>UN</v>
          </cell>
        </row>
        <row r="25941">
          <cell r="A25941" t="str">
            <v>1233-304D</v>
          </cell>
          <cell r="B25941" t="str">
            <v>ACABAMENTO INFERIOR BRANCO[AFON-12L](M5)</v>
          </cell>
          <cell r="C25941" t="str">
            <v>HALB</v>
          </cell>
          <cell r="D25941" t="str">
            <v>UN</v>
          </cell>
        </row>
        <row r="25942">
          <cell r="A25942" t="str">
            <v>1233-304E</v>
          </cell>
          <cell r="B25942" t="str">
            <v>ACABAMENTO INFERIOR BRANCO[AFON-12L](M6)</v>
          </cell>
          <cell r="C25942" t="str">
            <v>HALB</v>
          </cell>
          <cell r="D25942" t="str">
            <v>UN</v>
          </cell>
        </row>
        <row r="25943">
          <cell r="A25943" t="str">
            <v>1233-304F</v>
          </cell>
          <cell r="B25943" t="str">
            <v>ACABAMENTO INFERIOR BRANCO[AFON-12L](M7)</v>
          </cell>
          <cell r="C25943" t="str">
            <v>HALB</v>
          </cell>
          <cell r="D25943" t="str">
            <v>UN</v>
          </cell>
        </row>
        <row r="25944">
          <cell r="A25944" t="str">
            <v>1233-304G</v>
          </cell>
          <cell r="B25944" t="str">
            <v>ACABAMENTO INFERIOR BRANCO[AFON-12L](M8)</v>
          </cell>
          <cell r="C25944" t="str">
            <v>HALB</v>
          </cell>
          <cell r="D25944" t="str">
            <v>UN</v>
          </cell>
        </row>
        <row r="25945">
          <cell r="A25945" t="str">
            <v>1233-305</v>
          </cell>
          <cell r="B25945" t="str">
            <v>ACABAMENTO INFERIOR VERMELHO [AFON-12L]</v>
          </cell>
          <cell r="C25945" t="str">
            <v>HALB</v>
          </cell>
          <cell r="D25945" t="str">
            <v>UN</v>
          </cell>
        </row>
        <row r="25946">
          <cell r="A25946" t="str">
            <v>1233-305A</v>
          </cell>
          <cell r="B25946" t="str">
            <v>ACABAMENTO INFERIOR VERMELHO[AFON-12L]M2</v>
          </cell>
          <cell r="C25946" t="str">
            <v>HALB</v>
          </cell>
          <cell r="D25946" t="str">
            <v>UN</v>
          </cell>
        </row>
        <row r="25947">
          <cell r="A25947" t="str">
            <v>1233-305B</v>
          </cell>
          <cell r="B25947" t="str">
            <v>ACABAMENTO INFERIOR VERMELHO[AFON-12L]M3</v>
          </cell>
          <cell r="C25947" t="str">
            <v>HALB</v>
          </cell>
          <cell r="D25947" t="str">
            <v>UN</v>
          </cell>
        </row>
        <row r="25948">
          <cell r="A25948" t="str">
            <v>1233-305C</v>
          </cell>
          <cell r="B25948" t="str">
            <v>ACABAMENTO INFERIOR VERMELHO[AFON-12L]M4</v>
          </cell>
          <cell r="C25948" t="str">
            <v>HALB</v>
          </cell>
          <cell r="D25948" t="str">
            <v>UN</v>
          </cell>
        </row>
        <row r="25949">
          <cell r="A25949" t="str">
            <v>1233-305D</v>
          </cell>
          <cell r="B25949" t="str">
            <v>ACABAMENTO INFERIOR VERMELHO[AFON-12L]M5</v>
          </cell>
          <cell r="C25949" t="str">
            <v>HALB</v>
          </cell>
          <cell r="D25949" t="str">
            <v>UN</v>
          </cell>
        </row>
        <row r="25950">
          <cell r="A25950" t="str">
            <v>1233-305E</v>
          </cell>
          <cell r="B25950" t="str">
            <v>ACABAMENTO INFERIOR VERMELHO[AFON-12L]M6</v>
          </cell>
          <cell r="C25950" t="str">
            <v>HALB</v>
          </cell>
          <cell r="D25950" t="str">
            <v>UN</v>
          </cell>
        </row>
        <row r="25951">
          <cell r="A25951" t="str">
            <v>1233-305F</v>
          </cell>
          <cell r="B25951" t="str">
            <v>ACABAMENTO INFERIOR VERMELHO[AFON-12L]M7</v>
          </cell>
          <cell r="C25951" t="str">
            <v>HALB</v>
          </cell>
          <cell r="D25951" t="str">
            <v>UN</v>
          </cell>
        </row>
        <row r="25952">
          <cell r="A25952" t="str">
            <v>1233-305G</v>
          </cell>
          <cell r="B25952" t="str">
            <v>ACABAMENTO INFERIOR VERMELHO[AFON-12L]M8</v>
          </cell>
          <cell r="C25952" t="str">
            <v>HALB</v>
          </cell>
          <cell r="D25952" t="str">
            <v>UN</v>
          </cell>
        </row>
        <row r="25953">
          <cell r="A25953" t="str">
            <v>1233-306</v>
          </cell>
          <cell r="B25953" t="str">
            <v>SC ACAB INFERIOR CH+PÉ DE BORR[AFON-12L]</v>
          </cell>
          <cell r="C25953" t="str">
            <v>HALB</v>
          </cell>
          <cell r="D25953" t="str">
            <v>UN</v>
          </cell>
        </row>
        <row r="25954">
          <cell r="A25954" t="str">
            <v>1233-307</v>
          </cell>
          <cell r="B25954" t="str">
            <v>ACABAMENTO INFERIOR CHUMBO [AFON-12L]</v>
          </cell>
          <cell r="C25954" t="str">
            <v>HALB</v>
          </cell>
          <cell r="D25954" t="str">
            <v>UN</v>
          </cell>
        </row>
        <row r="25955">
          <cell r="A25955" t="str">
            <v>1233-307A</v>
          </cell>
          <cell r="B25955" t="str">
            <v>ACABAMENTO INFERIOR CHUMBO [AFON-12L] M2</v>
          </cell>
          <cell r="C25955" t="str">
            <v>HALB</v>
          </cell>
          <cell r="D25955" t="str">
            <v>UN</v>
          </cell>
        </row>
        <row r="25956">
          <cell r="A25956" t="str">
            <v>1233-307B</v>
          </cell>
          <cell r="B25956" t="str">
            <v>ACABAMENTO INFERIOR CHUMBO [AFON-12L] M3</v>
          </cell>
          <cell r="C25956" t="str">
            <v>HALB</v>
          </cell>
          <cell r="D25956" t="str">
            <v>UN</v>
          </cell>
        </row>
        <row r="25957">
          <cell r="A25957" t="str">
            <v>1233-307C</v>
          </cell>
          <cell r="B25957" t="str">
            <v>ACABAMENTO INFERIOR CHUMBO [AFON-12L] M4</v>
          </cell>
          <cell r="C25957" t="str">
            <v>HALB</v>
          </cell>
          <cell r="D25957" t="str">
            <v>UN</v>
          </cell>
        </row>
        <row r="25958">
          <cell r="A25958" t="str">
            <v>1233-307D</v>
          </cell>
          <cell r="B25958" t="str">
            <v>ACABAMENTO INFERIOR CHUMBO [AFON-12L] M5</v>
          </cell>
          <cell r="C25958" t="str">
            <v>HALB</v>
          </cell>
          <cell r="D25958" t="str">
            <v>UN</v>
          </cell>
        </row>
        <row r="25959">
          <cell r="A25959" t="str">
            <v>1233-307E</v>
          </cell>
          <cell r="B25959" t="str">
            <v>ACABAMENTO INFERIOR CHUMBO [AFON-12L] M6</v>
          </cell>
          <cell r="C25959" t="str">
            <v>HALB</v>
          </cell>
          <cell r="D25959" t="str">
            <v>UN</v>
          </cell>
        </row>
        <row r="25960">
          <cell r="A25960" t="str">
            <v>1233-307F</v>
          </cell>
          <cell r="B25960" t="str">
            <v>ACABAMENTO INFERIOR CHUMBO [AFON-12L] M7</v>
          </cell>
          <cell r="C25960" t="str">
            <v>HALB</v>
          </cell>
          <cell r="D25960" t="str">
            <v>UN</v>
          </cell>
        </row>
        <row r="25961">
          <cell r="A25961" t="str">
            <v>1233-307G</v>
          </cell>
          <cell r="B25961" t="str">
            <v>ACABAMENTO INFERIOR CHUMBO [AFON-12L] M8</v>
          </cell>
          <cell r="C25961" t="str">
            <v>HALB</v>
          </cell>
          <cell r="D25961" t="str">
            <v>UN</v>
          </cell>
        </row>
        <row r="25962">
          <cell r="A25962" t="str">
            <v>1233-400</v>
          </cell>
          <cell r="B25962" t="str">
            <v>SC ALÇA DA PORTA + ACAB INOX[AFONE-12L]</v>
          </cell>
          <cell r="C25962" t="str">
            <v>HALB</v>
          </cell>
          <cell r="D25962" t="str">
            <v>UN</v>
          </cell>
        </row>
        <row r="25963">
          <cell r="A25963" t="str">
            <v>1233-401</v>
          </cell>
          <cell r="B25963" t="str">
            <v>ALÇA DA PORTA [AFONE-12L]</v>
          </cell>
          <cell r="C25963" t="str">
            <v>HALB</v>
          </cell>
          <cell r="D25963" t="str">
            <v>UN</v>
          </cell>
        </row>
        <row r="25964">
          <cell r="A25964" t="str">
            <v>1233-402</v>
          </cell>
          <cell r="B25964" t="str">
            <v>SC ALÇA DA PORTA BR+ACAB INOX [AFON-12L]</v>
          </cell>
          <cell r="C25964" t="str">
            <v>HALB</v>
          </cell>
          <cell r="D25964" t="str">
            <v>UN</v>
          </cell>
        </row>
        <row r="25965">
          <cell r="A25965" t="str">
            <v>1233-403</v>
          </cell>
          <cell r="B25965" t="str">
            <v>SC ALÇA DA PORTA VR+ ACAB INOX[AFON-12L]</v>
          </cell>
          <cell r="C25965" t="str">
            <v>HALB</v>
          </cell>
          <cell r="D25965" t="str">
            <v>UN</v>
          </cell>
        </row>
        <row r="25966">
          <cell r="A25966" t="str">
            <v>1233-404</v>
          </cell>
          <cell r="B25966" t="str">
            <v>SC ALÇA DA PORTA CH+ ACAB INOX[AFON-12L]</v>
          </cell>
          <cell r="C25966" t="str">
            <v>HALB</v>
          </cell>
          <cell r="D25966" t="str">
            <v>UN</v>
          </cell>
        </row>
        <row r="25967">
          <cell r="A25967" t="str">
            <v>1233-500</v>
          </cell>
          <cell r="B25967" t="str">
            <v>SC SUP DO MOTOR + CX PLCA ELT[AFONE-12L]</v>
          </cell>
          <cell r="C25967" t="str">
            <v>HALB</v>
          </cell>
          <cell r="D25967" t="str">
            <v>UN</v>
          </cell>
        </row>
        <row r="25968">
          <cell r="A25968" t="str">
            <v>1233-501</v>
          </cell>
          <cell r="B25968" t="str">
            <v>SUPORTE DO MOTOR [AFONE-12L]</v>
          </cell>
          <cell r="C25968" t="str">
            <v>HALB</v>
          </cell>
          <cell r="D25968" t="str">
            <v>UN</v>
          </cell>
        </row>
        <row r="25969">
          <cell r="A25969" t="str">
            <v>1233-600</v>
          </cell>
          <cell r="B25969" t="str">
            <v>SC SUP FRONTAL+TRAVA DA PORTA[AFONE-12L]</v>
          </cell>
          <cell r="C25969" t="str">
            <v>HALB</v>
          </cell>
          <cell r="D25969" t="str">
            <v>UN</v>
          </cell>
        </row>
        <row r="25970">
          <cell r="A25970" t="str">
            <v>1233-601</v>
          </cell>
          <cell r="B25970" t="str">
            <v>SUPORTE FRONTAL [AFONE-12L]</v>
          </cell>
          <cell r="C25970" t="str">
            <v>HALB</v>
          </cell>
          <cell r="D25970" t="str">
            <v>UN</v>
          </cell>
        </row>
        <row r="25971">
          <cell r="A25971" t="str">
            <v>1234-01</v>
          </cell>
          <cell r="B25971" t="str">
            <v>BASE L-51 PRETA</v>
          </cell>
          <cell r="C25971" t="str">
            <v>HALB</v>
          </cell>
          <cell r="D25971" t="str">
            <v>UN</v>
          </cell>
        </row>
        <row r="25972">
          <cell r="A25972" t="str">
            <v>1234-03</v>
          </cell>
          <cell r="B25972" t="str">
            <v>BASE PLAS. PT[C]</v>
          </cell>
          <cell r="C25972" t="str">
            <v>ROH</v>
          </cell>
          <cell r="D25972" t="str">
            <v>UN</v>
          </cell>
        </row>
        <row r="25973">
          <cell r="A25973" t="str">
            <v>1234-04</v>
          </cell>
          <cell r="B25973" t="str">
            <v>BASE C-14</v>
          </cell>
          <cell r="C25973" t="str">
            <v>ROH</v>
          </cell>
          <cell r="D25973" t="str">
            <v>UN</v>
          </cell>
        </row>
        <row r="25974">
          <cell r="A25974" t="str">
            <v>1234-05</v>
          </cell>
          <cell r="B25974" t="str">
            <v>CP PLAS. PT INF.[S]</v>
          </cell>
          <cell r="C25974" t="str">
            <v>ROH</v>
          </cell>
          <cell r="D25974" t="str">
            <v>UN</v>
          </cell>
        </row>
        <row r="25975">
          <cell r="A25975" t="str">
            <v>1234-06</v>
          </cell>
          <cell r="B25975" t="str">
            <v>BASE UA-02</v>
          </cell>
          <cell r="C25975" t="str">
            <v>ROH</v>
          </cell>
          <cell r="D25975" t="str">
            <v>UN</v>
          </cell>
        </row>
        <row r="25976">
          <cell r="A25976" t="str">
            <v>1234-07</v>
          </cell>
          <cell r="B25976" t="str">
            <v>CP PLAS. PT INF.[G]</v>
          </cell>
          <cell r="C25976" t="str">
            <v>ROH</v>
          </cell>
          <cell r="D25976" t="str">
            <v>UN</v>
          </cell>
        </row>
        <row r="25977">
          <cell r="A25977" t="str">
            <v>1234-08</v>
          </cell>
          <cell r="B25977" t="str">
            <v>BASE PLAS. PT[C]</v>
          </cell>
          <cell r="C25977" t="str">
            <v>ROH</v>
          </cell>
          <cell r="D25977" t="str">
            <v>UN</v>
          </cell>
        </row>
        <row r="25978">
          <cell r="A25978" t="str">
            <v>1234-10</v>
          </cell>
          <cell r="B25978" t="str">
            <v>BASE HT-01</v>
          </cell>
          <cell r="C25978" t="str">
            <v>ROH</v>
          </cell>
          <cell r="D25978" t="str">
            <v>UN</v>
          </cell>
        </row>
        <row r="25979">
          <cell r="A25979" t="str">
            <v>1234-11</v>
          </cell>
          <cell r="B25979" t="str">
            <v>BASE S-09</v>
          </cell>
          <cell r="C25979" t="str">
            <v>ROH</v>
          </cell>
          <cell r="D25979" t="str">
            <v>UN</v>
          </cell>
        </row>
        <row r="25980">
          <cell r="A25980" t="str">
            <v>1234-12</v>
          </cell>
          <cell r="B25980" t="str">
            <v>BASE L-56 BRANCA</v>
          </cell>
          <cell r="C25980" t="str">
            <v>HALB</v>
          </cell>
          <cell r="D25980" t="str">
            <v>UN</v>
          </cell>
        </row>
        <row r="25981">
          <cell r="A25981" t="str">
            <v>1234-13</v>
          </cell>
          <cell r="B25981" t="str">
            <v>CP PLAS. PT INF.[G]</v>
          </cell>
          <cell r="C25981" t="str">
            <v>ROH</v>
          </cell>
          <cell r="D25981" t="str">
            <v>UN</v>
          </cell>
        </row>
        <row r="25982">
          <cell r="A25982" t="str">
            <v>1234-14</v>
          </cell>
          <cell r="B25982" t="str">
            <v>BASE MP-04</v>
          </cell>
          <cell r="C25982" t="str">
            <v>ROH</v>
          </cell>
          <cell r="D25982" t="str">
            <v>UN</v>
          </cell>
        </row>
        <row r="25983">
          <cell r="A25983" t="str">
            <v>1234-15</v>
          </cell>
          <cell r="B25983" t="str">
            <v>BASE PLAS. BR[B]</v>
          </cell>
          <cell r="C25983" t="str">
            <v>ROH</v>
          </cell>
          <cell r="D25983" t="str">
            <v>UN</v>
          </cell>
        </row>
        <row r="25984">
          <cell r="A25984" t="str">
            <v>1234-16</v>
          </cell>
          <cell r="B25984" t="str">
            <v>BASE HT-02/HT-05</v>
          </cell>
          <cell r="C25984" t="str">
            <v>ROH</v>
          </cell>
          <cell r="D25984" t="str">
            <v>UN</v>
          </cell>
        </row>
        <row r="25985">
          <cell r="A25985" t="str">
            <v>1234-18</v>
          </cell>
          <cell r="B25985" t="str">
            <v>BASE METAL. INF.[BB]</v>
          </cell>
          <cell r="C25985" t="str">
            <v>ROH</v>
          </cell>
          <cell r="D25985" t="str">
            <v>UN</v>
          </cell>
        </row>
        <row r="25986">
          <cell r="A25986" t="str">
            <v>1234-19</v>
          </cell>
          <cell r="B25986" t="str">
            <v>CP INF. PLAS. BR GRV AZUL[UA]</v>
          </cell>
          <cell r="C25986" t="str">
            <v>ROH</v>
          </cell>
          <cell r="D25986" t="str">
            <v>UN</v>
          </cell>
        </row>
        <row r="25987">
          <cell r="A25987" t="str">
            <v>1234-21</v>
          </cell>
          <cell r="B25987" t="str">
            <v>CP INF. PLAS. BR GRV RS[UA]</v>
          </cell>
          <cell r="C25987" t="str">
            <v>ROH</v>
          </cell>
          <cell r="D25987" t="str">
            <v>UN</v>
          </cell>
        </row>
        <row r="25988">
          <cell r="A25988" t="str">
            <v>1234-22</v>
          </cell>
          <cell r="B25988" t="str">
            <v>BASE HT-04A/B</v>
          </cell>
          <cell r="C25988" t="str">
            <v>ROH</v>
          </cell>
          <cell r="D25988" t="str">
            <v>UN</v>
          </cell>
        </row>
        <row r="25989">
          <cell r="A25989" t="str">
            <v>1234-23</v>
          </cell>
          <cell r="B25989" t="str">
            <v>TAMPA METAL. INF.[FR]</v>
          </cell>
          <cell r="C25989" t="str">
            <v>ROH</v>
          </cell>
          <cell r="D25989" t="str">
            <v>UN</v>
          </cell>
        </row>
        <row r="25990">
          <cell r="A25990" t="str">
            <v>1234-24</v>
          </cell>
          <cell r="B25990" t="str">
            <v>BASE PLAS. PT[G]</v>
          </cell>
          <cell r="C25990" t="str">
            <v>ROH</v>
          </cell>
          <cell r="D25990" t="str">
            <v>UN</v>
          </cell>
        </row>
        <row r="25991">
          <cell r="A25991" t="str">
            <v>1234-25</v>
          </cell>
          <cell r="B25991" t="str">
            <v>BASE S-12</v>
          </cell>
          <cell r="C25991" t="str">
            <v>ROH</v>
          </cell>
          <cell r="D25991" t="str">
            <v>UN</v>
          </cell>
        </row>
        <row r="25992">
          <cell r="A25992" t="str">
            <v>1234-26</v>
          </cell>
          <cell r="B25992" t="str">
            <v>BASE CR-03</v>
          </cell>
          <cell r="C25992" t="str">
            <v>ROH</v>
          </cell>
          <cell r="D25992" t="str">
            <v>UN</v>
          </cell>
        </row>
        <row r="25993">
          <cell r="A25993" t="str">
            <v>1234-27</v>
          </cell>
          <cell r="B25993" t="str">
            <v>BASE RT-01</v>
          </cell>
          <cell r="C25993" t="str">
            <v>ROH</v>
          </cell>
          <cell r="D25993" t="str">
            <v>UN</v>
          </cell>
        </row>
        <row r="25994">
          <cell r="A25994" t="str">
            <v>1234-28</v>
          </cell>
          <cell r="B25994" t="str">
            <v>BASE MOVEL HP-01</v>
          </cell>
          <cell r="C25994" t="str">
            <v>ROH</v>
          </cell>
          <cell r="D25994" t="str">
            <v>UN</v>
          </cell>
        </row>
        <row r="25995">
          <cell r="A25995" t="str">
            <v>1234-29</v>
          </cell>
          <cell r="B25995" t="str">
            <v>BASE MOVEL HP-02</v>
          </cell>
          <cell r="C25995" t="str">
            <v>ROH</v>
          </cell>
          <cell r="D25995" t="str">
            <v>UN</v>
          </cell>
        </row>
        <row r="25996">
          <cell r="A25996" t="str">
            <v>1234-30</v>
          </cell>
          <cell r="B25996" t="str">
            <v>BASE MS-05/MS-05B</v>
          </cell>
          <cell r="C25996" t="str">
            <v>ROH</v>
          </cell>
          <cell r="D25996" t="str">
            <v>UN</v>
          </cell>
        </row>
        <row r="25997">
          <cell r="A25997" t="str">
            <v>1234-31</v>
          </cell>
          <cell r="B25997" t="str">
            <v>BASE FSM-02</v>
          </cell>
          <cell r="C25997" t="str">
            <v>ROH</v>
          </cell>
          <cell r="D25997" t="str">
            <v>UN</v>
          </cell>
        </row>
        <row r="25998">
          <cell r="A25998" t="str">
            <v>1234-33</v>
          </cell>
          <cell r="B25998" t="str">
            <v>BASE COM MICA ISOLADORA - CONJUNTO [C]</v>
          </cell>
          <cell r="C25998" t="str">
            <v>ROH</v>
          </cell>
          <cell r="D25998" t="str">
            <v>UN</v>
          </cell>
        </row>
        <row r="25999">
          <cell r="A25999" t="str">
            <v>1234-34</v>
          </cell>
          <cell r="B25999" t="str">
            <v>CORPO PLÁSTICO PRETO INFERIOR [S]</v>
          </cell>
          <cell r="C25999" t="str">
            <v>ROH</v>
          </cell>
          <cell r="D25999" t="str">
            <v>UN</v>
          </cell>
        </row>
        <row r="26000">
          <cell r="A26000" t="str">
            <v>1234-35</v>
          </cell>
          <cell r="B26000" t="str">
            <v>BASE PLAS. PT[E]</v>
          </cell>
          <cell r="C26000" t="str">
            <v>ROH</v>
          </cell>
          <cell r="D26000" t="str">
            <v>UN</v>
          </cell>
        </row>
        <row r="26001">
          <cell r="A26001" t="str">
            <v>1234-36</v>
          </cell>
          <cell r="B26001" t="str">
            <v>CP PLAS. BR INF.[S]</v>
          </cell>
          <cell r="C26001" t="str">
            <v>ROH</v>
          </cell>
          <cell r="D26001" t="str">
            <v>UN</v>
          </cell>
        </row>
        <row r="26002">
          <cell r="A26002" t="str">
            <v>1234-37</v>
          </cell>
          <cell r="B26002" t="str">
            <v>BASE PLAS. PTJARRA[CE]</v>
          </cell>
          <cell r="C26002" t="str">
            <v>ROH</v>
          </cell>
          <cell r="D26002" t="str">
            <v>UN</v>
          </cell>
        </row>
        <row r="26003">
          <cell r="A26003" t="str">
            <v>1234-38</v>
          </cell>
          <cell r="B26003" t="str">
            <v>BASEAQUEC. PLAS. PT[CE]</v>
          </cell>
          <cell r="C26003" t="str">
            <v>ROH</v>
          </cell>
          <cell r="D26003" t="str">
            <v>UN</v>
          </cell>
        </row>
        <row r="26004">
          <cell r="A26004" t="str">
            <v>1234-39</v>
          </cell>
          <cell r="B26004" t="str">
            <v>SUP GUARDA FIO PLAS. PT[CE]</v>
          </cell>
          <cell r="C26004" t="str">
            <v>ROH</v>
          </cell>
          <cell r="D26004" t="str">
            <v>UN</v>
          </cell>
        </row>
        <row r="26005">
          <cell r="A26005" t="str">
            <v>1234-40</v>
          </cell>
          <cell r="B26005" t="str">
            <v>BASE PLAS. PT[CH]</v>
          </cell>
          <cell r="C26005" t="str">
            <v>ROH</v>
          </cell>
          <cell r="D26005" t="str">
            <v>UN</v>
          </cell>
        </row>
        <row r="26006">
          <cell r="A26006" t="str">
            <v>1234-41</v>
          </cell>
          <cell r="B26006" t="str">
            <v>CP FRT PLAS. PT GRAV[SC]</v>
          </cell>
          <cell r="C26006" t="str">
            <v>ROH</v>
          </cell>
          <cell r="D26006" t="str">
            <v>UN</v>
          </cell>
        </row>
        <row r="26007">
          <cell r="A26007" t="str">
            <v>1234-42</v>
          </cell>
          <cell r="B26007" t="str">
            <v>CP TRAS. PLAS. PT[SC]</v>
          </cell>
          <cell r="C26007" t="str">
            <v>ROH</v>
          </cell>
          <cell r="D26007" t="str">
            <v>UN</v>
          </cell>
        </row>
        <row r="26008">
          <cell r="A26008" t="str">
            <v>1234-43</v>
          </cell>
          <cell r="B26008" t="str">
            <v>RACO DESM. PLAS. VERM LÂMINA-[M]</v>
          </cell>
          <cell r="C26008" t="str">
            <v>ROH</v>
          </cell>
          <cell r="D26008" t="str">
            <v>UN</v>
          </cell>
        </row>
        <row r="26009">
          <cell r="A26009" t="str">
            <v>1234-44</v>
          </cell>
          <cell r="B26009" t="str">
            <v>CP TRAS. PLAS. VERM[M]</v>
          </cell>
          <cell r="C26009" t="str">
            <v>ROH</v>
          </cell>
          <cell r="D26009" t="str">
            <v>UN</v>
          </cell>
        </row>
        <row r="26010">
          <cell r="A26010" t="str">
            <v>1234-45</v>
          </cell>
          <cell r="B26010" t="str">
            <v>CP PLAS. VERM FRT GRAV[M]</v>
          </cell>
          <cell r="C26010" t="str">
            <v>ROH</v>
          </cell>
          <cell r="D26010" t="str">
            <v>UN</v>
          </cell>
        </row>
        <row r="26011">
          <cell r="A26011" t="str">
            <v>1234-46</v>
          </cell>
          <cell r="B26011" t="str">
            <v>BASE PLAS. PTJARRA[CE]</v>
          </cell>
          <cell r="C26011" t="str">
            <v>ROH</v>
          </cell>
          <cell r="D26011" t="str">
            <v>UN</v>
          </cell>
        </row>
        <row r="26012">
          <cell r="A26012" t="str">
            <v>1234-47</v>
          </cell>
          <cell r="B26012" t="str">
            <v>BASE PLAS. PTAQUEC.[CE]</v>
          </cell>
          <cell r="C26012" t="str">
            <v>ROH</v>
          </cell>
          <cell r="D26012" t="str">
            <v>UN</v>
          </cell>
        </row>
        <row r="26013">
          <cell r="A26013" t="str">
            <v>1234-48</v>
          </cell>
          <cell r="B26013" t="str">
            <v>BASE PLAS. PT[CH]</v>
          </cell>
          <cell r="C26013" t="str">
            <v>ROH</v>
          </cell>
          <cell r="D26013" t="str">
            <v>UN</v>
          </cell>
        </row>
        <row r="26014">
          <cell r="A26014" t="str">
            <v>1234-49</v>
          </cell>
          <cell r="B26014" t="str">
            <v>BASE PLAS. PT[MF]</v>
          </cell>
          <cell r="C26014" t="str">
            <v>ROH</v>
          </cell>
          <cell r="D26014" t="str">
            <v>UN</v>
          </cell>
        </row>
        <row r="26015">
          <cell r="A26015" t="str">
            <v>1234-50</v>
          </cell>
          <cell r="B26015" t="str">
            <v>TAMPA METAL. INF.[FR]</v>
          </cell>
          <cell r="C26015" t="str">
            <v>ROH</v>
          </cell>
          <cell r="D26015" t="str">
            <v>UN</v>
          </cell>
        </row>
        <row r="26016">
          <cell r="A26016" t="str">
            <v>1234-51</v>
          </cell>
          <cell r="B26016" t="str">
            <v>BRACO DESM. PLAS. PT LÂMINA[M]</v>
          </cell>
          <cell r="C26016" t="str">
            <v>ROH</v>
          </cell>
          <cell r="D26016" t="str">
            <v>UN</v>
          </cell>
        </row>
        <row r="26017">
          <cell r="A26017" t="str">
            <v>1234-52</v>
          </cell>
          <cell r="B26017" t="str">
            <v>BRACO DESM. PLAS. VERM LÂMINA[M]</v>
          </cell>
          <cell r="C26017" t="str">
            <v>ROH</v>
          </cell>
          <cell r="D26017" t="str">
            <v>UN</v>
          </cell>
        </row>
        <row r="26018">
          <cell r="A26018" t="str">
            <v>1234-53</v>
          </cell>
          <cell r="B26018" t="str">
            <v>BRACO DESM. PLAS. BR LÂMINA[M]</v>
          </cell>
          <cell r="C26018" t="str">
            <v>ROH</v>
          </cell>
          <cell r="D26018" t="str">
            <v>UN</v>
          </cell>
        </row>
        <row r="26019">
          <cell r="A26019" t="str">
            <v>1235-01</v>
          </cell>
          <cell r="B26019" t="str">
            <v>TRAVA FIO</v>
          </cell>
          <cell r="C26019" t="str">
            <v>HALB</v>
          </cell>
          <cell r="D26019" t="str">
            <v>UN</v>
          </cell>
        </row>
        <row r="26020">
          <cell r="A26020" t="str">
            <v>1235-01E</v>
          </cell>
          <cell r="B26020" t="str">
            <v>TRAVA FIO</v>
          </cell>
          <cell r="C26020" t="str">
            <v>HALB</v>
          </cell>
          <cell r="D26020" t="str">
            <v>UN</v>
          </cell>
        </row>
        <row r="26021">
          <cell r="A26021" t="str">
            <v>1235-02</v>
          </cell>
          <cell r="B26021" t="str">
            <v>TRAVA DA VÁLVULA DO RESERVATÓRIO C-08</v>
          </cell>
          <cell r="C26021" t="str">
            <v>ROH</v>
          </cell>
          <cell r="D26021" t="str">
            <v>UN</v>
          </cell>
        </row>
        <row r="26022">
          <cell r="A26022" t="str">
            <v>1235-04</v>
          </cell>
          <cell r="B26022" t="str">
            <v>TRAVA ACABAM, FRONT.TECLAS USB HT-04A/B</v>
          </cell>
          <cell r="C26022" t="str">
            <v>ROH</v>
          </cell>
          <cell r="D26022" t="str">
            <v>UN</v>
          </cell>
        </row>
        <row r="26023">
          <cell r="A26023" t="str">
            <v>1235-05</v>
          </cell>
          <cell r="B26023" t="str">
            <v>FIO LIG CABO PLUG E RES  54(CM) FR-09.</v>
          </cell>
          <cell r="C26023" t="str">
            <v>ROH</v>
          </cell>
          <cell r="D26023" t="str">
            <v>UN</v>
          </cell>
        </row>
        <row r="26024">
          <cell r="A26024" t="str">
            <v>1235-10</v>
          </cell>
          <cell r="B26024" t="str">
            <v>FIO LIG, TIME AO CB PL 12(CM) AZUL RT-01</v>
          </cell>
          <cell r="C26024" t="str">
            <v>ROH</v>
          </cell>
          <cell r="D26024" t="str">
            <v>UN</v>
          </cell>
        </row>
        <row r="26025">
          <cell r="A26025" t="str">
            <v>1235-100</v>
          </cell>
          <cell r="B26025" t="str">
            <v>SUPORTE DO MOTOR AFON-12L-NBI</v>
          </cell>
          <cell r="C26025" t="str">
            <v>HALB</v>
          </cell>
          <cell r="D26025" t="str">
            <v>UN</v>
          </cell>
        </row>
        <row r="26026">
          <cell r="A26026" t="str">
            <v>1235-11</v>
          </cell>
          <cell r="B26026" t="str">
            <v>FIO LIG,TERM. A CHA, COMUT. 17(CM)RT-01</v>
          </cell>
          <cell r="C26026" t="str">
            <v>ROH</v>
          </cell>
          <cell r="D26026" t="str">
            <v>UN</v>
          </cell>
        </row>
        <row r="26027">
          <cell r="A26027" t="str">
            <v>1235-12</v>
          </cell>
          <cell r="B26027" t="str">
            <v>FIO,LIG,CHA, COMUTADORA A RE, RT-01</v>
          </cell>
          <cell r="C26027" t="str">
            <v>ROH</v>
          </cell>
          <cell r="D26027" t="str">
            <v>UN</v>
          </cell>
        </row>
        <row r="26028">
          <cell r="A26028" t="str">
            <v>1235-13</v>
          </cell>
          <cell r="B26028" t="str">
            <v>FIO AZUL 1 TERMINAL L-91</v>
          </cell>
          <cell r="C26028" t="str">
            <v>ROH</v>
          </cell>
          <cell r="D26028" t="str">
            <v>UN</v>
          </cell>
        </row>
        <row r="26029">
          <cell r="A26029" t="str">
            <v>1235-14</v>
          </cell>
          <cell r="B26029" t="str">
            <v>FIO VERM 1 TERMINAL L-91</v>
          </cell>
          <cell r="C26029" t="str">
            <v>ROH</v>
          </cell>
          <cell r="D26029" t="str">
            <v>UN</v>
          </cell>
        </row>
        <row r="26030">
          <cell r="A26030" t="str">
            <v>1235-16</v>
          </cell>
          <cell r="B26030" t="str">
            <v>FIO VERM 2 TERMINAL L-91</v>
          </cell>
          <cell r="C26030" t="str">
            <v>ROH</v>
          </cell>
          <cell r="D26030" t="str">
            <v>UN</v>
          </cell>
        </row>
        <row r="26031">
          <cell r="A26031" t="str">
            <v>1235-17</v>
          </cell>
          <cell r="B26031" t="str">
            <v>CABO ATERRAMENTO VTE 520MM C/TERM OLHAL</v>
          </cell>
          <cell r="C26031" t="str">
            <v>ROH</v>
          </cell>
          <cell r="D26031" t="str">
            <v>UN</v>
          </cell>
        </row>
        <row r="26032">
          <cell r="A26032" t="str">
            <v>1235-18</v>
          </cell>
          <cell r="B26032" t="str">
            <v>TRAVA FIO PRETO (VERSÃO II)</v>
          </cell>
          <cell r="C26032" t="str">
            <v>HALB</v>
          </cell>
          <cell r="D26032" t="str">
            <v>UN</v>
          </cell>
        </row>
        <row r="26033">
          <cell r="A26033" t="str">
            <v>1235-18E</v>
          </cell>
          <cell r="B26033" t="str">
            <v>TRAVA FIO PRETO</v>
          </cell>
          <cell r="C26033" t="str">
            <v>HALB</v>
          </cell>
          <cell r="D26033" t="str">
            <v>UN</v>
          </cell>
        </row>
        <row r="26034">
          <cell r="A26034" t="str">
            <v>1235-20</v>
          </cell>
          <cell r="B26034" t="str">
            <v>TRAVA DO PUXADOR DO CESTO PRETA [AFN]</v>
          </cell>
          <cell r="C26034" t="str">
            <v>HALB</v>
          </cell>
          <cell r="D26034" t="str">
            <v>UN</v>
          </cell>
        </row>
        <row r="26035">
          <cell r="A26035" t="str">
            <v>1235-200</v>
          </cell>
          <cell r="B26035" t="str">
            <v>COMPLEMENTO DO ACAB SUP AFON-12L-NBI</v>
          </cell>
          <cell r="C26035" t="str">
            <v>HALB</v>
          </cell>
          <cell r="D26035" t="str">
            <v>UN</v>
          </cell>
        </row>
        <row r="26036">
          <cell r="A26036" t="str">
            <v>1235-20E</v>
          </cell>
          <cell r="B26036" t="str">
            <v>TRAVA DO PUXADOR DO CESTO PR [AFN-50-BI]</v>
          </cell>
          <cell r="C26036" t="str">
            <v>HALB</v>
          </cell>
          <cell r="D26036" t="str">
            <v>UN</v>
          </cell>
        </row>
        <row r="26037">
          <cell r="A26037" t="str">
            <v>1235-21</v>
          </cell>
          <cell r="B26037" t="str">
            <v>TRAVA DO PUXADOR DO CESTO VERMELHO [AFN]</v>
          </cell>
          <cell r="C26037" t="str">
            <v>HALB</v>
          </cell>
          <cell r="D26037" t="str">
            <v>UN</v>
          </cell>
        </row>
        <row r="26038">
          <cell r="A26038" t="str">
            <v>1235-21E</v>
          </cell>
          <cell r="B26038" t="str">
            <v>TRAVA DO PUXADOR DO CESTO VRM[AFN-50-RI]</v>
          </cell>
          <cell r="C26038" t="str">
            <v>HALB</v>
          </cell>
          <cell r="D26038" t="str">
            <v>UN</v>
          </cell>
        </row>
        <row r="26039">
          <cell r="A26039" t="str">
            <v>1235-22</v>
          </cell>
          <cell r="B26039" t="str">
            <v>TRAVA DO PUXADOR DO CESTO PRATA [AFN]</v>
          </cell>
          <cell r="C26039" t="str">
            <v>HALB</v>
          </cell>
          <cell r="D26039" t="str">
            <v>UN</v>
          </cell>
        </row>
        <row r="26040">
          <cell r="A26040" t="str">
            <v>1235-22E</v>
          </cell>
          <cell r="B26040" t="str">
            <v>TRAVA DO PUXADOR DO CESTO PRATA [AFN]</v>
          </cell>
          <cell r="C26040" t="str">
            <v>HALB</v>
          </cell>
          <cell r="D26040" t="str">
            <v>UN</v>
          </cell>
        </row>
        <row r="26041">
          <cell r="A26041" t="str">
            <v>1235-23</v>
          </cell>
          <cell r="B26041" t="str">
            <v>TRAVA DO PUXADOR DO CESTO CINZA [AFN]</v>
          </cell>
          <cell r="C26041" t="str">
            <v>HALB</v>
          </cell>
          <cell r="D26041" t="str">
            <v>UN</v>
          </cell>
        </row>
        <row r="26042">
          <cell r="A26042" t="str">
            <v>1235-23E</v>
          </cell>
          <cell r="B26042" t="str">
            <v>TRAVA DO PUXADOR DO CESTO CINZA [AFN]</v>
          </cell>
          <cell r="C26042" t="str">
            <v>HALB</v>
          </cell>
          <cell r="D26042" t="str">
            <v>UN</v>
          </cell>
        </row>
        <row r="26043">
          <cell r="A26043" t="str">
            <v>1235-24</v>
          </cell>
          <cell r="B26043" t="str">
            <v>TRAVA PUXADOR CESTO P [AFN-80E-01-BI]</v>
          </cell>
          <cell r="C26043" t="str">
            <v>HALB</v>
          </cell>
          <cell r="D26043" t="str">
            <v>UN</v>
          </cell>
        </row>
        <row r="26044">
          <cell r="A26044" t="str">
            <v>1235-24E</v>
          </cell>
          <cell r="B26044" t="str">
            <v>TRAVA PUXADOR CESTO P [AFN-80E-01-BI]</v>
          </cell>
          <cell r="C26044" t="str">
            <v>HALB</v>
          </cell>
          <cell r="D26044" t="str">
            <v>UN</v>
          </cell>
        </row>
        <row r="26045">
          <cell r="A26045" t="str">
            <v>1235-25</v>
          </cell>
          <cell r="B26045" t="str">
            <v>TRAVA PUXADOR CESTO V [AFN-80E-01-RI]</v>
          </cell>
          <cell r="C26045" t="str">
            <v>HALB</v>
          </cell>
          <cell r="D26045" t="str">
            <v>UN</v>
          </cell>
        </row>
        <row r="26046">
          <cell r="A26046" t="str">
            <v>1235-25E</v>
          </cell>
          <cell r="B26046" t="str">
            <v>TRAVA PUXADOR CESTO V [AFN-80E-01-RI]</v>
          </cell>
          <cell r="C26046" t="str">
            <v>HALB</v>
          </cell>
          <cell r="D26046" t="str">
            <v>UN</v>
          </cell>
        </row>
        <row r="26047">
          <cell r="A26047" t="str">
            <v>1235-26</v>
          </cell>
          <cell r="B26047" t="str">
            <v>TRAVA DO PUXADOR DO CESTO CHUMBO [AFN]</v>
          </cell>
          <cell r="C26047" t="str">
            <v>HALB</v>
          </cell>
          <cell r="D26047" t="str">
            <v>UN</v>
          </cell>
        </row>
        <row r="26048">
          <cell r="A26048" t="str">
            <v>1235-30</v>
          </cell>
          <cell r="B26048" t="str">
            <v>TRAVA DA CUBA AIR FRYER [AFN]</v>
          </cell>
          <cell r="C26048" t="str">
            <v>HALB</v>
          </cell>
          <cell r="D26048" t="str">
            <v>UN</v>
          </cell>
        </row>
        <row r="26049">
          <cell r="A26049" t="str">
            <v>1235-300</v>
          </cell>
          <cell r="B26049" t="str">
            <v>PORTA AFON-12L-NBI</v>
          </cell>
          <cell r="C26049" t="str">
            <v>HALB</v>
          </cell>
          <cell r="D26049" t="str">
            <v>UN</v>
          </cell>
        </row>
        <row r="26050">
          <cell r="A26050" t="str">
            <v>1235-30E</v>
          </cell>
          <cell r="B26050" t="str">
            <v>TRAVA DA CUBA AIR FRYER [AFN-50-BI]</v>
          </cell>
          <cell r="C26050" t="str">
            <v>HALB</v>
          </cell>
          <cell r="D26050" t="str">
            <v>UN</v>
          </cell>
        </row>
        <row r="26051">
          <cell r="A26051" t="str">
            <v>1235-31</v>
          </cell>
          <cell r="B26051" t="str">
            <v>TRAVA DA CUBA [AFN-80E-01]</v>
          </cell>
          <cell r="C26051" t="str">
            <v>HALB</v>
          </cell>
          <cell r="D26051" t="str">
            <v>UN</v>
          </cell>
        </row>
        <row r="26052">
          <cell r="A26052" t="str">
            <v>1235-31E</v>
          </cell>
          <cell r="B26052" t="str">
            <v>TRAVA DA CUBA [AFN-80E-01]</v>
          </cell>
          <cell r="C26052" t="str">
            <v>HALB</v>
          </cell>
          <cell r="D26052" t="str">
            <v>UN</v>
          </cell>
        </row>
        <row r="26053">
          <cell r="A26053" t="str">
            <v>1235-32</v>
          </cell>
          <cell r="B26053" t="str">
            <v>TRAVA DO CABO [NVP-PRO-50]</v>
          </cell>
          <cell r="C26053" t="str">
            <v>ROH</v>
          </cell>
          <cell r="D26053" t="str">
            <v>UN</v>
          </cell>
        </row>
        <row r="26054">
          <cell r="A26054" t="str">
            <v>1235-33</v>
          </cell>
          <cell r="B26054" t="str">
            <v>PRENSA CABO [AFON] (IMPORTADA)</v>
          </cell>
          <cell r="C26054" t="str">
            <v>ROH</v>
          </cell>
          <cell r="D26054" t="str">
            <v>UN</v>
          </cell>
        </row>
        <row r="26055">
          <cell r="A26055" t="str">
            <v>1235-34</v>
          </cell>
          <cell r="B26055" t="str">
            <v>CAIXA DA PLACA ELETRONICA [AFON](IMPORT)</v>
          </cell>
          <cell r="C26055" t="str">
            <v>ROH</v>
          </cell>
          <cell r="D26055" t="str">
            <v>UN</v>
          </cell>
        </row>
        <row r="26056">
          <cell r="A26056" t="str">
            <v>1235-35</v>
          </cell>
          <cell r="B26056" t="str">
            <v>TRAVA DA PORTA [AFON] (IMPORTADA)</v>
          </cell>
          <cell r="C26056" t="str">
            <v>ROH</v>
          </cell>
          <cell r="D26056" t="str">
            <v>UN</v>
          </cell>
        </row>
        <row r="26057">
          <cell r="A26057" t="str">
            <v>1235-36</v>
          </cell>
          <cell r="B26057" t="str">
            <v>SUPORTE ARTICULADOR [AFON-12L]</v>
          </cell>
          <cell r="C26057" t="str">
            <v>HALB</v>
          </cell>
          <cell r="D26057" t="str">
            <v>UN</v>
          </cell>
        </row>
        <row r="26058">
          <cell r="A26058" t="str">
            <v>1235-37</v>
          </cell>
          <cell r="B26058" t="str">
            <v>PRENSA CABO PRETO [AFON-12L]</v>
          </cell>
          <cell r="C26058" t="str">
            <v>HALB</v>
          </cell>
          <cell r="D26058" t="str">
            <v>UN</v>
          </cell>
        </row>
        <row r="26059">
          <cell r="A26059" t="str">
            <v>1235-38</v>
          </cell>
          <cell r="B26059" t="str">
            <v>CAIXA DA PLACA ELETRONICA [AFON-12L]</v>
          </cell>
          <cell r="C26059" t="str">
            <v>HALB</v>
          </cell>
          <cell r="D26059" t="str">
            <v>UN</v>
          </cell>
        </row>
        <row r="26060">
          <cell r="A26060" t="str">
            <v>1235-39</v>
          </cell>
          <cell r="B26060" t="str">
            <v>TRAVA DA PORTA [AFON-12L]</v>
          </cell>
          <cell r="C26060" t="str">
            <v>HALB</v>
          </cell>
          <cell r="D26060" t="str">
            <v>UN</v>
          </cell>
        </row>
        <row r="26061">
          <cell r="A26061" t="str">
            <v>1235-40</v>
          </cell>
          <cell r="B26061" t="str">
            <v>FIXADOR DA LAMPADA [AFON]</v>
          </cell>
          <cell r="C26061" t="str">
            <v>HALB</v>
          </cell>
          <cell r="D26061" t="str">
            <v>UN</v>
          </cell>
        </row>
        <row r="26062">
          <cell r="A26062" t="str">
            <v>1235-400</v>
          </cell>
          <cell r="B26062" t="str">
            <v>COMPLEMENTO DA BASE AFON-12L-NBI</v>
          </cell>
          <cell r="C26062" t="str">
            <v>HALB</v>
          </cell>
          <cell r="D26062" t="str">
            <v>UN</v>
          </cell>
        </row>
        <row r="26063">
          <cell r="A26063" t="str">
            <v>1235-41</v>
          </cell>
          <cell r="B26063" t="str">
            <v>CAPA DA PLACA ELETRONICA [AFON-12L](IMP)</v>
          </cell>
          <cell r="C26063" t="str">
            <v>ROH</v>
          </cell>
          <cell r="D26063" t="str">
            <v>UN</v>
          </cell>
        </row>
        <row r="26064">
          <cell r="A26064" t="str">
            <v>1235-42</v>
          </cell>
          <cell r="B26064" t="str">
            <v>CAPA DA PLACA ELETRÔNICA [AFN-40-DI]</v>
          </cell>
          <cell r="C26064" t="str">
            <v>ROH</v>
          </cell>
          <cell r="D26064" t="str">
            <v>UN</v>
          </cell>
        </row>
        <row r="26065">
          <cell r="A26065" t="str">
            <v>1235-43</v>
          </cell>
          <cell r="B26065" t="str">
            <v>CAPA DA PLACA ELETRONICA[AFON-12L] UL/RC</v>
          </cell>
          <cell r="C26065" t="str">
            <v>ROH</v>
          </cell>
          <cell r="D26065" t="str">
            <v>UN</v>
          </cell>
        </row>
        <row r="26066">
          <cell r="A26066" t="str">
            <v>1235-44</v>
          </cell>
          <cell r="B26066" t="str">
            <v>PRENSA CABO [AFONE-12L]</v>
          </cell>
          <cell r="C26066" t="str">
            <v>HALB</v>
          </cell>
          <cell r="D26066" t="str">
            <v>UN</v>
          </cell>
        </row>
        <row r="26067">
          <cell r="A26067" t="str">
            <v>1235-45</v>
          </cell>
          <cell r="B26067" t="str">
            <v>CAIXA DA PLACA ELETRONICA [AFONE-12L]</v>
          </cell>
          <cell r="C26067" t="str">
            <v>HALB</v>
          </cell>
          <cell r="D26067" t="str">
            <v>UN</v>
          </cell>
        </row>
        <row r="26068">
          <cell r="A26068" t="str">
            <v>1235-46</v>
          </cell>
          <cell r="B26068" t="str">
            <v>TRAVA DA PORTA [AFONE-12L]</v>
          </cell>
          <cell r="C26068" t="str">
            <v>HALB</v>
          </cell>
          <cell r="D26068" t="str">
            <v>UN</v>
          </cell>
        </row>
        <row r="26069">
          <cell r="A26069" t="str">
            <v>1235-47</v>
          </cell>
          <cell r="B26069" t="str">
            <v>SUPORTE ARTICULADOR [AFONE-12L]</v>
          </cell>
          <cell r="C26069" t="str">
            <v>HALB</v>
          </cell>
          <cell r="D26069" t="str">
            <v>UN</v>
          </cell>
        </row>
        <row r="26070">
          <cell r="A26070" t="str">
            <v>1235-48</v>
          </cell>
          <cell r="B26070" t="str">
            <v>FIXADOR DA LAMPADA [AFONE-12L]</v>
          </cell>
          <cell r="C26070" t="str">
            <v>HALB</v>
          </cell>
          <cell r="D26070" t="str">
            <v>UN</v>
          </cell>
        </row>
        <row r="26071">
          <cell r="A26071" t="str">
            <v>1235-49</v>
          </cell>
          <cell r="B26071" t="str">
            <v>PRENSA CABO BRANCO [AFON-12L]</v>
          </cell>
          <cell r="C26071" t="str">
            <v>HALB</v>
          </cell>
          <cell r="D26071" t="str">
            <v>UN</v>
          </cell>
        </row>
        <row r="26072">
          <cell r="A26072" t="str">
            <v>1235-50</v>
          </cell>
          <cell r="B26072" t="str">
            <v>PRENSA CABO VERMELHO [AFON-12L]</v>
          </cell>
          <cell r="C26072" t="str">
            <v>HALB</v>
          </cell>
          <cell r="D26072" t="str">
            <v>UN</v>
          </cell>
        </row>
        <row r="26073">
          <cell r="A26073" t="str">
            <v>1235-500</v>
          </cell>
          <cell r="B26073" t="str">
            <v>TRAVA DA PORTA AFON-12L-NBI</v>
          </cell>
          <cell r="C26073" t="str">
            <v>HALB</v>
          </cell>
          <cell r="D26073" t="str">
            <v>UN</v>
          </cell>
        </row>
        <row r="26074">
          <cell r="A26074" t="str">
            <v>1235-51</v>
          </cell>
          <cell r="B26074" t="str">
            <v>TRAVA FIO [PRODUTOS EUA] UL</v>
          </cell>
          <cell r="C26074" t="str">
            <v>HALB</v>
          </cell>
          <cell r="D26074" t="str">
            <v>UN</v>
          </cell>
        </row>
        <row r="26075">
          <cell r="A26075" t="str">
            <v>1235-52</v>
          </cell>
          <cell r="B26075" t="str">
            <v>PRENSA CABO CHUMBO [AFON-12L]</v>
          </cell>
          <cell r="C26075" t="str">
            <v>HALB</v>
          </cell>
          <cell r="D26075" t="str">
            <v>UN</v>
          </cell>
        </row>
        <row r="26076">
          <cell r="A26076" t="str">
            <v>1236-01</v>
          </cell>
          <cell r="B26076" t="str">
            <v>ARAME ENCAPADO 1X250MM DA HELICE</v>
          </cell>
          <cell r="C26076" t="str">
            <v>ROH</v>
          </cell>
          <cell r="D26076" t="str">
            <v>KG</v>
          </cell>
        </row>
        <row r="26077">
          <cell r="A26077" t="str">
            <v>1236-02</v>
          </cell>
          <cell r="B26077" t="str">
            <v>ARAME ENCAPADO 1X120MM (FIOS DO MOTOR)</v>
          </cell>
          <cell r="C26077" t="str">
            <v>ROH</v>
          </cell>
          <cell r="D26077" t="str">
            <v>KG</v>
          </cell>
        </row>
        <row r="26078">
          <cell r="A26078" t="str">
            <v>1236-03</v>
          </cell>
          <cell r="B26078" t="str">
            <v>ARAME ENCAPADO 1X440MM DA HELICE [VT]</v>
          </cell>
          <cell r="C26078" t="str">
            <v>ROH</v>
          </cell>
          <cell r="D26078" t="str">
            <v>KG</v>
          </cell>
        </row>
        <row r="26079">
          <cell r="A26079" t="str">
            <v>1237-03</v>
          </cell>
          <cell r="B26079" t="str">
            <v>ANELFIXACAO EM-05</v>
          </cell>
          <cell r="C26079" t="str">
            <v>ROH</v>
          </cell>
          <cell r="D26079" t="str">
            <v>UN</v>
          </cell>
        </row>
        <row r="26080">
          <cell r="A26080" t="str">
            <v>1237-04</v>
          </cell>
          <cell r="B26080" t="str">
            <v>TECLA DO PUXADOR PRETO [AFN-50-BI]</v>
          </cell>
          <cell r="C26080" t="str">
            <v>HALB</v>
          </cell>
          <cell r="D26080" t="str">
            <v>UN</v>
          </cell>
        </row>
        <row r="26081">
          <cell r="A26081" t="str">
            <v>1237-04E</v>
          </cell>
          <cell r="B26081" t="str">
            <v>TECLA DO PUXADOR PRETO [AFN-50-BI]</v>
          </cell>
          <cell r="C26081" t="str">
            <v>HALB</v>
          </cell>
          <cell r="D26081" t="str">
            <v>UN</v>
          </cell>
        </row>
        <row r="26082">
          <cell r="A26082" t="str">
            <v>1237-05</v>
          </cell>
          <cell r="B26082" t="str">
            <v>TECLA DO PUXADOR VERMELHO [AFN-50-RI]</v>
          </cell>
          <cell r="C26082" t="str">
            <v>HALB</v>
          </cell>
          <cell r="D26082" t="str">
            <v>UN</v>
          </cell>
        </row>
        <row r="26083">
          <cell r="A26083" t="str">
            <v>1237-05E</v>
          </cell>
          <cell r="B26083" t="str">
            <v>TECLA DO PUXADOR VERMELHO [AFN-50-RI]</v>
          </cell>
          <cell r="C26083" t="str">
            <v>HALB</v>
          </cell>
          <cell r="D26083" t="str">
            <v>UN</v>
          </cell>
        </row>
        <row r="26084">
          <cell r="A26084" t="str">
            <v>1237-06</v>
          </cell>
          <cell r="B26084" t="str">
            <v>TECLA DO PUXADOR PRATA [AFN]</v>
          </cell>
          <cell r="C26084" t="str">
            <v>HALB</v>
          </cell>
          <cell r="D26084" t="str">
            <v>UN</v>
          </cell>
        </row>
        <row r="26085">
          <cell r="A26085" t="str">
            <v>1237-06E</v>
          </cell>
          <cell r="B26085" t="str">
            <v>TECLA DO PUXADOR PRATA [AFN]</v>
          </cell>
          <cell r="C26085" t="str">
            <v>HALB</v>
          </cell>
          <cell r="D26085" t="str">
            <v>UN</v>
          </cell>
        </row>
        <row r="26086">
          <cell r="A26086" t="str">
            <v>1237-07</v>
          </cell>
          <cell r="B26086" t="str">
            <v>TECLA DO PUXADOR AIR FRYER CINZA [AFN]</v>
          </cell>
          <cell r="C26086" t="str">
            <v>HALB</v>
          </cell>
          <cell r="D26086" t="str">
            <v>UN</v>
          </cell>
        </row>
        <row r="26087">
          <cell r="A26087" t="str">
            <v>1237-07E</v>
          </cell>
          <cell r="B26087" t="str">
            <v>TECLA DO PUXADOR AIR FRYER CINZA [AFN]</v>
          </cell>
          <cell r="C26087" t="str">
            <v>HALB</v>
          </cell>
          <cell r="D26087" t="str">
            <v>UN</v>
          </cell>
        </row>
        <row r="26088">
          <cell r="A26088" t="str">
            <v>1237-08</v>
          </cell>
          <cell r="B26088" t="str">
            <v>TECLA DO PUXADOR PRETO [AFN-80E-01-BI]</v>
          </cell>
          <cell r="C26088" t="str">
            <v>HALB</v>
          </cell>
          <cell r="D26088" t="str">
            <v>UN</v>
          </cell>
        </row>
        <row r="26089">
          <cell r="A26089" t="str">
            <v>1237-08E</v>
          </cell>
          <cell r="B26089" t="str">
            <v>TECLA DO PUXADOR PRETO [AFN-80E-01-BI]</v>
          </cell>
          <cell r="C26089" t="str">
            <v>HALB</v>
          </cell>
          <cell r="D26089" t="str">
            <v>UN</v>
          </cell>
        </row>
        <row r="26090">
          <cell r="A26090" t="str">
            <v>1237-09</v>
          </cell>
          <cell r="B26090" t="str">
            <v>TECLA DO PUXADOR VERM [AFN-80E-01-RI]</v>
          </cell>
          <cell r="C26090" t="str">
            <v>HALB</v>
          </cell>
          <cell r="D26090" t="str">
            <v>UN</v>
          </cell>
        </row>
        <row r="26091">
          <cell r="A26091" t="str">
            <v>1237-09E</v>
          </cell>
          <cell r="B26091" t="str">
            <v>TECLA DO PUXADOR VERM [AFN-80E-01-RI]</v>
          </cell>
          <cell r="C26091" t="str">
            <v>HALB</v>
          </cell>
          <cell r="D26091" t="str">
            <v>UN</v>
          </cell>
        </row>
        <row r="26092">
          <cell r="A26092" t="str">
            <v>1237-10</v>
          </cell>
          <cell r="B26092" t="str">
            <v>TECLA DESLIZANTE AIR FRYER [AFN-50-BI]</v>
          </cell>
          <cell r="C26092" t="str">
            <v>HALB</v>
          </cell>
          <cell r="D26092" t="str">
            <v>UN</v>
          </cell>
        </row>
        <row r="26093">
          <cell r="A26093" t="str">
            <v>1237-10E</v>
          </cell>
          <cell r="B26093" t="str">
            <v>TECLA DESLIZANTE AIR FRYER [AFN-50-BI]</v>
          </cell>
          <cell r="C26093" t="str">
            <v>HALB</v>
          </cell>
          <cell r="D26093" t="str">
            <v>UN</v>
          </cell>
        </row>
        <row r="26094">
          <cell r="A26094" t="str">
            <v>1237-11</v>
          </cell>
          <cell r="B26094" t="str">
            <v>TECLA DO PUXADOR AIR FRYER CHUMBO [AFN]</v>
          </cell>
          <cell r="C26094" t="str">
            <v>HALB</v>
          </cell>
          <cell r="D26094" t="str">
            <v>UN</v>
          </cell>
        </row>
        <row r="26095">
          <cell r="A26095" t="str">
            <v>1238-01</v>
          </cell>
          <cell r="B26095" t="str">
            <v>PUXADOR AIR FRYER PRETO [AFN-50-BI]</v>
          </cell>
          <cell r="C26095" t="str">
            <v>HALB</v>
          </cell>
          <cell r="D26095" t="str">
            <v>UN</v>
          </cell>
        </row>
        <row r="26096">
          <cell r="A26096" t="str">
            <v>1238-01E</v>
          </cell>
          <cell r="B26096" t="str">
            <v>PUXADOR AIR FRYER PRETO [AFN-50-BI]</v>
          </cell>
          <cell r="C26096" t="str">
            <v>HALB</v>
          </cell>
          <cell r="D26096" t="str">
            <v>UN</v>
          </cell>
        </row>
        <row r="26097">
          <cell r="A26097" t="str">
            <v>1238-02</v>
          </cell>
          <cell r="B26097" t="str">
            <v>PUXADOR AIR FRYER VERMELHO [AFN-50-RI]</v>
          </cell>
          <cell r="C26097" t="str">
            <v>HALB</v>
          </cell>
          <cell r="D26097" t="str">
            <v>UN</v>
          </cell>
        </row>
        <row r="26098">
          <cell r="A26098" t="str">
            <v>1238-02E</v>
          </cell>
          <cell r="B26098" t="str">
            <v>PUXADOR AIR FRYER VERMELHO [AFN-50-RI]</v>
          </cell>
          <cell r="C26098" t="str">
            <v>HALB</v>
          </cell>
          <cell r="D26098" t="str">
            <v>UN</v>
          </cell>
        </row>
        <row r="26099">
          <cell r="A26099" t="str">
            <v>1238-03</v>
          </cell>
          <cell r="B26099" t="str">
            <v>SC PUXADOR AIR FRYER PRETO [AFN-50-BI]</v>
          </cell>
          <cell r="C26099" t="str">
            <v>HALB</v>
          </cell>
          <cell r="D26099" t="str">
            <v>UN</v>
          </cell>
        </row>
        <row r="26100">
          <cell r="A26100" t="str">
            <v>1238-03E</v>
          </cell>
          <cell r="B26100" t="str">
            <v>SC PUXADOR AIR FRYER PRETO [AFN-50-BI]</v>
          </cell>
          <cell r="C26100" t="str">
            <v>HALB</v>
          </cell>
          <cell r="D26100" t="str">
            <v>UN</v>
          </cell>
        </row>
        <row r="26101">
          <cell r="A26101" t="str">
            <v>1238-04</v>
          </cell>
          <cell r="B26101" t="str">
            <v>SC PUXADOR AIRFRYER VERMELHO [AFN-50-RI]</v>
          </cell>
          <cell r="C26101" t="str">
            <v>HALB</v>
          </cell>
          <cell r="D26101" t="str">
            <v>UN</v>
          </cell>
        </row>
        <row r="26102">
          <cell r="A26102" t="str">
            <v>1238-04E</v>
          </cell>
          <cell r="B26102" t="str">
            <v>SC PUXADOR AIRFRYER VERMELHO [AFN-50-RI]</v>
          </cell>
          <cell r="C26102" t="str">
            <v>HALB</v>
          </cell>
          <cell r="D26102" t="str">
            <v>UN</v>
          </cell>
        </row>
        <row r="26103">
          <cell r="A26103" t="str">
            <v>1238-05</v>
          </cell>
          <cell r="B26103" t="str">
            <v>PUXADOR AIR FRYER CINZA [AFN]</v>
          </cell>
          <cell r="C26103" t="str">
            <v>HALB</v>
          </cell>
          <cell r="D26103" t="str">
            <v>UN</v>
          </cell>
        </row>
        <row r="26104">
          <cell r="A26104" t="str">
            <v>1238-05E</v>
          </cell>
          <cell r="B26104" t="str">
            <v>PUXADOR AIR FRYER CINZA [AFN]</v>
          </cell>
          <cell r="C26104" t="str">
            <v>HALB</v>
          </cell>
          <cell r="D26104" t="str">
            <v>UN</v>
          </cell>
        </row>
        <row r="26105">
          <cell r="A26105" t="str">
            <v>1238-06</v>
          </cell>
          <cell r="B26105" t="str">
            <v>TAMPA DO PUXADOR AIR FRYER CINZA [AFN]</v>
          </cell>
          <cell r="C26105" t="str">
            <v>HALB</v>
          </cell>
          <cell r="D26105" t="str">
            <v>UN</v>
          </cell>
        </row>
        <row r="26106">
          <cell r="A26106" t="str">
            <v>1238-07</v>
          </cell>
          <cell r="B26106" t="str">
            <v>PUXADOR AIR FRYER CHUMBO [AFN]</v>
          </cell>
          <cell r="C26106" t="str">
            <v>HALB</v>
          </cell>
          <cell r="D26106" t="str">
            <v>UN</v>
          </cell>
        </row>
        <row r="26107">
          <cell r="A26107" t="str">
            <v>1238-08</v>
          </cell>
          <cell r="B26107" t="str">
            <v>TAMPA DO PUXADOR AIR FRYER CHUMBO [AFN]</v>
          </cell>
          <cell r="C26107" t="str">
            <v>HALB</v>
          </cell>
          <cell r="D26107" t="str">
            <v>UN</v>
          </cell>
        </row>
        <row r="26108">
          <cell r="A26108" t="str">
            <v>1238-12</v>
          </cell>
          <cell r="B26108" t="str">
            <v>TECLA PUXADOR AIR FRYER PR[AFN-50-BI]IMP</v>
          </cell>
          <cell r="C26108" t="str">
            <v>ROH</v>
          </cell>
          <cell r="D26108" t="str">
            <v>UN</v>
          </cell>
        </row>
        <row r="26109">
          <cell r="A26109" t="str">
            <v>1238-13</v>
          </cell>
          <cell r="B26109" t="str">
            <v>TECLA PUXADOR VERMELHO [AFN-50-RI] IM</v>
          </cell>
          <cell r="C26109" t="str">
            <v>ROH</v>
          </cell>
          <cell r="D26109" t="str">
            <v>UN</v>
          </cell>
        </row>
        <row r="26110">
          <cell r="A26110" t="str">
            <v>1238-15</v>
          </cell>
          <cell r="B26110" t="str">
            <v>TRAVA PUXADOR CESTO VERM[AFN-50-RI] IMP</v>
          </cell>
          <cell r="C26110" t="str">
            <v>ROH</v>
          </cell>
          <cell r="D26110" t="str">
            <v>UN</v>
          </cell>
        </row>
        <row r="26111">
          <cell r="A26111" t="str">
            <v>1238-18</v>
          </cell>
          <cell r="B26111" t="str">
            <v>TAMPA PUXADOR PRETO [AFN-50-BI] IMP</v>
          </cell>
          <cell r="C26111" t="str">
            <v>ROH</v>
          </cell>
          <cell r="D26111" t="str">
            <v>UN</v>
          </cell>
        </row>
        <row r="26112">
          <cell r="A26112" t="str">
            <v>1238-19</v>
          </cell>
          <cell r="B26112" t="str">
            <v>TAMPA PUXADOR VERMELHO [AFN-50-RI] IMP</v>
          </cell>
          <cell r="C26112" t="str">
            <v>ROH</v>
          </cell>
          <cell r="D26112" t="str">
            <v>UN</v>
          </cell>
        </row>
        <row r="26113">
          <cell r="A26113" t="str">
            <v>1238-20</v>
          </cell>
          <cell r="B26113" t="str">
            <v>ADEREÇO INOX DO PUXADOR [AFN]</v>
          </cell>
          <cell r="C26113" t="str">
            <v>ROH</v>
          </cell>
          <cell r="D26113" t="str">
            <v>UN</v>
          </cell>
        </row>
        <row r="26114">
          <cell r="A26114" t="str">
            <v>1238-20N</v>
          </cell>
          <cell r="B26114" t="str">
            <v>ADEREÇO INOX DO PUXADOR [AFN]</v>
          </cell>
          <cell r="C26114" t="str">
            <v>ROH</v>
          </cell>
          <cell r="D26114" t="str">
            <v>UN</v>
          </cell>
        </row>
        <row r="26115">
          <cell r="A26115" t="str">
            <v>1238-21</v>
          </cell>
          <cell r="B26115" t="str">
            <v>TAMPA DO PUXADOR PRETO [AFN-50-BI]</v>
          </cell>
          <cell r="C26115" t="str">
            <v>HALB</v>
          </cell>
          <cell r="D26115" t="str">
            <v>UN</v>
          </cell>
        </row>
        <row r="26116">
          <cell r="A26116" t="str">
            <v>1238-22</v>
          </cell>
          <cell r="B26116" t="str">
            <v>TAMPA DO PUXADOR VERMELHO [AFN-50-RI]</v>
          </cell>
          <cell r="C26116" t="str">
            <v>HALB</v>
          </cell>
          <cell r="D26116" t="str">
            <v>UN</v>
          </cell>
        </row>
        <row r="26117">
          <cell r="A26117" t="str">
            <v>1238-23</v>
          </cell>
          <cell r="B26117" t="str">
            <v>TAMPA DO PUX PR+INOX+ETQ INFO[AFN-50-BI]</v>
          </cell>
          <cell r="C26117" t="str">
            <v>HALB</v>
          </cell>
          <cell r="D26117" t="str">
            <v>UN</v>
          </cell>
        </row>
        <row r="26118">
          <cell r="A26118" t="str">
            <v>1238-23E</v>
          </cell>
          <cell r="B26118" t="str">
            <v>TAMPA DO PUX PR+INOX+ETQ INFO[AFN-50-BI]</v>
          </cell>
          <cell r="C26118" t="str">
            <v>HALB</v>
          </cell>
          <cell r="D26118" t="str">
            <v>UN</v>
          </cell>
        </row>
        <row r="26119">
          <cell r="A26119" t="str">
            <v>1238-24</v>
          </cell>
          <cell r="B26119" t="str">
            <v>TAMPA DO PUX VERM+INOX+ETQINF[AFN-50-RI]</v>
          </cell>
          <cell r="C26119" t="str">
            <v>HALB</v>
          </cell>
          <cell r="D26119" t="str">
            <v>UN</v>
          </cell>
        </row>
        <row r="26120">
          <cell r="A26120" t="str">
            <v>1238-24E</v>
          </cell>
          <cell r="B26120" t="str">
            <v>TAMPA DO PUX VERM+INOX+ETQINF[AFN-50-RI]</v>
          </cell>
          <cell r="C26120" t="str">
            <v>HALB</v>
          </cell>
          <cell r="D26120" t="str">
            <v>UN</v>
          </cell>
        </row>
        <row r="26121">
          <cell r="A26121" t="str">
            <v>1238-25</v>
          </cell>
          <cell r="B26121" t="str">
            <v>CINTA INOX JARRA CAFETEIRA [CN-01]</v>
          </cell>
          <cell r="C26121" t="str">
            <v>ROH</v>
          </cell>
          <cell r="D26121" t="str">
            <v>UN</v>
          </cell>
        </row>
        <row r="26122">
          <cell r="A26122" t="str">
            <v>1238-26</v>
          </cell>
          <cell r="B26122" t="str">
            <v>TAMPA DO PUX PR+INOX+ETQ INFO ESPANHOL</v>
          </cell>
          <cell r="C26122" t="str">
            <v>HALB</v>
          </cell>
          <cell r="D26122" t="str">
            <v>UN</v>
          </cell>
        </row>
        <row r="26123">
          <cell r="A26123" t="str">
            <v>1238-26E</v>
          </cell>
          <cell r="B26123" t="str">
            <v>TAMPA DO PUX PR+INOX+ETQ INFO ESPANHOL</v>
          </cell>
          <cell r="C26123" t="str">
            <v>HALB</v>
          </cell>
          <cell r="D26123" t="str">
            <v>UN</v>
          </cell>
        </row>
        <row r="26124">
          <cell r="A26124" t="str">
            <v>1238-27</v>
          </cell>
          <cell r="B26124" t="str">
            <v>TAMPA DO PUX PR+INOX+ETIQ INFO INGLÊS</v>
          </cell>
          <cell r="C26124" t="str">
            <v>HALB</v>
          </cell>
          <cell r="D26124" t="str">
            <v>UN</v>
          </cell>
        </row>
        <row r="26125">
          <cell r="A26125" t="str">
            <v>1238-27E</v>
          </cell>
          <cell r="B26125" t="str">
            <v>TAMPA DO PUX PR+INOX+ETIQ INFO INGLÊS</v>
          </cell>
          <cell r="C26125" t="str">
            <v>HALB</v>
          </cell>
          <cell r="D26125" t="str">
            <v>UN</v>
          </cell>
        </row>
        <row r="26126">
          <cell r="A26126" t="str">
            <v>1238-28</v>
          </cell>
          <cell r="B26126" t="str">
            <v>TAMPA DO PUX PRATA+INOX [AFN]</v>
          </cell>
          <cell r="C26126" t="str">
            <v>HALB</v>
          </cell>
          <cell r="D26126" t="str">
            <v>UN</v>
          </cell>
        </row>
        <row r="26127">
          <cell r="A26127" t="str">
            <v>1238-28E</v>
          </cell>
          <cell r="B26127" t="str">
            <v>TAMPA DO PUX PRATA+INOX+ETIQ INFO [AFN]</v>
          </cell>
          <cell r="C26127" t="str">
            <v>HALB</v>
          </cell>
          <cell r="D26127" t="str">
            <v>UN</v>
          </cell>
        </row>
        <row r="26128">
          <cell r="A26128" t="str">
            <v>1238-29</v>
          </cell>
          <cell r="B26128" t="str">
            <v>PUXADOR AIR FRYER PRATA [AFN]</v>
          </cell>
          <cell r="C26128" t="str">
            <v>HALB</v>
          </cell>
          <cell r="D26128" t="str">
            <v>UN</v>
          </cell>
        </row>
        <row r="26129">
          <cell r="A26129" t="str">
            <v>1238-29E</v>
          </cell>
          <cell r="B26129" t="str">
            <v>PUXADOR AIR FRYER PRATA [AFN]</v>
          </cell>
          <cell r="C26129" t="str">
            <v>HALB</v>
          </cell>
          <cell r="D26129" t="str">
            <v>UN</v>
          </cell>
        </row>
        <row r="26130">
          <cell r="A26130" t="str">
            <v>1238-30</v>
          </cell>
          <cell r="B26130" t="str">
            <v>SC PUXADOR AIR FRYER PRATA [AFN]</v>
          </cell>
          <cell r="C26130" t="str">
            <v>HALB</v>
          </cell>
          <cell r="D26130" t="str">
            <v>UN</v>
          </cell>
        </row>
        <row r="26131">
          <cell r="A26131" t="str">
            <v>1238-30E</v>
          </cell>
          <cell r="B26131" t="str">
            <v>SC PUXADOR AIR FRYER PRATA [AFN]</v>
          </cell>
          <cell r="C26131" t="str">
            <v>HALB</v>
          </cell>
          <cell r="D26131" t="str">
            <v>UN</v>
          </cell>
        </row>
        <row r="26132">
          <cell r="A26132" t="str">
            <v>1238-31</v>
          </cell>
          <cell r="B26132" t="str">
            <v>SC PUXADOR AIR FRYER PRETO [AFN-LATAM]</v>
          </cell>
          <cell r="C26132" t="str">
            <v>HALB</v>
          </cell>
          <cell r="D26132" t="str">
            <v>UN</v>
          </cell>
        </row>
        <row r="26133">
          <cell r="A26133" t="str">
            <v>1238-31E</v>
          </cell>
          <cell r="B26133" t="str">
            <v>SC PUXADOR AIR FRYER PRETO [AFN-LATAM]</v>
          </cell>
          <cell r="C26133" t="str">
            <v>HALB</v>
          </cell>
          <cell r="D26133" t="str">
            <v>UN</v>
          </cell>
        </row>
        <row r="26134">
          <cell r="A26134" t="str">
            <v>1238-32</v>
          </cell>
          <cell r="B26134" t="str">
            <v>SC PUXADOR AIR FRYER PRETO [AFN-USA]</v>
          </cell>
          <cell r="C26134" t="str">
            <v>HALB</v>
          </cell>
          <cell r="D26134" t="str">
            <v>UN</v>
          </cell>
        </row>
        <row r="26135">
          <cell r="A26135" t="str">
            <v>1238-32E</v>
          </cell>
          <cell r="B26135" t="str">
            <v>SC PUXADOR AIR FRYER PRETO [AFN-USA]</v>
          </cell>
          <cell r="C26135" t="str">
            <v>HALB</v>
          </cell>
          <cell r="D26135" t="str">
            <v>UN</v>
          </cell>
        </row>
        <row r="26136">
          <cell r="A26136" t="str">
            <v>1238-33</v>
          </cell>
          <cell r="B26136" t="str">
            <v>TAMPA DO PUXADOR PR FOSCO[AFN-40-BF/BFS]</v>
          </cell>
          <cell r="C26136" t="str">
            <v>HALB</v>
          </cell>
          <cell r="D26136" t="str">
            <v>UN</v>
          </cell>
        </row>
        <row r="26137">
          <cell r="A26137" t="str">
            <v>1238-33E</v>
          </cell>
          <cell r="B26137" t="str">
            <v>TAMPA DO PUXADOR PR FOSCO[AFN-40-BF/BFS]</v>
          </cell>
          <cell r="C26137" t="str">
            <v>HALB</v>
          </cell>
          <cell r="D26137" t="str">
            <v>UN</v>
          </cell>
        </row>
        <row r="26138">
          <cell r="A26138" t="str">
            <v>1238-34</v>
          </cell>
          <cell r="B26138" t="str">
            <v>TAMPA DO PUXADOR CNZ+INOX+ETIQ INFO[AFN]</v>
          </cell>
          <cell r="C26138" t="str">
            <v>HALB</v>
          </cell>
          <cell r="D26138" t="str">
            <v>UN</v>
          </cell>
        </row>
        <row r="26139">
          <cell r="A26139" t="str">
            <v>1238-34E</v>
          </cell>
          <cell r="B26139" t="str">
            <v>TAMPA DO PUXADOR CNZ+INOX+ETIQ INFO[AFN]</v>
          </cell>
          <cell r="C26139" t="str">
            <v>HALB</v>
          </cell>
          <cell r="D26139" t="str">
            <v>UN</v>
          </cell>
        </row>
        <row r="26140">
          <cell r="A26140" t="str">
            <v>1238-35</v>
          </cell>
          <cell r="B26140" t="str">
            <v>SC PUXADOR AIR FRYER CINZA [AFN]</v>
          </cell>
          <cell r="C26140" t="str">
            <v>HALB</v>
          </cell>
          <cell r="D26140" t="str">
            <v>UN</v>
          </cell>
        </row>
        <row r="26141">
          <cell r="A26141" t="str">
            <v>1238-35E</v>
          </cell>
          <cell r="B26141" t="str">
            <v>SC PUXADOR AIR FRYER CINZA [AFN]</v>
          </cell>
          <cell r="C26141" t="str">
            <v>HALB</v>
          </cell>
          <cell r="D26141" t="str">
            <v>UN</v>
          </cell>
        </row>
        <row r="26142">
          <cell r="A26142" t="str">
            <v>1238-36</v>
          </cell>
          <cell r="B26142" t="str">
            <v>TAMPA DO PUXADOR PR FOSCO+ETIQ INFO[AFN]</v>
          </cell>
          <cell r="C26142" t="str">
            <v>HALB</v>
          </cell>
          <cell r="D26142" t="str">
            <v>UN</v>
          </cell>
        </row>
        <row r="26143">
          <cell r="A26143" t="str">
            <v>1238-36E</v>
          </cell>
          <cell r="B26143" t="str">
            <v>TAMPA DO PUXADOR PR FOSCO+ETIQ INFO[AFN]</v>
          </cell>
          <cell r="C26143" t="str">
            <v>HALB</v>
          </cell>
          <cell r="D26143" t="str">
            <v>UN</v>
          </cell>
        </row>
        <row r="26144">
          <cell r="A26144" t="str">
            <v>1238-37</v>
          </cell>
          <cell r="B26144" t="str">
            <v>SC PUXADOR AIR FRYER PRETO FOSCO [AFN]</v>
          </cell>
          <cell r="C26144" t="str">
            <v>HALB</v>
          </cell>
          <cell r="D26144" t="str">
            <v>UN</v>
          </cell>
        </row>
        <row r="26145">
          <cell r="A26145" t="str">
            <v>1238-37E</v>
          </cell>
          <cell r="B26145" t="str">
            <v>SC PUXADOR AIR FRYER PRETO FOSCO [AFN]</v>
          </cell>
          <cell r="C26145" t="str">
            <v>HALB</v>
          </cell>
          <cell r="D26145" t="str">
            <v>UN</v>
          </cell>
        </row>
        <row r="26146">
          <cell r="A26146" t="str">
            <v>1238-38</v>
          </cell>
          <cell r="B26146" t="str">
            <v>SC PUXADOR AIR FRYER PRETO [AFN-60/80]</v>
          </cell>
          <cell r="C26146" t="str">
            <v>HALB</v>
          </cell>
          <cell r="D26146" t="str">
            <v>UN</v>
          </cell>
        </row>
        <row r="26147">
          <cell r="A26147" t="str">
            <v>1238-38E</v>
          </cell>
          <cell r="B26147" t="str">
            <v>SC PUXADOR AIR FRYER PRETO [AFN-80]</v>
          </cell>
          <cell r="C26147" t="str">
            <v>HALB</v>
          </cell>
          <cell r="D26147" t="str">
            <v>UN</v>
          </cell>
        </row>
        <row r="26148">
          <cell r="A26148" t="str">
            <v>1238-39</v>
          </cell>
          <cell r="B26148" t="str">
            <v>SC PUXADOR AIR FRYER VERMELHO[AFN-60/80]</v>
          </cell>
          <cell r="C26148" t="str">
            <v>HALB</v>
          </cell>
          <cell r="D26148" t="str">
            <v>UN</v>
          </cell>
        </row>
        <row r="26149">
          <cell r="A26149" t="str">
            <v>1238-39E</v>
          </cell>
          <cell r="B26149" t="str">
            <v>SC PUXADOR AIR FRYER VERMELHO [AFN-80]</v>
          </cell>
          <cell r="C26149" t="str">
            <v>HALB</v>
          </cell>
          <cell r="D26149" t="str">
            <v>UN</v>
          </cell>
        </row>
        <row r="26150">
          <cell r="A26150" t="str">
            <v>1238-40</v>
          </cell>
          <cell r="B26150" t="str">
            <v>TAMPA PUXADOR P INOX ETIQ [AFN-80-BI]</v>
          </cell>
          <cell r="C26150" t="str">
            <v>HALB</v>
          </cell>
          <cell r="D26150" t="str">
            <v>UN</v>
          </cell>
        </row>
        <row r="26151">
          <cell r="A26151" t="str">
            <v>1238-40E</v>
          </cell>
          <cell r="B26151" t="str">
            <v>TAMPA PUXADOR P INOX ETIQ [AFN-80-BI]</v>
          </cell>
          <cell r="C26151" t="str">
            <v>HALB</v>
          </cell>
          <cell r="D26151" t="str">
            <v>UN</v>
          </cell>
        </row>
        <row r="26152">
          <cell r="A26152" t="str">
            <v>1238-41</v>
          </cell>
          <cell r="B26152" t="str">
            <v>TAMPA PUXADOR V INOX ETIQ [AFN-80-RI]</v>
          </cell>
          <cell r="C26152" t="str">
            <v>HALB</v>
          </cell>
          <cell r="D26152" t="str">
            <v>UN</v>
          </cell>
        </row>
        <row r="26153">
          <cell r="A26153" t="str">
            <v>1238-41E</v>
          </cell>
          <cell r="B26153" t="str">
            <v>TAMPA PUXADOR V INOX ETIQ [AFN-80-RI]</v>
          </cell>
          <cell r="C26153" t="str">
            <v>HALB</v>
          </cell>
          <cell r="D26153" t="str">
            <v>UN</v>
          </cell>
        </row>
        <row r="26154">
          <cell r="A26154" t="str">
            <v>1238-42</v>
          </cell>
          <cell r="B26154" t="str">
            <v>TAMPA DO PUXADOR PRETO [AFN-80E-01-BI]</v>
          </cell>
          <cell r="C26154" t="str">
            <v>HALB</v>
          </cell>
          <cell r="D26154" t="str">
            <v>UN</v>
          </cell>
        </row>
        <row r="26155">
          <cell r="A26155" t="str">
            <v>1238-43</v>
          </cell>
          <cell r="B26155" t="str">
            <v>TAMPA DO PUXADOR VERM [AFN-80E-01-RI]</v>
          </cell>
          <cell r="C26155" t="str">
            <v>HALB</v>
          </cell>
          <cell r="D26155" t="str">
            <v>UN</v>
          </cell>
        </row>
        <row r="26156">
          <cell r="A26156" t="str">
            <v>1238-44</v>
          </cell>
          <cell r="B26156" t="str">
            <v>PUXADOR PRETO [AFN-80E-01-BI]</v>
          </cell>
          <cell r="C26156" t="str">
            <v>HALB</v>
          </cell>
          <cell r="D26156" t="str">
            <v>UN</v>
          </cell>
        </row>
        <row r="26157">
          <cell r="A26157" t="str">
            <v>1238-44E</v>
          </cell>
          <cell r="B26157" t="str">
            <v>PUXADOR PRETO [AFN-80E-01-BI]</v>
          </cell>
          <cell r="C26157" t="str">
            <v>HALB</v>
          </cell>
          <cell r="D26157" t="str">
            <v>UN</v>
          </cell>
        </row>
        <row r="26158">
          <cell r="A26158" t="str">
            <v>1238-45</v>
          </cell>
          <cell r="B26158" t="str">
            <v>PUXADOR VERMELHO [AFN-80E-01-RI]</v>
          </cell>
          <cell r="C26158" t="str">
            <v>HALB</v>
          </cell>
          <cell r="D26158" t="str">
            <v>UN</v>
          </cell>
        </row>
        <row r="26159">
          <cell r="A26159" t="str">
            <v>1238-45E</v>
          </cell>
          <cell r="B26159" t="str">
            <v>PUXADOR VERMELHO [AFN-80E-01-RI]</v>
          </cell>
          <cell r="C26159" t="str">
            <v>HALB</v>
          </cell>
          <cell r="D26159" t="str">
            <v>UN</v>
          </cell>
        </row>
        <row r="26160">
          <cell r="A26160" t="str">
            <v>1238-46</v>
          </cell>
          <cell r="B26160" t="str">
            <v>TAMPA PUXADOR P INOX [AFN-80E-01-BI]</v>
          </cell>
          <cell r="C26160" t="str">
            <v>HALB</v>
          </cell>
          <cell r="D26160" t="str">
            <v>UN</v>
          </cell>
        </row>
        <row r="26161">
          <cell r="A26161" t="str">
            <v>1238-46E</v>
          </cell>
          <cell r="B26161" t="str">
            <v>TAMPA PUXADOR P INOX [AFN-80E-01-BI]</v>
          </cell>
          <cell r="C26161" t="str">
            <v>HALB</v>
          </cell>
          <cell r="D26161" t="str">
            <v>UN</v>
          </cell>
        </row>
        <row r="26162">
          <cell r="A26162" t="str">
            <v>1238-47</v>
          </cell>
          <cell r="B26162" t="str">
            <v>TAMPA PUXADOR V INOX [AFN-80E-01-RI]</v>
          </cell>
          <cell r="C26162" t="str">
            <v>HALB</v>
          </cell>
          <cell r="D26162" t="str">
            <v>UN</v>
          </cell>
        </row>
        <row r="26163">
          <cell r="A26163" t="str">
            <v>1238-47E</v>
          </cell>
          <cell r="B26163" t="str">
            <v>TAMPA PUXADOR V INOX [AFN-80E-01-RI]</v>
          </cell>
          <cell r="C26163" t="str">
            <v>HALB</v>
          </cell>
          <cell r="D26163" t="str">
            <v>UN</v>
          </cell>
        </row>
        <row r="26164">
          <cell r="A26164" t="str">
            <v>1238-48</v>
          </cell>
          <cell r="B26164" t="str">
            <v>SC PUX AIR FRYER P [AFN-80E-01-BI]</v>
          </cell>
          <cell r="C26164" t="str">
            <v>HALB</v>
          </cell>
          <cell r="D26164" t="str">
            <v>UN</v>
          </cell>
        </row>
        <row r="26165">
          <cell r="A26165" t="str">
            <v>1238-48E</v>
          </cell>
          <cell r="B26165" t="str">
            <v>SC PUX AIR FRYER P [AFN-80E-01-BI]</v>
          </cell>
          <cell r="C26165" t="str">
            <v>HALB</v>
          </cell>
          <cell r="D26165" t="str">
            <v>UN</v>
          </cell>
        </row>
        <row r="26166">
          <cell r="A26166" t="str">
            <v>1238-49</v>
          </cell>
          <cell r="B26166" t="str">
            <v>SC PUX AIR FRYER V [AFN-80E-01-RI]</v>
          </cell>
          <cell r="C26166" t="str">
            <v>HALB</v>
          </cell>
          <cell r="D26166" t="str">
            <v>UN</v>
          </cell>
        </row>
        <row r="26167">
          <cell r="A26167" t="str">
            <v>1238-49E</v>
          </cell>
          <cell r="B26167" t="str">
            <v>SC PUX AIR FRYER V [AFN-80E-01-RI]</v>
          </cell>
          <cell r="C26167" t="str">
            <v>HALB</v>
          </cell>
          <cell r="D26167" t="str">
            <v>UN</v>
          </cell>
        </row>
        <row r="26168">
          <cell r="A26168" t="str">
            <v>1238-50</v>
          </cell>
          <cell r="B26168" t="str">
            <v>TAMPA PUXADOR PRETO+INOX[AFN-40/50-BI]</v>
          </cell>
          <cell r="C26168" t="str">
            <v>HALB</v>
          </cell>
          <cell r="D26168" t="str">
            <v>UN</v>
          </cell>
        </row>
        <row r="26169">
          <cell r="A26169" t="str">
            <v>1238-50E</v>
          </cell>
          <cell r="B26169" t="str">
            <v>TAMPA PUXADOR PRETO+INOX[AFN-40/50-BI]</v>
          </cell>
          <cell r="C26169" t="str">
            <v>HALB</v>
          </cell>
          <cell r="D26169" t="str">
            <v>UN</v>
          </cell>
        </row>
        <row r="26170">
          <cell r="A26170" t="str">
            <v>1238-51</v>
          </cell>
          <cell r="B26170" t="str">
            <v>TAMPA PUXADOR VERMELHO+INOX[AFN-40/50]</v>
          </cell>
          <cell r="C26170" t="str">
            <v>HALB</v>
          </cell>
          <cell r="D26170" t="str">
            <v>UN</v>
          </cell>
        </row>
        <row r="26171">
          <cell r="A26171" t="str">
            <v>1238-51E</v>
          </cell>
          <cell r="B26171" t="str">
            <v>TAMPA PUXADOR VERMELHO+INOX[AFN-40/50]</v>
          </cell>
          <cell r="C26171" t="str">
            <v>HALB</v>
          </cell>
          <cell r="D26171" t="str">
            <v>UN</v>
          </cell>
        </row>
        <row r="26172">
          <cell r="A26172" t="str">
            <v>1238-52</v>
          </cell>
          <cell r="B26172" t="str">
            <v>SC PUXADOR PRETO [AFN-40/50-BI]</v>
          </cell>
          <cell r="C26172" t="str">
            <v>HALB</v>
          </cell>
          <cell r="D26172" t="str">
            <v>UN</v>
          </cell>
        </row>
        <row r="26173">
          <cell r="A26173" t="str">
            <v>1238-53</v>
          </cell>
          <cell r="B26173" t="str">
            <v>SC PUXADOR VERMELHO [AFN-40/50-RI]</v>
          </cell>
          <cell r="C26173" t="str">
            <v>HALB</v>
          </cell>
          <cell r="D26173" t="str">
            <v>UN</v>
          </cell>
        </row>
        <row r="26174">
          <cell r="A26174" t="str">
            <v>1238-54</v>
          </cell>
          <cell r="B26174" t="str">
            <v>PUXADOR PLÁST PRETO C/ADEREÇO INOX [AF]</v>
          </cell>
          <cell r="C26174" t="str">
            <v>ROH</v>
          </cell>
          <cell r="D26174" t="str">
            <v>UN</v>
          </cell>
        </row>
        <row r="26175">
          <cell r="A26175" t="str">
            <v>1238-55</v>
          </cell>
          <cell r="B26175" t="str">
            <v>SC PUXADOR AIR FRYER CHUMBO [AFN]</v>
          </cell>
          <cell r="C26175" t="str">
            <v>HALB</v>
          </cell>
          <cell r="D26175" t="str">
            <v>UN</v>
          </cell>
        </row>
        <row r="26176">
          <cell r="A26176" t="str">
            <v>1238-56</v>
          </cell>
          <cell r="B26176" t="str">
            <v>TAMPA DO PUXADOR CHUMBO + INOX [AFN]</v>
          </cell>
          <cell r="C26176" t="str">
            <v>HALB</v>
          </cell>
          <cell r="D26176" t="str">
            <v>UN</v>
          </cell>
        </row>
        <row r="26177">
          <cell r="A26177" t="str">
            <v>1238-57</v>
          </cell>
          <cell r="B26177" t="str">
            <v>PUXADOR PLÁSTICO PRETO DETALHE INOX [AF]</v>
          </cell>
          <cell r="C26177" t="str">
            <v>ROH</v>
          </cell>
          <cell r="D26177" t="str">
            <v>UN</v>
          </cell>
        </row>
        <row r="26178">
          <cell r="A26178" t="str">
            <v>1238-58</v>
          </cell>
          <cell r="B26178" t="str">
            <v>PUXADOR PLÁSTICO PRETO DETALHE INOX [AF]</v>
          </cell>
          <cell r="C26178" t="str">
            <v>ROH</v>
          </cell>
          <cell r="D26178" t="str">
            <v>UN</v>
          </cell>
        </row>
        <row r="26179">
          <cell r="A26179" t="str">
            <v>1239-01</v>
          </cell>
          <cell r="B26179" t="str">
            <v>MANUAL ASSISTENCIA TECNICA</v>
          </cell>
          <cell r="C26179" t="str">
            <v>ROH</v>
          </cell>
          <cell r="D26179" t="str">
            <v>UN</v>
          </cell>
        </row>
        <row r="26180">
          <cell r="A26180" t="str">
            <v>1239-03</v>
          </cell>
          <cell r="B26180" t="str">
            <v>MANUAL ASSIST. TECNICA MANAUS</v>
          </cell>
          <cell r="C26180" t="str">
            <v>ROH</v>
          </cell>
          <cell r="D26180" t="str">
            <v>UN</v>
          </cell>
        </row>
        <row r="26181">
          <cell r="A26181" t="str">
            <v>1239-04</v>
          </cell>
          <cell r="B26181" t="str">
            <v>MANUAL ASSIST TEC (EXPORTACAO-URUGUAI)</v>
          </cell>
          <cell r="C26181" t="str">
            <v>ROH</v>
          </cell>
          <cell r="D26181" t="str">
            <v>UN</v>
          </cell>
        </row>
        <row r="26182">
          <cell r="A26182" t="str">
            <v>1239-05</v>
          </cell>
          <cell r="B26182" t="str">
            <v>MANUAL DE ASSISTÊNCIA TÉCNICA - PANAMÁ</v>
          </cell>
          <cell r="C26182" t="str">
            <v>ROH</v>
          </cell>
          <cell r="D26182" t="str">
            <v>UN</v>
          </cell>
        </row>
        <row r="26183">
          <cell r="A26183" t="str">
            <v>1239-08</v>
          </cell>
          <cell r="B26183" t="str">
            <v>MANUAL ASSIST TÉCNICA MARCAS ESPECIAIS</v>
          </cell>
          <cell r="C26183" t="str">
            <v>ROH</v>
          </cell>
          <cell r="D26183" t="str">
            <v>UN</v>
          </cell>
        </row>
        <row r="26184">
          <cell r="A26184" t="str">
            <v>1239-09</v>
          </cell>
          <cell r="B26184" t="str">
            <v>MANUAL DE ASSIST TECNICA INGLÊS</v>
          </cell>
          <cell r="C26184" t="str">
            <v>ROH</v>
          </cell>
          <cell r="D26184" t="str">
            <v>UN</v>
          </cell>
        </row>
        <row r="26185">
          <cell r="A26185" t="str">
            <v>1239-11</v>
          </cell>
          <cell r="B26185" t="str">
            <v>MANUAL ASSIST. TECNICA MANAUS D-17</v>
          </cell>
          <cell r="C26185" t="str">
            <v>ROH</v>
          </cell>
          <cell r="D26185" t="str">
            <v>UN</v>
          </cell>
        </row>
        <row r="26186">
          <cell r="A26186" t="str">
            <v>1239-12</v>
          </cell>
          <cell r="B26186" t="str">
            <v>MANUAL INSTRUÇÕES DVD D-17</v>
          </cell>
          <cell r="C26186" t="str">
            <v>ROH</v>
          </cell>
          <cell r="D26186" t="str">
            <v>UN</v>
          </cell>
        </row>
        <row r="26187">
          <cell r="A26187" t="str">
            <v>1239-13</v>
          </cell>
          <cell r="B26187" t="str">
            <v>MANUAL DE INSTRUÇÕES DVD D-18</v>
          </cell>
          <cell r="C26187" t="str">
            <v>ROH</v>
          </cell>
          <cell r="D26187" t="str">
            <v>UN</v>
          </cell>
        </row>
        <row r="26188">
          <cell r="A26188" t="str">
            <v>1239-14</v>
          </cell>
          <cell r="B26188" t="str">
            <v>MANUAL DE ASSIST TECNICA ARGENTINA</v>
          </cell>
          <cell r="C26188" t="str">
            <v>ROH</v>
          </cell>
          <cell r="D26188" t="str">
            <v>UN</v>
          </cell>
        </row>
        <row r="26189">
          <cell r="A26189" t="str">
            <v>1240-001</v>
          </cell>
          <cell r="B26189" t="str">
            <v>CORPO DO LIQUID [L-97] PRETO</v>
          </cell>
          <cell r="C26189" t="str">
            <v>HALB</v>
          </cell>
          <cell r="D26189" t="str">
            <v>UN</v>
          </cell>
        </row>
        <row r="26190">
          <cell r="A26190" t="str">
            <v>1240-002</v>
          </cell>
          <cell r="B26190" t="str">
            <v>CORPO DO LIQUID [L-97] BRANCO</v>
          </cell>
          <cell r="C26190" t="str">
            <v>HALB</v>
          </cell>
          <cell r="D26190" t="str">
            <v>UN</v>
          </cell>
        </row>
        <row r="26191">
          <cell r="A26191" t="str">
            <v>1240-003</v>
          </cell>
          <cell r="B26191" t="str">
            <v>CORPO DO LIQUID [L-97] VERMELHO</v>
          </cell>
          <cell r="C26191" t="str">
            <v>HALB</v>
          </cell>
          <cell r="D26191" t="str">
            <v>UN</v>
          </cell>
        </row>
        <row r="26192">
          <cell r="A26192" t="str">
            <v>1240-01</v>
          </cell>
          <cell r="B26192" t="str">
            <v>MANUAL DE INSTRUÇÃO L-51/56</v>
          </cell>
          <cell r="C26192" t="str">
            <v>ROH</v>
          </cell>
          <cell r="D26192" t="str">
            <v>UN</v>
          </cell>
        </row>
        <row r="26193">
          <cell r="A26193" t="str">
            <v>1240-03</v>
          </cell>
          <cell r="B26193" t="str">
            <v>MANUAL DE INSTRUÇÃO EM INGLÊS [L-51]</v>
          </cell>
          <cell r="C26193" t="str">
            <v>ROH</v>
          </cell>
          <cell r="D26193" t="str">
            <v>UN</v>
          </cell>
        </row>
        <row r="26194">
          <cell r="A26194" t="str">
            <v>1240-101</v>
          </cell>
          <cell r="B26194" t="str">
            <v>BASE DO LIQUID [L-97] PRETO</v>
          </cell>
          <cell r="C26194" t="str">
            <v>HALB</v>
          </cell>
          <cell r="D26194" t="str">
            <v>UN</v>
          </cell>
        </row>
        <row r="26195">
          <cell r="A26195" t="str">
            <v>1240-102</v>
          </cell>
          <cell r="B26195" t="str">
            <v>BASE DO LIQUID [L-97] CINZA</v>
          </cell>
          <cell r="C26195" t="str">
            <v>HALB</v>
          </cell>
          <cell r="D26195" t="str">
            <v>UN</v>
          </cell>
        </row>
        <row r="26196">
          <cell r="A26196" t="str">
            <v>1240-103</v>
          </cell>
          <cell r="B26196" t="str">
            <v>BASE DO LIQUID [L-97] VERMELHO</v>
          </cell>
          <cell r="C26196" t="str">
            <v>HALB</v>
          </cell>
          <cell r="D26196" t="str">
            <v>UN</v>
          </cell>
        </row>
        <row r="26197">
          <cell r="A26197" t="str">
            <v>1240-201</v>
          </cell>
          <cell r="B26197" t="str">
            <v>TAMPA DO LIQUID [L-97] PRETA</v>
          </cell>
          <cell r="C26197" t="str">
            <v>HALB</v>
          </cell>
          <cell r="D26197" t="str">
            <v>UN</v>
          </cell>
        </row>
        <row r="26198">
          <cell r="A26198" t="str">
            <v>1240-202</v>
          </cell>
          <cell r="B26198" t="str">
            <v>TAMPA DO LIQUID [L-97] BRANCA</v>
          </cell>
          <cell r="C26198" t="str">
            <v>HALB</v>
          </cell>
          <cell r="D26198" t="str">
            <v>UN</v>
          </cell>
        </row>
        <row r="26199">
          <cell r="A26199" t="str">
            <v>1240-203</v>
          </cell>
          <cell r="B26199" t="str">
            <v>TAMPA DO LIQUID [L-97] VERMELHA</v>
          </cell>
          <cell r="C26199" t="str">
            <v>HALB</v>
          </cell>
          <cell r="D26199" t="str">
            <v>UN</v>
          </cell>
        </row>
        <row r="26200">
          <cell r="A26200" t="str">
            <v>1240-301</v>
          </cell>
          <cell r="B26200" t="str">
            <v>BOTÃO DO LIQUID [L-97] PRETO</v>
          </cell>
          <cell r="C26200" t="str">
            <v>HALB</v>
          </cell>
          <cell r="D26200" t="str">
            <v>UN</v>
          </cell>
        </row>
        <row r="26201">
          <cell r="A26201" t="str">
            <v>1240-302</v>
          </cell>
          <cell r="B26201" t="str">
            <v>BOTÃO DO LIQUID [L-97] BRANCO</v>
          </cell>
          <cell r="C26201" t="str">
            <v>HALB</v>
          </cell>
          <cell r="D26201" t="str">
            <v>UN</v>
          </cell>
        </row>
        <row r="26202">
          <cell r="A26202" t="str">
            <v>1240-303</v>
          </cell>
          <cell r="B26202" t="str">
            <v>BOTÃO DO LIQUID [L-97] VERMELHO</v>
          </cell>
          <cell r="C26202" t="str">
            <v>HALB</v>
          </cell>
          <cell r="D26202" t="str">
            <v>UN</v>
          </cell>
        </row>
        <row r="26203">
          <cell r="A26203" t="str">
            <v>1240-401</v>
          </cell>
          <cell r="B26203" t="str">
            <v>ETIQ DO BOTÃO [L-97] PRETO</v>
          </cell>
          <cell r="C26203" t="str">
            <v>HALB</v>
          </cell>
          <cell r="D26203" t="str">
            <v>UN</v>
          </cell>
        </row>
        <row r="26204">
          <cell r="A26204" t="str">
            <v>1240-402</v>
          </cell>
          <cell r="B26204" t="str">
            <v>ETIQ DO BOTÃO [L-97] BRANCA</v>
          </cell>
          <cell r="C26204" t="str">
            <v>HALB</v>
          </cell>
          <cell r="D26204" t="str">
            <v>UN</v>
          </cell>
        </row>
        <row r="26205">
          <cell r="A26205" t="str">
            <v>1240-403</v>
          </cell>
          <cell r="B26205" t="str">
            <v>ETIQ DO BOTÃO [L-97] VERMELHA</v>
          </cell>
          <cell r="C26205" t="str">
            <v>HALB</v>
          </cell>
          <cell r="D26205" t="str">
            <v>UN</v>
          </cell>
        </row>
        <row r="26206">
          <cell r="A26206" t="str">
            <v>1240-404</v>
          </cell>
          <cell r="B26206" t="str">
            <v>ETIQ DO BOTÃO [L-97] CINZA</v>
          </cell>
          <cell r="C26206" t="str">
            <v>HALB</v>
          </cell>
          <cell r="D26206" t="str">
            <v>UN</v>
          </cell>
        </row>
        <row r="26207">
          <cell r="A26207" t="str">
            <v>1240-501</v>
          </cell>
          <cell r="B26207" t="str">
            <v>CORPO DO LIQUID [L-97-B] GRAVADO</v>
          </cell>
          <cell r="C26207" t="str">
            <v>HALB</v>
          </cell>
          <cell r="D26207" t="str">
            <v>UN</v>
          </cell>
        </row>
        <row r="26208">
          <cell r="A26208" t="str">
            <v>1240-502</v>
          </cell>
          <cell r="B26208" t="str">
            <v>CORPO DO LIQUID [L-97-W] GRAVADO</v>
          </cell>
          <cell r="C26208" t="str">
            <v>HALB</v>
          </cell>
          <cell r="D26208" t="str">
            <v>UN</v>
          </cell>
        </row>
        <row r="26209">
          <cell r="A26209" t="str">
            <v>1240-503</v>
          </cell>
          <cell r="B26209" t="str">
            <v>CORPO DO LIQUID [L-97-R] GRAVADO</v>
          </cell>
          <cell r="C26209" t="str">
            <v>HALB</v>
          </cell>
          <cell r="D26209" t="str">
            <v>UN</v>
          </cell>
        </row>
        <row r="26210">
          <cell r="A26210" t="str">
            <v>1240-504</v>
          </cell>
          <cell r="B26210" t="str">
            <v>CORPO DO LIQUID [L-98-B] GRAVADO</v>
          </cell>
          <cell r="C26210" t="str">
            <v>HALB</v>
          </cell>
          <cell r="D26210" t="str">
            <v>UN</v>
          </cell>
        </row>
        <row r="26211">
          <cell r="A26211" t="str">
            <v>1240-505</v>
          </cell>
          <cell r="B26211" t="str">
            <v>CORPO DO LIQUID [L-93-BG] GRAVADO</v>
          </cell>
          <cell r="C26211" t="str">
            <v>HALB</v>
          </cell>
          <cell r="D26211" t="str">
            <v>UN</v>
          </cell>
        </row>
        <row r="26212">
          <cell r="A26212" t="str">
            <v>1240-506</v>
          </cell>
          <cell r="B26212" t="str">
            <v>CORPO GRAVADO [L-98-B] LATAM</v>
          </cell>
          <cell r="C26212" t="str">
            <v>HALB</v>
          </cell>
          <cell r="D26212" t="str">
            <v>UN</v>
          </cell>
        </row>
        <row r="26213">
          <cell r="A26213" t="str">
            <v>1240-507</v>
          </cell>
          <cell r="B26213" t="str">
            <v>CORPO GRAVADO [L-98-W] LATAM</v>
          </cell>
          <cell r="C26213" t="str">
            <v>HALB</v>
          </cell>
          <cell r="D26213" t="str">
            <v>UN</v>
          </cell>
        </row>
        <row r="26214">
          <cell r="A26214" t="str">
            <v>1240-508</v>
          </cell>
          <cell r="B26214" t="str">
            <v>CORPO DO LIQUID [L-93-BG] GRAV LATAM</v>
          </cell>
          <cell r="C26214" t="str">
            <v>HALB</v>
          </cell>
          <cell r="D26214" t="str">
            <v>UN</v>
          </cell>
        </row>
        <row r="26215">
          <cell r="A26215" t="str">
            <v>1240-601</v>
          </cell>
          <cell r="B26215" t="str">
            <v>BOTÃO L/D + ETIQUETA [L-97-B]</v>
          </cell>
          <cell r="C26215" t="str">
            <v>HALB</v>
          </cell>
          <cell r="D26215" t="str">
            <v>UN</v>
          </cell>
        </row>
        <row r="26216">
          <cell r="A26216" t="str">
            <v>1240-602</v>
          </cell>
          <cell r="B26216" t="str">
            <v>BOTÃO L/D + ETIQUETA [L-97-W]</v>
          </cell>
          <cell r="C26216" t="str">
            <v>HALB</v>
          </cell>
          <cell r="D26216" t="str">
            <v>UN</v>
          </cell>
        </row>
        <row r="26217">
          <cell r="A26217" t="str">
            <v>1240-603</v>
          </cell>
          <cell r="B26217" t="str">
            <v>BOTÃO L/D + ETIQUETA [L-97-R]</v>
          </cell>
          <cell r="C26217" t="str">
            <v>HALB</v>
          </cell>
          <cell r="D26217" t="str">
            <v>UN</v>
          </cell>
        </row>
        <row r="26218">
          <cell r="A26218" t="str">
            <v>1241-01</v>
          </cell>
          <cell r="B26218" t="str">
            <v>MANUAL DE INSTRUÇÃO L-53</v>
          </cell>
          <cell r="C26218" t="str">
            <v>ROH</v>
          </cell>
          <cell r="D26218" t="str">
            <v>UN</v>
          </cell>
        </row>
        <row r="26219">
          <cell r="A26219" t="str">
            <v>1241-02</v>
          </cell>
          <cell r="B26219" t="str">
            <v>MANUAL DE INSTRUÇÃO LIQ LINHA POWER</v>
          </cell>
          <cell r="C26219" t="str">
            <v>ROH</v>
          </cell>
          <cell r="D26219" t="str">
            <v>UN</v>
          </cell>
        </row>
        <row r="26220">
          <cell r="A26220" t="str">
            <v>1241-09</v>
          </cell>
          <cell r="B26220" t="str">
            <v>MAN INSTRUCOES[NT-01]</v>
          </cell>
          <cell r="C26220" t="str">
            <v>ROH</v>
          </cell>
          <cell r="D26220" t="str">
            <v>UN</v>
          </cell>
        </row>
        <row r="26221">
          <cell r="A26221" t="str">
            <v>1241-10</v>
          </cell>
          <cell r="B26221" t="str">
            <v>MAN INSTRUCOES[M-03/08]</v>
          </cell>
          <cell r="C26221" t="str">
            <v>ROH</v>
          </cell>
          <cell r="D26221" t="str">
            <v>UN</v>
          </cell>
        </row>
        <row r="26222">
          <cell r="A26222" t="str">
            <v>1241-11</v>
          </cell>
          <cell r="B26222" t="str">
            <v>MAN INSTRUCOES LAS-50</v>
          </cell>
          <cell r="C26222" t="str">
            <v>ROH</v>
          </cell>
          <cell r="D26222" t="str">
            <v>UN</v>
          </cell>
        </row>
        <row r="26223">
          <cell r="A26223" t="str">
            <v>1241-12</v>
          </cell>
          <cell r="B26223" t="str">
            <v>MAN ASSISTÊNCIA TECNICA LAS-50/51/52</v>
          </cell>
          <cell r="C26223" t="str">
            <v>ROH</v>
          </cell>
          <cell r="D26223" t="str">
            <v>UN</v>
          </cell>
        </row>
        <row r="26224">
          <cell r="A26224" t="str">
            <v>1241-13</v>
          </cell>
          <cell r="B26224" t="str">
            <v>MAN ASSISTÊNCIA TECNICA</v>
          </cell>
          <cell r="C26224" t="str">
            <v>ROH</v>
          </cell>
          <cell r="D26224" t="str">
            <v>UN</v>
          </cell>
        </row>
        <row r="26225">
          <cell r="A26225" t="str">
            <v>1241-14</v>
          </cell>
          <cell r="B26225" t="str">
            <v>MANINTRUCOES M-04</v>
          </cell>
          <cell r="C26225" t="str">
            <v>ROH</v>
          </cell>
          <cell r="D26225" t="str">
            <v>UN</v>
          </cell>
        </row>
        <row r="26226">
          <cell r="A26226" t="str">
            <v>1241-15</v>
          </cell>
          <cell r="B26226" t="str">
            <v>MAN INSTRUCOES LAS-52</v>
          </cell>
          <cell r="C26226" t="str">
            <v>ROH</v>
          </cell>
          <cell r="D26226" t="str">
            <v>UN</v>
          </cell>
        </row>
        <row r="26227">
          <cell r="A26227" t="str">
            <v>1241-16</v>
          </cell>
          <cell r="B26227" t="str">
            <v>MANUAL DE INSTRUÇÃO DINÂMICO L-34/37</v>
          </cell>
          <cell r="C26227" t="str">
            <v>ROH</v>
          </cell>
          <cell r="D26227" t="str">
            <v>UN</v>
          </cell>
        </row>
        <row r="26228">
          <cell r="A26228" t="str">
            <v>1241-17</v>
          </cell>
          <cell r="B26228" t="str">
            <v>MAN INSTRUCOES SC-06</v>
          </cell>
          <cell r="C26228" t="str">
            <v>ROH</v>
          </cell>
          <cell r="D26228" t="str">
            <v>UN</v>
          </cell>
        </row>
        <row r="26229">
          <cell r="A26229" t="str">
            <v>1241-18</v>
          </cell>
          <cell r="B26229" t="str">
            <v>MAN INSTRUCOES D-02/D-02B</v>
          </cell>
          <cell r="C26229" t="str">
            <v>ROH</v>
          </cell>
          <cell r="D26229" t="str">
            <v>UN</v>
          </cell>
        </row>
        <row r="26230">
          <cell r="A26230" t="str">
            <v>1241-20</v>
          </cell>
          <cell r="B26230" t="str">
            <v>MANUAL DE INSTRUÇÃO DINÂMICO L-35</v>
          </cell>
          <cell r="C26230" t="str">
            <v>ROH</v>
          </cell>
          <cell r="D26230" t="str">
            <v>UN</v>
          </cell>
        </row>
        <row r="26231">
          <cell r="A26231" t="str">
            <v>1241-21</v>
          </cell>
          <cell r="B26231" t="str">
            <v>MAN INSTRUCOES T-03</v>
          </cell>
          <cell r="C26231" t="str">
            <v>ROH</v>
          </cell>
          <cell r="D26231" t="str">
            <v>UN</v>
          </cell>
        </row>
        <row r="26232">
          <cell r="A26232" t="str">
            <v>1241-22</v>
          </cell>
          <cell r="B26232" t="str">
            <v>MAN INSTRUCOES AP-07/09</v>
          </cell>
          <cell r="C26232" t="str">
            <v>ROH</v>
          </cell>
          <cell r="D26232" t="str">
            <v>UN</v>
          </cell>
        </row>
        <row r="26233">
          <cell r="A26233" t="str">
            <v>1241-24</v>
          </cell>
          <cell r="B26233" t="str">
            <v>MAN INSTRUCOES C-11</v>
          </cell>
          <cell r="C26233" t="str">
            <v>ROH</v>
          </cell>
          <cell r="D26233" t="str">
            <v>UN</v>
          </cell>
        </row>
        <row r="26234">
          <cell r="A26234" t="str">
            <v>1241-26</v>
          </cell>
          <cell r="B26234" t="str">
            <v>MAN INSTRUCOES[S-10]</v>
          </cell>
          <cell r="C26234" t="str">
            <v>ROH</v>
          </cell>
          <cell r="D26234" t="str">
            <v>UN</v>
          </cell>
        </row>
        <row r="26235">
          <cell r="A26235" t="str">
            <v>1241-27</v>
          </cell>
          <cell r="B26235" t="str">
            <v>MAN INSTRUCOES[UA-02/03]</v>
          </cell>
          <cell r="C26235" t="str">
            <v>ROH</v>
          </cell>
          <cell r="D26235" t="str">
            <v>UN</v>
          </cell>
        </row>
        <row r="26236">
          <cell r="A26236" t="str">
            <v>1241-28</v>
          </cell>
          <cell r="B26236" t="str">
            <v>MAN INSTRUCOES EM-03</v>
          </cell>
          <cell r="C26236" t="str">
            <v>ROH</v>
          </cell>
          <cell r="D26236" t="str">
            <v>UN</v>
          </cell>
        </row>
        <row r="26237">
          <cell r="A26237" t="str">
            <v>1241-29</v>
          </cell>
          <cell r="B26237" t="str">
            <v>MAN INSTRUCOES P-10</v>
          </cell>
          <cell r="C26237" t="str">
            <v>ROH</v>
          </cell>
          <cell r="D26237" t="str">
            <v>UN</v>
          </cell>
        </row>
        <row r="26238">
          <cell r="A26238" t="str">
            <v>1241-30</v>
          </cell>
          <cell r="B26238" t="str">
            <v>MAN INSTRUCOES SC-08</v>
          </cell>
          <cell r="C26238" t="str">
            <v>ROH</v>
          </cell>
          <cell r="D26238" t="str">
            <v>UN</v>
          </cell>
        </row>
        <row r="26239">
          <cell r="A26239" t="str">
            <v>1241-32</v>
          </cell>
          <cell r="B26239" t="str">
            <v>MAN INSTRUCOES S-08</v>
          </cell>
          <cell r="C26239" t="str">
            <v>ROH</v>
          </cell>
          <cell r="D26239" t="str">
            <v>UN</v>
          </cell>
        </row>
        <row r="26240">
          <cell r="A26240" t="str">
            <v>1241-33</v>
          </cell>
          <cell r="B26240" t="str">
            <v>MAN INSTRUCOES[B-06]</v>
          </cell>
          <cell r="C26240" t="str">
            <v>ROH</v>
          </cell>
          <cell r="D26240" t="str">
            <v>UN</v>
          </cell>
        </row>
        <row r="26241">
          <cell r="A26241" t="str">
            <v>1241-34</v>
          </cell>
          <cell r="B26241" t="str">
            <v>MAN INSTRUCOES[G-04]</v>
          </cell>
          <cell r="C26241" t="str">
            <v>ROH</v>
          </cell>
          <cell r="D26241" t="str">
            <v>UN</v>
          </cell>
        </row>
        <row r="26242">
          <cell r="A26242" t="str">
            <v>1241-35</v>
          </cell>
          <cell r="B26242" t="str">
            <v>MAN INSTRUCOES SC-07</v>
          </cell>
          <cell r="C26242" t="str">
            <v>ROH</v>
          </cell>
          <cell r="D26242" t="str">
            <v>UN</v>
          </cell>
        </row>
        <row r="26243">
          <cell r="A26243" t="str">
            <v>1241-37</v>
          </cell>
          <cell r="B26243" t="str">
            <v>MAN INSTRUCOES[VP-02]</v>
          </cell>
          <cell r="C26243" t="str">
            <v>ROH</v>
          </cell>
          <cell r="D26243" t="str">
            <v>UN</v>
          </cell>
        </row>
        <row r="26244">
          <cell r="A26244" t="str">
            <v>1241-38</v>
          </cell>
          <cell r="B26244" t="str">
            <v>MAN INSTRUCOES[G-06]</v>
          </cell>
          <cell r="C26244" t="str">
            <v>ROH</v>
          </cell>
          <cell r="D26244" t="str">
            <v>UN</v>
          </cell>
        </row>
        <row r="26245">
          <cell r="A26245" t="str">
            <v>1241-39</v>
          </cell>
          <cell r="B26245" t="str">
            <v>MANUAL DE INSTRUÇÃO NEX L-36</v>
          </cell>
          <cell r="C26245" t="str">
            <v>ROH</v>
          </cell>
          <cell r="D26245" t="str">
            <v>UN</v>
          </cell>
        </row>
        <row r="26246">
          <cell r="A26246" t="str">
            <v>1241-40</v>
          </cell>
          <cell r="B26246" t="str">
            <v>MAN INSTRUCOES[C-09]</v>
          </cell>
          <cell r="C26246" t="str">
            <v>ROH</v>
          </cell>
          <cell r="D26246" t="str">
            <v>UN</v>
          </cell>
        </row>
        <row r="26247">
          <cell r="A26247" t="str">
            <v>1241-41</v>
          </cell>
          <cell r="B26247" t="str">
            <v>MAN INSTRUCOES FR-06</v>
          </cell>
          <cell r="C26247" t="str">
            <v>ROH</v>
          </cell>
          <cell r="D26247" t="str">
            <v>UN</v>
          </cell>
        </row>
        <row r="26248">
          <cell r="A26248" t="str">
            <v>1241-42</v>
          </cell>
          <cell r="B26248" t="str">
            <v>MAN INSTRUCOES BX-03</v>
          </cell>
          <cell r="C26248" t="str">
            <v>ROH</v>
          </cell>
          <cell r="D26248" t="str">
            <v>UN</v>
          </cell>
        </row>
        <row r="26249">
          <cell r="A26249" t="str">
            <v>1241-44</v>
          </cell>
          <cell r="B26249" t="str">
            <v>MAN INSTRUCOES[FFI-05]</v>
          </cell>
          <cell r="C26249" t="str">
            <v>ROH</v>
          </cell>
          <cell r="D26249" t="str">
            <v>UN</v>
          </cell>
        </row>
        <row r="26250">
          <cell r="A26250" t="str">
            <v>1241-45</v>
          </cell>
          <cell r="B26250" t="str">
            <v>MAN INSTRUCOES SC-09</v>
          </cell>
          <cell r="C26250" t="str">
            <v>ROH</v>
          </cell>
          <cell r="D26250" t="str">
            <v>UN</v>
          </cell>
        </row>
        <row r="26251">
          <cell r="A26251" t="str">
            <v>1241-46</v>
          </cell>
          <cell r="B26251" t="str">
            <v>MAN INSTRUCOES FFI-04</v>
          </cell>
          <cell r="C26251" t="str">
            <v>ROH</v>
          </cell>
          <cell r="D26251" t="str">
            <v>UN</v>
          </cell>
        </row>
        <row r="26252">
          <cell r="A26252" t="str">
            <v>1241-47</v>
          </cell>
          <cell r="B26252" t="str">
            <v>MAN INSTRUCOES HT-01</v>
          </cell>
          <cell r="C26252" t="str">
            <v>ROH</v>
          </cell>
          <cell r="D26252" t="str">
            <v>UN</v>
          </cell>
        </row>
        <row r="26253">
          <cell r="A26253" t="str">
            <v>1241-48</v>
          </cell>
          <cell r="B26253" t="str">
            <v>MAN INSTRUCOES SC-05A-A</v>
          </cell>
          <cell r="C26253" t="str">
            <v>ROH</v>
          </cell>
          <cell r="D26253" t="str">
            <v>UN</v>
          </cell>
        </row>
        <row r="26254">
          <cell r="A26254" t="str">
            <v>1241-49</v>
          </cell>
          <cell r="B26254" t="str">
            <v>MAN INSTRUCOES S-09</v>
          </cell>
          <cell r="C26254" t="str">
            <v>ROH</v>
          </cell>
          <cell r="D26254" t="str">
            <v>UN</v>
          </cell>
        </row>
        <row r="26255">
          <cell r="A26255" t="str">
            <v>1241-51</v>
          </cell>
          <cell r="B26255" t="str">
            <v>MAN INSTRUCOES C-15</v>
          </cell>
          <cell r="C26255" t="str">
            <v>ROH</v>
          </cell>
          <cell r="D26255" t="str">
            <v>UN</v>
          </cell>
        </row>
        <row r="26256">
          <cell r="A26256" t="str">
            <v>1241-52</v>
          </cell>
          <cell r="B26256" t="str">
            <v>MAN INSTRUCOES[G-07]</v>
          </cell>
          <cell r="C26256" t="str">
            <v>ROH</v>
          </cell>
          <cell r="D26256" t="str">
            <v>UN</v>
          </cell>
        </row>
        <row r="26257">
          <cell r="A26257" t="str">
            <v>1241-53</v>
          </cell>
          <cell r="B26257" t="str">
            <v>MAN INSTRUCOES[CH-02]</v>
          </cell>
          <cell r="C26257" t="str">
            <v>ROH</v>
          </cell>
          <cell r="D26257" t="str">
            <v>UN</v>
          </cell>
        </row>
        <row r="26258">
          <cell r="A26258" t="str">
            <v>1241-54</v>
          </cell>
          <cell r="B26258" t="str">
            <v>MAN INSTRUCOES[B-10]</v>
          </cell>
          <cell r="C26258" t="str">
            <v>ROH</v>
          </cell>
          <cell r="D26258" t="str">
            <v>UN</v>
          </cell>
        </row>
        <row r="26259">
          <cell r="A26259" t="str">
            <v>1241-55</v>
          </cell>
          <cell r="B26259" t="str">
            <v>MAN INSTRUCOES RR-01</v>
          </cell>
          <cell r="C26259" t="str">
            <v>ROH</v>
          </cell>
          <cell r="D26259" t="str">
            <v>UN</v>
          </cell>
        </row>
        <row r="26260">
          <cell r="A26260" t="str">
            <v>1241-56</v>
          </cell>
          <cell r="B26260" t="str">
            <v>MAN INSTRUCOES MP-04</v>
          </cell>
          <cell r="C26260" t="str">
            <v>ROH</v>
          </cell>
          <cell r="D26260" t="str">
            <v>UN</v>
          </cell>
        </row>
        <row r="26261">
          <cell r="A26261" t="str">
            <v>1241-57</v>
          </cell>
          <cell r="B26261" t="str">
            <v>MANUAL DE INSTRUÇÃO E-09/E-10</v>
          </cell>
          <cell r="C26261" t="str">
            <v>ROH</v>
          </cell>
          <cell r="D26261" t="str">
            <v>UN</v>
          </cell>
        </row>
        <row r="26262">
          <cell r="A26262" t="str">
            <v>1241-58</v>
          </cell>
          <cell r="B26262" t="str">
            <v>MANUAL DE INSTRUÇÃO E-03</v>
          </cell>
          <cell r="C26262" t="str">
            <v>ROH</v>
          </cell>
          <cell r="D26262" t="str">
            <v>UN</v>
          </cell>
        </row>
        <row r="26263">
          <cell r="A26263" t="str">
            <v>1241-60</v>
          </cell>
          <cell r="B26263" t="str">
            <v>MAN INSTRUCOES[B-14]</v>
          </cell>
          <cell r="C26263" t="str">
            <v>ROH</v>
          </cell>
          <cell r="D26263" t="str">
            <v>UN</v>
          </cell>
        </row>
        <row r="26264">
          <cell r="A26264" t="str">
            <v>1241-62</v>
          </cell>
          <cell r="B26264" t="str">
            <v>MAN INSTRUCAO HT -02</v>
          </cell>
          <cell r="C26264" t="str">
            <v>ROH</v>
          </cell>
          <cell r="D26264" t="str">
            <v>UN</v>
          </cell>
        </row>
        <row r="26265">
          <cell r="A26265" t="str">
            <v>1241-64</v>
          </cell>
          <cell r="B26265" t="str">
            <v>MAN INSTRUCAO HT-03</v>
          </cell>
          <cell r="C26265" t="str">
            <v>ROH</v>
          </cell>
          <cell r="D26265" t="str">
            <v>UN</v>
          </cell>
        </row>
        <row r="26266">
          <cell r="A26266" t="str">
            <v>1241-67</v>
          </cell>
          <cell r="B26266" t="str">
            <v>MAN INSTRUCOES D-03B/D-03C</v>
          </cell>
          <cell r="C26266" t="str">
            <v>ROH</v>
          </cell>
          <cell r="D26266" t="str">
            <v>UN</v>
          </cell>
        </row>
        <row r="26267">
          <cell r="A26267" t="str">
            <v>1241-70</v>
          </cell>
          <cell r="B26267" t="str">
            <v>MAN INSTRUCOES G-08</v>
          </cell>
          <cell r="C26267" t="str">
            <v>ROH</v>
          </cell>
          <cell r="D26267" t="str">
            <v>UN</v>
          </cell>
        </row>
        <row r="26268">
          <cell r="A26268" t="str">
            <v>1241-72</v>
          </cell>
          <cell r="B26268" t="str">
            <v>MAN INSTRUCOES MX-BL02</v>
          </cell>
          <cell r="C26268" t="str">
            <v>ROH</v>
          </cell>
          <cell r="D26268" t="str">
            <v>UN</v>
          </cell>
        </row>
        <row r="26269">
          <cell r="A26269" t="str">
            <v>1241-73</v>
          </cell>
          <cell r="B26269" t="str">
            <v>MAN ASSISTÊNCIA TECNICA MX-BL02</v>
          </cell>
          <cell r="C26269" t="str">
            <v>ROH</v>
          </cell>
          <cell r="D26269" t="str">
            <v>UN</v>
          </cell>
        </row>
        <row r="26270">
          <cell r="A26270" t="str">
            <v>1241-77</v>
          </cell>
          <cell r="B26270" t="str">
            <v>MANUAL DE INSTRUÇÃO E-03/E-04</v>
          </cell>
          <cell r="C26270" t="str">
            <v>ROH</v>
          </cell>
          <cell r="D26270" t="str">
            <v>UN</v>
          </cell>
        </row>
        <row r="26271">
          <cell r="A26271" t="str">
            <v>1241-78</v>
          </cell>
          <cell r="B26271" t="str">
            <v>MAN INSTRUCOES[S-11]</v>
          </cell>
          <cell r="C26271" t="str">
            <v>ROH</v>
          </cell>
          <cell r="D26271" t="str">
            <v>UN</v>
          </cell>
        </row>
        <row r="26272">
          <cell r="A26272" t="str">
            <v>1241-79</v>
          </cell>
          <cell r="B26272" t="str">
            <v>MANINSTRICOES BX-05</v>
          </cell>
          <cell r="C26272" t="str">
            <v>ROH</v>
          </cell>
          <cell r="D26272" t="str">
            <v>UN</v>
          </cell>
        </row>
        <row r="26273">
          <cell r="A26273" t="str">
            <v>1241-80</v>
          </cell>
          <cell r="B26273" t="str">
            <v>MANINSTRUCOES MP-07</v>
          </cell>
          <cell r="C26273" t="str">
            <v>ROH</v>
          </cell>
          <cell r="D26273" t="str">
            <v>UN</v>
          </cell>
        </row>
        <row r="26274">
          <cell r="A26274" t="str">
            <v>1241-81</v>
          </cell>
          <cell r="B26274" t="str">
            <v>MANASSISTENCIA TECNICA MP-07</v>
          </cell>
          <cell r="C26274" t="str">
            <v>ROH</v>
          </cell>
          <cell r="D26274" t="str">
            <v>UN</v>
          </cell>
        </row>
        <row r="26275">
          <cell r="A26275" t="str">
            <v>1241-83</v>
          </cell>
          <cell r="B26275" t="str">
            <v>MAN INSTRUCOES D-04</v>
          </cell>
          <cell r="C26275" t="str">
            <v>ROH</v>
          </cell>
          <cell r="D26275" t="str">
            <v>UN</v>
          </cell>
        </row>
        <row r="26276">
          <cell r="A26276" t="str">
            <v>1241-84</v>
          </cell>
          <cell r="B26276" t="str">
            <v>MANINSTRUCOES FT-03</v>
          </cell>
          <cell r="C26276" t="str">
            <v>ROH</v>
          </cell>
          <cell r="D26276" t="str">
            <v>UN</v>
          </cell>
        </row>
        <row r="26277">
          <cell r="A26277" t="str">
            <v>1241-85</v>
          </cell>
          <cell r="B26277" t="str">
            <v>MANINSTRUCAO V-90</v>
          </cell>
          <cell r="C26277" t="str">
            <v>ROH</v>
          </cell>
          <cell r="D26277" t="str">
            <v>UN</v>
          </cell>
        </row>
        <row r="26278">
          <cell r="A26278" t="str">
            <v>1241-86</v>
          </cell>
          <cell r="B26278" t="str">
            <v>MANINSTRUCAO FR-07</v>
          </cell>
          <cell r="C26278" t="str">
            <v>ROH</v>
          </cell>
          <cell r="D26278" t="str">
            <v>UN</v>
          </cell>
        </row>
        <row r="26279">
          <cell r="A26279" t="str">
            <v>1241-87</v>
          </cell>
          <cell r="B26279" t="str">
            <v>MAN INSTRUCAO MS-04 B</v>
          </cell>
          <cell r="C26279" t="str">
            <v>ROH</v>
          </cell>
          <cell r="D26279" t="str">
            <v>UN</v>
          </cell>
        </row>
        <row r="26280">
          <cell r="A26280" t="str">
            <v>1241-88</v>
          </cell>
          <cell r="B26280" t="str">
            <v>MAN INSTRUCOES D-05/D-05B/C</v>
          </cell>
          <cell r="C26280" t="str">
            <v>ROH</v>
          </cell>
          <cell r="D26280" t="str">
            <v>UN</v>
          </cell>
        </row>
        <row r="26281">
          <cell r="A26281" t="str">
            <v>1241-89</v>
          </cell>
          <cell r="B26281" t="str">
            <v>MANINSTRUCAO BB-01</v>
          </cell>
          <cell r="C26281" t="str">
            <v>ROH</v>
          </cell>
          <cell r="D26281" t="str">
            <v>UN</v>
          </cell>
        </row>
        <row r="26282">
          <cell r="A26282" t="str">
            <v>1241-90</v>
          </cell>
          <cell r="B26282" t="str">
            <v>MAN INSTRUCOES BX-06</v>
          </cell>
          <cell r="C26282" t="str">
            <v>ROH</v>
          </cell>
          <cell r="D26282" t="str">
            <v>UN</v>
          </cell>
        </row>
        <row r="26283">
          <cell r="A26283" t="str">
            <v>1241-91</v>
          </cell>
          <cell r="B26283" t="str">
            <v>MAN INSTRUCOES SM-01</v>
          </cell>
          <cell r="C26283" t="str">
            <v>ROH</v>
          </cell>
          <cell r="D26283" t="str">
            <v>UN</v>
          </cell>
        </row>
        <row r="26284">
          <cell r="A26284" t="str">
            <v>1241-92</v>
          </cell>
          <cell r="B26284" t="str">
            <v>MAN NSTRUCOES SM-02</v>
          </cell>
          <cell r="C26284" t="str">
            <v>ROH</v>
          </cell>
          <cell r="D26284" t="str">
            <v>UN</v>
          </cell>
        </row>
        <row r="26285">
          <cell r="A26285" t="str">
            <v>1241-93</v>
          </cell>
          <cell r="B26285" t="str">
            <v>MAN NSTRUCOES SC-11</v>
          </cell>
          <cell r="C26285" t="str">
            <v>ROH</v>
          </cell>
          <cell r="D26285" t="str">
            <v>UN</v>
          </cell>
        </row>
        <row r="26286">
          <cell r="A26286" t="str">
            <v>1241-94</v>
          </cell>
          <cell r="B26286" t="str">
            <v>MAN NSTRUCOES FFI-06</v>
          </cell>
          <cell r="C26286" t="str">
            <v>ROH</v>
          </cell>
          <cell r="D26286" t="str">
            <v>UN</v>
          </cell>
        </row>
        <row r="26287">
          <cell r="A26287" t="str">
            <v>1241-95</v>
          </cell>
          <cell r="B26287" t="str">
            <v>MAN NSTRUCOES FFI-06M</v>
          </cell>
          <cell r="C26287" t="str">
            <v>ROH</v>
          </cell>
          <cell r="D26287" t="str">
            <v>UN</v>
          </cell>
        </row>
        <row r="26288">
          <cell r="A26288" t="str">
            <v>1241-96</v>
          </cell>
          <cell r="B26288" t="str">
            <v>MAN INSTRUCOES[ER-01]</v>
          </cell>
          <cell r="C26288" t="str">
            <v>ROH</v>
          </cell>
          <cell r="D26288" t="str">
            <v>UN</v>
          </cell>
        </row>
        <row r="26289">
          <cell r="A26289" t="str">
            <v>1241-97</v>
          </cell>
          <cell r="B26289" t="str">
            <v>MAN INSTRUCOES[PE-07]</v>
          </cell>
          <cell r="C26289" t="str">
            <v>ROH</v>
          </cell>
          <cell r="D26289" t="str">
            <v>UN</v>
          </cell>
        </row>
        <row r="26290">
          <cell r="A26290" t="str">
            <v>1241-98</v>
          </cell>
          <cell r="B26290" t="str">
            <v>MANINSTUCOES AR-01</v>
          </cell>
          <cell r="C26290" t="str">
            <v>ROH</v>
          </cell>
          <cell r="D26290" t="str">
            <v>UN</v>
          </cell>
        </row>
        <row r="26291">
          <cell r="A26291" t="str">
            <v>1242-01</v>
          </cell>
          <cell r="B26291" t="str">
            <v>ETIQ IEC - INMETRO 20X20MM FUNDO BRANCO</v>
          </cell>
          <cell r="C26291" t="str">
            <v>ROH</v>
          </cell>
          <cell r="D26291" t="str">
            <v>UN</v>
          </cell>
        </row>
        <row r="26292">
          <cell r="A26292" t="str">
            <v>1242-02</v>
          </cell>
          <cell r="B26292" t="str">
            <v>ETIQ IEC - INMETRO 50X20MM FUNDO BRANCO</v>
          </cell>
          <cell r="C26292" t="str">
            <v>ROH</v>
          </cell>
          <cell r="D26292" t="str">
            <v>UN</v>
          </cell>
        </row>
        <row r="26293">
          <cell r="A26293" t="str">
            <v>1242-03</v>
          </cell>
          <cell r="B26293" t="str">
            <v>MAN INSTRUCOES D-06</v>
          </cell>
          <cell r="C26293" t="str">
            <v>ROH</v>
          </cell>
          <cell r="D26293" t="str">
            <v>UN</v>
          </cell>
        </row>
        <row r="26294">
          <cell r="A26294" t="str">
            <v>1242-04</v>
          </cell>
          <cell r="B26294" t="str">
            <v>MAN INSTRUCOES BX-04</v>
          </cell>
          <cell r="C26294" t="str">
            <v>ROH</v>
          </cell>
          <cell r="D26294" t="str">
            <v>UN</v>
          </cell>
        </row>
        <row r="26295">
          <cell r="A26295" t="str">
            <v>1242-05</v>
          </cell>
          <cell r="B26295" t="str">
            <v>MAN NSTRUCOES HT-06</v>
          </cell>
          <cell r="C26295" t="str">
            <v>ROH</v>
          </cell>
          <cell r="D26295" t="str">
            <v>UN</v>
          </cell>
        </row>
        <row r="26296">
          <cell r="A26296" t="str">
            <v>1242-06</v>
          </cell>
          <cell r="B26296" t="str">
            <v>MAN NSTRUCOES BX-08</v>
          </cell>
          <cell r="C26296" t="str">
            <v>ROH</v>
          </cell>
          <cell r="D26296" t="str">
            <v>UN</v>
          </cell>
        </row>
        <row r="26297">
          <cell r="A26297" t="str">
            <v>1242-09</v>
          </cell>
          <cell r="B26297" t="str">
            <v>MAN INSTRUCOES[FT-02]</v>
          </cell>
          <cell r="C26297" t="str">
            <v>ROH</v>
          </cell>
          <cell r="D26297" t="str">
            <v>UN</v>
          </cell>
        </row>
        <row r="26298">
          <cell r="A26298" t="str">
            <v>1242-10</v>
          </cell>
          <cell r="B26298" t="str">
            <v>MAN INSTRUCOES CE-01</v>
          </cell>
          <cell r="C26298" t="str">
            <v>ROH</v>
          </cell>
          <cell r="D26298" t="str">
            <v>UN</v>
          </cell>
        </row>
        <row r="26299">
          <cell r="A26299" t="str">
            <v>1242-11</v>
          </cell>
          <cell r="B26299" t="str">
            <v>MAN NSTRUCOES BX-10</v>
          </cell>
          <cell r="C26299" t="str">
            <v>ROH</v>
          </cell>
          <cell r="D26299" t="str">
            <v>UN</v>
          </cell>
        </row>
        <row r="26300">
          <cell r="A26300" t="str">
            <v>1242-12</v>
          </cell>
          <cell r="B26300" t="str">
            <v>MAN INSTRUCOES[SJ-01]</v>
          </cell>
          <cell r="C26300" t="str">
            <v>ROH</v>
          </cell>
          <cell r="D26300" t="str">
            <v>UN</v>
          </cell>
        </row>
        <row r="26301">
          <cell r="A26301" t="str">
            <v>1242-13</v>
          </cell>
          <cell r="B26301" t="str">
            <v>MAN INSTRUCOES[SC-10]</v>
          </cell>
          <cell r="C26301" t="str">
            <v>ROH</v>
          </cell>
          <cell r="D26301" t="str">
            <v>UN</v>
          </cell>
        </row>
        <row r="26302">
          <cell r="A26302" t="str">
            <v>1242-14</v>
          </cell>
          <cell r="B26302" t="str">
            <v>MAN INSTRUCOES[T-04]</v>
          </cell>
          <cell r="C26302" t="str">
            <v>ROH</v>
          </cell>
          <cell r="D26302" t="str">
            <v>UN</v>
          </cell>
        </row>
        <row r="26303">
          <cell r="A26303" t="str">
            <v>1242-15</v>
          </cell>
          <cell r="B26303" t="str">
            <v>MAN INSTRUCOES BX-09</v>
          </cell>
          <cell r="C26303" t="str">
            <v>ROH</v>
          </cell>
          <cell r="D26303" t="str">
            <v>UN</v>
          </cell>
        </row>
        <row r="26304">
          <cell r="A26304" t="str">
            <v>1242-16</v>
          </cell>
          <cell r="B26304" t="str">
            <v>MANUAL DE INSTRUÇÃO L-60/61/60I</v>
          </cell>
          <cell r="C26304" t="str">
            <v>ROH</v>
          </cell>
          <cell r="D26304" t="str">
            <v>UN</v>
          </cell>
        </row>
        <row r="26305">
          <cell r="A26305" t="str">
            <v>1242-17</v>
          </cell>
          <cell r="B26305" t="str">
            <v>MAN INSTRUCOES[AF-01]</v>
          </cell>
          <cell r="C26305" t="str">
            <v>ROH</v>
          </cell>
          <cell r="D26305" t="str">
            <v>UN</v>
          </cell>
        </row>
        <row r="26306">
          <cell r="A26306" t="str">
            <v>1242-18</v>
          </cell>
          <cell r="B26306" t="str">
            <v>MANINSTUCOES RT-01</v>
          </cell>
          <cell r="C26306" t="str">
            <v>ROH</v>
          </cell>
          <cell r="D26306" t="str">
            <v>UN</v>
          </cell>
        </row>
        <row r="26307">
          <cell r="A26307" t="str">
            <v>1242-19</v>
          </cell>
          <cell r="B26307" t="str">
            <v>MAN INSTRUCOES[PE-09]</v>
          </cell>
          <cell r="C26307" t="str">
            <v>ROH</v>
          </cell>
          <cell r="D26307" t="str">
            <v>UN</v>
          </cell>
        </row>
        <row r="26308">
          <cell r="A26308" t="str">
            <v>1242-20</v>
          </cell>
          <cell r="B26308" t="str">
            <v>MAN INSTRUCOES BB-03</v>
          </cell>
          <cell r="C26308" t="str">
            <v>ROH</v>
          </cell>
          <cell r="D26308" t="str">
            <v>UN</v>
          </cell>
        </row>
        <row r="26309">
          <cell r="A26309" t="str">
            <v>1242-21</v>
          </cell>
          <cell r="B26309" t="str">
            <v>MAN INSTRUCOES CL-01</v>
          </cell>
          <cell r="C26309" t="str">
            <v>ROH</v>
          </cell>
          <cell r="D26309" t="str">
            <v>UN</v>
          </cell>
        </row>
        <row r="26310">
          <cell r="A26310" t="str">
            <v>1242-22</v>
          </cell>
          <cell r="B26310" t="str">
            <v>MAN INSTRUCOES[SC-13]</v>
          </cell>
          <cell r="C26310" t="str">
            <v>ROH</v>
          </cell>
          <cell r="D26310" t="str">
            <v>UN</v>
          </cell>
        </row>
        <row r="26311">
          <cell r="A26311" t="str">
            <v>1242-23</v>
          </cell>
          <cell r="B26311" t="str">
            <v>MAN INSTRUCOES[PE-10]</v>
          </cell>
          <cell r="C26311" t="str">
            <v>ROH</v>
          </cell>
          <cell r="D26311" t="str">
            <v>UN</v>
          </cell>
        </row>
        <row r="26312">
          <cell r="A26312" t="str">
            <v>1242-24</v>
          </cell>
          <cell r="B26312" t="str">
            <v>MAN INSTRUCOES[V-91]</v>
          </cell>
          <cell r="C26312" t="str">
            <v>ROH</v>
          </cell>
          <cell r="D26312" t="str">
            <v>UN</v>
          </cell>
        </row>
        <row r="26313">
          <cell r="A26313" t="str">
            <v>1242-25</v>
          </cell>
          <cell r="B26313" t="str">
            <v>MANUAL DE INSTRUÇÕES AR-02</v>
          </cell>
          <cell r="C26313" t="str">
            <v>ROH</v>
          </cell>
          <cell r="D26313" t="str">
            <v>UN</v>
          </cell>
        </row>
        <row r="26314">
          <cell r="A26314" t="str">
            <v>1242-26</v>
          </cell>
          <cell r="B26314" t="str">
            <v>MANUAL DE INSTRUÇÕES [M-07/M-10]</v>
          </cell>
          <cell r="C26314" t="str">
            <v>ROH</v>
          </cell>
          <cell r="D26314" t="str">
            <v>UN</v>
          </cell>
        </row>
        <row r="26315">
          <cell r="A26315" t="str">
            <v>1242-27</v>
          </cell>
          <cell r="B26315" t="str">
            <v>MAN INSTRUCOES[SC-12]</v>
          </cell>
          <cell r="C26315" t="str">
            <v>ROH</v>
          </cell>
          <cell r="D26315" t="str">
            <v>UN</v>
          </cell>
        </row>
        <row r="26316">
          <cell r="A26316" t="str">
            <v>1242-28</v>
          </cell>
          <cell r="B26316" t="str">
            <v>MAN INSTRUCOES BX-11</v>
          </cell>
          <cell r="C26316" t="str">
            <v>ROH</v>
          </cell>
          <cell r="D26316" t="str">
            <v>UN</v>
          </cell>
        </row>
        <row r="26317">
          <cell r="A26317" t="str">
            <v>1242-29</v>
          </cell>
          <cell r="B26317" t="str">
            <v>MAN INSTRUCOES AP-10</v>
          </cell>
          <cell r="C26317" t="str">
            <v>ROH</v>
          </cell>
          <cell r="D26317" t="str">
            <v>UN</v>
          </cell>
        </row>
        <row r="26318">
          <cell r="A26318" t="str">
            <v>1242-30</v>
          </cell>
          <cell r="B26318" t="str">
            <v>MAN INSTRUCOES MS-06</v>
          </cell>
          <cell r="C26318" t="str">
            <v>ROH</v>
          </cell>
          <cell r="D26318" t="str">
            <v>UN</v>
          </cell>
        </row>
        <row r="26319">
          <cell r="A26319" t="str">
            <v>1242-31</v>
          </cell>
          <cell r="B26319" t="str">
            <v>MANUAL DE INSTRUÇÕES [HG-01]</v>
          </cell>
          <cell r="C26319" t="str">
            <v>ROH</v>
          </cell>
          <cell r="D26319" t="str">
            <v>UN</v>
          </cell>
        </row>
        <row r="26320">
          <cell r="A26320" t="str">
            <v>1242-32</v>
          </cell>
          <cell r="B26320" t="str">
            <v>MAN INSTRUCOES[PE-08]</v>
          </cell>
          <cell r="C26320" t="str">
            <v>ROH</v>
          </cell>
          <cell r="D26320" t="str">
            <v>UN</v>
          </cell>
        </row>
        <row r="26321">
          <cell r="A26321" t="str">
            <v>1242-33</v>
          </cell>
          <cell r="B26321" t="str">
            <v>MAN INSTRUCOES AP-08</v>
          </cell>
          <cell r="C26321" t="str">
            <v>ROH</v>
          </cell>
          <cell r="D26321" t="str">
            <v>UN</v>
          </cell>
        </row>
        <row r="26322">
          <cell r="A26322" t="str">
            <v>1242-34</v>
          </cell>
          <cell r="B26322" t="str">
            <v>MAN INSTRUCOES MP-08</v>
          </cell>
          <cell r="C26322" t="str">
            <v>ROH</v>
          </cell>
          <cell r="D26322" t="str">
            <v>UN</v>
          </cell>
        </row>
        <row r="26323">
          <cell r="A26323" t="str">
            <v>1242-35</v>
          </cell>
          <cell r="B26323" t="str">
            <v>MAN INSTRUCOES TWB-01</v>
          </cell>
          <cell r="C26323" t="str">
            <v>ROH</v>
          </cell>
          <cell r="D26323" t="str">
            <v>UN</v>
          </cell>
        </row>
        <row r="26324">
          <cell r="A26324" t="str">
            <v>1242-36</v>
          </cell>
          <cell r="B26324" t="str">
            <v>MAN INSTRUCOES[ER-02]</v>
          </cell>
          <cell r="C26324" t="str">
            <v>ROH</v>
          </cell>
          <cell r="D26324" t="str">
            <v>UN</v>
          </cell>
        </row>
        <row r="26325">
          <cell r="A26325" t="str">
            <v>1242-37</v>
          </cell>
          <cell r="B26325" t="str">
            <v>MAN INSTRUCOES[A-06]</v>
          </cell>
          <cell r="C26325" t="str">
            <v>ROH</v>
          </cell>
          <cell r="D26325" t="str">
            <v>UN</v>
          </cell>
        </row>
        <row r="26326">
          <cell r="A26326" t="str">
            <v>1242-38</v>
          </cell>
          <cell r="B26326" t="str">
            <v>MAN INSTRUCOES[NPE-05]</v>
          </cell>
          <cell r="C26326" t="str">
            <v>ROH</v>
          </cell>
          <cell r="D26326" t="str">
            <v>UN</v>
          </cell>
        </row>
        <row r="26327">
          <cell r="A26327" t="str">
            <v>1242-39</v>
          </cell>
          <cell r="B26327" t="str">
            <v>MAN INSTRUCOES[HT-07]</v>
          </cell>
          <cell r="C26327" t="str">
            <v>ROH</v>
          </cell>
          <cell r="D26327" t="str">
            <v>UN</v>
          </cell>
        </row>
        <row r="26328">
          <cell r="A26328" t="str">
            <v>1242-40</v>
          </cell>
          <cell r="B26328" t="str">
            <v>MANINSSTRUCOES CM-02</v>
          </cell>
          <cell r="C26328" t="str">
            <v>ROH</v>
          </cell>
          <cell r="D26328" t="str">
            <v>UN</v>
          </cell>
        </row>
        <row r="26329">
          <cell r="A26329" t="str">
            <v>1242-41</v>
          </cell>
          <cell r="B26329" t="str">
            <v>MAN INSTRUCOES RR-02</v>
          </cell>
          <cell r="C26329" t="str">
            <v>ROH</v>
          </cell>
          <cell r="D26329" t="str">
            <v>UN</v>
          </cell>
        </row>
        <row r="26330">
          <cell r="A26330" t="str">
            <v>1242-42</v>
          </cell>
          <cell r="B26330" t="str">
            <v>MAN INSTRUCOES D-07</v>
          </cell>
          <cell r="C26330" t="str">
            <v>ROH</v>
          </cell>
          <cell r="D26330" t="str">
            <v>UN</v>
          </cell>
        </row>
        <row r="26331">
          <cell r="A26331" t="str">
            <v>1242-43</v>
          </cell>
          <cell r="B26331" t="str">
            <v>MAN INSTRUCOES FST-02</v>
          </cell>
          <cell r="C26331" t="str">
            <v>ROH</v>
          </cell>
          <cell r="D26331" t="str">
            <v>UN</v>
          </cell>
        </row>
        <row r="26332">
          <cell r="A26332" t="str">
            <v>1242-44</v>
          </cell>
          <cell r="B26332" t="str">
            <v>MAN INSTRUCOES[A-07]</v>
          </cell>
          <cell r="C26332" t="str">
            <v>ROH</v>
          </cell>
          <cell r="D26332" t="str">
            <v>UN</v>
          </cell>
        </row>
        <row r="26333">
          <cell r="A26333" t="str">
            <v>1242-45</v>
          </cell>
          <cell r="B26333" t="str">
            <v>MAN INSTRUCOES[AF-02]</v>
          </cell>
          <cell r="C26333" t="str">
            <v>ROH</v>
          </cell>
          <cell r="D26333" t="str">
            <v>UN</v>
          </cell>
        </row>
        <row r="26334">
          <cell r="A26334" t="str">
            <v>1242-46</v>
          </cell>
          <cell r="B26334" t="str">
            <v>MAN INSTRUCOES[FR-09]</v>
          </cell>
          <cell r="C26334" t="str">
            <v>ROH</v>
          </cell>
          <cell r="D26334" t="str">
            <v>UN</v>
          </cell>
        </row>
        <row r="26335">
          <cell r="A26335" t="str">
            <v>1242-47</v>
          </cell>
          <cell r="B26335" t="str">
            <v>MAN INSTRUCOES[FT-05]</v>
          </cell>
          <cell r="C26335" t="str">
            <v>ROH</v>
          </cell>
          <cell r="D26335" t="str">
            <v>UN</v>
          </cell>
        </row>
        <row r="26336">
          <cell r="A26336" t="str">
            <v>1242-48</v>
          </cell>
          <cell r="B26336" t="str">
            <v>MAN INSTRUCOES HT-08</v>
          </cell>
          <cell r="C26336" t="str">
            <v>ROH</v>
          </cell>
          <cell r="D26336" t="str">
            <v>UN</v>
          </cell>
        </row>
        <row r="26337">
          <cell r="A26337" t="str">
            <v>1242-49</v>
          </cell>
          <cell r="B26337" t="str">
            <v>MAN INSTRUCOES DVD D-10</v>
          </cell>
          <cell r="C26337" t="str">
            <v>ROH</v>
          </cell>
          <cell r="D26337" t="str">
            <v>UN</v>
          </cell>
        </row>
        <row r="26338">
          <cell r="A26338" t="str">
            <v>1242-50</v>
          </cell>
          <cell r="B26338" t="str">
            <v>MAN INSTRUCOES[G-10]</v>
          </cell>
          <cell r="C26338" t="str">
            <v>ROH</v>
          </cell>
          <cell r="D26338" t="str">
            <v>UN</v>
          </cell>
        </row>
        <row r="26339">
          <cell r="A26339" t="str">
            <v>1242-51</v>
          </cell>
          <cell r="B26339" t="str">
            <v>MANUAL DE INSTRUÇÕES [S-12]</v>
          </cell>
          <cell r="C26339" t="str">
            <v>ROH</v>
          </cell>
          <cell r="D26339" t="str">
            <v>UN</v>
          </cell>
        </row>
        <row r="26340">
          <cell r="A26340" t="str">
            <v>1242-52</v>
          </cell>
          <cell r="B26340" t="str">
            <v>MAN INSTRUCOES[CR-03]</v>
          </cell>
          <cell r="C26340" t="str">
            <v>ROH</v>
          </cell>
          <cell r="D26340" t="str">
            <v>UN</v>
          </cell>
        </row>
        <row r="26341">
          <cell r="A26341" t="str">
            <v>1242-53</v>
          </cell>
          <cell r="B26341" t="str">
            <v>MAN INSTRUCOES[NFR-04]</v>
          </cell>
          <cell r="C26341" t="str">
            <v>ROH</v>
          </cell>
          <cell r="D26341" t="str">
            <v>UN</v>
          </cell>
        </row>
        <row r="26342">
          <cell r="A26342" t="str">
            <v>1242-54</v>
          </cell>
          <cell r="B26342" t="str">
            <v>MAN INSTRUCOES AR-03</v>
          </cell>
          <cell r="C26342" t="str">
            <v>ROH</v>
          </cell>
          <cell r="D26342" t="str">
            <v>UN</v>
          </cell>
        </row>
        <row r="26343">
          <cell r="A26343" t="str">
            <v>1242-56</v>
          </cell>
          <cell r="B26343" t="str">
            <v>MAN INSTRUCOES EM-05</v>
          </cell>
          <cell r="C26343" t="str">
            <v>ROH</v>
          </cell>
          <cell r="D26343" t="str">
            <v>UN</v>
          </cell>
        </row>
        <row r="26344">
          <cell r="A26344" t="str">
            <v>1242-58</v>
          </cell>
          <cell r="B26344" t="str">
            <v>MAN INSTRUCOES D-11</v>
          </cell>
          <cell r="C26344" t="str">
            <v>ROH</v>
          </cell>
          <cell r="D26344" t="str">
            <v>UN</v>
          </cell>
        </row>
        <row r="26345">
          <cell r="A26345" t="str">
            <v>1242-59</v>
          </cell>
          <cell r="B26345" t="str">
            <v>MAN INSTRUCOES D-09</v>
          </cell>
          <cell r="C26345" t="str">
            <v>ROH</v>
          </cell>
          <cell r="D26345" t="str">
            <v>UN</v>
          </cell>
        </row>
        <row r="26346">
          <cell r="A26346" t="str">
            <v>1242-60</v>
          </cell>
          <cell r="B26346" t="str">
            <v>MANUAL DE INSTRUÇÃO F-31</v>
          </cell>
          <cell r="C26346" t="str">
            <v>ROH</v>
          </cell>
          <cell r="D26346" t="str">
            <v>UN</v>
          </cell>
        </row>
        <row r="26347">
          <cell r="A26347" t="str">
            <v>1242-62</v>
          </cell>
          <cell r="B26347" t="str">
            <v>MAN INSTRUCOES HP-01/HP-02</v>
          </cell>
          <cell r="C26347" t="str">
            <v>ROH</v>
          </cell>
          <cell r="D26347" t="str">
            <v>UN</v>
          </cell>
        </row>
        <row r="26348">
          <cell r="A26348" t="str">
            <v>1242-63</v>
          </cell>
          <cell r="B26348" t="str">
            <v>MAN INSTRUCOES RP-01</v>
          </cell>
          <cell r="C26348" t="str">
            <v>ROH</v>
          </cell>
          <cell r="D26348" t="str">
            <v>UN</v>
          </cell>
        </row>
        <row r="26349">
          <cell r="A26349" t="str">
            <v>1242-64</v>
          </cell>
          <cell r="B26349" t="str">
            <v>MAN INSTRUCOES L-91</v>
          </cell>
          <cell r="C26349" t="str">
            <v>ROH</v>
          </cell>
          <cell r="D26349" t="str">
            <v>UN</v>
          </cell>
        </row>
        <row r="26350">
          <cell r="A26350" t="str">
            <v>1242-65</v>
          </cell>
          <cell r="B26350" t="str">
            <v>MANUAL DE INSTRUÇÃO L-63</v>
          </cell>
          <cell r="C26350" t="str">
            <v>ROH</v>
          </cell>
          <cell r="D26350" t="str">
            <v>UN</v>
          </cell>
        </row>
        <row r="26351">
          <cell r="A26351" t="str">
            <v>1242-67</v>
          </cell>
          <cell r="B26351" t="str">
            <v>MAN INSTRUCOES[NAP-03]</v>
          </cell>
          <cell r="C26351" t="str">
            <v>ROH</v>
          </cell>
          <cell r="D26351" t="str">
            <v>UN</v>
          </cell>
        </row>
        <row r="26352">
          <cell r="A26352" t="str">
            <v>1242-68</v>
          </cell>
          <cell r="B26352" t="str">
            <v>MAN INSTRUCOES MS-07</v>
          </cell>
          <cell r="C26352" t="str">
            <v>ROH</v>
          </cell>
          <cell r="D26352" t="str">
            <v>UN</v>
          </cell>
        </row>
        <row r="26353">
          <cell r="A26353" t="str">
            <v>1242-69</v>
          </cell>
          <cell r="B26353" t="str">
            <v>MAN INSTRUCOES NBX-06</v>
          </cell>
          <cell r="C26353" t="str">
            <v>ROH</v>
          </cell>
          <cell r="D26353" t="str">
            <v>UN</v>
          </cell>
        </row>
        <row r="26354">
          <cell r="A26354" t="str">
            <v>1242-70</v>
          </cell>
          <cell r="B26354" t="str">
            <v>MAN INSTRUCOES NBX-11</v>
          </cell>
          <cell r="C26354" t="str">
            <v>ROH</v>
          </cell>
          <cell r="D26354" t="str">
            <v>UN</v>
          </cell>
        </row>
        <row r="26355">
          <cell r="A26355" t="str">
            <v>1242-71</v>
          </cell>
          <cell r="B26355" t="str">
            <v>MAN INSTRUCOES MS-05/MS-05B</v>
          </cell>
          <cell r="C26355" t="str">
            <v>ROH</v>
          </cell>
          <cell r="D26355" t="str">
            <v>UN</v>
          </cell>
        </row>
        <row r="26356">
          <cell r="A26356" t="str">
            <v>1242-72</v>
          </cell>
          <cell r="B26356" t="str">
            <v>MAN INSTRUCOES[AF-03]</v>
          </cell>
          <cell r="C26356" t="str">
            <v>ROH</v>
          </cell>
          <cell r="D26356" t="str">
            <v>UN</v>
          </cell>
        </row>
        <row r="26357">
          <cell r="A26357" t="str">
            <v>1242-73</v>
          </cell>
          <cell r="B26357" t="str">
            <v>MAN INSTRUCOES[PE-12]</v>
          </cell>
          <cell r="C26357" t="str">
            <v>ROH</v>
          </cell>
          <cell r="D26357" t="str">
            <v>UN</v>
          </cell>
        </row>
        <row r="26358">
          <cell r="A26358" t="str">
            <v>1242-74</v>
          </cell>
          <cell r="B26358" t="str">
            <v>MAN INSTRUCOES[PE-14]</v>
          </cell>
          <cell r="C26358" t="str">
            <v>ROH</v>
          </cell>
          <cell r="D26358" t="str">
            <v>UN</v>
          </cell>
        </row>
        <row r="26359">
          <cell r="A26359" t="str">
            <v>1242-75</v>
          </cell>
          <cell r="B26359" t="str">
            <v>MAN INSTRUCOES[AF-04]</v>
          </cell>
          <cell r="C26359" t="str">
            <v>ROH</v>
          </cell>
          <cell r="D26359" t="str">
            <v>UN</v>
          </cell>
        </row>
        <row r="26360">
          <cell r="A26360" t="str">
            <v>1242-76</v>
          </cell>
          <cell r="B26360" t="str">
            <v>MAN INSTRUCOES[BL-03]</v>
          </cell>
          <cell r="C26360" t="str">
            <v>ROH</v>
          </cell>
          <cell r="D26360" t="str">
            <v>UN</v>
          </cell>
        </row>
        <row r="26361">
          <cell r="A26361" t="str">
            <v>1242-77</v>
          </cell>
          <cell r="B26361" t="str">
            <v>MANUAL DE INSTRUÇÃO L-62</v>
          </cell>
          <cell r="C26361" t="str">
            <v>ROH</v>
          </cell>
          <cell r="D26361" t="str">
            <v>UN</v>
          </cell>
        </row>
        <row r="26362">
          <cell r="A26362" t="str">
            <v>1242-79</v>
          </cell>
          <cell r="B26362" t="str">
            <v>MAN INSTRUCOES FSM-02</v>
          </cell>
          <cell r="C26362" t="str">
            <v>ROH</v>
          </cell>
          <cell r="D26362" t="str">
            <v>UN</v>
          </cell>
        </row>
        <row r="26363">
          <cell r="A26363" t="str">
            <v>1242-80</v>
          </cell>
          <cell r="B26363" t="str">
            <v>MAN INSTRUCOES D-03E</v>
          </cell>
          <cell r="C26363" t="str">
            <v>ROH</v>
          </cell>
          <cell r="D26363" t="str">
            <v>UN</v>
          </cell>
        </row>
        <row r="26364">
          <cell r="A26364" t="str">
            <v>1242-81</v>
          </cell>
          <cell r="B26364" t="str">
            <v>MAN INSTRUCOES RP-02</v>
          </cell>
          <cell r="C26364" t="str">
            <v>ROH</v>
          </cell>
          <cell r="D26364" t="str">
            <v>UN</v>
          </cell>
        </row>
        <row r="26365">
          <cell r="A26365" t="str">
            <v>1242-82</v>
          </cell>
          <cell r="B26365" t="str">
            <v>MAN INSTRUCOES[PP-02]</v>
          </cell>
          <cell r="C26365" t="str">
            <v>ROH</v>
          </cell>
          <cell r="D26365" t="str">
            <v>UN</v>
          </cell>
        </row>
        <row r="26366">
          <cell r="A26366" t="str">
            <v>1242-83</v>
          </cell>
          <cell r="B26366" t="str">
            <v>MANUAL DE INSTRUÇÃO L-39</v>
          </cell>
          <cell r="C26366" t="str">
            <v>ROH</v>
          </cell>
          <cell r="D26366" t="str">
            <v>UN</v>
          </cell>
        </row>
        <row r="26367">
          <cell r="A26367" t="str">
            <v>1242-84</v>
          </cell>
          <cell r="B26367" t="str">
            <v>MAN INSTRUCOES D-04B</v>
          </cell>
          <cell r="C26367" t="str">
            <v>ROH</v>
          </cell>
          <cell r="D26367" t="str">
            <v>UN</v>
          </cell>
        </row>
        <row r="26368">
          <cell r="A26368" t="str">
            <v>1242-86</v>
          </cell>
          <cell r="B26368" t="str">
            <v>MANUAL DE INSTRUÇÃO E-07</v>
          </cell>
          <cell r="C26368" t="str">
            <v>ROH</v>
          </cell>
          <cell r="D26368" t="str">
            <v>UN</v>
          </cell>
        </row>
        <row r="26369">
          <cell r="A26369" t="str">
            <v>1242-88</v>
          </cell>
          <cell r="B26369" t="str">
            <v>MAN INSTRUCOES G-12</v>
          </cell>
          <cell r="C26369" t="str">
            <v>ROH</v>
          </cell>
          <cell r="D26369" t="str">
            <v>UN</v>
          </cell>
        </row>
        <row r="26370">
          <cell r="A26370" t="str">
            <v>1242-89</v>
          </cell>
          <cell r="B26370" t="str">
            <v>MAN INSTRUCOES PE-17</v>
          </cell>
          <cell r="C26370" t="str">
            <v>ROH</v>
          </cell>
          <cell r="D26370" t="str">
            <v>UN</v>
          </cell>
        </row>
        <row r="26371">
          <cell r="A26371" t="str">
            <v>1242-90</v>
          </cell>
          <cell r="B26371" t="str">
            <v>MAN INSTRUCOES[D-12]</v>
          </cell>
          <cell r="C26371" t="str">
            <v>ROH</v>
          </cell>
          <cell r="D26371" t="str">
            <v>UN</v>
          </cell>
        </row>
        <row r="26372">
          <cell r="A26372" t="str">
            <v>1242-91</v>
          </cell>
          <cell r="B26372" t="str">
            <v>MAN INSTRUCOES PE-18</v>
          </cell>
          <cell r="C26372" t="str">
            <v>ROH</v>
          </cell>
          <cell r="D26372" t="str">
            <v>UN</v>
          </cell>
        </row>
        <row r="26373">
          <cell r="A26373" t="str">
            <v>1242-92</v>
          </cell>
          <cell r="B26373" t="str">
            <v>MAN INSTRUCOES PE-19</v>
          </cell>
          <cell r="C26373" t="str">
            <v>ROH</v>
          </cell>
          <cell r="D26373" t="str">
            <v>UN</v>
          </cell>
        </row>
        <row r="26374">
          <cell r="A26374" t="str">
            <v>1242-93</v>
          </cell>
          <cell r="B26374" t="str">
            <v>MAN INSTRUCOES PE-20</v>
          </cell>
          <cell r="C26374" t="str">
            <v>ROH</v>
          </cell>
          <cell r="D26374" t="str">
            <v>UN</v>
          </cell>
        </row>
        <row r="26375">
          <cell r="A26375" t="str">
            <v>1242-94</v>
          </cell>
          <cell r="B26375" t="str">
            <v>MAN INSTRUCOES PE-21</v>
          </cell>
          <cell r="C26375" t="str">
            <v>ROH</v>
          </cell>
          <cell r="D26375" t="str">
            <v>UN</v>
          </cell>
        </row>
        <row r="26376">
          <cell r="A26376" t="str">
            <v>1242-95</v>
          </cell>
          <cell r="B26376" t="str">
            <v>MAN INSTRUCOES[HT-09]</v>
          </cell>
          <cell r="C26376" t="str">
            <v>ROH</v>
          </cell>
          <cell r="D26376" t="str">
            <v>UN</v>
          </cell>
        </row>
        <row r="26377">
          <cell r="A26377" t="str">
            <v>1242-96</v>
          </cell>
          <cell r="B26377" t="str">
            <v>MAN INSTRUCOES[HT-11]</v>
          </cell>
          <cell r="C26377" t="str">
            <v>ROH</v>
          </cell>
          <cell r="D26377" t="str">
            <v>UN</v>
          </cell>
        </row>
        <row r="26378">
          <cell r="A26378" t="str">
            <v>1242-98</v>
          </cell>
          <cell r="B26378" t="str">
            <v>MANUAL DE INSTRUÇÃO NL-60/60I/L-61/66</v>
          </cell>
          <cell r="C26378" t="str">
            <v>ROH</v>
          </cell>
          <cell r="D26378" t="str">
            <v>UN</v>
          </cell>
        </row>
        <row r="26379">
          <cell r="A26379" t="str">
            <v>1242-99</v>
          </cell>
          <cell r="B26379" t="str">
            <v>MAN INSTRUCOES T-05</v>
          </cell>
          <cell r="C26379" t="str">
            <v>ROH</v>
          </cell>
          <cell r="D26379" t="str">
            <v>UN</v>
          </cell>
        </row>
        <row r="26380">
          <cell r="A26380" t="str">
            <v>1243-01</v>
          </cell>
          <cell r="B26380" t="str">
            <v>MAN INSTRUCOES P-14</v>
          </cell>
          <cell r="C26380" t="str">
            <v>ROH</v>
          </cell>
          <cell r="D26380" t="str">
            <v>UN</v>
          </cell>
        </row>
        <row r="26381">
          <cell r="A26381" t="str">
            <v>1243-02</v>
          </cell>
          <cell r="B26381" t="str">
            <v>MAN INSTRUCOES[CK-01]</v>
          </cell>
          <cell r="C26381" t="str">
            <v>ROH</v>
          </cell>
          <cell r="D26381" t="str">
            <v>UN</v>
          </cell>
        </row>
        <row r="26382">
          <cell r="A26382" t="str">
            <v>1243-03</v>
          </cell>
          <cell r="B26382" t="str">
            <v>MAN INSTRUCOES EM-06</v>
          </cell>
          <cell r="C26382" t="str">
            <v>ROH</v>
          </cell>
          <cell r="D26382" t="str">
            <v>UN</v>
          </cell>
        </row>
        <row r="26383">
          <cell r="A26383" t="str">
            <v>1243-04</v>
          </cell>
          <cell r="B26383" t="str">
            <v>MAN INSTRUCOES FR-08</v>
          </cell>
          <cell r="C26383" t="str">
            <v>ROH</v>
          </cell>
          <cell r="D26383" t="str">
            <v>UN</v>
          </cell>
        </row>
        <row r="26384">
          <cell r="A26384" t="str">
            <v>1243-05</v>
          </cell>
          <cell r="B26384" t="str">
            <v>MAN INSTRUCOES F-40</v>
          </cell>
          <cell r="C26384" t="str">
            <v>ROH</v>
          </cell>
          <cell r="D26384" t="str">
            <v>UN</v>
          </cell>
        </row>
        <row r="26385">
          <cell r="A26385" t="str">
            <v>1243-06</v>
          </cell>
          <cell r="B26385" t="str">
            <v>MAN INSTRUCOES CE-02</v>
          </cell>
          <cell r="C26385" t="str">
            <v>ROH</v>
          </cell>
          <cell r="D26385" t="str">
            <v>UN</v>
          </cell>
        </row>
        <row r="26386">
          <cell r="A26386" t="str">
            <v>1243-07</v>
          </cell>
          <cell r="B26386" t="str">
            <v>MAN INSTRUCOES[BB-02]</v>
          </cell>
          <cell r="C26386" t="str">
            <v>ROH</v>
          </cell>
          <cell r="D26386" t="str">
            <v>UN</v>
          </cell>
        </row>
        <row r="26387">
          <cell r="A26387" t="str">
            <v>1243-08</v>
          </cell>
          <cell r="B26387" t="str">
            <v>MAN INSTRUCOES F-22</v>
          </cell>
          <cell r="C26387" t="str">
            <v>ROH</v>
          </cell>
          <cell r="D26387" t="str">
            <v>UN</v>
          </cell>
        </row>
        <row r="26388">
          <cell r="A26388" t="str">
            <v>1243-09</v>
          </cell>
          <cell r="B26388" t="str">
            <v>MAN INSTRUCOES[C-17]</v>
          </cell>
          <cell r="C26388" t="str">
            <v>ROH</v>
          </cell>
          <cell r="D26388" t="str">
            <v>UN</v>
          </cell>
        </row>
        <row r="26389">
          <cell r="A26389" t="str">
            <v>1243-10</v>
          </cell>
          <cell r="B26389" t="str">
            <v>MAN INSTRUCOES[PE-15]</v>
          </cell>
          <cell r="C26389" t="str">
            <v>ROH</v>
          </cell>
          <cell r="D26389" t="str">
            <v>UN</v>
          </cell>
        </row>
        <row r="26390">
          <cell r="A26390" t="str">
            <v>1243-12</v>
          </cell>
          <cell r="B26390" t="str">
            <v>MAN INSTRUCOES[P-16]</v>
          </cell>
          <cell r="C26390" t="str">
            <v>ROH</v>
          </cell>
          <cell r="D26390" t="str">
            <v>UN</v>
          </cell>
        </row>
        <row r="26391">
          <cell r="A26391" t="str">
            <v>1243-13</v>
          </cell>
          <cell r="B26391" t="str">
            <v>MAN INSTRUCOES[SC-14]</v>
          </cell>
          <cell r="C26391" t="str">
            <v>ROH</v>
          </cell>
          <cell r="D26391" t="str">
            <v>UN</v>
          </cell>
        </row>
        <row r="26392">
          <cell r="A26392" t="str">
            <v>1243-14</v>
          </cell>
          <cell r="B26392" t="str">
            <v>MAN INSTRUCOES V-95</v>
          </cell>
          <cell r="C26392" t="str">
            <v>ROH</v>
          </cell>
          <cell r="D26392" t="str">
            <v>UN</v>
          </cell>
        </row>
        <row r="26393">
          <cell r="A26393" t="str">
            <v>1243-15</v>
          </cell>
          <cell r="B26393" t="str">
            <v>MAN INSTRUCOES[FT-04]</v>
          </cell>
          <cell r="C26393" t="str">
            <v>ROH</v>
          </cell>
          <cell r="D26393" t="str">
            <v>UN</v>
          </cell>
        </row>
        <row r="26394">
          <cell r="A26394" t="str">
            <v>1243-16</v>
          </cell>
          <cell r="B26394" t="str">
            <v>MAN INSTRUCOES[PE-16]</v>
          </cell>
          <cell r="C26394" t="str">
            <v>ROH</v>
          </cell>
          <cell r="D26394" t="str">
            <v>UN</v>
          </cell>
        </row>
        <row r="26395">
          <cell r="A26395" t="str">
            <v>1243-17</v>
          </cell>
          <cell r="B26395" t="str">
            <v>MAN INSTRUCOES CM-01B</v>
          </cell>
          <cell r="C26395" t="str">
            <v>ROH</v>
          </cell>
          <cell r="D26395" t="str">
            <v>UN</v>
          </cell>
        </row>
        <row r="26396">
          <cell r="A26396" t="str">
            <v>1243-18</v>
          </cell>
          <cell r="B26396" t="str">
            <v>MAN INSTRUCOES P-13</v>
          </cell>
          <cell r="C26396" t="str">
            <v>ROH</v>
          </cell>
          <cell r="D26396" t="str">
            <v>UN</v>
          </cell>
        </row>
        <row r="26397">
          <cell r="A26397" t="str">
            <v>1243-19</v>
          </cell>
          <cell r="B26397" t="str">
            <v>MANUAL DE INSTRUÇÕES [S-13]</v>
          </cell>
          <cell r="C26397" t="str">
            <v>ROH</v>
          </cell>
          <cell r="D26397" t="str">
            <v>UN</v>
          </cell>
        </row>
        <row r="26398">
          <cell r="A26398" t="str">
            <v>1243-20</v>
          </cell>
          <cell r="B26398" t="str">
            <v>MAN INSTRUCOES[CP-01]</v>
          </cell>
          <cell r="C26398" t="str">
            <v>ROH</v>
          </cell>
          <cell r="D26398" t="str">
            <v>UN</v>
          </cell>
        </row>
        <row r="26399">
          <cell r="A26399" t="str">
            <v>1243-21</v>
          </cell>
          <cell r="B26399" t="str">
            <v>MAN INSTRUCOES[G-09]</v>
          </cell>
          <cell r="C26399" t="str">
            <v>ROH</v>
          </cell>
          <cell r="D26399" t="str">
            <v>UN</v>
          </cell>
        </row>
        <row r="26400">
          <cell r="A26400" t="str">
            <v>1243-22</v>
          </cell>
          <cell r="B26400" t="str">
            <v>MANINSTRUCIONES TC-01</v>
          </cell>
          <cell r="C26400" t="str">
            <v>ROH</v>
          </cell>
          <cell r="D26400" t="str">
            <v>UN</v>
          </cell>
        </row>
        <row r="26401">
          <cell r="A26401" t="str">
            <v>1243-23</v>
          </cell>
          <cell r="B26401" t="str">
            <v>MAN INSTRUCOES[MCA-01]</v>
          </cell>
          <cell r="C26401" t="str">
            <v>ROH</v>
          </cell>
          <cell r="D26401" t="str">
            <v>UN</v>
          </cell>
        </row>
        <row r="26402">
          <cell r="A26402" t="str">
            <v>1243-24</v>
          </cell>
          <cell r="B26402" t="str">
            <v>MAN INSTRUCOES[RP-03]</v>
          </cell>
          <cell r="C26402" t="str">
            <v>ROH</v>
          </cell>
          <cell r="D26402" t="str">
            <v>UN</v>
          </cell>
        </row>
        <row r="26403">
          <cell r="A26403" t="str">
            <v>1243-25</v>
          </cell>
          <cell r="B26403" t="str">
            <v>MAN INSTRUCOES EM-08</v>
          </cell>
          <cell r="C26403" t="str">
            <v>ROH</v>
          </cell>
          <cell r="D26403" t="str">
            <v>UN</v>
          </cell>
        </row>
        <row r="26404">
          <cell r="A26404" t="str">
            <v>1243-26</v>
          </cell>
          <cell r="B26404" t="str">
            <v>MAN INSTRUCOES[AP-13]</v>
          </cell>
          <cell r="C26404" t="str">
            <v>ROH</v>
          </cell>
          <cell r="D26404" t="str">
            <v>UN</v>
          </cell>
        </row>
        <row r="26405">
          <cell r="A26405" t="str">
            <v>1243-27</v>
          </cell>
          <cell r="B26405" t="str">
            <v>MAN INSTRUCOES KM-02</v>
          </cell>
          <cell r="C26405" t="str">
            <v>ROH</v>
          </cell>
          <cell r="D26405" t="str">
            <v>UN</v>
          </cell>
        </row>
        <row r="26406">
          <cell r="A26406" t="str">
            <v>1243-28</v>
          </cell>
          <cell r="B26406" t="str">
            <v>MAN INSTRUCOES[E-06]</v>
          </cell>
          <cell r="C26406" t="str">
            <v>ROH</v>
          </cell>
          <cell r="D26406" t="str">
            <v>UN</v>
          </cell>
        </row>
        <row r="26407">
          <cell r="A26407" t="str">
            <v>1243-29</v>
          </cell>
          <cell r="B26407" t="str">
            <v>MAN INSTRUCOES[MCO-01]</v>
          </cell>
          <cell r="C26407" t="str">
            <v>ROH</v>
          </cell>
          <cell r="D26407" t="str">
            <v>UN</v>
          </cell>
        </row>
        <row r="26408">
          <cell r="A26408" t="str">
            <v>1243-30</v>
          </cell>
          <cell r="B26408" t="str">
            <v>MAN INSTRUCOES MS-08</v>
          </cell>
          <cell r="C26408" t="str">
            <v>ROH</v>
          </cell>
          <cell r="D26408" t="str">
            <v>UN</v>
          </cell>
        </row>
        <row r="26409">
          <cell r="A26409" t="str">
            <v>1243-31</v>
          </cell>
          <cell r="B26409" t="str">
            <v>MAN INSTRUCOES[BE-01]</v>
          </cell>
          <cell r="C26409" t="str">
            <v>ROH</v>
          </cell>
          <cell r="D26409" t="str">
            <v>UN</v>
          </cell>
        </row>
        <row r="26410">
          <cell r="A26410" t="str">
            <v>1243-32</v>
          </cell>
          <cell r="B26410" t="str">
            <v>MAN INSTRUCOES P-17</v>
          </cell>
          <cell r="C26410" t="str">
            <v>ROH</v>
          </cell>
          <cell r="D26410" t="str">
            <v>UN</v>
          </cell>
        </row>
        <row r="26411">
          <cell r="A26411" t="str">
            <v>1243-33</v>
          </cell>
          <cell r="B26411" t="str">
            <v>MAN INSTRUCOES SJ-02</v>
          </cell>
          <cell r="C26411" t="str">
            <v>ROH</v>
          </cell>
          <cell r="D26411" t="str">
            <v>UN</v>
          </cell>
        </row>
        <row r="26412">
          <cell r="A26412" t="str">
            <v>1243-34</v>
          </cell>
          <cell r="B26412" t="str">
            <v>MAN INSTRUCOES P-15</v>
          </cell>
          <cell r="C26412" t="str">
            <v>ROH</v>
          </cell>
          <cell r="D26412" t="str">
            <v>UN</v>
          </cell>
        </row>
        <row r="26413">
          <cell r="A26413" t="str">
            <v>1243-35</v>
          </cell>
          <cell r="B26413" t="str">
            <v>MAN INSTRUCOES[TR-01]</v>
          </cell>
          <cell r="C26413" t="str">
            <v>ROH</v>
          </cell>
          <cell r="D26413" t="str">
            <v>UN</v>
          </cell>
        </row>
        <row r="26414">
          <cell r="A26414" t="str">
            <v>1243-38</v>
          </cell>
          <cell r="B26414" t="str">
            <v>MAN INSTRUCOES[AP-12]</v>
          </cell>
          <cell r="C26414" t="str">
            <v>ROH</v>
          </cell>
          <cell r="D26414" t="str">
            <v>UN</v>
          </cell>
        </row>
        <row r="26415">
          <cell r="A26415" t="str">
            <v>1243-39</v>
          </cell>
          <cell r="B26415" t="str">
            <v>MAN INSTRUCOES C-18</v>
          </cell>
          <cell r="C26415" t="str">
            <v>ROH</v>
          </cell>
          <cell r="D26415" t="str">
            <v>UN</v>
          </cell>
        </row>
        <row r="26416">
          <cell r="A26416" t="str">
            <v>1243-40</v>
          </cell>
          <cell r="B26416" t="str">
            <v>MAN INSTRUCOES[UA-01]</v>
          </cell>
          <cell r="C26416" t="str">
            <v>ROH</v>
          </cell>
          <cell r="D26416" t="str">
            <v>UN</v>
          </cell>
        </row>
        <row r="26417">
          <cell r="A26417" t="str">
            <v>1243-41</v>
          </cell>
          <cell r="B26417" t="str">
            <v>MAN INSTRUCOES[SC-15]</v>
          </cell>
          <cell r="C26417" t="str">
            <v>ROH</v>
          </cell>
          <cell r="D26417" t="str">
            <v>UN</v>
          </cell>
        </row>
        <row r="26418">
          <cell r="A26418" t="str">
            <v>1243-42</v>
          </cell>
          <cell r="B26418" t="str">
            <v>MAN INSTRUCOES[SC-16]</v>
          </cell>
          <cell r="C26418" t="str">
            <v>ROH</v>
          </cell>
          <cell r="D26418" t="str">
            <v>UN</v>
          </cell>
        </row>
        <row r="26419">
          <cell r="A26419" t="str">
            <v>1243-43</v>
          </cell>
          <cell r="B26419" t="str">
            <v>LIVRO RECEITASUCOS KM-01</v>
          </cell>
          <cell r="C26419" t="str">
            <v>ROH</v>
          </cell>
          <cell r="D26419" t="str">
            <v>UN</v>
          </cell>
        </row>
        <row r="26420">
          <cell r="A26420" t="str">
            <v>1243-44</v>
          </cell>
          <cell r="B26420" t="str">
            <v>LIVROAPROVEITAMENTOPOLPA KM-01</v>
          </cell>
          <cell r="C26420" t="str">
            <v>ROH</v>
          </cell>
          <cell r="D26420" t="str">
            <v>UN</v>
          </cell>
        </row>
        <row r="26421">
          <cell r="A26421" t="str">
            <v>1243-45</v>
          </cell>
          <cell r="B26421" t="str">
            <v>MAN INSTRUCOES[BX-14/17]</v>
          </cell>
          <cell r="C26421" t="str">
            <v>ROH</v>
          </cell>
          <cell r="D26421" t="str">
            <v>UN</v>
          </cell>
        </row>
        <row r="26422">
          <cell r="A26422" t="str">
            <v>1243-46</v>
          </cell>
          <cell r="B26422" t="str">
            <v>MAN INSTRUCOES[FR-10]</v>
          </cell>
          <cell r="C26422" t="str">
            <v>ROH</v>
          </cell>
          <cell r="D26422" t="str">
            <v>UN</v>
          </cell>
        </row>
        <row r="26423">
          <cell r="A26423" t="str">
            <v>1243-47</v>
          </cell>
          <cell r="B26423" t="str">
            <v>MAN INSTRUCOES NF-04</v>
          </cell>
          <cell r="C26423" t="str">
            <v>ROH</v>
          </cell>
          <cell r="D26423" t="str">
            <v>UN</v>
          </cell>
        </row>
        <row r="26424">
          <cell r="A26424" t="str">
            <v>1243-48</v>
          </cell>
          <cell r="B26424" t="str">
            <v>MAN INSTRUCOES[NF-11]</v>
          </cell>
          <cell r="C26424" t="str">
            <v>ROH</v>
          </cell>
          <cell r="D26424" t="str">
            <v>UN</v>
          </cell>
        </row>
        <row r="26425">
          <cell r="A26425" t="str">
            <v>1243-49</v>
          </cell>
          <cell r="B26425" t="str">
            <v>MAN INSTRUCOES[AP-14]</v>
          </cell>
          <cell r="C26425" t="str">
            <v>ROH</v>
          </cell>
          <cell r="D26425" t="str">
            <v>UN</v>
          </cell>
        </row>
        <row r="26426">
          <cell r="A26426" t="str">
            <v>1243-50</v>
          </cell>
          <cell r="B26426" t="str">
            <v>MAN INSTRUCOES[FFI-07]</v>
          </cell>
          <cell r="C26426" t="str">
            <v>ROH</v>
          </cell>
          <cell r="D26426" t="str">
            <v>UN</v>
          </cell>
        </row>
        <row r="26427">
          <cell r="A26427" t="str">
            <v>1243-51</v>
          </cell>
          <cell r="B26427" t="str">
            <v>MAN INSTRUCOES[FFI-07M]</v>
          </cell>
          <cell r="C26427" t="str">
            <v>ROH</v>
          </cell>
          <cell r="D26427" t="str">
            <v>UN</v>
          </cell>
        </row>
        <row r="26428">
          <cell r="A26428" t="str">
            <v>1243-52</v>
          </cell>
          <cell r="B26428" t="str">
            <v>MAN INSTRUCOES[SC-17]</v>
          </cell>
          <cell r="C26428" t="str">
            <v>ROH</v>
          </cell>
          <cell r="D26428" t="str">
            <v>UN</v>
          </cell>
        </row>
        <row r="26429">
          <cell r="A26429" t="str">
            <v>1243-53</v>
          </cell>
          <cell r="B26429" t="str">
            <v>MAN INSTRUCOES LIVRO RECEITAS[NMP-08]</v>
          </cell>
          <cell r="C26429" t="str">
            <v>ROH</v>
          </cell>
          <cell r="D26429" t="str">
            <v>UN</v>
          </cell>
        </row>
        <row r="26430">
          <cell r="A26430" t="str">
            <v>1243-54</v>
          </cell>
          <cell r="B26430" t="str">
            <v>MAN INSTRUCOES[BX-16]</v>
          </cell>
          <cell r="C26430" t="str">
            <v>ROH</v>
          </cell>
          <cell r="D26430" t="str">
            <v>UN</v>
          </cell>
        </row>
        <row r="26431">
          <cell r="A26431" t="str">
            <v>1243-55</v>
          </cell>
          <cell r="B26431" t="str">
            <v>MAN INSTRUCOES CA-55</v>
          </cell>
          <cell r="C26431" t="str">
            <v>ROH</v>
          </cell>
          <cell r="D26431" t="str">
            <v>UN</v>
          </cell>
        </row>
        <row r="26432">
          <cell r="A26432" t="str">
            <v>1243-56</v>
          </cell>
          <cell r="B26432" t="str">
            <v>MANUAL DE INSTRUÇÕES BX-17</v>
          </cell>
          <cell r="C26432" t="str">
            <v>ROH</v>
          </cell>
          <cell r="D26432" t="str">
            <v>UN</v>
          </cell>
        </row>
        <row r="26433">
          <cell r="A26433" t="str">
            <v>1243-57</v>
          </cell>
          <cell r="B26433" t="str">
            <v>MAN INSTRUCOES[AF-05]</v>
          </cell>
          <cell r="C26433" t="str">
            <v>ROH</v>
          </cell>
          <cell r="D26433" t="str">
            <v>UN</v>
          </cell>
        </row>
        <row r="26434">
          <cell r="A26434" t="str">
            <v>1243-60</v>
          </cell>
          <cell r="B26434" t="str">
            <v>MAN INSTRUCOES[PE-25]</v>
          </cell>
          <cell r="C26434" t="str">
            <v>ROH</v>
          </cell>
          <cell r="D26434" t="str">
            <v>UN</v>
          </cell>
        </row>
        <row r="26435">
          <cell r="A26435" t="str">
            <v>1243-61</v>
          </cell>
          <cell r="B26435" t="str">
            <v>MAN INSTRUCOES[PE-26]</v>
          </cell>
          <cell r="C26435" t="str">
            <v>ROH</v>
          </cell>
          <cell r="D26435" t="str">
            <v>UN</v>
          </cell>
        </row>
        <row r="26436">
          <cell r="A26436" t="str">
            <v>1243-62</v>
          </cell>
          <cell r="B26436" t="str">
            <v>MAN INSTRUCOES[PE-27]</v>
          </cell>
          <cell r="C26436" t="str">
            <v>ROH</v>
          </cell>
          <cell r="D26436" t="str">
            <v>UN</v>
          </cell>
        </row>
        <row r="26437">
          <cell r="A26437" t="str">
            <v>1243-65</v>
          </cell>
          <cell r="B26437" t="str">
            <v>MAN INSTRUCOES NF-18</v>
          </cell>
          <cell r="C26437" t="str">
            <v>ROH</v>
          </cell>
          <cell r="D26437" t="str">
            <v>UN</v>
          </cell>
        </row>
        <row r="26438">
          <cell r="A26438" t="str">
            <v>1243-66</v>
          </cell>
          <cell r="B26438" t="str">
            <v>MAN INSTRUCOES NF-19</v>
          </cell>
          <cell r="C26438" t="str">
            <v>ROH</v>
          </cell>
          <cell r="D26438" t="str">
            <v>UN</v>
          </cell>
        </row>
        <row r="26439">
          <cell r="A26439" t="str">
            <v>1243-67</v>
          </cell>
          <cell r="B26439" t="str">
            <v>MAN INSTRUCOES CL-02</v>
          </cell>
          <cell r="C26439" t="str">
            <v>ROH</v>
          </cell>
          <cell r="D26439" t="str">
            <v>UN</v>
          </cell>
        </row>
        <row r="26440">
          <cell r="A26440" t="str">
            <v>1243-68</v>
          </cell>
          <cell r="B26440" t="str">
            <v>MAN INSTRUCOES[FR-11]</v>
          </cell>
          <cell r="C26440" t="str">
            <v>ROH</v>
          </cell>
          <cell r="D26440" t="str">
            <v>UN</v>
          </cell>
        </row>
        <row r="26441">
          <cell r="A26441" t="str">
            <v>1243-69</v>
          </cell>
          <cell r="B26441" t="str">
            <v>MAN INSTRUCOES CE-04</v>
          </cell>
          <cell r="C26441" t="str">
            <v>ROH</v>
          </cell>
          <cell r="D26441" t="str">
            <v>UN</v>
          </cell>
        </row>
        <row r="26442">
          <cell r="A26442" t="str">
            <v>1243-70</v>
          </cell>
          <cell r="B26442" t="str">
            <v>MAN INSTRUCOES CF-06</v>
          </cell>
          <cell r="C26442" t="str">
            <v>ROH</v>
          </cell>
          <cell r="D26442" t="str">
            <v>UN</v>
          </cell>
        </row>
        <row r="26443">
          <cell r="A26443" t="str">
            <v>1243-71</v>
          </cell>
          <cell r="B26443" t="str">
            <v>MAN INSTRUCOES DP-02</v>
          </cell>
          <cell r="C26443" t="str">
            <v>ROH</v>
          </cell>
          <cell r="D26443" t="str">
            <v>UN</v>
          </cell>
        </row>
        <row r="26444">
          <cell r="A26444" t="str">
            <v>1243-72</v>
          </cell>
          <cell r="B26444" t="str">
            <v>MAN INSTRUCOES[FFI-08M]</v>
          </cell>
          <cell r="C26444" t="str">
            <v>ROH</v>
          </cell>
          <cell r="D26444" t="str">
            <v>UN</v>
          </cell>
        </row>
        <row r="26445">
          <cell r="A26445" t="str">
            <v>1243-73</v>
          </cell>
          <cell r="B26445" t="str">
            <v>MAN INSTRUCOES[BX-13/15]</v>
          </cell>
          <cell r="C26445" t="str">
            <v>ROH</v>
          </cell>
          <cell r="D26445" t="str">
            <v>UN</v>
          </cell>
        </row>
        <row r="26446">
          <cell r="A26446" t="str">
            <v>1243-74</v>
          </cell>
          <cell r="B26446" t="str">
            <v>MANUAL DE INSTRUÇÕES BX-15</v>
          </cell>
          <cell r="C26446" t="str">
            <v>ROH</v>
          </cell>
          <cell r="D26446" t="str">
            <v>UN</v>
          </cell>
        </row>
        <row r="26447">
          <cell r="A26447" t="str">
            <v>1243-75</v>
          </cell>
          <cell r="B26447" t="str">
            <v>MAN INSTRUCOES[AF-06]</v>
          </cell>
          <cell r="C26447" t="str">
            <v>ROH</v>
          </cell>
          <cell r="D26447" t="str">
            <v>UN</v>
          </cell>
        </row>
        <row r="26448">
          <cell r="A26448" t="str">
            <v>1243-76</v>
          </cell>
          <cell r="B26448" t="str">
            <v>MAN INSTRUCOES CH-03</v>
          </cell>
          <cell r="C26448" t="str">
            <v>ROH</v>
          </cell>
          <cell r="D26448" t="str">
            <v>UN</v>
          </cell>
        </row>
        <row r="26449">
          <cell r="A26449" t="str">
            <v>1243-77</v>
          </cell>
          <cell r="B26449" t="str">
            <v>MAN INSTRUCOES[F-32/33]</v>
          </cell>
          <cell r="C26449" t="str">
            <v>ROH</v>
          </cell>
          <cell r="D26449" t="str">
            <v>UN</v>
          </cell>
        </row>
        <row r="26450">
          <cell r="A26450" t="str">
            <v>1243-78</v>
          </cell>
          <cell r="B26450" t="str">
            <v>MAN INSTRUCOES BX-12</v>
          </cell>
          <cell r="C26450" t="str">
            <v>ROH</v>
          </cell>
          <cell r="D26450" t="str">
            <v>UN</v>
          </cell>
        </row>
        <row r="26451">
          <cell r="A26451" t="str">
            <v>1243-80</v>
          </cell>
          <cell r="B26451" t="str">
            <v>MAN INSTRUCOES[MCO-02]</v>
          </cell>
          <cell r="C26451" t="str">
            <v>ROH</v>
          </cell>
          <cell r="D26451" t="str">
            <v>UN</v>
          </cell>
        </row>
        <row r="26452">
          <cell r="A26452" t="str">
            <v>1243-81</v>
          </cell>
          <cell r="B26452" t="str">
            <v>MAN INSTRUCOES NF-31</v>
          </cell>
          <cell r="C26452" t="str">
            <v>ROH</v>
          </cell>
          <cell r="D26452" t="str">
            <v>UN</v>
          </cell>
        </row>
        <row r="26453">
          <cell r="A26453" t="str">
            <v>1243-83</v>
          </cell>
          <cell r="B26453" t="str">
            <v>MANUAL INSTRUÇÕES DVD D-14</v>
          </cell>
          <cell r="C26453" t="str">
            <v>ROH</v>
          </cell>
          <cell r="D26453" t="str">
            <v>UN</v>
          </cell>
        </row>
        <row r="26454">
          <cell r="A26454" t="str">
            <v>1243-84</v>
          </cell>
          <cell r="B26454" t="str">
            <v>MAN INSTRUCOES[F-33/34]</v>
          </cell>
          <cell r="C26454" t="str">
            <v>ROH</v>
          </cell>
          <cell r="D26454" t="str">
            <v>UN</v>
          </cell>
        </row>
        <row r="26455">
          <cell r="A26455" t="str">
            <v>1243-85</v>
          </cell>
          <cell r="B26455" t="str">
            <v>MAN INSTRUCOES[SC-18]</v>
          </cell>
          <cell r="C26455" t="str">
            <v>ROH</v>
          </cell>
          <cell r="D26455" t="str">
            <v>UN</v>
          </cell>
        </row>
        <row r="26456">
          <cell r="A26456" t="str">
            <v>1243-86</v>
          </cell>
          <cell r="B26456" t="str">
            <v>MAN INSTRUCOES[CR-04]</v>
          </cell>
          <cell r="C26456" t="str">
            <v>ROH</v>
          </cell>
          <cell r="D26456" t="str">
            <v>UN</v>
          </cell>
        </row>
        <row r="26457">
          <cell r="A26457" t="str">
            <v>1243-87</v>
          </cell>
          <cell r="B26457" t="str">
            <v>MAN INSTRUCOES[CM-03]</v>
          </cell>
          <cell r="C26457" t="str">
            <v>ROH</v>
          </cell>
          <cell r="D26457" t="str">
            <v>UN</v>
          </cell>
        </row>
        <row r="26458">
          <cell r="A26458" t="str">
            <v>1243-88</v>
          </cell>
          <cell r="B26458" t="str">
            <v>MAN INSTRUCOES EM-07</v>
          </cell>
          <cell r="C26458" t="str">
            <v>ROH</v>
          </cell>
          <cell r="D26458" t="str">
            <v>UN</v>
          </cell>
        </row>
        <row r="26459">
          <cell r="A26459" t="str">
            <v>1243-91</v>
          </cell>
          <cell r="B26459" t="str">
            <v>MAN INSTRUCOES AF-01D/E</v>
          </cell>
          <cell r="C26459" t="str">
            <v>ROH</v>
          </cell>
          <cell r="D26459" t="str">
            <v>UN</v>
          </cell>
        </row>
        <row r="26460">
          <cell r="A26460" t="str">
            <v>1243-93</v>
          </cell>
          <cell r="B26460" t="str">
            <v>MAN INSTRUCOES[NFFI-07M]</v>
          </cell>
          <cell r="C26460" t="str">
            <v>ROH</v>
          </cell>
          <cell r="D26460" t="str">
            <v>UN</v>
          </cell>
        </row>
        <row r="26461">
          <cell r="A26461" t="str">
            <v>1243-95</v>
          </cell>
          <cell r="B26461" t="str">
            <v>MAN INSTRUCOES[AF-03]</v>
          </cell>
          <cell r="C26461" t="str">
            <v>ROH</v>
          </cell>
          <cell r="D26461" t="str">
            <v>UN</v>
          </cell>
        </row>
        <row r="26462">
          <cell r="A26462" t="str">
            <v>1243-96</v>
          </cell>
          <cell r="B26462" t="str">
            <v>MAN INSTRUCOES[NAF-03]</v>
          </cell>
          <cell r="C26462" t="str">
            <v>ROH</v>
          </cell>
          <cell r="D26462" t="str">
            <v>UN</v>
          </cell>
        </row>
        <row r="26463">
          <cell r="A26463" t="str">
            <v>1243-97</v>
          </cell>
          <cell r="B26463" t="str">
            <v>MAN INSTRUCOES CH-04</v>
          </cell>
          <cell r="C26463" t="str">
            <v>ROH</v>
          </cell>
          <cell r="D26463" t="str">
            <v>UN</v>
          </cell>
        </row>
        <row r="26464">
          <cell r="A26464" t="str">
            <v>1243-98</v>
          </cell>
          <cell r="B26464" t="str">
            <v>MAN INSTRUCOES FR-12</v>
          </cell>
          <cell r="C26464" t="str">
            <v>ROH</v>
          </cell>
          <cell r="D26464" t="str">
            <v>UN</v>
          </cell>
        </row>
        <row r="26465">
          <cell r="A26465" t="str">
            <v>1243-99</v>
          </cell>
          <cell r="B26465" t="str">
            <v>MAN INSTRUCOES[AF-05]</v>
          </cell>
          <cell r="C26465" t="str">
            <v>ROH</v>
          </cell>
          <cell r="D26465" t="str">
            <v>UN</v>
          </cell>
        </row>
        <row r="26466">
          <cell r="A26466" t="str">
            <v>1244-01</v>
          </cell>
          <cell r="B26466" t="str">
            <v>MAN INSTRUCOES[T-10]</v>
          </cell>
          <cell r="C26466" t="str">
            <v>ROH</v>
          </cell>
          <cell r="D26466" t="str">
            <v>UN</v>
          </cell>
        </row>
        <row r="26467">
          <cell r="A26467" t="str">
            <v>1244-02</v>
          </cell>
          <cell r="B26467" t="str">
            <v>MAN INSTRUCOES[AF-09]</v>
          </cell>
          <cell r="C26467" t="str">
            <v>ROH</v>
          </cell>
          <cell r="D26467" t="str">
            <v>UN</v>
          </cell>
        </row>
        <row r="26468">
          <cell r="A26468" t="str">
            <v>1244-03</v>
          </cell>
          <cell r="B26468" t="str">
            <v>MAN INSTRUCOES AF-08 ORB</v>
          </cell>
          <cell r="C26468" t="str">
            <v>ROH</v>
          </cell>
          <cell r="D26468" t="str">
            <v>UN</v>
          </cell>
        </row>
        <row r="26469">
          <cell r="A26469" t="str">
            <v>1244-04</v>
          </cell>
          <cell r="B26469" t="str">
            <v>LIVRO RECEITAS AF-08 ORB</v>
          </cell>
          <cell r="C26469" t="str">
            <v>ROH</v>
          </cell>
          <cell r="D26469" t="str">
            <v>UN</v>
          </cell>
        </row>
        <row r="26470">
          <cell r="A26470" t="str">
            <v>1244-05</v>
          </cell>
          <cell r="B26470" t="str">
            <v>MAN INSTRUCOES[UA-05]</v>
          </cell>
          <cell r="C26470" t="str">
            <v>ROH</v>
          </cell>
          <cell r="D26470" t="str">
            <v>UN</v>
          </cell>
        </row>
        <row r="26471">
          <cell r="A26471" t="str">
            <v>1244-10</v>
          </cell>
          <cell r="B26471" t="str">
            <v>MANUAL INSTRUÇÕES DVD D-16</v>
          </cell>
          <cell r="C26471" t="str">
            <v>ROH</v>
          </cell>
          <cell r="D26471" t="str">
            <v>UN</v>
          </cell>
        </row>
        <row r="26472">
          <cell r="A26472" t="str">
            <v>1244-11</v>
          </cell>
          <cell r="B26472" t="str">
            <v>MAN INSTRUCOES[PE-28]</v>
          </cell>
          <cell r="C26472" t="str">
            <v>ROH</v>
          </cell>
          <cell r="D26472" t="str">
            <v>UN</v>
          </cell>
        </row>
        <row r="26473">
          <cell r="A26473" t="str">
            <v>1244-12</v>
          </cell>
          <cell r="B26473" t="str">
            <v>MAN INSTRUCOES BT-01</v>
          </cell>
          <cell r="C26473" t="str">
            <v>ROH</v>
          </cell>
          <cell r="D26473" t="str">
            <v>UN</v>
          </cell>
        </row>
        <row r="26474">
          <cell r="A26474" t="str">
            <v>1244-14</v>
          </cell>
          <cell r="B26474" t="str">
            <v>MAN INSTRUCOES[BG-01]</v>
          </cell>
          <cell r="C26474" t="str">
            <v>ROH</v>
          </cell>
          <cell r="D26474" t="str">
            <v>UN</v>
          </cell>
        </row>
        <row r="26475">
          <cell r="A26475" t="str">
            <v>1244-15</v>
          </cell>
          <cell r="B26475" t="str">
            <v>MAN INSTRUCAO[GW-01]</v>
          </cell>
          <cell r="C26475" t="str">
            <v>ROH</v>
          </cell>
          <cell r="D26475" t="str">
            <v>UN</v>
          </cell>
        </row>
        <row r="26476">
          <cell r="A26476" t="str">
            <v>1244-19</v>
          </cell>
          <cell r="B26476" t="str">
            <v>MAN INSTRUCAO[F-42]</v>
          </cell>
          <cell r="C26476" t="str">
            <v>ROH</v>
          </cell>
          <cell r="D26476" t="str">
            <v>UN</v>
          </cell>
        </row>
        <row r="26477">
          <cell r="A26477" t="str">
            <v>1244-20</v>
          </cell>
          <cell r="B26477" t="str">
            <v>MANUAL INSTRUÇÕES DVD D-15</v>
          </cell>
          <cell r="C26477" t="str">
            <v>ROH</v>
          </cell>
          <cell r="D26477" t="str">
            <v>UN</v>
          </cell>
        </row>
        <row r="26478">
          <cell r="A26478" t="str">
            <v>1244-21</v>
          </cell>
          <cell r="B26478" t="str">
            <v>MAN INSTRUCOES ER-04</v>
          </cell>
          <cell r="C26478" t="str">
            <v>ROH</v>
          </cell>
          <cell r="D26478" t="str">
            <v>UN</v>
          </cell>
        </row>
        <row r="26479">
          <cell r="A26479" t="str">
            <v>1244-22</v>
          </cell>
          <cell r="B26479" t="str">
            <v>MAN INSTRUCOES SC-19</v>
          </cell>
          <cell r="C26479" t="str">
            <v>ROH</v>
          </cell>
          <cell r="D26479" t="str">
            <v>UN</v>
          </cell>
        </row>
        <row r="26480">
          <cell r="A26480" t="str">
            <v>1244-23</v>
          </cell>
          <cell r="B26480" t="str">
            <v>MAN INSTRUCOES P-18</v>
          </cell>
          <cell r="C26480" t="str">
            <v>ROH</v>
          </cell>
          <cell r="D26480" t="str">
            <v>UN</v>
          </cell>
        </row>
        <row r="26481">
          <cell r="A26481" t="str">
            <v>1244-24</v>
          </cell>
          <cell r="B26481" t="str">
            <v>MAN INSTRUCOES DP-03</v>
          </cell>
          <cell r="C26481" t="str">
            <v>ROH</v>
          </cell>
          <cell r="D26481" t="str">
            <v>UN</v>
          </cell>
        </row>
        <row r="26482">
          <cell r="A26482" t="str">
            <v>1244-25</v>
          </cell>
          <cell r="B26482" t="str">
            <v>MAN INSTRUCAO[S-16]</v>
          </cell>
          <cell r="C26482" t="str">
            <v>ROH</v>
          </cell>
          <cell r="D26482" t="str">
            <v>UN</v>
          </cell>
        </row>
        <row r="26483">
          <cell r="A26483" t="str">
            <v>1244-26</v>
          </cell>
          <cell r="B26483" t="str">
            <v>MAN INSTRUCAO[AR-04]</v>
          </cell>
          <cell r="C26483" t="str">
            <v>ROH</v>
          </cell>
          <cell r="D26483" t="str">
            <v>UN</v>
          </cell>
        </row>
        <row r="26484">
          <cell r="A26484" t="str">
            <v>1244-27</v>
          </cell>
          <cell r="B26484" t="str">
            <v>MAN INSTRUCAO[CR-05]</v>
          </cell>
          <cell r="C26484" t="str">
            <v>ROH</v>
          </cell>
          <cell r="D26484" t="str">
            <v>UN</v>
          </cell>
        </row>
        <row r="26485">
          <cell r="A26485" t="str">
            <v>1244-28</v>
          </cell>
          <cell r="B26485" t="str">
            <v>MAN INSTRUCOES[S-17]</v>
          </cell>
          <cell r="C26485" t="str">
            <v>ROH</v>
          </cell>
          <cell r="D26485" t="str">
            <v>UN</v>
          </cell>
        </row>
        <row r="26486">
          <cell r="A26486" t="str">
            <v>1244-29</v>
          </cell>
          <cell r="B26486" t="str">
            <v>MAN INSTRUCOES[OM-01/03]</v>
          </cell>
          <cell r="C26486" t="str">
            <v>ROH</v>
          </cell>
          <cell r="D26486" t="str">
            <v>UN</v>
          </cell>
        </row>
        <row r="26487">
          <cell r="A26487" t="str">
            <v>1244-30</v>
          </cell>
          <cell r="B26487" t="str">
            <v>MAN INSTRUCOES[FLO-02]</v>
          </cell>
          <cell r="C26487" t="str">
            <v>ROH</v>
          </cell>
          <cell r="D26487" t="str">
            <v>UN</v>
          </cell>
        </row>
        <row r="26488">
          <cell r="A26488" t="str">
            <v>1244-31</v>
          </cell>
          <cell r="B26488" t="str">
            <v>MAN INSTRUCOES[FD-01]</v>
          </cell>
          <cell r="C26488" t="str">
            <v>ROH</v>
          </cell>
          <cell r="D26488" t="str">
            <v>UN</v>
          </cell>
        </row>
        <row r="26489">
          <cell r="A26489" t="str">
            <v>1244-32</v>
          </cell>
          <cell r="B26489" t="str">
            <v>MAN INSTRUCOES[RR-03]</v>
          </cell>
          <cell r="C26489" t="str">
            <v>ROH</v>
          </cell>
          <cell r="D26489" t="str">
            <v>UN</v>
          </cell>
        </row>
        <row r="26490">
          <cell r="A26490" t="str">
            <v>1244-33</v>
          </cell>
          <cell r="B26490" t="str">
            <v>MANUAL DE INSTRUÇÕES [DG-01]</v>
          </cell>
          <cell r="C26490" t="str">
            <v>ROH</v>
          </cell>
          <cell r="D26490" t="str">
            <v>UN</v>
          </cell>
        </row>
        <row r="26491">
          <cell r="A26491" t="str">
            <v>1244-34</v>
          </cell>
          <cell r="B26491" t="str">
            <v>MAN INSTRUCOES[CM-04]</v>
          </cell>
          <cell r="C26491" t="str">
            <v>ROH</v>
          </cell>
          <cell r="D26491" t="str">
            <v>UN</v>
          </cell>
        </row>
        <row r="26492">
          <cell r="A26492" t="str">
            <v>1244-35</v>
          </cell>
          <cell r="B26492" t="str">
            <v>MAN INSTRUCOES[FPF-03]</v>
          </cell>
          <cell r="C26492" t="str">
            <v>ROH</v>
          </cell>
          <cell r="D26492" t="str">
            <v>UN</v>
          </cell>
        </row>
        <row r="26493">
          <cell r="A26493" t="str">
            <v>1244-36</v>
          </cell>
          <cell r="B26493" t="str">
            <v>MAN INSTRUCOES[FPF-04]</v>
          </cell>
          <cell r="C26493" t="str">
            <v>ROH</v>
          </cell>
          <cell r="D26493" t="str">
            <v>UN</v>
          </cell>
        </row>
        <row r="26494">
          <cell r="A26494" t="str">
            <v>1244-37</v>
          </cell>
          <cell r="B26494" t="str">
            <v>MAN INSTRUCOES[SB-01]</v>
          </cell>
          <cell r="C26494" t="str">
            <v>ROH</v>
          </cell>
          <cell r="D26494" t="str">
            <v>UN</v>
          </cell>
        </row>
        <row r="26495">
          <cell r="A26495" t="str">
            <v>1244-38</v>
          </cell>
          <cell r="B26495" t="str">
            <v>MANUAL DE INSTRUÇÕES TIPO A [SB-02]</v>
          </cell>
          <cell r="C26495" t="str">
            <v>ROH</v>
          </cell>
          <cell r="D26495" t="str">
            <v>UN</v>
          </cell>
        </row>
        <row r="26496">
          <cell r="A26496" t="str">
            <v>1244-39</v>
          </cell>
          <cell r="B26496" t="str">
            <v>MAN INSTRUCOES[NBE-01]</v>
          </cell>
          <cell r="C26496" t="str">
            <v>ROH</v>
          </cell>
          <cell r="D26496" t="str">
            <v>UN</v>
          </cell>
        </row>
        <row r="26497">
          <cell r="A26497" t="str">
            <v>1244-40</v>
          </cell>
          <cell r="B26497" t="str">
            <v>MAN INSTRUCOES[MCO-03]</v>
          </cell>
          <cell r="C26497" t="str">
            <v>ROH</v>
          </cell>
          <cell r="D26497" t="str">
            <v>UN</v>
          </cell>
        </row>
        <row r="26498">
          <cell r="A26498" t="str">
            <v>1244-41</v>
          </cell>
          <cell r="B26498" t="str">
            <v>MAN INSTRUCOES[F-43]</v>
          </cell>
          <cell r="C26498" t="str">
            <v>ROH</v>
          </cell>
          <cell r="D26498" t="str">
            <v>UN</v>
          </cell>
        </row>
        <row r="26499">
          <cell r="A26499" t="str">
            <v>1244-42</v>
          </cell>
          <cell r="B26499" t="str">
            <v>MANUAL DE INSTRUÇÕES [E-20]</v>
          </cell>
          <cell r="C26499" t="str">
            <v>ROH</v>
          </cell>
          <cell r="D26499" t="str">
            <v>UN</v>
          </cell>
        </row>
        <row r="26500">
          <cell r="A26500" t="str">
            <v>1244-43</v>
          </cell>
          <cell r="B26500" t="str">
            <v>MAN INSTRUCOES[SK-01]</v>
          </cell>
          <cell r="C26500" t="str">
            <v>ROH</v>
          </cell>
          <cell r="D26500" t="str">
            <v>UN</v>
          </cell>
        </row>
        <row r="26501">
          <cell r="A26501" t="str">
            <v>1244-44</v>
          </cell>
          <cell r="B26501" t="str">
            <v>MAN INSTRUCOES[PE-29]</v>
          </cell>
          <cell r="C26501" t="str">
            <v>ROH</v>
          </cell>
          <cell r="D26501" t="str">
            <v>UN</v>
          </cell>
        </row>
        <row r="26502">
          <cell r="A26502" t="str">
            <v>1244-53</v>
          </cell>
          <cell r="B26502" t="str">
            <v>MAN INSTRUCOES[AF-10]</v>
          </cell>
          <cell r="C26502" t="str">
            <v>ROH</v>
          </cell>
          <cell r="D26502" t="str">
            <v>UN</v>
          </cell>
        </row>
        <row r="26503">
          <cell r="A26503" t="str">
            <v>1244-54</v>
          </cell>
          <cell r="B26503" t="str">
            <v>MAN INSTRUCOES[PE-09]</v>
          </cell>
          <cell r="C26503" t="str">
            <v>ROH</v>
          </cell>
          <cell r="D26503" t="str">
            <v>UN</v>
          </cell>
        </row>
        <row r="26504">
          <cell r="A26504" t="str">
            <v>1244-56</v>
          </cell>
          <cell r="B26504" t="str">
            <v>MAN INSTRUCOES[NFN-01]</v>
          </cell>
          <cell r="C26504" t="str">
            <v>ROH</v>
          </cell>
          <cell r="D26504" t="str">
            <v>UN</v>
          </cell>
        </row>
        <row r="26505">
          <cell r="A26505" t="str">
            <v>1244-57</v>
          </cell>
          <cell r="B26505" t="str">
            <v>MAN INSTRUCOES[CM-05]</v>
          </cell>
          <cell r="C26505" t="str">
            <v>ROH</v>
          </cell>
          <cell r="D26505" t="str">
            <v>UN</v>
          </cell>
        </row>
        <row r="26506">
          <cell r="A26506" t="str">
            <v>1244-58</v>
          </cell>
          <cell r="B26506" t="str">
            <v>MAN INSTRUCOES[PE-12]</v>
          </cell>
          <cell r="C26506" t="str">
            <v>ROH</v>
          </cell>
          <cell r="D26506" t="str">
            <v>UN</v>
          </cell>
        </row>
        <row r="26507">
          <cell r="A26507" t="str">
            <v>1244-60</v>
          </cell>
          <cell r="B26507" t="str">
            <v>MAN INSTRUCOES[SB-02]</v>
          </cell>
          <cell r="C26507" t="str">
            <v>ROH</v>
          </cell>
          <cell r="D26507" t="str">
            <v>UN</v>
          </cell>
        </row>
        <row r="26508">
          <cell r="A26508" t="str">
            <v>1244-63</v>
          </cell>
          <cell r="B26508" t="str">
            <v>MAN INSTRUCOES[AF-04]</v>
          </cell>
          <cell r="C26508" t="str">
            <v>ROH</v>
          </cell>
          <cell r="D26508" t="str">
            <v>UN</v>
          </cell>
        </row>
        <row r="26509">
          <cell r="A26509" t="str">
            <v>1244-64</v>
          </cell>
          <cell r="B26509" t="str">
            <v>LIVRO RECEITAS[AF-04]</v>
          </cell>
          <cell r="C26509" t="str">
            <v>ROH</v>
          </cell>
          <cell r="D26509" t="str">
            <v>UN</v>
          </cell>
        </row>
        <row r="26510">
          <cell r="A26510" t="str">
            <v>1244-65</v>
          </cell>
          <cell r="B26510" t="str">
            <v>MAN INSTRUCOES[AF-02]</v>
          </cell>
          <cell r="C26510" t="str">
            <v>ROH</v>
          </cell>
          <cell r="D26510" t="str">
            <v>UN</v>
          </cell>
        </row>
        <row r="26511">
          <cell r="A26511" t="str">
            <v>1244-66</v>
          </cell>
          <cell r="B26511" t="str">
            <v>LIVRO RECEITAS[AF-02]</v>
          </cell>
          <cell r="C26511" t="str">
            <v>ROH</v>
          </cell>
          <cell r="D26511" t="str">
            <v>UN</v>
          </cell>
        </row>
        <row r="26512">
          <cell r="A26512" t="str">
            <v>1244-75</v>
          </cell>
          <cell r="B26512" t="str">
            <v>MAN INSTRUCOES[AP-15]</v>
          </cell>
          <cell r="C26512" t="str">
            <v>ROH</v>
          </cell>
          <cell r="D26512" t="str">
            <v>UN</v>
          </cell>
        </row>
        <row r="26513">
          <cell r="A26513" t="str">
            <v>1244-76</v>
          </cell>
          <cell r="B26513" t="str">
            <v>MAN INSTRUCOES[AP-16]</v>
          </cell>
          <cell r="C26513" t="str">
            <v>ROH</v>
          </cell>
          <cell r="D26513" t="str">
            <v>UN</v>
          </cell>
        </row>
        <row r="26514">
          <cell r="A26514" t="str">
            <v>1244-77</v>
          </cell>
          <cell r="B26514" t="str">
            <v>MAN INSTRUCOES[AP-17]</v>
          </cell>
          <cell r="C26514" t="str">
            <v>ROH</v>
          </cell>
          <cell r="D26514" t="str">
            <v>UN</v>
          </cell>
        </row>
        <row r="26515">
          <cell r="A26515" t="str">
            <v>1244-79</v>
          </cell>
          <cell r="B26515" t="str">
            <v>MAN INSTRUCOES[EA-01]</v>
          </cell>
          <cell r="C26515" t="str">
            <v>ROH</v>
          </cell>
          <cell r="D26515" t="str">
            <v>UN</v>
          </cell>
        </row>
        <row r="26516">
          <cell r="A26516" t="str">
            <v>1244-80</v>
          </cell>
          <cell r="B26516" t="str">
            <v>MAN INSTRUCOES[FES-02]</v>
          </cell>
          <cell r="C26516" t="str">
            <v>ROH</v>
          </cell>
          <cell r="D26516" t="str">
            <v>UN</v>
          </cell>
        </row>
        <row r="26517">
          <cell r="A26517" t="str">
            <v>1244-81</v>
          </cell>
          <cell r="B26517" t="str">
            <v>MAN INSTRUCOES[FSC-02]</v>
          </cell>
          <cell r="C26517" t="str">
            <v>ROH</v>
          </cell>
          <cell r="D26517" t="str">
            <v>UN</v>
          </cell>
        </row>
        <row r="26518">
          <cell r="A26518" t="str">
            <v>1244-82</v>
          </cell>
          <cell r="B26518" t="str">
            <v>MAN INSTRUCOES[FST-03]</v>
          </cell>
          <cell r="C26518" t="str">
            <v>ROH</v>
          </cell>
          <cell r="D26518" t="str">
            <v>UN</v>
          </cell>
        </row>
        <row r="26519">
          <cell r="A26519" t="str">
            <v>1244-83</v>
          </cell>
          <cell r="B26519" t="str">
            <v>MAN INSTRUCOES[FI-05]</v>
          </cell>
          <cell r="C26519" t="str">
            <v>ROH</v>
          </cell>
          <cell r="D26519" t="str">
            <v>UN</v>
          </cell>
        </row>
        <row r="26520">
          <cell r="A26520" t="str">
            <v>1244-85</v>
          </cell>
          <cell r="B26520" t="str">
            <v>MAN INSTRUCOES[AF-03]</v>
          </cell>
          <cell r="C26520" t="str">
            <v>ROH</v>
          </cell>
          <cell r="D26520" t="str">
            <v>UN</v>
          </cell>
        </row>
        <row r="26521">
          <cell r="A26521" t="str">
            <v>1244-86</v>
          </cell>
          <cell r="B26521" t="str">
            <v>MAN INSTRUCOES[AF-14]</v>
          </cell>
          <cell r="C26521" t="str">
            <v>ROH</v>
          </cell>
          <cell r="D26521" t="str">
            <v>UN</v>
          </cell>
        </row>
        <row r="26522">
          <cell r="A26522" t="str">
            <v>1244-87</v>
          </cell>
          <cell r="B26522" t="str">
            <v>MAN INSTRUCOES[FSM-02]</v>
          </cell>
          <cell r="C26522" t="str">
            <v>ROH</v>
          </cell>
          <cell r="D26522" t="str">
            <v>UN</v>
          </cell>
        </row>
        <row r="26523">
          <cell r="A26523" t="str">
            <v>1244-88</v>
          </cell>
          <cell r="B26523" t="str">
            <v>MAN INSTRUCOES[NPF-51]</v>
          </cell>
          <cell r="C26523" t="str">
            <v>ROH</v>
          </cell>
          <cell r="D26523" t="str">
            <v>UN</v>
          </cell>
        </row>
        <row r="26524">
          <cell r="A26524" t="str">
            <v>1244-89</v>
          </cell>
          <cell r="B26524" t="str">
            <v>MAN INSTRUCOES[NAF-03I]</v>
          </cell>
          <cell r="C26524" t="str">
            <v>ROH</v>
          </cell>
          <cell r="D26524" t="str">
            <v>UN</v>
          </cell>
        </row>
        <row r="26525">
          <cell r="A26525" t="str">
            <v>1244-90</v>
          </cell>
          <cell r="B26525" t="str">
            <v>MAN INSTRUCOES[S-19]</v>
          </cell>
          <cell r="C26525" t="str">
            <v>ROH</v>
          </cell>
          <cell r="D26525" t="str">
            <v>UN</v>
          </cell>
        </row>
        <row r="26526">
          <cell r="A26526" t="str">
            <v>1244-91</v>
          </cell>
          <cell r="B26526" t="str">
            <v>MAN INSTRUCOES[MCO-05]</v>
          </cell>
          <cell r="C26526" t="str">
            <v>ROH</v>
          </cell>
          <cell r="D26526" t="str">
            <v>UN</v>
          </cell>
        </row>
        <row r="26527">
          <cell r="A26527" t="str">
            <v>1244-93</v>
          </cell>
          <cell r="B26527" t="str">
            <v>MAN INSTRUCOES[C-26]</v>
          </cell>
          <cell r="C26527" t="str">
            <v>ROH</v>
          </cell>
          <cell r="D26527" t="str">
            <v>UN</v>
          </cell>
        </row>
        <row r="26528">
          <cell r="A26528" t="str">
            <v>1244-94</v>
          </cell>
          <cell r="B26528" t="str">
            <v>MAN INSTRUCOES[MCO-04]</v>
          </cell>
          <cell r="C26528" t="str">
            <v>ROH</v>
          </cell>
          <cell r="D26528" t="str">
            <v>UN</v>
          </cell>
        </row>
        <row r="26529">
          <cell r="A26529" t="str">
            <v>1244-95</v>
          </cell>
          <cell r="B26529" t="str">
            <v>MAN INSTRUCOES[NF-33]</v>
          </cell>
          <cell r="C26529" t="str">
            <v>ROH</v>
          </cell>
          <cell r="D26529" t="str">
            <v>UN</v>
          </cell>
        </row>
        <row r="26530">
          <cell r="A26530" t="str">
            <v>1244-97</v>
          </cell>
          <cell r="B26530" t="str">
            <v>MAN INSTRUCOES[NUA-02/03]</v>
          </cell>
          <cell r="C26530" t="str">
            <v>ROH</v>
          </cell>
          <cell r="D26530" t="str">
            <v>UN</v>
          </cell>
        </row>
        <row r="26531">
          <cell r="A26531" t="str">
            <v>1244-98</v>
          </cell>
          <cell r="B26531" t="str">
            <v>MAN INSTRUCOES[C-25]</v>
          </cell>
          <cell r="C26531" t="str">
            <v>ROH</v>
          </cell>
          <cell r="D26531" t="str">
            <v>UN</v>
          </cell>
        </row>
        <row r="26532">
          <cell r="A26532" t="str">
            <v>1244-99</v>
          </cell>
          <cell r="B26532" t="str">
            <v>MAN INSTRUCOES[EM-09]</v>
          </cell>
          <cell r="C26532" t="str">
            <v>ROH</v>
          </cell>
          <cell r="D26532" t="str">
            <v>UN</v>
          </cell>
        </row>
        <row r="26533">
          <cell r="A26533" t="str">
            <v>1245-01</v>
          </cell>
          <cell r="B26533" t="str">
            <v>MAN INSTRUCOES[AP-18]</v>
          </cell>
          <cell r="C26533" t="str">
            <v>ROH</v>
          </cell>
          <cell r="D26533" t="str">
            <v>UN</v>
          </cell>
        </row>
        <row r="26534">
          <cell r="A26534" t="str">
            <v>1245-02</v>
          </cell>
          <cell r="B26534" t="str">
            <v>MAN INSTRUCOES[ER-05]</v>
          </cell>
          <cell r="C26534" t="str">
            <v>ROH</v>
          </cell>
          <cell r="D26534" t="str">
            <v>UN</v>
          </cell>
        </row>
        <row r="26535">
          <cell r="A26535" t="str">
            <v>1245-03</v>
          </cell>
          <cell r="B26535" t="str">
            <v>MAN INSTRUCOES[BG-02]</v>
          </cell>
          <cell r="C26535" t="str">
            <v>ROH</v>
          </cell>
          <cell r="D26535" t="str">
            <v>UN</v>
          </cell>
        </row>
        <row r="26536">
          <cell r="A26536" t="str">
            <v>1245-04</v>
          </cell>
          <cell r="B26536" t="str">
            <v>MANUAL DE INSTRUÇÕES [PE-35]</v>
          </cell>
          <cell r="C26536" t="str">
            <v>ROH</v>
          </cell>
          <cell r="D26536" t="str">
            <v>UN</v>
          </cell>
        </row>
        <row r="26537">
          <cell r="A26537" t="str">
            <v>1245-05</v>
          </cell>
          <cell r="B26537" t="str">
            <v>MAN INSTRUCOES[CE-06]</v>
          </cell>
          <cell r="C26537" t="str">
            <v>ROH</v>
          </cell>
          <cell r="D26537" t="str">
            <v>UN</v>
          </cell>
        </row>
        <row r="26538">
          <cell r="A26538" t="str">
            <v>1245-06</v>
          </cell>
          <cell r="B26538" t="str">
            <v>MAN INSTRUCOES[HT-12]</v>
          </cell>
          <cell r="C26538" t="str">
            <v>ROH</v>
          </cell>
          <cell r="D26538" t="str">
            <v>UN</v>
          </cell>
        </row>
        <row r="26539">
          <cell r="A26539" t="str">
            <v>1245-07</v>
          </cell>
          <cell r="B26539" t="str">
            <v>MAN INSTRUCOES[CM-06]</v>
          </cell>
          <cell r="C26539" t="str">
            <v>ROH</v>
          </cell>
          <cell r="D26539" t="str">
            <v>UN</v>
          </cell>
        </row>
        <row r="26540">
          <cell r="A26540" t="str">
            <v>1245-08</v>
          </cell>
          <cell r="B26540" t="str">
            <v>MAN INSTRUCOES[M-10]</v>
          </cell>
          <cell r="C26540" t="str">
            <v>ROH</v>
          </cell>
          <cell r="D26540" t="str">
            <v>UN</v>
          </cell>
        </row>
        <row r="26541">
          <cell r="A26541" t="str">
            <v>1245-09</v>
          </cell>
          <cell r="B26541" t="str">
            <v>MAN INSTRUCOES[CR-06]</v>
          </cell>
          <cell r="C26541" t="str">
            <v>ROH</v>
          </cell>
          <cell r="D26541" t="str">
            <v>UN</v>
          </cell>
        </row>
        <row r="26542">
          <cell r="A26542" t="str">
            <v>1245-10</v>
          </cell>
          <cell r="B26542" t="str">
            <v>MAN INSTRUCOES[PE-12]</v>
          </cell>
          <cell r="C26542" t="str">
            <v>ROH</v>
          </cell>
          <cell r="D26542" t="str">
            <v>UN</v>
          </cell>
        </row>
        <row r="26543">
          <cell r="A26543" t="str">
            <v>1245-11</v>
          </cell>
          <cell r="B26543" t="str">
            <v>MAN INSTRUCOES[PE-34]</v>
          </cell>
          <cell r="C26543" t="str">
            <v>ROH</v>
          </cell>
          <cell r="D26543" t="str">
            <v>UN</v>
          </cell>
        </row>
        <row r="26544">
          <cell r="A26544" t="str">
            <v>1245-12</v>
          </cell>
          <cell r="B26544" t="str">
            <v>MAN INSTRUCOES[AF-15/16]</v>
          </cell>
          <cell r="C26544" t="str">
            <v>ROH</v>
          </cell>
          <cell r="D26544" t="str">
            <v>UN</v>
          </cell>
        </row>
        <row r="26545">
          <cell r="A26545" t="str">
            <v>1245-13</v>
          </cell>
          <cell r="B26545" t="str">
            <v>MAN INSTRUCOES[DP-04]</v>
          </cell>
          <cell r="C26545" t="str">
            <v>ROH</v>
          </cell>
          <cell r="D26545" t="str">
            <v>UN</v>
          </cell>
        </row>
        <row r="26546">
          <cell r="A26546" t="str">
            <v>1245-14</v>
          </cell>
          <cell r="B26546" t="str">
            <v>MAN INSTRUCOES[MP-13]</v>
          </cell>
          <cell r="C26546" t="str">
            <v>ROH</v>
          </cell>
          <cell r="D26546" t="str">
            <v>UN</v>
          </cell>
        </row>
        <row r="26547">
          <cell r="A26547" t="str">
            <v>1245-15</v>
          </cell>
          <cell r="B26547" t="str">
            <v>MAN INSTRUCOES[ES-01]</v>
          </cell>
          <cell r="C26547" t="str">
            <v>ROH</v>
          </cell>
          <cell r="D26547" t="str">
            <v>UN</v>
          </cell>
        </row>
        <row r="26548">
          <cell r="A26548" t="str">
            <v>1245-16</v>
          </cell>
          <cell r="B26548" t="str">
            <v>MAN INSTRUCOES[NFFI-08M]</v>
          </cell>
          <cell r="C26548" t="str">
            <v>ROH</v>
          </cell>
          <cell r="D26548" t="str">
            <v>UN</v>
          </cell>
        </row>
        <row r="26549">
          <cell r="A26549" t="str">
            <v>1245-17</v>
          </cell>
          <cell r="B26549" t="str">
            <v>MAN INSTRUCOES[NFFI-07]</v>
          </cell>
          <cell r="C26549" t="str">
            <v>ROH</v>
          </cell>
          <cell r="D26549" t="str">
            <v>UN</v>
          </cell>
        </row>
        <row r="26550">
          <cell r="A26550" t="str">
            <v>1245-18</v>
          </cell>
          <cell r="B26550" t="str">
            <v>MAN INSTRUCOES LIVRO RECEITAS[FT-07]</v>
          </cell>
          <cell r="C26550" t="str">
            <v>ROH</v>
          </cell>
          <cell r="D26550" t="str">
            <v>UN</v>
          </cell>
        </row>
        <row r="26551">
          <cell r="A26551" t="str">
            <v>1245-19</v>
          </cell>
          <cell r="B26551" t="str">
            <v>MAN INSTRUCOES[MC-03]</v>
          </cell>
          <cell r="C26551" t="str">
            <v>ROH</v>
          </cell>
          <cell r="D26551" t="str">
            <v>UN</v>
          </cell>
        </row>
        <row r="26552">
          <cell r="A26552" t="str">
            <v>1245-20</v>
          </cell>
          <cell r="B26552" t="str">
            <v>MAN INSTRUCOES[NAF-03I]</v>
          </cell>
          <cell r="C26552" t="str">
            <v>ROH</v>
          </cell>
          <cell r="D26552" t="str">
            <v>UN</v>
          </cell>
        </row>
        <row r="26553">
          <cell r="A26553" t="str">
            <v>1245-21</v>
          </cell>
          <cell r="B26553" t="str">
            <v>MAN INSTRUCOES[NAF-05]</v>
          </cell>
          <cell r="C26553" t="str">
            <v>ROH</v>
          </cell>
          <cell r="D26553" t="str">
            <v>UN</v>
          </cell>
        </row>
        <row r="26554">
          <cell r="A26554" t="str">
            <v>1245-22</v>
          </cell>
          <cell r="B26554" t="str">
            <v>MAN INSTRUCOES[AF-14]</v>
          </cell>
          <cell r="C26554" t="str">
            <v>ROH</v>
          </cell>
          <cell r="D26554" t="str">
            <v>UN</v>
          </cell>
        </row>
        <row r="26555">
          <cell r="A26555" t="str">
            <v>1245-23</v>
          </cell>
          <cell r="B26555" t="str">
            <v>MAN INSTRUCOES[NAF-03]</v>
          </cell>
          <cell r="C26555" t="str">
            <v>ROH</v>
          </cell>
          <cell r="D26555" t="str">
            <v>UN</v>
          </cell>
        </row>
        <row r="26556">
          <cell r="A26556" t="str">
            <v>1245-24</v>
          </cell>
          <cell r="B26556" t="str">
            <v>MAN INSTRUCOES[AF-17]</v>
          </cell>
          <cell r="C26556" t="str">
            <v>ROH</v>
          </cell>
          <cell r="D26556" t="str">
            <v>UN</v>
          </cell>
        </row>
        <row r="26557">
          <cell r="A26557" t="str">
            <v>1245-25</v>
          </cell>
          <cell r="B26557" t="str">
            <v>MANUAL DE INSTRUÇÕES [A-08]</v>
          </cell>
          <cell r="C26557" t="str">
            <v>ROH</v>
          </cell>
          <cell r="D26557" t="str">
            <v>UN</v>
          </cell>
        </row>
        <row r="26558">
          <cell r="A26558" t="str">
            <v>1245-26</v>
          </cell>
          <cell r="B26558" t="str">
            <v>MAN INSTRUCOES[AP-21/22/23]</v>
          </cell>
          <cell r="C26558" t="str">
            <v>ROH</v>
          </cell>
          <cell r="D26558" t="str">
            <v>UN</v>
          </cell>
        </row>
        <row r="26559">
          <cell r="A26559" t="str">
            <v>1245-27</v>
          </cell>
          <cell r="B26559" t="str">
            <v>MAN INSTRUCOES[CH-05]</v>
          </cell>
          <cell r="C26559" t="str">
            <v>ROH</v>
          </cell>
          <cell r="D26559" t="str">
            <v>UN</v>
          </cell>
        </row>
        <row r="26560">
          <cell r="A26560" t="str">
            <v>1245-29</v>
          </cell>
          <cell r="B26560" t="str">
            <v>MAN INSTRUCOES[M]</v>
          </cell>
          <cell r="C26560" t="str">
            <v>ROH</v>
          </cell>
          <cell r="D26560" t="str">
            <v>UN</v>
          </cell>
        </row>
        <row r="26561">
          <cell r="A26561" t="str">
            <v>1245-30</v>
          </cell>
          <cell r="B26561" t="str">
            <v>MAN INSTRUCOES[FPF-05M]</v>
          </cell>
          <cell r="C26561" t="str">
            <v>ROH</v>
          </cell>
          <cell r="D26561" t="str">
            <v>UN</v>
          </cell>
        </row>
        <row r="26562">
          <cell r="A26562" t="str">
            <v>1245-32</v>
          </cell>
          <cell r="B26562" t="str">
            <v>MAN INSTRUCOES LIVRO RECEITAS[NMP-08]</v>
          </cell>
          <cell r="C26562" t="str">
            <v>ROH</v>
          </cell>
          <cell r="D26562" t="str">
            <v>UN</v>
          </cell>
        </row>
        <row r="26563">
          <cell r="A26563" t="str">
            <v>1245-34</v>
          </cell>
          <cell r="B26563" t="str">
            <v>MAN INSTRUCOES[FPL-02]</v>
          </cell>
          <cell r="C26563" t="str">
            <v>ROH</v>
          </cell>
          <cell r="D26563" t="str">
            <v>UN</v>
          </cell>
        </row>
        <row r="26564">
          <cell r="A26564" t="str">
            <v>1245-35</v>
          </cell>
          <cell r="B26564" t="str">
            <v>MAN INSTRUCOES[CE-07]</v>
          </cell>
          <cell r="C26564" t="str">
            <v>ROH</v>
          </cell>
          <cell r="D26564" t="str">
            <v>UN</v>
          </cell>
        </row>
        <row r="26565">
          <cell r="A26565" t="str">
            <v>1245-36</v>
          </cell>
          <cell r="B26565" t="str">
            <v>MAN INSTRUCOES[M-03/08]</v>
          </cell>
          <cell r="C26565" t="str">
            <v>ROH</v>
          </cell>
          <cell r="D26565" t="str">
            <v>UN</v>
          </cell>
        </row>
        <row r="26566">
          <cell r="A26566" t="str">
            <v>1245-37</v>
          </cell>
          <cell r="B26566" t="str">
            <v>MAN INSTRUCOES[FPF-06M]</v>
          </cell>
          <cell r="C26566" t="str">
            <v>ROH</v>
          </cell>
          <cell r="D26566" t="str">
            <v>UN</v>
          </cell>
        </row>
        <row r="26567">
          <cell r="A26567" t="str">
            <v>1245-38</v>
          </cell>
          <cell r="B26567" t="str">
            <v>MAN INSTRUCOES[SC-33]</v>
          </cell>
          <cell r="C26567" t="str">
            <v>ROH</v>
          </cell>
          <cell r="D26567" t="str">
            <v>UN</v>
          </cell>
        </row>
        <row r="26568">
          <cell r="A26568" t="str">
            <v>1245-39</v>
          </cell>
          <cell r="B26568" t="str">
            <v>MAN INSTRUCOES[FR-15]</v>
          </cell>
          <cell r="C26568" t="str">
            <v>ROH</v>
          </cell>
          <cell r="D26568" t="str">
            <v>UN</v>
          </cell>
        </row>
        <row r="26569">
          <cell r="A26569" t="str">
            <v>1245-40</v>
          </cell>
          <cell r="B26569" t="str">
            <v>MAN INSTRUCOES[FR-04]</v>
          </cell>
          <cell r="C26569" t="str">
            <v>ROH</v>
          </cell>
          <cell r="D26569" t="str">
            <v>UN</v>
          </cell>
        </row>
        <row r="26570">
          <cell r="A26570" t="str">
            <v>1245-41</v>
          </cell>
          <cell r="B26570" t="str">
            <v>MAN INSTRUCOES[SK-02/03]</v>
          </cell>
          <cell r="C26570" t="str">
            <v>ROH</v>
          </cell>
          <cell r="D26570" t="str">
            <v>UN</v>
          </cell>
        </row>
        <row r="26571">
          <cell r="A26571" t="str">
            <v>1245-42</v>
          </cell>
          <cell r="B26571" t="str">
            <v>MAN INSTRUCOES[EA-03]</v>
          </cell>
          <cell r="C26571" t="str">
            <v>ROH</v>
          </cell>
          <cell r="D26571" t="str">
            <v>UN</v>
          </cell>
        </row>
        <row r="26572">
          <cell r="A26572" t="str">
            <v>1245-43</v>
          </cell>
          <cell r="B26572" t="str">
            <v>MAN INSTRUCOES[FPF-05]</v>
          </cell>
          <cell r="C26572" t="str">
            <v>ROH</v>
          </cell>
          <cell r="D26572" t="str">
            <v>UN</v>
          </cell>
        </row>
        <row r="26573">
          <cell r="A26573" t="str">
            <v>1245-44</v>
          </cell>
          <cell r="B26573" t="str">
            <v>MAN INSTRUCOES[AF-20/21]</v>
          </cell>
          <cell r="C26573" t="str">
            <v>ROH</v>
          </cell>
          <cell r="D26573" t="str">
            <v>UN</v>
          </cell>
        </row>
        <row r="26574">
          <cell r="A26574" t="str">
            <v>1245-45</v>
          </cell>
          <cell r="B26574" t="str">
            <v>MAN INSTRUCOES[EA-02]</v>
          </cell>
          <cell r="C26574" t="str">
            <v>ROH</v>
          </cell>
          <cell r="D26574" t="str">
            <v>UN</v>
          </cell>
        </row>
        <row r="26575">
          <cell r="A26575" t="str">
            <v>1245-46</v>
          </cell>
          <cell r="B26575" t="str">
            <v>MAN INSTRUCOES[A-09]</v>
          </cell>
          <cell r="C26575" t="str">
            <v>ROH</v>
          </cell>
          <cell r="D26575" t="str">
            <v>UN</v>
          </cell>
        </row>
        <row r="26576">
          <cell r="A26576" t="str">
            <v>1245-47</v>
          </cell>
          <cell r="B26576" t="str">
            <v>MAN INSTRUCOES[P-19]</v>
          </cell>
          <cell r="C26576" t="str">
            <v>ROH</v>
          </cell>
          <cell r="D26576" t="str">
            <v>UN</v>
          </cell>
        </row>
        <row r="26577">
          <cell r="A26577" t="str">
            <v>1245-48</v>
          </cell>
          <cell r="B26577" t="str">
            <v>MAN INSTRUCOES[CM-07]</v>
          </cell>
          <cell r="C26577" t="str">
            <v>ROH</v>
          </cell>
          <cell r="D26577" t="str">
            <v>UN</v>
          </cell>
        </row>
        <row r="26578">
          <cell r="A26578" t="str">
            <v>1245-49</v>
          </cell>
          <cell r="B26578" t="str">
            <v>MAN INSTRUCOES[CH-02]</v>
          </cell>
          <cell r="C26578" t="str">
            <v>ROH</v>
          </cell>
          <cell r="D26578" t="str">
            <v>UN</v>
          </cell>
        </row>
        <row r="26579">
          <cell r="A26579" t="str">
            <v>1245-50</v>
          </cell>
          <cell r="B26579" t="str">
            <v>MAN INSTRUCOES[CM-08]</v>
          </cell>
          <cell r="C26579" t="str">
            <v>ROH</v>
          </cell>
          <cell r="D26579" t="str">
            <v>UN</v>
          </cell>
        </row>
        <row r="26580">
          <cell r="A26580" t="str">
            <v>1245-51</v>
          </cell>
          <cell r="B26580" t="str">
            <v>MAN INSTRUCOES[FR-16]</v>
          </cell>
          <cell r="C26580" t="str">
            <v>ROH</v>
          </cell>
          <cell r="D26580" t="str">
            <v>UN</v>
          </cell>
        </row>
        <row r="26581">
          <cell r="A26581" t="str">
            <v>1245-52</v>
          </cell>
          <cell r="B26581" t="str">
            <v>MAN INSTRUCOES[CM-09]</v>
          </cell>
          <cell r="C26581" t="str">
            <v>ROH</v>
          </cell>
          <cell r="D26581" t="str">
            <v>UN</v>
          </cell>
        </row>
        <row r="26582">
          <cell r="A26582" t="str">
            <v>1245-53</v>
          </cell>
          <cell r="B26582" t="str">
            <v>MAN INSTRUCOES[MCO-06]</v>
          </cell>
          <cell r="C26582" t="str">
            <v>ROH</v>
          </cell>
          <cell r="D26582" t="str">
            <v>UN</v>
          </cell>
        </row>
        <row r="26583">
          <cell r="A26583" t="str">
            <v>1245-54</v>
          </cell>
          <cell r="B26583" t="str">
            <v>MAN INSTRUCOES[MS-09]</v>
          </cell>
          <cell r="C26583" t="str">
            <v>ROH</v>
          </cell>
          <cell r="D26583" t="str">
            <v>UN</v>
          </cell>
        </row>
        <row r="26584">
          <cell r="A26584" t="str">
            <v>1245-55</v>
          </cell>
          <cell r="B26584" t="str">
            <v>MAN INSTRUCOES[MCO-07]</v>
          </cell>
          <cell r="C26584" t="str">
            <v>ROH</v>
          </cell>
          <cell r="D26584" t="str">
            <v>UN</v>
          </cell>
        </row>
        <row r="26585">
          <cell r="A26585" t="str">
            <v>1245-56</v>
          </cell>
          <cell r="B26585" t="str">
            <v>MAN INSTRUCOES[CH-06]</v>
          </cell>
          <cell r="C26585" t="str">
            <v>ROH</v>
          </cell>
          <cell r="D26585" t="str">
            <v>UN</v>
          </cell>
        </row>
        <row r="26586">
          <cell r="A26586" t="str">
            <v>1245-57</v>
          </cell>
          <cell r="B26586" t="str">
            <v>MAN INSTRUCOES[AR-06]</v>
          </cell>
          <cell r="C26586" t="str">
            <v>ROH</v>
          </cell>
          <cell r="D26586" t="str">
            <v>UN</v>
          </cell>
        </row>
        <row r="26587">
          <cell r="A26587" t="str">
            <v>1245-58</v>
          </cell>
          <cell r="B26587" t="str">
            <v>MAN INSTRUCOES[F-47]</v>
          </cell>
          <cell r="C26587" t="str">
            <v>ROH</v>
          </cell>
          <cell r="D26587" t="str">
            <v>UN</v>
          </cell>
        </row>
        <row r="26588">
          <cell r="A26588" t="str">
            <v>1245-59</v>
          </cell>
          <cell r="B26588" t="str">
            <v>MAN INSTRUCOES[AF-23]</v>
          </cell>
          <cell r="C26588" t="str">
            <v>ROH</v>
          </cell>
          <cell r="D26588" t="str">
            <v>UN</v>
          </cell>
        </row>
        <row r="26589">
          <cell r="A26589" t="str">
            <v>1245-60</v>
          </cell>
          <cell r="B26589" t="str">
            <v>MAN INSTRUCOES[NC-25]</v>
          </cell>
          <cell r="C26589" t="str">
            <v>ROH</v>
          </cell>
          <cell r="D26589" t="str">
            <v>UN</v>
          </cell>
        </row>
        <row r="26590">
          <cell r="A26590" t="str">
            <v>1245-61</v>
          </cell>
          <cell r="B26590" t="str">
            <v>MAN INSTRUCOES[AP-25]</v>
          </cell>
          <cell r="C26590" t="str">
            <v>ROH</v>
          </cell>
          <cell r="D26590" t="str">
            <v>UN</v>
          </cell>
        </row>
        <row r="26591">
          <cell r="A26591" t="str">
            <v>1245-62</v>
          </cell>
          <cell r="B26591" t="str">
            <v>MAN INSTRUCOES[EM-10]</v>
          </cell>
          <cell r="C26591" t="str">
            <v>ROH</v>
          </cell>
          <cell r="D26591" t="str">
            <v>UN</v>
          </cell>
        </row>
        <row r="26592">
          <cell r="A26592" t="str">
            <v>1245-63</v>
          </cell>
          <cell r="B26592" t="str">
            <v>MAN INSTRUCOES[AF-19]</v>
          </cell>
          <cell r="C26592" t="str">
            <v>ROH</v>
          </cell>
          <cell r="D26592" t="str">
            <v>UN</v>
          </cell>
        </row>
        <row r="26593">
          <cell r="A26593" t="str">
            <v>1245-64</v>
          </cell>
          <cell r="B26593" t="str">
            <v>MAN INSTRUÇÕES [ES-02/04/05/07/08/10/11]</v>
          </cell>
          <cell r="C26593" t="str">
            <v>ROH</v>
          </cell>
          <cell r="D26593" t="str">
            <v>UN</v>
          </cell>
        </row>
        <row r="26594">
          <cell r="A26594" t="str">
            <v>1245-65</v>
          </cell>
          <cell r="B26594" t="str">
            <v>MAN INSTRUCOES[PP-03]</v>
          </cell>
          <cell r="C26594" t="str">
            <v>ROH</v>
          </cell>
          <cell r="D26594" t="str">
            <v>UN</v>
          </cell>
        </row>
        <row r="26595">
          <cell r="A26595" t="str">
            <v>1245-66</v>
          </cell>
          <cell r="B26595" t="str">
            <v>MAN INSTRUCOES[CS-01/02]</v>
          </cell>
          <cell r="C26595" t="str">
            <v>ROH</v>
          </cell>
          <cell r="D26595" t="str">
            <v>UN</v>
          </cell>
        </row>
        <row r="26596">
          <cell r="A26596" t="str">
            <v>1245-67</v>
          </cell>
          <cell r="B26596" t="str">
            <v>MAN INSTRUCOES[C-30 I]</v>
          </cell>
          <cell r="C26596" t="str">
            <v>ROH</v>
          </cell>
          <cell r="D26596" t="str">
            <v>UN</v>
          </cell>
        </row>
        <row r="26597">
          <cell r="A26597" t="str">
            <v>1245-68</v>
          </cell>
          <cell r="B26597" t="str">
            <v>MAN INSTRUCOES[AP-21/22/23]</v>
          </cell>
          <cell r="C26597" t="str">
            <v>ROH</v>
          </cell>
          <cell r="D26597" t="str">
            <v>UN</v>
          </cell>
        </row>
        <row r="26598">
          <cell r="A26598" t="str">
            <v>1245-70</v>
          </cell>
          <cell r="B26598" t="str">
            <v>MAN INSTRUCOES[PE-26]</v>
          </cell>
          <cell r="C26598" t="str">
            <v>ROH</v>
          </cell>
          <cell r="D26598" t="str">
            <v>UN</v>
          </cell>
        </row>
        <row r="26599">
          <cell r="A26599" t="str">
            <v>1245-71</v>
          </cell>
          <cell r="B26599" t="str">
            <v>MAN INSTRUCOES[P-20]</v>
          </cell>
          <cell r="C26599" t="str">
            <v>ROH</v>
          </cell>
          <cell r="D26599" t="str">
            <v>UN</v>
          </cell>
        </row>
        <row r="26600">
          <cell r="A26600" t="str">
            <v>1245-72</v>
          </cell>
          <cell r="B26600" t="str">
            <v>MAN INSTRUCOES[BG-03]</v>
          </cell>
          <cell r="C26600" t="str">
            <v>ROH</v>
          </cell>
          <cell r="D26600" t="str">
            <v>UN</v>
          </cell>
        </row>
        <row r="26601">
          <cell r="A26601" t="str">
            <v>1245-73</v>
          </cell>
          <cell r="B26601" t="str">
            <v>MAN INSTRUCOES[BG-04]</v>
          </cell>
          <cell r="C26601" t="str">
            <v>ROH</v>
          </cell>
          <cell r="D26601" t="str">
            <v>UN</v>
          </cell>
        </row>
        <row r="26602">
          <cell r="A26602" t="str">
            <v>1245-74</v>
          </cell>
          <cell r="B26602" t="str">
            <v>MAN INSTRUCOES[T-13]</v>
          </cell>
          <cell r="C26602" t="str">
            <v>ROH</v>
          </cell>
          <cell r="D26602" t="str">
            <v>UN</v>
          </cell>
        </row>
        <row r="26603">
          <cell r="A26603" t="str">
            <v>1245-75</v>
          </cell>
          <cell r="B26603" t="str">
            <v>MAN INSTRUCOES[AF-28]</v>
          </cell>
          <cell r="C26603" t="str">
            <v>ROH</v>
          </cell>
          <cell r="D26603" t="str">
            <v>UN</v>
          </cell>
        </row>
        <row r="26604">
          <cell r="A26604" t="str">
            <v>1245-76</v>
          </cell>
          <cell r="B26604" t="str">
            <v>MAN INSTRUCOES[AF-25]</v>
          </cell>
          <cell r="C26604" t="str">
            <v>ROH</v>
          </cell>
          <cell r="D26604" t="str">
            <v>UN</v>
          </cell>
        </row>
        <row r="26605">
          <cell r="A26605" t="str">
            <v>1245-77</v>
          </cell>
          <cell r="B26605" t="str">
            <v>MAN INSTRUCOES[AF-26]</v>
          </cell>
          <cell r="C26605" t="str">
            <v>ROH</v>
          </cell>
          <cell r="D26605" t="str">
            <v>UN</v>
          </cell>
        </row>
        <row r="26606">
          <cell r="A26606" t="str">
            <v>1245-78</v>
          </cell>
          <cell r="B26606" t="str">
            <v>MAN INSTRUCOES[C-34 JI]</v>
          </cell>
          <cell r="C26606" t="str">
            <v>ROH</v>
          </cell>
          <cell r="D26606" t="str">
            <v>UN</v>
          </cell>
        </row>
        <row r="26607">
          <cell r="A26607" t="str">
            <v>1245-79</v>
          </cell>
          <cell r="B26607" t="str">
            <v>MAN INSTRUCOES[C-35 I]</v>
          </cell>
          <cell r="C26607" t="str">
            <v>ROH</v>
          </cell>
          <cell r="D26607" t="str">
            <v>UN</v>
          </cell>
        </row>
        <row r="26608">
          <cell r="A26608" t="str">
            <v>1245-81</v>
          </cell>
          <cell r="B26608" t="str">
            <v>MAN INSTRUCOES[FR-17]</v>
          </cell>
          <cell r="C26608" t="str">
            <v>ROH</v>
          </cell>
          <cell r="D26608" t="str">
            <v>UN</v>
          </cell>
        </row>
        <row r="26609">
          <cell r="A26609" t="str">
            <v>1245-81N</v>
          </cell>
          <cell r="B26609" t="str">
            <v>MANUAL DE INSTRUCOES [FR-17]</v>
          </cell>
          <cell r="C26609" t="str">
            <v>ROH</v>
          </cell>
          <cell r="D26609" t="str">
            <v>UN</v>
          </cell>
        </row>
        <row r="26610">
          <cell r="A26610" t="str">
            <v>1245-82</v>
          </cell>
          <cell r="B26610" t="str">
            <v>MAN INSTRUCOES[C-31 ID]</v>
          </cell>
          <cell r="C26610" t="str">
            <v>ROH</v>
          </cell>
          <cell r="D26610" t="str">
            <v>UN</v>
          </cell>
        </row>
        <row r="26611">
          <cell r="A26611" t="str">
            <v>1245-83</v>
          </cell>
          <cell r="B26611" t="str">
            <v>MAN INSTRUCOES[C-32 I]</v>
          </cell>
          <cell r="C26611" t="str">
            <v>ROH</v>
          </cell>
          <cell r="D26611" t="str">
            <v>UN</v>
          </cell>
        </row>
        <row r="26612">
          <cell r="A26612" t="str">
            <v>1245-84</v>
          </cell>
          <cell r="B26612" t="str">
            <v>MAN INSTRUCOES[C-33 IT]</v>
          </cell>
          <cell r="C26612" t="str">
            <v>ROH</v>
          </cell>
          <cell r="D26612" t="str">
            <v>UN</v>
          </cell>
        </row>
        <row r="26613">
          <cell r="A26613" t="str">
            <v>1245-85</v>
          </cell>
          <cell r="B26613" t="str">
            <v>MAN INSTRUCOES[SK-04]</v>
          </cell>
          <cell r="C26613" t="str">
            <v>ROH</v>
          </cell>
          <cell r="D26613" t="str">
            <v>UN</v>
          </cell>
        </row>
        <row r="26614">
          <cell r="A26614" t="str">
            <v>1245-86</v>
          </cell>
          <cell r="B26614" t="str">
            <v>MAN INSTRUCOES[AP-26]</v>
          </cell>
          <cell r="C26614" t="str">
            <v>ROH</v>
          </cell>
          <cell r="D26614" t="str">
            <v>UN</v>
          </cell>
        </row>
        <row r="26615">
          <cell r="A26615" t="str">
            <v>1245-87</v>
          </cell>
          <cell r="B26615" t="str">
            <v>MAN INSTRUCOES[FR-18]</v>
          </cell>
          <cell r="C26615" t="str">
            <v>ROH</v>
          </cell>
          <cell r="D26615" t="str">
            <v>UN</v>
          </cell>
        </row>
        <row r="26616">
          <cell r="A26616" t="str">
            <v>1245-88</v>
          </cell>
          <cell r="B26616" t="str">
            <v>MANUAL DE INSTRUÇÕES [SC-32]</v>
          </cell>
          <cell r="C26616" t="str">
            <v>ROH</v>
          </cell>
          <cell r="D26616" t="str">
            <v>UN</v>
          </cell>
        </row>
        <row r="26617">
          <cell r="A26617" t="str">
            <v>1245-89</v>
          </cell>
          <cell r="B26617" t="str">
            <v>MAN INSTRUCOES[AF-55I]</v>
          </cell>
          <cell r="C26617" t="str">
            <v>ROH</v>
          </cell>
          <cell r="D26617" t="str">
            <v>UN</v>
          </cell>
        </row>
        <row r="26618">
          <cell r="A26618" t="str">
            <v>1245-90</v>
          </cell>
          <cell r="B26618" t="str">
            <v>MAN INSTRUCOES[CM-10]</v>
          </cell>
          <cell r="C26618" t="str">
            <v>ROH</v>
          </cell>
          <cell r="D26618" t="str">
            <v>UN</v>
          </cell>
        </row>
        <row r="26619">
          <cell r="A26619" t="str">
            <v>1245-91</v>
          </cell>
          <cell r="B26619" t="str">
            <v>MAN INSTRUCOES[FSC-03]</v>
          </cell>
          <cell r="C26619" t="str">
            <v>ROH</v>
          </cell>
          <cell r="D26619" t="str">
            <v>UN</v>
          </cell>
        </row>
        <row r="26620">
          <cell r="A26620" t="str">
            <v>1245-92</v>
          </cell>
          <cell r="B26620" t="str">
            <v>MAN INSTRUCOES[M-13]</v>
          </cell>
          <cell r="C26620" t="str">
            <v>ROH</v>
          </cell>
          <cell r="D26620" t="str">
            <v>UN</v>
          </cell>
        </row>
        <row r="26621">
          <cell r="A26621" t="str">
            <v>1245-93</v>
          </cell>
          <cell r="B26621" t="str">
            <v>MAN INSTRUCOES[C-37 JI]</v>
          </cell>
          <cell r="C26621" t="str">
            <v>ROH</v>
          </cell>
          <cell r="D26621" t="str">
            <v>UN</v>
          </cell>
        </row>
        <row r="26622">
          <cell r="A26622" t="str">
            <v>1245-94</v>
          </cell>
          <cell r="B26622" t="str">
            <v>MAN INSTRUCOES[P-21]</v>
          </cell>
          <cell r="C26622" t="str">
            <v>ROH</v>
          </cell>
          <cell r="D26622" t="str">
            <v>UN</v>
          </cell>
        </row>
        <row r="26623">
          <cell r="A26623" t="str">
            <v>1245-95</v>
          </cell>
          <cell r="B26623" t="str">
            <v>MAN INSTRUCOES[BL-05]</v>
          </cell>
          <cell r="C26623" t="str">
            <v>ROH</v>
          </cell>
          <cell r="D26623" t="str">
            <v>UN</v>
          </cell>
        </row>
        <row r="26624">
          <cell r="A26624" t="str">
            <v>1245-96</v>
          </cell>
          <cell r="B26624" t="str">
            <v>MAN INSTRUCOES[CH-07]</v>
          </cell>
          <cell r="C26624" t="str">
            <v>ROH</v>
          </cell>
          <cell r="D26624" t="str">
            <v>UN</v>
          </cell>
        </row>
        <row r="26625">
          <cell r="A26625" t="str">
            <v>1245-97</v>
          </cell>
          <cell r="B26625" t="str">
            <v>MAN INSTRUCOES[AP-34/AP34-BL/AP-35/AP-36</v>
          </cell>
          <cell r="C26625" t="str">
            <v>ROH</v>
          </cell>
          <cell r="D26625" t="str">
            <v>UN</v>
          </cell>
        </row>
        <row r="26626">
          <cell r="A26626" t="str">
            <v>1246-01</v>
          </cell>
          <cell r="B26626" t="str">
            <v>MAN INSTRUCOES[UA-07]</v>
          </cell>
          <cell r="C26626" t="str">
            <v>ROH</v>
          </cell>
          <cell r="D26626" t="str">
            <v>UN</v>
          </cell>
        </row>
        <row r="26627">
          <cell r="A26627" t="str">
            <v>1246-02</v>
          </cell>
          <cell r="B26627" t="str">
            <v>MAN INSTRUCOES[BG-05]</v>
          </cell>
          <cell r="C26627" t="str">
            <v>ROH</v>
          </cell>
          <cell r="D26627" t="str">
            <v>UN</v>
          </cell>
        </row>
        <row r="26628">
          <cell r="A26628" t="str">
            <v>1246-03</v>
          </cell>
          <cell r="B26628" t="str">
            <v>MAN INSTRUCOES[SC-36]</v>
          </cell>
          <cell r="C26628" t="str">
            <v>ROH</v>
          </cell>
          <cell r="D26628" t="str">
            <v>UN</v>
          </cell>
        </row>
        <row r="26629">
          <cell r="A26629" t="str">
            <v>1246-04</v>
          </cell>
          <cell r="B26629" t="str">
            <v>MAN INSTRUCOES[VP-07]</v>
          </cell>
          <cell r="C26629" t="str">
            <v>ROH</v>
          </cell>
          <cell r="D26629" t="str">
            <v>UN</v>
          </cell>
        </row>
        <row r="26630">
          <cell r="A26630" t="str">
            <v>1246-05</v>
          </cell>
          <cell r="B26630" t="str">
            <v>MANUAL DE INSTRUÇÕES [SC-37]</v>
          </cell>
          <cell r="C26630" t="str">
            <v>ROH</v>
          </cell>
          <cell r="D26630" t="str">
            <v>UN</v>
          </cell>
        </row>
        <row r="26631">
          <cell r="A26631" t="str">
            <v>1246-06</v>
          </cell>
          <cell r="B26631" t="str">
            <v>MAN INSTRUCOES[MA-01]</v>
          </cell>
          <cell r="C26631" t="str">
            <v>ROH</v>
          </cell>
          <cell r="D26631" t="str">
            <v>UN</v>
          </cell>
        </row>
        <row r="26632">
          <cell r="A26632" t="str">
            <v>1246-07</v>
          </cell>
          <cell r="B26632" t="str">
            <v>MAN INSTRUCOES[PE-38/39]</v>
          </cell>
          <cell r="C26632" t="str">
            <v>ROH</v>
          </cell>
          <cell r="D26632" t="str">
            <v>UN</v>
          </cell>
        </row>
        <row r="26633">
          <cell r="A26633" t="str">
            <v>1246-08</v>
          </cell>
          <cell r="B26633" t="str">
            <v>MAN INSTRUCOES[PE-40/41]</v>
          </cell>
          <cell r="C26633" t="str">
            <v>ROH</v>
          </cell>
          <cell r="D26633" t="str">
            <v>UN</v>
          </cell>
        </row>
        <row r="26634">
          <cell r="A26634" t="str">
            <v>1246-09</v>
          </cell>
          <cell r="B26634" t="str">
            <v>MAN INSTRUCOES[SK-05]</v>
          </cell>
          <cell r="C26634" t="str">
            <v>ROH</v>
          </cell>
          <cell r="D26634" t="str">
            <v>UN</v>
          </cell>
        </row>
        <row r="26635">
          <cell r="A26635" t="str">
            <v>1246-10</v>
          </cell>
          <cell r="B26635" t="str">
            <v>MAN INSTRUCOES[C-30-18X/C-35-18X/C-30</v>
          </cell>
          <cell r="C26635" t="str">
            <v>ROH</v>
          </cell>
          <cell r="D26635" t="str">
            <v>UN</v>
          </cell>
        </row>
        <row r="26636">
          <cell r="A26636" t="str">
            <v>1246-11</v>
          </cell>
          <cell r="B26636" t="str">
            <v>MAN INSTRUCOES[C-31DG-32X]</v>
          </cell>
          <cell r="C26636" t="str">
            <v>ROH</v>
          </cell>
          <cell r="D26636" t="str">
            <v>UN</v>
          </cell>
        </row>
        <row r="26637">
          <cell r="A26637" t="str">
            <v>1246-12</v>
          </cell>
          <cell r="B26637" t="str">
            <v>MAN INSTRUCOES[C-32-32X/C-32-32X-R]</v>
          </cell>
          <cell r="C26637" t="str">
            <v>ROH</v>
          </cell>
          <cell r="D26637" t="str">
            <v>UN</v>
          </cell>
        </row>
        <row r="26638">
          <cell r="A26638" t="str">
            <v>1246-13</v>
          </cell>
          <cell r="B26638" t="str">
            <v>MAN INSTRUCOES[C-33JT-24X]</v>
          </cell>
          <cell r="C26638" t="str">
            <v>ROH</v>
          </cell>
          <cell r="D26638" t="str">
            <v>UN</v>
          </cell>
        </row>
        <row r="26639">
          <cell r="A26639" t="str">
            <v>1246-14</v>
          </cell>
          <cell r="B26639" t="str">
            <v>MAN INSTRUCOES[C-34JI-15X]</v>
          </cell>
          <cell r="C26639" t="str">
            <v>ROH</v>
          </cell>
          <cell r="D26639" t="str">
            <v>UN</v>
          </cell>
        </row>
        <row r="26640">
          <cell r="A26640" t="str">
            <v>1246-15</v>
          </cell>
          <cell r="B26640" t="str">
            <v>MANUAL DE INSTRUÇÕES [C-35-18X]</v>
          </cell>
          <cell r="C26640" t="str">
            <v>ROH</v>
          </cell>
          <cell r="D26640" t="str">
            <v>UN</v>
          </cell>
        </row>
        <row r="26641">
          <cell r="A26641" t="str">
            <v>1246-16</v>
          </cell>
          <cell r="B26641" t="str">
            <v>MAN INSTRUCOES[C-37JI-30X]</v>
          </cell>
          <cell r="C26641" t="str">
            <v>ROH</v>
          </cell>
          <cell r="D26641" t="str">
            <v>UN</v>
          </cell>
        </row>
        <row r="26642">
          <cell r="A26642" t="str">
            <v>1246-17</v>
          </cell>
          <cell r="B26642" t="str">
            <v>MAN INSTRUCOES[HP-03]</v>
          </cell>
          <cell r="C26642" t="str">
            <v>ROH</v>
          </cell>
          <cell r="D26642" t="str">
            <v>UN</v>
          </cell>
        </row>
        <row r="26643">
          <cell r="A26643" t="str">
            <v>1246-18</v>
          </cell>
          <cell r="B26643" t="str">
            <v>MAN INSTRUCOES[MCO-08]</v>
          </cell>
          <cell r="C26643" t="str">
            <v>ROH</v>
          </cell>
          <cell r="D26643" t="str">
            <v>UN</v>
          </cell>
        </row>
        <row r="26644">
          <cell r="A26644" t="str">
            <v>1246-19</v>
          </cell>
          <cell r="B26644" t="str">
            <v>MAN INSTRUCOES[FE-03]</v>
          </cell>
          <cell r="C26644" t="str">
            <v>ROH</v>
          </cell>
          <cell r="D26644" t="str">
            <v>UN</v>
          </cell>
        </row>
        <row r="26645">
          <cell r="A26645" t="str">
            <v>1246-21</v>
          </cell>
          <cell r="B26645" t="str">
            <v>MAN INSTRUCOES[NSK-04]</v>
          </cell>
          <cell r="C26645" t="str">
            <v>ROH</v>
          </cell>
          <cell r="D26645" t="str">
            <v>UN</v>
          </cell>
        </row>
        <row r="26646">
          <cell r="A26646" t="str">
            <v>1246-22</v>
          </cell>
          <cell r="B26646" t="str">
            <v>MANUAL DE INSTRUÇÕES [AP-37]</v>
          </cell>
          <cell r="C26646" t="str">
            <v>ROH</v>
          </cell>
          <cell r="D26646" t="str">
            <v>UN</v>
          </cell>
        </row>
        <row r="26647">
          <cell r="A26647" t="str">
            <v>1246-23</v>
          </cell>
          <cell r="B26647" t="str">
            <v>MAN INSTRUCOES[FE-04]</v>
          </cell>
          <cell r="C26647" t="str">
            <v>ROH</v>
          </cell>
          <cell r="D26647" t="str">
            <v>UN</v>
          </cell>
        </row>
        <row r="26648">
          <cell r="A26648" t="str">
            <v>1246-24</v>
          </cell>
          <cell r="B26648" t="str">
            <v>MAN INSTRUCOES[CM-12]</v>
          </cell>
          <cell r="C26648" t="str">
            <v>ROH</v>
          </cell>
          <cell r="D26648" t="str">
            <v>UN</v>
          </cell>
        </row>
        <row r="26649">
          <cell r="A26649" t="str">
            <v>1246-25</v>
          </cell>
          <cell r="B26649" t="str">
            <v>MAN INSTRUCOES[CM-11]</v>
          </cell>
          <cell r="C26649" t="str">
            <v>ROH</v>
          </cell>
          <cell r="D26649" t="str">
            <v>UN</v>
          </cell>
        </row>
        <row r="26650">
          <cell r="A26650" t="str">
            <v>1246-26</v>
          </cell>
          <cell r="B26650" t="str">
            <v>MAN INSTRUCOES[CR-07]</v>
          </cell>
          <cell r="C26650" t="str">
            <v>ROH</v>
          </cell>
          <cell r="D26650" t="str">
            <v>UN</v>
          </cell>
        </row>
        <row r="26651">
          <cell r="A26651" t="str">
            <v>1246-27</v>
          </cell>
          <cell r="B26651" t="str">
            <v>MAN INSTRUCOES[CR-08M]</v>
          </cell>
          <cell r="C26651" t="str">
            <v>ROH</v>
          </cell>
          <cell r="D26651" t="str">
            <v>UN</v>
          </cell>
        </row>
        <row r="26652">
          <cell r="A26652" t="str">
            <v>1246-28</v>
          </cell>
          <cell r="B26652" t="str">
            <v>MAN INSTRUCOES[EG-01]</v>
          </cell>
          <cell r="C26652" t="str">
            <v>ROH</v>
          </cell>
          <cell r="D26652" t="str">
            <v>UN</v>
          </cell>
        </row>
        <row r="26653">
          <cell r="A26653" t="str">
            <v>1246-29</v>
          </cell>
          <cell r="B26653" t="str">
            <v>MANUAL DE INSTRUÇÕES [NPE-08-5X]</v>
          </cell>
          <cell r="C26653" t="str">
            <v>ROH</v>
          </cell>
          <cell r="D26653" t="str">
            <v>UN</v>
          </cell>
        </row>
        <row r="26654">
          <cell r="A26654" t="str">
            <v>1246-30</v>
          </cell>
          <cell r="B26654" t="str">
            <v>MANUAL DE INSTRUÇÕES [NPE-05-5X]</v>
          </cell>
          <cell r="C26654" t="str">
            <v>ROH</v>
          </cell>
          <cell r="D26654" t="str">
            <v>UN</v>
          </cell>
        </row>
        <row r="26655">
          <cell r="A26655" t="str">
            <v>1246-31</v>
          </cell>
          <cell r="B26655" t="str">
            <v>MAN INSTRUCOES[CS-03]</v>
          </cell>
          <cell r="C26655" t="str">
            <v>ROH</v>
          </cell>
          <cell r="D26655" t="str">
            <v>UN</v>
          </cell>
        </row>
        <row r="26656">
          <cell r="A26656" t="str">
            <v>1246-32</v>
          </cell>
          <cell r="B26656" t="str">
            <v>MAN INSTRUCOES[NPF-53/54]</v>
          </cell>
          <cell r="C26656" t="str">
            <v>ROH</v>
          </cell>
          <cell r="D26656" t="str">
            <v>UN</v>
          </cell>
        </row>
        <row r="26657">
          <cell r="A26657" t="str">
            <v>1246-33</v>
          </cell>
          <cell r="B26657" t="str">
            <v>MAN INSTRUCOES[PF-07MA]</v>
          </cell>
          <cell r="C26657" t="str">
            <v>ROH</v>
          </cell>
          <cell r="D26657" t="str">
            <v>UN</v>
          </cell>
        </row>
        <row r="26658">
          <cell r="A26658" t="str">
            <v>1246-34</v>
          </cell>
          <cell r="B26658" t="str">
            <v>MANUAL DE INSTRUÇÕES [AF-29/AF-30]</v>
          </cell>
          <cell r="C26658" t="str">
            <v>ROH</v>
          </cell>
          <cell r="D26658" t="str">
            <v>UN</v>
          </cell>
        </row>
        <row r="26659">
          <cell r="A26659" t="str">
            <v>1246-35</v>
          </cell>
          <cell r="B26659" t="str">
            <v>MAN INSTRUCOES[F-45]</v>
          </cell>
          <cell r="C26659" t="str">
            <v>ROH</v>
          </cell>
          <cell r="D26659" t="str">
            <v>UN</v>
          </cell>
        </row>
        <row r="26660">
          <cell r="A26660" t="str">
            <v>1246-36</v>
          </cell>
          <cell r="B26660" t="str">
            <v>MAN INSTRUCOES[RB-01]</v>
          </cell>
          <cell r="C26660" t="str">
            <v>ROH</v>
          </cell>
          <cell r="D26660" t="str">
            <v>UN</v>
          </cell>
        </row>
        <row r="26661">
          <cell r="A26661" t="str">
            <v>1246-37</v>
          </cell>
          <cell r="B26661" t="str">
            <v>MANUAL DE INSTRUÇÕES [PG-01/PG-01-RC]</v>
          </cell>
          <cell r="C26661" t="str">
            <v>ROH</v>
          </cell>
          <cell r="D26661" t="str">
            <v>UN</v>
          </cell>
        </row>
        <row r="26662">
          <cell r="A26662" t="str">
            <v>1246-38</v>
          </cell>
          <cell r="B26662" t="str">
            <v>MAN INSTRUCOES[RP-04]</v>
          </cell>
          <cell r="C26662" t="str">
            <v>ROH</v>
          </cell>
          <cell r="D26662" t="str">
            <v>UN</v>
          </cell>
        </row>
        <row r="26663">
          <cell r="A26663" t="str">
            <v>1246-52</v>
          </cell>
          <cell r="B26663" t="str">
            <v>MAN INSTRUCOES[MF-01]</v>
          </cell>
          <cell r="C26663" t="str">
            <v>ROH</v>
          </cell>
          <cell r="D26663" t="str">
            <v>UN</v>
          </cell>
        </row>
        <row r="26664">
          <cell r="A26664" t="str">
            <v>1246-75</v>
          </cell>
          <cell r="B26664" t="str">
            <v>MAN INSTRUCOES FUN KITCHEN[AF-37]</v>
          </cell>
          <cell r="C26664" t="str">
            <v>ROH</v>
          </cell>
          <cell r="D26664" t="str">
            <v>UN</v>
          </cell>
        </row>
        <row r="26665">
          <cell r="A26665" t="str">
            <v>1246-76</v>
          </cell>
          <cell r="B26665" t="str">
            <v>MAN INSTRUCOES FUN KITCHEN[AF-27]</v>
          </cell>
          <cell r="C26665" t="str">
            <v>ROH</v>
          </cell>
          <cell r="D26665" t="str">
            <v>UN</v>
          </cell>
        </row>
        <row r="26666">
          <cell r="A26666" t="str">
            <v>1246-78</v>
          </cell>
          <cell r="B26666" t="str">
            <v>LIVRO RECEITAS[AF-27]</v>
          </cell>
          <cell r="C26666" t="str">
            <v>ROH</v>
          </cell>
          <cell r="D26666" t="str">
            <v>UN</v>
          </cell>
        </row>
        <row r="26667">
          <cell r="A26667" t="str">
            <v>1246-79</v>
          </cell>
          <cell r="B26667" t="str">
            <v>LIVRO RECEITAS[AF-37]</v>
          </cell>
          <cell r="C26667" t="str">
            <v>ROH</v>
          </cell>
          <cell r="D26667" t="str">
            <v>UN</v>
          </cell>
        </row>
        <row r="26668">
          <cell r="A26668" t="str">
            <v>1246-81</v>
          </cell>
          <cell r="B26668" t="str">
            <v>MANUAL DE INSTRUÇÕES [PBX-600]</v>
          </cell>
          <cell r="C26668" t="str">
            <v>ROH</v>
          </cell>
          <cell r="D26668" t="str">
            <v>UN</v>
          </cell>
        </row>
        <row r="26669">
          <cell r="A26669" t="str">
            <v>1246-82</v>
          </cell>
          <cell r="B26669" t="str">
            <v>MANUAL DE INSTRUÇÕES [P-51]</v>
          </cell>
          <cell r="C26669" t="str">
            <v>ROH</v>
          </cell>
          <cell r="D26669" t="str">
            <v>UN</v>
          </cell>
        </row>
        <row r="26670">
          <cell r="A26670" t="str">
            <v>1246-83</v>
          </cell>
          <cell r="B26670" t="str">
            <v>MANUAL DE INSTRUÇÕES [P-30]</v>
          </cell>
          <cell r="C26670" t="str">
            <v>ROH</v>
          </cell>
          <cell r="D26670" t="str">
            <v>UN</v>
          </cell>
        </row>
        <row r="26671">
          <cell r="A26671" t="str">
            <v>1246-84</v>
          </cell>
          <cell r="B26671" t="str">
            <v>MANUAL DE INSTRUÇÕES [P-JU-03]</v>
          </cell>
          <cell r="C26671" t="str">
            <v>ROH</v>
          </cell>
          <cell r="D26671" t="str">
            <v>UN</v>
          </cell>
        </row>
        <row r="26672">
          <cell r="A26672" t="str">
            <v>1246-85</v>
          </cell>
          <cell r="B26672" t="str">
            <v>MANUAL DE INSTRUÇÕES [MC-JU-01]</v>
          </cell>
          <cell r="C26672" t="str">
            <v>ROH</v>
          </cell>
          <cell r="D26672" t="str">
            <v>UN</v>
          </cell>
        </row>
        <row r="26673">
          <cell r="A26673" t="str">
            <v>1246-86</v>
          </cell>
          <cell r="B26673" t="str">
            <v>MANUAL DE INSTRUÇÕES [MC-JU-02]</v>
          </cell>
          <cell r="C26673" t="str">
            <v>ROH</v>
          </cell>
          <cell r="D26673" t="str">
            <v>UN</v>
          </cell>
        </row>
        <row r="26674">
          <cell r="A26674" t="str">
            <v>1246-87</v>
          </cell>
          <cell r="B26674" t="str">
            <v>MANUAL DE INSTRUÇÕES [MC-JU-03]</v>
          </cell>
          <cell r="C26674" t="str">
            <v>ROH</v>
          </cell>
          <cell r="D26674" t="str">
            <v>UN</v>
          </cell>
        </row>
        <row r="26675">
          <cell r="A26675" t="str">
            <v>1246-88</v>
          </cell>
          <cell r="B26675" t="str">
            <v>MANUAL DE INSTRUÇÕES [VP-09]</v>
          </cell>
          <cell r="C26675" t="str">
            <v>ROH</v>
          </cell>
          <cell r="D26675" t="str">
            <v>UN</v>
          </cell>
        </row>
        <row r="26676">
          <cell r="A26676" t="str">
            <v>1246-89</v>
          </cell>
          <cell r="B26676" t="str">
            <v>MANUAL DE INSTRUÇÕES [AFO-12L-BI]</v>
          </cell>
          <cell r="C26676" t="str">
            <v>ROH</v>
          </cell>
          <cell r="D26676" t="str">
            <v>UN</v>
          </cell>
        </row>
        <row r="26677">
          <cell r="A26677" t="str">
            <v>1246-90</v>
          </cell>
          <cell r="B26677" t="str">
            <v>LIVRO DE RECEITAS [AFO-12L-BI]</v>
          </cell>
          <cell r="C26677" t="str">
            <v>ROH</v>
          </cell>
          <cell r="D26677" t="str">
            <v>UN</v>
          </cell>
        </row>
        <row r="26678">
          <cell r="A26678" t="str">
            <v>1246-91</v>
          </cell>
          <cell r="B26678" t="str">
            <v>MANUAL DE INSTRUÇÕES [AWS-PB-01]</v>
          </cell>
          <cell r="C26678" t="str">
            <v>ROH</v>
          </cell>
          <cell r="D26678" t="str">
            <v>UN</v>
          </cell>
        </row>
        <row r="26679">
          <cell r="A26679" t="str">
            <v>1246-92</v>
          </cell>
          <cell r="B26679" t="str">
            <v>MANUAL DE INSTRUÇÕES [AFD-01-BI]</v>
          </cell>
          <cell r="C26679" t="str">
            <v>ROH</v>
          </cell>
          <cell r="D26679" t="str">
            <v>UN</v>
          </cell>
        </row>
        <row r="26680">
          <cell r="A26680" t="str">
            <v>1246-93</v>
          </cell>
          <cell r="B26680" t="str">
            <v>LIVRO DE RECEITAS [AFD-01-BI]</v>
          </cell>
          <cell r="C26680" t="str">
            <v>ROH</v>
          </cell>
          <cell r="D26680" t="str">
            <v>UN</v>
          </cell>
        </row>
        <row r="26681">
          <cell r="A26681" t="str">
            <v>1246-94</v>
          </cell>
          <cell r="B26681" t="str">
            <v>GUIA RÁPIDO [AFD-01-BI]</v>
          </cell>
          <cell r="C26681" t="str">
            <v>ROH</v>
          </cell>
          <cell r="D26681" t="str">
            <v>UN</v>
          </cell>
        </row>
        <row r="26682">
          <cell r="A26682" t="str">
            <v>1246-95</v>
          </cell>
          <cell r="B26682" t="str">
            <v>MANUAL DE INSTRUÇÕES [AWS-SP-01]</v>
          </cell>
          <cell r="C26682" t="str">
            <v>ROH</v>
          </cell>
          <cell r="D26682" t="str">
            <v>UN</v>
          </cell>
        </row>
        <row r="26683">
          <cell r="A26683" t="str">
            <v>1246-96</v>
          </cell>
          <cell r="B26683" t="str">
            <v>MANUAL DE INSTRUÇÕES [AWS-SP-02]</v>
          </cell>
          <cell r="C26683" t="str">
            <v>ROH</v>
          </cell>
          <cell r="D26683" t="str">
            <v>UN</v>
          </cell>
        </row>
        <row r="26684">
          <cell r="A26684" t="str">
            <v>1246-97</v>
          </cell>
          <cell r="B26684" t="str">
            <v>MANUAL DE INSTRUÇÕES [AWS-CA-DD-01]</v>
          </cell>
          <cell r="C26684" t="str">
            <v>ROH</v>
          </cell>
          <cell r="D26684" t="str">
            <v>UN</v>
          </cell>
        </row>
        <row r="26685">
          <cell r="A26685" t="str">
            <v>1246-98</v>
          </cell>
          <cell r="B26685" t="str">
            <v>MANUAL DE INSTRUÇÕES [AWS-BBS-02-A]</v>
          </cell>
          <cell r="C26685" t="str">
            <v>ROH</v>
          </cell>
          <cell r="D26685" t="str">
            <v>UN</v>
          </cell>
        </row>
        <row r="26686">
          <cell r="A26686" t="str">
            <v>1246-99</v>
          </cell>
          <cell r="B26686" t="str">
            <v>MANUAL DE INSTRUÇÕES [P-30T]</v>
          </cell>
          <cell r="C26686" t="str">
            <v>ROH</v>
          </cell>
          <cell r="D26686" t="str">
            <v>UN</v>
          </cell>
        </row>
        <row r="26687">
          <cell r="A26687" t="str">
            <v>1247-06</v>
          </cell>
          <cell r="B26687" t="str">
            <v>MAN INSTRUCOES[CR-09M]</v>
          </cell>
          <cell r="C26687" t="str">
            <v>ROH</v>
          </cell>
          <cell r="D26687" t="str">
            <v>UN</v>
          </cell>
        </row>
        <row r="26688">
          <cell r="A26688" t="str">
            <v>1247-07</v>
          </cell>
          <cell r="B26688" t="str">
            <v>MAN INS[AF-30-I/AF-31/AF-32-RI/AF-35-BF]</v>
          </cell>
          <cell r="C26688" t="str">
            <v>ROH</v>
          </cell>
          <cell r="D26688" t="str">
            <v>UN</v>
          </cell>
        </row>
        <row r="26689">
          <cell r="A26689" t="str">
            <v>1247-08</v>
          </cell>
          <cell r="B26689" t="str">
            <v>MAN INSTRUCOES[PF-08]</v>
          </cell>
          <cell r="C26689" t="str">
            <v>ROH</v>
          </cell>
          <cell r="D26689" t="str">
            <v>UN</v>
          </cell>
        </row>
        <row r="26690">
          <cell r="A26690" t="str">
            <v>1247-09</v>
          </cell>
          <cell r="B26690" t="str">
            <v>MAN INSTRUCOES[OM-02]</v>
          </cell>
          <cell r="C26690" t="str">
            <v>ROH</v>
          </cell>
          <cell r="D26690" t="str">
            <v>UN</v>
          </cell>
        </row>
        <row r="26691">
          <cell r="A26691" t="str">
            <v>1247-10</v>
          </cell>
          <cell r="B26691" t="str">
            <v>MAN INSTRUCOES[PE-42-10X]</v>
          </cell>
          <cell r="C26691" t="str">
            <v>ROH</v>
          </cell>
          <cell r="D26691" t="str">
            <v>UN</v>
          </cell>
        </row>
        <row r="26692">
          <cell r="A26692" t="str">
            <v>1247-11</v>
          </cell>
          <cell r="B26692" t="str">
            <v>MANUAL INSTRUÇ [PE-10/PE-42/PE-44/PE-46]</v>
          </cell>
          <cell r="C26692" t="str">
            <v>ROH</v>
          </cell>
          <cell r="D26692" t="str">
            <v>UN</v>
          </cell>
        </row>
        <row r="26693">
          <cell r="A26693" t="str">
            <v>1247-12</v>
          </cell>
          <cell r="B26693" t="str">
            <v>MAN INSTRUCOES[PE-46-10X]</v>
          </cell>
          <cell r="C26693" t="str">
            <v>ROH</v>
          </cell>
          <cell r="D26693" t="str">
            <v>UN</v>
          </cell>
        </row>
        <row r="26694">
          <cell r="A26694" t="str">
            <v>1247-13</v>
          </cell>
          <cell r="B26694" t="str">
            <v>MANUAL DE INSTRUÇÕES [PE-43/PE-45]</v>
          </cell>
          <cell r="C26694" t="str">
            <v>ROH</v>
          </cell>
          <cell r="D26694" t="str">
            <v>UN</v>
          </cell>
        </row>
        <row r="26695">
          <cell r="A26695" t="str">
            <v>1247-14</v>
          </cell>
          <cell r="B26695" t="str">
            <v>MAN INSTRUCOES[PE-45-6X]</v>
          </cell>
          <cell r="C26695" t="str">
            <v>ROH</v>
          </cell>
          <cell r="D26695" t="str">
            <v>UN</v>
          </cell>
        </row>
        <row r="26696">
          <cell r="A26696" t="str">
            <v>1247-15</v>
          </cell>
          <cell r="B26696" t="str">
            <v>MAN INSTRUCOES[AP-30/AP-31]</v>
          </cell>
          <cell r="C26696" t="str">
            <v>ROH</v>
          </cell>
          <cell r="D26696" t="str">
            <v>UN</v>
          </cell>
        </row>
        <row r="26697">
          <cell r="A26697" t="str">
            <v>1247-16</v>
          </cell>
          <cell r="B26697" t="str">
            <v>MAN INSTRUCOES[SK-06]</v>
          </cell>
          <cell r="C26697" t="str">
            <v>ROH</v>
          </cell>
          <cell r="D26697" t="str">
            <v>UN</v>
          </cell>
        </row>
        <row r="26698">
          <cell r="A26698" t="str">
            <v>1247-17</v>
          </cell>
          <cell r="B26698" t="str">
            <v>MAN INSTRUCOES[CL-03]</v>
          </cell>
          <cell r="C26698" t="str">
            <v>ROH</v>
          </cell>
          <cell r="D26698" t="str">
            <v>UN</v>
          </cell>
        </row>
        <row r="26699">
          <cell r="A26699" t="str">
            <v>1247-18</v>
          </cell>
          <cell r="B26699" t="str">
            <v>MAN INSTRUCOES[PP-05]</v>
          </cell>
          <cell r="C26699" t="str">
            <v>ROH</v>
          </cell>
          <cell r="D26699" t="str">
            <v>UN</v>
          </cell>
        </row>
        <row r="26700">
          <cell r="A26700" t="str">
            <v>1247-19</v>
          </cell>
          <cell r="B26700" t="str">
            <v>MAN INSTRUCOES[S-20]</v>
          </cell>
          <cell r="C26700" t="str">
            <v>ROH</v>
          </cell>
          <cell r="D26700" t="str">
            <v>UN</v>
          </cell>
        </row>
        <row r="26701">
          <cell r="A26701" t="str">
            <v>1247-20</v>
          </cell>
          <cell r="B26701" t="str">
            <v>MAN INSTRUCOES[FR-20]</v>
          </cell>
          <cell r="C26701" t="str">
            <v>ROH</v>
          </cell>
          <cell r="D26701" t="str">
            <v>UN</v>
          </cell>
        </row>
        <row r="26702">
          <cell r="A26702" t="str">
            <v>1247-21</v>
          </cell>
          <cell r="B26702" t="str">
            <v>MAN INSTRUCOES[P-27]</v>
          </cell>
          <cell r="C26702" t="str">
            <v>ROH</v>
          </cell>
          <cell r="D26702" t="str">
            <v>UN</v>
          </cell>
        </row>
        <row r="26703">
          <cell r="A26703" t="str">
            <v>1247-22</v>
          </cell>
          <cell r="B26703" t="str">
            <v>MAN INSTRUCOES[MCO-11]</v>
          </cell>
          <cell r="C26703" t="str">
            <v>ROH</v>
          </cell>
          <cell r="D26703" t="str">
            <v>UN</v>
          </cell>
        </row>
        <row r="26704">
          <cell r="A26704" t="str">
            <v>1247-23</v>
          </cell>
          <cell r="B26704" t="str">
            <v>MAN INSTRUCOES[CAP]</v>
          </cell>
          <cell r="C26704" t="str">
            <v>ROH</v>
          </cell>
          <cell r="D26704" t="str">
            <v>UN</v>
          </cell>
        </row>
        <row r="26705">
          <cell r="A26705" t="str">
            <v>1247-24</v>
          </cell>
          <cell r="B26705" t="str">
            <v>MAN INSTRUCOES[CBS-03]</v>
          </cell>
          <cell r="C26705" t="str">
            <v>ROH</v>
          </cell>
          <cell r="D26705" t="str">
            <v>UN</v>
          </cell>
        </row>
        <row r="26706">
          <cell r="A26706" t="str">
            <v>1247-25</v>
          </cell>
          <cell r="B26706" t="str">
            <v>MAN INSTRUCOES[CBS-02]</v>
          </cell>
          <cell r="C26706" t="str">
            <v>ROH</v>
          </cell>
          <cell r="D26706" t="str">
            <v>UN</v>
          </cell>
        </row>
        <row r="26707">
          <cell r="A26707" t="str">
            <v>1247-26</v>
          </cell>
          <cell r="B26707" t="str">
            <v>MAN INSTRUCOES[CBS-01]</v>
          </cell>
          <cell r="C26707" t="str">
            <v>ROH</v>
          </cell>
          <cell r="D26707" t="str">
            <v>UN</v>
          </cell>
        </row>
        <row r="26708">
          <cell r="A26708" t="str">
            <v>1247-27</v>
          </cell>
          <cell r="B26708" t="str">
            <v>MAN INSTRUCOES[CBT-01]</v>
          </cell>
          <cell r="C26708" t="str">
            <v>ROH</v>
          </cell>
          <cell r="D26708" t="str">
            <v>UN</v>
          </cell>
        </row>
        <row r="26709">
          <cell r="A26709" t="str">
            <v>1247-28</v>
          </cell>
          <cell r="B26709" t="str">
            <v>MAN INSTRUCOES[CBB-01/02]</v>
          </cell>
          <cell r="C26709" t="str">
            <v>ROH</v>
          </cell>
          <cell r="D26709" t="str">
            <v>UN</v>
          </cell>
        </row>
        <row r="26710">
          <cell r="A26710" t="str">
            <v>1247-29</v>
          </cell>
          <cell r="B26710" t="str">
            <v>MAN INSTRUCOES[CBP-01]</v>
          </cell>
          <cell r="C26710" t="str">
            <v>ROH</v>
          </cell>
          <cell r="D26710" t="str">
            <v>UN</v>
          </cell>
        </row>
        <row r="26711">
          <cell r="A26711" t="str">
            <v>1247-30</v>
          </cell>
          <cell r="B26711" t="str">
            <v>MAN INSTRUCOES[CBU-03]</v>
          </cell>
          <cell r="C26711" t="str">
            <v>ROH</v>
          </cell>
          <cell r="D26711" t="str">
            <v>UN</v>
          </cell>
        </row>
        <row r="26712">
          <cell r="A26712" t="str">
            <v>1247-31</v>
          </cell>
          <cell r="B26712" t="str">
            <v>MAN INSTRUCOES[CBU-01/02]</v>
          </cell>
          <cell r="C26712" t="str">
            <v>ROH</v>
          </cell>
          <cell r="D26712" t="str">
            <v>UN</v>
          </cell>
        </row>
        <row r="26713">
          <cell r="A26713" t="str">
            <v>1247-32</v>
          </cell>
          <cell r="B26713" t="str">
            <v>MAN INSTRUCOES[CF60-01/CF90-01]</v>
          </cell>
          <cell r="C26713" t="str">
            <v>ROH</v>
          </cell>
          <cell r="D26713" t="str">
            <v>UN</v>
          </cell>
        </row>
        <row r="26714">
          <cell r="A26714" t="str">
            <v>1247-33</v>
          </cell>
          <cell r="B26714" t="str">
            <v>MAN INSTRUCOES[DP60-01/DP90-01]</v>
          </cell>
          <cell r="C26714" t="str">
            <v>ROH</v>
          </cell>
          <cell r="D26714" t="str">
            <v>UN</v>
          </cell>
        </row>
        <row r="26715">
          <cell r="A26715" t="str">
            <v>1247-34</v>
          </cell>
          <cell r="B26715" t="str">
            <v>MAN INSTRUCOES[SB-03]</v>
          </cell>
          <cell r="C26715" t="str">
            <v>ROH</v>
          </cell>
          <cell r="D26715" t="str">
            <v>UN</v>
          </cell>
        </row>
        <row r="26716">
          <cell r="A26716" t="str">
            <v>1247-35</v>
          </cell>
          <cell r="B26716" t="str">
            <v>MAN INSTRUCOES[SC-44]</v>
          </cell>
          <cell r="C26716" t="str">
            <v>ROH</v>
          </cell>
          <cell r="D26716" t="str">
            <v>UN</v>
          </cell>
        </row>
        <row r="26717">
          <cell r="A26717" t="str">
            <v>1247-36</v>
          </cell>
          <cell r="B26717" t="str">
            <v>MANUAL DE INSTRUÇÕES [AF-33]</v>
          </cell>
          <cell r="C26717" t="str">
            <v>ROH</v>
          </cell>
          <cell r="D26717" t="str">
            <v>UN</v>
          </cell>
        </row>
        <row r="26718">
          <cell r="A26718" t="str">
            <v>1247-37</v>
          </cell>
          <cell r="B26718" t="str">
            <v>MANUAL DE INSTRUÇÕES [AF-34/AF-34-R]</v>
          </cell>
          <cell r="C26718" t="str">
            <v>ROH</v>
          </cell>
          <cell r="D26718" t="str">
            <v>UN</v>
          </cell>
        </row>
        <row r="26719">
          <cell r="A26719" t="str">
            <v>1247-38</v>
          </cell>
          <cell r="B26719" t="str">
            <v>MAN INSTRUCOES[SK-06]</v>
          </cell>
          <cell r="C26719" t="str">
            <v>ROH</v>
          </cell>
          <cell r="D26719" t="str">
            <v>UN</v>
          </cell>
        </row>
        <row r="26720">
          <cell r="A26720" t="str">
            <v>1247-39</v>
          </cell>
          <cell r="B26720" t="str">
            <v>MAN INSTRUCOES[SK-07]</v>
          </cell>
          <cell r="C26720" t="str">
            <v>ROH</v>
          </cell>
          <cell r="D26720" t="str">
            <v>UN</v>
          </cell>
        </row>
        <row r="26721">
          <cell r="A26721" t="str">
            <v>1247-40</v>
          </cell>
          <cell r="B26721" t="str">
            <v>MAN INSTRUCOES[MCO-10/MCO-10B]</v>
          </cell>
          <cell r="C26721" t="str">
            <v>ROH</v>
          </cell>
          <cell r="D26721" t="str">
            <v>UN</v>
          </cell>
        </row>
        <row r="26722">
          <cell r="A26722" t="str">
            <v>1247-41</v>
          </cell>
          <cell r="B26722" t="str">
            <v>MAN INSTRUCOES[PG-02]</v>
          </cell>
          <cell r="C26722" t="str">
            <v>ROH</v>
          </cell>
          <cell r="D26722" t="str">
            <v>UN</v>
          </cell>
        </row>
        <row r="26723">
          <cell r="A26723" t="str">
            <v>1247-42</v>
          </cell>
          <cell r="B26723" t="str">
            <v>MAN INSTRUCOES[F-49]</v>
          </cell>
          <cell r="C26723" t="str">
            <v>ROH</v>
          </cell>
          <cell r="D26723" t="str">
            <v>UN</v>
          </cell>
        </row>
        <row r="26724">
          <cell r="A26724" t="str">
            <v>1247-43</v>
          </cell>
          <cell r="B26724" t="str">
            <v>MAN INSTRUCOES[F-50/51]</v>
          </cell>
          <cell r="C26724" t="str">
            <v>ROH</v>
          </cell>
          <cell r="D26724" t="str">
            <v>UN</v>
          </cell>
        </row>
        <row r="26725">
          <cell r="A26725" t="str">
            <v>1247-44</v>
          </cell>
          <cell r="B26725" t="str">
            <v>MAN INSTRUCOES[F-52]</v>
          </cell>
          <cell r="C26725" t="str">
            <v>ROH</v>
          </cell>
          <cell r="D26725" t="str">
            <v>UN</v>
          </cell>
        </row>
        <row r="26726">
          <cell r="A26726" t="str">
            <v>1247-45</v>
          </cell>
          <cell r="B26726" t="str">
            <v>MAN INSTRUCOES[S-25]</v>
          </cell>
          <cell r="C26726" t="str">
            <v>ROH</v>
          </cell>
          <cell r="D26726" t="str">
            <v>UN</v>
          </cell>
        </row>
        <row r="26727">
          <cell r="A26727" t="str">
            <v>1247-46</v>
          </cell>
          <cell r="B26727" t="str">
            <v>MAN INSTRUCOES[MCO-09/12]</v>
          </cell>
          <cell r="C26727" t="str">
            <v>ROH</v>
          </cell>
          <cell r="D26727" t="str">
            <v>UN</v>
          </cell>
        </row>
        <row r="26728">
          <cell r="A26728" t="str">
            <v>1247-47</v>
          </cell>
          <cell r="B26728" t="str">
            <v>MANUAL DE INSTRUÇÕES [AF-30-DI]</v>
          </cell>
          <cell r="C26728" t="str">
            <v>ROH</v>
          </cell>
          <cell r="D26728" t="str">
            <v>UN</v>
          </cell>
        </row>
        <row r="26729">
          <cell r="A26729" t="str">
            <v>1247-48</v>
          </cell>
          <cell r="B26729" t="str">
            <v>MAN INSTRUCOES[FSM-03]</v>
          </cell>
          <cell r="C26729" t="str">
            <v>ROH</v>
          </cell>
          <cell r="D26729" t="str">
            <v>UN</v>
          </cell>
        </row>
        <row r="26730">
          <cell r="A26730" t="str">
            <v>1247-49</v>
          </cell>
          <cell r="B26730" t="str">
            <v>MAN INSTRUCOES[CGR-01-GR/CGR-01-BW]</v>
          </cell>
          <cell r="C26730" t="str">
            <v>ROH</v>
          </cell>
          <cell r="D26730" t="str">
            <v>UN</v>
          </cell>
        </row>
        <row r="26731">
          <cell r="A26731" t="str">
            <v>1247-50</v>
          </cell>
          <cell r="B26731" t="str">
            <v>MAN INSTRUCOES[CGR-02]</v>
          </cell>
          <cell r="C26731" t="str">
            <v>ROH</v>
          </cell>
          <cell r="D26731" t="str">
            <v>UN</v>
          </cell>
        </row>
        <row r="26732">
          <cell r="A26732" t="str">
            <v>1247-51</v>
          </cell>
          <cell r="B26732" t="str">
            <v>MAN INSTRUCOES[CM-15]</v>
          </cell>
          <cell r="C26732" t="str">
            <v>ROH</v>
          </cell>
          <cell r="D26732" t="str">
            <v>UN</v>
          </cell>
        </row>
        <row r="26733">
          <cell r="A26733" t="str">
            <v>1247-52</v>
          </cell>
          <cell r="B26733" t="str">
            <v>MAN INSTRUCOES[SC-41]</v>
          </cell>
          <cell r="C26733" t="str">
            <v>ROH</v>
          </cell>
          <cell r="D26733" t="str">
            <v>UN</v>
          </cell>
        </row>
        <row r="26734">
          <cell r="A26734" t="str">
            <v>1247-53</v>
          </cell>
          <cell r="B26734" t="str">
            <v>MANUAL DE INSTRUÇÕES [P-29]</v>
          </cell>
          <cell r="C26734" t="str">
            <v>ROH</v>
          </cell>
          <cell r="D26734" t="str">
            <v>UN</v>
          </cell>
        </row>
        <row r="26735">
          <cell r="A26735" t="str">
            <v>1247-54</v>
          </cell>
          <cell r="B26735" t="str">
            <v>MAN INSTRUCOES[CL-04]</v>
          </cell>
          <cell r="C26735" t="str">
            <v>ROH</v>
          </cell>
          <cell r="D26735" t="str">
            <v>UN</v>
          </cell>
        </row>
        <row r="26736">
          <cell r="A26736" t="str">
            <v>1247-55</v>
          </cell>
          <cell r="B26736" t="str">
            <v>MAN INSTRUCOES[PF-09M]</v>
          </cell>
          <cell r="C26736" t="str">
            <v>ROH</v>
          </cell>
          <cell r="D26736" t="str">
            <v>UN</v>
          </cell>
        </row>
        <row r="26737">
          <cell r="A26737" t="str">
            <v>1247-56</v>
          </cell>
          <cell r="B26737" t="str">
            <v>MAN INSTRUCOES[C-42-2X-BI/C-42-2X-RI]</v>
          </cell>
          <cell r="C26737" t="str">
            <v>ROH</v>
          </cell>
          <cell r="D26737" t="str">
            <v>UN</v>
          </cell>
        </row>
        <row r="26738">
          <cell r="A26738" t="str">
            <v>1247-57</v>
          </cell>
          <cell r="B26738" t="str">
            <v>MAN INSTRUCOES[MCF-01]</v>
          </cell>
          <cell r="C26738" t="str">
            <v>ROH</v>
          </cell>
          <cell r="D26738" t="str">
            <v>UN</v>
          </cell>
        </row>
        <row r="26739">
          <cell r="A26739" t="str">
            <v>1247-58</v>
          </cell>
          <cell r="B26739" t="str">
            <v>MAN INSTRUCOES[ER-09/ER-10]</v>
          </cell>
          <cell r="C26739" t="str">
            <v>ROH</v>
          </cell>
          <cell r="D26739" t="str">
            <v>UN</v>
          </cell>
        </row>
        <row r="26740">
          <cell r="A26740" t="str">
            <v>1247-59</v>
          </cell>
          <cell r="B26740" t="str">
            <v>MAN INSTRUCOES[F-53]</v>
          </cell>
          <cell r="C26740" t="str">
            <v>ROH</v>
          </cell>
          <cell r="D26740" t="str">
            <v>UN</v>
          </cell>
        </row>
        <row r="26741">
          <cell r="A26741" t="str">
            <v>1247-61</v>
          </cell>
          <cell r="B26741" t="str">
            <v>MAN INSTRUCOES[AF-50-BI/AF-50-RI]</v>
          </cell>
          <cell r="C26741" t="str">
            <v>ROH</v>
          </cell>
          <cell r="D26741" t="str">
            <v>UN</v>
          </cell>
        </row>
        <row r="26742">
          <cell r="A26742" t="str">
            <v>1247-62</v>
          </cell>
          <cell r="B26742" t="str">
            <v>MAN INSTRUCOES[PE-47-3L-I/PE-47-3L-RI]</v>
          </cell>
          <cell r="C26742" t="str">
            <v>ROH</v>
          </cell>
          <cell r="D26742" t="str">
            <v>UN</v>
          </cell>
        </row>
        <row r="26743">
          <cell r="A26743" t="str">
            <v>1247-63</v>
          </cell>
          <cell r="B26743" t="str">
            <v>MAN INSTRUCOES[PE-48-5L-I]</v>
          </cell>
          <cell r="C26743" t="str">
            <v>ROH</v>
          </cell>
          <cell r="D26743" t="str">
            <v>UN</v>
          </cell>
        </row>
        <row r="26744">
          <cell r="A26744" t="str">
            <v>1247-64</v>
          </cell>
          <cell r="B26744" t="str">
            <v>MAN INSTRUCOES[FD-02]</v>
          </cell>
          <cell r="C26744" t="str">
            <v>ROH</v>
          </cell>
          <cell r="D26744" t="str">
            <v>UN</v>
          </cell>
        </row>
        <row r="26745">
          <cell r="A26745" t="str">
            <v>1247-65</v>
          </cell>
          <cell r="B26745" t="str">
            <v>MAN INSTRUCOES[RB-03]</v>
          </cell>
          <cell r="C26745" t="str">
            <v>ROH</v>
          </cell>
          <cell r="D26745" t="str">
            <v>UN</v>
          </cell>
        </row>
        <row r="26746">
          <cell r="A26746" t="str">
            <v>1247-66</v>
          </cell>
          <cell r="B26746" t="str">
            <v>MAN INSTRUCOES[RB-04]</v>
          </cell>
          <cell r="C26746" t="str">
            <v>ROH</v>
          </cell>
          <cell r="D26746" t="str">
            <v>UN</v>
          </cell>
        </row>
        <row r="26747">
          <cell r="A26747" t="str">
            <v>1247-67</v>
          </cell>
          <cell r="B26747" t="str">
            <v>MAN INSTRUCOES[M-14]</v>
          </cell>
          <cell r="C26747" t="str">
            <v>ROH</v>
          </cell>
          <cell r="D26747" t="str">
            <v>UN</v>
          </cell>
        </row>
        <row r="26748">
          <cell r="A26748" t="str">
            <v>1247-68</v>
          </cell>
          <cell r="B26748" t="str">
            <v>MANUAL DE INSTRUÇÕES [AP-37-BL/AP-37-R]</v>
          </cell>
          <cell r="C26748" t="str">
            <v>ROH</v>
          </cell>
          <cell r="D26748" t="str">
            <v>UN</v>
          </cell>
        </row>
        <row r="26749">
          <cell r="A26749" t="str">
            <v>1247-69</v>
          </cell>
          <cell r="B26749" t="str">
            <v>MAN INSTRUCOES[AP-39]</v>
          </cell>
          <cell r="C26749" t="str">
            <v>ROH</v>
          </cell>
          <cell r="D26749" t="str">
            <v>UN</v>
          </cell>
        </row>
        <row r="26750">
          <cell r="A26750" t="str">
            <v>1247-70</v>
          </cell>
          <cell r="B26750" t="str">
            <v>MAN INSTRUCOES[ER-08]</v>
          </cell>
          <cell r="C26750" t="str">
            <v>ROH</v>
          </cell>
          <cell r="D26750" t="str">
            <v>UN</v>
          </cell>
        </row>
        <row r="26751">
          <cell r="A26751" t="str">
            <v>1247-71</v>
          </cell>
          <cell r="B26751" t="str">
            <v>MAN INSTRUCOES[SC-38]</v>
          </cell>
          <cell r="C26751" t="str">
            <v>ROH</v>
          </cell>
          <cell r="D26751" t="str">
            <v>UN</v>
          </cell>
        </row>
        <row r="26752">
          <cell r="A26752" t="str">
            <v>1247-72</v>
          </cell>
          <cell r="B26752" t="str">
            <v>MAN INSTRUCOES[FA-01]</v>
          </cell>
          <cell r="C26752" t="str">
            <v>ROH</v>
          </cell>
          <cell r="D26752" t="str">
            <v>UN</v>
          </cell>
        </row>
        <row r="26753">
          <cell r="A26753" t="str">
            <v>1247-73</v>
          </cell>
          <cell r="B26753" t="str">
            <v>MAN INSTRUCOES[MX-BL01]</v>
          </cell>
          <cell r="C26753" t="str">
            <v>ROH</v>
          </cell>
          <cell r="D26753" t="str">
            <v>UN</v>
          </cell>
        </row>
        <row r="26754">
          <cell r="A26754" t="str">
            <v>1247-75</v>
          </cell>
          <cell r="B26754" t="str">
            <v>MANUAL DE INSTRUÇÕES [BG-06]</v>
          </cell>
          <cell r="C26754" t="str">
            <v>ROH</v>
          </cell>
          <cell r="D26754" t="str">
            <v>UN</v>
          </cell>
        </row>
        <row r="26755">
          <cell r="A26755" t="str">
            <v>1247-76</v>
          </cell>
          <cell r="B26755" t="str">
            <v>MANUAL DE INSTRUÇÕES [BG-08]</v>
          </cell>
          <cell r="C26755" t="str">
            <v>ROH</v>
          </cell>
          <cell r="D26755" t="str">
            <v>UN</v>
          </cell>
        </row>
        <row r="26756">
          <cell r="A26756" t="str">
            <v>1247-77</v>
          </cell>
          <cell r="B26756" t="str">
            <v>MANUAL DE INSTRUÇÕES [BG-16]</v>
          </cell>
          <cell r="C26756" t="str">
            <v>ROH</v>
          </cell>
          <cell r="D26756" t="str">
            <v>UN</v>
          </cell>
        </row>
        <row r="26757">
          <cell r="A26757" t="str">
            <v>1247-78</v>
          </cell>
          <cell r="B26757" t="str">
            <v>MAN INSTRUCOES[PE-49]</v>
          </cell>
          <cell r="C26757" t="str">
            <v>ROH</v>
          </cell>
          <cell r="D26757" t="str">
            <v>UN</v>
          </cell>
        </row>
        <row r="26758">
          <cell r="A26758" t="str">
            <v>1247-79</v>
          </cell>
          <cell r="B26758" t="str">
            <v>MANUAL DE INSTRUÇÕES [P-28]</v>
          </cell>
          <cell r="C26758" t="str">
            <v>ROH</v>
          </cell>
          <cell r="D26758" t="str">
            <v>UN</v>
          </cell>
        </row>
        <row r="26759">
          <cell r="A26759" t="str">
            <v>1247-80</v>
          </cell>
          <cell r="B26759" t="str">
            <v>MAN INSTRUCOES[RB-07]</v>
          </cell>
          <cell r="C26759" t="str">
            <v>ROH</v>
          </cell>
          <cell r="D26759" t="str">
            <v>UN</v>
          </cell>
        </row>
        <row r="26760">
          <cell r="A26760" t="str">
            <v>1247-81</v>
          </cell>
          <cell r="B26760" t="str">
            <v>MAN INSTRUCOES[RB-08]</v>
          </cell>
          <cell r="C26760" t="str">
            <v>ROH</v>
          </cell>
          <cell r="D26760" t="str">
            <v>UN</v>
          </cell>
        </row>
        <row r="26761">
          <cell r="A26761" t="str">
            <v>1247-82</v>
          </cell>
          <cell r="B26761" t="str">
            <v>MAN INSTRUCOES[RB-09]</v>
          </cell>
          <cell r="C26761" t="str">
            <v>ROH</v>
          </cell>
          <cell r="D26761" t="str">
            <v>UN</v>
          </cell>
        </row>
        <row r="26762">
          <cell r="A26762" t="str">
            <v>1247-83</v>
          </cell>
          <cell r="B26762" t="str">
            <v>MAN INSTRUCOES[RB-11]</v>
          </cell>
          <cell r="C26762" t="str">
            <v>ROH</v>
          </cell>
          <cell r="D26762" t="str">
            <v>UN</v>
          </cell>
        </row>
        <row r="26763">
          <cell r="A26763" t="str">
            <v>1247-84</v>
          </cell>
          <cell r="B26763" t="str">
            <v>MANUAL DE INSTRUÇÕES [ES-15]</v>
          </cell>
          <cell r="C26763" t="str">
            <v>ROH</v>
          </cell>
          <cell r="D26763" t="str">
            <v>UN</v>
          </cell>
        </row>
        <row r="26764">
          <cell r="A26764" t="str">
            <v>1247-85</v>
          </cell>
          <cell r="B26764" t="str">
            <v>MANUAL DE INSTRUÇÕES [ES-16]</v>
          </cell>
          <cell r="C26764" t="str">
            <v>ROH</v>
          </cell>
          <cell r="D26764" t="str">
            <v>UN</v>
          </cell>
        </row>
        <row r="26765">
          <cell r="A26765" t="str">
            <v>1247-86</v>
          </cell>
          <cell r="B26765" t="str">
            <v>MAN INSTR.[ER-11-KR/ER-11-AR/ER-12-GR</v>
          </cell>
          <cell r="C26765" t="str">
            <v>ROH</v>
          </cell>
          <cell r="D26765" t="str">
            <v>UN</v>
          </cell>
        </row>
        <row r="26766">
          <cell r="A26766" t="str">
            <v>1247-87</v>
          </cell>
          <cell r="B26766" t="str">
            <v>MAN INSTRUCOES MOVITEC[HB-01]</v>
          </cell>
          <cell r="C26766" t="str">
            <v>ROH</v>
          </cell>
          <cell r="D26766" t="str">
            <v>UN</v>
          </cell>
        </row>
        <row r="26767">
          <cell r="A26767" t="str">
            <v>1247-88</v>
          </cell>
          <cell r="B26767" t="str">
            <v>MAN INSTRUCOES[PI-10MA/PI-11MA]</v>
          </cell>
          <cell r="C26767" t="str">
            <v>ROH</v>
          </cell>
          <cell r="D26767" t="str">
            <v>UN</v>
          </cell>
        </row>
        <row r="26768">
          <cell r="A26768" t="str">
            <v>1247-89</v>
          </cell>
          <cell r="B26768" t="str">
            <v>MAN INSTRUCOES[CM-200]</v>
          </cell>
          <cell r="C26768" t="str">
            <v>ROH</v>
          </cell>
          <cell r="D26768" t="str">
            <v>UN</v>
          </cell>
        </row>
        <row r="26769">
          <cell r="A26769" t="str">
            <v>1247-90</v>
          </cell>
          <cell r="B26769" t="str">
            <v>MAN INSTRUCOES[CM-250B]</v>
          </cell>
          <cell r="C26769" t="str">
            <v>ROH</v>
          </cell>
          <cell r="D26769" t="str">
            <v>UN</v>
          </cell>
        </row>
        <row r="26770">
          <cell r="A26770" t="str">
            <v>1247-91</v>
          </cell>
          <cell r="B26770" t="str">
            <v>MAN INSTRUCOES[NAF-03I-4L/AF-14-4L]</v>
          </cell>
          <cell r="C26770" t="str">
            <v>ROH</v>
          </cell>
          <cell r="D26770" t="str">
            <v>UN</v>
          </cell>
        </row>
        <row r="26771">
          <cell r="A26771" t="str">
            <v>1247-92</v>
          </cell>
          <cell r="B26771" t="str">
            <v>MAN INSTRUCOES[NAF-05-4L]</v>
          </cell>
          <cell r="C26771" t="str">
            <v>ROH</v>
          </cell>
          <cell r="D26771" t="str">
            <v>UN</v>
          </cell>
        </row>
        <row r="26772">
          <cell r="A26772" t="str">
            <v>1247-93</v>
          </cell>
          <cell r="B26772" t="str">
            <v>MAN INSTRUCOES[SCP-01/SCP-02/SCP-03]</v>
          </cell>
          <cell r="C26772" t="str">
            <v>ROH</v>
          </cell>
          <cell r="D26772" t="str">
            <v>UN</v>
          </cell>
        </row>
        <row r="26773">
          <cell r="A26773" t="str">
            <v>1247-94</v>
          </cell>
          <cell r="B26773" t="str">
            <v>MAN INSTRUCOES[CM-1500]</v>
          </cell>
          <cell r="C26773" t="str">
            <v>ROH</v>
          </cell>
          <cell r="D26773" t="str">
            <v>UN</v>
          </cell>
        </row>
        <row r="26774">
          <cell r="A26774" t="str">
            <v>1247-95</v>
          </cell>
          <cell r="B26774" t="str">
            <v>MANUAL DE INSTRUÇÕES  [CGR-01]</v>
          </cell>
          <cell r="C26774" t="str">
            <v>ROH</v>
          </cell>
          <cell r="D26774" t="str">
            <v>UN</v>
          </cell>
        </row>
        <row r="26775">
          <cell r="A26775" t="str">
            <v>1247-96</v>
          </cell>
          <cell r="B26775" t="str">
            <v>MAN INSTRUCOES[PI-12MA]</v>
          </cell>
          <cell r="C26775" t="str">
            <v>ROH</v>
          </cell>
          <cell r="D26775" t="str">
            <v>UN</v>
          </cell>
        </row>
        <row r="26776">
          <cell r="A26776" t="str">
            <v>1247-97</v>
          </cell>
          <cell r="B26776" t="str">
            <v>MANUAL DE INSTRUÇÕES [FR-52]</v>
          </cell>
          <cell r="C26776" t="str">
            <v>ROH</v>
          </cell>
          <cell r="D26776" t="str">
            <v>UN</v>
          </cell>
        </row>
        <row r="26777">
          <cell r="A26777" t="str">
            <v>1247-98</v>
          </cell>
          <cell r="B26777" t="str">
            <v>MAN INSTRUCOES[T-18]</v>
          </cell>
          <cell r="C26777" t="str">
            <v>ROH</v>
          </cell>
          <cell r="D26777" t="str">
            <v>UN</v>
          </cell>
        </row>
        <row r="26778">
          <cell r="A26778" t="str">
            <v>1247-99</v>
          </cell>
          <cell r="B26778" t="str">
            <v>MAN INSTRUCOES[ES-14]</v>
          </cell>
          <cell r="C26778" t="str">
            <v>ROH</v>
          </cell>
          <cell r="D26778" t="str">
            <v>UN</v>
          </cell>
        </row>
        <row r="26779">
          <cell r="A26779" t="str">
            <v>1248-10</v>
          </cell>
          <cell r="B26779" t="str">
            <v>MAN INSTRUCOES[BE-02]</v>
          </cell>
          <cell r="C26779" t="str">
            <v>ROH</v>
          </cell>
          <cell r="D26779" t="str">
            <v>UN</v>
          </cell>
        </row>
        <row r="26780">
          <cell r="A26780" t="str">
            <v>1248-11</v>
          </cell>
          <cell r="B26780" t="str">
            <v>MAN INSTRUCOES[M-15-B/M-15-R/M-15-W]</v>
          </cell>
          <cell r="C26780" t="str">
            <v>ROH</v>
          </cell>
          <cell r="D26780" t="str">
            <v>UN</v>
          </cell>
        </row>
        <row r="26781">
          <cell r="A26781" t="str">
            <v>1248-12</v>
          </cell>
          <cell r="B26781" t="str">
            <v>MAN INSTRUCOES[RR-04]</v>
          </cell>
          <cell r="C26781" t="str">
            <v>ROH</v>
          </cell>
          <cell r="D26781" t="str">
            <v>UN</v>
          </cell>
        </row>
        <row r="26782">
          <cell r="A26782" t="str">
            <v>1248-13</v>
          </cell>
          <cell r="B26782" t="str">
            <v>MAN INSTRUCOES[C-43-20X-SI/C-44-32X-SI]</v>
          </cell>
          <cell r="C26782" t="str">
            <v>ROH</v>
          </cell>
          <cell r="D26782" t="str">
            <v>UN</v>
          </cell>
        </row>
        <row r="26783">
          <cell r="A26783" t="str">
            <v>1248-14</v>
          </cell>
          <cell r="B26783" t="str">
            <v>MAN INSTRUCOES[C-44-32-SDI]</v>
          </cell>
          <cell r="C26783" t="str">
            <v>ROH</v>
          </cell>
          <cell r="D26783" t="str">
            <v>UN</v>
          </cell>
        </row>
        <row r="26784">
          <cell r="A26784" t="str">
            <v>1248-15</v>
          </cell>
          <cell r="B26784" t="str">
            <v>MAN INSTRUCOES[P-50]</v>
          </cell>
          <cell r="C26784" t="str">
            <v>ROH</v>
          </cell>
          <cell r="D26784" t="str">
            <v>UN</v>
          </cell>
        </row>
        <row r="26785">
          <cell r="A26785" t="str">
            <v>1248-16</v>
          </cell>
          <cell r="B26785" t="str">
            <v>MANUAL DE INSTRUÇÕES [ES-50]</v>
          </cell>
          <cell r="C26785" t="str">
            <v>ROH</v>
          </cell>
          <cell r="D26785" t="str">
            <v>UN</v>
          </cell>
        </row>
        <row r="26786">
          <cell r="A26786" t="str">
            <v>1248-17</v>
          </cell>
          <cell r="B26786" t="str">
            <v>MANUAL DE INSTRUÇÕES [SC-47-GR]</v>
          </cell>
          <cell r="C26786" t="str">
            <v>ROH</v>
          </cell>
          <cell r="D26786" t="str">
            <v>UN</v>
          </cell>
        </row>
        <row r="26787">
          <cell r="A26787" t="str">
            <v>1248-18</v>
          </cell>
          <cell r="B26787" t="str">
            <v>MANUAL DE INSTRUÇÕES [DP-05]</v>
          </cell>
          <cell r="C26787" t="str">
            <v>ROH</v>
          </cell>
          <cell r="D26787" t="str">
            <v>UN</v>
          </cell>
        </row>
        <row r="26788">
          <cell r="A26788" t="str">
            <v>1248-19</v>
          </cell>
          <cell r="B26788" t="str">
            <v>MANUAL DE INSTRUÇÕES [ERB-01]</v>
          </cell>
          <cell r="C26788" t="str">
            <v>ROH</v>
          </cell>
          <cell r="D26788" t="str">
            <v>UN</v>
          </cell>
        </row>
        <row r="26789">
          <cell r="A26789" t="str">
            <v>1248-20</v>
          </cell>
          <cell r="B26789" t="str">
            <v>MANUAL DE INSTRUÇÕES [ES-11-BI]</v>
          </cell>
          <cell r="C26789" t="str">
            <v>ROH</v>
          </cell>
          <cell r="D26789" t="str">
            <v>UN</v>
          </cell>
        </row>
        <row r="26790">
          <cell r="A26790" t="str">
            <v>1248-21</v>
          </cell>
          <cell r="B26790" t="str">
            <v>MANUAL DE INSTRUÇÕES [ES-JU-01]</v>
          </cell>
          <cell r="C26790" t="str">
            <v>ROH</v>
          </cell>
          <cell r="D26790" t="str">
            <v>UN</v>
          </cell>
        </row>
        <row r="26791">
          <cell r="A26791" t="str">
            <v>1248-22</v>
          </cell>
          <cell r="B26791" t="str">
            <v>MANUAL DE INSTRUÇÕES [ES-JU-02]</v>
          </cell>
          <cell r="C26791" t="str">
            <v>ROH</v>
          </cell>
          <cell r="D26791" t="str">
            <v>UN</v>
          </cell>
        </row>
        <row r="26792">
          <cell r="A26792" t="str">
            <v>1248-23</v>
          </cell>
          <cell r="B26792" t="str">
            <v>MANUAL DE INSTRUÇÕES [CE-17-BC]</v>
          </cell>
          <cell r="C26792" t="str">
            <v>ROH</v>
          </cell>
          <cell r="D26792" t="str">
            <v>UN</v>
          </cell>
        </row>
        <row r="26793">
          <cell r="A26793" t="str">
            <v>1248-24</v>
          </cell>
          <cell r="B26793" t="str">
            <v>MANUAL DE INSTRUÇÕES [P-JU-01]</v>
          </cell>
          <cell r="C26793" t="str">
            <v>ROH</v>
          </cell>
          <cell r="D26793" t="str">
            <v>UN</v>
          </cell>
        </row>
        <row r="26794">
          <cell r="A26794" t="str">
            <v>1248-25</v>
          </cell>
          <cell r="B26794" t="str">
            <v>MANUAL DE INSTRUÇÕES [P-JU-02]</v>
          </cell>
          <cell r="C26794" t="str">
            <v>ROH</v>
          </cell>
          <cell r="D26794" t="str">
            <v>UN</v>
          </cell>
        </row>
        <row r="26795">
          <cell r="A26795" t="str">
            <v>1248-26</v>
          </cell>
          <cell r="B26795" t="str">
            <v>MANUAL DE INSTRUÇÕES [SCP-JU-01]</v>
          </cell>
          <cell r="C26795" t="str">
            <v>ROH</v>
          </cell>
          <cell r="D26795" t="str">
            <v>UN</v>
          </cell>
        </row>
        <row r="26796">
          <cell r="A26796" t="str">
            <v>1248-27</v>
          </cell>
          <cell r="B26796" t="str">
            <v>MANUAL DE INSTRUÇÕES [SCP-JU-02]</v>
          </cell>
          <cell r="C26796" t="str">
            <v>ROH</v>
          </cell>
          <cell r="D26796" t="str">
            <v>UN</v>
          </cell>
        </row>
        <row r="26797">
          <cell r="A26797" t="str">
            <v>1248-28</v>
          </cell>
          <cell r="B26797" t="str">
            <v>MANUAL DE INSTRUÇÕES [SCP-JU-03]</v>
          </cell>
          <cell r="C26797" t="str">
            <v>ROH</v>
          </cell>
          <cell r="D26797" t="str">
            <v>UN</v>
          </cell>
        </row>
        <row r="26798">
          <cell r="A26798" t="str">
            <v>1248-29</v>
          </cell>
          <cell r="B26798" t="str">
            <v>MANUAL DE INSTRUÇÕES [ES-JU-03]</v>
          </cell>
          <cell r="C26798" t="str">
            <v>ROH</v>
          </cell>
          <cell r="D26798" t="str">
            <v>UN</v>
          </cell>
        </row>
        <row r="26799">
          <cell r="A26799" t="str">
            <v>1248-30</v>
          </cell>
          <cell r="B26799" t="str">
            <v>MANUAL DE INSTRUÇÕES [OM-04-BI/OM-04-RI]</v>
          </cell>
          <cell r="C26799" t="str">
            <v>ROH</v>
          </cell>
          <cell r="D26799" t="str">
            <v>UN</v>
          </cell>
        </row>
        <row r="26800">
          <cell r="A26800" t="str">
            <v>1248-31</v>
          </cell>
          <cell r="B26800" t="str">
            <v>MANUAL DE INSTRUÇÕES [EA-06/EA-07]</v>
          </cell>
          <cell r="C26800" t="str">
            <v>ROH</v>
          </cell>
          <cell r="D26800" t="str">
            <v>UN</v>
          </cell>
        </row>
        <row r="26801">
          <cell r="A26801" t="str">
            <v>1248-32</v>
          </cell>
          <cell r="B26801" t="str">
            <v>MANUAL DE INSTRUÇÕES [AF-36]</v>
          </cell>
          <cell r="C26801" t="str">
            <v>ROH</v>
          </cell>
          <cell r="D26801" t="str">
            <v>UN</v>
          </cell>
        </row>
        <row r="26802">
          <cell r="A26802" t="str">
            <v>1248-33</v>
          </cell>
          <cell r="B26802" t="str">
            <v>MANUAL DE INSTRUÇÕES [AWS-CA-D-01]</v>
          </cell>
          <cell r="C26802" t="str">
            <v>ROH</v>
          </cell>
          <cell r="D26802" t="str">
            <v>UN</v>
          </cell>
        </row>
        <row r="26803">
          <cell r="A26803" t="str">
            <v>1248-34</v>
          </cell>
          <cell r="B26803" t="str">
            <v>MANUAL DE INSTRUÇÕES [CGR-03]</v>
          </cell>
          <cell r="C26803" t="str">
            <v>ROH</v>
          </cell>
          <cell r="D26803" t="str">
            <v>UN</v>
          </cell>
        </row>
        <row r="26804">
          <cell r="A26804" t="str">
            <v>1248-35</v>
          </cell>
          <cell r="B26804" t="str">
            <v>MANUAL DE INSTRUÇÕES [ES-14-BI]</v>
          </cell>
          <cell r="C26804" t="str">
            <v>ROH</v>
          </cell>
          <cell r="D26804" t="str">
            <v>UN</v>
          </cell>
        </row>
        <row r="26805">
          <cell r="A26805" t="str">
            <v>1248-36</v>
          </cell>
          <cell r="B26805" t="str">
            <v>MANUAL DE INSTRUÇÕES [EM-12]</v>
          </cell>
          <cell r="C26805" t="str">
            <v>ROH</v>
          </cell>
          <cell r="D26805" t="str">
            <v>UN</v>
          </cell>
        </row>
        <row r="26806">
          <cell r="A26806" t="str">
            <v>1248-37</v>
          </cell>
          <cell r="B26806" t="str">
            <v>MANUAL DE INSTRUÇÕES [A-15]</v>
          </cell>
          <cell r="C26806" t="str">
            <v>ROH</v>
          </cell>
          <cell r="D26806" t="str">
            <v>UN</v>
          </cell>
        </row>
        <row r="26807">
          <cell r="A26807" t="str">
            <v>1248-38</v>
          </cell>
          <cell r="B26807" t="str">
            <v>MANUAL DE INSTRUÇÕES [CGR-01-GR]</v>
          </cell>
          <cell r="C26807" t="str">
            <v>ROH</v>
          </cell>
          <cell r="D26807" t="str">
            <v>UN</v>
          </cell>
        </row>
        <row r="26808">
          <cell r="A26808" t="str">
            <v>1248-39</v>
          </cell>
          <cell r="B26808" t="str">
            <v>MANUAL DE INSTRUÇÕES [CGR-01-BW]</v>
          </cell>
          <cell r="C26808" t="str">
            <v>ROH</v>
          </cell>
          <cell r="D26808" t="str">
            <v>UN</v>
          </cell>
        </row>
        <row r="26809">
          <cell r="A26809" t="str">
            <v>1248-40</v>
          </cell>
          <cell r="B26809" t="str">
            <v>MANUAL DE INSTRUÇÕES [ES-28]</v>
          </cell>
          <cell r="C26809" t="str">
            <v>ROH</v>
          </cell>
          <cell r="D26809" t="str">
            <v>UN</v>
          </cell>
        </row>
        <row r="26810">
          <cell r="A26810" t="str">
            <v>1248-41</v>
          </cell>
          <cell r="B26810" t="str">
            <v>MANUAL DE INSTRUÇÕES [SCP-01-IR]</v>
          </cell>
          <cell r="C26810" t="str">
            <v>ROH</v>
          </cell>
          <cell r="D26810" t="str">
            <v>UN</v>
          </cell>
        </row>
        <row r="26811">
          <cell r="A26811" t="str">
            <v>1248-42</v>
          </cell>
          <cell r="B26811" t="str">
            <v>MANUAL DE INSTRUÇÕES [ES-01-IR]</v>
          </cell>
          <cell r="C26811" t="str">
            <v>ROH</v>
          </cell>
          <cell r="D26811" t="str">
            <v>UN</v>
          </cell>
        </row>
        <row r="26812">
          <cell r="A26812" t="str">
            <v>1248-43</v>
          </cell>
          <cell r="B26812" t="str">
            <v>MANUAL DE INSTRUÇÕES [P-01-IR]</v>
          </cell>
          <cell r="C26812" t="str">
            <v>ROH</v>
          </cell>
          <cell r="D26812" t="str">
            <v>UN</v>
          </cell>
        </row>
        <row r="26813">
          <cell r="A26813" t="str">
            <v>1248-44</v>
          </cell>
          <cell r="B26813" t="str">
            <v>MANUAL DE INSTRUÇÕES [PG-01-180]</v>
          </cell>
          <cell r="C26813" t="str">
            <v>ROH</v>
          </cell>
          <cell r="D26813" t="str">
            <v>UN</v>
          </cell>
        </row>
        <row r="26814">
          <cell r="A26814" t="str">
            <v>1248-45</v>
          </cell>
          <cell r="B26814" t="str">
            <v>MANUAL DE INSTRUÇÕES [AFO-12L-FB]</v>
          </cell>
          <cell r="C26814" t="str">
            <v>ROH</v>
          </cell>
          <cell r="D26814" t="str">
            <v>UN</v>
          </cell>
        </row>
        <row r="26815">
          <cell r="A26815" t="str">
            <v>1248-46</v>
          </cell>
          <cell r="B26815" t="str">
            <v>MANUAL DE INSTRUÇÕES [CE-17]</v>
          </cell>
          <cell r="C26815" t="str">
            <v>ROH</v>
          </cell>
          <cell r="D26815" t="str">
            <v>UN</v>
          </cell>
        </row>
        <row r="26816">
          <cell r="A26816" t="str">
            <v>1248-47</v>
          </cell>
          <cell r="B26816" t="str">
            <v>MANUAL DE INSTRUÇÕES [PE-60-6L]</v>
          </cell>
          <cell r="C26816" t="str">
            <v>ROH</v>
          </cell>
          <cell r="D26816" t="str">
            <v>UN</v>
          </cell>
        </row>
        <row r="26817">
          <cell r="A26817" t="str">
            <v>1248-48</v>
          </cell>
          <cell r="B26817" t="str">
            <v>MANUAL DE INSTRUÇÕES [ES-05-BI]</v>
          </cell>
          <cell r="C26817" t="str">
            <v>ROH</v>
          </cell>
          <cell r="D26817" t="str">
            <v>UN</v>
          </cell>
        </row>
        <row r="26818">
          <cell r="A26818" t="str">
            <v>1248-49</v>
          </cell>
          <cell r="B26818" t="str">
            <v>MANUAL DE INSTRUÇÕES [ES-02-BI]</v>
          </cell>
          <cell r="C26818" t="str">
            <v>ROH</v>
          </cell>
          <cell r="D26818" t="str">
            <v>UN</v>
          </cell>
        </row>
        <row r="26819">
          <cell r="A26819" t="str">
            <v>1248-50</v>
          </cell>
          <cell r="B26819" t="str">
            <v>MANUAL DE INSTRUÇÕES [MG-12-GI]</v>
          </cell>
          <cell r="C26819" t="str">
            <v>ROH</v>
          </cell>
          <cell r="D26819" t="str">
            <v>UN</v>
          </cell>
        </row>
        <row r="26820">
          <cell r="A26820" t="str">
            <v>1248-51</v>
          </cell>
          <cell r="B26820" t="str">
            <v>MANUAL DE INSTRUÇÕES [C-20-EC]</v>
          </cell>
          <cell r="C26820" t="str">
            <v>ROH</v>
          </cell>
          <cell r="D26820" t="str">
            <v>UN</v>
          </cell>
        </row>
        <row r="26821">
          <cell r="A26821" t="str">
            <v>1248-52</v>
          </cell>
          <cell r="B26821" t="str">
            <v>MANUAL DE INSTRUÇÕES [A-16]</v>
          </cell>
          <cell r="C26821" t="str">
            <v>ROH</v>
          </cell>
          <cell r="D26821" t="str">
            <v>UN</v>
          </cell>
        </row>
        <row r="26822">
          <cell r="A26822" t="str">
            <v>1248-53</v>
          </cell>
          <cell r="B26822" t="str">
            <v>MANUAL DE INSTRUÇÕES [MCT-JU-03]</v>
          </cell>
          <cell r="C26822" t="str">
            <v>ROH</v>
          </cell>
          <cell r="D26822" t="str">
            <v>UN</v>
          </cell>
        </row>
        <row r="26823">
          <cell r="A26823" t="str">
            <v>1248-54</v>
          </cell>
          <cell r="B26823" t="str">
            <v>MANUAL DE INSTRUÇÕES [EA-JU-03]</v>
          </cell>
          <cell r="C26823" t="str">
            <v>ROH</v>
          </cell>
          <cell r="D26823" t="str">
            <v>UN</v>
          </cell>
        </row>
        <row r="26824">
          <cell r="A26824" t="str">
            <v>1248-55</v>
          </cell>
          <cell r="B26824" t="str">
            <v>MANUAL DE INSTRUÇÕES [SCT-JU-03]</v>
          </cell>
          <cell r="C26824" t="str">
            <v>ROH</v>
          </cell>
          <cell r="D26824" t="str">
            <v>UN</v>
          </cell>
        </row>
        <row r="26825">
          <cell r="A26825" t="str">
            <v>1248-56</v>
          </cell>
          <cell r="B26825" t="str">
            <v>MANUAL DE INSTRUÇÕES [FR-42]</v>
          </cell>
          <cell r="C26825" t="str">
            <v>ROH</v>
          </cell>
          <cell r="D26825" t="str">
            <v>UN</v>
          </cell>
        </row>
        <row r="26826">
          <cell r="A26826" t="str">
            <v>1248-57</v>
          </cell>
          <cell r="B26826" t="str">
            <v>MANUAL DE INSTRUÇÕES [M-16-BI]</v>
          </cell>
          <cell r="C26826" t="str">
            <v>ROH</v>
          </cell>
          <cell r="D26826" t="str">
            <v>UN</v>
          </cell>
        </row>
        <row r="26827">
          <cell r="A26827" t="str">
            <v>1248-58</v>
          </cell>
          <cell r="B26827" t="str">
            <v>MANUAL DE INSTRUÇÕES [AWS-PB-04]</v>
          </cell>
          <cell r="C26827" t="str">
            <v>ROH</v>
          </cell>
          <cell r="D26827" t="str">
            <v>UN</v>
          </cell>
        </row>
        <row r="26828">
          <cell r="A26828" t="str">
            <v>1248-59</v>
          </cell>
          <cell r="B26828" t="str">
            <v>MANUAL DE INSTRUÇÕES C1 [AWS-HP-02-B]</v>
          </cell>
          <cell r="C26828" t="str">
            <v>ROH</v>
          </cell>
          <cell r="D26828" t="str">
            <v>UN</v>
          </cell>
        </row>
        <row r="26829">
          <cell r="A26829" t="str">
            <v>1248-60</v>
          </cell>
          <cell r="B26829" t="str">
            <v>MANUAL DE INSTRUÇÕES C2 [AWS-HP-02-B]</v>
          </cell>
          <cell r="C26829" t="str">
            <v>ROH</v>
          </cell>
          <cell r="D26829" t="str">
            <v>UN</v>
          </cell>
        </row>
        <row r="26830">
          <cell r="A26830" t="str">
            <v>1248-61</v>
          </cell>
          <cell r="B26830" t="str">
            <v>MANUAL DE INSTRUÇÕES [AWS-HP-01-B]</v>
          </cell>
          <cell r="C26830" t="str">
            <v>ROH</v>
          </cell>
          <cell r="D26830" t="str">
            <v>UN</v>
          </cell>
        </row>
        <row r="26831">
          <cell r="A26831" t="str">
            <v>1248-62</v>
          </cell>
          <cell r="B26831" t="str">
            <v>MANUAL INSTRUÇÕES [AF-50-DV/AF-50-DVI]</v>
          </cell>
          <cell r="C26831" t="str">
            <v>ROH</v>
          </cell>
          <cell r="D26831" t="str">
            <v>UN</v>
          </cell>
        </row>
        <row r="26832">
          <cell r="A26832" t="str">
            <v>1248-63</v>
          </cell>
          <cell r="B26832" t="str">
            <v>MANUAL DE INSTRUÇÕES [S-20]</v>
          </cell>
          <cell r="C26832" t="str">
            <v>ROH</v>
          </cell>
          <cell r="D26832" t="str">
            <v>UN</v>
          </cell>
        </row>
        <row r="26833">
          <cell r="A26833" t="str">
            <v>1248-64</v>
          </cell>
          <cell r="B26833" t="str">
            <v>MANUAL DE INSTRUÇÕES [SC-20/SC-21]</v>
          </cell>
          <cell r="C26833" t="str">
            <v>ROH</v>
          </cell>
          <cell r="D26833" t="str">
            <v>UN</v>
          </cell>
        </row>
        <row r="26834">
          <cell r="A26834" t="str">
            <v>1248-65</v>
          </cell>
          <cell r="B26834" t="str">
            <v>MANUAL DE INSTRUÇÕES [S-UT-01]</v>
          </cell>
          <cell r="C26834" t="str">
            <v>ROH</v>
          </cell>
          <cell r="D26834" t="str">
            <v>UN</v>
          </cell>
        </row>
        <row r="26835">
          <cell r="A26835" t="str">
            <v>1248-66</v>
          </cell>
          <cell r="B26835" t="str">
            <v>MANUAL DE INSTRUÇÕES [AWS-HP-04-B]</v>
          </cell>
          <cell r="C26835" t="str">
            <v>ROH</v>
          </cell>
          <cell r="D26835" t="str">
            <v>UN</v>
          </cell>
        </row>
        <row r="26836">
          <cell r="A26836" t="str">
            <v>1248-67</v>
          </cell>
          <cell r="B26836" t="str">
            <v>MANUAL DE INSTRUÇÕES [AWS-HP-03]</v>
          </cell>
          <cell r="C26836" t="str">
            <v>ROH</v>
          </cell>
          <cell r="D26836" t="str">
            <v>UN</v>
          </cell>
        </row>
        <row r="26837">
          <cell r="A26837" t="str">
            <v>1248-68</v>
          </cell>
          <cell r="B26837" t="str">
            <v>MANUAL DE INSTRUÇÕES [AWS-SP-03]</v>
          </cell>
          <cell r="C26837" t="str">
            <v>ROH</v>
          </cell>
          <cell r="D26837" t="str">
            <v>UN</v>
          </cell>
        </row>
        <row r="26838">
          <cell r="A26838" t="str">
            <v>1248-69</v>
          </cell>
          <cell r="B26838" t="str">
            <v>MANUAL DE INSTRUÇÕES [PBX-350]</v>
          </cell>
          <cell r="C26838" t="str">
            <v>ROH</v>
          </cell>
          <cell r="D26838" t="str">
            <v>UN</v>
          </cell>
        </row>
        <row r="26839">
          <cell r="A26839" t="str">
            <v>1248-70</v>
          </cell>
          <cell r="B26839" t="str">
            <v>MANUAL DE INSTRUÇÕES [PBX-600-A]</v>
          </cell>
          <cell r="C26839" t="str">
            <v>ROH</v>
          </cell>
          <cell r="D26839" t="str">
            <v>UN</v>
          </cell>
        </row>
        <row r="26840">
          <cell r="A26840" t="str">
            <v>1248-71</v>
          </cell>
          <cell r="B26840" t="str">
            <v>MANUAL DE INSTRUÇÕES [AP-40]</v>
          </cell>
          <cell r="C26840" t="str">
            <v>ROH</v>
          </cell>
          <cell r="D26840" t="str">
            <v>UN</v>
          </cell>
        </row>
        <row r="26841">
          <cell r="A26841" t="str">
            <v>1248-72</v>
          </cell>
          <cell r="B26841" t="str">
            <v>MANUAL DE INSTRUÇÕES [AP-41]</v>
          </cell>
          <cell r="C26841" t="str">
            <v>ROH</v>
          </cell>
          <cell r="D26841" t="str">
            <v>UN</v>
          </cell>
        </row>
        <row r="26842">
          <cell r="A26842" t="str">
            <v>1248-73</v>
          </cell>
          <cell r="B26842" t="str">
            <v>MANUAL DE INSTRUÇÕES [ES-20/ES-21]</v>
          </cell>
          <cell r="C26842" t="str">
            <v>ROH</v>
          </cell>
          <cell r="D26842" t="str">
            <v>UN</v>
          </cell>
        </row>
        <row r="26843">
          <cell r="A26843" t="str">
            <v>1248-74</v>
          </cell>
          <cell r="B26843" t="str">
            <v>MANUAL DE INSTRUÇÕES [AF-UT-01]</v>
          </cell>
          <cell r="C26843" t="str">
            <v>ROH</v>
          </cell>
          <cell r="D26843" t="str">
            <v>UN</v>
          </cell>
        </row>
        <row r="26844">
          <cell r="A26844" t="str">
            <v>1248-75</v>
          </cell>
          <cell r="B26844" t="str">
            <v>MANUAL DE INSTRUÇÕES [AWS-PB-07]</v>
          </cell>
          <cell r="C26844" t="str">
            <v>ROH</v>
          </cell>
          <cell r="D26844" t="str">
            <v>UN</v>
          </cell>
        </row>
        <row r="26845">
          <cell r="A26845" t="str">
            <v>1248-76</v>
          </cell>
          <cell r="B26845" t="str">
            <v>MANUAL DE INSTRUÇÕES [AWS-PB-08]</v>
          </cell>
          <cell r="C26845" t="str">
            <v>ROH</v>
          </cell>
          <cell r="D26845" t="str">
            <v>UN</v>
          </cell>
        </row>
        <row r="26846">
          <cell r="A26846" t="str">
            <v>1248-77</v>
          </cell>
          <cell r="B26846" t="str">
            <v>MANUAL DE INSTRUÇÕES [CR-10-BI]</v>
          </cell>
          <cell r="C26846" t="str">
            <v>ROH</v>
          </cell>
          <cell r="D26846" t="str">
            <v>UN</v>
          </cell>
        </row>
        <row r="26847">
          <cell r="A26847" t="str">
            <v>1248-78</v>
          </cell>
          <cell r="B26847" t="str">
            <v>MANUAL INSTRUÇÕES [AWS-PB-05/AWS-PB-06]</v>
          </cell>
          <cell r="C26847" t="str">
            <v>ROH</v>
          </cell>
          <cell r="D26847" t="str">
            <v>UN</v>
          </cell>
        </row>
        <row r="26848">
          <cell r="A26848" t="str">
            <v>1248-79</v>
          </cell>
          <cell r="B26848" t="str">
            <v>MANUAL DE INSTRUÇÕES [EXP-01-R]</v>
          </cell>
          <cell r="C26848" t="str">
            <v>ROH</v>
          </cell>
          <cell r="D26848" t="str">
            <v>UN</v>
          </cell>
        </row>
        <row r="26849">
          <cell r="A26849" t="str">
            <v>1248-80</v>
          </cell>
          <cell r="B26849" t="str">
            <v>MANUAL DE INSTRUÇÕES [EXP-02-O]</v>
          </cell>
          <cell r="C26849" t="str">
            <v>ROH</v>
          </cell>
          <cell r="D26849" t="str">
            <v>UN</v>
          </cell>
        </row>
        <row r="26850">
          <cell r="A26850" t="str">
            <v>1248-81</v>
          </cell>
          <cell r="B26850" t="str">
            <v>MANUAL DE INSTRUÇÕES [FGB-01]</v>
          </cell>
          <cell r="C26850" t="str">
            <v>ROH</v>
          </cell>
          <cell r="D26850" t="str">
            <v>UN</v>
          </cell>
        </row>
        <row r="26851">
          <cell r="A26851" t="str">
            <v>1248-82</v>
          </cell>
          <cell r="B26851" t="str">
            <v>MANUAL DE INSTRUÇÕES [FHZ-01]</v>
          </cell>
          <cell r="C26851" t="str">
            <v>ROH</v>
          </cell>
          <cell r="D26851" t="str">
            <v>UN</v>
          </cell>
        </row>
        <row r="26852">
          <cell r="A26852" t="str">
            <v>1248-83</v>
          </cell>
          <cell r="B26852" t="str">
            <v>MANUAL DE INSTRUÇÕES [LAP-01-GY]</v>
          </cell>
          <cell r="C26852" t="str">
            <v>ROH</v>
          </cell>
          <cell r="D26852" t="str">
            <v>UN</v>
          </cell>
        </row>
        <row r="26853">
          <cell r="A26853" t="str">
            <v>1248-84</v>
          </cell>
          <cell r="B26853" t="str">
            <v>MANUAL DE INSTRUÇÕES [FS-01-BI]</v>
          </cell>
          <cell r="C26853" t="str">
            <v>ROH</v>
          </cell>
          <cell r="D26853" t="str">
            <v>UN</v>
          </cell>
        </row>
        <row r="26854">
          <cell r="A26854" t="str">
            <v>1248-85</v>
          </cell>
          <cell r="B26854" t="str">
            <v>MANUAL DE INSTRUÇÕES [CTI-02]</v>
          </cell>
          <cell r="C26854" t="str">
            <v>ROH</v>
          </cell>
          <cell r="D26854" t="str">
            <v>UN</v>
          </cell>
        </row>
        <row r="26855">
          <cell r="A26855" t="str">
            <v>1248-86</v>
          </cell>
          <cell r="B26855" t="str">
            <v>MANUAL DE INSTRUÇÕES [CTI-03]</v>
          </cell>
          <cell r="C26855" t="str">
            <v>ROH</v>
          </cell>
          <cell r="D26855" t="str">
            <v>UN</v>
          </cell>
        </row>
        <row r="26856">
          <cell r="A26856" t="str">
            <v>1248-87</v>
          </cell>
          <cell r="B26856" t="str">
            <v>MANUAL DE INSTRUÇÕES [FMR-02]</v>
          </cell>
          <cell r="C26856" t="str">
            <v>ROH</v>
          </cell>
          <cell r="D26856" t="str">
            <v>UN</v>
          </cell>
        </row>
        <row r="26857">
          <cell r="A26857" t="str">
            <v>1248-88</v>
          </cell>
          <cell r="B26857" t="str">
            <v>MANUAL DE INSTRUÇÕES [AFO-25L-BI]</v>
          </cell>
          <cell r="C26857" t="str">
            <v>ROH</v>
          </cell>
          <cell r="D26857" t="str">
            <v>UN</v>
          </cell>
        </row>
        <row r="26858">
          <cell r="A26858" t="str">
            <v>1248-89</v>
          </cell>
          <cell r="B26858" t="str">
            <v>LIVRO DE RECEITAS [AFO-25L-BI]</v>
          </cell>
          <cell r="C26858" t="str">
            <v>ROH</v>
          </cell>
          <cell r="D26858" t="str">
            <v>UN</v>
          </cell>
        </row>
        <row r="26859">
          <cell r="A26859" t="str">
            <v>1248-90</v>
          </cell>
          <cell r="B26859" t="str">
            <v>MANUAL DE INSTRUÇÕES [P-25/P-26]</v>
          </cell>
          <cell r="C26859" t="str">
            <v>ROH</v>
          </cell>
          <cell r="D26859" t="str">
            <v>UN</v>
          </cell>
        </row>
        <row r="26860">
          <cell r="A26860" t="str">
            <v>1248-91</v>
          </cell>
          <cell r="B26860" t="str">
            <v>MANUAL DE INSTRUÇÕES [FSC-04]</v>
          </cell>
          <cell r="C26860" t="str">
            <v>ROH</v>
          </cell>
          <cell r="D26860" t="str">
            <v>UN</v>
          </cell>
        </row>
        <row r="26861">
          <cell r="A26861" t="str">
            <v>1248-92</v>
          </cell>
          <cell r="B26861" t="str">
            <v>MANUAL DE INSTRUÇÕES [SCP-01-US]</v>
          </cell>
          <cell r="C26861" t="str">
            <v>ROH</v>
          </cell>
          <cell r="D26861" t="str">
            <v>UN</v>
          </cell>
        </row>
        <row r="26862">
          <cell r="A26862" t="str">
            <v>1248-93</v>
          </cell>
          <cell r="B26862" t="str">
            <v>MANUAL DE INSTRUÇÕES [CR-11]</v>
          </cell>
          <cell r="C26862" t="str">
            <v>ROH</v>
          </cell>
          <cell r="D26862" t="str">
            <v>UN</v>
          </cell>
        </row>
        <row r="26863">
          <cell r="A26863" t="str">
            <v>1248-94</v>
          </cell>
          <cell r="B26863" t="str">
            <v>MANUAL DE INSTRUÇÕES [BG-09]</v>
          </cell>
          <cell r="C26863" t="str">
            <v>ROH</v>
          </cell>
          <cell r="D26863" t="str">
            <v>UN</v>
          </cell>
        </row>
        <row r="26864">
          <cell r="A26864" t="str">
            <v>1248-95</v>
          </cell>
          <cell r="B26864" t="str">
            <v>MANUAL DE INSTRUÇÕES [P-02-PRO]</v>
          </cell>
          <cell r="C26864" t="str">
            <v>ROH</v>
          </cell>
          <cell r="D26864" t="str">
            <v>UN</v>
          </cell>
        </row>
        <row r="26865">
          <cell r="A26865" t="str">
            <v>1248-96</v>
          </cell>
          <cell r="B26865" t="str">
            <v>MANUAL DE INSTRUÇÕES [SC-20-BI/SC-21-BI]</v>
          </cell>
          <cell r="C26865" t="str">
            <v>ROH</v>
          </cell>
          <cell r="D26865" t="str">
            <v>UN</v>
          </cell>
        </row>
        <row r="26866">
          <cell r="A26866" t="str">
            <v>1248-97</v>
          </cell>
          <cell r="B26866" t="str">
            <v>MANUAL DE INSTRUÇÕES [SC-32-BI]</v>
          </cell>
          <cell r="C26866" t="str">
            <v>ROH</v>
          </cell>
          <cell r="D26866" t="str">
            <v>UN</v>
          </cell>
        </row>
        <row r="26867">
          <cell r="A26867" t="str">
            <v>1248-98</v>
          </cell>
          <cell r="B26867" t="str">
            <v>MANUAL DE INSTRUÇÕES [SC-37-BI]</v>
          </cell>
          <cell r="C26867" t="str">
            <v>ROH</v>
          </cell>
          <cell r="D26867" t="str">
            <v>UN</v>
          </cell>
        </row>
        <row r="26868">
          <cell r="A26868" t="str">
            <v>1248-99</v>
          </cell>
          <cell r="B26868" t="str">
            <v>MANUAL DE INSTRUÇÕES [MCF-01-BI]</v>
          </cell>
          <cell r="C26868" t="str">
            <v>ROH</v>
          </cell>
          <cell r="D26868" t="str">
            <v>UN</v>
          </cell>
        </row>
        <row r="26869">
          <cell r="A26869" t="str">
            <v>1249-10</v>
          </cell>
          <cell r="B26869" t="str">
            <v>MANUAL DE INSTRUÇÕES [AWS-SP-04-LB]</v>
          </cell>
          <cell r="C26869" t="str">
            <v>ROH</v>
          </cell>
          <cell r="D26869" t="str">
            <v>UN</v>
          </cell>
        </row>
        <row r="26870">
          <cell r="A26870" t="str">
            <v>1249-11</v>
          </cell>
          <cell r="B26870" t="str">
            <v>MANUAL DE INSTRUÇÕES [AWS-SP-05-LB]</v>
          </cell>
          <cell r="C26870" t="str">
            <v>ROH</v>
          </cell>
          <cell r="D26870" t="str">
            <v>UN</v>
          </cell>
        </row>
        <row r="26871">
          <cell r="A26871" t="str">
            <v>1249-12</v>
          </cell>
          <cell r="B26871" t="str">
            <v>MANUAL DE INSTRUÇÕES [AWS-MIC-01]</v>
          </cell>
          <cell r="C26871" t="str">
            <v>ROH</v>
          </cell>
          <cell r="D26871" t="str">
            <v>UN</v>
          </cell>
        </row>
        <row r="26872">
          <cell r="A26872" t="str">
            <v>1249-13</v>
          </cell>
          <cell r="B26872" t="str">
            <v>MANUAL DE INSTRUÇÕES [BX-100-BL]</v>
          </cell>
          <cell r="C26872" t="str">
            <v>ROH</v>
          </cell>
          <cell r="D26872" t="str">
            <v>UN</v>
          </cell>
        </row>
        <row r="26873">
          <cell r="A26873" t="str">
            <v>1249-14</v>
          </cell>
          <cell r="B26873" t="str">
            <v>MANUAL DE INSTRUÇÕES [CL-45L/CL-65L]</v>
          </cell>
          <cell r="C26873" t="str">
            <v>ROH</v>
          </cell>
          <cell r="D26873" t="str">
            <v>UN</v>
          </cell>
        </row>
        <row r="26874">
          <cell r="A26874" t="str">
            <v>1249-15</v>
          </cell>
          <cell r="B26874" t="str">
            <v>MANUAL DE INSTRUÇÕES [SCP-JU-04-US]</v>
          </cell>
          <cell r="C26874" t="str">
            <v>ROH</v>
          </cell>
          <cell r="D26874" t="str">
            <v>UN</v>
          </cell>
        </row>
        <row r="26875">
          <cell r="A26875" t="str">
            <v>1249-16</v>
          </cell>
          <cell r="B26875" t="str">
            <v>MANUAL DE INSTRUÇÕES [FST-04]</v>
          </cell>
          <cell r="C26875" t="str">
            <v>ROH</v>
          </cell>
          <cell r="D26875" t="str">
            <v>UN</v>
          </cell>
        </row>
        <row r="26876">
          <cell r="A26876" t="str">
            <v>1249-17</v>
          </cell>
          <cell r="B26876" t="str">
            <v>MANUAL DE INSTRUÇÕES [AWS-HP-NJ-01-WG]</v>
          </cell>
          <cell r="C26876" t="str">
            <v>ROH</v>
          </cell>
          <cell r="D26876" t="str">
            <v>UN</v>
          </cell>
        </row>
        <row r="26877">
          <cell r="A26877" t="str">
            <v>1249-18</v>
          </cell>
          <cell r="B26877" t="str">
            <v>MANUAL DE INSTRUÇÕES [AWS-HP-05-B]</v>
          </cell>
          <cell r="C26877" t="str">
            <v>ROH</v>
          </cell>
          <cell r="D26877" t="str">
            <v>UN</v>
          </cell>
        </row>
        <row r="26878">
          <cell r="A26878" t="str">
            <v>1249-19</v>
          </cell>
          <cell r="B26878" t="str">
            <v>MANUAL DE INSTRUÇÕES [C-28-ECL]</v>
          </cell>
          <cell r="C26878" t="str">
            <v>ROH</v>
          </cell>
          <cell r="D26878" t="str">
            <v>UN</v>
          </cell>
        </row>
        <row r="26879">
          <cell r="A26879" t="str">
            <v>1249-20</v>
          </cell>
          <cell r="B26879" t="str">
            <v>MANUAL DE INSTRUÇÕES [MCE-01-AL]</v>
          </cell>
          <cell r="C26879" t="str">
            <v>ROH</v>
          </cell>
          <cell r="D26879" t="str">
            <v>UN</v>
          </cell>
        </row>
        <row r="26880">
          <cell r="A26880" t="str">
            <v>1249-21</v>
          </cell>
          <cell r="B26880" t="str">
            <v>MANUAL DE INSTRUÇÕES [VTR-01-B]</v>
          </cell>
          <cell r="C26880" t="str">
            <v>ROH</v>
          </cell>
          <cell r="D26880" t="str">
            <v>UN</v>
          </cell>
        </row>
        <row r="26881">
          <cell r="A26881" t="str">
            <v>1249-22</v>
          </cell>
          <cell r="B26881" t="str">
            <v>MANUAL DE INSTRUÇÕES [CL-07L]</v>
          </cell>
          <cell r="C26881" t="str">
            <v>ROH</v>
          </cell>
          <cell r="D26881" t="str">
            <v>UN</v>
          </cell>
        </row>
        <row r="26882">
          <cell r="A26882" t="str">
            <v>1249-23</v>
          </cell>
          <cell r="B26882" t="str">
            <v>MANUAL DE INSTRUÇÕES [CL-25L]</v>
          </cell>
          <cell r="C26882" t="str">
            <v>ROH</v>
          </cell>
          <cell r="D26882" t="str">
            <v>UN</v>
          </cell>
        </row>
        <row r="26883">
          <cell r="A26883" t="str">
            <v>1249-24</v>
          </cell>
          <cell r="B26883" t="str">
            <v>MANUAL DE INSTRUÇÕES [AFDO-25L-FD]</v>
          </cell>
          <cell r="C26883" t="str">
            <v>ROH</v>
          </cell>
          <cell r="D26883" t="str">
            <v>UN</v>
          </cell>
        </row>
        <row r="26884">
          <cell r="A26884" t="str">
            <v>1249-25</v>
          </cell>
          <cell r="B26884" t="str">
            <v>MANUAL DE INSTRUÇÕES [AWS-TV-24-01-G]</v>
          </cell>
          <cell r="C26884" t="str">
            <v>ROH</v>
          </cell>
          <cell r="D26884" t="str">
            <v>UN</v>
          </cell>
        </row>
        <row r="26885">
          <cell r="A26885" t="str">
            <v>1249-26</v>
          </cell>
          <cell r="B26885" t="str">
            <v>MANUAL DE INSTRUÇÕES [VP-10-DB]</v>
          </cell>
          <cell r="C26885" t="str">
            <v>ROH</v>
          </cell>
          <cell r="D26885" t="str">
            <v>UN</v>
          </cell>
        </row>
        <row r="26886">
          <cell r="A26886" t="str">
            <v>1249-27</v>
          </cell>
          <cell r="B26886" t="str">
            <v>MANUAL INSTRUÇÕES [PBX-800]</v>
          </cell>
          <cell r="C26886" t="str">
            <v>ROH</v>
          </cell>
          <cell r="D26886" t="str">
            <v>UN</v>
          </cell>
        </row>
        <row r="26887">
          <cell r="A26887" t="str">
            <v>1249-28</v>
          </cell>
          <cell r="B26887" t="str">
            <v>MANUAL DE INSTRUÇÕES [EA-08/EA-09]</v>
          </cell>
          <cell r="C26887" t="str">
            <v>ROH</v>
          </cell>
          <cell r="D26887" t="str">
            <v>UN</v>
          </cell>
        </row>
        <row r="26888">
          <cell r="A26888" t="str">
            <v>1249-29</v>
          </cell>
          <cell r="B26888" t="str">
            <v>MANUAL DE INSTRUÇÕES [SM-01-BLDC]</v>
          </cell>
          <cell r="C26888" t="str">
            <v>ROH</v>
          </cell>
          <cell r="D26888" t="str">
            <v>UN</v>
          </cell>
        </row>
        <row r="26889">
          <cell r="A26889" t="str">
            <v>1249-30</v>
          </cell>
          <cell r="B26889" t="str">
            <v>MANUAL DE INSTRUÇÕES [PE-30-10X]</v>
          </cell>
          <cell r="C26889" t="str">
            <v>ROH</v>
          </cell>
          <cell r="D26889" t="str">
            <v>UN</v>
          </cell>
        </row>
        <row r="26890">
          <cell r="A26890" t="str">
            <v>1249-31</v>
          </cell>
          <cell r="B26890" t="str">
            <v>MANUAL DE INSTRUÇÕES [PE-30-6X]</v>
          </cell>
          <cell r="C26890" t="str">
            <v>ROH</v>
          </cell>
          <cell r="D26890" t="str">
            <v>UN</v>
          </cell>
        </row>
        <row r="26891">
          <cell r="A26891" t="str">
            <v>1249-32</v>
          </cell>
          <cell r="B26891" t="str">
            <v>MANUAL DE INSTRUÇÕES [C-21-E-CNP]</v>
          </cell>
          <cell r="C26891" t="str">
            <v>ROH</v>
          </cell>
          <cell r="D26891" t="str">
            <v>UN</v>
          </cell>
        </row>
        <row r="26892">
          <cell r="A26892" t="str">
            <v>1249-33</v>
          </cell>
          <cell r="B26892" t="str">
            <v>MANUAL DE INSTRUÇÕES [CCL-01]</v>
          </cell>
          <cell r="C26892" t="str">
            <v>ROH</v>
          </cell>
          <cell r="D26892" t="str">
            <v>UN</v>
          </cell>
        </row>
        <row r="26893">
          <cell r="A26893" t="str">
            <v>1249-34</v>
          </cell>
          <cell r="B26893" t="str">
            <v>MANUAL DE INSTRUÇÕES [UA-08]</v>
          </cell>
          <cell r="C26893" t="str">
            <v>ROH</v>
          </cell>
          <cell r="D26893" t="str">
            <v>UN</v>
          </cell>
        </row>
        <row r="26894">
          <cell r="A26894" t="str">
            <v>1249-35</v>
          </cell>
          <cell r="B26894" t="str">
            <v>MANUAL DE INSTRUÇÕES [AP-42-BI-PET]</v>
          </cell>
          <cell r="C26894" t="str">
            <v>ROH</v>
          </cell>
          <cell r="D26894" t="str">
            <v>UN</v>
          </cell>
        </row>
        <row r="26895">
          <cell r="A26895" t="str">
            <v>1249-36</v>
          </cell>
          <cell r="B26895" t="str">
            <v>MANUAL DE INSTRUÇÕES [PET-01]</v>
          </cell>
          <cell r="C26895" t="str">
            <v>ROH</v>
          </cell>
          <cell r="D26895" t="str">
            <v>UN</v>
          </cell>
        </row>
        <row r="26896">
          <cell r="A26896" t="str">
            <v>1249-37</v>
          </cell>
          <cell r="B26896" t="str">
            <v>MANUAL DE INSTRUÇÕES [AWS-SP-04-W]</v>
          </cell>
          <cell r="C26896" t="str">
            <v>ROH</v>
          </cell>
          <cell r="D26896" t="str">
            <v>UN</v>
          </cell>
        </row>
        <row r="26897">
          <cell r="A26897" t="str">
            <v>1249-38</v>
          </cell>
          <cell r="B26897" t="str">
            <v>MANUAL DE INSTRUÇÕES [AWS-SP-05-W]</v>
          </cell>
          <cell r="C26897" t="str">
            <v>ROH</v>
          </cell>
          <cell r="D26897" t="str">
            <v>UN</v>
          </cell>
        </row>
        <row r="26898">
          <cell r="A26898" t="str">
            <v>1250-01</v>
          </cell>
          <cell r="B26898" t="str">
            <v>CORT. CABELO CR-02 127V/60Hz HAIR STYLO</v>
          </cell>
          <cell r="C26898" t="str">
            <v>HAWA</v>
          </cell>
          <cell r="D26898" t="str">
            <v>UN</v>
          </cell>
        </row>
        <row r="26899">
          <cell r="A26899" t="str">
            <v>1250-02</v>
          </cell>
          <cell r="B26899" t="str">
            <v>CORT. CABELO CR-02 220V/60Hz HAIR STYLO</v>
          </cell>
          <cell r="C26899" t="str">
            <v>HAWA</v>
          </cell>
          <cell r="D26899" t="str">
            <v>UN</v>
          </cell>
        </row>
        <row r="26900">
          <cell r="A26900" t="str">
            <v>1250-07</v>
          </cell>
          <cell r="B26900" t="str">
            <v>CORT. CABELO CR-02 127V/60Hz HAIR STYLO</v>
          </cell>
          <cell r="C26900" t="str">
            <v>HAWA</v>
          </cell>
          <cell r="D26900" t="str">
            <v>UN</v>
          </cell>
        </row>
        <row r="26901">
          <cell r="A26901" t="str">
            <v>1250-08</v>
          </cell>
          <cell r="B26901" t="str">
            <v>CORT. CABELO CR-02 220V/60Hz HAIR STYLO</v>
          </cell>
          <cell r="C26901" t="str">
            <v>HAWA</v>
          </cell>
          <cell r="D26901" t="str">
            <v>UN</v>
          </cell>
        </row>
        <row r="26902">
          <cell r="A26902" t="str">
            <v>1250-10</v>
          </cell>
          <cell r="B26902" t="str">
            <v>CORT. CABELO CR-02 220V/60Hz HAIR STYLO</v>
          </cell>
          <cell r="C26902" t="str">
            <v>HAWA</v>
          </cell>
          <cell r="D26902" t="str">
            <v>UN</v>
          </cell>
        </row>
        <row r="26903">
          <cell r="A26903" t="str">
            <v>1255-01</v>
          </cell>
          <cell r="B26903" t="str">
            <v>CORT. CABELO CR-06 127V/60Hz</v>
          </cell>
          <cell r="C26903" t="str">
            <v>HAWA</v>
          </cell>
          <cell r="D26903" t="str">
            <v>UN</v>
          </cell>
        </row>
        <row r="26904">
          <cell r="A26904" t="str">
            <v>1255-02</v>
          </cell>
          <cell r="B26904" t="str">
            <v>CORT. CABELO CR-06 220V/60Hz</v>
          </cell>
          <cell r="C26904" t="str">
            <v>HAWA</v>
          </cell>
          <cell r="D26904" t="str">
            <v>UN</v>
          </cell>
        </row>
        <row r="26905">
          <cell r="A26905" t="str">
            <v>1255-03</v>
          </cell>
          <cell r="B26905" t="str">
            <v>CORT. CABELO CR-06 127V/60Hz</v>
          </cell>
          <cell r="C26905" t="str">
            <v>HAWA</v>
          </cell>
          <cell r="D26905" t="str">
            <v>UN</v>
          </cell>
        </row>
        <row r="26906">
          <cell r="A26906" t="str">
            <v>1255-04</v>
          </cell>
          <cell r="B26906" t="str">
            <v>CORT. CABELO CR-06 220V/60Hz</v>
          </cell>
          <cell r="C26906" t="str">
            <v>HAWA</v>
          </cell>
          <cell r="D26906" t="str">
            <v>UN</v>
          </cell>
        </row>
        <row r="26907">
          <cell r="A26907" t="str">
            <v>1256-01</v>
          </cell>
          <cell r="B26907" t="str">
            <v>CORT. CABELO CR-08M 127V/60Hz</v>
          </cell>
          <cell r="C26907" t="str">
            <v>HAWA</v>
          </cell>
          <cell r="D26907" t="str">
            <v>UN</v>
          </cell>
        </row>
        <row r="26908">
          <cell r="A26908" t="str">
            <v>1256-02</v>
          </cell>
          <cell r="B26908" t="str">
            <v>CORT. CABELO CR-08M 220V/60Hz</v>
          </cell>
          <cell r="C26908" t="str">
            <v>HAWA</v>
          </cell>
          <cell r="D26908" t="str">
            <v>UN</v>
          </cell>
        </row>
        <row r="26909">
          <cell r="A26909" t="str">
            <v>1260-01</v>
          </cell>
          <cell r="B26909" t="str">
            <v>CENTRIFUGA NCF-01 127V/60HZ</v>
          </cell>
          <cell r="C26909" t="str">
            <v>HAWA</v>
          </cell>
          <cell r="D26909" t="str">
            <v>UN</v>
          </cell>
        </row>
        <row r="26910">
          <cell r="A26910" t="str">
            <v>1260-02</v>
          </cell>
          <cell r="B26910" t="str">
            <v>CENTRIFUGA NCF-01 220V/60HZ</v>
          </cell>
          <cell r="C26910" t="str">
            <v>HAWA</v>
          </cell>
          <cell r="D26910" t="str">
            <v>UN</v>
          </cell>
        </row>
        <row r="26911">
          <cell r="A26911" t="str">
            <v>1261-01</v>
          </cell>
          <cell r="B26911" t="str">
            <v>PRESSIONADORALCA CF-01/03/NCF-01B/01C</v>
          </cell>
          <cell r="C26911" t="str">
            <v>ROH</v>
          </cell>
          <cell r="D26911" t="str">
            <v>UN</v>
          </cell>
        </row>
        <row r="26912">
          <cell r="A26912" t="str">
            <v>1261-02</v>
          </cell>
          <cell r="B26912" t="str">
            <v>PRESSIONADOR ALIM. ACRILICO TRANSP[MF]</v>
          </cell>
          <cell r="C26912" t="str">
            <v>ROH</v>
          </cell>
          <cell r="D26912" t="str">
            <v>UN</v>
          </cell>
        </row>
        <row r="26913">
          <cell r="A26913" t="str">
            <v>1262-01</v>
          </cell>
          <cell r="B26913" t="str">
            <v>CHA PUSH BUTTON CF-01/03/NCF-01B</v>
          </cell>
          <cell r="C26913" t="str">
            <v>ROH</v>
          </cell>
          <cell r="D26913" t="str">
            <v>UN</v>
          </cell>
        </row>
        <row r="26914">
          <cell r="A26914" t="str">
            <v>1262-02</v>
          </cell>
          <cell r="B26914" t="str">
            <v>CHA PUSH BUTTON CF-02</v>
          </cell>
          <cell r="C26914" t="str">
            <v>ROH</v>
          </cell>
          <cell r="D26914" t="str">
            <v>UN</v>
          </cell>
        </row>
        <row r="26915">
          <cell r="A26915" t="str">
            <v>1263-01</v>
          </cell>
          <cell r="B26915" t="str">
            <v>BORR. SUP MT CF-01/NCF-01B/01C</v>
          </cell>
          <cell r="C26915" t="str">
            <v>ROH</v>
          </cell>
          <cell r="D26915" t="str">
            <v>UN</v>
          </cell>
        </row>
        <row r="26916">
          <cell r="A26916" t="str">
            <v>1263-02</v>
          </cell>
          <cell r="B26916" t="str">
            <v>BORR. SUP MT CF-02</v>
          </cell>
          <cell r="C26916" t="str">
            <v>ROH</v>
          </cell>
          <cell r="D26916" t="str">
            <v>UN</v>
          </cell>
        </row>
        <row r="26917">
          <cell r="A26917" t="str">
            <v>1265-01</v>
          </cell>
          <cell r="B26917" t="str">
            <v>ACIONADOR CHA PUSH(PINO MAIOR)CF-01/03</v>
          </cell>
          <cell r="C26917" t="str">
            <v>ROH</v>
          </cell>
          <cell r="D26917" t="str">
            <v>UN</v>
          </cell>
        </row>
        <row r="26918">
          <cell r="A26918" t="str">
            <v>1265-02</v>
          </cell>
          <cell r="B26918" t="str">
            <v>ACIONADOR CHA PUSH (PINO MENOR)CF-01/03</v>
          </cell>
          <cell r="C26918" t="str">
            <v>ROH</v>
          </cell>
          <cell r="D26918" t="str">
            <v>UN</v>
          </cell>
        </row>
        <row r="26919">
          <cell r="A26919" t="str">
            <v>1266-01</v>
          </cell>
          <cell r="B26919" t="str">
            <v>FACA SUP CF-01/03</v>
          </cell>
          <cell r="C26919" t="str">
            <v>ROH</v>
          </cell>
          <cell r="D26919" t="str">
            <v>UN</v>
          </cell>
        </row>
        <row r="26920">
          <cell r="A26920" t="str">
            <v>1266-02</v>
          </cell>
          <cell r="B26920" t="str">
            <v>DISCO FACAS CF-01/03/NCF-01B/01C</v>
          </cell>
          <cell r="C26920" t="str">
            <v>ROH</v>
          </cell>
          <cell r="D26920" t="str">
            <v>UN</v>
          </cell>
        </row>
        <row r="26921">
          <cell r="A26921" t="str">
            <v>1266-04</v>
          </cell>
          <cell r="B26921" t="str">
            <v>FACA MP-01C</v>
          </cell>
          <cell r="C26921" t="str">
            <v>ROH</v>
          </cell>
          <cell r="D26921" t="str">
            <v>UN</v>
          </cell>
        </row>
        <row r="26922">
          <cell r="A26922" t="str">
            <v>1266-05</v>
          </cell>
          <cell r="B26922" t="str">
            <v>FACA SUP NCF-01C</v>
          </cell>
          <cell r="C26922" t="str">
            <v>ROH</v>
          </cell>
          <cell r="D26922" t="str">
            <v>UN</v>
          </cell>
        </row>
        <row r="26923">
          <cell r="A26923" t="str">
            <v>1266-06</v>
          </cell>
          <cell r="B26923" t="str">
            <v>GARFO CH-01 ED,ESPECIAL</v>
          </cell>
          <cell r="C26923" t="str">
            <v>ROH</v>
          </cell>
          <cell r="D26923" t="str">
            <v>UN</v>
          </cell>
        </row>
        <row r="26924">
          <cell r="A26924" t="str">
            <v>1266-07</v>
          </cell>
          <cell r="B26924" t="str">
            <v>FACA CH-01 ED,ESPECIAL(FORNECEDOR MAGAZ</v>
          </cell>
          <cell r="C26924" t="str">
            <v>ROH</v>
          </cell>
          <cell r="D26924" t="str">
            <v>UN</v>
          </cell>
        </row>
        <row r="26925">
          <cell r="A26925" t="str">
            <v>1266-09</v>
          </cell>
          <cell r="B26925" t="str">
            <v>GARFO INOX FONDUE-CJ (8PCS)[FD]</v>
          </cell>
          <cell r="C26925" t="str">
            <v>ROH</v>
          </cell>
          <cell r="D26925" t="str">
            <v>UN</v>
          </cell>
        </row>
        <row r="26926">
          <cell r="A26926" t="str">
            <v>1266-10</v>
          </cell>
          <cell r="B26926" t="str">
            <v>GARFOS INOX FONDUE-CJ (8 PCS)[FD]</v>
          </cell>
          <cell r="C26926" t="str">
            <v>ROH</v>
          </cell>
          <cell r="D26926" t="str">
            <v>UN</v>
          </cell>
        </row>
        <row r="26927">
          <cell r="A26927" t="str">
            <v>1266-11</v>
          </cell>
          <cell r="B26927" t="str">
            <v>LÂMNA PROCSS AÇO INX SUPT PLÁS CINZA[MP]</v>
          </cell>
          <cell r="C26927" t="str">
            <v>ROH</v>
          </cell>
          <cell r="D26927" t="str">
            <v>UN</v>
          </cell>
        </row>
        <row r="26928">
          <cell r="A26928" t="str">
            <v>1266-12</v>
          </cell>
          <cell r="B26928" t="str">
            <v>FACA REMOV. ACO INOX[MP]</v>
          </cell>
          <cell r="C26928" t="str">
            <v>ROH</v>
          </cell>
          <cell r="D26928" t="str">
            <v>UN</v>
          </cell>
        </row>
        <row r="26929">
          <cell r="A26929" t="str">
            <v>1266-13</v>
          </cell>
          <cell r="B26929" t="str">
            <v>LÂMINA FIXA AÇO INOXIDÁVEL [CR]</v>
          </cell>
          <cell r="C26929" t="str">
            <v>ROH</v>
          </cell>
          <cell r="D26929" t="str">
            <v>UN</v>
          </cell>
        </row>
        <row r="26930">
          <cell r="A26930" t="str">
            <v>1266-14</v>
          </cell>
          <cell r="B26930" t="str">
            <v>LÂMINA MÓVEL AÇO INOXIDÁVEL [CR]</v>
          </cell>
          <cell r="C26930" t="str">
            <v>ROH</v>
          </cell>
          <cell r="D26930" t="str">
            <v>UN</v>
          </cell>
        </row>
        <row r="26931">
          <cell r="A26931" t="str">
            <v>1266-15</v>
          </cell>
          <cell r="B26931" t="str">
            <v>LÂMINA FIXA AÇO INOXIDÁVEL [CR]</v>
          </cell>
          <cell r="C26931" t="str">
            <v>ROH</v>
          </cell>
          <cell r="D26931" t="str">
            <v>UN</v>
          </cell>
        </row>
        <row r="26932">
          <cell r="A26932" t="str">
            <v>1266-16</v>
          </cell>
          <cell r="B26932" t="str">
            <v>LÂMINA MÓVEL AÇO INOXIDÁVEL [CR]</v>
          </cell>
          <cell r="C26932" t="str">
            <v>ROH</v>
          </cell>
          <cell r="D26932" t="str">
            <v>UN</v>
          </cell>
        </row>
        <row r="26933">
          <cell r="A26933" t="str">
            <v>1267-01</v>
          </cell>
          <cell r="B26933" t="str">
            <v>EMPURRADOR CF-01/03/NCF-01B/01C</v>
          </cell>
          <cell r="C26933" t="str">
            <v>ROH</v>
          </cell>
          <cell r="D26933" t="str">
            <v>UN</v>
          </cell>
        </row>
        <row r="26934">
          <cell r="A26934" t="str">
            <v>1267-02</v>
          </cell>
          <cell r="B26934" t="str">
            <v>EMPURRADOR CF-02</v>
          </cell>
          <cell r="C26934" t="str">
            <v>ROH</v>
          </cell>
          <cell r="D26934" t="str">
            <v>UN</v>
          </cell>
        </row>
        <row r="26935">
          <cell r="A26935" t="str">
            <v>1267-03</v>
          </cell>
          <cell r="B26935" t="str">
            <v>EMPURRADOR MC-01</v>
          </cell>
          <cell r="C26935" t="str">
            <v>ROH</v>
          </cell>
          <cell r="D26935" t="str">
            <v>UN</v>
          </cell>
        </row>
        <row r="26936">
          <cell r="A26936" t="str">
            <v>1267-04</v>
          </cell>
          <cell r="B26936" t="str">
            <v>EMPURRADOR TIPO A[MP]</v>
          </cell>
          <cell r="C26936" t="str">
            <v>ROH</v>
          </cell>
          <cell r="D26936" t="str">
            <v>UN</v>
          </cell>
        </row>
        <row r="26937">
          <cell r="A26937" t="str">
            <v>1267-05</v>
          </cell>
          <cell r="B26937" t="str">
            <v>EMPURRADOR TIPO B[MP]</v>
          </cell>
          <cell r="C26937" t="str">
            <v>ROH</v>
          </cell>
          <cell r="D26937" t="str">
            <v>UN</v>
          </cell>
        </row>
        <row r="26938">
          <cell r="A26938" t="str">
            <v>1267-06</v>
          </cell>
          <cell r="B26938" t="str">
            <v>SUBCJ EMPURRADOR CF-06</v>
          </cell>
          <cell r="C26938" t="str">
            <v>ROH</v>
          </cell>
          <cell r="D26938" t="str">
            <v>UN</v>
          </cell>
        </row>
        <row r="26939">
          <cell r="A26939" t="str">
            <v>1267-07</v>
          </cell>
          <cell r="B26939" t="str">
            <v>PILAO EMPURRADOR PLAS.[MC]</v>
          </cell>
          <cell r="C26939" t="str">
            <v>ROH</v>
          </cell>
          <cell r="D26939" t="str">
            <v>UN</v>
          </cell>
        </row>
        <row r="26940">
          <cell r="A26940" t="str">
            <v>1267-08</v>
          </cell>
          <cell r="B26940" t="str">
            <v>EMPURRADOR PLAS. PT[CS]</v>
          </cell>
          <cell r="C26940" t="str">
            <v>ROH</v>
          </cell>
          <cell r="D26940" t="str">
            <v>UN</v>
          </cell>
        </row>
        <row r="26941">
          <cell r="A26941" t="str">
            <v>1267-09</v>
          </cell>
          <cell r="B26941" t="str">
            <v>EMPURRADOR PLAS. VERM[CS]</v>
          </cell>
          <cell r="C26941" t="str">
            <v>ROH</v>
          </cell>
          <cell r="D26941" t="str">
            <v>UN</v>
          </cell>
        </row>
        <row r="26942">
          <cell r="A26942" t="str">
            <v>1267-10</v>
          </cell>
          <cell r="B26942" t="str">
            <v>EMPURRADOR MT PLAS. PT[CS]</v>
          </cell>
          <cell r="C26942" t="str">
            <v>ROH</v>
          </cell>
          <cell r="D26942" t="str">
            <v>UN</v>
          </cell>
        </row>
        <row r="26943">
          <cell r="A26943" t="str">
            <v>1267-65</v>
          </cell>
          <cell r="B26943" t="str">
            <v>EMPURRADOR MP-04</v>
          </cell>
          <cell r="C26943" t="str">
            <v>ROH</v>
          </cell>
          <cell r="D26943" t="str">
            <v>UN</v>
          </cell>
        </row>
        <row r="26944">
          <cell r="A26944" t="str">
            <v>1267-66</v>
          </cell>
          <cell r="B26944" t="str">
            <v>EMPURRADOR PLAS. PT[SJ]</v>
          </cell>
          <cell r="C26944" t="str">
            <v>ROH</v>
          </cell>
          <cell r="D26944" t="str">
            <v>UN</v>
          </cell>
        </row>
        <row r="26945">
          <cell r="A26945" t="str">
            <v>1268-01</v>
          </cell>
          <cell r="B26945" t="str">
            <v>BOTAO 2 VELOC.S CF-01/NCF-01B/01C</v>
          </cell>
          <cell r="C26945" t="str">
            <v>ROH</v>
          </cell>
          <cell r="D26945" t="str">
            <v>UN</v>
          </cell>
        </row>
        <row r="26946">
          <cell r="A26946" t="str">
            <v>1268-02</v>
          </cell>
          <cell r="B26946" t="str">
            <v>BOTAO CF-02</v>
          </cell>
          <cell r="C26946" t="str">
            <v>ROH</v>
          </cell>
          <cell r="D26946" t="str">
            <v>UN</v>
          </cell>
        </row>
        <row r="26947">
          <cell r="A26947" t="str">
            <v>1268-03</v>
          </cell>
          <cell r="B26947" t="str">
            <v>BOTAO 3 VELOC.S CF-03</v>
          </cell>
          <cell r="C26947" t="str">
            <v>ROH</v>
          </cell>
          <cell r="D26947" t="str">
            <v>UN</v>
          </cell>
        </row>
        <row r="26948">
          <cell r="A26948" t="str">
            <v>1268-04</v>
          </cell>
          <cell r="B26948" t="str">
            <v>BOTAO 2 VELOC.S SC-08</v>
          </cell>
          <cell r="C26948" t="str">
            <v>ROH</v>
          </cell>
          <cell r="D26948" t="str">
            <v>UN</v>
          </cell>
        </row>
        <row r="26949">
          <cell r="A26949" t="str">
            <v>1268-05</v>
          </cell>
          <cell r="B26949" t="str">
            <v>BOTÃO DA CHAVE COMUTADORA FR-04</v>
          </cell>
          <cell r="C26949" t="str">
            <v>ROH</v>
          </cell>
          <cell r="D26949" t="str">
            <v>UN</v>
          </cell>
        </row>
        <row r="26950">
          <cell r="A26950" t="str">
            <v>1268-06</v>
          </cell>
          <cell r="B26950" t="str">
            <v>BOTÃO TERMOSTATO FR-04</v>
          </cell>
          <cell r="C26950" t="str">
            <v>ROH</v>
          </cell>
          <cell r="D26950" t="str">
            <v>UN</v>
          </cell>
        </row>
        <row r="26951">
          <cell r="A26951" t="str">
            <v>1268-07</v>
          </cell>
          <cell r="B26951" t="str">
            <v>BOTÃO TEMPORIZADOR FR-04</v>
          </cell>
          <cell r="C26951" t="str">
            <v>ROH</v>
          </cell>
          <cell r="D26951" t="str">
            <v>UN</v>
          </cell>
        </row>
        <row r="26952">
          <cell r="A26952" t="str">
            <v>1268-08</v>
          </cell>
          <cell r="B26952" t="str">
            <v>BOTAO TERM. FR-06</v>
          </cell>
          <cell r="C26952" t="str">
            <v>ROH</v>
          </cell>
          <cell r="D26952" t="str">
            <v>UN</v>
          </cell>
        </row>
        <row r="26953">
          <cell r="A26953" t="str">
            <v>1268-09</v>
          </cell>
          <cell r="B26953" t="str">
            <v>BOTAO CHA COMUTADOA FR-06</v>
          </cell>
          <cell r="C26953" t="str">
            <v>ROH</v>
          </cell>
          <cell r="D26953" t="str">
            <v>UN</v>
          </cell>
        </row>
        <row r="26954">
          <cell r="A26954" t="str">
            <v>1268-10</v>
          </cell>
          <cell r="B26954" t="str">
            <v>BOTAO TEMPOR. FR-06</v>
          </cell>
          <cell r="C26954" t="str">
            <v>ROH</v>
          </cell>
          <cell r="D26954" t="str">
            <v>UN</v>
          </cell>
        </row>
        <row r="26955">
          <cell r="A26955" t="str">
            <v>1268-13</v>
          </cell>
          <cell r="B26955" t="str">
            <v>BOTAO VENTO FRIO SC-09</v>
          </cell>
          <cell r="C26955" t="str">
            <v>ROH</v>
          </cell>
          <cell r="D26955" t="str">
            <v>UN</v>
          </cell>
        </row>
        <row r="26956">
          <cell r="A26956" t="str">
            <v>1268-14</v>
          </cell>
          <cell r="B26956" t="str">
            <v>BOTAO TIME MS-01</v>
          </cell>
          <cell r="C26956" t="str">
            <v>ROH</v>
          </cell>
          <cell r="D26956" t="str">
            <v>UN</v>
          </cell>
        </row>
        <row r="26957">
          <cell r="A26957" t="str">
            <v>1268-15</v>
          </cell>
          <cell r="B26957" t="str">
            <v>BOTAO FUNCOES MS-01</v>
          </cell>
          <cell r="C26957" t="str">
            <v>ROH</v>
          </cell>
          <cell r="D26957" t="str">
            <v>UN</v>
          </cell>
        </row>
        <row r="26958">
          <cell r="A26958" t="str">
            <v>1268-16</v>
          </cell>
          <cell r="B26958" t="str">
            <v>BOTAO PLAY/PAUSE MS-01</v>
          </cell>
          <cell r="C26958" t="str">
            <v>ROH</v>
          </cell>
          <cell r="D26958" t="str">
            <v>UN</v>
          </cell>
        </row>
        <row r="26959">
          <cell r="A26959" t="str">
            <v>1268-17</v>
          </cell>
          <cell r="B26959" t="str">
            <v>BOTAO VOLUME MS-01</v>
          </cell>
          <cell r="C26959" t="str">
            <v>ROH</v>
          </cell>
          <cell r="D26959" t="str">
            <v>UN</v>
          </cell>
        </row>
        <row r="26960">
          <cell r="A26960" t="str">
            <v>1268-18</v>
          </cell>
          <cell r="B26960" t="str">
            <v>BOTAO VOLUME BX-05</v>
          </cell>
          <cell r="C26960" t="str">
            <v>ROH</v>
          </cell>
          <cell r="D26960" t="str">
            <v>UN</v>
          </cell>
        </row>
        <row r="26961">
          <cell r="A26961" t="str">
            <v>1268-19</v>
          </cell>
          <cell r="B26961" t="str">
            <v>BOTAO CONTR BX-05</v>
          </cell>
          <cell r="C26961" t="str">
            <v>ROH</v>
          </cell>
          <cell r="D26961" t="str">
            <v>UN</v>
          </cell>
        </row>
        <row r="26962">
          <cell r="A26962" t="str">
            <v>1268-20</v>
          </cell>
          <cell r="B26962" t="str">
            <v>BOTAO OFF/AM/FM BX-05</v>
          </cell>
          <cell r="C26962" t="str">
            <v>ROH</v>
          </cell>
          <cell r="D26962" t="str">
            <v>UN</v>
          </cell>
        </row>
        <row r="26963">
          <cell r="A26963" t="str">
            <v>1268-21</v>
          </cell>
          <cell r="B26963" t="str">
            <v>BOTAO VOLUME BX-06/11/NBX-06/ NBX-11</v>
          </cell>
          <cell r="C26963" t="str">
            <v>ROH</v>
          </cell>
          <cell r="D26963" t="str">
            <v>UN</v>
          </cell>
        </row>
        <row r="26964">
          <cell r="A26964" t="str">
            <v>1268-22</v>
          </cell>
          <cell r="B26964" t="str">
            <v>BOTAO TUNING BX-06/11/NBX-06 /NBX-11</v>
          </cell>
          <cell r="C26964" t="str">
            <v>ROH</v>
          </cell>
          <cell r="D26964" t="str">
            <v>UN</v>
          </cell>
        </row>
        <row r="26965">
          <cell r="A26965" t="str">
            <v>1268-23</v>
          </cell>
          <cell r="B26965" t="str">
            <v>BOTOES FUNCOES BX-06/11</v>
          </cell>
          <cell r="C26965" t="str">
            <v>ROH</v>
          </cell>
          <cell r="D26965" t="str">
            <v>UN</v>
          </cell>
        </row>
        <row r="26966">
          <cell r="A26966" t="str">
            <v>1268-24</v>
          </cell>
          <cell r="B26966" t="str">
            <v>BOTAO ON/OFF AM/FM BX-06/11</v>
          </cell>
          <cell r="C26966" t="str">
            <v>ROH</v>
          </cell>
          <cell r="D26966" t="str">
            <v>UN</v>
          </cell>
        </row>
        <row r="26967">
          <cell r="A26967" t="str">
            <v>1268-27</v>
          </cell>
          <cell r="B26967" t="str">
            <v>BOTAO PLAS. PT ADER. INOX[FR]</v>
          </cell>
          <cell r="C26967" t="str">
            <v>ROH</v>
          </cell>
          <cell r="D26967" t="str">
            <v>UN</v>
          </cell>
        </row>
        <row r="26968">
          <cell r="A26968" t="str">
            <v>1268-28</v>
          </cell>
          <cell r="B26968" t="str">
            <v>BOTOES FUNCOES NBX-06 /NBX-11</v>
          </cell>
          <cell r="C26968" t="str">
            <v>ROH</v>
          </cell>
          <cell r="D26968" t="str">
            <v>UN</v>
          </cell>
        </row>
        <row r="26969">
          <cell r="A26969" t="str">
            <v>1269-01</v>
          </cell>
          <cell r="B26969" t="str">
            <v>PEBORR. SUCCAO CF-01/03/NCF-01B/01C</v>
          </cell>
          <cell r="C26969" t="str">
            <v>ROH</v>
          </cell>
          <cell r="D26969" t="str">
            <v>UN</v>
          </cell>
        </row>
        <row r="26970">
          <cell r="A26970" t="str">
            <v>1269-02</v>
          </cell>
          <cell r="B26970" t="str">
            <v>PEBORR. SUCCAO CF-02</v>
          </cell>
          <cell r="C26970" t="str">
            <v>ROH</v>
          </cell>
          <cell r="D26970" t="str">
            <v>UN</v>
          </cell>
        </row>
        <row r="26971">
          <cell r="A26971" t="str">
            <v>1269-03</v>
          </cell>
          <cell r="B26971" t="str">
            <v>PESILICONE PTA RESIDUOS CF-02</v>
          </cell>
          <cell r="C26971" t="str">
            <v>ROH</v>
          </cell>
          <cell r="D26971" t="str">
            <v>UN</v>
          </cell>
        </row>
        <row r="26972">
          <cell r="A26972" t="str">
            <v>1269-04</v>
          </cell>
          <cell r="B26972" t="str">
            <v>PE COPO CF-02</v>
          </cell>
          <cell r="C26972" t="str">
            <v>ROH</v>
          </cell>
          <cell r="D26972" t="str">
            <v>UN</v>
          </cell>
        </row>
        <row r="26973">
          <cell r="A26973" t="str">
            <v>1269-05</v>
          </cell>
          <cell r="B26973" t="str">
            <v>PE FORNO RT -01</v>
          </cell>
          <cell r="C26973" t="str">
            <v>ROH</v>
          </cell>
          <cell r="D26973" t="str">
            <v>UN</v>
          </cell>
        </row>
        <row r="26974">
          <cell r="A26974" t="str">
            <v>1269-06</v>
          </cell>
          <cell r="B26974" t="str">
            <v>PEBORR. L-91</v>
          </cell>
          <cell r="C26974" t="str">
            <v>ROH</v>
          </cell>
          <cell r="D26974" t="str">
            <v>UN</v>
          </cell>
        </row>
        <row r="26975">
          <cell r="A26975" t="str">
            <v>1269-07</v>
          </cell>
          <cell r="B26975" t="str">
            <v>PEBORR. MS-05/MS-05B</v>
          </cell>
          <cell r="C26975" t="str">
            <v>ROH</v>
          </cell>
          <cell r="D26975" t="str">
            <v>UN</v>
          </cell>
        </row>
        <row r="26976">
          <cell r="A26976" t="str">
            <v>1269-08</v>
          </cell>
          <cell r="B26976" t="str">
            <v>PEBORR. PT[HT]</v>
          </cell>
          <cell r="C26976" t="str">
            <v>ROH</v>
          </cell>
          <cell r="D26976" t="str">
            <v>UN</v>
          </cell>
        </row>
        <row r="26977">
          <cell r="A26977" t="str">
            <v>1269-09</v>
          </cell>
          <cell r="B26977" t="str">
            <v>PEBORR. PT[CP]</v>
          </cell>
          <cell r="C26977" t="str">
            <v>ROH</v>
          </cell>
          <cell r="D26977" t="str">
            <v>UN</v>
          </cell>
        </row>
        <row r="26978">
          <cell r="A26978" t="str">
            <v>1269-10</v>
          </cell>
          <cell r="B26978" t="str">
            <v>PÉ BORRACHA PRETA [DG]</v>
          </cell>
          <cell r="C26978" t="str">
            <v>ROH</v>
          </cell>
          <cell r="D26978" t="str">
            <v>UN</v>
          </cell>
        </row>
        <row r="26979">
          <cell r="A26979" t="str">
            <v>1269-11</v>
          </cell>
          <cell r="B26979" t="str">
            <v>PEBORR. PT[E]</v>
          </cell>
          <cell r="C26979" t="str">
            <v>ROH</v>
          </cell>
          <cell r="D26979" t="str">
            <v>UN</v>
          </cell>
        </row>
        <row r="26980">
          <cell r="A26980" t="str">
            <v>1269-12</v>
          </cell>
          <cell r="B26980" t="str">
            <v>PE ADESIVO EVA[HT]</v>
          </cell>
          <cell r="C26980" t="str">
            <v>ROH</v>
          </cell>
          <cell r="D26980" t="str">
            <v>UN</v>
          </cell>
        </row>
        <row r="26981">
          <cell r="A26981" t="str">
            <v>1269-13</v>
          </cell>
          <cell r="B26981" t="str">
            <v>PEPVA PT DVD[HT]</v>
          </cell>
          <cell r="C26981" t="str">
            <v>ROH</v>
          </cell>
          <cell r="D26981" t="str">
            <v>UN</v>
          </cell>
        </row>
        <row r="26982">
          <cell r="A26982" t="str">
            <v>1269-14</v>
          </cell>
          <cell r="B26982" t="str">
            <v>PEPVA PT SUBWOOFER[HT]</v>
          </cell>
          <cell r="C26982" t="str">
            <v>ROH</v>
          </cell>
          <cell r="D26982" t="str">
            <v>UN</v>
          </cell>
        </row>
        <row r="26983">
          <cell r="A26983" t="str">
            <v>1269-15</v>
          </cell>
          <cell r="B26983" t="str">
            <v>PEPVA PT ADESIVO GAB INF.[MS]</v>
          </cell>
          <cell r="C26983" t="str">
            <v>ROH</v>
          </cell>
          <cell r="D26983" t="str">
            <v>UN</v>
          </cell>
        </row>
        <row r="26984">
          <cell r="A26984" t="str">
            <v>1269-16</v>
          </cell>
          <cell r="B26984" t="str">
            <v>PEPVA PT ADESIVOCX. ACUSTICA[MS]</v>
          </cell>
          <cell r="C26984" t="str">
            <v>ROH</v>
          </cell>
          <cell r="D26984" t="str">
            <v>UN</v>
          </cell>
        </row>
        <row r="26985">
          <cell r="A26985" t="str">
            <v>1269-17</v>
          </cell>
          <cell r="B26985" t="str">
            <v>PE ADESIVO EVA PT[MCO]</v>
          </cell>
          <cell r="C26985" t="str">
            <v>ROH</v>
          </cell>
          <cell r="D26985" t="str">
            <v>UN</v>
          </cell>
        </row>
        <row r="26986">
          <cell r="A26986" t="str">
            <v>1269-18</v>
          </cell>
          <cell r="B26986" t="str">
            <v>PEBORR. PT</v>
          </cell>
          <cell r="C26986" t="str">
            <v>ROH</v>
          </cell>
          <cell r="D26986" t="str">
            <v>UN</v>
          </cell>
        </row>
        <row r="26987">
          <cell r="A26987" t="str">
            <v>1269-19</v>
          </cell>
          <cell r="B26987" t="str">
            <v>PEBORR. PT[C]</v>
          </cell>
          <cell r="C26987" t="str">
            <v>ROH</v>
          </cell>
          <cell r="D26987" t="str">
            <v>UN</v>
          </cell>
        </row>
        <row r="26988">
          <cell r="A26988" t="str">
            <v>1269-20</v>
          </cell>
          <cell r="B26988" t="str">
            <v>PE FRT ADESIVO EVA PT[CM]</v>
          </cell>
          <cell r="C26988" t="str">
            <v>ROH</v>
          </cell>
          <cell r="D26988" t="str">
            <v>UN</v>
          </cell>
        </row>
        <row r="26989">
          <cell r="A26989" t="str">
            <v>1269-21</v>
          </cell>
          <cell r="B26989" t="str">
            <v>PE TRAS. ADESIVO EVA PT[CM]</v>
          </cell>
          <cell r="C26989" t="str">
            <v>ROH</v>
          </cell>
          <cell r="D26989" t="str">
            <v>UN</v>
          </cell>
        </row>
        <row r="26990">
          <cell r="A26990" t="str">
            <v>1269-22</v>
          </cell>
          <cell r="B26990" t="str">
            <v>PÉ VENTOSA SILICONE PRETO [C]</v>
          </cell>
          <cell r="C26990" t="str">
            <v>ROH</v>
          </cell>
          <cell r="D26990" t="str">
            <v>UN</v>
          </cell>
        </row>
        <row r="26991">
          <cell r="A26991" t="str">
            <v>1269-23</v>
          </cell>
          <cell r="B26991" t="str">
            <v>PÉ SILICONE PRETO</v>
          </cell>
          <cell r="C26991" t="str">
            <v>ROH</v>
          </cell>
          <cell r="D26991" t="str">
            <v>UN</v>
          </cell>
        </row>
        <row r="26992">
          <cell r="A26992" t="str">
            <v>1269-24</v>
          </cell>
          <cell r="B26992" t="str">
            <v>PÉ SILICONE PRETO [MCE]</v>
          </cell>
          <cell r="C26992" t="str">
            <v>ROH</v>
          </cell>
          <cell r="D26992" t="str">
            <v>UN</v>
          </cell>
        </row>
        <row r="26993">
          <cell r="A26993" t="str">
            <v>1270-01</v>
          </cell>
          <cell r="B26993" t="str">
            <v>ASPIRADOR PO AP-02 127V/60Hz</v>
          </cell>
          <cell r="C26993" t="str">
            <v>HAWA</v>
          </cell>
          <cell r="D26993" t="str">
            <v>UN</v>
          </cell>
        </row>
        <row r="26994">
          <cell r="A26994" t="str">
            <v>1270-02</v>
          </cell>
          <cell r="B26994" t="str">
            <v>ASPIRADOR PO AP-02 220V/60Hz</v>
          </cell>
          <cell r="C26994" t="str">
            <v>HAWA</v>
          </cell>
          <cell r="D26994" t="str">
            <v>UN</v>
          </cell>
        </row>
        <row r="26995">
          <cell r="A26995" t="str">
            <v>1271-01</v>
          </cell>
          <cell r="B26995" t="str">
            <v>BORR.DACAO AP-01</v>
          </cell>
          <cell r="C26995" t="str">
            <v>ROH</v>
          </cell>
          <cell r="D26995" t="str">
            <v>UN</v>
          </cell>
        </row>
        <row r="26996">
          <cell r="A26996" t="str">
            <v>1271-02</v>
          </cell>
          <cell r="B26996" t="str">
            <v>BORR.DACAO AP-02</v>
          </cell>
          <cell r="C26996" t="str">
            <v>ROH</v>
          </cell>
          <cell r="D26996" t="str">
            <v>UN</v>
          </cell>
        </row>
        <row r="26997">
          <cell r="A26997" t="str">
            <v>1271-03</v>
          </cell>
          <cell r="B26997" t="str">
            <v>VEDACAO TAMPA FRT[AP]</v>
          </cell>
          <cell r="C26997" t="str">
            <v>ROH</v>
          </cell>
          <cell r="D26997" t="str">
            <v>UN</v>
          </cell>
        </row>
        <row r="26998">
          <cell r="A26998" t="str">
            <v>1271-06</v>
          </cell>
          <cell r="B26998" t="str">
            <v>BORR.PROTECAO ROLAM. FES-01</v>
          </cell>
          <cell r="C26998" t="str">
            <v>ROH</v>
          </cell>
          <cell r="D26998" t="str">
            <v>UN</v>
          </cell>
        </row>
        <row r="26999">
          <cell r="A26999" t="str">
            <v>1271-07</v>
          </cell>
          <cell r="B26999" t="str">
            <v>BORR. SUP ARRASTADOR KM-01</v>
          </cell>
          <cell r="C26999" t="str">
            <v>ROH</v>
          </cell>
          <cell r="D26999" t="str">
            <v>UN</v>
          </cell>
        </row>
        <row r="27000">
          <cell r="A27000" t="str">
            <v>1272-01</v>
          </cell>
          <cell r="B27000" t="str">
            <v>GUIA BOTAO REBOBINADOR AP-02</v>
          </cell>
          <cell r="C27000" t="str">
            <v>ROH</v>
          </cell>
          <cell r="D27000" t="str">
            <v>UN</v>
          </cell>
        </row>
        <row r="27001">
          <cell r="A27001" t="str">
            <v>1272-02</v>
          </cell>
          <cell r="B27001" t="str">
            <v>GUIA BOTAO SINTONIA RP-01/02</v>
          </cell>
          <cell r="C27001" t="str">
            <v>ROH</v>
          </cell>
          <cell r="D27001" t="str">
            <v>UN</v>
          </cell>
        </row>
        <row r="27002">
          <cell r="A27002" t="str">
            <v>1275-01</v>
          </cell>
          <cell r="B27002" t="str">
            <v>PRANCHA ALISADORA P-27 BIVOLT</v>
          </cell>
          <cell r="C27002" t="str">
            <v>HAWA</v>
          </cell>
          <cell r="D27002" t="str">
            <v>UN</v>
          </cell>
        </row>
        <row r="27003">
          <cell r="A27003" t="str">
            <v>1280-01</v>
          </cell>
          <cell r="B27003" t="str">
            <v>CIRCULADOR AR CA-51 127V/60Hz</v>
          </cell>
          <cell r="C27003" t="str">
            <v>HAWA</v>
          </cell>
          <cell r="D27003" t="str">
            <v>UN</v>
          </cell>
        </row>
        <row r="27004">
          <cell r="A27004" t="str">
            <v>1280-02</v>
          </cell>
          <cell r="B27004" t="str">
            <v>CIRCULADOR AR CA-51 220V/60Hz</v>
          </cell>
          <cell r="C27004" t="str">
            <v>HAWA</v>
          </cell>
          <cell r="D27004" t="str">
            <v>UN</v>
          </cell>
        </row>
        <row r="27005">
          <cell r="A27005" t="str">
            <v>12805615</v>
          </cell>
          <cell r="B27005" t="str">
            <v>BLINDAGEM COBRE PTH HYT8.817.661</v>
          </cell>
          <cell r="C27005" t="str">
            <v>ROH</v>
          </cell>
          <cell r="D27005" t="str">
            <v>UN</v>
          </cell>
        </row>
        <row r="27006">
          <cell r="A27006" t="str">
            <v>1281-01</v>
          </cell>
          <cell r="B27006" t="str">
            <v>GRD DIANTEIRA CA-51</v>
          </cell>
          <cell r="C27006" t="str">
            <v>ROH</v>
          </cell>
          <cell r="D27006" t="str">
            <v>UN</v>
          </cell>
        </row>
        <row r="27007">
          <cell r="A27007" t="str">
            <v>1281-02</v>
          </cell>
          <cell r="B27007" t="str">
            <v>GRD TRAS. CA-51</v>
          </cell>
          <cell r="C27007" t="str">
            <v>ROH</v>
          </cell>
          <cell r="D27007" t="str">
            <v>UN</v>
          </cell>
        </row>
        <row r="27008">
          <cell r="A27008" t="str">
            <v>1281-03</v>
          </cell>
          <cell r="B27008" t="str">
            <v>GRD TRAS. CT-01</v>
          </cell>
          <cell r="C27008" t="str">
            <v>ROH</v>
          </cell>
          <cell r="D27008" t="str">
            <v>UN</v>
          </cell>
        </row>
        <row r="27009">
          <cell r="A27009" t="str">
            <v>1281-04</v>
          </cell>
          <cell r="B27009" t="str">
            <v>GRD DIANTEIRA CT-01</v>
          </cell>
          <cell r="C27009" t="str">
            <v>ROH</v>
          </cell>
          <cell r="D27009" t="str">
            <v>UN</v>
          </cell>
        </row>
        <row r="27010">
          <cell r="A27010" t="str">
            <v>1281-05</v>
          </cell>
          <cell r="B27010" t="str">
            <v>GRD DIANTEIRA CA-52</v>
          </cell>
          <cell r="C27010" t="str">
            <v>ROH</v>
          </cell>
          <cell r="D27010" t="str">
            <v>UN</v>
          </cell>
        </row>
        <row r="27011">
          <cell r="A27011" t="str">
            <v>1281-06</v>
          </cell>
          <cell r="B27011" t="str">
            <v>GRD TRAS. CA-52</v>
          </cell>
          <cell r="C27011" t="str">
            <v>ROH</v>
          </cell>
          <cell r="D27011" t="str">
            <v>UN</v>
          </cell>
        </row>
        <row r="27012">
          <cell r="A27012" t="str">
            <v>1281-07</v>
          </cell>
          <cell r="B27012" t="str">
            <v>GRDBANDEJA FR-03</v>
          </cell>
          <cell r="C27012" t="str">
            <v>ROH</v>
          </cell>
          <cell r="D27012" t="str">
            <v>UN</v>
          </cell>
        </row>
        <row r="27013">
          <cell r="A27013" t="str">
            <v>1281-08</v>
          </cell>
          <cell r="B27013" t="str">
            <v>GRD DIANTEIRA CA-01</v>
          </cell>
          <cell r="C27013" t="str">
            <v>ROH</v>
          </cell>
          <cell r="D27013" t="str">
            <v>UN</v>
          </cell>
        </row>
        <row r="27014">
          <cell r="A27014" t="str">
            <v>1281-09</v>
          </cell>
          <cell r="B27014" t="str">
            <v>GRD TRAS. CA-01</v>
          </cell>
          <cell r="C27014" t="str">
            <v>ROH</v>
          </cell>
          <cell r="D27014" t="str">
            <v>UN</v>
          </cell>
        </row>
        <row r="27015">
          <cell r="A27015" t="str">
            <v>1281-10</v>
          </cell>
          <cell r="B27015" t="str">
            <v>GRD FRT SC-06</v>
          </cell>
          <cell r="C27015" t="str">
            <v>ROH</v>
          </cell>
          <cell r="D27015" t="str">
            <v>UN</v>
          </cell>
        </row>
        <row r="27016">
          <cell r="A27016" t="str">
            <v>1281-11</v>
          </cell>
          <cell r="B27016" t="str">
            <v>GRD FSM-01</v>
          </cell>
          <cell r="C27016" t="str">
            <v>ROH</v>
          </cell>
          <cell r="D27016" t="str">
            <v>UN</v>
          </cell>
        </row>
        <row r="27017">
          <cell r="A27017" t="str">
            <v>1281-12</v>
          </cell>
          <cell r="B27017" t="str">
            <v>GRD LAT ESQ. BX-02</v>
          </cell>
          <cell r="C27017" t="str">
            <v>ROH</v>
          </cell>
          <cell r="D27017" t="str">
            <v>UN</v>
          </cell>
        </row>
        <row r="27018">
          <cell r="A27018" t="str">
            <v>1281-13</v>
          </cell>
          <cell r="B27018" t="str">
            <v>GRD LAT DIR. BX-02</v>
          </cell>
          <cell r="C27018" t="str">
            <v>ROH</v>
          </cell>
          <cell r="D27018" t="str">
            <v>UN</v>
          </cell>
        </row>
        <row r="27019">
          <cell r="A27019" t="str">
            <v>1281-14</v>
          </cell>
          <cell r="B27019" t="str">
            <v>GRD DIANTEIRA CA-53/55</v>
          </cell>
          <cell r="C27019" t="str">
            <v>ROH</v>
          </cell>
          <cell r="D27019" t="str">
            <v>UN</v>
          </cell>
        </row>
        <row r="27020">
          <cell r="A27020" t="str">
            <v>1281-15</v>
          </cell>
          <cell r="B27020" t="str">
            <v>GRD TRAS. CA-53/55</v>
          </cell>
          <cell r="C27020" t="str">
            <v>ROH</v>
          </cell>
          <cell r="D27020" t="str">
            <v>UN</v>
          </cell>
        </row>
        <row r="27021">
          <cell r="A27021" t="str">
            <v>1281-16</v>
          </cell>
          <cell r="B27021" t="str">
            <v>GRELHA INT METAL. CROMADA[FR]</v>
          </cell>
          <cell r="C27021" t="str">
            <v>ROH</v>
          </cell>
          <cell r="D27021" t="str">
            <v>UN</v>
          </cell>
        </row>
        <row r="27022">
          <cell r="A27022" t="str">
            <v>1281-17</v>
          </cell>
          <cell r="B27022" t="str">
            <v>GRD FR-06</v>
          </cell>
          <cell r="C27022" t="str">
            <v>ROH</v>
          </cell>
          <cell r="D27022" t="str">
            <v>UN</v>
          </cell>
        </row>
        <row r="27023">
          <cell r="A27023" t="str">
            <v>1281-19</v>
          </cell>
          <cell r="B27023" t="str">
            <v>GRD LAT ESQ. BX-05</v>
          </cell>
          <cell r="C27023" t="str">
            <v>ROH</v>
          </cell>
          <cell r="D27023" t="str">
            <v>UN</v>
          </cell>
        </row>
        <row r="27024">
          <cell r="A27024" t="str">
            <v>1281-20</v>
          </cell>
          <cell r="B27024" t="str">
            <v>GRD LAT DIR. BX-05</v>
          </cell>
          <cell r="C27024" t="str">
            <v>ROH</v>
          </cell>
          <cell r="D27024" t="str">
            <v>UN</v>
          </cell>
        </row>
        <row r="27025">
          <cell r="A27025" t="str">
            <v>1281-21</v>
          </cell>
          <cell r="B27025" t="str">
            <v>GRD TRAS. V-90</v>
          </cell>
          <cell r="C27025" t="str">
            <v>ROH</v>
          </cell>
          <cell r="D27025" t="str">
            <v>UN</v>
          </cell>
        </row>
        <row r="27026">
          <cell r="A27026" t="str">
            <v>1281-22</v>
          </cell>
          <cell r="B27026" t="str">
            <v>GRDBANDEJA FR-07</v>
          </cell>
          <cell r="C27026" t="str">
            <v>ROH</v>
          </cell>
          <cell r="D27026" t="str">
            <v>UN</v>
          </cell>
        </row>
        <row r="27027">
          <cell r="A27027" t="str">
            <v>1281-23</v>
          </cell>
          <cell r="B27027" t="str">
            <v>GRD COLETORAGUA BB-01</v>
          </cell>
          <cell r="C27027" t="str">
            <v>ROH</v>
          </cell>
          <cell r="D27027" t="str">
            <v>UN</v>
          </cell>
        </row>
        <row r="27028">
          <cell r="A27028" t="str">
            <v>1281-24</v>
          </cell>
          <cell r="B27028" t="str">
            <v>CONDENSADOR TUBO ARAME[BB]</v>
          </cell>
          <cell r="C27028" t="str">
            <v>ROH</v>
          </cell>
          <cell r="D27028" t="str">
            <v>UN</v>
          </cell>
        </row>
        <row r="27029">
          <cell r="A27029" t="str">
            <v>1281-25</v>
          </cell>
          <cell r="B27029" t="str">
            <v>GRD FRT BX-06/11/NBX-06/ NBX-11</v>
          </cell>
          <cell r="C27029" t="str">
            <v>ROH</v>
          </cell>
          <cell r="D27029" t="str">
            <v>UN</v>
          </cell>
        </row>
        <row r="27030">
          <cell r="A27030" t="str">
            <v>1281-26</v>
          </cell>
          <cell r="B27030" t="str">
            <v>GRD FRT BX-07</v>
          </cell>
          <cell r="C27030" t="str">
            <v>ROH</v>
          </cell>
          <cell r="D27030" t="str">
            <v>UN</v>
          </cell>
        </row>
        <row r="27031">
          <cell r="A27031" t="str">
            <v>1281-27</v>
          </cell>
          <cell r="B27031" t="str">
            <v>MOLD. PLAS. PT TRAS. GRD CZ[ER]</v>
          </cell>
          <cell r="C27031" t="str">
            <v>ROH</v>
          </cell>
          <cell r="D27031" t="str">
            <v>UN</v>
          </cell>
        </row>
        <row r="27032">
          <cell r="A27032" t="str">
            <v>1281-28</v>
          </cell>
          <cell r="B27032" t="str">
            <v>MOLD. PLAS. PT TRAS. GRD CZ[ER]</v>
          </cell>
          <cell r="C27032" t="str">
            <v>ROH</v>
          </cell>
          <cell r="D27032" t="str">
            <v>UN</v>
          </cell>
        </row>
        <row r="27033">
          <cell r="A27033" t="str">
            <v>1281-29</v>
          </cell>
          <cell r="B27033" t="str">
            <v>GRD PLAS. PRT COLETOR AGUA[BB]</v>
          </cell>
          <cell r="C27033" t="str">
            <v>ROH</v>
          </cell>
          <cell r="D27033" t="str">
            <v>UN</v>
          </cell>
        </row>
        <row r="27034">
          <cell r="A27034" t="str">
            <v>1281-30</v>
          </cell>
          <cell r="B27034" t="str">
            <v>GRD CM-02</v>
          </cell>
          <cell r="C27034" t="str">
            <v>ROH</v>
          </cell>
          <cell r="D27034" t="str">
            <v>UN</v>
          </cell>
        </row>
        <row r="27035">
          <cell r="A27035" t="str">
            <v>1281-31</v>
          </cell>
          <cell r="B27035" t="str">
            <v>GRD TRAS. PLAS. RS[SC]</v>
          </cell>
          <cell r="C27035" t="str">
            <v>ROH</v>
          </cell>
          <cell r="D27035" t="str">
            <v>UN</v>
          </cell>
        </row>
        <row r="27036">
          <cell r="A27036" t="str">
            <v>1281-32</v>
          </cell>
          <cell r="B27036" t="str">
            <v>GRD ALTOFAL BX-12</v>
          </cell>
          <cell r="C27036" t="str">
            <v>ROH</v>
          </cell>
          <cell r="D27036" t="str">
            <v>UN</v>
          </cell>
        </row>
        <row r="27037">
          <cell r="A27037" t="str">
            <v>1281-36</v>
          </cell>
          <cell r="B27037" t="str">
            <v>GRD TRAS. REMOV. PRT TELA[SC]</v>
          </cell>
          <cell r="C27037" t="str">
            <v>ROH</v>
          </cell>
          <cell r="D27037" t="str">
            <v>UN</v>
          </cell>
        </row>
        <row r="27038">
          <cell r="A27038" t="str">
            <v>1281-37</v>
          </cell>
          <cell r="B27038" t="str">
            <v>GRD FRT METAL. PT[CM]</v>
          </cell>
          <cell r="C27038" t="str">
            <v>ROH</v>
          </cell>
          <cell r="D27038" t="str">
            <v>UN</v>
          </cell>
        </row>
        <row r="27039">
          <cell r="A27039" t="str">
            <v>1281-38</v>
          </cell>
          <cell r="B27039" t="str">
            <v>GRELHA INT METÁLICA CROMADA[FRN-42]</v>
          </cell>
          <cell r="C27039" t="str">
            <v>ROH</v>
          </cell>
          <cell r="D27039" t="str">
            <v>UN</v>
          </cell>
        </row>
        <row r="27040">
          <cell r="A27040" t="str">
            <v>1281-38N</v>
          </cell>
          <cell r="B27040" t="str">
            <v>GRELHA INT. METAL. CROMADA [FRN-42]</v>
          </cell>
          <cell r="C27040" t="str">
            <v>ROH</v>
          </cell>
          <cell r="D27040" t="str">
            <v>UN</v>
          </cell>
        </row>
        <row r="27041">
          <cell r="A27041" t="str">
            <v>1281-39</v>
          </cell>
          <cell r="B27041" t="str">
            <v>GRELHA INT METÁLICA CROMADA[FR-52]</v>
          </cell>
          <cell r="C27041" t="str">
            <v>ROH</v>
          </cell>
          <cell r="D27041" t="str">
            <v>UN</v>
          </cell>
        </row>
        <row r="27042">
          <cell r="A27042" t="str">
            <v>1281-39N</v>
          </cell>
          <cell r="B27042" t="str">
            <v>GRELHA INT. METAL. CROMADA [FRN-52]</v>
          </cell>
          <cell r="C27042" t="str">
            <v>ROH</v>
          </cell>
          <cell r="D27042" t="str">
            <v>UN</v>
          </cell>
        </row>
        <row r="27043">
          <cell r="A27043" t="str">
            <v>1281-40</v>
          </cell>
          <cell r="B27043" t="str">
            <v>GRD METAL. PT FRT[CM]</v>
          </cell>
          <cell r="C27043" t="str">
            <v>ROH</v>
          </cell>
          <cell r="D27043" t="str">
            <v>UN</v>
          </cell>
        </row>
        <row r="27044">
          <cell r="A27044" t="str">
            <v>1281-41</v>
          </cell>
          <cell r="B27044" t="str">
            <v>GRD METAL. PT FRT[CM]</v>
          </cell>
          <cell r="C27044" t="str">
            <v>ROH</v>
          </cell>
          <cell r="D27044" t="str">
            <v>UN</v>
          </cell>
        </row>
        <row r="27045">
          <cell r="A27045" t="str">
            <v>1281-42</v>
          </cell>
          <cell r="B27045" t="str">
            <v>GRD FRT METAL. PT[SK]</v>
          </cell>
          <cell r="C27045" t="str">
            <v>ROH</v>
          </cell>
          <cell r="D27045" t="str">
            <v>UN</v>
          </cell>
        </row>
        <row r="27046">
          <cell r="A27046" t="str">
            <v>1281-43</v>
          </cell>
          <cell r="B27046" t="str">
            <v>GRD FRT METAL. PT[SK]</v>
          </cell>
          <cell r="C27046" t="str">
            <v>ROH</v>
          </cell>
          <cell r="D27046" t="str">
            <v>UN</v>
          </cell>
        </row>
        <row r="27047">
          <cell r="A27047" t="str">
            <v>1281-44</v>
          </cell>
          <cell r="B27047" t="str">
            <v>GRD METAL. PT FRT[CM]</v>
          </cell>
          <cell r="C27047" t="str">
            <v>ROH</v>
          </cell>
          <cell r="D27047" t="str">
            <v>UN</v>
          </cell>
        </row>
        <row r="27048">
          <cell r="A27048" t="str">
            <v>1281-45</v>
          </cell>
          <cell r="B27048" t="str">
            <v>GRADE DIANT ABERTA [NVP-PRO-50] Ø508MM</v>
          </cell>
          <cell r="C27048" t="str">
            <v>ROH</v>
          </cell>
          <cell r="D27048" t="str">
            <v>UN</v>
          </cell>
        </row>
        <row r="27049">
          <cell r="A27049" t="str">
            <v>1281-46</v>
          </cell>
          <cell r="B27049" t="str">
            <v>GRADE TRAS ABERTA [NVP-PRO-50] Ø508MM</v>
          </cell>
          <cell r="C27049" t="str">
            <v>ROH</v>
          </cell>
          <cell r="D27049" t="str">
            <v>UN</v>
          </cell>
        </row>
        <row r="27050">
          <cell r="A27050" t="str">
            <v>1281-81</v>
          </cell>
          <cell r="B27050" t="str">
            <v>MANUAL DE INSTRUÇÕES BX-20</v>
          </cell>
          <cell r="C27050" t="str">
            <v>ROH</v>
          </cell>
          <cell r="D27050" t="str">
            <v>UN</v>
          </cell>
        </row>
        <row r="27051">
          <cell r="A27051" t="str">
            <v>1281-83</v>
          </cell>
          <cell r="B27051" t="str">
            <v>GRD METAL. PT FRT[ER]</v>
          </cell>
          <cell r="C27051" t="str">
            <v>ROH</v>
          </cell>
          <cell r="D27051" t="str">
            <v>UN</v>
          </cell>
        </row>
        <row r="27052">
          <cell r="A27052" t="str">
            <v>1281-84</v>
          </cell>
          <cell r="B27052" t="str">
            <v>GRD METAL. PT FRT[ER]</v>
          </cell>
          <cell r="C27052" t="str">
            <v>ROH</v>
          </cell>
          <cell r="D27052" t="str">
            <v>UN</v>
          </cell>
        </row>
        <row r="27053">
          <cell r="A27053" t="str">
            <v>1281-85</v>
          </cell>
          <cell r="B27053" t="str">
            <v>GRD METAL.PROTECAO[AF]</v>
          </cell>
          <cell r="C27053" t="str">
            <v>ROH</v>
          </cell>
          <cell r="D27053" t="str">
            <v>UN</v>
          </cell>
        </row>
        <row r="27054">
          <cell r="A27054" t="str">
            <v>1281-87</v>
          </cell>
          <cell r="B27054" t="str">
            <v>CABO P2-P2 PRETO 60CM</v>
          </cell>
          <cell r="C27054" t="str">
            <v>ROH</v>
          </cell>
          <cell r="D27054" t="str">
            <v>UN</v>
          </cell>
        </row>
        <row r="27055">
          <cell r="A27055" t="str">
            <v>1281-88</v>
          </cell>
          <cell r="B27055" t="str">
            <v>CABO USB-USB.C PRETO 80CM</v>
          </cell>
          <cell r="C27055" t="str">
            <v>ROH</v>
          </cell>
          <cell r="D27055" t="str">
            <v>UN</v>
          </cell>
        </row>
        <row r="27056">
          <cell r="A27056" t="str">
            <v>1281-89</v>
          </cell>
          <cell r="B27056" t="str">
            <v>ADAPTADOR AC/DC OUT: 9V 2A IN: 127V-220V</v>
          </cell>
          <cell r="C27056" t="str">
            <v>ROH</v>
          </cell>
          <cell r="D27056" t="str">
            <v>UN</v>
          </cell>
        </row>
        <row r="27057">
          <cell r="A27057" t="str">
            <v>1281-90</v>
          </cell>
          <cell r="B27057" t="str">
            <v>CABO P2-P2 PRETO 120CM</v>
          </cell>
          <cell r="C27057" t="str">
            <v>ROH</v>
          </cell>
          <cell r="D27057" t="str">
            <v>UN</v>
          </cell>
        </row>
        <row r="27058">
          <cell r="A27058" t="str">
            <v>1281-91</v>
          </cell>
          <cell r="B27058" t="str">
            <v>CABO 2-VIAS CT 80MM</v>
          </cell>
          <cell r="C27058" t="str">
            <v>ROH</v>
          </cell>
          <cell r="D27058" t="str">
            <v>UN</v>
          </cell>
        </row>
        <row r="27059">
          <cell r="A27059" t="str">
            <v>1281-92</v>
          </cell>
          <cell r="B27059" t="str">
            <v>CABO 3-VIAS CT 300MM</v>
          </cell>
          <cell r="C27059" t="str">
            <v>ROH</v>
          </cell>
          <cell r="D27059" t="str">
            <v>UN</v>
          </cell>
        </row>
        <row r="27060">
          <cell r="A27060" t="str">
            <v>1281-93</v>
          </cell>
          <cell r="B27060" t="str">
            <v>CABO 2-VIAS CT 620MM</v>
          </cell>
          <cell r="C27060" t="str">
            <v>ROH</v>
          </cell>
          <cell r="D27060" t="str">
            <v>UN</v>
          </cell>
        </row>
        <row r="27061">
          <cell r="A27061" t="str">
            <v>1281-94</v>
          </cell>
          <cell r="B27061" t="str">
            <v>CABO 2-VIAS CT 300MM</v>
          </cell>
          <cell r="C27061" t="str">
            <v>ROH</v>
          </cell>
          <cell r="D27061" t="str">
            <v>UN</v>
          </cell>
        </row>
        <row r="27062">
          <cell r="A27062" t="str">
            <v>1281-95</v>
          </cell>
          <cell r="B27062" t="str">
            <v>CABO 2-VIAS CT 510MM</v>
          </cell>
          <cell r="C27062" t="str">
            <v>ROH</v>
          </cell>
          <cell r="D27062" t="str">
            <v>UN</v>
          </cell>
        </row>
        <row r="27063">
          <cell r="A27063" t="str">
            <v>1281-96</v>
          </cell>
          <cell r="B27063" t="str">
            <v>CABO 7-VIAS CT 110MM</v>
          </cell>
          <cell r="C27063" t="str">
            <v>ROH</v>
          </cell>
          <cell r="D27063" t="str">
            <v>UN</v>
          </cell>
        </row>
        <row r="27064">
          <cell r="A27064" t="str">
            <v>1281-97</v>
          </cell>
          <cell r="B27064" t="str">
            <v>CABO 1-VIA CT 810MM</v>
          </cell>
          <cell r="C27064" t="str">
            <v>ROH</v>
          </cell>
          <cell r="D27064" t="str">
            <v>UN</v>
          </cell>
        </row>
        <row r="27065">
          <cell r="A27065" t="str">
            <v>1281-98</v>
          </cell>
          <cell r="B27065" t="str">
            <v>CP CTBRFX H03 2X0.50MM² L2.1M 250V 2.5A</v>
          </cell>
          <cell r="C27065" t="str">
            <v>ROH</v>
          </cell>
          <cell r="D27065" t="str">
            <v>UN</v>
          </cell>
        </row>
        <row r="27066">
          <cell r="A27066" t="str">
            <v>1281-99</v>
          </cell>
          <cell r="B27066" t="str">
            <v>F INT IND FUS TÉRM 250V 10A TF240°C [OM]</v>
          </cell>
          <cell r="C27066" t="str">
            <v>ROH</v>
          </cell>
          <cell r="D27066" t="str">
            <v>UN</v>
          </cell>
        </row>
        <row r="27067">
          <cell r="A27067" t="str">
            <v>1282-04</v>
          </cell>
          <cell r="B27067" t="str">
            <v>ROTOR COMPLETO 127V FSC-01</v>
          </cell>
          <cell r="C27067" t="str">
            <v>ROH</v>
          </cell>
          <cell r="D27067" t="str">
            <v>UN</v>
          </cell>
        </row>
        <row r="27068">
          <cell r="A27068" t="str">
            <v>1282-05</v>
          </cell>
          <cell r="B27068" t="str">
            <v>ROTOR COMPLETO 220V FSC-01</v>
          </cell>
          <cell r="C27068" t="str">
            <v>ROH</v>
          </cell>
          <cell r="D27068" t="str">
            <v>UN</v>
          </cell>
        </row>
        <row r="27069">
          <cell r="A27069" t="str">
            <v>1282-06</v>
          </cell>
          <cell r="B27069" t="str">
            <v>ROTOR COMPLETO 127V FPL-01</v>
          </cell>
          <cell r="C27069" t="str">
            <v>ROH</v>
          </cell>
          <cell r="D27069" t="str">
            <v>UN</v>
          </cell>
        </row>
        <row r="27070">
          <cell r="A27070" t="str">
            <v>1282-07</v>
          </cell>
          <cell r="B27070" t="str">
            <v>ROTOR COMPLETO 220V FPL-01</v>
          </cell>
          <cell r="C27070" t="str">
            <v>ROH</v>
          </cell>
          <cell r="D27070" t="str">
            <v>UN</v>
          </cell>
        </row>
        <row r="27071">
          <cell r="A27071" t="str">
            <v>1282-08</v>
          </cell>
          <cell r="B27071" t="str">
            <v>ROTOR ELÉTRICO LS5140 127V 60HZ [FMR]</v>
          </cell>
          <cell r="C27071" t="str">
            <v>ROH</v>
          </cell>
          <cell r="D27071" t="str">
            <v>UN</v>
          </cell>
        </row>
        <row r="27072">
          <cell r="A27072" t="str">
            <v>1282-09</v>
          </cell>
          <cell r="B27072" t="str">
            <v>ROTOR ELÉTRICO LS5104 220V 60HZ [FMR]</v>
          </cell>
          <cell r="C27072" t="str">
            <v>ROH</v>
          </cell>
          <cell r="D27072" t="str">
            <v>UN</v>
          </cell>
        </row>
        <row r="27073">
          <cell r="A27073" t="str">
            <v>1282-10</v>
          </cell>
          <cell r="B27073" t="str">
            <v>ROTOR COMPLETO 127V FLO-01</v>
          </cell>
          <cell r="C27073" t="str">
            <v>ROH</v>
          </cell>
          <cell r="D27073" t="str">
            <v>UN</v>
          </cell>
        </row>
        <row r="27074">
          <cell r="A27074" t="str">
            <v>1282-11</v>
          </cell>
          <cell r="B27074" t="str">
            <v>ROTOR COMPLETO 220V FLO-01</v>
          </cell>
          <cell r="C27074" t="str">
            <v>ROH</v>
          </cell>
          <cell r="D27074" t="str">
            <v>UN</v>
          </cell>
        </row>
        <row r="27075">
          <cell r="A27075" t="str">
            <v>1282-12</v>
          </cell>
          <cell r="B27075" t="str">
            <v>ROTOR COMPLETO TAMPA CP 127V FES-01</v>
          </cell>
          <cell r="C27075" t="str">
            <v>ROH</v>
          </cell>
          <cell r="D27075" t="str">
            <v>UN</v>
          </cell>
        </row>
        <row r="27076">
          <cell r="A27076" t="str">
            <v>1282-13</v>
          </cell>
          <cell r="B27076" t="str">
            <v>ROTOR COMPLETO TAMPA CP 220V FES-01</v>
          </cell>
          <cell r="C27076" t="str">
            <v>ROH</v>
          </cell>
          <cell r="D27076" t="str">
            <v>UN</v>
          </cell>
        </row>
        <row r="27077">
          <cell r="A27077" t="str">
            <v>1282-14</v>
          </cell>
          <cell r="B27077" t="str">
            <v>ROTOR 31,7X29,0MM 127VROLAM.S MANCAL[FST</v>
          </cell>
          <cell r="C27077" t="str">
            <v>ROH</v>
          </cell>
          <cell r="D27077" t="str">
            <v>UN</v>
          </cell>
        </row>
        <row r="27078">
          <cell r="A27078" t="str">
            <v>1282-15</v>
          </cell>
          <cell r="B27078" t="str">
            <v>ROTOR 31,7X29,0MM 220VROLAM.S MANCAL[FST</v>
          </cell>
          <cell r="C27078" t="str">
            <v>ROH</v>
          </cell>
          <cell r="D27078" t="str">
            <v>UN</v>
          </cell>
        </row>
        <row r="27079">
          <cell r="A27079" t="str">
            <v>1282-16</v>
          </cell>
          <cell r="B27079" t="str">
            <v>ROTOR COMPLETO 127V FFI-01</v>
          </cell>
          <cell r="C27079" t="str">
            <v>ROH</v>
          </cell>
          <cell r="D27079" t="str">
            <v>UN</v>
          </cell>
        </row>
        <row r="27080">
          <cell r="A27080" t="str">
            <v>1282-18</v>
          </cell>
          <cell r="B27080" t="str">
            <v>ROTOR COMPLETO 220V FFI-01</v>
          </cell>
          <cell r="C27080" t="str">
            <v>ROH</v>
          </cell>
          <cell r="D27080" t="str">
            <v>UN</v>
          </cell>
        </row>
        <row r="27081">
          <cell r="A27081" t="str">
            <v>1282-19</v>
          </cell>
          <cell r="B27081" t="str">
            <v>ROTOR COMPLETO 127V FFI-02</v>
          </cell>
          <cell r="C27081" t="str">
            <v>ROH</v>
          </cell>
          <cell r="D27081" t="str">
            <v>UN</v>
          </cell>
        </row>
        <row r="27082">
          <cell r="A27082" t="str">
            <v>1282-20</v>
          </cell>
          <cell r="B27082" t="str">
            <v>ROTOR COMPLETO 220V FFI-02</v>
          </cell>
          <cell r="C27082" t="str">
            <v>ROH</v>
          </cell>
          <cell r="D27082" t="str">
            <v>UN</v>
          </cell>
        </row>
        <row r="27083">
          <cell r="A27083" t="str">
            <v>1282-21</v>
          </cell>
          <cell r="B27083" t="str">
            <v>ROTOR 35,0X36,0MM 127VROLAM.S MANCAL[FFI</v>
          </cell>
          <cell r="C27083" t="str">
            <v>ROH</v>
          </cell>
          <cell r="D27083" t="str">
            <v>UN</v>
          </cell>
        </row>
        <row r="27084">
          <cell r="A27084" t="str">
            <v>1282-22</v>
          </cell>
          <cell r="B27084" t="str">
            <v>ROTOR 35,0X36,0MM 220VROLAM.S MANCAL[FFI</v>
          </cell>
          <cell r="C27084" t="str">
            <v>ROH</v>
          </cell>
          <cell r="D27084" t="str">
            <v>UN</v>
          </cell>
        </row>
        <row r="27085">
          <cell r="A27085" t="str">
            <v>1282-23</v>
          </cell>
          <cell r="B27085" t="str">
            <v>ROTOR COMPLETO 127V FFI-04</v>
          </cell>
          <cell r="C27085" t="str">
            <v>ROH</v>
          </cell>
          <cell r="D27085" t="str">
            <v>UN</v>
          </cell>
        </row>
        <row r="27086">
          <cell r="A27086" t="str">
            <v>1282-24</v>
          </cell>
          <cell r="B27086" t="str">
            <v>ROTOR COMPLETO 220V FFI-04</v>
          </cell>
          <cell r="C27086" t="str">
            <v>ROH</v>
          </cell>
          <cell r="D27086" t="str">
            <v>UN</v>
          </cell>
        </row>
        <row r="27087">
          <cell r="A27087" t="str">
            <v>1282-27</v>
          </cell>
          <cell r="B27087" t="str">
            <v>ROTOR COMPLETO MANCAL ROLAM. 127V FST-02</v>
          </cell>
          <cell r="C27087" t="str">
            <v>ROH</v>
          </cell>
          <cell r="D27087" t="str">
            <v>UN</v>
          </cell>
        </row>
        <row r="27088">
          <cell r="A27088" t="str">
            <v>1282-28</v>
          </cell>
          <cell r="B27088" t="str">
            <v>ROTOR COMPLETO MANCAL ROLAM. 220V FST-02</v>
          </cell>
          <cell r="C27088" t="str">
            <v>ROH</v>
          </cell>
          <cell r="D27088" t="str">
            <v>UN</v>
          </cell>
        </row>
        <row r="27089">
          <cell r="A27089" t="str">
            <v>1282-30</v>
          </cell>
          <cell r="B27089" t="str">
            <v>ROTOR COMPLETO 127V FSM-02</v>
          </cell>
          <cell r="C27089" t="str">
            <v>ROH</v>
          </cell>
          <cell r="D27089" t="str">
            <v>UN</v>
          </cell>
        </row>
        <row r="27090">
          <cell r="A27090" t="str">
            <v>1282-31</v>
          </cell>
          <cell r="B27090" t="str">
            <v>ROTOR COMPLETO  220V  FSM-02</v>
          </cell>
          <cell r="C27090" t="str">
            <v>ROH</v>
          </cell>
          <cell r="D27090" t="str">
            <v>UN</v>
          </cell>
        </row>
        <row r="27091">
          <cell r="A27091" t="str">
            <v>1282-32</v>
          </cell>
          <cell r="B27091" t="str">
            <v>ROTOR 35X30MM 127V MANCAL ROLAM.S-CJ[FFI</v>
          </cell>
          <cell r="C27091" t="str">
            <v>ROH</v>
          </cell>
          <cell r="D27091" t="str">
            <v>UN</v>
          </cell>
        </row>
        <row r="27092">
          <cell r="A27092" t="str">
            <v>1282-33</v>
          </cell>
          <cell r="B27092" t="str">
            <v>ROTOR 35X30MM 220V MANCAL ROLAM.S-CJ[FFI</v>
          </cell>
          <cell r="C27092" t="str">
            <v>ROH</v>
          </cell>
          <cell r="D27092" t="str">
            <v>UN</v>
          </cell>
        </row>
        <row r="27093">
          <cell r="A27093" t="str">
            <v>1282-34</v>
          </cell>
          <cell r="B27093" t="str">
            <v>ROTOR ELÉTRIC SIJ-41240710 127V60HZ[FMR]</v>
          </cell>
          <cell r="C27093" t="str">
            <v>ROH</v>
          </cell>
          <cell r="D27093" t="str">
            <v>UN</v>
          </cell>
        </row>
        <row r="27094">
          <cell r="A27094" t="str">
            <v>1282-35</v>
          </cell>
          <cell r="B27094" t="str">
            <v>ROTOR ELÉTRIC SIJ-42240712 220V60HZ[FMR]</v>
          </cell>
          <cell r="C27094" t="str">
            <v>ROH</v>
          </cell>
          <cell r="D27094" t="str">
            <v>UN</v>
          </cell>
        </row>
        <row r="27095">
          <cell r="A27095" t="str">
            <v>1283-05</v>
          </cell>
          <cell r="B27095" t="str">
            <v>ESTATOR 127V FST-02</v>
          </cell>
          <cell r="C27095" t="str">
            <v>ROH</v>
          </cell>
          <cell r="D27095" t="str">
            <v>UN</v>
          </cell>
        </row>
        <row r="27096">
          <cell r="A27096" t="str">
            <v>1283-06</v>
          </cell>
          <cell r="B27096" t="str">
            <v>ESTATOR 220V FST-02</v>
          </cell>
          <cell r="C27096" t="str">
            <v>ROH</v>
          </cell>
          <cell r="D27096" t="str">
            <v>UN</v>
          </cell>
        </row>
        <row r="27097">
          <cell r="A27097" t="str">
            <v>1283-07</v>
          </cell>
          <cell r="B27097" t="str">
            <v>ESTATOR 127V FSM-02</v>
          </cell>
          <cell r="C27097" t="str">
            <v>ROH</v>
          </cell>
          <cell r="D27097" t="str">
            <v>UN</v>
          </cell>
        </row>
        <row r="27098">
          <cell r="A27098" t="str">
            <v>1283-08</v>
          </cell>
          <cell r="B27098" t="str">
            <v>ESTATOR 220V FSM-02</v>
          </cell>
          <cell r="C27098" t="str">
            <v>ROH</v>
          </cell>
          <cell r="D27098" t="str">
            <v>UN</v>
          </cell>
        </row>
        <row r="27099">
          <cell r="A27099" t="str">
            <v>1283-09</v>
          </cell>
          <cell r="B27099" t="str">
            <v>ROTOR 35X30MM 127V  MANCAL ROL-CJ [FI]</v>
          </cell>
          <cell r="C27099" t="str">
            <v>ROH</v>
          </cell>
          <cell r="D27099" t="str">
            <v>UN</v>
          </cell>
        </row>
        <row r="27100">
          <cell r="A27100" t="str">
            <v>1283-10</v>
          </cell>
          <cell r="B27100" t="str">
            <v>ROTOR 35X30MM 220V  MANCAL ROL-CJ [FI]</v>
          </cell>
          <cell r="C27100" t="str">
            <v>ROH</v>
          </cell>
          <cell r="D27100" t="str">
            <v>UN</v>
          </cell>
        </row>
        <row r="27101">
          <cell r="A27101" t="str">
            <v>1283-11</v>
          </cell>
          <cell r="B27101" t="str">
            <v>ESTATOR 52X30MM 127V  FIAÇÃO-CJ [FI]</v>
          </cell>
          <cell r="C27101" t="str">
            <v>ROH</v>
          </cell>
          <cell r="D27101" t="str">
            <v>UN</v>
          </cell>
        </row>
        <row r="27102">
          <cell r="A27102" t="str">
            <v>1283-12</v>
          </cell>
          <cell r="B27102" t="str">
            <v>ESTATOR 52X30MM 220V  FIAÇÃO-CJ [FI]</v>
          </cell>
          <cell r="C27102" t="str">
            <v>ROH</v>
          </cell>
          <cell r="D27102" t="str">
            <v>UN</v>
          </cell>
        </row>
        <row r="27103">
          <cell r="A27103" t="str">
            <v>1284-10</v>
          </cell>
          <cell r="B27103" t="str">
            <v>CP ST PR FX H05 3X0.75MM² L0.8M 250V 10A</v>
          </cell>
          <cell r="C27103" t="str">
            <v>ROH</v>
          </cell>
          <cell r="D27103" t="str">
            <v>UN</v>
          </cell>
        </row>
        <row r="27104">
          <cell r="A27104" t="str">
            <v>1284-11</v>
          </cell>
          <cell r="B27104" t="str">
            <v>CP CTPR FX H03 2X0.50MM² L1.8M 250V 2.5A</v>
          </cell>
          <cell r="C27104" t="str">
            <v>ROH</v>
          </cell>
          <cell r="D27104" t="str">
            <v>UN</v>
          </cell>
        </row>
        <row r="27105">
          <cell r="A27105" t="str">
            <v>1284-12</v>
          </cell>
          <cell r="B27105" t="str">
            <v>CB PL CTPR FX H05 2X0.75MM²L2.50M250V10A</v>
          </cell>
          <cell r="C27105" t="str">
            <v>ROH</v>
          </cell>
          <cell r="D27105" t="str">
            <v>UN</v>
          </cell>
        </row>
        <row r="27106">
          <cell r="A27106" t="str">
            <v>1284-13</v>
          </cell>
          <cell r="B27106" t="str">
            <v>CB PL ST BR FX H05 3X0.75MM²L2.0M250V10A</v>
          </cell>
          <cell r="C27106" t="str">
            <v>ROH</v>
          </cell>
          <cell r="D27106" t="str">
            <v>UN</v>
          </cell>
        </row>
        <row r="27107">
          <cell r="A27107" t="str">
            <v>1284-14</v>
          </cell>
          <cell r="B27107" t="str">
            <v>F INT 1X0,75MM² C/FUS TÉRM TF216°C [VP]</v>
          </cell>
          <cell r="C27107" t="str">
            <v>ROH</v>
          </cell>
          <cell r="D27107" t="str">
            <v>UN</v>
          </cell>
        </row>
        <row r="27108">
          <cell r="A27108" t="str">
            <v>1284-15</v>
          </cell>
          <cell r="B27108" t="str">
            <v>F INT C/FUSÍV TÉRMIC 250V16ATF194C [AF]</v>
          </cell>
          <cell r="C27108" t="str">
            <v>ROH</v>
          </cell>
          <cell r="D27108" t="str">
            <v>UN</v>
          </cell>
        </row>
        <row r="27109">
          <cell r="A27109" t="str">
            <v>1284-16</v>
          </cell>
          <cell r="B27109" t="str">
            <v>CBPL STPR FX H05 3X1.50MM²L1.20M250V16A</v>
          </cell>
          <cell r="C27109" t="str">
            <v>ROH</v>
          </cell>
          <cell r="D27109" t="str">
            <v>UN</v>
          </cell>
        </row>
        <row r="27110">
          <cell r="A27110" t="str">
            <v>1284-17</v>
          </cell>
          <cell r="B27110" t="str">
            <v>CBPL STPR FX H05 3X0.75MM²L1.20M250V10A</v>
          </cell>
          <cell r="C27110" t="str">
            <v>ROH</v>
          </cell>
          <cell r="D27110" t="str">
            <v>UN</v>
          </cell>
        </row>
        <row r="27111">
          <cell r="A27111" t="str">
            <v>1284-18</v>
          </cell>
          <cell r="B27111" t="str">
            <v>CABO 10-VIAS CT 565MM</v>
          </cell>
          <cell r="C27111" t="str">
            <v>ROH</v>
          </cell>
          <cell r="D27111" t="str">
            <v>UN</v>
          </cell>
        </row>
        <row r="27112">
          <cell r="A27112" t="str">
            <v>1284-19</v>
          </cell>
          <cell r="B27112" t="str">
            <v>CABO 2-VIAS CT 340MM</v>
          </cell>
          <cell r="C27112" t="str">
            <v>ROH</v>
          </cell>
          <cell r="D27112" t="str">
            <v>UN</v>
          </cell>
        </row>
        <row r="27113">
          <cell r="A27113" t="str">
            <v>1284-20</v>
          </cell>
          <cell r="B27113" t="str">
            <v>CABO 2-VIAS CT 510MM</v>
          </cell>
          <cell r="C27113" t="str">
            <v>ROH</v>
          </cell>
          <cell r="D27113" t="str">
            <v>UN</v>
          </cell>
        </row>
        <row r="27114">
          <cell r="A27114" t="str">
            <v>1284-21</v>
          </cell>
          <cell r="B27114" t="str">
            <v>CABO 2-VIAS CT 65MM</v>
          </cell>
          <cell r="C27114" t="str">
            <v>ROH</v>
          </cell>
          <cell r="D27114" t="str">
            <v>UN</v>
          </cell>
        </row>
        <row r="27115">
          <cell r="A27115" t="str">
            <v>1284-22</v>
          </cell>
          <cell r="B27115" t="str">
            <v>CABO 3-VIAS CT 175MM</v>
          </cell>
          <cell r="C27115" t="str">
            <v>ROH</v>
          </cell>
          <cell r="D27115" t="str">
            <v>UN</v>
          </cell>
        </row>
        <row r="27116">
          <cell r="A27116" t="str">
            <v>1284-23</v>
          </cell>
          <cell r="B27116" t="str">
            <v>CABO 3-VIAS CT 515MM</v>
          </cell>
          <cell r="C27116" t="str">
            <v>ROH</v>
          </cell>
          <cell r="D27116" t="str">
            <v>UN</v>
          </cell>
        </row>
        <row r="27117">
          <cell r="A27117" t="str">
            <v>1284-24</v>
          </cell>
          <cell r="B27117" t="str">
            <v>CABO 3-VIAS CT 565MM</v>
          </cell>
          <cell r="C27117" t="str">
            <v>ROH</v>
          </cell>
          <cell r="D27117" t="str">
            <v>UN</v>
          </cell>
        </row>
        <row r="27118">
          <cell r="A27118" t="str">
            <v>1284-25</v>
          </cell>
          <cell r="B27118" t="str">
            <v>CABO 3-VIAS CT 65MM</v>
          </cell>
          <cell r="C27118" t="str">
            <v>ROH</v>
          </cell>
          <cell r="D27118" t="str">
            <v>UN</v>
          </cell>
        </row>
        <row r="27119">
          <cell r="A27119" t="str">
            <v>1284-26</v>
          </cell>
          <cell r="B27119" t="str">
            <v>CABO 4-VIAS CT 465MM</v>
          </cell>
          <cell r="C27119" t="str">
            <v>ROH</v>
          </cell>
          <cell r="D27119" t="str">
            <v>UN</v>
          </cell>
        </row>
        <row r="27120">
          <cell r="A27120" t="str">
            <v>1284-27</v>
          </cell>
          <cell r="B27120" t="str">
            <v>CABO 4-VIAS CT 465MM</v>
          </cell>
          <cell r="C27120" t="str">
            <v>ROH</v>
          </cell>
          <cell r="D27120" t="str">
            <v>UN</v>
          </cell>
        </row>
        <row r="27121">
          <cell r="A27121" t="str">
            <v>1284-28</v>
          </cell>
          <cell r="B27121" t="str">
            <v>CABO 4-VIAS CT 490MM</v>
          </cell>
          <cell r="C27121" t="str">
            <v>ROH</v>
          </cell>
          <cell r="D27121" t="str">
            <v>UN</v>
          </cell>
        </row>
        <row r="27122">
          <cell r="A27122" t="str">
            <v>1284-29</v>
          </cell>
          <cell r="B27122" t="str">
            <v>CABO 4-VIAS CT 760MM</v>
          </cell>
          <cell r="C27122" t="str">
            <v>ROH</v>
          </cell>
          <cell r="D27122" t="str">
            <v>UN</v>
          </cell>
        </row>
        <row r="27123">
          <cell r="A27123" t="str">
            <v>1284-30</v>
          </cell>
          <cell r="B27123" t="str">
            <v>CABO 4-VIAS CT 95MM</v>
          </cell>
          <cell r="C27123" t="str">
            <v>ROH</v>
          </cell>
          <cell r="D27123" t="str">
            <v>UN</v>
          </cell>
        </row>
        <row r="27124">
          <cell r="A27124" t="str">
            <v>1284-31</v>
          </cell>
          <cell r="B27124" t="str">
            <v>CABO P2-P2 PRETO 100CM</v>
          </cell>
          <cell r="C27124" t="str">
            <v>ROH</v>
          </cell>
          <cell r="D27124" t="str">
            <v>UN</v>
          </cell>
        </row>
        <row r="27125">
          <cell r="A27125" t="str">
            <v>1284-32</v>
          </cell>
          <cell r="B27125" t="str">
            <v>CB PG CTPR REMH032X0.50MM²L1.50M250V2.5A</v>
          </cell>
          <cell r="C27125" t="str">
            <v>ROH</v>
          </cell>
          <cell r="D27125" t="str">
            <v>UN</v>
          </cell>
        </row>
        <row r="27126">
          <cell r="A27126" t="str">
            <v>1284-33</v>
          </cell>
          <cell r="B27126" t="str">
            <v>F INT C/FUSÍV TÉRMIC 250V16ATF194C [AF]</v>
          </cell>
          <cell r="C27126" t="str">
            <v>ROH</v>
          </cell>
          <cell r="D27126" t="str">
            <v>UN</v>
          </cell>
        </row>
        <row r="27127">
          <cell r="A27127" t="str">
            <v>1284-34</v>
          </cell>
          <cell r="B27127" t="str">
            <v>CABO 3-VIAS CT 250MM</v>
          </cell>
          <cell r="C27127" t="str">
            <v>ROH</v>
          </cell>
          <cell r="D27127" t="str">
            <v>UN</v>
          </cell>
        </row>
        <row r="27128">
          <cell r="A27128" t="str">
            <v>1284-35</v>
          </cell>
          <cell r="B27128" t="str">
            <v>CABO USB-USB TIPO C 100CM</v>
          </cell>
          <cell r="C27128" t="str">
            <v>ROH</v>
          </cell>
          <cell r="D27128" t="str">
            <v>UN</v>
          </cell>
        </row>
        <row r="27129">
          <cell r="A27129" t="str">
            <v>1284-36</v>
          </cell>
          <cell r="B27129" t="str">
            <v>CONECTOR ISO A POTÊNCIA</v>
          </cell>
          <cell r="C27129" t="str">
            <v>ROH</v>
          </cell>
          <cell r="D27129" t="str">
            <v>UN</v>
          </cell>
        </row>
        <row r="27130">
          <cell r="A27130" t="str">
            <v>1284-37</v>
          </cell>
          <cell r="B27130" t="str">
            <v>CONECTOR ISO B ÁUDIO</v>
          </cell>
          <cell r="C27130" t="str">
            <v>ROH</v>
          </cell>
          <cell r="D27130" t="str">
            <v>UN</v>
          </cell>
        </row>
        <row r="27131">
          <cell r="A27131" t="str">
            <v>1284-38</v>
          </cell>
          <cell r="B27131" t="str">
            <v>CABO FLAT 30-VIAS 150MM</v>
          </cell>
          <cell r="C27131" t="str">
            <v>ROH</v>
          </cell>
          <cell r="D27131" t="str">
            <v>UN</v>
          </cell>
        </row>
        <row r="27132">
          <cell r="A27132" t="str">
            <v>1284-39</v>
          </cell>
          <cell r="B27132" t="str">
            <v>CABO 3-VIAS CT 730MM</v>
          </cell>
          <cell r="C27132" t="str">
            <v>ROH</v>
          </cell>
          <cell r="D27132" t="str">
            <v>UN</v>
          </cell>
        </row>
        <row r="27133">
          <cell r="A27133" t="str">
            <v>1284-40</v>
          </cell>
          <cell r="B27133" t="str">
            <v>FIAÇÃO INTERN1X0.75MM²INDICADOR 127V[AF]</v>
          </cell>
          <cell r="C27133" t="str">
            <v>ROH</v>
          </cell>
          <cell r="D27133" t="str">
            <v>UN</v>
          </cell>
        </row>
        <row r="27134">
          <cell r="A27134" t="str">
            <v>1284-41</v>
          </cell>
          <cell r="B27134" t="str">
            <v>FIAÇÃO INTERN1X0.75MM²INDICADOR 220V[AF]</v>
          </cell>
          <cell r="C27134" t="str">
            <v>ROH</v>
          </cell>
          <cell r="D27134" t="str">
            <v>UN</v>
          </cell>
        </row>
        <row r="27135">
          <cell r="A27135" t="str">
            <v>1284-42</v>
          </cell>
          <cell r="B27135" t="str">
            <v>CONECTOR ISO A POTÊNCIA</v>
          </cell>
          <cell r="C27135" t="str">
            <v>ROH</v>
          </cell>
          <cell r="D27135" t="str">
            <v>UN</v>
          </cell>
        </row>
        <row r="27136">
          <cell r="A27136" t="str">
            <v>1284-43</v>
          </cell>
          <cell r="B27136" t="str">
            <v>CABO 2-VIAS CT 230MM</v>
          </cell>
          <cell r="C27136" t="str">
            <v>ROH</v>
          </cell>
          <cell r="D27136" t="str">
            <v>UN</v>
          </cell>
        </row>
        <row r="27137">
          <cell r="A27137" t="str">
            <v>1284-44</v>
          </cell>
          <cell r="B27137" t="str">
            <v>CB PL CT PR FX H03 2X0.50MM²L1.5M250V10A</v>
          </cell>
          <cell r="C27137" t="str">
            <v>ROH</v>
          </cell>
          <cell r="D27137" t="str">
            <v>UN</v>
          </cell>
        </row>
        <row r="27138">
          <cell r="A27138" t="str">
            <v>1284-45</v>
          </cell>
          <cell r="B27138" t="str">
            <v>CP ST CZ FX H05 2X1.00MM²L1.60M250V16A</v>
          </cell>
          <cell r="C27138" t="str">
            <v>ROH</v>
          </cell>
          <cell r="D27138" t="str">
            <v>UN</v>
          </cell>
        </row>
        <row r="27139">
          <cell r="A27139" t="str">
            <v>1284-46</v>
          </cell>
          <cell r="B27139" t="str">
            <v>FIAÇÃO INTERNA H05 1X0.75MM² [A]</v>
          </cell>
          <cell r="C27139" t="str">
            <v>ROH</v>
          </cell>
          <cell r="D27139" t="str">
            <v>UN</v>
          </cell>
        </row>
        <row r="27140">
          <cell r="A27140" t="str">
            <v>1284-47</v>
          </cell>
          <cell r="B27140" t="str">
            <v>CP CT CZ FX H05 3X0.75MM²L1.50M250V10A</v>
          </cell>
          <cell r="C27140" t="str">
            <v>ROH</v>
          </cell>
          <cell r="D27140" t="str">
            <v>UN</v>
          </cell>
        </row>
        <row r="27141">
          <cell r="A27141" t="str">
            <v>1284-48</v>
          </cell>
          <cell r="B27141" t="str">
            <v>CP ST PR FX H05 2X1.00MM²L1.90M250V20A</v>
          </cell>
          <cell r="C27141" t="str">
            <v>ROH</v>
          </cell>
          <cell r="D27141" t="str">
            <v>UN</v>
          </cell>
        </row>
        <row r="27142">
          <cell r="A27142" t="str">
            <v>1284-49</v>
          </cell>
          <cell r="B27142" t="str">
            <v>CP ST PR FX H05 2X0.75MM²L1.90M250V10A</v>
          </cell>
          <cell r="C27142" t="str">
            <v>ROH</v>
          </cell>
          <cell r="D27142" t="str">
            <v>UN</v>
          </cell>
        </row>
        <row r="27143">
          <cell r="A27143" t="str">
            <v>1284-50</v>
          </cell>
          <cell r="B27143" t="str">
            <v>CP CT PR FX H05 2X0.75MM²L1.80M250V10A</v>
          </cell>
          <cell r="C27143" t="str">
            <v>ROH</v>
          </cell>
          <cell r="D27143" t="str">
            <v>UN</v>
          </cell>
        </row>
        <row r="27144">
          <cell r="A27144" t="str">
            <v>1284-51</v>
          </cell>
          <cell r="B27144" t="str">
            <v>CP CT PR FX H05 2X0.75MM²L2.50M250V10A</v>
          </cell>
          <cell r="C27144" t="str">
            <v>ROH</v>
          </cell>
          <cell r="D27144" t="str">
            <v>UN</v>
          </cell>
        </row>
        <row r="27145">
          <cell r="A27145" t="str">
            <v>1284-52</v>
          </cell>
          <cell r="B27145" t="str">
            <v>FINT IND127V FUS TÉRM TF240°C250V10A[PG]</v>
          </cell>
          <cell r="C27145" t="str">
            <v>ROH</v>
          </cell>
          <cell r="D27145" t="str">
            <v>UN</v>
          </cell>
        </row>
        <row r="27146">
          <cell r="A27146" t="str">
            <v>1284-53</v>
          </cell>
          <cell r="B27146" t="str">
            <v>FINT IND220V FUS TÉRM TF240°C250V10A[PG]</v>
          </cell>
          <cell r="C27146" t="str">
            <v>ROH</v>
          </cell>
          <cell r="D27146" t="str">
            <v>UN</v>
          </cell>
        </row>
        <row r="27147">
          <cell r="A27147" t="str">
            <v>1284-54</v>
          </cell>
          <cell r="B27147" t="str">
            <v>CP CT PR FX H03 3X0.75MM²L0.90M250V10A</v>
          </cell>
          <cell r="C27147" t="str">
            <v>ROH</v>
          </cell>
          <cell r="D27147" t="str">
            <v>UN</v>
          </cell>
        </row>
        <row r="27148">
          <cell r="A27148" t="str">
            <v>1284-55</v>
          </cell>
          <cell r="B27148" t="str">
            <v>CP CT PR FX H05 3X0.75MM²L1.80M250V10A</v>
          </cell>
          <cell r="C27148" t="str">
            <v>ROH</v>
          </cell>
          <cell r="D27148" t="str">
            <v>UN</v>
          </cell>
        </row>
        <row r="27149">
          <cell r="A27149" t="str">
            <v>1284-56</v>
          </cell>
          <cell r="B27149" t="str">
            <v>CABO 6-VIAS CT 265MM</v>
          </cell>
          <cell r="C27149" t="str">
            <v>ROH</v>
          </cell>
          <cell r="D27149" t="str">
            <v>UN</v>
          </cell>
        </row>
        <row r="27150">
          <cell r="A27150" t="str">
            <v>1284-57</v>
          </cell>
          <cell r="B27150" t="str">
            <v>CABO 1-VIA CT 185MM</v>
          </cell>
          <cell r="C27150" t="str">
            <v>ROH</v>
          </cell>
          <cell r="D27150" t="str">
            <v>UN</v>
          </cell>
        </row>
        <row r="27151">
          <cell r="A27151" t="str">
            <v>1284-58</v>
          </cell>
          <cell r="B27151" t="str">
            <v>CABO 1-VIA CT 205MM</v>
          </cell>
          <cell r="C27151" t="str">
            <v>ROH</v>
          </cell>
          <cell r="D27151" t="str">
            <v>UN</v>
          </cell>
        </row>
        <row r="27152">
          <cell r="A27152" t="str">
            <v>1284-59</v>
          </cell>
          <cell r="B27152" t="str">
            <v>CABO FUSÍVEL TÉRMICO 250V 15A TF192°C[C]</v>
          </cell>
          <cell r="C27152" t="str">
            <v>ROH</v>
          </cell>
          <cell r="D27152" t="str">
            <v>UN</v>
          </cell>
        </row>
        <row r="27153">
          <cell r="A27153" t="str">
            <v>1284-60</v>
          </cell>
          <cell r="B27153" t="str">
            <v>CP CT PR FX H05 3X0.75MM²L1.30M250V10A</v>
          </cell>
          <cell r="C27153" t="str">
            <v>ROH</v>
          </cell>
          <cell r="D27153" t="str">
            <v>UN</v>
          </cell>
        </row>
        <row r="27154">
          <cell r="A27154" t="str">
            <v>1284-61</v>
          </cell>
          <cell r="B27154" t="str">
            <v>FIAÇÃO INTERNA H05 1X0.75MM² [A]</v>
          </cell>
          <cell r="C27154" t="str">
            <v>ROH</v>
          </cell>
          <cell r="D27154" t="str">
            <v>UN</v>
          </cell>
        </row>
        <row r="27155">
          <cell r="A27155" t="str">
            <v>1284-62</v>
          </cell>
          <cell r="B27155" t="str">
            <v>CP CT CZ FX H05 3X0.75MM²L1.50M250V10A</v>
          </cell>
          <cell r="C27155" t="str">
            <v>ROH</v>
          </cell>
          <cell r="D27155" t="str">
            <v>UN</v>
          </cell>
        </row>
        <row r="27156">
          <cell r="A27156" t="str">
            <v>1284-63</v>
          </cell>
          <cell r="B27156" t="str">
            <v>CB PL CT PR FX H05 2X0.75MM²L2.5M250V10A</v>
          </cell>
          <cell r="C27156" t="str">
            <v>ROH</v>
          </cell>
          <cell r="D27156" t="str">
            <v>UN</v>
          </cell>
        </row>
        <row r="27157">
          <cell r="A27157" t="str">
            <v>1284-64</v>
          </cell>
          <cell r="B27157" t="str">
            <v>CP ST PR FX H03 2X0.75MM²L1.60M250V10A</v>
          </cell>
          <cell r="C27157" t="str">
            <v>ROH</v>
          </cell>
          <cell r="D27157" t="str">
            <v>UN</v>
          </cell>
        </row>
        <row r="27158">
          <cell r="A27158" t="str">
            <v>1284-65</v>
          </cell>
          <cell r="B27158" t="str">
            <v>CP CTPR FX H03 2X0.50MM² L2.5M 250V 2.5A</v>
          </cell>
          <cell r="C27158" t="str">
            <v>ROH</v>
          </cell>
          <cell r="D27158" t="str">
            <v>UN</v>
          </cell>
        </row>
        <row r="27159">
          <cell r="A27159" t="str">
            <v>1284-66</v>
          </cell>
          <cell r="B27159" t="str">
            <v>CP CT PT FX H05 3X0.75MM²L1.50M250V10A</v>
          </cell>
          <cell r="C27159" t="str">
            <v>ROH</v>
          </cell>
          <cell r="D27159" t="str">
            <v>UN</v>
          </cell>
        </row>
        <row r="27160">
          <cell r="A27160" t="str">
            <v>1284-67</v>
          </cell>
          <cell r="B27160" t="str">
            <v>CABO 3-VIAS CT 410MM</v>
          </cell>
          <cell r="C27160" t="str">
            <v>ROH</v>
          </cell>
          <cell r="D27160" t="str">
            <v>UN</v>
          </cell>
        </row>
        <row r="27161">
          <cell r="A27161" t="str">
            <v>1284-68</v>
          </cell>
          <cell r="B27161" t="str">
            <v>CABO 3-VIAS CT 760MM</v>
          </cell>
          <cell r="C27161" t="str">
            <v>ROH</v>
          </cell>
          <cell r="D27161" t="str">
            <v>UN</v>
          </cell>
        </row>
        <row r="27162">
          <cell r="A27162" t="str">
            <v>1284-69</v>
          </cell>
          <cell r="B27162" t="str">
            <v>CABO 2-VIAS CT 360MM</v>
          </cell>
          <cell r="C27162" t="str">
            <v>ROH</v>
          </cell>
          <cell r="D27162" t="str">
            <v>UN</v>
          </cell>
        </row>
        <row r="27163">
          <cell r="A27163" t="str">
            <v>1284-70</v>
          </cell>
          <cell r="B27163" t="str">
            <v>CABO 2-VIAS CT 770MM</v>
          </cell>
          <cell r="C27163" t="str">
            <v>ROH</v>
          </cell>
          <cell r="D27163" t="str">
            <v>UN</v>
          </cell>
        </row>
        <row r="27164">
          <cell r="A27164" t="str">
            <v>1284-71</v>
          </cell>
          <cell r="B27164" t="str">
            <v>CABO 2-VIAS CT 850MM</v>
          </cell>
          <cell r="C27164" t="str">
            <v>ROH</v>
          </cell>
          <cell r="D27164" t="str">
            <v>UN</v>
          </cell>
        </row>
        <row r="27165">
          <cell r="A27165" t="str">
            <v>1284-72</v>
          </cell>
          <cell r="B27165" t="str">
            <v>CABO 2-VIAS CT 370MM</v>
          </cell>
          <cell r="C27165" t="str">
            <v>ROH</v>
          </cell>
          <cell r="D27165" t="str">
            <v>UN</v>
          </cell>
        </row>
        <row r="27166">
          <cell r="A27166" t="str">
            <v>1284-73</v>
          </cell>
          <cell r="B27166" t="str">
            <v>CABO 2-VIAS CT 150MM</v>
          </cell>
          <cell r="C27166" t="str">
            <v>ROH</v>
          </cell>
          <cell r="D27166" t="str">
            <v>UN</v>
          </cell>
        </row>
        <row r="27167">
          <cell r="A27167" t="str">
            <v>1284-74</v>
          </cell>
          <cell r="B27167" t="str">
            <v>CABO 5-VIAS CT 120MM</v>
          </cell>
          <cell r="C27167" t="str">
            <v>ROH</v>
          </cell>
          <cell r="D27167" t="str">
            <v>UN</v>
          </cell>
        </row>
        <row r="27168">
          <cell r="A27168" t="str">
            <v>1284-75</v>
          </cell>
          <cell r="B27168" t="str">
            <v>CABO 4-VIAS CT 160MM</v>
          </cell>
          <cell r="C27168" t="str">
            <v>ROH</v>
          </cell>
          <cell r="D27168" t="str">
            <v>UN</v>
          </cell>
        </row>
        <row r="27169">
          <cell r="A27169" t="str">
            <v>1284-76</v>
          </cell>
          <cell r="B27169" t="str">
            <v>CABO FLAT 10-VIAS 150MM</v>
          </cell>
          <cell r="C27169" t="str">
            <v>ROH</v>
          </cell>
          <cell r="D27169" t="str">
            <v>UN</v>
          </cell>
        </row>
        <row r="27170">
          <cell r="A27170" t="str">
            <v>1284-77</v>
          </cell>
          <cell r="B27170" t="str">
            <v>CABO FLAT 10-VIAS 100MM</v>
          </cell>
          <cell r="C27170" t="str">
            <v>ROH</v>
          </cell>
          <cell r="D27170" t="str">
            <v>UN</v>
          </cell>
        </row>
        <row r="27171">
          <cell r="A27171" t="str">
            <v>1284-78</v>
          </cell>
          <cell r="B27171" t="str">
            <v>CABO FLAT 16-VIAS 100MM</v>
          </cell>
          <cell r="C27171" t="str">
            <v>ROH</v>
          </cell>
          <cell r="D27171" t="str">
            <v>UN</v>
          </cell>
        </row>
        <row r="27172">
          <cell r="A27172" t="str">
            <v>1284-79</v>
          </cell>
          <cell r="B27172" t="str">
            <v>CABO 2-VIAS CT 100MM</v>
          </cell>
          <cell r="C27172" t="str">
            <v>ROH</v>
          </cell>
          <cell r="D27172" t="str">
            <v>UN</v>
          </cell>
        </row>
        <row r="27173">
          <cell r="A27173" t="str">
            <v>1284-80</v>
          </cell>
          <cell r="B27173" t="str">
            <v>CABO 3-VIAS CT 420MM</v>
          </cell>
          <cell r="C27173" t="str">
            <v>ROH</v>
          </cell>
          <cell r="D27173" t="str">
            <v>UN</v>
          </cell>
        </row>
        <row r="27174">
          <cell r="A27174" t="str">
            <v>1284-81</v>
          </cell>
          <cell r="B27174" t="str">
            <v>CABO 4-VIAS CT 400MM</v>
          </cell>
          <cell r="C27174" t="str">
            <v>ROH</v>
          </cell>
          <cell r="D27174" t="str">
            <v>UN</v>
          </cell>
        </row>
        <row r="27175">
          <cell r="A27175" t="str">
            <v>1284-82</v>
          </cell>
          <cell r="B27175" t="str">
            <v>CABO 10-VIAS CT 470MM</v>
          </cell>
          <cell r="C27175" t="str">
            <v>ROH</v>
          </cell>
          <cell r="D27175" t="str">
            <v>UN</v>
          </cell>
        </row>
        <row r="27176">
          <cell r="A27176" t="str">
            <v>1284-83</v>
          </cell>
          <cell r="B27176" t="str">
            <v>CABO 3-VIAS CT 570MM</v>
          </cell>
          <cell r="C27176" t="str">
            <v>ROH</v>
          </cell>
          <cell r="D27176" t="str">
            <v>UN</v>
          </cell>
        </row>
        <row r="27177">
          <cell r="A27177" t="str">
            <v>1284-84</v>
          </cell>
          <cell r="B27177" t="str">
            <v>CABO 4-VIAS CT 370MM</v>
          </cell>
          <cell r="C27177" t="str">
            <v>ROH</v>
          </cell>
          <cell r="D27177" t="str">
            <v>UN</v>
          </cell>
        </row>
        <row r="27178">
          <cell r="A27178" t="str">
            <v>1284-85</v>
          </cell>
          <cell r="B27178" t="str">
            <v>CABO 4-VIAS CT 320MM</v>
          </cell>
          <cell r="C27178" t="str">
            <v>ROH</v>
          </cell>
          <cell r="D27178" t="str">
            <v>UN</v>
          </cell>
        </row>
        <row r="27179">
          <cell r="A27179" t="str">
            <v>1284-86</v>
          </cell>
          <cell r="B27179" t="str">
            <v>CABO 2-VIAS CT 500MM</v>
          </cell>
          <cell r="C27179" t="str">
            <v>ROH</v>
          </cell>
          <cell r="D27179" t="str">
            <v>UN</v>
          </cell>
        </row>
        <row r="27180">
          <cell r="A27180" t="str">
            <v>1284-87</v>
          </cell>
          <cell r="B27180" t="str">
            <v>CABO 4-VIAS CT 650MM</v>
          </cell>
          <cell r="C27180" t="str">
            <v>ROH</v>
          </cell>
          <cell r="D27180" t="str">
            <v>UN</v>
          </cell>
        </row>
        <row r="27181">
          <cell r="A27181" t="str">
            <v>1284-88</v>
          </cell>
          <cell r="B27181" t="str">
            <v>CABO 4-VIAS CT 100MM</v>
          </cell>
          <cell r="C27181" t="str">
            <v>ROH</v>
          </cell>
          <cell r="D27181" t="str">
            <v>UN</v>
          </cell>
        </row>
        <row r="27182">
          <cell r="A27182" t="str">
            <v>1284-89</v>
          </cell>
          <cell r="B27182" t="str">
            <v>CABO 3-VIAS CT 70MM</v>
          </cell>
          <cell r="C27182" t="str">
            <v>ROH</v>
          </cell>
          <cell r="D27182" t="str">
            <v>UN</v>
          </cell>
        </row>
        <row r="27183">
          <cell r="A27183" t="str">
            <v>1284-90</v>
          </cell>
          <cell r="B27183" t="str">
            <v>CABO 2-VIAS CT 220MM</v>
          </cell>
          <cell r="C27183" t="str">
            <v>ROH</v>
          </cell>
          <cell r="D27183" t="str">
            <v>UN</v>
          </cell>
        </row>
        <row r="27184">
          <cell r="A27184" t="str">
            <v>1284-91</v>
          </cell>
          <cell r="B27184" t="str">
            <v>CABO 2-VIAS CT 60MM</v>
          </cell>
          <cell r="C27184" t="str">
            <v>ROH</v>
          </cell>
          <cell r="D27184" t="str">
            <v>UN</v>
          </cell>
        </row>
        <row r="27185">
          <cell r="A27185" t="str">
            <v>1284-92</v>
          </cell>
          <cell r="B27185" t="str">
            <v>CABO 2-VIAS CT 160MM</v>
          </cell>
          <cell r="C27185" t="str">
            <v>ROH</v>
          </cell>
          <cell r="D27185" t="str">
            <v>UN</v>
          </cell>
        </row>
        <row r="27186">
          <cell r="A27186" t="str">
            <v>1284-93</v>
          </cell>
          <cell r="B27186" t="str">
            <v>CABO 2-VIAS + 4-VIAS CT 150MM</v>
          </cell>
          <cell r="C27186" t="str">
            <v>ROH</v>
          </cell>
          <cell r="D27186" t="str">
            <v>UN</v>
          </cell>
        </row>
        <row r="27187">
          <cell r="A27187" t="str">
            <v>1284-94</v>
          </cell>
          <cell r="B27187" t="str">
            <v>CABO 2-VIAS CT 200MM</v>
          </cell>
          <cell r="C27187" t="str">
            <v>ROH</v>
          </cell>
          <cell r="D27187" t="str">
            <v>UN</v>
          </cell>
        </row>
        <row r="27188">
          <cell r="A27188" t="str">
            <v>1284-95</v>
          </cell>
          <cell r="B27188" t="str">
            <v>CABO 2-VIAS CT 200MM</v>
          </cell>
          <cell r="C27188" t="str">
            <v>ROH</v>
          </cell>
          <cell r="D27188" t="str">
            <v>UN</v>
          </cell>
        </row>
        <row r="27189">
          <cell r="A27189" t="str">
            <v>1284-96</v>
          </cell>
          <cell r="B27189" t="str">
            <v>CABO 4-VIAS CT 140MM</v>
          </cell>
          <cell r="C27189" t="str">
            <v>ROH</v>
          </cell>
          <cell r="D27189" t="str">
            <v>UN</v>
          </cell>
        </row>
        <row r="27190">
          <cell r="A27190" t="str">
            <v>1284-97</v>
          </cell>
          <cell r="B27190" t="str">
            <v>CABO 3-VIAS CT 160MM</v>
          </cell>
          <cell r="C27190" t="str">
            <v>ROH</v>
          </cell>
          <cell r="D27190" t="str">
            <v>UN</v>
          </cell>
        </row>
        <row r="27191">
          <cell r="A27191" t="str">
            <v>1284-98</v>
          </cell>
          <cell r="B27191" t="str">
            <v>CABO 4-VIAS CT 140MM</v>
          </cell>
          <cell r="C27191" t="str">
            <v>ROH</v>
          </cell>
          <cell r="D27191" t="str">
            <v>UN</v>
          </cell>
        </row>
        <row r="27192">
          <cell r="A27192" t="str">
            <v>1284-99</v>
          </cell>
          <cell r="B27192" t="str">
            <v>CABO 10-VIAS CT 140MM</v>
          </cell>
          <cell r="C27192" t="str">
            <v>ROH</v>
          </cell>
          <cell r="D27192" t="str">
            <v>UN</v>
          </cell>
        </row>
        <row r="27193">
          <cell r="A27193" t="str">
            <v>1285-10</v>
          </cell>
          <cell r="B27193" t="str">
            <v>CABO P2-P2 PRETO 100CM</v>
          </cell>
          <cell r="C27193" t="str">
            <v>ROH</v>
          </cell>
          <cell r="D27193" t="str">
            <v>UN</v>
          </cell>
        </row>
        <row r="27194">
          <cell r="A27194" t="str">
            <v>1285-11</v>
          </cell>
          <cell r="B27194" t="str">
            <v>CABO USB-MICRO USB PRETO 30CM</v>
          </cell>
          <cell r="C27194" t="str">
            <v>ROH</v>
          </cell>
          <cell r="D27194" t="str">
            <v>UN</v>
          </cell>
        </row>
        <row r="27195">
          <cell r="A27195" t="str">
            <v>1285-12</v>
          </cell>
          <cell r="B27195" t="str">
            <v>CABO USB-USB.C PRETO 30CM</v>
          </cell>
          <cell r="C27195" t="str">
            <v>ROH</v>
          </cell>
          <cell r="D27195" t="str">
            <v>UN</v>
          </cell>
        </row>
        <row r="27196">
          <cell r="A27196" t="str">
            <v>1285-13</v>
          </cell>
          <cell r="B27196" t="str">
            <v>CABO USB-USB.C PRETO 75CM</v>
          </cell>
          <cell r="C27196" t="str">
            <v>ROH</v>
          </cell>
          <cell r="D27196" t="str">
            <v>UN</v>
          </cell>
        </row>
        <row r="27197">
          <cell r="A27197" t="str">
            <v>1285-14</v>
          </cell>
          <cell r="B27197" t="str">
            <v>CABO FLAT 20-VIAS 30MM</v>
          </cell>
          <cell r="C27197" t="str">
            <v>ROH</v>
          </cell>
          <cell r="D27197" t="str">
            <v>UN</v>
          </cell>
        </row>
        <row r="27198">
          <cell r="A27198" t="str">
            <v>1285-15</v>
          </cell>
          <cell r="B27198" t="str">
            <v>FIAÇÃO INTERNA 1X1.00MM² 250V 16A</v>
          </cell>
          <cell r="C27198" t="str">
            <v>ROH</v>
          </cell>
          <cell r="D27198" t="str">
            <v>UN</v>
          </cell>
        </row>
        <row r="27199">
          <cell r="A27199" t="str">
            <v>1285-16</v>
          </cell>
          <cell r="B27199" t="str">
            <v>FUSÍVEL TÉRMICO 250V 16A TF194°C</v>
          </cell>
          <cell r="C27199" t="str">
            <v>ROH</v>
          </cell>
          <cell r="D27199" t="str">
            <v>UN</v>
          </cell>
        </row>
        <row r="27200">
          <cell r="A27200" t="str">
            <v>1285-17</v>
          </cell>
          <cell r="B27200" t="str">
            <v>CBPL STPR FX H05 3X1.50MM²L1.20M250V16A</v>
          </cell>
          <cell r="C27200" t="str">
            <v>ROH</v>
          </cell>
          <cell r="D27200" t="str">
            <v>UN</v>
          </cell>
        </row>
        <row r="27201">
          <cell r="A27201" t="str">
            <v>1285-18</v>
          </cell>
          <cell r="B27201" t="str">
            <v>CBPL STPR FX H05 3X0.75MM²L1.20M250V10A</v>
          </cell>
          <cell r="C27201" t="str">
            <v>ROH</v>
          </cell>
          <cell r="D27201" t="str">
            <v>UN</v>
          </cell>
        </row>
        <row r="27202">
          <cell r="A27202" t="str">
            <v>1285-19</v>
          </cell>
          <cell r="B27202" t="str">
            <v>FIAÇÃO INDIC FUS TÉRM 250V10A TF240°C[S]</v>
          </cell>
          <cell r="C27202" t="str">
            <v>ROH</v>
          </cell>
          <cell r="D27202" t="str">
            <v>UN</v>
          </cell>
        </row>
        <row r="27203">
          <cell r="A27203" t="str">
            <v>1285-20</v>
          </cell>
          <cell r="B27203" t="str">
            <v>FIAÇÃO INDIC FUS TÉRM 250V10A TF240°C[S]</v>
          </cell>
          <cell r="C27203" t="str">
            <v>ROH</v>
          </cell>
          <cell r="D27203" t="str">
            <v>UN</v>
          </cell>
        </row>
        <row r="27204">
          <cell r="A27204" t="str">
            <v>1285-21</v>
          </cell>
          <cell r="B27204" t="str">
            <v>CP ST PR FX H05 2X1.00MM²L1.90M250V12A</v>
          </cell>
          <cell r="C27204" t="str">
            <v>ROH</v>
          </cell>
          <cell r="D27204" t="str">
            <v>UN</v>
          </cell>
        </row>
        <row r="27205">
          <cell r="A27205" t="str">
            <v>1285-22</v>
          </cell>
          <cell r="B27205" t="str">
            <v>CP ST PR FX H05 2X0.75MM²L1.90M250V10A</v>
          </cell>
          <cell r="C27205" t="str">
            <v>ROH</v>
          </cell>
          <cell r="D27205" t="str">
            <v>UN</v>
          </cell>
        </row>
        <row r="27206">
          <cell r="A27206" t="str">
            <v>1285-23</v>
          </cell>
          <cell r="B27206" t="str">
            <v>CABO P2-P2 PRETO 100CM</v>
          </cell>
          <cell r="C27206" t="str">
            <v>ROH</v>
          </cell>
          <cell r="D27206" t="str">
            <v>UN</v>
          </cell>
        </row>
        <row r="27207">
          <cell r="A27207" t="str">
            <v>1285-24</v>
          </cell>
          <cell r="B27207" t="str">
            <v>CABO USB-USB.C PRETO 100CM</v>
          </cell>
          <cell r="C27207" t="str">
            <v>ROH</v>
          </cell>
          <cell r="D27207" t="str">
            <v>UN</v>
          </cell>
        </row>
        <row r="27208">
          <cell r="A27208" t="str">
            <v>1285-25</v>
          </cell>
          <cell r="B27208" t="str">
            <v>CABO 2-VIAS CT 470MM</v>
          </cell>
          <cell r="C27208" t="str">
            <v>ROH</v>
          </cell>
          <cell r="D27208" t="str">
            <v>UN</v>
          </cell>
        </row>
        <row r="27209">
          <cell r="A27209" t="str">
            <v>1285-26</v>
          </cell>
          <cell r="B27209" t="str">
            <v>CABO 1-VIA CT 2000MM</v>
          </cell>
          <cell r="C27209" t="str">
            <v>ROH</v>
          </cell>
          <cell r="D27209" t="str">
            <v>UN</v>
          </cell>
        </row>
        <row r="27210">
          <cell r="A27210" t="str">
            <v>1285-27</v>
          </cell>
          <cell r="B27210" t="str">
            <v>CABO 3-VIAS CT 400MM</v>
          </cell>
          <cell r="C27210" t="str">
            <v>ROH</v>
          </cell>
          <cell r="D27210" t="str">
            <v>UN</v>
          </cell>
        </row>
        <row r="27211">
          <cell r="A27211" t="str">
            <v>1285-28</v>
          </cell>
          <cell r="B27211" t="str">
            <v>CABO 10-VIAS CT 420MM</v>
          </cell>
          <cell r="C27211" t="str">
            <v>ROH</v>
          </cell>
          <cell r="D27211" t="str">
            <v>UN</v>
          </cell>
        </row>
        <row r="27212">
          <cell r="A27212" t="str">
            <v>1285-29</v>
          </cell>
          <cell r="B27212" t="str">
            <v>CABO 2-VIAS CT 400MM</v>
          </cell>
          <cell r="C27212" t="str">
            <v>ROH</v>
          </cell>
          <cell r="D27212" t="str">
            <v>UN</v>
          </cell>
        </row>
        <row r="27213">
          <cell r="A27213" t="str">
            <v>1285-30</v>
          </cell>
          <cell r="B27213" t="str">
            <v>CABO 2-VIAS CT 400MM</v>
          </cell>
          <cell r="C27213" t="str">
            <v>ROH</v>
          </cell>
          <cell r="D27213" t="str">
            <v>UN</v>
          </cell>
        </row>
        <row r="27214">
          <cell r="A27214" t="str">
            <v>1285-31</v>
          </cell>
          <cell r="B27214" t="str">
            <v>CABO 3-VIAS CT 270MM</v>
          </cell>
          <cell r="C27214" t="str">
            <v>ROH</v>
          </cell>
          <cell r="D27214" t="str">
            <v>UN</v>
          </cell>
        </row>
        <row r="27215">
          <cell r="A27215" t="str">
            <v>1285-32</v>
          </cell>
          <cell r="B27215" t="str">
            <v>CABO 3-VIAS CT 190MM</v>
          </cell>
          <cell r="C27215" t="str">
            <v>ROH</v>
          </cell>
          <cell r="D27215" t="str">
            <v>UN</v>
          </cell>
        </row>
        <row r="27216">
          <cell r="A27216" t="str">
            <v>1285-33</v>
          </cell>
          <cell r="B27216" t="str">
            <v>CABO 2-VIA CT 90MM</v>
          </cell>
          <cell r="C27216" t="str">
            <v>ROH</v>
          </cell>
          <cell r="D27216" t="str">
            <v>UN</v>
          </cell>
        </row>
        <row r="27217">
          <cell r="A27217" t="str">
            <v>1285-34</v>
          </cell>
          <cell r="B27217" t="str">
            <v>CP CT PR FX H05 2X0.75MM² L6.40M250V10A</v>
          </cell>
          <cell r="C27217" t="str">
            <v>ROH</v>
          </cell>
          <cell r="D27217" t="str">
            <v>UN</v>
          </cell>
        </row>
        <row r="27218">
          <cell r="A27218" t="str">
            <v>1285-35</v>
          </cell>
          <cell r="B27218" t="str">
            <v>CP CT PR FX H05 2X0.75MM²L1.80M250V10A</v>
          </cell>
          <cell r="C27218" t="str">
            <v>ROH</v>
          </cell>
          <cell r="D27218" t="str">
            <v>UN</v>
          </cell>
        </row>
        <row r="27219">
          <cell r="A27219" t="str">
            <v>1285-36</v>
          </cell>
          <cell r="B27219" t="str">
            <v>FIAÇÃO INTERN1X0.75MM²INDICADOR 220V[AF]</v>
          </cell>
          <cell r="C27219" t="str">
            <v>ROH</v>
          </cell>
          <cell r="D27219" t="str">
            <v>UN</v>
          </cell>
        </row>
        <row r="27220">
          <cell r="A27220" t="str">
            <v>1285-37</v>
          </cell>
          <cell r="B27220" t="str">
            <v>CABO 4-VIAS CT 210MM</v>
          </cell>
          <cell r="C27220" t="str">
            <v>ROH</v>
          </cell>
          <cell r="D27220" t="str">
            <v>UN</v>
          </cell>
        </row>
        <row r="27221">
          <cell r="A27221" t="str">
            <v>1285-38</v>
          </cell>
          <cell r="B27221" t="str">
            <v>CABO 4-VIAS CT 170MM</v>
          </cell>
          <cell r="C27221" t="str">
            <v>ROH</v>
          </cell>
          <cell r="D27221" t="str">
            <v>UN</v>
          </cell>
        </row>
        <row r="27222">
          <cell r="A27222" t="str">
            <v>1285-39</v>
          </cell>
          <cell r="B27222" t="str">
            <v>CABO 3-VIAS CT 100MM</v>
          </cell>
          <cell r="C27222" t="str">
            <v>ROH</v>
          </cell>
          <cell r="D27222" t="str">
            <v>UN</v>
          </cell>
        </row>
        <row r="27223">
          <cell r="A27223" t="str">
            <v>1285-40</v>
          </cell>
          <cell r="B27223" t="str">
            <v>CABO 2-VIAS CT 250MM</v>
          </cell>
          <cell r="C27223" t="str">
            <v>ROH</v>
          </cell>
          <cell r="D27223" t="str">
            <v>UN</v>
          </cell>
        </row>
        <row r="27224">
          <cell r="A27224" t="str">
            <v>1285-41</v>
          </cell>
          <cell r="B27224" t="str">
            <v>CABO 2-VIAS CT 250MM</v>
          </cell>
          <cell r="C27224" t="str">
            <v>ROH</v>
          </cell>
          <cell r="D27224" t="str">
            <v>UN</v>
          </cell>
        </row>
        <row r="27225">
          <cell r="A27225" t="str">
            <v>1285-42</v>
          </cell>
          <cell r="B27225" t="str">
            <v>CABO FLAT 16-VIAS 150MM</v>
          </cell>
          <cell r="C27225" t="str">
            <v>ROH</v>
          </cell>
          <cell r="D27225" t="str">
            <v>UN</v>
          </cell>
        </row>
        <row r="27226">
          <cell r="A27226" t="str">
            <v>1285-43</v>
          </cell>
          <cell r="B27226" t="str">
            <v>ADAPTADR ACDC OUT:9V1.5A IN:110-240V0.3A</v>
          </cell>
          <cell r="C27226" t="str">
            <v>ROH</v>
          </cell>
          <cell r="D27226" t="str">
            <v>UN</v>
          </cell>
        </row>
        <row r="27227">
          <cell r="A27227" t="str">
            <v>1285-44</v>
          </cell>
          <cell r="B27227" t="str">
            <v>CABO 4-VIAS CT 220MM</v>
          </cell>
          <cell r="C27227" t="str">
            <v>ROH</v>
          </cell>
          <cell r="D27227" t="str">
            <v>UN</v>
          </cell>
        </row>
        <row r="27228">
          <cell r="A27228" t="str">
            <v>1285-45</v>
          </cell>
          <cell r="B27228" t="str">
            <v>CABO 2-VIAS CT 780MM</v>
          </cell>
          <cell r="C27228" t="str">
            <v>ROH</v>
          </cell>
          <cell r="D27228" t="str">
            <v>UN</v>
          </cell>
        </row>
        <row r="27229">
          <cell r="A27229" t="str">
            <v>1285-46</v>
          </cell>
          <cell r="B27229" t="str">
            <v>CABO 2-VIAS CT 470MM</v>
          </cell>
          <cell r="C27229" t="str">
            <v>ROH</v>
          </cell>
          <cell r="D27229" t="str">
            <v>UN</v>
          </cell>
        </row>
        <row r="27230">
          <cell r="A27230" t="str">
            <v>1285-47</v>
          </cell>
          <cell r="B27230" t="str">
            <v>CABO 3-VIAS CT 470MM</v>
          </cell>
          <cell r="C27230" t="str">
            <v>ROH</v>
          </cell>
          <cell r="D27230" t="str">
            <v>UN</v>
          </cell>
        </row>
        <row r="27231">
          <cell r="A27231" t="str">
            <v>1285-48</v>
          </cell>
          <cell r="B27231" t="str">
            <v>CABO 3-VIAS CT 710MM</v>
          </cell>
          <cell r="C27231" t="str">
            <v>ROH</v>
          </cell>
          <cell r="D27231" t="str">
            <v>UN</v>
          </cell>
        </row>
        <row r="27232">
          <cell r="A27232" t="str">
            <v>1285-49</v>
          </cell>
          <cell r="B27232" t="str">
            <v>CABO 3-VIAS CT 130MM</v>
          </cell>
          <cell r="C27232" t="str">
            <v>ROH</v>
          </cell>
          <cell r="D27232" t="str">
            <v>UN</v>
          </cell>
        </row>
        <row r="27233">
          <cell r="A27233" t="str">
            <v>1285-50</v>
          </cell>
          <cell r="B27233" t="str">
            <v>CABO 2-VIAS CT 190MM</v>
          </cell>
          <cell r="C27233" t="str">
            <v>ROH</v>
          </cell>
          <cell r="D27233" t="str">
            <v>UN</v>
          </cell>
        </row>
        <row r="27234">
          <cell r="A27234" t="str">
            <v>1285-51</v>
          </cell>
          <cell r="B27234" t="str">
            <v>CABO 7-VIAS CT 160MM</v>
          </cell>
          <cell r="C27234" t="str">
            <v>ROH</v>
          </cell>
          <cell r="D27234" t="str">
            <v>UN</v>
          </cell>
        </row>
        <row r="27235">
          <cell r="A27235" t="str">
            <v>1285-52</v>
          </cell>
          <cell r="B27235" t="str">
            <v>CABO 3-VIAS CT 110MM</v>
          </cell>
          <cell r="C27235" t="str">
            <v>ROH</v>
          </cell>
          <cell r="D27235" t="str">
            <v>UN</v>
          </cell>
        </row>
        <row r="27236">
          <cell r="A27236" t="str">
            <v>1285-53</v>
          </cell>
          <cell r="B27236" t="str">
            <v>CP ST PR FX H03 2X0.50MM²L2.00M250V2.5A</v>
          </cell>
          <cell r="C27236" t="str">
            <v>ROH</v>
          </cell>
          <cell r="D27236" t="str">
            <v>UN</v>
          </cell>
        </row>
        <row r="27237">
          <cell r="A27237" t="str">
            <v>1285-54</v>
          </cell>
          <cell r="B27237" t="str">
            <v>CABO 3-VIAS CT 120MM</v>
          </cell>
          <cell r="C27237" t="str">
            <v>ROH</v>
          </cell>
          <cell r="D27237" t="str">
            <v>UN</v>
          </cell>
        </row>
        <row r="27238">
          <cell r="A27238" t="str">
            <v>1285-55</v>
          </cell>
          <cell r="B27238" t="str">
            <v>CABO 2-VIAS CT 110MM</v>
          </cell>
          <cell r="C27238" t="str">
            <v>ROH</v>
          </cell>
          <cell r="D27238" t="str">
            <v>UN</v>
          </cell>
        </row>
        <row r="27239">
          <cell r="A27239" t="str">
            <v>1285-56</v>
          </cell>
          <cell r="B27239" t="str">
            <v>CABO 3-VIAS CT 540MM</v>
          </cell>
          <cell r="C27239" t="str">
            <v>ROH</v>
          </cell>
          <cell r="D27239" t="str">
            <v>UN</v>
          </cell>
        </row>
        <row r="27240">
          <cell r="A27240" t="str">
            <v>1285-57</v>
          </cell>
          <cell r="B27240" t="str">
            <v>CABO 6-VIAS CT 170MM</v>
          </cell>
          <cell r="C27240" t="str">
            <v>ROH</v>
          </cell>
          <cell r="D27240" t="str">
            <v>UN</v>
          </cell>
        </row>
        <row r="27241">
          <cell r="A27241" t="str">
            <v>1285-58</v>
          </cell>
          <cell r="B27241" t="str">
            <v>CABO 2-VIAS CT 510MM</v>
          </cell>
          <cell r="C27241" t="str">
            <v>ROH</v>
          </cell>
          <cell r="D27241" t="str">
            <v>UN</v>
          </cell>
        </row>
        <row r="27242">
          <cell r="A27242" t="str">
            <v>1285-59</v>
          </cell>
          <cell r="B27242" t="str">
            <v>CABO 2-VIAS CT 760MM</v>
          </cell>
          <cell r="C27242" t="str">
            <v>ROH</v>
          </cell>
          <cell r="D27242" t="str">
            <v>UN</v>
          </cell>
        </row>
        <row r="27243">
          <cell r="A27243" t="str">
            <v>1285-60</v>
          </cell>
          <cell r="B27243" t="str">
            <v>CABO 4-VIAS CT 570MM</v>
          </cell>
          <cell r="C27243" t="str">
            <v>ROH</v>
          </cell>
          <cell r="D27243" t="str">
            <v>UN</v>
          </cell>
        </row>
        <row r="27244">
          <cell r="A27244" t="str">
            <v>1285-61</v>
          </cell>
          <cell r="B27244" t="str">
            <v>CABO 2-VIAS CT 1010MM</v>
          </cell>
          <cell r="C27244" t="str">
            <v>ROH</v>
          </cell>
          <cell r="D27244" t="str">
            <v>UN</v>
          </cell>
        </row>
        <row r="27245">
          <cell r="A27245" t="str">
            <v>1285-62</v>
          </cell>
          <cell r="B27245" t="str">
            <v>CABO 2-VIAS CT 120MM</v>
          </cell>
          <cell r="C27245" t="str">
            <v>ROH</v>
          </cell>
          <cell r="D27245" t="str">
            <v>UN</v>
          </cell>
        </row>
        <row r="27246">
          <cell r="A27246" t="str">
            <v>1285-63</v>
          </cell>
          <cell r="B27246" t="str">
            <v>CABO 2-VIAS CT 540MM</v>
          </cell>
          <cell r="C27246" t="str">
            <v>ROH</v>
          </cell>
          <cell r="D27246" t="str">
            <v>UN</v>
          </cell>
        </row>
        <row r="27247">
          <cell r="A27247" t="str">
            <v>1285-64</v>
          </cell>
          <cell r="B27247" t="str">
            <v>CABO 5-VIAS CT 320MM</v>
          </cell>
          <cell r="C27247" t="str">
            <v>ROH</v>
          </cell>
          <cell r="D27247" t="str">
            <v>UN</v>
          </cell>
        </row>
        <row r="27248">
          <cell r="A27248" t="str">
            <v>1285-65</v>
          </cell>
          <cell r="B27248" t="str">
            <v>CABO 2-VIAS CT 320MM</v>
          </cell>
          <cell r="C27248" t="str">
            <v>ROH</v>
          </cell>
          <cell r="D27248" t="str">
            <v>UN</v>
          </cell>
        </row>
        <row r="27249">
          <cell r="A27249" t="str">
            <v>1285-66</v>
          </cell>
          <cell r="B27249" t="str">
            <v>CABO 3-VIAS CT 190MM</v>
          </cell>
          <cell r="C27249" t="str">
            <v>ROH</v>
          </cell>
          <cell r="D27249" t="str">
            <v>UN</v>
          </cell>
        </row>
        <row r="27250">
          <cell r="A27250" t="str">
            <v>1285-67</v>
          </cell>
          <cell r="B27250" t="str">
            <v>CABO 3-VIAS CT 420MM</v>
          </cell>
          <cell r="C27250" t="str">
            <v>ROH</v>
          </cell>
          <cell r="D27250" t="str">
            <v>UN</v>
          </cell>
        </row>
        <row r="27251">
          <cell r="A27251" t="str">
            <v>1285-68</v>
          </cell>
          <cell r="B27251" t="str">
            <v>CABO 4-VIAS CT 860MM</v>
          </cell>
          <cell r="C27251" t="str">
            <v>ROH</v>
          </cell>
          <cell r="D27251" t="str">
            <v>UN</v>
          </cell>
        </row>
        <row r="27252">
          <cell r="A27252" t="str">
            <v>1285-69</v>
          </cell>
          <cell r="B27252" t="str">
            <v>CABO 2-VIAS CT 1200MM</v>
          </cell>
          <cell r="C27252" t="str">
            <v>ROH</v>
          </cell>
          <cell r="D27252" t="str">
            <v>UN</v>
          </cell>
        </row>
        <row r="27253">
          <cell r="A27253" t="str">
            <v>1285-70</v>
          </cell>
          <cell r="B27253" t="str">
            <v>CABO 2-VIAS CT 590MM</v>
          </cell>
          <cell r="C27253" t="str">
            <v>ROH</v>
          </cell>
          <cell r="D27253" t="str">
            <v>UN</v>
          </cell>
        </row>
        <row r="27254">
          <cell r="A27254" t="str">
            <v>1285-71</v>
          </cell>
          <cell r="B27254" t="str">
            <v>CABO 5-VIAS CT 370MM</v>
          </cell>
          <cell r="C27254" t="str">
            <v>ROH</v>
          </cell>
          <cell r="D27254" t="str">
            <v>UN</v>
          </cell>
        </row>
        <row r="27255">
          <cell r="A27255" t="str">
            <v>1285-72</v>
          </cell>
          <cell r="B27255" t="str">
            <v>CABO 2-VIAS CT 120MM</v>
          </cell>
          <cell r="C27255" t="str">
            <v>ROH</v>
          </cell>
          <cell r="D27255" t="str">
            <v>UN</v>
          </cell>
        </row>
        <row r="27256">
          <cell r="A27256" t="str">
            <v>1285-73</v>
          </cell>
          <cell r="B27256" t="str">
            <v>CABO 3-VIAS CT 790MM</v>
          </cell>
          <cell r="C27256" t="str">
            <v>ROH</v>
          </cell>
          <cell r="D27256" t="str">
            <v>UN</v>
          </cell>
        </row>
        <row r="27257">
          <cell r="A27257" t="str">
            <v>1285-74</v>
          </cell>
          <cell r="B27257" t="str">
            <v>CP ST PR FX H05 2X0.75MM²L5.40M250V10A</v>
          </cell>
          <cell r="C27257" t="str">
            <v>ROH</v>
          </cell>
          <cell r="D27257" t="str">
            <v>UN</v>
          </cell>
        </row>
        <row r="27258">
          <cell r="A27258" t="str">
            <v>1285-75</v>
          </cell>
          <cell r="B27258" t="str">
            <v>F INTERNA CT 1X0.75MM² DIODO IN4007[EXP]</v>
          </cell>
          <cell r="C27258" t="str">
            <v>ROH</v>
          </cell>
          <cell r="D27258" t="str">
            <v>UN</v>
          </cell>
        </row>
        <row r="27259">
          <cell r="A27259" t="str">
            <v>1285-76</v>
          </cell>
          <cell r="B27259" t="str">
            <v>CP CT PR FX H05 2X0.75MM²L5.40M250V10A</v>
          </cell>
          <cell r="C27259" t="str">
            <v>ROH</v>
          </cell>
          <cell r="D27259" t="str">
            <v>UN</v>
          </cell>
        </row>
        <row r="27260">
          <cell r="A27260" t="str">
            <v>1285-77</v>
          </cell>
          <cell r="B27260" t="str">
            <v>FIAÇÃO INTERNA CT 1X0.75MM² [EXP]</v>
          </cell>
          <cell r="C27260" t="str">
            <v>ROH</v>
          </cell>
          <cell r="D27260" t="str">
            <v>UN</v>
          </cell>
        </row>
        <row r="27261">
          <cell r="A27261" t="str">
            <v>1285-78</v>
          </cell>
          <cell r="B27261" t="str">
            <v>CP CT PT FX H05 3X0.75MM²L1.60M250V10A</v>
          </cell>
          <cell r="C27261" t="str">
            <v>ROH</v>
          </cell>
          <cell r="D27261" t="str">
            <v>UN</v>
          </cell>
        </row>
        <row r="27262">
          <cell r="A27262" t="str">
            <v>1285-79</v>
          </cell>
          <cell r="B27262" t="str">
            <v>CP CT PR FX H05 2X1.50MM²L5.30M250V16A</v>
          </cell>
          <cell r="C27262" t="str">
            <v>ROH</v>
          </cell>
          <cell r="D27262" t="str">
            <v>UN</v>
          </cell>
        </row>
        <row r="27263">
          <cell r="A27263" t="str">
            <v>1285-80</v>
          </cell>
          <cell r="B27263" t="str">
            <v>CP CT PR FX H05 2X0.75MM²L5.30M250V10A</v>
          </cell>
          <cell r="C27263" t="str">
            <v>ROH</v>
          </cell>
          <cell r="D27263" t="str">
            <v>UN</v>
          </cell>
        </row>
        <row r="27264">
          <cell r="A27264" t="str">
            <v>1285-81</v>
          </cell>
          <cell r="B27264" t="str">
            <v>FIAÇ INTERN 1x0.75MM² INDICADOR 127V[FS]</v>
          </cell>
          <cell r="C27264" t="str">
            <v>ROH</v>
          </cell>
          <cell r="D27264" t="str">
            <v>UN</v>
          </cell>
        </row>
        <row r="27265">
          <cell r="A27265" t="str">
            <v>1285-82</v>
          </cell>
          <cell r="B27265" t="str">
            <v>FIAÇ INTERN 1x0.75MM² INDICADOR 220V[FS]</v>
          </cell>
          <cell r="C27265" t="str">
            <v>ROH</v>
          </cell>
          <cell r="D27265" t="str">
            <v>UN</v>
          </cell>
        </row>
        <row r="27266">
          <cell r="A27266" t="str">
            <v>1285-83</v>
          </cell>
          <cell r="B27266" t="str">
            <v>CP CT PR FX 3X0.75MM²L1.70M105°C250V10A</v>
          </cell>
          <cell r="C27266" t="str">
            <v>ROH</v>
          </cell>
          <cell r="D27266" t="str">
            <v>UN</v>
          </cell>
        </row>
        <row r="27267">
          <cell r="A27267" t="str">
            <v>1285-84</v>
          </cell>
          <cell r="B27267" t="str">
            <v>CP CT PR FX H05 2X1.50MM²L1.30M250V16A</v>
          </cell>
          <cell r="C27267" t="str">
            <v>ROH</v>
          </cell>
          <cell r="D27267" t="str">
            <v>UN</v>
          </cell>
        </row>
        <row r="27268">
          <cell r="A27268" t="str">
            <v>1285-85</v>
          </cell>
          <cell r="B27268" t="str">
            <v>CABO 2-VIAS CT 270MM FERRITE</v>
          </cell>
          <cell r="C27268" t="str">
            <v>ROH</v>
          </cell>
          <cell r="D27268" t="str">
            <v>UN</v>
          </cell>
        </row>
        <row r="27269">
          <cell r="A27269" t="str">
            <v>1285-86</v>
          </cell>
          <cell r="B27269" t="str">
            <v>CABO 4-VIAS CT 170MM</v>
          </cell>
          <cell r="C27269" t="str">
            <v>ROH</v>
          </cell>
          <cell r="D27269" t="str">
            <v>UN</v>
          </cell>
        </row>
        <row r="27270">
          <cell r="A27270" t="str">
            <v>1285-87</v>
          </cell>
          <cell r="B27270" t="str">
            <v>CABO 3-VIAS CT 260MM FERRITE</v>
          </cell>
          <cell r="C27270" t="str">
            <v>ROH</v>
          </cell>
          <cell r="D27270" t="str">
            <v>UN</v>
          </cell>
        </row>
        <row r="27271">
          <cell r="A27271" t="str">
            <v>1285-88</v>
          </cell>
          <cell r="B27271" t="str">
            <v>CABO CT PR FIXO H07 4X1.50MM² L1.0M</v>
          </cell>
          <cell r="C27271" t="str">
            <v>ROH</v>
          </cell>
          <cell r="D27271" t="str">
            <v>UN</v>
          </cell>
        </row>
        <row r="27272">
          <cell r="A27272" t="str">
            <v>1285-89</v>
          </cell>
          <cell r="B27272" t="str">
            <v>CABO 2-VIAS CT 580MM FERRITE</v>
          </cell>
          <cell r="C27272" t="str">
            <v>ROH</v>
          </cell>
          <cell r="D27272" t="str">
            <v>UN</v>
          </cell>
        </row>
        <row r="27273">
          <cell r="A27273" t="str">
            <v>1285-90</v>
          </cell>
          <cell r="B27273" t="str">
            <v>CABO 4-VIAS CT 400MM</v>
          </cell>
          <cell r="C27273" t="str">
            <v>ROH</v>
          </cell>
          <cell r="D27273" t="str">
            <v>UN</v>
          </cell>
        </row>
        <row r="27274">
          <cell r="A27274" t="str">
            <v>1285-91</v>
          </cell>
          <cell r="B27274" t="str">
            <v>CP CT PR FX H05 2X0.75MM² L2.10M250V10A</v>
          </cell>
          <cell r="C27274" t="str">
            <v>ROH</v>
          </cell>
          <cell r="D27274" t="str">
            <v>UN</v>
          </cell>
        </row>
        <row r="27275">
          <cell r="A27275" t="str">
            <v>1285-92</v>
          </cell>
          <cell r="B27275" t="str">
            <v>F INT 1X1.0MM² FUS TÉRM 250V 16A TF216°C</v>
          </cell>
          <cell r="C27275" t="str">
            <v>ROH</v>
          </cell>
          <cell r="D27275" t="str">
            <v>UN</v>
          </cell>
        </row>
        <row r="27276">
          <cell r="A27276" t="str">
            <v>1285-93</v>
          </cell>
          <cell r="B27276" t="str">
            <v>CP CT PR FX H03 2X0.50MM²L2.0M250V2.5A</v>
          </cell>
          <cell r="C27276" t="str">
            <v>ROH</v>
          </cell>
          <cell r="D27276" t="str">
            <v>UN</v>
          </cell>
        </row>
        <row r="27277">
          <cell r="A27277" t="str">
            <v>1285-94</v>
          </cell>
          <cell r="B27277" t="str">
            <v>CP CT PR FX H05 2X1.00MM²L2.10M250V10A</v>
          </cell>
          <cell r="C27277" t="str">
            <v>ROH</v>
          </cell>
          <cell r="D27277" t="str">
            <v>UN</v>
          </cell>
        </row>
        <row r="27278">
          <cell r="A27278" t="str">
            <v>1285-95</v>
          </cell>
          <cell r="B27278" t="str">
            <v>CP CT PR FX H05 2X0.75MM²L2.10M250V10A</v>
          </cell>
          <cell r="C27278" t="str">
            <v>ROH</v>
          </cell>
          <cell r="D27278" t="str">
            <v>UN</v>
          </cell>
        </row>
        <row r="27279">
          <cell r="A27279" t="str">
            <v>1285-96</v>
          </cell>
          <cell r="B27279" t="str">
            <v>CP ST CZ FX H05 2X1.50MM²L2.70M250V16A</v>
          </cell>
          <cell r="C27279" t="str">
            <v>ROH</v>
          </cell>
          <cell r="D27279" t="str">
            <v>UN</v>
          </cell>
        </row>
        <row r="27280">
          <cell r="A27280" t="str">
            <v>1285-97</v>
          </cell>
          <cell r="B27280" t="str">
            <v>CP ST CZ FX H05 2X1.00MM²L2.70M250V10A</v>
          </cell>
          <cell r="C27280" t="str">
            <v>ROH</v>
          </cell>
          <cell r="D27280" t="str">
            <v>UN</v>
          </cell>
        </row>
        <row r="27281">
          <cell r="A27281" t="str">
            <v>1285-98</v>
          </cell>
          <cell r="B27281" t="str">
            <v>CABO 5-VIAS CT 70MM</v>
          </cell>
          <cell r="C27281" t="str">
            <v>ROH</v>
          </cell>
          <cell r="D27281" t="str">
            <v>UN</v>
          </cell>
        </row>
        <row r="27282">
          <cell r="A27282" t="str">
            <v>1285-99</v>
          </cell>
          <cell r="B27282" t="str">
            <v>CABO USB-USB.C PRETO 110CM</v>
          </cell>
          <cell r="C27282" t="str">
            <v>ROH</v>
          </cell>
          <cell r="D27282" t="str">
            <v>UN</v>
          </cell>
        </row>
        <row r="27283">
          <cell r="A27283" t="str">
            <v>1286-01</v>
          </cell>
          <cell r="B27283" t="str">
            <v>ESPREMEDOR E-30 127V/60Hz MARSALA</v>
          </cell>
          <cell r="C27283" t="str">
            <v>FERT</v>
          </cell>
          <cell r="D27283" t="str">
            <v>UN</v>
          </cell>
        </row>
        <row r="27284">
          <cell r="A27284" t="str">
            <v>1286-02</v>
          </cell>
          <cell r="B27284" t="str">
            <v>ESPREMEDOR E-30 220V/60Hz MARSALA</v>
          </cell>
          <cell r="C27284" t="str">
            <v>FERT</v>
          </cell>
          <cell r="D27284" t="str">
            <v>UN</v>
          </cell>
        </row>
        <row r="27285">
          <cell r="A27285" t="str">
            <v>1286-10</v>
          </cell>
          <cell r="B27285" t="str">
            <v>ADAPTADR ACDC OUT5.0V1.0A IN100-240V0.5A</v>
          </cell>
          <cell r="C27285" t="str">
            <v>ROH</v>
          </cell>
          <cell r="D27285" t="str">
            <v>UN</v>
          </cell>
        </row>
        <row r="27286">
          <cell r="A27286" t="str">
            <v>1286-11</v>
          </cell>
          <cell r="B27286" t="str">
            <v>ADAP ACDC IECC7 O5.0V1.0A IN100-240V0.2A</v>
          </cell>
          <cell r="C27286" t="str">
            <v>ROH</v>
          </cell>
          <cell r="D27286" t="str">
            <v>UN</v>
          </cell>
        </row>
        <row r="27287">
          <cell r="A27287" t="str">
            <v>1286-12</v>
          </cell>
          <cell r="B27287" t="str">
            <v>CP CT PR FX H05 2X0.75MM²L2.50M250V10A</v>
          </cell>
          <cell r="C27287" t="str">
            <v>ROH</v>
          </cell>
          <cell r="D27287" t="str">
            <v>UN</v>
          </cell>
        </row>
        <row r="27288">
          <cell r="A27288" t="str">
            <v>1286-13</v>
          </cell>
          <cell r="B27288" t="str">
            <v>CP ST PR FX H03 2X0.50MM²L1.10M250V2.5A</v>
          </cell>
          <cell r="C27288" t="str">
            <v>ROH</v>
          </cell>
          <cell r="D27288" t="str">
            <v>UN</v>
          </cell>
        </row>
        <row r="27289">
          <cell r="A27289" t="str">
            <v>1286-14</v>
          </cell>
          <cell r="B27289" t="str">
            <v>CP CT PR FX H05 3X0.75MM²L0.90M250V10A</v>
          </cell>
          <cell r="C27289" t="str">
            <v>ROH</v>
          </cell>
          <cell r="D27289" t="str">
            <v>UN</v>
          </cell>
        </row>
        <row r="27290">
          <cell r="A27290" t="str">
            <v>1286-15</v>
          </cell>
          <cell r="B27290" t="str">
            <v>CABO USB-USB.C PRETO 80CM</v>
          </cell>
          <cell r="C27290" t="str">
            <v>ROH</v>
          </cell>
          <cell r="D27290" t="str">
            <v>UN</v>
          </cell>
        </row>
        <row r="27291">
          <cell r="A27291" t="str">
            <v>1286-16</v>
          </cell>
          <cell r="B27291" t="str">
            <v>CABO 5-VIAS CT 260MM</v>
          </cell>
          <cell r="C27291" t="str">
            <v>ROH</v>
          </cell>
          <cell r="D27291" t="str">
            <v>UN</v>
          </cell>
        </row>
        <row r="27292">
          <cell r="A27292" t="str">
            <v>1286-17</v>
          </cell>
          <cell r="B27292" t="str">
            <v>CABO 2x3-VIAS CT 360MM</v>
          </cell>
          <cell r="C27292" t="str">
            <v>ROH</v>
          </cell>
          <cell r="D27292" t="str">
            <v>UN</v>
          </cell>
        </row>
        <row r="27293">
          <cell r="A27293" t="str">
            <v>1286-18</v>
          </cell>
          <cell r="B27293" t="str">
            <v>CP ST PR FIXO H05 2X1.50MM²L1.90M250V16A</v>
          </cell>
          <cell r="C27293" t="str">
            <v>ROH</v>
          </cell>
          <cell r="D27293" t="str">
            <v>UN</v>
          </cell>
        </row>
        <row r="27294">
          <cell r="A27294" t="str">
            <v>1286-19</v>
          </cell>
          <cell r="B27294" t="str">
            <v>CP ST PR FIXO H05 2X1.00MM²L1.90M250V10A</v>
          </cell>
          <cell r="C27294" t="str">
            <v>ROH</v>
          </cell>
          <cell r="D27294" t="str">
            <v>UN</v>
          </cell>
        </row>
        <row r="27295">
          <cell r="A27295" t="str">
            <v>1286-20</v>
          </cell>
          <cell r="B27295" t="str">
            <v>CP CT PR FIXO H05 2X0.75MM²L1.20M250V10A</v>
          </cell>
          <cell r="C27295" t="str">
            <v>ROH</v>
          </cell>
          <cell r="D27295" t="str">
            <v>UN</v>
          </cell>
        </row>
        <row r="27296">
          <cell r="A27296" t="str">
            <v>1286-21</v>
          </cell>
          <cell r="B27296" t="str">
            <v>CABO USB-USB.C BRANCO 30CM</v>
          </cell>
          <cell r="C27296" t="str">
            <v>ROH</v>
          </cell>
          <cell r="D27296" t="str">
            <v>UN</v>
          </cell>
        </row>
        <row r="27297">
          <cell r="A27297" t="str">
            <v>1286-22</v>
          </cell>
          <cell r="B27297" t="str">
            <v>CABO P2-P2 BRANCO 100CM</v>
          </cell>
          <cell r="C27297" t="str">
            <v>ROH</v>
          </cell>
          <cell r="D27297" t="str">
            <v>UN</v>
          </cell>
        </row>
        <row r="27298">
          <cell r="A27298" t="str">
            <v>1286-23</v>
          </cell>
          <cell r="B27298" t="str">
            <v>CABO USB-USB.C PRETO 40CM</v>
          </cell>
          <cell r="C27298" t="str">
            <v>ROH</v>
          </cell>
          <cell r="D27298" t="str">
            <v>UN</v>
          </cell>
        </row>
        <row r="27299">
          <cell r="A27299" t="str">
            <v>1286-24</v>
          </cell>
          <cell r="B27299" t="str">
            <v>CABO P2-P2 PRETO 140CM</v>
          </cell>
          <cell r="C27299" t="str">
            <v>ROH</v>
          </cell>
          <cell r="D27299" t="str">
            <v>UN</v>
          </cell>
        </row>
        <row r="27300">
          <cell r="A27300" t="str">
            <v>1286-25</v>
          </cell>
          <cell r="B27300" t="str">
            <v>ADAPTADOR P2 DUPLA P2 MONO DE AVIÃO</v>
          </cell>
          <cell r="C27300" t="str">
            <v>ROH</v>
          </cell>
          <cell r="D27300" t="str">
            <v>UN</v>
          </cell>
        </row>
        <row r="27301">
          <cell r="A27301" t="str">
            <v>1286-26</v>
          </cell>
          <cell r="B27301" t="str">
            <v>CABOS 2-VIAS CT 240MM</v>
          </cell>
          <cell r="C27301" t="str">
            <v>ROH</v>
          </cell>
          <cell r="D27301" t="str">
            <v>UN</v>
          </cell>
        </row>
        <row r="27302">
          <cell r="A27302" t="str">
            <v>1286-27</v>
          </cell>
          <cell r="B27302" t="str">
            <v>CABO CT 500MM FUS TÉRMIC 250V15A TF216°C</v>
          </cell>
          <cell r="C27302" t="str">
            <v>ROH</v>
          </cell>
          <cell r="D27302" t="str">
            <v>UN</v>
          </cell>
        </row>
        <row r="27303">
          <cell r="A27303" t="str">
            <v>1286-28</v>
          </cell>
          <cell r="B27303" t="str">
            <v>CABO CT 170MM FUS TÉRMIC 250V15A TF216°C</v>
          </cell>
          <cell r="C27303" t="str">
            <v>ROH</v>
          </cell>
          <cell r="D27303" t="str">
            <v>UN</v>
          </cell>
        </row>
        <row r="27304">
          <cell r="A27304" t="str">
            <v>1286-29</v>
          </cell>
          <cell r="B27304" t="str">
            <v>CP CT PR FX H05 3X0.75MM²L1.10M250V10A</v>
          </cell>
          <cell r="C27304" t="str">
            <v>ROH</v>
          </cell>
          <cell r="D27304" t="str">
            <v>UN</v>
          </cell>
        </row>
        <row r="27305">
          <cell r="A27305" t="str">
            <v>1286-30</v>
          </cell>
          <cell r="B27305" t="str">
            <v>FIAÇÃO INTERNA CT 1X0.75MM² [C]</v>
          </cell>
          <cell r="C27305" t="str">
            <v>ROH</v>
          </cell>
          <cell r="D27305" t="str">
            <v>UN</v>
          </cell>
        </row>
        <row r="27306">
          <cell r="A27306" t="str">
            <v>1286-31</v>
          </cell>
          <cell r="B27306" t="str">
            <v>CABO CT 730MM FUS TÉRM 250V 15A TF216°C</v>
          </cell>
          <cell r="C27306" t="str">
            <v>ROH</v>
          </cell>
          <cell r="D27306" t="str">
            <v>UN</v>
          </cell>
        </row>
        <row r="27307">
          <cell r="A27307" t="str">
            <v>1286-32</v>
          </cell>
          <cell r="B27307" t="str">
            <v>CP CT PR REM H05 3X0.75MM² L0.80M250V10A</v>
          </cell>
          <cell r="C27307" t="str">
            <v>ROH</v>
          </cell>
          <cell r="D27307" t="str">
            <v>UN</v>
          </cell>
        </row>
        <row r="27308">
          <cell r="A27308" t="str">
            <v>1286-33</v>
          </cell>
          <cell r="B27308" t="str">
            <v>CABO 3-VIAS CT 280MM</v>
          </cell>
          <cell r="C27308" t="str">
            <v>ROH</v>
          </cell>
          <cell r="D27308" t="str">
            <v>UN</v>
          </cell>
        </row>
        <row r="27309">
          <cell r="A27309" t="str">
            <v>1286-34</v>
          </cell>
          <cell r="B27309" t="str">
            <v>CABO 4-VIAS CT 760MM</v>
          </cell>
          <cell r="C27309" t="str">
            <v>ROH</v>
          </cell>
          <cell r="D27309" t="str">
            <v>UN</v>
          </cell>
        </row>
        <row r="27310">
          <cell r="A27310" t="str">
            <v>1286-35</v>
          </cell>
          <cell r="B27310" t="str">
            <v>FIAÇÃO INTERNA CT 1X0.75MM² [C]</v>
          </cell>
          <cell r="C27310" t="str">
            <v>ROH</v>
          </cell>
          <cell r="D27310" t="str">
            <v>UN</v>
          </cell>
        </row>
        <row r="27311">
          <cell r="A27311" t="str">
            <v>1286-36</v>
          </cell>
          <cell r="B27311" t="str">
            <v>CP ST PR FX H03 2X0.50MM² L1.80M250V2,5A</v>
          </cell>
          <cell r="C27311" t="str">
            <v>ROH</v>
          </cell>
          <cell r="D27311" t="str">
            <v>UN</v>
          </cell>
        </row>
        <row r="27312">
          <cell r="A27312" t="str">
            <v>1286-37</v>
          </cell>
          <cell r="B27312" t="str">
            <v>CP CT BR FIXO H05 2X0.75MM²L1.60M250V10A</v>
          </cell>
          <cell r="C27312" t="str">
            <v>ROH</v>
          </cell>
          <cell r="D27312" t="str">
            <v>UN</v>
          </cell>
        </row>
        <row r="27313">
          <cell r="A27313" t="str">
            <v>1286-38</v>
          </cell>
          <cell r="B27313" t="str">
            <v>CP ST CZ FX H05 2X0.75MM² L1.50M 250V10A</v>
          </cell>
          <cell r="C27313" t="str">
            <v>ROH</v>
          </cell>
          <cell r="D27313" t="str">
            <v>UN</v>
          </cell>
        </row>
        <row r="27314">
          <cell r="A27314" t="str">
            <v>1286-39</v>
          </cell>
          <cell r="B27314" t="str">
            <v>C CT1X1.00MM²L1.35M FSTRM 250V16ATF216°C</v>
          </cell>
          <cell r="C27314" t="str">
            <v>ROH</v>
          </cell>
          <cell r="D27314" t="str">
            <v>UN</v>
          </cell>
        </row>
        <row r="27315">
          <cell r="A27315" t="str">
            <v>1286-40</v>
          </cell>
          <cell r="B27315" t="str">
            <v>C CT1X0.75MM²L1.35M FSTRM 250V10ATF216°C</v>
          </cell>
          <cell r="C27315" t="str">
            <v>ROH</v>
          </cell>
          <cell r="D27315" t="str">
            <v>UN</v>
          </cell>
        </row>
        <row r="27316">
          <cell r="A27316" t="str">
            <v>1286-41</v>
          </cell>
          <cell r="B27316" t="str">
            <v>FIAÇÃO INTERNA CT 1X0.75MM² [AF]</v>
          </cell>
          <cell r="C27316" t="str">
            <v>ROH</v>
          </cell>
          <cell r="D27316" t="str">
            <v>UN</v>
          </cell>
        </row>
        <row r="27317">
          <cell r="A27317" t="str">
            <v>1286-42</v>
          </cell>
          <cell r="B27317" t="str">
            <v>CABO 14-VIAS CT 320MM</v>
          </cell>
          <cell r="C27317" t="str">
            <v>ROH</v>
          </cell>
          <cell r="D27317" t="str">
            <v>UN</v>
          </cell>
        </row>
        <row r="27318">
          <cell r="A27318" t="str">
            <v>1286-43</v>
          </cell>
          <cell r="B27318" t="str">
            <v>ADAPT AC-DC O:12,0V 5,0A I:100-240V 1,5A</v>
          </cell>
          <cell r="C27318" t="str">
            <v>ROH</v>
          </cell>
          <cell r="D27318" t="str">
            <v>UN</v>
          </cell>
        </row>
        <row r="27319">
          <cell r="A27319" t="str">
            <v>1286-44</v>
          </cell>
          <cell r="B27319" t="str">
            <v>CP CT BR REM H03 2X0.75MM² L1.50M250V10A</v>
          </cell>
          <cell r="C27319" t="str">
            <v>ROH</v>
          </cell>
          <cell r="D27319" t="str">
            <v>UN</v>
          </cell>
        </row>
        <row r="27320">
          <cell r="A27320" t="str">
            <v>1286-45</v>
          </cell>
          <cell r="B27320" t="str">
            <v>CABO 3-VIAS CT 420MM</v>
          </cell>
          <cell r="C27320" t="str">
            <v>ROH</v>
          </cell>
          <cell r="D27320" t="str">
            <v>UN</v>
          </cell>
        </row>
        <row r="27321">
          <cell r="A27321" t="str">
            <v>1286-46</v>
          </cell>
          <cell r="B27321" t="str">
            <v>CABO 27-VIAS CT 360MM</v>
          </cell>
          <cell r="C27321" t="str">
            <v>ROH</v>
          </cell>
          <cell r="D27321" t="str">
            <v>UN</v>
          </cell>
        </row>
        <row r="27322">
          <cell r="A27322" t="str">
            <v>1286-47</v>
          </cell>
          <cell r="B27322" t="str">
            <v>CABO 6-VIAS CT 410MM</v>
          </cell>
          <cell r="C27322" t="str">
            <v>ROH</v>
          </cell>
          <cell r="D27322" t="str">
            <v>UN</v>
          </cell>
        </row>
        <row r="27323">
          <cell r="A27323" t="str">
            <v>1286-48</v>
          </cell>
          <cell r="B27323" t="str">
            <v>CABO 8-VIAS CT 320MM</v>
          </cell>
          <cell r="C27323" t="str">
            <v>ROH</v>
          </cell>
          <cell r="D27323" t="str">
            <v>UN</v>
          </cell>
        </row>
        <row r="27324">
          <cell r="A27324" t="str">
            <v>1286-49</v>
          </cell>
          <cell r="B27324" t="str">
            <v>CABO USB-USB.C PRETO 50CM</v>
          </cell>
          <cell r="C27324" t="str">
            <v>ROH</v>
          </cell>
          <cell r="D27324" t="str">
            <v>UN</v>
          </cell>
        </row>
        <row r="27325">
          <cell r="A27325" t="str">
            <v>1286-50</v>
          </cell>
          <cell r="B27325" t="str">
            <v>CABO 3-VIAS CT 250MM</v>
          </cell>
          <cell r="C27325" t="str">
            <v>ROH</v>
          </cell>
          <cell r="D27325" t="str">
            <v>UN</v>
          </cell>
        </row>
        <row r="27326">
          <cell r="A27326" t="str">
            <v>1286-51</v>
          </cell>
          <cell r="B27326" t="str">
            <v>CABO 3-VIAS CT 500MM</v>
          </cell>
          <cell r="C27326" t="str">
            <v>ROH</v>
          </cell>
          <cell r="D27326" t="str">
            <v>UN</v>
          </cell>
        </row>
        <row r="27327">
          <cell r="A27327" t="str">
            <v>1286-52</v>
          </cell>
          <cell r="B27327" t="str">
            <v>CABO 3-VIAS CT 300MM</v>
          </cell>
          <cell r="C27327" t="str">
            <v>ROH</v>
          </cell>
          <cell r="D27327" t="str">
            <v>UN</v>
          </cell>
        </row>
        <row r="27328">
          <cell r="A27328" t="str">
            <v>1286-53</v>
          </cell>
          <cell r="B27328" t="str">
            <v>CABO 7-VIAS CT 200MM</v>
          </cell>
          <cell r="C27328" t="str">
            <v>ROH</v>
          </cell>
          <cell r="D27328" t="str">
            <v>UN</v>
          </cell>
        </row>
        <row r="27329">
          <cell r="A27329" t="str">
            <v>1286-54</v>
          </cell>
          <cell r="B27329" t="str">
            <v>CABO 3-VIAS CT 190MM</v>
          </cell>
          <cell r="C27329" t="str">
            <v>ROH</v>
          </cell>
          <cell r="D27329" t="str">
            <v>UN</v>
          </cell>
        </row>
        <row r="27330">
          <cell r="A27330" t="str">
            <v>1286-55</v>
          </cell>
          <cell r="B27330" t="str">
            <v>CABO 2-VIAS CT 130MM</v>
          </cell>
          <cell r="C27330" t="str">
            <v>ROH</v>
          </cell>
          <cell r="D27330" t="str">
            <v>UN</v>
          </cell>
        </row>
        <row r="27331">
          <cell r="A27331" t="str">
            <v>1286-56</v>
          </cell>
          <cell r="B27331" t="str">
            <v>CABO 3-VIAS CT 100MM</v>
          </cell>
          <cell r="C27331" t="str">
            <v>ROH</v>
          </cell>
          <cell r="D27331" t="str">
            <v>UN</v>
          </cell>
        </row>
        <row r="27332">
          <cell r="A27332" t="str">
            <v>1286-57</v>
          </cell>
          <cell r="B27332" t="str">
            <v>CABO 3-VIAS CT 100MM</v>
          </cell>
          <cell r="C27332" t="str">
            <v>ROH</v>
          </cell>
          <cell r="D27332" t="str">
            <v>UN</v>
          </cell>
        </row>
        <row r="27333">
          <cell r="A27333" t="str">
            <v>1286-58</v>
          </cell>
          <cell r="B27333" t="str">
            <v>CABO 4-VIAS CT 200MM</v>
          </cell>
          <cell r="C27333" t="str">
            <v>ROH</v>
          </cell>
          <cell r="D27333" t="str">
            <v>UN</v>
          </cell>
        </row>
        <row r="27334">
          <cell r="A27334" t="str">
            <v>1286-59</v>
          </cell>
          <cell r="B27334" t="str">
            <v>CABO 2-VIAS CT 350MM</v>
          </cell>
          <cell r="C27334" t="str">
            <v>ROH</v>
          </cell>
          <cell r="D27334" t="str">
            <v>UN</v>
          </cell>
        </row>
        <row r="27335">
          <cell r="A27335" t="str">
            <v>1286-60</v>
          </cell>
          <cell r="B27335" t="str">
            <v>CABO 2-VIAS CT 450MM</v>
          </cell>
          <cell r="C27335" t="str">
            <v>ROH</v>
          </cell>
          <cell r="D27335" t="str">
            <v>UN</v>
          </cell>
        </row>
        <row r="27336">
          <cell r="A27336" t="str">
            <v>1286-61</v>
          </cell>
          <cell r="B27336" t="str">
            <v>CABO 2-VIAS CT 650MM</v>
          </cell>
          <cell r="C27336" t="str">
            <v>ROH</v>
          </cell>
          <cell r="D27336" t="str">
            <v>UN</v>
          </cell>
        </row>
        <row r="27337">
          <cell r="A27337" t="str">
            <v>1286-62</v>
          </cell>
          <cell r="B27337" t="str">
            <v>CABO USB-USB.C PRETO 40CM</v>
          </cell>
          <cell r="C27337" t="str">
            <v>ROH</v>
          </cell>
          <cell r="D27337" t="str">
            <v>UN</v>
          </cell>
        </row>
        <row r="27338">
          <cell r="A27338" t="str">
            <v>1286-63</v>
          </cell>
          <cell r="B27338" t="str">
            <v>CP CT PR FIXO H05 2X1.00MM²L1.80M250V12A</v>
          </cell>
          <cell r="C27338" t="str">
            <v>ROH</v>
          </cell>
          <cell r="D27338" t="str">
            <v>UN</v>
          </cell>
        </row>
        <row r="27339">
          <cell r="A27339" t="str">
            <v>1286-64</v>
          </cell>
          <cell r="B27339" t="str">
            <v>CP CT PR FIXO H05 2X0.75MM²L1.80M250V10A</v>
          </cell>
          <cell r="C27339" t="str">
            <v>ROH</v>
          </cell>
          <cell r="D27339" t="str">
            <v>UN</v>
          </cell>
        </row>
        <row r="27340">
          <cell r="A27340" t="str">
            <v>1286-65</v>
          </cell>
          <cell r="B27340" t="str">
            <v>FONTE DE ALIMENTAÇÃO [RB-12]</v>
          </cell>
          <cell r="C27340" t="str">
            <v>ROH</v>
          </cell>
          <cell r="D27340" t="str">
            <v>UN</v>
          </cell>
        </row>
        <row r="27341">
          <cell r="A27341" t="str">
            <v>1286-66</v>
          </cell>
          <cell r="B27341" t="str">
            <v>FONTE DE ALIMENTAÇÃO [RB-13]</v>
          </cell>
          <cell r="C27341" t="str">
            <v>ROH</v>
          </cell>
          <cell r="D27341" t="str">
            <v>UN</v>
          </cell>
        </row>
        <row r="27342">
          <cell r="A27342" t="str">
            <v>1286-67</v>
          </cell>
          <cell r="B27342" t="str">
            <v>FONTE DE ALIMENTAÇÃO [RB-14]</v>
          </cell>
          <cell r="C27342" t="str">
            <v>ROH</v>
          </cell>
          <cell r="D27342" t="str">
            <v>UN</v>
          </cell>
        </row>
        <row r="27343">
          <cell r="A27343" t="str">
            <v>1286-68</v>
          </cell>
          <cell r="B27343" t="str">
            <v>FONTE DE ALIMENTAÇÃO [RB-15]</v>
          </cell>
          <cell r="C27343" t="str">
            <v>ROH</v>
          </cell>
          <cell r="D27343" t="str">
            <v>UN</v>
          </cell>
        </row>
        <row r="27344">
          <cell r="A27344" t="str">
            <v>1286-69</v>
          </cell>
          <cell r="B27344" t="str">
            <v>CP CT BR FX H03 2X0.50MM²L1.20M250V2.5A</v>
          </cell>
          <cell r="C27344" t="str">
            <v>ROH</v>
          </cell>
          <cell r="D27344" t="str">
            <v>UN</v>
          </cell>
        </row>
        <row r="27345">
          <cell r="A27345" t="str">
            <v>1286-70</v>
          </cell>
          <cell r="B27345" t="str">
            <v>CABO USB-USB.C PRETO 120CM</v>
          </cell>
          <cell r="C27345" t="str">
            <v>ROH</v>
          </cell>
          <cell r="D27345" t="str">
            <v>UN</v>
          </cell>
        </row>
        <row r="27346">
          <cell r="A27346" t="str">
            <v>1286-71</v>
          </cell>
          <cell r="B27346" t="str">
            <v>CABO P2-P2 PRETO 100CM</v>
          </cell>
          <cell r="C27346" t="str">
            <v>ROH</v>
          </cell>
          <cell r="D27346" t="str">
            <v>UN</v>
          </cell>
        </row>
        <row r="27347">
          <cell r="A27347" t="str">
            <v>1286-72</v>
          </cell>
          <cell r="B27347" t="str">
            <v>CABO 3-VIAS CT 170MM</v>
          </cell>
          <cell r="C27347" t="str">
            <v>ROH</v>
          </cell>
          <cell r="D27347" t="str">
            <v>UN</v>
          </cell>
        </row>
        <row r="27348">
          <cell r="A27348" t="str">
            <v>1286-73</v>
          </cell>
          <cell r="B27348" t="str">
            <v>CABO 4-VIAS CT 160MM</v>
          </cell>
          <cell r="C27348" t="str">
            <v>ROH</v>
          </cell>
          <cell r="D27348" t="str">
            <v>UN</v>
          </cell>
        </row>
        <row r="27349">
          <cell r="A27349" t="str">
            <v>1286-74</v>
          </cell>
          <cell r="B27349" t="str">
            <v>CABO USB-USB.C BRANCO 80CM</v>
          </cell>
          <cell r="C27349" t="str">
            <v>ROH</v>
          </cell>
          <cell r="D27349" t="str">
            <v>UN</v>
          </cell>
        </row>
        <row r="27350">
          <cell r="A27350" t="str">
            <v>1286-75</v>
          </cell>
          <cell r="B27350" t="str">
            <v>CABO USB-USB.C BRANCO 80CM</v>
          </cell>
          <cell r="C27350" t="str">
            <v>ROH</v>
          </cell>
          <cell r="D27350" t="str">
            <v>UN</v>
          </cell>
        </row>
        <row r="27351">
          <cell r="A27351" t="str">
            <v>1286-76</v>
          </cell>
          <cell r="B27351" t="str">
            <v>CABO P2-P2 BRANCO 60CM</v>
          </cell>
          <cell r="C27351" t="str">
            <v>ROH</v>
          </cell>
          <cell r="D27351" t="str">
            <v>UN</v>
          </cell>
        </row>
        <row r="27352">
          <cell r="A27352" t="str">
            <v>1289-01</v>
          </cell>
          <cell r="B27352" t="str">
            <v>ESC.LIMPEZA CF-01/03/NCF-01C</v>
          </cell>
          <cell r="C27352" t="str">
            <v>ROH</v>
          </cell>
          <cell r="D27352" t="str">
            <v>UN</v>
          </cell>
        </row>
        <row r="27353">
          <cell r="A27353" t="str">
            <v>1289-02</v>
          </cell>
          <cell r="B27353" t="str">
            <v>ESC.LIMPEZA L-90</v>
          </cell>
          <cell r="C27353" t="str">
            <v>ROH</v>
          </cell>
          <cell r="D27353" t="str">
            <v>UN</v>
          </cell>
        </row>
        <row r="27354">
          <cell r="A27354" t="str">
            <v>1289-03</v>
          </cell>
          <cell r="B27354" t="str">
            <v>ESCOVA DE LIMPEZA UA-01</v>
          </cell>
          <cell r="C27354" t="str">
            <v>ROH</v>
          </cell>
          <cell r="D27354" t="str">
            <v>UN</v>
          </cell>
        </row>
        <row r="27355">
          <cell r="A27355" t="str">
            <v>1289-04</v>
          </cell>
          <cell r="B27355" t="str">
            <v>ACESSORIO PLAS. CZ VINCOS[VP]</v>
          </cell>
          <cell r="C27355" t="str">
            <v>ROH</v>
          </cell>
          <cell r="D27355" t="str">
            <v>UN</v>
          </cell>
        </row>
        <row r="27356">
          <cell r="A27356" t="str">
            <v>1289-05</v>
          </cell>
          <cell r="B27356" t="str">
            <v>ESC. PLAS. CZ CERDAS LONGAS[VP]</v>
          </cell>
          <cell r="C27356" t="str">
            <v>ROH</v>
          </cell>
          <cell r="D27356" t="str">
            <v>UN</v>
          </cell>
        </row>
        <row r="27357">
          <cell r="A27357" t="str">
            <v>1289-06</v>
          </cell>
          <cell r="B27357" t="str">
            <v>ESC. PLAS. CZ ALMOF.DA[VP]</v>
          </cell>
          <cell r="C27357" t="str">
            <v>ROH</v>
          </cell>
          <cell r="D27357" t="str">
            <v>UN</v>
          </cell>
        </row>
        <row r="27358">
          <cell r="A27358" t="str">
            <v>1289-08</v>
          </cell>
          <cell r="B27358" t="str">
            <v>ESC.LIMPEZA KM-01</v>
          </cell>
          <cell r="C27358" t="str">
            <v>ROH</v>
          </cell>
          <cell r="D27358" t="str">
            <v>UN</v>
          </cell>
        </row>
        <row r="27359">
          <cell r="A27359" t="str">
            <v>1289-10</v>
          </cell>
          <cell r="B27359" t="str">
            <v>ESC.LIMPEZA[DP]</v>
          </cell>
          <cell r="C27359" t="str">
            <v>ROH</v>
          </cell>
          <cell r="D27359" t="str">
            <v>UN</v>
          </cell>
        </row>
        <row r="27360">
          <cell r="A27360" t="str">
            <v>1289-11</v>
          </cell>
          <cell r="B27360" t="str">
            <v>ESCOVA PARA LIMPEZA CR-04</v>
          </cell>
          <cell r="C27360" t="str">
            <v>ROH</v>
          </cell>
          <cell r="D27360" t="str">
            <v>UN</v>
          </cell>
        </row>
        <row r="27361">
          <cell r="A27361" t="str">
            <v>1289-12</v>
          </cell>
          <cell r="B27361" t="str">
            <v>ESC.LIMPEZA[BG]</v>
          </cell>
          <cell r="C27361" t="str">
            <v>ROH</v>
          </cell>
          <cell r="D27361" t="str">
            <v>UN</v>
          </cell>
        </row>
        <row r="27362">
          <cell r="A27362" t="str">
            <v>1289-13</v>
          </cell>
          <cell r="B27362" t="str">
            <v>ESC.LIMPEZA[BE]</v>
          </cell>
          <cell r="C27362" t="str">
            <v>ROH</v>
          </cell>
          <cell r="D27362" t="str">
            <v>UN</v>
          </cell>
        </row>
        <row r="27363">
          <cell r="A27363" t="str">
            <v>1289-14</v>
          </cell>
          <cell r="B27363" t="str">
            <v>ESC. PLAS. PT LIMPEZA[BG]</v>
          </cell>
          <cell r="C27363" t="str">
            <v>ROH</v>
          </cell>
          <cell r="D27363" t="str">
            <v>UN</v>
          </cell>
        </row>
        <row r="27364">
          <cell r="A27364" t="str">
            <v>1289-15</v>
          </cell>
          <cell r="B27364" t="str">
            <v>ESC. PLAS. PT LIMPEZA</v>
          </cell>
          <cell r="C27364" t="str">
            <v>ROH</v>
          </cell>
          <cell r="D27364" t="str">
            <v>UN</v>
          </cell>
        </row>
        <row r="27365">
          <cell r="A27365" t="str">
            <v>1289-16</v>
          </cell>
          <cell r="B27365" t="str">
            <v>ESCOVA PLÁSTICA PRETA PARA LIMPEZA</v>
          </cell>
          <cell r="C27365" t="str">
            <v>ROH</v>
          </cell>
          <cell r="D27365" t="str">
            <v>UN</v>
          </cell>
        </row>
        <row r="27366">
          <cell r="A27366" t="str">
            <v>1289-17</v>
          </cell>
          <cell r="B27366" t="str">
            <v>ESC. PLAS. LIMPEZA</v>
          </cell>
          <cell r="C27366" t="str">
            <v>ROH</v>
          </cell>
          <cell r="D27366" t="str">
            <v>UN</v>
          </cell>
        </row>
        <row r="27367">
          <cell r="A27367" t="str">
            <v>1289-18</v>
          </cell>
          <cell r="B27367" t="str">
            <v>ESC. PLAS. BR LIMPEZA</v>
          </cell>
          <cell r="C27367" t="str">
            <v>ROH</v>
          </cell>
          <cell r="D27367" t="str">
            <v>UN</v>
          </cell>
        </row>
        <row r="27368">
          <cell r="A27368" t="str">
            <v>1289-19</v>
          </cell>
          <cell r="B27368" t="str">
            <v>ESC. PLAS. PT CERDAS LONGAS[VP]</v>
          </cell>
          <cell r="C27368" t="str">
            <v>ROH</v>
          </cell>
          <cell r="D27368" t="str">
            <v>UN</v>
          </cell>
        </row>
        <row r="27369">
          <cell r="A27369" t="str">
            <v>1289-20</v>
          </cell>
          <cell r="B27369" t="str">
            <v>ACESSORIO PLAS. PT VINCOS[VP]</v>
          </cell>
          <cell r="C27369" t="str">
            <v>ROH</v>
          </cell>
          <cell r="D27369" t="str">
            <v>UN</v>
          </cell>
        </row>
        <row r="27370">
          <cell r="A27370" t="str">
            <v>1289-21</v>
          </cell>
          <cell r="B27370" t="str">
            <v>FLANELA AZUL LIMPEZA[RB]</v>
          </cell>
          <cell r="C27370" t="str">
            <v>ROH</v>
          </cell>
          <cell r="D27370" t="str">
            <v>UN</v>
          </cell>
        </row>
        <row r="27371">
          <cell r="A27371" t="str">
            <v>1289-22</v>
          </cell>
          <cell r="B27371" t="str">
            <v>FLANELA AZUL LIMPEZA[RB]</v>
          </cell>
          <cell r="C27371" t="str">
            <v>ROH</v>
          </cell>
          <cell r="D27371" t="str">
            <v>UN</v>
          </cell>
        </row>
        <row r="27372">
          <cell r="A27372" t="str">
            <v>1289-23</v>
          </cell>
          <cell r="B27372" t="str">
            <v>FLANELA AZUL LIMPEZA[RB]</v>
          </cell>
          <cell r="C27372" t="str">
            <v>ROH</v>
          </cell>
          <cell r="D27372" t="str">
            <v>UN</v>
          </cell>
        </row>
        <row r="27373">
          <cell r="A27373" t="str">
            <v>1289-24</v>
          </cell>
          <cell r="B27373" t="str">
            <v>SUBCONJUNTO DA ESCOVA DE ALUMÍNIO [ES]</v>
          </cell>
          <cell r="C27373" t="str">
            <v>ROH</v>
          </cell>
          <cell r="D27373" t="str">
            <v>UN</v>
          </cell>
        </row>
        <row r="27374">
          <cell r="A27374" t="str">
            <v>1289-25</v>
          </cell>
          <cell r="B27374" t="str">
            <v>ESCOVA PLÁSTICA PARA LIMPEZA</v>
          </cell>
          <cell r="C27374" t="str">
            <v>ROH</v>
          </cell>
          <cell r="D27374" t="str">
            <v>UN</v>
          </cell>
        </row>
        <row r="27375">
          <cell r="A27375" t="str">
            <v>1289-26</v>
          </cell>
          <cell r="B27375" t="str">
            <v>PÁ PARA GELO PLÁSTICO BRANCO [MG]</v>
          </cell>
          <cell r="C27375" t="str">
            <v>ROH</v>
          </cell>
          <cell r="D27375" t="str">
            <v>UN</v>
          </cell>
        </row>
        <row r="27376">
          <cell r="A27376" t="str">
            <v>1289-27</v>
          </cell>
          <cell r="B27376" t="str">
            <v>MOP [RB-12]</v>
          </cell>
          <cell r="C27376" t="str">
            <v>ROH</v>
          </cell>
          <cell r="D27376" t="str">
            <v>UN</v>
          </cell>
        </row>
        <row r="27377">
          <cell r="A27377" t="str">
            <v>1289-28</v>
          </cell>
          <cell r="B27377" t="str">
            <v>MOP [RB-13]</v>
          </cell>
          <cell r="C27377" t="str">
            <v>ROH</v>
          </cell>
          <cell r="D27377" t="str">
            <v>UN</v>
          </cell>
        </row>
        <row r="27378">
          <cell r="A27378" t="str">
            <v>1289-29</v>
          </cell>
          <cell r="B27378" t="str">
            <v>MOP [RB-14/RB-15]</v>
          </cell>
          <cell r="C27378" t="str">
            <v>ROH</v>
          </cell>
          <cell r="D27378" t="str">
            <v>UN</v>
          </cell>
        </row>
        <row r="27379">
          <cell r="A27379" t="str">
            <v>1290-01</v>
          </cell>
          <cell r="B27379" t="str">
            <v>CIRCULADOR TORRE CT-01 127V/60Hz</v>
          </cell>
          <cell r="C27379" t="str">
            <v>HAWA</v>
          </cell>
          <cell r="D27379" t="str">
            <v>UN</v>
          </cell>
        </row>
        <row r="27380">
          <cell r="A27380" t="str">
            <v>1290-02</v>
          </cell>
          <cell r="B27380" t="str">
            <v>CIRCULADOR TORRE CT-01 220V/60Hz</v>
          </cell>
          <cell r="C27380" t="str">
            <v>HAWA</v>
          </cell>
          <cell r="D27380" t="str">
            <v>UN</v>
          </cell>
        </row>
        <row r="27381">
          <cell r="A27381" t="str">
            <v>1291-01</v>
          </cell>
          <cell r="B27381" t="str">
            <v>ADER. FRT CT-01</v>
          </cell>
          <cell r="C27381" t="str">
            <v>ROH</v>
          </cell>
          <cell r="D27381" t="str">
            <v>UN</v>
          </cell>
        </row>
        <row r="27382">
          <cell r="A27382" t="str">
            <v>1292-01</v>
          </cell>
          <cell r="B27382" t="str">
            <v>TRANSFERIDORMOVIMENTO MT CT-01</v>
          </cell>
          <cell r="C27382" t="str">
            <v>ROH</v>
          </cell>
          <cell r="D27382" t="str">
            <v>UN</v>
          </cell>
        </row>
        <row r="27383">
          <cell r="A27383" t="str">
            <v>1293-01</v>
          </cell>
          <cell r="B27383" t="str">
            <v>ENCAIXE BRACO MT CT-01</v>
          </cell>
          <cell r="C27383" t="str">
            <v>ROH</v>
          </cell>
          <cell r="D27383" t="str">
            <v>UN</v>
          </cell>
        </row>
        <row r="27384">
          <cell r="A27384" t="str">
            <v>1293-02</v>
          </cell>
          <cell r="B27384" t="str">
            <v>PE PLAS. PT[CH]</v>
          </cell>
          <cell r="C27384" t="str">
            <v>ROH</v>
          </cell>
          <cell r="D27384" t="str">
            <v>UN</v>
          </cell>
        </row>
        <row r="27385">
          <cell r="A27385" t="str">
            <v>1294-01</v>
          </cell>
          <cell r="B27385" t="str">
            <v>ESFERAACO CT-01</v>
          </cell>
          <cell r="C27385" t="str">
            <v>ROH</v>
          </cell>
          <cell r="D27385" t="str">
            <v>UN</v>
          </cell>
        </row>
        <row r="27386">
          <cell r="A27386" t="str">
            <v>1294-02</v>
          </cell>
          <cell r="B27386" t="str">
            <v>ESFERACHUMBO FFI-01</v>
          </cell>
          <cell r="C27386" t="str">
            <v>ROH</v>
          </cell>
          <cell r="D27386" t="str">
            <v>UN</v>
          </cell>
        </row>
        <row r="27387">
          <cell r="A27387" t="str">
            <v>1294-03</v>
          </cell>
          <cell r="B27387" t="str">
            <v>ESFERACHUMBO FFI-02</v>
          </cell>
          <cell r="C27387" t="str">
            <v>ROH</v>
          </cell>
          <cell r="D27387" t="str">
            <v>UN</v>
          </cell>
        </row>
        <row r="27388">
          <cell r="A27388" t="str">
            <v>1294-05</v>
          </cell>
          <cell r="B27388" t="str">
            <v>ESFERACHUMBO FFI-04</v>
          </cell>
          <cell r="C27388" t="str">
            <v>ROH</v>
          </cell>
          <cell r="D27388" t="str">
            <v>UN</v>
          </cell>
        </row>
        <row r="27389">
          <cell r="A27389" t="str">
            <v>1294-07</v>
          </cell>
          <cell r="B27389" t="str">
            <v>ESFERACHUMBO FFI-06/07</v>
          </cell>
          <cell r="C27389" t="str">
            <v>ROH</v>
          </cell>
          <cell r="D27389" t="str">
            <v>UN</v>
          </cell>
        </row>
        <row r="27390">
          <cell r="A27390" t="str">
            <v>1294-08</v>
          </cell>
          <cell r="B27390" t="str">
            <v>ESFERAS METAL. Ø8,00MM-CJ[CS]</v>
          </cell>
          <cell r="C27390" t="str">
            <v>ROH</v>
          </cell>
          <cell r="D27390" t="str">
            <v>UN</v>
          </cell>
        </row>
        <row r="27391">
          <cell r="A27391" t="str">
            <v>1295-01</v>
          </cell>
          <cell r="B27391" t="str">
            <v>SECADOR CABELO SCN-02 127V/60Hz</v>
          </cell>
          <cell r="C27391" t="str">
            <v>FERT</v>
          </cell>
          <cell r="D27391" t="str">
            <v>UN</v>
          </cell>
        </row>
        <row r="27392">
          <cell r="A27392" t="str">
            <v>1295-02</v>
          </cell>
          <cell r="B27392" t="str">
            <v>SECADOR CABELO SCN-02 220V/60Hz</v>
          </cell>
          <cell r="C27392" t="str">
            <v>FERT</v>
          </cell>
          <cell r="D27392" t="str">
            <v>UN</v>
          </cell>
        </row>
        <row r="27393">
          <cell r="A27393" t="str">
            <v>1295-86</v>
          </cell>
          <cell r="B27393" t="str">
            <v>EMB IND FUN KITCHEN[CH-04]</v>
          </cell>
          <cell r="C27393" t="str">
            <v>ROH</v>
          </cell>
          <cell r="D27393" t="str">
            <v>UN</v>
          </cell>
        </row>
        <row r="27394">
          <cell r="A27394" t="str">
            <v>1295-87</v>
          </cell>
          <cell r="B27394" t="str">
            <v>EMB IND FUN KITCHEN FR-12</v>
          </cell>
          <cell r="C27394" t="str">
            <v>ROH</v>
          </cell>
          <cell r="D27394" t="str">
            <v>UN</v>
          </cell>
        </row>
        <row r="27395">
          <cell r="A27395" t="str">
            <v>1296-01</v>
          </cell>
          <cell r="B27395" t="str">
            <v>BASE AQUEC. REVEST. CERÂM. 1200W 127V [F</v>
          </cell>
          <cell r="C27395" t="str">
            <v>ROH</v>
          </cell>
          <cell r="D27395" t="str">
            <v>UN</v>
          </cell>
        </row>
        <row r="27396">
          <cell r="A27396" t="str">
            <v>1296-02</v>
          </cell>
          <cell r="B27396" t="str">
            <v>BASE AQUEC. REVEST. CERÂM. 1200W 220V [F</v>
          </cell>
          <cell r="C27396" t="str">
            <v>ROH</v>
          </cell>
          <cell r="D27396" t="str">
            <v>UN</v>
          </cell>
        </row>
        <row r="27397">
          <cell r="A27397" t="str">
            <v>1296-03</v>
          </cell>
          <cell r="B27397" t="str">
            <v>BASE AQUEC. REVEST. CERÂM. 1200W 127V [F</v>
          </cell>
          <cell r="C27397" t="str">
            <v>ROH</v>
          </cell>
          <cell r="D27397" t="str">
            <v>UN</v>
          </cell>
        </row>
        <row r="27398">
          <cell r="A27398" t="str">
            <v>1296-04</v>
          </cell>
          <cell r="B27398" t="str">
            <v>BASE AQUEC. REVEST. CERÂM. 1200W 220V [F</v>
          </cell>
          <cell r="C27398" t="str">
            <v>ROH</v>
          </cell>
          <cell r="D27398" t="str">
            <v>UN</v>
          </cell>
        </row>
        <row r="27399">
          <cell r="A27399" t="str">
            <v>1296-05</v>
          </cell>
          <cell r="B27399" t="str">
            <v>EL. AQUEC. 1900W 127V 15A TF120°C[SC]</v>
          </cell>
          <cell r="C27399" t="str">
            <v>ROH</v>
          </cell>
          <cell r="D27399" t="str">
            <v>UN</v>
          </cell>
        </row>
        <row r="27400">
          <cell r="A27400" t="str">
            <v>1296-06</v>
          </cell>
          <cell r="B27400" t="str">
            <v>EL.AQUEC.2000W220VTERM.250V10ATF130°C[SC</v>
          </cell>
          <cell r="C27400" t="str">
            <v>ROH</v>
          </cell>
          <cell r="D27400" t="str">
            <v>UN</v>
          </cell>
        </row>
        <row r="27401">
          <cell r="A27401" t="str">
            <v>1296-11</v>
          </cell>
          <cell r="B27401" t="str">
            <v>BASEAQUEC. 1250W 127V -CJ[F]</v>
          </cell>
          <cell r="C27401" t="str">
            <v>ROH</v>
          </cell>
          <cell r="D27401" t="str">
            <v>UN</v>
          </cell>
        </row>
        <row r="27402">
          <cell r="A27402" t="str">
            <v>1296-12</v>
          </cell>
          <cell r="B27402" t="str">
            <v>BASEAQUEC. 2000W 220V -CJ[F]</v>
          </cell>
          <cell r="C27402" t="str">
            <v>ROH</v>
          </cell>
          <cell r="D27402" t="str">
            <v>UN</v>
          </cell>
        </row>
        <row r="27403">
          <cell r="A27403" t="str">
            <v>1296-13</v>
          </cell>
          <cell r="B27403" t="str">
            <v>ELEMENTO AQUECIMENTO 400W 127V 60HZ [PE]</v>
          </cell>
          <cell r="C27403" t="str">
            <v>ROH</v>
          </cell>
          <cell r="D27403" t="str">
            <v>UN</v>
          </cell>
        </row>
        <row r="27404">
          <cell r="A27404" t="str">
            <v>1296-14</v>
          </cell>
          <cell r="B27404" t="str">
            <v>ELEMENTO AQUECIMENTO 400W 220V 60HZ [PE]</v>
          </cell>
          <cell r="C27404" t="str">
            <v>ROH</v>
          </cell>
          <cell r="D27404" t="str">
            <v>UN</v>
          </cell>
        </row>
        <row r="27405">
          <cell r="A27405" t="str">
            <v>1296-15</v>
          </cell>
          <cell r="B27405" t="str">
            <v>CHP AQUECIMENT ANTIADRNT 375W127V60HZ[S]</v>
          </cell>
          <cell r="C27405" t="str">
            <v>ROH</v>
          </cell>
          <cell r="D27405" t="str">
            <v>UN</v>
          </cell>
        </row>
        <row r="27406">
          <cell r="A27406" t="str">
            <v>1296-16</v>
          </cell>
          <cell r="B27406" t="str">
            <v>CHP AQUECIMENT ANTIADRNT 375W110V60HZ[S]</v>
          </cell>
          <cell r="C27406" t="str">
            <v>ROH</v>
          </cell>
          <cell r="D27406" t="str">
            <v>UN</v>
          </cell>
        </row>
        <row r="27407">
          <cell r="A27407" t="str">
            <v>1296-17</v>
          </cell>
          <cell r="B27407" t="str">
            <v>BASE AQUEC. REVEST. CERÂM. 1200W 127V [F</v>
          </cell>
          <cell r="C27407" t="str">
            <v>ROH</v>
          </cell>
          <cell r="D27407" t="str">
            <v>UN</v>
          </cell>
        </row>
        <row r="27408">
          <cell r="A27408" t="str">
            <v>1296-18</v>
          </cell>
          <cell r="B27408" t="str">
            <v>BASE AQUEC. REVEST. CERÂM. 2000W 220V [F</v>
          </cell>
          <cell r="C27408" t="str">
            <v>ROH</v>
          </cell>
          <cell r="D27408" t="str">
            <v>UN</v>
          </cell>
        </row>
        <row r="27409">
          <cell r="A27409" t="str">
            <v>1296-21</v>
          </cell>
          <cell r="B27409" t="str">
            <v>ELEM AQUEC. MENOR 40W 127V [PE]</v>
          </cell>
          <cell r="C27409" t="str">
            <v>ROH</v>
          </cell>
          <cell r="D27409" t="str">
            <v>UN</v>
          </cell>
        </row>
        <row r="27410">
          <cell r="A27410" t="str">
            <v>1296-22</v>
          </cell>
          <cell r="B27410" t="str">
            <v>ELEM AQUEC. MENOR 40W 220V [PE]</v>
          </cell>
          <cell r="C27410" t="str">
            <v>ROH</v>
          </cell>
          <cell r="D27410" t="str">
            <v>UN</v>
          </cell>
        </row>
        <row r="27411">
          <cell r="A27411" t="str">
            <v>1296-23</v>
          </cell>
          <cell r="B27411" t="str">
            <v>ELEMENTO AQUECIMENTO 400W 127V 60HZ [PE]</v>
          </cell>
          <cell r="C27411" t="str">
            <v>ROH</v>
          </cell>
          <cell r="D27411" t="str">
            <v>UN</v>
          </cell>
        </row>
        <row r="27412">
          <cell r="A27412" t="str">
            <v>1296-24</v>
          </cell>
          <cell r="B27412" t="str">
            <v>ELEMENTO AQUECIMENTO 400W 220V 60HZ [PE]</v>
          </cell>
          <cell r="C27412" t="str">
            <v>ROH</v>
          </cell>
          <cell r="D27412" t="str">
            <v>UN</v>
          </cell>
        </row>
        <row r="27413">
          <cell r="A27413" t="str">
            <v>1296-25</v>
          </cell>
          <cell r="B27413" t="str">
            <v>ELEM AQUEC. 700W 127V [PE]</v>
          </cell>
          <cell r="C27413" t="str">
            <v>ROH</v>
          </cell>
          <cell r="D27413" t="str">
            <v>UN</v>
          </cell>
        </row>
        <row r="27414">
          <cell r="A27414" t="str">
            <v>1296-26</v>
          </cell>
          <cell r="B27414" t="str">
            <v>ELEM AQUEC. 700W 220V [PE]</v>
          </cell>
          <cell r="C27414" t="str">
            <v>ROH</v>
          </cell>
          <cell r="D27414" t="str">
            <v>UN</v>
          </cell>
        </row>
        <row r="27415">
          <cell r="A27415" t="str">
            <v>1296-27</v>
          </cell>
          <cell r="B27415" t="str">
            <v>ELEM AQUEC. 900W 127V [PE]</v>
          </cell>
          <cell r="C27415" t="str">
            <v>ROH</v>
          </cell>
          <cell r="D27415" t="str">
            <v>UN</v>
          </cell>
        </row>
        <row r="27416">
          <cell r="A27416" t="str">
            <v>1296-28</v>
          </cell>
          <cell r="B27416" t="str">
            <v>ELEM AQUEC. 900W 220V [PE]</v>
          </cell>
          <cell r="C27416" t="str">
            <v>ROH</v>
          </cell>
          <cell r="D27416" t="str">
            <v>UN</v>
          </cell>
        </row>
        <row r="27417">
          <cell r="A27417" t="str">
            <v>1296-29</v>
          </cell>
          <cell r="B27417" t="str">
            <v>ELEMENTO DE AQUEC 400W 127V 60HZ [PE]</v>
          </cell>
          <cell r="C27417" t="str">
            <v>ROH</v>
          </cell>
          <cell r="D27417" t="str">
            <v>UN</v>
          </cell>
        </row>
        <row r="27418">
          <cell r="A27418" t="str">
            <v>1296-30</v>
          </cell>
          <cell r="B27418" t="str">
            <v>ELEMENTO DE AQUEC 400W 220V 60HZ [PE]</v>
          </cell>
          <cell r="C27418" t="str">
            <v>ROH</v>
          </cell>
          <cell r="D27418" t="str">
            <v>UN</v>
          </cell>
        </row>
        <row r="27419">
          <cell r="A27419" t="str">
            <v>1296-31</v>
          </cell>
          <cell r="B27419" t="str">
            <v>BASE AQUEC ALUM PLDO 1250W 127V 60HZ[FS]</v>
          </cell>
          <cell r="C27419" t="str">
            <v>ROH</v>
          </cell>
          <cell r="D27419" t="str">
            <v>UN</v>
          </cell>
        </row>
        <row r="27420">
          <cell r="A27420" t="str">
            <v>1296-32</v>
          </cell>
          <cell r="B27420" t="str">
            <v>BASE AQUEC ALUM PLDO 1400W 220V 60HZ[FS]</v>
          </cell>
          <cell r="C27420" t="str">
            <v>ROH</v>
          </cell>
          <cell r="D27420" t="str">
            <v>UN</v>
          </cell>
        </row>
        <row r="27421">
          <cell r="A27421" t="str">
            <v>1297-01</v>
          </cell>
          <cell r="B27421" t="str">
            <v>BOTAO PLAS. SPRAY RS[F]</v>
          </cell>
          <cell r="C27421" t="str">
            <v>ROH</v>
          </cell>
          <cell r="D27421" t="str">
            <v>UN</v>
          </cell>
        </row>
        <row r="27422">
          <cell r="A27422" t="str">
            <v>1297-02</v>
          </cell>
          <cell r="B27422" t="str">
            <v>BOTAO PLAS. SPRAY AZUL[F]</v>
          </cell>
          <cell r="C27422" t="str">
            <v>ROH</v>
          </cell>
          <cell r="D27422" t="str">
            <v>UN</v>
          </cell>
        </row>
        <row r="27423">
          <cell r="A27423" t="str">
            <v>1297-03</v>
          </cell>
          <cell r="B27423" t="str">
            <v>BOTAO PLAS. VAPOR RS[F]</v>
          </cell>
          <cell r="C27423" t="str">
            <v>ROH</v>
          </cell>
          <cell r="D27423" t="str">
            <v>UN</v>
          </cell>
        </row>
        <row r="27424">
          <cell r="A27424" t="str">
            <v>1297-04</v>
          </cell>
          <cell r="B27424" t="str">
            <v>BOTAO PLAS. VAPOR AZUL[F]</v>
          </cell>
          <cell r="C27424" t="str">
            <v>ROH</v>
          </cell>
          <cell r="D27424" t="str">
            <v>UN</v>
          </cell>
        </row>
        <row r="27425">
          <cell r="A27425" t="str">
            <v>1297-07</v>
          </cell>
          <cell r="B27425" t="str">
            <v>BOTAO PLAS. TEMP. BR GRV RS[F]</v>
          </cell>
          <cell r="C27425" t="str">
            <v>ROH</v>
          </cell>
          <cell r="D27425" t="str">
            <v>UN</v>
          </cell>
        </row>
        <row r="27426">
          <cell r="A27426" t="str">
            <v>1297-08</v>
          </cell>
          <cell r="B27426" t="str">
            <v>BOTAO PLAS. TEMP. BR GRV AZUL[F]</v>
          </cell>
          <cell r="C27426" t="str">
            <v>ROH</v>
          </cell>
          <cell r="D27426" t="str">
            <v>UN</v>
          </cell>
        </row>
        <row r="27427">
          <cell r="A27427" t="str">
            <v>1297-09</v>
          </cell>
          <cell r="B27427" t="str">
            <v>VALV. SELETOR VAP. BOTAO PLAS. RS-[F</v>
          </cell>
          <cell r="C27427" t="str">
            <v>ROH</v>
          </cell>
          <cell r="D27427" t="str">
            <v>UN</v>
          </cell>
        </row>
        <row r="27428">
          <cell r="A27428" t="str">
            <v>1297-10</v>
          </cell>
          <cell r="B27428" t="str">
            <v>VALV. SELETOR VAP.BOTAO PLAS.AZUL-[F</v>
          </cell>
          <cell r="C27428" t="str">
            <v>ROH</v>
          </cell>
          <cell r="D27428" t="str">
            <v>UN</v>
          </cell>
        </row>
        <row r="27429">
          <cell r="A27429" t="str">
            <v>1297-11</v>
          </cell>
          <cell r="B27429" t="str">
            <v>VÁLVULA PLÁSTICA DE RETENÇÃO</v>
          </cell>
          <cell r="C27429" t="str">
            <v>ROH</v>
          </cell>
          <cell r="D27429" t="str">
            <v>UN</v>
          </cell>
        </row>
        <row r="27430">
          <cell r="A27430" t="str">
            <v>1298-04</v>
          </cell>
          <cell r="B27430" t="str">
            <v>KIT 20 CERDAS SILICONE PT COLA[EA]</v>
          </cell>
          <cell r="C27430" t="str">
            <v>ROH</v>
          </cell>
          <cell r="D27430" t="str">
            <v>UN</v>
          </cell>
        </row>
        <row r="27431">
          <cell r="A27431" t="str">
            <v>1298-07</v>
          </cell>
          <cell r="B27431" t="str">
            <v>KIT 20 CERDAS SILICONE VERMS COLA[EA]</v>
          </cell>
          <cell r="C27431" t="str">
            <v>ROH</v>
          </cell>
          <cell r="D27431" t="str">
            <v>UN</v>
          </cell>
        </row>
        <row r="27432">
          <cell r="A27432" t="str">
            <v>1298-08</v>
          </cell>
          <cell r="B27432" t="str">
            <v>CERDAS SILICONE PT[EA]</v>
          </cell>
          <cell r="C27432" t="str">
            <v>ROH</v>
          </cell>
          <cell r="D27432" t="str">
            <v>UN</v>
          </cell>
        </row>
        <row r="27433">
          <cell r="A27433" t="str">
            <v>1298-09</v>
          </cell>
          <cell r="B27433" t="str">
            <v>CERDAS EXTERNAS PLAS.S PT[EA]</v>
          </cell>
          <cell r="C27433" t="str">
            <v>ROH</v>
          </cell>
          <cell r="D27433" t="str">
            <v>UN</v>
          </cell>
        </row>
        <row r="27434">
          <cell r="A27434" t="str">
            <v>1299-01</v>
          </cell>
          <cell r="B27434" t="str">
            <v>GARRAFAS GEL RESFRIAR[CL]</v>
          </cell>
          <cell r="C27434" t="str">
            <v>ROH</v>
          </cell>
          <cell r="D27434" t="str">
            <v>UN</v>
          </cell>
        </row>
        <row r="27435">
          <cell r="A27435" t="str">
            <v>1300-02</v>
          </cell>
          <cell r="B27435" t="str">
            <v>VENT 30CM V-19 220V/60Hz</v>
          </cell>
          <cell r="C27435" t="str">
            <v>FERT</v>
          </cell>
          <cell r="D27435" t="str">
            <v>UN</v>
          </cell>
        </row>
        <row r="27436">
          <cell r="A27436" t="str">
            <v>1300-03</v>
          </cell>
          <cell r="B27436" t="str">
            <v>VENT30 V-19 127V/60Hz DURABRAND AZ NEBLI</v>
          </cell>
          <cell r="C27436" t="str">
            <v>FERT</v>
          </cell>
          <cell r="D27436" t="str">
            <v>UN</v>
          </cell>
        </row>
        <row r="27437">
          <cell r="A27437" t="str">
            <v>1300-04</v>
          </cell>
          <cell r="B27437" t="str">
            <v>VENT30 V-19 220V/60Hz DURABRAND AZ NEBLI</v>
          </cell>
          <cell r="C27437" t="str">
            <v>FERT</v>
          </cell>
          <cell r="D27437" t="str">
            <v>UN</v>
          </cell>
        </row>
        <row r="27438">
          <cell r="A27438" t="str">
            <v>1300-05</v>
          </cell>
          <cell r="B27438" t="str">
            <v>VENT 30CM V-19 127V/60Hz DURABRAND BR AZ</v>
          </cell>
          <cell r="C27438" t="str">
            <v>FERT</v>
          </cell>
          <cell r="D27438" t="str">
            <v>UN</v>
          </cell>
        </row>
        <row r="27439">
          <cell r="A27439" t="str">
            <v>1300-06</v>
          </cell>
          <cell r="B27439" t="str">
            <v>VENT 30CM V-19 220V/60Hz DURABRAND BR AZ</v>
          </cell>
          <cell r="C27439" t="str">
            <v>FERT</v>
          </cell>
          <cell r="D27439" t="str">
            <v>UN</v>
          </cell>
        </row>
        <row r="27440">
          <cell r="A27440" t="str">
            <v>1300-07</v>
          </cell>
          <cell r="B27440" t="str">
            <v>VENT 30CM V-19 127V/60HZ DURABRAND - BR</v>
          </cell>
          <cell r="C27440" t="str">
            <v>FERT</v>
          </cell>
          <cell r="D27440" t="str">
            <v>UN</v>
          </cell>
        </row>
        <row r="27441">
          <cell r="A27441" t="str">
            <v>1300-08</v>
          </cell>
          <cell r="B27441" t="str">
            <v>VENT 30CM V-19 220V/60HZ DURABRAND - BR</v>
          </cell>
          <cell r="C27441" t="str">
            <v>FERT</v>
          </cell>
          <cell r="D27441" t="str">
            <v>UN</v>
          </cell>
        </row>
        <row r="27442">
          <cell r="A27442" t="str">
            <v>130203-0006-01</v>
          </cell>
          <cell r="B27442" t="str">
            <v>CAP ELE FX CER MLC SMD K 103 16V 0402</v>
          </cell>
          <cell r="C27442" t="str">
            <v>ROH</v>
          </cell>
          <cell r="D27442" t="str">
            <v>UN</v>
          </cell>
        </row>
        <row r="27443">
          <cell r="A27443" t="str">
            <v>130203-0007-01</v>
          </cell>
          <cell r="B27443" t="str">
            <v>CAP ELE FX CER MLC SMD K 104 25V 0402</v>
          </cell>
          <cell r="C27443" t="str">
            <v>ROH</v>
          </cell>
          <cell r="D27443" t="str">
            <v>UN</v>
          </cell>
        </row>
        <row r="27444">
          <cell r="A27444" t="str">
            <v>130203-0008-01</v>
          </cell>
          <cell r="B27444" t="str">
            <v>CAP ELE FX CER MLC SMD K 474 25V 0402</v>
          </cell>
          <cell r="C27444" t="str">
            <v>ROH</v>
          </cell>
          <cell r="D27444" t="str">
            <v>UN</v>
          </cell>
        </row>
        <row r="27445">
          <cell r="A27445" t="str">
            <v>130203-0009-01</v>
          </cell>
          <cell r="B27445" t="str">
            <v>CAP ELE FX CER MLC SMD K 10UF 10V 0603</v>
          </cell>
          <cell r="C27445" t="str">
            <v>ROH</v>
          </cell>
          <cell r="D27445" t="str">
            <v>UN</v>
          </cell>
        </row>
        <row r="27446">
          <cell r="A27446" t="str">
            <v>130203-0010-01</v>
          </cell>
          <cell r="B27446" t="str">
            <v>CAP ELE FX CER MLC SMD K 50V 680P 0603</v>
          </cell>
          <cell r="C27446" t="str">
            <v>ROH</v>
          </cell>
          <cell r="D27446" t="str">
            <v>UN</v>
          </cell>
        </row>
        <row r="27447">
          <cell r="A27447" t="str">
            <v>130203-0087-01</v>
          </cell>
          <cell r="B27447" t="str">
            <v>CAP ELE FX CER MLC SMD K 222 50V 0603</v>
          </cell>
          <cell r="C27447" t="str">
            <v>ROH</v>
          </cell>
          <cell r="D27447" t="str">
            <v>UN</v>
          </cell>
        </row>
        <row r="27448">
          <cell r="A27448" t="str">
            <v>130203-0088-01</v>
          </cell>
          <cell r="B27448" t="str">
            <v>CAP ELE FX CER MLC SMD K 472 50V 0603</v>
          </cell>
          <cell r="C27448" t="str">
            <v>ROH</v>
          </cell>
          <cell r="D27448" t="str">
            <v>UN</v>
          </cell>
        </row>
        <row r="27449">
          <cell r="A27449" t="str">
            <v>130203-0089-01</v>
          </cell>
          <cell r="B27449" t="str">
            <v>CAP ELE FX CER MLC SMD K 105 50V 0805</v>
          </cell>
          <cell r="C27449" t="str">
            <v>ROH</v>
          </cell>
          <cell r="D27449" t="str">
            <v>UN</v>
          </cell>
        </row>
        <row r="27450">
          <cell r="A27450" t="str">
            <v>130203-0090-01</v>
          </cell>
          <cell r="B27450" t="str">
            <v>CAP ELE FX CER MLC SMD K 105 100V 1206</v>
          </cell>
          <cell r="C27450" t="str">
            <v>ROH</v>
          </cell>
          <cell r="D27450" t="str">
            <v>UN</v>
          </cell>
        </row>
        <row r="27451">
          <cell r="A27451" t="str">
            <v>130203-0091-01</v>
          </cell>
          <cell r="B27451" t="str">
            <v>CAP ELE FX CER MLC SMD J 47P 50V 0603</v>
          </cell>
          <cell r="C27451" t="str">
            <v>ROH</v>
          </cell>
          <cell r="D27451" t="str">
            <v>UN</v>
          </cell>
        </row>
        <row r="27452">
          <cell r="A27452" t="str">
            <v>130203-0092-01</v>
          </cell>
          <cell r="B27452" t="str">
            <v>CAP ELE FX CER MLC SMD J 101 50V 0805</v>
          </cell>
          <cell r="C27452" t="str">
            <v>ROH</v>
          </cell>
          <cell r="D27452" t="str">
            <v>UN</v>
          </cell>
        </row>
        <row r="27453">
          <cell r="A27453" t="str">
            <v>130203-0093-01</v>
          </cell>
          <cell r="B27453" t="str">
            <v>CAP ELE FX CER MLC SMD K 104 100V 0805</v>
          </cell>
          <cell r="C27453" t="str">
            <v>ROH</v>
          </cell>
          <cell r="D27453" t="str">
            <v>UN</v>
          </cell>
        </row>
        <row r="27454">
          <cell r="A27454" t="str">
            <v>130203-0094-01</v>
          </cell>
          <cell r="B27454" t="str">
            <v>CAP ELE FX CER MLC SMD K 102 1KV 1206</v>
          </cell>
          <cell r="C27454" t="str">
            <v>ROH</v>
          </cell>
          <cell r="D27454" t="str">
            <v>UN</v>
          </cell>
        </row>
        <row r="27455">
          <cell r="A27455" t="str">
            <v>130203-0095-01</v>
          </cell>
          <cell r="B27455" t="str">
            <v>CAP ELE FX CER MLC SMD K 222/16V 0402</v>
          </cell>
          <cell r="C27455" t="str">
            <v>ROH</v>
          </cell>
          <cell r="D27455" t="str">
            <v>UN</v>
          </cell>
        </row>
        <row r="27456">
          <cell r="A27456" t="str">
            <v>130203-0096-01</v>
          </cell>
          <cell r="B27456" t="str">
            <v>CAP ELE FX CER MLC SMD K 223/16V 0402</v>
          </cell>
          <cell r="C27456" t="str">
            <v>ROH</v>
          </cell>
          <cell r="D27456" t="str">
            <v>UN</v>
          </cell>
        </row>
        <row r="27457">
          <cell r="A27457" t="str">
            <v>130203-0097-01</v>
          </cell>
          <cell r="B27457" t="str">
            <v>CAP ELE FX CER MLC SMD 3P 25V 0402</v>
          </cell>
          <cell r="C27457" t="str">
            <v>ROH</v>
          </cell>
          <cell r="D27457" t="str">
            <v>UN</v>
          </cell>
        </row>
        <row r="27458">
          <cell r="A27458" t="str">
            <v>130203-0098-01</v>
          </cell>
          <cell r="B27458" t="str">
            <v>CAP ELE FX CER MLC SMD M 475/16V 0402</v>
          </cell>
          <cell r="C27458" t="str">
            <v>ROH</v>
          </cell>
          <cell r="D27458" t="str">
            <v>UN</v>
          </cell>
        </row>
        <row r="27459">
          <cell r="A27459" t="str">
            <v>130203-0102-01</v>
          </cell>
          <cell r="B27459" t="str">
            <v>CAP ELE FX CER MLC SMD K 102/100V 0805</v>
          </cell>
          <cell r="C27459" t="str">
            <v>ROH</v>
          </cell>
          <cell r="D27459" t="str">
            <v>UN</v>
          </cell>
        </row>
        <row r="27460">
          <cell r="A27460" t="str">
            <v>130203-0103-01</v>
          </cell>
          <cell r="B27460" t="str">
            <v>CAP ELE FX CER MLC SMD K 106/25V  0805</v>
          </cell>
          <cell r="C27460" t="str">
            <v>ROH</v>
          </cell>
          <cell r="D27460" t="str">
            <v>UN</v>
          </cell>
        </row>
        <row r="27461">
          <cell r="A27461" t="str">
            <v>130203-0104-01</v>
          </cell>
          <cell r="B27461" t="str">
            <v>CAP ELE FX CER MLC SMD K 68PF/1KV 1206</v>
          </cell>
          <cell r="C27461" t="str">
            <v>ROH</v>
          </cell>
          <cell r="D27461" t="str">
            <v>UN</v>
          </cell>
        </row>
        <row r="27462">
          <cell r="A27462" t="str">
            <v>130203-0105-01</v>
          </cell>
          <cell r="B27462" t="str">
            <v>CAP ELE FX CER MLC SMD J 2.7P 25V 0402</v>
          </cell>
          <cell r="C27462" t="str">
            <v>ROH</v>
          </cell>
          <cell r="D27462" t="str">
            <v>UN</v>
          </cell>
        </row>
        <row r="27463">
          <cell r="A27463" t="str">
            <v>130203-0106-01</v>
          </cell>
          <cell r="B27463" t="str">
            <v>CAP ELE FX CER MLC SMD J 2.7P 25V 0402</v>
          </cell>
          <cell r="C27463" t="str">
            <v>ROH</v>
          </cell>
          <cell r="D27463" t="str">
            <v>UN</v>
          </cell>
        </row>
        <row r="27464">
          <cell r="A27464" t="str">
            <v>130203-0107-01</v>
          </cell>
          <cell r="B27464" t="str">
            <v>CAP ELE FX CER MLC SMD K 222/16V 0402</v>
          </cell>
          <cell r="C27464" t="str">
            <v>ROH</v>
          </cell>
          <cell r="D27464" t="str">
            <v>UN</v>
          </cell>
        </row>
        <row r="27465">
          <cell r="A27465" t="str">
            <v>130203-0108-01</v>
          </cell>
          <cell r="B27465" t="str">
            <v>CAP ELE FX CER MLC SMD K 223 16V 0402</v>
          </cell>
          <cell r="C27465" t="str">
            <v>ROH</v>
          </cell>
          <cell r="D27465" t="str">
            <v>UN</v>
          </cell>
        </row>
        <row r="27466">
          <cell r="A27466" t="str">
            <v>130203-0109-01</v>
          </cell>
          <cell r="B27466" t="str">
            <v>CAP ELE FX CER MLC SMD K 3.3UF25V 1206</v>
          </cell>
          <cell r="C27466" t="str">
            <v>ROH</v>
          </cell>
          <cell r="D27466" t="str">
            <v>UN</v>
          </cell>
        </row>
        <row r="27467">
          <cell r="A27467" t="str">
            <v>130203-0110-01</v>
          </cell>
          <cell r="B27467" t="str">
            <v>CAP ELE FX CER MLC SMD M 475 0402 16V</v>
          </cell>
          <cell r="C27467" t="str">
            <v>ROH</v>
          </cell>
          <cell r="D27467" t="str">
            <v>UN</v>
          </cell>
        </row>
        <row r="27468">
          <cell r="A27468" t="str">
            <v>130203-0111-01</v>
          </cell>
          <cell r="B27468" t="str">
            <v>CAP ELE FX CER MLC SMD K 102/100V 0805</v>
          </cell>
          <cell r="C27468" t="str">
            <v>ROH</v>
          </cell>
          <cell r="D27468" t="str">
            <v>UN</v>
          </cell>
        </row>
        <row r="27469">
          <cell r="A27469" t="str">
            <v>130203-0112-01</v>
          </cell>
          <cell r="B27469" t="str">
            <v>CAP ELE FX CER MLC SMD K 103/50V 0805</v>
          </cell>
          <cell r="C27469" t="str">
            <v>ROH</v>
          </cell>
          <cell r="D27469" t="str">
            <v>UN</v>
          </cell>
        </row>
        <row r="27470">
          <cell r="A27470" t="str">
            <v>130203-0113-01</v>
          </cell>
          <cell r="B27470" t="str">
            <v>CAP ELE FX CER MLC SMD K 104/50V 0805</v>
          </cell>
          <cell r="C27470" t="str">
            <v>ROH</v>
          </cell>
          <cell r="D27470" t="str">
            <v>UN</v>
          </cell>
        </row>
        <row r="27471">
          <cell r="A27471" t="str">
            <v>130203-0114-01</v>
          </cell>
          <cell r="B27471" t="str">
            <v>CAP ELE FX CER MLC SMD K 106/50V 0805</v>
          </cell>
          <cell r="C27471" t="str">
            <v>ROH</v>
          </cell>
          <cell r="D27471" t="str">
            <v>UN</v>
          </cell>
        </row>
        <row r="27472">
          <cell r="A27472" t="str">
            <v>130203-0115-01</v>
          </cell>
          <cell r="B27472" t="str">
            <v>CAP ELE FX CER MLC SMD K 223 16V 0402</v>
          </cell>
          <cell r="C27472" t="str">
            <v>ROH</v>
          </cell>
          <cell r="D27472" t="str">
            <v>UN</v>
          </cell>
        </row>
        <row r="27473">
          <cell r="A27473" t="str">
            <v>130203-0116-01</v>
          </cell>
          <cell r="B27473" t="str">
            <v>CAP ELE FX CER MLC SMD K  22UF 16V 0805</v>
          </cell>
          <cell r="C27473" t="str">
            <v>ROH</v>
          </cell>
          <cell r="D27473" t="str">
            <v>UN</v>
          </cell>
        </row>
        <row r="27474">
          <cell r="A27474" t="str">
            <v>130203-0117-01</v>
          </cell>
          <cell r="B27474" t="str">
            <v>CAP ELE FX CER MLC SMD M 475 0402 16V</v>
          </cell>
          <cell r="C27474" t="str">
            <v>ROH</v>
          </cell>
          <cell r="D27474" t="str">
            <v>UN</v>
          </cell>
        </row>
        <row r="27475">
          <cell r="A27475" t="str">
            <v>130203-0118-01</v>
          </cell>
          <cell r="B27475" t="str">
            <v>CAP ELE FX CER MLC SMD K 68PF/1KV 1206</v>
          </cell>
          <cell r="C27475" t="str">
            <v>ROH</v>
          </cell>
          <cell r="D27475" t="str">
            <v>UN</v>
          </cell>
        </row>
        <row r="27476">
          <cell r="A27476" t="str">
            <v>130203-0119-01</v>
          </cell>
          <cell r="B27476" t="str">
            <v>CAP ELE FX CER MLC SMD J 2.7P/50V 0402</v>
          </cell>
          <cell r="C27476" t="str">
            <v>ROH</v>
          </cell>
          <cell r="D27476" t="str">
            <v>UN</v>
          </cell>
        </row>
        <row r="27477">
          <cell r="A27477" t="str">
            <v>130203-0120-01</v>
          </cell>
          <cell r="B27477" t="str">
            <v>CAP ELE FX CER MLC SMD J 30P/50V 0402</v>
          </cell>
          <cell r="C27477" t="str">
            <v>ROH</v>
          </cell>
          <cell r="D27477" t="str">
            <v>UN</v>
          </cell>
        </row>
        <row r="27478">
          <cell r="A27478" t="str">
            <v>130203-0121-01</v>
          </cell>
          <cell r="B27478" t="str">
            <v>CAP ELE FX CER MLC SMD J 100P/50V 0402</v>
          </cell>
          <cell r="C27478" t="str">
            <v>ROH</v>
          </cell>
          <cell r="D27478" t="str">
            <v>UN</v>
          </cell>
        </row>
        <row r="27479">
          <cell r="A27479" t="str">
            <v>130203-0122-01</v>
          </cell>
          <cell r="B27479" t="str">
            <v>CAP ELE FX CER MLC SMD K 220P/50V 0402</v>
          </cell>
          <cell r="C27479" t="str">
            <v>ROH</v>
          </cell>
          <cell r="D27479" t="str">
            <v>UN</v>
          </cell>
        </row>
        <row r="27480">
          <cell r="A27480" t="str">
            <v>130203-0123-01</v>
          </cell>
          <cell r="B27480" t="str">
            <v>CAP ELE FX CER MLC SMD J 330P/50V 0402</v>
          </cell>
          <cell r="C27480" t="str">
            <v>ROH</v>
          </cell>
          <cell r="D27480" t="str">
            <v>UN</v>
          </cell>
        </row>
        <row r="27481">
          <cell r="A27481" t="str">
            <v>130203-0124-01</v>
          </cell>
          <cell r="B27481" t="str">
            <v>CAP ELE FX CER MLC SMD K 1NF/50V 0402</v>
          </cell>
          <cell r="C27481" t="str">
            <v>ROH</v>
          </cell>
          <cell r="D27481" t="str">
            <v>UN</v>
          </cell>
        </row>
        <row r="27482">
          <cell r="A27482" t="str">
            <v>130203-0125-01</v>
          </cell>
          <cell r="B27482" t="str">
            <v>CAP ELE FX CER MLC SMD K 4.7NF/50V 0402</v>
          </cell>
          <cell r="C27482" t="str">
            <v>ROH</v>
          </cell>
          <cell r="D27482" t="str">
            <v>UN</v>
          </cell>
        </row>
        <row r="27483">
          <cell r="A27483" t="str">
            <v>130203-0126-01</v>
          </cell>
          <cell r="B27483" t="str">
            <v>CAP ELE FX CER MLC SMD K 10NF/50V 0402</v>
          </cell>
          <cell r="C27483" t="str">
            <v>ROH</v>
          </cell>
          <cell r="D27483" t="str">
            <v>UN</v>
          </cell>
        </row>
        <row r="27484">
          <cell r="A27484" t="str">
            <v>130203-0127-01</v>
          </cell>
          <cell r="B27484" t="str">
            <v>CAP ELE FX CER MLC SMD M 100NF/16V 0402</v>
          </cell>
          <cell r="C27484" t="str">
            <v>ROH</v>
          </cell>
          <cell r="D27484" t="str">
            <v>UN</v>
          </cell>
        </row>
        <row r="27485">
          <cell r="A27485" t="str">
            <v>130203-0128-01</v>
          </cell>
          <cell r="B27485" t="str">
            <v>CAP ELE FX CER MLC SMD K 220NF/16V 0402</v>
          </cell>
          <cell r="C27485" t="str">
            <v>ROH</v>
          </cell>
          <cell r="D27485" t="str">
            <v>UN</v>
          </cell>
        </row>
        <row r="27486">
          <cell r="A27486" t="str">
            <v>130203-0129-01</v>
          </cell>
          <cell r="B27486" t="str">
            <v>CAP ELE FX CER MLC SMD K 1UF/10V 0402</v>
          </cell>
          <cell r="C27486" t="str">
            <v>ROH</v>
          </cell>
          <cell r="D27486" t="str">
            <v>UN</v>
          </cell>
        </row>
        <row r="27487">
          <cell r="A27487" t="str">
            <v>130203-0130-01</v>
          </cell>
          <cell r="B27487" t="str">
            <v>CAP ELE FX CER MLC SMD M 2.2UF 10V 0402</v>
          </cell>
          <cell r="C27487" t="str">
            <v>ROH</v>
          </cell>
          <cell r="D27487" t="str">
            <v>UN</v>
          </cell>
        </row>
        <row r="27488">
          <cell r="A27488" t="str">
            <v>130203-0133-01</v>
          </cell>
          <cell r="B27488" t="str">
            <v>CAP ELE FX CER MLC SMD K 1NF/50V 0603</v>
          </cell>
          <cell r="C27488" t="str">
            <v>ROH</v>
          </cell>
          <cell r="D27488" t="str">
            <v>UN</v>
          </cell>
        </row>
        <row r="27489">
          <cell r="A27489" t="str">
            <v>130203-0134-01</v>
          </cell>
          <cell r="B27489" t="str">
            <v>CAP ELE FX CER MLC SMD K 220P 1KV 0805</v>
          </cell>
          <cell r="C27489" t="str">
            <v>ROH</v>
          </cell>
          <cell r="D27489" t="str">
            <v>UN</v>
          </cell>
        </row>
        <row r="27490">
          <cell r="A27490" t="str">
            <v>130203-0135-01</v>
          </cell>
          <cell r="B27490" t="str">
            <v>CAP ELE FX CER MLC SMD J 1P 25V 0402</v>
          </cell>
          <cell r="C27490" t="str">
            <v>ROH</v>
          </cell>
          <cell r="D27490" t="str">
            <v>UN</v>
          </cell>
        </row>
        <row r="27491">
          <cell r="A27491" t="str">
            <v>130203-0136-01</v>
          </cell>
          <cell r="B27491" t="str">
            <v>CAP ELE FX CER MLC SMD 0402 100NF/25V Z</v>
          </cell>
          <cell r="C27491" t="str">
            <v>ROH</v>
          </cell>
          <cell r="D27491" t="str">
            <v>UN</v>
          </cell>
        </row>
        <row r="27492">
          <cell r="A27492" t="str">
            <v>130203-0137-01</v>
          </cell>
          <cell r="B27492" t="str">
            <v>CAP ELE FX CER MLC SMD 0402 100P/50V J</v>
          </cell>
          <cell r="C27492" t="str">
            <v>ROH</v>
          </cell>
          <cell r="D27492" t="str">
            <v>UN</v>
          </cell>
        </row>
        <row r="27493">
          <cell r="A27493" t="str">
            <v>130203-0138-01</v>
          </cell>
          <cell r="B27493" t="str">
            <v>CAP ELE FX CER MLC SMD 0402 10NF/50V K</v>
          </cell>
          <cell r="C27493" t="str">
            <v>ROH</v>
          </cell>
          <cell r="D27493" t="str">
            <v>UN</v>
          </cell>
        </row>
        <row r="27494">
          <cell r="A27494" t="str">
            <v>130203-0139-01</v>
          </cell>
          <cell r="B27494" t="str">
            <v>CAP ELE FX CER MLC SMD 0402 1NF/50V K</v>
          </cell>
          <cell r="C27494" t="str">
            <v>ROH</v>
          </cell>
          <cell r="D27494" t="str">
            <v>UN</v>
          </cell>
        </row>
        <row r="27495">
          <cell r="A27495" t="str">
            <v>130203-0140-01</v>
          </cell>
          <cell r="B27495" t="str">
            <v>CAP ELE FX CER MLC SMD 0402 1UF/25V K</v>
          </cell>
          <cell r="C27495" t="str">
            <v>ROH</v>
          </cell>
          <cell r="D27495" t="str">
            <v>UN</v>
          </cell>
        </row>
        <row r="27496">
          <cell r="A27496" t="str">
            <v>130203-0141-01</v>
          </cell>
          <cell r="B27496" t="str">
            <v>CAP ELE FX CER MLC SMD 0402 2.2UF/16V M</v>
          </cell>
          <cell r="C27496" t="str">
            <v>ROH</v>
          </cell>
          <cell r="D27496" t="str">
            <v>UN</v>
          </cell>
        </row>
        <row r="27497">
          <cell r="A27497" t="str">
            <v>130203-0142-01</v>
          </cell>
          <cell r="B27497" t="str">
            <v>CAP ELE FX CER MLC SMD 0402 2.7P/50V J</v>
          </cell>
          <cell r="C27497" t="str">
            <v>ROH</v>
          </cell>
          <cell r="D27497" t="str">
            <v>UN</v>
          </cell>
        </row>
        <row r="27498">
          <cell r="A27498" t="str">
            <v>130203-0143-01</v>
          </cell>
          <cell r="B27498" t="str">
            <v>CAP ELE FX CER MLC SMD 0402 220NF/25V K</v>
          </cell>
          <cell r="C27498" t="str">
            <v>ROH</v>
          </cell>
          <cell r="D27498" t="str">
            <v>UN</v>
          </cell>
        </row>
        <row r="27499">
          <cell r="A27499" t="str">
            <v>130203-0144-01</v>
          </cell>
          <cell r="B27499" t="str">
            <v>CAP ELE FX CER MLC SMD 0402 220P/50V K</v>
          </cell>
          <cell r="C27499" t="str">
            <v>ROH</v>
          </cell>
          <cell r="D27499" t="str">
            <v>UN</v>
          </cell>
        </row>
        <row r="27500">
          <cell r="A27500" t="str">
            <v>130203-0145-01</v>
          </cell>
          <cell r="B27500" t="str">
            <v>CAP ELE FX CER MLC SMD 0402 30P/50V J</v>
          </cell>
          <cell r="C27500" t="str">
            <v>ROH</v>
          </cell>
          <cell r="D27500" t="str">
            <v>UN</v>
          </cell>
        </row>
        <row r="27501">
          <cell r="A27501" t="str">
            <v>130203-0146-01</v>
          </cell>
          <cell r="B27501" t="str">
            <v>CAP ELE FX CER MLC SMD 0402 4.7NF/50V K</v>
          </cell>
          <cell r="C27501" t="str">
            <v>ROH</v>
          </cell>
          <cell r="D27501" t="str">
            <v>UN</v>
          </cell>
        </row>
        <row r="27502">
          <cell r="A27502" t="str">
            <v>130203-0147-01</v>
          </cell>
          <cell r="B27502" t="str">
            <v>CAP ELE FX CER MLC SMD 0402 470NF/50V K</v>
          </cell>
          <cell r="C27502" t="str">
            <v>ROH</v>
          </cell>
          <cell r="D27502" t="str">
            <v>UN</v>
          </cell>
        </row>
        <row r="27503">
          <cell r="A27503" t="str">
            <v>130203-0148-01</v>
          </cell>
          <cell r="B27503" t="str">
            <v>CAP ELE FX CER MLC SMD 0402 47NF/16V Z</v>
          </cell>
          <cell r="C27503" t="str">
            <v>ROH</v>
          </cell>
          <cell r="D27503" t="str">
            <v>UN</v>
          </cell>
        </row>
        <row r="27504">
          <cell r="A27504" t="str">
            <v>130203-0149-01</v>
          </cell>
          <cell r="B27504" t="str">
            <v>CAP ELE FX CER MLC SMD 0402 47P/50V J</v>
          </cell>
          <cell r="C27504" t="str">
            <v>ROH</v>
          </cell>
          <cell r="D27504" t="str">
            <v>UN</v>
          </cell>
        </row>
        <row r="27505">
          <cell r="A27505" t="str">
            <v>130203-0150-01</v>
          </cell>
          <cell r="B27505" t="str">
            <v>CAP ELE FX CER MLC SMD 0603 100NF/50V  Z</v>
          </cell>
          <cell r="C27505" t="str">
            <v>ROH</v>
          </cell>
          <cell r="D27505" t="str">
            <v>UN</v>
          </cell>
        </row>
        <row r="27506">
          <cell r="A27506" t="str">
            <v>130203-0151-01</v>
          </cell>
          <cell r="B27506" t="str">
            <v>CAP ELE FX CER MLC SMD 0603 100P/100V K</v>
          </cell>
          <cell r="C27506" t="str">
            <v>ROH</v>
          </cell>
          <cell r="D27506" t="str">
            <v>UN</v>
          </cell>
        </row>
        <row r="27507">
          <cell r="A27507" t="str">
            <v>130203-0152-01</v>
          </cell>
          <cell r="B27507" t="str">
            <v>CAP ELE FX CER MLC SMD 0603 1NF/50V K</v>
          </cell>
          <cell r="C27507" t="str">
            <v>ROH</v>
          </cell>
          <cell r="D27507" t="str">
            <v>UN</v>
          </cell>
        </row>
        <row r="27508">
          <cell r="A27508" t="str">
            <v>130203-0153-01</v>
          </cell>
          <cell r="B27508" t="str">
            <v>CAP ELE FX CER MLC SMD 0603 220NF/50V K</v>
          </cell>
          <cell r="C27508" t="str">
            <v>ROH</v>
          </cell>
          <cell r="D27508" t="str">
            <v>UN</v>
          </cell>
        </row>
        <row r="27509">
          <cell r="A27509" t="str">
            <v>130203-0154-01</v>
          </cell>
          <cell r="B27509" t="str">
            <v>CAP ELE FX CER MLC SMD 0603 47NF/50V Z</v>
          </cell>
          <cell r="C27509" t="str">
            <v>ROH</v>
          </cell>
          <cell r="D27509" t="str">
            <v>UN</v>
          </cell>
        </row>
        <row r="27510">
          <cell r="A27510" t="str">
            <v>130203-0155-01</v>
          </cell>
          <cell r="B27510" t="str">
            <v>CAP ELE FX CER MLC SMD 0805 100NF/50V K</v>
          </cell>
          <cell r="C27510" t="str">
            <v>ROH</v>
          </cell>
          <cell r="D27510" t="str">
            <v>UN</v>
          </cell>
        </row>
        <row r="27511">
          <cell r="A27511" t="str">
            <v>130203-0156-01</v>
          </cell>
          <cell r="B27511" t="str">
            <v>CAP ELE FX CER MLC SMD 0805 1NF/250V K</v>
          </cell>
          <cell r="C27511" t="str">
            <v>ROH</v>
          </cell>
          <cell r="D27511" t="str">
            <v>UN</v>
          </cell>
        </row>
        <row r="27512">
          <cell r="A27512" t="str">
            <v>130203-0157-01</v>
          </cell>
          <cell r="B27512" t="str">
            <v>CAP ELE FX CER SMD 1206 1000P 1NF 1KV K</v>
          </cell>
          <cell r="C27512" t="str">
            <v>ROH</v>
          </cell>
          <cell r="D27512" t="str">
            <v>UN</v>
          </cell>
        </row>
        <row r="27513">
          <cell r="A27513" t="str">
            <v>130203-0158-01</v>
          </cell>
          <cell r="B27513" t="str">
            <v>CAP ELE FX CER MLC SMD 1206 22P/1000V J</v>
          </cell>
          <cell r="C27513" t="str">
            <v>ROH</v>
          </cell>
          <cell r="D27513" t="str">
            <v>UN</v>
          </cell>
        </row>
        <row r="27514">
          <cell r="A27514" t="str">
            <v>130203-0159-01</v>
          </cell>
          <cell r="B27514" t="str">
            <v>CAP ELE FX CER MLC SMD 1206 22UF/16V M</v>
          </cell>
          <cell r="C27514" t="str">
            <v>ROH</v>
          </cell>
          <cell r="D27514" t="str">
            <v>UN</v>
          </cell>
        </row>
        <row r="27515">
          <cell r="A27515" t="str">
            <v>130203-0160-01</v>
          </cell>
          <cell r="B27515" t="str">
            <v>CAP ELE FX CER SMD 105/25V K 0402</v>
          </cell>
          <cell r="C27515" t="str">
            <v>ROH</v>
          </cell>
          <cell r="D27515" t="str">
            <v>UN</v>
          </cell>
        </row>
        <row r="27516">
          <cell r="A27516" t="str">
            <v>130203-0161-01</v>
          </cell>
          <cell r="B27516" t="str">
            <v>CAP ELE FX CER SMD 224/16V K 0402</v>
          </cell>
          <cell r="C27516" t="str">
            <v>ROH</v>
          </cell>
          <cell r="D27516" t="str">
            <v>UN</v>
          </cell>
        </row>
        <row r="27517">
          <cell r="A27517" t="str">
            <v>130203-0162-01</v>
          </cell>
          <cell r="B27517" t="str">
            <v>CAP ELE FX CER SMD100P 25V K 0402</v>
          </cell>
          <cell r="C27517" t="str">
            <v>ROH</v>
          </cell>
          <cell r="D27517" t="str">
            <v>UN</v>
          </cell>
        </row>
        <row r="27518">
          <cell r="A27518" t="str">
            <v>130203-0163-01</v>
          </cell>
          <cell r="B27518" t="str">
            <v>CAP ELE FX CER SMD104/10V J 0402</v>
          </cell>
          <cell r="C27518" t="str">
            <v>ROH</v>
          </cell>
          <cell r="D27518" t="str">
            <v>UN</v>
          </cell>
        </row>
        <row r="27519">
          <cell r="A27519" t="str">
            <v>130203-0164-01</v>
          </cell>
          <cell r="B27519" t="str">
            <v>CAP ELE FX CER SMD 220P/25V K 0402</v>
          </cell>
          <cell r="C27519" t="str">
            <v>ROH</v>
          </cell>
          <cell r="D27519" t="str">
            <v>UN</v>
          </cell>
        </row>
        <row r="27520">
          <cell r="A27520" t="str">
            <v>130203-0165-01</v>
          </cell>
          <cell r="B27520" t="str">
            <v>CAP ELE FX CER SMD 470P 16V J 0402</v>
          </cell>
          <cell r="C27520" t="str">
            <v>ROH</v>
          </cell>
          <cell r="D27520" t="str">
            <v>UN</v>
          </cell>
        </row>
        <row r="27521">
          <cell r="A27521" t="str">
            <v>130203-0166-01</v>
          </cell>
          <cell r="B27521" t="str">
            <v>CAP ELE FX CER SMD 0603 100NF/16V Z</v>
          </cell>
          <cell r="C27521" t="str">
            <v>ROH</v>
          </cell>
          <cell r="D27521" t="str">
            <v>UN</v>
          </cell>
        </row>
        <row r="27522">
          <cell r="A27522" t="str">
            <v>130203-0167-01</v>
          </cell>
          <cell r="B27522" t="str">
            <v>CAP ELE FX CER SMD 0603 100P/50V J</v>
          </cell>
          <cell r="C27522" t="str">
            <v>ROH</v>
          </cell>
          <cell r="D27522" t="str">
            <v>UN</v>
          </cell>
        </row>
        <row r="27523">
          <cell r="A27523" t="str">
            <v>130203-0168-01</v>
          </cell>
          <cell r="B27523" t="str">
            <v>CAP ELE FX CER SMD 0603 1UF/16V M</v>
          </cell>
          <cell r="C27523" t="str">
            <v>ROH</v>
          </cell>
          <cell r="D27523" t="str">
            <v>UN</v>
          </cell>
        </row>
        <row r="27524">
          <cell r="A27524" t="str">
            <v>130203-0169-01</v>
          </cell>
          <cell r="B27524" t="str">
            <v>CAP ELE FX CER SMD 0603 22UF/10V M</v>
          </cell>
          <cell r="C27524" t="str">
            <v>ROH</v>
          </cell>
          <cell r="D27524" t="str">
            <v>UN</v>
          </cell>
        </row>
        <row r="27525">
          <cell r="A27525" t="str">
            <v>130203-0170-01</v>
          </cell>
          <cell r="B27525" t="str">
            <v>CAP ELE FX CER SMD 0603 100NF/16V Z</v>
          </cell>
          <cell r="C27525" t="str">
            <v>ROH</v>
          </cell>
          <cell r="D27525" t="str">
            <v>UN</v>
          </cell>
        </row>
        <row r="27526">
          <cell r="A27526" t="str">
            <v>130203-0171-01</v>
          </cell>
          <cell r="B27526" t="str">
            <v>CAP ELE FX CER SMD 0603 100P/50V J</v>
          </cell>
          <cell r="C27526" t="str">
            <v>ROH</v>
          </cell>
          <cell r="D27526" t="str">
            <v>UN</v>
          </cell>
        </row>
        <row r="27527">
          <cell r="A27527" t="str">
            <v>130203-0172-01</v>
          </cell>
          <cell r="B27527" t="str">
            <v>CAP ELE FX CER SMD 0603 22UF/10V M</v>
          </cell>
          <cell r="C27527" t="str">
            <v>ROH</v>
          </cell>
          <cell r="D27527" t="str">
            <v>UN</v>
          </cell>
        </row>
        <row r="27528">
          <cell r="A27528" t="str">
            <v>130203-0173-01</v>
          </cell>
          <cell r="B27528" t="str">
            <v>CAP ELE FX CER MLC SMD Z 10UF 16V 0805</v>
          </cell>
          <cell r="C27528" t="str">
            <v>ROH</v>
          </cell>
          <cell r="D27528" t="str">
            <v>UN</v>
          </cell>
        </row>
        <row r="27529">
          <cell r="A27529" t="str">
            <v>130207-0002-01</v>
          </cell>
          <cell r="B27529" t="str">
            <v>CAP FX ELETROL SMD M 47UF/10V 5X6MM</v>
          </cell>
          <cell r="C27529" t="str">
            <v>ROH</v>
          </cell>
          <cell r="D27529" t="str">
            <v>UN</v>
          </cell>
        </row>
        <row r="27530">
          <cell r="A27530" t="str">
            <v>130207-0009-01</v>
          </cell>
          <cell r="B27530" t="str">
            <v>CAP FX ELETROL SMD M 220UF/25V (8X10）</v>
          </cell>
          <cell r="C27530" t="str">
            <v>ROH</v>
          </cell>
          <cell r="D27530" t="str">
            <v>UN</v>
          </cell>
        </row>
        <row r="27531">
          <cell r="A27531" t="str">
            <v>1303-01</v>
          </cell>
          <cell r="B27531" t="str">
            <v>ROBÔ ASPIRADORPO RB-01 BIVOLT</v>
          </cell>
          <cell r="C27531" t="str">
            <v>HAWA</v>
          </cell>
          <cell r="D27531" t="str">
            <v>UN</v>
          </cell>
        </row>
        <row r="27532">
          <cell r="A27532" t="str">
            <v>130301-0001-02</v>
          </cell>
          <cell r="B27532" t="str">
            <v>CI BLUETOOTH SMD AC6921A CM-150</v>
          </cell>
          <cell r="C27532" t="str">
            <v>ROH</v>
          </cell>
          <cell r="D27532" t="str">
            <v>UN</v>
          </cell>
        </row>
        <row r="27533">
          <cell r="A27533" t="str">
            <v>130301-0002-01</v>
          </cell>
          <cell r="B27533" t="str">
            <v>CI SC3210FM5G SOT23-5</v>
          </cell>
          <cell r="C27533" t="str">
            <v>ROH</v>
          </cell>
          <cell r="D27533" t="str">
            <v>UN</v>
          </cell>
        </row>
        <row r="27534">
          <cell r="A27534" t="str">
            <v>130301-0005-01</v>
          </cell>
          <cell r="B27534" t="str">
            <v>CI BLUETOOTH SMD AC6921A CM-150</v>
          </cell>
          <cell r="C27534" t="str">
            <v>ROH</v>
          </cell>
          <cell r="D27534" t="str">
            <v>UN</v>
          </cell>
        </row>
        <row r="27535">
          <cell r="A27535" t="str">
            <v>130301-0006-01</v>
          </cell>
          <cell r="B27535" t="str">
            <v>CI BLUETOOTH SMD AC6951C CM-400</v>
          </cell>
          <cell r="C27535" t="str">
            <v>ROH</v>
          </cell>
          <cell r="D27535" t="str">
            <v>UN</v>
          </cell>
        </row>
        <row r="27536">
          <cell r="A27536" t="str">
            <v>130301-0007-01</v>
          </cell>
          <cell r="B27536" t="str">
            <v>CI BLUETOOTH SMD AC6951C CM-550</v>
          </cell>
          <cell r="C27536" t="str">
            <v>ROH</v>
          </cell>
          <cell r="D27536" t="str">
            <v>UN</v>
          </cell>
        </row>
        <row r="27537">
          <cell r="A27537" t="str">
            <v>130301-0008-01</v>
          </cell>
          <cell r="B27537" t="str">
            <v>CI BLUETOOTH SMD AC6951C CM-250</v>
          </cell>
          <cell r="C27537" t="str">
            <v>ROH</v>
          </cell>
          <cell r="D27537" t="str">
            <v>UN</v>
          </cell>
        </row>
        <row r="27538">
          <cell r="A27538" t="str">
            <v>130301-0009-01</v>
          </cell>
          <cell r="B27538" t="str">
            <v>CI FM SMD RDA5807M MSOP10</v>
          </cell>
          <cell r="C27538" t="str">
            <v>ROH</v>
          </cell>
          <cell r="D27538" t="str">
            <v>UN</v>
          </cell>
        </row>
        <row r="27539">
          <cell r="A27539" t="str">
            <v>130301-0011-01</v>
          </cell>
          <cell r="B27539" t="str">
            <v>CI ANALOGICO CJ431A,±0.5%,SOT-23</v>
          </cell>
          <cell r="C27539" t="str">
            <v>ROH</v>
          </cell>
          <cell r="D27539" t="str">
            <v>UN</v>
          </cell>
        </row>
        <row r="27540">
          <cell r="A27540" t="str">
            <v>130301-0012-01</v>
          </cell>
          <cell r="B27540" t="str">
            <v>CI ANALOGICO REGULADOR DK045G PDFN 5X6</v>
          </cell>
          <cell r="C27540" t="str">
            <v>ROH</v>
          </cell>
          <cell r="D27540" t="str">
            <v>UN</v>
          </cell>
        </row>
        <row r="27541">
          <cell r="A27541" t="str">
            <v>130301-0013-01</v>
          </cell>
          <cell r="B27541" t="str">
            <v>CI ANALOGICO DK5V100R15VL TO-252</v>
          </cell>
          <cell r="C27541" t="str">
            <v>ROH</v>
          </cell>
          <cell r="D27541" t="str">
            <v>UN</v>
          </cell>
        </row>
        <row r="27542">
          <cell r="A27542" t="str">
            <v>130301-0014-01</v>
          </cell>
          <cell r="B27542" t="str">
            <v>CI ANALOGICO SMASOD-323 TVS DKD3180ZB</v>
          </cell>
          <cell r="C27542" t="str">
            <v>ROH</v>
          </cell>
          <cell r="D27542" t="str">
            <v>UN</v>
          </cell>
        </row>
        <row r="27543">
          <cell r="A27543" t="str">
            <v>130301-0015-01</v>
          </cell>
          <cell r="B27543" t="str">
            <v>CI ANALOGICO HT7178  QFN20</v>
          </cell>
          <cell r="C27543" t="str">
            <v>ROH</v>
          </cell>
          <cell r="D27543" t="str">
            <v>UN</v>
          </cell>
        </row>
        <row r="27544">
          <cell r="A27544" t="str">
            <v>130301-0016-01</v>
          </cell>
          <cell r="B27544" t="str">
            <v>CI ANALOGICO TCS4226  SOT-23-6v</v>
          </cell>
          <cell r="C27544" t="str">
            <v>ROH</v>
          </cell>
          <cell r="D27544" t="str">
            <v>UN</v>
          </cell>
        </row>
        <row r="27545">
          <cell r="A27545" t="str">
            <v>130301-0017-01</v>
          </cell>
          <cell r="B27545" t="str">
            <v>CI BLUETOOTH SMD AC6951C LQFP/48P CM-700</v>
          </cell>
          <cell r="C27545" t="str">
            <v>ROH</v>
          </cell>
          <cell r="D27545" t="str">
            <v>UN</v>
          </cell>
        </row>
        <row r="27546">
          <cell r="A27546" t="str">
            <v>130301-0018-01</v>
          </cell>
          <cell r="B27546" t="str">
            <v>CI BLUETOOTH SMD AC6951C CM-400-L</v>
          </cell>
          <cell r="C27546" t="str">
            <v>ROH</v>
          </cell>
          <cell r="D27546" t="str">
            <v>UN</v>
          </cell>
        </row>
        <row r="27547">
          <cell r="A27547" t="str">
            <v>130301-0019-01</v>
          </cell>
          <cell r="B27547" t="str">
            <v>CI BLUETOOTH SMD AC6951C CM-550-L</v>
          </cell>
          <cell r="C27547" t="str">
            <v>ROH</v>
          </cell>
          <cell r="D27547" t="str">
            <v>UN</v>
          </cell>
        </row>
        <row r="27548">
          <cell r="A27548" t="str">
            <v>130301-0019-02</v>
          </cell>
          <cell r="B27548" t="str">
            <v>CI BLUETOOTH SMD AC6951C CM-550-L</v>
          </cell>
          <cell r="C27548" t="str">
            <v>ROH</v>
          </cell>
          <cell r="D27548" t="str">
            <v>UN</v>
          </cell>
        </row>
        <row r="27549">
          <cell r="A27549" t="str">
            <v>130301-0020-01</v>
          </cell>
          <cell r="B27549" t="str">
            <v>CI DIG BLUETOOTH AC6951B MBX-01</v>
          </cell>
          <cell r="C27549" t="str">
            <v>ROH</v>
          </cell>
          <cell r="D27549" t="str">
            <v>UN</v>
          </cell>
        </row>
        <row r="27550">
          <cell r="A27550" t="str">
            <v>130301-0021-01</v>
          </cell>
          <cell r="B27550" t="str">
            <v>CI BLUETOOTH SMD AC6951C CM-220-N</v>
          </cell>
          <cell r="C27550" t="str">
            <v>ROH</v>
          </cell>
          <cell r="D27550" t="str">
            <v>UN</v>
          </cell>
        </row>
        <row r="27551">
          <cell r="A27551" t="str">
            <v>130301-0022-01</v>
          </cell>
          <cell r="B27551" t="str">
            <v>CI BLUETOOTH SMD AC6951C CM-300-N</v>
          </cell>
          <cell r="C27551" t="str">
            <v>ROH</v>
          </cell>
          <cell r="D27551" t="str">
            <v>UN</v>
          </cell>
        </row>
        <row r="27552">
          <cell r="A27552" t="str">
            <v>130301-0023-01</v>
          </cell>
          <cell r="B27552" t="str">
            <v>CI BLUETOOTH SMD AC6951C CM-500-N</v>
          </cell>
          <cell r="C27552" t="str">
            <v>ROH</v>
          </cell>
          <cell r="D27552" t="str">
            <v>UN</v>
          </cell>
        </row>
        <row r="27553">
          <cell r="A27553" t="str">
            <v>130301-0024-01</v>
          </cell>
          <cell r="B27553" t="str">
            <v>CI BLUETOOTH SMD AC6951C CM-650-N</v>
          </cell>
          <cell r="C27553" t="str">
            <v>ROH</v>
          </cell>
          <cell r="D27553" t="str">
            <v>UN</v>
          </cell>
        </row>
        <row r="27554">
          <cell r="A27554" t="str">
            <v>130301-0025-01</v>
          </cell>
          <cell r="B27554" t="str">
            <v>CI BLUETOOTH SMD AC6951C CM-1000-N</v>
          </cell>
          <cell r="C27554" t="str">
            <v>ROH</v>
          </cell>
          <cell r="D27554" t="str">
            <v>UN</v>
          </cell>
        </row>
        <row r="27555">
          <cell r="A27555" t="str">
            <v>130301-0026-01</v>
          </cell>
          <cell r="B27555" t="str">
            <v>CI BLUETOOTH SMD AC6951B BBS-LW</v>
          </cell>
          <cell r="C27555" t="str">
            <v>ROH</v>
          </cell>
          <cell r="D27555" t="str">
            <v>UN</v>
          </cell>
        </row>
        <row r="27556">
          <cell r="A27556" t="str">
            <v>130321-0003-01</v>
          </cell>
          <cell r="B27556" t="str">
            <v>CI MONO ANALOG SMD 9502 SOT23-5</v>
          </cell>
          <cell r="C27556" t="str">
            <v>ROH</v>
          </cell>
          <cell r="D27556" t="str">
            <v>UN</v>
          </cell>
        </row>
        <row r="27557">
          <cell r="A27557" t="str">
            <v>130321-0004-01</v>
          </cell>
          <cell r="B27557" t="str">
            <v>CI MONO ANALOG SMD WB9115 SOT23-5</v>
          </cell>
          <cell r="C27557" t="str">
            <v>ROH</v>
          </cell>
          <cell r="D27557" t="str">
            <v>UN</v>
          </cell>
        </row>
        <row r="27558">
          <cell r="A27558" t="str">
            <v>130321-0005-01</v>
          </cell>
          <cell r="B27558" t="str">
            <v>CI MONO ANALOG SMD D2576 SOP-8</v>
          </cell>
          <cell r="C27558" t="str">
            <v>ROH</v>
          </cell>
          <cell r="D27558" t="str">
            <v>UN</v>
          </cell>
        </row>
        <row r="27559">
          <cell r="A27559" t="str">
            <v>130321-0006-01</v>
          </cell>
          <cell r="B27559" t="str">
            <v>CI MONO ANALOG SMD D2576-5V SOP-8</v>
          </cell>
          <cell r="C27559" t="str">
            <v>ROH</v>
          </cell>
          <cell r="D27559" t="str">
            <v>UN</v>
          </cell>
        </row>
        <row r="27560">
          <cell r="A27560" t="str">
            <v>130321-0040-01</v>
          </cell>
          <cell r="B27560" t="str">
            <v>CI ANALOG SMD LRC-LMBT3904LT1G SOT-23</v>
          </cell>
          <cell r="C27560" t="str">
            <v>ROH</v>
          </cell>
          <cell r="D27560" t="str">
            <v>UN</v>
          </cell>
        </row>
        <row r="27561">
          <cell r="A27561" t="str">
            <v>130321-0041-01</v>
          </cell>
          <cell r="B27561" t="str">
            <v>CI ANALOG SMD JRC 5532DR  TI</v>
          </cell>
          <cell r="C27561" t="str">
            <v>ROH</v>
          </cell>
          <cell r="D27561" t="str">
            <v>UN</v>
          </cell>
        </row>
        <row r="27562">
          <cell r="A27562" t="str">
            <v>130321-0042-01</v>
          </cell>
          <cell r="B27562" t="str">
            <v>CI ANALOG SMD TM1629C SOP28</v>
          </cell>
          <cell r="C27562" t="str">
            <v>ROH</v>
          </cell>
          <cell r="D27562" t="str">
            <v>UN</v>
          </cell>
        </row>
        <row r="27563">
          <cell r="A27563" t="str">
            <v>130321-0043-01</v>
          </cell>
          <cell r="B27563" t="str">
            <v>CI ANALOG SMD H431 0.5% SOT-23</v>
          </cell>
          <cell r="C27563" t="str">
            <v>ROH</v>
          </cell>
          <cell r="D27563" t="str">
            <v>UN</v>
          </cell>
        </row>
        <row r="27564">
          <cell r="A27564" t="str">
            <v>130321-0044-01</v>
          </cell>
          <cell r="B27564" t="str">
            <v>CI ANALOG SMD H431 0.5% SOT-23</v>
          </cell>
          <cell r="C27564" t="str">
            <v>ROH</v>
          </cell>
          <cell r="D27564" t="str">
            <v>UN</v>
          </cell>
        </row>
        <row r="27565">
          <cell r="A27565" t="str">
            <v>130321-0045-01</v>
          </cell>
          <cell r="B27565" t="str">
            <v>CI MONO ANALOG 5533/SOT23-6</v>
          </cell>
          <cell r="C27565" t="str">
            <v>ROH</v>
          </cell>
          <cell r="D27565" t="str">
            <v>UN</v>
          </cell>
        </row>
        <row r="27566">
          <cell r="A27566" t="str">
            <v>130321-0049-01</v>
          </cell>
          <cell r="B27566" t="str">
            <v>CI SMD 0402 ESD RST15C025V05</v>
          </cell>
          <cell r="C27566" t="str">
            <v>ROH</v>
          </cell>
          <cell r="D27566" t="str">
            <v>UN</v>
          </cell>
        </row>
        <row r="27567">
          <cell r="A27567" t="str">
            <v>130321-0050-01</v>
          </cell>
          <cell r="B27567" t="str">
            <v>CI NS4110B ESOP8</v>
          </cell>
          <cell r="C27567" t="str">
            <v>ROH</v>
          </cell>
          <cell r="D27567" t="str">
            <v>UN</v>
          </cell>
        </row>
        <row r="27568">
          <cell r="A27568" t="str">
            <v>130321-0051-01</v>
          </cell>
          <cell r="B27568" t="str">
            <v>CI TCS4226 SOT-23-6</v>
          </cell>
          <cell r="C27568" t="str">
            <v>ROH</v>
          </cell>
          <cell r="D27568" t="str">
            <v>UN</v>
          </cell>
        </row>
        <row r="27569">
          <cell r="A27569" t="str">
            <v>130321-0052-01</v>
          </cell>
          <cell r="B27569" t="str">
            <v>CI DK5V85R15V  SM7</v>
          </cell>
          <cell r="C27569" t="str">
            <v>ROH</v>
          </cell>
          <cell r="D27569" t="str">
            <v>UN</v>
          </cell>
        </row>
        <row r="27570">
          <cell r="A27570" t="str">
            <v>130321-0053-01</v>
          </cell>
          <cell r="B27570" t="str">
            <v>CI 351S3</v>
          </cell>
          <cell r="C27570" t="str">
            <v>ROH</v>
          </cell>
          <cell r="D27570" t="str">
            <v>UN</v>
          </cell>
        </row>
        <row r="27571">
          <cell r="A27571" t="str">
            <v>130322-0009-01</v>
          </cell>
          <cell r="B27571" t="str">
            <v>CI DIG SMD BLUETOOTH BP1048B2 QFN48P</v>
          </cell>
          <cell r="C27571" t="str">
            <v>ROH</v>
          </cell>
          <cell r="D27571" t="str">
            <v>UN</v>
          </cell>
        </row>
        <row r="27572">
          <cell r="A27572" t="str">
            <v>130322-0010-01</v>
          </cell>
          <cell r="B27572" t="str">
            <v>CI DIG SMD FM 5807M MSOP-10</v>
          </cell>
          <cell r="C27572" t="str">
            <v>ROH</v>
          </cell>
          <cell r="D27572" t="str">
            <v>UN</v>
          </cell>
        </row>
        <row r="27573">
          <cell r="A27573" t="str">
            <v>130322-0011-01</v>
          </cell>
          <cell r="B27573" t="str">
            <v>CI IK32C012W13S6TU SOP-16</v>
          </cell>
          <cell r="C27573" t="str">
            <v>ROH</v>
          </cell>
          <cell r="D27573" t="str">
            <v>UN</v>
          </cell>
        </row>
        <row r="27574">
          <cell r="A27574" t="str">
            <v>130322-0012-01</v>
          </cell>
          <cell r="B27574" t="str">
            <v>CI DIGITAL SMD BP1064L2 LQFP64</v>
          </cell>
          <cell r="C27574" t="str">
            <v>ROH</v>
          </cell>
          <cell r="D27574" t="str">
            <v>UN</v>
          </cell>
        </row>
        <row r="27575">
          <cell r="A27575" t="str">
            <v>130322-0013-01</v>
          </cell>
          <cell r="B27575" t="str">
            <v>CI MONO DIG SMD LNK3604D (SOP8)</v>
          </cell>
          <cell r="C27575" t="str">
            <v>ROH</v>
          </cell>
          <cell r="D27575" t="str">
            <v>UN</v>
          </cell>
        </row>
        <row r="27576">
          <cell r="A27576" t="str">
            <v>130401-0003-02</v>
          </cell>
          <cell r="B27576" t="str">
            <v>CONECTOR P PCI SMD BRANCO 4P 2.0MM</v>
          </cell>
          <cell r="C27576" t="str">
            <v>ROH</v>
          </cell>
          <cell r="D27576" t="str">
            <v>UN</v>
          </cell>
        </row>
        <row r="27577">
          <cell r="A27577" t="str">
            <v>130401-0004-01</v>
          </cell>
          <cell r="B27577" t="str">
            <v>CONECTOR P PCI SMD BRANCO 4P 2.0MM</v>
          </cell>
          <cell r="C27577" t="str">
            <v>ROH</v>
          </cell>
          <cell r="D27577" t="str">
            <v>UN</v>
          </cell>
        </row>
        <row r="27578">
          <cell r="A27578" t="str">
            <v>130401-0005-01</v>
          </cell>
          <cell r="B27578" t="str">
            <v>CONECTOR P PCI SMD BRANCO 2P 2.0MM</v>
          </cell>
          <cell r="C27578" t="str">
            <v>ROH</v>
          </cell>
          <cell r="D27578" t="str">
            <v>UN</v>
          </cell>
        </row>
        <row r="27579">
          <cell r="A27579" t="str">
            <v>130401-0006-01</v>
          </cell>
          <cell r="B27579" t="str">
            <v>CONECTOR P PCI SMD BRANCO 4P 2.0MM</v>
          </cell>
          <cell r="C27579" t="str">
            <v>ROH</v>
          </cell>
          <cell r="D27579" t="str">
            <v>UN</v>
          </cell>
        </row>
        <row r="27580">
          <cell r="A27580" t="str">
            <v>130401-0007-01</v>
          </cell>
          <cell r="B27580" t="str">
            <v>CONECTOR P PCI SMD BRANCO 2P 2.0MM</v>
          </cell>
          <cell r="C27580" t="str">
            <v>ROH</v>
          </cell>
          <cell r="D27580" t="str">
            <v>UN</v>
          </cell>
        </row>
        <row r="27581">
          <cell r="A27581" t="str">
            <v>130401-0008-01</v>
          </cell>
          <cell r="B27581" t="str">
            <v>CONECTOR P PCI SMD 2P 2.0MM HORIZONTAL</v>
          </cell>
          <cell r="C27581" t="str">
            <v>ROH</v>
          </cell>
          <cell r="D27581" t="str">
            <v>UN</v>
          </cell>
        </row>
        <row r="27582">
          <cell r="A27582" t="str">
            <v>130401-0029-01</v>
          </cell>
          <cell r="B27582" t="str">
            <v>CONECTOR P PCI SMD PH2.0-3A</v>
          </cell>
          <cell r="C27582" t="str">
            <v>ROH</v>
          </cell>
          <cell r="D27582" t="str">
            <v>UN</v>
          </cell>
        </row>
        <row r="27583">
          <cell r="A27583" t="str">
            <v>130401-0030-01</v>
          </cell>
          <cell r="B27583" t="str">
            <v>CONECTOR P PCI SMD PH2.0-6A</v>
          </cell>
          <cell r="C27583" t="str">
            <v>ROH</v>
          </cell>
          <cell r="D27583" t="str">
            <v>UN</v>
          </cell>
        </row>
        <row r="27584">
          <cell r="A27584" t="str">
            <v>130401-0031-01</v>
          </cell>
          <cell r="B27584" t="str">
            <v>CONECTOR P PCI SMD PH2.0-9A</v>
          </cell>
          <cell r="C27584" t="str">
            <v>ROH</v>
          </cell>
          <cell r="D27584" t="str">
            <v>UN</v>
          </cell>
        </row>
        <row r="27585">
          <cell r="A27585" t="str">
            <v>130401-0032-01</v>
          </cell>
          <cell r="B27585" t="str">
            <v>CONECTOR P PCI SMD 2X9 18P BRANCO FCC</v>
          </cell>
          <cell r="C27585" t="str">
            <v>ROH</v>
          </cell>
          <cell r="D27585" t="str">
            <v>UN</v>
          </cell>
        </row>
        <row r="27586">
          <cell r="A27586" t="str">
            <v>130401-0033-01</v>
          </cell>
          <cell r="B27586" t="str">
            <v>CONECTOR P PCI SMD 3P 2.0M PRETO</v>
          </cell>
          <cell r="C27586" t="str">
            <v>ROH</v>
          </cell>
          <cell r="D27586" t="str">
            <v>UN</v>
          </cell>
        </row>
        <row r="27587">
          <cell r="A27587" t="str">
            <v>130401-0034-01</v>
          </cell>
          <cell r="B27587" t="str">
            <v>CONECTOR P PCI SMD 3P 2.0MM VERMELHO</v>
          </cell>
          <cell r="C27587" t="str">
            <v>ROH</v>
          </cell>
          <cell r="D27587" t="str">
            <v>UN</v>
          </cell>
        </row>
        <row r="27588">
          <cell r="A27588" t="str">
            <v>130401-0035-01</v>
          </cell>
          <cell r="B27588" t="str">
            <v>CONECTOR P PCI SMD 3P 2.0MM BRANCO</v>
          </cell>
          <cell r="C27588" t="str">
            <v>ROH</v>
          </cell>
          <cell r="D27588" t="str">
            <v>UN</v>
          </cell>
        </row>
        <row r="27589">
          <cell r="A27589" t="str">
            <v>130401-0036-01</v>
          </cell>
          <cell r="B27589" t="str">
            <v>CONECTOR P PCI SMD 4P 2.0MM BRANCO</v>
          </cell>
          <cell r="C27589" t="str">
            <v>ROH</v>
          </cell>
          <cell r="D27589" t="str">
            <v>UN</v>
          </cell>
        </row>
        <row r="27590">
          <cell r="A27590" t="str">
            <v>130401-0038-01</v>
          </cell>
          <cell r="B27590" t="str">
            <v>CONECTOR P PCI SMD 3P/1.5MM VERTIC RED</v>
          </cell>
          <cell r="C27590" t="str">
            <v>ROH</v>
          </cell>
          <cell r="D27590" t="str">
            <v>UN</v>
          </cell>
        </row>
        <row r="27591">
          <cell r="A27591" t="str">
            <v>130401-0039-01</v>
          </cell>
          <cell r="B27591" t="str">
            <v>CONECTOR P PCI SMD 3P/1.5MM VERTIC BRANC</v>
          </cell>
          <cell r="C27591" t="str">
            <v>ROH</v>
          </cell>
          <cell r="D27591" t="str">
            <v>UN</v>
          </cell>
        </row>
        <row r="27592">
          <cell r="A27592" t="str">
            <v>130401-0040-01</v>
          </cell>
          <cell r="B27592" t="str">
            <v>CONECTOR P PCI 3P VERMELHO</v>
          </cell>
          <cell r="C27592" t="str">
            <v>ROH</v>
          </cell>
          <cell r="D27592" t="str">
            <v>UN</v>
          </cell>
        </row>
        <row r="27593">
          <cell r="A27593" t="str">
            <v>1305-01</v>
          </cell>
          <cell r="B27593" t="str">
            <v>SECADOR DE CABELOS SCN-50 127V/60Hz</v>
          </cell>
          <cell r="C27593" t="str">
            <v>FERT</v>
          </cell>
          <cell r="D27593" t="str">
            <v>UN</v>
          </cell>
        </row>
        <row r="27594">
          <cell r="A27594" t="str">
            <v>1305-02</v>
          </cell>
          <cell r="B27594" t="str">
            <v>SECADOR DE CABELOS SCN-50 220V/60Hz</v>
          </cell>
          <cell r="C27594" t="str">
            <v>FERT</v>
          </cell>
          <cell r="D27594" t="str">
            <v>UN</v>
          </cell>
        </row>
        <row r="27595">
          <cell r="A27595" t="str">
            <v>130515-0004-01</v>
          </cell>
          <cell r="B27595" t="str">
            <v>CRISTAL PIEZO QUARTZO SMD 32.768K 2X6MM</v>
          </cell>
          <cell r="C27595" t="str">
            <v>ROH</v>
          </cell>
          <cell r="D27595" t="str">
            <v>UN</v>
          </cell>
        </row>
        <row r="27596">
          <cell r="A27596" t="str">
            <v>130515-0004-02</v>
          </cell>
          <cell r="B27596" t="str">
            <v>CRISTAL PIEZO QUARTZO SMD 32.768K 2X6MM</v>
          </cell>
          <cell r="C27596" t="str">
            <v>ROH</v>
          </cell>
          <cell r="D27596" t="str">
            <v>UN</v>
          </cell>
        </row>
        <row r="27597">
          <cell r="A27597" t="str">
            <v>130515-0005-01</v>
          </cell>
          <cell r="B27597" t="str">
            <v>CRISTAL PIEZOEL QUART SMD 32.768K(2X6MM)</v>
          </cell>
          <cell r="C27597" t="str">
            <v>ROH</v>
          </cell>
          <cell r="D27597" t="str">
            <v>UN</v>
          </cell>
        </row>
        <row r="27598">
          <cell r="A27598" t="str">
            <v>130515-0005-02</v>
          </cell>
          <cell r="B27598" t="str">
            <v>CRISTAL PIEZOEL QUART SMD 32.768K(2X6MM)</v>
          </cell>
          <cell r="C27598" t="str">
            <v>ROH</v>
          </cell>
          <cell r="D27598" t="str">
            <v>UN</v>
          </cell>
        </row>
        <row r="27599">
          <cell r="A27599" t="str">
            <v>130515-0006-01</v>
          </cell>
          <cell r="B27599" t="str">
            <v>CRISTAL PIEZOEL QUART SMD 32.768K(2X6MM)</v>
          </cell>
          <cell r="C27599" t="str">
            <v>ROH</v>
          </cell>
          <cell r="D27599" t="str">
            <v>UN</v>
          </cell>
        </row>
        <row r="27600">
          <cell r="A27600" t="str">
            <v>130515-0006-02</v>
          </cell>
          <cell r="B27600" t="str">
            <v>CRISTAL PIEZOEL QUART SMD 32.768K(2X6MM)</v>
          </cell>
          <cell r="C27600" t="str">
            <v>ROH</v>
          </cell>
          <cell r="D27600" t="str">
            <v>UN</v>
          </cell>
        </row>
        <row r="27601">
          <cell r="A27601" t="str">
            <v>130515-0007-01</v>
          </cell>
          <cell r="B27601" t="str">
            <v>CRISTAL SMD 24MHZ 3225 10PPM (3.2X2.5MM)</v>
          </cell>
          <cell r="C27601" t="str">
            <v>ROH</v>
          </cell>
          <cell r="D27601" t="str">
            <v>UN</v>
          </cell>
        </row>
        <row r="27602">
          <cell r="A27602" t="str">
            <v>130515-0008-01</v>
          </cell>
          <cell r="B27602" t="str">
            <v>CRISTAL SMD 24M 24MHz 3.2*2.5 ±10PPM</v>
          </cell>
          <cell r="C27602" t="str">
            <v>ROH</v>
          </cell>
          <cell r="D27602" t="str">
            <v>UN</v>
          </cell>
        </row>
        <row r="27603">
          <cell r="A27603" t="str">
            <v>130515-0009-01</v>
          </cell>
          <cell r="B27603" t="str">
            <v>CRISTAL SMD  32.768K  (2X6MM)</v>
          </cell>
          <cell r="C27603" t="str">
            <v>ROH</v>
          </cell>
          <cell r="D27603" t="str">
            <v>UN</v>
          </cell>
        </row>
        <row r="27604">
          <cell r="A27604" t="str">
            <v>130515-0009-02</v>
          </cell>
          <cell r="B27604" t="str">
            <v>CRISTAL SMD  32.768K  (2X6MM)</v>
          </cell>
          <cell r="C27604" t="str">
            <v>ROH</v>
          </cell>
          <cell r="D27604" t="str">
            <v>UN</v>
          </cell>
        </row>
        <row r="27605">
          <cell r="A27605" t="str">
            <v>130818-0001-01</v>
          </cell>
          <cell r="B27605" t="str">
            <v>DIODO RETIFICADOR SMD BAV99(2A) SOT-23</v>
          </cell>
          <cell r="C27605" t="str">
            <v>ROH</v>
          </cell>
          <cell r="D27605" t="str">
            <v>UN</v>
          </cell>
        </row>
        <row r="27606">
          <cell r="A27606" t="str">
            <v>130901-0004-01</v>
          </cell>
          <cell r="B27606" t="str">
            <v>DIODO DE SUPRESSOR SMD (ZX0521P) 5V</v>
          </cell>
          <cell r="C27606" t="str">
            <v>ROH</v>
          </cell>
          <cell r="D27606" t="str">
            <v>UN</v>
          </cell>
        </row>
        <row r="27607">
          <cell r="A27607" t="str">
            <v>130901-0005-01</v>
          </cell>
          <cell r="B27607" t="str">
            <v>DIODO SUPRESSOR SMD ESDPSA0402V05</v>
          </cell>
          <cell r="C27607" t="str">
            <v>ROH</v>
          </cell>
          <cell r="D27607" t="str">
            <v>UN</v>
          </cell>
        </row>
        <row r="27608">
          <cell r="A27608" t="str">
            <v>130901-0006-01</v>
          </cell>
          <cell r="B27608" t="str">
            <v>DIODO SUPRE SMD SOD-123FL DKD3180ZB</v>
          </cell>
          <cell r="C27608" t="str">
            <v>ROH</v>
          </cell>
          <cell r="D27608" t="str">
            <v>UN</v>
          </cell>
        </row>
        <row r="27609">
          <cell r="A27609" t="str">
            <v>130904-0001-01</v>
          </cell>
          <cell r="B27609" t="str">
            <v>DIODO CHAV SMD SOT-23  BAV99(2A)</v>
          </cell>
          <cell r="C27609" t="str">
            <v>ROH</v>
          </cell>
          <cell r="D27609" t="str">
            <v>UN</v>
          </cell>
        </row>
        <row r="27610">
          <cell r="A27610" t="str">
            <v>130917-0002-01</v>
          </cell>
          <cell r="B27610" t="str">
            <v>DIODO SCHOTTKY SMD SS24 SR240 2A</v>
          </cell>
          <cell r="C27610" t="str">
            <v>ROH</v>
          </cell>
          <cell r="D27610" t="str">
            <v>UN</v>
          </cell>
        </row>
        <row r="27611">
          <cell r="A27611" t="str">
            <v>130917-0003-01</v>
          </cell>
          <cell r="B27611" t="str">
            <v>DIODO SCHOTTKY SMD SS34 DO-214AC</v>
          </cell>
          <cell r="C27611" t="str">
            <v>ROH</v>
          </cell>
          <cell r="D27611" t="str">
            <v>UN</v>
          </cell>
        </row>
        <row r="27612">
          <cell r="A27612" t="str">
            <v>130917-0004-01</v>
          </cell>
          <cell r="B27612" t="str">
            <v>DIODO SCHOTTKY SMD S3B DO-241AC 1N5401</v>
          </cell>
          <cell r="C27612" t="str">
            <v>ROH</v>
          </cell>
          <cell r="D27612" t="str">
            <v>UN</v>
          </cell>
        </row>
        <row r="27613">
          <cell r="A27613" t="str">
            <v>130917-0013-01</v>
          </cell>
          <cell r="B27613" t="str">
            <v>DIODO SCHOTTKY SMD SS54 SMB</v>
          </cell>
          <cell r="C27613" t="str">
            <v>ROH</v>
          </cell>
          <cell r="D27613" t="str">
            <v>UN</v>
          </cell>
        </row>
        <row r="27614">
          <cell r="A27614" t="str">
            <v>130918-0014-01</v>
          </cell>
          <cell r="B27614" t="str">
            <v>DIODO RETIFICADR SMD S2MBF 2A/1000V SMBF</v>
          </cell>
          <cell r="C27614" t="str">
            <v>ROH</v>
          </cell>
          <cell r="D27614" t="str">
            <v>UN</v>
          </cell>
        </row>
        <row r="27615">
          <cell r="A27615" t="str">
            <v>130918-0015-01</v>
          </cell>
          <cell r="B27615" t="str">
            <v>DIODO RETIFICADOR SMD ABS210(ABS) 2A</v>
          </cell>
          <cell r="C27615" t="str">
            <v>ROH</v>
          </cell>
          <cell r="D27615" t="str">
            <v>UN</v>
          </cell>
        </row>
        <row r="27616">
          <cell r="A27616" t="str">
            <v>130918-0016-01</v>
          </cell>
          <cell r="B27616" t="str">
            <v>DIODO RETIFICADOR SMD RS2M SMA</v>
          </cell>
          <cell r="C27616" t="str">
            <v>ROH</v>
          </cell>
          <cell r="D27616" t="str">
            <v>UN</v>
          </cell>
        </row>
        <row r="27617">
          <cell r="A27617" t="str">
            <v>130918-0017-01</v>
          </cell>
          <cell r="B27617" t="str">
            <v>DIODO RETIFICADOR SMD M7 SMA</v>
          </cell>
          <cell r="C27617" t="str">
            <v>ROH</v>
          </cell>
          <cell r="D27617" t="str">
            <v>UN</v>
          </cell>
        </row>
        <row r="27618">
          <cell r="A27618" t="str">
            <v>130918-0018-01</v>
          </cell>
          <cell r="B27618" t="str">
            <v>DIODO RETIFICA SMD SMAFL S2MF 2A 1000V</v>
          </cell>
          <cell r="C27618" t="str">
            <v>ROH</v>
          </cell>
          <cell r="D27618" t="str">
            <v>UN</v>
          </cell>
        </row>
        <row r="27619">
          <cell r="A27619" t="str">
            <v>130918-0019-01</v>
          </cell>
          <cell r="B27619" t="str">
            <v>PONTE RETF SMD JDF MB40M UMSB-4 4A 1000V</v>
          </cell>
          <cell r="C27619" t="str">
            <v>ROH</v>
          </cell>
          <cell r="D27619" t="str">
            <v>UN</v>
          </cell>
        </row>
        <row r="27620">
          <cell r="A27620" t="str">
            <v>130918-0020-01</v>
          </cell>
          <cell r="B27620" t="str">
            <v>DIODO ZENER SOD-123FL F1M  F7</v>
          </cell>
          <cell r="C27620" t="str">
            <v>ROH</v>
          </cell>
          <cell r="D27620" t="str">
            <v>UN</v>
          </cell>
        </row>
        <row r="27621">
          <cell r="A27621" t="str">
            <v>130918-0021-01</v>
          </cell>
          <cell r="B27621" t="str">
            <v>DIODO RETIFICAD SMD 1N4148WS 75V 0.15A</v>
          </cell>
          <cell r="C27621" t="str">
            <v>ROH</v>
          </cell>
          <cell r="D27621" t="str">
            <v>UN</v>
          </cell>
        </row>
        <row r="27622">
          <cell r="A27622" t="str">
            <v>130918-0022-01</v>
          </cell>
          <cell r="B27622" t="str">
            <v>PONTE DIODO RET SMD JDF WRMSB40M 4A1000V</v>
          </cell>
          <cell r="C27622" t="str">
            <v>ROH</v>
          </cell>
          <cell r="D27622" t="str">
            <v>UN</v>
          </cell>
        </row>
        <row r="27623">
          <cell r="A27623" t="str">
            <v>130918-0023-01</v>
          </cell>
          <cell r="B27623" t="str">
            <v>DIODO RETIFICADOR SMD DB307S (DBS) 3A</v>
          </cell>
          <cell r="C27623" t="str">
            <v>ROH</v>
          </cell>
          <cell r="D27623" t="str">
            <v>UN</v>
          </cell>
        </row>
        <row r="27624">
          <cell r="A27624" t="str">
            <v>130920-0004-01</v>
          </cell>
          <cell r="B27624" t="str">
            <v>DIOD ZENER SMD BZT52B4V3S 2W6 SOD-323 2%</v>
          </cell>
          <cell r="C27624" t="str">
            <v>ROH</v>
          </cell>
          <cell r="D27624" t="str">
            <v>UN</v>
          </cell>
        </row>
        <row r="27625">
          <cell r="A27625" t="str">
            <v>130920-0005-01</v>
          </cell>
          <cell r="B27625" t="str">
            <v>DIODO ZENER LL34 1206 9.1V</v>
          </cell>
          <cell r="C27625" t="str">
            <v>ROH</v>
          </cell>
          <cell r="D27625" t="str">
            <v>UN</v>
          </cell>
        </row>
        <row r="27626">
          <cell r="A27626" t="str">
            <v>130920-0006-01</v>
          </cell>
          <cell r="B27626" t="str">
            <v>DIODO ZENER SMD 1N4739A,9.1V,0.5W</v>
          </cell>
          <cell r="C27626" t="str">
            <v>ROH</v>
          </cell>
          <cell r="D27626" t="str">
            <v>UN</v>
          </cell>
        </row>
        <row r="27627">
          <cell r="A27627" t="str">
            <v>1310-01</v>
          </cell>
          <cell r="B27627" t="str">
            <v>PANIFICADORA NPF-51 127V/60Hz</v>
          </cell>
          <cell r="C27627" t="str">
            <v>HAWA</v>
          </cell>
          <cell r="D27627" t="str">
            <v>UN</v>
          </cell>
        </row>
        <row r="27628">
          <cell r="A27628" t="str">
            <v>1310-02</v>
          </cell>
          <cell r="B27628" t="str">
            <v>PANIFICADORA NPF-51 220V/60Hz</v>
          </cell>
          <cell r="C27628" t="str">
            <v>HAWA</v>
          </cell>
          <cell r="D27628" t="str">
            <v>UN</v>
          </cell>
        </row>
        <row r="27629">
          <cell r="A27629" t="str">
            <v>13103026001132</v>
          </cell>
          <cell r="B27629" t="str">
            <v>RESINA ABS/PC CINZA PRIMÁRIA S/ CARGA</v>
          </cell>
          <cell r="C27629" t="str">
            <v>ROH</v>
          </cell>
          <cell r="D27629" t="str">
            <v>KG</v>
          </cell>
        </row>
        <row r="27630">
          <cell r="A27630" t="str">
            <v>13103026001133</v>
          </cell>
          <cell r="B27630" t="str">
            <v>RESINA PP PRIMÁRIA ANTI-EROSÃO</v>
          </cell>
          <cell r="C27630" t="str">
            <v>ROH</v>
          </cell>
          <cell r="D27630" t="str">
            <v>KG</v>
          </cell>
        </row>
        <row r="27631">
          <cell r="A27631" t="str">
            <v>13103026001134</v>
          </cell>
          <cell r="B27631" t="str">
            <v>RESINA PP/PE CINZA PRIMÁRIA</v>
          </cell>
          <cell r="C27631" t="str">
            <v>ROH</v>
          </cell>
          <cell r="D27631" t="str">
            <v>KG</v>
          </cell>
        </row>
        <row r="27632">
          <cell r="A27632" t="str">
            <v>13103026001135</v>
          </cell>
          <cell r="B27632" t="str">
            <v>RESINA POM PRIMÁRIA</v>
          </cell>
          <cell r="C27632" t="str">
            <v>ROH</v>
          </cell>
          <cell r="D27632" t="str">
            <v>KG</v>
          </cell>
        </row>
        <row r="27633">
          <cell r="A27633" t="str">
            <v>13103026001136</v>
          </cell>
          <cell r="B27633" t="str">
            <v>RESINA PA6 30% FIBRA DE VIDRO BRANCA</v>
          </cell>
          <cell r="C27633" t="str">
            <v>ROH</v>
          </cell>
          <cell r="D27633" t="str">
            <v>KG</v>
          </cell>
        </row>
        <row r="27634">
          <cell r="A27634" t="str">
            <v>13103026001137</v>
          </cell>
          <cell r="B27634" t="str">
            <v>RESINA ABS CINZA PRIMÁRIA</v>
          </cell>
          <cell r="C27634" t="str">
            <v>ROH</v>
          </cell>
          <cell r="D27634" t="str">
            <v>KG</v>
          </cell>
        </row>
        <row r="27635">
          <cell r="A27635" t="str">
            <v>13103026001138</v>
          </cell>
          <cell r="B27635" t="str">
            <v>RESINA PS ALTO IMPACTO CINZA</v>
          </cell>
          <cell r="C27635" t="str">
            <v>ROH</v>
          </cell>
          <cell r="D27635" t="str">
            <v>KG</v>
          </cell>
        </row>
        <row r="27636">
          <cell r="A27636" t="str">
            <v>13103026001139</v>
          </cell>
          <cell r="B27636" t="str">
            <v>RESINA PS ALTO IMPACTO</v>
          </cell>
          <cell r="C27636" t="str">
            <v>ROH</v>
          </cell>
          <cell r="D27636" t="str">
            <v>KG</v>
          </cell>
        </row>
        <row r="27637">
          <cell r="A27637" t="str">
            <v>13103026001140</v>
          </cell>
          <cell r="B27637" t="str">
            <v>RESINA PS ALTO IMPACTO BRANCA</v>
          </cell>
          <cell r="C27637" t="str">
            <v>ROH</v>
          </cell>
          <cell r="D27637" t="str">
            <v>KG</v>
          </cell>
        </row>
        <row r="27638">
          <cell r="A27638" t="str">
            <v>13103026001141</v>
          </cell>
          <cell r="B27638" t="str">
            <v>RESINA ABS ANTIENVELHECIMENTO PRIMÁRIA</v>
          </cell>
          <cell r="C27638" t="str">
            <v>ROH</v>
          </cell>
          <cell r="D27638" t="str">
            <v>KG</v>
          </cell>
        </row>
        <row r="27639">
          <cell r="A27639" t="str">
            <v>13103026001142</v>
          </cell>
          <cell r="B27639" t="str">
            <v>RESINA AS 20% FIBRA DE VIDRO</v>
          </cell>
          <cell r="C27639" t="str">
            <v>ROH</v>
          </cell>
          <cell r="D27639" t="str">
            <v>KG</v>
          </cell>
        </row>
        <row r="27640">
          <cell r="A27640" t="str">
            <v>13103026001143</v>
          </cell>
          <cell r="B27640" t="str">
            <v>RESINA AS 25% FIBRA DE VIDRO</v>
          </cell>
          <cell r="C27640" t="str">
            <v>ROH</v>
          </cell>
          <cell r="D27640" t="str">
            <v>KG</v>
          </cell>
        </row>
        <row r="27641">
          <cell r="A27641" t="str">
            <v>13103026001144</v>
          </cell>
          <cell r="B27641" t="str">
            <v>RESINA PP CINZA PRIMÁRIA</v>
          </cell>
          <cell r="C27641" t="str">
            <v>ROH</v>
          </cell>
          <cell r="D27641" t="str">
            <v>KG</v>
          </cell>
        </row>
        <row r="27642">
          <cell r="A27642" t="str">
            <v>13103026001147</v>
          </cell>
          <cell r="B27642" t="str">
            <v>RESINA ABS PRIMÁRIA</v>
          </cell>
          <cell r="C27642" t="str">
            <v>ROH</v>
          </cell>
          <cell r="D27642" t="str">
            <v>KG</v>
          </cell>
        </row>
        <row r="27643">
          <cell r="A27643" t="str">
            <v>13104026000536</v>
          </cell>
          <cell r="B27643" t="str">
            <v>TUBO DE COBRE 9X0.65MM</v>
          </cell>
          <cell r="C27643" t="str">
            <v>ROH</v>
          </cell>
          <cell r="D27643" t="str">
            <v>KG</v>
          </cell>
        </row>
        <row r="27644">
          <cell r="A27644" t="str">
            <v>13104026000537</v>
          </cell>
          <cell r="B27644" t="str">
            <v>TUBO DE COBRE 7.94X0.7MM</v>
          </cell>
          <cell r="C27644" t="str">
            <v>ROH</v>
          </cell>
          <cell r="D27644" t="str">
            <v>KG</v>
          </cell>
        </row>
        <row r="27645">
          <cell r="A27645" t="str">
            <v>13104026000538</v>
          </cell>
          <cell r="B27645" t="str">
            <v>TUBO DE COBRE REFINADO 6X0,75MM</v>
          </cell>
          <cell r="C27645" t="str">
            <v>ROH</v>
          </cell>
          <cell r="D27645" t="str">
            <v>KG</v>
          </cell>
        </row>
        <row r="27646">
          <cell r="A27646" t="str">
            <v>13104026000700</v>
          </cell>
          <cell r="B27646" t="str">
            <v>MOTOR ELETRICO D-20-10A 310V 20W(ODU)</v>
          </cell>
          <cell r="C27646" t="str">
            <v>ROH</v>
          </cell>
          <cell r="D27646" t="str">
            <v>UN</v>
          </cell>
        </row>
        <row r="27647">
          <cell r="A27647" t="str">
            <v>13104035001847</v>
          </cell>
          <cell r="B27647" t="str">
            <v>TUBO DE COFRE REFINADO 12,7X0,7MM</v>
          </cell>
          <cell r="C27647" t="str">
            <v>ROH</v>
          </cell>
          <cell r="D27647" t="str">
            <v>KG</v>
          </cell>
        </row>
        <row r="27648">
          <cell r="A27648" t="str">
            <v>13104035001853</v>
          </cell>
          <cell r="B27648" t="str">
            <v>TUBO DE LIGACAO 9K</v>
          </cell>
          <cell r="C27648" t="str">
            <v>ROH</v>
          </cell>
          <cell r="D27648" t="str">
            <v>UN</v>
          </cell>
        </row>
        <row r="27649">
          <cell r="A27649" t="str">
            <v>13104053001245</v>
          </cell>
          <cell r="B27649" t="str">
            <v>TUBO DE LIGACAO 18K</v>
          </cell>
          <cell r="C27649" t="str">
            <v>ROH</v>
          </cell>
          <cell r="D27649" t="str">
            <v>UN</v>
          </cell>
        </row>
        <row r="27650">
          <cell r="A27650" t="str">
            <v>13104070000385</v>
          </cell>
          <cell r="B27650" t="str">
            <v>TUBO DE LIGACAO 24K</v>
          </cell>
          <cell r="C27650" t="str">
            <v>ROH</v>
          </cell>
          <cell r="D27650" t="str">
            <v>UN</v>
          </cell>
        </row>
        <row r="27651">
          <cell r="A27651" t="str">
            <v>13104085000232</v>
          </cell>
          <cell r="B27651" t="str">
            <v>TUBO DE LIGACAO 30K</v>
          </cell>
          <cell r="C27651" t="str">
            <v>ROH</v>
          </cell>
          <cell r="D27651" t="str">
            <v>UN</v>
          </cell>
        </row>
        <row r="27652">
          <cell r="A27652" t="str">
            <v>1312-03</v>
          </cell>
          <cell r="B27652" t="str">
            <v>CORREIA FPL-01</v>
          </cell>
          <cell r="C27652" t="str">
            <v>ROH</v>
          </cell>
          <cell r="D27652" t="str">
            <v>UN</v>
          </cell>
        </row>
        <row r="27653">
          <cell r="A27653" t="str">
            <v>1312-04</v>
          </cell>
          <cell r="B27653" t="str">
            <v>TENSORCORREIA FPL-01</v>
          </cell>
          <cell r="C27653" t="str">
            <v>ROH</v>
          </cell>
          <cell r="D27653" t="str">
            <v>UN</v>
          </cell>
        </row>
        <row r="27654">
          <cell r="A27654" t="str">
            <v>1312-05</v>
          </cell>
          <cell r="B27654" t="str">
            <v>CORREIA DENTADA MTA 170XL</v>
          </cell>
          <cell r="C27654" t="str">
            <v>ROH</v>
          </cell>
          <cell r="D27654" t="str">
            <v>UN</v>
          </cell>
        </row>
        <row r="27655">
          <cell r="A27655" t="str">
            <v>1312-06</v>
          </cell>
          <cell r="B27655" t="str">
            <v>CORREIA DENTADA MT[PF]</v>
          </cell>
          <cell r="C27655" t="str">
            <v>ROH</v>
          </cell>
          <cell r="D27655" t="str">
            <v>UN</v>
          </cell>
        </row>
        <row r="27656">
          <cell r="A27656" t="str">
            <v>1312-07</v>
          </cell>
          <cell r="B27656" t="str">
            <v>CORREIA MULT V 9,00X330MM</v>
          </cell>
          <cell r="C27656" t="str">
            <v>ROH</v>
          </cell>
          <cell r="D27656" t="str">
            <v>UN</v>
          </cell>
        </row>
        <row r="27657">
          <cell r="A27657" t="str">
            <v>1312-08</v>
          </cell>
          <cell r="B27657" t="str">
            <v>CORREIA DENTADA MT[PF]</v>
          </cell>
          <cell r="C27657" t="str">
            <v>ROH</v>
          </cell>
          <cell r="D27657" t="str">
            <v>UN</v>
          </cell>
        </row>
        <row r="27658">
          <cell r="A27658" t="str">
            <v>1312-09</v>
          </cell>
          <cell r="B27658" t="str">
            <v>CORREIA DENTADA SÍNCRONA B114MXL 5</v>
          </cell>
          <cell r="C27658" t="str">
            <v>ROH</v>
          </cell>
          <cell r="D27658" t="str">
            <v>UN</v>
          </cell>
        </row>
        <row r="27659">
          <cell r="A27659" t="str">
            <v>1312-10</v>
          </cell>
          <cell r="B27659" t="str">
            <v>CORREIA DENTADA SÍNCRONA HTD-3M-168</v>
          </cell>
          <cell r="C27659" t="str">
            <v>ROH</v>
          </cell>
          <cell r="D27659" t="str">
            <v>UN</v>
          </cell>
        </row>
        <row r="27660">
          <cell r="A27660" t="str">
            <v>131205-0002-01</v>
          </cell>
          <cell r="B27660" t="str">
            <v>INDUTOR FX SMD 100NH 0402</v>
          </cell>
          <cell r="C27660" t="str">
            <v>ROH</v>
          </cell>
          <cell r="D27660" t="str">
            <v>UN</v>
          </cell>
        </row>
        <row r="27661">
          <cell r="A27661" t="str">
            <v>131205-0003-01</v>
          </cell>
          <cell r="B27661" t="str">
            <v>INDUTOR FX SMD CD54 22UH/1.5A</v>
          </cell>
          <cell r="C27661" t="str">
            <v>ROH</v>
          </cell>
          <cell r="D27661" t="str">
            <v>UN</v>
          </cell>
        </row>
        <row r="27662">
          <cell r="A27662" t="str">
            <v>131205-0004-01</v>
          </cell>
          <cell r="B27662" t="str">
            <v>INDUTOR FX SMD 22UH 3A 5X5X3MM</v>
          </cell>
          <cell r="C27662" t="str">
            <v>ROH</v>
          </cell>
          <cell r="D27662" t="str">
            <v>UN</v>
          </cell>
        </row>
        <row r="27663">
          <cell r="A27663" t="str">
            <v>131205-0005-01</v>
          </cell>
          <cell r="B27663" t="str">
            <v>INDUTOR FX SMD 47UH 3A 6X6MM</v>
          </cell>
          <cell r="C27663" t="str">
            <v>ROH</v>
          </cell>
          <cell r="D27663" t="str">
            <v>UN</v>
          </cell>
        </row>
        <row r="27664">
          <cell r="A27664" t="str">
            <v>131205-0006-01</v>
          </cell>
          <cell r="B27664" t="str">
            <v>INDUTOR FX SMD 25% 300R 100MHZ 2A 1206</v>
          </cell>
          <cell r="C27664" t="str">
            <v>ROH</v>
          </cell>
          <cell r="D27664" t="str">
            <v>UN</v>
          </cell>
        </row>
        <row r="27665">
          <cell r="A27665" t="str">
            <v>131205-0007-01</v>
          </cell>
          <cell r="B27665" t="str">
            <v>INDUTOR FX 100UH DR9X12</v>
          </cell>
          <cell r="C27665" t="str">
            <v>ROH</v>
          </cell>
          <cell r="D27665" t="str">
            <v>UN</v>
          </cell>
        </row>
        <row r="27666">
          <cell r="A27666" t="str">
            <v>131205-0028-01</v>
          </cell>
          <cell r="B27666" t="str">
            <v>INDUTOR FX SMD 220R@100MHZ 3A 1206</v>
          </cell>
          <cell r="C27666" t="str">
            <v>ROH</v>
          </cell>
          <cell r="D27666" t="str">
            <v>UN</v>
          </cell>
        </row>
        <row r="27667">
          <cell r="A27667" t="str">
            <v>131205-0029-01</v>
          </cell>
          <cell r="B27667" t="str">
            <v>INDUTOR FX SMD 200R@100MHZ 500MA 0603</v>
          </cell>
          <cell r="C27667" t="str">
            <v>ROH</v>
          </cell>
          <cell r="D27667" t="str">
            <v>UN</v>
          </cell>
        </row>
        <row r="27668">
          <cell r="A27668" t="str">
            <v>131205-0030-01</v>
          </cell>
          <cell r="B27668" t="str">
            <v>INDUTOR FX SMD FB300 2A 0603</v>
          </cell>
          <cell r="C27668" t="str">
            <v>ROH</v>
          </cell>
          <cell r="D27668" t="str">
            <v>UN</v>
          </cell>
        </row>
        <row r="27669">
          <cell r="A27669" t="str">
            <v>131205-0031-01</v>
          </cell>
          <cell r="B27669" t="str">
            <v>INDUTOR FX SMD 4.7UH/6A 6.6X7.5MM 0650</v>
          </cell>
          <cell r="C27669" t="str">
            <v>ROH</v>
          </cell>
          <cell r="D27669" t="str">
            <v>UN</v>
          </cell>
        </row>
        <row r="27670">
          <cell r="A27670" t="str">
            <v>131205-0032-01</v>
          </cell>
          <cell r="B27670" t="str">
            <v>INDUTOR FX SMD 15UH/2A 5X5X4.5MM 0530</v>
          </cell>
          <cell r="C27670" t="str">
            <v>ROH</v>
          </cell>
          <cell r="D27670" t="str">
            <v>UN</v>
          </cell>
        </row>
        <row r="27671">
          <cell r="A27671" t="str">
            <v>131205-0033-01</v>
          </cell>
          <cell r="B27671" t="str">
            <v>INDUTOR FX SMD 47UH/3A 6X6</v>
          </cell>
          <cell r="C27671" t="str">
            <v>ROH</v>
          </cell>
          <cell r="D27671" t="str">
            <v>UN</v>
          </cell>
        </row>
        <row r="27672">
          <cell r="A27672" t="str">
            <v>131205-0034-01</v>
          </cell>
          <cell r="B27672" t="str">
            <v>INDUTOR FX SMD J 150NH</v>
          </cell>
          <cell r="C27672" t="str">
            <v>ROH</v>
          </cell>
          <cell r="D27672" t="str">
            <v>UN</v>
          </cell>
        </row>
        <row r="27673">
          <cell r="A27673" t="str">
            <v>131205-0035-01</v>
          </cell>
          <cell r="B27673" t="str">
            <v>INDUTOR FX SMD 100M 10UH/1.5A POHS0402</v>
          </cell>
          <cell r="C27673" t="str">
            <v>ROH</v>
          </cell>
          <cell r="D27673" t="str">
            <v>UN</v>
          </cell>
        </row>
        <row r="27674">
          <cell r="A27674" t="str">
            <v>131205-0036-01</v>
          </cell>
          <cell r="B27674" t="str">
            <v>INDUTOR FX SMD 100MHZ 1A 120R 1608(0603)</v>
          </cell>
          <cell r="C27674" t="str">
            <v>ROH</v>
          </cell>
          <cell r="D27674" t="str">
            <v>UN</v>
          </cell>
        </row>
        <row r="27675">
          <cell r="A27675" t="str">
            <v>131205-0037-01</v>
          </cell>
          <cell r="B27675" t="str">
            <v>INDUTOR FX SMD 25% 100MHZ 300MA 600R</v>
          </cell>
          <cell r="C27675" t="str">
            <v>ROH</v>
          </cell>
          <cell r="D27675" t="str">
            <v>UN</v>
          </cell>
        </row>
        <row r="27676">
          <cell r="A27676" t="str">
            <v>131205-0038-01</v>
          </cell>
          <cell r="B27676" t="str">
            <v>INDUTOR FX SMD 25% 100MHz 400MA 600R</v>
          </cell>
          <cell r="C27676" t="str">
            <v>ROH</v>
          </cell>
          <cell r="D27676" t="str">
            <v>UN</v>
          </cell>
        </row>
        <row r="27677">
          <cell r="A27677" t="str">
            <v>131205-0039-01</v>
          </cell>
          <cell r="B27677" t="str">
            <v>INDUTOR FX SMD 100MHz 300MA 1K 0402</v>
          </cell>
          <cell r="C27677" t="str">
            <v>ROH</v>
          </cell>
          <cell r="D27677" t="str">
            <v>UN</v>
          </cell>
        </row>
        <row r="27678">
          <cell r="A27678" t="str">
            <v>131205-0040-01</v>
          </cell>
          <cell r="B27678" t="str">
            <v>INDUTOR FX SMD 220M  22UH/1.5A 0530</v>
          </cell>
          <cell r="C27678" t="str">
            <v>ROH</v>
          </cell>
          <cell r="D27678" t="str">
            <v>UN</v>
          </cell>
        </row>
        <row r="27679">
          <cell r="A27679" t="str">
            <v>131205-0041-01</v>
          </cell>
          <cell r="B27679" t="str">
            <v>INDUTOR FX SMD 4R7 4.7U 33MOHMS  6A 0603</v>
          </cell>
          <cell r="C27679" t="str">
            <v>ROH</v>
          </cell>
          <cell r="D27679" t="str">
            <v>UN</v>
          </cell>
        </row>
        <row r="27680">
          <cell r="A27680" t="str">
            <v>131205-0042-01</v>
          </cell>
          <cell r="B27680" t="str">
            <v>INDUTOR FX SMD 10uH 30MOHMS 7.5A 1004</v>
          </cell>
          <cell r="C27680" t="str">
            <v>ROH</v>
          </cell>
          <cell r="D27680" t="str">
            <v>UN</v>
          </cell>
        </row>
        <row r="27681">
          <cell r="A27681" t="str">
            <v>131205-0043-01</v>
          </cell>
          <cell r="B27681" t="str">
            <v>INDUTOR FX SMD 4R7 4.7UH 20MOHMS 9A 1004</v>
          </cell>
          <cell r="C27681" t="str">
            <v>ROH</v>
          </cell>
          <cell r="D27681" t="str">
            <v>UN</v>
          </cell>
        </row>
        <row r="27682">
          <cell r="A27682" t="str">
            <v>131205-0044-01</v>
          </cell>
          <cell r="B27682" t="str">
            <v>INDUTOR FX SMD SMT 0402 150nH J 100mA</v>
          </cell>
          <cell r="C27682" t="str">
            <v>ROH</v>
          </cell>
          <cell r="D27682" t="str">
            <v>UN</v>
          </cell>
        </row>
        <row r="27683">
          <cell r="A27683" t="str">
            <v>131205-0045-01</v>
          </cell>
          <cell r="B27683" t="str">
            <v>INDUT FX SMD 0603 100MHz 400mA ±25% 600R</v>
          </cell>
          <cell r="C27683" t="str">
            <v>ROH</v>
          </cell>
          <cell r="D27683" t="str">
            <v>UN</v>
          </cell>
        </row>
        <row r="27684">
          <cell r="A27684" t="str">
            <v>131205-0046-01</v>
          </cell>
          <cell r="B27684" t="str">
            <v>INDUTOR FX SMD 1206 600R/100MHz  3.5A</v>
          </cell>
          <cell r="C27684" t="str">
            <v>ROH</v>
          </cell>
          <cell r="D27684" t="str">
            <v>UN</v>
          </cell>
        </row>
        <row r="27685">
          <cell r="A27685" t="str">
            <v>131205-0047-01</v>
          </cell>
          <cell r="B27685" t="str">
            <v>INDUTOR FX SMD 0402 100MHZ 300MA ±25% 1K</v>
          </cell>
          <cell r="C27685" t="str">
            <v>ROH</v>
          </cell>
          <cell r="D27685" t="str">
            <v>UN</v>
          </cell>
        </row>
        <row r="27686">
          <cell r="A27686" t="str">
            <v>131205-0048-01</v>
          </cell>
          <cell r="B27686" t="str">
            <v>INDUT FX SMD 0402 100MHz 300mA ±25% 600R</v>
          </cell>
          <cell r="C27686" t="str">
            <v>ROH</v>
          </cell>
          <cell r="D27686" t="str">
            <v>UN</v>
          </cell>
        </row>
        <row r="27687">
          <cell r="A27687" t="str">
            <v>131205-0049-01</v>
          </cell>
          <cell r="B27687" t="str">
            <v>INDUTOR FX SMD FB300 3A 0805</v>
          </cell>
          <cell r="C27687" t="str">
            <v>ROH</v>
          </cell>
          <cell r="D27687" t="str">
            <v>UN</v>
          </cell>
        </row>
        <row r="27688">
          <cell r="A27688" t="str">
            <v>131205-0050-01</v>
          </cell>
          <cell r="B27688" t="str">
            <v>INDUTOR FX SMD FB600 2A 0603</v>
          </cell>
          <cell r="C27688" t="str">
            <v>ROH</v>
          </cell>
          <cell r="D27688" t="str">
            <v>UN</v>
          </cell>
        </row>
        <row r="27689">
          <cell r="A27689" t="str">
            <v>131205-0051-01</v>
          </cell>
          <cell r="B27689" t="str">
            <v>INDUTOR FX SMD L0503 5X5X3MM 10UH/2A</v>
          </cell>
          <cell r="C27689" t="str">
            <v>ROH</v>
          </cell>
          <cell r="D27689" t="str">
            <v>UN</v>
          </cell>
        </row>
        <row r="27690">
          <cell r="A27690" t="str">
            <v>131205-0052-01</v>
          </cell>
          <cell r="B27690" t="str">
            <v>INDUTOR FX SMD L0603 6X6X3MM  4.7R</v>
          </cell>
          <cell r="C27690" t="str">
            <v>ROH</v>
          </cell>
          <cell r="D27690" t="str">
            <v>UN</v>
          </cell>
        </row>
        <row r="27691">
          <cell r="A27691" t="str">
            <v>131205-0053-01</v>
          </cell>
          <cell r="B27691" t="str">
            <v>INDUTOR FX SMD J 0603 100R</v>
          </cell>
          <cell r="C27691" t="str">
            <v>ROH</v>
          </cell>
          <cell r="D27691" t="str">
            <v>UN</v>
          </cell>
        </row>
        <row r="27692">
          <cell r="A27692" t="str">
            <v>131205-0056-01</v>
          </cell>
          <cell r="B27692" t="str">
            <v>INDUTOR FX SMD 100MHZ 1A 120R 1608(0603)</v>
          </cell>
          <cell r="C27692" t="str">
            <v>ROH</v>
          </cell>
          <cell r="D27692" t="str">
            <v>UN</v>
          </cell>
        </row>
        <row r="27693">
          <cell r="A27693" t="str">
            <v>1313-02</v>
          </cell>
          <cell r="B27693" t="str">
            <v>CESTA METAL. FRITURA[FT]</v>
          </cell>
          <cell r="C27693" t="str">
            <v>ROH</v>
          </cell>
          <cell r="D27693" t="str">
            <v>UN</v>
          </cell>
        </row>
        <row r="27694">
          <cell r="A27694" t="str">
            <v>1313-03</v>
          </cell>
          <cell r="B27694" t="str">
            <v>CUBA METAL.ANTIAD.1,2LITROS1500W127V[FT]</v>
          </cell>
          <cell r="C27694" t="str">
            <v>ROH</v>
          </cell>
          <cell r="D27694" t="str">
            <v>UN</v>
          </cell>
        </row>
        <row r="27695">
          <cell r="A27695" t="str">
            <v>1313-04</v>
          </cell>
          <cell r="B27695" t="str">
            <v>CUBA METAL. ANTIAD. 1,2 L 1500W 220V[FT]</v>
          </cell>
          <cell r="C27695" t="str">
            <v>ROH</v>
          </cell>
          <cell r="D27695" t="str">
            <v>UN</v>
          </cell>
        </row>
        <row r="27696">
          <cell r="A27696" t="str">
            <v>1313-05</v>
          </cell>
          <cell r="B27696" t="str">
            <v>RESISTÊNCIA 127V G-02</v>
          </cell>
          <cell r="C27696" t="str">
            <v>ROH</v>
          </cell>
          <cell r="D27696" t="str">
            <v>UN</v>
          </cell>
        </row>
        <row r="27697">
          <cell r="A27697" t="str">
            <v>1313-06</v>
          </cell>
          <cell r="B27697" t="str">
            <v>RESISTÊNCIA 220V G-02</v>
          </cell>
          <cell r="C27697" t="str">
            <v>ROH</v>
          </cell>
          <cell r="D27697" t="str">
            <v>UN</v>
          </cell>
        </row>
        <row r="27698">
          <cell r="A27698" t="str">
            <v>1313-07</v>
          </cell>
          <cell r="B27698" t="str">
            <v>RESISTÊNCIA VP-01</v>
          </cell>
          <cell r="C27698" t="str">
            <v>ROH</v>
          </cell>
          <cell r="D27698" t="str">
            <v>UN</v>
          </cell>
        </row>
        <row r="27699">
          <cell r="A27699" t="str">
            <v>1313-09</v>
          </cell>
          <cell r="B27699" t="str">
            <v>ELEM AQUEC. TERMINAL FASTON1500W127V[VP]</v>
          </cell>
          <cell r="C27699" t="str">
            <v>ROH</v>
          </cell>
          <cell r="D27699" t="str">
            <v>UN</v>
          </cell>
        </row>
        <row r="27700">
          <cell r="A27700" t="str">
            <v>1313-10</v>
          </cell>
          <cell r="B27700" t="str">
            <v>ELEM AQUEC. TERMINAL FASTON1500W220V[VP]</v>
          </cell>
          <cell r="C27700" t="str">
            <v>ROH</v>
          </cell>
          <cell r="D27700" t="str">
            <v>UN</v>
          </cell>
        </row>
        <row r="27701">
          <cell r="A27701" t="str">
            <v>1313-11</v>
          </cell>
          <cell r="B27701" t="str">
            <v>ELEM AQUEC. 1750W 127V SUP-CJ[CH]</v>
          </cell>
          <cell r="C27701" t="str">
            <v>ROH</v>
          </cell>
          <cell r="D27701" t="str">
            <v>UN</v>
          </cell>
        </row>
        <row r="27702">
          <cell r="A27702" t="str">
            <v>1313-12</v>
          </cell>
          <cell r="B27702" t="str">
            <v>ELEM AQUEC. 2000W 220V SUP-CJ[CH]</v>
          </cell>
          <cell r="C27702" t="str">
            <v>ROH</v>
          </cell>
          <cell r="D27702" t="str">
            <v>UN</v>
          </cell>
        </row>
        <row r="27703">
          <cell r="A27703" t="str">
            <v>1313-13</v>
          </cell>
          <cell r="B27703" t="str">
            <v>TANQUE OLEO RESISTENCIA 127V FT-03</v>
          </cell>
          <cell r="C27703" t="str">
            <v>ROH</v>
          </cell>
          <cell r="D27703" t="str">
            <v>UN</v>
          </cell>
        </row>
        <row r="27704">
          <cell r="A27704" t="str">
            <v>1313-14</v>
          </cell>
          <cell r="B27704" t="str">
            <v>TANQUE OLEO RESISTENCIA 220V FT-03</v>
          </cell>
          <cell r="C27704" t="str">
            <v>ROH</v>
          </cell>
          <cell r="D27704" t="str">
            <v>UN</v>
          </cell>
        </row>
        <row r="27705">
          <cell r="A27705" t="str">
            <v>1313-15</v>
          </cell>
          <cell r="B27705" t="str">
            <v>CESTAFRITURA FT-03</v>
          </cell>
          <cell r="C27705" t="str">
            <v>ROH</v>
          </cell>
          <cell r="D27705" t="str">
            <v>UN</v>
          </cell>
        </row>
        <row r="27706">
          <cell r="A27706" t="str">
            <v>1313-16</v>
          </cell>
          <cell r="B27706" t="str">
            <v>FORMA METAL. ANTIAD. ALCA[AF]</v>
          </cell>
          <cell r="C27706" t="str">
            <v>ROH</v>
          </cell>
          <cell r="D27706" t="str">
            <v>UN</v>
          </cell>
        </row>
        <row r="27707">
          <cell r="A27707" t="str">
            <v>1313-17</v>
          </cell>
          <cell r="B27707" t="str">
            <v>ELEM AQUEC. TERMINAL OLHAL 1500W 127V[VP</v>
          </cell>
          <cell r="C27707" t="str">
            <v>ROH</v>
          </cell>
          <cell r="D27707" t="str">
            <v>UN</v>
          </cell>
        </row>
        <row r="27708">
          <cell r="A27708" t="str">
            <v>1313-18</v>
          </cell>
          <cell r="B27708" t="str">
            <v>ELEM AQUEC. TERMINAL OLHAL 1500W 220V[VP</v>
          </cell>
          <cell r="C27708" t="str">
            <v>ROH</v>
          </cell>
          <cell r="D27708" t="str">
            <v>UN</v>
          </cell>
        </row>
        <row r="27709">
          <cell r="A27709" t="str">
            <v>1313-19</v>
          </cell>
          <cell r="B27709" t="str">
            <v>CALDEIRA CILINDRICA 1800W 127V[VP]</v>
          </cell>
          <cell r="C27709" t="str">
            <v>ROH</v>
          </cell>
          <cell r="D27709" t="str">
            <v>UN</v>
          </cell>
        </row>
        <row r="27710">
          <cell r="A27710" t="str">
            <v>1313-20</v>
          </cell>
          <cell r="B27710" t="str">
            <v>CALDEIRA CILINDRICA 1800W 220V[VP]</v>
          </cell>
          <cell r="C27710" t="str">
            <v>ROH</v>
          </cell>
          <cell r="D27710" t="str">
            <v>UN</v>
          </cell>
        </row>
        <row r="27711">
          <cell r="A27711" t="str">
            <v>1313-21</v>
          </cell>
          <cell r="B27711" t="str">
            <v>TANQUEAGUA PLAS.[CL]</v>
          </cell>
          <cell r="C27711" t="str">
            <v>ROH</v>
          </cell>
          <cell r="D27711" t="str">
            <v>UN</v>
          </cell>
        </row>
        <row r="27712">
          <cell r="A27712" t="str">
            <v>1313-23</v>
          </cell>
          <cell r="B27712" t="str">
            <v>CHP AQUEC MET ROSA SUP PTC 127-220V [P]</v>
          </cell>
          <cell r="C27712" t="str">
            <v>ROH</v>
          </cell>
          <cell r="D27712" t="str">
            <v>UN</v>
          </cell>
        </row>
        <row r="27713">
          <cell r="A27713" t="str">
            <v>1313-24</v>
          </cell>
          <cell r="B27713" t="str">
            <v>EL.AQUEC.TL4102800W127VFUS.TER.TF240°C[C</v>
          </cell>
          <cell r="C27713" t="str">
            <v>ROH</v>
          </cell>
          <cell r="D27713" t="str">
            <v>UN</v>
          </cell>
        </row>
        <row r="27714">
          <cell r="A27714" t="str">
            <v>1313-25</v>
          </cell>
          <cell r="B27714" t="str">
            <v>EL.AQUEC.TL4102800W220VFUS.TER.TF240°C[C</v>
          </cell>
          <cell r="C27714" t="str">
            <v>ROH</v>
          </cell>
          <cell r="D27714" t="str">
            <v>UN</v>
          </cell>
        </row>
        <row r="27715">
          <cell r="A27715" t="str">
            <v>1313-26</v>
          </cell>
          <cell r="B27715" t="str">
            <v>CALDEIRA ELET. CM4600 127V 800W [C]</v>
          </cell>
          <cell r="C27715" t="str">
            <v>ROH</v>
          </cell>
          <cell r="D27715" t="str">
            <v>UN</v>
          </cell>
        </row>
        <row r="27716">
          <cell r="A27716" t="str">
            <v>1313-27</v>
          </cell>
          <cell r="B27716" t="str">
            <v>CALDEIRA ELET. CM4600 220V 800W [C]</v>
          </cell>
          <cell r="C27716" t="str">
            <v>ROH</v>
          </cell>
          <cell r="D27716" t="str">
            <v>UN</v>
          </cell>
        </row>
        <row r="27717">
          <cell r="A27717" t="str">
            <v>1313-28</v>
          </cell>
          <cell r="B27717" t="str">
            <v>ELEM AQUEC. 1475W 127V [AF]</v>
          </cell>
          <cell r="C27717" t="str">
            <v>ROH</v>
          </cell>
          <cell r="D27717" t="str">
            <v>UN</v>
          </cell>
        </row>
        <row r="27718">
          <cell r="A27718" t="str">
            <v>1313-29</v>
          </cell>
          <cell r="B27718" t="str">
            <v>ELEM AQUEC. 1475W 220V [AF]</v>
          </cell>
          <cell r="C27718" t="str">
            <v>ROH</v>
          </cell>
          <cell r="D27718" t="str">
            <v>UN</v>
          </cell>
        </row>
        <row r="27719">
          <cell r="A27719" t="str">
            <v>1313-30</v>
          </cell>
          <cell r="B27719" t="str">
            <v>ELE AQUEC. 2000W 127V TERM. TF130°C[SCP</v>
          </cell>
          <cell r="C27719" t="str">
            <v>ROH</v>
          </cell>
          <cell r="D27719" t="str">
            <v>UN</v>
          </cell>
        </row>
        <row r="27720">
          <cell r="A27720" t="str">
            <v>1313-31</v>
          </cell>
          <cell r="B27720" t="str">
            <v>ELE AQUEC. 2000W 220V TERM. TF130°C[SCP</v>
          </cell>
          <cell r="C27720" t="str">
            <v>ROH</v>
          </cell>
          <cell r="D27720" t="str">
            <v>UN</v>
          </cell>
        </row>
        <row r="27721">
          <cell r="A27721" t="str">
            <v>1313-32</v>
          </cell>
          <cell r="B27721" t="str">
            <v>ESTRUTURA INTAQUEC. 700W 127V MONT[T]</v>
          </cell>
          <cell r="C27721" t="str">
            <v>ROH</v>
          </cell>
          <cell r="D27721" t="str">
            <v>UN</v>
          </cell>
        </row>
        <row r="27722">
          <cell r="A27722" t="str">
            <v>1313-33</v>
          </cell>
          <cell r="B27722" t="str">
            <v>ESTRUTURA INTAQUEC. 700W 220V MONT[T]</v>
          </cell>
          <cell r="C27722" t="str">
            <v>ROH</v>
          </cell>
          <cell r="D27722" t="str">
            <v>UN</v>
          </cell>
        </row>
        <row r="27723">
          <cell r="A27723" t="str">
            <v>1313-34</v>
          </cell>
          <cell r="B27723" t="str">
            <v>CALDEIRA ELÉTRICA 1270W 127V [VP]</v>
          </cell>
          <cell r="C27723" t="str">
            <v>ROH</v>
          </cell>
          <cell r="D27723" t="str">
            <v>UN</v>
          </cell>
        </row>
        <row r="27724">
          <cell r="A27724" t="str">
            <v>1313-35</v>
          </cell>
          <cell r="B27724" t="str">
            <v>CALDEIRA ELÉTRICA 1500W 220V [VP]</v>
          </cell>
          <cell r="C27724" t="str">
            <v>ROH</v>
          </cell>
          <cell r="D27724" t="str">
            <v>UN</v>
          </cell>
        </row>
        <row r="27725">
          <cell r="A27725" t="str">
            <v>1313-36</v>
          </cell>
          <cell r="B27725" t="str">
            <v>CALDEIRA ELÉTRICA 127V 900W 60HZ [C]</v>
          </cell>
          <cell r="C27725" t="str">
            <v>ROH</v>
          </cell>
          <cell r="D27725" t="str">
            <v>UN</v>
          </cell>
        </row>
        <row r="27726">
          <cell r="A27726" t="str">
            <v>1313-37</v>
          </cell>
          <cell r="B27726" t="str">
            <v>CALDEIRA ELÉTRICA 220V 900W 60HZ [C]</v>
          </cell>
          <cell r="C27726" t="str">
            <v>ROH</v>
          </cell>
          <cell r="D27726" t="str">
            <v>UN</v>
          </cell>
        </row>
        <row r="27727">
          <cell r="A27727" t="str">
            <v>1313-38</v>
          </cell>
          <cell r="B27727" t="str">
            <v>CALDEIRA ELÉTRICA 127V 1200W 60HZ [C]</v>
          </cell>
          <cell r="C27727" t="str">
            <v>ROH</v>
          </cell>
          <cell r="D27727" t="str">
            <v>UN</v>
          </cell>
        </row>
        <row r="27728">
          <cell r="A27728" t="str">
            <v>1313-39</v>
          </cell>
          <cell r="B27728" t="str">
            <v>CALDEIRA ELÉTRICA 220V 1300W 60HZ [C]</v>
          </cell>
          <cell r="C27728" t="str">
            <v>ROH</v>
          </cell>
          <cell r="D27728" t="str">
            <v>UN</v>
          </cell>
        </row>
        <row r="27729">
          <cell r="A27729" t="str">
            <v>1313-40</v>
          </cell>
          <cell r="B27729" t="str">
            <v>CALDEIRA ELÉTRICA 127V 1300W 60HZ [MCE]</v>
          </cell>
          <cell r="C27729" t="str">
            <v>ROH</v>
          </cell>
          <cell r="D27729" t="str">
            <v>UN</v>
          </cell>
        </row>
        <row r="27730">
          <cell r="A27730" t="str">
            <v>1313-41</v>
          </cell>
          <cell r="B27730" t="str">
            <v>CALDEIRA ELÉTRICA 220V 1300W 60HZ [MCE]</v>
          </cell>
          <cell r="C27730" t="str">
            <v>ROH</v>
          </cell>
          <cell r="D27730" t="str">
            <v>UN</v>
          </cell>
        </row>
        <row r="27731">
          <cell r="A27731" t="str">
            <v>1313-42</v>
          </cell>
          <cell r="B27731" t="str">
            <v>ELEMENTO DE AQUECIMENTO PTC 32X12X2.4MM</v>
          </cell>
          <cell r="C27731" t="str">
            <v>ROH</v>
          </cell>
          <cell r="D27731" t="str">
            <v>UN</v>
          </cell>
        </row>
        <row r="27732">
          <cell r="A27732" t="str">
            <v>1313-43</v>
          </cell>
          <cell r="B27732" t="str">
            <v>CALDEIRA ELÉTRIC 127-220V 1270-1500W[VP]</v>
          </cell>
          <cell r="C27732" t="str">
            <v>ROH</v>
          </cell>
          <cell r="D27732" t="str">
            <v>UN</v>
          </cell>
        </row>
        <row r="27733">
          <cell r="A27733" t="str">
            <v>131301-0002-01</v>
          </cell>
          <cell r="B27733" t="str">
            <v>DIODO EMISSOR DE LUZ (LED) SMD RGB 1W</v>
          </cell>
          <cell r="C27733" t="str">
            <v>ROH</v>
          </cell>
          <cell r="D27733" t="str">
            <v>UN</v>
          </cell>
        </row>
        <row r="27734">
          <cell r="A27734" t="str">
            <v>131301-0003-01</v>
          </cell>
          <cell r="B27734" t="str">
            <v>DIODO EMISSOR DE LUZ (LED) SMD RGB</v>
          </cell>
          <cell r="C27734" t="str">
            <v>ROH</v>
          </cell>
          <cell r="D27734" t="str">
            <v>UN</v>
          </cell>
        </row>
        <row r="27735">
          <cell r="A27735" t="str">
            <v>131301-0004-01</v>
          </cell>
          <cell r="B27735" t="str">
            <v>DIODO EMISSOR DE LUZ (LED) SMD 5050RGB</v>
          </cell>
          <cell r="C27735" t="str">
            <v>ROH</v>
          </cell>
          <cell r="D27735" t="str">
            <v>UN</v>
          </cell>
        </row>
        <row r="27736">
          <cell r="A27736" t="str">
            <v>131301-0011-01</v>
          </cell>
          <cell r="B27736" t="str">
            <v>DIODO EMISSOR DE LUZ (LED) SMD RED D3528</v>
          </cell>
          <cell r="C27736" t="str">
            <v>ROH</v>
          </cell>
          <cell r="D27736" t="str">
            <v>UN</v>
          </cell>
        </row>
        <row r="27737">
          <cell r="A27737" t="str">
            <v>131301-0012-01</v>
          </cell>
          <cell r="B27737" t="str">
            <v>DIODO (LED) SMD BRANCO S0802ZD-TRC</v>
          </cell>
          <cell r="C27737" t="str">
            <v>ROH</v>
          </cell>
          <cell r="D27737" t="str">
            <v>UN</v>
          </cell>
        </row>
        <row r="27738">
          <cell r="A27738" t="str">
            <v>131301-0013-01</v>
          </cell>
          <cell r="B27738" t="str">
            <v>DIODO DE LUZ (LED) SMD RED S0802ZD-TRC</v>
          </cell>
          <cell r="C27738" t="str">
            <v>ROH</v>
          </cell>
          <cell r="D27738" t="str">
            <v>UN</v>
          </cell>
        </row>
        <row r="27739">
          <cell r="A27739" t="str">
            <v>131301-0014-01</v>
          </cell>
          <cell r="B27739" t="str">
            <v>DIODO EMISSR LUZ (LED) SMD RGB LIGHT SPK</v>
          </cell>
          <cell r="C27739" t="str">
            <v>ROH</v>
          </cell>
          <cell r="D27739" t="str">
            <v>UN</v>
          </cell>
        </row>
        <row r="27740">
          <cell r="A27740" t="str">
            <v>131301-0015-01</v>
          </cell>
          <cell r="B27740" t="str">
            <v>DIODO EMISSOR DE LUZ (LED) SMD 5050 RGB</v>
          </cell>
          <cell r="C27740" t="str">
            <v>ROH</v>
          </cell>
          <cell r="D27740" t="str">
            <v>UN</v>
          </cell>
        </row>
        <row r="27741">
          <cell r="A27741" t="str">
            <v>131301-0016-01</v>
          </cell>
          <cell r="B27741" t="str">
            <v>DIODO EMISSOR DE LUZ (LED) SMD 5050 RGB</v>
          </cell>
          <cell r="C27741" t="str">
            <v>ROH</v>
          </cell>
          <cell r="D27741" t="str">
            <v>UN</v>
          </cell>
        </row>
        <row r="27742">
          <cell r="A27742" t="str">
            <v>131301-0017-01</v>
          </cell>
          <cell r="B27742" t="str">
            <v>DIODO EMISS LUZ (LED) SMD 5050 0.5W RGB</v>
          </cell>
          <cell r="C27742" t="str">
            <v>ROH</v>
          </cell>
          <cell r="D27742" t="str">
            <v>UN</v>
          </cell>
        </row>
        <row r="27743">
          <cell r="A27743" t="str">
            <v>131301-0314-01</v>
          </cell>
          <cell r="B27743" t="str">
            <v>DIODO DE LUZ (LED) SMD 5050 RGB</v>
          </cell>
          <cell r="C27743" t="str">
            <v>ROH</v>
          </cell>
          <cell r="D27743" t="str">
            <v>UN</v>
          </cell>
        </row>
        <row r="27744">
          <cell r="A27744" t="str">
            <v>1314-01</v>
          </cell>
          <cell r="B27744" t="str">
            <v>PUX. METAL.ALCA[PF]</v>
          </cell>
          <cell r="C27744" t="str">
            <v>ROH</v>
          </cell>
          <cell r="D27744" t="str">
            <v>UN</v>
          </cell>
        </row>
        <row r="27745">
          <cell r="A27745" t="str">
            <v>1316-00</v>
          </cell>
          <cell r="B27745" t="str">
            <v>ETIQUETA BOTÃO L-99</v>
          </cell>
          <cell r="C27745" t="str">
            <v>ROH</v>
          </cell>
          <cell r="D27745" t="str">
            <v>UN</v>
          </cell>
        </row>
        <row r="27746">
          <cell r="A27746" t="str">
            <v>1316-001</v>
          </cell>
          <cell r="B27746" t="str">
            <v>ABRAÇADEIRA DOS REGISTROS [CTG-05]</v>
          </cell>
          <cell r="C27746" t="str">
            <v>HALB</v>
          </cell>
          <cell r="D27746" t="str">
            <v>UN</v>
          </cell>
        </row>
        <row r="27747">
          <cell r="A27747" t="str">
            <v>1316-01</v>
          </cell>
          <cell r="B27747" t="str">
            <v>BOTAO L/D L-53/51 PRETO</v>
          </cell>
          <cell r="C27747" t="str">
            <v>HALB</v>
          </cell>
          <cell r="D27747" t="str">
            <v>UN</v>
          </cell>
        </row>
        <row r="27748">
          <cell r="A27748" t="str">
            <v>1316-01E</v>
          </cell>
          <cell r="B27748" t="str">
            <v>BOTAO L/D L-53/51 PRETO</v>
          </cell>
          <cell r="C27748" t="str">
            <v>HALB</v>
          </cell>
          <cell r="D27748" t="str">
            <v>UN</v>
          </cell>
        </row>
        <row r="27749">
          <cell r="A27749" t="str">
            <v>1316-04</v>
          </cell>
          <cell r="B27749" t="str">
            <v>BOTÃO LIQUID L-60</v>
          </cell>
          <cell r="C27749" t="str">
            <v>HALB</v>
          </cell>
          <cell r="D27749" t="str">
            <v>UN</v>
          </cell>
        </row>
        <row r="27750">
          <cell r="A27750" t="str">
            <v>1316-05</v>
          </cell>
          <cell r="B27750" t="str">
            <v>BOTÃO LIQUID L-60 + ETIQ ALUMINIO</v>
          </cell>
          <cell r="C27750" t="str">
            <v>HALB</v>
          </cell>
          <cell r="D27750" t="str">
            <v>UN</v>
          </cell>
        </row>
        <row r="27751">
          <cell r="A27751" t="str">
            <v>1316-05E</v>
          </cell>
          <cell r="B27751" t="str">
            <v>BOTÃO LIQUID L-60 + ETIQ ALUMINIO</v>
          </cell>
          <cell r="C27751" t="str">
            <v>HALB</v>
          </cell>
          <cell r="D27751" t="str">
            <v>UN</v>
          </cell>
        </row>
        <row r="27752">
          <cell r="A27752" t="str">
            <v>1316-06</v>
          </cell>
          <cell r="B27752" t="str">
            <v>BOTÃO LIQUID L-61 + ETIQ INOX</v>
          </cell>
          <cell r="C27752" t="str">
            <v>HALB</v>
          </cell>
          <cell r="D27752" t="str">
            <v>UN</v>
          </cell>
        </row>
        <row r="27753">
          <cell r="A27753" t="str">
            <v>1316-06E</v>
          </cell>
          <cell r="B27753" t="str">
            <v>BOTÃO LIQUID L-61 + ETIQ INOX</v>
          </cell>
          <cell r="C27753" t="str">
            <v>HALB</v>
          </cell>
          <cell r="D27753" t="str">
            <v>UN</v>
          </cell>
        </row>
        <row r="27754">
          <cell r="A27754" t="str">
            <v>1316-07</v>
          </cell>
          <cell r="B27754" t="str">
            <v>BOTÃO LIQUID. L/D (GELO)</v>
          </cell>
          <cell r="C27754" t="str">
            <v>HALB</v>
          </cell>
          <cell r="D27754" t="str">
            <v>UN</v>
          </cell>
        </row>
        <row r="27755">
          <cell r="A27755" t="str">
            <v>1316-08</v>
          </cell>
          <cell r="B27755" t="str">
            <v>BOTÃO GELO</v>
          </cell>
          <cell r="C27755" t="str">
            <v>HALB</v>
          </cell>
          <cell r="D27755" t="str">
            <v>UN</v>
          </cell>
        </row>
        <row r="27756">
          <cell r="A27756" t="str">
            <v>1316-09</v>
          </cell>
          <cell r="B27756" t="str">
            <v>BOTÃO LIQUID. L/D (GELO) + ETIQ. INOX</v>
          </cell>
          <cell r="C27756" t="str">
            <v>HALB</v>
          </cell>
          <cell r="D27756" t="str">
            <v>UN</v>
          </cell>
        </row>
        <row r="27757">
          <cell r="A27757" t="str">
            <v>1316-10</v>
          </cell>
          <cell r="B27757" t="str">
            <v>BOTÃO GELO + ETIQ. INOX</v>
          </cell>
          <cell r="C27757" t="str">
            <v>HALB</v>
          </cell>
          <cell r="D27757" t="str">
            <v>UN</v>
          </cell>
        </row>
        <row r="27758">
          <cell r="A27758" t="str">
            <v>1316-100</v>
          </cell>
          <cell r="B27758" t="str">
            <v>BOTÃO L/D PRETO [AFN] VER02</v>
          </cell>
          <cell r="C27758" t="str">
            <v>HALB</v>
          </cell>
          <cell r="D27758" t="str">
            <v>UN</v>
          </cell>
        </row>
        <row r="27759">
          <cell r="A27759" t="str">
            <v>1316-101</v>
          </cell>
          <cell r="B27759" t="str">
            <v>BOTÃO L/D VERMELHO [AFN] VER02</v>
          </cell>
          <cell r="C27759" t="str">
            <v>HALB</v>
          </cell>
          <cell r="D27759" t="str">
            <v>UN</v>
          </cell>
        </row>
        <row r="27760">
          <cell r="A27760" t="str">
            <v>1316-102</v>
          </cell>
          <cell r="B27760" t="str">
            <v>BOTÃO L/D CINZA [AFN] VER02</v>
          </cell>
          <cell r="C27760" t="str">
            <v>HALB</v>
          </cell>
          <cell r="D27760" t="str">
            <v>UN</v>
          </cell>
        </row>
        <row r="27761">
          <cell r="A27761" t="str">
            <v>1316-110</v>
          </cell>
          <cell r="B27761" t="str">
            <v>BOTÃO L/D PRETO+ETIQ INOX+MOLA[AFN]VER02</v>
          </cell>
          <cell r="C27761" t="str">
            <v>HALB</v>
          </cell>
          <cell r="D27761" t="str">
            <v>UN</v>
          </cell>
        </row>
        <row r="27762">
          <cell r="A27762" t="str">
            <v>1316-111</v>
          </cell>
          <cell r="B27762" t="str">
            <v>BOTÃO L/D VERM+ETIQ INOX+MOLA[AFN]VER02</v>
          </cell>
          <cell r="C27762" t="str">
            <v>HALB</v>
          </cell>
          <cell r="D27762" t="str">
            <v>UN</v>
          </cell>
        </row>
        <row r="27763">
          <cell r="A27763" t="str">
            <v>1316-112</v>
          </cell>
          <cell r="B27763" t="str">
            <v>BOTÃO L/D CINZA+ETIQ INOX+MOLA[AFN]VER02</v>
          </cell>
          <cell r="C27763" t="str">
            <v>HALB</v>
          </cell>
          <cell r="D27763" t="str">
            <v>UN</v>
          </cell>
        </row>
        <row r="27764">
          <cell r="A27764" t="str">
            <v>1316-113</v>
          </cell>
          <cell r="B27764" t="str">
            <v>BOTÃO L/D LIQUID CZ GRAFITE [L-99]</v>
          </cell>
          <cell r="C27764" t="str">
            <v>HALB</v>
          </cell>
          <cell r="D27764" t="str">
            <v>UN</v>
          </cell>
        </row>
        <row r="27765">
          <cell r="A27765" t="str">
            <v>1316-114</v>
          </cell>
          <cell r="B27765" t="str">
            <v>BOTÃO L/D LIQUID CZGRF[L-99-P]+ETIQ INOX</v>
          </cell>
          <cell r="C27765" t="str">
            <v>HALB</v>
          </cell>
          <cell r="D27765" t="str">
            <v>UN</v>
          </cell>
        </row>
        <row r="27766">
          <cell r="A27766" t="str">
            <v>1316-115</v>
          </cell>
          <cell r="B27766" t="str">
            <v>FLANGE DO BOTÃO PRETO [L-1200] UL</v>
          </cell>
          <cell r="C27766" t="str">
            <v>HALB</v>
          </cell>
          <cell r="D27766" t="str">
            <v>UN</v>
          </cell>
        </row>
        <row r="27767">
          <cell r="A27767" t="str">
            <v>1316-116</v>
          </cell>
          <cell r="B27767" t="str">
            <v>FLANGE DO BOTÃO VERMELHO [L-1200] UL</v>
          </cell>
          <cell r="C27767" t="str">
            <v>HALB</v>
          </cell>
          <cell r="D27767" t="str">
            <v>UN</v>
          </cell>
        </row>
        <row r="27768">
          <cell r="A27768" t="str">
            <v>1316-117</v>
          </cell>
          <cell r="B27768" t="str">
            <v>BOTÃO LIQUID PRETO [L-1200] UL</v>
          </cell>
          <cell r="C27768" t="str">
            <v>HALB</v>
          </cell>
          <cell r="D27768" t="str">
            <v>UN</v>
          </cell>
        </row>
        <row r="27769">
          <cell r="A27769" t="str">
            <v>1316-118</v>
          </cell>
          <cell r="B27769" t="str">
            <v>BOTÃO LIQUID VERMELHO [L-1200] UL</v>
          </cell>
          <cell r="C27769" t="str">
            <v>HALB</v>
          </cell>
          <cell r="D27769" t="str">
            <v>UN</v>
          </cell>
        </row>
        <row r="27770">
          <cell r="A27770" t="str">
            <v>1316-119</v>
          </cell>
          <cell r="B27770" t="str">
            <v>BOTAO L/D PRETO + ETIQ INOX [L-1200] UL</v>
          </cell>
          <cell r="C27770" t="str">
            <v>HALB</v>
          </cell>
          <cell r="D27770" t="str">
            <v>UN</v>
          </cell>
        </row>
        <row r="27771">
          <cell r="A27771" t="str">
            <v>1316-12</v>
          </cell>
          <cell r="B27771" t="str">
            <v>BOTÃO LIQUID L-67 BR + ETIQ INOX</v>
          </cell>
          <cell r="C27771" t="str">
            <v>HALB</v>
          </cell>
          <cell r="D27771" t="str">
            <v>UN</v>
          </cell>
        </row>
        <row r="27772">
          <cell r="A27772" t="str">
            <v>1316-120</v>
          </cell>
          <cell r="B27772" t="str">
            <v>BOTAO L/D VERMELHO+ETIQ INOX [L-1200] UL</v>
          </cell>
          <cell r="C27772" t="str">
            <v>HALB</v>
          </cell>
          <cell r="D27772" t="str">
            <v>UN</v>
          </cell>
        </row>
        <row r="27773">
          <cell r="A27773" t="str">
            <v>1316-121</v>
          </cell>
          <cell r="B27773" t="str">
            <v>ACABAMENTO BOTÃO PRETO [L-1400-GI-E] UL</v>
          </cell>
          <cell r="C27773" t="str">
            <v>HALB</v>
          </cell>
          <cell r="D27773" t="str">
            <v>UN</v>
          </cell>
        </row>
        <row r="27774">
          <cell r="A27774" t="str">
            <v>1316-122</v>
          </cell>
          <cell r="B27774" t="str">
            <v>BOTÃO L/D BATED PLANET PRETO [BP] UL</v>
          </cell>
          <cell r="C27774" t="str">
            <v>HALB</v>
          </cell>
          <cell r="D27774" t="str">
            <v>UN</v>
          </cell>
        </row>
        <row r="27775">
          <cell r="A27775" t="str">
            <v>1316-123</v>
          </cell>
          <cell r="B27775" t="str">
            <v>BOTÃO L/D BATED PLANET VERMELHO [BP] UL</v>
          </cell>
          <cell r="C27775" t="str">
            <v>HALB</v>
          </cell>
          <cell r="D27775" t="str">
            <v>UN</v>
          </cell>
        </row>
        <row r="27776">
          <cell r="A27776" t="str">
            <v>1316-12E</v>
          </cell>
          <cell r="B27776" t="str">
            <v>BOTÃO LIQUID L-67 BR + ETIQ INOX</v>
          </cell>
          <cell r="C27776" t="str">
            <v>HALB</v>
          </cell>
          <cell r="D27776" t="str">
            <v>UN</v>
          </cell>
        </row>
        <row r="27777">
          <cell r="A27777" t="str">
            <v>1316-13</v>
          </cell>
          <cell r="B27777" t="str">
            <v>BOTÃO LIQUID L-67 BRANCO</v>
          </cell>
          <cell r="C27777" t="str">
            <v>HALB</v>
          </cell>
          <cell r="D27777" t="str">
            <v>UN</v>
          </cell>
        </row>
        <row r="27778">
          <cell r="A27778" t="str">
            <v>1316-14</v>
          </cell>
          <cell r="B27778" t="str">
            <v>BOTÃO LIQUID L-69 AMARELO</v>
          </cell>
          <cell r="C27778" t="str">
            <v>HALB</v>
          </cell>
          <cell r="D27778" t="str">
            <v>UN</v>
          </cell>
        </row>
        <row r="27779">
          <cell r="A27779" t="str">
            <v>1316-15</v>
          </cell>
          <cell r="B27779" t="str">
            <v>BOTÃO LIQUID L-69 AM + ETIQINOX</v>
          </cell>
          <cell r="C27779" t="str">
            <v>HALB</v>
          </cell>
          <cell r="D27779" t="str">
            <v>UN</v>
          </cell>
        </row>
        <row r="27780">
          <cell r="A27780" t="str">
            <v>1316-15E</v>
          </cell>
          <cell r="B27780" t="str">
            <v>BOTÃO LIQUID L-69 AM + ETIQINOX</v>
          </cell>
          <cell r="C27780" t="str">
            <v>HALB</v>
          </cell>
          <cell r="D27780" t="str">
            <v>UN</v>
          </cell>
        </row>
        <row r="27781">
          <cell r="A27781" t="str">
            <v>1316-16</v>
          </cell>
          <cell r="B27781" t="str">
            <v>BOTÃO LIQUID L-74 + ETIQINOX</v>
          </cell>
          <cell r="C27781" t="str">
            <v>HALB</v>
          </cell>
          <cell r="D27781" t="str">
            <v>UN</v>
          </cell>
        </row>
        <row r="27782">
          <cell r="A27782" t="str">
            <v>1316-16E</v>
          </cell>
          <cell r="B27782" t="str">
            <v>BOTÃO LIQUID L-74 + ETIQINOX</v>
          </cell>
          <cell r="C27782" t="str">
            <v>HALB</v>
          </cell>
          <cell r="D27782" t="str">
            <v>UN</v>
          </cell>
        </row>
        <row r="27783">
          <cell r="A27783" t="str">
            <v>1316-17</v>
          </cell>
          <cell r="B27783" t="str">
            <v>BOTÃO LIQUID L-74</v>
          </cell>
          <cell r="C27783" t="str">
            <v>HALB</v>
          </cell>
          <cell r="D27783" t="str">
            <v>UN</v>
          </cell>
        </row>
        <row r="27784">
          <cell r="A27784" t="str">
            <v>1316-19</v>
          </cell>
          <cell r="B27784" t="str">
            <v>SC BASE B-29 NP</v>
          </cell>
          <cell r="C27784" t="str">
            <v>HALB</v>
          </cell>
          <cell r="D27784" t="str">
            <v>UN</v>
          </cell>
        </row>
        <row r="27785">
          <cell r="A27785" t="str">
            <v>1316-200</v>
          </cell>
          <cell r="B27785" t="str">
            <v>BOTÃO L/D PRETO [AFON-12L-AB]</v>
          </cell>
          <cell r="C27785" t="str">
            <v>HALB</v>
          </cell>
          <cell r="D27785" t="str">
            <v>UN</v>
          </cell>
        </row>
        <row r="27786">
          <cell r="A27786" t="str">
            <v>1316-210</v>
          </cell>
          <cell r="B27786" t="str">
            <v>SC BOTÃO L/D PR+ETIQ.+MOLA[AFON-12L-AB]</v>
          </cell>
          <cell r="C27786" t="str">
            <v>HALB</v>
          </cell>
          <cell r="D27786" t="str">
            <v>UN</v>
          </cell>
        </row>
        <row r="27787">
          <cell r="A27787" t="str">
            <v>1316-23</v>
          </cell>
          <cell r="B27787" t="str">
            <v>ETIQUETA AZUL BOTÃO GELO L-70</v>
          </cell>
          <cell r="C27787" t="str">
            <v>ROH</v>
          </cell>
          <cell r="D27787" t="str">
            <v>UN</v>
          </cell>
        </row>
        <row r="27788">
          <cell r="A27788" t="str">
            <v>1316-24</v>
          </cell>
          <cell r="B27788" t="str">
            <v>ACABAMENTO DO BOTAO FUME [L-1000 B]</v>
          </cell>
          <cell r="C27788" t="str">
            <v>HALB</v>
          </cell>
          <cell r="D27788" t="str">
            <v>UN</v>
          </cell>
        </row>
        <row r="27789">
          <cell r="A27789" t="str">
            <v>1316-24E</v>
          </cell>
          <cell r="B27789" t="str">
            <v>ACABAMENTO DO BOTAO FUME [L-1000 B]</v>
          </cell>
          <cell r="C27789" t="str">
            <v>HALB</v>
          </cell>
          <cell r="D27789" t="str">
            <v>UN</v>
          </cell>
        </row>
        <row r="27790">
          <cell r="A27790" t="str">
            <v>1316-25</v>
          </cell>
          <cell r="B27790" t="str">
            <v>BOTÃO GELO + ETIQ. INOX GRAVADO ESPANHOL</v>
          </cell>
          <cell r="C27790" t="str">
            <v>HALB</v>
          </cell>
          <cell r="D27790" t="str">
            <v>UN</v>
          </cell>
        </row>
        <row r="27791">
          <cell r="A27791" t="str">
            <v>1316-27</v>
          </cell>
          <cell r="B27791" t="str">
            <v>ETIQUETA INOX BOTÃO L-900</v>
          </cell>
          <cell r="C27791" t="str">
            <v>ROH</v>
          </cell>
          <cell r="D27791" t="str">
            <v>UN</v>
          </cell>
        </row>
        <row r="27792">
          <cell r="A27792" t="str">
            <v>1316-28</v>
          </cell>
          <cell r="B27792" t="str">
            <v>BOTÃO L/D LIQUID L-1000 CROMADO</v>
          </cell>
          <cell r="C27792" t="str">
            <v>HALB</v>
          </cell>
          <cell r="D27792" t="str">
            <v>UN</v>
          </cell>
        </row>
        <row r="27793">
          <cell r="A27793" t="str">
            <v>1316-29</v>
          </cell>
          <cell r="B27793" t="str">
            <v>BOTÃO L/D LIQUID L-1000 [ABS]</v>
          </cell>
          <cell r="C27793" t="str">
            <v>HALB</v>
          </cell>
          <cell r="D27793" t="str">
            <v>UN</v>
          </cell>
        </row>
        <row r="27794">
          <cell r="A27794" t="str">
            <v>1316-30</v>
          </cell>
          <cell r="B27794" t="str">
            <v>ACABAMENTO DO BOTAO VERMELHO [L-1000 R]</v>
          </cell>
          <cell r="C27794" t="str">
            <v>HALB</v>
          </cell>
          <cell r="D27794" t="str">
            <v>UN</v>
          </cell>
        </row>
        <row r="27795">
          <cell r="A27795" t="str">
            <v>1316-30E</v>
          </cell>
          <cell r="B27795" t="str">
            <v>ACABAMENTO DO BOTAO VERMELHO [L-1000 R]</v>
          </cell>
          <cell r="C27795" t="str">
            <v>HALB</v>
          </cell>
          <cell r="D27795" t="str">
            <v>UN</v>
          </cell>
        </row>
        <row r="27796">
          <cell r="A27796" t="str">
            <v>1316-32</v>
          </cell>
          <cell r="B27796" t="str">
            <v>ETIQUETA POLISHOP CONTROLE</v>
          </cell>
          <cell r="C27796" t="str">
            <v>ROH</v>
          </cell>
          <cell r="D27796" t="str">
            <v>UN</v>
          </cell>
        </row>
        <row r="27797">
          <cell r="A27797" t="str">
            <v>1316-33</v>
          </cell>
          <cell r="B27797" t="str">
            <v>ACABAMENTO DO BOTAO NATURAL [L-1000 W]</v>
          </cell>
          <cell r="C27797" t="str">
            <v>HALB</v>
          </cell>
          <cell r="D27797" t="str">
            <v>UN</v>
          </cell>
        </row>
        <row r="27798">
          <cell r="A27798" t="str">
            <v>1316-33E</v>
          </cell>
          <cell r="B27798" t="str">
            <v>ACABAMENTO DO BOTAO NATURAL [L-1000 W]</v>
          </cell>
          <cell r="C27798" t="str">
            <v>HALB</v>
          </cell>
          <cell r="D27798" t="str">
            <v>UN</v>
          </cell>
        </row>
        <row r="27799">
          <cell r="A27799" t="str">
            <v>1316-40</v>
          </cell>
          <cell r="B27799" t="str">
            <v>BOTÃO L/D LIQUID L-1000 PR [PP]</v>
          </cell>
          <cell r="C27799" t="str">
            <v>HALB</v>
          </cell>
          <cell r="D27799" t="str">
            <v>UN</v>
          </cell>
        </row>
        <row r="27800">
          <cell r="A27800" t="str">
            <v>1316-41</v>
          </cell>
          <cell r="B27800" t="str">
            <v>BOTAO L/D LIQUID L-1000 PR + ETIQ INOX</v>
          </cell>
          <cell r="C27800" t="str">
            <v>HALB</v>
          </cell>
          <cell r="D27800" t="str">
            <v>UN</v>
          </cell>
        </row>
        <row r="27801">
          <cell r="A27801" t="str">
            <v>1316-41E</v>
          </cell>
          <cell r="B27801" t="str">
            <v>BOTAO L/D LIQUID L-1000 PR + ETIQ INOX</v>
          </cell>
          <cell r="C27801" t="str">
            <v>HALB</v>
          </cell>
          <cell r="D27801" t="str">
            <v>UN</v>
          </cell>
        </row>
        <row r="27802">
          <cell r="A27802" t="str">
            <v>1316-42</v>
          </cell>
          <cell r="B27802" t="str">
            <v>ETIQ INOX L-1000</v>
          </cell>
          <cell r="C27802" t="str">
            <v>ROH</v>
          </cell>
          <cell r="D27802" t="str">
            <v>UN</v>
          </cell>
        </row>
        <row r="27803">
          <cell r="A27803" t="str">
            <v>1316-43</v>
          </cell>
          <cell r="B27803" t="str">
            <v>ACABAMENTO DO BOTÃO L-1000 RI VER02</v>
          </cell>
          <cell r="C27803" t="str">
            <v>HALB</v>
          </cell>
          <cell r="D27803" t="str">
            <v>UN</v>
          </cell>
        </row>
        <row r="27804">
          <cell r="A27804" t="str">
            <v>1316-43E</v>
          </cell>
          <cell r="B27804" t="str">
            <v>ACABAMENTO DO BOTÃO L-1000 RI VER02</v>
          </cell>
          <cell r="C27804" t="str">
            <v>HALB</v>
          </cell>
          <cell r="D27804" t="str">
            <v>UN</v>
          </cell>
        </row>
        <row r="27805">
          <cell r="A27805" t="str">
            <v>1316-44</v>
          </cell>
          <cell r="B27805" t="str">
            <v>ACABAMENTO DO BOTAO L-1000WI VER02</v>
          </cell>
          <cell r="C27805" t="str">
            <v>HALB</v>
          </cell>
          <cell r="D27805" t="str">
            <v>UN</v>
          </cell>
        </row>
        <row r="27806">
          <cell r="A27806" t="str">
            <v>1316-44E</v>
          </cell>
          <cell r="B27806" t="str">
            <v>ACABAMENTO DO BOTAO L-1000WI VER02</v>
          </cell>
          <cell r="C27806" t="str">
            <v>HALB</v>
          </cell>
          <cell r="D27806" t="str">
            <v>UN</v>
          </cell>
        </row>
        <row r="27807">
          <cell r="A27807" t="str">
            <v>1316-45</v>
          </cell>
          <cell r="B27807" t="str">
            <v>BOTÃO L/D LIQUID L-1000 BR [PP]</v>
          </cell>
          <cell r="C27807" t="str">
            <v>HALB</v>
          </cell>
          <cell r="D27807" t="str">
            <v>UN</v>
          </cell>
        </row>
        <row r="27808">
          <cell r="A27808" t="str">
            <v>1316-46</v>
          </cell>
          <cell r="B27808" t="str">
            <v>BOTAO L/D LIQUID L-1000 VERMELHO</v>
          </cell>
          <cell r="C27808" t="str">
            <v>HALB</v>
          </cell>
          <cell r="D27808" t="str">
            <v>UN</v>
          </cell>
        </row>
        <row r="27809">
          <cell r="A27809" t="str">
            <v>1316-47</v>
          </cell>
          <cell r="B27809" t="str">
            <v>BOTÃO L/D LIQUID L-1000 BR + ETIQ INOX</v>
          </cell>
          <cell r="C27809" t="str">
            <v>HALB</v>
          </cell>
          <cell r="D27809" t="str">
            <v>UN</v>
          </cell>
        </row>
        <row r="27810">
          <cell r="A27810" t="str">
            <v>1316-47E</v>
          </cell>
          <cell r="B27810" t="str">
            <v>BOTÃO L/D LIQUID L-1000 BR + ETIQ INOX</v>
          </cell>
          <cell r="C27810" t="str">
            <v>HALB</v>
          </cell>
          <cell r="D27810" t="str">
            <v>UN</v>
          </cell>
        </row>
        <row r="27811">
          <cell r="A27811" t="str">
            <v>1316-48</v>
          </cell>
          <cell r="B27811" t="str">
            <v>BOTÃO L/D LIQUID L-1000 VERM +ETIQ INOX</v>
          </cell>
          <cell r="C27811" t="str">
            <v>HALB</v>
          </cell>
          <cell r="D27811" t="str">
            <v>UN</v>
          </cell>
        </row>
        <row r="27812">
          <cell r="A27812" t="str">
            <v>1316-48E</v>
          </cell>
          <cell r="B27812" t="str">
            <v>BOTÃO L/D LIQUID L-1000 VERM +ETIQ INOX</v>
          </cell>
          <cell r="C27812" t="str">
            <v>HALB</v>
          </cell>
          <cell r="D27812" t="str">
            <v>UN</v>
          </cell>
        </row>
        <row r="27813">
          <cell r="A27813" t="str">
            <v>1316-50</v>
          </cell>
          <cell r="B27813" t="str">
            <v>ACABAMENTO DO BOTAO L-1000 BI VER02</v>
          </cell>
          <cell r="C27813" t="str">
            <v>HALB</v>
          </cell>
          <cell r="D27813" t="str">
            <v>UN</v>
          </cell>
        </row>
        <row r="27814">
          <cell r="A27814" t="str">
            <v>1316-50E</v>
          </cell>
          <cell r="B27814" t="str">
            <v>ACABAMENTO DO BOTAO L-1000 BI VER02</v>
          </cell>
          <cell r="C27814" t="str">
            <v>HALB</v>
          </cell>
          <cell r="D27814" t="str">
            <v>UN</v>
          </cell>
        </row>
        <row r="27815">
          <cell r="A27815" t="str">
            <v>1316-53</v>
          </cell>
          <cell r="B27815" t="str">
            <v>FLANGE DO BOTÃO L-1200 PRETO</v>
          </cell>
          <cell r="C27815" t="str">
            <v>HALB</v>
          </cell>
          <cell r="D27815" t="str">
            <v>UN</v>
          </cell>
        </row>
        <row r="27816">
          <cell r="A27816" t="str">
            <v>1316-53E</v>
          </cell>
          <cell r="B27816" t="str">
            <v>FLANGE DO BOTÃO L-1200 PRETO</v>
          </cell>
          <cell r="C27816" t="str">
            <v>HALB</v>
          </cell>
          <cell r="D27816" t="str">
            <v>UN</v>
          </cell>
        </row>
        <row r="27817">
          <cell r="A27817" t="str">
            <v>1316-54</v>
          </cell>
          <cell r="B27817" t="str">
            <v>FLANGE DO BOTÃO L-1200 VERMELHO</v>
          </cell>
          <cell r="C27817" t="str">
            <v>HALB</v>
          </cell>
          <cell r="D27817" t="str">
            <v>UN</v>
          </cell>
        </row>
        <row r="27818">
          <cell r="A27818" t="str">
            <v>1316-54E</v>
          </cell>
          <cell r="B27818" t="str">
            <v>FLANGE DO BOTÃO L-1200 VERMELHO</v>
          </cell>
          <cell r="C27818" t="str">
            <v>HALB</v>
          </cell>
          <cell r="D27818" t="str">
            <v>UN</v>
          </cell>
        </row>
        <row r="27819">
          <cell r="A27819" t="str">
            <v>1316-55</v>
          </cell>
          <cell r="B27819" t="str">
            <v>BOTAO L-1200 VERMELHO</v>
          </cell>
          <cell r="C27819" t="str">
            <v>HALB</v>
          </cell>
          <cell r="D27819" t="str">
            <v>UN</v>
          </cell>
        </row>
        <row r="27820">
          <cell r="A27820" t="str">
            <v>1316-56</v>
          </cell>
          <cell r="B27820" t="str">
            <v>BOTÃO L-1200 PRETO</v>
          </cell>
          <cell r="C27820" t="str">
            <v>HALB</v>
          </cell>
          <cell r="D27820" t="str">
            <v>UN</v>
          </cell>
        </row>
        <row r="27821">
          <cell r="A27821" t="str">
            <v>1316-57</v>
          </cell>
          <cell r="B27821" t="str">
            <v>BOTÃO L/D LIQUID L-1000 AZUL [PP]</v>
          </cell>
          <cell r="C27821" t="str">
            <v>HALB</v>
          </cell>
          <cell r="D27821" t="str">
            <v>UN</v>
          </cell>
        </row>
        <row r="27822">
          <cell r="A27822" t="str">
            <v>1316-58</v>
          </cell>
          <cell r="B27822" t="str">
            <v>BOTAO L/D LIQUID L-1000 AZUL + ETIQ INOX</v>
          </cell>
          <cell r="C27822" t="str">
            <v>HALB</v>
          </cell>
          <cell r="D27822" t="str">
            <v>UN</v>
          </cell>
        </row>
        <row r="27823">
          <cell r="A27823" t="str">
            <v>1316-59</v>
          </cell>
          <cell r="B27823" t="str">
            <v>ACABAMENTO DO BOTÃO L-1000 BLI VER02</v>
          </cell>
          <cell r="C27823" t="str">
            <v>HALB</v>
          </cell>
          <cell r="D27823" t="str">
            <v>UN</v>
          </cell>
        </row>
        <row r="27824">
          <cell r="A27824" t="str">
            <v>1316-60</v>
          </cell>
          <cell r="B27824" t="str">
            <v>BOTÃO GELO+ETIQ INOX AZUL GRAV[INGLES]</v>
          </cell>
          <cell r="C27824" t="str">
            <v>HALB</v>
          </cell>
          <cell r="D27824" t="str">
            <v>UN</v>
          </cell>
        </row>
        <row r="27825">
          <cell r="A27825" t="str">
            <v>1316-62</v>
          </cell>
          <cell r="B27825" t="str">
            <v>BOTÃO LIQUID. [L-65 Y] + ETIQ. INOX</v>
          </cell>
          <cell r="C27825" t="str">
            <v>HALB</v>
          </cell>
          <cell r="D27825" t="str">
            <v>UN</v>
          </cell>
        </row>
        <row r="27826">
          <cell r="A27826" t="str">
            <v>1316-63</v>
          </cell>
          <cell r="B27826" t="str">
            <v>BOTÃO L/D LIQUID VERMELHO [L-99]</v>
          </cell>
          <cell r="C27826" t="str">
            <v>HALB</v>
          </cell>
          <cell r="D27826" t="str">
            <v>UN</v>
          </cell>
        </row>
        <row r="27827">
          <cell r="A27827" t="str">
            <v>1316-64</v>
          </cell>
          <cell r="B27827" t="str">
            <v>BOTÃO L/D LIQUID PRETO [L-99]</v>
          </cell>
          <cell r="C27827" t="str">
            <v>HALB</v>
          </cell>
          <cell r="D27827" t="str">
            <v>UN</v>
          </cell>
        </row>
        <row r="27828">
          <cell r="A27828" t="str">
            <v>1316-65</v>
          </cell>
          <cell r="B27828" t="str">
            <v>BOTÃO L/D LIQUID BRANCO [L-99]</v>
          </cell>
          <cell r="C27828" t="str">
            <v>HALB</v>
          </cell>
          <cell r="D27828" t="str">
            <v>UN</v>
          </cell>
        </row>
        <row r="27829">
          <cell r="A27829" t="str">
            <v>1316-66</v>
          </cell>
          <cell r="B27829" t="str">
            <v>ETIQUETA INOX ESCOVADO BOTÃO [L-99/VTX]</v>
          </cell>
          <cell r="C27829" t="str">
            <v>ROH</v>
          </cell>
          <cell r="D27829" t="str">
            <v>UN</v>
          </cell>
        </row>
        <row r="27830">
          <cell r="A27830" t="str">
            <v>1316-67</v>
          </cell>
          <cell r="B27830" t="str">
            <v>BOTAO L/D L-1200 VERM + ETIQUETA INOX</v>
          </cell>
          <cell r="C27830" t="str">
            <v>HALB</v>
          </cell>
          <cell r="D27830" t="str">
            <v>UN</v>
          </cell>
        </row>
        <row r="27831">
          <cell r="A27831" t="str">
            <v>1316-67E</v>
          </cell>
          <cell r="B27831" t="str">
            <v>BOTAO L/D L-1200 VERM + ETIQUETA INOX</v>
          </cell>
          <cell r="C27831" t="str">
            <v>HALB</v>
          </cell>
          <cell r="D27831" t="str">
            <v>UN</v>
          </cell>
        </row>
        <row r="27832">
          <cell r="A27832" t="str">
            <v>1316-68</v>
          </cell>
          <cell r="B27832" t="str">
            <v>BOTAO L/D L-1200 PRETO + ETIQUETA INOX</v>
          </cell>
          <cell r="C27832" t="str">
            <v>HALB</v>
          </cell>
          <cell r="D27832" t="str">
            <v>UN</v>
          </cell>
        </row>
        <row r="27833">
          <cell r="A27833" t="str">
            <v>1316-68E</v>
          </cell>
          <cell r="B27833" t="str">
            <v>BOTAO L/D L-1200 PRETO + ETIQUETA INOX</v>
          </cell>
          <cell r="C27833" t="str">
            <v>HALB</v>
          </cell>
          <cell r="D27833" t="str">
            <v>UN</v>
          </cell>
        </row>
        <row r="27834">
          <cell r="A27834" t="str">
            <v>1316-69</v>
          </cell>
          <cell r="B27834" t="str">
            <v>BOTÃO L/D LIQUID [L-99-RW] +ETIQ INOX</v>
          </cell>
          <cell r="C27834" t="str">
            <v>HALB</v>
          </cell>
          <cell r="D27834" t="str">
            <v>UN</v>
          </cell>
        </row>
        <row r="27835">
          <cell r="A27835" t="str">
            <v>1316-69E</v>
          </cell>
          <cell r="B27835" t="str">
            <v>BOTÃO L/D LIQUID [L-99-RW] +ETIQ INOX</v>
          </cell>
          <cell r="C27835" t="str">
            <v>HALB</v>
          </cell>
          <cell r="D27835" t="str">
            <v>UN</v>
          </cell>
        </row>
        <row r="27836">
          <cell r="A27836" t="str">
            <v>1316-70</v>
          </cell>
          <cell r="B27836" t="str">
            <v>BOTÃO L/D LIQUID PR [L-99/VTX]+ETIQ INOX</v>
          </cell>
          <cell r="C27836" t="str">
            <v>HALB</v>
          </cell>
          <cell r="D27836" t="str">
            <v>UN</v>
          </cell>
        </row>
        <row r="27837">
          <cell r="A27837" t="str">
            <v>1316-70E</v>
          </cell>
          <cell r="B27837" t="str">
            <v>BOTÃO L/D LIQUID PR [L-99/VTX]+ETIQ INOX</v>
          </cell>
          <cell r="C27837" t="str">
            <v>HALB</v>
          </cell>
          <cell r="D27837" t="str">
            <v>UN</v>
          </cell>
        </row>
        <row r="27838">
          <cell r="A27838" t="str">
            <v>1316-71</v>
          </cell>
          <cell r="B27838" t="str">
            <v>BOTÃO L/D LIQUID [L-99-WG] +ETIQ INOX</v>
          </cell>
          <cell r="C27838" t="str">
            <v>HALB</v>
          </cell>
          <cell r="D27838" t="str">
            <v>UN</v>
          </cell>
        </row>
        <row r="27839">
          <cell r="A27839" t="str">
            <v>1316-71E</v>
          </cell>
          <cell r="B27839" t="str">
            <v>BOTÃO L/D LIQUID [L-99-WG] +ETIQ INOX</v>
          </cell>
          <cell r="C27839" t="str">
            <v>HALB</v>
          </cell>
          <cell r="D27839" t="str">
            <v>UN</v>
          </cell>
        </row>
        <row r="27840">
          <cell r="A27840" t="str">
            <v>1316-72</v>
          </cell>
          <cell r="B27840" t="str">
            <v>BOTÃO L/D BATED PLANET PRETO [BP]</v>
          </cell>
          <cell r="C27840" t="str">
            <v>HALB</v>
          </cell>
          <cell r="D27840" t="str">
            <v>UN</v>
          </cell>
        </row>
        <row r="27841">
          <cell r="A27841" t="str">
            <v>1316-72E</v>
          </cell>
          <cell r="B27841" t="str">
            <v>BOTÃO L/D BATED PLANET PRETO [BP]</v>
          </cell>
          <cell r="C27841" t="str">
            <v>HALB</v>
          </cell>
          <cell r="D27841" t="str">
            <v>UN</v>
          </cell>
        </row>
        <row r="27842">
          <cell r="A27842" t="str">
            <v>1316-74</v>
          </cell>
          <cell r="B27842" t="str">
            <v>BOTÃO L/D BATED PLANET BRANCO [BP]</v>
          </cell>
          <cell r="C27842" t="str">
            <v>HALB</v>
          </cell>
          <cell r="D27842" t="str">
            <v>UN</v>
          </cell>
        </row>
        <row r="27843">
          <cell r="A27843" t="str">
            <v>1316-74E</v>
          </cell>
          <cell r="B27843" t="str">
            <v>BOTÃO L/D BATED PLANET BRANCO [BP]</v>
          </cell>
          <cell r="C27843" t="str">
            <v>HALB</v>
          </cell>
          <cell r="D27843" t="str">
            <v>UN</v>
          </cell>
        </row>
        <row r="27844">
          <cell r="A27844" t="str">
            <v>1316-75</v>
          </cell>
          <cell r="B27844" t="str">
            <v>BOTÃO L/D LIQUID BRANCO[BP]+ETIQ INOX</v>
          </cell>
          <cell r="C27844" t="str">
            <v>HALB</v>
          </cell>
          <cell r="D27844" t="str">
            <v>UN</v>
          </cell>
        </row>
        <row r="27845">
          <cell r="A27845" t="str">
            <v>1316-76</v>
          </cell>
          <cell r="B27845" t="str">
            <v>BOTÃO L/D BATED PLANET VERMELHO [BP]</v>
          </cell>
          <cell r="C27845" t="str">
            <v>HALB</v>
          </cell>
          <cell r="D27845" t="str">
            <v>UN</v>
          </cell>
        </row>
        <row r="27846">
          <cell r="A27846" t="str">
            <v>1316-76E</v>
          </cell>
          <cell r="B27846" t="str">
            <v>BOTÃO L/D BATED PLANET VERMELHO [BP]</v>
          </cell>
          <cell r="C27846" t="str">
            <v>HALB</v>
          </cell>
          <cell r="D27846" t="str">
            <v>UN</v>
          </cell>
        </row>
        <row r="27847">
          <cell r="A27847" t="str">
            <v>1316-78</v>
          </cell>
          <cell r="B27847" t="str">
            <v>BOTÃO L/D BATED PLANET MARSALA [BP]</v>
          </cell>
          <cell r="C27847" t="str">
            <v>HALB</v>
          </cell>
          <cell r="D27847" t="str">
            <v>UN</v>
          </cell>
        </row>
        <row r="27848">
          <cell r="A27848" t="str">
            <v>1316-78E</v>
          </cell>
          <cell r="B27848" t="str">
            <v>BOTÃO L/D BATED PLANET MARSALA [BP]</v>
          </cell>
          <cell r="C27848" t="str">
            <v>HALB</v>
          </cell>
          <cell r="D27848" t="str">
            <v>UN</v>
          </cell>
        </row>
        <row r="27849">
          <cell r="A27849" t="str">
            <v>1316-80</v>
          </cell>
          <cell r="B27849" t="str">
            <v>FLANGE DO BOTÃO L-1200 MARSALA</v>
          </cell>
          <cell r="C27849" t="str">
            <v>HALB</v>
          </cell>
          <cell r="D27849" t="str">
            <v>UN</v>
          </cell>
        </row>
        <row r="27850">
          <cell r="A27850" t="str">
            <v>1316-80E</v>
          </cell>
          <cell r="B27850" t="str">
            <v>FLANGE DO BOTÃO L-1200 MARSALA</v>
          </cell>
          <cell r="C27850" t="str">
            <v>HALB</v>
          </cell>
          <cell r="D27850" t="str">
            <v>UN</v>
          </cell>
        </row>
        <row r="27851">
          <cell r="A27851" t="str">
            <v>1316-81</v>
          </cell>
          <cell r="B27851" t="str">
            <v>BOTAO L-1200 MARSALA</v>
          </cell>
          <cell r="C27851" t="str">
            <v>HALB</v>
          </cell>
          <cell r="D27851" t="str">
            <v>UN</v>
          </cell>
        </row>
        <row r="27852">
          <cell r="A27852" t="str">
            <v>1316-82</v>
          </cell>
          <cell r="B27852" t="str">
            <v>BOTAO L/D L-1200 MARSALA + ETIQUETA INOX</v>
          </cell>
          <cell r="C27852" t="str">
            <v>HALB</v>
          </cell>
          <cell r="D27852" t="str">
            <v>UN</v>
          </cell>
        </row>
        <row r="27853">
          <cell r="A27853" t="str">
            <v>1316-82E</v>
          </cell>
          <cell r="B27853" t="str">
            <v>BOTAO L/D L-1200 MARSALA + ETIQUETA INOX</v>
          </cell>
          <cell r="C27853" t="str">
            <v>HALB</v>
          </cell>
          <cell r="D27853" t="str">
            <v>UN</v>
          </cell>
        </row>
        <row r="27854">
          <cell r="A27854" t="str">
            <v>1316-83</v>
          </cell>
          <cell r="B27854" t="str">
            <v>ACABAMENTO DO BOTÃO [L-1000] MARSALA</v>
          </cell>
          <cell r="C27854" t="str">
            <v>HALB</v>
          </cell>
          <cell r="D27854" t="str">
            <v>UN</v>
          </cell>
        </row>
        <row r="27855">
          <cell r="A27855" t="str">
            <v>1316-83E</v>
          </cell>
          <cell r="B27855" t="str">
            <v>ACABAMENTO DO BOTÃO [L-1000] MARSALA</v>
          </cell>
          <cell r="C27855" t="str">
            <v>HALB</v>
          </cell>
          <cell r="D27855" t="str">
            <v>UN</v>
          </cell>
        </row>
        <row r="27856">
          <cell r="A27856" t="str">
            <v>1316-84</v>
          </cell>
          <cell r="B27856" t="str">
            <v>BOTÃO L/D LIQUID [L-1000] MARSALA</v>
          </cell>
          <cell r="C27856" t="str">
            <v>HALB</v>
          </cell>
          <cell r="D27856" t="str">
            <v>UN</v>
          </cell>
        </row>
        <row r="27857">
          <cell r="A27857" t="str">
            <v>1316-85</v>
          </cell>
          <cell r="B27857" t="str">
            <v>BOTÃO L/D LIQUID[L-1000]MARSALA+ETIQINOX</v>
          </cell>
          <cell r="C27857" t="str">
            <v>HALB</v>
          </cell>
          <cell r="D27857" t="str">
            <v>UN</v>
          </cell>
        </row>
        <row r="27858">
          <cell r="A27858" t="str">
            <v>1316-85E</v>
          </cell>
          <cell r="B27858" t="str">
            <v>BOTÃO L/D LIQUID[L-1000]MARSALA+ETIQINOX</v>
          </cell>
          <cell r="C27858" t="str">
            <v>HALB</v>
          </cell>
          <cell r="D27858" t="str">
            <v>UN</v>
          </cell>
        </row>
        <row r="27859">
          <cell r="A27859" t="str">
            <v>1316-86</v>
          </cell>
          <cell r="B27859" t="str">
            <v>BOTÃO L/D 4Q DO COOKTOP [CTG-01]</v>
          </cell>
          <cell r="C27859" t="str">
            <v>HALB</v>
          </cell>
          <cell r="D27859" t="str">
            <v>UN</v>
          </cell>
        </row>
        <row r="27860">
          <cell r="A27860" t="str">
            <v>1316-87</v>
          </cell>
          <cell r="B27860" t="str">
            <v>BOTÃO L/D 5Q DO COOKTOP [CTG]</v>
          </cell>
          <cell r="C27860" t="str">
            <v>HALB</v>
          </cell>
          <cell r="D27860" t="str">
            <v>UN</v>
          </cell>
        </row>
        <row r="27861">
          <cell r="A27861" t="str">
            <v>1316-88</v>
          </cell>
          <cell r="B27861" t="str">
            <v>ABRAÇADEIRA DOS REGISTROS COOKTOP [CTG]</v>
          </cell>
          <cell r="C27861" t="str">
            <v>HALB</v>
          </cell>
          <cell r="D27861" t="str">
            <v>UN</v>
          </cell>
        </row>
        <row r="27862">
          <cell r="A27862" t="str">
            <v>1316-88E</v>
          </cell>
          <cell r="B27862" t="str">
            <v>ABRAÇADEIRA DOS REGISTROS COOKTOP [CTG]</v>
          </cell>
          <cell r="C27862" t="str">
            <v>HALB</v>
          </cell>
          <cell r="D27862" t="str">
            <v>UN</v>
          </cell>
        </row>
        <row r="27863">
          <cell r="A27863" t="str">
            <v>1316-89</v>
          </cell>
          <cell r="B27863" t="str">
            <v>BOTÃO L/D 4Q + ETIQ INOX + MOLA [CTG-01]</v>
          </cell>
          <cell r="C27863" t="str">
            <v>HALB</v>
          </cell>
          <cell r="D27863" t="str">
            <v>UN</v>
          </cell>
        </row>
        <row r="27864">
          <cell r="A27864" t="str">
            <v>1316-89E</v>
          </cell>
          <cell r="B27864" t="str">
            <v>BOTÃO L/D 4Q + ETIQ INOX + MOLA [CTG-01]</v>
          </cell>
          <cell r="C27864" t="str">
            <v>HALB</v>
          </cell>
          <cell r="D27864" t="str">
            <v>UN</v>
          </cell>
        </row>
        <row r="27865">
          <cell r="A27865" t="str">
            <v>1316-90</v>
          </cell>
          <cell r="B27865" t="str">
            <v>BOTÃO L/D 5Q + ETIQINOX+MOLA [CTG-02/03]</v>
          </cell>
          <cell r="C27865" t="str">
            <v>HALB</v>
          </cell>
          <cell r="D27865" t="str">
            <v>UN</v>
          </cell>
        </row>
        <row r="27866">
          <cell r="A27866" t="str">
            <v>1316-90E</v>
          </cell>
          <cell r="B27866" t="str">
            <v>BOTÃO L/D 5Q + ETIQINOX+MOLA [CTG-02/03]</v>
          </cell>
          <cell r="C27866" t="str">
            <v>HALB</v>
          </cell>
          <cell r="D27866" t="str">
            <v>UN</v>
          </cell>
        </row>
        <row r="27867">
          <cell r="A27867" t="str">
            <v>1316-91</v>
          </cell>
          <cell r="B27867" t="str">
            <v>PLACA FRONTAL INOX L-1100</v>
          </cell>
          <cell r="C27867" t="str">
            <v>ROH</v>
          </cell>
          <cell r="D27867" t="str">
            <v>UN</v>
          </cell>
        </row>
        <row r="27868">
          <cell r="A27868" t="str">
            <v>1316-92</v>
          </cell>
          <cell r="B27868" t="str">
            <v>FLANGE METAL. EXTERNA[FSM]</v>
          </cell>
          <cell r="C27868" t="str">
            <v>ROH</v>
          </cell>
          <cell r="D27868" t="str">
            <v>UN</v>
          </cell>
        </row>
        <row r="27869">
          <cell r="A27869" t="str">
            <v>1316-93</v>
          </cell>
          <cell r="B27869" t="str">
            <v>FLANGE METAL. INT[FSM]</v>
          </cell>
          <cell r="C27869" t="str">
            <v>ROH</v>
          </cell>
          <cell r="D27869" t="str">
            <v>UN</v>
          </cell>
        </row>
        <row r="27870">
          <cell r="A27870" t="str">
            <v>1316-94</v>
          </cell>
          <cell r="B27870" t="str">
            <v>PAINEL FRONTAL AÇO INOX [AFN-50]</v>
          </cell>
          <cell r="C27870" t="str">
            <v>ROH</v>
          </cell>
          <cell r="D27870" t="str">
            <v>UN</v>
          </cell>
        </row>
        <row r="27871">
          <cell r="A27871" t="str">
            <v>1316-95</v>
          </cell>
          <cell r="B27871" t="str">
            <v>BOTÃO L/D LIQUID CINZA [L-99]</v>
          </cell>
          <cell r="C27871" t="str">
            <v>HALB</v>
          </cell>
          <cell r="D27871" t="str">
            <v>UN</v>
          </cell>
        </row>
        <row r="27872">
          <cell r="A27872" t="str">
            <v>1316-96</v>
          </cell>
          <cell r="B27872" t="str">
            <v>BOTÃO L/D LIQUID [L-99-WP/L-99-BP] +ETIQ</v>
          </cell>
          <cell r="C27872" t="str">
            <v>HALB</v>
          </cell>
          <cell r="D27872" t="str">
            <v>UN</v>
          </cell>
        </row>
        <row r="27873">
          <cell r="A27873" t="str">
            <v>1316-96E</v>
          </cell>
          <cell r="B27873" t="str">
            <v>BOTÃO L/D LIQUID [L-99-WP/L-99-BP] +ETIQ</v>
          </cell>
          <cell r="C27873" t="str">
            <v>HALB</v>
          </cell>
          <cell r="D27873" t="str">
            <v>UN</v>
          </cell>
        </row>
        <row r="27874">
          <cell r="A27874" t="str">
            <v>1316-97</v>
          </cell>
          <cell r="B27874" t="str">
            <v>BOTÃO L/D PRETO AIR FRYER [AFN] (M1)</v>
          </cell>
          <cell r="C27874" t="str">
            <v>HALB</v>
          </cell>
          <cell r="D27874" t="str">
            <v>UN</v>
          </cell>
        </row>
        <row r="27875">
          <cell r="A27875" t="str">
            <v>1316-97A</v>
          </cell>
          <cell r="B27875" t="str">
            <v>BOTÃO L/D PRETO AIR FRYER [AFN] (M2)</v>
          </cell>
          <cell r="C27875" t="str">
            <v>HALB</v>
          </cell>
          <cell r="D27875" t="str">
            <v>UN</v>
          </cell>
        </row>
        <row r="27876">
          <cell r="A27876" t="str">
            <v>1316-98</v>
          </cell>
          <cell r="B27876" t="str">
            <v>ANEL ACAB. TERMOSTATO PRETO [AFN-50-BI]</v>
          </cell>
          <cell r="C27876" t="str">
            <v>HALB</v>
          </cell>
          <cell r="D27876" t="str">
            <v>UN</v>
          </cell>
        </row>
        <row r="27877">
          <cell r="A27877" t="str">
            <v>1316-98E</v>
          </cell>
          <cell r="B27877" t="str">
            <v>ANEL ACAB. TERMOSTATO PRETO [AFN-50-BI]</v>
          </cell>
          <cell r="C27877" t="str">
            <v>HALB</v>
          </cell>
          <cell r="D27877" t="str">
            <v>UN</v>
          </cell>
        </row>
        <row r="27878">
          <cell r="A27878" t="str">
            <v>1316-99</v>
          </cell>
          <cell r="B27878" t="str">
            <v>ANEL ACAB. TEMPORIZAÇÃO PRETO[AFN-50-BI]</v>
          </cell>
          <cell r="C27878" t="str">
            <v>HALB</v>
          </cell>
          <cell r="D27878" t="str">
            <v>UN</v>
          </cell>
        </row>
        <row r="27879">
          <cell r="A27879" t="str">
            <v>1316-99E</v>
          </cell>
          <cell r="B27879" t="str">
            <v>ANEL ACAB. TEMPORIZAÇÃO PRETO[AFN-50-BI]</v>
          </cell>
          <cell r="C27879" t="str">
            <v>HALB</v>
          </cell>
          <cell r="D27879" t="str">
            <v>UN</v>
          </cell>
        </row>
        <row r="27880">
          <cell r="A27880" t="str">
            <v>1317-02</v>
          </cell>
          <cell r="B27880" t="str">
            <v>BOTÃO L/D VERMELHO AIR FRYER [AFN] (M1)</v>
          </cell>
          <cell r="C27880" t="str">
            <v>HALB</v>
          </cell>
          <cell r="D27880" t="str">
            <v>UN</v>
          </cell>
        </row>
        <row r="27881">
          <cell r="A27881" t="str">
            <v>1317-02A</v>
          </cell>
          <cell r="B27881" t="str">
            <v>BOTÃO L/D VERMELHO AIR FRYER [AFN] (M2)</v>
          </cell>
          <cell r="C27881" t="str">
            <v>HALB</v>
          </cell>
          <cell r="D27881" t="str">
            <v>UN</v>
          </cell>
        </row>
        <row r="27882">
          <cell r="A27882" t="str">
            <v>1317-03</v>
          </cell>
          <cell r="B27882" t="str">
            <v>BOTÃO L/D PR [AFN-50-BI]+ETIQ.INOX+MOLA</v>
          </cell>
          <cell r="C27882" t="str">
            <v>HALB</v>
          </cell>
          <cell r="D27882" t="str">
            <v>UN</v>
          </cell>
        </row>
        <row r="27883">
          <cell r="A27883" t="str">
            <v>1317-03E</v>
          </cell>
          <cell r="B27883" t="str">
            <v>BOTÃO L/D PR [AFN-50-BI]+ETIQ.INOX+MOLA</v>
          </cell>
          <cell r="C27883" t="str">
            <v>HALB</v>
          </cell>
          <cell r="D27883" t="str">
            <v>UN</v>
          </cell>
        </row>
        <row r="27884">
          <cell r="A27884" t="str">
            <v>1317-04</v>
          </cell>
          <cell r="B27884" t="str">
            <v>BOTÃO L/D VERM [AFN-50-RI]+ETQ.INOX+MOLA</v>
          </cell>
          <cell r="C27884" t="str">
            <v>HALB</v>
          </cell>
          <cell r="D27884" t="str">
            <v>UN</v>
          </cell>
        </row>
        <row r="27885">
          <cell r="A27885" t="str">
            <v>1317-04E</v>
          </cell>
          <cell r="B27885" t="str">
            <v>BOTÃO L/D VERM [AFN-50-RI]+ETQ.INOX+MOLA</v>
          </cell>
          <cell r="C27885" t="str">
            <v>HALB</v>
          </cell>
          <cell r="D27885" t="str">
            <v>UN</v>
          </cell>
        </row>
        <row r="27886">
          <cell r="A27886" t="str">
            <v>1317-05</v>
          </cell>
          <cell r="B27886" t="str">
            <v>ANEL ACAB. TERMOSTATO VERM [AFN-50-RI]</v>
          </cell>
          <cell r="C27886" t="str">
            <v>HALB</v>
          </cell>
          <cell r="D27886" t="str">
            <v>UN</v>
          </cell>
        </row>
        <row r="27887">
          <cell r="A27887" t="str">
            <v>1317-05E</v>
          </cell>
          <cell r="B27887" t="str">
            <v>ANEL ACAB. TERMOSTATO VERM [AFN-50-RI]</v>
          </cell>
          <cell r="C27887" t="str">
            <v>HALB</v>
          </cell>
          <cell r="D27887" t="str">
            <v>UN</v>
          </cell>
        </row>
        <row r="27888">
          <cell r="A27888" t="str">
            <v>1317-06</v>
          </cell>
          <cell r="B27888" t="str">
            <v>ANEL ACAB. TEMPORIZAÇÃO VERM [AFN-50-RI]</v>
          </cell>
          <cell r="C27888" t="str">
            <v>HALB</v>
          </cell>
          <cell r="D27888" t="str">
            <v>UN</v>
          </cell>
        </row>
        <row r="27889">
          <cell r="A27889" t="str">
            <v>1317-06E</v>
          </cell>
          <cell r="B27889" t="str">
            <v>ANEL ACAB. TEMPORIZAÇÃO VERM [AFN-50-RI]</v>
          </cell>
          <cell r="C27889" t="str">
            <v>HALB</v>
          </cell>
          <cell r="D27889" t="str">
            <v>UN</v>
          </cell>
        </row>
        <row r="27890">
          <cell r="A27890" t="str">
            <v>1317-07</v>
          </cell>
          <cell r="B27890" t="str">
            <v>ANEL ACAB. TERMO PRETO GRAV [AFN-50-BI]</v>
          </cell>
          <cell r="C27890" t="str">
            <v>HALB</v>
          </cell>
          <cell r="D27890" t="str">
            <v>UN</v>
          </cell>
        </row>
        <row r="27891">
          <cell r="A27891" t="str">
            <v>1317-08</v>
          </cell>
          <cell r="B27891" t="str">
            <v>ANEL ACAB. TERMO VERM GRAV [AFN-50-RI]</v>
          </cell>
          <cell r="C27891" t="str">
            <v>HALB</v>
          </cell>
          <cell r="D27891" t="str">
            <v>UN</v>
          </cell>
        </row>
        <row r="27892">
          <cell r="A27892" t="str">
            <v>1317-09</v>
          </cell>
          <cell r="B27892" t="str">
            <v>ANEL ACAB. TEMP PR GRAVADO [AFN-50-BI]</v>
          </cell>
          <cell r="C27892" t="str">
            <v>HALB</v>
          </cell>
          <cell r="D27892" t="str">
            <v>UN</v>
          </cell>
        </row>
        <row r="27893">
          <cell r="A27893" t="str">
            <v>1317-10</v>
          </cell>
          <cell r="B27893" t="str">
            <v>ANEL ACAB. TEMP VERM GRAVADO [AFN-50-RI]</v>
          </cell>
          <cell r="C27893" t="str">
            <v>HALB</v>
          </cell>
          <cell r="D27893" t="str">
            <v>UN</v>
          </cell>
        </row>
        <row r="27894">
          <cell r="A27894" t="str">
            <v>1317-100</v>
          </cell>
          <cell r="B27894" t="str">
            <v>PAINEL INOX [AFN-40] NOVA CAPA LED VER02</v>
          </cell>
          <cell r="C27894" t="str">
            <v>ROH</v>
          </cell>
          <cell r="D27894" t="str">
            <v>UN</v>
          </cell>
        </row>
        <row r="27895">
          <cell r="A27895" t="str">
            <v>1317-101</v>
          </cell>
          <cell r="B27895" t="str">
            <v>PAINEL INOX [AFN-50] NOVA CAPA LED VER02</v>
          </cell>
          <cell r="C27895" t="str">
            <v>ROH</v>
          </cell>
          <cell r="D27895" t="str">
            <v>UN</v>
          </cell>
        </row>
        <row r="27896">
          <cell r="A27896" t="str">
            <v>1317-102</v>
          </cell>
          <cell r="B27896" t="str">
            <v>PAINEL INOX [AFN-80] NOVA CAPA LED VER02</v>
          </cell>
          <cell r="C27896" t="str">
            <v>ROH</v>
          </cell>
          <cell r="D27896" t="str">
            <v>UN</v>
          </cell>
        </row>
        <row r="27897">
          <cell r="A27897" t="str">
            <v>1317-103</v>
          </cell>
          <cell r="B27897" t="str">
            <v>PAINEL INOX SUPERIOR [AFON]</v>
          </cell>
          <cell r="C27897" t="str">
            <v>ROH</v>
          </cell>
          <cell r="D27897" t="str">
            <v>UN</v>
          </cell>
        </row>
        <row r="27898">
          <cell r="A27898" t="str">
            <v>1317-104</v>
          </cell>
          <cell r="B27898" t="str">
            <v>ADEREÇO INOX SUPERIOR ESQUERDO [AFON]</v>
          </cell>
          <cell r="C27898" t="str">
            <v>ROH</v>
          </cell>
          <cell r="D27898" t="str">
            <v>UN</v>
          </cell>
        </row>
        <row r="27899">
          <cell r="A27899" t="str">
            <v>1317-105</v>
          </cell>
          <cell r="B27899" t="str">
            <v>ADEREÇO INOX SUPERIOR DIREITO [AFON]</v>
          </cell>
          <cell r="C27899" t="str">
            <v>ROH</v>
          </cell>
          <cell r="D27899" t="str">
            <v>UN</v>
          </cell>
        </row>
        <row r="27900">
          <cell r="A27900" t="str">
            <v>1317-106</v>
          </cell>
          <cell r="B27900" t="str">
            <v>ADEREÇO INOX INFERIOR ESQUERDO [AFON]</v>
          </cell>
          <cell r="C27900" t="str">
            <v>ROH</v>
          </cell>
          <cell r="D27900" t="str">
            <v>UN</v>
          </cell>
        </row>
        <row r="27901">
          <cell r="A27901" t="str">
            <v>1317-107</v>
          </cell>
          <cell r="B27901" t="str">
            <v>ADEREÇO INOX INFERIOR DIREITO [AFON]</v>
          </cell>
          <cell r="C27901" t="str">
            <v>ROH</v>
          </cell>
          <cell r="D27901" t="str">
            <v>UN</v>
          </cell>
        </row>
        <row r="27902">
          <cell r="A27902" t="str">
            <v>1317-108</v>
          </cell>
          <cell r="B27902" t="str">
            <v>ACABAMENTO INOX DA ALCA [AFON]</v>
          </cell>
          <cell r="C27902" t="str">
            <v>ROH</v>
          </cell>
          <cell r="D27902" t="str">
            <v>UN</v>
          </cell>
        </row>
        <row r="27903">
          <cell r="A27903" t="str">
            <v>1317-109</v>
          </cell>
          <cell r="B27903" t="str">
            <v>BOTÃO L/D CHUMBO AIR FRYER [AFN] (M1)</v>
          </cell>
          <cell r="C27903" t="str">
            <v>HALB</v>
          </cell>
          <cell r="D27903" t="str">
            <v>UN</v>
          </cell>
        </row>
        <row r="27904">
          <cell r="A27904" t="str">
            <v>1317-109A</v>
          </cell>
          <cell r="B27904" t="str">
            <v>BOTÃO L/D CHUMBO AIR FRYER [AFN] (M2)</v>
          </cell>
          <cell r="C27904" t="str">
            <v>HALB</v>
          </cell>
          <cell r="D27904" t="str">
            <v>UN</v>
          </cell>
        </row>
        <row r="27905">
          <cell r="A27905" t="str">
            <v>1317-11</v>
          </cell>
          <cell r="B27905" t="str">
            <v>PAINEL FRONTAL AÇO INOX[AFN-50]S/MONDIAL</v>
          </cell>
          <cell r="C27905" t="str">
            <v>ROH</v>
          </cell>
          <cell r="D27905" t="str">
            <v>UN</v>
          </cell>
        </row>
        <row r="27906">
          <cell r="A27906" t="str">
            <v>1317-110</v>
          </cell>
          <cell r="B27906" t="str">
            <v>BOTÃO L/D CHUMB[AFN-NT-01]+ETIQINOX+MOLA</v>
          </cell>
          <cell r="C27906" t="str">
            <v>HALB</v>
          </cell>
          <cell r="D27906" t="str">
            <v>UN</v>
          </cell>
        </row>
        <row r="27907">
          <cell r="A27907" t="str">
            <v>1317-111</v>
          </cell>
          <cell r="B27907" t="str">
            <v>ANEL ACAB TEMPORIZAÇÃO CHUMBO[AFN-NT-01]</v>
          </cell>
          <cell r="C27907" t="str">
            <v>HALB</v>
          </cell>
          <cell r="D27907" t="str">
            <v>UN</v>
          </cell>
        </row>
        <row r="27908">
          <cell r="A27908" t="str">
            <v>1317-112</v>
          </cell>
          <cell r="B27908" t="str">
            <v>ANEL ACAB TEMPORIZAÇÃO CH GRV[AFN-NT-01]</v>
          </cell>
          <cell r="C27908" t="str">
            <v>HALB</v>
          </cell>
          <cell r="D27908" t="str">
            <v>UN</v>
          </cell>
        </row>
        <row r="27909">
          <cell r="A27909" t="str">
            <v>1317-113</v>
          </cell>
          <cell r="B27909" t="str">
            <v>ANEL ACAB TERMOSTATO CHUMBO[AFN-NT-01]</v>
          </cell>
          <cell r="C27909" t="str">
            <v>HALB</v>
          </cell>
          <cell r="D27909" t="str">
            <v>UN</v>
          </cell>
        </row>
        <row r="27910">
          <cell r="A27910" t="str">
            <v>1317-114</v>
          </cell>
          <cell r="B27910" t="str">
            <v>ANEL ACAB TERMOSTATO CHB GRAV[AFN-NT-01]</v>
          </cell>
          <cell r="C27910" t="str">
            <v>HALB</v>
          </cell>
          <cell r="D27910" t="str">
            <v>UN</v>
          </cell>
        </row>
        <row r="27911">
          <cell r="A27911" t="str">
            <v>1317-115</v>
          </cell>
          <cell r="B27911" t="str">
            <v>ADEREÇO AÇO PR SUPERIOR ESQUERDO [AFON]</v>
          </cell>
          <cell r="C27911" t="str">
            <v>ROH</v>
          </cell>
          <cell r="D27911" t="str">
            <v>UN</v>
          </cell>
        </row>
        <row r="27912">
          <cell r="A27912" t="str">
            <v>1317-116</v>
          </cell>
          <cell r="B27912" t="str">
            <v>ADEREÇO AÇO PR SUPERIOR DIREITO [AFON]</v>
          </cell>
          <cell r="C27912" t="str">
            <v>ROH</v>
          </cell>
          <cell r="D27912" t="str">
            <v>UN</v>
          </cell>
        </row>
        <row r="27913">
          <cell r="A27913" t="str">
            <v>1317-117</v>
          </cell>
          <cell r="B27913" t="str">
            <v>ADEREÇO AÇO PR INFERIOR ESQUERDO [AFON]</v>
          </cell>
          <cell r="C27913" t="str">
            <v>ROH</v>
          </cell>
          <cell r="D27913" t="str">
            <v>UN</v>
          </cell>
        </row>
        <row r="27914">
          <cell r="A27914" t="str">
            <v>1317-118</v>
          </cell>
          <cell r="B27914" t="str">
            <v>ADEREÇO AÇO PR INFERIOR DIREITO [AFON]</v>
          </cell>
          <cell r="C27914" t="str">
            <v>ROH</v>
          </cell>
          <cell r="D27914" t="str">
            <v>UN</v>
          </cell>
        </row>
        <row r="27915">
          <cell r="A27915" t="str">
            <v>1317-119</v>
          </cell>
          <cell r="B27915" t="str">
            <v>ADEREÇO INOX CZ SUPERIOR ESQUERDO [AFON]</v>
          </cell>
          <cell r="C27915" t="str">
            <v>ROH</v>
          </cell>
          <cell r="D27915" t="str">
            <v>UN</v>
          </cell>
        </row>
        <row r="27916">
          <cell r="A27916" t="str">
            <v>1317-12</v>
          </cell>
          <cell r="B27916" t="str">
            <v>BOTÃO L/D BATED PLANET AZUL[BPS-01-TI]</v>
          </cell>
          <cell r="C27916" t="str">
            <v>HALB</v>
          </cell>
          <cell r="D27916" t="str">
            <v>UN</v>
          </cell>
        </row>
        <row r="27917">
          <cell r="A27917" t="str">
            <v>1317-120</v>
          </cell>
          <cell r="B27917" t="str">
            <v>ADEREÇO INOX CZ SUPERIOR DIREITO [AFON]</v>
          </cell>
          <cell r="C27917" t="str">
            <v>ROH</v>
          </cell>
          <cell r="D27917" t="str">
            <v>UN</v>
          </cell>
        </row>
        <row r="27918">
          <cell r="A27918" t="str">
            <v>1317-121</v>
          </cell>
          <cell r="B27918" t="str">
            <v>ADEREÇO INOX CZ INFERIOR ESQUERDO [AFON]</v>
          </cell>
          <cell r="C27918" t="str">
            <v>ROH</v>
          </cell>
          <cell r="D27918" t="str">
            <v>UN</v>
          </cell>
        </row>
        <row r="27919">
          <cell r="A27919" t="str">
            <v>1317-122</v>
          </cell>
          <cell r="B27919" t="str">
            <v>ADEREÇO INOX CZ INFERIOR DIREITO [AFON]</v>
          </cell>
          <cell r="C27919" t="str">
            <v>ROH</v>
          </cell>
          <cell r="D27919" t="str">
            <v>UN</v>
          </cell>
        </row>
        <row r="27920">
          <cell r="A27920" t="str">
            <v>1317-123</v>
          </cell>
          <cell r="B27920" t="str">
            <v>ACABAMENTO INOX CZ DA ALÇA [AFON]</v>
          </cell>
          <cell r="C27920" t="str">
            <v>ROH</v>
          </cell>
          <cell r="D27920" t="str">
            <v>UN</v>
          </cell>
        </row>
        <row r="27921">
          <cell r="A27921" t="str">
            <v>1317-124</v>
          </cell>
          <cell r="B27921" t="str">
            <v>ADEREÇO INOX PR SUPERIOR ESQUERDO [AFON]</v>
          </cell>
          <cell r="C27921" t="str">
            <v>ROH</v>
          </cell>
          <cell r="D27921" t="str">
            <v>UN</v>
          </cell>
        </row>
        <row r="27922">
          <cell r="A27922" t="str">
            <v>1317-125</v>
          </cell>
          <cell r="B27922" t="str">
            <v>ADEREÇO INOX PR SUPERIOR DIREITO [AFON]</v>
          </cell>
          <cell r="C27922" t="str">
            <v>ROH</v>
          </cell>
          <cell r="D27922" t="str">
            <v>UN</v>
          </cell>
        </row>
        <row r="27923">
          <cell r="A27923" t="str">
            <v>1317-126</v>
          </cell>
          <cell r="B27923" t="str">
            <v>ADEREÇO INOX PR INFERIOR ESQUERDO [AFON]</v>
          </cell>
          <cell r="C27923" t="str">
            <v>ROH</v>
          </cell>
          <cell r="D27923" t="str">
            <v>UN</v>
          </cell>
        </row>
        <row r="27924">
          <cell r="A27924" t="str">
            <v>1317-127</v>
          </cell>
          <cell r="B27924" t="str">
            <v>ADEREÇO INOX PR INFERIOR DIREITO [AFON]</v>
          </cell>
          <cell r="C27924" t="str">
            <v>ROH</v>
          </cell>
          <cell r="D27924" t="str">
            <v>UN</v>
          </cell>
        </row>
        <row r="27925">
          <cell r="A27925" t="str">
            <v>1317-128</v>
          </cell>
          <cell r="B27925" t="str">
            <v>ADEREÇO INOX PINTADO CZ SUP ESQ [AFON]</v>
          </cell>
          <cell r="C27925" t="str">
            <v>HALB</v>
          </cell>
          <cell r="D27925" t="str">
            <v>UN</v>
          </cell>
        </row>
        <row r="27926">
          <cell r="A27926" t="str">
            <v>1317-129</v>
          </cell>
          <cell r="B27926" t="str">
            <v>ADEREÇO INOX PINTADO CZ SUP DIR [AFON]</v>
          </cell>
          <cell r="C27926" t="str">
            <v>HALB</v>
          </cell>
          <cell r="D27926" t="str">
            <v>UN</v>
          </cell>
        </row>
        <row r="27927">
          <cell r="A27927" t="str">
            <v>1317-12E</v>
          </cell>
          <cell r="B27927" t="str">
            <v>BOTÃO L/D BATED PLANET AZUL[BPS-01-TI]</v>
          </cell>
          <cell r="C27927" t="str">
            <v>HALB</v>
          </cell>
          <cell r="D27927" t="str">
            <v>UN</v>
          </cell>
        </row>
        <row r="27928">
          <cell r="A27928" t="str">
            <v>1317-13</v>
          </cell>
          <cell r="B27928" t="str">
            <v>BOTAO L/D LIQUID [LPS-01] AZUL+ETIQ INOX</v>
          </cell>
          <cell r="C27928" t="str">
            <v>HALB</v>
          </cell>
          <cell r="D27928" t="str">
            <v>UN</v>
          </cell>
        </row>
        <row r="27929">
          <cell r="A27929" t="str">
            <v>1317-130</v>
          </cell>
          <cell r="B27929" t="str">
            <v>ADEREÇO INOX PINTADO CZ INF ESQ [AFON]</v>
          </cell>
          <cell r="C27929" t="str">
            <v>HALB</v>
          </cell>
          <cell r="D27929" t="str">
            <v>UN</v>
          </cell>
        </row>
        <row r="27930">
          <cell r="A27930" t="str">
            <v>1317-131</v>
          </cell>
          <cell r="B27930" t="str">
            <v>ADEREÇO INOX PINTADO CZ INF DIR [AFON]</v>
          </cell>
          <cell r="C27930" t="str">
            <v>HALB</v>
          </cell>
          <cell r="D27930" t="str">
            <v>UN</v>
          </cell>
        </row>
        <row r="27931">
          <cell r="A27931" t="str">
            <v>1317-132</v>
          </cell>
          <cell r="B27931" t="str">
            <v>ACABAMENTO INOX PINTADO CZ DA ALÇA[AFON]</v>
          </cell>
          <cell r="C27931" t="str">
            <v>HALB</v>
          </cell>
          <cell r="D27931" t="str">
            <v>UN</v>
          </cell>
        </row>
        <row r="27932">
          <cell r="A27932" t="str">
            <v>1317-133</v>
          </cell>
          <cell r="B27932" t="str">
            <v>ACABAMENTO DO BOTÃO BRANCO [L-1400]</v>
          </cell>
          <cell r="C27932" t="str">
            <v>HALB</v>
          </cell>
          <cell r="D27932" t="str">
            <v>UN</v>
          </cell>
        </row>
        <row r="27933">
          <cell r="A27933" t="str">
            <v>1317-13E</v>
          </cell>
          <cell r="B27933" t="str">
            <v>BOTAO L/D LIQUID [LPS-01] AZUL+ETIQ INOX</v>
          </cell>
          <cell r="C27933" t="str">
            <v>HALB</v>
          </cell>
          <cell r="D27933" t="str">
            <v>UN</v>
          </cell>
        </row>
        <row r="27934">
          <cell r="A27934" t="str">
            <v>1317-14</v>
          </cell>
          <cell r="B27934" t="str">
            <v>BOTAO LIQUIDIFICADOR [LPS-01] AZUL</v>
          </cell>
          <cell r="C27934" t="str">
            <v>HALB</v>
          </cell>
          <cell r="D27934" t="str">
            <v>UN</v>
          </cell>
        </row>
        <row r="27935">
          <cell r="A27935" t="str">
            <v>1317-15</v>
          </cell>
          <cell r="B27935" t="str">
            <v>FLANGE DO BOTÃO [LPS-01] AZUL</v>
          </cell>
          <cell r="C27935" t="str">
            <v>HALB</v>
          </cell>
          <cell r="D27935" t="str">
            <v>UN</v>
          </cell>
        </row>
        <row r="27936">
          <cell r="A27936" t="str">
            <v>1317-15E</v>
          </cell>
          <cell r="B27936" t="str">
            <v>FLANGE DO BOTÃO [LPS-01] AZUL</v>
          </cell>
          <cell r="C27936" t="str">
            <v>HALB</v>
          </cell>
          <cell r="D27936" t="str">
            <v>UN</v>
          </cell>
        </row>
        <row r="27937">
          <cell r="A27937" t="str">
            <v>1317-16</v>
          </cell>
          <cell r="B27937" t="str">
            <v>PAINEL FRONTAL AÇO INOX [AFN-40]</v>
          </cell>
          <cell r="C27937" t="str">
            <v>ROH</v>
          </cell>
          <cell r="D27937" t="str">
            <v>UN</v>
          </cell>
        </row>
        <row r="27938">
          <cell r="A27938" t="str">
            <v>1317-17</v>
          </cell>
          <cell r="B27938" t="str">
            <v>ADEREÇO PAINEL AÇO INOX [AFN-40]</v>
          </cell>
          <cell r="C27938" t="str">
            <v>ROH</v>
          </cell>
          <cell r="D27938" t="str">
            <v>UN</v>
          </cell>
        </row>
        <row r="27939">
          <cell r="A27939" t="str">
            <v>1317-18</v>
          </cell>
          <cell r="B27939" t="str">
            <v>BOTAO LIQUIDIFICADOR [L-1200] BRANCO</v>
          </cell>
          <cell r="C27939" t="str">
            <v>HALB</v>
          </cell>
          <cell r="D27939" t="str">
            <v>UN</v>
          </cell>
        </row>
        <row r="27940">
          <cell r="A27940" t="str">
            <v>1317-19</v>
          </cell>
          <cell r="B27940" t="str">
            <v>FLANGE DO BOTÃO [L-1200] BRANCO</v>
          </cell>
          <cell r="C27940" t="str">
            <v>HALB</v>
          </cell>
          <cell r="D27940" t="str">
            <v>UN</v>
          </cell>
        </row>
        <row r="27941">
          <cell r="A27941" t="str">
            <v>1317-19E</v>
          </cell>
          <cell r="B27941" t="str">
            <v>FLANGE DO BOTÃO [L-1200] BRANCO</v>
          </cell>
          <cell r="C27941" t="str">
            <v>HALB</v>
          </cell>
          <cell r="D27941" t="str">
            <v>UN</v>
          </cell>
        </row>
        <row r="27942">
          <cell r="A27942" t="str">
            <v>1317-20</v>
          </cell>
          <cell r="B27942" t="str">
            <v>BOTAO L/D LIQUID [L-1200] BR+ETIQ INOX</v>
          </cell>
          <cell r="C27942" t="str">
            <v>HALB</v>
          </cell>
          <cell r="D27942" t="str">
            <v>UN</v>
          </cell>
        </row>
        <row r="27943">
          <cell r="A27943" t="str">
            <v>1317-200</v>
          </cell>
          <cell r="B27943" t="str">
            <v>ANEL ACAB. TEMP PRETO GRAV [AFN-40-TBS]</v>
          </cell>
          <cell r="C27943" t="str">
            <v>HALB</v>
          </cell>
          <cell r="D27943" t="str">
            <v>UN</v>
          </cell>
        </row>
        <row r="27944">
          <cell r="A27944" t="str">
            <v>1317-201</v>
          </cell>
          <cell r="B27944" t="str">
            <v>ANEL ACAB. TERMO PRETO GRAV [AFN-40-TBS]</v>
          </cell>
          <cell r="C27944" t="str">
            <v>HALB</v>
          </cell>
          <cell r="D27944" t="str">
            <v>UN</v>
          </cell>
        </row>
        <row r="27945">
          <cell r="A27945" t="str">
            <v>1317-20E</v>
          </cell>
          <cell r="B27945" t="str">
            <v>BOTAO L/D LIQUID [L-1200] BR+ETIQ INOX</v>
          </cell>
          <cell r="C27945" t="str">
            <v>HALB</v>
          </cell>
          <cell r="D27945" t="str">
            <v>UN</v>
          </cell>
        </row>
        <row r="27946">
          <cell r="A27946" t="str">
            <v>1317-21</v>
          </cell>
          <cell r="B27946" t="str">
            <v>BOTAO LIQUIDIFICADOR [LPS-02] VERM 1805C</v>
          </cell>
          <cell r="C27946" t="str">
            <v>HALB</v>
          </cell>
          <cell r="D27946" t="str">
            <v>UN</v>
          </cell>
        </row>
        <row r="27947">
          <cell r="A27947" t="str">
            <v>1317-22</v>
          </cell>
          <cell r="B27947" t="str">
            <v>BOTAO L/D LIQUID [LPS-02]V1805C+ETIQINOX</v>
          </cell>
          <cell r="C27947" t="str">
            <v>HALB</v>
          </cell>
          <cell r="D27947" t="str">
            <v>UN</v>
          </cell>
        </row>
        <row r="27948">
          <cell r="A27948" t="str">
            <v>1317-22E</v>
          </cell>
          <cell r="B27948" t="str">
            <v>BOTAO L/D LIQUID [LPS-02]V1805C+ETIQINOX</v>
          </cell>
          <cell r="C27948" t="str">
            <v>HALB</v>
          </cell>
          <cell r="D27948" t="str">
            <v>UN</v>
          </cell>
        </row>
        <row r="27949">
          <cell r="A27949" t="str">
            <v>1317-23</v>
          </cell>
          <cell r="B27949" t="str">
            <v>FLANGE DO BOTÃO [LPS-02] VERMELHO 1805C</v>
          </cell>
          <cell r="C27949" t="str">
            <v>HALB</v>
          </cell>
          <cell r="D27949" t="str">
            <v>UN</v>
          </cell>
        </row>
        <row r="27950">
          <cell r="A27950" t="str">
            <v>1317-23E</v>
          </cell>
          <cell r="B27950" t="str">
            <v>FLANGE DO BOTÃO [LPS-02] VERMELHO 1805C</v>
          </cell>
          <cell r="C27950" t="str">
            <v>HALB</v>
          </cell>
          <cell r="D27950" t="str">
            <v>UN</v>
          </cell>
        </row>
        <row r="27951">
          <cell r="A27951" t="str">
            <v>1317-24</v>
          </cell>
          <cell r="B27951" t="str">
            <v>BOTÃO L/D BATED PLANET V1805C[BPS-02-TI]</v>
          </cell>
          <cell r="C27951" t="str">
            <v>HALB</v>
          </cell>
          <cell r="D27951" t="str">
            <v>UN</v>
          </cell>
        </row>
        <row r="27952">
          <cell r="A27952" t="str">
            <v>1317-24E</v>
          </cell>
          <cell r="B27952" t="str">
            <v>BOTÃO L/D BATED PLANET V1805C[BPS-02-TI]</v>
          </cell>
          <cell r="C27952" t="str">
            <v>HALB</v>
          </cell>
          <cell r="D27952" t="str">
            <v>UN</v>
          </cell>
        </row>
        <row r="27953">
          <cell r="A27953" t="str">
            <v>1317-25</v>
          </cell>
          <cell r="B27953" t="str">
            <v>PAINEL FRONTAL AÇO INOX[AFN-40]S/MONDIAL</v>
          </cell>
          <cell r="C27953" t="str">
            <v>ROH</v>
          </cell>
          <cell r="D27953" t="str">
            <v>UN</v>
          </cell>
        </row>
        <row r="27954">
          <cell r="A27954" t="str">
            <v>1317-26</v>
          </cell>
          <cell r="B27954" t="str">
            <v>BOTÃO L/D LIQUID BRANCO [VSP-40]</v>
          </cell>
          <cell r="C27954" t="str">
            <v>HALB</v>
          </cell>
          <cell r="D27954" t="str">
            <v>UN</v>
          </cell>
        </row>
        <row r="27955">
          <cell r="A27955" t="str">
            <v>1317-26E</v>
          </cell>
          <cell r="B27955" t="str">
            <v>BOTÃO L/D LIQUID BRANCO [VSP-40]</v>
          </cell>
          <cell r="C27955" t="str">
            <v>HALB</v>
          </cell>
          <cell r="D27955" t="str">
            <v>UN</v>
          </cell>
        </row>
        <row r="27956">
          <cell r="A27956" t="str">
            <v>1317-27</v>
          </cell>
          <cell r="B27956" t="str">
            <v>BOTÃO L/D LIQUID BR [VSP-40] + ETIQ INOX</v>
          </cell>
          <cell r="C27956" t="str">
            <v>HALB</v>
          </cell>
          <cell r="D27956" t="str">
            <v>UN</v>
          </cell>
        </row>
        <row r="27957">
          <cell r="A27957" t="str">
            <v>1317-27E</v>
          </cell>
          <cell r="B27957" t="str">
            <v>BOTÃO L/D LIQUID BR [VSP-40] + ETIQ INOX</v>
          </cell>
          <cell r="C27957" t="str">
            <v>HALB</v>
          </cell>
          <cell r="D27957" t="str">
            <v>UN</v>
          </cell>
        </row>
        <row r="27958">
          <cell r="A27958" t="str">
            <v>1317-28</v>
          </cell>
          <cell r="B27958" t="str">
            <v>FLANGE DO BOTÃO [L-1400] SAN PRETO</v>
          </cell>
          <cell r="C27958" t="str">
            <v>HALB</v>
          </cell>
          <cell r="D27958" t="str">
            <v>UN</v>
          </cell>
        </row>
        <row r="27959">
          <cell r="A27959" t="str">
            <v>1317-28E</v>
          </cell>
          <cell r="B27959" t="str">
            <v>FLANGE DO BOTÃO [L-1400] SAN PRETO</v>
          </cell>
          <cell r="C27959" t="str">
            <v>HALB</v>
          </cell>
          <cell r="D27959" t="str">
            <v>UN</v>
          </cell>
        </row>
        <row r="27960">
          <cell r="A27960" t="str">
            <v>1317-29</v>
          </cell>
          <cell r="B27960" t="str">
            <v>FLANGE DO BOTÃO [L-1400] SAN VERMELHO</v>
          </cell>
          <cell r="C27960" t="str">
            <v>HALB</v>
          </cell>
          <cell r="D27960" t="str">
            <v>UN</v>
          </cell>
        </row>
        <row r="27961">
          <cell r="A27961" t="str">
            <v>1317-29E</v>
          </cell>
          <cell r="B27961" t="str">
            <v>FLANGE DO BOTÃO [L-1400] SAN VERMELHO</v>
          </cell>
          <cell r="C27961" t="str">
            <v>HALB</v>
          </cell>
          <cell r="D27961" t="str">
            <v>UN</v>
          </cell>
        </row>
        <row r="27962">
          <cell r="A27962" t="str">
            <v>1317-30</v>
          </cell>
          <cell r="B27962" t="str">
            <v>FLANGE DO BOTÃO [L-1400] SAN NATURAL</v>
          </cell>
          <cell r="C27962" t="str">
            <v>HALB</v>
          </cell>
          <cell r="D27962" t="str">
            <v>UN</v>
          </cell>
        </row>
        <row r="27963">
          <cell r="A27963" t="str">
            <v>1317-30E</v>
          </cell>
          <cell r="B27963" t="str">
            <v>FLANGE DO BOTÃO [L-1400] SAN NATURAL</v>
          </cell>
          <cell r="C27963" t="str">
            <v>HALB</v>
          </cell>
          <cell r="D27963" t="str">
            <v>UN</v>
          </cell>
        </row>
        <row r="27964">
          <cell r="A27964" t="str">
            <v>1317-31</v>
          </cell>
          <cell r="B27964" t="str">
            <v>FLANGE DO BOTÃO [L-1400] SAN MARSALA</v>
          </cell>
          <cell r="C27964" t="str">
            <v>HALB</v>
          </cell>
          <cell r="D27964" t="str">
            <v>UN</v>
          </cell>
        </row>
        <row r="27965">
          <cell r="A27965" t="str">
            <v>1317-31E</v>
          </cell>
          <cell r="B27965" t="str">
            <v>FLANGE DO BOTÃO [L-1400] SAN MARSALA</v>
          </cell>
          <cell r="C27965" t="str">
            <v>HALB</v>
          </cell>
          <cell r="D27965" t="str">
            <v>UN</v>
          </cell>
        </row>
        <row r="27966">
          <cell r="A27966" t="str">
            <v>1317-32</v>
          </cell>
          <cell r="B27966" t="str">
            <v>ETIQUETA INOX POLIDO BOTÃO [VTX]</v>
          </cell>
          <cell r="C27966" t="str">
            <v>ROH</v>
          </cell>
          <cell r="D27966" t="str">
            <v>UN</v>
          </cell>
        </row>
        <row r="27967">
          <cell r="A27967" t="str">
            <v>1317-33</v>
          </cell>
          <cell r="B27967" t="str">
            <v>BOTÃO L/D PR[VTX-40-CHROME]+ETQ INOXPOLI</v>
          </cell>
          <cell r="C27967" t="str">
            <v>HALB</v>
          </cell>
          <cell r="D27967" t="str">
            <v>UN</v>
          </cell>
        </row>
        <row r="27968">
          <cell r="A27968" t="str">
            <v>1317-33E</v>
          </cell>
          <cell r="B27968" t="str">
            <v>BOTÃO L/D PR[VTX-40-CHROME]+ETQ INOXPOLI</v>
          </cell>
          <cell r="C27968" t="str">
            <v>HALB</v>
          </cell>
          <cell r="D27968" t="str">
            <v>UN</v>
          </cell>
        </row>
        <row r="27969">
          <cell r="A27969" t="str">
            <v>1317-34</v>
          </cell>
          <cell r="B27969" t="str">
            <v>INSERTO DO CORPO SUPERIOR INOX [SN-20]</v>
          </cell>
          <cell r="C27969" t="str">
            <v>ROH</v>
          </cell>
          <cell r="D27969" t="str">
            <v>UN</v>
          </cell>
        </row>
        <row r="27970">
          <cell r="A27970" t="str">
            <v>1317-35</v>
          </cell>
          <cell r="B27970" t="str">
            <v>PAINEL FRONTAL AÇO INOX [AFN-40-TOPO]</v>
          </cell>
          <cell r="C27970" t="str">
            <v>ROH</v>
          </cell>
          <cell r="D27970" t="str">
            <v>UN</v>
          </cell>
        </row>
        <row r="27971">
          <cell r="A27971" t="str">
            <v>1317-36</v>
          </cell>
          <cell r="B27971" t="str">
            <v>ANEL ACAB. TEMPORIZAÇÃO PR [AFN-40-TBI]</v>
          </cell>
          <cell r="C27971" t="str">
            <v>HALB</v>
          </cell>
          <cell r="D27971" t="str">
            <v>UN</v>
          </cell>
        </row>
        <row r="27972">
          <cell r="A27972" t="str">
            <v>1317-36E</v>
          </cell>
          <cell r="B27972" t="str">
            <v>ANEL ACAB. TEMPORIZAÇÃO PR [AFN-40-TBI]</v>
          </cell>
          <cell r="C27972" t="str">
            <v>HALB</v>
          </cell>
          <cell r="D27972" t="str">
            <v>UN</v>
          </cell>
        </row>
        <row r="27973">
          <cell r="A27973" t="str">
            <v>1317-37</v>
          </cell>
          <cell r="B27973" t="str">
            <v>ANEL ACAB. TEMPORIZAÇÃO VERM[AFN-40-TRI]</v>
          </cell>
          <cell r="C27973" t="str">
            <v>HALB</v>
          </cell>
          <cell r="D27973" t="str">
            <v>UN</v>
          </cell>
        </row>
        <row r="27974">
          <cell r="A27974" t="str">
            <v>1317-37E</v>
          </cell>
          <cell r="B27974" t="str">
            <v>ANEL ACAB. TEMPORIZAÇÃO VERM[AFN-40-TRI]</v>
          </cell>
          <cell r="C27974" t="str">
            <v>HALB</v>
          </cell>
          <cell r="D27974" t="str">
            <v>UN</v>
          </cell>
        </row>
        <row r="27975">
          <cell r="A27975" t="str">
            <v>1317-38</v>
          </cell>
          <cell r="B27975" t="str">
            <v>ANEL ACAB. TEMPORIZAÇÃO PRATA [AFPS]</v>
          </cell>
          <cell r="C27975" t="str">
            <v>HALB</v>
          </cell>
          <cell r="D27975" t="str">
            <v>UN</v>
          </cell>
        </row>
        <row r="27976">
          <cell r="A27976" t="str">
            <v>1317-38E</v>
          </cell>
          <cell r="B27976" t="str">
            <v>ANEL ACAB. TEMPORIZAÇÃO PRATA [AFPS]</v>
          </cell>
          <cell r="C27976" t="str">
            <v>HALB</v>
          </cell>
          <cell r="D27976" t="str">
            <v>UN</v>
          </cell>
        </row>
        <row r="27977">
          <cell r="A27977" t="str">
            <v>1317-39</v>
          </cell>
          <cell r="B27977" t="str">
            <v>ANEL ACAB. TEMPO VERM201C[AFPS-01-R]</v>
          </cell>
          <cell r="C27977" t="str">
            <v>HALB</v>
          </cell>
          <cell r="D27977" t="str">
            <v>UN</v>
          </cell>
        </row>
        <row r="27978">
          <cell r="A27978" t="str">
            <v>1317-39E</v>
          </cell>
          <cell r="B27978" t="str">
            <v>ANEL ACAB. TEMPO VERM201C[AFPS-01-R]</v>
          </cell>
          <cell r="C27978" t="str">
            <v>HALB</v>
          </cell>
          <cell r="D27978" t="str">
            <v>UN</v>
          </cell>
        </row>
        <row r="27979">
          <cell r="A27979" t="str">
            <v>1317-40</v>
          </cell>
          <cell r="B27979" t="str">
            <v>ANEL ACAB. TERMOSTATO PRETO [AFN-40-TBI]</v>
          </cell>
          <cell r="C27979" t="str">
            <v>HALB</v>
          </cell>
          <cell r="D27979" t="str">
            <v>UN</v>
          </cell>
        </row>
        <row r="27980">
          <cell r="A27980" t="str">
            <v>1317-40E</v>
          </cell>
          <cell r="B27980" t="str">
            <v>ANEL ACAB. TERMOSTATO PRETO [AFN-40-TBI]</v>
          </cell>
          <cell r="C27980" t="str">
            <v>HALB</v>
          </cell>
          <cell r="D27980" t="str">
            <v>UN</v>
          </cell>
        </row>
        <row r="27981">
          <cell r="A27981" t="str">
            <v>1317-41</v>
          </cell>
          <cell r="B27981" t="str">
            <v>ANEL ACAB. TERMOSTATO VERM [AFN-40-TRI]</v>
          </cell>
          <cell r="C27981" t="str">
            <v>HALB</v>
          </cell>
          <cell r="D27981" t="str">
            <v>UN</v>
          </cell>
        </row>
        <row r="27982">
          <cell r="A27982" t="str">
            <v>1317-41E</v>
          </cell>
          <cell r="B27982" t="str">
            <v>ANEL ACAB. TERMOSTATO VERM [AFN-40-TRI]</v>
          </cell>
          <cell r="C27982" t="str">
            <v>HALB</v>
          </cell>
          <cell r="D27982" t="str">
            <v>UN</v>
          </cell>
        </row>
        <row r="27983">
          <cell r="A27983" t="str">
            <v>1317-42</v>
          </cell>
          <cell r="B27983" t="str">
            <v>ANEL ACAB. TERMOSTATO PRATA [AFPS]</v>
          </cell>
          <cell r="C27983" t="str">
            <v>HALB</v>
          </cell>
          <cell r="D27983" t="str">
            <v>UN</v>
          </cell>
        </row>
        <row r="27984">
          <cell r="A27984" t="str">
            <v>1317-42E</v>
          </cell>
          <cell r="B27984" t="str">
            <v>ANEL ACAB. TERMOSTATO PRATA [AFPS]</v>
          </cell>
          <cell r="C27984" t="str">
            <v>HALB</v>
          </cell>
          <cell r="D27984" t="str">
            <v>UN</v>
          </cell>
        </row>
        <row r="27985">
          <cell r="A27985" t="str">
            <v>1317-43</v>
          </cell>
          <cell r="B27985" t="str">
            <v>ANEL ACAB. TERMO VERM201C [AFPS-01-R]</v>
          </cell>
          <cell r="C27985" t="str">
            <v>HALB</v>
          </cell>
          <cell r="D27985" t="str">
            <v>UN</v>
          </cell>
        </row>
        <row r="27986">
          <cell r="A27986" t="str">
            <v>1317-43E</v>
          </cell>
          <cell r="B27986" t="str">
            <v>ANEL ACAB. TERMO VERM201C [AFPS-01-R]</v>
          </cell>
          <cell r="C27986" t="str">
            <v>HALB</v>
          </cell>
          <cell r="D27986" t="str">
            <v>UN</v>
          </cell>
        </row>
        <row r="27987">
          <cell r="A27987" t="str">
            <v>1317-44</v>
          </cell>
          <cell r="B27987" t="str">
            <v>BOTÃO L/D PR PEROL AIR FRYER [AFPS-01-B]</v>
          </cell>
          <cell r="C27987" t="str">
            <v>HALB</v>
          </cell>
          <cell r="D27987" t="str">
            <v>UN</v>
          </cell>
        </row>
        <row r="27988">
          <cell r="A27988" t="str">
            <v>1317-45</v>
          </cell>
          <cell r="B27988" t="str">
            <v>BOTÃO L/D VERMELHO AIR FRYER [AFPS] (M1)</v>
          </cell>
          <cell r="C27988" t="str">
            <v>HALB</v>
          </cell>
          <cell r="D27988" t="str">
            <v>UN</v>
          </cell>
        </row>
        <row r="27989">
          <cell r="A27989" t="str">
            <v>1317-45A</v>
          </cell>
          <cell r="B27989" t="str">
            <v>BOTÃO L/D VERMELHO AIR FRYER [AFPS] (M2)</v>
          </cell>
          <cell r="C27989" t="str">
            <v>HALB</v>
          </cell>
          <cell r="D27989" t="str">
            <v>UN</v>
          </cell>
        </row>
        <row r="27990">
          <cell r="A27990" t="str">
            <v>1317-46</v>
          </cell>
          <cell r="B27990" t="str">
            <v>BOTÃO L/D AZUL AIR FRYER [AFPS] (M1)</v>
          </cell>
          <cell r="C27990" t="str">
            <v>HALB</v>
          </cell>
          <cell r="D27990" t="str">
            <v>UN</v>
          </cell>
        </row>
        <row r="27991">
          <cell r="A27991" t="str">
            <v>1317-46A</v>
          </cell>
          <cell r="B27991" t="str">
            <v>BOTÃO L/D AZUL AIR FRYER [AFPS] (M2)</v>
          </cell>
          <cell r="C27991" t="str">
            <v>HALB</v>
          </cell>
          <cell r="D27991" t="str">
            <v>UN</v>
          </cell>
        </row>
        <row r="27992">
          <cell r="A27992" t="str">
            <v>1317-47</v>
          </cell>
          <cell r="B27992" t="str">
            <v>BOTÃO L/D LIQUID VERMELHO SP [L-99]</v>
          </cell>
          <cell r="C27992" t="str">
            <v>HALB</v>
          </cell>
          <cell r="D27992" t="str">
            <v>UN</v>
          </cell>
        </row>
        <row r="27993">
          <cell r="A27993" t="str">
            <v>1317-48</v>
          </cell>
          <cell r="B27993" t="str">
            <v>BOTÃO L/D LIQUID VERDE PALMEIRAS [L-99]</v>
          </cell>
          <cell r="C27993" t="str">
            <v>HALB</v>
          </cell>
          <cell r="D27993" t="str">
            <v>UN</v>
          </cell>
        </row>
        <row r="27994">
          <cell r="A27994" t="str">
            <v>1317-49</v>
          </cell>
          <cell r="B27994" t="str">
            <v>BOTÃO L/D LIQUID VERMELHO 200C [L-99]</v>
          </cell>
          <cell r="C27994" t="str">
            <v>HALB</v>
          </cell>
          <cell r="D27994" t="str">
            <v>UN</v>
          </cell>
        </row>
        <row r="27995">
          <cell r="A27995" t="str">
            <v>1317-50</v>
          </cell>
          <cell r="B27995" t="str">
            <v>BOTÃO L/D BATED PLANET VRM200C[BP-MX-01]</v>
          </cell>
          <cell r="C27995" t="str">
            <v>HALB</v>
          </cell>
          <cell r="D27995" t="str">
            <v>UN</v>
          </cell>
        </row>
        <row r="27996">
          <cell r="A27996" t="str">
            <v>1317-50E</v>
          </cell>
          <cell r="B27996" t="str">
            <v>BOTÃO L/D BATED PLANET VRM200C[BP-MX-01]</v>
          </cell>
          <cell r="C27996" t="str">
            <v>HALB</v>
          </cell>
          <cell r="D27996" t="str">
            <v>UN</v>
          </cell>
        </row>
        <row r="27997">
          <cell r="A27997" t="str">
            <v>1317-51</v>
          </cell>
          <cell r="B27997" t="str">
            <v>ANEL ACAB. TEMPORIZAÇÃO PRATA[AFN-40-LE]</v>
          </cell>
          <cell r="C27997" t="str">
            <v>HALB</v>
          </cell>
          <cell r="D27997" t="str">
            <v>UN</v>
          </cell>
        </row>
        <row r="27998">
          <cell r="A27998" t="str">
            <v>1317-51E</v>
          </cell>
          <cell r="B27998" t="str">
            <v>ANEL ACAB. TEMPORIZAÇÃO PRATA[AFN-40-LE]</v>
          </cell>
          <cell r="C27998" t="str">
            <v>HALB</v>
          </cell>
          <cell r="D27998" t="str">
            <v>UN</v>
          </cell>
        </row>
        <row r="27999">
          <cell r="A27999" t="str">
            <v>1317-52</v>
          </cell>
          <cell r="B27999" t="str">
            <v>ANEL ACAB. TERMOSTATO PRATA [AFN-40-LE]</v>
          </cell>
          <cell r="C27999" t="str">
            <v>HALB</v>
          </cell>
          <cell r="D27999" t="str">
            <v>UN</v>
          </cell>
        </row>
        <row r="28000">
          <cell r="A28000" t="str">
            <v>1317-52E</v>
          </cell>
          <cell r="B28000" t="str">
            <v>ANEL ACAB. TERMOSTATO PRATA [AFN-40-LE]</v>
          </cell>
          <cell r="C28000" t="str">
            <v>HALB</v>
          </cell>
          <cell r="D28000" t="str">
            <v>UN</v>
          </cell>
        </row>
        <row r="28001">
          <cell r="A28001" t="str">
            <v>1317-53</v>
          </cell>
          <cell r="B28001" t="str">
            <v>ANEL ACAB. TEMP PRATA GRAVADO[AFN-40-LE]</v>
          </cell>
          <cell r="C28001" t="str">
            <v>HALB</v>
          </cell>
          <cell r="D28001" t="str">
            <v>UN</v>
          </cell>
        </row>
        <row r="28002">
          <cell r="A28002" t="str">
            <v>1317-54</v>
          </cell>
          <cell r="B28002" t="str">
            <v>ANEL ACAB. TERMO PRATA GRAV [AFN-40-LE]</v>
          </cell>
          <cell r="C28002" t="str">
            <v>HALB</v>
          </cell>
          <cell r="D28002" t="str">
            <v>UN</v>
          </cell>
        </row>
        <row r="28003">
          <cell r="A28003" t="str">
            <v>1317-55</v>
          </cell>
          <cell r="B28003" t="str">
            <v>BOTÃO L/D PR PEROL[AFPS-01-B]+INOX+MOLA</v>
          </cell>
          <cell r="C28003" t="str">
            <v>HALB</v>
          </cell>
          <cell r="D28003" t="str">
            <v>UN</v>
          </cell>
        </row>
        <row r="28004">
          <cell r="A28004" t="str">
            <v>1317-55E</v>
          </cell>
          <cell r="B28004" t="str">
            <v>BOTÃO L/D PR PEROL[AFPS-01-B]+INOX+MOLA</v>
          </cell>
          <cell r="C28004" t="str">
            <v>HALB</v>
          </cell>
          <cell r="D28004" t="str">
            <v>UN</v>
          </cell>
        </row>
        <row r="28005">
          <cell r="A28005" t="str">
            <v>1317-56</v>
          </cell>
          <cell r="B28005" t="str">
            <v>BOTÃO L/D VERMELHO[AFPS-01-R]+INOX+MOLA</v>
          </cell>
          <cell r="C28005" t="str">
            <v>HALB</v>
          </cell>
          <cell r="D28005" t="str">
            <v>UN</v>
          </cell>
        </row>
        <row r="28006">
          <cell r="A28006" t="str">
            <v>1317-56E</v>
          </cell>
          <cell r="B28006" t="str">
            <v>BOTÃO L/D VERMELHO[AFPS-01-R]+INOX+MOLA</v>
          </cell>
          <cell r="C28006" t="str">
            <v>HALB</v>
          </cell>
          <cell r="D28006" t="str">
            <v>UN</v>
          </cell>
        </row>
        <row r="28007">
          <cell r="A28007" t="str">
            <v>1317-57</v>
          </cell>
          <cell r="B28007" t="str">
            <v>BOTÃO L/D AZ [AFPS-01-BL]+ETIQ.INOX+MOLA</v>
          </cell>
          <cell r="C28007" t="str">
            <v>HALB</v>
          </cell>
          <cell r="D28007" t="str">
            <v>UN</v>
          </cell>
        </row>
        <row r="28008">
          <cell r="A28008" t="str">
            <v>1317-57E</v>
          </cell>
          <cell r="B28008" t="str">
            <v>BOTÃO L/D AZ [AFPS-01-BL]+ETIQ.INOX+MOLA</v>
          </cell>
          <cell r="C28008" t="str">
            <v>HALB</v>
          </cell>
          <cell r="D28008" t="str">
            <v>UN</v>
          </cell>
        </row>
        <row r="28009">
          <cell r="A28009" t="str">
            <v>1317-58</v>
          </cell>
          <cell r="B28009" t="str">
            <v>ANEL ACAB. TEMP PR GRAVADO [AFN-40-TBI]</v>
          </cell>
          <cell r="C28009" t="str">
            <v>HALB</v>
          </cell>
          <cell r="D28009" t="str">
            <v>UN</v>
          </cell>
        </row>
        <row r="28010">
          <cell r="A28010" t="str">
            <v>1317-59</v>
          </cell>
          <cell r="B28010" t="str">
            <v>ANEL ACAB. TERMO PRETO GRAV [AFN-40-TBI]</v>
          </cell>
          <cell r="C28010" t="str">
            <v>HALB</v>
          </cell>
          <cell r="D28010" t="str">
            <v>UN</v>
          </cell>
        </row>
        <row r="28011">
          <cell r="A28011" t="str">
            <v>1317-60</v>
          </cell>
          <cell r="B28011" t="str">
            <v>ANEL ACAB. TEMP VERM GRAVADO[AFN-40-TRI]</v>
          </cell>
          <cell r="C28011" t="str">
            <v>HALB</v>
          </cell>
          <cell r="D28011" t="str">
            <v>UN</v>
          </cell>
        </row>
        <row r="28012">
          <cell r="A28012" t="str">
            <v>1317-61</v>
          </cell>
          <cell r="B28012" t="str">
            <v>ANEL ACAB. TERMO VERM GRAV [AFN-40-TRI]</v>
          </cell>
          <cell r="C28012" t="str">
            <v>HALB</v>
          </cell>
          <cell r="D28012" t="str">
            <v>UN</v>
          </cell>
        </row>
        <row r="28013">
          <cell r="A28013" t="str">
            <v>1317-62</v>
          </cell>
          <cell r="B28013" t="str">
            <v>ANEL ACAB. TEMP PRATA GRAVADO [AFPS]</v>
          </cell>
          <cell r="C28013" t="str">
            <v>HALB</v>
          </cell>
          <cell r="D28013" t="str">
            <v>UN</v>
          </cell>
        </row>
        <row r="28014">
          <cell r="A28014" t="str">
            <v>1317-63</v>
          </cell>
          <cell r="B28014" t="str">
            <v>ANEL ACAB. TERMO PRATA GRAVADO [AFPS]</v>
          </cell>
          <cell r="C28014" t="str">
            <v>HALB</v>
          </cell>
          <cell r="D28014" t="str">
            <v>UN</v>
          </cell>
        </row>
        <row r="28015">
          <cell r="A28015" t="str">
            <v>1317-64</v>
          </cell>
          <cell r="B28015" t="str">
            <v>ANEL ACAB. TEMP VERM201C GRAV[AFPS-01-R]</v>
          </cell>
          <cell r="C28015" t="str">
            <v>HALB</v>
          </cell>
          <cell r="D28015" t="str">
            <v>UN</v>
          </cell>
        </row>
        <row r="28016">
          <cell r="A28016" t="str">
            <v>1317-65</v>
          </cell>
          <cell r="B28016" t="str">
            <v>ANEL ACAB. TERMO VERM201 GRAV[AFPS-01-R]</v>
          </cell>
          <cell r="C28016" t="str">
            <v>HALB</v>
          </cell>
          <cell r="D28016" t="str">
            <v>UN</v>
          </cell>
        </row>
        <row r="28017">
          <cell r="A28017" t="str">
            <v>1317-66</v>
          </cell>
          <cell r="B28017" t="str">
            <v>BOTÃO L/D LIQUID VERM200C[L-99]+ETIQINOX</v>
          </cell>
          <cell r="C28017" t="str">
            <v>HALB</v>
          </cell>
          <cell r="D28017" t="str">
            <v>UN</v>
          </cell>
        </row>
        <row r="28018">
          <cell r="A28018" t="str">
            <v>1317-66E</v>
          </cell>
          <cell r="B28018" t="str">
            <v>BOTÃO L/D LIQUID VERM200C[L-99]+ETIQINOX</v>
          </cell>
          <cell r="C28018" t="str">
            <v>HALB</v>
          </cell>
          <cell r="D28018" t="str">
            <v>UN</v>
          </cell>
        </row>
        <row r="28019">
          <cell r="A28019" t="str">
            <v>1317-67</v>
          </cell>
          <cell r="B28019" t="str">
            <v>ETIQUETA ESCUDO SÃO PAULO</v>
          </cell>
          <cell r="C28019" t="str">
            <v>ROH</v>
          </cell>
          <cell r="D28019" t="str">
            <v>UN</v>
          </cell>
        </row>
        <row r="28020">
          <cell r="A28020" t="str">
            <v>1317-68</v>
          </cell>
          <cell r="B28020" t="str">
            <v>ETIQUETA ESCUDO PALMEIRAS</v>
          </cell>
          <cell r="C28020" t="str">
            <v>ROH</v>
          </cell>
          <cell r="D28020" t="str">
            <v>UN</v>
          </cell>
        </row>
        <row r="28021">
          <cell r="A28021" t="str">
            <v>1317-69</v>
          </cell>
          <cell r="B28021" t="str">
            <v>BOTÃO L/D LIQUID [LSP-01]+ETIQ SÃO PAULO</v>
          </cell>
          <cell r="C28021" t="str">
            <v>HALB</v>
          </cell>
          <cell r="D28021" t="str">
            <v>UN</v>
          </cell>
        </row>
        <row r="28022">
          <cell r="A28022" t="str">
            <v>1317-69E</v>
          </cell>
          <cell r="B28022" t="str">
            <v>BOTÃO L/D LIQUID [LSP-01]+ETIQ SÃO PAULO</v>
          </cell>
          <cell r="C28022" t="str">
            <v>HALB</v>
          </cell>
          <cell r="D28022" t="str">
            <v>UN</v>
          </cell>
        </row>
        <row r="28023">
          <cell r="A28023" t="str">
            <v>1317-70</v>
          </cell>
          <cell r="B28023" t="str">
            <v>BOTÃO L/D LIQUID [LPA-01]+ETIQ PALMEIRAS</v>
          </cell>
          <cell r="C28023" t="str">
            <v>HALB</v>
          </cell>
          <cell r="D28023" t="str">
            <v>UN</v>
          </cell>
        </row>
        <row r="28024">
          <cell r="A28024" t="str">
            <v>1317-70E</v>
          </cell>
          <cell r="B28024" t="str">
            <v>BOTÃO L/D LIQUID [LPA-01]+ETIQ PALMEIRAS</v>
          </cell>
          <cell r="C28024" t="str">
            <v>HALB</v>
          </cell>
          <cell r="D28024" t="str">
            <v>UN</v>
          </cell>
        </row>
        <row r="28025">
          <cell r="A28025" t="str">
            <v>1317-71</v>
          </cell>
          <cell r="B28025" t="str">
            <v>PAINEL FRONTAL AÇO INOX [AFN-80]</v>
          </cell>
          <cell r="C28025" t="str">
            <v>ROH</v>
          </cell>
          <cell r="D28025" t="str">
            <v>UN</v>
          </cell>
        </row>
        <row r="28026">
          <cell r="A28026" t="str">
            <v>1317-72</v>
          </cell>
          <cell r="B28026" t="str">
            <v>ADEREÇO PAINEL AÇO INOX [AFN-80]</v>
          </cell>
          <cell r="C28026" t="str">
            <v>ROH</v>
          </cell>
          <cell r="D28026" t="str">
            <v>UN</v>
          </cell>
        </row>
        <row r="28027">
          <cell r="A28027" t="str">
            <v>1317-73</v>
          </cell>
          <cell r="B28027" t="str">
            <v>BOTÃO L/D BATEDEIRA PLANETARIA CINZA[BP]</v>
          </cell>
          <cell r="C28027" t="str">
            <v>HALB</v>
          </cell>
          <cell r="D28027" t="str">
            <v>UN</v>
          </cell>
        </row>
        <row r="28028">
          <cell r="A28028" t="str">
            <v>1317-73E</v>
          </cell>
          <cell r="B28028" t="str">
            <v>BOTÃO L/D BATEDEIRA PLANETARIA CINZA[BP]</v>
          </cell>
          <cell r="C28028" t="str">
            <v>HALB</v>
          </cell>
          <cell r="D28028" t="str">
            <v>UN</v>
          </cell>
        </row>
        <row r="28029">
          <cell r="A28029" t="str">
            <v>1317-74</v>
          </cell>
          <cell r="B28029" t="str">
            <v>BOTAO L-1200 CINZA</v>
          </cell>
          <cell r="C28029" t="str">
            <v>HALB</v>
          </cell>
          <cell r="D28029" t="str">
            <v>UN</v>
          </cell>
        </row>
        <row r="28030">
          <cell r="A28030" t="str">
            <v>1317-75</v>
          </cell>
          <cell r="B28030" t="str">
            <v>FLANGE DO BOTÃO L-1200 CINZA</v>
          </cell>
          <cell r="C28030" t="str">
            <v>HALB</v>
          </cell>
          <cell r="D28030" t="str">
            <v>UN</v>
          </cell>
        </row>
        <row r="28031">
          <cell r="A28031" t="str">
            <v>1317-75E</v>
          </cell>
          <cell r="B28031" t="str">
            <v>FLANGE DO BOTÃO L-1200 CINZA</v>
          </cell>
          <cell r="C28031" t="str">
            <v>HALB</v>
          </cell>
          <cell r="D28031" t="str">
            <v>UN</v>
          </cell>
        </row>
        <row r="28032">
          <cell r="A28032" t="str">
            <v>1317-76</v>
          </cell>
          <cell r="B28032" t="str">
            <v>BOTAO L/D L-1200 CINZA + ETIQUETA INOX</v>
          </cell>
          <cell r="C28032" t="str">
            <v>HALB</v>
          </cell>
          <cell r="D28032" t="str">
            <v>UN</v>
          </cell>
        </row>
        <row r="28033">
          <cell r="A28033" t="str">
            <v>1317-76E</v>
          </cell>
          <cell r="B28033" t="str">
            <v>BOTAO L/D L-1200 CINZA + ETIQUETA INOX</v>
          </cell>
          <cell r="C28033" t="str">
            <v>HALB</v>
          </cell>
          <cell r="D28033" t="str">
            <v>UN</v>
          </cell>
        </row>
        <row r="28034">
          <cell r="A28034" t="str">
            <v>1317-77</v>
          </cell>
          <cell r="B28034" t="str">
            <v>ANEL ACAB TEMPORIZAÇÃO CINZA [AFN-40-PI]</v>
          </cell>
          <cell r="C28034" t="str">
            <v>HALB</v>
          </cell>
          <cell r="D28034" t="str">
            <v>UN</v>
          </cell>
        </row>
        <row r="28035">
          <cell r="A28035" t="str">
            <v>1317-77E</v>
          </cell>
          <cell r="B28035" t="str">
            <v>ANEL ACAB TEMPORIZAÇÃO CINZA [AFN-40-PI]</v>
          </cell>
          <cell r="C28035" t="str">
            <v>HALB</v>
          </cell>
          <cell r="D28035" t="str">
            <v>UN</v>
          </cell>
        </row>
        <row r="28036">
          <cell r="A28036" t="str">
            <v>1317-78</v>
          </cell>
          <cell r="B28036" t="str">
            <v>ANEL ACAB TERMOSTATO CINZA [AFN-40-PI]</v>
          </cell>
          <cell r="C28036" t="str">
            <v>HALB</v>
          </cell>
          <cell r="D28036" t="str">
            <v>UN</v>
          </cell>
        </row>
        <row r="28037">
          <cell r="A28037" t="str">
            <v>1317-78E</v>
          </cell>
          <cell r="B28037" t="str">
            <v>ANEL ACAB TERMOSTATO CINZA [AFN-40-PI]</v>
          </cell>
          <cell r="C28037" t="str">
            <v>HALB</v>
          </cell>
          <cell r="D28037" t="str">
            <v>UN</v>
          </cell>
        </row>
        <row r="28038">
          <cell r="A28038" t="str">
            <v>1317-79</v>
          </cell>
          <cell r="B28038" t="str">
            <v>ANEL ACAB TEMPORIZAÇÃO CZ GRV[AFN-40-PI]</v>
          </cell>
          <cell r="C28038" t="str">
            <v>HALB</v>
          </cell>
          <cell r="D28038" t="str">
            <v>UN</v>
          </cell>
        </row>
        <row r="28039">
          <cell r="A28039" t="str">
            <v>1317-80</v>
          </cell>
          <cell r="B28039" t="str">
            <v>ANEL ACAB TERMOSTATO CZ GRAV[AFN-40-PI]</v>
          </cell>
          <cell r="C28039" t="str">
            <v>HALB</v>
          </cell>
          <cell r="D28039" t="str">
            <v>UN</v>
          </cell>
        </row>
        <row r="28040">
          <cell r="A28040" t="str">
            <v>1317-81</v>
          </cell>
          <cell r="B28040" t="str">
            <v>BOTÃO L/D CINZA AIR FRYER [AFN] (M1)</v>
          </cell>
          <cell r="C28040" t="str">
            <v>HALB</v>
          </cell>
          <cell r="D28040" t="str">
            <v>UN</v>
          </cell>
        </row>
        <row r="28041">
          <cell r="A28041" t="str">
            <v>1317-81A</v>
          </cell>
          <cell r="B28041" t="str">
            <v>BOTÃO L/D CINZA AIR FRYER [AFN] (M2)</v>
          </cell>
          <cell r="C28041" t="str">
            <v>HALB</v>
          </cell>
          <cell r="D28041" t="str">
            <v>UN</v>
          </cell>
        </row>
        <row r="28042">
          <cell r="A28042" t="str">
            <v>1317-82</v>
          </cell>
          <cell r="B28042" t="str">
            <v>BOTÃO L/D CINZA[AFN-40-PI]+ETIQINOX+MOLA</v>
          </cell>
          <cell r="C28042" t="str">
            <v>HALB</v>
          </cell>
          <cell r="D28042" t="str">
            <v>UN</v>
          </cell>
        </row>
        <row r="28043">
          <cell r="A28043" t="str">
            <v>1317-82E</v>
          </cell>
          <cell r="B28043" t="str">
            <v>BOTÃO L/D CINZA[AFN-40-PI]+ETIQINOX+MOLA</v>
          </cell>
          <cell r="C28043" t="str">
            <v>HALB</v>
          </cell>
          <cell r="D28043" t="str">
            <v>UN</v>
          </cell>
        </row>
        <row r="28044">
          <cell r="A28044" t="str">
            <v>1317-83</v>
          </cell>
          <cell r="B28044" t="str">
            <v>BOTÃO L/D PR[AFN-40-BF/BFS]+ETIQ.PR+MOLA</v>
          </cell>
          <cell r="C28044" t="str">
            <v>HALB</v>
          </cell>
          <cell r="D28044" t="str">
            <v>UN</v>
          </cell>
        </row>
        <row r="28045">
          <cell r="A28045" t="str">
            <v>1317-83E</v>
          </cell>
          <cell r="B28045" t="str">
            <v>BOTÃO L/D PR[AFN-40-BF/BFS]+ETIQ.PR+MOLA</v>
          </cell>
          <cell r="C28045" t="str">
            <v>HALB</v>
          </cell>
          <cell r="D28045" t="str">
            <v>UN</v>
          </cell>
        </row>
        <row r="28046">
          <cell r="A28046" t="str">
            <v>1317-84</v>
          </cell>
          <cell r="B28046" t="str">
            <v>ACABAMENTO DO BOTÃO PRETO [L-1400]</v>
          </cell>
          <cell r="C28046" t="str">
            <v>HALB</v>
          </cell>
          <cell r="D28046" t="str">
            <v>UN</v>
          </cell>
        </row>
        <row r="28047">
          <cell r="A28047" t="str">
            <v>1317-84E</v>
          </cell>
          <cell r="B28047" t="str">
            <v>ACABAMENTO DO BOTÃO PRETO [L-1400]</v>
          </cell>
          <cell r="C28047" t="str">
            <v>HALB</v>
          </cell>
          <cell r="D28047" t="str">
            <v>UN</v>
          </cell>
        </row>
        <row r="28048">
          <cell r="A28048" t="str">
            <v>1317-85</v>
          </cell>
          <cell r="B28048" t="str">
            <v>BOTÃO L/D PRETO [AFN-80E-01-BI]</v>
          </cell>
          <cell r="C28048" t="str">
            <v>HALB</v>
          </cell>
          <cell r="D28048" t="str">
            <v>UN</v>
          </cell>
        </row>
        <row r="28049">
          <cell r="A28049" t="str">
            <v>1317-86</v>
          </cell>
          <cell r="B28049" t="str">
            <v>BOTÃO L/D VERMELHO [AFN-80E-01-RI]</v>
          </cell>
          <cell r="C28049" t="str">
            <v>HALB</v>
          </cell>
          <cell r="D28049" t="str">
            <v>UN</v>
          </cell>
        </row>
        <row r="28050">
          <cell r="A28050" t="str">
            <v>1317-87</v>
          </cell>
          <cell r="B28050" t="str">
            <v>ANEL ACAB DO TERMOST P [AFN-80E-01-BI]</v>
          </cell>
          <cell r="C28050" t="str">
            <v>HALB</v>
          </cell>
          <cell r="D28050" t="str">
            <v>UN</v>
          </cell>
        </row>
        <row r="28051">
          <cell r="A28051" t="str">
            <v>1317-87E</v>
          </cell>
          <cell r="B28051" t="str">
            <v>ANEL ACAB TERMOST PRT [AFN-80E-01-BI]</v>
          </cell>
          <cell r="C28051" t="str">
            <v>HALB</v>
          </cell>
          <cell r="D28051" t="str">
            <v>UN</v>
          </cell>
        </row>
        <row r="28052">
          <cell r="A28052" t="str">
            <v>1317-88</v>
          </cell>
          <cell r="B28052" t="str">
            <v>ANEL ACAB TERMOST VERM [AFN-80E-01-RI]</v>
          </cell>
          <cell r="C28052" t="str">
            <v>HALB</v>
          </cell>
          <cell r="D28052" t="str">
            <v>UN</v>
          </cell>
        </row>
        <row r="28053">
          <cell r="A28053" t="str">
            <v>1317-88E</v>
          </cell>
          <cell r="B28053" t="str">
            <v>ANEL ACAB TERMOST VERM [AFN-80E-01-RI]</v>
          </cell>
          <cell r="C28053" t="str">
            <v>HALB</v>
          </cell>
          <cell r="D28053" t="str">
            <v>UN</v>
          </cell>
        </row>
        <row r="28054">
          <cell r="A28054" t="str">
            <v>1317-89</v>
          </cell>
          <cell r="B28054" t="str">
            <v>ANEL DO ACAB TEMP PRETO [AFN-80E-01-BI]</v>
          </cell>
          <cell r="C28054" t="str">
            <v>HALB</v>
          </cell>
          <cell r="D28054" t="str">
            <v>UN</v>
          </cell>
        </row>
        <row r="28055">
          <cell r="A28055" t="str">
            <v>1317-89E</v>
          </cell>
          <cell r="B28055" t="str">
            <v>ANEL DO ACAB TEMP PRETO [AFN-80E-01-BI]</v>
          </cell>
          <cell r="C28055" t="str">
            <v>HALB</v>
          </cell>
          <cell r="D28055" t="str">
            <v>UN</v>
          </cell>
        </row>
        <row r="28056">
          <cell r="A28056" t="str">
            <v>1317-90</v>
          </cell>
          <cell r="B28056" t="str">
            <v>ANEL DO ACAB TEMP VERM [AFN-80E-01-RI]</v>
          </cell>
          <cell r="C28056" t="str">
            <v>HALB</v>
          </cell>
          <cell r="D28056" t="str">
            <v>UN</v>
          </cell>
        </row>
        <row r="28057">
          <cell r="A28057" t="str">
            <v>1317-90E</v>
          </cell>
          <cell r="B28057" t="str">
            <v>ANEL DO ACAB TEMP VERM [AFN-80E-01-RI]</v>
          </cell>
          <cell r="C28057" t="str">
            <v>HALB</v>
          </cell>
          <cell r="D28057" t="str">
            <v>UN</v>
          </cell>
        </row>
        <row r="28058">
          <cell r="A28058" t="str">
            <v>1317-91</v>
          </cell>
          <cell r="B28058" t="str">
            <v>BOT L/D P [AFN-80E-01-BI] ETIQ INOX MOLA</v>
          </cell>
          <cell r="C28058" t="str">
            <v>HALB</v>
          </cell>
          <cell r="D28058" t="str">
            <v>UN</v>
          </cell>
        </row>
        <row r="28059">
          <cell r="A28059" t="str">
            <v>1317-91E</v>
          </cell>
          <cell r="B28059" t="str">
            <v>BOT L/D P [AFN-80E-01-BI] ETIQ INOX MOLA</v>
          </cell>
          <cell r="C28059" t="str">
            <v>HALB</v>
          </cell>
          <cell r="D28059" t="str">
            <v>UN</v>
          </cell>
        </row>
        <row r="28060">
          <cell r="A28060" t="str">
            <v>1317-92</v>
          </cell>
          <cell r="B28060" t="str">
            <v>BOT L/D V [AFN-80E-01-RI] ETIQ INOX MOLA</v>
          </cell>
          <cell r="C28060" t="str">
            <v>HALB</v>
          </cell>
          <cell r="D28060" t="str">
            <v>UN</v>
          </cell>
        </row>
        <row r="28061">
          <cell r="A28061" t="str">
            <v>1317-92E</v>
          </cell>
          <cell r="B28061" t="str">
            <v>BOT L/D V [AFN-80E-01-RI] ETIQ INOX MOLA</v>
          </cell>
          <cell r="C28061" t="str">
            <v>HALB</v>
          </cell>
          <cell r="D28061" t="str">
            <v>UN</v>
          </cell>
        </row>
        <row r="28062">
          <cell r="A28062" t="str">
            <v>1317-93</v>
          </cell>
          <cell r="B28062" t="str">
            <v>ANEL ACAB TERMOST P GRAV [AFN-80E-01-BI]</v>
          </cell>
          <cell r="C28062" t="str">
            <v>HALB</v>
          </cell>
          <cell r="D28062" t="str">
            <v>UN</v>
          </cell>
        </row>
        <row r="28063">
          <cell r="A28063" t="str">
            <v>1317-94</v>
          </cell>
          <cell r="B28063" t="str">
            <v>ANEL ACAB TEMP P GRAV [AFN-80E-01-BI]</v>
          </cell>
          <cell r="C28063" t="str">
            <v>HALB</v>
          </cell>
          <cell r="D28063" t="str">
            <v>UN</v>
          </cell>
        </row>
        <row r="28064">
          <cell r="A28064" t="str">
            <v>1317-95</v>
          </cell>
          <cell r="B28064" t="str">
            <v>ANEL ACAB TERMOST V GRAV [AFN-80E-01-RI]</v>
          </cell>
          <cell r="C28064" t="str">
            <v>HALB</v>
          </cell>
          <cell r="D28064" t="str">
            <v>UN</v>
          </cell>
        </row>
        <row r="28065">
          <cell r="A28065" t="str">
            <v>1317-96</v>
          </cell>
          <cell r="B28065" t="str">
            <v>ANEL ACAB TEMP V GRAV[AFN-80E-01-RI]</v>
          </cell>
          <cell r="C28065" t="str">
            <v>HALB</v>
          </cell>
          <cell r="D28065" t="str">
            <v>UN</v>
          </cell>
        </row>
        <row r="28066">
          <cell r="A28066" t="str">
            <v>1317-99</v>
          </cell>
          <cell r="B28066" t="str">
            <v>ETIQUETA MARROM 75x200</v>
          </cell>
          <cell r="C28066" t="str">
            <v>ROH</v>
          </cell>
          <cell r="D28066" t="str">
            <v>UN</v>
          </cell>
        </row>
        <row r="28067">
          <cell r="A28067" t="str">
            <v>131705-0014-01</v>
          </cell>
          <cell r="B28067" t="str">
            <v>RES ELE FX SMD J 30K 0603</v>
          </cell>
          <cell r="C28067" t="str">
            <v>ROH</v>
          </cell>
          <cell r="D28067" t="str">
            <v>UN</v>
          </cell>
        </row>
        <row r="28068">
          <cell r="A28068" t="str">
            <v>131705-0015-01</v>
          </cell>
          <cell r="B28068" t="str">
            <v>RES ELE FX SMD J 43.2K 0402</v>
          </cell>
          <cell r="C28068" t="str">
            <v>ROH</v>
          </cell>
          <cell r="D28068" t="str">
            <v>UN</v>
          </cell>
        </row>
        <row r="28069">
          <cell r="A28069" t="str">
            <v>131705-0016-01</v>
          </cell>
          <cell r="B28069" t="str">
            <v>RES ELE FX SMD F 21K 0603</v>
          </cell>
          <cell r="C28069" t="str">
            <v>ROH</v>
          </cell>
          <cell r="D28069" t="str">
            <v>UN</v>
          </cell>
        </row>
        <row r="28070">
          <cell r="A28070" t="str">
            <v>131705-0017-01</v>
          </cell>
          <cell r="B28070" t="str">
            <v>RES ELE FX SMD J 49.9K 0402</v>
          </cell>
          <cell r="C28070" t="str">
            <v>ROH</v>
          </cell>
          <cell r="D28070" t="str">
            <v>UN</v>
          </cell>
        </row>
        <row r="28071">
          <cell r="A28071" t="str">
            <v>131705-0018-01</v>
          </cell>
          <cell r="B28071" t="str">
            <v>RES ELE FX SMD F 62K 0603</v>
          </cell>
          <cell r="C28071" t="str">
            <v>ROH</v>
          </cell>
          <cell r="D28071" t="str">
            <v>UN</v>
          </cell>
        </row>
        <row r="28072">
          <cell r="A28072" t="str">
            <v>131705-0019-01</v>
          </cell>
          <cell r="B28072" t="str">
            <v>RES ELE FX SMD J 75K 0402</v>
          </cell>
          <cell r="C28072" t="str">
            <v>ROH</v>
          </cell>
          <cell r="D28072" t="str">
            <v>UN</v>
          </cell>
        </row>
        <row r="28073">
          <cell r="A28073" t="str">
            <v>131705-0020-01</v>
          </cell>
          <cell r="B28073" t="str">
            <v>RES ELE FX SMD F 0.47R 1206</v>
          </cell>
          <cell r="C28073" t="str">
            <v>ROH</v>
          </cell>
          <cell r="D28073" t="str">
            <v>UN</v>
          </cell>
        </row>
        <row r="28074">
          <cell r="A28074" t="str">
            <v>131705-0199-01</v>
          </cell>
          <cell r="B28074" t="str">
            <v>RES ELE FX SMD F 0R 0603</v>
          </cell>
          <cell r="C28074" t="str">
            <v>ROH</v>
          </cell>
          <cell r="D28074" t="str">
            <v>UN</v>
          </cell>
        </row>
        <row r="28075">
          <cell r="A28075" t="str">
            <v>131705-0200-01</v>
          </cell>
          <cell r="B28075" t="str">
            <v>RES ELE FX SMD F 2R2 0603</v>
          </cell>
          <cell r="C28075" t="str">
            <v>ROH</v>
          </cell>
          <cell r="D28075" t="str">
            <v>UN</v>
          </cell>
        </row>
        <row r="28076">
          <cell r="A28076" t="str">
            <v>131705-0201-01</v>
          </cell>
          <cell r="B28076" t="str">
            <v>RES ELE FX SMD J 510R 0805</v>
          </cell>
          <cell r="C28076" t="str">
            <v>ROH</v>
          </cell>
          <cell r="D28076" t="str">
            <v>UN</v>
          </cell>
        </row>
        <row r="28077">
          <cell r="A28077" t="str">
            <v>131705-0202-01</v>
          </cell>
          <cell r="B28077" t="str">
            <v>RES ELE FX SMD F 3K6 0805</v>
          </cell>
          <cell r="C28077" t="str">
            <v>ROH</v>
          </cell>
          <cell r="D28077" t="str">
            <v>UN</v>
          </cell>
        </row>
        <row r="28078">
          <cell r="A28078" t="str">
            <v>131705-0203-01</v>
          </cell>
          <cell r="B28078" t="str">
            <v>RES ELE FX SMD F 22K 0805</v>
          </cell>
          <cell r="C28078" t="str">
            <v>ROH</v>
          </cell>
          <cell r="D28078" t="str">
            <v>UN</v>
          </cell>
        </row>
        <row r="28079">
          <cell r="A28079" t="str">
            <v>131705-0204-01</v>
          </cell>
          <cell r="B28079" t="str">
            <v>RES ELE FX SMD F 27K 0805</v>
          </cell>
          <cell r="C28079" t="str">
            <v>ROH</v>
          </cell>
          <cell r="D28079" t="str">
            <v>UN</v>
          </cell>
        </row>
        <row r="28080">
          <cell r="A28080" t="str">
            <v>131705-0205-01</v>
          </cell>
          <cell r="B28080" t="str">
            <v>RES ELE FX SMD F 100K 0805</v>
          </cell>
          <cell r="C28080" t="str">
            <v>ROH</v>
          </cell>
          <cell r="D28080" t="str">
            <v>UN</v>
          </cell>
        </row>
        <row r="28081">
          <cell r="A28081" t="str">
            <v>131705-0206-01</v>
          </cell>
          <cell r="B28081" t="str">
            <v>RES ELE FX SMD J 10K 1206</v>
          </cell>
          <cell r="C28081" t="str">
            <v>ROH</v>
          </cell>
          <cell r="D28081" t="str">
            <v>UN</v>
          </cell>
        </row>
        <row r="28082">
          <cell r="A28082" t="str">
            <v>131705-0207-01</v>
          </cell>
          <cell r="B28082" t="str">
            <v>RES ELE FX SMD J 270K 1206</v>
          </cell>
          <cell r="C28082" t="str">
            <v>ROH</v>
          </cell>
          <cell r="D28082" t="str">
            <v>UN</v>
          </cell>
        </row>
        <row r="28083">
          <cell r="A28083" t="str">
            <v>131705-0208-01</v>
          </cell>
          <cell r="B28083" t="str">
            <v>RES ELE FX SMD F 0.82R 1206</v>
          </cell>
          <cell r="C28083" t="str">
            <v>ROH</v>
          </cell>
          <cell r="D28083" t="str">
            <v>UN</v>
          </cell>
        </row>
        <row r="28084">
          <cell r="A28084" t="str">
            <v>131705-0209-01</v>
          </cell>
          <cell r="B28084" t="str">
            <v>RES ELE FX SMD F 0.75R 1206</v>
          </cell>
          <cell r="C28084" t="str">
            <v>ROH</v>
          </cell>
          <cell r="D28084" t="str">
            <v>UN</v>
          </cell>
        </row>
        <row r="28085">
          <cell r="A28085" t="str">
            <v>131705-0210-01</v>
          </cell>
          <cell r="B28085" t="str">
            <v>RES ELE FX SMD F 1R2 1206</v>
          </cell>
          <cell r="C28085" t="str">
            <v>ROH</v>
          </cell>
          <cell r="D28085" t="str">
            <v>UN</v>
          </cell>
        </row>
        <row r="28086">
          <cell r="A28086" t="str">
            <v>131705-0211-01</v>
          </cell>
          <cell r="B28086" t="str">
            <v>RES ELE FX SMD F 680R 0805</v>
          </cell>
          <cell r="C28086" t="str">
            <v>ROH</v>
          </cell>
          <cell r="D28086" t="str">
            <v>UN</v>
          </cell>
        </row>
        <row r="28087">
          <cell r="A28087" t="str">
            <v>131705-0212-01</v>
          </cell>
          <cell r="B28087" t="str">
            <v>RES ELE FX SMD J 4.7R 0402</v>
          </cell>
          <cell r="C28087" t="str">
            <v>ROH</v>
          </cell>
          <cell r="D28087" t="str">
            <v>UN</v>
          </cell>
        </row>
        <row r="28088">
          <cell r="A28088" t="str">
            <v>131705-0216-01</v>
          </cell>
          <cell r="B28088" t="str">
            <v>RES ELE FX SMD F 510R 0805</v>
          </cell>
          <cell r="C28088" t="str">
            <v>ROH</v>
          </cell>
          <cell r="D28088" t="str">
            <v>UN</v>
          </cell>
        </row>
        <row r="28089">
          <cell r="A28089" t="str">
            <v>131705-0217-01</v>
          </cell>
          <cell r="B28089" t="str">
            <v>RES ELE FX SMD F 270K 1206</v>
          </cell>
          <cell r="C28089" t="str">
            <v>ROH</v>
          </cell>
          <cell r="D28089" t="str">
            <v>UN</v>
          </cell>
        </row>
        <row r="28090">
          <cell r="A28090" t="str">
            <v>131705-0218-01</v>
          </cell>
          <cell r="B28090" t="str">
            <v>RES FX SMD J 22R 1206</v>
          </cell>
          <cell r="C28090" t="str">
            <v>ROH</v>
          </cell>
          <cell r="D28090" t="str">
            <v>UN</v>
          </cell>
        </row>
        <row r="28091">
          <cell r="A28091" t="str">
            <v>131705-0219-01</v>
          </cell>
          <cell r="B28091" t="str">
            <v>RES FX SMD F 4.7K 0805</v>
          </cell>
          <cell r="C28091" t="str">
            <v>ROH</v>
          </cell>
          <cell r="D28091" t="str">
            <v>UN</v>
          </cell>
        </row>
        <row r="28092">
          <cell r="A28092" t="str">
            <v>131705-0220-01</v>
          </cell>
          <cell r="B28092" t="str">
            <v>RES FX SMD J 4.7R 0402</v>
          </cell>
          <cell r="C28092" t="str">
            <v>ROH</v>
          </cell>
          <cell r="D28092" t="str">
            <v>UN</v>
          </cell>
        </row>
        <row r="28093">
          <cell r="A28093" t="str">
            <v>131705-0221-01</v>
          </cell>
          <cell r="B28093" t="str">
            <v>RES FX SMD J 68 OHMS 1206</v>
          </cell>
          <cell r="C28093" t="str">
            <v>ROH</v>
          </cell>
          <cell r="D28093" t="str">
            <v>UN</v>
          </cell>
        </row>
        <row r="28094">
          <cell r="A28094" t="str">
            <v>131705-0222-01</v>
          </cell>
          <cell r="B28094" t="str">
            <v>RES FX SMD F 200K 0402</v>
          </cell>
          <cell r="C28094" t="str">
            <v>ROH</v>
          </cell>
          <cell r="D28094" t="str">
            <v>UN</v>
          </cell>
        </row>
        <row r="28095">
          <cell r="A28095" t="str">
            <v>131705-0223-01</v>
          </cell>
          <cell r="B28095" t="str">
            <v>RES FX SMD F 21K 0402</v>
          </cell>
          <cell r="C28095" t="str">
            <v>ROH</v>
          </cell>
          <cell r="D28095" t="str">
            <v>UN</v>
          </cell>
        </row>
        <row r="28096">
          <cell r="A28096" t="str">
            <v>131705-0224-01</v>
          </cell>
          <cell r="B28096" t="str">
            <v>RES FX SMD F 4.7R 0402</v>
          </cell>
          <cell r="C28096" t="str">
            <v>ROH</v>
          </cell>
          <cell r="D28096" t="str">
            <v>UN</v>
          </cell>
        </row>
        <row r="28097">
          <cell r="A28097" t="str">
            <v>131705-0225-01</v>
          </cell>
          <cell r="B28097" t="str">
            <v>RES FX SMD F 51K(513) 0402</v>
          </cell>
          <cell r="C28097" t="str">
            <v>ROH</v>
          </cell>
          <cell r="D28097" t="str">
            <v>UN</v>
          </cell>
        </row>
        <row r="28098">
          <cell r="A28098" t="str">
            <v>131705-0226-01</v>
          </cell>
          <cell r="B28098" t="str">
            <v>RES FX SMD F 10K 0805</v>
          </cell>
          <cell r="C28098" t="str">
            <v>ROH</v>
          </cell>
          <cell r="D28098" t="str">
            <v>UN</v>
          </cell>
        </row>
        <row r="28099">
          <cell r="A28099" t="str">
            <v>131705-0227-01</v>
          </cell>
          <cell r="B28099" t="str">
            <v>RES FX SMD J 150K 1206</v>
          </cell>
          <cell r="C28099" t="str">
            <v>ROH</v>
          </cell>
          <cell r="D28099" t="str">
            <v>UN</v>
          </cell>
        </row>
        <row r="28100">
          <cell r="A28100" t="str">
            <v>131705-0228-01</v>
          </cell>
          <cell r="B28100" t="str">
            <v>RES FX SMD J 1K 0805</v>
          </cell>
          <cell r="C28100" t="str">
            <v>ROH</v>
          </cell>
          <cell r="D28100" t="str">
            <v>UN</v>
          </cell>
        </row>
        <row r="28101">
          <cell r="A28101" t="str">
            <v>131705-0229-01</v>
          </cell>
          <cell r="B28101" t="str">
            <v>RES FX SMD J 2.2K 0805</v>
          </cell>
          <cell r="C28101" t="str">
            <v>ROH</v>
          </cell>
          <cell r="D28101" t="str">
            <v>UN</v>
          </cell>
        </row>
        <row r="28102">
          <cell r="A28102" t="str">
            <v>131705-0230-01</v>
          </cell>
          <cell r="B28102" t="str">
            <v>RES FX SMD F  21K 0402</v>
          </cell>
          <cell r="C28102" t="str">
            <v>ROH</v>
          </cell>
          <cell r="D28102" t="str">
            <v>UN</v>
          </cell>
        </row>
        <row r="28103">
          <cell r="A28103" t="str">
            <v>131705-0231-01</v>
          </cell>
          <cell r="B28103" t="str">
            <v>RES FX SMD F 3.3K 0805</v>
          </cell>
          <cell r="C28103" t="str">
            <v>ROH</v>
          </cell>
          <cell r="D28103" t="str">
            <v>UN</v>
          </cell>
        </row>
        <row r="28104">
          <cell r="A28104" t="str">
            <v>131705-0232-01</v>
          </cell>
          <cell r="B28104" t="str">
            <v>RES FX SMD J  47 OHMS 0805</v>
          </cell>
          <cell r="C28104" t="str">
            <v>ROH</v>
          </cell>
          <cell r="D28104" t="str">
            <v>UN</v>
          </cell>
        </row>
        <row r="28105">
          <cell r="A28105" t="str">
            <v>131705-0233-01</v>
          </cell>
          <cell r="B28105" t="str">
            <v>RES FX SMD J 68R 1206</v>
          </cell>
          <cell r="C28105" t="str">
            <v>ROH</v>
          </cell>
          <cell r="D28105" t="str">
            <v>UN</v>
          </cell>
        </row>
        <row r="28106">
          <cell r="A28106" t="str">
            <v>131705-0234-01</v>
          </cell>
          <cell r="B28106" t="str">
            <v>RES FX SMD F 1R 0603</v>
          </cell>
          <cell r="C28106" t="str">
            <v>ROH</v>
          </cell>
          <cell r="D28106" t="str">
            <v>UN</v>
          </cell>
        </row>
        <row r="28107">
          <cell r="A28107" t="str">
            <v>131705-0235-01</v>
          </cell>
          <cell r="B28107" t="str">
            <v>RES FX SMD J 22R 0603</v>
          </cell>
          <cell r="C28107" t="str">
            <v>ROH</v>
          </cell>
          <cell r="D28107" t="str">
            <v>UN</v>
          </cell>
        </row>
        <row r="28108">
          <cell r="A28108" t="str">
            <v>131705-0236-01</v>
          </cell>
          <cell r="B28108" t="str">
            <v>RES FX SMD J 1K 0402</v>
          </cell>
          <cell r="C28108" t="str">
            <v>ROH</v>
          </cell>
          <cell r="D28108" t="str">
            <v>UN</v>
          </cell>
        </row>
        <row r="28109">
          <cell r="A28109" t="str">
            <v>131705-0237-01</v>
          </cell>
          <cell r="B28109" t="str">
            <v>RES FX SMD J 2.2K 0402</v>
          </cell>
          <cell r="C28109" t="str">
            <v>ROH</v>
          </cell>
          <cell r="D28109" t="str">
            <v>UN</v>
          </cell>
        </row>
        <row r="28110">
          <cell r="A28110" t="str">
            <v>131705-0238-01</v>
          </cell>
          <cell r="B28110" t="str">
            <v>RES FX SMD J 3.9K 0402</v>
          </cell>
          <cell r="C28110" t="str">
            <v>ROH</v>
          </cell>
          <cell r="D28110" t="str">
            <v>UN</v>
          </cell>
        </row>
        <row r="28111">
          <cell r="A28111" t="str">
            <v>131705-0239-01</v>
          </cell>
          <cell r="B28111" t="str">
            <v>RES FX SMD J 4.7K 0402</v>
          </cell>
          <cell r="C28111" t="str">
            <v>ROH</v>
          </cell>
          <cell r="D28111" t="str">
            <v>UN</v>
          </cell>
        </row>
        <row r="28112">
          <cell r="A28112" t="str">
            <v>131705-0240-01</v>
          </cell>
          <cell r="B28112" t="str">
            <v>RES FX SMD J 5.6K 0402</v>
          </cell>
          <cell r="C28112" t="str">
            <v>ROH</v>
          </cell>
          <cell r="D28112" t="str">
            <v>UN</v>
          </cell>
        </row>
        <row r="28113">
          <cell r="A28113" t="str">
            <v>131705-0241-01</v>
          </cell>
          <cell r="B28113" t="str">
            <v>RES FX SMD J 6.8K 0402</v>
          </cell>
          <cell r="C28113" t="str">
            <v>ROH</v>
          </cell>
          <cell r="D28113" t="str">
            <v>UN</v>
          </cell>
        </row>
        <row r="28114">
          <cell r="A28114" t="str">
            <v>131705-0242-01</v>
          </cell>
          <cell r="B28114" t="str">
            <v>RES FX SMD J 7.5K 0402</v>
          </cell>
          <cell r="C28114" t="str">
            <v>ROH</v>
          </cell>
          <cell r="D28114" t="str">
            <v>UN</v>
          </cell>
        </row>
        <row r="28115">
          <cell r="A28115" t="str">
            <v>131705-0243-01</v>
          </cell>
          <cell r="B28115" t="str">
            <v>RES FX SMD J 10K 0402</v>
          </cell>
          <cell r="C28115" t="str">
            <v>ROH</v>
          </cell>
          <cell r="D28115" t="str">
            <v>UN</v>
          </cell>
        </row>
        <row r="28116">
          <cell r="A28116" t="str">
            <v>131705-0244-01</v>
          </cell>
          <cell r="B28116" t="str">
            <v>RES FX SMD J 22K 0402</v>
          </cell>
          <cell r="C28116" t="str">
            <v>ROH</v>
          </cell>
          <cell r="D28116" t="str">
            <v>UN</v>
          </cell>
        </row>
        <row r="28117">
          <cell r="A28117" t="str">
            <v>131705-0245-01</v>
          </cell>
          <cell r="B28117" t="str">
            <v>RES FX SMD J 30K 0402</v>
          </cell>
          <cell r="C28117" t="str">
            <v>ROH</v>
          </cell>
          <cell r="D28117" t="str">
            <v>UN</v>
          </cell>
        </row>
        <row r="28118">
          <cell r="A28118" t="str">
            <v>131705-0246-01</v>
          </cell>
          <cell r="B28118" t="str">
            <v>RES FX SMD J 47K 0402</v>
          </cell>
          <cell r="C28118" t="str">
            <v>ROH</v>
          </cell>
          <cell r="D28118" t="str">
            <v>UN</v>
          </cell>
        </row>
        <row r="28119">
          <cell r="A28119" t="str">
            <v>131705-0247-01</v>
          </cell>
          <cell r="B28119" t="str">
            <v>RES FX SMD J 100K 0402</v>
          </cell>
          <cell r="C28119" t="str">
            <v>ROH</v>
          </cell>
          <cell r="D28119" t="str">
            <v>UN</v>
          </cell>
        </row>
        <row r="28120">
          <cell r="A28120" t="str">
            <v>131705-0248-01</v>
          </cell>
          <cell r="B28120" t="str">
            <v>RES FX SMD F 200K 0402</v>
          </cell>
          <cell r="C28120" t="str">
            <v>ROH</v>
          </cell>
          <cell r="D28120" t="str">
            <v>UN</v>
          </cell>
        </row>
        <row r="28121">
          <cell r="A28121" t="str">
            <v>131705-0249-01</v>
          </cell>
          <cell r="B28121" t="str">
            <v>RES FX SMD J 22R 0805</v>
          </cell>
          <cell r="C28121" t="str">
            <v>ROH</v>
          </cell>
          <cell r="D28121" t="str">
            <v>UN</v>
          </cell>
        </row>
        <row r="28122">
          <cell r="A28122" t="str">
            <v>131705-0250-01</v>
          </cell>
          <cell r="B28122" t="str">
            <v>RES FX SMD J 680R 1206</v>
          </cell>
          <cell r="C28122" t="str">
            <v>ROH</v>
          </cell>
          <cell r="D28122" t="str">
            <v>UN</v>
          </cell>
        </row>
        <row r="28123">
          <cell r="A28123" t="str">
            <v>131705-0251-01</v>
          </cell>
          <cell r="B28123" t="str">
            <v>RES FX SMD F 39K 0603</v>
          </cell>
          <cell r="C28123" t="str">
            <v>ROH</v>
          </cell>
          <cell r="D28123" t="str">
            <v>UN</v>
          </cell>
        </row>
        <row r="28124">
          <cell r="A28124" t="str">
            <v>131705-0252-01</v>
          </cell>
          <cell r="B28124" t="str">
            <v>RES FX SMD J 82K 0603</v>
          </cell>
          <cell r="C28124" t="str">
            <v>ROH</v>
          </cell>
          <cell r="D28124" t="str">
            <v>UN</v>
          </cell>
        </row>
        <row r="28125">
          <cell r="A28125" t="str">
            <v>131705-0253-01</v>
          </cell>
          <cell r="B28125" t="str">
            <v>RES FX SMD J 4.7M 1206</v>
          </cell>
          <cell r="C28125" t="str">
            <v>ROH</v>
          </cell>
          <cell r="D28125" t="str">
            <v>UN</v>
          </cell>
        </row>
        <row r="28126">
          <cell r="A28126" t="str">
            <v>131705-0254-01</v>
          </cell>
          <cell r="B28126" t="str">
            <v>RES ELE FX SMD J 8.2K 0402</v>
          </cell>
          <cell r="C28126" t="str">
            <v>ROH</v>
          </cell>
          <cell r="D28126" t="str">
            <v>UN</v>
          </cell>
        </row>
        <row r="28127">
          <cell r="A28127" t="str">
            <v>131705-0255-01</v>
          </cell>
          <cell r="B28127" t="str">
            <v>RES FX SMD 0402 10R J</v>
          </cell>
          <cell r="C28127" t="str">
            <v>ROH</v>
          </cell>
          <cell r="D28127" t="str">
            <v>UN</v>
          </cell>
        </row>
        <row r="28128">
          <cell r="A28128" t="str">
            <v>131705-0256-01</v>
          </cell>
          <cell r="B28128" t="str">
            <v>RES FX SMD 0402 4.7K J</v>
          </cell>
          <cell r="C28128" t="str">
            <v>ROH</v>
          </cell>
          <cell r="D28128" t="str">
            <v>UN</v>
          </cell>
        </row>
        <row r="28129">
          <cell r="A28129" t="str">
            <v>131705-0257-01</v>
          </cell>
          <cell r="B28129" t="str">
            <v>RES FX SMD 0603 10R J</v>
          </cell>
          <cell r="C28129" t="str">
            <v>ROH</v>
          </cell>
          <cell r="D28129" t="str">
            <v>UN</v>
          </cell>
        </row>
        <row r="28130">
          <cell r="A28130" t="str">
            <v>131705-0258-01</v>
          </cell>
          <cell r="B28130" t="str">
            <v>RES FX SMD 0603 2.2R J</v>
          </cell>
          <cell r="C28130" t="str">
            <v>ROH</v>
          </cell>
          <cell r="D28130" t="str">
            <v>UN</v>
          </cell>
        </row>
        <row r="28131">
          <cell r="A28131" t="str">
            <v>131705-0259-01</v>
          </cell>
          <cell r="B28131" t="str">
            <v>RES FX SMD 0603 22K J</v>
          </cell>
          <cell r="C28131" t="str">
            <v>ROH</v>
          </cell>
          <cell r="D28131" t="str">
            <v>UN</v>
          </cell>
        </row>
        <row r="28132">
          <cell r="A28132" t="str">
            <v>131705-0260-01</v>
          </cell>
          <cell r="B28132" t="str">
            <v>RES FX SMD 0603 91K J</v>
          </cell>
          <cell r="C28132" t="str">
            <v>ROH</v>
          </cell>
          <cell r="D28132" t="str">
            <v>UN</v>
          </cell>
        </row>
        <row r="28133">
          <cell r="A28133" t="str">
            <v>131705-0261-01</v>
          </cell>
          <cell r="B28133" t="str">
            <v>RES FX SMD 0805 10R J</v>
          </cell>
          <cell r="C28133" t="str">
            <v>ROH</v>
          </cell>
          <cell r="D28133" t="str">
            <v>UN</v>
          </cell>
        </row>
        <row r="28134">
          <cell r="A28134" t="str">
            <v>131705-0262-01</v>
          </cell>
          <cell r="B28134" t="str">
            <v>RES FX SMD 0805 1K J</v>
          </cell>
          <cell r="C28134" t="str">
            <v>ROH</v>
          </cell>
          <cell r="D28134" t="str">
            <v>UN</v>
          </cell>
        </row>
        <row r="28135">
          <cell r="A28135" t="str">
            <v>131705-0263-01</v>
          </cell>
          <cell r="B28135" t="str">
            <v>RES FX SMD 0805 24K F</v>
          </cell>
          <cell r="C28135" t="str">
            <v>ROH</v>
          </cell>
          <cell r="D28135" t="str">
            <v>UN</v>
          </cell>
        </row>
        <row r="28136">
          <cell r="A28136" t="str">
            <v>131705-0264-01</v>
          </cell>
          <cell r="B28136" t="str">
            <v>RES FX SMD 0805 2K F</v>
          </cell>
          <cell r="C28136" t="str">
            <v>ROH</v>
          </cell>
          <cell r="D28136" t="str">
            <v>UN</v>
          </cell>
        </row>
        <row r="28137">
          <cell r="A28137" t="str">
            <v>131705-0265-01</v>
          </cell>
          <cell r="B28137" t="str">
            <v>RES FX SMD 0805 4.7K F</v>
          </cell>
          <cell r="C28137" t="str">
            <v>ROH</v>
          </cell>
          <cell r="D28137" t="str">
            <v>UN</v>
          </cell>
        </row>
        <row r="28138">
          <cell r="A28138" t="str">
            <v>131705-0266-01</v>
          </cell>
          <cell r="B28138" t="str">
            <v>RES FX SMD 1206 0.62R F</v>
          </cell>
          <cell r="C28138" t="str">
            <v>ROH</v>
          </cell>
          <cell r="D28138" t="str">
            <v>UN</v>
          </cell>
        </row>
        <row r="28139">
          <cell r="A28139" t="str">
            <v>131705-0267-01</v>
          </cell>
          <cell r="B28139" t="str">
            <v>RES FX SMD 1206 100R J</v>
          </cell>
          <cell r="C28139" t="str">
            <v>ROH</v>
          </cell>
          <cell r="D28139" t="str">
            <v>UN</v>
          </cell>
        </row>
        <row r="28140">
          <cell r="A28140" t="str">
            <v>131705-0268-01</v>
          </cell>
          <cell r="B28140" t="str">
            <v>RES FX SMD 1206 390K J</v>
          </cell>
          <cell r="C28140" t="str">
            <v>ROH</v>
          </cell>
          <cell r="D28140" t="str">
            <v>UN</v>
          </cell>
        </row>
        <row r="28141">
          <cell r="A28141" t="str">
            <v>131705-0269-01</v>
          </cell>
          <cell r="B28141" t="str">
            <v>RES FX SMD 1206 4.7M J</v>
          </cell>
          <cell r="C28141" t="str">
            <v>ROH</v>
          </cell>
          <cell r="D28141" t="str">
            <v>UN</v>
          </cell>
        </row>
        <row r="28142">
          <cell r="A28142" t="str">
            <v>131705-0270-01</v>
          </cell>
          <cell r="B28142" t="str">
            <v>RES FX SMD 0402 1.5K J</v>
          </cell>
          <cell r="C28142" t="str">
            <v>ROH</v>
          </cell>
          <cell r="D28142" t="str">
            <v>UN</v>
          </cell>
        </row>
        <row r="28143">
          <cell r="A28143" t="str">
            <v>131705-0271-01</v>
          </cell>
          <cell r="B28143" t="str">
            <v>RES FX SMD 0402 100K J</v>
          </cell>
          <cell r="C28143" t="str">
            <v>ROH</v>
          </cell>
          <cell r="D28143" t="str">
            <v>UN</v>
          </cell>
        </row>
        <row r="28144">
          <cell r="A28144" t="str">
            <v>131705-0272-01</v>
          </cell>
          <cell r="B28144" t="str">
            <v>RES FX SMD 0402 10K J</v>
          </cell>
          <cell r="C28144" t="str">
            <v>ROH</v>
          </cell>
          <cell r="D28144" t="str">
            <v>UN</v>
          </cell>
        </row>
        <row r="28145">
          <cell r="A28145" t="str">
            <v>131705-0273-01</v>
          </cell>
          <cell r="B28145" t="str">
            <v>RES FX SMD 0402 120K J</v>
          </cell>
          <cell r="C28145" t="str">
            <v>ROH</v>
          </cell>
          <cell r="D28145" t="str">
            <v>UN</v>
          </cell>
        </row>
        <row r="28146">
          <cell r="A28146" t="str">
            <v>131705-0274-01</v>
          </cell>
          <cell r="B28146" t="str">
            <v>RES FX SMD 0402 12K J</v>
          </cell>
          <cell r="C28146" t="str">
            <v>ROH</v>
          </cell>
          <cell r="D28146" t="str">
            <v>UN</v>
          </cell>
        </row>
        <row r="28147">
          <cell r="A28147" t="str">
            <v>131705-0275-01</v>
          </cell>
          <cell r="B28147" t="str">
            <v>RES FX SMD 0402 150K J</v>
          </cell>
          <cell r="C28147" t="str">
            <v>ROH</v>
          </cell>
          <cell r="D28147" t="str">
            <v>UN</v>
          </cell>
        </row>
        <row r="28148">
          <cell r="A28148" t="str">
            <v>131705-0276-01</v>
          </cell>
          <cell r="B28148" t="str">
            <v>RES FX SMD 0402 18K J</v>
          </cell>
          <cell r="C28148" t="str">
            <v>ROH</v>
          </cell>
          <cell r="D28148" t="str">
            <v>UN</v>
          </cell>
        </row>
        <row r="28149">
          <cell r="A28149" t="str">
            <v>131705-0277-01</v>
          </cell>
          <cell r="B28149" t="str">
            <v>RES FX SMD 0402 1K J</v>
          </cell>
          <cell r="C28149" t="str">
            <v>ROH</v>
          </cell>
          <cell r="D28149" t="str">
            <v>UN</v>
          </cell>
        </row>
        <row r="28150">
          <cell r="A28150" t="str">
            <v>131705-0278-01</v>
          </cell>
          <cell r="B28150" t="str">
            <v>RES FX SMD 0402 2.2K J</v>
          </cell>
          <cell r="C28150" t="str">
            <v>ROH</v>
          </cell>
          <cell r="D28150" t="str">
            <v>UN</v>
          </cell>
        </row>
        <row r="28151">
          <cell r="A28151" t="str">
            <v>131705-0279-01</v>
          </cell>
          <cell r="B28151" t="str">
            <v>RES FX SMD 0402 2.7K F</v>
          </cell>
          <cell r="C28151" t="str">
            <v>ROH</v>
          </cell>
          <cell r="D28151" t="str">
            <v>UN</v>
          </cell>
        </row>
        <row r="28152">
          <cell r="A28152" t="str">
            <v>131705-0280-01</v>
          </cell>
          <cell r="B28152" t="str">
            <v>RES FX SMD 0402 200K F</v>
          </cell>
          <cell r="C28152" t="str">
            <v>ROH</v>
          </cell>
          <cell r="D28152" t="str">
            <v>UN</v>
          </cell>
        </row>
        <row r="28153">
          <cell r="A28153" t="str">
            <v>131705-0281-01</v>
          </cell>
          <cell r="B28153" t="str">
            <v>RES FX SMD 0402 20K J</v>
          </cell>
          <cell r="C28153" t="str">
            <v>ROH</v>
          </cell>
          <cell r="D28153" t="str">
            <v>UN</v>
          </cell>
        </row>
        <row r="28154">
          <cell r="A28154" t="str">
            <v>131705-0282-01</v>
          </cell>
          <cell r="B28154" t="str">
            <v>RES FX SMD 0402 22K J</v>
          </cell>
          <cell r="C28154" t="str">
            <v>ROH</v>
          </cell>
          <cell r="D28154" t="str">
            <v>UN</v>
          </cell>
        </row>
        <row r="28155">
          <cell r="A28155" t="str">
            <v>131705-0283-01</v>
          </cell>
          <cell r="B28155" t="str">
            <v>RES FX SMD 0402 2K J</v>
          </cell>
          <cell r="C28155" t="str">
            <v>ROH</v>
          </cell>
          <cell r="D28155" t="str">
            <v>UN</v>
          </cell>
        </row>
        <row r="28156">
          <cell r="A28156" t="str">
            <v>131705-0284-01</v>
          </cell>
          <cell r="B28156" t="str">
            <v>RES FX SMD 0402 3.3K J</v>
          </cell>
          <cell r="C28156" t="str">
            <v>ROH</v>
          </cell>
          <cell r="D28156" t="str">
            <v>UN</v>
          </cell>
        </row>
        <row r="28157">
          <cell r="A28157" t="str">
            <v>131705-0285-01</v>
          </cell>
          <cell r="B28157" t="str">
            <v>RES FX SMD 0402 36K F</v>
          </cell>
          <cell r="C28157" t="str">
            <v>ROH</v>
          </cell>
          <cell r="D28157" t="str">
            <v>UN</v>
          </cell>
        </row>
        <row r="28158">
          <cell r="A28158" t="str">
            <v>131705-0286-01</v>
          </cell>
          <cell r="B28158" t="str">
            <v>RES FX SMD 0402 47K J</v>
          </cell>
          <cell r="C28158" t="str">
            <v>ROH</v>
          </cell>
          <cell r="D28158" t="str">
            <v>UN</v>
          </cell>
        </row>
        <row r="28159">
          <cell r="A28159" t="str">
            <v>131705-0287-01</v>
          </cell>
          <cell r="B28159" t="str">
            <v>RES FX SMD 0402 5.6K J</v>
          </cell>
          <cell r="C28159" t="str">
            <v>ROH</v>
          </cell>
          <cell r="D28159" t="str">
            <v>UN</v>
          </cell>
        </row>
        <row r="28160">
          <cell r="A28160" t="str">
            <v>131705-0288-01</v>
          </cell>
          <cell r="B28160" t="str">
            <v>RES FX SMD 0402 510K F</v>
          </cell>
          <cell r="C28160" t="str">
            <v>ROH</v>
          </cell>
          <cell r="D28160" t="str">
            <v>UN</v>
          </cell>
        </row>
        <row r="28161">
          <cell r="A28161" t="str">
            <v>131705-0289-01</v>
          </cell>
          <cell r="B28161" t="str">
            <v>RES FX SMD 0402 51K F</v>
          </cell>
          <cell r="C28161" t="str">
            <v>ROH</v>
          </cell>
          <cell r="D28161" t="str">
            <v>UN</v>
          </cell>
        </row>
        <row r="28162">
          <cell r="A28162" t="str">
            <v>131705-0290-01</v>
          </cell>
          <cell r="B28162" t="str">
            <v>RES FX SMD 0402 6.8K J</v>
          </cell>
          <cell r="C28162" t="str">
            <v>ROH</v>
          </cell>
          <cell r="D28162" t="str">
            <v>UN</v>
          </cell>
        </row>
        <row r="28163">
          <cell r="A28163" t="str">
            <v>131705-0291-01</v>
          </cell>
          <cell r="B28163" t="str">
            <v>RES FX SMD 0402 68K J</v>
          </cell>
          <cell r="C28163" t="str">
            <v>ROH</v>
          </cell>
          <cell r="D28163" t="str">
            <v>UN</v>
          </cell>
        </row>
        <row r="28164">
          <cell r="A28164" t="str">
            <v>131705-0292-01</v>
          </cell>
          <cell r="B28164" t="str">
            <v>RES FX SMD 0402 75K J</v>
          </cell>
          <cell r="C28164" t="str">
            <v>ROH</v>
          </cell>
          <cell r="D28164" t="str">
            <v>UN</v>
          </cell>
        </row>
        <row r="28165">
          <cell r="A28165" t="str">
            <v>131705-0293-01</v>
          </cell>
          <cell r="B28165" t="str">
            <v>RES FX SMD 0603 0R J</v>
          </cell>
          <cell r="C28165" t="str">
            <v>ROH</v>
          </cell>
          <cell r="D28165" t="str">
            <v>UN</v>
          </cell>
        </row>
        <row r="28166">
          <cell r="A28166" t="str">
            <v>131705-0294-01</v>
          </cell>
          <cell r="B28166" t="str">
            <v>RES FX SMD J 100R 0603</v>
          </cell>
          <cell r="C28166" t="str">
            <v>ROH</v>
          </cell>
          <cell r="D28166" t="str">
            <v>UN</v>
          </cell>
        </row>
        <row r="28167">
          <cell r="A28167" t="str">
            <v>131705-0295-01</v>
          </cell>
          <cell r="B28167" t="str">
            <v>RES FX SMD 0603 4.7R J</v>
          </cell>
          <cell r="C28167" t="str">
            <v>ROH</v>
          </cell>
          <cell r="D28167" t="str">
            <v>UN</v>
          </cell>
        </row>
        <row r="28168">
          <cell r="A28168" t="str">
            <v>131705-0296-01</v>
          </cell>
          <cell r="B28168" t="str">
            <v>RES FX SMD 1206 0R J</v>
          </cell>
          <cell r="C28168" t="str">
            <v>ROH</v>
          </cell>
          <cell r="D28168" t="str">
            <v>UN</v>
          </cell>
        </row>
        <row r="28169">
          <cell r="A28169" t="str">
            <v>131705-0297-01</v>
          </cell>
          <cell r="B28169" t="str">
            <v>RES FX SMD 1206 10K J</v>
          </cell>
          <cell r="C28169" t="str">
            <v>ROH</v>
          </cell>
          <cell r="D28169" t="str">
            <v>UN</v>
          </cell>
        </row>
        <row r="28170">
          <cell r="A28170" t="str">
            <v>131705-0298-01</v>
          </cell>
          <cell r="B28170" t="str">
            <v>RES FX SMD 1206 5.1K J</v>
          </cell>
          <cell r="C28170" t="str">
            <v>ROH</v>
          </cell>
          <cell r="D28170" t="str">
            <v>UN</v>
          </cell>
        </row>
        <row r="28171">
          <cell r="A28171" t="str">
            <v>131705-0299-01</v>
          </cell>
          <cell r="B28171" t="str">
            <v>RES ELE FX SMD  220R F  0402</v>
          </cell>
          <cell r="C28171" t="str">
            <v>ROH</v>
          </cell>
          <cell r="D28171" t="str">
            <v>UN</v>
          </cell>
        </row>
        <row r="28172">
          <cell r="A28172" t="str">
            <v>131705-0300-01</v>
          </cell>
          <cell r="B28172" t="str">
            <v>RES ELE FX SMD  33K J  0402</v>
          </cell>
          <cell r="C28172" t="str">
            <v>ROH</v>
          </cell>
          <cell r="D28172" t="str">
            <v>UN</v>
          </cell>
        </row>
        <row r="28173">
          <cell r="A28173" t="str">
            <v>131705-0301-01</v>
          </cell>
          <cell r="B28173" t="str">
            <v>RES ELE FX SMD  470R J  0402</v>
          </cell>
          <cell r="C28173" t="str">
            <v>ROH</v>
          </cell>
          <cell r="D28173" t="str">
            <v>UN</v>
          </cell>
        </row>
        <row r="28174">
          <cell r="A28174" t="str">
            <v>131705-0302-01</v>
          </cell>
          <cell r="B28174" t="str">
            <v>RES ELE FX SMD  0402 510K F</v>
          </cell>
          <cell r="C28174" t="str">
            <v>ROH</v>
          </cell>
          <cell r="D28174" t="str">
            <v>UN</v>
          </cell>
        </row>
        <row r="28175">
          <cell r="A28175" t="str">
            <v>131705-0303-01</v>
          </cell>
          <cell r="B28175" t="str">
            <v>RES ELE FX SMD  0402 1.5K J</v>
          </cell>
          <cell r="C28175" t="str">
            <v>ROH</v>
          </cell>
          <cell r="D28175" t="str">
            <v>UN</v>
          </cell>
        </row>
        <row r="28176">
          <cell r="A28176" t="str">
            <v>131705-0304-01</v>
          </cell>
          <cell r="B28176" t="str">
            <v>RES ELE FX SMD  0402 10R J</v>
          </cell>
          <cell r="C28176" t="str">
            <v>ROH</v>
          </cell>
          <cell r="D28176" t="str">
            <v>UN</v>
          </cell>
        </row>
        <row r="28177">
          <cell r="A28177" t="str">
            <v>131705-0305-01</v>
          </cell>
          <cell r="B28177" t="str">
            <v>RES ELE FX SMD  0402 150K F</v>
          </cell>
          <cell r="C28177" t="str">
            <v>ROH</v>
          </cell>
          <cell r="D28177" t="str">
            <v>UN</v>
          </cell>
        </row>
        <row r="28178">
          <cell r="A28178" t="str">
            <v>131705-0306-01</v>
          </cell>
          <cell r="B28178" t="str">
            <v>RES ELE FX SMD  0402 20K F</v>
          </cell>
          <cell r="C28178" t="str">
            <v>ROH</v>
          </cell>
          <cell r="D28178" t="str">
            <v>UN</v>
          </cell>
        </row>
        <row r="28179">
          <cell r="A28179" t="str">
            <v>131705-0307-01</v>
          </cell>
          <cell r="B28179" t="str">
            <v>RES ELE FX SMD  0603 2.2R J</v>
          </cell>
          <cell r="C28179" t="str">
            <v>ROH</v>
          </cell>
          <cell r="D28179" t="str">
            <v>UN</v>
          </cell>
        </row>
        <row r="28180">
          <cell r="A28180" t="str">
            <v>131705-0308-01</v>
          </cell>
          <cell r="B28180" t="str">
            <v>RES ELE FX SMD  0603 27K J</v>
          </cell>
          <cell r="C28180" t="str">
            <v>ROH</v>
          </cell>
          <cell r="D28180" t="str">
            <v>UN</v>
          </cell>
        </row>
        <row r="28181">
          <cell r="A28181" t="str">
            <v>131705-0309-01</v>
          </cell>
          <cell r="B28181" t="str">
            <v>RES ELE FX SMD  0603 91K J</v>
          </cell>
          <cell r="C28181" t="str">
            <v>ROH</v>
          </cell>
          <cell r="D28181" t="str">
            <v>UN</v>
          </cell>
        </row>
        <row r="28182">
          <cell r="A28182" t="str">
            <v>131705-0310-01</v>
          </cell>
          <cell r="B28182" t="str">
            <v>RES ELE FX SMD  0805 15K F</v>
          </cell>
          <cell r="C28182" t="str">
            <v>ROH</v>
          </cell>
          <cell r="D28182" t="str">
            <v>UN</v>
          </cell>
        </row>
        <row r="28183">
          <cell r="A28183" t="str">
            <v>131705-0311-01</v>
          </cell>
          <cell r="B28183" t="str">
            <v>RES ELE FX SMD  0805 5.6K F</v>
          </cell>
          <cell r="C28183" t="str">
            <v>ROH</v>
          </cell>
          <cell r="D28183" t="str">
            <v>UN</v>
          </cell>
        </row>
        <row r="28184">
          <cell r="A28184" t="str">
            <v>131705-0312-01</v>
          </cell>
          <cell r="B28184" t="str">
            <v>RES ELE FX SMD  1206 0R J</v>
          </cell>
          <cell r="C28184" t="str">
            <v>ROH</v>
          </cell>
          <cell r="D28184" t="str">
            <v>UN</v>
          </cell>
        </row>
        <row r="28185">
          <cell r="A28185" t="str">
            <v>131705-0313-01</v>
          </cell>
          <cell r="B28185" t="str">
            <v>RES ELE FX SMD  1206 47R J</v>
          </cell>
          <cell r="C28185" t="str">
            <v>ROH</v>
          </cell>
          <cell r="D28185" t="str">
            <v>UN</v>
          </cell>
        </row>
        <row r="28186">
          <cell r="A28186" t="str">
            <v>131705-0314-01</v>
          </cell>
          <cell r="B28186" t="str">
            <v>RES FX SMD J 75R 0603</v>
          </cell>
          <cell r="C28186" t="str">
            <v>ROH</v>
          </cell>
          <cell r="D28186" t="str">
            <v>UN</v>
          </cell>
        </row>
        <row r="28187">
          <cell r="A28187" t="str">
            <v>131705-0315-01</v>
          </cell>
          <cell r="B28187" t="str">
            <v>RES FX SMD J 56 OHMS 0603</v>
          </cell>
          <cell r="C28187" t="str">
            <v>ROH</v>
          </cell>
          <cell r="D28187" t="str">
            <v>UN</v>
          </cell>
        </row>
        <row r="28188">
          <cell r="A28188" t="str">
            <v>131705-0318-01</v>
          </cell>
          <cell r="B28188" t="str">
            <v>RES ELE FX SMD J 68 OHMS 0603</v>
          </cell>
          <cell r="C28188" t="str">
            <v>ROH</v>
          </cell>
          <cell r="D28188" t="str">
            <v>UN</v>
          </cell>
        </row>
        <row r="28189">
          <cell r="A28189" t="str">
            <v>131705-0319-01</v>
          </cell>
          <cell r="B28189" t="str">
            <v>RES ELE FX SMD J 0 OHMS 0603</v>
          </cell>
          <cell r="C28189" t="str">
            <v>ROH</v>
          </cell>
          <cell r="D28189" t="str">
            <v>UN</v>
          </cell>
        </row>
        <row r="28190">
          <cell r="A28190" t="str">
            <v>1318-03</v>
          </cell>
          <cell r="B28190" t="str">
            <v>PAINEL FRONTAL AÇO INOX [AFN-80] VER02</v>
          </cell>
          <cell r="C28190" t="str">
            <v>ROH</v>
          </cell>
          <cell r="D28190" t="str">
            <v>UN</v>
          </cell>
        </row>
        <row r="28191">
          <cell r="A28191" t="str">
            <v>1318-04</v>
          </cell>
          <cell r="B28191" t="str">
            <v>PAINEL FRONTAL AÇO INOX [AFN-60]</v>
          </cell>
          <cell r="C28191" t="str">
            <v>ROH</v>
          </cell>
          <cell r="D28191" t="str">
            <v>UN</v>
          </cell>
        </row>
        <row r="28192">
          <cell r="A28192" t="str">
            <v>1318-05</v>
          </cell>
          <cell r="B28192" t="str">
            <v>ADEREÇO PAINEL AÇO INOX [AFN-60]</v>
          </cell>
          <cell r="C28192" t="str">
            <v>ROH</v>
          </cell>
          <cell r="D28192" t="str">
            <v>UN</v>
          </cell>
        </row>
        <row r="28193">
          <cell r="A28193" t="str">
            <v>1320-02</v>
          </cell>
          <cell r="B28193" t="str">
            <v>CAFETEIRA C-05 220V/60Hz ULTRA</v>
          </cell>
          <cell r="C28193" t="str">
            <v>HAWA</v>
          </cell>
          <cell r="D28193" t="str">
            <v>UN</v>
          </cell>
        </row>
        <row r="28194">
          <cell r="A28194" t="str">
            <v>132001-0003-01</v>
          </cell>
          <cell r="B28194" t="str">
            <v>TRANSISTOR SMD SOT-23 MOS-2302</v>
          </cell>
          <cell r="C28194" t="str">
            <v>ROH</v>
          </cell>
          <cell r="D28194" t="str">
            <v>UN</v>
          </cell>
        </row>
        <row r="28195">
          <cell r="A28195" t="str">
            <v>132001-0004-01</v>
          </cell>
          <cell r="B28195" t="str">
            <v>TRANSISTOR SMD 3400 5A MOS-N SOP-23 NPNA</v>
          </cell>
          <cell r="C28195" t="str">
            <v>ROH</v>
          </cell>
          <cell r="D28195" t="str">
            <v>UN</v>
          </cell>
        </row>
        <row r="28196">
          <cell r="A28196" t="str">
            <v>132001-0006-01</v>
          </cell>
          <cell r="B28196" t="str">
            <v>TRANSISTOR SMD MOS-2301 SOT-23</v>
          </cell>
          <cell r="C28196" t="str">
            <v>ROH</v>
          </cell>
          <cell r="D28196" t="str">
            <v>UN</v>
          </cell>
        </row>
        <row r="28197">
          <cell r="A28197" t="str">
            <v>132001-0007-01</v>
          </cell>
          <cell r="B28197" t="str">
            <v>TRANSISTOR SMD MMBT3904LT1G 0.2A 40V NPN</v>
          </cell>
          <cell r="C28197" t="str">
            <v>ROH</v>
          </cell>
          <cell r="D28197" t="str">
            <v>UN</v>
          </cell>
        </row>
        <row r="28198">
          <cell r="A28198" t="str">
            <v>132001-0008-01</v>
          </cell>
          <cell r="B28198" t="str">
            <v>TRANSISTOR SMD MOS-3401 AO3401A 1.4W 30V</v>
          </cell>
          <cell r="C28198" t="str">
            <v>ROH</v>
          </cell>
          <cell r="D28198" t="str">
            <v>UN</v>
          </cell>
        </row>
        <row r="28199">
          <cell r="A28199" t="str">
            <v>132001-0009-01</v>
          </cell>
          <cell r="B28199" t="str">
            <v>TRANSISTOR SMD 30V 4.2A MOS-3401</v>
          </cell>
          <cell r="C28199" t="str">
            <v>ROH</v>
          </cell>
          <cell r="D28199" t="str">
            <v>UN</v>
          </cell>
        </row>
        <row r="28200">
          <cell r="A28200" t="str">
            <v>132004-0001-01</v>
          </cell>
          <cell r="B28200" t="str">
            <v>TRANSISTOR SMD AD4407 SOP8</v>
          </cell>
          <cell r="C28200" t="str">
            <v>ROH</v>
          </cell>
          <cell r="D28200" t="str">
            <v>UN</v>
          </cell>
        </row>
        <row r="28201">
          <cell r="A28201" t="str">
            <v>13219002000016</v>
          </cell>
          <cell r="B28201" t="str">
            <v>CALÇO ISOPOR BASE CONDENSADORA</v>
          </cell>
          <cell r="C28201" t="str">
            <v>ROH</v>
          </cell>
          <cell r="D28201" t="str">
            <v>UN</v>
          </cell>
        </row>
        <row r="28202">
          <cell r="A28202" t="str">
            <v>13220508000009</v>
          </cell>
          <cell r="B28202" t="str">
            <v>FILTRO ENTRD C SPRT PLST BRNC R22G/LK</v>
          </cell>
          <cell r="C28202" t="str">
            <v>ROH</v>
          </cell>
          <cell r="D28202" t="str">
            <v>UN</v>
          </cell>
        </row>
        <row r="28203">
          <cell r="A28203" t="str">
            <v>13220508000010</v>
          </cell>
          <cell r="B28203" t="str">
            <v>FILTRO AR EVAPORADORA PP R50G/L</v>
          </cell>
          <cell r="C28203" t="str">
            <v>ROH</v>
          </cell>
          <cell r="D28203" t="str">
            <v>UN</v>
          </cell>
        </row>
        <row r="28204">
          <cell r="A28204" t="str">
            <v>13220508000011</v>
          </cell>
          <cell r="B28204" t="str">
            <v>FILTRO AR EVAPORADORA PP R70G/L</v>
          </cell>
          <cell r="C28204" t="str">
            <v>ROH</v>
          </cell>
          <cell r="D28204" t="str">
            <v>UN</v>
          </cell>
        </row>
        <row r="28205">
          <cell r="A28205" t="str">
            <v>13220508000028</v>
          </cell>
          <cell r="B28205" t="str">
            <v>FILTRO ENTRD C SPRT PLST BRNC R26G/F</v>
          </cell>
          <cell r="C28205" t="str">
            <v>ROH</v>
          </cell>
          <cell r="D28205" t="str">
            <v>UN</v>
          </cell>
        </row>
        <row r="28206">
          <cell r="A28206" t="str">
            <v>13220508000028A</v>
          </cell>
          <cell r="B28206" t="str">
            <v>FILTRO ENTRD C SPRT PLST BRNC R26G/F</v>
          </cell>
          <cell r="C28206" t="str">
            <v>ROH</v>
          </cell>
          <cell r="D28206" t="str">
            <v>UN</v>
          </cell>
        </row>
        <row r="28207">
          <cell r="A28207" t="str">
            <v>13220508000028B</v>
          </cell>
          <cell r="B28207" t="str">
            <v>FILTRO ENTRD C SPRT PLST BRNC R26G/F</v>
          </cell>
          <cell r="C28207" t="str">
            <v>ROH</v>
          </cell>
          <cell r="D28207" t="str">
            <v>UN</v>
          </cell>
        </row>
        <row r="28208">
          <cell r="A28208" t="str">
            <v>13220513000020</v>
          </cell>
          <cell r="B28208" t="str">
            <v>HELICE VENTILADOR AZUL 92X500MM(IDU)9K</v>
          </cell>
          <cell r="C28208" t="str">
            <v>ROH</v>
          </cell>
          <cell r="D28208" t="str">
            <v>UN</v>
          </cell>
        </row>
        <row r="28209">
          <cell r="A28209" t="str">
            <v>13220513000036</v>
          </cell>
          <cell r="B28209" t="str">
            <v>HELICE VENTILADOR AZUL 102X560MM(IDU)12K</v>
          </cell>
          <cell r="C28209" t="str">
            <v>ROH</v>
          </cell>
          <cell r="D28209" t="str">
            <v>UN</v>
          </cell>
        </row>
        <row r="28210">
          <cell r="A28210" t="str">
            <v>13222004000616</v>
          </cell>
          <cell r="B28210" t="str">
            <v>PCI PRINCIPAL HC32-D-GTD216(ODU)30K CO</v>
          </cell>
          <cell r="C28210" t="str">
            <v>ROH</v>
          </cell>
          <cell r="D28210" t="str">
            <v>UN</v>
          </cell>
        </row>
        <row r="28211">
          <cell r="A28211" t="str">
            <v>13222004000617</v>
          </cell>
          <cell r="B28211" t="str">
            <v>PCI PRINCIPAL HC32-D-GTD216(ODU)30K CH</v>
          </cell>
          <cell r="C28211" t="str">
            <v>ROH</v>
          </cell>
          <cell r="D28211" t="str">
            <v>UN</v>
          </cell>
        </row>
        <row r="28212">
          <cell r="A28212" t="str">
            <v>13222016000009</v>
          </cell>
          <cell r="B28212" t="str">
            <v>CI MONO DIG SMD HC32L170JATH</v>
          </cell>
          <cell r="C28212" t="str">
            <v>ROH</v>
          </cell>
          <cell r="D28212" t="str">
            <v>UN</v>
          </cell>
        </row>
        <row r="28213">
          <cell r="A28213" t="str">
            <v>13222016000010</v>
          </cell>
          <cell r="B28213" t="str">
            <v>CI MONO MICROCONTROLADOR SMD TMP89FM42A</v>
          </cell>
          <cell r="C28213" t="str">
            <v>ROH</v>
          </cell>
          <cell r="D28213" t="str">
            <v>UN</v>
          </cell>
        </row>
        <row r="28214">
          <cell r="A28214" t="str">
            <v>13222016000012</v>
          </cell>
          <cell r="B28214" t="str">
            <v>CI MONO DIG SMD HC32F460 200MHZ</v>
          </cell>
          <cell r="C28214" t="str">
            <v>ROH</v>
          </cell>
          <cell r="D28214" t="str">
            <v>UN</v>
          </cell>
        </row>
        <row r="28215">
          <cell r="A28215" t="str">
            <v>13222016000013</v>
          </cell>
          <cell r="B28215" t="str">
            <v>CI MONO DIG SMD MICROPROCESSADOR F460</v>
          </cell>
          <cell r="C28215" t="str">
            <v>ROH</v>
          </cell>
          <cell r="D28215" t="str">
            <v>UN</v>
          </cell>
        </row>
        <row r="28216">
          <cell r="A28216" t="str">
            <v>13222016000014</v>
          </cell>
          <cell r="B28216" t="str">
            <v>CI MONO DIG SMD MICROPROCESS HC32F460</v>
          </cell>
          <cell r="C28216" t="str">
            <v>ROH</v>
          </cell>
          <cell r="D28216" t="str">
            <v>UN</v>
          </cell>
        </row>
        <row r="28217">
          <cell r="A28217" t="str">
            <v>13223003000158</v>
          </cell>
          <cell r="B28217" t="str">
            <v>COMPRESSOR INV ≥18659 BTU GMCC</v>
          </cell>
          <cell r="C28217" t="str">
            <v>ROH</v>
          </cell>
          <cell r="D28217" t="str">
            <v>UN</v>
          </cell>
        </row>
        <row r="28218">
          <cell r="A28218" t="str">
            <v>13223003000162</v>
          </cell>
          <cell r="B28218" t="str">
            <v>MOTOCOMPRESSOR HERMETICO(ODU)18K</v>
          </cell>
          <cell r="C28218" t="str">
            <v>ROH</v>
          </cell>
          <cell r="D28218" t="str">
            <v>UN</v>
          </cell>
        </row>
        <row r="28219">
          <cell r="A28219" t="str">
            <v>13223003000162A</v>
          </cell>
          <cell r="B28219" t="str">
            <v>MOTOCOMPRESSOR HERMETICO(ODU)18K</v>
          </cell>
          <cell r="C28219" t="str">
            <v>ROH</v>
          </cell>
          <cell r="D28219" t="str">
            <v>UN</v>
          </cell>
        </row>
        <row r="28220">
          <cell r="A28220" t="str">
            <v>13223003000162B</v>
          </cell>
          <cell r="B28220" t="str">
            <v>MOTOCOMPRESSOR HERMETICO(ODU)18K</v>
          </cell>
          <cell r="C28220" t="str">
            <v>ROH</v>
          </cell>
          <cell r="D28220" t="str">
            <v>UN</v>
          </cell>
        </row>
        <row r="28221">
          <cell r="A28221" t="str">
            <v>13223003000164</v>
          </cell>
          <cell r="B28221" t="str">
            <v>COMPRESSOR INVERTER &lt;18000 BTU GMCC</v>
          </cell>
          <cell r="C28221" t="str">
            <v>ROH</v>
          </cell>
          <cell r="D28221" t="str">
            <v>UN</v>
          </cell>
        </row>
        <row r="28222">
          <cell r="A28222" t="str">
            <v>13223015000074</v>
          </cell>
          <cell r="B28222" t="str">
            <v>COMPRESSOR INV ≥18659 BTU HIGHLY</v>
          </cell>
          <cell r="C28222" t="str">
            <v>ROH</v>
          </cell>
          <cell r="D28222" t="str">
            <v>UN</v>
          </cell>
        </row>
        <row r="28223">
          <cell r="A28223" t="str">
            <v>13224003002242</v>
          </cell>
          <cell r="B28223" t="str">
            <v>TROCADOR DE CALOR (IDU) 24/30K</v>
          </cell>
          <cell r="C28223" t="str">
            <v>ROH</v>
          </cell>
          <cell r="D28223" t="str">
            <v>UN</v>
          </cell>
        </row>
        <row r="28224">
          <cell r="A28224" t="str">
            <v>13224003002382</v>
          </cell>
          <cell r="B28224" t="str">
            <v>TROCADOR DE CALOR(IDU) 9K QF</v>
          </cell>
          <cell r="C28224" t="str">
            <v>ROH</v>
          </cell>
          <cell r="D28224" t="str">
            <v>UN</v>
          </cell>
        </row>
        <row r="28225">
          <cell r="A28225" t="str">
            <v>13224003002497</v>
          </cell>
          <cell r="B28225" t="str">
            <v>TROCADOR DE CALOR 53Q 5X17MM(IDU)18K</v>
          </cell>
          <cell r="C28225" t="str">
            <v>ROH</v>
          </cell>
          <cell r="D28225" t="str">
            <v>UN</v>
          </cell>
        </row>
        <row r="28226">
          <cell r="A28226" t="str">
            <v>13224003002498</v>
          </cell>
          <cell r="B28226" t="str">
            <v>TROCADOR DE CALOR(IDU)12K</v>
          </cell>
          <cell r="C28226" t="str">
            <v>ROH</v>
          </cell>
          <cell r="D28226" t="str">
            <v>UN</v>
          </cell>
        </row>
        <row r="28227">
          <cell r="A28227" t="str">
            <v>13224003002555</v>
          </cell>
          <cell r="B28227" t="str">
            <v>TROCADOR DE CALOR (IDU)9K F</v>
          </cell>
          <cell r="C28227" t="str">
            <v>ROH</v>
          </cell>
          <cell r="D28227" t="str">
            <v>UN</v>
          </cell>
        </row>
        <row r="28228">
          <cell r="A28228" t="str">
            <v>13225509000017</v>
          </cell>
          <cell r="B28228" t="str">
            <v>VALVULA REVERS CICLO QUENTE/FRIO(ODU)9K</v>
          </cell>
          <cell r="C28228" t="str">
            <v>ROH</v>
          </cell>
          <cell r="D28228" t="str">
            <v>UN</v>
          </cell>
        </row>
        <row r="28229">
          <cell r="A28229" t="str">
            <v>13225509000021</v>
          </cell>
          <cell r="B28229" t="str">
            <v>VALVULA REVERSORA CICLO QUENTE/FRIO(ODU)</v>
          </cell>
          <cell r="C28229" t="str">
            <v>ROH</v>
          </cell>
          <cell r="D28229" t="str">
            <v>UN</v>
          </cell>
        </row>
        <row r="28230">
          <cell r="A28230" t="str">
            <v>13225516000044</v>
          </cell>
          <cell r="B28230" t="str">
            <v>TUBOS COBRE C/ VÁLVULA REVERSÃO</v>
          </cell>
          <cell r="C28230" t="str">
            <v>ROH</v>
          </cell>
          <cell r="D28230" t="str">
            <v>UN</v>
          </cell>
        </row>
        <row r="28231">
          <cell r="A28231" t="str">
            <v>1330-01</v>
          </cell>
          <cell r="B28231" t="str">
            <v>AQUECEDOR A AR A-03 127V/60HZ</v>
          </cell>
          <cell r="C28231" t="str">
            <v>HAWA</v>
          </cell>
          <cell r="D28231" t="str">
            <v>UN</v>
          </cell>
        </row>
        <row r="28232">
          <cell r="A28232" t="str">
            <v>1330-02</v>
          </cell>
          <cell r="B28232" t="str">
            <v>AQUECEDOR A AR A-03 220V/60HZ</v>
          </cell>
          <cell r="C28232" t="str">
            <v>HAWA</v>
          </cell>
          <cell r="D28232" t="str">
            <v>UN</v>
          </cell>
        </row>
        <row r="28233">
          <cell r="A28233" t="str">
            <v>13320008000014</v>
          </cell>
          <cell r="B28233" t="str">
            <v>HELICE VENTILADOR AZUL 106X715MM(IDU)18K</v>
          </cell>
          <cell r="C28233" t="str">
            <v>ROH</v>
          </cell>
          <cell r="D28233" t="str">
            <v>UN</v>
          </cell>
        </row>
        <row r="28234">
          <cell r="A28234" t="str">
            <v>13320008000016</v>
          </cell>
          <cell r="B28234" t="str">
            <v>HELICE VENTILADOR AZUL (IDU) 24/30K</v>
          </cell>
          <cell r="C28234" t="str">
            <v>ROH</v>
          </cell>
          <cell r="D28234" t="str">
            <v>UN</v>
          </cell>
        </row>
        <row r="28235">
          <cell r="A28235" t="str">
            <v>13320026000045</v>
          </cell>
          <cell r="B28235" t="str">
            <v>TELA PROTEÇÃO CONDENSADORA 1.3PA</v>
          </cell>
          <cell r="C28235" t="str">
            <v>ROH</v>
          </cell>
          <cell r="D28235" t="str">
            <v>UN</v>
          </cell>
        </row>
        <row r="28236">
          <cell r="A28236" t="str">
            <v>13320026000046</v>
          </cell>
          <cell r="B28236" t="str">
            <v>TELA PROTEÇÃO CONDENSADORA 2PA</v>
          </cell>
          <cell r="C28236" t="str">
            <v>ROH</v>
          </cell>
          <cell r="D28236" t="str">
            <v>UN</v>
          </cell>
        </row>
        <row r="28237">
          <cell r="A28237" t="str">
            <v>13320026000047</v>
          </cell>
          <cell r="B28237" t="str">
            <v>TELA PROTEÇÃO CONDENSADORA 2.3PA</v>
          </cell>
          <cell r="C28237" t="str">
            <v>ROH</v>
          </cell>
          <cell r="D28237" t="str">
            <v>UN</v>
          </cell>
        </row>
        <row r="28238">
          <cell r="A28238" t="str">
            <v>13320026000049</v>
          </cell>
          <cell r="B28238" t="str">
            <v>TELA DE PROTECAO PLAST PRETO 720X425MM</v>
          </cell>
          <cell r="C28238" t="str">
            <v>ROH</v>
          </cell>
          <cell r="D28238" t="str">
            <v>UN</v>
          </cell>
        </row>
        <row r="28239">
          <cell r="A28239" t="str">
            <v>13320052000005</v>
          </cell>
          <cell r="B28239" t="str">
            <v>COBERTURA DO MOTOR BRANCO R22G(IDU)9K</v>
          </cell>
          <cell r="C28239" t="str">
            <v>ROH</v>
          </cell>
          <cell r="D28239" t="str">
            <v>UN</v>
          </cell>
        </row>
        <row r="28240">
          <cell r="A28240" t="str">
            <v>13320052000011</v>
          </cell>
          <cell r="B28240" t="str">
            <v>COBERTURA DO MOTOR BRANCO R50G/L(IDU)18K</v>
          </cell>
          <cell r="C28240" t="str">
            <v>ROH</v>
          </cell>
          <cell r="D28240" t="str">
            <v>UN</v>
          </cell>
        </row>
        <row r="28241">
          <cell r="A28241" t="str">
            <v>13320052000014</v>
          </cell>
          <cell r="B28241" t="str">
            <v>COBERTURA DO MOTOR PLAST BRNC (IDU)</v>
          </cell>
          <cell r="C28241" t="str">
            <v>ROH</v>
          </cell>
          <cell r="D28241" t="str">
            <v>UN</v>
          </cell>
        </row>
        <row r="28242">
          <cell r="A28242" t="str">
            <v>13320052000016</v>
          </cell>
          <cell r="B28242" t="str">
            <v>COBERTURA DO MOTOR BRANCO R35G(IDU)12K</v>
          </cell>
          <cell r="C28242" t="str">
            <v>ROH</v>
          </cell>
          <cell r="D28242" t="str">
            <v>UN</v>
          </cell>
        </row>
        <row r="28243">
          <cell r="A28243" t="str">
            <v>13320052000016A</v>
          </cell>
          <cell r="B28243" t="str">
            <v>COBERTURA DO MOTOR BRANCO R35G(IDU)12K</v>
          </cell>
          <cell r="C28243" t="str">
            <v>ROH</v>
          </cell>
          <cell r="D28243" t="str">
            <v>UN</v>
          </cell>
        </row>
        <row r="28244">
          <cell r="A28244" t="str">
            <v>13320052000016B</v>
          </cell>
          <cell r="B28244" t="str">
            <v>COBERTURA DO MOTOR BRANCO R35G(IDU)12K</v>
          </cell>
          <cell r="C28244" t="str">
            <v>ROH</v>
          </cell>
          <cell r="D28244" t="str">
            <v>UN</v>
          </cell>
        </row>
        <row r="28245">
          <cell r="A28245" t="str">
            <v>13320057000003</v>
          </cell>
          <cell r="B28245" t="str">
            <v>CAIXA DE PLAST S TAMPA PA6-GF30 5VA</v>
          </cell>
          <cell r="C28245" t="str">
            <v>ROH</v>
          </cell>
          <cell r="D28245" t="str">
            <v>UN</v>
          </cell>
        </row>
        <row r="28246">
          <cell r="A28246" t="str">
            <v>13320057000008</v>
          </cell>
          <cell r="B28246" t="str">
            <v>CAIXA PLAST S TAMPA PP E-BOX 70QC</v>
          </cell>
          <cell r="C28246" t="str">
            <v>ROH</v>
          </cell>
          <cell r="D28246" t="str">
            <v>UN</v>
          </cell>
        </row>
        <row r="28247">
          <cell r="A28247" t="str">
            <v>13320057000009</v>
          </cell>
          <cell r="B28247" t="str">
            <v>CAIXA DE PLAST S TAMPA PP R22G/QC 5VA</v>
          </cell>
          <cell r="C28247" t="str">
            <v>ROH</v>
          </cell>
          <cell r="D28247" t="str">
            <v>UN</v>
          </cell>
        </row>
        <row r="28248">
          <cell r="A28248" t="str">
            <v>13320057000013</v>
          </cell>
          <cell r="B28248" t="str">
            <v>CAIXA PLAST S TAMPA PRETO</v>
          </cell>
          <cell r="C28248" t="str">
            <v>ROH</v>
          </cell>
          <cell r="D28248" t="str">
            <v>UN</v>
          </cell>
        </row>
        <row r="28249">
          <cell r="A28249" t="str">
            <v>13320057000014</v>
          </cell>
          <cell r="B28249" t="str">
            <v>CAIXA PLAST S TAMPA PP PRETO</v>
          </cell>
          <cell r="C28249" t="str">
            <v>ROH</v>
          </cell>
          <cell r="D28249" t="str">
            <v>UN</v>
          </cell>
        </row>
        <row r="28250">
          <cell r="A28250" t="str">
            <v>13320084000002</v>
          </cell>
          <cell r="B28250" t="str">
            <v>SUPORTE PLAST P FIXAR TUBULACAO(IDU)9K</v>
          </cell>
          <cell r="C28250" t="str">
            <v>ROH</v>
          </cell>
          <cell r="D28250" t="str">
            <v>UN</v>
          </cell>
        </row>
        <row r="28251">
          <cell r="A28251" t="str">
            <v>13320084000003</v>
          </cell>
          <cell r="B28251" t="str">
            <v>SUPORTE DE PLAST (IDU)</v>
          </cell>
          <cell r="C28251" t="str">
            <v>ROH</v>
          </cell>
          <cell r="D28251" t="str">
            <v>UN</v>
          </cell>
        </row>
        <row r="28252">
          <cell r="A28252" t="str">
            <v>13320084000004</v>
          </cell>
          <cell r="B28252" t="str">
            <v>SUPORTE DE PLAST P FIXA DE TUBOS(IDU)18K</v>
          </cell>
          <cell r="C28252" t="str">
            <v>ROH</v>
          </cell>
          <cell r="D28252" t="str">
            <v>UN</v>
          </cell>
        </row>
        <row r="28253">
          <cell r="A28253" t="str">
            <v>13320127000001</v>
          </cell>
          <cell r="B28253" t="str">
            <v>BASE DO MOTOR VENTILADOR PLAST BRNC(IDU)</v>
          </cell>
          <cell r="C28253" t="str">
            <v>ROH</v>
          </cell>
          <cell r="D28253" t="str">
            <v>UN</v>
          </cell>
        </row>
        <row r="28254">
          <cell r="A28254" t="str">
            <v>13320190000002</v>
          </cell>
          <cell r="B28254" t="str">
            <v>PRESILHA P FIXAR MOTOR VENTILADOR (IDU)</v>
          </cell>
          <cell r="C28254" t="str">
            <v>ROH</v>
          </cell>
          <cell r="D28254" t="str">
            <v>UN</v>
          </cell>
        </row>
        <row r="28255">
          <cell r="A28255" t="str">
            <v>13320190000003</v>
          </cell>
          <cell r="B28255" t="str">
            <v>PRESILHA P FIXA MOTOR VENTILADOR(IDU)18K</v>
          </cell>
          <cell r="C28255" t="str">
            <v>ROH</v>
          </cell>
          <cell r="D28255" t="str">
            <v>UN</v>
          </cell>
        </row>
        <row r="28256">
          <cell r="A28256" t="str">
            <v>13321002000005</v>
          </cell>
          <cell r="B28256" t="str">
            <v>SUPORTE MOTOR EVAPORADORA AÇO</v>
          </cell>
          <cell r="C28256" t="str">
            <v>ROH</v>
          </cell>
          <cell r="D28256" t="str">
            <v>UN</v>
          </cell>
        </row>
        <row r="28257">
          <cell r="A28257" t="str">
            <v>13321002000007</v>
          </cell>
          <cell r="B28257" t="str">
            <v>SUPORTE MOTOR CONDENSADORA 2.3PA</v>
          </cell>
          <cell r="C28257" t="str">
            <v>ROH</v>
          </cell>
          <cell r="D28257" t="str">
            <v>UN</v>
          </cell>
        </row>
        <row r="28258">
          <cell r="A28258" t="str">
            <v>13321005000006</v>
          </cell>
          <cell r="B28258" t="str">
            <v>PAINEL FRONTAL CONDENSADORA AÇO</v>
          </cell>
          <cell r="C28258" t="str">
            <v>ROH</v>
          </cell>
          <cell r="D28258" t="str">
            <v>UN</v>
          </cell>
        </row>
        <row r="28259">
          <cell r="A28259" t="str">
            <v>13321005000009</v>
          </cell>
          <cell r="B28259" t="str">
            <v>PAINEL FRONTAL CONDENSADORA 2.3PA</v>
          </cell>
          <cell r="C28259" t="str">
            <v>ROH</v>
          </cell>
          <cell r="D28259" t="str">
            <v>UN</v>
          </cell>
        </row>
        <row r="28260">
          <cell r="A28260" t="str">
            <v>13321009000002</v>
          </cell>
          <cell r="B28260" t="str">
            <v>TAMPA SUPERIOR CONDENSADORA 2.3PA</v>
          </cell>
          <cell r="C28260" t="str">
            <v>ROH</v>
          </cell>
          <cell r="D28260" t="str">
            <v>UN</v>
          </cell>
        </row>
        <row r="28261">
          <cell r="A28261" t="str">
            <v>13321009000005</v>
          </cell>
          <cell r="B28261" t="str">
            <v>TAMPA SUPERIOR CONDENSADORA 1.3PA</v>
          </cell>
          <cell r="C28261" t="str">
            <v>ROH</v>
          </cell>
          <cell r="D28261" t="str">
            <v>UN</v>
          </cell>
        </row>
        <row r="28262">
          <cell r="A28262" t="str">
            <v>13321009000009</v>
          </cell>
          <cell r="B28262" t="str">
            <v>TAMPA SUPERIOR CONDENSADORA 2PA</v>
          </cell>
          <cell r="C28262" t="str">
            <v>ROH</v>
          </cell>
          <cell r="D28262" t="str">
            <v>UN</v>
          </cell>
        </row>
        <row r="28263">
          <cell r="A28263" t="str">
            <v>13321015000001</v>
          </cell>
          <cell r="B28263" t="str">
            <v>SUPORTE DE METAL COMUM 0.75MM 0.8PA</v>
          </cell>
          <cell r="C28263" t="str">
            <v>ROH</v>
          </cell>
          <cell r="D28263" t="str">
            <v>UN</v>
          </cell>
        </row>
        <row r="28264">
          <cell r="A28264" t="str">
            <v>13321025000007</v>
          </cell>
          <cell r="B28264" t="str">
            <v>DIVISÓRIA METÁLICA CONDENSADORA 2.3</v>
          </cell>
          <cell r="C28264" t="str">
            <v>ROH</v>
          </cell>
          <cell r="D28264" t="str">
            <v>UN</v>
          </cell>
        </row>
        <row r="28265">
          <cell r="A28265" t="str">
            <v>13321029000003</v>
          </cell>
          <cell r="B28265" t="str">
            <v>SUPORTE TROCADOR CONDENSADORA</v>
          </cell>
          <cell r="C28265" t="str">
            <v>ROH</v>
          </cell>
          <cell r="D28265" t="str">
            <v>UN</v>
          </cell>
        </row>
        <row r="28266">
          <cell r="A28266" t="str">
            <v>13321031000003</v>
          </cell>
          <cell r="B28266" t="str">
            <v>SUPORTE DA VALVULA DE METAL 0.95MM</v>
          </cell>
          <cell r="C28266" t="str">
            <v>ROH</v>
          </cell>
          <cell r="D28266" t="str">
            <v>UN</v>
          </cell>
        </row>
        <row r="28267">
          <cell r="A28267" t="str">
            <v>13321156000002</v>
          </cell>
          <cell r="B28267" t="str">
            <v>PAINEL LATERAL CONDENSADORA ESQ 2.3</v>
          </cell>
          <cell r="C28267" t="str">
            <v>ROH</v>
          </cell>
          <cell r="D28267" t="str">
            <v>UN</v>
          </cell>
        </row>
        <row r="28268">
          <cell r="A28268" t="str">
            <v>13321157000005</v>
          </cell>
          <cell r="B28268" t="str">
            <v>PAINEL LATERAL CONDENSADORA DIR</v>
          </cell>
          <cell r="C28268" t="str">
            <v>ROH</v>
          </cell>
          <cell r="D28268" t="str">
            <v>UN</v>
          </cell>
        </row>
        <row r="28269">
          <cell r="A28269" t="str">
            <v>13321157000008</v>
          </cell>
          <cell r="B28269" t="str">
            <v>PAINEL LATERAL CONDENSADORA DIR 2.3</v>
          </cell>
          <cell r="C28269" t="str">
            <v>ROH</v>
          </cell>
          <cell r="D28269" t="str">
            <v>UN</v>
          </cell>
        </row>
        <row r="28270">
          <cell r="A28270" t="str">
            <v>13325027000007</v>
          </cell>
          <cell r="B28270" t="str">
            <v>TUBO COBRE REFINADO 12X0.75X71MM(ODU)30K</v>
          </cell>
          <cell r="C28270" t="str">
            <v>ROH</v>
          </cell>
          <cell r="D28270" t="str">
            <v>UN</v>
          </cell>
        </row>
        <row r="28271">
          <cell r="A28271" t="str">
            <v>13325028000011</v>
          </cell>
          <cell r="B28271" t="str">
            <v>TUBO CONECTOR (9X0.65)</v>
          </cell>
          <cell r="C28271" t="str">
            <v>ROH</v>
          </cell>
          <cell r="D28271" t="str">
            <v>UN</v>
          </cell>
        </row>
        <row r="28272">
          <cell r="A28272" t="str">
            <v>13325028000015</v>
          </cell>
          <cell r="B28272" t="str">
            <v>TUBO CONECTOR (7.94X0.7)</v>
          </cell>
          <cell r="C28272" t="str">
            <v>ROH</v>
          </cell>
          <cell r="D28272" t="str">
            <v>UN</v>
          </cell>
        </row>
        <row r="28273">
          <cell r="A28273" t="str">
            <v>13328014000008</v>
          </cell>
          <cell r="B28273" t="str">
            <v>CALÇO ISOPOR PROT. CONDENSADORA</v>
          </cell>
          <cell r="C28273" t="str">
            <v>ROH</v>
          </cell>
          <cell r="D28273" t="str">
            <v>UN</v>
          </cell>
        </row>
        <row r="28274">
          <cell r="A28274" t="str">
            <v>13330005000026</v>
          </cell>
          <cell r="B28274" t="str">
            <v>MOTOR ELETRICO D-310-13-8N 310V 13W(IDU)</v>
          </cell>
          <cell r="C28274" t="str">
            <v>ROH</v>
          </cell>
          <cell r="D28274" t="str">
            <v>UN</v>
          </cell>
        </row>
        <row r="28275">
          <cell r="A28275" t="str">
            <v>13330005000027</v>
          </cell>
          <cell r="B28275" t="str">
            <v>MOTOR ELETRICO 65W D-65-10L 310V(ODU)30K</v>
          </cell>
          <cell r="C28275" t="str">
            <v>ROH</v>
          </cell>
          <cell r="D28275" t="str">
            <v>UN</v>
          </cell>
        </row>
        <row r="28276">
          <cell r="A28276" t="str">
            <v>13330005000029</v>
          </cell>
          <cell r="B28276" t="str">
            <v>MOTOR ELET D-310-30-10A 310V 30W(IDU)18K</v>
          </cell>
          <cell r="C28276" t="str">
            <v>ROH</v>
          </cell>
          <cell r="D28276" t="str">
            <v>UN</v>
          </cell>
        </row>
        <row r="28277">
          <cell r="A28277" t="str">
            <v>13330005000034</v>
          </cell>
          <cell r="B28277" t="str">
            <v>MOTOR ELETRICO D-35-10M 310V 35W(ODU)18K</v>
          </cell>
          <cell r="C28277" t="str">
            <v>ROH</v>
          </cell>
          <cell r="D28277" t="str">
            <v>UN</v>
          </cell>
        </row>
        <row r="28278">
          <cell r="A28278" t="str">
            <v>13330005000036</v>
          </cell>
          <cell r="B28278" t="str">
            <v>MOTOR ELETRICO LZ-240803403775 (ODU)</v>
          </cell>
          <cell r="C28278" t="str">
            <v>ROH</v>
          </cell>
          <cell r="D28278" t="str">
            <v>UN</v>
          </cell>
        </row>
        <row r="28279">
          <cell r="A28279" t="str">
            <v>13330005000039</v>
          </cell>
          <cell r="B28279" t="str">
            <v>MOTOR ELETRICO ZKFP-50-10-1L-4 310V(IDU)</v>
          </cell>
          <cell r="C28279" t="str">
            <v>ROH</v>
          </cell>
          <cell r="D28279" t="str">
            <v>UN</v>
          </cell>
        </row>
        <row r="28280">
          <cell r="A28280" t="str">
            <v>13330033000001</v>
          </cell>
          <cell r="B28280" t="str">
            <v>ELETROIMA 240V (ODU)12K</v>
          </cell>
          <cell r="C28280" t="str">
            <v>ROH</v>
          </cell>
          <cell r="D28280" t="str">
            <v>UN</v>
          </cell>
        </row>
        <row r="28281">
          <cell r="A28281" t="str">
            <v>13330033000002</v>
          </cell>
          <cell r="B28281" t="str">
            <v>ELETROIMA(ODU)30K</v>
          </cell>
          <cell r="C28281" t="str">
            <v>ROH</v>
          </cell>
          <cell r="D28281" t="str">
            <v>UN</v>
          </cell>
        </row>
        <row r="28282">
          <cell r="A28282" t="str">
            <v>13330033000003</v>
          </cell>
          <cell r="B28282" t="str">
            <v>ELETROIMA (ODU) 9/18K</v>
          </cell>
          <cell r="C28282" t="str">
            <v>ROH</v>
          </cell>
          <cell r="D28282" t="str">
            <v>UN</v>
          </cell>
        </row>
        <row r="28283">
          <cell r="A28283" t="str">
            <v>13330033000005</v>
          </cell>
          <cell r="B28283" t="str">
            <v>ELETROIMA 240V(ODU)24K</v>
          </cell>
          <cell r="C28283" t="str">
            <v>ROH</v>
          </cell>
          <cell r="D28283" t="str">
            <v>UN</v>
          </cell>
        </row>
        <row r="28284">
          <cell r="A28284" t="str">
            <v>13333004000015</v>
          </cell>
          <cell r="B28284" t="str">
            <v>ISOL TERMICA DA TUBULACAO</v>
          </cell>
          <cell r="C28284" t="str">
            <v>ROH</v>
          </cell>
          <cell r="D28284" t="str">
            <v>UN</v>
          </cell>
        </row>
        <row r="28285">
          <cell r="A28285" t="str">
            <v>13333040000003</v>
          </cell>
          <cell r="B28285" t="str">
            <v>PARAF C ARRUELA DE ACO (FIX VALV 4 VIAS)</v>
          </cell>
          <cell r="C28285" t="str">
            <v>ROH</v>
          </cell>
          <cell r="D28285" t="str">
            <v>UN</v>
          </cell>
        </row>
        <row r="28286">
          <cell r="A28286" t="str">
            <v>13333041000017</v>
          </cell>
          <cell r="B28286" t="str">
            <v>RESINA SAN C/ 20% FIBRA VIDRO</v>
          </cell>
          <cell r="C28286" t="str">
            <v>ROH</v>
          </cell>
          <cell r="D28286" t="str">
            <v>KG</v>
          </cell>
        </row>
        <row r="28287">
          <cell r="A28287" t="str">
            <v>13333041000156</v>
          </cell>
          <cell r="B28287" t="str">
            <v>RESINA ABS S/ CARGA</v>
          </cell>
          <cell r="C28287" t="str">
            <v>ROH</v>
          </cell>
          <cell r="D28287" t="str">
            <v>KG</v>
          </cell>
        </row>
        <row r="28288">
          <cell r="A28288" t="str">
            <v>13333041000157</v>
          </cell>
          <cell r="B28288" t="str">
            <v>RESINA ABS S/ CARGA COR BRANCA</v>
          </cell>
          <cell r="C28288" t="str">
            <v>ROH</v>
          </cell>
          <cell r="D28288" t="str">
            <v>KG</v>
          </cell>
        </row>
        <row r="28289">
          <cell r="A28289" t="str">
            <v>13333041000170</v>
          </cell>
          <cell r="B28289" t="str">
            <v>RESINA PP S/ CARGA CINZA P7527C</v>
          </cell>
          <cell r="C28289" t="str">
            <v>ROH</v>
          </cell>
          <cell r="D28289" t="str">
            <v>KG</v>
          </cell>
        </row>
        <row r="28290">
          <cell r="A28290" t="str">
            <v>13333041000292</v>
          </cell>
          <cell r="B28290" t="str">
            <v>PARAF ST3.9 X 13MM A-AT DE ACO</v>
          </cell>
          <cell r="C28290" t="str">
            <v>ROH</v>
          </cell>
          <cell r="D28290" t="str">
            <v>UN</v>
          </cell>
        </row>
        <row r="28291">
          <cell r="A28291" t="str">
            <v>13333041000293</v>
          </cell>
          <cell r="B28291" t="str">
            <v>PARAF ST3.9 X 16MM A-AT DE ACO</v>
          </cell>
          <cell r="C28291" t="str">
            <v>ROH</v>
          </cell>
          <cell r="D28291" t="str">
            <v>UN</v>
          </cell>
        </row>
        <row r="28292">
          <cell r="A28292" t="str">
            <v>13333041000295</v>
          </cell>
          <cell r="B28292" t="str">
            <v>PARAF ST3.9 X 25MM A-AT DE ACO</v>
          </cell>
          <cell r="C28292" t="str">
            <v>ROH</v>
          </cell>
          <cell r="D28292" t="str">
            <v>UN</v>
          </cell>
        </row>
        <row r="28293">
          <cell r="A28293" t="str">
            <v>13333041000297</v>
          </cell>
          <cell r="B28293" t="str">
            <v>PARAF ST3.9 X 9.5MM A-AT DE ACO</v>
          </cell>
          <cell r="C28293" t="str">
            <v>ROH</v>
          </cell>
          <cell r="D28293" t="str">
            <v>UN</v>
          </cell>
        </row>
        <row r="28294">
          <cell r="A28294" t="str">
            <v>13333041000303</v>
          </cell>
          <cell r="B28294" t="str">
            <v>PARAF ST3.9 X 9.5-FMM A-AT DE ACO</v>
          </cell>
          <cell r="C28294" t="str">
            <v>ROH</v>
          </cell>
          <cell r="D28294" t="str">
            <v>UN</v>
          </cell>
        </row>
        <row r="28295">
          <cell r="A28295" t="str">
            <v>13333041000306</v>
          </cell>
          <cell r="B28295" t="str">
            <v>PARAF ST3.9 X 8MM A-AT DE ACO</v>
          </cell>
          <cell r="C28295" t="str">
            <v>ROH</v>
          </cell>
          <cell r="D28295" t="str">
            <v>UN</v>
          </cell>
        </row>
        <row r="28296">
          <cell r="A28296" t="str">
            <v>13333041000309</v>
          </cell>
          <cell r="B28296" t="str">
            <v>PORCA C FLANGE DE ACO M6</v>
          </cell>
          <cell r="C28296" t="str">
            <v>ROH</v>
          </cell>
          <cell r="D28296" t="str">
            <v>UN</v>
          </cell>
        </row>
        <row r="28297">
          <cell r="A28297" t="str">
            <v>13333041000313</v>
          </cell>
          <cell r="B28297" t="str">
            <v>PARAF ST3.9 X 13MM A-AT DE ACO</v>
          </cell>
          <cell r="C28297" t="str">
            <v>ROH</v>
          </cell>
          <cell r="D28297" t="str">
            <v>UN</v>
          </cell>
        </row>
        <row r="28298">
          <cell r="A28298" t="str">
            <v>13333041000314</v>
          </cell>
          <cell r="B28298" t="str">
            <v>PARAF ST3.9 X 9.5MM A-AT DE ACO</v>
          </cell>
          <cell r="C28298" t="str">
            <v>ROH</v>
          </cell>
          <cell r="D28298" t="str">
            <v>UN</v>
          </cell>
        </row>
        <row r="28299">
          <cell r="A28299" t="str">
            <v>13333041000316</v>
          </cell>
          <cell r="B28299" t="str">
            <v>PARAF GB/T 9456 ST4.8 X 16MM A-AT DE ACO</v>
          </cell>
          <cell r="C28299" t="str">
            <v>ROH</v>
          </cell>
          <cell r="D28299" t="str">
            <v>UN</v>
          </cell>
        </row>
        <row r="28300">
          <cell r="A28300" t="str">
            <v>13333041000317</v>
          </cell>
          <cell r="B28300" t="str">
            <v>PARAF 3.9 X 9.5MM A-AT DE ACO</v>
          </cell>
          <cell r="C28300" t="str">
            <v>ROH</v>
          </cell>
          <cell r="D28300" t="str">
            <v>UN</v>
          </cell>
        </row>
        <row r="28301">
          <cell r="A28301" t="str">
            <v>13333041000320</v>
          </cell>
          <cell r="B28301" t="str">
            <v>PARAF A-AT C ARRUELA 16X4MM DE ACO</v>
          </cell>
          <cell r="C28301" t="str">
            <v>ROH</v>
          </cell>
          <cell r="D28301" t="str">
            <v>UN</v>
          </cell>
        </row>
        <row r="28302">
          <cell r="A28302" t="str">
            <v>13333041000322</v>
          </cell>
          <cell r="B28302" t="str">
            <v>PARAF 4X8MM ROSCA DE ACO</v>
          </cell>
          <cell r="C28302" t="str">
            <v>ROH</v>
          </cell>
          <cell r="D28302" t="str">
            <v>UN</v>
          </cell>
        </row>
        <row r="28303">
          <cell r="A28303" t="str">
            <v>13333041000323</v>
          </cell>
          <cell r="B28303" t="str">
            <v>PARAF GB/T 9074.1 M4 X 8MM A-AT DE ACO</v>
          </cell>
          <cell r="C28303" t="str">
            <v>ROH</v>
          </cell>
          <cell r="D28303" t="str">
            <v>UN</v>
          </cell>
        </row>
        <row r="28304">
          <cell r="A28304" t="str">
            <v>13333041000327</v>
          </cell>
          <cell r="B28304" t="str">
            <v>PARAF GB/T 845 ST3.9 X 13MM A-AT DE ACO</v>
          </cell>
          <cell r="C28304" t="str">
            <v>ROH</v>
          </cell>
          <cell r="D28304" t="str">
            <v>UN</v>
          </cell>
        </row>
        <row r="28305">
          <cell r="A28305" t="str">
            <v>13333041000328</v>
          </cell>
          <cell r="B28305" t="str">
            <v>PARAF GB/T 845 ST3.9 X 19MM A-AT DE ACO</v>
          </cell>
          <cell r="C28305" t="str">
            <v>ROH</v>
          </cell>
          <cell r="D28305" t="str">
            <v>UN</v>
          </cell>
        </row>
        <row r="28306">
          <cell r="A28306" t="str">
            <v>13333041000340</v>
          </cell>
          <cell r="B28306" t="str">
            <v>PARAF GB/T 845 ST2.9 X 8MM A-AT DE ACO</v>
          </cell>
          <cell r="C28306" t="str">
            <v>ROH</v>
          </cell>
          <cell r="D28306" t="str">
            <v>UN</v>
          </cell>
        </row>
        <row r="28307">
          <cell r="A28307" t="str">
            <v>13333041000341</v>
          </cell>
          <cell r="B28307" t="str">
            <v>PARAF 3.9X13MM A-AT DE ACO</v>
          </cell>
          <cell r="C28307" t="str">
            <v>ROH</v>
          </cell>
          <cell r="D28307" t="str">
            <v>UN</v>
          </cell>
        </row>
        <row r="28308">
          <cell r="A28308" t="str">
            <v>13333041000344</v>
          </cell>
          <cell r="B28308" t="str">
            <v>PARAF GB/T 845 ST3.9X22-F MM A-AT DE ACO</v>
          </cell>
          <cell r="C28308" t="str">
            <v>ROH</v>
          </cell>
          <cell r="D28308" t="str">
            <v>UN</v>
          </cell>
        </row>
        <row r="28309">
          <cell r="A28309" t="str">
            <v>13333041000352</v>
          </cell>
          <cell r="B28309" t="str">
            <v>SUPORTE PLÁSTICO BLOCO CONEXÃO 5MM</v>
          </cell>
          <cell r="C28309" t="str">
            <v>ROH</v>
          </cell>
          <cell r="D28309" t="str">
            <v>UN</v>
          </cell>
        </row>
        <row r="28310">
          <cell r="A28310" t="str">
            <v>13333041000354</v>
          </cell>
          <cell r="B28310" t="str">
            <v>FIXADOR PLÁSTICO BLOCO CONEXÃO 7MM</v>
          </cell>
          <cell r="C28310" t="str">
            <v>ROH</v>
          </cell>
          <cell r="D28310" t="str">
            <v>UN</v>
          </cell>
        </row>
        <row r="28311">
          <cell r="A28311" t="str">
            <v>13333041000357</v>
          </cell>
          <cell r="B28311" t="str">
            <v>FIXADOR PLÁSTICO BLOCO CONEXÃO 7MM</v>
          </cell>
          <cell r="C28311" t="str">
            <v>ROH</v>
          </cell>
          <cell r="D28311" t="str">
            <v>UN</v>
          </cell>
        </row>
        <row r="28312">
          <cell r="A28312" t="str">
            <v>13333041000387</v>
          </cell>
          <cell r="B28312" t="str">
            <v>BANDEJA DO DRENO PLAST CINZA R22G/LK</v>
          </cell>
          <cell r="C28312" t="str">
            <v>ROH</v>
          </cell>
          <cell r="D28312" t="str">
            <v>UN</v>
          </cell>
        </row>
        <row r="28313">
          <cell r="A28313" t="str">
            <v>13333041000391</v>
          </cell>
          <cell r="B28313" t="str">
            <v>BANDEJA DRENO EVAPORADORA R70G</v>
          </cell>
          <cell r="C28313" t="str">
            <v>ROH</v>
          </cell>
          <cell r="D28313" t="str">
            <v>UN</v>
          </cell>
        </row>
        <row r="28314">
          <cell r="A28314" t="str">
            <v>13333041000405</v>
          </cell>
          <cell r="B28314" t="str">
            <v>BANDEJA DO DRENO PLAST CINZA R26G/LK</v>
          </cell>
          <cell r="C28314" t="str">
            <v>ROH</v>
          </cell>
          <cell r="D28314" t="str">
            <v>UN</v>
          </cell>
        </row>
        <row r="28315">
          <cell r="A28315" t="str">
            <v>13333041000426</v>
          </cell>
          <cell r="B28315" t="str">
            <v>PARAF ST3.9 X 9.5MM A-AT DE ACO</v>
          </cell>
          <cell r="C28315" t="str">
            <v>ROH</v>
          </cell>
          <cell r="D28315" t="str">
            <v>UN</v>
          </cell>
        </row>
        <row r="28316">
          <cell r="A28316" t="str">
            <v>1340-01</v>
          </cell>
          <cell r="B28316" t="str">
            <v>CENTRIFUGA CF-02 127V/60Hz JUICER</v>
          </cell>
          <cell r="C28316" t="str">
            <v>HAWA</v>
          </cell>
          <cell r="D28316" t="str">
            <v>UN</v>
          </cell>
        </row>
        <row r="28317">
          <cell r="A28317" t="str">
            <v>1340-02</v>
          </cell>
          <cell r="B28317" t="str">
            <v>CENTRIFUGA CF-02 220V/60Hz JUICER</v>
          </cell>
          <cell r="C28317" t="str">
            <v>HAWA</v>
          </cell>
          <cell r="D28317" t="str">
            <v>UN</v>
          </cell>
        </row>
        <row r="28318">
          <cell r="A28318" t="str">
            <v>13517001000004</v>
          </cell>
          <cell r="B28318" t="str">
            <v>RESINA ABS C/ PC BASE CINZA</v>
          </cell>
          <cell r="C28318" t="str">
            <v>ROH</v>
          </cell>
          <cell r="D28318" t="str">
            <v>KG</v>
          </cell>
        </row>
        <row r="28319">
          <cell r="A28319" t="str">
            <v>13517005000001</v>
          </cell>
          <cell r="B28319" t="str">
            <v>RESINA PP S/ CARGA C/ ADITIVO EROSÃO</v>
          </cell>
          <cell r="C28319" t="str">
            <v>ROH</v>
          </cell>
          <cell r="D28319" t="str">
            <v>KG</v>
          </cell>
        </row>
        <row r="28320">
          <cell r="A28320" t="str">
            <v>13517006000002</v>
          </cell>
          <cell r="B28320" t="str">
            <v>RESINA PP C/ PE BASE CINZA</v>
          </cell>
          <cell r="C28320" t="str">
            <v>ROH</v>
          </cell>
          <cell r="D28320" t="str">
            <v>KG</v>
          </cell>
        </row>
        <row r="28321">
          <cell r="A28321" t="str">
            <v>13517010000001</v>
          </cell>
          <cell r="B28321" t="str">
            <v>RESINA POM S/ CARGA</v>
          </cell>
          <cell r="C28321" t="str">
            <v>ROH</v>
          </cell>
          <cell r="D28321" t="str">
            <v>KG</v>
          </cell>
        </row>
        <row r="28322">
          <cell r="A28322" t="str">
            <v>13517011000001</v>
          </cell>
          <cell r="B28322" t="str">
            <v>RESINA PA6 C/ 30% FIBRA VIDRO</v>
          </cell>
          <cell r="C28322" t="str">
            <v>ROH</v>
          </cell>
          <cell r="D28322" t="str">
            <v>KG</v>
          </cell>
        </row>
        <row r="28323">
          <cell r="A28323" t="str">
            <v>13517030000001</v>
          </cell>
          <cell r="B28323" t="str">
            <v>RESINA ABS S/ CARGA COR CINZA</v>
          </cell>
          <cell r="C28323" t="str">
            <v>ROH</v>
          </cell>
          <cell r="D28323" t="str">
            <v>KG</v>
          </cell>
        </row>
        <row r="28324">
          <cell r="A28324" t="str">
            <v>13517030000002</v>
          </cell>
          <cell r="B28324" t="str">
            <v>RESINA PS ALTO IMPACTO CINZA</v>
          </cell>
          <cell r="C28324" t="str">
            <v>ROH</v>
          </cell>
          <cell r="D28324" t="str">
            <v>KG</v>
          </cell>
        </row>
        <row r="28325">
          <cell r="A28325" t="str">
            <v>13517033000004</v>
          </cell>
          <cell r="B28325" t="str">
            <v>RESINA PS ALTO IMPACTO NATURAL</v>
          </cell>
          <cell r="C28325" t="str">
            <v>ROH</v>
          </cell>
          <cell r="D28325" t="str">
            <v>KG</v>
          </cell>
        </row>
        <row r="28326">
          <cell r="A28326" t="str">
            <v>13517033000005</v>
          </cell>
          <cell r="B28326" t="str">
            <v>RESINA PS BRANCO (ANTI-AGING)</v>
          </cell>
          <cell r="C28326" t="str">
            <v>ROH</v>
          </cell>
          <cell r="D28326" t="str">
            <v>KG</v>
          </cell>
        </row>
        <row r="28327">
          <cell r="A28327" t="str">
            <v>13618030000150</v>
          </cell>
          <cell r="B28327" t="str">
            <v>TAMPAO DE PLAST 7,94-5MM DE DIAM (ODU)</v>
          </cell>
          <cell r="C28327" t="str">
            <v>ROH</v>
          </cell>
          <cell r="D28327" t="str">
            <v>UN</v>
          </cell>
        </row>
        <row r="28328">
          <cell r="A28328" t="str">
            <v>13618030000151</v>
          </cell>
          <cell r="B28328" t="str">
            <v>TAMPAO DE PLAST 12MM DE DIAM(ODU)9K</v>
          </cell>
          <cell r="C28328" t="str">
            <v>ROH</v>
          </cell>
          <cell r="D28328" t="str">
            <v>UN</v>
          </cell>
        </row>
        <row r="28329">
          <cell r="A28329" t="str">
            <v>1370-01</v>
          </cell>
          <cell r="B28329" t="str">
            <v>AQUECEDOR A OLEO A-04 127V/60HZ</v>
          </cell>
          <cell r="C28329" t="str">
            <v>HAWA</v>
          </cell>
          <cell r="D28329" t="str">
            <v>UN</v>
          </cell>
        </row>
        <row r="28330">
          <cell r="A28330" t="str">
            <v>1370-02</v>
          </cell>
          <cell r="B28330" t="str">
            <v>AQUECEDOR A OLEO A-04 220V/60HZ</v>
          </cell>
          <cell r="C28330" t="str">
            <v>HAWA</v>
          </cell>
          <cell r="D28330" t="str">
            <v>UN</v>
          </cell>
        </row>
        <row r="28331">
          <cell r="A28331" t="str">
            <v>1371-01</v>
          </cell>
          <cell r="B28331" t="str">
            <v>RECIPIENTE UMIDIFICACAO A-04</v>
          </cell>
          <cell r="C28331" t="str">
            <v>ROH</v>
          </cell>
          <cell r="D28331" t="str">
            <v>UN</v>
          </cell>
        </row>
        <row r="28332">
          <cell r="A28332" t="str">
            <v>1371-02</v>
          </cell>
          <cell r="B28332" t="str">
            <v>RECIPIENTE DE BAGAÇO SJ-01</v>
          </cell>
          <cell r="C28332" t="str">
            <v>ROH</v>
          </cell>
          <cell r="D28332" t="str">
            <v>UN</v>
          </cell>
        </row>
        <row r="28333">
          <cell r="A28333" t="str">
            <v>1371-03</v>
          </cell>
          <cell r="B28333" t="str">
            <v>JARRA ACRILICA TRANSP 800ML[SJ]</v>
          </cell>
          <cell r="C28333" t="str">
            <v>ROH</v>
          </cell>
          <cell r="D28333" t="str">
            <v>UN</v>
          </cell>
        </row>
        <row r="28334">
          <cell r="A28334" t="str">
            <v>1371-04</v>
          </cell>
          <cell r="B28334" t="str">
            <v>JARRA ACRÍLICA TRANSPARENTE 500ML [MP]</v>
          </cell>
          <cell r="C28334" t="str">
            <v>ROH</v>
          </cell>
          <cell r="D28334" t="str">
            <v>UN</v>
          </cell>
        </row>
        <row r="28335">
          <cell r="A28335" t="str">
            <v>1371-05</v>
          </cell>
          <cell r="B28335" t="str">
            <v>JARRA ACRÍLICA TRANSPARENTE 500ML [MP]</v>
          </cell>
          <cell r="C28335" t="str">
            <v>ROH</v>
          </cell>
          <cell r="D28335" t="str">
            <v>UN</v>
          </cell>
        </row>
        <row r="28336">
          <cell r="A28336" t="str">
            <v>1375-01</v>
          </cell>
          <cell r="B28336" t="str">
            <v>BATEDEIRA B-MX-01 127V/60Hz</v>
          </cell>
          <cell r="C28336" t="str">
            <v>FERT</v>
          </cell>
          <cell r="D28336" t="str">
            <v>UN</v>
          </cell>
        </row>
        <row r="28337">
          <cell r="A28337" t="str">
            <v>1375-02</v>
          </cell>
          <cell r="B28337" t="str">
            <v>BATEDEIRA B-MX-01 220V/60Hz</v>
          </cell>
          <cell r="C28337" t="str">
            <v>FERT</v>
          </cell>
          <cell r="D28337" t="str">
            <v>UN</v>
          </cell>
        </row>
        <row r="28338">
          <cell r="A28338" t="str">
            <v>1380-01</v>
          </cell>
          <cell r="B28338" t="str">
            <v>LIQUIDIFICADOR L-90 127V/60Hz</v>
          </cell>
          <cell r="C28338" t="str">
            <v>HAWA</v>
          </cell>
          <cell r="D28338" t="str">
            <v>UN</v>
          </cell>
        </row>
        <row r="28339">
          <cell r="A28339" t="str">
            <v>1380-02</v>
          </cell>
          <cell r="B28339" t="str">
            <v>LIQUIDIFICADOR L-90 220V/60Hz</v>
          </cell>
          <cell r="C28339" t="str">
            <v>HAWA</v>
          </cell>
          <cell r="D28339" t="str">
            <v>UN</v>
          </cell>
        </row>
        <row r="28340">
          <cell r="A28340" t="str">
            <v>1381-01</v>
          </cell>
          <cell r="B28340" t="str">
            <v>COMPART. MT L-90</v>
          </cell>
          <cell r="C28340" t="str">
            <v>ROH</v>
          </cell>
          <cell r="D28340" t="str">
            <v>UN</v>
          </cell>
        </row>
        <row r="28341">
          <cell r="A28341" t="str">
            <v>1381-02</v>
          </cell>
          <cell r="B28341" t="str">
            <v>LASER FSC-01</v>
          </cell>
          <cell r="C28341" t="str">
            <v>ROH</v>
          </cell>
          <cell r="D28341" t="str">
            <v>UN</v>
          </cell>
        </row>
        <row r="28342">
          <cell r="A28342" t="str">
            <v>1381-03</v>
          </cell>
          <cell r="B28342" t="str">
            <v>COMPART. BAT FSC-01</v>
          </cell>
          <cell r="C28342" t="str">
            <v>ROH</v>
          </cell>
          <cell r="D28342" t="str">
            <v>UN</v>
          </cell>
        </row>
        <row r="28343">
          <cell r="A28343" t="str">
            <v>1381-04</v>
          </cell>
          <cell r="B28343" t="str">
            <v>COMPART. MT L-91</v>
          </cell>
          <cell r="C28343" t="str">
            <v>ROH</v>
          </cell>
          <cell r="D28343" t="str">
            <v>UN</v>
          </cell>
        </row>
        <row r="28344">
          <cell r="A28344" t="str">
            <v>1381-05</v>
          </cell>
          <cell r="B28344" t="str">
            <v>COMPART. PLAS. PT CB PL[A]</v>
          </cell>
          <cell r="C28344" t="str">
            <v>ROH</v>
          </cell>
          <cell r="D28344" t="str">
            <v>UN</v>
          </cell>
        </row>
        <row r="28345">
          <cell r="A28345" t="str">
            <v>1381-06</v>
          </cell>
          <cell r="B28345" t="str">
            <v>SUP PLAS. LASER-CJ[FSC]</v>
          </cell>
          <cell r="C28345" t="str">
            <v>ROH</v>
          </cell>
          <cell r="D28345" t="str">
            <v>UN</v>
          </cell>
        </row>
        <row r="28346">
          <cell r="A28346" t="str">
            <v>1381-07</v>
          </cell>
          <cell r="B28346" t="str">
            <v>LASER GUIA VERM FIACAO-CJ[FSC]</v>
          </cell>
          <cell r="C28346" t="str">
            <v>ROH</v>
          </cell>
          <cell r="D28346" t="str">
            <v>UN</v>
          </cell>
        </row>
        <row r="28347">
          <cell r="A28347" t="str">
            <v>1381-08</v>
          </cell>
          <cell r="B28347" t="str">
            <v>SUP PLAS. PTALCA[FR]</v>
          </cell>
          <cell r="C28347" t="str">
            <v>ROH</v>
          </cell>
          <cell r="D28347" t="str">
            <v>UN</v>
          </cell>
        </row>
        <row r="28348">
          <cell r="A28348" t="str">
            <v>1381-09</v>
          </cell>
          <cell r="B28348" t="str">
            <v>SUPBORR. PTALCA[FR]</v>
          </cell>
          <cell r="C28348" t="str">
            <v>ROH</v>
          </cell>
          <cell r="D28348" t="str">
            <v>UN</v>
          </cell>
        </row>
        <row r="28349">
          <cell r="A28349" t="str">
            <v>1381-10</v>
          </cell>
          <cell r="B28349" t="str">
            <v>SUP METAL. GRELHA BANDEJA[FR]</v>
          </cell>
          <cell r="C28349" t="str">
            <v>ROH</v>
          </cell>
          <cell r="D28349" t="str">
            <v>UN</v>
          </cell>
        </row>
        <row r="28350">
          <cell r="A28350" t="str">
            <v>1381-11</v>
          </cell>
          <cell r="B28350" t="str">
            <v>CÂMARA ESTOURO TERM. KSD301G TF190°C[PP]</v>
          </cell>
          <cell r="C28350" t="str">
            <v>ROH</v>
          </cell>
          <cell r="D28350" t="str">
            <v>UN</v>
          </cell>
        </row>
        <row r="28351">
          <cell r="A28351" t="str">
            <v>1381-12</v>
          </cell>
          <cell r="B28351" t="str">
            <v>ALOJ. PLAS. PT LASER GUIA-CJ[FSC]</v>
          </cell>
          <cell r="C28351" t="str">
            <v>ROH</v>
          </cell>
          <cell r="D28351" t="str">
            <v>UN</v>
          </cell>
        </row>
        <row r="28352">
          <cell r="A28352" t="str">
            <v>1381-13</v>
          </cell>
          <cell r="B28352" t="str">
            <v>ALOJ. PLAS. PTESC.CARVAO-[FSC]</v>
          </cell>
          <cell r="C28352" t="str">
            <v>ROH</v>
          </cell>
          <cell r="D28352" t="str">
            <v>UN</v>
          </cell>
        </row>
        <row r="28353">
          <cell r="A28353" t="str">
            <v>1381-14</v>
          </cell>
          <cell r="B28353" t="str">
            <v>MOLD. PLAS. PT TRAS. GRD PT[ER]</v>
          </cell>
          <cell r="C28353" t="str">
            <v>ROH</v>
          </cell>
          <cell r="D28353" t="str">
            <v>UN</v>
          </cell>
        </row>
        <row r="28354">
          <cell r="A28354" t="str">
            <v>1381-15</v>
          </cell>
          <cell r="B28354" t="str">
            <v>ALOJAMENT PLÁSTICO DA ESCOVA CARVÃO[FSC]</v>
          </cell>
          <cell r="C28354" t="str">
            <v>ROH</v>
          </cell>
          <cell r="D28354" t="str">
            <v>UN</v>
          </cell>
        </row>
        <row r="28355">
          <cell r="A28355" t="str">
            <v>1381-16</v>
          </cell>
          <cell r="B28355" t="str">
            <v>MOLDURA INTERNA PLÁSTICA [FSC]</v>
          </cell>
          <cell r="C28355" t="str">
            <v>ROH</v>
          </cell>
          <cell r="D28355" t="str">
            <v>UN</v>
          </cell>
        </row>
        <row r="28356">
          <cell r="A28356" t="str">
            <v>1382-01</v>
          </cell>
          <cell r="B28356" t="str">
            <v>TAMPA L-90</v>
          </cell>
          <cell r="C28356" t="str">
            <v>ROH</v>
          </cell>
          <cell r="D28356" t="str">
            <v>UN</v>
          </cell>
        </row>
        <row r="28357">
          <cell r="A28357" t="str">
            <v>1382-02</v>
          </cell>
          <cell r="B28357" t="str">
            <v>TAMPA DOSADOR LIQUI. KM-01</v>
          </cell>
          <cell r="C28357" t="str">
            <v>ROH</v>
          </cell>
          <cell r="D28357" t="str">
            <v>UN</v>
          </cell>
        </row>
        <row r="28358">
          <cell r="A28358" t="str">
            <v>1382-03</v>
          </cell>
          <cell r="B28358" t="str">
            <v>TAMPA HT-01</v>
          </cell>
          <cell r="C28358" t="str">
            <v>ROH</v>
          </cell>
          <cell r="D28358" t="str">
            <v>UN</v>
          </cell>
        </row>
        <row r="28359">
          <cell r="A28359" t="str">
            <v>1382-04</v>
          </cell>
          <cell r="B28359" t="str">
            <v>TAMPA HT-02/HT-05</v>
          </cell>
          <cell r="C28359" t="str">
            <v>ROH</v>
          </cell>
          <cell r="D28359" t="str">
            <v>UN</v>
          </cell>
        </row>
        <row r="28360">
          <cell r="A28360" t="str">
            <v>1382-05</v>
          </cell>
          <cell r="B28360" t="str">
            <v>TAMPACAIIXA SATELITE HT-02</v>
          </cell>
          <cell r="C28360" t="str">
            <v>ROH</v>
          </cell>
          <cell r="D28360" t="str">
            <v>UN</v>
          </cell>
        </row>
        <row r="28361">
          <cell r="A28361" t="str">
            <v>1382-06</v>
          </cell>
          <cell r="B28361" t="str">
            <v>TAMPA ALTO FALCX. SUBWOOFER HT-02/HT05</v>
          </cell>
          <cell r="C28361" t="str">
            <v>ROH</v>
          </cell>
          <cell r="D28361" t="str">
            <v>UN</v>
          </cell>
        </row>
        <row r="28362">
          <cell r="A28362" t="str">
            <v>1382-07</v>
          </cell>
          <cell r="B28362" t="str">
            <v>TAMPA CX. SATELITE HT-03</v>
          </cell>
          <cell r="C28362" t="str">
            <v>ROH</v>
          </cell>
          <cell r="D28362" t="str">
            <v>UN</v>
          </cell>
        </row>
        <row r="28363">
          <cell r="A28363" t="str">
            <v>1382-08</v>
          </cell>
          <cell r="B28363" t="str">
            <v>TAMPA TRAS. HT-03/HT-06</v>
          </cell>
          <cell r="C28363" t="str">
            <v>ROH</v>
          </cell>
          <cell r="D28363" t="str">
            <v>UN</v>
          </cell>
        </row>
        <row r="28364">
          <cell r="A28364" t="str">
            <v>1382-10</v>
          </cell>
          <cell r="B28364" t="str">
            <v>TAMPA LIQUI.[MP]</v>
          </cell>
          <cell r="C28364" t="str">
            <v>ROH</v>
          </cell>
          <cell r="D28364" t="str">
            <v>UN</v>
          </cell>
        </row>
        <row r="28365">
          <cell r="A28365" t="str">
            <v>1382-11</v>
          </cell>
          <cell r="B28365" t="str">
            <v>TAMPA CONTROLADOR VELOC. V-90</v>
          </cell>
          <cell r="C28365" t="str">
            <v>ROH</v>
          </cell>
          <cell r="D28365" t="str">
            <v>UN</v>
          </cell>
        </row>
        <row r="28366">
          <cell r="A28366" t="str">
            <v>1382-12</v>
          </cell>
          <cell r="B28366" t="str">
            <v>TAMPAENTRADA USB FONE MS-04 B</v>
          </cell>
          <cell r="C28366" t="str">
            <v>ROH</v>
          </cell>
          <cell r="D28366" t="str">
            <v>UN</v>
          </cell>
        </row>
        <row r="28367">
          <cell r="A28367" t="str">
            <v>1382-13</v>
          </cell>
          <cell r="B28367" t="str">
            <v>DOSADOR L-91</v>
          </cell>
          <cell r="C28367" t="str">
            <v>ROH</v>
          </cell>
          <cell r="D28367" t="str">
            <v>UN</v>
          </cell>
        </row>
        <row r="28368">
          <cell r="A28368" t="str">
            <v>1382-14</v>
          </cell>
          <cell r="B28368" t="str">
            <v>DIAGRAMA LAT ADER. PLAS. VERM[SK]</v>
          </cell>
          <cell r="C28368" t="str">
            <v>ROH</v>
          </cell>
          <cell r="D28368" t="str">
            <v>UN</v>
          </cell>
        </row>
        <row r="28369">
          <cell r="A28369" t="str">
            <v>1382-15</v>
          </cell>
          <cell r="B28369" t="str">
            <v>DIAGRAMA LAT ADER. PLAS. VERM[SK]</v>
          </cell>
          <cell r="C28369" t="str">
            <v>ROH</v>
          </cell>
          <cell r="D28369" t="str">
            <v>UN</v>
          </cell>
        </row>
        <row r="28370">
          <cell r="A28370" t="str">
            <v>1382-20</v>
          </cell>
          <cell r="B28370" t="str">
            <v>ALTO FALCX. SATELITE HT-02/HT-05</v>
          </cell>
          <cell r="C28370" t="str">
            <v>ROH</v>
          </cell>
          <cell r="D28370" t="str">
            <v>UN</v>
          </cell>
        </row>
        <row r="28371">
          <cell r="A28371" t="str">
            <v>1382-21</v>
          </cell>
          <cell r="B28371" t="str">
            <v>ALTO FALCX. SUBWOOFER HT-02/HT-05</v>
          </cell>
          <cell r="C28371" t="str">
            <v>ROH</v>
          </cell>
          <cell r="D28371" t="str">
            <v>UN</v>
          </cell>
        </row>
        <row r="28372">
          <cell r="A28372" t="str">
            <v>1382-22</v>
          </cell>
          <cell r="B28372" t="str">
            <v>ALTO LFALCX. SATELITE HT-03</v>
          </cell>
          <cell r="C28372" t="str">
            <v>ROH</v>
          </cell>
          <cell r="D28372" t="str">
            <v>UN</v>
          </cell>
        </row>
        <row r="28373">
          <cell r="A28373" t="str">
            <v>1382-23</v>
          </cell>
          <cell r="B28373" t="str">
            <v>ALTO FALCX. SUBWOOFER HT-03/HT-06</v>
          </cell>
          <cell r="C28373" t="str">
            <v>ROH</v>
          </cell>
          <cell r="D28373" t="str">
            <v>UN</v>
          </cell>
        </row>
        <row r="28374">
          <cell r="A28374" t="str">
            <v>1382-24</v>
          </cell>
          <cell r="B28374" t="str">
            <v>TAMPA CX. SATELITE HT-06</v>
          </cell>
          <cell r="C28374" t="str">
            <v>ROH</v>
          </cell>
          <cell r="D28374" t="str">
            <v>UN</v>
          </cell>
        </row>
        <row r="28375">
          <cell r="A28375" t="str">
            <v>1382-25</v>
          </cell>
          <cell r="B28375" t="str">
            <v>AUTO FALCX. SATELITE HT-06</v>
          </cell>
          <cell r="C28375" t="str">
            <v>ROH</v>
          </cell>
          <cell r="D28375" t="str">
            <v>UN</v>
          </cell>
        </row>
        <row r="28376">
          <cell r="A28376" t="str">
            <v>1382-26</v>
          </cell>
          <cell r="B28376" t="str">
            <v>CX. SATELITE HT-06</v>
          </cell>
          <cell r="C28376" t="str">
            <v>ROH</v>
          </cell>
          <cell r="D28376" t="str">
            <v>UN</v>
          </cell>
        </row>
        <row r="28377">
          <cell r="A28377" t="str">
            <v>1382-27</v>
          </cell>
          <cell r="B28377" t="str">
            <v>TAMPA COMPART. DAS PILHAS RR-02</v>
          </cell>
          <cell r="C28377" t="str">
            <v>ROH</v>
          </cell>
          <cell r="D28377" t="str">
            <v>UN</v>
          </cell>
        </row>
        <row r="28378">
          <cell r="A28378" t="str">
            <v>1382-28</v>
          </cell>
          <cell r="B28378" t="str">
            <v>TAMPA CX. SATELITE HT-04A/B</v>
          </cell>
          <cell r="C28378" t="str">
            <v>ROH</v>
          </cell>
          <cell r="D28378" t="str">
            <v>UN</v>
          </cell>
        </row>
        <row r="28379">
          <cell r="A28379" t="str">
            <v>1382-29</v>
          </cell>
          <cell r="B28379" t="str">
            <v>TAMPA CX. TORRE HT-04A/B</v>
          </cell>
          <cell r="C28379" t="str">
            <v>ROH</v>
          </cell>
          <cell r="D28379" t="str">
            <v>UN</v>
          </cell>
        </row>
        <row r="28380">
          <cell r="A28380" t="str">
            <v>1382-30</v>
          </cell>
          <cell r="B28380" t="str">
            <v>TAMPA CX. CENTRAL HT-04A/B</v>
          </cell>
          <cell r="C28380" t="str">
            <v>ROH</v>
          </cell>
          <cell r="D28380" t="str">
            <v>UN</v>
          </cell>
        </row>
        <row r="28381">
          <cell r="A28381" t="str">
            <v>1382-31</v>
          </cell>
          <cell r="B28381" t="str">
            <v>TAMPA CX. SUBWOOFER HT-04A/B</v>
          </cell>
          <cell r="C28381" t="str">
            <v>ROH</v>
          </cell>
          <cell r="D28381" t="str">
            <v>UN</v>
          </cell>
        </row>
        <row r="28382">
          <cell r="A28382" t="str">
            <v>1382-32</v>
          </cell>
          <cell r="B28382" t="str">
            <v>AUTO FAL MS-08</v>
          </cell>
          <cell r="C28382" t="str">
            <v>ROH</v>
          </cell>
          <cell r="D28382" t="str">
            <v>UN</v>
          </cell>
        </row>
        <row r="28383">
          <cell r="A28383" t="str">
            <v>1382-33</v>
          </cell>
          <cell r="B28383" t="str">
            <v>ALTO FAL 32 OHM 0,5W SUP PLAS. DIR.[HP]</v>
          </cell>
          <cell r="C28383" t="str">
            <v>ROH</v>
          </cell>
          <cell r="D28383" t="str">
            <v>UN</v>
          </cell>
        </row>
        <row r="28384">
          <cell r="A28384" t="str">
            <v>1382-34</v>
          </cell>
          <cell r="B28384" t="str">
            <v>ALTO FAL 32 OHM 0,5W SUP PLAS. ESQ.[HP]</v>
          </cell>
          <cell r="C28384" t="str">
            <v>ROH</v>
          </cell>
          <cell r="D28384" t="str">
            <v>UN</v>
          </cell>
        </row>
        <row r="28385">
          <cell r="A28385" t="str">
            <v>1382-35</v>
          </cell>
          <cell r="B28385" t="str">
            <v>DIAFR. LAT PT ADER. CZ[MCO]</v>
          </cell>
          <cell r="C28385" t="str">
            <v>ROH</v>
          </cell>
          <cell r="D28385" t="str">
            <v>UN</v>
          </cell>
        </row>
        <row r="28386">
          <cell r="A28386" t="str">
            <v>1382-36</v>
          </cell>
          <cell r="B28386" t="str">
            <v>ALTO-FAL ST 5"" 2 OHM 10W ACAB. CZ</v>
          </cell>
          <cell r="C28386" t="str">
            <v>ROH</v>
          </cell>
          <cell r="D28386" t="str">
            <v>UN</v>
          </cell>
        </row>
        <row r="28387">
          <cell r="A28387" t="str">
            <v>1382-37</v>
          </cell>
          <cell r="B28387" t="str">
            <v>"TWEETER ST 2,5"" 4 OHM 5W"</v>
          </cell>
          <cell r="C28387" t="str">
            <v>ROH</v>
          </cell>
          <cell r="D28387" t="str">
            <v>UN</v>
          </cell>
        </row>
        <row r="28388">
          <cell r="A28388" t="str">
            <v>1382-38</v>
          </cell>
          <cell r="B28388" t="str">
            <v>DIAFR. LAT PT ADER. CROMADO[SK]</v>
          </cell>
          <cell r="C28388" t="str">
            <v>ROH</v>
          </cell>
          <cell r="D28388" t="str">
            <v>UN</v>
          </cell>
        </row>
        <row r="28389">
          <cell r="A28389" t="str">
            <v>1382-39</v>
          </cell>
          <cell r="B28389" t="str">
            <v>"ALTO FAL 12"" 4 OHM 150W-TY"</v>
          </cell>
          <cell r="C28389" t="str">
            <v>ROH</v>
          </cell>
          <cell r="D28389" t="str">
            <v>UN</v>
          </cell>
        </row>
        <row r="28390">
          <cell r="A28390" t="str">
            <v>1382-40</v>
          </cell>
          <cell r="B28390" t="str">
            <v>"TWEETER YIJ 3,5"" 4 OHM"</v>
          </cell>
          <cell r="C28390" t="str">
            <v>ROH</v>
          </cell>
          <cell r="D28390" t="str">
            <v>UN</v>
          </cell>
        </row>
        <row r="28391">
          <cell r="A28391" t="str">
            <v>1382-41</v>
          </cell>
          <cell r="B28391" t="str">
            <v>HF DRIVER YIJ 8,0 OHM 10W</v>
          </cell>
          <cell r="C28391" t="str">
            <v>ROH</v>
          </cell>
          <cell r="D28391" t="str">
            <v>UN</v>
          </cell>
        </row>
        <row r="28392">
          <cell r="A28392" t="str">
            <v>1382-42</v>
          </cell>
          <cell r="B28392" t="str">
            <v>"ALTO FAL MD-JS-100C 12"" 6,8 OHM 25W"</v>
          </cell>
          <cell r="C28392" t="str">
            <v>ROH</v>
          </cell>
          <cell r="D28392" t="str">
            <v>UN</v>
          </cell>
        </row>
        <row r="28393">
          <cell r="A28393" t="str">
            <v>1382-43</v>
          </cell>
          <cell r="B28393" t="str">
            <v>"ALTO-FAL 2"" F 16 OHM 0,5W"</v>
          </cell>
          <cell r="C28393" t="str">
            <v>ROH</v>
          </cell>
          <cell r="D28393" t="str">
            <v>UN</v>
          </cell>
        </row>
        <row r="28394">
          <cell r="A28394" t="str">
            <v>1382-44</v>
          </cell>
          <cell r="B28394" t="str">
            <v>"ALTO FAL 3,5"" RY FL90W-0401 4 OHM 15W"</v>
          </cell>
          <cell r="C28394" t="str">
            <v>ROH</v>
          </cell>
          <cell r="D28394" t="str">
            <v>UN</v>
          </cell>
        </row>
        <row r="28395">
          <cell r="A28395" t="str">
            <v>1382-45</v>
          </cell>
          <cell r="B28395" t="str">
            <v>"ALTO-FAL ST 4"" 4 OHM 10W ACAB. BR"</v>
          </cell>
          <cell r="C28395" t="str">
            <v>ROH</v>
          </cell>
          <cell r="D28395" t="str">
            <v>UN</v>
          </cell>
        </row>
        <row r="28396">
          <cell r="A28396" t="str">
            <v>1382-46</v>
          </cell>
          <cell r="B28396" t="str">
            <v>"ALTO FAL FL-204 3"" 4 OHM 10W"</v>
          </cell>
          <cell r="C28396" t="str">
            <v>ROH</v>
          </cell>
          <cell r="D28396" t="str">
            <v>UN</v>
          </cell>
        </row>
        <row r="28397">
          <cell r="A28397" t="str">
            <v>1382-47</v>
          </cell>
          <cell r="B28397" t="str">
            <v>"ALTO FAL AL 12"" 4,6 OHM 40W"</v>
          </cell>
          <cell r="C28397" t="str">
            <v>ROH</v>
          </cell>
          <cell r="D28397" t="str">
            <v>UN</v>
          </cell>
        </row>
        <row r="28398">
          <cell r="A28398" t="str">
            <v>1382-48</v>
          </cell>
          <cell r="B28398" t="str">
            <v>HF DRIVER 5,0 OHM 5W</v>
          </cell>
          <cell r="C28398" t="str">
            <v>ROH</v>
          </cell>
          <cell r="D28398" t="str">
            <v>UN</v>
          </cell>
        </row>
        <row r="28399">
          <cell r="A28399" t="str">
            <v>1382-49</v>
          </cell>
          <cell r="B28399" t="str">
            <v>ALTO FAL FIACAO 50MM</v>
          </cell>
          <cell r="C28399" t="str">
            <v>ROH</v>
          </cell>
          <cell r="D28399" t="str">
            <v>UN</v>
          </cell>
        </row>
        <row r="28400">
          <cell r="A28400" t="str">
            <v>1382-51</v>
          </cell>
          <cell r="B28400" t="str">
            <v>ALTO FAL LC 8 3 OHM 20W</v>
          </cell>
          <cell r="C28400" t="str">
            <v>ROH</v>
          </cell>
          <cell r="D28400" t="str">
            <v>UN</v>
          </cell>
        </row>
        <row r="28401">
          <cell r="A28401" t="str">
            <v>1382-52</v>
          </cell>
          <cell r="B28401" t="str">
            <v>HF DRIVER RESIT. CAPAC.</v>
          </cell>
          <cell r="C28401" t="str">
            <v>ROH</v>
          </cell>
          <cell r="D28401" t="str">
            <v>UN</v>
          </cell>
        </row>
        <row r="28402">
          <cell r="A28402" t="str">
            <v>1382-53</v>
          </cell>
          <cell r="B28402" t="str">
            <v>"ALTO FAL 8"" 3 OHM 15W"</v>
          </cell>
          <cell r="C28402" t="str">
            <v>ROH</v>
          </cell>
          <cell r="D28402" t="str">
            <v>UN</v>
          </cell>
        </row>
        <row r="28403">
          <cell r="A28403" t="str">
            <v>1382-54</v>
          </cell>
          <cell r="B28403" t="str">
            <v>HF DRIVER RESIT. 4 OHM 5W</v>
          </cell>
          <cell r="C28403" t="str">
            <v>ROH</v>
          </cell>
          <cell r="D28403" t="str">
            <v>UN</v>
          </cell>
        </row>
        <row r="28404">
          <cell r="A28404" t="str">
            <v>1382-55</v>
          </cell>
          <cell r="B28404" t="str">
            <v>"ALTO FAL 8"" 3 OHM 15W"</v>
          </cell>
          <cell r="C28404" t="str">
            <v>ROH</v>
          </cell>
          <cell r="D28404" t="str">
            <v>UN</v>
          </cell>
        </row>
        <row r="28405">
          <cell r="A28405" t="str">
            <v>1382-56</v>
          </cell>
          <cell r="B28405" t="str">
            <v>HF DRIVER RESIT. 4 OHM 5W</v>
          </cell>
          <cell r="C28405" t="str">
            <v>ROH</v>
          </cell>
          <cell r="D28405" t="str">
            <v>UN</v>
          </cell>
        </row>
        <row r="28406">
          <cell r="A28406" t="str">
            <v>1382-57</v>
          </cell>
          <cell r="B28406" t="str">
            <v>ALT FAL 3" 4OHM 25W CABO 2 VIAS CT 155MM</v>
          </cell>
          <cell r="C28406" t="str">
            <v>ROH</v>
          </cell>
          <cell r="D28406" t="str">
            <v>UN</v>
          </cell>
        </row>
        <row r="28407">
          <cell r="A28407" t="str">
            <v>1382-58</v>
          </cell>
          <cell r="B28407" t="str">
            <v>ALT FAL 2" 4OHM 10W CABO 2 VIAS CT 140MM</v>
          </cell>
          <cell r="C28407" t="str">
            <v>ROH</v>
          </cell>
          <cell r="D28407" t="str">
            <v>UN</v>
          </cell>
        </row>
        <row r="28408">
          <cell r="A28408" t="str">
            <v>1382-59</v>
          </cell>
          <cell r="B28408" t="str">
            <v>ALTO FALANTE 6.5" 3OHM 20W</v>
          </cell>
          <cell r="C28408" t="str">
            <v>ROH</v>
          </cell>
          <cell r="D28408" t="str">
            <v>UN</v>
          </cell>
        </row>
        <row r="28409">
          <cell r="A28409" t="str">
            <v>1382-60</v>
          </cell>
          <cell r="B28409" t="str">
            <v>HF DRIVER 10W</v>
          </cell>
          <cell r="C28409" t="str">
            <v>ROH</v>
          </cell>
          <cell r="D28409" t="str">
            <v>UN</v>
          </cell>
        </row>
        <row r="28410">
          <cell r="A28410" t="str">
            <v>1382-61</v>
          </cell>
          <cell r="B28410" t="str">
            <v>ALTO-FALANTE BASS FL 8" 3 OHM 50W</v>
          </cell>
          <cell r="C28410" t="str">
            <v>ROH</v>
          </cell>
          <cell r="D28410" t="str">
            <v>UN</v>
          </cell>
        </row>
        <row r="28411">
          <cell r="A28411" t="str">
            <v>1382-62</v>
          </cell>
          <cell r="B28411" t="str">
            <v>ALT-FALANT TWEETER MYT25-01 1" 6 OHM 10W</v>
          </cell>
          <cell r="C28411" t="str">
            <v>ROH</v>
          </cell>
          <cell r="D28411" t="str">
            <v>UN</v>
          </cell>
        </row>
        <row r="28412">
          <cell r="A28412" t="str">
            <v>1382-63</v>
          </cell>
          <cell r="B28412" t="str">
            <v>ALTO-FALANTE ELETROMAGNÉTICO 2" 4OHM 5W</v>
          </cell>
          <cell r="C28412" t="str">
            <v>ROH</v>
          </cell>
          <cell r="D28412" t="str">
            <v>UN</v>
          </cell>
        </row>
        <row r="28413">
          <cell r="A28413" t="str">
            <v>1382-64</v>
          </cell>
          <cell r="B28413" t="str">
            <v>ALTO-FALANTE BASS 10" 4 OHM 50W</v>
          </cell>
          <cell r="C28413" t="str">
            <v>ROH</v>
          </cell>
          <cell r="D28413" t="str">
            <v>UN</v>
          </cell>
        </row>
        <row r="28414">
          <cell r="A28414" t="str">
            <v>1382-65</v>
          </cell>
          <cell r="B28414" t="str">
            <v>ALTO-FALANTE TWEETER 1.5" 8 OHM 10W</v>
          </cell>
          <cell r="C28414" t="str">
            <v>ROH</v>
          </cell>
          <cell r="D28414" t="str">
            <v>UN</v>
          </cell>
        </row>
        <row r="28415">
          <cell r="A28415" t="str">
            <v>1382-66</v>
          </cell>
          <cell r="B28415" t="str">
            <v>ALTO FAL 40X7.3MM 32OHM SUPORT PLÁST[HP]</v>
          </cell>
          <cell r="C28415" t="str">
            <v>ROH</v>
          </cell>
          <cell r="D28415" t="str">
            <v>UN</v>
          </cell>
        </row>
        <row r="28416">
          <cell r="A28416" t="str">
            <v>1382-67</v>
          </cell>
          <cell r="B28416" t="str">
            <v>ALTO FALANTE 40X9MM 32OHM SUP PLÁST[HP]</v>
          </cell>
          <cell r="C28416" t="str">
            <v>ROH</v>
          </cell>
          <cell r="D28416" t="str">
            <v>UN</v>
          </cell>
        </row>
        <row r="28417">
          <cell r="A28417" t="str">
            <v>1382-68</v>
          </cell>
          <cell r="B28417" t="str">
            <v>ALTO FAL 40X7.3MM32OHM SUP PLÁST ESQ[HP]</v>
          </cell>
          <cell r="C28417" t="str">
            <v>ROH</v>
          </cell>
          <cell r="D28417" t="str">
            <v>UN</v>
          </cell>
        </row>
        <row r="28418">
          <cell r="A28418" t="str">
            <v>1382-69</v>
          </cell>
          <cell r="B28418" t="str">
            <v>ALTO FAL 40X7.3MM32OHM SUP PLÁST DIR[HP]</v>
          </cell>
          <cell r="C28418" t="str">
            <v>ROH</v>
          </cell>
          <cell r="D28418" t="str">
            <v>UN</v>
          </cell>
        </row>
        <row r="28419">
          <cell r="A28419" t="str">
            <v>1382-70</v>
          </cell>
          <cell r="B28419" t="str">
            <v>ALTO FALANT 40X7.3MM 32OHM SUP PLÁST[HP]</v>
          </cell>
          <cell r="C28419" t="str">
            <v>ROH</v>
          </cell>
          <cell r="D28419" t="str">
            <v>UN</v>
          </cell>
        </row>
        <row r="28420">
          <cell r="A28420" t="str">
            <v>1382-71</v>
          </cell>
          <cell r="B28420" t="str">
            <v>ALTO-FALANTE 2.5" VNN-138 3 OHM 8W</v>
          </cell>
          <cell r="C28420" t="str">
            <v>ROH</v>
          </cell>
          <cell r="D28420" t="str">
            <v>UN</v>
          </cell>
        </row>
        <row r="28421">
          <cell r="A28421" t="str">
            <v>1382-72</v>
          </cell>
          <cell r="B28421" t="str">
            <v>ALTO-FALANTE BASS 6,5" 3 OHM 30W</v>
          </cell>
          <cell r="C28421" t="str">
            <v>ROH</v>
          </cell>
          <cell r="D28421" t="str">
            <v>UN</v>
          </cell>
        </row>
        <row r="28422">
          <cell r="A28422" t="str">
            <v>1382-73</v>
          </cell>
          <cell r="B28422" t="str">
            <v>ALTO-FALANTE TWEETER 1,5" 4 OHM 5W</v>
          </cell>
          <cell r="C28422" t="str">
            <v>ROH</v>
          </cell>
          <cell r="D28422" t="str">
            <v>UN</v>
          </cell>
        </row>
        <row r="28423">
          <cell r="A28423" t="str">
            <v>1382-74</v>
          </cell>
          <cell r="B28423" t="str">
            <v>ALTO-FALANTE ELETROMAGNÉTICO 2.75" 3OHM</v>
          </cell>
          <cell r="C28423" t="str">
            <v>ROH</v>
          </cell>
          <cell r="D28423" t="str">
            <v>UN</v>
          </cell>
        </row>
        <row r="28424">
          <cell r="A28424" t="str">
            <v>1382-75</v>
          </cell>
          <cell r="B28424" t="str">
            <v>ALTO-FALANTE ELETROMAGNÉTICO 2" 3OHM 5W</v>
          </cell>
          <cell r="C28424" t="str">
            <v>ROH</v>
          </cell>
          <cell r="D28424" t="str">
            <v>UN</v>
          </cell>
        </row>
        <row r="28425">
          <cell r="A28425" t="str">
            <v>1382-76</v>
          </cell>
          <cell r="B28425" t="str">
            <v>ALTO-FALANTE GRAVE ELETROMAGNÉTICO4"4OHM</v>
          </cell>
          <cell r="C28425" t="str">
            <v>ROH</v>
          </cell>
          <cell r="D28425" t="str">
            <v>UN</v>
          </cell>
        </row>
        <row r="28426">
          <cell r="A28426" t="str">
            <v>1382-77</v>
          </cell>
          <cell r="B28426" t="str">
            <v>ALTFAL40MM16OHM ALOJ DIR PLÁST PRETO[HP]</v>
          </cell>
          <cell r="C28426" t="str">
            <v>ROH</v>
          </cell>
          <cell r="D28426" t="str">
            <v>UN</v>
          </cell>
        </row>
        <row r="28427">
          <cell r="A28427" t="str">
            <v>1382-78</v>
          </cell>
          <cell r="B28427" t="str">
            <v>ALTFAL40MM16OHM ALOJ ESQ PLÁST PRETO[HP]</v>
          </cell>
          <cell r="C28427" t="str">
            <v>ROH</v>
          </cell>
          <cell r="D28427" t="str">
            <v>UN</v>
          </cell>
        </row>
        <row r="28428">
          <cell r="A28428" t="str">
            <v>1382-79</v>
          </cell>
          <cell r="B28428" t="str">
            <v>ALTFAL40MM16OHM ALJ DIR PLÁST BRANCO[HP]</v>
          </cell>
          <cell r="C28428" t="str">
            <v>ROH</v>
          </cell>
          <cell r="D28428" t="str">
            <v>UN</v>
          </cell>
        </row>
        <row r="28429">
          <cell r="A28429" t="str">
            <v>1382-80</v>
          </cell>
          <cell r="B28429" t="str">
            <v>ALTFAL40MM16OHM ALJ ESQ PLÁST BRANCO[HP]</v>
          </cell>
          <cell r="C28429" t="str">
            <v>ROH</v>
          </cell>
          <cell r="D28429" t="str">
            <v>UN</v>
          </cell>
        </row>
        <row r="28430">
          <cell r="A28430" t="str">
            <v>1382-81</v>
          </cell>
          <cell r="B28430" t="str">
            <v>ALTO-FALANTES 6OHM 10W CB 4VIAS CT 350MM</v>
          </cell>
          <cell r="C28430" t="str">
            <v>ROH</v>
          </cell>
          <cell r="D28430" t="str">
            <v>UN</v>
          </cell>
        </row>
        <row r="28431">
          <cell r="A28431" t="str">
            <v>1382-82</v>
          </cell>
          <cell r="B28431" t="str">
            <v>ALTO-FALANTE GRAVE ELETROMAGNÉTICO 6.5"</v>
          </cell>
          <cell r="C28431" t="str">
            <v>ROH</v>
          </cell>
          <cell r="D28431" t="str">
            <v>UN</v>
          </cell>
        </row>
        <row r="28432">
          <cell r="A28432" t="str">
            <v>1382-83</v>
          </cell>
          <cell r="B28432" t="str">
            <v>ALTO-FALANTE AGUDO PIEZOELÉTRICO 1"</v>
          </cell>
          <cell r="C28432" t="str">
            <v>ROH</v>
          </cell>
          <cell r="D28432" t="str">
            <v>UN</v>
          </cell>
        </row>
        <row r="28433">
          <cell r="A28433" t="str">
            <v>1382-84</v>
          </cell>
          <cell r="B28433" t="str">
            <v>ALTO-FALANTE ELETROMAGNÉTICO 2" 4OHM 5W</v>
          </cell>
          <cell r="C28433" t="str">
            <v>ROH</v>
          </cell>
          <cell r="D28433" t="str">
            <v>UN</v>
          </cell>
        </row>
        <row r="28434">
          <cell r="A28434" t="str">
            <v>1383-01</v>
          </cell>
          <cell r="B28434" t="str">
            <v>FILTRO L-90</v>
          </cell>
          <cell r="C28434" t="str">
            <v>ROH</v>
          </cell>
          <cell r="D28434" t="str">
            <v>UN</v>
          </cell>
        </row>
        <row r="28435">
          <cell r="A28435" t="str">
            <v>1383-02</v>
          </cell>
          <cell r="B28435" t="str">
            <v>FILTRO MP-07/MP-08</v>
          </cell>
          <cell r="C28435" t="str">
            <v>ROH</v>
          </cell>
          <cell r="D28435" t="str">
            <v>UN</v>
          </cell>
        </row>
        <row r="28436">
          <cell r="A28436" t="str">
            <v>1384-01</v>
          </cell>
          <cell r="B28436" t="str">
            <v>BORR. ISOLANTEFACA L-90</v>
          </cell>
          <cell r="C28436" t="str">
            <v>ROH</v>
          </cell>
          <cell r="D28436" t="str">
            <v>UN</v>
          </cell>
        </row>
        <row r="28437">
          <cell r="A28437" t="str">
            <v>1385-01</v>
          </cell>
          <cell r="B28437" t="str">
            <v>ARRUELAVEDACAO L-90</v>
          </cell>
          <cell r="C28437" t="str">
            <v>ROH</v>
          </cell>
          <cell r="D28437" t="str">
            <v>UN</v>
          </cell>
        </row>
        <row r="28438">
          <cell r="A28438" t="str">
            <v>1385-03</v>
          </cell>
          <cell r="B28438" t="str">
            <v>ARRUELA METAL. FIXACAO</v>
          </cell>
          <cell r="C28438" t="str">
            <v>ROH</v>
          </cell>
          <cell r="D28438" t="str">
            <v>UN</v>
          </cell>
        </row>
        <row r="28439">
          <cell r="A28439" t="str">
            <v>1385-04</v>
          </cell>
          <cell r="B28439" t="str">
            <v>ARRUELAALAV CR-03</v>
          </cell>
          <cell r="C28439" t="str">
            <v>ROH</v>
          </cell>
          <cell r="D28439" t="str">
            <v>UN</v>
          </cell>
        </row>
        <row r="28440">
          <cell r="A28440" t="str">
            <v>1385-05</v>
          </cell>
          <cell r="B28440" t="str">
            <v>ARRUELAPRESSAO FSM-02</v>
          </cell>
          <cell r="C28440" t="str">
            <v>ROH</v>
          </cell>
          <cell r="D28440" t="str">
            <v>UN</v>
          </cell>
        </row>
        <row r="28441">
          <cell r="A28441" t="str">
            <v>1386-01</v>
          </cell>
          <cell r="B28441" t="str">
            <v>ACOPL. ARRASTADOR L-90</v>
          </cell>
          <cell r="C28441" t="str">
            <v>ROH</v>
          </cell>
          <cell r="D28441" t="str">
            <v>UN</v>
          </cell>
        </row>
        <row r="28442">
          <cell r="A28442" t="str">
            <v>1386-02</v>
          </cell>
          <cell r="B28442" t="str">
            <v>ACOPL. ARRASTADOR PORCA-CJ[MP]</v>
          </cell>
          <cell r="C28442" t="str">
            <v>ROH</v>
          </cell>
          <cell r="D28442" t="str">
            <v>UN</v>
          </cell>
        </row>
        <row r="28443">
          <cell r="A28443" t="str">
            <v>1386-03</v>
          </cell>
          <cell r="B28443" t="str">
            <v>ARRASTADOR METAL.ESC.[ER]</v>
          </cell>
          <cell r="C28443" t="str">
            <v>ROH</v>
          </cell>
          <cell r="D28443" t="str">
            <v>UN</v>
          </cell>
        </row>
        <row r="28444">
          <cell r="A28444" t="str">
            <v>1387-01</v>
          </cell>
          <cell r="B28444" t="str">
            <v>ACIONADOR CHA L-90</v>
          </cell>
          <cell r="C28444" t="str">
            <v>ROH</v>
          </cell>
          <cell r="D28444" t="str">
            <v>UN</v>
          </cell>
        </row>
        <row r="28445">
          <cell r="A28445" t="str">
            <v>1387-02</v>
          </cell>
          <cell r="B28445" t="str">
            <v>COMPLEMENTO ACIONADOR CHA L-90</v>
          </cell>
          <cell r="C28445" t="str">
            <v>ROH</v>
          </cell>
          <cell r="D28445" t="str">
            <v>UN</v>
          </cell>
        </row>
        <row r="28446">
          <cell r="A28446" t="str">
            <v>1387-03</v>
          </cell>
          <cell r="B28446" t="str">
            <v>MOLA ACIONADOR L-90</v>
          </cell>
          <cell r="C28446" t="str">
            <v>ROH</v>
          </cell>
          <cell r="D28446" t="str">
            <v>UN</v>
          </cell>
        </row>
        <row r="28447">
          <cell r="A28447" t="str">
            <v>1387-04</v>
          </cell>
          <cell r="B28447" t="str">
            <v>MOLA DA VÁLVULA DO RESERVATÓRIO C-08</v>
          </cell>
          <cell r="C28447" t="str">
            <v>ROH</v>
          </cell>
          <cell r="D28447" t="str">
            <v>UN</v>
          </cell>
        </row>
        <row r="28448">
          <cell r="A28448" t="str">
            <v>1387-05</v>
          </cell>
          <cell r="B28448" t="str">
            <v>MOLA FR-06</v>
          </cell>
          <cell r="C28448" t="str">
            <v>ROH</v>
          </cell>
          <cell r="D28448" t="str">
            <v>UN</v>
          </cell>
        </row>
        <row r="28449">
          <cell r="A28449" t="str">
            <v>1387-07</v>
          </cell>
          <cell r="B28449" t="str">
            <v>MOLA ACAB. FRT CD/DVD HT-04A/B</v>
          </cell>
          <cell r="C28449" t="str">
            <v>ROH</v>
          </cell>
          <cell r="D28449" t="str">
            <v>UN</v>
          </cell>
        </row>
        <row r="28450">
          <cell r="A28450" t="str">
            <v>1387-08</v>
          </cell>
          <cell r="B28450" t="str">
            <v>MOLA METAL. CILINDRICA GRELHA[FR]</v>
          </cell>
          <cell r="C28450" t="str">
            <v>ROH</v>
          </cell>
          <cell r="D28450" t="str">
            <v>UN</v>
          </cell>
        </row>
        <row r="28451">
          <cell r="A28451" t="str">
            <v>1387-09</v>
          </cell>
          <cell r="B28451" t="str">
            <v>MOLA APOIO TERM. G-10</v>
          </cell>
          <cell r="C28451" t="str">
            <v>ROH</v>
          </cell>
          <cell r="D28451" t="str">
            <v>UN</v>
          </cell>
        </row>
        <row r="28452">
          <cell r="A28452" t="str">
            <v>1387-10</v>
          </cell>
          <cell r="B28452" t="str">
            <v>MOLA METAL.TAMPA[D]</v>
          </cell>
          <cell r="C28452" t="str">
            <v>ROH</v>
          </cell>
          <cell r="D28452" t="str">
            <v>UN</v>
          </cell>
        </row>
        <row r="28453">
          <cell r="A28453" t="str">
            <v>1387-11</v>
          </cell>
          <cell r="B28453" t="str">
            <v>MOLA MAIOR CR-03</v>
          </cell>
          <cell r="C28453" t="str">
            <v>ROH</v>
          </cell>
          <cell r="D28453" t="str">
            <v>UN</v>
          </cell>
        </row>
        <row r="28454">
          <cell r="A28454" t="str">
            <v>1387-12</v>
          </cell>
          <cell r="B28454" t="str">
            <v>MOLA MENOR CR-03</v>
          </cell>
          <cell r="C28454" t="str">
            <v>ROH</v>
          </cell>
          <cell r="D28454" t="str">
            <v>UN</v>
          </cell>
        </row>
        <row r="28455">
          <cell r="A28455" t="str">
            <v>1387-13</v>
          </cell>
          <cell r="B28455" t="str">
            <v>MOLA BOTAO L/D EM-05</v>
          </cell>
          <cell r="C28455" t="str">
            <v>ROH</v>
          </cell>
          <cell r="D28455" t="str">
            <v>UN</v>
          </cell>
        </row>
        <row r="28456">
          <cell r="A28456" t="str">
            <v>1387-14</v>
          </cell>
          <cell r="B28456" t="str">
            <v>MOLA BOTAO TRAVA CABELO EM-05</v>
          </cell>
          <cell r="C28456" t="str">
            <v>ROH</v>
          </cell>
          <cell r="D28456" t="str">
            <v>UN</v>
          </cell>
        </row>
        <row r="28457">
          <cell r="A28457" t="str">
            <v>1387-15</v>
          </cell>
          <cell r="B28457" t="str">
            <v>MOLA METAL. CILINDRICA[BG]</v>
          </cell>
          <cell r="C28457" t="str">
            <v>ROH</v>
          </cell>
          <cell r="D28457" t="str">
            <v>UN</v>
          </cell>
        </row>
        <row r="28458">
          <cell r="A28458" t="str">
            <v>1387-16</v>
          </cell>
          <cell r="B28458" t="str">
            <v>MOLA METAL.TAMPA SUP[FT]</v>
          </cell>
          <cell r="C28458" t="str">
            <v>ROH</v>
          </cell>
          <cell r="D28458" t="str">
            <v>UN</v>
          </cell>
        </row>
        <row r="28459">
          <cell r="A28459" t="str">
            <v>1387-17</v>
          </cell>
          <cell r="B28459" t="str">
            <v>MOLA METAL.TRAVATAMPA SUP[FT]</v>
          </cell>
          <cell r="C28459" t="str">
            <v>ROH</v>
          </cell>
          <cell r="D28459" t="str">
            <v>UN</v>
          </cell>
        </row>
        <row r="28460">
          <cell r="A28460" t="str">
            <v>1387-18</v>
          </cell>
          <cell r="B28460" t="str">
            <v>MOLA METAL.TRAVA[MC]</v>
          </cell>
          <cell r="C28460" t="str">
            <v>ROH</v>
          </cell>
          <cell r="D28460" t="str">
            <v>UN</v>
          </cell>
        </row>
        <row r="28461">
          <cell r="A28461" t="str">
            <v>1387-19</v>
          </cell>
          <cell r="B28461" t="str">
            <v>MOLA METAL.TRAVA RESERV.[AP]</v>
          </cell>
          <cell r="C28461" t="str">
            <v>ROH</v>
          </cell>
          <cell r="D28461" t="str">
            <v>UN</v>
          </cell>
        </row>
        <row r="28462">
          <cell r="A28462" t="str">
            <v>1387-20</v>
          </cell>
          <cell r="B28462" t="str">
            <v>MOLA METAL. CILINDRICAPTA[FR]</v>
          </cell>
          <cell r="C28462" t="str">
            <v>ROH</v>
          </cell>
          <cell r="D28462" t="str">
            <v>UN</v>
          </cell>
        </row>
        <row r="28463">
          <cell r="A28463" t="str">
            <v>1387-21</v>
          </cell>
          <cell r="B28463" t="str">
            <v>MOLA CÔNICA METAL.</v>
          </cell>
          <cell r="C28463" t="str">
            <v>ROH</v>
          </cell>
          <cell r="D28463" t="str">
            <v>UN</v>
          </cell>
        </row>
        <row r="28464">
          <cell r="A28464" t="str">
            <v>1387-22</v>
          </cell>
          <cell r="B28464" t="str">
            <v>MOLA METAL. CILINDRICATRAVA[F]</v>
          </cell>
          <cell r="C28464" t="str">
            <v>ROH</v>
          </cell>
          <cell r="D28464" t="str">
            <v>UN</v>
          </cell>
        </row>
        <row r="28465">
          <cell r="A28465" t="str">
            <v>1387-23</v>
          </cell>
          <cell r="B28465" t="str">
            <v>MOLA METAL. INDIC.A SONORA</v>
          </cell>
          <cell r="C28465" t="str">
            <v>ROH</v>
          </cell>
          <cell r="D28465" t="str">
            <v>UN</v>
          </cell>
        </row>
        <row r="28466">
          <cell r="A28466" t="str">
            <v>1387-24</v>
          </cell>
          <cell r="B28466" t="str">
            <v>MOLA METAL.TAMPA[CE]</v>
          </cell>
          <cell r="C28466" t="str">
            <v>ROH</v>
          </cell>
          <cell r="D28466" t="str">
            <v>UN</v>
          </cell>
        </row>
        <row r="28467">
          <cell r="A28467" t="str">
            <v>1387-25</v>
          </cell>
          <cell r="B28467" t="str">
            <v>MOLA METAL. CÔNICA[BG]</v>
          </cell>
          <cell r="C28467" t="str">
            <v>ROH</v>
          </cell>
          <cell r="D28467" t="str">
            <v>UN</v>
          </cell>
        </row>
        <row r="28468">
          <cell r="A28468" t="str">
            <v>1387-26</v>
          </cell>
          <cell r="B28468" t="str">
            <v>MOLA CILINDRICA METAL. 2,0MM</v>
          </cell>
          <cell r="C28468" t="str">
            <v>ROH</v>
          </cell>
          <cell r="D28468" t="str">
            <v>UN</v>
          </cell>
        </row>
        <row r="28469">
          <cell r="A28469" t="str">
            <v>1387-27</v>
          </cell>
          <cell r="B28469" t="str">
            <v>MOLA METAL.TRAVA RESERV.[AP]</v>
          </cell>
          <cell r="C28469" t="str">
            <v>ROH</v>
          </cell>
          <cell r="D28469" t="str">
            <v>UN</v>
          </cell>
        </row>
        <row r="28470">
          <cell r="A28470" t="str">
            <v>1387-28</v>
          </cell>
          <cell r="B28470" t="str">
            <v>MOLA METÁLICA CILÍNDRICA PTA[FR-52]</v>
          </cell>
          <cell r="C28470" t="str">
            <v>ROH</v>
          </cell>
          <cell r="D28470" t="str">
            <v>UN</v>
          </cell>
        </row>
        <row r="28471">
          <cell r="A28471" t="str">
            <v>1387-28N</v>
          </cell>
          <cell r="B28471" t="str">
            <v>MOLA METAL. CILINDRICA DA PORTA[FRN-52]</v>
          </cell>
          <cell r="C28471" t="str">
            <v>ROH</v>
          </cell>
          <cell r="D28471" t="str">
            <v>UN</v>
          </cell>
        </row>
        <row r="28472">
          <cell r="A28472" t="str">
            <v>1387-29</v>
          </cell>
          <cell r="B28472" t="str">
            <v>MOLA HELICOIDAL CILÍNDRICA METÁLICA</v>
          </cell>
          <cell r="C28472" t="str">
            <v>ROH</v>
          </cell>
          <cell r="D28472" t="str">
            <v>UN</v>
          </cell>
        </row>
        <row r="28473">
          <cell r="A28473" t="str">
            <v>1387-31</v>
          </cell>
          <cell r="B28473" t="str">
            <v>MOLA METÁLICA TRAVA DO RESERVATÓRIO [AP]</v>
          </cell>
          <cell r="C28473" t="str">
            <v>ROH</v>
          </cell>
          <cell r="D28473" t="str">
            <v>UN</v>
          </cell>
        </row>
        <row r="28474">
          <cell r="A28474" t="str">
            <v>1387-32</v>
          </cell>
          <cell r="B28474" t="str">
            <v>MOLA METAL. DUPLA TORCAO</v>
          </cell>
          <cell r="C28474" t="str">
            <v>ROH</v>
          </cell>
          <cell r="D28474" t="str">
            <v>UN</v>
          </cell>
        </row>
        <row r="28475">
          <cell r="A28475" t="str">
            <v>1387-33</v>
          </cell>
          <cell r="B28475" t="str">
            <v>MOLA METAL. CILINDRICA[CS]</v>
          </cell>
          <cell r="C28475" t="str">
            <v>ROH</v>
          </cell>
          <cell r="D28475" t="str">
            <v>UN</v>
          </cell>
        </row>
        <row r="28476">
          <cell r="A28476" t="str">
            <v>1387-34</v>
          </cell>
          <cell r="B28476" t="str">
            <v>MOLA METAL. FIXACAO[ES]</v>
          </cell>
          <cell r="C28476" t="str">
            <v>ROH</v>
          </cell>
          <cell r="D28476" t="str">
            <v>UN</v>
          </cell>
        </row>
        <row r="28477">
          <cell r="A28477" t="str">
            <v>1387-35</v>
          </cell>
          <cell r="B28477" t="str">
            <v>MOLA METAL. DUPLA TOCAO</v>
          </cell>
          <cell r="C28477" t="str">
            <v>ROH</v>
          </cell>
          <cell r="D28477" t="str">
            <v>UN</v>
          </cell>
        </row>
        <row r="28478">
          <cell r="A28478" t="str">
            <v>1387-36</v>
          </cell>
          <cell r="B28478" t="str">
            <v>MOLA CILINDRICA METÁLICA</v>
          </cell>
          <cell r="C28478" t="str">
            <v>ROH</v>
          </cell>
          <cell r="D28478" t="str">
            <v>UN</v>
          </cell>
        </row>
        <row r="28479">
          <cell r="A28479" t="str">
            <v>1390-01</v>
          </cell>
          <cell r="B28479" t="str">
            <v>CAFETEIRA C-06 127V/60Hz 36 XIC</v>
          </cell>
          <cell r="C28479" t="str">
            <v>HAWA</v>
          </cell>
          <cell r="D28479" t="str">
            <v>UN</v>
          </cell>
        </row>
        <row r="28480">
          <cell r="A28480" t="str">
            <v>1390-02</v>
          </cell>
          <cell r="B28480" t="str">
            <v>CAFETEIRA C-06 220V/60Hz 36 XIC</v>
          </cell>
          <cell r="C28480" t="str">
            <v>HAWA</v>
          </cell>
          <cell r="D28480" t="str">
            <v>UN</v>
          </cell>
        </row>
        <row r="28481">
          <cell r="A28481" t="str">
            <v>1391-01</v>
          </cell>
          <cell r="B28481" t="str">
            <v>BORR.CONEXAO TUBO C-06</v>
          </cell>
          <cell r="C28481" t="str">
            <v>ROH</v>
          </cell>
          <cell r="D28481" t="str">
            <v>UN</v>
          </cell>
        </row>
        <row r="28482">
          <cell r="A28482" t="str">
            <v>1391-02</v>
          </cell>
          <cell r="B28482" t="str">
            <v>BORR. REGUL. TEXTURA CAFE C-11</v>
          </cell>
          <cell r="C28482" t="str">
            <v>ROH</v>
          </cell>
          <cell r="D28482" t="str">
            <v>UN</v>
          </cell>
        </row>
        <row r="28483">
          <cell r="A28483" t="str">
            <v>1391-03</v>
          </cell>
          <cell r="B28483" t="str">
            <v>BORR. SUPVALV. PTA FILTRO C11</v>
          </cell>
          <cell r="C28483" t="str">
            <v>ROH</v>
          </cell>
          <cell r="D28483" t="str">
            <v>UN</v>
          </cell>
        </row>
        <row r="28484">
          <cell r="A28484" t="str">
            <v>1392-01</v>
          </cell>
          <cell r="B28484" t="str">
            <v>TUBO INDIC.VOLUME C-06</v>
          </cell>
          <cell r="C28484" t="str">
            <v>ROH</v>
          </cell>
          <cell r="D28484" t="str">
            <v>UN</v>
          </cell>
        </row>
        <row r="28485">
          <cell r="A28485" t="str">
            <v>1392-02</v>
          </cell>
          <cell r="B28485" t="str">
            <v>TUBO DIRECION. AR AP-07</v>
          </cell>
          <cell r="C28485" t="str">
            <v>ROH</v>
          </cell>
          <cell r="D28485" t="str">
            <v>UN</v>
          </cell>
        </row>
        <row r="28486">
          <cell r="A28486" t="str">
            <v>1392-03</v>
          </cell>
          <cell r="B28486" t="str">
            <v>TUBO PROLONG AP-07/09</v>
          </cell>
          <cell r="C28486" t="str">
            <v>ROH</v>
          </cell>
          <cell r="D28486" t="str">
            <v>UN</v>
          </cell>
        </row>
        <row r="28487">
          <cell r="A28487" t="str">
            <v>1392-04</v>
          </cell>
          <cell r="B28487" t="str">
            <v>TUBO ISOLAMENTO  DE SILICONE FR-09</v>
          </cell>
          <cell r="C28487" t="str">
            <v>ROH</v>
          </cell>
          <cell r="D28487" t="str">
            <v>UN</v>
          </cell>
        </row>
        <row r="28488">
          <cell r="A28488" t="str">
            <v>1392-05</v>
          </cell>
          <cell r="B28488" t="str">
            <v>TUBO ISOLADOR FR-09</v>
          </cell>
          <cell r="C28488" t="str">
            <v>ROH</v>
          </cell>
          <cell r="D28488" t="str">
            <v>UN</v>
          </cell>
        </row>
        <row r="28489">
          <cell r="A28489" t="str">
            <v>1392-06</v>
          </cell>
          <cell r="B28489" t="str">
            <v>TUBO PROLONG PLAS. GRAF. 360MM[AP]</v>
          </cell>
          <cell r="C28489" t="str">
            <v>ROH</v>
          </cell>
          <cell r="D28489" t="str">
            <v>UN</v>
          </cell>
        </row>
        <row r="28490">
          <cell r="A28490" t="str">
            <v>1394-01</v>
          </cell>
          <cell r="B28490" t="str">
            <v>SACO PLAS.[SC]</v>
          </cell>
          <cell r="C28490" t="str">
            <v>ROH</v>
          </cell>
          <cell r="D28490" t="str">
            <v>UN</v>
          </cell>
        </row>
        <row r="28491">
          <cell r="A28491" t="str">
            <v>1394-02</v>
          </cell>
          <cell r="B28491" t="str">
            <v>SACO PLAS. BX-16</v>
          </cell>
          <cell r="C28491" t="str">
            <v>ROH</v>
          </cell>
          <cell r="D28491" t="str">
            <v>UN</v>
          </cell>
        </row>
        <row r="28492">
          <cell r="A28492" t="str">
            <v>1394-03</v>
          </cell>
          <cell r="B28492" t="str">
            <v>SACO PLAS.[FR]</v>
          </cell>
          <cell r="C28492" t="str">
            <v>ROH</v>
          </cell>
          <cell r="D28492" t="str">
            <v>UN</v>
          </cell>
        </row>
        <row r="28493">
          <cell r="A28493" t="str">
            <v>1394-04</v>
          </cell>
          <cell r="B28493" t="str">
            <v>SACO PLAS. CE-04</v>
          </cell>
          <cell r="C28493" t="str">
            <v>ROH</v>
          </cell>
          <cell r="D28493" t="str">
            <v>UN</v>
          </cell>
        </row>
        <row r="28494">
          <cell r="A28494" t="str">
            <v>1394-05</v>
          </cell>
          <cell r="B28494" t="str">
            <v>SACO PLAS. CF-06</v>
          </cell>
          <cell r="C28494" t="str">
            <v>ROH</v>
          </cell>
          <cell r="D28494" t="str">
            <v>UN</v>
          </cell>
        </row>
        <row r="28495">
          <cell r="A28495" t="str">
            <v>1394-06</v>
          </cell>
          <cell r="B28495" t="str">
            <v>SACO PLAS. DP-02</v>
          </cell>
          <cell r="C28495" t="str">
            <v>ROH</v>
          </cell>
          <cell r="D28495" t="str">
            <v>UN</v>
          </cell>
        </row>
        <row r="28496">
          <cell r="A28496" t="str">
            <v>1394-08</v>
          </cell>
          <cell r="B28496" t="str">
            <v>SACO PLAS. BX-12</v>
          </cell>
          <cell r="C28496" t="str">
            <v>ROH</v>
          </cell>
          <cell r="D28496" t="str">
            <v>UN</v>
          </cell>
        </row>
        <row r="28497">
          <cell r="A28497" t="str">
            <v>1394-11</v>
          </cell>
          <cell r="B28497" t="str">
            <v>SACO PLAS.[CR]</v>
          </cell>
          <cell r="C28497" t="str">
            <v>ROH</v>
          </cell>
          <cell r="D28497" t="str">
            <v>UN</v>
          </cell>
        </row>
        <row r="28498">
          <cell r="A28498" t="str">
            <v>1394-12</v>
          </cell>
          <cell r="B28498" t="str">
            <v>SACO PLAS.[CM]</v>
          </cell>
          <cell r="C28498" t="str">
            <v>ROH</v>
          </cell>
          <cell r="D28498" t="str">
            <v>UN</v>
          </cell>
        </row>
        <row r="28499">
          <cell r="A28499" t="str">
            <v>1394-13</v>
          </cell>
          <cell r="B28499" t="str">
            <v>SACO PLÁSTICO [AF]</v>
          </cell>
          <cell r="C28499" t="str">
            <v>ROH</v>
          </cell>
          <cell r="D28499" t="str">
            <v>UN</v>
          </cell>
        </row>
        <row r="28500">
          <cell r="A28500" t="str">
            <v>1394-15</v>
          </cell>
          <cell r="B28500" t="str">
            <v>SACO PLAS.[CL]</v>
          </cell>
          <cell r="C28500" t="str">
            <v>ROH</v>
          </cell>
          <cell r="D28500" t="str">
            <v>UN</v>
          </cell>
        </row>
        <row r="28501">
          <cell r="A28501" t="str">
            <v>1394-16</v>
          </cell>
          <cell r="B28501" t="str">
            <v>SACO PLAS.[PE]</v>
          </cell>
          <cell r="C28501" t="str">
            <v>ROH</v>
          </cell>
          <cell r="D28501" t="str">
            <v>UN</v>
          </cell>
        </row>
        <row r="28502">
          <cell r="A28502" t="str">
            <v>1394-18</v>
          </cell>
          <cell r="B28502" t="str">
            <v>SACO PLAS.[UA]</v>
          </cell>
          <cell r="C28502" t="str">
            <v>ROH</v>
          </cell>
          <cell r="D28502" t="str">
            <v>UN</v>
          </cell>
        </row>
        <row r="28503">
          <cell r="A28503" t="str">
            <v>1394-19</v>
          </cell>
          <cell r="B28503" t="str">
            <v>SACO PLAS.[AP]</v>
          </cell>
          <cell r="C28503" t="str">
            <v>ROH</v>
          </cell>
          <cell r="D28503" t="str">
            <v>UN</v>
          </cell>
        </row>
        <row r="28504">
          <cell r="A28504" t="str">
            <v>1394-21</v>
          </cell>
          <cell r="B28504" t="str">
            <v>SACO PLAS.[BE]</v>
          </cell>
          <cell r="C28504" t="str">
            <v>ROH</v>
          </cell>
          <cell r="D28504" t="str">
            <v>UN</v>
          </cell>
        </row>
        <row r="28505">
          <cell r="A28505" t="str">
            <v>1394-22</v>
          </cell>
          <cell r="B28505" t="str">
            <v>SACO PLAS.[FES-02]</v>
          </cell>
          <cell r="C28505" t="str">
            <v>ROH</v>
          </cell>
          <cell r="D28505" t="str">
            <v>UN</v>
          </cell>
        </row>
        <row r="28506">
          <cell r="A28506" t="str">
            <v>1394-23</v>
          </cell>
          <cell r="B28506" t="str">
            <v>SACO PLAS.[FSC]</v>
          </cell>
          <cell r="C28506" t="str">
            <v>ROH</v>
          </cell>
          <cell r="D28506" t="str">
            <v>UN</v>
          </cell>
        </row>
        <row r="28507">
          <cell r="A28507" t="str">
            <v>1394-24</v>
          </cell>
          <cell r="B28507" t="str">
            <v>SACO PLAS.[FST]</v>
          </cell>
          <cell r="C28507" t="str">
            <v>ROH</v>
          </cell>
          <cell r="D28507" t="str">
            <v>UN</v>
          </cell>
        </row>
        <row r="28508">
          <cell r="A28508" t="str">
            <v>1394-25</v>
          </cell>
          <cell r="B28508" t="str">
            <v>SACO PLAS.[FT]</v>
          </cell>
          <cell r="C28508" t="str">
            <v>ROH</v>
          </cell>
          <cell r="D28508" t="str">
            <v>UN</v>
          </cell>
        </row>
        <row r="28509">
          <cell r="A28509" t="str">
            <v>1394-26</v>
          </cell>
          <cell r="B28509" t="str">
            <v>SACO PLAS.[AF]</v>
          </cell>
          <cell r="C28509" t="str">
            <v>ROH</v>
          </cell>
          <cell r="D28509" t="str">
            <v>UN</v>
          </cell>
        </row>
        <row r="28510">
          <cell r="A28510" t="str">
            <v>1394-27</v>
          </cell>
          <cell r="B28510" t="str">
            <v>SACO PLÁSTICO [A]</v>
          </cell>
          <cell r="C28510" t="str">
            <v>ROH</v>
          </cell>
          <cell r="D28510" t="str">
            <v>UN</v>
          </cell>
        </row>
        <row r="28511">
          <cell r="A28511" t="str">
            <v>1394-28</v>
          </cell>
          <cell r="B28511" t="str">
            <v>SACO PLÁSTICO [AP]</v>
          </cell>
          <cell r="C28511" t="str">
            <v>ROH</v>
          </cell>
          <cell r="D28511" t="str">
            <v>UN</v>
          </cell>
        </row>
        <row r="28512">
          <cell r="A28512" t="str">
            <v>1394-29</v>
          </cell>
          <cell r="B28512" t="str">
            <v>SACO PLAS.[CH]</v>
          </cell>
          <cell r="C28512" t="str">
            <v>ROH</v>
          </cell>
          <cell r="D28512" t="str">
            <v>UN</v>
          </cell>
        </row>
        <row r="28513">
          <cell r="A28513" t="str">
            <v>1394-30</v>
          </cell>
          <cell r="B28513" t="str">
            <v>SACO PLAS.[FPL]</v>
          </cell>
          <cell r="C28513" t="str">
            <v>ROH</v>
          </cell>
          <cell r="D28513" t="str">
            <v>UN</v>
          </cell>
        </row>
        <row r="28514">
          <cell r="A28514" t="str">
            <v>1394-31</v>
          </cell>
          <cell r="B28514" t="str">
            <v>SACO PLAS.[CE]</v>
          </cell>
          <cell r="C28514" t="str">
            <v>ROH</v>
          </cell>
          <cell r="D28514" t="str">
            <v>UN</v>
          </cell>
        </row>
        <row r="28515">
          <cell r="A28515" t="str">
            <v>1394-32</v>
          </cell>
          <cell r="B28515" t="str">
            <v>SACO PLAS.[FPF]</v>
          </cell>
          <cell r="C28515" t="str">
            <v>ROH</v>
          </cell>
          <cell r="D28515" t="str">
            <v>UN</v>
          </cell>
        </row>
        <row r="28516">
          <cell r="A28516" t="str">
            <v>1394-33</v>
          </cell>
          <cell r="B28516" t="str">
            <v>SACO PLAS.[SK]</v>
          </cell>
          <cell r="C28516" t="str">
            <v>ROH</v>
          </cell>
          <cell r="D28516" t="str">
            <v>UN</v>
          </cell>
        </row>
        <row r="28517">
          <cell r="A28517" t="str">
            <v>1394-34</v>
          </cell>
          <cell r="B28517" t="str">
            <v>SACO PLAS.[A]</v>
          </cell>
          <cell r="C28517" t="str">
            <v>ROH</v>
          </cell>
          <cell r="D28517" t="str">
            <v>UN</v>
          </cell>
        </row>
        <row r="28518">
          <cell r="A28518" t="str">
            <v>1394-35</v>
          </cell>
          <cell r="B28518" t="str">
            <v>SACO PLAS.[CM]</v>
          </cell>
          <cell r="C28518" t="str">
            <v>ROH</v>
          </cell>
          <cell r="D28518" t="str">
            <v>UN</v>
          </cell>
        </row>
        <row r="28519">
          <cell r="A28519" t="str">
            <v>1394-36</v>
          </cell>
          <cell r="B28519" t="str">
            <v>SACO PLAS.[CM]</v>
          </cell>
          <cell r="C28519" t="str">
            <v>ROH</v>
          </cell>
          <cell r="D28519" t="str">
            <v>UN</v>
          </cell>
        </row>
        <row r="28520">
          <cell r="A28520" t="str">
            <v>1394-37</v>
          </cell>
          <cell r="B28520" t="str">
            <v>SACO PLAS.[CM]</v>
          </cell>
          <cell r="C28520" t="str">
            <v>ROH</v>
          </cell>
          <cell r="D28520" t="str">
            <v>UN</v>
          </cell>
        </row>
        <row r="28521">
          <cell r="A28521" t="str">
            <v>1394-38</v>
          </cell>
          <cell r="B28521" t="str">
            <v>SACO PLAS.[MCO]</v>
          </cell>
          <cell r="C28521" t="str">
            <v>ROH</v>
          </cell>
          <cell r="D28521" t="str">
            <v>UN</v>
          </cell>
        </row>
        <row r="28522">
          <cell r="A28522" t="str">
            <v>1394-39</v>
          </cell>
          <cell r="B28522" t="str">
            <v>SACO PLAS.[MS]</v>
          </cell>
          <cell r="C28522" t="str">
            <v>ROH</v>
          </cell>
          <cell r="D28522" t="str">
            <v>UN</v>
          </cell>
        </row>
        <row r="28523">
          <cell r="A28523" t="str">
            <v>1394-41</v>
          </cell>
          <cell r="B28523" t="str">
            <v>SACO PLAS.[AR]</v>
          </cell>
          <cell r="C28523" t="str">
            <v>ROH</v>
          </cell>
          <cell r="D28523" t="str">
            <v>UN</v>
          </cell>
        </row>
        <row r="28524">
          <cell r="A28524" t="str">
            <v>1394-42</v>
          </cell>
          <cell r="B28524" t="str">
            <v>SACO PLAS.[BG]</v>
          </cell>
          <cell r="C28524" t="str">
            <v>ROH</v>
          </cell>
          <cell r="D28524" t="str">
            <v>UN</v>
          </cell>
        </row>
        <row r="28525">
          <cell r="A28525" t="str">
            <v>1394-43</v>
          </cell>
          <cell r="B28525" t="str">
            <v>SACO PLAS.[AF]</v>
          </cell>
          <cell r="C28525" t="str">
            <v>ROH</v>
          </cell>
          <cell r="D28525" t="str">
            <v>UN</v>
          </cell>
        </row>
        <row r="28526">
          <cell r="A28526" t="str">
            <v>1394-44</v>
          </cell>
          <cell r="B28526" t="str">
            <v>SACO PLAS.[SK]</v>
          </cell>
          <cell r="C28526" t="str">
            <v>ROH</v>
          </cell>
          <cell r="D28526" t="str">
            <v>UN</v>
          </cell>
        </row>
        <row r="28527">
          <cell r="A28527" t="str">
            <v>1394-45</v>
          </cell>
          <cell r="B28527" t="str">
            <v>SACO PLAS.[CH]</v>
          </cell>
          <cell r="C28527" t="str">
            <v>ROH</v>
          </cell>
          <cell r="D28527" t="str">
            <v>UN</v>
          </cell>
        </row>
        <row r="28528">
          <cell r="A28528" t="str">
            <v>1394-46</v>
          </cell>
          <cell r="B28528" t="str">
            <v>SACO PLAS.[AP]</v>
          </cell>
          <cell r="C28528" t="str">
            <v>ROH</v>
          </cell>
          <cell r="D28528" t="str">
            <v>UN</v>
          </cell>
        </row>
        <row r="28529">
          <cell r="A28529" t="str">
            <v>1394-47</v>
          </cell>
          <cell r="B28529" t="str">
            <v>SACO PLAS.[VP]</v>
          </cell>
          <cell r="C28529" t="str">
            <v>ROH</v>
          </cell>
          <cell r="D28529" t="str">
            <v>UN</v>
          </cell>
        </row>
        <row r="28530">
          <cell r="A28530" t="str">
            <v>1394-48</v>
          </cell>
          <cell r="B28530" t="str">
            <v>SACO PLAS.[MA]</v>
          </cell>
          <cell r="C28530" t="str">
            <v>ROH</v>
          </cell>
          <cell r="D28530" t="str">
            <v>UN</v>
          </cell>
        </row>
        <row r="28531">
          <cell r="A28531" t="str">
            <v>1394-49</v>
          </cell>
          <cell r="B28531" t="str">
            <v>SACO PLAS.[PE]</v>
          </cell>
          <cell r="C28531" t="str">
            <v>ROH</v>
          </cell>
          <cell r="D28531" t="str">
            <v>UN</v>
          </cell>
        </row>
        <row r="28532">
          <cell r="A28532" t="str">
            <v>1394-50</v>
          </cell>
          <cell r="B28532" t="str">
            <v>SACO PLAS.[PE]</v>
          </cell>
          <cell r="C28532" t="str">
            <v>ROH</v>
          </cell>
          <cell r="D28532" t="str">
            <v>UN</v>
          </cell>
        </row>
        <row r="28533">
          <cell r="A28533" t="str">
            <v>1394-51</v>
          </cell>
          <cell r="B28533" t="str">
            <v>SACO PLAS. DO CABO [FR]</v>
          </cell>
          <cell r="C28533" t="str">
            <v>ROH</v>
          </cell>
          <cell r="D28533" t="str">
            <v>UN</v>
          </cell>
        </row>
        <row r="28534">
          <cell r="A28534" t="str">
            <v>1395-01</v>
          </cell>
          <cell r="B28534" t="str">
            <v>EMB IND[SC-17]</v>
          </cell>
          <cell r="C28534" t="str">
            <v>ROH</v>
          </cell>
          <cell r="D28534" t="str">
            <v>UN</v>
          </cell>
        </row>
        <row r="28535">
          <cell r="A28535" t="str">
            <v>1395-02</v>
          </cell>
          <cell r="B28535" t="str">
            <v>EMB COLET[SC-17]</v>
          </cell>
          <cell r="C28535" t="str">
            <v>ROH</v>
          </cell>
          <cell r="D28535" t="str">
            <v>UN</v>
          </cell>
        </row>
        <row r="28536">
          <cell r="A28536" t="str">
            <v>1395-03</v>
          </cell>
          <cell r="B28536" t="str">
            <v>EMB IND[NMP-08]</v>
          </cell>
          <cell r="C28536" t="str">
            <v>ROH</v>
          </cell>
          <cell r="D28536" t="str">
            <v>UN</v>
          </cell>
        </row>
        <row r="28537">
          <cell r="A28537" t="str">
            <v>1395-04</v>
          </cell>
          <cell r="B28537" t="str">
            <v>EMB COLET[NMP-08]</v>
          </cell>
          <cell r="C28537" t="str">
            <v>ROH</v>
          </cell>
          <cell r="D28537" t="str">
            <v>UN</v>
          </cell>
        </row>
        <row r="28538">
          <cell r="A28538" t="str">
            <v>1395-05</v>
          </cell>
          <cell r="B28538" t="str">
            <v>EMB UNIT.[BX-16]</v>
          </cell>
          <cell r="C28538" t="str">
            <v>ROH</v>
          </cell>
          <cell r="D28538" t="str">
            <v>UN</v>
          </cell>
        </row>
        <row r="28539">
          <cell r="A28539" t="str">
            <v>1395-06</v>
          </cell>
          <cell r="B28539" t="str">
            <v>EMB COLET BX-16</v>
          </cell>
          <cell r="C28539" t="str">
            <v>ROH</v>
          </cell>
          <cell r="D28539" t="str">
            <v>UN</v>
          </cell>
        </row>
        <row r="28540">
          <cell r="A28540" t="str">
            <v>1395-07</v>
          </cell>
          <cell r="B28540" t="str">
            <v>CALCO SUP[BX]</v>
          </cell>
          <cell r="C28540" t="str">
            <v>ROH</v>
          </cell>
          <cell r="D28540" t="str">
            <v>UN</v>
          </cell>
        </row>
        <row r="28541">
          <cell r="A28541" t="str">
            <v>1395-08</v>
          </cell>
          <cell r="B28541" t="str">
            <v>CALCO INF.[BX]</v>
          </cell>
          <cell r="C28541" t="str">
            <v>ROH</v>
          </cell>
          <cell r="D28541" t="str">
            <v>UN</v>
          </cell>
        </row>
        <row r="28542">
          <cell r="A28542" t="str">
            <v>1395-09</v>
          </cell>
          <cell r="B28542" t="str">
            <v>EMB IND CA-55</v>
          </cell>
          <cell r="C28542" t="str">
            <v>ROH</v>
          </cell>
          <cell r="D28542" t="str">
            <v>UN</v>
          </cell>
        </row>
        <row r="28543">
          <cell r="A28543" t="str">
            <v>1395-10</v>
          </cell>
          <cell r="B28543" t="str">
            <v>EMB COLET[BX-17]</v>
          </cell>
          <cell r="C28543" t="str">
            <v>ROH</v>
          </cell>
          <cell r="D28543" t="str">
            <v>UN</v>
          </cell>
        </row>
        <row r="28544">
          <cell r="A28544" t="str">
            <v>1395-11</v>
          </cell>
          <cell r="B28544" t="str">
            <v>EMB IND[BX-17]</v>
          </cell>
          <cell r="C28544" t="str">
            <v>ROH</v>
          </cell>
          <cell r="D28544" t="str">
            <v>UN</v>
          </cell>
        </row>
        <row r="28545">
          <cell r="A28545" t="str">
            <v>1395-12</v>
          </cell>
          <cell r="B28545" t="str">
            <v>EMB IND[AF-05]</v>
          </cell>
          <cell r="C28545" t="str">
            <v>ROH</v>
          </cell>
          <cell r="D28545" t="str">
            <v>UN</v>
          </cell>
        </row>
        <row r="28546">
          <cell r="A28546" t="str">
            <v>1395-13</v>
          </cell>
          <cell r="B28546" t="str">
            <v>EMB COLET[AF-05]</v>
          </cell>
          <cell r="C28546" t="str">
            <v>ROH</v>
          </cell>
          <cell r="D28546" t="str">
            <v>UN</v>
          </cell>
        </row>
        <row r="28547">
          <cell r="A28547" t="str">
            <v>1395-16</v>
          </cell>
          <cell r="B28547" t="str">
            <v>EMB IND[PE-25]</v>
          </cell>
          <cell r="C28547" t="str">
            <v>ROH</v>
          </cell>
          <cell r="D28547" t="str">
            <v>UN</v>
          </cell>
        </row>
        <row r="28548">
          <cell r="A28548" t="str">
            <v>1395-17</v>
          </cell>
          <cell r="B28548" t="str">
            <v>EMB COLET[PE-25]</v>
          </cell>
          <cell r="C28548" t="str">
            <v>ROH</v>
          </cell>
          <cell r="D28548" t="str">
            <v>UN</v>
          </cell>
        </row>
        <row r="28549">
          <cell r="A28549" t="str">
            <v>1395-18</v>
          </cell>
          <cell r="B28549" t="str">
            <v>EMB IND[PE-26]</v>
          </cell>
          <cell r="C28549" t="str">
            <v>ROH</v>
          </cell>
          <cell r="D28549" t="str">
            <v>UN</v>
          </cell>
        </row>
        <row r="28550">
          <cell r="A28550" t="str">
            <v>1395-19</v>
          </cell>
          <cell r="B28550" t="str">
            <v>EMB COLET[PE-26]</v>
          </cell>
          <cell r="C28550" t="str">
            <v>ROH</v>
          </cell>
          <cell r="D28550" t="str">
            <v>UN</v>
          </cell>
        </row>
        <row r="28551">
          <cell r="A28551" t="str">
            <v>1395-20</v>
          </cell>
          <cell r="B28551" t="str">
            <v>EMB IND[PE-27]</v>
          </cell>
          <cell r="C28551" t="str">
            <v>ROH</v>
          </cell>
          <cell r="D28551" t="str">
            <v>UN</v>
          </cell>
        </row>
        <row r="28552">
          <cell r="A28552" t="str">
            <v>1395-21</v>
          </cell>
          <cell r="B28552" t="str">
            <v>EMB COLET[PE-27]</v>
          </cell>
          <cell r="C28552" t="str">
            <v>ROH</v>
          </cell>
          <cell r="D28552" t="str">
            <v>UN</v>
          </cell>
        </row>
        <row r="28553">
          <cell r="A28553" t="str">
            <v>1395-22</v>
          </cell>
          <cell r="B28553" t="str">
            <v>EMB IND NF-18</v>
          </cell>
          <cell r="C28553" t="str">
            <v>ROH</v>
          </cell>
          <cell r="D28553" t="str">
            <v>UN</v>
          </cell>
        </row>
        <row r="28554">
          <cell r="A28554" t="str">
            <v>1395-23</v>
          </cell>
          <cell r="B28554" t="str">
            <v>EMB COLET NF-18</v>
          </cell>
          <cell r="C28554" t="str">
            <v>ROH</v>
          </cell>
          <cell r="D28554" t="str">
            <v>UN</v>
          </cell>
        </row>
        <row r="28555">
          <cell r="A28555" t="str">
            <v>1395-24</v>
          </cell>
          <cell r="B28555" t="str">
            <v>EMB COLET NF-19</v>
          </cell>
          <cell r="C28555" t="str">
            <v>ROH</v>
          </cell>
          <cell r="D28555" t="str">
            <v>UN</v>
          </cell>
        </row>
        <row r="28556">
          <cell r="A28556" t="str">
            <v>1395-25</v>
          </cell>
          <cell r="B28556" t="str">
            <v>EMB IND NF-19</v>
          </cell>
          <cell r="C28556" t="str">
            <v>ROH</v>
          </cell>
          <cell r="D28556" t="str">
            <v>UN</v>
          </cell>
        </row>
        <row r="28557">
          <cell r="A28557" t="str">
            <v>1395-26</v>
          </cell>
          <cell r="B28557" t="str">
            <v>EMB IND CL-02</v>
          </cell>
          <cell r="C28557" t="str">
            <v>ROH</v>
          </cell>
          <cell r="D28557" t="str">
            <v>UN</v>
          </cell>
        </row>
        <row r="28558">
          <cell r="A28558" t="str">
            <v>1395-27</v>
          </cell>
          <cell r="B28558" t="str">
            <v>EMB IND[FR-11]</v>
          </cell>
          <cell r="C28558" t="str">
            <v>ROH</v>
          </cell>
          <cell r="D28558" t="str">
            <v>UN</v>
          </cell>
        </row>
        <row r="28559">
          <cell r="A28559" t="str">
            <v>1395-29</v>
          </cell>
          <cell r="B28559" t="str">
            <v>EMB IND CE-04</v>
          </cell>
          <cell r="C28559" t="str">
            <v>ROH</v>
          </cell>
          <cell r="D28559" t="str">
            <v>UN</v>
          </cell>
        </row>
        <row r="28560">
          <cell r="A28560" t="str">
            <v>1395-30</v>
          </cell>
          <cell r="B28560" t="str">
            <v>EMB COLET CE-04</v>
          </cell>
          <cell r="C28560" t="str">
            <v>ROH</v>
          </cell>
          <cell r="D28560" t="str">
            <v>UN</v>
          </cell>
        </row>
        <row r="28561">
          <cell r="A28561" t="str">
            <v>1395-31</v>
          </cell>
          <cell r="B28561" t="str">
            <v>EMB IND CF-06</v>
          </cell>
          <cell r="C28561" t="str">
            <v>ROH</v>
          </cell>
          <cell r="D28561" t="str">
            <v>UN</v>
          </cell>
        </row>
        <row r="28562">
          <cell r="A28562" t="str">
            <v>1395-32</v>
          </cell>
          <cell r="B28562" t="str">
            <v>EMB COLET CF-06</v>
          </cell>
          <cell r="C28562" t="str">
            <v>ROH</v>
          </cell>
          <cell r="D28562" t="str">
            <v>UN</v>
          </cell>
        </row>
        <row r="28563">
          <cell r="A28563" t="str">
            <v>1395-33</v>
          </cell>
          <cell r="B28563" t="str">
            <v>EMB COLET DP-02</v>
          </cell>
          <cell r="C28563" t="str">
            <v>ROH</v>
          </cell>
          <cell r="D28563" t="str">
            <v>UN</v>
          </cell>
        </row>
        <row r="28564">
          <cell r="A28564" t="str">
            <v>1395-34</v>
          </cell>
          <cell r="B28564" t="str">
            <v>EMB IND DP-02</v>
          </cell>
          <cell r="C28564" t="str">
            <v>ROH</v>
          </cell>
          <cell r="D28564" t="str">
            <v>UN</v>
          </cell>
        </row>
        <row r="28565">
          <cell r="A28565" t="str">
            <v>1395-35</v>
          </cell>
          <cell r="B28565" t="str">
            <v>EMB IND[FFI-08M]</v>
          </cell>
          <cell r="C28565" t="str">
            <v>ROH</v>
          </cell>
          <cell r="D28565" t="str">
            <v>UN</v>
          </cell>
        </row>
        <row r="28566">
          <cell r="A28566" t="str">
            <v>1395-36</v>
          </cell>
          <cell r="B28566" t="str">
            <v>EMB COLET[FFI-08M]</v>
          </cell>
          <cell r="C28566" t="str">
            <v>ROH</v>
          </cell>
          <cell r="D28566" t="str">
            <v>UN</v>
          </cell>
        </row>
        <row r="28567">
          <cell r="A28567" t="str">
            <v>1395-37</v>
          </cell>
          <cell r="B28567" t="str">
            <v>EMB COLET[BX-13]</v>
          </cell>
          <cell r="C28567" t="str">
            <v>ROH</v>
          </cell>
          <cell r="D28567" t="str">
            <v>UN</v>
          </cell>
        </row>
        <row r="28568">
          <cell r="A28568" t="str">
            <v>1395-38</v>
          </cell>
          <cell r="B28568" t="str">
            <v>EMB IND[BX-13]</v>
          </cell>
          <cell r="C28568" t="str">
            <v>ROH</v>
          </cell>
          <cell r="D28568" t="str">
            <v>UN</v>
          </cell>
        </row>
        <row r="28569">
          <cell r="A28569" t="str">
            <v>1395-39</v>
          </cell>
          <cell r="B28569" t="str">
            <v>EMB COLET[BX-15]</v>
          </cell>
          <cell r="C28569" t="str">
            <v>ROH</v>
          </cell>
          <cell r="D28569" t="str">
            <v>UN</v>
          </cell>
        </row>
        <row r="28570">
          <cell r="A28570" t="str">
            <v>1395-40</v>
          </cell>
          <cell r="B28570" t="str">
            <v>EMB IND[BX-15]</v>
          </cell>
          <cell r="C28570" t="str">
            <v>ROH</v>
          </cell>
          <cell r="D28570" t="str">
            <v>UN</v>
          </cell>
        </row>
        <row r="28571">
          <cell r="A28571" t="str">
            <v>1395-41</v>
          </cell>
          <cell r="B28571" t="str">
            <v>CALCOS-CJ[AF-06]</v>
          </cell>
          <cell r="C28571" t="str">
            <v>ROH</v>
          </cell>
          <cell r="D28571" t="str">
            <v>UN</v>
          </cell>
        </row>
        <row r="28572">
          <cell r="A28572" t="str">
            <v>1395-43</v>
          </cell>
          <cell r="B28572" t="str">
            <v>EMB IND[AF-06]</v>
          </cell>
          <cell r="C28572" t="str">
            <v>ROH</v>
          </cell>
          <cell r="D28572" t="str">
            <v>UN</v>
          </cell>
        </row>
        <row r="28573">
          <cell r="A28573" t="str">
            <v>1395-44</v>
          </cell>
          <cell r="B28573" t="str">
            <v>EMB COLET[AF-06]</v>
          </cell>
          <cell r="C28573" t="str">
            <v>ROH</v>
          </cell>
          <cell r="D28573" t="str">
            <v>UN</v>
          </cell>
        </row>
        <row r="28574">
          <cell r="A28574" t="str">
            <v>1395-45</v>
          </cell>
          <cell r="B28574" t="str">
            <v>EMB IND CH-03</v>
          </cell>
          <cell r="C28574" t="str">
            <v>ROH</v>
          </cell>
          <cell r="D28574" t="str">
            <v>UN</v>
          </cell>
        </row>
        <row r="28575">
          <cell r="A28575" t="str">
            <v>1395-46</v>
          </cell>
          <cell r="B28575" t="str">
            <v>EMB COLET CH-03</v>
          </cell>
          <cell r="C28575" t="str">
            <v>ROH</v>
          </cell>
          <cell r="D28575" t="str">
            <v>UN</v>
          </cell>
        </row>
        <row r="28576">
          <cell r="A28576" t="str">
            <v>1395-47</v>
          </cell>
          <cell r="B28576" t="str">
            <v>EMB IND[F-32]</v>
          </cell>
          <cell r="C28576" t="str">
            <v>ROH</v>
          </cell>
          <cell r="D28576" t="str">
            <v>UN</v>
          </cell>
        </row>
        <row r="28577">
          <cell r="A28577" t="str">
            <v>1395-48</v>
          </cell>
          <cell r="B28577" t="str">
            <v>EMB COLET[F-32]</v>
          </cell>
          <cell r="C28577" t="str">
            <v>ROH</v>
          </cell>
          <cell r="D28577" t="str">
            <v>UN</v>
          </cell>
        </row>
        <row r="28578">
          <cell r="A28578" t="str">
            <v>1395-49</v>
          </cell>
          <cell r="B28578" t="str">
            <v>EMB IND BX-12</v>
          </cell>
          <cell r="C28578" t="str">
            <v>ROH</v>
          </cell>
          <cell r="D28578" t="str">
            <v>UN</v>
          </cell>
        </row>
        <row r="28579">
          <cell r="A28579" t="str">
            <v>1395-50</v>
          </cell>
          <cell r="B28579" t="str">
            <v>EMB COLET BX-12</v>
          </cell>
          <cell r="C28579" t="str">
            <v>ROH</v>
          </cell>
          <cell r="D28579" t="str">
            <v>UN</v>
          </cell>
        </row>
        <row r="28580">
          <cell r="A28580" t="str">
            <v>1395-51</v>
          </cell>
          <cell r="B28580" t="str">
            <v>EMB IND[MCO-02]</v>
          </cell>
          <cell r="C28580" t="str">
            <v>ROH</v>
          </cell>
          <cell r="D28580" t="str">
            <v>UN</v>
          </cell>
        </row>
        <row r="28581">
          <cell r="A28581" t="str">
            <v>1395-52</v>
          </cell>
          <cell r="B28581" t="str">
            <v>EMB COLET[MCO-02]</v>
          </cell>
          <cell r="C28581" t="str">
            <v>ROH</v>
          </cell>
          <cell r="D28581" t="str">
            <v>UN</v>
          </cell>
        </row>
        <row r="28582">
          <cell r="A28582" t="str">
            <v>1395-53</v>
          </cell>
          <cell r="B28582" t="str">
            <v>EMB UNIT. NF-31</v>
          </cell>
          <cell r="C28582" t="str">
            <v>ROH</v>
          </cell>
          <cell r="D28582" t="str">
            <v>UN</v>
          </cell>
        </row>
        <row r="28583">
          <cell r="A28583" t="str">
            <v>1395-54</v>
          </cell>
          <cell r="B28583" t="str">
            <v>EMB COLET NF-31</v>
          </cell>
          <cell r="C28583" t="str">
            <v>ROH</v>
          </cell>
          <cell r="D28583" t="str">
            <v>UN</v>
          </cell>
        </row>
        <row r="28584">
          <cell r="A28584" t="str">
            <v>1395-57</v>
          </cell>
          <cell r="B28584" t="str">
            <v>EMB IND[F-33]</v>
          </cell>
          <cell r="C28584" t="str">
            <v>ROH</v>
          </cell>
          <cell r="D28584" t="str">
            <v>UN</v>
          </cell>
        </row>
        <row r="28585">
          <cell r="A28585" t="str">
            <v>1395-58</v>
          </cell>
          <cell r="B28585" t="str">
            <v>EMB IND[F-34]</v>
          </cell>
          <cell r="C28585" t="str">
            <v>ROH</v>
          </cell>
          <cell r="D28585" t="str">
            <v>UN</v>
          </cell>
        </row>
        <row r="28586">
          <cell r="A28586" t="str">
            <v>1395-59</v>
          </cell>
          <cell r="B28586" t="str">
            <v>EMB COLET[F-33]</v>
          </cell>
          <cell r="C28586" t="str">
            <v>ROH</v>
          </cell>
          <cell r="D28586" t="str">
            <v>UN</v>
          </cell>
        </row>
        <row r="28587">
          <cell r="A28587" t="str">
            <v>1395-60</v>
          </cell>
          <cell r="B28587" t="str">
            <v>EMB COLET[F-34]</v>
          </cell>
          <cell r="C28587" t="str">
            <v>ROH</v>
          </cell>
          <cell r="D28587" t="str">
            <v>UN</v>
          </cell>
        </row>
        <row r="28588">
          <cell r="A28588" t="str">
            <v>1395-61</v>
          </cell>
          <cell r="B28588" t="str">
            <v>EMB IND[SC-18]</v>
          </cell>
          <cell r="C28588" t="str">
            <v>ROH</v>
          </cell>
          <cell r="D28588" t="str">
            <v>UN</v>
          </cell>
        </row>
        <row r="28589">
          <cell r="A28589" t="str">
            <v>1395-62</v>
          </cell>
          <cell r="B28589" t="str">
            <v>EMB COLET[SC-18]</v>
          </cell>
          <cell r="C28589" t="str">
            <v>ROH</v>
          </cell>
          <cell r="D28589" t="str">
            <v>UN</v>
          </cell>
        </row>
        <row r="28590">
          <cell r="A28590" t="str">
            <v>1395-63</v>
          </cell>
          <cell r="B28590" t="str">
            <v>EMB IND[CR-04]</v>
          </cell>
          <cell r="C28590" t="str">
            <v>ROH</v>
          </cell>
          <cell r="D28590" t="str">
            <v>UN</v>
          </cell>
        </row>
        <row r="28591">
          <cell r="A28591" t="str">
            <v>1395-64</v>
          </cell>
          <cell r="B28591" t="str">
            <v>EMB COLET[CR-04]</v>
          </cell>
          <cell r="C28591" t="str">
            <v>ROH</v>
          </cell>
          <cell r="D28591" t="str">
            <v>UN</v>
          </cell>
        </row>
        <row r="28592">
          <cell r="A28592" t="str">
            <v>1395-65</v>
          </cell>
          <cell r="B28592" t="str">
            <v>EMB COLET[AP-12]</v>
          </cell>
          <cell r="C28592" t="str">
            <v>ROH</v>
          </cell>
          <cell r="D28592" t="str">
            <v>UN</v>
          </cell>
        </row>
        <row r="28593">
          <cell r="A28593" t="str">
            <v>1395-66</v>
          </cell>
          <cell r="B28593" t="str">
            <v>EMB IND[AP-12]</v>
          </cell>
          <cell r="C28593" t="str">
            <v>ROH</v>
          </cell>
          <cell r="D28593" t="str">
            <v>UN</v>
          </cell>
        </row>
        <row r="28594">
          <cell r="A28594" t="str">
            <v>1395-67</v>
          </cell>
          <cell r="B28594" t="str">
            <v>EMB IND[CM-03]</v>
          </cell>
          <cell r="C28594" t="str">
            <v>ROH</v>
          </cell>
          <cell r="D28594" t="str">
            <v>UN</v>
          </cell>
        </row>
        <row r="28595">
          <cell r="A28595" t="str">
            <v>1395-68</v>
          </cell>
          <cell r="B28595" t="str">
            <v>EMB IND EM-07</v>
          </cell>
          <cell r="C28595" t="str">
            <v>ROH</v>
          </cell>
          <cell r="D28595" t="str">
            <v>UN</v>
          </cell>
        </row>
        <row r="28596">
          <cell r="A28596" t="str">
            <v>1395-69</v>
          </cell>
          <cell r="B28596" t="str">
            <v>EMB COLET EM-07</v>
          </cell>
          <cell r="C28596" t="str">
            <v>ROH</v>
          </cell>
          <cell r="D28596" t="str">
            <v>UN</v>
          </cell>
        </row>
        <row r="28597">
          <cell r="A28597" t="str">
            <v>1395-72</v>
          </cell>
          <cell r="B28597" t="str">
            <v>EMB IND[A-06]</v>
          </cell>
          <cell r="C28597" t="str">
            <v>ROH</v>
          </cell>
          <cell r="D28597" t="str">
            <v>UN</v>
          </cell>
        </row>
        <row r="28598">
          <cell r="A28598" t="str">
            <v>1395-74</v>
          </cell>
          <cell r="B28598" t="str">
            <v>EMB IND[AF-01]</v>
          </cell>
          <cell r="C28598" t="str">
            <v>ROH</v>
          </cell>
          <cell r="D28598" t="str">
            <v>UN</v>
          </cell>
        </row>
        <row r="28599">
          <cell r="A28599" t="str">
            <v>1395-75</v>
          </cell>
          <cell r="B28599" t="str">
            <v>EMB COLET[AF-01]</v>
          </cell>
          <cell r="C28599" t="str">
            <v>ROH</v>
          </cell>
          <cell r="D28599" t="str">
            <v>UN</v>
          </cell>
        </row>
        <row r="28600">
          <cell r="A28600" t="str">
            <v>1395-76</v>
          </cell>
          <cell r="B28600" t="str">
            <v>EMB IND[AF-02]</v>
          </cell>
          <cell r="C28600" t="str">
            <v>ROH</v>
          </cell>
          <cell r="D28600" t="str">
            <v>UN</v>
          </cell>
        </row>
        <row r="28601">
          <cell r="A28601" t="str">
            <v>1395-77</v>
          </cell>
          <cell r="B28601" t="str">
            <v>EMB COLET[AF-02]</v>
          </cell>
          <cell r="C28601" t="str">
            <v>ROH</v>
          </cell>
          <cell r="D28601" t="str">
            <v>UN</v>
          </cell>
        </row>
        <row r="28602">
          <cell r="A28602" t="str">
            <v>1395-78</v>
          </cell>
          <cell r="B28602" t="str">
            <v>EMB IND[NFFI-07]</v>
          </cell>
          <cell r="C28602" t="str">
            <v>ROH</v>
          </cell>
          <cell r="D28602" t="str">
            <v>UN</v>
          </cell>
        </row>
        <row r="28603">
          <cell r="A28603" t="str">
            <v>1395-79</v>
          </cell>
          <cell r="B28603" t="str">
            <v>EMB COLET[NFFI-07]</v>
          </cell>
          <cell r="C28603" t="str">
            <v>ROH</v>
          </cell>
          <cell r="D28603" t="str">
            <v>UN</v>
          </cell>
        </row>
        <row r="28604">
          <cell r="A28604" t="str">
            <v>1395-80</v>
          </cell>
          <cell r="B28604" t="str">
            <v>EMB IND[NFFI-07M]</v>
          </cell>
          <cell r="C28604" t="str">
            <v>ROH</v>
          </cell>
          <cell r="D28604" t="str">
            <v>UN</v>
          </cell>
        </row>
        <row r="28605">
          <cell r="A28605" t="str">
            <v>1395-81</v>
          </cell>
          <cell r="B28605" t="str">
            <v>EMB COLET[NFFI-07M]</v>
          </cell>
          <cell r="C28605" t="str">
            <v>ROH</v>
          </cell>
          <cell r="D28605" t="str">
            <v>UN</v>
          </cell>
        </row>
        <row r="28606">
          <cell r="A28606" t="str">
            <v>1395-82</v>
          </cell>
          <cell r="B28606" t="str">
            <v>EMB IND[AF-03]</v>
          </cell>
          <cell r="C28606" t="str">
            <v>ROH</v>
          </cell>
          <cell r="D28606" t="str">
            <v>UN</v>
          </cell>
        </row>
        <row r="28607">
          <cell r="A28607" t="str">
            <v>1395-83</v>
          </cell>
          <cell r="B28607" t="str">
            <v>EMB COLET[AF-03]</v>
          </cell>
          <cell r="C28607" t="str">
            <v>ROH</v>
          </cell>
          <cell r="D28607" t="str">
            <v>UN</v>
          </cell>
        </row>
        <row r="28608">
          <cell r="A28608" t="str">
            <v>1395-84</v>
          </cell>
          <cell r="B28608" t="str">
            <v>EMB IND[NAF-03]</v>
          </cell>
          <cell r="C28608" t="str">
            <v>ROH</v>
          </cell>
          <cell r="D28608" t="str">
            <v>UN</v>
          </cell>
        </row>
        <row r="28609">
          <cell r="A28609" t="str">
            <v>1395-85</v>
          </cell>
          <cell r="B28609" t="str">
            <v>EMB COLET[NAF-03]</v>
          </cell>
          <cell r="C28609" t="str">
            <v>ROH</v>
          </cell>
          <cell r="D28609" t="str">
            <v>UN</v>
          </cell>
        </row>
        <row r="28610">
          <cell r="A28610" t="str">
            <v>1395-88</v>
          </cell>
          <cell r="B28610" t="str">
            <v>EMB IND[AF-05]</v>
          </cell>
          <cell r="C28610" t="str">
            <v>ROH</v>
          </cell>
          <cell r="D28610" t="str">
            <v>UN</v>
          </cell>
        </row>
        <row r="28611">
          <cell r="A28611" t="str">
            <v>1395-89</v>
          </cell>
          <cell r="B28611" t="str">
            <v>EMB COLET[AF-05]</v>
          </cell>
          <cell r="C28611" t="str">
            <v>ROH</v>
          </cell>
          <cell r="D28611" t="str">
            <v>UN</v>
          </cell>
        </row>
        <row r="28612">
          <cell r="A28612" t="str">
            <v>1395-90</v>
          </cell>
          <cell r="B28612" t="str">
            <v>EMB IND[T-10]</v>
          </cell>
          <cell r="C28612" t="str">
            <v>ROH</v>
          </cell>
          <cell r="D28612" t="str">
            <v>UN</v>
          </cell>
        </row>
        <row r="28613">
          <cell r="A28613" t="str">
            <v>1395-91</v>
          </cell>
          <cell r="B28613" t="str">
            <v>EMB COLET[T-10]</v>
          </cell>
          <cell r="C28613" t="str">
            <v>ROH</v>
          </cell>
          <cell r="D28613" t="str">
            <v>UN</v>
          </cell>
        </row>
        <row r="28614">
          <cell r="A28614" t="str">
            <v>1395-92</v>
          </cell>
          <cell r="B28614" t="str">
            <v>EMB IND[AF-09]</v>
          </cell>
          <cell r="C28614" t="str">
            <v>ROH</v>
          </cell>
          <cell r="D28614" t="str">
            <v>UN</v>
          </cell>
        </row>
        <row r="28615">
          <cell r="A28615" t="str">
            <v>1395-93</v>
          </cell>
          <cell r="B28615" t="str">
            <v>EMB COLET[AF-09]</v>
          </cell>
          <cell r="C28615" t="str">
            <v>ROH</v>
          </cell>
          <cell r="D28615" t="str">
            <v>UN</v>
          </cell>
        </row>
        <row r="28616">
          <cell r="A28616" t="str">
            <v>1395-94</v>
          </cell>
          <cell r="B28616" t="str">
            <v>EMB IND AF-08 ORB</v>
          </cell>
          <cell r="C28616" t="str">
            <v>ROH</v>
          </cell>
          <cell r="D28616" t="str">
            <v>UN</v>
          </cell>
        </row>
        <row r="28617">
          <cell r="A28617" t="str">
            <v>1395-95</v>
          </cell>
          <cell r="B28617" t="str">
            <v>EMB IND[UA-05]</v>
          </cell>
          <cell r="C28617" t="str">
            <v>ROH</v>
          </cell>
          <cell r="D28617" t="str">
            <v>UN</v>
          </cell>
        </row>
        <row r="28618">
          <cell r="A28618" t="str">
            <v>1395-96</v>
          </cell>
          <cell r="B28618" t="str">
            <v>EMB COLET[UA-05]</v>
          </cell>
          <cell r="C28618" t="str">
            <v>ROH</v>
          </cell>
          <cell r="D28618" t="str">
            <v>UN</v>
          </cell>
        </row>
        <row r="28619">
          <cell r="A28619" t="str">
            <v>1395-97</v>
          </cell>
          <cell r="B28619" t="str">
            <v>EMB IND BT-01</v>
          </cell>
          <cell r="C28619" t="str">
            <v>ROH</v>
          </cell>
          <cell r="D28619" t="str">
            <v>UN</v>
          </cell>
        </row>
        <row r="28620">
          <cell r="A28620" t="str">
            <v>1395-98</v>
          </cell>
          <cell r="B28620" t="str">
            <v>EMB COLET BT-01</v>
          </cell>
          <cell r="C28620" t="str">
            <v>ROH</v>
          </cell>
          <cell r="D28620" t="str">
            <v>UN</v>
          </cell>
        </row>
        <row r="28621">
          <cell r="A28621" t="str">
            <v>1395-99</v>
          </cell>
          <cell r="B28621" t="str">
            <v>CALCOS-CJ[OM]</v>
          </cell>
          <cell r="C28621" t="str">
            <v>ROH</v>
          </cell>
          <cell r="D28621" t="str">
            <v>UN</v>
          </cell>
        </row>
        <row r="28622">
          <cell r="A28622" t="str">
            <v>1396-01</v>
          </cell>
          <cell r="B28622" t="str">
            <v>CP SUP PLAS. PR ACAB. VERM GRAV[CR]</v>
          </cell>
          <cell r="C28622" t="str">
            <v>ROH</v>
          </cell>
          <cell r="D28622" t="str">
            <v>UN</v>
          </cell>
        </row>
        <row r="28623">
          <cell r="A28623" t="str">
            <v>1396-02</v>
          </cell>
          <cell r="B28623" t="str">
            <v>CP INT PLAS.[CR]</v>
          </cell>
          <cell r="C28623" t="str">
            <v>ROH</v>
          </cell>
          <cell r="D28623" t="str">
            <v>UN</v>
          </cell>
        </row>
        <row r="28624">
          <cell r="A28624" t="str">
            <v>1396-03</v>
          </cell>
          <cell r="B28624" t="str">
            <v>CP INF. PLAS. PT[CR]</v>
          </cell>
          <cell r="C28624" t="str">
            <v>ROH</v>
          </cell>
          <cell r="D28624" t="str">
            <v>UN</v>
          </cell>
        </row>
        <row r="28625">
          <cell r="A28625" t="str">
            <v>1396-06</v>
          </cell>
          <cell r="B28625" t="str">
            <v>CX. ACUSTICA PTMADEIRA[CM]</v>
          </cell>
          <cell r="C28625" t="str">
            <v>ROH</v>
          </cell>
          <cell r="D28625" t="str">
            <v>UN</v>
          </cell>
        </row>
        <row r="28626">
          <cell r="A28626" t="str">
            <v>1396-07</v>
          </cell>
          <cell r="B28626" t="str">
            <v>CP FRT PLAS. PT[BG]</v>
          </cell>
          <cell r="C28626" t="str">
            <v>ROH</v>
          </cell>
          <cell r="D28626" t="str">
            <v>UN</v>
          </cell>
        </row>
        <row r="28627">
          <cell r="A28627" t="str">
            <v>1396-08</v>
          </cell>
          <cell r="B28627" t="str">
            <v>CP TRAS. PLAS. PT[BG]</v>
          </cell>
          <cell r="C28627" t="str">
            <v>ROH</v>
          </cell>
          <cell r="D28627" t="str">
            <v>UN</v>
          </cell>
        </row>
        <row r="28628">
          <cell r="A28628" t="str">
            <v>1396-10</v>
          </cell>
          <cell r="B28628" t="str">
            <v>CP PLAS. PT INF.[GW]</v>
          </cell>
          <cell r="C28628" t="str">
            <v>ROH</v>
          </cell>
          <cell r="D28628" t="str">
            <v>UN</v>
          </cell>
        </row>
        <row r="28629">
          <cell r="A28629" t="str">
            <v>1396-16</v>
          </cell>
          <cell r="B28629" t="str">
            <v>COBERT.ALCA F-42</v>
          </cell>
          <cell r="C28629" t="str">
            <v>ROH</v>
          </cell>
          <cell r="D28629" t="str">
            <v>UN</v>
          </cell>
        </row>
        <row r="28630">
          <cell r="A28630" t="str">
            <v>1396-17</v>
          </cell>
          <cell r="B28630" t="str">
            <v>ALCA CP SUP BR[F]</v>
          </cell>
          <cell r="C28630" t="str">
            <v>ROH</v>
          </cell>
          <cell r="D28630" t="str">
            <v>UN</v>
          </cell>
        </row>
        <row r="28631">
          <cell r="A28631" t="str">
            <v>1396-18</v>
          </cell>
          <cell r="B28631" t="str">
            <v>CP SUP GRAV. COMPART. AGUA F-42</v>
          </cell>
          <cell r="C28631" t="str">
            <v>ROH</v>
          </cell>
          <cell r="D28631" t="str">
            <v>UN</v>
          </cell>
        </row>
        <row r="28632">
          <cell r="A28632" t="str">
            <v>1396-19</v>
          </cell>
          <cell r="B28632" t="str">
            <v>CP INF. BR GRAV[F]</v>
          </cell>
          <cell r="C28632" t="str">
            <v>ROH</v>
          </cell>
          <cell r="D28632" t="str">
            <v>UN</v>
          </cell>
        </row>
        <row r="28633">
          <cell r="A28633" t="str">
            <v>1396-20</v>
          </cell>
          <cell r="B28633" t="str">
            <v>CP EXTER. PT 4 XICARAS-CJ[PE]</v>
          </cell>
          <cell r="C28633" t="str">
            <v>ROH</v>
          </cell>
          <cell r="D28633" t="str">
            <v>UN</v>
          </cell>
        </row>
        <row r="28634">
          <cell r="A28634" t="str">
            <v>1396-21</v>
          </cell>
          <cell r="B28634" t="str">
            <v>CP EXTER. PT 4 XICARAS-CJ[PE]</v>
          </cell>
          <cell r="C28634" t="str">
            <v>ROH</v>
          </cell>
          <cell r="D28634" t="str">
            <v>UN</v>
          </cell>
        </row>
        <row r="28635">
          <cell r="A28635" t="str">
            <v>1396-22</v>
          </cell>
          <cell r="B28635" t="str">
            <v>BASE CP GRAV-BR NF-04/18/19</v>
          </cell>
          <cell r="C28635" t="str">
            <v>ROH</v>
          </cell>
          <cell r="D28635" t="str">
            <v>UN</v>
          </cell>
        </row>
        <row r="28636">
          <cell r="A28636" t="str">
            <v>1396-23</v>
          </cell>
          <cell r="B28636" t="str">
            <v>COBERT.ALCA ACAB. LJ[F]</v>
          </cell>
          <cell r="C28636" t="str">
            <v>ROH</v>
          </cell>
          <cell r="D28636" t="str">
            <v>UN</v>
          </cell>
        </row>
        <row r="28637">
          <cell r="A28637" t="str">
            <v>1396-24</v>
          </cell>
          <cell r="B28637" t="str">
            <v>PN PLAS.[CM]</v>
          </cell>
          <cell r="C28637" t="str">
            <v>ROH</v>
          </cell>
          <cell r="D28637" t="str">
            <v>UN</v>
          </cell>
        </row>
        <row r="28638">
          <cell r="A28638" t="str">
            <v>1396-25</v>
          </cell>
          <cell r="B28638" t="str">
            <v>GAB ACAB.[CM]</v>
          </cell>
          <cell r="C28638" t="str">
            <v>ROH</v>
          </cell>
          <cell r="D28638" t="str">
            <v>UN</v>
          </cell>
        </row>
        <row r="28639">
          <cell r="A28639" t="str">
            <v>1396-26</v>
          </cell>
          <cell r="B28639" t="str">
            <v>ACAB.EXTREMIDADE[CM]</v>
          </cell>
          <cell r="C28639" t="str">
            <v>ROH</v>
          </cell>
          <cell r="D28639" t="str">
            <v>UN</v>
          </cell>
        </row>
        <row r="28640">
          <cell r="A28640" t="str">
            <v>1396-27</v>
          </cell>
          <cell r="B28640" t="str">
            <v>MOLD.ALCA[CM]</v>
          </cell>
          <cell r="C28640" t="str">
            <v>ROH</v>
          </cell>
          <cell r="D28640" t="str">
            <v>UN</v>
          </cell>
        </row>
        <row r="28641">
          <cell r="A28641" t="str">
            <v>1396-28</v>
          </cell>
          <cell r="B28641" t="str">
            <v>PN PLAS. ADER. INOX GRAV-CJ[PF]</v>
          </cell>
          <cell r="C28641" t="str">
            <v>ROH</v>
          </cell>
          <cell r="D28641" t="str">
            <v>UN</v>
          </cell>
        </row>
        <row r="28642">
          <cell r="A28642" t="str">
            <v>1396-30</v>
          </cell>
          <cell r="B28642" t="str">
            <v>PN FRT PLAS. PT TECLAS LENTE GRAV[HT</v>
          </cell>
          <cell r="C28642" t="str">
            <v>ROH</v>
          </cell>
          <cell r="D28642" t="str">
            <v>UN</v>
          </cell>
        </row>
        <row r="28643">
          <cell r="A28643" t="str">
            <v>1396-31</v>
          </cell>
          <cell r="B28643" t="str">
            <v>PN PLAS. ADER. INOX GRAV[AF]</v>
          </cell>
          <cell r="C28643" t="str">
            <v>ROH</v>
          </cell>
          <cell r="D28643" t="str">
            <v>UN</v>
          </cell>
        </row>
        <row r="28644">
          <cell r="A28644" t="str">
            <v>1396-32</v>
          </cell>
          <cell r="B28644" t="str">
            <v>PN PLAS. ADER. INOX GRAV[AF]</v>
          </cell>
          <cell r="C28644" t="str">
            <v>ROH</v>
          </cell>
          <cell r="D28644" t="str">
            <v>UN</v>
          </cell>
        </row>
        <row r="28645">
          <cell r="A28645" t="str">
            <v>1396-33</v>
          </cell>
          <cell r="B28645" t="str">
            <v>CP INT PLAS.[CR]</v>
          </cell>
          <cell r="C28645" t="str">
            <v>ROH</v>
          </cell>
          <cell r="D28645" t="str">
            <v>UN</v>
          </cell>
        </row>
        <row r="28646">
          <cell r="A28646" t="str">
            <v>1396-34</v>
          </cell>
          <cell r="B28646" t="str">
            <v>CP SUP PLAS. PR ACAB. VERM GRAV[CR]</v>
          </cell>
          <cell r="C28646" t="str">
            <v>ROH</v>
          </cell>
          <cell r="D28646" t="str">
            <v>UN</v>
          </cell>
        </row>
        <row r="28647">
          <cell r="A28647" t="str">
            <v>1396-35</v>
          </cell>
          <cell r="B28647" t="str">
            <v>CP INF. PLAS. PT[CR]</v>
          </cell>
          <cell r="C28647" t="str">
            <v>ROH</v>
          </cell>
          <cell r="D28647" t="str">
            <v>UN</v>
          </cell>
        </row>
        <row r="28648">
          <cell r="A28648" t="str">
            <v>1396-36</v>
          </cell>
          <cell r="B28648" t="str">
            <v>COBERT. SUP PLAS. VERM[CS]</v>
          </cell>
          <cell r="C28648" t="str">
            <v>ROH</v>
          </cell>
          <cell r="D28648" t="str">
            <v>UN</v>
          </cell>
        </row>
        <row r="28649">
          <cell r="A28649" t="str">
            <v>1396-37</v>
          </cell>
          <cell r="B28649" t="str">
            <v>CP SUP PLAS. VERM[CS]</v>
          </cell>
          <cell r="C28649" t="str">
            <v>ROH</v>
          </cell>
          <cell r="D28649" t="str">
            <v>UN</v>
          </cell>
        </row>
        <row r="28650">
          <cell r="A28650" t="str">
            <v>1396-38</v>
          </cell>
          <cell r="B28650" t="str">
            <v>CP INF. PLAS. VERM[CS]</v>
          </cell>
          <cell r="C28650" t="str">
            <v>ROH</v>
          </cell>
          <cell r="D28650" t="str">
            <v>UN</v>
          </cell>
        </row>
        <row r="28651">
          <cell r="A28651" t="str">
            <v>1396-39</v>
          </cell>
          <cell r="B28651" t="str">
            <v>PN PLAS. CZ GRAV ETQ FUNDO PT[PF]</v>
          </cell>
          <cell r="C28651" t="str">
            <v>ROH</v>
          </cell>
          <cell r="D28651" t="str">
            <v>UN</v>
          </cell>
        </row>
        <row r="28652">
          <cell r="A28652" t="str">
            <v>1396-40</v>
          </cell>
          <cell r="B28652" t="str">
            <v>PN PLAS. PT GRAV[CL]</v>
          </cell>
          <cell r="C28652" t="str">
            <v>ROH</v>
          </cell>
          <cell r="D28652" t="str">
            <v>UN</v>
          </cell>
        </row>
        <row r="28653">
          <cell r="A28653" t="str">
            <v>1396-41</v>
          </cell>
          <cell r="B28653" t="str">
            <v>PAINEL PLÁSTICO PRETO COM ETIQUETA [PE]</v>
          </cell>
          <cell r="C28653" t="str">
            <v>ROH</v>
          </cell>
          <cell r="D28653" t="str">
            <v>UN</v>
          </cell>
        </row>
        <row r="28654">
          <cell r="A28654" t="str">
            <v>1396-42</v>
          </cell>
          <cell r="B28654" t="str">
            <v>PAINEL PLÁSTICO PRETO COM ETIQUETA [PE]</v>
          </cell>
          <cell r="C28654" t="str">
            <v>ROH</v>
          </cell>
          <cell r="D28654" t="str">
            <v>UN</v>
          </cell>
        </row>
        <row r="28655">
          <cell r="A28655" t="str">
            <v>1397-01</v>
          </cell>
          <cell r="B28655" t="str">
            <v>EMB IND[BG-01]</v>
          </cell>
          <cell r="C28655" t="str">
            <v>ROH</v>
          </cell>
          <cell r="D28655" t="str">
            <v>UN</v>
          </cell>
        </row>
        <row r="28656">
          <cell r="A28656" t="str">
            <v>1397-02</v>
          </cell>
          <cell r="B28656" t="str">
            <v>EMB COLET[BG-01]</v>
          </cell>
          <cell r="C28656" t="str">
            <v>ROH</v>
          </cell>
          <cell r="D28656" t="str">
            <v>UN</v>
          </cell>
        </row>
        <row r="28657">
          <cell r="A28657" t="str">
            <v>1397-03</v>
          </cell>
          <cell r="B28657" t="str">
            <v>EMB IND[GW-01]</v>
          </cell>
          <cell r="C28657" t="str">
            <v>ROH</v>
          </cell>
          <cell r="D28657" t="str">
            <v>UN</v>
          </cell>
        </row>
        <row r="28658">
          <cell r="A28658" t="str">
            <v>1397-04</v>
          </cell>
          <cell r="B28658" t="str">
            <v>EMB COLET[GW-01]</v>
          </cell>
          <cell r="C28658" t="str">
            <v>ROH</v>
          </cell>
          <cell r="D28658" t="str">
            <v>UN</v>
          </cell>
        </row>
        <row r="28659">
          <cell r="A28659" t="str">
            <v>1397-11</v>
          </cell>
          <cell r="B28659" t="str">
            <v>EMB UNIT.[F-42]</v>
          </cell>
          <cell r="C28659" t="str">
            <v>ROH</v>
          </cell>
          <cell r="D28659" t="str">
            <v>UN</v>
          </cell>
        </row>
        <row r="28660">
          <cell r="A28660" t="str">
            <v>1397-12</v>
          </cell>
          <cell r="B28660" t="str">
            <v>EMB COLET[F-42]</v>
          </cell>
          <cell r="C28660" t="str">
            <v>ROH</v>
          </cell>
          <cell r="D28660" t="str">
            <v>UN</v>
          </cell>
        </row>
        <row r="28661">
          <cell r="A28661" t="str">
            <v>1397-13</v>
          </cell>
          <cell r="B28661" t="str">
            <v>EMB IND SC-19</v>
          </cell>
          <cell r="C28661" t="str">
            <v>ROH</v>
          </cell>
          <cell r="D28661" t="str">
            <v>UN</v>
          </cell>
        </row>
        <row r="28662">
          <cell r="A28662" t="str">
            <v>1397-14</v>
          </cell>
          <cell r="B28662" t="str">
            <v>EMB IND P-18</v>
          </cell>
          <cell r="C28662" t="str">
            <v>ROH</v>
          </cell>
          <cell r="D28662" t="str">
            <v>UN</v>
          </cell>
        </row>
        <row r="28663">
          <cell r="A28663" t="str">
            <v>1397-15</v>
          </cell>
          <cell r="B28663" t="str">
            <v>EMB IND[DP-03]</v>
          </cell>
          <cell r="C28663" t="str">
            <v>ROH</v>
          </cell>
          <cell r="D28663" t="str">
            <v>UN</v>
          </cell>
        </row>
        <row r="28664">
          <cell r="A28664" t="str">
            <v>1397-16</v>
          </cell>
          <cell r="B28664" t="str">
            <v>EMB IND[S-16]</v>
          </cell>
          <cell r="C28664" t="str">
            <v>ROH</v>
          </cell>
          <cell r="D28664" t="str">
            <v>UN</v>
          </cell>
        </row>
        <row r="28665">
          <cell r="A28665" t="str">
            <v>1397-17</v>
          </cell>
          <cell r="B28665" t="str">
            <v>EMB COLET[S-16]</v>
          </cell>
          <cell r="C28665" t="str">
            <v>ROH</v>
          </cell>
          <cell r="D28665" t="str">
            <v>UN</v>
          </cell>
        </row>
        <row r="28666">
          <cell r="A28666" t="str">
            <v>1397-18</v>
          </cell>
          <cell r="B28666" t="str">
            <v>EMB IND[AR-04]</v>
          </cell>
          <cell r="C28666" t="str">
            <v>ROH</v>
          </cell>
          <cell r="D28666" t="str">
            <v>UN</v>
          </cell>
        </row>
        <row r="28667">
          <cell r="A28667" t="str">
            <v>1397-19</v>
          </cell>
          <cell r="B28667" t="str">
            <v>EMB COLET[AR-04]</v>
          </cell>
          <cell r="C28667" t="str">
            <v>ROH</v>
          </cell>
          <cell r="D28667" t="str">
            <v>UN</v>
          </cell>
        </row>
        <row r="28668">
          <cell r="A28668" t="str">
            <v>1397-20</v>
          </cell>
          <cell r="B28668" t="str">
            <v>EMB IND[CR-05]</v>
          </cell>
          <cell r="C28668" t="str">
            <v>ROH</v>
          </cell>
          <cell r="D28668" t="str">
            <v>UN</v>
          </cell>
        </row>
        <row r="28669">
          <cell r="A28669" t="str">
            <v>1397-21</v>
          </cell>
          <cell r="B28669" t="str">
            <v>EMB COLET[CR-05]</v>
          </cell>
          <cell r="C28669" t="str">
            <v>ROH</v>
          </cell>
          <cell r="D28669" t="str">
            <v>UN</v>
          </cell>
        </row>
        <row r="28670">
          <cell r="A28670" t="str">
            <v>1397-22</v>
          </cell>
          <cell r="B28670" t="str">
            <v>EMB IND[FSM-02]</v>
          </cell>
          <cell r="C28670" t="str">
            <v>ROH</v>
          </cell>
          <cell r="D28670" t="str">
            <v>UN</v>
          </cell>
        </row>
        <row r="28671">
          <cell r="A28671" t="str">
            <v>1397-23</v>
          </cell>
          <cell r="B28671" t="str">
            <v>EMB COLET[FSM-02]</v>
          </cell>
          <cell r="C28671" t="str">
            <v>ROH</v>
          </cell>
          <cell r="D28671" t="str">
            <v>UN</v>
          </cell>
        </row>
        <row r="28672">
          <cell r="A28672" t="str">
            <v>1397-24</v>
          </cell>
          <cell r="B28672" t="str">
            <v>EMB IND[NPF-51]</v>
          </cell>
          <cell r="C28672" t="str">
            <v>ROH</v>
          </cell>
          <cell r="D28672" t="str">
            <v>UN</v>
          </cell>
        </row>
        <row r="28673">
          <cell r="A28673" t="str">
            <v>1397-25</v>
          </cell>
          <cell r="B28673" t="str">
            <v>EMB COLETIVO[NPF-51]</v>
          </cell>
          <cell r="C28673" t="str">
            <v>ROH</v>
          </cell>
          <cell r="D28673" t="str">
            <v>UN</v>
          </cell>
        </row>
        <row r="28674">
          <cell r="A28674" t="str">
            <v>1397-26</v>
          </cell>
          <cell r="B28674" t="str">
            <v>CALCOS-CJ[CM-06]</v>
          </cell>
          <cell r="C28674" t="str">
            <v>ROH</v>
          </cell>
          <cell r="D28674" t="str">
            <v>UN</v>
          </cell>
        </row>
        <row r="28675">
          <cell r="A28675" t="str">
            <v>1397-29</v>
          </cell>
          <cell r="B28675" t="str">
            <v>EMB IND[SK-02]</v>
          </cell>
          <cell r="C28675" t="str">
            <v>ROH</v>
          </cell>
          <cell r="D28675" t="str">
            <v>UN</v>
          </cell>
        </row>
        <row r="28676">
          <cell r="A28676" t="str">
            <v>1397-30</v>
          </cell>
          <cell r="B28676" t="str">
            <v>EMB COLET[SK-02]</v>
          </cell>
          <cell r="C28676" t="str">
            <v>ROH</v>
          </cell>
          <cell r="D28676" t="str">
            <v>UN</v>
          </cell>
        </row>
        <row r="28677">
          <cell r="A28677" t="str">
            <v>1397-31</v>
          </cell>
          <cell r="B28677" t="str">
            <v>EMB IND[SK-03]</v>
          </cell>
          <cell r="C28677" t="str">
            <v>ROH</v>
          </cell>
          <cell r="D28677" t="str">
            <v>UN</v>
          </cell>
        </row>
        <row r="28678">
          <cell r="A28678" t="str">
            <v>1397-32</v>
          </cell>
          <cell r="B28678" t="str">
            <v>EMB COLET[SK-03]</v>
          </cell>
          <cell r="C28678" t="str">
            <v>ROH</v>
          </cell>
          <cell r="D28678" t="str">
            <v>UN</v>
          </cell>
        </row>
        <row r="28679">
          <cell r="A28679" t="str">
            <v>1397-35</v>
          </cell>
          <cell r="B28679" t="str">
            <v>EMB IND[MS-09]</v>
          </cell>
          <cell r="C28679" t="str">
            <v>ROH</v>
          </cell>
          <cell r="D28679" t="str">
            <v>UN</v>
          </cell>
        </row>
        <row r="28680">
          <cell r="A28680" t="str">
            <v>1397-36</v>
          </cell>
          <cell r="B28680" t="str">
            <v>EMB COLET[MS-09]</v>
          </cell>
          <cell r="C28680" t="str">
            <v>ROH</v>
          </cell>
          <cell r="D28680" t="str">
            <v>UN</v>
          </cell>
        </row>
        <row r="28681">
          <cell r="A28681" t="str">
            <v>1397-37</v>
          </cell>
          <cell r="B28681" t="str">
            <v>EMB IND[AR-06]</v>
          </cell>
          <cell r="C28681" t="str">
            <v>ROH</v>
          </cell>
          <cell r="D28681" t="str">
            <v>UN</v>
          </cell>
        </row>
        <row r="28682">
          <cell r="A28682" t="str">
            <v>1397-38</v>
          </cell>
          <cell r="B28682" t="str">
            <v>EMB IND[AP-25]</v>
          </cell>
          <cell r="C28682" t="str">
            <v>ROH</v>
          </cell>
          <cell r="D28682" t="str">
            <v>UN</v>
          </cell>
        </row>
        <row r="28683">
          <cell r="A28683" t="str">
            <v>1397-39</v>
          </cell>
          <cell r="B28683" t="str">
            <v>EMB COLET[AP-25]</v>
          </cell>
          <cell r="C28683" t="str">
            <v>ROH</v>
          </cell>
          <cell r="D28683" t="str">
            <v>UN</v>
          </cell>
        </row>
        <row r="28684">
          <cell r="A28684" t="str">
            <v>1397-40</v>
          </cell>
          <cell r="B28684" t="str">
            <v>EMB IND[AF-20]</v>
          </cell>
          <cell r="C28684" t="str">
            <v>ROH</v>
          </cell>
          <cell r="D28684" t="str">
            <v>UN</v>
          </cell>
        </row>
        <row r="28685">
          <cell r="A28685" t="str">
            <v>1397-41</v>
          </cell>
          <cell r="B28685" t="str">
            <v>EMB COLET[AF-20]</v>
          </cell>
          <cell r="C28685" t="str">
            <v>ROH</v>
          </cell>
          <cell r="D28685" t="str">
            <v>UN</v>
          </cell>
        </row>
        <row r="28686">
          <cell r="A28686" t="str">
            <v>1397-42</v>
          </cell>
          <cell r="B28686" t="str">
            <v>EMB IND[AF-21]</v>
          </cell>
          <cell r="C28686" t="str">
            <v>ROH</v>
          </cell>
          <cell r="D28686" t="str">
            <v>UN</v>
          </cell>
        </row>
        <row r="28687">
          <cell r="A28687" t="str">
            <v>1397-43</v>
          </cell>
          <cell r="B28687" t="str">
            <v>EMB COLET[AF-21]</v>
          </cell>
          <cell r="C28687" t="str">
            <v>ROH</v>
          </cell>
          <cell r="D28687" t="str">
            <v>UN</v>
          </cell>
        </row>
        <row r="28688">
          <cell r="A28688" t="str">
            <v>1397-44</v>
          </cell>
          <cell r="B28688" t="str">
            <v>EMB IND[EA-02]</v>
          </cell>
          <cell r="C28688" t="str">
            <v>ROH</v>
          </cell>
          <cell r="D28688" t="str">
            <v>UN</v>
          </cell>
        </row>
        <row r="28689">
          <cell r="A28689" t="str">
            <v>1397-45</v>
          </cell>
          <cell r="B28689" t="str">
            <v>EMB COLET[EA-02]</v>
          </cell>
          <cell r="C28689" t="str">
            <v>ROH</v>
          </cell>
          <cell r="D28689" t="str">
            <v>UN</v>
          </cell>
        </row>
        <row r="28690">
          <cell r="A28690" t="str">
            <v>1397-46</v>
          </cell>
          <cell r="B28690" t="str">
            <v>EMB IND[A-09]</v>
          </cell>
          <cell r="C28690" t="str">
            <v>ROH</v>
          </cell>
          <cell r="D28690" t="str">
            <v>UN</v>
          </cell>
        </row>
        <row r="28691">
          <cell r="A28691" t="str">
            <v>1397-47</v>
          </cell>
          <cell r="B28691" t="str">
            <v>EMB COLET[A-09]</v>
          </cell>
          <cell r="C28691" t="str">
            <v>ROH</v>
          </cell>
          <cell r="D28691" t="str">
            <v>UN</v>
          </cell>
        </row>
        <row r="28692">
          <cell r="A28692" t="str">
            <v>1397-48</v>
          </cell>
          <cell r="B28692" t="str">
            <v>EMB IND[P-19]</v>
          </cell>
          <cell r="C28692" t="str">
            <v>ROH</v>
          </cell>
          <cell r="D28692" t="str">
            <v>UN</v>
          </cell>
        </row>
        <row r="28693">
          <cell r="A28693" t="str">
            <v>1397-49</v>
          </cell>
          <cell r="B28693" t="str">
            <v>EMB COLET[P-19]</v>
          </cell>
          <cell r="C28693" t="str">
            <v>ROH</v>
          </cell>
          <cell r="D28693" t="str">
            <v>UN</v>
          </cell>
        </row>
        <row r="28694">
          <cell r="A28694" t="str">
            <v>1397-50</v>
          </cell>
          <cell r="B28694" t="str">
            <v>EMB IND[CM-09]</v>
          </cell>
          <cell r="C28694" t="str">
            <v>ROH</v>
          </cell>
          <cell r="D28694" t="str">
            <v>UN</v>
          </cell>
        </row>
        <row r="28695">
          <cell r="A28695" t="str">
            <v>1397-51</v>
          </cell>
          <cell r="B28695" t="str">
            <v>EMB IND[CH-01]</v>
          </cell>
          <cell r="C28695" t="str">
            <v>ROH</v>
          </cell>
          <cell r="D28695" t="str">
            <v>UN</v>
          </cell>
        </row>
        <row r="28696">
          <cell r="A28696" t="str">
            <v>1397-52</v>
          </cell>
          <cell r="B28696" t="str">
            <v>EMB COLET[CH-01]</v>
          </cell>
          <cell r="C28696" t="str">
            <v>ROH</v>
          </cell>
          <cell r="D28696" t="str">
            <v>UN</v>
          </cell>
        </row>
        <row r="28697">
          <cell r="A28697" t="str">
            <v>1397-53</v>
          </cell>
          <cell r="B28697" t="str">
            <v>EMB IND[CH-02]</v>
          </cell>
          <cell r="C28697" t="str">
            <v>ROH</v>
          </cell>
          <cell r="D28697" t="str">
            <v>UN</v>
          </cell>
        </row>
        <row r="28698">
          <cell r="A28698" t="str">
            <v>1397-54</v>
          </cell>
          <cell r="B28698" t="str">
            <v>EMB COLET[CH-02]</v>
          </cell>
          <cell r="C28698" t="str">
            <v>ROH</v>
          </cell>
          <cell r="D28698" t="str">
            <v>UN</v>
          </cell>
        </row>
        <row r="28699">
          <cell r="A28699" t="str">
            <v>1397-57</v>
          </cell>
          <cell r="B28699" t="str">
            <v>EMB IND[ES-02]</v>
          </cell>
          <cell r="C28699" t="str">
            <v>ROH</v>
          </cell>
          <cell r="D28699" t="str">
            <v>UN</v>
          </cell>
        </row>
        <row r="28700">
          <cell r="A28700" t="str">
            <v>1397-58</v>
          </cell>
          <cell r="B28700" t="str">
            <v>EMB COLET[ES-02]</v>
          </cell>
          <cell r="C28700" t="str">
            <v>ROH</v>
          </cell>
          <cell r="D28700" t="str">
            <v>UN</v>
          </cell>
        </row>
        <row r="28701">
          <cell r="A28701" t="str">
            <v>1397-59</v>
          </cell>
          <cell r="B28701" t="str">
            <v>EMB IND[EM-10]</v>
          </cell>
          <cell r="C28701" t="str">
            <v>ROH</v>
          </cell>
          <cell r="D28701" t="str">
            <v>UN</v>
          </cell>
        </row>
        <row r="28702">
          <cell r="A28702" t="str">
            <v>1397-60</v>
          </cell>
          <cell r="B28702" t="str">
            <v>EMB COLET[EM-10]</v>
          </cell>
          <cell r="C28702" t="str">
            <v>ROH</v>
          </cell>
          <cell r="D28702" t="str">
            <v>UN</v>
          </cell>
        </row>
        <row r="28703">
          <cell r="A28703" t="str">
            <v>1397-61</v>
          </cell>
          <cell r="B28703" t="str">
            <v>EMB IND[P-21]</v>
          </cell>
          <cell r="C28703" t="str">
            <v>ROH</v>
          </cell>
          <cell r="D28703" t="str">
            <v>UN</v>
          </cell>
        </row>
        <row r="28704">
          <cell r="A28704" t="str">
            <v>1397-62</v>
          </cell>
          <cell r="B28704" t="str">
            <v>EMB COLET[P-21]</v>
          </cell>
          <cell r="C28704" t="str">
            <v>ROH</v>
          </cell>
          <cell r="D28704" t="str">
            <v>UN</v>
          </cell>
        </row>
        <row r="28705">
          <cell r="A28705" t="str">
            <v>1397-63</v>
          </cell>
          <cell r="B28705" t="str">
            <v>EMB IND[CM-10]</v>
          </cell>
          <cell r="C28705" t="str">
            <v>ROH</v>
          </cell>
          <cell r="D28705" t="str">
            <v>UN</v>
          </cell>
        </row>
        <row r="28706">
          <cell r="A28706" t="str">
            <v>1397-64</v>
          </cell>
          <cell r="B28706" t="str">
            <v>EMB IND[CS-01]</v>
          </cell>
          <cell r="C28706" t="str">
            <v>ROH</v>
          </cell>
          <cell r="D28706" t="str">
            <v>UN</v>
          </cell>
        </row>
        <row r="28707">
          <cell r="A28707" t="str">
            <v>1397-65</v>
          </cell>
          <cell r="B28707" t="str">
            <v>EMB COLET[CS-01]</v>
          </cell>
          <cell r="C28707" t="str">
            <v>ROH</v>
          </cell>
          <cell r="D28707" t="str">
            <v>UN</v>
          </cell>
        </row>
        <row r="28708">
          <cell r="A28708" t="str">
            <v>1397-66</v>
          </cell>
          <cell r="B28708" t="str">
            <v>EMB IND[AF-23]</v>
          </cell>
          <cell r="C28708" t="str">
            <v>ROH</v>
          </cell>
          <cell r="D28708" t="str">
            <v>UN</v>
          </cell>
        </row>
        <row r="28709">
          <cell r="A28709" t="str">
            <v>1397-67</v>
          </cell>
          <cell r="B28709" t="str">
            <v>EMB COLET[AF-23]</v>
          </cell>
          <cell r="C28709" t="str">
            <v>ROH</v>
          </cell>
          <cell r="D28709" t="str">
            <v>UN</v>
          </cell>
        </row>
        <row r="28710">
          <cell r="A28710" t="str">
            <v>1397-68</v>
          </cell>
          <cell r="B28710" t="str">
            <v>EMB IND[NC-25]</v>
          </cell>
          <cell r="C28710" t="str">
            <v>ROH</v>
          </cell>
          <cell r="D28710" t="str">
            <v>UN</v>
          </cell>
        </row>
        <row r="28711">
          <cell r="A28711" t="str">
            <v>1397-69</v>
          </cell>
          <cell r="B28711" t="str">
            <v>EMB COLET[NC-25]</v>
          </cell>
          <cell r="C28711" t="str">
            <v>ROH</v>
          </cell>
          <cell r="D28711" t="str">
            <v>UN</v>
          </cell>
        </row>
        <row r="28712">
          <cell r="A28712" t="str">
            <v>1397-70</v>
          </cell>
          <cell r="B28712" t="str">
            <v>EMB IND[AF-28]</v>
          </cell>
          <cell r="C28712" t="str">
            <v>ROH</v>
          </cell>
          <cell r="D28712" t="str">
            <v>UN</v>
          </cell>
        </row>
        <row r="28713">
          <cell r="A28713" t="str">
            <v>1397-71</v>
          </cell>
          <cell r="B28713" t="str">
            <v>EMB COLET[AF-28]</v>
          </cell>
          <cell r="C28713" t="str">
            <v>ROH</v>
          </cell>
          <cell r="D28713" t="str">
            <v>UN</v>
          </cell>
        </row>
        <row r="28714">
          <cell r="A28714" t="str">
            <v>1397-72</v>
          </cell>
          <cell r="B28714" t="str">
            <v>EMBALAGEM INDIVIDUAL C1 MKBR [BG-03]</v>
          </cell>
          <cell r="C28714" t="str">
            <v>ROH</v>
          </cell>
          <cell r="D28714" t="str">
            <v>UN</v>
          </cell>
        </row>
        <row r="28715">
          <cell r="A28715" t="str">
            <v>1397-73</v>
          </cell>
          <cell r="B28715" t="str">
            <v>EMBALAGEM COLETIVA MKBR [BG-03]</v>
          </cell>
          <cell r="C28715" t="str">
            <v>ROH</v>
          </cell>
          <cell r="D28715" t="str">
            <v>UN</v>
          </cell>
        </row>
        <row r="28716">
          <cell r="A28716" t="str">
            <v>1397-74</v>
          </cell>
          <cell r="B28716" t="str">
            <v>EMBALAGEM INDIVIDUAL MKBR C1 [PG-01]</v>
          </cell>
          <cell r="C28716" t="str">
            <v>ROH</v>
          </cell>
          <cell r="D28716" t="str">
            <v>UN</v>
          </cell>
        </row>
        <row r="28717">
          <cell r="A28717" t="str">
            <v>1397-75</v>
          </cell>
          <cell r="B28717" t="str">
            <v>EMBALAGEM COLETIVA MKBR C1 [PG-01]</v>
          </cell>
          <cell r="C28717" t="str">
            <v>ROH</v>
          </cell>
          <cell r="D28717" t="str">
            <v>UN</v>
          </cell>
        </row>
        <row r="28718">
          <cell r="A28718" t="str">
            <v>1397-76</v>
          </cell>
          <cell r="B28718" t="str">
            <v>EMB IND[T-13]</v>
          </cell>
          <cell r="C28718" t="str">
            <v>ROH</v>
          </cell>
          <cell r="D28718" t="str">
            <v>UN</v>
          </cell>
        </row>
        <row r="28719">
          <cell r="A28719" t="str">
            <v>1397-77</v>
          </cell>
          <cell r="B28719" t="str">
            <v>EMB COLET[T-13]</v>
          </cell>
          <cell r="C28719" t="str">
            <v>ROH</v>
          </cell>
          <cell r="D28719" t="str">
            <v>UN</v>
          </cell>
        </row>
        <row r="28720">
          <cell r="A28720" t="str">
            <v>1397-78</v>
          </cell>
          <cell r="B28720" t="str">
            <v>EMB IND[CM-11]</v>
          </cell>
          <cell r="C28720" t="str">
            <v>ROH</v>
          </cell>
          <cell r="D28720" t="str">
            <v>UN</v>
          </cell>
        </row>
        <row r="28721">
          <cell r="A28721" t="str">
            <v>1397-79</v>
          </cell>
          <cell r="B28721" t="str">
            <v>EMB IND[AP-21]</v>
          </cell>
          <cell r="C28721" t="str">
            <v>ROH</v>
          </cell>
          <cell r="D28721" t="str">
            <v>UN</v>
          </cell>
        </row>
        <row r="28722">
          <cell r="A28722" t="str">
            <v>1397-80</v>
          </cell>
          <cell r="B28722" t="str">
            <v>EMB COLET[AP-21]</v>
          </cell>
          <cell r="C28722" t="str">
            <v>ROH</v>
          </cell>
          <cell r="D28722" t="str">
            <v>UN</v>
          </cell>
        </row>
        <row r="28723">
          <cell r="A28723" t="str">
            <v>1397-81</v>
          </cell>
          <cell r="B28723" t="str">
            <v>EMB IND[AP-22]</v>
          </cell>
          <cell r="C28723" t="str">
            <v>ROH</v>
          </cell>
          <cell r="D28723" t="str">
            <v>UN</v>
          </cell>
        </row>
        <row r="28724">
          <cell r="A28724" t="str">
            <v>1397-82</v>
          </cell>
          <cell r="B28724" t="str">
            <v>EMB COLET[AP-22]</v>
          </cell>
          <cell r="C28724" t="str">
            <v>ROH</v>
          </cell>
          <cell r="D28724" t="str">
            <v>UN</v>
          </cell>
        </row>
        <row r="28725">
          <cell r="A28725" t="str">
            <v>1397-83</v>
          </cell>
          <cell r="B28725" t="str">
            <v>EMB IND[AP-23]</v>
          </cell>
          <cell r="C28725" t="str">
            <v>ROH</v>
          </cell>
          <cell r="D28725" t="str">
            <v>UN</v>
          </cell>
        </row>
        <row r="28726">
          <cell r="A28726" t="str">
            <v>1397-84</v>
          </cell>
          <cell r="B28726" t="str">
            <v>EMB COLET[AP-23]</v>
          </cell>
          <cell r="C28726" t="str">
            <v>ROH</v>
          </cell>
          <cell r="D28726" t="str">
            <v>UN</v>
          </cell>
        </row>
        <row r="28727">
          <cell r="A28727" t="str">
            <v>1397-85</v>
          </cell>
          <cell r="B28727" t="str">
            <v>EMB IND[CE-06]</v>
          </cell>
          <cell r="C28727" t="str">
            <v>ROH</v>
          </cell>
          <cell r="D28727" t="str">
            <v>UN</v>
          </cell>
        </row>
        <row r="28728">
          <cell r="A28728" t="str">
            <v>1397-86</v>
          </cell>
          <cell r="B28728" t="str">
            <v>EMB COLET[CE-06]</v>
          </cell>
          <cell r="C28728" t="str">
            <v>ROH</v>
          </cell>
          <cell r="D28728" t="str">
            <v>UN</v>
          </cell>
        </row>
        <row r="28729">
          <cell r="A28729" t="str">
            <v>1397-87</v>
          </cell>
          <cell r="B28729" t="str">
            <v>EMB IND[PE-26]</v>
          </cell>
          <cell r="C28729" t="str">
            <v>ROH</v>
          </cell>
          <cell r="D28729" t="str">
            <v>UN</v>
          </cell>
        </row>
        <row r="28730">
          <cell r="A28730" t="str">
            <v>1397-88</v>
          </cell>
          <cell r="B28730" t="str">
            <v>EMB COLET[PE-26]</v>
          </cell>
          <cell r="C28730" t="str">
            <v>ROH</v>
          </cell>
          <cell r="D28730" t="str">
            <v>UN</v>
          </cell>
        </row>
        <row r="28731">
          <cell r="A28731" t="str">
            <v>1397-90</v>
          </cell>
          <cell r="B28731" t="str">
            <v>EMB IND[P-20]</v>
          </cell>
          <cell r="C28731" t="str">
            <v>ROH</v>
          </cell>
          <cell r="D28731" t="str">
            <v>UN</v>
          </cell>
        </row>
        <row r="28732">
          <cell r="A28732" t="str">
            <v>1397-91</v>
          </cell>
          <cell r="B28732" t="str">
            <v>EMB COLET[P-20]</v>
          </cell>
          <cell r="C28732" t="str">
            <v>ROH</v>
          </cell>
          <cell r="D28732" t="str">
            <v>UN</v>
          </cell>
        </row>
        <row r="28733">
          <cell r="A28733" t="str">
            <v>1397-92</v>
          </cell>
          <cell r="B28733" t="str">
            <v>EMBALAGEM INDIVIDUAL C1 MKBR [BG-04]</v>
          </cell>
          <cell r="C28733" t="str">
            <v>ROH</v>
          </cell>
          <cell r="D28733" t="str">
            <v>UN</v>
          </cell>
        </row>
        <row r="28734">
          <cell r="A28734" t="str">
            <v>1397-93</v>
          </cell>
          <cell r="B28734" t="str">
            <v>EMBALAGEM COLETIVA MKBR [BG-04]</v>
          </cell>
          <cell r="C28734" t="str">
            <v>ROH</v>
          </cell>
          <cell r="D28734" t="str">
            <v>UN</v>
          </cell>
        </row>
        <row r="28735">
          <cell r="A28735" t="str">
            <v>1397-94</v>
          </cell>
          <cell r="B28735" t="str">
            <v>EMB IND[AP-26]</v>
          </cell>
          <cell r="C28735" t="str">
            <v>ROH</v>
          </cell>
          <cell r="D28735" t="str">
            <v>UN</v>
          </cell>
        </row>
        <row r="28736">
          <cell r="A28736" t="str">
            <v>1397-95</v>
          </cell>
          <cell r="B28736" t="str">
            <v>EMB COLET[AP-26]</v>
          </cell>
          <cell r="C28736" t="str">
            <v>ROH</v>
          </cell>
          <cell r="D28736" t="str">
            <v>UN</v>
          </cell>
        </row>
        <row r="28737">
          <cell r="A28737" t="str">
            <v>1397-96</v>
          </cell>
          <cell r="B28737" t="str">
            <v>EMB IND[C-31 ID]</v>
          </cell>
          <cell r="C28737" t="str">
            <v>ROH</v>
          </cell>
          <cell r="D28737" t="str">
            <v>UN</v>
          </cell>
        </row>
        <row r="28738">
          <cell r="A28738" t="str">
            <v>1397-97</v>
          </cell>
          <cell r="B28738" t="str">
            <v>EMB COLET[C-31 ID]</v>
          </cell>
          <cell r="C28738" t="str">
            <v>ROH</v>
          </cell>
          <cell r="D28738" t="str">
            <v>UN</v>
          </cell>
        </row>
        <row r="28739">
          <cell r="A28739" t="str">
            <v>1397-98</v>
          </cell>
          <cell r="B28739" t="str">
            <v>EMB COLET[AR-06]</v>
          </cell>
          <cell r="C28739" t="str">
            <v>ROH</v>
          </cell>
          <cell r="D28739" t="str">
            <v>UN</v>
          </cell>
        </row>
        <row r="28740">
          <cell r="A28740" t="str">
            <v>1398-01</v>
          </cell>
          <cell r="B28740" t="str">
            <v>SUBCJ DOS CALCOS A-01</v>
          </cell>
          <cell r="C28740" t="str">
            <v>ROH</v>
          </cell>
          <cell r="D28740" t="str">
            <v>UN</v>
          </cell>
        </row>
        <row r="28741">
          <cell r="A28741" t="str">
            <v>1398-02</v>
          </cell>
          <cell r="B28741" t="str">
            <v>SUBCJ DOS CALCOS A-03</v>
          </cell>
          <cell r="C28741" t="str">
            <v>ROH</v>
          </cell>
          <cell r="D28741" t="str">
            <v>UN</v>
          </cell>
        </row>
        <row r="28742">
          <cell r="A28742" t="str">
            <v>1398-03</v>
          </cell>
          <cell r="B28742" t="str">
            <v>CALCOS-CJ[A-06]</v>
          </cell>
          <cell r="C28742" t="str">
            <v>ROH</v>
          </cell>
          <cell r="D28742" t="str">
            <v>UN</v>
          </cell>
        </row>
        <row r="28743">
          <cell r="A28743" t="str">
            <v>1398-05</v>
          </cell>
          <cell r="B28743" t="str">
            <v>CALCOS-CJ[AF]</v>
          </cell>
          <cell r="C28743" t="str">
            <v>ROH</v>
          </cell>
          <cell r="D28743" t="str">
            <v>UN</v>
          </cell>
        </row>
        <row r="28744">
          <cell r="A28744" t="str">
            <v>1398-06</v>
          </cell>
          <cell r="B28744" t="str">
            <v>CALCOS-CJ[AF]</v>
          </cell>
          <cell r="C28744" t="str">
            <v>ROH</v>
          </cell>
          <cell r="D28744" t="str">
            <v>UN</v>
          </cell>
        </row>
        <row r="28745">
          <cell r="A28745" t="str">
            <v>1398-07</v>
          </cell>
          <cell r="B28745" t="str">
            <v>CALCOS-CJ[AF-09]</v>
          </cell>
          <cell r="C28745" t="str">
            <v>ROH</v>
          </cell>
          <cell r="D28745" t="str">
            <v>UN</v>
          </cell>
        </row>
        <row r="28746">
          <cell r="A28746" t="str">
            <v>1398-08</v>
          </cell>
          <cell r="B28746" t="str">
            <v>SUBCJ DOS CALCOS AP-03</v>
          </cell>
          <cell r="C28746" t="str">
            <v>ROH</v>
          </cell>
          <cell r="D28746" t="str">
            <v>UN</v>
          </cell>
        </row>
        <row r="28747">
          <cell r="A28747" t="str">
            <v>1398-09</v>
          </cell>
          <cell r="B28747" t="str">
            <v>SUBCJ DOS CALCOS AP-06</v>
          </cell>
          <cell r="C28747" t="str">
            <v>ROH</v>
          </cell>
          <cell r="D28747" t="str">
            <v>UN</v>
          </cell>
        </row>
        <row r="28748">
          <cell r="A28748" t="str">
            <v>1398-10</v>
          </cell>
          <cell r="B28748" t="str">
            <v>SUBCJ DOS CALCOS AP-09</v>
          </cell>
          <cell r="C28748" t="str">
            <v>ROH</v>
          </cell>
          <cell r="D28748" t="str">
            <v>UN</v>
          </cell>
        </row>
        <row r="28749">
          <cell r="A28749" t="str">
            <v>1398-11</v>
          </cell>
          <cell r="B28749" t="str">
            <v>SUBCJ DOS CALCOS AP-10</v>
          </cell>
          <cell r="C28749" t="str">
            <v>ROH</v>
          </cell>
          <cell r="D28749" t="str">
            <v>UN</v>
          </cell>
        </row>
        <row r="28750">
          <cell r="A28750" t="str">
            <v>1398-14</v>
          </cell>
          <cell r="B28750" t="str">
            <v>SUBCJ DOS CALCOS AR-01</v>
          </cell>
          <cell r="C28750" t="str">
            <v>ROH</v>
          </cell>
          <cell r="D28750" t="str">
            <v>UN</v>
          </cell>
        </row>
        <row r="28751">
          <cell r="A28751" t="str">
            <v>1398-15</v>
          </cell>
          <cell r="B28751" t="str">
            <v>SUBCONJUNTO DOS CALÇOS AR-02</v>
          </cell>
          <cell r="C28751" t="str">
            <v>ROH</v>
          </cell>
          <cell r="D28751" t="str">
            <v>UN</v>
          </cell>
        </row>
        <row r="28752">
          <cell r="A28752" t="str">
            <v>1398-16</v>
          </cell>
          <cell r="B28752" t="str">
            <v>SUBCJ DOS CALCOS AR-03</v>
          </cell>
          <cell r="C28752" t="str">
            <v>ROH</v>
          </cell>
          <cell r="D28752" t="str">
            <v>UN</v>
          </cell>
        </row>
        <row r="28753">
          <cell r="A28753" t="str">
            <v>1398-17</v>
          </cell>
          <cell r="B28753" t="str">
            <v>CALCOS-CJ[B-06/10/14]</v>
          </cell>
          <cell r="C28753" t="str">
            <v>ROH</v>
          </cell>
          <cell r="D28753" t="str">
            <v>UN</v>
          </cell>
        </row>
        <row r="28754">
          <cell r="A28754" t="str">
            <v>1398-19</v>
          </cell>
          <cell r="B28754" t="str">
            <v>CALCOS-CJ[BB]</v>
          </cell>
          <cell r="C28754" t="str">
            <v>ROH</v>
          </cell>
          <cell r="D28754" t="str">
            <v>UN</v>
          </cell>
        </row>
        <row r="28755">
          <cell r="A28755" t="str">
            <v>1398-21</v>
          </cell>
          <cell r="B28755" t="str">
            <v>SUBCJ DOS CALCOS BL-01</v>
          </cell>
          <cell r="C28755" t="str">
            <v>ROH</v>
          </cell>
          <cell r="D28755" t="str">
            <v>UN</v>
          </cell>
        </row>
        <row r="28756">
          <cell r="A28756" t="str">
            <v>1398-22</v>
          </cell>
          <cell r="B28756" t="str">
            <v>SUBCJ DOS CALCOS BT-01</v>
          </cell>
          <cell r="C28756" t="str">
            <v>ROH</v>
          </cell>
          <cell r="D28756" t="str">
            <v>UN</v>
          </cell>
        </row>
        <row r="28757">
          <cell r="A28757" t="str">
            <v>1398-23</v>
          </cell>
          <cell r="B28757" t="str">
            <v>SUBCJ DOS CALCOS BX-01</v>
          </cell>
          <cell r="C28757" t="str">
            <v>ROH</v>
          </cell>
          <cell r="D28757" t="str">
            <v>UN</v>
          </cell>
        </row>
        <row r="28758">
          <cell r="A28758" t="str">
            <v>1398-24</v>
          </cell>
          <cell r="B28758" t="str">
            <v>SUBCJ DOS CALCOS BX-02</v>
          </cell>
          <cell r="C28758" t="str">
            <v>ROH</v>
          </cell>
          <cell r="D28758" t="str">
            <v>UN</v>
          </cell>
        </row>
        <row r="28759">
          <cell r="A28759" t="str">
            <v>1398-25</v>
          </cell>
          <cell r="B28759" t="str">
            <v>SUBCJ DOS CALCOS BX-03</v>
          </cell>
          <cell r="C28759" t="str">
            <v>ROH</v>
          </cell>
          <cell r="D28759" t="str">
            <v>UN</v>
          </cell>
        </row>
        <row r="28760">
          <cell r="A28760" t="str">
            <v>1398-26</v>
          </cell>
          <cell r="B28760" t="str">
            <v>SUBCJ DOS CALCOS BX-04</v>
          </cell>
          <cell r="C28760" t="str">
            <v>ROH</v>
          </cell>
          <cell r="D28760" t="str">
            <v>UN</v>
          </cell>
        </row>
        <row r="28761">
          <cell r="A28761" t="str">
            <v>1398-27</v>
          </cell>
          <cell r="B28761" t="str">
            <v>SUBCJ DOS CALCOS BX-07</v>
          </cell>
          <cell r="C28761" t="str">
            <v>ROH</v>
          </cell>
          <cell r="D28761" t="str">
            <v>UN</v>
          </cell>
        </row>
        <row r="28762">
          <cell r="A28762" t="str">
            <v>1398-28</v>
          </cell>
          <cell r="B28762" t="str">
            <v>SUBCJ DOS CALCOS BX-08</v>
          </cell>
          <cell r="C28762" t="str">
            <v>ROH</v>
          </cell>
          <cell r="D28762" t="str">
            <v>UN</v>
          </cell>
        </row>
        <row r="28763">
          <cell r="A28763" t="str">
            <v>1398-29</v>
          </cell>
          <cell r="B28763" t="str">
            <v>SUBCJ DOS CALCOS BX-09</v>
          </cell>
          <cell r="C28763" t="str">
            <v>ROH</v>
          </cell>
          <cell r="D28763" t="str">
            <v>UN</v>
          </cell>
        </row>
        <row r="28764">
          <cell r="A28764" t="str">
            <v>1398-30</v>
          </cell>
          <cell r="B28764" t="str">
            <v>SUBCJ DOS CALCOS BX-10</v>
          </cell>
          <cell r="C28764" t="str">
            <v>ROH</v>
          </cell>
          <cell r="D28764" t="str">
            <v>UN</v>
          </cell>
        </row>
        <row r="28765">
          <cell r="A28765" t="str">
            <v>1398-31</v>
          </cell>
          <cell r="B28765" t="str">
            <v>CALCOS-CJ[BX-13/14/15/17]</v>
          </cell>
          <cell r="C28765" t="str">
            <v>ROH</v>
          </cell>
          <cell r="D28765" t="str">
            <v>UN</v>
          </cell>
        </row>
        <row r="28766">
          <cell r="A28766" t="str">
            <v>1398-32</v>
          </cell>
          <cell r="B28766" t="str">
            <v>SUBCJ DOS CALCOS BX-16</v>
          </cell>
          <cell r="C28766" t="str">
            <v>ROH</v>
          </cell>
          <cell r="D28766" t="str">
            <v>UN</v>
          </cell>
        </row>
        <row r="28767">
          <cell r="A28767" t="str">
            <v>1398-33</v>
          </cell>
          <cell r="B28767" t="str">
            <v>SUBCJ DOS CALCOS C-03/15</v>
          </cell>
          <cell r="C28767" t="str">
            <v>ROH</v>
          </cell>
          <cell r="D28767" t="str">
            <v>UN</v>
          </cell>
        </row>
        <row r="28768">
          <cell r="A28768" t="str">
            <v>1398-35</v>
          </cell>
          <cell r="B28768" t="str">
            <v>SUBCJ DOS CALCOS C-05</v>
          </cell>
          <cell r="C28768" t="str">
            <v>ROH</v>
          </cell>
          <cell r="D28768" t="str">
            <v>UN</v>
          </cell>
        </row>
        <row r="28769">
          <cell r="A28769" t="str">
            <v>1398-36</v>
          </cell>
          <cell r="B28769" t="str">
            <v>SUBCJ DOS CALCOS C-09/13</v>
          </cell>
          <cell r="C28769" t="str">
            <v>ROH</v>
          </cell>
          <cell r="D28769" t="str">
            <v>UN</v>
          </cell>
        </row>
        <row r="28770">
          <cell r="A28770" t="str">
            <v>1398-38</v>
          </cell>
          <cell r="B28770" t="str">
            <v>SUBCJ DOS CALCOS C-11</v>
          </cell>
          <cell r="C28770" t="str">
            <v>ROH</v>
          </cell>
          <cell r="D28770" t="str">
            <v>UN</v>
          </cell>
        </row>
        <row r="28771">
          <cell r="A28771" t="str">
            <v>1398-39</v>
          </cell>
          <cell r="B28771" t="str">
            <v>CALÇO - CONJUNTO [C]</v>
          </cell>
          <cell r="C28771" t="str">
            <v>ROH</v>
          </cell>
          <cell r="D28771" t="str">
            <v>UN</v>
          </cell>
        </row>
        <row r="28772">
          <cell r="A28772" t="str">
            <v>1398-41</v>
          </cell>
          <cell r="B28772" t="str">
            <v>SUBCJ DOS CALCOS CA-52</v>
          </cell>
          <cell r="C28772" t="str">
            <v>ROH</v>
          </cell>
          <cell r="D28772" t="str">
            <v>UN</v>
          </cell>
        </row>
        <row r="28773">
          <cell r="A28773" t="str">
            <v>1398-42</v>
          </cell>
          <cell r="B28773" t="str">
            <v>SUBCJ DOS CALCOS CA-53/55</v>
          </cell>
          <cell r="C28773" t="str">
            <v>ROH</v>
          </cell>
          <cell r="D28773" t="str">
            <v>UN</v>
          </cell>
        </row>
        <row r="28774">
          <cell r="A28774" t="str">
            <v>1398-43</v>
          </cell>
          <cell r="B28774" t="str">
            <v>SUBCJ DOS CALCOS CE-01</v>
          </cell>
          <cell r="C28774" t="str">
            <v>ROH</v>
          </cell>
          <cell r="D28774" t="str">
            <v>UN</v>
          </cell>
        </row>
        <row r="28775">
          <cell r="A28775" t="str">
            <v>1398-44</v>
          </cell>
          <cell r="B28775" t="str">
            <v>SUBCJ DOS CALCOS CE-02</v>
          </cell>
          <cell r="C28775" t="str">
            <v>ROH</v>
          </cell>
          <cell r="D28775" t="str">
            <v>UN</v>
          </cell>
        </row>
        <row r="28776">
          <cell r="A28776" t="str">
            <v>1398-46</v>
          </cell>
          <cell r="B28776" t="str">
            <v>SUBCJ DOS CALCOS CF-02</v>
          </cell>
          <cell r="C28776" t="str">
            <v>ROH</v>
          </cell>
          <cell r="D28776" t="str">
            <v>UN</v>
          </cell>
        </row>
        <row r="28777">
          <cell r="A28777" t="str">
            <v>1398-49</v>
          </cell>
          <cell r="B28777" t="str">
            <v>SUBCJ DOS CALCOS CH-03</v>
          </cell>
          <cell r="C28777" t="str">
            <v>ROH</v>
          </cell>
          <cell r="D28777" t="str">
            <v>UN</v>
          </cell>
        </row>
        <row r="28778">
          <cell r="A28778" t="str">
            <v>1398-50</v>
          </cell>
          <cell r="B28778" t="str">
            <v>CALCOS-CJ[CK]</v>
          </cell>
          <cell r="C28778" t="str">
            <v>ROH</v>
          </cell>
          <cell r="D28778" t="str">
            <v>UN</v>
          </cell>
        </row>
        <row r="28779">
          <cell r="A28779" t="str">
            <v>1398-51</v>
          </cell>
          <cell r="B28779" t="str">
            <v>SUBCJ DOS CALCOS CL-01</v>
          </cell>
          <cell r="C28779" t="str">
            <v>ROH</v>
          </cell>
          <cell r="D28779" t="str">
            <v>UN</v>
          </cell>
        </row>
        <row r="28780">
          <cell r="A28780" t="str">
            <v>1398-52</v>
          </cell>
          <cell r="B28780" t="str">
            <v>SUBCJ DOS CALCOS CM-01</v>
          </cell>
          <cell r="C28780" t="str">
            <v>ROH</v>
          </cell>
          <cell r="D28780" t="str">
            <v>UN</v>
          </cell>
        </row>
        <row r="28781">
          <cell r="A28781" t="str">
            <v>1398-54</v>
          </cell>
          <cell r="B28781" t="str">
            <v>CALCOS-CJ[CM]</v>
          </cell>
          <cell r="C28781" t="str">
            <v>ROH</v>
          </cell>
          <cell r="D28781" t="str">
            <v>UN</v>
          </cell>
        </row>
        <row r="28782">
          <cell r="A28782" t="str">
            <v>1398-55</v>
          </cell>
          <cell r="B28782" t="str">
            <v>CALCOS-CJ[CP-01]</v>
          </cell>
          <cell r="C28782" t="str">
            <v>ROH</v>
          </cell>
          <cell r="D28782" t="str">
            <v>UN</v>
          </cell>
        </row>
        <row r="28783">
          <cell r="A28783" t="str">
            <v>1398-57</v>
          </cell>
          <cell r="B28783" t="str">
            <v>SUBCJ DOS CALCOS CR-03</v>
          </cell>
          <cell r="C28783" t="str">
            <v>ROH</v>
          </cell>
          <cell r="D28783" t="str">
            <v>UN</v>
          </cell>
        </row>
        <row r="28784">
          <cell r="A28784" t="str">
            <v>1398-59</v>
          </cell>
          <cell r="B28784" t="str">
            <v>SUBCJ DOS CALCOS CT-01</v>
          </cell>
          <cell r="C28784" t="str">
            <v>ROH</v>
          </cell>
          <cell r="D28784" t="str">
            <v>UN</v>
          </cell>
        </row>
        <row r="28785">
          <cell r="A28785" t="str">
            <v>1398-60</v>
          </cell>
          <cell r="B28785" t="str">
            <v>SUBCJ DOS CALCOS D-02</v>
          </cell>
          <cell r="C28785" t="str">
            <v>ROH</v>
          </cell>
          <cell r="D28785" t="str">
            <v>UN</v>
          </cell>
        </row>
        <row r="28786">
          <cell r="A28786" t="str">
            <v>1398-61</v>
          </cell>
          <cell r="B28786" t="str">
            <v>SUBCJ DOS CALCOS D-05</v>
          </cell>
          <cell r="C28786" t="str">
            <v>ROH</v>
          </cell>
          <cell r="D28786" t="str">
            <v>UN</v>
          </cell>
        </row>
        <row r="28787">
          <cell r="A28787" t="str">
            <v>1398-62</v>
          </cell>
          <cell r="B28787" t="str">
            <v>SUBCJ DOS CALCOS D-08/12</v>
          </cell>
          <cell r="C28787" t="str">
            <v>ROH</v>
          </cell>
          <cell r="D28787" t="str">
            <v>UN</v>
          </cell>
        </row>
        <row r="28788">
          <cell r="A28788" t="str">
            <v>1398-64</v>
          </cell>
          <cell r="B28788" t="str">
            <v>SUBCJ DOS CALCOS D-11</v>
          </cell>
          <cell r="C28788" t="str">
            <v>ROH</v>
          </cell>
          <cell r="D28788" t="str">
            <v>UN</v>
          </cell>
        </row>
        <row r="28789">
          <cell r="A28789" t="str">
            <v>1398-65</v>
          </cell>
          <cell r="B28789" t="str">
            <v>SUBCJ DOS CALCOS DP-01</v>
          </cell>
          <cell r="C28789" t="str">
            <v>ROH</v>
          </cell>
          <cell r="D28789" t="str">
            <v>UN</v>
          </cell>
        </row>
        <row r="28790">
          <cell r="A28790" t="str">
            <v>1398-66</v>
          </cell>
          <cell r="B28790" t="str">
            <v>SUBCJ DOS CALCOS DP-02</v>
          </cell>
          <cell r="C28790" t="str">
            <v>ROH</v>
          </cell>
          <cell r="D28790" t="str">
            <v>UN</v>
          </cell>
        </row>
        <row r="28791">
          <cell r="A28791" t="str">
            <v>1398-67</v>
          </cell>
          <cell r="B28791" t="str">
            <v>CALCO-CJ[E-06]</v>
          </cell>
          <cell r="C28791" t="str">
            <v>ROH</v>
          </cell>
          <cell r="D28791" t="str">
            <v>UN</v>
          </cell>
        </row>
        <row r="28792">
          <cell r="A28792" t="str">
            <v>1398-68</v>
          </cell>
          <cell r="B28792" t="str">
            <v>SUBCJ DOS CALCOS EM-02/03</v>
          </cell>
          <cell r="C28792" t="str">
            <v>ROH</v>
          </cell>
          <cell r="D28792" t="str">
            <v>UN</v>
          </cell>
        </row>
        <row r="28793">
          <cell r="A28793" t="str">
            <v>1398-69</v>
          </cell>
          <cell r="B28793" t="str">
            <v>SUBCJ DOS CALCOS EM-05</v>
          </cell>
          <cell r="C28793" t="str">
            <v>ROH</v>
          </cell>
          <cell r="D28793" t="str">
            <v>UN</v>
          </cell>
        </row>
        <row r="28794">
          <cell r="A28794" t="str">
            <v>1398-70</v>
          </cell>
          <cell r="B28794" t="str">
            <v>SUBCJ DOS CALCOS EM-06/07</v>
          </cell>
          <cell r="C28794" t="str">
            <v>ROH</v>
          </cell>
          <cell r="D28794" t="str">
            <v>UN</v>
          </cell>
        </row>
        <row r="28795">
          <cell r="A28795" t="str">
            <v>1398-71</v>
          </cell>
          <cell r="B28795" t="str">
            <v>SUBCJ DOS CALCOS EM-08</v>
          </cell>
          <cell r="C28795" t="str">
            <v>ROH</v>
          </cell>
          <cell r="D28795" t="str">
            <v>UN</v>
          </cell>
        </row>
        <row r="28796">
          <cell r="A28796" t="str">
            <v>1398-73</v>
          </cell>
          <cell r="B28796" t="str">
            <v>CALCO PLAS. UNICO[ER-02]</v>
          </cell>
          <cell r="C28796" t="str">
            <v>ROH</v>
          </cell>
          <cell r="D28796" t="str">
            <v>UN</v>
          </cell>
        </row>
        <row r="28797">
          <cell r="A28797" t="str">
            <v>1398-74</v>
          </cell>
          <cell r="B28797" t="str">
            <v>SUBCJ DOS CALCOS ER-03</v>
          </cell>
          <cell r="C28797" t="str">
            <v>ROH</v>
          </cell>
          <cell r="D28797" t="str">
            <v>UN</v>
          </cell>
        </row>
        <row r="28798">
          <cell r="A28798" t="str">
            <v>1398-75</v>
          </cell>
          <cell r="B28798" t="str">
            <v>SUBCJ DOS CALCOS F-22</v>
          </cell>
          <cell r="C28798" t="str">
            <v>ROH</v>
          </cell>
          <cell r="D28798" t="str">
            <v>UN</v>
          </cell>
        </row>
        <row r="28799">
          <cell r="A28799" t="str">
            <v>1398-76</v>
          </cell>
          <cell r="B28799" t="str">
            <v>CALCOS-CJ NF-31/F-32</v>
          </cell>
          <cell r="C28799" t="str">
            <v>ROH</v>
          </cell>
          <cell r="D28799" t="str">
            <v>UN</v>
          </cell>
        </row>
        <row r="28800">
          <cell r="A28800" t="str">
            <v>1398-78</v>
          </cell>
          <cell r="B28800" t="str">
            <v>CALCO-CJ F-40</v>
          </cell>
          <cell r="C28800" t="str">
            <v>ROH</v>
          </cell>
          <cell r="D28800" t="str">
            <v>UN</v>
          </cell>
        </row>
        <row r="28801">
          <cell r="A28801" t="str">
            <v>1398-79</v>
          </cell>
          <cell r="B28801" t="str">
            <v>SUBCJ DOS CALCOS FES-01</v>
          </cell>
          <cell r="C28801" t="str">
            <v>ROH</v>
          </cell>
          <cell r="D28801" t="str">
            <v>UN</v>
          </cell>
        </row>
        <row r="28802">
          <cell r="A28802" t="str">
            <v>1398-80</v>
          </cell>
          <cell r="B28802" t="str">
            <v>SUBCJ DOS CALCOS FFI-01</v>
          </cell>
          <cell r="C28802" t="str">
            <v>ROH</v>
          </cell>
          <cell r="D28802" t="str">
            <v>UN</v>
          </cell>
        </row>
        <row r="28803">
          <cell r="A28803" t="str">
            <v>1398-81</v>
          </cell>
          <cell r="B28803" t="str">
            <v>SUBCJ DOS CALCOS FFI-02</v>
          </cell>
          <cell r="C28803" t="str">
            <v>ROH</v>
          </cell>
          <cell r="D28803" t="str">
            <v>UN</v>
          </cell>
        </row>
        <row r="28804">
          <cell r="A28804" t="str">
            <v>1398-82</v>
          </cell>
          <cell r="B28804" t="str">
            <v>SUBCJ DOS CALCOS FFI-04M</v>
          </cell>
          <cell r="C28804" t="str">
            <v>ROH</v>
          </cell>
          <cell r="D28804" t="str">
            <v>UN</v>
          </cell>
        </row>
        <row r="28805">
          <cell r="A28805" t="str">
            <v>1398-84</v>
          </cell>
          <cell r="B28805" t="str">
            <v>SUBCJ DOS CALCOS FFI-06/07</v>
          </cell>
          <cell r="C28805" t="str">
            <v>ROH</v>
          </cell>
          <cell r="D28805" t="str">
            <v>UN</v>
          </cell>
        </row>
        <row r="28806">
          <cell r="A28806" t="str">
            <v>1398-85</v>
          </cell>
          <cell r="B28806" t="str">
            <v>SUBCJ DOS CALCOS FFI-06M/07M</v>
          </cell>
          <cell r="C28806" t="str">
            <v>ROH</v>
          </cell>
          <cell r="D28806" t="str">
            <v>UN</v>
          </cell>
        </row>
        <row r="28807">
          <cell r="A28807" t="str">
            <v>1398-87</v>
          </cell>
          <cell r="B28807" t="str">
            <v>SUBCJ DOS CALCOS FLO-01</v>
          </cell>
          <cell r="C28807" t="str">
            <v>ROH</v>
          </cell>
          <cell r="D28807" t="str">
            <v>UN</v>
          </cell>
        </row>
        <row r="28808">
          <cell r="A28808" t="str">
            <v>1398-88</v>
          </cell>
          <cell r="B28808" t="str">
            <v>CALCOS-CJ[FMR]</v>
          </cell>
          <cell r="C28808" t="str">
            <v>ROH</v>
          </cell>
          <cell r="D28808" t="str">
            <v>UN</v>
          </cell>
        </row>
        <row r="28809">
          <cell r="A28809" t="str">
            <v>1398-89</v>
          </cell>
          <cell r="B28809" t="str">
            <v>CALCOS-CJ[FN]</v>
          </cell>
          <cell r="C28809" t="str">
            <v>ROH</v>
          </cell>
          <cell r="D28809" t="str">
            <v>UN</v>
          </cell>
        </row>
        <row r="28810">
          <cell r="A28810" t="str">
            <v>1398-92</v>
          </cell>
          <cell r="B28810" t="str">
            <v>SUBCJ DOS CALCOS FPL-01</v>
          </cell>
          <cell r="C28810" t="str">
            <v>ROH</v>
          </cell>
          <cell r="D28810" t="str">
            <v>UN</v>
          </cell>
        </row>
        <row r="28811">
          <cell r="A28811" t="str">
            <v>1398-93</v>
          </cell>
          <cell r="B28811" t="str">
            <v>SUBCJ DOS CALCOS FR-02</v>
          </cell>
          <cell r="C28811" t="str">
            <v>ROH</v>
          </cell>
          <cell r="D28811" t="str">
            <v>UN</v>
          </cell>
        </row>
        <row r="28812">
          <cell r="A28812" t="str">
            <v>1398-95</v>
          </cell>
          <cell r="B28812" t="str">
            <v>CALCOS-CJ[FR]</v>
          </cell>
          <cell r="C28812" t="str">
            <v>ROH</v>
          </cell>
          <cell r="D28812" t="str">
            <v>UN</v>
          </cell>
        </row>
        <row r="28813">
          <cell r="A28813" t="str">
            <v>1398-96</v>
          </cell>
          <cell r="B28813" t="str">
            <v>SUBCJ DOS CALCOS FSC-01</v>
          </cell>
          <cell r="C28813" t="str">
            <v>ROH</v>
          </cell>
          <cell r="D28813" t="str">
            <v>UN</v>
          </cell>
        </row>
        <row r="28814">
          <cell r="A28814" t="str">
            <v>1398-97</v>
          </cell>
          <cell r="B28814" t="str">
            <v>SUBCJ DOS CALCOS FSM-01</v>
          </cell>
          <cell r="C28814" t="str">
            <v>ROH</v>
          </cell>
          <cell r="D28814" t="str">
            <v>UN</v>
          </cell>
        </row>
        <row r="28815">
          <cell r="A28815" t="str">
            <v>1398-99</v>
          </cell>
          <cell r="B28815" t="str">
            <v>SUBCJ DOS CALCOS FST-02</v>
          </cell>
          <cell r="C28815" t="str">
            <v>ROH</v>
          </cell>
          <cell r="D28815" t="str">
            <v>UN</v>
          </cell>
        </row>
        <row r="28816">
          <cell r="A28816" t="str">
            <v>1399-01</v>
          </cell>
          <cell r="B28816" t="str">
            <v>CALCOS-CJ[FT]</v>
          </cell>
          <cell r="C28816" t="str">
            <v>ROH</v>
          </cell>
          <cell r="D28816" t="str">
            <v>UN</v>
          </cell>
        </row>
        <row r="28817">
          <cell r="A28817" t="str">
            <v>1399-03</v>
          </cell>
          <cell r="B28817" t="str">
            <v>CALCOS-CJ[FT]</v>
          </cell>
          <cell r="C28817" t="str">
            <v>ROH</v>
          </cell>
          <cell r="D28817" t="str">
            <v>UN</v>
          </cell>
        </row>
        <row r="28818">
          <cell r="A28818" t="str">
            <v>1399-04</v>
          </cell>
          <cell r="B28818" t="str">
            <v>SUBCJ DOS CALCOS G-01</v>
          </cell>
          <cell r="C28818" t="str">
            <v>ROH</v>
          </cell>
          <cell r="D28818" t="str">
            <v>UN</v>
          </cell>
        </row>
        <row r="28819">
          <cell r="A28819" t="str">
            <v>1399-07</v>
          </cell>
          <cell r="B28819" t="str">
            <v>CALCOS-CJ[G-10]</v>
          </cell>
          <cell r="C28819" t="str">
            <v>ROH</v>
          </cell>
          <cell r="D28819" t="str">
            <v>UN</v>
          </cell>
        </row>
        <row r="28820">
          <cell r="A28820" t="str">
            <v>1399-08</v>
          </cell>
          <cell r="B28820" t="str">
            <v>SUBCJ DOS CALCOS HG-01</v>
          </cell>
          <cell r="C28820" t="str">
            <v>ROH</v>
          </cell>
          <cell r="D28820" t="str">
            <v>UN</v>
          </cell>
        </row>
        <row r="28821">
          <cell r="A28821" t="str">
            <v>1399-09</v>
          </cell>
          <cell r="B28821" t="str">
            <v>SUBCJ DOS CALCOS HP-01/02</v>
          </cell>
          <cell r="C28821" t="str">
            <v>ROH</v>
          </cell>
          <cell r="D28821" t="str">
            <v>UN</v>
          </cell>
        </row>
        <row r="28822">
          <cell r="A28822" t="str">
            <v>1399-10</v>
          </cell>
          <cell r="B28822" t="str">
            <v>SUBCJ DOS CALCOS HT-03</v>
          </cell>
          <cell r="C28822" t="str">
            <v>ROH</v>
          </cell>
          <cell r="D28822" t="str">
            <v>UN</v>
          </cell>
        </row>
        <row r="28823">
          <cell r="A28823" t="str">
            <v>1399-11</v>
          </cell>
          <cell r="B28823" t="str">
            <v>CALCOS-CJ[HT-07]</v>
          </cell>
          <cell r="C28823" t="str">
            <v>ROH</v>
          </cell>
          <cell r="D28823" t="str">
            <v>UN</v>
          </cell>
        </row>
        <row r="28824">
          <cell r="A28824" t="str">
            <v>1399-12</v>
          </cell>
          <cell r="B28824" t="str">
            <v>CALCOS-CJ[HT-09]</v>
          </cell>
          <cell r="C28824" t="str">
            <v>ROH</v>
          </cell>
          <cell r="D28824" t="str">
            <v>UN</v>
          </cell>
        </row>
        <row r="28825">
          <cell r="A28825" t="str">
            <v>1399-13</v>
          </cell>
          <cell r="B28825" t="str">
            <v>CALCOS-CJ[HT-11]</v>
          </cell>
          <cell r="C28825" t="str">
            <v>ROH</v>
          </cell>
          <cell r="D28825" t="str">
            <v>UN</v>
          </cell>
        </row>
        <row r="28826">
          <cell r="A28826" t="str">
            <v>1399-14</v>
          </cell>
          <cell r="B28826" t="str">
            <v>SUBCJ DOS CALCOS LAP-50</v>
          </cell>
          <cell r="C28826" t="str">
            <v>ROH</v>
          </cell>
          <cell r="D28826" t="str">
            <v>UN</v>
          </cell>
        </row>
        <row r="28827">
          <cell r="A28827" t="str">
            <v>1399-15</v>
          </cell>
          <cell r="B28827" t="str">
            <v>SUBCJ DOS CALCOS LAP-52</v>
          </cell>
          <cell r="C28827" t="str">
            <v>ROH</v>
          </cell>
          <cell r="D28827" t="str">
            <v>UN</v>
          </cell>
        </row>
        <row r="28828">
          <cell r="A28828" t="str">
            <v>1399-16</v>
          </cell>
          <cell r="B28828" t="str">
            <v>SUBCJ DOS CALCOS LAS-50</v>
          </cell>
          <cell r="C28828" t="str">
            <v>ROH</v>
          </cell>
          <cell r="D28828" t="str">
            <v>UN</v>
          </cell>
        </row>
        <row r="28829">
          <cell r="A28829" t="str">
            <v>1399-17</v>
          </cell>
          <cell r="B28829" t="str">
            <v>SUBCJ DOS CALCOS LAS-51</v>
          </cell>
          <cell r="C28829" t="str">
            <v>ROH</v>
          </cell>
          <cell r="D28829" t="str">
            <v>UN</v>
          </cell>
        </row>
        <row r="28830">
          <cell r="A28830" t="str">
            <v>1399-18</v>
          </cell>
          <cell r="B28830" t="str">
            <v>SUBCJ DOS CALCOS LAS-52</v>
          </cell>
          <cell r="C28830" t="str">
            <v>ROH</v>
          </cell>
          <cell r="D28830" t="str">
            <v>UN</v>
          </cell>
        </row>
        <row r="28831">
          <cell r="A28831" t="str">
            <v>1399-19</v>
          </cell>
          <cell r="B28831" t="str">
            <v>SUBCJ DOS CALCOS M-03/08</v>
          </cell>
          <cell r="C28831" t="str">
            <v>ROH</v>
          </cell>
          <cell r="D28831" t="str">
            <v>UN</v>
          </cell>
        </row>
        <row r="28832">
          <cell r="A28832" t="str">
            <v>1399-20</v>
          </cell>
          <cell r="B28832" t="str">
            <v>SUBCJ DOS CALCOS M-04</v>
          </cell>
          <cell r="C28832" t="str">
            <v>ROH</v>
          </cell>
          <cell r="D28832" t="str">
            <v>UN</v>
          </cell>
        </row>
        <row r="28833">
          <cell r="A28833" t="str">
            <v>1399-21</v>
          </cell>
          <cell r="B28833" t="str">
            <v>SUBCJ DOS CALCOS M-06</v>
          </cell>
          <cell r="C28833" t="str">
            <v>ROH</v>
          </cell>
          <cell r="D28833" t="str">
            <v>UN</v>
          </cell>
        </row>
        <row r="28834">
          <cell r="A28834" t="str">
            <v>1399-23</v>
          </cell>
          <cell r="B28834" t="str">
            <v>SUBCJ DOS CALCOS MC-01</v>
          </cell>
          <cell r="C28834" t="str">
            <v>ROH</v>
          </cell>
          <cell r="D28834" t="str">
            <v>UN</v>
          </cell>
        </row>
        <row r="28835">
          <cell r="A28835" t="str">
            <v>1399-24</v>
          </cell>
          <cell r="B28835" t="str">
            <v>SUBCJ DOS CALCOS[MCA]</v>
          </cell>
          <cell r="C28835" t="str">
            <v>ROH</v>
          </cell>
          <cell r="D28835" t="str">
            <v>UN</v>
          </cell>
        </row>
        <row r="28836">
          <cell r="A28836" t="str">
            <v>1399-25</v>
          </cell>
          <cell r="B28836" t="str">
            <v>CALCOS-CJ[MCO]</v>
          </cell>
          <cell r="C28836" t="str">
            <v>ROH</v>
          </cell>
          <cell r="D28836" t="str">
            <v>UN</v>
          </cell>
        </row>
        <row r="28837">
          <cell r="A28837" t="str">
            <v>1399-26</v>
          </cell>
          <cell r="B28837" t="str">
            <v>SUBCJ DOS CALCOS MP-01</v>
          </cell>
          <cell r="C28837" t="str">
            <v>ROH</v>
          </cell>
          <cell r="D28837" t="str">
            <v>UN</v>
          </cell>
        </row>
        <row r="28838">
          <cell r="A28838" t="str">
            <v>1399-27</v>
          </cell>
          <cell r="B28838" t="str">
            <v>SUBCJ DOS CALCOS MP-02</v>
          </cell>
          <cell r="C28838" t="str">
            <v>ROH</v>
          </cell>
          <cell r="D28838" t="str">
            <v>UN</v>
          </cell>
        </row>
        <row r="28839">
          <cell r="A28839" t="str">
            <v>1399-28</v>
          </cell>
          <cell r="B28839" t="str">
            <v>SUBCJ DOS CALCOS MP-04</v>
          </cell>
          <cell r="C28839" t="str">
            <v>ROH</v>
          </cell>
          <cell r="D28839" t="str">
            <v>UN</v>
          </cell>
        </row>
        <row r="28840">
          <cell r="A28840" t="str">
            <v>1399-29</v>
          </cell>
          <cell r="B28840" t="str">
            <v>SUBCJ DOS CALCOS MS-08</v>
          </cell>
          <cell r="C28840" t="str">
            <v>ROH</v>
          </cell>
          <cell r="D28840" t="str">
            <v>UN</v>
          </cell>
        </row>
        <row r="28841">
          <cell r="A28841" t="str">
            <v>1399-30</v>
          </cell>
          <cell r="B28841" t="str">
            <v>SUBCJ DOS CALCOS NF-04/11/18/19</v>
          </cell>
          <cell r="C28841" t="str">
            <v>ROH</v>
          </cell>
          <cell r="D28841" t="str">
            <v>UN</v>
          </cell>
        </row>
        <row r="28842">
          <cell r="A28842" t="str">
            <v>1399-31</v>
          </cell>
          <cell r="B28842" t="str">
            <v>SUBCJ DOS CALCOS T-01/10</v>
          </cell>
          <cell r="C28842" t="str">
            <v>ROH</v>
          </cell>
          <cell r="D28842" t="str">
            <v>UN</v>
          </cell>
        </row>
        <row r="28843">
          <cell r="A28843" t="str">
            <v>1399-32</v>
          </cell>
          <cell r="B28843" t="str">
            <v>SUBCJ DOS CALCOS P-03</v>
          </cell>
          <cell r="C28843" t="str">
            <v>ROH</v>
          </cell>
          <cell r="D28843" t="str">
            <v>UN</v>
          </cell>
        </row>
        <row r="28844">
          <cell r="A28844" t="str">
            <v>1399-33</v>
          </cell>
          <cell r="B28844" t="str">
            <v>SUBCJ DOS CALCOS P-09</v>
          </cell>
          <cell r="C28844" t="str">
            <v>ROH</v>
          </cell>
          <cell r="D28844" t="str">
            <v>UN</v>
          </cell>
        </row>
        <row r="28845">
          <cell r="A28845" t="str">
            <v>1399-34</v>
          </cell>
          <cell r="B28845" t="str">
            <v>SUBCJ DOS CALCOS P-10</v>
          </cell>
          <cell r="C28845" t="str">
            <v>ROH</v>
          </cell>
          <cell r="D28845" t="str">
            <v>UN</v>
          </cell>
        </row>
        <row r="28846">
          <cell r="A28846" t="str">
            <v>1399-35</v>
          </cell>
          <cell r="B28846" t="str">
            <v>SUBCONJUNTO DOS CALÇOS P-11/16</v>
          </cell>
          <cell r="C28846" t="str">
            <v>ROH</v>
          </cell>
          <cell r="D28846" t="str">
            <v>UN</v>
          </cell>
        </row>
        <row r="28847">
          <cell r="A28847" t="str">
            <v>1399-36</v>
          </cell>
          <cell r="B28847" t="str">
            <v>SUBCJ DOS CALCOS P-13</v>
          </cell>
          <cell r="C28847" t="str">
            <v>ROH</v>
          </cell>
          <cell r="D28847" t="str">
            <v>UN</v>
          </cell>
        </row>
        <row r="28848">
          <cell r="A28848" t="str">
            <v>1399-37</v>
          </cell>
          <cell r="B28848" t="str">
            <v>SUBCJ DOS CALCOS P-14</v>
          </cell>
          <cell r="C28848" t="str">
            <v>ROH</v>
          </cell>
          <cell r="D28848" t="str">
            <v>UN</v>
          </cell>
        </row>
        <row r="28849">
          <cell r="A28849" t="str">
            <v>1399-38</v>
          </cell>
          <cell r="B28849" t="str">
            <v>SUBCJ DOS CALCOS P-15</v>
          </cell>
          <cell r="C28849" t="str">
            <v>ROH</v>
          </cell>
          <cell r="D28849" t="str">
            <v>UN</v>
          </cell>
        </row>
        <row r="28850">
          <cell r="A28850" t="str">
            <v>1399-39</v>
          </cell>
          <cell r="B28850" t="str">
            <v>SUBCJ DOS CALCOS P-17</v>
          </cell>
          <cell r="C28850" t="str">
            <v>ROH</v>
          </cell>
          <cell r="D28850" t="str">
            <v>UN</v>
          </cell>
        </row>
        <row r="28851">
          <cell r="A28851" t="str">
            <v>1399-40</v>
          </cell>
          <cell r="B28851" t="str">
            <v>CALCOS-CJ[PE]</v>
          </cell>
          <cell r="C28851" t="str">
            <v>ROH</v>
          </cell>
          <cell r="D28851" t="str">
            <v>UN</v>
          </cell>
        </row>
        <row r="28852">
          <cell r="A28852" t="str">
            <v>1399-41</v>
          </cell>
          <cell r="B28852" t="str">
            <v>CALCOS-CJ[PE-02]</v>
          </cell>
          <cell r="C28852" t="str">
            <v>ROH</v>
          </cell>
          <cell r="D28852" t="str">
            <v>UN</v>
          </cell>
        </row>
        <row r="28853">
          <cell r="A28853" t="str">
            <v>1399-42</v>
          </cell>
          <cell r="B28853" t="str">
            <v>CALCOS-CJ[PE-03]</v>
          </cell>
          <cell r="C28853" t="str">
            <v>ROH</v>
          </cell>
          <cell r="D28853" t="str">
            <v>UN</v>
          </cell>
        </row>
        <row r="28854">
          <cell r="A28854" t="str">
            <v>1399-43</v>
          </cell>
          <cell r="B28854" t="str">
            <v>SUBCJ DOS CALCOS PE-06</v>
          </cell>
          <cell r="C28854" t="str">
            <v>ROH</v>
          </cell>
          <cell r="D28854" t="str">
            <v>UN</v>
          </cell>
        </row>
        <row r="28855">
          <cell r="A28855" t="str">
            <v>1399-45</v>
          </cell>
          <cell r="B28855" t="str">
            <v>CALCOS-CJ[PE]</v>
          </cell>
          <cell r="C28855" t="str">
            <v>ROH</v>
          </cell>
          <cell r="D28855" t="str">
            <v>UN</v>
          </cell>
        </row>
        <row r="28856">
          <cell r="A28856" t="str">
            <v>1399-46</v>
          </cell>
          <cell r="B28856" t="str">
            <v>CALCOS-CJ[PE-12]</v>
          </cell>
          <cell r="C28856" t="str">
            <v>ROH</v>
          </cell>
          <cell r="D28856" t="str">
            <v>UN</v>
          </cell>
        </row>
        <row r="28857">
          <cell r="A28857" t="str">
            <v>1399-47</v>
          </cell>
          <cell r="B28857" t="str">
            <v>CALCOS-CJ[PE-14]</v>
          </cell>
          <cell r="C28857" t="str">
            <v>ROH</v>
          </cell>
          <cell r="D28857" t="str">
            <v>UN</v>
          </cell>
        </row>
        <row r="28858">
          <cell r="A28858" t="str">
            <v>1399-49</v>
          </cell>
          <cell r="B28858" t="str">
            <v>CALCOS-CONUNTO[PP]</v>
          </cell>
          <cell r="C28858" t="str">
            <v>ROH</v>
          </cell>
          <cell r="D28858" t="str">
            <v>UN</v>
          </cell>
        </row>
        <row r="28859">
          <cell r="A28859" t="str">
            <v>1399-50</v>
          </cell>
          <cell r="B28859" t="str">
            <v>SUBCJ DOS CALCOS RP-01</v>
          </cell>
          <cell r="C28859" t="str">
            <v>ROH</v>
          </cell>
          <cell r="D28859" t="str">
            <v>UN</v>
          </cell>
        </row>
        <row r="28860">
          <cell r="A28860" t="str">
            <v>1399-51</v>
          </cell>
          <cell r="B28860" t="str">
            <v>SUBCJ DOS CALCOS RP-02</v>
          </cell>
          <cell r="C28860" t="str">
            <v>ROH</v>
          </cell>
          <cell r="D28860" t="str">
            <v>UN</v>
          </cell>
        </row>
        <row r="28861">
          <cell r="A28861" t="str">
            <v>1399-53</v>
          </cell>
          <cell r="B28861" t="str">
            <v>SUBCJ DOS CALCOS RR-01</v>
          </cell>
          <cell r="C28861" t="str">
            <v>ROH</v>
          </cell>
          <cell r="D28861" t="str">
            <v>UN</v>
          </cell>
        </row>
        <row r="28862">
          <cell r="A28862" t="str">
            <v>1399-54</v>
          </cell>
          <cell r="B28862" t="str">
            <v>SUBCJ DOS CALCOS RR-02</v>
          </cell>
          <cell r="C28862" t="str">
            <v>ROH</v>
          </cell>
          <cell r="D28862" t="str">
            <v>UN</v>
          </cell>
        </row>
        <row r="28863">
          <cell r="A28863" t="str">
            <v>1399-55</v>
          </cell>
          <cell r="B28863" t="str">
            <v>SUBCJ DOS CALCOS S-03</v>
          </cell>
          <cell r="C28863" t="str">
            <v>ROH</v>
          </cell>
          <cell r="D28863" t="str">
            <v>UN</v>
          </cell>
        </row>
        <row r="28864">
          <cell r="A28864" t="str">
            <v>1399-57</v>
          </cell>
          <cell r="B28864" t="str">
            <v>SUBCJ DOS CALCOS S-05</v>
          </cell>
          <cell r="C28864" t="str">
            <v>ROH</v>
          </cell>
          <cell r="D28864" t="str">
            <v>UN</v>
          </cell>
        </row>
        <row r="28865">
          <cell r="A28865" t="str">
            <v>1399-58</v>
          </cell>
          <cell r="B28865" t="str">
            <v>SUBCJ DOS CALCOS S-06</v>
          </cell>
          <cell r="C28865" t="str">
            <v>ROH</v>
          </cell>
          <cell r="D28865" t="str">
            <v>UN</v>
          </cell>
        </row>
        <row r="28866">
          <cell r="A28866" t="str">
            <v>1399-59</v>
          </cell>
          <cell r="B28866" t="str">
            <v>CALCOS-CJ[S-07/17/19]</v>
          </cell>
          <cell r="C28866" t="str">
            <v>ROH</v>
          </cell>
          <cell r="D28866" t="str">
            <v>UN</v>
          </cell>
        </row>
        <row r="28867">
          <cell r="A28867" t="str">
            <v>1399-60</v>
          </cell>
          <cell r="B28867" t="str">
            <v>SUBCJ DOS CALCOS SC-03</v>
          </cell>
          <cell r="C28867" t="str">
            <v>ROH</v>
          </cell>
          <cell r="D28867" t="str">
            <v>UN</v>
          </cell>
        </row>
        <row r="28868">
          <cell r="A28868" t="str">
            <v>1399-61</v>
          </cell>
          <cell r="B28868" t="str">
            <v>SUBCJ DOS CALCOS SC-05</v>
          </cell>
          <cell r="C28868" t="str">
            <v>ROH</v>
          </cell>
          <cell r="D28868" t="str">
            <v>UN</v>
          </cell>
        </row>
        <row r="28869">
          <cell r="A28869" t="str">
            <v>1399-62</v>
          </cell>
          <cell r="B28869" t="str">
            <v>SUBCJ DOS CALCOS SC-06</v>
          </cell>
          <cell r="C28869" t="str">
            <v>ROH</v>
          </cell>
          <cell r="D28869" t="str">
            <v>UN</v>
          </cell>
        </row>
        <row r="28870">
          <cell r="A28870" t="str">
            <v>1399-63</v>
          </cell>
          <cell r="B28870" t="str">
            <v>SUBCJ DOS CALCOS SC-08</v>
          </cell>
          <cell r="C28870" t="str">
            <v>ROH</v>
          </cell>
          <cell r="D28870" t="str">
            <v>UN</v>
          </cell>
        </row>
        <row r="28871">
          <cell r="A28871" t="str">
            <v>1399-64</v>
          </cell>
          <cell r="B28871" t="str">
            <v>SUBCJ DOS CALCOS SC-09</v>
          </cell>
          <cell r="C28871" t="str">
            <v>ROH</v>
          </cell>
          <cell r="D28871" t="str">
            <v>UN</v>
          </cell>
        </row>
        <row r="28872">
          <cell r="A28872" t="str">
            <v>1399-65</v>
          </cell>
          <cell r="B28872" t="str">
            <v>SUBCJ DOS CALCOS SC-10</v>
          </cell>
          <cell r="C28872" t="str">
            <v>ROH</v>
          </cell>
          <cell r="D28872" t="str">
            <v>UN</v>
          </cell>
        </row>
        <row r="28873">
          <cell r="A28873" t="str">
            <v>1399-66</v>
          </cell>
          <cell r="B28873" t="str">
            <v>SUBCJ DOS CALCOS SC-11</v>
          </cell>
          <cell r="C28873" t="str">
            <v>ROH</v>
          </cell>
          <cell r="D28873" t="str">
            <v>UN</v>
          </cell>
        </row>
        <row r="28874">
          <cell r="A28874" t="str">
            <v>1399-68</v>
          </cell>
          <cell r="B28874" t="str">
            <v>SUBCJ DOS CALCOS SC-13</v>
          </cell>
          <cell r="C28874" t="str">
            <v>ROH</v>
          </cell>
          <cell r="D28874" t="str">
            <v>UN</v>
          </cell>
        </row>
        <row r="28875">
          <cell r="A28875" t="str">
            <v>1399-71</v>
          </cell>
          <cell r="B28875" t="str">
            <v>SUBCJ DOS CALCOS SC-16</v>
          </cell>
          <cell r="C28875" t="str">
            <v>ROH</v>
          </cell>
          <cell r="D28875" t="str">
            <v>UN</v>
          </cell>
        </row>
        <row r="28876">
          <cell r="A28876" t="str">
            <v>1399-72</v>
          </cell>
          <cell r="B28876" t="str">
            <v>SUBCJ DOS CALCOS[SC]</v>
          </cell>
          <cell r="C28876" t="str">
            <v>ROH</v>
          </cell>
          <cell r="D28876" t="str">
            <v>UN</v>
          </cell>
        </row>
        <row r="28877">
          <cell r="A28877" t="str">
            <v>1399-74</v>
          </cell>
          <cell r="B28877" t="str">
            <v>CALCOS-CJ[SJ]</v>
          </cell>
          <cell r="C28877" t="str">
            <v>ROH</v>
          </cell>
          <cell r="D28877" t="str">
            <v>UN</v>
          </cell>
        </row>
        <row r="28878">
          <cell r="A28878" t="str">
            <v>1399-75</v>
          </cell>
          <cell r="B28878" t="str">
            <v>SUBCJ DOS CALCOS T-02</v>
          </cell>
          <cell r="C28878" t="str">
            <v>ROH</v>
          </cell>
          <cell r="D28878" t="str">
            <v>UN</v>
          </cell>
        </row>
        <row r="28879">
          <cell r="A28879" t="str">
            <v>1399-76</v>
          </cell>
          <cell r="B28879" t="str">
            <v>SUBCJ DOS CALCOS T-03</v>
          </cell>
          <cell r="C28879" t="str">
            <v>ROH</v>
          </cell>
          <cell r="D28879" t="str">
            <v>UN</v>
          </cell>
        </row>
        <row r="28880">
          <cell r="A28880" t="str">
            <v>1399-77</v>
          </cell>
          <cell r="B28880" t="str">
            <v>CALCOS-CJ[T-04]</v>
          </cell>
          <cell r="C28880" t="str">
            <v>ROH</v>
          </cell>
          <cell r="D28880" t="str">
            <v>UN</v>
          </cell>
        </row>
        <row r="28881">
          <cell r="A28881" t="str">
            <v>1399-78</v>
          </cell>
          <cell r="B28881" t="str">
            <v>SUBCJ DOS CALCOS T-05</v>
          </cell>
          <cell r="C28881" t="str">
            <v>ROH</v>
          </cell>
          <cell r="D28881" t="str">
            <v>UN</v>
          </cell>
        </row>
        <row r="28882">
          <cell r="A28882" t="str">
            <v>1399-80</v>
          </cell>
          <cell r="B28882" t="str">
            <v>SUBCJ DOS CALCOS TWB-01</v>
          </cell>
          <cell r="C28882" t="str">
            <v>ROH</v>
          </cell>
          <cell r="D28882" t="str">
            <v>UN</v>
          </cell>
        </row>
        <row r="28883">
          <cell r="A28883" t="str">
            <v>1399-81</v>
          </cell>
          <cell r="B28883" t="str">
            <v>CALCOS-CJ[UA]</v>
          </cell>
          <cell r="C28883" t="str">
            <v>ROH</v>
          </cell>
          <cell r="D28883" t="str">
            <v>UN</v>
          </cell>
        </row>
        <row r="28884">
          <cell r="A28884" t="str">
            <v>1399-82</v>
          </cell>
          <cell r="B28884" t="str">
            <v>CALCOS-CJ[UA]</v>
          </cell>
          <cell r="C28884" t="str">
            <v>ROH</v>
          </cell>
          <cell r="D28884" t="str">
            <v>UN</v>
          </cell>
        </row>
        <row r="28885">
          <cell r="A28885" t="str">
            <v>1399-85</v>
          </cell>
          <cell r="B28885" t="str">
            <v>SUBCJ DOS CALCOS VP-01</v>
          </cell>
          <cell r="C28885" t="str">
            <v>ROH</v>
          </cell>
          <cell r="D28885" t="str">
            <v>UN</v>
          </cell>
        </row>
        <row r="28886">
          <cell r="A28886" t="str">
            <v>1399-86</v>
          </cell>
          <cell r="B28886" t="str">
            <v>CALCOS-CJ[VP]</v>
          </cell>
          <cell r="C28886" t="str">
            <v>ROH</v>
          </cell>
          <cell r="D28886" t="str">
            <v>UN</v>
          </cell>
        </row>
        <row r="28887">
          <cell r="A28887" t="str">
            <v>1399-87</v>
          </cell>
          <cell r="B28887" t="str">
            <v>CALCOS-CJ[AR-04]</v>
          </cell>
          <cell r="C28887" t="str">
            <v>ROH</v>
          </cell>
          <cell r="D28887" t="str">
            <v>UN</v>
          </cell>
        </row>
        <row r="28888">
          <cell r="A28888" t="str">
            <v>1399-88</v>
          </cell>
          <cell r="B28888" t="str">
            <v>CALCO-CJ[V-95]</v>
          </cell>
          <cell r="C28888" t="str">
            <v>ROH</v>
          </cell>
          <cell r="D28888" t="str">
            <v>UN</v>
          </cell>
        </row>
        <row r="28889">
          <cell r="A28889" t="str">
            <v>1399-90</v>
          </cell>
          <cell r="B28889" t="str">
            <v>CALCO-CJ[SM]</v>
          </cell>
          <cell r="C28889" t="str">
            <v>ROH</v>
          </cell>
          <cell r="D28889" t="str">
            <v>UN</v>
          </cell>
        </row>
        <row r="28890">
          <cell r="A28890" t="str">
            <v>1399-91</v>
          </cell>
          <cell r="B28890" t="str">
            <v>CALCO-CJ SM-02</v>
          </cell>
          <cell r="C28890" t="str">
            <v>ROH</v>
          </cell>
          <cell r="D28890" t="str">
            <v>UN</v>
          </cell>
        </row>
        <row r="28891">
          <cell r="A28891" t="str">
            <v>1399-92</v>
          </cell>
          <cell r="B28891" t="str">
            <v>CALCO UNICO[FD-01]</v>
          </cell>
          <cell r="C28891" t="str">
            <v>ROH</v>
          </cell>
          <cell r="D28891" t="str">
            <v>UN</v>
          </cell>
        </row>
        <row r="28892">
          <cell r="A28892" t="str">
            <v>1399-93</v>
          </cell>
          <cell r="B28892" t="str">
            <v>CALCOS-CJ[DG-01]</v>
          </cell>
          <cell r="C28892" t="str">
            <v>ROH</v>
          </cell>
          <cell r="D28892" t="str">
            <v>UN</v>
          </cell>
        </row>
        <row r="28893">
          <cell r="A28893" t="str">
            <v>1399-94</v>
          </cell>
          <cell r="B28893" t="str">
            <v>CALCOS-CJ[CM]</v>
          </cell>
          <cell r="C28893" t="str">
            <v>ROH</v>
          </cell>
          <cell r="D28893" t="str">
            <v>UN</v>
          </cell>
        </row>
        <row r="28894">
          <cell r="A28894" t="str">
            <v>1399-95</v>
          </cell>
          <cell r="B28894" t="str">
            <v>CALCO PLAS. UNICO[FPF-04]</v>
          </cell>
          <cell r="C28894" t="str">
            <v>ROH</v>
          </cell>
          <cell r="D28894" t="str">
            <v>UN</v>
          </cell>
        </row>
        <row r="28895">
          <cell r="A28895" t="str">
            <v>1399-96</v>
          </cell>
          <cell r="B28895" t="str">
            <v>CALCO UNICO PLAS.[BE]</v>
          </cell>
          <cell r="C28895" t="str">
            <v>ROH</v>
          </cell>
          <cell r="D28895" t="str">
            <v>UN</v>
          </cell>
        </row>
        <row r="28896">
          <cell r="A28896" t="str">
            <v>1399-97</v>
          </cell>
          <cell r="B28896" t="str">
            <v>CALCO-CJ[E-20]</v>
          </cell>
          <cell r="C28896" t="str">
            <v>ROH</v>
          </cell>
          <cell r="D28896" t="str">
            <v>UN</v>
          </cell>
        </row>
        <row r="28897">
          <cell r="A28897" t="str">
            <v>1399-98</v>
          </cell>
          <cell r="B28897" t="str">
            <v>CALCOS-CJ[AF-10]</v>
          </cell>
          <cell r="C28897" t="str">
            <v>ROH</v>
          </cell>
          <cell r="D28897" t="str">
            <v>UN</v>
          </cell>
        </row>
        <row r="28898">
          <cell r="A28898" t="str">
            <v>1399-99</v>
          </cell>
          <cell r="B28898" t="str">
            <v>CALCOS-CJ[PE-07]</v>
          </cell>
          <cell r="C28898" t="str">
            <v>ROH</v>
          </cell>
          <cell r="D28898" t="str">
            <v>UN</v>
          </cell>
        </row>
        <row r="28899">
          <cell r="A28899" t="str">
            <v>1400-04</v>
          </cell>
          <cell r="B28899" t="str">
            <v>VENTIL. 30 NV-31 PRETO 120V</v>
          </cell>
          <cell r="C28899" t="str">
            <v>FERT</v>
          </cell>
          <cell r="D28899" t="str">
            <v>UN</v>
          </cell>
        </row>
        <row r="28900">
          <cell r="A28900" t="str">
            <v>1400-05</v>
          </cell>
          <cell r="B28900" t="str">
            <v>VENTIL. 30 NV-31 PRETO 220V</v>
          </cell>
          <cell r="C28900" t="str">
            <v>FERT</v>
          </cell>
          <cell r="D28900" t="str">
            <v>UN</v>
          </cell>
        </row>
        <row r="28901">
          <cell r="A28901" t="str">
            <v>1402-01</v>
          </cell>
          <cell r="B28901" t="str">
            <v>EMB IND[C-32 I]</v>
          </cell>
          <cell r="C28901" t="str">
            <v>ROH</v>
          </cell>
          <cell r="D28901" t="str">
            <v>UN</v>
          </cell>
        </row>
        <row r="28902">
          <cell r="A28902" t="str">
            <v>1402-02</v>
          </cell>
          <cell r="B28902" t="str">
            <v>EMB COLET[C-32 I]</v>
          </cell>
          <cell r="C28902" t="str">
            <v>ROH</v>
          </cell>
          <cell r="D28902" t="str">
            <v>UN</v>
          </cell>
        </row>
        <row r="28903">
          <cell r="A28903" t="str">
            <v>1402-03</v>
          </cell>
          <cell r="B28903" t="str">
            <v>EMB IND[C-33 IT]</v>
          </cell>
          <cell r="C28903" t="str">
            <v>ROH</v>
          </cell>
          <cell r="D28903" t="str">
            <v>UN</v>
          </cell>
        </row>
        <row r="28904">
          <cell r="A28904" t="str">
            <v>1402-04</v>
          </cell>
          <cell r="B28904" t="str">
            <v>EMB COLET[C-33 IT]</v>
          </cell>
          <cell r="C28904" t="str">
            <v>ROH</v>
          </cell>
          <cell r="D28904" t="str">
            <v>UN</v>
          </cell>
        </row>
        <row r="28905">
          <cell r="A28905" t="str">
            <v>1402-05</v>
          </cell>
          <cell r="B28905" t="str">
            <v>EMB IND[BL-05]</v>
          </cell>
          <cell r="C28905" t="str">
            <v>ROH</v>
          </cell>
          <cell r="D28905" t="str">
            <v>UN</v>
          </cell>
        </row>
        <row r="28906">
          <cell r="A28906" t="str">
            <v>1402-06</v>
          </cell>
          <cell r="B28906" t="str">
            <v>EMB COLET[BL-05]</v>
          </cell>
          <cell r="C28906" t="str">
            <v>ROH</v>
          </cell>
          <cell r="D28906" t="str">
            <v>UN</v>
          </cell>
        </row>
        <row r="28907">
          <cell r="A28907" t="str">
            <v>1402-07</v>
          </cell>
          <cell r="B28907" t="str">
            <v>EMB IND[C-34 JI]</v>
          </cell>
          <cell r="C28907" t="str">
            <v>ROH</v>
          </cell>
          <cell r="D28907" t="str">
            <v>UN</v>
          </cell>
        </row>
        <row r="28908">
          <cell r="A28908" t="str">
            <v>1402-08</v>
          </cell>
          <cell r="B28908" t="str">
            <v>EMB COLET[C-34 JI]</v>
          </cell>
          <cell r="C28908" t="str">
            <v>ROH</v>
          </cell>
          <cell r="D28908" t="str">
            <v>UN</v>
          </cell>
        </row>
        <row r="28909">
          <cell r="A28909" t="str">
            <v>1402-09</v>
          </cell>
          <cell r="B28909" t="str">
            <v>EMB IND[FR-18]</v>
          </cell>
          <cell r="C28909" t="str">
            <v>ROH</v>
          </cell>
          <cell r="D28909" t="str">
            <v>UN</v>
          </cell>
        </row>
        <row r="28910">
          <cell r="A28910" t="str">
            <v>1402-10</v>
          </cell>
          <cell r="B28910" t="str">
            <v>EMB IND[C-35 I]</v>
          </cell>
          <cell r="C28910" t="str">
            <v>ROH</v>
          </cell>
          <cell r="D28910" t="str">
            <v>UN</v>
          </cell>
        </row>
        <row r="28911">
          <cell r="A28911" t="str">
            <v>1402-11</v>
          </cell>
          <cell r="B28911" t="str">
            <v>EMB COLET[C-35 I]</v>
          </cell>
          <cell r="C28911" t="str">
            <v>ROH</v>
          </cell>
          <cell r="D28911" t="str">
            <v>UN</v>
          </cell>
        </row>
        <row r="28912">
          <cell r="A28912" t="str">
            <v>1402-12</v>
          </cell>
          <cell r="B28912" t="str">
            <v>EMBALAGEM INDIVIDUAL [FR-17]</v>
          </cell>
          <cell r="C28912" t="str">
            <v>ROH</v>
          </cell>
          <cell r="D28912" t="str">
            <v>UN</v>
          </cell>
        </row>
        <row r="28913">
          <cell r="A28913" t="str">
            <v>1402-13</v>
          </cell>
          <cell r="B28913" t="str">
            <v>EMB IND[SK-04]</v>
          </cell>
          <cell r="C28913" t="str">
            <v>ROH</v>
          </cell>
          <cell r="D28913" t="str">
            <v>UN</v>
          </cell>
        </row>
        <row r="28914">
          <cell r="A28914" t="str">
            <v>1402-14</v>
          </cell>
          <cell r="B28914" t="str">
            <v>EMB COLET[SK-04]</v>
          </cell>
          <cell r="C28914" t="str">
            <v>ROH</v>
          </cell>
          <cell r="D28914" t="str">
            <v>UN</v>
          </cell>
        </row>
        <row r="28915">
          <cell r="A28915" t="str">
            <v>1402-15</v>
          </cell>
          <cell r="B28915" t="str">
            <v>EMB INT[CR]</v>
          </cell>
          <cell r="C28915" t="str">
            <v>ROH</v>
          </cell>
          <cell r="D28915" t="str">
            <v>UN</v>
          </cell>
        </row>
        <row r="28916">
          <cell r="A28916" t="str">
            <v>1402-16</v>
          </cell>
          <cell r="B28916" t="str">
            <v>EMB IND[CS-02]</v>
          </cell>
          <cell r="C28916" t="str">
            <v>ROH</v>
          </cell>
          <cell r="D28916" t="str">
            <v>UN</v>
          </cell>
        </row>
        <row r="28917">
          <cell r="A28917" t="str">
            <v>1402-17</v>
          </cell>
          <cell r="B28917" t="str">
            <v>EMB COLET[CS-02]</v>
          </cell>
          <cell r="C28917" t="str">
            <v>ROH</v>
          </cell>
          <cell r="D28917" t="str">
            <v>UN</v>
          </cell>
        </row>
        <row r="28918">
          <cell r="A28918" t="str">
            <v>1402-18</v>
          </cell>
          <cell r="B28918" t="str">
            <v>EMB IND[NPE-05]</v>
          </cell>
          <cell r="C28918" t="str">
            <v>ROH</v>
          </cell>
          <cell r="D28918" t="str">
            <v>UN</v>
          </cell>
        </row>
        <row r="28919">
          <cell r="A28919" t="str">
            <v>1402-19</v>
          </cell>
          <cell r="B28919" t="str">
            <v>EMB COLET[NPE-05]</v>
          </cell>
          <cell r="C28919" t="str">
            <v>ROH</v>
          </cell>
          <cell r="D28919" t="str">
            <v>UN</v>
          </cell>
        </row>
        <row r="28920">
          <cell r="A28920" t="str">
            <v>1402-20</v>
          </cell>
          <cell r="B28920" t="str">
            <v>EMB IND[C-37 JI]</v>
          </cell>
          <cell r="C28920" t="str">
            <v>ROH</v>
          </cell>
          <cell r="D28920" t="str">
            <v>UN</v>
          </cell>
        </row>
        <row r="28921">
          <cell r="A28921" t="str">
            <v>1402-21</v>
          </cell>
          <cell r="B28921" t="str">
            <v>EMB COLET[C-37 JI]</v>
          </cell>
          <cell r="C28921" t="str">
            <v>ROH</v>
          </cell>
          <cell r="D28921" t="str">
            <v>UN</v>
          </cell>
        </row>
        <row r="28922">
          <cell r="A28922" t="str">
            <v>1402-22</v>
          </cell>
          <cell r="B28922" t="str">
            <v>EMB IND[FPF-05]</v>
          </cell>
          <cell r="C28922" t="str">
            <v>ROH</v>
          </cell>
          <cell r="D28922" t="str">
            <v>UN</v>
          </cell>
        </row>
        <row r="28923">
          <cell r="A28923" t="str">
            <v>1402-23</v>
          </cell>
          <cell r="B28923" t="str">
            <v>EMB COLET[FPF-05]</v>
          </cell>
          <cell r="C28923" t="str">
            <v>ROH</v>
          </cell>
          <cell r="D28923" t="str">
            <v>UN</v>
          </cell>
        </row>
        <row r="28924">
          <cell r="A28924" t="str">
            <v>1402-24</v>
          </cell>
          <cell r="B28924" t="str">
            <v>EMB IND[UA-07]</v>
          </cell>
          <cell r="C28924" t="str">
            <v>ROH</v>
          </cell>
          <cell r="D28924" t="str">
            <v>UN</v>
          </cell>
        </row>
        <row r="28925">
          <cell r="A28925" t="str">
            <v>1402-25</v>
          </cell>
          <cell r="B28925" t="str">
            <v>EMB COLET[UA-07]</v>
          </cell>
          <cell r="C28925" t="str">
            <v>ROH</v>
          </cell>
          <cell r="D28925" t="str">
            <v>UN</v>
          </cell>
        </row>
        <row r="28926">
          <cell r="A28926" t="str">
            <v>1402-26</v>
          </cell>
          <cell r="B28926" t="str">
            <v>EMB IND[PF-07MA]</v>
          </cell>
          <cell r="C28926" t="str">
            <v>ROH</v>
          </cell>
          <cell r="D28926" t="str">
            <v>UN</v>
          </cell>
        </row>
        <row r="28927">
          <cell r="A28927" t="str">
            <v>1402-27</v>
          </cell>
          <cell r="B28927" t="str">
            <v>EMB COLET[PF-07MA]</v>
          </cell>
          <cell r="C28927" t="str">
            <v>ROH</v>
          </cell>
          <cell r="D28927" t="str">
            <v>UN</v>
          </cell>
        </row>
        <row r="28928">
          <cell r="A28928" t="str">
            <v>1402-28</v>
          </cell>
          <cell r="B28928" t="str">
            <v>EMB IND[AF-55I]</v>
          </cell>
          <cell r="C28928" t="str">
            <v>ROH</v>
          </cell>
          <cell r="D28928" t="str">
            <v>UN</v>
          </cell>
        </row>
        <row r="28929">
          <cell r="A28929" t="str">
            <v>1402-29</v>
          </cell>
          <cell r="B28929" t="str">
            <v>EMB COLET[AF-55I]</v>
          </cell>
          <cell r="C28929" t="str">
            <v>ROH</v>
          </cell>
          <cell r="D28929" t="str">
            <v>UN</v>
          </cell>
        </row>
        <row r="28930">
          <cell r="A28930" t="str">
            <v>1402-30</v>
          </cell>
          <cell r="B28930" t="str">
            <v>EMB IND[FSC-03]</v>
          </cell>
          <cell r="C28930" t="str">
            <v>ROH</v>
          </cell>
          <cell r="D28930" t="str">
            <v>UN</v>
          </cell>
        </row>
        <row r="28931">
          <cell r="A28931" t="str">
            <v>1402-31</v>
          </cell>
          <cell r="B28931" t="str">
            <v>EMB COLET[FSC-03]</v>
          </cell>
          <cell r="C28931" t="str">
            <v>ROH</v>
          </cell>
          <cell r="D28931" t="str">
            <v>UN</v>
          </cell>
        </row>
        <row r="28932">
          <cell r="A28932" t="str">
            <v>1402-32</v>
          </cell>
          <cell r="B28932" t="str">
            <v>EMB IND[M-13]</v>
          </cell>
          <cell r="C28932" t="str">
            <v>ROH</v>
          </cell>
          <cell r="D28932" t="str">
            <v>UN</v>
          </cell>
        </row>
        <row r="28933">
          <cell r="A28933" t="str">
            <v>1402-33</v>
          </cell>
          <cell r="B28933" t="str">
            <v>EMB COLET[M-13]</v>
          </cell>
          <cell r="C28933" t="str">
            <v>ROH</v>
          </cell>
          <cell r="D28933" t="str">
            <v>UN</v>
          </cell>
        </row>
        <row r="28934">
          <cell r="A28934" t="str">
            <v>1402-34</v>
          </cell>
          <cell r="B28934" t="str">
            <v>EMB IND[CH-07]</v>
          </cell>
          <cell r="C28934" t="str">
            <v>ROH</v>
          </cell>
          <cell r="D28934" t="str">
            <v>UN</v>
          </cell>
        </row>
        <row r="28935">
          <cell r="A28935" t="str">
            <v>1402-35</v>
          </cell>
          <cell r="B28935" t="str">
            <v>EMB COLET[CH-07]</v>
          </cell>
          <cell r="C28935" t="str">
            <v>ROH</v>
          </cell>
          <cell r="D28935" t="str">
            <v>UN</v>
          </cell>
        </row>
        <row r="28936">
          <cell r="A28936" t="str">
            <v>1402-36</v>
          </cell>
          <cell r="B28936" t="str">
            <v>EMB IND[PP-04]</v>
          </cell>
          <cell r="C28936" t="str">
            <v>ROH</v>
          </cell>
          <cell r="D28936" t="str">
            <v>UN</v>
          </cell>
        </row>
        <row r="28937">
          <cell r="A28937" t="str">
            <v>1402-37</v>
          </cell>
          <cell r="B28937" t="str">
            <v>EMB COLET[PP-04]</v>
          </cell>
          <cell r="C28937" t="str">
            <v>ROH</v>
          </cell>
          <cell r="D28937" t="str">
            <v>UN</v>
          </cell>
        </row>
        <row r="28938">
          <cell r="A28938" t="str">
            <v>1402-38</v>
          </cell>
          <cell r="B28938" t="str">
            <v>EMB IND[AP-30]</v>
          </cell>
          <cell r="C28938" t="str">
            <v>ROH</v>
          </cell>
          <cell r="D28938" t="str">
            <v>UN</v>
          </cell>
        </row>
        <row r="28939">
          <cell r="A28939" t="str">
            <v>1402-39</v>
          </cell>
          <cell r="B28939" t="str">
            <v>EMB COLET[AP-30]</v>
          </cell>
          <cell r="C28939" t="str">
            <v>ROH</v>
          </cell>
          <cell r="D28939" t="str">
            <v>UN</v>
          </cell>
        </row>
        <row r="28940">
          <cell r="A28940" t="str">
            <v>1402-40</v>
          </cell>
          <cell r="B28940" t="str">
            <v>EMB IND[AP-31]</v>
          </cell>
          <cell r="C28940" t="str">
            <v>ROH</v>
          </cell>
          <cell r="D28940" t="str">
            <v>UN</v>
          </cell>
        </row>
        <row r="28941">
          <cell r="A28941" t="str">
            <v>1402-41</v>
          </cell>
          <cell r="B28941" t="str">
            <v>EMB COLET[AP-31]</v>
          </cell>
          <cell r="C28941" t="str">
            <v>ROH</v>
          </cell>
          <cell r="D28941" t="str">
            <v>UN</v>
          </cell>
        </row>
        <row r="28942">
          <cell r="A28942" t="str">
            <v>1402-42</v>
          </cell>
          <cell r="B28942" t="str">
            <v>EMB IND[AP-35]</v>
          </cell>
          <cell r="C28942" t="str">
            <v>ROH</v>
          </cell>
          <cell r="D28942" t="str">
            <v>UN</v>
          </cell>
        </row>
        <row r="28943">
          <cell r="A28943" t="str">
            <v>1402-43</v>
          </cell>
          <cell r="B28943" t="str">
            <v>EMB COLET[AP-35]</v>
          </cell>
          <cell r="C28943" t="str">
            <v>ROH</v>
          </cell>
          <cell r="D28943" t="str">
            <v>UN</v>
          </cell>
        </row>
        <row r="28944">
          <cell r="A28944" t="str">
            <v>1402-44</v>
          </cell>
          <cell r="B28944" t="str">
            <v>EMB IND[AP-36]</v>
          </cell>
          <cell r="C28944" t="str">
            <v>ROH</v>
          </cell>
          <cell r="D28944" t="str">
            <v>UN</v>
          </cell>
        </row>
        <row r="28945">
          <cell r="A28945" t="str">
            <v>1402-45</v>
          </cell>
          <cell r="B28945" t="str">
            <v>EMB COLET[AP-36]</v>
          </cell>
          <cell r="C28945" t="str">
            <v>ROH</v>
          </cell>
          <cell r="D28945" t="str">
            <v>UN</v>
          </cell>
        </row>
        <row r="28946">
          <cell r="A28946" t="str">
            <v>1402-46</v>
          </cell>
          <cell r="B28946" t="str">
            <v>EMB IND[AP-34]</v>
          </cell>
          <cell r="C28946" t="str">
            <v>ROH</v>
          </cell>
          <cell r="D28946" t="str">
            <v>UN</v>
          </cell>
        </row>
        <row r="28947">
          <cell r="A28947" t="str">
            <v>1402-47</v>
          </cell>
          <cell r="B28947" t="str">
            <v>EMB COLET[AP-34]</v>
          </cell>
          <cell r="C28947" t="str">
            <v>ROH</v>
          </cell>
          <cell r="D28947" t="str">
            <v>UN</v>
          </cell>
        </row>
        <row r="28948">
          <cell r="A28948" t="str">
            <v>1402-48</v>
          </cell>
          <cell r="B28948" t="str">
            <v>EMB IND[FR-18]</v>
          </cell>
          <cell r="C28948" t="str">
            <v>ROH</v>
          </cell>
          <cell r="D28948" t="str">
            <v>UN</v>
          </cell>
        </row>
        <row r="28949">
          <cell r="A28949" t="str">
            <v>1402-49</v>
          </cell>
          <cell r="B28949" t="str">
            <v>EMBALAGEM INDIVIDUAL C1 MKBR [BG-05]</v>
          </cell>
          <cell r="C28949" t="str">
            <v>ROH</v>
          </cell>
          <cell r="D28949" t="str">
            <v>UN</v>
          </cell>
        </row>
        <row r="28950">
          <cell r="A28950" t="str">
            <v>1402-50</v>
          </cell>
          <cell r="B28950" t="str">
            <v>EMBALAGEM COLETIVA MKBR [BG-05]</v>
          </cell>
          <cell r="C28950" t="str">
            <v>ROH</v>
          </cell>
          <cell r="D28950" t="str">
            <v>UN</v>
          </cell>
        </row>
        <row r="28951">
          <cell r="A28951" t="str">
            <v>1402-51</v>
          </cell>
          <cell r="B28951" t="str">
            <v>EMB IND[VP-07]</v>
          </cell>
          <cell r="C28951" t="str">
            <v>ROH</v>
          </cell>
          <cell r="D28951" t="str">
            <v>UN</v>
          </cell>
        </row>
        <row r="28952">
          <cell r="A28952" t="str">
            <v>1402-52</v>
          </cell>
          <cell r="B28952" t="str">
            <v>EMB COLET[VP-07]</v>
          </cell>
          <cell r="C28952" t="str">
            <v>ROH</v>
          </cell>
          <cell r="D28952" t="str">
            <v>UN</v>
          </cell>
        </row>
        <row r="28953">
          <cell r="A28953" t="str">
            <v>1402-53</v>
          </cell>
          <cell r="B28953" t="str">
            <v>EMB IND[F-45]</v>
          </cell>
          <cell r="C28953" t="str">
            <v>ROH</v>
          </cell>
          <cell r="D28953" t="str">
            <v>UN</v>
          </cell>
        </row>
        <row r="28954">
          <cell r="A28954" t="str">
            <v>1402-54</v>
          </cell>
          <cell r="B28954" t="str">
            <v>EMB COLET[F-45]</v>
          </cell>
          <cell r="C28954" t="str">
            <v>ROH</v>
          </cell>
          <cell r="D28954" t="str">
            <v>UN</v>
          </cell>
        </row>
        <row r="28955">
          <cell r="A28955" t="str">
            <v>1402-55</v>
          </cell>
          <cell r="B28955" t="str">
            <v>EMB IND[PF-08]</v>
          </cell>
          <cell r="C28955" t="str">
            <v>ROH</v>
          </cell>
          <cell r="D28955" t="str">
            <v>UN</v>
          </cell>
        </row>
        <row r="28956">
          <cell r="A28956" t="str">
            <v>1402-56</v>
          </cell>
          <cell r="B28956" t="str">
            <v>EMB COLET[PF-08]</v>
          </cell>
          <cell r="C28956" t="str">
            <v>ROH</v>
          </cell>
          <cell r="D28956" t="str">
            <v>UN</v>
          </cell>
        </row>
        <row r="28957">
          <cell r="A28957" t="str">
            <v>1402-57</v>
          </cell>
          <cell r="B28957" t="str">
            <v>EMB IND[SC-36]</v>
          </cell>
          <cell r="C28957" t="str">
            <v>ROH</v>
          </cell>
          <cell r="D28957" t="str">
            <v>UN</v>
          </cell>
        </row>
        <row r="28958">
          <cell r="A28958" t="str">
            <v>1402-58</v>
          </cell>
          <cell r="B28958" t="str">
            <v>EMB COLET[SC-36]</v>
          </cell>
          <cell r="C28958" t="str">
            <v>ROH</v>
          </cell>
          <cell r="D28958" t="str">
            <v>UN</v>
          </cell>
        </row>
        <row r="28959">
          <cell r="A28959" t="str">
            <v>1402-59</v>
          </cell>
          <cell r="B28959" t="str">
            <v>EMB IND[CS-03]</v>
          </cell>
          <cell r="C28959" t="str">
            <v>ROH</v>
          </cell>
          <cell r="D28959" t="str">
            <v>UN</v>
          </cell>
        </row>
        <row r="28960">
          <cell r="A28960" t="str">
            <v>1402-60</v>
          </cell>
          <cell r="B28960" t="str">
            <v>EMB COLET[CS-03]</v>
          </cell>
          <cell r="C28960" t="str">
            <v>ROH</v>
          </cell>
          <cell r="D28960" t="str">
            <v>UN</v>
          </cell>
        </row>
        <row r="28961">
          <cell r="A28961" t="str">
            <v>1402-61</v>
          </cell>
          <cell r="B28961" t="str">
            <v>EMB IND[SK-05]</v>
          </cell>
          <cell r="C28961" t="str">
            <v>ROH</v>
          </cell>
          <cell r="D28961" t="str">
            <v>UN</v>
          </cell>
        </row>
        <row r="28962">
          <cell r="A28962" t="str">
            <v>1402-62</v>
          </cell>
          <cell r="B28962" t="str">
            <v>EMB COLET[SK-05]</v>
          </cell>
          <cell r="C28962" t="str">
            <v>ROH</v>
          </cell>
          <cell r="D28962" t="str">
            <v>UN</v>
          </cell>
        </row>
        <row r="28963">
          <cell r="A28963" t="str">
            <v>1402-63</v>
          </cell>
          <cell r="B28963" t="str">
            <v>EMB IND[PE-38]</v>
          </cell>
          <cell r="C28963" t="str">
            <v>ROH</v>
          </cell>
          <cell r="D28963" t="str">
            <v>UN</v>
          </cell>
        </row>
        <row r="28964">
          <cell r="A28964" t="str">
            <v>1402-64</v>
          </cell>
          <cell r="B28964" t="str">
            <v>EMB COLET[PE-38]</v>
          </cell>
          <cell r="C28964" t="str">
            <v>ROH</v>
          </cell>
          <cell r="D28964" t="str">
            <v>UN</v>
          </cell>
        </row>
        <row r="28965">
          <cell r="A28965" t="str">
            <v>1402-65</v>
          </cell>
          <cell r="B28965" t="str">
            <v>EMB IND[PE-39]</v>
          </cell>
          <cell r="C28965" t="str">
            <v>ROH</v>
          </cell>
          <cell r="D28965" t="str">
            <v>UN</v>
          </cell>
        </row>
        <row r="28966">
          <cell r="A28966" t="str">
            <v>1402-66</v>
          </cell>
          <cell r="B28966" t="str">
            <v>EMB COLET[PE-39]</v>
          </cell>
          <cell r="C28966" t="str">
            <v>ROH</v>
          </cell>
          <cell r="D28966" t="str">
            <v>UN</v>
          </cell>
        </row>
        <row r="28967">
          <cell r="A28967" t="str">
            <v>1402-67</v>
          </cell>
          <cell r="B28967" t="str">
            <v>EMB IND[PE-40]</v>
          </cell>
          <cell r="C28967" t="str">
            <v>ROH</v>
          </cell>
          <cell r="D28967" t="str">
            <v>UN</v>
          </cell>
        </row>
        <row r="28968">
          <cell r="A28968" t="str">
            <v>1402-68</v>
          </cell>
          <cell r="B28968" t="str">
            <v>EMB COLET[PE-40]</v>
          </cell>
          <cell r="C28968" t="str">
            <v>ROH</v>
          </cell>
          <cell r="D28968" t="str">
            <v>UN</v>
          </cell>
        </row>
        <row r="28969">
          <cell r="A28969" t="str">
            <v>1402-69</v>
          </cell>
          <cell r="B28969" t="str">
            <v>EMB IND[PE-41]</v>
          </cell>
          <cell r="C28969" t="str">
            <v>ROH</v>
          </cell>
          <cell r="D28969" t="str">
            <v>UN</v>
          </cell>
        </row>
        <row r="28970">
          <cell r="A28970" t="str">
            <v>1402-70</v>
          </cell>
          <cell r="B28970" t="str">
            <v>EMB COLET[PE-41]</v>
          </cell>
          <cell r="C28970" t="str">
            <v>ROH</v>
          </cell>
          <cell r="D28970" t="str">
            <v>UN</v>
          </cell>
        </row>
        <row r="28971">
          <cell r="A28971" t="str">
            <v>1402-73</v>
          </cell>
          <cell r="B28971" t="str">
            <v>EMB IND[EG-01]</v>
          </cell>
          <cell r="C28971" t="str">
            <v>ROH</v>
          </cell>
          <cell r="D28971" t="str">
            <v>UN</v>
          </cell>
        </row>
        <row r="28972">
          <cell r="A28972" t="str">
            <v>1402-74</v>
          </cell>
          <cell r="B28972" t="str">
            <v>EMB COLET[EG-01]</v>
          </cell>
          <cell r="C28972" t="str">
            <v>ROH</v>
          </cell>
          <cell r="D28972" t="str">
            <v>UN</v>
          </cell>
        </row>
        <row r="28973">
          <cell r="A28973" t="str">
            <v>1402-75</v>
          </cell>
          <cell r="B28973" t="str">
            <v>EMB IND[NPF-53]</v>
          </cell>
          <cell r="C28973" t="str">
            <v>ROH</v>
          </cell>
          <cell r="D28973" t="str">
            <v>UN</v>
          </cell>
        </row>
        <row r="28974">
          <cell r="A28974" t="str">
            <v>1402-76</v>
          </cell>
          <cell r="B28974" t="str">
            <v>EMB COLET[NPF-53]</v>
          </cell>
          <cell r="C28974" t="str">
            <v>ROH</v>
          </cell>
          <cell r="D28974" t="str">
            <v>UN</v>
          </cell>
        </row>
        <row r="28975">
          <cell r="A28975" t="str">
            <v>1402-77</v>
          </cell>
          <cell r="B28975" t="str">
            <v>EMBALAGEM INDIVIDUAL MKBR [SC-37]</v>
          </cell>
          <cell r="C28975" t="str">
            <v>ROH</v>
          </cell>
          <cell r="D28975" t="str">
            <v>UN</v>
          </cell>
        </row>
        <row r="28976">
          <cell r="A28976" t="str">
            <v>1402-78</v>
          </cell>
          <cell r="B28976" t="str">
            <v>EMBALAGEM COLETIVA MKBR [SC-37]</v>
          </cell>
          <cell r="C28976" t="str">
            <v>ROH</v>
          </cell>
          <cell r="D28976" t="str">
            <v>UN</v>
          </cell>
        </row>
        <row r="28977">
          <cell r="A28977" t="str">
            <v>1402-79</v>
          </cell>
          <cell r="B28977" t="str">
            <v>EMB IND[CR-08M]</v>
          </cell>
          <cell r="C28977" t="str">
            <v>ROH</v>
          </cell>
          <cell r="D28977" t="str">
            <v>UN</v>
          </cell>
        </row>
        <row r="28978">
          <cell r="A28978" t="str">
            <v>1402-80</v>
          </cell>
          <cell r="B28978" t="str">
            <v>EMB COLET[CR-08M]</v>
          </cell>
          <cell r="C28978" t="str">
            <v>ROH</v>
          </cell>
          <cell r="D28978" t="str">
            <v>UN</v>
          </cell>
        </row>
        <row r="28979">
          <cell r="A28979" t="str">
            <v>1402-81</v>
          </cell>
          <cell r="B28979" t="str">
            <v>EMB IND[FM-01]</v>
          </cell>
          <cell r="C28979" t="str">
            <v>ROH</v>
          </cell>
          <cell r="D28979" t="str">
            <v>UN</v>
          </cell>
        </row>
        <row r="28980">
          <cell r="A28980" t="str">
            <v>1402-82</v>
          </cell>
          <cell r="B28980" t="str">
            <v>EMB COLET[FM-01]</v>
          </cell>
          <cell r="C28980" t="str">
            <v>ROH</v>
          </cell>
          <cell r="D28980" t="str">
            <v>UN</v>
          </cell>
        </row>
        <row r="28981">
          <cell r="A28981" t="str">
            <v>1402-83</v>
          </cell>
          <cell r="B28981" t="str">
            <v>EMB IND[RP-04]</v>
          </cell>
          <cell r="C28981" t="str">
            <v>ROH</v>
          </cell>
          <cell r="D28981" t="str">
            <v>UN</v>
          </cell>
        </row>
        <row r="28982">
          <cell r="A28982" t="str">
            <v>1402-84</v>
          </cell>
          <cell r="B28982" t="str">
            <v>EMB COLET[RP-04]</v>
          </cell>
          <cell r="C28982" t="str">
            <v>ROH</v>
          </cell>
          <cell r="D28982" t="str">
            <v>UN</v>
          </cell>
        </row>
        <row r="28983">
          <cell r="A28983" t="str">
            <v>1402-85</v>
          </cell>
          <cell r="B28983" t="str">
            <v>EMB IND[MA-01]</v>
          </cell>
          <cell r="C28983" t="str">
            <v>ROH</v>
          </cell>
          <cell r="D28983" t="str">
            <v>UN</v>
          </cell>
        </row>
        <row r="28984">
          <cell r="A28984" t="str">
            <v>1402-86</v>
          </cell>
          <cell r="B28984" t="str">
            <v>EMB COLET[MA-01]</v>
          </cell>
          <cell r="C28984" t="str">
            <v>ROH</v>
          </cell>
          <cell r="D28984" t="str">
            <v>UN</v>
          </cell>
        </row>
        <row r="28985">
          <cell r="A28985" t="str">
            <v>1402-87</v>
          </cell>
          <cell r="B28985" t="str">
            <v>EMB IND[CM-12]</v>
          </cell>
          <cell r="C28985" t="str">
            <v>ROH</v>
          </cell>
          <cell r="D28985" t="str">
            <v>UN</v>
          </cell>
        </row>
        <row r="28986">
          <cell r="A28986" t="str">
            <v>1402-88</v>
          </cell>
          <cell r="B28986" t="str">
            <v>EMB IND[HP-03]</v>
          </cell>
          <cell r="C28986" t="str">
            <v>ROH</v>
          </cell>
          <cell r="D28986" t="str">
            <v>UN</v>
          </cell>
        </row>
        <row r="28987">
          <cell r="A28987" t="str">
            <v>1402-89</v>
          </cell>
          <cell r="B28987" t="str">
            <v>EMB COLET[HP-03]</v>
          </cell>
          <cell r="C28987" t="str">
            <v>ROH</v>
          </cell>
          <cell r="D28987" t="str">
            <v>UN</v>
          </cell>
        </row>
        <row r="28988">
          <cell r="A28988" t="str">
            <v>1402-90</v>
          </cell>
          <cell r="B28988" t="str">
            <v>EMB IND[C-31DG-32X]</v>
          </cell>
          <cell r="C28988" t="str">
            <v>ROH</v>
          </cell>
          <cell r="D28988" t="str">
            <v>UN</v>
          </cell>
        </row>
        <row r="28989">
          <cell r="A28989" t="str">
            <v>1402-91</v>
          </cell>
          <cell r="B28989" t="str">
            <v>EMB IND[C-30-18X]</v>
          </cell>
          <cell r="C28989" t="str">
            <v>ROH</v>
          </cell>
          <cell r="D28989" t="str">
            <v>UN</v>
          </cell>
        </row>
        <row r="28990">
          <cell r="A28990" t="str">
            <v>1402-92</v>
          </cell>
          <cell r="B28990" t="str">
            <v>EMB COLET[C-31DG-32X]</v>
          </cell>
          <cell r="C28990" t="str">
            <v>ROH</v>
          </cell>
          <cell r="D28990" t="str">
            <v>UN</v>
          </cell>
        </row>
        <row r="28991">
          <cell r="A28991" t="str">
            <v>1402-94</v>
          </cell>
          <cell r="B28991" t="str">
            <v>EMBALAGEM NACIONAL [CM-09]</v>
          </cell>
          <cell r="C28991" t="str">
            <v>ROH</v>
          </cell>
          <cell r="D28991" t="str">
            <v>UN</v>
          </cell>
        </row>
        <row r="28992">
          <cell r="A28992" t="str">
            <v>1402-95</v>
          </cell>
          <cell r="B28992" t="str">
            <v>EMB IND[FES-02]</v>
          </cell>
          <cell r="C28992" t="str">
            <v>ROH</v>
          </cell>
          <cell r="D28992" t="str">
            <v>UN</v>
          </cell>
        </row>
        <row r="28993">
          <cell r="A28993" t="str">
            <v>1402-96</v>
          </cell>
          <cell r="B28993" t="str">
            <v>EMB COLET[FES-02]</v>
          </cell>
          <cell r="C28993" t="str">
            <v>ROH</v>
          </cell>
          <cell r="D28993" t="str">
            <v>UN</v>
          </cell>
        </row>
        <row r="28994">
          <cell r="A28994" t="str">
            <v>1402-97</v>
          </cell>
          <cell r="B28994" t="str">
            <v>EMB IND[FES-02]</v>
          </cell>
          <cell r="C28994" t="str">
            <v>ROH</v>
          </cell>
          <cell r="D28994" t="str">
            <v>UN</v>
          </cell>
        </row>
        <row r="28995">
          <cell r="A28995" t="str">
            <v>1402-98</v>
          </cell>
          <cell r="B28995" t="str">
            <v>EMB COLET[FES-02]</v>
          </cell>
          <cell r="C28995" t="str">
            <v>ROH</v>
          </cell>
          <cell r="D28995" t="str">
            <v>UN</v>
          </cell>
        </row>
        <row r="28996">
          <cell r="A28996" t="str">
            <v>1402-99</v>
          </cell>
          <cell r="B28996" t="str">
            <v>EMBALAGEM COLETIVA [C-30-18X]</v>
          </cell>
          <cell r="C28996" t="str">
            <v>ROH</v>
          </cell>
          <cell r="D28996" t="str">
            <v>UN</v>
          </cell>
        </row>
        <row r="28997">
          <cell r="A28997" t="str">
            <v>140203-0011-01</v>
          </cell>
          <cell r="B28997" t="str">
            <v>CAP CERAMICO PTH M 103/1KV 5MM</v>
          </cell>
          <cell r="C28997" t="str">
            <v>ROH</v>
          </cell>
          <cell r="D28997" t="str">
            <v>UN</v>
          </cell>
        </row>
        <row r="28998">
          <cell r="A28998" t="str">
            <v>140203-0012-01</v>
          </cell>
          <cell r="B28998" t="str">
            <v>CAP CERAMICO PTH X2 104K/275V 18X6MM</v>
          </cell>
          <cell r="C28998" t="str">
            <v>ROH</v>
          </cell>
          <cell r="D28998" t="str">
            <v>UN</v>
          </cell>
        </row>
        <row r="28999">
          <cell r="A28999" t="str">
            <v>140203-0013-01</v>
          </cell>
          <cell r="B28999" t="str">
            <v>CAP CERAMICO PTH 222K/400V Y1 AC</v>
          </cell>
          <cell r="C28999" t="str">
            <v>ROH</v>
          </cell>
          <cell r="D28999" t="str">
            <v>UN</v>
          </cell>
        </row>
        <row r="29000">
          <cell r="A29000" t="str">
            <v>140203-0014-01</v>
          </cell>
          <cell r="B29000" t="str">
            <v>CAP CERAMICO X 474/275V 5X10X3.5MM  TC</v>
          </cell>
          <cell r="C29000" t="str">
            <v>ROH</v>
          </cell>
          <cell r="D29000" t="str">
            <v>UN</v>
          </cell>
        </row>
        <row r="29001">
          <cell r="A29001" t="str">
            <v>140203-0015-01</v>
          </cell>
          <cell r="B29001" t="str">
            <v>CAP CERAMICO Y 474/275V 8X10X3.5MM  TC</v>
          </cell>
          <cell r="C29001" t="str">
            <v>ROH</v>
          </cell>
          <cell r="D29001" t="str">
            <v>UN</v>
          </cell>
        </row>
        <row r="29002">
          <cell r="A29002" t="str">
            <v>140203-0016-01</v>
          </cell>
          <cell r="B29002" t="str">
            <v>CAP CERAMICO Y 332/400V 10X3.5MM JEC</v>
          </cell>
          <cell r="C29002" t="str">
            <v>ROH</v>
          </cell>
          <cell r="D29002" t="str">
            <v>UN</v>
          </cell>
        </row>
        <row r="29003">
          <cell r="A29003" t="str">
            <v>140203-0017-01</v>
          </cell>
          <cell r="B29003" t="str">
            <v>CAP ELE FX CER PTH  470PF 400VAC M</v>
          </cell>
          <cell r="C29003" t="str">
            <v>ROH</v>
          </cell>
          <cell r="D29003" t="str">
            <v>UN</v>
          </cell>
        </row>
        <row r="29004">
          <cell r="A29004" t="str">
            <v>140203-0018-01</v>
          </cell>
          <cell r="B29004" t="str">
            <v>CAP ELE FX CER PTH 1000PF 400VAC M</v>
          </cell>
          <cell r="C29004" t="str">
            <v>ROH</v>
          </cell>
          <cell r="D29004" t="str">
            <v>UN</v>
          </cell>
        </row>
        <row r="29005">
          <cell r="A29005" t="str">
            <v>140203-0019-01</v>
          </cell>
          <cell r="B29005" t="str">
            <v>CAP ELE FX CER PTH 100UF M 16V  5*8mm</v>
          </cell>
          <cell r="C29005" t="str">
            <v>ROH</v>
          </cell>
          <cell r="D29005" t="str">
            <v>UN</v>
          </cell>
        </row>
        <row r="29006">
          <cell r="A29006" t="str">
            <v>140203-0020-01</v>
          </cell>
          <cell r="B29006" t="str">
            <v>CAP ELE FX CER PTH 104K-275V-P K  P=10mm</v>
          </cell>
          <cell r="C29006" t="str">
            <v>ROH</v>
          </cell>
          <cell r="D29006" t="str">
            <v>UN</v>
          </cell>
        </row>
        <row r="29007">
          <cell r="A29007" t="str">
            <v>140203-0021-01</v>
          </cell>
          <cell r="B29007" t="str">
            <v>CAP ELE FX CER PTH 220UF 10V M  5*11mm</v>
          </cell>
          <cell r="C29007" t="str">
            <v>ROH</v>
          </cell>
          <cell r="D29007" t="str">
            <v>UN</v>
          </cell>
        </row>
        <row r="29008">
          <cell r="A29008" t="str">
            <v>140203-0022-01</v>
          </cell>
          <cell r="B29008" t="str">
            <v>CAP ELE FX CER PTH 220UF 16V M  6*12</v>
          </cell>
          <cell r="C29008" t="str">
            <v>ROH</v>
          </cell>
          <cell r="D29008" t="str">
            <v>UN</v>
          </cell>
        </row>
        <row r="29009">
          <cell r="A29009" t="str">
            <v>140203-0023-01</v>
          </cell>
          <cell r="B29009" t="str">
            <v>CAP ELE FX CER PTH 33UF 400V M 10*18</v>
          </cell>
          <cell r="C29009" t="str">
            <v>ROH</v>
          </cell>
          <cell r="D29009" t="str">
            <v>UN</v>
          </cell>
        </row>
        <row r="29010">
          <cell r="A29010" t="str">
            <v>140203-0024-01</v>
          </cell>
          <cell r="B29010" t="str">
            <v>CAP ELE FX CER PTH 4.7UF 50V M 4*7mm</v>
          </cell>
          <cell r="C29010" t="str">
            <v>ROH</v>
          </cell>
          <cell r="D29010" t="str">
            <v>UN</v>
          </cell>
        </row>
        <row r="29011">
          <cell r="A29011" t="str">
            <v>140203-0025-01</v>
          </cell>
          <cell r="B29011" t="str">
            <v>CAP ELE FX CER PTH 4.7UF/100V Z 8*12mm</v>
          </cell>
          <cell r="C29011" t="str">
            <v>ROH</v>
          </cell>
          <cell r="D29011" t="str">
            <v>UN</v>
          </cell>
        </row>
        <row r="29012">
          <cell r="A29012" t="str">
            <v>140203-0026-01</v>
          </cell>
          <cell r="B29012" t="str">
            <v>CAP ELE FX CER PTH 470UF 10V M 6*12mm</v>
          </cell>
          <cell r="C29012" t="str">
            <v>ROH</v>
          </cell>
          <cell r="D29012" t="str">
            <v>UN</v>
          </cell>
        </row>
        <row r="29013">
          <cell r="A29013" t="str">
            <v>140203-0027-01</v>
          </cell>
          <cell r="B29013" t="str">
            <v>CAP ELE FX CER PTH 470UF 25V M 8*14</v>
          </cell>
          <cell r="C29013" t="str">
            <v>ROH</v>
          </cell>
          <cell r="D29013" t="str">
            <v>UN</v>
          </cell>
        </row>
        <row r="29014">
          <cell r="A29014" t="str">
            <v>140203-0028-01</v>
          </cell>
          <cell r="B29014" t="str">
            <v>CAP ELE FX CER PTH 470UF 25V M 8*12mm</v>
          </cell>
          <cell r="C29014" t="str">
            <v>ROH</v>
          </cell>
          <cell r="D29014" t="str">
            <v>UN</v>
          </cell>
        </row>
        <row r="29015">
          <cell r="A29015" t="str">
            <v>140203-0029-01</v>
          </cell>
          <cell r="B29015" t="str">
            <v>CAP ELE FX CER PTH 47UF 400V M  13*25</v>
          </cell>
          <cell r="C29015" t="str">
            <v>ROH</v>
          </cell>
          <cell r="D29015" t="str">
            <v>UN</v>
          </cell>
        </row>
        <row r="29016">
          <cell r="A29016" t="str">
            <v>140203-0030-01</v>
          </cell>
          <cell r="B29016" t="str">
            <v>CAP ELE FX CER PTH 470UF 25V M 8*14 P2.5</v>
          </cell>
          <cell r="C29016" t="str">
            <v>ROH</v>
          </cell>
          <cell r="D29016" t="str">
            <v>UN</v>
          </cell>
        </row>
        <row r="29017">
          <cell r="A29017" t="str">
            <v>140205-0007-01</v>
          </cell>
          <cell r="B29017" t="str">
            <v>CAP POLIESTER PTH CBB21 225J400V 22X9MM</v>
          </cell>
          <cell r="C29017" t="str">
            <v>ROH</v>
          </cell>
          <cell r="D29017" t="str">
            <v>UN</v>
          </cell>
        </row>
        <row r="29018">
          <cell r="A29018" t="str">
            <v>140205-0008-01</v>
          </cell>
          <cell r="B29018" t="str">
            <v>CAP POLIESTER PTH 3U2/250V</v>
          </cell>
          <cell r="C29018" t="str">
            <v>ROH</v>
          </cell>
          <cell r="D29018" t="str">
            <v>UN</v>
          </cell>
        </row>
        <row r="29019">
          <cell r="A29019" t="str">
            <v>140205-0009-01</v>
          </cell>
          <cell r="B29019" t="str">
            <v>CAP ELE BIPOLAR 6.8UF/100V 10X16MM</v>
          </cell>
          <cell r="C29019" t="str">
            <v>ROH</v>
          </cell>
          <cell r="D29019" t="str">
            <v>UN</v>
          </cell>
        </row>
        <row r="29020">
          <cell r="A29020" t="str">
            <v>140207-0029-01</v>
          </cell>
          <cell r="B29020" t="str">
            <v>CAP ELETROL PTH 220UF/16V 6.3X12MM 3.5MM</v>
          </cell>
          <cell r="C29020" t="str">
            <v>ROH</v>
          </cell>
          <cell r="D29020" t="str">
            <v>UN</v>
          </cell>
        </row>
        <row r="29021">
          <cell r="A29021" t="str">
            <v>140207-0030-01</v>
          </cell>
          <cell r="B29021" t="str">
            <v>CAP ELETROL PTH 470UF/10V 6.3X12MM 3.5MM</v>
          </cell>
          <cell r="C29021" t="str">
            <v>ROH</v>
          </cell>
          <cell r="D29021" t="str">
            <v>UN</v>
          </cell>
        </row>
        <row r="29022">
          <cell r="A29022" t="str">
            <v>140207-0031-01</v>
          </cell>
          <cell r="B29022" t="str">
            <v>CAP ELETROL PTH 100UF/35V 6.3X12MM 3.5MM</v>
          </cell>
          <cell r="C29022" t="str">
            <v>ROH</v>
          </cell>
          <cell r="D29022" t="str">
            <v>UN</v>
          </cell>
        </row>
        <row r="29023">
          <cell r="A29023" t="str">
            <v>140207-0032-01</v>
          </cell>
          <cell r="B29023" t="str">
            <v>CAP ELETROL PTH 47UF/35V 5X12MM</v>
          </cell>
          <cell r="C29023" t="str">
            <v>ROH</v>
          </cell>
          <cell r="D29023" t="str">
            <v>UN</v>
          </cell>
        </row>
        <row r="29024">
          <cell r="A29024" t="str">
            <v>140207-0033-01</v>
          </cell>
          <cell r="B29024" t="str">
            <v>CAP ELETROL PTH 100UF/16V 5X11MM 3.5MM</v>
          </cell>
          <cell r="C29024" t="str">
            <v>ROH</v>
          </cell>
          <cell r="D29024" t="str">
            <v>UN</v>
          </cell>
        </row>
        <row r="29025">
          <cell r="A29025" t="str">
            <v>140207-0034-01</v>
          </cell>
          <cell r="B29025" t="str">
            <v>CAP ELETROL PTH 1000UF/10V 8X12MM 3.5MM</v>
          </cell>
          <cell r="C29025" t="str">
            <v>ROH</v>
          </cell>
          <cell r="D29025" t="str">
            <v>UN</v>
          </cell>
        </row>
        <row r="29026">
          <cell r="A29026" t="str">
            <v>140207-0035-01</v>
          </cell>
          <cell r="B29026" t="str">
            <v>CAP ELETROL PTH  470UF/10V 6X7MM 3.5MM</v>
          </cell>
          <cell r="C29026" t="str">
            <v>ROH</v>
          </cell>
          <cell r="D29026" t="str">
            <v>UN</v>
          </cell>
        </row>
        <row r="29027">
          <cell r="A29027" t="str">
            <v>140207-0036-01</v>
          </cell>
          <cell r="B29027" t="str">
            <v>CAP ELETROL PTH 100UF/400V 18X35MM</v>
          </cell>
          <cell r="C29027" t="str">
            <v>ROH</v>
          </cell>
          <cell r="D29027" t="str">
            <v>UN</v>
          </cell>
        </row>
        <row r="29028">
          <cell r="A29028" t="str">
            <v>140207-0037-01</v>
          </cell>
          <cell r="B29028" t="str">
            <v>CAP ELETROL PTH 470UF/35V 8X16MM</v>
          </cell>
          <cell r="C29028" t="str">
            <v>ROH</v>
          </cell>
          <cell r="D29028" t="str">
            <v>UN</v>
          </cell>
        </row>
        <row r="29029">
          <cell r="A29029" t="str">
            <v>140207-0038-01</v>
          </cell>
          <cell r="B29029" t="str">
            <v>CAP ELETROL PTH M 220UF/10V 5X11MM</v>
          </cell>
          <cell r="C29029" t="str">
            <v>ROH</v>
          </cell>
          <cell r="D29029" t="str">
            <v>UN</v>
          </cell>
        </row>
        <row r="29030">
          <cell r="A29030" t="str">
            <v>140207-0039-01</v>
          </cell>
          <cell r="B29030" t="str">
            <v>CAP ELETROL PTH 220UF/16V 6.3MM 7MM</v>
          </cell>
          <cell r="C29030" t="str">
            <v>ROH</v>
          </cell>
          <cell r="D29030" t="str">
            <v>UN</v>
          </cell>
        </row>
        <row r="29031">
          <cell r="A29031" t="str">
            <v>140207-0040-01</v>
          </cell>
          <cell r="B29031" t="str">
            <v>CAP ELETROL PTH M 1000UF/16V 8X16 2.5MM</v>
          </cell>
          <cell r="C29031" t="str">
            <v>ROH</v>
          </cell>
          <cell r="D29031" t="str">
            <v>UN</v>
          </cell>
        </row>
        <row r="29032">
          <cell r="A29032" t="str">
            <v>140207-0041-01</v>
          </cell>
          <cell r="B29032" t="str">
            <v>CAP ELETROL PTH M 100UF400V 16X30MM 4MM</v>
          </cell>
          <cell r="C29032" t="str">
            <v>ROH</v>
          </cell>
          <cell r="D29032" t="str">
            <v>UN</v>
          </cell>
        </row>
        <row r="29033">
          <cell r="A29033" t="str">
            <v>140207-0042-01</v>
          </cell>
          <cell r="B29033" t="str">
            <v>CAP ELETROL PTH M 1500UF16V 10X20MM 4M</v>
          </cell>
          <cell r="C29033" t="str">
            <v>ROH</v>
          </cell>
          <cell r="D29033" t="str">
            <v>UN</v>
          </cell>
        </row>
        <row r="29034">
          <cell r="A29034" t="str">
            <v>140207-0043-01</v>
          </cell>
          <cell r="B29034" t="str">
            <v>CAP ELETROL PTH M 68UF400V 16X26MM 4MM</v>
          </cell>
          <cell r="C29034" t="str">
            <v>ROH</v>
          </cell>
          <cell r="D29034" t="str">
            <v>UN</v>
          </cell>
        </row>
        <row r="29035">
          <cell r="A29035" t="str">
            <v>140207-0044-01</v>
          </cell>
          <cell r="B29035" t="str">
            <v>CAP ELETROL PTH 470UF/35V 8X16MM 3.5MM</v>
          </cell>
          <cell r="C29035" t="str">
            <v>ROH</v>
          </cell>
          <cell r="D29035" t="str">
            <v>UN</v>
          </cell>
        </row>
        <row r="29036">
          <cell r="A29036" t="str">
            <v>140207-0131-01</v>
          </cell>
          <cell r="B29036" t="str">
            <v>CAP ELETROL PTH M 2200PF 400VAC</v>
          </cell>
          <cell r="C29036" t="str">
            <v>ROH</v>
          </cell>
          <cell r="D29036" t="str">
            <v>UN</v>
          </cell>
        </row>
        <row r="29037">
          <cell r="A29037" t="str">
            <v>140207-0132-01</v>
          </cell>
          <cell r="B29037" t="str">
            <v>CAP ELETROL PTH M 4.7UF/50V 10UF 5X7MM</v>
          </cell>
          <cell r="C29037" t="str">
            <v>ROH</v>
          </cell>
          <cell r="D29037" t="str">
            <v>UN</v>
          </cell>
        </row>
        <row r="29038">
          <cell r="A29038" t="str">
            <v>140207-0133-01</v>
          </cell>
          <cell r="B29038" t="str">
            <v>CAP ELETROL PTH 470UF/35V 10X12,5MM</v>
          </cell>
          <cell r="C29038" t="str">
            <v>ROH</v>
          </cell>
          <cell r="D29038" t="str">
            <v>UN</v>
          </cell>
        </row>
        <row r="29039">
          <cell r="A29039" t="str">
            <v>140207-0134-01</v>
          </cell>
          <cell r="B29039" t="str">
            <v>CAP ELETROL PTH 470UF/35V 8X12MM P3.5</v>
          </cell>
          <cell r="C29039" t="str">
            <v>ROH</v>
          </cell>
          <cell r="D29039" t="str">
            <v>UN</v>
          </cell>
        </row>
        <row r="29040">
          <cell r="A29040" t="str">
            <v>1403-01</v>
          </cell>
          <cell r="B29040" t="str">
            <v>EMB IND[FSM-03]</v>
          </cell>
          <cell r="C29040" t="str">
            <v>ROH</v>
          </cell>
          <cell r="D29040" t="str">
            <v>UN</v>
          </cell>
        </row>
        <row r="29041">
          <cell r="A29041" t="str">
            <v>1403-02</v>
          </cell>
          <cell r="B29041" t="str">
            <v>EMB COLET[FSM-03]</v>
          </cell>
          <cell r="C29041" t="str">
            <v>ROH</v>
          </cell>
          <cell r="D29041" t="str">
            <v>UN</v>
          </cell>
        </row>
        <row r="29042">
          <cell r="A29042" t="str">
            <v>1403-03</v>
          </cell>
          <cell r="B29042" t="str">
            <v>EMB IND[C-32-32X]</v>
          </cell>
          <cell r="C29042" t="str">
            <v>ROH</v>
          </cell>
          <cell r="D29042" t="str">
            <v>UN</v>
          </cell>
        </row>
        <row r="29043">
          <cell r="A29043" t="str">
            <v>1403-04</v>
          </cell>
          <cell r="B29043" t="str">
            <v>EMB COLET[C-32-32X]</v>
          </cell>
          <cell r="C29043" t="str">
            <v>ROH</v>
          </cell>
          <cell r="D29043" t="str">
            <v>UN</v>
          </cell>
        </row>
        <row r="29044">
          <cell r="A29044" t="str">
            <v>1403-05</v>
          </cell>
          <cell r="B29044" t="str">
            <v>EMB IND[C-33JT-24X]</v>
          </cell>
          <cell r="C29044" t="str">
            <v>ROH</v>
          </cell>
          <cell r="D29044" t="str">
            <v>UN</v>
          </cell>
        </row>
        <row r="29045">
          <cell r="A29045" t="str">
            <v>1403-06</v>
          </cell>
          <cell r="B29045" t="str">
            <v>EMB COLET[C-33JT-24X]</v>
          </cell>
          <cell r="C29045" t="str">
            <v>ROH</v>
          </cell>
          <cell r="D29045" t="str">
            <v>UN</v>
          </cell>
        </row>
        <row r="29046">
          <cell r="A29046" t="str">
            <v>1403-07</v>
          </cell>
          <cell r="B29046" t="str">
            <v>EMB IND[C-34JI-15X]</v>
          </cell>
          <cell r="C29046" t="str">
            <v>ROH</v>
          </cell>
          <cell r="D29046" t="str">
            <v>UN</v>
          </cell>
        </row>
        <row r="29047">
          <cell r="A29047" t="str">
            <v>1403-08</v>
          </cell>
          <cell r="B29047" t="str">
            <v>EMB COLET[C-34JI-15X]</v>
          </cell>
          <cell r="C29047" t="str">
            <v>ROH</v>
          </cell>
          <cell r="D29047" t="str">
            <v>UN</v>
          </cell>
        </row>
        <row r="29048">
          <cell r="A29048" t="str">
            <v>1403-09</v>
          </cell>
          <cell r="B29048" t="str">
            <v>EMB IND[C-35-18X]</v>
          </cell>
          <cell r="C29048" t="str">
            <v>ROH</v>
          </cell>
          <cell r="D29048" t="str">
            <v>UN</v>
          </cell>
        </row>
        <row r="29049">
          <cell r="A29049" t="str">
            <v>1403-10</v>
          </cell>
          <cell r="B29049" t="str">
            <v>EMB COLET[C-35-18X]</v>
          </cell>
          <cell r="C29049" t="str">
            <v>ROH</v>
          </cell>
          <cell r="D29049" t="str">
            <v>UN</v>
          </cell>
        </row>
        <row r="29050">
          <cell r="A29050" t="str">
            <v>1403-11</v>
          </cell>
          <cell r="B29050" t="str">
            <v>EMBALAGEM INDIVIDUAL [C-37JI-30X]</v>
          </cell>
          <cell r="C29050" t="str">
            <v>ROH</v>
          </cell>
          <cell r="D29050" t="str">
            <v>UN</v>
          </cell>
        </row>
        <row r="29051">
          <cell r="A29051" t="str">
            <v>1403-12</v>
          </cell>
          <cell r="B29051" t="str">
            <v>EMB COLET[C-37JI-30X]</v>
          </cell>
          <cell r="C29051" t="str">
            <v>ROH</v>
          </cell>
          <cell r="D29051" t="str">
            <v>UN</v>
          </cell>
        </row>
        <row r="29052">
          <cell r="A29052" t="str">
            <v>1403-13</v>
          </cell>
          <cell r="B29052" t="str">
            <v>EMB IND[MCO-08]</v>
          </cell>
          <cell r="C29052" t="str">
            <v>ROH</v>
          </cell>
          <cell r="D29052" t="str">
            <v>UN</v>
          </cell>
        </row>
        <row r="29053">
          <cell r="A29053" t="str">
            <v>1403-14</v>
          </cell>
          <cell r="B29053" t="str">
            <v>EMB COLET[MCO-08]</v>
          </cell>
          <cell r="C29053" t="str">
            <v>ROH</v>
          </cell>
          <cell r="D29053" t="str">
            <v>UN</v>
          </cell>
        </row>
        <row r="29054">
          <cell r="A29054" t="str">
            <v>1403-17</v>
          </cell>
          <cell r="B29054" t="str">
            <v>EMB IND[NSK-04]</v>
          </cell>
          <cell r="C29054" t="str">
            <v>ROH</v>
          </cell>
          <cell r="D29054" t="str">
            <v>UN</v>
          </cell>
        </row>
        <row r="29055">
          <cell r="A29055" t="str">
            <v>1403-18</v>
          </cell>
          <cell r="B29055" t="str">
            <v>EMB COLET[NSK-04]</v>
          </cell>
          <cell r="C29055" t="str">
            <v>ROH</v>
          </cell>
          <cell r="D29055" t="str">
            <v>UN</v>
          </cell>
        </row>
        <row r="29056">
          <cell r="A29056" t="str">
            <v>1403-19</v>
          </cell>
          <cell r="B29056" t="str">
            <v>EMB IND[FE-03]</v>
          </cell>
          <cell r="C29056" t="str">
            <v>ROH</v>
          </cell>
          <cell r="D29056" t="str">
            <v>UN</v>
          </cell>
        </row>
        <row r="29057">
          <cell r="A29057" t="str">
            <v>1403-20</v>
          </cell>
          <cell r="B29057" t="str">
            <v>EMB COLET[FE-03]</v>
          </cell>
          <cell r="C29057" t="str">
            <v>ROH</v>
          </cell>
          <cell r="D29057" t="str">
            <v>UN</v>
          </cell>
        </row>
        <row r="29058">
          <cell r="A29058" t="str">
            <v>1403-21</v>
          </cell>
          <cell r="B29058" t="str">
            <v>EMBALAGEM INDIVIDUAL MKBR [AP-37]</v>
          </cell>
          <cell r="C29058" t="str">
            <v>ROH</v>
          </cell>
          <cell r="D29058" t="str">
            <v>UN</v>
          </cell>
        </row>
        <row r="29059">
          <cell r="A29059" t="str">
            <v>1403-22</v>
          </cell>
          <cell r="B29059" t="str">
            <v>EMBALAGEM COLETIVA MKBR [AP-37]</v>
          </cell>
          <cell r="C29059" t="str">
            <v>ROH</v>
          </cell>
          <cell r="D29059" t="str">
            <v>UN</v>
          </cell>
        </row>
        <row r="29060">
          <cell r="A29060" t="str">
            <v>1403-23</v>
          </cell>
          <cell r="B29060" t="str">
            <v>EMB IND[FE-04]</v>
          </cell>
          <cell r="C29060" t="str">
            <v>ROH</v>
          </cell>
          <cell r="D29060" t="str">
            <v>UN</v>
          </cell>
        </row>
        <row r="29061">
          <cell r="A29061" t="str">
            <v>1403-24</v>
          </cell>
          <cell r="B29061" t="str">
            <v>EMB COLET[FE-04]</v>
          </cell>
          <cell r="C29061" t="str">
            <v>ROH</v>
          </cell>
          <cell r="D29061" t="str">
            <v>UN</v>
          </cell>
        </row>
        <row r="29062">
          <cell r="A29062" t="str">
            <v>1403-25</v>
          </cell>
          <cell r="B29062" t="str">
            <v>EMB IND[RB-01]</v>
          </cell>
          <cell r="C29062" t="str">
            <v>ROH</v>
          </cell>
          <cell r="D29062" t="str">
            <v>UN</v>
          </cell>
        </row>
        <row r="29063">
          <cell r="A29063" t="str">
            <v>1403-26</v>
          </cell>
          <cell r="B29063" t="str">
            <v>EMB COLET[RB-01]</v>
          </cell>
          <cell r="C29063" t="str">
            <v>ROH</v>
          </cell>
          <cell r="D29063" t="str">
            <v>UN</v>
          </cell>
        </row>
        <row r="29064">
          <cell r="A29064" t="str">
            <v>1403-28</v>
          </cell>
          <cell r="B29064" t="str">
            <v>EMB IND[CR-07]</v>
          </cell>
          <cell r="C29064" t="str">
            <v>ROH</v>
          </cell>
          <cell r="D29064" t="str">
            <v>UN</v>
          </cell>
        </row>
        <row r="29065">
          <cell r="A29065" t="str">
            <v>1403-29</v>
          </cell>
          <cell r="B29065" t="str">
            <v>EMB COLET[CR-07]</v>
          </cell>
          <cell r="C29065" t="str">
            <v>ROH</v>
          </cell>
          <cell r="D29065" t="str">
            <v>UN</v>
          </cell>
        </row>
        <row r="29066">
          <cell r="A29066" t="str">
            <v>1403-30</v>
          </cell>
          <cell r="B29066" t="str">
            <v>EMB IND[PE-12]</v>
          </cell>
          <cell r="C29066" t="str">
            <v>ROH</v>
          </cell>
          <cell r="D29066" t="str">
            <v>UN</v>
          </cell>
        </row>
        <row r="29067">
          <cell r="A29067" t="str">
            <v>1403-31</v>
          </cell>
          <cell r="B29067" t="str">
            <v>EMB COLET[PE-12]</v>
          </cell>
          <cell r="C29067" t="str">
            <v>ROH</v>
          </cell>
          <cell r="D29067" t="str">
            <v>UN</v>
          </cell>
        </row>
        <row r="29068">
          <cell r="A29068" t="str">
            <v>1403-34</v>
          </cell>
          <cell r="B29068" t="str">
            <v>EMBALAGEM INDIVIDUAL MKBR [NPE-05-5X]</v>
          </cell>
          <cell r="C29068" t="str">
            <v>ROH</v>
          </cell>
          <cell r="D29068" t="str">
            <v>UN</v>
          </cell>
        </row>
        <row r="29069">
          <cell r="A29069" t="str">
            <v>1403-35</v>
          </cell>
          <cell r="B29069" t="str">
            <v>EMBALAGEM COLETIVA MKBR [NPE-05-5X]</v>
          </cell>
          <cell r="C29069" t="str">
            <v>ROH</v>
          </cell>
          <cell r="D29069" t="str">
            <v>UN</v>
          </cell>
        </row>
        <row r="29070">
          <cell r="A29070" t="str">
            <v>1403-36</v>
          </cell>
          <cell r="B29070" t="str">
            <v>EMBALAGEM INDIVIDUAL MKBR [AF-29]</v>
          </cell>
          <cell r="C29070" t="str">
            <v>ROH</v>
          </cell>
          <cell r="D29070" t="str">
            <v>UN</v>
          </cell>
        </row>
        <row r="29071">
          <cell r="A29071" t="str">
            <v>1403-37</v>
          </cell>
          <cell r="B29071" t="str">
            <v>EMBALAGEM COLETIVA MKBR [AF-29]</v>
          </cell>
          <cell r="C29071" t="str">
            <v>ROH</v>
          </cell>
          <cell r="D29071" t="str">
            <v>UN</v>
          </cell>
        </row>
        <row r="29072">
          <cell r="A29072" t="str">
            <v>1403-38</v>
          </cell>
          <cell r="B29072" t="str">
            <v>EMBALAGEM INDIVIDUAL MKBR [AF-30]</v>
          </cell>
          <cell r="C29072" t="str">
            <v>ROH</v>
          </cell>
          <cell r="D29072" t="str">
            <v>UN</v>
          </cell>
        </row>
        <row r="29073">
          <cell r="A29073" t="str">
            <v>1403-39</v>
          </cell>
          <cell r="B29073" t="str">
            <v>EMBALAGEM COLETIVA MKBR [AF-30]</v>
          </cell>
          <cell r="C29073" t="str">
            <v>ROH</v>
          </cell>
          <cell r="D29073" t="str">
            <v>UN</v>
          </cell>
        </row>
        <row r="29074">
          <cell r="A29074" t="str">
            <v>1403-40</v>
          </cell>
          <cell r="B29074" t="str">
            <v>EMB IND[SK-06]</v>
          </cell>
          <cell r="C29074" t="str">
            <v>ROH</v>
          </cell>
          <cell r="D29074" t="str">
            <v>UN</v>
          </cell>
        </row>
        <row r="29075">
          <cell r="A29075" t="str">
            <v>1403-41</v>
          </cell>
          <cell r="B29075" t="str">
            <v>EMB COLET[SK-06]</v>
          </cell>
          <cell r="C29075" t="str">
            <v>ROH</v>
          </cell>
          <cell r="D29075" t="str">
            <v>UN</v>
          </cell>
        </row>
        <row r="29076">
          <cell r="A29076" t="str">
            <v>1403-42</v>
          </cell>
          <cell r="B29076" t="str">
            <v>EMB IND[OM-02]</v>
          </cell>
          <cell r="C29076" t="str">
            <v>ROH</v>
          </cell>
          <cell r="D29076" t="str">
            <v>UN</v>
          </cell>
        </row>
        <row r="29077">
          <cell r="A29077" t="str">
            <v>1403-43</v>
          </cell>
          <cell r="B29077" t="str">
            <v>EMB COLET[OM-02]</v>
          </cell>
          <cell r="C29077" t="str">
            <v>ROH</v>
          </cell>
          <cell r="D29077" t="str">
            <v>UN</v>
          </cell>
        </row>
        <row r="29078">
          <cell r="A29078" t="str">
            <v>1403-44</v>
          </cell>
          <cell r="B29078" t="str">
            <v>EMBALAGEM INDIVIDUAL MKBR [NPE-08-5X]</v>
          </cell>
          <cell r="C29078" t="str">
            <v>ROH</v>
          </cell>
          <cell r="D29078" t="str">
            <v>UN</v>
          </cell>
        </row>
        <row r="29079">
          <cell r="A29079" t="str">
            <v>1403-45</v>
          </cell>
          <cell r="B29079" t="str">
            <v>EMBALAGEM COLETIVA MKBR [NPE-08-5X]</v>
          </cell>
          <cell r="C29079" t="str">
            <v>ROH</v>
          </cell>
          <cell r="D29079" t="str">
            <v>UN</v>
          </cell>
        </row>
        <row r="29080">
          <cell r="A29080" t="str">
            <v>1403-46</v>
          </cell>
          <cell r="B29080" t="str">
            <v>EMB IND[PE-08]</v>
          </cell>
          <cell r="C29080" t="str">
            <v>ROH</v>
          </cell>
          <cell r="D29080" t="str">
            <v>UN</v>
          </cell>
        </row>
        <row r="29081">
          <cell r="A29081" t="str">
            <v>1403-47</v>
          </cell>
          <cell r="B29081" t="str">
            <v>EMB COLET[PE-08]</v>
          </cell>
          <cell r="C29081" t="str">
            <v>ROH</v>
          </cell>
          <cell r="D29081" t="str">
            <v>UN</v>
          </cell>
        </row>
        <row r="29082">
          <cell r="A29082" t="str">
            <v>1403-48</v>
          </cell>
          <cell r="B29082" t="str">
            <v>EMBALAGEM INDIVIDUAL C2 MKBR [PE-35]</v>
          </cell>
          <cell r="C29082" t="str">
            <v>ROH</v>
          </cell>
          <cell r="D29082" t="str">
            <v>UN</v>
          </cell>
        </row>
        <row r="29083">
          <cell r="A29083" t="str">
            <v>1403-49</v>
          </cell>
          <cell r="B29083" t="str">
            <v>EMBALAGEM COLETIVA C2 MKBR [PE-35]</v>
          </cell>
          <cell r="C29083" t="str">
            <v>ROH</v>
          </cell>
          <cell r="D29083" t="str">
            <v>UN</v>
          </cell>
        </row>
        <row r="29084">
          <cell r="A29084" t="str">
            <v>1403-50</v>
          </cell>
          <cell r="B29084" t="str">
            <v>EMBALAGEM INDIVIDUAL MKBR [PE-10]</v>
          </cell>
          <cell r="C29084" t="str">
            <v>ROH</v>
          </cell>
          <cell r="D29084" t="str">
            <v>UN</v>
          </cell>
        </row>
        <row r="29085">
          <cell r="A29085" t="str">
            <v>1403-51</v>
          </cell>
          <cell r="B29085" t="str">
            <v>EMBALAGEM COLETIVA MKBR [PE-10]</v>
          </cell>
          <cell r="C29085" t="str">
            <v>ROH</v>
          </cell>
          <cell r="D29085" t="str">
            <v>UN</v>
          </cell>
        </row>
        <row r="29086">
          <cell r="A29086" t="str">
            <v>1403-52</v>
          </cell>
          <cell r="B29086" t="str">
            <v>EMB IND[PE-01]</v>
          </cell>
          <cell r="C29086" t="str">
            <v>ROH</v>
          </cell>
          <cell r="D29086" t="str">
            <v>UN</v>
          </cell>
        </row>
        <row r="29087">
          <cell r="A29087" t="str">
            <v>1403-53</v>
          </cell>
          <cell r="B29087" t="str">
            <v>EMB COLET[PE-01]</v>
          </cell>
          <cell r="C29087" t="str">
            <v>ROH</v>
          </cell>
          <cell r="D29087" t="str">
            <v>UN</v>
          </cell>
        </row>
        <row r="29088">
          <cell r="A29088" t="str">
            <v>1403-54</v>
          </cell>
          <cell r="B29088" t="str">
            <v>EMB IND[PE-02]</v>
          </cell>
          <cell r="C29088" t="str">
            <v>ROH</v>
          </cell>
          <cell r="D29088" t="str">
            <v>UN</v>
          </cell>
        </row>
        <row r="29089">
          <cell r="A29089" t="str">
            <v>1403-55</v>
          </cell>
          <cell r="B29089" t="str">
            <v>EMB COLET[PE-02]</v>
          </cell>
          <cell r="C29089" t="str">
            <v>ROH</v>
          </cell>
          <cell r="D29089" t="str">
            <v>UN</v>
          </cell>
        </row>
        <row r="29090">
          <cell r="A29090" t="str">
            <v>1403-56</v>
          </cell>
          <cell r="B29090" t="str">
            <v>EMB IND[OM-03]</v>
          </cell>
          <cell r="C29090" t="str">
            <v>ROH</v>
          </cell>
          <cell r="D29090" t="str">
            <v>UN</v>
          </cell>
        </row>
        <row r="29091">
          <cell r="A29091" t="str">
            <v>1403-57</v>
          </cell>
          <cell r="B29091" t="str">
            <v>EMB COLET[OM-03]</v>
          </cell>
          <cell r="C29091" t="str">
            <v>ROH</v>
          </cell>
          <cell r="D29091" t="str">
            <v>UN</v>
          </cell>
        </row>
        <row r="29092">
          <cell r="A29092" t="str">
            <v>1403-58</v>
          </cell>
          <cell r="B29092" t="str">
            <v>EMB IND[C-32-32X-R]</v>
          </cell>
          <cell r="C29092" t="str">
            <v>ROH</v>
          </cell>
          <cell r="D29092" t="str">
            <v>UN</v>
          </cell>
        </row>
        <row r="29093">
          <cell r="A29093" t="str">
            <v>1403-59</v>
          </cell>
          <cell r="B29093" t="str">
            <v>EMB COLET[C-32-32X-R]</v>
          </cell>
          <cell r="C29093" t="str">
            <v>ROH</v>
          </cell>
          <cell r="D29093" t="str">
            <v>UN</v>
          </cell>
        </row>
        <row r="29094">
          <cell r="A29094" t="str">
            <v>1403-60</v>
          </cell>
          <cell r="B29094" t="str">
            <v>EMB IND[P-27]</v>
          </cell>
          <cell r="C29094" t="str">
            <v>ROH</v>
          </cell>
          <cell r="D29094" t="str">
            <v>UN</v>
          </cell>
        </row>
        <row r="29095">
          <cell r="A29095" t="str">
            <v>1403-61</v>
          </cell>
          <cell r="B29095" t="str">
            <v>EMB COLET[P-27]</v>
          </cell>
          <cell r="C29095" t="str">
            <v>ROH</v>
          </cell>
          <cell r="D29095" t="str">
            <v>UN</v>
          </cell>
        </row>
        <row r="29096">
          <cell r="A29096" t="str">
            <v>1403-64</v>
          </cell>
          <cell r="B29096" t="str">
            <v>EMB IND[MCO-09]</v>
          </cell>
          <cell r="C29096" t="str">
            <v>ROH</v>
          </cell>
          <cell r="D29096" t="str">
            <v>UN</v>
          </cell>
        </row>
        <row r="29097">
          <cell r="A29097" t="str">
            <v>1403-65</v>
          </cell>
          <cell r="B29097" t="str">
            <v>EMB COLET[MCO-09]</v>
          </cell>
          <cell r="C29097" t="str">
            <v>ROH</v>
          </cell>
          <cell r="D29097" t="str">
            <v>UN</v>
          </cell>
        </row>
        <row r="29098">
          <cell r="A29098" t="str">
            <v>1403-66</v>
          </cell>
          <cell r="B29098" t="str">
            <v>EMB IND[MCO-10]</v>
          </cell>
          <cell r="C29098" t="str">
            <v>ROH</v>
          </cell>
          <cell r="D29098" t="str">
            <v>UN</v>
          </cell>
        </row>
        <row r="29099">
          <cell r="A29099" t="str">
            <v>1403-67</v>
          </cell>
          <cell r="B29099" t="str">
            <v>EMB COLET[MCO-10]</v>
          </cell>
          <cell r="C29099" t="str">
            <v>ROH</v>
          </cell>
          <cell r="D29099" t="str">
            <v>UN</v>
          </cell>
        </row>
        <row r="29100">
          <cell r="A29100" t="str">
            <v>1403-68</v>
          </cell>
          <cell r="B29100" t="str">
            <v>EMB IND[MCO-11]</v>
          </cell>
          <cell r="C29100" t="str">
            <v>ROH</v>
          </cell>
          <cell r="D29100" t="str">
            <v>UN</v>
          </cell>
        </row>
        <row r="29101">
          <cell r="A29101" t="str">
            <v>1403-69</v>
          </cell>
          <cell r="B29101" t="str">
            <v>EMB COLET[MCO-11]</v>
          </cell>
          <cell r="C29101" t="str">
            <v>ROH</v>
          </cell>
          <cell r="D29101" t="str">
            <v>UN</v>
          </cell>
        </row>
        <row r="29102">
          <cell r="A29102" t="str">
            <v>1403-70</v>
          </cell>
          <cell r="B29102" t="str">
            <v>EMB IND[PP-05]</v>
          </cell>
          <cell r="C29102" t="str">
            <v>ROH</v>
          </cell>
          <cell r="D29102" t="str">
            <v>UN</v>
          </cell>
        </row>
        <row r="29103">
          <cell r="A29103" t="str">
            <v>1403-71</v>
          </cell>
          <cell r="B29103" t="str">
            <v>EMB COLET[PP-05]</v>
          </cell>
          <cell r="C29103" t="str">
            <v>ROH</v>
          </cell>
          <cell r="D29103" t="str">
            <v>UN</v>
          </cell>
        </row>
        <row r="29104">
          <cell r="A29104" t="str">
            <v>1403-74</v>
          </cell>
          <cell r="B29104" t="str">
            <v>EMBALAGEM INDIVIDUAL [CM-15]</v>
          </cell>
          <cell r="C29104" t="str">
            <v>ROH</v>
          </cell>
          <cell r="D29104" t="str">
            <v>UN</v>
          </cell>
        </row>
        <row r="29105">
          <cell r="A29105" t="str">
            <v>1403-75</v>
          </cell>
          <cell r="B29105" t="str">
            <v>EMB IND[CL-03]</v>
          </cell>
          <cell r="C29105" t="str">
            <v>ROH</v>
          </cell>
          <cell r="D29105" t="str">
            <v>UN</v>
          </cell>
        </row>
        <row r="29106">
          <cell r="A29106" t="str">
            <v>1403-76</v>
          </cell>
          <cell r="B29106" t="str">
            <v>EMB IND[MF-01]</v>
          </cell>
          <cell r="C29106" t="str">
            <v>ROH</v>
          </cell>
          <cell r="D29106" t="str">
            <v>UN</v>
          </cell>
        </row>
        <row r="29107">
          <cell r="A29107" t="str">
            <v>1403-77</v>
          </cell>
          <cell r="B29107" t="str">
            <v>EMB COLET[MF-01]</v>
          </cell>
          <cell r="C29107" t="str">
            <v>ROH</v>
          </cell>
          <cell r="D29107" t="str">
            <v>UN</v>
          </cell>
        </row>
        <row r="29108">
          <cell r="A29108" t="str">
            <v>1403-78</v>
          </cell>
          <cell r="B29108" t="str">
            <v>EMB IND[CR-09M]</v>
          </cell>
          <cell r="C29108" t="str">
            <v>ROH</v>
          </cell>
          <cell r="D29108" t="str">
            <v>UN</v>
          </cell>
        </row>
        <row r="29109">
          <cell r="A29109" t="str">
            <v>1403-79</v>
          </cell>
          <cell r="B29109" t="str">
            <v>EMB COLET[CR-09M]</v>
          </cell>
          <cell r="C29109" t="str">
            <v>ROH</v>
          </cell>
          <cell r="D29109" t="str">
            <v>UN</v>
          </cell>
        </row>
        <row r="29110">
          <cell r="A29110" t="str">
            <v>1403-80</v>
          </cell>
          <cell r="B29110" t="str">
            <v>EMB IND[FR-20]</v>
          </cell>
          <cell r="C29110" t="str">
            <v>ROH</v>
          </cell>
          <cell r="D29110" t="str">
            <v>UN</v>
          </cell>
        </row>
        <row r="29111">
          <cell r="A29111" t="str">
            <v>1403-81</v>
          </cell>
          <cell r="B29111" t="str">
            <v>EMB COLET[FR-20]</v>
          </cell>
          <cell r="C29111" t="str">
            <v>ROH</v>
          </cell>
          <cell r="D29111" t="str">
            <v>UN</v>
          </cell>
        </row>
        <row r="29112">
          <cell r="A29112" t="str">
            <v>1403-82</v>
          </cell>
          <cell r="B29112" t="str">
            <v>EMB IND[G-03]</v>
          </cell>
          <cell r="C29112" t="str">
            <v>ROH</v>
          </cell>
          <cell r="D29112" t="str">
            <v>UN</v>
          </cell>
        </row>
        <row r="29113">
          <cell r="A29113" t="str">
            <v>1403-83</v>
          </cell>
          <cell r="B29113" t="str">
            <v>EMB COLET[G-03]</v>
          </cell>
          <cell r="C29113" t="str">
            <v>ROH</v>
          </cell>
          <cell r="D29113" t="str">
            <v>UN</v>
          </cell>
        </row>
        <row r="29114">
          <cell r="A29114" t="str">
            <v>1403-84</v>
          </cell>
          <cell r="B29114" t="str">
            <v>EMB IND[G-04]</v>
          </cell>
          <cell r="C29114" t="str">
            <v>ROH</v>
          </cell>
          <cell r="D29114" t="str">
            <v>UN</v>
          </cell>
        </row>
        <row r="29115">
          <cell r="A29115" t="str">
            <v>1403-85</v>
          </cell>
          <cell r="B29115" t="str">
            <v>EMB COLET[G-04]</v>
          </cell>
          <cell r="C29115" t="str">
            <v>ROH</v>
          </cell>
          <cell r="D29115" t="str">
            <v>UN</v>
          </cell>
        </row>
        <row r="29116">
          <cell r="A29116" t="str">
            <v>1403-86</v>
          </cell>
          <cell r="B29116" t="str">
            <v>EMB IND[G-04]</v>
          </cell>
          <cell r="C29116" t="str">
            <v>ROH</v>
          </cell>
          <cell r="D29116" t="str">
            <v>UN</v>
          </cell>
        </row>
        <row r="29117">
          <cell r="A29117" t="str">
            <v>1403-87</v>
          </cell>
          <cell r="B29117" t="str">
            <v>EMB COLET[G-04]</v>
          </cell>
          <cell r="C29117" t="str">
            <v>ROH</v>
          </cell>
          <cell r="D29117" t="str">
            <v>UN</v>
          </cell>
        </row>
        <row r="29118">
          <cell r="A29118" t="str">
            <v>1403-88</v>
          </cell>
          <cell r="B29118" t="str">
            <v>EMBALAGEM INDIVIDUAL MKSUL [AF-31]</v>
          </cell>
          <cell r="C29118" t="str">
            <v>ROH</v>
          </cell>
          <cell r="D29118" t="str">
            <v>UN</v>
          </cell>
        </row>
        <row r="29119">
          <cell r="A29119" t="str">
            <v>1403-89</v>
          </cell>
          <cell r="B29119" t="str">
            <v>EMBALAGEM COLETIVA MKSUL [AF-31]</v>
          </cell>
          <cell r="C29119" t="str">
            <v>ROH</v>
          </cell>
          <cell r="D29119" t="str">
            <v>UN</v>
          </cell>
        </row>
        <row r="29120">
          <cell r="A29120" t="str">
            <v>1403-90</v>
          </cell>
          <cell r="B29120" t="str">
            <v>EMBALAGEM INDIVIDUAL MKSUL [AF-30]</v>
          </cell>
          <cell r="C29120" t="str">
            <v>ROH</v>
          </cell>
          <cell r="D29120" t="str">
            <v>UN</v>
          </cell>
        </row>
        <row r="29121">
          <cell r="A29121" t="str">
            <v>1403-91</v>
          </cell>
          <cell r="B29121" t="str">
            <v>EMBALAGEM COLETIVA MKSUL [AF-30]</v>
          </cell>
          <cell r="C29121" t="str">
            <v>ROH</v>
          </cell>
          <cell r="D29121" t="str">
            <v>UN</v>
          </cell>
        </row>
        <row r="29122">
          <cell r="A29122" t="str">
            <v>1403-92</v>
          </cell>
          <cell r="B29122" t="str">
            <v>EMBALAGEM INDIVIDUAL MKSUL [AF-30-I]</v>
          </cell>
          <cell r="C29122" t="str">
            <v>ROH</v>
          </cell>
          <cell r="D29122" t="str">
            <v>UN</v>
          </cell>
        </row>
        <row r="29123">
          <cell r="A29123" t="str">
            <v>1403-93</v>
          </cell>
          <cell r="B29123" t="str">
            <v>EMBALAGEM COLETIVA MKSUL [AF-30-I]</v>
          </cell>
          <cell r="C29123" t="str">
            <v>ROH</v>
          </cell>
          <cell r="D29123" t="str">
            <v>UN</v>
          </cell>
        </row>
        <row r="29124">
          <cell r="A29124" t="str">
            <v>1403-94</v>
          </cell>
          <cell r="B29124" t="str">
            <v>EMB IND MKSUL[AF-55I]</v>
          </cell>
          <cell r="C29124" t="str">
            <v>ROH</v>
          </cell>
          <cell r="D29124" t="str">
            <v>UN</v>
          </cell>
        </row>
        <row r="29125">
          <cell r="A29125" t="str">
            <v>1403-95</v>
          </cell>
          <cell r="B29125" t="str">
            <v>EMB COLET MKSUL[AF-55I]</v>
          </cell>
          <cell r="C29125" t="str">
            <v>ROH</v>
          </cell>
          <cell r="D29125" t="str">
            <v>UN</v>
          </cell>
        </row>
        <row r="29126">
          <cell r="A29126" t="str">
            <v>1403-96</v>
          </cell>
          <cell r="B29126" t="str">
            <v>EMB IND MKSUL[AP-12]</v>
          </cell>
          <cell r="C29126" t="str">
            <v>ROH</v>
          </cell>
          <cell r="D29126" t="str">
            <v>UN</v>
          </cell>
        </row>
        <row r="29127">
          <cell r="A29127" t="str">
            <v>1403-97</v>
          </cell>
          <cell r="B29127" t="str">
            <v>EMB COLET MKSUL[AP-12]</v>
          </cell>
          <cell r="C29127" t="str">
            <v>ROH</v>
          </cell>
          <cell r="D29127" t="str">
            <v>UN</v>
          </cell>
        </row>
        <row r="29128">
          <cell r="A29128" t="str">
            <v>1403-98</v>
          </cell>
          <cell r="B29128" t="str">
            <v>EMB IND MKSUL[AP-15]</v>
          </cell>
          <cell r="C29128" t="str">
            <v>ROH</v>
          </cell>
          <cell r="D29128" t="str">
            <v>UN</v>
          </cell>
        </row>
        <row r="29129">
          <cell r="A29129" t="str">
            <v>1403-99</v>
          </cell>
          <cell r="B29129" t="str">
            <v>EMB COLET MKSUL[AP-15]</v>
          </cell>
          <cell r="C29129" t="str">
            <v>ROH</v>
          </cell>
          <cell r="D29129" t="str">
            <v>UN</v>
          </cell>
        </row>
        <row r="29130">
          <cell r="A29130" t="str">
            <v>140321-0001-01</v>
          </cell>
          <cell r="B29130" t="str">
            <v>CI MONO ANALOG PTH J TL431 TO-92</v>
          </cell>
          <cell r="C29130" t="str">
            <v>ROH</v>
          </cell>
          <cell r="D29130" t="str">
            <v>UN</v>
          </cell>
        </row>
        <row r="29131">
          <cell r="A29131" t="str">
            <v>1404-01</v>
          </cell>
          <cell r="B29131" t="str">
            <v>EMB IND MKSUL[AP-25]</v>
          </cell>
          <cell r="C29131" t="str">
            <v>ROH</v>
          </cell>
          <cell r="D29131" t="str">
            <v>UN</v>
          </cell>
        </row>
        <row r="29132">
          <cell r="A29132" t="str">
            <v>1404-02</v>
          </cell>
          <cell r="B29132" t="str">
            <v>EMB COLET MKSUL[AP-25]</v>
          </cell>
          <cell r="C29132" t="str">
            <v>ROH</v>
          </cell>
          <cell r="D29132" t="str">
            <v>UN</v>
          </cell>
        </row>
        <row r="29133">
          <cell r="A29133" t="str">
            <v>1404-03</v>
          </cell>
          <cell r="B29133" t="str">
            <v>EMB IND MKSUL[AP-26]</v>
          </cell>
          <cell r="C29133" t="str">
            <v>ROH</v>
          </cell>
          <cell r="D29133" t="str">
            <v>UN</v>
          </cell>
        </row>
        <row r="29134">
          <cell r="A29134" t="str">
            <v>1404-04</v>
          </cell>
          <cell r="B29134" t="str">
            <v>EMB COLET MKSUL[AP-26]</v>
          </cell>
          <cell r="C29134" t="str">
            <v>ROH</v>
          </cell>
          <cell r="D29134" t="str">
            <v>UN</v>
          </cell>
        </row>
        <row r="29135">
          <cell r="A29135" t="str">
            <v>1404-05</v>
          </cell>
          <cell r="B29135" t="str">
            <v>EMB IND MKSUL[AP-30]</v>
          </cell>
          <cell r="C29135" t="str">
            <v>ROH</v>
          </cell>
          <cell r="D29135" t="str">
            <v>UN</v>
          </cell>
        </row>
        <row r="29136">
          <cell r="A29136" t="str">
            <v>1404-06</v>
          </cell>
          <cell r="B29136" t="str">
            <v>EMB COLET MKSUL[AP-30]</v>
          </cell>
          <cell r="C29136" t="str">
            <v>ROH</v>
          </cell>
          <cell r="D29136" t="str">
            <v>UN</v>
          </cell>
        </row>
        <row r="29137">
          <cell r="A29137" t="str">
            <v>1404-07</v>
          </cell>
          <cell r="B29137" t="str">
            <v>EMB IND MKSUL[AP-31]</v>
          </cell>
          <cell r="C29137" t="str">
            <v>ROH</v>
          </cell>
          <cell r="D29137" t="str">
            <v>UN</v>
          </cell>
        </row>
        <row r="29138">
          <cell r="A29138" t="str">
            <v>1404-08</v>
          </cell>
          <cell r="B29138" t="str">
            <v>EMB COLET MKSUL[AP-31]</v>
          </cell>
          <cell r="C29138" t="str">
            <v>ROH</v>
          </cell>
          <cell r="D29138" t="str">
            <v>UN</v>
          </cell>
        </row>
        <row r="29139">
          <cell r="A29139" t="str">
            <v>1404-09</v>
          </cell>
          <cell r="B29139" t="str">
            <v>EMB IND MKSUL[AP-34]</v>
          </cell>
          <cell r="C29139" t="str">
            <v>ROH</v>
          </cell>
          <cell r="D29139" t="str">
            <v>UN</v>
          </cell>
        </row>
        <row r="29140">
          <cell r="A29140" t="str">
            <v>1404-10</v>
          </cell>
          <cell r="B29140" t="str">
            <v>EMB COLET MKSUL[AP-34]</v>
          </cell>
          <cell r="C29140" t="str">
            <v>ROH</v>
          </cell>
          <cell r="D29140" t="str">
            <v>UN</v>
          </cell>
        </row>
        <row r="29141">
          <cell r="A29141" t="str">
            <v>1404-11</v>
          </cell>
          <cell r="B29141" t="str">
            <v>EMB IND MKSUL[AP-35]</v>
          </cell>
          <cell r="C29141" t="str">
            <v>ROH</v>
          </cell>
          <cell r="D29141" t="str">
            <v>UN</v>
          </cell>
        </row>
        <row r="29142">
          <cell r="A29142" t="str">
            <v>1404-12</v>
          </cell>
          <cell r="B29142" t="str">
            <v>EMB COLET MKSUL[AP-35]</v>
          </cell>
          <cell r="C29142" t="str">
            <v>ROH</v>
          </cell>
          <cell r="D29142" t="str">
            <v>UN</v>
          </cell>
        </row>
        <row r="29143">
          <cell r="A29143" t="str">
            <v>1404-13</v>
          </cell>
          <cell r="B29143" t="str">
            <v>EMB IND MKSUL[AP-36]</v>
          </cell>
          <cell r="C29143" t="str">
            <v>ROH</v>
          </cell>
          <cell r="D29143" t="str">
            <v>UN</v>
          </cell>
        </row>
        <row r="29144">
          <cell r="A29144" t="str">
            <v>1404-14</v>
          </cell>
          <cell r="B29144" t="str">
            <v>EMB COLET MKSUL[AP-36]</v>
          </cell>
          <cell r="C29144" t="str">
            <v>ROH</v>
          </cell>
          <cell r="D29144" t="str">
            <v>UN</v>
          </cell>
        </row>
        <row r="29145">
          <cell r="A29145" t="str">
            <v>1404-15</v>
          </cell>
          <cell r="B29145" t="str">
            <v>EMBALAGEM INDIVIDUAL MKSUL [AP-37]</v>
          </cell>
          <cell r="C29145" t="str">
            <v>ROH</v>
          </cell>
          <cell r="D29145" t="str">
            <v>UN</v>
          </cell>
        </row>
        <row r="29146">
          <cell r="A29146" t="str">
            <v>1404-16</v>
          </cell>
          <cell r="B29146" t="str">
            <v>EMBALAGEM COLETIVA MKSUL [AP-37]</v>
          </cell>
          <cell r="C29146" t="str">
            <v>ROH</v>
          </cell>
          <cell r="D29146" t="str">
            <v>UN</v>
          </cell>
        </row>
        <row r="29147">
          <cell r="A29147" t="str">
            <v>1404-17</v>
          </cell>
          <cell r="B29147" t="str">
            <v>EMB IND MKSUL[RB-01]</v>
          </cell>
          <cell r="C29147" t="str">
            <v>ROH</v>
          </cell>
          <cell r="D29147" t="str">
            <v>UN</v>
          </cell>
        </row>
        <row r="29148">
          <cell r="A29148" t="str">
            <v>1404-18</v>
          </cell>
          <cell r="B29148" t="str">
            <v>EMB COLET MKSUL[RB-01]</v>
          </cell>
          <cell r="C29148" t="str">
            <v>ROH</v>
          </cell>
          <cell r="D29148" t="str">
            <v>UN</v>
          </cell>
        </row>
        <row r="29149">
          <cell r="A29149" t="str">
            <v>1404-19</v>
          </cell>
          <cell r="B29149" t="str">
            <v>EMB IND MKSUL[S-07]</v>
          </cell>
          <cell r="C29149" t="str">
            <v>ROH</v>
          </cell>
          <cell r="D29149" t="str">
            <v>UN</v>
          </cell>
        </row>
        <row r="29150">
          <cell r="A29150" t="str">
            <v>1404-20</v>
          </cell>
          <cell r="B29150" t="str">
            <v>EMB COLET MKSUL[S-07]</v>
          </cell>
          <cell r="C29150" t="str">
            <v>ROH</v>
          </cell>
          <cell r="D29150" t="str">
            <v>UN</v>
          </cell>
        </row>
        <row r="29151">
          <cell r="A29151" t="str">
            <v>1404-21</v>
          </cell>
          <cell r="B29151" t="str">
            <v>EMB IND MKSUL[S-11]</v>
          </cell>
          <cell r="C29151" t="str">
            <v>ROH</v>
          </cell>
          <cell r="D29151" t="str">
            <v>UN</v>
          </cell>
        </row>
        <row r="29152">
          <cell r="A29152" t="str">
            <v>1404-22</v>
          </cell>
          <cell r="B29152" t="str">
            <v>EMB COLET MKSUL[S-11]</v>
          </cell>
          <cell r="C29152" t="str">
            <v>ROH</v>
          </cell>
          <cell r="D29152" t="str">
            <v>UN</v>
          </cell>
        </row>
        <row r="29153">
          <cell r="A29153" t="str">
            <v>1404-23</v>
          </cell>
          <cell r="B29153" t="str">
            <v>EMBALAGEM INDIVIDUAL MKSUL [S-12]</v>
          </cell>
          <cell r="C29153" t="str">
            <v>ROH</v>
          </cell>
          <cell r="D29153" t="str">
            <v>UN</v>
          </cell>
        </row>
        <row r="29154">
          <cell r="A29154" t="str">
            <v>1404-24</v>
          </cell>
          <cell r="B29154" t="str">
            <v>EMBALAGEM COLETIVA MKSUL [S-12]</v>
          </cell>
          <cell r="C29154" t="str">
            <v>ROH</v>
          </cell>
          <cell r="D29154" t="str">
            <v>UN</v>
          </cell>
        </row>
        <row r="29155">
          <cell r="A29155" t="str">
            <v>1404-25</v>
          </cell>
          <cell r="B29155" t="str">
            <v>EMBALAGEM INDIVIDUAL MKSUL [S-13]</v>
          </cell>
          <cell r="C29155" t="str">
            <v>ROH</v>
          </cell>
          <cell r="D29155" t="str">
            <v>UN</v>
          </cell>
        </row>
        <row r="29156">
          <cell r="A29156" t="str">
            <v>1404-26</v>
          </cell>
          <cell r="B29156" t="str">
            <v>EMBALAGEM COLETIVA MKSUL [S-13]</v>
          </cell>
          <cell r="C29156" t="str">
            <v>ROH</v>
          </cell>
          <cell r="D29156" t="str">
            <v>UN</v>
          </cell>
        </row>
        <row r="29157">
          <cell r="A29157" t="str">
            <v>1404-27</v>
          </cell>
          <cell r="B29157" t="str">
            <v>EMB IND MKSUL[S-19]</v>
          </cell>
          <cell r="C29157" t="str">
            <v>ROH</v>
          </cell>
          <cell r="D29157" t="str">
            <v>UN</v>
          </cell>
        </row>
        <row r="29158">
          <cell r="A29158" t="str">
            <v>1404-28</v>
          </cell>
          <cell r="B29158" t="str">
            <v>EMB COLET MKSUL[S-19]</v>
          </cell>
          <cell r="C29158" t="str">
            <v>ROH</v>
          </cell>
          <cell r="D29158" t="str">
            <v>UN</v>
          </cell>
        </row>
        <row r="29159">
          <cell r="A29159" t="str">
            <v>1404-29</v>
          </cell>
          <cell r="B29159" t="str">
            <v>EMBALAGEM INDIVIDUAL C1 MKSUL [S-20]</v>
          </cell>
          <cell r="C29159" t="str">
            <v>ROH</v>
          </cell>
          <cell r="D29159" t="str">
            <v>UN</v>
          </cell>
        </row>
        <row r="29160">
          <cell r="A29160" t="str">
            <v>1404-30</v>
          </cell>
          <cell r="B29160" t="str">
            <v>EMBALAGEM COLETIVA MKSUL [S-20]</v>
          </cell>
          <cell r="C29160" t="str">
            <v>ROH</v>
          </cell>
          <cell r="D29160" t="str">
            <v>UN</v>
          </cell>
        </row>
        <row r="29161">
          <cell r="A29161" t="str">
            <v>1404-31</v>
          </cell>
          <cell r="B29161" t="str">
            <v>EMB IND MKSUL[CL-03]</v>
          </cell>
          <cell r="C29161" t="str">
            <v>ROH</v>
          </cell>
          <cell r="D29161" t="str">
            <v>UN</v>
          </cell>
        </row>
        <row r="29162">
          <cell r="A29162" t="str">
            <v>1404-32</v>
          </cell>
          <cell r="B29162" t="str">
            <v>EMBALAGEM INDIVIDUAL MKSUL [PE-42-10X]</v>
          </cell>
          <cell r="C29162" t="str">
            <v>ROH</v>
          </cell>
          <cell r="D29162" t="str">
            <v>UN</v>
          </cell>
        </row>
        <row r="29163">
          <cell r="A29163" t="str">
            <v>1404-33</v>
          </cell>
          <cell r="B29163" t="str">
            <v>EMBALAGEM COLETIVA MKSUL [PE-42-10X]</v>
          </cell>
          <cell r="C29163" t="str">
            <v>ROH</v>
          </cell>
          <cell r="D29163" t="str">
            <v>UN</v>
          </cell>
        </row>
        <row r="29164">
          <cell r="A29164" t="str">
            <v>1404-34</v>
          </cell>
          <cell r="B29164" t="str">
            <v>EMBALAGEM INDIVIDUAL MKSUL [PE-43-6X]</v>
          </cell>
          <cell r="C29164" t="str">
            <v>ROH</v>
          </cell>
          <cell r="D29164" t="str">
            <v>UN</v>
          </cell>
        </row>
        <row r="29165">
          <cell r="A29165" t="str">
            <v>1404-35</v>
          </cell>
          <cell r="B29165" t="str">
            <v>EMBALAGEM COLETIVA MKSUL [PE-43-6X]</v>
          </cell>
          <cell r="C29165" t="str">
            <v>ROH</v>
          </cell>
          <cell r="D29165" t="str">
            <v>UN</v>
          </cell>
        </row>
        <row r="29166">
          <cell r="A29166" t="str">
            <v>1404-36</v>
          </cell>
          <cell r="B29166" t="str">
            <v>EMBALAGEM INDIVIDUAL MKSUL [PE-44-10X]</v>
          </cell>
          <cell r="C29166" t="str">
            <v>ROH</v>
          </cell>
          <cell r="D29166" t="str">
            <v>UN</v>
          </cell>
        </row>
        <row r="29167">
          <cell r="A29167" t="str">
            <v>1404-37</v>
          </cell>
          <cell r="B29167" t="str">
            <v>EMBALAGEM COLETIVA MKSUL [PE-44-10X]</v>
          </cell>
          <cell r="C29167" t="str">
            <v>ROH</v>
          </cell>
          <cell r="D29167" t="str">
            <v>UN</v>
          </cell>
        </row>
        <row r="29168">
          <cell r="A29168" t="str">
            <v>1404-38</v>
          </cell>
          <cell r="B29168" t="str">
            <v>EMBALAGEM INDIVIDUAL MKSUL [PE-45-6X]</v>
          </cell>
          <cell r="C29168" t="str">
            <v>ROH</v>
          </cell>
          <cell r="D29168" t="str">
            <v>UN</v>
          </cell>
        </row>
        <row r="29169">
          <cell r="A29169" t="str">
            <v>1404-39</v>
          </cell>
          <cell r="B29169" t="str">
            <v>EMBALAGEM COLETIVA MKSUL [PE-45-6X]</v>
          </cell>
          <cell r="C29169" t="str">
            <v>ROH</v>
          </cell>
          <cell r="D29169" t="str">
            <v>UN</v>
          </cell>
        </row>
        <row r="29170">
          <cell r="A29170" t="str">
            <v>1404-40</v>
          </cell>
          <cell r="B29170" t="str">
            <v>EMBALAGEM INDIVIDUAL MKSUL [PE-46-10X]</v>
          </cell>
          <cell r="C29170" t="str">
            <v>ROH</v>
          </cell>
          <cell r="D29170" t="str">
            <v>UN</v>
          </cell>
        </row>
        <row r="29171">
          <cell r="A29171" t="str">
            <v>1404-41</v>
          </cell>
          <cell r="B29171" t="str">
            <v>EMBALAGEM COLETIVA MKSUL [PE-46-10X]</v>
          </cell>
          <cell r="C29171" t="str">
            <v>ROH</v>
          </cell>
          <cell r="D29171" t="str">
            <v>UN</v>
          </cell>
        </row>
        <row r="29172">
          <cell r="A29172" t="str">
            <v>1404-42</v>
          </cell>
          <cell r="B29172" t="str">
            <v>EMB IND MKSUL[OM-02]</v>
          </cell>
          <cell r="C29172" t="str">
            <v>ROH</v>
          </cell>
          <cell r="D29172" t="str">
            <v>UN</v>
          </cell>
        </row>
        <row r="29173">
          <cell r="A29173" t="str">
            <v>1404-43</v>
          </cell>
          <cell r="B29173" t="str">
            <v>EMB COLET MKSUL[OM-02]</v>
          </cell>
          <cell r="C29173" t="str">
            <v>ROH</v>
          </cell>
          <cell r="D29173" t="str">
            <v>UN</v>
          </cell>
        </row>
        <row r="29174">
          <cell r="A29174" t="str">
            <v>1404-44</v>
          </cell>
          <cell r="B29174" t="str">
            <v>EMB IND MKSUL[OM-03]</v>
          </cell>
          <cell r="C29174" t="str">
            <v>ROH</v>
          </cell>
          <cell r="D29174" t="str">
            <v>UN</v>
          </cell>
        </row>
        <row r="29175">
          <cell r="A29175" t="str">
            <v>1404-45</v>
          </cell>
          <cell r="B29175" t="str">
            <v>EMB COLET MKSUL[OM-03]</v>
          </cell>
          <cell r="C29175" t="str">
            <v>ROH</v>
          </cell>
          <cell r="D29175" t="str">
            <v>UN</v>
          </cell>
        </row>
        <row r="29176">
          <cell r="A29176" t="str">
            <v>1404-46</v>
          </cell>
          <cell r="B29176" t="str">
            <v>EMB IND MKSUL[P-27]</v>
          </cell>
          <cell r="C29176" t="str">
            <v>ROH</v>
          </cell>
          <cell r="D29176" t="str">
            <v>UN</v>
          </cell>
        </row>
        <row r="29177">
          <cell r="A29177" t="str">
            <v>1404-47</v>
          </cell>
          <cell r="B29177" t="str">
            <v>EMB COLET MKSUL[P-27]</v>
          </cell>
          <cell r="C29177" t="str">
            <v>ROH</v>
          </cell>
          <cell r="D29177" t="str">
            <v>UN</v>
          </cell>
        </row>
        <row r="29178">
          <cell r="A29178" t="str">
            <v>1404-48</v>
          </cell>
          <cell r="B29178" t="str">
            <v>EMB IND MKSUL[PP-05]</v>
          </cell>
          <cell r="C29178" t="str">
            <v>ROH</v>
          </cell>
          <cell r="D29178" t="str">
            <v>UN</v>
          </cell>
        </row>
        <row r="29179">
          <cell r="A29179" t="str">
            <v>1404-49</v>
          </cell>
          <cell r="B29179" t="str">
            <v>EMB COLET MKSUL[PP-05]</v>
          </cell>
          <cell r="C29179" t="str">
            <v>ROH</v>
          </cell>
          <cell r="D29179" t="str">
            <v>UN</v>
          </cell>
        </row>
        <row r="29180">
          <cell r="A29180" t="str">
            <v>1404-50</v>
          </cell>
          <cell r="B29180" t="str">
            <v>EMB IND MKSUL[FR-20]</v>
          </cell>
          <cell r="C29180" t="str">
            <v>ROH</v>
          </cell>
          <cell r="D29180" t="str">
            <v>UN</v>
          </cell>
        </row>
        <row r="29181">
          <cell r="A29181" t="str">
            <v>1404-51</v>
          </cell>
          <cell r="B29181" t="str">
            <v>EMB COLET MKSUL[FR-20]</v>
          </cell>
          <cell r="C29181" t="str">
            <v>ROH</v>
          </cell>
          <cell r="D29181" t="str">
            <v>UN</v>
          </cell>
        </row>
        <row r="29182">
          <cell r="A29182" t="str">
            <v>1404-52</v>
          </cell>
          <cell r="B29182" t="str">
            <v>EMB IND MKSUL[FR-09]</v>
          </cell>
          <cell r="C29182" t="str">
            <v>ROH</v>
          </cell>
          <cell r="D29182" t="str">
            <v>UN</v>
          </cell>
        </row>
        <row r="29183">
          <cell r="A29183" t="str">
            <v>1404-53</v>
          </cell>
          <cell r="B29183" t="str">
            <v>EMB COLET MKSUL[FR-09]</v>
          </cell>
          <cell r="C29183" t="str">
            <v>ROH</v>
          </cell>
          <cell r="D29183" t="str">
            <v>UN</v>
          </cell>
        </row>
        <row r="29184">
          <cell r="A29184" t="str">
            <v>1404-54</v>
          </cell>
          <cell r="B29184" t="str">
            <v>EMB IND MKSUL[CR-07]</v>
          </cell>
          <cell r="C29184" t="str">
            <v>ROH</v>
          </cell>
          <cell r="D29184" t="str">
            <v>UN</v>
          </cell>
        </row>
        <row r="29185">
          <cell r="A29185" t="str">
            <v>1404-55</v>
          </cell>
          <cell r="B29185" t="str">
            <v>EMB COLET MKSUL[CR-07]</v>
          </cell>
          <cell r="C29185" t="str">
            <v>ROH</v>
          </cell>
          <cell r="D29185" t="str">
            <v>UN</v>
          </cell>
        </row>
        <row r="29186">
          <cell r="A29186" t="str">
            <v>1404-56</v>
          </cell>
          <cell r="B29186" t="str">
            <v>EMB IND MKSUL[CR-09M]</v>
          </cell>
          <cell r="C29186" t="str">
            <v>ROH</v>
          </cell>
          <cell r="D29186" t="str">
            <v>UN</v>
          </cell>
        </row>
        <row r="29187">
          <cell r="A29187" t="str">
            <v>1404-57</v>
          </cell>
          <cell r="B29187" t="str">
            <v>EMB COLET MKSUL[CR-09M]</v>
          </cell>
          <cell r="C29187" t="str">
            <v>ROH</v>
          </cell>
          <cell r="D29187" t="str">
            <v>UN</v>
          </cell>
        </row>
        <row r="29188">
          <cell r="A29188" t="str">
            <v>1404-58</v>
          </cell>
          <cell r="B29188" t="str">
            <v>EMB IND MKSUL[MF-01]</v>
          </cell>
          <cell r="C29188" t="str">
            <v>ROH</v>
          </cell>
          <cell r="D29188" t="str">
            <v>UN</v>
          </cell>
        </row>
        <row r="29189">
          <cell r="A29189" t="str">
            <v>1404-59</v>
          </cell>
          <cell r="B29189" t="str">
            <v>EMB COLET MKSUL[MF-01]</v>
          </cell>
          <cell r="C29189" t="str">
            <v>ROH</v>
          </cell>
          <cell r="D29189" t="str">
            <v>UN</v>
          </cell>
        </row>
        <row r="29190">
          <cell r="A29190" t="str">
            <v>1404-60</v>
          </cell>
          <cell r="B29190" t="str">
            <v>EMB IND[CH-06]</v>
          </cell>
          <cell r="C29190" t="str">
            <v>ROH</v>
          </cell>
          <cell r="D29190" t="str">
            <v>UN</v>
          </cell>
        </row>
        <row r="29191">
          <cell r="A29191" t="str">
            <v>1404-61</v>
          </cell>
          <cell r="B29191" t="str">
            <v>EMB COLET[CH-06]</v>
          </cell>
          <cell r="C29191" t="str">
            <v>ROH</v>
          </cell>
          <cell r="D29191" t="str">
            <v>UN</v>
          </cell>
        </row>
        <row r="29192">
          <cell r="A29192" t="str">
            <v>1404-62</v>
          </cell>
          <cell r="B29192" t="str">
            <v>EMB IND FUN KITCHEN[AF-37]</v>
          </cell>
          <cell r="C29192" t="str">
            <v>ROH</v>
          </cell>
          <cell r="D29192" t="str">
            <v>UN</v>
          </cell>
        </row>
        <row r="29193">
          <cell r="A29193" t="str">
            <v>1404-63</v>
          </cell>
          <cell r="B29193" t="str">
            <v>EMB IND FUN KITCHEN[AF-27]</v>
          </cell>
          <cell r="C29193" t="str">
            <v>ROH</v>
          </cell>
          <cell r="D29193" t="str">
            <v>UN</v>
          </cell>
        </row>
        <row r="29194">
          <cell r="A29194" t="str">
            <v>1404-65</v>
          </cell>
          <cell r="B29194" t="str">
            <v>EMBALAGEM COLETIVA [FR-09]</v>
          </cell>
          <cell r="C29194" t="str">
            <v>ROH</v>
          </cell>
          <cell r="D29194" t="str">
            <v>UN</v>
          </cell>
        </row>
        <row r="29195">
          <cell r="A29195" t="str">
            <v>1404-66</v>
          </cell>
          <cell r="B29195" t="str">
            <v>EMB IND[FR-09]</v>
          </cell>
          <cell r="C29195" t="str">
            <v>ROH</v>
          </cell>
          <cell r="D29195" t="str">
            <v>UN</v>
          </cell>
        </row>
        <row r="29196">
          <cell r="A29196" t="str">
            <v>1404-67</v>
          </cell>
          <cell r="B29196" t="str">
            <v>EMB COLET[FR-09]</v>
          </cell>
          <cell r="C29196" t="str">
            <v>ROH</v>
          </cell>
          <cell r="D29196" t="str">
            <v>UN</v>
          </cell>
        </row>
        <row r="29197">
          <cell r="A29197" t="str">
            <v>1404-68</v>
          </cell>
          <cell r="B29197" t="str">
            <v>EMB IND MKSUL[C-08]</v>
          </cell>
          <cell r="C29197" t="str">
            <v>ROH</v>
          </cell>
          <cell r="D29197" t="str">
            <v>UN</v>
          </cell>
        </row>
        <row r="29198">
          <cell r="A29198" t="str">
            <v>1404-69</v>
          </cell>
          <cell r="B29198" t="str">
            <v>EMB COLET MKSUL[C-08]</v>
          </cell>
          <cell r="C29198" t="str">
            <v>ROH</v>
          </cell>
          <cell r="D29198" t="str">
            <v>UN</v>
          </cell>
        </row>
        <row r="29199">
          <cell r="A29199" t="str">
            <v>1404-70</v>
          </cell>
          <cell r="B29199" t="str">
            <v>EMB IND MKSUL[C-30-18X]</v>
          </cell>
          <cell r="C29199" t="str">
            <v>ROH</v>
          </cell>
          <cell r="D29199" t="str">
            <v>UN</v>
          </cell>
        </row>
        <row r="29200">
          <cell r="A29200" t="str">
            <v>1404-71</v>
          </cell>
          <cell r="B29200" t="str">
            <v>EMB COLET MKSUL[C-30-18X]</v>
          </cell>
          <cell r="C29200" t="str">
            <v>ROH</v>
          </cell>
          <cell r="D29200" t="str">
            <v>UN</v>
          </cell>
        </row>
        <row r="29201">
          <cell r="A29201" t="str">
            <v>1404-72</v>
          </cell>
          <cell r="B29201" t="str">
            <v>EMB IND MKSUL[C-31DG-32X]</v>
          </cell>
          <cell r="C29201" t="str">
            <v>ROH</v>
          </cell>
          <cell r="D29201" t="str">
            <v>UN</v>
          </cell>
        </row>
        <row r="29202">
          <cell r="A29202" t="str">
            <v>1404-73</v>
          </cell>
          <cell r="B29202" t="str">
            <v>EMB COLET MKSUL[C-31DG-32X]</v>
          </cell>
          <cell r="C29202" t="str">
            <v>ROH</v>
          </cell>
          <cell r="D29202" t="str">
            <v>UN</v>
          </cell>
        </row>
        <row r="29203">
          <cell r="A29203" t="str">
            <v>1404-74</v>
          </cell>
          <cell r="B29203" t="str">
            <v>EMB IND MKSUL[C-32-32X]</v>
          </cell>
          <cell r="C29203" t="str">
            <v>ROH</v>
          </cell>
          <cell r="D29203" t="str">
            <v>UN</v>
          </cell>
        </row>
        <row r="29204">
          <cell r="A29204" t="str">
            <v>1404-75</v>
          </cell>
          <cell r="B29204" t="str">
            <v>EMB COLET MKSUL[C-32-32X]</v>
          </cell>
          <cell r="C29204" t="str">
            <v>ROH</v>
          </cell>
          <cell r="D29204" t="str">
            <v>UN</v>
          </cell>
        </row>
        <row r="29205">
          <cell r="A29205" t="str">
            <v>1404-76</v>
          </cell>
          <cell r="B29205" t="str">
            <v>EMB IND MKSUL[C-32-32X-R]</v>
          </cell>
          <cell r="C29205" t="str">
            <v>ROH</v>
          </cell>
          <cell r="D29205" t="str">
            <v>UN</v>
          </cell>
        </row>
        <row r="29206">
          <cell r="A29206" t="str">
            <v>1404-77</v>
          </cell>
          <cell r="B29206" t="str">
            <v>EMB COLET MKSUL[C-32-32X-R]</v>
          </cell>
          <cell r="C29206" t="str">
            <v>ROH</v>
          </cell>
          <cell r="D29206" t="str">
            <v>UN</v>
          </cell>
        </row>
        <row r="29207">
          <cell r="A29207" t="str">
            <v>1404-78</v>
          </cell>
          <cell r="B29207" t="str">
            <v>EMB IND MKSUL[C-33JT-24X]</v>
          </cell>
          <cell r="C29207" t="str">
            <v>ROH</v>
          </cell>
          <cell r="D29207" t="str">
            <v>UN</v>
          </cell>
        </row>
        <row r="29208">
          <cell r="A29208" t="str">
            <v>1404-79</v>
          </cell>
          <cell r="B29208" t="str">
            <v>EMB COLET MKSUL[C-33JT-24X]</v>
          </cell>
          <cell r="C29208" t="str">
            <v>ROH</v>
          </cell>
          <cell r="D29208" t="str">
            <v>UN</v>
          </cell>
        </row>
        <row r="29209">
          <cell r="A29209" t="str">
            <v>1404-80</v>
          </cell>
          <cell r="B29209" t="str">
            <v>EMB IND MKSUL[C-34JI-15X]</v>
          </cell>
          <cell r="C29209" t="str">
            <v>ROH</v>
          </cell>
          <cell r="D29209" t="str">
            <v>UN</v>
          </cell>
        </row>
        <row r="29210">
          <cell r="A29210" t="str">
            <v>1404-81</v>
          </cell>
          <cell r="B29210" t="str">
            <v>EMB COLET MKSUL[C-34JI-15X]</v>
          </cell>
          <cell r="C29210" t="str">
            <v>ROH</v>
          </cell>
          <cell r="D29210" t="str">
            <v>UN</v>
          </cell>
        </row>
        <row r="29211">
          <cell r="A29211" t="str">
            <v>1404-82</v>
          </cell>
          <cell r="B29211" t="str">
            <v>EMB IND MKSUL[C-35-18X]</v>
          </cell>
          <cell r="C29211" t="str">
            <v>ROH</v>
          </cell>
          <cell r="D29211" t="str">
            <v>UN</v>
          </cell>
        </row>
        <row r="29212">
          <cell r="A29212" t="str">
            <v>1404-83</v>
          </cell>
          <cell r="B29212" t="str">
            <v>EMB COLET MKSUL[C-35-18X]</v>
          </cell>
          <cell r="C29212" t="str">
            <v>ROH</v>
          </cell>
          <cell r="D29212" t="str">
            <v>UN</v>
          </cell>
        </row>
        <row r="29213">
          <cell r="A29213" t="str">
            <v>1404-84</v>
          </cell>
          <cell r="B29213" t="str">
            <v>EMB IND MKSUL[C-37JI-30X]</v>
          </cell>
          <cell r="C29213" t="str">
            <v>ROH</v>
          </cell>
          <cell r="D29213" t="str">
            <v>UN</v>
          </cell>
        </row>
        <row r="29214">
          <cell r="A29214" t="str">
            <v>1404-85</v>
          </cell>
          <cell r="B29214" t="str">
            <v>EMB COLET MKSUL[C-37JI-30X]</v>
          </cell>
          <cell r="C29214" t="str">
            <v>ROH</v>
          </cell>
          <cell r="D29214" t="str">
            <v>UN</v>
          </cell>
        </row>
        <row r="29215">
          <cell r="A29215" t="str">
            <v>1404-86</v>
          </cell>
          <cell r="B29215" t="str">
            <v>EMB IND MKSUL[NC-25]</v>
          </cell>
          <cell r="C29215" t="str">
            <v>ROH</v>
          </cell>
          <cell r="D29215" t="str">
            <v>UN</v>
          </cell>
        </row>
        <row r="29216">
          <cell r="A29216" t="str">
            <v>1404-87</v>
          </cell>
          <cell r="B29216" t="str">
            <v>EMB COLET MKSUL[NC-25]</v>
          </cell>
          <cell r="C29216" t="str">
            <v>ROH</v>
          </cell>
          <cell r="D29216" t="str">
            <v>UN</v>
          </cell>
        </row>
        <row r="29217">
          <cell r="A29217" t="str">
            <v>1404-88</v>
          </cell>
          <cell r="B29217" t="str">
            <v>EMB IND MKSUL[CE-06]</v>
          </cell>
          <cell r="C29217" t="str">
            <v>ROH</v>
          </cell>
          <cell r="D29217" t="str">
            <v>UN</v>
          </cell>
        </row>
        <row r="29218">
          <cell r="A29218" t="str">
            <v>1404-89</v>
          </cell>
          <cell r="B29218" t="str">
            <v>EMB COLET MKSUL[CE-06]</v>
          </cell>
          <cell r="C29218" t="str">
            <v>ROH</v>
          </cell>
          <cell r="D29218" t="str">
            <v>UN</v>
          </cell>
        </row>
        <row r="29219">
          <cell r="A29219" t="str">
            <v>1404-90</v>
          </cell>
          <cell r="B29219" t="str">
            <v>EMB IND MKSUL[CE-07]</v>
          </cell>
          <cell r="C29219" t="str">
            <v>ROH</v>
          </cell>
          <cell r="D29219" t="str">
            <v>UN</v>
          </cell>
        </row>
        <row r="29220">
          <cell r="A29220" t="str">
            <v>1404-91</v>
          </cell>
          <cell r="B29220" t="str">
            <v>EMB COLET MKSUL[CE-07]</v>
          </cell>
          <cell r="C29220" t="str">
            <v>ROH</v>
          </cell>
          <cell r="D29220" t="str">
            <v>UN</v>
          </cell>
        </row>
        <row r="29221">
          <cell r="A29221" t="str">
            <v>1404-92</v>
          </cell>
          <cell r="B29221" t="str">
            <v>EMBALAGEM INDIVIDUAL MKSUL [NPE-05-5X]</v>
          </cell>
          <cell r="C29221" t="str">
            <v>ROH</v>
          </cell>
          <cell r="D29221" t="str">
            <v>UN</v>
          </cell>
        </row>
        <row r="29222">
          <cell r="A29222" t="str">
            <v>1404-93</v>
          </cell>
          <cell r="B29222" t="str">
            <v>EMBALAGEM COLETIVA MKSUL [NPE-05-5X]</v>
          </cell>
          <cell r="C29222" t="str">
            <v>ROH</v>
          </cell>
          <cell r="D29222" t="str">
            <v>UN</v>
          </cell>
        </row>
        <row r="29223">
          <cell r="A29223" t="str">
            <v>1404-94</v>
          </cell>
          <cell r="B29223" t="str">
            <v>EMBALAGEM INDIVIDUAL MKSUL [NPE-08-5X]</v>
          </cell>
          <cell r="C29223" t="str">
            <v>ROH</v>
          </cell>
          <cell r="D29223" t="str">
            <v>UN</v>
          </cell>
        </row>
        <row r="29224">
          <cell r="A29224" t="str">
            <v>1404-95</v>
          </cell>
          <cell r="B29224" t="str">
            <v>EMBALAGEM COLETIVA MKSUL [NPE-08-5X]</v>
          </cell>
          <cell r="C29224" t="str">
            <v>ROH</v>
          </cell>
          <cell r="D29224" t="str">
            <v>UN</v>
          </cell>
        </row>
        <row r="29225">
          <cell r="A29225" t="str">
            <v>1404-96</v>
          </cell>
          <cell r="B29225" t="str">
            <v>EMB IND MKSUL[PE-09]</v>
          </cell>
          <cell r="C29225" t="str">
            <v>ROH</v>
          </cell>
          <cell r="D29225" t="str">
            <v>UN</v>
          </cell>
        </row>
        <row r="29226">
          <cell r="A29226" t="str">
            <v>1404-97</v>
          </cell>
          <cell r="B29226" t="str">
            <v>EMB COLET MKSUL[PE-09]</v>
          </cell>
          <cell r="C29226" t="str">
            <v>ROH</v>
          </cell>
          <cell r="D29226" t="str">
            <v>UN</v>
          </cell>
        </row>
        <row r="29227">
          <cell r="A29227" t="str">
            <v>1404-98</v>
          </cell>
          <cell r="B29227" t="str">
            <v>EMBALAGEM INDIVIDUAL MKSUL [PE-10]</v>
          </cell>
          <cell r="C29227" t="str">
            <v>ROH</v>
          </cell>
          <cell r="D29227" t="str">
            <v>UN</v>
          </cell>
        </row>
        <row r="29228">
          <cell r="A29228" t="str">
            <v>1404-99</v>
          </cell>
          <cell r="B29228" t="str">
            <v>EMBALAGEM COLETIVA MKSUL [PE-10]</v>
          </cell>
          <cell r="C29228" t="str">
            <v>ROH</v>
          </cell>
          <cell r="D29228" t="str">
            <v>UN</v>
          </cell>
        </row>
        <row r="29229">
          <cell r="A29229" t="str">
            <v>140401-0001-01</v>
          </cell>
          <cell r="B29229" t="str">
            <v>CONECTOR P/ PCI 2P 2.0MM PRETO</v>
          </cell>
          <cell r="C29229" t="str">
            <v>ROH</v>
          </cell>
          <cell r="D29229" t="str">
            <v>UN</v>
          </cell>
        </row>
        <row r="29230">
          <cell r="A29230" t="str">
            <v>140401-0001-02</v>
          </cell>
          <cell r="B29230" t="str">
            <v>CONECTOR P PCI PTH PRETO 2P 2.0MM VERTIC</v>
          </cell>
          <cell r="C29230" t="str">
            <v>ROH</v>
          </cell>
          <cell r="D29230" t="str">
            <v>UN</v>
          </cell>
        </row>
        <row r="29231">
          <cell r="A29231" t="str">
            <v>140401-0002-02</v>
          </cell>
          <cell r="B29231" t="str">
            <v>CONECTOR P PCI PTH BRANCO 4P 2.0MM</v>
          </cell>
          <cell r="C29231" t="str">
            <v>ROH</v>
          </cell>
          <cell r="D29231" t="str">
            <v>UN</v>
          </cell>
        </row>
        <row r="29232">
          <cell r="A29232" t="str">
            <v>140401-0003-02</v>
          </cell>
          <cell r="B29232" t="str">
            <v>CONECTOR P PCI PTH BRANCO 9P 2.0MM</v>
          </cell>
          <cell r="C29232" t="str">
            <v>ROH</v>
          </cell>
          <cell r="D29232" t="str">
            <v>UN</v>
          </cell>
        </row>
        <row r="29233">
          <cell r="A29233" t="str">
            <v>140401-0004-02</v>
          </cell>
          <cell r="B29233" t="str">
            <v>CONECTOR P PCI PTH BRANCO 2P 2.0MM</v>
          </cell>
          <cell r="C29233" t="str">
            <v>ROH</v>
          </cell>
          <cell r="D29233" t="str">
            <v>UN</v>
          </cell>
        </row>
        <row r="29234">
          <cell r="A29234" t="str">
            <v>140401-0005-02</v>
          </cell>
          <cell r="B29234" t="str">
            <v>CONECTOR P PCI PTH VERMELHO 2P 2.54MM</v>
          </cell>
          <cell r="C29234" t="str">
            <v>ROH</v>
          </cell>
          <cell r="D29234" t="str">
            <v>UN</v>
          </cell>
        </row>
        <row r="29235">
          <cell r="A29235" t="str">
            <v>140401-0007-01</v>
          </cell>
          <cell r="B29235" t="str">
            <v>CONECTOR P PCI PTH AMARELO 2P 2.0MM</v>
          </cell>
          <cell r="C29235" t="str">
            <v>ROH</v>
          </cell>
          <cell r="D29235" t="str">
            <v>UN</v>
          </cell>
        </row>
        <row r="29236">
          <cell r="A29236" t="str">
            <v>140401-0007-02</v>
          </cell>
          <cell r="B29236" t="str">
            <v>CONECTOR P PCI PTH AMARELO 2P 2.0MM</v>
          </cell>
          <cell r="C29236" t="str">
            <v>ROH</v>
          </cell>
          <cell r="D29236" t="str">
            <v>UN</v>
          </cell>
        </row>
        <row r="29237">
          <cell r="A29237" t="str">
            <v>140401-0008-01</v>
          </cell>
          <cell r="B29237" t="str">
            <v>CONECTOR P PCI PTH AZUL 2P 2.0MM</v>
          </cell>
          <cell r="C29237" t="str">
            <v>ROH</v>
          </cell>
          <cell r="D29237" t="str">
            <v>UN</v>
          </cell>
        </row>
        <row r="29238">
          <cell r="A29238" t="str">
            <v>140401-0008-02</v>
          </cell>
          <cell r="B29238" t="str">
            <v>CONECTOR P PCI PTH AZUL 2P 2.0MM</v>
          </cell>
          <cell r="C29238" t="str">
            <v>ROH</v>
          </cell>
          <cell r="D29238" t="str">
            <v>UN</v>
          </cell>
        </row>
        <row r="29239">
          <cell r="A29239" t="str">
            <v>140401-0009-01</v>
          </cell>
          <cell r="B29239" t="str">
            <v>CONECTOR P PCI PTH 2.0 AUX JACK</v>
          </cell>
          <cell r="C29239" t="str">
            <v>ROH</v>
          </cell>
          <cell r="D29239" t="str">
            <v>UN</v>
          </cell>
        </row>
        <row r="29240">
          <cell r="A29240" t="str">
            <v>140401-0010-01</v>
          </cell>
          <cell r="B29240" t="str">
            <v>CONECTOR P PCI PTH BRANCO 9P 2.0MM</v>
          </cell>
          <cell r="C29240" t="str">
            <v>ROH</v>
          </cell>
          <cell r="D29240" t="str">
            <v>UN</v>
          </cell>
        </row>
        <row r="29241">
          <cell r="A29241" t="str">
            <v>140401-0010-02</v>
          </cell>
          <cell r="B29241" t="str">
            <v>CONECTOR P PCI PTH BRANCO 9P 2.0MM</v>
          </cell>
          <cell r="C29241" t="str">
            <v>ROH</v>
          </cell>
          <cell r="D29241" t="str">
            <v>UN</v>
          </cell>
        </row>
        <row r="29242">
          <cell r="A29242" t="str">
            <v>140401-0011-01</v>
          </cell>
          <cell r="B29242" t="str">
            <v>CONECTOR P PCI PTH BRANCO 11P 2.0MM</v>
          </cell>
          <cell r="C29242" t="str">
            <v>ROH</v>
          </cell>
          <cell r="D29242" t="str">
            <v>UN</v>
          </cell>
        </row>
        <row r="29243">
          <cell r="A29243" t="str">
            <v>140401-0012-01</v>
          </cell>
          <cell r="B29243" t="str">
            <v>CONECTOR P PCI PTH BRANCO 8P 2.0MM</v>
          </cell>
          <cell r="C29243" t="str">
            <v>ROH</v>
          </cell>
          <cell r="D29243" t="str">
            <v>UN</v>
          </cell>
        </row>
        <row r="29244">
          <cell r="A29244" t="str">
            <v>140401-0013-01</v>
          </cell>
          <cell r="B29244" t="str">
            <v>CONECTOR P PCI PTH BRANCO 4P 2.0MM</v>
          </cell>
          <cell r="C29244" t="str">
            <v>ROH</v>
          </cell>
          <cell r="D29244" t="str">
            <v>UN</v>
          </cell>
        </row>
        <row r="29245">
          <cell r="A29245" t="str">
            <v>140401-0014-01</v>
          </cell>
          <cell r="B29245" t="str">
            <v>CONECTOR P PCI PTH BRANCO 2P 2.0MM</v>
          </cell>
          <cell r="C29245" t="str">
            <v>ROH</v>
          </cell>
          <cell r="D29245" t="str">
            <v>UN</v>
          </cell>
        </row>
        <row r="29246">
          <cell r="A29246" t="str">
            <v>140401-0015-01</v>
          </cell>
          <cell r="B29246" t="str">
            <v>CONECTOR P PCI PTH BRANCO 2P 2.54MM</v>
          </cell>
          <cell r="C29246" t="str">
            <v>ROH</v>
          </cell>
          <cell r="D29246" t="str">
            <v>UN</v>
          </cell>
        </row>
        <row r="29247">
          <cell r="A29247" t="str">
            <v>140401-0016-01</v>
          </cell>
          <cell r="B29247" t="str">
            <v>CONECTOR P PCI PTH VERMELHO 2P 2.54MM</v>
          </cell>
          <cell r="C29247" t="str">
            <v>ROH</v>
          </cell>
          <cell r="D29247" t="str">
            <v>UN</v>
          </cell>
        </row>
        <row r="29248">
          <cell r="A29248" t="str">
            <v>140401-0017-01</v>
          </cell>
          <cell r="B29248" t="str">
            <v>CONECTOR P PCI PTH AZUL 2P 2.54MM</v>
          </cell>
          <cell r="C29248" t="str">
            <v>ROH</v>
          </cell>
          <cell r="D29248" t="str">
            <v>UN</v>
          </cell>
        </row>
        <row r="29249">
          <cell r="A29249" t="str">
            <v>140401-0018-01</v>
          </cell>
          <cell r="B29249" t="str">
            <v>CONECTOR P PCI PTH PRETO 2P 2.54MM</v>
          </cell>
          <cell r="C29249" t="str">
            <v>ROH</v>
          </cell>
          <cell r="D29249" t="str">
            <v>UN</v>
          </cell>
        </row>
        <row r="29250">
          <cell r="A29250" t="str">
            <v>140401-0019-01</v>
          </cell>
          <cell r="B29250" t="str">
            <v>CONECTOR P PCI PTH BRANCO 11P 2.0MM</v>
          </cell>
          <cell r="C29250" t="str">
            <v>ROH</v>
          </cell>
          <cell r="D29250" t="str">
            <v>UN</v>
          </cell>
        </row>
        <row r="29251">
          <cell r="A29251" t="str">
            <v>140401-0020-01</v>
          </cell>
          <cell r="B29251" t="str">
            <v>CONECTOR P PCI PTH BRANCO 2P 2.5MM</v>
          </cell>
          <cell r="C29251" t="str">
            <v>ROH</v>
          </cell>
          <cell r="D29251" t="str">
            <v>UN</v>
          </cell>
        </row>
        <row r="29252">
          <cell r="A29252" t="str">
            <v>140401-0021-01</v>
          </cell>
          <cell r="B29252" t="str">
            <v>CONECTOR P PCI PTH BRANCO 2P 2.54MM</v>
          </cell>
          <cell r="C29252" t="str">
            <v>ROH</v>
          </cell>
          <cell r="D29252" t="str">
            <v>UN</v>
          </cell>
        </row>
        <row r="29253">
          <cell r="A29253" t="str">
            <v>140401-0022-01</v>
          </cell>
          <cell r="B29253" t="str">
            <v>CONECTOR P PCI PTH BRANCO 8P 2.0MM</v>
          </cell>
          <cell r="C29253" t="str">
            <v>ROH</v>
          </cell>
          <cell r="D29253" t="str">
            <v>UN</v>
          </cell>
        </row>
        <row r="29254">
          <cell r="A29254" t="str">
            <v>140401-0023-01</v>
          </cell>
          <cell r="B29254" t="str">
            <v>CONECTOR P PCI PTH BRANCO 12P 2.0MM</v>
          </cell>
          <cell r="C29254" t="str">
            <v>ROH</v>
          </cell>
          <cell r="D29254" t="str">
            <v>UN</v>
          </cell>
        </row>
        <row r="29255">
          <cell r="A29255" t="str">
            <v>140401-0024-01</v>
          </cell>
          <cell r="B29255" t="str">
            <v>CONECTOR P PCI PTH AMARELO 2P 2.54MM</v>
          </cell>
          <cell r="C29255" t="str">
            <v>ROH</v>
          </cell>
          <cell r="D29255" t="str">
            <v>UN</v>
          </cell>
        </row>
        <row r="29256">
          <cell r="A29256" t="str">
            <v>140401-0025-01</v>
          </cell>
          <cell r="B29256" t="str">
            <v>CONECTOR P PCI PTH VERMELHO 2P 2.0MM</v>
          </cell>
          <cell r="C29256" t="str">
            <v>ROH</v>
          </cell>
          <cell r="D29256" t="str">
            <v>UN</v>
          </cell>
        </row>
        <row r="29257">
          <cell r="A29257" t="str">
            <v>140401-0026-01</v>
          </cell>
          <cell r="B29257" t="str">
            <v>CONECTOR P PCI PTH AMARELO 2P 2.0MM</v>
          </cell>
          <cell r="C29257" t="str">
            <v>ROH</v>
          </cell>
          <cell r="D29257" t="str">
            <v>UN</v>
          </cell>
        </row>
        <row r="29258">
          <cell r="A29258" t="str">
            <v>140401-0027-01</v>
          </cell>
          <cell r="B29258" t="str">
            <v>CONECTOR P PCI PTH BRANCO 12P 2.0MM CURV</v>
          </cell>
          <cell r="C29258" t="str">
            <v>ROH</v>
          </cell>
          <cell r="D29258" t="str">
            <v>UN</v>
          </cell>
        </row>
        <row r="29259">
          <cell r="A29259" t="str">
            <v>140401-0028-01</v>
          </cell>
          <cell r="B29259" t="str">
            <v>CONECTOR P PCI PTH BRANCO 2P 2.0MM</v>
          </cell>
          <cell r="C29259" t="str">
            <v>ROH</v>
          </cell>
          <cell r="D29259" t="str">
            <v>UN</v>
          </cell>
        </row>
        <row r="29260">
          <cell r="A29260" t="str">
            <v>140401-0029-01</v>
          </cell>
          <cell r="B29260" t="str">
            <v>CONECTOR P PCI PTH VERMELHO 2P 2.0MM</v>
          </cell>
          <cell r="C29260" t="str">
            <v>ROH</v>
          </cell>
          <cell r="D29260" t="str">
            <v>UN</v>
          </cell>
        </row>
        <row r="29261">
          <cell r="A29261" t="str">
            <v>140401-0030-01</v>
          </cell>
          <cell r="B29261" t="str">
            <v>CONECTOR P PCI PTH AZUL 2P 2.0MM</v>
          </cell>
          <cell r="C29261" t="str">
            <v>ROH</v>
          </cell>
          <cell r="D29261" t="str">
            <v>UN</v>
          </cell>
        </row>
        <row r="29262">
          <cell r="A29262" t="str">
            <v>140401-0031-01</v>
          </cell>
          <cell r="B29262" t="str">
            <v>CONECTOR P PCI PTH AMARELO 2P 2.0MM</v>
          </cell>
          <cell r="C29262" t="str">
            <v>ROH</v>
          </cell>
          <cell r="D29262" t="str">
            <v>UN</v>
          </cell>
        </row>
        <row r="29263">
          <cell r="A29263" t="str">
            <v>140401-0032-01</v>
          </cell>
          <cell r="B29263" t="str">
            <v>CONECTOR P PCI PTH VERMELHO 2P 2.54MM</v>
          </cell>
          <cell r="C29263" t="str">
            <v>ROH</v>
          </cell>
          <cell r="D29263" t="str">
            <v>UN</v>
          </cell>
        </row>
        <row r="29264">
          <cell r="A29264" t="str">
            <v>140401-0033-01</v>
          </cell>
          <cell r="B29264" t="str">
            <v>CONECTOR P PCI PTH BRANCO 2P 2.54MM</v>
          </cell>
          <cell r="C29264" t="str">
            <v>ROH</v>
          </cell>
          <cell r="D29264" t="str">
            <v>UN</v>
          </cell>
        </row>
        <row r="29265">
          <cell r="A29265" t="str">
            <v>140401-0034-01</v>
          </cell>
          <cell r="B29265" t="str">
            <v>CONECTOR P PCI PTH PRETO 2P 2.54MM</v>
          </cell>
          <cell r="C29265" t="str">
            <v>ROH</v>
          </cell>
          <cell r="D29265" t="str">
            <v>UN</v>
          </cell>
        </row>
        <row r="29266">
          <cell r="A29266" t="str">
            <v>140401-0035-01</v>
          </cell>
          <cell r="B29266" t="str">
            <v>CONECTOR P PCI PTH BRANCO 9P 2.0MM</v>
          </cell>
          <cell r="C29266" t="str">
            <v>ROH</v>
          </cell>
          <cell r="D29266" t="str">
            <v>UN</v>
          </cell>
        </row>
        <row r="29267">
          <cell r="A29267" t="str">
            <v>140401-0036-01</v>
          </cell>
          <cell r="B29267" t="str">
            <v>CONECTOR P PCI PTH BRANCO 9P 2.0MM HORIZ</v>
          </cell>
          <cell r="C29267" t="str">
            <v>ROH</v>
          </cell>
          <cell r="D29267" t="str">
            <v>UN</v>
          </cell>
        </row>
        <row r="29268">
          <cell r="A29268" t="str">
            <v>140401-0037-01</v>
          </cell>
          <cell r="B29268" t="str">
            <v>CONECTOR P PCI PTH BRANCO 2P 2.0MM HORIZ</v>
          </cell>
          <cell r="C29268" t="str">
            <v>ROH</v>
          </cell>
          <cell r="D29268" t="str">
            <v>UN</v>
          </cell>
        </row>
        <row r="29269">
          <cell r="A29269" t="str">
            <v>140401-0038-01</v>
          </cell>
          <cell r="B29269" t="str">
            <v>CONECTOR P PCI PTH BRANCO 2P 2.0MM</v>
          </cell>
          <cell r="C29269" t="str">
            <v>ROH</v>
          </cell>
          <cell r="D29269" t="str">
            <v>UN</v>
          </cell>
        </row>
        <row r="29270">
          <cell r="A29270" t="str">
            <v>140401-0039-01</v>
          </cell>
          <cell r="B29270" t="str">
            <v>CONECTOR P PCI PTH VERMELHO 2P 2.0MM</v>
          </cell>
          <cell r="C29270" t="str">
            <v>ROH</v>
          </cell>
          <cell r="D29270" t="str">
            <v>UN</v>
          </cell>
        </row>
        <row r="29271">
          <cell r="A29271" t="str">
            <v>140401-0040-01</v>
          </cell>
          <cell r="B29271" t="str">
            <v>CONECTOR P PCI PTH VERMELHO 2P 2.54MM</v>
          </cell>
          <cell r="C29271" t="str">
            <v>ROH</v>
          </cell>
          <cell r="D29271" t="str">
            <v>UN</v>
          </cell>
        </row>
        <row r="29272">
          <cell r="A29272" t="str">
            <v>140401-0041-01</v>
          </cell>
          <cell r="B29272" t="str">
            <v>CONECTOR P PCI PTH BRANCO 2P 2.54MM</v>
          </cell>
          <cell r="C29272" t="str">
            <v>ROH</v>
          </cell>
          <cell r="D29272" t="str">
            <v>UN</v>
          </cell>
        </row>
        <row r="29273">
          <cell r="A29273" t="str">
            <v>140401-0042-01</v>
          </cell>
          <cell r="B29273" t="str">
            <v>CONECTOR P PCI PTH PRETO 2P 2.54MM</v>
          </cell>
          <cell r="C29273" t="str">
            <v>ROH</v>
          </cell>
          <cell r="D29273" t="str">
            <v>UN</v>
          </cell>
        </row>
        <row r="29274">
          <cell r="A29274" t="str">
            <v>140401-0043-01</v>
          </cell>
          <cell r="B29274" t="str">
            <v>CONECTOR P PCI PTH AMARELO 2P 2.54MM</v>
          </cell>
          <cell r="C29274" t="str">
            <v>ROH</v>
          </cell>
          <cell r="D29274" t="str">
            <v>UN</v>
          </cell>
        </row>
        <row r="29275">
          <cell r="A29275" t="str">
            <v>140401-0044-01</v>
          </cell>
          <cell r="B29275" t="str">
            <v>CONECTOR P PCI PTH AZUL 2P 2.54MM</v>
          </cell>
          <cell r="C29275" t="str">
            <v>ROH</v>
          </cell>
          <cell r="D29275" t="str">
            <v>UN</v>
          </cell>
        </row>
        <row r="29276">
          <cell r="A29276" t="str">
            <v>140401-0045-01</v>
          </cell>
          <cell r="B29276" t="str">
            <v>CONECTOR P PCI PTH BRANCO 4P 2.0MM</v>
          </cell>
          <cell r="C29276" t="str">
            <v>ROH</v>
          </cell>
          <cell r="D29276" t="str">
            <v>UN</v>
          </cell>
        </row>
        <row r="29277">
          <cell r="A29277" t="str">
            <v>140401-0046-01</v>
          </cell>
          <cell r="B29277" t="str">
            <v>CONECTOR P PCI PTH BRANCO 4P 2.54MM</v>
          </cell>
          <cell r="C29277" t="str">
            <v>ROH</v>
          </cell>
          <cell r="D29277" t="str">
            <v>UN</v>
          </cell>
        </row>
        <row r="29278">
          <cell r="A29278" t="str">
            <v>140401-0047-01</v>
          </cell>
          <cell r="B29278" t="str">
            <v>CONECTOR P PCI PTH BRANCO 8P 2.0MM</v>
          </cell>
          <cell r="C29278" t="str">
            <v>ROH</v>
          </cell>
          <cell r="D29278" t="str">
            <v>UN</v>
          </cell>
        </row>
        <row r="29279">
          <cell r="A29279" t="str">
            <v>140401-0048-01</v>
          </cell>
          <cell r="B29279" t="str">
            <v>CONECTOR P PCI PTH BRANCO 9P 2.0MM</v>
          </cell>
          <cell r="C29279" t="str">
            <v>ROH</v>
          </cell>
          <cell r="D29279" t="str">
            <v>UN</v>
          </cell>
        </row>
        <row r="29280">
          <cell r="A29280" t="str">
            <v>140401-0049-01</v>
          </cell>
          <cell r="B29280" t="str">
            <v>CONECTOR P PCI PTH BRANCO 11P 2.0MM</v>
          </cell>
          <cell r="C29280" t="str">
            <v>ROH</v>
          </cell>
          <cell r="D29280" t="str">
            <v>UN</v>
          </cell>
        </row>
        <row r="29281">
          <cell r="A29281" t="str">
            <v>140401-0079-01</v>
          </cell>
          <cell r="B29281" t="str">
            <v>CONECTOR P PCI PTH  2.0 PH-9A</v>
          </cell>
          <cell r="C29281" t="str">
            <v>ROH</v>
          </cell>
          <cell r="D29281" t="str">
            <v>UN</v>
          </cell>
        </row>
        <row r="29282">
          <cell r="A29282" t="str">
            <v>140401-0080-01</v>
          </cell>
          <cell r="B29282" t="str">
            <v>CONECTOR P PCI PTH VERMELHO 2.0 PH-3A</v>
          </cell>
          <cell r="C29282" t="str">
            <v>ROH</v>
          </cell>
          <cell r="D29282" t="str">
            <v>UN</v>
          </cell>
        </row>
        <row r="29283">
          <cell r="A29283" t="str">
            <v>140401-0081-01</v>
          </cell>
          <cell r="B29283" t="str">
            <v>CONECTOR P PCI PTH  VERDE 2.0 PH-2A</v>
          </cell>
          <cell r="C29283" t="str">
            <v>ROH</v>
          </cell>
          <cell r="D29283" t="str">
            <v>UN</v>
          </cell>
        </row>
        <row r="29284">
          <cell r="A29284" t="str">
            <v>140401-0082-01</v>
          </cell>
          <cell r="B29284" t="str">
            <v>CONECTOR P PCI PTH 2.54P XH-2AW</v>
          </cell>
          <cell r="C29284" t="str">
            <v>ROH</v>
          </cell>
          <cell r="D29284" t="str">
            <v>UN</v>
          </cell>
        </row>
        <row r="29285">
          <cell r="A29285" t="str">
            <v>140401-0085-01</v>
          </cell>
          <cell r="B29285" t="str">
            <v>CONECTOR P PCI PTH 3.96  VH-2A RED</v>
          </cell>
          <cell r="C29285" t="str">
            <v>ROH</v>
          </cell>
          <cell r="D29285" t="str">
            <v>UN</v>
          </cell>
        </row>
        <row r="29286">
          <cell r="A29286" t="str">
            <v>140401-0086-01</v>
          </cell>
          <cell r="B29286" t="str">
            <v>CONECTOR P PCI PTH 2PIN/2.54mm</v>
          </cell>
          <cell r="C29286" t="str">
            <v>ROH</v>
          </cell>
          <cell r="D29286" t="str">
            <v>UN</v>
          </cell>
        </row>
        <row r="29287">
          <cell r="A29287" t="str">
            <v>140401-0087-01</v>
          </cell>
          <cell r="B29287" t="str">
            <v>CONECTOR P PCI PTH 8PIN/2.0mm</v>
          </cell>
          <cell r="C29287" t="str">
            <v>ROH</v>
          </cell>
          <cell r="D29287" t="str">
            <v>UN</v>
          </cell>
        </row>
        <row r="29288">
          <cell r="A29288" t="str">
            <v>140401-0088-01</v>
          </cell>
          <cell r="B29288" t="str">
            <v>CONECTOR P PCI PTH VH-3A 3.96MM</v>
          </cell>
          <cell r="C29288" t="str">
            <v>ROH</v>
          </cell>
          <cell r="D29288" t="str">
            <v>UN</v>
          </cell>
        </row>
        <row r="29289">
          <cell r="A29289" t="str">
            <v>140401-0089-01</v>
          </cell>
          <cell r="B29289" t="str">
            <v>CONECTOR P PCI PTH 4P 2.0MM BRANCO</v>
          </cell>
          <cell r="C29289" t="str">
            <v>ROH</v>
          </cell>
          <cell r="D29289" t="str">
            <v>UN</v>
          </cell>
        </row>
        <row r="29290">
          <cell r="A29290" t="str">
            <v>140401-0090-01</v>
          </cell>
          <cell r="B29290" t="str">
            <v>CONECTOR P PCI PTH 3P 2.0MM</v>
          </cell>
          <cell r="C29290" t="str">
            <v>ROH</v>
          </cell>
          <cell r="D29290" t="str">
            <v>UN</v>
          </cell>
        </row>
        <row r="29291">
          <cell r="A29291" t="str">
            <v>140401-0091-01</v>
          </cell>
          <cell r="B29291" t="str">
            <v>CONECTOR P PCI PTH 3P 2.0MM</v>
          </cell>
          <cell r="C29291" t="str">
            <v>ROH</v>
          </cell>
          <cell r="D29291" t="str">
            <v>UN</v>
          </cell>
        </row>
        <row r="29292">
          <cell r="A29292" t="str">
            <v>140401-0093-01</v>
          </cell>
          <cell r="B29292" t="str">
            <v>CONECTOR P PCI PTH 4P1.0MM</v>
          </cell>
          <cell r="C29292" t="str">
            <v>ROH</v>
          </cell>
          <cell r="D29292" t="str">
            <v>UN</v>
          </cell>
        </row>
        <row r="29293">
          <cell r="A29293" t="str">
            <v>1405-01</v>
          </cell>
          <cell r="B29293" t="str">
            <v>EMB IND MKSUL[PE-12]</v>
          </cell>
          <cell r="C29293" t="str">
            <v>ROH</v>
          </cell>
          <cell r="D29293" t="str">
            <v>UN</v>
          </cell>
        </row>
        <row r="29294">
          <cell r="A29294" t="str">
            <v>1405-02</v>
          </cell>
          <cell r="B29294" t="str">
            <v>EMB COLET MKSUL[PE-12]</v>
          </cell>
          <cell r="C29294" t="str">
            <v>ROH</v>
          </cell>
          <cell r="D29294" t="str">
            <v>UN</v>
          </cell>
        </row>
        <row r="29295">
          <cell r="A29295" t="str">
            <v>1405-03</v>
          </cell>
          <cell r="B29295" t="str">
            <v>EMB IND MKSUL[PE-26]</v>
          </cell>
          <cell r="C29295" t="str">
            <v>ROH</v>
          </cell>
          <cell r="D29295" t="str">
            <v>UN</v>
          </cell>
        </row>
        <row r="29296">
          <cell r="A29296" t="str">
            <v>1405-04</v>
          </cell>
          <cell r="B29296" t="str">
            <v>EMB COLET MKSUL[PE-26]</v>
          </cell>
          <cell r="C29296" t="str">
            <v>ROH</v>
          </cell>
          <cell r="D29296" t="str">
            <v>UN</v>
          </cell>
        </row>
        <row r="29297">
          <cell r="A29297" t="str">
            <v>1405-05</v>
          </cell>
          <cell r="B29297" t="str">
            <v>EMB IND MKSUL[PE-34]</v>
          </cell>
          <cell r="C29297" t="str">
            <v>ROH</v>
          </cell>
          <cell r="D29297" t="str">
            <v>UN</v>
          </cell>
        </row>
        <row r="29298">
          <cell r="A29298" t="str">
            <v>1405-06</v>
          </cell>
          <cell r="B29298" t="str">
            <v>EMB COLET MKSUL[PE-34]</v>
          </cell>
          <cell r="C29298" t="str">
            <v>ROH</v>
          </cell>
          <cell r="D29298" t="str">
            <v>UN</v>
          </cell>
        </row>
        <row r="29299">
          <cell r="A29299" t="str">
            <v>1405-07</v>
          </cell>
          <cell r="B29299" t="str">
            <v>EMB IND MKSUL[PE-38]</v>
          </cell>
          <cell r="C29299" t="str">
            <v>ROH</v>
          </cell>
          <cell r="D29299" t="str">
            <v>UN</v>
          </cell>
        </row>
        <row r="29300">
          <cell r="A29300" t="str">
            <v>1405-08</v>
          </cell>
          <cell r="B29300" t="str">
            <v>EMB COLET MKSUL[PE-38]</v>
          </cell>
          <cell r="C29300" t="str">
            <v>ROH</v>
          </cell>
          <cell r="D29300" t="str">
            <v>UN</v>
          </cell>
        </row>
        <row r="29301">
          <cell r="A29301" t="str">
            <v>1405-09</v>
          </cell>
          <cell r="B29301" t="str">
            <v>EMB IND MKSUL[PE-39]</v>
          </cell>
          <cell r="C29301" t="str">
            <v>ROH</v>
          </cell>
          <cell r="D29301" t="str">
            <v>UN</v>
          </cell>
        </row>
        <row r="29302">
          <cell r="A29302" t="str">
            <v>1405-10</v>
          </cell>
          <cell r="B29302" t="str">
            <v>EMB COLET MKSUL[PE-39]</v>
          </cell>
          <cell r="C29302" t="str">
            <v>ROH</v>
          </cell>
          <cell r="D29302" t="str">
            <v>UN</v>
          </cell>
        </row>
        <row r="29303">
          <cell r="A29303" t="str">
            <v>1405-11</v>
          </cell>
          <cell r="B29303" t="str">
            <v>EMB IND MKSUL[PE-40]</v>
          </cell>
          <cell r="C29303" t="str">
            <v>ROH</v>
          </cell>
          <cell r="D29303" t="str">
            <v>UN</v>
          </cell>
        </row>
        <row r="29304">
          <cell r="A29304" t="str">
            <v>1405-12</v>
          </cell>
          <cell r="B29304" t="str">
            <v>EMB COLET MKSUL[PE-40]</v>
          </cell>
          <cell r="C29304" t="str">
            <v>ROH</v>
          </cell>
          <cell r="D29304" t="str">
            <v>UN</v>
          </cell>
        </row>
        <row r="29305">
          <cell r="A29305" t="str">
            <v>1405-13</v>
          </cell>
          <cell r="B29305" t="str">
            <v>EMB IND MKSUL[PE-41]</v>
          </cell>
          <cell r="C29305" t="str">
            <v>ROH</v>
          </cell>
          <cell r="D29305" t="str">
            <v>UN</v>
          </cell>
        </row>
        <row r="29306">
          <cell r="A29306" t="str">
            <v>1405-14</v>
          </cell>
          <cell r="B29306" t="str">
            <v>EMB COLET MKSUL[PE-41]</v>
          </cell>
          <cell r="C29306" t="str">
            <v>ROH</v>
          </cell>
          <cell r="D29306" t="str">
            <v>UN</v>
          </cell>
        </row>
        <row r="29307">
          <cell r="A29307" t="str">
            <v>1405-15</v>
          </cell>
          <cell r="B29307" t="str">
            <v>EMB IND MKSUL[PP-03]</v>
          </cell>
          <cell r="C29307" t="str">
            <v>ROH</v>
          </cell>
          <cell r="D29307" t="str">
            <v>UN</v>
          </cell>
        </row>
        <row r="29308">
          <cell r="A29308" t="str">
            <v>1405-16</v>
          </cell>
          <cell r="B29308" t="str">
            <v>EMB COLET MKSUL[PP-03]</v>
          </cell>
          <cell r="C29308" t="str">
            <v>ROH</v>
          </cell>
          <cell r="D29308" t="str">
            <v>UN</v>
          </cell>
        </row>
        <row r="29309">
          <cell r="A29309" t="str">
            <v>1405-17</v>
          </cell>
          <cell r="B29309" t="str">
            <v>EMB IND MKSUL[PP-04]</v>
          </cell>
          <cell r="C29309" t="str">
            <v>ROH</v>
          </cell>
          <cell r="D29309" t="str">
            <v>UN</v>
          </cell>
        </row>
        <row r="29310">
          <cell r="A29310" t="str">
            <v>1405-18</v>
          </cell>
          <cell r="B29310" t="str">
            <v>EMB COLET MKSUL[PP-04]</v>
          </cell>
          <cell r="C29310" t="str">
            <v>ROH</v>
          </cell>
          <cell r="D29310" t="str">
            <v>UN</v>
          </cell>
        </row>
        <row r="29311">
          <cell r="A29311" t="str">
            <v>1405-19</v>
          </cell>
          <cell r="B29311" t="str">
            <v>EMB IND[CS-01]</v>
          </cell>
          <cell r="C29311" t="str">
            <v>ROH</v>
          </cell>
          <cell r="D29311" t="str">
            <v>UN</v>
          </cell>
        </row>
        <row r="29312">
          <cell r="A29312" t="str">
            <v>1405-20</v>
          </cell>
          <cell r="B29312" t="str">
            <v>EMB COLET[CS-01]</v>
          </cell>
          <cell r="C29312" t="str">
            <v>ROH</v>
          </cell>
          <cell r="D29312" t="str">
            <v>UN</v>
          </cell>
        </row>
        <row r="29313">
          <cell r="A29313" t="str">
            <v>1405-21</v>
          </cell>
          <cell r="B29313" t="str">
            <v>EMBALAGEM COLETIVA MKSUL [AF-30-DI]</v>
          </cell>
          <cell r="C29313" t="str">
            <v>ROH</v>
          </cell>
          <cell r="D29313" t="str">
            <v>UN</v>
          </cell>
        </row>
        <row r="29314">
          <cell r="A29314" t="str">
            <v>1405-22</v>
          </cell>
          <cell r="B29314" t="str">
            <v>EMBALAGEM INDIVIDUAL MKSUL [AF-30-DI]</v>
          </cell>
          <cell r="C29314" t="str">
            <v>ROH</v>
          </cell>
          <cell r="D29314" t="str">
            <v>UN</v>
          </cell>
        </row>
        <row r="29315">
          <cell r="A29315" t="str">
            <v>1405-23</v>
          </cell>
          <cell r="B29315" t="str">
            <v>EMBALAGEM INDIVIDUAL MKSUL [AF-32-RI]</v>
          </cell>
          <cell r="C29315" t="str">
            <v>ROH</v>
          </cell>
          <cell r="D29315" t="str">
            <v>UN</v>
          </cell>
        </row>
        <row r="29316">
          <cell r="A29316" t="str">
            <v>1405-24</v>
          </cell>
          <cell r="B29316" t="str">
            <v>EMBALAGEM COLETIVA MKSUL [AF-32-RI]</v>
          </cell>
          <cell r="C29316" t="str">
            <v>ROH</v>
          </cell>
          <cell r="D29316" t="str">
            <v>UN</v>
          </cell>
        </row>
        <row r="29317">
          <cell r="A29317" t="str">
            <v>1405-26</v>
          </cell>
          <cell r="B29317" t="str">
            <v>EMBALAGEM COLETIVA [MCO-10B]</v>
          </cell>
          <cell r="C29317" t="str">
            <v>ROH</v>
          </cell>
          <cell r="D29317" t="str">
            <v>UN</v>
          </cell>
        </row>
        <row r="29318">
          <cell r="A29318" t="str">
            <v>1405-27</v>
          </cell>
          <cell r="B29318" t="str">
            <v>EMBALAGEM INDIVIDUAL MKBR [AF-31]</v>
          </cell>
          <cell r="C29318" t="str">
            <v>ROH</v>
          </cell>
          <cell r="D29318" t="str">
            <v>UN</v>
          </cell>
        </row>
        <row r="29319">
          <cell r="A29319" t="str">
            <v>1405-28</v>
          </cell>
          <cell r="B29319" t="str">
            <v>EMBALAGEM COLETIVA MKBR [AF-31]</v>
          </cell>
          <cell r="C29319" t="str">
            <v>ROH</v>
          </cell>
          <cell r="D29319" t="str">
            <v>UN</v>
          </cell>
        </row>
        <row r="29320">
          <cell r="A29320" t="str">
            <v>1405-29</v>
          </cell>
          <cell r="B29320" t="str">
            <v>EMBALAGEM INDIVIDUAL MKBR [AF-30-I]</v>
          </cell>
          <cell r="C29320" t="str">
            <v>ROH</v>
          </cell>
          <cell r="D29320" t="str">
            <v>UN</v>
          </cell>
        </row>
        <row r="29321">
          <cell r="A29321" t="str">
            <v>1405-30</v>
          </cell>
          <cell r="B29321" t="str">
            <v>EMBALAGEM COLETIVA MKBR [AF-30-I]</v>
          </cell>
          <cell r="C29321" t="str">
            <v>ROH</v>
          </cell>
          <cell r="D29321" t="str">
            <v>UN</v>
          </cell>
        </row>
        <row r="29322">
          <cell r="A29322" t="str">
            <v>1405-31</v>
          </cell>
          <cell r="B29322" t="str">
            <v>EMBALAGEM INDIVIDUAL MKBR [AF-32-RI]</v>
          </cell>
          <cell r="C29322" t="str">
            <v>ROH</v>
          </cell>
          <cell r="D29322" t="str">
            <v>UN</v>
          </cell>
        </row>
        <row r="29323">
          <cell r="A29323" t="str">
            <v>1405-32</v>
          </cell>
          <cell r="B29323" t="str">
            <v>EMBALAGEM COLETIVA MKBR [AF-32-RI]</v>
          </cell>
          <cell r="C29323" t="str">
            <v>ROH</v>
          </cell>
          <cell r="D29323" t="str">
            <v>UN</v>
          </cell>
        </row>
        <row r="29324">
          <cell r="A29324" t="str">
            <v>1405-33</v>
          </cell>
          <cell r="B29324" t="str">
            <v>EMBALAGEM INDIVIDUAL MKBR [PE-42-10X]</v>
          </cell>
          <cell r="C29324" t="str">
            <v>ROH</v>
          </cell>
          <cell r="D29324" t="str">
            <v>UN</v>
          </cell>
        </row>
        <row r="29325">
          <cell r="A29325" t="str">
            <v>1405-34</v>
          </cell>
          <cell r="B29325" t="str">
            <v>EMBALAGEM COLETIVA MKBR [PE-42-10X]</v>
          </cell>
          <cell r="C29325" t="str">
            <v>ROH</v>
          </cell>
          <cell r="D29325" t="str">
            <v>UN</v>
          </cell>
        </row>
        <row r="29326">
          <cell r="A29326" t="str">
            <v>1405-35</v>
          </cell>
          <cell r="B29326" t="str">
            <v>EMBALAGEM INDIVIDUAL MKBR [PE-43-6X]</v>
          </cell>
          <cell r="C29326" t="str">
            <v>ROH</v>
          </cell>
          <cell r="D29326" t="str">
            <v>UN</v>
          </cell>
        </row>
        <row r="29327">
          <cell r="A29327" t="str">
            <v>1405-36</v>
          </cell>
          <cell r="B29327" t="str">
            <v>EMBALAGEM COLETIVA MKBR [PE-43-6X]</v>
          </cell>
          <cell r="C29327" t="str">
            <v>ROH</v>
          </cell>
          <cell r="D29327" t="str">
            <v>UN</v>
          </cell>
        </row>
        <row r="29328">
          <cell r="A29328" t="str">
            <v>1405-37</v>
          </cell>
          <cell r="B29328" t="str">
            <v>EMBALAGEM INDIVIDUAL MKBR [PE-44-10X]</v>
          </cell>
          <cell r="C29328" t="str">
            <v>ROH</v>
          </cell>
          <cell r="D29328" t="str">
            <v>UN</v>
          </cell>
        </row>
        <row r="29329">
          <cell r="A29329" t="str">
            <v>1405-38</v>
          </cell>
          <cell r="B29329" t="str">
            <v>EMBALAGEM COLETIVA MKBR [PE-44-10X]</v>
          </cell>
          <cell r="C29329" t="str">
            <v>ROH</v>
          </cell>
          <cell r="D29329" t="str">
            <v>UN</v>
          </cell>
        </row>
        <row r="29330">
          <cell r="A29330" t="str">
            <v>1405-39</v>
          </cell>
          <cell r="B29330" t="str">
            <v>EMBALAGEM INDIVIDUAL MKBR [PE-45-6X]</v>
          </cell>
          <cell r="C29330" t="str">
            <v>ROH</v>
          </cell>
          <cell r="D29330" t="str">
            <v>UN</v>
          </cell>
        </row>
        <row r="29331">
          <cell r="A29331" t="str">
            <v>1405-40</v>
          </cell>
          <cell r="B29331" t="str">
            <v>EMBALAGEM COLETIVA MKBR [PE-45-6X]</v>
          </cell>
          <cell r="C29331" t="str">
            <v>ROH</v>
          </cell>
          <cell r="D29331" t="str">
            <v>UN</v>
          </cell>
        </row>
        <row r="29332">
          <cell r="A29332" t="str">
            <v>1405-41</v>
          </cell>
          <cell r="B29332" t="str">
            <v>EMBALAGEM INDIVIDUAL MKBR [PE-46-10X]</v>
          </cell>
          <cell r="C29332" t="str">
            <v>ROH</v>
          </cell>
          <cell r="D29332" t="str">
            <v>UN</v>
          </cell>
        </row>
        <row r="29333">
          <cell r="A29333" t="str">
            <v>1405-42</v>
          </cell>
          <cell r="B29333" t="str">
            <v>EMBALAGEM COLETIVA MKBR [PE-46-10X]</v>
          </cell>
          <cell r="C29333" t="str">
            <v>ROH</v>
          </cell>
          <cell r="D29333" t="str">
            <v>UN</v>
          </cell>
        </row>
        <row r="29334">
          <cell r="A29334" t="str">
            <v>1405-43</v>
          </cell>
          <cell r="B29334" t="str">
            <v>EMBALAGEM INDIVIDUAL C1 MKBR [S-20]</v>
          </cell>
          <cell r="C29334" t="str">
            <v>ROH</v>
          </cell>
          <cell r="D29334" t="str">
            <v>UN</v>
          </cell>
        </row>
        <row r="29335">
          <cell r="A29335" t="str">
            <v>1405-44</v>
          </cell>
          <cell r="B29335" t="str">
            <v>EMBALAGEM COLETIVA MKBR [S-20]</v>
          </cell>
          <cell r="C29335" t="str">
            <v>ROH</v>
          </cell>
          <cell r="D29335" t="str">
            <v>UN</v>
          </cell>
        </row>
        <row r="29336">
          <cell r="A29336" t="str">
            <v>1405-45</v>
          </cell>
          <cell r="B29336" t="str">
            <v>EMBALAGEM INDIVIDUAL MKBR [AF-30-DI]</v>
          </cell>
          <cell r="C29336" t="str">
            <v>ROH</v>
          </cell>
          <cell r="D29336" t="str">
            <v>UN</v>
          </cell>
        </row>
        <row r="29337">
          <cell r="A29337" t="str">
            <v>1405-46</v>
          </cell>
          <cell r="B29337" t="str">
            <v>EMBALAGEM COLETIVA MKBR [AF-30-DI]</v>
          </cell>
          <cell r="C29337" t="str">
            <v>ROH</v>
          </cell>
          <cell r="D29337" t="str">
            <v>UN</v>
          </cell>
        </row>
        <row r="29338">
          <cell r="A29338" t="str">
            <v>1405-47</v>
          </cell>
          <cell r="B29338" t="str">
            <v>EMB IND[PE-34]</v>
          </cell>
          <cell r="C29338" t="str">
            <v>ROH</v>
          </cell>
          <cell r="D29338" t="str">
            <v>UN</v>
          </cell>
        </row>
        <row r="29339">
          <cell r="A29339" t="str">
            <v>1405-48</v>
          </cell>
          <cell r="B29339" t="str">
            <v>EMB COLET[PE-34]</v>
          </cell>
          <cell r="C29339" t="str">
            <v>ROH</v>
          </cell>
          <cell r="D29339" t="str">
            <v>UN</v>
          </cell>
        </row>
        <row r="29340">
          <cell r="A29340" t="str">
            <v>1405-49</v>
          </cell>
          <cell r="B29340" t="str">
            <v>EMB IND[FST-03]</v>
          </cell>
          <cell r="C29340" t="str">
            <v>ROH</v>
          </cell>
          <cell r="D29340" t="str">
            <v>UN</v>
          </cell>
        </row>
        <row r="29341">
          <cell r="A29341" t="str">
            <v>1405-50</v>
          </cell>
          <cell r="B29341" t="str">
            <v>EMB COLET[FST-03]</v>
          </cell>
          <cell r="C29341" t="str">
            <v>ROH</v>
          </cell>
          <cell r="D29341" t="str">
            <v>UN</v>
          </cell>
        </row>
        <row r="29342">
          <cell r="A29342" t="str">
            <v>1405-51</v>
          </cell>
          <cell r="B29342" t="str">
            <v>EMB IND[CH-06]</v>
          </cell>
          <cell r="C29342" t="str">
            <v>ROH</v>
          </cell>
          <cell r="D29342" t="str">
            <v>UN</v>
          </cell>
        </row>
        <row r="29343">
          <cell r="A29343" t="str">
            <v>1405-52</v>
          </cell>
          <cell r="B29343" t="str">
            <v>EMB COLET[CH-06]</v>
          </cell>
          <cell r="C29343" t="str">
            <v>ROH</v>
          </cell>
          <cell r="D29343" t="str">
            <v>UN</v>
          </cell>
        </row>
        <row r="29344">
          <cell r="A29344" t="str">
            <v>1405-53</v>
          </cell>
          <cell r="B29344" t="str">
            <v>EMBALAGEM INDIVIDUAL [FR-17]</v>
          </cell>
          <cell r="C29344" t="str">
            <v>ROH</v>
          </cell>
          <cell r="D29344" t="str">
            <v>UN</v>
          </cell>
        </row>
        <row r="29345">
          <cell r="A29345" t="str">
            <v>1405-53N</v>
          </cell>
          <cell r="B29345" t="str">
            <v>EMBALAGEM INDIVIDUAL [FR-17] (NACIONAL)</v>
          </cell>
          <cell r="C29345" t="str">
            <v>VERP</v>
          </cell>
          <cell r="D29345" t="str">
            <v>UN</v>
          </cell>
        </row>
        <row r="29346">
          <cell r="A29346" t="str">
            <v>1405-54</v>
          </cell>
          <cell r="B29346" t="str">
            <v>EMB IND MKSUL[PG-02]</v>
          </cell>
          <cell r="C29346" t="str">
            <v>ROH</v>
          </cell>
          <cell r="D29346" t="str">
            <v>UN</v>
          </cell>
        </row>
        <row r="29347">
          <cell r="A29347" t="str">
            <v>1405-55</v>
          </cell>
          <cell r="B29347" t="str">
            <v>EMB COLET MKSUL[PG-02]</v>
          </cell>
          <cell r="C29347" t="str">
            <v>ROH</v>
          </cell>
          <cell r="D29347" t="str">
            <v>UN</v>
          </cell>
        </row>
        <row r="29348">
          <cell r="A29348" t="str">
            <v>1405-56</v>
          </cell>
          <cell r="B29348" t="str">
            <v>EMB IND MKSUL[DG-02]</v>
          </cell>
          <cell r="C29348" t="str">
            <v>ROH</v>
          </cell>
          <cell r="D29348" t="str">
            <v>UN</v>
          </cell>
        </row>
        <row r="29349">
          <cell r="A29349" t="str">
            <v>1405-57</v>
          </cell>
          <cell r="B29349" t="str">
            <v>EMB COLET MKSUL[DG-02]</v>
          </cell>
          <cell r="C29349" t="str">
            <v>ROH</v>
          </cell>
          <cell r="D29349" t="str">
            <v>UN</v>
          </cell>
        </row>
        <row r="29350">
          <cell r="A29350" t="str">
            <v>1405-58</v>
          </cell>
          <cell r="B29350" t="str">
            <v>EMB IND MKSUL[CE-06-R]</v>
          </cell>
          <cell r="C29350" t="str">
            <v>ROH</v>
          </cell>
          <cell r="D29350" t="str">
            <v>UN</v>
          </cell>
        </row>
        <row r="29351">
          <cell r="A29351" t="str">
            <v>1405-59</v>
          </cell>
          <cell r="B29351" t="str">
            <v>EMB COLET MKSUL[CE-06-R]</v>
          </cell>
          <cell r="C29351" t="str">
            <v>ROH</v>
          </cell>
          <cell r="D29351" t="str">
            <v>UN</v>
          </cell>
        </row>
        <row r="29352">
          <cell r="A29352" t="str">
            <v>1405-60</v>
          </cell>
          <cell r="B29352" t="str">
            <v>EMB IND MKSUL[FA-01]</v>
          </cell>
          <cell r="C29352" t="str">
            <v>ROH</v>
          </cell>
          <cell r="D29352" t="str">
            <v>UN</v>
          </cell>
        </row>
        <row r="29353">
          <cell r="A29353" t="str">
            <v>1405-61</v>
          </cell>
          <cell r="B29353" t="str">
            <v>EMB COLET MKSUL[FA-01]</v>
          </cell>
          <cell r="C29353" t="str">
            <v>ROH</v>
          </cell>
          <cell r="D29353" t="str">
            <v>UN</v>
          </cell>
        </row>
        <row r="29354">
          <cell r="A29354" t="str">
            <v>1405-62</v>
          </cell>
          <cell r="B29354" t="str">
            <v>EMB IND MKSUL[FD-02]</v>
          </cell>
          <cell r="C29354" t="str">
            <v>ROH</v>
          </cell>
          <cell r="D29354" t="str">
            <v>UN</v>
          </cell>
        </row>
        <row r="29355">
          <cell r="A29355" t="str">
            <v>1405-63</v>
          </cell>
          <cell r="B29355" t="str">
            <v>EMB COLET MKSUL[FD-02]</v>
          </cell>
          <cell r="C29355" t="str">
            <v>ROH</v>
          </cell>
          <cell r="D29355" t="str">
            <v>UN</v>
          </cell>
        </row>
        <row r="29356">
          <cell r="A29356" t="str">
            <v>1405-64</v>
          </cell>
          <cell r="B29356" t="str">
            <v>EMB IND MKSUL[FES-02]</v>
          </cell>
          <cell r="C29356" t="str">
            <v>ROH</v>
          </cell>
          <cell r="D29356" t="str">
            <v>UN</v>
          </cell>
        </row>
        <row r="29357">
          <cell r="A29357" t="str">
            <v>1405-65</v>
          </cell>
          <cell r="B29357" t="str">
            <v>EMB COLET MKSUL[FES-02]</v>
          </cell>
          <cell r="C29357" t="str">
            <v>ROH</v>
          </cell>
          <cell r="D29357" t="str">
            <v>UN</v>
          </cell>
        </row>
        <row r="29358">
          <cell r="A29358" t="str">
            <v>1405-66</v>
          </cell>
          <cell r="B29358" t="str">
            <v>EMB IND MKSUL[FFI-05]</v>
          </cell>
          <cell r="C29358" t="str">
            <v>ROH</v>
          </cell>
          <cell r="D29358" t="str">
            <v>UN</v>
          </cell>
        </row>
        <row r="29359">
          <cell r="A29359" t="str">
            <v>1405-67</v>
          </cell>
          <cell r="B29359" t="str">
            <v>EMB COLET MKSUL[FFI-05]</v>
          </cell>
          <cell r="C29359" t="str">
            <v>ROH</v>
          </cell>
          <cell r="D29359" t="str">
            <v>UN</v>
          </cell>
        </row>
        <row r="29360">
          <cell r="A29360" t="str">
            <v>1405-68</v>
          </cell>
          <cell r="B29360" t="str">
            <v>EMB IND MKSUL[NFFI-07]</v>
          </cell>
          <cell r="C29360" t="str">
            <v>ROH</v>
          </cell>
          <cell r="D29360" t="str">
            <v>UN</v>
          </cell>
        </row>
        <row r="29361">
          <cell r="A29361" t="str">
            <v>1405-69</v>
          </cell>
          <cell r="B29361" t="str">
            <v>EMB COLET MKSUL[NFFI-07]</v>
          </cell>
          <cell r="C29361" t="str">
            <v>ROH</v>
          </cell>
          <cell r="D29361" t="str">
            <v>UN</v>
          </cell>
        </row>
        <row r="29362">
          <cell r="A29362" t="str">
            <v>1405-70</v>
          </cell>
          <cell r="B29362" t="str">
            <v>EMB IND MKSUL[NFFI-07M]</v>
          </cell>
          <cell r="C29362" t="str">
            <v>ROH</v>
          </cell>
          <cell r="D29362" t="str">
            <v>UN</v>
          </cell>
        </row>
        <row r="29363">
          <cell r="A29363" t="str">
            <v>1405-71</v>
          </cell>
          <cell r="B29363" t="str">
            <v>EMB COLET MKSUL[NFFI-07M]</v>
          </cell>
          <cell r="C29363" t="str">
            <v>ROH</v>
          </cell>
          <cell r="D29363" t="str">
            <v>UN</v>
          </cell>
        </row>
        <row r="29364">
          <cell r="A29364" t="str">
            <v>1405-72</v>
          </cell>
          <cell r="B29364" t="str">
            <v>EMB IND MKSUL[FI-09]</v>
          </cell>
          <cell r="C29364" t="str">
            <v>ROH</v>
          </cell>
          <cell r="D29364" t="str">
            <v>UN</v>
          </cell>
        </row>
        <row r="29365">
          <cell r="A29365" t="str">
            <v>1405-73</v>
          </cell>
          <cell r="B29365" t="str">
            <v>EMB COLET MKSUL[FI-09]</v>
          </cell>
          <cell r="C29365" t="str">
            <v>ROH</v>
          </cell>
          <cell r="D29365" t="str">
            <v>UN</v>
          </cell>
        </row>
        <row r="29366">
          <cell r="A29366" t="str">
            <v>1405-74</v>
          </cell>
          <cell r="B29366" t="str">
            <v>EMB IND MKSUL[FI-09M]</v>
          </cell>
          <cell r="C29366" t="str">
            <v>ROH</v>
          </cell>
          <cell r="D29366" t="str">
            <v>UN</v>
          </cell>
        </row>
        <row r="29367">
          <cell r="A29367" t="str">
            <v>1405-75</v>
          </cell>
          <cell r="B29367" t="str">
            <v>EMB COLET MKSUL[FI-09M]</v>
          </cell>
          <cell r="C29367" t="str">
            <v>ROH</v>
          </cell>
          <cell r="D29367" t="str">
            <v>UN</v>
          </cell>
        </row>
        <row r="29368">
          <cell r="A29368" t="str">
            <v>1405-76</v>
          </cell>
          <cell r="B29368" t="str">
            <v>EMB IND MKSUL[FLO-02]</v>
          </cell>
          <cell r="C29368" t="str">
            <v>ROH</v>
          </cell>
          <cell r="D29368" t="str">
            <v>UN</v>
          </cell>
        </row>
        <row r="29369">
          <cell r="A29369" t="str">
            <v>1405-77</v>
          </cell>
          <cell r="B29369" t="str">
            <v>EMB COLET MKSUL[FLO-02]</v>
          </cell>
          <cell r="C29369" t="str">
            <v>ROH</v>
          </cell>
          <cell r="D29369" t="str">
            <v>UN</v>
          </cell>
        </row>
        <row r="29370">
          <cell r="A29370" t="str">
            <v>1405-78</v>
          </cell>
          <cell r="B29370" t="str">
            <v>EMBALAGEM INDIVIDUAL MKSUL [FMR-01]</v>
          </cell>
          <cell r="C29370" t="str">
            <v>ROH</v>
          </cell>
          <cell r="D29370" t="str">
            <v>UN</v>
          </cell>
        </row>
        <row r="29371">
          <cell r="A29371" t="str">
            <v>1405-79</v>
          </cell>
          <cell r="B29371" t="str">
            <v>EMBALAGEM COLETIVA MKSUL [FMR-01]</v>
          </cell>
          <cell r="C29371" t="str">
            <v>ROH</v>
          </cell>
          <cell r="D29371" t="str">
            <v>UN</v>
          </cell>
        </row>
        <row r="29372">
          <cell r="A29372" t="str">
            <v>1405-80</v>
          </cell>
          <cell r="B29372" t="str">
            <v>EMB IND MKSUL[FPF-05]</v>
          </cell>
          <cell r="C29372" t="str">
            <v>ROH</v>
          </cell>
          <cell r="D29372" t="str">
            <v>UN</v>
          </cell>
        </row>
        <row r="29373">
          <cell r="A29373" t="str">
            <v>1405-81</v>
          </cell>
          <cell r="B29373" t="str">
            <v>EMB COLET MKSUL[FPF-05]</v>
          </cell>
          <cell r="C29373" t="str">
            <v>ROH</v>
          </cell>
          <cell r="D29373" t="str">
            <v>UN</v>
          </cell>
        </row>
        <row r="29374">
          <cell r="A29374" t="str">
            <v>1405-82</v>
          </cell>
          <cell r="B29374" t="str">
            <v>EMB IND MKSUL[FPF-05M]</v>
          </cell>
          <cell r="C29374" t="str">
            <v>ROH</v>
          </cell>
          <cell r="D29374" t="str">
            <v>UN</v>
          </cell>
        </row>
        <row r="29375">
          <cell r="A29375" t="str">
            <v>1405-83</v>
          </cell>
          <cell r="B29375" t="str">
            <v>EMB COLET MKSUL[FPF-05M]</v>
          </cell>
          <cell r="C29375" t="str">
            <v>ROH</v>
          </cell>
          <cell r="D29375" t="str">
            <v>UN</v>
          </cell>
        </row>
        <row r="29376">
          <cell r="A29376" t="str">
            <v>1405-84</v>
          </cell>
          <cell r="B29376" t="str">
            <v>EMB IND MKSUL[FPF-06M]</v>
          </cell>
          <cell r="C29376" t="str">
            <v>ROH</v>
          </cell>
          <cell r="D29376" t="str">
            <v>UN</v>
          </cell>
        </row>
        <row r="29377">
          <cell r="A29377" t="str">
            <v>1405-85</v>
          </cell>
          <cell r="B29377" t="str">
            <v>EMB COLET MKSUL[FPF-06M]</v>
          </cell>
          <cell r="C29377" t="str">
            <v>ROH</v>
          </cell>
          <cell r="D29377" t="str">
            <v>UN</v>
          </cell>
        </row>
        <row r="29378">
          <cell r="A29378" t="str">
            <v>1405-86</v>
          </cell>
          <cell r="B29378" t="str">
            <v>EMB IND[MCO-12]</v>
          </cell>
          <cell r="C29378" t="str">
            <v>ROH</v>
          </cell>
          <cell r="D29378" t="str">
            <v>UN</v>
          </cell>
        </row>
        <row r="29379">
          <cell r="A29379" t="str">
            <v>1405-87</v>
          </cell>
          <cell r="B29379" t="str">
            <v>EMB COLET[MCO-12]</v>
          </cell>
          <cell r="C29379" t="str">
            <v>ROH</v>
          </cell>
          <cell r="D29379" t="str">
            <v>UN</v>
          </cell>
        </row>
        <row r="29380">
          <cell r="A29380" t="str">
            <v>1405-88</v>
          </cell>
          <cell r="B29380" t="str">
            <v>EMB IND MKSUL[PF-07MA]</v>
          </cell>
          <cell r="C29380" t="str">
            <v>ROH</v>
          </cell>
          <cell r="D29380" t="str">
            <v>UN</v>
          </cell>
        </row>
        <row r="29381">
          <cell r="A29381" t="str">
            <v>1405-89</v>
          </cell>
          <cell r="B29381" t="str">
            <v>EMB COLET MKSUL[PF-07MA]</v>
          </cell>
          <cell r="C29381" t="str">
            <v>ROH</v>
          </cell>
          <cell r="D29381" t="str">
            <v>UN</v>
          </cell>
        </row>
        <row r="29382">
          <cell r="A29382" t="str">
            <v>1405-90</v>
          </cell>
          <cell r="B29382" t="str">
            <v>EMB IND MKSUL[FPL-02]</v>
          </cell>
          <cell r="C29382" t="str">
            <v>ROH</v>
          </cell>
          <cell r="D29382" t="str">
            <v>UN</v>
          </cell>
        </row>
        <row r="29383">
          <cell r="A29383" t="str">
            <v>1405-91</v>
          </cell>
          <cell r="B29383" t="str">
            <v>EMB COLET MKSUL[FPL-02]</v>
          </cell>
          <cell r="C29383" t="str">
            <v>ROH</v>
          </cell>
          <cell r="D29383" t="str">
            <v>UN</v>
          </cell>
        </row>
        <row r="29384">
          <cell r="A29384" t="str">
            <v>1405-92</v>
          </cell>
          <cell r="B29384" t="str">
            <v>EMB IND MKSUL[FSC-03]</v>
          </cell>
          <cell r="C29384" t="str">
            <v>ROH</v>
          </cell>
          <cell r="D29384" t="str">
            <v>UN</v>
          </cell>
        </row>
        <row r="29385">
          <cell r="A29385" t="str">
            <v>1405-93</v>
          </cell>
          <cell r="B29385" t="str">
            <v>EMB COLET MKSUL[FSC-03]</v>
          </cell>
          <cell r="C29385" t="str">
            <v>ROH</v>
          </cell>
          <cell r="D29385" t="str">
            <v>UN</v>
          </cell>
        </row>
        <row r="29386">
          <cell r="A29386" t="str">
            <v>1405-94</v>
          </cell>
          <cell r="B29386" t="str">
            <v>EMB IND MKSUL[FST-03]</v>
          </cell>
          <cell r="C29386" t="str">
            <v>ROH</v>
          </cell>
          <cell r="D29386" t="str">
            <v>UN</v>
          </cell>
        </row>
        <row r="29387">
          <cell r="A29387" t="str">
            <v>1405-95</v>
          </cell>
          <cell r="B29387" t="str">
            <v>EMB COLET MKSUL[FST-03]</v>
          </cell>
          <cell r="C29387" t="str">
            <v>ROH</v>
          </cell>
          <cell r="D29387" t="str">
            <v>UN</v>
          </cell>
        </row>
        <row r="29388">
          <cell r="A29388" t="str">
            <v>1405-96</v>
          </cell>
          <cell r="B29388" t="str">
            <v>EMB IND MKSUL[FSM-03]</v>
          </cell>
          <cell r="C29388" t="str">
            <v>ROH</v>
          </cell>
          <cell r="D29388" t="str">
            <v>UN</v>
          </cell>
        </row>
        <row r="29389">
          <cell r="A29389" t="str">
            <v>1405-97</v>
          </cell>
          <cell r="B29389" t="str">
            <v>EMB COLET MKSUL[FSM-03]</v>
          </cell>
          <cell r="C29389" t="str">
            <v>ROH</v>
          </cell>
          <cell r="D29389" t="str">
            <v>UN</v>
          </cell>
        </row>
        <row r="29390">
          <cell r="A29390" t="str">
            <v>1405-98</v>
          </cell>
          <cell r="B29390" t="str">
            <v>EMB IND[CE-06-R]</v>
          </cell>
          <cell r="C29390" t="str">
            <v>ROH</v>
          </cell>
          <cell r="D29390" t="str">
            <v>UN</v>
          </cell>
        </row>
        <row r="29391">
          <cell r="A29391" t="str">
            <v>1405-99</v>
          </cell>
          <cell r="B29391" t="str">
            <v>EMB COLET[CE-06-R]</v>
          </cell>
          <cell r="C29391" t="str">
            <v>ROH</v>
          </cell>
          <cell r="D29391" t="str">
            <v>UN</v>
          </cell>
        </row>
        <row r="29392">
          <cell r="A29392" t="str">
            <v>140515-0001-01</v>
          </cell>
          <cell r="B29392" t="str">
            <v>CRISTAL PTH 32.768K 12.5PF±20PPM (3X8MM)</v>
          </cell>
          <cell r="C29392" t="str">
            <v>ROH</v>
          </cell>
          <cell r="D29392" t="str">
            <v>UN</v>
          </cell>
        </row>
        <row r="29393">
          <cell r="A29393" t="str">
            <v>140515-0001-02</v>
          </cell>
          <cell r="B29393" t="str">
            <v>CRISTAL PTH 32.768K 12.5PF±20PPM (3X8MM)</v>
          </cell>
          <cell r="C29393" t="str">
            <v>ROH</v>
          </cell>
          <cell r="D29393" t="str">
            <v>UN</v>
          </cell>
        </row>
        <row r="29394">
          <cell r="A29394" t="str">
            <v>140515-0002-01</v>
          </cell>
          <cell r="B29394" t="str">
            <v>CRISTAL PTH 32.768K 12.5PF±20PPM 3X8MM</v>
          </cell>
          <cell r="C29394" t="str">
            <v>ROH</v>
          </cell>
          <cell r="D29394" t="str">
            <v>UN</v>
          </cell>
        </row>
        <row r="29395">
          <cell r="A29395" t="str">
            <v>140515-0002-02</v>
          </cell>
          <cell r="B29395" t="str">
            <v>CRISTAL PTH 32.768K 12.5PF±20PPM 3X8MM</v>
          </cell>
          <cell r="C29395" t="str">
            <v>ROH</v>
          </cell>
          <cell r="D29395" t="str">
            <v>UN</v>
          </cell>
        </row>
        <row r="29396">
          <cell r="A29396" t="str">
            <v>1406-00</v>
          </cell>
          <cell r="B29396" t="str">
            <v>EMBALAGEM COLETIVA MKSUL [AP-37-BL]</v>
          </cell>
          <cell r="C29396" t="str">
            <v>ROH</v>
          </cell>
          <cell r="D29396" t="str">
            <v>UN</v>
          </cell>
        </row>
        <row r="29397">
          <cell r="A29397" t="str">
            <v>1406-01</v>
          </cell>
          <cell r="B29397" t="str">
            <v>EMB IND[PE-26]</v>
          </cell>
          <cell r="C29397" t="str">
            <v>ROH</v>
          </cell>
          <cell r="D29397" t="str">
            <v>UN</v>
          </cell>
        </row>
        <row r="29398">
          <cell r="A29398" t="str">
            <v>1406-02</v>
          </cell>
          <cell r="B29398" t="str">
            <v>EMB COLET[PE-26]</v>
          </cell>
          <cell r="C29398" t="str">
            <v>ROH</v>
          </cell>
          <cell r="D29398" t="str">
            <v>UN</v>
          </cell>
        </row>
        <row r="29399">
          <cell r="A29399" t="str">
            <v>1406-03</v>
          </cell>
          <cell r="B29399" t="str">
            <v>EMB IND 127V MKSUL[SC-41]</v>
          </cell>
          <cell r="C29399" t="str">
            <v>ROH</v>
          </cell>
          <cell r="D29399" t="str">
            <v>UN</v>
          </cell>
        </row>
        <row r="29400">
          <cell r="A29400" t="str">
            <v>1406-04</v>
          </cell>
          <cell r="B29400" t="str">
            <v>EMB COLET MKSUL[SC-41]</v>
          </cell>
          <cell r="C29400" t="str">
            <v>ROH</v>
          </cell>
          <cell r="D29400" t="str">
            <v>UN</v>
          </cell>
        </row>
        <row r="29401">
          <cell r="A29401" t="str">
            <v>1406-07</v>
          </cell>
          <cell r="B29401" t="str">
            <v>EMB IND MKSUL[PF-09M]</v>
          </cell>
          <cell r="C29401" t="str">
            <v>ROH</v>
          </cell>
          <cell r="D29401" t="str">
            <v>UN</v>
          </cell>
        </row>
        <row r="29402">
          <cell r="A29402" t="str">
            <v>1406-08</v>
          </cell>
          <cell r="B29402" t="str">
            <v>EMB COLET MKSUL[PF-09M]</v>
          </cell>
          <cell r="C29402" t="str">
            <v>ROH</v>
          </cell>
          <cell r="D29402" t="str">
            <v>UN</v>
          </cell>
        </row>
        <row r="29403">
          <cell r="A29403" t="str">
            <v>1406-09</v>
          </cell>
          <cell r="B29403" t="str">
            <v>EMBALAGEM INDIVIDUAL MKSUL [AF-33]</v>
          </cell>
          <cell r="C29403" t="str">
            <v>ROH</v>
          </cell>
          <cell r="D29403" t="str">
            <v>UN</v>
          </cell>
        </row>
        <row r="29404">
          <cell r="A29404" t="str">
            <v>1406-10</v>
          </cell>
          <cell r="B29404" t="str">
            <v>EMBALAGEM COLETIVA MKSUL [AF-33]</v>
          </cell>
          <cell r="C29404" t="str">
            <v>ROH</v>
          </cell>
          <cell r="D29404" t="str">
            <v>UN</v>
          </cell>
        </row>
        <row r="29405">
          <cell r="A29405" t="str">
            <v>1406-11</v>
          </cell>
          <cell r="B29405" t="str">
            <v>EMB IND MKSUL[S-25]</v>
          </cell>
          <cell r="C29405" t="str">
            <v>ROH</v>
          </cell>
          <cell r="D29405" t="str">
            <v>UN</v>
          </cell>
        </row>
        <row r="29406">
          <cell r="A29406" t="str">
            <v>1406-12</v>
          </cell>
          <cell r="B29406" t="str">
            <v>EMB COLET MKSUL[S-25]</v>
          </cell>
          <cell r="C29406" t="str">
            <v>ROH</v>
          </cell>
          <cell r="D29406" t="str">
            <v>UN</v>
          </cell>
        </row>
        <row r="29407">
          <cell r="A29407" t="str">
            <v>1406-13</v>
          </cell>
          <cell r="B29407" t="str">
            <v>EMB IND MKSUL[CM-15]</v>
          </cell>
          <cell r="C29407" t="str">
            <v>ROH</v>
          </cell>
          <cell r="D29407" t="str">
            <v>UN</v>
          </cell>
        </row>
        <row r="29408">
          <cell r="A29408" t="str">
            <v>1406-15</v>
          </cell>
          <cell r="B29408" t="str">
            <v>EMB IND MKSUL[NAF-03I-4L]</v>
          </cell>
          <cell r="C29408" t="str">
            <v>ROH</v>
          </cell>
          <cell r="D29408" t="str">
            <v>UN</v>
          </cell>
        </row>
        <row r="29409">
          <cell r="A29409" t="str">
            <v>1406-16</v>
          </cell>
          <cell r="B29409" t="str">
            <v>EMB COLET MKSUL[NAF-03I-4L]</v>
          </cell>
          <cell r="C29409" t="str">
            <v>ROH</v>
          </cell>
          <cell r="D29409" t="str">
            <v>UN</v>
          </cell>
        </row>
        <row r="29410">
          <cell r="A29410" t="str">
            <v>1406-17</v>
          </cell>
          <cell r="B29410" t="str">
            <v>EMB IND MKSUL[AF-14-4L]</v>
          </cell>
          <cell r="C29410" t="str">
            <v>ROH</v>
          </cell>
          <cell r="D29410" t="str">
            <v>UN</v>
          </cell>
        </row>
        <row r="29411">
          <cell r="A29411" t="str">
            <v>1406-18</v>
          </cell>
          <cell r="B29411" t="str">
            <v>EMB COLET MKSUL[AF-14-4L]</v>
          </cell>
          <cell r="C29411" t="str">
            <v>ROH</v>
          </cell>
          <cell r="D29411" t="str">
            <v>UN</v>
          </cell>
        </row>
        <row r="29412">
          <cell r="A29412" t="str">
            <v>1406-19</v>
          </cell>
          <cell r="B29412" t="str">
            <v>EMB IND MKSUL[NAF-05-4L]</v>
          </cell>
          <cell r="C29412" t="str">
            <v>ROH</v>
          </cell>
          <cell r="D29412" t="str">
            <v>UN</v>
          </cell>
        </row>
        <row r="29413">
          <cell r="A29413" t="str">
            <v>1406-20</v>
          </cell>
          <cell r="B29413" t="str">
            <v>EMB COLET MKSUL[NAF-05-4L]</v>
          </cell>
          <cell r="C29413" t="str">
            <v>ROH</v>
          </cell>
          <cell r="D29413" t="str">
            <v>UN</v>
          </cell>
        </row>
        <row r="29414">
          <cell r="A29414" t="str">
            <v>1406-21</v>
          </cell>
          <cell r="B29414" t="str">
            <v>EMB IND MKSUL[AF-50-BI]</v>
          </cell>
          <cell r="C29414" t="str">
            <v>ROH</v>
          </cell>
          <cell r="D29414" t="str">
            <v>UN</v>
          </cell>
        </row>
        <row r="29415">
          <cell r="A29415" t="str">
            <v>1406-22</v>
          </cell>
          <cell r="B29415" t="str">
            <v>EMB COLET MKSUL[AF-50-BI]</v>
          </cell>
          <cell r="C29415" t="str">
            <v>ROH</v>
          </cell>
          <cell r="D29415" t="str">
            <v>UN</v>
          </cell>
        </row>
        <row r="29416">
          <cell r="A29416" t="str">
            <v>1406-23</v>
          </cell>
          <cell r="B29416" t="str">
            <v>EMB IND MKSUL[AF-50-RI]</v>
          </cell>
          <cell r="C29416" t="str">
            <v>ROH</v>
          </cell>
          <cell r="D29416" t="str">
            <v>UN</v>
          </cell>
        </row>
        <row r="29417">
          <cell r="A29417" t="str">
            <v>1406-24</v>
          </cell>
          <cell r="B29417" t="str">
            <v>EMB COLET MKSUL[AF-50-RI]</v>
          </cell>
          <cell r="C29417" t="str">
            <v>ROH</v>
          </cell>
          <cell r="D29417" t="str">
            <v>UN</v>
          </cell>
        </row>
        <row r="29418">
          <cell r="A29418" t="str">
            <v>1406-25</v>
          </cell>
          <cell r="B29418" t="str">
            <v>EMB IND MKSUL[C-42-2X-RI]</v>
          </cell>
          <cell r="C29418" t="str">
            <v>ROH</v>
          </cell>
          <cell r="D29418" t="str">
            <v>UN</v>
          </cell>
        </row>
        <row r="29419">
          <cell r="A29419" t="str">
            <v>1406-26</v>
          </cell>
          <cell r="B29419" t="str">
            <v>EMB COLET MKSUL[C-42-2X-RI]</v>
          </cell>
          <cell r="C29419" t="str">
            <v>ROH</v>
          </cell>
          <cell r="D29419" t="str">
            <v>UN</v>
          </cell>
        </row>
        <row r="29420">
          <cell r="A29420" t="str">
            <v>1406-27</v>
          </cell>
          <cell r="B29420" t="str">
            <v>EMB IND MKSUL[PE-47-3L-I]</v>
          </cell>
          <cell r="C29420" t="str">
            <v>ROH</v>
          </cell>
          <cell r="D29420" t="str">
            <v>UN</v>
          </cell>
        </row>
        <row r="29421">
          <cell r="A29421" t="str">
            <v>1406-28</v>
          </cell>
          <cell r="B29421" t="str">
            <v>EMB COLET MKSUL[PE-47-3L-I]</v>
          </cell>
          <cell r="C29421" t="str">
            <v>ROH</v>
          </cell>
          <cell r="D29421" t="str">
            <v>UN</v>
          </cell>
        </row>
        <row r="29422">
          <cell r="A29422" t="str">
            <v>1406-29</v>
          </cell>
          <cell r="B29422" t="str">
            <v>EMB IND MKSUL[PE-47-3L-RI]</v>
          </cell>
          <cell r="C29422" t="str">
            <v>ROH</v>
          </cell>
          <cell r="D29422" t="str">
            <v>UN</v>
          </cell>
        </row>
        <row r="29423">
          <cell r="A29423" t="str">
            <v>1406-30</v>
          </cell>
          <cell r="B29423" t="str">
            <v>EMB COLET MKSUL[PE-47-3L-RI]</v>
          </cell>
          <cell r="C29423" t="str">
            <v>ROH</v>
          </cell>
          <cell r="D29423" t="str">
            <v>UN</v>
          </cell>
        </row>
        <row r="29424">
          <cell r="A29424" t="str">
            <v>1406-31</v>
          </cell>
          <cell r="B29424" t="str">
            <v>EMB IND MKSUL[PE-48-5L-I]</v>
          </cell>
          <cell r="C29424" t="str">
            <v>ROH</v>
          </cell>
          <cell r="D29424" t="str">
            <v>UN</v>
          </cell>
        </row>
        <row r="29425">
          <cell r="A29425" t="str">
            <v>1406-32</v>
          </cell>
          <cell r="B29425" t="str">
            <v>EMB COLET MKSUL[PE-48-5L-I]</v>
          </cell>
          <cell r="C29425" t="str">
            <v>ROH</v>
          </cell>
          <cell r="D29425" t="str">
            <v>UN</v>
          </cell>
        </row>
        <row r="29426">
          <cell r="A29426" t="str">
            <v>1406-35</v>
          </cell>
          <cell r="B29426" t="str">
            <v>EMB IND[S-25]</v>
          </cell>
          <cell r="C29426" t="str">
            <v>ROH</v>
          </cell>
          <cell r="D29426" t="str">
            <v>UN</v>
          </cell>
        </row>
        <row r="29427">
          <cell r="A29427" t="str">
            <v>1406-36</v>
          </cell>
          <cell r="B29427" t="str">
            <v>EMB COLET[S-25]</v>
          </cell>
          <cell r="C29427" t="str">
            <v>ROH</v>
          </cell>
          <cell r="D29427" t="str">
            <v>UN</v>
          </cell>
        </row>
        <row r="29428">
          <cell r="A29428" t="str">
            <v>1406-37</v>
          </cell>
          <cell r="B29428" t="str">
            <v>EMB IND[PG-02]</v>
          </cell>
          <cell r="C29428" t="str">
            <v>ROH</v>
          </cell>
          <cell r="D29428" t="str">
            <v>UN</v>
          </cell>
        </row>
        <row r="29429">
          <cell r="A29429" t="str">
            <v>1406-38</v>
          </cell>
          <cell r="B29429" t="str">
            <v>EMB COLET[PG-02]</v>
          </cell>
          <cell r="C29429" t="str">
            <v>ROH</v>
          </cell>
          <cell r="D29429" t="str">
            <v>UN</v>
          </cell>
        </row>
        <row r="29430">
          <cell r="A29430" t="str">
            <v>1406-39</v>
          </cell>
          <cell r="B29430" t="str">
            <v>EMB IND[PE-48-5L-I]</v>
          </cell>
          <cell r="C29430" t="str">
            <v>ROH</v>
          </cell>
          <cell r="D29430" t="str">
            <v>UN</v>
          </cell>
        </row>
        <row r="29431">
          <cell r="A29431" t="str">
            <v>1406-40</v>
          </cell>
          <cell r="B29431" t="str">
            <v>EMB COLET[PE-48-5L-I]</v>
          </cell>
          <cell r="C29431" t="str">
            <v>ROH</v>
          </cell>
          <cell r="D29431" t="str">
            <v>UN</v>
          </cell>
        </row>
        <row r="29432">
          <cell r="A29432" t="str">
            <v>1406-41</v>
          </cell>
          <cell r="B29432" t="str">
            <v>EMB IND[AF-50-BI]</v>
          </cell>
          <cell r="C29432" t="str">
            <v>ROH</v>
          </cell>
          <cell r="D29432" t="str">
            <v>UN</v>
          </cell>
        </row>
        <row r="29433">
          <cell r="A29433" t="str">
            <v>1406-42</v>
          </cell>
          <cell r="B29433" t="str">
            <v>EMB COLET[AF-50-BI]</v>
          </cell>
          <cell r="C29433" t="str">
            <v>ROH</v>
          </cell>
          <cell r="D29433" t="str">
            <v>UN</v>
          </cell>
        </row>
        <row r="29434">
          <cell r="A29434" t="str">
            <v>1406-43</v>
          </cell>
          <cell r="B29434" t="str">
            <v>EMB IND[AF-50-RI]</v>
          </cell>
          <cell r="C29434" t="str">
            <v>ROH</v>
          </cell>
          <cell r="D29434" t="str">
            <v>UN</v>
          </cell>
        </row>
        <row r="29435">
          <cell r="A29435" t="str">
            <v>1406-44</v>
          </cell>
          <cell r="B29435" t="str">
            <v>EMB COLET[AF-50-RI]</v>
          </cell>
          <cell r="C29435" t="str">
            <v>ROH</v>
          </cell>
          <cell r="D29435" t="str">
            <v>UN</v>
          </cell>
        </row>
        <row r="29436">
          <cell r="A29436" t="str">
            <v>1406-45</v>
          </cell>
          <cell r="B29436" t="str">
            <v>EMB IND[C-42-2X-RI]</v>
          </cell>
          <cell r="C29436" t="str">
            <v>ROH</v>
          </cell>
          <cell r="D29436" t="str">
            <v>UN</v>
          </cell>
        </row>
        <row r="29437">
          <cell r="A29437" t="str">
            <v>1406-46</v>
          </cell>
          <cell r="B29437" t="str">
            <v>EMB COLET[C-42-2X-RI]</v>
          </cell>
          <cell r="C29437" t="str">
            <v>ROH</v>
          </cell>
          <cell r="D29437" t="str">
            <v>UN</v>
          </cell>
        </row>
        <row r="29438">
          <cell r="A29438" t="str">
            <v>1406-47</v>
          </cell>
          <cell r="B29438" t="str">
            <v>EMB IND MKSUL[CL-04]</v>
          </cell>
          <cell r="C29438" t="str">
            <v>ROH</v>
          </cell>
          <cell r="D29438" t="str">
            <v>UN</v>
          </cell>
        </row>
        <row r="29439">
          <cell r="A29439" t="str">
            <v>1406-49</v>
          </cell>
          <cell r="B29439" t="str">
            <v>EMB IND MKSUL[SK-07]</v>
          </cell>
          <cell r="C29439" t="str">
            <v>ROH</v>
          </cell>
          <cell r="D29439" t="str">
            <v>UN</v>
          </cell>
        </row>
        <row r="29440">
          <cell r="A29440" t="str">
            <v>1406-50</v>
          </cell>
          <cell r="B29440" t="str">
            <v>EMB COLET MKSUL[SK-07]</v>
          </cell>
          <cell r="C29440" t="str">
            <v>ROH</v>
          </cell>
          <cell r="D29440" t="str">
            <v>UN</v>
          </cell>
        </row>
        <row r="29441">
          <cell r="A29441" t="str">
            <v>1406-51</v>
          </cell>
          <cell r="B29441" t="str">
            <v>EMB IND[NFFI-07M]</v>
          </cell>
          <cell r="C29441" t="str">
            <v>ROH</v>
          </cell>
          <cell r="D29441" t="str">
            <v>UN</v>
          </cell>
        </row>
        <row r="29442">
          <cell r="A29442" t="str">
            <v>1406-52</v>
          </cell>
          <cell r="B29442" t="str">
            <v>EMB COLET[NFFI-07M]</v>
          </cell>
          <cell r="C29442" t="str">
            <v>ROH</v>
          </cell>
          <cell r="D29442" t="str">
            <v>UN</v>
          </cell>
        </row>
        <row r="29443">
          <cell r="A29443" t="str">
            <v>1406-53</v>
          </cell>
          <cell r="B29443" t="str">
            <v>EMB IND[NFFI-07M]</v>
          </cell>
          <cell r="C29443" t="str">
            <v>ROH</v>
          </cell>
          <cell r="D29443" t="str">
            <v>UN</v>
          </cell>
        </row>
        <row r="29444">
          <cell r="A29444" t="str">
            <v>1406-54</v>
          </cell>
          <cell r="B29444" t="str">
            <v>EMB COLET[NFFI-07M]</v>
          </cell>
          <cell r="C29444" t="str">
            <v>ROH</v>
          </cell>
          <cell r="D29444" t="str">
            <v>UN</v>
          </cell>
        </row>
        <row r="29445">
          <cell r="A29445" t="str">
            <v>1406-55</v>
          </cell>
          <cell r="B29445" t="str">
            <v>EMB IND MKSUL[MCF-01]</v>
          </cell>
          <cell r="C29445" t="str">
            <v>ROH</v>
          </cell>
          <cell r="D29445" t="str">
            <v>UN</v>
          </cell>
        </row>
        <row r="29446">
          <cell r="A29446" t="str">
            <v>1406-56</v>
          </cell>
          <cell r="B29446" t="str">
            <v>EMB COLET MKSUL[MCF-01]</v>
          </cell>
          <cell r="C29446" t="str">
            <v>ROH</v>
          </cell>
          <cell r="D29446" t="str">
            <v>UN</v>
          </cell>
        </row>
        <row r="29447">
          <cell r="A29447" t="str">
            <v>1406-57</v>
          </cell>
          <cell r="B29447" t="str">
            <v>EMB IND NOVO CODIGO[PE-09]</v>
          </cell>
          <cell r="C29447" t="str">
            <v>ROH</v>
          </cell>
          <cell r="D29447" t="str">
            <v>UN</v>
          </cell>
        </row>
        <row r="29448">
          <cell r="A29448" t="str">
            <v>1406-58</v>
          </cell>
          <cell r="B29448" t="str">
            <v>EMB COLET NOVO CODIGO[PE-09]</v>
          </cell>
          <cell r="C29448" t="str">
            <v>ROH</v>
          </cell>
          <cell r="D29448" t="str">
            <v>UN</v>
          </cell>
        </row>
        <row r="29449">
          <cell r="A29449" t="str">
            <v>1406-59</v>
          </cell>
          <cell r="B29449" t="str">
            <v>EMB IND[NT-01]</v>
          </cell>
          <cell r="C29449" t="str">
            <v>ROH</v>
          </cell>
          <cell r="D29449" t="str">
            <v>UN</v>
          </cell>
        </row>
        <row r="29450">
          <cell r="A29450" t="str">
            <v>1406-60</v>
          </cell>
          <cell r="B29450" t="str">
            <v>EMB COLET[NT-01]</v>
          </cell>
          <cell r="C29450" t="str">
            <v>ROH</v>
          </cell>
          <cell r="D29450" t="str">
            <v>UN</v>
          </cell>
        </row>
        <row r="29451">
          <cell r="A29451" t="str">
            <v>1406-61</v>
          </cell>
          <cell r="B29451" t="str">
            <v>EMB IND[NT-01]</v>
          </cell>
          <cell r="C29451" t="str">
            <v>ROH</v>
          </cell>
          <cell r="D29451" t="str">
            <v>UN</v>
          </cell>
        </row>
        <row r="29452">
          <cell r="A29452" t="str">
            <v>1406-62</v>
          </cell>
          <cell r="B29452" t="str">
            <v>EMB COLET[NT-01]</v>
          </cell>
          <cell r="C29452" t="str">
            <v>ROH</v>
          </cell>
          <cell r="D29452" t="str">
            <v>UN</v>
          </cell>
        </row>
        <row r="29453">
          <cell r="A29453" t="str">
            <v>1406-63</v>
          </cell>
          <cell r="B29453" t="str">
            <v>EMB IND[NT-01]</v>
          </cell>
          <cell r="C29453" t="str">
            <v>ROH</v>
          </cell>
          <cell r="D29453" t="str">
            <v>UN</v>
          </cell>
        </row>
        <row r="29454">
          <cell r="A29454" t="str">
            <v>1406-64</v>
          </cell>
          <cell r="B29454" t="str">
            <v>EMB COLET[NT-01]</v>
          </cell>
          <cell r="C29454" t="str">
            <v>ROH</v>
          </cell>
          <cell r="D29454" t="str">
            <v>UN</v>
          </cell>
        </row>
        <row r="29455">
          <cell r="A29455" t="str">
            <v>1406-65</v>
          </cell>
          <cell r="B29455" t="str">
            <v>EMB IND MKSUL[MCO-06]</v>
          </cell>
          <cell r="C29455" t="str">
            <v>ROH</v>
          </cell>
          <cell r="D29455" t="str">
            <v>UN</v>
          </cell>
        </row>
        <row r="29456">
          <cell r="A29456" t="str">
            <v>1406-66</v>
          </cell>
          <cell r="B29456" t="str">
            <v>EMB COLET MKSUL[MCO-06]</v>
          </cell>
          <cell r="C29456" t="str">
            <v>ROH</v>
          </cell>
          <cell r="D29456" t="str">
            <v>UN</v>
          </cell>
        </row>
        <row r="29457">
          <cell r="A29457" t="str">
            <v>1406-67</v>
          </cell>
          <cell r="B29457" t="str">
            <v>EMB IND MKSUL[MCO-08]</v>
          </cell>
          <cell r="C29457" t="str">
            <v>ROH</v>
          </cell>
          <cell r="D29457" t="str">
            <v>UN</v>
          </cell>
        </row>
        <row r="29458">
          <cell r="A29458" t="str">
            <v>1406-68</v>
          </cell>
          <cell r="B29458" t="str">
            <v>EMB COLET MKSUL[MCO-08]</v>
          </cell>
          <cell r="C29458" t="str">
            <v>ROH</v>
          </cell>
          <cell r="D29458" t="str">
            <v>UN</v>
          </cell>
        </row>
        <row r="29459">
          <cell r="A29459" t="str">
            <v>1406-69</v>
          </cell>
          <cell r="B29459" t="str">
            <v>EMB IND MKSUL[MCO-09]</v>
          </cell>
          <cell r="C29459" t="str">
            <v>ROH</v>
          </cell>
          <cell r="D29459" t="str">
            <v>UN</v>
          </cell>
        </row>
        <row r="29460">
          <cell r="A29460" t="str">
            <v>1406-70</v>
          </cell>
          <cell r="B29460" t="str">
            <v>EMB COLET MKSUL[MCO-09]</v>
          </cell>
          <cell r="C29460" t="str">
            <v>ROH</v>
          </cell>
          <cell r="D29460" t="str">
            <v>UN</v>
          </cell>
        </row>
        <row r="29461">
          <cell r="A29461" t="str">
            <v>1406-71</v>
          </cell>
          <cell r="B29461" t="str">
            <v>EMB IND MKSUL[MCO-10]</v>
          </cell>
          <cell r="C29461" t="str">
            <v>ROH</v>
          </cell>
          <cell r="D29461" t="str">
            <v>UN</v>
          </cell>
        </row>
        <row r="29462">
          <cell r="A29462" t="str">
            <v>1406-72</v>
          </cell>
          <cell r="B29462" t="str">
            <v>EMB COLET MKSUL[MCO-10]</v>
          </cell>
          <cell r="C29462" t="str">
            <v>ROH</v>
          </cell>
          <cell r="D29462" t="str">
            <v>UN</v>
          </cell>
        </row>
        <row r="29463">
          <cell r="A29463" t="str">
            <v>1406-73</v>
          </cell>
          <cell r="B29463" t="str">
            <v>EMB IND MKSUL[MCO-11]</v>
          </cell>
          <cell r="C29463" t="str">
            <v>ROH</v>
          </cell>
          <cell r="D29463" t="str">
            <v>UN</v>
          </cell>
        </row>
        <row r="29464">
          <cell r="A29464" t="str">
            <v>1406-74</v>
          </cell>
          <cell r="B29464" t="str">
            <v>EMB COLET MKSUL[MCO-11]</v>
          </cell>
          <cell r="C29464" t="str">
            <v>ROH</v>
          </cell>
          <cell r="D29464" t="str">
            <v>UN</v>
          </cell>
        </row>
        <row r="29465">
          <cell r="A29465" t="str">
            <v>1406-75</v>
          </cell>
          <cell r="B29465" t="str">
            <v>EMB IND MKSUL[MCO-12]</v>
          </cell>
          <cell r="C29465" t="str">
            <v>ROH</v>
          </cell>
          <cell r="D29465" t="str">
            <v>UN</v>
          </cell>
        </row>
        <row r="29466">
          <cell r="A29466" t="str">
            <v>1406-76</v>
          </cell>
          <cell r="B29466" t="str">
            <v>EMB COLET MKSUL[MCO-12]</v>
          </cell>
          <cell r="C29466" t="str">
            <v>ROH</v>
          </cell>
          <cell r="D29466" t="str">
            <v>UN</v>
          </cell>
        </row>
        <row r="29467">
          <cell r="A29467" t="str">
            <v>1406-77</v>
          </cell>
          <cell r="B29467" t="str">
            <v>EMB IND MKSUL[CM-12]</v>
          </cell>
          <cell r="C29467" t="str">
            <v>ROH</v>
          </cell>
          <cell r="D29467" t="str">
            <v>UN</v>
          </cell>
        </row>
        <row r="29468">
          <cell r="A29468" t="str">
            <v>1406-78</v>
          </cell>
          <cell r="B29468" t="str">
            <v>EMB IND[CF60-01]</v>
          </cell>
          <cell r="C29468" t="str">
            <v>ROH</v>
          </cell>
          <cell r="D29468" t="str">
            <v>UN</v>
          </cell>
        </row>
        <row r="29469">
          <cell r="A29469" t="str">
            <v>1406-79</v>
          </cell>
          <cell r="B29469" t="str">
            <v>EMB IND[CF90-01]</v>
          </cell>
          <cell r="C29469" t="str">
            <v>ROH</v>
          </cell>
          <cell r="D29469" t="str">
            <v>UN</v>
          </cell>
        </row>
        <row r="29470">
          <cell r="A29470" t="str">
            <v>1406-80</v>
          </cell>
          <cell r="B29470" t="str">
            <v>EMB IND[DP60-01]</v>
          </cell>
          <cell r="C29470" t="str">
            <v>ROH</v>
          </cell>
          <cell r="D29470" t="str">
            <v>UN</v>
          </cell>
        </row>
        <row r="29471">
          <cell r="A29471" t="str">
            <v>1406-81</v>
          </cell>
          <cell r="B29471" t="str">
            <v>EMB IND[DP90-01]</v>
          </cell>
          <cell r="C29471" t="str">
            <v>ROH</v>
          </cell>
          <cell r="D29471" t="str">
            <v>UN</v>
          </cell>
        </row>
        <row r="29472">
          <cell r="A29472" t="str">
            <v>1406-82</v>
          </cell>
          <cell r="B29472" t="str">
            <v>EMB IND[SB-03]</v>
          </cell>
          <cell r="C29472" t="str">
            <v>ROH</v>
          </cell>
          <cell r="D29472" t="str">
            <v>UN</v>
          </cell>
        </row>
        <row r="29473">
          <cell r="A29473" t="str">
            <v>1406-83</v>
          </cell>
          <cell r="B29473" t="str">
            <v>EMB IND MKSUL[DP60-01]</v>
          </cell>
          <cell r="C29473" t="str">
            <v>ROH</v>
          </cell>
          <cell r="D29473" t="str">
            <v>UN</v>
          </cell>
        </row>
        <row r="29474">
          <cell r="A29474" t="str">
            <v>1406-84</v>
          </cell>
          <cell r="B29474" t="str">
            <v>EMB IND MKSUL[DP90-01]</v>
          </cell>
          <cell r="C29474" t="str">
            <v>ROH</v>
          </cell>
          <cell r="D29474" t="str">
            <v>UN</v>
          </cell>
        </row>
        <row r="29475">
          <cell r="A29475" t="str">
            <v>1406-85</v>
          </cell>
          <cell r="B29475" t="str">
            <v>EMB IND MKSUL[CF60-01]</v>
          </cell>
          <cell r="C29475" t="str">
            <v>ROH</v>
          </cell>
          <cell r="D29475" t="str">
            <v>UN</v>
          </cell>
        </row>
        <row r="29476">
          <cell r="A29476" t="str">
            <v>1406-86</v>
          </cell>
          <cell r="B29476" t="str">
            <v>EMB IND MKSUL[CF90-01]</v>
          </cell>
          <cell r="C29476" t="str">
            <v>ROH</v>
          </cell>
          <cell r="D29476" t="str">
            <v>UN</v>
          </cell>
        </row>
        <row r="29477">
          <cell r="A29477" t="str">
            <v>1406-87</v>
          </cell>
          <cell r="B29477" t="str">
            <v>EMB IND MKSUL[ES-05]</v>
          </cell>
          <cell r="C29477" t="str">
            <v>ROH</v>
          </cell>
          <cell r="D29477" t="str">
            <v>UN</v>
          </cell>
        </row>
        <row r="29478">
          <cell r="A29478" t="str">
            <v>1406-88</v>
          </cell>
          <cell r="B29478" t="str">
            <v>EMB COLET MKSUL[ES-05]</v>
          </cell>
          <cell r="C29478" t="str">
            <v>ROH</v>
          </cell>
          <cell r="D29478" t="str">
            <v>UN</v>
          </cell>
        </row>
        <row r="29479">
          <cell r="A29479" t="str">
            <v>1406-89</v>
          </cell>
          <cell r="B29479" t="str">
            <v>EMB IND MKSUL[ES-04]</v>
          </cell>
          <cell r="C29479" t="str">
            <v>ROH</v>
          </cell>
          <cell r="D29479" t="str">
            <v>UN</v>
          </cell>
        </row>
        <row r="29480">
          <cell r="A29480" t="str">
            <v>1406-90</v>
          </cell>
          <cell r="B29480" t="str">
            <v>EMB COLET MKSUL[ES-04]</v>
          </cell>
          <cell r="C29480" t="str">
            <v>ROH</v>
          </cell>
          <cell r="D29480" t="str">
            <v>UN</v>
          </cell>
        </row>
        <row r="29481">
          <cell r="A29481" t="str">
            <v>1406-91</v>
          </cell>
          <cell r="B29481" t="str">
            <v>EMB IND MKSUL[ER-08]</v>
          </cell>
          <cell r="C29481" t="str">
            <v>ROH</v>
          </cell>
          <cell r="D29481" t="str">
            <v>UN</v>
          </cell>
        </row>
        <row r="29482">
          <cell r="A29482" t="str">
            <v>1406-92</v>
          </cell>
          <cell r="B29482" t="str">
            <v>EMB COLET MKSUL[ER-08]</v>
          </cell>
          <cell r="C29482" t="str">
            <v>ROH</v>
          </cell>
          <cell r="D29482" t="str">
            <v>UN</v>
          </cell>
        </row>
        <row r="29483">
          <cell r="A29483" t="str">
            <v>1406-93</v>
          </cell>
          <cell r="B29483" t="str">
            <v>EMB IND[ES-05]</v>
          </cell>
          <cell r="C29483" t="str">
            <v>ROH</v>
          </cell>
          <cell r="D29483" t="str">
            <v>UN</v>
          </cell>
        </row>
        <row r="29484">
          <cell r="A29484" t="str">
            <v>1406-94</v>
          </cell>
          <cell r="B29484" t="str">
            <v>EMB COLET[ES-05]</v>
          </cell>
          <cell r="C29484" t="str">
            <v>ROH</v>
          </cell>
          <cell r="D29484" t="str">
            <v>UN</v>
          </cell>
        </row>
        <row r="29485">
          <cell r="A29485" t="str">
            <v>1406-95</v>
          </cell>
          <cell r="B29485" t="str">
            <v>EMB IND[ES-04]</v>
          </cell>
          <cell r="C29485" t="str">
            <v>ROH</v>
          </cell>
          <cell r="D29485" t="str">
            <v>UN</v>
          </cell>
        </row>
        <row r="29486">
          <cell r="A29486" t="str">
            <v>1406-96</v>
          </cell>
          <cell r="B29486" t="str">
            <v>EMB COLET[ES-04]</v>
          </cell>
          <cell r="C29486" t="str">
            <v>ROH</v>
          </cell>
          <cell r="D29486" t="str">
            <v>UN</v>
          </cell>
        </row>
        <row r="29487">
          <cell r="A29487" t="str">
            <v>1406-98</v>
          </cell>
          <cell r="B29487" t="str">
            <v>EMB IND[PF-07MA]</v>
          </cell>
          <cell r="C29487" t="str">
            <v>ROH</v>
          </cell>
          <cell r="D29487" t="str">
            <v>UN</v>
          </cell>
        </row>
        <row r="29488">
          <cell r="A29488" t="str">
            <v>1406-99</v>
          </cell>
          <cell r="B29488" t="str">
            <v>EMB COLET[PF-07MA]</v>
          </cell>
          <cell r="C29488" t="str">
            <v>ROH</v>
          </cell>
          <cell r="D29488" t="str">
            <v>UN</v>
          </cell>
        </row>
        <row r="29489">
          <cell r="A29489" t="str">
            <v>140601-0001-01</v>
          </cell>
          <cell r="B29489" t="str">
            <v>FIO JUMPER 0.5MM</v>
          </cell>
          <cell r="C29489" t="str">
            <v>ROH</v>
          </cell>
          <cell r="D29489" t="str">
            <v>UN</v>
          </cell>
        </row>
        <row r="29490">
          <cell r="A29490" t="str">
            <v>1407-01</v>
          </cell>
          <cell r="B29490" t="str">
            <v>EMBALAGEM INDIVIDUAL [KT-103]</v>
          </cell>
          <cell r="C29490" t="str">
            <v>VERP</v>
          </cell>
          <cell r="D29490" t="str">
            <v>UN</v>
          </cell>
        </row>
        <row r="29491">
          <cell r="A29491" t="str">
            <v>1407-02</v>
          </cell>
          <cell r="B29491" t="str">
            <v>EMBALAGEM COLETIVA [KT-103]</v>
          </cell>
          <cell r="C29491" t="str">
            <v>VERP</v>
          </cell>
          <cell r="D29491" t="str">
            <v>PL</v>
          </cell>
        </row>
        <row r="29492">
          <cell r="A29492" t="str">
            <v>1407-03</v>
          </cell>
          <cell r="B29492" t="str">
            <v>EMB IND[AF-14-4L]</v>
          </cell>
          <cell r="C29492" t="str">
            <v>ROH</v>
          </cell>
          <cell r="D29492" t="str">
            <v>UN</v>
          </cell>
        </row>
        <row r="29493">
          <cell r="A29493" t="str">
            <v>1407-04</v>
          </cell>
          <cell r="B29493" t="str">
            <v>EMB COLET[AF-14-4L]</v>
          </cell>
          <cell r="C29493" t="str">
            <v>ROH</v>
          </cell>
          <cell r="D29493" t="str">
            <v>UN</v>
          </cell>
        </row>
        <row r="29494">
          <cell r="A29494" t="str">
            <v>1407-05</v>
          </cell>
          <cell r="B29494" t="str">
            <v>EMBALAGEM INDIVIDUAL MKBR C2 [PG-01]</v>
          </cell>
          <cell r="C29494" t="str">
            <v>ROH</v>
          </cell>
          <cell r="D29494" t="str">
            <v>UN</v>
          </cell>
        </row>
        <row r="29495">
          <cell r="A29495" t="str">
            <v>1407-06</v>
          </cell>
          <cell r="B29495" t="str">
            <v>EMBALAGEM COLETIVA MKBR C2 [PG-01]</v>
          </cell>
          <cell r="C29495" t="str">
            <v>ROH</v>
          </cell>
          <cell r="D29495" t="str">
            <v>UN</v>
          </cell>
        </row>
        <row r="29496">
          <cell r="A29496" t="str">
            <v>1407-07</v>
          </cell>
          <cell r="B29496" t="str">
            <v>EMB IND[FPF-06M]</v>
          </cell>
          <cell r="C29496" t="str">
            <v>ROH</v>
          </cell>
          <cell r="D29496" t="str">
            <v>UN</v>
          </cell>
        </row>
        <row r="29497">
          <cell r="A29497" t="str">
            <v>1407-08</v>
          </cell>
          <cell r="B29497" t="str">
            <v>EMB COLET[FPF-06M]</v>
          </cell>
          <cell r="C29497" t="str">
            <v>ROH</v>
          </cell>
          <cell r="D29497" t="str">
            <v>UN</v>
          </cell>
        </row>
        <row r="29498">
          <cell r="A29498" t="str">
            <v>1407-11</v>
          </cell>
          <cell r="B29498" t="str">
            <v>EMB IND MOVITEC[HB-01]</v>
          </cell>
          <cell r="C29498" t="str">
            <v>ROH</v>
          </cell>
          <cell r="D29498" t="str">
            <v>UN</v>
          </cell>
        </row>
        <row r="29499">
          <cell r="A29499" t="str">
            <v>1407-12</v>
          </cell>
          <cell r="B29499" t="str">
            <v>EMB COLET MOVITEC[HB-01]</v>
          </cell>
          <cell r="C29499" t="str">
            <v>ROH</v>
          </cell>
          <cell r="D29499" t="str">
            <v>UN</v>
          </cell>
        </row>
        <row r="29500">
          <cell r="A29500" t="str">
            <v>1407-13</v>
          </cell>
          <cell r="B29500" t="str">
            <v>EMB IND MKSUL[SK-06]</v>
          </cell>
          <cell r="C29500" t="str">
            <v>ROH</v>
          </cell>
          <cell r="D29500" t="str">
            <v>UN</v>
          </cell>
        </row>
        <row r="29501">
          <cell r="A29501" t="str">
            <v>1407-14</v>
          </cell>
          <cell r="B29501" t="str">
            <v>EMB COLET MKSUL[SK-06]</v>
          </cell>
          <cell r="C29501" t="str">
            <v>ROH</v>
          </cell>
          <cell r="D29501" t="str">
            <v>UN</v>
          </cell>
        </row>
        <row r="29502">
          <cell r="A29502" t="str">
            <v>1407-15</v>
          </cell>
          <cell r="B29502" t="str">
            <v>EMB IND MKSUL[AR-06]</v>
          </cell>
          <cell r="C29502" t="str">
            <v>ROH</v>
          </cell>
          <cell r="D29502" t="str">
            <v>UN</v>
          </cell>
        </row>
        <row r="29503">
          <cell r="A29503" t="str">
            <v>1407-16</v>
          </cell>
          <cell r="B29503" t="str">
            <v>EMB COLET MKSUL[AR-06]</v>
          </cell>
          <cell r="C29503" t="str">
            <v>ROH</v>
          </cell>
          <cell r="D29503" t="str">
            <v>UN</v>
          </cell>
        </row>
        <row r="29504">
          <cell r="A29504" t="str">
            <v>1407-17</v>
          </cell>
          <cell r="B29504" t="str">
            <v>EMB IND MKSUL[HP-03]</v>
          </cell>
          <cell r="C29504" t="str">
            <v>ROH</v>
          </cell>
          <cell r="D29504" t="str">
            <v>UN</v>
          </cell>
        </row>
        <row r="29505">
          <cell r="A29505" t="str">
            <v>1407-18</v>
          </cell>
          <cell r="B29505" t="str">
            <v>EMB COLET MKSUL[HP-03]</v>
          </cell>
          <cell r="C29505" t="str">
            <v>ROH</v>
          </cell>
          <cell r="D29505" t="str">
            <v>UN</v>
          </cell>
        </row>
        <row r="29506">
          <cell r="A29506" t="str">
            <v>1407-19</v>
          </cell>
          <cell r="B29506" t="str">
            <v>EMB IND MKSUL[RP-04]</v>
          </cell>
          <cell r="C29506" t="str">
            <v>ROH</v>
          </cell>
          <cell r="D29506" t="str">
            <v>UN</v>
          </cell>
        </row>
        <row r="29507">
          <cell r="A29507" t="str">
            <v>1407-20</v>
          </cell>
          <cell r="B29507" t="str">
            <v>EMB COLET MKSUL[RP-04]</v>
          </cell>
          <cell r="C29507" t="str">
            <v>ROH</v>
          </cell>
          <cell r="D29507" t="str">
            <v>UN</v>
          </cell>
        </row>
        <row r="29508">
          <cell r="A29508" t="str">
            <v>1407-21</v>
          </cell>
          <cell r="B29508" t="str">
            <v>EMB IND MKSUL[RR-03]</v>
          </cell>
          <cell r="C29508" t="str">
            <v>ROH</v>
          </cell>
          <cell r="D29508" t="str">
            <v>UN</v>
          </cell>
        </row>
        <row r="29509">
          <cell r="A29509" t="str">
            <v>1407-22</v>
          </cell>
          <cell r="B29509" t="str">
            <v>EMB COLET MKSUL[RR-03]</v>
          </cell>
          <cell r="C29509" t="str">
            <v>ROH</v>
          </cell>
          <cell r="D29509" t="str">
            <v>UN</v>
          </cell>
        </row>
        <row r="29510">
          <cell r="A29510" t="str">
            <v>1407-25</v>
          </cell>
          <cell r="B29510" t="str">
            <v>EMB IND MKSUL[SC-44-D]</v>
          </cell>
          <cell r="C29510" t="str">
            <v>ROH</v>
          </cell>
          <cell r="D29510" t="str">
            <v>UN</v>
          </cell>
        </row>
        <row r="29511">
          <cell r="A29511" t="str">
            <v>1407-26</v>
          </cell>
          <cell r="B29511" t="str">
            <v>EMB COLET MKSUL[SC-44-D]</v>
          </cell>
          <cell r="C29511" t="str">
            <v>ROH</v>
          </cell>
          <cell r="D29511" t="str">
            <v>UN</v>
          </cell>
        </row>
        <row r="29512">
          <cell r="A29512" t="str">
            <v>1407-27</v>
          </cell>
          <cell r="B29512" t="str">
            <v>EMB IND MKSUL[VP-08]</v>
          </cell>
          <cell r="C29512" t="str">
            <v>ROH</v>
          </cell>
          <cell r="D29512" t="str">
            <v>UN</v>
          </cell>
        </row>
        <row r="29513">
          <cell r="A29513" t="str">
            <v>1407-28</v>
          </cell>
          <cell r="B29513" t="str">
            <v>EMB COLET MKSUL[VP-08]</v>
          </cell>
          <cell r="C29513" t="str">
            <v>ROH</v>
          </cell>
          <cell r="D29513" t="str">
            <v>UN</v>
          </cell>
        </row>
        <row r="29514">
          <cell r="A29514" t="str">
            <v>1407-29</v>
          </cell>
          <cell r="B29514" t="str">
            <v>EMBALAGEM INDIVIDUAL MKSUL [AF-34]</v>
          </cell>
          <cell r="C29514" t="str">
            <v>ROH</v>
          </cell>
          <cell r="D29514" t="str">
            <v>UN</v>
          </cell>
        </row>
        <row r="29515">
          <cell r="A29515" t="str">
            <v>1407-30</v>
          </cell>
          <cell r="B29515" t="str">
            <v>EMBALAGEM COLETIVA MKSUL [AF-34]</v>
          </cell>
          <cell r="C29515" t="str">
            <v>ROH</v>
          </cell>
          <cell r="D29515" t="str">
            <v>UN</v>
          </cell>
        </row>
        <row r="29516">
          <cell r="A29516" t="str">
            <v>1407-31</v>
          </cell>
          <cell r="B29516" t="str">
            <v>EMB IND MKSUL[A-06]</v>
          </cell>
          <cell r="C29516" t="str">
            <v>ROH</v>
          </cell>
          <cell r="D29516" t="str">
            <v>UN</v>
          </cell>
        </row>
        <row r="29517">
          <cell r="A29517" t="str">
            <v>1407-32</v>
          </cell>
          <cell r="B29517" t="str">
            <v>EMB IND MKSUL[SK-07 FM]</v>
          </cell>
          <cell r="C29517" t="str">
            <v>ROH</v>
          </cell>
          <cell r="D29517" t="str">
            <v>UN</v>
          </cell>
        </row>
        <row r="29518">
          <cell r="A29518" t="str">
            <v>1407-33</v>
          </cell>
          <cell r="B29518" t="str">
            <v>EMBALAGEM INDIVIDUAL MKSUL [A-08]</v>
          </cell>
          <cell r="C29518" t="str">
            <v>ROH</v>
          </cell>
          <cell r="D29518" t="str">
            <v>UN</v>
          </cell>
        </row>
        <row r="29519">
          <cell r="A29519" t="str">
            <v>1407-34</v>
          </cell>
          <cell r="B29519" t="str">
            <v>EMBALAGEM COLETIVA MKSUL [A-08]</v>
          </cell>
          <cell r="C29519" t="str">
            <v>ROH</v>
          </cell>
          <cell r="D29519" t="str">
            <v>UN</v>
          </cell>
        </row>
        <row r="29520">
          <cell r="A29520" t="str">
            <v>1407-35</v>
          </cell>
          <cell r="B29520" t="str">
            <v>EMB IND MKSUL[A-09]</v>
          </cell>
          <cell r="C29520" t="str">
            <v>ROH</v>
          </cell>
          <cell r="D29520" t="str">
            <v>UN</v>
          </cell>
        </row>
        <row r="29521">
          <cell r="A29521" t="str">
            <v>1407-36</v>
          </cell>
          <cell r="B29521" t="str">
            <v>EMB COLET MKSUL[A-09]</v>
          </cell>
          <cell r="C29521" t="str">
            <v>ROH</v>
          </cell>
          <cell r="D29521" t="str">
            <v>UN</v>
          </cell>
        </row>
        <row r="29522">
          <cell r="A29522" t="str">
            <v>1407-37</v>
          </cell>
          <cell r="B29522" t="str">
            <v>EMBALAGEM INDIVIDUAL MKBR [AF-33]</v>
          </cell>
          <cell r="C29522" t="str">
            <v>ROH</v>
          </cell>
          <cell r="D29522" t="str">
            <v>UN</v>
          </cell>
        </row>
        <row r="29523">
          <cell r="A29523" t="str">
            <v>1407-38</v>
          </cell>
          <cell r="B29523" t="str">
            <v>EMBALAGEM COLETIVA MKBR [AF-33]</v>
          </cell>
          <cell r="C29523" t="str">
            <v>ROH</v>
          </cell>
          <cell r="D29523" t="str">
            <v>UN</v>
          </cell>
        </row>
        <row r="29524">
          <cell r="A29524" t="str">
            <v>1407-39</v>
          </cell>
          <cell r="B29524" t="str">
            <v>EMBALAGEM INDIVIDUAL MKBR [AF-34]</v>
          </cell>
          <cell r="C29524" t="str">
            <v>ROH</v>
          </cell>
          <cell r="D29524" t="str">
            <v>UN</v>
          </cell>
        </row>
        <row r="29525">
          <cell r="A29525" t="str">
            <v>1407-40</v>
          </cell>
          <cell r="B29525" t="str">
            <v>EMBALAGEM COLETIVA MKBR [AF-34]</v>
          </cell>
          <cell r="C29525" t="str">
            <v>ROH</v>
          </cell>
          <cell r="D29525" t="str">
            <v>UN</v>
          </cell>
        </row>
        <row r="29526">
          <cell r="A29526" t="str">
            <v>1407-41</v>
          </cell>
          <cell r="B29526" t="str">
            <v>EMB IND[SK-06]</v>
          </cell>
          <cell r="C29526" t="str">
            <v>ROH</v>
          </cell>
          <cell r="D29526" t="str">
            <v>UN</v>
          </cell>
        </row>
        <row r="29527">
          <cell r="A29527" t="str">
            <v>1407-42</v>
          </cell>
          <cell r="B29527" t="str">
            <v>EMB COLET[SK-06]</v>
          </cell>
          <cell r="C29527" t="str">
            <v>ROH</v>
          </cell>
          <cell r="D29527" t="str">
            <v>UN</v>
          </cell>
        </row>
        <row r="29528">
          <cell r="A29528" t="str">
            <v>1407-43</v>
          </cell>
          <cell r="B29528" t="str">
            <v>EMB IND[SK-07]</v>
          </cell>
          <cell r="C29528" t="str">
            <v>ROH</v>
          </cell>
          <cell r="D29528" t="str">
            <v>UN</v>
          </cell>
        </row>
        <row r="29529">
          <cell r="A29529" t="str">
            <v>1407-44</v>
          </cell>
          <cell r="B29529" t="str">
            <v>EMB COLET[SK-07]</v>
          </cell>
          <cell r="C29529" t="str">
            <v>ROH</v>
          </cell>
          <cell r="D29529" t="str">
            <v>UN</v>
          </cell>
        </row>
        <row r="29530">
          <cell r="A29530" t="str">
            <v>1407-45</v>
          </cell>
          <cell r="B29530" t="str">
            <v>EMB IND MKSUL[SK-06 FM]</v>
          </cell>
          <cell r="C29530" t="str">
            <v>ROH</v>
          </cell>
          <cell r="D29530" t="str">
            <v>UN</v>
          </cell>
        </row>
        <row r="29531">
          <cell r="A29531" t="str">
            <v>1407-46</v>
          </cell>
          <cell r="B29531" t="str">
            <v>EMB IND[MCO-10B]</v>
          </cell>
          <cell r="C29531" t="str">
            <v>ROH</v>
          </cell>
          <cell r="D29531" t="str">
            <v>UN</v>
          </cell>
        </row>
        <row r="29532">
          <cell r="A29532" t="str">
            <v>1407-47</v>
          </cell>
          <cell r="B29532" t="str">
            <v>EMB COLET[MCO-10B]</v>
          </cell>
          <cell r="C29532" t="str">
            <v>ROH</v>
          </cell>
          <cell r="D29532" t="str">
            <v>UN</v>
          </cell>
        </row>
        <row r="29533">
          <cell r="A29533" t="str">
            <v>1407-48</v>
          </cell>
          <cell r="B29533" t="str">
            <v>EMBALAGEM INDIVIDUAL MKBR [P-28]</v>
          </cell>
          <cell r="C29533" t="str">
            <v>ROH</v>
          </cell>
          <cell r="D29533" t="str">
            <v>UN</v>
          </cell>
        </row>
        <row r="29534">
          <cell r="A29534" t="str">
            <v>1407-49</v>
          </cell>
          <cell r="B29534" t="str">
            <v>EMBALAGEM COLETIVA MKBR [P-28]</v>
          </cell>
          <cell r="C29534" t="str">
            <v>ROH</v>
          </cell>
          <cell r="D29534" t="str">
            <v>UN</v>
          </cell>
        </row>
        <row r="29535">
          <cell r="A29535" t="str">
            <v>1407-50</v>
          </cell>
          <cell r="B29535" t="str">
            <v>EMB IND[C-43-20X-SI]</v>
          </cell>
          <cell r="C29535" t="str">
            <v>ROH</v>
          </cell>
          <cell r="D29535" t="str">
            <v>UN</v>
          </cell>
        </row>
        <row r="29536">
          <cell r="A29536" t="str">
            <v>1407-51</v>
          </cell>
          <cell r="B29536" t="str">
            <v>EMB COLET[C-43-20X-SI]</v>
          </cell>
          <cell r="C29536" t="str">
            <v>ROH</v>
          </cell>
          <cell r="D29536" t="str">
            <v>UN</v>
          </cell>
        </row>
        <row r="29537">
          <cell r="A29537" t="str">
            <v>1407-62</v>
          </cell>
          <cell r="B29537" t="str">
            <v>EMB IND[ES-07]</v>
          </cell>
          <cell r="C29537" t="str">
            <v>ROH</v>
          </cell>
          <cell r="D29537" t="str">
            <v>UN</v>
          </cell>
        </row>
        <row r="29538">
          <cell r="A29538" t="str">
            <v>1407-63</v>
          </cell>
          <cell r="B29538" t="str">
            <v>EMB COLET[ES-07]</v>
          </cell>
          <cell r="C29538" t="str">
            <v>ROH</v>
          </cell>
          <cell r="D29538" t="str">
            <v>UN</v>
          </cell>
        </row>
        <row r="29539">
          <cell r="A29539" t="str">
            <v>1407-64</v>
          </cell>
          <cell r="B29539" t="str">
            <v>EMB IND[SK-07]</v>
          </cell>
          <cell r="C29539" t="str">
            <v>ROH</v>
          </cell>
          <cell r="D29539" t="str">
            <v>UN</v>
          </cell>
        </row>
        <row r="29540">
          <cell r="A29540" t="str">
            <v>1407-65</v>
          </cell>
          <cell r="B29540" t="str">
            <v>EMB COLET[SK-07]</v>
          </cell>
          <cell r="C29540" t="str">
            <v>ROH</v>
          </cell>
          <cell r="D29540" t="str">
            <v>UN</v>
          </cell>
        </row>
        <row r="29541">
          <cell r="A29541" t="str">
            <v>1407-68</v>
          </cell>
          <cell r="B29541" t="str">
            <v>EMB IND MKSUL[C-44-32X-SDI]</v>
          </cell>
          <cell r="C29541" t="str">
            <v>ROH</v>
          </cell>
          <cell r="D29541" t="str">
            <v>UN</v>
          </cell>
        </row>
        <row r="29542">
          <cell r="A29542" t="str">
            <v>1407-69</v>
          </cell>
          <cell r="B29542" t="str">
            <v>EMB COLET MKSUL[C-44-32X-SDI]</v>
          </cell>
          <cell r="C29542" t="str">
            <v>ROH</v>
          </cell>
          <cell r="D29542" t="str">
            <v>UN</v>
          </cell>
        </row>
        <row r="29543">
          <cell r="A29543" t="str">
            <v>1407-70</v>
          </cell>
          <cell r="B29543" t="str">
            <v>EMB IND MKSUL[F-49]</v>
          </cell>
          <cell r="C29543" t="str">
            <v>ROH</v>
          </cell>
          <cell r="D29543" t="str">
            <v>UN</v>
          </cell>
        </row>
        <row r="29544">
          <cell r="A29544" t="str">
            <v>1407-71</v>
          </cell>
          <cell r="B29544" t="str">
            <v>EMB COLET MKSUL[F-49]</v>
          </cell>
          <cell r="C29544" t="str">
            <v>ROH</v>
          </cell>
          <cell r="D29544" t="str">
            <v>UN</v>
          </cell>
        </row>
        <row r="29545">
          <cell r="A29545" t="str">
            <v>1407-73</v>
          </cell>
          <cell r="B29545" t="str">
            <v>EMB IND[PE-47-3L-I]</v>
          </cell>
          <cell r="C29545" t="str">
            <v>ROH</v>
          </cell>
          <cell r="D29545" t="str">
            <v>UN</v>
          </cell>
        </row>
        <row r="29546">
          <cell r="A29546" t="str">
            <v>1407-74</v>
          </cell>
          <cell r="B29546" t="str">
            <v>EMB COLET[PE-47-3L-I]</v>
          </cell>
          <cell r="C29546" t="str">
            <v>ROH</v>
          </cell>
          <cell r="D29546" t="str">
            <v>UN</v>
          </cell>
        </row>
        <row r="29547">
          <cell r="A29547" t="str">
            <v>1407-75</v>
          </cell>
          <cell r="B29547" t="str">
            <v>EMB IND[PF-09M]</v>
          </cell>
          <cell r="C29547" t="str">
            <v>ROH</v>
          </cell>
          <cell r="D29547" t="str">
            <v>UN</v>
          </cell>
        </row>
        <row r="29548">
          <cell r="A29548" t="str">
            <v>1407-76</v>
          </cell>
          <cell r="B29548" t="str">
            <v>EMB COLET[PF-09M]</v>
          </cell>
          <cell r="C29548" t="str">
            <v>ROH</v>
          </cell>
          <cell r="D29548" t="str">
            <v>UN</v>
          </cell>
        </row>
        <row r="29549">
          <cell r="A29549" t="str">
            <v>1407-78</v>
          </cell>
          <cell r="B29549" t="str">
            <v>EMB IND MKSUL[F-51]</v>
          </cell>
          <cell r="C29549" t="str">
            <v>ROH</v>
          </cell>
          <cell r="D29549" t="str">
            <v>UN</v>
          </cell>
        </row>
        <row r="29550">
          <cell r="A29550" t="str">
            <v>1407-79</v>
          </cell>
          <cell r="B29550" t="str">
            <v>EMB COLET MKSUL[F-51]</v>
          </cell>
          <cell r="C29550" t="str">
            <v>ROH</v>
          </cell>
          <cell r="D29550" t="str">
            <v>UN</v>
          </cell>
        </row>
        <row r="29551">
          <cell r="A29551" t="str">
            <v>1407-80</v>
          </cell>
          <cell r="B29551" t="str">
            <v>EMB IND MKSUL[F-53]</v>
          </cell>
          <cell r="C29551" t="str">
            <v>ROH</v>
          </cell>
          <cell r="D29551" t="str">
            <v>UN</v>
          </cell>
        </row>
        <row r="29552">
          <cell r="A29552" t="str">
            <v>1407-81</v>
          </cell>
          <cell r="B29552" t="str">
            <v>EMB COLET MKSUL[F-53]</v>
          </cell>
          <cell r="C29552" t="str">
            <v>ROH</v>
          </cell>
          <cell r="D29552" t="str">
            <v>UN</v>
          </cell>
        </row>
        <row r="29553">
          <cell r="A29553" t="str">
            <v>1407-82</v>
          </cell>
          <cell r="B29553" t="str">
            <v>EMB IND MKSUL[C-42-2X-BI]</v>
          </cell>
          <cell r="C29553" t="str">
            <v>ROH</v>
          </cell>
          <cell r="D29553" t="str">
            <v>UN</v>
          </cell>
        </row>
        <row r="29554">
          <cell r="A29554" t="str">
            <v>1407-83</v>
          </cell>
          <cell r="B29554" t="str">
            <v>EMB COLET MKSUL[C-42-2X-BI]</v>
          </cell>
          <cell r="C29554" t="str">
            <v>ROH</v>
          </cell>
          <cell r="D29554" t="str">
            <v>UN</v>
          </cell>
        </row>
        <row r="29555">
          <cell r="A29555" t="str">
            <v>1407-84</v>
          </cell>
          <cell r="B29555" t="str">
            <v>EMB IND MKSUL[NPF-53]</v>
          </cell>
          <cell r="C29555" t="str">
            <v>ROH</v>
          </cell>
          <cell r="D29555" t="str">
            <v>UN</v>
          </cell>
        </row>
        <row r="29556">
          <cell r="A29556" t="str">
            <v>1407-85</v>
          </cell>
          <cell r="B29556" t="str">
            <v>EMB COLET MKSUL[NPF-53]</v>
          </cell>
          <cell r="C29556" t="str">
            <v>ROH</v>
          </cell>
          <cell r="D29556" t="str">
            <v>UN</v>
          </cell>
        </row>
        <row r="29557">
          <cell r="A29557" t="str">
            <v>1407-86</v>
          </cell>
          <cell r="B29557" t="str">
            <v>EMB IND MKSUL[NPF-54]</v>
          </cell>
          <cell r="C29557" t="str">
            <v>ROH</v>
          </cell>
          <cell r="D29557" t="str">
            <v>UN</v>
          </cell>
        </row>
        <row r="29558">
          <cell r="A29558" t="str">
            <v>1407-87</v>
          </cell>
          <cell r="B29558" t="str">
            <v>EMB COLET MKSUL[NPF-54]</v>
          </cell>
          <cell r="C29558" t="str">
            <v>ROH</v>
          </cell>
          <cell r="D29558" t="str">
            <v>UN</v>
          </cell>
        </row>
        <row r="29559">
          <cell r="A29559" t="str">
            <v>1407-88</v>
          </cell>
          <cell r="B29559" t="str">
            <v>EMB IND[NPF-54]</v>
          </cell>
          <cell r="C29559" t="str">
            <v>ROH</v>
          </cell>
          <cell r="D29559" t="str">
            <v>UN</v>
          </cell>
        </row>
        <row r="29560">
          <cell r="A29560" t="str">
            <v>1407-89</v>
          </cell>
          <cell r="B29560" t="str">
            <v>EMB COLET[NPF-54]</v>
          </cell>
          <cell r="C29560" t="str">
            <v>ROH</v>
          </cell>
          <cell r="D29560" t="str">
            <v>UN</v>
          </cell>
        </row>
        <row r="29561">
          <cell r="A29561" t="str">
            <v>1407-90</v>
          </cell>
          <cell r="B29561" t="str">
            <v>EMB IND[C-42-2X-BI]</v>
          </cell>
          <cell r="C29561" t="str">
            <v>ROH</v>
          </cell>
          <cell r="D29561" t="str">
            <v>UN</v>
          </cell>
        </row>
        <row r="29562">
          <cell r="A29562" t="str">
            <v>1407-91</v>
          </cell>
          <cell r="B29562" t="str">
            <v>EMB COLET[C-42-2X-BI]</v>
          </cell>
          <cell r="C29562" t="str">
            <v>ROH</v>
          </cell>
          <cell r="D29562" t="str">
            <v>UN</v>
          </cell>
        </row>
        <row r="29563">
          <cell r="A29563" t="str">
            <v>1407-94</v>
          </cell>
          <cell r="B29563" t="str">
            <v>EMB IND[ER-09]</v>
          </cell>
          <cell r="C29563" t="str">
            <v>ROH</v>
          </cell>
          <cell r="D29563" t="str">
            <v>UN</v>
          </cell>
        </row>
        <row r="29564">
          <cell r="A29564" t="str">
            <v>1407-95</v>
          </cell>
          <cell r="B29564" t="str">
            <v>EMB COLET[ER-09]</v>
          </cell>
          <cell r="C29564" t="str">
            <v>ROH</v>
          </cell>
          <cell r="D29564" t="str">
            <v>UN</v>
          </cell>
        </row>
        <row r="29565">
          <cell r="A29565" t="str">
            <v>1407-96</v>
          </cell>
          <cell r="B29565" t="str">
            <v>EMB IND[ER-10]</v>
          </cell>
          <cell r="C29565" t="str">
            <v>ROH</v>
          </cell>
          <cell r="D29565" t="str">
            <v>UN</v>
          </cell>
        </row>
        <row r="29566">
          <cell r="A29566" t="str">
            <v>1407-97</v>
          </cell>
          <cell r="B29566" t="str">
            <v>EMB COLET[ER-10]</v>
          </cell>
          <cell r="C29566" t="str">
            <v>ROH</v>
          </cell>
          <cell r="D29566" t="str">
            <v>UN</v>
          </cell>
        </row>
        <row r="29567">
          <cell r="A29567" t="str">
            <v>1407-98</v>
          </cell>
          <cell r="B29567" t="str">
            <v>EMBALAGEM INDIVIDUAL MKBR [P-29]</v>
          </cell>
          <cell r="C29567" t="str">
            <v>ROH</v>
          </cell>
          <cell r="D29567" t="str">
            <v>UN</v>
          </cell>
        </row>
        <row r="29568">
          <cell r="A29568" t="str">
            <v>1407-99</v>
          </cell>
          <cell r="B29568" t="str">
            <v>EMBALAGEM COLETIVA MKBR [P-29]</v>
          </cell>
          <cell r="C29568" t="str">
            <v>ROH</v>
          </cell>
          <cell r="D29568" t="str">
            <v>UN</v>
          </cell>
        </row>
        <row r="29569">
          <cell r="A29569" t="str">
            <v>140701-0001-02</v>
          </cell>
          <cell r="B29569" t="str">
            <v>DISPLAY (LED) LS-2408CR389 8.5MM</v>
          </cell>
          <cell r="C29569" t="str">
            <v>ROH</v>
          </cell>
          <cell r="D29569" t="str">
            <v>UN</v>
          </cell>
        </row>
        <row r="29570">
          <cell r="A29570" t="str">
            <v>140701-0003-01</v>
          </cell>
          <cell r="B29570" t="str">
            <v>DISPLAY (LED) JW-5042-2B-2-B21</v>
          </cell>
          <cell r="C29570" t="str">
            <v>ROH</v>
          </cell>
          <cell r="D29570" t="str">
            <v>UN</v>
          </cell>
        </row>
        <row r="29571">
          <cell r="A29571" t="str">
            <v>140701-0004-01</v>
          </cell>
          <cell r="B29571" t="str">
            <v>DISPLAY (LED) 36.3X8MM</v>
          </cell>
          <cell r="C29571" t="str">
            <v>ROH</v>
          </cell>
          <cell r="D29571" t="str">
            <v>UN</v>
          </cell>
        </row>
        <row r="29572">
          <cell r="A29572" t="str">
            <v>140701-0005-01</v>
          </cell>
          <cell r="B29572" t="str">
            <v>DISPLAY (LED) SK42RK 8.5MM</v>
          </cell>
          <cell r="C29572" t="str">
            <v>ROH</v>
          </cell>
          <cell r="D29572" t="str">
            <v>UN</v>
          </cell>
        </row>
        <row r="29573">
          <cell r="A29573" t="str">
            <v>140701-0005-02</v>
          </cell>
          <cell r="B29573" t="str">
            <v>DISPLAY (LED) SK42RK 8.5MM</v>
          </cell>
          <cell r="C29573" t="str">
            <v>ROH</v>
          </cell>
          <cell r="D29573" t="str">
            <v>UN</v>
          </cell>
        </row>
        <row r="29574">
          <cell r="A29574" t="str">
            <v>140701-0006-01</v>
          </cell>
          <cell r="B29574" t="str">
            <v>DISPLAY PTH LS-2408CR389</v>
          </cell>
          <cell r="C29574" t="str">
            <v>ROH</v>
          </cell>
          <cell r="D29574" t="str">
            <v>UN</v>
          </cell>
        </row>
        <row r="29575">
          <cell r="A29575" t="str">
            <v>140722-0001-01</v>
          </cell>
          <cell r="B29575" t="str">
            <v>DISPLAY LED PTH ML32AS-0R-P1</v>
          </cell>
          <cell r="C29575" t="str">
            <v>ROH</v>
          </cell>
          <cell r="D29575" t="str">
            <v>UN</v>
          </cell>
        </row>
        <row r="29576">
          <cell r="A29576" t="str">
            <v>1408-00</v>
          </cell>
          <cell r="B29576" t="str">
            <v>EMB IND MOVITEC[OTF-02]</v>
          </cell>
          <cell r="C29576" t="str">
            <v>ROH</v>
          </cell>
          <cell r="D29576" t="str">
            <v>UN</v>
          </cell>
        </row>
        <row r="29577">
          <cell r="A29577" t="str">
            <v>1408-01</v>
          </cell>
          <cell r="B29577" t="str">
            <v>EMB COLET MOVITEC[OTF-02]</v>
          </cell>
          <cell r="C29577" t="str">
            <v>ROH</v>
          </cell>
          <cell r="D29577" t="str">
            <v>UN</v>
          </cell>
        </row>
        <row r="29578">
          <cell r="A29578" t="str">
            <v>1408-02</v>
          </cell>
          <cell r="B29578" t="str">
            <v>EMB IND XZONE[GSP-01]</v>
          </cell>
          <cell r="C29578" t="str">
            <v>ROH</v>
          </cell>
          <cell r="D29578" t="str">
            <v>UN</v>
          </cell>
        </row>
        <row r="29579">
          <cell r="A29579" t="str">
            <v>1408-03</v>
          </cell>
          <cell r="B29579" t="str">
            <v>EMB COLET XZONE[GSP-01]</v>
          </cell>
          <cell r="C29579" t="str">
            <v>ROH</v>
          </cell>
          <cell r="D29579" t="str">
            <v>UN</v>
          </cell>
        </row>
        <row r="29580">
          <cell r="A29580" t="str">
            <v>1408-08</v>
          </cell>
          <cell r="B29580" t="str">
            <v>EMB IND XZONE[GMP-03]</v>
          </cell>
          <cell r="C29580" t="str">
            <v>ROH</v>
          </cell>
          <cell r="D29580" t="str">
            <v>UN</v>
          </cell>
        </row>
        <row r="29581">
          <cell r="A29581" t="str">
            <v>1408-09</v>
          </cell>
          <cell r="B29581" t="str">
            <v>EMB COLET XZONE[GMP-03]</v>
          </cell>
          <cell r="C29581" t="str">
            <v>ROH</v>
          </cell>
          <cell r="D29581" t="str">
            <v>UN</v>
          </cell>
        </row>
        <row r="29582">
          <cell r="A29582" t="str">
            <v>1408-12</v>
          </cell>
          <cell r="B29582" t="str">
            <v>EMB IND [PI-10MA]</v>
          </cell>
          <cell r="C29582" t="str">
            <v>ROH</v>
          </cell>
          <cell r="D29582" t="str">
            <v>UN</v>
          </cell>
        </row>
        <row r="29583">
          <cell r="A29583" t="str">
            <v>1408-16</v>
          </cell>
          <cell r="B29583" t="str">
            <v>EMB IND BEBELIE[CBP-02]</v>
          </cell>
          <cell r="C29583" t="str">
            <v>ROH</v>
          </cell>
          <cell r="D29583" t="str">
            <v>UN</v>
          </cell>
        </row>
        <row r="29584">
          <cell r="A29584" t="str">
            <v>1408-17</v>
          </cell>
          <cell r="B29584" t="str">
            <v>EMBALAGEM INDIVIDUAL MKSUL [MP-16-B]</v>
          </cell>
          <cell r="C29584" t="str">
            <v>ROH</v>
          </cell>
          <cell r="D29584" t="str">
            <v>UN</v>
          </cell>
        </row>
        <row r="29585">
          <cell r="A29585" t="str">
            <v>1408-18</v>
          </cell>
          <cell r="B29585" t="str">
            <v>EMBALAGEM COLETIVA MKSUL [MP-16-B]</v>
          </cell>
          <cell r="C29585" t="str">
            <v>ROH</v>
          </cell>
          <cell r="D29585" t="str">
            <v>UN</v>
          </cell>
        </row>
        <row r="29586">
          <cell r="A29586" t="str">
            <v>1408-19</v>
          </cell>
          <cell r="B29586" t="str">
            <v>EMBALAGEM INDIVIDUAL MKSUL [MP-16-R]</v>
          </cell>
          <cell r="C29586" t="str">
            <v>ROH</v>
          </cell>
          <cell r="D29586" t="str">
            <v>UN</v>
          </cell>
        </row>
        <row r="29587">
          <cell r="A29587" t="str">
            <v>1408-20</v>
          </cell>
          <cell r="B29587" t="str">
            <v>EMBALAGEM COLETIVA MKSUL [MP-16-R]</v>
          </cell>
          <cell r="C29587" t="str">
            <v>ROH</v>
          </cell>
          <cell r="D29587" t="str">
            <v>UN</v>
          </cell>
        </row>
        <row r="29588">
          <cell r="A29588" t="str">
            <v>1408-21</v>
          </cell>
          <cell r="B29588" t="str">
            <v>EMBALAGEM INDIVIDUAL MKBR [MP-16-B]</v>
          </cell>
          <cell r="C29588" t="str">
            <v>ROH</v>
          </cell>
          <cell r="D29588" t="str">
            <v>UN</v>
          </cell>
        </row>
        <row r="29589">
          <cell r="A29589" t="str">
            <v>1408-22</v>
          </cell>
          <cell r="B29589" t="str">
            <v>EMBALAGEM COLETIVA MKBR [MP-16-B]</v>
          </cell>
          <cell r="C29589" t="str">
            <v>ROH</v>
          </cell>
          <cell r="D29589" t="str">
            <v>UN</v>
          </cell>
        </row>
        <row r="29590">
          <cell r="A29590" t="str">
            <v>1408-23</v>
          </cell>
          <cell r="B29590" t="str">
            <v>EMBALAGEM INDIVIDUAL MKBR [MP-16-R]</v>
          </cell>
          <cell r="C29590" t="str">
            <v>ROH</v>
          </cell>
          <cell r="D29590" t="str">
            <v>UN</v>
          </cell>
        </row>
        <row r="29591">
          <cell r="A29591" t="str">
            <v>1408-24</v>
          </cell>
          <cell r="B29591" t="str">
            <v>EMBALAGEM COLETIVA MKBR [MP-16-R]</v>
          </cell>
          <cell r="C29591" t="str">
            <v>ROH</v>
          </cell>
          <cell r="D29591" t="str">
            <v>UN</v>
          </cell>
        </row>
        <row r="29592">
          <cell r="A29592" t="str">
            <v>1408-29</v>
          </cell>
          <cell r="B29592" t="str">
            <v>EMB IND MKSUL[PI-10MA]</v>
          </cell>
          <cell r="C29592" t="str">
            <v>ROH</v>
          </cell>
          <cell r="D29592" t="str">
            <v>UN</v>
          </cell>
        </row>
        <row r="29593">
          <cell r="A29593" t="str">
            <v>1408-30</v>
          </cell>
          <cell r="B29593" t="str">
            <v>EMB COLET MKSUL[PI-10MA]</v>
          </cell>
          <cell r="C29593" t="str">
            <v>ROH</v>
          </cell>
          <cell r="D29593" t="str">
            <v>UN</v>
          </cell>
        </row>
        <row r="29594">
          <cell r="A29594" t="str">
            <v>1408-31</v>
          </cell>
          <cell r="B29594" t="str">
            <v>EMB IND MKSUL[PI-11MA]</v>
          </cell>
          <cell r="C29594" t="str">
            <v>ROH</v>
          </cell>
          <cell r="D29594" t="str">
            <v>UN</v>
          </cell>
        </row>
        <row r="29595">
          <cell r="A29595" t="str">
            <v>1408-32</v>
          </cell>
          <cell r="B29595" t="str">
            <v>EMB COLET MKSUL[PI-11MA]</v>
          </cell>
          <cell r="C29595" t="str">
            <v>ROH</v>
          </cell>
          <cell r="D29595" t="str">
            <v>UN</v>
          </cell>
        </row>
        <row r="29596">
          <cell r="A29596" t="str">
            <v>1408-33</v>
          </cell>
          <cell r="B29596" t="str">
            <v>EMB IND MKSUL[RB-03]</v>
          </cell>
          <cell r="C29596" t="str">
            <v>ROH</v>
          </cell>
          <cell r="D29596" t="str">
            <v>UN</v>
          </cell>
        </row>
        <row r="29597">
          <cell r="A29597" t="str">
            <v>1408-34</v>
          </cell>
          <cell r="B29597" t="str">
            <v>EMB COLET MKSUL[RB-03]</v>
          </cell>
          <cell r="C29597" t="str">
            <v>ROH</v>
          </cell>
          <cell r="D29597" t="str">
            <v>UN</v>
          </cell>
        </row>
        <row r="29598">
          <cell r="A29598" t="str">
            <v>1408-35</v>
          </cell>
          <cell r="B29598" t="str">
            <v>EMB IND MKSUL[RB-04]</v>
          </cell>
          <cell r="C29598" t="str">
            <v>ROH</v>
          </cell>
          <cell r="D29598" t="str">
            <v>UN</v>
          </cell>
        </row>
        <row r="29599">
          <cell r="A29599" t="str">
            <v>1408-36</v>
          </cell>
          <cell r="B29599" t="str">
            <v>EMB COLET MKSUL[RB-04]</v>
          </cell>
          <cell r="C29599" t="str">
            <v>ROH</v>
          </cell>
          <cell r="D29599" t="str">
            <v>UN</v>
          </cell>
        </row>
        <row r="29600">
          <cell r="A29600" t="str">
            <v>1408-37</v>
          </cell>
          <cell r="B29600" t="str">
            <v>EMB IND MKSUL[M-14]</v>
          </cell>
          <cell r="C29600" t="str">
            <v>ROH</v>
          </cell>
          <cell r="D29600" t="str">
            <v>UN</v>
          </cell>
        </row>
        <row r="29601">
          <cell r="A29601" t="str">
            <v>1408-38</v>
          </cell>
          <cell r="B29601" t="str">
            <v>EMB COLET MKSUL[M-14]</v>
          </cell>
          <cell r="C29601" t="str">
            <v>ROH</v>
          </cell>
          <cell r="D29601" t="str">
            <v>UN</v>
          </cell>
        </row>
        <row r="29602">
          <cell r="A29602" t="str">
            <v>1408-39</v>
          </cell>
          <cell r="B29602" t="str">
            <v>EMB IND[PE-47-3L-RI]</v>
          </cell>
          <cell r="C29602" t="str">
            <v>ROH</v>
          </cell>
          <cell r="D29602" t="str">
            <v>UN</v>
          </cell>
        </row>
        <row r="29603">
          <cell r="A29603" t="str">
            <v>1408-40</v>
          </cell>
          <cell r="B29603" t="str">
            <v>EMB COLET[PE-47-3L-RI]</v>
          </cell>
          <cell r="C29603" t="str">
            <v>ROH</v>
          </cell>
          <cell r="D29603" t="str">
            <v>UN</v>
          </cell>
        </row>
        <row r="29604">
          <cell r="A29604" t="str">
            <v>1408-43</v>
          </cell>
          <cell r="B29604" t="str">
            <v>EMB IND 220V MKSUL[SC-41]</v>
          </cell>
          <cell r="C29604" t="str">
            <v>ROH</v>
          </cell>
          <cell r="D29604" t="str">
            <v>UN</v>
          </cell>
        </row>
        <row r="29605">
          <cell r="A29605" t="str">
            <v>1408-44</v>
          </cell>
          <cell r="B29605" t="str">
            <v>EMB IND 127V[SC-41]</v>
          </cell>
          <cell r="C29605" t="str">
            <v>ROH</v>
          </cell>
          <cell r="D29605" t="str">
            <v>UN</v>
          </cell>
        </row>
        <row r="29606">
          <cell r="A29606" t="str">
            <v>1408-45</v>
          </cell>
          <cell r="B29606" t="str">
            <v>EMB IND 220V[SC-41]</v>
          </cell>
          <cell r="C29606" t="str">
            <v>ROH</v>
          </cell>
          <cell r="D29606" t="str">
            <v>UN</v>
          </cell>
        </row>
        <row r="29607">
          <cell r="A29607" t="str">
            <v>1408-46</v>
          </cell>
          <cell r="B29607" t="str">
            <v>EMB COLET[SC-41]</v>
          </cell>
          <cell r="C29607" t="str">
            <v>ROH</v>
          </cell>
          <cell r="D29607" t="str">
            <v>UN</v>
          </cell>
        </row>
        <row r="29608">
          <cell r="A29608" t="str">
            <v>1408-47</v>
          </cell>
          <cell r="B29608" t="str">
            <v>EMB IND[SC-12]</v>
          </cell>
          <cell r="C29608" t="str">
            <v>ROH</v>
          </cell>
          <cell r="D29608" t="str">
            <v>UN</v>
          </cell>
        </row>
        <row r="29609">
          <cell r="A29609" t="str">
            <v>1408-48</v>
          </cell>
          <cell r="B29609" t="str">
            <v>EMB COLET[SC-12]</v>
          </cell>
          <cell r="C29609" t="str">
            <v>ROH</v>
          </cell>
          <cell r="D29609" t="str">
            <v>UN</v>
          </cell>
        </row>
        <row r="29610">
          <cell r="A29610" t="str">
            <v>1408-49</v>
          </cell>
          <cell r="B29610" t="str">
            <v>EMB IND[SC-38]</v>
          </cell>
          <cell r="C29610" t="str">
            <v>ROH</v>
          </cell>
          <cell r="D29610" t="str">
            <v>UN</v>
          </cell>
        </row>
        <row r="29611">
          <cell r="A29611" t="str">
            <v>1408-50</v>
          </cell>
          <cell r="B29611" t="str">
            <v>EMB COLET[SC-38]</v>
          </cell>
          <cell r="C29611" t="str">
            <v>ROH</v>
          </cell>
          <cell r="D29611" t="str">
            <v>UN</v>
          </cell>
        </row>
        <row r="29612">
          <cell r="A29612" t="str">
            <v>1408-51</v>
          </cell>
          <cell r="B29612" t="str">
            <v>EMB IND[RB-03]</v>
          </cell>
          <cell r="C29612" t="str">
            <v>ROH</v>
          </cell>
          <cell r="D29612" t="str">
            <v>UN</v>
          </cell>
        </row>
        <row r="29613">
          <cell r="A29613" t="str">
            <v>1408-52</v>
          </cell>
          <cell r="B29613" t="str">
            <v>EMB COLET[RB-03]</v>
          </cell>
          <cell r="C29613" t="str">
            <v>ROH</v>
          </cell>
          <cell r="D29613" t="str">
            <v>UN</v>
          </cell>
        </row>
        <row r="29614">
          <cell r="A29614" t="str">
            <v>1408-53</v>
          </cell>
          <cell r="B29614" t="str">
            <v>EMB IND[RB-04]</v>
          </cell>
          <cell r="C29614" t="str">
            <v>ROH</v>
          </cell>
          <cell r="D29614" t="str">
            <v>UN</v>
          </cell>
        </row>
        <row r="29615">
          <cell r="A29615" t="str">
            <v>1408-54</v>
          </cell>
          <cell r="B29615" t="str">
            <v>EMB COLET[RB-04]</v>
          </cell>
          <cell r="C29615" t="str">
            <v>ROH</v>
          </cell>
          <cell r="D29615" t="str">
            <v>UN</v>
          </cell>
        </row>
        <row r="29616">
          <cell r="A29616" t="str">
            <v>1408-57</v>
          </cell>
          <cell r="B29616" t="str">
            <v>EMB IND[CL-04]</v>
          </cell>
          <cell r="C29616" t="str">
            <v>ROH</v>
          </cell>
          <cell r="D29616" t="str">
            <v>UN</v>
          </cell>
        </row>
        <row r="29617">
          <cell r="A29617" t="str">
            <v>1408-60</v>
          </cell>
          <cell r="B29617" t="str">
            <v>EMB IND[F-53]</v>
          </cell>
          <cell r="C29617" t="str">
            <v>ROH</v>
          </cell>
          <cell r="D29617" t="str">
            <v>UN</v>
          </cell>
        </row>
        <row r="29618">
          <cell r="A29618" t="str">
            <v>1408-61</v>
          </cell>
          <cell r="B29618" t="str">
            <v>EMB COLET[F-53]</v>
          </cell>
          <cell r="C29618" t="str">
            <v>ROH</v>
          </cell>
          <cell r="D29618" t="str">
            <v>UN</v>
          </cell>
        </row>
        <row r="29619">
          <cell r="A29619" t="str">
            <v>1408-64</v>
          </cell>
          <cell r="B29619" t="str">
            <v>EMB IND MKSUL[AP-39]</v>
          </cell>
          <cell r="C29619" t="str">
            <v>ROH</v>
          </cell>
          <cell r="D29619" t="str">
            <v>UN</v>
          </cell>
        </row>
        <row r="29620">
          <cell r="A29620" t="str">
            <v>1408-65</v>
          </cell>
          <cell r="B29620" t="str">
            <v>EMB COLET MKSUL[AP-39]</v>
          </cell>
          <cell r="C29620" t="str">
            <v>ROH</v>
          </cell>
          <cell r="D29620" t="str">
            <v>UN</v>
          </cell>
        </row>
        <row r="29621">
          <cell r="A29621" t="str">
            <v>1408-66</v>
          </cell>
          <cell r="B29621" t="str">
            <v>EMB IND MKSUL[ES-04]</v>
          </cell>
          <cell r="C29621" t="str">
            <v>ROH</v>
          </cell>
          <cell r="D29621" t="str">
            <v>UN</v>
          </cell>
        </row>
        <row r="29622">
          <cell r="A29622" t="str">
            <v>1408-67</v>
          </cell>
          <cell r="B29622" t="str">
            <v>EMB IND MKSUL[ES-05]</v>
          </cell>
          <cell r="C29622" t="str">
            <v>ROH</v>
          </cell>
          <cell r="D29622" t="str">
            <v>UN</v>
          </cell>
        </row>
        <row r="29623">
          <cell r="A29623" t="str">
            <v>1408-68</v>
          </cell>
          <cell r="B29623" t="str">
            <v>EMBALAGEM INDIVIDUAL MKSUL [AP-37-BL]</v>
          </cell>
          <cell r="C29623" t="str">
            <v>ROH</v>
          </cell>
          <cell r="D29623" t="str">
            <v>UN</v>
          </cell>
        </row>
        <row r="29624">
          <cell r="A29624" t="str">
            <v>1408-70</v>
          </cell>
          <cell r="B29624" t="str">
            <v>EMB IND[NAF-05-4L]</v>
          </cell>
          <cell r="C29624" t="str">
            <v>ROH</v>
          </cell>
          <cell r="D29624" t="str">
            <v>UN</v>
          </cell>
        </row>
        <row r="29625">
          <cell r="A29625" t="str">
            <v>1408-71</v>
          </cell>
          <cell r="B29625" t="str">
            <v>EMB COLET[NAF-05-4L]</v>
          </cell>
          <cell r="C29625" t="str">
            <v>ROH</v>
          </cell>
          <cell r="D29625" t="str">
            <v>UN</v>
          </cell>
        </row>
        <row r="29626">
          <cell r="A29626" t="str">
            <v>1408-72</v>
          </cell>
          <cell r="B29626" t="str">
            <v>EMB IND[NAF-03I-4L]</v>
          </cell>
          <cell r="C29626" t="str">
            <v>ROH</v>
          </cell>
          <cell r="D29626" t="str">
            <v>UN</v>
          </cell>
        </row>
        <row r="29627">
          <cell r="A29627" t="str">
            <v>1408-73</v>
          </cell>
          <cell r="B29627" t="str">
            <v>EMB COLET[NAF-03I-4L]</v>
          </cell>
          <cell r="C29627" t="str">
            <v>ROH</v>
          </cell>
          <cell r="D29627" t="str">
            <v>UN</v>
          </cell>
        </row>
        <row r="29628">
          <cell r="A29628" t="str">
            <v>1408-74</v>
          </cell>
          <cell r="B29628" t="str">
            <v>EMB IND[ES-01]</v>
          </cell>
          <cell r="C29628" t="str">
            <v>ROH</v>
          </cell>
          <cell r="D29628" t="str">
            <v>UN</v>
          </cell>
        </row>
        <row r="29629">
          <cell r="A29629" t="str">
            <v>1408-75</v>
          </cell>
          <cell r="B29629" t="str">
            <v>EMB COLET[ES-01]</v>
          </cell>
          <cell r="C29629" t="str">
            <v>ROH</v>
          </cell>
          <cell r="D29629" t="str">
            <v>UN</v>
          </cell>
        </row>
        <row r="29630">
          <cell r="A29630" t="str">
            <v>1408-76</v>
          </cell>
          <cell r="B29630" t="str">
            <v>EMB IND[ES-02]</v>
          </cell>
          <cell r="C29630" t="str">
            <v>ROH</v>
          </cell>
          <cell r="D29630" t="str">
            <v>UN</v>
          </cell>
        </row>
        <row r="29631">
          <cell r="A29631" t="str">
            <v>1408-77</v>
          </cell>
          <cell r="B29631" t="str">
            <v>EMB COLET[ES-02]</v>
          </cell>
          <cell r="C29631" t="str">
            <v>ROH</v>
          </cell>
          <cell r="D29631" t="str">
            <v>UN</v>
          </cell>
        </row>
        <row r="29632">
          <cell r="A29632" t="str">
            <v>1408-78</v>
          </cell>
          <cell r="B29632" t="str">
            <v>EMB IND[ES-04]</v>
          </cell>
          <cell r="C29632" t="str">
            <v>ROH</v>
          </cell>
          <cell r="D29632" t="str">
            <v>UN</v>
          </cell>
        </row>
        <row r="29633">
          <cell r="A29633" t="str">
            <v>1408-79</v>
          </cell>
          <cell r="B29633" t="str">
            <v>EMBALAGEM COLETIVA MKBR [ES-04]</v>
          </cell>
          <cell r="C29633" t="str">
            <v>ROH</v>
          </cell>
          <cell r="D29633" t="str">
            <v>UN</v>
          </cell>
        </row>
        <row r="29634">
          <cell r="A29634" t="str">
            <v>1408-80</v>
          </cell>
          <cell r="B29634" t="str">
            <v>EMB IND[ES-05]</v>
          </cell>
          <cell r="C29634" t="str">
            <v>ROH</v>
          </cell>
          <cell r="D29634" t="str">
            <v>UN</v>
          </cell>
        </row>
        <row r="29635">
          <cell r="A29635" t="str">
            <v>1408-81</v>
          </cell>
          <cell r="B29635" t="str">
            <v>EMB COLET[ES-05]</v>
          </cell>
          <cell r="C29635" t="str">
            <v>ROH</v>
          </cell>
          <cell r="D29635" t="str">
            <v>UN</v>
          </cell>
        </row>
        <row r="29636">
          <cell r="A29636" t="str">
            <v>1408-82</v>
          </cell>
          <cell r="B29636" t="str">
            <v>EMB IND[ES-07]</v>
          </cell>
          <cell r="C29636" t="str">
            <v>ROH</v>
          </cell>
          <cell r="D29636" t="str">
            <v>UN</v>
          </cell>
        </row>
        <row r="29637">
          <cell r="A29637" t="str">
            <v>1408-83</v>
          </cell>
          <cell r="B29637" t="str">
            <v>EMB COLET[ES-07]</v>
          </cell>
          <cell r="C29637" t="str">
            <v>ROH</v>
          </cell>
          <cell r="D29637" t="str">
            <v>UN</v>
          </cell>
        </row>
        <row r="29638">
          <cell r="A29638" t="str">
            <v>1408-84</v>
          </cell>
          <cell r="B29638" t="str">
            <v>EMB IND[FD-02]</v>
          </cell>
          <cell r="C29638" t="str">
            <v>ROH</v>
          </cell>
          <cell r="D29638" t="str">
            <v>UN</v>
          </cell>
        </row>
        <row r="29639">
          <cell r="A29639" t="str">
            <v>1408-85</v>
          </cell>
          <cell r="B29639" t="str">
            <v>EMB COLET[FD-02]</v>
          </cell>
          <cell r="C29639" t="str">
            <v>ROH</v>
          </cell>
          <cell r="D29639" t="str">
            <v>UN</v>
          </cell>
        </row>
        <row r="29640">
          <cell r="A29640" t="str">
            <v>1408-86</v>
          </cell>
          <cell r="B29640" t="str">
            <v>EMB IND[NFFI-07]</v>
          </cell>
          <cell r="C29640" t="str">
            <v>ROH</v>
          </cell>
          <cell r="D29640" t="str">
            <v>UN</v>
          </cell>
        </row>
        <row r="29641">
          <cell r="A29641" t="str">
            <v>1408-87</v>
          </cell>
          <cell r="B29641" t="str">
            <v>EMB COLET[NFFI-07]</v>
          </cell>
          <cell r="C29641" t="str">
            <v>ROH</v>
          </cell>
          <cell r="D29641" t="str">
            <v>UN</v>
          </cell>
        </row>
        <row r="29642">
          <cell r="A29642" t="str">
            <v>1408-88</v>
          </cell>
          <cell r="B29642" t="str">
            <v>EMBALAGEM INDIVIDUAL MKBR [AP-37-BL]</v>
          </cell>
          <cell r="C29642" t="str">
            <v>ROH</v>
          </cell>
          <cell r="D29642" t="str">
            <v>UN</v>
          </cell>
        </row>
        <row r="29643">
          <cell r="A29643" t="str">
            <v>1408-89</v>
          </cell>
          <cell r="B29643" t="str">
            <v>EMBALAGEM COLETIVA MKBR [AP-37-BL]</v>
          </cell>
          <cell r="C29643" t="str">
            <v>ROH</v>
          </cell>
          <cell r="D29643" t="str">
            <v>UN</v>
          </cell>
        </row>
        <row r="29644">
          <cell r="A29644" t="str">
            <v>1408-90</v>
          </cell>
          <cell r="B29644" t="str">
            <v>EMB IND[AP-39]</v>
          </cell>
          <cell r="C29644" t="str">
            <v>ROH</v>
          </cell>
          <cell r="D29644" t="str">
            <v>UN</v>
          </cell>
        </row>
        <row r="29645">
          <cell r="A29645" t="str">
            <v>1408-91</v>
          </cell>
          <cell r="B29645" t="str">
            <v>EMB COLET[AP-39]</v>
          </cell>
          <cell r="C29645" t="str">
            <v>ROH</v>
          </cell>
          <cell r="D29645" t="str">
            <v>UN</v>
          </cell>
        </row>
        <row r="29646">
          <cell r="A29646" t="str">
            <v>1408-94</v>
          </cell>
          <cell r="B29646" t="str">
            <v>EMB IND[FA-01]</v>
          </cell>
          <cell r="C29646" t="str">
            <v>ROH</v>
          </cell>
          <cell r="D29646" t="str">
            <v>UN</v>
          </cell>
        </row>
        <row r="29647">
          <cell r="A29647" t="str">
            <v>1408-95</v>
          </cell>
          <cell r="B29647" t="str">
            <v>EMB COLET[FA-01]</v>
          </cell>
          <cell r="C29647" t="str">
            <v>ROH</v>
          </cell>
          <cell r="D29647" t="str">
            <v>UN</v>
          </cell>
        </row>
        <row r="29648">
          <cell r="A29648" t="str">
            <v>1408-96</v>
          </cell>
          <cell r="B29648" t="str">
            <v>EMB IND[V-91]</v>
          </cell>
          <cell r="C29648" t="str">
            <v>ROH</v>
          </cell>
          <cell r="D29648" t="str">
            <v>UN</v>
          </cell>
        </row>
        <row r="29649">
          <cell r="A29649" t="str">
            <v>1408-97</v>
          </cell>
          <cell r="B29649" t="str">
            <v>EMB COLET[V-91]</v>
          </cell>
          <cell r="C29649" t="str">
            <v>ROH</v>
          </cell>
          <cell r="D29649" t="str">
            <v>UN</v>
          </cell>
        </row>
        <row r="29650">
          <cell r="A29650" t="str">
            <v>1408-98</v>
          </cell>
          <cell r="B29650" t="str">
            <v>EMBALAGEM INDIVIDUAL MKNE [MP-16-R]</v>
          </cell>
          <cell r="C29650" t="str">
            <v>ROH</v>
          </cell>
          <cell r="D29650" t="str">
            <v>UN</v>
          </cell>
        </row>
        <row r="29651">
          <cell r="A29651" t="str">
            <v>1408-99</v>
          </cell>
          <cell r="B29651" t="str">
            <v>EMBALAGEM COLETIVA MKNE [MP-16-R]</v>
          </cell>
          <cell r="C29651" t="str">
            <v>ROH</v>
          </cell>
          <cell r="D29651" t="str">
            <v>UN</v>
          </cell>
        </row>
        <row r="29652">
          <cell r="A29652" t="str">
            <v>1409-00</v>
          </cell>
          <cell r="B29652" t="str">
            <v>EMB IND MKSUL[FR-17]</v>
          </cell>
          <cell r="C29652" t="str">
            <v>ROH</v>
          </cell>
          <cell r="D29652" t="str">
            <v>UN</v>
          </cell>
        </row>
        <row r="29653">
          <cell r="A29653" t="str">
            <v>1409-01</v>
          </cell>
          <cell r="B29653" t="str">
            <v>EMB IND MKSUL[FR-18]</v>
          </cell>
          <cell r="C29653" t="str">
            <v>ROH</v>
          </cell>
          <cell r="D29653" t="str">
            <v>UN</v>
          </cell>
        </row>
        <row r="29654">
          <cell r="A29654" t="str">
            <v>1409-02</v>
          </cell>
          <cell r="B29654" t="str">
            <v>EMB IND[ES-08]</v>
          </cell>
          <cell r="C29654" t="str">
            <v>ROH</v>
          </cell>
          <cell r="D29654" t="str">
            <v>UN</v>
          </cell>
        </row>
        <row r="29655">
          <cell r="A29655" t="str">
            <v>1409-03</v>
          </cell>
          <cell r="B29655" t="str">
            <v>EMB COLET[ES-08]</v>
          </cell>
          <cell r="C29655" t="str">
            <v>ROH</v>
          </cell>
          <cell r="D29655" t="str">
            <v>UN</v>
          </cell>
        </row>
        <row r="29656">
          <cell r="A29656" t="str">
            <v>1409-04</v>
          </cell>
          <cell r="B29656" t="str">
            <v>EMB IND[ES-10]</v>
          </cell>
          <cell r="C29656" t="str">
            <v>ROH</v>
          </cell>
          <cell r="D29656" t="str">
            <v>UN</v>
          </cell>
        </row>
        <row r="29657">
          <cell r="A29657" t="str">
            <v>1409-05</v>
          </cell>
          <cell r="B29657" t="str">
            <v>EMB COLET[ES-10]</v>
          </cell>
          <cell r="C29657" t="str">
            <v>ROH</v>
          </cell>
          <cell r="D29657" t="str">
            <v>UN</v>
          </cell>
        </row>
        <row r="29658">
          <cell r="A29658" t="str">
            <v>1409-06</v>
          </cell>
          <cell r="B29658" t="str">
            <v>EMB IND MKSUL[ES-10]</v>
          </cell>
          <cell r="C29658" t="str">
            <v>ROH</v>
          </cell>
          <cell r="D29658" t="str">
            <v>UN</v>
          </cell>
        </row>
        <row r="29659">
          <cell r="A29659" t="str">
            <v>1409-07</v>
          </cell>
          <cell r="B29659" t="str">
            <v>EMB COLET MKSUL[ES-10]</v>
          </cell>
          <cell r="C29659" t="str">
            <v>ROH</v>
          </cell>
          <cell r="D29659" t="str">
            <v>UN</v>
          </cell>
        </row>
        <row r="29660">
          <cell r="A29660" t="str">
            <v>1409-08</v>
          </cell>
          <cell r="B29660" t="str">
            <v>EMB IND[MX-BL01]</v>
          </cell>
          <cell r="C29660" t="str">
            <v>ROH</v>
          </cell>
          <cell r="D29660" t="str">
            <v>UN</v>
          </cell>
        </row>
        <row r="29661">
          <cell r="A29661" t="str">
            <v>1409-09</v>
          </cell>
          <cell r="B29661" t="str">
            <v>EMB COLET[MX-BL01]</v>
          </cell>
          <cell r="C29661" t="str">
            <v>ROH</v>
          </cell>
          <cell r="D29661" t="str">
            <v>UN</v>
          </cell>
        </row>
        <row r="29662">
          <cell r="A29662" t="str">
            <v>1409-10</v>
          </cell>
          <cell r="B29662" t="str">
            <v>EMB IND[CR-02]</v>
          </cell>
          <cell r="C29662" t="str">
            <v>ROH</v>
          </cell>
          <cell r="D29662" t="str">
            <v>UN</v>
          </cell>
        </row>
        <row r="29663">
          <cell r="A29663" t="str">
            <v>1409-11</v>
          </cell>
          <cell r="B29663" t="str">
            <v>EMB COLET[CR-02]</v>
          </cell>
          <cell r="C29663" t="str">
            <v>ROH</v>
          </cell>
          <cell r="D29663" t="str">
            <v>UN</v>
          </cell>
        </row>
        <row r="29664">
          <cell r="A29664" t="str">
            <v>1409-12</v>
          </cell>
          <cell r="B29664" t="str">
            <v>EMB IND[ES-11]</v>
          </cell>
          <cell r="C29664" t="str">
            <v>ROH</v>
          </cell>
          <cell r="D29664" t="str">
            <v>UN</v>
          </cell>
        </row>
        <row r="29665">
          <cell r="A29665" t="str">
            <v>1409-13</v>
          </cell>
          <cell r="B29665" t="str">
            <v>EMB COLET[ES-11]</v>
          </cell>
          <cell r="C29665" t="str">
            <v>ROH</v>
          </cell>
          <cell r="D29665" t="str">
            <v>UN</v>
          </cell>
        </row>
        <row r="29666">
          <cell r="A29666" t="str">
            <v>1409-14</v>
          </cell>
          <cell r="B29666" t="str">
            <v>EMB IND[C-04]</v>
          </cell>
          <cell r="C29666" t="str">
            <v>ROH</v>
          </cell>
          <cell r="D29666" t="str">
            <v>UN</v>
          </cell>
        </row>
        <row r="29667">
          <cell r="A29667" t="str">
            <v>1409-15</v>
          </cell>
          <cell r="B29667" t="str">
            <v>EMB COLET[C-04]</v>
          </cell>
          <cell r="C29667" t="str">
            <v>ROH</v>
          </cell>
          <cell r="D29667" t="str">
            <v>UN</v>
          </cell>
        </row>
        <row r="29668">
          <cell r="A29668" t="str">
            <v>1409-16</v>
          </cell>
          <cell r="B29668" t="str">
            <v>EMB IND[PE-431]</v>
          </cell>
          <cell r="C29668" t="str">
            <v>ROH</v>
          </cell>
          <cell r="D29668" t="str">
            <v>UN</v>
          </cell>
        </row>
        <row r="29669">
          <cell r="A29669" t="str">
            <v>1409-17</v>
          </cell>
          <cell r="B29669" t="str">
            <v>EMB COLET[PE-431]</v>
          </cell>
          <cell r="C29669" t="str">
            <v>ROH</v>
          </cell>
          <cell r="D29669" t="str">
            <v>UN</v>
          </cell>
        </row>
        <row r="29670">
          <cell r="A29670" t="str">
            <v>1409-18</v>
          </cell>
          <cell r="B29670" t="str">
            <v>EMB IND[PE-421]</v>
          </cell>
          <cell r="C29670" t="str">
            <v>ROH</v>
          </cell>
          <cell r="D29670" t="str">
            <v>UN</v>
          </cell>
        </row>
        <row r="29671">
          <cell r="A29671" t="str">
            <v>1409-19</v>
          </cell>
          <cell r="B29671" t="str">
            <v>EMB COLET[PE-421]</v>
          </cell>
          <cell r="C29671" t="str">
            <v>ROH</v>
          </cell>
          <cell r="D29671" t="str">
            <v>UN</v>
          </cell>
        </row>
        <row r="29672">
          <cell r="A29672" t="str">
            <v>1409-20</v>
          </cell>
          <cell r="B29672" t="str">
            <v>EMBALAGEM INDIVIDUAL C1 MKSUL [BG-03]</v>
          </cell>
          <cell r="C29672" t="str">
            <v>ROH</v>
          </cell>
          <cell r="D29672" t="str">
            <v>UN</v>
          </cell>
        </row>
        <row r="29673">
          <cell r="A29673" t="str">
            <v>1409-21</v>
          </cell>
          <cell r="B29673" t="str">
            <v>EMBALAGEM COLETIVA MKSUL [BG-03]</v>
          </cell>
          <cell r="C29673" t="str">
            <v>ROH</v>
          </cell>
          <cell r="D29673" t="str">
            <v>UN</v>
          </cell>
        </row>
        <row r="29674">
          <cell r="A29674" t="str">
            <v>1409-22</v>
          </cell>
          <cell r="B29674" t="str">
            <v>EMBALAGEM INDIVIDUAL C1 MKSUL [BG-04]</v>
          </cell>
          <cell r="C29674" t="str">
            <v>ROH</v>
          </cell>
          <cell r="D29674" t="str">
            <v>UN</v>
          </cell>
        </row>
        <row r="29675">
          <cell r="A29675" t="str">
            <v>1409-23</v>
          </cell>
          <cell r="B29675" t="str">
            <v>EMBALAGEM COLETIVA MKSUL [BG-04]</v>
          </cell>
          <cell r="C29675" t="str">
            <v>ROH</v>
          </cell>
          <cell r="D29675" t="str">
            <v>UN</v>
          </cell>
        </row>
        <row r="29676">
          <cell r="A29676" t="str">
            <v>1409-24</v>
          </cell>
          <cell r="B29676" t="str">
            <v>EMBALAGEM INDIVIDUAL C1 MKSUL [BG-05]</v>
          </cell>
          <cell r="C29676" t="str">
            <v>ROH</v>
          </cell>
          <cell r="D29676" t="str">
            <v>UN</v>
          </cell>
        </row>
        <row r="29677">
          <cell r="A29677" t="str">
            <v>1409-25</v>
          </cell>
          <cell r="B29677" t="str">
            <v>EMBALAGEM COLETIVA MKSUL [BG-05]</v>
          </cell>
          <cell r="C29677" t="str">
            <v>ROH</v>
          </cell>
          <cell r="D29677" t="str">
            <v>UN</v>
          </cell>
        </row>
        <row r="29678">
          <cell r="A29678" t="str">
            <v>1409-26</v>
          </cell>
          <cell r="B29678" t="str">
            <v>EMB IND MKSUL[ES-08]</v>
          </cell>
          <cell r="C29678" t="str">
            <v>ROH</v>
          </cell>
          <cell r="D29678" t="str">
            <v>UN</v>
          </cell>
        </row>
        <row r="29679">
          <cell r="A29679" t="str">
            <v>1409-27</v>
          </cell>
          <cell r="B29679" t="str">
            <v>EMB COLET MKSUL[ES-08]</v>
          </cell>
          <cell r="C29679" t="str">
            <v>ROH</v>
          </cell>
          <cell r="D29679" t="str">
            <v>UN</v>
          </cell>
        </row>
        <row r="29680">
          <cell r="A29680" t="str">
            <v>1409-28</v>
          </cell>
          <cell r="B29680" t="str">
            <v>EMB IND MKSUL[ES-11]</v>
          </cell>
          <cell r="C29680" t="str">
            <v>ROH</v>
          </cell>
          <cell r="D29680" t="str">
            <v>UN</v>
          </cell>
        </row>
        <row r="29681">
          <cell r="A29681" t="str">
            <v>1409-29</v>
          </cell>
          <cell r="B29681" t="str">
            <v>EMB COLET MKSUL[ES-11]</v>
          </cell>
          <cell r="C29681" t="str">
            <v>ROH</v>
          </cell>
          <cell r="D29681" t="str">
            <v>UN</v>
          </cell>
        </row>
        <row r="29682">
          <cell r="A29682" t="str">
            <v>1409-30</v>
          </cell>
          <cell r="B29682" t="str">
            <v>EMB IND MKSUL[CR-02]</v>
          </cell>
          <cell r="C29682" t="str">
            <v>ROH</v>
          </cell>
          <cell r="D29682" t="str">
            <v>UN</v>
          </cell>
        </row>
        <row r="29683">
          <cell r="A29683" t="str">
            <v>1409-31</v>
          </cell>
          <cell r="B29683" t="str">
            <v>EMB COLET MKSUL[CR-02]</v>
          </cell>
          <cell r="C29683" t="str">
            <v>ROH</v>
          </cell>
          <cell r="D29683" t="str">
            <v>UN</v>
          </cell>
        </row>
        <row r="29684">
          <cell r="A29684" t="str">
            <v>1409-34</v>
          </cell>
          <cell r="B29684" t="str">
            <v>EMB COLET MOVITEC[OTF-01]</v>
          </cell>
          <cell r="C29684" t="str">
            <v>ROH</v>
          </cell>
          <cell r="D29684" t="str">
            <v>UN</v>
          </cell>
        </row>
        <row r="29685">
          <cell r="A29685" t="str">
            <v>1409-35</v>
          </cell>
          <cell r="B29685" t="str">
            <v>EMB IND MOVITEC[OTCW-01]</v>
          </cell>
          <cell r="C29685" t="str">
            <v>ROH</v>
          </cell>
          <cell r="D29685" t="str">
            <v>UN</v>
          </cell>
        </row>
        <row r="29686">
          <cell r="A29686" t="str">
            <v>1409-38</v>
          </cell>
          <cell r="B29686" t="str">
            <v>EMBALAGEM INDIVIDUAL MKSUL [AP-37-R]</v>
          </cell>
          <cell r="C29686" t="str">
            <v>ROH</v>
          </cell>
          <cell r="D29686" t="str">
            <v>UN</v>
          </cell>
        </row>
        <row r="29687">
          <cell r="A29687" t="str">
            <v>1409-39</v>
          </cell>
          <cell r="B29687" t="str">
            <v>EMBALAGEM COLETIVA MKSUL [AP-37-R]</v>
          </cell>
          <cell r="C29687" t="str">
            <v>ROH</v>
          </cell>
          <cell r="D29687" t="str">
            <v>UN</v>
          </cell>
        </row>
        <row r="29688">
          <cell r="A29688" t="str">
            <v>1409-40</v>
          </cell>
          <cell r="B29688" t="str">
            <v>EMB IND X-ZONE[CGR-01-GR]</v>
          </cell>
          <cell r="C29688" t="str">
            <v>ROH</v>
          </cell>
          <cell r="D29688" t="str">
            <v>UN</v>
          </cell>
        </row>
        <row r="29689">
          <cell r="A29689" t="str">
            <v>1409-41</v>
          </cell>
          <cell r="B29689" t="str">
            <v>EMB IND X-ZONE[CGR-01-BW]</v>
          </cell>
          <cell r="C29689" t="str">
            <v>ROH</v>
          </cell>
          <cell r="D29689" t="str">
            <v>UN</v>
          </cell>
        </row>
        <row r="29690">
          <cell r="A29690" t="str">
            <v>1409-42</v>
          </cell>
          <cell r="B29690" t="str">
            <v>EMB IND X-ZONE[CGR-02]</v>
          </cell>
          <cell r="C29690" t="str">
            <v>ROH</v>
          </cell>
          <cell r="D29690" t="str">
            <v>UN</v>
          </cell>
        </row>
        <row r="29691">
          <cell r="A29691" t="str">
            <v>1409-45</v>
          </cell>
          <cell r="B29691" t="str">
            <v>EMB IND BEBELIÊ[CBP-02P]</v>
          </cell>
          <cell r="C29691" t="str">
            <v>ROH</v>
          </cell>
          <cell r="D29691" t="str">
            <v>UN</v>
          </cell>
        </row>
        <row r="29692">
          <cell r="A29692" t="str">
            <v>1409-46</v>
          </cell>
          <cell r="B29692" t="str">
            <v>EMB IND BEBELIÊ[CBU-03N]</v>
          </cell>
          <cell r="C29692" t="str">
            <v>ROH</v>
          </cell>
          <cell r="D29692" t="str">
            <v>UN</v>
          </cell>
        </row>
        <row r="29693">
          <cell r="A29693" t="str">
            <v>1409-47</v>
          </cell>
          <cell r="B29693" t="str">
            <v>EMB IND BEBELIÊ[CBU-02N]</v>
          </cell>
          <cell r="C29693" t="str">
            <v>ROH</v>
          </cell>
          <cell r="D29693" t="str">
            <v>UN</v>
          </cell>
        </row>
        <row r="29694">
          <cell r="A29694" t="str">
            <v>1409-48</v>
          </cell>
          <cell r="B29694" t="str">
            <v>EMB IND BEBELIÊ[CBU-01N]</v>
          </cell>
          <cell r="C29694" t="str">
            <v>ROH</v>
          </cell>
          <cell r="D29694" t="str">
            <v>UN</v>
          </cell>
        </row>
        <row r="29695">
          <cell r="A29695" t="str">
            <v>1409-49</v>
          </cell>
          <cell r="B29695" t="str">
            <v>EMB IND MKSUL[CR-02]</v>
          </cell>
          <cell r="C29695" t="str">
            <v>ROH</v>
          </cell>
          <cell r="D29695" t="str">
            <v>UN</v>
          </cell>
        </row>
        <row r="29696">
          <cell r="A29696" t="str">
            <v>1409-50</v>
          </cell>
          <cell r="B29696" t="str">
            <v>EMB COLET MKSUL[CR-02]</v>
          </cell>
          <cell r="C29696" t="str">
            <v>ROH</v>
          </cell>
          <cell r="D29696" t="str">
            <v>UN</v>
          </cell>
        </row>
        <row r="29697">
          <cell r="A29697" t="str">
            <v>1409-51</v>
          </cell>
          <cell r="B29697" t="str">
            <v>EMB IND MKSUL[CM-200]</v>
          </cell>
          <cell r="C29697" t="str">
            <v>ROH</v>
          </cell>
          <cell r="D29697" t="str">
            <v>UN</v>
          </cell>
        </row>
        <row r="29698">
          <cell r="A29698" t="str">
            <v>1409-52</v>
          </cell>
          <cell r="B29698" t="str">
            <v>EMB COLET MKSUL[CM-200]</v>
          </cell>
          <cell r="C29698" t="str">
            <v>ROH</v>
          </cell>
          <cell r="D29698" t="str">
            <v>UN</v>
          </cell>
        </row>
        <row r="29699">
          <cell r="A29699" t="str">
            <v>1409-53</v>
          </cell>
          <cell r="B29699" t="str">
            <v>EMBALAGEM INDIVIDUAL MKSUL [PG-01-RC]</v>
          </cell>
          <cell r="C29699" t="str">
            <v>ROH</v>
          </cell>
          <cell r="D29699" t="str">
            <v>UN</v>
          </cell>
        </row>
        <row r="29700">
          <cell r="A29700" t="str">
            <v>1409-54</v>
          </cell>
          <cell r="B29700" t="str">
            <v>EMBALAGEM COLETIVA MKSUL [PG-01-RC]</v>
          </cell>
          <cell r="C29700" t="str">
            <v>ROH</v>
          </cell>
          <cell r="D29700" t="str">
            <v>UN</v>
          </cell>
        </row>
        <row r="29701">
          <cell r="A29701" t="str">
            <v>1409-55</v>
          </cell>
          <cell r="B29701" t="str">
            <v>EMBALAGEM INDIVIDUAL MKSUL [A-05]</v>
          </cell>
          <cell r="C29701" t="str">
            <v>ROH</v>
          </cell>
          <cell r="D29701" t="str">
            <v>UN</v>
          </cell>
        </row>
        <row r="29702">
          <cell r="A29702" t="str">
            <v>1409-56</v>
          </cell>
          <cell r="B29702" t="str">
            <v>EMBALAGEM COLETIVA MKSUL [A-05]</v>
          </cell>
          <cell r="C29702" t="str">
            <v>ROH</v>
          </cell>
          <cell r="D29702" t="str">
            <v>UN</v>
          </cell>
        </row>
        <row r="29703">
          <cell r="A29703" t="str">
            <v>1409-57</v>
          </cell>
          <cell r="B29703" t="str">
            <v>EMB IND MOVITEC[OEB-01]</v>
          </cell>
          <cell r="C29703" t="str">
            <v>ROH</v>
          </cell>
          <cell r="D29703" t="str">
            <v>UN</v>
          </cell>
        </row>
        <row r="29704">
          <cell r="A29704" t="str">
            <v>1409-58</v>
          </cell>
          <cell r="B29704" t="str">
            <v>EMB COLET MOVITEC[OEB-01]</v>
          </cell>
          <cell r="C29704" t="str">
            <v>ROH</v>
          </cell>
          <cell r="D29704" t="str">
            <v>UN</v>
          </cell>
        </row>
        <row r="29705">
          <cell r="A29705" t="str">
            <v>1409-59</v>
          </cell>
          <cell r="B29705" t="str">
            <v>EMB IND XZONE[GTC-02]</v>
          </cell>
          <cell r="C29705" t="str">
            <v>ROH</v>
          </cell>
          <cell r="D29705" t="str">
            <v>UN</v>
          </cell>
        </row>
        <row r="29706">
          <cell r="A29706" t="str">
            <v>1409-60</v>
          </cell>
          <cell r="B29706" t="str">
            <v>EMBALAGEM INDIVIDUAL MKSUL [AF-34-R]</v>
          </cell>
          <cell r="C29706" t="str">
            <v>ROH</v>
          </cell>
          <cell r="D29706" t="str">
            <v>UN</v>
          </cell>
        </row>
        <row r="29707">
          <cell r="A29707" t="str">
            <v>1409-61</v>
          </cell>
          <cell r="B29707" t="str">
            <v>EMBALAGEM COLETIVA MKSUL [AF-34-R]</v>
          </cell>
          <cell r="C29707" t="str">
            <v>ROH</v>
          </cell>
          <cell r="D29707" t="str">
            <v>UN</v>
          </cell>
        </row>
        <row r="29708">
          <cell r="A29708" t="str">
            <v>1409-62</v>
          </cell>
          <cell r="B29708" t="str">
            <v>EMB IND MKSUL[PE-49]</v>
          </cell>
          <cell r="C29708" t="str">
            <v>ROH</v>
          </cell>
          <cell r="D29708" t="str">
            <v>UN</v>
          </cell>
        </row>
        <row r="29709">
          <cell r="A29709" t="str">
            <v>1409-63</v>
          </cell>
          <cell r="B29709" t="str">
            <v>EMB COLET MKSUL[PE-49]</v>
          </cell>
          <cell r="C29709" t="str">
            <v>ROH</v>
          </cell>
          <cell r="D29709" t="str">
            <v>UN</v>
          </cell>
        </row>
        <row r="29710">
          <cell r="A29710" t="str">
            <v>1409-64</v>
          </cell>
          <cell r="B29710" t="str">
            <v>EMB IND MKSUL[PE-49-RC]</v>
          </cell>
          <cell r="C29710" t="str">
            <v>ROH</v>
          </cell>
          <cell r="D29710" t="str">
            <v>UN</v>
          </cell>
        </row>
        <row r="29711">
          <cell r="A29711" t="str">
            <v>1409-65</v>
          </cell>
          <cell r="B29711" t="str">
            <v>EMB COLET MKSUL[PE-49-RC]</v>
          </cell>
          <cell r="C29711" t="str">
            <v>ROH</v>
          </cell>
          <cell r="D29711" t="str">
            <v>UN</v>
          </cell>
        </row>
        <row r="29712">
          <cell r="A29712" t="str">
            <v>1409-66</v>
          </cell>
          <cell r="B29712" t="str">
            <v>EMB IND MKSUL[FES-02]</v>
          </cell>
          <cell r="C29712" t="str">
            <v>ROH</v>
          </cell>
          <cell r="D29712" t="str">
            <v>UN</v>
          </cell>
        </row>
        <row r="29713">
          <cell r="A29713" t="str">
            <v>1409-67</v>
          </cell>
          <cell r="B29713" t="str">
            <v>EMB IND MKSUL[FFI-05]</v>
          </cell>
          <cell r="C29713" t="str">
            <v>ROH</v>
          </cell>
          <cell r="D29713" t="str">
            <v>UN</v>
          </cell>
        </row>
        <row r="29714">
          <cell r="A29714" t="str">
            <v>1409-68</v>
          </cell>
          <cell r="B29714" t="str">
            <v>EMB IND MKSUL[FLO-02]</v>
          </cell>
          <cell r="C29714" t="str">
            <v>ROH</v>
          </cell>
          <cell r="D29714" t="str">
            <v>UN</v>
          </cell>
        </row>
        <row r="29715">
          <cell r="A29715" t="str">
            <v>1409-69</v>
          </cell>
          <cell r="B29715" t="str">
            <v>EMB IND MKSUL[FSC-03]</v>
          </cell>
          <cell r="C29715" t="str">
            <v>ROH</v>
          </cell>
          <cell r="D29715" t="str">
            <v>UN</v>
          </cell>
        </row>
        <row r="29716">
          <cell r="A29716" t="str">
            <v>1409-70</v>
          </cell>
          <cell r="B29716" t="str">
            <v>EMB IND MKSUL[FSM-03]</v>
          </cell>
          <cell r="C29716" t="str">
            <v>ROH</v>
          </cell>
          <cell r="D29716" t="str">
            <v>UN</v>
          </cell>
        </row>
        <row r="29717">
          <cell r="A29717" t="str">
            <v>1409-71</v>
          </cell>
          <cell r="B29717" t="str">
            <v>EMB IND MKSUL[FST-03]</v>
          </cell>
          <cell r="C29717" t="str">
            <v>ROH</v>
          </cell>
          <cell r="D29717" t="str">
            <v>UN</v>
          </cell>
        </row>
        <row r="29718">
          <cell r="A29718" t="str">
            <v>1409-72</v>
          </cell>
          <cell r="B29718" t="str">
            <v>EMB IND MKSUL[G-03-RC]</v>
          </cell>
          <cell r="C29718" t="str">
            <v>ROH</v>
          </cell>
          <cell r="D29718" t="str">
            <v>UN</v>
          </cell>
        </row>
        <row r="29719">
          <cell r="A29719" t="str">
            <v>1409-73</v>
          </cell>
          <cell r="B29719" t="str">
            <v>EMB COLET MKSUL[G-03-RC]</v>
          </cell>
          <cell r="C29719" t="str">
            <v>ROH</v>
          </cell>
          <cell r="D29719" t="str">
            <v>UN</v>
          </cell>
        </row>
        <row r="29720">
          <cell r="A29720" t="str">
            <v>1409-74</v>
          </cell>
          <cell r="B29720" t="str">
            <v>EMB IND MKSUL[S-19-RC]</v>
          </cell>
          <cell r="C29720" t="str">
            <v>ROH</v>
          </cell>
          <cell r="D29720" t="str">
            <v>UN</v>
          </cell>
        </row>
        <row r="29721">
          <cell r="A29721" t="str">
            <v>1409-75</v>
          </cell>
          <cell r="B29721" t="str">
            <v>EMB COLET MKSUL[S-19-RC]</v>
          </cell>
          <cell r="C29721" t="str">
            <v>ROH</v>
          </cell>
          <cell r="D29721" t="str">
            <v>UN</v>
          </cell>
        </row>
        <row r="29722">
          <cell r="A29722" t="str">
            <v>1409-76</v>
          </cell>
          <cell r="B29722" t="str">
            <v>EMBALAGEM INDIVIDUAL C1 MKSUL [BG-06]</v>
          </cell>
          <cell r="C29722" t="str">
            <v>ROH</v>
          </cell>
          <cell r="D29722" t="str">
            <v>UN</v>
          </cell>
        </row>
        <row r="29723">
          <cell r="A29723" t="str">
            <v>1409-77</v>
          </cell>
          <cell r="B29723" t="str">
            <v>EMBALAGEM COLETIVA MKSUL [BG-06]</v>
          </cell>
          <cell r="C29723" t="str">
            <v>ROH</v>
          </cell>
          <cell r="D29723" t="str">
            <v>UN</v>
          </cell>
        </row>
        <row r="29724">
          <cell r="A29724" t="str">
            <v>1409-80</v>
          </cell>
          <cell r="B29724" t="str">
            <v>EMBALAGEM INDIVIDUAL C1 MKBR [ES-15]</v>
          </cell>
          <cell r="C29724" t="str">
            <v>ROH</v>
          </cell>
          <cell r="D29724" t="str">
            <v>UN</v>
          </cell>
        </row>
        <row r="29725">
          <cell r="A29725" t="str">
            <v>1409-81</v>
          </cell>
          <cell r="B29725" t="str">
            <v>EMBALAGEM COLETIVA C1 MKBR [ES-15]</v>
          </cell>
          <cell r="C29725" t="str">
            <v>ROH</v>
          </cell>
          <cell r="D29725" t="str">
            <v>UN</v>
          </cell>
        </row>
        <row r="29726">
          <cell r="A29726" t="str">
            <v>1409-82</v>
          </cell>
          <cell r="B29726" t="str">
            <v>EMBALAGEM INDIVIDUAL MKBR [ES-28]</v>
          </cell>
          <cell r="C29726" t="str">
            <v>ROH</v>
          </cell>
          <cell r="D29726" t="str">
            <v>UN</v>
          </cell>
        </row>
        <row r="29727">
          <cell r="A29727" t="str">
            <v>1409-83</v>
          </cell>
          <cell r="B29727" t="str">
            <v>EMBALAGEM COLETIVA MKBR [ES-28]</v>
          </cell>
          <cell r="C29727" t="str">
            <v>ROH</v>
          </cell>
          <cell r="D29727" t="str">
            <v>UN</v>
          </cell>
        </row>
        <row r="29728">
          <cell r="A29728" t="str">
            <v>1409-84</v>
          </cell>
          <cell r="B29728" t="str">
            <v>EMB IND[ES-14]</v>
          </cell>
          <cell r="C29728" t="str">
            <v>ROH</v>
          </cell>
          <cell r="D29728" t="str">
            <v>UN</v>
          </cell>
        </row>
        <row r="29729">
          <cell r="A29729" t="str">
            <v>1409-85</v>
          </cell>
          <cell r="B29729" t="str">
            <v>EMB COLET[ES-14]</v>
          </cell>
          <cell r="C29729" t="str">
            <v>ROH</v>
          </cell>
          <cell r="D29729" t="str">
            <v>UN</v>
          </cell>
        </row>
        <row r="29730">
          <cell r="A29730" t="str">
            <v>1409-86</v>
          </cell>
          <cell r="B29730" t="str">
            <v>EMB IND MKSUL[ES-14]</v>
          </cell>
          <cell r="C29730" t="str">
            <v>ROH</v>
          </cell>
          <cell r="D29730" t="str">
            <v>UN</v>
          </cell>
        </row>
        <row r="29731">
          <cell r="A29731" t="str">
            <v>1409-87</v>
          </cell>
          <cell r="B29731" t="str">
            <v>EMB COLET MKSUL[ES-14]</v>
          </cell>
          <cell r="C29731" t="str">
            <v>ROH</v>
          </cell>
          <cell r="D29731" t="str">
            <v>UN</v>
          </cell>
        </row>
        <row r="29732">
          <cell r="A29732" t="str">
            <v>1409-88</v>
          </cell>
          <cell r="B29732" t="str">
            <v>EMBALAGEM INDIVIDUAL MKSUL [ES-15]</v>
          </cell>
          <cell r="C29732" t="str">
            <v>ROH</v>
          </cell>
          <cell r="D29732" t="str">
            <v>UN</v>
          </cell>
        </row>
        <row r="29733">
          <cell r="A29733" t="str">
            <v>1409-89</v>
          </cell>
          <cell r="B29733" t="str">
            <v>EMBALAGEM COLETIVA MKSUL [ES-15]</v>
          </cell>
          <cell r="C29733" t="str">
            <v>ROH</v>
          </cell>
          <cell r="D29733" t="str">
            <v>UN</v>
          </cell>
        </row>
        <row r="29734">
          <cell r="A29734" t="str">
            <v>1409-90</v>
          </cell>
          <cell r="B29734" t="str">
            <v>EMBALAGEM INDIVIDUAL MKSUL [ES-28]</v>
          </cell>
          <cell r="C29734" t="str">
            <v>ROH</v>
          </cell>
          <cell r="D29734" t="str">
            <v>UN</v>
          </cell>
        </row>
        <row r="29735">
          <cell r="A29735" t="str">
            <v>1409-91</v>
          </cell>
          <cell r="B29735" t="str">
            <v>EMBALAGEM COLETIVA MKSUL [ES-28]</v>
          </cell>
          <cell r="C29735" t="str">
            <v>ROH</v>
          </cell>
          <cell r="D29735" t="str">
            <v>UN</v>
          </cell>
        </row>
        <row r="29736">
          <cell r="A29736" t="str">
            <v>1409-92</v>
          </cell>
          <cell r="B29736" t="str">
            <v>EMB IND MKSUL[C-30-18X-FB]</v>
          </cell>
          <cell r="C29736" t="str">
            <v>ROH</v>
          </cell>
          <cell r="D29736" t="str">
            <v>UN</v>
          </cell>
        </row>
        <row r="29737">
          <cell r="A29737" t="str">
            <v>1409-93</v>
          </cell>
          <cell r="B29737" t="str">
            <v>EMB COLET MKSUL[C-30-18X-FB]</v>
          </cell>
          <cell r="C29737" t="str">
            <v>ROH</v>
          </cell>
          <cell r="D29737" t="str">
            <v>UN</v>
          </cell>
        </row>
        <row r="29738">
          <cell r="A29738" t="str">
            <v>1409-94</v>
          </cell>
          <cell r="B29738" t="str">
            <v>EMB IND MKSUL[SC-38]</v>
          </cell>
          <cell r="C29738" t="str">
            <v>ROH</v>
          </cell>
          <cell r="D29738" t="str">
            <v>UN</v>
          </cell>
        </row>
        <row r="29739">
          <cell r="A29739" t="str">
            <v>1409-95</v>
          </cell>
          <cell r="B29739" t="str">
            <v>EMB COLET MKSUL[SC-38]</v>
          </cell>
          <cell r="C29739" t="str">
            <v>ROH</v>
          </cell>
          <cell r="D29739" t="str">
            <v>UN</v>
          </cell>
        </row>
        <row r="29740">
          <cell r="A29740" t="str">
            <v>1409-96</v>
          </cell>
          <cell r="B29740" t="str">
            <v>EMB IND MKSUL[SCP-01]</v>
          </cell>
          <cell r="C29740" t="str">
            <v>ROH</v>
          </cell>
          <cell r="D29740" t="str">
            <v>UN</v>
          </cell>
        </row>
        <row r="29741">
          <cell r="A29741" t="str">
            <v>1409-97</v>
          </cell>
          <cell r="B29741" t="str">
            <v>EMB COLET MKSUL[SCP-01]</v>
          </cell>
          <cell r="C29741" t="str">
            <v>ROH</v>
          </cell>
          <cell r="D29741" t="str">
            <v>UN</v>
          </cell>
        </row>
        <row r="29742">
          <cell r="A29742" t="str">
            <v>1409-98</v>
          </cell>
          <cell r="B29742" t="str">
            <v>EMB IND MKSUL[SCP-02]</v>
          </cell>
          <cell r="C29742" t="str">
            <v>ROH</v>
          </cell>
          <cell r="D29742" t="str">
            <v>UN</v>
          </cell>
        </row>
        <row r="29743">
          <cell r="A29743" t="str">
            <v>1409-99</v>
          </cell>
          <cell r="B29743" t="str">
            <v>EMB COLET MKSUL[SCP-02]</v>
          </cell>
          <cell r="C29743" t="str">
            <v>ROH</v>
          </cell>
          <cell r="D29743" t="str">
            <v>UN</v>
          </cell>
        </row>
        <row r="29744">
          <cell r="A29744" t="str">
            <v>140918-0003-01</v>
          </cell>
          <cell r="B29744" t="str">
            <v>DIODO RETIFICADOR PTH GBU608 6A 800V</v>
          </cell>
          <cell r="C29744" t="str">
            <v>ROH</v>
          </cell>
          <cell r="D29744" t="str">
            <v>UN</v>
          </cell>
        </row>
        <row r="29745">
          <cell r="A29745" t="str">
            <v>140918-0004-01</v>
          </cell>
          <cell r="B29745" t="str">
            <v>DIODO RETIFICADR PTH MBR20200FCT TO-220F</v>
          </cell>
          <cell r="C29745" t="str">
            <v>ROH</v>
          </cell>
          <cell r="D29745" t="str">
            <v>UN</v>
          </cell>
        </row>
        <row r="29746">
          <cell r="A29746" t="str">
            <v>140918-0005-01</v>
          </cell>
          <cell r="B29746" t="str">
            <v>DIODO RET PTH MURF2040CT 20A/400V TO-220</v>
          </cell>
          <cell r="C29746" t="str">
            <v>ROH</v>
          </cell>
          <cell r="D29746" t="str">
            <v>UN</v>
          </cell>
        </row>
        <row r="29747">
          <cell r="A29747" t="str">
            <v>140918-0006-01</v>
          </cell>
          <cell r="B29747" t="str">
            <v>DIODO RETIFICADOR PTH SR1010 10A</v>
          </cell>
          <cell r="C29747" t="str">
            <v>ROH</v>
          </cell>
          <cell r="D29747" t="str">
            <v>UN</v>
          </cell>
        </row>
        <row r="29748">
          <cell r="A29748" t="str">
            <v>1410-00</v>
          </cell>
          <cell r="B29748" t="str">
            <v>EMBALAGEM INDIVIDUAL C1 MKSUL [BG-16]</v>
          </cell>
          <cell r="C29748" t="str">
            <v>ROH</v>
          </cell>
          <cell r="D29748" t="str">
            <v>UN</v>
          </cell>
        </row>
        <row r="29749">
          <cell r="A29749" t="str">
            <v>1410-01</v>
          </cell>
          <cell r="B29749" t="str">
            <v>UMIDIFICADOR AR UA-01 127V/60Hz</v>
          </cell>
          <cell r="C29749" t="str">
            <v>HAWA</v>
          </cell>
          <cell r="D29749" t="str">
            <v>UN</v>
          </cell>
        </row>
        <row r="29750">
          <cell r="A29750" t="str">
            <v>1410-02</v>
          </cell>
          <cell r="B29750" t="str">
            <v>UMIDIFICADOR AR UA-01 220V/60Hz</v>
          </cell>
          <cell r="C29750" t="str">
            <v>HAWA</v>
          </cell>
          <cell r="D29750" t="str">
            <v>UN</v>
          </cell>
        </row>
        <row r="29751">
          <cell r="A29751" t="str">
            <v>1410-10</v>
          </cell>
          <cell r="B29751" t="str">
            <v>EMBALAGEM INDIVIDUAL MKBR [AF-34-R]</v>
          </cell>
          <cell r="C29751" t="str">
            <v>ROH</v>
          </cell>
          <cell r="D29751" t="str">
            <v>UN</v>
          </cell>
        </row>
        <row r="29752">
          <cell r="A29752" t="str">
            <v>1410-11</v>
          </cell>
          <cell r="B29752" t="str">
            <v>EMBALAGEM COLETIVA MKBR [AF-34-R]</v>
          </cell>
          <cell r="C29752" t="str">
            <v>ROH</v>
          </cell>
          <cell r="D29752" t="str">
            <v>UN</v>
          </cell>
        </row>
        <row r="29753">
          <cell r="A29753" t="str">
            <v>1410-12</v>
          </cell>
          <cell r="B29753" t="str">
            <v>EMB IND[SC-38-GR]</v>
          </cell>
          <cell r="C29753" t="str">
            <v>ROH</v>
          </cell>
          <cell r="D29753" t="str">
            <v>UN</v>
          </cell>
        </row>
        <row r="29754">
          <cell r="A29754" t="str">
            <v>1410-13</v>
          </cell>
          <cell r="B29754" t="str">
            <v>EMB COLET[SC-38-GR]</v>
          </cell>
          <cell r="C29754" t="str">
            <v>ROH</v>
          </cell>
          <cell r="D29754" t="str">
            <v>UN</v>
          </cell>
        </row>
        <row r="29755">
          <cell r="A29755" t="str">
            <v>1410-14</v>
          </cell>
          <cell r="B29755" t="str">
            <v>EMB IND[ES-08]</v>
          </cell>
          <cell r="C29755" t="str">
            <v>ROH</v>
          </cell>
          <cell r="D29755" t="str">
            <v>UN</v>
          </cell>
        </row>
        <row r="29756">
          <cell r="A29756" t="str">
            <v>1410-15</v>
          </cell>
          <cell r="B29756" t="str">
            <v>EMB COLET[ES-08]</v>
          </cell>
          <cell r="C29756" t="str">
            <v>ROH</v>
          </cell>
          <cell r="D29756" t="str">
            <v>UN</v>
          </cell>
        </row>
        <row r="29757">
          <cell r="A29757" t="str">
            <v>1410-16</v>
          </cell>
          <cell r="B29757" t="str">
            <v>EMBALAGEM INDIVIDUAL C1 MKBR [BG-06]</v>
          </cell>
          <cell r="C29757" t="str">
            <v>ROH</v>
          </cell>
          <cell r="D29757" t="str">
            <v>UN</v>
          </cell>
        </row>
        <row r="29758">
          <cell r="A29758" t="str">
            <v>1410-17</v>
          </cell>
          <cell r="B29758" t="str">
            <v>EMBALAGEM COLETIVA MKBR [BG-06]</v>
          </cell>
          <cell r="C29758" t="str">
            <v>ROH</v>
          </cell>
          <cell r="D29758" t="str">
            <v>UN</v>
          </cell>
        </row>
        <row r="29759">
          <cell r="A29759" t="str">
            <v>1410-18</v>
          </cell>
          <cell r="B29759" t="str">
            <v>EMBALAGEM INDIVIDUAL C1 MKBR [BG-08]</v>
          </cell>
          <cell r="C29759" t="str">
            <v>ROH</v>
          </cell>
          <cell r="D29759" t="str">
            <v>UN</v>
          </cell>
        </row>
        <row r="29760">
          <cell r="A29760" t="str">
            <v>1410-19</v>
          </cell>
          <cell r="B29760" t="str">
            <v>EMBALAGEM COLETIVA MKBR [BG-08]</v>
          </cell>
          <cell r="C29760" t="str">
            <v>ROH</v>
          </cell>
          <cell r="D29760" t="str">
            <v>UN</v>
          </cell>
        </row>
        <row r="29761">
          <cell r="A29761" t="str">
            <v>1410-22</v>
          </cell>
          <cell r="B29761" t="str">
            <v>EMB IND[PE-49]</v>
          </cell>
          <cell r="C29761" t="str">
            <v>ROH</v>
          </cell>
          <cell r="D29761" t="str">
            <v>UN</v>
          </cell>
        </row>
        <row r="29762">
          <cell r="A29762" t="str">
            <v>1410-23</v>
          </cell>
          <cell r="B29762" t="str">
            <v>EMB COLET[PE-49]</v>
          </cell>
          <cell r="C29762" t="str">
            <v>ROH</v>
          </cell>
          <cell r="D29762" t="str">
            <v>UN</v>
          </cell>
        </row>
        <row r="29763">
          <cell r="A29763" t="str">
            <v>1410-24</v>
          </cell>
          <cell r="B29763" t="str">
            <v>EMB IND[PE-49-RC]</v>
          </cell>
          <cell r="C29763" t="str">
            <v>ROH</v>
          </cell>
          <cell r="D29763" t="str">
            <v>UN</v>
          </cell>
        </row>
        <row r="29764">
          <cell r="A29764" t="str">
            <v>1410-25</v>
          </cell>
          <cell r="B29764" t="str">
            <v>EMB COLET[PE-49-RC]</v>
          </cell>
          <cell r="C29764" t="str">
            <v>ROH</v>
          </cell>
          <cell r="D29764" t="str">
            <v>UN</v>
          </cell>
        </row>
        <row r="29765">
          <cell r="A29765" t="str">
            <v>1410-26</v>
          </cell>
          <cell r="B29765" t="str">
            <v>EMB IND[G-03-RC]</v>
          </cell>
          <cell r="C29765" t="str">
            <v>ROH</v>
          </cell>
          <cell r="D29765" t="str">
            <v>UN</v>
          </cell>
        </row>
        <row r="29766">
          <cell r="A29766" t="str">
            <v>1410-27</v>
          </cell>
          <cell r="B29766" t="str">
            <v>EMB COLET[G-03-RC]</v>
          </cell>
          <cell r="C29766" t="str">
            <v>ROH</v>
          </cell>
          <cell r="D29766" t="str">
            <v>UN</v>
          </cell>
        </row>
        <row r="29767">
          <cell r="A29767" t="str">
            <v>1410-28</v>
          </cell>
          <cell r="B29767" t="str">
            <v>EMBALAGEM INDIVIDUAL MKBR [PG-01-RC]</v>
          </cell>
          <cell r="C29767" t="str">
            <v>ROH</v>
          </cell>
          <cell r="D29767" t="str">
            <v>UN</v>
          </cell>
        </row>
        <row r="29768">
          <cell r="A29768" t="str">
            <v>1410-29</v>
          </cell>
          <cell r="B29768" t="str">
            <v>EMBALAGEM COLETIVA MKBR [PG-01-RC]</v>
          </cell>
          <cell r="C29768" t="str">
            <v>ROH</v>
          </cell>
          <cell r="D29768" t="str">
            <v>UN</v>
          </cell>
        </row>
        <row r="29769">
          <cell r="A29769" t="str">
            <v>1410-32</v>
          </cell>
          <cell r="B29769" t="str">
            <v>EMBALAGEM INDIVIDUAL C1 MKSUL [BG-08]</v>
          </cell>
          <cell r="C29769" t="str">
            <v>ROH</v>
          </cell>
          <cell r="D29769" t="str">
            <v>UN</v>
          </cell>
        </row>
        <row r="29770">
          <cell r="A29770" t="str">
            <v>1410-33</v>
          </cell>
          <cell r="B29770" t="str">
            <v>EMBALAGEM COLETIVA MKSUL [BG-08]</v>
          </cell>
          <cell r="C29770" t="str">
            <v>ROH</v>
          </cell>
          <cell r="D29770" t="str">
            <v>UN</v>
          </cell>
        </row>
        <row r="29771">
          <cell r="A29771" t="str">
            <v>1410-34</v>
          </cell>
          <cell r="B29771" t="str">
            <v>EMB IND MKSUL[SCP-03]</v>
          </cell>
          <cell r="C29771" t="str">
            <v>ROH</v>
          </cell>
          <cell r="D29771" t="str">
            <v>UN</v>
          </cell>
        </row>
        <row r="29772">
          <cell r="A29772" t="str">
            <v>1410-35</v>
          </cell>
          <cell r="B29772" t="str">
            <v>EMB COLET MKSUL[SCP-03]</v>
          </cell>
          <cell r="C29772" t="str">
            <v>ROH</v>
          </cell>
          <cell r="D29772" t="str">
            <v>UN</v>
          </cell>
        </row>
        <row r="29773">
          <cell r="A29773" t="str">
            <v>1410-38</v>
          </cell>
          <cell r="B29773" t="str">
            <v>EMBALAGEM INDIVIDUAL [FLO-02]</v>
          </cell>
          <cell r="C29773" t="str">
            <v>ROH</v>
          </cell>
          <cell r="D29773" t="str">
            <v>UN</v>
          </cell>
        </row>
        <row r="29774">
          <cell r="A29774" t="str">
            <v>1410-39</v>
          </cell>
          <cell r="B29774" t="str">
            <v>EMB IND NACIONAL [SC-38]</v>
          </cell>
          <cell r="C29774" t="str">
            <v>ROH</v>
          </cell>
          <cell r="D29774" t="str">
            <v>UN</v>
          </cell>
        </row>
        <row r="29775">
          <cell r="A29775" t="str">
            <v>1410-40</v>
          </cell>
          <cell r="B29775" t="str">
            <v>EMBALAGEM INDIVIDUAL FST-03</v>
          </cell>
          <cell r="C29775" t="str">
            <v>ROH</v>
          </cell>
          <cell r="D29775" t="str">
            <v>UN</v>
          </cell>
        </row>
        <row r="29776">
          <cell r="A29776" t="str">
            <v>1410-41</v>
          </cell>
          <cell r="B29776" t="str">
            <v>EMB IND NACIONAL [SC-38-GR]</v>
          </cell>
          <cell r="C29776" t="str">
            <v>ROH</v>
          </cell>
          <cell r="D29776" t="str">
            <v>UN</v>
          </cell>
        </row>
        <row r="29777">
          <cell r="A29777" t="str">
            <v>1410-42</v>
          </cell>
          <cell r="B29777" t="str">
            <v>EMB IND MKSUL NACIONAL [S-20]</v>
          </cell>
          <cell r="C29777" t="str">
            <v>ROH</v>
          </cell>
          <cell r="D29777" t="str">
            <v>UN</v>
          </cell>
        </row>
        <row r="29778">
          <cell r="A29778" t="str">
            <v>1410-43</v>
          </cell>
          <cell r="B29778" t="str">
            <v>EMB IND MK NE[FES-02]</v>
          </cell>
          <cell r="C29778" t="str">
            <v>ROH</v>
          </cell>
          <cell r="D29778" t="str">
            <v>UN</v>
          </cell>
        </row>
        <row r="29779">
          <cell r="A29779" t="str">
            <v>1410-44</v>
          </cell>
          <cell r="B29779" t="str">
            <v>EMB COLET MK NE [FES-02]</v>
          </cell>
          <cell r="C29779" t="str">
            <v>ROH</v>
          </cell>
          <cell r="D29779" t="str">
            <v>UN</v>
          </cell>
        </row>
        <row r="29780">
          <cell r="A29780" t="str">
            <v>141021-0004-01</v>
          </cell>
          <cell r="B29780" t="str">
            <v>ACOPLADOR OTICO MNTD PTH EL817C DIP-4</v>
          </cell>
          <cell r="C29780" t="str">
            <v>ROH</v>
          </cell>
          <cell r="D29780" t="str">
            <v>UN</v>
          </cell>
        </row>
        <row r="29781">
          <cell r="A29781" t="str">
            <v>1411-02</v>
          </cell>
          <cell r="B29781" t="str">
            <v>EMB IND[RB-07]</v>
          </cell>
          <cell r="C29781" t="str">
            <v>ROH</v>
          </cell>
          <cell r="D29781" t="str">
            <v>UN</v>
          </cell>
        </row>
        <row r="29782">
          <cell r="A29782" t="str">
            <v>1411-03</v>
          </cell>
          <cell r="B29782" t="str">
            <v>EMB COLET[RB-07]</v>
          </cell>
          <cell r="C29782" t="str">
            <v>ROH</v>
          </cell>
          <cell r="D29782" t="str">
            <v>UN</v>
          </cell>
        </row>
        <row r="29783">
          <cell r="A29783" t="str">
            <v>1411-04</v>
          </cell>
          <cell r="B29783" t="str">
            <v>EMB IND MKSUL[RB-07]</v>
          </cell>
          <cell r="C29783" t="str">
            <v>ROH</v>
          </cell>
          <cell r="D29783" t="str">
            <v>UN</v>
          </cell>
        </row>
        <row r="29784">
          <cell r="A29784" t="str">
            <v>1411-05</v>
          </cell>
          <cell r="B29784" t="str">
            <v>EMB COLET MKSUL[RB-07]</v>
          </cell>
          <cell r="C29784" t="str">
            <v>ROH</v>
          </cell>
          <cell r="D29784" t="str">
            <v>UN</v>
          </cell>
        </row>
        <row r="29785">
          <cell r="A29785" t="str">
            <v>1411-06</v>
          </cell>
          <cell r="B29785" t="str">
            <v>EMB IND[C-30-18X-FB]</v>
          </cell>
          <cell r="C29785" t="str">
            <v>ROH</v>
          </cell>
          <cell r="D29785" t="str">
            <v>UN</v>
          </cell>
        </row>
        <row r="29786">
          <cell r="A29786" t="str">
            <v>1411-07</v>
          </cell>
          <cell r="B29786" t="str">
            <v>EMB COLET[C-30-18X-FB]</v>
          </cell>
          <cell r="C29786" t="str">
            <v>ROH</v>
          </cell>
          <cell r="D29786" t="str">
            <v>UN</v>
          </cell>
        </row>
        <row r="29787">
          <cell r="A29787" t="str">
            <v>1411-08</v>
          </cell>
          <cell r="B29787" t="str">
            <v>EMB IND[SCP-01]</v>
          </cell>
          <cell r="C29787" t="str">
            <v>ROH</v>
          </cell>
          <cell r="D29787" t="str">
            <v>UN</v>
          </cell>
        </row>
        <row r="29788">
          <cell r="A29788" t="str">
            <v>1411-09</v>
          </cell>
          <cell r="B29788" t="str">
            <v>EMB COLET[SCP-01]</v>
          </cell>
          <cell r="C29788" t="str">
            <v>ROH</v>
          </cell>
          <cell r="D29788" t="str">
            <v>UN</v>
          </cell>
        </row>
        <row r="29789">
          <cell r="A29789" t="str">
            <v>1411-10</v>
          </cell>
          <cell r="B29789" t="str">
            <v>EMB IND[RB-08]</v>
          </cell>
          <cell r="C29789" t="str">
            <v>ROH</v>
          </cell>
          <cell r="D29789" t="str">
            <v>UN</v>
          </cell>
        </row>
        <row r="29790">
          <cell r="A29790" t="str">
            <v>1411-11</v>
          </cell>
          <cell r="B29790" t="str">
            <v>EMB COLET[RB-08]</v>
          </cell>
          <cell r="C29790" t="str">
            <v>ROH</v>
          </cell>
          <cell r="D29790" t="str">
            <v>UN</v>
          </cell>
        </row>
        <row r="29791">
          <cell r="A29791" t="str">
            <v>1411-12</v>
          </cell>
          <cell r="B29791" t="str">
            <v>EMB IND[RB-09]</v>
          </cell>
          <cell r="C29791" t="str">
            <v>ROH</v>
          </cell>
          <cell r="D29791" t="str">
            <v>UN</v>
          </cell>
        </row>
        <row r="29792">
          <cell r="A29792" t="str">
            <v>1411-13</v>
          </cell>
          <cell r="B29792" t="str">
            <v>EMB COLET[RB-09]</v>
          </cell>
          <cell r="C29792" t="str">
            <v>ROH</v>
          </cell>
          <cell r="D29792" t="str">
            <v>UN</v>
          </cell>
        </row>
        <row r="29793">
          <cell r="A29793" t="str">
            <v>1411-15</v>
          </cell>
          <cell r="B29793" t="str">
            <v>EMBALAGEM COLETIVA MKSUL [BG-16]</v>
          </cell>
          <cell r="C29793" t="str">
            <v>ROH</v>
          </cell>
          <cell r="D29793" t="str">
            <v>UN</v>
          </cell>
        </row>
        <row r="29794">
          <cell r="A29794" t="str">
            <v>1411-16</v>
          </cell>
          <cell r="B29794" t="str">
            <v>EMB IND MKSUL[CM-1500]</v>
          </cell>
          <cell r="C29794" t="str">
            <v>ROH</v>
          </cell>
          <cell r="D29794" t="str">
            <v>UN</v>
          </cell>
        </row>
        <row r="29795">
          <cell r="A29795" t="str">
            <v>1411-17</v>
          </cell>
          <cell r="B29795" t="str">
            <v>EMB IND MKSUL[SC-38-GR]</v>
          </cell>
          <cell r="C29795" t="str">
            <v>ROH</v>
          </cell>
          <cell r="D29795" t="str">
            <v>UN</v>
          </cell>
        </row>
        <row r="29796">
          <cell r="A29796" t="str">
            <v>1411-18</v>
          </cell>
          <cell r="B29796" t="str">
            <v>EMB COLET MKSUL[SC-38-GR]</v>
          </cell>
          <cell r="C29796" t="str">
            <v>ROH</v>
          </cell>
          <cell r="D29796" t="str">
            <v>UN</v>
          </cell>
        </row>
        <row r="29797">
          <cell r="A29797" t="str">
            <v>1411-19</v>
          </cell>
          <cell r="B29797" t="str">
            <v>EMBALAGEM INDIVIDUAL MKSUL [P-29]</v>
          </cell>
          <cell r="C29797" t="str">
            <v>ROH</v>
          </cell>
          <cell r="D29797" t="str">
            <v>UN</v>
          </cell>
        </row>
        <row r="29798">
          <cell r="A29798" t="str">
            <v>1411-20</v>
          </cell>
          <cell r="B29798" t="str">
            <v>EMBALAGEM COLETIVA MKSUL [P-29]</v>
          </cell>
          <cell r="C29798" t="str">
            <v>ROH</v>
          </cell>
          <cell r="D29798" t="str">
            <v>UN</v>
          </cell>
        </row>
        <row r="29799">
          <cell r="A29799" t="str">
            <v>1411-21</v>
          </cell>
          <cell r="B29799" t="str">
            <v>EMB IND MKSUL[ES-08]</v>
          </cell>
          <cell r="C29799" t="str">
            <v>ROH</v>
          </cell>
          <cell r="D29799" t="str">
            <v>UN</v>
          </cell>
        </row>
        <row r="29800">
          <cell r="A29800" t="str">
            <v>1411-22</v>
          </cell>
          <cell r="B29800" t="str">
            <v>EMB IND[ER-11-AR]</v>
          </cell>
          <cell r="C29800" t="str">
            <v>ROH</v>
          </cell>
          <cell r="D29800" t="str">
            <v>UN</v>
          </cell>
        </row>
        <row r="29801">
          <cell r="A29801" t="str">
            <v>1411-23</v>
          </cell>
          <cell r="B29801" t="str">
            <v>EMB COLET[ER-11-AR]</v>
          </cell>
          <cell r="C29801" t="str">
            <v>ROH</v>
          </cell>
          <cell r="D29801" t="str">
            <v>UN</v>
          </cell>
        </row>
        <row r="29802">
          <cell r="A29802" t="str">
            <v>1411-24</v>
          </cell>
          <cell r="B29802" t="str">
            <v>EMB IND[ER-12-GR]</v>
          </cell>
          <cell r="C29802" t="str">
            <v>ROH</v>
          </cell>
          <cell r="D29802" t="str">
            <v>UN</v>
          </cell>
        </row>
        <row r="29803">
          <cell r="A29803" t="str">
            <v>1411-25</v>
          </cell>
          <cell r="B29803" t="str">
            <v>EMB COLET[ER-12-GR]</v>
          </cell>
          <cell r="C29803" t="str">
            <v>ROH</v>
          </cell>
          <cell r="D29803" t="str">
            <v>UN</v>
          </cell>
        </row>
        <row r="29804">
          <cell r="A29804" t="str">
            <v>1411-26</v>
          </cell>
          <cell r="B29804" t="str">
            <v>EMBALAGEM INDIVIDUAL MKBR [ES-16]</v>
          </cell>
          <cell r="C29804" t="str">
            <v>ROH</v>
          </cell>
          <cell r="D29804" t="str">
            <v>UN</v>
          </cell>
        </row>
        <row r="29805">
          <cell r="A29805" t="str">
            <v>1411-27</v>
          </cell>
          <cell r="B29805" t="str">
            <v>EMBALAGEM COLETIVA MKBR [ES-16]</v>
          </cell>
          <cell r="C29805" t="str">
            <v>ROH</v>
          </cell>
          <cell r="D29805" t="str">
            <v>UN</v>
          </cell>
        </row>
        <row r="29806">
          <cell r="A29806" t="str">
            <v>1411-28</v>
          </cell>
          <cell r="B29806" t="str">
            <v>EMB IND MKSUL[ER-12-GR]</v>
          </cell>
          <cell r="C29806" t="str">
            <v>ROH</v>
          </cell>
          <cell r="D29806" t="str">
            <v>UN</v>
          </cell>
        </row>
        <row r="29807">
          <cell r="A29807" t="str">
            <v>1411-29</v>
          </cell>
          <cell r="B29807" t="str">
            <v>EMB COLET MKSUL[ER-12-GR]</v>
          </cell>
          <cell r="C29807" t="str">
            <v>ROH</v>
          </cell>
          <cell r="D29807" t="str">
            <v>UN</v>
          </cell>
        </row>
        <row r="29808">
          <cell r="A29808" t="str">
            <v>1411-30</v>
          </cell>
          <cell r="B29808" t="str">
            <v>EMBALAGEM INDIVIDUAL MKSUL [ES-16]</v>
          </cell>
          <cell r="C29808" t="str">
            <v>ROH</v>
          </cell>
          <cell r="D29808" t="str">
            <v>UN</v>
          </cell>
        </row>
        <row r="29809">
          <cell r="A29809" t="str">
            <v>1411-31</v>
          </cell>
          <cell r="B29809" t="str">
            <v>EMBALAGEM COLETIVA MKSUL [ES-16]</v>
          </cell>
          <cell r="C29809" t="str">
            <v>ROH</v>
          </cell>
          <cell r="D29809" t="str">
            <v>UN</v>
          </cell>
        </row>
        <row r="29810">
          <cell r="A29810" t="str">
            <v>1411-32</v>
          </cell>
          <cell r="B29810" t="str">
            <v>EMB INDIVIDUA MKSUL[RB-08]</v>
          </cell>
          <cell r="C29810" t="str">
            <v>ROH</v>
          </cell>
          <cell r="D29810" t="str">
            <v>UN</v>
          </cell>
        </row>
        <row r="29811">
          <cell r="A29811" t="str">
            <v>1411-33</v>
          </cell>
          <cell r="B29811" t="str">
            <v>EMB COLET MKSUL[RB-08]</v>
          </cell>
          <cell r="C29811" t="str">
            <v>ROH</v>
          </cell>
          <cell r="D29811" t="str">
            <v>UN</v>
          </cell>
        </row>
        <row r="29812">
          <cell r="A29812" t="str">
            <v>1411-34</v>
          </cell>
          <cell r="B29812" t="str">
            <v>EMB IND MKSUL[RB-09]</v>
          </cell>
          <cell r="C29812" t="str">
            <v>ROH</v>
          </cell>
          <cell r="D29812" t="str">
            <v>UN</v>
          </cell>
        </row>
        <row r="29813">
          <cell r="A29813" t="str">
            <v>1411-35</v>
          </cell>
          <cell r="B29813" t="str">
            <v>EMB COLET MKSUL[RB-09]</v>
          </cell>
          <cell r="C29813" t="str">
            <v>ROH</v>
          </cell>
          <cell r="D29813" t="str">
            <v>UN</v>
          </cell>
        </row>
        <row r="29814">
          <cell r="A29814" t="str">
            <v>1411-36</v>
          </cell>
          <cell r="B29814" t="str">
            <v>EMBALAGEM INDIVIDUAL MKBA [G-03-RC]</v>
          </cell>
          <cell r="C29814" t="str">
            <v>ROH</v>
          </cell>
          <cell r="D29814" t="str">
            <v>UN</v>
          </cell>
        </row>
        <row r="29815">
          <cell r="A29815" t="str">
            <v>1411-37</v>
          </cell>
          <cell r="B29815" t="str">
            <v>EMBALAGEM COLETIVA MKBA [G-03-RC]</v>
          </cell>
          <cell r="C29815" t="str">
            <v>ROH</v>
          </cell>
          <cell r="D29815" t="str">
            <v>UN</v>
          </cell>
        </row>
        <row r="29816">
          <cell r="A29816" t="str">
            <v>1411-38</v>
          </cell>
          <cell r="B29816" t="str">
            <v>EMB IND MKSUL[RB-11]</v>
          </cell>
          <cell r="C29816" t="str">
            <v>ROH</v>
          </cell>
          <cell r="D29816" t="str">
            <v>UN</v>
          </cell>
        </row>
        <row r="29817">
          <cell r="A29817" t="str">
            <v>1411-39</v>
          </cell>
          <cell r="B29817" t="str">
            <v>EMB COLET MKSUL[RB-11]</v>
          </cell>
          <cell r="C29817" t="str">
            <v>ROH</v>
          </cell>
          <cell r="D29817" t="str">
            <v>UN</v>
          </cell>
        </row>
        <row r="29818">
          <cell r="A29818" t="str">
            <v>1411-40</v>
          </cell>
          <cell r="B29818" t="str">
            <v>EMB IND[T-18]</v>
          </cell>
          <cell r="C29818" t="str">
            <v>ROH</v>
          </cell>
          <cell r="D29818" t="str">
            <v>UN</v>
          </cell>
        </row>
        <row r="29819">
          <cell r="A29819" t="str">
            <v>1411-41</v>
          </cell>
          <cell r="B29819" t="str">
            <v>EMB COLET[T-18]</v>
          </cell>
          <cell r="C29819" t="str">
            <v>ROH</v>
          </cell>
          <cell r="D29819" t="str">
            <v>UN</v>
          </cell>
        </row>
        <row r="29820">
          <cell r="A29820" t="str">
            <v>1411-42</v>
          </cell>
          <cell r="B29820" t="str">
            <v>EMB IND MKSUL[T-18]</v>
          </cell>
          <cell r="C29820" t="str">
            <v>ROH</v>
          </cell>
          <cell r="D29820" t="str">
            <v>UN</v>
          </cell>
        </row>
        <row r="29821">
          <cell r="A29821" t="str">
            <v>1411-43</v>
          </cell>
          <cell r="B29821" t="str">
            <v>EMB COLET MKSUL[T-18]</v>
          </cell>
          <cell r="C29821" t="str">
            <v>ROH</v>
          </cell>
          <cell r="D29821" t="str">
            <v>UN</v>
          </cell>
        </row>
        <row r="29822">
          <cell r="A29822" t="str">
            <v>1411-44</v>
          </cell>
          <cell r="B29822" t="str">
            <v>EMB IND[SCP-03]</v>
          </cell>
          <cell r="C29822" t="str">
            <v>ROH</v>
          </cell>
          <cell r="D29822" t="str">
            <v>UN</v>
          </cell>
        </row>
        <row r="29823">
          <cell r="A29823" t="str">
            <v>1411-45</v>
          </cell>
          <cell r="B29823" t="str">
            <v>EMB COLET[SCP-03]</v>
          </cell>
          <cell r="C29823" t="str">
            <v>ROH</v>
          </cell>
          <cell r="D29823" t="str">
            <v>UN</v>
          </cell>
        </row>
        <row r="29824">
          <cell r="A29824" t="str">
            <v>1411-46</v>
          </cell>
          <cell r="B29824" t="str">
            <v>EMB IND[ER-11-KR]</v>
          </cell>
          <cell r="C29824" t="str">
            <v>ROH</v>
          </cell>
          <cell r="D29824" t="str">
            <v>UN</v>
          </cell>
        </row>
        <row r="29825">
          <cell r="A29825" t="str">
            <v>1411-47</v>
          </cell>
          <cell r="B29825" t="str">
            <v>EMB COLET[ER-11-KR]</v>
          </cell>
          <cell r="C29825" t="str">
            <v>ROH</v>
          </cell>
          <cell r="D29825" t="str">
            <v>UN</v>
          </cell>
        </row>
        <row r="29826">
          <cell r="A29826" t="str">
            <v>1411-48</v>
          </cell>
          <cell r="B29826" t="str">
            <v>EMB IND MKSUL[CM-700B]</v>
          </cell>
          <cell r="C29826" t="str">
            <v>ROH</v>
          </cell>
          <cell r="D29826" t="str">
            <v>UN</v>
          </cell>
        </row>
        <row r="29827">
          <cell r="A29827" t="str">
            <v>1411-49</v>
          </cell>
          <cell r="B29827" t="str">
            <v>EMB IND[AP-34-BL]</v>
          </cell>
          <cell r="C29827" t="str">
            <v>ROH</v>
          </cell>
          <cell r="D29827" t="str">
            <v>UN</v>
          </cell>
        </row>
        <row r="29828">
          <cell r="A29828" t="str">
            <v>1411-50</v>
          </cell>
          <cell r="B29828" t="str">
            <v>EMB COLET[AP-34-BL]</v>
          </cell>
          <cell r="C29828" t="str">
            <v>ROH</v>
          </cell>
          <cell r="D29828" t="str">
            <v>UN</v>
          </cell>
        </row>
        <row r="29829">
          <cell r="A29829" t="str">
            <v>1411-51</v>
          </cell>
          <cell r="B29829" t="str">
            <v>EMB IND MKSUL[AP-34-BL]</v>
          </cell>
          <cell r="C29829" t="str">
            <v>ROH</v>
          </cell>
          <cell r="D29829" t="str">
            <v>UN</v>
          </cell>
        </row>
        <row r="29830">
          <cell r="A29830" t="str">
            <v>1411-52</v>
          </cell>
          <cell r="B29830" t="str">
            <v>EMB COLET MKSUL[AP-34-BL]</v>
          </cell>
          <cell r="C29830" t="str">
            <v>ROH</v>
          </cell>
          <cell r="D29830" t="str">
            <v>UN</v>
          </cell>
        </row>
        <row r="29831">
          <cell r="A29831" t="str">
            <v>1411-53</v>
          </cell>
          <cell r="B29831" t="str">
            <v>EMBALAGEM INDIVIDUAL MKBR [FR-52]</v>
          </cell>
          <cell r="C29831" t="str">
            <v>ROH</v>
          </cell>
          <cell r="D29831" t="str">
            <v>UN</v>
          </cell>
        </row>
        <row r="29832">
          <cell r="A29832" t="str">
            <v>1411-56</v>
          </cell>
          <cell r="B29832" t="str">
            <v>EMBALAGEM INDIVIDUAL MKSUL [FR-52]</v>
          </cell>
          <cell r="C29832" t="str">
            <v>ROH</v>
          </cell>
          <cell r="D29832" t="str">
            <v>UN</v>
          </cell>
        </row>
        <row r="29833">
          <cell r="A29833" t="str">
            <v>1411-57</v>
          </cell>
          <cell r="B29833" t="str">
            <v>EMB IND MKSUL[PI-12MA]</v>
          </cell>
          <cell r="C29833" t="str">
            <v>ROH</v>
          </cell>
          <cell r="D29833" t="str">
            <v>UN</v>
          </cell>
        </row>
        <row r="29834">
          <cell r="A29834" t="str">
            <v>1411-58</v>
          </cell>
          <cell r="B29834" t="str">
            <v>EMB COLET MKSUL[PI-12MA]</v>
          </cell>
          <cell r="C29834" t="str">
            <v>ROH</v>
          </cell>
          <cell r="D29834" t="str">
            <v>UN</v>
          </cell>
        </row>
        <row r="29835">
          <cell r="A29835" t="str">
            <v>1411-59</v>
          </cell>
          <cell r="B29835" t="str">
            <v>EMB IND[DP-05]</v>
          </cell>
          <cell r="C29835" t="str">
            <v>ROH</v>
          </cell>
          <cell r="D29835" t="str">
            <v>UN</v>
          </cell>
        </row>
        <row r="29836">
          <cell r="A29836" t="str">
            <v>1411-60</v>
          </cell>
          <cell r="B29836" t="str">
            <v>EMB COLET[DP-05]</v>
          </cell>
          <cell r="C29836" t="str">
            <v>ROH</v>
          </cell>
          <cell r="D29836" t="str">
            <v>UN</v>
          </cell>
        </row>
        <row r="29837">
          <cell r="A29837" t="str">
            <v>1411-61</v>
          </cell>
          <cell r="B29837" t="str">
            <v>EMBALAGEM INDIVIDUAL MKBR [SC-47-GR]</v>
          </cell>
          <cell r="C29837" t="str">
            <v>ROH</v>
          </cell>
          <cell r="D29837" t="str">
            <v>UN</v>
          </cell>
        </row>
        <row r="29838">
          <cell r="A29838" t="str">
            <v>1411-62</v>
          </cell>
          <cell r="B29838" t="str">
            <v>EMBALAGEM COLETIVA MKBR [SC-47-GR]</v>
          </cell>
          <cell r="C29838" t="str">
            <v>ROH</v>
          </cell>
          <cell r="D29838" t="str">
            <v>UN</v>
          </cell>
        </row>
        <row r="29839">
          <cell r="A29839" t="str">
            <v>1411-63</v>
          </cell>
          <cell r="B29839" t="str">
            <v>EMB IND[ERB-01]</v>
          </cell>
          <cell r="C29839" t="str">
            <v>ROH</v>
          </cell>
          <cell r="D29839" t="str">
            <v>UN</v>
          </cell>
        </row>
        <row r="29840">
          <cell r="A29840" t="str">
            <v>1411-64</v>
          </cell>
          <cell r="B29840" t="str">
            <v>EMB COLET[ERB-01]</v>
          </cell>
          <cell r="C29840" t="str">
            <v>ROH</v>
          </cell>
          <cell r="D29840" t="str">
            <v>UN</v>
          </cell>
        </row>
        <row r="29841">
          <cell r="A29841" t="str">
            <v>1411-65</v>
          </cell>
          <cell r="B29841" t="str">
            <v>EMB IND[M-15-B]</v>
          </cell>
          <cell r="C29841" t="str">
            <v>ROH</v>
          </cell>
          <cell r="D29841" t="str">
            <v>UN</v>
          </cell>
        </row>
        <row r="29842">
          <cell r="A29842" t="str">
            <v>1411-66</v>
          </cell>
          <cell r="B29842" t="str">
            <v>EMB COLET[M-15-B]</v>
          </cell>
          <cell r="C29842" t="str">
            <v>ROH</v>
          </cell>
          <cell r="D29842" t="str">
            <v>UN</v>
          </cell>
        </row>
        <row r="29843">
          <cell r="A29843" t="str">
            <v>1411-67</v>
          </cell>
          <cell r="B29843" t="str">
            <v>EMB IND[M-15-R]</v>
          </cell>
          <cell r="C29843" t="str">
            <v>ROH</v>
          </cell>
          <cell r="D29843" t="str">
            <v>UN</v>
          </cell>
        </row>
        <row r="29844">
          <cell r="A29844" t="str">
            <v>1411-68</v>
          </cell>
          <cell r="B29844" t="str">
            <v>EMB COLET[M-15-R]</v>
          </cell>
          <cell r="C29844" t="str">
            <v>ROH</v>
          </cell>
          <cell r="D29844" t="str">
            <v>UN</v>
          </cell>
        </row>
        <row r="29845">
          <cell r="A29845" t="str">
            <v>1411-69</v>
          </cell>
          <cell r="B29845" t="str">
            <v>EMB IND[M-15-W]</v>
          </cell>
          <cell r="C29845" t="str">
            <v>ROH</v>
          </cell>
          <cell r="D29845" t="str">
            <v>UN</v>
          </cell>
        </row>
        <row r="29846">
          <cell r="A29846" t="str">
            <v>1411-70</v>
          </cell>
          <cell r="B29846" t="str">
            <v>EMB COLET[M-15-W]</v>
          </cell>
          <cell r="C29846" t="str">
            <v>ROH</v>
          </cell>
          <cell r="D29846" t="str">
            <v>UN</v>
          </cell>
        </row>
        <row r="29847">
          <cell r="A29847" t="str">
            <v>1411-71</v>
          </cell>
          <cell r="B29847" t="str">
            <v>EMB IND MKSUL[DP-05]</v>
          </cell>
          <cell r="C29847" t="str">
            <v>ROH</v>
          </cell>
          <cell r="D29847" t="str">
            <v>UN</v>
          </cell>
        </row>
        <row r="29848">
          <cell r="A29848" t="str">
            <v>1411-72</v>
          </cell>
          <cell r="B29848" t="str">
            <v>EMB COLET MKSUL[DP-05]</v>
          </cell>
          <cell r="C29848" t="str">
            <v>ROH</v>
          </cell>
          <cell r="D29848" t="str">
            <v>UN</v>
          </cell>
        </row>
        <row r="29849">
          <cell r="A29849" t="str">
            <v>1411-73</v>
          </cell>
          <cell r="B29849" t="str">
            <v>EMB IND MKSUL[BE-02]</v>
          </cell>
          <cell r="C29849" t="str">
            <v>ROH</v>
          </cell>
          <cell r="D29849" t="str">
            <v>UN</v>
          </cell>
        </row>
        <row r="29850">
          <cell r="A29850" t="str">
            <v>1411-74</v>
          </cell>
          <cell r="B29850" t="str">
            <v>EMB COLET MKSUL[BE-02]</v>
          </cell>
          <cell r="C29850" t="str">
            <v>ROH</v>
          </cell>
          <cell r="D29850" t="str">
            <v>UN</v>
          </cell>
        </row>
        <row r="29851">
          <cell r="A29851" t="str">
            <v>1411-75</v>
          </cell>
          <cell r="B29851" t="str">
            <v>EMB IND MKSUL[C-43-20X-SI]</v>
          </cell>
          <cell r="C29851" t="str">
            <v>ROH</v>
          </cell>
          <cell r="D29851" t="str">
            <v>UN</v>
          </cell>
        </row>
        <row r="29852">
          <cell r="A29852" t="str">
            <v>1411-76</v>
          </cell>
          <cell r="B29852" t="str">
            <v>EMB COLET MKSUL[C-43-20X-SI]</v>
          </cell>
          <cell r="C29852" t="str">
            <v>ROH</v>
          </cell>
          <cell r="D29852" t="str">
            <v>UN</v>
          </cell>
        </row>
        <row r="29853">
          <cell r="A29853" t="str">
            <v>1411-77</v>
          </cell>
          <cell r="B29853" t="str">
            <v>EMB IND MKSUL[C-44-32X-SI]</v>
          </cell>
          <cell r="C29853" t="str">
            <v>ROH</v>
          </cell>
          <cell r="D29853" t="str">
            <v>UN</v>
          </cell>
        </row>
        <row r="29854">
          <cell r="A29854" t="str">
            <v>1411-78</v>
          </cell>
          <cell r="B29854" t="str">
            <v>EMB COLET MKSUL[C-44-32X-SI]</v>
          </cell>
          <cell r="C29854" t="str">
            <v>ROH</v>
          </cell>
          <cell r="D29854" t="str">
            <v>UN</v>
          </cell>
        </row>
        <row r="29855">
          <cell r="A29855" t="str">
            <v>1411-81</v>
          </cell>
          <cell r="B29855" t="str">
            <v>EMB IND MKSUL[ERB-01]</v>
          </cell>
          <cell r="C29855" t="str">
            <v>ROH</v>
          </cell>
          <cell r="D29855" t="str">
            <v>UN</v>
          </cell>
        </row>
        <row r="29856">
          <cell r="A29856" t="str">
            <v>1411-82</v>
          </cell>
          <cell r="B29856" t="str">
            <v>EMB COLET MKSUL[ERB-01]</v>
          </cell>
          <cell r="C29856" t="str">
            <v>ROH</v>
          </cell>
          <cell r="D29856" t="str">
            <v>UN</v>
          </cell>
        </row>
        <row r="29857">
          <cell r="A29857" t="str">
            <v>1411-83</v>
          </cell>
          <cell r="B29857" t="str">
            <v>EMB IND MKSUL[M-15-B]</v>
          </cell>
          <cell r="C29857" t="str">
            <v>ROH</v>
          </cell>
          <cell r="D29857" t="str">
            <v>UN</v>
          </cell>
        </row>
        <row r="29858">
          <cell r="A29858" t="str">
            <v>1411-84</v>
          </cell>
          <cell r="B29858" t="str">
            <v>EMB COLET MKSUL[M-15-B]</v>
          </cell>
          <cell r="C29858" t="str">
            <v>ROH</v>
          </cell>
          <cell r="D29858" t="str">
            <v>UN</v>
          </cell>
        </row>
        <row r="29859">
          <cell r="A29859" t="str">
            <v>1411-85</v>
          </cell>
          <cell r="B29859" t="str">
            <v>EMB IND MKSUL[M-15-R]</v>
          </cell>
          <cell r="C29859" t="str">
            <v>ROH</v>
          </cell>
          <cell r="D29859" t="str">
            <v>UN</v>
          </cell>
        </row>
        <row r="29860">
          <cell r="A29860" t="str">
            <v>1411-86</v>
          </cell>
          <cell r="B29860" t="str">
            <v>EMB COLET MKSUL[M-15-R]</v>
          </cell>
          <cell r="C29860" t="str">
            <v>ROH</v>
          </cell>
          <cell r="D29860" t="str">
            <v>UN</v>
          </cell>
        </row>
        <row r="29861">
          <cell r="A29861" t="str">
            <v>1411-87</v>
          </cell>
          <cell r="B29861" t="str">
            <v>EMB IND MKSUL[M-15-W]</v>
          </cell>
          <cell r="C29861" t="str">
            <v>ROH</v>
          </cell>
          <cell r="D29861" t="str">
            <v>UN</v>
          </cell>
        </row>
        <row r="29862">
          <cell r="A29862" t="str">
            <v>1411-88</v>
          </cell>
          <cell r="B29862" t="str">
            <v>EMB COLET MKSUL[M-15-W]</v>
          </cell>
          <cell r="C29862" t="str">
            <v>ROH</v>
          </cell>
          <cell r="D29862" t="str">
            <v>UN</v>
          </cell>
        </row>
        <row r="29863">
          <cell r="A29863" t="str">
            <v>1411-89</v>
          </cell>
          <cell r="B29863" t="str">
            <v>EMBALAGEM INDIVIDUAL MKSUL [SC-47-GR]</v>
          </cell>
          <cell r="C29863" t="str">
            <v>ROH</v>
          </cell>
          <cell r="D29863" t="str">
            <v>UN</v>
          </cell>
        </row>
        <row r="29864">
          <cell r="A29864" t="str">
            <v>1411-90</v>
          </cell>
          <cell r="B29864" t="str">
            <v>EMBALAGEM COLETIVA MKSUL [SC-47-GR]</v>
          </cell>
          <cell r="C29864" t="str">
            <v>ROH</v>
          </cell>
          <cell r="D29864" t="str">
            <v>UN</v>
          </cell>
        </row>
        <row r="29865">
          <cell r="A29865" t="str">
            <v>1411-91</v>
          </cell>
          <cell r="B29865" t="str">
            <v>EMB IND MKSUL[CM-250B]</v>
          </cell>
          <cell r="C29865" t="str">
            <v>ROH</v>
          </cell>
          <cell r="D29865" t="str">
            <v>UN</v>
          </cell>
        </row>
        <row r="29866">
          <cell r="A29866" t="str">
            <v>1411-94</v>
          </cell>
          <cell r="B29866" t="str">
            <v>EMBALAGEM INDIVIDUAL XZONE [GMF-01]</v>
          </cell>
          <cell r="C29866" t="str">
            <v>ROH</v>
          </cell>
          <cell r="D29866" t="str">
            <v>UN</v>
          </cell>
        </row>
        <row r="29867">
          <cell r="A29867" t="str">
            <v>1411-95</v>
          </cell>
          <cell r="B29867" t="str">
            <v>EMB IND[RR-04]</v>
          </cell>
          <cell r="C29867" t="str">
            <v>ROH</v>
          </cell>
          <cell r="D29867" t="str">
            <v>UN</v>
          </cell>
        </row>
        <row r="29868">
          <cell r="A29868" t="str">
            <v>1411-96</v>
          </cell>
          <cell r="B29868" t="str">
            <v>EMB COLET[RR-04]</v>
          </cell>
          <cell r="C29868" t="str">
            <v>ROH</v>
          </cell>
          <cell r="D29868" t="str">
            <v>UN</v>
          </cell>
        </row>
        <row r="29869">
          <cell r="A29869" t="str">
            <v>1411-97</v>
          </cell>
          <cell r="B29869" t="str">
            <v>EMB COLET MKSUL[CM-250B]</v>
          </cell>
          <cell r="C29869" t="str">
            <v>ROH</v>
          </cell>
          <cell r="D29869" t="str">
            <v>UN</v>
          </cell>
        </row>
        <row r="29870">
          <cell r="A29870" t="str">
            <v>1411-98</v>
          </cell>
          <cell r="B29870" t="str">
            <v>EMB IND MKSUL[PBX-300]</v>
          </cell>
          <cell r="C29870" t="str">
            <v>ROH</v>
          </cell>
          <cell r="D29870" t="str">
            <v>UN</v>
          </cell>
        </row>
        <row r="29871">
          <cell r="A29871" t="str">
            <v>1411-99</v>
          </cell>
          <cell r="B29871" t="str">
            <v>EMB IND MKSUL[RR-04]</v>
          </cell>
          <cell r="C29871" t="str">
            <v>ROH</v>
          </cell>
          <cell r="D29871" t="str">
            <v>UN</v>
          </cell>
        </row>
        <row r="29872">
          <cell r="A29872" t="str">
            <v>141103-0003-01</v>
          </cell>
          <cell r="B29872" t="str">
            <v>FUSIVEL PTH T2A 250V 3.6X10</v>
          </cell>
          <cell r="C29872" t="str">
            <v>ROH</v>
          </cell>
          <cell r="D29872" t="str">
            <v>UN</v>
          </cell>
        </row>
        <row r="29873">
          <cell r="A29873" t="str">
            <v>141103-0004-01</v>
          </cell>
          <cell r="B29873" t="str">
            <v>FUSIVEL PTH 5TE T2A250V  4X8mm</v>
          </cell>
          <cell r="C29873" t="str">
            <v>ROH</v>
          </cell>
          <cell r="D29873" t="str">
            <v>UN</v>
          </cell>
        </row>
        <row r="29874">
          <cell r="A29874" t="str">
            <v>1412-00</v>
          </cell>
          <cell r="B29874" t="str">
            <v>EMB COLET MKSUL[RR-04]</v>
          </cell>
          <cell r="C29874" t="str">
            <v>ROH</v>
          </cell>
          <cell r="D29874" t="str">
            <v>UN</v>
          </cell>
        </row>
        <row r="29875">
          <cell r="A29875" t="str">
            <v>1412-03</v>
          </cell>
          <cell r="B29875" t="str">
            <v>VEDACAO SUP TRANSDUTOR[UA]</v>
          </cell>
          <cell r="C29875" t="str">
            <v>ROH</v>
          </cell>
          <cell r="D29875" t="str">
            <v>UN</v>
          </cell>
        </row>
        <row r="29876">
          <cell r="A29876" t="str">
            <v>1412-05</v>
          </cell>
          <cell r="B29876" t="str">
            <v>BORR.DACAO AP-07/09</v>
          </cell>
          <cell r="C29876" t="str">
            <v>ROH</v>
          </cell>
          <cell r="D29876" t="str">
            <v>UN</v>
          </cell>
        </row>
        <row r="29877">
          <cell r="A29877" t="str">
            <v>1412-06</v>
          </cell>
          <cell r="B29877" t="str">
            <v>BORR. PTA FILTRO C-11</v>
          </cell>
          <cell r="C29877" t="str">
            <v>ROH</v>
          </cell>
          <cell r="D29877" t="str">
            <v>UN</v>
          </cell>
        </row>
        <row r="29878">
          <cell r="A29878" t="str">
            <v>1412-07</v>
          </cell>
          <cell r="B29878" t="str">
            <v>VEDACAO TAMPA FRT[AP]</v>
          </cell>
          <cell r="C29878" t="str">
            <v>ROH</v>
          </cell>
          <cell r="D29878" t="str">
            <v>UN</v>
          </cell>
        </row>
        <row r="29879">
          <cell r="A29879" t="str">
            <v>1412-08</v>
          </cell>
          <cell r="B29879" t="str">
            <v>VEDACAO TAMPA VALV.[UA]</v>
          </cell>
          <cell r="C29879" t="str">
            <v>ROH</v>
          </cell>
          <cell r="D29879" t="str">
            <v>UN</v>
          </cell>
        </row>
        <row r="29880">
          <cell r="A29880" t="str">
            <v>1412-10</v>
          </cell>
          <cell r="B29880" t="str">
            <v>EMB IND[CM-250B]</v>
          </cell>
          <cell r="C29880" t="str">
            <v>ROH</v>
          </cell>
          <cell r="D29880" t="str">
            <v>UN</v>
          </cell>
        </row>
        <row r="29881">
          <cell r="A29881" t="str">
            <v>1412-12</v>
          </cell>
          <cell r="B29881" t="str">
            <v>EMB IND MKSUL[ES-RH-01]</v>
          </cell>
          <cell r="C29881" t="str">
            <v>ROH</v>
          </cell>
          <cell r="D29881" t="str">
            <v>UN</v>
          </cell>
        </row>
        <row r="29882">
          <cell r="A29882" t="str">
            <v>1412-13</v>
          </cell>
          <cell r="B29882" t="str">
            <v>EMB COLET MKSUL[ES-RH-01]</v>
          </cell>
          <cell r="C29882" t="str">
            <v>ROH</v>
          </cell>
          <cell r="D29882" t="str">
            <v>UN</v>
          </cell>
        </row>
        <row r="29883">
          <cell r="A29883" t="str">
            <v>1412-14</v>
          </cell>
          <cell r="B29883" t="str">
            <v>EMB IND MKSUL[FI-RH-01M]</v>
          </cell>
          <cell r="C29883" t="str">
            <v>ROH</v>
          </cell>
          <cell r="D29883" t="str">
            <v>UN</v>
          </cell>
        </row>
        <row r="29884">
          <cell r="A29884" t="str">
            <v>1412-15</v>
          </cell>
          <cell r="B29884" t="str">
            <v>EMB COLET MKSUL[FI-RH-01M]</v>
          </cell>
          <cell r="C29884" t="str">
            <v>ROH</v>
          </cell>
          <cell r="D29884" t="str">
            <v>UN</v>
          </cell>
        </row>
        <row r="29885">
          <cell r="A29885" t="str">
            <v>1412-16</v>
          </cell>
          <cell r="B29885" t="str">
            <v>EMB IND MKSUL[FI-RH-02]</v>
          </cell>
          <cell r="C29885" t="str">
            <v>ROH</v>
          </cell>
          <cell r="D29885" t="str">
            <v>UN</v>
          </cell>
        </row>
        <row r="29886">
          <cell r="A29886" t="str">
            <v>1412-17</v>
          </cell>
          <cell r="B29886" t="str">
            <v>EMB COLET MKSUL[FI-RH-02]</v>
          </cell>
          <cell r="C29886" t="str">
            <v>ROH</v>
          </cell>
          <cell r="D29886" t="str">
            <v>UN</v>
          </cell>
        </row>
        <row r="29887">
          <cell r="A29887" t="str">
            <v>1412-18</v>
          </cell>
          <cell r="B29887" t="str">
            <v>EMB IND MKSUL[PI-RH-01M]</v>
          </cell>
          <cell r="C29887" t="str">
            <v>ROH</v>
          </cell>
          <cell r="D29887" t="str">
            <v>UN</v>
          </cell>
        </row>
        <row r="29888">
          <cell r="A29888" t="str">
            <v>1412-19</v>
          </cell>
          <cell r="B29888" t="str">
            <v>EMB COLET MKSUL[PI-RH-01M]</v>
          </cell>
          <cell r="C29888" t="str">
            <v>ROH</v>
          </cell>
          <cell r="D29888" t="str">
            <v>UN</v>
          </cell>
        </row>
        <row r="29889">
          <cell r="A29889" t="str">
            <v>1412-20</v>
          </cell>
          <cell r="B29889" t="str">
            <v>EMB IND MKSUL[ST-RH-01]</v>
          </cell>
          <cell r="C29889" t="str">
            <v>ROH</v>
          </cell>
          <cell r="D29889" t="str">
            <v>UN</v>
          </cell>
        </row>
        <row r="29890">
          <cell r="A29890" t="str">
            <v>1412-21</v>
          </cell>
          <cell r="B29890" t="str">
            <v>EMB COLET MKSUL[ST-RH-01]</v>
          </cell>
          <cell r="C29890" t="str">
            <v>ROH</v>
          </cell>
          <cell r="D29890" t="str">
            <v>UN</v>
          </cell>
        </row>
        <row r="29891">
          <cell r="A29891" t="str">
            <v>1412-24</v>
          </cell>
          <cell r="B29891" t="str">
            <v>EMB IND[BE-02]</v>
          </cell>
          <cell r="C29891" t="str">
            <v>ROH</v>
          </cell>
          <cell r="D29891" t="str">
            <v>UN</v>
          </cell>
        </row>
        <row r="29892">
          <cell r="A29892" t="str">
            <v>1412-25</v>
          </cell>
          <cell r="B29892" t="str">
            <v>EMB COLET[BE-02]</v>
          </cell>
          <cell r="C29892" t="str">
            <v>ROH</v>
          </cell>
          <cell r="D29892" t="str">
            <v>UN</v>
          </cell>
        </row>
        <row r="29893">
          <cell r="A29893" t="str">
            <v>1412-36</v>
          </cell>
          <cell r="B29893" t="str">
            <v>EMB IND MKSUL[PPS-01-5L]</v>
          </cell>
          <cell r="C29893" t="str">
            <v>ROH</v>
          </cell>
          <cell r="D29893" t="str">
            <v>UN</v>
          </cell>
        </row>
        <row r="29894">
          <cell r="A29894" t="str">
            <v>1412-37</v>
          </cell>
          <cell r="B29894" t="str">
            <v>EMB COLET MKSUL[PPS-01-5L]</v>
          </cell>
          <cell r="C29894" t="str">
            <v>ROH</v>
          </cell>
          <cell r="D29894" t="str">
            <v>UN</v>
          </cell>
        </row>
        <row r="29895">
          <cell r="A29895" t="str">
            <v>1412-40</v>
          </cell>
          <cell r="B29895" t="str">
            <v>EMB IND MKSUL[PPS-02-5L]</v>
          </cell>
          <cell r="C29895" t="str">
            <v>ROH</v>
          </cell>
          <cell r="D29895" t="str">
            <v>UN</v>
          </cell>
        </row>
        <row r="29896">
          <cell r="A29896" t="str">
            <v>1412-41</v>
          </cell>
          <cell r="B29896" t="str">
            <v>EMB COLET MKSUL[PPS-02-5L]</v>
          </cell>
          <cell r="C29896" t="str">
            <v>ROH</v>
          </cell>
          <cell r="D29896" t="str">
            <v>UN</v>
          </cell>
        </row>
        <row r="29897">
          <cell r="A29897" t="str">
            <v>1412-42</v>
          </cell>
          <cell r="B29897" t="str">
            <v>EMB IND[SCP-02]</v>
          </cell>
          <cell r="C29897" t="str">
            <v>ROH</v>
          </cell>
          <cell r="D29897" t="str">
            <v>UN</v>
          </cell>
        </row>
        <row r="29898">
          <cell r="A29898" t="str">
            <v>1412-43</v>
          </cell>
          <cell r="B29898" t="str">
            <v>EMB COLET[SCP-02]</v>
          </cell>
          <cell r="C29898" t="str">
            <v>ROH</v>
          </cell>
          <cell r="D29898" t="str">
            <v>UN</v>
          </cell>
        </row>
        <row r="29899">
          <cell r="A29899" t="str">
            <v>1412-44</v>
          </cell>
          <cell r="B29899" t="str">
            <v>EMB IND[FFI-05]</v>
          </cell>
          <cell r="C29899" t="str">
            <v>ROH</v>
          </cell>
          <cell r="D29899" t="str">
            <v>UN</v>
          </cell>
        </row>
        <row r="29900">
          <cell r="A29900" t="str">
            <v>1412-45</v>
          </cell>
          <cell r="B29900" t="str">
            <v>EMB COLET[FFI-05]</v>
          </cell>
          <cell r="C29900" t="str">
            <v>ROH</v>
          </cell>
          <cell r="D29900" t="str">
            <v>UN</v>
          </cell>
        </row>
        <row r="29901">
          <cell r="A29901" t="str">
            <v>1412-46</v>
          </cell>
          <cell r="B29901" t="str">
            <v>EMB IND[FSC-03]</v>
          </cell>
          <cell r="C29901" t="str">
            <v>ROH</v>
          </cell>
          <cell r="D29901" t="str">
            <v>UN</v>
          </cell>
        </row>
        <row r="29902">
          <cell r="A29902" t="str">
            <v>1412-47</v>
          </cell>
          <cell r="B29902" t="str">
            <v>EMB COLET[FSC-03]</v>
          </cell>
          <cell r="C29902" t="str">
            <v>ROH</v>
          </cell>
          <cell r="D29902" t="str">
            <v>UN</v>
          </cell>
        </row>
        <row r="29903">
          <cell r="A29903" t="str">
            <v>1412-48</v>
          </cell>
          <cell r="B29903" t="str">
            <v>EMBALAGEM INDIVIDUAL [FSM-03]</v>
          </cell>
          <cell r="C29903" t="str">
            <v>ROH</v>
          </cell>
          <cell r="D29903" t="str">
            <v>UN</v>
          </cell>
        </row>
        <row r="29904">
          <cell r="A29904" t="str">
            <v>1412-50</v>
          </cell>
          <cell r="B29904" t="str">
            <v>EMB IND[PIPS-01]</v>
          </cell>
          <cell r="C29904" t="str">
            <v>ROH</v>
          </cell>
          <cell r="D29904" t="str">
            <v>UN</v>
          </cell>
        </row>
        <row r="29905">
          <cell r="A29905" t="str">
            <v>1412-51</v>
          </cell>
          <cell r="B29905" t="str">
            <v>EMB COLET[PIPS-01]</v>
          </cell>
          <cell r="C29905" t="str">
            <v>ROH</v>
          </cell>
          <cell r="D29905" t="str">
            <v>UN</v>
          </cell>
        </row>
        <row r="29906">
          <cell r="A29906" t="str">
            <v>1412-52</v>
          </cell>
          <cell r="B29906" t="str">
            <v>EMB IND X-ZONE[CGR-01-GR]</v>
          </cell>
          <cell r="C29906" t="str">
            <v>ROH</v>
          </cell>
          <cell r="D29906" t="str">
            <v>UN</v>
          </cell>
        </row>
        <row r="29907">
          <cell r="A29907" t="str">
            <v>1412-53</v>
          </cell>
          <cell r="B29907" t="str">
            <v>EMB IND X-ZONE[CGR-01-BW]</v>
          </cell>
          <cell r="C29907" t="str">
            <v>ROH</v>
          </cell>
          <cell r="D29907" t="str">
            <v>UN</v>
          </cell>
        </row>
        <row r="29908">
          <cell r="A29908" t="str">
            <v>1412-54</v>
          </cell>
          <cell r="B29908" t="str">
            <v>EMBALAGEM INDIVIDUAL C2 MKBR [ES-11-BI]</v>
          </cell>
          <cell r="C29908" t="str">
            <v>ROH</v>
          </cell>
          <cell r="D29908" t="str">
            <v>UN</v>
          </cell>
        </row>
        <row r="29909">
          <cell r="A29909" t="str">
            <v>1412-55</v>
          </cell>
          <cell r="B29909" t="str">
            <v>EMBALAGEM COLETIVA C2 MKBR [ES-11-BI]</v>
          </cell>
          <cell r="C29909" t="str">
            <v>ROH</v>
          </cell>
          <cell r="D29909" t="str">
            <v>UN</v>
          </cell>
        </row>
        <row r="29910">
          <cell r="A29910" t="str">
            <v>1412-56</v>
          </cell>
          <cell r="B29910" t="str">
            <v>EMBALAGEM INDIVIDUAL MKBR [ES-14-BI]</v>
          </cell>
          <cell r="C29910" t="str">
            <v>ROH</v>
          </cell>
          <cell r="D29910" t="str">
            <v>UN</v>
          </cell>
        </row>
        <row r="29911">
          <cell r="A29911" t="str">
            <v>1412-57</v>
          </cell>
          <cell r="B29911" t="str">
            <v>EMBALAGEM COLETIVA MKBR [ES-14-BI]</v>
          </cell>
          <cell r="C29911" t="str">
            <v>ROH</v>
          </cell>
          <cell r="D29911" t="str">
            <v>UN</v>
          </cell>
        </row>
        <row r="29912">
          <cell r="A29912" t="str">
            <v>1412-58</v>
          </cell>
          <cell r="B29912" t="str">
            <v>EMBALAGEM INDIVIDUAL MKSUL [ES-14-BI]</v>
          </cell>
          <cell r="C29912" t="str">
            <v>ROH</v>
          </cell>
          <cell r="D29912" t="str">
            <v>UN</v>
          </cell>
        </row>
        <row r="29913">
          <cell r="A29913" t="str">
            <v>1412-59</v>
          </cell>
          <cell r="B29913" t="str">
            <v>EMBALAGEM COLETIVA MKSUL [ES-14-BI]</v>
          </cell>
          <cell r="C29913" t="str">
            <v>ROH</v>
          </cell>
          <cell r="D29913" t="str">
            <v>UN</v>
          </cell>
        </row>
        <row r="29914">
          <cell r="A29914" t="str">
            <v>1412-60</v>
          </cell>
          <cell r="B29914" t="str">
            <v>EMBALAGEM INDIVIDUAL MKSUL [ES-11-BI]</v>
          </cell>
          <cell r="C29914" t="str">
            <v>ROH</v>
          </cell>
          <cell r="D29914" t="str">
            <v>UN</v>
          </cell>
        </row>
        <row r="29915">
          <cell r="A29915" t="str">
            <v>1412-61</v>
          </cell>
          <cell r="B29915" t="str">
            <v>EMBALAGEM COLETIVA MKSUL [ES-11-BI]</v>
          </cell>
          <cell r="C29915" t="str">
            <v>ROH</v>
          </cell>
          <cell r="D29915" t="str">
            <v>UN</v>
          </cell>
        </row>
        <row r="29916">
          <cell r="A29916" t="str">
            <v>1412-62</v>
          </cell>
          <cell r="B29916" t="str">
            <v>EMB IND XZONE[GTC-03]</v>
          </cell>
          <cell r="C29916" t="str">
            <v>ROH</v>
          </cell>
          <cell r="D29916" t="str">
            <v>UN</v>
          </cell>
        </row>
        <row r="29917">
          <cell r="A29917" t="str">
            <v>1412-63</v>
          </cell>
          <cell r="B29917" t="str">
            <v>EMB COLET XZONE[GTC-03]</v>
          </cell>
          <cell r="C29917" t="str">
            <v>ROH</v>
          </cell>
          <cell r="D29917" t="str">
            <v>UN</v>
          </cell>
        </row>
        <row r="29918">
          <cell r="A29918" t="str">
            <v>1412-64</v>
          </cell>
          <cell r="B29918" t="str">
            <v>EMB IND XZONE[GHS-03]</v>
          </cell>
          <cell r="C29918" t="str">
            <v>ROH</v>
          </cell>
          <cell r="D29918" t="str">
            <v>UN</v>
          </cell>
        </row>
        <row r="29919">
          <cell r="A29919" t="str">
            <v>1412-65</v>
          </cell>
          <cell r="B29919" t="str">
            <v>EMB COLET XZONE[GHS-03]</v>
          </cell>
          <cell r="C29919" t="str">
            <v>ROH</v>
          </cell>
          <cell r="D29919" t="str">
            <v>UN</v>
          </cell>
        </row>
        <row r="29920">
          <cell r="A29920" t="str">
            <v>1412-66</v>
          </cell>
          <cell r="B29920" t="str">
            <v>EMB IND MOVITEC[OMP-01]</v>
          </cell>
          <cell r="C29920" t="str">
            <v>ROH</v>
          </cell>
          <cell r="D29920" t="str">
            <v>UN</v>
          </cell>
        </row>
        <row r="29921">
          <cell r="A29921" t="str">
            <v>1412-67</v>
          </cell>
          <cell r="B29921" t="str">
            <v>EMB COLET MOVITEC[OMP-01]</v>
          </cell>
          <cell r="C29921" t="str">
            <v>ROH</v>
          </cell>
          <cell r="D29921" t="str">
            <v>UN</v>
          </cell>
        </row>
        <row r="29922">
          <cell r="A29922" t="str">
            <v>1412-68</v>
          </cell>
          <cell r="B29922" t="str">
            <v>EMB IND MOVITEC[OMW-05]</v>
          </cell>
          <cell r="C29922" t="str">
            <v>ROH</v>
          </cell>
          <cell r="D29922" t="str">
            <v>UN</v>
          </cell>
        </row>
        <row r="29923">
          <cell r="A29923" t="str">
            <v>1412-69</v>
          </cell>
          <cell r="B29923" t="str">
            <v>EMB COLET MOVITEC[OMW-05]</v>
          </cell>
          <cell r="C29923" t="str">
            <v>ROH</v>
          </cell>
          <cell r="D29923" t="str">
            <v>UN</v>
          </cell>
        </row>
        <row r="29924">
          <cell r="A29924" t="str">
            <v>1412-70</v>
          </cell>
          <cell r="B29924" t="str">
            <v>EMB IND[C-44-32X-SI]</v>
          </cell>
          <cell r="C29924" t="str">
            <v>ROH</v>
          </cell>
          <cell r="D29924" t="str">
            <v>UN</v>
          </cell>
        </row>
        <row r="29925">
          <cell r="A29925" t="str">
            <v>1412-71</v>
          </cell>
          <cell r="B29925" t="str">
            <v>EMB COLET[C-44-32X-SI]</v>
          </cell>
          <cell r="C29925" t="str">
            <v>ROH</v>
          </cell>
          <cell r="D29925" t="str">
            <v>UN</v>
          </cell>
        </row>
        <row r="29926">
          <cell r="A29926" t="str">
            <v>1412-72</v>
          </cell>
          <cell r="B29926" t="str">
            <v>EMB IND[C-44-32X-SDI]</v>
          </cell>
          <cell r="C29926" t="str">
            <v>ROH</v>
          </cell>
          <cell r="D29926" t="str">
            <v>UN</v>
          </cell>
        </row>
        <row r="29927">
          <cell r="A29927" t="str">
            <v>1412-73</v>
          </cell>
          <cell r="B29927" t="str">
            <v>EMB COLET[C-44-32X-SDI]</v>
          </cell>
          <cell r="C29927" t="str">
            <v>ROH</v>
          </cell>
          <cell r="D29927" t="str">
            <v>UN</v>
          </cell>
        </row>
        <row r="29928">
          <cell r="A29928" t="str">
            <v>1412-76</v>
          </cell>
          <cell r="B29928" t="str">
            <v>EMBALAGEM INDIVIDUAL MKSUL [ES-50]</v>
          </cell>
          <cell r="C29928" t="str">
            <v>ROH</v>
          </cell>
          <cell r="D29928" t="str">
            <v>UN</v>
          </cell>
        </row>
        <row r="29929">
          <cell r="A29929" t="str">
            <v>1412-77</v>
          </cell>
          <cell r="B29929" t="str">
            <v>EMBALAGEM COLETIVA MKSUL [ES-50]</v>
          </cell>
          <cell r="C29929" t="str">
            <v>ROH</v>
          </cell>
          <cell r="D29929" t="str">
            <v>UN</v>
          </cell>
        </row>
        <row r="29930">
          <cell r="A29930" t="str">
            <v>1412-78</v>
          </cell>
          <cell r="B29930" t="str">
            <v>EMB IND MKSUL[P-50]</v>
          </cell>
          <cell r="C29930" t="str">
            <v>ROH</v>
          </cell>
          <cell r="D29930" t="str">
            <v>UN</v>
          </cell>
        </row>
        <row r="29931">
          <cell r="A29931" t="str">
            <v>1412-79</v>
          </cell>
          <cell r="B29931" t="str">
            <v>EMB COLET MKSUL[P-50]</v>
          </cell>
          <cell r="C29931" t="str">
            <v>ROH</v>
          </cell>
          <cell r="D29931" t="str">
            <v>UN</v>
          </cell>
        </row>
        <row r="29932">
          <cell r="A29932" t="str">
            <v>1412-80</v>
          </cell>
          <cell r="B29932" t="str">
            <v>EMBALAGEM INDIVIDUAL MKSUL [P-51]</v>
          </cell>
          <cell r="C29932" t="str">
            <v>ROH</v>
          </cell>
          <cell r="D29932" t="str">
            <v>UN</v>
          </cell>
        </row>
        <row r="29933">
          <cell r="A29933" t="str">
            <v>1412-81</v>
          </cell>
          <cell r="B29933" t="str">
            <v>EMBALAGEM COLETIVA MKSUL [P-51]</v>
          </cell>
          <cell r="C29933" t="str">
            <v>ROH</v>
          </cell>
          <cell r="D29933" t="str">
            <v>UN</v>
          </cell>
        </row>
        <row r="29934">
          <cell r="A29934" t="str">
            <v>1412-82</v>
          </cell>
          <cell r="B29934" t="str">
            <v>EMB IND MKSUL[SC-50]</v>
          </cell>
          <cell r="C29934" t="str">
            <v>ROH</v>
          </cell>
          <cell r="D29934" t="str">
            <v>UN</v>
          </cell>
        </row>
        <row r="29935">
          <cell r="A29935" t="str">
            <v>1412-83</v>
          </cell>
          <cell r="B29935" t="str">
            <v>EMB COLET MKSUL[SC-50]</v>
          </cell>
          <cell r="C29935" t="str">
            <v>ROH</v>
          </cell>
          <cell r="D29935" t="str">
            <v>UN</v>
          </cell>
        </row>
        <row r="29936">
          <cell r="A29936" t="str">
            <v>1412-86</v>
          </cell>
          <cell r="B29936" t="str">
            <v>EMB IND[P-50]</v>
          </cell>
          <cell r="C29936" t="str">
            <v>ROH</v>
          </cell>
          <cell r="D29936" t="str">
            <v>UN</v>
          </cell>
        </row>
        <row r="29937">
          <cell r="A29937" t="str">
            <v>1412-87</v>
          </cell>
          <cell r="B29937" t="str">
            <v>EMB COLET[P-50]</v>
          </cell>
          <cell r="C29937" t="str">
            <v>ROH</v>
          </cell>
          <cell r="D29937" t="str">
            <v>UN</v>
          </cell>
        </row>
        <row r="29938">
          <cell r="A29938" t="str">
            <v>1412-88</v>
          </cell>
          <cell r="B29938" t="str">
            <v>EMBALAGEM INDIVIDUAL C1 MKBR [ES-50]</v>
          </cell>
          <cell r="C29938" t="str">
            <v>ROH</v>
          </cell>
          <cell r="D29938" t="str">
            <v>UN</v>
          </cell>
        </row>
        <row r="29939">
          <cell r="A29939" t="str">
            <v>1412-89</v>
          </cell>
          <cell r="B29939" t="str">
            <v>EMBALAGEM COLETIVA C1 MKBR [ES-50]</v>
          </cell>
          <cell r="C29939" t="str">
            <v>ROH</v>
          </cell>
          <cell r="D29939" t="str">
            <v>UN</v>
          </cell>
        </row>
        <row r="29940">
          <cell r="A29940" t="str">
            <v>1412-90</v>
          </cell>
          <cell r="B29940" t="str">
            <v>EMBALAGEM INDIVIDUAL MKSUL [OM-04-BI]</v>
          </cell>
          <cell r="C29940" t="str">
            <v>ROH</v>
          </cell>
          <cell r="D29940" t="str">
            <v>UN</v>
          </cell>
        </row>
        <row r="29941">
          <cell r="A29941" t="str">
            <v>1412-91</v>
          </cell>
          <cell r="B29941" t="str">
            <v>EMBALAGEM COLETIVA MKSUL [OM-04-BI]</v>
          </cell>
          <cell r="C29941" t="str">
            <v>ROH</v>
          </cell>
          <cell r="D29941" t="str">
            <v>UN</v>
          </cell>
        </row>
        <row r="29942">
          <cell r="A29942" t="str">
            <v>1412-92</v>
          </cell>
          <cell r="B29942" t="str">
            <v>EMBALAGEM INDIVIDUAL MKSUL [OM-04-RI]</v>
          </cell>
          <cell r="C29942" t="str">
            <v>ROH</v>
          </cell>
          <cell r="D29942" t="str">
            <v>UN</v>
          </cell>
        </row>
        <row r="29943">
          <cell r="A29943" t="str">
            <v>1412-93</v>
          </cell>
          <cell r="B29943" t="str">
            <v>EMBALAGEM COLETIVA MKSUL [OM-04-RI]</v>
          </cell>
          <cell r="C29943" t="str">
            <v>ROH</v>
          </cell>
          <cell r="D29943" t="str">
            <v>UN</v>
          </cell>
        </row>
        <row r="29944">
          <cell r="A29944" t="str">
            <v>1412-94</v>
          </cell>
          <cell r="B29944" t="str">
            <v>EMBALAGEM INDIVIDUAL X-ZONE [CGR-01-GR]</v>
          </cell>
          <cell r="C29944" t="str">
            <v>ROH</v>
          </cell>
          <cell r="D29944" t="str">
            <v>UN</v>
          </cell>
        </row>
        <row r="29945">
          <cell r="A29945" t="str">
            <v>1412-95</v>
          </cell>
          <cell r="B29945" t="str">
            <v>EMBALAGEM INDIVIDUAL X-ZONE [CGR-01-BW]</v>
          </cell>
          <cell r="C29945" t="str">
            <v>ROH</v>
          </cell>
          <cell r="D29945" t="str">
            <v>UN</v>
          </cell>
        </row>
        <row r="29946">
          <cell r="A29946" t="str">
            <v>1412-96</v>
          </cell>
          <cell r="B29946" t="str">
            <v>EMBALAGEM INDIVIDUAL X-ZONE [CGR-01-R]</v>
          </cell>
          <cell r="C29946" t="str">
            <v>ROH</v>
          </cell>
          <cell r="D29946" t="str">
            <v>UN</v>
          </cell>
        </row>
        <row r="29947">
          <cell r="A29947" t="str">
            <v>1412-97</v>
          </cell>
          <cell r="B29947" t="str">
            <v>EMBALAGEM INDIVIDUAL X-ZONE [CGR-03-B]</v>
          </cell>
          <cell r="C29947" t="str">
            <v>ROH</v>
          </cell>
          <cell r="D29947" t="str">
            <v>UN</v>
          </cell>
        </row>
        <row r="29948">
          <cell r="A29948" t="str">
            <v>1412-98</v>
          </cell>
          <cell r="B29948" t="str">
            <v>EMBALAGEM INDIVIDUAL X-ZONE [CGR-03-R]</v>
          </cell>
          <cell r="C29948" t="str">
            <v>ROH</v>
          </cell>
          <cell r="D29948" t="str">
            <v>UN</v>
          </cell>
        </row>
        <row r="29949">
          <cell r="A29949" t="str">
            <v>1412-99</v>
          </cell>
          <cell r="B29949" t="str">
            <v>EMBALAGEM INDIVIDUAL XZONE [GHS-04]</v>
          </cell>
          <cell r="C29949" t="str">
            <v>ROH</v>
          </cell>
          <cell r="D29949" t="str">
            <v>UN</v>
          </cell>
        </row>
        <row r="29950">
          <cell r="A29950" t="str">
            <v>141201-0012-01</v>
          </cell>
          <cell r="B29950" t="str">
            <v>INDUTOR FX PTH UC1495-1MH 0.6X14TS</v>
          </cell>
          <cell r="C29950" t="str">
            <v>ROH</v>
          </cell>
          <cell r="D29950" t="str">
            <v>UN</v>
          </cell>
        </row>
        <row r="29951">
          <cell r="A29951" t="str">
            <v>141201-0013-01</v>
          </cell>
          <cell r="B29951" t="str">
            <v>INDUTOR FX PTH T1065-200UH 0.8MM</v>
          </cell>
          <cell r="C29951" t="str">
            <v>ROH</v>
          </cell>
          <cell r="D29951" t="str">
            <v>UN</v>
          </cell>
        </row>
        <row r="29952">
          <cell r="A29952" t="str">
            <v>141201-0013-02</v>
          </cell>
          <cell r="B29952" t="str">
            <v>INDUTOR FX PTH T1065-200UH 0.8MM</v>
          </cell>
          <cell r="C29952" t="str">
            <v>ROH</v>
          </cell>
          <cell r="D29952" t="str">
            <v>UN</v>
          </cell>
        </row>
        <row r="29953">
          <cell r="A29953" t="str">
            <v>141201-0014-01</v>
          </cell>
          <cell r="B29953" t="str">
            <v>INDUTOR FX PTH UC1515-25MH 0.13X1.0MM</v>
          </cell>
          <cell r="C29953" t="str">
            <v>ROH</v>
          </cell>
          <cell r="D29953" t="str">
            <v>UN</v>
          </cell>
        </row>
        <row r="29954">
          <cell r="A29954" t="str">
            <v>141201-0015-01</v>
          </cell>
          <cell r="B29954" t="str">
            <v>INDUTOR FX PTH T1487-30MH 8MM</v>
          </cell>
          <cell r="C29954" t="str">
            <v>ROH</v>
          </cell>
          <cell r="D29954" t="str">
            <v>UN</v>
          </cell>
        </row>
        <row r="29955">
          <cell r="A29955" t="str">
            <v>141201-0015-02</v>
          </cell>
          <cell r="B29955" t="str">
            <v>INDUTOR FX PTH T1487-30MH 8MM C/ BASE</v>
          </cell>
          <cell r="C29955" t="str">
            <v>ROH</v>
          </cell>
          <cell r="D29955" t="str">
            <v>UN</v>
          </cell>
        </row>
        <row r="29956">
          <cell r="A29956" t="str">
            <v>141201-0016-01</v>
          </cell>
          <cell r="B29956" t="str">
            <v>INDUTOR FX PTH T1487-30MH 8MM</v>
          </cell>
          <cell r="C29956" t="str">
            <v>ROH</v>
          </cell>
          <cell r="D29956" t="str">
            <v>UN</v>
          </cell>
        </row>
        <row r="29957">
          <cell r="A29957" t="str">
            <v>141201-0017-01</v>
          </cell>
          <cell r="B29957" t="str">
            <v>INDUTOR FX PTH 6X20 20UH  0.4MM 5MM</v>
          </cell>
          <cell r="C29957" t="str">
            <v>ROH</v>
          </cell>
          <cell r="D29957" t="str">
            <v>UN</v>
          </cell>
        </row>
        <row r="29958">
          <cell r="A29958" t="str">
            <v>141201-0017-02</v>
          </cell>
          <cell r="B29958" t="str">
            <v>INDUTOR FX PTH 6X20 20UH  0.4MM 5MM</v>
          </cell>
          <cell r="C29958" t="str">
            <v>ROH</v>
          </cell>
          <cell r="D29958" t="str">
            <v>UN</v>
          </cell>
        </row>
        <row r="29959">
          <cell r="A29959" t="str">
            <v>141201-0018-01</v>
          </cell>
          <cell r="B29959" t="str">
            <v>INDUTOR FX PTH  4X12  0.6mm L=10UH</v>
          </cell>
          <cell r="C29959" t="str">
            <v>ROH</v>
          </cell>
          <cell r="D29959" t="str">
            <v>UN</v>
          </cell>
        </row>
        <row r="29960">
          <cell r="A29960" t="str">
            <v>141201-0019-01</v>
          </cell>
          <cell r="B29960" t="str">
            <v>INDUTOR FX PTH DR8×10 0.4mm L=100UH</v>
          </cell>
          <cell r="C29960" t="str">
            <v>ROH</v>
          </cell>
          <cell r="D29960" t="str">
            <v>UN</v>
          </cell>
        </row>
        <row r="29961">
          <cell r="A29961" t="str">
            <v>141201-0019-02</v>
          </cell>
          <cell r="B29961" t="str">
            <v>INDUTOR FX PTH DR8×10 0.4mm L=100UH</v>
          </cell>
          <cell r="C29961" t="str">
            <v>ROH</v>
          </cell>
          <cell r="D29961" t="str">
            <v>UN</v>
          </cell>
        </row>
        <row r="29962">
          <cell r="A29962" t="str">
            <v>141205-0004-01</v>
          </cell>
          <cell r="B29962" t="str">
            <v>INDUTOR FX PTH 270UH 10X6X5X0.8MM</v>
          </cell>
          <cell r="C29962" t="str">
            <v>ROH</v>
          </cell>
          <cell r="D29962" t="str">
            <v>UN</v>
          </cell>
        </row>
        <row r="29963">
          <cell r="A29963" t="str">
            <v>141205-0004-02</v>
          </cell>
          <cell r="B29963" t="str">
            <v>INDUTOR FX PTH 270UH 13X8X6X0.8MM</v>
          </cell>
          <cell r="C29963" t="str">
            <v>ROH</v>
          </cell>
          <cell r="D29963" t="str">
            <v>UN</v>
          </cell>
        </row>
        <row r="29964">
          <cell r="A29964" t="str">
            <v>1413-00</v>
          </cell>
          <cell r="B29964" t="str">
            <v>EMBALAGEM COLETIVA XZONE [GHS-04]</v>
          </cell>
          <cell r="C29964" t="str">
            <v>ROH</v>
          </cell>
          <cell r="D29964" t="str">
            <v>UN</v>
          </cell>
        </row>
        <row r="29965">
          <cell r="A29965" t="str">
            <v>1413-01</v>
          </cell>
          <cell r="B29965" t="str">
            <v>VENTOI. JSF7530MS 12VDC 0,15A</v>
          </cell>
          <cell r="C29965" t="str">
            <v>ROH</v>
          </cell>
          <cell r="D29965" t="str">
            <v>UN</v>
          </cell>
        </row>
        <row r="29966">
          <cell r="A29966" t="str">
            <v>1413-02</v>
          </cell>
          <cell r="B29966" t="str">
            <v>VENTILADOR[UA]</v>
          </cell>
          <cell r="C29966" t="str">
            <v>ROH</v>
          </cell>
          <cell r="D29966" t="str">
            <v>UN</v>
          </cell>
        </row>
        <row r="29967">
          <cell r="A29967" t="str">
            <v>1413-04</v>
          </cell>
          <cell r="B29967" t="str">
            <v>TUBOVENTILACAO PLAS. MT 35VDC HELICE[ER]</v>
          </cell>
          <cell r="C29967" t="str">
            <v>ROH</v>
          </cell>
          <cell r="D29967" t="str">
            <v>UN</v>
          </cell>
        </row>
        <row r="29968">
          <cell r="A29968" t="str">
            <v>1413-05</v>
          </cell>
          <cell r="B29968" t="str">
            <v>EMBALAGEM INDIVIDUAL [FI-RH-01M]</v>
          </cell>
          <cell r="C29968" t="str">
            <v>ROH</v>
          </cell>
          <cell r="D29968" t="str">
            <v>UN</v>
          </cell>
        </row>
        <row r="29969">
          <cell r="A29969" t="str">
            <v>1413-06</v>
          </cell>
          <cell r="B29969" t="str">
            <v>EMBALAGEM COLETIVA [FI-RH-01M]</v>
          </cell>
          <cell r="C29969" t="str">
            <v>ROH</v>
          </cell>
          <cell r="D29969" t="str">
            <v>UN</v>
          </cell>
        </row>
        <row r="29970">
          <cell r="A29970" t="str">
            <v>1413-07</v>
          </cell>
          <cell r="B29970" t="str">
            <v>EMBALAGEM INDIVIDUAL [FI-RH-02]</v>
          </cell>
          <cell r="C29970" t="str">
            <v>ROH</v>
          </cell>
          <cell r="D29970" t="str">
            <v>UN</v>
          </cell>
        </row>
        <row r="29971">
          <cell r="A29971" t="str">
            <v>1413-08</v>
          </cell>
          <cell r="B29971" t="str">
            <v>EMBALAGEM COLETIVA [FI-RH-02]</v>
          </cell>
          <cell r="C29971" t="str">
            <v>ROH</v>
          </cell>
          <cell r="D29971" t="str">
            <v>UN</v>
          </cell>
        </row>
        <row r="29972">
          <cell r="A29972" t="str">
            <v>1413-09</v>
          </cell>
          <cell r="B29972" t="str">
            <v>EMBALAGEM INDIVIDUAL [ST-RH-01]</v>
          </cell>
          <cell r="C29972" t="str">
            <v>ROH</v>
          </cell>
          <cell r="D29972" t="str">
            <v>UN</v>
          </cell>
        </row>
        <row r="29973">
          <cell r="A29973" t="str">
            <v>1413-10</v>
          </cell>
          <cell r="B29973" t="str">
            <v>EMBALAGEM COLETIVA [ST-RH-01]</v>
          </cell>
          <cell r="C29973" t="str">
            <v>ROH</v>
          </cell>
          <cell r="D29973" t="str">
            <v>UN</v>
          </cell>
        </row>
        <row r="29974">
          <cell r="A29974" t="str">
            <v>1413-11</v>
          </cell>
          <cell r="B29974" t="str">
            <v>EMBALAGEM INDIVIDUAL [PI-RH-01M]</v>
          </cell>
          <cell r="C29974" t="str">
            <v>ROH</v>
          </cell>
          <cell r="D29974" t="str">
            <v>UN</v>
          </cell>
        </row>
        <row r="29975">
          <cell r="A29975" t="str">
            <v>1413-12</v>
          </cell>
          <cell r="B29975" t="str">
            <v>EMBALAGEM COLETIVA [PI-RH-01M]</v>
          </cell>
          <cell r="C29975" t="str">
            <v>ROH</v>
          </cell>
          <cell r="D29975" t="str">
            <v>UN</v>
          </cell>
        </row>
        <row r="29976">
          <cell r="A29976" t="str">
            <v>1413-13</v>
          </cell>
          <cell r="B29976" t="str">
            <v>VENTILADOR PY-1225H12S 12VDC 0.35A</v>
          </cell>
          <cell r="C29976" t="str">
            <v>ROH</v>
          </cell>
          <cell r="D29976" t="str">
            <v>UN</v>
          </cell>
        </row>
        <row r="29977">
          <cell r="A29977" t="str">
            <v>1413-14</v>
          </cell>
          <cell r="B29977" t="str">
            <v>VENTOINHA PD-1225MS18D DC18V</v>
          </cell>
          <cell r="C29977" t="str">
            <v>ROH</v>
          </cell>
          <cell r="D29977" t="str">
            <v>UN</v>
          </cell>
        </row>
        <row r="29978">
          <cell r="A29978" t="str">
            <v>1413-15</v>
          </cell>
          <cell r="B29978" t="str">
            <v>VENTILADOR REFRIGERAÇÃO 12VDC SM ESCOVAS</v>
          </cell>
          <cell r="C29978" t="str">
            <v>ROH</v>
          </cell>
          <cell r="D29978" t="str">
            <v>UN</v>
          </cell>
        </row>
        <row r="29979">
          <cell r="A29979" t="str">
            <v>1413-16</v>
          </cell>
          <cell r="B29979" t="str">
            <v>VENTOINHA DC S ESCOVAS DC12V0.06A2800RPM</v>
          </cell>
          <cell r="C29979" t="str">
            <v>ROH</v>
          </cell>
          <cell r="D29979" t="str">
            <v>UN</v>
          </cell>
        </row>
        <row r="29980">
          <cell r="A29980" t="str">
            <v>1414-00</v>
          </cell>
          <cell r="B29980" t="str">
            <v>EMBALAGEM COLETIVA [RR-02]</v>
          </cell>
          <cell r="C29980" t="str">
            <v>ROH</v>
          </cell>
          <cell r="D29980" t="str">
            <v>UN</v>
          </cell>
        </row>
        <row r="29981">
          <cell r="A29981" t="str">
            <v>1414-01</v>
          </cell>
          <cell r="B29981" t="str">
            <v>PINO DA TAMPA UA-01</v>
          </cell>
          <cell r="C29981" t="str">
            <v>ROH</v>
          </cell>
          <cell r="D29981" t="str">
            <v>UN</v>
          </cell>
        </row>
        <row r="29982">
          <cell r="A29982" t="str">
            <v>1414-02</v>
          </cell>
          <cell r="B29982" t="str">
            <v>PINO PN FR-03</v>
          </cell>
          <cell r="C29982" t="str">
            <v>ROH</v>
          </cell>
          <cell r="D29982" t="str">
            <v>UN</v>
          </cell>
        </row>
        <row r="29983">
          <cell r="A29983" t="str">
            <v>1414-03</v>
          </cell>
          <cell r="B29983" t="str">
            <v>PINO DA TAMPA UA-01B</v>
          </cell>
          <cell r="C29983" t="str">
            <v>ROH</v>
          </cell>
          <cell r="D29983" t="str">
            <v>UN</v>
          </cell>
        </row>
        <row r="29984">
          <cell r="A29984" t="str">
            <v>1414-04</v>
          </cell>
          <cell r="B29984" t="str">
            <v>PINOENGR. FES-01</v>
          </cell>
          <cell r="C29984" t="str">
            <v>ROH</v>
          </cell>
          <cell r="D29984" t="str">
            <v>UN</v>
          </cell>
        </row>
        <row r="29985">
          <cell r="A29985" t="str">
            <v>1414-05</v>
          </cell>
          <cell r="B29985" t="str">
            <v>PINOACIONAMENTO IMPACTO FFI-01/02</v>
          </cell>
          <cell r="C29985" t="str">
            <v>ROH</v>
          </cell>
          <cell r="D29985" t="str">
            <v>UN</v>
          </cell>
        </row>
        <row r="29986">
          <cell r="A29986" t="str">
            <v>1414-07</v>
          </cell>
          <cell r="B29986" t="str">
            <v>ATUATOR METAL.IMPACTOR[FFI]</v>
          </cell>
          <cell r="C29986" t="str">
            <v>ROH</v>
          </cell>
          <cell r="D29986" t="str">
            <v>UN</v>
          </cell>
        </row>
        <row r="29987">
          <cell r="A29987" t="str">
            <v>1414-08</v>
          </cell>
          <cell r="B29987" t="str">
            <v>ATUATOR METAL.IMPACTOR[FFI]</v>
          </cell>
          <cell r="C29987" t="str">
            <v>ROH</v>
          </cell>
          <cell r="D29987" t="str">
            <v>UN</v>
          </cell>
        </row>
        <row r="29988">
          <cell r="A29988" t="str">
            <v>1414-10</v>
          </cell>
          <cell r="B29988" t="str">
            <v>PINO SUSTENTAÇÃO DA BASE FR -09</v>
          </cell>
          <cell r="C29988" t="str">
            <v>ROH</v>
          </cell>
          <cell r="D29988" t="str">
            <v>UN</v>
          </cell>
        </row>
        <row r="29989">
          <cell r="A29989" t="str">
            <v>1414-11</v>
          </cell>
          <cell r="B29989" t="str">
            <v>EMBALAGEM INDIVIDUAL MKNE [AF-30-I]</v>
          </cell>
          <cell r="C29989" t="str">
            <v>ROH</v>
          </cell>
          <cell r="D29989" t="str">
            <v>UN</v>
          </cell>
        </row>
        <row r="29990">
          <cell r="A29990" t="str">
            <v>1414-12</v>
          </cell>
          <cell r="B29990" t="str">
            <v>EMBALAGEM COLETIVA MKNE [AF-30-I]</v>
          </cell>
          <cell r="C29990" t="str">
            <v>ROH</v>
          </cell>
          <cell r="D29990" t="str">
            <v>UN</v>
          </cell>
        </row>
        <row r="29991">
          <cell r="A29991" t="str">
            <v>1414-13</v>
          </cell>
          <cell r="B29991" t="str">
            <v>EMBALAGEM INDIVIDUAL MKNE [AF-31]</v>
          </cell>
          <cell r="C29991" t="str">
            <v>ROH</v>
          </cell>
          <cell r="D29991" t="str">
            <v>UN</v>
          </cell>
        </row>
        <row r="29992">
          <cell r="A29992" t="str">
            <v>1414-14</v>
          </cell>
          <cell r="B29992" t="str">
            <v>EMBALAGEM COLETIVA MKNE [AF-31]</v>
          </cell>
          <cell r="C29992" t="str">
            <v>ROH</v>
          </cell>
          <cell r="D29992" t="str">
            <v>UN</v>
          </cell>
        </row>
        <row r="29993">
          <cell r="A29993" t="str">
            <v>1414-15</v>
          </cell>
          <cell r="B29993" t="str">
            <v>EMBALAGEM INDIVIDUAL MKNE [AF-32-RI]</v>
          </cell>
          <cell r="C29993" t="str">
            <v>ROH</v>
          </cell>
          <cell r="D29993" t="str">
            <v>UN</v>
          </cell>
        </row>
        <row r="29994">
          <cell r="A29994" t="str">
            <v>1414-16</v>
          </cell>
          <cell r="B29994" t="str">
            <v>EMBALAGEM COLETIVA MKNE [AF-32-RI]</v>
          </cell>
          <cell r="C29994" t="str">
            <v>ROH</v>
          </cell>
          <cell r="D29994" t="str">
            <v>UN</v>
          </cell>
        </row>
        <row r="29995">
          <cell r="A29995" t="str">
            <v>1414-17</v>
          </cell>
          <cell r="B29995" t="str">
            <v>EMBALAGEM INDIVIDUAL MKNE [AF-34]</v>
          </cell>
          <cell r="C29995" t="str">
            <v>ROH</v>
          </cell>
          <cell r="D29995" t="str">
            <v>UN</v>
          </cell>
        </row>
        <row r="29996">
          <cell r="A29996" t="str">
            <v>1414-18</v>
          </cell>
          <cell r="B29996" t="str">
            <v>EMBALAGEM COLETIVA MKNE [AF-34]</v>
          </cell>
          <cell r="C29996" t="str">
            <v>ROH</v>
          </cell>
          <cell r="D29996" t="str">
            <v>UN</v>
          </cell>
        </row>
        <row r="29997">
          <cell r="A29997" t="str">
            <v>1414-19</v>
          </cell>
          <cell r="B29997" t="str">
            <v>EMBALAGEM INDIVIDUAL MKNE [AF-34-R]</v>
          </cell>
          <cell r="C29997" t="str">
            <v>ROH</v>
          </cell>
          <cell r="D29997" t="str">
            <v>UN</v>
          </cell>
        </row>
        <row r="29998">
          <cell r="A29998" t="str">
            <v>1414-20</v>
          </cell>
          <cell r="B29998" t="str">
            <v>EMBALAGEM COLETIVA MKNE [AF-34-R]</v>
          </cell>
          <cell r="C29998" t="str">
            <v>ROH</v>
          </cell>
          <cell r="D29998" t="str">
            <v>UN</v>
          </cell>
        </row>
        <row r="29999">
          <cell r="A29999" t="str">
            <v>1414-21</v>
          </cell>
          <cell r="B29999" t="str">
            <v>EMBALAGEM INDIVIDUAL MKNE [AF-35-BF]</v>
          </cell>
          <cell r="C29999" t="str">
            <v>ROH</v>
          </cell>
          <cell r="D29999" t="str">
            <v>UN</v>
          </cell>
        </row>
        <row r="30000">
          <cell r="A30000" t="str">
            <v>1414-22</v>
          </cell>
          <cell r="B30000" t="str">
            <v>EMBALAGEM COLETIVA MKNE [AF-35-BF]</v>
          </cell>
          <cell r="C30000" t="str">
            <v>ROH</v>
          </cell>
          <cell r="D30000" t="str">
            <v>UN</v>
          </cell>
        </row>
        <row r="30001">
          <cell r="A30001" t="str">
            <v>1414-23</v>
          </cell>
          <cell r="B30001" t="str">
            <v>EMBALAGEM INDIVIDUAL NE [AP-31]</v>
          </cell>
          <cell r="C30001" t="str">
            <v>ROH</v>
          </cell>
          <cell r="D30001" t="str">
            <v>UN</v>
          </cell>
        </row>
        <row r="30002">
          <cell r="A30002" t="str">
            <v>1414-24</v>
          </cell>
          <cell r="B30002" t="str">
            <v>EMBALAGEM COLETIVA NE [AP-31]</v>
          </cell>
          <cell r="C30002" t="str">
            <v>ROH</v>
          </cell>
          <cell r="D30002" t="str">
            <v>UN</v>
          </cell>
        </row>
        <row r="30003">
          <cell r="A30003" t="str">
            <v>1414-25</v>
          </cell>
          <cell r="B30003" t="str">
            <v>EMBALAGEM INDIVIDUAL NE [AP-35]</v>
          </cell>
          <cell r="C30003" t="str">
            <v>ROH</v>
          </cell>
          <cell r="D30003" t="str">
            <v>UN</v>
          </cell>
        </row>
        <row r="30004">
          <cell r="A30004" t="str">
            <v>1414-26</v>
          </cell>
          <cell r="B30004" t="str">
            <v>EMBALAGEM COLETIVA NE [AP-35]</v>
          </cell>
          <cell r="C30004" t="str">
            <v>ROH</v>
          </cell>
          <cell r="D30004" t="str">
            <v>UN</v>
          </cell>
        </row>
        <row r="30005">
          <cell r="A30005" t="str">
            <v>1414-27</v>
          </cell>
          <cell r="B30005" t="str">
            <v>EMBALAGEM INDIVIDUAL NE [AWS-BBS-02]</v>
          </cell>
          <cell r="C30005" t="str">
            <v>ROH</v>
          </cell>
          <cell r="D30005" t="str">
            <v>UN</v>
          </cell>
        </row>
        <row r="30006">
          <cell r="A30006" t="str">
            <v>1414-28</v>
          </cell>
          <cell r="B30006" t="str">
            <v>EMBALAGEM COLETIVA NE [AWS-BBS-02]</v>
          </cell>
          <cell r="C30006" t="str">
            <v>ROH</v>
          </cell>
          <cell r="D30006" t="str">
            <v>UN</v>
          </cell>
        </row>
        <row r="30007">
          <cell r="A30007" t="str">
            <v>1414-29</v>
          </cell>
          <cell r="B30007" t="str">
            <v>EMBALAGEM INDIVIDUAL MKNE [AWS-CA-DD-01]</v>
          </cell>
          <cell r="C30007" t="str">
            <v>ROH</v>
          </cell>
          <cell r="D30007" t="str">
            <v>UN</v>
          </cell>
        </row>
        <row r="30008">
          <cell r="A30008" t="str">
            <v>1414-30</v>
          </cell>
          <cell r="B30008" t="str">
            <v>EMBALAGEM COLETIVA MKNE [AWS-CA-DD-01]</v>
          </cell>
          <cell r="C30008" t="str">
            <v>ROH</v>
          </cell>
          <cell r="D30008" t="str">
            <v>UN</v>
          </cell>
        </row>
        <row r="30009">
          <cell r="A30009" t="str">
            <v>1414-31</v>
          </cell>
          <cell r="B30009" t="str">
            <v>EMBALAGEM INDIVIDUAL NE [AW-EB-01-B]</v>
          </cell>
          <cell r="C30009" t="str">
            <v>ROH</v>
          </cell>
          <cell r="D30009" t="str">
            <v>UN</v>
          </cell>
        </row>
        <row r="30010">
          <cell r="A30010" t="str">
            <v>1414-32</v>
          </cell>
          <cell r="B30010" t="str">
            <v>EMBALAGEM COLETIVA NE [AW-EB-01-B]</v>
          </cell>
          <cell r="C30010" t="str">
            <v>ROH</v>
          </cell>
          <cell r="D30010" t="str">
            <v>UN</v>
          </cell>
        </row>
        <row r="30011">
          <cell r="A30011" t="str">
            <v>1414-33</v>
          </cell>
          <cell r="B30011" t="str">
            <v>EMBALAGEM INDIVIDUAL NE [AWS-EB-02-B]</v>
          </cell>
          <cell r="C30011" t="str">
            <v>ROH</v>
          </cell>
          <cell r="D30011" t="str">
            <v>UN</v>
          </cell>
        </row>
        <row r="30012">
          <cell r="A30012" t="str">
            <v>1414-34</v>
          </cell>
          <cell r="B30012" t="str">
            <v>EMBALAGEM COLETIVA NE [AWS-EB-02-B]</v>
          </cell>
          <cell r="C30012" t="str">
            <v>ROH</v>
          </cell>
          <cell r="D30012" t="str">
            <v>UN</v>
          </cell>
        </row>
        <row r="30013">
          <cell r="A30013" t="str">
            <v>1414-35</v>
          </cell>
          <cell r="B30013" t="str">
            <v>EMBALAGEM INDIVIDUAL MKNE [AWS-HP-01-B]</v>
          </cell>
          <cell r="C30013" t="str">
            <v>ROH</v>
          </cell>
          <cell r="D30013" t="str">
            <v>UN</v>
          </cell>
        </row>
        <row r="30014">
          <cell r="A30014" t="str">
            <v>1414-36</v>
          </cell>
          <cell r="B30014" t="str">
            <v>EMBALAGEM COLETIVA MKNE [AWS-HP-01-B]</v>
          </cell>
          <cell r="C30014" t="str">
            <v>ROH</v>
          </cell>
          <cell r="D30014" t="str">
            <v>UN</v>
          </cell>
        </row>
        <row r="30015">
          <cell r="A30015" t="str">
            <v>1414-37</v>
          </cell>
          <cell r="B30015" t="str">
            <v>EMBALAG INDIVIDUAL C1 MKNE [AWS-HP-02-B]</v>
          </cell>
          <cell r="C30015" t="str">
            <v>ROH</v>
          </cell>
          <cell r="D30015" t="str">
            <v>UN</v>
          </cell>
        </row>
        <row r="30016">
          <cell r="A30016" t="str">
            <v>1414-38</v>
          </cell>
          <cell r="B30016" t="str">
            <v>EMBALAG COLETIVA C1 MKNE [AWS-HP-02-B]</v>
          </cell>
          <cell r="C30016" t="str">
            <v>ROH</v>
          </cell>
          <cell r="D30016" t="str">
            <v>UN</v>
          </cell>
        </row>
        <row r="30017">
          <cell r="A30017" t="str">
            <v>1414-39</v>
          </cell>
          <cell r="B30017" t="str">
            <v>EMBALAGEM INDIVIDUAL C1 MKNE [BG-03]</v>
          </cell>
          <cell r="C30017" t="str">
            <v>ROH</v>
          </cell>
          <cell r="D30017" t="str">
            <v>UN</v>
          </cell>
        </row>
        <row r="30018">
          <cell r="A30018" t="str">
            <v>1414-40</v>
          </cell>
          <cell r="B30018" t="str">
            <v>EMBALAGEM COLETIVA MKNE [BG-03]</v>
          </cell>
          <cell r="C30018" t="str">
            <v>ROH</v>
          </cell>
          <cell r="D30018" t="str">
            <v>UN</v>
          </cell>
        </row>
        <row r="30019">
          <cell r="A30019" t="str">
            <v>1414-41</v>
          </cell>
          <cell r="B30019" t="str">
            <v>EMBALAGEM INDIVIDUAL C1 MKNE [BG-04]</v>
          </cell>
          <cell r="C30019" t="str">
            <v>ROH</v>
          </cell>
          <cell r="D30019" t="str">
            <v>UN</v>
          </cell>
        </row>
        <row r="30020">
          <cell r="A30020" t="str">
            <v>1414-42</v>
          </cell>
          <cell r="B30020" t="str">
            <v>EMBALAGEM COLETIVA MKNE [BG-04]</v>
          </cell>
          <cell r="C30020" t="str">
            <v>ROH</v>
          </cell>
          <cell r="D30020" t="str">
            <v>UN</v>
          </cell>
        </row>
        <row r="30021">
          <cell r="A30021" t="str">
            <v>1414-45</v>
          </cell>
          <cell r="B30021" t="str">
            <v>EMBALAGEM INDIVIDUAL C1 MKNE [BG-06]</v>
          </cell>
          <cell r="C30021" t="str">
            <v>ROH</v>
          </cell>
          <cell r="D30021" t="str">
            <v>UN</v>
          </cell>
        </row>
        <row r="30022">
          <cell r="A30022" t="str">
            <v>1414-46</v>
          </cell>
          <cell r="B30022" t="str">
            <v>EMBALAGEM COLETIVA MKNE [BG-06]</v>
          </cell>
          <cell r="C30022" t="str">
            <v>ROH</v>
          </cell>
          <cell r="D30022" t="str">
            <v>UN</v>
          </cell>
        </row>
        <row r="30023">
          <cell r="A30023" t="str">
            <v>1414-47</v>
          </cell>
          <cell r="B30023" t="str">
            <v>EMBALAGEM INDIVIDUAL NE [BL-03]</v>
          </cell>
          <cell r="C30023" t="str">
            <v>ROH</v>
          </cell>
          <cell r="D30023" t="str">
            <v>UN</v>
          </cell>
        </row>
        <row r="30024">
          <cell r="A30024" t="str">
            <v>1414-48</v>
          </cell>
          <cell r="B30024" t="str">
            <v>EMBALAGEM COLETIVA NE [BL-03]</v>
          </cell>
          <cell r="C30024" t="str">
            <v>ROH</v>
          </cell>
          <cell r="D30024" t="str">
            <v>UN</v>
          </cell>
        </row>
        <row r="30025">
          <cell r="A30025" t="str">
            <v>1414-51</v>
          </cell>
          <cell r="B30025" t="str">
            <v>EMBALAGEM INDIVIDUAL MKNE [C-30-18X-FB]</v>
          </cell>
          <cell r="C30025" t="str">
            <v>ROH</v>
          </cell>
          <cell r="D30025" t="str">
            <v>UN</v>
          </cell>
        </row>
        <row r="30026">
          <cell r="A30026" t="str">
            <v>1414-52</v>
          </cell>
          <cell r="B30026" t="str">
            <v>EMBALAGEM COLETIVA MKNE [C-30-18X-FB]</v>
          </cell>
          <cell r="C30026" t="str">
            <v>ROH</v>
          </cell>
          <cell r="D30026" t="str">
            <v>UN</v>
          </cell>
        </row>
        <row r="30027">
          <cell r="A30027" t="str">
            <v>1414-53</v>
          </cell>
          <cell r="B30027" t="str">
            <v>EMBALAGEM INDIVIDUAL MKNE [C-32-32X]</v>
          </cell>
          <cell r="C30027" t="str">
            <v>ROH</v>
          </cell>
          <cell r="D30027" t="str">
            <v>UN</v>
          </cell>
        </row>
        <row r="30028">
          <cell r="A30028" t="str">
            <v>1414-54</v>
          </cell>
          <cell r="B30028" t="str">
            <v>EMBALAGEM COLETIVA MKNE [C-32-32X]</v>
          </cell>
          <cell r="C30028" t="str">
            <v>ROH</v>
          </cell>
          <cell r="D30028" t="str">
            <v>UN</v>
          </cell>
        </row>
        <row r="30029">
          <cell r="A30029" t="str">
            <v>1414-55</v>
          </cell>
          <cell r="B30029" t="str">
            <v>EMBALAGEM INDIVIDUAL MKNE [C-32-32X-R]</v>
          </cell>
          <cell r="C30029" t="str">
            <v>ROH</v>
          </cell>
          <cell r="D30029" t="str">
            <v>UN</v>
          </cell>
        </row>
        <row r="30030">
          <cell r="A30030" t="str">
            <v>1414-56</v>
          </cell>
          <cell r="B30030" t="str">
            <v>EMBALAGEM COLETIVA MKNE [C-32-32X-R]</v>
          </cell>
          <cell r="C30030" t="str">
            <v>ROH</v>
          </cell>
          <cell r="D30030" t="str">
            <v>UN</v>
          </cell>
        </row>
        <row r="30031">
          <cell r="A30031" t="str">
            <v>1414-57</v>
          </cell>
          <cell r="B30031" t="str">
            <v>EMBALAGEM INDIVIDUAL MKNE [C-33JT-24X]</v>
          </cell>
          <cell r="C30031" t="str">
            <v>ROH</v>
          </cell>
          <cell r="D30031" t="str">
            <v>UN</v>
          </cell>
        </row>
        <row r="30032">
          <cell r="A30032" t="str">
            <v>1414-58</v>
          </cell>
          <cell r="B30032" t="str">
            <v>EMBALAGEM COLETIVA MKNE [C-33JT-24X]</v>
          </cell>
          <cell r="C30032" t="str">
            <v>ROH</v>
          </cell>
          <cell r="D30032" t="str">
            <v>UN</v>
          </cell>
        </row>
        <row r="30033">
          <cell r="A30033" t="str">
            <v>1414-59</v>
          </cell>
          <cell r="B30033" t="str">
            <v>EMBALAGEM INDIVIDUAL MKNE [C-34JI-15X]</v>
          </cell>
          <cell r="C30033" t="str">
            <v>ROH</v>
          </cell>
          <cell r="D30033" t="str">
            <v>UN</v>
          </cell>
        </row>
        <row r="30034">
          <cell r="A30034" t="str">
            <v>1414-60</v>
          </cell>
          <cell r="B30034" t="str">
            <v>EMBALAGEM COLETIVA MKNE [C-34JI-15X]</v>
          </cell>
          <cell r="C30034" t="str">
            <v>ROH</v>
          </cell>
          <cell r="D30034" t="str">
            <v>UN</v>
          </cell>
        </row>
        <row r="30035">
          <cell r="A30035" t="str">
            <v>1414-61</v>
          </cell>
          <cell r="B30035" t="str">
            <v>EMBALAGEM INDIVIDUAL MKNE [C-35-18X]</v>
          </cell>
          <cell r="C30035" t="str">
            <v>ROH</v>
          </cell>
          <cell r="D30035" t="str">
            <v>UN</v>
          </cell>
        </row>
        <row r="30036">
          <cell r="A30036" t="str">
            <v>1414-62</v>
          </cell>
          <cell r="B30036" t="str">
            <v>EMBALAGEM COLETIVA MKNE [C-35-18X]</v>
          </cell>
          <cell r="C30036" t="str">
            <v>ROH</v>
          </cell>
          <cell r="D30036" t="str">
            <v>UN</v>
          </cell>
        </row>
        <row r="30037">
          <cell r="A30037" t="str">
            <v>1414-63</v>
          </cell>
          <cell r="B30037" t="str">
            <v>EMBALAGEM INDIVIDUAL NE [C-44-32X-SDI]</v>
          </cell>
          <cell r="C30037" t="str">
            <v>ROH</v>
          </cell>
          <cell r="D30037" t="str">
            <v>UN</v>
          </cell>
        </row>
        <row r="30038">
          <cell r="A30038" t="str">
            <v>1414-64</v>
          </cell>
          <cell r="B30038" t="str">
            <v>EMBALAGEM COLETIVA NE [C-44-32X-SDI]</v>
          </cell>
          <cell r="C30038" t="str">
            <v>ROH</v>
          </cell>
          <cell r="D30038" t="str">
            <v>UN</v>
          </cell>
        </row>
        <row r="30039">
          <cell r="A30039" t="str">
            <v>1414-65</v>
          </cell>
          <cell r="B30039" t="str">
            <v>EMBALAGEM INDIVIDUAL NE [CE-07]</v>
          </cell>
          <cell r="C30039" t="str">
            <v>ROH</v>
          </cell>
          <cell r="D30039" t="str">
            <v>UN</v>
          </cell>
        </row>
        <row r="30040">
          <cell r="A30040" t="str">
            <v>1414-66</v>
          </cell>
          <cell r="B30040" t="str">
            <v>EMBALAGEM COLETIVA NE [CE-07]</v>
          </cell>
          <cell r="C30040" t="str">
            <v>ROH</v>
          </cell>
          <cell r="D30040" t="str">
            <v>UN</v>
          </cell>
        </row>
        <row r="30041">
          <cell r="A30041" t="str">
            <v>1414-67</v>
          </cell>
          <cell r="B30041" t="str">
            <v>EMBALAGEM INDIVIDUAL NE [CH-05]</v>
          </cell>
          <cell r="C30041" t="str">
            <v>ROH</v>
          </cell>
          <cell r="D30041" t="str">
            <v>UN</v>
          </cell>
        </row>
        <row r="30042">
          <cell r="A30042" t="str">
            <v>1414-68</v>
          </cell>
          <cell r="B30042" t="str">
            <v>EMBALAGEM COLETIVA NE [CH-05]</v>
          </cell>
          <cell r="C30042" t="str">
            <v>ROH</v>
          </cell>
          <cell r="D30042" t="str">
            <v>UN</v>
          </cell>
        </row>
        <row r="30043">
          <cell r="A30043" t="str">
            <v>1414-69</v>
          </cell>
          <cell r="B30043" t="str">
            <v>EMBALAGEM INDIVIDUAL NE [CH-06]</v>
          </cell>
          <cell r="C30043" t="str">
            <v>ROH</v>
          </cell>
          <cell r="D30043" t="str">
            <v>UN</v>
          </cell>
        </row>
        <row r="30044">
          <cell r="A30044" t="str">
            <v>1414-70</v>
          </cell>
          <cell r="B30044" t="str">
            <v>EMBALAGEM COLETIVA NE [CH-06]</v>
          </cell>
          <cell r="C30044" t="str">
            <v>ROH</v>
          </cell>
          <cell r="D30044" t="str">
            <v>UN</v>
          </cell>
        </row>
        <row r="30045">
          <cell r="A30045" t="str">
            <v>1414-71</v>
          </cell>
          <cell r="B30045" t="str">
            <v>EMBALAGEM INDIVIDUAL NE [CK-01]</v>
          </cell>
          <cell r="C30045" t="str">
            <v>ROH</v>
          </cell>
          <cell r="D30045" t="str">
            <v>UN</v>
          </cell>
        </row>
        <row r="30046">
          <cell r="A30046" t="str">
            <v>1414-72</v>
          </cell>
          <cell r="B30046" t="str">
            <v>EMBALAGEM COLETIVA NE [CK-01]</v>
          </cell>
          <cell r="C30046" t="str">
            <v>ROH</v>
          </cell>
          <cell r="D30046" t="str">
            <v>UN</v>
          </cell>
        </row>
        <row r="30047">
          <cell r="A30047" t="str">
            <v>1414-73</v>
          </cell>
          <cell r="B30047" t="str">
            <v>EMBALAGEM INDIVIDUAL NE [CR-02]</v>
          </cell>
          <cell r="C30047" t="str">
            <v>ROH</v>
          </cell>
          <cell r="D30047" t="str">
            <v>UN</v>
          </cell>
        </row>
        <row r="30048">
          <cell r="A30048" t="str">
            <v>1414-74</v>
          </cell>
          <cell r="B30048" t="str">
            <v>EMBALAGEM COLETIVA NE [CR-02]</v>
          </cell>
          <cell r="C30048" t="str">
            <v>ROH</v>
          </cell>
          <cell r="D30048" t="str">
            <v>UN</v>
          </cell>
        </row>
        <row r="30049">
          <cell r="A30049" t="str">
            <v>1414-75</v>
          </cell>
          <cell r="B30049" t="str">
            <v>EMBALAGEM INDIVIDUAL NE [CR-03]</v>
          </cell>
          <cell r="C30049" t="str">
            <v>ROH</v>
          </cell>
          <cell r="D30049" t="str">
            <v>UN</v>
          </cell>
        </row>
        <row r="30050">
          <cell r="A30050" t="str">
            <v>1414-76</v>
          </cell>
          <cell r="B30050" t="str">
            <v>EMBALAGEM COLETIVA NE [CR-03]</v>
          </cell>
          <cell r="C30050" t="str">
            <v>ROH</v>
          </cell>
          <cell r="D30050" t="str">
            <v>UN</v>
          </cell>
        </row>
        <row r="30051">
          <cell r="A30051" t="str">
            <v>1414-77</v>
          </cell>
          <cell r="B30051" t="str">
            <v>EMBALAGEM INDIVIDUAL NE [CR-04]</v>
          </cell>
          <cell r="C30051" t="str">
            <v>ROH</v>
          </cell>
          <cell r="D30051" t="str">
            <v>UN</v>
          </cell>
        </row>
        <row r="30052">
          <cell r="A30052" t="str">
            <v>1414-78</v>
          </cell>
          <cell r="B30052" t="str">
            <v>EMBALAGEM COLETIVA NE [CR-04]</v>
          </cell>
          <cell r="C30052" t="str">
            <v>ROH</v>
          </cell>
          <cell r="D30052" t="str">
            <v>UN</v>
          </cell>
        </row>
        <row r="30053">
          <cell r="A30053" t="str">
            <v>1414-79</v>
          </cell>
          <cell r="B30053" t="str">
            <v>EMBALAGEM INDIVIDUAL NE [CR-07]</v>
          </cell>
          <cell r="C30053" t="str">
            <v>ROH</v>
          </cell>
          <cell r="D30053" t="str">
            <v>UN</v>
          </cell>
        </row>
        <row r="30054">
          <cell r="A30054" t="str">
            <v>1414-80</v>
          </cell>
          <cell r="B30054" t="str">
            <v>EMBALAGEM COLETIVA NE [CR-07]</v>
          </cell>
          <cell r="C30054" t="str">
            <v>ROH</v>
          </cell>
          <cell r="D30054" t="str">
            <v>UN</v>
          </cell>
        </row>
        <row r="30055">
          <cell r="A30055" t="str">
            <v>1414-81</v>
          </cell>
          <cell r="B30055" t="str">
            <v>EMBALAGEM INDIVIDUAL NE [CR-09M]</v>
          </cell>
          <cell r="C30055" t="str">
            <v>ROH</v>
          </cell>
          <cell r="D30055" t="str">
            <v>UN</v>
          </cell>
        </row>
        <row r="30056">
          <cell r="A30056" t="str">
            <v>1414-82</v>
          </cell>
          <cell r="B30056" t="str">
            <v>EMBALAGEM COLETIVA NE [CR-09M]</v>
          </cell>
          <cell r="C30056" t="str">
            <v>ROH</v>
          </cell>
          <cell r="D30056" t="str">
            <v>UN</v>
          </cell>
        </row>
        <row r="30057">
          <cell r="A30057" t="str">
            <v>1414-83</v>
          </cell>
          <cell r="B30057" t="str">
            <v>EMBALAGEM INDIVIDUAL NE [EM-05]</v>
          </cell>
          <cell r="C30057" t="str">
            <v>ROH</v>
          </cell>
          <cell r="D30057" t="str">
            <v>UN</v>
          </cell>
        </row>
        <row r="30058">
          <cell r="A30058" t="str">
            <v>1414-84</v>
          </cell>
          <cell r="B30058" t="str">
            <v>EMBALAGEM COLETIVA NE [EM-05]</v>
          </cell>
          <cell r="C30058" t="str">
            <v>ROH</v>
          </cell>
          <cell r="D30058" t="str">
            <v>UN</v>
          </cell>
        </row>
        <row r="30059">
          <cell r="A30059" t="str">
            <v>1414-85</v>
          </cell>
          <cell r="B30059" t="str">
            <v>EMBALAGEM INDIVIDUAL NE [ER-09]</v>
          </cell>
          <cell r="C30059" t="str">
            <v>ROH</v>
          </cell>
          <cell r="D30059" t="str">
            <v>UN</v>
          </cell>
        </row>
        <row r="30060">
          <cell r="A30060" t="str">
            <v>1414-86</v>
          </cell>
          <cell r="B30060" t="str">
            <v>EMBALAGEM COLETIVA NE [ER-09]</v>
          </cell>
          <cell r="C30060" t="str">
            <v>ROH</v>
          </cell>
          <cell r="D30060" t="str">
            <v>UN</v>
          </cell>
        </row>
        <row r="30061">
          <cell r="A30061" t="str">
            <v>1414-87</v>
          </cell>
          <cell r="B30061" t="str">
            <v>EMBALAGEM INDIVIDUAL NE [ERB-01]</v>
          </cell>
          <cell r="C30061" t="str">
            <v>ROH</v>
          </cell>
          <cell r="D30061" t="str">
            <v>UN</v>
          </cell>
        </row>
        <row r="30062">
          <cell r="A30062" t="str">
            <v>1414-88</v>
          </cell>
          <cell r="B30062" t="str">
            <v>EMBALAGEM COLETIVA NE [ERB-01]</v>
          </cell>
          <cell r="C30062" t="str">
            <v>ROH</v>
          </cell>
          <cell r="D30062" t="str">
            <v>UN</v>
          </cell>
        </row>
        <row r="30063">
          <cell r="A30063" t="str">
            <v>1414-89</v>
          </cell>
          <cell r="B30063" t="str">
            <v>EMBALAGEM INDIVIDUAL NE [ES-02]</v>
          </cell>
          <cell r="C30063" t="str">
            <v>ROH</v>
          </cell>
          <cell r="D30063" t="str">
            <v>UN</v>
          </cell>
        </row>
        <row r="30064">
          <cell r="A30064" t="str">
            <v>1414-90</v>
          </cell>
          <cell r="B30064" t="str">
            <v>EMBALAGEM COLETIVA NE [ES-02]</v>
          </cell>
          <cell r="C30064" t="str">
            <v>ROH</v>
          </cell>
          <cell r="D30064" t="str">
            <v>UN</v>
          </cell>
        </row>
        <row r="30065">
          <cell r="A30065" t="str">
            <v>1414-91</v>
          </cell>
          <cell r="B30065" t="str">
            <v>EMBALAGEM INDIVIDUAL NE [ES-04]</v>
          </cell>
          <cell r="C30065" t="str">
            <v>ROH</v>
          </cell>
          <cell r="D30065" t="str">
            <v>UN</v>
          </cell>
        </row>
        <row r="30066">
          <cell r="A30066" t="str">
            <v>1414-92</v>
          </cell>
          <cell r="B30066" t="str">
            <v>EMBALAGEM COLETIVA NE [ES-04]</v>
          </cell>
          <cell r="C30066" t="str">
            <v>ROH</v>
          </cell>
          <cell r="D30066" t="str">
            <v>UN</v>
          </cell>
        </row>
        <row r="30067">
          <cell r="A30067" t="str">
            <v>1414-95</v>
          </cell>
          <cell r="B30067" t="str">
            <v>EMBALAGEM INDIVIDUAL MKNE [ES-14-BI]</v>
          </cell>
          <cell r="C30067" t="str">
            <v>ROH</v>
          </cell>
          <cell r="D30067" t="str">
            <v>UN</v>
          </cell>
        </row>
        <row r="30068">
          <cell r="A30068" t="str">
            <v>1414-96</v>
          </cell>
          <cell r="B30068" t="str">
            <v>EMBALAGEM COLETIVA MKNE [ES-14-BI]</v>
          </cell>
          <cell r="C30068" t="str">
            <v>ROH</v>
          </cell>
          <cell r="D30068" t="str">
            <v>UN</v>
          </cell>
        </row>
        <row r="30069">
          <cell r="A30069" t="str">
            <v>1414-97</v>
          </cell>
          <cell r="B30069" t="str">
            <v>EMBALAGEM INDIVIDUAL MKNE [AWS-BBS-02]</v>
          </cell>
          <cell r="C30069" t="str">
            <v>ROH</v>
          </cell>
          <cell r="D30069" t="str">
            <v>UN</v>
          </cell>
        </row>
        <row r="30070">
          <cell r="A30070" t="str">
            <v>1414-98</v>
          </cell>
          <cell r="B30070" t="str">
            <v>EMBALAGEM COLETIVA MKNE [AWS-BBS-02]</v>
          </cell>
          <cell r="C30070" t="str">
            <v>ROH</v>
          </cell>
          <cell r="D30070" t="str">
            <v>UN</v>
          </cell>
        </row>
        <row r="30071">
          <cell r="A30071" t="str">
            <v>1415-01</v>
          </cell>
          <cell r="B30071" t="str">
            <v>UNID EVAPORADORA DE A/C SPLIT 9000 BTUS</v>
          </cell>
          <cell r="C30071" t="str">
            <v>ROH</v>
          </cell>
          <cell r="D30071" t="str">
            <v>UN</v>
          </cell>
        </row>
        <row r="30072">
          <cell r="A30072" t="str">
            <v>1415-02</v>
          </cell>
          <cell r="B30072" t="str">
            <v>UNID CONDEN DE A/C SPLIT 9000 BTUS SAÍDA</v>
          </cell>
          <cell r="C30072" t="str">
            <v>ROH</v>
          </cell>
          <cell r="D30072" t="str">
            <v>UN</v>
          </cell>
        </row>
        <row r="30073">
          <cell r="A30073" t="str">
            <v>1415-03</v>
          </cell>
          <cell r="B30073" t="str">
            <v>UNID EVAPOR DE A/C SPLIT 12000 BTUS A</v>
          </cell>
          <cell r="C30073" t="str">
            <v>ROH</v>
          </cell>
          <cell r="D30073" t="str">
            <v>UN</v>
          </cell>
        </row>
        <row r="30074">
          <cell r="A30074" t="str">
            <v>1415-04</v>
          </cell>
          <cell r="B30074" t="str">
            <v>UNID CONDEN DE A/C SPLIT 12000 BTUS</v>
          </cell>
          <cell r="C30074" t="str">
            <v>ROH</v>
          </cell>
          <cell r="D30074" t="str">
            <v>UN</v>
          </cell>
        </row>
        <row r="30075">
          <cell r="A30075" t="str">
            <v>1415-05</v>
          </cell>
          <cell r="B30075" t="str">
            <v>UNID EVAPOR DE A/C SPLIT 9000 BTUS B</v>
          </cell>
          <cell r="C30075" t="str">
            <v>ROH</v>
          </cell>
          <cell r="D30075" t="str">
            <v>UN</v>
          </cell>
        </row>
        <row r="30076">
          <cell r="A30076" t="str">
            <v>1415-06</v>
          </cell>
          <cell r="B30076" t="str">
            <v>UNID CONDEN DE A/C SPLIT 9000 BTUS</v>
          </cell>
          <cell r="C30076" t="str">
            <v>ROH</v>
          </cell>
          <cell r="D30076" t="str">
            <v>UN</v>
          </cell>
        </row>
        <row r="30077">
          <cell r="A30077" t="str">
            <v>1415-07</v>
          </cell>
          <cell r="B30077" t="str">
            <v>UNID EVAPORADORA A/C SPLIT 12000 BTUS B</v>
          </cell>
          <cell r="C30077" t="str">
            <v>ROH</v>
          </cell>
          <cell r="D30077" t="str">
            <v>UN</v>
          </cell>
        </row>
        <row r="30078">
          <cell r="A30078" t="str">
            <v>1415-08</v>
          </cell>
          <cell r="B30078" t="str">
            <v>UNID CONDENS DE A/C SPLIT 12000 BTUS</v>
          </cell>
          <cell r="C30078" t="str">
            <v>ROH</v>
          </cell>
          <cell r="D30078" t="str">
            <v>UN</v>
          </cell>
        </row>
        <row r="30079">
          <cell r="A30079" t="str">
            <v>1415-09</v>
          </cell>
          <cell r="B30079" t="str">
            <v>UNID EVAP A/C SPLIT INVERTER 9000 BTUS</v>
          </cell>
          <cell r="C30079" t="str">
            <v>ROH</v>
          </cell>
          <cell r="D30079" t="str">
            <v>UN</v>
          </cell>
        </row>
        <row r="30080">
          <cell r="A30080" t="str">
            <v>1415-10</v>
          </cell>
          <cell r="B30080" t="str">
            <v>UNID COND DE A/C SPLIT INV 9000 BTUS</v>
          </cell>
          <cell r="C30080" t="str">
            <v>ROH</v>
          </cell>
          <cell r="D30080" t="str">
            <v>UN</v>
          </cell>
        </row>
        <row r="30081">
          <cell r="A30081" t="str">
            <v>1415-11</v>
          </cell>
          <cell r="B30081" t="str">
            <v>UNID EVAP DE A/C SPLIT INV 12000 BTUS</v>
          </cell>
          <cell r="C30081" t="str">
            <v>ROH</v>
          </cell>
          <cell r="D30081" t="str">
            <v>UN</v>
          </cell>
        </row>
        <row r="30082">
          <cell r="A30082" t="str">
            <v>1415-12</v>
          </cell>
          <cell r="B30082" t="str">
            <v>UNID CONDEN DE A/C SPLIT INV 12000 BTUS</v>
          </cell>
          <cell r="C30082" t="str">
            <v>ROH</v>
          </cell>
          <cell r="D30082" t="str">
            <v>UN</v>
          </cell>
        </row>
        <row r="30083">
          <cell r="A30083" t="str">
            <v>1415-17</v>
          </cell>
          <cell r="B30083" t="str">
            <v>EMBALAGEM INDIVIDUAL MKNE [ES-JU-01]</v>
          </cell>
          <cell r="C30083" t="str">
            <v>ROH</v>
          </cell>
          <cell r="D30083" t="str">
            <v>UN</v>
          </cell>
        </row>
        <row r="30084">
          <cell r="A30084" t="str">
            <v>1415-18</v>
          </cell>
          <cell r="B30084" t="str">
            <v>EMBALAGEM COLETIVA MKNE [ES-JU-01]</v>
          </cell>
          <cell r="C30084" t="str">
            <v>ROH</v>
          </cell>
          <cell r="D30084" t="str">
            <v>UN</v>
          </cell>
        </row>
        <row r="30085">
          <cell r="A30085" t="str">
            <v>1415-19</v>
          </cell>
          <cell r="B30085" t="str">
            <v>EMBALAGEM INDIVIDUAL NE [ES-JU-02]</v>
          </cell>
          <cell r="C30085" t="str">
            <v>ROH</v>
          </cell>
          <cell r="D30085" t="str">
            <v>UN</v>
          </cell>
        </row>
        <row r="30086">
          <cell r="A30086" t="str">
            <v>1415-20</v>
          </cell>
          <cell r="B30086" t="str">
            <v>EMBALAGEM COLETIVA NE [ES-JU-02]</v>
          </cell>
          <cell r="C30086" t="str">
            <v>ROH</v>
          </cell>
          <cell r="D30086" t="str">
            <v>UN</v>
          </cell>
        </row>
        <row r="30087">
          <cell r="A30087" t="str">
            <v>1415-23</v>
          </cell>
          <cell r="B30087" t="str">
            <v>EMBALAGEM INDIVIDUAL NE [F-32]</v>
          </cell>
          <cell r="C30087" t="str">
            <v>ROH</v>
          </cell>
          <cell r="D30087" t="str">
            <v>UN</v>
          </cell>
        </row>
        <row r="30088">
          <cell r="A30088" t="str">
            <v>1415-24</v>
          </cell>
          <cell r="B30088" t="str">
            <v>EMBALAGEM COLETIVA NE [F-32]</v>
          </cell>
          <cell r="C30088" t="str">
            <v>ROH</v>
          </cell>
          <cell r="D30088" t="str">
            <v>UN</v>
          </cell>
        </row>
        <row r="30089">
          <cell r="A30089" t="str">
            <v>1415-25</v>
          </cell>
          <cell r="B30089" t="str">
            <v>EMBALAGEM INDIVIDUAL MKNE [F-40]</v>
          </cell>
          <cell r="C30089" t="str">
            <v>ROH</v>
          </cell>
          <cell r="D30089" t="str">
            <v>UN</v>
          </cell>
        </row>
        <row r="30090">
          <cell r="A30090" t="str">
            <v>1415-26</v>
          </cell>
          <cell r="B30090" t="str">
            <v>EMBALAGEM COLETIVA NE [F-40]</v>
          </cell>
          <cell r="C30090" t="str">
            <v>ROH</v>
          </cell>
          <cell r="D30090" t="str">
            <v>UN</v>
          </cell>
        </row>
        <row r="30091">
          <cell r="A30091" t="str">
            <v>1415-27</v>
          </cell>
          <cell r="B30091" t="str">
            <v>EMBALAGEM INDIVIDUAL NE [F-53]</v>
          </cell>
          <cell r="C30091" t="str">
            <v>ROH</v>
          </cell>
          <cell r="D30091" t="str">
            <v>UN</v>
          </cell>
        </row>
        <row r="30092">
          <cell r="A30092" t="str">
            <v>1415-28</v>
          </cell>
          <cell r="B30092" t="str">
            <v>EMBALAGEM COLETIVA NE [F-53]</v>
          </cell>
          <cell r="C30092" t="str">
            <v>ROH</v>
          </cell>
          <cell r="D30092" t="str">
            <v>UN</v>
          </cell>
        </row>
        <row r="30093">
          <cell r="A30093" t="str">
            <v>1415-29</v>
          </cell>
          <cell r="B30093" t="str">
            <v>EMBALAGEM INDIVIDUAL NE [FE-03]</v>
          </cell>
          <cell r="C30093" t="str">
            <v>ROH</v>
          </cell>
          <cell r="D30093" t="str">
            <v>UN</v>
          </cell>
        </row>
        <row r="30094">
          <cell r="A30094" t="str">
            <v>1415-30</v>
          </cell>
          <cell r="B30094" t="str">
            <v>EMBALAGEM COLETIVA NE [FE-03]</v>
          </cell>
          <cell r="C30094" t="str">
            <v>ROH</v>
          </cell>
          <cell r="D30094" t="str">
            <v>UN</v>
          </cell>
        </row>
        <row r="30095">
          <cell r="A30095" t="str">
            <v>1415-31</v>
          </cell>
          <cell r="B30095" t="str">
            <v>EMBALAGEM INDIVIDUAL NE [FE-04]</v>
          </cell>
          <cell r="C30095" t="str">
            <v>ROH</v>
          </cell>
          <cell r="D30095" t="str">
            <v>UN</v>
          </cell>
        </row>
        <row r="30096">
          <cell r="A30096" t="str">
            <v>1415-32</v>
          </cell>
          <cell r="B30096" t="str">
            <v>EMBALAGEM COLETIVA NE [FE-04]</v>
          </cell>
          <cell r="C30096" t="str">
            <v>ROH</v>
          </cell>
          <cell r="D30096" t="str">
            <v>UN</v>
          </cell>
        </row>
        <row r="30097">
          <cell r="A30097" t="str">
            <v>1415-33</v>
          </cell>
          <cell r="B30097" t="str">
            <v>EMBALAGEM INDIVIDUAL NE [FI-09]</v>
          </cell>
          <cell r="C30097" t="str">
            <v>ROH</v>
          </cell>
          <cell r="D30097" t="str">
            <v>UN</v>
          </cell>
        </row>
        <row r="30098">
          <cell r="A30098" t="str">
            <v>1415-34</v>
          </cell>
          <cell r="B30098" t="str">
            <v>EMBALAGEM COLETIVA NE [FI-09]</v>
          </cell>
          <cell r="C30098" t="str">
            <v>ROH</v>
          </cell>
          <cell r="D30098" t="str">
            <v>UN</v>
          </cell>
        </row>
        <row r="30099">
          <cell r="A30099" t="str">
            <v>1415-35</v>
          </cell>
          <cell r="B30099" t="str">
            <v>EMBALAGEM INDIVIDUAL NE [FLO-02]</v>
          </cell>
          <cell r="C30099" t="str">
            <v>ROH</v>
          </cell>
          <cell r="D30099" t="str">
            <v>UN</v>
          </cell>
        </row>
        <row r="30100">
          <cell r="A30100" t="str">
            <v>1415-36</v>
          </cell>
          <cell r="B30100" t="str">
            <v>EMBALAGEM COLETIVA NE [FLO-02]</v>
          </cell>
          <cell r="C30100" t="str">
            <v>ROH</v>
          </cell>
          <cell r="D30100" t="str">
            <v>UN</v>
          </cell>
        </row>
        <row r="30101">
          <cell r="A30101" t="str">
            <v>1415-37</v>
          </cell>
          <cell r="B30101" t="str">
            <v>EMBALAGEM INDIVIDUAL MKNE [FR-52]</v>
          </cell>
          <cell r="C30101" t="str">
            <v>ROH</v>
          </cell>
          <cell r="D30101" t="str">
            <v>UN</v>
          </cell>
        </row>
        <row r="30102">
          <cell r="A30102" t="str">
            <v>1415-39</v>
          </cell>
          <cell r="B30102" t="str">
            <v>EMBALAGEM INDIVIDUAL NE [FSC-03]</v>
          </cell>
          <cell r="C30102" t="str">
            <v>ROH</v>
          </cell>
          <cell r="D30102" t="str">
            <v>UN</v>
          </cell>
        </row>
        <row r="30103">
          <cell r="A30103" t="str">
            <v>1415-40</v>
          </cell>
          <cell r="B30103" t="str">
            <v>EMBALAGEM COLETIVA NE [FSC-03]</v>
          </cell>
          <cell r="C30103" t="str">
            <v>ROH</v>
          </cell>
          <cell r="D30103" t="str">
            <v>UN</v>
          </cell>
        </row>
        <row r="30104">
          <cell r="A30104" t="str">
            <v>1415-41</v>
          </cell>
          <cell r="B30104" t="str">
            <v>EMBALAGEM INDIVIDUAL NE [FT-07]</v>
          </cell>
          <cell r="C30104" t="str">
            <v>ROH</v>
          </cell>
          <cell r="D30104" t="str">
            <v>UN</v>
          </cell>
        </row>
        <row r="30105">
          <cell r="A30105" t="str">
            <v>1415-42</v>
          </cell>
          <cell r="B30105" t="str">
            <v>EMBALAGEM COLETIVA NE [FT-07]</v>
          </cell>
          <cell r="C30105" t="str">
            <v>ROH</v>
          </cell>
          <cell r="D30105" t="str">
            <v>UN</v>
          </cell>
        </row>
        <row r="30106">
          <cell r="A30106" t="str">
            <v>1415-43</v>
          </cell>
          <cell r="B30106" t="str">
            <v>EMBALAGEM INDIVIDUAL NE [G-03]</v>
          </cell>
          <cell r="C30106" t="str">
            <v>ROH</v>
          </cell>
          <cell r="D30106" t="str">
            <v>UN</v>
          </cell>
        </row>
        <row r="30107">
          <cell r="A30107" t="str">
            <v>1415-44</v>
          </cell>
          <cell r="B30107" t="str">
            <v>EMBALAGEM COLETIVA NE [G-03]</v>
          </cell>
          <cell r="C30107" t="str">
            <v>ROH</v>
          </cell>
          <cell r="D30107" t="str">
            <v>UN</v>
          </cell>
        </row>
        <row r="30108">
          <cell r="A30108" t="str">
            <v>1415-45</v>
          </cell>
          <cell r="B30108" t="str">
            <v>EMBALAGEM INDIVIDUAL NE [G-03-RC]</v>
          </cell>
          <cell r="C30108" t="str">
            <v>ROH</v>
          </cell>
          <cell r="D30108" t="str">
            <v>UN</v>
          </cell>
        </row>
        <row r="30109">
          <cell r="A30109" t="str">
            <v>1415-46</v>
          </cell>
          <cell r="B30109" t="str">
            <v>EMBALAGEM COLETIVA NE [G-03-RC]</v>
          </cell>
          <cell r="C30109" t="str">
            <v>ROH</v>
          </cell>
          <cell r="D30109" t="str">
            <v>UN</v>
          </cell>
        </row>
        <row r="30110">
          <cell r="A30110" t="str">
            <v>1415-47</v>
          </cell>
          <cell r="B30110" t="str">
            <v>EMBALAGEM INDIVIDUAL NE [G-07]</v>
          </cell>
          <cell r="C30110" t="str">
            <v>ROH</v>
          </cell>
          <cell r="D30110" t="str">
            <v>UN</v>
          </cell>
        </row>
        <row r="30111">
          <cell r="A30111" t="str">
            <v>1415-48</v>
          </cell>
          <cell r="B30111" t="str">
            <v>EMBALAGEM COLETIVA NE [G-07]</v>
          </cell>
          <cell r="C30111" t="str">
            <v>ROH</v>
          </cell>
          <cell r="D30111" t="str">
            <v>UN</v>
          </cell>
        </row>
        <row r="30112">
          <cell r="A30112" t="str">
            <v>1415-49</v>
          </cell>
          <cell r="B30112" t="str">
            <v>EMBALAGEM INDIVIDUAL NE [G-10]</v>
          </cell>
          <cell r="C30112" t="str">
            <v>ROH</v>
          </cell>
          <cell r="D30112" t="str">
            <v>UN</v>
          </cell>
        </row>
        <row r="30113">
          <cell r="A30113" t="str">
            <v>1415-50</v>
          </cell>
          <cell r="B30113" t="str">
            <v>EMBALAGEM COLETIVA NE [G-10]</v>
          </cell>
          <cell r="C30113" t="str">
            <v>ROH</v>
          </cell>
          <cell r="D30113" t="str">
            <v>UN</v>
          </cell>
        </row>
        <row r="30114">
          <cell r="A30114" t="str">
            <v>1415-51</v>
          </cell>
          <cell r="B30114" t="str">
            <v>EMBALAGEM INDIVIDUAL NE [GW-01]</v>
          </cell>
          <cell r="C30114" t="str">
            <v>ROH</v>
          </cell>
          <cell r="D30114" t="str">
            <v>UN</v>
          </cell>
        </row>
        <row r="30115">
          <cell r="A30115" t="str">
            <v>1415-52</v>
          </cell>
          <cell r="B30115" t="str">
            <v>EMBALAGEM COLETIVA NE [GW-01]</v>
          </cell>
          <cell r="C30115" t="str">
            <v>ROH</v>
          </cell>
          <cell r="D30115" t="str">
            <v>UN</v>
          </cell>
        </row>
        <row r="30116">
          <cell r="A30116" t="str">
            <v>1415-53</v>
          </cell>
          <cell r="B30116" t="str">
            <v>EMBALAGEM INDIVIDUAL MKNE [M-07]</v>
          </cell>
          <cell r="C30116" t="str">
            <v>ROH</v>
          </cell>
          <cell r="D30116" t="str">
            <v>UN</v>
          </cell>
        </row>
        <row r="30117">
          <cell r="A30117" t="str">
            <v>1415-54</v>
          </cell>
          <cell r="B30117" t="str">
            <v>EMBALAGEM COLETIVA MKNE [M-07]</v>
          </cell>
          <cell r="C30117" t="str">
            <v>ROH</v>
          </cell>
          <cell r="D30117" t="str">
            <v>UN</v>
          </cell>
        </row>
        <row r="30118">
          <cell r="A30118" t="str">
            <v>1415-55</v>
          </cell>
          <cell r="B30118" t="str">
            <v>EMBALAGEM INDIVIDUAL MKNE [M-10]</v>
          </cell>
          <cell r="C30118" t="str">
            <v>ROH</v>
          </cell>
          <cell r="D30118" t="str">
            <v>UN</v>
          </cell>
        </row>
        <row r="30119">
          <cell r="A30119" t="str">
            <v>1415-56</v>
          </cell>
          <cell r="B30119" t="str">
            <v>EMBALAGEM COLETIVA MKNE [M-10]</v>
          </cell>
          <cell r="C30119" t="str">
            <v>ROH</v>
          </cell>
          <cell r="D30119" t="str">
            <v>UN</v>
          </cell>
        </row>
        <row r="30120">
          <cell r="A30120" t="str">
            <v>1415-57</v>
          </cell>
          <cell r="B30120" t="str">
            <v>EMBALAGEM INDIVIDUAL NE [M-13]</v>
          </cell>
          <cell r="C30120" t="str">
            <v>ROH</v>
          </cell>
          <cell r="D30120" t="str">
            <v>UN</v>
          </cell>
        </row>
        <row r="30121">
          <cell r="A30121" t="str">
            <v>1415-58</v>
          </cell>
          <cell r="B30121" t="str">
            <v>EMBALAGEM COLETIVA NE [M-13]</v>
          </cell>
          <cell r="C30121" t="str">
            <v>ROH</v>
          </cell>
          <cell r="D30121" t="str">
            <v>UN</v>
          </cell>
        </row>
        <row r="30122">
          <cell r="A30122" t="str">
            <v>1415-59</v>
          </cell>
          <cell r="B30122" t="str">
            <v>EMBALAGEM INDIVIDUAL NE [M-15-B]</v>
          </cell>
          <cell r="C30122" t="str">
            <v>ROH</v>
          </cell>
          <cell r="D30122" t="str">
            <v>UN</v>
          </cell>
        </row>
        <row r="30123">
          <cell r="A30123" t="str">
            <v>1415-60</v>
          </cell>
          <cell r="B30123" t="str">
            <v>EMBALAGEM COLETIVA NE [M-15-B]</v>
          </cell>
          <cell r="C30123" t="str">
            <v>ROH</v>
          </cell>
          <cell r="D30123" t="str">
            <v>UN</v>
          </cell>
        </row>
        <row r="30124">
          <cell r="A30124" t="str">
            <v>1415-61</v>
          </cell>
          <cell r="B30124" t="str">
            <v>EMBALAGEM INDIVIDUAL NE [M-15-R]</v>
          </cell>
          <cell r="C30124" t="str">
            <v>ROH</v>
          </cell>
          <cell r="D30124" t="str">
            <v>UN</v>
          </cell>
        </row>
        <row r="30125">
          <cell r="A30125" t="str">
            <v>1415-62</v>
          </cell>
          <cell r="B30125" t="str">
            <v>EMBALAGEM COLETIVA NE [M-15-R]</v>
          </cell>
          <cell r="C30125" t="str">
            <v>ROH</v>
          </cell>
          <cell r="D30125" t="str">
            <v>UN</v>
          </cell>
        </row>
        <row r="30126">
          <cell r="A30126" t="str">
            <v>1415-63</v>
          </cell>
          <cell r="B30126" t="str">
            <v>EMBALAGEM INDIVIDUAL NE [M-15-W]</v>
          </cell>
          <cell r="C30126" t="str">
            <v>ROH</v>
          </cell>
          <cell r="D30126" t="str">
            <v>UN</v>
          </cell>
        </row>
        <row r="30127">
          <cell r="A30127" t="str">
            <v>1415-64</v>
          </cell>
          <cell r="B30127" t="str">
            <v>EMBALAGEM COLETIVA NE [M-15-W]</v>
          </cell>
          <cell r="C30127" t="str">
            <v>ROH</v>
          </cell>
          <cell r="D30127" t="str">
            <v>UN</v>
          </cell>
        </row>
        <row r="30128">
          <cell r="A30128" t="str">
            <v>1415-69</v>
          </cell>
          <cell r="B30128" t="str">
            <v>EMBALAGEM INDIVIDUAL MKNE [MP-16-B]</v>
          </cell>
          <cell r="C30128" t="str">
            <v>ROH</v>
          </cell>
          <cell r="D30128" t="str">
            <v>UN</v>
          </cell>
        </row>
        <row r="30129">
          <cell r="A30129" t="str">
            <v>1415-70</v>
          </cell>
          <cell r="B30129" t="str">
            <v>EMBALAGEM COLETIVA MKNE [MP-16-B]</v>
          </cell>
          <cell r="C30129" t="str">
            <v>ROH</v>
          </cell>
          <cell r="D30129" t="str">
            <v>UN</v>
          </cell>
        </row>
        <row r="30130">
          <cell r="A30130" t="str">
            <v>1415-71</v>
          </cell>
          <cell r="B30130" t="str">
            <v>EMBALAGEM INDIVIDUAL MKNE [NPE-05-5X]</v>
          </cell>
          <cell r="C30130" t="str">
            <v>ROH</v>
          </cell>
          <cell r="D30130" t="str">
            <v>UN</v>
          </cell>
        </row>
        <row r="30131">
          <cell r="A30131" t="str">
            <v>1415-72</v>
          </cell>
          <cell r="B30131" t="str">
            <v>EMBALAGEM COLETIVA MKNE [NPE-05-5X]</v>
          </cell>
          <cell r="C30131" t="str">
            <v>ROH</v>
          </cell>
          <cell r="D30131" t="str">
            <v>UN</v>
          </cell>
        </row>
        <row r="30132">
          <cell r="A30132" t="str">
            <v>1415-73</v>
          </cell>
          <cell r="B30132" t="str">
            <v>EMBALAGEM INDIVIDUAL MKNE [NPE-08-5X]</v>
          </cell>
          <cell r="C30132" t="str">
            <v>ROH</v>
          </cell>
          <cell r="D30132" t="str">
            <v>UN</v>
          </cell>
        </row>
        <row r="30133">
          <cell r="A30133" t="str">
            <v>1415-74</v>
          </cell>
          <cell r="B30133" t="str">
            <v>EMBALAGEM COLETIVA MKNE [NPE-08-5X]</v>
          </cell>
          <cell r="C30133" t="str">
            <v>ROH</v>
          </cell>
          <cell r="D30133" t="str">
            <v>UN</v>
          </cell>
        </row>
        <row r="30134">
          <cell r="A30134" t="str">
            <v>1415-75</v>
          </cell>
          <cell r="B30134" t="str">
            <v>EMBALAGEM INDIVIDUAL NE [NPF-53]</v>
          </cell>
          <cell r="C30134" t="str">
            <v>ROH</v>
          </cell>
          <cell r="D30134" t="str">
            <v>UN</v>
          </cell>
        </row>
        <row r="30135">
          <cell r="A30135" t="str">
            <v>1415-76</v>
          </cell>
          <cell r="B30135" t="str">
            <v>EMBALAGEM COLETIVA NE [NPF-53]</v>
          </cell>
          <cell r="C30135" t="str">
            <v>ROH</v>
          </cell>
          <cell r="D30135" t="str">
            <v>UN</v>
          </cell>
        </row>
        <row r="30136">
          <cell r="A30136" t="str">
            <v>1415-77</v>
          </cell>
          <cell r="B30136" t="str">
            <v>EMBALAGEM INDIVIDUAL NE [P-11]</v>
          </cell>
          <cell r="C30136" t="str">
            <v>ROH</v>
          </cell>
          <cell r="D30136" t="str">
            <v>UN</v>
          </cell>
        </row>
        <row r="30137">
          <cell r="A30137" t="str">
            <v>1415-78</v>
          </cell>
          <cell r="B30137" t="str">
            <v>EMBALAGEM COLETIVA NE [P-11]</v>
          </cell>
          <cell r="C30137" t="str">
            <v>ROH</v>
          </cell>
          <cell r="D30137" t="str">
            <v>UN</v>
          </cell>
        </row>
        <row r="30138">
          <cell r="A30138" t="str">
            <v>1415-79</v>
          </cell>
          <cell r="B30138" t="str">
            <v>EMBALAGEM INDIVIDUAL NE [P-15]</v>
          </cell>
          <cell r="C30138" t="str">
            <v>ROH</v>
          </cell>
          <cell r="D30138" t="str">
            <v>UN</v>
          </cell>
        </row>
        <row r="30139">
          <cell r="A30139" t="str">
            <v>1415-80</v>
          </cell>
          <cell r="B30139" t="str">
            <v>EMBALAGEM COLETIVA NE [P-15]</v>
          </cell>
          <cell r="C30139" t="str">
            <v>ROH</v>
          </cell>
          <cell r="D30139" t="str">
            <v>UN</v>
          </cell>
        </row>
        <row r="30140">
          <cell r="A30140" t="str">
            <v>1415-81</v>
          </cell>
          <cell r="B30140" t="str">
            <v>EMBALAGEM INDIVIDUAL NE [P-20]</v>
          </cell>
          <cell r="C30140" t="str">
            <v>ROH</v>
          </cell>
          <cell r="D30140" t="str">
            <v>UN</v>
          </cell>
        </row>
        <row r="30141">
          <cell r="A30141" t="str">
            <v>1415-82</v>
          </cell>
          <cell r="B30141" t="str">
            <v>EMBALAGEM COLETIVA NE [P-20]</v>
          </cell>
          <cell r="C30141" t="str">
            <v>ROH</v>
          </cell>
          <cell r="D30141" t="str">
            <v>UN</v>
          </cell>
        </row>
        <row r="30142">
          <cell r="A30142" t="str">
            <v>1415-83</v>
          </cell>
          <cell r="B30142" t="str">
            <v>EMBALAGEM INDIVIDUAL NE [P-27]</v>
          </cell>
          <cell r="C30142" t="str">
            <v>ROH</v>
          </cell>
          <cell r="D30142" t="str">
            <v>UN</v>
          </cell>
        </row>
        <row r="30143">
          <cell r="A30143" t="str">
            <v>1415-84</v>
          </cell>
          <cell r="B30143" t="str">
            <v>EMBALAGEM COLETIVA NE [P-27]</v>
          </cell>
          <cell r="C30143" t="str">
            <v>ROH</v>
          </cell>
          <cell r="D30143" t="str">
            <v>UN</v>
          </cell>
        </row>
        <row r="30144">
          <cell r="A30144" t="str">
            <v>1415-85</v>
          </cell>
          <cell r="B30144" t="str">
            <v>EMBALAGEM INDIVIDUAL MKNE [P-28]</v>
          </cell>
          <cell r="C30144" t="str">
            <v>ROH</v>
          </cell>
          <cell r="D30144" t="str">
            <v>UN</v>
          </cell>
        </row>
        <row r="30145">
          <cell r="A30145" t="str">
            <v>1415-86</v>
          </cell>
          <cell r="B30145" t="str">
            <v>EMBALAGEM COLETIVA MKNE [P-28]</v>
          </cell>
          <cell r="C30145" t="str">
            <v>ROH</v>
          </cell>
          <cell r="D30145" t="str">
            <v>UN</v>
          </cell>
        </row>
        <row r="30146">
          <cell r="A30146" t="str">
            <v>1415-87</v>
          </cell>
          <cell r="B30146" t="str">
            <v>EMBALAGEM INDIVIDUAL NE [P-50]</v>
          </cell>
          <cell r="C30146" t="str">
            <v>ROH</v>
          </cell>
          <cell r="D30146" t="str">
            <v>UN</v>
          </cell>
        </row>
        <row r="30147">
          <cell r="A30147" t="str">
            <v>1415-88</v>
          </cell>
          <cell r="B30147" t="str">
            <v>EMBALAGEM COLETIVA NE [P-50]</v>
          </cell>
          <cell r="C30147" t="str">
            <v>ROH</v>
          </cell>
          <cell r="D30147" t="str">
            <v>UN</v>
          </cell>
        </row>
        <row r="30148">
          <cell r="A30148" t="str">
            <v>1415-89</v>
          </cell>
          <cell r="B30148" t="str">
            <v>EMBALAGEM INDIVIDUAL NE [PE-28]</v>
          </cell>
          <cell r="C30148" t="str">
            <v>ROH</v>
          </cell>
          <cell r="D30148" t="str">
            <v>UN</v>
          </cell>
        </row>
        <row r="30149">
          <cell r="A30149" t="str">
            <v>1415-90</v>
          </cell>
          <cell r="B30149" t="str">
            <v>EMBALAGEM COLETIVA NE [PE-28]</v>
          </cell>
          <cell r="C30149" t="str">
            <v>ROH</v>
          </cell>
          <cell r="D30149" t="str">
            <v>UN</v>
          </cell>
        </row>
        <row r="30150">
          <cell r="A30150" t="str">
            <v>1415-91</v>
          </cell>
          <cell r="B30150" t="str">
            <v>EMBALAGEM INDIVIDUAL NE [PE-38]</v>
          </cell>
          <cell r="C30150" t="str">
            <v>ROH</v>
          </cell>
          <cell r="D30150" t="str">
            <v>UN</v>
          </cell>
        </row>
        <row r="30151">
          <cell r="A30151" t="str">
            <v>1415-92</v>
          </cell>
          <cell r="B30151" t="str">
            <v>EMBALAGEM COLETIVA NE [PE-38]</v>
          </cell>
          <cell r="C30151" t="str">
            <v>ROH</v>
          </cell>
          <cell r="D30151" t="str">
            <v>UN</v>
          </cell>
        </row>
        <row r="30152">
          <cell r="A30152" t="str">
            <v>1415-93</v>
          </cell>
          <cell r="B30152" t="str">
            <v>EMBALAGEM INDIVIDUAL NE [PE-39]</v>
          </cell>
          <cell r="C30152" t="str">
            <v>ROH</v>
          </cell>
          <cell r="D30152" t="str">
            <v>UN</v>
          </cell>
        </row>
        <row r="30153">
          <cell r="A30153" t="str">
            <v>1415-94</v>
          </cell>
          <cell r="B30153" t="str">
            <v>EMBALAGEM COLETIVA NE [PE-39]</v>
          </cell>
          <cell r="C30153" t="str">
            <v>ROH</v>
          </cell>
          <cell r="D30153" t="str">
            <v>UN</v>
          </cell>
        </row>
        <row r="30154">
          <cell r="A30154" t="str">
            <v>1415-95</v>
          </cell>
          <cell r="B30154" t="str">
            <v>EMBALAGEM INDIVIDUAL NE [PE-40]</v>
          </cell>
          <cell r="C30154" t="str">
            <v>ROH</v>
          </cell>
          <cell r="D30154" t="str">
            <v>UN</v>
          </cell>
        </row>
        <row r="30155">
          <cell r="A30155" t="str">
            <v>1415-96</v>
          </cell>
          <cell r="B30155" t="str">
            <v>EMBALAGEM COLETIVA NE [PE-40]</v>
          </cell>
          <cell r="C30155" t="str">
            <v>ROH</v>
          </cell>
          <cell r="D30155" t="str">
            <v>UN</v>
          </cell>
        </row>
        <row r="30156">
          <cell r="A30156" t="str">
            <v>1415-97</v>
          </cell>
          <cell r="B30156" t="str">
            <v>EMBALAGEM INDIVIDUAL MKNE [PE-43-6X]</v>
          </cell>
          <cell r="C30156" t="str">
            <v>ROH</v>
          </cell>
          <cell r="D30156" t="str">
            <v>UN</v>
          </cell>
        </row>
        <row r="30157">
          <cell r="A30157" t="str">
            <v>1415-98</v>
          </cell>
          <cell r="B30157" t="str">
            <v>EMBALAGEM COLETIVA MKNE [PE-43-6X]</v>
          </cell>
          <cell r="C30157" t="str">
            <v>ROH</v>
          </cell>
          <cell r="D30157" t="str">
            <v>UN</v>
          </cell>
        </row>
        <row r="30158">
          <cell r="A30158" t="str">
            <v>1415-99</v>
          </cell>
          <cell r="B30158" t="str">
            <v>EMBALAGEM INDIVIDUAL MKNE [PE-44-10X]</v>
          </cell>
          <cell r="C30158" t="str">
            <v>ROH</v>
          </cell>
          <cell r="D30158" t="str">
            <v>UN</v>
          </cell>
        </row>
        <row r="30159">
          <cell r="A30159" t="str">
            <v>1416-00</v>
          </cell>
          <cell r="B30159" t="str">
            <v>EMBALAGEM COLETIVA MKNE [PE-44-10X]</v>
          </cell>
          <cell r="C30159" t="str">
            <v>ROH</v>
          </cell>
          <cell r="D30159" t="str">
            <v>UN</v>
          </cell>
        </row>
        <row r="30160">
          <cell r="A30160" t="str">
            <v>1416-06</v>
          </cell>
          <cell r="B30160" t="str">
            <v>BOTAO L/D POWER 2V BRANCO [L-25/L-550-W]</v>
          </cell>
          <cell r="C30160" t="str">
            <v>HALB</v>
          </cell>
          <cell r="D30160" t="str">
            <v>UN</v>
          </cell>
        </row>
        <row r="30161">
          <cell r="A30161" t="str">
            <v>1416-06E</v>
          </cell>
          <cell r="B30161" t="str">
            <v>BOTAO L/D POWER 2V BRANCO [L-25/L-550-W]</v>
          </cell>
          <cell r="C30161" t="str">
            <v>HALB</v>
          </cell>
          <cell r="D30161" t="str">
            <v>UN</v>
          </cell>
        </row>
        <row r="30162">
          <cell r="A30162" t="str">
            <v>1416-08</v>
          </cell>
          <cell r="B30162" t="str">
            <v>BOTAO L/D L-26 POWER</v>
          </cell>
          <cell r="C30162" t="str">
            <v>HALB</v>
          </cell>
          <cell r="D30162" t="str">
            <v>UN</v>
          </cell>
        </row>
        <row r="30163">
          <cell r="A30163" t="str">
            <v>1416-09</v>
          </cell>
          <cell r="B30163" t="str">
            <v>BOTÃO L/D POWER 3V PRATA L-34/35</v>
          </cell>
          <cell r="C30163" t="str">
            <v>HALB</v>
          </cell>
          <cell r="D30163" t="str">
            <v>UN</v>
          </cell>
        </row>
        <row r="30164">
          <cell r="A30164" t="str">
            <v>1416-09E</v>
          </cell>
          <cell r="B30164" t="str">
            <v>BOTÃO L/D POWER 3V PRATA L-34/35</v>
          </cell>
          <cell r="C30164" t="str">
            <v>HALB</v>
          </cell>
          <cell r="D30164" t="str">
            <v>UN</v>
          </cell>
        </row>
        <row r="30165">
          <cell r="A30165" t="str">
            <v>1416-100</v>
          </cell>
          <cell r="B30165" t="str">
            <v>BOTÃO L/D POWER 2V PRETO</v>
          </cell>
          <cell r="C30165" t="str">
            <v>HALB</v>
          </cell>
          <cell r="D30165" t="str">
            <v>UN</v>
          </cell>
        </row>
        <row r="30166">
          <cell r="A30166" t="str">
            <v>1416-11</v>
          </cell>
          <cell r="B30166" t="str">
            <v>BOTAO L/D P-09</v>
          </cell>
          <cell r="C30166" t="str">
            <v>ROH</v>
          </cell>
          <cell r="D30166" t="str">
            <v>UN</v>
          </cell>
        </row>
        <row r="30167">
          <cell r="A30167" t="str">
            <v>1416-12</v>
          </cell>
          <cell r="B30167" t="str">
            <v>BOTAO DIR. SUPPAREDE SC-06</v>
          </cell>
          <cell r="C30167" t="str">
            <v>ROH</v>
          </cell>
          <cell r="D30167" t="str">
            <v>UN</v>
          </cell>
        </row>
        <row r="30168">
          <cell r="A30168" t="str">
            <v>1416-13</v>
          </cell>
          <cell r="B30168" t="str">
            <v>BOTAO ESQ. SUPPAREDE SC-06</v>
          </cell>
          <cell r="C30168" t="str">
            <v>ROH</v>
          </cell>
          <cell r="D30168" t="str">
            <v>UN</v>
          </cell>
        </row>
        <row r="30169">
          <cell r="A30169" t="str">
            <v>1416-14</v>
          </cell>
          <cell r="B30169" t="str">
            <v>BOTAODESACIONAMENTO CHA SC-06</v>
          </cell>
          <cell r="C30169" t="str">
            <v>ROH</v>
          </cell>
          <cell r="D30169" t="str">
            <v>UN</v>
          </cell>
        </row>
        <row r="30170">
          <cell r="A30170" t="str">
            <v>1416-15</v>
          </cell>
          <cell r="B30170" t="str">
            <v>BOTAO ACIONAMENTO IMPACTO FFI-01/02</v>
          </cell>
          <cell r="C30170" t="str">
            <v>ROH</v>
          </cell>
          <cell r="D30170" t="str">
            <v>UN</v>
          </cell>
        </row>
        <row r="30171">
          <cell r="A30171" t="str">
            <v>1416-16</v>
          </cell>
          <cell r="B30171" t="str">
            <v>BOTAO L/D NL-22/26 POWER CINZA</v>
          </cell>
          <cell r="C30171" t="str">
            <v>HALB</v>
          </cell>
          <cell r="D30171" t="str">
            <v>UN</v>
          </cell>
        </row>
        <row r="30172">
          <cell r="A30172" t="str">
            <v>1416-16E</v>
          </cell>
          <cell r="B30172" t="str">
            <v>BOTAO L/D NL-22/26 POWER CINZA</v>
          </cell>
          <cell r="C30172" t="str">
            <v>HALB</v>
          </cell>
          <cell r="D30172" t="str">
            <v>UN</v>
          </cell>
        </row>
        <row r="30173">
          <cell r="A30173" t="str">
            <v>1416-17</v>
          </cell>
          <cell r="B30173" t="str">
            <v>BOTAO L/D NL-32 POWER</v>
          </cell>
          <cell r="C30173" t="str">
            <v>HALB</v>
          </cell>
          <cell r="D30173" t="str">
            <v>UN</v>
          </cell>
        </row>
        <row r="30174">
          <cell r="A30174" t="str">
            <v>1416-17E</v>
          </cell>
          <cell r="B30174" t="str">
            <v>BOTAO L/D NL-32 POWER</v>
          </cell>
          <cell r="C30174" t="str">
            <v>HALB</v>
          </cell>
          <cell r="D30174" t="str">
            <v>UN</v>
          </cell>
        </row>
        <row r="30175">
          <cell r="A30175" t="str">
            <v>1416-19</v>
          </cell>
          <cell r="B30175" t="str">
            <v>BOTÃO L/D POWER 2V PRATA L-28/38</v>
          </cell>
          <cell r="C30175" t="str">
            <v>HALB</v>
          </cell>
          <cell r="D30175" t="str">
            <v>UN</v>
          </cell>
        </row>
        <row r="30176">
          <cell r="A30176" t="str">
            <v>1416-19E</v>
          </cell>
          <cell r="B30176" t="str">
            <v>BOTÃO L/D POWER 2V PRATA L-28/38</v>
          </cell>
          <cell r="C30176" t="str">
            <v>HALB</v>
          </cell>
          <cell r="D30176" t="str">
            <v>UN</v>
          </cell>
        </row>
        <row r="30177">
          <cell r="A30177" t="str">
            <v>1416-20</v>
          </cell>
          <cell r="B30177" t="str">
            <v>BOTAO L/D C-09/C-13</v>
          </cell>
          <cell r="C30177" t="str">
            <v>ROH</v>
          </cell>
          <cell r="D30177" t="str">
            <v>UN</v>
          </cell>
        </row>
        <row r="30178">
          <cell r="A30178" t="str">
            <v>1416-21</v>
          </cell>
          <cell r="B30178" t="str">
            <v>BOTAO L/D EM-03</v>
          </cell>
          <cell r="C30178" t="str">
            <v>ROH</v>
          </cell>
          <cell r="D30178" t="str">
            <v>UN</v>
          </cell>
        </row>
        <row r="30179">
          <cell r="A30179" t="str">
            <v>1416-22</v>
          </cell>
          <cell r="B30179" t="str">
            <v>BOTAO PLAS. PT ACIONADOR IMPACTO[FFI]</v>
          </cell>
          <cell r="C30179" t="str">
            <v>ROH</v>
          </cell>
          <cell r="D30179" t="str">
            <v>UN</v>
          </cell>
        </row>
        <row r="30180">
          <cell r="A30180" t="str">
            <v>1416-23</v>
          </cell>
          <cell r="B30180" t="str">
            <v>BOTAO PLASTCO ACIONADOR IMPACTO[FFI]</v>
          </cell>
          <cell r="C30180" t="str">
            <v>ROH</v>
          </cell>
          <cell r="D30180" t="str">
            <v>UN</v>
          </cell>
        </row>
        <row r="30181">
          <cell r="A30181" t="str">
            <v>1416-25</v>
          </cell>
          <cell r="B30181" t="str">
            <v>BOTAO AM/FM L/D RR-01</v>
          </cell>
          <cell r="C30181" t="str">
            <v>ROH</v>
          </cell>
          <cell r="D30181" t="str">
            <v>UN</v>
          </cell>
        </row>
        <row r="30182">
          <cell r="A30182" t="str">
            <v>1416-26</v>
          </cell>
          <cell r="B30182" t="str">
            <v>BOTAO SINTONIA PONTEIRO RR-01</v>
          </cell>
          <cell r="C30182" t="str">
            <v>ROH</v>
          </cell>
          <cell r="D30182" t="str">
            <v>UN</v>
          </cell>
        </row>
        <row r="30183">
          <cell r="A30183" t="str">
            <v>1416-27</v>
          </cell>
          <cell r="B30183" t="str">
            <v>BOTAO VOLUME RR-01</v>
          </cell>
          <cell r="C30183" t="str">
            <v>ROH</v>
          </cell>
          <cell r="D30183" t="str">
            <v>UN</v>
          </cell>
        </row>
        <row r="30184">
          <cell r="A30184" t="str">
            <v>1416-28</v>
          </cell>
          <cell r="B30184" t="str">
            <v>BOTAO L/D CONTR VELOC. MP-04</v>
          </cell>
          <cell r="C30184" t="str">
            <v>ROH</v>
          </cell>
          <cell r="D30184" t="str">
            <v>UN</v>
          </cell>
        </row>
        <row r="30185">
          <cell r="A30185" t="str">
            <v>1416-29</v>
          </cell>
          <cell r="B30185" t="str">
            <v>BOTAO CHA 2V SC-05A-D</v>
          </cell>
          <cell r="C30185" t="str">
            <v>ROH</v>
          </cell>
          <cell r="D30185" t="str">
            <v>UN</v>
          </cell>
        </row>
        <row r="30186">
          <cell r="A30186" t="str">
            <v>1416-30</v>
          </cell>
          <cell r="B30186" t="str">
            <v>BOTAO PLAS. BR ADER. INOXCHAVELICIDADE[B</v>
          </cell>
          <cell r="C30186" t="str">
            <v>ROH</v>
          </cell>
          <cell r="D30186" t="str">
            <v>UN</v>
          </cell>
        </row>
        <row r="30187">
          <cell r="A30187" t="str">
            <v>1416-31</v>
          </cell>
          <cell r="B30187" t="str">
            <v>BOTAO PLAS. BR GRAVTRAVA CP SUP[B]</v>
          </cell>
          <cell r="C30187" t="str">
            <v>ROH</v>
          </cell>
          <cell r="D30187" t="str">
            <v>UN</v>
          </cell>
        </row>
        <row r="30188">
          <cell r="A30188" t="str">
            <v>1416-32</v>
          </cell>
          <cell r="B30188" t="str">
            <v>BOTAO VOLUME HT-02</v>
          </cell>
          <cell r="C30188" t="str">
            <v>ROH</v>
          </cell>
          <cell r="D30188" t="str">
            <v>UN</v>
          </cell>
        </row>
        <row r="30189">
          <cell r="A30189" t="str">
            <v>1416-33</v>
          </cell>
          <cell r="B30189" t="str">
            <v>BOTAOAGUA QUENTE BB-01</v>
          </cell>
          <cell r="C30189" t="str">
            <v>ROH</v>
          </cell>
          <cell r="D30189" t="str">
            <v>UN</v>
          </cell>
        </row>
        <row r="30190">
          <cell r="A30190" t="str">
            <v>1416-34</v>
          </cell>
          <cell r="B30190" t="str">
            <v>BOTAOAGUA FRIA BB-01</v>
          </cell>
          <cell r="C30190" t="str">
            <v>ROH</v>
          </cell>
          <cell r="D30190" t="str">
            <v>UN</v>
          </cell>
        </row>
        <row r="30191">
          <cell r="A30191" t="str">
            <v>1416-35</v>
          </cell>
          <cell r="B30191" t="str">
            <v>TORNEIRA ESQ. PLAS. BR PORCA[BB]</v>
          </cell>
          <cell r="C30191" t="str">
            <v>ROH</v>
          </cell>
          <cell r="D30191" t="str">
            <v>UN</v>
          </cell>
        </row>
        <row r="30192">
          <cell r="A30192" t="str">
            <v>1416-36</v>
          </cell>
          <cell r="B30192" t="str">
            <v>BOTAO PEQUENO[CM]</v>
          </cell>
          <cell r="C30192" t="str">
            <v>ROH</v>
          </cell>
          <cell r="D30192" t="str">
            <v>UN</v>
          </cell>
        </row>
        <row r="30193">
          <cell r="A30193" t="str">
            <v>1416-37</v>
          </cell>
          <cell r="B30193" t="str">
            <v>BOTAO GRANDE[CM]</v>
          </cell>
          <cell r="C30193" t="str">
            <v>ROH</v>
          </cell>
          <cell r="D30193" t="str">
            <v>UN</v>
          </cell>
        </row>
        <row r="30194">
          <cell r="A30194" t="str">
            <v>1416-39</v>
          </cell>
          <cell r="B30194" t="str">
            <v>CHA KCD-101 6A 250VAC</v>
          </cell>
          <cell r="C30194" t="str">
            <v>ROH</v>
          </cell>
          <cell r="D30194" t="str">
            <v>UN</v>
          </cell>
        </row>
        <row r="30195">
          <cell r="A30195" t="str">
            <v>1416-40</v>
          </cell>
          <cell r="B30195" t="str">
            <v>BOTOESCOMANDO RR-02</v>
          </cell>
          <cell r="C30195" t="str">
            <v>ROH</v>
          </cell>
          <cell r="D30195" t="str">
            <v>UN</v>
          </cell>
        </row>
        <row r="30196">
          <cell r="A30196" t="str">
            <v>1416-41</v>
          </cell>
          <cell r="B30196" t="str">
            <v>BOTAO GRANDE RR-02</v>
          </cell>
          <cell r="C30196" t="str">
            <v>ROH</v>
          </cell>
          <cell r="D30196" t="str">
            <v>UN</v>
          </cell>
        </row>
        <row r="30197">
          <cell r="A30197" t="str">
            <v>1416-42</v>
          </cell>
          <cell r="B30197" t="str">
            <v>BOTAO PLAS. PT ADER. INOX[FR]</v>
          </cell>
          <cell r="C30197" t="str">
            <v>ROH</v>
          </cell>
          <cell r="D30197" t="str">
            <v>UN</v>
          </cell>
        </row>
        <row r="30198">
          <cell r="A30198" t="str">
            <v>1416-43</v>
          </cell>
          <cell r="B30198" t="str">
            <v>BOTAO PLAS. PTTRAVATAMPA[FT]</v>
          </cell>
          <cell r="C30198" t="str">
            <v>ROH</v>
          </cell>
          <cell r="D30198" t="str">
            <v>UN</v>
          </cell>
        </row>
        <row r="30199">
          <cell r="A30199" t="str">
            <v>1416-44</v>
          </cell>
          <cell r="B30199" t="str">
            <v>BOTAO TEMP.S PLAS. PT[FT]</v>
          </cell>
          <cell r="C30199" t="str">
            <v>ROH</v>
          </cell>
          <cell r="D30199" t="str">
            <v>UN</v>
          </cell>
        </row>
        <row r="30200">
          <cell r="A30200" t="str">
            <v>1416-45</v>
          </cell>
          <cell r="B30200" t="str">
            <v>BOTAO PLAS. PT MENOR[HT]</v>
          </cell>
          <cell r="C30200" t="str">
            <v>ROH</v>
          </cell>
          <cell r="D30200" t="str">
            <v>UN</v>
          </cell>
        </row>
        <row r="30201">
          <cell r="A30201" t="str">
            <v>1416-46</v>
          </cell>
          <cell r="B30201" t="str">
            <v>BOTAO PLAS. ACIONADOR IMPACTO[FI]</v>
          </cell>
          <cell r="C30201" t="str">
            <v>ROH</v>
          </cell>
          <cell r="D30201" t="str">
            <v>UN</v>
          </cell>
        </row>
        <row r="30202">
          <cell r="A30202" t="str">
            <v>1416-48</v>
          </cell>
          <cell r="B30202" t="str">
            <v>CHA L/D ADC KCD202 20A125VAC10A250VAC[CM</v>
          </cell>
          <cell r="C30202" t="str">
            <v>ROH</v>
          </cell>
          <cell r="D30202" t="str">
            <v>UN</v>
          </cell>
        </row>
        <row r="30203">
          <cell r="A30203" t="str">
            <v>1416-49</v>
          </cell>
          <cell r="B30203" t="str">
            <v>BOTÃO P-11</v>
          </cell>
          <cell r="C30203" t="str">
            <v>ROH</v>
          </cell>
          <cell r="D30203" t="str">
            <v>UN</v>
          </cell>
        </row>
        <row r="30204">
          <cell r="A30204" t="str">
            <v>1416-50</v>
          </cell>
          <cell r="B30204" t="str">
            <v>BOTAO VOLUME HT-04A/B</v>
          </cell>
          <cell r="C30204" t="str">
            <v>ROH</v>
          </cell>
          <cell r="D30204" t="str">
            <v>UN</v>
          </cell>
        </row>
        <row r="30205">
          <cell r="A30205" t="str">
            <v>1416-51</v>
          </cell>
          <cell r="B30205" t="str">
            <v>BOTAO L/D EM-05</v>
          </cell>
          <cell r="C30205" t="str">
            <v>ROH</v>
          </cell>
          <cell r="D30205" t="str">
            <v>UN</v>
          </cell>
        </row>
        <row r="30206">
          <cell r="A30206" t="str">
            <v>1416-52</v>
          </cell>
          <cell r="B30206" t="str">
            <v>BOTAO TRAVA CABELO EM-05</v>
          </cell>
          <cell r="C30206" t="str">
            <v>ROH</v>
          </cell>
          <cell r="D30206" t="str">
            <v>UN</v>
          </cell>
        </row>
        <row r="30207">
          <cell r="A30207" t="str">
            <v>1416-53</v>
          </cell>
          <cell r="B30207" t="str">
            <v>BOTAO TERM. RT-01</v>
          </cell>
          <cell r="C30207" t="str">
            <v>ROH</v>
          </cell>
          <cell r="D30207" t="str">
            <v>UN</v>
          </cell>
        </row>
        <row r="30208">
          <cell r="A30208" t="str">
            <v>1416-54</v>
          </cell>
          <cell r="B30208" t="str">
            <v>BOTAO CHA COMUTADORA RT-01</v>
          </cell>
          <cell r="C30208" t="str">
            <v>ROH</v>
          </cell>
          <cell r="D30208" t="str">
            <v>UN</v>
          </cell>
        </row>
        <row r="30209">
          <cell r="A30209" t="str">
            <v>1416-55</v>
          </cell>
          <cell r="B30209" t="str">
            <v>BOTAO TIME RT-01</v>
          </cell>
          <cell r="C30209" t="str">
            <v>ROH</v>
          </cell>
          <cell r="D30209" t="str">
            <v>UN</v>
          </cell>
        </row>
        <row r="30210">
          <cell r="A30210" t="str">
            <v>1416-56</v>
          </cell>
          <cell r="B30210" t="str">
            <v>TIME MECÂNICO RT-01</v>
          </cell>
          <cell r="C30210" t="str">
            <v>ROH</v>
          </cell>
          <cell r="D30210" t="str">
            <v>UN</v>
          </cell>
        </row>
        <row r="30211">
          <cell r="A30211" t="str">
            <v>1416-57</v>
          </cell>
          <cell r="B30211" t="str">
            <v>BOTAO VOLUME MS-05/MS-05B</v>
          </cell>
          <cell r="C30211" t="str">
            <v>ROH</v>
          </cell>
          <cell r="D30211" t="str">
            <v>UN</v>
          </cell>
        </row>
        <row r="30212">
          <cell r="A30212" t="str">
            <v>1416-58</v>
          </cell>
          <cell r="B30212" t="str">
            <v>BOTAO OPEN/CLOSE MS-05/MS-05B</v>
          </cell>
          <cell r="C30212" t="str">
            <v>ROH</v>
          </cell>
          <cell r="D30212" t="str">
            <v>UN</v>
          </cell>
        </row>
        <row r="30213">
          <cell r="A30213" t="str">
            <v>1416-59</v>
          </cell>
          <cell r="B30213" t="str">
            <v>BOTAO AM/FM/CD/USB MS-05/MS-05B</v>
          </cell>
          <cell r="C30213" t="str">
            <v>ROH</v>
          </cell>
          <cell r="D30213" t="str">
            <v>UN</v>
          </cell>
        </row>
        <row r="30214">
          <cell r="A30214" t="str">
            <v>1416-60</v>
          </cell>
          <cell r="B30214" t="str">
            <v>TECLAS COMANDO LADO DIR. MS-05/MS-05B</v>
          </cell>
          <cell r="C30214" t="str">
            <v>ROH</v>
          </cell>
          <cell r="D30214" t="str">
            <v>UN</v>
          </cell>
        </row>
        <row r="30215">
          <cell r="A30215" t="str">
            <v>1416-61</v>
          </cell>
          <cell r="B30215" t="str">
            <v>BOTAO EQ MS-05/MS-05B</v>
          </cell>
          <cell r="C30215" t="str">
            <v>ROH</v>
          </cell>
          <cell r="D30215" t="str">
            <v>UN</v>
          </cell>
        </row>
        <row r="30216">
          <cell r="A30216" t="str">
            <v>1416-62</v>
          </cell>
          <cell r="B30216" t="str">
            <v>TECLAS COMANDO LADO ESQ. MS-05/MS-05B</v>
          </cell>
          <cell r="C30216" t="str">
            <v>ROH</v>
          </cell>
          <cell r="D30216" t="str">
            <v>UN</v>
          </cell>
        </row>
        <row r="30217">
          <cell r="A30217" t="str">
            <v>1416-63</v>
          </cell>
          <cell r="B30217" t="str">
            <v>TECLAS COMANDO SUP MS-05/MS-05B</v>
          </cell>
          <cell r="C30217" t="str">
            <v>ROH</v>
          </cell>
          <cell r="D30217" t="str">
            <v>UN</v>
          </cell>
        </row>
        <row r="30218">
          <cell r="A30218" t="str">
            <v>1416-64</v>
          </cell>
          <cell r="B30218" t="str">
            <v>PN FRT MS-05/MS-05B</v>
          </cell>
          <cell r="C30218" t="str">
            <v>ROH</v>
          </cell>
          <cell r="D30218" t="str">
            <v>UN</v>
          </cell>
        </row>
        <row r="30219">
          <cell r="A30219" t="str">
            <v>1416-66</v>
          </cell>
          <cell r="B30219" t="str">
            <v>TECLAS PLAS.S PTS[HT]</v>
          </cell>
          <cell r="C30219" t="str">
            <v>ROH</v>
          </cell>
          <cell r="D30219" t="str">
            <v>UN</v>
          </cell>
        </row>
        <row r="30220">
          <cell r="A30220" t="str">
            <v>1416-67</v>
          </cell>
          <cell r="B30220" t="str">
            <v>TECLAS PLAS.S PTS[HT]</v>
          </cell>
          <cell r="C30220" t="str">
            <v>ROH</v>
          </cell>
          <cell r="D30220" t="str">
            <v>UN</v>
          </cell>
        </row>
        <row r="30221">
          <cell r="A30221" t="str">
            <v>1416-68</v>
          </cell>
          <cell r="B30221" t="str">
            <v>BOTAO PLAS. PT[HT]</v>
          </cell>
          <cell r="C30221" t="str">
            <v>ROH</v>
          </cell>
          <cell r="D30221" t="str">
            <v>UN</v>
          </cell>
        </row>
        <row r="30222">
          <cell r="A30222" t="str">
            <v>1416-69</v>
          </cell>
          <cell r="B30222" t="str">
            <v>BOTOES MCA-01</v>
          </cell>
          <cell r="C30222" t="str">
            <v>ROH</v>
          </cell>
          <cell r="D30222" t="str">
            <v>UN</v>
          </cell>
        </row>
        <row r="30223">
          <cell r="A30223" t="str">
            <v>1416-70</v>
          </cell>
          <cell r="B30223" t="str">
            <v>BOTÕES DE COMANDO BX-14/17</v>
          </cell>
          <cell r="C30223" t="str">
            <v>ROH</v>
          </cell>
          <cell r="D30223" t="str">
            <v>UN</v>
          </cell>
        </row>
        <row r="30224">
          <cell r="A30224" t="str">
            <v>1416-71</v>
          </cell>
          <cell r="B30224" t="str">
            <v>TECLAS COMANDO[BX]</v>
          </cell>
          <cell r="C30224" t="str">
            <v>ROH</v>
          </cell>
          <cell r="D30224" t="str">
            <v>UN</v>
          </cell>
        </row>
        <row r="30225">
          <cell r="A30225" t="str">
            <v>1416-75</v>
          </cell>
          <cell r="B30225" t="str">
            <v>CHA ON/OFF R13 T85 250 12A</v>
          </cell>
          <cell r="C30225" t="str">
            <v>ROH</v>
          </cell>
          <cell r="D30225" t="str">
            <v>UN</v>
          </cell>
        </row>
        <row r="30226">
          <cell r="A30226" t="str">
            <v>1416-76</v>
          </cell>
          <cell r="B30226" t="str">
            <v>CHA LIGA/DES.[CM]</v>
          </cell>
          <cell r="C30226" t="str">
            <v>ROH</v>
          </cell>
          <cell r="D30226" t="str">
            <v>UN</v>
          </cell>
        </row>
        <row r="30227">
          <cell r="A30227" t="str">
            <v>1416-77</v>
          </cell>
          <cell r="B30227" t="str">
            <v>CHA BAT[CM]</v>
          </cell>
          <cell r="C30227" t="str">
            <v>ROH</v>
          </cell>
          <cell r="D30227" t="str">
            <v>UN</v>
          </cell>
        </row>
        <row r="30228">
          <cell r="A30228" t="str">
            <v>1416-78</v>
          </cell>
          <cell r="B30228" t="str">
            <v>CHA ADC[CM]</v>
          </cell>
          <cell r="C30228" t="str">
            <v>ROH</v>
          </cell>
          <cell r="D30228" t="str">
            <v>UN</v>
          </cell>
        </row>
        <row r="30229">
          <cell r="A30229" t="str">
            <v>1416-79</v>
          </cell>
          <cell r="B30229" t="str">
            <v>CHA LED[CM]</v>
          </cell>
          <cell r="C30229" t="str">
            <v>ROH</v>
          </cell>
          <cell r="D30229" t="str">
            <v>UN</v>
          </cell>
        </row>
        <row r="30230">
          <cell r="A30230" t="str">
            <v>1416-80</v>
          </cell>
          <cell r="B30230" t="str">
            <v>BOTAO PLAS. PT ADER. INOX[FR]</v>
          </cell>
          <cell r="C30230" t="str">
            <v>ROH</v>
          </cell>
          <cell r="D30230" t="str">
            <v>UN</v>
          </cell>
        </row>
        <row r="30231">
          <cell r="A30231" t="str">
            <v>1416-81</v>
          </cell>
          <cell r="B30231" t="str">
            <v>BOTAO PULSAR PLAS. PT[MCF]</v>
          </cell>
          <cell r="C30231" t="str">
            <v>ROH</v>
          </cell>
          <cell r="D30231" t="str">
            <v>UN</v>
          </cell>
        </row>
        <row r="30232">
          <cell r="A30232" t="str">
            <v>1416-82</v>
          </cell>
          <cell r="B30232" t="str">
            <v>CHA XN-12-1310 T85 125V 16A/250 10A</v>
          </cell>
          <cell r="C30232" t="str">
            <v>ROH</v>
          </cell>
          <cell r="D30232" t="str">
            <v>UN</v>
          </cell>
        </row>
        <row r="30233">
          <cell r="A30233" t="str">
            <v>1416-83</v>
          </cell>
          <cell r="B30233" t="str">
            <v>CHA TRÊS ESTAGIOS T85 125 16A/250V10A</v>
          </cell>
          <cell r="C30233" t="str">
            <v>ROH</v>
          </cell>
          <cell r="D30233" t="str">
            <v>UN</v>
          </cell>
        </row>
        <row r="30234">
          <cell r="A30234" t="str">
            <v>1416-84</v>
          </cell>
          <cell r="B30234" t="str">
            <v>BOTAO LIGA PLAS. CZ[FA]</v>
          </cell>
          <cell r="C30234" t="str">
            <v>ROH</v>
          </cell>
          <cell r="D30234" t="str">
            <v>UN</v>
          </cell>
        </row>
        <row r="30235">
          <cell r="A30235" t="str">
            <v>1416-85</v>
          </cell>
          <cell r="B30235" t="str">
            <v>BOTAO TRAVA PLAS. CZ[FA]</v>
          </cell>
          <cell r="C30235" t="str">
            <v>ROH</v>
          </cell>
          <cell r="D30235" t="str">
            <v>UN</v>
          </cell>
        </row>
        <row r="30236">
          <cell r="A30236" t="str">
            <v>1416-86</v>
          </cell>
          <cell r="B30236" t="str">
            <v>CHA TEMP.PLAS.PR2610T85 127VA250VAC16A</v>
          </cell>
          <cell r="C30236" t="str">
            <v>ROH</v>
          </cell>
          <cell r="D30236" t="str">
            <v>UN</v>
          </cell>
        </row>
        <row r="30237">
          <cell r="A30237" t="str">
            <v>1416-87</v>
          </cell>
          <cell r="B30237" t="str">
            <v>CHA VELOC. PLAS. PR 2610 T85 16A/10A</v>
          </cell>
          <cell r="C30237" t="str">
            <v>ROH</v>
          </cell>
          <cell r="D30237" t="str">
            <v>UN</v>
          </cell>
        </row>
        <row r="30238">
          <cell r="A30238" t="str">
            <v>1416-88</v>
          </cell>
          <cell r="B30238" t="str">
            <v>CHA TEMP. PLAS.CZ2610T85127VA250VAC16A</v>
          </cell>
          <cell r="C30238" t="str">
            <v>ROH</v>
          </cell>
          <cell r="D30238" t="str">
            <v>UN</v>
          </cell>
        </row>
        <row r="30239">
          <cell r="A30239" t="str">
            <v>1416-89</v>
          </cell>
          <cell r="B30239" t="str">
            <v>CHA VELOC. PLAS. CZ 2610 T85 16A/12A</v>
          </cell>
          <cell r="C30239" t="str">
            <v>ROH</v>
          </cell>
          <cell r="D30239" t="str">
            <v>UN</v>
          </cell>
        </row>
        <row r="30240">
          <cell r="A30240" t="str">
            <v>1416-90</v>
          </cell>
          <cell r="B30240" t="str">
            <v>EMBALAGEM INDIVIDUAL NE [PE-49]</v>
          </cell>
          <cell r="C30240" t="str">
            <v>ROH</v>
          </cell>
          <cell r="D30240" t="str">
            <v>UN</v>
          </cell>
        </row>
        <row r="30241">
          <cell r="A30241" t="str">
            <v>1416-91</v>
          </cell>
          <cell r="B30241" t="str">
            <v>EMBALAGEM COLETIVA NE [PE-49]</v>
          </cell>
          <cell r="C30241" t="str">
            <v>ROH</v>
          </cell>
          <cell r="D30241" t="str">
            <v>UN</v>
          </cell>
        </row>
        <row r="30242">
          <cell r="A30242" t="str">
            <v>1416-92</v>
          </cell>
          <cell r="B30242" t="str">
            <v>EMBALAGEM INDIVIDUAL NE [PF-07MA]</v>
          </cell>
          <cell r="C30242" t="str">
            <v>ROH</v>
          </cell>
          <cell r="D30242" t="str">
            <v>UN</v>
          </cell>
        </row>
        <row r="30243">
          <cell r="A30243" t="str">
            <v>1416-93</v>
          </cell>
          <cell r="B30243" t="str">
            <v>EMBALAGEM COLETIVA NE [PF-07MA]</v>
          </cell>
          <cell r="C30243" t="str">
            <v>ROH</v>
          </cell>
          <cell r="D30243" t="str">
            <v>UN</v>
          </cell>
        </row>
        <row r="30244">
          <cell r="A30244" t="str">
            <v>1416-94</v>
          </cell>
          <cell r="B30244" t="str">
            <v>EMBALAGEM INDIVIDUAL MKNE C2 [PG-01]</v>
          </cell>
          <cell r="C30244" t="str">
            <v>ROH</v>
          </cell>
          <cell r="D30244" t="str">
            <v>UN</v>
          </cell>
        </row>
        <row r="30245">
          <cell r="A30245" t="str">
            <v>1416-95</v>
          </cell>
          <cell r="B30245" t="str">
            <v>EMBALAGEM COLETIVA MKNE [PG-01]</v>
          </cell>
          <cell r="C30245" t="str">
            <v>ROH</v>
          </cell>
          <cell r="D30245" t="str">
            <v>UN</v>
          </cell>
        </row>
        <row r="30246">
          <cell r="A30246" t="str">
            <v>1416-96</v>
          </cell>
          <cell r="B30246" t="str">
            <v>EMBALAGEM INDIVIDUAL MKNE C1 [PG-01-RC]</v>
          </cell>
          <cell r="C30246" t="str">
            <v>ROH</v>
          </cell>
          <cell r="D30246" t="str">
            <v>UN</v>
          </cell>
        </row>
        <row r="30247">
          <cell r="A30247" t="str">
            <v>1416-97</v>
          </cell>
          <cell r="B30247" t="str">
            <v>EMBALAGEM COLETIVA MKNE [PG-01-RC]</v>
          </cell>
          <cell r="C30247" t="str">
            <v>ROH</v>
          </cell>
          <cell r="D30247" t="str">
            <v>UN</v>
          </cell>
        </row>
        <row r="30248">
          <cell r="A30248" t="str">
            <v>1416-98</v>
          </cell>
          <cell r="B30248" t="str">
            <v>CONJ EVAPORAD CU CAPILAR TUBO SUCÇÃO[MG]</v>
          </cell>
          <cell r="C30248" t="str">
            <v>ROH</v>
          </cell>
          <cell r="D30248" t="str">
            <v>UN</v>
          </cell>
        </row>
        <row r="30249">
          <cell r="A30249" t="str">
            <v>1416-99</v>
          </cell>
          <cell r="B30249" t="str">
            <v>CONDENSAD COBRE 108X126X25MM 15 ALET/POL</v>
          </cell>
          <cell r="C30249" t="str">
            <v>ROH</v>
          </cell>
          <cell r="D30249" t="str">
            <v>UN</v>
          </cell>
        </row>
        <row r="30250">
          <cell r="A30250" t="str">
            <v>141601-0003-01</v>
          </cell>
          <cell r="B30250" t="str">
            <v>POTENCIÔMETRO R148GB50K-15KQ</v>
          </cell>
          <cell r="C30250" t="str">
            <v>ROH</v>
          </cell>
          <cell r="D30250" t="str">
            <v>UN</v>
          </cell>
        </row>
        <row r="30251">
          <cell r="A30251" t="str">
            <v>141601-0004-01</v>
          </cell>
          <cell r="B30251" t="str">
            <v>POTENCIÔMETRO R148GB50K-15KQ</v>
          </cell>
          <cell r="C30251" t="str">
            <v>ROH</v>
          </cell>
          <cell r="D30251" t="str">
            <v>UN</v>
          </cell>
        </row>
        <row r="30252">
          <cell r="A30252" t="str">
            <v>141601-0006-01</v>
          </cell>
          <cell r="B30252" t="str">
            <v>POTENCIÔMETRO R097N-B50K-Y15</v>
          </cell>
          <cell r="C30252" t="str">
            <v>ROH</v>
          </cell>
          <cell r="D30252" t="str">
            <v>UN</v>
          </cell>
        </row>
        <row r="30253">
          <cell r="A30253" t="str">
            <v>141601-0007-01</v>
          </cell>
          <cell r="B30253" t="str">
            <v>POTENCIÔMETRO</v>
          </cell>
          <cell r="C30253" t="str">
            <v>ROH</v>
          </cell>
          <cell r="D30253" t="str">
            <v>UN</v>
          </cell>
        </row>
        <row r="30254">
          <cell r="A30254" t="str">
            <v>1417-02</v>
          </cell>
          <cell r="B30254" t="str">
            <v>EMBALAGEM INDIVIDUAL NE [PP-03]</v>
          </cell>
          <cell r="C30254" t="str">
            <v>ROH</v>
          </cell>
          <cell r="D30254" t="str">
            <v>UN</v>
          </cell>
        </row>
        <row r="30255">
          <cell r="A30255" t="str">
            <v>1417-03</v>
          </cell>
          <cell r="B30255" t="str">
            <v>EMBALAGEM COLETIVA NE [PP-03]</v>
          </cell>
          <cell r="C30255" t="str">
            <v>ROH</v>
          </cell>
          <cell r="D30255" t="str">
            <v>UN</v>
          </cell>
        </row>
        <row r="30256">
          <cell r="A30256" t="str">
            <v>1417-04</v>
          </cell>
          <cell r="B30256" t="str">
            <v>EMBALAGEM INDIVIDUAL NE [PP-04]</v>
          </cell>
          <cell r="C30256" t="str">
            <v>ROH</v>
          </cell>
          <cell r="D30256" t="str">
            <v>UN</v>
          </cell>
        </row>
        <row r="30257">
          <cell r="A30257" t="str">
            <v>1417-05</v>
          </cell>
          <cell r="B30257" t="str">
            <v>EMBALAGEM COLETIVA NE [PP-04]</v>
          </cell>
          <cell r="C30257" t="str">
            <v>ROH</v>
          </cell>
          <cell r="D30257" t="str">
            <v>UN</v>
          </cell>
        </row>
        <row r="30258">
          <cell r="A30258" t="str">
            <v>1417-06</v>
          </cell>
          <cell r="B30258" t="str">
            <v>EMBALAGEM INDIVIDUAL NE [RB-08]</v>
          </cell>
          <cell r="C30258" t="str">
            <v>ROH</v>
          </cell>
          <cell r="D30258" t="str">
            <v>UN</v>
          </cell>
        </row>
        <row r="30259">
          <cell r="A30259" t="str">
            <v>1417-07</v>
          </cell>
          <cell r="B30259" t="str">
            <v>EMBALAGEM COLETIVA NE [RB-08]</v>
          </cell>
          <cell r="C30259" t="str">
            <v>ROH</v>
          </cell>
          <cell r="D30259" t="str">
            <v>UN</v>
          </cell>
        </row>
        <row r="30260">
          <cell r="A30260" t="str">
            <v>1417-08</v>
          </cell>
          <cell r="B30260" t="str">
            <v>EMBALAGEM INDIVIDUAL NE [S-07]</v>
          </cell>
          <cell r="C30260" t="str">
            <v>ROH</v>
          </cell>
          <cell r="D30260" t="str">
            <v>UN</v>
          </cell>
        </row>
        <row r="30261">
          <cell r="A30261" t="str">
            <v>1417-09</v>
          </cell>
          <cell r="B30261" t="str">
            <v>EMBALAGEM COLETIVA NE [S-07]</v>
          </cell>
          <cell r="C30261" t="str">
            <v>ROH</v>
          </cell>
          <cell r="D30261" t="str">
            <v>UN</v>
          </cell>
        </row>
        <row r="30262">
          <cell r="A30262" t="str">
            <v>1417-10</v>
          </cell>
          <cell r="B30262" t="str">
            <v>EMBALAGEM INDIVIDUAL MKNE [S-12]</v>
          </cell>
          <cell r="C30262" t="str">
            <v>ROH</v>
          </cell>
          <cell r="D30262" t="str">
            <v>UN</v>
          </cell>
        </row>
        <row r="30263">
          <cell r="A30263" t="str">
            <v>1417-11</v>
          </cell>
          <cell r="B30263" t="str">
            <v>EMBALAGEM COLETIVA MKNE [S-12]</v>
          </cell>
          <cell r="C30263" t="str">
            <v>ROH</v>
          </cell>
          <cell r="D30263" t="str">
            <v>UN</v>
          </cell>
        </row>
        <row r="30264">
          <cell r="A30264" t="str">
            <v>1417-12</v>
          </cell>
          <cell r="B30264" t="str">
            <v>EMBALAGEM INDIVIDUAL MKNE [S-13]</v>
          </cell>
          <cell r="C30264" t="str">
            <v>ROH</v>
          </cell>
          <cell r="D30264" t="str">
            <v>UN</v>
          </cell>
        </row>
        <row r="30265">
          <cell r="A30265" t="str">
            <v>1417-13</v>
          </cell>
          <cell r="B30265" t="str">
            <v>EMBALAGEM COLETIVA MKNE [S-13]</v>
          </cell>
          <cell r="C30265" t="str">
            <v>ROH</v>
          </cell>
          <cell r="D30265" t="str">
            <v>UN</v>
          </cell>
        </row>
        <row r="30266">
          <cell r="A30266" t="str">
            <v>1417-14</v>
          </cell>
          <cell r="B30266" t="str">
            <v>EMBALAGEM INDIVIDUAL NE [S-19]</v>
          </cell>
          <cell r="C30266" t="str">
            <v>ROH</v>
          </cell>
          <cell r="D30266" t="str">
            <v>UN</v>
          </cell>
        </row>
        <row r="30267">
          <cell r="A30267" t="str">
            <v>1417-15</v>
          </cell>
          <cell r="B30267" t="str">
            <v>EMBALAGEM COLETIVA NE [S-19]</v>
          </cell>
          <cell r="C30267" t="str">
            <v>ROH</v>
          </cell>
          <cell r="D30267" t="str">
            <v>UN</v>
          </cell>
        </row>
        <row r="30268">
          <cell r="A30268" t="str">
            <v>1417-16</v>
          </cell>
          <cell r="B30268" t="str">
            <v>EMBALAGEM INDIVIDUAL C2 MKNE [S-20]</v>
          </cell>
          <cell r="C30268" t="str">
            <v>ROH</v>
          </cell>
          <cell r="D30268" t="str">
            <v>UN</v>
          </cell>
        </row>
        <row r="30269">
          <cell r="A30269" t="str">
            <v>1417-17</v>
          </cell>
          <cell r="B30269" t="str">
            <v>EMBALAGEM COLETIVA MKNE [S-20]</v>
          </cell>
          <cell r="C30269" t="str">
            <v>ROH</v>
          </cell>
          <cell r="D30269" t="str">
            <v>UN</v>
          </cell>
        </row>
        <row r="30270">
          <cell r="A30270" t="str">
            <v>1417-18</v>
          </cell>
          <cell r="B30270" t="str">
            <v>EMBALAGEM INDIVIDUAL NE [SC-10]</v>
          </cell>
          <cell r="C30270" t="str">
            <v>ROH</v>
          </cell>
          <cell r="D30270" t="str">
            <v>UN</v>
          </cell>
        </row>
        <row r="30271">
          <cell r="A30271" t="str">
            <v>1417-19</v>
          </cell>
          <cell r="B30271" t="str">
            <v>EMBALAGEM COLETIVA NE [SC-10]</v>
          </cell>
          <cell r="C30271" t="str">
            <v>ROH</v>
          </cell>
          <cell r="D30271" t="str">
            <v>UN</v>
          </cell>
        </row>
        <row r="30272">
          <cell r="A30272" t="str">
            <v>1417-20</v>
          </cell>
          <cell r="B30272" t="str">
            <v>EMBALAGEM INDIVIDUAL NE [SC-13]</v>
          </cell>
          <cell r="C30272" t="str">
            <v>ROH</v>
          </cell>
          <cell r="D30272" t="str">
            <v>UN</v>
          </cell>
        </row>
        <row r="30273">
          <cell r="A30273" t="str">
            <v>1417-21</v>
          </cell>
          <cell r="B30273" t="str">
            <v>EMBALAGEM COLETIVA NE [SC-13]</v>
          </cell>
          <cell r="C30273" t="str">
            <v>ROH</v>
          </cell>
          <cell r="D30273" t="str">
            <v>UN</v>
          </cell>
        </row>
        <row r="30274">
          <cell r="A30274" t="str">
            <v>1417-22</v>
          </cell>
          <cell r="B30274" t="str">
            <v>EMBALAGEM INDIVIDUAL NE [SC-38-GR]</v>
          </cell>
          <cell r="C30274" t="str">
            <v>ROH</v>
          </cell>
          <cell r="D30274" t="str">
            <v>UN</v>
          </cell>
        </row>
        <row r="30275">
          <cell r="A30275" t="str">
            <v>1417-23</v>
          </cell>
          <cell r="B30275" t="str">
            <v>EMBALAGEM COLETIVA NE [SC-38-GR]</v>
          </cell>
          <cell r="C30275" t="str">
            <v>ROH</v>
          </cell>
          <cell r="D30275" t="str">
            <v>UN</v>
          </cell>
        </row>
        <row r="30276">
          <cell r="A30276" t="str">
            <v>1417-24</v>
          </cell>
          <cell r="B30276" t="str">
            <v>EMBALAGEM INDIVIDUAL NE [SC-41]</v>
          </cell>
          <cell r="C30276" t="str">
            <v>ROH</v>
          </cell>
          <cell r="D30276" t="str">
            <v>UN</v>
          </cell>
        </row>
        <row r="30277">
          <cell r="A30277" t="str">
            <v>1417-25</v>
          </cell>
          <cell r="B30277" t="str">
            <v>EMBALAGEM COLETIVA NE [SC-41]</v>
          </cell>
          <cell r="C30277" t="str">
            <v>ROH</v>
          </cell>
          <cell r="D30277" t="str">
            <v>UN</v>
          </cell>
        </row>
        <row r="30278">
          <cell r="A30278" t="str">
            <v>1417-30</v>
          </cell>
          <cell r="B30278" t="str">
            <v>EMBALAGEM INDIVIDUAL NE [T-18]</v>
          </cell>
          <cell r="C30278" t="str">
            <v>ROH</v>
          </cell>
          <cell r="D30278" t="str">
            <v>UN</v>
          </cell>
        </row>
        <row r="30279">
          <cell r="A30279" t="str">
            <v>1417-31</v>
          </cell>
          <cell r="B30279" t="str">
            <v>EMBALAGEM COLETIVA NE [T-18]</v>
          </cell>
          <cell r="C30279" t="str">
            <v>ROH</v>
          </cell>
          <cell r="D30279" t="str">
            <v>UN</v>
          </cell>
        </row>
        <row r="30280">
          <cell r="A30280" t="str">
            <v>1417-32</v>
          </cell>
          <cell r="B30280" t="str">
            <v>EMBALAGEM INDIVIDUAL NE [TR-01]</v>
          </cell>
          <cell r="C30280" t="str">
            <v>ROH</v>
          </cell>
          <cell r="D30280" t="str">
            <v>UN</v>
          </cell>
        </row>
        <row r="30281">
          <cell r="A30281" t="str">
            <v>1417-33</v>
          </cell>
          <cell r="B30281" t="str">
            <v>EMBALAGEM COLETIVA NE [TR-01]</v>
          </cell>
          <cell r="C30281" t="str">
            <v>ROH</v>
          </cell>
          <cell r="D30281" t="str">
            <v>UN</v>
          </cell>
        </row>
        <row r="30282">
          <cell r="A30282" t="str">
            <v>1417-34</v>
          </cell>
          <cell r="B30282" t="str">
            <v>EMBALAGEM INDIVIDUAL NE [VP-01]</v>
          </cell>
          <cell r="C30282" t="str">
            <v>ROH</v>
          </cell>
          <cell r="D30282" t="str">
            <v>UN</v>
          </cell>
        </row>
        <row r="30283">
          <cell r="A30283" t="str">
            <v>1417-35</v>
          </cell>
          <cell r="B30283" t="str">
            <v>EMBALAGEM COLETIVA NE [VP-01]</v>
          </cell>
          <cell r="C30283" t="str">
            <v>ROH</v>
          </cell>
          <cell r="D30283" t="str">
            <v>UN</v>
          </cell>
        </row>
        <row r="30284">
          <cell r="A30284" t="str">
            <v>1417-36</v>
          </cell>
          <cell r="B30284" t="str">
            <v>EMBALAGEM INDIVIDUAL NE [VP-07]</v>
          </cell>
          <cell r="C30284" t="str">
            <v>ROH</v>
          </cell>
          <cell r="D30284" t="str">
            <v>UN</v>
          </cell>
        </row>
        <row r="30285">
          <cell r="A30285" t="str">
            <v>1417-37</v>
          </cell>
          <cell r="B30285" t="str">
            <v>EMBALAGEM COLETIVA NE [VP-07]</v>
          </cell>
          <cell r="C30285" t="str">
            <v>ROH</v>
          </cell>
          <cell r="D30285" t="str">
            <v>UN</v>
          </cell>
        </row>
        <row r="30286">
          <cell r="A30286" t="str">
            <v>1417-38</v>
          </cell>
          <cell r="B30286" t="str">
            <v>EMBALAGEM INDIVIDUAL NE [AF-30-DI]</v>
          </cell>
          <cell r="C30286" t="str">
            <v>ROH</v>
          </cell>
          <cell r="D30286" t="str">
            <v>UN</v>
          </cell>
        </row>
        <row r="30287">
          <cell r="A30287" t="str">
            <v>1417-39</v>
          </cell>
          <cell r="B30287" t="str">
            <v>EMBALAGEM COLETIVA NE [AF-30-DI]</v>
          </cell>
          <cell r="C30287" t="str">
            <v>ROH</v>
          </cell>
          <cell r="D30287" t="str">
            <v>UN</v>
          </cell>
        </row>
        <row r="30288">
          <cell r="A30288" t="str">
            <v>1417-40</v>
          </cell>
          <cell r="B30288" t="str">
            <v>EMBALAGEM INDIVIDUAL MKBR [MC-JU-02]</v>
          </cell>
          <cell r="C30288" t="str">
            <v>ROH</v>
          </cell>
          <cell r="D30288" t="str">
            <v>UN</v>
          </cell>
        </row>
        <row r="30289">
          <cell r="A30289" t="str">
            <v>1417-41</v>
          </cell>
          <cell r="B30289" t="str">
            <v>EMBALAGEM COLETIVA MKBR [MC-JU-02]</v>
          </cell>
          <cell r="C30289" t="str">
            <v>ROH</v>
          </cell>
          <cell r="D30289" t="str">
            <v>UN</v>
          </cell>
        </row>
        <row r="30290">
          <cell r="A30290" t="str">
            <v>1417-43</v>
          </cell>
          <cell r="B30290" t="str">
            <v>EMBALAGEM INDIVIDUAL NE [AP-15]</v>
          </cell>
          <cell r="C30290" t="str">
            <v>ROH</v>
          </cell>
          <cell r="D30290" t="str">
            <v>UN</v>
          </cell>
        </row>
        <row r="30291">
          <cell r="A30291" t="str">
            <v>1417-44</v>
          </cell>
          <cell r="B30291" t="str">
            <v>EMBALAGEM COLETIVA NE [AP-15]</v>
          </cell>
          <cell r="C30291" t="str">
            <v>ROH</v>
          </cell>
          <cell r="D30291" t="str">
            <v>UN</v>
          </cell>
        </row>
        <row r="30292">
          <cell r="A30292" t="str">
            <v>1417-45</v>
          </cell>
          <cell r="B30292" t="str">
            <v>EMBALAGEM INDIVIDUAL NE [AP-25]</v>
          </cell>
          <cell r="C30292" t="str">
            <v>ROH</v>
          </cell>
          <cell r="D30292" t="str">
            <v>UN</v>
          </cell>
        </row>
        <row r="30293">
          <cell r="A30293" t="str">
            <v>1417-46</v>
          </cell>
          <cell r="B30293" t="str">
            <v>EMBALAGEM COLETIVA NE [AP-25]</v>
          </cell>
          <cell r="C30293" t="str">
            <v>ROH</v>
          </cell>
          <cell r="D30293" t="str">
            <v>UN</v>
          </cell>
        </row>
        <row r="30294">
          <cell r="A30294" t="str">
            <v>1417-47</v>
          </cell>
          <cell r="B30294" t="str">
            <v>EMBALAGEM INDIVIDUAL NE [AP-34]</v>
          </cell>
          <cell r="C30294" t="str">
            <v>ROH</v>
          </cell>
          <cell r="D30294" t="str">
            <v>UN</v>
          </cell>
        </row>
        <row r="30295">
          <cell r="A30295" t="str">
            <v>1417-48</v>
          </cell>
          <cell r="B30295" t="str">
            <v>EMBALAGEM COLETIVA NE [AP-34]</v>
          </cell>
          <cell r="C30295" t="str">
            <v>ROH</v>
          </cell>
          <cell r="D30295" t="str">
            <v>UN</v>
          </cell>
        </row>
        <row r="30296">
          <cell r="A30296" t="str">
            <v>1417-49</v>
          </cell>
          <cell r="B30296" t="str">
            <v>EMBALAGEM INDIVIDUAL NE [AP-34-BL]</v>
          </cell>
          <cell r="C30296" t="str">
            <v>ROH</v>
          </cell>
          <cell r="D30296" t="str">
            <v>UN</v>
          </cell>
        </row>
        <row r="30297">
          <cell r="A30297" t="str">
            <v>1417-50</v>
          </cell>
          <cell r="B30297" t="str">
            <v>EMBALAGEM COLETIVA NE [AP-34-BL]</v>
          </cell>
          <cell r="C30297" t="str">
            <v>ROH</v>
          </cell>
          <cell r="D30297" t="str">
            <v>UN</v>
          </cell>
        </row>
        <row r="30298">
          <cell r="A30298" t="str">
            <v>1417-51</v>
          </cell>
          <cell r="B30298" t="str">
            <v>EMBALAGEM INDIVIDUAL C1 MKNE [BG-05]</v>
          </cell>
          <cell r="C30298" t="str">
            <v>ROH</v>
          </cell>
          <cell r="D30298" t="str">
            <v>UN</v>
          </cell>
        </row>
        <row r="30299">
          <cell r="A30299" t="str">
            <v>1417-52</v>
          </cell>
          <cell r="B30299" t="str">
            <v>EMBALAGEM COLETIVA MKNE [BG-05]</v>
          </cell>
          <cell r="C30299" t="str">
            <v>ROH</v>
          </cell>
          <cell r="D30299" t="str">
            <v>UN</v>
          </cell>
        </row>
        <row r="30300">
          <cell r="A30300" t="str">
            <v>1417-53</v>
          </cell>
          <cell r="B30300" t="str">
            <v>EMBALAGEM INDIVIDUAL NE [C-08]</v>
          </cell>
          <cell r="C30300" t="str">
            <v>ROH</v>
          </cell>
          <cell r="D30300" t="str">
            <v>UN</v>
          </cell>
        </row>
        <row r="30301">
          <cell r="A30301" t="str">
            <v>1417-54</v>
          </cell>
          <cell r="B30301" t="str">
            <v>EMBALAGEM INDIVIDUAL MKBR [MC-JU-01]</v>
          </cell>
          <cell r="C30301" t="str">
            <v>ROH</v>
          </cell>
          <cell r="D30301" t="str">
            <v>UN</v>
          </cell>
        </row>
        <row r="30302">
          <cell r="A30302" t="str">
            <v>1417-55</v>
          </cell>
          <cell r="B30302" t="str">
            <v>EMBALAGEM COLETIVA MKBR [MC-JU-01]</v>
          </cell>
          <cell r="C30302" t="str">
            <v>ROH</v>
          </cell>
          <cell r="D30302" t="str">
            <v>UN</v>
          </cell>
        </row>
        <row r="30303">
          <cell r="A30303" t="str">
            <v>1417-56</v>
          </cell>
          <cell r="B30303" t="str">
            <v>EMBALAGEM COLETIVA NE [C-08]</v>
          </cell>
          <cell r="C30303" t="str">
            <v>ROH</v>
          </cell>
          <cell r="D30303" t="str">
            <v>UN</v>
          </cell>
        </row>
        <row r="30304">
          <cell r="A30304" t="str">
            <v>1417-57</v>
          </cell>
          <cell r="B30304" t="str">
            <v>EMBALAGEM INDIVIDUAL NE [C-30-18X]</v>
          </cell>
          <cell r="C30304" t="str">
            <v>ROH</v>
          </cell>
          <cell r="D30304" t="str">
            <v>UN</v>
          </cell>
        </row>
        <row r="30305">
          <cell r="A30305" t="str">
            <v>1417-58</v>
          </cell>
          <cell r="B30305" t="str">
            <v>EMBALAGEM COLETIVA NE [C-30-18X]</v>
          </cell>
          <cell r="C30305" t="str">
            <v>ROH</v>
          </cell>
          <cell r="D30305" t="str">
            <v>UN</v>
          </cell>
        </row>
        <row r="30306">
          <cell r="A30306" t="str">
            <v>1417-59</v>
          </cell>
          <cell r="B30306" t="str">
            <v>EMBALAGEM INDIVIDUAL NE [C-37 JI]</v>
          </cell>
          <cell r="C30306" t="str">
            <v>ROH</v>
          </cell>
          <cell r="D30306" t="str">
            <v>UN</v>
          </cell>
        </row>
        <row r="30307">
          <cell r="A30307" t="str">
            <v>1417-60</v>
          </cell>
          <cell r="B30307" t="str">
            <v>EMBALAGEM COLETIVA NE [C-37 JI]</v>
          </cell>
          <cell r="C30307" t="str">
            <v>ROH</v>
          </cell>
          <cell r="D30307" t="str">
            <v>UN</v>
          </cell>
        </row>
        <row r="30308">
          <cell r="A30308" t="str">
            <v>1417-61</v>
          </cell>
          <cell r="B30308" t="str">
            <v>EMBALAGEM INDIVIDUAL NE [C-42-2X-BI]</v>
          </cell>
          <cell r="C30308" t="str">
            <v>ROH</v>
          </cell>
          <cell r="D30308" t="str">
            <v>UN</v>
          </cell>
        </row>
        <row r="30309">
          <cell r="A30309" t="str">
            <v>1417-62</v>
          </cell>
          <cell r="B30309" t="str">
            <v>EMBALAGEM COLETIVA NE [C-42-2X-BI]</v>
          </cell>
          <cell r="C30309" t="str">
            <v>ROH</v>
          </cell>
          <cell r="D30309" t="str">
            <v>UN</v>
          </cell>
        </row>
        <row r="30310">
          <cell r="A30310" t="str">
            <v>1417-63</v>
          </cell>
          <cell r="B30310" t="str">
            <v>EMBALAGEM INDIVIDUAL NE [C-43-20X-SI]</v>
          </cell>
          <cell r="C30310" t="str">
            <v>ROH</v>
          </cell>
          <cell r="D30310" t="str">
            <v>UN</v>
          </cell>
        </row>
        <row r="30311">
          <cell r="A30311" t="str">
            <v>1417-64</v>
          </cell>
          <cell r="B30311" t="str">
            <v>EMBALAGEM COLETIVA NE [C-43-20X-SI]</v>
          </cell>
          <cell r="C30311" t="str">
            <v>ROH</v>
          </cell>
          <cell r="D30311" t="str">
            <v>UN</v>
          </cell>
        </row>
        <row r="30312">
          <cell r="A30312" t="str">
            <v>1417-65</v>
          </cell>
          <cell r="B30312" t="str">
            <v>EMBALAGEM INDIVIDUAL NE [C-44-32X-SI]</v>
          </cell>
          <cell r="C30312" t="str">
            <v>ROH</v>
          </cell>
          <cell r="D30312" t="str">
            <v>UN</v>
          </cell>
        </row>
        <row r="30313">
          <cell r="A30313" t="str">
            <v>1417-66</v>
          </cell>
          <cell r="B30313" t="str">
            <v>EMBALAGEM COLETIVA NE [C-44-32X-SI]</v>
          </cell>
          <cell r="C30313" t="str">
            <v>ROH</v>
          </cell>
          <cell r="D30313" t="str">
            <v>UN</v>
          </cell>
        </row>
        <row r="30314">
          <cell r="A30314" t="str">
            <v>1417-67</v>
          </cell>
          <cell r="B30314" t="str">
            <v>EMBALAGEM INDIVIDUAL NE [CE-06]</v>
          </cell>
          <cell r="C30314" t="str">
            <v>ROH</v>
          </cell>
          <cell r="D30314" t="str">
            <v>UN</v>
          </cell>
        </row>
        <row r="30315">
          <cell r="A30315" t="str">
            <v>1417-68</v>
          </cell>
          <cell r="B30315" t="str">
            <v>EMBALAGEM COLETIVA NE [CE-06]</v>
          </cell>
          <cell r="C30315" t="str">
            <v>ROH</v>
          </cell>
          <cell r="D30315" t="str">
            <v>UN</v>
          </cell>
        </row>
        <row r="30316">
          <cell r="A30316" t="str">
            <v>1417-69</v>
          </cell>
          <cell r="B30316" t="str">
            <v>EMBALAGEM INDIVIDUAL NE [CE-06-R]</v>
          </cell>
          <cell r="C30316" t="str">
            <v>ROH</v>
          </cell>
          <cell r="D30316" t="str">
            <v>UN</v>
          </cell>
        </row>
        <row r="30317">
          <cell r="A30317" t="str">
            <v>1417-70</v>
          </cell>
          <cell r="B30317" t="str">
            <v>EMBALAGEM COLETIVA NE [CE-06-R]</v>
          </cell>
          <cell r="C30317" t="str">
            <v>ROH</v>
          </cell>
          <cell r="D30317" t="str">
            <v>UN</v>
          </cell>
        </row>
        <row r="30318">
          <cell r="A30318" t="str">
            <v>1417-71</v>
          </cell>
          <cell r="B30318" t="str">
            <v>EMBALAGEM INDIVIDUAL NE [CP-01]</v>
          </cell>
          <cell r="C30318" t="str">
            <v>ROH</v>
          </cell>
          <cell r="D30318" t="str">
            <v>UN</v>
          </cell>
        </row>
        <row r="30319">
          <cell r="A30319" t="str">
            <v>1417-72</v>
          </cell>
          <cell r="B30319" t="str">
            <v>EMBALAGEM COLETIVA NE [CP-01]</v>
          </cell>
          <cell r="C30319" t="str">
            <v>ROH</v>
          </cell>
          <cell r="D30319" t="str">
            <v>UN</v>
          </cell>
        </row>
        <row r="30320">
          <cell r="A30320" t="str">
            <v>1417-73</v>
          </cell>
          <cell r="B30320" t="str">
            <v>EMBALAGEM INDIVIDUAL NE [F-52]</v>
          </cell>
          <cell r="C30320" t="str">
            <v>ROH</v>
          </cell>
          <cell r="D30320" t="str">
            <v>UN</v>
          </cell>
        </row>
        <row r="30321">
          <cell r="A30321" t="str">
            <v>1417-74</v>
          </cell>
          <cell r="B30321" t="str">
            <v>EMBALAGEM COLETIVA NE [F-52]</v>
          </cell>
          <cell r="C30321" t="str">
            <v>ROH</v>
          </cell>
          <cell r="D30321" t="str">
            <v>UN</v>
          </cell>
        </row>
        <row r="30322">
          <cell r="A30322" t="str">
            <v>1417-75</v>
          </cell>
          <cell r="B30322" t="str">
            <v>EMBALAGEM INDIVIDUAL NE [NFFI-07M]</v>
          </cell>
          <cell r="C30322" t="str">
            <v>ROH</v>
          </cell>
          <cell r="D30322" t="str">
            <v>UN</v>
          </cell>
        </row>
        <row r="30323">
          <cell r="A30323" t="str">
            <v>1417-76</v>
          </cell>
          <cell r="B30323" t="str">
            <v>EMBALAGEM COLETIVA NE [NFFI-07M]</v>
          </cell>
          <cell r="C30323" t="str">
            <v>ROH</v>
          </cell>
          <cell r="D30323" t="str">
            <v>UN</v>
          </cell>
        </row>
        <row r="30324">
          <cell r="A30324" t="str">
            <v>1417-77</v>
          </cell>
          <cell r="B30324" t="str">
            <v>EMBALAGEM INDIVIDUAL NE [NUA-02]</v>
          </cell>
          <cell r="C30324" t="str">
            <v>ROH</v>
          </cell>
          <cell r="D30324" t="str">
            <v>UN</v>
          </cell>
        </row>
        <row r="30325">
          <cell r="A30325" t="str">
            <v>1417-78</v>
          </cell>
          <cell r="B30325" t="str">
            <v>EMBALAGEM COLETIVA NE [NUA-02]</v>
          </cell>
          <cell r="C30325" t="str">
            <v>ROH</v>
          </cell>
          <cell r="D30325" t="str">
            <v>UN</v>
          </cell>
        </row>
        <row r="30326">
          <cell r="A30326" t="str">
            <v>1417-79</v>
          </cell>
          <cell r="B30326" t="str">
            <v>EMBALAGEM INDIVIDUAL NE [OM-01]</v>
          </cell>
          <cell r="C30326" t="str">
            <v>ROH</v>
          </cell>
          <cell r="D30326" t="str">
            <v>UN</v>
          </cell>
        </row>
        <row r="30327">
          <cell r="A30327" t="str">
            <v>1417-80</v>
          </cell>
          <cell r="B30327" t="str">
            <v>EMBALAGEM COLETIVA NE [OM-01]</v>
          </cell>
          <cell r="C30327" t="str">
            <v>ROH</v>
          </cell>
          <cell r="D30327" t="str">
            <v>UN</v>
          </cell>
        </row>
        <row r="30328">
          <cell r="A30328" t="str">
            <v>1417-81</v>
          </cell>
          <cell r="B30328" t="str">
            <v>EMBALAGEM INDIVIDUAL NE [OM-02]</v>
          </cell>
          <cell r="C30328" t="str">
            <v>ROH</v>
          </cell>
          <cell r="D30328" t="str">
            <v>UN</v>
          </cell>
        </row>
        <row r="30329">
          <cell r="A30329" t="str">
            <v>1417-82</v>
          </cell>
          <cell r="B30329" t="str">
            <v>EMBALAGEM COLETIVA NE [OM-02]</v>
          </cell>
          <cell r="C30329" t="str">
            <v>ROH</v>
          </cell>
          <cell r="D30329" t="str">
            <v>UN</v>
          </cell>
        </row>
        <row r="30330">
          <cell r="A30330" t="str">
            <v>1417-83</v>
          </cell>
          <cell r="B30330" t="str">
            <v>EMBALAGEM INDIVIDUAL NE [OM-03]</v>
          </cell>
          <cell r="C30330" t="str">
            <v>ROH</v>
          </cell>
          <cell r="D30330" t="str">
            <v>UN</v>
          </cell>
        </row>
        <row r="30331">
          <cell r="A30331" t="str">
            <v>1417-84</v>
          </cell>
          <cell r="B30331" t="str">
            <v>EMBALAGEM COLETIVA NE [OM-03]</v>
          </cell>
          <cell r="C30331" t="str">
            <v>ROH</v>
          </cell>
          <cell r="D30331" t="str">
            <v>UN</v>
          </cell>
        </row>
        <row r="30332">
          <cell r="A30332" t="str">
            <v>1417-85</v>
          </cell>
          <cell r="B30332" t="str">
            <v>EMBALAGEM INDIVIDUAL MKNE [OM-04-BI]</v>
          </cell>
          <cell r="C30332" t="str">
            <v>ROH</v>
          </cell>
          <cell r="D30332" t="str">
            <v>UN</v>
          </cell>
        </row>
        <row r="30333">
          <cell r="A30333" t="str">
            <v>1417-86</v>
          </cell>
          <cell r="B30333" t="str">
            <v>EMBALAGEM COLETIVA MKNE [OM-04-BI]</v>
          </cell>
          <cell r="C30333" t="str">
            <v>ROH</v>
          </cell>
          <cell r="D30333" t="str">
            <v>UN</v>
          </cell>
        </row>
        <row r="30334">
          <cell r="A30334" t="str">
            <v>1417-87</v>
          </cell>
          <cell r="B30334" t="str">
            <v>EMBALAGEM INDIVIDUAL MKNE [PE-10]</v>
          </cell>
          <cell r="C30334" t="str">
            <v>ROH</v>
          </cell>
          <cell r="D30334" t="str">
            <v>UN</v>
          </cell>
        </row>
        <row r="30335">
          <cell r="A30335" t="str">
            <v>1417-88</v>
          </cell>
          <cell r="B30335" t="str">
            <v>EMBALAGEM COLETIVA MKNE [PE-10]</v>
          </cell>
          <cell r="C30335" t="str">
            <v>ROH</v>
          </cell>
          <cell r="D30335" t="str">
            <v>UN</v>
          </cell>
        </row>
        <row r="30336">
          <cell r="A30336" t="str">
            <v>1417-89</v>
          </cell>
          <cell r="B30336" t="str">
            <v>EMBALAGEM INDIVIDUAL MKNE [PE-42-10X]</v>
          </cell>
          <cell r="C30336" t="str">
            <v>ROH</v>
          </cell>
          <cell r="D30336" t="str">
            <v>UN</v>
          </cell>
        </row>
        <row r="30337">
          <cell r="A30337" t="str">
            <v>1417-90</v>
          </cell>
          <cell r="B30337" t="str">
            <v>EMBALAGEM COLETIVA MKNE [PE-42-10X]</v>
          </cell>
          <cell r="C30337" t="str">
            <v>ROH</v>
          </cell>
          <cell r="D30337" t="str">
            <v>UN</v>
          </cell>
        </row>
        <row r="30338">
          <cell r="A30338" t="str">
            <v>1417-91</v>
          </cell>
          <cell r="B30338" t="str">
            <v>EMBALAGEM INDIVIDUAL MKNE [PE-45-6X]</v>
          </cell>
          <cell r="C30338" t="str">
            <v>ROH</v>
          </cell>
          <cell r="D30338" t="str">
            <v>UN</v>
          </cell>
        </row>
        <row r="30339">
          <cell r="A30339" t="str">
            <v>1417-92</v>
          </cell>
          <cell r="B30339" t="str">
            <v>EMBALAGEM COLETIVA MKNE [PE-45-6X]</v>
          </cell>
          <cell r="C30339" t="str">
            <v>ROH</v>
          </cell>
          <cell r="D30339" t="str">
            <v>UN</v>
          </cell>
        </row>
        <row r="30340">
          <cell r="A30340" t="str">
            <v>1417-93</v>
          </cell>
          <cell r="B30340" t="str">
            <v>EMBALAGEM INDIVIDUAL MKNE [PE-46-10X]</v>
          </cell>
          <cell r="C30340" t="str">
            <v>ROH</v>
          </cell>
          <cell r="D30340" t="str">
            <v>UN</v>
          </cell>
        </row>
        <row r="30341">
          <cell r="A30341" t="str">
            <v>1417-94</v>
          </cell>
          <cell r="B30341" t="str">
            <v>EMBALAGEM COLETIVA MKNE [PE-46-10X]</v>
          </cell>
          <cell r="C30341" t="str">
            <v>ROH</v>
          </cell>
          <cell r="D30341" t="str">
            <v>UN</v>
          </cell>
        </row>
        <row r="30342">
          <cell r="A30342" t="str">
            <v>1417-95</v>
          </cell>
          <cell r="B30342" t="str">
            <v>EMBALAGEM INDIVIDUAL NE [PE-47-3L-I]</v>
          </cell>
          <cell r="C30342" t="str">
            <v>ROH</v>
          </cell>
          <cell r="D30342" t="str">
            <v>UN</v>
          </cell>
        </row>
        <row r="30343">
          <cell r="A30343" t="str">
            <v>1417-96</v>
          </cell>
          <cell r="B30343" t="str">
            <v>EMBALAGEM COLETIVA NE [PE-47-3L-I]</v>
          </cell>
          <cell r="C30343" t="str">
            <v>ROH</v>
          </cell>
          <cell r="D30343" t="str">
            <v>UN</v>
          </cell>
        </row>
        <row r="30344">
          <cell r="A30344" t="str">
            <v>1417-97</v>
          </cell>
          <cell r="B30344" t="str">
            <v>EMBALAGEM INDIVIDUAL NE [PE-47-3L-RI]</v>
          </cell>
          <cell r="C30344" t="str">
            <v>ROH</v>
          </cell>
          <cell r="D30344" t="str">
            <v>UN</v>
          </cell>
        </row>
        <row r="30345">
          <cell r="A30345" t="str">
            <v>1417-98</v>
          </cell>
          <cell r="B30345" t="str">
            <v>EMBALAGEM COLETIVA NE [PE-47-3L-RI]</v>
          </cell>
          <cell r="C30345" t="str">
            <v>ROH</v>
          </cell>
          <cell r="D30345" t="str">
            <v>UN</v>
          </cell>
        </row>
        <row r="30346">
          <cell r="A30346" t="str">
            <v>1417-99</v>
          </cell>
          <cell r="B30346" t="str">
            <v>EMBALAGEM INDIVIDUAL NE [PE-49-RC]</v>
          </cell>
          <cell r="C30346" t="str">
            <v>ROH</v>
          </cell>
          <cell r="D30346" t="str">
            <v>UN</v>
          </cell>
        </row>
        <row r="30347">
          <cell r="A30347" t="str">
            <v>141702-0001-01</v>
          </cell>
          <cell r="B30347" t="str">
            <v>RES ELE FX PTH J 1R 3W KNP</v>
          </cell>
          <cell r="C30347" t="str">
            <v>ROH</v>
          </cell>
          <cell r="D30347" t="str">
            <v>UN</v>
          </cell>
        </row>
        <row r="30348">
          <cell r="A30348" t="str">
            <v>141703-0002-01</v>
          </cell>
          <cell r="B30348" t="str">
            <v>RES FX CER PTH 10R/10W 48X10X9MM</v>
          </cell>
          <cell r="C30348" t="str">
            <v>ROH</v>
          </cell>
          <cell r="D30348" t="str">
            <v>UN</v>
          </cell>
        </row>
        <row r="30349">
          <cell r="A30349" t="str">
            <v>141703-0003-01</v>
          </cell>
          <cell r="B30349" t="str">
            <v>RES FX CER PTH 2.2R 25W</v>
          </cell>
          <cell r="C30349" t="str">
            <v>ROH</v>
          </cell>
          <cell r="D30349" t="str">
            <v>UN</v>
          </cell>
        </row>
        <row r="30350">
          <cell r="A30350" t="str">
            <v>141703-0004-01</v>
          </cell>
          <cell r="B30350" t="str">
            <v>RES FX CER PTH V1R/5W</v>
          </cell>
          <cell r="C30350" t="str">
            <v>ROH</v>
          </cell>
          <cell r="D30350" t="str">
            <v>UN</v>
          </cell>
        </row>
        <row r="30351">
          <cell r="A30351" t="str">
            <v>141703-0005-01</v>
          </cell>
          <cell r="B30351" t="str">
            <v>RES FX CER PTH 2.2R/10W 48X10X9MM</v>
          </cell>
          <cell r="C30351" t="str">
            <v>ROH</v>
          </cell>
          <cell r="D30351" t="str">
            <v>UN</v>
          </cell>
        </row>
        <row r="30352">
          <cell r="A30352" t="str">
            <v>141703-0006-01</v>
          </cell>
          <cell r="B30352" t="str">
            <v>RES FX CER PTH J 2.2R 5W</v>
          </cell>
          <cell r="C30352" t="str">
            <v>ROH</v>
          </cell>
          <cell r="D30352" t="str">
            <v>UN</v>
          </cell>
        </row>
        <row r="30353">
          <cell r="A30353" t="str">
            <v>141711-0001-01</v>
          </cell>
          <cell r="B30353" t="str">
            <v>RES ELE FX PTH F 4.7R 2W KNP</v>
          </cell>
          <cell r="C30353" t="str">
            <v>ROH</v>
          </cell>
          <cell r="D30353" t="str">
            <v>UN</v>
          </cell>
        </row>
        <row r="30354">
          <cell r="A30354" t="str">
            <v>1418-00</v>
          </cell>
          <cell r="B30354" t="str">
            <v>EMBALAGEM COLETIVA NE [PE-49-RC]</v>
          </cell>
          <cell r="C30354" t="str">
            <v>ROH</v>
          </cell>
          <cell r="D30354" t="str">
            <v>UN</v>
          </cell>
        </row>
        <row r="30355">
          <cell r="A30355" t="str">
            <v>1418-01</v>
          </cell>
          <cell r="B30355" t="str">
            <v>EMBALAGEM INDIVIDUAL NE [PG-02]</v>
          </cell>
          <cell r="C30355" t="str">
            <v>ROH</v>
          </cell>
          <cell r="D30355" t="str">
            <v>UN</v>
          </cell>
        </row>
        <row r="30356">
          <cell r="A30356" t="str">
            <v>1418-02</v>
          </cell>
          <cell r="B30356" t="str">
            <v>EMBALAGEM COLETIVA NE [PG-02]</v>
          </cell>
          <cell r="C30356" t="str">
            <v>ROH</v>
          </cell>
          <cell r="D30356" t="str">
            <v>UN</v>
          </cell>
        </row>
        <row r="30357">
          <cell r="A30357" t="str">
            <v>1418-03</v>
          </cell>
          <cell r="B30357" t="str">
            <v>EMBALAGEM  INDIVIDUAL NE [SC-50]</v>
          </cell>
          <cell r="C30357" t="str">
            <v>ROH</v>
          </cell>
          <cell r="D30357" t="str">
            <v>UN</v>
          </cell>
        </row>
        <row r="30358">
          <cell r="A30358" t="str">
            <v>1418-04</v>
          </cell>
          <cell r="B30358" t="str">
            <v>EMBALAGEM COLETIVA NE [SC-50]</v>
          </cell>
          <cell r="C30358" t="str">
            <v>ROH</v>
          </cell>
          <cell r="D30358" t="str">
            <v>UN</v>
          </cell>
        </row>
        <row r="30359">
          <cell r="A30359" t="str">
            <v>1418-05</v>
          </cell>
          <cell r="B30359" t="str">
            <v>EMBALAGEM INDIVIDUAL NE [T-13]</v>
          </cell>
          <cell r="C30359" t="str">
            <v>ROH</v>
          </cell>
          <cell r="D30359" t="str">
            <v>UN</v>
          </cell>
        </row>
        <row r="30360">
          <cell r="A30360" t="str">
            <v>1418-06</v>
          </cell>
          <cell r="B30360" t="str">
            <v>EMBALAGEM COLETIVA NE [T-13]</v>
          </cell>
          <cell r="C30360" t="str">
            <v>ROH</v>
          </cell>
          <cell r="D30360" t="str">
            <v>UN</v>
          </cell>
        </row>
        <row r="30361">
          <cell r="A30361" t="str">
            <v>1418-07</v>
          </cell>
          <cell r="B30361" t="str">
            <v>EMBALAGEM INDIVIDUAL NE [FPF-05]</v>
          </cell>
          <cell r="C30361" t="str">
            <v>ROH</v>
          </cell>
          <cell r="D30361" t="str">
            <v>UN</v>
          </cell>
        </row>
        <row r="30362">
          <cell r="A30362" t="str">
            <v>1418-08</v>
          </cell>
          <cell r="B30362" t="str">
            <v>EMBALAGEM COLETIVA NE [FPF-05]</v>
          </cell>
          <cell r="C30362" t="str">
            <v>ROH</v>
          </cell>
          <cell r="D30362" t="str">
            <v>UN</v>
          </cell>
        </row>
        <row r="30363">
          <cell r="A30363" t="str">
            <v>1418-09</v>
          </cell>
          <cell r="B30363" t="str">
            <v>EMBALAGEM INDIVIDUAL NE [FPF-05M]</v>
          </cell>
          <cell r="C30363" t="str">
            <v>ROH</v>
          </cell>
          <cell r="D30363" t="str">
            <v>UN</v>
          </cell>
        </row>
        <row r="30364">
          <cell r="A30364" t="str">
            <v>1418-10</v>
          </cell>
          <cell r="B30364" t="str">
            <v>EMBALAGEM COLETIVA NE [FPF-05M]</v>
          </cell>
          <cell r="C30364" t="str">
            <v>ROH</v>
          </cell>
          <cell r="D30364" t="str">
            <v>UN</v>
          </cell>
        </row>
        <row r="30365">
          <cell r="A30365" t="str">
            <v>1418-11</v>
          </cell>
          <cell r="B30365" t="str">
            <v>EMBALAGEM INDIVIDUAL NE [M-14]</v>
          </cell>
          <cell r="C30365" t="str">
            <v>ROH</v>
          </cell>
          <cell r="D30365" t="str">
            <v>UN</v>
          </cell>
        </row>
        <row r="30366">
          <cell r="A30366" t="str">
            <v>1418-12</v>
          </cell>
          <cell r="B30366" t="str">
            <v>EMBALAGEM COLETIVA NE [M-14]</v>
          </cell>
          <cell r="C30366" t="str">
            <v>ROH</v>
          </cell>
          <cell r="D30366" t="str">
            <v>UN</v>
          </cell>
        </row>
        <row r="30367">
          <cell r="A30367" t="str">
            <v>1418-15</v>
          </cell>
          <cell r="B30367" t="str">
            <v>EMBALAGEM INDIVIDUAL MKNE [SC-37]</v>
          </cell>
          <cell r="C30367" t="str">
            <v>ROH</v>
          </cell>
          <cell r="D30367" t="str">
            <v>UN</v>
          </cell>
        </row>
        <row r="30368">
          <cell r="A30368" t="str">
            <v>1418-16</v>
          </cell>
          <cell r="B30368" t="str">
            <v>EMBALAGEM COLETIVA MKNE [SC-37]</v>
          </cell>
          <cell r="C30368" t="str">
            <v>ROH</v>
          </cell>
          <cell r="D30368" t="str">
            <v>UN</v>
          </cell>
        </row>
        <row r="30369">
          <cell r="A30369" t="str">
            <v>1418-17</v>
          </cell>
          <cell r="B30369" t="str">
            <v>EMBALAGEM INDIVIDUAL MKBR [P-JU-01]</v>
          </cell>
          <cell r="C30369" t="str">
            <v>ROH</v>
          </cell>
          <cell r="D30369" t="str">
            <v>UN</v>
          </cell>
        </row>
        <row r="30370">
          <cell r="A30370" t="str">
            <v>1418-18</v>
          </cell>
          <cell r="B30370" t="str">
            <v>EMBALAGEM COLETIVA MKBR [P-JU-01]</v>
          </cell>
          <cell r="C30370" t="str">
            <v>ROH</v>
          </cell>
          <cell r="D30370" t="str">
            <v>UN</v>
          </cell>
        </row>
        <row r="30371">
          <cell r="A30371" t="str">
            <v>1418-19</v>
          </cell>
          <cell r="B30371" t="str">
            <v>EMBALAGEM INDIVIDUAL MKBR [P-JU-02]</v>
          </cell>
          <cell r="C30371" t="str">
            <v>ROH</v>
          </cell>
          <cell r="D30371" t="str">
            <v>UN</v>
          </cell>
        </row>
        <row r="30372">
          <cell r="A30372" t="str">
            <v>1418-20</v>
          </cell>
          <cell r="B30372" t="str">
            <v>EMBALAGEM COLETIVA MKBR [P-JU-02]</v>
          </cell>
          <cell r="C30372" t="str">
            <v>ROH</v>
          </cell>
          <cell r="D30372" t="str">
            <v>UN</v>
          </cell>
        </row>
        <row r="30373">
          <cell r="A30373" t="str">
            <v>1418-21</v>
          </cell>
          <cell r="B30373" t="str">
            <v>EMBALAGEM INDIVIDUAL MKBR [SCP-JU-01]</v>
          </cell>
          <cell r="C30373" t="str">
            <v>ROH</v>
          </cell>
          <cell r="D30373" t="str">
            <v>UN</v>
          </cell>
        </row>
        <row r="30374">
          <cell r="A30374" t="str">
            <v>1418-22</v>
          </cell>
          <cell r="B30374" t="str">
            <v>EMBALAGEM COLETIVA MKBR [SCP-JU-01]</v>
          </cell>
          <cell r="C30374" t="str">
            <v>ROH</v>
          </cell>
          <cell r="D30374" t="str">
            <v>UN</v>
          </cell>
        </row>
        <row r="30375">
          <cell r="A30375" t="str">
            <v>1418-23</v>
          </cell>
          <cell r="B30375" t="str">
            <v>EMBALAGEM INDIVIDUAL MKBR [SCP-JU-02]</v>
          </cell>
          <cell r="C30375" t="str">
            <v>ROH</v>
          </cell>
          <cell r="D30375" t="str">
            <v>UN</v>
          </cell>
        </row>
        <row r="30376">
          <cell r="A30376" t="str">
            <v>1418-24</v>
          </cell>
          <cell r="B30376" t="str">
            <v>EMBALAGEM COLETIVA MKBR [SCP-JU-02]</v>
          </cell>
          <cell r="C30376" t="str">
            <v>ROH</v>
          </cell>
          <cell r="D30376" t="str">
            <v>UN</v>
          </cell>
        </row>
        <row r="30377">
          <cell r="A30377" t="str">
            <v>1418-25</v>
          </cell>
          <cell r="B30377" t="str">
            <v>EMBALAGEM INDIVIDUAL C1 MKBR [ES-11-BI]</v>
          </cell>
          <cell r="C30377" t="str">
            <v>ROH</v>
          </cell>
          <cell r="D30377" t="str">
            <v>UN</v>
          </cell>
        </row>
        <row r="30378">
          <cell r="A30378" t="str">
            <v>1418-26</v>
          </cell>
          <cell r="B30378" t="str">
            <v>EMBALAGEM COLETIVA C1 MKBR [ES-11-BI]</v>
          </cell>
          <cell r="C30378" t="str">
            <v>ROH</v>
          </cell>
          <cell r="D30378" t="str">
            <v>UN</v>
          </cell>
        </row>
        <row r="30379">
          <cell r="A30379" t="str">
            <v>1418-27</v>
          </cell>
          <cell r="B30379" t="str">
            <v>EVAPORADOR METÁLICO BRANCO 120L [FGB]</v>
          </cell>
          <cell r="C30379" t="str">
            <v>ROH</v>
          </cell>
          <cell r="D30379" t="str">
            <v>UN</v>
          </cell>
        </row>
        <row r="30380">
          <cell r="A30380" t="str">
            <v>1418-28</v>
          </cell>
          <cell r="B30380" t="str">
            <v>EVAPORADOR METÁLICO BRANCO 80L [FGB]</v>
          </cell>
          <cell r="C30380" t="str">
            <v>ROH</v>
          </cell>
          <cell r="D30380" t="str">
            <v>UN</v>
          </cell>
        </row>
        <row r="30381">
          <cell r="A30381" t="str">
            <v>1418-29</v>
          </cell>
          <cell r="B30381" t="str">
            <v>EVAPORADOR METÁLICO BRANCO 50L [FGB]</v>
          </cell>
          <cell r="C30381" t="str">
            <v>ROH</v>
          </cell>
          <cell r="D30381" t="str">
            <v>UN</v>
          </cell>
        </row>
        <row r="30382">
          <cell r="A30382" t="str">
            <v>141901-0004-01</v>
          </cell>
          <cell r="B30382" t="str">
            <v>TERMISTOR NTC 5D-11 3.5MM</v>
          </cell>
          <cell r="C30382" t="str">
            <v>ROH</v>
          </cell>
          <cell r="D30382" t="str">
            <v>UN</v>
          </cell>
        </row>
        <row r="30383">
          <cell r="A30383" t="str">
            <v>141901-0006-01</v>
          </cell>
          <cell r="B30383" t="str">
            <v>TERMISTOR NTC 10D-7 P=5MM</v>
          </cell>
          <cell r="C30383" t="str">
            <v>ROH</v>
          </cell>
          <cell r="D30383" t="str">
            <v>UN</v>
          </cell>
        </row>
        <row r="30384">
          <cell r="A30384" t="str">
            <v>141901-0007-01</v>
          </cell>
          <cell r="B30384" t="str">
            <v>TERMISTOR NTC 5D-13 7.5X6MM</v>
          </cell>
          <cell r="C30384" t="str">
            <v>ROH</v>
          </cell>
          <cell r="D30384" t="str">
            <v>UN</v>
          </cell>
        </row>
        <row r="30385">
          <cell r="A30385" t="str">
            <v>1420-01</v>
          </cell>
          <cell r="B30385" t="str">
            <v>CONJUNTO ESPECIAL KT-01 127V/60Hz</v>
          </cell>
          <cell r="C30385" t="str">
            <v>FERT</v>
          </cell>
          <cell r="D30385" t="str">
            <v>UN</v>
          </cell>
        </row>
        <row r="30386">
          <cell r="A30386" t="str">
            <v>1420-02</v>
          </cell>
          <cell r="B30386" t="str">
            <v>CONJUNTO ESPECIAL KT-01 220V/60Hz</v>
          </cell>
          <cell r="C30386" t="str">
            <v>FERT</v>
          </cell>
          <cell r="D30386" t="str">
            <v>UN</v>
          </cell>
        </row>
        <row r="30387">
          <cell r="A30387" t="str">
            <v>1420-03</v>
          </cell>
          <cell r="B30387" t="str">
            <v>CONJUNTO ESPECIAL KT-02 127V/60Hz</v>
          </cell>
          <cell r="C30387" t="str">
            <v>FERT</v>
          </cell>
          <cell r="D30387" t="str">
            <v>UN</v>
          </cell>
        </row>
        <row r="30388">
          <cell r="A30388" t="str">
            <v>1420-04</v>
          </cell>
          <cell r="B30388" t="str">
            <v>CONJUNTO ESPECIAL KT-02 220V/60Hz</v>
          </cell>
          <cell r="C30388" t="str">
            <v>FERT</v>
          </cell>
          <cell r="D30388" t="str">
            <v>UN</v>
          </cell>
        </row>
        <row r="30389">
          <cell r="A30389" t="str">
            <v>1420-05</v>
          </cell>
          <cell r="B30389" t="str">
            <v>CONJUNTO ESPECIAL KT-03 127V/60Hz</v>
          </cell>
          <cell r="C30389" t="str">
            <v>FERT</v>
          </cell>
          <cell r="D30389" t="str">
            <v>UN</v>
          </cell>
        </row>
        <row r="30390">
          <cell r="A30390" t="str">
            <v>1420-06</v>
          </cell>
          <cell r="B30390" t="str">
            <v>CONJUNTO ESPECIAL KT-03 220V/60Hz</v>
          </cell>
          <cell r="C30390" t="str">
            <v>FERT</v>
          </cell>
          <cell r="D30390" t="str">
            <v>UN</v>
          </cell>
        </row>
        <row r="30391">
          <cell r="A30391" t="str">
            <v>1420-07</v>
          </cell>
          <cell r="B30391" t="str">
            <v>CONJUNTO ESPECIAL KT-04 BIV MAIS BELEZA</v>
          </cell>
          <cell r="C30391" t="str">
            <v>FERT</v>
          </cell>
          <cell r="D30391" t="str">
            <v>UN</v>
          </cell>
        </row>
        <row r="30392">
          <cell r="A30392" t="str">
            <v>1420-08</v>
          </cell>
          <cell r="B30392" t="str">
            <v>CONJUNTO ESPECIAL KT-10 BIV BELLA</v>
          </cell>
          <cell r="C30392" t="str">
            <v>FERT</v>
          </cell>
          <cell r="D30392" t="str">
            <v>UN</v>
          </cell>
        </row>
        <row r="30393">
          <cell r="A30393" t="str">
            <v>1420-11</v>
          </cell>
          <cell r="B30393" t="str">
            <v>CONJUNTO ESPECIAL KT-06 127V/60Hz</v>
          </cell>
          <cell r="C30393" t="str">
            <v>FERT</v>
          </cell>
          <cell r="D30393" t="str">
            <v>UN</v>
          </cell>
        </row>
        <row r="30394">
          <cell r="A30394" t="str">
            <v>1420-12</v>
          </cell>
          <cell r="B30394" t="str">
            <v>CONJUNTO ESPECIAL KT-06 220V/60Hz</v>
          </cell>
          <cell r="C30394" t="str">
            <v>FERT</v>
          </cell>
          <cell r="D30394" t="str">
            <v>UN</v>
          </cell>
        </row>
        <row r="30395">
          <cell r="A30395" t="str">
            <v>1420-13</v>
          </cell>
          <cell r="B30395" t="str">
            <v>CONJUNTO ESPECIAL KT-08 BIV</v>
          </cell>
          <cell r="C30395" t="str">
            <v>FERT</v>
          </cell>
          <cell r="D30395" t="str">
            <v>UN</v>
          </cell>
        </row>
        <row r="30396">
          <cell r="A30396" t="str">
            <v>1420-14</v>
          </cell>
          <cell r="B30396" t="str">
            <v>CONJUNTO ESPECIAL KT-07 127V/60Hz</v>
          </cell>
          <cell r="C30396" t="str">
            <v>FERT</v>
          </cell>
          <cell r="D30396" t="str">
            <v>UN</v>
          </cell>
        </row>
        <row r="30397">
          <cell r="A30397" t="str">
            <v>1420-18</v>
          </cell>
          <cell r="B30397" t="str">
            <v>CONJUNTO ESPECIAL NKT-04 BIV MAIS BELEZA</v>
          </cell>
          <cell r="C30397" t="str">
            <v>FERT</v>
          </cell>
          <cell r="D30397" t="str">
            <v>UN</v>
          </cell>
        </row>
        <row r="30398">
          <cell r="A30398" t="str">
            <v>1420-19</v>
          </cell>
          <cell r="B30398" t="str">
            <v>KT 11-KIT LIQUID MASTER FOOD 127V</v>
          </cell>
          <cell r="C30398" t="str">
            <v>FERT</v>
          </cell>
          <cell r="D30398" t="str">
            <v>UN</v>
          </cell>
        </row>
        <row r="30399">
          <cell r="A30399" t="str">
            <v>1420-20</v>
          </cell>
          <cell r="B30399" t="str">
            <v>KT 11-KIT LIQUID MASTER FOOD 220V</v>
          </cell>
          <cell r="C30399" t="str">
            <v>FERT</v>
          </cell>
          <cell r="D30399" t="str">
            <v>UN</v>
          </cell>
        </row>
        <row r="30400">
          <cell r="A30400" t="str">
            <v>1420-21</v>
          </cell>
          <cell r="B30400" t="str">
            <v>CONJUNTO ESPECIAL KT-12 127V/60Hz</v>
          </cell>
          <cell r="C30400" t="str">
            <v>FERT</v>
          </cell>
          <cell r="D30400" t="str">
            <v>UN</v>
          </cell>
        </row>
        <row r="30401">
          <cell r="A30401" t="str">
            <v>1420-22</v>
          </cell>
          <cell r="B30401" t="str">
            <v>CONJUNTO ESPECIAL KT-12 220V/60Hz</v>
          </cell>
          <cell r="C30401" t="str">
            <v>FERT</v>
          </cell>
          <cell r="D30401" t="str">
            <v>UN</v>
          </cell>
        </row>
        <row r="30402">
          <cell r="A30402" t="str">
            <v>1420-25</v>
          </cell>
          <cell r="B30402" t="str">
            <v>CONJUNTO ESPECIAL KT-14 127V/60Hz</v>
          </cell>
          <cell r="C30402" t="str">
            <v>FERT</v>
          </cell>
          <cell r="D30402" t="str">
            <v>UN</v>
          </cell>
        </row>
        <row r="30403">
          <cell r="A30403" t="str">
            <v>1420-26</v>
          </cell>
          <cell r="B30403" t="str">
            <v>CONJUNTO ESPECIAL KT-14 220V/60Hz</v>
          </cell>
          <cell r="C30403" t="str">
            <v>FERT</v>
          </cell>
          <cell r="D30403" t="str">
            <v>UN</v>
          </cell>
        </row>
        <row r="30404">
          <cell r="A30404" t="str">
            <v>1420-27</v>
          </cell>
          <cell r="B30404" t="str">
            <v>KIT MULTIUSO CORT DESBAST ACABAMENT[FMR]</v>
          </cell>
          <cell r="C30404" t="str">
            <v>ROH</v>
          </cell>
          <cell r="D30404" t="str">
            <v>UN</v>
          </cell>
        </row>
        <row r="30405">
          <cell r="A30405" t="str">
            <v>1420-28</v>
          </cell>
          <cell r="B30405" t="str">
            <v>KIT BÁSICO FUNÇÃO CORT E PERFURAÇÃO[FMR]</v>
          </cell>
          <cell r="C30405" t="str">
            <v>ROH</v>
          </cell>
          <cell r="D30405" t="str">
            <v>UN</v>
          </cell>
        </row>
        <row r="30406">
          <cell r="A30406" t="str">
            <v>1420-29</v>
          </cell>
          <cell r="B30406" t="str">
            <v>KIT BÁSICO FUNÇÃO ACABAMENTO [FMR]</v>
          </cell>
          <cell r="C30406" t="str">
            <v>ROH</v>
          </cell>
          <cell r="D30406" t="str">
            <v>UN</v>
          </cell>
        </row>
        <row r="30407">
          <cell r="A30407" t="str">
            <v>1420-30</v>
          </cell>
          <cell r="B30407" t="str">
            <v>KIT BÁSICO FUNÇÃO DESBASTE [FMR]</v>
          </cell>
          <cell r="C30407" t="str">
            <v>ROH</v>
          </cell>
          <cell r="D30407" t="str">
            <v>UN</v>
          </cell>
        </row>
        <row r="30408">
          <cell r="A30408" t="str">
            <v>1420-31</v>
          </cell>
          <cell r="B30408" t="str">
            <v>CONJUNTO ESPECIAL KT-15 127V/60Hz</v>
          </cell>
          <cell r="C30408" t="str">
            <v>FERT</v>
          </cell>
          <cell r="D30408" t="str">
            <v>UN</v>
          </cell>
        </row>
        <row r="30409">
          <cell r="A30409" t="str">
            <v>1420-33</v>
          </cell>
          <cell r="B30409" t="str">
            <v>CONJUNTO ESPECIAL KT-18 127V/60Hz</v>
          </cell>
          <cell r="C30409" t="str">
            <v>FERT</v>
          </cell>
          <cell r="D30409" t="str">
            <v>UN</v>
          </cell>
        </row>
        <row r="30410">
          <cell r="A30410" t="str">
            <v>1420-34</v>
          </cell>
          <cell r="B30410" t="str">
            <v>CONJUNTO ESPECIAL KT-18 220V/60Hz</v>
          </cell>
          <cell r="C30410" t="str">
            <v>FERT</v>
          </cell>
          <cell r="D30410" t="str">
            <v>UN</v>
          </cell>
        </row>
        <row r="30411">
          <cell r="A30411" t="str">
            <v>1420-35</v>
          </cell>
          <cell r="B30411" t="str">
            <v>CONJUNTO ESPECIAL KT-19 127V/60Hz</v>
          </cell>
          <cell r="C30411" t="str">
            <v>FERT</v>
          </cell>
          <cell r="D30411" t="str">
            <v>UN</v>
          </cell>
        </row>
        <row r="30412">
          <cell r="A30412" t="str">
            <v>1420-36</v>
          </cell>
          <cell r="B30412" t="str">
            <v>CONJUNTO ESPECIAL KT-19 220V/60Hz</v>
          </cell>
          <cell r="C30412" t="str">
            <v>FERT</v>
          </cell>
          <cell r="D30412" t="str">
            <v>UN</v>
          </cell>
        </row>
        <row r="30413">
          <cell r="A30413" t="str">
            <v>1420-38</v>
          </cell>
          <cell r="B30413" t="str">
            <v>CONJUNTO ESPECIAL KT-16 220V/60Hz</v>
          </cell>
          <cell r="C30413" t="str">
            <v>FERT</v>
          </cell>
          <cell r="D30413" t="str">
            <v>UN</v>
          </cell>
        </row>
        <row r="30414">
          <cell r="A30414" t="str">
            <v>1420-39</v>
          </cell>
          <cell r="B30414" t="str">
            <v>CONJUNTO ESPECIAL KT-20 BIV FASHION PINK</v>
          </cell>
          <cell r="C30414" t="str">
            <v>FERT</v>
          </cell>
          <cell r="D30414" t="str">
            <v>UN</v>
          </cell>
        </row>
        <row r="30415">
          <cell r="A30415" t="str">
            <v>1420-42</v>
          </cell>
          <cell r="B30415" t="str">
            <v>CONJUNTO ESPECIAL KT-17 220V/60Hz</v>
          </cell>
          <cell r="C30415" t="str">
            <v>FERT</v>
          </cell>
          <cell r="D30415" t="str">
            <v>UN</v>
          </cell>
        </row>
        <row r="30416">
          <cell r="A30416" t="str">
            <v>1420-43</v>
          </cell>
          <cell r="B30416" t="str">
            <v>CONJUNTO ESPECIAL KT-21 BIV STILUS</v>
          </cell>
          <cell r="C30416" t="str">
            <v>FERT</v>
          </cell>
          <cell r="D30416" t="str">
            <v>UN</v>
          </cell>
        </row>
        <row r="30417">
          <cell r="A30417" t="str">
            <v>1420-44</v>
          </cell>
          <cell r="B30417" t="str">
            <v>CONJUNTO ESPECIAL KT-22 BIV STILUS COLOR</v>
          </cell>
          <cell r="C30417" t="str">
            <v>FERT</v>
          </cell>
          <cell r="D30417" t="str">
            <v>UN</v>
          </cell>
        </row>
        <row r="30418">
          <cell r="A30418" t="str">
            <v>1420-45</v>
          </cell>
          <cell r="B30418" t="str">
            <v>CONJUNTO ESPECIAL KT-23 BIV STILUS COLOR</v>
          </cell>
          <cell r="C30418" t="str">
            <v>FERT</v>
          </cell>
          <cell r="D30418" t="str">
            <v>UN</v>
          </cell>
        </row>
        <row r="30419">
          <cell r="A30419" t="str">
            <v>1420-46</v>
          </cell>
          <cell r="B30419" t="str">
            <v>CONJUNTO ESPECIAL KT-25 127V/60Hz</v>
          </cell>
          <cell r="C30419" t="str">
            <v>FERT</v>
          </cell>
          <cell r="D30419" t="str">
            <v>UN</v>
          </cell>
        </row>
        <row r="30420">
          <cell r="A30420" t="str">
            <v>1420-47</v>
          </cell>
          <cell r="B30420" t="str">
            <v>CONJUNTO ESPECIAL KT-25 220V/60Hz</v>
          </cell>
          <cell r="C30420" t="str">
            <v>FERT</v>
          </cell>
          <cell r="D30420" t="str">
            <v>UN</v>
          </cell>
        </row>
        <row r="30421">
          <cell r="A30421" t="str">
            <v>1420-48</v>
          </cell>
          <cell r="B30421" t="str">
            <v>CONJUNTO ESPECIAL KT-26 127V/60Hz</v>
          </cell>
          <cell r="C30421" t="str">
            <v>FERT</v>
          </cell>
          <cell r="D30421" t="str">
            <v>UN</v>
          </cell>
        </row>
        <row r="30422">
          <cell r="A30422" t="str">
            <v>1420-49</v>
          </cell>
          <cell r="B30422" t="str">
            <v>CONJUNTO ESPECIAL KT-26 220V/60Hz</v>
          </cell>
          <cell r="C30422" t="str">
            <v>FERT</v>
          </cell>
          <cell r="D30422" t="str">
            <v>UN</v>
          </cell>
        </row>
        <row r="30423">
          <cell r="A30423" t="str">
            <v>1420-50</v>
          </cell>
          <cell r="B30423" t="str">
            <v>CONJUNTO ESPECIAL KT-27 127V/60Hz</v>
          </cell>
          <cell r="C30423" t="str">
            <v>FERT</v>
          </cell>
          <cell r="D30423" t="str">
            <v>UN</v>
          </cell>
        </row>
        <row r="30424">
          <cell r="A30424" t="str">
            <v>1420-51</v>
          </cell>
          <cell r="B30424" t="str">
            <v>CONJUNTO ESPECIAL KT-27 220V/60Hz</v>
          </cell>
          <cell r="C30424" t="str">
            <v>FERT</v>
          </cell>
          <cell r="D30424" t="str">
            <v>UN</v>
          </cell>
        </row>
        <row r="30425">
          <cell r="A30425" t="str">
            <v>1420-52</v>
          </cell>
          <cell r="B30425" t="str">
            <v>CONJUNTO ESPECIAL KT-28 127V/60Hz</v>
          </cell>
          <cell r="C30425" t="str">
            <v>FERT</v>
          </cell>
          <cell r="D30425" t="str">
            <v>UN</v>
          </cell>
        </row>
        <row r="30426">
          <cell r="A30426" t="str">
            <v>1420-53</v>
          </cell>
          <cell r="B30426" t="str">
            <v>CONJUNTO ESPECIAL KT-28 220V/60Hz</v>
          </cell>
          <cell r="C30426" t="str">
            <v>FERT</v>
          </cell>
          <cell r="D30426" t="str">
            <v>UN</v>
          </cell>
        </row>
        <row r="30427">
          <cell r="A30427" t="str">
            <v>1420-54</v>
          </cell>
          <cell r="B30427" t="str">
            <v>CD COMPLEMENTAR[D-03/B/D]</v>
          </cell>
          <cell r="C30427" t="str">
            <v>ROH</v>
          </cell>
          <cell r="D30427" t="str">
            <v>UN</v>
          </cell>
        </row>
        <row r="30428">
          <cell r="A30428" t="str">
            <v>1420-55</v>
          </cell>
          <cell r="B30428" t="str">
            <v>CD COMPLEMENTAR[D-04A]</v>
          </cell>
          <cell r="C30428" t="str">
            <v>ROH</v>
          </cell>
          <cell r="D30428" t="str">
            <v>UN</v>
          </cell>
        </row>
        <row r="30429">
          <cell r="A30429" t="str">
            <v>1420-56</v>
          </cell>
          <cell r="B30429" t="str">
            <v>CONJUNTO ESPECIAL KT-29 127V/60Hz</v>
          </cell>
          <cell r="C30429" t="str">
            <v>FERT</v>
          </cell>
          <cell r="D30429" t="str">
            <v>UN</v>
          </cell>
        </row>
        <row r="30430">
          <cell r="A30430" t="str">
            <v>1420-57</v>
          </cell>
          <cell r="B30430" t="str">
            <v>CONJUNTO ESPECIAL KT-29 220V/60Hz</v>
          </cell>
          <cell r="C30430" t="str">
            <v>FERT</v>
          </cell>
          <cell r="D30430" t="str">
            <v>UN</v>
          </cell>
        </row>
        <row r="30431">
          <cell r="A30431" t="str">
            <v>1420-58</v>
          </cell>
          <cell r="B30431" t="str">
            <v>CONJUNTO ESPECIAL NKT-25 127V/60HZ</v>
          </cell>
          <cell r="C30431" t="str">
            <v>FERT</v>
          </cell>
          <cell r="D30431" t="str">
            <v>UN</v>
          </cell>
        </row>
        <row r="30432">
          <cell r="A30432" t="str">
            <v>1420-59</v>
          </cell>
          <cell r="B30432" t="str">
            <v>CONJUNTO ESPECIAL NKT-25 220V/60Hz</v>
          </cell>
          <cell r="C30432" t="str">
            <v>FERT</v>
          </cell>
          <cell r="D30432" t="str">
            <v>UN</v>
          </cell>
        </row>
        <row r="30433">
          <cell r="A30433" t="str">
            <v>1420-60</v>
          </cell>
          <cell r="B30433" t="str">
            <v>CONJUNTO ESPECIAL NKT-14 127V/60Hz</v>
          </cell>
          <cell r="C30433" t="str">
            <v>FERT</v>
          </cell>
          <cell r="D30433" t="str">
            <v>UN</v>
          </cell>
        </row>
        <row r="30434">
          <cell r="A30434" t="str">
            <v>1420-61</v>
          </cell>
          <cell r="B30434" t="str">
            <v>CONJUNTO ESPECIAL NKT-14 220V/60Hz</v>
          </cell>
          <cell r="C30434" t="str">
            <v>FERT</v>
          </cell>
          <cell r="D30434" t="str">
            <v>UN</v>
          </cell>
        </row>
        <row r="30435">
          <cell r="A30435" t="str">
            <v>1420-62</v>
          </cell>
          <cell r="B30435" t="str">
            <v>CONJUNTO ESPECIAL KT-30 127V/60Hz</v>
          </cell>
          <cell r="C30435" t="str">
            <v>FERT</v>
          </cell>
          <cell r="D30435" t="str">
            <v>UN</v>
          </cell>
        </row>
        <row r="30436">
          <cell r="A30436" t="str">
            <v>1420-63</v>
          </cell>
          <cell r="B30436" t="str">
            <v>CONJUNTO ESPECIAL KT-30 220V/60HZ</v>
          </cell>
          <cell r="C30436" t="str">
            <v>FERT</v>
          </cell>
          <cell r="D30436" t="str">
            <v>UN</v>
          </cell>
        </row>
        <row r="30437">
          <cell r="A30437" t="str">
            <v>1420-64</v>
          </cell>
          <cell r="B30437" t="str">
            <v>CONJUNTO ESPECIAL KT-31 127V/60Hz</v>
          </cell>
          <cell r="C30437" t="str">
            <v>FERT</v>
          </cell>
          <cell r="D30437" t="str">
            <v>UN</v>
          </cell>
        </row>
        <row r="30438">
          <cell r="A30438" t="str">
            <v>1420-65</v>
          </cell>
          <cell r="B30438" t="str">
            <v>CONJUNTO ESPECIAL KT-31 220V/60Hz</v>
          </cell>
          <cell r="C30438" t="str">
            <v>FERT</v>
          </cell>
          <cell r="D30438" t="str">
            <v>UN</v>
          </cell>
        </row>
        <row r="30439">
          <cell r="A30439" t="str">
            <v>1420-66</v>
          </cell>
          <cell r="B30439" t="str">
            <v>CONJUNTO ESPECIAL KT-32 127V/60Hz</v>
          </cell>
          <cell r="C30439" t="str">
            <v>FERT</v>
          </cell>
          <cell r="D30439" t="str">
            <v>UN</v>
          </cell>
        </row>
        <row r="30440">
          <cell r="A30440" t="str">
            <v>1420-67</v>
          </cell>
          <cell r="B30440" t="str">
            <v>CONJUNTO ESPECIAL KT-32 220V/60Hz</v>
          </cell>
          <cell r="C30440" t="str">
            <v>FERT</v>
          </cell>
          <cell r="D30440" t="str">
            <v>UN</v>
          </cell>
        </row>
        <row r="30441">
          <cell r="A30441" t="str">
            <v>1420-68</v>
          </cell>
          <cell r="B30441" t="str">
            <v>CONJUNTO ESPECIAL KT-33 127V/60Hz</v>
          </cell>
          <cell r="C30441" t="str">
            <v>FERT</v>
          </cell>
          <cell r="D30441" t="str">
            <v>UN</v>
          </cell>
        </row>
        <row r="30442">
          <cell r="A30442" t="str">
            <v>1420-69</v>
          </cell>
          <cell r="B30442" t="str">
            <v>CONJUNTO ESPECIAL KT-33 220V/60Hz</v>
          </cell>
          <cell r="C30442" t="str">
            <v>FERT</v>
          </cell>
          <cell r="D30442" t="str">
            <v>UN</v>
          </cell>
        </row>
        <row r="30443">
          <cell r="A30443" t="str">
            <v>1420-70</v>
          </cell>
          <cell r="B30443" t="str">
            <v>CONJUNTO ESPECIAL KT-35 127V/60Hz</v>
          </cell>
          <cell r="C30443" t="str">
            <v>FERT</v>
          </cell>
          <cell r="D30443" t="str">
            <v>UN</v>
          </cell>
        </row>
        <row r="30444">
          <cell r="A30444" t="str">
            <v>1420-71</v>
          </cell>
          <cell r="B30444" t="str">
            <v>CONJUNTO ESPECIAL KT-35 220V/60Hz</v>
          </cell>
          <cell r="C30444" t="str">
            <v>FERT</v>
          </cell>
          <cell r="D30444" t="str">
            <v>UN</v>
          </cell>
        </row>
        <row r="30445">
          <cell r="A30445" t="str">
            <v>1420-72</v>
          </cell>
          <cell r="B30445" t="str">
            <v>CONJUNTO ESPECIAL KT-36 127V/60Hz</v>
          </cell>
          <cell r="C30445" t="str">
            <v>FERT</v>
          </cell>
          <cell r="D30445" t="str">
            <v>UN</v>
          </cell>
        </row>
        <row r="30446">
          <cell r="A30446" t="str">
            <v>1420-73</v>
          </cell>
          <cell r="B30446" t="str">
            <v>CONJUNTO ESPECIAL KT-36 220V/60Hz</v>
          </cell>
          <cell r="C30446" t="str">
            <v>FERT</v>
          </cell>
          <cell r="D30446" t="str">
            <v>UN</v>
          </cell>
        </row>
        <row r="30447">
          <cell r="A30447" t="str">
            <v>1420-74</v>
          </cell>
          <cell r="B30447" t="str">
            <v>CONJUNTO ESPECIAL KT-37 127V/60Hz</v>
          </cell>
          <cell r="C30447" t="str">
            <v>FERT</v>
          </cell>
          <cell r="D30447" t="str">
            <v>UN</v>
          </cell>
        </row>
        <row r="30448">
          <cell r="A30448" t="str">
            <v>1420-75</v>
          </cell>
          <cell r="B30448" t="str">
            <v>CONJUNTO ESPECIAL KT-37 220V/60Hz</v>
          </cell>
          <cell r="C30448" t="str">
            <v>FERT</v>
          </cell>
          <cell r="D30448" t="str">
            <v>UN</v>
          </cell>
        </row>
        <row r="30449">
          <cell r="A30449" t="str">
            <v>1420-76</v>
          </cell>
          <cell r="B30449" t="str">
            <v>CONJUNTO ESPECIAL KT-38 BIVOLT</v>
          </cell>
          <cell r="C30449" t="str">
            <v>FERT</v>
          </cell>
          <cell r="D30449" t="str">
            <v>UN</v>
          </cell>
        </row>
        <row r="30450">
          <cell r="A30450" t="str">
            <v>1420-77</v>
          </cell>
          <cell r="B30450" t="str">
            <v>CD COMPLEMENTAR EM CAPA PLAS.[D]</v>
          </cell>
          <cell r="C30450" t="str">
            <v>ROH</v>
          </cell>
          <cell r="D30450" t="str">
            <v>UN</v>
          </cell>
        </row>
        <row r="30451">
          <cell r="A30451" t="str">
            <v>1420-78</v>
          </cell>
          <cell r="B30451" t="str">
            <v>CONJUNTO ESPECIAL KT-39 BIVOLT</v>
          </cell>
          <cell r="C30451" t="str">
            <v>FERT</v>
          </cell>
          <cell r="D30451" t="str">
            <v>UN</v>
          </cell>
        </row>
        <row r="30452">
          <cell r="A30452" t="str">
            <v>1420-79</v>
          </cell>
          <cell r="B30452" t="str">
            <v>CONJUNTO ESPECIAL KT-40 BIVOLT</v>
          </cell>
          <cell r="C30452" t="str">
            <v>FERT</v>
          </cell>
          <cell r="D30452" t="str">
            <v>UN</v>
          </cell>
        </row>
        <row r="30453">
          <cell r="A30453" t="str">
            <v>1420-80</v>
          </cell>
          <cell r="B30453" t="str">
            <v>CONJUNTO ESPECIAL NKT-20 BIVOLT</v>
          </cell>
          <cell r="C30453" t="str">
            <v>FERT</v>
          </cell>
          <cell r="D30453" t="str">
            <v>UN</v>
          </cell>
        </row>
        <row r="30454">
          <cell r="A30454" t="str">
            <v>1420-81</v>
          </cell>
          <cell r="B30454" t="str">
            <v>CONJUNTO ESPECIAL KT-41 BIVOLT</v>
          </cell>
          <cell r="C30454" t="str">
            <v>FERT</v>
          </cell>
          <cell r="D30454" t="str">
            <v>UN</v>
          </cell>
        </row>
        <row r="30455">
          <cell r="A30455" t="str">
            <v>1420-82</v>
          </cell>
          <cell r="B30455" t="str">
            <v>CONJUNTO ESPECIAL KT-42 127V/60Hz</v>
          </cell>
          <cell r="C30455" t="str">
            <v>FERT</v>
          </cell>
          <cell r="D30455" t="str">
            <v>UN</v>
          </cell>
        </row>
        <row r="30456">
          <cell r="A30456" t="str">
            <v>1420-83</v>
          </cell>
          <cell r="B30456" t="str">
            <v>CONJUNTO ESPECIAL KT-42 220V/60Hz</v>
          </cell>
          <cell r="C30456" t="str">
            <v>FERT</v>
          </cell>
          <cell r="D30456" t="str">
            <v>UN</v>
          </cell>
        </row>
        <row r="30457">
          <cell r="A30457" t="str">
            <v>1420-84</v>
          </cell>
          <cell r="B30457" t="str">
            <v>CONJUNTO ESPECIAL KT-43 BIVOLT</v>
          </cell>
          <cell r="C30457" t="str">
            <v>FERT</v>
          </cell>
          <cell r="D30457" t="str">
            <v>UN</v>
          </cell>
        </row>
        <row r="30458">
          <cell r="A30458" t="str">
            <v>1420-85</v>
          </cell>
          <cell r="B30458" t="str">
            <v>CD COMPLEMENTAR[D-07]</v>
          </cell>
          <cell r="C30458" t="str">
            <v>ROH</v>
          </cell>
          <cell r="D30458" t="str">
            <v>UN</v>
          </cell>
        </row>
        <row r="30459">
          <cell r="A30459" t="str">
            <v>1420-86</v>
          </cell>
          <cell r="B30459" t="str">
            <v>CONJUNTO ESPECIAL KT-44 127V/60Hz</v>
          </cell>
          <cell r="C30459" t="str">
            <v>FERT</v>
          </cell>
          <cell r="D30459" t="str">
            <v>UN</v>
          </cell>
        </row>
        <row r="30460">
          <cell r="A30460" t="str">
            <v>1420-87</v>
          </cell>
          <cell r="B30460" t="str">
            <v>CONJUNTO ESPECIAL KT-44 220V/60Hz</v>
          </cell>
          <cell r="C30460" t="str">
            <v>FERT</v>
          </cell>
          <cell r="D30460" t="str">
            <v>UN</v>
          </cell>
        </row>
        <row r="30461">
          <cell r="A30461" t="str">
            <v>1420-88</v>
          </cell>
          <cell r="B30461" t="str">
            <v>CONJUNTO ESPECIAL KT-45 BIVOLT</v>
          </cell>
          <cell r="C30461" t="str">
            <v>FERT</v>
          </cell>
          <cell r="D30461" t="str">
            <v>UN</v>
          </cell>
        </row>
        <row r="30462">
          <cell r="A30462" t="str">
            <v>1420-89</v>
          </cell>
          <cell r="B30462" t="str">
            <v>CONJUNTO ESPECIAL KT-46 127V/60Hz</v>
          </cell>
          <cell r="C30462" t="str">
            <v>FERT</v>
          </cell>
          <cell r="D30462" t="str">
            <v>UN</v>
          </cell>
        </row>
        <row r="30463">
          <cell r="A30463" t="str">
            <v>1420-90</v>
          </cell>
          <cell r="B30463" t="str">
            <v>CONJUNTO ESPECIAL KT-46 220V/60Hz</v>
          </cell>
          <cell r="C30463" t="str">
            <v>FERT</v>
          </cell>
          <cell r="D30463" t="str">
            <v>UN</v>
          </cell>
        </row>
        <row r="30464">
          <cell r="A30464" t="str">
            <v>1420-91</v>
          </cell>
          <cell r="B30464" t="str">
            <v>CONJUNTO ESPECIAL KT-47 127V/60Hz</v>
          </cell>
          <cell r="C30464" t="str">
            <v>FERT</v>
          </cell>
          <cell r="D30464" t="str">
            <v>UN</v>
          </cell>
        </row>
        <row r="30465">
          <cell r="A30465" t="str">
            <v>1420-92</v>
          </cell>
          <cell r="B30465" t="str">
            <v>CONJUNTO ESPECIAL KT-47 220V/60Hz</v>
          </cell>
          <cell r="C30465" t="str">
            <v>FERT</v>
          </cell>
          <cell r="D30465" t="str">
            <v>UN</v>
          </cell>
        </row>
        <row r="30466">
          <cell r="A30466" t="str">
            <v>1420-93</v>
          </cell>
          <cell r="B30466" t="str">
            <v>CONJUNTO ESPECIAL KT-48 BIVOLT</v>
          </cell>
          <cell r="C30466" t="str">
            <v>FERT</v>
          </cell>
          <cell r="D30466" t="str">
            <v>UN</v>
          </cell>
        </row>
        <row r="30467">
          <cell r="A30467" t="str">
            <v>1420-94</v>
          </cell>
          <cell r="B30467" t="str">
            <v>CONJUNTO ESPECIAL KT-49 BIVOLT</v>
          </cell>
          <cell r="C30467" t="str">
            <v>FERT</v>
          </cell>
          <cell r="D30467" t="str">
            <v>UN</v>
          </cell>
        </row>
        <row r="30468">
          <cell r="A30468" t="str">
            <v>1420-95</v>
          </cell>
          <cell r="B30468" t="str">
            <v>CONJUNTO ESPECIAL KT-50 127V/60Hz</v>
          </cell>
          <cell r="C30468" t="str">
            <v>FERT</v>
          </cell>
          <cell r="D30468" t="str">
            <v>UN</v>
          </cell>
        </row>
        <row r="30469">
          <cell r="A30469" t="str">
            <v>1420-96</v>
          </cell>
          <cell r="B30469" t="str">
            <v>CONJUNTO ESPECIAL KT-50 220V/60Hz</v>
          </cell>
          <cell r="C30469" t="str">
            <v>FERT</v>
          </cell>
          <cell r="D30469" t="str">
            <v>UN</v>
          </cell>
        </row>
        <row r="30470">
          <cell r="A30470" t="str">
            <v>1420-97</v>
          </cell>
          <cell r="B30470" t="str">
            <v>CONJUNTO ESPECIAL KT-51 127V/60Hz</v>
          </cell>
          <cell r="C30470" t="str">
            <v>FERT</v>
          </cell>
          <cell r="D30470" t="str">
            <v>UN</v>
          </cell>
        </row>
        <row r="30471">
          <cell r="A30471" t="str">
            <v>1420-98</v>
          </cell>
          <cell r="B30471" t="str">
            <v>CONJUNTO ESPECIAL KT-51 220V/60Hz</v>
          </cell>
          <cell r="C30471" t="str">
            <v>FERT</v>
          </cell>
          <cell r="D30471" t="str">
            <v>UN</v>
          </cell>
        </row>
        <row r="30472">
          <cell r="A30472" t="str">
            <v>1420-99</v>
          </cell>
          <cell r="B30472" t="str">
            <v>CD COMPLEMENTAR[D-03E]</v>
          </cell>
          <cell r="C30472" t="str">
            <v>ROH</v>
          </cell>
          <cell r="D30472" t="str">
            <v>UN</v>
          </cell>
        </row>
        <row r="30473">
          <cell r="A30473" t="str">
            <v>142021-0002-01</v>
          </cell>
          <cell r="B30473" t="str">
            <v>TRANSISTR PTH SVF12N65F 12A/650V TO-220F</v>
          </cell>
          <cell r="C30473" t="str">
            <v>ROH</v>
          </cell>
          <cell r="D30473" t="str">
            <v>UN</v>
          </cell>
        </row>
        <row r="30474">
          <cell r="A30474" t="str">
            <v>142021-0003-01</v>
          </cell>
          <cell r="B30474" t="str">
            <v>TRAN PTH MOS SVF18N65F 18A/650V TO-220F</v>
          </cell>
          <cell r="C30474" t="str">
            <v>ROH</v>
          </cell>
          <cell r="D30474" t="str">
            <v>UN</v>
          </cell>
        </row>
        <row r="30475">
          <cell r="A30475" t="str">
            <v>142101-0001-01</v>
          </cell>
          <cell r="B30475" t="str">
            <v>TRANSFORMADOR ELET EE22 5+5 10V/1.5A</v>
          </cell>
          <cell r="C30475" t="str">
            <v>ROH</v>
          </cell>
          <cell r="D30475" t="str">
            <v>UN</v>
          </cell>
        </row>
        <row r="30476">
          <cell r="A30476" t="str">
            <v>142101-0008-01</v>
          </cell>
          <cell r="B30476" t="str">
            <v>TRANSFORM PQ2625-310UH(RTT209-24V3A V02)</v>
          </cell>
          <cell r="C30476" t="str">
            <v>ROH</v>
          </cell>
          <cell r="D30476" t="str">
            <v>UN</v>
          </cell>
        </row>
        <row r="30477">
          <cell r="A30477" t="str">
            <v>142101-0009-01</v>
          </cell>
          <cell r="B30477" t="str">
            <v>TRANSFORMADOR ELETRICO EE22 5+5/SK-CM400</v>
          </cell>
          <cell r="C30477" t="str">
            <v>ROH</v>
          </cell>
          <cell r="D30477" t="str">
            <v>UN</v>
          </cell>
        </row>
        <row r="30478">
          <cell r="A30478" t="str">
            <v>142101-0010-01</v>
          </cell>
          <cell r="B30478" t="str">
            <v>TRANSFORMADOR ELETRICO EE28 5+5 SK-CM550</v>
          </cell>
          <cell r="C30478" t="str">
            <v>ROH</v>
          </cell>
          <cell r="D30478" t="str">
            <v>UN</v>
          </cell>
        </row>
        <row r="30479">
          <cell r="A30479" t="str">
            <v>142101-0011-01</v>
          </cell>
          <cell r="B30479" t="str">
            <v>TRANSFORMADOR ELETR PQ2016  0.4MH CM-250</v>
          </cell>
          <cell r="C30479" t="str">
            <v>ROH</v>
          </cell>
          <cell r="D30479" t="str">
            <v>UN</v>
          </cell>
        </row>
        <row r="30480">
          <cell r="A30480" t="str">
            <v>142101-0012-01</v>
          </cell>
          <cell r="B30480" t="str">
            <v>TRANSFORMADOR VT-822 15V 3A PQ23</v>
          </cell>
          <cell r="C30480" t="str">
            <v>ROH</v>
          </cell>
          <cell r="D30480" t="str">
            <v>UN</v>
          </cell>
        </row>
        <row r="30481">
          <cell r="A30481" t="str">
            <v>142101-0012-02</v>
          </cell>
          <cell r="B30481" t="str">
            <v>TRANSFORMADOR VT-822 15V 3A PQ23</v>
          </cell>
          <cell r="C30481" t="str">
            <v>ROH</v>
          </cell>
          <cell r="D30481" t="str">
            <v>UN</v>
          </cell>
        </row>
        <row r="30482">
          <cell r="A30482" t="str">
            <v>142101-0013-01</v>
          </cell>
          <cell r="B30482" t="str">
            <v>TRANSFORMADOR PQ2016  4+2+2 CM-400-L</v>
          </cell>
          <cell r="C30482" t="str">
            <v>ROH</v>
          </cell>
          <cell r="D30482" t="str">
            <v>UN</v>
          </cell>
        </row>
        <row r="30483">
          <cell r="A30483" t="str">
            <v>142110-0002-01</v>
          </cell>
          <cell r="B30483" t="str">
            <v>FILTRO ELETRICO UU9.8 0.25MM 25MH</v>
          </cell>
          <cell r="C30483" t="str">
            <v>ROH</v>
          </cell>
          <cell r="D30483" t="str">
            <v>UN</v>
          </cell>
        </row>
        <row r="30484">
          <cell r="A30484" t="str">
            <v>142201-0004-01</v>
          </cell>
          <cell r="B30484" t="str">
            <v>VARISTOR PTH 10D561K 7.5MM 460V</v>
          </cell>
          <cell r="C30484" t="str">
            <v>ROH</v>
          </cell>
          <cell r="D30484" t="str">
            <v>UN</v>
          </cell>
        </row>
        <row r="30485">
          <cell r="A30485" t="str">
            <v>142322-0002-01</v>
          </cell>
          <cell r="B30485" t="str">
            <v>POTENCIOMETRO EC16-24P-Y20 VERTICAL</v>
          </cell>
          <cell r="C30485" t="str">
            <v>ROH</v>
          </cell>
          <cell r="D30485" t="str">
            <v>UN</v>
          </cell>
        </row>
        <row r="30486">
          <cell r="A30486" t="str">
            <v>1425-01</v>
          </cell>
          <cell r="B30486" t="str">
            <v>PANIFICADORA NPF-54 127V/60Hz</v>
          </cell>
          <cell r="C30486" t="str">
            <v>HAWA</v>
          </cell>
          <cell r="D30486" t="str">
            <v>UN</v>
          </cell>
        </row>
        <row r="30487">
          <cell r="A30487" t="str">
            <v>1425-02</v>
          </cell>
          <cell r="B30487" t="str">
            <v>PANIFICADORA NPF-54 220V/60Hz</v>
          </cell>
          <cell r="C30487" t="str">
            <v>HAWA</v>
          </cell>
          <cell r="D30487" t="str">
            <v>UN</v>
          </cell>
        </row>
        <row r="30488">
          <cell r="A30488" t="str">
            <v>142718-0001-01</v>
          </cell>
          <cell r="B30488" t="str">
            <v>TIRA DE PLASTICO A-AD 12X5X0.15MM</v>
          </cell>
          <cell r="C30488" t="str">
            <v>ROH</v>
          </cell>
          <cell r="D30488" t="str">
            <v>UN</v>
          </cell>
        </row>
        <row r="30489">
          <cell r="A30489" t="str">
            <v>142718-0001-02</v>
          </cell>
          <cell r="B30489" t="str">
            <v>TIRA DE PLASTICO A-AD 12X5X0.15MM</v>
          </cell>
          <cell r="C30489" t="str">
            <v>ROH</v>
          </cell>
          <cell r="D30489" t="str">
            <v>UN</v>
          </cell>
        </row>
        <row r="30490">
          <cell r="A30490" t="str">
            <v>142801-0001-01</v>
          </cell>
          <cell r="B30490" t="str">
            <v>SINALIZADOR ACUSTICO PTH SH1240T2PD</v>
          </cell>
          <cell r="C30490" t="str">
            <v>ROH</v>
          </cell>
          <cell r="D30490" t="str">
            <v>UN</v>
          </cell>
        </row>
        <row r="30491">
          <cell r="A30491" t="str">
            <v>1430-01</v>
          </cell>
          <cell r="B30491" t="str">
            <v>FERRO VIAGEM F-08 BIVOLT</v>
          </cell>
          <cell r="C30491" t="str">
            <v>HAWA</v>
          </cell>
          <cell r="D30491" t="str">
            <v>UN</v>
          </cell>
        </row>
        <row r="30492">
          <cell r="A30492" t="str">
            <v>1431-01</v>
          </cell>
          <cell r="B30492" t="str">
            <v>PRENDEDORBASEALCA F-08</v>
          </cell>
          <cell r="C30492" t="str">
            <v>ROH</v>
          </cell>
          <cell r="D30492" t="str">
            <v>UN</v>
          </cell>
        </row>
        <row r="30493">
          <cell r="A30493" t="str">
            <v>1432-01</v>
          </cell>
          <cell r="B30493" t="str">
            <v>CONEXAOALCA F-08</v>
          </cell>
          <cell r="C30493" t="str">
            <v>ROH</v>
          </cell>
          <cell r="D30493" t="str">
            <v>UN</v>
          </cell>
        </row>
        <row r="30494">
          <cell r="A30494" t="str">
            <v>1433-01</v>
          </cell>
          <cell r="B30494" t="str">
            <v>MANG.BOMBA F-08</v>
          </cell>
          <cell r="C30494" t="str">
            <v>ROH</v>
          </cell>
          <cell r="D30494" t="str">
            <v>UN</v>
          </cell>
        </row>
        <row r="30495">
          <cell r="A30495" t="str">
            <v>1433-02</v>
          </cell>
          <cell r="B30495" t="str">
            <v>MANG. SILICONE[CL]</v>
          </cell>
          <cell r="C30495" t="str">
            <v>ROH</v>
          </cell>
          <cell r="D30495" t="str">
            <v>UN</v>
          </cell>
        </row>
        <row r="30496">
          <cell r="A30496" t="str">
            <v>1434-01</v>
          </cell>
          <cell r="B30496" t="str">
            <v>ESC. F-08</v>
          </cell>
          <cell r="C30496" t="str">
            <v>ROH</v>
          </cell>
          <cell r="D30496" t="str">
            <v>UN</v>
          </cell>
        </row>
        <row r="30497">
          <cell r="A30497" t="str">
            <v>1435-01</v>
          </cell>
          <cell r="B30497" t="str">
            <v>BORR.DACAO VAPOR F-08</v>
          </cell>
          <cell r="C30497" t="str">
            <v>ROH</v>
          </cell>
          <cell r="D30497" t="str">
            <v>UN</v>
          </cell>
        </row>
        <row r="30498">
          <cell r="A30498" t="str">
            <v>1444-21</v>
          </cell>
          <cell r="B30498" t="str">
            <v>MANUAL DE INSTRUÇÕES [MP-16-B/MP-16-R]</v>
          </cell>
          <cell r="C30498" t="str">
            <v>ROH</v>
          </cell>
          <cell r="D30498" t="str">
            <v>UN</v>
          </cell>
        </row>
        <row r="30499">
          <cell r="A30499" t="str">
            <v>1444-22</v>
          </cell>
          <cell r="B30499" t="str">
            <v>MANUAL DE INSTRUÇÕES [FI-RH-01M]</v>
          </cell>
          <cell r="C30499" t="str">
            <v>ROH</v>
          </cell>
          <cell r="D30499" t="str">
            <v>UN</v>
          </cell>
        </row>
        <row r="30500">
          <cell r="A30500" t="str">
            <v>1444-23</v>
          </cell>
          <cell r="B30500" t="str">
            <v>MANUAL DE INSTRUÇÕES [ST-RH-01]</v>
          </cell>
          <cell r="C30500" t="str">
            <v>ROH</v>
          </cell>
          <cell r="D30500" t="str">
            <v>UN</v>
          </cell>
        </row>
        <row r="30501">
          <cell r="A30501" t="str">
            <v>1444-24</v>
          </cell>
          <cell r="B30501" t="str">
            <v>MANUAL DE INSTRUÇÕES [PI-RH-01M]</v>
          </cell>
          <cell r="C30501" t="str">
            <v>ROH</v>
          </cell>
          <cell r="D30501" t="str">
            <v>UN</v>
          </cell>
        </row>
        <row r="30502">
          <cell r="A30502" t="str">
            <v>1450-01</v>
          </cell>
          <cell r="B30502" t="str">
            <v>FERRO A VAPOR F-10 127V/60Hz</v>
          </cell>
          <cell r="C30502" t="str">
            <v>HAWA</v>
          </cell>
          <cell r="D30502" t="str">
            <v>UN</v>
          </cell>
        </row>
        <row r="30503">
          <cell r="A30503" t="str">
            <v>1450-02</v>
          </cell>
          <cell r="B30503" t="str">
            <v>FERRO A VAPOR F-10 220V/60Hz</v>
          </cell>
          <cell r="C30503" t="str">
            <v>HAWA</v>
          </cell>
          <cell r="D30503" t="str">
            <v>UN</v>
          </cell>
        </row>
        <row r="30504">
          <cell r="A30504" t="str">
            <v>1451-01</v>
          </cell>
          <cell r="B30504" t="str">
            <v>BUCHA VAPOR EXTRA[F]</v>
          </cell>
          <cell r="C30504" t="str">
            <v>ROH</v>
          </cell>
          <cell r="D30504" t="str">
            <v>UN</v>
          </cell>
        </row>
        <row r="30505">
          <cell r="A30505" t="str">
            <v>1451-02</v>
          </cell>
          <cell r="B30505" t="str">
            <v>BUCHA VAPOR[F]</v>
          </cell>
          <cell r="C30505" t="str">
            <v>ROH</v>
          </cell>
          <cell r="D30505" t="str">
            <v>UN</v>
          </cell>
        </row>
        <row r="30506">
          <cell r="A30506" t="str">
            <v>1451-03</v>
          </cell>
          <cell r="B30506" t="str">
            <v>BORR.TAMPA RESERV. F-10</v>
          </cell>
          <cell r="C30506" t="str">
            <v>ROH</v>
          </cell>
          <cell r="D30506" t="str">
            <v>UN</v>
          </cell>
        </row>
        <row r="30507">
          <cell r="A30507" t="str">
            <v>1451-04</v>
          </cell>
          <cell r="B30507" t="str">
            <v>BORRACHA DE VEDAÇÃO DO VAPOR F-15</v>
          </cell>
          <cell r="C30507" t="str">
            <v>ROH</v>
          </cell>
          <cell r="D30507" t="str">
            <v>UN</v>
          </cell>
        </row>
        <row r="30508">
          <cell r="A30508" t="str">
            <v>1451-06</v>
          </cell>
          <cell r="B30508" t="str">
            <v>BORRACHA DE VEDAÇÃO DO VAPOR EXTRA F-15</v>
          </cell>
          <cell r="C30508" t="str">
            <v>ROH</v>
          </cell>
          <cell r="D30508" t="str">
            <v>UN</v>
          </cell>
        </row>
        <row r="30509">
          <cell r="A30509" t="str">
            <v>1451-07</v>
          </cell>
          <cell r="B30509" t="str">
            <v>BORR.SUP TERM. S-05</v>
          </cell>
          <cell r="C30509" t="str">
            <v>ROH</v>
          </cell>
          <cell r="D30509" t="str">
            <v>UN</v>
          </cell>
        </row>
        <row r="30510">
          <cell r="A30510" t="str">
            <v>1451-10</v>
          </cell>
          <cell r="B30510" t="str">
            <v>BUCHA DE PRESSÃO F-15 NC</v>
          </cell>
          <cell r="C30510" t="str">
            <v>HALB</v>
          </cell>
          <cell r="D30510" t="str">
            <v>UN</v>
          </cell>
        </row>
        <row r="30511">
          <cell r="A30511" t="str">
            <v>1451-10E</v>
          </cell>
          <cell r="B30511" t="str">
            <v>BUCHA DE PRESSÃO F-15 NC</v>
          </cell>
          <cell r="C30511" t="str">
            <v>HALB</v>
          </cell>
          <cell r="D30511" t="str">
            <v>UN</v>
          </cell>
        </row>
        <row r="30512">
          <cell r="A30512" t="str">
            <v>1451-11</v>
          </cell>
          <cell r="B30512" t="str">
            <v>ADAPTADOR DA BOMBA SPRAY F-15 NC</v>
          </cell>
          <cell r="C30512" t="str">
            <v>HALB</v>
          </cell>
          <cell r="D30512" t="str">
            <v>UN</v>
          </cell>
        </row>
        <row r="30513">
          <cell r="A30513" t="str">
            <v>1451-11E</v>
          </cell>
          <cell r="B30513" t="str">
            <v>ADAPTADOR DA BOMBA SPRAY F-15 NC</v>
          </cell>
          <cell r="C30513" t="str">
            <v>HALB</v>
          </cell>
          <cell r="D30513" t="str">
            <v>UN</v>
          </cell>
        </row>
        <row r="30514">
          <cell r="A30514" t="str">
            <v>1451-12</v>
          </cell>
          <cell r="B30514" t="str">
            <v>PINO DE LATÃO  F-15 NC</v>
          </cell>
          <cell r="C30514" t="str">
            <v>ROH</v>
          </cell>
          <cell r="D30514" t="str">
            <v>UN</v>
          </cell>
        </row>
        <row r="30515">
          <cell r="A30515" t="str">
            <v>1451-13</v>
          </cell>
          <cell r="B30515" t="str">
            <v>BORRACHA DO BOTÃO VAPOR F-15 NC</v>
          </cell>
          <cell r="C30515" t="str">
            <v>ROH</v>
          </cell>
          <cell r="D30515" t="str">
            <v>UN</v>
          </cell>
        </row>
        <row r="30516">
          <cell r="A30516" t="str">
            <v>1451-14</v>
          </cell>
          <cell r="B30516" t="str">
            <v>BORRACHA VAPOR EXTRA F-15 NC</v>
          </cell>
          <cell r="C30516" t="str">
            <v>ROH</v>
          </cell>
          <cell r="D30516" t="str">
            <v>UN</v>
          </cell>
        </row>
        <row r="30517">
          <cell r="A30517" t="str">
            <v>1451-15</v>
          </cell>
          <cell r="B30517" t="str">
            <v>BORRACHA DE VEDAÇÃO DO RESERVATÓRIO F-15</v>
          </cell>
          <cell r="C30517" t="str">
            <v>ROH</v>
          </cell>
          <cell r="D30517" t="str">
            <v>UN</v>
          </cell>
        </row>
        <row r="30518">
          <cell r="A30518" t="str">
            <v>1451-16</v>
          </cell>
          <cell r="B30518" t="str">
            <v>BORRACHA DO PINO DO VAPOR EXTRA F-15 NC</v>
          </cell>
          <cell r="C30518" t="str">
            <v>ROH</v>
          </cell>
          <cell r="D30518" t="str">
            <v>UN</v>
          </cell>
        </row>
        <row r="30519">
          <cell r="A30519" t="str">
            <v>1451-17</v>
          </cell>
          <cell r="B30519" t="str">
            <v>BORR.DACAO AP-05/08</v>
          </cell>
          <cell r="C30519" t="str">
            <v>ROH</v>
          </cell>
          <cell r="D30519" t="str">
            <v>UN</v>
          </cell>
        </row>
        <row r="30520">
          <cell r="A30520" t="str">
            <v>1451-18</v>
          </cell>
          <cell r="B30520" t="str">
            <v>ADAPTADOR DE TOMADA PRETO</v>
          </cell>
          <cell r="C30520" t="str">
            <v>ROH</v>
          </cell>
          <cell r="D30520" t="str">
            <v>UN</v>
          </cell>
        </row>
        <row r="30521">
          <cell r="A30521" t="str">
            <v>1451-19</v>
          </cell>
          <cell r="B30521" t="str">
            <v>ESFERA DE BORRACHA Ø 3,0MM</v>
          </cell>
          <cell r="C30521" t="str">
            <v>ROH</v>
          </cell>
          <cell r="D30521" t="str">
            <v>UN</v>
          </cell>
        </row>
        <row r="30522">
          <cell r="A30522" t="str">
            <v>1451-20</v>
          </cell>
          <cell r="B30522" t="str">
            <v>TUBO DE AL BOMBA VAPOR ØE3,0XØI2,0X0,5MM</v>
          </cell>
          <cell r="C30522" t="str">
            <v>ROH</v>
          </cell>
          <cell r="D30522" t="str">
            <v>UN</v>
          </cell>
        </row>
        <row r="30523">
          <cell r="A30523" t="str">
            <v>1451-21</v>
          </cell>
          <cell r="B30523" t="str">
            <v>MANGUEIRA SILICONE ØEXT4,0MM XØINT2,5MM</v>
          </cell>
          <cell r="C30523" t="str">
            <v>ROH</v>
          </cell>
          <cell r="D30523" t="str">
            <v>M</v>
          </cell>
        </row>
        <row r="30524">
          <cell r="A30524" t="str">
            <v>1451-22</v>
          </cell>
          <cell r="B30524" t="str">
            <v>CONEC SILICOØE6,5XØI4,5/ØE4,3XØI2,5X18MM</v>
          </cell>
          <cell r="C30524" t="str">
            <v>ROH</v>
          </cell>
          <cell r="D30524" t="str">
            <v>UN</v>
          </cell>
        </row>
        <row r="30525">
          <cell r="A30525" t="str">
            <v>1451-23</v>
          </cell>
          <cell r="B30525" t="str">
            <v>MANG. FSM-01/FSM-02</v>
          </cell>
          <cell r="C30525" t="str">
            <v>ROH</v>
          </cell>
          <cell r="D30525" t="str">
            <v>UN</v>
          </cell>
        </row>
        <row r="30526">
          <cell r="A30526" t="str">
            <v>1451-24</v>
          </cell>
          <cell r="B30526" t="str">
            <v>MANGUEIRA SILICONE Ø4,0MMXØ2,5MMX142MM</v>
          </cell>
          <cell r="C30526" t="str">
            <v>ROH</v>
          </cell>
          <cell r="D30526" t="str">
            <v>UN</v>
          </cell>
        </row>
        <row r="30527">
          <cell r="A30527" t="str">
            <v>1451-25</v>
          </cell>
          <cell r="B30527" t="str">
            <v>MANGUEIRA SILICONE Ø4,0MM X Ø2,5MM X54MM</v>
          </cell>
          <cell r="C30527" t="str">
            <v>ROH</v>
          </cell>
          <cell r="D30527" t="str">
            <v>UN</v>
          </cell>
        </row>
        <row r="30528">
          <cell r="A30528" t="str">
            <v>1451-26</v>
          </cell>
          <cell r="B30528" t="str">
            <v>MANGUEIRA SILICONE Ø4,0MM X Ø2,5MM X28MM</v>
          </cell>
          <cell r="C30528" t="str">
            <v>ROH</v>
          </cell>
          <cell r="D30528" t="str">
            <v>UN</v>
          </cell>
        </row>
        <row r="30529">
          <cell r="A30529" t="str">
            <v>1451-28</v>
          </cell>
          <cell r="B30529" t="str">
            <v>MANG. AP-07</v>
          </cell>
          <cell r="C30529" t="str">
            <v>ROH</v>
          </cell>
          <cell r="D30529" t="str">
            <v>UN</v>
          </cell>
        </row>
        <row r="30530">
          <cell r="A30530" t="str">
            <v>1451-31</v>
          </cell>
          <cell r="B30530" t="str">
            <v>FONTE ALIM. OUT: DC6,0V 300MA</v>
          </cell>
          <cell r="C30530" t="str">
            <v>ROH</v>
          </cell>
          <cell r="D30530" t="str">
            <v>UN</v>
          </cell>
        </row>
        <row r="30531">
          <cell r="A30531" t="str">
            <v>1451-32</v>
          </cell>
          <cell r="B30531" t="str">
            <v>BIT SUP PONTAS INSERT</v>
          </cell>
          <cell r="C30531" t="str">
            <v>ROH</v>
          </cell>
          <cell r="D30531" t="str">
            <v>UN</v>
          </cell>
        </row>
        <row r="30532">
          <cell r="A30532" t="str">
            <v>1451-33</v>
          </cell>
          <cell r="B30532" t="str">
            <v>CARREG.( TRAFOTENSAO) DP-01</v>
          </cell>
          <cell r="C30532" t="str">
            <v>ROH</v>
          </cell>
          <cell r="D30532" t="str">
            <v>UN</v>
          </cell>
        </row>
        <row r="30533">
          <cell r="A30533" t="str">
            <v>1451-35</v>
          </cell>
          <cell r="B30533" t="str">
            <v>MANG. 1,50M ACOPL.ES PLAS. CZ[VP]</v>
          </cell>
          <cell r="C30533" t="str">
            <v>ROH</v>
          </cell>
          <cell r="D30533" t="str">
            <v>UN</v>
          </cell>
        </row>
        <row r="30534">
          <cell r="A30534" t="str">
            <v>1451-36</v>
          </cell>
          <cell r="B30534" t="str">
            <v>PINO SUSTENACAO BASE FLO-01</v>
          </cell>
          <cell r="C30534" t="str">
            <v>ROH</v>
          </cell>
          <cell r="D30534" t="str">
            <v>UN</v>
          </cell>
        </row>
        <row r="30535">
          <cell r="A30535" t="str">
            <v>1451-38</v>
          </cell>
          <cell r="B30535" t="str">
            <v>MANG. 9X220MM BB-01</v>
          </cell>
          <cell r="C30535" t="str">
            <v>ROH</v>
          </cell>
          <cell r="D30535" t="str">
            <v>UN</v>
          </cell>
        </row>
        <row r="30536">
          <cell r="A30536" t="str">
            <v>1451-39</v>
          </cell>
          <cell r="B30536" t="str">
            <v>MANG. 9,5X165MM BB-01</v>
          </cell>
          <cell r="C30536" t="str">
            <v>ROH</v>
          </cell>
          <cell r="D30536" t="str">
            <v>UN</v>
          </cell>
        </row>
        <row r="30537">
          <cell r="A30537" t="str">
            <v>1451-40</v>
          </cell>
          <cell r="B30537" t="str">
            <v>MANG. L 13X16MM BB-01</v>
          </cell>
          <cell r="C30537" t="str">
            <v>ROH</v>
          </cell>
          <cell r="D30537" t="str">
            <v>UN</v>
          </cell>
        </row>
        <row r="30538">
          <cell r="A30538" t="str">
            <v>1451-41</v>
          </cell>
          <cell r="B30538" t="str">
            <v>MANG. L 13X13MM BB-01</v>
          </cell>
          <cell r="C30538" t="str">
            <v>ROH</v>
          </cell>
          <cell r="D30538" t="str">
            <v>UN</v>
          </cell>
        </row>
        <row r="30539">
          <cell r="A30539" t="str">
            <v>1451-42</v>
          </cell>
          <cell r="B30539" t="str">
            <v>MANG. VALCULA RETENCAO BB-01/02/03</v>
          </cell>
          <cell r="C30539" t="str">
            <v>ROH</v>
          </cell>
          <cell r="D30539" t="str">
            <v>UN</v>
          </cell>
        </row>
        <row r="30540">
          <cell r="A30540" t="str">
            <v>1451-43</v>
          </cell>
          <cell r="B30540" t="str">
            <v>MANGUEIRA SILICONE Ø4,0MM X Ø2,5MM X65MM</v>
          </cell>
          <cell r="C30540" t="str">
            <v>ROH</v>
          </cell>
          <cell r="D30540" t="str">
            <v>UN</v>
          </cell>
        </row>
        <row r="30541">
          <cell r="A30541" t="str">
            <v>1451-44</v>
          </cell>
          <cell r="B30541" t="str">
            <v>ADAP. ADC OUT: DC 12V IN: AC 127-220V</v>
          </cell>
          <cell r="C30541" t="str">
            <v>ROH</v>
          </cell>
          <cell r="D30541" t="str">
            <v>UN</v>
          </cell>
        </row>
        <row r="30542">
          <cell r="A30542" t="str">
            <v>1451-45</v>
          </cell>
          <cell r="B30542" t="str">
            <v>CARREG. AUTOMOTIVO PR CT L1,0M OUT: 12V</v>
          </cell>
          <cell r="C30542" t="str">
            <v>ROH</v>
          </cell>
          <cell r="D30542" t="str">
            <v>UN</v>
          </cell>
        </row>
        <row r="30543">
          <cell r="A30543" t="str">
            <v>1451-46</v>
          </cell>
          <cell r="B30543" t="str">
            <v>MANG. S BB-02/03</v>
          </cell>
          <cell r="C30543" t="str">
            <v>ROH</v>
          </cell>
          <cell r="D30543" t="str">
            <v>UN</v>
          </cell>
        </row>
        <row r="30544">
          <cell r="A30544" t="str">
            <v>1451-47</v>
          </cell>
          <cell r="B30544" t="str">
            <v>MANG. RETA BB-02/03</v>
          </cell>
          <cell r="C30544" t="str">
            <v>ROH</v>
          </cell>
          <cell r="D30544" t="str">
            <v>UN</v>
          </cell>
        </row>
        <row r="30545">
          <cell r="A30545" t="str">
            <v>1451-48</v>
          </cell>
          <cell r="B30545" t="str">
            <v>"MANG. LSILICONE 1/2""[BB]"</v>
          </cell>
          <cell r="C30545" t="str">
            <v>ROH</v>
          </cell>
          <cell r="D30545" t="str">
            <v>UN</v>
          </cell>
        </row>
        <row r="30546">
          <cell r="A30546" t="str">
            <v>1451-49</v>
          </cell>
          <cell r="B30546" t="str">
            <v>EIXO LAT DIR. PLAS. PTTAMPA-CJ[G]</v>
          </cell>
          <cell r="C30546" t="str">
            <v>ROH</v>
          </cell>
          <cell r="D30546" t="str">
            <v>UN</v>
          </cell>
        </row>
        <row r="30547">
          <cell r="A30547" t="str">
            <v>1451-50</v>
          </cell>
          <cell r="B30547" t="str">
            <v>CARREG. RR-02</v>
          </cell>
          <cell r="C30547" t="str">
            <v>ROH</v>
          </cell>
          <cell r="D30547" t="str">
            <v>UN</v>
          </cell>
        </row>
        <row r="30548">
          <cell r="A30548" t="str">
            <v>1451-51</v>
          </cell>
          <cell r="B30548" t="str">
            <v>PINOACIONAMENTO CHA L-91</v>
          </cell>
          <cell r="C30548" t="str">
            <v>ROH</v>
          </cell>
          <cell r="D30548" t="str">
            <v>UN</v>
          </cell>
        </row>
        <row r="30549">
          <cell r="A30549" t="str">
            <v>1451-52</v>
          </cell>
          <cell r="B30549" t="str">
            <v>SC PINO BOTAO REGULADOR + ANEL ORING</v>
          </cell>
          <cell r="C30549" t="str">
            <v>ROH</v>
          </cell>
          <cell r="D30549" t="str">
            <v>UN</v>
          </cell>
        </row>
        <row r="30550">
          <cell r="A30550" t="str">
            <v>1451-53</v>
          </cell>
          <cell r="B30550" t="str">
            <v>MANG. PLAS. FLEX PT 1,30M ACOPL.ES-[AP]</v>
          </cell>
          <cell r="C30550" t="str">
            <v>ROH</v>
          </cell>
          <cell r="D30550" t="str">
            <v>UN</v>
          </cell>
        </row>
        <row r="30551">
          <cell r="A30551" t="str">
            <v>1451-54</v>
          </cell>
          <cell r="B30551" t="str">
            <v>PINOFIXACAO FSM-02</v>
          </cell>
          <cell r="C30551" t="str">
            <v>ROH</v>
          </cell>
          <cell r="D30551" t="str">
            <v>UN</v>
          </cell>
        </row>
        <row r="30552">
          <cell r="A30552" t="str">
            <v>1451-57</v>
          </cell>
          <cell r="B30552" t="str">
            <v>BORR.DACAO VAPOR F-22</v>
          </cell>
          <cell r="C30552" t="str">
            <v>ROH</v>
          </cell>
          <cell r="D30552" t="str">
            <v>UN</v>
          </cell>
        </row>
        <row r="30553">
          <cell r="A30553" t="str">
            <v>1451-58</v>
          </cell>
          <cell r="B30553" t="str">
            <v>VEDACAOSDAR RESERV.[AP]</v>
          </cell>
          <cell r="C30553" t="str">
            <v>ROH</v>
          </cell>
          <cell r="D30553" t="str">
            <v>UN</v>
          </cell>
        </row>
        <row r="30554">
          <cell r="A30554" t="str">
            <v>1451-59</v>
          </cell>
          <cell r="B30554" t="str">
            <v>ADAP. ADC OUT: 9VDC IN: 127-220V 50/</v>
          </cell>
          <cell r="C30554" t="str">
            <v>ROH</v>
          </cell>
          <cell r="D30554" t="str">
            <v>UN</v>
          </cell>
        </row>
        <row r="30555">
          <cell r="A30555" t="str">
            <v>1451-60</v>
          </cell>
          <cell r="B30555" t="str">
            <v>CB PL CT PR REH03 2X0,50MML1,202502,5A</v>
          </cell>
          <cell r="C30555" t="str">
            <v>ROH</v>
          </cell>
          <cell r="D30555" t="str">
            <v>UN</v>
          </cell>
        </row>
        <row r="30556">
          <cell r="A30556" t="str">
            <v>1451-61</v>
          </cell>
          <cell r="B30556" t="str">
            <v>CB PL P-17</v>
          </cell>
          <cell r="C30556" t="str">
            <v>ROH</v>
          </cell>
          <cell r="D30556" t="str">
            <v>UN</v>
          </cell>
        </row>
        <row r="30557">
          <cell r="A30557" t="str">
            <v>1451-62</v>
          </cell>
          <cell r="B30557" t="str">
            <v>CB PL P-15</v>
          </cell>
          <cell r="C30557" t="str">
            <v>ROH</v>
          </cell>
          <cell r="D30557" t="str">
            <v>UN</v>
          </cell>
        </row>
        <row r="30558">
          <cell r="A30558" t="str">
            <v>1451-63</v>
          </cell>
          <cell r="B30558" t="str">
            <v>CB PL CT GR FIXO H05 2X0,75MML1,8025010A</v>
          </cell>
          <cell r="C30558" t="str">
            <v>ROH</v>
          </cell>
          <cell r="D30558" t="str">
            <v>UN</v>
          </cell>
        </row>
        <row r="30559">
          <cell r="A30559" t="str">
            <v>1451-64</v>
          </cell>
          <cell r="B30559" t="str">
            <v>CB PL C-18</v>
          </cell>
          <cell r="C30559" t="str">
            <v>ROH</v>
          </cell>
          <cell r="D30559" t="str">
            <v>UN</v>
          </cell>
        </row>
        <row r="30560">
          <cell r="A30560" t="str">
            <v>1451-65</v>
          </cell>
          <cell r="B30560" t="str">
            <v>CABO PLUG SC-15</v>
          </cell>
          <cell r="C30560" t="str">
            <v>ROH</v>
          </cell>
          <cell r="D30560" t="str">
            <v>UN</v>
          </cell>
        </row>
        <row r="30561">
          <cell r="A30561" t="str">
            <v>1451-66</v>
          </cell>
          <cell r="B30561" t="str">
            <v>CB PL[SC]</v>
          </cell>
          <cell r="C30561" t="str">
            <v>ROH</v>
          </cell>
          <cell r="D30561" t="str">
            <v>UN</v>
          </cell>
        </row>
        <row r="30562">
          <cell r="A30562" t="str">
            <v>1451-67</v>
          </cell>
          <cell r="B30562" t="str">
            <v>CB ELET.[SC]</v>
          </cell>
          <cell r="C30562" t="str">
            <v>ROH</v>
          </cell>
          <cell r="D30562" t="str">
            <v>UN</v>
          </cell>
        </row>
        <row r="30563">
          <cell r="A30563" t="str">
            <v>1451-69</v>
          </cell>
          <cell r="B30563" t="str">
            <v>"CARREGADOR BATERIAS TABLET 7"""</v>
          </cell>
          <cell r="C30563" t="str">
            <v>ROH</v>
          </cell>
          <cell r="D30563" t="str">
            <v>UN</v>
          </cell>
        </row>
        <row r="30564">
          <cell r="A30564" t="str">
            <v>1451-71</v>
          </cell>
          <cell r="B30564" t="str">
            <v>CARREGADOR MKCRG-01 110-220V 1.5A/5V</v>
          </cell>
          <cell r="C30564" t="str">
            <v>HALB</v>
          </cell>
          <cell r="D30564" t="str">
            <v>UN</v>
          </cell>
        </row>
        <row r="30565">
          <cell r="A30565" t="str">
            <v>1451-72</v>
          </cell>
          <cell r="B30565" t="str">
            <v>ADAP. ADC OUT: 15VDC 2,5MA</v>
          </cell>
          <cell r="C30565" t="str">
            <v>ROH</v>
          </cell>
          <cell r="D30565" t="str">
            <v>UN</v>
          </cell>
        </row>
        <row r="30566">
          <cell r="A30566" t="str">
            <v>1451-73</v>
          </cell>
          <cell r="B30566" t="str">
            <v>ADAP. ADC OUT: 15VDC 3,5A IN: 110-240VAC</v>
          </cell>
          <cell r="C30566" t="str">
            <v>ROH</v>
          </cell>
          <cell r="D30566" t="str">
            <v>UN</v>
          </cell>
        </row>
        <row r="30567">
          <cell r="A30567" t="str">
            <v>1451-74</v>
          </cell>
          <cell r="B30567" t="str">
            <v>CB PL CT BR REM H05 3X0,75MML1,0M250V10A</v>
          </cell>
          <cell r="C30567" t="str">
            <v>ROH</v>
          </cell>
          <cell r="D30567" t="str">
            <v>UN</v>
          </cell>
        </row>
        <row r="30568">
          <cell r="A30568" t="str">
            <v>1451-75</v>
          </cell>
          <cell r="B30568" t="str">
            <v>ADAPTADOR 2P+T PANAMÁ (NEMA 5-15 TYPE B)</v>
          </cell>
          <cell r="C30568" t="str">
            <v>ROH</v>
          </cell>
          <cell r="D30568" t="str">
            <v>UN</v>
          </cell>
        </row>
        <row r="30569">
          <cell r="A30569" t="str">
            <v>1451-75N</v>
          </cell>
          <cell r="B30569" t="str">
            <v>ADAPTADOR 2P+T PANAMÁ (NEMA 5-15 TYPE B)</v>
          </cell>
          <cell r="C30569" t="str">
            <v>ROH</v>
          </cell>
          <cell r="D30569" t="str">
            <v>UN</v>
          </cell>
        </row>
        <row r="30570">
          <cell r="A30570" t="str">
            <v>1451-76</v>
          </cell>
          <cell r="B30570" t="str">
            <v>CB PL ST PR FIXO H03 2X,5MML1,5M250V2,5A</v>
          </cell>
          <cell r="C30570" t="str">
            <v>ROH</v>
          </cell>
          <cell r="D30570" t="str">
            <v>UN</v>
          </cell>
        </row>
        <row r="30571">
          <cell r="A30571" t="str">
            <v>1451-77</v>
          </cell>
          <cell r="B30571" t="str">
            <v>CB PL ST BR FIXO H05 3X1,0MML1,0M250V12A</v>
          </cell>
          <cell r="C30571" t="str">
            <v>ROH</v>
          </cell>
          <cell r="D30571" t="str">
            <v>UN</v>
          </cell>
        </row>
        <row r="30572">
          <cell r="A30572" t="str">
            <v>1451-78</v>
          </cell>
          <cell r="B30572" t="str">
            <v>CB PL ST BR FIXO H05 3X,75MML1,0M250V10A</v>
          </cell>
          <cell r="C30572" t="str">
            <v>ROH</v>
          </cell>
          <cell r="D30572" t="str">
            <v>UN</v>
          </cell>
        </row>
        <row r="30573">
          <cell r="A30573" t="str">
            <v>1451-79</v>
          </cell>
          <cell r="B30573" t="str">
            <v>CB PL CT PR FIXO H05 3X0,75MML0,9025016A</v>
          </cell>
          <cell r="C30573" t="str">
            <v>ROH</v>
          </cell>
          <cell r="D30573" t="str">
            <v>UN</v>
          </cell>
        </row>
        <row r="30574">
          <cell r="A30574" t="str">
            <v>1451-82</v>
          </cell>
          <cell r="B30574" t="str">
            <v>CHA T SEXTAV. METAL. 10MM</v>
          </cell>
          <cell r="C30574" t="str">
            <v>ROH</v>
          </cell>
          <cell r="D30574" t="str">
            <v>UN</v>
          </cell>
        </row>
        <row r="30575">
          <cell r="A30575" t="str">
            <v>1451-83</v>
          </cell>
          <cell r="B30575" t="str">
            <v>FONTE ALIM. PS12A190K0600HD OUT19VDC0,6A</v>
          </cell>
          <cell r="C30575" t="str">
            <v>ROH</v>
          </cell>
          <cell r="D30575" t="str">
            <v>UN</v>
          </cell>
        </row>
        <row r="30576">
          <cell r="A30576" t="str">
            <v>1451-85</v>
          </cell>
          <cell r="B30576" t="str">
            <v>ADAP. ADC LHDY-1560 OUT: 15V 6A</v>
          </cell>
          <cell r="C30576" t="str">
            <v>ROH</v>
          </cell>
          <cell r="D30576" t="str">
            <v>UN</v>
          </cell>
        </row>
        <row r="30577">
          <cell r="A30577" t="str">
            <v>1451-86</v>
          </cell>
          <cell r="B30577" t="str">
            <v>ADAP. ADC OUT: DC16V 3A IN: AC100-240V</v>
          </cell>
          <cell r="C30577" t="str">
            <v>ROH</v>
          </cell>
          <cell r="D30577" t="str">
            <v>UN</v>
          </cell>
        </row>
        <row r="30578">
          <cell r="A30578" t="str">
            <v>1451-87</v>
          </cell>
          <cell r="B30578" t="str">
            <v>ADAP. ADCXH-CE0913-A1 OUT:9VDC 1300MA</v>
          </cell>
          <cell r="C30578" t="str">
            <v>ROH</v>
          </cell>
          <cell r="D30578" t="str">
            <v>UN</v>
          </cell>
        </row>
        <row r="30579">
          <cell r="A30579" t="str">
            <v>1451-88</v>
          </cell>
          <cell r="B30579" t="str">
            <v>ADAP. ADC OUT: 13,5VDC 1A</v>
          </cell>
          <cell r="C30579" t="str">
            <v>ROH</v>
          </cell>
          <cell r="D30579" t="str">
            <v>UN</v>
          </cell>
        </row>
        <row r="30580">
          <cell r="A30580" t="str">
            <v>1451-89</v>
          </cell>
          <cell r="B30580" t="str">
            <v>ADAP. ADC OUT: 5VDC IN: 100-220V 50/</v>
          </cell>
          <cell r="C30580" t="str">
            <v>ROH</v>
          </cell>
          <cell r="D30580" t="str">
            <v>UN</v>
          </cell>
        </row>
        <row r="30581">
          <cell r="A30581" t="str">
            <v>1451-90</v>
          </cell>
          <cell r="B30581" t="str">
            <v>ADAP. ADC OUT: 5VDC IN: 100-220V 50/</v>
          </cell>
          <cell r="C30581" t="str">
            <v>ROH</v>
          </cell>
          <cell r="D30581" t="str">
            <v>UN</v>
          </cell>
        </row>
        <row r="30582">
          <cell r="A30582" t="str">
            <v>1451-91</v>
          </cell>
          <cell r="B30582" t="str">
            <v>CB PL CT PT FIXO H05 3X1,00MML0,8025012A</v>
          </cell>
          <cell r="C30582" t="str">
            <v>ROH</v>
          </cell>
          <cell r="D30582" t="str">
            <v>UN</v>
          </cell>
        </row>
        <row r="30583">
          <cell r="A30583" t="str">
            <v>1451-92</v>
          </cell>
          <cell r="B30583" t="str">
            <v>CB PL CT PT FIXO H05 3X0,75MML0,8025010A</v>
          </cell>
          <cell r="C30583" t="str">
            <v>ROH</v>
          </cell>
          <cell r="D30583" t="str">
            <v>UN</v>
          </cell>
        </row>
        <row r="30584">
          <cell r="A30584" t="str">
            <v>1451-93</v>
          </cell>
          <cell r="B30584" t="str">
            <v>CP CT PR FX H05 2X0.75MM² L4.5M 250V 10A</v>
          </cell>
          <cell r="C30584" t="str">
            <v>ROH</v>
          </cell>
          <cell r="D30584" t="str">
            <v>UN</v>
          </cell>
        </row>
        <row r="30585">
          <cell r="A30585" t="str">
            <v>1451-94</v>
          </cell>
          <cell r="B30585" t="str">
            <v>CB PL CT PT FIXO H05 3X1,00MML0,8025012A</v>
          </cell>
          <cell r="C30585" t="str">
            <v>ROH</v>
          </cell>
          <cell r="D30585" t="str">
            <v>UN</v>
          </cell>
        </row>
        <row r="30586">
          <cell r="A30586" t="str">
            <v>1451-95</v>
          </cell>
          <cell r="B30586" t="str">
            <v>CB PL CT PT FIXO H05 3X0,75MML0,8025010A</v>
          </cell>
          <cell r="C30586" t="str">
            <v>ROH</v>
          </cell>
          <cell r="D30586" t="str">
            <v>UN</v>
          </cell>
        </row>
        <row r="30587">
          <cell r="A30587" t="str">
            <v>1451-97</v>
          </cell>
          <cell r="B30587" t="str">
            <v>CB PL ST PR FIXO H03 2X,75MML1,8025V2,5A</v>
          </cell>
          <cell r="C30587" t="str">
            <v>ROH</v>
          </cell>
          <cell r="D30587" t="str">
            <v>UN</v>
          </cell>
        </row>
        <row r="30588">
          <cell r="A30588" t="str">
            <v>1451-98</v>
          </cell>
          <cell r="B30588" t="str">
            <v>CB PL ST PR FIXO H03 2X,5MML 2,025V2,5A</v>
          </cell>
          <cell r="C30588" t="str">
            <v>ROH</v>
          </cell>
          <cell r="D30588" t="str">
            <v>UN</v>
          </cell>
        </row>
        <row r="30589">
          <cell r="A30589" t="str">
            <v>1451-99</v>
          </cell>
          <cell r="B30589" t="str">
            <v>CB PL CT PR REMH03 2X,75MML1,50M250V10A</v>
          </cell>
          <cell r="C30589" t="str">
            <v>ROH</v>
          </cell>
          <cell r="D30589" t="str">
            <v>UN</v>
          </cell>
        </row>
        <row r="30590">
          <cell r="A30590" t="str">
            <v>1452-01</v>
          </cell>
          <cell r="B30590" t="str">
            <v>ADER.TAMPA F-10</v>
          </cell>
          <cell r="C30590" t="str">
            <v>ROH</v>
          </cell>
          <cell r="D30590" t="str">
            <v>UN</v>
          </cell>
        </row>
        <row r="30591">
          <cell r="A30591" t="str">
            <v>1452-02</v>
          </cell>
          <cell r="B30591" t="str">
            <v>CP SUP ESQ. FLO-01</v>
          </cell>
          <cell r="C30591" t="str">
            <v>ROH</v>
          </cell>
          <cell r="D30591" t="str">
            <v>UN</v>
          </cell>
        </row>
        <row r="30592">
          <cell r="A30592" t="str">
            <v>1452-03</v>
          </cell>
          <cell r="B30592" t="str">
            <v>ADER.ALCA[CM]</v>
          </cell>
          <cell r="C30592" t="str">
            <v>ROH</v>
          </cell>
          <cell r="D30592" t="str">
            <v>UN</v>
          </cell>
        </row>
        <row r="30593">
          <cell r="A30593" t="str">
            <v>1452-04</v>
          </cell>
          <cell r="B30593" t="str">
            <v>CP INF. RR-02</v>
          </cell>
          <cell r="C30593" t="str">
            <v>ROH</v>
          </cell>
          <cell r="D30593" t="str">
            <v>UN</v>
          </cell>
        </row>
        <row r="30594">
          <cell r="A30594" t="str">
            <v>1452-05</v>
          </cell>
          <cell r="B30594" t="str">
            <v>CP SUP RR-02</v>
          </cell>
          <cell r="C30594" t="str">
            <v>ROH</v>
          </cell>
          <cell r="D30594" t="str">
            <v>UN</v>
          </cell>
        </row>
        <row r="30595">
          <cell r="A30595" t="str">
            <v>1452-06</v>
          </cell>
          <cell r="B30595" t="str">
            <v>CP ESQ. FST-02</v>
          </cell>
          <cell r="C30595" t="str">
            <v>ROH</v>
          </cell>
          <cell r="D30595" t="str">
            <v>UN</v>
          </cell>
        </row>
        <row r="30596">
          <cell r="A30596" t="str">
            <v>1452-07</v>
          </cell>
          <cell r="B30596" t="str">
            <v>CP DIR. FST-02</v>
          </cell>
          <cell r="C30596" t="str">
            <v>ROH</v>
          </cell>
          <cell r="D30596" t="str">
            <v>UN</v>
          </cell>
        </row>
        <row r="30597">
          <cell r="A30597" t="str">
            <v>1452-08</v>
          </cell>
          <cell r="B30597" t="str">
            <v>GAB METAL. PT[FR]</v>
          </cell>
          <cell r="C30597" t="str">
            <v>ROH</v>
          </cell>
          <cell r="D30597" t="str">
            <v>UN</v>
          </cell>
        </row>
        <row r="30598">
          <cell r="A30598" t="str">
            <v>1452-088</v>
          </cell>
          <cell r="B30598" t="str">
            <v>SC PLACA MET LAT ESQ + SUP TRILHO[FR-52]</v>
          </cell>
          <cell r="C30598" t="str">
            <v>ROH</v>
          </cell>
          <cell r="D30598" t="str">
            <v>UN</v>
          </cell>
        </row>
        <row r="30599">
          <cell r="A30599" t="str">
            <v>1452-09</v>
          </cell>
          <cell r="B30599" t="str">
            <v>CP METAL. INT[FR]</v>
          </cell>
          <cell r="C30599" t="str">
            <v>ROH</v>
          </cell>
          <cell r="D30599" t="str">
            <v>UN</v>
          </cell>
        </row>
        <row r="30600">
          <cell r="A30600" t="str">
            <v>1452-10</v>
          </cell>
          <cell r="B30600" t="str">
            <v>CORPO PLÁSTICO PRETO SUPERIOR GRAVADO[S]</v>
          </cell>
          <cell r="C30600" t="str">
            <v>ROH</v>
          </cell>
          <cell r="D30600" t="str">
            <v>UN</v>
          </cell>
        </row>
        <row r="30601">
          <cell r="A30601" t="str">
            <v>1452-100</v>
          </cell>
          <cell r="B30601" t="str">
            <v>GABINETE METÁLICO PR PLANIFICADO [FR-52]</v>
          </cell>
          <cell r="C30601" t="str">
            <v>ROH</v>
          </cell>
          <cell r="D30601" t="str">
            <v>UN</v>
          </cell>
        </row>
        <row r="30602">
          <cell r="A30602" t="str">
            <v>1452-100N</v>
          </cell>
          <cell r="B30602" t="str">
            <v>GABINETE METÁLICO PR PLANIFICADO[FRN-52]</v>
          </cell>
          <cell r="C30602" t="str">
            <v>ROH</v>
          </cell>
          <cell r="D30602" t="str">
            <v>UN</v>
          </cell>
        </row>
        <row r="30603">
          <cell r="A30603" t="str">
            <v>1452-101</v>
          </cell>
          <cell r="B30603" t="str">
            <v>SC PAINEL PR+INOX GRAV+BATED SIL[FR-52]</v>
          </cell>
          <cell r="C30603" t="str">
            <v>ROH</v>
          </cell>
          <cell r="D30603" t="str">
            <v>UN</v>
          </cell>
        </row>
        <row r="30604">
          <cell r="A30604" t="str">
            <v>1452-102</v>
          </cell>
          <cell r="B30604" t="str">
            <v>GABINETE METÁLICO PR PLANIFICADO [FR-42]</v>
          </cell>
          <cell r="C30604" t="str">
            <v>ROH</v>
          </cell>
          <cell r="D30604" t="str">
            <v>UN</v>
          </cell>
        </row>
        <row r="30605">
          <cell r="A30605" t="str">
            <v>1452-102N</v>
          </cell>
          <cell r="B30605" t="str">
            <v>GABINETE METÁLICO PR PLANIFICADO[FRN-42]</v>
          </cell>
          <cell r="C30605" t="str">
            <v>ROH</v>
          </cell>
          <cell r="D30605" t="str">
            <v>UN</v>
          </cell>
        </row>
        <row r="30606">
          <cell r="A30606" t="str">
            <v>1452-103</v>
          </cell>
          <cell r="B30606" t="str">
            <v>SC PAINEL GRAVADO PR+ BATED SILIC[FR-42]</v>
          </cell>
          <cell r="C30606" t="str">
            <v>ROH</v>
          </cell>
          <cell r="D30606" t="str">
            <v>UN</v>
          </cell>
        </row>
        <row r="30607">
          <cell r="A30607" t="str">
            <v>1452-104</v>
          </cell>
          <cell r="B30607" t="str">
            <v>MOLDURA SUPERIOR DA PORTA [FR-42]</v>
          </cell>
          <cell r="C30607" t="str">
            <v>ROH</v>
          </cell>
          <cell r="D30607" t="str">
            <v>UN</v>
          </cell>
        </row>
        <row r="30608">
          <cell r="A30608" t="str">
            <v>1452-105</v>
          </cell>
          <cell r="B30608" t="str">
            <v>SC MOLD INF. DA PORTA GRAV+TRILHO[FR-42]</v>
          </cell>
          <cell r="C30608" t="str">
            <v>ROH</v>
          </cell>
          <cell r="D30608" t="str">
            <v>UN</v>
          </cell>
        </row>
        <row r="30609">
          <cell r="A30609" t="str">
            <v>1452-106</v>
          </cell>
          <cell r="B30609" t="str">
            <v>SC MOLD INF. DA PORTA GRAV+TRILHO[FR-52]</v>
          </cell>
          <cell r="C30609" t="str">
            <v>ROH</v>
          </cell>
          <cell r="D30609" t="str">
            <v>UN</v>
          </cell>
        </row>
        <row r="30610">
          <cell r="A30610" t="str">
            <v>1452-107</v>
          </cell>
          <cell r="B30610" t="str">
            <v>MOLDURA SUPERIOR DA PORTA [FR-52]</v>
          </cell>
          <cell r="C30610" t="str">
            <v>ROH</v>
          </cell>
          <cell r="D30610" t="str">
            <v>UN</v>
          </cell>
        </row>
        <row r="30611">
          <cell r="A30611" t="str">
            <v>1452-108</v>
          </cell>
          <cell r="B30611" t="str">
            <v>SC PUXADOR DA PORTA PR+ADER INOX [FR-52]</v>
          </cell>
          <cell r="C30611" t="str">
            <v>ROH</v>
          </cell>
          <cell r="D30611" t="str">
            <v>UN</v>
          </cell>
        </row>
        <row r="30612">
          <cell r="A30612" t="str">
            <v>1452-109</v>
          </cell>
          <cell r="B30612" t="str">
            <v>SC PUXADOR DA PORTA PR + AD. INOX[FR-42]</v>
          </cell>
          <cell r="C30612" t="str">
            <v>ROH</v>
          </cell>
          <cell r="D30612" t="str">
            <v>UN</v>
          </cell>
        </row>
        <row r="30613">
          <cell r="A30613" t="str">
            <v>1452-11</v>
          </cell>
          <cell r="B30613" t="str">
            <v>CP CR-03</v>
          </cell>
          <cell r="C30613" t="str">
            <v>ROH</v>
          </cell>
          <cell r="D30613" t="str">
            <v>UN</v>
          </cell>
        </row>
        <row r="30614">
          <cell r="A30614" t="str">
            <v>1452-110</v>
          </cell>
          <cell r="B30614" t="str">
            <v>PLACA METALICA LATERAL ESQ [FR-42] 220V</v>
          </cell>
          <cell r="C30614" t="str">
            <v>ROH</v>
          </cell>
          <cell r="D30614" t="str">
            <v>UN</v>
          </cell>
        </row>
        <row r="30615">
          <cell r="A30615" t="str">
            <v>1452-111</v>
          </cell>
          <cell r="B30615" t="str">
            <v>SC PL METAL LAT ESQ+SUP TRI [FR-42]127V</v>
          </cell>
          <cell r="C30615" t="str">
            <v>ROH</v>
          </cell>
          <cell r="D30615" t="str">
            <v>UN</v>
          </cell>
        </row>
        <row r="30616">
          <cell r="A30616" t="str">
            <v>1452-112</v>
          </cell>
          <cell r="B30616" t="str">
            <v>SC PL METAL LAT ESQ+SUP TRI [FR-42]220V</v>
          </cell>
          <cell r="C30616" t="str">
            <v>ROH</v>
          </cell>
          <cell r="D30616" t="str">
            <v>UN</v>
          </cell>
        </row>
        <row r="30617">
          <cell r="A30617" t="str">
            <v>1452-12</v>
          </cell>
          <cell r="B30617" t="str">
            <v>CP SUP EM-05</v>
          </cell>
          <cell r="C30617" t="str">
            <v>ROH</v>
          </cell>
          <cell r="D30617" t="str">
            <v>UN</v>
          </cell>
        </row>
        <row r="30618">
          <cell r="A30618" t="str">
            <v>1452-13</v>
          </cell>
          <cell r="B30618" t="str">
            <v>CP INF. EM-05</v>
          </cell>
          <cell r="C30618" t="str">
            <v>ROH</v>
          </cell>
          <cell r="D30618" t="str">
            <v>UN</v>
          </cell>
        </row>
        <row r="30619">
          <cell r="A30619" t="str">
            <v>1452-14</v>
          </cell>
          <cell r="B30619" t="str">
            <v>CP SUP RT-01</v>
          </cell>
          <cell r="C30619" t="str">
            <v>ROH</v>
          </cell>
          <cell r="D30619" t="str">
            <v>UN</v>
          </cell>
        </row>
        <row r="30620">
          <cell r="A30620" t="str">
            <v>1452-15</v>
          </cell>
          <cell r="B30620" t="str">
            <v>CP INT RT-01</v>
          </cell>
          <cell r="C30620" t="str">
            <v>ROH</v>
          </cell>
          <cell r="D30620" t="str">
            <v>UN</v>
          </cell>
        </row>
        <row r="30621">
          <cell r="A30621" t="str">
            <v>1452-16</v>
          </cell>
          <cell r="B30621" t="str">
            <v>CP TRAS. RP-01</v>
          </cell>
          <cell r="C30621" t="str">
            <v>ROH</v>
          </cell>
          <cell r="D30621" t="str">
            <v>UN</v>
          </cell>
        </row>
        <row r="30622">
          <cell r="A30622" t="str">
            <v>1452-17</v>
          </cell>
          <cell r="B30622" t="str">
            <v>CP FRT RP-01</v>
          </cell>
          <cell r="C30622" t="str">
            <v>ROH</v>
          </cell>
          <cell r="D30622" t="str">
            <v>UN</v>
          </cell>
        </row>
        <row r="30623">
          <cell r="A30623" t="str">
            <v>1452-18</v>
          </cell>
          <cell r="B30623" t="str">
            <v>CP PRINC L-91</v>
          </cell>
          <cell r="C30623" t="str">
            <v>ROH</v>
          </cell>
          <cell r="D30623" t="str">
            <v>UN</v>
          </cell>
        </row>
        <row r="30624">
          <cell r="A30624" t="str">
            <v>1452-19</v>
          </cell>
          <cell r="B30624" t="str">
            <v>CP INF. PLAS. CZ[BL]</v>
          </cell>
          <cell r="C30624" t="str">
            <v>ROH</v>
          </cell>
          <cell r="D30624" t="str">
            <v>UN</v>
          </cell>
        </row>
        <row r="30625">
          <cell r="A30625" t="str">
            <v>1452-20</v>
          </cell>
          <cell r="B30625" t="str">
            <v>CP ALCA FSM-02</v>
          </cell>
          <cell r="C30625" t="str">
            <v>ROH</v>
          </cell>
          <cell r="D30625" t="str">
            <v>UN</v>
          </cell>
        </row>
        <row r="30626">
          <cell r="A30626" t="str">
            <v>1452-21</v>
          </cell>
          <cell r="B30626" t="str">
            <v>CP TRAS. RP-02</v>
          </cell>
          <cell r="C30626" t="str">
            <v>ROH</v>
          </cell>
          <cell r="D30626" t="str">
            <v>UN</v>
          </cell>
        </row>
        <row r="30627">
          <cell r="A30627" t="str">
            <v>1452-22</v>
          </cell>
          <cell r="B30627" t="str">
            <v>CP FRT RP-02</v>
          </cell>
          <cell r="C30627" t="str">
            <v>ROH</v>
          </cell>
          <cell r="D30627" t="str">
            <v>UN</v>
          </cell>
        </row>
        <row r="30628">
          <cell r="A30628" t="str">
            <v>1452-23</v>
          </cell>
          <cell r="B30628" t="str">
            <v>CP PLAS. AM[PP]</v>
          </cell>
          <cell r="C30628" t="str">
            <v>ROH</v>
          </cell>
          <cell r="D30628" t="str">
            <v>UN</v>
          </cell>
        </row>
        <row r="30629">
          <cell r="A30629" t="str">
            <v>1452-24</v>
          </cell>
          <cell r="B30629" t="str">
            <v>CORPO PLÁSTICO PRETO SUPERIOR GRAVADO[S]</v>
          </cell>
          <cell r="C30629" t="str">
            <v>ROH</v>
          </cell>
          <cell r="D30629" t="str">
            <v>UN</v>
          </cell>
        </row>
        <row r="30630">
          <cell r="A30630" t="str">
            <v>1452-26</v>
          </cell>
          <cell r="B30630" t="str">
            <v>CP PLAS. PT INF.[CP]</v>
          </cell>
          <cell r="C30630" t="str">
            <v>ROH</v>
          </cell>
          <cell r="D30630" t="str">
            <v>UN</v>
          </cell>
        </row>
        <row r="30631">
          <cell r="A30631" t="str">
            <v>1452-27</v>
          </cell>
          <cell r="B30631" t="str">
            <v>CP SUP MCA-01</v>
          </cell>
          <cell r="C30631" t="str">
            <v>ROH</v>
          </cell>
          <cell r="D30631" t="str">
            <v>UN</v>
          </cell>
        </row>
        <row r="30632">
          <cell r="A30632" t="str">
            <v>1452-28</v>
          </cell>
          <cell r="B30632" t="str">
            <v>CP INF. DIR. MCA-01</v>
          </cell>
          <cell r="C30632" t="str">
            <v>ROH</v>
          </cell>
          <cell r="D30632" t="str">
            <v>UN</v>
          </cell>
        </row>
        <row r="30633">
          <cell r="A30633" t="str">
            <v>1452-29</v>
          </cell>
          <cell r="B30633" t="str">
            <v>CP INF. ESQ.[MCA]</v>
          </cell>
          <cell r="C30633" t="str">
            <v>ROH</v>
          </cell>
          <cell r="D30633" t="str">
            <v>UN</v>
          </cell>
        </row>
        <row r="30634">
          <cell r="A30634" t="str">
            <v>1452-30</v>
          </cell>
          <cell r="B30634" t="str">
            <v>CPBASE MTA PLAS. GRAF.[AP]</v>
          </cell>
          <cell r="C30634" t="str">
            <v>ROH</v>
          </cell>
          <cell r="D30634" t="str">
            <v>UN</v>
          </cell>
        </row>
        <row r="30635">
          <cell r="A30635" t="str">
            <v>1452-31</v>
          </cell>
          <cell r="B30635" t="str">
            <v>BASE MTA PLAS. GRAF. RODAS-CJ[AP]</v>
          </cell>
          <cell r="C30635" t="str">
            <v>ROH</v>
          </cell>
          <cell r="D30635" t="str">
            <v>UN</v>
          </cell>
        </row>
        <row r="30636">
          <cell r="A30636" t="str">
            <v>1452-32</v>
          </cell>
          <cell r="B30636" t="str">
            <v>CP PLAS. BR SUP GRAV-CJ[S]</v>
          </cell>
          <cell r="C30636" t="str">
            <v>ROH</v>
          </cell>
          <cell r="D30636" t="str">
            <v>UN</v>
          </cell>
        </row>
        <row r="30637">
          <cell r="A30637" t="str">
            <v>1452-33</v>
          </cell>
          <cell r="B30637" t="str">
            <v>CP PLAS. PT SUP EXTER.[AF]</v>
          </cell>
          <cell r="C30637" t="str">
            <v>ROH</v>
          </cell>
          <cell r="D30637" t="str">
            <v>UN</v>
          </cell>
        </row>
        <row r="30638">
          <cell r="A30638" t="str">
            <v>1452-34</v>
          </cell>
          <cell r="B30638" t="str">
            <v>CP PLAS. PT INF. INT[AF]</v>
          </cell>
          <cell r="C30638" t="str">
            <v>ROH</v>
          </cell>
          <cell r="D30638" t="str">
            <v>UN</v>
          </cell>
        </row>
        <row r="30639">
          <cell r="A30639" t="str">
            <v>1452-35</v>
          </cell>
          <cell r="B30639" t="str">
            <v>CP PLAS. PT INF. EXTER.[AF]</v>
          </cell>
          <cell r="C30639" t="str">
            <v>ROH</v>
          </cell>
          <cell r="D30639" t="str">
            <v>UN</v>
          </cell>
        </row>
        <row r="30640">
          <cell r="A30640" t="str">
            <v>1452-36</v>
          </cell>
          <cell r="B30640" t="str">
            <v>CP INF. PLAS. BR GRAV[UA]</v>
          </cell>
          <cell r="C30640" t="str">
            <v>ROH</v>
          </cell>
          <cell r="D30640" t="str">
            <v>UN</v>
          </cell>
        </row>
        <row r="30641">
          <cell r="A30641" t="str">
            <v>1452-37</v>
          </cell>
          <cell r="B30641" t="str">
            <v>FIX PLAS.PCI SENSOR[UA]</v>
          </cell>
          <cell r="C30641" t="str">
            <v>ROH</v>
          </cell>
          <cell r="D30641" t="str">
            <v>UN</v>
          </cell>
        </row>
        <row r="30642">
          <cell r="A30642" t="str">
            <v>1452-38</v>
          </cell>
          <cell r="B30642" t="str">
            <v>CP PLAS. PT SUP ADER. INOX-CJ[CP]</v>
          </cell>
          <cell r="C30642" t="str">
            <v>ROH</v>
          </cell>
          <cell r="D30642" t="str">
            <v>UN</v>
          </cell>
        </row>
        <row r="30643">
          <cell r="A30643" t="str">
            <v>1452-39</v>
          </cell>
          <cell r="B30643" t="str">
            <v>CP PLAS. PT SUP EXTER.[AF]</v>
          </cell>
          <cell r="C30643" t="str">
            <v>ROH</v>
          </cell>
          <cell r="D30643" t="str">
            <v>UN</v>
          </cell>
        </row>
        <row r="30644">
          <cell r="A30644" t="str">
            <v>1452-41</v>
          </cell>
          <cell r="B30644" t="str">
            <v>CPBASE MTA PLAS. PT[AP]</v>
          </cell>
          <cell r="C30644" t="str">
            <v>ROH</v>
          </cell>
          <cell r="D30644" t="str">
            <v>UN</v>
          </cell>
        </row>
        <row r="30645">
          <cell r="A30645" t="str">
            <v>1452-42</v>
          </cell>
          <cell r="B30645" t="str">
            <v>BASE MTA PLAS. PT RODAS-CJ[AP]</v>
          </cell>
          <cell r="C30645" t="str">
            <v>ROH</v>
          </cell>
          <cell r="D30645" t="str">
            <v>UN</v>
          </cell>
        </row>
        <row r="30646">
          <cell r="A30646" t="str">
            <v>1452-43</v>
          </cell>
          <cell r="B30646" t="str">
            <v>CP DIR. PLAS. PT GRAV[AP]</v>
          </cell>
          <cell r="C30646" t="str">
            <v>ROH</v>
          </cell>
          <cell r="D30646" t="str">
            <v>UN</v>
          </cell>
        </row>
        <row r="30647">
          <cell r="A30647" t="str">
            <v>1452-44</v>
          </cell>
          <cell r="B30647" t="str">
            <v>CP ESQ. PLAS. PT GRAV[AP]</v>
          </cell>
          <cell r="C30647" t="str">
            <v>ROH</v>
          </cell>
          <cell r="D30647" t="str">
            <v>UN</v>
          </cell>
        </row>
        <row r="30648">
          <cell r="A30648" t="str">
            <v>1452-45</v>
          </cell>
          <cell r="B30648" t="str">
            <v>CP DIR. PLAS. VERM GRAV[AP]</v>
          </cell>
          <cell r="C30648" t="str">
            <v>ROH</v>
          </cell>
          <cell r="D30648" t="str">
            <v>UN</v>
          </cell>
        </row>
        <row r="30649">
          <cell r="A30649" t="str">
            <v>1452-46</v>
          </cell>
          <cell r="B30649" t="str">
            <v>CP ESQ. PLAS. VERM GRAV[AP]</v>
          </cell>
          <cell r="C30649" t="str">
            <v>ROH</v>
          </cell>
          <cell r="D30649" t="str">
            <v>UN</v>
          </cell>
        </row>
        <row r="30650">
          <cell r="A30650" t="str">
            <v>1452-47</v>
          </cell>
          <cell r="B30650" t="str">
            <v>CP DIR. PLAS. BR GRAV[AP]</v>
          </cell>
          <cell r="C30650" t="str">
            <v>ROH</v>
          </cell>
          <cell r="D30650" t="str">
            <v>UN</v>
          </cell>
        </row>
        <row r="30651">
          <cell r="A30651" t="str">
            <v>1452-48</v>
          </cell>
          <cell r="B30651" t="str">
            <v>CP ESQ. PLAS. BR GRAV[AP]</v>
          </cell>
          <cell r="C30651" t="str">
            <v>ROH</v>
          </cell>
          <cell r="D30651" t="str">
            <v>UN</v>
          </cell>
        </row>
        <row r="30652">
          <cell r="A30652" t="str">
            <v>1452-49</v>
          </cell>
          <cell r="B30652" t="str">
            <v>CPS PLAS. VERM CZ ACAB. BORR.[FPF]</v>
          </cell>
          <cell r="C30652" t="str">
            <v>ROH</v>
          </cell>
          <cell r="D30652" t="str">
            <v>UN</v>
          </cell>
        </row>
        <row r="30653">
          <cell r="A30653" t="str">
            <v>1452-50</v>
          </cell>
          <cell r="B30653" t="str">
            <v>CP PLAS. PT SUP EXTER.[AF]</v>
          </cell>
          <cell r="C30653" t="str">
            <v>ROH</v>
          </cell>
          <cell r="D30653" t="str">
            <v>UN</v>
          </cell>
        </row>
        <row r="30654">
          <cell r="A30654" t="str">
            <v>1452-51</v>
          </cell>
          <cell r="B30654" t="str">
            <v>CP PLAS. PT INF. INT[AF]</v>
          </cell>
          <cell r="C30654" t="str">
            <v>ROH</v>
          </cell>
          <cell r="D30654" t="str">
            <v>UN</v>
          </cell>
        </row>
        <row r="30655">
          <cell r="A30655" t="str">
            <v>1452-52</v>
          </cell>
          <cell r="B30655" t="str">
            <v>CP PLAS. PT INF. EXTER.[AF]</v>
          </cell>
          <cell r="C30655" t="str">
            <v>ROH</v>
          </cell>
          <cell r="D30655" t="str">
            <v>UN</v>
          </cell>
        </row>
        <row r="30656">
          <cell r="A30656" t="str">
            <v>1452-53</v>
          </cell>
          <cell r="B30656" t="str">
            <v>CP PLAS. PT SUP PN INOX GRAV[C]</v>
          </cell>
          <cell r="C30656" t="str">
            <v>ROH</v>
          </cell>
          <cell r="D30656" t="str">
            <v>UN</v>
          </cell>
        </row>
        <row r="30657">
          <cell r="A30657" t="str">
            <v>1452-54</v>
          </cell>
          <cell r="B30657" t="str">
            <v>CP PLAS. VERM SUP PN INOX GRAV[C]</v>
          </cell>
          <cell r="C30657" t="str">
            <v>ROH</v>
          </cell>
          <cell r="D30657" t="str">
            <v>UN</v>
          </cell>
        </row>
        <row r="30658">
          <cell r="A30658" t="str">
            <v>1452-55</v>
          </cell>
          <cell r="B30658" t="str">
            <v>CP PLAS. VERM INF. ADER. INOX[C]</v>
          </cell>
          <cell r="C30658" t="str">
            <v>ROH</v>
          </cell>
          <cell r="D30658" t="str">
            <v>UN</v>
          </cell>
        </row>
        <row r="30659">
          <cell r="A30659" t="str">
            <v>1452-56</v>
          </cell>
          <cell r="B30659" t="str">
            <v>CP FRT METAL.PR INOX GRAV PTA VDR.[FR</v>
          </cell>
          <cell r="C30659" t="str">
            <v>ROH</v>
          </cell>
          <cell r="D30659" t="str">
            <v>UN</v>
          </cell>
        </row>
        <row r="30660">
          <cell r="A30660" t="str">
            <v>1452-57</v>
          </cell>
          <cell r="B30660" t="str">
            <v>GABINETE METÁLICO PRETO DOBRADO[FR-42]</v>
          </cell>
          <cell r="C30660" t="str">
            <v>ROH</v>
          </cell>
          <cell r="D30660" t="str">
            <v>UN</v>
          </cell>
        </row>
        <row r="30661">
          <cell r="A30661" t="str">
            <v>1452-57N</v>
          </cell>
          <cell r="B30661" t="str">
            <v>GABINETE METÁLICO PRETO DOBRADO[FRN-42]</v>
          </cell>
          <cell r="C30661" t="str">
            <v>HALB</v>
          </cell>
          <cell r="D30661" t="str">
            <v>UN</v>
          </cell>
        </row>
        <row r="30662">
          <cell r="A30662" t="str">
            <v>1452-58</v>
          </cell>
          <cell r="B30662" t="str">
            <v>PLACA METALICA LATERAL DIR [FR-42]</v>
          </cell>
          <cell r="C30662" t="str">
            <v>ROH</v>
          </cell>
          <cell r="D30662" t="str">
            <v>UN</v>
          </cell>
        </row>
        <row r="30663">
          <cell r="A30663" t="str">
            <v>1452-58N</v>
          </cell>
          <cell r="B30663" t="str">
            <v>PLACA METAL. LADO DIR. DO CORPO [FRN-42]</v>
          </cell>
          <cell r="C30663" t="str">
            <v>ROH</v>
          </cell>
          <cell r="D30663" t="str">
            <v>UN</v>
          </cell>
        </row>
        <row r="30664">
          <cell r="A30664" t="str">
            <v>1452-59</v>
          </cell>
          <cell r="B30664" t="str">
            <v>PLACA METALICA SUPERIOR [FR-42]</v>
          </cell>
          <cell r="C30664" t="str">
            <v>ROH</v>
          </cell>
          <cell r="D30664" t="str">
            <v>UN</v>
          </cell>
        </row>
        <row r="30665">
          <cell r="A30665" t="str">
            <v>1452-59N</v>
          </cell>
          <cell r="B30665" t="str">
            <v>PLACA METAL. SUP. DO CORPO [FRN-42]</v>
          </cell>
          <cell r="C30665" t="str">
            <v>ROH</v>
          </cell>
          <cell r="D30665" t="str">
            <v>UN</v>
          </cell>
        </row>
        <row r="30666">
          <cell r="A30666" t="str">
            <v>1452-60</v>
          </cell>
          <cell r="B30666" t="str">
            <v>PLACA METALICA LATERAL ESQ [FR-42] 127V</v>
          </cell>
          <cell r="C30666" t="str">
            <v>ROH</v>
          </cell>
          <cell r="D30666" t="str">
            <v>UN</v>
          </cell>
        </row>
        <row r="30667">
          <cell r="A30667" t="str">
            <v>1452-60N</v>
          </cell>
          <cell r="B30667" t="str">
            <v>PLACA METAL. LADO ESQ. DO CORPO [FRN-42]</v>
          </cell>
          <cell r="C30667" t="str">
            <v>ROH</v>
          </cell>
          <cell r="D30667" t="str">
            <v>UN</v>
          </cell>
        </row>
        <row r="30668">
          <cell r="A30668" t="str">
            <v>1452-61</v>
          </cell>
          <cell r="B30668" t="str">
            <v>PLACA METÁLICA INFERIOR [FR-42]</v>
          </cell>
          <cell r="C30668" t="str">
            <v>ROH</v>
          </cell>
          <cell r="D30668" t="str">
            <v>UN</v>
          </cell>
        </row>
        <row r="30669">
          <cell r="A30669" t="str">
            <v>1452-61N</v>
          </cell>
          <cell r="B30669" t="str">
            <v>PLACA METAL. INF. DO CORPO [FRN-42]</v>
          </cell>
          <cell r="C30669" t="str">
            <v>ROH</v>
          </cell>
          <cell r="D30669" t="str">
            <v>UN</v>
          </cell>
        </row>
        <row r="30670">
          <cell r="A30670" t="str">
            <v>1452-62</v>
          </cell>
          <cell r="B30670" t="str">
            <v>PLACA METÁLICA TRASEIRA [FR-42]</v>
          </cell>
          <cell r="C30670" t="str">
            <v>ROH</v>
          </cell>
          <cell r="D30670" t="str">
            <v>UN</v>
          </cell>
        </row>
        <row r="30671">
          <cell r="A30671" t="str">
            <v>1452-62N</v>
          </cell>
          <cell r="B30671" t="str">
            <v>PLACA METAL. TRAS. DO CORPO [FRN-42]</v>
          </cell>
          <cell r="C30671" t="str">
            <v>ROH</v>
          </cell>
          <cell r="D30671" t="str">
            <v>UN</v>
          </cell>
        </row>
        <row r="30672">
          <cell r="A30672" t="str">
            <v>1452-63</v>
          </cell>
          <cell r="B30672" t="str">
            <v>CP PLAS. PT SUP PN INOX GRAV[C]</v>
          </cell>
          <cell r="C30672" t="str">
            <v>ROH</v>
          </cell>
          <cell r="D30672" t="str">
            <v>UN</v>
          </cell>
        </row>
        <row r="30673">
          <cell r="A30673" t="str">
            <v>1452-64</v>
          </cell>
          <cell r="B30673" t="str">
            <v>CP PLAS. PT INF. ADER. INOX[C]</v>
          </cell>
          <cell r="C30673" t="str">
            <v>ROH</v>
          </cell>
          <cell r="D30673" t="str">
            <v>UN</v>
          </cell>
        </row>
        <row r="30674">
          <cell r="A30674" t="str">
            <v>1452-65</v>
          </cell>
          <cell r="B30674" t="str">
            <v>CP PLAS. PT SUP PN INOX GRAV[C]</v>
          </cell>
          <cell r="C30674" t="str">
            <v>ROH</v>
          </cell>
          <cell r="D30674" t="str">
            <v>UN</v>
          </cell>
        </row>
        <row r="30675">
          <cell r="A30675" t="str">
            <v>1452-66</v>
          </cell>
          <cell r="B30675" t="str">
            <v>CP PLAS. PT INF. ADER. INOX[C]</v>
          </cell>
          <cell r="C30675" t="str">
            <v>ROH</v>
          </cell>
          <cell r="D30675" t="str">
            <v>UN</v>
          </cell>
        </row>
        <row r="30676">
          <cell r="A30676" t="str">
            <v>1452-67</v>
          </cell>
          <cell r="B30676" t="str">
            <v>CP PLAS. PT SUP PN INOX GRAV[C]</v>
          </cell>
          <cell r="C30676" t="str">
            <v>ROH</v>
          </cell>
          <cell r="D30676" t="str">
            <v>UN</v>
          </cell>
        </row>
        <row r="30677">
          <cell r="A30677" t="str">
            <v>1452-68</v>
          </cell>
          <cell r="B30677" t="str">
            <v>CP PLAS. PT INF. ADER. INOX[C]</v>
          </cell>
          <cell r="C30677" t="str">
            <v>ROH</v>
          </cell>
          <cell r="D30677" t="str">
            <v>UN</v>
          </cell>
        </row>
        <row r="30678">
          <cell r="A30678" t="str">
            <v>1452-69</v>
          </cell>
          <cell r="B30678" t="str">
            <v>CP TRAS. PLAS. PT[SK]</v>
          </cell>
          <cell r="C30678" t="str">
            <v>ROH</v>
          </cell>
          <cell r="D30678" t="str">
            <v>UN</v>
          </cell>
        </row>
        <row r="30679">
          <cell r="A30679" t="str">
            <v>1452-70</v>
          </cell>
          <cell r="B30679" t="str">
            <v>CP FRT PLAS. PT[SK]</v>
          </cell>
          <cell r="C30679" t="str">
            <v>ROH</v>
          </cell>
          <cell r="D30679" t="str">
            <v>UN</v>
          </cell>
        </row>
        <row r="30680">
          <cell r="A30680" t="str">
            <v>1452-71</v>
          </cell>
          <cell r="B30680" t="str">
            <v>CP DIR. PLAS. GRAF.[AP]</v>
          </cell>
          <cell r="C30680" t="str">
            <v>ROH</v>
          </cell>
          <cell r="D30680" t="str">
            <v>UN</v>
          </cell>
        </row>
        <row r="30681">
          <cell r="A30681" t="str">
            <v>1452-72</v>
          </cell>
          <cell r="B30681" t="str">
            <v>CP ESQ. PLAS. GRAF.[AP]</v>
          </cell>
          <cell r="C30681" t="str">
            <v>ROH</v>
          </cell>
          <cell r="D30681" t="str">
            <v>UN</v>
          </cell>
        </row>
        <row r="30682">
          <cell r="A30682" t="str">
            <v>1452-73</v>
          </cell>
          <cell r="B30682" t="str">
            <v>PLACA METÁLICA INFERIOR [FR-52]</v>
          </cell>
          <cell r="C30682" t="str">
            <v>ROH</v>
          </cell>
          <cell r="D30682" t="str">
            <v>UN</v>
          </cell>
        </row>
        <row r="30683">
          <cell r="A30683" t="str">
            <v>1452-73N</v>
          </cell>
          <cell r="B30683" t="str">
            <v>PLACA METAL. INF. CORPO [FRN-52]</v>
          </cell>
          <cell r="C30683" t="str">
            <v>ROH</v>
          </cell>
          <cell r="D30683" t="str">
            <v>UN</v>
          </cell>
        </row>
        <row r="30684">
          <cell r="A30684" t="str">
            <v>1452-74</v>
          </cell>
          <cell r="B30684" t="str">
            <v>PLACA METÁLICA TRASEIRA [FR-52]</v>
          </cell>
          <cell r="C30684" t="str">
            <v>ROH</v>
          </cell>
          <cell r="D30684" t="str">
            <v>UN</v>
          </cell>
        </row>
        <row r="30685">
          <cell r="A30685" t="str">
            <v>1452-74N</v>
          </cell>
          <cell r="B30685" t="str">
            <v>PLACA METAL. TRAS. CORPO [FRN-52]</v>
          </cell>
          <cell r="C30685" t="str">
            <v>ROH</v>
          </cell>
          <cell r="D30685" t="str">
            <v>UN</v>
          </cell>
        </row>
        <row r="30686">
          <cell r="A30686" t="str">
            <v>1452-75</v>
          </cell>
          <cell r="B30686" t="str">
            <v>GABINETE METÁLICO PRETO DOBRADO [FR-52]</v>
          </cell>
          <cell r="C30686" t="str">
            <v>ROH</v>
          </cell>
          <cell r="D30686" t="str">
            <v>UN</v>
          </cell>
        </row>
        <row r="30687">
          <cell r="A30687" t="str">
            <v>1452-75N</v>
          </cell>
          <cell r="B30687" t="str">
            <v>GABINETE METÁLICO PRETO DOBRADO[FRN-52]</v>
          </cell>
          <cell r="C30687" t="str">
            <v>HALB</v>
          </cell>
          <cell r="D30687" t="str">
            <v>UN</v>
          </cell>
        </row>
        <row r="30688">
          <cell r="A30688" t="str">
            <v>1452-76</v>
          </cell>
          <cell r="B30688" t="str">
            <v>PLACA METÁLICA SUPERIOR CP[FR-52]</v>
          </cell>
          <cell r="C30688" t="str">
            <v>ROH</v>
          </cell>
          <cell r="D30688" t="str">
            <v>UN</v>
          </cell>
        </row>
        <row r="30689">
          <cell r="A30689" t="str">
            <v>1452-76N</v>
          </cell>
          <cell r="B30689" t="str">
            <v>PLACA METAL. SUP. CORPO [FRN-52]</v>
          </cell>
          <cell r="C30689" t="str">
            <v>ROH</v>
          </cell>
          <cell r="D30689" t="str">
            <v>UN</v>
          </cell>
        </row>
        <row r="30690">
          <cell r="A30690" t="str">
            <v>1452-77</v>
          </cell>
          <cell r="B30690" t="str">
            <v>CP FRT METAL.PR INOX GRAV PTA VDR.[FR</v>
          </cell>
          <cell r="C30690" t="str">
            <v>ROH</v>
          </cell>
          <cell r="D30690" t="str">
            <v>UN</v>
          </cell>
        </row>
        <row r="30691">
          <cell r="A30691" t="str">
            <v>1452-78</v>
          </cell>
          <cell r="B30691" t="str">
            <v>CORPO LATERAL ESQURD PLÁST ROSA GRVD[SC]</v>
          </cell>
          <cell r="C30691" t="str">
            <v>ROH</v>
          </cell>
          <cell r="D30691" t="str">
            <v>UN</v>
          </cell>
        </row>
        <row r="30692">
          <cell r="A30692" t="str">
            <v>1452-79</v>
          </cell>
          <cell r="B30692" t="str">
            <v>CORPO LATERAL DIREITO PLÁSTICO ROSA [SC]</v>
          </cell>
          <cell r="C30692" t="str">
            <v>ROH</v>
          </cell>
          <cell r="D30692" t="str">
            <v>UN</v>
          </cell>
        </row>
        <row r="30693">
          <cell r="A30693" t="str">
            <v>1452-80</v>
          </cell>
          <cell r="B30693" t="str">
            <v>CP PLAS. PT SUP PN INOX GRAV[C]</v>
          </cell>
          <cell r="C30693" t="str">
            <v>ROH</v>
          </cell>
          <cell r="D30693" t="str">
            <v>UN</v>
          </cell>
        </row>
        <row r="30694">
          <cell r="A30694" t="str">
            <v>1452-81</v>
          </cell>
          <cell r="B30694" t="str">
            <v>CP LAT DIR. PLAS. VERM[SC]</v>
          </cell>
          <cell r="C30694" t="str">
            <v>ROH</v>
          </cell>
          <cell r="D30694" t="str">
            <v>UN</v>
          </cell>
        </row>
        <row r="30695">
          <cell r="A30695" t="str">
            <v>1452-82</v>
          </cell>
          <cell r="B30695" t="str">
            <v>CP LAT ESQ. PLAS. VERM GRAV[SC]</v>
          </cell>
          <cell r="C30695" t="str">
            <v>ROH</v>
          </cell>
          <cell r="D30695" t="str">
            <v>UN</v>
          </cell>
        </row>
        <row r="30696">
          <cell r="A30696" t="str">
            <v>1452-83</v>
          </cell>
          <cell r="B30696" t="str">
            <v>CP LAT DIR. PLAS. VERM[SC]</v>
          </cell>
          <cell r="C30696" t="str">
            <v>ROH</v>
          </cell>
          <cell r="D30696" t="str">
            <v>UN</v>
          </cell>
        </row>
        <row r="30697">
          <cell r="A30697" t="str">
            <v>1452-84</v>
          </cell>
          <cell r="B30697" t="str">
            <v>CP LAT ESQ. PLAS. VERM GRAV[SC]</v>
          </cell>
          <cell r="C30697" t="str">
            <v>ROH</v>
          </cell>
          <cell r="D30697" t="str">
            <v>UN</v>
          </cell>
        </row>
        <row r="30698">
          <cell r="A30698" t="str">
            <v>1452-85</v>
          </cell>
          <cell r="B30698" t="str">
            <v>CP LAT DIR. PLAS. RS[SC]</v>
          </cell>
          <cell r="C30698" t="str">
            <v>ROH</v>
          </cell>
          <cell r="D30698" t="str">
            <v>UN</v>
          </cell>
        </row>
        <row r="30699">
          <cell r="A30699" t="str">
            <v>1452-86</v>
          </cell>
          <cell r="B30699" t="str">
            <v>CP LAT ESQ. PLAS. RS GRAV[SC]</v>
          </cell>
          <cell r="C30699" t="str">
            <v>ROH</v>
          </cell>
          <cell r="D30699" t="str">
            <v>UN</v>
          </cell>
        </row>
        <row r="30700">
          <cell r="A30700" t="str">
            <v>1452-87</v>
          </cell>
          <cell r="B30700" t="str">
            <v>PLACA METÁLICA LATERAL DIR. CP[FR-52]</v>
          </cell>
          <cell r="C30700" t="str">
            <v>ROH</v>
          </cell>
          <cell r="D30700" t="str">
            <v>UN</v>
          </cell>
        </row>
        <row r="30701">
          <cell r="A30701" t="str">
            <v>1452-87N</v>
          </cell>
          <cell r="B30701" t="str">
            <v>PLACA METAL. LADO DIR. DO CORPO [FRN-52]</v>
          </cell>
          <cell r="C30701" t="str">
            <v>ROH</v>
          </cell>
          <cell r="D30701" t="str">
            <v>UN</v>
          </cell>
        </row>
        <row r="30702">
          <cell r="A30702" t="str">
            <v>1452-88</v>
          </cell>
          <cell r="B30702" t="str">
            <v>PLACA METÁLICA LATERAL ESQ. CP[FR-52]</v>
          </cell>
          <cell r="C30702" t="str">
            <v>ROH</v>
          </cell>
          <cell r="D30702" t="str">
            <v>UN</v>
          </cell>
        </row>
        <row r="30703">
          <cell r="A30703" t="str">
            <v>1452-88N</v>
          </cell>
          <cell r="B30703" t="str">
            <v>PLACA METAL. LADO ESQ. DO CORPO [FRN-52]</v>
          </cell>
          <cell r="C30703" t="str">
            <v>ROH</v>
          </cell>
          <cell r="D30703" t="str">
            <v>UN</v>
          </cell>
        </row>
        <row r="30704">
          <cell r="A30704" t="str">
            <v>1452-89</v>
          </cell>
          <cell r="B30704" t="str">
            <v>CP DIR. PLAS. PT GRAV[AP]</v>
          </cell>
          <cell r="C30704" t="str">
            <v>ROH</v>
          </cell>
          <cell r="D30704" t="str">
            <v>UN</v>
          </cell>
        </row>
        <row r="30705">
          <cell r="A30705" t="str">
            <v>1452-90</v>
          </cell>
          <cell r="B30705" t="str">
            <v>CP ESQ. PLAS. PT GRAV[AP]</v>
          </cell>
          <cell r="C30705" t="str">
            <v>ROH</v>
          </cell>
          <cell r="D30705" t="str">
            <v>UN</v>
          </cell>
        </row>
        <row r="30706">
          <cell r="A30706" t="str">
            <v>1452-91</v>
          </cell>
          <cell r="B30706" t="str">
            <v>CP DIR. PLAS. VERM GRAV[AP]</v>
          </cell>
          <cell r="C30706" t="str">
            <v>ROH</v>
          </cell>
          <cell r="D30706" t="str">
            <v>UN</v>
          </cell>
        </row>
        <row r="30707">
          <cell r="A30707" t="str">
            <v>1452-92</v>
          </cell>
          <cell r="B30707" t="str">
            <v>CP ESQ. PLAS. VERM GRAV[AP]</v>
          </cell>
          <cell r="C30707" t="str">
            <v>ROH</v>
          </cell>
          <cell r="D30707" t="str">
            <v>UN</v>
          </cell>
        </row>
        <row r="30708">
          <cell r="A30708" t="str">
            <v>1452-93</v>
          </cell>
          <cell r="B30708" t="str">
            <v>CP DIR. PLAS. BR GRAV[AP]</v>
          </cell>
          <cell r="C30708" t="str">
            <v>ROH</v>
          </cell>
          <cell r="D30708" t="str">
            <v>UN</v>
          </cell>
        </row>
        <row r="30709">
          <cell r="A30709" t="str">
            <v>1452-94</v>
          </cell>
          <cell r="B30709" t="str">
            <v>CP ESQ. PLAS. BR GRAV[AP]</v>
          </cell>
          <cell r="C30709" t="str">
            <v>ROH</v>
          </cell>
          <cell r="D30709" t="str">
            <v>UN</v>
          </cell>
        </row>
        <row r="30710">
          <cell r="A30710" t="str">
            <v>1452-95</v>
          </cell>
          <cell r="B30710" t="str">
            <v>CP FRT PLAS. PT GRAV COMPLETO[SK]</v>
          </cell>
          <cell r="C30710" t="str">
            <v>ROH</v>
          </cell>
          <cell r="D30710" t="str">
            <v>UN</v>
          </cell>
        </row>
        <row r="30711">
          <cell r="A30711" t="str">
            <v>1452-96</v>
          </cell>
          <cell r="B30711" t="str">
            <v>CP SUP PLAS. BR GRAV[F]</v>
          </cell>
          <cell r="C30711" t="str">
            <v>ROH</v>
          </cell>
          <cell r="D30711" t="str">
            <v>UN</v>
          </cell>
        </row>
        <row r="30712">
          <cell r="A30712" t="str">
            <v>1452-97</v>
          </cell>
          <cell r="B30712" t="str">
            <v>CP PLAS. BR GRAVBASEAQUEC.[F]</v>
          </cell>
          <cell r="C30712" t="str">
            <v>ROH</v>
          </cell>
          <cell r="D30712" t="str">
            <v>UN</v>
          </cell>
        </row>
        <row r="30713">
          <cell r="A30713" t="str">
            <v>1452-98</v>
          </cell>
          <cell r="B30713" t="str">
            <v>CP PLAS. VERM[RB]</v>
          </cell>
          <cell r="C30713" t="str">
            <v>ROH</v>
          </cell>
          <cell r="D30713" t="str">
            <v>UN</v>
          </cell>
        </row>
        <row r="30714">
          <cell r="A30714" t="str">
            <v>1452-99</v>
          </cell>
          <cell r="B30714" t="str">
            <v>COMPART. PLAS.ASPIRACAOAR[RB]</v>
          </cell>
          <cell r="C30714" t="str">
            <v>ROH</v>
          </cell>
          <cell r="D30714" t="str">
            <v>UN</v>
          </cell>
        </row>
        <row r="30715">
          <cell r="A30715" t="str">
            <v>1453-01</v>
          </cell>
          <cell r="B30715" t="str">
            <v>BASE PLAS. PT[RB]</v>
          </cell>
          <cell r="C30715" t="str">
            <v>ROH</v>
          </cell>
          <cell r="D30715" t="str">
            <v>UN</v>
          </cell>
        </row>
        <row r="30716">
          <cell r="A30716" t="str">
            <v>1453-02</v>
          </cell>
          <cell r="B30716" t="str">
            <v>CORPO PLÁST PRETO SUP ADRÇ INOX ESTA[PG]</v>
          </cell>
          <cell r="C30716" t="str">
            <v>ROH</v>
          </cell>
          <cell r="D30716" t="str">
            <v>UN</v>
          </cell>
        </row>
        <row r="30717">
          <cell r="A30717" t="str">
            <v>1453-03</v>
          </cell>
          <cell r="B30717" t="str">
            <v>CORPO PLÁSTICO PRETO INFERIOR [PG]</v>
          </cell>
          <cell r="C30717" t="str">
            <v>ROH</v>
          </cell>
          <cell r="D30717" t="str">
            <v>UN</v>
          </cell>
        </row>
        <row r="30718">
          <cell r="A30718" t="str">
            <v>1453-04</v>
          </cell>
          <cell r="B30718" t="str">
            <v>BASE PLAS. PT[G]</v>
          </cell>
          <cell r="C30718" t="str">
            <v>ROH</v>
          </cell>
          <cell r="D30718" t="str">
            <v>UN</v>
          </cell>
        </row>
        <row r="30719">
          <cell r="A30719" t="str">
            <v>1453-05</v>
          </cell>
          <cell r="B30719" t="str">
            <v>CP FRT PLAS. GRAF. GRAV LENTE DISP.[RP</v>
          </cell>
          <cell r="C30719" t="str">
            <v>ROH</v>
          </cell>
          <cell r="D30719" t="str">
            <v>UN</v>
          </cell>
        </row>
        <row r="30720">
          <cell r="A30720" t="str">
            <v>1453-06</v>
          </cell>
          <cell r="B30720" t="str">
            <v>CP TRAS. PLAS. GRAF.[RP]</v>
          </cell>
          <cell r="C30720" t="str">
            <v>ROH</v>
          </cell>
          <cell r="D30720" t="str">
            <v>UN</v>
          </cell>
        </row>
        <row r="30721">
          <cell r="A30721" t="str">
            <v>1453-07</v>
          </cell>
          <cell r="B30721" t="str">
            <v>CP INF. METAL. CZ GRAV[MF]</v>
          </cell>
          <cell r="C30721" t="str">
            <v>ROH</v>
          </cell>
          <cell r="D30721" t="str">
            <v>UN</v>
          </cell>
        </row>
        <row r="30722">
          <cell r="A30722" t="str">
            <v>1453-08</v>
          </cell>
          <cell r="B30722" t="str">
            <v>BASE PLAS. PT[SK]</v>
          </cell>
          <cell r="C30722" t="str">
            <v>ROH</v>
          </cell>
          <cell r="D30722" t="str">
            <v>UN</v>
          </cell>
        </row>
        <row r="30723">
          <cell r="A30723" t="str">
            <v>1453-09</v>
          </cell>
          <cell r="B30723" t="str">
            <v>CP SUP METAL. INOX GRAV[PG]</v>
          </cell>
          <cell r="C30723" t="str">
            <v>ROH</v>
          </cell>
          <cell r="D30723" t="str">
            <v>UN</v>
          </cell>
        </row>
        <row r="30724">
          <cell r="A30724" t="str">
            <v>1453-10</v>
          </cell>
          <cell r="B30724" t="str">
            <v>CP PLAS. PT INF.[PG]</v>
          </cell>
          <cell r="C30724" t="str">
            <v>ROH</v>
          </cell>
          <cell r="D30724" t="str">
            <v>UN</v>
          </cell>
        </row>
        <row r="30725">
          <cell r="A30725" t="str">
            <v>1453-11</v>
          </cell>
          <cell r="B30725" t="str">
            <v>RESERV. PLAS. AZUL GRAV MONT.[F]</v>
          </cell>
          <cell r="C30725" t="str">
            <v>ROH</v>
          </cell>
          <cell r="D30725" t="str">
            <v>UN</v>
          </cell>
        </row>
        <row r="30726">
          <cell r="A30726" t="str">
            <v>1453-12</v>
          </cell>
          <cell r="B30726" t="str">
            <v>CP INF. PLAS. PT GRV AZUL[F]</v>
          </cell>
          <cell r="C30726" t="str">
            <v>ROH</v>
          </cell>
          <cell r="D30726" t="str">
            <v>UN</v>
          </cell>
        </row>
        <row r="30727">
          <cell r="A30727" t="str">
            <v>1453-13</v>
          </cell>
          <cell r="B30727" t="str">
            <v>RESERV. PLAS. AZUL GRAV MONT.[F]</v>
          </cell>
          <cell r="C30727" t="str">
            <v>ROH</v>
          </cell>
          <cell r="D30727" t="str">
            <v>UN</v>
          </cell>
        </row>
        <row r="30728">
          <cell r="A30728" t="str">
            <v>1453-14</v>
          </cell>
          <cell r="B30728" t="str">
            <v>CP INF. PLAS. PT GRV AZUL[F]</v>
          </cell>
          <cell r="C30728" t="str">
            <v>ROH</v>
          </cell>
          <cell r="D30728" t="str">
            <v>UN</v>
          </cell>
        </row>
        <row r="30729">
          <cell r="A30729" t="str">
            <v>1453-16</v>
          </cell>
          <cell r="B30729" t="str">
            <v>CP SUP PLAS. PT GRAV[F]</v>
          </cell>
          <cell r="C30729" t="str">
            <v>ROH</v>
          </cell>
          <cell r="D30729" t="str">
            <v>UN</v>
          </cell>
        </row>
        <row r="30730">
          <cell r="A30730" t="str">
            <v>1453-17</v>
          </cell>
          <cell r="B30730" t="str">
            <v>RESERV. PLAS. ROXO MONT.[F]</v>
          </cell>
          <cell r="C30730" t="str">
            <v>ROH</v>
          </cell>
          <cell r="D30730" t="str">
            <v>UN</v>
          </cell>
        </row>
        <row r="30731">
          <cell r="A30731" t="str">
            <v>1453-18</v>
          </cell>
          <cell r="B30731" t="str">
            <v>CP PLAS. PT GRAVBASEAQUEC.[F]</v>
          </cell>
          <cell r="C30731" t="str">
            <v>ROH</v>
          </cell>
          <cell r="D30731" t="str">
            <v>UN</v>
          </cell>
        </row>
        <row r="30732">
          <cell r="A30732" t="str">
            <v>1453-19</v>
          </cell>
          <cell r="B30732" t="str">
            <v>CP PLAS. PT SUP ADER. INOX-[S]</v>
          </cell>
          <cell r="C30732" t="str">
            <v>ROH</v>
          </cell>
          <cell r="D30732" t="str">
            <v>UN</v>
          </cell>
        </row>
        <row r="30733">
          <cell r="A30733" t="str">
            <v>1453-20</v>
          </cell>
          <cell r="B30733" t="str">
            <v>CP PLAS. PT INF.[S]</v>
          </cell>
          <cell r="C30733" t="str">
            <v>ROH</v>
          </cell>
          <cell r="D30733" t="str">
            <v>UN</v>
          </cell>
        </row>
        <row r="30734">
          <cell r="A30734" t="str">
            <v>1453-21</v>
          </cell>
          <cell r="B30734" t="str">
            <v>CP FRT AJUSTE ALT. ROTOR 127V MONT.[FSM]</v>
          </cell>
          <cell r="C30734" t="str">
            <v>ROH</v>
          </cell>
          <cell r="D30734" t="str">
            <v>UN</v>
          </cell>
        </row>
        <row r="30735">
          <cell r="A30735" t="str">
            <v>1453-22</v>
          </cell>
          <cell r="B30735" t="str">
            <v>CP FRT AJUSTE ALT. ROTOR 220V MONT.[FSM]</v>
          </cell>
          <cell r="C30735" t="str">
            <v>ROH</v>
          </cell>
          <cell r="D30735" t="str">
            <v>UN</v>
          </cell>
        </row>
        <row r="30736">
          <cell r="A30736" t="str">
            <v>1453-23</v>
          </cell>
          <cell r="B30736" t="str">
            <v>CORP PLAST VERM ALOJ.S P/ESC.CARVAO[FSM]</v>
          </cell>
          <cell r="C30736" t="str">
            <v>ROH</v>
          </cell>
          <cell r="D30736" t="str">
            <v>UN</v>
          </cell>
        </row>
        <row r="30737">
          <cell r="A30737" t="str">
            <v>1453-24</v>
          </cell>
          <cell r="B30737" t="str">
            <v>CP PLAS. PT SUP ADER. INOX-[S]</v>
          </cell>
          <cell r="C30737" t="str">
            <v>ROH</v>
          </cell>
          <cell r="D30737" t="str">
            <v>UN</v>
          </cell>
        </row>
        <row r="30738">
          <cell r="A30738" t="str">
            <v>1453-25</v>
          </cell>
          <cell r="B30738" t="str">
            <v>CP PLAS. PT INF.[S]</v>
          </cell>
          <cell r="C30738" t="str">
            <v>ROH</v>
          </cell>
          <cell r="D30738" t="str">
            <v>UN</v>
          </cell>
        </row>
        <row r="30739">
          <cell r="A30739" t="str">
            <v>1453-26</v>
          </cell>
          <cell r="B30739" t="str">
            <v>GAB PLAS. PT FRT[CM]</v>
          </cell>
          <cell r="C30739" t="str">
            <v>ROH</v>
          </cell>
          <cell r="D30739" t="str">
            <v>UN</v>
          </cell>
        </row>
        <row r="30740">
          <cell r="A30740" t="str">
            <v>1453-27</v>
          </cell>
          <cell r="B30740" t="str">
            <v>GAB PLAS. PT TRAS.[CM]</v>
          </cell>
          <cell r="C30740" t="str">
            <v>ROH</v>
          </cell>
          <cell r="D30740" t="str">
            <v>UN</v>
          </cell>
        </row>
        <row r="30741">
          <cell r="A30741" t="str">
            <v>1453-28</v>
          </cell>
          <cell r="B30741" t="str">
            <v>CP FRT PLAS. PT GRAV[SC]</v>
          </cell>
          <cell r="C30741" t="str">
            <v>ROH</v>
          </cell>
          <cell r="D30741" t="str">
            <v>UN</v>
          </cell>
        </row>
        <row r="30742">
          <cell r="A30742" t="str">
            <v>1453-29</v>
          </cell>
          <cell r="B30742" t="str">
            <v>CP TRAS. PLAS. PT GRAV[SC]</v>
          </cell>
          <cell r="C30742" t="str">
            <v>ROH</v>
          </cell>
          <cell r="D30742" t="str">
            <v>UN</v>
          </cell>
        </row>
        <row r="30743">
          <cell r="A30743" t="str">
            <v>1453-30</v>
          </cell>
          <cell r="B30743" t="str">
            <v>CORPO SUPERIOR PLÁSTICO GRAFITE GRAV [P]</v>
          </cell>
          <cell r="C30743" t="str">
            <v>ROH</v>
          </cell>
          <cell r="D30743" t="str">
            <v>UN</v>
          </cell>
        </row>
        <row r="30744">
          <cell r="A30744" t="str">
            <v>1453-31</v>
          </cell>
          <cell r="B30744" t="str">
            <v>CORPO INF PLÁSTICO GRAFITE GRAVADO [P]</v>
          </cell>
          <cell r="C30744" t="str">
            <v>ROH</v>
          </cell>
          <cell r="D30744" t="str">
            <v>UN</v>
          </cell>
        </row>
        <row r="30745">
          <cell r="A30745" t="str">
            <v>1453-32</v>
          </cell>
          <cell r="B30745" t="str">
            <v>CP FRT PLAS. BR LENTE NIVEL[CL]</v>
          </cell>
          <cell r="C30745" t="str">
            <v>ROH</v>
          </cell>
          <cell r="D30745" t="str">
            <v>UN</v>
          </cell>
        </row>
        <row r="30746">
          <cell r="A30746" t="str">
            <v>1453-33</v>
          </cell>
          <cell r="B30746" t="str">
            <v>CP TRAS. PLAS. BR[CL]</v>
          </cell>
          <cell r="C30746" t="str">
            <v>ROH</v>
          </cell>
          <cell r="D30746" t="str">
            <v>UN</v>
          </cell>
        </row>
        <row r="30747">
          <cell r="A30747" t="str">
            <v>1453-34</v>
          </cell>
          <cell r="B30747" t="str">
            <v>CPS PLAS. VERM ACAB.BORR.[PF]</v>
          </cell>
          <cell r="C30747" t="str">
            <v>ROH</v>
          </cell>
          <cell r="D30747" t="str">
            <v>UN</v>
          </cell>
        </row>
        <row r="30748">
          <cell r="A30748" t="str">
            <v>1453-35</v>
          </cell>
          <cell r="B30748" t="str">
            <v>CP SUP PLAS. PT PN INOX GRAV[C]</v>
          </cell>
          <cell r="C30748" t="str">
            <v>ROH</v>
          </cell>
          <cell r="D30748" t="str">
            <v>UN</v>
          </cell>
        </row>
        <row r="30749">
          <cell r="A30749" t="str">
            <v>1453-36</v>
          </cell>
          <cell r="B30749" t="str">
            <v>CP INF. PLAS. PT[C]</v>
          </cell>
          <cell r="C30749" t="str">
            <v>ROH</v>
          </cell>
          <cell r="D30749" t="str">
            <v>UN</v>
          </cell>
        </row>
        <row r="30750">
          <cell r="A30750" t="str">
            <v>1453-37</v>
          </cell>
          <cell r="B30750" t="str">
            <v>CP SUP PLAS. VERM PN INOX GRAV[C]</v>
          </cell>
          <cell r="C30750" t="str">
            <v>ROH</v>
          </cell>
          <cell r="D30750" t="str">
            <v>UN</v>
          </cell>
        </row>
        <row r="30751">
          <cell r="A30751" t="str">
            <v>1453-38</v>
          </cell>
          <cell r="B30751" t="str">
            <v>CP PLAS. CZ GRAV[MCF]</v>
          </cell>
          <cell r="C30751" t="str">
            <v>ROH</v>
          </cell>
          <cell r="D30751" t="str">
            <v>UN</v>
          </cell>
        </row>
        <row r="30752">
          <cell r="A30752" t="str">
            <v>1453-39</v>
          </cell>
          <cell r="B30752" t="str">
            <v>CP EXTER. PLAS. PT DIR.[ER]</v>
          </cell>
          <cell r="C30752" t="str">
            <v>ROH</v>
          </cell>
          <cell r="D30752" t="str">
            <v>UN</v>
          </cell>
        </row>
        <row r="30753">
          <cell r="A30753" t="str">
            <v>1453-40</v>
          </cell>
          <cell r="B30753" t="str">
            <v>CP EXTER. PLAS. PT ESQ.[ER]</v>
          </cell>
          <cell r="C30753" t="str">
            <v>ROH</v>
          </cell>
          <cell r="D30753" t="str">
            <v>UN</v>
          </cell>
        </row>
        <row r="30754">
          <cell r="A30754" t="str">
            <v>1453-41</v>
          </cell>
          <cell r="B30754" t="str">
            <v>RESERV. PLAS. AZUL MONT.[F]</v>
          </cell>
          <cell r="C30754" t="str">
            <v>ROH</v>
          </cell>
          <cell r="D30754" t="str">
            <v>UN</v>
          </cell>
        </row>
        <row r="30755">
          <cell r="A30755" t="str">
            <v>1453-42</v>
          </cell>
          <cell r="B30755" t="str">
            <v>CP INF. PLAS. PT GRV PRT[F]</v>
          </cell>
          <cell r="C30755" t="str">
            <v>ROH</v>
          </cell>
          <cell r="D30755" t="str">
            <v>UN</v>
          </cell>
        </row>
        <row r="30756">
          <cell r="A30756" t="str">
            <v>1453-45</v>
          </cell>
          <cell r="B30756" t="str">
            <v>CP PLAS. VERM TRAS.[AF]</v>
          </cell>
          <cell r="C30756" t="str">
            <v>ROH</v>
          </cell>
          <cell r="D30756" t="str">
            <v>UN</v>
          </cell>
        </row>
        <row r="30757">
          <cell r="A30757" t="str">
            <v>1453-46</v>
          </cell>
          <cell r="B30757" t="str">
            <v>CP PLAS. PT TRAS.[AF]</v>
          </cell>
          <cell r="C30757" t="str">
            <v>ROH</v>
          </cell>
          <cell r="D30757" t="str">
            <v>UN</v>
          </cell>
        </row>
        <row r="30758">
          <cell r="A30758" t="str">
            <v>1453-47</v>
          </cell>
          <cell r="B30758" t="str">
            <v>CP INT 3 LITROS-CJ[PE]</v>
          </cell>
          <cell r="C30758" t="str">
            <v>ROH</v>
          </cell>
          <cell r="D30758" t="str">
            <v>UN</v>
          </cell>
        </row>
        <row r="30759">
          <cell r="A30759" t="str">
            <v>1453-48</v>
          </cell>
          <cell r="B30759" t="str">
            <v>CP EXTER. INOX PT 3 LITROS-CJ[PE]</v>
          </cell>
          <cell r="C30759" t="str">
            <v>ROH</v>
          </cell>
          <cell r="D30759" t="str">
            <v>UN</v>
          </cell>
        </row>
        <row r="30760">
          <cell r="A30760" t="str">
            <v>1453-49</v>
          </cell>
          <cell r="B30760" t="str">
            <v>CP EXTER. INOX VERM PT 3 LITROS-CJ[PE</v>
          </cell>
          <cell r="C30760" t="str">
            <v>ROH</v>
          </cell>
          <cell r="D30760" t="str">
            <v>UN</v>
          </cell>
        </row>
        <row r="30761">
          <cell r="A30761" t="str">
            <v>1453-50</v>
          </cell>
          <cell r="B30761" t="str">
            <v>CP INT 5 LITROS-CJ[PE]</v>
          </cell>
          <cell r="C30761" t="str">
            <v>ROH</v>
          </cell>
          <cell r="D30761" t="str">
            <v>UN</v>
          </cell>
        </row>
        <row r="30762">
          <cell r="A30762" t="str">
            <v>1453-51</v>
          </cell>
          <cell r="B30762" t="str">
            <v>CP EXTER. INOX PT 5 LITROS-CJ[PE]</v>
          </cell>
          <cell r="C30762" t="str">
            <v>ROH</v>
          </cell>
          <cell r="D30762" t="str">
            <v>UN</v>
          </cell>
        </row>
        <row r="30763">
          <cell r="A30763" t="str">
            <v>1453-52</v>
          </cell>
          <cell r="B30763" t="str">
            <v>CP PLAST PT PF. ARRUELASMICA-U[FD]</v>
          </cell>
          <cell r="C30763" t="str">
            <v>ROH</v>
          </cell>
          <cell r="D30763" t="str">
            <v>UN</v>
          </cell>
        </row>
        <row r="30764">
          <cell r="A30764" t="str">
            <v>1453-53</v>
          </cell>
          <cell r="B30764" t="str">
            <v>CP SUP PLAS. PT[RB]</v>
          </cell>
          <cell r="C30764" t="str">
            <v>ROH</v>
          </cell>
          <cell r="D30764" t="str">
            <v>UN</v>
          </cell>
        </row>
        <row r="30765">
          <cell r="A30765" t="str">
            <v>1453-54</v>
          </cell>
          <cell r="B30765" t="str">
            <v>COMPART. PLAS.ASPIRACAOAR[RB]</v>
          </cell>
          <cell r="C30765" t="str">
            <v>ROH</v>
          </cell>
          <cell r="D30765" t="str">
            <v>UN</v>
          </cell>
        </row>
        <row r="30766">
          <cell r="A30766" t="str">
            <v>1453-55</v>
          </cell>
          <cell r="B30766" t="str">
            <v>BASE PLAS. PT ACIONADOR PROT.COLISAO[RB]</v>
          </cell>
          <cell r="C30766" t="str">
            <v>ROH</v>
          </cell>
          <cell r="D30766" t="str">
            <v>UN</v>
          </cell>
        </row>
        <row r="30767">
          <cell r="A30767" t="str">
            <v>1453-56</v>
          </cell>
          <cell r="B30767" t="str">
            <v>CP SUP PLAS. PT[RB]</v>
          </cell>
          <cell r="C30767" t="str">
            <v>ROH</v>
          </cell>
          <cell r="D30767" t="str">
            <v>UN</v>
          </cell>
        </row>
        <row r="30768">
          <cell r="A30768" t="str">
            <v>1453-57</v>
          </cell>
          <cell r="B30768" t="str">
            <v>COMPART. PLAS.ASPIRACAOAR[RB]</v>
          </cell>
          <cell r="C30768" t="str">
            <v>ROH</v>
          </cell>
          <cell r="D30768" t="str">
            <v>UN</v>
          </cell>
        </row>
        <row r="30769">
          <cell r="A30769" t="str">
            <v>1453-58</v>
          </cell>
          <cell r="B30769" t="str">
            <v>BASE PLAS. PT ACIONADOR PROT.COLISAO[RB]</v>
          </cell>
          <cell r="C30769" t="str">
            <v>ROH</v>
          </cell>
          <cell r="D30769" t="str">
            <v>UN</v>
          </cell>
        </row>
        <row r="30770">
          <cell r="A30770" t="str">
            <v>1453-59</v>
          </cell>
          <cell r="B30770" t="str">
            <v>CP PLAS. BR-CJ[AP]</v>
          </cell>
          <cell r="C30770" t="str">
            <v>ROH</v>
          </cell>
          <cell r="D30770" t="str">
            <v>UN</v>
          </cell>
        </row>
        <row r="30771">
          <cell r="A30771" t="str">
            <v>1453-60</v>
          </cell>
          <cell r="B30771" t="str">
            <v>CP FRT PLAS. PT GRAV[SC]</v>
          </cell>
          <cell r="C30771" t="str">
            <v>ROH</v>
          </cell>
          <cell r="D30771" t="str">
            <v>UN</v>
          </cell>
        </row>
        <row r="30772">
          <cell r="A30772" t="str">
            <v>1453-61</v>
          </cell>
          <cell r="B30772" t="str">
            <v>CP TRAS. PLAS. PT GRAV[SC]</v>
          </cell>
          <cell r="C30772" t="str">
            <v>ROH</v>
          </cell>
          <cell r="D30772" t="str">
            <v>UN</v>
          </cell>
        </row>
        <row r="30773">
          <cell r="A30773" t="str">
            <v>1453-62</v>
          </cell>
          <cell r="B30773" t="str">
            <v>CP SUP PLAS. PT GRAV[FA]</v>
          </cell>
          <cell r="C30773" t="str">
            <v>ROH</v>
          </cell>
          <cell r="D30773" t="str">
            <v>UN</v>
          </cell>
        </row>
        <row r="30774">
          <cell r="A30774" t="str">
            <v>1453-63</v>
          </cell>
          <cell r="B30774" t="str">
            <v>CP INF. PLAS. PT[FA]</v>
          </cell>
          <cell r="C30774" t="str">
            <v>ROH</v>
          </cell>
          <cell r="D30774" t="str">
            <v>UN</v>
          </cell>
        </row>
        <row r="30775">
          <cell r="A30775" t="str">
            <v>1453-64</v>
          </cell>
          <cell r="B30775" t="str">
            <v>CP SUP PLAS. PT GRAV ADER. INOX[C]</v>
          </cell>
          <cell r="C30775" t="str">
            <v>ROH</v>
          </cell>
          <cell r="D30775" t="str">
            <v>UN</v>
          </cell>
        </row>
        <row r="30776">
          <cell r="A30776" t="str">
            <v>1453-65</v>
          </cell>
          <cell r="B30776" t="str">
            <v>CORPO INFERIOR [SN-01]</v>
          </cell>
          <cell r="C30776" t="str">
            <v>ROH</v>
          </cell>
          <cell r="D30776" t="str">
            <v>UN</v>
          </cell>
        </row>
        <row r="30777">
          <cell r="A30777" t="str">
            <v>1453-66</v>
          </cell>
          <cell r="B30777" t="str">
            <v>CORPO SUPERIOR [SN-01]</v>
          </cell>
          <cell r="C30777" t="str">
            <v>ROH</v>
          </cell>
          <cell r="D30777" t="str">
            <v>UN</v>
          </cell>
        </row>
        <row r="30778">
          <cell r="A30778" t="str">
            <v>1453-67</v>
          </cell>
          <cell r="B30778" t="str">
            <v>TERMOSTATO [SN-01]</v>
          </cell>
          <cell r="C30778" t="str">
            <v>ROH</v>
          </cell>
          <cell r="D30778" t="str">
            <v>UN</v>
          </cell>
        </row>
        <row r="30779">
          <cell r="A30779" t="str">
            <v>1453-68</v>
          </cell>
          <cell r="B30779" t="str">
            <v>TRAVA DA DIVISÓRIA [SN-01]</v>
          </cell>
          <cell r="C30779" t="str">
            <v>ROH</v>
          </cell>
          <cell r="D30779" t="str">
            <v>UN</v>
          </cell>
        </row>
        <row r="30780">
          <cell r="A30780" t="str">
            <v>1453-69</v>
          </cell>
          <cell r="B30780" t="str">
            <v>TRAVA DO FUSÍVEL TÉRMICO [SN-01]</v>
          </cell>
          <cell r="C30780" t="str">
            <v>ROH</v>
          </cell>
          <cell r="D30780" t="str">
            <v>UN</v>
          </cell>
        </row>
        <row r="30781">
          <cell r="A30781" t="str">
            <v>1453-70</v>
          </cell>
          <cell r="B30781" t="str">
            <v>ELEM AQUEC+GRILL (CIMA/BAIXO)127V[SN-01]</v>
          </cell>
          <cell r="C30781" t="str">
            <v>ROH</v>
          </cell>
          <cell r="D30781" t="str">
            <v>UN</v>
          </cell>
        </row>
        <row r="30782">
          <cell r="A30782" t="str">
            <v>1453-71</v>
          </cell>
          <cell r="B30782" t="str">
            <v>REDE ELÉTRICA 127V [SN-01]</v>
          </cell>
          <cell r="C30782" t="str">
            <v>ROH</v>
          </cell>
          <cell r="D30782" t="str">
            <v>UN</v>
          </cell>
        </row>
        <row r="30783">
          <cell r="A30783" t="str">
            <v>1453-72</v>
          </cell>
          <cell r="B30783" t="str">
            <v>REDE ELÉTRICA 220V [SN-01]</v>
          </cell>
          <cell r="C30783" t="str">
            <v>ROH</v>
          </cell>
          <cell r="D30783" t="str">
            <v>UN</v>
          </cell>
        </row>
        <row r="30784">
          <cell r="A30784" t="str">
            <v>1453-73</v>
          </cell>
          <cell r="B30784" t="str">
            <v>FUSÍVEL BIVOLT [SN-01]</v>
          </cell>
          <cell r="C30784" t="str">
            <v>ROH</v>
          </cell>
          <cell r="D30784" t="str">
            <v>UN</v>
          </cell>
        </row>
        <row r="30785">
          <cell r="A30785" t="str">
            <v>1453-74</v>
          </cell>
          <cell r="B30785" t="str">
            <v>TAMPA PUXADOR (CIMA/BAIXO) [SN-01]</v>
          </cell>
          <cell r="C30785" t="str">
            <v>ROH</v>
          </cell>
          <cell r="D30785" t="str">
            <v>UN</v>
          </cell>
        </row>
        <row r="30786">
          <cell r="A30786" t="str">
            <v>1453-75</v>
          </cell>
          <cell r="B30786" t="str">
            <v>LENÇO PROTEÇÃO DA CHAPA [SN-01]</v>
          </cell>
          <cell r="C30786" t="str">
            <v>ROH</v>
          </cell>
          <cell r="D30786" t="str">
            <v>UN</v>
          </cell>
        </row>
        <row r="30787">
          <cell r="A30787" t="str">
            <v>1453-76</v>
          </cell>
          <cell r="B30787" t="str">
            <v>ELEM AQUEC+GRILL (CIMA/BAIXO)220V[SN-01]</v>
          </cell>
          <cell r="C30787" t="str">
            <v>ROH</v>
          </cell>
          <cell r="D30787" t="str">
            <v>UN</v>
          </cell>
        </row>
        <row r="30788">
          <cell r="A30788" t="str">
            <v>1453-77</v>
          </cell>
          <cell r="B30788" t="str">
            <v>TRAVA METÁLICA DO ELEM DE AQUECIM[SN-01]</v>
          </cell>
          <cell r="C30788" t="str">
            <v>ROH</v>
          </cell>
          <cell r="D30788" t="str">
            <v>UN</v>
          </cell>
        </row>
        <row r="30789">
          <cell r="A30789" t="str">
            <v>1453-78</v>
          </cell>
          <cell r="B30789" t="str">
            <v>CORPO PLÁSTICO PRETO GRAVADO [MP]</v>
          </cell>
          <cell r="C30789" t="str">
            <v>ROH</v>
          </cell>
          <cell r="D30789" t="str">
            <v>UN</v>
          </cell>
        </row>
        <row r="30790">
          <cell r="A30790" t="str">
            <v>1453-79</v>
          </cell>
          <cell r="B30790" t="str">
            <v>CORPO PLÁSTICO VERMELHO GRAVADO [MP]</v>
          </cell>
          <cell r="C30790" t="str">
            <v>ROH</v>
          </cell>
          <cell r="D30790" t="str">
            <v>UN</v>
          </cell>
        </row>
        <row r="30791">
          <cell r="A30791" t="str">
            <v>1453-80</v>
          </cell>
          <cell r="B30791" t="str">
            <v>CORPO PLÁSTICO PRETO GRAVADO [MP]</v>
          </cell>
          <cell r="C30791" t="str">
            <v>ROH</v>
          </cell>
          <cell r="D30791" t="str">
            <v>UN</v>
          </cell>
        </row>
        <row r="30792">
          <cell r="A30792" t="str">
            <v>1453-81</v>
          </cell>
          <cell r="B30792" t="str">
            <v>CORPO PLÁSTICO VERMELHO GRAVADO [MP]</v>
          </cell>
          <cell r="C30792" t="str">
            <v>ROH</v>
          </cell>
          <cell r="D30792" t="str">
            <v>UN</v>
          </cell>
        </row>
        <row r="30793">
          <cell r="A30793" t="str">
            <v>1453-82</v>
          </cell>
          <cell r="B30793" t="str">
            <v>CP FRT PLAS. RS GRAV[SC]</v>
          </cell>
          <cell r="C30793" t="str">
            <v>ROH</v>
          </cell>
          <cell r="D30793" t="str">
            <v>UN</v>
          </cell>
        </row>
        <row r="30794">
          <cell r="A30794" t="str">
            <v>1453-83</v>
          </cell>
          <cell r="B30794" t="str">
            <v>CP TRAS. PLAS. RS GRAV[SC]</v>
          </cell>
          <cell r="C30794" t="str">
            <v>ROH</v>
          </cell>
          <cell r="D30794" t="str">
            <v>UN</v>
          </cell>
        </row>
        <row r="30795">
          <cell r="A30795" t="str">
            <v>1453-84</v>
          </cell>
          <cell r="B30795" t="str">
            <v>CRPO PLST PR SUP ADRÇ INOX VERM GRVD[PG]</v>
          </cell>
          <cell r="C30795" t="str">
            <v>ROH</v>
          </cell>
          <cell r="D30795" t="str">
            <v>UN</v>
          </cell>
        </row>
        <row r="30796">
          <cell r="A30796" t="str">
            <v>1453-85</v>
          </cell>
          <cell r="B30796" t="str">
            <v>COMPART. PLAS.ASPIRACAOAR[RB]</v>
          </cell>
          <cell r="C30796" t="str">
            <v>ROH</v>
          </cell>
          <cell r="D30796" t="str">
            <v>UN</v>
          </cell>
        </row>
        <row r="30797">
          <cell r="A30797" t="str">
            <v>1453-86</v>
          </cell>
          <cell r="B30797" t="str">
            <v>CP PLAS. VERM[RB]</v>
          </cell>
          <cell r="C30797" t="str">
            <v>ROH</v>
          </cell>
          <cell r="D30797" t="str">
            <v>UN</v>
          </cell>
        </row>
        <row r="30798">
          <cell r="A30798" t="str">
            <v>1453-87</v>
          </cell>
          <cell r="B30798" t="str">
            <v>BASE PLAS. PT[RB]</v>
          </cell>
          <cell r="C30798" t="str">
            <v>ROH</v>
          </cell>
          <cell r="D30798" t="str">
            <v>UN</v>
          </cell>
        </row>
        <row r="30799">
          <cell r="A30799" t="str">
            <v>1453-88</v>
          </cell>
          <cell r="B30799" t="str">
            <v>CP PLAS. PT[RB]</v>
          </cell>
          <cell r="C30799" t="str">
            <v>ROH</v>
          </cell>
          <cell r="D30799" t="str">
            <v>UN</v>
          </cell>
        </row>
        <row r="30800">
          <cell r="A30800" t="str">
            <v>1453-89</v>
          </cell>
          <cell r="B30800" t="str">
            <v>CP PLAS. GRAF.[RB]</v>
          </cell>
          <cell r="C30800" t="str">
            <v>ROH</v>
          </cell>
          <cell r="D30800" t="str">
            <v>UN</v>
          </cell>
        </row>
        <row r="30801">
          <cell r="A30801" t="str">
            <v>1453-90</v>
          </cell>
          <cell r="B30801" t="str">
            <v>CORPO SUP PLÁST PR ADEREÇ GRAV GOLD [ES]</v>
          </cell>
          <cell r="C30801" t="str">
            <v>ROH</v>
          </cell>
          <cell r="D30801" t="str">
            <v>UN</v>
          </cell>
        </row>
        <row r="30802">
          <cell r="A30802" t="str">
            <v>1453-91</v>
          </cell>
          <cell r="B30802" t="str">
            <v>CORPO INFERIOR PLÁSTICO PRETO [ES]</v>
          </cell>
          <cell r="C30802" t="str">
            <v>ROH</v>
          </cell>
          <cell r="D30802" t="str">
            <v>UN</v>
          </cell>
        </row>
        <row r="30803">
          <cell r="A30803" t="str">
            <v>1453-92</v>
          </cell>
          <cell r="B30803" t="str">
            <v>CORPO SUP PLÁST AZ ADEREÇ GRAV TITAM[ES]</v>
          </cell>
          <cell r="C30803" t="str">
            <v>ROH</v>
          </cell>
          <cell r="D30803" t="str">
            <v>UN</v>
          </cell>
        </row>
        <row r="30804">
          <cell r="A30804" t="str">
            <v>1453-93</v>
          </cell>
          <cell r="B30804" t="str">
            <v>CORPO INFERIOR PLÁSTICO AZUL [ES]</v>
          </cell>
          <cell r="C30804" t="str">
            <v>ROH</v>
          </cell>
          <cell r="D30804" t="str">
            <v>UN</v>
          </cell>
        </row>
        <row r="30805">
          <cell r="A30805" t="str">
            <v>1453-94</v>
          </cell>
          <cell r="B30805" t="str">
            <v>CORPO SUP PLÁST PR ADEREÇ VD GRAV CZ[ES]</v>
          </cell>
          <cell r="C30805" t="str">
            <v>ROH</v>
          </cell>
          <cell r="D30805" t="str">
            <v>UN</v>
          </cell>
        </row>
        <row r="30806">
          <cell r="A30806" t="str">
            <v>1453-95</v>
          </cell>
          <cell r="B30806" t="str">
            <v>CP PLAS. PR SUP PN PLAS. PR GRAV[C]</v>
          </cell>
          <cell r="C30806" t="str">
            <v>ROH</v>
          </cell>
          <cell r="D30806" t="str">
            <v>UN</v>
          </cell>
        </row>
        <row r="30807">
          <cell r="A30807" t="str">
            <v>1453-96</v>
          </cell>
          <cell r="B30807" t="str">
            <v>BASE PLÁST BRANCA PANELA 5 XÍCARAS [PE]</v>
          </cell>
          <cell r="C30807" t="str">
            <v>ROH</v>
          </cell>
          <cell r="D30807" t="str">
            <v>UN</v>
          </cell>
        </row>
        <row r="30808">
          <cell r="A30808" t="str">
            <v>1453-97</v>
          </cell>
          <cell r="B30808" t="str">
            <v>CP PLAS. VERM GRAV[PP]</v>
          </cell>
          <cell r="C30808" t="str">
            <v>ROH</v>
          </cell>
          <cell r="D30808" t="str">
            <v>UN</v>
          </cell>
        </row>
        <row r="30809">
          <cell r="A30809" t="str">
            <v>1453-98</v>
          </cell>
          <cell r="B30809" t="str">
            <v>BASE PLAS. PT[PP]</v>
          </cell>
          <cell r="C30809" t="str">
            <v>ROH</v>
          </cell>
          <cell r="D30809" t="str">
            <v>UN</v>
          </cell>
        </row>
        <row r="30810">
          <cell r="A30810" t="str">
            <v>1453-99</v>
          </cell>
          <cell r="B30810" t="str">
            <v>CPS PLAS. VERM ACAB.BORR.[PI]</v>
          </cell>
          <cell r="C30810" t="str">
            <v>ROH</v>
          </cell>
          <cell r="D30810" t="str">
            <v>UN</v>
          </cell>
        </row>
        <row r="30811">
          <cell r="A30811" t="str">
            <v>1454-07</v>
          </cell>
          <cell r="B30811" t="str">
            <v>CB PL CT PR FIXO H05 2X0,75MML5,2025010A</v>
          </cell>
          <cell r="C30811" t="str">
            <v>ROH</v>
          </cell>
          <cell r="D30811" t="str">
            <v>UN</v>
          </cell>
        </row>
        <row r="30812">
          <cell r="A30812" t="str">
            <v>1454-09</v>
          </cell>
          <cell r="B30812" t="str">
            <v>CB PL CT PR REH03 2X0,50MML1,502502,5A</v>
          </cell>
          <cell r="C30812" t="str">
            <v>ROH</v>
          </cell>
          <cell r="D30812" t="str">
            <v>UN</v>
          </cell>
        </row>
        <row r="30813">
          <cell r="A30813" t="str">
            <v>1454-10</v>
          </cell>
          <cell r="B30813" t="str">
            <v>CB PL ST BR FIXO H05 2X,75MML1,0M250V10A</v>
          </cell>
          <cell r="C30813" t="str">
            <v>ROH</v>
          </cell>
          <cell r="D30813" t="str">
            <v>UN</v>
          </cell>
        </row>
        <row r="30814">
          <cell r="A30814" t="str">
            <v>1454-11</v>
          </cell>
          <cell r="B30814" t="str">
            <v>CB PL CT PR FIXO H05 3X0,75MML1,1025010A</v>
          </cell>
          <cell r="C30814" t="str">
            <v>ROH</v>
          </cell>
          <cell r="D30814" t="str">
            <v>UN</v>
          </cell>
        </row>
        <row r="30815">
          <cell r="A30815" t="str">
            <v>1454-12</v>
          </cell>
          <cell r="B30815" t="str">
            <v>CB PL CT PR FIXO H05 3X,75MML1,0M250V10A</v>
          </cell>
          <cell r="C30815" t="str">
            <v>ROH</v>
          </cell>
          <cell r="D30815" t="str">
            <v>UN</v>
          </cell>
        </row>
        <row r="30816">
          <cell r="A30816" t="str">
            <v>1454-13</v>
          </cell>
          <cell r="B30816" t="str">
            <v>CB PL CT PR FIXO H05 3X,75MML1,0M250V10A</v>
          </cell>
          <cell r="C30816" t="str">
            <v>ROH</v>
          </cell>
          <cell r="D30816" t="str">
            <v>UN</v>
          </cell>
        </row>
        <row r="30817">
          <cell r="A30817" t="str">
            <v>1454-15</v>
          </cell>
          <cell r="B30817" t="str">
            <v>ADAP. ADC OUT: 9,0VDC 0,5A</v>
          </cell>
          <cell r="C30817" t="str">
            <v>ROH</v>
          </cell>
          <cell r="D30817" t="str">
            <v>UN</v>
          </cell>
        </row>
        <row r="30818">
          <cell r="A30818" t="str">
            <v>1454-17</v>
          </cell>
          <cell r="B30818" t="str">
            <v>CB PL ST PR FIXO H03 2X,5MML1,3025V2,5A</v>
          </cell>
          <cell r="C30818" t="str">
            <v>ROH</v>
          </cell>
          <cell r="D30818" t="str">
            <v>UN</v>
          </cell>
        </row>
        <row r="30819">
          <cell r="A30819" t="str">
            <v>1454-18</v>
          </cell>
          <cell r="B30819" t="str">
            <v>F INTERN INDIC.FUS.TERMI.250V10ATF192°C</v>
          </cell>
          <cell r="C30819" t="str">
            <v>ROH</v>
          </cell>
          <cell r="D30819" t="str">
            <v>UN</v>
          </cell>
        </row>
        <row r="30820">
          <cell r="A30820" t="str">
            <v>1454-20</v>
          </cell>
          <cell r="B30820" t="str">
            <v>ESFERA DE BORRACHA Ø3,0MM [FVN]</v>
          </cell>
          <cell r="C30820" t="str">
            <v>ROH</v>
          </cell>
          <cell r="D30820" t="str">
            <v>UN</v>
          </cell>
        </row>
        <row r="30821">
          <cell r="A30821" t="str">
            <v>1454-21</v>
          </cell>
          <cell r="B30821" t="str">
            <v>BORRACHA SILICONE RESERV SUPERIOR [FVN]</v>
          </cell>
          <cell r="C30821" t="str">
            <v>ROH</v>
          </cell>
          <cell r="D30821" t="str">
            <v>UN</v>
          </cell>
        </row>
        <row r="30822">
          <cell r="A30822" t="str">
            <v>1454-21N</v>
          </cell>
          <cell r="B30822" t="str">
            <v>BORRACHA SILICONE RESERV SUPERIOR [FVN]</v>
          </cell>
          <cell r="C30822" t="str">
            <v>ROH</v>
          </cell>
          <cell r="D30822" t="str">
            <v>UN</v>
          </cell>
        </row>
        <row r="30823">
          <cell r="A30823" t="str">
            <v>1454-22</v>
          </cell>
          <cell r="B30823" t="str">
            <v>BORRACHA SILICONE RESERV INFERIOR [FVN]</v>
          </cell>
          <cell r="C30823" t="str">
            <v>ROH</v>
          </cell>
          <cell r="D30823" t="str">
            <v>UN</v>
          </cell>
        </row>
        <row r="30824">
          <cell r="A30824" t="str">
            <v>1454-22N</v>
          </cell>
          <cell r="B30824" t="str">
            <v>BORRACHA SILICONE RESERV INFERIOR [FVN]</v>
          </cell>
          <cell r="C30824" t="str">
            <v>ROH</v>
          </cell>
          <cell r="D30824" t="str">
            <v>UN</v>
          </cell>
        </row>
        <row r="30825">
          <cell r="A30825" t="str">
            <v>1454-23</v>
          </cell>
          <cell r="B30825" t="str">
            <v>BORRACHA SILICO VEDAÇÃO PINO DE ALU[FVN]</v>
          </cell>
          <cell r="C30825" t="str">
            <v>ROH</v>
          </cell>
          <cell r="D30825" t="str">
            <v>UN</v>
          </cell>
        </row>
        <row r="30826">
          <cell r="A30826" t="str">
            <v>1454-23N</v>
          </cell>
          <cell r="B30826" t="str">
            <v>BORRACHA SILICO VEDAÇÃO PINO DE ALU[FVN]</v>
          </cell>
          <cell r="C30826" t="str">
            <v>ROH</v>
          </cell>
          <cell r="D30826" t="str">
            <v>UN</v>
          </cell>
        </row>
        <row r="30827">
          <cell r="A30827" t="str">
            <v>1454-24</v>
          </cell>
          <cell r="B30827" t="str">
            <v>BORRACHA DO PINO REGULADOR DE VAPOR[FVN]</v>
          </cell>
          <cell r="C30827" t="str">
            <v>ROH</v>
          </cell>
          <cell r="D30827" t="str">
            <v>UN</v>
          </cell>
        </row>
        <row r="30828">
          <cell r="A30828" t="str">
            <v>1454-24N</v>
          </cell>
          <cell r="B30828" t="str">
            <v>BORRACHA DO PINO REGULADOR DE VAPOR[FVN]</v>
          </cell>
          <cell r="C30828" t="str">
            <v>ROH</v>
          </cell>
          <cell r="D30828" t="str">
            <v>UN</v>
          </cell>
        </row>
        <row r="30829">
          <cell r="A30829" t="str">
            <v>1454-25</v>
          </cell>
          <cell r="B30829" t="str">
            <v>ADAP. ADC OUT: 5VDC IN: 100-240V 50/</v>
          </cell>
          <cell r="C30829" t="str">
            <v>ROH</v>
          </cell>
          <cell r="D30829" t="str">
            <v>UN</v>
          </cell>
        </row>
        <row r="30830">
          <cell r="A30830" t="str">
            <v>1454-26</v>
          </cell>
          <cell r="B30830" t="str">
            <v>CB PL ST PR FIXO H05 2X1,0MML2,0M250V12A</v>
          </cell>
          <cell r="C30830" t="str">
            <v>ROH</v>
          </cell>
          <cell r="D30830" t="str">
            <v>UN</v>
          </cell>
        </row>
        <row r="30831">
          <cell r="A30831" t="str">
            <v>1454-27</v>
          </cell>
          <cell r="B30831" t="str">
            <v>CB PL ST PR FIXO H05 2X,75MML2,0M250V10A</v>
          </cell>
          <cell r="C30831" t="str">
            <v>ROH</v>
          </cell>
          <cell r="D30831" t="str">
            <v>UN</v>
          </cell>
        </row>
        <row r="30832">
          <cell r="A30832" t="str">
            <v>1454-28</v>
          </cell>
          <cell r="B30832" t="str">
            <v>CB PL ST CZ FIXO H05 2X1,0MML2,0M250V12A</v>
          </cell>
          <cell r="C30832" t="str">
            <v>ROH</v>
          </cell>
          <cell r="D30832" t="str">
            <v>UN</v>
          </cell>
        </row>
        <row r="30833">
          <cell r="A30833" t="str">
            <v>1454-29</v>
          </cell>
          <cell r="B30833" t="str">
            <v>CB PL ST CZ FIXO H05 2X,75MML2,0M250V10A</v>
          </cell>
          <cell r="C30833" t="str">
            <v>ROH</v>
          </cell>
          <cell r="D30833" t="str">
            <v>UN</v>
          </cell>
        </row>
        <row r="30834">
          <cell r="A30834" t="str">
            <v>1454-30</v>
          </cell>
          <cell r="B30834" t="str">
            <v>CB PL CT PR FIXO H03 3X0,75MML0,8525010A</v>
          </cell>
          <cell r="C30834" t="str">
            <v>ROH</v>
          </cell>
          <cell r="D30834" t="str">
            <v>UN</v>
          </cell>
        </row>
        <row r="30835">
          <cell r="A30835" t="str">
            <v>1454-32</v>
          </cell>
          <cell r="B30835" t="str">
            <v>CORPO DIANTEIRO PLÁSTICO PRETO [BBS]</v>
          </cell>
          <cell r="C30835" t="str">
            <v>ROH</v>
          </cell>
          <cell r="D30835" t="str">
            <v>UN</v>
          </cell>
        </row>
        <row r="30836">
          <cell r="A30836" t="str">
            <v>1454-33</v>
          </cell>
          <cell r="B30836" t="str">
            <v>GABINETE FRONTAL PLÁSTICO PRETO [PBX]</v>
          </cell>
          <cell r="C30836" t="str">
            <v>ROH</v>
          </cell>
          <cell r="D30836" t="str">
            <v>UN</v>
          </cell>
        </row>
        <row r="30837">
          <cell r="A30837" t="str">
            <v>1454-34</v>
          </cell>
          <cell r="B30837" t="str">
            <v>GABINETE TRASEIRO PLÁSTICO PRETO [PBX]</v>
          </cell>
          <cell r="C30837" t="str">
            <v>ROH</v>
          </cell>
          <cell r="D30837" t="str">
            <v>UN</v>
          </cell>
        </row>
        <row r="30838">
          <cell r="A30838" t="str">
            <v>1454-35</v>
          </cell>
          <cell r="B30838" t="str">
            <v>CORPO SUPERIOR PLÁSTICO BRANCO GRAV [P]</v>
          </cell>
          <cell r="C30838" t="str">
            <v>ROH</v>
          </cell>
          <cell r="D30838" t="str">
            <v>UN</v>
          </cell>
        </row>
        <row r="30839">
          <cell r="A30839" t="str">
            <v>1454-36</v>
          </cell>
          <cell r="B30839" t="str">
            <v>TAMPA PLÁST BRANCO CORPO SUPERIOR [P]</v>
          </cell>
          <cell r="C30839" t="str">
            <v>ROH</v>
          </cell>
          <cell r="D30839" t="str">
            <v>UN</v>
          </cell>
        </row>
        <row r="30840">
          <cell r="A30840" t="str">
            <v>1454-37</v>
          </cell>
          <cell r="B30840" t="str">
            <v>TAMPA PLÁST BRANCO CORPO INFERIOR [P]</v>
          </cell>
          <cell r="C30840" t="str">
            <v>ROH</v>
          </cell>
          <cell r="D30840" t="str">
            <v>UN</v>
          </cell>
        </row>
        <row r="30841">
          <cell r="A30841" t="str">
            <v>1454-38</v>
          </cell>
          <cell r="B30841" t="str">
            <v>CORPO INF PLÁSTICO BRANCO GRAVADO [P]</v>
          </cell>
          <cell r="C30841" t="str">
            <v>ROH</v>
          </cell>
          <cell r="D30841" t="str">
            <v>UN</v>
          </cell>
        </row>
        <row r="30842">
          <cell r="A30842" t="str">
            <v>1454-39</v>
          </cell>
          <cell r="B30842" t="str">
            <v>CORP SUPERIOR PLÁSTICO PRETO GRAVADO [P]</v>
          </cell>
          <cell r="C30842" t="str">
            <v>ROH</v>
          </cell>
          <cell r="D30842" t="str">
            <v>UN</v>
          </cell>
        </row>
        <row r="30843">
          <cell r="A30843" t="str">
            <v>1454-40</v>
          </cell>
          <cell r="B30843" t="str">
            <v>TAMPA PLÁSTICA PRETO CORPO SUPERIOR [P]</v>
          </cell>
          <cell r="C30843" t="str">
            <v>ROH</v>
          </cell>
          <cell r="D30843" t="str">
            <v>UN</v>
          </cell>
        </row>
        <row r="30844">
          <cell r="A30844" t="str">
            <v>1454-41</v>
          </cell>
          <cell r="B30844" t="str">
            <v>TAMPA PLÁSTICA PRETO CORPO INFERIOR [P]</v>
          </cell>
          <cell r="C30844" t="str">
            <v>ROH</v>
          </cell>
          <cell r="D30844" t="str">
            <v>UN</v>
          </cell>
        </row>
        <row r="30845">
          <cell r="A30845" t="str">
            <v>1454-42</v>
          </cell>
          <cell r="B30845" t="str">
            <v>CORPO INFERIOR PLÁSTICO PRETO [P]</v>
          </cell>
          <cell r="C30845" t="str">
            <v>ROH</v>
          </cell>
          <cell r="D30845" t="str">
            <v>UN</v>
          </cell>
        </row>
        <row r="30846">
          <cell r="A30846" t="str">
            <v>1454-43</v>
          </cell>
          <cell r="B30846" t="str">
            <v>TAMPA PLÁST ARTIC C/ACAB MET DOURADO [P]</v>
          </cell>
          <cell r="C30846" t="str">
            <v>ROH</v>
          </cell>
          <cell r="D30846" t="str">
            <v>UN</v>
          </cell>
        </row>
        <row r="30847">
          <cell r="A30847" t="str">
            <v>1454-44</v>
          </cell>
          <cell r="B30847" t="str">
            <v>CORPO SUP PLÁSTICO AZUL/ROSA GRAVADO [P]</v>
          </cell>
          <cell r="C30847" t="str">
            <v>ROH</v>
          </cell>
          <cell r="D30847" t="str">
            <v>UN</v>
          </cell>
        </row>
        <row r="30848">
          <cell r="A30848" t="str">
            <v>1454-45</v>
          </cell>
          <cell r="B30848" t="str">
            <v>TAMPA PLÁSTICA AZUL/ROSA CORPO SUP [P]</v>
          </cell>
          <cell r="C30848" t="str">
            <v>ROH</v>
          </cell>
          <cell r="D30848" t="str">
            <v>UN</v>
          </cell>
        </row>
        <row r="30849">
          <cell r="A30849" t="str">
            <v>1454-46</v>
          </cell>
          <cell r="B30849" t="str">
            <v>TAMPA PLÁSTICA AZUL/ROSA CORPO INF [P]</v>
          </cell>
          <cell r="C30849" t="str">
            <v>ROH</v>
          </cell>
          <cell r="D30849" t="str">
            <v>UN</v>
          </cell>
        </row>
        <row r="30850">
          <cell r="A30850" t="str">
            <v>1454-47</v>
          </cell>
          <cell r="B30850" t="str">
            <v>CORPO INFERIOR PLÁSTICO AZUL/ROSA [P]</v>
          </cell>
          <cell r="C30850" t="str">
            <v>ROH</v>
          </cell>
          <cell r="D30850" t="str">
            <v>UN</v>
          </cell>
        </row>
        <row r="30851">
          <cell r="A30851" t="str">
            <v>1454-48</v>
          </cell>
          <cell r="B30851" t="str">
            <v>CORPO FRONTAL PLÁST AZUL/ROSA GRAV [SC]</v>
          </cell>
          <cell r="C30851" t="str">
            <v>ROH</v>
          </cell>
          <cell r="D30851" t="str">
            <v>UN</v>
          </cell>
        </row>
        <row r="30852">
          <cell r="A30852" t="str">
            <v>1454-49</v>
          </cell>
          <cell r="B30852" t="str">
            <v>CORPO TRASEIRO PLÁST AZUL/ROSA GRAV [SC]</v>
          </cell>
          <cell r="C30852" t="str">
            <v>ROH</v>
          </cell>
          <cell r="D30852" t="str">
            <v>UN</v>
          </cell>
        </row>
        <row r="30853">
          <cell r="A30853" t="str">
            <v>1454-50</v>
          </cell>
          <cell r="B30853" t="str">
            <v>CRP SUP PL AZL/RSA ADRÇ PRAT GRAV PR[ES]</v>
          </cell>
          <cell r="C30853" t="str">
            <v>ROH</v>
          </cell>
          <cell r="D30853" t="str">
            <v>UN</v>
          </cell>
        </row>
        <row r="30854">
          <cell r="A30854" t="str">
            <v>1454-51</v>
          </cell>
          <cell r="B30854" t="str">
            <v>CORPO INFERIOR PLÁSTICO AZUL/ROSA [ES]</v>
          </cell>
          <cell r="C30854" t="str">
            <v>ROH</v>
          </cell>
          <cell r="D30854" t="str">
            <v>UN</v>
          </cell>
        </row>
        <row r="30855">
          <cell r="A30855" t="str">
            <v>1454-52</v>
          </cell>
          <cell r="B30855" t="str">
            <v>CORP PLÁST PRETO SUP ADER INOX GRAV [OM]</v>
          </cell>
          <cell r="C30855" t="str">
            <v>ROH</v>
          </cell>
          <cell r="D30855" t="str">
            <v>UN</v>
          </cell>
        </row>
        <row r="30856">
          <cell r="A30856" t="str">
            <v>1454-53</v>
          </cell>
          <cell r="B30856" t="str">
            <v>CORPO PLÁSTICO PRETO INFERIOR [OM]</v>
          </cell>
          <cell r="C30856" t="str">
            <v>ROH</v>
          </cell>
          <cell r="D30856" t="str">
            <v>UN</v>
          </cell>
        </row>
        <row r="30857">
          <cell r="A30857" t="str">
            <v>1454-54</v>
          </cell>
          <cell r="B30857" t="str">
            <v>CORP PLÁST VERME SUP ADER INOX GRAV [OM]</v>
          </cell>
          <cell r="C30857" t="str">
            <v>ROH</v>
          </cell>
          <cell r="D30857" t="str">
            <v>UN</v>
          </cell>
        </row>
        <row r="30858">
          <cell r="A30858" t="str">
            <v>1454-55</v>
          </cell>
          <cell r="B30858" t="str">
            <v>CORPO PLÁSTICO VERMELHO INFERIOR [OM]</v>
          </cell>
          <cell r="C30858" t="str">
            <v>ROH</v>
          </cell>
          <cell r="D30858" t="str">
            <v>UN</v>
          </cell>
        </row>
        <row r="30859">
          <cell r="A30859" t="str">
            <v>1454-56</v>
          </cell>
          <cell r="B30859" t="str">
            <v>CRP SUP PLÁST PRET GRAV C/TECLS GOLD[EA]</v>
          </cell>
          <cell r="C30859" t="str">
            <v>ROH</v>
          </cell>
          <cell r="D30859" t="str">
            <v>UN</v>
          </cell>
        </row>
        <row r="30860">
          <cell r="A30860" t="str">
            <v>1454-57</v>
          </cell>
          <cell r="B30860" t="str">
            <v>CORPO INFERIOR PLÁSTICO PRETO GRAV [EA]</v>
          </cell>
          <cell r="C30860" t="str">
            <v>ROH</v>
          </cell>
          <cell r="D30860" t="str">
            <v>UN</v>
          </cell>
        </row>
        <row r="30861">
          <cell r="A30861" t="str">
            <v>1454-58</v>
          </cell>
          <cell r="B30861" t="str">
            <v>CORPO PLÁSTICO VERMELHO GRAVADO [AP]</v>
          </cell>
          <cell r="C30861" t="str">
            <v>ROH</v>
          </cell>
          <cell r="D30861" t="str">
            <v>UN</v>
          </cell>
        </row>
        <row r="30862">
          <cell r="A30862" t="str">
            <v>1454-59</v>
          </cell>
          <cell r="B30862" t="str">
            <v>CORPO SUPERIOR PLÁSTICO AZUL GRAVADO [P]</v>
          </cell>
          <cell r="C30862" t="str">
            <v>ROH</v>
          </cell>
          <cell r="D30862" t="str">
            <v>UN</v>
          </cell>
        </row>
        <row r="30863">
          <cell r="A30863" t="str">
            <v>1454-60</v>
          </cell>
          <cell r="B30863" t="str">
            <v>CORPO INFERIOR PLÁSTICO AZUL [P]</v>
          </cell>
          <cell r="C30863" t="str">
            <v>ROH</v>
          </cell>
          <cell r="D30863" t="str">
            <v>UN</v>
          </cell>
        </row>
        <row r="30864">
          <cell r="A30864" t="str">
            <v>1454-61</v>
          </cell>
          <cell r="B30864" t="str">
            <v>CORPO SUPERIOR PLÁSTI VERDE GRAVADO [MC]</v>
          </cell>
          <cell r="C30864" t="str">
            <v>ROH</v>
          </cell>
          <cell r="D30864" t="str">
            <v>UN</v>
          </cell>
        </row>
        <row r="30865">
          <cell r="A30865" t="str">
            <v>1454-62</v>
          </cell>
          <cell r="B30865" t="str">
            <v>CORPO INFERIOR PLÁSTICO VERDE [MC]</v>
          </cell>
          <cell r="C30865" t="str">
            <v>ROH</v>
          </cell>
          <cell r="D30865" t="str">
            <v>UN</v>
          </cell>
        </row>
        <row r="30866">
          <cell r="A30866" t="str">
            <v>1454-63</v>
          </cell>
          <cell r="B30866" t="str">
            <v>CORPO SUPERIOR PLÁSTI ROSA GRAVADO [MC]</v>
          </cell>
          <cell r="C30866" t="str">
            <v>ROH</v>
          </cell>
          <cell r="D30866" t="str">
            <v>UN</v>
          </cell>
        </row>
        <row r="30867">
          <cell r="A30867" t="str">
            <v>1454-64</v>
          </cell>
          <cell r="B30867" t="str">
            <v>CORPO INFERIOR PLÁSTICO ROSA [MC]</v>
          </cell>
          <cell r="C30867" t="str">
            <v>ROH</v>
          </cell>
          <cell r="D30867" t="str">
            <v>UN</v>
          </cell>
        </row>
        <row r="30868">
          <cell r="A30868" t="str">
            <v>1454-65</v>
          </cell>
          <cell r="B30868" t="str">
            <v>CORPO SUPERIOR PLÁST AZUL/ROSA GRAV [MC]</v>
          </cell>
          <cell r="C30868" t="str">
            <v>ROH</v>
          </cell>
          <cell r="D30868" t="str">
            <v>UN</v>
          </cell>
        </row>
        <row r="30869">
          <cell r="A30869" t="str">
            <v>1454-66</v>
          </cell>
          <cell r="B30869" t="str">
            <v>CORPO INFERIOR PLÁSTICO AZUL/ROSA [MC]</v>
          </cell>
          <cell r="C30869" t="str">
            <v>ROH</v>
          </cell>
          <cell r="D30869" t="str">
            <v>UN</v>
          </cell>
        </row>
        <row r="30870">
          <cell r="A30870" t="str">
            <v>1454-67</v>
          </cell>
          <cell r="B30870" t="str">
            <v>CORPO TRASEIRO PLÁSTIC BRANCO GRAV [VP]</v>
          </cell>
          <cell r="C30870" t="str">
            <v>ROH</v>
          </cell>
          <cell r="D30870" t="str">
            <v>UN</v>
          </cell>
        </row>
        <row r="30871">
          <cell r="A30871" t="str">
            <v>1454-68</v>
          </cell>
          <cell r="B30871" t="str">
            <v>CORPO FRANTAL PLÁSTICO BRANCO [VP]</v>
          </cell>
          <cell r="C30871" t="str">
            <v>ROH</v>
          </cell>
          <cell r="D30871" t="str">
            <v>UN</v>
          </cell>
        </row>
        <row r="30872">
          <cell r="A30872" t="str">
            <v>1454-69</v>
          </cell>
          <cell r="B30872" t="str">
            <v>CORPO SUPERIOR PLÁSTICO PRETO [AF]</v>
          </cell>
          <cell r="C30872" t="str">
            <v>ROH</v>
          </cell>
          <cell r="D30872" t="str">
            <v>UN</v>
          </cell>
        </row>
        <row r="30873">
          <cell r="A30873" t="str">
            <v>1454-70</v>
          </cell>
          <cell r="B30873" t="str">
            <v>CORPO INFERIOR PLÁSTICO PRETO [AF]</v>
          </cell>
          <cell r="C30873" t="str">
            <v>ROH</v>
          </cell>
          <cell r="D30873" t="str">
            <v>UN</v>
          </cell>
        </row>
        <row r="30874">
          <cell r="A30874" t="str">
            <v>1454-71</v>
          </cell>
          <cell r="B30874" t="str">
            <v>GABINETE FRONTAL PLÁSTICO PRETO [PB]</v>
          </cell>
          <cell r="C30874" t="str">
            <v>ROH</v>
          </cell>
          <cell r="D30874" t="str">
            <v>UN</v>
          </cell>
        </row>
        <row r="30875">
          <cell r="A30875" t="str">
            <v>1454-72</v>
          </cell>
          <cell r="B30875" t="str">
            <v>GABINETE TRASEIRO PLÁSTICO PRETO [PB]</v>
          </cell>
          <cell r="C30875" t="str">
            <v>ROH</v>
          </cell>
          <cell r="D30875" t="str">
            <v>UN</v>
          </cell>
        </row>
        <row r="30876">
          <cell r="A30876" t="str">
            <v>1454-73</v>
          </cell>
          <cell r="B30876" t="str">
            <v>CORPO SUPERIOR PLÁSTICO PRETO [AF]</v>
          </cell>
          <cell r="C30876" t="str">
            <v>ROH</v>
          </cell>
          <cell r="D30876" t="str">
            <v>UN</v>
          </cell>
        </row>
        <row r="30877">
          <cell r="A30877" t="str">
            <v>1454-74</v>
          </cell>
          <cell r="B30877" t="str">
            <v>CORPO TRASEIRO PLÁSTICO PRETO [AF]</v>
          </cell>
          <cell r="C30877" t="str">
            <v>ROH</v>
          </cell>
          <cell r="D30877" t="str">
            <v>UN</v>
          </cell>
        </row>
        <row r="30878">
          <cell r="A30878" t="str">
            <v>1454-75</v>
          </cell>
          <cell r="B30878" t="str">
            <v>TAMPA TRASEIRA SILICONE PRETO [SP]</v>
          </cell>
          <cell r="C30878" t="str">
            <v>ROH</v>
          </cell>
          <cell r="D30878" t="str">
            <v>UN</v>
          </cell>
        </row>
        <row r="30879">
          <cell r="A30879" t="str">
            <v>1454-76</v>
          </cell>
          <cell r="B30879" t="str">
            <v>TAMPA LATERAL SILICONE PRETO [SP]</v>
          </cell>
          <cell r="C30879" t="str">
            <v>ROH</v>
          </cell>
          <cell r="D30879" t="str">
            <v>UN</v>
          </cell>
        </row>
        <row r="30880">
          <cell r="A30880" t="str">
            <v>1454-77</v>
          </cell>
          <cell r="B30880" t="str">
            <v>GABINETE PLÁSTICO PRETO [SP]</v>
          </cell>
          <cell r="C30880" t="str">
            <v>ROH</v>
          </cell>
          <cell r="D30880" t="str">
            <v>UN</v>
          </cell>
        </row>
        <row r="30881">
          <cell r="A30881" t="str">
            <v>1454-78</v>
          </cell>
          <cell r="B30881" t="str">
            <v>GABINETE PLÁSTICO PRETO [SP]</v>
          </cell>
          <cell r="C30881" t="str">
            <v>ROH</v>
          </cell>
          <cell r="D30881" t="str">
            <v>UN</v>
          </cell>
        </row>
        <row r="30882">
          <cell r="A30882" t="str">
            <v>1454-79</v>
          </cell>
          <cell r="B30882" t="str">
            <v>GABINETE METÁLICO SUPERIOR [CA]</v>
          </cell>
          <cell r="C30882" t="str">
            <v>ROH</v>
          </cell>
          <cell r="D30882" t="str">
            <v>UN</v>
          </cell>
        </row>
        <row r="30883">
          <cell r="A30883" t="str">
            <v>1454-80</v>
          </cell>
          <cell r="B30883" t="str">
            <v>GABINETE METÁLICO INFERIOR [CA]</v>
          </cell>
          <cell r="C30883" t="str">
            <v>ROH</v>
          </cell>
          <cell r="D30883" t="str">
            <v>UN</v>
          </cell>
        </row>
        <row r="30884">
          <cell r="A30884" t="str">
            <v>1454-81</v>
          </cell>
          <cell r="B30884" t="str">
            <v>TAMPA TRASEIRA METÁLICA [CA]</v>
          </cell>
          <cell r="C30884" t="str">
            <v>ROH</v>
          </cell>
          <cell r="D30884" t="str">
            <v>UN</v>
          </cell>
        </row>
        <row r="30885">
          <cell r="A30885" t="str">
            <v>1454-82</v>
          </cell>
          <cell r="B30885" t="str">
            <v>CP SUP PLST PR GRV TECL PLST GLDN RS[EA]</v>
          </cell>
          <cell r="C30885" t="str">
            <v>ROH</v>
          </cell>
          <cell r="D30885" t="str">
            <v>UN</v>
          </cell>
        </row>
        <row r="30886">
          <cell r="A30886" t="str">
            <v>1454-83</v>
          </cell>
          <cell r="B30886" t="str">
            <v>CORPO INFERIOR PLÁSTICO PRETO GRAV [EA]</v>
          </cell>
          <cell r="C30886" t="str">
            <v>ROH</v>
          </cell>
          <cell r="D30886" t="str">
            <v>UN</v>
          </cell>
        </row>
        <row r="30887">
          <cell r="A30887" t="str">
            <v>1454-84</v>
          </cell>
          <cell r="B30887" t="str">
            <v>CORPO SUPERIOR EXTERNO PLÁSTIC PRETO[AF]</v>
          </cell>
          <cell r="C30887" t="str">
            <v>ROH</v>
          </cell>
          <cell r="D30887" t="str">
            <v>UN</v>
          </cell>
        </row>
        <row r="30888">
          <cell r="A30888" t="str">
            <v>1454-85</v>
          </cell>
          <cell r="B30888" t="str">
            <v>CORPO PLÁSTICO PRETO INFERIOR INTER [AF]</v>
          </cell>
          <cell r="C30888" t="str">
            <v>ROH</v>
          </cell>
          <cell r="D30888" t="str">
            <v>UN</v>
          </cell>
        </row>
        <row r="30889">
          <cell r="A30889" t="str">
            <v>1454-86</v>
          </cell>
          <cell r="B30889" t="str">
            <v>CORPO PLÁSTICO PRETO INFERIOR EXTER [AF]</v>
          </cell>
          <cell r="C30889" t="str">
            <v>ROH</v>
          </cell>
          <cell r="D30889" t="str">
            <v>UN</v>
          </cell>
        </row>
        <row r="30890">
          <cell r="A30890" t="str">
            <v>1454-87</v>
          </cell>
          <cell r="B30890" t="str">
            <v>GABINETE METÁLICO SUPERIOR [CA]</v>
          </cell>
          <cell r="C30890" t="str">
            <v>ROH</v>
          </cell>
          <cell r="D30890" t="str">
            <v>UN</v>
          </cell>
        </row>
        <row r="30891">
          <cell r="A30891" t="str">
            <v>1454-88</v>
          </cell>
          <cell r="B30891" t="str">
            <v>GABINETE METÁLICO INFERIOR [CA]</v>
          </cell>
          <cell r="C30891" t="str">
            <v>ROH</v>
          </cell>
          <cell r="D30891" t="str">
            <v>UN</v>
          </cell>
        </row>
        <row r="30892">
          <cell r="A30892" t="str">
            <v>1454-89</v>
          </cell>
          <cell r="B30892" t="str">
            <v>TAMPA TRASEIRA METÁLICA [CA]</v>
          </cell>
          <cell r="C30892" t="str">
            <v>ROH</v>
          </cell>
          <cell r="D30892" t="str">
            <v>UN</v>
          </cell>
        </row>
        <row r="30893">
          <cell r="A30893" t="str">
            <v>1454-90</v>
          </cell>
          <cell r="B30893" t="str">
            <v>CORPO SUPER PLÁST PRETO GRAV GLDN RS[ES]</v>
          </cell>
          <cell r="C30893" t="str">
            <v>ROH</v>
          </cell>
          <cell r="D30893" t="str">
            <v>UN</v>
          </cell>
        </row>
        <row r="30894">
          <cell r="A30894" t="str">
            <v>1454-91</v>
          </cell>
          <cell r="B30894" t="str">
            <v>CORPO INFERIOR PLÁSTICO PRETO [ES]</v>
          </cell>
          <cell r="C30894" t="str">
            <v>ROH</v>
          </cell>
          <cell r="D30894" t="str">
            <v>UN</v>
          </cell>
        </row>
        <row r="30895">
          <cell r="A30895" t="str">
            <v>1454-92</v>
          </cell>
          <cell r="B30895" t="str">
            <v>CORPO INFERIOR PLÁSTICO PRETO [EM]</v>
          </cell>
          <cell r="C30895" t="str">
            <v>ROH</v>
          </cell>
          <cell r="D30895" t="str">
            <v>UN</v>
          </cell>
        </row>
        <row r="30896">
          <cell r="A30896" t="str">
            <v>1454-93</v>
          </cell>
          <cell r="B30896" t="str">
            <v>CORPO SUPERIOR PLÁSTICO PRETO [EM]</v>
          </cell>
          <cell r="C30896" t="str">
            <v>ROH</v>
          </cell>
          <cell r="D30896" t="str">
            <v>UN</v>
          </cell>
        </row>
        <row r="30897">
          <cell r="A30897" t="str">
            <v>1454-94</v>
          </cell>
          <cell r="B30897" t="str">
            <v>CORPO FRONTAL PLÁST CINZA CLARO GRAV [A]</v>
          </cell>
          <cell r="C30897" t="str">
            <v>ROH</v>
          </cell>
          <cell r="D30897" t="str">
            <v>UN</v>
          </cell>
        </row>
        <row r="30898">
          <cell r="A30898" t="str">
            <v>1454-95</v>
          </cell>
          <cell r="B30898" t="str">
            <v>CORPO TRASEIRO PLÁS CINZA ESCURO GRAV[A]</v>
          </cell>
          <cell r="C30898" t="str">
            <v>ROH</v>
          </cell>
          <cell r="D30898" t="str">
            <v>UN</v>
          </cell>
        </row>
        <row r="30899">
          <cell r="A30899" t="str">
            <v>1454-96</v>
          </cell>
          <cell r="B30899" t="str">
            <v>CRP FRONT PLÁST AZUL GRAV ROSE 2000W[SC]</v>
          </cell>
          <cell r="C30899" t="str">
            <v>ROH</v>
          </cell>
          <cell r="D30899" t="str">
            <v>UN</v>
          </cell>
        </row>
        <row r="30900">
          <cell r="A30900" t="str">
            <v>1454-97</v>
          </cell>
          <cell r="B30900" t="str">
            <v>CRP FRONT PLÁST AZUL GRAV ROSE 2200W[SC]</v>
          </cell>
          <cell r="C30900" t="str">
            <v>ROH</v>
          </cell>
          <cell r="D30900" t="str">
            <v>UN</v>
          </cell>
        </row>
        <row r="30901">
          <cell r="A30901" t="str">
            <v>1454-98</v>
          </cell>
          <cell r="B30901" t="str">
            <v>MOLDURA LATERAL PLÁSTICA ROSE [SC]</v>
          </cell>
          <cell r="C30901" t="str">
            <v>ROH</v>
          </cell>
          <cell r="D30901" t="str">
            <v>UN</v>
          </cell>
        </row>
        <row r="30902">
          <cell r="A30902" t="str">
            <v>1454-99</v>
          </cell>
          <cell r="B30902" t="str">
            <v>CRP TRASIR PLÁST AZUL ACAB GRAV ROSE[SC]</v>
          </cell>
          <cell r="C30902" t="str">
            <v>ROH</v>
          </cell>
          <cell r="D30902" t="str">
            <v>UN</v>
          </cell>
        </row>
        <row r="30903">
          <cell r="A30903" t="str">
            <v>1455-01</v>
          </cell>
          <cell r="B30903" t="str">
            <v>DVD D-22 BIVOLT .</v>
          </cell>
          <cell r="C30903" t="str">
            <v>FERT</v>
          </cell>
          <cell r="D30903" t="str">
            <v>UN</v>
          </cell>
        </row>
        <row r="30904">
          <cell r="A30904" t="str">
            <v>1455-02</v>
          </cell>
          <cell r="B30904" t="str">
            <v>TRAVA DO CABO PLUG DA SANDUICHEIRA [SN]</v>
          </cell>
          <cell r="C30904" t="str">
            <v>HALB</v>
          </cell>
          <cell r="D30904" t="str">
            <v>UN</v>
          </cell>
        </row>
        <row r="30905">
          <cell r="A30905" t="str">
            <v>1455-02E</v>
          </cell>
          <cell r="B30905" t="str">
            <v>TRAVA DO CABO PLUG DA SANDUICHEIRA [SN]</v>
          </cell>
          <cell r="C30905" t="str">
            <v>HALB</v>
          </cell>
          <cell r="D30905" t="str">
            <v>UN</v>
          </cell>
        </row>
        <row r="30906">
          <cell r="A30906" t="str">
            <v>1455-03</v>
          </cell>
          <cell r="B30906" t="str">
            <v>TRAVA DA ALÇA DA SANDUICHEIRA [SN]</v>
          </cell>
          <cell r="C30906" t="str">
            <v>HALB</v>
          </cell>
          <cell r="D30906" t="str">
            <v>UN</v>
          </cell>
        </row>
        <row r="30907">
          <cell r="A30907" t="str">
            <v>1455-03E</v>
          </cell>
          <cell r="B30907" t="str">
            <v>TRAVA DA ALÇA DA SANDUICHEIRA [SN]</v>
          </cell>
          <cell r="C30907" t="str">
            <v>HALB</v>
          </cell>
          <cell r="D30907" t="str">
            <v>UN</v>
          </cell>
        </row>
        <row r="30908">
          <cell r="A30908" t="str">
            <v>1455-04</v>
          </cell>
          <cell r="B30908" t="str">
            <v>PROTEÇÃO DO LED DA SANDUICHEIRA [SN]</v>
          </cell>
          <cell r="C30908" t="str">
            <v>HALB</v>
          </cell>
          <cell r="D30908" t="str">
            <v>UN</v>
          </cell>
        </row>
        <row r="30909">
          <cell r="A30909" t="str">
            <v>1455-04E</v>
          </cell>
          <cell r="B30909" t="str">
            <v>PROTEÇÃO DO LED DA SANDUICHEIRA [SN]</v>
          </cell>
          <cell r="C30909" t="str">
            <v>HALB</v>
          </cell>
          <cell r="D30909" t="str">
            <v>UN</v>
          </cell>
        </row>
        <row r="30910">
          <cell r="A30910" t="str">
            <v>1455-05</v>
          </cell>
          <cell r="B30910" t="str">
            <v>CORPO SUPERIOR GRAVADO [SN-01]</v>
          </cell>
          <cell r="C30910" t="str">
            <v>HALB</v>
          </cell>
          <cell r="D30910" t="str">
            <v>UN</v>
          </cell>
        </row>
        <row r="30911">
          <cell r="A30911" t="str">
            <v>1455-06</v>
          </cell>
          <cell r="B30911" t="str">
            <v>PROTEÇÃO DO LED DA SANDUICHEIRA [SN] IMP</v>
          </cell>
          <cell r="C30911" t="str">
            <v>ROH</v>
          </cell>
          <cell r="D30911" t="str">
            <v>UN</v>
          </cell>
        </row>
        <row r="30912">
          <cell r="A30912" t="str">
            <v>1455-07</v>
          </cell>
          <cell r="B30912" t="str">
            <v>CP SUP PLAS. PT GRAV[ER]</v>
          </cell>
          <cell r="C30912" t="str">
            <v>ROH</v>
          </cell>
          <cell r="D30912" t="str">
            <v>UN</v>
          </cell>
        </row>
        <row r="30913">
          <cell r="A30913" t="str">
            <v>1455-08</v>
          </cell>
          <cell r="B30913" t="str">
            <v>CP INF. PLAS. PT[ER]</v>
          </cell>
          <cell r="C30913" t="str">
            <v>ROH</v>
          </cell>
          <cell r="D30913" t="str">
            <v>UN</v>
          </cell>
        </row>
        <row r="30914">
          <cell r="A30914" t="str">
            <v>1455-09</v>
          </cell>
          <cell r="B30914" t="str">
            <v>CP SUP PLAS. RS GRAV[ER]</v>
          </cell>
          <cell r="C30914" t="str">
            <v>ROH</v>
          </cell>
          <cell r="D30914" t="str">
            <v>UN</v>
          </cell>
        </row>
        <row r="30915">
          <cell r="A30915" t="str">
            <v>1455-10</v>
          </cell>
          <cell r="B30915" t="str">
            <v>CP INF. PLAS. RS[ER]</v>
          </cell>
          <cell r="C30915" t="str">
            <v>ROH</v>
          </cell>
          <cell r="D30915" t="str">
            <v>UN</v>
          </cell>
        </row>
        <row r="30916">
          <cell r="A30916" t="str">
            <v>1455-100</v>
          </cell>
          <cell r="B30916" t="str">
            <v>GABINETE METÁLICO BR PLANIFICADO [FR-52]</v>
          </cell>
          <cell r="C30916" t="str">
            <v>ROH</v>
          </cell>
          <cell r="D30916" t="str">
            <v>UN</v>
          </cell>
        </row>
        <row r="30917">
          <cell r="A30917" t="str">
            <v>1455-100N</v>
          </cell>
          <cell r="B30917" t="str">
            <v>GABINETE METÁLICO BR PLANIFICADO[FRN-52]</v>
          </cell>
          <cell r="C30917" t="str">
            <v>ROH</v>
          </cell>
          <cell r="D30917" t="str">
            <v>UN</v>
          </cell>
        </row>
        <row r="30918">
          <cell r="A30918" t="str">
            <v>1455-101</v>
          </cell>
          <cell r="B30918" t="str">
            <v>SC PAINEL BR+INOX GRAV+BATED SIL[FR-52]</v>
          </cell>
          <cell r="C30918" t="str">
            <v>ROH</v>
          </cell>
          <cell r="D30918" t="str">
            <v>UN</v>
          </cell>
        </row>
        <row r="30919">
          <cell r="A30919" t="str">
            <v>1455-102</v>
          </cell>
          <cell r="B30919" t="str">
            <v>GABINETE METÁLICO BR PLANIFICADO [FR-42]</v>
          </cell>
          <cell r="C30919" t="str">
            <v>ROH</v>
          </cell>
          <cell r="D30919" t="str">
            <v>UN</v>
          </cell>
        </row>
        <row r="30920">
          <cell r="A30920" t="str">
            <v>1455-102N</v>
          </cell>
          <cell r="B30920" t="str">
            <v>GABINETE METÁLICO BR PLANIFICADO[FRN-42]</v>
          </cell>
          <cell r="C30920" t="str">
            <v>ROH</v>
          </cell>
          <cell r="D30920" t="str">
            <v>UN</v>
          </cell>
        </row>
        <row r="30921">
          <cell r="A30921" t="str">
            <v>1455-103</v>
          </cell>
          <cell r="B30921" t="str">
            <v>SC PAINEL GRAVADO BR+ BATED SILIC[FR-42]</v>
          </cell>
          <cell r="C30921" t="str">
            <v>ROH</v>
          </cell>
          <cell r="D30921" t="str">
            <v>UN</v>
          </cell>
        </row>
        <row r="30922">
          <cell r="A30922" t="str">
            <v>1455-104</v>
          </cell>
          <cell r="B30922" t="str">
            <v>MOLDURA SUPERIOR DA PORTA BRANCA [FR-42]</v>
          </cell>
          <cell r="C30922" t="str">
            <v>ROH</v>
          </cell>
          <cell r="D30922" t="str">
            <v>UN</v>
          </cell>
        </row>
        <row r="30923">
          <cell r="A30923" t="str">
            <v>1455-105</v>
          </cell>
          <cell r="B30923" t="str">
            <v>SC PUXADOR DA PORTA COM TAMPA BR [FR-52]</v>
          </cell>
          <cell r="C30923" t="str">
            <v>ROH</v>
          </cell>
          <cell r="D30923" t="str">
            <v>UN</v>
          </cell>
        </row>
        <row r="30924">
          <cell r="A30924" t="str">
            <v>1455-11</v>
          </cell>
          <cell r="B30924" t="str">
            <v>TRAVA METAL. CP-CJ[PI]</v>
          </cell>
          <cell r="C30924" t="str">
            <v>ROH</v>
          </cell>
          <cell r="D30924" t="str">
            <v>UN</v>
          </cell>
        </row>
        <row r="30925">
          <cell r="A30925" t="str">
            <v>1455-12</v>
          </cell>
          <cell r="B30925" t="str">
            <v>CP EXTER. PLAS. PT DIR.[ER]</v>
          </cell>
          <cell r="C30925" t="str">
            <v>ROH</v>
          </cell>
          <cell r="D30925" t="str">
            <v>UN</v>
          </cell>
        </row>
        <row r="30926">
          <cell r="A30926" t="str">
            <v>1455-13</v>
          </cell>
          <cell r="B30926" t="str">
            <v>CP EXTER. PLAS. PT ESQ.[ER]</v>
          </cell>
          <cell r="C30926" t="str">
            <v>ROH</v>
          </cell>
          <cell r="D30926" t="str">
            <v>UN</v>
          </cell>
        </row>
        <row r="30927">
          <cell r="A30927" t="str">
            <v>1455-14</v>
          </cell>
          <cell r="B30927" t="str">
            <v>CORPO SUPERIOR [SN-20]</v>
          </cell>
          <cell r="C30927" t="str">
            <v>ROH</v>
          </cell>
          <cell r="D30927" t="str">
            <v>UN</v>
          </cell>
        </row>
        <row r="30928">
          <cell r="A30928" t="str">
            <v>1455-15</v>
          </cell>
          <cell r="B30928" t="str">
            <v>CORPO SUPERIOR GRAVADO [SN-02-SL]</v>
          </cell>
          <cell r="C30928" t="str">
            <v>HALB</v>
          </cell>
          <cell r="D30928" t="str">
            <v>UN</v>
          </cell>
        </row>
        <row r="30929">
          <cell r="A30929" t="str">
            <v>1455-16</v>
          </cell>
          <cell r="B30929" t="str">
            <v>SC CORPO SUPERIOR + INSERTO INOX [SN-20]</v>
          </cell>
          <cell r="C30929" t="str">
            <v>HALB</v>
          </cell>
          <cell r="D30929" t="str">
            <v>UN</v>
          </cell>
        </row>
        <row r="30930">
          <cell r="A30930" t="str">
            <v>1455-17</v>
          </cell>
          <cell r="B30930" t="str">
            <v>SC CORPO SUP + INSERTO INOX GRAV [SN-20]</v>
          </cell>
          <cell r="C30930" t="str">
            <v>HALB</v>
          </cell>
          <cell r="D30930" t="str">
            <v>UN</v>
          </cell>
        </row>
        <row r="30931">
          <cell r="A30931" t="str">
            <v>1455-18</v>
          </cell>
          <cell r="B30931" t="str">
            <v>CP SUP PLAS. VERM PN INOX GRAVAD[AF]</v>
          </cell>
          <cell r="C30931" t="str">
            <v>ROH</v>
          </cell>
          <cell r="D30931" t="str">
            <v>UN</v>
          </cell>
        </row>
        <row r="30932">
          <cell r="A30932" t="str">
            <v>1455-19</v>
          </cell>
          <cell r="B30932" t="str">
            <v>CP SUP PLAS. PT PN INOX GRAV[AF]</v>
          </cell>
          <cell r="C30932" t="str">
            <v>ROH</v>
          </cell>
          <cell r="D30932" t="str">
            <v>UN</v>
          </cell>
        </row>
        <row r="30933">
          <cell r="A30933" t="str">
            <v>1455-20</v>
          </cell>
          <cell r="B30933" t="str">
            <v>CP SUP PLAS. PR PN PLAS. PR GRAV[AF]</v>
          </cell>
          <cell r="C30933" t="str">
            <v>ROH</v>
          </cell>
          <cell r="D30933" t="str">
            <v>UN</v>
          </cell>
        </row>
        <row r="30934">
          <cell r="A30934" t="str">
            <v>1455-21</v>
          </cell>
          <cell r="B30934" t="str">
            <v>CP FRT PLAS. ROSE GRAV[SCP]</v>
          </cell>
          <cell r="C30934" t="str">
            <v>ROH</v>
          </cell>
          <cell r="D30934" t="str">
            <v>UN</v>
          </cell>
        </row>
        <row r="30935">
          <cell r="A30935" t="str">
            <v>1455-22</v>
          </cell>
          <cell r="B30935" t="str">
            <v>CP TRAS. PLAS. ROSE GRAV[SCP]</v>
          </cell>
          <cell r="C30935" t="str">
            <v>ROH</v>
          </cell>
          <cell r="D30935" t="str">
            <v>UN</v>
          </cell>
        </row>
        <row r="30936">
          <cell r="A30936" t="str">
            <v>1455-23</v>
          </cell>
          <cell r="B30936" t="str">
            <v>CP FRT PLAS. AZUL GRAV[SCP]</v>
          </cell>
          <cell r="C30936" t="str">
            <v>ROH</v>
          </cell>
          <cell r="D30936" t="str">
            <v>UN</v>
          </cell>
        </row>
        <row r="30937">
          <cell r="A30937" t="str">
            <v>1455-24</v>
          </cell>
          <cell r="B30937" t="str">
            <v>CP TRAS. PLAS. AZUL GRAV[SCP]</v>
          </cell>
          <cell r="C30937" t="str">
            <v>ROH</v>
          </cell>
          <cell r="D30937" t="str">
            <v>UN</v>
          </cell>
        </row>
        <row r="30938">
          <cell r="A30938" t="str">
            <v>1455-25</v>
          </cell>
          <cell r="B30938" t="str">
            <v>CP PLAS. VERM ADER. PLAS. CROMADO[AP]</v>
          </cell>
          <cell r="C30938" t="str">
            <v>ROH</v>
          </cell>
          <cell r="D30938" t="str">
            <v>UN</v>
          </cell>
        </row>
        <row r="30939">
          <cell r="A30939" t="str">
            <v>1455-26</v>
          </cell>
          <cell r="B30939" t="str">
            <v>CP PLAS. PT ADER. PLAS. CROMADO[AP]</v>
          </cell>
          <cell r="C30939" t="str">
            <v>ROH</v>
          </cell>
          <cell r="D30939" t="str">
            <v>UN</v>
          </cell>
        </row>
        <row r="30940">
          <cell r="A30940" t="str">
            <v>1455-27</v>
          </cell>
          <cell r="B30940" t="str">
            <v>CORPO SUPERIOR GRAVADO [SPS-01]</v>
          </cell>
          <cell r="C30940" t="str">
            <v>HALB</v>
          </cell>
          <cell r="D30940" t="str">
            <v>UN</v>
          </cell>
        </row>
        <row r="30941">
          <cell r="A30941" t="str">
            <v>1455-28</v>
          </cell>
          <cell r="B30941" t="str">
            <v>CP PLAS. PT GRAV[T]</v>
          </cell>
          <cell r="C30941" t="str">
            <v>ROH</v>
          </cell>
          <cell r="D30941" t="str">
            <v>UN</v>
          </cell>
        </row>
        <row r="30942">
          <cell r="A30942" t="str">
            <v>1455-29</v>
          </cell>
          <cell r="B30942" t="str">
            <v>CP FRONT PLAST GRAF. ACABAMEPT GRAV[BE]</v>
          </cell>
          <cell r="C30942" t="str">
            <v>ROH</v>
          </cell>
          <cell r="D30942" t="str">
            <v>UN</v>
          </cell>
        </row>
        <row r="30943">
          <cell r="A30943" t="str">
            <v>1455-30</v>
          </cell>
          <cell r="B30943" t="str">
            <v>CP TRAS. PLAS. PT[BE]</v>
          </cell>
          <cell r="C30943" t="str">
            <v>ROH</v>
          </cell>
          <cell r="D30943" t="str">
            <v>UN</v>
          </cell>
        </row>
        <row r="30944">
          <cell r="A30944" t="str">
            <v>1455-31</v>
          </cell>
          <cell r="B30944" t="str">
            <v>CP FRT PLAS. PT GRAV[M]</v>
          </cell>
          <cell r="C30944" t="str">
            <v>ROH</v>
          </cell>
          <cell r="D30944" t="str">
            <v>UN</v>
          </cell>
        </row>
        <row r="30945">
          <cell r="A30945" t="str">
            <v>1455-32</v>
          </cell>
          <cell r="B30945" t="str">
            <v>CP FRT PLAS. VERM GRAV[M]</v>
          </cell>
          <cell r="C30945" t="str">
            <v>ROH</v>
          </cell>
          <cell r="D30945" t="str">
            <v>UN</v>
          </cell>
        </row>
        <row r="30946">
          <cell r="A30946" t="str">
            <v>1455-33</v>
          </cell>
          <cell r="B30946" t="str">
            <v>CP FRT PLAS. BR GRAV[M]</v>
          </cell>
          <cell r="C30946" t="str">
            <v>ROH</v>
          </cell>
          <cell r="D30946" t="str">
            <v>UN</v>
          </cell>
        </row>
        <row r="30947">
          <cell r="A30947" t="str">
            <v>1455-34</v>
          </cell>
          <cell r="B30947" t="str">
            <v>CP TRAS. PLAS. PT[M]</v>
          </cell>
          <cell r="C30947" t="str">
            <v>ROH</v>
          </cell>
          <cell r="D30947" t="str">
            <v>UN</v>
          </cell>
        </row>
        <row r="30948">
          <cell r="A30948" t="str">
            <v>1455-35</v>
          </cell>
          <cell r="B30948" t="str">
            <v>CP TRAS. PLAS. VERM[M]</v>
          </cell>
          <cell r="C30948" t="str">
            <v>ROH</v>
          </cell>
          <cell r="D30948" t="str">
            <v>UN</v>
          </cell>
        </row>
        <row r="30949">
          <cell r="A30949" t="str">
            <v>1455-36</v>
          </cell>
          <cell r="B30949" t="str">
            <v>CP TRAS. PLAS. BR[M]</v>
          </cell>
          <cell r="C30949" t="str">
            <v>ROH</v>
          </cell>
          <cell r="D30949" t="str">
            <v>UN</v>
          </cell>
        </row>
        <row r="30950">
          <cell r="A30950" t="str">
            <v>1455-37</v>
          </cell>
          <cell r="B30950" t="str">
            <v>TRAVA METAL. CP-CJ[PI]</v>
          </cell>
          <cell r="C30950" t="str">
            <v>ROH</v>
          </cell>
          <cell r="D30950" t="str">
            <v>UN</v>
          </cell>
        </row>
        <row r="30951">
          <cell r="A30951" t="str">
            <v>1455-38</v>
          </cell>
          <cell r="B30951" t="str">
            <v>CP SUP PLAS. PT GRAV[RR]</v>
          </cell>
          <cell r="C30951" t="str">
            <v>ROH</v>
          </cell>
          <cell r="D30951" t="str">
            <v>UN</v>
          </cell>
        </row>
        <row r="30952">
          <cell r="A30952" t="str">
            <v>1455-39</v>
          </cell>
          <cell r="B30952" t="str">
            <v>CP INF. PLAS. PT[RR]</v>
          </cell>
          <cell r="C30952" t="str">
            <v>ROH</v>
          </cell>
          <cell r="D30952" t="str">
            <v>UN</v>
          </cell>
        </row>
        <row r="30953">
          <cell r="A30953" t="str">
            <v>1455-40</v>
          </cell>
          <cell r="B30953" t="str">
            <v>ADER. SUP PLAS. ROSE GRAV[P]</v>
          </cell>
          <cell r="C30953" t="str">
            <v>ROH</v>
          </cell>
          <cell r="D30953" t="str">
            <v>UN</v>
          </cell>
        </row>
        <row r="30954">
          <cell r="A30954" t="str">
            <v>1455-41</v>
          </cell>
          <cell r="B30954" t="str">
            <v>CP SUP PLAS. BR GRAV[P]</v>
          </cell>
          <cell r="C30954" t="str">
            <v>ROH</v>
          </cell>
          <cell r="D30954" t="str">
            <v>UN</v>
          </cell>
        </row>
        <row r="30955">
          <cell r="A30955" t="str">
            <v>1455-42</v>
          </cell>
          <cell r="B30955" t="str">
            <v>CP INF. PLAS. BR[P]</v>
          </cell>
          <cell r="C30955" t="str">
            <v>ROH</v>
          </cell>
          <cell r="D30955" t="str">
            <v>UN</v>
          </cell>
        </row>
        <row r="30956">
          <cell r="A30956" t="str">
            <v>1455-43</v>
          </cell>
          <cell r="B30956" t="str">
            <v>CORPO SUP PLÁST BR ADEREÇ GRAV ROSE [ES]</v>
          </cell>
          <cell r="C30956" t="str">
            <v>ROH</v>
          </cell>
          <cell r="D30956" t="str">
            <v>UN</v>
          </cell>
        </row>
        <row r="30957">
          <cell r="A30957" t="str">
            <v>1455-44</v>
          </cell>
          <cell r="B30957" t="str">
            <v>CORPO INFERIOR PLÁSTICO BRANCO [ES]</v>
          </cell>
          <cell r="C30957" t="str">
            <v>ROH</v>
          </cell>
          <cell r="D30957" t="str">
            <v>UN</v>
          </cell>
        </row>
        <row r="30958">
          <cell r="A30958" t="str">
            <v>1455-45</v>
          </cell>
          <cell r="B30958" t="str">
            <v>CRP PLÁST GLDN RSE GRV ADEREÇO CINZA[SC]</v>
          </cell>
          <cell r="C30958" t="str">
            <v>ROH</v>
          </cell>
          <cell r="D30958" t="str">
            <v>UN</v>
          </cell>
        </row>
        <row r="30959">
          <cell r="A30959" t="str">
            <v>1455-46</v>
          </cell>
          <cell r="B30959" t="str">
            <v>CP INT PLAST PCI PRINC MONT [DP]</v>
          </cell>
          <cell r="C30959" t="str">
            <v>ROH</v>
          </cell>
          <cell r="D30959" t="str">
            <v>UN</v>
          </cell>
        </row>
        <row r="30960">
          <cell r="A30960" t="str">
            <v>1455-47</v>
          </cell>
          <cell r="B30960" t="str">
            <v>CP EXTERNO PLÁSTICO BRANCO GRAV [DP]</v>
          </cell>
          <cell r="C30960" t="str">
            <v>ROH</v>
          </cell>
          <cell r="D30960" t="str">
            <v>UN</v>
          </cell>
        </row>
        <row r="30961">
          <cell r="A30961" t="str">
            <v>1455-48</v>
          </cell>
          <cell r="B30961" t="str">
            <v>CORPO SUPERIOR PAS PRETO GRV [ER]</v>
          </cell>
          <cell r="C30961" t="str">
            <v>ROH</v>
          </cell>
          <cell r="D30961" t="str">
            <v>UN</v>
          </cell>
        </row>
        <row r="30962">
          <cell r="A30962" t="str">
            <v>1455-49</v>
          </cell>
          <cell r="B30962" t="str">
            <v>CORPO INFERIOR PLÁSTICO PRETO [ER]</v>
          </cell>
          <cell r="C30962" t="str">
            <v>ROH</v>
          </cell>
          <cell r="D30962" t="str">
            <v>UN</v>
          </cell>
        </row>
        <row r="30963">
          <cell r="A30963" t="str">
            <v>1455-50</v>
          </cell>
          <cell r="B30963" t="str">
            <v>CORPO SUP PLÁST ROSE GRAV ADREÇ ROSE[ES]</v>
          </cell>
          <cell r="C30963" t="str">
            <v>ROH</v>
          </cell>
          <cell r="D30963" t="str">
            <v>UN</v>
          </cell>
        </row>
        <row r="30964">
          <cell r="A30964" t="str">
            <v>1455-51</v>
          </cell>
          <cell r="B30964" t="str">
            <v>CORPO INFERIOR PLÁSTICO AZUL [ES]</v>
          </cell>
          <cell r="C30964" t="str">
            <v>ROH</v>
          </cell>
          <cell r="D30964" t="str">
            <v>UN</v>
          </cell>
        </row>
        <row r="30965">
          <cell r="A30965" t="str">
            <v>1455-52</v>
          </cell>
          <cell r="B30965" t="str">
            <v>TRAVA CABO PLUG SANDUICHEIRA [SN] VER-02</v>
          </cell>
          <cell r="C30965" t="str">
            <v>HALB</v>
          </cell>
          <cell r="D30965" t="str">
            <v>UN</v>
          </cell>
        </row>
        <row r="30966">
          <cell r="A30966" t="str">
            <v>1455-53</v>
          </cell>
          <cell r="B30966" t="str">
            <v>CORPO SUPERIOR GRAVADO [SN-01] (NV)</v>
          </cell>
          <cell r="C30966" t="str">
            <v>HALB</v>
          </cell>
          <cell r="D30966" t="str">
            <v>UN</v>
          </cell>
        </row>
        <row r="30967">
          <cell r="A30967" t="str">
            <v>1455-54</v>
          </cell>
          <cell r="B30967" t="str">
            <v>CORPO SUPER PLÁST AZUL ACAB GRAV ROSE[P]</v>
          </cell>
          <cell r="C30967" t="str">
            <v>ROH</v>
          </cell>
          <cell r="D30967" t="str">
            <v>UN</v>
          </cell>
        </row>
        <row r="30968">
          <cell r="A30968" t="str">
            <v>1455-55</v>
          </cell>
          <cell r="B30968" t="str">
            <v>CORPO INFERIOR PLÁSTICO AZUL [P]</v>
          </cell>
          <cell r="C30968" t="str">
            <v>ROH</v>
          </cell>
          <cell r="D30968" t="str">
            <v>UN</v>
          </cell>
        </row>
        <row r="30969">
          <cell r="A30969" t="str">
            <v>1455-56</v>
          </cell>
          <cell r="B30969" t="str">
            <v>CORPO PLÁST PRETO SUP ADRÇ INOX GRAV[PG]</v>
          </cell>
          <cell r="C30969" t="str">
            <v>ROH</v>
          </cell>
          <cell r="D30969" t="str">
            <v>UN</v>
          </cell>
        </row>
        <row r="30970">
          <cell r="A30970" t="str">
            <v>1455-57</v>
          </cell>
          <cell r="B30970" t="str">
            <v>CORPO PLÁSTICO PRETO INFERIOR [PG]</v>
          </cell>
          <cell r="C30970" t="str">
            <v>ROH</v>
          </cell>
          <cell r="D30970" t="str">
            <v>UN</v>
          </cell>
        </row>
        <row r="30971">
          <cell r="A30971" t="str">
            <v>1455-58</v>
          </cell>
          <cell r="B30971" t="str">
            <v>CORPO SUPERIOR GRAVADO [SN-02-SL] (NV)</v>
          </cell>
          <cell r="C30971" t="str">
            <v>HALB</v>
          </cell>
          <cell r="D30971" t="str">
            <v>UN</v>
          </cell>
        </row>
        <row r="30972">
          <cell r="A30972" t="str">
            <v>1455-59</v>
          </cell>
          <cell r="B30972" t="str">
            <v>CORPO SUPERIOR GRAVADO [SPS-01] (NV)</v>
          </cell>
          <cell r="C30972" t="str">
            <v>HALB</v>
          </cell>
          <cell r="D30972" t="str">
            <v>UN</v>
          </cell>
        </row>
        <row r="30973">
          <cell r="A30973" t="str">
            <v>1455-60</v>
          </cell>
          <cell r="B30973" t="str">
            <v>CORPO INTERNO 6 LITROS - CONJUNTO [PE]</v>
          </cell>
          <cell r="C30973" t="str">
            <v>ROH</v>
          </cell>
          <cell r="D30973" t="str">
            <v>UN</v>
          </cell>
        </row>
        <row r="30974">
          <cell r="A30974" t="str">
            <v>1455-61</v>
          </cell>
          <cell r="B30974" t="str">
            <v>CORPO EXTERNO INOX ALÇA PLÁST PRETA [PE]</v>
          </cell>
          <cell r="C30974" t="str">
            <v>ROH</v>
          </cell>
          <cell r="D30974" t="str">
            <v>UN</v>
          </cell>
        </row>
        <row r="30975">
          <cell r="A30975" t="str">
            <v>1455-62</v>
          </cell>
          <cell r="B30975" t="str">
            <v>CORPO EXT INOX VERM ALÇA PLÁST PRET [PE]</v>
          </cell>
          <cell r="C30975" t="str">
            <v>ROH</v>
          </cell>
          <cell r="D30975" t="str">
            <v>UN</v>
          </cell>
        </row>
        <row r="30976">
          <cell r="A30976" t="str">
            <v>1455-63</v>
          </cell>
          <cell r="B30976" t="str">
            <v>CORPO SUP PLÁST PRT ADRÇ GRV GLDN RS[ES]</v>
          </cell>
          <cell r="C30976" t="str">
            <v>ROH</v>
          </cell>
          <cell r="D30976" t="str">
            <v>UN</v>
          </cell>
        </row>
        <row r="30977">
          <cell r="A30977" t="str">
            <v>1455-64</v>
          </cell>
          <cell r="B30977" t="str">
            <v>CORPO INFERIOR PLÁSTICO PRETO [ES]</v>
          </cell>
          <cell r="C30977" t="str">
            <v>ROH</v>
          </cell>
          <cell r="D30977" t="str">
            <v>UN</v>
          </cell>
        </row>
        <row r="30978">
          <cell r="A30978" t="str">
            <v>1455-65</v>
          </cell>
          <cell r="B30978" t="str">
            <v>CRP SUP PLÁ GLDN RS ADRÇ PRAT GRV CZ[ES]</v>
          </cell>
          <cell r="C30978" t="str">
            <v>ROH</v>
          </cell>
          <cell r="D30978" t="str">
            <v>UN</v>
          </cell>
        </row>
        <row r="30979">
          <cell r="A30979" t="str">
            <v>1455-66</v>
          </cell>
          <cell r="B30979" t="str">
            <v>CORPO INFERIOR PLÁSTICO GOLDEN ROSE [ES]</v>
          </cell>
          <cell r="C30979" t="str">
            <v>ROH</v>
          </cell>
          <cell r="D30979" t="str">
            <v>UN</v>
          </cell>
        </row>
        <row r="30980">
          <cell r="A30980" t="str">
            <v>1455-67</v>
          </cell>
          <cell r="B30980" t="str">
            <v>CORPO PRINCIP PLÁST BRACAB INOX GRAV[MG]</v>
          </cell>
          <cell r="C30980" t="str">
            <v>ROH</v>
          </cell>
          <cell r="D30980" t="str">
            <v>UN</v>
          </cell>
        </row>
        <row r="30981">
          <cell r="A30981" t="str">
            <v>1455-68</v>
          </cell>
          <cell r="B30981" t="str">
            <v>LATERAL ESQUERDA METÁLICA INOX [MG]</v>
          </cell>
          <cell r="C30981" t="str">
            <v>ROH</v>
          </cell>
          <cell r="D30981" t="str">
            <v>UN</v>
          </cell>
        </row>
        <row r="30982">
          <cell r="A30982" t="str">
            <v>1455-69</v>
          </cell>
          <cell r="B30982" t="str">
            <v>LATERAL DIREITA METÁLICA INOX [MG]</v>
          </cell>
          <cell r="C30982" t="str">
            <v>ROH</v>
          </cell>
          <cell r="D30982" t="str">
            <v>UN</v>
          </cell>
        </row>
        <row r="30983">
          <cell r="A30983" t="str">
            <v>1455-70</v>
          </cell>
          <cell r="B30983" t="str">
            <v>CORPO SUPERIOR PLÁSTICO PRETO GRAVADO[C]</v>
          </cell>
          <cell r="C30983" t="str">
            <v>ROH</v>
          </cell>
          <cell r="D30983" t="str">
            <v>UN</v>
          </cell>
        </row>
        <row r="30984">
          <cell r="A30984" t="str">
            <v>1455-71</v>
          </cell>
          <cell r="B30984" t="str">
            <v>CORPO INFERIOR PLÁSTICO PRETO [C]</v>
          </cell>
          <cell r="C30984" t="str">
            <v>ROH</v>
          </cell>
          <cell r="D30984" t="str">
            <v>UN</v>
          </cell>
        </row>
        <row r="30985">
          <cell r="A30985" t="str">
            <v>1455-72</v>
          </cell>
          <cell r="B30985" t="str">
            <v>CRP PLST PRETO PAINL PLST CINZA GRVD[DG]</v>
          </cell>
          <cell r="C30985" t="str">
            <v>ROH</v>
          </cell>
          <cell r="D30985" t="str">
            <v>UN</v>
          </cell>
        </row>
        <row r="30986">
          <cell r="A30986" t="str">
            <v>1455-73</v>
          </cell>
          <cell r="B30986" t="str">
            <v>CORPO INFERIOR PLÁSTICO PRETO [DG]</v>
          </cell>
          <cell r="C30986" t="str">
            <v>ROH</v>
          </cell>
          <cell r="D30986" t="str">
            <v>UN</v>
          </cell>
        </row>
        <row r="30987">
          <cell r="A30987" t="str">
            <v>1455-74</v>
          </cell>
          <cell r="B30987" t="str">
            <v>CORPO FRONTAL PLÁST CINZA CLARO GRAV [A]</v>
          </cell>
          <cell r="C30987" t="str">
            <v>ROH</v>
          </cell>
          <cell r="D30987" t="str">
            <v>UN</v>
          </cell>
        </row>
        <row r="30988">
          <cell r="A30988" t="str">
            <v>1455-75</v>
          </cell>
          <cell r="B30988" t="str">
            <v>CORPO TRASEIRO PLÁS CINZA ESCURO GRAV[A]</v>
          </cell>
          <cell r="C30988" t="str">
            <v>ROH</v>
          </cell>
          <cell r="D30988" t="str">
            <v>UN</v>
          </cell>
        </row>
        <row r="30989">
          <cell r="A30989" t="str">
            <v>1455-76</v>
          </cell>
          <cell r="B30989" t="str">
            <v>CORPO SUPERIOR PLÁST AZUL/ROSA GRAV[MCT]</v>
          </cell>
          <cell r="C30989" t="str">
            <v>ROH</v>
          </cell>
          <cell r="D30989" t="str">
            <v>UN</v>
          </cell>
        </row>
        <row r="30990">
          <cell r="A30990" t="str">
            <v>1455-77</v>
          </cell>
          <cell r="B30990" t="str">
            <v>CORPO INFERIOR PLÁSTICO AZUL/ROSA[MCT]</v>
          </cell>
          <cell r="C30990" t="str">
            <v>ROH</v>
          </cell>
          <cell r="D30990" t="str">
            <v>UN</v>
          </cell>
        </row>
        <row r="30991">
          <cell r="A30991" t="str">
            <v>1455-78</v>
          </cell>
          <cell r="B30991" t="str">
            <v>CP SUP PLÁST AZL/RS GRV TCL PLÁST CZ[EA]</v>
          </cell>
          <cell r="C30991" t="str">
            <v>ROH</v>
          </cell>
          <cell r="D30991" t="str">
            <v>UN</v>
          </cell>
        </row>
        <row r="30992">
          <cell r="A30992" t="str">
            <v>1455-79</v>
          </cell>
          <cell r="B30992" t="str">
            <v>CORPO INFERIOR PLÁST AZUL/ROSA GRAV [EA]</v>
          </cell>
          <cell r="C30992" t="str">
            <v>ROH</v>
          </cell>
          <cell r="D30992" t="str">
            <v>UN</v>
          </cell>
        </row>
        <row r="30993">
          <cell r="A30993" t="str">
            <v>1455-80</v>
          </cell>
          <cell r="B30993" t="str">
            <v>CRP PLÁST AZUL/ROSA GRV ADERÇO CINZA[SC]</v>
          </cell>
          <cell r="C30993" t="str">
            <v>ROH</v>
          </cell>
          <cell r="D30993" t="str">
            <v>UN</v>
          </cell>
        </row>
        <row r="30994">
          <cell r="A30994" t="str">
            <v>1455-81</v>
          </cell>
          <cell r="B30994" t="str">
            <v>CRP FRONT MET BRNCO INX GRAV PORT VD[FR]</v>
          </cell>
          <cell r="C30994" t="str">
            <v>ROH</v>
          </cell>
          <cell r="D30994" t="str">
            <v>UN</v>
          </cell>
        </row>
        <row r="30995">
          <cell r="A30995" t="str">
            <v>1455-82</v>
          </cell>
          <cell r="B30995" t="str">
            <v>GABINETE METÁLICO BRANCO DOBRADO[FR-42]</v>
          </cell>
          <cell r="C30995" t="str">
            <v>ROH</v>
          </cell>
          <cell r="D30995" t="str">
            <v>UN</v>
          </cell>
        </row>
        <row r="30996">
          <cell r="A30996" t="str">
            <v>1455-82N</v>
          </cell>
          <cell r="B30996" t="str">
            <v>GABINETE METÁLICO BRANCO DOBRADO[FRN-42]</v>
          </cell>
          <cell r="C30996" t="str">
            <v>HALB</v>
          </cell>
          <cell r="D30996" t="str">
            <v>UN</v>
          </cell>
        </row>
        <row r="30997">
          <cell r="A30997" t="str">
            <v>1455-83</v>
          </cell>
          <cell r="B30997" t="str">
            <v>CRP FRONT MET BRNCO INX GRAV PORT VD[FR]</v>
          </cell>
          <cell r="C30997" t="str">
            <v>ROH</v>
          </cell>
          <cell r="D30997" t="str">
            <v>UN</v>
          </cell>
        </row>
        <row r="30998">
          <cell r="A30998" t="str">
            <v>1455-84</v>
          </cell>
          <cell r="B30998" t="str">
            <v>GABINETE METÁLICO BRANCO DOBRADO [FR-52]</v>
          </cell>
          <cell r="C30998" t="str">
            <v>ROH</v>
          </cell>
          <cell r="D30998" t="str">
            <v>UN</v>
          </cell>
        </row>
        <row r="30999">
          <cell r="A30999" t="str">
            <v>1455-84N</v>
          </cell>
          <cell r="B30999" t="str">
            <v>GABINETE METÁLICO BRANCO DOBRADO[FRN-52]</v>
          </cell>
          <cell r="C30999" t="str">
            <v>HALB</v>
          </cell>
          <cell r="D30999" t="str">
            <v>UN</v>
          </cell>
        </row>
        <row r="31000">
          <cell r="A31000" t="str">
            <v>1455-85</v>
          </cell>
          <cell r="B31000" t="str">
            <v>TRAVA DO CABO PLUG VER01 [SN] IMPORTADA</v>
          </cell>
          <cell r="C31000" t="str">
            <v>ROH</v>
          </cell>
          <cell r="D31000" t="str">
            <v>UN</v>
          </cell>
        </row>
        <row r="31001">
          <cell r="A31001" t="str">
            <v>1455-86</v>
          </cell>
          <cell r="B31001" t="str">
            <v>GABINETE INJETADO BRANCO 120L [FGB]</v>
          </cell>
          <cell r="C31001" t="str">
            <v>ROH</v>
          </cell>
          <cell r="D31001" t="str">
            <v>UN</v>
          </cell>
        </row>
        <row r="31002">
          <cell r="A31002" t="str">
            <v>1455-87</v>
          </cell>
          <cell r="B31002" t="str">
            <v>GABINETE INJETADO BRANCO 80L [FGB]</v>
          </cell>
          <cell r="C31002" t="str">
            <v>ROH</v>
          </cell>
          <cell r="D31002" t="str">
            <v>UN</v>
          </cell>
        </row>
        <row r="31003">
          <cell r="A31003" t="str">
            <v>1455-88</v>
          </cell>
          <cell r="B31003" t="str">
            <v>GABINETE FRONTAL PLÁSTICO PRETO [PB]</v>
          </cell>
          <cell r="C31003" t="str">
            <v>ROH</v>
          </cell>
          <cell r="D31003" t="str">
            <v>UN</v>
          </cell>
        </row>
        <row r="31004">
          <cell r="A31004" t="str">
            <v>1455-89</v>
          </cell>
          <cell r="B31004" t="str">
            <v>GABINETE TRASEIRO PLÁSTICO PRETO [PB]</v>
          </cell>
          <cell r="C31004" t="str">
            <v>ROH</v>
          </cell>
          <cell r="D31004" t="str">
            <v>UN</v>
          </cell>
        </row>
        <row r="31005">
          <cell r="A31005" t="str">
            <v>1455-90</v>
          </cell>
          <cell r="B31005" t="str">
            <v>GABINETE ALTO FALANT ESQ PLÁST PRETO[HP]</v>
          </cell>
          <cell r="C31005" t="str">
            <v>ROH</v>
          </cell>
          <cell r="D31005" t="str">
            <v>UN</v>
          </cell>
        </row>
        <row r="31006">
          <cell r="A31006" t="str">
            <v>1455-91</v>
          </cell>
          <cell r="B31006" t="str">
            <v>GABINETE ALTO FALANT DIR PLÁST PRETO[HP]</v>
          </cell>
          <cell r="C31006" t="str">
            <v>ROH</v>
          </cell>
          <cell r="D31006" t="str">
            <v>UN</v>
          </cell>
        </row>
        <row r="31007">
          <cell r="A31007" t="str">
            <v>1455-92</v>
          </cell>
          <cell r="B31007" t="str">
            <v>GABINET ALT FALANT ESQ PLÁST PR GRVD[HP]</v>
          </cell>
          <cell r="C31007" t="str">
            <v>ROH</v>
          </cell>
          <cell r="D31007" t="str">
            <v>UN</v>
          </cell>
        </row>
        <row r="31008">
          <cell r="A31008" t="str">
            <v>1455-93</v>
          </cell>
          <cell r="B31008" t="str">
            <v>GABINET ALT FALANT DIR PLÁST PR GRVD[HP]</v>
          </cell>
          <cell r="C31008" t="str">
            <v>ROH</v>
          </cell>
          <cell r="D31008" t="str">
            <v>UN</v>
          </cell>
        </row>
        <row r="31009">
          <cell r="A31009" t="str">
            <v>1455-94</v>
          </cell>
          <cell r="B31009" t="str">
            <v>GABINET ALT FAL ESQ PLÁST PRETO GRVD[HP]</v>
          </cell>
          <cell r="C31009" t="str">
            <v>ROH</v>
          </cell>
          <cell r="D31009" t="str">
            <v>UN</v>
          </cell>
        </row>
        <row r="31010">
          <cell r="A31010" t="str">
            <v>1455-95</v>
          </cell>
          <cell r="B31010" t="str">
            <v>GABINET ALT FAL DIR PLÁST PRETO GRVD[HP]</v>
          </cell>
          <cell r="C31010" t="str">
            <v>ROH</v>
          </cell>
          <cell r="D31010" t="str">
            <v>UN</v>
          </cell>
        </row>
        <row r="31011">
          <cell r="A31011" t="str">
            <v>1455-96</v>
          </cell>
          <cell r="B31011" t="str">
            <v>CORPO SUPERIOR PLÁSTICO PRETO [AF]</v>
          </cell>
          <cell r="C31011" t="str">
            <v>ROH</v>
          </cell>
          <cell r="D31011" t="str">
            <v>UN</v>
          </cell>
        </row>
        <row r="31012">
          <cell r="A31012" t="str">
            <v>1455-97</v>
          </cell>
          <cell r="B31012" t="str">
            <v>CORPO INFERIOR PLÁSTICO PRETO [AF]</v>
          </cell>
          <cell r="C31012" t="str">
            <v>ROH</v>
          </cell>
          <cell r="D31012" t="str">
            <v>UN</v>
          </cell>
        </row>
        <row r="31013">
          <cell r="A31013" t="str">
            <v>1455-98</v>
          </cell>
          <cell r="B31013" t="str">
            <v>CORPO PLÁST PRETO SUP ADEREÇ INOX GRV[S]</v>
          </cell>
          <cell r="C31013" t="str">
            <v>ROH</v>
          </cell>
          <cell r="D31013" t="str">
            <v>UN</v>
          </cell>
        </row>
        <row r="31014">
          <cell r="A31014" t="str">
            <v>1455-99</v>
          </cell>
          <cell r="B31014" t="str">
            <v>CORPO PLÁSTICO PRETO INFERIOR [S]</v>
          </cell>
          <cell r="C31014" t="str">
            <v>ROH</v>
          </cell>
          <cell r="D31014" t="str">
            <v>UN</v>
          </cell>
        </row>
        <row r="31015">
          <cell r="A31015" t="str">
            <v>1455–03E</v>
          </cell>
          <cell r="B31015" t="str">
            <v>TRAVA DA ALÇA DA SANDUICHEIRA [SN]</v>
          </cell>
          <cell r="C31015" t="str">
            <v>HALB</v>
          </cell>
          <cell r="D31015" t="str">
            <v>UN</v>
          </cell>
        </row>
        <row r="31016">
          <cell r="A31016" t="str">
            <v>1456-10</v>
          </cell>
          <cell r="B31016" t="str">
            <v>CP PLAS. PT SUP PN INOX GRAV[C]</v>
          </cell>
          <cell r="C31016" t="str">
            <v>ROH</v>
          </cell>
          <cell r="D31016" t="str">
            <v>UN</v>
          </cell>
        </row>
        <row r="31017">
          <cell r="A31017" t="str">
            <v>1456-11</v>
          </cell>
          <cell r="B31017" t="str">
            <v>CP PLAS. PT INF. ADER. INOX GRAV[C]</v>
          </cell>
          <cell r="C31017" t="str">
            <v>ROH</v>
          </cell>
          <cell r="D31017" t="str">
            <v>UN</v>
          </cell>
        </row>
        <row r="31018">
          <cell r="A31018" t="str">
            <v>1456-12</v>
          </cell>
          <cell r="B31018" t="str">
            <v>CP PLAS. PT SUP PN INOX GRAV[C]</v>
          </cell>
          <cell r="C31018" t="str">
            <v>ROH</v>
          </cell>
          <cell r="D31018" t="str">
            <v>UN</v>
          </cell>
        </row>
        <row r="31019">
          <cell r="A31019" t="str">
            <v>1456-13</v>
          </cell>
          <cell r="B31019" t="str">
            <v>CP PLAS. PT INF. ADER. INOX GRAV[C]</v>
          </cell>
          <cell r="C31019" t="str">
            <v>ROH</v>
          </cell>
          <cell r="D31019" t="str">
            <v>UN</v>
          </cell>
        </row>
        <row r="31020">
          <cell r="A31020" t="str">
            <v>1456-14</v>
          </cell>
          <cell r="B31020" t="str">
            <v>CP PLAS. PT SUP PN INOX GRAV[C]</v>
          </cell>
          <cell r="C31020" t="str">
            <v>ROH</v>
          </cell>
          <cell r="D31020" t="str">
            <v>UN</v>
          </cell>
        </row>
        <row r="31021">
          <cell r="A31021" t="str">
            <v>1456-15</v>
          </cell>
          <cell r="B31021" t="str">
            <v>CP PLAS. PT INF. ADER. INOX GRAV[C]</v>
          </cell>
          <cell r="C31021" t="str">
            <v>ROH</v>
          </cell>
          <cell r="D31021" t="str">
            <v>UN</v>
          </cell>
        </row>
        <row r="31022">
          <cell r="A31022" t="str">
            <v>1456-16</v>
          </cell>
          <cell r="B31022" t="str">
            <v>CORPO INFERIOR [SN-01] (NV)</v>
          </cell>
          <cell r="C31022" t="str">
            <v>ROH</v>
          </cell>
          <cell r="D31022" t="str">
            <v>UN</v>
          </cell>
        </row>
        <row r="31023">
          <cell r="A31023" t="str">
            <v>1456-17</v>
          </cell>
          <cell r="B31023" t="str">
            <v>CORPO SUPERIOR [SN-01] (NV)</v>
          </cell>
          <cell r="C31023" t="str">
            <v>ROH</v>
          </cell>
          <cell r="D31023" t="str">
            <v>UN</v>
          </cell>
        </row>
        <row r="31024">
          <cell r="A31024" t="str">
            <v>1456-18</v>
          </cell>
          <cell r="B31024" t="str">
            <v>TAMPA PUXADOR (CIMA/BAIXO) [SN-01] (NV)</v>
          </cell>
          <cell r="C31024" t="str">
            <v>ROH</v>
          </cell>
          <cell r="D31024" t="str">
            <v>UN</v>
          </cell>
        </row>
        <row r="31025">
          <cell r="A31025" t="str">
            <v>1456-19</v>
          </cell>
          <cell r="B31025" t="str">
            <v>SKD SANDUICHEIRA [SN-01] 127V</v>
          </cell>
          <cell r="C31025" t="str">
            <v>ROH</v>
          </cell>
          <cell r="D31025" t="str">
            <v>UN</v>
          </cell>
        </row>
        <row r="31026">
          <cell r="A31026" t="str">
            <v>1456-20</v>
          </cell>
          <cell r="B31026" t="str">
            <v>SKD SANDUICHEIRA [SN-02-SL] 127V</v>
          </cell>
          <cell r="C31026" t="str">
            <v>ROH</v>
          </cell>
          <cell r="D31026" t="str">
            <v>UN</v>
          </cell>
        </row>
        <row r="31027">
          <cell r="A31027" t="str">
            <v>1456-21</v>
          </cell>
          <cell r="B31027" t="str">
            <v>SKD SANDUICHEIRA [SPS-01] 127V</v>
          </cell>
          <cell r="C31027" t="str">
            <v>ROH</v>
          </cell>
          <cell r="D31027" t="str">
            <v>UN</v>
          </cell>
        </row>
        <row r="31028">
          <cell r="A31028" t="str">
            <v>1456-22</v>
          </cell>
          <cell r="B31028" t="str">
            <v>SKD SANDUICHEIRA [SN-01] 220V</v>
          </cell>
          <cell r="C31028" t="str">
            <v>ROH</v>
          </cell>
          <cell r="D31028" t="str">
            <v>UN</v>
          </cell>
        </row>
        <row r="31029">
          <cell r="A31029" t="str">
            <v>1456-23</v>
          </cell>
          <cell r="B31029" t="str">
            <v>SKD SANDUICHEIRA [SN-02-SL] 220V</v>
          </cell>
          <cell r="C31029" t="str">
            <v>ROH</v>
          </cell>
          <cell r="D31029" t="str">
            <v>UN</v>
          </cell>
        </row>
        <row r="31030">
          <cell r="A31030" t="str">
            <v>1456-24</v>
          </cell>
          <cell r="B31030" t="str">
            <v>SKD SANDUICHEIRA [SPS-01] 220V</v>
          </cell>
          <cell r="C31030" t="str">
            <v>ROH</v>
          </cell>
          <cell r="D31030" t="str">
            <v>UN</v>
          </cell>
        </row>
        <row r="31031">
          <cell r="A31031" t="str">
            <v>1456-25</v>
          </cell>
          <cell r="B31031" t="str">
            <v>CORPO PLÁST PRETO SUP ADEREÇ INOX GRV[S]</v>
          </cell>
          <cell r="C31031" t="str">
            <v>ROH</v>
          </cell>
          <cell r="D31031" t="str">
            <v>UN</v>
          </cell>
        </row>
        <row r="31032">
          <cell r="A31032" t="str">
            <v>1456-26</v>
          </cell>
          <cell r="B31032" t="str">
            <v>CORPO PLÁSTICO PRETO INFERIOR [S]</v>
          </cell>
          <cell r="C31032" t="str">
            <v>ROH</v>
          </cell>
          <cell r="D31032" t="str">
            <v>UN</v>
          </cell>
        </row>
        <row r="31033">
          <cell r="A31033" t="str">
            <v>1456-27</v>
          </cell>
          <cell r="B31033" t="str">
            <v>CORPO SUPERIOR PLÁSTICO PRETO GRAVADO[S]</v>
          </cell>
          <cell r="C31033" t="str">
            <v>ROH</v>
          </cell>
          <cell r="D31033" t="str">
            <v>UN</v>
          </cell>
        </row>
        <row r="31034">
          <cell r="A31034" t="str">
            <v>1456-28</v>
          </cell>
          <cell r="B31034" t="str">
            <v>CORPO FRONTAL PLÁSTICO CINZA GRAVADO[SC]</v>
          </cell>
          <cell r="C31034" t="str">
            <v>ROH</v>
          </cell>
          <cell r="D31034" t="str">
            <v>UN</v>
          </cell>
        </row>
        <row r="31035">
          <cell r="A31035" t="str">
            <v>1456-29</v>
          </cell>
          <cell r="B31035" t="str">
            <v>CORPO TRAS PLÁST CINZA ACABA CROMADO[SC]</v>
          </cell>
          <cell r="C31035" t="str">
            <v>ROH</v>
          </cell>
          <cell r="D31035" t="str">
            <v>UN</v>
          </cell>
        </row>
        <row r="31036">
          <cell r="A31036" t="str">
            <v>1456-30</v>
          </cell>
          <cell r="B31036" t="str">
            <v>CORPO FRONTAL PLÁSTICO LILÁS GRAVADO[SC]</v>
          </cell>
          <cell r="C31036" t="str">
            <v>ROH</v>
          </cell>
          <cell r="D31036" t="str">
            <v>UN</v>
          </cell>
        </row>
        <row r="31037">
          <cell r="A31037" t="str">
            <v>1456-31</v>
          </cell>
          <cell r="B31037" t="str">
            <v>CORPO TRAS PLÁST LILÁS ACABA CROMADO[SC]</v>
          </cell>
          <cell r="C31037" t="str">
            <v>ROH</v>
          </cell>
          <cell r="D31037" t="str">
            <v>UN</v>
          </cell>
        </row>
        <row r="31038">
          <cell r="A31038" t="str">
            <v>1456-32</v>
          </cell>
          <cell r="B31038" t="str">
            <v>GABINETE ALTO FALANTE ESQ PLÁST PRET[HP]</v>
          </cell>
          <cell r="C31038" t="str">
            <v>ROH</v>
          </cell>
          <cell r="D31038" t="str">
            <v>UN</v>
          </cell>
        </row>
        <row r="31039">
          <cell r="A31039" t="str">
            <v>1456-33</v>
          </cell>
          <cell r="B31039" t="str">
            <v>GABINETE ALTO FALANTE DIR PLÁST PRET[HP]</v>
          </cell>
          <cell r="C31039" t="str">
            <v>ROH</v>
          </cell>
          <cell r="D31039" t="str">
            <v>UN</v>
          </cell>
        </row>
        <row r="31040">
          <cell r="A31040" t="str">
            <v>1456-34</v>
          </cell>
          <cell r="B31040" t="str">
            <v>GABINETE ALTO FALANTE ESQ PLÁST PRET[HP]</v>
          </cell>
          <cell r="C31040" t="str">
            <v>ROH</v>
          </cell>
          <cell r="D31040" t="str">
            <v>UN</v>
          </cell>
        </row>
        <row r="31041">
          <cell r="A31041" t="str">
            <v>1456-35</v>
          </cell>
          <cell r="B31041" t="str">
            <v>GABINETE ALTO FALANTE DIR PLÁST PRET[HP]</v>
          </cell>
          <cell r="C31041" t="str">
            <v>ROH</v>
          </cell>
          <cell r="D31041" t="str">
            <v>UN</v>
          </cell>
        </row>
        <row r="31042">
          <cell r="A31042" t="str">
            <v>1456-36</v>
          </cell>
          <cell r="B31042" t="str">
            <v>GABINETE ALTO FALANTE ESQ PLÁST BRAN[HP]</v>
          </cell>
          <cell r="C31042" t="str">
            <v>ROH</v>
          </cell>
          <cell r="D31042" t="str">
            <v>UN</v>
          </cell>
        </row>
        <row r="31043">
          <cell r="A31043" t="str">
            <v>1456-37</v>
          </cell>
          <cell r="B31043" t="str">
            <v>GABINETE ALTO FALANTE DIR PLÁST PRET[HP]</v>
          </cell>
          <cell r="C31043" t="str">
            <v>ROH</v>
          </cell>
          <cell r="D31043" t="str">
            <v>UN</v>
          </cell>
        </row>
        <row r="31044">
          <cell r="A31044" t="str">
            <v>1456-38</v>
          </cell>
          <cell r="B31044" t="str">
            <v>GABINETE ALTO FALANTE ESQ PLÁST ROXO[HP]</v>
          </cell>
          <cell r="C31044" t="str">
            <v>ROH</v>
          </cell>
          <cell r="D31044" t="str">
            <v>UN</v>
          </cell>
        </row>
        <row r="31045">
          <cell r="A31045" t="str">
            <v>1456-39</v>
          </cell>
          <cell r="B31045" t="str">
            <v>GABINETE ALTO FALANTE DIR PLÁST PRET[HP]</v>
          </cell>
          <cell r="C31045" t="str">
            <v>ROH</v>
          </cell>
          <cell r="D31045" t="str">
            <v>UN</v>
          </cell>
        </row>
        <row r="31046">
          <cell r="A31046" t="str">
            <v>1456-40</v>
          </cell>
          <cell r="B31046" t="str">
            <v>GABINETE ALTO-FALANTE PLÁSTICO [SP]</v>
          </cell>
          <cell r="C31046" t="str">
            <v>ROH</v>
          </cell>
          <cell r="D31046" t="str">
            <v>UN</v>
          </cell>
        </row>
        <row r="31047">
          <cell r="A31047" t="str">
            <v>1456-41</v>
          </cell>
          <cell r="B31047" t="str">
            <v>GABINETE LATERAL CEGO PLÁSTICO [SP]</v>
          </cell>
          <cell r="C31047" t="str">
            <v>ROH</v>
          </cell>
          <cell r="D31047" t="str">
            <v>UN</v>
          </cell>
        </row>
        <row r="31048">
          <cell r="A31048" t="str">
            <v>1456-42</v>
          </cell>
          <cell r="B31048" t="str">
            <v>GABINETE FRONTAL PLÁSTICO PRETO [PBX]</v>
          </cell>
          <cell r="C31048" t="str">
            <v>ROH</v>
          </cell>
          <cell r="D31048" t="str">
            <v>UN</v>
          </cell>
        </row>
        <row r="31049">
          <cell r="A31049" t="str">
            <v>1456-43</v>
          </cell>
          <cell r="B31049" t="str">
            <v>GABINETE TRASEIRO PLÁSTICO PRETO [PBX]</v>
          </cell>
          <cell r="C31049" t="str">
            <v>ROH</v>
          </cell>
          <cell r="D31049" t="str">
            <v>UN</v>
          </cell>
        </row>
        <row r="31050">
          <cell r="A31050" t="str">
            <v>1456-44</v>
          </cell>
          <cell r="B31050" t="str">
            <v>CORPO INFERIOR PLÁSTICO PRETO [AP]</v>
          </cell>
          <cell r="C31050" t="str">
            <v>ROH</v>
          </cell>
          <cell r="D31050" t="str">
            <v>UN</v>
          </cell>
        </row>
        <row r="31051">
          <cell r="A31051" t="str">
            <v>1456-45</v>
          </cell>
          <cell r="B31051" t="str">
            <v>ALOJAMENTO PLÁSTICO DO MOTOR [AP]</v>
          </cell>
          <cell r="C31051" t="str">
            <v>ROH</v>
          </cell>
          <cell r="D31051" t="str">
            <v>UN</v>
          </cell>
        </row>
        <row r="31052">
          <cell r="A31052" t="str">
            <v>1456-46</v>
          </cell>
          <cell r="B31052" t="str">
            <v>CORPO SUPERIOR PLÁSTICO PRETO GRAVAD[AP]</v>
          </cell>
          <cell r="C31052" t="str">
            <v>ROH</v>
          </cell>
          <cell r="D31052" t="str">
            <v>UN</v>
          </cell>
        </row>
        <row r="31053">
          <cell r="A31053" t="str">
            <v>1456-47</v>
          </cell>
          <cell r="B31053" t="str">
            <v>CORPO INFERIOR PLÁSTICO VERMELHO [AP]</v>
          </cell>
          <cell r="C31053" t="str">
            <v>ROH</v>
          </cell>
          <cell r="D31053" t="str">
            <v>UN</v>
          </cell>
        </row>
        <row r="31054">
          <cell r="A31054" t="str">
            <v>1456-48</v>
          </cell>
          <cell r="B31054" t="str">
            <v>CORPO SUPERIOR PLÁSTIC VERMELHO GRVD[AP]</v>
          </cell>
          <cell r="C31054" t="str">
            <v>ROH</v>
          </cell>
          <cell r="D31054" t="str">
            <v>UN</v>
          </cell>
        </row>
        <row r="31055">
          <cell r="A31055" t="str">
            <v>1456-49</v>
          </cell>
          <cell r="B31055" t="str">
            <v>CORPO INFERIOR PLÁSTICO GRAFITE [AP]</v>
          </cell>
          <cell r="C31055" t="str">
            <v>ROH</v>
          </cell>
          <cell r="D31055" t="str">
            <v>UN</v>
          </cell>
        </row>
        <row r="31056">
          <cell r="A31056" t="str">
            <v>1456-50</v>
          </cell>
          <cell r="B31056" t="str">
            <v>CORPO SUP PLÁST GRAFITE DT INOX GRVD[AP]</v>
          </cell>
          <cell r="C31056" t="str">
            <v>ROH</v>
          </cell>
          <cell r="D31056" t="str">
            <v>UN</v>
          </cell>
        </row>
        <row r="31057">
          <cell r="A31057" t="str">
            <v>1456-51</v>
          </cell>
          <cell r="B31057" t="str">
            <v>CORPO INFERIOR PLÁSTICO AZUL [AP]</v>
          </cell>
          <cell r="C31057" t="str">
            <v>ROH</v>
          </cell>
          <cell r="D31057" t="str">
            <v>UN</v>
          </cell>
        </row>
        <row r="31058">
          <cell r="A31058" t="str">
            <v>1456-52</v>
          </cell>
          <cell r="B31058" t="str">
            <v>CORPO SUPRIOR PLST AZUL DT INOX GRVD[AP]</v>
          </cell>
          <cell r="C31058" t="str">
            <v>ROH</v>
          </cell>
          <cell r="D31058" t="str">
            <v>UN</v>
          </cell>
        </row>
        <row r="31059">
          <cell r="A31059" t="str">
            <v>1456-53</v>
          </cell>
          <cell r="B31059" t="str">
            <v>CORP SUP PLST GRAFITE ADRÇ GRV PRATA[ES]</v>
          </cell>
          <cell r="C31059" t="str">
            <v>ROH</v>
          </cell>
          <cell r="D31059" t="str">
            <v>UN</v>
          </cell>
        </row>
        <row r="31060">
          <cell r="A31060" t="str">
            <v>1456-54</v>
          </cell>
          <cell r="B31060" t="str">
            <v>CORPO INFERIOR PLÁSTICO GRAFITE [ES]</v>
          </cell>
          <cell r="C31060" t="str">
            <v>ROH</v>
          </cell>
          <cell r="D31060" t="str">
            <v>UN</v>
          </cell>
        </row>
        <row r="31061">
          <cell r="A31061" t="str">
            <v>1456-55</v>
          </cell>
          <cell r="B31061" t="str">
            <v>CP SUP PLST ROXO ADR PRATA GRV PRETA[ES]</v>
          </cell>
          <cell r="C31061" t="str">
            <v>ROH</v>
          </cell>
          <cell r="D31061" t="str">
            <v>UN</v>
          </cell>
        </row>
        <row r="31062">
          <cell r="A31062" t="str">
            <v>1456-56</v>
          </cell>
          <cell r="B31062" t="str">
            <v>CORPO INFERIOR PLÁSTICO ROXO [ES]</v>
          </cell>
          <cell r="C31062" t="str">
            <v>ROH</v>
          </cell>
          <cell r="D31062" t="str">
            <v>UN</v>
          </cell>
        </row>
        <row r="31063">
          <cell r="A31063" t="str">
            <v>1456-57</v>
          </cell>
          <cell r="B31063" t="str">
            <v>CORPO SUPERIOR EXTERNO PLÁSTIC PRETO[AF]</v>
          </cell>
          <cell r="C31063" t="str">
            <v>ROH</v>
          </cell>
          <cell r="D31063" t="str">
            <v>UN</v>
          </cell>
        </row>
        <row r="31064">
          <cell r="A31064" t="str">
            <v>1456-58</v>
          </cell>
          <cell r="B31064" t="str">
            <v>GABINETE FRONTAL PLÁSTICO PRETO [PB]</v>
          </cell>
          <cell r="C31064" t="str">
            <v>ROH</v>
          </cell>
          <cell r="D31064" t="str">
            <v>UN</v>
          </cell>
        </row>
        <row r="31065">
          <cell r="A31065" t="str">
            <v>1456-59</v>
          </cell>
          <cell r="B31065" t="str">
            <v>GABINETE TRASEIRO PLÁSTICO PRETO [PB]</v>
          </cell>
          <cell r="C31065" t="str">
            <v>ROH</v>
          </cell>
          <cell r="D31065" t="str">
            <v>UN</v>
          </cell>
        </row>
        <row r="31066">
          <cell r="A31066" t="str">
            <v>1456-60</v>
          </cell>
          <cell r="B31066" t="str">
            <v>GABINETE FRONTAL PLÁSTICO PRETO [PB]</v>
          </cell>
          <cell r="C31066" t="str">
            <v>ROH</v>
          </cell>
          <cell r="D31066" t="str">
            <v>UN</v>
          </cell>
        </row>
        <row r="31067">
          <cell r="A31067" t="str">
            <v>1456-61</v>
          </cell>
          <cell r="B31067" t="str">
            <v>GABINETE TRASEIRO PLÁSTICO PRETO [PB]</v>
          </cell>
          <cell r="C31067" t="str">
            <v>ROH</v>
          </cell>
          <cell r="D31067" t="str">
            <v>UN</v>
          </cell>
        </row>
        <row r="31068">
          <cell r="A31068" t="str">
            <v>1456-62</v>
          </cell>
          <cell r="B31068" t="str">
            <v>CORPO INFERIOR PLÁSTICO PRETO [CR]</v>
          </cell>
          <cell r="C31068" t="str">
            <v>ROH</v>
          </cell>
          <cell r="D31068" t="str">
            <v>UN</v>
          </cell>
        </row>
        <row r="31069">
          <cell r="A31069" t="str">
            <v>1456-63</v>
          </cell>
          <cell r="B31069" t="str">
            <v>CORPO SUPERIOR PLÁSTICO AZUL GRAVADO[CR]</v>
          </cell>
          <cell r="C31069" t="str">
            <v>ROH</v>
          </cell>
          <cell r="D31069" t="str">
            <v>UN</v>
          </cell>
        </row>
        <row r="31070">
          <cell r="A31070" t="str">
            <v>1456-64</v>
          </cell>
          <cell r="B31070" t="str">
            <v>GABINETE FRONTAL PLÁSTICO PRETO [PB]</v>
          </cell>
          <cell r="C31070" t="str">
            <v>ROH</v>
          </cell>
          <cell r="D31070" t="str">
            <v>UN</v>
          </cell>
        </row>
        <row r="31071">
          <cell r="A31071" t="str">
            <v>1456-65</v>
          </cell>
          <cell r="B31071" t="str">
            <v>GABINETE TRASEIRO PLÁSTICO PRETO [PB]</v>
          </cell>
          <cell r="C31071" t="str">
            <v>ROH</v>
          </cell>
          <cell r="D31071" t="str">
            <v>UN</v>
          </cell>
        </row>
        <row r="31072">
          <cell r="A31072" t="str">
            <v>1456-66</v>
          </cell>
          <cell r="B31072" t="str">
            <v>GABINETE FRONTAL PLÁSTICO PRETO [PB]</v>
          </cell>
          <cell r="C31072" t="str">
            <v>ROH</v>
          </cell>
          <cell r="D31072" t="str">
            <v>UN</v>
          </cell>
        </row>
        <row r="31073">
          <cell r="A31073" t="str">
            <v>1456-67</v>
          </cell>
          <cell r="B31073" t="str">
            <v>GABINETE TRASEIRO PLÁSTICO PRETO [PB]</v>
          </cell>
          <cell r="C31073" t="str">
            <v>ROH</v>
          </cell>
          <cell r="D31073" t="str">
            <v>UN</v>
          </cell>
        </row>
        <row r="31074">
          <cell r="A31074" t="str">
            <v>1456-68</v>
          </cell>
          <cell r="B31074" t="str">
            <v>CORPO PLÁSTICO PRETO [EXP]</v>
          </cell>
          <cell r="C31074" t="str">
            <v>ROH</v>
          </cell>
          <cell r="D31074" t="str">
            <v>UN</v>
          </cell>
        </row>
        <row r="31075">
          <cell r="A31075" t="str">
            <v>1456-69</v>
          </cell>
          <cell r="B31075" t="str">
            <v>ALOJAMENTO PLÁSTICO DO MOTOR [EXP]</v>
          </cell>
          <cell r="C31075" t="str">
            <v>ROH</v>
          </cell>
          <cell r="D31075" t="str">
            <v>UN</v>
          </cell>
        </row>
        <row r="31076">
          <cell r="A31076" t="str">
            <v>1456-70</v>
          </cell>
          <cell r="B31076" t="str">
            <v>BASE PLÁSTICA PRETA [EXP]</v>
          </cell>
          <cell r="C31076" t="str">
            <v>ROH</v>
          </cell>
          <cell r="D31076" t="str">
            <v>UN</v>
          </cell>
        </row>
        <row r="31077">
          <cell r="A31077" t="str">
            <v>1456-71</v>
          </cell>
          <cell r="B31077" t="str">
            <v>GABINETE INJETADO BRANCO 50L [FGB]</v>
          </cell>
          <cell r="C31077" t="str">
            <v>ROH</v>
          </cell>
          <cell r="D31077" t="str">
            <v>UN</v>
          </cell>
        </row>
        <row r="31078">
          <cell r="A31078" t="str">
            <v>1456-72</v>
          </cell>
          <cell r="B31078" t="str">
            <v>CORPO PLÁST PRETO GRV ACABA LARANJA[EXP]</v>
          </cell>
          <cell r="C31078" t="str">
            <v>ROH</v>
          </cell>
          <cell r="D31078" t="str">
            <v>UN</v>
          </cell>
        </row>
        <row r="31079">
          <cell r="A31079" t="str">
            <v>1456-73</v>
          </cell>
          <cell r="B31079" t="str">
            <v>ALOJAME PLÁST PRETO RESERV ÁGUA LMP[EXP]</v>
          </cell>
          <cell r="C31079" t="str">
            <v>ROH</v>
          </cell>
          <cell r="D31079" t="str">
            <v>UN</v>
          </cell>
        </row>
        <row r="31080">
          <cell r="A31080" t="str">
            <v>1456-74</v>
          </cell>
          <cell r="B31080" t="str">
            <v>ALOJAMENTO PLÁSTICO DO MOTOR [EXP]</v>
          </cell>
          <cell r="C31080" t="str">
            <v>ROH</v>
          </cell>
          <cell r="D31080" t="str">
            <v>UN</v>
          </cell>
        </row>
        <row r="31081">
          <cell r="A31081" t="str">
            <v>1456-75</v>
          </cell>
          <cell r="B31081" t="str">
            <v>BASE PLÁSTICA PRETA [EXP]</v>
          </cell>
          <cell r="C31081" t="str">
            <v>ROH</v>
          </cell>
          <cell r="D31081" t="str">
            <v>UN</v>
          </cell>
        </row>
        <row r="31082">
          <cell r="A31082" t="str">
            <v>1456-76</v>
          </cell>
          <cell r="B31082" t="str">
            <v>GABINETE INJETADO PRETO 50L [FGB]</v>
          </cell>
          <cell r="C31082" t="str">
            <v>ROH</v>
          </cell>
          <cell r="D31082" t="str">
            <v>UN</v>
          </cell>
        </row>
        <row r="31083">
          <cell r="A31083" t="str">
            <v>1456-77</v>
          </cell>
          <cell r="B31083" t="str">
            <v>GABINETE INJETADO PRETO 80L [FGB]</v>
          </cell>
          <cell r="C31083" t="str">
            <v>ROH</v>
          </cell>
          <cell r="D31083" t="str">
            <v>UN</v>
          </cell>
        </row>
        <row r="31084">
          <cell r="A31084" t="str">
            <v>1456-78</v>
          </cell>
          <cell r="B31084" t="str">
            <v>GABINETE INJETADO PRETO 120L [FGB]</v>
          </cell>
          <cell r="C31084" t="str">
            <v>ROH</v>
          </cell>
          <cell r="D31084" t="str">
            <v>UN</v>
          </cell>
        </row>
        <row r="31085">
          <cell r="A31085" t="str">
            <v>1456-79</v>
          </cell>
          <cell r="B31085" t="str">
            <v>GABINT INJTD BR150L LOGO METALIZADO[FHZ]</v>
          </cell>
          <cell r="C31085" t="str">
            <v>ROH</v>
          </cell>
          <cell r="D31085" t="str">
            <v>UN</v>
          </cell>
        </row>
        <row r="31086">
          <cell r="A31086" t="str">
            <v>1456-80</v>
          </cell>
          <cell r="B31086" t="str">
            <v>GABINT INJTD BR320L LOGO METALIZADO[FHZ]</v>
          </cell>
          <cell r="C31086" t="str">
            <v>ROH</v>
          </cell>
          <cell r="D31086" t="str">
            <v>UN</v>
          </cell>
        </row>
        <row r="31087">
          <cell r="A31087" t="str">
            <v>1456-81</v>
          </cell>
          <cell r="B31087" t="str">
            <v>CORPO TRASEIRO PLÁSTICO PRETO [LAP]</v>
          </cell>
          <cell r="C31087" t="str">
            <v>ROH</v>
          </cell>
          <cell r="D31087" t="str">
            <v>UN</v>
          </cell>
        </row>
        <row r="31088">
          <cell r="A31088" t="str">
            <v>1456-82</v>
          </cell>
          <cell r="B31088" t="str">
            <v>CORPO FRONTAL PLÁSTICO PRETO [LAP]</v>
          </cell>
          <cell r="C31088" t="str">
            <v>ROH</v>
          </cell>
          <cell r="D31088" t="str">
            <v>UN</v>
          </cell>
        </row>
        <row r="31089">
          <cell r="A31089" t="str">
            <v>1456-83</v>
          </cell>
          <cell r="B31089" t="str">
            <v>CORPO TRASEIRO PLÁSTICO PRETO [LAP]</v>
          </cell>
          <cell r="C31089" t="str">
            <v>ROH</v>
          </cell>
          <cell r="D31089" t="str">
            <v>UN</v>
          </cell>
        </row>
        <row r="31090">
          <cell r="A31090" t="str">
            <v>1456-84</v>
          </cell>
          <cell r="B31090" t="str">
            <v>CORPO FRONTAL PLÁSTICO PRETO [LAP]</v>
          </cell>
          <cell r="C31090" t="str">
            <v>ROH</v>
          </cell>
          <cell r="D31090" t="str">
            <v>UN</v>
          </cell>
        </row>
        <row r="31091">
          <cell r="A31091" t="str">
            <v>1456-85</v>
          </cell>
          <cell r="B31091" t="str">
            <v>CORPO TRASEIRO PLÁSTICO PRETO [LAP]</v>
          </cell>
          <cell r="C31091" t="str">
            <v>ROH</v>
          </cell>
          <cell r="D31091" t="str">
            <v>UN</v>
          </cell>
        </row>
        <row r="31092">
          <cell r="A31092" t="str">
            <v>1456-86</v>
          </cell>
          <cell r="B31092" t="str">
            <v>CORPO FRONTAL PLÁSTICO PRETO [LAP]</v>
          </cell>
          <cell r="C31092" t="str">
            <v>ROH</v>
          </cell>
          <cell r="D31092" t="str">
            <v>UN</v>
          </cell>
        </row>
        <row r="31093">
          <cell r="A31093" t="str">
            <v>1456-87</v>
          </cell>
          <cell r="B31093" t="str">
            <v>CORPO METÁLICO AÇO CROMADO [FS]</v>
          </cell>
          <cell r="C31093" t="str">
            <v>ROH</v>
          </cell>
          <cell r="D31093" t="str">
            <v>UN</v>
          </cell>
        </row>
        <row r="31094">
          <cell r="A31094" t="str">
            <v>1456-88</v>
          </cell>
          <cell r="B31094" t="str">
            <v>GABINETE PLÁSTICO PRETO [CTI]</v>
          </cell>
          <cell r="C31094" t="str">
            <v>ROH</v>
          </cell>
          <cell r="D31094" t="str">
            <v>UN</v>
          </cell>
        </row>
        <row r="31095">
          <cell r="A31095" t="str">
            <v>1456-89</v>
          </cell>
          <cell r="B31095" t="str">
            <v>GABINETE PLÁSTICO PRETO [CTI]</v>
          </cell>
          <cell r="C31095" t="str">
            <v>ROH</v>
          </cell>
          <cell r="D31095" t="str">
            <v>UN</v>
          </cell>
        </row>
        <row r="31096">
          <cell r="A31096" t="str">
            <v>1456-90</v>
          </cell>
          <cell r="B31096" t="str">
            <v>CORPO PLÁSTC VERMELHO ACABMNT CINZA[FMR]</v>
          </cell>
          <cell r="C31096" t="str">
            <v>ROH</v>
          </cell>
          <cell r="D31096" t="str">
            <v>UN</v>
          </cell>
        </row>
        <row r="31097">
          <cell r="A31097" t="str">
            <v>1456-91</v>
          </cell>
          <cell r="B31097" t="str">
            <v>PAINEL FRONTAL AÇO INOX [AF]</v>
          </cell>
          <cell r="C31097" t="str">
            <v>ROH</v>
          </cell>
          <cell r="D31097" t="str">
            <v>UN</v>
          </cell>
        </row>
        <row r="31098">
          <cell r="A31098" t="str">
            <v>1456-92</v>
          </cell>
          <cell r="B31098" t="str">
            <v>PAINEL LATERAL METÁLICO ESQUERDO [AF]</v>
          </cell>
          <cell r="C31098" t="str">
            <v>ROH</v>
          </cell>
          <cell r="D31098" t="str">
            <v>UN</v>
          </cell>
        </row>
        <row r="31099">
          <cell r="A31099" t="str">
            <v>1456-93</v>
          </cell>
          <cell r="B31099" t="str">
            <v>PAINEL LATERAL METÁLICO DIREITO [AF]</v>
          </cell>
          <cell r="C31099" t="str">
            <v>ROH</v>
          </cell>
          <cell r="D31099" t="str">
            <v>UN</v>
          </cell>
        </row>
        <row r="31100">
          <cell r="A31100" t="str">
            <v>1456-94</v>
          </cell>
          <cell r="B31100" t="str">
            <v>PAINEL TRASEIRO METÁLICO INTERNO [AF]</v>
          </cell>
          <cell r="C31100" t="str">
            <v>ROH</v>
          </cell>
          <cell r="D31100" t="str">
            <v>UN</v>
          </cell>
        </row>
        <row r="31101">
          <cell r="A31101" t="str">
            <v>1456-95</v>
          </cell>
          <cell r="B31101" t="str">
            <v>PAINEL TRASEIRO METÁLICO EXTERNO [AF]</v>
          </cell>
          <cell r="C31101" t="str">
            <v>ROH</v>
          </cell>
          <cell r="D31101" t="str">
            <v>UN</v>
          </cell>
        </row>
        <row r="31102">
          <cell r="A31102" t="str">
            <v>1456-96</v>
          </cell>
          <cell r="B31102" t="str">
            <v>GABINETE EXTERNO METÁLICO PRETO [AF]</v>
          </cell>
          <cell r="C31102" t="str">
            <v>ROH</v>
          </cell>
          <cell r="D31102" t="str">
            <v>UN</v>
          </cell>
        </row>
        <row r="31103">
          <cell r="A31103" t="str">
            <v>1456-97</v>
          </cell>
          <cell r="B31103" t="str">
            <v>PAINEL BASE METÁLICO [AF]</v>
          </cell>
          <cell r="C31103" t="str">
            <v>ROH</v>
          </cell>
          <cell r="D31103" t="str">
            <v>UN</v>
          </cell>
        </row>
        <row r="31104">
          <cell r="A31104" t="str">
            <v>1456-98</v>
          </cell>
          <cell r="B31104" t="str">
            <v>CORPO SUPERIOR PLÁSTICO PRETO [P]</v>
          </cell>
          <cell r="C31104" t="str">
            <v>ROH</v>
          </cell>
          <cell r="D31104" t="str">
            <v>UN</v>
          </cell>
        </row>
        <row r="31105">
          <cell r="A31105" t="str">
            <v>1456-99</v>
          </cell>
          <cell r="B31105" t="str">
            <v>CORPO INFERIOR PLÁSTICO PRETO [P]</v>
          </cell>
          <cell r="C31105" t="str">
            <v>ROH</v>
          </cell>
          <cell r="D31105" t="str">
            <v>UN</v>
          </cell>
        </row>
        <row r="31106">
          <cell r="A31106" t="str">
            <v>1457-10</v>
          </cell>
          <cell r="B31106" t="str">
            <v>CORPO PLÁST VERMELHO ACABAMENT PRET[FSC]</v>
          </cell>
          <cell r="C31106" t="str">
            <v>ROH</v>
          </cell>
          <cell r="D31106" t="str">
            <v>UN</v>
          </cell>
        </row>
        <row r="31107">
          <cell r="A31107" t="str">
            <v>1457-11</v>
          </cell>
          <cell r="B31107" t="str">
            <v>CORPO SUPERIOR PLÁSTICO PRETO GRAVDO[CR]</v>
          </cell>
          <cell r="C31107" t="str">
            <v>ROH</v>
          </cell>
          <cell r="D31107" t="str">
            <v>UN</v>
          </cell>
        </row>
        <row r="31108">
          <cell r="A31108" t="str">
            <v>1457-12</v>
          </cell>
          <cell r="B31108" t="str">
            <v>CORPO INF PLÁST PRETO ALAVANCA AJUST[CR]</v>
          </cell>
          <cell r="C31108" t="str">
            <v>ROH</v>
          </cell>
          <cell r="D31108" t="str">
            <v>UN</v>
          </cell>
        </row>
        <row r="31109">
          <cell r="A31109" t="str">
            <v>1457-13</v>
          </cell>
          <cell r="B31109" t="str">
            <v>CORPO SUPERIOR PLÁST GRAFITE GRAVADO[BG]</v>
          </cell>
          <cell r="C31109" t="str">
            <v>ROH</v>
          </cell>
          <cell r="D31109" t="str">
            <v>UN</v>
          </cell>
        </row>
        <row r="31110">
          <cell r="A31110" t="str">
            <v>1457-14</v>
          </cell>
          <cell r="B31110" t="str">
            <v>CORPO INFERIOR PLÁSTICO PRETO [BG]</v>
          </cell>
          <cell r="C31110" t="str">
            <v>ROH</v>
          </cell>
          <cell r="D31110" t="str">
            <v>UN</v>
          </cell>
        </row>
        <row r="31111">
          <cell r="A31111" t="str">
            <v>1457-15</v>
          </cell>
          <cell r="B31111" t="str">
            <v>CORPO SUPERIOR PLÁSTICO CINZA GRAVADO[P]</v>
          </cell>
          <cell r="C31111" t="str">
            <v>ROH</v>
          </cell>
          <cell r="D31111" t="str">
            <v>UN</v>
          </cell>
        </row>
        <row r="31112">
          <cell r="A31112" t="str">
            <v>1457-16</v>
          </cell>
          <cell r="B31112" t="str">
            <v>CORPO INFERIOR PLÁSTICO CINZA [P]</v>
          </cell>
          <cell r="C31112" t="str">
            <v>ROH</v>
          </cell>
          <cell r="D31112" t="str">
            <v>UN</v>
          </cell>
        </row>
        <row r="31113">
          <cell r="A31113" t="str">
            <v>1457-17</v>
          </cell>
          <cell r="B31113" t="str">
            <v>CORPO FRONTAL PLÁSTICO CINZA GRAVADO[SC]</v>
          </cell>
          <cell r="C31113" t="str">
            <v>ROH</v>
          </cell>
          <cell r="D31113" t="str">
            <v>UN</v>
          </cell>
        </row>
        <row r="31114">
          <cell r="A31114" t="str">
            <v>1457-18</v>
          </cell>
          <cell r="B31114" t="str">
            <v>CORPO FRONTAL PLÁSTICO LILÁS GRAVADO[SC]</v>
          </cell>
          <cell r="C31114" t="str">
            <v>ROH</v>
          </cell>
          <cell r="D31114" t="str">
            <v>UN</v>
          </cell>
        </row>
        <row r="31115">
          <cell r="A31115" t="str">
            <v>1457-19</v>
          </cell>
          <cell r="B31115" t="str">
            <v>CORPO LATERAL ESQURD PLÁST ROSA GRVD[SC]</v>
          </cell>
          <cell r="C31115" t="str">
            <v>ROH</v>
          </cell>
          <cell r="D31115" t="str">
            <v>UN</v>
          </cell>
        </row>
        <row r="31116">
          <cell r="A31116" t="str">
            <v>1457-20</v>
          </cell>
          <cell r="B31116" t="str">
            <v>CORPO LATERAL DIREITO PLÁSTICO ROSA [SC]</v>
          </cell>
          <cell r="C31116" t="str">
            <v>ROH</v>
          </cell>
          <cell r="D31116" t="str">
            <v>UN</v>
          </cell>
        </row>
        <row r="31117">
          <cell r="A31117" t="str">
            <v>1457-21</v>
          </cell>
          <cell r="B31117" t="str">
            <v>CORPO LATERAL ESQURD PLÁST PRET GRVD[SC]</v>
          </cell>
          <cell r="C31117" t="str">
            <v>ROH</v>
          </cell>
          <cell r="D31117" t="str">
            <v>UN</v>
          </cell>
        </row>
        <row r="31118">
          <cell r="A31118" t="str">
            <v>1457-22</v>
          </cell>
          <cell r="B31118" t="str">
            <v>CORPO LATERAL DIREITO PLÁSTICO PRETO[SC]</v>
          </cell>
          <cell r="C31118" t="str">
            <v>ROH</v>
          </cell>
          <cell r="D31118" t="str">
            <v>UN</v>
          </cell>
        </row>
        <row r="31119">
          <cell r="A31119" t="str">
            <v>1457-23</v>
          </cell>
          <cell r="B31119" t="str">
            <v>CORPO PLÁST PRETO GRVD ACABAMT INOX[MCF]</v>
          </cell>
          <cell r="C31119" t="str">
            <v>ROH</v>
          </cell>
          <cell r="D31119" t="str">
            <v>UN</v>
          </cell>
        </row>
        <row r="31120">
          <cell r="A31120" t="str">
            <v>1457-24</v>
          </cell>
          <cell r="B31120" t="str">
            <v>GABINETE FRONTAL PLÁSTICO PRETO [SP]</v>
          </cell>
          <cell r="C31120" t="str">
            <v>ROH</v>
          </cell>
          <cell r="D31120" t="str">
            <v>UN</v>
          </cell>
        </row>
        <row r="31121">
          <cell r="A31121" t="str">
            <v>1457-25</v>
          </cell>
          <cell r="B31121" t="str">
            <v>GABINETE TRASEIRO PLÁSTICO PRETO [SP]</v>
          </cell>
          <cell r="C31121" t="str">
            <v>ROH</v>
          </cell>
          <cell r="D31121" t="str">
            <v>UN</v>
          </cell>
        </row>
        <row r="31122">
          <cell r="A31122" t="str">
            <v>1457-26</v>
          </cell>
          <cell r="B31122" t="str">
            <v>GABINETE FRONTAL PLÁSTICO PRETO [SP]</v>
          </cell>
          <cell r="C31122" t="str">
            <v>ROH</v>
          </cell>
          <cell r="D31122" t="str">
            <v>UN</v>
          </cell>
        </row>
        <row r="31123">
          <cell r="A31123" t="str">
            <v>1457-27</v>
          </cell>
          <cell r="B31123" t="str">
            <v>GABINETE TRASEIRO PLÁSTICO PRETO [SP]</v>
          </cell>
          <cell r="C31123" t="str">
            <v>ROH</v>
          </cell>
          <cell r="D31123" t="str">
            <v>UN</v>
          </cell>
        </row>
        <row r="31124">
          <cell r="A31124" t="str">
            <v>1457-28</v>
          </cell>
          <cell r="B31124" t="str">
            <v>CORPO MICROFONE METÁL PRETO GRAVADO[MIC]</v>
          </cell>
          <cell r="C31124" t="str">
            <v>ROH</v>
          </cell>
          <cell r="D31124" t="str">
            <v>UN</v>
          </cell>
        </row>
        <row r="31125">
          <cell r="A31125" t="str">
            <v>1457-29</v>
          </cell>
          <cell r="B31125" t="str">
            <v>CORP RECPT PLÁST PR GRVD CONCTR P10[MIC]</v>
          </cell>
          <cell r="C31125" t="str">
            <v>ROH</v>
          </cell>
          <cell r="D31125" t="str">
            <v>UN</v>
          </cell>
        </row>
        <row r="31126">
          <cell r="A31126" t="str">
            <v>1457-30</v>
          </cell>
          <cell r="B31126" t="str">
            <v>CORPO PLÁSTICO PRETO SUPERIOR GRAVADO[S]</v>
          </cell>
          <cell r="C31126" t="str">
            <v>ROH</v>
          </cell>
          <cell r="D31126" t="str">
            <v>UN</v>
          </cell>
        </row>
        <row r="31127">
          <cell r="A31127" t="str">
            <v>1457-31</v>
          </cell>
          <cell r="B31127" t="str">
            <v>CORPO PLÁSTICO PRETO INFERIOR [S]</v>
          </cell>
          <cell r="C31127" t="str">
            <v>ROH</v>
          </cell>
          <cell r="D31127" t="str">
            <v>UN</v>
          </cell>
        </row>
        <row r="31128">
          <cell r="A31128" t="str">
            <v>1457-32</v>
          </cell>
          <cell r="B31128" t="str">
            <v>CORPO PLÁSTICO PRETO SUPERIOR GRAVADO[S]</v>
          </cell>
          <cell r="C31128" t="str">
            <v>ROH</v>
          </cell>
          <cell r="D31128" t="str">
            <v>UN</v>
          </cell>
        </row>
        <row r="31129">
          <cell r="A31129" t="str">
            <v>1457-33</v>
          </cell>
          <cell r="B31129" t="str">
            <v>CORPO DIANTEIRO PLÁSTICO PRETO [BX]</v>
          </cell>
          <cell r="C31129" t="str">
            <v>ROH</v>
          </cell>
          <cell r="D31129" t="str">
            <v>UN</v>
          </cell>
        </row>
        <row r="31130">
          <cell r="A31130" t="str">
            <v>1457-34</v>
          </cell>
          <cell r="B31130" t="str">
            <v>CORPO TRASEIRO PLÁSTICO PRETO [BX]</v>
          </cell>
          <cell r="C31130" t="str">
            <v>ROH</v>
          </cell>
          <cell r="D31130" t="str">
            <v>UN</v>
          </cell>
        </row>
        <row r="31131">
          <cell r="A31131" t="str">
            <v>1457-35</v>
          </cell>
          <cell r="B31131" t="str">
            <v>CARCAÇA FRONTAL PLÁSTICA BRANCA [CL]</v>
          </cell>
          <cell r="C31131" t="str">
            <v>ROH</v>
          </cell>
          <cell r="D31131" t="str">
            <v>UN</v>
          </cell>
        </row>
        <row r="31132">
          <cell r="A31132" t="str">
            <v>1457-36</v>
          </cell>
          <cell r="B31132" t="str">
            <v>CARCAÇA LATERAL PLÁSTICA BRANCA [CL]</v>
          </cell>
          <cell r="C31132" t="str">
            <v>ROH</v>
          </cell>
          <cell r="D31132" t="str">
            <v>UN</v>
          </cell>
        </row>
        <row r="31133">
          <cell r="A31133" t="str">
            <v>1457-37</v>
          </cell>
          <cell r="B31133" t="str">
            <v>CARCAÇA TRASEIRA PLÁSTICA BRANCA [CL]</v>
          </cell>
          <cell r="C31133" t="str">
            <v>ROH</v>
          </cell>
          <cell r="D31133" t="str">
            <v>UN</v>
          </cell>
        </row>
        <row r="31134">
          <cell r="A31134" t="str">
            <v>1457-38</v>
          </cell>
          <cell r="B31134" t="str">
            <v>CORPO PLÁSTICO CINZA GRAVADO [SC]</v>
          </cell>
          <cell r="C31134" t="str">
            <v>ROH</v>
          </cell>
          <cell r="D31134" t="str">
            <v>UN</v>
          </cell>
        </row>
        <row r="31135">
          <cell r="A31135" t="str">
            <v>1457-39</v>
          </cell>
          <cell r="B31135" t="str">
            <v>CORPO PLÁST VERMEL DET BORRACH PRET[FST]</v>
          </cell>
          <cell r="C31135" t="str">
            <v>ROH</v>
          </cell>
          <cell r="D31135" t="str">
            <v>UN</v>
          </cell>
        </row>
        <row r="31136">
          <cell r="A31136" t="str">
            <v>1457-40</v>
          </cell>
          <cell r="B31136" t="str">
            <v>CORPO SUP PLÁST PRETO ACABAMENTO INOX[C]</v>
          </cell>
          <cell r="C31136" t="str">
            <v>ROH</v>
          </cell>
          <cell r="D31136" t="str">
            <v>UN</v>
          </cell>
        </row>
        <row r="31137">
          <cell r="A31137" t="str">
            <v>1457-41</v>
          </cell>
          <cell r="B31137" t="str">
            <v>CORPO INF PLÁST PRETO ACABAMENTO INOX[C]</v>
          </cell>
          <cell r="C31137" t="str">
            <v>ROH</v>
          </cell>
          <cell r="D31137" t="str">
            <v>UN</v>
          </cell>
        </row>
        <row r="31138">
          <cell r="A31138" t="str">
            <v>1457-42</v>
          </cell>
          <cell r="B31138" t="str">
            <v>CORPO PLÁSTICO PRETO [MCE]</v>
          </cell>
          <cell r="C31138" t="str">
            <v>ROH</v>
          </cell>
          <cell r="D31138" t="str">
            <v>UN</v>
          </cell>
        </row>
        <row r="31139">
          <cell r="A31139" t="str">
            <v>1457-43</v>
          </cell>
          <cell r="B31139" t="str">
            <v>CARCAÇA FRONTAL PLÁSTICA PRETA [VT]</v>
          </cell>
          <cell r="C31139" t="str">
            <v>ROH</v>
          </cell>
          <cell r="D31139" t="str">
            <v>UN</v>
          </cell>
        </row>
        <row r="31140">
          <cell r="A31140" t="str">
            <v>1457-44</v>
          </cell>
          <cell r="B31140" t="str">
            <v>CARCAÇA TRASEIRA PLÁSTICA PRETA[VT]</v>
          </cell>
          <cell r="C31140" t="str">
            <v>ROH</v>
          </cell>
          <cell r="D31140" t="str">
            <v>UN</v>
          </cell>
        </row>
        <row r="31141">
          <cell r="A31141" t="str">
            <v>1457-45</v>
          </cell>
          <cell r="B31141" t="str">
            <v>CARCAÇA FRONTAL PLÁSTICA BRANCA [CL]</v>
          </cell>
          <cell r="C31141" t="str">
            <v>ROH</v>
          </cell>
          <cell r="D31141" t="str">
            <v>UN</v>
          </cell>
        </row>
        <row r="31142">
          <cell r="A31142" t="str">
            <v>1457-46</v>
          </cell>
          <cell r="B31142" t="str">
            <v>CARCAÇA LATERAL ESQUERD PLÁST BRANCA[CL]</v>
          </cell>
          <cell r="C31142" t="str">
            <v>ROH</v>
          </cell>
          <cell r="D31142" t="str">
            <v>UN</v>
          </cell>
        </row>
        <row r="31143">
          <cell r="A31143" t="str">
            <v>1457-47</v>
          </cell>
          <cell r="B31143" t="str">
            <v>CARCAÇA LATERAL DIREITA PLÁST BRANCA[CL]</v>
          </cell>
          <cell r="C31143" t="str">
            <v>ROH</v>
          </cell>
          <cell r="D31143" t="str">
            <v>UN</v>
          </cell>
        </row>
        <row r="31144">
          <cell r="A31144" t="str">
            <v>1457-48</v>
          </cell>
          <cell r="B31144" t="str">
            <v>CARCAÇA TRASEIRA PLÁSTICA BRANCA [CL]</v>
          </cell>
          <cell r="C31144" t="str">
            <v>ROH</v>
          </cell>
          <cell r="D31144" t="str">
            <v>UN</v>
          </cell>
        </row>
        <row r="31145">
          <cell r="A31145" t="str">
            <v>1457-49</v>
          </cell>
          <cell r="B31145" t="str">
            <v>BASE PLÁSTICA BRANCA [CL]</v>
          </cell>
          <cell r="C31145" t="str">
            <v>ROH</v>
          </cell>
          <cell r="D31145" t="str">
            <v>UN</v>
          </cell>
        </row>
        <row r="31146">
          <cell r="A31146" t="str">
            <v>1457-50</v>
          </cell>
          <cell r="B31146" t="str">
            <v>GABINETE EXTERNO AÇO INOXIDÁVEL [AF]</v>
          </cell>
          <cell r="C31146" t="str">
            <v>ROH</v>
          </cell>
          <cell r="D31146" t="str">
            <v>UN</v>
          </cell>
        </row>
        <row r="31147">
          <cell r="A31147" t="str">
            <v>1457-51</v>
          </cell>
          <cell r="B31147" t="str">
            <v>PAINEL TRASEIRO METÁLICO INTERNO [AF]</v>
          </cell>
          <cell r="C31147" t="str">
            <v>ROH</v>
          </cell>
          <cell r="D31147" t="str">
            <v>UN</v>
          </cell>
        </row>
        <row r="31148">
          <cell r="A31148" t="str">
            <v>1457-52</v>
          </cell>
          <cell r="B31148" t="str">
            <v>PAINEL TRASEIRO METÁLICO EXTERNO [AF]</v>
          </cell>
          <cell r="C31148" t="str">
            <v>ROH</v>
          </cell>
          <cell r="D31148" t="str">
            <v>UN</v>
          </cell>
        </row>
        <row r="31149">
          <cell r="A31149" t="str">
            <v>1457-53</v>
          </cell>
          <cell r="B31149" t="str">
            <v>GABINETE INTERNO METÁLICO [AF]</v>
          </cell>
          <cell r="C31149" t="str">
            <v>ROH</v>
          </cell>
          <cell r="D31149" t="str">
            <v>UN</v>
          </cell>
        </row>
        <row r="31150">
          <cell r="A31150" t="str">
            <v>1457-54</v>
          </cell>
          <cell r="B31150" t="str">
            <v>PAINEL FRONTAL AÇO INOXIDÁVEL [AF]</v>
          </cell>
          <cell r="C31150" t="str">
            <v>ROH</v>
          </cell>
          <cell r="D31150" t="str">
            <v>UN</v>
          </cell>
        </row>
        <row r="31151">
          <cell r="A31151" t="str">
            <v>1457-55</v>
          </cell>
          <cell r="B31151" t="str">
            <v>BASE METÁL MECANISMO ABERTURA PORTAS[AF]</v>
          </cell>
          <cell r="C31151" t="str">
            <v>ROH</v>
          </cell>
          <cell r="D31151" t="str">
            <v>UN</v>
          </cell>
        </row>
        <row r="31152">
          <cell r="A31152" t="str">
            <v>1457-56</v>
          </cell>
          <cell r="B31152" t="str">
            <v>BASE METÁLICA PARA FIXAÇÃO DA PCI</v>
          </cell>
          <cell r="C31152" t="str">
            <v>ROH</v>
          </cell>
          <cell r="D31152" t="str">
            <v>UN</v>
          </cell>
        </row>
        <row r="31153">
          <cell r="A31153" t="str">
            <v>1457-57</v>
          </cell>
          <cell r="B31153" t="str">
            <v>BASE METÁLICA PARA FIXAÇÃO DA ALÇA [TV]</v>
          </cell>
          <cell r="C31153" t="str">
            <v>ROH</v>
          </cell>
          <cell r="D31153" t="str">
            <v>UN</v>
          </cell>
        </row>
        <row r="31154">
          <cell r="A31154" t="str">
            <v>1457-58</v>
          </cell>
          <cell r="B31154" t="str">
            <v>GABINETE PLÁSTICO BRANCO [TV]</v>
          </cell>
          <cell r="C31154" t="str">
            <v>ROH</v>
          </cell>
          <cell r="D31154" t="str">
            <v>UN</v>
          </cell>
        </row>
        <row r="31155">
          <cell r="A31155" t="str">
            <v>1457-88</v>
          </cell>
          <cell r="B31155" t="str">
            <v>CARCAÇA FRONTAL PLÁSTICA BRANCA [CL]</v>
          </cell>
          <cell r="C31155" t="str">
            <v>ROH</v>
          </cell>
          <cell r="D31155" t="str">
            <v>UN</v>
          </cell>
        </row>
        <row r="31156">
          <cell r="A31156" t="str">
            <v>1457-89</v>
          </cell>
          <cell r="B31156" t="str">
            <v>CARCAÇA LATERAL PLÁSTICA BRANCA [CL]</v>
          </cell>
          <cell r="C31156" t="str">
            <v>ROH</v>
          </cell>
          <cell r="D31156" t="str">
            <v>UN</v>
          </cell>
        </row>
        <row r="31157">
          <cell r="A31157" t="str">
            <v>1457-90</v>
          </cell>
          <cell r="B31157" t="str">
            <v>CARCAÇA TRASEIRA PLÁSTICA BRANCA [CL]</v>
          </cell>
          <cell r="C31157" t="str">
            <v>ROH</v>
          </cell>
          <cell r="D31157" t="str">
            <v>UN</v>
          </cell>
        </row>
        <row r="31158">
          <cell r="A31158" t="str">
            <v>1457-91</v>
          </cell>
          <cell r="B31158" t="str">
            <v>BASE PLÁSTICA BRANCA [CL]</v>
          </cell>
          <cell r="C31158" t="str">
            <v>ROH</v>
          </cell>
          <cell r="D31158" t="str">
            <v>UN</v>
          </cell>
        </row>
        <row r="31159">
          <cell r="A31159" t="str">
            <v>1457-92</v>
          </cell>
          <cell r="B31159" t="str">
            <v>CORPO SUPERIOR PLÁSTICO BRANCO [VP]</v>
          </cell>
          <cell r="C31159" t="str">
            <v>ROH</v>
          </cell>
          <cell r="D31159" t="str">
            <v>UN</v>
          </cell>
        </row>
        <row r="31160">
          <cell r="A31160" t="str">
            <v>1457-93</v>
          </cell>
          <cell r="B31160" t="str">
            <v>CORPO INFERIOR PLÁSTICO BRANCO [VP]</v>
          </cell>
          <cell r="C31160" t="str">
            <v>ROH</v>
          </cell>
          <cell r="D31160" t="str">
            <v>UN</v>
          </cell>
        </row>
        <row r="31161">
          <cell r="A31161" t="str">
            <v>1457-94</v>
          </cell>
          <cell r="B31161" t="str">
            <v>CRPO FRONTAL PLÁST BRANCO BOTÃO AZUL[VP]</v>
          </cell>
          <cell r="C31161" t="str">
            <v>ROH</v>
          </cell>
          <cell r="D31161" t="str">
            <v>UN</v>
          </cell>
        </row>
        <row r="31162">
          <cell r="A31162" t="str">
            <v>1457-95</v>
          </cell>
          <cell r="B31162" t="str">
            <v>BASE PLÁSTICA AZUL [VP]</v>
          </cell>
          <cell r="C31162" t="str">
            <v>ROH</v>
          </cell>
          <cell r="D31162" t="str">
            <v>UN</v>
          </cell>
        </row>
        <row r="31163">
          <cell r="A31163" t="str">
            <v>1457-96</v>
          </cell>
          <cell r="B31163" t="str">
            <v>GABINETE FRONTAL PLÁSTICO PRETO [PBX]</v>
          </cell>
          <cell r="C31163" t="str">
            <v>ROH</v>
          </cell>
          <cell r="D31163" t="str">
            <v>UN</v>
          </cell>
        </row>
        <row r="31164">
          <cell r="A31164" t="str">
            <v>1457-97</v>
          </cell>
          <cell r="B31164" t="str">
            <v>GABINETE TRASEIRO PLÁSTICO PRETO [PBX]</v>
          </cell>
          <cell r="C31164" t="str">
            <v>ROH</v>
          </cell>
          <cell r="D31164" t="str">
            <v>UN</v>
          </cell>
        </row>
        <row r="31165">
          <cell r="A31165" t="str">
            <v>1457-98</v>
          </cell>
          <cell r="B31165" t="str">
            <v>CORPO MICROFONE PLÁSTICO PRETO [PBX]</v>
          </cell>
          <cell r="C31165" t="str">
            <v>ROH</v>
          </cell>
          <cell r="D31165" t="str">
            <v>UN</v>
          </cell>
        </row>
        <row r="31166">
          <cell r="A31166" t="str">
            <v>1457-99</v>
          </cell>
          <cell r="B31166" t="str">
            <v>GABINETE PLÁSTICO PRETO [SP]</v>
          </cell>
          <cell r="C31166" t="str">
            <v>ROH</v>
          </cell>
          <cell r="D31166" t="str">
            <v>UN</v>
          </cell>
        </row>
        <row r="31167">
          <cell r="A31167" t="str">
            <v>1458-10</v>
          </cell>
          <cell r="B31167" t="str">
            <v>CORPO FRONTAL PLÁSTC GRAFITE GRAVADO[EA]</v>
          </cell>
          <cell r="C31167" t="str">
            <v>ROH</v>
          </cell>
          <cell r="D31167" t="str">
            <v>UN</v>
          </cell>
        </row>
        <row r="31168">
          <cell r="A31168" t="str">
            <v>1458-11</v>
          </cell>
          <cell r="B31168" t="str">
            <v>CORPO TRASEIRO PLÁSTICO GRAFITE [EA]</v>
          </cell>
          <cell r="C31168" t="str">
            <v>ROH</v>
          </cell>
          <cell r="D31168" t="str">
            <v>UN</v>
          </cell>
        </row>
        <row r="31169">
          <cell r="A31169" t="str">
            <v>1458-12</v>
          </cell>
          <cell r="B31169" t="str">
            <v>CORPO FRONTAL PLÁSTC ROSA CLR GRAVDO[EA]</v>
          </cell>
          <cell r="C31169" t="str">
            <v>ROH</v>
          </cell>
          <cell r="D31169" t="str">
            <v>UN</v>
          </cell>
        </row>
        <row r="31170">
          <cell r="A31170" t="str">
            <v>1458-13</v>
          </cell>
          <cell r="B31170" t="str">
            <v>CORPO TRASEIRO PLÁSTICO ROSA CLARO [EA]</v>
          </cell>
          <cell r="C31170" t="str">
            <v>ROH</v>
          </cell>
          <cell r="D31170" t="str">
            <v>UN</v>
          </cell>
        </row>
        <row r="31171">
          <cell r="A31171" t="str">
            <v>1458-14</v>
          </cell>
          <cell r="B31171" t="str">
            <v>CORPO SUPERIOR PLÁST ROSA CLARO GRAV[SM]</v>
          </cell>
          <cell r="C31171" t="str">
            <v>ROH</v>
          </cell>
          <cell r="D31171" t="str">
            <v>UN</v>
          </cell>
        </row>
        <row r="31172">
          <cell r="A31172" t="str">
            <v>1458-15</v>
          </cell>
          <cell r="B31172" t="str">
            <v>CORPO INFERIOR PLÁST ROSA CLARO GRAV[SM]</v>
          </cell>
          <cell r="C31172" t="str">
            <v>ROH</v>
          </cell>
          <cell r="D31172" t="str">
            <v>UN</v>
          </cell>
        </row>
        <row r="31173">
          <cell r="A31173" t="str">
            <v>1458-16</v>
          </cell>
          <cell r="B31173" t="str">
            <v>CORPO SUPERIOR PLÁSTICO ROSA GRAVADO[SM]</v>
          </cell>
          <cell r="C31173" t="str">
            <v>ROH</v>
          </cell>
          <cell r="D31173" t="str">
            <v>UN</v>
          </cell>
        </row>
        <row r="31174">
          <cell r="A31174" t="str">
            <v>1458-17</v>
          </cell>
          <cell r="B31174" t="str">
            <v>CORPO INFERIOR PLÁSTICO ROSA GRAVADO[SM]</v>
          </cell>
          <cell r="C31174" t="str">
            <v>ROH</v>
          </cell>
          <cell r="D31174" t="str">
            <v>UN</v>
          </cell>
        </row>
        <row r="31175">
          <cell r="A31175" t="str">
            <v>1458-18</v>
          </cell>
          <cell r="B31175" t="str">
            <v>CORPO SUPERIOR PLÁST ROXO CL GRAVADO[SM]</v>
          </cell>
          <cell r="C31175" t="str">
            <v>ROH</v>
          </cell>
          <cell r="D31175" t="str">
            <v>UN</v>
          </cell>
        </row>
        <row r="31176">
          <cell r="A31176" t="str">
            <v>1458-19</v>
          </cell>
          <cell r="B31176" t="str">
            <v>CORPO INFERIOR PLÁST ROXO CL GRAVADO[SM]</v>
          </cell>
          <cell r="C31176" t="str">
            <v>ROH</v>
          </cell>
          <cell r="D31176" t="str">
            <v>UN</v>
          </cell>
        </row>
        <row r="31177">
          <cell r="A31177" t="str">
            <v>1458-20</v>
          </cell>
          <cell r="B31177" t="str">
            <v>CORPO METÁL BRANCO PLST BRANCO 10XÍC[PE]</v>
          </cell>
          <cell r="C31177" t="str">
            <v>ROH</v>
          </cell>
          <cell r="D31177" t="str">
            <v>UN</v>
          </cell>
        </row>
        <row r="31178">
          <cell r="A31178" t="str">
            <v>1458-21</v>
          </cell>
          <cell r="B31178" t="str">
            <v>CORPO METÁL BRANCO PLST BRANCO 10XÍC[PE]</v>
          </cell>
          <cell r="C31178" t="str">
            <v>ROH</v>
          </cell>
          <cell r="D31178" t="str">
            <v>UN</v>
          </cell>
        </row>
        <row r="31179">
          <cell r="A31179" t="str">
            <v>1458-22</v>
          </cell>
          <cell r="B31179" t="str">
            <v>CORPO METÁL PRETO PLÁST PRETO 10XÍCS[PE]</v>
          </cell>
          <cell r="C31179" t="str">
            <v>ROH</v>
          </cell>
          <cell r="D31179" t="str">
            <v>UN</v>
          </cell>
        </row>
        <row r="31180">
          <cell r="A31180" t="str">
            <v>1458-23</v>
          </cell>
          <cell r="B31180" t="str">
            <v>CORPO METÁL PRETO PLÁST PRETO 10XÍCS[PE]</v>
          </cell>
          <cell r="C31180" t="str">
            <v>ROH</v>
          </cell>
          <cell r="D31180" t="str">
            <v>UN</v>
          </cell>
        </row>
        <row r="31181">
          <cell r="A31181" t="str">
            <v>1458-24</v>
          </cell>
          <cell r="B31181" t="str">
            <v>CORPO INOX GRAFITE PLÁST PRETO 10XÍC[PE]</v>
          </cell>
          <cell r="C31181" t="str">
            <v>ROH</v>
          </cell>
          <cell r="D31181" t="str">
            <v>UN</v>
          </cell>
        </row>
        <row r="31182">
          <cell r="A31182" t="str">
            <v>1458-25</v>
          </cell>
          <cell r="B31182" t="str">
            <v>CORP AÇO INOX PRATA PLST PRETO 10XÍC[PE]</v>
          </cell>
          <cell r="C31182" t="str">
            <v>ROH</v>
          </cell>
          <cell r="D31182" t="str">
            <v>UN</v>
          </cell>
        </row>
        <row r="31183">
          <cell r="A31183" t="str">
            <v>1458-26</v>
          </cell>
          <cell r="B31183" t="str">
            <v>CORPO INOX VERMELHO PLST PRETO 10XÍC[PE]</v>
          </cell>
          <cell r="C31183" t="str">
            <v>ROH</v>
          </cell>
          <cell r="D31183" t="str">
            <v>UN</v>
          </cell>
        </row>
        <row r="31184">
          <cell r="A31184" t="str">
            <v>1458-27</v>
          </cell>
          <cell r="B31184" t="str">
            <v>CORPO INOX VERMELHO PLST PRETO 10XÍC[PE]</v>
          </cell>
          <cell r="C31184" t="str">
            <v>ROH</v>
          </cell>
          <cell r="D31184" t="str">
            <v>UN</v>
          </cell>
        </row>
        <row r="31185">
          <cell r="A31185" t="str">
            <v>1458-28</v>
          </cell>
          <cell r="B31185" t="str">
            <v>CORPO INOX PRATA PLÁST VERMELHO 6XÍC[PE]</v>
          </cell>
          <cell r="C31185" t="str">
            <v>ROH</v>
          </cell>
          <cell r="D31185" t="str">
            <v>UN</v>
          </cell>
        </row>
        <row r="31186">
          <cell r="A31186" t="str">
            <v>1458-29</v>
          </cell>
          <cell r="B31186" t="str">
            <v>CORPO INOX PRATA PLÁST VERMELHO 6XÍC[PE]</v>
          </cell>
          <cell r="C31186" t="str">
            <v>ROH</v>
          </cell>
          <cell r="D31186" t="str">
            <v>UN</v>
          </cell>
        </row>
        <row r="31187">
          <cell r="A31187" t="str">
            <v>1458-30</v>
          </cell>
          <cell r="B31187" t="str">
            <v>CORP AÇO INOX PRATA PLST PRETO 6XÍC[PE]</v>
          </cell>
          <cell r="C31187" t="str">
            <v>ROH</v>
          </cell>
          <cell r="D31187" t="str">
            <v>UN</v>
          </cell>
        </row>
        <row r="31188">
          <cell r="A31188" t="str">
            <v>1458-31</v>
          </cell>
          <cell r="B31188" t="str">
            <v>CORPO INOX GRAFITE PLÁST PRETO 6XÍC[PE]</v>
          </cell>
          <cell r="C31188" t="str">
            <v>ROH</v>
          </cell>
          <cell r="D31188" t="str">
            <v>UN</v>
          </cell>
        </row>
        <row r="31189">
          <cell r="A31189" t="str">
            <v>1458-32</v>
          </cell>
          <cell r="B31189" t="str">
            <v>CORPO PLÁSTICO BRANCO GRAVADO [UA]</v>
          </cell>
          <cell r="C31189" t="str">
            <v>ROH</v>
          </cell>
          <cell r="D31189" t="str">
            <v>UN</v>
          </cell>
        </row>
        <row r="31190">
          <cell r="A31190" t="str">
            <v>1458-33</v>
          </cell>
          <cell r="B31190" t="str">
            <v>CORPO SUP PLÁST PRETO DET INOX GRAVD[AP]</v>
          </cell>
          <cell r="C31190" t="str">
            <v>ROH</v>
          </cell>
          <cell r="D31190" t="str">
            <v>UN</v>
          </cell>
        </row>
        <row r="31191">
          <cell r="A31191" t="str">
            <v>1458-34</v>
          </cell>
          <cell r="B31191" t="str">
            <v>CORPO PLÁST TRANSPARENTE PRETO GRVD[PET]</v>
          </cell>
          <cell r="C31191" t="str">
            <v>ROH</v>
          </cell>
          <cell r="D31191" t="str">
            <v>UN</v>
          </cell>
        </row>
        <row r="31192">
          <cell r="A31192" t="str">
            <v>1458-35</v>
          </cell>
          <cell r="B31192" t="str">
            <v>GABINETE FRONTAL PLÁSTICO BRANCO [SP]</v>
          </cell>
          <cell r="C31192" t="str">
            <v>ROH</v>
          </cell>
          <cell r="D31192" t="str">
            <v>UN</v>
          </cell>
        </row>
        <row r="31193">
          <cell r="A31193" t="str">
            <v>1458-36</v>
          </cell>
          <cell r="B31193" t="str">
            <v>GABINETE TRASEIRO PLÁSTICO BRANCO [SP]</v>
          </cell>
          <cell r="C31193" t="str">
            <v>ROH</v>
          </cell>
          <cell r="D31193" t="str">
            <v>UN</v>
          </cell>
        </row>
        <row r="31194">
          <cell r="A31194" t="str">
            <v>1458-37</v>
          </cell>
          <cell r="B31194" t="str">
            <v>GABINETE FRONTAL PLÁSTICO BRANCO [SP]</v>
          </cell>
          <cell r="C31194" t="str">
            <v>ROH</v>
          </cell>
          <cell r="D31194" t="str">
            <v>UN</v>
          </cell>
        </row>
        <row r="31195">
          <cell r="A31195" t="str">
            <v>1458-38</v>
          </cell>
          <cell r="B31195" t="str">
            <v>GABINETE TRASEIRO PLÁSTICO BRANCO [SP]</v>
          </cell>
          <cell r="C31195" t="str">
            <v>ROH</v>
          </cell>
          <cell r="D31195" t="str">
            <v>UN</v>
          </cell>
        </row>
        <row r="31196">
          <cell r="A31196" t="str">
            <v>1460-01</v>
          </cell>
          <cell r="B31196" t="str">
            <v>GRILL G-02 127V/60Hz COM ESTUFA</v>
          </cell>
          <cell r="C31196" t="str">
            <v>HAWA</v>
          </cell>
          <cell r="D31196" t="str">
            <v>UN</v>
          </cell>
        </row>
        <row r="31197">
          <cell r="A31197" t="str">
            <v>1460-02</v>
          </cell>
          <cell r="B31197" t="str">
            <v>GRILL G-02 220V/60Hz COM ESTUFA</v>
          </cell>
          <cell r="C31197" t="str">
            <v>HAWA</v>
          </cell>
          <cell r="D31197" t="str">
            <v>UN</v>
          </cell>
        </row>
        <row r="31198">
          <cell r="A31198" t="str">
            <v>14618004000010</v>
          </cell>
          <cell r="B31198" t="str">
            <v>VARETA PARA SOLDAR 3,0X500MM(ODU)</v>
          </cell>
          <cell r="C31198" t="str">
            <v>ROH</v>
          </cell>
          <cell r="D31198" t="str">
            <v>KG</v>
          </cell>
        </row>
        <row r="31199">
          <cell r="A31199" t="str">
            <v>14618031000013</v>
          </cell>
          <cell r="B31199" t="str">
            <v>FILME DE POLIETILENO 27CMX500M (IDU)</v>
          </cell>
          <cell r="C31199" t="str">
            <v>ROH</v>
          </cell>
          <cell r="D31199" t="str">
            <v>M</v>
          </cell>
        </row>
        <row r="31200">
          <cell r="A31200" t="str">
            <v>14618031000020</v>
          </cell>
          <cell r="B31200" t="str">
            <v>FILME DE POLIETILENO 8CMX200M (IDU)</v>
          </cell>
          <cell r="C31200" t="str">
            <v>ROH</v>
          </cell>
          <cell r="D31200" t="str">
            <v>M</v>
          </cell>
        </row>
        <row r="31201">
          <cell r="A31201" t="str">
            <v>14618031000035</v>
          </cell>
          <cell r="B31201" t="str">
            <v>FILME PET ROLO 4CMX200MX0.03MM</v>
          </cell>
          <cell r="C31201" t="str">
            <v>ROH</v>
          </cell>
          <cell r="D31201" t="str">
            <v>M</v>
          </cell>
        </row>
        <row r="31202">
          <cell r="A31202" t="str">
            <v>14618031000064</v>
          </cell>
          <cell r="B31202" t="str">
            <v>FILME DE POLIETILENO 24CMX500M (IDU)</v>
          </cell>
          <cell r="C31202" t="str">
            <v>ROH</v>
          </cell>
          <cell r="D31202" t="str">
            <v>M</v>
          </cell>
        </row>
        <row r="31203">
          <cell r="A31203" t="str">
            <v>14618032000005</v>
          </cell>
          <cell r="B31203" t="str">
            <v>SILICONE EM PASTA P DISSIPADOR DE CALOR</v>
          </cell>
          <cell r="C31203" t="str">
            <v>ROH</v>
          </cell>
          <cell r="D31203" t="str">
            <v>KG</v>
          </cell>
        </row>
        <row r="31204">
          <cell r="A31204" t="str">
            <v>14618032000018</v>
          </cell>
          <cell r="B31204" t="str">
            <v>ADESIVO TERMOPLASTICO EM CUBOS (IDU)</v>
          </cell>
          <cell r="C31204" t="str">
            <v>ROH</v>
          </cell>
          <cell r="D31204" t="str">
            <v>KG</v>
          </cell>
        </row>
        <row r="31205">
          <cell r="A31205" t="str">
            <v>14618035000002</v>
          </cell>
          <cell r="B31205" t="str">
            <v>FITA A-AD PLAST 57MM 91,44M(IDU)</v>
          </cell>
          <cell r="C31205" t="str">
            <v>ROH</v>
          </cell>
          <cell r="D31205" t="str">
            <v>M</v>
          </cell>
        </row>
        <row r="31206">
          <cell r="A31206" t="str">
            <v>14618035000009</v>
          </cell>
          <cell r="B31206" t="str">
            <v>FITA A-AD PLAST ROLO 20MMX50M</v>
          </cell>
          <cell r="C31206" t="str">
            <v>ROH</v>
          </cell>
          <cell r="D31206" t="str">
            <v>M</v>
          </cell>
        </row>
        <row r="31207">
          <cell r="A31207" t="str">
            <v>14618035000017</v>
          </cell>
          <cell r="B31207" t="str">
            <v>FITA A-AD PLAST 57MM 1097M(IDU)</v>
          </cell>
          <cell r="C31207" t="str">
            <v>ROH</v>
          </cell>
          <cell r="D31207" t="str">
            <v>M</v>
          </cell>
        </row>
        <row r="31208">
          <cell r="A31208" t="str">
            <v>14618035000047</v>
          </cell>
          <cell r="B31208" t="str">
            <v>FITA PET AD 15MMX50M(IDU)</v>
          </cell>
          <cell r="C31208" t="str">
            <v>ROH</v>
          </cell>
          <cell r="D31208" t="str">
            <v>M</v>
          </cell>
        </row>
        <row r="31209">
          <cell r="A31209" t="str">
            <v>14618067000001</v>
          </cell>
          <cell r="B31209" t="str">
            <v>GRAXA LUBRIFICANTE P BUCHA ALETAS(IDU)</v>
          </cell>
          <cell r="C31209" t="str">
            <v>ROH</v>
          </cell>
          <cell r="D31209" t="str">
            <v>KG</v>
          </cell>
        </row>
        <row r="31210">
          <cell r="A31210" t="str">
            <v>14618093000002</v>
          </cell>
          <cell r="B31210" t="str">
            <v>VARETA PARA SOLDAR 2.0X500MM(ODU)30K</v>
          </cell>
          <cell r="C31210" t="str">
            <v>ROH</v>
          </cell>
          <cell r="D31210" t="str">
            <v>KG</v>
          </cell>
        </row>
        <row r="31211">
          <cell r="A31211" t="str">
            <v>14618093000005</v>
          </cell>
          <cell r="B31211" t="str">
            <v>VARETA PARA SOLDAR 1,5X3,2X500MM(ODU)</v>
          </cell>
          <cell r="C31211" t="str">
            <v>ROH</v>
          </cell>
          <cell r="D31211" t="str">
            <v>KG</v>
          </cell>
        </row>
        <row r="31212">
          <cell r="A31212" t="str">
            <v>1470-01</v>
          </cell>
          <cell r="B31212" t="str">
            <v>GRILL G-03 127V/60Hz 40CM</v>
          </cell>
          <cell r="C31212" t="str">
            <v>HAWA</v>
          </cell>
          <cell r="D31212" t="str">
            <v>UN</v>
          </cell>
        </row>
        <row r="31213">
          <cell r="A31213" t="str">
            <v>1470-02</v>
          </cell>
          <cell r="B31213" t="str">
            <v>GRILL G-03 220V/60Hz 40CM</v>
          </cell>
          <cell r="C31213" t="str">
            <v>HAWA</v>
          </cell>
          <cell r="D31213" t="str">
            <v>UN</v>
          </cell>
        </row>
        <row r="31214">
          <cell r="A31214" t="str">
            <v>1470-07</v>
          </cell>
          <cell r="B31214" t="str">
            <v>GRILL G-03 127V/60Hz COOK &amp; GRILL 40</v>
          </cell>
          <cell r="C31214" t="str">
            <v>HAWA</v>
          </cell>
          <cell r="D31214" t="str">
            <v>UN</v>
          </cell>
        </row>
        <row r="31215">
          <cell r="A31215" t="str">
            <v>1470-08</v>
          </cell>
          <cell r="B31215" t="str">
            <v>GRILL G-03 220V/60Hz COOK &amp; GRILL 40</v>
          </cell>
          <cell r="C31215" t="str">
            <v>HAWA</v>
          </cell>
          <cell r="D31215" t="str">
            <v>UN</v>
          </cell>
        </row>
        <row r="31216">
          <cell r="A31216" t="str">
            <v>1471-01</v>
          </cell>
          <cell r="B31216" t="str">
            <v>SEL.TEMP CTW300 PL PR3X,75MML1,0M250V10A</v>
          </cell>
          <cell r="C31216" t="str">
            <v>ROH</v>
          </cell>
          <cell r="D31216" t="str">
            <v>UN</v>
          </cell>
        </row>
        <row r="31217">
          <cell r="A31217" t="str">
            <v>1471-02</v>
          </cell>
          <cell r="B31217" t="str">
            <v>SEL.TEMP CTW300 PL PR3X,75MML1,0M250V10A</v>
          </cell>
          <cell r="C31217" t="str">
            <v>ROH</v>
          </cell>
          <cell r="D31217" t="str">
            <v>UN</v>
          </cell>
        </row>
        <row r="31218">
          <cell r="A31218" t="str">
            <v>1471-03</v>
          </cell>
          <cell r="B31218" t="str">
            <v>SEL.TEMP CTW300 PL PR2X,75MML1,0M250V10A</v>
          </cell>
          <cell r="C31218" t="str">
            <v>ROH</v>
          </cell>
          <cell r="D31218" t="str">
            <v>UN</v>
          </cell>
        </row>
        <row r="31219">
          <cell r="A31219" t="str">
            <v>1471-04</v>
          </cell>
          <cell r="B31219" t="str">
            <v>SEL.TEMP CTW300 PL PR3X,75MML1,0M250V10A</v>
          </cell>
          <cell r="C31219" t="str">
            <v>ROH</v>
          </cell>
          <cell r="D31219" t="str">
            <v>UN</v>
          </cell>
        </row>
        <row r="31220">
          <cell r="A31220" t="str">
            <v>1471-05</v>
          </cell>
          <cell r="B31220" t="str">
            <v>SEL.TEMP CTW300 PL PR2X,75MML1,0M250V10A</v>
          </cell>
          <cell r="C31220" t="str">
            <v>ROH</v>
          </cell>
          <cell r="D31220" t="str">
            <v>UN</v>
          </cell>
        </row>
        <row r="31221">
          <cell r="A31221" t="str">
            <v>1471-06</v>
          </cell>
          <cell r="B31221" t="str">
            <v>SEL.TEMP JH-001 PL PR3X,75MML1,0M250V10A</v>
          </cell>
          <cell r="C31221" t="str">
            <v>ROH</v>
          </cell>
          <cell r="D31221" t="str">
            <v>UN</v>
          </cell>
        </row>
        <row r="31222">
          <cell r="A31222" t="str">
            <v>1471-07</v>
          </cell>
          <cell r="B31222" t="str">
            <v>SEL.TEMP CTW-300CB PL PR3X0,75MMX1,0M10A</v>
          </cell>
          <cell r="C31222" t="str">
            <v>ROH</v>
          </cell>
          <cell r="D31222" t="str">
            <v>UN</v>
          </cell>
        </row>
        <row r="31223">
          <cell r="A31223" t="str">
            <v>1471-08</v>
          </cell>
          <cell r="B31223" t="str">
            <v>SEL.TEMP JH-001 PL PR2X,75MML1,0M250V10A</v>
          </cell>
          <cell r="C31223" t="str">
            <v>ROH</v>
          </cell>
          <cell r="D31223" t="str">
            <v>UN</v>
          </cell>
        </row>
        <row r="31224">
          <cell r="A31224" t="str">
            <v>1471-09</v>
          </cell>
          <cell r="B31224" t="str">
            <v>SEL.TEMP CTW-300CPL PR3X0,75MM1,0M10A[PE</v>
          </cell>
          <cell r="C31224" t="str">
            <v>ROH</v>
          </cell>
          <cell r="D31224" t="str">
            <v>UN</v>
          </cell>
        </row>
        <row r="31225">
          <cell r="A31225" t="str">
            <v>14731001000025</v>
          </cell>
          <cell r="B31225" t="str">
            <v>PARAF GB/T 845 ST3.9 X 13MM A-AT DE ACO</v>
          </cell>
          <cell r="C31225" t="str">
            <v>ROH</v>
          </cell>
          <cell r="D31225" t="str">
            <v>UN</v>
          </cell>
        </row>
        <row r="31226">
          <cell r="A31226" t="str">
            <v>14731001000027</v>
          </cell>
          <cell r="B31226" t="str">
            <v>PARAF GB/T 845 ST4.8 X 13MM A-AT DE ACO</v>
          </cell>
          <cell r="C31226" t="str">
            <v>ROH</v>
          </cell>
          <cell r="D31226" t="str">
            <v>UN</v>
          </cell>
        </row>
        <row r="31227">
          <cell r="A31227" t="str">
            <v>14731001000028</v>
          </cell>
          <cell r="B31227" t="str">
            <v>PARAF GB/T 845 ST2.9 X 8MM A-AT DE ACO</v>
          </cell>
          <cell r="C31227" t="str">
            <v>ROH</v>
          </cell>
          <cell r="D31227" t="str">
            <v>UN</v>
          </cell>
        </row>
        <row r="31228">
          <cell r="A31228" t="str">
            <v>14731001000034</v>
          </cell>
          <cell r="B31228" t="str">
            <v>PARAF GB/T 845 ST3.9 X 19MM A-AT DE ACO</v>
          </cell>
          <cell r="C31228" t="str">
            <v>ROH</v>
          </cell>
          <cell r="D31228" t="str">
            <v>UN</v>
          </cell>
        </row>
        <row r="31229">
          <cell r="A31229" t="str">
            <v>14731001000046</v>
          </cell>
          <cell r="B31229" t="str">
            <v>PARAF GB/T 845 ST3.9×22-F MM A-AT DE ACO</v>
          </cell>
          <cell r="C31229" t="str">
            <v>ROH</v>
          </cell>
          <cell r="D31229" t="str">
            <v>UN</v>
          </cell>
        </row>
        <row r="31230">
          <cell r="A31230" t="str">
            <v>14731001000064</v>
          </cell>
          <cell r="B31230" t="str">
            <v>PARAF GB/T 845 ST3.9 X 9.5MM DE ACO</v>
          </cell>
          <cell r="C31230" t="str">
            <v>ROH</v>
          </cell>
          <cell r="D31230" t="str">
            <v>UN</v>
          </cell>
        </row>
        <row r="31231">
          <cell r="A31231" t="str">
            <v>14731001000075</v>
          </cell>
          <cell r="B31231" t="str">
            <v>PARAF ST3.9 X 9.5MM A-AT DE ACO</v>
          </cell>
          <cell r="C31231" t="str">
            <v>ROH</v>
          </cell>
          <cell r="D31231" t="str">
            <v>UN</v>
          </cell>
        </row>
        <row r="31232">
          <cell r="A31232" t="str">
            <v>14731003000010</v>
          </cell>
          <cell r="B31232" t="str">
            <v>PARAF 13X3.9MM A-AT DE ACO</v>
          </cell>
          <cell r="C31232" t="str">
            <v>ROH</v>
          </cell>
          <cell r="D31232" t="str">
            <v>UN</v>
          </cell>
        </row>
        <row r="31233">
          <cell r="A31233" t="str">
            <v>14731003000012</v>
          </cell>
          <cell r="B31233" t="str">
            <v>PARAF ST3.9 X 9.5-FMM A-AT DE ACO</v>
          </cell>
          <cell r="C31233" t="str">
            <v>ROH</v>
          </cell>
          <cell r="D31233" t="str">
            <v>UN</v>
          </cell>
        </row>
        <row r="31234">
          <cell r="A31234" t="str">
            <v>14731003000025</v>
          </cell>
          <cell r="B31234" t="str">
            <v>PARAF ST3.9 X 9.5MM A-AT DE ACO</v>
          </cell>
          <cell r="C31234" t="str">
            <v>ROH</v>
          </cell>
          <cell r="D31234" t="str">
            <v>UN</v>
          </cell>
        </row>
        <row r="31235">
          <cell r="A31235" t="str">
            <v>14731003000026</v>
          </cell>
          <cell r="B31235" t="str">
            <v>PARAF ST3.9 X 13MM A-AT DE ACO</v>
          </cell>
          <cell r="C31235" t="str">
            <v>ROH</v>
          </cell>
          <cell r="D31235" t="str">
            <v>UN</v>
          </cell>
        </row>
        <row r="31236">
          <cell r="A31236" t="str">
            <v>14731003000027</v>
          </cell>
          <cell r="B31236" t="str">
            <v>PARAF ST3.9 X 16MM A-AT DE ACO</v>
          </cell>
          <cell r="C31236" t="str">
            <v>ROH</v>
          </cell>
          <cell r="D31236" t="str">
            <v>UN</v>
          </cell>
        </row>
        <row r="31237">
          <cell r="A31237" t="str">
            <v>14731003000030</v>
          </cell>
          <cell r="B31237" t="str">
            <v>PARAF ST3.9 X 25MM A-AT DE ACO</v>
          </cell>
          <cell r="C31237" t="str">
            <v>ROH</v>
          </cell>
          <cell r="D31237" t="str">
            <v>UN</v>
          </cell>
        </row>
        <row r="31238">
          <cell r="A31238" t="str">
            <v>14731004000009</v>
          </cell>
          <cell r="B31238" t="str">
            <v>PARAF 12X3MM A-AT DE ACO</v>
          </cell>
          <cell r="C31238" t="str">
            <v>ROH</v>
          </cell>
          <cell r="D31238" t="str">
            <v>UN</v>
          </cell>
        </row>
        <row r="31239">
          <cell r="A31239" t="str">
            <v>14731008000020</v>
          </cell>
          <cell r="B31239" t="str">
            <v>PARAF ST3.9 X 9.5MM A-AT DE ACO</v>
          </cell>
          <cell r="C31239" t="str">
            <v>ROH</v>
          </cell>
          <cell r="D31239" t="str">
            <v>UN</v>
          </cell>
        </row>
        <row r="31240">
          <cell r="A31240" t="str">
            <v>14731009000003</v>
          </cell>
          <cell r="B31240" t="str">
            <v>PORCA  6MM C FLANGE DE ACO PRETA(ODU) 9K</v>
          </cell>
          <cell r="C31240" t="str">
            <v>ROH</v>
          </cell>
          <cell r="D31240" t="str">
            <v>UN</v>
          </cell>
        </row>
        <row r="31241">
          <cell r="A31241" t="str">
            <v>14731009000009</v>
          </cell>
          <cell r="B31241" t="str">
            <v>PORCA M8X21,5MM C FLANGE DE ACO(ODU)</v>
          </cell>
          <cell r="C31241" t="str">
            <v>ROH</v>
          </cell>
          <cell r="D31241" t="str">
            <v>UN</v>
          </cell>
        </row>
        <row r="31242">
          <cell r="A31242" t="str">
            <v>14731009000011</v>
          </cell>
          <cell r="B31242" t="str">
            <v>PORCA 21,5MM C FLANGE, DE ACO(ODU)30K</v>
          </cell>
          <cell r="C31242" t="str">
            <v>ROH</v>
          </cell>
          <cell r="D31242" t="str">
            <v>UN</v>
          </cell>
        </row>
        <row r="31243">
          <cell r="A31243" t="str">
            <v>14731010000005</v>
          </cell>
          <cell r="B31243" t="str">
            <v>PARAF GB/T 9456 ST4.8 x 16MM A-AT DE ACO</v>
          </cell>
          <cell r="C31243" t="str">
            <v>ROH</v>
          </cell>
          <cell r="D31243" t="str">
            <v>UN</v>
          </cell>
        </row>
        <row r="31244">
          <cell r="A31244" t="str">
            <v>14731010000010</v>
          </cell>
          <cell r="B31244" t="str">
            <v>PARAF 3.9 X 9.5MM A-AT DE ACO</v>
          </cell>
          <cell r="C31244" t="str">
            <v>ROH</v>
          </cell>
          <cell r="D31244" t="str">
            <v>UN</v>
          </cell>
        </row>
        <row r="31245">
          <cell r="A31245" t="str">
            <v>14731012000001</v>
          </cell>
          <cell r="B31245" t="str">
            <v>PORCA M8X26,8MM C FLANGE DE ACO(ODU)</v>
          </cell>
          <cell r="C31245" t="str">
            <v>ROH</v>
          </cell>
          <cell r="D31245" t="str">
            <v>UN</v>
          </cell>
        </row>
        <row r="31246">
          <cell r="A31246" t="str">
            <v>14731012000002</v>
          </cell>
          <cell r="B31246" t="str">
            <v>PORCA M8X21,5MM C FLANGE ACO (ODU)</v>
          </cell>
          <cell r="C31246" t="str">
            <v>ROH</v>
          </cell>
          <cell r="D31246" t="str">
            <v>UN</v>
          </cell>
        </row>
        <row r="31247">
          <cell r="A31247" t="str">
            <v>14731014000018</v>
          </cell>
          <cell r="B31247" t="str">
            <v>PARAF 4X16MM A-AT C ARRUELA DE ACO</v>
          </cell>
          <cell r="C31247" t="str">
            <v>ROH</v>
          </cell>
          <cell r="D31247" t="str">
            <v>UN</v>
          </cell>
        </row>
        <row r="31248">
          <cell r="A31248" t="str">
            <v>14731014000028</v>
          </cell>
          <cell r="B31248" t="str">
            <v>PARAF GB/T 9074.1 M4 X 8MM C ARRUELA ACO</v>
          </cell>
          <cell r="C31248" t="str">
            <v>ROH</v>
          </cell>
          <cell r="D31248" t="str">
            <v>UN</v>
          </cell>
        </row>
        <row r="31249">
          <cell r="A31249" t="str">
            <v>14731014000029</v>
          </cell>
          <cell r="B31249" t="str">
            <v>PARAF 8X4MM A-AT C ARRUELA DE ACO</v>
          </cell>
          <cell r="C31249" t="str">
            <v>ROH</v>
          </cell>
          <cell r="D31249" t="str">
            <v>UN</v>
          </cell>
        </row>
        <row r="31250">
          <cell r="A31250" t="str">
            <v>14731021000076</v>
          </cell>
          <cell r="B31250" t="str">
            <v>ARRUELA 2,5MM DE ACO N ROSCADA (ODU)30K</v>
          </cell>
          <cell r="C31250" t="str">
            <v>ROH</v>
          </cell>
          <cell r="D31250" t="str">
            <v>UN</v>
          </cell>
        </row>
        <row r="31251">
          <cell r="A31251" t="str">
            <v>14731031000017</v>
          </cell>
          <cell r="B31251" t="str">
            <v>PARAF ST3.9 X 8MM A-AT DE ACO</v>
          </cell>
          <cell r="C31251" t="str">
            <v>ROH</v>
          </cell>
          <cell r="D31251" t="str">
            <v>UN</v>
          </cell>
        </row>
        <row r="31252">
          <cell r="A31252" t="str">
            <v>14731031000019</v>
          </cell>
          <cell r="B31252" t="str">
            <v>PARAF DE DEGRAU ST4.8X0.8X10MM DE ACO</v>
          </cell>
          <cell r="C31252" t="str">
            <v>ROH</v>
          </cell>
          <cell r="D31252" t="str">
            <v>UN</v>
          </cell>
        </row>
        <row r="31253">
          <cell r="A31253" t="str">
            <v>1480-01</v>
          </cell>
          <cell r="B31253" t="str">
            <v>SEC. CABELO SC-04 BIVOLT TRAVEL</v>
          </cell>
          <cell r="C31253" t="str">
            <v>HAWA</v>
          </cell>
          <cell r="D31253" t="str">
            <v>UN</v>
          </cell>
        </row>
        <row r="31254">
          <cell r="A31254" t="str">
            <v>1481-01</v>
          </cell>
          <cell r="B31254" t="str">
            <v>CB LADO DIR. SC-04</v>
          </cell>
          <cell r="C31254" t="str">
            <v>ROH</v>
          </cell>
          <cell r="D31254" t="str">
            <v>UN</v>
          </cell>
        </row>
        <row r="31255">
          <cell r="A31255" t="str">
            <v>1481-02</v>
          </cell>
          <cell r="B31255" t="str">
            <v>CB SUPCHA SC-04</v>
          </cell>
          <cell r="C31255" t="str">
            <v>ROH</v>
          </cell>
          <cell r="D31255" t="str">
            <v>UN</v>
          </cell>
        </row>
        <row r="31256">
          <cell r="A31256" t="str">
            <v>1481-03</v>
          </cell>
          <cell r="B31256" t="str">
            <v>CB LADO DIR. SC-04B</v>
          </cell>
          <cell r="C31256" t="str">
            <v>ROH</v>
          </cell>
          <cell r="D31256" t="str">
            <v>UN</v>
          </cell>
        </row>
        <row r="31257">
          <cell r="A31257" t="str">
            <v>1481-04</v>
          </cell>
          <cell r="B31257" t="str">
            <v>CB SUPCHA SC-04B</v>
          </cell>
          <cell r="C31257" t="str">
            <v>ROH</v>
          </cell>
          <cell r="D31257" t="str">
            <v>UN</v>
          </cell>
        </row>
        <row r="31258">
          <cell r="A31258" t="str">
            <v>1481-07</v>
          </cell>
          <cell r="B31258" t="str">
            <v>CB CT 3VIAS CONEXAO PCIS[HT]</v>
          </cell>
          <cell r="C31258" t="str">
            <v>ROH</v>
          </cell>
          <cell r="D31258" t="str">
            <v>UN</v>
          </cell>
        </row>
        <row r="31259">
          <cell r="A31259" t="str">
            <v>1481-08</v>
          </cell>
          <cell r="B31259" t="str">
            <v>CB 2 VIAS CT 380MM</v>
          </cell>
          <cell r="C31259" t="str">
            <v>ROH</v>
          </cell>
          <cell r="D31259" t="str">
            <v>UN</v>
          </cell>
        </row>
        <row r="31260">
          <cell r="A31260" t="str">
            <v>1481-09</v>
          </cell>
          <cell r="B31260" t="str">
            <v>CB 1 VIAS CT 300MM</v>
          </cell>
          <cell r="C31260" t="str">
            <v>ROH</v>
          </cell>
          <cell r="D31260" t="str">
            <v>UN</v>
          </cell>
        </row>
        <row r="31261">
          <cell r="A31261" t="str">
            <v>1481-10</v>
          </cell>
          <cell r="B31261" t="str">
            <v>BOLSA SC-04/04B</v>
          </cell>
          <cell r="C31261" t="str">
            <v>ROH</v>
          </cell>
          <cell r="D31261" t="str">
            <v>UN</v>
          </cell>
        </row>
        <row r="31262">
          <cell r="A31262" t="str">
            <v>1481-11</v>
          </cell>
          <cell r="B31262" t="str">
            <v>BOLSA DP-01</v>
          </cell>
          <cell r="C31262" t="str">
            <v>ROH</v>
          </cell>
          <cell r="D31262" t="str">
            <v>UN</v>
          </cell>
        </row>
        <row r="31263">
          <cell r="A31263" t="str">
            <v>1481-12</v>
          </cell>
          <cell r="B31263" t="str">
            <v>CAPA FIXACAO PT GRAV.[D]</v>
          </cell>
          <cell r="C31263" t="str">
            <v>ROH</v>
          </cell>
          <cell r="D31263" t="str">
            <v>UN</v>
          </cell>
        </row>
        <row r="31264">
          <cell r="A31264" t="str">
            <v>1481-13</v>
          </cell>
          <cell r="B31264" t="str">
            <v>BOLSA EM-05</v>
          </cell>
          <cell r="C31264" t="str">
            <v>ROH</v>
          </cell>
          <cell r="D31264" t="str">
            <v>UN</v>
          </cell>
        </row>
        <row r="31265">
          <cell r="A31265" t="str">
            <v>1481-14</v>
          </cell>
          <cell r="B31265" t="str">
            <v>CB 3 VIAS CT 115MM</v>
          </cell>
          <cell r="C31265" t="str">
            <v>ROH</v>
          </cell>
          <cell r="D31265" t="str">
            <v>UN</v>
          </cell>
        </row>
        <row r="31266">
          <cell r="A31266" t="str">
            <v>1481-15</v>
          </cell>
          <cell r="B31266" t="str">
            <v>CB 2 VIAS CT 210MM</v>
          </cell>
          <cell r="C31266" t="str">
            <v>ROH</v>
          </cell>
          <cell r="D31266" t="str">
            <v>UN</v>
          </cell>
        </row>
        <row r="31267">
          <cell r="A31267" t="str">
            <v>1481-16</v>
          </cell>
          <cell r="B31267" t="str">
            <v>CB 4 VIAS CT 115MM</v>
          </cell>
          <cell r="C31267" t="str">
            <v>ROH</v>
          </cell>
          <cell r="D31267" t="str">
            <v>UN</v>
          </cell>
        </row>
        <row r="31268">
          <cell r="A31268" t="str">
            <v>1481-17</v>
          </cell>
          <cell r="B31268" t="str">
            <v>CB 2 VIAS CT 290MM</v>
          </cell>
          <cell r="C31268" t="str">
            <v>ROH</v>
          </cell>
          <cell r="D31268" t="str">
            <v>UN</v>
          </cell>
        </row>
        <row r="31269">
          <cell r="A31269" t="str">
            <v>1481-18</v>
          </cell>
          <cell r="B31269" t="str">
            <v>CB 2 VIAS CT 120MM</v>
          </cell>
          <cell r="C31269" t="str">
            <v>ROH</v>
          </cell>
          <cell r="D31269" t="str">
            <v>UN</v>
          </cell>
        </row>
        <row r="31270">
          <cell r="A31270" t="str">
            <v>1481-19</v>
          </cell>
          <cell r="B31270" t="str">
            <v>CB 6 VIAS PLC USB/MICRO SD/AUX MS-08</v>
          </cell>
          <cell r="C31270" t="str">
            <v>ROH</v>
          </cell>
          <cell r="D31270" t="str">
            <v>UN</v>
          </cell>
        </row>
        <row r="31271">
          <cell r="A31271" t="str">
            <v>1481-20</v>
          </cell>
          <cell r="B31271" t="str">
            <v>CB 2 VIAS AUTO FAL[MS]</v>
          </cell>
          <cell r="C31271" t="str">
            <v>ROH</v>
          </cell>
          <cell r="D31271" t="str">
            <v>UN</v>
          </cell>
        </row>
        <row r="31272">
          <cell r="A31272" t="str">
            <v>1481-21</v>
          </cell>
          <cell r="B31272" t="str">
            <v>CB 4 VIAS BOTOES PLAY/PAUSE/NEXT MS-08</v>
          </cell>
          <cell r="C31272" t="str">
            <v>ROH</v>
          </cell>
          <cell r="D31272" t="str">
            <v>UN</v>
          </cell>
        </row>
        <row r="31273">
          <cell r="A31273" t="str">
            <v>1481-22</v>
          </cell>
          <cell r="B31273" t="str">
            <v>CB 12 VIAS BOTAOVOLUME[MS]</v>
          </cell>
          <cell r="C31273" t="str">
            <v>ROH</v>
          </cell>
          <cell r="D31273" t="str">
            <v>UN</v>
          </cell>
        </row>
        <row r="31274">
          <cell r="A31274" t="str">
            <v>1481-25</v>
          </cell>
          <cell r="B31274" t="str">
            <v>BOLSA TERMICA CL-02</v>
          </cell>
          <cell r="C31274" t="str">
            <v>ROH</v>
          </cell>
          <cell r="D31274" t="str">
            <v>UN</v>
          </cell>
        </row>
        <row r="31275">
          <cell r="A31275" t="str">
            <v>1481-26</v>
          </cell>
          <cell r="B31275" t="str">
            <v>CB 2 VIAS CT 530MM</v>
          </cell>
          <cell r="C31275" t="str">
            <v>ROH</v>
          </cell>
          <cell r="D31275" t="str">
            <v>UN</v>
          </cell>
        </row>
        <row r="31276">
          <cell r="A31276" t="str">
            <v>1481-27</v>
          </cell>
          <cell r="B31276" t="str">
            <v>CB 2 VIAS CT 240MM</v>
          </cell>
          <cell r="C31276" t="str">
            <v>ROH</v>
          </cell>
          <cell r="D31276" t="str">
            <v>UN</v>
          </cell>
        </row>
        <row r="31277">
          <cell r="A31277" t="str">
            <v>1481-28</v>
          </cell>
          <cell r="B31277" t="str">
            <v>CB 6 VIAS CT 80MM</v>
          </cell>
          <cell r="C31277" t="str">
            <v>ROH</v>
          </cell>
          <cell r="D31277" t="str">
            <v>UN</v>
          </cell>
        </row>
        <row r="31278">
          <cell r="A31278" t="str">
            <v>1481-29</v>
          </cell>
          <cell r="B31278" t="str">
            <v>APOIO MENOR DAS PLCS MS-05/MS-05B</v>
          </cell>
          <cell r="C31278" t="str">
            <v>ROH</v>
          </cell>
          <cell r="D31278" t="str">
            <v>UN</v>
          </cell>
        </row>
        <row r="31279">
          <cell r="A31279" t="str">
            <v>1481-30</v>
          </cell>
          <cell r="B31279" t="str">
            <v>NECESSAIRETECIDO PT[BE]</v>
          </cell>
          <cell r="C31279" t="str">
            <v>ROH</v>
          </cell>
          <cell r="D31279" t="str">
            <v>UN</v>
          </cell>
        </row>
        <row r="31280">
          <cell r="A31280" t="str">
            <v>1481-31</v>
          </cell>
          <cell r="B31280" t="str">
            <v>CABO DE CONEXÃO PCI PRINCIPAL [MCO]</v>
          </cell>
          <cell r="C31280" t="str">
            <v>ROH</v>
          </cell>
          <cell r="D31280" t="str">
            <v>UN</v>
          </cell>
        </row>
        <row r="31281">
          <cell r="A31281" t="str">
            <v>1481-32</v>
          </cell>
          <cell r="B31281" t="str">
            <v>CB 4 VIAS CT 400MM</v>
          </cell>
          <cell r="C31281" t="str">
            <v>ROH</v>
          </cell>
          <cell r="D31281" t="str">
            <v>UN</v>
          </cell>
        </row>
        <row r="31282">
          <cell r="A31282" t="str">
            <v>1481-33</v>
          </cell>
          <cell r="B31282" t="str">
            <v>CABO DE CONEXÃO DA BATERIA [MCO]</v>
          </cell>
          <cell r="C31282" t="str">
            <v>ROH</v>
          </cell>
          <cell r="D31282" t="str">
            <v>UN</v>
          </cell>
        </row>
        <row r="31283">
          <cell r="A31283" t="str">
            <v>1481-34</v>
          </cell>
          <cell r="B31283" t="str">
            <v>CB 2 VIAS CT 330MM</v>
          </cell>
          <cell r="C31283" t="str">
            <v>ROH</v>
          </cell>
          <cell r="D31283" t="str">
            <v>UN</v>
          </cell>
        </row>
        <row r="31284">
          <cell r="A31284" t="str">
            <v>1481-35</v>
          </cell>
          <cell r="B31284" t="str">
            <v>CABO DE CONEXÃO DO TWEETER [MCO]</v>
          </cell>
          <cell r="C31284" t="str">
            <v>ROH</v>
          </cell>
          <cell r="D31284" t="str">
            <v>UN</v>
          </cell>
        </row>
        <row r="31285">
          <cell r="A31285" t="str">
            <v>1481-36</v>
          </cell>
          <cell r="B31285" t="str">
            <v>CABO DE CONEXÃO DA ANTENA [MCO]</v>
          </cell>
          <cell r="C31285" t="str">
            <v>ROH</v>
          </cell>
          <cell r="D31285" t="str">
            <v>UN</v>
          </cell>
        </row>
        <row r="31286">
          <cell r="A31286" t="str">
            <v>1481-37</v>
          </cell>
          <cell r="B31286" t="str">
            <v>PCI CONTR LED MONT[CM]</v>
          </cell>
          <cell r="C31286" t="str">
            <v>ROH</v>
          </cell>
          <cell r="D31286" t="str">
            <v>UN</v>
          </cell>
        </row>
        <row r="31287">
          <cell r="A31287" t="str">
            <v>1481-38</v>
          </cell>
          <cell r="B31287" t="str">
            <v>CB 2 VIASCONEXAO ALTO FAL[SK]</v>
          </cell>
          <cell r="C31287" t="str">
            <v>ROH</v>
          </cell>
          <cell r="D31287" t="str">
            <v>UN</v>
          </cell>
        </row>
        <row r="31288">
          <cell r="A31288" t="str">
            <v>1481-39</v>
          </cell>
          <cell r="B31288" t="str">
            <v>CB FLAT 9 VIAS 60V 160MM</v>
          </cell>
          <cell r="C31288" t="str">
            <v>ROH</v>
          </cell>
          <cell r="D31288" t="str">
            <v>UN</v>
          </cell>
        </row>
        <row r="31289">
          <cell r="A31289" t="str">
            <v>1481-40</v>
          </cell>
          <cell r="B31289" t="str">
            <v>CABO DE CONEXÃO DO SUBWOOFER [SB]</v>
          </cell>
          <cell r="C31289" t="str">
            <v>ROH</v>
          </cell>
          <cell r="D31289" t="str">
            <v>UN</v>
          </cell>
        </row>
        <row r="31290">
          <cell r="A31290" t="str">
            <v>1481-41</v>
          </cell>
          <cell r="B31290" t="str">
            <v>NECESSAIRE PT[EA]</v>
          </cell>
          <cell r="C31290" t="str">
            <v>ROH</v>
          </cell>
          <cell r="D31290" t="str">
            <v>UN</v>
          </cell>
        </row>
        <row r="31291">
          <cell r="A31291" t="str">
            <v>1481-45</v>
          </cell>
          <cell r="B31291" t="str">
            <v>NECESSAIRE [KT-95]</v>
          </cell>
          <cell r="C31291" t="str">
            <v>ROH</v>
          </cell>
          <cell r="D31291" t="str">
            <v>UN</v>
          </cell>
        </row>
        <row r="31292">
          <cell r="A31292" t="str">
            <v>1481-46</v>
          </cell>
          <cell r="B31292" t="str">
            <v>CB 3 VIAS CT 230MM</v>
          </cell>
          <cell r="C31292" t="str">
            <v>ROH</v>
          </cell>
          <cell r="D31292" t="str">
            <v>UN</v>
          </cell>
        </row>
        <row r="31293">
          <cell r="A31293" t="str">
            <v>1481-47</v>
          </cell>
          <cell r="B31293" t="str">
            <v>CB 2 VIAS CT 100MM</v>
          </cell>
          <cell r="C31293" t="str">
            <v>ROH</v>
          </cell>
          <cell r="D31293" t="str">
            <v>UN</v>
          </cell>
        </row>
        <row r="31294">
          <cell r="A31294" t="str">
            <v>1481-48</v>
          </cell>
          <cell r="B31294" t="str">
            <v>CB 2 VIAS CT 90MM</v>
          </cell>
          <cell r="C31294" t="str">
            <v>ROH</v>
          </cell>
          <cell r="D31294" t="str">
            <v>UN</v>
          </cell>
        </row>
        <row r="31295">
          <cell r="A31295" t="str">
            <v>1481-49</v>
          </cell>
          <cell r="B31295" t="str">
            <v>CB 2 VIAS CT 170MM</v>
          </cell>
          <cell r="C31295" t="str">
            <v>ROH</v>
          </cell>
          <cell r="D31295" t="str">
            <v>UN</v>
          </cell>
        </row>
        <row r="31296">
          <cell r="A31296" t="str">
            <v>1481-50</v>
          </cell>
          <cell r="B31296" t="str">
            <v>CB 2 VIAS CT 190MM</v>
          </cell>
          <cell r="C31296" t="str">
            <v>ROH</v>
          </cell>
          <cell r="D31296" t="str">
            <v>UN</v>
          </cell>
        </row>
        <row r="31297">
          <cell r="A31297" t="str">
            <v>1481-51</v>
          </cell>
          <cell r="B31297" t="str">
            <v>CB 1 VIAS CT 125MM</v>
          </cell>
          <cell r="C31297" t="str">
            <v>ROH</v>
          </cell>
          <cell r="D31297" t="str">
            <v>UN</v>
          </cell>
        </row>
        <row r="31298">
          <cell r="A31298" t="str">
            <v>1481-52</v>
          </cell>
          <cell r="B31298" t="str">
            <v>CB PL ST BR FIXO H05 2X,75MML1,0M250V10A</v>
          </cell>
          <cell r="C31298" t="str">
            <v>ROH</v>
          </cell>
          <cell r="D31298" t="str">
            <v>UN</v>
          </cell>
        </row>
        <row r="31299">
          <cell r="A31299" t="str">
            <v>1481-53</v>
          </cell>
          <cell r="B31299" t="str">
            <v>FONT ALIM. OUTPUT: 21VDC 800MA</v>
          </cell>
          <cell r="C31299" t="str">
            <v>ROH</v>
          </cell>
          <cell r="D31299" t="str">
            <v>UN</v>
          </cell>
        </row>
        <row r="31300">
          <cell r="A31300" t="str">
            <v>1481-54</v>
          </cell>
          <cell r="B31300" t="str">
            <v>CB PL CT PR FIXO H03 3X0,75MML1,0025010A</v>
          </cell>
          <cell r="C31300" t="str">
            <v>ROH</v>
          </cell>
          <cell r="D31300" t="str">
            <v>UN</v>
          </cell>
        </row>
        <row r="31301">
          <cell r="A31301" t="str">
            <v>1481-55</v>
          </cell>
          <cell r="B31301" t="str">
            <v>CB PL ST PR FIXO H03 2X,5MML1,2025V2,5A</v>
          </cell>
          <cell r="C31301" t="str">
            <v>ROH</v>
          </cell>
          <cell r="D31301" t="str">
            <v>UN</v>
          </cell>
        </row>
        <row r="31302">
          <cell r="A31302" t="str">
            <v>1481-56</v>
          </cell>
          <cell r="B31302" t="str">
            <v>CB PL CT PR FIXO H05 2X0,75MML1,8025010A</v>
          </cell>
          <cell r="C31302" t="str">
            <v>ROH</v>
          </cell>
          <cell r="D31302" t="str">
            <v>UN</v>
          </cell>
        </row>
        <row r="31303">
          <cell r="A31303" t="str">
            <v>1481-57</v>
          </cell>
          <cell r="B31303" t="str">
            <v>F ALIMENT YLJXA-E190060 OUT: 19VDC 0,6A</v>
          </cell>
          <cell r="C31303" t="str">
            <v>ROH</v>
          </cell>
          <cell r="D31303" t="str">
            <v>UN</v>
          </cell>
        </row>
        <row r="31304">
          <cell r="A31304" t="str">
            <v>1481-58</v>
          </cell>
          <cell r="B31304" t="str">
            <v>CP CT PR FX H03 2X0,50MM²L1,20M250V2,5A</v>
          </cell>
          <cell r="C31304" t="str">
            <v>ROH</v>
          </cell>
          <cell r="D31304" t="str">
            <v>UN</v>
          </cell>
        </row>
        <row r="31305">
          <cell r="A31305" t="str">
            <v>1481-59</v>
          </cell>
          <cell r="B31305" t="str">
            <v>CB PL CT PR FIXO H05 2X0,50MML1,02502,5A</v>
          </cell>
          <cell r="C31305" t="str">
            <v>ROH</v>
          </cell>
          <cell r="D31305" t="str">
            <v>UN</v>
          </cell>
        </row>
        <row r="31306">
          <cell r="A31306" t="str">
            <v>1481-60</v>
          </cell>
          <cell r="B31306" t="str">
            <v>CB PL CT PR FIXO H05 2X0,75MML1,3025010A</v>
          </cell>
          <cell r="C31306" t="str">
            <v>ROH</v>
          </cell>
          <cell r="D31306" t="str">
            <v>UN</v>
          </cell>
        </row>
        <row r="31307">
          <cell r="A31307" t="str">
            <v>1481-61</v>
          </cell>
          <cell r="B31307" t="str">
            <v>CB PLUG CT PR FIXO H05 2X0,75MM² L1,50M</v>
          </cell>
          <cell r="C31307" t="str">
            <v>ROH</v>
          </cell>
          <cell r="D31307" t="str">
            <v>UN</v>
          </cell>
        </row>
        <row r="31308">
          <cell r="A31308" t="str">
            <v>1481-62</v>
          </cell>
          <cell r="B31308" t="str">
            <v>CP CT PR FIXO H05 2X0.75MM²L2.70M250V10A</v>
          </cell>
          <cell r="C31308" t="str">
            <v>ROH</v>
          </cell>
          <cell r="D31308" t="str">
            <v>UN</v>
          </cell>
        </row>
        <row r="31309">
          <cell r="A31309" t="str">
            <v>1481-63</v>
          </cell>
          <cell r="B31309" t="str">
            <v>BOLSA DE TRANSPORTE PRETA GRAVADA [EA]</v>
          </cell>
          <cell r="C31309" t="str">
            <v>ROH</v>
          </cell>
          <cell r="D31309" t="str">
            <v>UN</v>
          </cell>
        </row>
        <row r="31310">
          <cell r="A31310" t="str">
            <v>1482-02</v>
          </cell>
          <cell r="B31310" t="str">
            <v>ACAB. FRT BANDEJA D-02/D-02B</v>
          </cell>
          <cell r="C31310" t="str">
            <v>ROH</v>
          </cell>
          <cell r="D31310" t="str">
            <v>UN</v>
          </cell>
        </row>
        <row r="31311">
          <cell r="A31311" t="str">
            <v>1482-04</v>
          </cell>
          <cell r="B31311" t="str">
            <v>ACAB. GAB SUP BX-01</v>
          </cell>
          <cell r="C31311" t="str">
            <v>ROH</v>
          </cell>
          <cell r="D31311" t="str">
            <v>UN</v>
          </cell>
        </row>
        <row r="31312">
          <cell r="A31312" t="str">
            <v>1482-05</v>
          </cell>
          <cell r="B31312" t="str">
            <v>ACAB. GAB SUP BX-02</v>
          </cell>
          <cell r="C31312" t="str">
            <v>ROH</v>
          </cell>
          <cell r="D31312" t="str">
            <v>UN</v>
          </cell>
        </row>
        <row r="31313">
          <cell r="A31313" t="str">
            <v>1482-06</v>
          </cell>
          <cell r="B31313" t="str">
            <v>ACAB. GAB SUP BX-03</v>
          </cell>
          <cell r="C31313" t="str">
            <v>ROH</v>
          </cell>
          <cell r="D31313" t="str">
            <v>UN</v>
          </cell>
        </row>
        <row r="31314">
          <cell r="A31314" t="str">
            <v>1482-07</v>
          </cell>
          <cell r="B31314" t="str">
            <v>ACAB. FRT BANDEJA D-03B/D-03C</v>
          </cell>
          <cell r="C31314" t="str">
            <v>ROH</v>
          </cell>
          <cell r="D31314" t="str">
            <v>UN</v>
          </cell>
        </row>
        <row r="31315">
          <cell r="A31315" t="str">
            <v>1482-08</v>
          </cell>
          <cell r="B31315" t="str">
            <v>ACAB. FRT BANDEJA HT-01</v>
          </cell>
          <cell r="C31315" t="str">
            <v>ROH</v>
          </cell>
          <cell r="D31315" t="str">
            <v>UN</v>
          </cell>
        </row>
        <row r="31316">
          <cell r="A31316" t="str">
            <v>1482-09</v>
          </cell>
          <cell r="B31316" t="str">
            <v>ACAB. FRT BANDEJA D-03D/E /D-04A/B</v>
          </cell>
          <cell r="C31316" t="str">
            <v>ROH</v>
          </cell>
          <cell r="D31316" t="str">
            <v>UN</v>
          </cell>
        </row>
        <row r="31317">
          <cell r="A31317" t="str">
            <v>1482-10</v>
          </cell>
          <cell r="B31317" t="str">
            <v>ACAB. FRT PN HT-02/HT-05</v>
          </cell>
          <cell r="C31317" t="str">
            <v>ROH</v>
          </cell>
          <cell r="D31317" t="str">
            <v>UN</v>
          </cell>
        </row>
        <row r="31318">
          <cell r="A31318" t="str">
            <v>1482-11</v>
          </cell>
          <cell r="B31318" t="str">
            <v>ACAB. FRT BANDEJA D-05/D-05B/C</v>
          </cell>
          <cell r="C31318" t="str">
            <v>ROH</v>
          </cell>
          <cell r="D31318" t="str">
            <v>UN</v>
          </cell>
        </row>
        <row r="31319">
          <cell r="A31319" t="str">
            <v>1482-12</v>
          </cell>
          <cell r="B31319" t="str">
            <v>ACAB. FRT BANDEJA D-06</v>
          </cell>
          <cell r="C31319" t="str">
            <v>ROH</v>
          </cell>
          <cell r="D31319" t="str">
            <v>UN</v>
          </cell>
        </row>
        <row r="31320">
          <cell r="A31320" t="str">
            <v>1482-13</v>
          </cell>
          <cell r="B31320" t="str">
            <v>ACAB. GAB SUP BX-04</v>
          </cell>
          <cell r="C31320" t="str">
            <v>ROH</v>
          </cell>
          <cell r="D31320" t="str">
            <v>UN</v>
          </cell>
        </row>
        <row r="31321">
          <cell r="A31321" t="str">
            <v>1482-16</v>
          </cell>
          <cell r="B31321" t="str">
            <v>BANDEJA D-07</v>
          </cell>
          <cell r="C31321" t="str">
            <v>ROH</v>
          </cell>
          <cell r="D31321" t="str">
            <v>UN</v>
          </cell>
        </row>
        <row r="31322">
          <cell r="A31322" t="str">
            <v>1482-17</v>
          </cell>
          <cell r="B31322" t="str">
            <v>BANDEJA HT-04A/B</v>
          </cell>
          <cell r="C31322" t="str">
            <v>ROH</v>
          </cell>
          <cell r="D31322" t="str">
            <v>UN</v>
          </cell>
        </row>
        <row r="31323">
          <cell r="A31323" t="str">
            <v>1482-18</v>
          </cell>
          <cell r="B31323" t="str">
            <v>ACAB. FRT PN CD/DVD HT-04A/B</v>
          </cell>
          <cell r="C31323" t="str">
            <v>ROH</v>
          </cell>
          <cell r="D31323" t="str">
            <v>UN</v>
          </cell>
        </row>
        <row r="31324">
          <cell r="A31324" t="str">
            <v>1482-19</v>
          </cell>
          <cell r="B31324" t="str">
            <v>ACAB. FRONT. DAS TECLAS PORT,USB HT-04A/</v>
          </cell>
          <cell r="C31324" t="str">
            <v>ROH</v>
          </cell>
          <cell r="D31324" t="str">
            <v>UN</v>
          </cell>
        </row>
        <row r="31325">
          <cell r="A31325" t="str">
            <v>1482-20</v>
          </cell>
          <cell r="B31325" t="str">
            <v>MOLDURA PICK-UP DVD INJETADO</v>
          </cell>
          <cell r="C31325" t="str">
            <v>HALB</v>
          </cell>
          <cell r="D31325" t="str">
            <v>UN</v>
          </cell>
        </row>
        <row r="31326">
          <cell r="A31326" t="str">
            <v>1482-21</v>
          </cell>
          <cell r="B31326" t="str">
            <v>BANDEJA METAL. INT[G]</v>
          </cell>
          <cell r="C31326" t="str">
            <v>ROH</v>
          </cell>
          <cell r="D31326" t="str">
            <v>UN</v>
          </cell>
        </row>
        <row r="31327">
          <cell r="A31327" t="str">
            <v>1482-22</v>
          </cell>
          <cell r="B31327" t="str">
            <v>BANDEJA INT METAL.[FR]</v>
          </cell>
          <cell r="C31327" t="str">
            <v>ROH</v>
          </cell>
          <cell r="D31327" t="str">
            <v>UN</v>
          </cell>
        </row>
        <row r="31328">
          <cell r="A31328" t="str">
            <v>1482-23</v>
          </cell>
          <cell r="B31328" t="str">
            <v>ACAB. FRT BANDEJA D-11</v>
          </cell>
          <cell r="C31328" t="str">
            <v>ROH</v>
          </cell>
          <cell r="D31328" t="str">
            <v>UN</v>
          </cell>
        </row>
        <row r="31329">
          <cell r="A31329" t="str">
            <v>1482-24</v>
          </cell>
          <cell r="B31329" t="str">
            <v>ACAB. FRT BANDEJA D-09</v>
          </cell>
          <cell r="C31329" t="str">
            <v>ROH</v>
          </cell>
          <cell r="D31329" t="str">
            <v>UN</v>
          </cell>
        </row>
        <row r="31330">
          <cell r="A31330" t="str">
            <v>1482-25</v>
          </cell>
          <cell r="B31330" t="str">
            <v>BANDEJA RT-01</v>
          </cell>
          <cell r="C31330" t="str">
            <v>ROH</v>
          </cell>
          <cell r="D31330" t="str">
            <v>UN</v>
          </cell>
        </row>
        <row r="31331">
          <cell r="A31331" t="str">
            <v>1482-26</v>
          </cell>
          <cell r="B31331" t="str">
            <v>APARADORGORDURA RT-01</v>
          </cell>
          <cell r="C31331" t="str">
            <v>ROH</v>
          </cell>
          <cell r="D31331" t="str">
            <v>UN</v>
          </cell>
        </row>
        <row r="31332">
          <cell r="A31332" t="str">
            <v>1482-27</v>
          </cell>
          <cell r="B31332" t="str">
            <v>ESPETO RT-01</v>
          </cell>
          <cell r="C31332" t="str">
            <v>ROH</v>
          </cell>
          <cell r="D31332" t="str">
            <v>UN</v>
          </cell>
        </row>
        <row r="31333">
          <cell r="A31333" t="str">
            <v>1482-28</v>
          </cell>
          <cell r="B31333" t="str">
            <v>ACAB. FRT BANDEJA D-07</v>
          </cell>
          <cell r="C31333" t="str">
            <v>ROH</v>
          </cell>
          <cell r="D31333" t="str">
            <v>UN</v>
          </cell>
        </row>
        <row r="31334">
          <cell r="A31334" t="str">
            <v>1482-29</v>
          </cell>
          <cell r="B31334" t="str">
            <v>BANDEJA MS-05/MS-05B</v>
          </cell>
          <cell r="C31334" t="str">
            <v>ROH</v>
          </cell>
          <cell r="D31334" t="str">
            <v>UN</v>
          </cell>
        </row>
        <row r="31335">
          <cell r="A31335" t="str">
            <v>1482-30</v>
          </cell>
          <cell r="B31335" t="str">
            <v>ACAB. FRT BANDEJA MS-05/MS-05B</v>
          </cell>
          <cell r="C31335" t="str">
            <v>ROH</v>
          </cell>
          <cell r="D31335" t="str">
            <v>UN</v>
          </cell>
        </row>
        <row r="31336">
          <cell r="A31336" t="str">
            <v>1482-31</v>
          </cell>
          <cell r="B31336" t="str">
            <v>ADER. LAT DIR.-CZ[F]</v>
          </cell>
          <cell r="C31336" t="str">
            <v>ROH</v>
          </cell>
          <cell r="D31336" t="str">
            <v>UN</v>
          </cell>
        </row>
        <row r="31337">
          <cell r="A31337" t="str">
            <v>1482-32</v>
          </cell>
          <cell r="B31337" t="str">
            <v>ADER. LAT ESQ.-CZ[F]</v>
          </cell>
          <cell r="C31337" t="str">
            <v>ROH</v>
          </cell>
          <cell r="D31337" t="str">
            <v>UN</v>
          </cell>
        </row>
        <row r="31338">
          <cell r="A31338" t="str">
            <v>1482-33</v>
          </cell>
          <cell r="B31338" t="str">
            <v>ADER. TRAS. F-22</v>
          </cell>
          <cell r="C31338" t="str">
            <v>ROH</v>
          </cell>
          <cell r="D31338" t="str">
            <v>UN</v>
          </cell>
        </row>
        <row r="31339">
          <cell r="A31339" t="str">
            <v>1482-34</v>
          </cell>
          <cell r="B31339" t="str">
            <v>MOLD. RESERV. F-22</v>
          </cell>
          <cell r="C31339" t="str">
            <v>ROH</v>
          </cell>
          <cell r="D31339" t="str">
            <v>UN</v>
          </cell>
        </row>
        <row r="31340">
          <cell r="A31340" t="str">
            <v>1482-35</v>
          </cell>
          <cell r="B31340" t="str">
            <v>ATUADOR MCA-01</v>
          </cell>
          <cell r="C31340" t="str">
            <v>ROH</v>
          </cell>
          <cell r="D31340" t="str">
            <v>UN</v>
          </cell>
        </row>
        <row r="31341">
          <cell r="A31341" t="str">
            <v>1482-36</v>
          </cell>
          <cell r="B31341" t="str">
            <v>ACAB. CP SUP MCA-01</v>
          </cell>
          <cell r="C31341" t="str">
            <v>ROH</v>
          </cell>
          <cell r="D31341" t="str">
            <v>UN</v>
          </cell>
        </row>
        <row r="31342">
          <cell r="A31342" t="str">
            <v>1482-37</v>
          </cell>
          <cell r="B31342" t="str">
            <v>ACAB. EIXOARTIC.[MCA]</v>
          </cell>
          <cell r="C31342" t="str">
            <v>ROH</v>
          </cell>
          <cell r="D31342" t="str">
            <v>UN</v>
          </cell>
        </row>
        <row r="31343">
          <cell r="A31343" t="str">
            <v>1482-38</v>
          </cell>
          <cell r="B31343" t="str">
            <v>EIXOARTIC.[MCA]</v>
          </cell>
          <cell r="C31343" t="str">
            <v>ROH</v>
          </cell>
          <cell r="D31343" t="str">
            <v>UN</v>
          </cell>
        </row>
        <row r="31344">
          <cell r="A31344" t="str">
            <v>1482-39</v>
          </cell>
          <cell r="B31344" t="str">
            <v>ACAB.TAMPA LAT MS-08</v>
          </cell>
          <cell r="C31344" t="str">
            <v>ROH</v>
          </cell>
          <cell r="D31344" t="str">
            <v>UN</v>
          </cell>
        </row>
        <row r="31345">
          <cell r="A31345" t="str">
            <v>1482-40</v>
          </cell>
          <cell r="B31345" t="str">
            <v>ATUADORVALV. SELETOR VAP. P-17</v>
          </cell>
          <cell r="C31345" t="str">
            <v>ROH</v>
          </cell>
          <cell r="D31345" t="str">
            <v>UN</v>
          </cell>
        </row>
        <row r="31346">
          <cell r="A31346" t="str">
            <v>1482-41</v>
          </cell>
          <cell r="B31346" t="str">
            <v>MOLDURA PICK-UP DVD GRAVADO</v>
          </cell>
          <cell r="C31346" t="str">
            <v>HALB</v>
          </cell>
          <cell r="D31346" t="str">
            <v>UN</v>
          </cell>
        </row>
        <row r="31347">
          <cell r="A31347" t="str">
            <v>1482-42</v>
          </cell>
          <cell r="B31347" t="str">
            <v>ACAB. LATBORR. PT[SC]</v>
          </cell>
          <cell r="C31347" t="str">
            <v>ROH</v>
          </cell>
          <cell r="D31347" t="str">
            <v>UN</v>
          </cell>
        </row>
        <row r="31348">
          <cell r="A31348" t="str">
            <v>1482-46</v>
          </cell>
          <cell r="B31348" t="str">
            <v>ADER. INF.TAMPAJARRA CE-04</v>
          </cell>
          <cell r="C31348" t="str">
            <v>ROH</v>
          </cell>
          <cell r="D31348" t="str">
            <v>UN</v>
          </cell>
        </row>
        <row r="31349">
          <cell r="A31349" t="str">
            <v>1482-48</v>
          </cell>
          <cell r="B31349" t="str">
            <v>ALCA CF-06</v>
          </cell>
          <cell r="C31349" t="str">
            <v>ROH</v>
          </cell>
          <cell r="D31349" t="str">
            <v>UN</v>
          </cell>
        </row>
        <row r="31350">
          <cell r="A31350" t="str">
            <v>1482-49</v>
          </cell>
          <cell r="B31350" t="str">
            <v>SUBCJ EIXOALCA CF-06</v>
          </cell>
          <cell r="C31350" t="str">
            <v>ROH</v>
          </cell>
          <cell r="D31350" t="str">
            <v>UN</v>
          </cell>
        </row>
        <row r="31351">
          <cell r="A31351" t="str">
            <v>1482-50</v>
          </cell>
          <cell r="B31351" t="str">
            <v>CORPO DVD INFERIOR GRAVADO DVD D-14</v>
          </cell>
          <cell r="C31351" t="str">
            <v>HALB</v>
          </cell>
          <cell r="D31351" t="str">
            <v>UN</v>
          </cell>
        </row>
        <row r="31352">
          <cell r="A31352" t="str">
            <v>1482-51</v>
          </cell>
          <cell r="B31352" t="str">
            <v>MOLDURA PICK-UP DVD GRAVADO DVD D-14</v>
          </cell>
          <cell r="C31352" t="str">
            <v>HALB</v>
          </cell>
          <cell r="D31352" t="str">
            <v>UN</v>
          </cell>
        </row>
        <row r="31353">
          <cell r="A31353" t="str">
            <v>1482-52</v>
          </cell>
          <cell r="B31353" t="str">
            <v>ATUADOR DOS CABECOTES[BG]</v>
          </cell>
          <cell r="C31353" t="str">
            <v>ROH</v>
          </cell>
          <cell r="D31353" t="str">
            <v>UN</v>
          </cell>
        </row>
        <row r="31354">
          <cell r="A31354" t="str">
            <v>1482-53</v>
          </cell>
          <cell r="B31354" t="str">
            <v>ATUADOR PLAS. BOTAO CONT. METAL.[BG]</v>
          </cell>
          <cell r="C31354" t="str">
            <v>ROH</v>
          </cell>
          <cell r="D31354" t="str">
            <v>UN</v>
          </cell>
        </row>
        <row r="31355">
          <cell r="A31355" t="str">
            <v>1482-54</v>
          </cell>
          <cell r="B31355" t="str">
            <v>GUIA PLAS. TERM.[GW]</v>
          </cell>
          <cell r="C31355" t="str">
            <v>ROH</v>
          </cell>
          <cell r="D31355" t="str">
            <v>UN</v>
          </cell>
        </row>
        <row r="31356">
          <cell r="A31356" t="str">
            <v>1482-55</v>
          </cell>
          <cell r="B31356" t="str">
            <v>ATUADOR BOTAO ON/OFF[BE]</v>
          </cell>
          <cell r="C31356" t="str">
            <v>ROH</v>
          </cell>
          <cell r="D31356" t="str">
            <v>UN</v>
          </cell>
        </row>
        <row r="31357">
          <cell r="A31357" t="str">
            <v>1482-56</v>
          </cell>
          <cell r="B31357" t="str">
            <v>BOTAO CZ ON/OFF[BE]</v>
          </cell>
          <cell r="C31357" t="str">
            <v>ROH</v>
          </cell>
          <cell r="D31357" t="str">
            <v>UN</v>
          </cell>
        </row>
        <row r="31358">
          <cell r="A31358" t="str">
            <v>1482-57</v>
          </cell>
          <cell r="B31358" t="str">
            <v>CORPO DVD INFERIOR GRAVADO [D-17]</v>
          </cell>
          <cell r="C31358" t="str">
            <v>HALB</v>
          </cell>
          <cell r="D31358" t="str">
            <v>UN</v>
          </cell>
        </row>
        <row r="31359">
          <cell r="A31359" t="str">
            <v>1482-58</v>
          </cell>
          <cell r="B31359" t="str">
            <v>CORPO DVD INFERIOR GRAVADO DVD D-18</v>
          </cell>
          <cell r="C31359" t="str">
            <v>HALB</v>
          </cell>
          <cell r="D31359" t="str">
            <v>UN</v>
          </cell>
        </row>
        <row r="31360">
          <cell r="A31360" t="str">
            <v>1482-59</v>
          </cell>
          <cell r="B31360" t="str">
            <v>ATUADOR PLAS.ACIONAMENTO CHA ON/OFF[FES]</v>
          </cell>
          <cell r="C31360" t="str">
            <v>ROH</v>
          </cell>
          <cell r="D31360" t="str">
            <v>UN</v>
          </cell>
        </row>
        <row r="31361">
          <cell r="A31361" t="str">
            <v>1482-60</v>
          </cell>
          <cell r="B31361" t="str">
            <v>ATUADOR METÁLICO DA SERRA [FST]</v>
          </cell>
          <cell r="C31361" t="str">
            <v>ROH</v>
          </cell>
          <cell r="D31361" t="str">
            <v>UN</v>
          </cell>
        </row>
        <row r="31362">
          <cell r="A31362" t="str">
            <v>1482-61</v>
          </cell>
          <cell r="B31362" t="str">
            <v>ATUATOR METAL.IMPACTOR[FFI]</v>
          </cell>
          <cell r="C31362" t="str">
            <v>ROH</v>
          </cell>
          <cell r="D31362" t="str">
            <v>UN</v>
          </cell>
        </row>
        <row r="31363">
          <cell r="A31363" t="str">
            <v>1482-62</v>
          </cell>
          <cell r="B31363" t="str">
            <v>ACAB. FRT BANDEJA[D]</v>
          </cell>
          <cell r="C31363" t="str">
            <v>ROH</v>
          </cell>
          <cell r="D31363" t="str">
            <v>UN</v>
          </cell>
        </row>
        <row r="31364">
          <cell r="A31364" t="str">
            <v>1482-63</v>
          </cell>
          <cell r="B31364" t="str">
            <v>GUIA METAL. PARALELOCORTE[FPL]</v>
          </cell>
          <cell r="C31364" t="str">
            <v>ROH</v>
          </cell>
          <cell r="D31364" t="str">
            <v>UN</v>
          </cell>
        </row>
        <row r="31365">
          <cell r="A31365" t="str">
            <v>1482-64</v>
          </cell>
          <cell r="B31365" t="str">
            <v>ATUADOR METAL. REGUL. ALT. CORTE[FPL</v>
          </cell>
          <cell r="C31365" t="str">
            <v>ROH</v>
          </cell>
          <cell r="D31365" t="str">
            <v>UN</v>
          </cell>
        </row>
        <row r="31366">
          <cell r="A31366" t="str">
            <v>1482-65</v>
          </cell>
          <cell r="B31366" t="str">
            <v>GUIA PLAS. TERM.</v>
          </cell>
          <cell r="C31366" t="str">
            <v>ROH</v>
          </cell>
          <cell r="D31366" t="str">
            <v>UN</v>
          </cell>
        </row>
        <row r="31367">
          <cell r="A31367" t="str">
            <v>1482-66</v>
          </cell>
          <cell r="B31367" t="str">
            <v>ATUADOR PLAS. PTREVERSAO[FPF]</v>
          </cell>
          <cell r="C31367" t="str">
            <v>ROH</v>
          </cell>
          <cell r="D31367" t="str">
            <v>UN</v>
          </cell>
        </row>
        <row r="31368">
          <cell r="A31368" t="str">
            <v>1482-67</v>
          </cell>
          <cell r="B31368" t="str">
            <v>ATUADOR PLAS. BOTAO[CR]</v>
          </cell>
          <cell r="C31368" t="str">
            <v>ROH</v>
          </cell>
          <cell r="D31368" t="str">
            <v>UN</v>
          </cell>
        </row>
        <row r="31369">
          <cell r="A31369" t="str">
            <v>1482-68</v>
          </cell>
          <cell r="B31369" t="str">
            <v>GUIA PLAS. TERM.</v>
          </cell>
          <cell r="C31369" t="str">
            <v>ROH</v>
          </cell>
          <cell r="D31369" t="str">
            <v>UN</v>
          </cell>
        </row>
        <row r="31370">
          <cell r="A31370" t="str">
            <v>1482-69</v>
          </cell>
          <cell r="B31370" t="str">
            <v>SUP METAL. ALOJ. SELETOR TEMP.[G]</v>
          </cell>
          <cell r="C31370" t="str">
            <v>ROH</v>
          </cell>
          <cell r="D31370" t="str">
            <v>UN</v>
          </cell>
        </row>
        <row r="31371">
          <cell r="A31371" t="str">
            <v>1482-70</v>
          </cell>
          <cell r="B31371" t="str">
            <v>GUIA PARAFUSAR PLAS. CZ</v>
          </cell>
          <cell r="C31371" t="str">
            <v>ROH</v>
          </cell>
          <cell r="D31371" t="str">
            <v>UN</v>
          </cell>
        </row>
        <row r="31372">
          <cell r="A31372" t="str">
            <v>1482-71</v>
          </cell>
          <cell r="B31372" t="str">
            <v>BANDEJA INT METAL.[FR]</v>
          </cell>
          <cell r="C31372" t="str">
            <v>ROH</v>
          </cell>
          <cell r="D31372" t="str">
            <v>UN</v>
          </cell>
        </row>
        <row r="31373">
          <cell r="A31373" t="str">
            <v>1482-72</v>
          </cell>
          <cell r="B31373" t="str">
            <v>MOLDURA PICK-UP INJ DVD</v>
          </cell>
          <cell r="C31373" t="str">
            <v>HALB</v>
          </cell>
          <cell r="D31373" t="str">
            <v>UN</v>
          </cell>
        </row>
        <row r="31374">
          <cell r="A31374" t="str">
            <v>1482-73</v>
          </cell>
          <cell r="B31374" t="str">
            <v>VISOR SENSOR CR DVD</v>
          </cell>
          <cell r="C31374" t="str">
            <v>HALB</v>
          </cell>
          <cell r="D31374" t="str">
            <v>UN</v>
          </cell>
        </row>
        <row r="31375">
          <cell r="A31375" t="str">
            <v>1482-74</v>
          </cell>
          <cell r="B31375" t="str">
            <v>PAINEL FRONTAL INJ DVD D-20</v>
          </cell>
          <cell r="C31375" t="str">
            <v>HALB</v>
          </cell>
          <cell r="D31375" t="str">
            <v>UN</v>
          </cell>
        </row>
        <row r="31376">
          <cell r="A31376" t="str">
            <v>1482-75</v>
          </cell>
          <cell r="B31376" t="str">
            <v>ACAB. PLAS. CZPLC AQUEC.[P]</v>
          </cell>
          <cell r="C31376" t="str">
            <v>ROH</v>
          </cell>
          <cell r="D31376" t="str">
            <v>UN</v>
          </cell>
        </row>
        <row r="31377">
          <cell r="A31377" t="str">
            <v>1482-76</v>
          </cell>
          <cell r="B31377" t="str">
            <v>ATUADOR PLAS. PTVELOC.S FINAIS[PF]</v>
          </cell>
          <cell r="C31377" t="str">
            <v>ROH</v>
          </cell>
          <cell r="D31377" t="str">
            <v>UN</v>
          </cell>
        </row>
        <row r="31378">
          <cell r="A31378" t="str">
            <v>1482-77</v>
          </cell>
          <cell r="B31378" t="str">
            <v>ATUADOR PLAS. PTREVERSAO[PF]</v>
          </cell>
          <cell r="C31378" t="str">
            <v>ROH</v>
          </cell>
          <cell r="D31378" t="str">
            <v>UN</v>
          </cell>
        </row>
        <row r="31379">
          <cell r="A31379" t="str">
            <v>1482-78</v>
          </cell>
          <cell r="B31379" t="str">
            <v>ACIONADOR PLAS.CHA SEGUR.[MCF]</v>
          </cell>
          <cell r="C31379" t="str">
            <v>ROH</v>
          </cell>
          <cell r="D31379" t="str">
            <v>UN</v>
          </cell>
        </row>
        <row r="31380">
          <cell r="A31380" t="str">
            <v>1482-83</v>
          </cell>
          <cell r="B31380" t="str">
            <v>GUIA PLAS. TERM.[F]</v>
          </cell>
          <cell r="C31380" t="str">
            <v>ROH</v>
          </cell>
          <cell r="D31380" t="str">
            <v>UN</v>
          </cell>
        </row>
        <row r="31381">
          <cell r="A31381" t="str">
            <v>1482-84</v>
          </cell>
          <cell r="B31381" t="str">
            <v>ACAB. FRT CURVO PLAS. PT[RB]</v>
          </cell>
          <cell r="C31381" t="str">
            <v>ROH</v>
          </cell>
          <cell r="D31381" t="str">
            <v>UN</v>
          </cell>
        </row>
        <row r="31382">
          <cell r="A31382" t="str">
            <v>1482-86</v>
          </cell>
          <cell r="B31382" t="str">
            <v>CORPO INF PLAST TAMPOGRAFADO D-21</v>
          </cell>
          <cell r="C31382" t="str">
            <v>HALB</v>
          </cell>
          <cell r="D31382" t="str">
            <v>UN</v>
          </cell>
        </row>
        <row r="31383">
          <cell r="A31383" t="str">
            <v>1482-87</v>
          </cell>
          <cell r="B31383" t="str">
            <v>CORPO INF PLAST TAMPOGRAFADO D-22</v>
          </cell>
          <cell r="C31383" t="str">
            <v>HALB</v>
          </cell>
          <cell r="D31383" t="str">
            <v>UN</v>
          </cell>
        </row>
        <row r="31384">
          <cell r="A31384" t="str">
            <v>1482-89</v>
          </cell>
          <cell r="B31384" t="str">
            <v>ACAB. PLAS. PT GRAV[PP]</v>
          </cell>
          <cell r="C31384" t="str">
            <v>ROH</v>
          </cell>
          <cell r="D31384" t="str">
            <v>UN</v>
          </cell>
        </row>
        <row r="31385">
          <cell r="A31385" t="str">
            <v>1482-91</v>
          </cell>
          <cell r="B31385" t="str">
            <v>ATUADOR PLAS. PTREVERSAO[PI]</v>
          </cell>
          <cell r="C31385" t="str">
            <v>ROH</v>
          </cell>
          <cell r="D31385" t="str">
            <v>UN</v>
          </cell>
        </row>
        <row r="31386">
          <cell r="A31386" t="str">
            <v>1482-92</v>
          </cell>
          <cell r="B31386" t="str">
            <v>ACAB. PLAS. PT CONECTOR CB PL[ER]</v>
          </cell>
          <cell r="C31386" t="str">
            <v>ROH</v>
          </cell>
          <cell r="D31386" t="str">
            <v>UN</v>
          </cell>
        </row>
        <row r="31387">
          <cell r="A31387" t="str">
            <v>1482-93</v>
          </cell>
          <cell r="B31387" t="str">
            <v>ACAB. PLAS. PT CONECTOR CB PL[ER]</v>
          </cell>
          <cell r="C31387" t="str">
            <v>ROH</v>
          </cell>
          <cell r="D31387" t="str">
            <v>UN</v>
          </cell>
        </row>
        <row r="31388">
          <cell r="A31388" t="str">
            <v>1482-94</v>
          </cell>
          <cell r="B31388" t="str">
            <v>ACAB. LATBORR. PT[SCP]</v>
          </cell>
          <cell r="C31388" t="str">
            <v>ROH</v>
          </cell>
          <cell r="D31388" t="str">
            <v>UN</v>
          </cell>
        </row>
        <row r="31389">
          <cell r="A31389" t="str">
            <v>1482-95</v>
          </cell>
          <cell r="B31389" t="str">
            <v>ACAB. LATBORR. CZ[SCP]</v>
          </cell>
          <cell r="C31389" t="str">
            <v>ROH</v>
          </cell>
          <cell r="D31389" t="str">
            <v>UN</v>
          </cell>
        </row>
        <row r="31390">
          <cell r="A31390" t="str">
            <v>1482-96</v>
          </cell>
          <cell r="B31390" t="str">
            <v>ACAB. SUP METAL. ACO INOX[T]</v>
          </cell>
          <cell r="C31390" t="str">
            <v>ROH</v>
          </cell>
          <cell r="D31390" t="str">
            <v>UN</v>
          </cell>
        </row>
        <row r="31391">
          <cell r="A31391" t="str">
            <v>1482-97</v>
          </cell>
          <cell r="B31391" t="str">
            <v>BOTAO PLAS. PT ACAB. PLAS. GRAF.[BE]</v>
          </cell>
          <cell r="C31391" t="str">
            <v>ROH</v>
          </cell>
          <cell r="D31391" t="str">
            <v>UN</v>
          </cell>
        </row>
        <row r="31392">
          <cell r="A31392" t="str">
            <v>1482-98</v>
          </cell>
          <cell r="B31392" t="str">
            <v>ATUADOR PLAS. BOTAO CONT. METAL.[BE]</v>
          </cell>
          <cell r="C31392" t="str">
            <v>ROH</v>
          </cell>
          <cell r="D31392" t="str">
            <v>UN</v>
          </cell>
        </row>
        <row r="31393">
          <cell r="A31393" t="str">
            <v>1482-99</v>
          </cell>
          <cell r="B31393" t="str">
            <v>TERMOSTATO TC-04</v>
          </cell>
          <cell r="C31393" t="str">
            <v>ROH</v>
          </cell>
          <cell r="D31393" t="str">
            <v>UN</v>
          </cell>
        </row>
        <row r="31394">
          <cell r="A31394" t="str">
            <v>1483-10</v>
          </cell>
          <cell r="B31394" t="str">
            <v>ACAB. PLAS. PT LAT DIR.[RR]</v>
          </cell>
          <cell r="C31394" t="str">
            <v>ROH</v>
          </cell>
          <cell r="D31394" t="str">
            <v>UN</v>
          </cell>
        </row>
        <row r="31395">
          <cell r="A31395" t="str">
            <v>1483-11</v>
          </cell>
          <cell r="B31395" t="str">
            <v>ACAB. PLAS. PT LAT ESQ.[RR]</v>
          </cell>
          <cell r="C31395" t="str">
            <v>ROH</v>
          </cell>
          <cell r="D31395" t="str">
            <v>UN</v>
          </cell>
        </row>
        <row r="31396">
          <cell r="A31396" t="str">
            <v>1483-12</v>
          </cell>
          <cell r="B31396" t="str">
            <v>ACABAMENTO LATERAL BORRACHA PRETO [SC]</v>
          </cell>
          <cell r="C31396" t="str">
            <v>ROH</v>
          </cell>
          <cell r="D31396" t="str">
            <v>UN</v>
          </cell>
        </row>
        <row r="31397">
          <cell r="A31397" t="str">
            <v>1487-01</v>
          </cell>
          <cell r="B31397" t="str">
            <v>ESPREMEDOR E-30-P 127V/60Hz</v>
          </cell>
          <cell r="C31397" t="str">
            <v>FERT</v>
          </cell>
          <cell r="D31397" t="str">
            <v>UN</v>
          </cell>
        </row>
        <row r="31398">
          <cell r="A31398" t="str">
            <v>1487-02</v>
          </cell>
          <cell r="B31398" t="str">
            <v>ESPREMEDOR E-30-P 220V/60Hz</v>
          </cell>
          <cell r="C31398" t="str">
            <v>FERT</v>
          </cell>
          <cell r="D31398" t="str">
            <v>UN</v>
          </cell>
        </row>
        <row r="31399">
          <cell r="A31399" t="str">
            <v>1490-01</v>
          </cell>
          <cell r="B31399" t="str">
            <v>ESCOVA MODELADORA EM-02 BIVOLT</v>
          </cell>
          <cell r="C31399" t="str">
            <v>HAWA</v>
          </cell>
          <cell r="D31399" t="str">
            <v>UN</v>
          </cell>
        </row>
        <row r="31400">
          <cell r="A31400" t="str">
            <v>1491-01</v>
          </cell>
          <cell r="B31400" t="str">
            <v>ACOPL. CB EM-02</v>
          </cell>
          <cell r="C31400" t="str">
            <v>ROH</v>
          </cell>
          <cell r="D31400" t="str">
            <v>UN</v>
          </cell>
        </row>
        <row r="31401">
          <cell r="A31401" t="str">
            <v>1491-02</v>
          </cell>
          <cell r="B31401" t="str">
            <v>ACOPL. CB PL P-09</v>
          </cell>
          <cell r="C31401" t="str">
            <v>ROH</v>
          </cell>
          <cell r="D31401" t="str">
            <v>UN</v>
          </cell>
        </row>
        <row r="31402">
          <cell r="A31402" t="str">
            <v>1491-03</v>
          </cell>
          <cell r="B31402" t="str">
            <v>ACOPL. CB EM-03</v>
          </cell>
          <cell r="C31402" t="str">
            <v>ROH</v>
          </cell>
          <cell r="D31402" t="str">
            <v>UN</v>
          </cell>
        </row>
        <row r="31403">
          <cell r="A31403" t="str">
            <v>1491-05</v>
          </cell>
          <cell r="B31403" t="str">
            <v>ACOPL. CP PT[EM]</v>
          </cell>
          <cell r="C31403" t="str">
            <v>ROH</v>
          </cell>
          <cell r="D31403" t="str">
            <v>UN</v>
          </cell>
        </row>
        <row r="31404">
          <cell r="A31404" t="str">
            <v>1491-06</v>
          </cell>
          <cell r="B31404" t="str">
            <v>ACOPL. CP EM-08</v>
          </cell>
          <cell r="C31404" t="str">
            <v>ROH</v>
          </cell>
          <cell r="D31404" t="str">
            <v>UN</v>
          </cell>
        </row>
        <row r="31405">
          <cell r="A31405" t="str">
            <v>1492-01</v>
          </cell>
          <cell r="B31405" t="str">
            <v>SUPINCLINACAO EM-02</v>
          </cell>
          <cell r="C31405" t="str">
            <v>ROH</v>
          </cell>
          <cell r="D31405" t="str">
            <v>UN</v>
          </cell>
        </row>
        <row r="31406">
          <cell r="A31406" t="str">
            <v>1492-02</v>
          </cell>
          <cell r="B31406" t="str">
            <v>SUPINCLINACAO EM-03</v>
          </cell>
          <cell r="C31406" t="str">
            <v>ROH</v>
          </cell>
          <cell r="D31406" t="str">
            <v>UN</v>
          </cell>
        </row>
        <row r="31407">
          <cell r="A31407" t="str">
            <v>1492-03</v>
          </cell>
          <cell r="B31407" t="str">
            <v>SUP RODAS[CM]</v>
          </cell>
          <cell r="C31407" t="str">
            <v>ROH</v>
          </cell>
          <cell r="D31407" t="str">
            <v>UN</v>
          </cell>
        </row>
        <row r="31408">
          <cell r="A31408" t="str">
            <v>1492-04</v>
          </cell>
          <cell r="B31408" t="str">
            <v>SUPAPOIO DAS RODAS[CM]</v>
          </cell>
          <cell r="C31408" t="str">
            <v>ROH</v>
          </cell>
          <cell r="D31408" t="str">
            <v>UN</v>
          </cell>
        </row>
        <row r="31409">
          <cell r="A31409" t="str">
            <v>1492-05</v>
          </cell>
          <cell r="B31409" t="str">
            <v>SUP FUS.[CM]</v>
          </cell>
          <cell r="C31409" t="str">
            <v>ROH</v>
          </cell>
          <cell r="D31409" t="str">
            <v>UN</v>
          </cell>
        </row>
        <row r="31410">
          <cell r="A31410" t="str">
            <v>1492-06</v>
          </cell>
          <cell r="B31410" t="str">
            <v>SUPPLC MIC HT -04A/B</v>
          </cell>
          <cell r="C31410" t="str">
            <v>ROH</v>
          </cell>
          <cell r="D31410" t="str">
            <v>UN</v>
          </cell>
        </row>
        <row r="31411">
          <cell r="A31411" t="str">
            <v>1492-07</v>
          </cell>
          <cell r="B31411" t="str">
            <v>SUP CB FLAT HT-04A/B</v>
          </cell>
          <cell r="C31411" t="str">
            <v>ROH</v>
          </cell>
          <cell r="D31411" t="str">
            <v>UN</v>
          </cell>
        </row>
        <row r="31412">
          <cell r="A31412" t="str">
            <v>1492-08</v>
          </cell>
          <cell r="B31412" t="str">
            <v>BATEDOR PTA SILICONE[FR]</v>
          </cell>
          <cell r="C31412" t="str">
            <v>ROH</v>
          </cell>
          <cell r="D31412" t="str">
            <v>UN</v>
          </cell>
        </row>
        <row r="31413">
          <cell r="A31413" t="str">
            <v>1492-09</v>
          </cell>
          <cell r="B31413" t="str">
            <v>VEDACAOSILICONETAMAPA G-10</v>
          </cell>
          <cell r="C31413" t="str">
            <v>ROH</v>
          </cell>
          <cell r="D31413" t="str">
            <v>UN</v>
          </cell>
        </row>
        <row r="31414">
          <cell r="A31414" t="str">
            <v>1492-10</v>
          </cell>
          <cell r="B31414" t="str">
            <v>EIXO LAT ESQ. PLAS. PTTAMPA-CJ[G]</v>
          </cell>
          <cell r="C31414" t="str">
            <v>ROH</v>
          </cell>
          <cell r="D31414" t="str">
            <v>UN</v>
          </cell>
        </row>
        <row r="31415">
          <cell r="A31415" t="str">
            <v>1492-11</v>
          </cell>
          <cell r="B31415" t="str">
            <v>SUPALCATAMPA G-10</v>
          </cell>
          <cell r="C31415" t="str">
            <v>ROH</v>
          </cell>
          <cell r="D31415" t="str">
            <v>UN</v>
          </cell>
        </row>
        <row r="31416">
          <cell r="A31416" t="str">
            <v>1492-12</v>
          </cell>
          <cell r="B31416" t="str">
            <v>ALOJ. METAL. PT SELETOR TEMP.[G]</v>
          </cell>
          <cell r="C31416" t="str">
            <v>ROH</v>
          </cell>
          <cell r="D31416" t="str">
            <v>UN</v>
          </cell>
        </row>
        <row r="31417">
          <cell r="A31417" t="str">
            <v>1492-13</v>
          </cell>
          <cell r="B31417" t="str">
            <v>SUP FIXO APOIO TERM. G-10</v>
          </cell>
          <cell r="C31417" t="str">
            <v>ROH</v>
          </cell>
          <cell r="D31417" t="str">
            <v>UN</v>
          </cell>
        </row>
        <row r="31418">
          <cell r="A31418" t="str">
            <v>1492-14</v>
          </cell>
          <cell r="B31418" t="str">
            <v>SUP MOVEL APOIO NO TERM. G-10</v>
          </cell>
          <cell r="C31418" t="str">
            <v>ROH</v>
          </cell>
          <cell r="D31418" t="str">
            <v>UN</v>
          </cell>
        </row>
        <row r="31419">
          <cell r="A31419" t="str">
            <v>1492-15</v>
          </cell>
          <cell r="B31419" t="str">
            <v>SUPLÂMINA FIXA CR-03</v>
          </cell>
          <cell r="C31419" t="str">
            <v>ROH</v>
          </cell>
          <cell r="D31419" t="str">
            <v>UN</v>
          </cell>
        </row>
        <row r="31420">
          <cell r="A31420" t="str">
            <v>1492-16</v>
          </cell>
          <cell r="B31420" t="str">
            <v>SUP BOTAO L/D EM-05</v>
          </cell>
          <cell r="C31420" t="str">
            <v>ROH</v>
          </cell>
          <cell r="D31420" t="str">
            <v>UN</v>
          </cell>
        </row>
        <row r="31421">
          <cell r="A31421" t="str">
            <v>1492-17</v>
          </cell>
          <cell r="B31421" t="str">
            <v>SUP ROLO MODEL. EM-05</v>
          </cell>
          <cell r="C31421" t="str">
            <v>ROH</v>
          </cell>
          <cell r="D31421" t="str">
            <v>UN</v>
          </cell>
        </row>
        <row r="31422">
          <cell r="A31422" t="str">
            <v>1492-18</v>
          </cell>
          <cell r="B31422" t="str">
            <v>SUP PN FRT MS-06</v>
          </cell>
          <cell r="C31422" t="str">
            <v>ROH</v>
          </cell>
          <cell r="D31422" t="str">
            <v>UN</v>
          </cell>
        </row>
        <row r="31423">
          <cell r="A31423" t="str">
            <v>1492-19</v>
          </cell>
          <cell r="B31423" t="str">
            <v>PN TRAS. RT-01</v>
          </cell>
          <cell r="C31423" t="str">
            <v>ROH</v>
          </cell>
          <cell r="D31423" t="str">
            <v>UN</v>
          </cell>
        </row>
        <row r="31424">
          <cell r="A31424" t="str">
            <v>1492-20</v>
          </cell>
          <cell r="B31424" t="str">
            <v>SUPACO GUIAPTA RT-01</v>
          </cell>
          <cell r="C31424" t="str">
            <v>ROH</v>
          </cell>
          <cell r="D31424" t="str">
            <v>UN</v>
          </cell>
        </row>
        <row r="31425">
          <cell r="A31425" t="str">
            <v>1492-21</v>
          </cell>
          <cell r="B31425" t="str">
            <v>SUP PLAS. GUIAPTA RT-01</v>
          </cell>
          <cell r="C31425" t="str">
            <v>ROH</v>
          </cell>
          <cell r="D31425" t="str">
            <v>UN</v>
          </cell>
        </row>
        <row r="31426">
          <cell r="A31426" t="str">
            <v>1492-22</v>
          </cell>
          <cell r="B31426" t="str">
            <v>SUP MT RT-01</v>
          </cell>
          <cell r="C31426" t="str">
            <v>ROH</v>
          </cell>
          <cell r="D31426" t="str">
            <v>UN</v>
          </cell>
        </row>
        <row r="31427">
          <cell r="A31427" t="str">
            <v>1492-23</v>
          </cell>
          <cell r="B31427" t="str">
            <v>SUPRESISTENCIA INF. RT-01</v>
          </cell>
          <cell r="C31427" t="str">
            <v>ROH</v>
          </cell>
          <cell r="D31427" t="str">
            <v>UN</v>
          </cell>
        </row>
        <row r="31428">
          <cell r="A31428" t="str">
            <v>1492-24</v>
          </cell>
          <cell r="B31428" t="str">
            <v>SUP FUS. RT-01</v>
          </cell>
          <cell r="C31428" t="str">
            <v>ROH</v>
          </cell>
          <cell r="D31428" t="str">
            <v>UN</v>
          </cell>
        </row>
        <row r="31429">
          <cell r="A31429" t="str">
            <v>1492-25</v>
          </cell>
          <cell r="B31429" t="str">
            <v>APOIORESISTENCIA INF. RT-01</v>
          </cell>
          <cell r="C31429" t="str">
            <v>ROH</v>
          </cell>
          <cell r="D31429" t="str">
            <v>UN</v>
          </cell>
        </row>
        <row r="31430">
          <cell r="A31430" t="str">
            <v>1492-26</v>
          </cell>
          <cell r="B31430" t="str">
            <v>SUP ALTO FAL HP-01</v>
          </cell>
          <cell r="C31430" t="str">
            <v>ROH</v>
          </cell>
          <cell r="D31430" t="str">
            <v>UN</v>
          </cell>
        </row>
        <row r="31431">
          <cell r="A31431" t="str">
            <v>1492-27</v>
          </cell>
          <cell r="B31431" t="str">
            <v>SUP ALTO FAL HP-02</v>
          </cell>
          <cell r="C31431" t="str">
            <v>ROH</v>
          </cell>
          <cell r="D31431" t="str">
            <v>UN</v>
          </cell>
        </row>
        <row r="31432">
          <cell r="A31432" t="str">
            <v>1492-28</v>
          </cell>
          <cell r="B31432" t="str">
            <v>SUP BOTAO L/D RP-01/02</v>
          </cell>
          <cell r="C31432" t="str">
            <v>ROH</v>
          </cell>
          <cell r="D31432" t="str">
            <v>UN</v>
          </cell>
        </row>
        <row r="31433">
          <cell r="A31433" t="str">
            <v>1492-29</v>
          </cell>
          <cell r="B31433" t="str">
            <v>SUP PONTEIRO SINTONIA RP-01/02</v>
          </cell>
          <cell r="C31433" t="str">
            <v>ROH</v>
          </cell>
          <cell r="D31433" t="str">
            <v>UN</v>
          </cell>
        </row>
        <row r="31434">
          <cell r="A31434" t="str">
            <v>1492-30</v>
          </cell>
          <cell r="B31434" t="str">
            <v>APOIO PONTERIO RP-01/02</v>
          </cell>
          <cell r="C31434" t="str">
            <v>ROH</v>
          </cell>
          <cell r="D31434" t="str">
            <v>UN</v>
          </cell>
        </row>
        <row r="31435">
          <cell r="A31435" t="str">
            <v>1492-31</v>
          </cell>
          <cell r="B31435" t="str">
            <v>APOIOCHA PUSH BUTTON L-91</v>
          </cell>
          <cell r="C31435" t="str">
            <v>ROH</v>
          </cell>
          <cell r="D31435" t="str">
            <v>UN</v>
          </cell>
        </row>
        <row r="31436">
          <cell r="A31436" t="str">
            <v>1492-32</v>
          </cell>
          <cell r="B31436" t="str">
            <v>PN TRAS. MS-05/MS-05B</v>
          </cell>
          <cell r="C31436" t="str">
            <v>ROH</v>
          </cell>
          <cell r="D31436" t="str">
            <v>UN</v>
          </cell>
        </row>
        <row r="31437">
          <cell r="A31437" t="str">
            <v>1492-33</v>
          </cell>
          <cell r="B31437" t="str">
            <v>SUP SUP MT ER-03A/B</v>
          </cell>
          <cell r="C31437" t="str">
            <v>ROH</v>
          </cell>
          <cell r="D31437" t="str">
            <v>UN</v>
          </cell>
        </row>
        <row r="31438">
          <cell r="A31438" t="str">
            <v>1492-34</v>
          </cell>
          <cell r="B31438" t="str">
            <v>SUP INF. MT ER-03A/B</v>
          </cell>
          <cell r="C31438" t="str">
            <v>ROH</v>
          </cell>
          <cell r="D31438" t="str">
            <v>UN</v>
          </cell>
        </row>
        <row r="31439">
          <cell r="A31439" t="str">
            <v>1492-35</v>
          </cell>
          <cell r="B31439" t="str">
            <v>SUPGRD TRAS. ER-03A/B</v>
          </cell>
          <cell r="C31439" t="str">
            <v>ROH</v>
          </cell>
          <cell r="D31439" t="str">
            <v>UN</v>
          </cell>
        </row>
        <row r="31440">
          <cell r="A31440" t="str">
            <v>1492-36</v>
          </cell>
          <cell r="B31440" t="str">
            <v>SUP MT FSM-02</v>
          </cell>
          <cell r="C31440" t="str">
            <v>ROH</v>
          </cell>
          <cell r="D31440" t="str">
            <v>UN</v>
          </cell>
        </row>
        <row r="31441">
          <cell r="A31441" t="str">
            <v>1492-38</v>
          </cell>
          <cell r="B31441" t="str">
            <v>PN FRT PLAS. PT GRAV[HT]</v>
          </cell>
          <cell r="C31441" t="str">
            <v>ROH</v>
          </cell>
          <cell r="D31441" t="str">
            <v>UN</v>
          </cell>
        </row>
        <row r="31442">
          <cell r="A31442" t="str">
            <v>1492-41</v>
          </cell>
          <cell r="B31442" t="str">
            <v>SUPINCLINACAO EM-06</v>
          </cell>
          <cell r="C31442" t="str">
            <v>ROH</v>
          </cell>
          <cell r="D31442" t="str">
            <v>UN</v>
          </cell>
        </row>
        <row r="31443">
          <cell r="A31443" t="str">
            <v>1492-42</v>
          </cell>
          <cell r="B31443" t="str">
            <v>APOIO ELEM AQUEC. EM-06</v>
          </cell>
          <cell r="C31443" t="str">
            <v>ROH</v>
          </cell>
          <cell r="D31443" t="str">
            <v>UN</v>
          </cell>
        </row>
        <row r="31444">
          <cell r="A31444" t="str">
            <v>1492-43</v>
          </cell>
          <cell r="B31444" t="str">
            <v>SUP SC MT ELEM,AQUEC, MCA-01</v>
          </cell>
          <cell r="C31444" t="str">
            <v>ROH</v>
          </cell>
          <cell r="D31444" t="str">
            <v>UN</v>
          </cell>
        </row>
        <row r="31445">
          <cell r="A31445" t="str">
            <v>1492-44</v>
          </cell>
          <cell r="B31445" t="str">
            <v>SC MT ELEM,AQUEC, MCA-01</v>
          </cell>
          <cell r="C31445" t="str">
            <v>ROH</v>
          </cell>
          <cell r="D31445" t="str">
            <v>UN</v>
          </cell>
        </row>
        <row r="31446">
          <cell r="A31446" t="str">
            <v>1492-45</v>
          </cell>
          <cell r="B31446" t="str">
            <v>APOIO ELEM AQUEC. EM-08</v>
          </cell>
          <cell r="C31446" t="str">
            <v>ROH</v>
          </cell>
          <cell r="D31446" t="str">
            <v>UN</v>
          </cell>
        </row>
        <row r="31447">
          <cell r="A31447" t="str">
            <v>1492-46</v>
          </cell>
          <cell r="B31447" t="str">
            <v>SUPAPOIO DAS RODAS[CM]</v>
          </cell>
          <cell r="C31447" t="str">
            <v>ROH</v>
          </cell>
          <cell r="D31447" t="str">
            <v>UN</v>
          </cell>
        </row>
        <row r="31448">
          <cell r="A31448" t="str">
            <v>1492-47</v>
          </cell>
          <cell r="B31448" t="str">
            <v>SUP RODAS[CM]</v>
          </cell>
          <cell r="C31448" t="str">
            <v>ROH</v>
          </cell>
          <cell r="D31448" t="str">
            <v>UN</v>
          </cell>
        </row>
        <row r="31449">
          <cell r="A31449" t="str">
            <v>1492-48</v>
          </cell>
          <cell r="B31449" t="str">
            <v>SUP PLAS.CHA SEGUR.-CJ[A]</v>
          </cell>
          <cell r="C31449" t="str">
            <v>ROH</v>
          </cell>
          <cell r="D31449" t="str">
            <v>UN</v>
          </cell>
        </row>
        <row r="31450">
          <cell r="A31450" t="str">
            <v>1492-49</v>
          </cell>
          <cell r="B31450" t="str">
            <v>PE PLAS. PT[CM]</v>
          </cell>
          <cell r="C31450" t="str">
            <v>ROH</v>
          </cell>
          <cell r="D31450" t="str">
            <v>UN</v>
          </cell>
        </row>
        <row r="31451">
          <cell r="A31451" t="str">
            <v>1492-50</v>
          </cell>
          <cell r="B31451" t="str">
            <v>RODABORR. SUP METAL.[CM]</v>
          </cell>
          <cell r="C31451" t="str">
            <v>ROH</v>
          </cell>
          <cell r="D31451" t="str">
            <v>UN</v>
          </cell>
        </row>
        <row r="31452">
          <cell r="A31452" t="str">
            <v>1492-51</v>
          </cell>
          <cell r="B31452" t="str">
            <v>RODA PLAS. PT SUP PLAS.[CM]</v>
          </cell>
          <cell r="C31452" t="str">
            <v>ROH</v>
          </cell>
          <cell r="D31452" t="str">
            <v>UN</v>
          </cell>
        </row>
        <row r="31453">
          <cell r="A31453" t="str">
            <v>1492-52</v>
          </cell>
          <cell r="B31453" t="str">
            <v>RODA CENTRAL PLAS. PT[RB]</v>
          </cell>
          <cell r="C31453" t="str">
            <v>ROH</v>
          </cell>
          <cell r="D31453" t="str">
            <v>UN</v>
          </cell>
        </row>
        <row r="31454">
          <cell r="A31454" t="str">
            <v>1492-53</v>
          </cell>
          <cell r="B31454" t="str">
            <v>RODA PLAS. PT COMPLETA[RB]</v>
          </cell>
          <cell r="C31454" t="str">
            <v>ROH</v>
          </cell>
          <cell r="D31454" t="str">
            <v>UN</v>
          </cell>
        </row>
        <row r="31455">
          <cell r="A31455" t="str">
            <v>1492-54</v>
          </cell>
          <cell r="B31455" t="str">
            <v>RODA PLAS. PT SUP PLAS.[CM]</v>
          </cell>
          <cell r="C31455" t="str">
            <v>ROH</v>
          </cell>
          <cell r="D31455" t="str">
            <v>UN</v>
          </cell>
        </row>
        <row r="31456">
          <cell r="A31456" t="str">
            <v>1492-55</v>
          </cell>
          <cell r="B31456" t="str">
            <v>RODA AMORT.A PLAS. PT COMPLETA[RB]</v>
          </cell>
          <cell r="C31456" t="str">
            <v>ROH</v>
          </cell>
          <cell r="D31456" t="str">
            <v>UN</v>
          </cell>
        </row>
        <row r="31457">
          <cell r="A31457" t="str">
            <v>1492-56</v>
          </cell>
          <cell r="B31457" t="str">
            <v>RODA CENTRAL PLAS. PT[RB]</v>
          </cell>
          <cell r="C31457" t="str">
            <v>ROH</v>
          </cell>
          <cell r="D31457" t="str">
            <v>UN</v>
          </cell>
        </row>
        <row r="31458">
          <cell r="A31458" t="str">
            <v>1492-57</v>
          </cell>
          <cell r="B31458" t="str">
            <v>RODA AMORT.A PLAS. PT COMPLETA[RB]</v>
          </cell>
          <cell r="C31458" t="str">
            <v>ROH</v>
          </cell>
          <cell r="D31458" t="str">
            <v>UN</v>
          </cell>
        </row>
        <row r="31459">
          <cell r="A31459" t="str">
            <v>1492-60</v>
          </cell>
          <cell r="B31459" t="str">
            <v>PONTEIRO SINTONIA RP-01/02</v>
          </cell>
          <cell r="C31459" t="str">
            <v>ROH</v>
          </cell>
          <cell r="D31459" t="str">
            <v>UN</v>
          </cell>
        </row>
        <row r="31460">
          <cell r="A31460" t="str">
            <v>1492-61</v>
          </cell>
          <cell r="B31460" t="str">
            <v>SUP PLAS. DIRECION. VENTO[CL]</v>
          </cell>
          <cell r="C31460" t="str">
            <v>ROH</v>
          </cell>
          <cell r="D31460" t="str">
            <v>UN</v>
          </cell>
        </row>
        <row r="31461">
          <cell r="A31461" t="str">
            <v>1492-62</v>
          </cell>
          <cell r="B31461" t="str">
            <v>SUP PLAS. DAS ALETAS VERTICAIS[CL]</v>
          </cell>
          <cell r="C31461" t="str">
            <v>ROH</v>
          </cell>
          <cell r="D31461" t="str">
            <v>UN</v>
          </cell>
        </row>
        <row r="31462">
          <cell r="A31462" t="str">
            <v>1492-63</v>
          </cell>
          <cell r="B31462" t="str">
            <v>SUP PLAS. DAS ALETAS HORIZONTAIS[CL]</v>
          </cell>
          <cell r="C31462" t="str">
            <v>ROH</v>
          </cell>
          <cell r="D31462" t="str">
            <v>UN</v>
          </cell>
        </row>
        <row r="31463">
          <cell r="A31463" t="str">
            <v>1492-64</v>
          </cell>
          <cell r="B31463" t="str">
            <v>SUP PLAS.CHA SEGUR.[MCF]</v>
          </cell>
          <cell r="C31463" t="str">
            <v>ROH</v>
          </cell>
          <cell r="D31463" t="str">
            <v>UN</v>
          </cell>
        </row>
        <row r="31464">
          <cell r="A31464" t="str">
            <v>1492-66</v>
          </cell>
          <cell r="B31464" t="str">
            <v>PÉ BORRACHA PRETA [MP]</v>
          </cell>
          <cell r="C31464" t="str">
            <v>ROH</v>
          </cell>
          <cell r="D31464" t="str">
            <v>UN</v>
          </cell>
        </row>
        <row r="31465">
          <cell r="A31465" t="str">
            <v>1492-67</v>
          </cell>
          <cell r="B31465" t="str">
            <v>PE BORR. PT[MP]</v>
          </cell>
          <cell r="C31465" t="str">
            <v>ROH</v>
          </cell>
          <cell r="D31465" t="str">
            <v>UN</v>
          </cell>
        </row>
        <row r="31466">
          <cell r="A31466" t="str">
            <v>1492-68</v>
          </cell>
          <cell r="B31466" t="str">
            <v>CALÇO SILICONE PRETO CEST P/ALIMENT [AF]</v>
          </cell>
          <cell r="C31466" t="str">
            <v>ROH</v>
          </cell>
          <cell r="D31466" t="str">
            <v>UN</v>
          </cell>
        </row>
        <row r="31467">
          <cell r="A31467" t="str">
            <v>1492-69</v>
          </cell>
          <cell r="B31467" t="str">
            <v>PÉ EVA ADESIVO PRETO [BBS]</v>
          </cell>
          <cell r="C31467" t="str">
            <v>ROH</v>
          </cell>
          <cell r="D31467" t="str">
            <v>UN</v>
          </cell>
        </row>
        <row r="31468">
          <cell r="A31468" t="str">
            <v>1492-70</v>
          </cell>
          <cell r="B31468" t="str">
            <v>PÉ DE BORRACHA PRETO [OM]</v>
          </cell>
          <cell r="C31468" t="str">
            <v>ROH</v>
          </cell>
          <cell r="D31468" t="str">
            <v>UN</v>
          </cell>
        </row>
        <row r="31469">
          <cell r="A31469" t="str">
            <v>1492-71</v>
          </cell>
          <cell r="B31469" t="str">
            <v>PÉ DE SILICONE ADESIVO [VP]</v>
          </cell>
          <cell r="C31469" t="str">
            <v>ROH</v>
          </cell>
          <cell r="D31469" t="str">
            <v>UN</v>
          </cell>
        </row>
        <row r="31470">
          <cell r="A31470" t="str">
            <v>1492-72</v>
          </cell>
          <cell r="B31470" t="str">
            <v>PÉ DE BORRACHA PRETO [AF]</v>
          </cell>
          <cell r="C31470" t="str">
            <v>ROH</v>
          </cell>
          <cell r="D31470" t="str">
            <v>UN</v>
          </cell>
        </row>
        <row r="31471">
          <cell r="A31471" t="str">
            <v>1492-73</v>
          </cell>
          <cell r="B31471" t="str">
            <v>PÉ ADESIVO DE BORRACHA [PB]</v>
          </cell>
          <cell r="C31471" t="str">
            <v>ROH</v>
          </cell>
          <cell r="D31471" t="str">
            <v>UN</v>
          </cell>
        </row>
        <row r="31472">
          <cell r="A31472" t="str">
            <v>1492-74</v>
          </cell>
          <cell r="B31472" t="str">
            <v>RODA PLÁST PRETA C/SUPORTE PLÁSTICO [PB]</v>
          </cell>
          <cell r="C31472" t="str">
            <v>ROH</v>
          </cell>
          <cell r="D31472" t="str">
            <v>UN</v>
          </cell>
        </row>
        <row r="31473">
          <cell r="A31473" t="str">
            <v>1492-75</v>
          </cell>
          <cell r="B31473" t="str">
            <v>PÉ DE BORRACHA PRETO [AF]</v>
          </cell>
          <cell r="C31473" t="str">
            <v>ROH</v>
          </cell>
          <cell r="D31473" t="str">
            <v>UN</v>
          </cell>
        </row>
        <row r="31474">
          <cell r="A31474" t="str">
            <v>1492-76</v>
          </cell>
          <cell r="B31474" t="str">
            <v>PÉ EVA ADESIVO PRETO [SP]</v>
          </cell>
          <cell r="C31474" t="str">
            <v>ROH</v>
          </cell>
          <cell r="D31474" t="str">
            <v>UN</v>
          </cell>
        </row>
        <row r="31475">
          <cell r="A31475" t="str">
            <v>1492-77</v>
          </cell>
          <cell r="B31475" t="str">
            <v>CALÇO DO CESTO SILICONE PRETO [AF]</v>
          </cell>
          <cell r="C31475" t="str">
            <v>ROH</v>
          </cell>
          <cell r="D31475" t="str">
            <v>UN</v>
          </cell>
        </row>
        <row r="31476">
          <cell r="A31476" t="str">
            <v>1492-78</v>
          </cell>
          <cell r="B31476" t="str">
            <v>CALÇO DE SILICONE DO MOTOR [AF]</v>
          </cell>
          <cell r="C31476" t="str">
            <v>ROH</v>
          </cell>
          <cell r="D31476" t="str">
            <v>UN</v>
          </cell>
        </row>
        <row r="31477">
          <cell r="A31477" t="str">
            <v>1492-79</v>
          </cell>
          <cell r="B31477" t="str">
            <v>PÉ PLÁSTICO CINZA ESCURO GRAVADO [A]</v>
          </cell>
          <cell r="C31477" t="str">
            <v>ROH</v>
          </cell>
          <cell r="D31477" t="str">
            <v>UN</v>
          </cell>
        </row>
        <row r="31478">
          <cell r="A31478" t="str">
            <v>1492-80</v>
          </cell>
          <cell r="B31478" t="str">
            <v>AMORTECEDOR DE BORRACHA</v>
          </cell>
          <cell r="C31478" t="str">
            <v>ROH</v>
          </cell>
          <cell r="D31478" t="str">
            <v>UN</v>
          </cell>
        </row>
        <row r="31479">
          <cell r="A31479" t="str">
            <v>1492-81</v>
          </cell>
          <cell r="B31479" t="str">
            <v>PÉ ADESIVO DE BORRACHA [PB]</v>
          </cell>
          <cell r="C31479" t="str">
            <v>ROH</v>
          </cell>
          <cell r="D31479" t="str">
            <v>UN</v>
          </cell>
        </row>
        <row r="31480">
          <cell r="A31480" t="str">
            <v>1492-82</v>
          </cell>
          <cell r="B31480" t="str">
            <v>RODA PLÁST PRETA C/SUPORTE PLÁSTICO [PB]</v>
          </cell>
          <cell r="C31480" t="str">
            <v>ROH</v>
          </cell>
          <cell r="D31480" t="str">
            <v>UN</v>
          </cell>
        </row>
        <row r="31481">
          <cell r="A31481" t="str">
            <v>1492-83</v>
          </cell>
          <cell r="B31481" t="str">
            <v>PÉ ADESIVO DE BORRACHA PRETA [PBX]</v>
          </cell>
          <cell r="C31481" t="str">
            <v>ROH</v>
          </cell>
          <cell r="D31481" t="str">
            <v>UN</v>
          </cell>
        </row>
        <row r="31482">
          <cell r="A31482" t="str">
            <v>1492-84</v>
          </cell>
          <cell r="B31482" t="str">
            <v>BUCHA SILICO VEDAÇÃO SENSOR TEMPERAT[AF]</v>
          </cell>
          <cell r="C31482" t="str">
            <v>ROH</v>
          </cell>
          <cell r="D31482" t="str">
            <v>UN</v>
          </cell>
        </row>
        <row r="31483">
          <cell r="A31483" t="str">
            <v>1492-85</v>
          </cell>
          <cell r="B31483" t="str">
            <v>PÉ ADESIVO DE BORRACHA [PB]</v>
          </cell>
          <cell r="C31483" t="str">
            <v>ROH</v>
          </cell>
          <cell r="D31483" t="str">
            <v>UN</v>
          </cell>
        </row>
        <row r="31484">
          <cell r="A31484" t="str">
            <v>1492-86</v>
          </cell>
          <cell r="B31484" t="str">
            <v>PÉ ADESIVO DE BORRACHA [PB]</v>
          </cell>
          <cell r="C31484" t="str">
            <v>ROH</v>
          </cell>
          <cell r="D31484" t="str">
            <v>UN</v>
          </cell>
        </row>
        <row r="31485">
          <cell r="A31485" t="str">
            <v>1492-87</v>
          </cell>
          <cell r="B31485" t="str">
            <v>AMORTECEDOR DE BORRACHA</v>
          </cell>
          <cell r="C31485" t="str">
            <v>ROH</v>
          </cell>
          <cell r="D31485" t="str">
            <v>UN</v>
          </cell>
        </row>
        <row r="31486">
          <cell r="A31486" t="str">
            <v>1492-88</v>
          </cell>
          <cell r="B31486" t="str">
            <v>BASE DE SUPORTE PLÁSTICO PRETO [AF]</v>
          </cell>
          <cell r="C31486" t="str">
            <v>ROH</v>
          </cell>
          <cell r="D31486" t="str">
            <v>UN</v>
          </cell>
        </row>
        <row r="31487">
          <cell r="A31487" t="str">
            <v>1492-89</v>
          </cell>
          <cell r="B31487" t="str">
            <v>PÉ DE SILICONE ANTIDERRAPANTE [AF]</v>
          </cell>
          <cell r="C31487" t="str">
            <v>ROH</v>
          </cell>
          <cell r="D31487" t="str">
            <v>UN</v>
          </cell>
        </row>
        <row r="31488">
          <cell r="A31488" t="str">
            <v>1492-90</v>
          </cell>
          <cell r="B31488" t="str">
            <v>PÉ ANTIDERRAPANTE SILICONE PRETO</v>
          </cell>
          <cell r="C31488" t="str">
            <v>ROH</v>
          </cell>
          <cell r="D31488" t="str">
            <v>UN</v>
          </cell>
        </row>
        <row r="31489">
          <cell r="A31489" t="str">
            <v>1492-91</v>
          </cell>
          <cell r="B31489" t="str">
            <v>PÉ SILICONE ADESIVO PRETO [BX]</v>
          </cell>
          <cell r="C31489" t="str">
            <v>ROH</v>
          </cell>
          <cell r="D31489" t="str">
            <v>UN</v>
          </cell>
        </row>
        <row r="31490">
          <cell r="A31490" t="str">
            <v>1492-92</v>
          </cell>
          <cell r="B31490" t="str">
            <v>BASE DE SUPORTE PLÁSTICO PRETO [AF]</v>
          </cell>
          <cell r="C31490" t="str">
            <v>ROH</v>
          </cell>
          <cell r="D31490" t="str">
            <v>UN</v>
          </cell>
        </row>
        <row r="31491">
          <cell r="A31491" t="str">
            <v>1492-93</v>
          </cell>
          <cell r="B31491" t="str">
            <v>PÉ DE SILICONE ANTIDERRAPANTE [AF]</v>
          </cell>
          <cell r="C31491" t="str">
            <v>ROH</v>
          </cell>
          <cell r="D31491" t="str">
            <v>UN</v>
          </cell>
        </row>
        <row r="31492">
          <cell r="A31492" t="str">
            <v>1492-94</v>
          </cell>
          <cell r="B31492" t="str">
            <v>PÉ EVA ADESIVO PRETO [TV]</v>
          </cell>
          <cell r="C31492" t="str">
            <v>ROH</v>
          </cell>
          <cell r="D31492" t="str">
            <v>UN</v>
          </cell>
        </row>
        <row r="31493">
          <cell r="A31493" t="str">
            <v>1492-95</v>
          </cell>
          <cell r="B31493" t="str">
            <v>PÉ DE SILICONE CINZA</v>
          </cell>
          <cell r="C31493" t="str">
            <v>ROH</v>
          </cell>
          <cell r="D31493" t="str">
            <v>UN</v>
          </cell>
        </row>
        <row r="31494">
          <cell r="A31494" t="str">
            <v>1492-96</v>
          </cell>
          <cell r="B31494" t="str">
            <v>PÉ ADESIVO DE BORRACHA [PBX]</v>
          </cell>
          <cell r="C31494" t="str">
            <v>ROH</v>
          </cell>
          <cell r="D31494" t="str">
            <v>UN</v>
          </cell>
        </row>
        <row r="31495">
          <cell r="A31495" t="str">
            <v>1493-01</v>
          </cell>
          <cell r="B31495" t="str">
            <v>PRENDEDORMOLA EM-02</v>
          </cell>
          <cell r="C31495" t="str">
            <v>ROH</v>
          </cell>
          <cell r="D31495" t="str">
            <v>UN</v>
          </cell>
        </row>
        <row r="31496">
          <cell r="A31496" t="str">
            <v>1493-02</v>
          </cell>
          <cell r="B31496" t="str">
            <v>PRENDEDORMOLA EM-03</v>
          </cell>
          <cell r="C31496" t="str">
            <v>ROH</v>
          </cell>
          <cell r="D31496" t="str">
            <v>UN</v>
          </cell>
        </row>
        <row r="31497">
          <cell r="A31497" t="str">
            <v>1493-03</v>
          </cell>
          <cell r="B31497" t="str">
            <v>CLIP TWB-01</v>
          </cell>
          <cell r="C31497" t="str">
            <v>ROH</v>
          </cell>
          <cell r="D31497" t="str">
            <v>UN</v>
          </cell>
        </row>
        <row r="31498">
          <cell r="A31498" t="str">
            <v>1493-04</v>
          </cell>
          <cell r="B31498" t="str">
            <v>MOLA RT-01</v>
          </cell>
          <cell r="C31498" t="str">
            <v>ROH</v>
          </cell>
          <cell r="D31498" t="str">
            <v>UN</v>
          </cell>
        </row>
        <row r="31499">
          <cell r="A31499" t="str">
            <v>1493-05</v>
          </cell>
          <cell r="B31499" t="str">
            <v>MOLACHA PUSH BUTTON L-91</v>
          </cell>
          <cell r="C31499" t="str">
            <v>ROH</v>
          </cell>
          <cell r="D31499" t="str">
            <v>UN</v>
          </cell>
        </row>
        <row r="31500">
          <cell r="A31500" t="str">
            <v>1493-06</v>
          </cell>
          <cell r="B31500" t="str">
            <v>MOLA AMORT.UND OPITICA MS-05/B</v>
          </cell>
          <cell r="C31500" t="str">
            <v>ROH</v>
          </cell>
          <cell r="D31500" t="str">
            <v>UN</v>
          </cell>
        </row>
        <row r="31501">
          <cell r="A31501" t="str">
            <v>1493-07</v>
          </cell>
          <cell r="B31501" t="str">
            <v>MOLA ESC.CARVAO FSM-02</v>
          </cell>
          <cell r="C31501" t="str">
            <v>ROH</v>
          </cell>
          <cell r="D31501" t="str">
            <v>UN</v>
          </cell>
        </row>
        <row r="31502">
          <cell r="A31502" t="str">
            <v>1493-08</v>
          </cell>
          <cell r="B31502" t="str">
            <v>MOLAARTIC. MCA-01</v>
          </cell>
          <cell r="C31502" t="str">
            <v>ROH</v>
          </cell>
          <cell r="D31502" t="str">
            <v>UN</v>
          </cell>
        </row>
        <row r="31503">
          <cell r="A31503" t="str">
            <v>1493-09</v>
          </cell>
          <cell r="B31503" t="str">
            <v>MOLA METAL. INDIC.A SONORA</v>
          </cell>
          <cell r="C31503" t="str">
            <v>ROH</v>
          </cell>
          <cell r="D31503" t="str">
            <v>UN</v>
          </cell>
        </row>
        <row r="31504">
          <cell r="A31504" t="str">
            <v>1493-10</v>
          </cell>
          <cell r="B31504" t="str">
            <v>MOLA CILINDRICA METAL.TRAVA</v>
          </cell>
          <cell r="C31504" t="str">
            <v>ROH</v>
          </cell>
          <cell r="D31504" t="str">
            <v>UN</v>
          </cell>
        </row>
        <row r="31505">
          <cell r="A31505" t="str">
            <v>1493-11</v>
          </cell>
          <cell r="B31505" t="str">
            <v>INDIC. SONORO PLAS. MOLA-CJ[F]</v>
          </cell>
          <cell r="C31505" t="str">
            <v>ROH</v>
          </cell>
          <cell r="D31505" t="str">
            <v>UN</v>
          </cell>
        </row>
        <row r="31506">
          <cell r="A31506" t="str">
            <v>1493-12</v>
          </cell>
          <cell r="B31506" t="str">
            <v>MOLA CILINDR METÁL CHAPA AQUECIMENTO [P]</v>
          </cell>
          <cell r="C31506" t="str">
            <v>ROH</v>
          </cell>
          <cell r="D31506" t="str">
            <v>UN</v>
          </cell>
        </row>
        <row r="31507">
          <cell r="A31507" t="str">
            <v>1493-13</v>
          </cell>
          <cell r="B31507" t="str">
            <v>MOLA CILINDRICA METÁLICA ARTICULAÇÃO [P]</v>
          </cell>
          <cell r="C31507" t="str">
            <v>ROH</v>
          </cell>
          <cell r="D31507" t="str">
            <v>UN</v>
          </cell>
        </row>
        <row r="31508">
          <cell r="A31508" t="str">
            <v>1493-14</v>
          </cell>
          <cell r="B31508" t="str">
            <v>MOLA METAL. HELICOIDAL CÔNICA</v>
          </cell>
          <cell r="C31508" t="str">
            <v>ROH</v>
          </cell>
          <cell r="D31508" t="str">
            <v>UN</v>
          </cell>
        </row>
        <row r="31509">
          <cell r="A31509" t="str">
            <v>1493-15</v>
          </cell>
          <cell r="B31509" t="str">
            <v>MOLA CÔNICA METÁLICA</v>
          </cell>
          <cell r="C31509" t="str">
            <v>ROH</v>
          </cell>
          <cell r="D31509" t="str">
            <v>UN</v>
          </cell>
        </row>
        <row r="31510">
          <cell r="A31510" t="str">
            <v>1493-16</v>
          </cell>
          <cell r="B31510" t="str">
            <v>MOLAS CILINDRICAS METÁLIC CHAPA AQUEC[P]</v>
          </cell>
          <cell r="C31510" t="str">
            <v>ROH</v>
          </cell>
          <cell r="D31510" t="str">
            <v>UN</v>
          </cell>
        </row>
        <row r="31511">
          <cell r="A31511" t="str">
            <v>1493-17</v>
          </cell>
          <cell r="B31511" t="str">
            <v>MOLA CILINDRICA METÁLICA DA ARTICULAÇÃO</v>
          </cell>
          <cell r="C31511" t="str">
            <v>ROH</v>
          </cell>
          <cell r="D31511" t="str">
            <v>UN</v>
          </cell>
        </row>
        <row r="31512">
          <cell r="A31512" t="str">
            <v>1493-18</v>
          </cell>
          <cell r="B31512" t="str">
            <v>MOLA METÁLICA DE TORÇÃO</v>
          </cell>
          <cell r="C31512" t="str">
            <v>ROH</v>
          </cell>
          <cell r="D31512" t="str">
            <v>UN</v>
          </cell>
        </row>
        <row r="31513">
          <cell r="A31513" t="str">
            <v>1493-19</v>
          </cell>
          <cell r="B31513" t="str">
            <v>MOLA METÁLICA CILÍDRICA</v>
          </cell>
          <cell r="C31513" t="str">
            <v>ROH</v>
          </cell>
          <cell r="D31513" t="str">
            <v>UN</v>
          </cell>
        </row>
        <row r="31514">
          <cell r="A31514" t="str">
            <v>1494-01</v>
          </cell>
          <cell r="B31514" t="str">
            <v>PROT.LAMPADA EM-02</v>
          </cell>
          <cell r="C31514" t="str">
            <v>ROH</v>
          </cell>
          <cell r="D31514" t="str">
            <v>UN</v>
          </cell>
        </row>
        <row r="31515">
          <cell r="A31515" t="str">
            <v>1494-02</v>
          </cell>
          <cell r="B31515" t="str">
            <v>PROT. PLAS. PTLÂMINA[CR]</v>
          </cell>
          <cell r="C31515" t="str">
            <v>ROH</v>
          </cell>
          <cell r="D31515" t="str">
            <v>UN</v>
          </cell>
        </row>
        <row r="31516">
          <cell r="A31516" t="str">
            <v>1494-03</v>
          </cell>
          <cell r="B31516" t="str">
            <v>LÂMINA FPL-01</v>
          </cell>
          <cell r="C31516" t="str">
            <v>ROH</v>
          </cell>
          <cell r="D31516" t="str">
            <v>UN</v>
          </cell>
        </row>
        <row r="31517">
          <cell r="A31517" t="str">
            <v>1494-04</v>
          </cell>
          <cell r="B31517" t="str">
            <v>PROT.LÂMPADA EM-03</v>
          </cell>
          <cell r="C31517" t="str">
            <v>ROH</v>
          </cell>
          <cell r="D31517" t="str">
            <v>UN</v>
          </cell>
        </row>
        <row r="31518">
          <cell r="A31518" t="str">
            <v>1494-05</v>
          </cell>
          <cell r="B31518" t="str">
            <v>LÂMINA DUPLA FACE MP-03 / MP-07/MP-08</v>
          </cell>
          <cell r="C31518" t="str">
            <v>ROH</v>
          </cell>
          <cell r="D31518" t="str">
            <v>UN</v>
          </cell>
        </row>
        <row r="31519">
          <cell r="A31519" t="str">
            <v>1494-06</v>
          </cell>
          <cell r="B31519" t="str">
            <v>LÂMINA FATIA. MP-03 / MP-07/MP-08</v>
          </cell>
          <cell r="C31519" t="str">
            <v>ROH</v>
          </cell>
          <cell r="D31519" t="str">
            <v>UN</v>
          </cell>
        </row>
        <row r="31520">
          <cell r="A31520" t="str">
            <v>1494-07</v>
          </cell>
          <cell r="B31520" t="str">
            <v>LÂMINA A JULIANA MP-04</v>
          </cell>
          <cell r="C31520" t="str">
            <v>ROH</v>
          </cell>
          <cell r="D31520" t="str">
            <v>UN</v>
          </cell>
        </row>
        <row r="31521">
          <cell r="A31521" t="str">
            <v>1494-08</v>
          </cell>
          <cell r="B31521" t="str">
            <v>LÂMINA FATIA. / RALAD. MP-04</v>
          </cell>
          <cell r="C31521" t="str">
            <v>ROH</v>
          </cell>
          <cell r="D31521" t="str">
            <v>UN</v>
          </cell>
        </row>
        <row r="31522">
          <cell r="A31522" t="str">
            <v>1494-09</v>
          </cell>
          <cell r="B31522" t="str">
            <v>CEBECOTECORTE-CJ[BE]</v>
          </cell>
          <cell r="C31522" t="str">
            <v>ROH</v>
          </cell>
          <cell r="D31522" t="str">
            <v>UN</v>
          </cell>
        </row>
        <row r="31523">
          <cell r="A31523" t="str">
            <v>1494-10</v>
          </cell>
          <cell r="B31523" t="str">
            <v>APARADORPÊLOS-CJ[BE]</v>
          </cell>
          <cell r="C31523" t="str">
            <v>ROH</v>
          </cell>
          <cell r="D31523" t="str">
            <v>UN</v>
          </cell>
        </row>
        <row r="31524">
          <cell r="A31524" t="str">
            <v>1494-11</v>
          </cell>
          <cell r="B31524" t="str">
            <v>LAM.CORTE SUP PLAS.[TR]</v>
          </cell>
          <cell r="C31524" t="str">
            <v>ROH</v>
          </cell>
          <cell r="D31524" t="str">
            <v>UN</v>
          </cell>
        </row>
        <row r="31525">
          <cell r="A31525" t="str">
            <v>1494-12</v>
          </cell>
          <cell r="B31525" t="str">
            <v>APARADOR[C]</v>
          </cell>
          <cell r="C31525" t="str">
            <v>ROH</v>
          </cell>
          <cell r="D31525" t="str">
            <v>UN</v>
          </cell>
        </row>
        <row r="31526">
          <cell r="A31526" t="str">
            <v>1494-13</v>
          </cell>
          <cell r="B31526" t="str">
            <v>CABECOTECORTE PT-CJ[BE]</v>
          </cell>
          <cell r="C31526" t="str">
            <v>ROH</v>
          </cell>
          <cell r="D31526" t="str">
            <v>UN</v>
          </cell>
        </row>
        <row r="31527">
          <cell r="A31527" t="str">
            <v>1494-14</v>
          </cell>
          <cell r="B31527" t="str">
            <v>PROT. PLAS. PTLÂMINA[CR]</v>
          </cell>
          <cell r="C31527" t="str">
            <v>ROH</v>
          </cell>
          <cell r="D31527" t="str">
            <v>UN</v>
          </cell>
        </row>
        <row r="31528">
          <cell r="A31528" t="str">
            <v>1494-15</v>
          </cell>
          <cell r="B31528" t="str">
            <v>PROT. PLAS. PTLÂMINA[CR]</v>
          </cell>
          <cell r="C31528" t="str">
            <v>ROH</v>
          </cell>
          <cell r="D31528" t="str">
            <v>UN</v>
          </cell>
        </row>
        <row r="31529">
          <cell r="A31529" t="str">
            <v>1494-16</v>
          </cell>
          <cell r="B31529" t="str">
            <v>UNID CORTE REMOV.PLAST GRAF.PLAST PT[BE]</v>
          </cell>
          <cell r="C31529" t="str">
            <v>ROH</v>
          </cell>
          <cell r="D31529" t="str">
            <v>UN</v>
          </cell>
        </row>
        <row r="31530">
          <cell r="A31530" t="str">
            <v>1494-17</v>
          </cell>
          <cell r="B31530" t="str">
            <v>APAR.RETRATIL PLAS.PT LAM.METAL.S[BE]</v>
          </cell>
          <cell r="C31530" t="str">
            <v>ROH</v>
          </cell>
          <cell r="D31530" t="str">
            <v>UN</v>
          </cell>
        </row>
        <row r="31531">
          <cell r="A31531" t="str">
            <v>1494-18</v>
          </cell>
          <cell r="B31531" t="str">
            <v>CAPA PROTEÇÃO LÂMINA PLÁSTICA PRETA [CR]</v>
          </cell>
          <cell r="C31531" t="str">
            <v>ROH</v>
          </cell>
          <cell r="D31531" t="str">
            <v>UN</v>
          </cell>
        </row>
        <row r="31532">
          <cell r="A31532" t="str">
            <v>1494-19</v>
          </cell>
          <cell r="B31532" t="str">
            <v>CAPA PROTEÇÃO LÂMINA PLÁSTICA PRETA [CR]</v>
          </cell>
          <cell r="C31532" t="str">
            <v>ROH</v>
          </cell>
          <cell r="D31532" t="str">
            <v>UN</v>
          </cell>
        </row>
        <row r="31533">
          <cell r="A31533" t="str">
            <v>1500-01</v>
          </cell>
          <cell r="B31533" t="str">
            <v>LIQUIDIFICADOR L-51 127V/60HZ PREMIUM</v>
          </cell>
          <cell r="C31533" t="str">
            <v>FERT</v>
          </cell>
          <cell r="D31533" t="str">
            <v>UN</v>
          </cell>
        </row>
        <row r="31534">
          <cell r="A31534" t="str">
            <v>1500-02</v>
          </cell>
          <cell r="B31534" t="str">
            <v>LIQUIDIFICADOR L-51 220V/60HZ PREMIUM</v>
          </cell>
          <cell r="C31534" t="str">
            <v>FERT</v>
          </cell>
          <cell r="D31534" t="str">
            <v>UN</v>
          </cell>
        </row>
        <row r="31535">
          <cell r="A31535" t="str">
            <v>1500-06</v>
          </cell>
          <cell r="B31535" t="str">
            <v>LIQUID L-51 127V/60HZ PREMIUM EMB PARDA</v>
          </cell>
          <cell r="C31535" t="str">
            <v>FERT</v>
          </cell>
          <cell r="D31535" t="str">
            <v>UN</v>
          </cell>
        </row>
        <row r="31536">
          <cell r="A31536" t="str">
            <v>1500-08</v>
          </cell>
          <cell r="B31536" t="str">
            <v>LIQUID L-51 220V/50Hz UY PRETO/PRATA</v>
          </cell>
          <cell r="C31536" t="str">
            <v>FERT</v>
          </cell>
          <cell r="D31536" t="str">
            <v>UN</v>
          </cell>
        </row>
        <row r="31537">
          <cell r="A31537" t="str">
            <v>1500-12</v>
          </cell>
          <cell r="B31537" t="str">
            <v>LIQUIDIFICADOR L-51 127V/60HZ PREMIUM</v>
          </cell>
          <cell r="C31537" t="str">
            <v>FERT</v>
          </cell>
          <cell r="D31537" t="str">
            <v>UN</v>
          </cell>
        </row>
        <row r="31538">
          <cell r="A31538" t="str">
            <v>1500-13</v>
          </cell>
          <cell r="B31538" t="str">
            <v>LIQUIDIFICADOR L-51 220V/60HZ PREMIUM</v>
          </cell>
          <cell r="C31538" t="str">
            <v>FERT</v>
          </cell>
          <cell r="D31538" t="str">
            <v>UN</v>
          </cell>
        </row>
        <row r="31539">
          <cell r="A31539" t="str">
            <v>1500-14</v>
          </cell>
          <cell r="B31539" t="str">
            <v>LIQUID L-51 127V/60HZ PREMIUM SILVER</v>
          </cell>
          <cell r="C31539" t="str">
            <v>FERT</v>
          </cell>
          <cell r="D31539" t="str">
            <v>UN</v>
          </cell>
        </row>
        <row r="31540">
          <cell r="A31540" t="str">
            <v>1500-15</v>
          </cell>
          <cell r="B31540" t="str">
            <v>LIQUID L-51 220V/60HZ PREMIUM SILVER</v>
          </cell>
          <cell r="C31540" t="str">
            <v>FERT</v>
          </cell>
          <cell r="D31540" t="str">
            <v>UN</v>
          </cell>
        </row>
        <row r="31541">
          <cell r="A31541" t="str">
            <v>1502-01</v>
          </cell>
          <cell r="B31541" t="str">
            <v>LIQUID L-51 220V~50/60HZ COTOAR PR/PRATA</v>
          </cell>
          <cell r="C31541" t="str">
            <v>FERT</v>
          </cell>
          <cell r="D31541" t="str">
            <v>UN</v>
          </cell>
        </row>
        <row r="31542">
          <cell r="A31542" t="str">
            <v>1510-01</v>
          </cell>
          <cell r="B31542" t="str">
            <v>PROCESSADOR MP-02 127V/60Hz</v>
          </cell>
          <cell r="C31542" t="str">
            <v>HAWA</v>
          </cell>
          <cell r="D31542" t="str">
            <v>UN</v>
          </cell>
        </row>
        <row r="31543">
          <cell r="A31543" t="str">
            <v>1510-02</v>
          </cell>
          <cell r="B31543" t="str">
            <v>PROCESSADOR MP-02 220V/60Hz</v>
          </cell>
          <cell r="C31543" t="str">
            <v>HAWA</v>
          </cell>
          <cell r="D31543" t="str">
            <v>UN</v>
          </cell>
        </row>
        <row r="31544">
          <cell r="A31544" t="str">
            <v>1511-01</v>
          </cell>
          <cell r="B31544" t="str">
            <v>ACOPL. DISCO MP-02</v>
          </cell>
          <cell r="C31544" t="str">
            <v>ROH</v>
          </cell>
          <cell r="D31544" t="str">
            <v>UN</v>
          </cell>
        </row>
        <row r="31545">
          <cell r="A31545" t="str">
            <v>1511-02</v>
          </cell>
          <cell r="B31545" t="str">
            <v>DRENO PLAS. PT[C]</v>
          </cell>
          <cell r="C31545" t="str">
            <v>ROH</v>
          </cell>
          <cell r="D31545" t="str">
            <v>UN</v>
          </cell>
        </row>
        <row r="31546">
          <cell r="A31546" t="str">
            <v>1511-03</v>
          </cell>
          <cell r="B31546" t="str">
            <v>DRENO PLÁSTICO PRETO [C]</v>
          </cell>
          <cell r="C31546" t="str">
            <v>ROH</v>
          </cell>
          <cell r="D31546" t="str">
            <v>UN</v>
          </cell>
        </row>
        <row r="31547">
          <cell r="A31547" t="str">
            <v>1511-04</v>
          </cell>
          <cell r="B31547" t="str">
            <v>DRENO ÁGUA LIMPA PLÁSTICO FILTRO [EXP]</v>
          </cell>
          <cell r="C31547" t="str">
            <v>ROH</v>
          </cell>
          <cell r="D31547" t="str">
            <v>UN</v>
          </cell>
        </row>
        <row r="31548">
          <cell r="A31548" t="str">
            <v>1511-05</v>
          </cell>
          <cell r="B31548" t="str">
            <v>DRENO ÁGUA LIMPA PLÁSTICO FILTRO [EXP]</v>
          </cell>
          <cell r="C31548" t="str">
            <v>ROH</v>
          </cell>
          <cell r="D31548" t="str">
            <v>UN</v>
          </cell>
        </row>
        <row r="31549">
          <cell r="A31549" t="str">
            <v>1511-06</v>
          </cell>
          <cell r="B31549" t="str">
            <v>DRENO PLÁSTICO PRETO [C]</v>
          </cell>
          <cell r="C31549" t="str">
            <v>ROH</v>
          </cell>
          <cell r="D31549" t="str">
            <v>UN</v>
          </cell>
        </row>
        <row r="31550">
          <cell r="A31550" t="str">
            <v>1511-07</v>
          </cell>
          <cell r="B31550" t="str">
            <v>DRENO PLÁSTICO PRETO [MCE]</v>
          </cell>
          <cell r="C31550" t="str">
            <v>ROH</v>
          </cell>
          <cell r="D31550" t="str">
            <v>UN</v>
          </cell>
        </row>
        <row r="31551">
          <cell r="A31551" t="str">
            <v>1512-01</v>
          </cell>
          <cell r="B31551" t="str">
            <v>ACOPL. MP-02</v>
          </cell>
          <cell r="C31551" t="str">
            <v>ROH</v>
          </cell>
          <cell r="D31551" t="str">
            <v>UN</v>
          </cell>
        </row>
        <row r="31552">
          <cell r="A31552" t="str">
            <v>1513-01</v>
          </cell>
          <cell r="B31552" t="str">
            <v>MISTURADOR MP-02</v>
          </cell>
          <cell r="C31552" t="str">
            <v>ROH</v>
          </cell>
          <cell r="D31552" t="str">
            <v>UN</v>
          </cell>
        </row>
        <row r="31553">
          <cell r="A31553" t="str">
            <v>1514-01</v>
          </cell>
          <cell r="B31553" t="str">
            <v>EMPURRADOR MP-02</v>
          </cell>
          <cell r="C31553" t="str">
            <v>ROH</v>
          </cell>
          <cell r="D31553" t="str">
            <v>UN</v>
          </cell>
        </row>
        <row r="31554">
          <cell r="A31554" t="str">
            <v>1514-02</v>
          </cell>
          <cell r="B31554" t="str">
            <v>EMPURRADOR PROCESSADOR KM-01</v>
          </cell>
          <cell r="C31554" t="str">
            <v>ROH</v>
          </cell>
          <cell r="D31554" t="str">
            <v>UN</v>
          </cell>
        </row>
        <row r="31555">
          <cell r="A31555" t="str">
            <v>1514-03</v>
          </cell>
          <cell r="B31555" t="str">
            <v>EMPURRADORCENTRIFUGA KM-01</v>
          </cell>
          <cell r="C31555" t="str">
            <v>ROH</v>
          </cell>
          <cell r="D31555" t="str">
            <v>UN</v>
          </cell>
        </row>
        <row r="31556">
          <cell r="A31556" t="str">
            <v>1514-04</v>
          </cell>
          <cell r="B31556" t="str">
            <v>BOTAO PLAS. PTALAV ACIONAMENTO[T]</v>
          </cell>
          <cell r="C31556" t="str">
            <v>ROH</v>
          </cell>
          <cell r="D31556" t="str">
            <v>UN</v>
          </cell>
        </row>
        <row r="31557">
          <cell r="A31557" t="str">
            <v>1514-05</v>
          </cell>
          <cell r="B31557" t="str">
            <v>EMPURRADOR T-05</v>
          </cell>
          <cell r="C31557" t="str">
            <v>ROH</v>
          </cell>
          <cell r="D31557" t="str">
            <v>UN</v>
          </cell>
        </row>
        <row r="31558">
          <cell r="A31558" t="str">
            <v>1514-06</v>
          </cell>
          <cell r="B31558" t="str">
            <v>BOTÃO PLÁST PRETO ACABAMEN AÇO INOX [MP]</v>
          </cell>
          <cell r="C31558" t="str">
            <v>ROH</v>
          </cell>
          <cell r="D31558" t="str">
            <v>UN</v>
          </cell>
        </row>
        <row r="31559">
          <cell r="A31559" t="str">
            <v>1514-07</v>
          </cell>
          <cell r="B31559" t="str">
            <v>BOTÃO PLÁST VERMELHO ACABA AÇO INOX [MP]</v>
          </cell>
          <cell r="C31559" t="str">
            <v>ROH</v>
          </cell>
          <cell r="D31559" t="str">
            <v>UN</v>
          </cell>
        </row>
        <row r="31560">
          <cell r="A31560" t="str">
            <v>1514-08</v>
          </cell>
          <cell r="B31560" t="str">
            <v>BOTAO PLAS. PT ACAB. ACO INOX[MP]</v>
          </cell>
          <cell r="C31560" t="str">
            <v>ROH</v>
          </cell>
          <cell r="D31560" t="str">
            <v>UN</v>
          </cell>
        </row>
        <row r="31561">
          <cell r="A31561" t="str">
            <v>1514-09</v>
          </cell>
          <cell r="B31561" t="str">
            <v>BOTÃO PLÁST VERMELHO ACABA AÇO INOX [MP]</v>
          </cell>
          <cell r="C31561" t="str">
            <v>ROH</v>
          </cell>
          <cell r="D31561" t="str">
            <v>UN</v>
          </cell>
        </row>
        <row r="31562">
          <cell r="A31562" t="str">
            <v>1515-01</v>
          </cell>
          <cell r="B31562" t="str">
            <v>LIQUIDIFICADOR L-500-B-3V 127V/60Hz</v>
          </cell>
          <cell r="C31562" t="str">
            <v>FERT</v>
          </cell>
          <cell r="D31562" t="str">
            <v>UN</v>
          </cell>
        </row>
        <row r="31563">
          <cell r="A31563" t="str">
            <v>1515-02</v>
          </cell>
          <cell r="B31563" t="str">
            <v>LIQUIDIFICADOR L-500-B-3V 220V/60Hz</v>
          </cell>
          <cell r="C31563" t="str">
            <v>FERT</v>
          </cell>
          <cell r="D31563" t="str">
            <v>UN</v>
          </cell>
        </row>
        <row r="31564">
          <cell r="A31564" t="str">
            <v>1516-01</v>
          </cell>
          <cell r="B31564" t="str">
            <v>LIQUIDIFICADOR L-500-R-3V 127V/60Hz</v>
          </cell>
          <cell r="C31564" t="str">
            <v>FERT</v>
          </cell>
          <cell r="D31564" t="str">
            <v>UN</v>
          </cell>
        </row>
        <row r="31565">
          <cell r="A31565" t="str">
            <v>1516-02</v>
          </cell>
          <cell r="B31565" t="str">
            <v>LIQUIDIFICADOR L-500-R-3V 220V/60Hz</v>
          </cell>
          <cell r="C31565" t="str">
            <v>FERT</v>
          </cell>
          <cell r="D31565" t="str">
            <v>UN</v>
          </cell>
        </row>
        <row r="31566">
          <cell r="A31566" t="str">
            <v>1517-01</v>
          </cell>
          <cell r="B31566" t="str">
            <v>LIQUIDIFICADOR L-500-W-3V 127V/60Hz</v>
          </cell>
          <cell r="C31566" t="str">
            <v>FERT</v>
          </cell>
          <cell r="D31566" t="str">
            <v>UN</v>
          </cell>
        </row>
        <row r="31567">
          <cell r="A31567" t="str">
            <v>1517-02</v>
          </cell>
          <cell r="B31567" t="str">
            <v>LIQUIDIFICADOR L-500-W-3V 220V/60Hz</v>
          </cell>
          <cell r="C31567" t="str">
            <v>FERT</v>
          </cell>
          <cell r="D31567" t="str">
            <v>UN</v>
          </cell>
        </row>
        <row r="31568">
          <cell r="A31568" t="str">
            <v>1518-01</v>
          </cell>
          <cell r="B31568" t="str">
            <v>LIQUIDIFICADOR L-99-FB 127V/60Hz</v>
          </cell>
          <cell r="C31568" t="str">
            <v>FERT</v>
          </cell>
          <cell r="D31568" t="str">
            <v>UN</v>
          </cell>
        </row>
        <row r="31569">
          <cell r="A31569" t="str">
            <v>1518-02</v>
          </cell>
          <cell r="B31569" t="str">
            <v>LIQUIDIFICADOR L-99-FB 220V/60Hz</v>
          </cell>
          <cell r="C31569" t="str">
            <v>FERT</v>
          </cell>
          <cell r="D31569" t="str">
            <v>UN</v>
          </cell>
        </row>
        <row r="31570">
          <cell r="A31570" t="str">
            <v>1518-05</v>
          </cell>
          <cell r="B31570" t="str">
            <v>LIQUIDIFICADOR L-99-FB 127V/60Hz</v>
          </cell>
          <cell r="C31570" t="str">
            <v>FERT</v>
          </cell>
          <cell r="D31570" t="str">
            <v>UN</v>
          </cell>
        </row>
        <row r="31571">
          <cell r="A31571" t="str">
            <v>1518-06</v>
          </cell>
          <cell r="B31571" t="str">
            <v>LIQUIDIFICADOR L-99-FB 220V/60Hz</v>
          </cell>
          <cell r="C31571" t="str">
            <v>FERT</v>
          </cell>
          <cell r="D31571" t="str">
            <v>UN</v>
          </cell>
        </row>
        <row r="31572">
          <cell r="A31572" t="str">
            <v>1519-01</v>
          </cell>
          <cell r="B31572" t="str">
            <v>LIQUIDIFICADOR L-99-RW 127V/60Hz</v>
          </cell>
          <cell r="C31572" t="str">
            <v>FERT</v>
          </cell>
          <cell r="D31572" t="str">
            <v>UN</v>
          </cell>
        </row>
        <row r="31573">
          <cell r="A31573" t="str">
            <v>1519-02</v>
          </cell>
          <cell r="B31573" t="str">
            <v>LIQUIDIFICADOR L-99-RW 220V/60Hz</v>
          </cell>
          <cell r="C31573" t="str">
            <v>FERT</v>
          </cell>
          <cell r="D31573" t="str">
            <v>UN</v>
          </cell>
        </row>
        <row r="31574">
          <cell r="A31574" t="str">
            <v>1519-05</v>
          </cell>
          <cell r="B31574" t="str">
            <v>LIQUIDIFICADOR L-99-RW 127V/60Hz</v>
          </cell>
          <cell r="C31574" t="str">
            <v>FERT</v>
          </cell>
          <cell r="D31574" t="str">
            <v>UN</v>
          </cell>
        </row>
        <row r="31575">
          <cell r="A31575" t="str">
            <v>1519-06</v>
          </cell>
          <cell r="B31575" t="str">
            <v>LIQUIDIFICADOR L-99-RW 220V/60Hz</v>
          </cell>
          <cell r="C31575" t="str">
            <v>FERT</v>
          </cell>
          <cell r="D31575" t="str">
            <v>UN</v>
          </cell>
        </row>
        <row r="31576">
          <cell r="A31576" t="str">
            <v>1520-01</v>
          </cell>
          <cell r="B31576" t="str">
            <v>FONTE CHOCOLATE FN-01 127V/60Hz</v>
          </cell>
          <cell r="C31576" t="str">
            <v>HAWA</v>
          </cell>
          <cell r="D31576" t="str">
            <v>UN</v>
          </cell>
        </row>
        <row r="31577">
          <cell r="A31577" t="str">
            <v>1520-02</v>
          </cell>
          <cell r="B31577" t="str">
            <v>FONTE CHOCOLATE FN-01 220V/60Hz</v>
          </cell>
          <cell r="C31577" t="str">
            <v>HAWA</v>
          </cell>
          <cell r="D31577" t="str">
            <v>UN</v>
          </cell>
        </row>
        <row r="31578">
          <cell r="A31578" t="str">
            <v>1520-07</v>
          </cell>
          <cell r="B31578" t="str">
            <v>FONTE CHOCOLATE NFN-01 127V/60Hz</v>
          </cell>
          <cell r="C31578" t="str">
            <v>HAWA</v>
          </cell>
          <cell r="D31578" t="str">
            <v>UN</v>
          </cell>
        </row>
        <row r="31579">
          <cell r="A31579" t="str">
            <v>1520-08</v>
          </cell>
          <cell r="B31579" t="str">
            <v>FONTE CHOCOLATE NFN-01 220V/60Hz</v>
          </cell>
          <cell r="C31579" t="str">
            <v>HAWA</v>
          </cell>
          <cell r="D31579" t="str">
            <v>UN</v>
          </cell>
        </row>
        <row r="31580">
          <cell r="A31580" t="str">
            <v>1521-02</v>
          </cell>
          <cell r="B31580" t="str">
            <v>CX. RED. EIXO ROLAM.-CJ[FSM]</v>
          </cell>
          <cell r="C31580" t="str">
            <v>ROH</v>
          </cell>
          <cell r="D31580" t="str">
            <v>UN</v>
          </cell>
        </row>
        <row r="31581">
          <cell r="A31581" t="str">
            <v>1521-03</v>
          </cell>
          <cell r="B31581" t="str">
            <v>CX. RED. EIXO ROLAM. MONT[FSM]</v>
          </cell>
          <cell r="C31581" t="str">
            <v>ROH</v>
          </cell>
          <cell r="D31581" t="str">
            <v>UN</v>
          </cell>
        </row>
        <row r="31582">
          <cell r="A31582" t="str">
            <v>1522-01</v>
          </cell>
          <cell r="B31582" t="str">
            <v>HELICE PLASTICA FN-01</v>
          </cell>
          <cell r="C31582" t="str">
            <v>ROH</v>
          </cell>
          <cell r="D31582" t="str">
            <v>UN</v>
          </cell>
        </row>
        <row r="31583">
          <cell r="A31583" t="str">
            <v>1523-00</v>
          </cell>
          <cell r="B31583" t="str">
            <v>PROT. CB PL FLEX. PT[M]</v>
          </cell>
          <cell r="C31583" t="str">
            <v>ROH</v>
          </cell>
          <cell r="D31583" t="str">
            <v>UN</v>
          </cell>
        </row>
        <row r="31584">
          <cell r="A31584" t="str">
            <v>1523-01</v>
          </cell>
          <cell r="B31584" t="str">
            <v>FIX PLAS. CB PL</v>
          </cell>
          <cell r="C31584" t="str">
            <v>ROH</v>
          </cell>
          <cell r="D31584" t="str">
            <v>UN</v>
          </cell>
        </row>
        <row r="31585">
          <cell r="A31585" t="str">
            <v>1523-02</v>
          </cell>
          <cell r="B31585" t="str">
            <v>FIX CB PL C-11</v>
          </cell>
          <cell r="C31585" t="str">
            <v>ROH</v>
          </cell>
          <cell r="D31585" t="str">
            <v>UN</v>
          </cell>
        </row>
        <row r="31586">
          <cell r="A31586" t="str">
            <v>1523-04</v>
          </cell>
          <cell r="B31586" t="str">
            <v>FIX PLAS. CB PL</v>
          </cell>
          <cell r="C31586" t="str">
            <v>ROH</v>
          </cell>
          <cell r="D31586" t="str">
            <v>UN</v>
          </cell>
        </row>
        <row r="31587">
          <cell r="A31587" t="str">
            <v>1523-07</v>
          </cell>
          <cell r="B31587" t="str">
            <v>FIX CB PL UA-02/UA-02B/03</v>
          </cell>
          <cell r="C31587" t="str">
            <v>ROH</v>
          </cell>
          <cell r="D31587" t="str">
            <v>UN</v>
          </cell>
        </row>
        <row r="31588">
          <cell r="A31588" t="str">
            <v>1523-08</v>
          </cell>
          <cell r="B31588" t="str">
            <v>FIX CB PL P-10</v>
          </cell>
          <cell r="C31588" t="str">
            <v>ROH</v>
          </cell>
          <cell r="D31588" t="str">
            <v>UN</v>
          </cell>
        </row>
        <row r="31589">
          <cell r="A31589" t="str">
            <v>1523-09</v>
          </cell>
          <cell r="B31589" t="str">
            <v>ALOJAMENTO PLASTICO DO CABO [FR-42/52]</v>
          </cell>
          <cell r="C31589" t="str">
            <v>ROH</v>
          </cell>
          <cell r="D31589" t="str">
            <v>UN</v>
          </cell>
        </row>
        <row r="31590">
          <cell r="A31590" t="str">
            <v>1523-10</v>
          </cell>
          <cell r="B31590" t="str">
            <v>FIX FUS. S-08</v>
          </cell>
          <cell r="C31590" t="str">
            <v>ROH</v>
          </cell>
          <cell r="D31590" t="str">
            <v>UN</v>
          </cell>
        </row>
        <row r="31591">
          <cell r="A31591" t="str">
            <v>1523-11</v>
          </cell>
          <cell r="B31591" t="str">
            <v>FIX ELEM AQUEC. S-08</v>
          </cell>
          <cell r="C31591" t="str">
            <v>ROH</v>
          </cell>
          <cell r="D31591" t="str">
            <v>UN</v>
          </cell>
        </row>
        <row r="31592">
          <cell r="A31592" t="str">
            <v>1523-12</v>
          </cell>
          <cell r="B31592" t="str">
            <v>FIX LED S-08</v>
          </cell>
          <cell r="C31592" t="str">
            <v>ROH</v>
          </cell>
          <cell r="D31592" t="str">
            <v>UN</v>
          </cell>
        </row>
        <row r="31593">
          <cell r="A31593" t="str">
            <v>1523-13</v>
          </cell>
          <cell r="B31593" t="str">
            <v>FIXADOR DO CABO PLUG G-04</v>
          </cell>
          <cell r="C31593" t="str">
            <v>ROH</v>
          </cell>
          <cell r="D31593" t="str">
            <v>UN</v>
          </cell>
        </row>
        <row r="31594">
          <cell r="A31594" t="str">
            <v>1523-14</v>
          </cell>
          <cell r="B31594" t="str">
            <v>FIX CB PL SC-07</v>
          </cell>
          <cell r="C31594" t="str">
            <v>ROH</v>
          </cell>
          <cell r="D31594" t="str">
            <v>UN</v>
          </cell>
        </row>
        <row r="31595">
          <cell r="A31595" t="str">
            <v>1523-15</v>
          </cell>
          <cell r="B31595" t="str">
            <v>FIX PLAS. CB PL</v>
          </cell>
          <cell r="C31595" t="str">
            <v>ROH</v>
          </cell>
          <cell r="D31595" t="str">
            <v>UN</v>
          </cell>
        </row>
        <row r="31596">
          <cell r="A31596" t="str">
            <v>1523-16</v>
          </cell>
          <cell r="B31596" t="str">
            <v>FIXADOR DO FUSÍVEL G-06</v>
          </cell>
          <cell r="C31596" t="str">
            <v>ROH</v>
          </cell>
          <cell r="D31596" t="str">
            <v>UN</v>
          </cell>
        </row>
        <row r="31597">
          <cell r="A31597" t="str">
            <v>1523-18</v>
          </cell>
          <cell r="B31597" t="str">
            <v>FIX CB PL C-09/C-13</v>
          </cell>
          <cell r="C31597" t="str">
            <v>ROH</v>
          </cell>
          <cell r="D31597" t="str">
            <v>UN</v>
          </cell>
        </row>
        <row r="31598">
          <cell r="A31598" t="str">
            <v>1523-19</v>
          </cell>
          <cell r="B31598" t="str">
            <v>FIX CB PL FR-06</v>
          </cell>
          <cell r="C31598" t="str">
            <v>ROH</v>
          </cell>
          <cell r="D31598" t="str">
            <v>UN</v>
          </cell>
        </row>
        <row r="31599">
          <cell r="A31599" t="str">
            <v>1523-22</v>
          </cell>
          <cell r="B31599" t="str">
            <v>FIX CB PL SC-09</v>
          </cell>
          <cell r="C31599" t="str">
            <v>ROH</v>
          </cell>
          <cell r="D31599" t="str">
            <v>UN</v>
          </cell>
        </row>
        <row r="31600">
          <cell r="A31600" t="str">
            <v>1523-23</v>
          </cell>
          <cell r="B31600" t="str">
            <v>FIX CB PL FFI-04</v>
          </cell>
          <cell r="C31600" t="str">
            <v>ROH</v>
          </cell>
          <cell r="D31600" t="str">
            <v>UN</v>
          </cell>
        </row>
        <row r="31601">
          <cell r="A31601" t="str">
            <v>1523-24</v>
          </cell>
          <cell r="B31601" t="str">
            <v>SUPHASTE PLAS. CZ[AP]</v>
          </cell>
          <cell r="C31601" t="str">
            <v>ROH</v>
          </cell>
          <cell r="D31601" t="str">
            <v>UN</v>
          </cell>
        </row>
        <row r="31602">
          <cell r="A31602" t="str">
            <v>1523-25</v>
          </cell>
          <cell r="B31602" t="str">
            <v>FIXADOR PLÁSTICO DO CABO PLUG</v>
          </cell>
          <cell r="C31602" t="str">
            <v>ROH</v>
          </cell>
          <cell r="D31602" t="str">
            <v>UN</v>
          </cell>
        </row>
        <row r="31603">
          <cell r="A31603" t="str">
            <v>1523-26</v>
          </cell>
          <cell r="B31603" t="str">
            <v>FIX CB PL HT-03/HT-06</v>
          </cell>
          <cell r="C31603" t="str">
            <v>ROH</v>
          </cell>
          <cell r="D31603" t="str">
            <v>UN</v>
          </cell>
        </row>
        <row r="31604">
          <cell r="A31604" t="str">
            <v>1523-27</v>
          </cell>
          <cell r="B31604" t="str">
            <v>FIX CONECTOR CB PL BX-05</v>
          </cell>
          <cell r="C31604" t="str">
            <v>ROH</v>
          </cell>
          <cell r="D31604" t="str">
            <v>UN</v>
          </cell>
        </row>
        <row r="31605">
          <cell r="A31605" t="str">
            <v>1523-28</v>
          </cell>
          <cell r="B31605" t="str">
            <v>FIX MAIOR ALTO FAL BX-05</v>
          </cell>
          <cell r="C31605" t="str">
            <v>ROH</v>
          </cell>
          <cell r="D31605" t="str">
            <v>UN</v>
          </cell>
        </row>
        <row r="31606">
          <cell r="A31606" t="str">
            <v>1523-29</v>
          </cell>
          <cell r="B31606" t="str">
            <v>FIX MENOR ALTO FAL BX-05</v>
          </cell>
          <cell r="C31606" t="str">
            <v>ROH</v>
          </cell>
          <cell r="D31606" t="str">
            <v>UN</v>
          </cell>
        </row>
        <row r="31607">
          <cell r="A31607" t="str">
            <v>1523-30</v>
          </cell>
          <cell r="B31607" t="str">
            <v>FIXALCA BX-05</v>
          </cell>
          <cell r="C31607" t="str">
            <v>ROH</v>
          </cell>
          <cell r="D31607" t="str">
            <v>UN</v>
          </cell>
        </row>
        <row r="31608">
          <cell r="A31608" t="str">
            <v>1523-31</v>
          </cell>
          <cell r="B31608" t="str">
            <v>FIXTAMPA CD PLAYER BX-05</v>
          </cell>
          <cell r="C31608" t="str">
            <v>ROH</v>
          </cell>
          <cell r="D31608" t="str">
            <v>UN</v>
          </cell>
        </row>
        <row r="31609">
          <cell r="A31609" t="str">
            <v>1523-32</v>
          </cell>
          <cell r="B31609" t="str">
            <v>FIXADOR DO CABO PLUG FR-09</v>
          </cell>
          <cell r="C31609" t="str">
            <v>ROH</v>
          </cell>
          <cell r="D31609" t="str">
            <v>UN</v>
          </cell>
        </row>
        <row r="31610">
          <cell r="A31610" t="str">
            <v>1523-34</v>
          </cell>
          <cell r="B31610" t="str">
            <v>FIXADOR METÁLICO DO FUSÍVEL TÉRMICO</v>
          </cell>
          <cell r="C31610" t="str">
            <v>ROH</v>
          </cell>
          <cell r="D31610" t="str">
            <v>UN</v>
          </cell>
        </row>
        <row r="31611">
          <cell r="A31611" t="str">
            <v>1523-35</v>
          </cell>
          <cell r="B31611" t="str">
            <v>FIXADOR DO LED S-12</v>
          </cell>
          <cell r="C31611" t="str">
            <v>ROH</v>
          </cell>
          <cell r="D31611" t="str">
            <v>UN</v>
          </cell>
        </row>
        <row r="31612">
          <cell r="A31612" t="str">
            <v>1523-36</v>
          </cell>
          <cell r="B31612" t="str">
            <v>FIXLÂMINA CR-03</v>
          </cell>
          <cell r="C31612" t="str">
            <v>ROH</v>
          </cell>
          <cell r="D31612" t="str">
            <v>UN</v>
          </cell>
        </row>
        <row r="31613">
          <cell r="A31613" t="str">
            <v>1523-37</v>
          </cell>
          <cell r="B31613" t="str">
            <v>FIX CB PL RT-01</v>
          </cell>
          <cell r="C31613" t="str">
            <v>ROH</v>
          </cell>
          <cell r="D31613" t="str">
            <v>UN</v>
          </cell>
        </row>
        <row r="31614">
          <cell r="A31614" t="str">
            <v>1523-38</v>
          </cell>
          <cell r="B31614" t="str">
            <v>PRENDEDOR CB PL RT-01</v>
          </cell>
          <cell r="C31614" t="str">
            <v>ROH</v>
          </cell>
          <cell r="D31614" t="str">
            <v>UN</v>
          </cell>
        </row>
        <row r="31615">
          <cell r="A31615" t="str">
            <v>1523-39</v>
          </cell>
          <cell r="B31615" t="str">
            <v>PROTETOR DO CABO PLUG BORRACHA PRETA [M]</v>
          </cell>
          <cell r="C31615" t="str">
            <v>ROH</v>
          </cell>
          <cell r="D31615" t="str">
            <v>UN</v>
          </cell>
        </row>
        <row r="31616">
          <cell r="A31616" t="str">
            <v>1523-40</v>
          </cell>
          <cell r="B31616" t="str">
            <v>FIX CB PL L-91</v>
          </cell>
          <cell r="C31616" t="str">
            <v>ROH</v>
          </cell>
          <cell r="D31616" t="str">
            <v>UN</v>
          </cell>
        </row>
        <row r="31617">
          <cell r="A31617" t="str">
            <v>1523-42</v>
          </cell>
          <cell r="B31617" t="str">
            <v>SUPORTE DA PCI MIC</v>
          </cell>
          <cell r="C31617" t="str">
            <v>HALB</v>
          </cell>
          <cell r="D31617" t="str">
            <v>UN</v>
          </cell>
        </row>
        <row r="31618">
          <cell r="A31618" t="str">
            <v>1523-43</v>
          </cell>
          <cell r="B31618" t="str">
            <v>FILTRO INT PLAS.[AP]</v>
          </cell>
          <cell r="C31618" t="str">
            <v>ROH</v>
          </cell>
          <cell r="D31618" t="str">
            <v>UN</v>
          </cell>
        </row>
        <row r="31619">
          <cell r="A31619" t="str">
            <v>1523-44</v>
          </cell>
          <cell r="B31619" t="str">
            <v>SUPORTE DO RODÍZIO DIANTEIRO AP-13</v>
          </cell>
          <cell r="C31619" t="str">
            <v>ROH</v>
          </cell>
          <cell r="D31619" t="str">
            <v>UN</v>
          </cell>
        </row>
        <row r="31620">
          <cell r="A31620" t="str">
            <v>1523-45</v>
          </cell>
          <cell r="B31620" t="str">
            <v>SUP PLAS. FILTROEXAUSTAO[AP]</v>
          </cell>
          <cell r="C31620" t="str">
            <v>ROH</v>
          </cell>
          <cell r="D31620" t="str">
            <v>UN</v>
          </cell>
        </row>
        <row r="31621">
          <cell r="A31621" t="str">
            <v>1523-46</v>
          </cell>
          <cell r="B31621" t="str">
            <v>MOLDURA FRONTAL TB-01/ 04</v>
          </cell>
          <cell r="C31621" t="str">
            <v>HALB</v>
          </cell>
          <cell r="D31621" t="str">
            <v>UN</v>
          </cell>
        </row>
        <row r="31622">
          <cell r="A31622" t="str">
            <v>1523-47</v>
          </cell>
          <cell r="B31622" t="str">
            <v>TAMPA TRASEIRA GRAV TB-01</v>
          </cell>
          <cell r="C31622" t="str">
            <v>HALB</v>
          </cell>
          <cell r="D31622" t="str">
            <v>UN</v>
          </cell>
        </row>
        <row r="31623">
          <cell r="A31623" t="str">
            <v>1523-48</v>
          </cell>
          <cell r="B31623" t="str">
            <v>TAMPA TRASEIRA INJETADA TB-01/ 04</v>
          </cell>
          <cell r="C31623" t="str">
            <v>HALB</v>
          </cell>
          <cell r="D31623" t="str">
            <v>UN</v>
          </cell>
        </row>
        <row r="31624">
          <cell r="A31624" t="str">
            <v>1523-49</v>
          </cell>
          <cell r="B31624" t="str">
            <v>TECLA VOLUME TB-01/ 04</v>
          </cell>
          <cell r="C31624" t="str">
            <v>HALB</v>
          </cell>
          <cell r="D31624" t="str">
            <v>UN</v>
          </cell>
        </row>
        <row r="31625">
          <cell r="A31625" t="str">
            <v>1523-50</v>
          </cell>
          <cell r="B31625" t="str">
            <v>TECLA POWER TB-01/ 04</v>
          </cell>
          <cell r="C31625" t="str">
            <v>HALB</v>
          </cell>
          <cell r="D31625" t="str">
            <v>UN</v>
          </cell>
        </row>
        <row r="31626">
          <cell r="A31626" t="str">
            <v>1523-51</v>
          </cell>
          <cell r="B31626" t="str">
            <v>SUPORTE CAMÊRA TB-01/ 04</v>
          </cell>
          <cell r="C31626" t="str">
            <v>HALB</v>
          </cell>
          <cell r="D31626" t="str">
            <v>UN</v>
          </cell>
        </row>
        <row r="31627">
          <cell r="A31627" t="str">
            <v>1523-52</v>
          </cell>
          <cell r="B31627" t="str">
            <v>SUPORTE ALTO-FALANTE TB-01/ 04</v>
          </cell>
          <cell r="C31627" t="str">
            <v>HALB</v>
          </cell>
          <cell r="D31627" t="str">
            <v>UN</v>
          </cell>
        </row>
        <row r="31628">
          <cell r="A31628" t="str">
            <v>1523-53</v>
          </cell>
          <cell r="B31628" t="str">
            <v>CORPO SUP CARREGADOR BATERIAS</v>
          </cell>
          <cell r="C31628" t="str">
            <v>HALB</v>
          </cell>
          <cell r="D31628" t="str">
            <v>UN</v>
          </cell>
        </row>
        <row r="31629">
          <cell r="A31629" t="str">
            <v>1523-54</v>
          </cell>
          <cell r="B31629" t="str">
            <v>CORPO INFERIOR CARREGADOR BATERIAS</v>
          </cell>
          <cell r="C31629" t="str">
            <v>HALB</v>
          </cell>
          <cell r="D31629" t="str">
            <v>UN</v>
          </cell>
        </row>
        <row r="31630">
          <cell r="A31630" t="str">
            <v>1523-55</v>
          </cell>
          <cell r="B31630" t="str">
            <v>MOLDURA FRONTAL TB-02/ 05</v>
          </cell>
          <cell r="C31630" t="str">
            <v>HALB</v>
          </cell>
          <cell r="D31630" t="str">
            <v>UN</v>
          </cell>
        </row>
        <row r="31631">
          <cell r="A31631" t="str">
            <v>1523-56</v>
          </cell>
          <cell r="B31631" t="str">
            <v>MOLDURA FRONTAL TB-03/ 06</v>
          </cell>
          <cell r="C31631" t="str">
            <v>HALB</v>
          </cell>
          <cell r="D31631" t="str">
            <v>UN</v>
          </cell>
        </row>
        <row r="31632">
          <cell r="A31632" t="str">
            <v>1523-58</v>
          </cell>
          <cell r="B31632" t="str">
            <v>TAMPA TRASEIRA GRAV TB-03</v>
          </cell>
          <cell r="C31632" t="str">
            <v>HALB</v>
          </cell>
          <cell r="D31632" t="str">
            <v>UN</v>
          </cell>
        </row>
        <row r="31633">
          <cell r="A31633" t="str">
            <v>1523-59</v>
          </cell>
          <cell r="B31633" t="str">
            <v>TAMPA TRASEIRA INJETADA TB-02/ 05</v>
          </cell>
          <cell r="C31633" t="str">
            <v>HALB</v>
          </cell>
          <cell r="D31633" t="str">
            <v>UN</v>
          </cell>
        </row>
        <row r="31634">
          <cell r="A31634" t="str">
            <v>1523-60</v>
          </cell>
          <cell r="B31634" t="str">
            <v>TAMPA TRASEIRA INJETADA TB-03/ 06</v>
          </cell>
          <cell r="C31634" t="str">
            <v>HALB</v>
          </cell>
          <cell r="D31634" t="str">
            <v>UN</v>
          </cell>
        </row>
        <row r="31635">
          <cell r="A31635" t="str">
            <v>1523-61</v>
          </cell>
          <cell r="B31635" t="str">
            <v>TECLA VOLUME TB-02/ 05</v>
          </cell>
          <cell r="C31635" t="str">
            <v>HALB</v>
          </cell>
          <cell r="D31635" t="str">
            <v>UN</v>
          </cell>
        </row>
        <row r="31636">
          <cell r="A31636" t="str">
            <v>1523-62</v>
          </cell>
          <cell r="B31636" t="str">
            <v>TECLA VOLUME TB-03/ 06</v>
          </cell>
          <cell r="C31636" t="str">
            <v>HALB</v>
          </cell>
          <cell r="D31636" t="str">
            <v>UN</v>
          </cell>
        </row>
        <row r="31637">
          <cell r="A31637" t="str">
            <v>1523-63</v>
          </cell>
          <cell r="B31637" t="str">
            <v>TECLA POWER TB-02/ 05</v>
          </cell>
          <cell r="C31637" t="str">
            <v>HALB</v>
          </cell>
          <cell r="D31637" t="str">
            <v>UN</v>
          </cell>
        </row>
        <row r="31638">
          <cell r="A31638" t="str">
            <v>1523-64</v>
          </cell>
          <cell r="B31638" t="str">
            <v>TECLA POWER TB-03/ 06</v>
          </cell>
          <cell r="C31638" t="str">
            <v>HALB</v>
          </cell>
          <cell r="D31638" t="str">
            <v>UN</v>
          </cell>
        </row>
        <row r="31639">
          <cell r="A31639" t="str">
            <v>1523-65</v>
          </cell>
          <cell r="B31639" t="str">
            <v>SUPORTE CAMÊRA TB-02/ 05</v>
          </cell>
          <cell r="C31639" t="str">
            <v>HALB</v>
          </cell>
          <cell r="D31639" t="str">
            <v>UN</v>
          </cell>
        </row>
        <row r="31640">
          <cell r="A31640" t="str">
            <v>1523-66</v>
          </cell>
          <cell r="B31640" t="str">
            <v>SUPORTE CAMÊRA TB-03/ 06</v>
          </cell>
          <cell r="C31640" t="str">
            <v>HALB</v>
          </cell>
          <cell r="D31640" t="str">
            <v>UN</v>
          </cell>
        </row>
        <row r="31641">
          <cell r="A31641" t="str">
            <v>1523-67</v>
          </cell>
          <cell r="B31641" t="str">
            <v>SUPORTE ALTO-FALANTE TB-02/ 05</v>
          </cell>
          <cell r="C31641" t="str">
            <v>HALB</v>
          </cell>
          <cell r="D31641" t="str">
            <v>UN</v>
          </cell>
        </row>
        <row r="31642">
          <cell r="A31642" t="str">
            <v>1523-68</v>
          </cell>
          <cell r="B31642" t="str">
            <v>SUPORTE ALTO-FALANTE TB-03/ 06</v>
          </cell>
          <cell r="C31642" t="str">
            <v>HALB</v>
          </cell>
          <cell r="D31642" t="str">
            <v>UN</v>
          </cell>
        </row>
        <row r="31643">
          <cell r="A31643" t="str">
            <v>1523-69</v>
          </cell>
          <cell r="B31643" t="str">
            <v>FIX METAL. MT[BG]</v>
          </cell>
          <cell r="C31643" t="str">
            <v>ROH</v>
          </cell>
          <cell r="D31643" t="str">
            <v>UN</v>
          </cell>
        </row>
        <row r="31644">
          <cell r="A31644" t="str">
            <v>1523-70</v>
          </cell>
          <cell r="B31644" t="str">
            <v>TAMPA TRASEIRA GRAV TB-04</v>
          </cell>
          <cell r="C31644" t="str">
            <v>HALB</v>
          </cell>
          <cell r="D31644" t="str">
            <v>UN</v>
          </cell>
        </row>
        <row r="31645">
          <cell r="A31645" t="str">
            <v>1523-71</v>
          </cell>
          <cell r="B31645" t="str">
            <v>TAMPA TRASEIRA GRAV TB-05</v>
          </cell>
          <cell r="C31645" t="str">
            <v>HALB</v>
          </cell>
          <cell r="D31645" t="str">
            <v>UN</v>
          </cell>
        </row>
        <row r="31646">
          <cell r="A31646" t="str">
            <v>1523-72</v>
          </cell>
          <cell r="B31646" t="str">
            <v>TAMPA TRASEIRA GRAV TB-06</v>
          </cell>
          <cell r="C31646" t="str">
            <v>HALB</v>
          </cell>
          <cell r="D31646" t="str">
            <v>UN</v>
          </cell>
        </row>
        <row r="31647">
          <cell r="A31647" t="str">
            <v>1523-73</v>
          </cell>
          <cell r="B31647" t="str">
            <v>FIX PLAS. CB PL</v>
          </cell>
          <cell r="C31647" t="str">
            <v>ROH</v>
          </cell>
          <cell r="D31647" t="str">
            <v>UN</v>
          </cell>
        </row>
        <row r="31648">
          <cell r="A31648" t="str">
            <v>1523-74</v>
          </cell>
          <cell r="B31648" t="str">
            <v>FIX METAL. FUS. TERMI.</v>
          </cell>
          <cell r="C31648" t="str">
            <v>ROH</v>
          </cell>
          <cell r="D31648" t="str">
            <v>UN</v>
          </cell>
        </row>
        <row r="31649">
          <cell r="A31649" t="str">
            <v>1523-75</v>
          </cell>
          <cell r="B31649" t="str">
            <v>FIXADOR PLÁSTICO DO CABO PLUG</v>
          </cell>
          <cell r="C31649" t="str">
            <v>ROH</v>
          </cell>
          <cell r="D31649" t="str">
            <v>UN</v>
          </cell>
        </row>
        <row r="31650">
          <cell r="A31650" t="str">
            <v>1523-76</v>
          </cell>
          <cell r="B31650" t="str">
            <v>FIX PLAS. MT[E]</v>
          </cell>
          <cell r="C31650" t="str">
            <v>ROH</v>
          </cell>
          <cell r="D31650" t="str">
            <v>UN</v>
          </cell>
        </row>
        <row r="31651">
          <cell r="A31651" t="str">
            <v>1523-77</v>
          </cell>
          <cell r="B31651" t="str">
            <v>FIX METAL. TERM.[PE]</v>
          </cell>
          <cell r="C31651" t="str">
            <v>ROH</v>
          </cell>
          <cell r="D31651" t="str">
            <v>UN</v>
          </cell>
        </row>
        <row r="31652">
          <cell r="A31652" t="str">
            <v>1523-78</v>
          </cell>
          <cell r="B31652" t="str">
            <v>FIX METAL.BASE[PE]</v>
          </cell>
          <cell r="C31652" t="str">
            <v>ROH</v>
          </cell>
          <cell r="D31652" t="str">
            <v>UN</v>
          </cell>
        </row>
        <row r="31653">
          <cell r="A31653" t="str">
            <v>1523-79</v>
          </cell>
          <cell r="B31653" t="str">
            <v>FIXADOR METÁLICO DO FUSÍVEL TÉRMICO</v>
          </cell>
          <cell r="C31653" t="str">
            <v>ROH</v>
          </cell>
          <cell r="D31653" t="str">
            <v>UN</v>
          </cell>
        </row>
        <row r="31654">
          <cell r="A31654" t="str">
            <v>1523-80</v>
          </cell>
          <cell r="B31654" t="str">
            <v>SUP PLAS. MT[AF]</v>
          </cell>
          <cell r="C31654" t="str">
            <v>ROH</v>
          </cell>
          <cell r="D31654" t="str">
            <v>UN</v>
          </cell>
        </row>
        <row r="31655">
          <cell r="A31655" t="str">
            <v>1523-81</v>
          </cell>
          <cell r="B31655" t="str">
            <v>FIX PLAS. CB PL</v>
          </cell>
          <cell r="C31655" t="str">
            <v>ROH</v>
          </cell>
          <cell r="D31655" t="str">
            <v>UN</v>
          </cell>
        </row>
        <row r="31656">
          <cell r="A31656" t="str">
            <v>1523-82</v>
          </cell>
          <cell r="B31656" t="str">
            <v>FIX METAL. TERM.[CH]</v>
          </cell>
          <cell r="C31656" t="str">
            <v>ROH</v>
          </cell>
          <cell r="D31656" t="str">
            <v>UN</v>
          </cell>
        </row>
        <row r="31657">
          <cell r="A31657" t="str">
            <v>1523-83</v>
          </cell>
          <cell r="B31657" t="str">
            <v>TAMPA TRASEIRA GRAV TB-07</v>
          </cell>
          <cell r="C31657" t="str">
            <v>HALB</v>
          </cell>
          <cell r="D31657" t="str">
            <v>UN</v>
          </cell>
        </row>
        <row r="31658">
          <cell r="A31658" t="str">
            <v>1523-84</v>
          </cell>
          <cell r="B31658" t="str">
            <v>TAMPA TRASEIRA GRAV TB-08</v>
          </cell>
          <cell r="C31658" t="str">
            <v>HALB</v>
          </cell>
          <cell r="D31658" t="str">
            <v>UN</v>
          </cell>
        </row>
        <row r="31659">
          <cell r="A31659" t="str">
            <v>1523-85</v>
          </cell>
          <cell r="B31659" t="str">
            <v>TAMPA TRASEIRA GRAV TB-09</v>
          </cell>
          <cell r="C31659" t="str">
            <v>HALB</v>
          </cell>
          <cell r="D31659" t="str">
            <v>UN</v>
          </cell>
        </row>
        <row r="31660">
          <cell r="A31660" t="str">
            <v>1523-86</v>
          </cell>
          <cell r="B31660" t="str">
            <v>MOLDURA FRONTAL TB-10</v>
          </cell>
          <cell r="C31660" t="str">
            <v>HALB</v>
          </cell>
          <cell r="D31660" t="str">
            <v>UN</v>
          </cell>
        </row>
        <row r="31661">
          <cell r="A31661" t="str">
            <v>1523-87</v>
          </cell>
          <cell r="B31661" t="str">
            <v>TECLA VOLUME TB-10</v>
          </cell>
          <cell r="C31661" t="str">
            <v>HALB</v>
          </cell>
          <cell r="D31661" t="str">
            <v>UN</v>
          </cell>
        </row>
        <row r="31662">
          <cell r="A31662" t="str">
            <v>1523-88</v>
          </cell>
          <cell r="B31662" t="str">
            <v>TECLA POWER TB-10</v>
          </cell>
          <cell r="C31662" t="str">
            <v>HALB</v>
          </cell>
          <cell r="D31662" t="str">
            <v>UN</v>
          </cell>
        </row>
        <row r="31663">
          <cell r="A31663" t="str">
            <v>1523-89</v>
          </cell>
          <cell r="B31663" t="str">
            <v>TAMPA TRASEIRA GRAV TB-10</v>
          </cell>
          <cell r="C31663" t="str">
            <v>HALB</v>
          </cell>
          <cell r="D31663" t="str">
            <v>UN</v>
          </cell>
        </row>
        <row r="31664">
          <cell r="A31664" t="str">
            <v>1523-90</v>
          </cell>
          <cell r="B31664" t="str">
            <v>SUPORTE DA CAMERA TB-10</v>
          </cell>
          <cell r="C31664" t="str">
            <v>HALB</v>
          </cell>
          <cell r="D31664" t="str">
            <v>UN</v>
          </cell>
        </row>
        <row r="31665">
          <cell r="A31665" t="str">
            <v>1523-91</v>
          </cell>
          <cell r="B31665" t="str">
            <v>SUPORTE ALTO-FALANTE TB-10</v>
          </cell>
          <cell r="C31665" t="str">
            <v>HALB</v>
          </cell>
          <cell r="D31665" t="str">
            <v>UN</v>
          </cell>
        </row>
        <row r="31666">
          <cell r="A31666" t="str">
            <v>1523-92</v>
          </cell>
          <cell r="B31666" t="str">
            <v>SUPHASTE PLAS. PT[AP]</v>
          </cell>
          <cell r="C31666" t="str">
            <v>ROH</v>
          </cell>
          <cell r="D31666" t="str">
            <v>UN</v>
          </cell>
        </row>
        <row r="31667">
          <cell r="A31667" t="str">
            <v>1523-93</v>
          </cell>
          <cell r="B31667" t="str">
            <v>MOLDURA FRONTAL TB-09</v>
          </cell>
          <cell r="C31667" t="str">
            <v>HALB</v>
          </cell>
          <cell r="D31667" t="str">
            <v>UN</v>
          </cell>
        </row>
        <row r="31668">
          <cell r="A31668" t="str">
            <v>1523-94</v>
          </cell>
          <cell r="B31668" t="str">
            <v>TECLA VOLUME TB-09</v>
          </cell>
          <cell r="C31668" t="str">
            <v>HALB</v>
          </cell>
          <cell r="D31668" t="str">
            <v>UN</v>
          </cell>
        </row>
        <row r="31669">
          <cell r="A31669" t="str">
            <v>1523-95</v>
          </cell>
          <cell r="B31669" t="str">
            <v>TECLA POWER TB-09</v>
          </cell>
          <cell r="C31669" t="str">
            <v>HALB</v>
          </cell>
          <cell r="D31669" t="str">
            <v>UN</v>
          </cell>
        </row>
        <row r="31670">
          <cell r="A31670" t="str">
            <v>1523-96</v>
          </cell>
          <cell r="B31670" t="str">
            <v>SUPORTE DA CAMERA TB-09</v>
          </cell>
          <cell r="C31670" t="str">
            <v>HALB</v>
          </cell>
          <cell r="D31670" t="str">
            <v>UN</v>
          </cell>
        </row>
        <row r="31671">
          <cell r="A31671" t="str">
            <v>1523-97</v>
          </cell>
          <cell r="B31671" t="str">
            <v>SUPORTE DO ALTO-FALANTE TB-09</v>
          </cell>
          <cell r="C31671" t="str">
            <v>HALB</v>
          </cell>
          <cell r="D31671" t="str">
            <v>UN</v>
          </cell>
        </row>
        <row r="31672">
          <cell r="A31672" t="str">
            <v>1523-98</v>
          </cell>
          <cell r="B31672" t="str">
            <v>SUP PLAS. TERM.[AF]</v>
          </cell>
          <cell r="C31672" t="str">
            <v>ROH</v>
          </cell>
          <cell r="D31672" t="str">
            <v>UN</v>
          </cell>
        </row>
        <row r="31673">
          <cell r="A31673" t="str">
            <v>1523-99</v>
          </cell>
          <cell r="B31673" t="str">
            <v>TAMPA TRASEIRA GRAV TB-11</v>
          </cell>
          <cell r="C31673" t="str">
            <v>HALB</v>
          </cell>
          <cell r="D31673" t="str">
            <v>UN</v>
          </cell>
        </row>
        <row r="31674">
          <cell r="A31674" t="str">
            <v>1524-01</v>
          </cell>
          <cell r="B31674" t="str">
            <v>TORRES PF. SEM FIM PLAS.S-CJ[FN]</v>
          </cell>
          <cell r="C31674" t="str">
            <v>ROH</v>
          </cell>
          <cell r="D31674" t="str">
            <v>UN</v>
          </cell>
        </row>
        <row r="31675">
          <cell r="A31675" t="str">
            <v>1524-03</v>
          </cell>
          <cell r="B31675" t="str">
            <v>TORRE PF. SEM FIM PLAS.S-CJ[FN]</v>
          </cell>
          <cell r="C31675" t="str">
            <v>ROH</v>
          </cell>
          <cell r="D31675" t="str">
            <v>UN</v>
          </cell>
        </row>
        <row r="31676">
          <cell r="A31676" t="str">
            <v>1524-04</v>
          </cell>
          <cell r="B31676" t="str">
            <v>TAMPA TRASEIRA INJETADA TB-10</v>
          </cell>
          <cell r="C31676" t="str">
            <v>HALB</v>
          </cell>
          <cell r="D31676" t="str">
            <v>UN</v>
          </cell>
        </row>
        <row r="31677">
          <cell r="A31677" t="str">
            <v>1524-05</v>
          </cell>
          <cell r="B31677" t="str">
            <v>TAMPA TRASEIRA INJETADA TB-09</v>
          </cell>
          <cell r="C31677" t="str">
            <v>HALB</v>
          </cell>
          <cell r="D31677" t="str">
            <v>UN</v>
          </cell>
        </row>
        <row r="31678">
          <cell r="A31678" t="str">
            <v>1524-07</v>
          </cell>
          <cell r="B31678" t="str">
            <v>TAMPA TRASEIRA GRAV TB-12</v>
          </cell>
          <cell r="C31678" t="str">
            <v>HALB</v>
          </cell>
          <cell r="D31678" t="str">
            <v>UN</v>
          </cell>
        </row>
        <row r="31679">
          <cell r="A31679" t="str">
            <v>1524-08</v>
          </cell>
          <cell r="B31679" t="str">
            <v>TAMPA TRASEIRA GRAV TB-13</v>
          </cell>
          <cell r="C31679" t="str">
            <v>HALB</v>
          </cell>
          <cell r="D31679" t="str">
            <v>UN</v>
          </cell>
        </row>
        <row r="31680">
          <cell r="A31680" t="str">
            <v>1524-09</v>
          </cell>
          <cell r="B31680" t="str">
            <v>TAMPA TRASEIRA GRAV TB-14</v>
          </cell>
          <cell r="C31680" t="str">
            <v>HALB</v>
          </cell>
          <cell r="D31680" t="str">
            <v>UN</v>
          </cell>
        </row>
        <row r="31681">
          <cell r="A31681" t="str">
            <v>1524-10</v>
          </cell>
          <cell r="B31681" t="str">
            <v>PROT. CB PL FLEX. PT[CS]</v>
          </cell>
          <cell r="C31681" t="str">
            <v>ROH</v>
          </cell>
          <cell r="D31681" t="str">
            <v>UN</v>
          </cell>
        </row>
        <row r="31682">
          <cell r="A31682" t="str">
            <v>1524-11</v>
          </cell>
          <cell r="B31682" t="str">
            <v>FIX METAL.ALCA</v>
          </cell>
          <cell r="C31682" t="str">
            <v>ROH</v>
          </cell>
          <cell r="D31682" t="str">
            <v>UN</v>
          </cell>
        </row>
        <row r="31683">
          <cell r="A31683" t="str">
            <v>1524-12</v>
          </cell>
          <cell r="B31683" t="str">
            <v>FIX METAL. FUS. TERMI.</v>
          </cell>
          <cell r="C31683" t="str">
            <v>ROH</v>
          </cell>
          <cell r="D31683" t="str">
            <v>UN</v>
          </cell>
        </row>
        <row r="31684">
          <cell r="A31684" t="str">
            <v>1524-13</v>
          </cell>
          <cell r="B31684" t="str">
            <v>FIX METALIXO FUS. TERM.</v>
          </cell>
          <cell r="C31684" t="str">
            <v>ROH</v>
          </cell>
          <cell r="D31684" t="str">
            <v>UN</v>
          </cell>
        </row>
        <row r="31685">
          <cell r="A31685" t="str">
            <v>1524-14</v>
          </cell>
          <cell r="B31685" t="str">
            <v>FIX PLAS. CB PL</v>
          </cell>
          <cell r="C31685" t="str">
            <v>ROH</v>
          </cell>
          <cell r="D31685" t="str">
            <v>UN</v>
          </cell>
        </row>
        <row r="31686">
          <cell r="A31686" t="str">
            <v>1524-15</v>
          </cell>
          <cell r="B31686" t="str">
            <v>FIXADOR METÁLICO DA BASE [PE]</v>
          </cell>
          <cell r="C31686" t="str">
            <v>ROH</v>
          </cell>
          <cell r="D31686" t="str">
            <v>UN</v>
          </cell>
        </row>
        <row r="31687">
          <cell r="A31687" t="str">
            <v>1524-16</v>
          </cell>
          <cell r="B31687" t="str">
            <v>CHAPA PLÁSTICA PRETA DA BASE [PE]</v>
          </cell>
          <cell r="C31687" t="str">
            <v>ROH</v>
          </cell>
          <cell r="D31687" t="str">
            <v>UN</v>
          </cell>
        </row>
        <row r="31688">
          <cell r="A31688" t="str">
            <v>1524-96</v>
          </cell>
          <cell r="B31688" t="str">
            <v>TAMPA TRASEIRA INJETADA TB-11</v>
          </cell>
          <cell r="C31688" t="str">
            <v>HALB</v>
          </cell>
          <cell r="D31688" t="str">
            <v>UN</v>
          </cell>
        </row>
        <row r="31689">
          <cell r="A31689" t="str">
            <v>1524-97</v>
          </cell>
          <cell r="B31689" t="str">
            <v>PROT. CB PLBORR. PT[SC]</v>
          </cell>
          <cell r="C31689" t="str">
            <v>ROH</v>
          </cell>
          <cell r="D31689" t="str">
            <v>UN</v>
          </cell>
        </row>
        <row r="31690">
          <cell r="A31690" t="str">
            <v>1524-98</v>
          </cell>
          <cell r="B31690" t="str">
            <v>FIX PLAS. CB PL</v>
          </cell>
          <cell r="C31690" t="str">
            <v>ROH</v>
          </cell>
          <cell r="D31690" t="str">
            <v>UN</v>
          </cell>
        </row>
        <row r="31691">
          <cell r="A31691" t="str">
            <v>1524-99</v>
          </cell>
          <cell r="B31691" t="str">
            <v>PROT. PF.BORR. PT[V]</v>
          </cell>
          <cell r="C31691" t="str">
            <v>ROH</v>
          </cell>
          <cell r="D31691" t="str">
            <v>UN</v>
          </cell>
        </row>
        <row r="31692">
          <cell r="A31692" t="str">
            <v>1525-01</v>
          </cell>
          <cell r="B31692" t="str">
            <v>ANEL VEDACAO CENTRALCUBA[FN]</v>
          </cell>
          <cell r="C31692" t="str">
            <v>ROH</v>
          </cell>
          <cell r="D31692" t="str">
            <v>UN</v>
          </cell>
        </row>
        <row r="31693">
          <cell r="A31693" t="str">
            <v>1525-02</v>
          </cell>
          <cell r="B31693" t="str">
            <v>ANEL VEDACAO EIXO MT[FN]</v>
          </cell>
          <cell r="C31693" t="str">
            <v>ROH</v>
          </cell>
          <cell r="D31693" t="str">
            <v>UN</v>
          </cell>
        </row>
        <row r="31694">
          <cell r="A31694" t="str">
            <v>1525-03</v>
          </cell>
          <cell r="B31694" t="str">
            <v>ANEL VEDACAOCUBA[FN]</v>
          </cell>
          <cell r="C31694" t="str">
            <v>ROH</v>
          </cell>
          <cell r="D31694" t="str">
            <v>UN</v>
          </cell>
        </row>
        <row r="31695">
          <cell r="A31695" t="str">
            <v>1525-04</v>
          </cell>
          <cell r="B31695" t="str">
            <v>ANEL VEDACAO CP[FN]</v>
          </cell>
          <cell r="C31695" t="str">
            <v>ROH</v>
          </cell>
          <cell r="D31695" t="str">
            <v>UN</v>
          </cell>
        </row>
        <row r="31696">
          <cell r="A31696" t="str">
            <v>1525-05</v>
          </cell>
          <cell r="B31696" t="str">
            <v>VEDAÇÃO DE BORRACHA DO RESERVATÓRIO F-15</v>
          </cell>
          <cell r="C31696" t="str">
            <v>ROH</v>
          </cell>
          <cell r="D31696" t="str">
            <v>UN</v>
          </cell>
        </row>
        <row r="31697">
          <cell r="A31697" t="str">
            <v>1525-06</v>
          </cell>
          <cell r="B31697" t="str">
            <v>BORR. MT L-91</v>
          </cell>
          <cell r="C31697" t="str">
            <v>ROH</v>
          </cell>
          <cell r="D31697" t="str">
            <v>UN</v>
          </cell>
        </row>
        <row r="31698">
          <cell r="A31698" t="str">
            <v>1525-07</v>
          </cell>
          <cell r="B31698" t="str">
            <v>VEDAÇÃO 6MM TAMPA LÂMINAS [DG]</v>
          </cell>
          <cell r="C31698" t="str">
            <v>ROH</v>
          </cell>
          <cell r="D31698" t="str">
            <v>UN</v>
          </cell>
        </row>
        <row r="31699">
          <cell r="A31699" t="str">
            <v>1525-08</v>
          </cell>
          <cell r="B31699" t="str">
            <v>VEDAÇÃO 3MM TAMPA SQUEEZE [DG]</v>
          </cell>
          <cell r="C31699" t="str">
            <v>ROH</v>
          </cell>
          <cell r="D31699" t="str">
            <v>UN</v>
          </cell>
        </row>
        <row r="31700">
          <cell r="A31700" t="str">
            <v>1525-09</v>
          </cell>
          <cell r="B31700" t="str">
            <v>ANEL VEDACAO FIX TORRE[FN]</v>
          </cell>
          <cell r="C31700" t="str">
            <v>ROH</v>
          </cell>
          <cell r="D31700" t="str">
            <v>UN</v>
          </cell>
        </row>
        <row r="31701">
          <cell r="A31701" t="str">
            <v>1525-11</v>
          </cell>
          <cell r="B31701" t="str">
            <v>ANEL VEDACAO CENTRALCUBA[FN]</v>
          </cell>
          <cell r="C31701" t="str">
            <v>ROH</v>
          </cell>
          <cell r="D31701" t="str">
            <v>UN</v>
          </cell>
        </row>
        <row r="31702">
          <cell r="A31702" t="str">
            <v>1525-13</v>
          </cell>
          <cell r="B31702" t="str">
            <v>VEDACAO SILICONE CÂMARA CONDESACAO[C]</v>
          </cell>
          <cell r="C31702" t="str">
            <v>ROH</v>
          </cell>
          <cell r="D31702" t="str">
            <v>UN</v>
          </cell>
        </row>
        <row r="31703">
          <cell r="A31703" t="str">
            <v>1525-16</v>
          </cell>
          <cell r="B31703" t="str">
            <v>VEDACAO TAMPA RESERV.[F]</v>
          </cell>
          <cell r="C31703" t="str">
            <v>ROH</v>
          </cell>
          <cell r="D31703" t="str">
            <v>UN</v>
          </cell>
        </row>
        <row r="31704">
          <cell r="A31704" t="str">
            <v>1525-17</v>
          </cell>
          <cell r="B31704" t="str">
            <v>ANEL VEDACAO AUTO LIMPEZA[F]</v>
          </cell>
          <cell r="C31704" t="str">
            <v>ROH</v>
          </cell>
          <cell r="D31704" t="str">
            <v>UN</v>
          </cell>
        </row>
        <row r="31705">
          <cell r="A31705" t="str">
            <v>1525-18</v>
          </cell>
          <cell r="B31705" t="str">
            <v>FIX PLAS. CB PL</v>
          </cell>
          <cell r="C31705" t="str">
            <v>ROH</v>
          </cell>
          <cell r="D31705" t="str">
            <v>UN</v>
          </cell>
        </row>
        <row r="31706">
          <cell r="A31706" t="str">
            <v>1525-19</v>
          </cell>
          <cell r="B31706" t="str">
            <v>PROT. CB PLBORR. CZ[SC]</v>
          </cell>
          <cell r="C31706" t="str">
            <v>ROH</v>
          </cell>
          <cell r="D31706" t="str">
            <v>UN</v>
          </cell>
        </row>
        <row r="31707">
          <cell r="A31707" t="str">
            <v>1525-20</v>
          </cell>
          <cell r="B31707" t="str">
            <v>FIX PLAS. CB PL</v>
          </cell>
          <cell r="C31707" t="str">
            <v>ROH</v>
          </cell>
          <cell r="D31707" t="str">
            <v>UN</v>
          </cell>
        </row>
        <row r="31708">
          <cell r="A31708" t="str">
            <v>1525-21</v>
          </cell>
          <cell r="B31708" t="str">
            <v>FIXADOR METÁLICO DO FUSÍVEL TÉRMICO</v>
          </cell>
          <cell r="C31708" t="str">
            <v>ROH</v>
          </cell>
          <cell r="D31708" t="str">
            <v>UN</v>
          </cell>
        </row>
        <row r="31709">
          <cell r="A31709" t="str">
            <v>1525-22</v>
          </cell>
          <cell r="B31709" t="str">
            <v>VEDAÇÃO DO MT - CONJUNTO [DP]</v>
          </cell>
          <cell r="C31709" t="str">
            <v>ROH</v>
          </cell>
          <cell r="D31709" t="str">
            <v>UN</v>
          </cell>
        </row>
        <row r="31710">
          <cell r="A31710" t="str">
            <v>1525-23</v>
          </cell>
          <cell r="B31710" t="str">
            <v>FIXADOR METÁLICO DO FUSÍVEL TÉRMICO</v>
          </cell>
          <cell r="C31710" t="str">
            <v>ROH</v>
          </cell>
          <cell r="D31710" t="str">
            <v>UN</v>
          </cell>
        </row>
        <row r="31711">
          <cell r="A31711" t="str">
            <v>1525-24</v>
          </cell>
          <cell r="B31711" t="str">
            <v>VEDAÇÃO DA BASE DE AQUECIMENTO [CE]</v>
          </cell>
          <cell r="C31711" t="str">
            <v>ROH</v>
          </cell>
          <cell r="D31711" t="str">
            <v>UN</v>
          </cell>
        </row>
        <row r="31712">
          <cell r="A31712" t="str">
            <v>1525-25</v>
          </cell>
          <cell r="B31712" t="str">
            <v>VEDAÇÃO DA BASE DE AQUECIMENTO [CE]</v>
          </cell>
          <cell r="C31712" t="str">
            <v>ROH</v>
          </cell>
          <cell r="D31712" t="str">
            <v>UN</v>
          </cell>
        </row>
        <row r="31713">
          <cell r="A31713" t="str">
            <v>1526-01</v>
          </cell>
          <cell r="B31713" t="str">
            <v>CUBA METAL. INOX[FN]</v>
          </cell>
          <cell r="C31713" t="str">
            <v>ROH</v>
          </cell>
          <cell r="D31713" t="str">
            <v>UN</v>
          </cell>
        </row>
        <row r="31714">
          <cell r="A31714" t="str">
            <v>1526-02</v>
          </cell>
          <cell r="B31714" t="str">
            <v>CUBA METAL. INOX[FN]</v>
          </cell>
          <cell r="C31714" t="str">
            <v>ROH</v>
          </cell>
          <cell r="D31714" t="str">
            <v>UN</v>
          </cell>
        </row>
        <row r="31715">
          <cell r="A31715" t="str">
            <v>1527-01</v>
          </cell>
          <cell r="B31715" t="str">
            <v>LIQUIDIFICADOR L-99-WG 127V/60Hz</v>
          </cell>
          <cell r="C31715" t="str">
            <v>FERT</v>
          </cell>
          <cell r="D31715" t="str">
            <v>UN</v>
          </cell>
        </row>
        <row r="31716">
          <cell r="A31716" t="str">
            <v>1527-02</v>
          </cell>
          <cell r="B31716" t="str">
            <v>LIQUIDIFICADOR L-99-WG 220V/60Hz</v>
          </cell>
          <cell r="C31716" t="str">
            <v>FERT</v>
          </cell>
          <cell r="D31716" t="str">
            <v>UN</v>
          </cell>
        </row>
        <row r="31717">
          <cell r="A31717" t="str">
            <v>1527-05</v>
          </cell>
          <cell r="B31717" t="str">
            <v>LIQUIDIFICADOR L-99-WG 127V/60Hz</v>
          </cell>
          <cell r="C31717" t="str">
            <v>FERT</v>
          </cell>
          <cell r="D31717" t="str">
            <v>UN</v>
          </cell>
        </row>
        <row r="31718">
          <cell r="A31718" t="str">
            <v>1527-06</v>
          </cell>
          <cell r="B31718" t="str">
            <v>LIQUIDIFICADOR L-99-WG 220V/60Hz</v>
          </cell>
          <cell r="C31718" t="str">
            <v>FERT</v>
          </cell>
          <cell r="D31718" t="str">
            <v>UN</v>
          </cell>
        </row>
        <row r="31719">
          <cell r="A31719" t="str">
            <v>1528-01</v>
          </cell>
          <cell r="B31719" t="str">
            <v>LIQUIDIFICADOR L-99-FR 127V/60Hz</v>
          </cell>
          <cell r="C31719" t="str">
            <v>FERT</v>
          </cell>
          <cell r="D31719" t="str">
            <v>UN</v>
          </cell>
        </row>
        <row r="31720">
          <cell r="A31720" t="str">
            <v>1528-02</v>
          </cell>
          <cell r="B31720" t="str">
            <v>LIQUIDIFICADOR L-99-FR 220V/60Hz</v>
          </cell>
          <cell r="C31720" t="str">
            <v>FERT</v>
          </cell>
          <cell r="D31720" t="str">
            <v>UN</v>
          </cell>
        </row>
        <row r="31721">
          <cell r="A31721" t="str">
            <v>1528-05</v>
          </cell>
          <cell r="B31721" t="str">
            <v>LIQUIDIFICADOR L-99-FR 127V/60Hz</v>
          </cell>
          <cell r="C31721" t="str">
            <v>FERT</v>
          </cell>
          <cell r="D31721" t="str">
            <v>UN</v>
          </cell>
        </row>
        <row r="31722">
          <cell r="A31722" t="str">
            <v>1528-06</v>
          </cell>
          <cell r="B31722" t="str">
            <v>LIQUIDIFICADOR L-99-FR 220V/60Hz</v>
          </cell>
          <cell r="C31722" t="str">
            <v>FERT</v>
          </cell>
          <cell r="D31722" t="str">
            <v>UN</v>
          </cell>
        </row>
        <row r="31723">
          <cell r="A31723" t="str">
            <v>1529-01</v>
          </cell>
          <cell r="B31723" t="str">
            <v>LIQUIDIFICADOR L-99-WB 127V/60Hz</v>
          </cell>
          <cell r="C31723" t="str">
            <v>FERT</v>
          </cell>
          <cell r="D31723" t="str">
            <v>UN</v>
          </cell>
        </row>
        <row r="31724">
          <cell r="A31724" t="str">
            <v>1529-02</v>
          </cell>
          <cell r="B31724" t="str">
            <v>LIQUIDIFICADOR L-99-WB 220V/60Hz</v>
          </cell>
          <cell r="C31724" t="str">
            <v>FERT</v>
          </cell>
          <cell r="D31724" t="str">
            <v>UN</v>
          </cell>
        </row>
        <row r="31725">
          <cell r="A31725" t="str">
            <v>1529-05</v>
          </cell>
          <cell r="B31725" t="str">
            <v>LIQUIDIFICADOR L-99-WB 127V/60Hz</v>
          </cell>
          <cell r="C31725" t="str">
            <v>FERT</v>
          </cell>
          <cell r="D31725" t="str">
            <v>UN</v>
          </cell>
        </row>
        <row r="31726">
          <cell r="A31726" t="str">
            <v>1529-06</v>
          </cell>
          <cell r="B31726" t="str">
            <v>LIQUIDIFICADOR L-99-WB 220V/60Hz</v>
          </cell>
          <cell r="C31726" t="str">
            <v>FERT</v>
          </cell>
          <cell r="D31726" t="str">
            <v>UN</v>
          </cell>
        </row>
        <row r="31727">
          <cell r="A31727" t="str">
            <v>1531-01</v>
          </cell>
          <cell r="B31727" t="str">
            <v>LIQUIDIFICADOR L-73-W 127V/60Hz</v>
          </cell>
          <cell r="C31727" t="str">
            <v>FERT</v>
          </cell>
          <cell r="D31727" t="str">
            <v>UN</v>
          </cell>
        </row>
        <row r="31728">
          <cell r="A31728" t="str">
            <v>1531-02</v>
          </cell>
          <cell r="B31728" t="str">
            <v>LIQUIDIFICADOR L-73-W 220V/60Hz</v>
          </cell>
          <cell r="C31728" t="str">
            <v>FERT</v>
          </cell>
          <cell r="D31728" t="str">
            <v>UN</v>
          </cell>
        </row>
        <row r="31729">
          <cell r="A31729" t="str">
            <v>1532-02</v>
          </cell>
          <cell r="B31729" t="str">
            <v>LIQUIDIFICADOR L-99-FR 220V~50/60HZ AR</v>
          </cell>
          <cell r="C31729" t="str">
            <v>FERT</v>
          </cell>
          <cell r="D31729" t="str">
            <v>UN</v>
          </cell>
        </row>
        <row r="31730">
          <cell r="A31730" t="str">
            <v>1532-03</v>
          </cell>
          <cell r="B31730" t="str">
            <v>LIQUIDIFICADOR L-99-FR 220V~50/60HZ AR</v>
          </cell>
          <cell r="C31730" t="str">
            <v>FERT</v>
          </cell>
          <cell r="D31730" t="str">
            <v>UN</v>
          </cell>
        </row>
        <row r="31731">
          <cell r="A31731" t="str">
            <v>1550-01</v>
          </cell>
          <cell r="B31731" t="str">
            <v>PIPOQUEIRA PP-01 127V/60HZ POP FUN</v>
          </cell>
          <cell r="C31731" t="str">
            <v>HAWA</v>
          </cell>
          <cell r="D31731" t="str">
            <v>UN</v>
          </cell>
        </row>
        <row r="31732">
          <cell r="A31732" t="str">
            <v>1550-02</v>
          </cell>
          <cell r="B31732" t="str">
            <v>PIPOQUEIRA PP-01 220V/60HZ POP FUN</v>
          </cell>
          <cell r="C31732" t="str">
            <v>HAWA</v>
          </cell>
          <cell r="D31732" t="str">
            <v>UN</v>
          </cell>
        </row>
        <row r="31733">
          <cell r="A31733" t="str">
            <v>1551-01</v>
          </cell>
          <cell r="B31733" t="str">
            <v>ACOPL. BOTAO L/D[PP]</v>
          </cell>
          <cell r="C31733" t="str">
            <v>ROH</v>
          </cell>
          <cell r="D31733" t="str">
            <v>UN</v>
          </cell>
        </row>
        <row r="31734">
          <cell r="A31734" t="str">
            <v>1551-02</v>
          </cell>
          <cell r="B31734" t="str">
            <v>ACOPL. MANG. AP-05/08</v>
          </cell>
          <cell r="C31734" t="str">
            <v>ROH</v>
          </cell>
          <cell r="D31734" t="str">
            <v>UN</v>
          </cell>
        </row>
        <row r="31735">
          <cell r="A31735" t="str">
            <v>1551-03</v>
          </cell>
          <cell r="B31735" t="str">
            <v>ACOPL. MANG. AP-06</v>
          </cell>
          <cell r="C31735" t="str">
            <v>ROH</v>
          </cell>
          <cell r="D31735" t="str">
            <v>UN</v>
          </cell>
        </row>
        <row r="31736">
          <cell r="A31736" t="str">
            <v>1551-04</v>
          </cell>
          <cell r="B31736" t="str">
            <v>CONECTOR PLAS. DCFONTE</v>
          </cell>
          <cell r="C31736" t="str">
            <v>ROH</v>
          </cell>
          <cell r="D31736" t="str">
            <v>UN</v>
          </cell>
        </row>
        <row r="31737">
          <cell r="A31737" t="str">
            <v>1551-05</v>
          </cell>
          <cell r="B31737" t="str">
            <v>ACOPL. MANG. AP-07</v>
          </cell>
          <cell r="C31737" t="str">
            <v>ROH</v>
          </cell>
          <cell r="D31737" t="str">
            <v>UN</v>
          </cell>
        </row>
        <row r="31738">
          <cell r="A31738" t="str">
            <v>1551-06</v>
          </cell>
          <cell r="B31738" t="str">
            <v>ACOPL. ARRASTADOR CENTRIFUGA KM-01</v>
          </cell>
          <cell r="C31738" t="str">
            <v>ROH</v>
          </cell>
          <cell r="D31738" t="str">
            <v>UN</v>
          </cell>
        </row>
        <row r="31739">
          <cell r="A31739" t="str">
            <v>1551-07</v>
          </cell>
          <cell r="B31739" t="str">
            <v>ACOPL. ARRASTADOR MP-04</v>
          </cell>
          <cell r="C31739" t="str">
            <v>ROH</v>
          </cell>
          <cell r="D31739" t="str">
            <v>UN</v>
          </cell>
        </row>
        <row r="31740">
          <cell r="A31740" t="str">
            <v>1551-08</v>
          </cell>
          <cell r="B31740" t="str">
            <v>EIXO ACOPL. DOS BAT. EM SUP PLAST BR-[B]</v>
          </cell>
          <cell r="C31740" t="str">
            <v>ROH</v>
          </cell>
          <cell r="D31740" t="str">
            <v>UN</v>
          </cell>
        </row>
        <row r="31741">
          <cell r="A31741" t="str">
            <v>1551-09</v>
          </cell>
          <cell r="B31741" t="str">
            <v>ACOPL. CB EM-05</v>
          </cell>
          <cell r="C31741" t="str">
            <v>ROH</v>
          </cell>
          <cell r="D31741" t="str">
            <v>UN</v>
          </cell>
        </row>
        <row r="31742">
          <cell r="A31742" t="str">
            <v>1551-10</v>
          </cell>
          <cell r="B31742" t="str">
            <v>ARRASTADOR PLÁSTICO DAS LÂMINAS [M]</v>
          </cell>
          <cell r="C31742" t="str">
            <v>ROH</v>
          </cell>
          <cell r="D31742" t="str">
            <v>UN</v>
          </cell>
        </row>
        <row r="31743">
          <cell r="A31743" t="str">
            <v>1551-100</v>
          </cell>
          <cell r="B31743" t="str">
            <v>BOTAO TEMPO BR + ADER. INOX[FR-52]</v>
          </cell>
          <cell r="C31743" t="str">
            <v>ROH</v>
          </cell>
          <cell r="D31743" t="str">
            <v>UN</v>
          </cell>
        </row>
        <row r="31744">
          <cell r="A31744" t="str">
            <v>1551-101</v>
          </cell>
          <cell r="B31744" t="str">
            <v>BOTAO TERMP/FUNCOES BR + ADER. IN[FR-52]</v>
          </cell>
          <cell r="C31744" t="str">
            <v>ROH</v>
          </cell>
          <cell r="D31744" t="str">
            <v>UN</v>
          </cell>
        </row>
        <row r="31745">
          <cell r="A31745" t="str">
            <v>1551-102</v>
          </cell>
          <cell r="B31745" t="str">
            <v>SC BOTÃO TEMPO  BR + ADER INOX [FR-42]</v>
          </cell>
          <cell r="C31745" t="str">
            <v>ROH</v>
          </cell>
          <cell r="D31745" t="str">
            <v>UN</v>
          </cell>
        </row>
        <row r="31746">
          <cell r="A31746" t="str">
            <v>1551-103</v>
          </cell>
          <cell r="B31746" t="str">
            <v>SC BOTÃO TEMP  BR + ADER INOX [FR-42]</v>
          </cell>
          <cell r="C31746" t="str">
            <v>ROH</v>
          </cell>
          <cell r="D31746" t="str">
            <v>UN</v>
          </cell>
        </row>
        <row r="31747">
          <cell r="A31747" t="str">
            <v>1551-104</v>
          </cell>
          <cell r="B31747" t="str">
            <v>SC BOTÃO FUNÇOES BR+ ADER INOX [FR-42]</v>
          </cell>
          <cell r="C31747" t="str">
            <v>ROH</v>
          </cell>
          <cell r="D31747" t="str">
            <v>UN</v>
          </cell>
        </row>
        <row r="31748">
          <cell r="A31748" t="str">
            <v>1551-11</v>
          </cell>
          <cell r="B31748" t="str">
            <v>BOTAO L/D RP-01</v>
          </cell>
          <cell r="C31748" t="str">
            <v>ROH</v>
          </cell>
          <cell r="D31748" t="str">
            <v>UN</v>
          </cell>
        </row>
        <row r="31749">
          <cell r="A31749" t="str">
            <v>1551-12</v>
          </cell>
          <cell r="B31749" t="str">
            <v>BOTAO SINTONIA RP-01</v>
          </cell>
          <cell r="C31749" t="str">
            <v>ROH</v>
          </cell>
          <cell r="D31749" t="str">
            <v>UN</v>
          </cell>
        </row>
        <row r="31750">
          <cell r="A31750" t="str">
            <v>1551-13</v>
          </cell>
          <cell r="B31750" t="str">
            <v>BOTAO SELETORFAIXA RP-01</v>
          </cell>
          <cell r="C31750" t="str">
            <v>ROH</v>
          </cell>
          <cell r="D31750" t="str">
            <v>UN</v>
          </cell>
        </row>
        <row r="31751">
          <cell r="A31751" t="str">
            <v>1551-15</v>
          </cell>
          <cell r="B31751" t="str">
            <v>ACOPL. ER-03A</v>
          </cell>
          <cell r="C31751" t="str">
            <v>ROH</v>
          </cell>
          <cell r="D31751" t="str">
            <v>UN</v>
          </cell>
        </row>
        <row r="31752">
          <cell r="A31752" t="str">
            <v>1551-16</v>
          </cell>
          <cell r="B31752" t="str">
            <v>CHA TEMP. XN-14 T85 250V 6,5A/ 125V 13A</v>
          </cell>
          <cell r="C31752" t="str">
            <v>ROH</v>
          </cell>
          <cell r="D31752" t="str">
            <v>UN</v>
          </cell>
        </row>
        <row r="31753">
          <cell r="A31753" t="str">
            <v>1551-17</v>
          </cell>
          <cell r="B31753" t="str">
            <v>BOTAO L/D RP-02</v>
          </cell>
          <cell r="C31753" t="str">
            <v>ROH</v>
          </cell>
          <cell r="D31753" t="str">
            <v>UN</v>
          </cell>
        </row>
        <row r="31754">
          <cell r="A31754" t="str">
            <v>1551-18</v>
          </cell>
          <cell r="B31754" t="str">
            <v>BOTAO SINTONIA RP-02</v>
          </cell>
          <cell r="C31754" t="str">
            <v>ROH</v>
          </cell>
          <cell r="D31754" t="str">
            <v>UN</v>
          </cell>
        </row>
        <row r="31755">
          <cell r="A31755" t="str">
            <v>1551-19</v>
          </cell>
          <cell r="B31755" t="str">
            <v>BOTAO SELETORFAIXA RP-02</v>
          </cell>
          <cell r="C31755" t="str">
            <v>ROH</v>
          </cell>
          <cell r="D31755" t="str">
            <v>UN</v>
          </cell>
        </row>
        <row r="31756">
          <cell r="A31756" t="str">
            <v>1551-20</v>
          </cell>
          <cell r="B31756" t="str">
            <v>MOLD. PLAS. VERM BOCAL ACOPL.[AP]</v>
          </cell>
          <cell r="C31756" t="str">
            <v>ROH</v>
          </cell>
          <cell r="D31756" t="str">
            <v>UN</v>
          </cell>
        </row>
        <row r="31757">
          <cell r="A31757" t="str">
            <v>1551-21</v>
          </cell>
          <cell r="B31757" t="str">
            <v>ACOPL.[ER]</v>
          </cell>
          <cell r="C31757" t="str">
            <v>ROH</v>
          </cell>
          <cell r="D31757" t="str">
            <v>UN</v>
          </cell>
        </row>
        <row r="31758">
          <cell r="A31758" t="str">
            <v>1551-22</v>
          </cell>
          <cell r="B31758" t="str">
            <v>MOLD. PLAS. PRT BOCAL ACOPL.[AP]</v>
          </cell>
          <cell r="C31758" t="str">
            <v>ROH</v>
          </cell>
          <cell r="D31758" t="str">
            <v>UN</v>
          </cell>
        </row>
        <row r="31759">
          <cell r="A31759" t="str">
            <v>1551-23</v>
          </cell>
          <cell r="B31759" t="str">
            <v>BOTAO PLAS. CROMADO MENOR[CM]</v>
          </cell>
          <cell r="C31759" t="str">
            <v>ROH</v>
          </cell>
          <cell r="D31759" t="str">
            <v>UN</v>
          </cell>
        </row>
        <row r="31760">
          <cell r="A31760" t="str">
            <v>1551-24</v>
          </cell>
          <cell r="B31760" t="str">
            <v>BOTAO PLAS. CROMADO EQ[CM]</v>
          </cell>
          <cell r="C31760" t="str">
            <v>ROH</v>
          </cell>
          <cell r="D31760" t="str">
            <v>UN</v>
          </cell>
        </row>
        <row r="31761">
          <cell r="A31761" t="str">
            <v>1551-25</v>
          </cell>
          <cell r="B31761" t="str">
            <v>BOTAO PLAS. CROMADO MAIOR[CM]</v>
          </cell>
          <cell r="C31761" t="str">
            <v>ROH</v>
          </cell>
          <cell r="D31761" t="str">
            <v>UN</v>
          </cell>
        </row>
        <row r="31762">
          <cell r="A31762" t="str">
            <v>1551-26</v>
          </cell>
          <cell r="B31762" t="str">
            <v>BOTAO PLAS. CROMADO FUNCOES[CM]</v>
          </cell>
          <cell r="C31762" t="str">
            <v>ROH</v>
          </cell>
          <cell r="D31762" t="str">
            <v>UN</v>
          </cell>
        </row>
        <row r="31763">
          <cell r="A31763" t="str">
            <v>1551-27</v>
          </cell>
          <cell r="B31763" t="str">
            <v>CONECTOR PLAS. DCFONTE</v>
          </cell>
          <cell r="C31763" t="str">
            <v>ROH</v>
          </cell>
          <cell r="D31763" t="str">
            <v>UN</v>
          </cell>
        </row>
        <row r="31764">
          <cell r="A31764" t="str">
            <v>1551-28</v>
          </cell>
          <cell r="B31764" t="str">
            <v>BOTAO PLAS. PRT FUNCOES[CM]</v>
          </cell>
          <cell r="C31764" t="str">
            <v>ROH</v>
          </cell>
          <cell r="D31764" t="str">
            <v>UN</v>
          </cell>
        </row>
        <row r="31765">
          <cell r="A31765" t="str">
            <v>1551-29</v>
          </cell>
          <cell r="B31765" t="str">
            <v>BOTAO PLAS. PRT VOLUME[CM]</v>
          </cell>
          <cell r="C31765" t="str">
            <v>ROH</v>
          </cell>
          <cell r="D31765" t="str">
            <v>UN</v>
          </cell>
        </row>
        <row r="31766">
          <cell r="A31766" t="str">
            <v>1551-30</v>
          </cell>
          <cell r="B31766" t="str">
            <v>BOTAO MIC VOL/ BASS PLAS. PT[CM]</v>
          </cell>
          <cell r="C31766" t="str">
            <v>ROH</v>
          </cell>
          <cell r="D31766" t="str">
            <v>UN</v>
          </cell>
        </row>
        <row r="31767">
          <cell r="A31767" t="str">
            <v>1551-31</v>
          </cell>
          <cell r="B31767" t="str">
            <v>BOTAO VOLUME PLAS. PT[CM]</v>
          </cell>
          <cell r="C31767" t="str">
            <v>ROH</v>
          </cell>
          <cell r="D31767" t="str">
            <v>UN</v>
          </cell>
        </row>
        <row r="31768">
          <cell r="A31768" t="str">
            <v>1551-32</v>
          </cell>
          <cell r="B31768" t="str">
            <v>TECLAS PLAS.S PTS[CM]</v>
          </cell>
          <cell r="C31768" t="str">
            <v>ROH</v>
          </cell>
          <cell r="D31768" t="str">
            <v>UN</v>
          </cell>
        </row>
        <row r="31769">
          <cell r="A31769" t="str">
            <v>1551-33</v>
          </cell>
          <cell r="B31769" t="str">
            <v>TECLAS PLAS.S GRAF. GRAV.S[CM]</v>
          </cell>
          <cell r="C31769" t="str">
            <v>ROH</v>
          </cell>
          <cell r="D31769" t="str">
            <v>UN</v>
          </cell>
        </row>
        <row r="31770">
          <cell r="A31770" t="str">
            <v>1551-34</v>
          </cell>
          <cell r="B31770" t="str">
            <v>BOTAO PLAS. GRAF. ADER. CROMADO[CM]</v>
          </cell>
          <cell r="C31770" t="str">
            <v>ROH</v>
          </cell>
          <cell r="D31770" t="str">
            <v>UN</v>
          </cell>
        </row>
        <row r="31771">
          <cell r="A31771" t="str">
            <v>1551-35</v>
          </cell>
          <cell r="B31771" t="str">
            <v>BOTAO PLAS. GRAF.[CM]</v>
          </cell>
          <cell r="C31771" t="str">
            <v>ROH</v>
          </cell>
          <cell r="D31771" t="str">
            <v>UN</v>
          </cell>
        </row>
        <row r="31772">
          <cell r="A31772" t="str">
            <v>1551-36</v>
          </cell>
          <cell r="B31772" t="str">
            <v>BOTAO PLAS. PTTEMP. ADER. INOX[AF]</v>
          </cell>
          <cell r="C31772" t="str">
            <v>ROH</v>
          </cell>
          <cell r="D31772" t="str">
            <v>UN</v>
          </cell>
        </row>
        <row r="31773">
          <cell r="A31773" t="str">
            <v>1551-37</v>
          </cell>
          <cell r="B31773" t="str">
            <v>BOTAO PLAS. PT TIMER ADER. INOX[AF]</v>
          </cell>
          <cell r="C31773" t="str">
            <v>ROH</v>
          </cell>
          <cell r="D31773" t="str">
            <v>UN</v>
          </cell>
        </row>
        <row r="31774">
          <cell r="A31774" t="str">
            <v>1551-38</v>
          </cell>
          <cell r="B31774" t="str">
            <v>BOTAO PLAS. CZ GRAV TEMP.[P]</v>
          </cell>
          <cell r="C31774" t="str">
            <v>ROH</v>
          </cell>
          <cell r="D31774" t="str">
            <v>UN</v>
          </cell>
        </row>
        <row r="31775">
          <cell r="A31775" t="str">
            <v>1551-39</v>
          </cell>
          <cell r="B31775" t="str">
            <v>BOTAO PLAS. CZCHA ON/OFF[P]</v>
          </cell>
          <cell r="C31775" t="str">
            <v>ROH</v>
          </cell>
          <cell r="D31775" t="str">
            <v>UN</v>
          </cell>
        </row>
        <row r="31776">
          <cell r="A31776" t="str">
            <v>1551-40</v>
          </cell>
          <cell r="B31776" t="str">
            <v>BOTAO PLAS. CROMADO[BG]</v>
          </cell>
          <cell r="C31776" t="str">
            <v>ROH</v>
          </cell>
          <cell r="D31776" t="str">
            <v>UN</v>
          </cell>
        </row>
        <row r="31777">
          <cell r="A31777" t="str">
            <v>1551-41</v>
          </cell>
          <cell r="B31777" t="str">
            <v>BOTAO PLAS. CZ ALAV ACIONAMENTO[T]</v>
          </cell>
          <cell r="C31777" t="str">
            <v>ROH</v>
          </cell>
          <cell r="D31777" t="str">
            <v>UN</v>
          </cell>
        </row>
        <row r="31778">
          <cell r="A31778" t="str">
            <v>1551-42</v>
          </cell>
          <cell r="B31778" t="str">
            <v>BOTAO PLAS. CZ CANCELA[T]</v>
          </cell>
          <cell r="C31778" t="str">
            <v>ROH</v>
          </cell>
          <cell r="D31778" t="str">
            <v>UN</v>
          </cell>
        </row>
        <row r="31779">
          <cell r="A31779" t="str">
            <v>1551-43</v>
          </cell>
          <cell r="B31779" t="str">
            <v>BOTAO PLAS. CZ SELETOR TOSTAGEM[T]</v>
          </cell>
          <cell r="C31779" t="str">
            <v>ROH</v>
          </cell>
          <cell r="D31779" t="str">
            <v>UN</v>
          </cell>
        </row>
        <row r="31780">
          <cell r="A31780" t="str">
            <v>1551-44</v>
          </cell>
          <cell r="B31780" t="str">
            <v>BOTAO PLAS. PTTEMP. ADER. INOX[AF]</v>
          </cell>
          <cell r="C31780" t="str">
            <v>ROH</v>
          </cell>
          <cell r="D31780" t="str">
            <v>UN</v>
          </cell>
        </row>
        <row r="31781">
          <cell r="A31781" t="str">
            <v>1551-45</v>
          </cell>
          <cell r="B31781" t="str">
            <v>BOTAO PLAS. PT TEMPOR. ADER. INOX[AF]</v>
          </cell>
          <cell r="C31781" t="str">
            <v>ROH</v>
          </cell>
          <cell r="D31781" t="str">
            <v>UN</v>
          </cell>
        </row>
        <row r="31782">
          <cell r="A31782" t="str">
            <v>1551-46</v>
          </cell>
          <cell r="B31782" t="str">
            <v>SC BOTÃO TERMO PR + ADER INOX [FR-42]</v>
          </cell>
          <cell r="C31782" t="str">
            <v>ROH</v>
          </cell>
          <cell r="D31782" t="str">
            <v>UN</v>
          </cell>
        </row>
        <row r="31783">
          <cell r="A31783" t="str">
            <v>1551-47</v>
          </cell>
          <cell r="B31783" t="str">
            <v>SC BOTÃO TEMPO PR + ADER INOX [FR-42]</v>
          </cell>
          <cell r="C31783" t="str">
            <v>ROH</v>
          </cell>
          <cell r="D31783" t="str">
            <v>UN</v>
          </cell>
        </row>
        <row r="31784">
          <cell r="A31784" t="str">
            <v>1551-48</v>
          </cell>
          <cell r="B31784" t="str">
            <v>SC BOTÃO TERMO/FUNÇ PR+ADER INOX[FR-42]</v>
          </cell>
          <cell r="C31784" t="str">
            <v>ROH</v>
          </cell>
          <cell r="D31784" t="str">
            <v>UN</v>
          </cell>
        </row>
        <row r="31785">
          <cell r="A31785" t="str">
            <v>1551-49</v>
          </cell>
          <cell r="B31785" t="str">
            <v>BOTAOBORR. PT[C]</v>
          </cell>
          <cell r="C31785" t="str">
            <v>ROH</v>
          </cell>
          <cell r="D31785" t="str">
            <v>UN</v>
          </cell>
        </row>
        <row r="31786">
          <cell r="A31786" t="str">
            <v>1551-51</v>
          </cell>
          <cell r="B31786" t="str">
            <v>BOTAO VELOC. L-91</v>
          </cell>
          <cell r="C31786" t="str">
            <v>ROH</v>
          </cell>
          <cell r="D31786" t="str">
            <v>UN</v>
          </cell>
        </row>
        <row r="31787">
          <cell r="A31787" t="str">
            <v>1551-52</v>
          </cell>
          <cell r="B31787" t="str">
            <v>BOTAO L/D BR[PP]</v>
          </cell>
          <cell r="C31787" t="str">
            <v>ROH</v>
          </cell>
          <cell r="D31787" t="str">
            <v>UN</v>
          </cell>
        </row>
        <row r="31788">
          <cell r="A31788" t="str">
            <v>1551-53</v>
          </cell>
          <cell r="B31788" t="str">
            <v>BOTAO PLAS. PT MAIOR[HT]</v>
          </cell>
          <cell r="C31788" t="str">
            <v>ROH</v>
          </cell>
          <cell r="D31788" t="str">
            <v>UN</v>
          </cell>
        </row>
        <row r="31789">
          <cell r="A31789" t="str">
            <v>1551-54</v>
          </cell>
          <cell r="B31789" t="str">
            <v>BOTÃO VOLUME [AR]</v>
          </cell>
          <cell r="C31789" t="str">
            <v>ROH</v>
          </cell>
          <cell r="D31789" t="str">
            <v>UN</v>
          </cell>
        </row>
        <row r="31790">
          <cell r="A31790" t="str">
            <v>1551-55</v>
          </cell>
          <cell r="B31790" t="str">
            <v>LENTE TECLAS FUNCOES[AR]</v>
          </cell>
          <cell r="C31790" t="str">
            <v>ROH</v>
          </cell>
          <cell r="D31790" t="str">
            <v>UN</v>
          </cell>
        </row>
        <row r="31791">
          <cell r="A31791" t="str">
            <v>1551-56</v>
          </cell>
          <cell r="B31791" t="str">
            <v>TECLAS FUNCOES[AR]</v>
          </cell>
          <cell r="C31791" t="str">
            <v>ROH</v>
          </cell>
          <cell r="D31791" t="str">
            <v>UN</v>
          </cell>
        </row>
        <row r="31792">
          <cell r="A31792" t="str">
            <v>1551-57</v>
          </cell>
          <cell r="B31792" t="str">
            <v>TECLAS NUMERICAS[AR]</v>
          </cell>
          <cell r="C31792" t="str">
            <v>ROH</v>
          </cell>
          <cell r="D31792" t="str">
            <v>UN</v>
          </cell>
        </row>
        <row r="31793">
          <cell r="A31793" t="str">
            <v>1551-58</v>
          </cell>
          <cell r="B31793" t="str">
            <v>LENTE VERM INDIC.[FD]</v>
          </cell>
          <cell r="C31793" t="str">
            <v>ROH</v>
          </cell>
          <cell r="D31793" t="str">
            <v>UN</v>
          </cell>
        </row>
        <row r="31794">
          <cell r="A31794" t="str">
            <v>1551-59</v>
          </cell>
          <cell r="B31794" t="str">
            <v>LENTE PLAS. LED[FPF]</v>
          </cell>
          <cell r="C31794" t="str">
            <v>ROH</v>
          </cell>
          <cell r="D31794" t="str">
            <v>UN</v>
          </cell>
        </row>
        <row r="31795">
          <cell r="A31795" t="str">
            <v>1551-60</v>
          </cell>
          <cell r="B31795" t="str">
            <v>LENTE ADER. FRT[AF]</v>
          </cell>
          <cell r="C31795" t="str">
            <v>ROH</v>
          </cell>
          <cell r="D31795" t="str">
            <v>UN</v>
          </cell>
        </row>
        <row r="31796">
          <cell r="A31796" t="str">
            <v>1551-61</v>
          </cell>
          <cell r="B31796" t="str">
            <v>BOTAO PLAS. PT AZUL[MCO]</v>
          </cell>
          <cell r="C31796" t="str">
            <v>ROH</v>
          </cell>
          <cell r="D31796" t="str">
            <v>UN</v>
          </cell>
        </row>
        <row r="31797">
          <cell r="A31797" t="str">
            <v>1551-62</v>
          </cell>
          <cell r="B31797" t="str">
            <v>BOTAO PLAS. PT PRT[HT]</v>
          </cell>
          <cell r="C31797" t="str">
            <v>ROH</v>
          </cell>
          <cell r="D31797" t="str">
            <v>UN</v>
          </cell>
        </row>
        <row r="31798">
          <cell r="A31798" t="str">
            <v>1551-63</v>
          </cell>
          <cell r="B31798" t="str">
            <v>BOTAO TEMP.S PLAS. PT[FT]</v>
          </cell>
          <cell r="C31798" t="str">
            <v>ROH</v>
          </cell>
          <cell r="D31798" t="str">
            <v>UN</v>
          </cell>
        </row>
        <row r="31799">
          <cell r="A31799" t="str">
            <v>1551-64</v>
          </cell>
          <cell r="B31799" t="str">
            <v>BOTAO PLAS. PTTRAVATAMPA[FT]</v>
          </cell>
          <cell r="C31799" t="str">
            <v>ROH</v>
          </cell>
          <cell r="D31799" t="str">
            <v>UN</v>
          </cell>
        </row>
        <row r="31800">
          <cell r="A31800" t="str">
            <v>1551-65</v>
          </cell>
          <cell r="B31800" t="str">
            <v>LENTE PLAS. LED[FPF]</v>
          </cell>
          <cell r="C31800" t="str">
            <v>ROH</v>
          </cell>
          <cell r="D31800" t="str">
            <v>UN</v>
          </cell>
        </row>
        <row r="31801">
          <cell r="A31801" t="str">
            <v>1551-66</v>
          </cell>
          <cell r="B31801" t="str">
            <v>TECLASPLAS. PT[SK]</v>
          </cell>
          <cell r="C31801" t="str">
            <v>ROH</v>
          </cell>
          <cell r="D31801" t="str">
            <v>UN</v>
          </cell>
        </row>
        <row r="31802">
          <cell r="A31802" t="str">
            <v>1551-67</v>
          </cell>
          <cell r="B31802" t="str">
            <v>BOTAO TERM/FUNCOES PR + ADER. IN[FR-52]</v>
          </cell>
          <cell r="C31802" t="str">
            <v>ROH</v>
          </cell>
          <cell r="D31802" t="str">
            <v>UN</v>
          </cell>
        </row>
        <row r="31803">
          <cell r="A31803" t="str">
            <v>1551-69</v>
          </cell>
          <cell r="B31803" t="str">
            <v>BOTAO TEMPO PR + ADER. INOX[FR-52]</v>
          </cell>
          <cell r="C31803" t="str">
            <v>ROH</v>
          </cell>
          <cell r="D31803" t="str">
            <v>UN</v>
          </cell>
        </row>
        <row r="31804">
          <cell r="A31804" t="str">
            <v>1551-73</v>
          </cell>
          <cell r="B31804" t="str">
            <v>ARRASTADOR PLAS. DAS LAM.[M]</v>
          </cell>
          <cell r="C31804" t="str">
            <v>ROH</v>
          </cell>
          <cell r="D31804" t="str">
            <v>UN</v>
          </cell>
        </row>
        <row r="31805">
          <cell r="A31805" t="str">
            <v>1551-74</v>
          </cell>
          <cell r="B31805" t="str">
            <v>BOTAO PLAS. RS[P]</v>
          </cell>
          <cell r="C31805" t="str">
            <v>ROH</v>
          </cell>
          <cell r="D31805" t="str">
            <v>UN</v>
          </cell>
        </row>
        <row r="31806">
          <cell r="A31806" t="str">
            <v>1551-75</v>
          </cell>
          <cell r="B31806" t="str">
            <v>BOTAO PLAS. AZUL BR LENTE[VP]</v>
          </cell>
          <cell r="C31806" t="str">
            <v>ROH</v>
          </cell>
          <cell r="D31806" t="str">
            <v>UN</v>
          </cell>
        </row>
        <row r="31807">
          <cell r="A31807" t="str">
            <v>1551-76</v>
          </cell>
          <cell r="B31807" t="str">
            <v>BOTAO PLAS. PT[MA]</v>
          </cell>
          <cell r="C31807" t="str">
            <v>ROH</v>
          </cell>
          <cell r="D31807" t="str">
            <v>UN</v>
          </cell>
        </row>
        <row r="31808">
          <cell r="A31808" t="str">
            <v>1551-77</v>
          </cell>
          <cell r="B31808" t="str">
            <v>BOTAO PLAS. PT[SK]</v>
          </cell>
          <cell r="C31808" t="str">
            <v>ROH</v>
          </cell>
          <cell r="D31808" t="str">
            <v>UN</v>
          </cell>
        </row>
        <row r="31809">
          <cell r="A31809" t="str">
            <v>1551-78</v>
          </cell>
          <cell r="B31809" t="str">
            <v>TECLA PERIFERICA PLAS. PT GRAV.[HP]</v>
          </cell>
          <cell r="C31809" t="str">
            <v>ROH</v>
          </cell>
          <cell r="D31809" t="str">
            <v>UN</v>
          </cell>
        </row>
        <row r="31810">
          <cell r="A31810" t="str">
            <v>1551-79</v>
          </cell>
          <cell r="B31810" t="str">
            <v>TECLA CENTRAL PLAS. PT GRAV.[HP]</v>
          </cell>
          <cell r="C31810" t="str">
            <v>ROH</v>
          </cell>
          <cell r="D31810" t="str">
            <v>UN</v>
          </cell>
        </row>
        <row r="31811">
          <cell r="A31811" t="str">
            <v>1551-80</v>
          </cell>
          <cell r="B31811" t="str">
            <v>BOTAO PLAS. PT[FE]</v>
          </cell>
          <cell r="C31811" t="str">
            <v>ROH</v>
          </cell>
          <cell r="D31811" t="str">
            <v>UN</v>
          </cell>
        </row>
        <row r="31812">
          <cell r="A31812" t="str">
            <v>1551-81</v>
          </cell>
          <cell r="B31812" t="str">
            <v>BOTAO PLAS. PT ADER. BR[CM]</v>
          </cell>
          <cell r="C31812" t="str">
            <v>ROH</v>
          </cell>
          <cell r="D31812" t="str">
            <v>UN</v>
          </cell>
        </row>
        <row r="31813">
          <cell r="A31813" t="str">
            <v>1551-82</v>
          </cell>
          <cell r="B31813" t="str">
            <v>BOTAO VOLUME PLAS. PT ADER. BR[CM]</v>
          </cell>
          <cell r="C31813" t="str">
            <v>ROH</v>
          </cell>
          <cell r="D31813" t="str">
            <v>UN</v>
          </cell>
        </row>
        <row r="31814">
          <cell r="A31814" t="str">
            <v>1551-83</v>
          </cell>
          <cell r="B31814" t="str">
            <v>BOTAO PLAS. VERM[CM]</v>
          </cell>
          <cell r="C31814" t="str">
            <v>ROH</v>
          </cell>
          <cell r="D31814" t="str">
            <v>UN</v>
          </cell>
        </row>
        <row r="31815">
          <cell r="A31815" t="str">
            <v>1551-84</v>
          </cell>
          <cell r="B31815" t="str">
            <v>BOTAO PLAS. AZUL ACAB. CZ[CR]</v>
          </cell>
          <cell r="C31815" t="str">
            <v>ROH</v>
          </cell>
          <cell r="D31815" t="str">
            <v>UN</v>
          </cell>
        </row>
        <row r="31816">
          <cell r="A31816" t="str">
            <v>1551-85</v>
          </cell>
          <cell r="B31816" t="str">
            <v>BOTAO PLAS. LUMINOSO SUP PLAS. CROM.[EG]</v>
          </cell>
          <cell r="C31816" t="str">
            <v>ROH</v>
          </cell>
          <cell r="D31816" t="str">
            <v>UN</v>
          </cell>
        </row>
        <row r="31817">
          <cell r="A31817" t="str">
            <v>1551-86</v>
          </cell>
          <cell r="B31817" t="str">
            <v>BOTAO FUNCOES PT[PE]</v>
          </cell>
          <cell r="C31817" t="str">
            <v>ROH</v>
          </cell>
          <cell r="D31817" t="str">
            <v>UN</v>
          </cell>
        </row>
        <row r="31818">
          <cell r="A31818" t="str">
            <v>1551-87</v>
          </cell>
          <cell r="B31818" t="str">
            <v>ARRASTADOR PLAS. DAS LAM.[CS]</v>
          </cell>
          <cell r="C31818" t="str">
            <v>ROH</v>
          </cell>
          <cell r="D31818" t="str">
            <v>UN</v>
          </cell>
        </row>
        <row r="31819">
          <cell r="A31819" t="str">
            <v>1551-88</v>
          </cell>
          <cell r="B31819" t="str">
            <v>TECLA POWER PLAS. PT[CS]</v>
          </cell>
          <cell r="C31819" t="str">
            <v>ROH</v>
          </cell>
          <cell r="D31819" t="str">
            <v>UN</v>
          </cell>
        </row>
        <row r="31820">
          <cell r="A31820" t="str">
            <v>1551-89</v>
          </cell>
          <cell r="B31820" t="str">
            <v>TECLA TURBO PLAS. PT[CS]</v>
          </cell>
          <cell r="C31820" t="str">
            <v>ROH</v>
          </cell>
          <cell r="D31820" t="str">
            <v>UN</v>
          </cell>
        </row>
        <row r="31821">
          <cell r="A31821" t="str">
            <v>1551-90</v>
          </cell>
          <cell r="B31821" t="str">
            <v>BOTAO PLAS. VAPOR BR ACAB. AZUL[F]</v>
          </cell>
          <cell r="C31821" t="str">
            <v>ROH</v>
          </cell>
          <cell r="D31821" t="str">
            <v>UN</v>
          </cell>
        </row>
        <row r="31822">
          <cell r="A31822" t="str">
            <v>1551-91</v>
          </cell>
          <cell r="B31822" t="str">
            <v>BOTAO PLAS. SPRAY BR ACAB. AZUL[F]</v>
          </cell>
          <cell r="C31822" t="str">
            <v>ROH</v>
          </cell>
          <cell r="D31822" t="str">
            <v>UN</v>
          </cell>
        </row>
        <row r="31823">
          <cell r="A31823" t="str">
            <v>1551-92</v>
          </cell>
          <cell r="B31823" t="str">
            <v>BOTAO PLAS. TEMP. BR GRV AZUL[F]</v>
          </cell>
          <cell r="C31823" t="str">
            <v>ROH</v>
          </cell>
          <cell r="D31823" t="str">
            <v>UN</v>
          </cell>
        </row>
        <row r="31824">
          <cell r="A31824" t="str">
            <v>1551-93</v>
          </cell>
          <cell r="B31824" t="str">
            <v>BOTAO PLAS. PT SENSOR REFLEXIB[RB]</v>
          </cell>
          <cell r="C31824" t="str">
            <v>ROH</v>
          </cell>
          <cell r="D31824" t="str">
            <v>UN</v>
          </cell>
        </row>
        <row r="31825">
          <cell r="A31825" t="str">
            <v>1551-94</v>
          </cell>
          <cell r="B31825" t="str">
            <v>TECLAS PLAS. PRT[CM]</v>
          </cell>
          <cell r="C31825" t="str">
            <v>ROH</v>
          </cell>
          <cell r="D31825" t="str">
            <v>UN</v>
          </cell>
        </row>
        <row r="31826">
          <cell r="A31826" t="str">
            <v>1551-95</v>
          </cell>
          <cell r="B31826" t="str">
            <v>BOTAO PLAS. PT[CM]</v>
          </cell>
          <cell r="C31826" t="str">
            <v>ROH</v>
          </cell>
          <cell r="D31826" t="str">
            <v>UN</v>
          </cell>
        </row>
        <row r="31827">
          <cell r="A31827" t="str">
            <v>1551-96</v>
          </cell>
          <cell r="B31827" t="str">
            <v>MOLD. PLAS. PRT DISP.[P]</v>
          </cell>
          <cell r="C31827" t="str">
            <v>ROH</v>
          </cell>
          <cell r="D31827" t="str">
            <v>UN</v>
          </cell>
        </row>
        <row r="31828">
          <cell r="A31828" t="str">
            <v>1551-97</v>
          </cell>
          <cell r="B31828" t="str">
            <v>LENTE PLAS. TRANSP DISP.[P]</v>
          </cell>
          <cell r="C31828" t="str">
            <v>ROH</v>
          </cell>
          <cell r="D31828" t="str">
            <v>UN</v>
          </cell>
        </row>
        <row r="31829">
          <cell r="A31829" t="str">
            <v>1551-98</v>
          </cell>
          <cell r="B31829" t="str">
            <v>ATUADOR PLÁST CONTROLE DE TEMP [P]</v>
          </cell>
          <cell r="C31829" t="str">
            <v>ROH</v>
          </cell>
          <cell r="D31829" t="str">
            <v>UN</v>
          </cell>
        </row>
        <row r="31830">
          <cell r="A31830" t="str">
            <v>1551-99</v>
          </cell>
          <cell r="B31830" t="str">
            <v>ANEL PLÁSTICO PRETO PARA FIXAÇÃO [P]</v>
          </cell>
          <cell r="C31830" t="str">
            <v>ROH</v>
          </cell>
          <cell r="D31830" t="str">
            <v>UN</v>
          </cell>
        </row>
        <row r="31831">
          <cell r="A31831" t="str">
            <v>1552-02</v>
          </cell>
          <cell r="B31831" t="str">
            <v>JANELA EXTERNA POLICARBONATO [AF]</v>
          </cell>
          <cell r="C31831" t="str">
            <v>ROH</v>
          </cell>
          <cell r="D31831" t="str">
            <v>UN</v>
          </cell>
        </row>
        <row r="31832">
          <cell r="A31832" t="str">
            <v>1552-03</v>
          </cell>
          <cell r="B31832" t="str">
            <v>JANELA INTERNA VIDRO TEMPERADO [AF]</v>
          </cell>
          <cell r="C31832" t="str">
            <v>ROH</v>
          </cell>
          <cell r="D31832" t="str">
            <v>UN</v>
          </cell>
        </row>
        <row r="31833">
          <cell r="A31833" t="str">
            <v>1552-04</v>
          </cell>
          <cell r="B31833" t="str">
            <v>BOTÃO ROT PAS ROSE  MOLAS-CJ [ER]</v>
          </cell>
          <cell r="C31833" t="str">
            <v>ROH</v>
          </cell>
          <cell r="D31833" t="str">
            <v>UN</v>
          </cell>
        </row>
        <row r="31834">
          <cell r="A31834" t="str">
            <v>1552-05</v>
          </cell>
          <cell r="B31834" t="str">
            <v>BOTÃO TEMPERATURA PAS ROSE [ER]</v>
          </cell>
          <cell r="C31834" t="str">
            <v>ROH</v>
          </cell>
          <cell r="D31834" t="str">
            <v>UN</v>
          </cell>
        </row>
        <row r="31835">
          <cell r="A31835" t="str">
            <v>1552-06</v>
          </cell>
          <cell r="B31835" t="str">
            <v>BOTÃO LIGA/DESLIGA PLÁSTICO PRETO [CR]</v>
          </cell>
          <cell r="C31835" t="str">
            <v>ROH</v>
          </cell>
          <cell r="D31835" t="str">
            <v>UN</v>
          </cell>
        </row>
        <row r="31836">
          <cell r="A31836" t="str">
            <v>1552-07</v>
          </cell>
          <cell r="B31836" t="str">
            <v>BOTÃO SELEÇÃO TENSÃO PLÁSTICO PRETO [CR]</v>
          </cell>
          <cell r="C31836" t="str">
            <v>ROH</v>
          </cell>
          <cell r="D31836" t="str">
            <v>UN</v>
          </cell>
        </row>
        <row r="31837">
          <cell r="A31837" t="str">
            <v>1552-08</v>
          </cell>
          <cell r="B31837" t="str">
            <v>LENTE LED FRONTAL PLÁSTICA CINZA [PB]</v>
          </cell>
          <cell r="C31837" t="str">
            <v>ROH</v>
          </cell>
          <cell r="D31837" t="str">
            <v>UN</v>
          </cell>
        </row>
        <row r="31838">
          <cell r="A31838" t="str">
            <v>1552-09</v>
          </cell>
          <cell r="B31838" t="str">
            <v>LENTE LED FRONTAL PLÁSTICA CINZA [PB]</v>
          </cell>
          <cell r="C31838" t="str">
            <v>ROH</v>
          </cell>
          <cell r="D31838" t="str">
            <v>UN</v>
          </cell>
        </row>
        <row r="31839">
          <cell r="A31839" t="str">
            <v>1552-10</v>
          </cell>
          <cell r="B31839" t="str">
            <v>LENTE PLÁSTICA INDICADOR TEMPERATURA [P]</v>
          </cell>
          <cell r="C31839" t="str">
            <v>ROH</v>
          </cell>
          <cell r="D31839" t="str">
            <v>UN</v>
          </cell>
        </row>
        <row r="31840">
          <cell r="A31840" t="str">
            <v>1552-11</v>
          </cell>
          <cell r="B31840" t="str">
            <v>BOTAO SELETOR VELOC.S PLAS. PT[PI]</v>
          </cell>
          <cell r="C31840" t="str">
            <v>ROH</v>
          </cell>
          <cell r="D31840" t="str">
            <v>UN</v>
          </cell>
        </row>
        <row r="31841">
          <cell r="A31841" t="str">
            <v>1552-12</v>
          </cell>
          <cell r="B31841" t="str">
            <v>LENTE PLAS. TRANSP INDIC.-CJ[C]</v>
          </cell>
          <cell r="C31841" t="str">
            <v>ROH</v>
          </cell>
          <cell r="D31841" t="str">
            <v>UN</v>
          </cell>
        </row>
        <row r="31842">
          <cell r="A31842" t="str">
            <v>1552-13</v>
          </cell>
          <cell r="B31842" t="str">
            <v>BOTAO PLAS. PT[CM]</v>
          </cell>
          <cell r="C31842" t="str">
            <v>ROH</v>
          </cell>
          <cell r="D31842" t="str">
            <v>UN</v>
          </cell>
        </row>
        <row r="31843">
          <cell r="A31843" t="str">
            <v>1552-14</v>
          </cell>
          <cell r="B31843" t="str">
            <v>BOTAO PLAS. PT[CM]</v>
          </cell>
          <cell r="C31843" t="str">
            <v>ROH</v>
          </cell>
          <cell r="D31843" t="str">
            <v>UN</v>
          </cell>
        </row>
        <row r="31844">
          <cell r="A31844" t="str">
            <v>1552-15</v>
          </cell>
          <cell r="B31844" t="str">
            <v>TECLAS PLAS.S PTS[CM]</v>
          </cell>
          <cell r="C31844" t="str">
            <v>ROH</v>
          </cell>
          <cell r="D31844" t="str">
            <v>UN</v>
          </cell>
        </row>
        <row r="31845">
          <cell r="A31845" t="str">
            <v>1552-16</v>
          </cell>
          <cell r="B31845" t="str">
            <v>LENTE PLAS. TRANSP[AF]</v>
          </cell>
          <cell r="C31845" t="str">
            <v>ROH</v>
          </cell>
          <cell r="D31845" t="str">
            <v>UN</v>
          </cell>
        </row>
        <row r="31846">
          <cell r="A31846" t="str">
            <v>1552-17</v>
          </cell>
          <cell r="B31846" t="str">
            <v>BOTAO SELETOR TEMP. PLAS. CZ[T]</v>
          </cell>
          <cell r="C31846" t="str">
            <v>ROH</v>
          </cell>
          <cell r="D31846" t="str">
            <v>UN</v>
          </cell>
        </row>
        <row r="31847">
          <cell r="A31847" t="str">
            <v>1552-18</v>
          </cell>
          <cell r="B31847" t="str">
            <v>BOTAO ALAV ACIONAMENTO PLAS. CZ[T]</v>
          </cell>
          <cell r="C31847" t="str">
            <v>ROH</v>
          </cell>
          <cell r="D31847" t="str">
            <v>UN</v>
          </cell>
        </row>
        <row r="31848">
          <cell r="A31848" t="str">
            <v>1552-19</v>
          </cell>
          <cell r="B31848" t="str">
            <v>TECLAS PLAS.S CZ[C]</v>
          </cell>
          <cell r="C31848" t="str">
            <v>ROH</v>
          </cell>
          <cell r="D31848" t="str">
            <v>UN</v>
          </cell>
        </row>
        <row r="31849">
          <cell r="A31849" t="str">
            <v>1552-20</v>
          </cell>
          <cell r="B31849" t="str">
            <v>BOTAO PLAS. ROSE GRAV TEMP.[P]</v>
          </cell>
          <cell r="C31849" t="str">
            <v>ROH</v>
          </cell>
          <cell r="D31849" t="str">
            <v>UN</v>
          </cell>
        </row>
        <row r="31850">
          <cell r="A31850" t="str">
            <v>1552-21</v>
          </cell>
          <cell r="B31850" t="str">
            <v>BOTAO PLAS. ROSE CHA ON/OFF[P]</v>
          </cell>
          <cell r="C31850" t="str">
            <v>ROH</v>
          </cell>
          <cell r="D31850" t="str">
            <v>UN</v>
          </cell>
        </row>
        <row r="31851">
          <cell r="A31851" t="str">
            <v>1552-22</v>
          </cell>
          <cell r="B31851" t="str">
            <v>LENTE PLÁSTICA DA LUZ GUIA [DP]</v>
          </cell>
          <cell r="C31851" t="str">
            <v>ROH</v>
          </cell>
          <cell r="D31851" t="str">
            <v>UN</v>
          </cell>
        </row>
        <row r="31852">
          <cell r="A31852" t="str">
            <v>1552-23</v>
          </cell>
          <cell r="B31852" t="str">
            <v>BOTÃO PLÁSTICO BRANCO GRAV [DP]</v>
          </cell>
          <cell r="C31852" t="str">
            <v>ROH</v>
          </cell>
          <cell r="D31852" t="str">
            <v>UN</v>
          </cell>
        </row>
        <row r="31853">
          <cell r="A31853" t="str">
            <v>1552-24</v>
          </cell>
          <cell r="B31853" t="str">
            <v>TECLAS SILICONE PRETO ADESIVA [BBS]</v>
          </cell>
          <cell r="C31853" t="str">
            <v>ROH</v>
          </cell>
          <cell r="D31853" t="str">
            <v>UN</v>
          </cell>
        </row>
        <row r="31854">
          <cell r="A31854" t="str">
            <v>1552-25</v>
          </cell>
          <cell r="B31854" t="str">
            <v>BOTÃO MIC.VOL/ECHO PLÁSTICO PRETO [PBX]</v>
          </cell>
          <cell r="C31854" t="str">
            <v>ROH</v>
          </cell>
          <cell r="D31854" t="str">
            <v>UN</v>
          </cell>
        </row>
        <row r="31855">
          <cell r="A31855" t="str">
            <v>1552-26</v>
          </cell>
          <cell r="B31855" t="str">
            <v>BOTÃO VOLUME PLÁSTICO PRETO [PBX]</v>
          </cell>
          <cell r="C31855" t="str">
            <v>ROH</v>
          </cell>
          <cell r="D31855" t="str">
            <v>UN</v>
          </cell>
        </row>
        <row r="31856">
          <cell r="A31856" t="str">
            <v>1552-27</v>
          </cell>
          <cell r="B31856" t="str">
            <v>ANEL PLÁSTICO BRANCO PARA FIXAÇÃO [P]</v>
          </cell>
          <cell r="C31856" t="str">
            <v>ROH</v>
          </cell>
          <cell r="D31856" t="str">
            <v>UN</v>
          </cell>
        </row>
        <row r="31857">
          <cell r="A31857" t="str">
            <v>1552-28</v>
          </cell>
          <cell r="B31857" t="str">
            <v>TECLAS PLÁSTICAS DOURADA [P]</v>
          </cell>
          <cell r="C31857" t="str">
            <v>ROH</v>
          </cell>
          <cell r="D31857" t="str">
            <v>UN</v>
          </cell>
        </row>
        <row r="31858">
          <cell r="A31858" t="str">
            <v>1552-29</v>
          </cell>
          <cell r="B31858" t="str">
            <v>ANEL METÁLICO DOURADO P/FIX CORPOS [P]</v>
          </cell>
          <cell r="C31858" t="str">
            <v>ROH</v>
          </cell>
          <cell r="D31858" t="str">
            <v>UN</v>
          </cell>
        </row>
        <row r="31859">
          <cell r="A31859" t="str">
            <v>1552-30</v>
          </cell>
          <cell r="B31859" t="str">
            <v>LENTE PLÁST IND TEMPERATURA SUPORTE [EA]</v>
          </cell>
          <cell r="C31859" t="str">
            <v>ROH</v>
          </cell>
          <cell r="D31859" t="str">
            <v>UN</v>
          </cell>
        </row>
        <row r="31860">
          <cell r="A31860" t="str">
            <v>1552-31</v>
          </cell>
          <cell r="B31860" t="str">
            <v>ANEL PLÁSTICO DOURADO P/FIX CORPOS [EA]</v>
          </cell>
          <cell r="C31860" t="str">
            <v>ROH</v>
          </cell>
          <cell r="D31860" t="str">
            <v>UN</v>
          </cell>
        </row>
        <row r="31861">
          <cell r="A31861" t="str">
            <v>1552-32</v>
          </cell>
          <cell r="B31861" t="str">
            <v>VISOR PLÁSTICO PRETO GRAVADO [MC]</v>
          </cell>
          <cell r="C31861" t="str">
            <v>ROH</v>
          </cell>
          <cell r="D31861" t="str">
            <v>UN</v>
          </cell>
        </row>
        <row r="31862">
          <cell r="A31862" t="str">
            <v>1552-33</v>
          </cell>
          <cell r="B31862" t="str">
            <v>BT PLÁST PRT C/LENTE LÂMPADA-PILOTO [MC]</v>
          </cell>
          <cell r="C31862" t="str">
            <v>ROH</v>
          </cell>
          <cell r="D31862" t="str">
            <v>UN</v>
          </cell>
        </row>
        <row r="31863">
          <cell r="A31863" t="str">
            <v>1552-34</v>
          </cell>
          <cell r="B31863" t="str">
            <v>DISPLAY PLÁSTICO DE TEMPERATURA [MC]</v>
          </cell>
          <cell r="C31863" t="str">
            <v>ROH</v>
          </cell>
          <cell r="D31863" t="str">
            <v>UN</v>
          </cell>
        </row>
        <row r="31864">
          <cell r="A31864" t="str">
            <v>1552-35</v>
          </cell>
          <cell r="B31864" t="str">
            <v>BOTÃO PLÁS AZUL C/TRAV USO CONTÍNUO [VP]</v>
          </cell>
          <cell r="C31864" t="str">
            <v>ROH</v>
          </cell>
          <cell r="D31864" t="str">
            <v>UN</v>
          </cell>
        </row>
        <row r="31865">
          <cell r="A31865" t="str">
            <v>1552-36</v>
          </cell>
          <cell r="B31865" t="str">
            <v>LENTE VIDRO DA LÂMPADA [AF]</v>
          </cell>
          <cell r="C31865" t="str">
            <v>ROH</v>
          </cell>
          <cell r="D31865" t="str">
            <v>UN</v>
          </cell>
        </row>
        <row r="31866">
          <cell r="A31866" t="str">
            <v>1552-37</v>
          </cell>
          <cell r="B31866" t="str">
            <v>BOTÃO GUITAR/MIC/ECO PLÁSTICO PRETO [PB]</v>
          </cell>
          <cell r="C31866" t="str">
            <v>ROH</v>
          </cell>
          <cell r="D31866" t="str">
            <v>UN</v>
          </cell>
        </row>
        <row r="31867">
          <cell r="A31867" t="str">
            <v>1552-38</v>
          </cell>
          <cell r="B31867" t="str">
            <v>BOTÃO VOLUME PLÁSTICO PRETO [PB]</v>
          </cell>
          <cell r="C31867" t="str">
            <v>ROH</v>
          </cell>
          <cell r="D31867" t="str">
            <v>UN</v>
          </cell>
        </row>
        <row r="31868">
          <cell r="A31868" t="str">
            <v>1552-39</v>
          </cell>
          <cell r="B31868" t="str">
            <v>LENTE PLÁSTICA CINZA DO LED FRONTAL [PB]</v>
          </cell>
          <cell r="C31868" t="str">
            <v>ROH</v>
          </cell>
          <cell r="D31868" t="str">
            <v>UN</v>
          </cell>
        </row>
        <row r="31869">
          <cell r="A31869" t="str">
            <v>1552-40</v>
          </cell>
          <cell r="B31869" t="str">
            <v>LENTE PLÁST TRANSPAREN LED SUPERIOR [PB]</v>
          </cell>
          <cell r="C31869" t="str">
            <v>ROH</v>
          </cell>
          <cell r="D31869" t="str">
            <v>UN</v>
          </cell>
        </row>
        <row r="31870">
          <cell r="A31870" t="str">
            <v>1552-41</v>
          </cell>
          <cell r="B31870" t="str">
            <v>TECLAS PLASTICAS PRETAS [PB]</v>
          </cell>
          <cell r="C31870" t="str">
            <v>ROH</v>
          </cell>
          <cell r="D31870" t="str">
            <v>UN</v>
          </cell>
        </row>
        <row r="31871">
          <cell r="A31871" t="str">
            <v>1552-42</v>
          </cell>
          <cell r="B31871" t="str">
            <v>LENTE PLÁSTICA LED C/MÁSCARA PRETA [SP]</v>
          </cell>
          <cell r="C31871" t="str">
            <v>ROH</v>
          </cell>
          <cell r="D31871" t="str">
            <v>UN</v>
          </cell>
        </row>
        <row r="31872">
          <cell r="A31872" t="str">
            <v>1552-43</v>
          </cell>
          <cell r="B31872" t="str">
            <v>LENT PLÁST LED C/ALTFALT 2" 4OHM 5W [SP]</v>
          </cell>
          <cell r="C31872" t="str">
            <v>ROH</v>
          </cell>
          <cell r="D31872" t="str">
            <v>UN</v>
          </cell>
        </row>
        <row r="31873">
          <cell r="A31873" t="str">
            <v>1552-44</v>
          </cell>
          <cell r="B31873" t="str">
            <v>TECLAS SILICONE PRETO ADESIVA [SP]</v>
          </cell>
          <cell r="C31873" t="str">
            <v>ROH</v>
          </cell>
          <cell r="D31873" t="str">
            <v>UN</v>
          </cell>
        </row>
        <row r="31874">
          <cell r="A31874" t="str">
            <v>1552-45</v>
          </cell>
          <cell r="B31874" t="str">
            <v>TECLAS SILICONE PRETO ADESIVA [SP]</v>
          </cell>
          <cell r="C31874" t="str">
            <v>ROH</v>
          </cell>
          <cell r="D31874" t="str">
            <v>UN</v>
          </cell>
        </row>
        <row r="31875">
          <cell r="A31875" t="str">
            <v>1552-46</v>
          </cell>
          <cell r="B31875" t="str">
            <v>TECLAS PLÁSTICAS PRETAS - CONJUNTO [CA]</v>
          </cell>
          <cell r="C31875" t="str">
            <v>ROH</v>
          </cell>
          <cell r="D31875" t="str">
            <v>UN</v>
          </cell>
        </row>
        <row r="31876">
          <cell r="A31876" t="str">
            <v>1552-47</v>
          </cell>
          <cell r="B31876" t="str">
            <v>ANEL PLÁSTICO GOLDEN ROSE FIXA CORPS[EA]</v>
          </cell>
          <cell r="C31876" t="str">
            <v>ROH</v>
          </cell>
          <cell r="D31876" t="str">
            <v>UN</v>
          </cell>
        </row>
        <row r="31877">
          <cell r="A31877" t="str">
            <v>1552-48</v>
          </cell>
          <cell r="B31877" t="str">
            <v>BOTÃO PLÁSTICO PRETO C/ADEREÇO INOX [AF]</v>
          </cell>
          <cell r="C31877" t="str">
            <v>ROH</v>
          </cell>
          <cell r="D31877" t="str">
            <v>UN</v>
          </cell>
        </row>
        <row r="31878">
          <cell r="A31878" t="str">
            <v>1552-49</v>
          </cell>
          <cell r="B31878" t="str">
            <v>LENTE PLÁSTICA TRANSPARENTE [EM]</v>
          </cell>
          <cell r="C31878" t="str">
            <v>ROH</v>
          </cell>
          <cell r="D31878" t="str">
            <v>UN</v>
          </cell>
        </row>
        <row r="31879">
          <cell r="A31879" t="str">
            <v>1552-50</v>
          </cell>
          <cell r="B31879" t="str">
            <v>ANEL FIXADOR PLÁSTICO PRETO [EM]</v>
          </cell>
          <cell r="C31879" t="str">
            <v>ROH</v>
          </cell>
          <cell r="D31879" t="str">
            <v>UN</v>
          </cell>
        </row>
        <row r="31880">
          <cell r="A31880" t="str">
            <v>1552-51</v>
          </cell>
          <cell r="B31880" t="str">
            <v>BOTÃO PLÁSTICO PRETO [EM]</v>
          </cell>
          <cell r="C31880" t="str">
            <v>ROH</v>
          </cell>
          <cell r="D31880" t="str">
            <v>UN</v>
          </cell>
        </row>
        <row r="31881">
          <cell r="A31881" t="str">
            <v>1552-52</v>
          </cell>
          <cell r="B31881" t="str">
            <v>BOTÃO PLÁSTICO BRANCO [A]</v>
          </cell>
          <cell r="C31881" t="str">
            <v>ROH</v>
          </cell>
          <cell r="D31881" t="str">
            <v>UN</v>
          </cell>
        </row>
        <row r="31882">
          <cell r="A31882" t="str">
            <v>1552-53</v>
          </cell>
          <cell r="B31882" t="str">
            <v>BOTÃO JATO DE AR FRIO PLÁSTICO ROSE [SC]</v>
          </cell>
          <cell r="C31882" t="str">
            <v>ROH</v>
          </cell>
          <cell r="D31882" t="str">
            <v>UN</v>
          </cell>
        </row>
        <row r="31883">
          <cell r="A31883" t="str">
            <v>1552-54</v>
          </cell>
          <cell r="B31883" t="str">
            <v>BTÃO TEMPERAT PLÁST PRETO GRV BRANCA[SC]</v>
          </cell>
          <cell r="C31883" t="str">
            <v>ROH</v>
          </cell>
          <cell r="D31883" t="str">
            <v>UN</v>
          </cell>
        </row>
        <row r="31884">
          <cell r="A31884" t="str">
            <v>1552-55</v>
          </cell>
          <cell r="B31884" t="str">
            <v>BOTÃO VELOCID PLÁST PRETO GRV BRANCA[SC]</v>
          </cell>
          <cell r="C31884" t="str">
            <v>ROH</v>
          </cell>
          <cell r="D31884" t="str">
            <v>UN</v>
          </cell>
        </row>
        <row r="31885">
          <cell r="A31885" t="str">
            <v>1552-56</v>
          </cell>
          <cell r="B31885" t="str">
            <v>TECLAS PLÁSTICAS ROSE [P]</v>
          </cell>
          <cell r="C31885" t="str">
            <v>ROH</v>
          </cell>
          <cell r="D31885" t="str">
            <v>UN</v>
          </cell>
        </row>
        <row r="31886">
          <cell r="A31886" t="str">
            <v>1552-57</v>
          </cell>
          <cell r="B31886" t="str">
            <v>LENTE PLÁSTICA LARANJA [PG]</v>
          </cell>
          <cell r="C31886" t="str">
            <v>ROH</v>
          </cell>
          <cell r="D31886" t="str">
            <v>UN</v>
          </cell>
        </row>
        <row r="31887">
          <cell r="A31887" t="str">
            <v>1552-58</v>
          </cell>
          <cell r="B31887" t="str">
            <v>LENTE PLÁSTICA VERDE [PG]</v>
          </cell>
          <cell r="C31887" t="str">
            <v>ROH</v>
          </cell>
          <cell r="D31887" t="str">
            <v>UN</v>
          </cell>
        </row>
        <row r="31888">
          <cell r="A31888" t="str">
            <v>1552-59</v>
          </cell>
          <cell r="B31888" t="str">
            <v>TECLAS PLÁSTICAS CROMADAS [C]</v>
          </cell>
          <cell r="C31888" t="str">
            <v>ROH</v>
          </cell>
          <cell r="D31888" t="str">
            <v>UN</v>
          </cell>
        </row>
        <row r="31889">
          <cell r="A31889" t="str">
            <v>1552-60</v>
          </cell>
          <cell r="B31889" t="str">
            <v>LENTE PLÁST TRANSPARENTE INDICADORES [C]</v>
          </cell>
          <cell r="C31889" t="str">
            <v>ROH</v>
          </cell>
          <cell r="D31889" t="str">
            <v>UN</v>
          </cell>
        </row>
        <row r="31890">
          <cell r="A31890" t="str">
            <v>1552-61</v>
          </cell>
          <cell r="B31890" t="str">
            <v>GUIA PLÁSTICO DO BOTÃO VAPOR [C]</v>
          </cell>
          <cell r="C31890" t="str">
            <v>ROH</v>
          </cell>
          <cell r="D31890" t="str">
            <v>UN</v>
          </cell>
        </row>
        <row r="31891">
          <cell r="A31891" t="str">
            <v>1552-62</v>
          </cell>
          <cell r="B31891" t="str">
            <v>BOTÃO VAPOR PLÁSTICO PRETO [C]</v>
          </cell>
          <cell r="C31891" t="str">
            <v>ROH</v>
          </cell>
          <cell r="D31891" t="str">
            <v>UN</v>
          </cell>
        </row>
        <row r="31892">
          <cell r="A31892" t="str">
            <v>1552-63</v>
          </cell>
          <cell r="B31892" t="str">
            <v>BOTÃO PLÁSTICO BRANCO [A]</v>
          </cell>
          <cell r="C31892" t="str">
            <v>ROH</v>
          </cell>
          <cell r="D31892" t="str">
            <v>UN</v>
          </cell>
        </row>
        <row r="31893">
          <cell r="A31893" t="str">
            <v>1552-64</v>
          </cell>
          <cell r="B31893" t="str">
            <v>ANEL PLÁSTICO CROMADO FIXAÇÃO CORPOS[EA]</v>
          </cell>
          <cell r="C31893" t="str">
            <v>ROH</v>
          </cell>
          <cell r="D31893" t="str">
            <v>UN</v>
          </cell>
        </row>
        <row r="31894">
          <cell r="A31894" t="str">
            <v>1552-65</v>
          </cell>
          <cell r="B31894" t="str">
            <v>BOTÃO AGUDO PLÁSTICO PRETO [PB]</v>
          </cell>
          <cell r="C31894" t="str">
            <v>ROH</v>
          </cell>
          <cell r="D31894" t="str">
            <v>UN</v>
          </cell>
        </row>
        <row r="31895">
          <cell r="A31895" t="str">
            <v>1552-66</v>
          </cell>
          <cell r="B31895" t="str">
            <v>BOTÃO ECO PLÁSTICO PRETO [PB]</v>
          </cell>
          <cell r="C31895" t="str">
            <v>ROH</v>
          </cell>
          <cell r="D31895" t="str">
            <v>UN</v>
          </cell>
        </row>
        <row r="31896">
          <cell r="A31896" t="str">
            <v>1552-67</v>
          </cell>
          <cell r="B31896" t="str">
            <v>BOTÃO GRAVE PLÁSTICO PRETO [PB]</v>
          </cell>
          <cell r="C31896" t="str">
            <v>ROH</v>
          </cell>
          <cell r="D31896" t="str">
            <v>UN</v>
          </cell>
        </row>
        <row r="31897">
          <cell r="A31897" t="str">
            <v>1552-68</v>
          </cell>
          <cell r="B31897" t="str">
            <v>BOTÃO MIC PLÁSTICO PRETO [PB]</v>
          </cell>
          <cell r="C31897" t="str">
            <v>ROH</v>
          </cell>
          <cell r="D31897" t="str">
            <v>UN</v>
          </cell>
        </row>
        <row r="31898">
          <cell r="A31898" t="str">
            <v>1552-69</v>
          </cell>
          <cell r="B31898" t="str">
            <v>BOTÃO VOLMIC/ATRMIC PLÁSTICO PRETO [PB]</v>
          </cell>
          <cell r="C31898" t="str">
            <v>ROH</v>
          </cell>
          <cell r="D31898" t="str">
            <v>UN</v>
          </cell>
        </row>
        <row r="31899">
          <cell r="A31899" t="str">
            <v>1552-70</v>
          </cell>
          <cell r="B31899" t="str">
            <v>BOTÃO VOLUME PLÁSTICO PRETO [PB]</v>
          </cell>
          <cell r="C31899" t="str">
            <v>ROH</v>
          </cell>
          <cell r="D31899" t="str">
            <v>UN</v>
          </cell>
        </row>
        <row r="31900">
          <cell r="A31900" t="str">
            <v>1552-71</v>
          </cell>
          <cell r="B31900" t="str">
            <v>TECLAS COMANDO BORRACHA PRETA [PB]</v>
          </cell>
          <cell r="C31900" t="str">
            <v>ROH</v>
          </cell>
          <cell r="D31900" t="str">
            <v>UN</v>
          </cell>
        </row>
        <row r="31901">
          <cell r="A31901" t="str">
            <v>1552-72</v>
          </cell>
          <cell r="B31901" t="str">
            <v>BOTÃO TERMOSTATO PLÁST BRANCO GRAV [FGB]</v>
          </cell>
          <cell r="C31901" t="str">
            <v>ROH</v>
          </cell>
          <cell r="D31901" t="str">
            <v>UN</v>
          </cell>
        </row>
        <row r="31902">
          <cell r="A31902" t="str">
            <v>1552-73</v>
          </cell>
          <cell r="B31902" t="str">
            <v>BOTÃO TERMOSTATO PLÁST BRANCO GRAV [FGB]</v>
          </cell>
          <cell r="C31902" t="str">
            <v>ROH</v>
          </cell>
          <cell r="D31902" t="str">
            <v>UN</v>
          </cell>
        </row>
        <row r="31903">
          <cell r="A31903" t="str">
            <v>1552-74</v>
          </cell>
          <cell r="B31903" t="str">
            <v>LENTE LÂMPADA PLÁSTICA TRANSPARENTE[FGB]</v>
          </cell>
          <cell r="C31903" t="str">
            <v>ROH</v>
          </cell>
          <cell r="D31903" t="str">
            <v>UN</v>
          </cell>
        </row>
        <row r="31904">
          <cell r="A31904" t="str">
            <v>1552-75</v>
          </cell>
          <cell r="B31904" t="str">
            <v>LENTE LED FRONTAL PLÁSTICA CINZA [PB]</v>
          </cell>
          <cell r="C31904" t="str">
            <v>ROH</v>
          </cell>
          <cell r="D31904" t="str">
            <v>UN</v>
          </cell>
        </row>
        <row r="31905">
          <cell r="A31905" t="str">
            <v>1552-76</v>
          </cell>
          <cell r="B31905" t="str">
            <v>LENTE LED LATERAL PLÁSTICA BRANCA [PB]</v>
          </cell>
          <cell r="C31905" t="str">
            <v>ROH</v>
          </cell>
          <cell r="D31905" t="str">
            <v>UN</v>
          </cell>
        </row>
        <row r="31906">
          <cell r="A31906" t="str">
            <v>1552-77</v>
          </cell>
          <cell r="B31906" t="str">
            <v>LENT LED SUPERIOR MENOR PLÁST TRANSP[PB]</v>
          </cell>
          <cell r="C31906" t="str">
            <v>ROH</v>
          </cell>
          <cell r="D31906" t="str">
            <v>UN</v>
          </cell>
        </row>
        <row r="31907">
          <cell r="A31907" t="str">
            <v>1552-78</v>
          </cell>
          <cell r="B31907" t="str">
            <v>LENT LED SUPERIOR MAIOR PLÁST TRANSP[PB]</v>
          </cell>
          <cell r="C31907" t="str">
            <v>ROH</v>
          </cell>
          <cell r="D31907" t="str">
            <v>UN</v>
          </cell>
        </row>
        <row r="31908">
          <cell r="A31908" t="str">
            <v>1552-79</v>
          </cell>
          <cell r="B31908" t="str">
            <v>BOTÃO VOLUME PLÁSTICO PRETO [PB]</v>
          </cell>
          <cell r="C31908" t="str">
            <v>ROH</v>
          </cell>
          <cell r="D31908" t="str">
            <v>UN</v>
          </cell>
        </row>
        <row r="31909">
          <cell r="A31909" t="str">
            <v>1552-80</v>
          </cell>
          <cell r="B31909" t="str">
            <v>TECLAS BORRACHA PRETA [PB]</v>
          </cell>
          <cell r="C31909" t="str">
            <v>ROH</v>
          </cell>
          <cell r="D31909" t="str">
            <v>UN</v>
          </cell>
        </row>
        <row r="31910">
          <cell r="A31910" t="str">
            <v>1552-81</v>
          </cell>
          <cell r="B31910" t="str">
            <v>BOTÃO ANC PLÁSTICO PRETO [HP]</v>
          </cell>
          <cell r="C31910" t="str">
            <v>ROH</v>
          </cell>
          <cell r="D31910" t="str">
            <v>UN</v>
          </cell>
        </row>
        <row r="31911">
          <cell r="A31911" t="str">
            <v>1552-82</v>
          </cell>
          <cell r="B31911" t="str">
            <v>TECLAS COMANDO PLÁSTICAS PRETAS [HP]</v>
          </cell>
          <cell r="C31911" t="str">
            <v>ROH</v>
          </cell>
          <cell r="D31911" t="str">
            <v>UN</v>
          </cell>
        </row>
        <row r="31912">
          <cell r="A31912" t="str">
            <v>1552-83</v>
          </cell>
          <cell r="B31912" t="str">
            <v>LENTE VIDRO JANELA INTERNA [AF]</v>
          </cell>
          <cell r="C31912" t="str">
            <v>ROH</v>
          </cell>
          <cell r="D31912" t="str">
            <v>UN</v>
          </cell>
        </row>
        <row r="31913">
          <cell r="A31913" t="str">
            <v>1552-84</v>
          </cell>
          <cell r="B31913" t="str">
            <v>LENTE DO INDICADOR PLÁSTICA LARANJA [S]</v>
          </cell>
          <cell r="C31913" t="str">
            <v>ROH</v>
          </cell>
          <cell r="D31913" t="str">
            <v>UN</v>
          </cell>
        </row>
        <row r="31914">
          <cell r="A31914" t="str">
            <v>1552-85</v>
          </cell>
          <cell r="B31914" t="str">
            <v>LENTE DO INDICADOR PLÁSTICA LARANJA [S]</v>
          </cell>
          <cell r="C31914" t="str">
            <v>ROH</v>
          </cell>
          <cell r="D31914" t="str">
            <v>UN</v>
          </cell>
        </row>
        <row r="31915">
          <cell r="A31915" t="str">
            <v>1552-86</v>
          </cell>
          <cell r="B31915" t="str">
            <v>BOTÃO JATO AR FRIO PLÁSTICO PRETO [SC]</v>
          </cell>
          <cell r="C31915" t="str">
            <v>ROH</v>
          </cell>
          <cell r="D31915" t="str">
            <v>UN</v>
          </cell>
        </row>
        <row r="31916">
          <cell r="A31916" t="str">
            <v>1552-87</v>
          </cell>
          <cell r="B31916" t="str">
            <v>TECLAS COMANDO PLÁSTICAS PRETAS [HP]</v>
          </cell>
          <cell r="C31916" t="str">
            <v>ROH</v>
          </cell>
          <cell r="D31916" t="str">
            <v>UN</v>
          </cell>
        </row>
        <row r="31917">
          <cell r="A31917" t="str">
            <v>1552-88</v>
          </cell>
          <cell r="B31917" t="str">
            <v>TECLAS COMANDO BORRACHA PRETA [HP]</v>
          </cell>
          <cell r="C31917" t="str">
            <v>ROH</v>
          </cell>
          <cell r="D31917" t="str">
            <v>UN</v>
          </cell>
        </row>
        <row r="31918">
          <cell r="A31918" t="str">
            <v>1552-89</v>
          </cell>
          <cell r="B31918" t="str">
            <v>TECLAS COMANDO BORRACHA BRANCA [HP]</v>
          </cell>
          <cell r="C31918" t="str">
            <v>ROH</v>
          </cell>
          <cell r="D31918" t="str">
            <v>UN</v>
          </cell>
        </row>
        <row r="31919">
          <cell r="A31919" t="str">
            <v>1552-90</v>
          </cell>
          <cell r="B31919" t="str">
            <v>TECLAS COMANDO BORRACHA ROXO [HP]</v>
          </cell>
          <cell r="C31919" t="str">
            <v>ROH</v>
          </cell>
          <cell r="D31919" t="str">
            <v>UN</v>
          </cell>
        </row>
        <row r="31920">
          <cell r="A31920" t="str">
            <v>1552-91</v>
          </cell>
          <cell r="B31920" t="str">
            <v>TECLAS SILICONE PRETO ADESIVA [SP]</v>
          </cell>
          <cell r="C31920" t="str">
            <v>ROH</v>
          </cell>
          <cell r="D31920" t="str">
            <v>UN</v>
          </cell>
        </row>
        <row r="31921">
          <cell r="A31921" t="str">
            <v>1552-92</v>
          </cell>
          <cell r="B31921" t="str">
            <v>TECLAS SILICONE AZUL ADESIVA [SP]</v>
          </cell>
          <cell r="C31921" t="str">
            <v>ROH</v>
          </cell>
          <cell r="D31921" t="str">
            <v>UN</v>
          </cell>
        </row>
        <row r="31922">
          <cell r="A31922" t="str">
            <v>1552-93</v>
          </cell>
          <cell r="B31922" t="str">
            <v>TECLAS SILICONE PRETO GRAVADO [PBX]</v>
          </cell>
          <cell r="C31922" t="str">
            <v>ROH</v>
          </cell>
          <cell r="D31922" t="str">
            <v>UN</v>
          </cell>
        </row>
        <row r="31923">
          <cell r="A31923" t="str">
            <v>1552-94</v>
          </cell>
          <cell r="B31923" t="str">
            <v>BOTÃO SELETOR TEMPERATUR PLÁST PRATA[ES]</v>
          </cell>
          <cell r="C31923" t="str">
            <v>ROH</v>
          </cell>
          <cell r="D31923" t="str">
            <v>UN</v>
          </cell>
        </row>
        <row r="31924">
          <cell r="A31924" t="str">
            <v>1552-95</v>
          </cell>
          <cell r="B31924" t="str">
            <v>LENTE LED FRONTAL PLÁSTICA BRANCA [PB]</v>
          </cell>
          <cell r="C31924" t="str">
            <v>ROH</v>
          </cell>
          <cell r="D31924" t="str">
            <v>UN</v>
          </cell>
        </row>
        <row r="31925">
          <cell r="A31925" t="str">
            <v>1552-96</v>
          </cell>
          <cell r="B31925" t="str">
            <v>TECLAS COMANDO SILICONE PRETO [PB]</v>
          </cell>
          <cell r="C31925" t="str">
            <v>ROH</v>
          </cell>
          <cell r="D31925" t="str">
            <v>UN</v>
          </cell>
        </row>
        <row r="31926">
          <cell r="A31926" t="str">
            <v>1552-97</v>
          </cell>
          <cell r="B31926" t="str">
            <v>LENTE LED FRONTAL PLÁSTICA CINZA [PB]</v>
          </cell>
          <cell r="C31926" t="str">
            <v>ROH</v>
          </cell>
          <cell r="D31926" t="str">
            <v>UN</v>
          </cell>
        </row>
        <row r="31927">
          <cell r="A31927" t="str">
            <v>1552-98</v>
          </cell>
          <cell r="B31927" t="str">
            <v>TECLAS COMANDO SILICONE PRETO [PB]</v>
          </cell>
          <cell r="C31927" t="str">
            <v>ROH</v>
          </cell>
          <cell r="D31927" t="str">
            <v>UN</v>
          </cell>
        </row>
        <row r="31928">
          <cell r="A31928" t="str">
            <v>1552-99</v>
          </cell>
          <cell r="B31928" t="str">
            <v>LENTE LED PAINEL PLÁSTICA CINZA [PB]</v>
          </cell>
          <cell r="C31928" t="str">
            <v>ROH</v>
          </cell>
          <cell r="D31928" t="str">
            <v>UN</v>
          </cell>
        </row>
        <row r="31929">
          <cell r="A31929" t="str">
            <v>1553-10</v>
          </cell>
          <cell r="B31929" t="str">
            <v>BOTÃO LIGA/DESLIGA SILICON VERMELHO[EXP]</v>
          </cell>
          <cell r="C31929" t="str">
            <v>ROH</v>
          </cell>
          <cell r="D31929" t="str">
            <v>UN</v>
          </cell>
        </row>
        <row r="31930">
          <cell r="A31930" t="str">
            <v>1553-11</v>
          </cell>
          <cell r="B31930" t="str">
            <v>BOTÃO DO TERMOSTATO PLÁSTICO BRANCO[FGB]</v>
          </cell>
          <cell r="C31930" t="str">
            <v>ROH</v>
          </cell>
          <cell r="D31930" t="str">
            <v>UN</v>
          </cell>
        </row>
        <row r="31931">
          <cell r="A31931" t="str">
            <v>1553-12</v>
          </cell>
          <cell r="B31931" t="str">
            <v>BOTÃO LIGA/DESLIGA PLÁSTICO LARANJA[EXP]</v>
          </cell>
          <cell r="C31931" t="str">
            <v>ROH</v>
          </cell>
          <cell r="D31931" t="str">
            <v>UN</v>
          </cell>
        </row>
        <row r="31932">
          <cell r="A31932" t="str">
            <v>1553-13</v>
          </cell>
          <cell r="B31932" t="str">
            <v>BOTÃO DO TERMOSTATO PLÁSTICO CINZA [FHZ]</v>
          </cell>
          <cell r="C31932" t="str">
            <v>ROH</v>
          </cell>
          <cell r="D31932" t="str">
            <v>UN</v>
          </cell>
        </row>
        <row r="31933">
          <cell r="A31933" t="str">
            <v>1553-14</v>
          </cell>
          <cell r="B31933" t="str">
            <v>BOTÃO PLÁSTICO PRETO [LAP]</v>
          </cell>
          <cell r="C31933" t="str">
            <v>ROH</v>
          </cell>
          <cell r="D31933" t="str">
            <v>UN</v>
          </cell>
        </row>
        <row r="31934">
          <cell r="A31934" t="str">
            <v>1553-15</v>
          </cell>
          <cell r="B31934" t="str">
            <v>BOTÃO DA TRAVA PLÁSTICO AMARELO [LAP]</v>
          </cell>
          <cell r="C31934" t="str">
            <v>ROH</v>
          </cell>
          <cell r="D31934" t="str">
            <v>UN</v>
          </cell>
        </row>
        <row r="31935">
          <cell r="A31935" t="str">
            <v>1553-16</v>
          </cell>
          <cell r="B31935" t="str">
            <v>BOTÃO PLÁSTICO PRETO [LAP]</v>
          </cell>
          <cell r="C31935" t="str">
            <v>ROH</v>
          </cell>
          <cell r="D31935" t="str">
            <v>UN</v>
          </cell>
        </row>
        <row r="31936">
          <cell r="A31936" t="str">
            <v>1553-17</v>
          </cell>
          <cell r="B31936" t="str">
            <v>TECLAS PLÁSTICAS CROMADAS [P]</v>
          </cell>
          <cell r="C31936" t="str">
            <v>ROH</v>
          </cell>
          <cell r="D31936" t="str">
            <v>UN</v>
          </cell>
        </row>
        <row r="31937">
          <cell r="A31937" t="str">
            <v>1553-18</v>
          </cell>
          <cell r="B31937" t="str">
            <v>TECLAS CONTROLE PLÁSTICAS CINZAS [SC]</v>
          </cell>
          <cell r="C31937" t="str">
            <v>ROH</v>
          </cell>
          <cell r="D31937" t="str">
            <v>UN</v>
          </cell>
        </row>
        <row r="31938">
          <cell r="A31938" t="str">
            <v>1553-19</v>
          </cell>
          <cell r="B31938" t="str">
            <v>BOTÃO LIGA/DESLIGA PLÁSTICO PRETO [CR]</v>
          </cell>
          <cell r="C31938" t="str">
            <v>ROH</v>
          </cell>
          <cell r="D31938" t="str">
            <v>UN</v>
          </cell>
        </row>
        <row r="31939">
          <cell r="A31939" t="str">
            <v>1553-20</v>
          </cell>
          <cell r="B31939" t="str">
            <v>TECLAS PLÁSTICAS CROMADAS [P]</v>
          </cell>
          <cell r="C31939" t="str">
            <v>ROH</v>
          </cell>
          <cell r="D31939" t="str">
            <v>UN</v>
          </cell>
        </row>
        <row r="31940">
          <cell r="A31940" t="str">
            <v>1553-21</v>
          </cell>
          <cell r="B31940" t="str">
            <v>TECLAS SILICONE PRETO ADESIVA [SP]</v>
          </cell>
          <cell r="C31940" t="str">
            <v>ROH</v>
          </cell>
          <cell r="D31940" t="str">
            <v>UN</v>
          </cell>
        </row>
        <row r="31941">
          <cell r="A31941" t="str">
            <v>1553-22</v>
          </cell>
          <cell r="B31941" t="str">
            <v>TECLAS SILICONE PRETO ADESIVA [SP]</v>
          </cell>
          <cell r="C31941" t="str">
            <v>ROH</v>
          </cell>
          <cell r="D31941" t="str">
            <v>UN</v>
          </cell>
        </row>
        <row r="31942">
          <cell r="A31942" t="str">
            <v>1553-23</v>
          </cell>
          <cell r="B31942" t="str">
            <v>TECLAS SILICONE PRETO [BX]</v>
          </cell>
          <cell r="C31942" t="str">
            <v>ROH</v>
          </cell>
          <cell r="D31942" t="str">
            <v>UN</v>
          </cell>
        </row>
        <row r="31943">
          <cell r="A31943" t="str">
            <v>1553-24</v>
          </cell>
          <cell r="B31943" t="str">
            <v>BOTÕES PLÁSTICOS BRANCOS ACIONAMENTO[CL]</v>
          </cell>
          <cell r="C31943" t="str">
            <v>ROH</v>
          </cell>
          <cell r="D31943" t="str">
            <v>UN</v>
          </cell>
        </row>
        <row r="31944">
          <cell r="A31944" t="str">
            <v>1553-25</v>
          </cell>
          <cell r="B31944" t="str">
            <v>BOTÃO DE ACIONAMENTO PLÁSTICO PRETO[FST]</v>
          </cell>
          <cell r="C31944" t="str">
            <v>ROH</v>
          </cell>
          <cell r="D31944" t="str">
            <v>UN</v>
          </cell>
        </row>
        <row r="31945">
          <cell r="A31945" t="str">
            <v>1553-26</v>
          </cell>
          <cell r="B31945" t="str">
            <v>ALAVANCA LEITE PLÁSTICA CROMADA [C]</v>
          </cell>
          <cell r="C31945" t="str">
            <v>ROH</v>
          </cell>
          <cell r="D31945" t="str">
            <v>UN</v>
          </cell>
        </row>
        <row r="31946">
          <cell r="A31946" t="str">
            <v>1553-27</v>
          </cell>
          <cell r="B31946" t="str">
            <v>BOTÃO VAPOR PLÁSTICA CROMADA [C]</v>
          </cell>
          <cell r="C31946" t="str">
            <v>ROH</v>
          </cell>
          <cell r="D31946" t="str">
            <v>UN</v>
          </cell>
        </row>
        <row r="31947">
          <cell r="A31947" t="str">
            <v>1553-28</v>
          </cell>
          <cell r="B31947" t="str">
            <v>BOTÃO SELEÇÃO MOAGEM PLÁST PRET GRV[MCE]</v>
          </cell>
          <cell r="C31947" t="str">
            <v>ROH</v>
          </cell>
          <cell r="D31947" t="str">
            <v>UN</v>
          </cell>
        </row>
        <row r="31948">
          <cell r="A31948" t="str">
            <v>1553-29</v>
          </cell>
          <cell r="B31948" t="str">
            <v>JANELA INTERN VDRO TEMPERD MÁSCRA PR[AF]</v>
          </cell>
          <cell r="C31948" t="str">
            <v>ROH</v>
          </cell>
          <cell r="D31948" t="str">
            <v>UN</v>
          </cell>
        </row>
        <row r="31949">
          <cell r="A31949" t="str">
            <v>1553-30</v>
          </cell>
          <cell r="B31949" t="str">
            <v>BOTÃO PLÁSTICO PRETO [TV]</v>
          </cell>
          <cell r="C31949" t="str">
            <v>ROH</v>
          </cell>
          <cell r="D31949" t="str">
            <v>UN</v>
          </cell>
        </row>
        <row r="31950">
          <cell r="A31950" t="str">
            <v>1553-31</v>
          </cell>
          <cell r="B31950" t="str">
            <v>LENTE PLÁSTICA ROSA DO BOTÃO [TV]</v>
          </cell>
          <cell r="C31950" t="str">
            <v>ROH</v>
          </cell>
          <cell r="D31950" t="str">
            <v>UN</v>
          </cell>
        </row>
        <row r="31951">
          <cell r="A31951" t="str">
            <v>1553-32</v>
          </cell>
          <cell r="B31951" t="str">
            <v>BOTÃO PLÁSTICO BRANCO [TV]</v>
          </cell>
          <cell r="C31951" t="str">
            <v>ROH</v>
          </cell>
          <cell r="D31951" t="str">
            <v>UN</v>
          </cell>
        </row>
        <row r="31952">
          <cell r="A31952" t="str">
            <v>1553-33</v>
          </cell>
          <cell r="B31952" t="str">
            <v>BOTÃO PLÁSTICO AZUL [VP]</v>
          </cell>
          <cell r="C31952" t="str">
            <v>ROH</v>
          </cell>
          <cell r="D31952" t="str">
            <v>UN</v>
          </cell>
        </row>
        <row r="31953">
          <cell r="A31953" t="str">
            <v>1553-34</v>
          </cell>
          <cell r="B31953" t="str">
            <v>LENTE PLÁST TRANSPARENTE ALOJMNT PCI[VP]</v>
          </cell>
          <cell r="C31953" t="str">
            <v>ROH</v>
          </cell>
          <cell r="D31953" t="str">
            <v>UN</v>
          </cell>
        </row>
        <row r="31954">
          <cell r="A31954" t="str">
            <v>1553-35</v>
          </cell>
          <cell r="B31954" t="str">
            <v>LENTE LED FRONTAL PLÁSTICA BRANCA [PBX]</v>
          </cell>
          <cell r="C31954" t="str">
            <v>ROH</v>
          </cell>
          <cell r="D31954" t="str">
            <v>UN</v>
          </cell>
        </row>
        <row r="31955">
          <cell r="A31955" t="str">
            <v>1553-36</v>
          </cell>
          <cell r="B31955" t="str">
            <v>TECLAS ADESIVAS SILICONE PRETO [PBX]</v>
          </cell>
          <cell r="C31955" t="str">
            <v>ROH</v>
          </cell>
          <cell r="D31955" t="str">
            <v>UN</v>
          </cell>
        </row>
        <row r="31956">
          <cell r="A31956" t="str">
            <v>1553-37</v>
          </cell>
          <cell r="B31956" t="str">
            <v>BOTÃO LIGA/DESLIGA PLÁSTICO CINZA [EA]</v>
          </cell>
          <cell r="C31956" t="str">
            <v>ROH</v>
          </cell>
          <cell r="D31956" t="str">
            <v>UN</v>
          </cell>
        </row>
        <row r="31957">
          <cell r="A31957" t="str">
            <v>1553-38</v>
          </cell>
          <cell r="B31957" t="str">
            <v>BOTÃO TRAVA PLÁSTICO CINZA [EA]</v>
          </cell>
          <cell r="C31957" t="str">
            <v>ROH</v>
          </cell>
          <cell r="D31957" t="str">
            <v>UN</v>
          </cell>
        </row>
        <row r="31958">
          <cell r="A31958" t="str">
            <v>1553-39</v>
          </cell>
          <cell r="B31958" t="str">
            <v>BOTÃO LIGA/DESLIGA PLÁSTICO ROSA [EA]</v>
          </cell>
          <cell r="C31958" t="str">
            <v>ROH</v>
          </cell>
          <cell r="D31958" t="str">
            <v>UN</v>
          </cell>
        </row>
        <row r="31959">
          <cell r="A31959" t="str">
            <v>1553-40</v>
          </cell>
          <cell r="B31959" t="str">
            <v>BOTÃO TRAVA PLÁSTICO ROSA [EA]</v>
          </cell>
          <cell r="C31959" t="str">
            <v>ROH</v>
          </cell>
          <cell r="D31959" t="str">
            <v>UN</v>
          </cell>
        </row>
        <row r="31960">
          <cell r="A31960" t="str">
            <v>1553-41</v>
          </cell>
          <cell r="B31960" t="str">
            <v>BOTÕES PLÁSTICOS ROSAS GRAVADOS [SM]</v>
          </cell>
          <cell r="C31960" t="str">
            <v>ROH</v>
          </cell>
          <cell r="D31960" t="str">
            <v>UN</v>
          </cell>
        </row>
        <row r="31961">
          <cell r="A31961" t="str">
            <v>1553-42</v>
          </cell>
          <cell r="B31961" t="str">
            <v>BOTÕES PLÁSTICOS ROSAS GRAVADOS [SM]</v>
          </cell>
          <cell r="C31961" t="str">
            <v>ROH</v>
          </cell>
          <cell r="D31961" t="str">
            <v>UN</v>
          </cell>
        </row>
        <row r="31962">
          <cell r="A31962" t="str">
            <v>1553-43</v>
          </cell>
          <cell r="B31962" t="str">
            <v>BOTÕES PLÁSTICOS ROXOS GRAVADOS [SM]</v>
          </cell>
          <cell r="C31962" t="str">
            <v>ROH</v>
          </cell>
          <cell r="D31962" t="str">
            <v>UN</v>
          </cell>
        </row>
        <row r="31963">
          <cell r="A31963" t="str">
            <v>1553-44</v>
          </cell>
          <cell r="B31963" t="str">
            <v>JANELA VIDRO TEMPERADO 4.0MM [PE]</v>
          </cell>
          <cell r="C31963" t="str">
            <v>ROH</v>
          </cell>
          <cell r="D31963" t="str">
            <v>UN</v>
          </cell>
        </row>
        <row r="31964">
          <cell r="A31964" t="str">
            <v>1553-45</v>
          </cell>
          <cell r="B31964" t="str">
            <v>JANELA VIDRO TEMPERADO 4.0MM [PE]</v>
          </cell>
          <cell r="C31964" t="str">
            <v>ROH</v>
          </cell>
          <cell r="D31964" t="str">
            <v>UN</v>
          </cell>
        </row>
        <row r="31965">
          <cell r="A31965" t="str">
            <v>1553-46</v>
          </cell>
          <cell r="B31965" t="str">
            <v>BOTÃO PLÁSTICO BRANCO DETALHE CINZA [UA]</v>
          </cell>
          <cell r="C31965" t="str">
            <v>ROH</v>
          </cell>
          <cell r="D31965" t="str">
            <v>UN</v>
          </cell>
        </row>
        <row r="31966">
          <cell r="A31966" t="str">
            <v>1553-47</v>
          </cell>
          <cell r="B31966" t="str">
            <v>LENTE PLÁSTICA LED C/MÁSCARA PRETA [SP]</v>
          </cell>
          <cell r="C31966" t="str">
            <v>ROH</v>
          </cell>
          <cell r="D31966" t="str">
            <v>UN</v>
          </cell>
        </row>
        <row r="31967">
          <cell r="A31967" t="str">
            <v>1553-48</v>
          </cell>
          <cell r="B31967" t="str">
            <v>TECLAS SILICONE BRANCO ADESIVA [SP]</v>
          </cell>
          <cell r="C31967" t="str">
            <v>ROH</v>
          </cell>
          <cell r="D31967" t="str">
            <v>UN</v>
          </cell>
        </row>
        <row r="31968">
          <cell r="A31968" t="str">
            <v>1553-49</v>
          </cell>
          <cell r="B31968" t="str">
            <v>TECLAS SILICONE BRANCO ADESIVA [SP]</v>
          </cell>
          <cell r="C31968" t="str">
            <v>ROH</v>
          </cell>
          <cell r="D31968" t="str">
            <v>UN</v>
          </cell>
        </row>
        <row r="31969">
          <cell r="A31969" t="str">
            <v>1560-01</v>
          </cell>
          <cell r="B31969" t="str">
            <v>FORNO FR-03 127V/60Hz</v>
          </cell>
          <cell r="C31969" t="str">
            <v>HAWA</v>
          </cell>
          <cell r="D31969" t="str">
            <v>UN</v>
          </cell>
        </row>
        <row r="31970">
          <cell r="A31970" t="str">
            <v>1560-02</v>
          </cell>
          <cell r="B31970" t="str">
            <v>FORNO FR-03 220V/60Hz</v>
          </cell>
          <cell r="C31970" t="str">
            <v>HAWA</v>
          </cell>
          <cell r="D31970" t="str">
            <v>UN</v>
          </cell>
        </row>
        <row r="31971">
          <cell r="A31971" t="str">
            <v>1561-01</v>
          </cell>
          <cell r="B31971" t="str">
            <v>PUX. FR-03</v>
          </cell>
          <cell r="C31971" t="str">
            <v>ROH</v>
          </cell>
          <cell r="D31971" t="str">
            <v>UN</v>
          </cell>
        </row>
        <row r="31972">
          <cell r="A31972" t="str">
            <v>1561-02</v>
          </cell>
          <cell r="B31972" t="str">
            <v>PEGADOR METAL. CROMADO[FR]</v>
          </cell>
          <cell r="C31972" t="str">
            <v>ROH</v>
          </cell>
          <cell r="D31972" t="str">
            <v>UN</v>
          </cell>
        </row>
        <row r="31973">
          <cell r="A31973" t="str">
            <v>1561-04</v>
          </cell>
          <cell r="B31973" t="str">
            <v>PEGADOR FR-07</v>
          </cell>
          <cell r="C31973" t="str">
            <v>ROH</v>
          </cell>
          <cell r="D31973" t="str">
            <v>UN</v>
          </cell>
        </row>
        <row r="31974">
          <cell r="A31974" t="str">
            <v>1561-05</v>
          </cell>
          <cell r="B31974" t="str">
            <v>DUTOAR PLAS. PT[SJ]</v>
          </cell>
          <cell r="C31974" t="str">
            <v>ROH</v>
          </cell>
          <cell r="D31974" t="str">
            <v>UN</v>
          </cell>
        </row>
        <row r="31975">
          <cell r="A31975" t="str">
            <v>1561-06</v>
          </cell>
          <cell r="B31975" t="str">
            <v>PUX. PT INOX CESTA ALIM.-CJ[AF]</v>
          </cell>
          <cell r="C31975" t="str">
            <v>ROH</v>
          </cell>
          <cell r="D31975" t="str">
            <v>UN</v>
          </cell>
        </row>
        <row r="31976">
          <cell r="A31976" t="str">
            <v>1561-08</v>
          </cell>
          <cell r="B31976" t="str">
            <v>PUX. BRCESTA ALIM.-CJ[AF]</v>
          </cell>
          <cell r="C31976" t="str">
            <v>ROH</v>
          </cell>
          <cell r="D31976" t="str">
            <v>UN</v>
          </cell>
        </row>
        <row r="31977">
          <cell r="A31977" t="str">
            <v>1561-09</v>
          </cell>
          <cell r="B31977" t="str">
            <v>PEGADOR RT-01</v>
          </cell>
          <cell r="C31977" t="str">
            <v>ROH</v>
          </cell>
          <cell r="D31977" t="str">
            <v>UN</v>
          </cell>
        </row>
        <row r="31978">
          <cell r="A31978" t="str">
            <v>1561-10</v>
          </cell>
          <cell r="B31978" t="str">
            <v>PUX. PTCESTA ALIM.-CJ[AF]</v>
          </cell>
          <cell r="C31978" t="str">
            <v>ROH</v>
          </cell>
          <cell r="D31978" t="str">
            <v>UN</v>
          </cell>
        </row>
        <row r="31979">
          <cell r="A31979" t="str">
            <v>1561-11</v>
          </cell>
          <cell r="B31979" t="str">
            <v>PUX. FR-04</v>
          </cell>
          <cell r="C31979" t="str">
            <v>ROH</v>
          </cell>
          <cell r="D31979" t="str">
            <v>UN</v>
          </cell>
        </row>
        <row r="31980">
          <cell r="A31980" t="str">
            <v>1561-13</v>
          </cell>
          <cell r="B31980" t="str">
            <v>PUX. FR-08</v>
          </cell>
          <cell r="C31980" t="str">
            <v>ROH</v>
          </cell>
          <cell r="D31980" t="str">
            <v>UN</v>
          </cell>
        </row>
        <row r="31981">
          <cell r="A31981" t="str">
            <v>1561-14</v>
          </cell>
          <cell r="B31981" t="str">
            <v>TAMPA PUX. FR-08</v>
          </cell>
          <cell r="C31981" t="str">
            <v>ROH</v>
          </cell>
          <cell r="D31981" t="str">
            <v>UN</v>
          </cell>
        </row>
        <row r="31982">
          <cell r="A31982" t="str">
            <v>1561-15</v>
          </cell>
          <cell r="B31982" t="str">
            <v>ESPACADOR PUX. FR-08</v>
          </cell>
          <cell r="C31982" t="str">
            <v>ROH</v>
          </cell>
          <cell r="D31982" t="str">
            <v>UN</v>
          </cell>
        </row>
        <row r="31983">
          <cell r="A31983" t="str">
            <v>1561-17</v>
          </cell>
          <cell r="B31983" t="str">
            <v>PUX. PT CZ CESTA ALIM.-[AF]</v>
          </cell>
          <cell r="C31983" t="str">
            <v>ROH</v>
          </cell>
          <cell r="D31983" t="str">
            <v>UN</v>
          </cell>
        </row>
        <row r="31984">
          <cell r="A31984" t="str">
            <v>1561-18</v>
          </cell>
          <cell r="B31984" t="str">
            <v>PUX. PT CZ CESTA ALIM.-[AF]</v>
          </cell>
          <cell r="C31984" t="str">
            <v>ROH</v>
          </cell>
          <cell r="D31984" t="str">
            <v>UN</v>
          </cell>
        </row>
        <row r="31985">
          <cell r="A31985" t="str">
            <v>1561-19</v>
          </cell>
          <cell r="B31985" t="str">
            <v>PUX. PT CZ CESTA ALIM.-[AF]</v>
          </cell>
          <cell r="C31985" t="str">
            <v>ROH</v>
          </cell>
          <cell r="D31985" t="str">
            <v>UN</v>
          </cell>
        </row>
        <row r="31986">
          <cell r="A31986" t="str">
            <v>1561-20</v>
          </cell>
          <cell r="B31986" t="str">
            <v>PUX. VERM INOX CESTA ALIM.-[AF]</v>
          </cell>
          <cell r="C31986" t="str">
            <v>ROH</v>
          </cell>
          <cell r="D31986" t="str">
            <v>UN</v>
          </cell>
        </row>
        <row r="31987">
          <cell r="A31987" t="str">
            <v>1561-21</v>
          </cell>
          <cell r="B31987" t="str">
            <v>PUX. PLAS. PTCESTA METAL.[FT]</v>
          </cell>
          <cell r="C31987" t="str">
            <v>ROH</v>
          </cell>
          <cell r="D31987" t="str">
            <v>UN</v>
          </cell>
        </row>
        <row r="31988">
          <cell r="A31988" t="str">
            <v>1561-22</v>
          </cell>
          <cell r="B31988" t="str">
            <v>PUX. PT INOX CESTA ALIM.-CJ[AF]</v>
          </cell>
          <cell r="C31988" t="str">
            <v>ROH</v>
          </cell>
          <cell r="D31988" t="str">
            <v>UN</v>
          </cell>
        </row>
        <row r="31989">
          <cell r="A31989" t="str">
            <v>1561-23</v>
          </cell>
          <cell r="B31989" t="str">
            <v>PUX. PT CZ CESTA ALIM.-[AF]</v>
          </cell>
          <cell r="C31989" t="str">
            <v>ROH</v>
          </cell>
          <cell r="D31989" t="str">
            <v>UN</v>
          </cell>
        </row>
        <row r="31990">
          <cell r="A31990" t="str">
            <v>1561-24</v>
          </cell>
          <cell r="B31990" t="str">
            <v>PUX. PT INOX CESTA ALIM.-CJ[AF]</v>
          </cell>
          <cell r="C31990" t="str">
            <v>ROH</v>
          </cell>
          <cell r="D31990" t="str">
            <v>UN</v>
          </cell>
        </row>
        <row r="31991">
          <cell r="A31991" t="str">
            <v>1561-25</v>
          </cell>
          <cell r="B31991" t="str">
            <v>PUX. PT CZ CESTA ALIM.-[AF]</v>
          </cell>
          <cell r="C31991" t="str">
            <v>ROH</v>
          </cell>
          <cell r="D31991" t="str">
            <v>UN</v>
          </cell>
        </row>
        <row r="31992">
          <cell r="A31992" t="str">
            <v>1561-26</v>
          </cell>
          <cell r="B31992" t="str">
            <v>PUX. PT INOX CESTA ALIM.-CJ[AF]</v>
          </cell>
          <cell r="C31992" t="str">
            <v>ROH</v>
          </cell>
          <cell r="D31992" t="str">
            <v>UN</v>
          </cell>
        </row>
        <row r="31993">
          <cell r="A31993" t="str">
            <v>1561-27</v>
          </cell>
          <cell r="B31993" t="str">
            <v>PUXADOR CESTA PRETO ACAB PLÁST PRATA[AF]</v>
          </cell>
          <cell r="C31993" t="str">
            <v>ROH</v>
          </cell>
          <cell r="D31993" t="str">
            <v>UN</v>
          </cell>
        </row>
        <row r="31994">
          <cell r="A31994" t="str">
            <v>1561-28</v>
          </cell>
          <cell r="B31994" t="str">
            <v>PUXADR CSTA VERMELHO ACBM PLST PRATA[AF]</v>
          </cell>
          <cell r="C31994" t="str">
            <v>ROH</v>
          </cell>
          <cell r="D31994" t="str">
            <v>UN</v>
          </cell>
        </row>
        <row r="31995">
          <cell r="A31995" t="str">
            <v>1561-29</v>
          </cell>
          <cell r="B31995" t="str">
            <v>PUXADOR CESTA PRETO ACAB PLÁST CINZA[AF]</v>
          </cell>
          <cell r="C31995" t="str">
            <v>ROH</v>
          </cell>
          <cell r="D31995" t="str">
            <v>UN</v>
          </cell>
        </row>
        <row r="31996">
          <cell r="A31996" t="str">
            <v>1561-30</v>
          </cell>
          <cell r="B31996" t="str">
            <v>PUX. PT INOX CESTA ALIM.-CJ[AF]</v>
          </cell>
          <cell r="C31996" t="str">
            <v>ROH</v>
          </cell>
          <cell r="D31996" t="str">
            <v>UN</v>
          </cell>
        </row>
        <row r="31997">
          <cell r="A31997" t="str">
            <v>1561-31</v>
          </cell>
          <cell r="B31997" t="str">
            <v>PUX. VERM INOX CESTA ALIM.-[AF]</v>
          </cell>
          <cell r="C31997" t="str">
            <v>ROH</v>
          </cell>
          <cell r="D31997" t="str">
            <v>UN</v>
          </cell>
        </row>
        <row r="31998">
          <cell r="A31998" t="str">
            <v>1561-32</v>
          </cell>
          <cell r="B31998" t="str">
            <v>PUXDR CESTA VERMELHO ACBM PLST PRATA[AF]</v>
          </cell>
          <cell r="C31998" t="str">
            <v>ROH</v>
          </cell>
          <cell r="D31998" t="str">
            <v>UN</v>
          </cell>
        </row>
        <row r="31999">
          <cell r="A31999" t="str">
            <v>1561-33</v>
          </cell>
          <cell r="B31999" t="str">
            <v>PUX. PT INOX CESTA 4L ALIM.[AF]</v>
          </cell>
          <cell r="C31999" t="str">
            <v>ROH</v>
          </cell>
          <cell r="D31999" t="str">
            <v>UN</v>
          </cell>
        </row>
        <row r="32000">
          <cell r="A32000" t="str">
            <v>1561-34</v>
          </cell>
          <cell r="B32000" t="str">
            <v>PUX. VERM INOX CESTA 4L ALIM.[AF]</v>
          </cell>
          <cell r="C32000" t="str">
            <v>ROH</v>
          </cell>
          <cell r="D32000" t="str">
            <v>UN</v>
          </cell>
        </row>
        <row r="32001">
          <cell r="A32001" t="str">
            <v>1561-35</v>
          </cell>
          <cell r="B32001" t="str">
            <v>PUXADR PRET E INOX CESTA P/ALIMENTS [AF]</v>
          </cell>
          <cell r="C32001" t="str">
            <v>ROH</v>
          </cell>
          <cell r="D32001" t="str">
            <v>UN</v>
          </cell>
        </row>
        <row r="32002">
          <cell r="A32002" t="str">
            <v>1561-36</v>
          </cell>
          <cell r="B32002" t="str">
            <v>PUXADOR CESTA PRETO ACAB PLÁST PRETO[AF]</v>
          </cell>
          <cell r="C32002" t="str">
            <v>ROH</v>
          </cell>
          <cell r="D32002" t="str">
            <v>UN</v>
          </cell>
        </row>
        <row r="32003">
          <cell r="A32003" t="str">
            <v>1561-37</v>
          </cell>
          <cell r="B32003" t="str">
            <v>PUXADR PRET E INOX CESTA P/ALIMENTS [AF]</v>
          </cell>
          <cell r="C32003" t="str">
            <v>ROH</v>
          </cell>
          <cell r="D32003" t="str">
            <v>UN</v>
          </cell>
        </row>
        <row r="32004">
          <cell r="A32004" t="str">
            <v>1561-38</v>
          </cell>
          <cell r="B32004" t="str">
            <v>PUXADOR CESTA PRETO ACAB PLÁST PRATA[AF]</v>
          </cell>
          <cell r="C32004" t="str">
            <v>ROH</v>
          </cell>
          <cell r="D32004" t="str">
            <v>UN</v>
          </cell>
        </row>
        <row r="32005">
          <cell r="A32005" t="str">
            <v>1561-39</v>
          </cell>
          <cell r="B32005" t="str">
            <v>PUXDR CST PRETO ACB PLST PRETO FOSCO[AF]</v>
          </cell>
          <cell r="C32005" t="str">
            <v>ROH</v>
          </cell>
          <cell r="D32005" t="str">
            <v>UN</v>
          </cell>
        </row>
        <row r="32006">
          <cell r="A32006" t="str">
            <v>1561-40</v>
          </cell>
          <cell r="B32006" t="str">
            <v>PUXADOR PLÁSTICO CINZA [FHZ]</v>
          </cell>
          <cell r="C32006" t="str">
            <v>ROH</v>
          </cell>
          <cell r="D32006" t="str">
            <v>UN</v>
          </cell>
        </row>
        <row r="32007">
          <cell r="A32007" t="str">
            <v>1561-41</v>
          </cell>
          <cell r="B32007" t="str">
            <v>ALÇA DE TRANSPORTE PLÁSTICA PRETA [LAP]</v>
          </cell>
          <cell r="C32007" t="str">
            <v>ROH</v>
          </cell>
          <cell r="D32007" t="str">
            <v>UN</v>
          </cell>
        </row>
        <row r="32008">
          <cell r="A32008" t="str">
            <v>1561-42</v>
          </cell>
          <cell r="B32008" t="str">
            <v>ALÇA DE TRANSPORTE PLÁSTICA PRETA [LAP]</v>
          </cell>
          <cell r="C32008" t="str">
            <v>ROH</v>
          </cell>
          <cell r="D32008" t="str">
            <v>UN</v>
          </cell>
        </row>
        <row r="32009">
          <cell r="A32009" t="str">
            <v>1561-43</v>
          </cell>
          <cell r="B32009" t="str">
            <v>ALÇA DE TRANSPORTE PLÁSTICA PRETA [LAP]</v>
          </cell>
          <cell r="C32009" t="str">
            <v>ROH</v>
          </cell>
          <cell r="D32009" t="str">
            <v>UN</v>
          </cell>
        </row>
        <row r="32010">
          <cell r="A32010" t="str">
            <v>1561-44</v>
          </cell>
          <cell r="B32010" t="str">
            <v>ALÇA ERGONÔMICA PLÁSTICA PRETA [FS]</v>
          </cell>
          <cell r="C32010" t="str">
            <v>ROH</v>
          </cell>
          <cell r="D32010" t="str">
            <v>UN</v>
          </cell>
        </row>
        <row r="32011">
          <cell r="A32011" t="str">
            <v>1562-01</v>
          </cell>
          <cell r="B32011" t="str">
            <v>ESCORREGADORPTA FR-03</v>
          </cell>
          <cell r="C32011" t="str">
            <v>ROH</v>
          </cell>
          <cell r="D32011" t="str">
            <v>UN</v>
          </cell>
        </row>
        <row r="32012">
          <cell r="A32012" t="str">
            <v>1562-03</v>
          </cell>
          <cell r="B32012" t="str">
            <v>ESCORREGADORPTA FR-07</v>
          </cell>
          <cell r="C32012" t="str">
            <v>ROH</v>
          </cell>
          <cell r="D32012" t="str">
            <v>UN</v>
          </cell>
        </row>
        <row r="32013">
          <cell r="A32013" t="str">
            <v>1563-01</v>
          </cell>
          <cell r="B32013" t="str">
            <v>VDR. FR-03</v>
          </cell>
          <cell r="C32013" t="str">
            <v>ROH</v>
          </cell>
          <cell r="D32013" t="str">
            <v>UN</v>
          </cell>
        </row>
        <row r="32014">
          <cell r="A32014" t="str">
            <v>1563-02</v>
          </cell>
          <cell r="B32014" t="str">
            <v>VDR. FR-07</v>
          </cell>
          <cell r="C32014" t="str">
            <v>ROH</v>
          </cell>
          <cell r="D32014" t="str">
            <v>UN</v>
          </cell>
        </row>
        <row r="32015">
          <cell r="A32015" t="str">
            <v>1563-03</v>
          </cell>
          <cell r="B32015" t="str">
            <v>VDR. FR-08</v>
          </cell>
          <cell r="C32015" t="str">
            <v>ROH</v>
          </cell>
          <cell r="D32015" t="str">
            <v>UN</v>
          </cell>
        </row>
        <row r="32016">
          <cell r="A32016" t="str">
            <v>1563-04</v>
          </cell>
          <cell r="B32016" t="str">
            <v>VDR. SUP DI180MM FIX METAL.[BL]</v>
          </cell>
          <cell r="C32016" t="str">
            <v>ROH</v>
          </cell>
          <cell r="D32016" t="str">
            <v>UN</v>
          </cell>
        </row>
        <row r="32017">
          <cell r="A32017" t="str">
            <v>1564-01</v>
          </cell>
          <cell r="B32017" t="str">
            <v>TEMPOR. FR-03</v>
          </cell>
          <cell r="C32017" t="str">
            <v>ROH</v>
          </cell>
          <cell r="D32017" t="str">
            <v>UN</v>
          </cell>
        </row>
        <row r="32018">
          <cell r="A32018" t="str">
            <v>1564-02</v>
          </cell>
          <cell r="B32018" t="str">
            <v>TEMPOR. DKJ-1-90 250V 16A/125V 15A</v>
          </cell>
          <cell r="C32018" t="str">
            <v>ROH</v>
          </cell>
          <cell r="D32018" t="str">
            <v>UN</v>
          </cell>
        </row>
        <row r="32019">
          <cell r="A32019" t="str">
            <v>1564-03</v>
          </cell>
          <cell r="B32019" t="str">
            <v>TEMPOR. FR-06</v>
          </cell>
          <cell r="C32019" t="str">
            <v>ROH</v>
          </cell>
          <cell r="D32019" t="str">
            <v>UN</v>
          </cell>
        </row>
        <row r="32020">
          <cell r="A32020" t="str">
            <v>1564-05</v>
          </cell>
          <cell r="B32020" t="str">
            <v>TEMPOR. FR-07</v>
          </cell>
          <cell r="C32020" t="str">
            <v>ROH</v>
          </cell>
          <cell r="D32020" t="str">
            <v>UN</v>
          </cell>
        </row>
        <row r="32021">
          <cell r="A32021" t="str">
            <v>1564-07</v>
          </cell>
          <cell r="B32021" t="str">
            <v>TEMPOR. DDFB-60 127V 15A</v>
          </cell>
          <cell r="C32021" t="str">
            <v>ROH</v>
          </cell>
          <cell r="D32021" t="str">
            <v>UN</v>
          </cell>
        </row>
        <row r="32022">
          <cell r="A32022" t="str">
            <v>1564-08</v>
          </cell>
          <cell r="B32022" t="str">
            <v>TEMPOR. DDFB-60 220V 15A</v>
          </cell>
          <cell r="C32022" t="str">
            <v>ROH</v>
          </cell>
          <cell r="D32022" t="str">
            <v>UN</v>
          </cell>
        </row>
        <row r="32023">
          <cell r="A32023" t="str">
            <v>1564-09</v>
          </cell>
          <cell r="B32023" t="str">
            <v>TEMPOR. DDFB-60 127V 15A</v>
          </cell>
          <cell r="C32023" t="str">
            <v>ROH</v>
          </cell>
          <cell r="D32023" t="str">
            <v>UN</v>
          </cell>
        </row>
        <row r="32024">
          <cell r="A32024" t="str">
            <v>1564-10</v>
          </cell>
          <cell r="B32024" t="str">
            <v>TEMPOR. DDFB-60 220V 15A</v>
          </cell>
          <cell r="C32024" t="str">
            <v>ROH</v>
          </cell>
          <cell r="D32024" t="str">
            <v>UN</v>
          </cell>
        </row>
        <row r="32025">
          <cell r="A32025" t="str">
            <v>1564-11</v>
          </cell>
          <cell r="B32025" t="str">
            <v>TEMPOR. DDFB-60 127V 15A</v>
          </cell>
          <cell r="C32025" t="str">
            <v>ROH</v>
          </cell>
          <cell r="D32025" t="str">
            <v>UN</v>
          </cell>
        </row>
        <row r="32026">
          <cell r="A32026" t="str">
            <v>1564-12</v>
          </cell>
          <cell r="B32026" t="str">
            <v>TEMPOR. DDFB-60 220V 15A</v>
          </cell>
          <cell r="C32026" t="str">
            <v>ROH</v>
          </cell>
          <cell r="D32026" t="str">
            <v>UN</v>
          </cell>
        </row>
        <row r="32027">
          <cell r="A32027" t="str">
            <v>1565-01</v>
          </cell>
          <cell r="B32027" t="str">
            <v>TAMPA DA HASTE V-30</v>
          </cell>
          <cell r="C32027" t="str">
            <v>HALB</v>
          </cell>
          <cell r="D32027" t="str">
            <v>UN</v>
          </cell>
        </row>
        <row r="32028">
          <cell r="A32028" t="str">
            <v>1565-01E</v>
          </cell>
          <cell r="B32028" t="str">
            <v>TAMPA DA HASTE V-30</v>
          </cell>
          <cell r="C32028" t="str">
            <v>HALB</v>
          </cell>
          <cell r="D32028" t="str">
            <v>UN</v>
          </cell>
        </row>
        <row r="32029">
          <cell r="A32029" t="str">
            <v>1565-02</v>
          </cell>
          <cell r="B32029" t="str">
            <v>TAMPA DA HASTE V-30 BRANCO</v>
          </cell>
          <cell r="C32029" t="str">
            <v>HALB</v>
          </cell>
          <cell r="D32029" t="str">
            <v>UN</v>
          </cell>
        </row>
        <row r="32030">
          <cell r="A32030" t="str">
            <v>1565-02E</v>
          </cell>
          <cell r="B32030" t="str">
            <v>TAMPA DA HASTE V-30 BRANCO</v>
          </cell>
          <cell r="C32030" t="str">
            <v>HALB</v>
          </cell>
          <cell r="D32030" t="str">
            <v>UN</v>
          </cell>
        </row>
        <row r="32031">
          <cell r="A32031" t="str">
            <v>1565-03</v>
          </cell>
          <cell r="B32031" t="str">
            <v>TAMPA DVD D-07</v>
          </cell>
          <cell r="C32031" t="str">
            <v>ROH</v>
          </cell>
          <cell r="D32031" t="str">
            <v>UN</v>
          </cell>
        </row>
        <row r="32032">
          <cell r="A32032" t="str">
            <v>1565-04</v>
          </cell>
          <cell r="B32032" t="str">
            <v>TAMPA PTA ESC. FST-02</v>
          </cell>
          <cell r="C32032" t="str">
            <v>ROH</v>
          </cell>
          <cell r="D32032" t="str">
            <v>UN</v>
          </cell>
        </row>
        <row r="32033">
          <cell r="A32033" t="str">
            <v>1565-05</v>
          </cell>
          <cell r="B32033" t="str">
            <v>TAMPA HT-04A/B</v>
          </cell>
          <cell r="C32033" t="str">
            <v>ROH</v>
          </cell>
          <cell r="D32033" t="str">
            <v>UN</v>
          </cell>
        </row>
        <row r="32034">
          <cell r="A32034" t="str">
            <v>1565-06</v>
          </cell>
          <cell r="B32034" t="str">
            <v>TAMPA TRAS. HT-08A</v>
          </cell>
          <cell r="C32034" t="str">
            <v>ROH</v>
          </cell>
          <cell r="D32034" t="str">
            <v>UN</v>
          </cell>
        </row>
        <row r="32035">
          <cell r="A32035" t="str">
            <v>1565-07</v>
          </cell>
          <cell r="B32035" t="str">
            <v>TAMPA CX. SUBWOOFER HT-08</v>
          </cell>
          <cell r="C32035" t="str">
            <v>ROH</v>
          </cell>
          <cell r="D32035" t="str">
            <v>UN</v>
          </cell>
        </row>
        <row r="32036">
          <cell r="A32036" t="str">
            <v>1565-08</v>
          </cell>
          <cell r="B32036" t="str">
            <v>TAMPA CX. SATELITE HT-08</v>
          </cell>
          <cell r="C32036" t="str">
            <v>ROH</v>
          </cell>
          <cell r="D32036" t="str">
            <v>UN</v>
          </cell>
        </row>
        <row r="32037">
          <cell r="A32037" t="str">
            <v>1565-09</v>
          </cell>
          <cell r="B32037" t="str">
            <v>TAMPA VDR. GRAV.[G]</v>
          </cell>
          <cell r="C32037" t="str">
            <v>ROH</v>
          </cell>
          <cell r="D32037" t="str">
            <v>UN</v>
          </cell>
        </row>
        <row r="32038">
          <cell r="A32038" t="str">
            <v>1565-10</v>
          </cell>
          <cell r="B32038" t="str">
            <v>COBERTURA PLÁSTIC PRETA CAIXA LIGAÇÃO[S]</v>
          </cell>
          <cell r="C32038" t="str">
            <v>ROH</v>
          </cell>
          <cell r="D32038" t="str">
            <v>UN</v>
          </cell>
        </row>
        <row r="32039">
          <cell r="A32039" t="str">
            <v>1565-11</v>
          </cell>
          <cell r="B32039" t="str">
            <v>TAMPA RT-01</v>
          </cell>
          <cell r="C32039" t="str">
            <v>ROH</v>
          </cell>
          <cell r="D32039" t="str">
            <v>UN</v>
          </cell>
        </row>
        <row r="32040">
          <cell r="A32040" t="str">
            <v>1565-12</v>
          </cell>
          <cell r="B32040" t="str">
            <v>TAMPA PLÁSTICA DA JARRA</v>
          </cell>
          <cell r="C32040" t="str">
            <v>ROH</v>
          </cell>
          <cell r="D32040" t="str">
            <v>UN</v>
          </cell>
        </row>
        <row r="32041">
          <cell r="A32041" t="str">
            <v>1565-13</v>
          </cell>
          <cell r="B32041" t="str">
            <v>TAMPA SUP REGUL. HP-01</v>
          </cell>
          <cell r="C32041" t="str">
            <v>ROH</v>
          </cell>
          <cell r="D32041" t="str">
            <v>UN</v>
          </cell>
        </row>
        <row r="32042">
          <cell r="A32042" t="str">
            <v>1565-14</v>
          </cell>
          <cell r="B32042" t="str">
            <v>TAMPA INF. REGULADO HP-01</v>
          </cell>
          <cell r="C32042" t="str">
            <v>ROH</v>
          </cell>
          <cell r="D32042" t="str">
            <v>UN</v>
          </cell>
        </row>
        <row r="32043">
          <cell r="A32043" t="str">
            <v>1565-15</v>
          </cell>
          <cell r="B32043" t="str">
            <v>TAMPABASE HP-01</v>
          </cell>
          <cell r="C32043" t="str">
            <v>ROH</v>
          </cell>
          <cell r="D32043" t="str">
            <v>UN</v>
          </cell>
        </row>
        <row r="32044">
          <cell r="A32044" t="str">
            <v>1565-16</v>
          </cell>
          <cell r="B32044" t="str">
            <v>TAMPA ALTO FAL HP-01</v>
          </cell>
          <cell r="C32044" t="str">
            <v>ROH</v>
          </cell>
          <cell r="D32044" t="str">
            <v>UN</v>
          </cell>
        </row>
        <row r="32045">
          <cell r="A32045" t="str">
            <v>1565-17</v>
          </cell>
          <cell r="B32045" t="str">
            <v>TAMPA SUP REGUL. HP-02</v>
          </cell>
          <cell r="C32045" t="str">
            <v>ROH</v>
          </cell>
          <cell r="D32045" t="str">
            <v>UN</v>
          </cell>
        </row>
        <row r="32046">
          <cell r="A32046" t="str">
            <v>1565-18</v>
          </cell>
          <cell r="B32046" t="str">
            <v>TAMPA INF. REGULADO HP-02</v>
          </cell>
          <cell r="C32046" t="str">
            <v>ROH</v>
          </cell>
          <cell r="D32046" t="str">
            <v>UN</v>
          </cell>
        </row>
        <row r="32047">
          <cell r="A32047" t="str">
            <v>1565-19</v>
          </cell>
          <cell r="B32047" t="str">
            <v>TAMPABASE HP-02</v>
          </cell>
          <cell r="C32047" t="str">
            <v>ROH</v>
          </cell>
          <cell r="D32047" t="str">
            <v>UN</v>
          </cell>
        </row>
        <row r="32048">
          <cell r="A32048" t="str">
            <v>1565-20</v>
          </cell>
          <cell r="B32048" t="str">
            <v>TAMPA ALTO FAL HP-02</v>
          </cell>
          <cell r="C32048" t="str">
            <v>ROH</v>
          </cell>
          <cell r="D32048" t="str">
            <v>UN</v>
          </cell>
        </row>
        <row r="32049">
          <cell r="A32049" t="str">
            <v>1565-21</v>
          </cell>
          <cell r="B32049" t="str">
            <v>TAMPA SUP RP-01</v>
          </cell>
          <cell r="C32049" t="str">
            <v>ROH</v>
          </cell>
          <cell r="D32049" t="str">
            <v>UN</v>
          </cell>
        </row>
        <row r="32050">
          <cell r="A32050" t="str">
            <v>1565-22</v>
          </cell>
          <cell r="B32050" t="str">
            <v>TAMPA COMPART. DAS PILHAS RP-01</v>
          </cell>
          <cell r="C32050" t="str">
            <v>ROH</v>
          </cell>
          <cell r="D32050" t="str">
            <v>UN</v>
          </cell>
        </row>
        <row r="32051">
          <cell r="A32051" t="str">
            <v>1565-23</v>
          </cell>
          <cell r="B32051" t="str">
            <v>CÂMARA RESFRIAMENTO PLÁSTICA BRANCA [CL]</v>
          </cell>
          <cell r="C32051" t="str">
            <v>ROH</v>
          </cell>
          <cell r="D32051" t="str">
            <v>UN</v>
          </cell>
        </row>
        <row r="32052">
          <cell r="A32052" t="str">
            <v>1565-24</v>
          </cell>
          <cell r="B32052" t="str">
            <v>TAMPA COPO L-91</v>
          </cell>
          <cell r="C32052" t="str">
            <v>ROH</v>
          </cell>
          <cell r="D32052" t="str">
            <v>UN</v>
          </cell>
        </row>
        <row r="32053">
          <cell r="A32053" t="str">
            <v>1565-25</v>
          </cell>
          <cell r="B32053" t="str">
            <v>TAMPABASE L-91</v>
          </cell>
          <cell r="C32053" t="str">
            <v>ROH</v>
          </cell>
          <cell r="D32053" t="str">
            <v>UN</v>
          </cell>
        </row>
        <row r="32054">
          <cell r="A32054" t="str">
            <v>1565-26</v>
          </cell>
          <cell r="B32054" t="str">
            <v>BASE L-91</v>
          </cell>
          <cell r="C32054" t="str">
            <v>ROH</v>
          </cell>
          <cell r="D32054" t="str">
            <v>UN</v>
          </cell>
        </row>
        <row r="32055">
          <cell r="A32055" t="str">
            <v>1565-27</v>
          </cell>
          <cell r="B32055" t="str">
            <v>TAMPA SUP RP-02</v>
          </cell>
          <cell r="C32055" t="str">
            <v>ROH</v>
          </cell>
          <cell r="D32055" t="str">
            <v>UN</v>
          </cell>
        </row>
        <row r="32056">
          <cell r="A32056" t="str">
            <v>1565-28</v>
          </cell>
          <cell r="B32056" t="str">
            <v>TAMPA COMPART. DAS PILHAS RP-02</v>
          </cell>
          <cell r="C32056" t="str">
            <v>ROH</v>
          </cell>
          <cell r="D32056" t="str">
            <v>UN</v>
          </cell>
        </row>
        <row r="32057">
          <cell r="A32057" t="str">
            <v>1565-29</v>
          </cell>
          <cell r="B32057" t="str">
            <v>COBERT. SUP PLAS. VERDE[PP]</v>
          </cell>
          <cell r="C32057" t="str">
            <v>ROH</v>
          </cell>
          <cell r="D32057" t="str">
            <v>UN</v>
          </cell>
        </row>
        <row r="32058">
          <cell r="A32058" t="str">
            <v>1565-30</v>
          </cell>
          <cell r="B32058" t="str">
            <v>CÂMARA RESFRIAMENTO PLÁSTICA BRANCA [CL]</v>
          </cell>
          <cell r="C32058" t="str">
            <v>ROH</v>
          </cell>
          <cell r="D32058" t="str">
            <v>UN</v>
          </cell>
        </row>
        <row r="32059">
          <cell r="A32059" t="str">
            <v>1565-32</v>
          </cell>
          <cell r="B32059" t="str">
            <v>TAMPA PT GRAV.MADEIRA[HT]</v>
          </cell>
          <cell r="C32059" t="str">
            <v>ROH</v>
          </cell>
          <cell r="D32059" t="str">
            <v>UN</v>
          </cell>
        </row>
        <row r="32060">
          <cell r="A32060" t="str">
            <v>1565-33</v>
          </cell>
          <cell r="B32060" t="str">
            <v>"GRD PLAS. PT ALTO FAL 3"" TELA PT[HT]"</v>
          </cell>
          <cell r="C32060" t="str">
            <v>ROH</v>
          </cell>
          <cell r="D32060" t="str">
            <v>UN</v>
          </cell>
        </row>
        <row r="32061">
          <cell r="A32061" t="str">
            <v>1565-34</v>
          </cell>
          <cell r="B32061" t="str">
            <v>TAMPA DA BATERIA CR DVD</v>
          </cell>
          <cell r="C32061" t="str">
            <v>HALB</v>
          </cell>
          <cell r="D32061" t="str">
            <v>UN</v>
          </cell>
        </row>
        <row r="32062">
          <cell r="A32062" t="str">
            <v>1565-35</v>
          </cell>
          <cell r="B32062" t="str">
            <v>ALOJ. PLAS. MT[AP]</v>
          </cell>
          <cell r="C32062" t="str">
            <v>ROH</v>
          </cell>
          <cell r="D32062" t="str">
            <v>UN</v>
          </cell>
        </row>
        <row r="32063">
          <cell r="A32063" t="str">
            <v>1565-36</v>
          </cell>
          <cell r="B32063" t="str">
            <v>TAMPA TRANSP SUP[E]</v>
          </cell>
          <cell r="C32063" t="str">
            <v>ROH</v>
          </cell>
          <cell r="D32063" t="str">
            <v>UN</v>
          </cell>
        </row>
        <row r="32064">
          <cell r="A32064" t="str">
            <v>1565-37</v>
          </cell>
          <cell r="B32064" t="str">
            <v>TAMPA BOTAOVOLUME MS-08</v>
          </cell>
          <cell r="C32064" t="str">
            <v>ROH</v>
          </cell>
          <cell r="D32064" t="str">
            <v>UN</v>
          </cell>
        </row>
        <row r="32065">
          <cell r="A32065" t="str">
            <v>1565-38</v>
          </cell>
          <cell r="B32065" t="str">
            <v>COBERT. PLAS. BR CX. LIGACAO[S]</v>
          </cell>
          <cell r="C32065" t="str">
            <v>ROH</v>
          </cell>
          <cell r="D32065" t="str">
            <v>UN</v>
          </cell>
        </row>
        <row r="32066">
          <cell r="A32066" t="str">
            <v>1565-39</v>
          </cell>
          <cell r="B32066" t="str">
            <v>SC TAMPA DA HASTE+TRAVA+CABO BR [V-30]</v>
          </cell>
          <cell r="C32066" t="str">
            <v>HALB</v>
          </cell>
          <cell r="D32066" t="str">
            <v>UN</v>
          </cell>
        </row>
        <row r="32067">
          <cell r="A32067" t="str">
            <v>1565-39E</v>
          </cell>
          <cell r="B32067" t="str">
            <v>SC TAMPA DA HASTE+TRAVA+CABO BR [V-30]</v>
          </cell>
          <cell r="C32067" t="str">
            <v>HALB</v>
          </cell>
          <cell r="D32067" t="str">
            <v>UN</v>
          </cell>
        </row>
        <row r="32068">
          <cell r="A32068" t="str">
            <v>1565-40</v>
          </cell>
          <cell r="B32068" t="str">
            <v>SC TAMPA DA HASTE+TRAVA+CABO PR [V-30]</v>
          </cell>
          <cell r="C32068" t="str">
            <v>HALB</v>
          </cell>
          <cell r="D32068" t="str">
            <v>UN</v>
          </cell>
        </row>
        <row r="32069">
          <cell r="A32069" t="str">
            <v>1565-40E</v>
          </cell>
          <cell r="B32069" t="str">
            <v>SC TAMPA DA HASTE+TRAVA+CABO PR [V-30]</v>
          </cell>
          <cell r="C32069" t="str">
            <v>HALB</v>
          </cell>
          <cell r="D32069" t="str">
            <v>UN</v>
          </cell>
        </row>
        <row r="32070">
          <cell r="A32070" t="str">
            <v>1565-41</v>
          </cell>
          <cell r="B32070" t="str">
            <v>SC TAMPA DA HASTE+TRV+CB PICHT BR[V-30]</v>
          </cell>
          <cell r="C32070" t="str">
            <v>HALB</v>
          </cell>
          <cell r="D32070" t="str">
            <v>UN</v>
          </cell>
        </row>
        <row r="32071">
          <cell r="A32071" t="str">
            <v>1565-41E</v>
          </cell>
          <cell r="B32071" t="str">
            <v>SC TAMPA DA HASTE+TRV+CB PICHT BR[V-30]</v>
          </cell>
          <cell r="C32071" t="str">
            <v>HALB</v>
          </cell>
          <cell r="D32071" t="str">
            <v>UN</v>
          </cell>
        </row>
        <row r="32072">
          <cell r="A32072" t="str">
            <v>1565-42</v>
          </cell>
          <cell r="B32072" t="str">
            <v>SC TAMPA DA HASTE+TRV+CB PICHT PR[V-30]</v>
          </cell>
          <cell r="C32072" t="str">
            <v>HALB</v>
          </cell>
          <cell r="D32072" t="str">
            <v>UN</v>
          </cell>
        </row>
        <row r="32073">
          <cell r="A32073" t="str">
            <v>1565-42E</v>
          </cell>
          <cell r="B32073" t="str">
            <v>SC TAMPA DA HASTE+TRV+CB PICHT PR[V-30]</v>
          </cell>
          <cell r="C32073" t="str">
            <v>HALB</v>
          </cell>
          <cell r="D32073" t="str">
            <v>UN</v>
          </cell>
        </row>
        <row r="32074">
          <cell r="A32074" t="str">
            <v>1565-44</v>
          </cell>
          <cell r="B32074" t="str">
            <v>SC TAMPA DA HASTE+TRAVA+CB IRAM BR[V-30]</v>
          </cell>
          <cell r="C32074" t="str">
            <v>HALB</v>
          </cell>
          <cell r="D32074" t="str">
            <v>UN</v>
          </cell>
        </row>
        <row r="32075">
          <cell r="A32075" t="str">
            <v>1565-44E</v>
          </cell>
          <cell r="B32075" t="str">
            <v>SC TAMPA DA HASTE+TRAVA+CB IRAM BR[V-30]</v>
          </cell>
          <cell r="C32075" t="str">
            <v>HALB</v>
          </cell>
          <cell r="D32075" t="str">
            <v>UN</v>
          </cell>
        </row>
        <row r="32076">
          <cell r="A32076" t="str">
            <v>1565-45</v>
          </cell>
          <cell r="B32076" t="str">
            <v>COBERT. PLAS. PTTAMPA[PF]</v>
          </cell>
          <cell r="C32076" t="str">
            <v>ROH</v>
          </cell>
          <cell r="D32076" t="str">
            <v>UN</v>
          </cell>
        </row>
        <row r="32077">
          <cell r="A32077" t="str">
            <v>1565-46</v>
          </cell>
          <cell r="B32077" t="str">
            <v>"GRD PLAS. PT ALTO FAL 4""[HT]"</v>
          </cell>
          <cell r="C32077" t="str">
            <v>ROH</v>
          </cell>
          <cell r="D32077" t="str">
            <v>UN</v>
          </cell>
        </row>
        <row r="32078">
          <cell r="A32078" t="str">
            <v>1565-47</v>
          </cell>
          <cell r="B32078" t="str">
            <v>"GRD PLAS. PT ALTO FAL 4""[HT]"</v>
          </cell>
          <cell r="C32078" t="str">
            <v>ROH</v>
          </cell>
          <cell r="D32078" t="str">
            <v>UN</v>
          </cell>
        </row>
        <row r="32079">
          <cell r="A32079" t="str">
            <v>1565-48</v>
          </cell>
          <cell r="B32079" t="str">
            <v>TAMPA PT GRAV.MADEIRA[HT]</v>
          </cell>
          <cell r="C32079" t="str">
            <v>ROH</v>
          </cell>
          <cell r="D32079" t="str">
            <v>UN</v>
          </cell>
        </row>
        <row r="32080">
          <cell r="A32080" t="str">
            <v>1565-49</v>
          </cell>
          <cell r="B32080" t="str">
            <v>ALOJ. METAL. PTESC.CARVAO[FPL]</v>
          </cell>
          <cell r="C32080" t="str">
            <v>ROH</v>
          </cell>
          <cell r="D32080" t="str">
            <v>UN</v>
          </cell>
        </row>
        <row r="32081">
          <cell r="A32081" t="str">
            <v>1565-50</v>
          </cell>
          <cell r="B32081" t="str">
            <v>TAMPA PLÁST GRAFITE CORPO SUPERIOR [P]</v>
          </cell>
          <cell r="C32081" t="str">
            <v>ROH</v>
          </cell>
          <cell r="D32081" t="str">
            <v>UN</v>
          </cell>
        </row>
        <row r="32082">
          <cell r="A32082" t="str">
            <v>1565-51</v>
          </cell>
          <cell r="B32082" t="str">
            <v>TAMPA PLÁST GRAFITE CORPO INFERIOR [P]</v>
          </cell>
          <cell r="C32082" t="str">
            <v>ROH</v>
          </cell>
          <cell r="D32082" t="str">
            <v>UN</v>
          </cell>
        </row>
        <row r="32083">
          <cell r="A32083" t="str">
            <v>1565-52</v>
          </cell>
          <cell r="B32083" t="str">
            <v>TAMPA PLÁSTICA PRETA 6 XÍCARAS [PE]</v>
          </cell>
          <cell r="C32083" t="str">
            <v>ROH</v>
          </cell>
          <cell r="D32083" t="str">
            <v>UN</v>
          </cell>
        </row>
        <row r="32084">
          <cell r="A32084" t="str">
            <v>1565-53</v>
          </cell>
          <cell r="B32084" t="str">
            <v>SC TAMPA DA HASTE+TRAVA+CB IRAM PR[V-30]</v>
          </cell>
          <cell r="C32084" t="str">
            <v>HALB</v>
          </cell>
          <cell r="D32084" t="str">
            <v>UN</v>
          </cell>
        </row>
        <row r="32085">
          <cell r="A32085" t="str">
            <v>1565-80</v>
          </cell>
          <cell r="B32085" t="str">
            <v>ALMOF. HP-01</v>
          </cell>
          <cell r="C32085" t="str">
            <v>ROH</v>
          </cell>
          <cell r="D32085" t="str">
            <v>UN</v>
          </cell>
        </row>
        <row r="32086">
          <cell r="A32086" t="str">
            <v>1565-81</v>
          </cell>
          <cell r="B32086" t="str">
            <v>ALMOF. HP-02</v>
          </cell>
          <cell r="C32086" t="str">
            <v>ROH</v>
          </cell>
          <cell r="D32086" t="str">
            <v>UN</v>
          </cell>
        </row>
        <row r="32087">
          <cell r="A32087" t="str">
            <v>1565-82</v>
          </cell>
          <cell r="B32087" t="str">
            <v>ALMOF. TÊXTIL PT[HP]</v>
          </cell>
          <cell r="C32087" t="str">
            <v>ROH</v>
          </cell>
          <cell r="D32087" t="str">
            <v>UN</v>
          </cell>
        </row>
        <row r="32088">
          <cell r="A32088" t="str">
            <v>1565-83</v>
          </cell>
          <cell r="B32088" t="str">
            <v>COBERT. SUP PLAS. PT GRAV.[CL]</v>
          </cell>
          <cell r="C32088" t="str">
            <v>ROH</v>
          </cell>
          <cell r="D32088" t="str">
            <v>UN</v>
          </cell>
        </row>
        <row r="32089">
          <cell r="A32089" t="str">
            <v>1565-84</v>
          </cell>
          <cell r="B32089" t="str">
            <v>ALOJ. PLAS.HELICE RADIAL[CL]</v>
          </cell>
          <cell r="C32089" t="str">
            <v>ROH</v>
          </cell>
          <cell r="D32089" t="str">
            <v>UN</v>
          </cell>
        </row>
        <row r="32090">
          <cell r="A32090" t="str">
            <v>1565-85</v>
          </cell>
          <cell r="B32090" t="str">
            <v>TAMPA PLÁSTICA BRANCA 5 XÍCARAS [PE]</v>
          </cell>
          <cell r="C32090" t="str">
            <v>ROH</v>
          </cell>
          <cell r="D32090" t="str">
            <v>UN</v>
          </cell>
        </row>
        <row r="32091">
          <cell r="A32091" t="str">
            <v>1565-86</v>
          </cell>
          <cell r="B32091" t="str">
            <v>TAMPA PLÁSTICA PRETA 5 XÍCARAS [PE]</v>
          </cell>
          <cell r="C32091" t="str">
            <v>ROH</v>
          </cell>
          <cell r="D32091" t="str">
            <v>UN</v>
          </cell>
        </row>
        <row r="32092">
          <cell r="A32092" t="str">
            <v>1565-87</v>
          </cell>
          <cell r="B32092" t="str">
            <v>TAMPA INOX ALCA PT 3 LITROS-CJ[PE]</v>
          </cell>
          <cell r="C32092" t="str">
            <v>ROH</v>
          </cell>
          <cell r="D32092" t="str">
            <v>UN</v>
          </cell>
        </row>
        <row r="32093">
          <cell r="A32093" t="str">
            <v>1565-88</v>
          </cell>
          <cell r="B32093" t="str">
            <v>TAMPA PLAS. PT ADER. INOX-CJ[PE]</v>
          </cell>
          <cell r="C32093" t="str">
            <v>ROH</v>
          </cell>
          <cell r="D32093" t="str">
            <v>UN</v>
          </cell>
        </row>
        <row r="32094">
          <cell r="A32094" t="str">
            <v>1565-89</v>
          </cell>
          <cell r="B32094" t="str">
            <v>TAMPA PLAS. PT INF.[FD]</v>
          </cell>
          <cell r="C32094" t="str">
            <v>ROH</v>
          </cell>
          <cell r="D32094" t="str">
            <v>UN</v>
          </cell>
        </row>
        <row r="32095">
          <cell r="A32095" t="str">
            <v>1565-90</v>
          </cell>
          <cell r="B32095" t="str">
            <v>ALOJ. PLAS. MT-CJ[CF60/CF90]</v>
          </cell>
          <cell r="C32095" t="str">
            <v>ROH</v>
          </cell>
          <cell r="D32095" t="str">
            <v>UN</v>
          </cell>
        </row>
        <row r="32096">
          <cell r="A32096" t="str">
            <v>1565-91</v>
          </cell>
          <cell r="B32096" t="str">
            <v>ALOJ. PLAS. PT CB PL</v>
          </cell>
          <cell r="C32096" t="str">
            <v>ROH</v>
          </cell>
          <cell r="D32096" t="str">
            <v>UN</v>
          </cell>
        </row>
        <row r="32097">
          <cell r="A32097" t="str">
            <v>1565-92</v>
          </cell>
          <cell r="B32097" t="str">
            <v>ALOJ. PLAS. PT CB PL</v>
          </cell>
          <cell r="C32097" t="str">
            <v>ROH</v>
          </cell>
          <cell r="D32097" t="str">
            <v>UN</v>
          </cell>
        </row>
        <row r="32098">
          <cell r="A32098" t="str">
            <v>1565-93</v>
          </cell>
          <cell r="B32098" t="str">
            <v>CÂMARA RESFRIAMENTO PLÁSTICA BRANCA [CL]</v>
          </cell>
          <cell r="C32098" t="str">
            <v>ROH</v>
          </cell>
          <cell r="D32098" t="str">
            <v>UN</v>
          </cell>
        </row>
        <row r="32099">
          <cell r="A32099" t="str">
            <v>1565-94</v>
          </cell>
          <cell r="B32099" t="str">
            <v>COBERTURA DA ESCOVA PLÁSTICA PRETA [ES]</v>
          </cell>
          <cell r="C32099" t="str">
            <v>ROH</v>
          </cell>
          <cell r="D32099" t="str">
            <v>UN</v>
          </cell>
        </row>
        <row r="32100">
          <cell r="A32100" t="str">
            <v>1565-95</v>
          </cell>
          <cell r="B32100" t="str">
            <v>COBERTURA DA ESCOVA PLÁSTICA AZUL [ES]</v>
          </cell>
          <cell r="C32100" t="str">
            <v>ROH</v>
          </cell>
          <cell r="D32100" t="str">
            <v>UN</v>
          </cell>
        </row>
        <row r="32101">
          <cell r="A32101" t="str">
            <v>1565-96</v>
          </cell>
          <cell r="B32101" t="str">
            <v>ALOJ. PLAS. MTROT.[ER]</v>
          </cell>
          <cell r="C32101" t="str">
            <v>ROH</v>
          </cell>
          <cell r="D32101" t="str">
            <v>UN</v>
          </cell>
        </row>
        <row r="32102">
          <cell r="A32102" t="str">
            <v>1565-97</v>
          </cell>
          <cell r="B32102" t="str">
            <v>COBERTURA DA ESCOVA PLÁSTICA BRANCA [ES]</v>
          </cell>
          <cell r="C32102" t="str">
            <v>ROH</v>
          </cell>
          <cell r="D32102" t="str">
            <v>UN</v>
          </cell>
        </row>
        <row r="32103">
          <cell r="A32103" t="str">
            <v>1565-98</v>
          </cell>
          <cell r="B32103" t="str">
            <v>TAMPA PLÁSTICA PRETA 5 XÍCARAS [PE]</v>
          </cell>
          <cell r="C32103" t="str">
            <v>ROH</v>
          </cell>
          <cell r="D32103" t="str">
            <v>UN</v>
          </cell>
        </row>
        <row r="32104">
          <cell r="A32104" t="str">
            <v>1565-99</v>
          </cell>
          <cell r="B32104" t="str">
            <v>TAMPA PLÁSTICA PRETA 5 XÍCARAS [PE]</v>
          </cell>
          <cell r="C32104" t="str">
            <v>ROH</v>
          </cell>
          <cell r="D32104" t="str">
            <v>UN</v>
          </cell>
        </row>
        <row r="32105">
          <cell r="A32105" t="str">
            <v>1570-01</v>
          </cell>
          <cell r="B32105" t="str">
            <v>CIRCULADOR AR CA-52 127V/60Hz</v>
          </cell>
          <cell r="C32105" t="str">
            <v>HAWA</v>
          </cell>
          <cell r="D32105" t="str">
            <v>UN</v>
          </cell>
        </row>
        <row r="32106">
          <cell r="A32106" t="str">
            <v>1570-02</v>
          </cell>
          <cell r="B32106" t="str">
            <v>CIRCULADOR AR CA-52 220V/60Hz</v>
          </cell>
          <cell r="C32106" t="str">
            <v>HAWA</v>
          </cell>
          <cell r="D32106" t="str">
            <v>UN</v>
          </cell>
        </row>
        <row r="32107">
          <cell r="A32107" t="str">
            <v>1589-01</v>
          </cell>
          <cell r="B32107" t="str">
            <v>ESCOVA ROTATIVA ER-12-GR 127V/60Hz</v>
          </cell>
          <cell r="C32107" t="str">
            <v>HAWA</v>
          </cell>
          <cell r="D32107" t="str">
            <v>UN</v>
          </cell>
        </row>
        <row r="32108">
          <cell r="A32108" t="str">
            <v>1589-02</v>
          </cell>
          <cell r="B32108" t="str">
            <v>ESCOVA ROTATIVA ER-12-GR 220V/60Hz</v>
          </cell>
          <cell r="C32108" t="str">
            <v>HAWA</v>
          </cell>
          <cell r="D32108" t="str">
            <v>UN</v>
          </cell>
        </row>
        <row r="32109">
          <cell r="A32109" t="str">
            <v>1594-01</v>
          </cell>
          <cell r="B32109" t="str">
            <v>CABECOTE LAM. CAPA BIQUINI[DP]</v>
          </cell>
          <cell r="C32109" t="str">
            <v>ROH</v>
          </cell>
          <cell r="D32109" t="str">
            <v>UN</v>
          </cell>
        </row>
        <row r="32110">
          <cell r="A32110" t="str">
            <v>1594-02</v>
          </cell>
          <cell r="B32110" t="str">
            <v>CABECOTE LAM. APARADORPÊLOS DP-02</v>
          </cell>
          <cell r="C32110" t="str">
            <v>ROH</v>
          </cell>
          <cell r="D32110" t="str">
            <v>UN</v>
          </cell>
        </row>
        <row r="32111">
          <cell r="A32111" t="str">
            <v>1594-03</v>
          </cell>
          <cell r="B32111" t="str">
            <v>LAM. ACO INOX REMOV.-CJ[CR]</v>
          </cell>
          <cell r="C32111" t="str">
            <v>ROH</v>
          </cell>
          <cell r="D32111" t="str">
            <v>UN</v>
          </cell>
        </row>
        <row r="32112">
          <cell r="A32112" t="str">
            <v>1594-04</v>
          </cell>
          <cell r="B32112" t="str">
            <v>CABECOTE APARADOR NARIZ REMOV.-CJ[BG]</v>
          </cell>
          <cell r="C32112" t="str">
            <v>ROH</v>
          </cell>
          <cell r="D32112" t="str">
            <v>UN</v>
          </cell>
        </row>
        <row r="32113">
          <cell r="A32113" t="str">
            <v>1594-05</v>
          </cell>
          <cell r="B32113" t="str">
            <v>CABECOTE APARADOR DET. REMOV.-CJ[BG]</v>
          </cell>
          <cell r="C32113" t="str">
            <v>ROH</v>
          </cell>
          <cell r="D32113" t="str">
            <v>UN</v>
          </cell>
        </row>
        <row r="32114">
          <cell r="A32114" t="str">
            <v>1594-06</v>
          </cell>
          <cell r="B32114" t="str">
            <v>CABECOTE MICRO BARBEADOR REMOV.-CJ[BG</v>
          </cell>
          <cell r="C32114" t="str">
            <v>ROH</v>
          </cell>
          <cell r="D32114" t="str">
            <v>UN</v>
          </cell>
        </row>
        <row r="32115">
          <cell r="A32115" t="str">
            <v>1594-07</v>
          </cell>
          <cell r="B32115" t="str">
            <v>CABECOTE APARADOR PREC. REMOV.-CJ[BG]</v>
          </cell>
          <cell r="C32115" t="str">
            <v>ROH</v>
          </cell>
          <cell r="D32115" t="str">
            <v>UN</v>
          </cell>
        </row>
        <row r="32116">
          <cell r="A32116" t="str">
            <v>1594-08</v>
          </cell>
          <cell r="B32116" t="str">
            <v>CABECOTE APARADOR PELOS REMOV.-CJ[BG]</v>
          </cell>
          <cell r="C32116" t="str">
            <v>ROH</v>
          </cell>
          <cell r="D32116" t="str">
            <v>UN</v>
          </cell>
        </row>
        <row r="32117">
          <cell r="A32117" t="str">
            <v>1594-09</v>
          </cell>
          <cell r="B32117" t="str">
            <v>CABECOTE APARADOR PELOS REMOV.-CJ[BG]</v>
          </cell>
          <cell r="C32117" t="str">
            <v>ROH</v>
          </cell>
          <cell r="D32117" t="str">
            <v>UN</v>
          </cell>
        </row>
        <row r="32118">
          <cell r="A32118" t="str">
            <v>1594-10</v>
          </cell>
          <cell r="B32118" t="str">
            <v>CABECOTE MICRO BARBEADOR REMOV.-CJ[BG</v>
          </cell>
          <cell r="C32118" t="str">
            <v>ROH</v>
          </cell>
          <cell r="D32118" t="str">
            <v>UN</v>
          </cell>
        </row>
        <row r="32119">
          <cell r="A32119" t="str">
            <v>1594-11</v>
          </cell>
          <cell r="B32119" t="str">
            <v>CABECOTE APARADORCABELO REMOV.-CJ[BG]</v>
          </cell>
          <cell r="C32119" t="str">
            <v>ROH</v>
          </cell>
          <cell r="D32119" t="str">
            <v>UN</v>
          </cell>
        </row>
        <row r="32120">
          <cell r="A32120" t="str">
            <v>1594-12</v>
          </cell>
          <cell r="B32120" t="str">
            <v>CABECOTE MICRO BARBEADOR REMOV.-CJ[BG</v>
          </cell>
          <cell r="C32120" t="str">
            <v>ROH</v>
          </cell>
          <cell r="D32120" t="str">
            <v>UN</v>
          </cell>
        </row>
        <row r="32121">
          <cell r="A32121" t="str">
            <v>1594-13</v>
          </cell>
          <cell r="B32121" t="str">
            <v>CABECOTE APARADORBARBA BIGODE REMOV.-[BG</v>
          </cell>
          <cell r="C32121" t="str">
            <v>ROH</v>
          </cell>
          <cell r="D32121" t="str">
            <v>UN</v>
          </cell>
        </row>
        <row r="32122">
          <cell r="A32122" t="str">
            <v>1594-14</v>
          </cell>
          <cell r="B32122" t="str">
            <v>CABECOTE NARIZ ORELHA REMOV.-CJ[BG]</v>
          </cell>
          <cell r="C32122" t="str">
            <v>ROH</v>
          </cell>
          <cell r="D32122" t="str">
            <v>UN</v>
          </cell>
        </row>
        <row r="32123">
          <cell r="A32123" t="str">
            <v>1594-15</v>
          </cell>
          <cell r="B32123" t="str">
            <v>CABECOTE APARADOR PREC. REMOV.-CJ[BG]</v>
          </cell>
          <cell r="C32123" t="str">
            <v>ROH</v>
          </cell>
          <cell r="D32123" t="str">
            <v>UN</v>
          </cell>
        </row>
        <row r="32124">
          <cell r="A32124" t="str">
            <v>1594-16</v>
          </cell>
          <cell r="B32124" t="str">
            <v>LAM. ACO INOX REMOV.-CJ[CR]</v>
          </cell>
          <cell r="C32124" t="str">
            <v>ROH</v>
          </cell>
          <cell r="D32124" t="str">
            <v>UN</v>
          </cell>
        </row>
        <row r="32125">
          <cell r="A32125" t="str">
            <v>1594-17</v>
          </cell>
          <cell r="B32125" t="str">
            <v>LAM. ACO INOX[MCF]</v>
          </cell>
          <cell r="C32125" t="str">
            <v>ROH</v>
          </cell>
          <cell r="D32125" t="str">
            <v>UN</v>
          </cell>
        </row>
        <row r="32126">
          <cell r="A32126" t="str">
            <v>1594-18</v>
          </cell>
          <cell r="B32126" t="str">
            <v>LÂMINA METAL. INOX REMOV.-CJ[FA]</v>
          </cell>
          <cell r="C32126" t="str">
            <v>ROH</v>
          </cell>
          <cell r="D32126" t="str">
            <v>UN</v>
          </cell>
        </row>
        <row r="32127">
          <cell r="A32127" t="str">
            <v>1594-19</v>
          </cell>
          <cell r="B32127" t="str">
            <v>CABEÇA DEP PLÁST ROSE C/PINÇAS ROT [DP]</v>
          </cell>
          <cell r="C32127" t="str">
            <v>ROH</v>
          </cell>
          <cell r="D32127" t="str">
            <v>UN</v>
          </cell>
        </row>
        <row r="32128">
          <cell r="A32128" t="str">
            <v>1594-20</v>
          </cell>
          <cell r="B32128" t="str">
            <v>CABEÇOTE PLÁST PRETO LÂMINS CRT INOX[BG]</v>
          </cell>
          <cell r="C32128" t="str">
            <v>ROH</v>
          </cell>
          <cell r="D32128" t="str">
            <v>UN</v>
          </cell>
        </row>
        <row r="32129">
          <cell r="A32129" t="str">
            <v>1594-21</v>
          </cell>
          <cell r="B32129" t="str">
            <v>LÂMINAS DUPLAS DE AÇO INOX [MCF]</v>
          </cell>
          <cell r="C32129" t="str">
            <v>ROH</v>
          </cell>
          <cell r="D32129" t="str">
            <v>UN</v>
          </cell>
        </row>
        <row r="32130">
          <cell r="A32130" t="str">
            <v>1600-01</v>
          </cell>
          <cell r="B32130" t="str">
            <v>LIQUIDIFICADOR L-53 127V/60HZ PREMIUM</v>
          </cell>
          <cell r="C32130" t="str">
            <v>FERT</v>
          </cell>
          <cell r="D32130" t="str">
            <v>UN</v>
          </cell>
        </row>
        <row r="32131">
          <cell r="A32131" t="str">
            <v>1600-02</v>
          </cell>
          <cell r="B32131" t="str">
            <v>LIQUIDIFICADOR L-53 220V/60HZ PREMIUM</v>
          </cell>
          <cell r="C32131" t="str">
            <v>FERT</v>
          </cell>
          <cell r="D32131" t="str">
            <v>UN</v>
          </cell>
        </row>
        <row r="32132">
          <cell r="A32132" t="str">
            <v>1600-06</v>
          </cell>
          <cell r="B32132" t="str">
            <v>LIQUIDIFICADOR L-53 127V/60HZ PREMIUM</v>
          </cell>
          <cell r="C32132" t="str">
            <v>FERT</v>
          </cell>
          <cell r="D32132" t="str">
            <v>UN</v>
          </cell>
        </row>
        <row r="32133">
          <cell r="A32133" t="str">
            <v>1600-07</v>
          </cell>
          <cell r="B32133" t="str">
            <v>LIQUIDIFICADOR L-53 220V/60HZ PREMIUM</v>
          </cell>
          <cell r="C32133" t="str">
            <v>FERT</v>
          </cell>
          <cell r="D32133" t="str">
            <v>UN</v>
          </cell>
        </row>
        <row r="32134">
          <cell r="A32134" t="str">
            <v>1600-08</v>
          </cell>
          <cell r="B32134" t="str">
            <v>LIQUID L-53 127V/60HZ PREMIUM BLACK</v>
          </cell>
          <cell r="C32134" t="str">
            <v>FERT</v>
          </cell>
          <cell r="D32134" t="str">
            <v>UN</v>
          </cell>
        </row>
        <row r="32135">
          <cell r="A32135" t="str">
            <v>1600-09</v>
          </cell>
          <cell r="B32135" t="str">
            <v>LIQUID L-53 220V/60HZ PREMIUM BLACK</v>
          </cell>
          <cell r="C32135" t="str">
            <v>FERT</v>
          </cell>
          <cell r="D32135" t="str">
            <v>UN</v>
          </cell>
        </row>
        <row r="32136">
          <cell r="A32136" t="str">
            <v>1602-01</v>
          </cell>
          <cell r="B32136" t="str">
            <v>LIQUID L-53 120V/60Hz NI PRETO/PRATA</v>
          </cell>
          <cell r="C32136" t="str">
            <v>FERT</v>
          </cell>
          <cell r="D32136" t="str">
            <v>UN</v>
          </cell>
        </row>
        <row r="32137">
          <cell r="A32137" t="str">
            <v>1624-07</v>
          </cell>
          <cell r="B32137" t="str">
            <v>TAMPA TRASEIRA GRAV NTB-12</v>
          </cell>
          <cell r="C32137" t="str">
            <v>HALB</v>
          </cell>
          <cell r="D32137" t="str">
            <v>UN</v>
          </cell>
        </row>
        <row r="32138">
          <cell r="A32138" t="str">
            <v>1625-01</v>
          </cell>
          <cell r="B32138" t="str">
            <v>PANIFICADORA NPF-53 127V/60Hz</v>
          </cell>
          <cell r="C32138" t="str">
            <v>HAWA</v>
          </cell>
          <cell r="D32138" t="str">
            <v>UN</v>
          </cell>
        </row>
        <row r="32139">
          <cell r="A32139" t="str">
            <v>1625-02</v>
          </cell>
          <cell r="B32139" t="str">
            <v>PANIFICADORA NPF-53 220V/60Hz</v>
          </cell>
          <cell r="C32139" t="str">
            <v>HAWA</v>
          </cell>
          <cell r="D32139" t="str">
            <v>UN</v>
          </cell>
        </row>
        <row r="32140">
          <cell r="A32140" t="str">
            <v>1630-01</v>
          </cell>
          <cell r="B32140" t="str">
            <v>SEC. CABELO LAS-50 127V/60Hz</v>
          </cell>
          <cell r="C32140" t="str">
            <v>HAWA</v>
          </cell>
          <cell r="D32140" t="str">
            <v>UN</v>
          </cell>
        </row>
        <row r="32141">
          <cell r="A32141" t="str">
            <v>1630-02</v>
          </cell>
          <cell r="B32141" t="str">
            <v>SEC. CABELO LAS-50 220V/60Hz</v>
          </cell>
          <cell r="C32141" t="str">
            <v>HAWA</v>
          </cell>
          <cell r="D32141" t="str">
            <v>UN</v>
          </cell>
        </row>
        <row r="32142">
          <cell r="A32142" t="str">
            <v>16325020000158</v>
          </cell>
          <cell r="B32142" t="str">
            <v>TUBOS DE LIGACAO 24K QF</v>
          </cell>
          <cell r="C32142" t="str">
            <v>ROH</v>
          </cell>
          <cell r="D32142" t="str">
            <v>UN</v>
          </cell>
        </row>
        <row r="32143">
          <cell r="A32143" t="str">
            <v>1640-01</v>
          </cell>
          <cell r="B32143" t="str">
            <v>CORT. CABELO LAM-50 127V/60Hz</v>
          </cell>
          <cell r="C32143" t="str">
            <v>HAWA</v>
          </cell>
          <cell r="D32143" t="str">
            <v>UN</v>
          </cell>
        </row>
        <row r="32144">
          <cell r="A32144" t="str">
            <v>1640-02</v>
          </cell>
          <cell r="B32144" t="str">
            <v>CORT. CABELO LAM-50 220V/60Hz</v>
          </cell>
          <cell r="C32144" t="str">
            <v>HAWA</v>
          </cell>
          <cell r="D32144" t="str">
            <v>UN</v>
          </cell>
        </row>
        <row r="32145">
          <cell r="A32145" t="str">
            <v>16426018000450</v>
          </cell>
          <cell r="B32145" t="str">
            <v>TUBO P CNX VALVUL SERV/TUBO CAPILAR(ODU)</v>
          </cell>
          <cell r="C32145" t="str">
            <v>ROH</v>
          </cell>
          <cell r="D32145" t="str">
            <v>UN</v>
          </cell>
        </row>
        <row r="32146">
          <cell r="A32146" t="str">
            <v>1650-01</v>
          </cell>
          <cell r="B32146" t="str">
            <v>CENTRIFUGA CF-03 127V/60Hz SUPER</v>
          </cell>
          <cell r="C32146" t="str">
            <v>HAWA</v>
          </cell>
          <cell r="D32146" t="str">
            <v>UN</v>
          </cell>
        </row>
        <row r="32147">
          <cell r="A32147" t="str">
            <v>1650-02</v>
          </cell>
          <cell r="B32147" t="str">
            <v>CENTRIFUGA CF-03 220V/60Hz SUPER</v>
          </cell>
          <cell r="C32147" t="str">
            <v>HAWA</v>
          </cell>
          <cell r="D32147" t="str">
            <v>UN</v>
          </cell>
        </row>
        <row r="32148">
          <cell r="A32148" t="str">
            <v>1660-01</v>
          </cell>
          <cell r="B32148" t="str">
            <v>MIXER M-03 127V/60Hz VERSATILLE</v>
          </cell>
          <cell r="C32148" t="str">
            <v>HAWA</v>
          </cell>
          <cell r="D32148" t="str">
            <v>UN</v>
          </cell>
        </row>
        <row r="32149">
          <cell r="A32149" t="str">
            <v>1660-02</v>
          </cell>
          <cell r="B32149" t="str">
            <v>MIXER M-03 220V/60Hz VERSATILLE</v>
          </cell>
          <cell r="C32149" t="str">
            <v>HAWA</v>
          </cell>
          <cell r="D32149" t="str">
            <v>UN</v>
          </cell>
        </row>
        <row r="32150">
          <cell r="A32150" t="str">
            <v>1660-03</v>
          </cell>
          <cell r="B32150" t="str">
            <v>MIXER M-03 127V/60HZ VERSATILLE</v>
          </cell>
          <cell r="C32150" t="str">
            <v>HAWA</v>
          </cell>
          <cell r="D32150" t="str">
            <v>UN</v>
          </cell>
        </row>
        <row r="32151">
          <cell r="A32151" t="str">
            <v>1660-04</v>
          </cell>
          <cell r="B32151" t="str">
            <v>MIXER M-03 220V/60HZ VERSATILLE</v>
          </cell>
          <cell r="C32151" t="str">
            <v>HAWA</v>
          </cell>
          <cell r="D32151" t="str">
            <v>UN</v>
          </cell>
        </row>
        <row r="32152">
          <cell r="A32152" t="str">
            <v>1660-05</v>
          </cell>
          <cell r="B32152" t="str">
            <v>MIXER NM-03 127V/60Hz VERSATILLE</v>
          </cell>
          <cell r="C32152" t="str">
            <v>HAWA</v>
          </cell>
          <cell r="D32152" t="str">
            <v>UN</v>
          </cell>
        </row>
        <row r="32153">
          <cell r="A32153" t="str">
            <v>1660-06</v>
          </cell>
          <cell r="B32153" t="str">
            <v>MIXER NM-03 220V/60Hz VERSATILLE</v>
          </cell>
          <cell r="C32153" t="str">
            <v>HAWA</v>
          </cell>
          <cell r="D32153" t="str">
            <v>UN</v>
          </cell>
        </row>
        <row r="32154">
          <cell r="A32154" t="str">
            <v>1660-10</v>
          </cell>
          <cell r="B32154" t="str">
            <v>MIXER NM-03 127V/60HZ</v>
          </cell>
          <cell r="C32154" t="str">
            <v>HAWA</v>
          </cell>
          <cell r="D32154" t="str">
            <v>UN</v>
          </cell>
        </row>
        <row r="32155">
          <cell r="A32155" t="str">
            <v>1660-11</v>
          </cell>
          <cell r="B32155" t="str">
            <v>MIXER NM-03 220V/60HZ</v>
          </cell>
          <cell r="C32155" t="str">
            <v>HAWA</v>
          </cell>
          <cell r="D32155" t="str">
            <v>UN</v>
          </cell>
        </row>
        <row r="32156">
          <cell r="A32156" t="str">
            <v>1680-01</v>
          </cell>
          <cell r="B32156" t="str">
            <v>SANDUICHEIRA S-06 127V/60Hz</v>
          </cell>
          <cell r="C32156" t="str">
            <v>HAWA</v>
          </cell>
          <cell r="D32156" t="str">
            <v>UN</v>
          </cell>
        </row>
        <row r="32157">
          <cell r="A32157" t="str">
            <v>1680-02</v>
          </cell>
          <cell r="B32157" t="str">
            <v>SANDUICHEIRA S-06 220V/60Hz</v>
          </cell>
          <cell r="C32157" t="str">
            <v>HAWA</v>
          </cell>
          <cell r="D32157" t="str">
            <v>UN</v>
          </cell>
        </row>
        <row r="32158">
          <cell r="A32158" t="str">
            <v>1700-04</v>
          </cell>
          <cell r="B32158" t="str">
            <v>VENTIL. 40 NV-41 PRETO 127V</v>
          </cell>
          <cell r="C32158" t="str">
            <v>FERT</v>
          </cell>
          <cell r="D32158" t="str">
            <v>UN</v>
          </cell>
        </row>
        <row r="32159">
          <cell r="A32159" t="str">
            <v>1700-05</v>
          </cell>
          <cell r="B32159" t="str">
            <v>VENTIL. 40 NV-41 PRETO 220V</v>
          </cell>
          <cell r="C32159" t="str">
            <v>FERT</v>
          </cell>
          <cell r="D32159" t="str">
            <v>UN</v>
          </cell>
        </row>
        <row r="32160">
          <cell r="A32160" t="str">
            <v>1705-01</v>
          </cell>
          <cell r="B32160" t="str">
            <v>CAIXA AMPLIFICADA CM-500 BIVOLT.</v>
          </cell>
          <cell r="C32160" t="str">
            <v>FERT</v>
          </cell>
          <cell r="D32160" t="str">
            <v>UN</v>
          </cell>
        </row>
        <row r="32161">
          <cell r="A32161" t="str">
            <v>1705-02</v>
          </cell>
          <cell r="B32161" t="str">
            <v>CAIXA AMPLIFICADA CM-500 BIVOLT .</v>
          </cell>
          <cell r="C32161" t="str">
            <v>FERT</v>
          </cell>
          <cell r="D32161" t="str">
            <v>UN</v>
          </cell>
        </row>
        <row r="32162">
          <cell r="A32162" t="str">
            <v>1710-01</v>
          </cell>
          <cell r="B32162" t="str">
            <v>PRANCHA ALISADORA LAP-50 BIVOLT</v>
          </cell>
          <cell r="C32162" t="str">
            <v>HAWA</v>
          </cell>
          <cell r="D32162" t="str">
            <v>UN</v>
          </cell>
        </row>
        <row r="32163">
          <cell r="A32163" t="str">
            <v>1712-02</v>
          </cell>
          <cell r="B32163" t="str">
            <v>ETQ PN[PE-09]</v>
          </cell>
          <cell r="C32163" t="str">
            <v>ROH</v>
          </cell>
          <cell r="D32163" t="str">
            <v>UN</v>
          </cell>
        </row>
        <row r="32164">
          <cell r="A32164" t="str">
            <v>1712-06</v>
          </cell>
          <cell r="B32164" t="str">
            <v>ETIQUETA LOGO FUN KITCHEN</v>
          </cell>
          <cell r="C32164" t="str">
            <v>ROH</v>
          </cell>
          <cell r="D32164" t="str">
            <v>UN</v>
          </cell>
        </row>
        <row r="32165">
          <cell r="A32165" t="str">
            <v>1712-07</v>
          </cell>
          <cell r="B32165" t="str">
            <v>ETIQUETA LOGO MASTER PRO</v>
          </cell>
          <cell r="C32165" t="str">
            <v>ROH</v>
          </cell>
          <cell r="D32165" t="str">
            <v>UN</v>
          </cell>
        </row>
        <row r="32166">
          <cell r="A32166" t="str">
            <v>1712-31</v>
          </cell>
          <cell r="B32166" t="str">
            <v>ETQ NEUTRA[D]</v>
          </cell>
          <cell r="C32166" t="str">
            <v>ROH</v>
          </cell>
          <cell r="D32166" t="str">
            <v>UN</v>
          </cell>
        </row>
        <row r="32167">
          <cell r="A32167" t="str">
            <v>1712-36</v>
          </cell>
          <cell r="B32167" t="str">
            <v>ETQ LOGO FUN KITCHEN FUNDO PRT</v>
          </cell>
          <cell r="C32167" t="str">
            <v>ROH</v>
          </cell>
          <cell r="D32167" t="str">
            <v>UN</v>
          </cell>
        </row>
        <row r="32168">
          <cell r="A32168" t="str">
            <v>1712-38</v>
          </cell>
          <cell r="B32168" t="str">
            <v>ETQ LOGO FUN KITCHEN FUNDO PRT A</v>
          </cell>
          <cell r="C32168" t="str">
            <v>ROH</v>
          </cell>
          <cell r="D32168" t="str">
            <v>UN</v>
          </cell>
        </row>
        <row r="32169">
          <cell r="A32169" t="str">
            <v>1712-41</v>
          </cell>
          <cell r="B32169" t="str">
            <v>ETQ PN[PE]</v>
          </cell>
          <cell r="C32169" t="str">
            <v>ROH</v>
          </cell>
          <cell r="D32169" t="str">
            <v>UN</v>
          </cell>
        </row>
        <row r="32170">
          <cell r="A32170" t="str">
            <v>1712-42</v>
          </cell>
          <cell r="B32170" t="str">
            <v>ETQ PN[PE-08]</v>
          </cell>
          <cell r="C32170" t="str">
            <v>ROH</v>
          </cell>
          <cell r="D32170" t="str">
            <v>UN</v>
          </cell>
        </row>
        <row r="32171">
          <cell r="A32171" t="str">
            <v>1712-43</v>
          </cell>
          <cell r="B32171" t="str">
            <v>ETQ PN[NPE-05]</v>
          </cell>
          <cell r="C32171" t="str">
            <v>ROH</v>
          </cell>
          <cell r="D32171" t="str">
            <v>UN</v>
          </cell>
        </row>
        <row r="32172">
          <cell r="A32172" t="str">
            <v>1712-44</v>
          </cell>
          <cell r="B32172" t="str">
            <v>ETQ PN[PE-12]</v>
          </cell>
          <cell r="C32172" t="str">
            <v>ROH</v>
          </cell>
          <cell r="D32172" t="str">
            <v>UN</v>
          </cell>
        </row>
        <row r="32173">
          <cell r="A32173" t="str">
            <v>1712-45</v>
          </cell>
          <cell r="B32173" t="str">
            <v>ETQ PN[PE-12]</v>
          </cell>
          <cell r="C32173" t="str">
            <v>ROH</v>
          </cell>
          <cell r="D32173" t="str">
            <v>UN</v>
          </cell>
        </row>
        <row r="32174">
          <cell r="A32174" t="str">
            <v>1712-46</v>
          </cell>
          <cell r="B32174" t="str">
            <v>ETQ PN[PE-04]</v>
          </cell>
          <cell r="C32174" t="str">
            <v>ROH</v>
          </cell>
          <cell r="D32174" t="str">
            <v>UN</v>
          </cell>
        </row>
        <row r="32175">
          <cell r="A32175" t="str">
            <v>1712-47</v>
          </cell>
          <cell r="B32175" t="str">
            <v>ETIQUETA SELO RUIDO AP-12 127V</v>
          </cell>
          <cell r="C32175" t="str">
            <v>ROH</v>
          </cell>
          <cell r="D32175" t="str">
            <v>UN</v>
          </cell>
        </row>
        <row r="32176">
          <cell r="A32176" t="str">
            <v>1712-48</v>
          </cell>
          <cell r="B32176" t="str">
            <v>ETIQUETA SELO RUIDO AP-13 127V</v>
          </cell>
          <cell r="C32176" t="str">
            <v>ROH</v>
          </cell>
          <cell r="D32176" t="str">
            <v>UN</v>
          </cell>
        </row>
        <row r="32177">
          <cell r="A32177" t="str">
            <v>1712-50</v>
          </cell>
          <cell r="B32177" t="str">
            <v>ETIQUETA SELO RUIDO ER-02 127V</v>
          </cell>
          <cell r="C32177" t="str">
            <v>ROH</v>
          </cell>
          <cell r="D32177" t="str">
            <v>UN</v>
          </cell>
        </row>
        <row r="32178">
          <cell r="A32178" t="str">
            <v>1712-51</v>
          </cell>
          <cell r="B32178" t="str">
            <v>ETIQUETA SELO RUIDO AP-14 127V</v>
          </cell>
          <cell r="C32178" t="str">
            <v>ROH</v>
          </cell>
          <cell r="D32178" t="str">
            <v>UN</v>
          </cell>
        </row>
        <row r="32179">
          <cell r="A32179" t="str">
            <v>1712-52</v>
          </cell>
          <cell r="B32179" t="str">
            <v>ETIQUETA SELO RUIDO AP-14 220V</v>
          </cell>
          <cell r="C32179" t="str">
            <v>ROH</v>
          </cell>
          <cell r="D32179" t="str">
            <v>UN</v>
          </cell>
        </row>
        <row r="32180">
          <cell r="A32180" t="str">
            <v>1712-53</v>
          </cell>
          <cell r="B32180" t="str">
            <v>ETQ PN-CJ[PE-26]</v>
          </cell>
          <cell r="C32180" t="str">
            <v>ROH</v>
          </cell>
          <cell r="D32180" t="str">
            <v>UN</v>
          </cell>
        </row>
        <row r="32181">
          <cell r="A32181" t="str">
            <v>1712-54</v>
          </cell>
          <cell r="B32181" t="str">
            <v>ETQ PN[PE-25]</v>
          </cell>
          <cell r="C32181" t="str">
            <v>ROH</v>
          </cell>
          <cell r="D32181" t="str">
            <v>UN</v>
          </cell>
        </row>
        <row r="32182">
          <cell r="A32182" t="str">
            <v>1712-55</v>
          </cell>
          <cell r="B32182" t="str">
            <v>ETQ PN-CJ[PE-27]</v>
          </cell>
          <cell r="C32182" t="str">
            <v>ROH</v>
          </cell>
          <cell r="D32182" t="str">
            <v>UN</v>
          </cell>
        </row>
        <row r="32183">
          <cell r="A32183" t="str">
            <v>1712-57</v>
          </cell>
          <cell r="B32183" t="str">
            <v>ETQ PN[PE-07]</v>
          </cell>
          <cell r="C32183" t="str">
            <v>ROH</v>
          </cell>
          <cell r="D32183" t="str">
            <v>UN</v>
          </cell>
        </row>
        <row r="32184">
          <cell r="A32184" t="str">
            <v>1712-58</v>
          </cell>
          <cell r="B32184" t="str">
            <v>ETQ PN[PE-10]</v>
          </cell>
          <cell r="C32184" t="str">
            <v>ROH</v>
          </cell>
          <cell r="D32184" t="str">
            <v>UN</v>
          </cell>
        </row>
        <row r="32185">
          <cell r="A32185" t="str">
            <v>1712-59</v>
          </cell>
          <cell r="B32185" t="str">
            <v>ETQ PN-CJ[PE-34]</v>
          </cell>
          <cell r="C32185" t="str">
            <v>ROH</v>
          </cell>
          <cell r="D32185" t="str">
            <v>UN</v>
          </cell>
        </row>
        <row r="32186">
          <cell r="A32186" t="str">
            <v>1712-60</v>
          </cell>
          <cell r="B32186" t="str">
            <v>ETQ PN[NPE-05]</v>
          </cell>
          <cell r="C32186" t="str">
            <v>ROH</v>
          </cell>
          <cell r="D32186" t="str">
            <v>UN</v>
          </cell>
        </row>
        <row r="32187">
          <cell r="A32187" t="str">
            <v>1712-61</v>
          </cell>
          <cell r="B32187" t="str">
            <v>ETQ GRAV. PN[PE-38]</v>
          </cell>
          <cell r="C32187" t="str">
            <v>ROH</v>
          </cell>
          <cell r="D32187" t="str">
            <v>UN</v>
          </cell>
        </row>
        <row r="32188">
          <cell r="A32188" t="str">
            <v>1712-62</v>
          </cell>
          <cell r="B32188" t="str">
            <v>ETQ GRAV. PN[PE-39]</v>
          </cell>
          <cell r="C32188" t="str">
            <v>ROH</v>
          </cell>
          <cell r="D32188" t="str">
            <v>UN</v>
          </cell>
        </row>
        <row r="32189">
          <cell r="A32189" t="str">
            <v>1712-63</v>
          </cell>
          <cell r="B32189" t="str">
            <v>ETQ GRAV. PN[PE-40]</v>
          </cell>
          <cell r="C32189" t="str">
            <v>ROH</v>
          </cell>
          <cell r="D32189" t="str">
            <v>UN</v>
          </cell>
        </row>
        <row r="32190">
          <cell r="A32190" t="str">
            <v>1712-64</v>
          </cell>
          <cell r="B32190" t="str">
            <v>ETQ GRAV. PN[PE-41]</v>
          </cell>
          <cell r="C32190" t="str">
            <v>ROH</v>
          </cell>
          <cell r="D32190" t="str">
            <v>UN</v>
          </cell>
        </row>
        <row r="32191">
          <cell r="A32191" t="str">
            <v>1712-65</v>
          </cell>
          <cell r="B32191" t="str">
            <v>ETIQUETA SELO RUÍDO (SGS) PRÉ IMPRESSA</v>
          </cell>
          <cell r="C32191" t="str">
            <v>ROH</v>
          </cell>
          <cell r="D32191" t="str">
            <v>UN</v>
          </cell>
        </row>
        <row r="32192">
          <cell r="A32192" t="str">
            <v>1712-67</v>
          </cell>
          <cell r="B32192" t="str">
            <v>ETQ PN[PE-08]</v>
          </cell>
          <cell r="C32192" t="str">
            <v>ROH</v>
          </cell>
          <cell r="D32192" t="str">
            <v>UN</v>
          </cell>
        </row>
        <row r="32193">
          <cell r="A32193" t="str">
            <v>1712-68</v>
          </cell>
          <cell r="B32193" t="str">
            <v>ETQ PN[PE-10]</v>
          </cell>
          <cell r="C32193" t="str">
            <v>ROH</v>
          </cell>
          <cell r="D32193" t="str">
            <v>UN</v>
          </cell>
        </row>
        <row r="32194">
          <cell r="A32194" t="str">
            <v>1712-74</v>
          </cell>
          <cell r="B32194" t="str">
            <v>ETQ PT GRAV. PNCONTR[RB]</v>
          </cell>
          <cell r="C32194" t="str">
            <v>ROH</v>
          </cell>
          <cell r="D32194" t="str">
            <v>UN</v>
          </cell>
        </row>
        <row r="32195">
          <cell r="A32195" t="str">
            <v>1712-75</v>
          </cell>
          <cell r="B32195" t="str">
            <v>ETQ NºSERIE PRE IMPRESSA ELETRÔNICOS</v>
          </cell>
          <cell r="C32195" t="str">
            <v>ROH</v>
          </cell>
          <cell r="D32195" t="str">
            <v>UN</v>
          </cell>
        </row>
        <row r="32196">
          <cell r="A32196" t="str">
            <v>1712-76</v>
          </cell>
          <cell r="B32196" t="str">
            <v>ETQ NEUTRA MARROM 70X20</v>
          </cell>
          <cell r="C32196" t="str">
            <v>ROH</v>
          </cell>
          <cell r="D32196" t="str">
            <v>UN</v>
          </cell>
        </row>
        <row r="32197">
          <cell r="A32197" t="str">
            <v>1712-77</v>
          </cell>
          <cell r="B32197" t="str">
            <v>ETQ PROMOCIONAL 120W[MCO-13]</v>
          </cell>
          <cell r="C32197" t="str">
            <v>ROH</v>
          </cell>
          <cell r="D32197" t="str">
            <v>UN</v>
          </cell>
        </row>
        <row r="32198">
          <cell r="A32198" t="str">
            <v>1712-78</v>
          </cell>
          <cell r="B32198" t="str">
            <v>ETIQUETA CNPJ MK NORDESTE</v>
          </cell>
          <cell r="C32198" t="str">
            <v>ROH</v>
          </cell>
          <cell r="D32198" t="str">
            <v>UN</v>
          </cell>
        </row>
        <row r="32199">
          <cell r="A32199" t="str">
            <v>1712-79</v>
          </cell>
          <cell r="B32199" t="str">
            <v>ETQ PN[PE]</v>
          </cell>
          <cell r="C32199" t="str">
            <v>ROH</v>
          </cell>
          <cell r="D32199" t="str">
            <v>UN</v>
          </cell>
        </row>
        <row r="32200">
          <cell r="A32200" t="str">
            <v>1712-80</v>
          </cell>
          <cell r="B32200" t="str">
            <v>ETQ PN[PE]</v>
          </cell>
          <cell r="C32200" t="str">
            <v>ROH</v>
          </cell>
          <cell r="D32200" t="str">
            <v>UN</v>
          </cell>
        </row>
        <row r="32201">
          <cell r="A32201" t="str">
            <v>1712-87</v>
          </cell>
          <cell r="B32201" t="str">
            <v>ETIQ,NºSERIE POLISHOP</v>
          </cell>
          <cell r="C32201" t="str">
            <v>ROH</v>
          </cell>
          <cell r="D32201" t="str">
            <v>UN</v>
          </cell>
        </row>
        <row r="32202">
          <cell r="A32202" t="str">
            <v>1712-88</v>
          </cell>
          <cell r="B32202" t="str">
            <v>ETIQ. NEUTRA BRANCA 35X50</v>
          </cell>
          <cell r="C32202" t="str">
            <v>ROH</v>
          </cell>
          <cell r="D32202" t="str">
            <v>UN</v>
          </cell>
        </row>
        <row r="32203">
          <cell r="A32203" t="str">
            <v>1712-89</v>
          </cell>
          <cell r="B32203" t="str">
            <v>ETIQ. NEUTRA VERMELHA 35X50</v>
          </cell>
          <cell r="C32203" t="str">
            <v>ROH</v>
          </cell>
          <cell r="D32203" t="str">
            <v>UN</v>
          </cell>
        </row>
        <row r="32204">
          <cell r="A32204" t="str">
            <v>1712-90</v>
          </cell>
          <cell r="B32204" t="str">
            <v>ETIQ END CNPJ MK BAHIA 95X25 [FPF-05]</v>
          </cell>
          <cell r="C32204" t="str">
            <v>ROH</v>
          </cell>
          <cell r="D32204" t="str">
            <v>UN</v>
          </cell>
        </row>
        <row r="32205">
          <cell r="A32205" t="str">
            <v>1712-93</v>
          </cell>
          <cell r="B32205" t="str">
            <v>ETIQ. REDONDA 10MM VERDE</v>
          </cell>
          <cell r="C32205" t="str">
            <v>ROH</v>
          </cell>
          <cell r="D32205" t="str">
            <v>UN</v>
          </cell>
        </row>
        <row r="32206">
          <cell r="A32206" t="str">
            <v>1712-94</v>
          </cell>
          <cell r="B32206" t="str">
            <v>ETIQUETA DE AVISO DE BATERIA RB</v>
          </cell>
          <cell r="C32206" t="str">
            <v>ROH</v>
          </cell>
          <cell r="D32206" t="str">
            <v>UN</v>
          </cell>
        </row>
        <row r="32207">
          <cell r="A32207" t="str">
            <v>1712-95</v>
          </cell>
          <cell r="B32207" t="str">
            <v>ETIQUETA GRAVADA DO PAINEL [PE]</v>
          </cell>
          <cell r="C32207" t="str">
            <v>ROH</v>
          </cell>
          <cell r="D32207" t="str">
            <v>UN</v>
          </cell>
        </row>
        <row r="32208">
          <cell r="A32208" t="str">
            <v>1715-01</v>
          </cell>
          <cell r="B32208" t="str">
            <v>LIQUIDIFICADOR L-700 FB 127V/60Hz</v>
          </cell>
          <cell r="C32208" t="str">
            <v>FERT</v>
          </cell>
          <cell r="D32208" t="str">
            <v>UN</v>
          </cell>
        </row>
        <row r="32209">
          <cell r="A32209" t="str">
            <v>1715-02</v>
          </cell>
          <cell r="B32209" t="str">
            <v>LIQUIDIFICADOR L-700 FB 220V/60Hz</v>
          </cell>
          <cell r="C32209" t="str">
            <v>FERT</v>
          </cell>
          <cell r="D32209" t="str">
            <v>UN</v>
          </cell>
        </row>
        <row r="32210">
          <cell r="A32210" t="str">
            <v>1716-01</v>
          </cell>
          <cell r="B32210" t="str">
            <v>LIQUIDIFICADOR L-700 FR 127V/60Hz</v>
          </cell>
          <cell r="C32210" t="str">
            <v>FERT</v>
          </cell>
          <cell r="D32210" t="str">
            <v>UN</v>
          </cell>
        </row>
        <row r="32211">
          <cell r="A32211" t="str">
            <v>1716-02</v>
          </cell>
          <cell r="B32211" t="str">
            <v>LIQUIDIFICADOR L-700 FR 220V/60Hz</v>
          </cell>
          <cell r="C32211" t="str">
            <v>FERT</v>
          </cell>
          <cell r="D32211" t="str">
            <v>UN</v>
          </cell>
        </row>
        <row r="32212">
          <cell r="A32212" t="str">
            <v>1720-01</v>
          </cell>
          <cell r="B32212" t="str">
            <v>PRANCHA ALISADORA LAP-51 BIVOLT</v>
          </cell>
          <cell r="C32212" t="str">
            <v>HAWA</v>
          </cell>
          <cell r="D32212" t="str">
            <v>UN</v>
          </cell>
        </row>
        <row r="32213">
          <cell r="A32213" t="str">
            <v>1725-01</v>
          </cell>
          <cell r="B32213" t="str">
            <v>CATALOGO LINHA ALPHA</v>
          </cell>
          <cell r="C32213" t="str">
            <v>ROH</v>
          </cell>
          <cell r="D32213" t="str">
            <v>UN</v>
          </cell>
        </row>
        <row r="32214">
          <cell r="A32214" t="str">
            <v>1730-01</v>
          </cell>
          <cell r="B32214" t="str">
            <v>PRANCHA ALISADORA LAP-52 BIVOLT</v>
          </cell>
          <cell r="C32214" t="str">
            <v>HAWA</v>
          </cell>
          <cell r="D32214" t="str">
            <v>UN</v>
          </cell>
        </row>
        <row r="32215">
          <cell r="A32215" t="str">
            <v>1740-01</v>
          </cell>
          <cell r="B32215" t="str">
            <v>PRANCHA ALISADORA P-06 BIVOLT</v>
          </cell>
          <cell r="C32215" t="str">
            <v>HAWA</v>
          </cell>
          <cell r="D32215" t="str">
            <v>UN</v>
          </cell>
        </row>
        <row r="32216">
          <cell r="A32216" t="str">
            <v>1760-01</v>
          </cell>
          <cell r="B32216" t="str">
            <v>PRANCHA ALISADORA P-07 BIVOLT</v>
          </cell>
          <cell r="C32216" t="str">
            <v>HAWA</v>
          </cell>
          <cell r="D32216" t="str">
            <v>UN</v>
          </cell>
        </row>
        <row r="32217">
          <cell r="A32217" t="str">
            <v>1770-01</v>
          </cell>
          <cell r="B32217" t="str">
            <v>PRANCHA ALISADORA P-08 BIVOLT</v>
          </cell>
          <cell r="C32217" t="str">
            <v>HAWA</v>
          </cell>
          <cell r="D32217" t="str">
            <v>UN</v>
          </cell>
        </row>
        <row r="32218">
          <cell r="A32218" t="str">
            <v>1780-01</v>
          </cell>
          <cell r="B32218" t="str">
            <v>PRANCHA ALISADORA LAP-57 BIVOLT</v>
          </cell>
          <cell r="C32218" t="str">
            <v>HAWA</v>
          </cell>
          <cell r="D32218" t="str">
            <v>UN</v>
          </cell>
        </row>
        <row r="32219">
          <cell r="A32219" t="str">
            <v>1790-01</v>
          </cell>
          <cell r="B32219" t="str">
            <v>MIXER M-04 127V/60Hz</v>
          </cell>
          <cell r="C32219" t="str">
            <v>HAWA</v>
          </cell>
          <cell r="D32219" t="str">
            <v>UN</v>
          </cell>
        </row>
        <row r="32220">
          <cell r="A32220" t="str">
            <v>1790-02</v>
          </cell>
          <cell r="B32220" t="str">
            <v>MIXER M-04 220V/60Hz</v>
          </cell>
          <cell r="C32220" t="str">
            <v>HAWA</v>
          </cell>
          <cell r="D32220" t="str">
            <v>UN</v>
          </cell>
        </row>
        <row r="32221">
          <cell r="A32221" t="str">
            <v>1800-01</v>
          </cell>
          <cell r="B32221" t="str">
            <v>LIQUIDIFICADOR L-12 127V/60Hz POWER</v>
          </cell>
          <cell r="C32221" t="str">
            <v>FERT</v>
          </cell>
          <cell r="D32221" t="str">
            <v>UN</v>
          </cell>
        </row>
        <row r="32222">
          <cell r="A32222" t="str">
            <v>1800-02</v>
          </cell>
          <cell r="B32222" t="str">
            <v>LIQUIDIFICADOR L-12 220V/60Hz POWER</v>
          </cell>
          <cell r="C32222" t="str">
            <v>FERT</v>
          </cell>
          <cell r="D32222" t="str">
            <v>UN</v>
          </cell>
        </row>
        <row r="32223">
          <cell r="A32223" t="str">
            <v>1800-18</v>
          </cell>
          <cell r="B32223" t="str">
            <v>TAMPA TRASEIRA GRAV TB-18</v>
          </cell>
          <cell r="C32223" t="str">
            <v>HALB</v>
          </cell>
          <cell r="D32223" t="str">
            <v>UN</v>
          </cell>
        </row>
        <row r="32224">
          <cell r="A32224" t="str">
            <v>1802-01</v>
          </cell>
          <cell r="B32224" t="str">
            <v>TOSTADORPAES T-18 127V/60Hz</v>
          </cell>
          <cell r="C32224" t="str">
            <v>HAWA</v>
          </cell>
          <cell r="D32224" t="str">
            <v>UN</v>
          </cell>
        </row>
        <row r="32225">
          <cell r="A32225" t="str">
            <v>1802-02</v>
          </cell>
          <cell r="B32225" t="str">
            <v>TOSTADORPAES T-18 220V/60Hz</v>
          </cell>
          <cell r="C32225" t="str">
            <v>HAWA</v>
          </cell>
          <cell r="D32225" t="str">
            <v>UN</v>
          </cell>
        </row>
        <row r="32226">
          <cell r="A32226" t="str">
            <v>1810-01</v>
          </cell>
          <cell r="B32226" t="str">
            <v>ASPIRADOR PO AP-03 127V/60Hz ZION 1500</v>
          </cell>
          <cell r="C32226" t="str">
            <v>HAWA</v>
          </cell>
          <cell r="D32226" t="str">
            <v>UN</v>
          </cell>
        </row>
        <row r="32227">
          <cell r="A32227" t="str">
            <v>1810-02</v>
          </cell>
          <cell r="B32227" t="str">
            <v>ASPIRADOR PO AP-03 220V/60Hz ZION 1500</v>
          </cell>
          <cell r="C32227" t="str">
            <v>HAWA</v>
          </cell>
          <cell r="D32227" t="str">
            <v>UN</v>
          </cell>
        </row>
        <row r="32228">
          <cell r="A32228" t="str">
            <v>1810-05</v>
          </cell>
          <cell r="B32228" t="str">
            <v>ASPIRADOR PO NAP-03 127V/60Hz ZION 1500</v>
          </cell>
          <cell r="C32228" t="str">
            <v>HAWA</v>
          </cell>
          <cell r="D32228" t="str">
            <v>UN</v>
          </cell>
        </row>
        <row r="32229">
          <cell r="A32229" t="str">
            <v>1810-06</v>
          </cell>
          <cell r="B32229" t="str">
            <v>ASPIRADOR PO NAP-03 220V/60Hz ZION 1500</v>
          </cell>
          <cell r="C32229" t="str">
            <v>HAWA</v>
          </cell>
          <cell r="D32229" t="str">
            <v>UN</v>
          </cell>
        </row>
        <row r="32230">
          <cell r="A32230" t="str">
            <v>18121542</v>
          </cell>
          <cell r="B32230" t="str">
            <v>MOTOR ELET P CONDENSADOR 12K (DC)</v>
          </cell>
          <cell r="C32230" t="str">
            <v>ROH</v>
          </cell>
          <cell r="D32230" t="str">
            <v>UN</v>
          </cell>
        </row>
        <row r="32231">
          <cell r="A32231" t="str">
            <v>1820-01</v>
          </cell>
          <cell r="B32231" t="str">
            <v>CLIMATIZADOR CL-01 127V/60HZ</v>
          </cell>
          <cell r="C32231" t="str">
            <v>HAWA</v>
          </cell>
          <cell r="D32231" t="str">
            <v>UN</v>
          </cell>
        </row>
        <row r="32232">
          <cell r="A32232" t="str">
            <v>1820-02</v>
          </cell>
          <cell r="B32232" t="str">
            <v>CLIMATIZADOR CL-01 220V/60HZ</v>
          </cell>
          <cell r="C32232" t="str">
            <v>HAWA</v>
          </cell>
          <cell r="D32232" t="str">
            <v>UN</v>
          </cell>
        </row>
        <row r="32233">
          <cell r="A32233" t="str">
            <v>1830-01</v>
          </cell>
          <cell r="B32233" t="str">
            <v>PROCESSADOR MP-03 127V/60Hz</v>
          </cell>
          <cell r="C32233" t="str">
            <v>HAWA</v>
          </cell>
          <cell r="D32233" t="str">
            <v>UN</v>
          </cell>
        </row>
        <row r="32234">
          <cell r="A32234" t="str">
            <v>1830-02</v>
          </cell>
          <cell r="B32234" t="str">
            <v>PROCESSADOR MP-03 220V/60Hz</v>
          </cell>
          <cell r="C32234" t="str">
            <v>HAWA</v>
          </cell>
          <cell r="D32234" t="str">
            <v>UN</v>
          </cell>
        </row>
        <row r="32235">
          <cell r="A32235" t="str">
            <v>1840-01</v>
          </cell>
          <cell r="B32235" t="str">
            <v>PAN ELET. ARROZ PE-01 127V/60Hz 10 XIC</v>
          </cell>
          <cell r="C32235" t="str">
            <v>HAWA</v>
          </cell>
          <cell r="D32235" t="str">
            <v>UN</v>
          </cell>
        </row>
        <row r="32236">
          <cell r="A32236" t="str">
            <v>1840-02</v>
          </cell>
          <cell r="B32236" t="str">
            <v>PAN ELET. ARROZ PE-01 220V/60Hz 10 XIC</v>
          </cell>
          <cell r="C32236" t="str">
            <v>HAWA</v>
          </cell>
          <cell r="D32236" t="str">
            <v>UN</v>
          </cell>
        </row>
        <row r="32237">
          <cell r="A32237" t="str">
            <v>1840-13</v>
          </cell>
          <cell r="B32237" t="str">
            <v>PAN ELET. ARROZ PE-01 127V/60HZ</v>
          </cell>
          <cell r="C32237" t="str">
            <v>HAWA</v>
          </cell>
          <cell r="D32237" t="str">
            <v>UN</v>
          </cell>
        </row>
        <row r="32238">
          <cell r="A32238" t="str">
            <v>1840-14</v>
          </cell>
          <cell r="B32238" t="str">
            <v>PAN ELET. ARROZ PE-01 220V/60HZ</v>
          </cell>
          <cell r="C32238" t="str">
            <v>HAWA</v>
          </cell>
          <cell r="D32238" t="str">
            <v>UN</v>
          </cell>
        </row>
        <row r="32239">
          <cell r="A32239" t="str">
            <v>1841-01</v>
          </cell>
          <cell r="B32239" t="str">
            <v>PANELA PE-01</v>
          </cell>
          <cell r="C32239" t="str">
            <v>ROH</v>
          </cell>
          <cell r="D32239" t="str">
            <v>UN</v>
          </cell>
        </row>
        <row r="32240">
          <cell r="A32240" t="str">
            <v>1841-02</v>
          </cell>
          <cell r="B32240" t="str">
            <v>CUBA ANTIADERENTE 6 XÍCARAS [PE]</v>
          </cell>
          <cell r="C32240" t="str">
            <v>ROH</v>
          </cell>
          <cell r="D32240" t="str">
            <v>UN</v>
          </cell>
        </row>
        <row r="32241">
          <cell r="A32241" t="str">
            <v>1841-03</v>
          </cell>
          <cell r="B32241" t="str">
            <v>PAN REVEST. ANTIAD. 1270W 127V[PE]</v>
          </cell>
          <cell r="C32241" t="str">
            <v>ROH</v>
          </cell>
          <cell r="D32241" t="str">
            <v>UN</v>
          </cell>
        </row>
        <row r="32242">
          <cell r="A32242" t="str">
            <v>1841-04</v>
          </cell>
          <cell r="B32242" t="str">
            <v>PAN REVEST. ANTIAD. 1270W 220V[PE]</v>
          </cell>
          <cell r="C32242" t="str">
            <v>ROH</v>
          </cell>
          <cell r="D32242" t="str">
            <v>UN</v>
          </cell>
        </row>
        <row r="32243">
          <cell r="A32243" t="str">
            <v>1841-05</v>
          </cell>
          <cell r="B32243" t="str">
            <v>CUBA ANTIADERENTE 5 XÍCARAS [PE]</v>
          </cell>
          <cell r="C32243" t="str">
            <v>ROH</v>
          </cell>
          <cell r="D32243" t="str">
            <v>UN</v>
          </cell>
        </row>
        <row r="32244">
          <cell r="A32244" t="str">
            <v>1841-06</v>
          </cell>
          <cell r="B32244" t="str">
            <v>CUBA ANTIAD. 5 XICARAS[PE]</v>
          </cell>
          <cell r="C32244" t="str">
            <v>ROH</v>
          </cell>
          <cell r="D32244" t="str">
            <v>UN</v>
          </cell>
        </row>
        <row r="32245">
          <cell r="A32245" t="str">
            <v>1841-07</v>
          </cell>
          <cell r="B32245" t="str">
            <v>CUBA METAL.ANTIAD.1,2LITROS1500W127V[FT]</v>
          </cell>
          <cell r="C32245" t="str">
            <v>ROH</v>
          </cell>
          <cell r="D32245" t="str">
            <v>UN</v>
          </cell>
        </row>
        <row r="32246">
          <cell r="A32246" t="str">
            <v>1841-08</v>
          </cell>
          <cell r="B32246" t="str">
            <v>CUBA METAL. ANTIAD. 1,2 L 1500W 220V[FT]</v>
          </cell>
          <cell r="C32246" t="str">
            <v>ROH</v>
          </cell>
          <cell r="D32246" t="str">
            <v>UN</v>
          </cell>
        </row>
        <row r="32247">
          <cell r="A32247" t="str">
            <v>1841-09</v>
          </cell>
          <cell r="B32247" t="str">
            <v>PANELA COM RESISTENCIA 127V PE-03B</v>
          </cell>
          <cell r="C32247" t="str">
            <v>ROH</v>
          </cell>
          <cell r="D32247" t="str">
            <v>UN</v>
          </cell>
        </row>
        <row r="32248">
          <cell r="A32248" t="str">
            <v>1841-10</v>
          </cell>
          <cell r="B32248" t="str">
            <v>PANELA COM RESISTENCIA 220V PE-03B</v>
          </cell>
          <cell r="C32248" t="str">
            <v>ROH</v>
          </cell>
          <cell r="D32248" t="str">
            <v>UN</v>
          </cell>
        </row>
        <row r="32249">
          <cell r="A32249" t="str">
            <v>1841-100</v>
          </cell>
          <cell r="B32249" t="str">
            <v>CUBA METALICA BORDA COM RAIO [AFN-40]</v>
          </cell>
          <cell r="C32249" t="str">
            <v>ROH</v>
          </cell>
          <cell r="D32249" t="str">
            <v>UN</v>
          </cell>
        </row>
        <row r="32250">
          <cell r="A32250" t="str">
            <v>1841-11</v>
          </cell>
          <cell r="B32250" t="str">
            <v>CUBA ANTIADERENTE 10 XÍCARAS [PE]</v>
          </cell>
          <cell r="C32250" t="str">
            <v>ROH</v>
          </cell>
          <cell r="D32250" t="str">
            <v>UN</v>
          </cell>
        </row>
        <row r="32251">
          <cell r="A32251" t="str">
            <v>1841-15</v>
          </cell>
          <cell r="B32251" t="str">
            <v>CUBA METAL. ANTIAD.[AF]</v>
          </cell>
          <cell r="C32251" t="str">
            <v>ROH</v>
          </cell>
          <cell r="D32251" t="str">
            <v>UN</v>
          </cell>
        </row>
        <row r="32252">
          <cell r="A32252" t="str">
            <v>1841-16</v>
          </cell>
          <cell r="B32252" t="str">
            <v>CUBA ANTIAD. 4 LITROS[PE]</v>
          </cell>
          <cell r="C32252" t="str">
            <v>ROH</v>
          </cell>
          <cell r="D32252" t="str">
            <v>UN</v>
          </cell>
        </row>
        <row r="32253">
          <cell r="A32253" t="str">
            <v>1841-17</v>
          </cell>
          <cell r="B32253" t="str">
            <v>CESTA METAL. FRITURA[FT]</v>
          </cell>
          <cell r="C32253" t="str">
            <v>ROH</v>
          </cell>
          <cell r="D32253" t="str">
            <v>UN</v>
          </cell>
        </row>
        <row r="32254">
          <cell r="A32254" t="str">
            <v>1841-18</v>
          </cell>
          <cell r="B32254" t="str">
            <v>PANELA PE-01D</v>
          </cell>
          <cell r="C32254" t="str">
            <v>ROH</v>
          </cell>
          <cell r="D32254" t="str">
            <v>UN</v>
          </cell>
        </row>
        <row r="32255">
          <cell r="A32255" t="str">
            <v>1841-19</v>
          </cell>
          <cell r="B32255" t="str">
            <v>SUP ARRASTADOR L-91</v>
          </cell>
          <cell r="C32255" t="str">
            <v>ROH</v>
          </cell>
          <cell r="D32255" t="str">
            <v>UN</v>
          </cell>
        </row>
        <row r="32256">
          <cell r="A32256" t="str">
            <v>1841-20</v>
          </cell>
          <cell r="B32256" t="str">
            <v>SUPBORR. CP L-91</v>
          </cell>
          <cell r="C32256" t="str">
            <v>ROH</v>
          </cell>
          <cell r="D32256" t="str">
            <v>UN</v>
          </cell>
        </row>
        <row r="32257">
          <cell r="A32257" t="str">
            <v>1841-22</v>
          </cell>
          <cell r="B32257" t="str">
            <v>SUP ANTENA AM MS-05/MS-05B</v>
          </cell>
          <cell r="C32257" t="str">
            <v>ROH</v>
          </cell>
          <cell r="D32257" t="str">
            <v>UN</v>
          </cell>
        </row>
        <row r="32258">
          <cell r="A32258" t="str">
            <v>1841-23</v>
          </cell>
          <cell r="B32258" t="str">
            <v>SUPCX. SOM MS-05/MS-05B</v>
          </cell>
          <cell r="C32258" t="str">
            <v>ROH</v>
          </cell>
          <cell r="D32258" t="str">
            <v>UN</v>
          </cell>
        </row>
        <row r="32259">
          <cell r="A32259" t="str">
            <v>1841-24</v>
          </cell>
          <cell r="B32259" t="str">
            <v>SUP BOTAO MS-05/MS-05B</v>
          </cell>
          <cell r="C32259" t="str">
            <v>ROH</v>
          </cell>
          <cell r="D32259" t="str">
            <v>UN</v>
          </cell>
        </row>
        <row r="32260">
          <cell r="A32260" t="str">
            <v>1841-25</v>
          </cell>
          <cell r="B32260" t="str">
            <v>SUP LAT DIR. MS-05/MS-05B</v>
          </cell>
          <cell r="C32260" t="str">
            <v>ROH</v>
          </cell>
          <cell r="D32260" t="str">
            <v>UN</v>
          </cell>
        </row>
        <row r="32261">
          <cell r="A32261" t="str">
            <v>1841-26</v>
          </cell>
          <cell r="B32261" t="str">
            <v>SUP LAT ESQ. MS-05/MS-05B</v>
          </cell>
          <cell r="C32261" t="str">
            <v>ROH</v>
          </cell>
          <cell r="D32261" t="str">
            <v>UN</v>
          </cell>
        </row>
        <row r="32262">
          <cell r="A32262" t="str">
            <v>1841-27</v>
          </cell>
          <cell r="B32262" t="str">
            <v>APOIO MAIOR DAS PLCS MS-05/MS-05B</v>
          </cell>
          <cell r="C32262" t="str">
            <v>ROH</v>
          </cell>
          <cell r="D32262" t="str">
            <v>UN</v>
          </cell>
        </row>
        <row r="32263">
          <cell r="A32263" t="str">
            <v>1841-28</v>
          </cell>
          <cell r="B32263" t="str">
            <v>SUPUND OTICA MS-05/MS-05B</v>
          </cell>
          <cell r="C32263" t="str">
            <v>ROH</v>
          </cell>
          <cell r="D32263" t="str">
            <v>UN</v>
          </cell>
        </row>
        <row r="32264">
          <cell r="A32264" t="str">
            <v>1841-30</v>
          </cell>
          <cell r="B32264" t="str">
            <v>CESTA ALIM. ANTIAD.[AF]</v>
          </cell>
          <cell r="C32264" t="str">
            <v>ROH</v>
          </cell>
          <cell r="D32264" t="str">
            <v>UN</v>
          </cell>
        </row>
        <row r="32265">
          <cell r="A32265" t="str">
            <v>1841-32</v>
          </cell>
          <cell r="B32265" t="str">
            <v>CUBA ANTIAD. 5 LITROS[PE]</v>
          </cell>
          <cell r="C32265" t="str">
            <v>ROH</v>
          </cell>
          <cell r="D32265" t="str">
            <v>UN</v>
          </cell>
        </row>
        <row r="32266">
          <cell r="A32266" t="str">
            <v>1841-33</v>
          </cell>
          <cell r="B32266" t="str">
            <v>CUBA ANTIAD. 16 XICARAS[PE]</v>
          </cell>
          <cell r="C32266" t="str">
            <v>ROH</v>
          </cell>
          <cell r="D32266" t="str">
            <v>UN</v>
          </cell>
        </row>
        <row r="32267">
          <cell r="A32267" t="str">
            <v>1841-34</v>
          </cell>
          <cell r="B32267" t="str">
            <v>CUBA ANTIAD. 3 LITROS[PE]</v>
          </cell>
          <cell r="C32267" t="str">
            <v>ROH</v>
          </cell>
          <cell r="D32267" t="str">
            <v>UN</v>
          </cell>
        </row>
        <row r="32268">
          <cell r="A32268" t="str">
            <v>1841-35</v>
          </cell>
          <cell r="B32268" t="str">
            <v>SUP INF. DISCO FSM-02</v>
          </cell>
          <cell r="C32268" t="str">
            <v>ROH</v>
          </cell>
          <cell r="D32268" t="str">
            <v>UN</v>
          </cell>
        </row>
        <row r="32269">
          <cell r="A32269" t="str">
            <v>1841-36</v>
          </cell>
          <cell r="B32269" t="str">
            <v>SUP SUP DISCO FSM-02</v>
          </cell>
          <cell r="C32269" t="str">
            <v>ROH</v>
          </cell>
          <cell r="D32269" t="str">
            <v>UN</v>
          </cell>
        </row>
        <row r="32270">
          <cell r="A32270" t="str">
            <v>1841-37</v>
          </cell>
          <cell r="B32270" t="str">
            <v>LENTE LED PLAS. TRANSP[HT]</v>
          </cell>
          <cell r="C32270" t="str">
            <v>ROH</v>
          </cell>
          <cell r="D32270" t="str">
            <v>UN</v>
          </cell>
        </row>
        <row r="32271">
          <cell r="A32271" t="str">
            <v>1841-38</v>
          </cell>
          <cell r="B32271" t="str">
            <v>SUPLÂMPADA ECHA F-22</v>
          </cell>
          <cell r="C32271" t="str">
            <v>ROH</v>
          </cell>
          <cell r="D32271" t="str">
            <v>UN</v>
          </cell>
        </row>
        <row r="32272">
          <cell r="A32272" t="str">
            <v>1841-39</v>
          </cell>
          <cell r="B32272" t="str">
            <v>SUP BOTAOVOLUME MS-08</v>
          </cell>
          <cell r="C32272" t="str">
            <v>ROH</v>
          </cell>
          <cell r="D32272" t="str">
            <v>UN</v>
          </cell>
        </row>
        <row r="32273">
          <cell r="A32273" t="str">
            <v>1841-40</v>
          </cell>
          <cell r="B32273" t="str">
            <v>SUP COMPLEMENTAR BOTAOVOLUME MS-08</v>
          </cell>
          <cell r="C32273" t="str">
            <v>ROH</v>
          </cell>
          <cell r="D32273" t="str">
            <v>UN</v>
          </cell>
        </row>
        <row r="32274">
          <cell r="A32274" t="str">
            <v>1841-41</v>
          </cell>
          <cell r="B32274" t="str">
            <v>PANELA PE-27</v>
          </cell>
          <cell r="C32274" t="str">
            <v>ROH</v>
          </cell>
          <cell r="D32274" t="str">
            <v>UN</v>
          </cell>
        </row>
        <row r="32275">
          <cell r="A32275" t="str">
            <v>1841-43</v>
          </cell>
          <cell r="B32275" t="str">
            <v>SUPORTE DO MOTOR [SC]</v>
          </cell>
          <cell r="C32275" t="str">
            <v>ROH</v>
          </cell>
          <cell r="D32275" t="str">
            <v>UN</v>
          </cell>
        </row>
        <row r="32276">
          <cell r="A32276" t="str">
            <v>1841-44</v>
          </cell>
          <cell r="B32276" t="str">
            <v>CUBA METAL. ANTIAD. MOLD.FRT-AF</v>
          </cell>
          <cell r="C32276" t="str">
            <v>ROH</v>
          </cell>
          <cell r="D32276" t="str">
            <v>UN</v>
          </cell>
        </row>
        <row r="32277">
          <cell r="A32277" t="str">
            <v>1841-45</v>
          </cell>
          <cell r="B32277" t="str">
            <v>CESTA ALIM. ANTIAD.[AF]</v>
          </cell>
          <cell r="C32277" t="str">
            <v>ROH</v>
          </cell>
          <cell r="D32277" t="str">
            <v>UN</v>
          </cell>
        </row>
        <row r="32278">
          <cell r="A32278" t="str">
            <v>1841-46</v>
          </cell>
          <cell r="B32278" t="str">
            <v>CUBA INOX FONDUE[FD]</v>
          </cell>
          <cell r="C32278" t="str">
            <v>ROH</v>
          </cell>
          <cell r="D32278" t="str">
            <v>UN</v>
          </cell>
        </row>
        <row r="32279">
          <cell r="A32279" t="str">
            <v>1841-47</v>
          </cell>
          <cell r="B32279" t="str">
            <v>CUBA METAL. ANTIAD.-CJ[PF]</v>
          </cell>
          <cell r="C32279" t="str">
            <v>ROH</v>
          </cell>
          <cell r="D32279" t="str">
            <v>UN</v>
          </cell>
        </row>
        <row r="32280">
          <cell r="A32280" t="str">
            <v>1841-48</v>
          </cell>
          <cell r="B32280" t="str">
            <v>CUBA METAL.ANTIAD.2,5LITROS1500W127V[FT]</v>
          </cell>
          <cell r="C32280" t="str">
            <v>ROH</v>
          </cell>
          <cell r="D32280" t="str">
            <v>UN</v>
          </cell>
        </row>
        <row r="32281">
          <cell r="A32281" t="str">
            <v>1841-49</v>
          </cell>
          <cell r="B32281" t="str">
            <v>CUBA METAL. ANTIAD. 2,5 L 1800W 220V[FT]</v>
          </cell>
          <cell r="C32281" t="str">
            <v>ROH</v>
          </cell>
          <cell r="D32281" t="str">
            <v>UN</v>
          </cell>
        </row>
        <row r="32282">
          <cell r="A32282" t="str">
            <v>1841-50</v>
          </cell>
          <cell r="B32282" t="str">
            <v>CESTA METAL. FRITURA[FT]</v>
          </cell>
          <cell r="C32282" t="str">
            <v>ROH</v>
          </cell>
          <cell r="D32282" t="str">
            <v>UN</v>
          </cell>
        </row>
        <row r="32283">
          <cell r="A32283" t="str">
            <v>1841-51</v>
          </cell>
          <cell r="B32283" t="str">
            <v>CESTA ALIM. ANTIAD. 3,2L[AF]</v>
          </cell>
          <cell r="C32283" t="str">
            <v>ROH</v>
          </cell>
          <cell r="D32283" t="str">
            <v>UN</v>
          </cell>
        </row>
        <row r="32284">
          <cell r="A32284" t="str">
            <v>1841-52</v>
          </cell>
          <cell r="B32284" t="str">
            <v>CUBA METAL. ANTIAD. 3,2L[AF]</v>
          </cell>
          <cell r="C32284" t="str">
            <v>ROH</v>
          </cell>
          <cell r="D32284" t="str">
            <v>UN</v>
          </cell>
        </row>
        <row r="32285">
          <cell r="A32285" t="str">
            <v>1841-53</v>
          </cell>
          <cell r="B32285" t="str">
            <v>CESTA ALIM. ANTIAD.[AF]</v>
          </cell>
          <cell r="C32285" t="str">
            <v>ROH</v>
          </cell>
          <cell r="D32285" t="str">
            <v>UN</v>
          </cell>
        </row>
        <row r="32286">
          <cell r="A32286" t="str">
            <v>1841-54</v>
          </cell>
          <cell r="B32286" t="str">
            <v>CUBA METAL. ANTIAD.[AF]</v>
          </cell>
          <cell r="C32286" t="str">
            <v>ROH</v>
          </cell>
          <cell r="D32286" t="str">
            <v>UN</v>
          </cell>
        </row>
        <row r="32287">
          <cell r="A32287" t="str">
            <v>1841-55</v>
          </cell>
          <cell r="B32287" t="str">
            <v>CUBA METAL. ANTIAD.[AF]</v>
          </cell>
          <cell r="C32287" t="str">
            <v>ROH</v>
          </cell>
          <cell r="D32287" t="str">
            <v>UN</v>
          </cell>
        </row>
        <row r="32288">
          <cell r="A32288" t="str">
            <v>1841-56</v>
          </cell>
          <cell r="B32288" t="str">
            <v>CESTA ALIM. ANTIAD.[AF]</v>
          </cell>
          <cell r="C32288" t="str">
            <v>ROH</v>
          </cell>
          <cell r="D32288" t="str">
            <v>UN</v>
          </cell>
        </row>
        <row r="32289">
          <cell r="A32289" t="str">
            <v>1841-57</v>
          </cell>
          <cell r="B32289" t="str">
            <v>CESTA ALIM. ANTIAD.[AF]</v>
          </cell>
          <cell r="C32289" t="str">
            <v>ROH</v>
          </cell>
          <cell r="D32289" t="str">
            <v>UN</v>
          </cell>
        </row>
        <row r="32290">
          <cell r="A32290" t="str">
            <v>1841-58</v>
          </cell>
          <cell r="B32290" t="str">
            <v>ADER. PT CUBA METAL.-CJ[AF]</v>
          </cell>
          <cell r="C32290" t="str">
            <v>ROH</v>
          </cell>
          <cell r="D32290" t="str">
            <v>UN</v>
          </cell>
        </row>
        <row r="32291">
          <cell r="A32291" t="str">
            <v>1841-59</v>
          </cell>
          <cell r="B32291" t="str">
            <v>BANDEJA METAL. PTGAVETA ALIM.[AF]</v>
          </cell>
          <cell r="C32291" t="str">
            <v>ROH</v>
          </cell>
          <cell r="D32291" t="str">
            <v>UN</v>
          </cell>
        </row>
        <row r="32292">
          <cell r="A32292" t="str">
            <v>1841-60</v>
          </cell>
          <cell r="B32292" t="str">
            <v>CESTA ALIM. METAL. PT[AF]</v>
          </cell>
          <cell r="C32292" t="str">
            <v>ROH</v>
          </cell>
          <cell r="D32292" t="str">
            <v>UN</v>
          </cell>
        </row>
        <row r="32293">
          <cell r="A32293" t="str">
            <v>1841-61</v>
          </cell>
          <cell r="B32293" t="str">
            <v>CUBA METAL. ANTIAD. 3,2L[AF]</v>
          </cell>
          <cell r="C32293" t="str">
            <v>ROH</v>
          </cell>
          <cell r="D32293" t="str">
            <v>UN</v>
          </cell>
        </row>
        <row r="32294">
          <cell r="A32294" t="str">
            <v>1841-62</v>
          </cell>
          <cell r="B32294" t="str">
            <v>CUBA ACRILICA TRANSP 1500ML[CS]</v>
          </cell>
          <cell r="C32294" t="str">
            <v>ROH</v>
          </cell>
          <cell r="D32294" t="str">
            <v>UN</v>
          </cell>
        </row>
        <row r="32295">
          <cell r="A32295" t="str">
            <v>1841-63</v>
          </cell>
          <cell r="B32295" t="str">
            <v>CESTA ALIM. ANTIAD.[AF]</v>
          </cell>
          <cell r="C32295" t="str">
            <v>ROH</v>
          </cell>
          <cell r="D32295" t="str">
            <v>UN</v>
          </cell>
        </row>
        <row r="32296">
          <cell r="A32296" t="str">
            <v>1841-64</v>
          </cell>
          <cell r="B32296" t="str">
            <v>CUBA METAL. ANTIAD.[AF]</v>
          </cell>
          <cell r="C32296" t="str">
            <v>ROH</v>
          </cell>
          <cell r="D32296" t="str">
            <v>UN</v>
          </cell>
        </row>
        <row r="32297">
          <cell r="A32297" t="str">
            <v>1841-65</v>
          </cell>
          <cell r="B32297" t="str">
            <v>CUBA ACRILICA TRANSP 1,5L[CS]</v>
          </cell>
          <cell r="C32297" t="str">
            <v>ROH</v>
          </cell>
          <cell r="D32297" t="str">
            <v>UN</v>
          </cell>
        </row>
        <row r="32298">
          <cell r="A32298" t="str">
            <v>1841-66</v>
          </cell>
          <cell r="B32298" t="str">
            <v>CUBA METAL. ANTIAD. COMPLETA[PF]</v>
          </cell>
          <cell r="C32298" t="str">
            <v>ROH</v>
          </cell>
          <cell r="D32298" t="str">
            <v>UN</v>
          </cell>
        </row>
        <row r="32299">
          <cell r="A32299" t="str">
            <v>1841-67</v>
          </cell>
          <cell r="B32299" t="str">
            <v>CESTA PARA ALIMENTOS ANTIADERENTE [AFN]</v>
          </cell>
          <cell r="C32299" t="str">
            <v>ROH</v>
          </cell>
          <cell r="D32299" t="str">
            <v>UN</v>
          </cell>
        </row>
        <row r="32300">
          <cell r="A32300" t="str">
            <v>1841-68</v>
          </cell>
          <cell r="B32300" t="str">
            <v>CUBA METALICA ANTIADERENTE [AFN]</v>
          </cell>
          <cell r="C32300" t="str">
            <v>ROH</v>
          </cell>
          <cell r="D32300" t="str">
            <v>UN</v>
          </cell>
        </row>
        <row r="32301">
          <cell r="A32301" t="str">
            <v>1841-69</v>
          </cell>
          <cell r="B32301" t="str">
            <v>CESTA 3,5L PARA ALIMENTS ANTIADERENT[AF]</v>
          </cell>
          <cell r="C32301" t="str">
            <v>ROH</v>
          </cell>
          <cell r="D32301" t="str">
            <v>UN</v>
          </cell>
        </row>
        <row r="32302">
          <cell r="A32302" t="str">
            <v>1841-70</v>
          </cell>
          <cell r="B32302" t="str">
            <v>CUBA3,5L MET ANTDRNT PAINEL PLST PRT[AF]</v>
          </cell>
          <cell r="C32302" t="str">
            <v>ROH</v>
          </cell>
          <cell r="D32302" t="str">
            <v>UN</v>
          </cell>
        </row>
        <row r="32303">
          <cell r="A32303" t="str">
            <v>1841-71</v>
          </cell>
          <cell r="B32303" t="str">
            <v>PAN REVEST. ANTIAD. 1270W 127V[PE]</v>
          </cell>
          <cell r="C32303" t="str">
            <v>ROH</v>
          </cell>
          <cell r="D32303" t="str">
            <v>UN</v>
          </cell>
        </row>
        <row r="32304">
          <cell r="A32304" t="str">
            <v>1841-72</v>
          </cell>
          <cell r="B32304" t="str">
            <v>PAN REVEST. ANTIAD. 1270W 220V[PE]</v>
          </cell>
          <cell r="C32304" t="str">
            <v>ROH</v>
          </cell>
          <cell r="D32304" t="str">
            <v>UN</v>
          </cell>
        </row>
        <row r="32305">
          <cell r="A32305" t="str">
            <v>1841-73</v>
          </cell>
          <cell r="B32305" t="str">
            <v>CUBA ANTIAD. 10 XICARAS[PE]</v>
          </cell>
          <cell r="C32305" t="str">
            <v>ROH</v>
          </cell>
          <cell r="D32305" t="str">
            <v>UN</v>
          </cell>
        </row>
        <row r="32306">
          <cell r="A32306" t="str">
            <v>1841-74</v>
          </cell>
          <cell r="B32306" t="str">
            <v>CUBA ANTIAD. 6 XICARAS[PE]</v>
          </cell>
          <cell r="C32306" t="str">
            <v>ROH</v>
          </cell>
          <cell r="D32306" t="str">
            <v>UN</v>
          </cell>
        </row>
        <row r="32307">
          <cell r="A32307" t="str">
            <v>1841-75</v>
          </cell>
          <cell r="B32307" t="str">
            <v>CUBA ANTIAD. 10 XICARAS[PE]</v>
          </cell>
          <cell r="C32307" t="str">
            <v>ROH</v>
          </cell>
          <cell r="D32307" t="str">
            <v>UN</v>
          </cell>
        </row>
        <row r="32308">
          <cell r="A32308" t="str">
            <v>1841-76</v>
          </cell>
          <cell r="B32308" t="str">
            <v>CUBA ANTIAD. 6 XICARAS[PE]</v>
          </cell>
          <cell r="C32308" t="str">
            <v>ROH</v>
          </cell>
          <cell r="D32308" t="str">
            <v>UN</v>
          </cell>
        </row>
        <row r="32309">
          <cell r="A32309" t="str">
            <v>1841-77</v>
          </cell>
          <cell r="B32309" t="str">
            <v>CUBA ANTIAD. 10 XICARAS[PE]</v>
          </cell>
          <cell r="C32309" t="str">
            <v>ROH</v>
          </cell>
          <cell r="D32309" t="str">
            <v>UN</v>
          </cell>
        </row>
        <row r="32310">
          <cell r="A32310" t="str">
            <v>1841-78</v>
          </cell>
          <cell r="B32310" t="str">
            <v>CUBA ANTIAD. 6 XICARAS[PE]</v>
          </cell>
          <cell r="C32310" t="str">
            <v>ROH</v>
          </cell>
          <cell r="D32310" t="str">
            <v>UN</v>
          </cell>
        </row>
        <row r="32311">
          <cell r="A32311" t="str">
            <v>1841-79</v>
          </cell>
          <cell r="B32311" t="str">
            <v>CESTA ALIM. ANTIAD. 4L[AF]</v>
          </cell>
          <cell r="C32311" t="str">
            <v>ROH</v>
          </cell>
          <cell r="D32311" t="str">
            <v>UN</v>
          </cell>
        </row>
        <row r="32312">
          <cell r="A32312" t="str">
            <v>1841-80</v>
          </cell>
          <cell r="B32312" t="str">
            <v>CUBA3,2L MET ANTDRNT PAINEL PLST PRT[AF]</v>
          </cell>
          <cell r="C32312" t="str">
            <v>ROH</v>
          </cell>
          <cell r="D32312" t="str">
            <v>UN</v>
          </cell>
        </row>
        <row r="32313">
          <cell r="A32313" t="str">
            <v>1841-81</v>
          </cell>
          <cell r="B32313" t="str">
            <v>BANDEJA METAL.MOAGEM[MCF]</v>
          </cell>
          <cell r="C32313" t="str">
            <v>ROH</v>
          </cell>
          <cell r="D32313" t="str">
            <v>UN</v>
          </cell>
        </row>
        <row r="32314">
          <cell r="A32314" t="str">
            <v>1841-82</v>
          </cell>
          <cell r="B32314" t="str">
            <v>CESTA P/ALIMENTOS ANTIADERENTE[AFN-50]</v>
          </cell>
          <cell r="C32314" t="str">
            <v>ROH</v>
          </cell>
          <cell r="D32314" t="str">
            <v>UN</v>
          </cell>
        </row>
        <row r="32315">
          <cell r="A32315" t="str">
            <v>1841-83</v>
          </cell>
          <cell r="B32315" t="str">
            <v>CUBA METAL. ANTIAD. PN PLAS. PT[AF]</v>
          </cell>
          <cell r="C32315" t="str">
            <v>ROH</v>
          </cell>
          <cell r="D32315" t="str">
            <v>UN</v>
          </cell>
        </row>
        <row r="32316">
          <cell r="A32316" t="str">
            <v>1841-84</v>
          </cell>
          <cell r="B32316" t="str">
            <v>CUBA METAL. ANTIAD. 4L[AF]</v>
          </cell>
          <cell r="C32316" t="str">
            <v>ROH</v>
          </cell>
          <cell r="D32316" t="str">
            <v>UN</v>
          </cell>
        </row>
        <row r="32317">
          <cell r="A32317" t="str">
            <v>1841-85</v>
          </cell>
          <cell r="B32317" t="str">
            <v>CUBA ANTIAD. 4 XICARAS[PE]</v>
          </cell>
          <cell r="C32317" t="str">
            <v>ROH</v>
          </cell>
          <cell r="D32317" t="str">
            <v>UN</v>
          </cell>
        </row>
        <row r="32318">
          <cell r="A32318" t="str">
            <v>1841-86</v>
          </cell>
          <cell r="B32318" t="str">
            <v>CUBA ANTIAD. 3 LITROS[PE]</v>
          </cell>
          <cell r="C32318" t="str">
            <v>ROH</v>
          </cell>
          <cell r="D32318" t="str">
            <v>UN</v>
          </cell>
        </row>
        <row r="32319">
          <cell r="A32319" t="str">
            <v>1841-87</v>
          </cell>
          <cell r="B32319" t="str">
            <v>CUBA ANTIAD. 5 LITROS[PE]</v>
          </cell>
          <cell r="C32319" t="str">
            <v>ROH</v>
          </cell>
          <cell r="D32319" t="str">
            <v>UN</v>
          </cell>
        </row>
        <row r="32320">
          <cell r="A32320" t="str">
            <v>1841-88</v>
          </cell>
          <cell r="B32320" t="str">
            <v>CUBA INOX FONDUE[FD]</v>
          </cell>
          <cell r="C32320" t="str">
            <v>ROH</v>
          </cell>
          <cell r="D32320" t="str">
            <v>UN</v>
          </cell>
        </row>
        <row r="32321">
          <cell r="A32321" t="str">
            <v>1841-89</v>
          </cell>
          <cell r="B32321" t="str">
            <v>CUBA METALICA ANTIADERENTE [AFN-40]</v>
          </cell>
          <cell r="C32321" t="str">
            <v>ROH</v>
          </cell>
          <cell r="D32321" t="str">
            <v>UN</v>
          </cell>
        </row>
        <row r="32322">
          <cell r="A32322" t="str">
            <v>1841-90</v>
          </cell>
          <cell r="B32322" t="str">
            <v>CESTA P/ALIMENTOS ANTIADERENTE[AFN-40]</v>
          </cell>
          <cell r="C32322" t="str">
            <v>ROH</v>
          </cell>
          <cell r="D32322" t="str">
            <v>UN</v>
          </cell>
        </row>
        <row r="32323">
          <cell r="A32323" t="str">
            <v>1841-91</v>
          </cell>
          <cell r="B32323" t="str">
            <v>DIVISORIA DO CESTO ANTIADERENTE [AFN-40]</v>
          </cell>
          <cell r="C32323" t="str">
            <v>ROH</v>
          </cell>
          <cell r="D32323" t="str">
            <v>UN</v>
          </cell>
        </row>
        <row r="32324">
          <cell r="A32324" t="str">
            <v>1841-92</v>
          </cell>
          <cell r="B32324" t="str">
            <v>PAN REVEST. ANTIAD. PT 1200W127V[PE</v>
          </cell>
          <cell r="C32324" t="str">
            <v>ROH</v>
          </cell>
          <cell r="D32324" t="str">
            <v>UN</v>
          </cell>
        </row>
        <row r="32325">
          <cell r="A32325" t="str">
            <v>1841-93</v>
          </cell>
          <cell r="B32325" t="str">
            <v>PAN REVEST. ANTIAD. PT 1200W220V[PE</v>
          </cell>
          <cell r="C32325" t="str">
            <v>ROH</v>
          </cell>
          <cell r="D32325" t="str">
            <v>UN</v>
          </cell>
        </row>
        <row r="32326">
          <cell r="A32326" t="str">
            <v>1841-94</v>
          </cell>
          <cell r="B32326" t="str">
            <v>PAN REVEST. ANTIAD. VERM 1200W 127V[PE]</v>
          </cell>
          <cell r="C32326" t="str">
            <v>ROH</v>
          </cell>
          <cell r="D32326" t="str">
            <v>UN</v>
          </cell>
        </row>
        <row r="32327">
          <cell r="A32327" t="str">
            <v>1841-95</v>
          </cell>
          <cell r="B32327" t="str">
            <v>PAN REVEST. ANTIAD. VERM 1200W 220V[PE]</v>
          </cell>
          <cell r="C32327" t="str">
            <v>ROH</v>
          </cell>
          <cell r="D32327" t="str">
            <v>UN</v>
          </cell>
        </row>
        <row r="32328">
          <cell r="A32328" t="str">
            <v>1841-96</v>
          </cell>
          <cell r="B32328" t="str">
            <v>CH. AQUEC. ANTIAD. VERM 1270W 127V[G]</v>
          </cell>
          <cell r="C32328" t="str">
            <v>ROH</v>
          </cell>
          <cell r="D32328" t="str">
            <v>UN</v>
          </cell>
        </row>
        <row r="32329">
          <cell r="A32329" t="str">
            <v>1841-97</v>
          </cell>
          <cell r="B32329" t="str">
            <v>CH. AQUEC.ANTIAD. VERM1270W220V[G]</v>
          </cell>
          <cell r="C32329" t="str">
            <v>ROH</v>
          </cell>
          <cell r="D32329" t="str">
            <v>UN</v>
          </cell>
        </row>
        <row r="32330">
          <cell r="A32330" t="str">
            <v>1841-98</v>
          </cell>
          <cell r="B32330" t="str">
            <v>CUBA ANTIADERENTE 5 XÍCARAS [PE]</v>
          </cell>
          <cell r="C32330" t="str">
            <v>ROH</v>
          </cell>
          <cell r="D32330" t="str">
            <v>UN</v>
          </cell>
        </row>
        <row r="32331">
          <cell r="A32331" t="str">
            <v>1841-99</v>
          </cell>
          <cell r="B32331" t="str">
            <v>CESTA P/ALIMENTOS ANTIADERENTE[AFN-50]V2</v>
          </cell>
          <cell r="C32331" t="str">
            <v>ROH</v>
          </cell>
          <cell r="D32331" t="str">
            <v>UN</v>
          </cell>
        </row>
        <row r="32332">
          <cell r="A32332" t="str">
            <v>1842-03</v>
          </cell>
          <cell r="B32332" t="str">
            <v>CONECTOR PLÁST BRANCO CABO PLUG 250V 10A</v>
          </cell>
          <cell r="C32332" t="str">
            <v>ROH</v>
          </cell>
          <cell r="D32332" t="str">
            <v>UN</v>
          </cell>
        </row>
        <row r="32333">
          <cell r="A32333" t="str">
            <v>1842-05</v>
          </cell>
          <cell r="B32333" t="str">
            <v>TOMADA PE-01B/PE-01C</v>
          </cell>
          <cell r="C32333" t="str">
            <v>ROH</v>
          </cell>
          <cell r="D32333" t="str">
            <v>UN</v>
          </cell>
        </row>
        <row r="32334">
          <cell r="A32334" t="str">
            <v>1842-07</v>
          </cell>
          <cell r="B32334" t="str">
            <v>TOMADA PE-10</v>
          </cell>
          <cell r="C32334" t="str">
            <v>ROH</v>
          </cell>
          <cell r="D32334" t="str">
            <v>UN</v>
          </cell>
        </row>
        <row r="32335">
          <cell r="A32335" t="str">
            <v>1842-10</v>
          </cell>
          <cell r="B32335" t="str">
            <v>TOMADA MS-08</v>
          </cell>
          <cell r="C32335" t="str">
            <v>ROH</v>
          </cell>
          <cell r="D32335" t="str">
            <v>UN</v>
          </cell>
        </row>
        <row r="32336">
          <cell r="A32336" t="str">
            <v>1842-100</v>
          </cell>
          <cell r="B32336" t="str">
            <v>SC CESTO RETRABALHADO [AFON-12L]</v>
          </cell>
          <cell r="C32336" t="str">
            <v>HALB</v>
          </cell>
          <cell r="D32336" t="str">
            <v>UN</v>
          </cell>
        </row>
        <row r="32337">
          <cell r="A32337" t="str">
            <v>1842-12</v>
          </cell>
          <cell r="B32337" t="str">
            <v>TOMADA PE-25/26</v>
          </cell>
          <cell r="C32337" t="str">
            <v>ROH</v>
          </cell>
          <cell r="D32337" t="str">
            <v>UN</v>
          </cell>
        </row>
        <row r="32338">
          <cell r="A32338" t="str">
            <v>1842-13</v>
          </cell>
          <cell r="B32338" t="str">
            <v>TOMADA PE-27</v>
          </cell>
          <cell r="C32338" t="str">
            <v>ROH</v>
          </cell>
          <cell r="D32338" t="str">
            <v>UN</v>
          </cell>
        </row>
        <row r="32339">
          <cell r="A32339" t="str">
            <v>1842-14</v>
          </cell>
          <cell r="B32339" t="str">
            <v>CUBA METALICA ANTIADERENTE [AFN-80]</v>
          </cell>
          <cell r="C32339" t="str">
            <v>ROH</v>
          </cell>
          <cell r="D32339" t="str">
            <v>UN</v>
          </cell>
        </row>
        <row r="32340">
          <cell r="A32340" t="str">
            <v>1842-15</v>
          </cell>
          <cell r="B32340" t="str">
            <v>CESTA P/ ALIMENTOS ANTIADERENTE [AFN-80]</v>
          </cell>
          <cell r="C32340" t="str">
            <v>ROH</v>
          </cell>
          <cell r="D32340" t="str">
            <v>UN</v>
          </cell>
        </row>
        <row r="32341">
          <cell r="A32341" t="str">
            <v>1842-16</v>
          </cell>
          <cell r="B32341" t="str">
            <v>DIVISORIA DO CESTO ANTIADERENTE [AFN-80]</v>
          </cell>
          <cell r="C32341" t="str">
            <v>ROH</v>
          </cell>
          <cell r="D32341" t="str">
            <v>UN</v>
          </cell>
        </row>
        <row r="32342">
          <cell r="A32342" t="str">
            <v>1842-17</v>
          </cell>
          <cell r="B32342" t="str">
            <v>CESTA 3,2L PARA ALIMENTS ANTIADERENT[AF]</v>
          </cell>
          <cell r="C32342" t="str">
            <v>ROH</v>
          </cell>
          <cell r="D32342" t="str">
            <v>UN</v>
          </cell>
        </row>
        <row r="32343">
          <cell r="A32343" t="str">
            <v>1842-18</v>
          </cell>
          <cell r="B32343" t="str">
            <v>CESTA P/ALIMENTOS ANTIADER [AFN-80]VER02</v>
          </cell>
          <cell r="C32343" t="str">
            <v>ROH</v>
          </cell>
          <cell r="D32343" t="str">
            <v>UN</v>
          </cell>
        </row>
        <row r="32344">
          <cell r="A32344" t="str">
            <v>1842-19</v>
          </cell>
          <cell r="B32344" t="str">
            <v>DIVISORIA DO CESTO ANTIADERENTE [AFN-60]</v>
          </cell>
          <cell r="C32344" t="str">
            <v>ROH</v>
          </cell>
          <cell r="D32344" t="str">
            <v>UN</v>
          </cell>
        </row>
        <row r="32345">
          <cell r="A32345" t="str">
            <v>1842-20</v>
          </cell>
          <cell r="B32345" t="str">
            <v>CUBA METALICA ANTIADERENTE [AFN-60]</v>
          </cell>
          <cell r="C32345" t="str">
            <v>ROH</v>
          </cell>
          <cell r="D32345" t="str">
            <v>UN</v>
          </cell>
        </row>
        <row r="32346">
          <cell r="A32346" t="str">
            <v>1842-21</v>
          </cell>
          <cell r="B32346" t="str">
            <v>CESTA P/ALIMENTOS ANTIADERENTE [AFN-60]</v>
          </cell>
          <cell r="C32346" t="str">
            <v>ROH</v>
          </cell>
          <cell r="D32346" t="str">
            <v>UN</v>
          </cell>
        </row>
        <row r="32347">
          <cell r="A32347" t="str">
            <v>1842-22</v>
          </cell>
          <cell r="B32347" t="str">
            <v>ASSADEIRA RASA MET ANTIADERENTE 15MM[AF]</v>
          </cell>
          <cell r="C32347" t="str">
            <v>ROH</v>
          </cell>
          <cell r="D32347" t="str">
            <v>UN</v>
          </cell>
        </row>
        <row r="32348">
          <cell r="A32348" t="str">
            <v>1842-23</v>
          </cell>
          <cell r="B32348" t="str">
            <v>BANDEJA COLET RESÍD METAL ANTIADER [AF]</v>
          </cell>
          <cell r="C32348" t="str">
            <v>ROH</v>
          </cell>
          <cell r="D32348" t="str">
            <v>UN</v>
          </cell>
        </row>
        <row r="32349">
          <cell r="A32349" t="str">
            <v>1842-24</v>
          </cell>
          <cell r="B32349" t="str">
            <v>CESTO 5L P/ALIMENTOS METAL ANTIADER [AF]</v>
          </cell>
          <cell r="C32349" t="str">
            <v>ROH</v>
          </cell>
          <cell r="D32349" t="str">
            <v>UN</v>
          </cell>
        </row>
        <row r="32350">
          <cell r="A32350" t="str">
            <v>1842-25</v>
          </cell>
          <cell r="B32350" t="str">
            <v>CESTO P/ALIMENTOS METÁL ANTIADERENT [AF]</v>
          </cell>
          <cell r="C32350" t="str">
            <v>ROH</v>
          </cell>
          <cell r="D32350" t="str">
            <v>UN</v>
          </cell>
        </row>
        <row r="32351">
          <cell r="A32351" t="str">
            <v>1842-26</v>
          </cell>
          <cell r="B32351" t="str">
            <v>CUBA METÁLICA ANTIADERENTE [AF]</v>
          </cell>
          <cell r="C32351" t="str">
            <v>ROH</v>
          </cell>
          <cell r="D32351" t="str">
            <v>UN</v>
          </cell>
        </row>
        <row r="32352">
          <cell r="A32352" t="str">
            <v>1842-27</v>
          </cell>
          <cell r="B32352" t="str">
            <v>ASSADEIRA P/ALIMENTOS ANTIAD 1[AFON]15MM</v>
          </cell>
          <cell r="C32352" t="str">
            <v>ROH</v>
          </cell>
          <cell r="D32352" t="str">
            <v>UN</v>
          </cell>
        </row>
        <row r="32353">
          <cell r="A32353" t="str">
            <v>1842-28</v>
          </cell>
          <cell r="B32353" t="str">
            <v>PUXADOR DA CESTA [AFON]</v>
          </cell>
          <cell r="C32353" t="str">
            <v>ROH</v>
          </cell>
          <cell r="D32353" t="str">
            <v>UN</v>
          </cell>
        </row>
        <row r="32354">
          <cell r="A32354" t="str">
            <v>1842-29</v>
          </cell>
          <cell r="B32354" t="str">
            <v>ASSADEIRA P/ALIMENTOS ANTIAD 2[AFON]30MM</v>
          </cell>
          <cell r="C32354" t="str">
            <v>ROH</v>
          </cell>
          <cell r="D32354" t="str">
            <v>UN</v>
          </cell>
        </row>
        <row r="32355">
          <cell r="A32355" t="str">
            <v>1842-30</v>
          </cell>
          <cell r="B32355" t="str">
            <v>ASSADEIRA CESTO 30MM MET. ANTIAD. N2[AF]</v>
          </cell>
          <cell r="C32355" t="str">
            <v>ROH</v>
          </cell>
          <cell r="D32355" t="str">
            <v>UN</v>
          </cell>
        </row>
        <row r="32356">
          <cell r="A32356" t="str">
            <v>1842-31</v>
          </cell>
          <cell r="B32356" t="str">
            <v>CESTA P/ALIMENTOS [AFON]</v>
          </cell>
          <cell r="C32356" t="str">
            <v>ROH</v>
          </cell>
          <cell r="D32356" t="str">
            <v>UN</v>
          </cell>
        </row>
        <row r="32357">
          <cell r="A32357" t="str">
            <v>1842-32</v>
          </cell>
          <cell r="B32357" t="str">
            <v>CUBA ANTIADERENTE 6 LITROS [PE]</v>
          </cell>
          <cell r="C32357" t="str">
            <v>ROH</v>
          </cell>
          <cell r="D32357" t="str">
            <v>UN</v>
          </cell>
        </row>
        <row r="32358">
          <cell r="A32358" t="str">
            <v>1842-33</v>
          </cell>
          <cell r="B32358" t="str">
            <v>CESTO PLÁSTICO BRANCO PARA GELO[MG]</v>
          </cell>
          <cell r="C32358" t="str">
            <v>ROH</v>
          </cell>
          <cell r="D32358" t="str">
            <v>UN</v>
          </cell>
        </row>
        <row r="32359">
          <cell r="A32359" t="str">
            <v>1842-34</v>
          </cell>
          <cell r="B32359" t="str">
            <v>ASSADEIRA P/ALIMENTOS ANTIAD 3[AFON]40MM</v>
          </cell>
          <cell r="C32359" t="str">
            <v>ROH</v>
          </cell>
          <cell r="D32359" t="str">
            <v>UN</v>
          </cell>
        </row>
        <row r="32360">
          <cell r="A32360" t="str">
            <v>1842-35</v>
          </cell>
          <cell r="B32360" t="str">
            <v>CESTO 5L P/ALIMENTOS METAL ANTIADER [AF]</v>
          </cell>
          <cell r="C32360" t="str">
            <v>ROH</v>
          </cell>
          <cell r="D32360" t="str">
            <v>UN</v>
          </cell>
        </row>
        <row r="32361">
          <cell r="A32361" t="str">
            <v>1842-36</v>
          </cell>
          <cell r="B32361" t="str">
            <v>CUBA 5L METÁLICA ANTIADERENTE [AF]</v>
          </cell>
          <cell r="C32361" t="str">
            <v>ROH</v>
          </cell>
          <cell r="D32361" t="str">
            <v>UN</v>
          </cell>
        </row>
        <row r="32362">
          <cell r="A32362" t="str">
            <v>1842-37</v>
          </cell>
          <cell r="B32362" t="str">
            <v>CESTO METÁLICO BRANCO [FHZ]</v>
          </cell>
          <cell r="C32362" t="str">
            <v>ROH</v>
          </cell>
          <cell r="D32362" t="str">
            <v>UN</v>
          </cell>
        </row>
        <row r="32363">
          <cell r="A32363" t="str">
            <v>1842-38</v>
          </cell>
          <cell r="B32363" t="str">
            <v>CESTO METÁLICO BRANCO [FHZ]</v>
          </cell>
          <cell r="C32363" t="str">
            <v>ROH</v>
          </cell>
          <cell r="D32363" t="str">
            <v>UN</v>
          </cell>
        </row>
        <row r="32364">
          <cell r="A32364" t="str">
            <v>1842-39</v>
          </cell>
          <cell r="B32364" t="str">
            <v>CESTO ALIMENTOS METÁLICO ANTIADERENT[AF]</v>
          </cell>
          <cell r="C32364" t="str">
            <v>ROH</v>
          </cell>
          <cell r="D32364" t="str">
            <v>UN</v>
          </cell>
        </row>
        <row r="32365">
          <cell r="A32365" t="str">
            <v>1842-40</v>
          </cell>
          <cell r="B32365" t="str">
            <v>ASSADEIRA RASA METÁLICA ANTIADERENTE[AF]</v>
          </cell>
          <cell r="C32365" t="str">
            <v>ROH</v>
          </cell>
          <cell r="D32365" t="str">
            <v>UN</v>
          </cell>
        </row>
        <row r="32366">
          <cell r="A32366" t="str">
            <v>1842-41</v>
          </cell>
          <cell r="B32366" t="str">
            <v>GRADE SUPORTE METÁLICA PARA FORMAS [AF]</v>
          </cell>
          <cell r="C32366" t="str">
            <v>ROH</v>
          </cell>
          <cell r="D32366" t="str">
            <v>UN</v>
          </cell>
        </row>
        <row r="32367">
          <cell r="A32367" t="str">
            <v>1842-42</v>
          </cell>
          <cell r="B32367" t="str">
            <v>BANDEJA COLETORA RESÍDUOS METÁLICA [AF]</v>
          </cell>
          <cell r="C32367" t="str">
            <v>ROH</v>
          </cell>
          <cell r="D32367" t="str">
            <v>UN</v>
          </cell>
        </row>
        <row r="32368">
          <cell r="A32368" t="str">
            <v>1842-43</v>
          </cell>
          <cell r="B32368" t="str">
            <v>CESTO ANTIAD 2,5L P/ SUPORTE [AFON]</v>
          </cell>
          <cell r="C32368" t="str">
            <v>ROH</v>
          </cell>
          <cell r="D32368" t="str">
            <v>UN</v>
          </cell>
        </row>
        <row r="32369">
          <cell r="A32369" t="str">
            <v>1842-44</v>
          </cell>
          <cell r="B32369" t="str">
            <v>SUPORTE P/ CESTO ANTIAD 2,5L [AFON]</v>
          </cell>
          <cell r="C32369" t="str">
            <v>ROH</v>
          </cell>
          <cell r="D32369" t="str">
            <v>UN</v>
          </cell>
        </row>
        <row r="32370">
          <cell r="A32370" t="str">
            <v>1842-45</v>
          </cell>
          <cell r="B32370" t="str">
            <v>SC CESTO 2,5L C/SUPORTE [AFON-12L]</v>
          </cell>
          <cell r="C32370" t="str">
            <v>HALB</v>
          </cell>
          <cell r="D32370" t="str">
            <v>UN</v>
          </cell>
        </row>
        <row r="32371">
          <cell r="A32371" t="str">
            <v>1842-90</v>
          </cell>
          <cell r="B32371" t="str">
            <v>CESTA ANTIADERENTE VER. 02 [AFN-40]</v>
          </cell>
          <cell r="C32371" t="str">
            <v>ROH</v>
          </cell>
          <cell r="D32371" t="str">
            <v>UN</v>
          </cell>
        </row>
        <row r="32372">
          <cell r="A32372" t="str">
            <v>1842-91</v>
          </cell>
          <cell r="B32372" t="str">
            <v>DIVISORIA CESTO ANTIADERENTE V02[AFN-40]</v>
          </cell>
          <cell r="C32372" t="str">
            <v>ROH</v>
          </cell>
          <cell r="D32372" t="str">
            <v>UN</v>
          </cell>
        </row>
        <row r="32373">
          <cell r="A32373" t="str">
            <v>1842-92</v>
          </cell>
          <cell r="B32373" t="str">
            <v>ASSADEIRA RASA DPLA METÁL ANTIADRNTE[AF]</v>
          </cell>
          <cell r="C32373" t="str">
            <v>ROH</v>
          </cell>
          <cell r="D32373" t="str">
            <v>UN</v>
          </cell>
        </row>
        <row r="32374">
          <cell r="A32374" t="str">
            <v>1842-93</v>
          </cell>
          <cell r="B32374" t="str">
            <v>GRADE SUPORTE METÁLICA PARA FORMAS [AF]</v>
          </cell>
          <cell r="C32374" t="str">
            <v>ROH</v>
          </cell>
          <cell r="D32374" t="str">
            <v>UN</v>
          </cell>
        </row>
        <row r="32375">
          <cell r="A32375" t="str">
            <v>1842-94</v>
          </cell>
          <cell r="B32375" t="str">
            <v>CESTO DPL ALIMENTOS MET ANTIADERENTE[AF]</v>
          </cell>
          <cell r="C32375" t="str">
            <v>ROH</v>
          </cell>
          <cell r="D32375" t="str">
            <v>UN</v>
          </cell>
        </row>
        <row r="32376">
          <cell r="A32376" t="str">
            <v>1842-95</v>
          </cell>
          <cell r="B32376" t="str">
            <v>ASSDEIRA RASA SMPLS MET ANTIADERENTE[AF]</v>
          </cell>
          <cell r="C32376" t="str">
            <v>ROH</v>
          </cell>
          <cell r="D32376" t="str">
            <v>UN</v>
          </cell>
        </row>
        <row r="32377">
          <cell r="A32377" t="str">
            <v>1842-96</v>
          </cell>
          <cell r="B32377" t="str">
            <v>CESTO SIMPLES ALIMENT MET ANTIADRNTE[AF]</v>
          </cell>
          <cell r="C32377" t="str">
            <v>ROH</v>
          </cell>
          <cell r="D32377" t="str">
            <v>UN</v>
          </cell>
        </row>
        <row r="32378">
          <cell r="A32378" t="str">
            <v>1845-01</v>
          </cell>
          <cell r="B32378" t="str">
            <v>MULTIFATIADOR MF-01 127V/60Hz</v>
          </cell>
          <cell r="C32378" t="str">
            <v>HAWA</v>
          </cell>
          <cell r="D32378" t="str">
            <v>UN</v>
          </cell>
        </row>
        <row r="32379">
          <cell r="A32379" t="str">
            <v>1845-02</v>
          </cell>
          <cell r="B32379" t="str">
            <v>MULTIFATIADOR MF-01 220V/60Hz</v>
          </cell>
          <cell r="C32379" t="str">
            <v>HAWA</v>
          </cell>
          <cell r="D32379" t="str">
            <v>UN</v>
          </cell>
        </row>
        <row r="32380">
          <cell r="A32380" t="str">
            <v>1850-01</v>
          </cell>
          <cell r="B32380" t="str">
            <v>CAFETEIRA C-08 127V/60HZ</v>
          </cell>
          <cell r="C32380" t="str">
            <v>HAWA</v>
          </cell>
          <cell r="D32380" t="str">
            <v>UN</v>
          </cell>
        </row>
        <row r="32381">
          <cell r="A32381" t="str">
            <v>1850-02</v>
          </cell>
          <cell r="B32381" t="str">
            <v>CAFETEIRA C-08 220V/60HZ</v>
          </cell>
          <cell r="C32381" t="str">
            <v>HAWA</v>
          </cell>
          <cell r="D32381" t="str">
            <v>UN</v>
          </cell>
        </row>
        <row r="32382">
          <cell r="A32382" t="str">
            <v>18523260</v>
          </cell>
          <cell r="B32382" t="str">
            <v>MOTOR ELET P CONDESADOR 9K/12K (AC)</v>
          </cell>
          <cell r="C32382" t="str">
            <v>ROH</v>
          </cell>
          <cell r="D32382" t="str">
            <v>UN</v>
          </cell>
        </row>
        <row r="32383">
          <cell r="A32383" t="str">
            <v>1870-01</v>
          </cell>
          <cell r="B32383" t="str">
            <v>FERRO A VAPOR F-15 127V/60Hz</v>
          </cell>
          <cell r="C32383" t="str">
            <v>HAWA</v>
          </cell>
          <cell r="D32383" t="str">
            <v>UN</v>
          </cell>
        </row>
        <row r="32384">
          <cell r="A32384" t="str">
            <v>1870-02</v>
          </cell>
          <cell r="B32384" t="str">
            <v>FERRO A VAPOR F-15 220V/60Hz</v>
          </cell>
          <cell r="C32384" t="str">
            <v>HAWA</v>
          </cell>
          <cell r="D32384" t="str">
            <v>UN</v>
          </cell>
        </row>
        <row r="32385">
          <cell r="A32385" t="str">
            <v>1870-03</v>
          </cell>
          <cell r="B32385" t="str">
            <v>FERRO A VAPOR F-15 127V/60Hz</v>
          </cell>
          <cell r="C32385" t="str">
            <v>FERT</v>
          </cell>
          <cell r="D32385" t="str">
            <v>UN</v>
          </cell>
        </row>
        <row r="32386">
          <cell r="A32386" t="str">
            <v>1870-04</v>
          </cell>
          <cell r="B32386" t="str">
            <v>FERRO A VAPOR F-15 220V/60Hz</v>
          </cell>
          <cell r="C32386" t="str">
            <v>FERT</v>
          </cell>
          <cell r="D32386" t="str">
            <v>UN</v>
          </cell>
        </row>
        <row r="32387">
          <cell r="A32387" t="str">
            <v>1870-05</v>
          </cell>
          <cell r="B32387" t="str">
            <v>FERRO A VAPOR F-21 127V/60Hz CONFORT</v>
          </cell>
          <cell r="C32387" t="str">
            <v>FERT</v>
          </cell>
          <cell r="D32387" t="str">
            <v>UN</v>
          </cell>
        </row>
        <row r="32388">
          <cell r="A32388" t="str">
            <v>1870-06</v>
          </cell>
          <cell r="B32388" t="str">
            <v>FERRO A VAPOR F-21 220V/60Hz CONFORT</v>
          </cell>
          <cell r="C32388" t="str">
            <v>FERT</v>
          </cell>
          <cell r="D32388" t="str">
            <v>UN</v>
          </cell>
        </row>
        <row r="32389">
          <cell r="A32389" t="str">
            <v>1870-07</v>
          </cell>
          <cell r="B32389" t="str">
            <v>FERRO A VAPOR F-23 127V/60Hz CONFORT</v>
          </cell>
          <cell r="C32389" t="str">
            <v>FERT</v>
          </cell>
          <cell r="D32389" t="str">
            <v>UN</v>
          </cell>
        </row>
        <row r="32390">
          <cell r="A32390" t="str">
            <v>1870-08</v>
          </cell>
          <cell r="B32390" t="str">
            <v>FERRO A VAPOR F-23 220V/60Hz CONFORT</v>
          </cell>
          <cell r="C32390" t="str">
            <v>FERT</v>
          </cell>
          <cell r="D32390" t="str">
            <v>UN</v>
          </cell>
        </row>
        <row r="32391">
          <cell r="A32391" t="str">
            <v>1870-09</v>
          </cell>
          <cell r="B32391" t="str">
            <v>FERRO A VAPOR F-25 127V/60Hz NEX</v>
          </cell>
          <cell r="C32391" t="str">
            <v>FERT</v>
          </cell>
          <cell r="D32391" t="str">
            <v>UN</v>
          </cell>
        </row>
        <row r="32392">
          <cell r="A32392" t="str">
            <v>1870-10</v>
          </cell>
          <cell r="B32392" t="str">
            <v>FERRO A VAPOR F-25 220V/60Hz NEX</v>
          </cell>
          <cell r="C32392" t="str">
            <v>FERT</v>
          </cell>
          <cell r="D32392" t="str">
            <v>UN</v>
          </cell>
        </row>
        <row r="32393">
          <cell r="A32393" t="str">
            <v>1870-11</v>
          </cell>
          <cell r="B32393" t="str">
            <v>FERRO A VAPOR F-20 127V/60Hz CONFORT</v>
          </cell>
          <cell r="C32393" t="str">
            <v>FERT</v>
          </cell>
          <cell r="D32393" t="str">
            <v>UN</v>
          </cell>
        </row>
        <row r="32394">
          <cell r="A32394" t="str">
            <v>1870-12</v>
          </cell>
          <cell r="B32394" t="str">
            <v>FERRO A VAPOR F-20 220V/60Hz CONFORT</v>
          </cell>
          <cell r="C32394" t="str">
            <v>FERT</v>
          </cell>
          <cell r="D32394" t="str">
            <v>UN</v>
          </cell>
        </row>
        <row r="32395">
          <cell r="A32395" t="str">
            <v>1870-13</v>
          </cell>
          <cell r="B32395" t="str">
            <v>FERRO A VAPOR F-26 127V/60Hz CONFORT</v>
          </cell>
          <cell r="C32395" t="str">
            <v>FERT</v>
          </cell>
          <cell r="D32395" t="str">
            <v>UN</v>
          </cell>
        </row>
        <row r="32396">
          <cell r="A32396" t="str">
            <v>1870-14</v>
          </cell>
          <cell r="B32396" t="str">
            <v>FERRO A VAPOR F-26 220V/60Hz CONFORT</v>
          </cell>
          <cell r="C32396" t="str">
            <v>FERT</v>
          </cell>
          <cell r="D32396" t="str">
            <v>UN</v>
          </cell>
        </row>
        <row r="32397">
          <cell r="A32397" t="str">
            <v>1870-15</v>
          </cell>
          <cell r="B32397" t="str">
            <v>FERRO A VAPOR F-23 220V/60Hz</v>
          </cell>
          <cell r="C32397" t="str">
            <v>FERT</v>
          </cell>
          <cell r="D32397" t="str">
            <v>UN</v>
          </cell>
        </row>
        <row r="32398">
          <cell r="A32398" t="str">
            <v>1870-16</v>
          </cell>
          <cell r="B32398" t="str">
            <v>FERRO A VAPOR F-20 220V/60Hz</v>
          </cell>
          <cell r="C32398" t="str">
            <v>FERT</v>
          </cell>
          <cell r="D32398" t="str">
            <v>UN</v>
          </cell>
        </row>
        <row r="32399">
          <cell r="A32399" t="str">
            <v>1870-17</v>
          </cell>
          <cell r="B32399" t="str">
            <v>FERRO A SECO F-29 127V/60Hz</v>
          </cell>
          <cell r="C32399" t="str">
            <v>FERT</v>
          </cell>
          <cell r="D32399" t="str">
            <v>UN</v>
          </cell>
        </row>
        <row r="32400">
          <cell r="A32400" t="str">
            <v>1870-18</v>
          </cell>
          <cell r="B32400" t="str">
            <v>FERRO A SECO F-29 220V/60Hz</v>
          </cell>
          <cell r="C32400" t="str">
            <v>FERT</v>
          </cell>
          <cell r="D32400" t="str">
            <v>UN</v>
          </cell>
        </row>
        <row r="32401">
          <cell r="A32401" t="str">
            <v>1885-01</v>
          </cell>
          <cell r="B32401" t="str">
            <v>LAV DE ALTA PRESSAO MPX130BP 127V/60Hz</v>
          </cell>
          <cell r="C32401" t="str">
            <v>HAWA</v>
          </cell>
          <cell r="D32401" t="str">
            <v>UN</v>
          </cell>
        </row>
        <row r="32402">
          <cell r="A32402" t="str">
            <v>1890-01</v>
          </cell>
          <cell r="B32402" t="str">
            <v>PRANCHA ALISADORA P-03 BIVOLT</v>
          </cell>
          <cell r="C32402" t="str">
            <v>HAWA</v>
          </cell>
          <cell r="D32402" t="str">
            <v>UN</v>
          </cell>
        </row>
        <row r="32403">
          <cell r="A32403" t="str">
            <v>1900-01</v>
          </cell>
          <cell r="B32403" t="str">
            <v>LIQUIDIFICADOR L-22 127V/60Hz POWER</v>
          </cell>
          <cell r="C32403" t="str">
            <v>FERT</v>
          </cell>
          <cell r="D32403" t="str">
            <v>UN</v>
          </cell>
        </row>
        <row r="32404">
          <cell r="A32404" t="str">
            <v>1900-02</v>
          </cell>
          <cell r="B32404" t="str">
            <v>LIQUIDIFICADOR L-22 220V/60Hz POWER</v>
          </cell>
          <cell r="C32404" t="str">
            <v>FERT</v>
          </cell>
          <cell r="D32404" t="str">
            <v>UN</v>
          </cell>
        </row>
        <row r="32405">
          <cell r="A32405" t="str">
            <v>1900-19</v>
          </cell>
          <cell r="B32405" t="str">
            <v>TAMPA TRASEIRA GRAV TB-19</v>
          </cell>
          <cell r="C32405" t="str">
            <v>HALB</v>
          </cell>
          <cell r="D32405" t="str">
            <v>UN</v>
          </cell>
        </row>
        <row r="32406">
          <cell r="A32406" t="str">
            <v>1906-01</v>
          </cell>
          <cell r="B32406" t="str">
            <v>AIR FRYER AFPS-01-B 127V/60Hz POLISHOP</v>
          </cell>
          <cell r="C32406" t="str">
            <v>FERT</v>
          </cell>
          <cell r="D32406" t="str">
            <v>UN</v>
          </cell>
        </row>
        <row r="32407">
          <cell r="A32407" t="str">
            <v>1906-02</v>
          </cell>
          <cell r="B32407" t="str">
            <v>AIR FRYER AFPS-01-B 220V/60Hz POLISHOP</v>
          </cell>
          <cell r="C32407" t="str">
            <v>FERT</v>
          </cell>
          <cell r="D32407" t="str">
            <v>UN</v>
          </cell>
        </row>
        <row r="32408">
          <cell r="A32408" t="str">
            <v>1908-01</v>
          </cell>
          <cell r="B32408" t="str">
            <v>VENT 50CM VPS-50C-8P-CR 127V/60Hz COLUNA</v>
          </cell>
          <cell r="C32408" t="str">
            <v>FERT</v>
          </cell>
          <cell r="D32408" t="str">
            <v>UN</v>
          </cell>
        </row>
        <row r="32409">
          <cell r="A32409" t="str">
            <v>1908-02</v>
          </cell>
          <cell r="B32409" t="str">
            <v>VENT 50CM VPS-50C-8P-CR 220V/60Hz COLUNA</v>
          </cell>
          <cell r="C32409" t="str">
            <v>FERT</v>
          </cell>
          <cell r="D32409" t="str">
            <v>UN</v>
          </cell>
        </row>
        <row r="32410">
          <cell r="A32410" t="str">
            <v>1910-01</v>
          </cell>
          <cell r="B32410" t="str">
            <v>DEPILADOR DP-01 BIVOLT</v>
          </cell>
          <cell r="C32410" t="str">
            <v>HAWA</v>
          </cell>
          <cell r="D32410" t="str">
            <v>UN</v>
          </cell>
        </row>
        <row r="32411">
          <cell r="A32411" t="str">
            <v>1910-02</v>
          </cell>
          <cell r="B32411" t="str">
            <v>TAMPA DO RESERVATÓRIO [FVN-01]</v>
          </cell>
          <cell r="C32411" t="str">
            <v>HALB</v>
          </cell>
          <cell r="D32411" t="str">
            <v>UN</v>
          </cell>
        </row>
        <row r="32412">
          <cell r="A32412" t="str">
            <v>1910-02E</v>
          </cell>
          <cell r="B32412" t="str">
            <v>TAMPA DO RESERVATÓRIO [FVN-01]</v>
          </cell>
          <cell r="C32412" t="str">
            <v>HALB</v>
          </cell>
          <cell r="D32412" t="str">
            <v>UN</v>
          </cell>
        </row>
        <row r="32413">
          <cell r="A32413" t="str">
            <v>1910-04</v>
          </cell>
          <cell r="B32413" t="str">
            <v>SUPORTE DO BOTÃO REGULADOR [FVN-01]</v>
          </cell>
          <cell r="C32413" t="str">
            <v>HALB</v>
          </cell>
          <cell r="D32413" t="str">
            <v>UN</v>
          </cell>
        </row>
        <row r="32414">
          <cell r="A32414" t="str">
            <v>1910-04E</v>
          </cell>
          <cell r="B32414" t="str">
            <v>SUPORTE DO BOTÃO REGULADOR [FVN-01]</v>
          </cell>
          <cell r="C32414" t="str">
            <v>HALB</v>
          </cell>
          <cell r="D32414" t="str">
            <v>UN</v>
          </cell>
        </row>
        <row r="32415">
          <cell r="A32415" t="str">
            <v>1910-05</v>
          </cell>
          <cell r="B32415" t="str">
            <v>BATOQUE ALÇA DO FERRO BR [FVN]</v>
          </cell>
          <cell r="C32415" t="str">
            <v>HALB</v>
          </cell>
          <cell r="D32415" t="str">
            <v>UN</v>
          </cell>
        </row>
        <row r="32416">
          <cell r="A32416" t="str">
            <v>1910-05E</v>
          </cell>
          <cell r="B32416" t="str">
            <v>BATOQUE ALÇA DO FERRO BR [FVN]</v>
          </cell>
          <cell r="C32416" t="str">
            <v>HALB</v>
          </cell>
          <cell r="D32416" t="str">
            <v>UN</v>
          </cell>
        </row>
        <row r="32417">
          <cell r="A32417" t="str">
            <v>1910-06</v>
          </cell>
          <cell r="B32417" t="str">
            <v>BATOQUE ALÇA DO FERRO AZUL [FVN-02-BL]</v>
          </cell>
          <cell r="C32417" t="str">
            <v>HALB</v>
          </cell>
          <cell r="D32417" t="str">
            <v>UN</v>
          </cell>
        </row>
        <row r="32418">
          <cell r="A32418" t="str">
            <v>1927-01</v>
          </cell>
          <cell r="B32418" t="str">
            <v>ESMERILHADEIRA ES-RH-01 127V/60Hz</v>
          </cell>
          <cell r="C32418" t="str">
            <v>HAWA</v>
          </cell>
          <cell r="D32418" t="str">
            <v>UN</v>
          </cell>
        </row>
        <row r="32419">
          <cell r="A32419" t="str">
            <v>1927-02</v>
          </cell>
          <cell r="B32419" t="str">
            <v>ESMERILHADEIRA ES-RH-01 220V/60Hz</v>
          </cell>
          <cell r="C32419" t="str">
            <v>HAWA</v>
          </cell>
          <cell r="D32419" t="str">
            <v>UN</v>
          </cell>
        </row>
        <row r="32420">
          <cell r="A32420" t="str">
            <v>1930-01</v>
          </cell>
          <cell r="B32420" t="str">
            <v>CORT. CABELO CR-03 127V/60Hz CLASSIC PRO</v>
          </cell>
          <cell r="C32420" t="str">
            <v>HAWA</v>
          </cell>
          <cell r="D32420" t="str">
            <v>UN</v>
          </cell>
        </row>
        <row r="32421">
          <cell r="A32421" t="str">
            <v>1930-02</v>
          </cell>
          <cell r="B32421" t="str">
            <v>CORT. CABELO CR-03 220V/60Hz CLASSIC PRO</v>
          </cell>
          <cell r="C32421" t="str">
            <v>HAWA</v>
          </cell>
          <cell r="D32421" t="str">
            <v>UN</v>
          </cell>
        </row>
        <row r="32422">
          <cell r="A32422" t="str">
            <v>1930-03</v>
          </cell>
          <cell r="B32422" t="str">
            <v>CORT. CABELO CR-03 127V/60Hz CLASSIC PRO</v>
          </cell>
          <cell r="C32422" t="str">
            <v>HAWA</v>
          </cell>
          <cell r="D32422" t="str">
            <v>UN</v>
          </cell>
        </row>
        <row r="32423">
          <cell r="A32423" t="str">
            <v>1930-04</v>
          </cell>
          <cell r="B32423" t="str">
            <v>CORT. CABELO CR-03 220V/60Hz CLASSIC PRO</v>
          </cell>
          <cell r="C32423" t="str">
            <v>HAWA</v>
          </cell>
          <cell r="D32423" t="str">
            <v>UN</v>
          </cell>
        </row>
        <row r="32424">
          <cell r="A32424" t="str">
            <v>1950-01</v>
          </cell>
          <cell r="B32424" t="str">
            <v>PRANCHA ALISADORA P-05 BIVOLT</v>
          </cell>
          <cell r="C32424" t="str">
            <v>HAWA</v>
          </cell>
          <cell r="D32424" t="str">
            <v>UN</v>
          </cell>
        </row>
        <row r="32425">
          <cell r="A32425" t="str">
            <v>1960-01</v>
          </cell>
          <cell r="B32425" t="str">
            <v>SEC. CABELO SC-05 BIVOLT ULTRA</v>
          </cell>
          <cell r="C32425" t="str">
            <v>HAWA</v>
          </cell>
          <cell r="D32425" t="str">
            <v>UN</v>
          </cell>
        </row>
        <row r="32426">
          <cell r="A32426" t="str">
            <v>1960-03</v>
          </cell>
          <cell r="B32426" t="str">
            <v>SEC. CABELO SC-05 BIVOLT ULTRA</v>
          </cell>
          <cell r="C32426" t="str">
            <v>HAWA</v>
          </cell>
          <cell r="D32426" t="str">
            <v>UN</v>
          </cell>
        </row>
        <row r="32427">
          <cell r="A32427" t="str">
            <v>1980-01</v>
          </cell>
          <cell r="B32427" t="str">
            <v>SEC. CABELO LAS-51 127V/60Hz PRO 4500AC</v>
          </cell>
          <cell r="C32427" t="str">
            <v>HAWA</v>
          </cell>
          <cell r="D32427" t="str">
            <v>UN</v>
          </cell>
        </row>
        <row r="32428">
          <cell r="A32428" t="str">
            <v>1980-02</v>
          </cell>
          <cell r="B32428" t="str">
            <v>SEC. CABELO LAS-51 220V/60Hz PRO 4500AC</v>
          </cell>
          <cell r="C32428" t="str">
            <v>HAWA</v>
          </cell>
          <cell r="D32428" t="str">
            <v>UN</v>
          </cell>
        </row>
        <row r="32429">
          <cell r="A32429" t="str">
            <v>1983-01</v>
          </cell>
          <cell r="B32429" t="str">
            <v>AIR FRYER AFNE-40-BI 120V/60Hz US</v>
          </cell>
          <cell r="C32429" t="str">
            <v>FERT</v>
          </cell>
          <cell r="D32429" t="str">
            <v>UN</v>
          </cell>
        </row>
        <row r="32430">
          <cell r="A32430" t="str">
            <v>1984-01</v>
          </cell>
          <cell r="B32430" t="str">
            <v>AIR FRYER AFNE-40-RI 120V/60Hz US</v>
          </cell>
          <cell r="C32430" t="str">
            <v>FERT</v>
          </cell>
          <cell r="D32430" t="str">
            <v>UN</v>
          </cell>
        </row>
        <row r="32431">
          <cell r="A32431" t="str">
            <v>1989-01</v>
          </cell>
          <cell r="B32431" t="str">
            <v>SEC. CABELO SC-38-GR 127V/60Hz</v>
          </cell>
          <cell r="C32431" t="str">
            <v>HAWA</v>
          </cell>
          <cell r="D32431" t="str">
            <v>UN</v>
          </cell>
        </row>
        <row r="32432">
          <cell r="A32432" t="str">
            <v>1989-02</v>
          </cell>
          <cell r="B32432" t="str">
            <v>SEC. CABELO SC-38-GR 220V/60Hz</v>
          </cell>
          <cell r="C32432" t="str">
            <v>HAWA</v>
          </cell>
          <cell r="D32432" t="str">
            <v>UN</v>
          </cell>
        </row>
        <row r="32433">
          <cell r="A32433" t="str">
            <v>1990-01</v>
          </cell>
          <cell r="B32433" t="str">
            <v>SEC. CABELO LAS-52 127V/60Hz</v>
          </cell>
          <cell r="C32433" t="str">
            <v>HAWA</v>
          </cell>
          <cell r="D32433" t="str">
            <v>UN</v>
          </cell>
        </row>
        <row r="32434">
          <cell r="A32434" t="str">
            <v>1990-02</v>
          </cell>
          <cell r="B32434" t="str">
            <v>SEC. CABELO LAS-52 220V/60Hz</v>
          </cell>
          <cell r="C32434" t="str">
            <v>HAWA</v>
          </cell>
          <cell r="D32434" t="str">
            <v>UN</v>
          </cell>
        </row>
        <row r="32435">
          <cell r="A32435" t="str">
            <v>1991-01</v>
          </cell>
          <cell r="B32435" t="str">
            <v>AIR FRYER AFNE-50-BI 120V/60Hz US</v>
          </cell>
          <cell r="C32435" t="str">
            <v>FERT</v>
          </cell>
          <cell r="D32435" t="str">
            <v>UN</v>
          </cell>
        </row>
        <row r="32436">
          <cell r="A32436" t="str">
            <v>1992-01</v>
          </cell>
          <cell r="B32436" t="str">
            <v>AIR FRYER AFNE-50-RI 120V/60Hz US</v>
          </cell>
          <cell r="C32436" t="str">
            <v>FERT</v>
          </cell>
          <cell r="D32436" t="str">
            <v>UN</v>
          </cell>
        </row>
        <row r="32437">
          <cell r="A32437" t="str">
            <v>1993-01</v>
          </cell>
          <cell r="B32437" t="str">
            <v>FORNO ELETRICO FR-52 127V/60Hz</v>
          </cell>
          <cell r="C32437" t="str">
            <v>HAWA</v>
          </cell>
          <cell r="D32437" t="str">
            <v>UN</v>
          </cell>
        </row>
        <row r="32438">
          <cell r="A32438" t="str">
            <v>1993-02</v>
          </cell>
          <cell r="B32438" t="str">
            <v>FORNO ELETRICO FR-52 220V/60Hz</v>
          </cell>
          <cell r="C32438" t="str">
            <v>HAWA</v>
          </cell>
          <cell r="D32438" t="str">
            <v>UN</v>
          </cell>
        </row>
        <row r="32439">
          <cell r="A32439" t="str">
            <v>2000-01</v>
          </cell>
          <cell r="B32439" t="str">
            <v>BATEDEIRA PLANETARIA BP-03-OW 127V</v>
          </cell>
          <cell r="C32439" t="str">
            <v>FERT</v>
          </cell>
          <cell r="D32439" t="str">
            <v>UN</v>
          </cell>
        </row>
        <row r="32440">
          <cell r="A32440" t="str">
            <v>2000-02</v>
          </cell>
          <cell r="B32440" t="str">
            <v>BATEDEIRA PLANETARIA BP-03-OW 220V</v>
          </cell>
          <cell r="C32440" t="str">
            <v>FERT</v>
          </cell>
          <cell r="D32440" t="str">
            <v>UN</v>
          </cell>
        </row>
        <row r="32441">
          <cell r="A32441" t="str">
            <v>2004-01</v>
          </cell>
          <cell r="B32441" t="str">
            <v>FURAD.IMPACTO FI-RH-02 127V/60Hz</v>
          </cell>
          <cell r="C32441" t="str">
            <v>HAWA</v>
          </cell>
          <cell r="D32441" t="str">
            <v>UN</v>
          </cell>
        </row>
        <row r="32442">
          <cell r="A32442" t="str">
            <v>2004-02</v>
          </cell>
          <cell r="B32442" t="str">
            <v>FURAD.IMPACTO FI-RH-02 220V/60Hz</v>
          </cell>
          <cell r="C32442" t="str">
            <v>HAWA</v>
          </cell>
          <cell r="D32442" t="str">
            <v>UN</v>
          </cell>
        </row>
        <row r="32443">
          <cell r="A32443" t="str">
            <v>2008-01</v>
          </cell>
          <cell r="B32443" t="str">
            <v>PARAF. E FURAD. PI-RH-01M BIVOLT</v>
          </cell>
          <cell r="C32443" t="str">
            <v>HAWA</v>
          </cell>
          <cell r="D32443" t="str">
            <v>UN</v>
          </cell>
        </row>
        <row r="32444">
          <cell r="A32444" t="str">
            <v>2009-00</v>
          </cell>
          <cell r="B32444" t="str">
            <v>PAINEL FRONTAL PRETO PP CM-700</v>
          </cell>
          <cell r="C32444" t="str">
            <v>ROH</v>
          </cell>
          <cell r="D32444" t="str">
            <v>UN</v>
          </cell>
        </row>
        <row r="32445">
          <cell r="A32445" t="str">
            <v>2009-02</v>
          </cell>
          <cell r="B32445" t="str">
            <v>ORN VERMELHO DA MOLDURA AF LONG CM-700</v>
          </cell>
          <cell r="C32445" t="str">
            <v>ROH</v>
          </cell>
          <cell r="D32445" t="str">
            <v>UN</v>
          </cell>
        </row>
        <row r="32446">
          <cell r="A32446" t="str">
            <v>2009-03</v>
          </cell>
          <cell r="B32446" t="str">
            <v>ORN VERMELHO DA MOLDURA AF SHORT CM-700</v>
          </cell>
          <cell r="C32446" t="str">
            <v>ROH</v>
          </cell>
          <cell r="D32446" t="str">
            <v>UN</v>
          </cell>
        </row>
        <row r="32447">
          <cell r="A32447" t="str">
            <v>2009-07</v>
          </cell>
          <cell r="B32447" t="str">
            <v>BOTÃO FUNÇÃO ABS PRETO CM-700</v>
          </cell>
          <cell r="C32447" t="str">
            <v>ROH</v>
          </cell>
          <cell r="D32447" t="str">
            <v>UN</v>
          </cell>
        </row>
        <row r="32448">
          <cell r="A32448" t="str">
            <v>2009-09</v>
          </cell>
          <cell r="B32448" t="str">
            <v>BOTÃO DO POTENCIOMETRO 20X14MM CM-700</v>
          </cell>
          <cell r="C32448" t="str">
            <v>ROH</v>
          </cell>
          <cell r="D32448" t="str">
            <v>UN</v>
          </cell>
        </row>
        <row r="32449">
          <cell r="A32449" t="str">
            <v>2009-10</v>
          </cell>
          <cell r="B32449" t="str">
            <v>ALTO FAL 15POL 6OHMS 50W PRETO CM-700</v>
          </cell>
          <cell r="C32449" t="str">
            <v>ROH</v>
          </cell>
          <cell r="D32449" t="str">
            <v>UN</v>
          </cell>
        </row>
        <row r="32450">
          <cell r="A32450" t="str">
            <v>2009-11</v>
          </cell>
          <cell r="B32450" t="str">
            <v>ALTO FAL 2.0POL. 12OHMS 10W 100MM CM-700</v>
          </cell>
          <cell r="C32450" t="str">
            <v>ROH</v>
          </cell>
          <cell r="D32450" t="str">
            <v>UN</v>
          </cell>
        </row>
        <row r="32451">
          <cell r="A32451" t="str">
            <v>2009-13</v>
          </cell>
          <cell r="B32451" t="str">
            <v>PARAF PWA2.6X8 7MM PERF DE ACO PRATA</v>
          </cell>
          <cell r="C32451" t="str">
            <v>ROH</v>
          </cell>
          <cell r="D32451" t="str">
            <v>UN</v>
          </cell>
        </row>
        <row r="32452">
          <cell r="A32452" t="str">
            <v>2009-14</v>
          </cell>
          <cell r="B32452" t="str">
            <v>PARAF PWA3X8 10MM PERF DE ACO PRATA</v>
          </cell>
          <cell r="C32452" t="str">
            <v>ROH</v>
          </cell>
          <cell r="D32452" t="str">
            <v>UN</v>
          </cell>
        </row>
        <row r="32453">
          <cell r="A32453" t="str">
            <v>2009-22</v>
          </cell>
          <cell r="B32453" t="str">
            <v>COND ELET ISOL C/ CNX 8P 2X650MM RCA</v>
          </cell>
          <cell r="C32453" t="str">
            <v>ROH</v>
          </cell>
          <cell r="D32453" t="str">
            <v>UN</v>
          </cell>
        </row>
        <row r="32454">
          <cell r="A32454" t="str">
            <v>2009-23</v>
          </cell>
          <cell r="B32454" t="str">
            <v>COND ELET ISOL C/ CNX 8P 2X650MM RCA</v>
          </cell>
          <cell r="C32454" t="str">
            <v>ROH</v>
          </cell>
          <cell r="D32454" t="str">
            <v>UN</v>
          </cell>
        </row>
        <row r="32455">
          <cell r="A32455" t="str">
            <v>2009-24</v>
          </cell>
          <cell r="B32455" t="str">
            <v>COND ELET ISOL C/ CNX 4P 2X650MM AF LED</v>
          </cell>
          <cell r="C32455" t="str">
            <v>ROH</v>
          </cell>
          <cell r="D32455" t="str">
            <v>UN</v>
          </cell>
        </row>
        <row r="32456">
          <cell r="A32456" t="str">
            <v>2009-25</v>
          </cell>
          <cell r="B32456" t="str">
            <v>COND ELET ISOL CNX 2P 2.54X600MM FONTE</v>
          </cell>
          <cell r="C32456" t="str">
            <v>ROH</v>
          </cell>
          <cell r="D32456" t="str">
            <v>UN</v>
          </cell>
        </row>
        <row r="32457">
          <cell r="A32457" t="str">
            <v>2009-26</v>
          </cell>
          <cell r="B32457" t="str">
            <v>COND ELET ISOL CNX 2P 2.54X600MM RCA</v>
          </cell>
          <cell r="C32457" t="str">
            <v>ROH</v>
          </cell>
          <cell r="D32457" t="str">
            <v>UN</v>
          </cell>
        </row>
        <row r="32458">
          <cell r="A32458" t="str">
            <v>2009-27</v>
          </cell>
          <cell r="B32458" t="str">
            <v>COND ELET ISOL CNX 2P 2X500MM LED E/D</v>
          </cell>
          <cell r="C32458" t="str">
            <v>ROH</v>
          </cell>
          <cell r="D32458" t="str">
            <v>UN</v>
          </cell>
        </row>
        <row r="32459">
          <cell r="A32459" t="str">
            <v>2009-28</v>
          </cell>
          <cell r="B32459" t="str">
            <v>COND ELET ISOL CNX 2P 2X300MM LED E/D</v>
          </cell>
          <cell r="C32459" t="str">
            <v>ROH</v>
          </cell>
          <cell r="D32459" t="str">
            <v>UN</v>
          </cell>
        </row>
        <row r="32460">
          <cell r="A32460" t="str">
            <v>2009-29</v>
          </cell>
          <cell r="B32460" t="str">
            <v>COND ELET ISOL CNX 2P 2.54X650MM 4MM BAT</v>
          </cell>
          <cell r="C32460" t="str">
            <v>ROH</v>
          </cell>
          <cell r="D32460" t="str">
            <v>UN</v>
          </cell>
        </row>
        <row r="32461">
          <cell r="A32461" t="str">
            <v>2009-30</v>
          </cell>
          <cell r="B32461" t="str">
            <v>COND ELET ISOL CNX 2P 2.54X300MM POWER</v>
          </cell>
          <cell r="C32461" t="str">
            <v>ROH</v>
          </cell>
          <cell r="D32461" t="str">
            <v>UN</v>
          </cell>
        </row>
        <row r="32462">
          <cell r="A32462" t="str">
            <v>2009-31</v>
          </cell>
          <cell r="B32462" t="str">
            <v>COND ELET ISOL CNX 4P/2.54X700MM AF</v>
          </cell>
          <cell r="C32462" t="str">
            <v>ROH</v>
          </cell>
          <cell r="D32462" t="str">
            <v>UN</v>
          </cell>
        </row>
        <row r="32463">
          <cell r="A32463" t="str">
            <v>2009-32</v>
          </cell>
          <cell r="B32463" t="str">
            <v>COND ELET ISOL CNX 2P 2.54X450MM TREBLE</v>
          </cell>
          <cell r="C32463" t="str">
            <v>ROH</v>
          </cell>
          <cell r="D32463" t="str">
            <v>UN</v>
          </cell>
        </row>
        <row r="32464">
          <cell r="A32464" t="str">
            <v>2009-33</v>
          </cell>
          <cell r="B32464" t="str">
            <v>COND ELET ISOL CNX 2P/2.X650MM LIGHT</v>
          </cell>
          <cell r="C32464" t="str">
            <v>ROH</v>
          </cell>
          <cell r="D32464" t="str">
            <v>UN</v>
          </cell>
        </row>
        <row r="32465">
          <cell r="A32465" t="str">
            <v>2009-34</v>
          </cell>
          <cell r="B32465" t="str">
            <v>COND ELET ISOL CNX 2P 2.0X600MM ANTENA</v>
          </cell>
          <cell r="C32465" t="str">
            <v>ROH</v>
          </cell>
          <cell r="D32465" t="str">
            <v>UN</v>
          </cell>
        </row>
        <row r="32466">
          <cell r="A32466" t="str">
            <v>2009-35</v>
          </cell>
          <cell r="B32466" t="str">
            <v>COND ELET ISOL CNX 3P TJC6X200MM AC SOCK</v>
          </cell>
          <cell r="C32466" t="str">
            <v>ROH</v>
          </cell>
          <cell r="D32466" t="str">
            <v>UN</v>
          </cell>
        </row>
        <row r="32467">
          <cell r="A32467" t="str">
            <v>2009-37</v>
          </cell>
          <cell r="B32467" t="str">
            <v>SUPORTE DA ANTENA ABS PRETO</v>
          </cell>
          <cell r="C32467" t="str">
            <v>ROH</v>
          </cell>
          <cell r="D32467" t="str">
            <v>UN</v>
          </cell>
        </row>
        <row r="32468">
          <cell r="A32468" t="str">
            <v>2009-38</v>
          </cell>
          <cell r="B32468" t="str">
            <v>CLIP DA ANTENA ABS PRETO</v>
          </cell>
          <cell r="C32468" t="str">
            <v>ROH</v>
          </cell>
          <cell r="D32468" t="str">
            <v>UN</v>
          </cell>
        </row>
        <row r="32469">
          <cell r="A32469" t="str">
            <v>2009-39</v>
          </cell>
          <cell r="B32469" t="str">
            <v>PAINEL CONTR C/ IMPRESSÃO 270X160X1.0MM</v>
          </cell>
          <cell r="C32469" t="str">
            <v>ROH</v>
          </cell>
          <cell r="D32469" t="str">
            <v>UN</v>
          </cell>
        </row>
        <row r="32470">
          <cell r="A32470" t="str">
            <v>2009-40</v>
          </cell>
          <cell r="B32470" t="str">
            <v>BASE METAL DA BATERIA A 91.5X88.5X20MM</v>
          </cell>
          <cell r="C32470" t="str">
            <v>ROH</v>
          </cell>
          <cell r="D32470" t="str">
            <v>UN</v>
          </cell>
        </row>
        <row r="32471">
          <cell r="A32471" t="str">
            <v>2009-41</v>
          </cell>
          <cell r="B32471" t="str">
            <v>BASE METAL DA BATERIA B 118.5X91.5X20MM</v>
          </cell>
          <cell r="C32471" t="str">
            <v>ROH</v>
          </cell>
          <cell r="D32471" t="str">
            <v>UN</v>
          </cell>
        </row>
        <row r="32472">
          <cell r="A32472" t="str">
            <v>2009-42</v>
          </cell>
          <cell r="B32472" t="str">
            <v>SOQUETE DA ENTRADA AC-027</v>
          </cell>
          <cell r="C32472" t="str">
            <v>ROH</v>
          </cell>
          <cell r="D32472" t="str">
            <v>UN</v>
          </cell>
        </row>
        <row r="32473">
          <cell r="A32473" t="str">
            <v>2009-43</v>
          </cell>
          <cell r="B32473" t="str">
            <v>ANTENA TELESCÓPICA 5X140 4 PARTES 230MM</v>
          </cell>
          <cell r="C32473" t="str">
            <v>ROH</v>
          </cell>
          <cell r="D32473" t="str">
            <v>UN</v>
          </cell>
        </row>
        <row r="32474">
          <cell r="A32474" t="str">
            <v>2009-44</v>
          </cell>
          <cell r="B32474" t="str">
            <v>CHAVE INTERRUPITORA 20X14.5X13MM CM-700</v>
          </cell>
          <cell r="C32474" t="str">
            <v>ROH</v>
          </cell>
          <cell r="D32474" t="str">
            <v>UN</v>
          </cell>
        </row>
        <row r="32475">
          <cell r="A32475" t="str">
            <v>2009-46</v>
          </cell>
          <cell r="B32475" t="str">
            <v>BUCHA SUPORTE METAL COMUM 24.5MM</v>
          </cell>
          <cell r="C32475" t="str">
            <v>ROH</v>
          </cell>
          <cell r="D32475" t="str">
            <v>UN</v>
          </cell>
        </row>
        <row r="32476">
          <cell r="A32476" t="str">
            <v>2009-54</v>
          </cell>
          <cell r="B32476" t="str">
            <v>BATERIA REC LITIO 4.5AH 12V 90X70X99MM</v>
          </cell>
          <cell r="C32476" t="str">
            <v>ROH</v>
          </cell>
          <cell r="D32476" t="str">
            <v>UN</v>
          </cell>
        </row>
        <row r="32477">
          <cell r="A32477" t="str">
            <v>2009-56</v>
          </cell>
          <cell r="B32477" t="str">
            <v>ALÇA PLST RETRATIL DE METAL 420X208X27MM</v>
          </cell>
          <cell r="C32477" t="str">
            <v>ROH</v>
          </cell>
          <cell r="D32477" t="str">
            <v>UN</v>
          </cell>
        </row>
        <row r="32478">
          <cell r="A32478" t="str">
            <v>201-2602-001</v>
          </cell>
          <cell r="B32478" t="str">
            <v>MANTA DE SILICONE C FORMATO TECLA - MIC</v>
          </cell>
          <cell r="C32478" t="str">
            <v>ROH</v>
          </cell>
          <cell r="D32478" t="str">
            <v>UN</v>
          </cell>
        </row>
        <row r="32479">
          <cell r="A32479" t="str">
            <v>201-2602-002</v>
          </cell>
          <cell r="B32479" t="str">
            <v>MANTA DE SILICONE COM FORMATA DE TECLAS</v>
          </cell>
          <cell r="C32479" t="str">
            <v>ROH</v>
          </cell>
          <cell r="D32479" t="str">
            <v>UN</v>
          </cell>
        </row>
        <row r="32480">
          <cell r="A32480" t="str">
            <v>2010-03</v>
          </cell>
          <cell r="B32480" t="str">
            <v>BATERIA RECARREG 80MM 3.7V 1500MAH 2.54</v>
          </cell>
          <cell r="C32480" t="str">
            <v>ROH</v>
          </cell>
          <cell r="D32480" t="str">
            <v>UN</v>
          </cell>
        </row>
        <row r="32481">
          <cell r="A32481" t="str">
            <v>2010-04</v>
          </cell>
          <cell r="B32481" t="str">
            <v>COND ELET ISOL CNX 4P/2.0X4P/2.0X160MM</v>
          </cell>
          <cell r="C32481" t="str">
            <v>ROH</v>
          </cell>
          <cell r="D32481" t="str">
            <v>UN</v>
          </cell>
        </row>
        <row r="32482">
          <cell r="A32482" t="str">
            <v>2010-05</v>
          </cell>
          <cell r="B32482" t="str">
            <v>COND ELET ISOL CNX 2P/2.54X2P/2.0X120MM</v>
          </cell>
          <cell r="C32482" t="str">
            <v>ROH</v>
          </cell>
          <cell r="D32482" t="str">
            <v>UN</v>
          </cell>
        </row>
        <row r="32483">
          <cell r="A32483" t="str">
            <v>2010-06</v>
          </cell>
          <cell r="B32483" t="str">
            <v>COND ELET ISOL C/ CNX 2P/2.0X300MM 4MM</v>
          </cell>
          <cell r="C32483" t="str">
            <v>ROH</v>
          </cell>
          <cell r="D32483" t="str">
            <v>UN</v>
          </cell>
        </row>
        <row r="32484">
          <cell r="A32484" t="str">
            <v>2010-07</v>
          </cell>
          <cell r="B32484" t="str">
            <v>COND ELET ISOL C/ CNX 2P/2.0X200MM 4MM</v>
          </cell>
          <cell r="C32484" t="str">
            <v>ROH</v>
          </cell>
          <cell r="D32484" t="str">
            <v>UN</v>
          </cell>
        </row>
        <row r="32485">
          <cell r="A32485" t="str">
            <v>2010-08</v>
          </cell>
          <cell r="B32485" t="str">
            <v>COND ELET ISOL C/ CNX 2P/2.0X2/2.0X360MM</v>
          </cell>
          <cell r="C32485" t="str">
            <v>ROH</v>
          </cell>
          <cell r="D32485" t="str">
            <v>UN</v>
          </cell>
        </row>
        <row r="32486">
          <cell r="A32486" t="str">
            <v>2010-09</v>
          </cell>
          <cell r="B32486" t="str">
            <v>COND ELET ISOL C/ CNX 2P/2.0X240MM</v>
          </cell>
          <cell r="C32486" t="str">
            <v>ROH</v>
          </cell>
          <cell r="D32486" t="str">
            <v>UN</v>
          </cell>
        </row>
        <row r="32487">
          <cell r="A32487" t="str">
            <v>2010-10</v>
          </cell>
          <cell r="B32487" t="str">
            <v>COND ELET ISOL C/ CNX 2.0 MICRO USB 1M</v>
          </cell>
          <cell r="C32487" t="str">
            <v>ROH</v>
          </cell>
          <cell r="D32487" t="str">
            <v>UN</v>
          </cell>
        </row>
        <row r="32488">
          <cell r="A32488" t="str">
            <v>2010-17</v>
          </cell>
          <cell r="B32488" t="str">
            <v>PF PB3X8MM ROSC ACO</v>
          </cell>
          <cell r="C32488" t="str">
            <v>ROH</v>
          </cell>
          <cell r="D32488" t="str">
            <v>UN</v>
          </cell>
        </row>
        <row r="32489">
          <cell r="A32489" t="str">
            <v>2010-18</v>
          </cell>
          <cell r="B32489" t="str">
            <v>ANTENA METALICA RETRATIL 5 PARTS 340MM</v>
          </cell>
          <cell r="C32489" t="str">
            <v>ROH</v>
          </cell>
          <cell r="D32489" t="str">
            <v>UN</v>
          </cell>
        </row>
        <row r="32490">
          <cell r="A32490" t="str">
            <v>2010-19</v>
          </cell>
          <cell r="B32490" t="str">
            <v>ALTO FAL 5.25P 60W 2OHM</v>
          </cell>
          <cell r="C32490" t="str">
            <v>ROH</v>
          </cell>
          <cell r="D32490" t="str">
            <v>UN</v>
          </cell>
        </row>
        <row r="32491">
          <cell r="A32491" t="str">
            <v>2010-20</v>
          </cell>
          <cell r="B32491" t="str">
            <v>ALTO FAL 2P 45W 4OHM</v>
          </cell>
          <cell r="C32491" t="str">
            <v>ROH</v>
          </cell>
          <cell r="D32491" t="str">
            <v>UN</v>
          </cell>
        </row>
        <row r="32492">
          <cell r="A32492" t="str">
            <v>2010-27</v>
          </cell>
          <cell r="B32492" t="str">
            <v>ALCA SUSPENSAO P/ CAIXA</v>
          </cell>
          <cell r="C32492" t="str">
            <v>ROH</v>
          </cell>
          <cell r="D32492" t="str">
            <v>UN</v>
          </cell>
        </row>
        <row r="32493">
          <cell r="A32493" t="str">
            <v>2010-28</v>
          </cell>
          <cell r="B32493" t="str">
            <v>SUPORTE DA ALÇA</v>
          </cell>
          <cell r="C32493" t="str">
            <v>ROH</v>
          </cell>
          <cell r="D32493" t="str">
            <v>UN</v>
          </cell>
        </row>
        <row r="32494">
          <cell r="A32494" t="str">
            <v>2010-31</v>
          </cell>
          <cell r="B32494" t="str">
            <v>CALÇO PAPELÃO DIR/ESQ</v>
          </cell>
          <cell r="C32494" t="str">
            <v>VERP</v>
          </cell>
          <cell r="D32494" t="str">
            <v>UN</v>
          </cell>
        </row>
        <row r="32495">
          <cell r="A32495" t="str">
            <v>2010-32</v>
          </cell>
          <cell r="B32495" t="str">
            <v>PAINEL SEM TECLAS ESQ</v>
          </cell>
          <cell r="C32495" t="str">
            <v>ROH</v>
          </cell>
          <cell r="D32495" t="str">
            <v>UN</v>
          </cell>
        </row>
        <row r="32496">
          <cell r="A32496" t="str">
            <v>2010-33</v>
          </cell>
          <cell r="B32496" t="str">
            <v>PAINEL SEM TECLAS DIR</v>
          </cell>
          <cell r="C32496" t="str">
            <v>ROH</v>
          </cell>
          <cell r="D32496" t="str">
            <v>UN</v>
          </cell>
        </row>
        <row r="32497">
          <cell r="A32497" t="str">
            <v>2010-34</v>
          </cell>
          <cell r="B32497" t="str">
            <v>TAMPA DA BATERIA</v>
          </cell>
          <cell r="C32497" t="str">
            <v>ROH</v>
          </cell>
          <cell r="D32497" t="str">
            <v>UN</v>
          </cell>
        </row>
        <row r="32498">
          <cell r="A32498" t="str">
            <v>2010-35</v>
          </cell>
          <cell r="B32498" t="str">
            <v>BOTÃO FUNÇÃO PRATA</v>
          </cell>
          <cell r="C32498" t="str">
            <v>ROH</v>
          </cell>
          <cell r="D32498" t="str">
            <v>UN</v>
          </cell>
        </row>
        <row r="32499">
          <cell r="A32499" t="str">
            <v>2010-36</v>
          </cell>
          <cell r="B32499" t="str">
            <v>BOTÃO FUNÇÃO VOLUME PRATA</v>
          </cell>
          <cell r="C32499" t="str">
            <v>ROH</v>
          </cell>
          <cell r="D32499" t="str">
            <v>UN</v>
          </cell>
        </row>
        <row r="32500">
          <cell r="A32500" t="str">
            <v>2010-37</v>
          </cell>
          <cell r="B32500" t="str">
            <v>SUPORTE PLÁSTICO DA ANTENA</v>
          </cell>
          <cell r="C32500" t="str">
            <v>ROH</v>
          </cell>
          <cell r="D32500" t="str">
            <v>UN</v>
          </cell>
        </row>
        <row r="32501">
          <cell r="A32501" t="str">
            <v>2010-38</v>
          </cell>
          <cell r="B32501" t="str">
            <v>ORN ALTO FALANTE PRATA 5.25P</v>
          </cell>
          <cell r="C32501" t="str">
            <v>ROH</v>
          </cell>
          <cell r="D32501" t="str">
            <v>UN</v>
          </cell>
        </row>
        <row r="32502">
          <cell r="A32502" t="str">
            <v>2010-39</v>
          </cell>
          <cell r="B32502" t="str">
            <v>ORN ALTO FALANTE PRATA 2P</v>
          </cell>
          <cell r="C32502" t="str">
            <v>ROH</v>
          </cell>
          <cell r="D32502" t="str">
            <v>UN</v>
          </cell>
        </row>
        <row r="32503">
          <cell r="A32503" t="str">
            <v>2010-40</v>
          </cell>
          <cell r="B32503" t="str">
            <v>ORN ALTO FALANTE LARANJA 5.25P</v>
          </cell>
          <cell r="C32503" t="str">
            <v>ROH</v>
          </cell>
          <cell r="D32503" t="str">
            <v>UN</v>
          </cell>
        </row>
        <row r="32504">
          <cell r="A32504" t="str">
            <v>2010-41</v>
          </cell>
          <cell r="B32504" t="str">
            <v>ORN ALTO FALANTE LARANJA 2P</v>
          </cell>
          <cell r="C32504" t="str">
            <v>ROH</v>
          </cell>
          <cell r="D32504" t="str">
            <v>UN</v>
          </cell>
        </row>
        <row r="32505">
          <cell r="A32505" t="str">
            <v>2010-42</v>
          </cell>
          <cell r="B32505" t="str">
            <v>FONTE CARREGADOR DA BATERIA 5V 1A</v>
          </cell>
          <cell r="C32505" t="str">
            <v>ROH</v>
          </cell>
          <cell r="D32505" t="str">
            <v>UN</v>
          </cell>
        </row>
        <row r="32506">
          <cell r="A32506" t="str">
            <v>2010-43</v>
          </cell>
          <cell r="B32506" t="str">
            <v>FRONTAL MADEIRA PRINCIPAL 608X278X9MM</v>
          </cell>
          <cell r="C32506" t="str">
            <v>ROH</v>
          </cell>
          <cell r="D32506" t="str">
            <v>UN</v>
          </cell>
        </row>
        <row r="32507">
          <cell r="A32507" t="str">
            <v>2010-44</v>
          </cell>
          <cell r="B32507" t="str">
            <v>TAMPA MADEIRA ESQ 186X86X9MM</v>
          </cell>
          <cell r="C32507" t="str">
            <v>ROH</v>
          </cell>
          <cell r="D32507" t="str">
            <v>UN</v>
          </cell>
        </row>
        <row r="32508">
          <cell r="A32508" t="str">
            <v>2010-45</v>
          </cell>
          <cell r="B32508" t="str">
            <v>TAMPA MADEIRA DIR 186X86X5MM</v>
          </cell>
          <cell r="C32508" t="str">
            <v>ROH</v>
          </cell>
          <cell r="D32508" t="str">
            <v>UN</v>
          </cell>
        </row>
        <row r="32509">
          <cell r="A32509" t="str">
            <v>2010-51</v>
          </cell>
          <cell r="B32509" t="str">
            <v>ALÇA PLAST SUPERIOR</v>
          </cell>
          <cell r="C32509" t="str">
            <v>ROH</v>
          </cell>
          <cell r="D32509" t="str">
            <v>UN</v>
          </cell>
        </row>
        <row r="32510">
          <cell r="A32510" t="str">
            <v>2010-52</v>
          </cell>
          <cell r="B32510" t="str">
            <v>ALÇA PLAST INFERIOR</v>
          </cell>
          <cell r="C32510" t="str">
            <v>ROH</v>
          </cell>
          <cell r="D32510" t="str">
            <v>UN</v>
          </cell>
        </row>
        <row r="32511">
          <cell r="A32511" t="str">
            <v>2010-53</v>
          </cell>
          <cell r="B32511" t="str">
            <v>PORCA PLAST 6.35MM</v>
          </cell>
          <cell r="C32511" t="str">
            <v>ROH</v>
          </cell>
          <cell r="D32511" t="str">
            <v>UN</v>
          </cell>
        </row>
        <row r="32512">
          <cell r="A32512" t="str">
            <v>2010-60</v>
          </cell>
          <cell r="B32512" t="str">
            <v>EMBALAGEM INDIVIDUAL MCO-14</v>
          </cell>
          <cell r="C32512" t="str">
            <v>VERP</v>
          </cell>
          <cell r="D32512" t="str">
            <v>UN</v>
          </cell>
        </row>
        <row r="32513">
          <cell r="A32513" t="str">
            <v>2010-62</v>
          </cell>
          <cell r="B32513" t="str">
            <v>MANUAL INSTRUÇÕES MCO-14</v>
          </cell>
          <cell r="C32513" t="str">
            <v>ROH</v>
          </cell>
          <cell r="D32513" t="str">
            <v>UN</v>
          </cell>
        </row>
        <row r="32514">
          <cell r="A32514" t="str">
            <v>2010-68</v>
          </cell>
          <cell r="B32514" t="str">
            <v>ORN PRATA DO ALTO FAL GRAV MCO-14</v>
          </cell>
          <cell r="C32514" t="str">
            <v>HALB</v>
          </cell>
          <cell r="D32514" t="str">
            <v>UN</v>
          </cell>
        </row>
        <row r="32515">
          <cell r="A32515" t="str">
            <v>2010-69</v>
          </cell>
          <cell r="B32515" t="str">
            <v>CAIXA MADEIRA</v>
          </cell>
          <cell r="C32515" t="str">
            <v>HALB</v>
          </cell>
          <cell r="D32515" t="str">
            <v>UN</v>
          </cell>
        </row>
        <row r="32516">
          <cell r="A32516" t="str">
            <v>2010-71</v>
          </cell>
          <cell r="B32516" t="str">
            <v>MAN INSTRUCAO FUN KITCHEN[PEF-01]</v>
          </cell>
          <cell r="C32516" t="str">
            <v>ROH</v>
          </cell>
          <cell r="D32516" t="str">
            <v>UN</v>
          </cell>
        </row>
        <row r="32517">
          <cell r="A32517" t="str">
            <v>2010-72</v>
          </cell>
          <cell r="B32517" t="str">
            <v>MAN INSTRUCAO FUN KITCHEN[PEF-02]</v>
          </cell>
          <cell r="C32517" t="str">
            <v>ROH</v>
          </cell>
          <cell r="D32517" t="str">
            <v>UN</v>
          </cell>
        </row>
        <row r="32518">
          <cell r="A32518" t="str">
            <v>2010-74</v>
          </cell>
          <cell r="B32518" t="str">
            <v>ETIQ. LACRE S/GRAVAÇÃO 30X30</v>
          </cell>
          <cell r="C32518" t="str">
            <v>ROH</v>
          </cell>
          <cell r="D32518" t="str">
            <v>UN</v>
          </cell>
        </row>
        <row r="32519">
          <cell r="A32519" t="str">
            <v>2010-75</v>
          </cell>
          <cell r="B32519" t="str">
            <v>ETIQ AJUSTE SELETOR 127V/220V (50X15)</v>
          </cell>
          <cell r="C32519" t="str">
            <v>ROH</v>
          </cell>
          <cell r="D32519" t="str">
            <v>UN</v>
          </cell>
        </row>
        <row r="32520">
          <cell r="A32520" t="str">
            <v>2010-76</v>
          </cell>
          <cell r="B32520" t="str">
            <v>PEL. PROTEÇÃO DO DISPLAY [C-44-32X-SDI]</v>
          </cell>
          <cell r="C32520" t="str">
            <v>ROH</v>
          </cell>
          <cell r="D32520" t="str">
            <v>UN</v>
          </cell>
        </row>
        <row r="32521">
          <cell r="A32521" t="str">
            <v>2010-79</v>
          </cell>
          <cell r="B32521" t="str">
            <v>ETIQUETA LACRE  35X35</v>
          </cell>
          <cell r="C32521" t="str">
            <v>ROH</v>
          </cell>
          <cell r="D32521" t="str">
            <v>UN</v>
          </cell>
        </row>
        <row r="32522">
          <cell r="A32522" t="str">
            <v>2011-01</v>
          </cell>
          <cell r="B32522" t="str">
            <v>AIR FRYER AFN-01 127V/60Hz</v>
          </cell>
          <cell r="C32522" t="str">
            <v>FERT</v>
          </cell>
          <cell r="D32522" t="str">
            <v>UN</v>
          </cell>
        </row>
        <row r="32523">
          <cell r="A32523" t="str">
            <v>2014-01</v>
          </cell>
          <cell r="B32523" t="str">
            <v>AIR FRYER AF-30-I 127V/60Hz</v>
          </cell>
          <cell r="C32523" t="str">
            <v>HAWA</v>
          </cell>
          <cell r="D32523" t="str">
            <v>UN</v>
          </cell>
        </row>
        <row r="32524">
          <cell r="A32524" t="str">
            <v>2014-02</v>
          </cell>
          <cell r="B32524" t="str">
            <v>AIR FRYER AF-30-I 220V/60Hz</v>
          </cell>
          <cell r="C32524" t="str">
            <v>HAWA</v>
          </cell>
          <cell r="D32524" t="str">
            <v>UN</v>
          </cell>
        </row>
        <row r="32525">
          <cell r="A32525" t="str">
            <v>2015-01</v>
          </cell>
          <cell r="B32525" t="str">
            <v>AIR FRYER AF-30-DI 127V/60Hz</v>
          </cell>
          <cell r="C32525" t="str">
            <v>HAWA</v>
          </cell>
          <cell r="D32525" t="str">
            <v>UN</v>
          </cell>
        </row>
        <row r="32526">
          <cell r="A32526" t="str">
            <v>2015-02</v>
          </cell>
          <cell r="B32526" t="str">
            <v>AIR FRYER AF-30-DI 220V/60Hz</v>
          </cell>
          <cell r="C32526" t="str">
            <v>HAWA</v>
          </cell>
          <cell r="D32526" t="str">
            <v>UN</v>
          </cell>
        </row>
        <row r="32527">
          <cell r="A32527" t="str">
            <v>2016-01</v>
          </cell>
          <cell r="B32527" t="str">
            <v>AIR FRYER AF-32-RI 127V/60Hz 3,5L</v>
          </cell>
          <cell r="C32527" t="str">
            <v>HAWA</v>
          </cell>
          <cell r="D32527" t="str">
            <v>UN</v>
          </cell>
        </row>
        <row r="32528">
          <cell r="A32528" t="str">
            <v>2016-02</v>
          </cell>
          <cell r="B32528" t="str">
            <v>AIR FRYER AF-32-RI 220V/60Hz 3,5L</v>
          </cell>
          <cell r="C32528" t="str">
            <v>HAWA</v>
          </cell>
          <cell r="D32528" t="str">
            <v>UN</v>
          </cell>
        </row>
        <row r="32529">
          <cell r="A32529" t="str">
            <v>2016-11</v>
          </cell>
          <cell r="B32529" t="str">
            <v>EMBALAGEM INDIVIDUAL BX18 AMPLA</v>
          </cell>
          <cell r="C32529" t="str">
            <v>VERP</v>
          </cell>
          <cell r="D32529" t="str">
            <v>UN</v>
          </cell>
        </row>
        <row r="32530">
          <cell r="A32530" t="str">
            <v>2016-12</v>
          </cell>
          <cell r="B32530" t="str">
            <v>EMBALAGEM INDIVIDUAL BX-19 AMPLA</v>
          </cell>
          <cell r="C32530" t="str">
            <v>VERP</v>
          </cell>
          <cell r="D32530" t="str">
            <v>UN</v>
          </cell>
        </row>
        <row r="32531">
          <cell r="A32531" t="str">
            <v>2016-14</v>
          </cell>
          <cell r="B32531" t="str">
            <v>PAINEL FRONTAL DE PLAST D-20 COMPONEL</v>
          </cell>
          <cell r="C32531" t="str">
            <v>ROH</v>
          </cell>
          <cell r="D32531" t="str">
            <v>UN</v>
          </cell>
        </row>
        <row r="32532">
          <cell r="A32532" t="str">
            <v>2016-15</v>
          </cell>
          <cell r="B32532" t="str">
            <v>PAINEL FRONTAL PLAST D-21 COMPONEL</v>
          </cell>
          <cell r="C32532" t="str">
            <v>ROH</v>
          </cell>
          <cell r="D32532" t="str">
            <v>UN</v>
          </cell>
        </row>
        <row r="32533">
          <cell r="A32533" t="str">
            <v>2016-16</v>
          </cell>
          <cell r="B32533" t="str">
            <v>CORPO INF PLAST TAMPOG D-20 COMPONEL</v>
          </cell>
          <cell r="C32533" t="str">
            <v>ROH</v>
          </cell>
          <cell r="D32533" t="str">
            <v>UN</v>
          </cell>
        </row>
        <row r="32534">
          <cell r="A32534" t="str">
            <v>2016-19</v>
          </cell>
          <cell r="B32534" t="str">
            <v>TAMPA PLAST D-21/D-22 COMPONEL</v>
          </cell>
          <cell r="C32534" t="str">
            <v>ROH</v>
          </cell>
          <cell r="D32534" t="str">
            <v>UN</v>
          </cell>
        </row>
        <row r="32535">
          <cell r="A32535" t="str">
            <v>2016-20</v>
          </cell>
          <cell r="B32535" t="str">
            <v>TAMPA PLAST D-20 COMPONEL</v>
          </cell>
          <cell r="C32535" t="str">
            <v>ROH</v>
          </cell>
          <cell r="D32535" t="str">
            <v>UN</v>
          </cell>
        </row>
        <row r="32536">
          <cell r="A32536" t="str">
            <v>2016-23</v>
          </cell>
          <cell r="B32536" t="str">
            <v>PAINEL FRONTAL PLAST D-22 COMPONEL</v>
          </cell>
          <cell r="C32536" t="str">
            <v>ROH</v>
          </cell>
          <cell r="D32536" t="str">
            <v>UN</v>
          </cell>
        </row>
        <row r="32537">
          <cell r="A32537" t="str">
            <v>2016-40</v>
          </cell>
          <cell r="B32537" t="str">
            <v>EMBALAGEM INDIVIDUAL CM-700</v>
          </cell>
          <cell r="C32537" t="str">
            <v>VERP</v>
          </cell>
          <cell r="D32537" t="str">
            <v>UN</v>
          </cell>
        </row>
        <row r="32538">
          <cell r="A32538" t="str">
            <v>2016-47</v>
          </cell>
          <cell r="B32538" t="str">
            <v>MANUAL INSTRUÇÕES CM-400 S/ SD CARD</v>
          </cell>
          <cell r="C32538" t="str">
            <v>ROH</v>
          </cell>
          <cell r="D32538" t="str">
            <v>UN</v>
          </cell>
        </row>
        <row r="32539">
          <cell r="A32539" t="str">
            <v>2016-48</v>
          </cell>
          <cell r="B32539" t="str">
            <v>MANUAL INSTRUÇÕES CM-550 REV.02</v>
          </cell>
          <cell r="C32539" t="str">
            <v>ROH</v>
          </cell>
          <cell r="D32539" t="str">
            <v>UN</v>
          </cell>
        </row>
        <row r="32540">
          <cell r="A32540" t="str">
            <v>2016-49</v>
          </cell>
          <cell r="B32540" t="str">
            <v>EMBALAGEM INDIVIDUAL CM-400 S/ SD CARD</v>
          </cell>
          <cell r="C32540" t="str">
            <v>VERP</v>
          </cell>
          <cell r="D32540" t="str">
            <v>UN</v>
          </cell>
        </row>
        <row r="32541">
          <cell r="A32541" t="str">
            <v>2016-50</v>
          </cell>
          <cell r="B32541" t="str">
            <v>EMBALAGEM INDIVIDUAL CM-550 S/ SD CARD</v>
          </cell>
          <cell r="C32541" t="str">
            <v>VERP</v>
          </cell>
          <cell r="D32541" t="str">
            <v>UN</v>
          </cell>
        </row>
        <row r="32542">
          <cell r="A32542" t="str">
            <v>2016-52</v>
          </cell>
          <cell r="B32542" t="str">
            <v>EMBALAGEM INDIVIDUAL CM-400 AMPLA</v>
          </cell>
          <cell r="C32542" t="str">
            <v>ROH</v>
          </cell>
          <cell r="D32542" t="str">
            <v>UN</v>
          </cell>
        </row>
        <row r="32543">
          <cell r="A32543" t="str">
            <v>2016-56</v>
          </cell>
          <cell r="B32543" t="str">
            <v>TECLA INJET CM-550 - COMPONEL</v>
          </cell>
          <cell r="C32543" t="str">
            <v>ROH</v>
          </cell>
          <cell r="D32543" t="str">
            <v>UN</v>
          </cell>
        </row>
        <row r="32544">
          <cell r="A32544" t="str">
            <v>2016-60</v>
          </cell>
          <cell r="B32544" t="str">
            <v>PAINEL FRONTAL INJET CM-550 - COMPONEL</v>
          </cell>
          <cell r="C32544" t="str">
            <v>ROH</v>
          </cell>
          <cell r="D32544" t="str">
            <v>UN</v>
          </cell>
        </row>
        <row r="32545">
          <cell r="A32545" t="str">
            <v>2016-61</v>
          </cell>
          <cell r="B32545" t="str">
            <v>PAINEL TRAS INJET CM-550 - COMPONEL</v>
          </cell>
          <cell r="C32545" t="str">
            <v>ROH</v>
          </cell>
          <cell r="D32545" t="str">
            <v>UN</v>
          </cell>
        </row>
        <row r="32546">
          <cell r="A32546" t="str">
            <v>2016-62</v>
          </cell>
          <cell r="B32546" t="str">
            <v>ORN ALTO FALANTE INJET PRETO CM-550</v>
          </cell>
          <cell r="C32546" t="str">
            <v>ROH</v>
          </cell>
          <cell r="D32546" t="str">
            <v>UN</v>
          </cell>
        </row>
        <row r="32547">
          <cell r="A32547" t="str">
            <v>2016-63</v>
          </cell>
          <cell r="B32547" t="str">
            <v>ORN ALTO FALANTE INJET RED 01 CM-550</v>
          </cell>
          <cell r="C32547" t="str">
            <v>ROH</v>
          </cell>
          <cell r="D32547" t="str">
            <v>UN</v>
          </cell>
        </row>
        <row r="32548">
          <cell r="A32548" t="str">
            <v>2016-64</v>
          </cell>
          <cell r="B32548" t="str">
            <v>ORN ALTO FALANTE INJET RED 02 CM-550</v>
          </cell>
          <cell r="C32548" t="str">
            <v>ROH</v>
          </cell>
          <cell r="D32548" t="str">
            <v>UN</v>
          </cell>
        </row>
        <row r="32549">
          <cell r="A32549" t="str">
            <v>2016-65</v>
          </cell>
          <cell r="B32549" t="str">
            <v>ORN ALTO FALANTE INJET RED 03 CM-550</v>
          </cell>
          <cell r="C32549" t="str">
            <v>ROH</v>
          </cell>
          <cell r="D32549" t="str">
            <v>UN</v>
          </cell>
        </row>
        <row r="32550">
          <cell r="A32550" t="str">
            <v>2016-66</v>
          </cell>
          <cell r="B32550" t="str">
            <v>ORN ALTO FALANTE INJET RED 04 CM-550</v>
          </cell>
          <cell r="C32550" t="str">
            <v>ROH</v>
          </cell>
          <cell r="D32550" t="str">
            <v>UN</v>
          </cell>
        </row>
        <row r="32551">
          <cell r="A32551" t="str">
            <v>2016-67</v>
          </cell>
          <cell r="B32551" t="str">
            <v>ALÇA INJET LATERAL CM-550 - COMPONEL</v>
          </cell>
          <cell r="C32551" t="str">
            <v>ROH</v>
          </cell>
          <cell r="D32551" t="str">
            <v>UN</v>
          </cell>
        </row>
        <row r="32552">
          <cell r="A32552" t="str">
            <v>2016-68</v>
          </cell>
          <cell r="B32552" t="str">
            <v>TAMPA DA BATERIA INJET CM-550 - COMPONEL</v>
          </cell>
          <cell r="C32552" t="str">
            <v>ROH</v>
          </cell>
          <cell r="D32552" t="str">
            <v>UN</v>
          </cell>
        </row>
        <row r="32553">
          <cell r="A32553" t="str">
            <v>2016-69</v>
          </cell>
          <cell r="B32553" t="str">
            <v>VISOR DISPLAY INJET CM-550 - COMPONEL</v>
          </cell>
          <cell r="C32553" t="str">
            <v>ROH</v>
          </cell>
          <cell r="D32553" t="str">
            <v>UN</v>
          </cell>
        </row>
        <row r="32554">
          <cell r="A32554" t="str">
            <v>2016-78</v>
          </cell>
          <cell r="B32554" t="str">
            <v>EMBALAGEM IND NBX-13 - REV.01</v>
          </cell>
          <cell r="C32554" t="str">
            <v>VERP</v>
          </cell>
          <cell r="D32554" t="str">
            <v>UN</v>
          </cell>
        </row>
        <row r="32555">
          <cell r="A32555" t="str">
            <v>2016-91</v>
          </cell>
          <cell r="B32555" t="str">
            <v>EMBALAGEM IND CM-550 S/ SD CARD - AMPLA</v>
          </cell>
          <cell r="C32555" t="str">
            <v>VERP</v>
          </cell>
          <cell r="D32555" t="str">
            <v>UN</v>
          </cell>
        </row>
        <row r="32556">
          <cell r="A32556" t="str">
            <v>2017-05</v>
          </cell>
          <cell r="B32556" t="str">
            <v>GRADE COM LOGO MONDIAL</v>
          </cell>
          <cell r="C32556" t="str">
            <v>ROH</v>
          </cell>
          <cell r="D32556" t="str">
            <v>UN</v>
          </cell>
        </row>
        <row r="32557">
          <cell r="A32557" t="str">
            <v>2017-18</v>
          </cell>
          <cell r="B32557" t="str">
            <v>EMBALAGEM INDIVIDUAL CM-500 ONDA B</v>
          </cell>
          <cell r="C32557" t="str">
            <v>VERP</v>
          </cell>
          <cell r="D32557" t="str">
            <v>UN</v>
          </cell>
        </row>
        <row r="32558">
          <cell r="A32558" t="str">
            <v>2017-22</v>
          </cell>
          <cell r="B32558" t="str">
            <v>EMBALAGEM IND PARDA CM500 - ONDA BC</v>
          </cell>
          <cell r="C32558" t="str">
            <v>VERP</v>
          </cell>
          <cell r="D32558" t="str">
            <v>UN</v>
          </cell>
        </row>
        <row r="32559">
          <cell r="A32559" t="str">
            <v>2017-25</v>
          </cell>
          <cell r="B32559" t="str">
            <v>PORCA AÇO PINO LOCALIZAÇÃO CM400/CM550</v>
          </cell>
          <cell r="C32559" t="str">
            <v>ROH</v>
          </cell>
          <cell r="D32559" t="str">
            <v>UN</v>
          </cell>
        </row>
        <row r="32560">
          <cell r="A32560" t="str">
            <v>2017-27</v>
          </cell>
          <cell r="B32560" t="str">
            <v>EMBALAGEM INDIVIDUAL BX18</v>
          </cell>
          <cell r="C32560" t="str">
            <v>ROH</v>
          </cell>
          <cell r="D32560" t="str">
            <v>UN</v>
          </cell>
        </row>
        <row r="32561">
          <cell r="A32561" t="str">
            <v>2017-29</v>
          </cell>
          <cell r="B32561" t="str">
            <v>EMBALAGEM INDIVIDUAL BX-21</v>
          </cell>
          <cell r="C32561" t="str">
            <v>VERP</v>
          </cell>
          <cell r="D32561" t="str">
            <v>UN</v>
          </cell>
        </row>
        <row r="32562">
          <cell r="A32562" t="str">
            <v>2017-30</v>
          </cell>
          <cell r="B32562" t="str">
            <v>ALÇA PLAST INJT PRETO MB</v>
          </cell>
          <cell r="C32562" t="str">
            <v>HALB</v>
          </cell>
          <cell r="D32562" t="str">
            <v>UN</v>
          </cell>
        </row>
        <row r="32563">
          <cell r="A32563" t="str">
            <v>2017-32</v>
          </cell>
          <cell r="B32563" t="str">
            <v>ORN ALTO FALANTE PRETO MB</v>
          </cell>
          <cell r="C32563" t="str">
            <v>HALB</v>
          </cell>
          <cell r="D32563" t="str">
            <v>UN</v>
          </cell>
        </row>
        <row r="32564">
          <cell r="A32564" t="str">
            <v>2017-33</v>
          </cell>
          <cell r="B32564" t="str">
            <v>ORN ALTO FALANTE PINTADO PRATA MB</v>
          </cell>
          <cell r="C32564" t="str">
            <v>HALB</v>
          </cell>
          <cell r="D32564" t="str">
            <v>UN</v>
          </cell>
        </row>
        <row r="32565">
          <cell r="A32565" t="str">
            <v>2017-34</v>
          </cell>
          <cell r="B32565" t="str">
            <v>GABINETE TRASEIRO INJETADO CM-550</v>
          </cell>
          <cell r="C32565" t="str">
            <v>ROH</v>
          </cell>
          <cell r="D32565" t="str">
            <v>UN</v>
          </cell>
        </row>
        <row r="32566">
          <cell r="A32566" t="str">
            <v>2017-35</v>
          </cell>
          <cell r="B32566" t="str">
            <v>PARAF PWA 3X8MM PERF DE ACO</v>
          </cell>
          <cell r="C32566" t="str">
            <v>ROH</v>
          </cell>
          <cell r="D32566" t="str">
            <v>UN</v>
          </cell>
        </row>
        <row r="32567">
          <cell r="A32567" t="str">
            <v>2017-40</v>
          </cell>
          <cell r="B32567" t="str">
            <v>PAINEL FRONTAL INJET CM-400 MASA</v>
          </cell>
          <cell r="C32567" t="str">
            <v>ROH</v>
          </cell>
          <cell r="D32567" t="str">
            <v>UN</v>
          </cell>
        </row>
        <row r="32568">
          <cell r="A32568" t="str">
            <v>2017-41</v>
          </cell>
          <cell r="B32568" t="str">
            <v>PAINEL TRAS INJET CM-400 MASA</v>
          </cell>
          <cell r="C32568" t="str">
            <v>ROH</v>
          </cell>
          <cell r="D32568" t="str">
            <v>UN</v>
          </cell>
        </row>
        <row r="32569">
          <cell r="A32569" t="str">
            <v>2017-42</v>
          </cell>
          <cell r="B32569" t="str">
            <v>PAINEL DE CONTROLE INJET CM-400 MASA</v>
          </cell>
          <cell r="C32569" t="str">
            <v>ROH</v>
          </cell>
          <cell r="D32569" t="str">
            <v>UN</v>
          </cell>
        </row>
        <row r="32570">
          <cell r="A32570" t="str">
            <v>2017-43</v>
          </cell>
          <cell r="B32570" t="str">
            <v>BOTÃO DE FUNÇÃO INJET CM-400 MASA</v>
          </cell>
          <cell r="C32570" t="str">
            <v>ROH</v>
          </cell>
          <cell r="D32570" t="str">
            <v>UN</v>
          </cell>
        </row>
        <row r="32571">
          <cell r="A32571" t="str">
            <v>2017-44</v>
          </cell>
          <cell r="B32571" t="str">
            <v>ORN BRANCO LED ESQ INJET CM-400 MASA</v>
          </cell>
          <cell r="C32571" t="str">
            <v>ROH</v>
          </cell>
          <cell r="D32571" t="str">
            <v>UN</v>
          </cell>
        </row>
        <row r="32572">
          <cell r="A32572" t="str">
            <v>2017-45</v>
          </cell>
          <cell r="B32572" t="str">
            <v>ORN BRANCO LED DIR INJET CM-400 MASA</v>
          </cell>
          <cell r="C32572" t="str">
            <v>ROH</v>
          </cell>
          <cell r="D32572" t="str">
            <v>UN</v>
          </cell>
        </row>
        <row r="32573">
          <cell r="A32573" t="str">
            <v>2017-46</v>
          </cell>
          <cell r="B32573" t="str">
            <v>MOLDURA ALTO FAL INJET CM-400 MASA</v>
          </cell>
          <cell r="C32573" t="str">
            <v>ROH</v>
          </cell>
          <cell r="D32573" t="str">
            <v>UN</v>
          </cell>
        </row>
        <row r="32574">
          <cell r="A32574" t="str">
            <v>2017-47</v>
          </cell>
          <cell r="B32574" t="str">
            <v>ORN VERMELHO DA MOLDURA AF INJET CM-400</v>
          </cell>
          <cell r="C32574" t="str">
            <v>ROH</v>
          </cell>
          <cell r="D32574" t="str">
            <v>UN</v>
          </cell>
        </row>
        <row r="32575">
          <cell r="A32575" t="str">
            <v>2017-48</v>
          </cell>
          <cell r="B32575" t="str">
            <v>RODA INJET CM-400 MASA</v>
          </cell>
          <cell r="C32575" t="str">
            <v>ROH</v>
          </cell>
          <cell r="D32575" t="str">
            <v>UN</v>
          </cell>
        </row>
        <row r="32576">
          <cell r="A32576" t="str">
            <v>2017-49</v>
          </cell>
          <cell r="B32576" t="str">
            <v>SUPORTE DA BATERIA INJET CM-400 MASA</v>
          </cell>
          <cell r="C32576" t="str">
            <v>ROH</v>
          </cell>
          <cell r="D32576" t="str">
            <v>UN</v>
          </cell>
        </row>
        <row r="32577">
          <cell r="A32577" t="str">
            <v>2017-51</v>
          </cell>
          <cell r="B32577" t="str">
            <v>TAMPA DO PAINEL TRAS INJET CM-400 MASA</v>
          </cell>
          <cell r="C32577" t="str">
            <v>ROH</v>
          </cell>
          <cell r="D32577" t="str">
            <v>UN</v>
          </cell>
        </row>
        <row r="32578">
          <cell r="A32578" t="str">
            <v>2017-57</v>
          </cell>
          <cell r="B32578" t="str">
            <v>ORN USB AUX DE PLAST INJET LARANJA BX-19</v>
          </cell>
          <cell r="C32578" t="str">
            <v>HALB</v>
          </cell>
          <cell r="D32578" t="str">
            <v>UN</v>
          </cell>
        </row>
        <row r="32579">
          <cell r="A32579" t="str">
            <v>2017-58</v>
          </cell>
          <cell r="B32579" t="str">
            <v>SUPORTE PLAST ALTO FAL INJ LARANJA BX-19</v>
          </cell>
          <cell r="C32579" t="str">
            <v>HALB</v>
          </cell>
          <cell r="D32579" t="str">
            <v>UN</v>
          </cell>
        </row>
        <row r="32580">
          <cell r="A32580" t="str">
            <v>2017-61</v>
          </cell>
          <cell r="B32580" t="str">
            <v>ORN USB AUX PLAST INJET CINZA BX-13</v>
          </cell>
          <cell r="C32580" t="str">
            <v>HALB</v>
          </cell>
          <cell r="D32580" t="str">
            <v>UN</v>
          </cell>
        </row>
        <row r="32581">
          <cell r="A32581" t="str">
            <v>2017-70</v>
          </cell>
          <cell r="B32581" t="str">
            <v>EMBALAGEM COL PARDA MCO-14 ONDA C</v>
          </cell>
          <cell r="C32581" t="str">
            <v>VERP</v>
          </cell>
          <cell r="D32581" t="str">
            <v>PL</v>
          </cell>
        </row>
        <row r="32582">
          <cell r="A32582" t="str">
            <v>2017-71</v>
          </cell>
          <cell r="B32582" t="str">
            <v>EMBALAGEM COL PARDA BX ONDA C</v>
          </cell>
          <cell r="C32582" t="str">
            <v>VERP</v>
          </cell>
          <cell r="D32582" t="str">
            <v>PL</v>
          </cell>
        </row>
        <row r="32583">
          <cell r="A32583" t="str">
            <v>2017-73</v>
          </cell>
          <cell r="B32583" t="str">
            <v>EMBALAGEM COLETIVA PARDA DVD ONDA C</v>
          </cell>
          <cell r="C32583" t="str">
            <v>VERP</v>
          </cell>
          <cell r="D32583" t="str">
            <v>PL</v>
          </cell>
        </row>
        <row r="32584">
          <cell r="A32584" t="str">
            <v>2017-74</v>
          </cell>
          <cell r="B32584" t="str">
            <v>PAINEL FRONTAL INJET CM-700 MASA</v>
          </cell>
          <cell r="C32584" t="str">
            <v>ROH</v>
          </cell>
          <cell r="D32584" t="str">
            <v>UN</v>
          </cell>
        </row>
        <row r="32585">
          <cell r="A32585" t="str">
            <v>2017-75</v>
          </cell>
          <cell r="B32585" t="str">
            <v>PAINEL TRAS INJET CM-700 MASA</v>
          </cell>
          <cell r="C32585" t="str">
            <v>ROH</v>
          </cell>
          <cell r="D32585" t="str">
            <v>UN</v>
          </cell>
        </row>
        <row r="32586">
          <cell r="A32586" t="str">
            <v>2017-76</v>
          </cell>
          <cell r="B32586" t="str">
            <v>PAINEL CONTROLE INJET CM-700 MASA</v>
          </cell>
          <cell r="C32586" t="str">
            <v>ROH</v>
          </cell>
          <cell r="D32586" t="str">
            <v>UN</v>
          </cell>
        </row>
        <row r="32587">
          <cell r="A32587" t="str">
            <v>2017-77</v>
          </cell>
          <cell r="B32587" t="str">
            <v>MOLDURA ALTO FALANTE INJET CM-700 MASA</v>
          </cell>
          <cell r="C32587" t="str">
            <v>ROH</v>
          </cell>
          <cell r="D32587" t="str">
            <v>UN</v>
          </cell>
        </row>
        <row r="32588">
          <cell r="A32588" t="str">
            <v>2017-78</v>
          </cell>
          <cell r="B32588" t="str">
            <v>VISOR INJET CM-700 MASA</v>
          </cell>
          <cell r="C32588" t="str">
            <v>ROH</v>
          </cell>
          <cell r="D32588" t="str">
            <v>UN</v>
          </cell>
        </row>
        <row r="32589">
          <cell r="A32589" t="str">
            <v>2017-79</v>
          </cell>
          <cell r="B32589" t="str">
            <v>ORN VERMELHO AF INJET CM-700 - LONGO</v>
          </cell>
          <cell r="C32589" t="str">
            <v>ROH</v>
          </cell>
          <cell r="D32589" t="str">
            <v>UN</v>
          </cell>
        </row>
        <row r="32590">
          <cell r="A32590" t="str">
            <v>2017-80</v>
          </cell>
          <cell r="B32590" t="str">
            <v>ORN VERMELHO AF INJET CM-700 - CURTO</v>
          </cell>
          <cell r="C32590" t="str">
            <v>ROH</v>
          </cell>
          <cell r="D32590" t="str">
            <v>UN</v>
          </cell>
        </row>
        <row r="32591">
          <cell r="A32591" t="str">
            <v>2017-81</v>
          </cell>
          <cell r="B32591" t="str">
            <v>ORN BRANCO LED DIR INJET CM-700 MASA</v>
          </cell>
          <cell r="C32591" t="str">
            <v>ROH</v>
          </cell>
          <cell r="D32591" t="str">
            <v>UN</v>
          </cell>
        </row>
        <row r="32592">
          <cell r="A32592" t="str">
            <v>2017-82</v>
          </cell>
          <cell r="B32592" t="str">
            <v>ORN BRANCO LED ESQ INJET CM-700 MASA</v>
          </cell>
          <cell r="C32592" t="str">
            <v>ROH</v>
          </cell>
          <cell r="D32592" t="str">
            <v>UN</v>
          </cell>
        </row>
        <row r="32593">
          <cell r="A32593" t="str">
            <v>2017-83</v>
          </cell>
          <cell r="B32593" t="str">
            <v>PAINEL CONTROLE S/ SD CARD INJET CM-400</v>
          </cell>
          <cell r="C32593" t="str">
            <v>ROH</v>
          </cell>
          <cell r="D32593" t="str">
            <v>UN</v>
          </cell>
        </row>
        <row r="32594">
          <cell r="A32594" t="str">
            <v>2017-96</v>
          </cell>
          <cell r="B32594" t="str">
            <v>EMBALAGEM INDIVIDUAL BX-21 NV</v>
          </cell>
          <cell r="C32594" t="str">
            <v>VERP</v>
          </cell>
          <cell r="D32594" t="str">
            <v>UN</v>
          </cell>
        </row>
        <row r="32595">
          <cell r="A32595" t="str">
            <v>2018-18</v>
          </cell>
          <cell r="B32595" t="str">
            <v>CAIXA DE MADEIRA CM-13</v>
          </cell>
          <cell r="C32595" t="str">
            <v>ROH</v>
          </cell>
          <cell r="D32595" t="str">
            <v>UN</v>
          </cell>
        </row>
        <row r="32596">
          <cell r="A32596" t="str">
            <v>2018-22</v>
          </cell>
          <cell r="B32596" t="str">
            <v>SACO EMBALAGEM PRODUTO CM400/CM-550</v>
          </cell>
          <cell r="C32596" t="str">
            <v>VERP</v>
          </cell>
          <cell r="D32596" t="str">
            <v>UN</v>
          </cell>
        </row>
        <row r="32597">
          <cell r="A32597" t="str">
            <v>2018-24</v>
          </cell>
          <cell r="B32597" t="str">
            <v>CALÇO INFERIOR CM-14 336X300X64</v>
          </cell>
          <cell r="C32597" t="str">
            <v>VERP</v>
          </cell>
          <cell r="D32597" t="str">
            <v>UN</v>
          </cell>
        </row>
        <row r="32598">
          <cell r="A32598" t="str">
            <v>2018-26</v>
          </cell>
          <cell r="B32598" t="str">
            <v>CALÇO INFERIOR CM-13 310X264X64</v>
          </cell>
          <cell r="C32598" t="str">
            <v>VERP</v>
          </cell>
          <cell r="D32598" t="str">
            <v>UN</v>
          </cell>
        </row>
        <row r="32599">
          <cell r="A32599" t="str">
            <v>2018-27</v>
          </cell>
          <cell r="B32599" t="str">
            <v>CALÇO SUPERIOR CM-13 310X264X64</v>
          </cell>
          <cell r="C32599" t="str">
            <v>VERP</v>
          </cell>
          <cell r="D32599" t="str">
            <v>UN</v>
          </cell>
        </row>
        <row r="32600">
          <cell r="A32600" t="str">
            <v>2018-52</v>
          </cell>
          <cell r="B32600" t="str">
            <v>GABINETE INFERIOR DE PLAST PRETO</v>
          </cell>
          <cell r="C32600" t="str">
            <v>HALB</v>
          </cell>
          <cell r="D32600" t="str">
            <v>UN</v>
          </cell>
        </row>
        <row r="32601">
          <cell r="A32601" t="str">
            <v>2018-73</v>
          </cell>
          <cell r="B32601" t="str">
            <v>MANUAL INSTRUÇÕES CM-500</v>
          </cell>
          <cell r="C32601" t="str">
            <v>ROH</v>
          </cell>
          <cell r="D32601" t="str">
            <v>UN</v>
          </cell>
        </row>
        <row r="32602">
          <cell r="A32602" t="str">
            <v>2018-84</v>
          </cell>
          <cell r="B32602" t="str">
            <v>CAIXA MADEIRA TOMATEC CM-16</v>
          </cell>
          <cell r="C32602" t="str">
            <v>HALB</v>
          </cell>
          <cell r="D32602" t="str">
            <v>UN</v>
          </cell>
        </row>
        <row r="32603">
          <cell r="A32603" t="str">
            <v>2018-85</v>
          </cell>
          <cell r="B32603" t="str">
            <v>CARREGADOR MKCRG-01 110-220V 1.5A/5V NV</v>
          </cell>
          <cell r="C32603" t="str">
            <v>HALB</v>
          </cell>
          <cell r="D32603" t="str">
            <v>UN</v>
          </cell>
        </row>
        <row r="32604">
          <cell r="A32604" t="str">
            <v>2018-96</v>
          </cell>
          <cell r="B32604" t="str">
            <v>PCI BLUETOOTH JL2021A</v>
          </cell>
          <cell r="C32604" t="str">
            <v>ROH</v>
          </cell>
          <cell r="D32604" t="str">
            <v>UN</v>
          </cell>
        </row>
        <row r="32605">
          <cell r="A32605" t="str">
            <v>2019-08</v>
          </cell>
          <cell r="B32605" t="str">
            <v>EMBALAGEM INDIVIDUAL CM-14 BC</v>
          </cell>
          <cell r="C32605" t="str">
            <v>ROH</v>
          </cell>
          <cell r="D32605" t="str">
            <v>UN</v>
          </cell>
        </row>
        <row r="32606">
          <cell r="A32606" t="str">
            <v>2019-15</v>
          </cell>
          <cell r="B32606" t="str">
            <v>EMBALAGEM INDIVIDUAL BX-18</v>
          </cell>
          <cell r="C32606" t="str">
            <v>ROH</v>
          </cell>
          <cell r="D32606" t="str">
            <v>UN</v>
          </cell>
        </row>
        <row r="32607">
          <cell r="A32607" t="str">
            <v>2019-21</v>
          </cell>
          <cell r="B32607" t="str">
            <v>MANUAL INSTRUÇÕES BX-19</v>
          </cell>
          <cell r="C32607" t="str">
            <v>ROH</v>
          </cell>
          <cell r="D32607" t="str">
            <v>UN</v>
          </cell>
        </row>
        <row r="32608">
          <cell r="A32608" t="str">
            <v>2019-22</v>
          </cell>
          <cell r="B32608" t="str">
            <v>EMB IND CM-14</v>
          </cell>
          <cell r="C32608" t="str">
            <v>ROH</v>
          </cell>
          <cell r="D32608" t="str">
            <v>UN</v>
          </cell>
        </row>
        <row r="32609">
          <cell r="A32609" t="str">
            <v>2019-23</v>
          </cell>
          <cell r="B32609" t="str">
            <v>EMBALAGEM INDIVIDUAL CM-13</v>
          </cell>
          <cell r="C32609" t="str">
            <v>ROH</v>
          </cell>
          <cell r="D32609" t="str">
            <v>UN</v>
          </cell>
        </row>
        <row r="32610">
          <cell r="A32610" t="str">
            <v>2019-26</v>
          </cell>
          <cell r="B32610" t="str">
            <v>MANUAL INSTRUÇÕES CM-13</v>
          </cell>
          <cell r="C32610" t="str">
            <v>ROH</v>
          </cell>
          <cell r="D32610" t="str">
            <v>UN</v>
          </cell>
        </row>
        <row r="32611">
          <cell r="A32611" t="str">
            <v>2019-27</v>
          </cell>
          <cell r="B32611" t="str">
            <v>MANUAL INSTRUÇÕES CM-14</v>
          </cell>
          <cell r="C32611" t="str">
            <v>ROH</v>
          </cell>
          <cell r="D32611" t="str">
            <v>UN</v>
          </cell>
        </row>
        <row r="32612">
          <cell r="A32612" t="str">
            <v>2019-52</v>
          </cell>
          <cell r="B32612" t="str">
            <v>MANUAL INSTRUÇÕES DOBRÁVEL NBX-17</v>
          </cell>
          <cell r="C32612" t="str">
            <v>ROH</v>
          </cell>
          <cell r="D32612" t="str">
            <v>UN</v>
          </cell>
        </row>
        <row r="32613">
          <cell r="A32613" t="str">
            <v>2019-63</v>
          </cell>
          <cell r="B32613" t="str">
            <v>PAINEL FRONTAL INJETADO DVD D-15 EXTERNO</v>
          </cell>
          <cell r="C32613" t="str">
            <v>ROH</v>
          </cell>
          <cell r="D32613" t="str">
            <v>UN</v>
          </cell>
        </row>
        <row r="32614">
          <cell r="A32614" t="str">
            <v>2019-72</v>
          </cell>
          <cell r="B32614" t="str">
            <v>CAIXA EMBALAGEM COLETIVA DVD D-14</v>
          </cell>
          <cell r="C32614" t="str">
            <v>VERP</v>
          </cell>
          <cell r="D32614" t="str">
            <v>PL</v>
          </cell>
        </row>
        <row r="32615">
          <cell r="A32615" t="str">
            <v>2019-75</v>
          </cell>
          <cell r="B32615" t="str">
            <v>CAIXA DE EMBALAGEM INDIVIDUAL CM-14</v>
          </cell>
          <cell r="C32615" t="str">
            <v>VERP</v>
          </cell>
          <cell r="D32615" t="str">
            <v>UN</v>
          </cell>
        </row>
        <row r="32616">
          <cell r="A32616" t="str">
            <v>2019-77</v>
          </cell>
          <cell r="B32616" t="str">
            <v>CAIXA EMBALAGEM INDIVIDUAL CM-16</v>
          </cell>
          <cell r="C32616" t="str">
            <v>VERP</v>
          </cell>
          <cell r="D32616" t="str">
            <v>UN</v>
          </cell>
        </row>
        <row r="32617">
          <cell r="A32617" t="str">
            <v>2019-78</v>
          </cell>
          <cell r="B32617" t="str">
            <v>MANUAL INSTRUÇÕES CM-16</v>
          </cell>
          <cell r="C32617" t="str">
            <v>ROH</v>
          </cell>
          <cell r="D32617" t="str">
            <v>UN</v>
          </cell>
        </row>
        <row r="32618">
          <cell r="A32618" t="str">
            <v>2019-87</v>
          </cell>
          <cell r="B32618" t="str">
            <v>CORPO INFERIOR INJETADO EXTERNO D-16</v>
          </cell>
          <cell r="C32618" t="str">
            <v>HALB</v>
          </cell>
          <cell r="D32618" t="str">
            <v>UN</v>
          </cell>
        </row>
        <row r="32619">
          <cell r="A32619" t="str">
            <v>2019-88</v>
          </cell>
          <cell r="B32619" t="str">
            <v>TAMPA SUP EXTERNO D-16</v>
          </cell>
          <cell r="C32619" t="str">
            <v>HALB</v>
          </cell>
          <cell r="D32619" t="str">
            <v>UN</v>
          </cell>
        </row>
        <row r="32620">
          <cell r="A32620" t="str">
            <v>2019-89</v>
          </cell>
          <cell r="B32620" t="str">
            <v>PAINEL FRONTAL INJETADO EXTERNO D-16</v>
          </cell>
          <cell r="C32620" t="str">
            <v>HALB</v>
          </cell>
          <cell r="D32620" t="str">
            <v>UN</v>
          </cell>
        </row>
        <row r="32621">
          <cell r="A32621" t="str">
            <v>2019-90</v>
          </cell>
          <cell r="B32621" t="str">
            <v>EMBALAGEM INDIVIDUAL DVD D-21</v>
          </cell>
          <cell r="C32621" t="str">
            <v>VERP</v>
          </cell>
          <cell r="D32621" t="str">
            <v>UN</v>
          </cell>
        </row>
        <row r="32622">
          <cell r="A32622" t="str">
            <v>2019-92</v>
          </cell>
          <cell r="B32622" t="str">
            <v>MANUAL INSTRUÇÕES D-21</v>
          </cell>
          <cell r="C32622" t="str">
            <v>ROH</v>
          </cell>
          <cell r="D32622" t="str">
            <v>UN</v>
          </cell>
        </row>
        <row r="32623">
          <cell r="A32623" t="str">
            <v>2019-93</v>
          </cell>
          <cell r="B32623" t="str">
            <v>EMBALAGEM INDIVIDUAL DVD D-22</v>
          </cell>
          <cell r="C32623" t="str">
            <v>VERP</v>
          </cell>
          <cell r="D32623" t="str">
            <v>UN</v>
          </cell>
        </row>
        <row r="32624">
          <cell r="A32624" t="str">
            <v>2019-94</v>
          </cell>
          <cell r="B32624" t="str">
            <v>MANUAL INSTRUÇÕES D-22</v>
          </cell>
          <cell r="C32624" t="str">
            <v>ROH</v>
          </cell>
          <cell r="D32624" t="str">
            <v>UN</v>
          </cell>
        </row>
        <row r="32625">
          <cell r="A32625" t="str">
            <v>2019-98</v>
          </cell>
          <cell r="B32625" t="str">
            <v>MANUAL INSTRUÇÕES BX-13/BX-18/BX-21</v>
          </cell>
          <cell r="C32625" t="str">
            <v>ROH</v>
          </cell>
          <cell r="D32625" t="str">
            <v>UN</v>
          </cell>
        </row>
        <row r="32626">
          <cell r="A32626" t="str">
            <v>2019-99</v>
          </cell>
          <cell r="B32626" t="str">
            <v>VISOR PAINEL FRONTAL SERIGRAFADO DVD</v>
          </cell>
          <cell r="C32626" t="str">
            <v>ROH</v>
          </cell>
          <cell r="D32626" t="str">
            <v>UN</v>
          </cell>
        </row>
        <row r="32627">
          <cell r="A32627" t="str">
            <v>201A1010002</v>
          </cell>
          <cell r="B32627" t="str">
            <v>TAMPA TRASEIRA CR PLAST BRANCO 156.63X45</v>
          </cell>
          <cell r="C32627" t="str">
            <v>ROH</v>
          </cell>
          <cell r="D32627" t="str">
            <v>UN</v>
          </cell>
        </row>
        <row r="32628">
          <cell r="A32628" t="str">
            <v>201A1010003</v>
          </cell>
          <cell r="B32628" t="str">
            <v>DIFUSOR DE LUZ TRANS PLAST 19.10X10.30MM</v>
          </cell>
          <cell r="C32628" t="str">
            <v>ROH</v>
          </cell>
          <cell r="D32628" t="str">
            <v>UN</v>
          </cell>
        </row>
        <row r="32629">
          <cell r="A32629" t="str">
            <v>201A1010004</v>
          </cell>
          <cell r="B32629" t="str">
            <v>TAMPA DAS PILHAS DO CR  67.38 X 45.00 MM</v>
          </cell>
          <cell r="C32629" t="str">
            <v>ROH</v>
          </cell>
          <cell r="D32629" t="str">
            <v>UN</v>
          </cell>
        </row>
        <row r="32630">
          <cell r="A32630" t="str">
            <v>202-2602-0100</v>
          </cell>
          <cell r="B32630" t="str">
            <v>TAMPA FRONTAL ABS PRETO CR</v>
          </cell>
          <cell r="C32630" t="str">
            <v>ROH</v>
          </cell>
          <cell r="D32630" t="str">
            <v>UN</v>
          </cell>
        </row>
        <row r="32631">
          <cell r="A32631" t="str">
            <v>202-2602-0200</v>
          </cell>
          <cell r="B32631" t="str">
            <v>TAMPA TRASEIRA ABS PRETO CR</v>
          </cell>
          <cell r="C32631" t="str">
            <v>ROH</v>
          </cell>
          <cell r="D32631" t="str">
            <v>UN</v>
          </cell>
        </row>
        <row r="32632">
          <cell r="A32632" t="str">
            <v>202-2602-0300</v>
          </cell>
          <cell r="B32632" t="str">
            <v>TAMPA DA BATERIA ABS PRETO CR</v>
          </cell>
          <cell r="C32632" t="str">
            <v>ROH</v>
          </cell>
          <cell r="D32632" t="str">
            <v>UN</v>
          </cell>
        </row>
        <row r="32633">
          <cell r="A32633" t="str">
            <v>202-2602-0401</v>
          </cell>
          <cell r="B32633" t="str">
            <v>TAMPA C VISOR DO INFRAVERMELHO</v>
          </cell>
          <cell r="C32633" t="str">
            <v>ROH</v>
          </cell>
          <cell r="D32633" t="str">
            <v>UN</v>
          </cell>
        </row>
        <row r="32634">
          <cell r="A32634" t="str">
            <v>2020-01</v>
          </cell>
          <cell r="B32634" t="str">
            <v>ESPREMEDOR E-16 127V/60HZ CLASSIC HOME</v>
          </cell>
          <cell r="C32634" t="str">
            <v>FERT</v>
          </cell>
          <cell r="D32634" t="str">
            <v>UN</v>
          </cell>
        </row>
        <row r="32635">
          <cell r="A32635" t="str">
            <v>2020-02</v>
          </cell>
          <cell r="B32635" t="str">
            <v>ESPREMEDOR E-16 220V/60HZ CLASSIC HOME</v>
          </cell>
          <cell r="C32635" t="str">
            <v>FERT</v>
          </cell>
          <cell r="D32635" t="str">
            <v>UN</v>
          </cell>
        </row>
        <row r="32636">
          <cell r="A32636" t="str">
            <v>2020-72</v>
          </cell>
          <cell r="B32636" t="str">
            <v>ETQ LOGO FUN KITCHEN CX UNIT.[PEF-01/02]</v>
          </cell>
          <cell r="C32636" t="str">
            <v>ROH</v>
          </cell>
          <cell r="D32636" t="str">
            <v>UN</v>
          </cell>
        </row>
        <row r="32637">
          <cell r="A32637" t="str">
            <v>2020-74</v>
          </cell>
          <cell r="B32637" t="str">
            <v>ETQ PN FRT FUN KITCHEN[PEF-01/02]</v>
          </cell>
          <cell r="C32637" t="str">
            <v>ROH</v>
          </cell>
          <cell r="D32637" t="str">
            <v>UN</v>
          </cell>
        </row>
        <row r="32638">
          <cell r="A32638" t="str">
            <v>2020-75</v>
          </cell>
          <cell r="B32638" t="str">
            <v>ETQ ENDERECO B2W-PT[PEF-01/02]</v>
          </cell>
          <cell r="C32638" t="str">
            <v>ROH</v>
          </cell>
          <cell r="D32638" t="str">
            <v>UN</v>
          </cell>
        </row>
        <row r="32639">
          <cell r="A32639" t="str">
            <v>2020-76</v>
          </cell>
          <cell r="B32639" t="str">
            <v>ETIQ, COD, BARRA UNIT.[PEF-01-127V]</v>
          </cell>
          <cell r="C32639" t="str">
            <v>ROH</v>
          </cell>
          <cell r="D32639" t="str">
            <v>UN</v>
          </cell>
        </row>
        <row r="32640">
          <cell r="A32640" t="str">
            <v>2020-77</v>
          </cell>
          <cell r="B32640" t="str">
            <v>ETIQ, COD, BARRA UNIT.[PEF-01-220V]</v>
          </cell>
          <cell r="C32640" t="str">
            <v>ROH</v>
          </cell>
          <cell r="D32640" t="str">
            <v>UN</v>
          </cell>
        </row>
        <row r="32641">
          <cell r="A32641" t="str">
            <v>2020-78</v>
          </cell>
          <cell r="B32641" t="str">
            <v>ETIQ, COD, BARRA UNIT.[PEF-02 127V]</v>
          </cell>
          <cell r="C32641" t="str">
            <v>ROH</v>
          </cell>
          <cell r="D32641" t="str">
            <v>UN</v>
          </cell>
        </row>
        <row r="32642">
          <cell r="A32642" t="str">
            <v>2020-79</v>
          </cell>
          <cell r="B32642" t="str">
            <v>ETIQ, COD, BARRA UNIT.[PEF-02 220V]</v>
          </cell>
          <cell r="C32642" t="str">
            <v>ROH</v>
          </cell>
          <cell r="D32642" t="str">
            <v>UN</v>
          </cell>
        </row>
        <row r="32643">
          <cell r="A32643" t="str">
            <v>2020-80</v>
          </cell>
          <cell r="B32643" t="str">
            <v>ETIQUETA NÚMERO DE SÉRIE [AWS-BBS-01-B]</v>
          </cell>
          <cell r="C32643" t="str">
            <v>ROH</v>
          </cell>
          <cell r="D32643" t="str">
            <v>UN</v>
          </cell>
        </row>
        <row r="32644">
          <cell r="A32644" t="str">
            <v>2020-81</v>
          </cell>
          <cell r="B32644" t="str">
            <v>SELO AIWA SEGURANÇA [AWS-BBS-01-B]</v>
          </cell>
          <cell r="C32644" t="str">
            <v>ROH</v>
          </cell>
          <cell r="D32644" t="str">
            <v>UN</v>
          </cell>
        </row>
        <row r="32645">
          <cell r="A32645" t="str">
            <v>2021-01</v>
          </cell>
          <cell r="B32645" t="str">
            <v>AIR FRYER AF-50-BI 127V/60Hz 5L</v>
          </cell>
          <cell r="C32645" t="str">
            <v>HAWA</v>
          </cell>
          <cell r="D32645" t="str">
            <v>UN</v>
          </cell>
        </row>
        <row r="32646">
          <cell r="A32646" t="str">
            <v>2021-02</v>
          </cell>
          <cell r="B32646" t="str">
            <v>AIR FRYER AF-50-BI 220V/60Hz 5L</v>
          </cell>
          <cell r="C32646" t="str">
            <v>HAWA</v>
          </cell>
          <cell r="D32646" t="str">
            <v>UN</v>
          </cell>
        </row>
        <row r="32647">
          <cell r="A32647" t="str">
            <v>2022-01</v>
          </cell>
          <cell r="B32647" t="str">
            <v>AIR FRYER AF-50-RI 127V/60Hz 5L</v>
          </cell>
          <cell r="C32647" t="str">
            <v>HAWA</v>
          </cell>
          <cell r="D32647" t="str">
            <v>UN</v>
          </cell>
        </row>
        <row r="32648">
          <cell r="A32648" t="str">
            <v>2022-02</v>
          </cell>
          <cell r="B32648" t="str">
            <v>AIR FRYER AF-50-RI 220V/60Hz 5L</v>
          </cell>
          <cell r="C32648" t="str">
            <v>HAWA</v>
          </cell>
          <cell r="D32648" t="str">
            <v>UN</v>
          </cell>
        </row>
        <row r="32649">
          <cell r="A32649" t="str">
            <v>2023-01</v>
          </cell>
          <cell r="B32649" t="str">
            <v>AIR FRYER AF-33 127V/60Hz 3,2L</v>
          </cell>
          <cell r="C32649" t="str">
            <v>HAWA</v>
          </cell>
          <cell r="D32649" t="str">
            <v>UN</v>
          </cell>
        </row>
        <row r="32650">
          <cell r="A32650" t="str">
            <v>2023-02</v>
          </cell>
          <cell r="B32650" t="str">
            <v>AIR FRYER AF-33 220V/60Hz 3,2L</v>
          </cell>
          <cell r="C32650" t="str">
            <v>HAWA</v>
          </cell>
          <cell r="D32650" t="str">
            <v>UN</v>
          </cell>
        </row>
        <row r="32651">
          <cell r="A32651" t="str">
            <v>2024-01</v>
          </cell>
          <cell r="B32651" t="str">
            <v>AIR FRYER NAF-03I-4L 127V/60Hz 4L</v>
          </cell>
          <cell r="C32651" t="str">
            <v>HAWA</v>
          </cell>
          <cell r="D32651" t="str">
            <v>UN</v>
          </cell>
        </row>
        <row r="32652">
          <cell r="A32652" t="str">
            <v>2024-02</v>
          </cell>
          <cell r="B32652" t="str">
            <v>AIR FRYER NAF-03I-4L 220V/60Hz 4L</v>
          </cell>
          <cell r="C32652" t="str">
            <v>HAWA</v>
          </cell>
          <cell r="D32652" t="str">
            <v>UN</v>
          </cell>
        </row>
        <row r="32653">
          <cell r="A32653" t="str">
            <v>2025-01</v>
          </cell>
          <cell r="B32653" t="str">
            <v>VENT 40CM VPS-40-8P 127V/60Hz</v>
          </cell>
          <cell r="C32653" t="str">
            <v>FERT</v>
          </cell>
          <cell r="D32653" t="str">
            <v>UN</v>
          </cell>
        </row>
        <row r="32654">
          <cell r="A32654" t="str">
            <v>2025-02</v>
          </cell>
          <cell r="B32654" t="str">
            <v>VENT 40CM VPS-40-8P 220V/60Hz</v>
          </cell>
          <cell r="C32654" t="str">
            <v>FERT</v>
          </cell>
          <cell r="D32654" t="str">
            <v>UN</v>
          </cell>
        </row>
        <row r="32655">
          <cell r="A32655" t="str">
            <v>2025-03</v>
          </cell>
          <cell r="B32655" t="str">
            <v>VENT 40CM VPS-40-8P 127V/60Hz</v>
          </cell>
          <cell r="C32655" t="str">
            <v>FERT</v>
          </cell>
          <cell r="D32655" t="str">
            <v>UN</v>
          </cell>
        </row>
        <row r="32656">
          <cell r="A32656" t="str">
            <v>2025-04</v>
          </cell>
          <cell r="B32656" t="str">
            <v>VENT 40CM VPS-40-8P 220V/60Hz</v>
          </cell>
          <cell r="C32656" t="str">
            <v>FERT</v>
          </cell>
          <cell r="D32656" t="str">
            <v>UN</v>
          </cell>
        </row>
        <row r="32657">
          <cell r="A32657" t="str">
            <v>2026-01</v>
          </cell>
          <cell r="B32657" t="str">
            <v>VENT50CM VTX-50-8P 127V/60Hz SUPER TURBO</v>
          </cell>
          <cell r="C32657" t="str">
            <v>FERT</v>
          </cell>
          <cell r="D32657" t="str">
            <v>UN</v>
          </cell>
        </row>
        <row r="32658">
          <cell r="A32658" t="str">
            <v>2026-02</v>
          </cell>
          <cell r="B32658" t="str">
            <v>VENT50CM VTX-50-8P 220V/60Hz SUPER TURBO</v>
          </cell>
          <cell r="C32658" t="str">
            <v>FERT</v>
          </cell>
          <cell r="D32658" t="str">
            <v>UN</v>
          </cell>
        </row>
        <row r="32659">
          <cell r="A32659" t="str">
            <v>2028-01</v>
          </cell>
          <cell r="B32659" t="str">
            <v>BOOMBOX C/ LUZES AWS-BBS-01-LW BIVOLT</v>
          </cell>
          <cell r="C32659" t="str">
            <v>FERT</v>
          </cell>
          <cell r="D32659" t="str">
            <v>UN</v>
          </cell>
        </row>
        <row r="32660">
          <cell r="A32660" t="str">
            <v>2029-01</v>
          </cell>
          <cell r="B32660" t="str">
            <v>AIR FRYER AFN-30-I 127V/60Hz</v>
          </cell>
          <cell r="C32660" t="str">
            <v>FERT</v>
          </cell>
          <cell r="D32660" t="str">
            <v>UN</v>
          </cell>
        </row>
        <row r="32661">
          <cell r="A32661" t="str">
            <v>2029-02</v>
          </cell>
          <cell r="B32661" t="str">
            <v>AIR FRYER AFN-30-I 220V/60Hz</v>
          </cell>
          <cell r="C32661" t="str">
            <v>FERT</v>
          </cell>
          <cell r="D32661" t="str">
            <v>UN</v>
          </cell>
        </row>
        <row r="32662">
          <cell r="A32662" t="str">
            <v>2030-01</v>
          </cell>
          <cell r="B32662" t="str">
            <v>VENT50CM VTX-50-8P 220V/50/60Hz AR</v>
          </cell>
          <cell r="C32662" t="str">
            <v>FERT</v>
          </cell>
          <cell r="D32662" t="str">
            <v>UN</v>
          </cell>
        </row>
        <row r="32663">
          <cell r="A32663" t="str">
            <v>2031-01</v>
          </cell>
          <cell r="B32663" t="str">
            <v>VENT40CM VTX-40-8P 127V/60Hz SUPER TURBO</v>
          </cell>
          <cell r="C32663" t="str">
            <v>FERT</v>
          </cell>
          <cell r="D32663" t="str">
            <v>UN</v>
          </cell>
        </row>
        <row r="32664">
          <cell r="A32664" t="str">
            <v>2031-02</v>
          </cell>
          <cell r="B32664" t="str">
            <v>VENT40CM VTX-40-8P 220V/60Hz SUPER TURBO</v>
          </cell>
          <cell r="C32664" t="str">
            <v>FERT</v>
          </cell>
          <cell r="D32664" t="str">
            <v>UN</v>
          </cell>
        </row>
        <row r="32665">
          <cell r="A32665" t="str">
            <v>2031-03</v>
          </cell>
          <cell r="B32665" t="str">
            <v>VENT40CM VTX-40-8P 127V/60Hz SUPER TURBO</v>
          </cell>
          <cell r="C32665" t="str">
            <v>FERT</v>
          </cell>
          <cell r="D32665" t="str">
            <v>UN</v>
          </cell>
        </row>
        <row r="32666">
          <cell r="A32666" t="str">
            <v>2031-04</v>
          </cell>
          <cell r="B32666" t="str">
            <v>VENT40CM VTX-40-8P 220V/60Hz SUPER TURBO</v>
          </cell>
          <cell r="C32666" t="str">
            <v>FERT</v>
          </cell>
          <cell r="D32666" t="str">
            <v>UN</v>
          </cell>
        </row>
        <row r="32667">
          <cell r="A32667" t="str">
            <v>2032-01</v>
          </cell>
          <cell r="B32667" t="str">
            <v>AIR FRYER AFN-31 127V/60Hz</v>
          </cell>
          <cell r="C32667" t="str">
            <v>FERT</v>
          </cell>
          <cell r="D32667" t="str">
            <v>UN</v>
          </cell>
        </row>
        <row r="32668">
          <cell r="A32668" t="str">
            <v>2032-02</v>
          </cell>
          <cell r="B32668" t="str">
            <v>AIR FRYER AFN-31 220V/60Hz</v>
          </cell>
          <cell r="C32668" t="str">
            <v>FERT</v>
          </cell>
          <cell r="D32668" t="str">
            <v>UN</v>
          </cell>
        </row>
        <row r="32669">
          <cell r="A32669" t="str">
            <v>2033-01</v>
          </cell>
          <cell r="B32669" t="str">
            <v>ROBÔ ASPIRADORPO RB-03 BIVOLT</v>
          </cell>
          <cell r="C32669" t="str">
            <v>HAWA</v>
          </cell>
          <cell r="D32669" t="str">
            <v>UN</v>
          </cell>
        </row>
        <row r="32670">
          <cell r="A32670" t="str">
            <v>2034-01</v>
          </cell>
          <cell r="B32670" t="str">
            <v>AIR FRYER AF-14-4L 127V/60Hz 4L</v>
          </cell>
          <cell r="C32670" t="str">
            <v>HAWA</v>
          </cell>
          <cell r="D32670" t="str">
            <v>UN</v>
          </cell>
        </row>
        <row r="32671">
          <cell r="A32671" t="str">
            <v>2034-02</v>
          </cell>
          <cell r="B32671" t="str">
            <v>AIR FRYER AF-14-4L 220V/60Hz 4L</v>
          </cell>
          <cell r="C32671" t="str">
            <v>HAWA</v>
          </cell>
          <cell r="D32671" t="str">
            <v>UN</v>
          </cell>
        </row>
        <row r="32672">
          <cell r="A32672" t="str">
            <v>2035-01</v>
          </cell>
          <cell r="B32672" t="str">
            <v>VENT50CM NVP-PRO-50 220V/50/60Hz AR</v>
          </cell>
          <cell r="C32672" t="str">
            <v>FERT</v>
          </cell>
          <cell r="D32672" t="str">
            <v>UN</v>
          </cell>
        </row>
        <row r="32673">
          <cell r="A32673" t="str">
            <v>2036-01</v>
          </cell>
          <cell r="B32673" t="str">
            <v>DEPURADORAR 90CM DP90-01 127V/60Hz</v>
          </cell>
          <cell r="C32673" t="str">
            <v>HAWA</v>
          </cell>
          <cell r="D32673" t="str">
            <v>UN</v>
          </cell>
        </row>
        <row r="32674">
          <cell r="A32674" t="str">
            <v>2036-02</v>
          </cell>
          <cell r="B32674" t="str">
            <v>DEPURADORAR 90CM DP90-01 220V/60Hz</v>
          </cell>
          <cell r="C32674" t="str">
            <v>HAWA</v>
          </cell>
          <cell r="D32674" t="str">
            <v>UN</v>
          </cell>
        </row>
        <row r="32675">
          <cell r="A32675" t="str">
            <v>2037-01</v>
          </cell>
          <cell r="B32675" t="str">
            <v>AIR FRYER AFN-50-BI 127V/60Hz</v>
          </cell>
          <cell r="C32675" t="str">
            <v>FERT</v>
          </cell>
          <cell r="D32675" t="str">
            <v>UN</v>
          </cell>
        </row>
        <row r="32676">
          <cell r="A32676" t="str">
            <v>2037-02</v>
          </cell>
          <cell r="B32676" t="str">
            <v>AIR FRYER AFN-50-BI 220V/60Hz</v>
          </cell>
          <cell r="C32676" t="str">
            <v>FERT</v>
          </cell>
          <cell r="D32676" t="str">
            <v>UN</v>
          </cell>
        </row>
        <row r="32677">
          <cell r="A32677" t="str">
            <v>2037-03</v>
          </cell>
          <cell r="B32677" t="str">
            <v>AIR FRYER AFN-50-BI 127V/60Hz</v>
          </cell>
          <cell r="C32677" t="str">
            <v>FERT</v>
          </cell>
          <cell r="D32677" t="str">
            <v>UN</v>
          </cell>
        </row>
        <row r="32678">
          <cell r="A32678" t="str">
            <v>2037-04</v>
          </cell>
          <cell r="B32678" t="str">
            <v>AIR FRYER AFN-50-BI 220V/60Hz</v>
          </cell>
          <cell r="C32678" t="str">
            <v>FERT</v>
          </cell>
          <cell r="D32678" t="str">
            <v>UN</v>
          </cell>
        </row>
        <row r="32679">
          <cell r="A32679" t="str">
            <v>2037-05</v>
          </cell>
          <cell r="B32679" t="str">
            <v>AIR FRYER AFN-50-BI 127V/60Hz</v>
          </cell>
          <cell r="C32679" t="str">
            <v>FERT</v>
          </cell>
          <cell r="D32679" t="str">
            <v>UN</v>
          </cell>
        </row>
        <row r="32680">
          <cell r="A32680" t="str">
            <v>2037-06</v>
          </cell>
          <cell r="B32680" t="str">
            <v>AIR FRYER AFN-50-BI 220V/60Hz</v>
          </cell>
          <cell r="C32680" t="str">
            <v>FERT</v>
          </cell>
          <cell r="D32680" t="str">
            <v>UN</v>
          </cell>
        </row>
        <row r="32681">
          <cell r="A32681" t="str">
            <v>2038-01</v>
          </cell>
          <cell r="B32681" t="str">
            <v>AIR FRYER AFN-50-RI 127V/60Hz</v>
          </cell>
          <cell r="C32681" t="str">
            <v>FERT</v>
          </cell>
          <cell r="D32681" t="str">
            <v>UN</v>
          </cell>
        </row>
        <row r="32682">
          <cell r="A32682" t="str">
            <v>2038-02</v>
          </cell>
          <cell r="B32682" t="str">
            <v>AIR FRYER AFN-50-RI 220V/60Hz</v>
          </cell>
          <cell r="C32682" t="str">
            <v>FERT</v>
          </cell>
          <cell r="D32682" t="str">
            <v>UN</v>
          </cell>
        </row>
        <row r="32683">
          <cell r="A32683" t="str">
            <v>2038-03</v>
          </cell>
          <cell r="B32683" t="str">
            <v>AIR FRYER AFN-50-RI 127V/60Hz</v>
          </cell>
          <cell r="C32683" t="str">
            <v>FERT</v>
          </cell>
          <cell r="D32683" t="str">
            <v>UN</v>
          </cell>
        </row>
        <row r="32684">
          <cell r="A32684" t="str">
            <v>2038-04</v>
          </cell>
          <cell r="B32684" t="str">
            <v>AIR FRYER AFN-50-RI 220V/60Hz</v>
          </cell>
          <cell r="C32684" t="str">
            <v>FERT</v>
          </cell>
          <cell r="D32684" t="str">
            <v>UN</v>
          </cell>
        </row>
        <row r="32685">
          <cell r="A32685" t="str">
            <v>2038-05</v>
          </cell>
          <cell r="B32685" t="str">
            <v>AIR FRYER AFN-50-RI 127V/60Hz</v>
          </cell>
          <cell r="C32685" t="str">
            <v>FERT</v>
          </cell>
          <cell r="D32685" t="str">
            <v>UN</v>
          </cell>
        </row>
        <row r="32686">
          <cell r="A32686" t="str">
            <v>2038-06</v>
          </cell>
          <cell r="B32686" t="str">
            <v>AIR FRYER AFN-50-RI 220V/60Hz</v>
          </cell>
          <cell r="C32686" t="str">
            <v>FERT</v>
          </cell>
          <cell r="D32686" t="str">
            <v>UN</v>
          </cell>
        </row>
        <row r="32687">
          <cell r="A32687" t="str">
            <v>2039-01</v>
          </cell>
          <cell r="B32687" t="str">
            <v>AIR FRYER AFN-50 220V~50/60HZ PRETO AR</v>
          </cell>
          <cell r="C32687" t="str">
            <v>FERT</v>
          </cell>
          <cell r="D32687" t="str">
            <v>UN</v>
          </cell>
        </row>
        <row r="32688">
          <cell r="A32688" t="str">
            <v>2041-01</v>
          </cell>
          <cell r="B32688" t="str">
            <v>VENT40 VTX-40-8P 220V~50/60HZ AR</v>
          </cell>
          <cell r="C32688" t="str">
            <v>FERT</v>
          </cell>
          <cell r="D32688" t="str">
            <v>UN</v>
          </cell>
        </row>
        <row r="32689">
          <cell r="A32689" t="str">
            <v>2042-01</v>
          </cell>
          <cell r="B32689" t="str">
            <v>VENT40 VTX-40C-8P 220V~50/60HZ AR</v>
          </cell>
          <cell r="C32689" t="str">
            <v>FERT</v>
          </cell>
          <cell r="D32689" t="str">
            <v>UN</v>
          </cell>
        </row>
        <row r="32690">
          <cell r="A32690" t="str">
            <v>2043-01</v>
          </cell>
          <cell r="B32690" t="str">
            <v>ESPREMEDOR E-02 200V/50Hz AR PRETO</v>
          </cell>
          <cell r="C32690" t="str">
            <v>FERT</v>
          </cell>
          <cell r="D32690" t="str">
            <v>UN</v>
          </cell>
        </row>
        <row r="32691">
          <cell r="A32691" t="str">
            <v>2044-01</v>
          </cell>
          <cell r="B32691" t="str">
            <v>ROBÔ PREMIUM ASPIRADORPO RB-04 BIVOLT</v>
          </cell>
          <cell r="C32691" t="str">
            <v>HAWA</v>
          </cell>
          <cell r="D32691" t="str">
            <v>UN</v>
          </cell>
        </row>
        <row r="32692">
          <cell r="A32692" t="str">
            <v>2045-01</v>
          </cell>
          <cell r="B32692" t="str">
            <v>VENT 40CM V-40-W 127V/60Hz MAXI POWER</v>
          </cell>
          <cell r="C32692" t="str">
            <v>FERT</v>
          </cell>
          <cell r="D32692" t="str">
            <v>UN</v>
          </cell>
        </row>
        <row r="32693">
          <cell r="A32693" t="str">
            <v>2045-02</v>
          </cell>
          <cell r="B32693" t="str">
            <v>VENT 40CM V-40-W 220V/60Hz MAXI POWER</v>
          </cell>
          <cell r="C32693" t="str">
            <v>FERT</v>
          </cell>
          <cell r="D32693" t="str">
            <v>UN</v>
          </cell>
        </row>
        <row r="32694">
          <cell r="A32694" t="str">
            <v>2045-03</v>
          </cell>
          <cell r="B32694" t="str">
            <v>VENT 40CM V-40B-W 127V/60Hz MAXI POWER</v>
          </cell>
          <cell r="C32694" t="str">
            <v>FERT</v>
          </cell>
          <cell r="D32694" t="str">
            <v>UN</v>
          </cell>
        </row>
        <row r="32695">
          <cell r="A32695" t="str">
            <v>2045-04</v>
          </cell>
          <cell r="B32695" t="str">
            <v>VENT 40CM V-40B-W 220V/60Hz MAXI POWER</v>
          </cell>
          <cell r="C32695" t="str">
            <v>FERT</v>
          </cell>
          <cell r="D32695" t="str">
            <v>UN</v>
          </cell>
        </row>
        <row r="32696">
          <cell r="A32696" t="str">
            <v>2046-01</v>
          </cell>
          <cell r="B32696" t="str">
            <v>VENT40 VCT-40-02 220V~50/60HZ AR BR/AZUL</v>
          </cell>
          <cell r="C32696" t="str">
            <v>FERT</v>
          </cell>
          <cell r="D32696" t="str">
            <v>UN</v>
          </cell>
        </row>
        <row r="32697">
          <cell r="A32697" t="str">
            <v>2047-01</v>
          </cell>
          <cell r="B32697" t="str">
            <v>MIXER M-15-B 127V/60Hz</v>
          </cell>
          <cell r="C32697" t="str">
            <v>HAWA</v>
          </cell>
          <cell r="D32697" t="str">
            <v>UN</v>
          </cell>
        </row>
        <row r="32698">
          <cell r="A32698" t="str">
            <v>2047-02</v>
          </cell>
          <cell r="B32698" t="str">
            <v>MIXER M-15-B 220V/60Hz</v>
          </cell>
          <cell r="C32698" t="str">
            <v>HAWA</v>
          </cell>
          <cell r="D32698" t="str">
            <v>UN</v>
          </cell>
        </row>
        <row r="32699">
          <cell r="A32699" t="str">
            <v>2050-01</v>
          </cell>
          <cell r="B32699" t="str">
            <v>VENT 40CM VTX-40-8P 120V/60Hz GT</v>
          </cell>
          <cell r="C32699" t="str">
            <v>FERT</v>
          </cell>
          <cell r="D32699" t="str">
            <v>UN</v>
          </cell>
        </row>
        <row r="32700">
          <cell r="A32700" t="str">
            <v>2051-01</v>
          </cell>
          <cell r="B32700" t="str">
            <v>VENT 40CM V-40-B 127V/60Hz MAXI POWER</v>
          </cell>
          <cell r="C32700" t="str">
            <v>FERT</v>
          </cell>
          <cell r="D32700" t="str">
            <v>UN</v>
          </cell>
        </row>
        <row r="32701">
          <cell r="A32701" t="str">
            <v>2051-02</v>
          </cell>
          <cell r="B32701" t="str">
            <v>VENT 40CM V-40-B 220V/60Hz MAXI POWER</v>
          </cell>
          <cell r="C32701" t="str">
            <v>FERT</v>
          </cell>
          <cell r="D32701" t="str">
            <v>UN</v>
          </cell>
        </row>
        <row r="32702">
          <cell r="A32702" t="str">
            <v>2051-03</v>
          </cell>
          <cell r="B32702" t="str">
            <v>VENT 40CM V-40B-B 127V/60Hz MAXI POWER</v>
          </cell>
          <cell r="C32702" t="str">
            <v>FERT</v>
          </cell>
          <cell r="D32702" t="str">
            <v>UN</v>
          </cell>
        </row>
        <row r="32703">
          <cell r="A32703" t="str">
            <v>2051-04</v>
          </cell>
          <cell r="B32703" t="str">
            <v>VENT 40CM V-40B-B 220V/60Hz MAXI POWER</v>
          </cell>
          <cell r="C32703" t="str">
            <v>FERT</v>
          </cell>
          <cell r="D32703" t="str">
            <v>UN</v>
          </cell>
        </row>
        <row r="32704">
          <cell r="A32704" t="str">
            <v>2052-01</v>
          </cell>
          <cell r="B32704" t="str">
            <v>CAFETEIRA C-43-20X-SI 127V/60Hz</v>
          </cell>
          <cell r="C32704" t="str">
            <v>HAWA</v>
          </cell>
          <cell r="D32704" t="str">
            <v>UN</v>
          </cell>
        </row>
        <row r="32705">
          <cell r="A32705" t="str">
            <v>2052-02</v>
          </cell>
          <cell r="B32705" t="str">
            <v>CAFETEIRA C-43-20X-SI 220V/60Hz</v>
          </cell>
          <cell r="C32705" t="str">
            <v>HAWA</v>
          </cell>
          <cell r="D32705" t="str">
            <v>UN</v>
          </cell>
        </row>
        <row r="32706">
          <cell r="A32706" t="str">
            <v>2053-01</v>
          </cell>
          <cell r="B32706" t="str">
            <v>VENT 50CM PRO NVP-PRO-50 120V/60Hz GT</v>
          </cell>
          <cell r="C32706" t="str">
            <v>FERT</v>
          </cell>
          <cell r="D32706" t="str">
            <v>UN</v>
          </cell>
        </row>
        <row r="32707">
          <cell r="A32707" t="str">
            <v>2054-01</v>
          </cell>
          <cell r="B32707" t="str">
            <v>LIQUIDIFICADOR L-1400-GI 120V/60Hz GT</v>
          </cell>
          <cell r="C32707" t="str">
            <v>FERT</v>
          </cell>
          <cell r="D32707" t="str">
            <v>UN</v>
          </cell>
        </row>
        <row r="32708">
          <cell r="A32708" t="str">
            <v>2055-01</v>
          </cell>
          <cell r="B32708" t="str">
            <v>LIQUIDIFICADOR L-550-R 120V/60Hz GT</v>
          </cell>
          <cell r="C32708" t="str">
            <v>FERT</v>
          </cell>
          <cell r="D32708" t="str">
            <v>UN</v>
          </cell>
        </row>
        <row r="32709">
          <cell r="A32709" t="str">
            <v>2056-01</v>
          </cell>
          <cell r="B32709" t="str">
            <v>LIQUIDIFICADOR L-900 FB 120V/60Hz GT</v>
          </cell>
          <cell r="C32709" t="str">
            <v>FERT</v>
          </cell>
          <cell r="D32709" t="str">
            <v>UN</v>
          </cell>
        </row>
        <row r="32710">
          <cell r="A32710" t="str">
            <v>2057-01</v>
          </cell>
          <cell r="B32710" t="str">
            <v>FERRO A VAPOR FVN-01-BL 120V/60Hz GT</v>
          </cell>
          <cell r="C32710" t="str">
            <v>FERT</v>
          </cell>
          <cell r="D32710" t="str">
            <v>UN</v>
          </cell>
        </row>
        <row r="32711">
          <cell r="A32711" t="str">
            <v>2058-01</v>
          </cell>
          <cell r="B32711" t="str">
            <v>SECADOR DE CABELOS SCN-05 120V/60Hz GT</v>
          </cell>
          <cell r="C32711" t="str">
            <v>FERT</v>
          </cell>
          <cell r="D32711" t="str">
            <v>UN</v>
          </cell>
        </row>
        <row r="32712">
          <cell r="A32712" t="str">
            <v>2060-02</v>
          </cell>
          <cell r="B32712" t="str">
            <v>LIQUIDIFICADOR L-30 220V/60Hz</v>
          </cell>
          <cell r="C32712" t="str">
            <v>FERT</v>
          </cell>
          <cell r="D32712" t="str">
            <v>UN</v>
          </cell>
        </row>
        <row r="32713">
          <cell r="A32713" t="str">
            <v>2064-01</v>
          </cell>
          <cell r="B32713" t="str">
            <v>VENT 40CM V-40-4P-W 127V/60Hz MAXI POWER</v>
          </cell>
          <cell r="C32713" t="str">
            <v>FERT</v>
          </cell>
          <cell r="D32713" t="str">
            <v>UN</v>
          </cell>
        </row>
        <row r="32714">
          <cell r="A32714" t="str">
            <v>2064-02</v>
          </cell>
          <cell r="B32714" t="str">
            <v>VENT 40CM V-40-4P-W 220V/60Hz MAXI POWER</v>
          </cell>
          <cell r="C32714" t="str">
            <v>FERT</v>
          </cell>
          <cell r="D32714" t="str">
            <v>UN</v>
          </cell>
        </row>
        <row r="32715">
          <cell r="A32715" t="str">
            <v>2064-03</v>
          </cell>
          <cell r="B32715" t="str">
            <v>VENT 40CM V-40B-4P-W 127V/60Hz MAXIPOWER</v>
          </cell>
          <cell r="C32715" t="str">
            <v>FERT</v>
          </cell>
          <cell r="D32715" t="str">
            <v>UN</v>
          </cell>
        </row>
        <row r="32716">
          <cell r="A32716" t="str">
            <v>2064-04</v>
          </cell>
          <cell r="B32716" t="str">
            <v>VENT 40CM V-40B-4P-W 220V/60Hz MAXIPOWER</v>
          </cell>
          <cell r="C32716" t="str">
            <v>FERT</v>
          </cell>
          <cell r="D32716" t="str">
            <v>UN</v>
          </cell>
        </row>
        <row r="32717">
          <cell r="A32717" t="str">
            <v>2067-01</v>
          </cell>
          <cell r="B32717" t="str">
            <v>BATEDEIRA BSP-01 127V/60Hz</v>
          </cell>
          <cell r="C32717" t="str">
            <v>FERT</v>
          </cell>
          <cell r="D32717" t="str">
            <v>UN</v>
          </cell>
        </row>
        <row r="32718">
          <cell r="A32718" t="str">
            <v>2067-02</v>
          </cell>
          <cell r="B32718" t="str">
            <v>BATEDEIRA BSP-01 220V/60Hz</v>
          </cell>
          <cell r="C32718" t="str">
            <v>FERT</v>
          </cell>
          <cell r="D32718" t="str">
            <v>UN</v>
          </cell>
        </row>
        <row r="32719">
          <cell r="A32719" t="str">
            <v>2070-01</v>
          </cell>
          <cell r="B32719" t="str">
            <v>CIRCULADOR AR CA-01 127V/60Hz</v>
          </cell>
          <cell r="C32719" t="str">
            <v>HAWA</v>
          </cell>
          <cell r="D32719" t="str">
            <v>UN</v>
          </cell>
        </row>
        <row r="32720">
          <cell r="A32720" t="str">
            <v>2070-02</v>
          </cell>
          <cell r="B32720" t="str">
            <v>CIRCULADOR AR CA-01 220V/60Hz</v>
          </cell>
          <cell r="C32720" t="str">
            <v>HAWA</v>
          </cell>
          <cell r="D32720" t="str">
            <v>UN</v>
          </cell>
        </row>
        <row r="32721">
          <cell r="A32721" t="str">
            <v>2090-01</v>
          </cell>
          <cell r="B32721" t="str">
            <v>PRANCHA ALISADORA P-09 BIVOLT ULTRA</v>
          </cell>
          <cell r="C32721" t="str">
            <v>HAWA</v>
          </cell>
          <cell r="D32721" t="str">
            <v>UN</v>
          </cell>
        </row>
        <row r="32722">
          <cell r="A32722" t="str">
            <v>2091-01</v>
          </cell>
          <cell r="B32722" t="str">
            <v>ESPREMEDOR ESP-01 127V/60Hz</v>
          </cell>
          <cell r="C32722" t="str">
            <v>FERT</v>
          </cell>
          <cell r="D32722" t="str">
            <v>UN</v>
          </cell>
        </row>
        <row r="32723">
          <cell r="A32723" t="str">
            <v>2091-02</v>
          </cell>
          <cell r="B32723" t="str">
            <v>ESPREMEDOR ESP-01 220V/60Hz</v>
          </cell>
          <cell r="C32723" t="str">
            <v>FERT</v>
          </cell>
          <cell r="D32723" t="str">
            <v>UN</v>
          </cell>
        </row>
        <row r="32724">
          <cell r="A32724" t="str">
            <v>2093-01</v>
          </cell>
          <cell r="B32724" t="str">
            <v>MULTIPROCESSADOR MPN-01-B 127V/60Hz</v>
          </cell>
          <cell r="C32724" t="str">
            <v>FERT</v>
          </cell>
          <cell r="D32724" t="str">
            <v>UN</v>
          </cell>
        </row>
        <row r="32725">
          <cell r="A32725" t="str">
            <v>2093-02</v>
          </cell>
          <cell r="B32725" t="str">
            <v>MULTIPROCESSADOR MPN-01-B 220V/60Hz</v>
          </cell>
          <cell r="C32725" t="str">
            <v>FERT</v>
          </cell>
          <cell r="D32725" t="str">
            <v>UN</v>
          </cell>
        </row>
        <row r="32726">
          <cell r="A32726" t="str">
            <v>2100-01</v>
          </cell>
          <cell r="B32726" t="str">
            <v>LIQUIDIFICADOR L-32 127V/60HZ POWER</v>
          </cell>
          <cell r="C32726" t="str">
            <v>FERT</v>
          </cell>
          <cell r="D32726" t="str">
            <v>UN</v>
          </cell>
        </row>
        <row r="32727">
          <cell r="A32727" t="str">
            <v>2100-02</v>
          </cell>
          <cell r="B32727" t="str">
            <v>LIQUIDIFICADOR L-32 220V/60HZ POWER</v>
          </cell>
          <cell r="C32727" t="str">
            <v>FERT</v>
          </cell>
          <cell r="D32727" t="str">
            <v>UN</v>
          </cell>
        </row>
        <row r="32728">
          <cell r="A32728" t="str">
            <v>2104-01</v>
          </cell>
          <cell r="B32728" t="str">
            <v>PRANCHA ALISADORA P-50 BIVOLT</v>
          </cell>
          <cell r="C32728" t="str">
            <v>HAWA</v>
          </cell>
          <cell r="D32728" t="str">
            <v>UN</v>
          </cell>
        </row>
        <row r="32729">
          <cell r="A32729" t="str">
            <v>2108-01</v>
          </cell>
          <cell r="B32729" t="str">
            <v>CAIXA AMPLIFICADA CM-250 BIVOLT .</v>
          </cell>
          <cell r="C32729" t="str">
            <v>FERT</v>
          </cell>
          <cell r="D32729" t="str">
            <v>UN</v>
          </cell>
        </row>
        <row r="32730">
          <cell r="A32730" t="str">
            <v>2108-02</v>
          </cell>
          <cell r="B32730" t="str">
            <v>CAIXA AMPLIFICADA CM-250 BIVOLT .</v>
          </cell>
          <cell r="C32730" t="str">
            <v>FERT</v>
          </cell>
          <cell r="D32730" t="str">
            <v>UN</v>
          </cell>
        </row>
        <row r="32731">
          <cell r="A32731" t="str">
            <v>2108-03</v>
          </cell>
          <cell r="B32731" t="str">
            <v>CAIXA AMPLIFICADA CM-250 BIVOLT .</v>
          </cell>
          <cell r="C32731" t="str">
            <v>FERT</v>
          </cell>
          <cell r="D32731" t="str">
            <v>UN</v>
          </cell>
        </row>
        <row r="32732">
          <cell r="A32732" t="str">
            <v>2108-04</v>
          </cell>
          <cell r="B32732" t="str">
            <v>CAIXA AMPLIFICADA CM-250 BIVOLT .</v>
          </cell>
          <cell r="C32732" t="str">
            <v>FERT</v>
          </cell>
          <cell r="D32732" t="str">
            <v>UN</v>
          </cell>
        </row>
        <row r="32733">
          <cell r="A32733" t="str">
            <v>2108-05</v>
          </cell>
          <cell r="B32733" t="str">
            <v>CAIXA AMPLIFICADA CM-250 BIVOLT .</v>
          </cell>
          <cell r="C32733" t="str">
            <v>FERT</v>
          </cell>
          <cell r="D32733" t="str">
            <v>UN</v>
          </cell>
        </row>
        <row r="32734">
          <cell r="A32734" t="str">
            <v>2109-01</v>
          </cell>
          <cell r="B32734" t="str">
            <v>ESCOVA SECADORA ES-50 BIVOLT</v>
          </cell>
          <cell r="C32734" t="str">
            <v>HAWA</v>
          </cell>
          <cell r="D32734" t="str">
            <v>UN</v>
          </cell>
        </row>
        <row r="32735">
          <cell r="A32735" t="str">
            <v>2109-02</v>
          </cell>
          <cell r="B32735" t="str">
            <v>ESCOVA SECADORA ES-50 BIVOLT</v>
          </cell>
          <cell r="C32735" t="str">
            <v>FERT</v>
          </cell>
          <cell r="D32735" t="str">
            <v>UN</v>
          </cell>
        </row>
        <row r="32736">
          <cell r="A32736" t="str">
            <v>2110-01</v>
          </cell>
          <cell r="B32736" t="str">
            <v>PAN ELET. ARROZ PE-02 127V/60HZ 06 XIC</v>
          </cell>
          <cell r="C32736" t="str">
            <v>HAWA</v>
          </cell>
          <cell r="D32736" t="str">
            <v>UN</v>
          </cell>
        </row>
        <row r="32737">
          <cell r="A32737" t="str">
            <v>2110-02</v>
          </cell>
          <cell r="B32737" t="str">
            <v>PAN ELET. ARROZ PE-02 220V/60HZ 06 XIC</v>
          </cell>
          <cell r="C32737" t="str">
            <v>HAWA</v>
          </cell>
          <cell r="D32737" t="str">
            <v>UN</v>
          </cell>
        </row>
        <row r="32738">
          <cell r="A32738" t="str">
            <v>2110-03</v>
          </cell>
          <cell r="B32738" t="str">
            <v>PAN ELET. ARROZ PE-02 127V/60Hz 06 XIC</v>
          </cell>
          <cell r="C32738" t="str">
            <v>HAWA</v>
          </cell>
          <cell r="D32738" t="str">
            <v>UN</v>
          </cell>
        </row>
        <row r="32739">
          <cell r="A32739" t="str">
            <v>2110-13</v>
          </cell>
          <cell r="B32739" t="str">
            <v>PAN ELET. ARROZ PE-02 127V/60HZ 6XIC</v>
          </cell>
          <cell r="C32739" t="str">
            <v>HAWA</v>
          </cell>
          <cell r="D32739" t="str">
            <v>UN</v>
          </cell>
        </row>
        <row r="32740">
          <cell r="A32740" t="str">
            <v>2110-14</v>
          </cell>
          <cell r="B32740" t="str">
            <v>PAN ELET. ARROZ PE-02 220V/60HZ 6XIC</v>
          </cell>
          <cell r="C32740" t="str">
            <v>HAWA</v>
          </cell>
          <cell r="D32740" t="str">
            <v>UN</v>
          </cell>
        </row>
        <row r="32741">
          <cell r="A32741" t="str">
            <v>2112-01</v>
          </cell>
          <cell r="B32741" t="str">
            <v>PAN ELET. ARROZ PE-35 127V/60HZ</v>
          </cell>
          <cell r="C32741" t="str">
            <v>HAWA</v>
          </cell>
          <cell r="D32741" t="str">
            <v>UN</v>
          </cell>
        </row>
        <row r="32742">
          <cell r="A32742" t="str">
            <v>2112-02</v>
          </cell>
          <cell r="B32742" t="str">
            <v>PAN ELET. ARROZ PE-35 220V/60HZ</v>
          </cell>
          <cell r="C32742" t="str">
            <v>HAWA</v>
          </cell>
          <cell r="D32742" t="str">
            <v>UN</v>
          </cell>
        </row>
        <row r="32743">
          <cell r="A32743" t="str">
            <v>2112-03</v>
          </cell>
          <cell r="B32743" t="str">
            <v>PAN ELET. ARROZ PE-35 127V/60HZ 6XIC</v>
          </cell>
          <cell r="C32743" t="str">
            <v>HAWA</v>
          </cell>
          <cell r="D32743" t="str">
            <v>UN</v>
          </cell>
        </row>
        <row r="32744">
          <cell r="A32744" t="str">
            <v>2112-04</v>
          </cell>
          <cell r="B32744" t="str">
            <v>PAN ELET. ARROZ PE-35 220V/60HZ 6XIC</v>
          </cell>
          <cell r="C32744" t="str">
            <v>HAWA</v>
          </cell>
          <cell r="D32744" t="str">
            <v>UN</v>
          </cell>
        </row>
        <row r="32745">
          <cell r="A32745" t="str">
            <v>2113-101511-05007751</v>
          </cell>
          <cell r="B32745" t="str">
            <v>CAP ELE FX CER MLTC SMD J 100PF 0402</v>
          </cell>
          <cell r="C32745" t="str">
            <v>ROH</v>
          </cell>
          <cell r="D32745" t="str">
            <v>UN</v>
          </cell>
        </row>
        <row r="32746">
          <cell r="A32746" t="str">
            <v>2113-18B011-05007731</v>
          </cell>
          <cell r="B32746" t="str">
            <v>CAP CER MC SMD 1.8PF +/-0.10PF 50V 0402</v>
          </cell>
          <cell r="C32746" t="str">
            <v>ROH</v>
          </cell>
          <cell r="D32746" t="str">
            <v>UN</v>
          </cell>
        </row>
        <row r="32747">
          <cell r="A32747" t="str">
            <v>2113-220511-05007771</v>
          </cell>
          <cell r="B32747" t="str">
            <v>CAP ELE FX CER MLTC SMD J 22PF 0402</v>
          </cell>
          <cell r="C32747" t="str">
            <v>ROH</v>
          </cell>
          <cell r="D32747" t="str">
            <v>UN</v>
          </cell>
        </row>
        <row r="32748">
          <cell r="A32748" t="str">
            <v>2113-330511-05007731</v>
          </cell>
          <cell r="B32748" t="str">
            <v>CAP ELE FX CER MLTC SMD J 33PF 0402</v>
          </cell>
          <cell r="C32748" t="str">
            <v>ROH</v>
          </cell>
          <cell r="D32748" t="str">
            <v>UN</v>
          </cell>
        </row>
        <row r="32749">
          <cell r="A32749" t="str">
            <v>211A1010002</v>
          </cell>
          <cell r="B32749" t="str">
            <v>TAMPA FRONTAL CR PLAST BRANCO 160x45MM</v>
          </cell>
          <cell r="C32749" t="str">
            <v>ROH</v>
          </cell>
          <cell r="D32749" t="str">
            <v>UN</v>
          </cell>
        </row>
        <row r="32750">
          <cell r="A32750" t="str">
            <v>2120-01</v>
          </cell>
          <cell r="B32750" t="str">
            <v>FRITADEIRA FT-01 127V/60Hz 1,2 LTS</v>
          </cell>
          <cell r="C32750" t="str">
            <v>HAWA</v>
          </cell>
          <cell r="D32750" t="str">
            <v>UN</v>
          </cell>
        </row>
        <row r="32751">
          <cell r="A32751" t="str">
            <v>2120-02</v>
          </cell>
          <cell r="B32751" t="str">
            <v>FRITADEIRA FT-01 220V/60Hz 1,2 LTS</v>
          </cell>
          <cell r="C32751" t="str">
            <v>HAWA</v>
          </cell>
          <cell r="D32751" t="str">
            <v>UN</v>
          </cell>
        </row>
        <row r="32752">
          <cell r="A32752" t="str">
            <v>2131-01</v>
          </cell>
          <cell r="B32752" t="str">
            <v>ESPREMEDOR E-02 120V/60Hz EC PRETO</v>
          </cell>
          <cell r="C32752" t="str">
            <v>FERT</v>
          </cell>
          <cell r="D32752" t="str">
            <v>UN</v>
          </cell>
        </row>
        <row r="32753">
          <cell r="A32753" t="str">
            <v>2132-01</v>
          </cell>
          <cell r="B32753" t="str">
            <v>ESPREMEDOR E-02 120V/60Hz 30W  PRETO</v>
          </cell>
          <cell r="C32753" t="str">
            <v>FERT</v>
          </cell>
          <cell r="D32753" t="str">
            <v>UN</v>
          </cell>
        </row>
        <row r="32754">
          <cell r="A32754" t="str">
            <v>2133-01</v>
          </cell>
          <cell r="B32754" t="str">
            <v>PRANCHA ALISADORA P-51 BIVOLT TWIST</v>
          </cell>
          <cell r="C32754" t="str">
            <v>HAWA</v>
          </cell>
          <cell r="D32754" t="str">
            <v>UN</v>
          </cell>
        </row>
        <row r="32755">
          <cell r="A32755" t="str">
            <v>2133-102511-05007721</v>
          </cell>
          <cell r="B32755" t="str">
            <v>CAP ELE FX CER MLTC SMD J 1000PF 0402</v>
          </cell>
          <cell r="C32755" t="str">
            <v>ROH</v>
          </cell>
          <cell r="D32755" t="str">
            <v>UN</v>
          </cell>
        </row>
        <row r="32756">
          <cell r="A32756" t="str">
            <v>2133-102611-05007791</v>
          </cell>
          <cell r="B32756" t="str">
            <v>CAP ELE FX CER MLTC SMD K 1000PF 0402</v>
          </cell>
          <cell r="C32756" t="str">
            <v>ROH</v>
          </cell>
          <cell r="D32756" t="str">
            <v>UN</v>
          </cell>
        </row>
        <row r="32757">
          <cell r="A32757" t="str">
            <v>2133-103611-05007781</v>
          </cell>
          <cell r="B32757" t="str">
            <v>CAP ELE FX CER MLTC SMD K 0,01UF 0402</v>
          </cell>
          <cell r="C32757" t="str">
            <v>ROH</v>
          </cell>
          <cell r="D32757" t="str">
            <v>UN</v>
          </cell>
        </row>
        <row r="32758">
          <cell r="A32758" t="str">
            <v>2133-220611-05007781</v>
          </cell>
          <cell r="B32758" t="str">
            <v>CAP ELE FX CER MLTC SMD K 2,2NF 0402</v>
          </cell>
          <cell r="C32758" t="str">
            <v>ROH</v>
          </cell>
          <cell r="D32758" t="str">
            <v>UN</v>
          </cell>
        </row>
        <row r="32759">
          <cell r="A32759" t="str">
            <v>2133-331611-05007711</v>
          </cell>
          <cell r="B32759" t="str">
            <v>CAP CER MC SMD K 330PF 50V X7R 0402</v>
          </cell>
          <cell r="C32759" t="str">
            <v>ROH</v>
          </cell>
          <cell r="D32759" t="str">
            <v>UN</v>
          </cell>
        </row>
        <row r="32760">
          <cell r="A32760" t="str">
            <v>2133-331611-05007751</v>
          </cell>
          <cell r="B32760" t="str">
            <v>CAP ELE FX CER MLTC SMD K 330PF 0402</v>
          </cell>
          <cell r="C32760" t="str">
            <v>ROH</v>
          </cell>
          <cell r="D32760" t="str">
            <v>UN</v>
          </cell>
        </row>
        <row r="32761">
          <cell r="A32761" t="str">
            <v>2133-682611-05007721</v>
          </cell>
          <cell r="B32761" t="str">
            <v>CAP ELE FX CER MLTC SMD K 6.8NF 50V 0402</v>
          </cell>
          <cell r="C32761" t="str">
            <v>ROH</v>
          </cell>
          <cell r="D32761" t="str">
            <v>UN</v>
          </cell>
        </row>
        <row r="32762">
          <cell r="A32762" t="str">
            <v>2143-104611-02507751</v>
          </cell>
          <cell r="B32762" t="str">
            <v>CAP ELE FX CER MLTC SMD K 0.1UF 25V 0402</v>
          </cell>
          <cell r="C32762" t="str">
            <v>ROH</v>
          </cell>
          <cell r="D32762" t="str">
            <v>UN</v>
          </cell>
        </row>
        <row r="32763">
          <cell r="A32763" t="str">
            <v>2144-01</v>
          </cell>
          <cell r="B32763" t="str">
            <v>AIR FRYER AFN-50-RI 120V/60Hz GT</v>
          </cell>
          <cell r="C32763" t="str">
            <v>FERT</v>
          </cell>
          <cell r="D32763" t="str">
            <v>UN</v>
          </cell>
        </row>
        <row r="32764">
          <cell r="A32764" t="str">
            <v>2145-01</v>
          </cell>
          <cell r="B32764" t="str">
            <v>VENT 40CM VSP-40-B 120V/60Hz GT</v>
          </cell>
          <cell r="C32764" t="str">
            <v>FERT</v>
          </cell>
          <cell r="D32764" t="str">
            <v>UN</v>
          </cell>
        </row>
        <row r="32765">
          <cell r="A32765" t="str">
            <v>2146-01</v>
          </cell>
          <cell r="B32765" t="str">
            <v>VENT 30CM VSP-30-B 120V/60Hz GT</v>
          </cell>
          <cell r="C32765" t="str">
            <v>FERT</v>
          </cell>
          <cell r="D32765" t="str">
            <v>UN</v>
          </cell>
        </row>
        <row r="32766">
          <cell r="A32766" t="str">
            <v>2147-01</v>
          </cell>
          <cell r="B32766" t="str">
            <v>VENT 40CM VT-40C-NB 120V/60Hz GT</v>
          </cell>
          <cell r="C32766" t="str">
            <v>FERT</v>
          </cell>
          <cell r="D32766" t="str">
            <v>UN</v>
          </cell>
        </row>
        <row r="32767">
          <cell r="A32767" t="str">
            <v>2150-01</v>
          </cell>
          <cell r="B32767" t="str">
            <v>AQUECEDOR CERAMIC A-05 127V/60Hz</v>
          </cell>
          <cell r="C32767" t="str">
            <v>HAWA</v>
          </cell>
          <cell r="D32767" t="str">
            <v>UN</v>
          </cell>
        </row>
        <row r="32768">
          <cell r="A32768" t="str">
            <v>2150-02</v>
          </cell>
          <cell r="B32768" t="str">
            <v>AQUECEDOR CERAMIC A-05 220V/60Hz</v>
          </cell>
          <cell r="C32768" t="str">
            <v>HAWA</v>
          </cell>
          <cell r="D32768" t="str">
            <v>UN</v>
          </cell>
        </row>
        <row r="32769">
          <cell r="A32769" t="str">
            <v>2160-01</v>
          </cell>
          <cell r="B32769" t="str">
            <v>MIXER M-05 BIVOLT</v>
          </cell>
          <cell r="C32769" t="str">
            <v>HAWA</v>
          </cell>
          <cell r="D32769" t="str">
            <v>UN</v>
          </cell>
        </row>
        <row r="32770">
          <cell r="A32770" t="str">
            <v>2170-01</v>
          </cell>
          <cell r="B32770" t="str">
            <v>PAN ELET. GRILL PE-03 127V/60Hz</v>
          </cell>
          <cell r="C32770" t="str">
            <v>HAWA</v>
          </cell>
          <cell r="D32770" t="str">
            <v>UN</v>
          </cell>
        </row>
        <row r="32771">
          <cell r="A32771" t="str">
            <v>2170-02</v>
          </cell>
          <cell r="B32771" t="str">
            <v>PAN ELET. GRILL PE-03 220V/60Hz</v>
          </cell>
          <cell r="C32771" t="str">
            <v>HAWA</v>
          </cell>
          <cell r="D32771" t="str">
            <v>UN</v>
          </cell>
        </row>
        <row r="32772">
          <cell r="A32772" t="str">
            <v>2180-01</v>
          </cell>
          <cell r="B32772" t="str">
            <v>MOEDOR CARNE MC-01 127V/60Hz MOEDOR</v>
          </cell>
          <cell r="C32772" t="str">
            <v>HAWA</v>
          </cell>
          <cell r="D32772" t="str">
            <v>UN</v>
          </cell>
        </row>
        <row r="32773">
          <cell r="A32773" t="str">
            <v>2180-02</v>
          </cell>
          <cell r="B32773" t="str">
            <v>MOEDOR CARNE MC-01 220V/60Hz MOEDOR</v>
          </cell>
          <cell r="C32773" t="str">
            <v>HAWA</v>
          </cell>
          <cell r="D32773" t="str">
            <v>UN</v>
          </cell>
        </row>
        <row r="32774">
          <cell r="A32774" t="str">
            <v>2181-01</v>
          </cell>
          <cell r="B32774" t="str">
            <v>MOEDORCARNE MC-03 127V/60Hz</v>
          </cell>
          <cell r="C32774" t="str">
            <v>HAWA</v>
          </cell>
          <cell r="D32774" t="str">
            <v>UN</v>
          </cell>
        </row>
        <row r="32775">
          <cell r="A32775" t="str">
            <v>2181-02</v>
          </cell>
          <cell r="B32775" t="str">
            <v>MOEDORCARNE MC-03 220V/60Hz</v>
          </cell>
          <cell r="C32775" t="str">
            <v>HAWA</v>
          </cell>
          <cell r="D32775" t="str">
            <v>UN</v>
          </cell>
        </row>
        <row r="32776">
          <cell r="A32776" t="str">
            <v>2185-01</v>
          </cell>
          <cell r="B32776" t="str">
            <v>MOEDOR DE CARNE MC-04 230V/50Hz-ES</v>
          </cell>
          <cell r="C32776" t="str">
            <v>ZAWA</v>
          </cell>
          <cell r="D32776" t="str">
            <v>UN</v>
          </cell>
        </row>
        <row r="32777">
          <cell r="A32777" t="str">
            <v>2190-01</v>
          </cell>
          <cell r="B32777" t="str">
            <v>TOSTADOR T-03 127V/60Hz BIG TOAST</v>
          </cell>
          <cell r="C32777" t="str">
            <v>HAWA</v>
          </cell>
          <cell r="D32777" t="str">
            <v>UN</v>
          </cell>
        </row>
        <row r="32778">
          <cell r="A32778" t="str">
            <v>2190-02</v>
          </cell>
          <cell r="B32778" t="str">
            <v>TOSTADOR T-03 220V/60Hz BIG TOAST</v>
          </cell>
          <cell r="C32778" t="str">
            <v>HAWA</v>
          </cell>
          <cell r="D32778" t="str">
            <v>UN</v>
          </cell>
        </row>
        <row r="32779">
          <cell r="A32779" t="str">
            <v>21B3-100511-05007761</v>
          </cell>
          <cell r="B32779" t="str">
            <v>CAP ELE FX CER MLTC SMD J 10PF 50V 0402</v>
          </cell>
          <cell r="C32779" t="str">
            <v>ROH</v>
          </cell>
          <cell r="D32779" t="str">
            <v>UN</v>
          </cell>
        </row>
        <row r="32780">
          <cell r="A32780" t="str">
            <v>2213-4746H2-32009121</v>
          </cell>
          <cell r="B32780" t="str">
            <v>CAP POLI ME 0.47UF K 320VAC MKP62 SMD</v>
          </cell>
          <cell r="C32780" t="str">
            <v>ROH</v>
          </cell>
          <cell r="D32780" t="str">
            <v>UN</v>
          </cell>
        </row>
        <row r="32781">
          <cell r="A32781" t="str">
            <v>2213-4746H2-32009131</v>
          </cell>
          <cell r="B32781" t="str">
            <v>CAP POLI ME 0.47UF K 320VAC MKP62 SMD</v>
          </cell>
          <cell r="C32781" t="str">
            <v>ROH</v>
          </cell>
          <cell r="D32781" t="str">
            <v>UN</v>
          </cell>
        </row>
        <row r="32782">
          <cell r="A32782" t="str">
            <v>2220-01</v>
          </cell>
          <cell r="B32782" t="str">
            <v>ASPIRADOR PO AP-06 127V/60Hz TURBO CYCLO</v>
          </cell>
          <cell r="C32782" t="str">
            <v>HAWA</v>
          </cell>
          <cell r="D32782" t="str">
            <v>UN</v>
          </cell>
        </row>
        <row r="32783">
          <cell r="A32783" t="str">
            <v>2220-02</v>
          </cell>
          <cell r="B32783" t="str">
            <v>ASPIRADOR PO AP-06 220V/60Hz TURBO CYCLO</v>
          </cell>
          <cell r="C32783" t="str">
            <v>HAWA</v>
          </cell>
          <cell r="D32783" t="str">
            <v>UN</v>
          </cell>
        </row>
        <row r="32784">
          <cell r="A32784" t="str">
            <v>2222-01</v>
          </cell>
          <cell r="B32784" t="str">
            <v>PRESS GRILL PG-01-RC 127V/60Hz</v>
          </cell>
          <cell r="C32784" t="str">
            <v>HAWA</v>
          </cell>
          <cell r="D32784" t="str">
            <v>UN</v>
          </cell>
        </row>
        <row r="32785">
          <cell r="A32785" t="str">
            <v>2222-02</v>
          </cell>
          <cell r="B32785" t="str">
            <v>PRESS GRILL PG-01-RC 220V/60Hz</v>
          </cell>
          <cell r="C32785" t="str">
            <v>HAWA</v>
          </cell>
          <cell r="D32785" t="str">
            <v>UN</v>
          </cell>
        </row>
        <row r="32786">
          <cell r="A32786" t="str">
            <v>2223-2246H2-32006121</v>
          </cell>
          <cell r="B32786" t="str">
            <v>CAP SMD 0.22UF K 320V MKP62</v>
          </cell>
          <cell r="C32786" t="str">
            <v>ROH</v>
          </cell>
          <cell r="D32786" t="str">
            <v>UN</v>
          </cell>
        </row>
        <row r="32787">
          <cell r="A32787" t="str">
            <v>2230-01</v>
          </cell>
          <cell r="B32787" t="str">
            <v>ASPIRADOR PO AP-05 127V/60HZ TURBO CYCLO</v>
          </cell>
          <cell r="C32787" t="str">
            <v>HAWA</v>
          </cell>
          <cell r="D32787" t="str">
            <v>UN</v>
          </cell>
        </row>
        <row r="32788">
          <cell r="A32788" t="str">
            <v>2230-02</v>
          </cell>
          <cell r="B32788" t="str">
            <v>ASPIRADOR PO AP-05 220V/60HZ TURBO CYCLO</v>
          </cell>
          <cell r="C32788" t="str">
            <v>HAWA</v>
          </cell>
          <cell r="D32788" t="str">
            <v>UN</v>
          </cell>
        </row>
        <row r="32789">
          <cell r="A32789" t="str">
            <v>2250-01</v>
          </cell>
          <cell r="B32789" t="str">
            <v>VENT 30CM NV-03 127V/60Hz AZUL NEBLINA</v>
          </cell>
          <cell r="C32789" t="str">
            <v>FERT</v>
          </cell>
          <cell r="D32789" t="str">
            <v>UN</v>
          </cell>
        </row>
        <row r="32790">
          <cell r="A32790" t="str">
            <v>2250-02</v>
          </cell>
          <cell r="B32790" t="str">
            <v>VENT 30CM NV-03 220V/60Hz AZUL NEBLINA</v>
          </cell>
          <cell r="C32790" t="str">
            <v>FERT</v>
          </cell>
          <cell r="D32790" t="str">
            <v>UN</v>
          </cell>
        </row>
        <row r="32791">
          <cell r="A32791" t="str">
            <v>2250-03</v>
          </cell>
          <cell r="B32791" t="str">
            <v>VENT 30CM NV-03 127V/60Hz BR AZ</v>
          </cell>
          <cell r="C32791" t="str">
            <v>FERT</v>
          </cell>
          <cell r="D32791" t="str">
            <v>UN</v>
          </cell>
        </row>
        <row r="32792">
          <cell r="A32792" t="str">
            <v>2250-04</v>
          </cell>
          <cell r="B32792" t="str">
            <v>VENT 30CM NV-03 220V/60Hz BR AZ</v>
          </cell>
          <cell r="C32792" t="str">
            <v>FERT</v>
          </cell>
          <cell r="D32792" t="str">
            <v>UN</v>
          </cell>
        </row>
        <row r="32793">
          <cell r="A32793" t="str">
            <v>2250-05</v>
          </cell>
          <cell r="B32793" t="str">
            <v>VENT 30CM NV-03 127V/60Hz BR</v>
          </cell>
          <cell r="C32793" t="str">
            <v>FERT</v>
          </cell>
          <cell r="D32793" t="str">
            <v>UN</v>
          </cell>
        </row>
        <row r="32794">
          <cell r="A32794" t="str">
            <v>2250-06</v>
          </cell>
          <cell r="B32794" t="str">
            <v>VENT 30CM NV-03 220V/60Hz BR</v>
          </cell>
          <cell r="C32794" t="str">
            <v>FERT</v>
          </cell>
          <cell r="D32794" t="str">
            <v>UN</v>
          </cell>
        </row>
        <row r="32795">
          <cell r="A32795" t="str">
            <v>2250-07</v>
          </cell>
          <cell r="B32795" t="str">
            <v>VENT 30 NV-03 6P 127V/60HZ</v>
          </cell>
          <cell r="C32795" t="str">
            <v>FERT</v>
          </cell>
          <cell r="D32795" t="str">
            <v>UN</v>
          </cell>
        </row>
        <row r="32796">
          <cell r="A32796" t="str">
            <v>2250-08</v>
          </cell>
          <cell r="B32796" t="str">
            <v>VENT 30 NV-03 6P 220V/60HZ</v>
          </cell>
          <cell r="C32796" t="str">
            <v>FERT</v>
          </cell>
          <cell r="D32796" t="str">
            <v>UN</v>
          </cell>
        </row>
        <row r="32797">
          <cell r="A32797" t="str">
            <v>2260-01</v>
          </cell>
          <cell r="B32797" t="str">
            <v>SERRA CIRCULAR FSC-01 127V/60Hz</v>
          </cell>
          <cell r="C32797" t="str">
            <v>HAWA</v>
          </cell>
          <cell r="D32797" t="str">
            <v>UN</v>
          </cell>
        </row>
        <row r="32798">
          <cell r="A32798" t="str">
            <v>2260-02</v>
          </cell>
          <cell r="B32798" t="str">
            <v>SERRA CIRCULAR FSC-01 220V/60Hz</v>
          </cell>
          <cell r="C32798" t="str">
            <v>HAWA</v>
          </cell>
          <cell r="D32798" t="str">
            <v>UN</v>
          </cell>
        </row>
        <row r="32799">
          <cell r="A32799" t="str">
            <v>2261-01</v>
          </cell>
          <cell r="B32799" t="str">
            <v>SERRA CIRCULAR FSC-02 127V/60HZ</v>
          </cell>
          <cell r="C32799" t="str">
            <v>HAWA</v>
          </cell>
          <cell r="D32799" t="str">
            <v>UN</v>
          </cell>
        </row>
        <row r="32800">
          <cell r="A32800" t="str">
            <v>2261-02</v>
          </cell>
          <cell r="B32800" t="str">
            <v>SERRA CIRCULAR FSC-02 220V/60HZ</v>
          </cell>
          <cell r="C32800" t="str">
            <v>HAWA</v>
          </cell>
          <cell r="D32800" t="str">
            <v>UN</v>
          </cell>
        </row>
        <row r="32801">
          <cell r="A32801" t="str">
            <v>2263-01</v>
          </cell>
          <cell r="B32801" t="str">
            <v>SERRA CIRCULAR FSC-03 127V/60Hz</v>
          </cell>
          <cell r="C32801" t="str">
            <v>HAWA</v>
          </cell>
          <cell r="D32801" t="str">
            <v>UN</v>
          </cell>
        </row>
        <row r="32802">
          <cell r="A32802" t="str">
            <v>2263-02</v>
          </cell>
          <cell r="B32802" t="str">
            <v>SERRA CIRCULAR FSC-03 220V/60Hz</v>
          </cell>
          <cell r="C32802" t="str">
            <v>HAWA</v>
          </cell>
          <cell r="D32802" t="str">
            <v>UN</v>
          </cell>
        </row>
        <row r="32803">
          <cell r="A32803" t="str">
            <v>2263-03</v>
          </cell>
          <cell r="B32803" t="str">
            <v>SERRA CIRCULAR FSC-03 127V/60Hz 1500W</v>
          </cell>
          <cell r="C32803" t="str">
            <v>HAWA</v>
          </cell>
          <cell r="D32803" t="str">
            <v>UN</v>
          </cell>
        </row>
        <row r="32804">
          <cell r="A32804" t="str">
            <v>2263-04</v>
          </cell>
          <cell r="B32804" t="str">
            <v>SERRA CIRCULAR FSC-03 220V/60Hz 1500W</v>
          </cell>
          <cell r="C32804" t="str">
            <v>HAWA</v>
          </cell>
          <cell r="D32804" t="str">
            <v>UN</v>
          </cell>
        </row>
        <row r="32805">
          <cell r="A32805" t="str">
            <v>2270-01</v>
          </cell>
          <cell r="B32805" t="str">
            <v>FURAD. FFI-01 127V/60Hz 500W</v>
          </cell>
          <cell r="C32805" t="str">
            <v>HAWA</v>
          </cell>
          <cell r="D32805" t="str">
            <v>UN</v>
          </cell>
        </row>
        <row r="32806">
          <cell r="A32806" t="str">
            <v>2270-02</v>
          </cell>
          <cell r="B32806" t="str">
            <v>FURAD. FFI-01 220V/60Hz 500W</v>
          </cell>
          <cell r="C32806" t="str">
            <v>HAWA</v>
          </cell>
          <cell r="D32806" t="str">
            <v>UN</v>
          </cell>
        </row>
        <row r="32807">
          <cell r="A32807" t="str">
            <v>2280-01</v>
          </cell>
          <cell r="B32807" t="str">
            <v>FURAD. FFI-02 127V/60Hz 600W</v>
          </cell>
          <cell r="C32807" t="str">
            <v>HAWA</v>
          </cell>
          <cell r="D32807" t="str">
            <v>UN</v>
          </cell>
        </row>
        <row r="32808">
          <cell r="A32808" t="str">
            <v>2280-02</v>
          </cell>
          <cell r="B32808" t="str">
            <v>FURAD. FFI-02 220V/60Hz 600W</v>
          </cell>
          <cell r="C32808" t="str">
            <v>HAWA</v>
          </cell>
          <cell r="D32808" t="str">
            <v>UN</v>
          </cell>
        </row>
        <row r="32809">
          <cell r="A32809" t="str">
            <v>2290-01</v>
          </cell>
          <cell r="B32809" t="str">
            <v>SERRA TICO-TICO FST-01 127V/60Hz 400W</v>
          </cell>
          <cell r="C32809" t="str">
            <v>HAWA</v>
          </cell>
          <cell r="D32809" t="str">
            <v>UN</v>
          </cell>
        </row>
        <row r="32810">
          <cell r="A32810" t="str">
            <v>2290-02</v>
          </cell>
          <cell r="B32810" t="str">
            <v>SERRA TICO-TICO FST-01 220V/60Hz 400W</v>
          </cell>
          <cell r="C32810" t="str">
            <v>HAWA</v>
          </cell>
          <cell r="D32810" t="str">
            <v>UN</v>
          </cell>
        </row>
        <row r="32811">
          <cell r="A32811" t="str">
            <v>2300-01</v>
          </cell>
          <cell r="B32811" t="str">
            <v>LIQUIDIFICADOR L-20 127V/60HZ DURABRAND</v>
          </cell>
          <cell r="C32811" t="str">
            <v>FERT</v>
          </cell>
          <cell r="D32811" t="str">
            <v>UN</v>
          </cell>
        </row>
        <row r="32812">
          <cell r="A32812" t="str">
            <v>2300-02</v>
          </cell>
          <cell r="B32812" t="str">
            <v>LIQUIDIFICADOR L-20 220V/60HZ DURABRAND</v>
          </cell>
          <cell r="C32812" t="str">
            <v>FERT</v>
          </cell>
          <cell r="D32812" t="str">
            <v>UN</v>
          </cell>
        </row>
        <row r="32813">
          <cell r="A32813" t="str">
            <v>2309-01</v>
          </cell>
          <cell r="B32813" t="str">
            <v>AIR FRYER AFN-40-LE 127V/60Hz</v>
          </cell>
          <cell r="C32813" t="str">
            <v>FERT</v>
          </cell>
          <cell r="D32813" t="str">
            <v>UN</v>
          </cell>
        </row>
        <row r="32814">
          <cell r="A32814" t="str">
            <v>2309-02</v>
          </cell>
          <cell r="B32814" t="str">
            <v>AIR FRYER AFN-40-LE 220V/60Hz</v>
          </cell>
          <cell r="C32814" t="str">
            <v>FERT</v>
          </cell>
          <cell r="D32814" t="str">
            <v>UN</v>
          </cell>
        </row>
        <row r="32815">
          <cell r="A32815" t="str">
            <v>2309-03</v>
          </cell>
          <cell r="B32815" t="str">
            <v>AIR FRYER AFN-40-LE 127V/60Hz</v>
          </cell>
          <cell r="C32815" t="str">
            <v>FERT</v>
          </cell>
          <cell r="D32815" t="str">
            <v>UN</v>
          </cell>
        </row>
        <row r="32816">
          <cell r="A32816" t="str">
            <v>2309-04</v>
          </cell>
          <cell r="B32816" t="str">
            <v>AIR FRYER AFN-40-LE 220V/60Hz</v>
          </cell>
          <cell r="C32816" t="str">
            <v>FERT</v>
          </cell>
          <cell r="D32816" t="str">
            <v>UN</v>
          </cell>
        </row>
        <row r="32817">
          <cell r="A32817" t="str">
            <v>2310-01</v>
          </cell>
          <cell r="B32817" t="str">
            <v>SERRA MARMORE FSM-01 127V/60HZ</v>
          </cell>
          <cell r="C32817" t="str">
            <v>HAWA</v>
          </cell>
          <cell r="D32817" t="str">
            <v>UN</v>
          </cell>
        </row>
        <row r="32818">
          <cell r="A32818" t="str">
            <v>2310-02</v>
          </cell>
          <cell r="B32818" t="str">
            <v>SERRA MARMORE FSM-01 220V/60HZ</v>
          </cell>
          <cell r="C32818" t="str">
            <v>HAWA</v>
          </cell>
          <cell r="D32818" t="str">
            <v>UN</v>
          </cell>
        </row>
        <row r="32819">
          <cell r="A32819" t="str">
            <v>2320-02</v>
          </cell>
          <cell r="B32819" t="str">
            <v>CJ FIXLÂMINA FPL-01</v>
          </cell>
          <cell r="C32819" t="str">
            <v>ROH</v>
          </cell>
          <cell r="D32819" t="str">
            <v>UN</v>
          </cell>
        </row>
        <row r="32820">
          <cell r="A32820" t="str">
            <v>2320-03</v>
          </cell>
          <cell r="B32820" t="str">
            <v>BAT RECAR. NI-CD AA 700MAH 3X1,2V</v>
          </cell>
          <cell r="C32820" t="str">
            <v>ROH</v>
          </cell>
          <cell r="D32820" t="str">
            <v>UN</v>
          </cell>
        </row>
        <row r="32821">
          <cell r="A32821" t="str">
            <v>2320-04</v>
          </cell>
          <cell r="B32821" t="str">
            <v>BAT RECAR. NI-CD 1200MAH 12,0VDC</v>
          </cell>
          <cell r="C32821" t="str">
            <v>ROH</v>
          </cell>
          <cell r="D32821" t="str">
            <v>UN</v>
          </cell>
        </row>
        <row r="32822">
          <cell r="A32822" t="str">
            <v>2320-05</v>
          </cell>
          <cell r="B32822" t="str">
            <v>BAT MS-01</v>
          </cell>
          <cell r="C32822" t="str">
            <v>ROH</v>
          </cell>
          <cell r="D32822" t="str">
            <v>UN</v>
          </cell>
        </row>
        <row r="32823">
          <cell r="A32823" t="str">
            <v>2320-06</v>
          </cell>
          <cell r="B32823" t="str">
            <v>BATS DP-01</v>
          </cell>
          <cell r="C32823" t="str">
            <v>ROH</v>
          </cell>
          <cell r="D32823" t="str">
            <v>UN</v>
          </cell>
        </row>
        <row r="32824">
          <cell r="A32824" t="str">
            <v>2320-07</v>
          </cell>
          <cell r="B32824" t="str">
            <v>BAT RECAR. LI-ION CBD 7,4V 1500MAH</v>
          </cell>
          <cell r="C32824" t="str">
            <v>ROH</v>
          </cell>
          <cell r="D32824" t="str">
            <v>UN</v>
          </cell>
        </row>
        <row r="32825">
          <cell r="A32825" t="str">
            <v>2320-08</v>
          </cell>
          <cell r="B32825" t="str">
            <v>BAT 12V CM-01/B</v>
          </cell>
          <cell r="C32825" t="str">
            <v>ROH</v>
          </cell>
          <cell r="D32825" t="str">
            <v>UN</v>
          </cell>
        </row>
        <row r="32826">
          <cell r="A32826" t="str">
            <v>2320-09</v>
          </cell>
          <cell r="B32826" t="str">
            <v>BAT 12V 7AH[CM]</v>
          </cell>
          <cell r="C32826" t="str">
            <v>ROH</v>
          </cell>
          <cell r="D32826" t="str">
            <v>UN</v>
          </cell>
        </row>
        <row r="32827">
          <cell r="A32827" t="str">
            <v>2320-10</v>
          </cell>
          <cell r="B32827" t="str">
            <v>BAT RECAR. LI-ION CBD 7,4V 1200MAH</v>
          </cell>
          <cell r="C32827" t="str">
            <v>ROH</v>
          </cell>
          <cell r="D32827" t="str">
            <v>UN</v>
          </cell>
        </row>
        <row r="32828">
          <cell r="A32828" t="str">
            <v>2320-11</v>
          </cell>
          <cell r="B32828" t="str">
            <v>BAT 9V CM-03</v>
          </cell>
          <cell r="C32828" t="str">
            <v>ROH</v>
          </cell>
          <cell r="D32828" t="str">
            <v>UN</v>
          </cell>
        </row>
        <row r="32829">
          <cell r="A32829" t="str">
            <v>2320-12</v>
          </cell>
          <cell r="B32829" t="str">
            <v>BAT RECAR. SELADA PB 6-FM-7 12V 7AH</v>
          </cell>
          <cell r="C32829" t="str">
            <v>ROH</v>
          </cell>
          <cell r="D32829" t="str">
            <v>UN</v>
          </cell>
        </row>
        <row r="32830">
          <cell r="A32830" t="str">
            <v>2320-13</v>
          </cell>
          <cell r="B32830" t="str">
            <v>BAT RECAR. NI-MH AA 800MAH 1,2V</v>
          </cell>
          <cell r="C32830" t="str">
            <v>ROH</v>
          </cell>
          <cell r="D32830" t="str">
            <v>UN</v>
          </cell>
        </row>
        <row r="32831">
          <cell r="A32831" t="str">
            <v>2320-14</v>
          </cell>
          <cell r="B32831" t="str">
            <v>BAT LI-MH DC1,2V 600MAH RECAR.</v>
          </cell>
          <cell r="C32831" t="str">
            <v>ROH</v>
          </cell>
          <cell r="D32831" t="str">
            <v>UN</v>
          </cell>
        </row>
        <row r="32832">
          <cell r="A32832" t="str">
            <v>2320-15</v>
          </cell>
          <cell r="B32832" t="str">
            <v>BAT 1,2V 450MAH NI-CD TERM. SOLDADOS-[BE</v>
          </cell>
          <cell r="C32832" t="str">
            <v>ROH</v>
          </cell>
          <cell r="D32832" t="str">
            <v>UN</v>
          </cell>
        </row>
        <row r="32833">
          <cell r="A32833" t="str">
            <v>2320-16</v>
          </cell>
          <cell r="B32833" t="str">
            <v>BAT LI-ION DC3,7V 600MAH RECAR.</v>
          </cell>
          <cell r="C32833" t="str">
            <v>ROH</v>
          </cell>
          <cell r="D32833" t="str">
            <v>UN</v>
          </cell>
        </row>
        <row r="32834">
          <cell r="A32834" t="str">
            <v>2320-17</v>
          </cell>
          <cell r="B32834" t="str">
            <v>BAT RECAR. PB NT12-7,0 12V 7AH/20HR</v>
          </cell>
          <cell r="C32834" t="str">
            <v>ROH</v>
          </cell>
          <cell r="D32834" t="str">
            <v>UN</v>
          </cell>
        </row>
        <row r="32835">
          <cell r="A32835" t="str">
            <v>2320-18</v>
          </cell>
          <cell r="B32835" t="str">
            <v>BAT NI-CD AA 600MAH 4X1,2V TERM.-CJ</v>
          </cell>
          <cell r="C32835" t="str">
            <v>ROH</v>
          </cell>
          <cell r="D32835" t="str">
            <v>UN</v>
          </cell>
        </row>
        <row r="32836">
          <cell r="A32836" t="str">
            <v>2320-19</v>
          </cell>
          <cell r="B32836" t="str">
            <v>BAT RECAR. PB 6FM4,5 12V 4,5AH</v>
          </cell>
          <cell r="C32836" t="str">
            <v>ROH</v>
          </cell>
          <cell r="D32836" t="str">
            <v>UN</v>
          </cell>
        </row>
        <row r="32837">
          <cell r="A32837" t="str">
            <v>2320-20</v>
          </cell>
          <cell r="B32837" t="str">
            <v>BAT RECAR. PB DBX 6-FM-4,0 12V 4,0AH</v>
          </cell>
          <cell r="C32837" t="str">
            <v>ROH</v>
          </cell>
          <cell r="D32837" t="str">
            <v>UN</v>
          </cell>
        </row>
        <row r="32838">
          <cell r="A32838" t="str">
            <v>2320-21</v>
          </cell>
          <cell r="B32838" t="str">
            <v>BAT LI-ION 18650 7,4V/2200MAH</v>
          </cell>
          <cell r="C32838" t="str">
            <v>ROH</v>
          </cell>
          <cell r="D32838" t="str">
            <v>UN</v>
          </cell>
        </row>
        <row r="32839">
          <cell r="A32839" t="str">
            <v>2320-22</v>
          </cell>
          <cell r="B32839" t="str">
            <v>BAT RECAR. LI-ION 18650 11,1V 3X1800MAH</v>
          </cell>
          <cell r="C32839" t="str">
            <v>ROH</v>
          </cell>
          <cell r="D32839" t="str">
            <v>UN</v>
          </cell>
        </row>
        <row r="32840">
          <cell r="A32840" t="str">
            <v>2320-23</v>
          </cell>
          <cell r="B32840" t="str">
            <v>BAT RECAR. LI-ION 18650 3,7V 1500MAH</v>
          </cell>
          <cell r="C32840" t="str">
            <v>ROH</v>
          </cell>
          <cell r="D32840" t="str">
            <v>UN</v>
          </cell>
        </row>
        <row r="32841">
          <cell r="A32841" t="str">
            <v>2320-24</v>
          </cell>
          <cell r="B32841" t="str">
            <v>BAT LI-ION DC3,7V 500MAH RECAR.</v>
          </cell>
          <cell r="C32841" t="str">
            <v>ROH</v>
          </cell>
          <cell r="D32841" t="str">
            <v>UN</v>
          </cell>
        </row>
        <row r="32842">
          <cell r="A32842" t="str">
            <v>2320-25</v>
          </cell>
          <cell r="B32842" t="str">
            <v>BAT RECARREG LI-ION 3,7V 1200MAH CB100MM</v>
          </cell>
          <cell r="C32842" t="str">
            <v>ROH</v>
          </cell>
          <cell r="D32842" t="str">
            <v>UN</v>
          </cell>
        </row>
        <row r="32843">
          <cell r="A32843" t="str">
            <v>2320-27</v>
          </cell>
          <cell r="B32843" t="str">
            <v>BAT AA NI-CD DC1,2V 600MAH RECAR.</v>
          </cell>
          <cell r="C32843" t="str">
            <v>ROH</v>
          </cell>
          <cell r="D32843" t="str">
            <v>UN</v>
          </cell>
        </row>
        <row r="32844">
          <cell r="A32844" t="str">
            <v>2320-28</v>
          </cell>
          <cell r="B32844" t="str">
            <v>BAT RECAR. LI-ION 18650 7,4V 1800MAH</v>
          </cell>
          <cell r="C32844" t="str">
            <v>ROH</v>
          </cell>
          <cell r="D32844" t="str">
            <v>UN</v>
          </cell>
        </row>
        <row r="32845">
          <cell r="A32845" t="str">
            <v>2320-29</v>
          </cell>
          <cell r="B32845" t="str">
            <v>BAT RECAR. 602040 LI-ION 3,7V 400MAH</v>
          </cell>
          <cell r="C32845" t="str">
            <v>ROH</v>
          </cell>
          <cell r="D32845" t="str">
            <v>UN</v>
          </cell>
        </row>
        <row r="32846">
          <cell r="A32846" t="str">
            <v>2320-30</v>
          </cell>
          <cell r="B32846" t="str">
            <v>BAT RECAR. LI-ION 180511 3,7V 2500MAH</v>
          </cell>
          <cell r="C32846" t="str">
            <v>ROH</v>
          </cell>
          <cell r="D32846" t="str">
            <v>UN</v>
          </cell>
        </row>
        <row r="32847">
          <cell r="A32847" t="str">
            <v>2320-31</v>
          </cell>
          <cell r="B32847" t="str">
            <v>BAT SELADA RECAR. NP2,6-12 PB 12V 2,6AH</v>
          </cell>
          <cell r="C32847" t="str">
            <v>ROH</v>
          </cell>
          <cell r="D32847" t="str">
            <v>UN</v>
          </cell>
        </row>
        <row r="32848">
          <cell r="A32848" t="str">
            <v>2320-32</v>
          </cell>
          <cell r="B32848" t="str">
            <v>BAT 18650 LI-ION 1300MAH 2X3,7V TERM.-CJ</v>
          </cell>
          <cell r="C32848" t="str">
            <v>ROH</v>
          </cell>
          <cell r="D32848" t="str">
            <v>UN</v>
          </cell>
        </row>
        <row r="32849">
          <cell r="A32849" t="str">
            <v>2320-33</v>
          </cell>
          <cell r="B32849" t="str">
            <v>BAT RECAR. LI-ION 18650 3X3,7V 1800MAH</v>
          </cell>
          <cell r="C32849" t="str">
            <v>ROH</v>
          </cell>
          <cell r="D32849" t="str">
            <v>UN</v>
          </cell>
        </row>
        <row r="32850">
          <cell r="A32850" t="str">
            <v>2320-34</v>
          </cell>
          <cell r="B32850" t="str">
            <v>BAT RECAR. LI-ION 18650 2X3,7V 1500MAH</v>
          </cell>
          <cell r="C32850" t="str">
            <v>ROH</v>
          </cell>
          <cell r="D32850" t="str">
            <v>UN</v>
          </cell>
        </row>
        <row r="32851">
          <cell r="A32851" t="str">
            <v>2320-35</v>
          </cell>
          <cell r="B32851" t="str">
            <v>BAT RECAR. LI-ION 18650 7,4V 2X1500MAH</v>
          </cell>
          <cell r="C32851" t="str">
            <v>ROH</v>
          </cell>
          <cell r="D32851" t="str">
            <v>UN</v>
          </cell>
        </row>
        <row r="32852">
          <cell r="A32852" t="str">
            <v>2320-36</v>
          </cell>
          <cell r="B32852" t="str">
            <v>BAT LI-ION 1500MAH 5X3,7V ALOJ.-CJ</v>
          </cell>
          <cell r="C32852" t="str">
            <v>ROH</v>
          </cell>
          <cell r="D32852" t="str">
            <v>UN</v>
          </cell>
        </row>
        <row r="32853">
          <cell r="A32853" t="str">
            <v>2320-37</v>
          </cell>
          <cell r="B32853" t="str">
            <v>BAT XU101023-17001A 12X1,2VDC 850MAH</v>
          </cell>
          <cell r="C32853" t="str">
            <v>ROH</v>
          </cell>
          <cell r="D32853" t="str">
            <v>UN</v>
          </cell>
        </row>
        <row r="32854">
          <cell r="A32854" t="str">
            <v>2320-38</v>
          </cell>
          <cell r="B32854" t="str">
            <v>BAT DLP NI-MH 14,4V 12XAA1200MAH</v>
          </cell>
          <cell r="C32854" t="str">
            <v>ROH</v>
          </cell>
          <cell r="D32854" t="str">
            <v>UN</v>
          </cell>
        </row>
        <row r="32855">
          <cell r="A32855" t="str">
            <v>2320-39</v>
          </cell>
          <cell r="B32855" t="str">
            <v>BAT RECAR. 18650 3,7V 2400MAH</v>
          </cell>
          <cell r="C32855" t="str">
            <v>ROH</v>
          </cell>
          <cell r="D32855" t="str">
            <v>UN</v>
          </cell>
        </row>
        <row r="32856">
          <cell r="A32856" t="str">
            <v>2320-40</v>
          </cell>
          <cell r="B32856" t="str">
            <v>BAT RECAR. 18650 3,7V 2400MAH</v>
          </cell>
          <cell r="C32856" t="str">
            <v>ROH</v>
          </cell>
          <cell r="D32856" t="str">
            <v>UN</v>
          </cell>
        </row>
        <row r="32857">
          <cell r="A32857" t="str">
            <v>2320-41</v>
          </cell>
          <cell r="B32857" t="str">
            <v>BAT RECAR. 18650 3,7V 2400MAH</v>
          </cell>
          <cell r="C32857" t="str">
            <v>ROH</v>
          </cell>
          <cell r="D32857" t="str">
            <v>UN</v>
          </cell>
        </row>
        <row r="32858">
          <cell r="A32858" t="str">
            <v>2320-42</v>
          </cell>
          <cell r="B32858" t="str">
            <v>BAT RECAR. NI-MH 2/3AA 600MAH 2,4VMONT</v>
          </cell>
          <cell r="C32858" t="str">
            <v>ROH</v>
          </cell>
          <cell r="D32858" t="str">
            <v>UN</v>
          </cell>
        </row>
        <row r="32859">
          <cell r="A32859" t="str">
            <v>2320-43</v>
          </cell>
          <cell r="B32859" t="str">
            <v>BTR RCRRGVL ÍON-LI 18650 7.4V 3000MAH</v>
          </cell>
          <cell r="C32859" t="str">
            <v>ROH</v>
          </cell>
          <cell r="D32859" t="str">
            <v>UN</v>
          </cell>
        </row>
        <row r="32860">
          <cell r="A32860" t="str">
            <v>2320-44</v>
          </cell>
          <cell r="B32860" t="str">
            <v>BAT RECARREGÁV ÍON-LI 18650 7.4V 2600MAH</v>
          </cell>
          <cell r="C32860" t="str">
            <v>ROH</v>
          </cell>
          <cell r="D32860" t="str">
            <v>UN</v>
          </cell>
        </row>
        <row r="32861">
          <cell r="A32861" t="str">
            <v>2320-45</v>
          </cell>
          <cell r="B32861" t="str">
            <v>BAT RECARREG LI-ÍON 18650 14.8V 4000MAH</v>
          </cell>
          <cell r="C32861" t="str">
            <v>ROH</v>
          </cell>
          <cell r="D32861" t="str">
            <v>UN</v>
          </cell>
        </row>
        <row r="32862">
          <cell r="A32862" t="str">
            <v>2320-46</v>
          </cell>
          <cell r="B32862" t="str">
            <v>BAT RECARREG LI-ÍON 18650 3.7V 3000MAH</v>
          </cell>
          <cell r="C32862" t="str">
            <v>ROH</v>
          </cell>
          <cell r="D32862" t="str">
            <v>UN</v>
          </cell>
        </row>
        <row r="32863">
          <cell r="A32863" t="str">
            <v>2320-47</v>
          </cell>
          <cell r="B32863" t="str">
            <v>BAT RECARREG LI-ÍON 18650 3.7V 1800MAH</v>
          </cell>
          <cell r="C32863" t="str">
            <v>ROH</v>
          </cell>
          <cell r="D32863" t="str">
            <v>UN</v>
          </cell>
        </row>
        <row r="32864">
          <cell r="A32864" t="str">
            <v>2320-48</v>
          </cell>
          <cell r="B32864" t="str">
            <v>BATERIA RECARREGÁVEL PB PM7-12 12V 7AH</v>
          </cell>
          <cell r="C32864" t="str">
            <v>ROH</v>
          </cell>
          <cell r="D32864" t="str">
            <v>UN</v>
          </cell>
        </row>
        <row r="32865">
          <cell r="A32865" t="str">
            <v>2320-49</v>
          </cell>
          <cell r="B32865" t="str">
            <v>BAT RECARREG LI-ÍON 18650 14.8V 4000MAH</v>
          </cell>
          <cell r="C32865" t="str">
            <v>ROH</v>
          </cell>
          <cell r="D32865" t="str">
            <v>UN</v>
          </cell>
        </row>
        <row r="32866">
          <cell r="A32866" t="str">
            <v>2320-50</v>
          </cell>
          <cell r="B32866" t="str">
            <v>BATERIA RECARREGÁVEL LI 3.7V600MAH2.22WH</v>
          </cell>
          <cell r="C32866" t="str">
            <v>ROH</v>
          </cell>
          <cell r="D32866" t="str">
            <v>UN</v>
          </cell>
        </row>
        <row r="32867">
          <cell r="A32867" t="str">
            <v>2320-51</v>
          </cell>
          <cell r="B32867" t="str">
            <v>BATERIA RECARREGÁVEL LI 3.7V500MAH1.85WH</v>
          </cell>
          <cell r="C32867" t="str">
            <v>ROH</v>
          </cell>
          <cell r="D32867" t="str">
            <v>UN</v>
          </cell>
        </row>
        <row r="32868">
          <cell r="A32868" t="str">
            <v>2320-52</v>
          </cell>
          <cell r="B32868" t="str">
            <v>BATERIA RECARREGÁV LI 752445 3.7V 800MAH</v>
          </cell>
          <cell r="C32868" t="str">
            <v>ROH</v>
          </cell>
          <cell r="D32868" t="str">
            <v>UN</v>
          </cell>
        </row>
        <row r="32869">
          <cell r="A32869" t="str">
            <v>2320-53</v>
          </cell>
          <cell r="B32869" t="str">
            <v>BATERIA RECARREGÁV LI 702030 3.7V 400MAH</v>
          </cell>
          <cell r="C32869" t="str">
            <v>ROH</v>
          </cell>
          <cell r="D32869" t="str">
            <v>UN</v>
          </cell>
        </row>
        <row r="32870">
          <cell r="A32870" t="str">
            <v>2320-54</v>
          </cell>
          <cell r="B32870" t="str">
            <v>BAT RECARREG LI-ÍON 18650 3.7V 1200MAH</v>
          </cell>
          <cell r="C32870" t="str">
            <v>ROH</v>
          </cell>
          <cell r="D32870" t="str">
            <v>UN</v>
          </cell>
        </row>
        <row r="32871">
          <cell r="A32871" t="str">
            <v>2320-55</v>
          </cell>
          <cell r="B32871" t="str">
            <v>BAT RECARREGÁV ÍON-LI 18650 3.7V 4000MAH</v>
          </cell>
          <cell r="C32871" t="str">
            <v>ROH</v>
          </cell>
          <cell r="D32871" t="str">
            <v>UN</v>
          </cell>
        </row>
        <row r="32872">
          <cell r="A32872" t="str">
            <v>2320-56</v>
          </cell>
          <cell r="B32872" t="str">
            <v>BATERIA RECARREGÁVEL 14500 3.7V 800MAH</v>
          </cell>
          <cell r="C32872" t="str">
            <v>ROH</v>
          </cell>
          <cell r="D32872" t="str">
            <v>UN</v>
          </cell>
        </row>
        <row r="32873">
          <cell r="A32873" t="str">
            <v>2320-57</v>
          </cell>
          <cell r="B32873" t="str">
            <v>BATERIA RECARRG LI-ÍON 18650 7.4V2200MAH</v>
          </cell>
          <cell r="C32873" t="str">
            <v>ROH</v>
          </cell>
          <cell r="D32873" t="str">
            <v>UN</v>
          </cell>
        </row>
        <row r="32874">
          <cell r="A32874" t="str">
            <v>2320-58</v>
          </cell>
          <cell r="B32874" t="str">
            <v>BATERIA RECARRG LI-ÍON 18650 3.7V2200MAH</v>
          </cell>
          <cell r="C32874" t="str">
            <v>ROH</v>
          </cell>
          <cell r="D32874" t="str">
            <v>UN</v>
          </cell>
        </row>
        <row r="32875">
          <cell r="A32875" t="str">
            <v>2320-59</v>
          </cell>
          <cell r="B32875" t="str">
            <v>BTERIA RECARREG LI-ION 14500 3.7V 800MAH</v>
          </cell>
          <cell r="C32875" t="str">
            <v>ROH</v>
          </cell>
          <cell r="D32875" t="str">
            <v>UN</v>
          </cell>
        </row>
        <row r="32876">
          <cell r="A32876" t="str">
            <v>2320-60</v>
          </cell>
          <cell r="B32876" t="str">
            <v>BTERIA RECARRG LI-ION 902535 3.7V 800MAH</v>
          </cell>
          <cell r="C32876" t="str">
            <v>ROH</v>
          </cell>
          <cell r="D32876" t="str">
            <v>UN</v>
          </cell>
        </row>
        <row r="32877">
          <cell r="A32877" t="str">
            <v>2320-61</v>
          </cell>
          <cell r="B32877" t="str">
            <v>BAT RECARREGÁV LI-ION 5S2P 18,25V5200MAH</v>
          </cell>
          <cell r="C32877" t="str">
            <v>ROH</v>
          </cell>
          <cell r="D32877" t="str">
            <v>UN</v>
          </cell>
        </row>
        <row r="32878">
          <cell r="A32878" t="str">
            <v>2320-62</v>
          </cell>
          <cell r="B32878" t="str">
            <v>BTR RCRRGVL ÍON-LI 18650 3.7V 4000MAH</v>
          </cell>
          <cell r="C32878" t="str">
            <v>ROH</v>
          </cell>
          <cell r="D32878" t="str">
            <v>UN</v>
          </cell>
        </row>
        <row r="32879">
          <cell r="A32879" t="str">
            <v>2320-63</v>
          </cell>
          <cell r="B32879" t="str">
            <v>BATERIA RECARREGÁV LI 703040 3.7V 850MAH</v>
          </cell>
          <cell r="C32879" t="str">
            <v>ROH</v>
          </cell>
          <cell r="D32879" t="str">
            <v>UN</v>
          </cell>
        </row>
        <row r="32880">
          <cell r="A32880" t="str">
            <v>2320-64</v>
          </cell>
          <cell r="B32880" t="str">
            <v>BATERIA RECARREGÁV LI-ION 18,25V 5200MAH</v>
          </cell>
          <cell r="C32880" t="str">
            <v>ROH</v>
          </cell>
          <cell r="D32880" t="str">
            <v>UN</v>
          </cell>
        </row>
        <row r="32881">
          <cell r="A32881" t="str">
            <v>2320-65</v>
          </cell>
          <cell r="B32881" t="str">
            <v>BATRIA RECARREG LI-ÍON 18650 7.4V5000MAH</v>
          </cell>
          <cell r="C32881" t="str">
            <v>ROH</v>
          </cell>
          <cell r="D32881" t="str">
            <v>UN</v>
          </cell>
        </row>
        <row r="32882">
          <cell r="A32882" t="str">
            <v>2320-66</v>
          </cell>
          <cell r="B32882" t="str">
            <v>BATERIA RECARRG LI-ÍON 18650 7.4V3200MAH</v>
          </cell>
          <cell r="C32882" t="str">
            <v>ROH</v>
          </cell>
          <cell r="D32882" t="str">
            <v>UN</v>
          </cell>
        </row>
        <row r="32883">
          <cell r="A32883" t="str">
            <v>2320-67</v>
          </cell>
          <cell r="B32883" t="str">
            <v>BATERIA [RB-12/RB-13]</v>
          </cell>
          <cell r="C32883" t="str">
            <v>ROH</v>
          </cell>
          <cell r="D32883" t="str">
            <v>UN</v>
          </cell>
        </row>
        <row r="32884">
          <cell r="A32884" t="str">
            <v>2320-68</v>
          </cell>
          <cell r="B32884" t="str">
            <v>BATERIA [RB-14/RB-15]</v>
          </cell>
          <cell r="C32884" t="str">
            <v>ROH</v>
          </cell>
          <cell r="D32884" t="str">
            <v>UN</v>
          </cell>
        </row>
        <row r="32885">
          <cell r="A32885" t="str">
            <v>2320-69</v>
          </cell>
          <cell r="B32885" t="str">
            <v>BAT RECARREG LI-ÍON 18650 3.7V 4000MAH</v>
          </cell>
          <cell r="C32885" t="str">
            <v>ROH</v>
          </cell>
          <cell r="D32885" t="str">
            <v>UN</v>
          </cell>
        </row>
        <row r="32886">
          <cell r="A32886" t="str">
            <v>2326-01</v>
          </cell>
          <cell r="B32886" t="str">
            <v>VENT 40CM TURBO VT-RP-02-8P-NP 127V/60Hz</v>
          </cell>
          <cell r="C32886" t="str">
            <v>FERT</v>
          </cell>
          <cell r="D32886" t="str">
            <v>UN</v>
          </cell>
        </row>
        <row r="32887">
          <cell r="A32887" t="str">
            <v>2326-02</v>
          </cell>
          <cell r="B32887" t="str">
            <v>VENT 40CM TURBO VT-RP-02-8P-NP 220V/60Hz</v>
          </cell>
          <cell r="C32887" t="str">
            <v>FERT</v>
          </cell>
          <cell r="D32887" t="str">
            <v>UN</v>
          </cell>
        </row>
        <row r="32888">
          <cell r="A32888" t="str">
            <v>2326-03</v>
          </cell>
          <cell r="B32888" t="str">
            <v>VENT 40CM TURBO VT-RP-02-8P-NP 127V/60Hz</v>
          </cell>
          <cell r="C32888" t="str">
            <v>FERT</v>
          </cell>
          <cell r="D32888" t="str">
            <v>UN</v>
          </cell>
        </row>
        <row r="32889">
          <cell r="A32889" t="str">
            <v>2326-04</v>
          </cell>
          <cell r="B32889" t="str">
            <v>VENT 40CM TURBO VT-RP-02-8P-NP 220V/60Hz</v>
          </cell>
          <cell r="C32889" t="str">
            <v>FERT</v>
          </cell>
          <cell r="D32889" t="str">
            <v>UN</v>
          </cell>
        </row>
        <row r="32890">
          <cell r="A32890" t="str">
            <v>2327-01</v>
          </cell>
          <cell r="B32890" t="str">
            <v>FAN40 VT-RP-05-8P 220-240V~50-60HZ UAE</v>
          </cell>
          <cell r="C32890" t="str">
            <v>FERT</v>
          </cell>
          <cell r="D32890" t="str">
            <v>UN</v>
          </cell>
        </row>
        <row r="32891">
          <cell r="A32891" t="str">
            <v>2330-01</v>
          </cell>
          <cell r="B32891" t="str">
            <v>BATEDEIRA B-06 127V/60Hz PROFA</v>
          </cell>
          <cell r="C32891" t="str">
            <v>HAWA</v>
          </cell>
          <cell r="D32891" t="str">
            <v>UN</v>
          </cell>
        </row>
        <row r="32892">
          <cell r="A32892" t="str">
            <v>2330-02</v>
          </cell>
          <cell r="B32892" t="str">
            <v>BATEDEIRA B-06 220V/60Hz PROFA</v>
          </cell>
          <cell r="C32892" t="str">
            <v>HAWA</v>
          </cell>
          <cell r="D32892" t="str">
            <v>UN</v>
          </cell>
        </row>
        <row r="32893">
          <cell r="A32893" t="str">
            <v>2330-03</v>
          </cell>
          <cell r="B32893" t="str">
            <v>BATEDEIRA B-06 127V/60Hz</v>
          </cell>
          <cell r="C32893" t="str">
            <v>HAWA</v>
          </cell>
          <cell r="D32893" t="str">
            <v>UN</v>
          </cell>
        </row>
        <row r="32894">
          <cell r="A32894" t="str">
            <v>2330-04</v>
          </cell>
          <cell r="B32894" t="str">
            <v>BATEDEIRA B-06 220V/60Hz</v>
          </cell>
          <cell r="C32894" t="str">
            <v>HAWA</v>
          </cell>
          <cell r="D32894" t="str">
            <v>UN</v>
          </cell>
        </row>
        <row r="32895">
          <cell r="A32895" t="str">
            <v>2334-01</v>
          </cell>
          <cell r="B32895" t="str">
            <v>BATED PLANET BP-01P-B 127V/60Hz 2 TIG PP</v>
          </cell>
          <cell r="C32895" t="str">
            <v>FERT</v>
          </cell>
          <cell r="D32895" t="str">
            <v>UN</v>
          </cell>
        </row>
        <row r="32896">
          <cell r="A32896" t="str">
            <v>2334-02</v>
          </cell>
          <cell r="B32896" t="str">
            <v>BATED PLANET BP-01P-B 220V/60Hz 2 TIG PP</v>
          </cell>
          <cell r="C32896" t="str">
            <v>FERT</v>
          </cell>
          <cell r="D32896" t="str">
            <v>UN</v>
          </cell>
        </row>
        <row r="32897">
          <cell r="A32897" t="str">
            <v>2335-01</v>
          </cell>
          <cell r="B32897" t="str">
            <v>BATED PLANET BP-01P-R 127V/60Hz 2 TIG PP</v>
          </cell>
          <cell r="C32897" t="str">
            <v>FERT</v>
          </cell>
          <cell r="D32897" t="str">
            <v>UN</v>
          </cell>
        </row>
        <row r="32898">
          <cell r="A32898" t="str">
            <v>2335-02</v>
          </cell>
          <cell r="B32898" t="str">
            <v>BATED PLANET BP-01P-R 220V/60Hz 2 TIG PP</v>
          </cell>
          <cell r="C32898" t="str">
            <v>FERT</v>
          </cell>
          <cell r="D32898" t="str">
            <v>UN</v>
          </cell>
        </row>
        <row r="32899">
          <cell r="A32899" t="str">
            <v>2336-01</v>
          </cell>
          <cell r="B32899" t="str">
            <v>BATED PLANET BP-01P-W 127V/60Hz 2 TIG PP</v>
          </cell>
          <cell r="C32899" t="str">
            <v>FERT</v>
          </cell>
          <cell r="D32899" t="str">
            <v>UN</v>
          </cell>
        </row>
        <row r="32900">
          <cell r="A32900" t="str">
            <v>2336-02</v>
          </cell>
          <cell r="B32900" t="str">
            <v>BATED PLANET BP-01P-W 220V/60Hz 2 TIG PP</v>
          </cell>
          <cell r="C32900" t="str">
            <v>FERT</v>
          </cell>
          <cell r="D32900" t="str">
            <v>UN</v>
          </cell>
        </row>
        <row r="32901">
          <cell r="A32901" t="str">
            <v>2337-01</v>
          </cell>
          <cell r="B32901" t="str">
            <v>BATED PLANET BP-02P-B-TI 127V/60Hz</v>
          </cell>
          <cell r="C32901" t="str">
            <v>FERT</v>
          </cell>
          <cell r="D32901" t="str">
            <v>UN</v>
          </cell>
        </row>
        <row r="32902">
          <cell r="A32902" t="str">
            <v>2337-02</v>
          </cell>
          <cell r="B32902" t="str">
            <v>BATED PLANET BP-02P-B-TI 220V/60Hz</v>
          </cell>
          <cell r="C32902" t="str">
            <v>FERT</v>
          </cell>
          <cell r="D32902" t="str">
            <v>UN</v>
          </cell>
        </row>
        <row r="32903">
          <cell r="A32903" t="str">
            <v>2338-01</v>
          </cell>
          <cell r="B32903" t="str">
            <v>BATED PLANET BP-02P-R-TI 127V/60Hz</v>
          </cell>
          <cell r="C32903" t="str">
            <v>FERT</v>
          </cell>
          <cell r="D32903" t="str">
            <v>UN</v>
          </cell>
        </row>
        <row r="32904">
          <cell r="A32904" t="str">
            <v>2338-02</v>
          </cell>
          <cell r="B32904" t="str">
            <v>BATED PLANET BP-02P-R-TI 220V/60Hz</v>
          </cell>
          <cell r="C32904" t="str">
            <v>FERT</v>
          </cell>
          <cell r="D32904" t="str">
            <v>UN</v>
          </cell>
        </row>
        <row r="32905">
          <cell r="A32905" t="str">
            <v>2339-01</v>
          </cell>
          <cell r="B32905" t="str">
            <v>BATED PLANET BP-02P-W-TI 127V/60Hz</v>
          </cell>
          <cell r="C32905" t="str">
            <v>FERT</v>
          </cell>
          <cell r="D32905" t="str">
            <v>UN</v>
          </cell>
        </row>
        <row r="32906">
          <cell r="A32906" t="str">
            <v>2339-02</v>
          </cell>
          <cell r="B32906" t="str">
            <v>BATED PLANET BP-02P-W-TI 220V/60Hz</v>
          </cell>
          <cell r="C32906" t="str">
            <v>FERT</v>
          </cell>
          <cell r="D32906" t="str">
            <v>UN</v>
          </cell>
        </row>
        <row r="32907">
          <cell r="A32907" t="str">
            <v>2340-01</v>
          </cell>
          <cell r="B32907" t="str">
            <v>SEC. CABELO SC-06 127V/60Hz HAIR CONFORT</v>
          </cell>
          <cell r="C32907" t="str">
            <v>HAWA</v>
          </cell>
          <cell r="D32907" t="str">
            <v>UN</v>
          </cell>
        </row>
        <row r="32908">
          <cell r="A32908" t="str">
            <v>2340-02</v>
          </cell>
          <cell r="B32908" t="str">
            <v>SEC. CABELO SC-06 220V/60Hz HAIR CONFORT</v>
          </cell>
          <cell r="C32908" t="str">
            <v>HAWA</v>
          </cell>
          <cell r="D32908" t="str">
            <v>UN</v>
          </cell>
        </row>
        <row r="32909">
          <cell r="A32909" t="str">
            <v>2341-01</v>
          </cell>
          <cell r="B32909" t="str">
            <v>BATED PLANET BP-03-B 127V/60Hz TIGELA PP</v>
          </cell>
          <cell r="C32909" t="str">
            <v>FERT</v>
          </cell>
          <cell r="D32909" t="str">
            <v>UN</v>
          </cell>
        </row>
        <row r="32910">
          <cell r="A32910" t="str">
            <v>2341-02</v>
          </cell>
          <cell r="B32910" t="str">
            <v>BATED PLANET BP-03-B 220V/60Hz TIGELA PP</v>
          </cell>
          <cell r="C32910" t="str">
            <v>FERT</v>
          </cell>
          <cell r="D32910" t="str">
            <v>UN</v>
          </cell>
        </row>
        <row r="32911">
          <cell r="A32911" t="str">
            <v>2342-01</v>
          </cell>
          <cell r="B32911" t="str">
            <v>BATED PLANET BP-03-R 127V/60Hz TIGELA PP</v>
          </cell>
          <cell r="C32911" t="str">
            <v>FERT</v>
          </cell>
          <cell r="D32911" t="str">
            <v>UN</v>
          </cell>
        </row>
        <row r="32912">
          <cell r="A32912" t="str">
            <v>2342-02</v>
          </cell>
          <cell r="B32912" t="str">
            <v>BATED PLANET BP-03-R 220V/60Hz TIGELA PP</v>
          </cell>
          <cell r="C32912" t="str">
            <v>FERT</v>
          </cell>
          <cell r="D32912" t="str">
            <v>UN</v>
          </cell>
        </row>
        <row r="32913">
          <cell r="A32913" t="str">
            <v>2343-01</v>
          </cell>
          <cell r="B32913" t="str">
            <v>BATED PLANET BP-03-W 127V/60Hz TIGELA PP</v>
          </cell>
          <cell r="C32913" t="str">
            <v>FERT</v>
          </cell>
          <cell r="D32913" t="str">
            <v>UN</v>
          </cell>
        </row>
        <row r="32914">
          <cell r="A32914" t="str">
            <v>2343-02</v>
          </cell>
          <cell r="B32914" t="str">
            <v>BATED PLANET BP-03-W 220V/60Hz TIGELA PP</v>
          </cell>
          <cell r="C32914" t="str">
            <v>FERT</v>
          </cell>
          <cell r="D32914" t="str">
            <v>UN</v>
          </cell>
        </row>
        <row r="32915">
          <cell r="A32915" t="str">
            <v>2344-01</v>
          </cell>
          <cell r="B32915" t="str">
            <v>BATED PLANET BP-01P-M 127V/60Hz 2 TIG PP</v>
          </cell>
          <cell r="C32915" t="str">
            <v>FERT</v>
          </cell>
          <cell r="D32915" t="str">
            <v>UN</v>
          </cell>
        </row>
        <row r="32916">
          <cell r="A32916" t="str">
            <v>2344-02</v>
          </cell>
          <cell r="B32916" t="str">
            <v>BATED PLANET BP-01P-M 220V/60Hz 2 TIG PP</v>
          </cell>
          <cell r="C32916" t="str">
            <v>FERT</v>
          </cell>
          <cell r="D32916" t="str">
            <v>UN</v>
          </cell>
        </row>
        <row r="32917">
          <cell r="A32917" t="str">
            <v>2345-01</v>
          </cell>
          <cell r="B32917" t="str">
            <v>BATED PLANET BP-03 220V~50/60HZ AR BR</v>
          </cell>
          <cell r="C32917" t="str">
            <v>FERT</v>
          </cell>
          <cell r="D32917" t="str">
            <v>UN</v>
          </cell>
        </row>
        <row r="32918">
          <cell r="A32918" t="str">
            <v>2346-01</v>
          </cell>
          <cell r="B32918" t="str">
            <v>BATED PLANET BP-02P-TI 220V~50/60HZ AR</v>
          </cell>
          <cell r="C32918" t="str">
            <v>FERT</v>
          </cell>
          <cell r="D32918" t="str">
            <v>UN</v>
          </cell>
        </row>
        <row r="32919">
          <cell r="A32919" t="str">
            <v>2347-01</v>
          </cell>
          <cell r="B32919" t="str">
            <v>BATED PLANET BP-01P-B 127V/60Hz 2 TIG PP</v>
          </cell>
          <cell r="C32919" t="str">
            <v>FERT</v>
          </cell>
          <cell r="D32919" t="str">
            <v>UN</v>
          </cell>
        </row>
        <row r="32920">
          <cell r="A32920" t="str">
            <v>2347-02</v>
          </cell>
          <cell r="B32920" t="str">
            <v>BATED PLANET BP-01P-B 220V/60Hz 2 TIG PP</v>
          </cell>
          <cell r="C32920" t="str">
            <v>FERT</v>
          </cell>
          <cell r="D32920" t="str">
            <v>UN</v>
          </cell>
        </row>
        <row r="32921">
          <cell r="A32921" t="str">
            <v>2348-01</v>
          </cell>
          <cell r="B32921" t="str">
            <v>BATED PLANET BP-01P-M 127V/60Hz 2 TIG PP</v>
          </cell>
          <cell r="C32921" t="str">
            <v>FERT</v>
          </cell>
          <cell r="D32921" t="str">
            <v>UN</v>
          </cell>
        </row>
        <row r="32922">
          <cell r="A32922" t="str">
            <v>2348-02</v>
          </cell>
          <cell r="B32922" t="str">
            <v>BATED PLANET BP-01P-M 220V/60Hz 2 TIG PP</v>
          </cell>
          <cell r="C32922" t="str">
            <v>FERT</v>
          </cell>
          <cell r="D32922" t="str">
            <v>UN</v>
          </cell>
        </row>
        <row r="32923">
          <cell r="A32923" t="str">
            <v>2349-01</v>
          </cell>
          <cell r="B32923" t="str">
            <v>BATED PLANET BP-01P-R 127V/60Hz 2 TIG PP</v>
          </cell>
          <cell r="C32923" t="str">
            <v>FERT</v>
          </cell>
          <cell r="D32923" t="str">
            <v>UN</v>
          </cell>
        </row>
        <row r="32924">
          <cell r="A32924" t="str">
            <v>2349-02</v>
          </cell>
          <cell r="B32924" t="str">
            <v>BATED PLANET BP-01P-R 220V/60Hz 2 TIG PP</v>
          </cell>
          <cell r="C32924" t="str">
            <v>FERT</v>
          </cell>
          <cell r="D32924" t="str">
            <v>UN</v>
          </cell>
        </row>
        <row r="32925">
          <cell r="A32925" t="str">
            <v>2350-01</v>
          </cell>
          <cell r="B32925" t="str">
            <v>DVD D-02 BIVOLT VIDEO STAR USB</v>
          </cell>
          <cell r="C32925" t="str">
            <v>HAWA</v>
          </cell>
          <cell r="D32925" t="str">
            <v>UN</v>
          </cell>
        </row>
        <row r="32926">
          <cell r="A32926" t="str">
            <v>2351-01</v>
          </cell>
          <cell r="B32926" t="str">
            <v>PTA USB D-02/D-06/D-02B</v>
          </cell>
          <cell r="C32926" t="str">
            <v>ROH</v>
          </cell>
          <cell r="D32926" t="str">
            <v>UN</v>
          </cell>
        </row>
        <row r="32927">
          <cell r="A32927" t="str">
            <v>2351-21</v>
          </cell>
          <cell r="B32927" t="str">
            <v>MICROFONE D-02/D-03</v>
          </cell>
          <cell r="C32927" t="str">
            <v>ROH</v>
          </cell>
          <cell r="D32927" t="str">
            <v>UN</v>
          </cell>
        </row>
        <row r="32928">
          <cell r="A32928" t="str">
            <v>2351-22</v>
          </cell>
          <cell r="B32928" t="str">
            <v>MIC HT-01</v>
          </cell>
          <cell r="C32928" t="str">
            <v>ROH</v>
          </cell>
          <cell r="D32928" t="str">
            <v>UN</v>
          </cell>
        </row>
        <row r="32929">
          <cell r="A32929" t="str">
            <v>2351-23</v>
          </cell>
          <cell r="B32929" t="str">
            <v>CONTR REM.[HT]</v>
          </cell>
          <cell r="C32929" t="str">
            <v>ROH</v>
          </cell>
          <cell r="D32929" t="str">
            <v>UN</v>
          </cell>
        </row>
        <row r="32930">
          <cell r="A32930" t="str">
            <v>2351-24</v>
          </cell>
          <cell r="B32930" t="str">
            <v>CONTR REM.[HT]</v>
          </cell>
          <cell r="C32930" t="str">
            <v>ROH</v>
          </cell>
          <cell r="D32930" t="str">
            <v>UN</v>
          </cell>
        </row>
        <row r="32931">
          <cell r="A32931" t="str">
            <v>2351-25</v>
          </cell>
          <cell r="B32931" t="str">
            <v>MIC D-03B/D/E</v>
          </cell>
          <cell r="C32931" t="str">
            <v>ROH</v>
          </cell>
          <cell r="D32931" t="str">
            <v>UN</v>
          </cell>
        </row>
        <row r="32932">
          <cell r="A32932" t="str">
            <v>2351-26</v>
          </cell>
          <cell r="B32932" t="str">
            <v>MIC D-04A/B</v>
          </cell>
          <cell r="C32932" t="str">
            <v>ROH</v>
          </cell>
          <cell r="D32932" t="str">
            <v>UN</v>
          </cell>
        </row>
        <row r="32933">
          <cell r="A32933" t="str">
            <v>2351-27</v>
          </cell>
          <cell r="B32933" t="str">
            <v>MIC D-06</v>
          </cell>
          <cell r="C32933" t="str">
            <v>ROH</v>
          </cell>
          <cell r="D32933" t="str">
            <v>UN</v>
          </cell>
        </row>
        <row r="32934">
          <cell r="A32934" t="str">
            <v>2351-28</v>
          </cell>
          <cell r="B32934" t="str">
            <v>MIC DINAMIC PLAS. PT[HT]</v>
          </cell>
          <cell r="C32934" t="str">
            <v>ROH</v>
          </cell>
          <cell r="D32934" t="str">
            <v>UN</v>
          </cell>
        </row>
        <row r="32935">
          <cell r="A32935" t="str">
            <v>2351-29</v>
          </cell>
          <cell r="B32935" t="str">
            <v>FONE OUVIDO D-08/B</v>
          </cell>
          <cell r="C32935" t="str">
            <v>ROH</v>
          </cell>
          <cell r="D32935" t="str">
            <v>UN</v>
          </cell>
        </row>
        <row r="32936">
          <cell r="A32936" t="str">
            <v>2351-30</v>
          </cell>
          <cell r="B32936" t="str">
            <v>MIC SEM FIO 253,4MHZ CM-01/B</v>
          </cell>
          <cell r="C32936" t="str">
            <v>ROH</v>
          </cell>
          <cell r="D32936" t="str">
            <v>UN</v>
          </cell>
        </row>
        <row r="32937">
          <cell r="A32937" t="str">
            <v>2351-31</v>
          </cell>
          <cell r="B32937" t="str">
            <v>MIC CM-02</v>
          </cell>
          <cell r="C32937" t="str">
            <v>ROH</v>
          </cell>
          <cell r="D32937" t="str">
            <v>UN</v>
          </cell>
        </row>
        <row r="32938">
          <cell r="A32938" t="str">
            <v>2351-32</v>
          </cell>
          <cell r="B32938" t="str">
            <v>CONTR REM.[D]</v>
          </cell>
          <cell r="C32938" t="str">
            <v>ROH</v>
          </cell>
          <cell r="D32938" t="str">
            <v>UN</v>
          </cell>
        </row>
        <row r="32939">
          <cell r="A32939" t="str">
            <v>2351-33</v>
          </cell>
          <cell r="B32939" t="str">
            <v>CONTR REM.[HT]</v>
          </cell>
          <cell r="C32939" t="str">
            <v>ROH</v>
          </cell>
          <cell r="D32939" t="str">
            <v>UN</v>
          </cell>
        </row>
        <row r="32940">
          <cell r="A32940" t="str">
            <v>2351-34</v>
          </cell>
          <cell r="B32940" t="str">
            <v>MIC HT-04A/B</v>
          </cell>
          <cell r="C32940" t="str">
            <v>ROH</v>
          </cell>
          <cell r="D32940" t="str">
            <v>UN</v>
          </cell>
        </row>
        <row r="32941">
          <cell r="A32941" t="str">
            <v>2351-35</v>
          </cell>
          <cell r="B32941" t="str">
            <v>CONTR REM.[HT]</v>
          </cell>
          <cell r="C32941" t="str">
            <v>ROH</v>
          </cell>
          <cell r="D32941" t="str">
            <v>UN</v>
          </cell>
        </row>
        <row r="32942">
          <cell r="A32942" t="str">
            <v>2351-36</v>
          </cell>
          <cell r="B32942" t="str">
            <v>MICROFONE D-11/ D-16</v>
          </cell>
          <cell r="C32942" t="str">
            <v>ROH</v>
          </cell>
          <cell r="D32942" t="str">
            <v>UN</v>
          </cell>
        </row>
        <row r="32943">
          <cell r="A32943" t="str">
            <v>2351-37</v>
          </cell>
          <cell r="B32943" t="str">
            <v>MIC D-09</v>
          </cell>
          <cell r="C32943" t="str">
            <v>ROH</v>
          </cell>
          <cell r="D32943" t="str">
            <v>UN</v>
          </cell>
        </row>
        <row r="32944">
          <cell r="A32944" t="str">
            <v>2351-38</v>
          </cell>
          <cell r="B32944" t="str">
            <v>MIC CBS MONT.[AR]</v>
          </cell>
          <cell r="C32944" t="str">
            <v>ROH</v>
          </cell>
          <cell r="D32944" t="str">
            <v>UN</v>
          </cell>
        </row>
        <row r="32945">
          <cell r="A32945" t="str">
            <v>2351-39</v>
          </cell>
          <cell r="B32945" t="str">
            <v>CONTR REM.[CM]</v>
          </cell>
          <cell r="C32945" t="str">
            <v>ROH</v>
          </cell>
          <cell r="D32945" t="str">
            <v>UN</v>
          </cell>
        </row>
        <row r="32946">
          <cell r="A32946" t="str">
            <v>2351-40</v>
          </cell>
          <cell r="B32946" t="str">
            <v>CONTR REM.[MS]</v>
          </cell>
          <cell r="C32946" t="str">
            <v>ROH</v>
          </cell>
          <cell r="D32946" t="str">
            <v>UN</v>
          </cell>
        </row>
        <row r="32947">
          <cell r="A32947" t="str">
            <v>2351-42</v>
          </cell>
          <cell r="B32947" t="str">
            <v>CONTR REM. PT[HT]</v>
          </cell>
          <cell r="C32947" t="str">
            <v>ROH</v>
          </cell>
          <cell r="D32947" t="str">
            <v>UN</v>
          </cell>
        </row>
        <row r="32948">
          <cell r="A32948" t="str">
            <v>2351-43</v>
          </cell>
          <cell r="B32948" t="str">
            <v>CONTR REM.[TWB]</v>
          </cell>
          <cell r="C32948" t="str">
            <v>ROH</v>
          </cell>
          <cell r="D32948" t="str">
            <v>UN</v>
          </cell>
        </row>
        <row r="32949">
          <cell r="A32949" t="str">
            <v>2351-44</v>
          </cell>
          <cell r="B32949" t="str">
            <v>CABO DO MICROFONE MCO-01</v>
          </cell>
          <cell r="C32949" t="str">
            <v>ROH</v>
          </cell>
          <cell r="D32949" t="str">
            <v>UN</v>
          </cell>
        </row>
        <row r="32950">
          <cell r="A32950" t="str">
            <v>2351-45</v>
          </cell>
          <cell r="B32950" t="str">
            <v>MICROFONE MCO-01</v>
          </cell>
          <cell r="C32950" t="str">
            <v>ROH</v>
          </cell>
          <cell r="D32950" t="str">
            <v>UN</v>
          </cell>
        </row>
        <row r="32951">
          <cell r="A32951" t="str">
            <v>2351-46</v>
          </cell>
          <cell r="B32951" t="str">
            <v>MIC SEM FIO PLAS. PT[CM]</v>
          </cell>
          <cell r="C32951" t="str">
            <v>ROH</v>
          </cell>
          <cell r="D32951" t="str">
            <v>UN</v>
          </cell>
        </row>
        <row r="32952">
          <cell r="A32952" t="str">
            <v>2351-48</v>
          </cell>
          <cell r="B32952" t="str">
            <v>MIC[CM]</v>
          </cell>
          <cell r="C32952" t="str">
            <v>ROH</v>
          </cell>
          <cell r="D32952" t="str">
            <v>UN</v>
          </cell>
        </row>
        <row r="32953">
          <cell r="A32953" t="str">
            <v>2351-49</v>
          </cell>
          <cell r="B32953" t="str">
            <v>MIC SEM FIO PLAS. PT 254,6MHZ</v>
          </cell>
          <cell r="C32953" t="str">
            <v>ROH</v>
          </cell>
          <cell r="D32953" t="str">
            <v>UN</v>
          </cell>
        </row>
        <row r="32954">
          <cell r="A32954" t="str">
            <v>2351-52</v>
          </cell>
          <cell r="B32954" t="str">
            <v>MIC[CM]</v>
          </cell>
          <cell r="C32954" t="str">
            <v>ROH</v>
          </cell>
          <cell r="D32954" t="str">
            <v>UN</v>
          </cell>
        </row>
        <row r="32955">
          <cell r="A32955" t="str">
            <v>2351-54</v>
          </cell>
          <cell r="B32955" t="str">
            <v>CONTR REM. PT[HT]</v>
          </cell>
          <cell r="C32955" t="str">
            <v>ROH</v>
          </cell>
          <cell r="D32955" t="str">
            <v>UN</v>
          </cell>
        </row>
        <row r="32956">
          <cell r="A32956" t="str">
            <v>2351-55</v>
          </cell>
          <cell r="B32956" t="str">
            <v>MIC SEM FIO PLAS. PT 210,3MHZ</v>
          </cell>
          <cell r="C32956" t="str">
            <v>ROH</v>
          </cell>
          <cell r="D32956" t="str">
            <v>UN</v>
          </cell>
        </row>
        <row r="32957">
          <cell r="A32957" t="str">
            <v>2351-57</v>
          </cell>
          <cell r="B32957" t="str">
            <v>CONTR REM. PT[MS]</v>
          </cell>
          <cell r="C32957" t="str">
            <v>ROH</v>
          </cell>
          <cell r="D32957" t="str">
            <v>UN</v>
          </cell>
        </row>
        <row r="32958">
          <cell r="A32958" t="str">
            <v>2351-58</v>
          </cell>
          <cell r="B32958" t="str">
            <v>MIC SEM FIO PLAS. PT 210,3MHZ</v>
          </cell>
          <cell r="C32958" t="str">
            <v>ROH</v>
          </cell>
          <cell r="D32958" t="str">
            <v>UN</v>
          </cell>
        </row>
        <row r="32959">
          <cell r="A32959" t="str">
            <v>2351-60</v>
          </cell>
          <cell r="B32959" t="str">
            <v>MIC INT EPE 5V</v>
          </cell>
          <cell r="C32959" t="str">
            <v>ROH</v>
          </cell>
          <cell r="D32959" t="str">
            <v>UN</v>
          </cell>
        </row>
        <row r="32960">
          <cell r="A32960" t="str">
            <v>2352-01</v>
          </cell>
          <cell r="B32960" t="str">
            <v>BATED PLANET BP-01P-W 127V/60Hz 2 TIG PP</v>
          </cell>
          <cell r="C32960" t="str">
            <v>FERT</v>
          </cell>
          <cell r="D32960" t="str">
            <v>UN</v>
          </cell>
        </row>
        <row r="32961">
          <cell r="A32961" t="str">
            <v>2352-02</v>
          </cell>
          <cell r="B32961" t="str">
            <v>BATED PLANET BP-01P-W 220V/60Hz 2 TIG PP</v>
          </cell>
          <cell r="C32961" t="str">
            <v>FERT</v>
          </cell>
          <cell r="D32961" t="str">
            <v>UN</v>
          </cell>
        </row>
        <row r="32962">
          <cell r="A32962" t="str">
            <v>2353-01</v>
          </cell>
          <cell r="B32962" t="str">
            <v>BATED PLANET BP-03-B 127V/60Hz TIGELA PP</v>
          </cell>
          <cell r="C32962" t="str">
            <v>FERT</v>
          </cell>
          <cell r="D32962" t="str">
            <v>UN</v>
          </cell>
        </row>
        <row r="32963">
          <cell r="A32963" t="str">
            <v>2353-02</v>
          </cell>
          <cell r="B32963" t="str">
            <v>BATED PLANET BP-03-B 220V/60Hz TIGELA PP</v>
          </cell>
          <cell r="C32963" t="str">
            <v>FERT</v>
          </cell>
          <cell r="D32963" t="str">
            <v>UN</v>
          </cell>
        </row>
        <row r="32964">
          <cell r="A32964" t="str">
            <v>2354-01</v>
          </cell>
          <cell r="B32964" t="str">
            <v>BATED PLANET BP-03-R 127V/60Hz TIGELA PP</v>
          </cell>
          <cell r="C32964" t="str">
            <v>FERT</v>
          </cell>
          <cell r="D32964" t="str">
            <v>UN</v>
          </cell>
        </row>
        <row r="32965">
          <cell r="A32965" t="str">
            <v>2354-02</v>
          </cell>
          <cell r="B32965" t="str">
            <v>BATED PLANET BP-03-R 220V/60Hz TIGELA PP</v>
          </cell>
          <cell r="C32965" t="str">
            <v>FERT</v>
          </cell>
          <cell r="D32965" t="str">
            <v>UN</v>
          </cell>
        </row>
        <row r="32966">
          <cell r="A32966" t="str">
            <v>2355-01</v>
          </cell>
          <cell r="B32966" t="str">
            <v>BATED PLANET BP-03-W 127V/60Hz TIGELA PP</v>
          </cell>
          <cell r="C32966" t="str">
            <v>FERT</v>
          </cell>
          <cell r="D32966" t="str">
            <v>UN</v>
          </cell>
        </row>
        <row r="32967">
          <cell r="A32967" t="str">
            <v>2355-02</v>
          </cell>
          <cell r="B32967" t="str">
            <v>BATED PLANET BP-03-W 220V/60Hz TIGELA PP</v>
          </cell>
          <cell r="C32967" t="str">
            <v>FERT</v>
          </cell>
          <cell r="D32967" t="str">
            <v>UN</v>
          </cell>
        </row>
        <row r="32968">
          <cell r="A32968" t="str">
            <v>2356-01</v>
          </cell>
          <cell r="B32968" t="str">
            <v>BATED PLANET BP-01P 220V~50/60HZ BR AR</v>
          </cell>
          <cell r="C32968" t="str">
            <v>FERT</v>
          </cell>
          <cell r="D32968" t="str">
            <v>UN</v>
          </cell>
        </row>
        <row r="32969">
          <cell r="A32969" t="str">
            <v>2357-01</v>
          </cell>
          <cell r="B32969" t="str">
            <v>BATED PLANET BP-02P-B-TI 120V/60Hz 700W</v>
          </cell>
          <cell r="C32969" t="str">
            <v>FERT</v>
          </cell>
          <cell r="D32969" t="str">
            <v>UN</v>
          </cell>
        </row>
        <row r="32970">
          <cell r="A32970" t="str">
            <v>2358-01</v>
          </cell>
          <cell r="B32970" t="str">
            <v>BATED PLANETARIA BP-03-W-2B 127V/60Hz</v>
          </cell>
          <cell r="C32970" t="str">
            <v>FERT</v>
          </cell>
          <cell r="D32970" t="str">
            <v>UN</v>
          </cell>
        </row>
        <row r="32971">
          <cell r="A32971" t="str">
            <v>2358-02</v>
          </cell>
          <cell r="B32971" t="str">
            <v>BATED PLANETARIA BP-03-W-2B 220V/60Hz</v>
          </cell>
          <cell r="C32971" t="str">
            <v>FERT</v>
          </cell>
          <cell r="D32971" t="str">
            <v>UN</v>
          </cell>
        </row>
        <row r="32972">
          <cell r="A32972" t="str">
            <v>2360-01</v>
          </cell>
          <cell r="B32972" t="str">
            <v>DVD D-03 BIVOLT GAME STAR USB</v>
          </cell>
          <cell r="C32972" t="str">
            <v>HAWA</v>
          </cell>
          <cell r="D32972" t="str">
            <v>UN</v>
          </cell>
        </row>
        <row r="32973">
          <cell r="A32973" t="str">
            <v>2360-03</v>
          </cell>
          <cell r="B32973" t="str">
            <v>DVD D-03 BIVOLT GAME STAR USB</v>
          </cell>
          <cell r="C32973" t="str">
            <v>HAWA</v>
          </cell>
          <cell r="D32973" t="str">
            <v>UN</v>
          </cell>
        </row>
        <row r="32974">
          <cell r="A32974" t="str">
            <v>2361-11</v>
          </cell>
          <cell r="B32974" t="str">
            <v>JOYSTICK [D]</v>
          </cell>
          <cell r="C32974" t="str">
            <v>ROH</v>
          </cell>
          <cell r="D32974" t="str">
            <v>UN</v>
          </cell>
        </row>
        <row r="32975">
          <cell r="A32975" t="str">
            <v>2361-12</v>
          </cell>
          <cell r="B32975" t="str">
            <v>JOYST D-03B/D/E /D-04A/B</v>
          </cell>
          <cell r="C32975" t="str">
            <v>ROH</v>
          </cell>
          <cell r="D32975" t="str">
            <v>UN</v>
          </cell>
        </row>
        <row r="32976">
          <cell r="A32976" t="str">
            <v>2361-13</v>
          </cell>
          <cell r="B32976" t="str">
            <v>CONTR PLAS. PT CB CT USB 1,0M[D]</v>
          </cell>
          <cell r="C32976" t="str">
            <v>ROH</v>
          </cell>
          <cell r="D32976" t="str">
            <v>UN</v>
          </cell>
        </row>
        <row r="32977">
          <cell r="A32977" t="str">
            <v>2361-14</v>
          </cell>
          <cell r="B32977" t="str">
            <v>JOYST D-07</v>
          </cell>
          <cell r="C32977" t="str">
            <v>ROH</v>
          </cell>
          <cell r="D32977" t="str">
            <v>UN</v>
          </cell>
        </row>
        <row r="32978">
          <cell r="A32978" t="str">
            <v>2370-01</v>
          </cell>
          <cell r="B32978" t="str">
            <v>PROCESSADOR KM-01 127V/60Hz</v>
          </cell>
          <cell r="C32978" t="str">
            <v>HAWA</v>
          </cell>
          <cell r="D32978" t="str">
            <v>UN</v>
          </cell>
        </row>
        <row r="32979">
          <cell r="A32979" t="str">
            <v>2370-02</v>
          </cell>
          <cell r="B32979" t="str">
            <v>PROCESSADOR KM-01 220V/60Hz</v>
          </cell>
          <cell r="C32979" t="str">
            <v>HAWA</v>
          </cell>
          <cell r="D32979" t="str">
            <v>UN</v>
          </cell>
        </row>
        <row r="32980">
          <cell r="A32980" t="str">
            <v>2370-03</v>
          </cell>
          <cell r="B32980" t="str">
            <v>PROCESSADOR KM-02 127V/60Hz</v>
          </cell>
          <cell r="C32980" t="str">
            <v>HAWA</v>
          </cell>
          <cell r="D32980" t="str">
            <v>UN</v>
          </cell>
        </row>
        <row r="32981">
          <cell r="A32981" t="str">
            <v>2370-04</v>
          </cell>
          <cell r="B32981" t="str">
            <v>PROCESSADOR KM-02 220V/60Hz</v>
          </cell>
          <cell r="C32981" t="str">
            <v>HAWA</v>
          </cell>
          <cell r="D32981" t="str">
            <v>UN</v>
          </cell>
        </row>
        <row r="32982">
          <cell r="A32982" t="str">
            <v>2376-01</v>
          </cell>
          <cell r="B32982" t="str">
            <v>BATEDEIRA PLANETÁRIA BP-03-W 220V/50Hz</v>
          </cell>
          <cell r="C32982" t="str">
            <v>FERT</v>
          </cell>
          <cell r="D32982" t="str">
            <v>UN</v>
          </cell>
        </row>
        <row r="32983">
          <cell r="A32983" t="str">
            <v>2380-01</v>
          </cell>
          <cell r="B32983" t="str">
            <v>BOOMBOX BX-01 BIVOLT MUSIC STAR</v>
          </cell>
          <cell r="C32983" t="str">
            <v>HAWA</v>
          </cell>
          <cell r="D32983" t="str">
            <v>UN</v>
          </cell>
        </row>
        <row r="32984">
          <cell r="A32984" t="str">
            <v>2381-01</v>
          </cell>
          <cell r="B32984" t="str">
            <v>"ALTO-FAL 2"" 3/4 2W BX-01"</v>
          </cell>
          <cell r="C32984" t="str">
            <v>ROH</v>
          </cell>
          <cell r="D32984" t="str">
            <v>UN</v>
          </cell>
        </row>
        <row r="32985">
          <cell r="A32985" t="str">
            <v>2381-02</v>
          </cell>
          <cell r="B32985" t="str">
            <v>FIACAO ALTO-FAL BX-01</v>
          </cell>
          <cell r="C32985" t="str">
            <v>ROH</v>
          </cell>
          <cell r="D32985" t="str">
            <v>UN</v>
          </cell>
        </row>
        <row r="32986">
          <cell r="A32986" t="str">
            <v>2381-03</v>
          </cell>
          <cell r="B32986" t="str">
            <v>ALTO-FAL MS-02</v>
          </cell>
          <cell r="C32986" t="str">
            <v>ROH</v>
          </cell>
          <cell r="D32986" t="str">
            <v>UN</v>
          </cell>
        </row>
        <row r="32987">
          <cell r="A32987" t="str">
            <v>2381-04</v>
          </cell>
          <cell r="B32987" t="str">
            <v>ALTO-FAL BX-02/BX-03/BX-04</v>
          </cell>
          <cell r="C32987" t="str">
            <v>ROH</v>
          </cell>
          <cell r="D32987" t="str">
            <v>UN</v>
          </cell>
        </row>
        <row r="32988">
          <cell r="A32988" t="str">
            <v>2381-07</v>
          </cell>
          <cell r="B32988" t="str">
            <v>ALTO-FAL RR-01</v>
          </cell>
          <cell r="C32988" t="str">
            <v>ROH</v>
          </cell>
          <cell r="D32988" t="str">
            <v>UN</v>
          </cell>
        </row>
        <row r="32989">
          <cell r="A32989" t="str">
            <v>2381-08</v>
          </cell>
          <cell r="B32989" t="str">
            <v>ALTO FAL BX-05</v>
          </cell>
          <cell r="C32989" t="str">
            <v>ROH</v>
          </cell>
          <cell r="D32989" t="str">
            <v>UN</v>
          </cell>
        </row>
        <row r="32990">
          <cell r="A32990" t="str">
            <v>2381-09</v>
          </cell>
          <cell r="B32990" t="str">
            <v>ALTO-FAL BX-09</v>
          </cell>
          <cell r="C32990" t="str">
            <v>ROH</v>
          </cell>
          <cell r="D32990" t="str">
            <v>UN</v>
          </cell>
        </row>
        <row r="32991">
          <cell r="A32991" t="str">
            <v>2381-10</v>
          </cell>
          <cell r="B32991" t="str">
            <v>ALTO FALCX. SATELITE HT-04A/B</v>
          </cell>
          <cell r="C32991" t="str">
            <v>ROH</v>
          </cell>
          <cell r="D32991" t="str">
            <v>UN</v>
          </cell>
        </row>
        <row r="32992">
          <cell r="A32992" t="str">
            <v>2381-11</v>
          </cell>
          <cell r="B32992" t="str">
            <v>ALTO FALCX. TORRE HT-04A/B</v>
          </cell>
          <cell r="C32992" t="str">
            <v>ROH</v>
          </cell>
          <cell r="D32992" t="str">
            <v>UN</v>
          </cell>
        </row>
        <row r="32993">
          <cell r="A32993" t="str">
            <v>2381-12</v>
          </cell>
          <cell r="B32993" t="str">
            <v>ALTO FALCX. CENTRAL HT-04A/B</v>
          </cell>
          <cell r="C32993" t="str">
            <v>ROH</v>
          </cell>
          <cell r="D32993" t="str">
            <v>UN</v>
          </cell>
        </row>
        <row r="32994">
          <cell r="A32994" t="str">
            <v>2381-13</v>
          </cell>
          <cell r="B32994" t="str">
            <v>ALTO FALCX. SUBWOOFER HT-04A/B</v>
          </cell>
          <cell r="C32994" t="str">
            <v>ROH</v>
          </cell>
          <cell r="D32994" t="str">
            <v>UN</v>
          </cell>
        </row>
        <row r="32995">
          <cell r="A32995" t="str">
            <v>2381-14</v>
          </cell>
          <cell r="B32995" t="str">
            <v>ALTO FALCX. SUBWOOFER HT-08</v>
          </cell>
          <cell r="C32995" t="str">
            <v>ROH</v>
          </cell>
          <cell r="D32995" t="str">
            <v>UN</v>
          </cell>
        </row>
        <row r="32996">
          <cell r="A32996" t="str">
            <v>2381-15</v>
          </cell>
          <cell r="B32996" t="str">
            <v>ALTO FALCX. SATELITE HT-08</v>
          </cell>
          <cell r="C32996" t="str">
            <v>ROH</v>
          </cell>
          <cell r="D32996" t="str">
            <v>UN</v>
          </cell>
        </row>
        <row r="32997">
          <cell r="A32997" t="str">
            <v>2381-16</v>
          </cell>
          <cell r="B32997" t="str">
            <v>ALTO FAL HP-01/HP-02</v>
          </cell>
          <cell r="C32997" t="str">
            <v>ROH</v>
          </cell>
          <cell r="D32997" t="str">
            <v>UN</v>
          </cell>
        </row>
        <row r="32998">
          <cell r="A32998" t="str">
            <v>2381-17</v>
          </cell>
          <cell r="B32998" t="str">
            <v>ALTO FAL RP-01/02</v>
          </cell>
          <cell r="C32998" t="str">
            <v>ROH</v>
          </cell>
          <cell r="D32998" t="str">
            <v>UN</v>
          </cell>
        </row>
        <row r="32999">
          <cell r="A32999" t="str">
            <v>2381-18</v>
          </cell>
          <cell r="B32999" t="str">
            <v>ALTO FAL MAIOR MS-05/MS-05B</v>
          </cell>
          <cell r="C32999" t="str">
            <v>ROH</v>
          </cell>
          <cell r="D32999" t="str">
            <v>UN</v>
          </cell>
        </row>
        <row r="33000">
          <cell r="A33000" t="str">
            <v>2381-19</v>
          </cell>
          <cell r="B33000" t="str">
            <v>ALTO FAL MENOR MS-05/MS-05B</v>
          </cell>
          <cell r="C33000" t="str">
            <v>ROH</v>
          </cell>
          <cell r="D33000" t="str">
            <v>UN</v>
          </cell>
        </row>
        <row r="33001">
          <cell r="A33001" t="str">
            <v>2381-20</v>
          </cell>
          <cell r="B33001" t="str">
            <v>FIACAO KM-01</v>
          </cell>
          <cell r="C33001" t="str">
            <v>ROH</v>
          </cell>
          <cell r="D33001" t="str">
            <v>UN</v>
          </cell>
        </row>
        <row r="33002">
          <cell r="A33002" t="str">
            <v>2381-21</v>
          </cell>
          <cell r="B33002" t="str">
            <v>F INTER INDICADOR 127V FUS TÉRM169°C[HG]</v>
          </cell>
          <cell r="C33002" t="str">
            <v>ROH</v>
          </cell>
          <cell r="D33002" t="str">
            <v>UN</v>
          </cell>
        </row>
        <row r="33003">
          <cell r="A33003" t="str">
            <v>2381-22</v>
          </cell>
          <cell r="B33003" t="str">
            <v>F INTER INDICADOR 220V FUS TÉRM169°C[HG]</v>
          </cell>
          <cell r="C33003" t="str">
            <v>ROH</v>
          </cell>
          <cell r="D33003" t="str">
            <v>UN</v>
          </cell>
        </row>
        <row r="33004">
          <cell r="A33004" t="str">
            <v>2381-23</v>
          </cell>
          <cell r="B33004" t="str">
            <v>F,INT CT H05 FUS,TERMI.15A TF216°C[FT]</v>
          </cell>
          <cell r="C33004" t="str">
            <v>ROH</v>
          </cell>
          <cell r="D33004" t="str">
            <v>UN</v>
          </cell>
        </row>
        <row r="33005">
          <cell r="A33005" t="str">
            <v>2381-24</v>
          </cell>
          <cell r="B33005" t="str">
            <v>"ALTO FAL 4"" 4 OHM 15W"</v>
          </cell>
          <cell r="C33005" t="str">
            <v>ROH</v>
          </cell>
          <cell r="D33005" t="str">
            <v>UN</v>
          </cell>
        </row>
        <row r="33006">
          <cell r="A33006" t="str">
            <v>2381-25</v>
          </cell>
          <cell r="B33006" t="str">
            <v>"ALTO FAL 3"" 4 OHM 5W"</v>
          </cell>
          <cell r="C33006" t="str">
            <v>ROH</v>
          </cell>
          <cell r="D33006" t="str">
            <v>UN</v>
          </cell>
        </row>
        <row r="33007">
          <cell r="A33007" t="str">
            <v>2381-26</v>
          </cell>
          <cell r="B33007" t="str">
            <v>ALTO FAL BX-16</v>
          </cell>
          <cell r="C33007" t="str">
            <v>ROH</v>
          </cell>
          <cell r="D33007" t="str">
            <v>UN</v>
          </cell>
        </row>
        <row r="33008">
          <cell r="A33008" t="str">
            <v>2381-27</v>
          </cell>
          <cell r="B33008" t="str">
            <v>TWEETER MS-08B</v>
          </cell>
          <cell r="C33008" t="str">
            <v>ROH</v>
          </cell>
          <cell r="D33008" t="str">
            <v>UN</v>
          </cell>
        </row>
        <row r="33009">
          <cell r="A33009" t="str">
            <v>2381-28</v>
          </cell>
          <cell r="B33009" t="str">
            <v>ALTOFAL BX-12</v>
          </cell>
          <cell r="C33009" t="str">
            <v>ROH</v>
          </cell>
          <cell r="D33009" t="str">
            <v>UN</v>
          </cell>
        </row>
        <row r="33010">
          <cell r="A33010" t="str">
            <v>2381-29</v>
          </cell>
          <cell r="B33010" t="str">
            <v>TWEETER PLAS. PT CAPAC. CD71 100V2,2F</v>
          </cell>
          <cell r="C33010" t="str">
            <v>ROH</v>
          </cell>
          <cell r="D33010" t="str">
            <v>UN</v>
          </cell>
        </row>
        <row r="33011">
          <cell r="A33011" t="str">
            <v>2381-30</v>
          </cell>
          <cell r="B33011" t="str">
            <v>"ALTOFAL J42VS 4"" 2 OHM 10W"</v>
          </cell>
          <cell r="C33011" t="str">
            <v>ROH</v>
          </cell>
          <cell r="D33011" t="str">
            <v>UN</v>
          </cell>
        </row>
        <row r="33012">
          <cell r="A33012" t="str">
            <v>2381-31</v>
          </cell>
          <cell r="B33012" t="str">
            <v>"ALTOFAL MY 528G-3 5"" 4 OHM 30W ACAB.AZ</v>
          </cell>
          <cell r="C33012" t="str">
            <v>ROH</v>
          </cell>
          <cell r="D33012" t="str">
            <v>UN</v>
          </cell>
        </row>
        <row r="33013">
          <cell r="A33013" t="str">
            <v>2381-32</v>
          </cell>
          <cell r="B33013" t="str">
            <v>F,INT CT H05 FUS,TERMI.RY216 10TF216[FT]</v>
          </cell>
          <cell r="C33013" t="str">
            <v>ROH</v>
          </cell>
          <cell r="D33013" t="str">
            <v>UN</v>
          </cell>
        </row>
        <row r="33014">
          <cell r="A33014" t="str">
            <v>2381-33</v>
          </cell>
          <cell r="B33014" t="str">
            <v>"ALTO FAL 1,5"" 8OHM 0,5W"</v>
          </cell>
          <cell r="C33014" t="str">
            <v>ROH</v>
          </cell>
          <cell r="D33014" t="str">
            <v>UN</v>
          </cell>
        </row>
        <row r="33015">
          <cell r="A33015" t="str">
            <v>2390-01</v>
          </cell>
          <cell r="B33015" t="str">
            <v>ESMERILHADEIRA FES-01 127V/60HZ</v>
          </cell>
          <cell r="C33015" t="str">
            <v>HAWA</v>
          </cell>
          <cell r="D33015" t="str">
            <v>UN</v>
          </cell>
        </row>
        <row r="33016">
          <cell r="A33016" t="str">
            <v>2390-02</v>
          </cell>
          <cell r="B33016" t="str">
            <v>ESMERILHADEIRA FES-01 220V/60HZ</v>
          </cell>
          <cell r="C33016" t="str">
            <v>HAWA</v>
          </cell>
          <cell r="D33016" t="str">
            <v>UN</v>
          </cell>
        </row>
        <row r="33017">
          <cell r="A33017" t="str">
            <v>2391-01</v>
          </cell>
          <cell r="B33017" t="str">
            <v>ESMERILHADEIRA FES-02 127V/60Hz</v>
          </cell>
          <cell r="C33017" t="str">
            <v>HAWA</v>
          </cell>
          <cell r="D33017" t="str">
            <v>UN</v>
          </cell>
        </row>
        <row r="33018">
          <cell r="A33018" t="str">
            <v>2391-02</v>
          </cell>
          <cell r="B33018" t="str">
            <v>ESMERILHADEIRA FES-02 220V/60Hz</v>
          </cell>
          <cell r="C33018" t="str">
            <v>HAWA</v>
          </cell>
          <cell r="D33018" t="str">
            <v>UN</v>
          </cell>
        </row>
        <row r="33019">
          <cell r="A33019" t="str">
            <v>2391-03</v>
          </cell>
          <cell r="B33019" t="str">
            <v>ESMERILHADEIRA FES-02 127V/60Hz 700W</v>
          </cell>
          <cell r="C33019" t="str">
            <v>HAWA</v>
          </cell>
          <cell r="D33019" t="str">
            <v>UN</v>
          </cell>
        </row>
        <row r="33020">
          <cell r="A33020" t="str">
            <v>2391-04</v>
          </cell>
          <cell r="B33020" t="str">
            <v>ESMERILHADEIRA FES-02 220V/60Hz 700W</v>
          </cell>
          <cell r="C33020" t="str">
            <v>HAWA</v>
          </cell>
          <cell r="D33020" t="str">
            <v>UN</v>
          </cell>
        </row>
        <row r="33021">
          <cell r="A33021" t="str">
            <v>2391-05</v>
          </cell>
          <cell r="B33021" t="str">
            <v>ESMERILHADEIRA FES-02 127V/60Hz</v>
          </cell>
          <cell r="C33021" t="str">
            <v>HAWA</v>
          </cell>
          <cell r="D33021" t="str">
            <v>UN</v>
          </cell>
        </row>
        <row r="33022">
          <cell r="A33022" t="str">
            <v>2391-06</v>
          </cell>
          <cell r="B33022" t="str">
            <v>ESMERILHADEIRA FES-02 220V/60Hz</v>
          </cell>
          <cell r="C33022" t="str">
            <v>HAWA</v>
          </cell>
          <cell r="D33022" t="str">
            <v>UN</v>
          </cell>
        </row>
        <row r="33023">
          <cell r="A33023" t="str">
            <v>2391-07</v>
          </cell>
          <cell r="B33023" t="str">
            <v>ESMERILHADEIRA FES-02 127V/60Hz 850W</v>
          </cell>
          <cell r="C33023" t="str">
            <v>HAWA</v>
          </cell>
          <cell r="D33023" t="str">
            <v>UN</v>
          </cell>
        </row>
        <row r="33024">
          <cell r="A33024" t="str">
            <v>2391-08</v>
          </cell>
          <cell r="B33024" t="str">
            <v>ESMERILHADEIRA FES-02 220V/60Hz 850W</v>
          </cell>
          <cell r="C33024" t="str">
            <v>HAWA</v>
          </cell>
          <cell r="D33024" t="str">
            <v>UN</v>
          </cell>
        </row>
        <row r="33025">
          <cell r="A33025" t="str">
            <v>2400-01</v>
          </cell>
          <cell r="B33025" t="str">
            <v>LIQUIDIFICADOR L-33 127V/60Hz</v>
          </cell>
          <cell r="C33025" t="str">
            <v>FERT</v>
          </cell>
          <cell r="D33025" t="str">
            <v>UN</v>
          </cell>
        </row>
        <row r="33026">
          <cell r="A33026" t="str">
            <v>2401-01</v>
          </cell>
          <cell r="B33026" t="str">
            <v>TORRE DE SOM TM-1200 BIV</v>
          </cell>
          <cell r="C33026" t="str">
            <v>FERT</v>
          </cell>
          <cell r="D33026" t="str">
            <v>UN</v>
          </cell>
        </row>
        <row r="33027">
          <cell r="A33027" t="str">
            <v>2410-01</v>
          </cell>
          <cell r="B33027" t="str">
            <v>PLAINA FPL-01 127V/60Hz</v>
          </cell>
          <cell r="C33027" t="str">
            <v>HAWA</v>
          </cell>
          <cell r="D33027" t="str">
            <v>UN</v>
          </cell>
        </row>
        <row r="33028">
          <cell r="A33028" t="str">
            <v>2410-02</v>
          </cell>
          <cell r="B33028" t="str">
            <v>PLAINA FPL-01 220V/60Hz</v>
          </cell>
          <cell r="C33028" t="str">
            <v>HAWA</v>
          </cell>
          <cell r="D33028" t="str">
            <v>UN</v>
          </cell>
        </row>
        <row r="33029">
          <cell r="A33029" t="str">
            <v>2411-01</v>
          </cell>
          <cell r="B33029" t="str">
            <v>TAMBOR FPL-01</v>
          </cell>
          <cell r="C33029" t="str">
            <v>ROH</v>
          </cell>
          <cell r="D33029" t="str">
            <v>UN</v>
          </cell>
        </row>
        <row r="33030">
          <cell r="A33030" t="str">
            <v>2415-01</v>
          </cell>
          <cell r="B33030" t="str">
            <v>PLAINA ELET. FPL-02 127V/60Hz</v>
          </cell>
          <cell r="C33030" t="str">
            <v>HAWA</v>
          </cell>
          <cell r="D33030" t="str">
            <v>UN</v>
          </cell>
        </row>
        <row r="33031">
          <cell r="A33031" t="str">
            <v>2415-02</v>
          </cell>
          <cell r="B33031" t="str">
            <v>PLAINA ELET. FPL-02 220V/60Hz</v>
          </cell>
          <cell r="C33031" t="str">
            <v>HAWA</v>
          </cell>
          <cell r="D33031" t="str">
            <v>UN</v>
          </cell>
        </row>
        <row r="33032">
          <cell r="A33032" t="str">
            <v>2420-01</v>
          </cell>
          <cell r="B33032" t="str">
            <v>LIXADEIRA ORBITAL FLO-01 127V/60Hz 180W</v>
          </cell>
          <cell r="C33032" t="str">
            <v>HAWA</v>
          </cell>
          <cell r="D33032" t="str">
            <v>UN</v>
          </cell>
        </row>
        <row r="33033">
          <cell r="A33033" t="str">
            <v>2420-02</v>
          </cell>
          <cell r="B33033" t="str">
            <v>LIXADEIRA ORBITAL FLO-01 220V/60Hz 180W</v>
          </cell>
          <cell r="C33033" t="str">
            <v>HAWA</v>
          </cell>
          <cell r="D33033" t="str">
            <v>UN</v>
          </cell>
        </row>
        <row r="33034">
          <cell r="A33034" t="str">
            <v>2430-01</v>
          </cell>
          <cell r="B33034" t="str">
            <v>MICRO RETIFICA FMR-01 127V/60Hz</v>
          </cell>
          <cell r="C33034" t="str">
            <v>HAWA</v>
          </cell>
          <cell r="D33034" t="str">
            <v>UN</v>
          </cell>
        </row>
        <row r="33035">
          <cell r="A33035" t="str">
            <v>2430-02</v>
          </cell>
          <cell r="B33035" t="str">
            <v>MICRO RETIFICA FMR-01 220V/60Hz</v>
          </cell>
          <cell r="C33035" t="str">
            <v>HAWA</v>
          </cell>
          <cell r="D33035" t="str">
            <v>UN</v>
          </cell>
        </row>
        <row r="33036">
          <cell r="A33036" t="str">
            <v>2437-01</v>
          </cell>
          <cell r="B33036" t="str">
            <v>BATED PLANET BP-02P-R-TI-E 120V/60Hz US</v>
          </cell>
          <cell r="C33036" t="str">
            <v>FERT</v>
          </cell>
          <cell r="D33036" t="str">
            <v>UN</v>
          </cell>
        </row>
        <row r="33037">
          <cell r="A33037" t="str">
            <v>2439-01</v>
          </cell>
          <cell r="B33037" t="str">
            <v>BATED PLANET BP-02P-B-TI-E 120V/60Hz US</v>
          </cell>
          <cell r="C33037" t="str">
            <v>FERT</v>
          </cell>
          <cell r="D33037" t="str">
            <v>UN</v>
          </cell>
        </row>
        <row r="33038">
          <cell r="A33038" t="str">
            <v>2440-01</v>
          </cell>
          <cell r="B33038" t="str">
            <v>PARAF. 12V FPF-01 BIVOLT 12V</v>
          </cell>
          <cell r="C33038" t="str">
            <v>HAWA</v>
          </cell>
          <cell r="D33038" t="str">
            <v>UN</v>
          </cell>
        </row>
        <row r="33039">
          <cell r="A33039" t="str">
            <v>2441-01</v>
          </cell>
          <cell r="B33039" t="str">
            <v>"MANDRIL 1/16""-3/8"" (1,0-10MM) PT[FPF]</v>
          </cell>
          <cell r="C33039" t="str">
            <v>ROH</v>
          </cell>
          <cell r="D33039" t="str">
            <v>UN</v>
          </cell>
        </row>
        <row r="33040">
          <cell r="A33040" t="str">
            <v>2441-02</v>
          </cell>
          <cell r="B33040" t="str">
            <v>"MANDRIL 1/2"" FFI-01/02"</v>
          </cell>
          <cell r="C33040" t="str">
            <v>ROH</v>
          </cell>
          <cell r="D33040" t="str">
            <v>UN</v>
          </cell>
        </row>
        <row r="33041">
          <cell r="A33041" t="str">
            <v>2441-03</v>
          </cell>
          <cell r="B33041" t="str">
            <v>MANDRIL METAL.1,5-13MM1/2-20UNF PF.M5FFI</v>
          </cell>
          <cell r="C33041" t="str">
            <v>ROH</v>
          </cell>
          <cell r="D33041" t="str">
            <v>UN</v>
          </cell>
        </row>
        <row r="33042">
          <cell r="A33042" t="str">
            <v>2441-04</v>
          </cell>
          <cell r="B33042" t="str">
            <v>"MANDRIL METAL. 1,5-10MM 3/8""-24 UNF[FF</v>
          </cell>
          <cell r="C33042" t="str">
            <v>ROH</v>
          </cell>
          <cell r="D33042" t="str">
            <v>UN</v>
          </cell>
        </row>
        <row r="33043">
          <cell r="A33043" t="str">
            <v>2441-06</v>
          </cell>
          <cell r="B33043" t="str">
            <v>"MANDRIL METAL. 1,5-10MM 3/8""-24 UNF[FF</v>
          </cell>
          <cell r="C33043" t="str">
            <v>ROH</v>
          </cell>
          <cell r="D33043" t="str">
            <v>UN</v>
          </cell>
        </row>
        <row r="33044">
          <cell r="A33044" t="str">
            <v>2441-07</v>
          </cell>
          <cell r="B33044" t="str">
            <v>"MANDRIL 1/16""-3/8"" (1,0-10MM) PT[FPF]</v>
          </cell>
          <cell r="C33044" t="str">
            <v>ROH</v>
          </cell>
          <cell r="D33044" t="str">
            <v>UN</v>
          </cell>
        </row>
        <row r="33045">
          <cell r="A33045" t="str">
            <v>2441-08</v>
          </cell>
          <cell r="B33045" t="str">
            <v>MANDRIL METAL.1,5-13MM1/2-20UNF PF.M5FFI</v>
          </cell>
          <cell r="C33045" t="str">
            <v>ROH</v>
          </cell>
          <cell r="D33045" t="str">
            <v>UN</v>
          </cell>
        </row>
        <row r="33046">
          <cell r="A33046" t="str">
            <v>2441-09</v>
          </cell>
          <cell r="B33046" t="str">
            <v>MANDRIL 3/8-24UNF 0,8-10MMCX.RED.[FPF]</v>
          </cell>
          <cell r="C33046" t="str">
            <v>ROH</v>
          </cell>
          <cell r="D33046" t="str">
            <v>UN</v>
          </cell>
        </row>
        <row r="33047">
          <cell r="A33047" t="str">
            <v>2441-10</v>
          </cell>
          <cell r="B33047" t="str">
            <v>"MANDRIL 3/8""(10MM) CX. RED.-CJ[FPF]"</v>
          </cell>
          <cell r="C33047" t="str">
            <v>ROH</v>
          </cell>
          <cell r="D33047" t="str">
            <v>UN</v>
          </cell>
        </row>
        <row r="33048">
          <cell r="A33048" t="str">
            <v>2441-11</v>
          </cell>
          <cell r="B33048" t="str">
            <v>MANDRIL 3/8-24UNF ,8-10MMCX.RED.-CJ[PF]</v>
          </cell>
          <cell r="C33048" t="str">
            <v>ROH</v>
          </cell>
          <cell r="D33048" t="str">
            <v>UN</v>
          </cell>
        </row>
        <row r="33049">
          <cell r="A33049" t="str">
            <v>2441-12</v>
          </cell>
          <cell r="B33049" t="str">
            <v>MANDRIL 3/8-24UNF ,8-10MMCX.RED.-CJ[PI]</v>
          </cell>
          <cell r="C33049" t="str">
            <v>ROH</v>
          </cell>
          <cell r="D33049" t="str">
            <v>UN</v>
          </cell>
        </row>
        <row r="33050">
          <cell r="A33050" t="str">
            <v>2441-13</v>
          </cell>
          <cell r="B33050" t="str">
            <v>CAIXA DE REDUÇÃO MONTADA [PF-09M]</v>
          </cell>
          <cell r="C33050" t="str">
            <v>ROH</v>
          </cell>
          <cell r="D33050" t="str">
            <v>UN</v>
          </cell>
        </row>
        <row r="33051">
          <cell r="A33051" t="str">
            <v>2441-51</v>
          </cell>
          <cell r="B33051" t="str">
            <v>FIX PLAS. CB PL</v>
          </cell>
          <cell r="C33051" t="str">
            <v>ROH</v>
          </cell>
          <cell r="D33051" t="str">
            <v>UN</v>
          </cell>
        </row>
        <row r="33052">
          <cell r="A33052" t="str">
            <v>2441-80</v>
          </cell>
          <cell r="B33052" t="str">
            <v>FIX PLAS. CB PL</v>
          </cell>
          <cell r="C33052" t="str">
            <v>ROH</v>
          </cell>
          <cell r="D33052" t="str">
            <v>UN</v>
          </cell>
        </row>
        <row r="33053">
          <cell r="A33053" t="str">
            <v>2441-82</v>
          </cell>
          <cell r="B33053" t="str">
            <v>FIX PLAS. VDR.[BL]</v>
          </cell>
          <cell r="C33053" t="str">
            <v>ROH</v>
          </cell>
          <cell r="D33053" t="str">
            <v>UN</v>
          </cell>
        </row>
        <row r="33054">
          <cell r="A33054" t="str">
            <v>2441-83</v>
          </cell>
          <cell r="B33054" t="str">
            <v>FIX PLAS. CB PL</v>
          </cell>
          <cell r="C33054" t="str">
            <v>ROH</v>
          </cell>
          <cell r="D33054" t="str">
            <v>UN</v>
          </cell>
        </row>
        <row r="33055">
          <cell r="A33055" t="str">
            <v>2442-01</v>
          </cell>
          <cell r="B33055" t="str">
            <v>LIQUIDIFICADOR L-1400-GI-E 120V/60Hz US</v>
          </cell>
          <cell r="C33055" t="str">
            <v>FERT</v>
          </cell>
          <cell r="D33055" t="str">
            <v>UN</v>
          </cell>
        </row>
        <row r="33056">
          <cell r="A33056" t="str">
            <v>2443-01</v>
          </cell>
          <cell r="B33056" t="str">
            <v>AIR FRYER AFON-12L-BI-E 120V/60Hz US</v>
          </cell>
          <cell r="C33056" t="str">
            <v>FERT</v>
          </cell>
          <cell r="D33056" t="str">
            <v>UN</v>
          </cell>
        </row>
        <row r="33057">
          <cell r="A33057" t="str">
            <v>2445-01</v>
          </cell>
          <cell r="B33057" t="str">
            <v>PARAF. E FURAD. FPF-06M BIVOLT</v>
          </cell>
          <cell r="C33057" t="str">
            <v>HAWA</v>
          </cell>
          <cell r="D33057" t="str">
            <v>UN</v>
          </cell>
        </row>
        <row r="33058">
          <cell r="A33058" t="str">
            <v>2445-02</v>
          </cell>
          <cell r="B33058" t="str">
            <v>PARAF. E FURAD. FPF-06M BIVOLT</v>
          </cell>
          <cell r="C33058" t="str">
            <v>HAWA</v>
          </cell>
          <cell r="D33058" t="str">
            <v>UN</v>
          </cell>
        </row>
        <row r="33059">
          <cell r="A33059" t="str">
            <v>2446-01</v>
          </cell>
          <cell r="B33059" t="str">
            <v>PARAF. E FURAD. PF-07MA BIVOLT</v>
          </cell>
          <cell r="C33059" t="str">
            <v>HAWA</v>
          </cell>
          <cell r="D33059" t="str">
            <v>UN</v>
          </cell>
        </row>
        <row r="33060">
          <cell r="A33060" t="str">
            <v>2446-02</v>
          </cell>
          <cell r="B33060" t="str">
            <v>PARAF. E FURAD. PF-07MA BIVOLT</v>
          </cell>
          <cell r="C33060" t="str">
            <v>HAWA</v>
          </cell>
          <cell r="D33060" t="str">
            <v>UN</v>
          </cell>
        </row>
        <row r="33061">
          <cell r="A33061" t="str">
            <v>2447-01</v>
          </cell>
          <cell r="B33061" t="str">
            <v>PARAF. E FURAD. PF-08 BIVOLT 8V</v>
          </cell>
          <cell r="C33061" t="str">
            <v>HAWA</v>
          </cell>
          <cell r="D33061" t="str">
            <v>UN</v>
          </cell>
        </row>
        <row r="33062">
          <cell r="A33062" t="str">
            <v>2450-01</v>
          </cell>
          <cell r="B33062" t="str">
            <v>PARAF. 3,6V FPF-02 BIVOLT 3,6V</v>
          </cell>
          <cell r="C33062" t="str">
            <v>HAWA</v>
          </cell>
          <cell r="D33062" t="str">
            <v>UN</v>
          </cell>
        </row>
        <row r="33063">
          <cell r="A33063" t="str">
            <v>2451-12</v>
          </cell>
          <cell r="B33063" t="str">
            <v>BIT DUPLO METAL. F5,5 FENDA/PH2 PHILLIPS</v>
          </cell>
          <cell r="C33063" t="str">
            <v>ROH</v>
          </cell>
          <cell r="D33063" t="str">
            <v>UN</v>
          </cell>
        </row>
        <row r="33064">
          <cell r="A33064" t="str">
            <v>2451-13</v>
          </cell>
          <cell r="B33064" t="str">
            <v>BIT METAL. PH1 PHILLIPS</v>
          </cell>
          <cell r="C33064" t="str">
            <v>ROH</v>
          </cell>
          <cell r="D33064" t="str">
            <v>UN</v>
          </cell>
        </row>
        <row r="33065">
          <cell r="A33065" t="str">
            <v>2451-14</v>
          </cell>
          <cell r="B33065" t="str">
            <v>BIT METAL. PH2 PHILLIPS</v>
          </cell>
          <cell r="C33065" t="str">
            <v>ROH</v>
          </cell>
          <cell r="D33065" t="str">
            <v>UN</v>
          </cell>
        </row>
        <row r="33066">
          <cell r="A33066" t="str">
            <v>2451-15</v>
          </cell>
          <cell r="B33066" t="str">
            <v>BIT METAL. PH3 PHILLIPS</v>
          </cell>
          <cell r="C33066" t="str">
            <v>ROH</v>
          </cell>
          <cell r="D33066" t="str">
            <v>UN</v>
          </cell>
        </row>
        <row r="33067">
          <cell r="A33067" t="str">
            <v>2451-16</v>
          </cell>
          <cell r="B33067" t="str">
            <v>BIT METAL. F4 FENDA</v>
          </cell>
          <cell r="C33067" t="str">
            <v>ROH</v>
          </cell>
          <cell r="D33067" t="str">
            <v>UN</v>
          </cell>
        </row>
        <row r="33068">
          <cell r="A33068" t="str">
            <v>2451-17</v>
          </cell>
          <cell r="B33068" t="str">
            <v>BIT METAL. F5 FENDA</v>
          </cell>
          <cell r="C33068" t="str">
            <v>ROH</v>
          </cell>
          <cell r="D33068" t="str">
            <v>UN</v>
          </cell>
        </row>
        <row r="33069">
          <cell r="A33069" t="str">
            <v>2451-18</v>
          </cell>
          <cell r="B33069" t="str">
            <v>BIT METAL. F6 FENDA</v>
          </cell>
          <cell r="C33069" t="str">
            <v>ROH</v>
          </cell>
          <cell r="D33069" t="str">
            <v>UN</v>
          </cell>
        </row>
        <row r="33070">
          <cell r="A33070" t="str">
            <v>2451-19</v>
          </cell>
          <cell r="B33070" t="str">
            <v>PINÇA METÁLICA 2.0MM [FMR]</v>
          </cell>
          <cell r="C33070" t="str">
            <v>ROH</v>
          </cell>
          <cell r="D33070" t="str">
            <v>UN</v>
          </cell>
        </row>
        <row r="33071">
          <cell r="A33071" t="str">
            <v>2451-20</v>
          </cell>
          <cell r="B33071" t="str">
            <v>PINÇA METÁLICA 3.0MM [FMR]</v>
          </cell>
          <cell r="C33071" t="str">
            <v>ROH</v>
          </cell>
          <cell r="D33071" t="str">
            <v>UN</v>
          </cell>
        </row>
        <row r="33072">
          <cell r="A33072" t="str">
            <v>2451-21</v>
          </cell>
          <cell r="B33072" t="str">
            <v>BIT METAL. F7 FENDA</v>
          </cell>
          <cell r="C33072" t="str">
            <v>ROH</v>
          </cell>
          <cell r="D33072" t="str">
            <v>UN</v>
          </cell>
        </row>
        <row r="33073">
          <cell r="A33073" t="str">
            <v>2451-22</v>
          </cell>
          <cell r="B33073" t="str">
            <v>BIT METAL. F3 FENDA</v>
          </cell>
          <cell r="C33073" t="str">
            <v>ROH</v>
          </cell>
          <cell r="D33073" t="str">
            <v>UN</v>
          </cell>
        </row>
        <row r="33074">
          <cell r="A33074" t="str">
            <v>2451-23</v>
          </cell>
          <cell r="B33074" t="str">
            <v>BROCA METAL. MADEIRA 4,5MM</v>
          </cell>
          <cell r="C33074" t="str">
            <v>ROH</v>
          </cell>
          <cell r="D33074" t="str">
            <v>UN</v>
          </cell>
        </row>
        <row r="33075">
          <cell r="A33075" t="str">
            <v>2451-24</v>
          </cell>
          <cell r="B33075" t="str">
            <v>BROCA METAL. MADEIRA 7,0MM</v>
          </cell>
          <cell r="C33075" t="str">
            <v>ROH</v>
          </cell>
          <cell r="D33075" t="str">
            <v>UN</v>
          </cell>
        </row>
        <row r="33076">
          <cell r="A33076" t="str">
            <v>2451-25</v>
          </cell>
          <cell r="B33076" t="str">
            <v>BROCA METAL. MADEIRA 8,0MM</v>
          </cell>
          <cell r="C33076" t="str">
            <v>ROH</v>
          </cell>
          <cell r="D33076" t="str">
            <v>UN</v>
          </cell>
        </row>
        <row r="33077">
          <cell r="A33077" t="str">
            <v>2451-26</v>
          </cell>
          <cell r="B33077" t="str">
            <v>BROCA METAL. MADEIRA 9,0MM</v>
          </cell>
          <cell r="C33077" t="str">
            <v>ROH</v>
          </cell>
          <cell r="D33077" t="str">
            <v>UN</v>
          </cell>
        </row>
        <row r="33078">
          <cell r="A33078" t="str">
            <v>2451-27</v>
          </cell>
          <cell r="B33078" t="str">
            <v>BROCA METAL. MADEIRA 10,0MM</v>
          </cell>
          <cell r="C33078" t="str">
            <v>ROH</v>
          </cell>
          <cell r="D33078" t="str">
            <v>UN</v>
          </cell>
        </row>
        <row r="33079">
          <cell r="A33079" t="str">
            <v>2451-28</v>
          </cell>
          <cell r="B33079" t="str">
            <v>BROCA METAL. MADEIRA 11,0MM</v>
          </cell>
          <cell r="C33079" t="str">
            <v>ROH</v>
          </cell>
          <cell r="D33079" t="str">
            <v>UN</v>
          </cell>
        </row>
        <row r="33080">
          <cell r="A33080" t="str">
            <v>2451-29</v>
          </cell>
          <cell r="B33080" t="str">
            <v>BROCA METAL. METAL 7,0MM</v>
          </cell>
          <cell r="C33080" t="str">
            <v>ROH</v>
          </cell>
          <cell r="D33080" t="str">
            <v>UN</v>
          </cell>
        </row>
        <row r="33081">
          <cell r="A33081" t="str">
            <v>2451-30</v>
          </cell>
          <cell r="B33081" t="str">
            <v>TRENA COM FITA DE AÇO DE 3M</v>
          </cell>
          <cell r="C33081" t="str">
            <v>ROH</v>
          </cell>
          <cell r="D33081" t="str">
            <v>UN</v>
          </cell>
        </row>
        <row r="33082">
          <cell r="A33082" t="str">
            <v>2451-31</v>
          </cell>
          <cell r="B33082" t="str">
            <v>TRENA FFI-04M</v>
          </cell>
          <cell r="C33082" t="str">
            <v>ROH</v>
          </cell>
          <cell r="D33082" t="str">
            <v>UN</v>
          </cell>
        </row>
        <row r="33083">
          <cell r="A33083" t="str">
            <v>2451-32</v>
          </cell>
          <cell r="B33083" t="str">
            <v>MARTELO FFI-04M</v>
          </cell>
          <cell r="C33083" t="str">
            <v>ROH</v>
          </cell>
          <cell r="D33083" t="str">
            <v>UN</v>
          </cell>
        </row>
        <row r="33084">
          <cell r="A33084" t="str">
            <v>2451-33</v>
          </cell>
          <cell r="B33084" t="str">
            <v>CHAFENDA FFI-04M</v>
          </cell>
          <cell r="C33084" t="str">
            <v>ROH</v>
          </cell>
          <cell r="D33084" t="str">
            <v>UN</v>
          </cell>
        </row>
        <row r="33085">
          <cell r="A33085" t="str">
            <v>2451-34</v>
          </cell>
          <cell r="B33085" t="str">
            <v>CHA PHILLIPS FFI-04M</v>
          </cell>
          <cell r="C33085" t="str">
            <v>ROH</v>
          </cell>
          <cell r="D33085" t="str">
            <v>UN</v>
          </cell>
        </row>
        <row r="33086">
          <cell r="A33086" t="str">
            <v>2451-35</v>
          </cell>
          <cell r="B33086" t="str">
            <v>CHA REGULAR POTÊNCIA LAM-50</v>
          </cell>
          <cell r="C33086" t="str">
            <v>ROH</v>
          </cell>
          <cell r="D33086" t="str">
            <v>UN</v>
          </cell>
        </row>
        <row r="33087">
          <cell r="A33087" t="str">
            <v>2451-36</v>
          </cell>
          <cell r="B33087" t="str">
            <v>CHAFENDA CBEMBORR.DO</v>
          </cell>
          <cell r="C33087" t="str">
            <v>ROH</v>
          </cell>
          <cell r="D33087" t="str">
            <v>UN</v>
          </cell>
        </row>
        <row r="33088">
          <cell r="A33088" t="str">
            <v>2451-37</v>
          </cell>
          <cell r="B33088" t="str">
            <v>MARTELO CBEMBORR.DO</v>
          </cell>
          <cell r="C33088" t="str">
            <v>ROH</v>
          </cell>
          <cell r="D33088" t="str">
            <v>UN</v>
          </cell>
        </row>
        <row r="33089">
          <cell r="A33089" t="str">
            <v>2451-38</v>
          </cell>
          <cell r="B33089" t="str">
            <v>BROCA METAL. METAL 8,0MM</v>
          </cell>
          <cell r="C33089" t="str">
            <v>ROH</v>
          </cell>
          <cell r="D33089" t="str">
            <v>UN</v>
          </cell>
        </row>
        <row r="33090">
          <cell r="A33090" t="str">
            <v>2451-39</v>
          </cell>
          <cell r="B33090" t="str">
            <v>BROCA METAL. CHATA MADEIRA 12,0MM</v>
          </cell>
          <cell r="C33090" t="str">
            <v>ROH</v>
          </cell>
          <cell r="D33090" t="str">
            <v>UN</v>
          </cell>
        </row>
        <row r="33091">
          <cell r="A33091" t="str">
            <v>2451-40</v>
          </cell>
          <cell r="B33091" t="str">
            <v>BROCA METAL. CHATA MADEIRA 16,0MM</v>
          </cell>
          <cell r="C33091" t="str">
            <v>ROH</v>
          </cell>
          <cell r="D33091" t="str">
            <v>UN</v>
          </cell>
        </row>
        <row r="33092">
          <cell r="A33092" t="str">
            <v>2451-41</v>
          </cell>
          <cell r="B33092" t="str">
            <v>BROCA METAL. CHATA MADEIRA 20,0MM</v>
          </cell>
          <cell r="C33092" t="str">
            <v>ROH</v>
          </cell>
          <cell r="D33092" t="str">
            <v>UN</v>
          </cell>
        </row>
        <row r="33093">
          <cell r="A33093" t="str">
            <v>2451-42</v>
          </cell>
          <cell r="B33093" t="str">
            <v>BIT METAL. ALONGADO 130MM F5 FENDA</v>
          </cell>
          <cell r="C33093" t="str">
            <v>ROH</v>
          </cell>
          <cell r="D33093" t="str">
            <v>UN</v>
          </cell>
        </row>
        <row r="33094">
          <cell r="A33094" t="str">
            <v>2451-43</v>
          </cell>
          <cell r="B33094" t="str">
            <v>BIT METAL. ALONGADO 130MM PH2 PHILIPS</v>
          </cell>
          <cell r="C33094" t="str">
            <v>ROH</v>
          </cell>
          <cell r="D33094" t="str">
            <v>UN</v>
          </cell>
        </row>
        <row r="33095">
          <cell r="A33095" t="str">
            <v>2451-44</v>
          </cell>
          <cell r="B33095" t="str">
            <v>BIT METAL. PZ0 POZIDRIV</v>
          </cell>
          <cell r="C33095" t="str">
            <v>ROH</v>
          </cell>
          <cell r="D33095" t="str">
            <v>UN</v>
          </cell>
        </row>
        <row r="33096">
          <cell r="A33096" t="str">
            <v>2451-45</v>
          </cell>
          <cell r="B33096" t="str">
            <v>BIT METAL. PZ1 POZIDRIV</v>
          </cell>
          <cell r="C33096" t="str">
            <v>ROH</v>
          </cell>
          <cell r="D33096" t="str">
            <v>UN</v>
          </cell>
        </row>
        <row r="33097">
          <cell r="A33097" t="str">
            <v>2451-46</v>
          </cell>
          <cell r="B33097" t="str">
            <v>BIT METAL. PZ2 POZIDRIV</v>
          </cell>
          <cell r="C33097" t="str">
            <v>ROH</v>
          </cell>
          <cell r="D33097" t="str">
            <v>UN</v>
          </cell>
        </row>
        <row r="33098">
          <cell r="A33098" t="str">
            <v>2451-47</v>
          </cell>
          <cell r="B33098" t="str">
            <v>BIT METAL. PZ3 POZIDRIV</v>
          </cell>
          <cell r="C33098" t="str">
            <v>ROH</v>
          </cell>
          <cell r="D33098" t="str">
            <v>UN</v>
          </cell>
        </row>
        <row r="33099">
          <cell r="A33099" t="str">
            <v>2451-48</v>
          </cell>
          <cell r="B33099" t="str">
            <v>BIT METAL. T10 TORX</v>
          </cell>
          <cell r="C33099" t="str">
            <v>ROH</v>
          </cell>
          <cell r="D33099" t="str">
            <v>UN</v>
          </cell>
        </row>
        <row r="33100">
          <cell r="A33100" t="str">
            <v>2451-49</v>
          </cell>
          <cell r="B33100" t="str">
            <v>BIT METAL. T15 TORX</v>
          </cell>
          <cell r="C33100" t="str">
            <v>ROH</v>
          </cell>
          <cell r="D33100" t="str">
            <v>UN</v>
          </cell>
        </row>
        <row r="33101">
          <cell r="A33101" t="str">
            <v>2451-50</v>
          </cell>
          <cell r="B33101" t="str">
            <v>BROCA METAL. METAL 6,0MM</v>
          </cell>
          <cell r="C33101" t="str">
            <v>ROH</v>
          </cell>
          <cell r="D33101" t="str">
            <v>UN</v>
          </cell>
        </row>
        <row r="33102">
          <cell r="A33102" t="str">
            <v>2451-51</v>
          </cell>
          <cell r="B33102" t="str">
            <v>BROCA METAL. METAL 5,0MM</v>
          </cell>
          <cell r="C33102" t="str">
            <v>ROH</v>
          </cell>
          <cell r="D33102" t="str">
            <v>UN</v>
          </cell>
        </row>
        <row r="33103">
          <cell r="A33103" t="str">
            <v>2451-52</v>
          </cell>
          <cell r="B33103" t="str">
            <v>BROCA METAL. METAL 4,0MM</v>
          </cell>
          <cell r="C33103" t="str">
            <v>ROH</v>
          </cell>
          <cell r="D33103" t="str">
            <v>UN</v>
          </cell>
        </row>
        <row r="33104">
          <cell r="A33104" t="str">
            <v>2451-53</v>
          </cell>
          <cell r="B33104" t="str">
            <v>BROCA METAL. METAL 3,0MM</v>
          </cell>
          <cell r="C33104" t="str">
            <v>ROH</v>
          </cell>
          <cell r="D33104" t="str">
            <v>UN</v>
          </cell>
        </row>
        <row r="33105">
          <cell r="A33105" t="str">
            <v>2451-54</v>
          </cell>
          <cell r="B33105" t="str">
            <v>BROCA METAL. METAL 2,5MM</v>
          </cell>
          <cell r="C33105" t="str">
            <v>ROH</v>
          </cell>
          <cell r="D33105" t="str">
            <v>UN</v>
          </cell>
        </row>
        <row r="33106">
          <cell r="A33106" t="str">
            <v>2451-55</v>
          </cell>
          <cell r="B33106" t="str">
            <v>BROCA METAL. METAL 1,5MM</v>
          </cell>
          <cell r="C33106" t="str">
            <v>ROH</v>
          </cell>
          <cell r="D33106" t="str">
            <v>UN</v>
          </cell>
        </row>
        <row r="33107">
          <cell r="A33107" t="str">
            <v>2451-56</v>
          </cell>
          <cell r="B33107" t="str">
            <v>BIT METAL. T20 TORX</v>
          </cell>
          <cell r="C33107" t="str">
            <v>ROH</v>
          </cell>
          <cell r="D33107" t="str">
            <v>UN</v>
          </cell>
        </row>
        <row r="33108">
          <cell r="A33108" t="str">
            <v>2451-57</v>
          </cell>
          <cell r="B33108" t="str">
            <v>BIT METAL. T25 TORX</v>
          </cell>
          <cell r="C33108" t="str">
            <v>ROH</v>
          </cell>
          <cell r="D33108" t="str">
            <v>UN</v>
          </cell>
        </row>
        <row r="33109">
          <cell r="A33109" t="str">
            <v>2451-59</v>
          </cell>
          <cell r="B33109" t="str">
            <v>BROCA METÁLICA PARA METAL 2,5MM</v>
          </cell>
          <cell r="C33109" t="str">
            <v>ROH</v>
          </cell>
          <cell r="D33109" t="str">
            <v>UN</v>
          </cell>
        </row>
        <row r="33110">
          <cell r="A33110" t="str">
            <v>2451-60</v>
          </cell>
          <cell r="B33110" t="str">
            <v>BROCA METÁLICA PARA METAL 3,0MM</v>
          </cell>
          <cell r="C33110" t="str">
            <v>ROH</v>
          </cell>
          <cell r="D33110" t="str">
            <v>UN</v>
          </cell>
        </row>
        <row r="33111">
          <cell r="A33111" t="str">
            <v>2451-61</v>
          </cell>
          <cell r="B33111" t="str">
            <v>BROCA METÁLICA PARA METAL 4,0MM</v>
          </cell>
          <cell r="C33111" t="str">
            <v>ROH</v>
          </cell>
          <cell r="D33111" t="str">
            <v>UN</v>
          </cell>
        </row>
        <row r="33112">
          <cell r="A33112" t="str">
            <v>2451-62</v>
          </cell>
          <cell r="B33112" t="str">
            <v>BROCA METÁLICA PARA METAL 5,0MM</v>
          </cell>
          <cell r="C33112" t="str">
            <v>ROH</v>
          </cell>
          <cell r="D33112" t="str">
            <v>UN</v>
          </cell>
        </row>
        <row r="33113">
          <cell r="A33113" t="str">
            <v>2451-63</v>
          </cell>
          <cell r="B33113" t="str">
            <v>BROCA METÁLICA PARA METAL 6,0MM</v>
          </cell>
          <cell r="C33113" t="str">
            <v>ROH</v>
          </cell>
          <cell r="D33113" t="str">
            <v>UN</v>
          </cell>
        </row>
        <row r="33114">
          <cell r="A33114" t="str">
            <v>2451-64</v>
          </cell>
          <cell r="B33114" t="str">
            <v>BROCA 8MM CONCRETO FFI-04M</v>
          </cell>
          <cell r="C33114" t="str">
            <v>ROH</v>
          </cell>
          <cell r="D33114" t="str">
            <v>UN</v>
          </cell>
        </row>
        <row r="33115">
          <cell r="A33115" t="str">
            <v>2451-65</v>
          </cell>
          <cell r="B33115" t="str">
            <v>BROCA 6MM CONCRETO FFI-04M</v>
          </cell>
          <cell r="C33115" t="str">
            <v>ROH</v>
          </cell>
          <cell r="D33115" t="str">
            <v>UN</v>
          </cell>
        </row>
        <row r="33116">
          <cell r="A33116" t="str">
            <v>2451-66</v>
          </cell>
          <cell r="B33116" t="str">
            <v>BROCA 4MM CONCRETO FFI-04M</v>
          </cell>
          <cell r="C33116" t="str">
            <v>ROH</v>
          </cell>
          <cell r="D33116" t="str">
            <v>UN</v>
          </cell>
        </row>
        <row r="33117">
          <cell r="A33117" t="str">
            <v>2451-67</v>
          </cell>
          <cell r="B33117" t="str">
            <v>BROCA 6MM MADEIRA FFI-04M</v>
          </cell>
          <cell r="C33117" t="str">
            <v>ROH</v>
          </cell>
          <cell r="D33117" t="str">
            <v>UN</v>
          </cell>
        </row>
        <row r="33118">
          <cell r="A33118" t="str">
            <v>2451-68</v>
          </cell>
          <cell r="B33118" t="str">
            <v>BROCA 8MM MADEIRA FFI-04M</v>
          </cell>
          <cell r="C33118" t="str">
            <v>ROH</v>
          </cell>
          <cell r="D33118" t="str">
            <v>UN</v>
          </cell>
        </row>
        <row r="33119">
          <cell r="A33119" t="str">
            <v>2451-69</v>
          </cell>
          <cell r="B33119" t="str">
            <v>TRENA FITAACO3M</v>
          </cell>
          <cell r="C33119" t="str">
            <v>ROH</v>
          </cell>
          <cell r="D33119" t="str">
            <v>UN</v>
          </cell>
        </row>
        <row r="33120">
          <cell r="A33120" t="str">
            <v>2451-70</v>
          </cell>
          <cell r="B33120" t="str">
            <v>BROCA CONCRETO N°03</v>
          </cell>
          <cell r="C33120" t="str">
            <v>ROH</v>
          </cell>
          <cell r="D33120" t="str">
            <v>UN</v>
          </cell>
        </row>
        <row r="33121">
          <cell r="A33121" t="str">
            <v>2451-71</v>
          </cell>
          <cell r="B33121" t="str">
            <v>BROCA CONCRETO N°06</v>
          </cell>
          <cell r="C33121" t="str">
            <v>ROH</v>
          </cell>
          <cell r="D33121" t="str">
            <v>UN</v>
          </cell>
        </row>
        <row r="33122">
          <cell r="A33122" t="str">
            <v>2451-72</v>
          </cell>
          <cell r="B33122" t="str">
            <v>BROCA CONCRETO N°04</v>
          </cell>
          <cell r="C33122" t="str">
            <v>ROH</v>
          </cell>
          <cell r="D33122" t="str">
            <v>UN</v>
          </cell>
        </row>
        <row r="33123">
          <cell r="A33123" t="str">
            <v>2451-73</v>
          </cell>
          <cell r="B33123" t="str">
            <v>BROCA MADEIRA N°06</v>
          </cell>
          <cell r="C33123" t="str">
            <v>ROH</v>
          </cell>
          <cell r="D33123" t="str">
            <v>UN</v>
          </cell>
        </row>
        <row r="33124">
          <cell r="A33124" t="str">
            <v>2451-74</v>
          </cell>
          <cell r="B33124" t="str">
            <v>BROCA MADEIRA N°08</v>
          </cell>
          <cell r="C33124" t="str">
            <v>ROH</v>
          </cell>
          <cell r="D33124" t="str">
            <v>UN</v>
          </cell>
        </row>
        <row r="33125">
          <cell r="A33125" t="str">
            <v>2451-75</v>
          </cell>
          <cell r="B33125" t="str">
            <v>CHA PHILLIPS CBEMBORR.DO</v>
          </cell>
          <cell r="C33125" t="str">
            <v>ROH</v>
          </cell>
          <cell r="D33125" t="str">
            <v>UN</v>
          </cell>
        </row>
        <row r="33126">
          <cell r="A33126" t="str">
            <v>2451-76</v>
          </cell>
          <cell r="B33126" t="str">
            <v>CHA SELET. VOLT. 10A 125VAC 5A250VAC</v>
          </cell>
          <cell r="C33126" t="str">
            <v>ROH</v>
          </cell>
          <cell r="D33126" t="str">
            <v>UN</v>
          </cell>
        </row>
        <row r="33127">
          <cell r="A33127" t="str">
            <v>2451-78</v>
          </cell>
          <cell r="B33127" t="str">
            <v>CHA L/D CR-03</v>
          </cell>
          <cell r="C33127" t="str">
            <v>ROH</v>
          </cell>
          <cell r="D33127" t="str">
            <v>UN</v>
          </cell>
        </row>
        <row r="33128">
          <cell r="A33128" t="str">
            <v>2451-79</v>
          </cell>
          <cell r="B33128" t="str">
            <v>CHA COMUTADORA RT-01</v>
          </cell>
          <cell r="C33128" t="str">
            <v>ROH</v>
          </cell>
          <cell r="D33128" t="str">
            <v>UN</v>
          </cell>
        </row>
        <row r="33129">
          <cell r="A33129" t="str">
            <v>2451-80</v>
          </cell>
          <cell r="B33129" t="str">
            <v>CHA BIVOLT RP-01/02</v>
          </cell>
          <cell r="C33129" t="str">
            <v>ROH</v>
          </cell>
          <cell r="D33129" t="str">
            <v>UN</v>
          </cell>
        </row>
        <row r="33130">
          <cell r="A33130" t="str">
            <v>2451-81</v>
          </cell>
          <cell r="B33130" t="str">
            <v>CHA L/D FSM-02</v>
          </cell>
          <cell r="C33130" t="str">
            <v>ROH</v>
          </cell>
          <cell r="D33130" t="str">
            <v>UN</v>
          </cell>
        </row>
        <row r="33131">
          <cell r="A33131" t="str">
            <v>2451-83</v>
          </cell>
          <cell r="B33131" t="str">
            <v>CHA LIGA/DES. KCD-101 250/125VCA 6/10A</v>
          </cell>
          <cell r="C33131" t="str">
            <v>ROH</v>
          </cell>
          <cell r="D33131" t="str">
            <v>UN</v>
          </cell>
        </row>
        <row r="33132">
          <cell r="A33132" t="str">
            <v>2451-84</v>
          </cell>
          <cell r="B33132" t="str">
            <v>CHA MAN ASSISTÊNCIA 250/125V 15/3A</v>
          </cell>
          <cell r="C33132" t="str">
            <v>ROH</v>
          </cell>
          <cell r="D33132" t="str">
            <v>UN</v>
          </cell>
        </row>
        <row r="33133">
          <cell r="A33133" t="str">
            <v>2451-85</v>
          </cell>
          <cell r="B33133" t="str">
            <v>CHA 127/220V F-22</v>
          </cell>
          <cell r="C33133" t="str">
            <v>ROH</v>
          </cell>
          <cell r="D33133" t="str">
            <v>UN</v>
          </cell>
        </row>
        <row r="33134">
          <cell r="A33134" t="str">
            <v>2451-86</v>
          </cell>
          <cell r="B33134" t="str">
            <v>CHA ON/OFF TONGKAN-J5 250V 16(10)A T100</v>
          </cell>
          <cell r="C33134" t="str">
            <v>ROH</v>
          </cell>
          <cell r="D33134" t="str">
            <v>UN</v>
          </cell>
        </row>
        <row r="33135">
          <cell r="A33135" t="str">
            <v>2451-87</v>
          </cell>
          <cell r="B33135" t="str">
            <v>CHAVE L/D MCO-01</v>
          </cell>
          <cell r="C33135" t="str">
            <v>ROH</v>
          </cell>
          <cell r="D33135" t="str">
            <v>UN</v>
          </cell>
        </row>
        <row r="33136">
          <cell r="A33136" t="str">
            <v>2451-89</v>
          </cell>
          <cell r="B33136" t="str">
            <v>BROCA MADEIRA N°05</v>
          </cell>
          <cell r="C33136" t="str">
            <v>ROH</v>
          </cell>
          <cell r="D33136" t="str">
            <v>UN</v>
          </cell>
        </row>
        <row r="33137">
          <cell r="A33137" t="str">
            <v>2451-90</v>
          </cell>
          <cell r="B33137" t="str">
            <v>BROCA CONCRETO N°08</v>
          </cell>
          <cell r="C33137" t="str">
            <v>ROH</v>
          </cell>
          <cell r="D33137" t="str">
            <v>UN</v>
          </cell>
        </row>
        <row r="33138">
          <cell r="A33138" t="str">
            <v>2451-91</v>
          </cell>
          <cell r="B33138" t="str">
            <v>CHAFENDA CBEMBORR.DO</v>
          </cell>
          <cell r="C33138" t="str">
            <v>ROH</v>
          </cell>
          <cell r="D33138" t="str">
            <v>UN</v>
          </cell>
        </row>
        <row r="33139">
          <cell r="A33139" t="str">
            <v>2451-92</v>
          </cell>
          <cell r="B33139" t="str">
            <v>CHA PHILLIPS CBEMBORR.DO</v>
          </cell>
          <cell r="C33139" t="str">
            <v>ROH</v>
          </cell>
          <cell r="D33139" t="str">
            <v>UN</v>
          </cell>
        </row>
        <row r="33140">
          <cell r="A33140" t="str">
            <v>2451-93</v>
          </cell>
          <cell r="B33140" t="str">
            <v>CHA HEXAGONAL SOQUETE 10MM</v>
          </cell>
          <cell r="C33140" t="str">
            <v>ROH</v>
          </cell>
          <cell r="D33140" t="str">
            <v>UN</v>
          </cell>
        </row>
        <row r="33141">
          <cell r="A33141" t="str">
            <v>2451-94</v>
          </cell>
          <cell r="B33141" t="str">
            <v>CHA METAL. DESMONTAGEM[AR]</v>
          </cell>
          <cell r="C33141" t="str">
            <v>ROH</v>
          </cell>
          <cell r="D33141" t="str">
            <v>UN</v>
          </cell>
        </row>
        <row r="33142">
          <cell r="A33142" t="str">
            <v>2451-96</v>
          </cell>
          <cell r="B33142" t="str">
            <v>BIT METAL. T27 TORX</v>
          </cell>
          <cell r="C33142" t="str">
            <v>ROH</v>
          </cell>
          <cell r="D33142" t="str">
            <v>UN</v>
          </cell>
        </row>
        <row r="33143">
          <cell r="A33143" t="str">
            <v>2451-97</v>
          </cell>
          <cell r="B33143" t="str">
            <v>BIT METAL. T30 TORX</v>
          </cell>
          <cell r="C33143" t="str">
            <v>ROH</v>
          </cell>
          <cell r="D33143" t="str">
            <v>UN</v>
          </cell>
        </row>
        <row r="33144">
          <cell r="A33144" t="str">
            <v>2451-98</v>
          </cell>
          <cell r="B33144" t="str">
            <v>BIT METAL. T40 TORX</v>
          </cell>
          <cell r="C33144" t="str">
            <v>ROH</v>
          </cell>
          <cell r="D33144" t="str">
            <v>UN</v>
          </cell>
        </row>
        <row r="33145">
          <cell r="A33145" t="str">
            <v>2451-99</v>
          </cell>
          <cell r="B33145" t="str">
            <v>BIT METAL. SOCKET HEXAGONAL 6,0MM</v>
          </cell>
          <cell r="C33145" t="str">
            <v>ROH</v>
          </cell>
          <cell r="D33145" t="str">
            <v>UN</v>
          </cell>
        </row>
        <row r="33146">
          <cell r="A33146" t="str">
            <v>2452-43</v>
          </cell>
          <cell r="B33146" t="str">
            <v>CAPAC. ELET. CBB61E 300V 3,0?F</v>
          </cell>
          <cell r="C33146" t="str">
            <v>ROH</v>
          </cell>
          <cell r="D33146" t="str">
            <v>UN</v>
          </cell>
        </row>
        <row r="33147">
          <cell r="A33147" t="str">
            <v>2452-44</v>
          </cell>
          <cell r="B33147" t="str">
            <v>CAPAC. ELET. CBB61B 450V 1,5?F</v>
          </cell>
          <cell r="C33147" t="str">
            <v>ROH</v>
          </cell>
          <cell r="D33147" t="str">
            <v>UN</v>
          </cell>
        </row>
        <row r="33148">
          <cell r="A33148" t="str">
            <v>2452-45</v>
          </cell>
          <cell r="B33148" t="str">
            <v>PROT. TERMI. BR-B5D 100°C CBS CT 300V</v>
          </cell>
          <cell r="C33148" t="str">
            <v>ROH</v>
          </cell>
          <cell r="D33148" t="str">
            <v>UN</v>
          </cell>
        </row>
        <row r="33149">
          <cell r="A33149" t="str">
            <v>2452-46</v>
          </cell>
          <cell r="B33149" t="str">
            <v>PROT TÉRM BR-B5D100°C CABO2-VIAS CT340MM</v>
          </cell>
          <cell r="C33149" t="str">
            <v>ROH</v>
          </cell>
          <cell r="D33149" t="str">
            <v>UN</v>
          </cell>
        </row>
        <row r="33150">
          <cell r="A33150" t="str">
            <v>2452-47</v>
          </cell>
          <cell r="B33150" t="str">
            <v>CAPACITOR PARTIDA CBB61-P2 250VAC 12μF</v>
          </cell>
          <cell r="C33150" t="str">
            <v>ROH</v>
          </cell>
          <cell r="D33150" t="str">
            <v>UN</v>
          </cell>
        </row>
        <row r="33151">
          <cell r="A33151" t="str">
            <v>2452-48</v>
          </cell>
          <cell r="B33151" t="str">
            <v>CAPACITOR PARTIDA CBB61-P2 450VAC 5μF</v>
          </cell>
          <cell r="C33151" t="str">
            <v>ROH</v>
          </cell>
          <cell r="D33151" t="str">
            <v>UN</v>
          </cell>
        </row>
        <row r="33152">
          <cell r="A33152" t="str">
            <v>2452-49</v>
          </cell>
          <cell r="B33152" t="str">
            <v>TRANSFORM EL P127VAC S12VAC0,5A21VAC2,5A</v>
          </cell>
          <cell r="C33152" t="str">
            <v>ROH</v>
          </cell>
          <cell r="D33152" t="str">
            <v>UN</v>
          </cell>
        </row>
        <row r="33153">
          <cell r="A33153" t="str">
            <v>2452-50</v>
          </cell>
          <cell r="B33153" t="str">
            <v>TRANSFORM EL P220VAC S12VAC0,5A21VAC2,5A</v>
          </cell>
          <cell r="C33153" t="str">
            <v>ROH</v>
          </cell>
          <cell r="D33153" t="str">
            <v>UN</v>
          </cell>
        </row>
        <row r="33154">
          <cell r="A33154" t="str">
            <v>2452-51</v>
          </cell>
          <cell r="B33154" t="str">
            <v>CAPACITOR CBB61-P2 T85 S3 300VAC 5μF</v>
          </cell>
          <cell r="C33154" t="str">
            <v>ROH</v>
          </cell>
          <cell r="D33154" t="str">
            <v>UN</v>
          </cell>
        </row>
        <row r="33155">
          <cell r="A33155" t="str">
            <v>2452-52</v>
          </cell>
          <cell r="B33155" t="str">
            <v>CAPACITOR CBB61-P2 T70 S3 450VAC 1,5μF</v>
          </cell>
          <cell r="C33155" t="str">
            <v>ROH</v>
          </cell>
          <cell r="D33155" t="str">
            <v>UN</v>
          </cell>
        </row>
        <row r="33156">
          <cell r="A33156" t="str">
            <v>2452-53</v>
          </cell>
          <cell r="B33156" t="str">
            <v>CAPACITOR CBB61-P2 S3 250VAC 4μF</v>
          </cell>
          <cell r="C33156" t="str">
            <v>ROH</v>
          </cell>
          <cell r="D33156" t="str">
            <v>UN</v>
          </cell>
        </row>
        <row r="33157">
          <cell r="A33157" t="str">
            <v>2452-54</v>
          </cell>
          <cell r="B33157" t="str">
            <v>CAPACITOR CBB61 S3 450VAC 2μF</v>
          </cell>
          <cell r="C33157" t="str">
            <v>ROH</v>
          </cell>
          <cell r="D33157" t="str">
            <v>UN</v>
          </cell>
        </row>
        <row r="33158">
          <cell r="A33158" t="str">
            <v>2453-01</v>
          </cell>
          <cell r="B33158" t="str">
            <v>BIT METAL. SOCKET HEXAGONAL 8,0MM</v>
          </cell>
          <cell r="C33158" t="str">
            <v>ROH</v>
          </cell>
          <cell r="D33158" t="str">
            <v>UN</v>
          </cell>
        </row>
        <row r="33159">
          <cell r="A33159" t="str">
            <v>2453-02</v>
          </cell>
          <cell r="B33159" t="str">
            <v>BIT METAL. SOCKET HEXAGONAL 10,0MM</v>
          </cell>
          <cell r="C33159" t="str">
            <v>ROH</v>
          </cell>
          <cell r="D33159" t="str">
            <v>UN</v>
          </cell>
        </row>
        <row r="33160">
          <cell r="A33160" t="str">
            <v>2453-03</v>
          </cell>
          <cell r="B33160" t="str">
            <v>BIT METAL. SOCKET HEXAGONAL 12,0MM</v>
          </cell>
          <cell r="C33160" t="str">
            <v>ROH</v>
          </cell>
          <cell r="D33160" t="str">
            <v>UN</v>
          </cell>
        </row>
        <row r="33161">
          <cell r="A33161" t="str">
            <v>2453-04</v>
          </cell>
          <cell r="B33161" t="str">
            <v>BIT METAL. H2 HEXAGONAL</v>
          </cell>
          <cell r="C33161" t="str">
            <v>ROH</v>
          </cell>
          <cell r="D33161" t="str">
            <v>UN</v>
          </cell>
        </row>
        <row r="33162">
          <cell r="A33162" t="str">
            <v>2453-05</v>
          </cell>
          <cell r="B33162" t="str">
            <v>BIT METAL. H3 HEXAGONAL</v>
          </cell>
          <cell r="C33162" t="str">
            <v>ROH</v>
          </cell>
          <cell r="D33162" t="str">
            <v>UN</v>
          </cell>
        </row>
        <row r="33163">
          <cell r="A33163" t="str">
            <v>2453-06</v>
          </cell>
          <cell r="B33163" t="str">
            <v>BIT METAL. H4 HEXAGONAL</v>
          </cell>
          <cell r="C33163" t="str">
            <v>ROH</v>
          </cell>
          <cell r="D33163" t="str">
            <v>UN</v>
          </cell>
        </row>
        <row r="33164">
          <cell r="A33164" t="str">
            <v>2453-07</v>
          </cell>
          <cell r="B33164" t="str">
            <v>BIT METAL. H5 HEXAGONAL</v>
          </cell>
          <cell r="C33164" t="str">
            <v>ROH</v>
          </cell>
          <cell r="D33164" t="str">
            <v>UN</v>
          </cell>
        </row>
        <row r="33165">
          <cell r="A33165" t="str">
            <v>2453-08</v>
          </cell>
          <cell r="B33165" t="str">
            <v>BIT METAL. H6 HEXAGONAL</v>
          </cell>
          <cell r="C33165" t="str">
            <v>ROH</v>
          </cell>
          <cell r="D33165" t="str">
            <v>UN</v>
          </cell>
        </row>
        <row r="33166">
          <cell r="A33166" t="str">
            <v>2453-09</v>
          </cell>
          <cell r="B33166" t="str">
            <v>BIT METAL. H7 HEXAGONAL</v>
          </cell>
          <cell r="C33166" t="str">
            <v>ROH</v>
          </cell>
          <cell r="D33166" t="str">
            <v>UN</v>
          </cell>
        </row>
        <row r="33167">
          <cell r="A33167" t="str">
            <v>2453-10</v>
          </cell>
          <cell r="B33167" t="str">
            <v>BIT METAL. H8 HEXAGONAL</v>
          </cell>
          <cell r="C33167" t="str">
            <v>ROH</v>
          </cell>
          <cell r="D33167" t="str">
            <v>UN</v>
          </cell>
        </row>
        <row r="33168">
          <cell r="A33168" t="str">
            <v>2453-11</v>
          </cell>
          <cell r="B33168" t="str">
            <v>BIT METAL. SOCKET HEXAGONAL 5,0MM</v>
          </cell>
          <cell r="C33168" t="str">
            <v>ROH</v>
          </cell>
          <cell r="D33168" t="str">
            <v>UN</v>
          </cell>
        </row>
        <row r="33169">
          <cell r="A33169" t="str">
            <v>2453-12</v>
          </cell>
          <cell r="B33169" t="str">
            <v>BIT METAL. SOCKET HEXAGONAL 6,0MM</v>
          </cell>
          <cell r="C33169" t="str">
            <v>ROH</v>
          </cell>
          <cell r="D33169" t="str">
            <v>UN</v>
          </cell>
        </row>
        <row r="33170">
          <cell r="A33170" t="str">
            <v>2453-13</v>
          </cell>
          <cell r="B33170" t="str">
            <v>BIT METAL. SOCKET HEXAGONAL 7,0MM</v>
          </cell>
          <cell r="C33170" t="str">
            <v>ROH</v>
          </cell>
          <cell r="D33170" t="str">
            <v>UN</v>
          </cell>
        </row>
        <row r="33171">
          <cell r="A33171" t="str">
            <v>2453-14</v>
          </cell>
          <cell r="B33171" t="str">
            <v>BIT METAL. SOCKET HEXAGONAL 8,0MM</v>
          </cell>
          <cell r="C33171" t="str">
            <v>ROH</v>
          </cell>
          <cell r="D33171" t="str">
            <v>UN</v>
          </cell>
        </row>
        <row r="33172">
          <cell r="A33172" t="str">
            <v>2453-15</v>
          </cell>
          <cell r="B33172" t="str">
            <v>BIT METAL. SOCKET HEXAGONAL 9,0MM</v>
          </cell>
          <cell r="C33172" t="str">
            <v>ROH</v>
          </cell>
          <cell r="D33172" t="str">
            <v>UN</v>
          </cell>
        </row>
        <row r="33173">
          <cell r="A33173" t="str">
            <v>2453-16</v>
          </cell>
          <cell r="B33173" t="str">
            <v>BIT METAL. SOCKET HEXAGONAL 10,0MM</v>
          </cell>
          <cell r="C33173" t="str">
            <v>ROH</v>
          </cell>
          <cell r="D33173" t="str">
            <v>UN</v>
          </cell>
        </row>
        <row r="33174">
          <cell r="A33174" t="str">
            <v>2453-17</v>
          </cell>
          <cell r="B33174" t="str">
            <v>BIT METAL. SOCKET HEXAGONAL 11,0MM</v>
          </cell>
          <cell r="C33174" t="str">
            <v>ROH</v>
          </cell>
          <cell r="D33174" t="str">
            <v>UN</v>
          </cell>
        </row>
        <row r="33175">
          <cell r="A33175" t="str">
            <v>2453-18</v>
          </cell>
          <cell r="B33175" t="str">
            <v>BIT METAL. SOCKET HEXAGONAL 12,0MM</v>
          </cell>
          <cell r="C33175" t="str">
            <v>ROH</v>
          </cell>
          <cell r="D33175" t="str">
            <v>UN</v>
          </cell>
        </row>
        <row r="33176">
          <cell r="A33176" t="str">
            <v>2453-19</v>
          </cell>
          <cell r="B33176" t="str">
            <v>BIT METAL. H2,5 HEXAGONAL</v>
          </cell>
          <cell r="C33176" t="str">
            <v>ROH</v>
          </cell>
          <cell r="D33176" t="str">
            <v>UN</v>
          </cell>
        </row>
        <row r="33177">
          <cell r="A33177" t="str">
            <v>2453-20</v>
          </cell>
          <cell r="B33177" t="str">
            <v>BIT METAL. H3,5 HEXAGONAL</v>
          </cell>
          <cell r="C33177" t="str">
            <v>ROH</v>
          </cell>
          <cell r="D33177" t="str">
            <v>UN</v>
          </cell>
        </row>
        <row r="33178">
          <cell r="A33178" t="str">
            <v>2453-21</v>
          </cell>
          <cell r="B33178" t="str">
            <v>BIT METAL. T6 TORX</v>
          </cell>
          <cell r="C33178" t="str">
            <v>ROH</v>
          </cell>
          <cell r="D33178" t="str">
            <v>UN</v>
          </cell>
        </row>
        <row r="33179">
          <cell r="A33179" t="str">
            <v>2453-22</v>
          </cell>
          <cell r="B33179" t="str">
            <v>BIT METAL. T9 TORX</v>
          </cell>
          <cell r="C33179" t="str">
            <v>ROH</v>
          </cell>
          <cell r="D33179" t="str">
            <v>UN</v>
          </cell>
        </row>
        <row r="33180">
          <cell r="A33180" t="str">
            <v>2453-23</v>
          </cell>
          <cell r="B33180" t="str">
            <v>BIT METAL. ALONGADO 49MM F4 FENDA</v>
          </cell>
          <cell r="C33180" t="str">
            <v>ROH</v>
          </cell>
          <cell r="D33180" t="str">
            <v>UN</v>
          </cell>
        </row>
        <row r="33181">
          <cell r="A33181" t="str">
            <v>2453-24</v>
          </cell>
          <cell r="B33181" t="str">
            <v>BIT METAL. ALONGADO 49MM F6 FENDA</v>
          </cell>
          <cell r="C33181" t="str">
            <v>ROH</v>
          </cell>
          <cell r="D33181" t="str">
            <v>UN</v>
          </cell>
        </row>
        <row r="33182">
          <cell r="A33182" t="str">
            <v>2453-25</v>
          </cell>
          <cell r="B33182" t="str">
            <v>BIT METAL. ALONGADO 49MM PH1 PHILLIPS</v>
          </cell>
          <cell r="C33182" t="str">
            <v>ROH</v>
          </cell>
          <cell r="D33182" t="str">
            <v>UN</v>
          </cell>
        </row>
        <row r="33183">
          <cell r="A33183" t="str">
            <v>2453-26</v>
          </cell>
          <cell r="B33183" t="str">
            <v>BIT METAL. ALONGADO 49MM PH2 PHILLIPS</v>
          </cell>
          <cell r="C33183" t="str">
            <v>ROH</v>
          </cell>
          <cell r="D33183" t="str">
            <v>UN</v>
          </cell>
        </row>
        <row r="33184">
          <cell r="A33184" t="str">
            <v>2453-27</v>
          </cell>
          <cell r="B33184" t="str">
            <v>BIT METAL. ALONGADO 49MM PZ1 POZIDRIV</v>
          </cell>
          <cell r="C33184" t="str">
            <v>ROH</v>
          </cell>
          <cell r="D33184" t="str">
            <v>UN</v>
          </cell>
        </row>
        <row r="33185">
          <cell r="A33185" t="str">
            <v>2453-28</v>
          </cell>
          <cell r="B33185" t="str">
            <v>BIT METAL. ALONGADO 49MM PZ2 POZIDRIV</v>
          </cell>
          <cell r="C33185" t="str">
            <v>ROH</v>
          </cell>
          <cell r="D33185" t="str">
            <v>UN</v>
          </cell>
        </row>
        <row r="33186">
          <cell r="A33186" t="str">
            <v>2453-29</v>
          </cell>
          <cell r="B33186" t="str">
            <v>BIT METAL. PH0 PHILLIPS</v>
          </cell>
          <cell r="C33186" t="str">
            <v>ROH</v>
          </cell>
          <cell r="D33186" t="str">
            <v>UN</v>
          </cell>
        </row>
        <row r="33187">
          <cell r="A33187" t="str">
            <v>2453-30</v>
          </cell>
          <cell r="B33187" t="str">
            <v>BROCA METAL. CONCRETO 7,0MM</v>
          </cell>
          <cell r="C33187" t="str">
            <v>ROH</v>
          </cell>
          <cell r="D33187" t="str">
            <v>UN</v>
          </cell>
        </row>
        <row r="33188">
          <cell r="A33188" t="str">
            <v>2453-31</v>
          </cell>
          <cell r="B33188" t="str">
            <v>BROCA METAL. METAL 2,0MM</v>
          </cell>
          <cell r="C33188" t="str">
            <v>ROH</v>
          </cell>
          <cell r="D33188" t="str">
            <v>UN</v>
          </cell>
        </row>
        <row r="33189">
          <cell r="A33189" t="str">
            <v>2453-33</v>
          </cell>
          <cell r="B33189" t="str">
            <v>BROCA METAL. CONCRETO 3,0MM</v>
          </cell>
          <cell r="C33189" t="str">
            <v>ROH</v>
          </cell>
          <cell r="D33189" t="str">
            <v>UN</v>
          </cell>
        </row>
        <row r="33190">
          <cell r="A33190" t="str">
            <v>2453-34</v>
          </cell>
          <cell r="B33190" t="str">
            <v>BROCA METAL. CONCRETO 4,0MM</v>
          </cell>
          <cell r="C33190" t="str">
            <v>ROH</v>
          </cell>
          <cell r="D33190" t="str">
            <v>UN</v>
          </cell>
        </row>
        <row r="33191">
          <cell r="A33191" t="str">
            <v>2453-35</v>
          </cell>
          <cell r="B33191" t="str">
            <v>BROCA METAL. CONCRETO 5,0MM</v>
          </cell>
          <cell r="C33191" t="str">
            <v>ROH</v>
          </cell>
          <cell r="D33191" t="str">
            <v>UN</v>
          </cell>
        </row>
        <row r="33192">
          <cell r="A33192" t="str">
            <v>2453-36</v>
          </cell>
          <cell r="B33192" t="str">
            <v>BROCA METAL. CHATA MADEIRA 10,0MM</v>
          </cell>
          <cell r="C33192" t="str">
            <v>ROH</v>
          </cell>
          <cell r="D33192" t="str">
            <v>UN</v>
          </cell>
        </row>
        <row r="33193">
          <cell r="A33193" t="str">
            <v>2453-37</v>
          </cell>
          <cell r="B33193" t="str">
            <v>BROCA METAL. CHATA MADEIRA 13,0MM</v>
          </cell>
          <cell r="C33193" t="str">
            <v>ROH</v>
          </cell>
          <cell r="D33193" t="str">
            <v>UN</v>
          </cell>
        </row>
        <row r="33194">
          <cell r="A33194" t="str">
            <v>2453-38</v>
          </cell>
          <cell r="B33194" t="str">
            <v>BROCA METAL. CHATA MADEIRA 19,0MM</v>
          </cell>
          <cell r="C33194" t="str">
            <v>ROH</v>
          </cell>
          <cell r="D33194" t="str">
            <v>UN</v>
          </cell>
        </row>
        <row r="33195">
          <cell r="A33195" t="str">
            <v>2453-39</v>
          </cell>
          <cell r="B33195" t="str">
            <v>BIT METAL. ALONGADO 49MM R2 QUADRADO</v>
          </cell>
          <cell r="C33195" t="str">
            <v>ROH</v>
          </cell>
          <cell r="D33195" t="str">
            <v>UN</v>
          </cell>
        </row>
        <row r="33196">
          <cell r="A33196" t="str">
            <v>2453-40</v>
          </cell>
          <cell r="B33196" t="str">
            <v>BIT METAL. SOCKET HEXAGONAL 5,0MM</v>
          </cell>
          <cell r="C33196" t="str">
            <v>ROH</v>
          </cell>
          <cell r="D33196" t="str">
            <v>UN</v>
          </cell>
        </row>
        <row r="33197">
          <cell r="A33197" t="str">
            <v>2453-41</v>
          </cell>
          <cell r="B33197" t="str">
            <v>BIT METAL. SOCKET HEXAGONAL 9,0MM</v>
          </cell>
          <cell r="C33197" t="str">
            <v>ROH</v>
          </cell>
          <cell r="D33197" t="str">
            <v>UN</v>
          </cell>
        </row>
        <row r="33198">
          <cell r="A33198" t="str">
            <v>2453-42</v>
          </cell>
          <cell r="B33198" t="str">
            <v>BIT METAL. F5,5 FENDA</v>
          </cell>
          <cell r="C33198" t="str">
            <v>ROH</v>
          </cell>
          <cell r="D33198" t="str">
            <v>UN</v>
          </cell>
        </row>
        <row r="33199">
          <cell r="A33199" t="str">
            <v>2453-43</v>
          </cell>
          <cell r="B33199" t="str">
            <v>BIT METAL. R1 QUADRADO</v>
          </cell>
          <cell r="C33199" t="str">
            <v>ROH</v>
          </cell>
          <cell r="D33199" t="str">
            <v>UN</v>
          </cell>
        </row>
        <row r="33200">
          <cell r="A33200" t="str">
            <v>2453-44</v>
          </cell>
          <cell r="B33200" t="str">
            <v>BIT METAL. R2 QUADRADO</v>
          </cell>
          <cell r="C33200" t="str">
            <v>ROH</v>
          </cell>
          <cell r="D33200" t="str">
            <v>UN</v>
          </cell>
        </row>
        <row r="33201">
          <cell r="A33201" t="str">
            <v>2453-45</v>
          </cell>
          <cell r="B33201" t="str">
            <v>BROCA METAL. METAL 3,5MM</v>
          </cell>
          <cell r="C33201" t="str">
            <v>ROH</v>
          </cell>
          <cell r="D33201" t="str">
            <v>UN</v>
          </cell>
        </row>
        <row r="33202">
          <cell r="A33202" t="str">
            <v>2453-46</v>
          </cell>
          <cell r="B33202" t="str">
            <v>BROCA METAL. METAL 4,5MM</v>
          </cell>
          <cell r="C33202" t="str">
            <v>ROH</v>
          </cell>
          <cell r="D33202" t="str">
            <v>UN</v>
          </cell>
        </row>
        <row r="33203">
          <cell r="A33203" t="str">
            <v>2453-47</v>
          </cell>
          <cell r="B33203" t="str">
            <v>BROCA METAL. METAL 5,5MM</v>
          </cell>
          <cell r="C33203" t="str">
            <v>ROH</v>
          </cell>
          <cell r="D33203" t="str">
            <v>UN</v>
          </cell>
        </row>
        <row r="33204">
          <cell r="A33204" t="str">
            <v>2453-48</v>
          </cell>
          <cell r="B33204" t="str">
            <v>BROCA METAL. METAL 6,5MM</v>
          </cell>
          <cell r="C33204" t="str">
            <v>ROH</v>
          </cell>
          <cell r="D33204" t="str">
            <v>UN</v>
          </cell>
        </row>
        <row r="33205">
          <cell r="A33205" t="str">
            <v>2453-49</v>
          </cell>
          <cell r="B33205" t="str">
            <v>BROCA METAL. CONCRETO 6,0MM</v>
          </cell>
          <cell r="C33205" t="str">
            <v>ROH</v>
          </cell>
          <cell r="D33205" t="str">
            <v>UN</v>
          </cell>
        </row>
        <row r="33206">
          <cell r="A33206" t="str">
            <v>2453-50</v>
          </cell>
          <cell r="B33206" t="str">
            <v>BROCA METAL. CONCRETO 8,0MM</v>
          </cell>
          <cell r="C33206" t="str">
            <v>ROH</v>
          </cell>
          <cell r="D33206" t="str">
            <v>UN</v>
          </cell>
        </row>
        <row r="33207">
          <cell r="A33207" t="str">
            <v>2453-51</v>
          </cell>
          <cell r="B33207" t="str">
            <v>BROCA METAL. CONCRETO 10,0MM</v>
          </cell>
          <cell r="C33207" t="str">
            <v>ROH</v>
          </cell>
          <cell r="D33207" t="str">
            <v>UN</v>
          </cell>
        </row>
        <row r="33208">
          <cell r="A33208" t="str">
            <v>2453-52</v>
          </cell>
          <cell r="B33208" t="str">
            <v>BIT METAL. ALONGADO 49MM PH3 PHILLIPS</v>
          </cell>
          <cell r="C33208" t="str">
            <v>ROH</v>
          </cell>
          <cell r="D33208" t="str">
            <v>UN</v>
          </cell>
        </row>
        <row r="33209">
          <cell r="A33209" t="str">
            <v>2453-53</v>
          </cell>
          <cell r="B33209" t="str">
            <v>BIT METAL. ALONGADO 49MM PZ3 POZIDRIV</v>
          </cell>
          <cell r="C33209" t="str">
            <v>ROH</v>
          </cell>
          <cell r="D33209" t="str">
            <v>UN</v>
          </cell>
        </row>
        <row r="33210">
          <cell r="A33210" t="str">
            <v>2453-54</v>
          </cell>
          <cell r="B33210" t="str">
            <v>BIT METAL. ALONGADO 49MM F5 FENDA</v>
          </cell>
          <cell r="C33210" t="str">
            <v>ROH</v>
          </cell>
          <cell r="D33210" t="str">
            <v>UN</v>
          </cell>
        </row>
        <row r="33211">
          <cell r="A33211" t="str">
            <v>2453-55</v>
          </cell>
          <cell r="B33211" t="str">
            <v>BIT METAL. T35 TORX</v>
          </cell>
          <cell r="C33211" t="str">
            <v>ROH</v>
          </cell>
          <cell r="D33211" t="str">
            <v>UN</v>
          </cell>
        </row>
        <row r="33212">
          <cell r="A33212" t="str">
            <v>2453-56</v>
          </cell>
          <cell r="B33212" t="str">
            <v>BIT METAL. SOCKET HEXAGONAL 13,0MM</v>
          </cell>
          <cell r="C33212" t="str">
            <v>ROH</v>
          </cell>
          <cell r="D33212" t="str">
            <v>UN</v>
          </cell>
        </row>
        <row r="33213">
          <cell r="A33213" t="str">
            <v>2453-58</v>
          </cell>
          <cell r="B33213" t="str">
            <v>BIT METAL. ALARGADOR 12,0MM</v>
          </cell>
          <cell r="C33213" t="str">
            <v>ROH</v>
          </cell>
          <cell r="D33213" t="str">
            <v>UN</v>
          </cell>
        </row>
        <row r="33214">
          <cell r="A33214" t="str">
            <v>2453-59</v>
          </cell>
          <cell r="B33214" t="str">
            <v>BROCA METAL. MADEIRA 3,0MM</v>
          </cell>
          <cell r="C33214" t="str">
            <v>ROH</v>
          </cell>
          <cell r="D33214" t="str">
            <v>UN</v>
          </cell>
        </row>
        <row r="33215">
          <cell r="A33215" t="str">
            <v>2453-60</v>
          </cell>
          <cell r="B33215" t="str">
            <v>BROCA METAL. MADEIRA 4,0MM</v>
          </cell>
          <cell r="C33215" t="str">
            <v>ROH</v>
          </cell>
          <cell r="D33215" t="str">
            <v>UN</v>
          </cell>
        </row>
        <row r="33216">
          <cell r="A33216" t="str">
            <v>2453-61</v>
          </cell>
          <cell r="B33216" t="str">
            <v>BROCA METAL. MADEIRA 5,0MM</v>
          </cell>
          <cell r="C33216" t="str">
            <v>ROH</v>
          </cell>
          <cell r="D33216" t="str">
            <v>UN</v>
          </cell>
        </row>
        <row r="33217">
          <cell r="A33217" t="str">
            <v>2453-62</v>
          </cell>
          <cell r="B33217" t="str">
            <v>BROCA METAL. MADEIRA 6,0MM</v>
          </cell>
          <cell r="C33217" t="str">
            <v>ROH</v>
          </cell>
          <cell r="D33217" t="str">
            <v>UN</v>
          </cell>
        </row>
        <row r="33218">
          <cell r="A33218" t="str">
            <v>2453-63</v>
          </cell>
          <cell r="B33218" t="str">
            <v>BROCA METÁLICA PARA MADEIRA 3,5MM</v>
          </cell>
          <cell r="C33218" t="str">
            <v>ROH</v>
          </cell>
          <cell r="D33218" t="str">
            <v>UN</v>
          </cell>
        </row>
        <row r="33219">
          <cell r="A33219" t="str">
            <v>2460-01</v>
          </cell>
          <cell r="B33219" t="str">
            <v>PRANCHA ALISADORA LAP-53 127V/60Hz</v>
          </cell>
          <cell r="C33219" t="str">
            <v>HAWA</v>
          </cell>
          <cell r="D33219" t="str">
            <v>UN</v>
          </cell>
        </row>
        <row r="33220">
          <cell r="A33220" t="str">
            <v>2460-02</v>
          </cell>
          <cell r="B33220" t="str">
            <v>PRANCHA ALISADORA LAP-53 220V/60Hz</v>
          </cell>
          <cell r="C33220" t="str">
            <v>HAWA</v>
          </cell>
          <cell r="D33220" t="str">
            <v>UN</v>
          </cell>
        </row>
        <row r="33221">
          <cell r="A33221" t="str">
            <v>2460-03</v>
          </cell>
          <cell r="B33221" t="str">
            <v>PRANCHA ALISADORA LAP-53 BIVOLT</v>
          </cell>
          <cell r="C33221" t="str">
            <v>HAWA</v>
          </cell>
          <cell r="D33221" t="str">
            <v>UN</v>
          </cell>
        </row>
        <row r="33222">
          <cell r="A33222" t="str">
            <v>2461-62</v>
          </cell>
          <cell r="B33222" t="str">
            <v>PCICHA ON/OFF DJ-10M-D MONT[CM]</v>
          </cell>
          <cell r="C33222" t="str">
            <v>ROH</v>
          </cell>
          <cell r="D33222" t="str">
            <v>UN</v>
          </cell>
        </row>
        <row r="33223">
          <cell r="A33223" t="str">
            <v>2461-63</v>
          </cell>
          <cell r="B33223" t="str">
            <v>PCI AMPLIFICADORA MONT[CM]</v>
          </cell>
          <cell r="C33223" t="str">
            <v>ROH</v>
          </cell>
          <cell r="D33223" t="str">
            <v>UN</v>
          </cell>
        </row>
        <row r="33224">
          <cell r="A33224" t="str">
            <v>2461-64</v>
          </cell>
          <cell r="B33224" t="str">
            <v>PCI DISP. USB SDCARD CMD2028 UNIT.[CM-09</v>
          </cell>
          <cell r="C33224" t="str">
            <v>ROH</v>
          </cell>
          <cell r="D33224" t="str">
            <v>UN</v>
          </cell>
        </row>
        <row r="33225">
          <cell r="A33225" t="str">
            <v>2461-65</v>
          </cell>
          <cell r="B33225" t="str">
            <v>PCI EQUALIZADORA BFE10-EQ MONT[CM]</v>
          </cell>
          <cell r="C33225" t="str">
            <v>ROH</v>
          </cell>
          <cell r="D33225" t="str">
            <v>UN</v>
          </cell>
        </row>
        <row r="33226">
          <cell r="A33226" t="str">
            <v>2461-66</v>
          </cell>
          <cell r="B33226" t="str">
            <v>PCI AUX IN MONT[CM]</v>
          </cell>
          <cell r="C33226" t="str">
            <v>ROH</v>
          </cell>
          <cell r="D33226" t="str">
            <v>UN</v>
          </cell>
        </row>
        <row r="33227">
          <cell r="A33227" t="str">
            <v>2461-67</v>
          </cell>
          <cell r="B33227" t="str">
            <v>PCI ECO MIC CM-06-ECHO MONT[CM]</v>
          </cell>
          <cell r="C33227" t="str">
            <v>ROH</v>
          </cell>
          <cell r="D33227" t="str">
            <v>UN</v>
          </cell>
        </row>
        <row r="33228">
          <cell r="A33228" t="str">
            <v>2461-68</v>
          </cell>
          <cell r="B33228" t="str">
            <v>PCI TOM VOLUME BFE10-TONE MONT[CM]</v>
          </cell>
          <cell r="C33228" t="str">
            <v>ROH</v>
          </cell>
          <cell r="D33228" t="str">
            <v>UN</v>
          </cell>
        </row>
        <row r="33229">
          <cell r="A33229" t="str">
            <v>2461-69</v>
          </cell>
          <cell r="B33229" t="str">
            <v>PCI RECEPTORA MIC 210,3MHZ MONT[CM]</v>
          </cell>
          <cell r="C33229" t="str">
            <v>ROH</v>
          </cell>
          <cell r="D33229" t="str">
            <v>UN</v>
          </cell>
        </row>
        <row r="33230">
          <cell r="A33230" t="str">
            <v>2461-70</v>
          </cell>
          <cell r="B33230" t="str">
            <v>PCI ALIM. DOS LED ALTO FAL MONT[CM]</v>
          </cell>
          <cell r="C33230" t="str">
            <v>ROH</v>
          </cell>
          <cell r="D33230" t="str">
            <v>UN</v>
          </cell>
        </row>
        <row r="33231">
          <cell r="A33231" t="str">
            <v>2461-71</v>
          </cell>
          <cell r="B33231" t="str">
            <v>PCI DOS LEDS ALTO FAL MONT[CM]</v>
          </cell>
          <cell r="C33231" t="str">
            <v>ROH</v>
          </cell>
          <cell r="D33231" t="str">
            <v>UN</v>
          </cell>
        </row>
        <row r="33232">
          <cell r="A33232" t="str">
            <v>2461-72</v>
          </cell>
          <cell r="B33232" t="str">
            <v>PCI AUD DISSIPADORCALOR MONT[HT]</v>
          </cell>
          <cell r="C33232" t="str">
            <v>ROH</v>
          </cell>
          <cell r="D33232" t="str">
            <v>UN</v>
          </cell>
        </row>
        <row r="33233">
          <cell r="A33233" t="str">
            <v>2461-73</v>
          </cell>
          <cell r="B33233" t="str">
            <v>PCI BASS VOLUME TREBLE LEDS MONT[HT]</v>
          </cell>
          <cell r="C33233" t="str">
            <v>ROH</v>
          </cell>
          <cell r="D33233" t="str">
            <v>UN</v>
          </cell>
        </row>
        <row r="33234">
          <cell r="A33234" t="str">
            <v>2461-74</v>
          </cell>
          <cell r="B33234" t="str">
            <v>PCI BOTOES USB SDCARD INDIC. MONT[HT]</v>
          </cell>
          <cell r="C33234" t="str">
            <v>ROH</v>
          </cell>
          <cell r="D33234" t="str">
            <v>UN</v>
          </cell>
        </row>
        <row r="33235">
          <cell r="A33235" t="str">
            <v>2461-77</v>
          </cell>
          <cell r="B33235" t="str">
            <v>PLC MPEG D-03E</v>
          </cell>
          <cell r="C33235" t="str">
            <v>ROH</v>
          </cell>
          <cell r="D33235" t="str">
            <v>UN</v>
          </cell>
        </row>
        <row r="33236">
          <cell r="A33236" t="str">
            <v>2461-78</v>
          </cell>
          <cell r="B33236" t="str">
            <v>PLC DISP. ENTRADA USB HT-04B</v>
          </cell>
          <cell r="C33236" t="str">
            <v>ROH</v>
          </cell>
          <cell r="D33236" t="str">
            <v>UN</v>
          </cell>
        </row>
        <row r="33237">
          <cell r="A33237" t="str">
            <v>2461-79</v>
          </cell>
          <cell r="B33237" t="str">
            <v>PLC DOS BOTOES RR-01</v>
          </cell>
          <cell r="C33237" t="str">
            <v>ROH</v>
          </cell>
          <cell r="D33237" t="str">
            <v>UN</v>
          </cell>
        </row>
        <row r="33238">
          <cell r="A33238" t="str">
            <v>2461-80</v>
          </cell>
          <cell r="B33238" t="str">
            <v>PLC MPEG D-04B</v>
          </cell>
          <cell r="C33238" t="str">
            <v>ROH</v>
          </cell>
          <cell r="D33238" t="str">
            <v>UN</v>
          </cell>
        </row>
        <row r="33239">
          <cell r="A33239" t="str">
            <v>2461-84</v>
          </cell>
          <cell r="B33239" t="str">
            <v>PCI USB SDCARD INDIC. MONT[HT]</v>
          </cell>
          <cell r="C33239" t="str">
            <v>ROH</v>
          </cell>
          <cell r="D33239" t="str">
            <v>UN</v>
          </cell>
        </row>
        <row r="33240">
          <cell r="A33240" t="str">
            <v>2461-85</v>
          </cell>
          <cell r="B33240" t="str">
            <v>PCI BOTOES RECEPTOR CONTR MONT[HT]</v>
          </cell>
          <cell r="C33240" t="str">
            <v>ROH</v>
          </cell>
          <cell r="D33240" t="str">
            <v>UN</v>
          </cell>
        </row>
        <row r="33241">
          <cell r="A33241" t="str">
            <v>2461-86</v>
          </cell>
          <cell r="B33241" t="str">
            <v>PCI AUD DISSIPADORCALOR MONT[HT]</v>
          </cell>
          <cell r="C33241" t="str">
            <v>ROH</v>
          </cell>
          <cell r="D33241" t="str">
            <v>UN</v>
          </cell>
        </row>
        <row r="33242">
          <cell r="A33242" t="str">
            <v>2461-87</v>
          </cell>
          <cell r="B33242" t="str">
            <v>PCI TREBLE B50K MONT[HT]</v>
          </cell>
          <cell r="C33242" t="str">
            <v>ROH</v>
          </cell>
          <cell r="D33242" t="str">
            <v>UN</v>
          </cell>
        </row>
        <row r="33243">
          <cell r="A33243" t="str">
            <v>2461-88</v>
          </cell>
          <cell r="B33243" t="str">
            <v>PCI COMANDOS DISP. MONT[PE]</v>
          </cell>
          <cell r="C33243" t="str">
            <v>ROH</v>
          </cell>
          <cell r="D33243" t="str">
            <v>UN</v>
          </cell>
        </row>
        <row r="33244">
          <cell r="A33244" t="str">
            <v>2461-90</v>
          </cell>
          <cell r="B33244" t="str">
            <v>PCI BASS VOLUME LEDS MONT[HT]</v>
          </cell>
          <cell r="C33244" t="str">
            <v>ROH</v>
          </cell>
          <cell r="D33244" t="str">
            <v>UN</v>
          </cell>
        </row>
        <row r="33245">
          <cell r="A33245" t="str">
            <v>2461-91</v>
          </cell>
          <cell r="B33245" t="str">
            <v>PCI MULTI LED ENTRADA UNICA MONT[CM]</v>
          </cell>
          <cell r="C33245" t="str">
            <v>ROH</v>
          </cell>
          <cell r="D33245" t="str">
            <v>UN</v>
          </cell>
        </row>
        <row r="33246">
          <cell r="A33246" t="str">
            <v>2461-92</v>
          </cell>
          <cell r="B33246" t="str">
            <v>PCI MULTI LED DUAS ENTRADAS MONT[CM]</v>
          </cell>
          <cell r="C33246" t="str">
            <v>ROH</v>
          </cell>
          <cell r="D33246" t="str">
            <v>UN</v>
          </cell>
        </row>
        <row r="33247">
          <cell r="A33247" t="str">
            <v>2461-93</v>
          </cell>
          <cell r="B33247" t="str">
            <v>PCI LED UNICO MONT[CM]</v>
          </cell>
          <cell r="C33247" t="str">
            <v>ROH</v>
          </cell>
          <cell r="D33247" t="str">
            <v>UN</v>
          </cell>
        </row>
        <row r="33248">
          <cell r="A33248" t="str">
            <v>2461-94</v>
          </cell>
          <cell r="B33248" t="str">
            <v>PCI BLUET. CMD2028 UNIT. MONT[CM]</v>
          </cell>
          <cell r="C33248" t="str">
            <v>ROH</v>
          </cell>
          <cell r="D33248" t="str">
            <v>UN</v>
          </cell>
        </row>
        <row r="33249">
          <cell r="A33249" t="str">
            <v>2461-95</v>
          </cell>
          <cell r="B33249" t="str">
            <v>PCI FUNCOES MONT[CM]</v>
          </cell>
          <cell r="C33249" t="str">
            <v>ROH</v>
          </cell>
          <cell r="D33249" t="str">
            <v>UN</v>
          </cell>
        </row>
        <row r="33250">
          <cell r="A33250" t="str">
            <v>2461-96</v>
          </cell>
          <cell r="B33250" t="str">
            <v>PCI PRINC DISP. MONT[CM]</v>
          </cell>
          <cell r="C33250" t="str">
            <v>ROH</v>
          </cell>
          <cell r="D33250" t="str">
            <v>UN</v>
          </cell>
        </row>
        <row r="33251">
          <cell r="A33251" t="str">
            <v>2461-97</v>
          </cell>
          <cell r="B33251" t="str">
            <v>PCI ENTRADA MIC MONT[CM]</v>
          </cell>
          <cell r="C33251" t="str">
            <v>ROH</v>
          </cell>
          <cell r="D33251" t="str">
            <v>UN</v>
          </cell>
        </row>
        <row r="33252">
          <cell r="A33252" t="str">
            <v>2461-98</v>
          </cell>
          <cell r="B33252" t="str">
            <v>PCI DOS LEDS ALTO FAL MONT[CM]</v>
          </cell>
          <cell r="C33252" t="str">
            <v>ROH</v>
          </cell>
          <cell r="D33252" t="str">
            <v>UN</v>
          </cell>
        </row>
        <row r="33253">
          <cell r="A33253" t="str">
            <v>2462-10</v>
          </cell>
          <cell r="B33253" t="str">
            <v>PLACA DISPLAY SILAN SKD NBX13/BX18/BX21</v>
          </cell>
          <cell r="C33253" t="str">
            <v>ROH</v>
          </cell>
          <cell r="D33253" t="str">
            <v>UN</v>
          </cell>
        </row>
        <row r="33254">
          <cell r="A33254" t="str">
            <v>2462-11</v>
          </cell>
          <cell r="B33254" t="str">
            <v>PLACA CONTR OTICO CD SILAN SKD NBX13</v>
          </cell>
          <cell r="C33254" t="str">
            <v>ROH</v>
          </cell>
          <cell r="D33254" t="str">
            <v>UN</v>
          </cell>
        </row>
        <row r="33255">
          <cell r="A33255" t="str">
            <v>2462-12</v>
          </cell>
          <cell r="B33255" t="str">
            <v>PLACA CONTR OTICO CD SILAN SKD BX18/BX21</v>
          </cell>
          <cell r="C33255" t="str">
            <v>ROH</v>
          </cell>
          <cell r="D33255" t="str">
            <v>UN</v>
          </cell>
        </row>
        <row r="33256">
          <cell r="A33256" t="str">
            <v>2462-13</v>
          </cell>
          <cell r="B33256" t="str">
            <v>PLACA DISPLAY SILAN SKD BX19</v>
          </cell>
          <cell r="C33256" t="str">
            <v>ROH</v>
          </cell>
          <cell r="D33256" t="str">
            <v>UN</v>
          </cell>
        </row>
        <row r="33257">
          <cell r="A33257" t="str">
            <v>2462-14</v>
          </cell>
          <cell r="B33257" t="str">
            <v>PLACA FONTE SILAN SKD BX</v>
          </cell>
          <cell r="C33257" t="str">
            <v>ROH</v>
          </cell>
          <cell r="D33257" t="str">
            <v>UN</v>
          </cell>
        </row>
        <row r="33258">
          <cell r="A33258" t="str">
            <v>2463-09</v>
          </cell>
          <cell r="B33258" t="str">
            <v>CABO FLEXÍVEL 2 VIAS PTH</v>
          </cell>
          <cell r="C33258" t="str">
            <v>ROH</v>
          </cell>
          <cell r="D33258" t="str">
            <v>UN</v>
          </cell>
        </row>
        <row r="33259">
          <cell r="A33259" t="str">
            <v>2463-82</v>
          </cell>
          <cell r="B33259" t="str">
            <v>FUSÍVEL 2A/250V</v>
          </cell>
          <cell r="C33259" t="str">
            <v>ROH</v>
          </cell>
          <cell r="D33259" t="str">
            <v>UN</v>
          </cell>
        </row>
        <row r="33260">
          <cell r="A33260" t="str">
            <v>2463-91</v>
          </cell>
          <cell r="B33260" t="str">
            <v>TRAFO HBX-11 (EI-57X30) OUT:9V 1,5A</v>
          </cell>
          <cell r="C33260" t="str">
            <v>ROH</v>
          </cell>
          <cell r="D33260" t="str">
            <v>UN</v>
          </cell>
        </row>
        <row r="33261">
          <cell r="A33261" t="str">
            <v>2463-94</v>
          </cell>
          <cell r="B33261" t="str">
            <v>PCIBOBINAACIONAMENTO MONT[T]</v>
          </cell>
          <cell r="C33261" t="str">
            <v>ROH</v>
          </cell>
          <cell r="D33261" t="str">
            <v>UN</v>
          </cell>
        </row>
        <row r="33262">
          <cell r="A33262" t="str">
            <v>2463-96</v>
          </cell>
          <cell r="B33262" t="str">
            <v>TRAFO CONVERSOR OUT: 15V IN:127V/220V</v>
          </cell>
          <cell r="C33262" t="str">
            <v>ROH</v>
          </cell>
          <cell r="D33262" t="str">
            <v>UN</v>
          </cell>
        </row>
        <row r="33263">
          <cell r="A33263" t="str">
            <v>2463-97</v>
          </cell>
          <cell r="B33263" t="str">
            <v>TRAFO CONVERSOR OUT: 13,5V IN: 127V/220V</v>
          </cell>
          <cell r="C33263" t="str">
            <v>ROH</v>
          </cell>
          <cell r="D33263" t="str">
            <v>UN</v>
          </cell>
        </row>
        <row r="33264">
          <cell r="A33264" t="str">
            <v>2463-98</v>
          </cell>
          <cell r="B33264" t="str">
            <v>TRAFO TOROIDAL OUT: 30V-14V-10V</v>
          </cell>
          <cell r="C33264" t="str">
            <v>ROH</v>
          </cell>
          <cell r="D33264" t="str">
            <v>UN</v>
          </cell>
        </row>
        <row r="33265">
          <cell r="A33265" t="str">
            <v>2464-01</v>
          </cell>
          <cell r="B33265" t="str">
            <v>MICRO CHAVE PARA PLACA DISPLAY</v>
          </cell>
          <cell r="C33265" t="str">
            <v>ROH</v>
          </cell>
          <cell r="D33265" t="str">
            <v>UN</v>
          </cell>
        </row>
        <row r="33266">
          <cell r="A33266" t="str">
            <v>2464-35</v>
          </cell>
          <cell r="B33266" t="str">
            <v>COND ELET ISOL C/ CNX 300V 400MM 4P/2</v>
          </cell>
          <cell r="C33266" t="str">
            <v>ROH</v>
          </cell>
          <cell r="D33266" t="str">
            <v>UN</v>
          </cell>
        </row>
        <row r="33267">
          <cell r="A33267" t="str">
            <v>2464-36</v>
          </cell>
          <cell r="B33267" t="str">
            <v>COND ELET ISOL C/ CNX 300V 100MM 2P/2.54</v>
          </cell>
          <cell r="C33267" t="str">
            <v>ROH</v>
          </cell>
          <cell r="D33267" t="str">
            <v>UN</v>
          </cell>
        </row>
        <row r="33268">
          <cell r="A33268" t="str">
            <v>2464-37</v>
          </cell>
          <cell r="B33268" t="str">
            <v>COND ELET ISOL C/ CNX 300V 160MM 2P/2.54</v>
          </cell>
          <cell r="C33268" t="str">
            <v>ROH</v>
          </cell>
          <cell r="D33268" t="str">
            <v>UN</v>
          </cell>
        </row>
        <row r="33269">
          <cell r="A33269" t="str">
            <v>2465-06</v>
          </cell>
          <cell r="B33269" t="str">
            <v>ORN PAINEL FRONTAL AUTO-ADESIVO</v>
          </cell>
          <cell r="C33269" t="str">
            <v>ROH</v>
          </cell>
          <cell r="D33269" t="str">
            <v>UN</v>
          </cell>
        </row>
        <row r="33270">
          <cell r="A33270" t="str">
            <v>2465-65</v>
          </cell>
          <cell r="B33270" t="str">
            <v>FLUXO PARA SOLDAGEM</v>
          </cell>
          <cell r="C33270" t="str">
            <v>ROH</v>
          </cell>
          <cell r="D33270" t="str">
            <v>L</v>
          </cell>
        </row>
        <row r="33271">
          <cell r="A33271" t="str">
            <v>2466-00</v>
          </cell>
          <cell r="B33271" t="str">
            <v>DISPOSITIVO SEGURANÇA JARRA COMPLET [MP]</v>
          </cell>
          <cell r="C33271" t="str">
            <v>ROH</v>
          </cell>
          <cell r="D33271" t="str">
            <v>UN</v>
          </cell>
        </row>
        <row r="33272">
          <cell r="A33272" t="str">
            <v>2466-13</v>
          </cell>
          <cell r="B33272" t="str">
            <v>CORPO INFERIOR CR DVD</v>
          </cell>
          <cell r="C33272" t="str">
            <v>HALB</v>
          </cell>
          <cell r="D33272" t="str">
            <v>UN</v>
          </cell>
        </row>
        <row r="33273">
          <cell r="A33273" t="str">
            <v>2466-14</v>
          </cell>
          <cell r="B33273" t="str">
            <v>CORPO SUP CR DVD</v>
          </cell>
          <cell r="C33273" t="str">
            <v>HALB</v>
          </cell>
          <cell r="D33273" t="str">
            <v>UN</v>
          </cell>
        </row>
        <row r="33274">
          <cell r="A33274" t="str">
            <v>2466-17</v>
          </cell>
          <cell r="B33274" t="str">
            <v>CABO FLEXÍVEL -4PX2-26X200MM</v>
          </cell>
          <cell r="C33274" t="str">
            <v>ROH</v>
          </cell>
          <cell r="D33274" t="str">
            <v>UN</v>
          </cell>
        </row>
        <row r="33275">
          <cell r="A33275" t="str">
            <v>2466-18</v>
          </cell>
          <cell r="B33275" t="str">
            <v>CABO FLEXÍVEL -7P/9PX2-26X200MM</v>
          </cell>
          <cell r="C33275" t="str">
            <v>ROH</v>
          </cell>
          <cell r="D33275" t="str">
            <v>UN</v>
          </cell>
        </row>
        <row r="33276">
          <cell r="A33276" t="str">
            <v>2466-60</v>
          </cell>
          <cell r="B33276" t="str">
            <v>VISOR PAINEL FRONTAL SERIG DVD D-14</v>
          </cell>
          <cell r="C33276" t="str">
            <v>ROH</v>
          </cell>
          <cell r="D33276" t="str">
            <v>UN</v>
          </cell>
        </row>
        <row r="33277">
          <cell r="A33277" t="str">
            <v>2466-61</v>
          </cell>
          <cell r="B33277" t="str">
            <v>JOYSTICK MONTADO</v>
          </cell>
          <cell r="C33277" t="str">
            <v>ROH</v>
          </cell>
          <cell r="D33277" t="str">
            <v>UN</v>
          </cell>
        </row>
        <row r="33278">
          <cell r="A33278" t="str">
            <v>2466-62</v>
          </cell>
          <cell r="B33278" t="str">
            <v>CD JOGOS</v>
          </cell>
          <cell r="C33278" t="str">
            <v>ROH</v>
          </cell>
          <cell r="D33278" t="str">
            <v>UN</v>
          </cell>
        </row>
        <row r="33279">
          <cell r="A33279" t="str">
            <v>2466-63</v>
          </cell>
          <cell r="B33279" t="str">
            <v>CABO DE-6P×2-2.0-26×200MM</v>
          </cell>
          <cell r="C33279" t="str">
            <v>ROH</v>
          </cell>
          <cell r="D33279" t="str">
            <v>UN</v>
          </cell>
        </row>
        <row r="33280">
          <cell r="A33280" t="str">
            <v>2466-66</v>
          </cell>
          <cell r="B33280" t="str">
            <v>CABO DE-6P×2-2.0/2.54-26×160MM</v>
          </cell>
          <cell r="C33280" t="str">
            <v>ROH</v>
          </cell>
          <cell r="D33280" t="str">
            <v>UN</v>
          </cell>
        </row>
        <row r="33281">
          <cell r="A33281" t="str">
            <v>2466-82</v>
          </cell>
          <cell r="B33281" t="str">
            <v>CABO FLEXÍVEL DE -4PX2-26X200MM</v>
          </cell>
          <cell r="C33281" t="str">
            <v>ROH</v>
          </cell>
          <cell r="D33281" t="str">
            <v>UN</v>
          </cell>
        </row>
        <row r="33282">
          <cell r="A33282" t="str">
            <v>2466-83</v>
          </cell>
          <cell r="B33282" t="str">
            <v>VISOR PAINEL SERIGRAFADO [D-17]</v>
          </cell>
          <cell r="C33282" t="str">
            <v>ROH</v>
          </cell>
          <cell r="D33282" t="str">
            <v>UN</v>
          </cell>
        </row>
        <row r="33283">
          <cell r="A33283" t="str">
            <v>2466-84</v>
          </cell>
          <cell r="B33283" t="str">
            <v>CD JOGOS [D-17]</v>
          </cell>
          <cell r="C33283" t="str">
            <v>ROH</v>
          </cell>
          <cell r="D33283" t="str">
            <v>UN</v>
          </cell>
        </row>
        <row r="33284">
          <cell r="A33284" t="str">
            <v>2467-72</v>
          </cell>
          <cell r="B33284" t="str">
            <v>CAP ELE FX CER SMD J 1UF 10V 0402</v>
          </cell>
          <cell r="C33284" t="str">
            <v>ROH</v>
          </cell>
          <cell r="D33284" t="str">
            <v>UN</v>
          </cell>
        </row>
        <row r="33285">
          <cell r="A33285" t="str">
            <v>2467-83</v>
          </cell>
          <cell r="B33285" t="str">
            <v>CAP ELE FX PTH M 100UF 10V 5X7MM</v>
          </cell>
          <cell r="C33285" t="str">
            <v>ROH</v>
          </cell>
          <cell r="D33285" t="str">
            <v>UN</v>
          </cell>
        </row>
        <row r="33286">
          <cell r="A33286" t="str">
            <v>2467-88</v>
          </cell>
          <cell r="B33286" t="str">
            <v>CONECTOR PARA PCI PH-1.0MM 12P</v>
          </cell>
          <cell r="C33286" t="str">
            <v>ROH</v>
          </cell>
          <cell r="D33286" t="str">
            <v>UN</v>
          </cell>
        </row>
        <row r="33287">
          <cell r="A33287" t="str">
            <v>2467-89</v>
          </cell>
          <cell r="B33287" t="str">
            <v>CONECTOR PARA PCI PH-1.0MM 16P</v>
          </cell>
          <cell r="C33287" t="str">
            <v>ROH</v>
          </cell>
          <cell r="D33287" t="str">
            <v>UN</v>
          </cell>
        </row>
        <row r="33288">
          <cell r="A33288" t="str">
            <v>2468-01</v>
          </cell>
          <cell r="B33288" t="str">
            <v>DISPOSITIVOACIONAMENTO VAPORBASE-CJ[F]</v>
          </cell>
          <cell r="C33288" t="str">
            <v>ROH</v>
          </cell>
          <cell r="D33288" t="str">
            <v>UN</v>
          </cell>
        </row>
        <row r="33289">
          <cell r="A33289" t="str">
            <v>2468-02</v>
          </cell>
          <cell r="B33289" t="str">
            <v>CONT. METAL. ATERRAMENTO[G]</v>
          </cell>
          <cell r="C33289" t="str">
            <v>ROH</v>
          </cell>
          <cell r="D33289" t="str">
            <v>UN</v>
          </cell>
        </row>
        <row r="33290">
          <cell r="A33290" t="str">
            <v>2468-03</v>
          </cell>
          <cell r="B33290" t="str">
            <v>CONT. METAL. ATERRAMENTO</v>
          </cell>
          <cell r="C33290" t="str">
            <v>ROH</v>
          </cell>
          <cell r="D33290" t="str">
            <v>UN</v>
          </cell>
        </row>
        <row r="33291">
          <cell r="A33291" t="str">
            <v>2468-04</v>
          </cell>
          <cell r="B33291" t="str">
            <v>CONT. METAL. ATERRAMENTO</v>
          </cell>
          <cell r="C33291" t="str">
            <v>ROH</v>
          </cell>
          <cell r="D33291" t="str">
            <v>UN</v>
          </cell>
        </row>
        <row r="33292">
          <cell r="A33292" t="str">
            <v>2468-05</v>
          </cell>
          <cell r="B33292" t="str">
            <v>CONT. METAL.BAT</v>
          </cell>
          <cell r="C33292" t="str">
            <v>ROH</v>
          </cell>
          <cell r="D33292" t="str">
            <v>UN</v>
          </cell>
        </row>
        <row r="33293">
          <cell r="A33293" t="str">
            <v>2468-06</v>
          </cell>
          <cell r="B33293" t="str">
            <v>CONT. METAL. CONECTOR OLHAL</v>
          </cell>
          <cell r="C33293" t="str">
            <v>ROH</v>
          </cell>
          <cell r="D33293" t="str">
            <v>UN</v>
          </cell>
        </row>
        <row r="33294">
          <cell r="A33294" t="str">
            <v>2468-07</v>
          </cell>
          <cell r="B33294" t="str">
            <v>CONT. METAL. MT[MA]</v>
          </cell>
          <cell r="C33294" t="str">
            <v>ROH</v>
          </cell>
          <cell r="D33294" t="str">
            <v>UN</v>
          </cell>
        </row>
        <row r="33295">
          <cell r="A33295" t="str">
            <v>2468-15</v>
          </cell>
          <cell r="B33295" t="str">
            <v>CONTATO BAT BIPOLAR METAL COMUM NBX</v>
          </cell>
          <cell r="C33295" t="str">
            <v>ROH</v>
          </cell>
          <cell r="D33295" t="str">
            <v>UN</v>
          </cell>
        </row>
        <row r="33296">
          <cell r="A33296" t="str">
            <v>2468-16</v>
          </cell>
          <cell r="B33296" t="str">
            <v>CONTATO BAT POLO NEGATIVO METAL COM NBX</v>
          </cell>
          <cell r="C33296" t="str">
            <v>ROH</v>
          </cell>
          <cell r="D33296" t="str">
            <v>UN</v>
          </cell>
        </row>
        <row r="33297">
          <cell r="A33297" t="str">
            <v>2468-17</v>
          </cell>
          <cell r="B33297" t="str">
            <v>CONTATO BAT POLO POSITIVO METAL CO NBX</v>
          </cell>
          <cell r="C33297" t="str">
            <v>ROH</v>
          </cell>
          <cell r="D33297" t="str">
            <v>UN</v>
          </cell>
        </row>
        <row r="33298">
          <cell r="A33298" t="str">
            <v>2468-18</v>
          </cell>
          <cell r="B33298" t="str">
            <v>MOLA HELICOIDAL CONICA ACO</v>
          </cell>
          <cell r="C33298" t="str">
            <v>ROH</v>
          </cell>
          <cell r="D33298" t="str">
            <v>UN</v>
          </cell>
        </row>
        <row r="33299">
          <cell r="A33299" t="str">
            <v>2468-42</v>
          </cell>
          <cell r="B33299" t="str">
            <v>PCI DPF RIG RES EPOX FB VDR 82.5X77.5MM</v>
          </cell>
          <cell r="C33299" t="str">
            <v>ROH</v>
          </cell>
          <cell r="D33299" t="str">
            <v>UN</v>
          </cell>
        </row>
        <row r="33300">
          <cell r="A33300" t="str">
            <v>2469-58</v>
          </cell>
          <cell r="B33300" t="str">
            <v>CONDUTOR ISOL. C/ PECAS CONEXAO HDMI 1M</v>
          </cell>
          <cell r="C33300" t="str">
            <v>ROH</v>
          </cell>
          <cell r="D33300" t="str">
            <v>UN</v>
          </cell>
        </row>
        <row r="33301">
          <cell r="A33301" t="str">
            <v>2469-80</v>
          </cell>
          <cell r="B33301" t="str">
            <v>CAPAC. 0,1MF 275VAC</v>
          </cell>
          <cell r="C33301" t="str">
            <v>ROH</v>
          </cell>
          <cell r="D33301" t="str">
            <v>UN</v>
          </cell>
        </row>
        <row r="33302">
          <cell r="A33302" t="str">
            <v>2470-01</v>
          </cell>
          <cell r="B33302" t="str">
            <v>VAPORIZADOR VP-01 BIVOLT</v>
          </cell>
          <cell r="C33302" t="str">
            <v>HAWA</v>
          </cell>
          <cell r="D33302" t="str">
            <v>UN</v>
          </cell>
        </row>
        <row r="33303">
          <cell r="A33303" t="str">
            <v>2470-05</v>
          </cell>
          <cell r="B33303" t="str">
            <v>VISOR FRONTAL SERIGRAFADO PLASTICO D-18</v>
          </cell>
          <cell r="C33303" t="str">
            <v>ROH</v>
          </cell>
          <cell r="D33303" t="str">
            <v>UN</v>
          </cell>
        </row>
        <row r="33304">
          <cell r="A33304" t="str">
            <v>2470-06</v>
          </cell>
          <cell r="B33304" t="str">
            <v>VISOR TECLAS ACRILICOS FUNDO PT-CJ[PF]</v>
          </cell>
          <cell r="C33304" t="str">
            <v>ROH</v>
          </cell>
          <cell r="D33304" t="str">
            <v>UN</v>
          </cell>
        </row>
        <row r="33305">
          <cell r="A33305" t="str">
            <v>2470-09</v>
          </cell>
          <cell r="B33305" t="str">
            <v>GABINETE SUPERIOR GRAV PRETO BX-20</v>
          </cell>
          <cell r="C33305" t="str">
            <v>HALB</v>
          </cell>
          <cell r="D33305" t="str">
            <v>UN</v>
          </cell>
        </row>
        <row r="33306">
          <cell r="A33306" t="str">
            <v>2470-63</v>
          </cell>
          <cell r="B33306" t="str">
            <v>ORN USB AUX DE PLAST PINTADA LARANJA</v>
          </cell>
          <cell r="C33306" t="str">
            <v>HALB</v>
          </cell>
          <cell r="D33306" t="str">
            <v>UN</v>
          </cell>
        </row>
        <row r="33307">
          <cell r="A33307" t="str">
            <v>2470-64</v>
          </cell>
          <cell r="B33307" t="str">
            <v>TECLA DE PLASTICO PINTADA LARANJA</v>
          </cell>
          <cell r="C33307" t="str">
            <v>HALB</v>
          </cell>
          <cell r="D33307" t="str">
            <v>UN</v>
          </cell>
        </row>
        <row r="33308">
          <cell r="A33308" t="str">
            <v>2470-65</v>
          </cell>
          <cell r="B33308" t="str">
            <v>GABINETE SUP PLAST S/ CD GRAV PRETO BT</v>
          </cell>
          <cell r="C33308" t="str">
            <v>HALB</v>
          </cell>
          <cell r="D33308" t="str">
            <v>UN</v>
          </cell>
        </row>
        <row r="33309">
          <cell r="A33309" t="str">
            <v>2470-66</v>
          </cell>
          <cell r="B33309" t="str">
            <v>PAINEL FRONT S/ TECLAS PLAST GRAV NBX-19</v>
          </cell>
          <cell r="C33309" t="str">
            <v>HALB</v>
          </cell>
          <cell r="D33309" t="str">
            <v>UN</v>
          </cell>
        </row>
        <row r="33310">
          <cell r="A33310" t="str">
            <v>2470-74</v>
          </cell>
          <cell r="B33310" t="str">
            <v>DISPOSITIVOSEGUR.JARRA COMPLETO[MP]</v>
          </cell>
          <cell r="C33310" t="str">
            <v>ROH</v>
          </cell>
          <cell r="D33310" t="str">
            <v>UN</v>
          </cell>
        </row>
        <row r="33311">
          <cell r="A33311" t="str">
            <v>2471-01</v>
          </cell>
          <cell r="B33311" t="str">
            <v>REMOVEDORFIAPOS VP-01</v>
          </cell>
          <cell r="C33311" t="str">
            <v>ROH</v>
          </cell>
          <cell r="D33311" t="str">
            <v>UN</v>
          </cell>
        </row>
        <row r="33312">
          <cell r="A33312" t="str">
            <v>2471-02</v>
          </cell>
          <cell r="B33312" t="str">
            <v>PCI DAS CHA FS-R205-0KB MONT[SK]</v>
          </cell>
          <cell r="C33312" t="str">
            <v>ROH</v>
          </cell>
          <cell r="D33312" t="str">
            <v>UN</v>
          </cell>
        </row>
        <row r="33313">
          <cell r="A33313" t="str">
            <v>2471-03</v>
          </cell>
          <cell r="B33313" t="str">
            <v>PCI FONTE FS-181 100-240V MONT[SK]</v>
          </cell>
          <cell r="C33313" t="str">
            <v>ROH</v>
          </cell>
          <cell r="D33313" t="str">
            <v>UN</v>
          </cell>
        </row>
        <row r="33314">
          <cell r="A33314" t="str">
            <v>2471-04</v>
          </cell>
          <cell r="B33314" t="str">
            <v>PCI PRINC BLUET. MONT[SK-06]</v>
          </cell>
          <cell r="C33314" t="str">
            <v>ROH</v>
          </cell>
          <cell r="D33314" t="str">
            <v>UN</v>
          </cell>
        </row>
        <row r="33315">
          <cell r="A33315" t="str">
            <v>2471-05</v>
          </cell>
          <cell r="B33315" t="str">
            <v>PCI SINALIZACAO MONT-CJ[PE]</v>
          </cell>
          <cell r="C33315" t="str">
            <v>ROH</v>
          </cell>
          <cell r="D33315" t="str">
            <v>UN</v>
          </cell>
        </row>
        <row r="33316">
          <cell r="A33316" t="str">
            <v>2471-06</v>
          </cell>
          <cell r="B33316" t="str">
            <v>PCI SINALIZACAO MONT-CJ[PE]</v>
          </cell>
          <cell r="C33316" t="str">
            <v>ROH</v>
          </cell>
          <cell r="D33316" t="str">
            <v>UN</v>
          </cell>
        </row>
        <row r="33317">
          <cell r="A33317" t="str">
            <v>2471-07</v>
          </cell>
          <cell r="B33317" t="str">
            <v>PCI SINALIZACAO MONT-CJ[PE]</v>
          </cell>
          <cell r="C33317" t="str">
            <v>ROH</v>
          </cell>
          <cell r="D33317" t="str">
            <v>UN</v>
          </cell>
        </row>
        <row r="33318">
          <cell r="A33318" t="str">
            <v>2471-08</v>
          </cell>
          <cell r="B33318" t="str">
            <v>PCI CONEXAO BAT MONT[FPF]</v>
          </cell>
          <cell r="C33318" t="str">
            <v>ROH</v>
          </cell>
          <cell r="D33318" t="str">
            <v>UN</v>
          </cell>
        </row>
        <row r="33319">
          <cell r="A33319" t="str">
            <v>2471-09</v>
          </cell>
          <cell r="B33319" t="str">
            <v>PCI CHA ON/OFF MONT[FPF]</v>
          </cell>
          <cell r="C33319" t="str">
            <v>ROH</v>
          </cell>
          <cell r="D33319" t="str">
            <v>UN</v>
          </cell>
        </row>
        <row r="33320">
          <cell r="A33320" t="str">
            <v>2471-10</v>
          </cell>
          <cell r="B33320" t="str">
            <v>ENTRADAAGUA VP-01</v>
          </cell>
          <cell r="C33320" t="str">
            <v>ROH</v>
          </cell>
          <cell r="D33320" t="str">
            <v>UN</v>
          </cell>
        </row>
        <row r="33321">
          <cell r="A33321" t="str">
            <v>2471-11</v>
          </cell>
          <cell r="B33321" t="str">
            <v>ENTRADA AUXILIAR MS-03</v>
          </cell>
          <cell r="C33321" t="str">
            <v>ROH</v>
          </cell>
          <cell r="D33321" t="str">
            <v>UN</v>
          </cell>
        </row>
        <row r="33322">
          <cell r="A33322" t="str">
            <v>2471-12</v>
          </cell>
          <cell r="B33322" t="str">
            <v>ENTRADA AUX BX-08</v>
          </cell>
          <cell r="C33322" t="str">
            <v>ROH</v>
          </cell>
          <cell r="D33322" t="str">
            <v>UN</v>
          </cell>
        </row>
        <row r="33323">
          <cell r="A33323" t="str">
            <v>2471-13</v>
          </cell>
          <cell r="B33323" t="str">
            <v>PCIENTRADABAT AUXILIAR[CM]</v>
          </cell>
          <cell r="C33323" t="str">
            <v>ROH</v>
          </cell>
          <cell r="D33323" t="str">
            <v>UN</v>
          </cell>
        </row>
        <row r="33324">
          <cell r="A33324" t="str">
            <v>2471-14</v>
          </cell>
          <cell r="B33324" t="str">
            <v>PCI ENTRADA MIC MONT[CM]</v>
          </cell>
          <cell r="C33324" t="str">
            <v>ROH</v>
          </cell>
          <cell r="D33324" t="str">
            <v>UN</v>
          </cell>
        </row>
        <row r="33325">
          <cell r="A33325" t="str">
            <v>2471-15</v>
          </cell>
          <cell r="B33325" t="str">
            <v>PCI PRINC BLUET. CMD2028 MONT[CM-08</v>
          </cell>
          <cell r="C33325" t="str">
            <v>ROH</v>
          </cell>
          <cell r="D33325" t="str">
            <v>UN</v>
          </cell>
        </row>
        <row r="33326">
          <cell r="A33326" t="str">
            <v>2471-16</v>
          </cell>
          <cell r="B33326" t="str">
            <v>PCI ENTRADA DC16V 3A MONT[CM]</v>
          </cell>
          <cell r="C33326" t="str">
            <v>ROH</v>
          </cell>
          <cell r="D33326" t="str">
            <v>UN</v>
          </cell>
        </row>
        <row r="33327">
          <cell r="A33327" t="str">
            <v>2471-17</v>
          </cell>
          <cell r="B33327" t="str">
            <v>PCI V10 24LED MONT[CM]</v>
          </cell>
          <cell r="C33327" t="str">
            <v>ROH</v>
          </cell>
          <cell r="D33327" t="str">
            <v>UN</v>
          </cell>
        </row>
        <row r="33328">
          <cell r="A33328" t="str">
            <v>2471-18</v>
          </cell>
          <cell r="B33328" t="str">
            <v>PCI DISP. CM09-BT MONT[CM]</v>
          </cell>
          <cell r="C33328" t="str">
            <v>ROH</v>
          </cell>
          <cell r="D33328" t="str">
            <v>UN</v>
          </cell>
        </row>
        <row r="33329">
          <cell r="A33329" t="str">
            <v>2471-19</v>
          </cell>
          <cell r="B33329" t="str">
            <v>PCI CHA FUNCOES MONT CB3VIAS CT115MM[CM]</v>
          </cell>
          <cell r="C33329" t="str">
            <v>ROH</v>
          </cell>
          <cell r="D33329" t="str">
            <v>UN</v>
          </cell>
        </row>
        <row r="33330">
          <cell r="A33330" t="str">
            <v>2471-20</v>
          </cell>
          <cell r="B33330" t="str">
            <v>PCI POTENCIO. DJ MIXER MONT[CM]</v>
          </cell>
          <cell r="C33330" t="str">
            <v>ROH</v>
          </cell>
          <cell r="D33330" t="str">
            <v>UN</v>
          </cell>
        </row>
        <row r="33331">
          <cell r="A33331" t="str">
            <v>2471-21</v>
          </cell>
          <cell r="B33331" t="str">
            <v>PCI 9VDC IN CHA ON/OFF MONT[CM]</v>
          </cell>
          <cell r="C33331" t="str">
            <v>ROH</v>
          </cell>
          <cell r="D33331" t="str">
            <v>UN</v>
          </cell>
        </row>
        <row r="33332">
          <cell r="A33332" t="str">
            <v>2471-22</v>
          </cell>
          <cell r="B33332" t="str">
            <v>PCI POTENCIO. VOLUME MONT[CM]</v>
          </cell>
          <cell r="C33332" t="str">
            <v>ROH</v>
          </cell>
          <cell r="D33332" t="str">
            <v>UN</v>
          </cell>
        </row>
        <row r="33333">
          <cell r="A33333" t="str">
            <v>2471-23</v>
          </cell>
          <cell r="B33333" t="str">
            <v>PCI EQUALIZADORA MIC IN MONT[CM]</v>
          </cell>
          <cell r="C33333" t="str">
            <v>ROH</v>
          </cell>
          <cell r="D33333" t="str">
            <v>UN</v>
          </cell>
        </row>
        <row r="33334">
          <cell r="A33334" t="str">
            <v>2471-24</v>
          </cell>
          <cell r="B33334" t="str">
            <v>PCI PRINC BLUET. MONT[MCO-06]</v>
          </cell>
          <cell r="C33334" t="str">
            <v>ROH</v>
          </cell>
          <cell r="D33334" t="str">
            <v>UN</v>
          </cell>
        </row>
        <row r="33335">
          <cell r="A33335" t="str">
            <v>2471-25</v>
          </cell>
          <cell r="B33335" t="str">
            <v>PCI ENTRADA MIC GUITARRA MONT[MCO]</v>
          </cell>
          <cell r="C33335" t="str">
            <v>ROH</v>
          </cell>
          <cell r="D33335" t="str">
            <v>UN</v>
          </cell>
        </row>
        <row r="33336">
          <cell r="A33336" t="str">
            <v>2471-28</v>
          </cell>
          <cell r="B33336" t="str">
            <v>PCI USB P2 IN MONT CB CT 4 VIAS 330MM[MS</v>
          </cell>
          <cell r="C33336" t="str">
            <v>ROH</v>
          </cell>
          <cell r="D33336" t="str">
            <v>UN</v>
          </cell>
        </row>
        <row r="33337">
          <cell r="A33337" t="str">
            <v>2471-29</v>
          </cell>
          <cell r="B33337" t="str">
            <v>PCI DISP. MONT CBS 6 VIAS 230MM215MM[MS]</v>
          </cell>
          <cell r="C33337" t="str">
            <v>ROH</v>
          </cell>
          <cell r="D33337" t="str">
            <v>UN</v>
          </cell>
        </row>
        <row r="33338">
          <cell r="A33338" t="str">
            <v>2471-30</v>
          </cell>
          <cell r="B33338" t="str">
            <v>PCI SPEAKER OUT MONT[MS]</v>
          </cell>
          <cell r="C33338" t="str">
            <v>ROH</v>
          </cell>
          <cell r="D33338" t="str">
            <v>UN</v>
          </cell>
        </row>
        <row r="33339">
          <cell r="A33339" t="str">
            <v>2471-31</v>
          </cell>
          <cell r="B33339" t="str">
            <v>PCI AUX IN CMD2028 UNIT. MONT[MS-09]</v>
          </cell>
          <cell r="C33339" t="str">
            <v>ROH</v>
          </cell>
          <cell r="D33339" t="str">
            <v>UN</v>
          </cell>
        </row>
        <row r="33340">
          <cell r="A33340" t="str">
            <v>2471-32</v>
          </cell>
          <cell r="B33340" t="str">
            <v>PCI ACIONAMENTOGAVETA MONT[MS]</v>
          </cell>
          <cell r="C33340" t="str">
            <v>ROH</v>
          </cell>
          <cell r="D33340" t="str">
            <v>UN</v>
          </cell>
        </row>
        <row r="33341">
          <cell r="A33341" t="str">
            <v>2471-34</v>
          </cell>
          <cell r="B33341" t="str">
            <v>PCI PRINC BLUET. MCO-BT1 MONT[MCO-07]</v>
          </cell>
          <cell r="C33341" t="str">
            <v>ROH</v>
          </cell>
          <cell r="D33341" t="str">
            <v>UN</v>
          </cell>
        </row>
        <row r="33342">
          <cell r="A33342" t="str">
            <v>2471-37</v>
          </cell>
          <cell r="B33342" t="str">
            <v>PCI PRINC BLUET. MONT[AR-06]</v>
          </cell>
          <cell r="C33342" t="str">
            <v>ROH</v>
          </cell>
          <cell r="D33342" t="str">
            <v>UN</v>
          </cell>
        </row>
        <row r="33343">
          <cell r="A33343" t="str">
            <v>2471-38</v>
          </cell>
          <cell r="B33343" t="str">
            <v>PCI AMPLIFICADORAAUD MONT[AR]</v>
          </cell>
          <cell r="C33343" t="str">
            <v>ROH</v>
          </cell>
          <cell r="D33343" t="str">
            <v>UN</v>
          </cell>
        </row>
        <row r="33344">
          <cell r="A33344" t="str">
            <v>2471-39</v>
          </cell>
          <cell r="B33344" t="str">
            <v>PCI PRINC MONT 100-127V 50/[AF]</v>
          </cell>
          <cell r="C33344" t="str">
            <v>ROH</v>
          </cell>
          <cell r="D33344" t="str">
            <v>UN</v>
          </cell>
        </row>
        <row r="33345">
          <cell r="A33345" t="str">
            <v>2471-40</v>
          </cell>
          <cell r="B33345" t="str">
            <v>PCI PRINC MONT 220-240V 50/[AF]</v>
          </cell>
          <cell r="C33345" t="str">
            <v>ROH</v>
          </cell>
          <cell r="D33345" t="str">
            <v>UN</v>
          </cell>
        </row>
        <row r="33346">
          <cell r="A33346" t="str">
            <v>2471-41</v>
          </cell>
          <cell r="B33346" t="str">
            <v>PCI CONTR MONT AC100-240V 50/[AF]</v>
          </cell>
          <cell r="C33346" t="str">
            <v>ROH</v>
          </cell>
          <cell r="D33346" t="str">
            <v>UN</v>
          </cell>
        </row>
        <row r="33347">
          <cell r="A33347" t="str">
            <v>2471-42</v>
          </cell>
          <cell r="B33347" t="str">
            <v>PCI PRINC SBL-1701 100-127VDC MONT[CS]</v>
          </cell>
          <cell r="C33347" t="str">
            <v>ROH</v>
          </cell>
          <cell r="D33347" t="str">
            <v>UN</v>
          </cell>
        </row>
        <row r="33348">
          <cell r="A33348" t="str">
            <v>2471-43</v>
          </cell>
          <cell r="B33348" t="str">
            <v>PCI PRINC SBL-1701 220-240VDC MONT[CS]</v>
          </cell>
          <cell r="C33348" t="str">
            <v>ROH</v>
          </cell>
          <cell r="D33348" t="str">
            <v>UN</v>
          </cell>
        </row>
        <row r="33349">
          <cell r="A33349" t="str">
            <v>2471-44</v>
          </cell>
          <cell r="B33349" t="str">
            <v>PCI LED HS-035 MONT FIACAO 20-26 AWG[P]1</v>
          </cell>
          <cell r="C33349" t="str">
            <v>ROH</v>
          </cell>
          <cell r="D33349" t="str">
            <v>UN</v>
          </cell>
        </row>
        <row r="33350">
          <cell r="A33350" t="str">
            <v>2471-45</v>
          </cell>
          <cell r="B33350" t="str">
            <v>PCI PRINC CHA ON/OFF 250VAC 2A MONT[P]</v>
          </cell>
          <cell r="C33350" t="str">
            <v>ROH</v>
          </cell>
          <cell r="D33350" t="str">
            <v>UN</v>
          </cell>
        </row>
        <row r="33351">
          <cell r="A33351" t="str">
            <v>2471-46</v>
          </cell>
          <cell r="B33351" t="str">
            <v>PCI LED RFC-577-A MONT[BG]</v>
          </cell>
          <cell r="C33351" t="str">
            <v>ROH</v>
          </cell>
          <cell r="D33351" t="str">
            <v>UN</v>
          </cell>
        </row>
        <row r="33352">
          <cell r="A33352" t="str">
            <v>2471-47</v>
          </cell>
          <cell r="B33352" t="str">
            <v>PCI PRINC RFC-577 MONT[BG]</v>
          </cell>
          <cell r="C33352" t="str">
            <v>ROH</v>
          </cell>
          <cell r="D33352" t="str">
            <v>UN</v>
          </cell>
        </row>
        <row r="33353">
          <cell r="A33353" t="str">
            <v>2471-48</v>
          </cell>
          <cell r="B33353" t="str">
            <v>PCIBOBINAACIONAMENTO MONT[T]</v>
          </cell>
          <cell r="C33353" t="str">
            <v>ROH</v>
          </cell>
          <cell r="D33353" t="str">
            <v>UN</v>
          </cell>
        </row>
        <row r="33354">
          <cell r="A33354" t="str">
            <v>2471-49</v>
          </cell>
          <cell r="B33354" t="str">
            <v>PCI CONTR MONT AC100-240V 50/[AF]</v>
          </cell>
          <cell r="C33354" t="str">
            <v>ROH</v>
          </cell>
          <cell r="D33354" t="str">
            <v>UN</v>
          </cell>
        </row>
        <row r="33355">
          <cell r="A33355" t="str">
            <v>2471-50</v>
          </cell>
          <cell r="B33355" t="str">
            <v>PCI PRINC MONT 100-127V 50/[AF]</v>
          </cell>
          <cell r="C33355" t="str">
            <v>ROH</v>
          </cell>
          <cell r="D33355" t="str">
            <v>UN</v>
          </cell>
        </row>
        <row r="33356">
          <cell r="A33356" t="str">
            <v>2471-51</v>
          </cell>
          <cell r="B33356" t="str">
            <v>PCI PRINC MONT 220-240V 50/[AF]</v>
          </cell>
          <cell r="C33356" t="str">
            <v>ROH</v>
          </cell>
          <cell r="D33356" t="str">
            <v>UN</v>
          </cell>
        </row>
        <row r="33357">
          <cell r="A33357" t="str">
            <v>2471-52</v>
          </cell>
          <cell r="B33357" t="str">
            <v>PCI CONTR DISP. 127-220V MONT[C]</v>
          </cell>
          <cell r="C33357" t="str">
            <v>ROH</v>
          </cell>
          <cell r="D33357" t="str">
            <v>UN</v>
          </cell>
        </row>
        <row r="33358">
          <cell r="A33358" t="str">
            <v>2471-53</v>
          </cell>
          <cell r="B33358" t="str">
            <v>PCI FONTE ELET. 127V MONT[C]</v>
          </cell>
          <cell r="C33358" t="str">
            <v>ROH</v>
          </cell>
          <cell r="D33358" t="str">
            <v>UN</v>
          </cell>
        </row>
        <row r="33359">
          <cell r="A33359" t="str">
            <v>2471-54</v>
          </cell>
          <cell r="B33359" t="str">
            <v>PCI FONTE ELET. 220V MONT[C]</v>
          </cell>
          <cell r="C33359" t="str">
            <v>ROH</v>
          </cell>
          <cell r="D33359" t="str">
            <v>UN</v>
          </cell>
        </row>
        <row r="33360">
          <cell r="A33360" t="str">
            <v>2471-55</v>
          </cell>
          <cell r="B33360" t="str">
            <v>PCI BOTOES DISP.MONT CB10VIASCT160MM[SK]</v>
          </cell>
          <cell r="C33360" t="str">
            <v>ROH</v>
          </cell>
          <cell r="D33360" t="str">
            <v>UN</v>
          </cell>
        </row>
        <row r="33361">
          <cell r="A33361" t="str">
            <v>2471-56</v>
          </cell>
          <cell r="B33361" t="str">
            <v>PCI PRINC BLUET. SK04 MONT[SK-04]</v>
          </cell>
          <cell r="C33361" t="str">
            <v>ROH</v>
          </cell>
          <cell r="D33361" t="str">
            <v>UN</v>
          </cell>
        </row>
        <row r="33362">
          <cell r="A33362" t="str">
            <v>2471-57</v>
          </cell>
          <cell r="B33362" t="str">
            <v>DIODO EMISSOR LUZ ALTOFAL[MCO]</v>
          </cell>
          <cell r="C33362" t="str">
            <v>ROH</v>
          </cell>
          <cell r="D33362" t="str">
            <v>UN</v>
          </cell>
        </row>
        <row r="33363">
          <cell r="A33363" t="str">
            <v>2471-58</v>
          </cell>
          <cell r="B33363" t="str">
            <v>PCI ENTRADA MIC MONT[CM]</v>
          </cell>
          <cell r="C33363" t="str">
            <v>ROH</v>
          </cell>
          <cell r="D33363" t="str">
            <v>UN</v>
          </cell>
        </row>
        <row r="33364">
          <cell r="A33364" t="str">
            <v>2471-59</v>
          </cell>
          <cell r="B33364" t="str">
            <v>PCI ENTRADA GUITARRA MONT[CM]</v>
          </cell>
          <cell r="C33364" t="str">
            <v>ROH</v>
          </cell>
          <cell r="D33364" t="str">
            <v>UN</v>
          </cell>
        </row>
        <row r="33365">
          <cell r="A33365" t="str">
            <v>2471-60</v>
          </cell>
          <cell r="B33365" t="str">
            <v>PCI EQUALIZADORA MONT[CM]</v>
          </cell>
          <cell r="C33365" t="str">
            <v>ROH</v>
          </cell>
          <cell r="D33365" t="str">
            <v>UN</v>
          </cell>
        </row>
        <row r="33366">
          <cell r="A33366" t="str">
            <v>2471-61</v>
          </cell>
          <cell r="B33366" t="str">
            <v>PCI PRINC BLUET. CMD2028 MONT[CM-10</v>
          </cell>
          <cell r="C33366" t="str">
            <v>ROH</v>
          </cell>
          <cell r="D33366" t="str">
            <v>UN</v>
          </cell>
        </row>
        <row r="33367">
          <cell r="A33367" t="str">
            <v>2471-62</v>
          </cell>
          <cell r="B33367" t="str">
            <v>PCI ENTRADA AUXILIAR MONT[CM]</v>
          </cell>
          <cell r="C33367" t="str">
            <v>ROH</v>
          </cell>
          <cell r="D33367" t="str">
            <v>UN</v>
          </cell>
        </row>
        <row r="33368">
          <cell r="A33368" t="str">
            <v>2471-64</v>
          </cell>
          <cell r="B33368" t="str">
            <v>PCI AMPLIFICADORA MONT[CM]</v>
          </cell>
          <cell r="C33368" t="str">
            <v>ROH</v>
          </cell>
          <cell r="D33368" t="str">
            <v>UN</v>
          </cell>
        </row>
        <row r="33369">
          <cell r="A33369" t="str">
            <v>2471-66</v>
          </cell>
          <cell r="B33369" t="str">
            <v>PCI PRINC MONT[M]</v>
          </cell>
          <cell r="C33369" t="str">
            <v>ROH</v>
          </cell>
          <cell r="D33369" t="str">
            <v>UN</v>
          </cell>
        </row>
        <row r="33370">
          <cell r="A33370" t="str">
            <v>2471-67</v>
          </cell>
          <cell r="B33370" t="str">
            <v>PCI DISP. MONT[SK]</v>
          </cell>
          <cell r="C33370" t="str">
            <v>ROH</v>
          </cell>
          <cell r="D33370" t="str">
            <v>UN</v>
          </cell>
        </row>
        <row r="33371">
          <cell r="A33371" t="str">
            <v>2471-68</v>
          </cell>
          <cell r="B33371" t="str">
            <v>PCI DAS CHA MONT[SK]</v>
          </cell>
          <cell r="C33371" t="str">
            <v>ROH</v>
          </cell>
          <cell r="D33371" t="str">
            <v>UN</v>
          </cell>
        </row>
        <row r="33372">
          <cell r="A33372" t="str">
            <v>2471-69</v>
          </cell>
          <cell r="B33372" t="str">
            <v>PCI PRINC BLUET. SK-05 MONT[SK-05]</v>
          </cell>
          <cell r="C33372" t="str">
            <v>ROH</v>
          </cell>
          <cell r="D33372" t="str">
            <v>UN</v>
          </cell>
        </row>
        <row r="33373">
          <cell r="A33373" t="str">
            <v>2471-70</v>
          </cell>
          <cell r="B33373" t="str">
            <v>PCI PRINC BLUET. HP03 MONT[HP-03]</v>
          </cell>
          <cell r="C33373" t="str">
            <v>ROH</v>
          </cell>
          <cell r="D33373" t="str">
            <v>UN</v>
          </cell>
        </row>
        <row r="33374">
          <cell r="A33374" t="str">
            <v>2471-71</v>
          </cell>
          <cell r="B33374" t="str">
            <v>PCI PRINC BLUET. MCO08 MONT[MCO-08]</v>
          </cell>
          <cell r="C33374" t="str">
            <v>ROH</v>
          </cell>
          <cell r="D33374" t="str">
            <v>UN</v>
          </cell>
        </row>
        <row r="33375">
          <cell r="A33375" t="str">
            <v>2471-72</v>
          </cell>
          <cell r="B33375" t="str">
            <v>PCI ENTRADA AUXILIAR MONT[CM]</v>
          </cell>
          <cell r="C33375" t="str">
            <v>ROH</v>
          </cell>
          <cell r="D33375" t="str">
            <v>UN</v>
          </cell>
        </row>
        <row r="33376">
          <cell r="A33376" t="str">
            <v>2471-73</v>
          </cell>
          <cell r="B33376" t="str">
            <v>PCI DISP. BLUET.CMD2028 UNIT.MONT[CM-12]</v>
          </cell>
          <cell r="C33376" t="str">
            <v>ROH</v>
          </cell>
          <cell r="D33376" t="str">
            <v>UN</v>
          </cell>
        </row>
        <row r="33377">
          <cell r="A33377" t="str">
            <v>2471-74</v>
          </cell>
          <cell r="B33377" t="str">
            <v>PCI DAS CHA TACT MONT[CM]</v>
          </cell>
          <cell r="C33377" t="str">
            <v>ROH</v>
          </cell>
          <cell r="D33377" t="str">
            <v>UN</v>
          </cell>
        </row>
        <row r="33378">
          <cell r="A33378" t="str">
            <v>2471-75</v>
          </cell>
          <cell r="B33378" t="str">
            <v>PCI EQUALIZACAO GUITARRA MONT[CM]</v>
          </cell>
          <cell r="C33378" t="str">
            <v>ROH</v>
          </cell>
          <cell r="D33378" t="str">
            <v>UN</v>
          </cell>
        </row>
        <row r="33379">
          <cell r="A33379" t="str">
            <v>2471-76</v>
          </cell>
          <cell r="B33379" t="str">
            <v>PCI EQUALIZACAO MIC MONT[CM]</v>
          </cell>
          <cell r="C33379" t="str">
            <v>ROH</v>
          </cell>
          <cell r="D33379" t="str">
            <v>UN</v>
          </cell>
        </row>
        <row r="33380">
          <cell r="A33380" t="str">
            <v>2471-77</v>
          </cell>
          <cell r="B33380" t="str">
            <v>PCI MULTI LEDS INDIC.ES MONT[CM]</v>
          </cell>
          <cell r="C33380" t="str">
            <v>ROH</v>
          </cell>
          <cell r="D33380" t="str">
            <v>UN</v>
          </cell>
        </row>
        <row r="33381">
          <cell r="A33381" t="str">
            <v>2471-78</v>
          </cell>
          <cell r="B33381" t="str">
            <v>PCI EQUALIZACAOMIXAGEM MONT[CM]</v>
          </cell>
          <cell r="C33381" t="str">
            <v>ROH</v>
          </cell>
          <cell r="D33381" t="str">
            <v>UN</v>
          </cell>
        </row>
        <row r="33382">
          <cell r="A33382" t="str">
            <v>2471-79</v>
          </cell>
          <cell r="B33382" t="str">
            <v>PCI UNICO LED LUMINOSO MONT[CM]</v>
          </cell>
          <cell r="C33382" t="str">
            <v>ROH</v>
          </cell>
          <cell r="D33382" t="str">
            <v>UN</v>
          </cell>
        </row>
        <row r="33383">
          <cell r="A33383" t="str">
            <v>2471-80</v>
          </cell>
          <cell r="B33383" t="str">
            <v>PCI ALIM. DAS LUZES MONT[CM]</v>
          </cell>
          <cell r="C33383" t="str">
            <v>ROH</v>
          </cell>
          <cell r="D33383" t="str">
            <v>UN</v>
          </cell>
        </row>
        <row r="33384">
          <cell r="A33384" t="str">
            <v>2471-81</v>
          </cell>
          <cell r="B33384" t="str">
            <v>PCI AMPLIFICADORA SONORA MONT[CM]</v>
          </cell>
          <cell r="C33384" t="str">
            <v>ROH</v>
          </cell>
          <cell r="D33384" t="str">
            <v>UN</v>
          </cell>
        </row>
        <row r="33385">
          <cell r="A33385" t="str">
            <v>2471-82</v>
          </cell>
          <cell r="B33385" t="str">
            <v>PCI CONEXOES MONT[CM]</v>
          </cell>
          <cell r="C33385" t="str">
            <v>ROH</v>
          </cell>
          <cell r="D33385" t="str">
            <v>UN</v>
          </cell>
        </row>
        <row r="33386">
          <cell r="A33386" t="str">
            <v>2471-83</v>
          </cell>
          <cell r="B33386" t="str">
            <v>PCI AUD IN/AUD OUT MONT[CM]</v>
          </cell>
          <cell r="C33386" t="str">
            <v>ROH</v>
          </cell>
          <cell r="D33386" t="str">
            <v>UN</v>
          </cell>
        </row>
        <row r="33387">
          <cell r="A33387" t="str">
            <v>2471-84</v>
          </cell>
          <cell r="B33387" t="str">
            <v>PCI MULTI LED MONT[CM]</v>
          </cell>
          <cell r="C33387" t="str">
            <v>ROH</v>
          </cell>
          <cell r="D33387" t="str">
            <v>UN</v>
          </cell>
        </row>
        <row r="33388">
          <cell r="A33388" t="str">
            <v>2471-85</v>
          </cell>
          <cell r="B33388" t="str">
            <v>PCI DISP. CHA FUNCOES MONT[CM]</v>
          </cell>
          <cell r="C33388" t="str">
            <v>ROH</v>
          </cell>
          <cell r="D33388" t="str">
            <v>UN</v>
          </cell>
        </row>
        <row r="33389">
          <cell r="A33389" t="str">
            <v>2471-86</v>
          </cell>
          <cell r="B33389" t="str">
            <v>PCI AUD IN/AUD OUT MONT[CM]</v>
          </cell>
          <cell r="C33389" t="str">
            <v>ROH</v>
          </cell>
          <cell r="D33389" t="str">
            <v>UN</v>
          </cell>
        </row>
        <row r="33390">
          <cell r="A33390" t="str">
            <v>2471-87</v>
          </cell>
          <cell r="B33390" t="str">
            <v>PCI ENTRADA BAT 12V AUXILIAR MONT[CM]</v>
          </cell>
          <cell r="C33390" t="str">
            <v>ROH</v>
          </cell>
          <cell r="D33390" t="str">
            <v>UN</v>
          </cell>
        </row>
        <row r="33391">
          <cell r="A33391" t="str">
            <v>2471-88</v>
          </cell>
          <cell r="B33391" t="str">
            <v>PCI PRINC BLUET. CM11 MONT[CM-11]</v>
          </cell>
          <cell r="C33391" t="str">
            <v>ROH</v>
          </cell>
          <cell r="D33391" t="str">
            <v>UN</v>
          </cell>
        </row>
        <row r="33392">
          <cell r="A33392" t="str">
            <v>2471-89</v>
          </cell>
          <cell r="B33392" t="str">
            <v>PCI CHA ON/OFF MONT[CM]</v>
          </cell>
          <cell r="C33392" t="str">
            <v>ROH</v>
          </cell>
          <cell r="D33392" t="str">
            <v>UN</v>
          </cell>
        </row>
        <row r="33393">
          <cell r="A33393" t="str">
            <v>2471-90</v>
          </cell>
          <cell r="B33393" t="str">
            <v>PCI FONTE ALIM. MONT OUT: 12V[CM]</v>
          </cell>
          <cell r="C33393" t="str">
            <v>ROH</v>
          </cell>
          <cell r="D33393" t="str">
            <v>UN</v>
          </cell>
        </row>
        <row r="33394">
          <cell r="A33394" t="str">
            <v>2471-91</v>
          </cell>
          <cell r="B33394" t="str">
            <v>PCI PRINC 127V MONT[CS]</v>
          </cell>
          <cell r="C33394" t="str">
            <v>ROH</v>
          </cell>
          <cell r="D33394" t="str">
            <v>UN</v>
          </cell>
        </row>
        <row r="33395">
          <cell r="A33395" t="str">
            <v>2471-92</v>
          </cell>
          <cell r="B33395" t="str">
            <v>PCI COMANDO DISP. MONT TECLAS PLAS.[PF</v>
          </cell>
          <cell r="C33395" t="str">
            <v>ROH</v>
          </cell>
          <cell r="D33395" t="str">
            <v>UN</v>
          </cell>
        </row>
        <row r="33396">
          <cell r="A33396" t="str">
            <v>2471-93</v>
          </cell>
          <cell r="B33396" t="str">
            <v>PCI FONTE ALIM. MONT 127V [PF]</v>
          </cell>
          <cell r="C33396" t="str">
            <v>ROH</v>
          </cell>
          <cell r="D33396" t="str">
            <v>UN</v>
          </cell>
        </row>
        <row r="33397">
          <cell r="A33397" t="str">
            <v>2471-94</v>
          </cell>
          <cell r="B33397" t="str">
            <v>PCI FONTE ALIM. MONT 220V [PF]</v>
          </cell>
          <cell r="C33397" t="str">
            <v>ROH</v>
          </cell>
          <cell r="D33397" t="str">
            <v>UN</v>
          </cell>
        </row>
        <row r="33398">
          <cell r="A33398" t="str">
            <v>2471-95</v>
          </cell>
          <cell r="B33398" t="str">
            <v>FIACAO INT 1X0,50MM² INDIC.[F]</v>
          </cell>
          <cell r="C33398" t="str">
            <v>ROH</v>
          </cell>
          <cell r="D33398" t="str">
            <v>UN</v>
          </cell>
        </row>
        <row r="33399">
          <cell r="A33399" t="str">
            <v>2471-96</v>
          </cell>
          <cell r="B33399" t="str">
            <v>PCI COMANDO T270S REV,01 MONT[RB]</v>
          </cell>
          <cell r="C33399" t="str">
            <v>ROH</v>
          </cell>
          <cell r="D33399" t="str">
            <v>UN</v>
          </cell>
        </row>
        <row r="33400">
          <cell r="A33400" t="str">
            <v>2471-97</v>
          </cell>
          <cell r="B33400" t="str">
            <v>PCI DISP./FUNCOES MONT[RP]</v>
          </cell>
          <cell r="C33400" t="str">
            <v>ROH</v>
          </cell>
          <cell r="D33400" t="str">
            <v>UN</v>
          </cell>
        </row>
        <row r="33401">
          <cell r="A33401" t="str">
            <v>2471-98</v>
          </cell>
          <cell r="B33401" t="str">
            <v>PCI PRINC SITONIA MAN MONT[RP]</v>
          </cell>
          <cell r="C33401" t="str">
            <v>ROH</v>
          </cell>
          <cell r="D33401" t="str">
            <v>UN</v>
          </cell>
        </row>
        <row r="33402">
          <cell r="A33402" t="str">
            <v>2471-99</v>
          </cell>
          <cell r="B33402" t="str">
            <v>PCI PRINC 220V MONT[CS]</v>
          </cell>
          <cell r="C33402" t="str">
            <v>ROH</v>
          </cell>
          <cell r="D33402" t="str">
            <v>UN</v>
          </cell>
        </row>
        <row r="33403">
          <cell r="A33403" t="str">
            <v>2472-01</v>
          </cell>
          <cell r="B33403" t="str">
            <v>PCI CONTR REM. MONT[CL]</v>
          </cell>
          <cell r="C33403" t="str">
            <v>ROH</v>
          </cell>
          <cell r="D33403" t="str">
            <v>UN</v>
          </cell>
        </row>
        <row r="33404">
          <cell r="A33404" t="str">
            <v>2472-02</v>
          </cell>
          <cell r="B33404" t="str">
            <v>PCI PRINC KB-3151S MONT[CL]</v>
          </cell>
          <cell r="C33404" t="str">
            <v>ROH</v>
          </cell>
          <cell r="D33404" t="str">
            <v>UN</v>
          </cell>
        </row>
        <row r="33405">
          <cell r="A33405" t="str">
            <v>2472-03</v>
          </cell>
          <cell r="B33405" t="str">
            <v>PCI PRINC BLUET. MCO-11 MONT[MCO-11]</v>
          </cell>
          <cell r="C33405" t="str">
            <v>ROH</v>
          </cell>
          <cell r="D33405" t="str">
            <v>UN</v>
          </cell>
        </row>
        <row r="33406">
          <cell r="A33406" t="str">
            <v>2472-04</v>
          </cell>
          <cell r="B33406" t="str">
            <v>PCI PRINC BLUET.-FM MONT[SK-06]</v>
          </cell>
          <cell r="C33406" t="str">
            <v>ROH</v>
          </cell>
          <cell r="D33406" t="str">
            <v>UN</v>
          </cell>
        </row>
        <row r="33407">
          <cell r="A33407" t="str">
            <v>2472-05</v>
          </cell>
          <cell r="B33407" t="str">
            <v>PCI PRINC BLUET.-FM MONT[SK-07]</v>
          </cell>
          <cell r="C33407" t="str">
            <v>ROH</v>
          </cell>
          <cell r="D33407" t="str">
            <v>UN</v>
          </cell>
        </row>
        <row r="33408">
          <cell r="A33408" t="str">
            <v>2472-06</v>
          </cell>
          <cell r="B33408" t="str">
            <v>PCI DAS CHA FS-204-1KB MONT[SK]</v>
          </cell>
          <cell r="C33408" t="str">
            <v>ROH</v>
          </cell>
          <cell r="D33408" t="str">
            <v>UN</v>
          </cell>
        </row>
        <row r="33409">
          <cell r="A33409" t="str">
            <v>2472-07</v>
          </cell>
          <cell r="B33409" t="str">
            <v>PCI PRINC BLUET. MONT[MCO-10]</v>
          </cell>
          <cell r="C33409" t="str">
            <v>ROH</v>
          </cell>
          <cell r="D33409" t="str">
            <v>UN</v>
          </cell>
        </row>
        <row r="33410">
          <cell r="A33410" t="str">
            <v>2472-08</v>
          </cell>
          <cell r="B33410" t="str">
            <v>PCI ENTRADA MIC GUITARRA MONT[MCO]</v>
          </cell>
          <cell r="C33410" t="str">
            <v>ROH</v>
          </cell>
          <cell r="D33410" t="str">
            <v>UN</v>
          </cell>
        </row>
        <row r="33411">
          <cell r="A33411" t="str">
            <v>2472-09</v>
          </cell>
          <cell r="B33411" t="str">
            <v>PCI PRINC BLUET. MONT[SK]</v>
          </cell>
          <cell r="C33411" t="str">
            <v>ROH</v>
          </cell>
          <cell r="D33411" t="str">
            <v>UN</v>
          </cell>
        </row>
        <row r="33412">
          <cell r="A33412" t="str">
            <v>2472-10</v>
          </cell>
          <cell r="B33412" t="str">
            <v>PCI PRINC BLUET. MONT[MCO-09]</v>
          </cell>
          <cell r="C33412" t="str">
            <v>ROH</v>
          </cell>
          <cell r="D33412" t="str">
            <v>UN</v>
          </cell>
        </row>
        <row r="33413">
          <cell r="A33413" t="str">
            <v>2472-11</v>
          </cell>
          <cell r="B33413" t="str">
            <v>PCI PRINC BLUET. MONT[MCO-12]</v>
          </cell>
          <cell r="C33413" t="str">
            <v>ROH</v>
          </cell>
          <cell r="D33413" t="str">
            <v>UN</v>
          </cell>
        </row>
        <row r="33414">
          <cell r="A33414" t="str">
            <v>2472-12</v>
          </cell>
          <cell r="B33414" t="str">
            <v>PCI PRINCIPAL COMAND AC100-240V MNTD[AF]</v>
          </cell>
          <cell r="C33414" t="str">
            <v>ROH</v>
          </cell>
          <cell r="D33414" t="str">
            <v>UN</v>
          </cell>
        </row>
        <row r="33415">
          <cell r="A33415" t="str">
            <v>2472-13</v>
          </cell>
          <cell r="B33415" t="str">
            <v>PCI FONTE ALIMENTAÇ 100-127V MONTADA[AF]</v>
          </cell>
          <cell r="C33415" t="str">
            <v>ROH</v>
          </cell>
          <cell r="D33415" t="str">
            <v>UN</v>
          </cell>
        </row>
        <row r="33416">
          <cell r="A33416" t="str">
            <v>2472-14</v>
          </cell>
          <cell r="B33416" t="str">
            <v>PCI FONTE ALIMENTAÇ 220-240V MONTADA[AF]</v>
          </cell>
          <cell r="C33416" t="str">
            <v>ROH</v>
          </cell>
          <cell r="D33416" t="str">
            <v>UN</v>
          </cell>
        </row>
        <row r="33417">
          <cell r="A33417" t="str">
            <v>2472-15</v>
          </cell>
          <cell r="B33417" t="str">
            <v>PCI LED COLORIDA MONT[CM]</v>
          </cell>
          <cell r="C33417" t="str">
            <v>ROH</v>
          </cell>
          <cell r="D33417" t="str">
            <v>UN</v>
          </cell>
        </row>
        <row r="33418">
          <cell r="A33418" t="str">
            <v>2472-16</v>
          </cell>
          <cell r="B33418" t="str">
            <v>PCI DISP. CHA FUNCOES MONT[CM]</v>
          </cell>
          <cell r="C33418" t="str">
            <v>ROH</v>
          </cell>
          <cell r="D33418" t="str">
            <v>UN</v>
          </cell>
        </row>
        <row r="33419">
          <cell r="A33419" t="str">
            <v>2472-17</v>
          </cell>
          <cell r="B33419" t="str">
            <v>PCI PRINC BLUET. JK2006D2 MONT[CM-15]</v>
          </cell>
          <cell r="C33419" t="str">
            <v>ROH</v>
          </cell>
          <cell r="D33419" t="str">
            <v>UN</v>
          </cell>
        </row>
        <row r="33420">
          <cell r="A33420" t="str">
            <v>2472-18</v>
          </cell>
          <cell r="B33420" t="str">
            <v>PCI AUD INPUT/OUTPUT MONT[CM]</v>
          </cell>
          <cell r="C33420" t="str">
            <v>ROH</v>
          </cell>
          <cell r="D33420" t="str">
            <v>UN</v>
          </cell>
        </row>
        <row r="33421">
          <cell r="A33421" t="str">
            <v>2472-19</v>
          </cell>
          <cell r="B33421" t="str">
            <v>PCI FONTE ALIM. AC127-220V MONT[CM]</v>
          </cell>
          <cell r="C33421" t="str">
            <v>ROH</v>
          </cell>
          <cell r="D33421" t="str">
            <v>UN</v>
          </cell>
        </row>
        <row r="33422">
          <cell r="A33422" t="str">
            <v>2472-20</v>
          </cell>
          <cell r="B33422" t="str">
            <v>PCI PRINCIPAL DO DISPLAY MONTADA [P]</v>
          </cell>
          <cell r="C33422" t="str">
            <v>ROH</v>
          </cell>
          <cell r="D33422" t="str">
            <v>UN</v>
          </cell>
        </row>
        <row r="33423">
          <cell r="A33423" t="str">
            <v>2472-21</v>
          </cell>
          <cell r="B33423" t="str">
            <v>PCI SWITCH ON/OFF MONTADA [P]</v>
          </cell>
          <cell r="C33423" t="str">
            <v>ROH</v>
          </cell>
          <cell r="D33423" t="str">
            <v>UN</v>
          </cell>
        </row>
        <row r="33424">
          <cell r="A33424" t="str">
            <v>2472-22</v>
          </cell>
          <cell r="B33424" t="str">
            <v>PCI NIVEL BAT MONT[PF]</v>
          </cell>
          <cell r="C33424" t="str">
            <v>ROH</v>
          </cell>
          <cell r="D33424" t="str">
            <v>UN</v>
          </cell>
        </row>
        <row r="33425">
          <cell r="A33425" t="str">
            <v>2472-23</v>
          </cell>
          <cell r="B33425" t="str">
            <v>PCI CONTR ROT. MONT[ER]</v>
          </cell>
          <cell r="C33425" t="str">
            <v>ROH</v>
          </cell>
          <cell r="D33425" t="str">
            <v>UN</v>
          </cell>
        </row>
        <row r="33426">
          <cell r="A33426" t="str">
            <v>2472-24</v>
          </cell>
          <cell r="B33426" t="str">
            <v>PCI LUZES INDIC.AS MONT[F]</v>
          </cell>
          <cell r="C33426" t="str">
            <v>ROH</v>
          </cell>
          <cell r="D33426" t="str">
            <v>UN</v>
          </cell>
        </row>
        <row r="33427">
          <cell r="A33427" t="str">
            <v>2472-25</v>
          </cell>
          <cell r="B33427" t="str">
            <v>PCI SINALIZAÇÃO MONTADA [PE]</v>
          </cell>
          <cell r="C33427" t="str">
            <v>ROH</v>
          </cell>
          <cell r="D33427" t="str">
            <v>UN</v>
          </cell>
        </row>
        <row r="33428">
          <cell r="A33428" t="str">
            <v>2472-26</v>
          </cell>
          <cell r="B33428" t="str">
            <v>PCI SINALIZACAO MONT[PE]</v>
          </cell>
          <cell r="C33428" t="str">
            <v>ROH</v>
          </cell>
          <cell r="D33428" t="str">
            <v>UN</v>
          </cell>
        </row>
        <row r="33429">
          <cell r="A33429" t="str">
            <v>2472-27</v>
          </cell>
          <cell r="B33429" t="str">
            <v>PCI SINALIZACAO MONT[PE]</v>
          </cell>
          <cell r="C33429" t="str">
            <v>ROH</v>
          </cell>
          <cell r="D33429" t="str">
            <v>UN</v>
          </cell>
        </row>
        <row r="33430">
          <cell r="A33430" t="str">
            <v>2472-28</v>
          </cell>
          <cell r="B33430" t="str">
            <v>MICROFONE ELETRETO COM CABO2-VIAS CT60MM</v>
          </cell>
          <cell r="C33430" t="str">
            <v>ROH</v>
          </cell>
          <cell r="D33430" t="str">
            <v>UN</v>
          </cell>
        </row>
        <row r="33431">
          <cell r="A33431" t="str">
            <v>2472-29</v>
          </cell>
          <cell r="B33431" t="str">
            <v>CÁPSUL MICROFÔNIC CONDENS BSE ROSQU[MIC]</v>
          </cell>
          <cell r="C33431" t="str">
            <v>ROH</v>
          </cell>
          <cell r="D33431" t="str">
            <v>UN</v>
          </cell>
        </row>
        <row r="33432">
          <cell r="A33432" t="str">
            <v>2472-30</v>
          </cell>
          <cell r="B33432" t="str">
            <v>PCI CONT.BAT MONT[PI]</v>
          </cell>
          <cell r="C33432" t="str">
            <v>ROH</v>
          </cell>
          <cell r="D33432" t="str">
            <v>UN</v>
          </cell>
        </row>
        <row r="33433">
          <cell r="A33433" t="str">
            <v>2472-31</v>
          </cell>
          <cell r="B33433" t="str">
            <v>PCI DIODO EMISSOR LUZ MONT[PI]</v>
          </cell>
          <cell r="C33433" t="str">
            <v>ROH</v>
          </cell>
          <cell r="D33433" t="str">
            <v>UN</v>
          </cell>
        </row>
        <row r="33434">
          <cell r="A33434" t="str">
            <v>2472-32</v>
          </cell>
          <cell r="B33434" t="str">
            <v>PCI PRINC BLUET. CM MONT[CM-200]</v>
          </cell>
          <cell r="C33434" t="str">
            <v>ROH</v>
          </cell>
          <cell r="D33434" t="str">
            <v>UN</v>
          </cell>
        </row>
        <row r="33435">
          <cell r="A33435" t="str">
            <v>2472-33</v>
          </cell>
          <cell r="B33435" t="str">
            <v>PCI CHA COMANDO DISP. MONT[CM]</v>
          </cell>
          <cell r="C33435" t="str">
            <v>ROH</v>
          </cell>
          <cell r="D33435" t="str">
            <v>UN</v>
          </cell>
        </row>
        <row r="33436">
          <cell r="A33436" t="str">
            <v>2472-34</v>
          </cell>
          <cell r="B33436" t="str">
            <v>PCI PRINC BLUET. CM MONT[CM]</v>
          </cell>
          <cell r="C33436" t="str">
            <v>ROH</v>
          </cell>
          <cell r="D33436" t="str">
            <v>UN</v>
          </cell>
        </row>
        <row r="33437">
          <cell r="A33437" t="str">
            <v>2472-35</v>
          </cell>
          <cell r="B33437" t="str">
            <v>PCI DIODO EMISSOR LUZ COLORIDA MONT[CM]</v>
          </cell>
          <cell r="C33437" t="str">
            <v>ROH</v>
          </cell>
          <cell r="D33437" t="str">
            <v>UN</v>
          </cell>
        </row>
        <row r="33438">
          <cell r="A33438" t="str">
            <v>2472-36</v>
          </cell>
          <cell r="B33438" t="str">
            <v>PCI FONTE ALIM. MONT OUT: 5V</v>
          </cell>
          <cell r="C33438" t="str">
            <v>ROH</v>
          </cell>
          <cell r="D33438" t="str">
            <v>UN</v>
          </cell>
        </row>
        <row r="33439">
          <cell r="A33439" t="str">
            <v>2472-37</v>
          </cell>
          <cell r="B33439" t="str">
            <v>PCI CHA COMANDO DISP. MONT[CM]</v>
          </cell>
          <cell r="C33439" t="str">
            <v>ROH</v>
          </cell>
          <cell r="D33439" t="str">
            <v>UN</v>
          </cell>
        </row>
        <row r="33440">
          <cell r="A33440" t="str">
            <v>2472-38</v>
          </cell>
          <cell r="B33440" t="str">
            <v>PCI PRINC BLUET. CM MONT[CM]</v>
          </cell>
          <cell r="C33440" t="str">
            <v>ROH</v>
          </cell>
          <cell r="D33440" t="str">
            <v>UN</v>
          </cell>
        </row>
        <row r="33441">
          <cell r="A33441" t="str">
            <v>2472-39</v>
          </cell>
          <cell r="B33441" t="str">
            <v>PCI DIODO EMISSOR LUZ COLORIDA MONT[CM]</v>
          </cell>
          <cell r="C33441" t="str">
            <v>ROH</v>
          </cell>
          <cell r="D33441" t="str">
            <v>UN</v>
          </cell>
        </row>
        <row r="33442">
          <cell r="A33442" t="str">
            <v>2472-40</v>
          </cell>
          <cell r="B33442" t="str">
            <v>PCI FONTE ALIM. MONT OUT: 5V</v>
          </cell>
          <cell r="C33442" t="str">
            <v>ROH</v>
          </cell>
          <cell r="D33442" t="str">
            <v>UN</v>
          </cell>
        </row>
        <row r="33443">
          <cell r="A33443" t="str">
            <v>2472-41</v>
          </cell>
          <cell r="B33443" t="str">
            <v>PCI DISP. CHA FUNCOES MONT[CM]</v>
          </cell>
          <cell r="C33443" t="str">
            <v>ROH</v>
          </cell>
          <cell r="D33443" t="str">
            <v>UN</v>
          </cell>
        </row>
        <row r="33444">
          <cell r="A33444" t="str">
            <v>2472-42</v>
          </cell>
          <cell r="B33444" t="str">
            <v>PCI PRINC BLUET. CM MONT[CM-1500]</v>
          </cell>
          <cell r="C33444" t="str">
            <v>ROH</v>
          </cell>
          <cell r="D33444" t="str">
            <v>UN</v>
          </cell>
        </row>
        <row r="33445">
          <cell r="A33445" t="str">
            <v>2472-43</v>
          </cell>
          <cell r="B33445" t="str">
            <v>PCI AUD INPUT/OUTPUT MONT[CM]</v>
          </cell>
          <cell r="C33445" t="str">
            <v>ROH</v>
          </cell>
          <cell r="D33445" t="str">
            <v>UN</v>
          </cell>
        </row>
        <row r="33446">
          <cell r="A33446" t="str">
            <v>2472-44</v>
          </cell>
          <cell r="B33446" t="str">
            <v>PCI PRINC XB-TA1057AB-C10 127V MONT[T]</v>
          </cell>
          <cell r="C33446" t="str">
            <v>ROH</v>
          </cell>
          <cell r="D33446" t="str">
            <v>UN</v>
          </cell>
        </row>
        <row r="33447">
          <cell r="A33447" t="str">
            <v>2472-45</v>
          </cell>
          <cell r="B33447" t="str">
            <v>PCI PRINC XB-TA1057AB-C10 220V MONT[T]</v>
          </cell>
          <cell r="C33447" t="str">
            <v>ROH</v>
          </cell>
          <cell r="D33447" t="str">
            <v>UN</v>
          </cell>
        </row>
        <row r="33448">
          <cell r="A33448" t="str">
            <v>2472-46</v>
          </cell>
          <cell r="B33448" t="str">
            <v>PCI RS950CC V1,4 MONT[BE]</v>
          </cell>
          <cell r="C33448" t="str">
            <v>ROH</v>
          </cell>
          <cell r="D33448" t="str">
            <v>UN</v>
          </cell>
        </row>
        <row r="33449">
          <cell r="A33449" t="str">
            <v>2472-47</v>
          </cell>
          <cell r="B33449" t="str">
            <v>PCI RETIFICADORA FUS. 2A MONT 127V [M]</v>
          </cell>
          <cell r="C33449" t="str">
            <v>ROH</v>
          </cell>
          <cell r="D33449" t="str">
            <v>UN</v>
          </cell>
        </row>
        <row r="33450">
          <cell r="A33450" t="str">
            <v>2472-48</v>
          </cell>
          <cell r="B33450" t="str">
            <v>PCI RETIFICADORA FUS. 1A MONT 220V [M]</v>
          </cell>
          <cell r="C33450" t="str">
            <v>ROH</v>
          </cell>
          <cell r="D33450" t="str">
            <v>UN</v>
          </cell>
        </row>
        <row r="33451">
          <cell r="A33451" t="str">
            <v>2472-49</v>
          </cell>
          <cell r="B33451" t="str">
            <v>PCI DISP. MONT[RR]</v>
          </cell>
          <cell r="C33451" t="str">
            <v>ROH</v>
          </cell>
          <cell r="D33451" t="str">
            <v>UN</v>
          </cell>
        </row>
        <row r="33452">
          <cell r="A33452" t="str">
            <v>2472-50</v>
          </cell>
          <cell r="B33452" t="str">
            <v>PCI CHA COMANDO MONT[RR]</v>
          </cell>
          <cell r="C33452" t="str">
            <v>ROH</v>
          </cell>
          <cell r="D33452" t="str">
            <v>UN</v>
          </cell>
        </row>
        <row r="33453">
          <cell r="A33453" t="str">
            <v>2472-51</v>
          </cell>
          <cell r="B33453" t="str">
            <v>PCI FONTEENERGIA MONT[RR]</v>
          </cell>
          <cell r="C33453" t="str">
            <v>ROH</v>
          </cell>
          <cell r="D33453" t="str">
            <v>UN</v>
          </cell>
        </row>
        <row r="33454">
          <cell r="A33454" t="str">
            <v>2472-52</v>
          </cell>
          <cell r="B33454" t="str">
            <v>PCI CONTR DISP. 127-220V MONT[C]</v>
          </cell>
          <cell r="C33454" t="str">
            <v>ROH</v>
          </cell>
          <cell r="D33454" t="str">
            <v>UN</v>
          </cell>
        </row>
        <row r="33455">
          <cell r="A33455" t="str">
            <v>2472-53</v>
          </cell>
          <cell r="B33455" t="str">
            <v>PCI FONTE ELET. 127V MONT[C]</v>
          </cell>
          <cell r="C33455" t="str">
            <v>ROH</v>
          </cell>
          <cell r="D33455" t="str">
            <v>UN</v>
          </cell>
        </row>
        <row r="33456">
          <cell r="A33456" t="str">
            <v>2472-54</v>
          </cell>
          <cell r="B33456" t="str">
            <v>PCI FONTE ELET. 220V MONT[C]</v>
          </cell>
          <cell r="C33456" t="str">
            <v>ROH</v>
          </cell>
          <cell r="D33456" t="str">
            <v>UN</v>
          </cell>
        </row>
        <row r="33457">
          <cell r="A33457" t="str">
            <v>2472-55</v>
          </cell>
          <cell r="B33457" t="str">
            <v>PCI CONTROLE ROTAÇÃO MONTADA [ER]</v>
          </cell>
          <cell r="C33457" t="str">
            <v>ROH</v>
          </cell>
          <cell r="D33457" t="str">
            <v>UN</v>
          </cell>
        </row>
        <row r="33458">
          <cell r="A33458" t="str">
            <v>2472-56</v>
          </cell>
          <cell r="B33458" t="str">
            <v>PCI PRNCPL BLUETOOTH-FM MNTD[AWS-BBS-02]</v>
          </cell>
          <cell r="C33458" t="str">
            <v>ROH</v>
          </cell>
          <cell r="D33458" t="str">
            <v>UN</v>
          </cell>
        </row>
        <row r="33459">
          <cell r="A33459" t="str">
            <v>2472-57</v>
          </cell>
          <cell r="B33459" t="str">
            <v>ARCO LED COLORIDO CABO 3 VIAS CT 135MM</v>
          </cell>
          <cell r="C33459" t="str">
            <v>ROH</v>
          </cell>
          <cell r="D33459" t="str">
            <v>UN</v>
          </cell>
        </row>
        <row r="33460">
          <cell r="A33460" t="str">
            <v>2472-58</v>
          </cell>
          <cell r="B33460" t="str">
            <v>PCI PRNCPL BLUETOOTH MNTD [AWS-BBS-02]</v>
          </cell>
          <cell r="C33460" t="str">
            <v>ROH</v>
          </cell>
          <cell r="D33460" t="str">
            <v>UN</v>
          </cell>
        </row>
        <row r="33461">
          <cell r="A33461" t="str">
            <v>2472-59</v>
          </cell>
          <cell r="B33461" t="str">
            <v>FITA LED COLORIDO 67CM</v>
          </cell>
          <cell r="C33461" t="str">
            <v>ROH</v>
          </cell>
          <cell r="D33461" t="str">
            <v>UN</v>
          </cell>
        </row>
        <row r="33462">
          <cell r="A33462" t="str">
            <v>2472-60</v>
          </cell>
          <cell r="B33462" t="str">
            <v>PCI PRINCIPAL BLUETOOTH MONTAD [PBX-600]</v>
          </cell>
          <cell r="C33462" t="str">
            <v>ROH</v>
          </cell>
          <cell r="D33462" t="str">
            <v>UN</v>
          </cell>
        </row>
        <row r="33463">
          <cell r="A33463" t="str">
            <v>2472-61</v>
          </cell>
          <cell r="B33463" t="str">
            <v>PCI ECHO/VOLUME/MIC.VOL MONTADA [PBX]</v>
          </cell>
          <cell r="C33463" t="str">
            <v>ROH</v>
          </cell>
          <cell r="D33463" t="str">
            <v>UN</v>
          </cell>
        </row>
        <row r="33464">
          <cell r="A33464" t="str">
            <v>2472-62</v>
          </cell>
          <cell r="B33464" t="str">
            <v>PCI LED ALIMENTAÇÃO MONTADA [PBX]</v>
          </cell>
          <cell r="C33464" t="str">
            <v>ROH</v>
          </cell>
          <cell r="D33464" t="str">
            <v>UN</v>
          </cell>
        </row>
        <row r="33465">
          <cell r="A33465" t="str">
            <v>2472-63</v>
          </cell>
          <cell r="B33465" t="str">
            <v>PCI PRINCIPAL COMANDO MONTADA [EA]</v>
          </cell>
          <cell r="C33465" t="str">
            <v>ROH</v>
          </cell>
          <cell r="D33465" t="str">
            <v>UN</v>
          </cell>
        </row>
        <row r="33466">
          <cell r="A33466" t="str">
            <v>2472-64</v>
          </cell>
          <cell r="B33466" t="str">
            <v>PCI PRINCIPAL BLUETOOTH MONT [AWS-PB-01]</v>
          </cell>
          <cell r="C33466" t="str">
            <v>ROH</v>
          </cell>
          <cell r="D33466" t="str">
            <v>UN</v>
          </cell>
        </row>
        <row r="33467">
          <cell r="A33467" t="str">
            <v>2472-65</v>
          </cell>
          <cell r="B33467" t="str">
            <v>PCI PRINCIPAL BLUETOOTH MNTD [AWS-PB-01]</v>
          </cell>
          <cell r="C33467" t="str">
            <v>ROH</v>
          </cell>
          <cell r="D33467" t="str">
            <v>UN</v>
          </cell>
        </row>
        <row r="33468">
          <cell r="A33468" t="str">
            <v>2472-66</v>
          </cell>
          <cell r="B33468" t="str">
            <v>PCI DISPLAY MONTADA [PB]</v>
          </cell>
          <cell r="C33468" t="str">
            <v>ROH</v>
          </cell>
          <cell r="D33468" t="str">
            <v>UN</v>
          </cell>
        </row>
        <row r="33469">
          <cell r="A33469" t="str">
            <v>2472-67</v>
          </cell>
          <cell r="B33469" t="str">
            <v>PCI COMANDOS MONTADA [PB]</v>
          </cell>
          <cell r="C33469" t="str">
            <v>ROH</v>
          </cell>
          <cell r="D33469" t="str">
            <v>UN</v>
          </cell>
        </row>
        <row r="33470">
          <cell r="A33470" t="str">
            <v>2472-68</v>
          </cell>
          <cell r="B33470" t="str">
            <v>PCI VOLUME MONTADA [PB]</v>
          </cell>
          <cell r="C33470" t="str">
            <v>ROH</v>
          </cell>
          <cell r="D33470" t="str">
            <v>UN</v>
          </cell>
        </row>
        <row r="33471">
          <cell r="A33471" t="str">
            <v>2472-69</v>
          </cell>
          <cell r="B33471" t="str">
            <v>PCI FONTE ALIMENTAÇÃO MONTADA [PB]</v>
          </cell>
          <cell r="C33471" t="str">
            <v>ROH</v>
          </cell>
          <cell r="D33471" t="str">
            <v>UN</v>
          </cell>
        </row>
        <row r="33472">
          <cell r="A33472" t="str">
            <v>2472-70</v>
          </cell>
          <cell r="B33472" t="str">
            <v>PCI ALIMENTAÇÃO LED MONTADA [PB]</v>
          </cell>
          <cell r="C33472" t="str">
            <v>ROH</v>
          </cell>
          <cell r="D33472" t="str">
            <v>UN</v>
          </cell>
        </row>
        <row r="33473">
          <cell r="A33473" t="str">
            <v>2472-71</v>
          </cell>
          <cell r="B33473" t="str">
            <v>PCI GUITAR/MIC/ECO MONTADA [PB]</v>
          </cell>
          <cell r="C33473" t="str">
            <v>ROH</v>
          </cell>
          <cell r="D33473" t="str">
            <v>UN</v>
          </cell>
        </row>
        <row r="33474">
          <cell r="A33474" t="str">
            <v>2472-72</v>
          </cell>
          <cell r="B33474" t="str">
            <v>FITA LED COLORIDO 71CM</v>
          </cell>
          <cell r="C33474" t="str">
            <v>ROH</v>
          </cell>
          <cell r="D33474" t="str">
            <v>UN</v>
          </cell>
        </row>
        <row r="33475">
          <cell r="A33475" t="str">
            <v>2472-73</v>
          </cell>
          <cell r="B33475" t="str">
            <v>PCI PRINCIPAL BLUETOOTH MNTD [AWS-SP-01]</v>
          </cell>
          <cell r="C33475" t="str">
            <v>ROH</v>
          </cell>
          <cell r="D33475" t="str">
            <v>UN</v>
          </cell>
        </row>
        <row r="33476">
          <cell r="A33476" t="str">
            <v>2472-74</v>
          </cell>
          <cell r="B33476" t="str">
            <v>PCI PRINCIPAL BLUETOOTH MNTD [AWS-SP-02]</v>
          </cell>
          <cell r="C33476" t="str">
            <v>ROH</v>
          </cell>
          <cell r="D33476" t="str">
            <v>UN</v>
          </cell>
        </row>
        <row r="33477">
          <cell r="A33477" t="str">
            <v>2472-75</v>
          </cell>
          <cell r="B33477" t="str">
            <v>MICROFONE COM CABO 2-VIAS CT 120MM</v>
          </cell>
          <cell r="C33477" t="str">
            <v>ROH</v>
          </cell>
          <cell r="D33477" t="str">
            <v>UN</v>
          </cell>
        </row>
        <row r="33478">
          <cell r="A33478" t="str">
            <v>2472-76</v>
          </cell>
          <cell r="B33478" t="str">
            <v>PCI LED COLORIDO MONTADA [SP]</v>
          </cell>
          <cell r="C33478" t="str">
            <v>ROH</v>
          </cell>
          <cell r="D33478" t="str">
            <v>UN</v>
          </cell>
        </row>
        <row r="33479">
          <cell r="A33479" t="str">
            <v>2472-77</v>
          </cell>
          <cell r="B33479" t="str">
            <v>PCI COMANDOS MONTADA [CA]</v>
          </cell>
          <cell r="C33479" t="str">
            <v>ROH</v>
          </cell>
          <cell r="D33479" t="str">
            <v>UN</v>
          </cell>
        </row>
        <row r="33480">
          <cell r="A33480" t="str">
            <v>2472-78</v>
          </cell>
          <cell r="B33480" t="str">
            <v>MICROFONE COM CABO 2-VIAS ST 40MM</v>
          </cell>
          <cell r="C33480" t="str">
            <v>ROH</v>
          </cell>
          <cell r="D33480" t="str">
            <v>UN</v>
          </cell>
        </row>
        <row r="33481">
          <cell r="A33481" t="str">
            <v>2472-79</v>
          </cell>
          <cell r="B33481" t="str">
            <v>PCI PRNCPAL BLUETOOTH MNTD[AWS-CA-DD-01]</v>
          </cell>
          <cell r="C33481" t="str">
            <v>ROH</v>
          </cell>
          <cell r="D33481" t="str">
            <v>UN</v>
          </cell>
        </row>
        <row r="33482">
          <cell r="A33482" t="str">
            <v>2472-80</v>
          </cell>
          <cell r="B33482" t="str">
            <v>PCI COMANDOS-DISPLAY MONTADA [CA]</v>
          </cell>
          <cell r="C33482" t="str">
            <v>ROH</v>
          </cell>
          <cell r="D33482" t="str">
            <v>UN</v>
          </cell>
        </row>
        <row r="33483">
          <cell r="A33483" t="str">
            <v>2472-81</v>
          </cell>
          <cell r="B33483" t="str">
            <v>MICROFONE COM CABO 2-VIAS ST 40MM</v>
          </cell>
          <cell r="C33483" t="str">
            <v>ROH</v>
          </cell>
          <cell r="D33483" t="str">
            <v>UN</v>
          </cell>
        </row>
        <row r="33484">
          <cell r="A33484" t="str">
            <v>2472-82</v>
          </cell>
          <cell r="B33484" t="str">
            <v>PCI PRNCPAL BLUETOOTH MNTD [AWS-CA-D-01]</v>
          </cell>
          <cell r="C33484" t="str">
            <v>ROH</v>
          </cell>
          <cell r="D33484" t="str">
            <v>UN</v>
          </cell>
        </row>
        <row r="33485">
          <cell r="A33485" t="str">
            <v>2472-83</v>
          </cell>
          <cell r="B33485" t="str">
            <v>PCI DA CHAVE ON/OFF MONTADA [EM]</v>
          </cell>
          <cell r="C33485" t="str">
            <v>ROH</v>
          </cell>
          <cell r="D33485" t="str">
            <v>UN</v>
          </cell>
        </row>
        <row r="33486">
          <cell r="A33486" t="str">
            <v>2472-84</v>
          </cell>
          <cell r="B33486" t="str">
            <v>PCI DE COMANDO MONTADA[MCT]</v>
          </cell>
          <cell r="C33486" t="str">
            <v>ROH</v>
          </cell>
          <cell r="D33486" t="str">
            <v>UN</v>
          </cell>
        </row>
        <row r="33487">
          <cell r="A33487" t="str">
            <v>2472-85</v>
          </cell>
          <cell r="B33487" t="str">
            <v>PCI COMANDOS MONTADA [PB]</v>
          </cell>
          <cell r="C33487" t="str">
            <v>ROH</v>
          </cell>
          <cell r="D33487" t="str">
            <v>UN</v>
          </cell>
        </row>
        <row r="33488">
          <cell r="A33488" t="str">
            <v>2472-86</v>
          </cell>
          <cell r="B33488" t="str">
            <v>PCI DISPLAY MONTADA [PB]</v>
          </cell>
          <cell r="C33488" t="str">
            <v>ROH</v>
          </cell>
          <cell r="D33488" t="str">
            <v>UN</v>
          </cell>
        </row>
        <row r="33489">
          <cell r="A33489" t="str">
            <v>2472-87</v>
          </cell>
          <cell r="B33489" t="str">
            <v>PCI FONTE ALIMENTAÇÃO 127-220V MNTDA[PB]</v>
          </cell>
          <cell r="C33489" t="str">
            <v>ROH</v>
          </cell>
          <cell r="D33489" t="str">
            <v>UN</v>
          </cell>
        </row>
        <row r="33490">
          <cell r="A33490" t="str">
            <v>2472-88</v>
          </cell>
          <cell r="B33490" t="str">
            <v>PCI POTENCIÔMETROS MONTADA [PB]</v>
          </cell>
          <cell r="C33490" t="str">
            <v>ROH</v>
          </cell>
          <cell r="D33490" t="str">
            <v>UN</v>
          </cell>
        </row>
        <row r="33491">
          <cell r="A33491" t="str">
            <v>2472-89</v>
          </cell>
          <cell r="B33491" t="str">
            <v>PCI PRINCIPAL BLUETOOTH MNTD [AWS-PB-04]</v>
          </cell>
          <cell r="C33491" t="str">
            <v>ROH</v>
          </cell>
          <cell r="D33491" t="str">
            <v>UN</v>
          </cell>
        </row>
        <row r="33492">
          <cell r="A33492" t="str">
            <v>2472-90</v>
          </cell>
          <cell r="B33492" t="str">
            <v>PCI VOLUME MONTADA [PB]</v>
          </cell>
          <cell r="C33492" t="str">
            <v>ROH</v>
          </cell>
          <cell r="D33492" t="str">
            <v>UN</v>
          </cell>
        </row>
        <row r="33493">
          <cell r="A33493" t="str">
            <v>2472-91</v>
          </cell>
          <cell r="B33493" t="str">
            <v>PCI FRONTAL LED COLORIDO MONTADA [PB]</v>
          </cell>
          <cell r="C33493" t="str">
            <v>ROH</v>
          </cell>
          <cell r="D33493" t="str">
            <v>UN</v>
          </cell>
        </row>
        <row r="33494">
          <cell r="A33494" t="str">
            <v>2472-92</v>
          </cell>
          <cell r="B33494" t="str">
            <v>PCI LATERAL LED COLORIDO MONTADA [PB]</v>
          </cell>
          <cell r="C33494" t="str">
            <v>ROH</v>
          </cell>
          <cell r="D33494" t="str">
            <v>UN</v>
          </cell>
        </row>
        <row r="33495">
          <cell r="A33495" t="str">
            <v>2472-93</v>
          </cell>
          <cell r="B33495" t="str">
            <v>PCI COMANDOS MONTADA [PB]</v>
          </cell>
          <cell r="C33495" t="str">
            <v>ROH</v>
          </cell>
          <cell r="D33495" t="str">
            <v>UN</v>
          </cell>
        </row>
        <row r="33496">
          <cell r="A33496" t="str">
            <v>2472-94</v>
          </cell>
          <cell r="B33496" t="str">
            <v>PCI ALIMENTAÇÃO LED MONTADA [PB]</v>
          </cell>
          <cell r="C33496" t="str">
            <v>ROH</v>
          </cell>
          <cell r="D33496" t="str">
            <v>UN</v>
          </cell>
        </row>
        <row r="33497">
          <cell r="A33497" t="str">
            <v>2472-95</v>
          </cell>
          <cell r="B33497" t="str">
            <v>PCI FONTE ALIMENTAÇÃO MONTADA [PB]</v>
          </cell>
          <cell r="C33497" t="str">
            <v>ROH</v>
          </cell>
          <cell r="D33497" t="str">
            <v>UN</v>
          </cell>
        </row>
        <row r="33498">
          <cell r="A33498" t="str">
            <v>2472-96</v>
          </cell>
          <cell r="B33498" t="str">
            <v>PCI GUITAR/MIC/ECO MONTADA [PB]</v>
          </cell>
          <cell r="C33498" t="str">
            <v>ROH</v>
          </cell>
          <cell r="D33498" t="str">
            <v>UN</v>
          </cell>
        </row>
        <row r="33499">
          <cell r="A33499" t="str">
            <v>2472-97</v>
          </cell>
          <cell r="B33499" t="str">
            <v>PCI PRINCIPAL BLUETOOTH MNTD [AWS-PB-01]</v>
          </cell>
          <cell r="C33499" t="str">
            <v>ROH</v>
          </cell>
          <cell r="D33499" t="str">
            <v>UN</v>
          </cell>
        </row>
        <row r="33500">
          <cell r="A33500" t="str">
            <v>2472-98</v>
          </cell>
          <cell r="B33500" t="str">
            <v>PCI INTERFACE MONTADA [PB]</v>
          </cell>
          <cell r="C33500" t="str">
            <v>ROH</v>
          </cell>
          <cell r="D33500" t="str">
            <v>UN</v>
          </cell>
        </row>
        <row r="33501">
          <cell r="A33501" t="str">
            <v>2472-99</v>
          </cell>
          <cell r="B33501" t="str">
            <v>PCI PRINCIPAL MICROUSB MNTD[AWS-HP-02-B]</v>
          </cell>
          <cell r="C33501" t="str">
            <v>ROH</v>
          </cell>
          <cell r="D33501" t="str">
            <v>UN</v>
          </cell>
        </row>
        <row r="33502">
          <cell r="A33502" t="str">
            <v>2473-09</v>
          </cell>
          <cell r="B33502" t="str">
            <v>BATERIA RECARREGÁVEL 18650 3.7V 1200MAH</v>
          </cell>
          <cell r="C33502" t="str">
            <v>ROH</v>
          </cell>
          <cell r="D33502" t="str">
            <v>UN</v>
          </cell>
        </row>
        <row r="33503">
          <cell r="A33503" t="str">
            <v>2473-33</v>
          </cell>
          <cell r="B33503" t="str">
            <v>CD DE JOGOS D-21</v>
          </cell>
          <cell r="C33503" t="str">
            <v>ROH</v>
          </cell>
          <cell r="D33503" t="str">
            <v>UN</v>
          </cell>
        </row>
        <row r="33504">
          <cell r="A33504" t="str">
            <v>2473-34</v>
          </cell>
          <cell r="B33504" t="str">
            <v>PCI FRONTL LED COLORIDO 1-A1 MONTADA[PB]</v>
          </cell>
          <cell r="C33504" t="str">
            <v>ROH</v>
          </cell>
          <cell r="D33504" t="str">
            <v>UN</v>
          </cell>
        </row>
        <row r="33505">
          <cell r="A33505" t="str">
            <v>2473-35</v>
          </cell>
          <cell r="B33505" t="str">
            <v>ALTO-FALANTE AGUDO 1.5" 8 OHM 15W</v>
          </cell>
          <cell r="C33505" t="str">
            <v>ROH</v>
          </cell>
          <cell r="D33505" t="str">
            <v>UN</v>
          </cell>
        </row>
        <row r="33506">
          <cell r="A33506" t="str">
            <v>2473-36</v>
          </cell>
          <cell r="B33506" t="str">
            <v>BAT RECARREGÁV LI-ÍON 21700 7.2V 4000MAH</v>
          </cell>
          <cell r="C33506" t="str">
            <v>ROH</v>
          </cell>
          <cell r="D33506" t="str">
            <v>UN</v>
          </cell>
        </row>
        <row r="33507">
          <cell r="A33507" t="str">
            <v>2473-37</v>
          </cell>
          <cell r="B33507" t="str">
            <v>PCI COMANDOS MONTADA [PB]</v>
          </cell>
          <cell r="C33507" t="str">
            <v>ROH</v>
          </cell>
          <cell r="D33507" t="str">
            <v>UN</v>
          </cell>
        </row>
        <row r="33508">
          <cell r="A33508" t="str">
            <v>2473-38</v>
          </cell>
          <cell r="B33508" t="str">
            <v>PCI PRINCIPAL BLUETOOTH MNTD [AWS-PB-07]</v>
          </cell>
          <cell r="C33508" t="str">
            <v>ROH</v>
          </cell>
          <cell r="D33508" t="str">
            <v>UN</v>
          </cell>
        </row>
        <row r="33509">
          <cell r="A33509" t="str">
            <v>2473-39</v>
          </cell>
          <cell r="B33509" t="str">
            <v>ALTO-FALANTE GRAVE 6.5" 4 OHM 45W</v>
          </cell>
          <cell r="C33509" t="str">
            <v>ROH</v>
          </cell>
          <cell r="D33509" t="str">
            <v>UN</v>
          </cell>
        </row>
        <row r="33510">
          <cell r="A33510" t="str">
            <v>2473-40</v>
          </cell>
          <cell r="B33510" t="str">
            <v>FITA LED COLORIDO 56CM</v>
          </cell>
          <cell r="C33510" t="str">
            <v>ROH</v>
          </cell>
          <cell r="D33510" t="str">
            <v>UN</v>
          </cell>
        </row>
        <row r="33511">
          <cell r="A33511" t="str">
            <v>2473-41</v>
          </cell>
          <cell r="B33511" t="str">
            <v>PCI LED STROBO MONTADA [PB]</v>
          </cell>
          <cell r="C33511" t="str">
            <v>ROH</v>
          </cell>
          <cell r="D33511" t="str">
            <v>UN</v>
          </cell>
        </row>
        <row r="33512">
          <cell r="A33512" t="str">
            <v>2473-42</v>
          </cell>
          <cell r="B33512" t="str">
            <v>FITA LED COLORIDO 112CM</v>
          </cell>
          <cell r="C33512" t="str">
            <v>ROH</v>
          </cell>
          <cell r="D33512" t="str">
            <v>UN</v>
          </cell>
        </row>
        <row r="33513">
          <cell r="A33513" t="str">
            <v>2473-43</v>
          </cell>
          <cell r="B33513" t="str">
            <v>ALTO-FALANTE AGUDO PIEZOELÉTRICO 2"9OHM</v>
          </cell>
          <cell r="C33513" t="str">
            <v>ROH</v>
          </cell>
          <cell r="D33513" t="str">
            <v>UN</v>
          </cell>
        </row>
        <row r="33514">
          <cell r="A33514" t="str">
            <v>2473-44</v>
          </cell>
          <cell r="B33514" t="str">
            <v>ALTO-FAL GRAV ELETROMAGNÉTIC 6.5"3OHM50W</v>
          </cell>
          <cell r="C33514" t="str">
            <v>ROH</v>
          </cell>
          <cell r="D33514" t="str">
            <v>UN</v>
          </cell>
        </row>
        <row r="33515">
          <cell r="A33515" t="str">
            <v>2473-45</v>
          </cell>
          <cell r="B33515" t="str">
            <v>BAT RECARREGÁV LI-ÍON 18650 7.4V 5000MAH</v>
          </cell>
          <cell r="C33515" t="str">
            <v>ROH</v>
          </cell>
          <cell r="D33515" t="str">
            <v>UN</v>
          </cell>
        </row>
        <row r="33516">
          <cell r="A33516" t="str">
            <v>2473-46</v>
          </cell>
          <cell r="B33516" t="str">
            <v>PCI COMANDOS MONTADA [PB]</v>
          </cell>
          <cell r="C33516" t="str">
            <v>ROH</v>
          </cell>
          <cell r="D33516" t="str">
            <v>UN</v>
          </cell>
        </row>
        <row r="33517">
          <cell r="A33517" t="str">
            <v>2473-47</v>
          </cell>
          <cell r="B33517" t="str">
            <v>PCI ALIMENTAÇÃO LED MONTADA [PB]</v>
          </cell>
          <cell r="C33517" t="str">
            <v>ROH</v>
          </cell>
          <cell r="D33517" t="str">
            <v>UN</v>
          </cell>
        </row>
        <row r="33518">
          <cell r="A33518" t="str">
            <v>2473-48</v>
          </cell>
          <cell r="B33518" t="str">
            <v>PCI PRINCIPAL BLUETOOTH MNTDA[AWS-PB-08]</v>
          </cell>
          <cell r="C33518" t="str">
            <v>ROH</v>
          </cell>
          <cell r="D33518" t="str">
            <v>UN</v>
          </cell>
        </row>
        <row r="33519">
          <cell r="A33519" t="str">
            <v>2473-49</v>
          </cell>
          <cell r="B33519" t="str">
            <v>PCI DISPLAY MONTADA [PB]</v>
          </cell>
          <cell r="C33519" t="str">
            <v>ROH</v>
          </cell>
          <cell r="D33519" t="str">
            <v>UN</v>
          </cell>
        </row>
        <row r="33520">
          <cell r="A33520" t="str">
            <v>2473-50</v>
          </cell>
          <cell r="B33520" t="str">
            <v>CHAVE ON/OFF RS601 T85/55 250VAC 6A</v>
          </cell>
          <cell r="C33520" t="str">
            <v>ROH</v>
          </cell>
          <cell r="D33520" t="str">
            <v>UN</v>
          </cell>
        </row>
        <row r="33521">
          <cell r="A33521" t="str">
            <v>2473-51</v>
          </cell>
          <cell r="B33521" t="str">
            <v>PCI PRINCIPAL BLUETOOTH MONTD[AWS-PB-05]</v>
          </cell>
          <cell r="C33521" t="str">
            <v>ROH</v>
          </cell>
          <cell r="D33521" t="str">
            <v>UN</v>
          </cell>
        </row>
        <row r="33522">
          <cell r="A33522" t="str">
            <v>2473-52</v>
          </cell>
          <cell r="B33522" t="str">
            <v>PCI F ALMNT AC110-240V OUT22V4A MNTD[PB]</v>
          </cell>
          <cell r="C33522" t="str">
            <v>ROH</v>
          </cell>
          <cell r="D33522" t="str">
            <v>UN</v>
          </cell>
        </row>
        <row r="33523">
          <cell r="A33523" t="str">
            <v>2473-53</v>
          </cell>
          <cell r="B33523" t="str">
            <v>PCI VOLUME VR CE MONTADA [PB]</v>
          </cell>
          <cell r="C33523" t="str">
            <v>ROH</v>
          </cell>
          <cell r="D33523" t="str">
            <v>UN</v>
          </cell>
        </row>
        <row r="33524">
          <cell r="A33524" t="str">
            <v>2473-54</v>
          </cell>
          <cell r="B33524" t="str">
            <v>PCI COMANDOS KEY1 CE MONTADA [PB]</v>
          </cell>
          <cell r="C33524" t="str">
            <v>ROH</v>
          </cell>
          <cell r="D33524" t="str">
            <v>UN</v>
          </cell>
        </row>
        <row r="33525">
          <cell r="A33525" t="str">
            <v>2473-55</v>
          </cell>
          <cell r="B33525" t="str">
            <v>PCI COMANDOS KEY2 CE MONTADA [PB]</v>
          </cell>
          <cell r="C33525" t="str">
            <v>ROH</v>
          </cell>
          <cell r="D33525" t="str">
            <v>UN</v>
          </cell>
        </row>
        <row r="33526">
          <cell r="A33526" t="str">
            <v>2473-56</v>
          </cell>
          <cell r="B33526" t="str">
            <v>PCI DISPLAY XSP CE MONTADA [PB]</v>
          </cell>
          <cell r="C33526" t="str">
            <v>ROH</v>
          </cell>
          <cell r="D33526" t="str">
            <v>UN</v>
          </cell>
        </row>
        <row r="33527">
          <cell r="A33527" t="str">
            <v>2473-57</v>
          </cell>
          <cell r="B33527" t="str">
            <v>PCI LED FRONTAL HY-CE-V1.1 MONTADA [PB]</v>
          </cell>
          <cell r="C33527" t="str">
            <v>ROH</v>
          </cell>
          <cell r="D33527" t="str">
            <v>UN</v>
          </cell>
        </row>
        <row r="33528">
          <cell r="A33528" t="str">
            <v>2473-58</v>
          </cell>
          <cell r="B33528" t="str">
            <v>PCI LED ALTO FALANTE HY-CE-V1.1 MNTD[PB]</v>
          </cell>
          <cell r="C33528" t="str">
            <v>ROH</v>
          </cell>
          <cell r="D33528" t="str">
            <v>UN</v>
          </cell>
        </row>
        <row r="33529">
          <cell r="A33529" t="str">
            <v>2473-59</v>
          </cell>
          <cell r="B33529" t="str">
            <v>ALOJAMENTO PLÁSTICO PRETO DO CONECTOR[P]</v>
          </cell>
          <cell r="C33529" t="str">
            <v>ROH</v>
          </cell>
          <cell r="D33529" t="str">
            <v>UN</v>
          </cell>
        </row>
        <row r="33530">
          <cell r="A33530" t="str">
            <v>2473-60</v>
          </cell>
          <cell r="B33530" t="str">
            <v>ALT-FALANT GRAVE ELETROMAGNÉTIC7"4OHM50W</v>
          </cell>
          <cell r="C33530" t="str">
            <v>ROH</v>
          </cell>
          <cell r="D33530" t="str">
            <v>UN</v>
          </cell>
        </row>
        <row r="33531">
          <cell r="A33531" t="str">
            <v>2473-61</v>
          </cell>
          <cell r="B33531" t="str">
            <v>ALTO-FALANTE AGUDO PIEZOELÉTRICO 6OHM</v>
          </cell>
          <cell r="C33531" t="str">
            <v>ROH</v>
          </cell>
          <cell r="D33531" t="str">
            <v>UN</v>
          </cell>
        </row>
        <row r="33532">
          <cell r="A33532" t="str">
            <v>2473-62</v>
          </cell>
          <cell r="B33532" t="str">
            <v>BOTÃO PLÁSTIC FUMÊ LENTE PLÁSTIC LED[PB]</v>
          </cell>
          <cell r="C33532" t="str">
            <v>ROH</v>
          </cell>
          <cell r="D33532" t="str">
            <v>UN</v>
          </cell>
        </row>
        <row r="33533">
          <cell r="A33533" t="str">
            <v>2473-63</v>
          </cell>
          <cell r="B33533" t="str">
            <v>BATERIA RECARREGÁVEL PB 12V 7.0A</v>
          </cell>
          <cell r="C33533" t="str">
            <v>ROH</v>
          </cell>
          <cell r="D33533" t="str">
            <v>UN</v>
          </cell>
        </row>
        <row r="33534">
          <cell r="A33534" t="str">
            <v>2473-64</v>
          </cell>
          <cell r="B33534" t="str">
            <v>PÉ ADESIVO DE BORRACHA [PB]</v>
          </cell>
          <cell r="C33534" t="str">
            <v>ROH</v>
          </cell>
          <cell r="D33534" t="str">
            <v>UN</v>
          </cell>
        </row>
        <row r="33535">
          <cell r="A33535" t="str">
            <v>2473-65</v>
          </cell>
          <cell r="B33535" t="str">
            <v>PCI PRINCIPAL BLUETOOTH MONTD[AWS-PB-06]</v>
          </cell>
          <cell r="C33535" t="str">
            <v>ROH</v>
          </cell>
          <cell r="D33535" t="str">
            <v>UN</v>
          </cell>
        </row>
        <row r="33536">
          <cell r="A33536" t="str">
            <v>2473-66</v>
          </cell>
          <cell r="B33536" t="str">
            <v>PCI LED ALTO FALANTE HY-CE-V1.1 MNTD[PB]</v>
          </cell>
          <cell r="C33536" t="str">
            <v>ROH</v>
          </cell>
          <cell r="D33536" t="str">
            <v>UN</v>
          </cell>
        </row>
        <row r="33537">
          <cell r="A33537" t="str">
            <v>2473-67</v>
          </cell>
          <cell r="B33537" t="str">
            <v>PCI LED FRONTAL HY-CE-V1.1 MONTADA [PB]</v>
          </cell>
          <cell r="C33537" t="str">
            <v>ROH</v>
          </cell>
          <cell r="D33537" t="str">
            <v>UN</v>
          </cell>
        </row>
        <row r="33538">
          <cell r="A33538" t="str">
            <v>2473-68</v>
          </cell>
          <cell r="B33538" t="str">
            <v>PCI LED ALTO FALANTE MONTADA [PBX]</v>
          </cell>
          <cell r="C33538" t="str">
            <v>ROH</v>
          </cell>
          <cell r="D33538" t="str">
            <v>UN</v>
          </cell>
        </row>
        <row r="33539">
          <cell r="A33539" t="str">
            <v>2473-69</v>
          </cell>
          <cell r="B33539" t="str">
            <v>PCI LED FRONTAL MONTADA [PBX]</v>
          </cell>
          <cell r="C33539" t="str">
            <v>ROH</v>
          </cell>
          <cell r="D33539" t="str">
            <v>UN</v>
          </cell>
        </row>
        <row r="33540">
          <cell r="A33540" t="str">
            <v>2473-70</v>
          </cell>
          <cell r="B33540" t="str">
            <v>PCI FONTE ALIMENTAÇ AC110-240V MNTD[PBX]</v>
          </cell>
          <cell r="C33540" t="str">
            <v>ROH</v>
          </cell>
          <cell r="D33540" t="str">
            <v>UN</v>
          </cell>
        </row>
        <row r="33541">
          <cell r="A33541" t="str">
            <v>2473-71</v>
          </cell>
          <cell r="B33541" t="str">
            <v>PCI DISPLAY MONTADA [PBX]</v>
          </cell>
          <cell r="C33541" t="str">
            <v>ROH</v>
          </cell>
          <cell r="D33541" t="str">
            <v>UN</v>
          </cell>
        </row>
        <row r="33542">
          <cell r="A33542" t="str">
            <v>2473-72</v>
          </cell>
          <cell r="B33542" t="str">
            <v>PCI COMANDOS MONTADA [PBX]</v>
          </cell>
          <cell r="C33542" t="str">
            <v>ROH</v>
          </cell>
          <cell r="D33542" t="str">
            <v>UN</v>
          </cell>
        </row>
        <row r="33543">
          <cell r="A33543" t="str">
            <v>2473-73</v>
          </cell>
          <cell r="B33543" t="str">
            <v>PCI PRINCIPAL BLUETOOTH MONTADA [PBX]</v>
          </cell>
          <cell r="C33543" t="str">
            <v>ROH</v>
          </cell>
          <cell r="D33543" t="str">
            <v>UN</v>
          </cell>
        </row>
        <row r="33544">
          <cell r="A33544" t="str">
            <v>2473-74</v>
          </cell>
          <cell r="B33544" t="str">
            <v>ALT-FALNT GRAVE ELETROMAGNÉTIC10"4OHM60W</v>
          </cell>
          <cell r="C33544" t="str">
            <v>ROH</v>
          </cell>
          <cell r="D33544" t="str">
            <v>UN</v>
          </cell>
        </row>
        <row r="33545">
          <cell r="A33545" t="str">
            <v>2473-75</v>
          </cell>
          <cell r="B33545" t="str">
            <v>ALTO-FALANTE AGUDO PIEZOELÉTRICO 9OHM</v>
          </cell>
          <cell r="C33545" t="str">
            <v>ROH</v>
          </cell>
          <cell r="D33545" t="str">
            <v>UN</v>
          </cell>
        </row>
        <row r="33546">
          <cell r="A33546" t="str">
            <v>2473-76</v>
          </cell>
          <cell r="B33546" t="str">
            <v>ALOJAMENTO RODA DIREITA PLÁST PRETO[PB]</v>
          </cell>
          <cell r="C33546" t="str">
            <v>ROH</v>
          </cell>
          <cell r="D33546" t="str">
            <v>UN</v>
          </cell>
        </row>
        <row r="33547">
          <cell r="A33547" t="str">
            <v>2473-77</v>
          </cell>
          <cell r="B33547" t="str">
            <v>ALOJAMENT RODA ESQUERDA PLÁST PRETO[PB]</v>
          </cell>
          <cell r="C33547" t="str">
            <v>ROH</v>
          </cell>
          <cell r="D33547" t="str">
            <v>UN</v>
          </cell>
        </row>
        <row r="33548">
          <cell r="A33548" t="str">
            <v>2473-78</v>
          </cell>
          <cell r="B33548" t="str">
            <v>PINO METÁLICO EIXO DA RODA [PB]</v>
          </cell>
          <cell r="C33548" t="str">
            <v>ROH</v>
          </cell>
          <cell r="D33548" t="str">
            <v>UN</v>
          </cell>
        </row>
        <row r="33549">
          <cell r="A33549" t="str">
            <v>2473-79</v>
          </cell>
          <cell r="B33549" t="str">
            <v>RODA PLÁSTICA PRETA ROLAMENTO METÁL[PB]</v>
          </cell>
          <cell r="C33549" t="str">
            <v>ROH</v>
          </cell>
          <cell r="D33549" t="str">
            <v>UN</v>
          </cell>
        </row>
        <row r="33550">
          <cell r="A33550" t="str">
            <v>2473-80</v>
          </cell>
          <cell r="B33550" t="str">
            <v>PCI PRINCIPAL USB-C MONTADA[AWS-HP-02-B]</v>
          </cell>
          <cell r="C33550" t="str">
            <v>ROH</v>
          </cell>
          <cell r="D33550" t="str">
            <v>UN</v>
          </cell>
        </row>
        <row r="33551">
          <cell r="A33551" t="str">
            <v>2473-81</v>
          </cell>
          <cell r="B33551" t="str">
            <v>PCI CARREGAMENTO USB.C MONTADA [HP]</v>
          </cell>
          <cell r="C33551" t="str">
            <v>ROH</v>
          </cell>
          <cell r="D33551" t="str">
            <v>UN</v>
          </cell>
        </row>
        <row r="33552">
          <cell r="A33552" t="str">
            <v>2473-82</v>
          </cell>
          <cell r="B33552" t="str">
            <v>PCI COMANDO MONTADA [HP]</v>
          </cell>
          <cell r="C33552" t="str">
            <v>ROH</v>
          </cell>
          <cell r="D33552" t="str">
            <v>UN</v>
          </cell>
        </row>
        <row r="33553">
          <cell r="A33553" t="str">
            <v>2473-83</v>
          </cell>
          <cell r="B33553" t="str">
            <v>PCI PRINCIPAL MONTADA [HP]</v>
          </cell>
          <cell r="C33553" t="str">
            <v>ROH</v>
          </cell>
          <cell r="D33553" t="str">
            <v>UN</v>
          </cell>
        </row>
        <row r="33554">
          <cell r="A33554" t="str">
            <v>2473-84</v>
          </cell>
          <cell r="B33554" t="str">
            <v>PCI PRINCIPAL USB.C MONTADA[AWS-HP-04-B]</v>
          </cell>
          <cell r="C33554" t="str">
            <v>ROH</v>
          </cell>
          <cell r="D33554" t="str">
            <v>UN</v>
          </cell>
        </row>
        <row r="33555">
          <cell r="A33555" t="str">
            <v>2473-85</v>
          </cell>
          <cell r="B33555" t="str">
            <v>PCI PRINCIPAL USB.C MONTADA [AWS-HP-03]</v>
          </cell>
          <cell r="C33555" t="str">
            <v>ROH</v>
          </cell>
          <cell r="D33555" t="str">
            <v>UN</v>
          </cell>
        </row>
        <row r="33556">
          <cell r="A33556" t="str">
            <v>2473-86</v>
          </cell>
          <cell r="B33556" t="str">
            <v>MICROFONE COM CABO 2-VIAS ST 50MM</v>
          </cell>
          <cell r="C33556" t="str">
            <v>ROH</v>
          </cell>
          <cell r="D33556" t="str">
            <v>UN</v>
          </cell>
        </row>
        <row r="33557">
          <cell r="A33557" t="str">
            <v>2473-87</v>
          </cell>
          <cell r="B33557" t="str">
            <v>PCI PRINCIPAL BLUETOOTH MNTD [AWS-SP-03]</v>
          </cell>
          <cell r="C33557" t="str">
            <v>ROH</v>
          </cell>
          <cell r="D33557" t="str">
            <v>UN</v>
          </cell>
        </row>
        <row r="33558">
          <cell r="A33558" t="str">
            <v>2473-88</v>
          </cell>
          <cell r="B33558" t="str">
            <v>PCI LED COLORIDO MONTADA [SP]</v>
          </cell>
          <cell r="C33558" t="str">
            <v>ROH</v>
          </cell>
          <cell r="D33558" t="str">
            <v>UN</v>
          </cell>
        </row>
        <row r="33559">
          <cell r="A33559" t="str">
            <v>2473-89</v>
          </cell>
          <cell r="B33559" t="str">
            <v>PCI COMANDO MONTADA [SP]</v>
          </cell>
          <cell r="C33559" t="str">
            <v>ROH</v>
          </cell>
          <cell r="D33559" t="str">
            <v>UN</v>
          </cell>
        </row>
        <row r="33560">
          <cell r="A33560" t="str">
            <v>2473-90</v>
          </cell>
          <cell r="B33560" t="str">
            <v>FITA LED COLORIDO 58CM</v>
          </cell>
          <cell r="C33560" t="str">
            <v>ROH</v>
          </cell>
          <cell r="D33560" t="str">
            <v>UN</v>
          </cell>
        </row>
        <row r="33561">
          <cell r="A33561" t="str">
            <v>2473-91</v>
          </cell>
          <cell r="B33561" t="str">
            <v>PCI LED COLORIDA ESQUERDA MONTADA [PBX]</v>
          </cell>
          <cell r="C33561" t="str">
            <v>ROH</v>
          </cell>
          <cell r="D33561" t="str">
            <v>UN</v>
          </cell>
        </row>
        <row r="33562">
          <cell r="A33562" t="str">
            <v>2473-92</v>
          </cell>
          <cell r="B33562" t="str">
            <v>PCI LED BRANCO MONTADA [PBX]</v>
          </cell>
          <cell r="C33562" t="str">
            <v>ROH</v>
          </cell>
          <cell r="D33562" t="str">
            <v>UN</v>
          </cell>
        </row>
        <row r="33563">
          <cell r="A33563" t="str">
            <v>2473-93</v>
          </cell>
          <cell r="B33563" t="str">
            <v>PCI LED COLORIDA DIREITA MONTADA [PBX]</v>
          </cell>
          <cell r="C33563" t="str">
            <v>ROH</v>
          </cell>
          <cell r="D33563" t="str">
            <v>UN</v>
          </cell>
        </row>
        <row r="33564">
          <cell r="A33564" t="str">
            <v>2473-94</v>
          </cell>
          <cell r="B33564" t="str">
            <v>PCI DISPLAY MONTADA [PBX]</v>
          </cell>
          <cell r="C33564" t="str">
            <v>ROH</v>
          </cell>
          <cell r="D33564" t="str">
            <v>UN</v>
          </cell>
        </row>
        <row r="33565">
          <cell r="A33565" t="str">
            <v>2473-95</v>
          </cell>
          <cell r="B33565" t="str">
            <v>PCI COMANDO MONTADA [PBX]</v>
          </cell>
          <cell r="C33565" t="str">
            <v>ROH</v>
          </cell>
          <cell r="D33565" t="str">
            <v>UN</v>
          </cell>
        </row>
        <row r="33566">
          <cell r="A33566" t="str">
            <v>2473-96</v>
          </cell>
          <cell r="B33566" t="str">
            <v>PCI PRINCIPAL BLUETOOTH MONTAD [PBX-350]</v>
          </cell>
          <cell r="C33566" t="str">
            <v>ROH</v>
          </cell>
          <cell r="D33566" t="str">
            <v>UN</v>
          </cell>
        </row>
        <row r="33567">
          <cell r="A33567" t="str">
            <v>2473-97</v>
          </cell>
          <cell r="B33567" t="str">
            <v>PCI PRINCIPAL BLUETOOTH MONTD[PBX-600-A]</v>
          </cell>
          <cell r="C33567" t="str">
            <v>ROH</v>
          </cell>
          <cell r="D33567" t="str">
            <v>UN</v>
          </cell>
        </row>
        <row r="33568">
          <cell r="A33568" t="str">
            <v>2473-98</v>
          </cell>
          <cell r="B33568" t="str">
            <v>FITA LED COLORIDO 26CM</v>
          </cell>
          <cell r="C33568" t="str">
            <v>ROH</v>
          </cell>
          <cell r="D33568" t="str">
            <v>UN</v>
          </cell>
        </row>
        <row r="33569">
          <cell r="A33569" t="str">
            <v>2473-99</v>
          </cell>
          <cell r="B33569" t="str">
            <v>PCI CHAVES 250VAC 2A MONTADA [CR]</v>
          </cell>
          <cell r="C33569" t="str">
            <v>ROH</v>
          </cell>
          <cell r="D33569" t="str">
            <v>UN</v>
          </cell>
        </row>
        <row r="33570">
          <cell r="A33570" t="str">
            <v>2474-10</v>
          </cell>
          <cell r="B33570" t="str">
            <v>PCI FRONT LED COLORDO 2-A2B1 MONTADA[PB]</v>
          </cell>
          <cell r="C33570" t="str">
            <v>ROH</v>
          </cell>
          <cell r="D33570" t="str">
            <v>UN</v>
          </cell>
        </row>
        <row r="33571">
          <cell r="A33571" t="str">
            <v>2474-11</v>
          </cell>
          <cell r="B33571" t="str">
            <v>PCI FRONT LED COLORDO 3-B2C1 MONTADA[PB]</v>
          </cell>
          <cell r="C33571" t="str">
            <v>ROH</v>
          </cell>
          <cell r="D33571" t="str">
            <v>UN</v>
          </cell>
        </row>
        <row r="33572">
          <cell r="A33572" t="str">
            <v>2474-12</v>
          </cell>
          <cell r="B33572" t="str">
            <v>PCI FRONTL LED COLORIDO 4-C2 MONTADA[PB]</v>
          </cell>
          <cell r="C33572" t="str">
            <v>ROH</v>
          </cell>
          <cell r="D33572" t="str">
            <v>UN</v>
          </cell>
        </row>
        <row r="33573">
          <cell r="A33573" t="str">
            <v>2480-01</v>
          </cell>
          <cell r="B33573" t="str">
            <v>CIRCULADOR AR CA-53 127V/60Hz</v>
          </cell>
          <cell r="C33573" t="str">
            <v>HAWA</v>
          </cell>
          <cell r="D33573" t="str">
            <v>UN</v>
          </cell>
        </row>
        <row r="33574">
          <cell r="A33574" t="str">
            <v>2480-02</v>
          </cell>
          <cell r="B33574" t="str">
            <v>CIRCULADOR AR CA-53 220V/60Hz</v>
          </cell>
          <cell r="C33574" t="str">
            <v>HAWA</v>
          </cell>
          <cell r="D33574" t="str">
            <v>UN</v>
          </cell>
        </row>
        <row r="33575">
          <cell r="A33575" t="str">
            <v>2490-01</v>
          </cell>
          <cell r="B33575" t="str">
            <v>PAN ELET. ARROZ PE-04 127V/60HZ 04 XIC</v>
          </cell>
          <cell r="C33575" t="str">
            <v>HAWA</v>
          </cell>
          <cell r="D33575" t="str">
            <v>UN</v>
          </cell>
        </row>
        <row r="33576">
          <cell r="A33576" t="str">
            <v>2490-02</v>
          </cell>
          <cell r="B33576" t="str">
            <v>PAN ELET. ARROZ PE-04 220V/60HZ 04 XIC</v>
          </cell>
          <cell r="C33576" t="str">
            <v>HAWA</v>
          </cell>
          <cell r="D33576" t="str">
            <v>UN</v>
          </cell>
        </row>
        <row r="33577">
          <cell r="A33577" t="str">
            <v>2490-03</v>
          </cell>
          <cell r="B33577" t="str">
            <v>PAN ELET. ARROZ PE-04 127V/60HZ 04 XIC</v>
          </cell>
          <cell r="C33577" t="str">
            <v>HAWA</v>
          </cell>
          <cell r="D33577" t="str">
            <v>UN</v>
          </cell>
        </row>
        <row r="33578">
          <cell r="A33578" t="str">
            <v>2500-01</v>
          </cell>
          <cell r="B33578" t="str">
            <v>LIQUIDIFICADOR L-21 127V/60Hz MK TECH</v>
          </cell>
          <cell r="C33578" t="str">
            <v>FERT</v>
          </cell>
          <cell r="D33578" t="str">
            <v>UN</v>
          </cell>
        </row>
        <row r="33579">
          <cell r="A33579" t="str">
            <v>2500-02</v>
          </cell>
          <cell r="B33579" t="str">
            <v>LIQUIDIFICADOR L-21 220V/60Hz MK TECH</v>
          </cell>
          <cell r="C33579" t="str">
            <v>FERT</v>
          </cell>
          <cell r="D33579" t="str">
            <v>UN</v>
          </cell>
        </row>
        <row r="33580">
          <cell r="A33580" t="str">
            <v>2501-01</v>
          </cell>
          <cell r="B33580" t="str">
            <v>TORRE DE SOM TM-2200 BIV</v>
          </cell>
          <cell r="C33580" t="str">
            <v>FERT</v>
          </cell>
          <cell r="D33580" t="str">
            <v>UN</v>
          </cell>
        </row>
        <row r="33581">
          <cell r="A33581" t="str">
            <v>2502-01</v>
          </cell>
          <cell r="B33581" t="str">
            <v>VENT 40CM V-45-4P-NP 127V/60HZ</v>
          </cell>
          <cell r="C33581" t="str">
            <v>FERT</v>
          </cell>
          <cell r="D33581" t="str">
            <v>UN</v>
          </cell>
        </row>
        <row r="33582">
          <cell r="A33582" t="str">
            <v>2502-02</v>
          </cell>
          <cell r="B33582" t="str">
            <v>VENT 40CM V-45-4P-NP 220V/60HZ</v>
          </cell>
          <cell r="C33582" t="str">
            <v>FERT</v>
          </cell>
          <cell r="D33582" t="str">
            <v>UN</v>
          </cell>
        </row>
        <row r="33583">
          <cell r="A33583" t="str">
            <v>2502-03</v>
          </cell>
          <cell r="B33583" t="str">
            <v>VENT 40CM V-45-4P-NP 127V/60Hz</v>
          </cell>
          <cell r="C33583" t="str">
            <v>FERT</v>
          </cell>
          <cell r="D33583" t="str">
            <v>UN</v>
          </cell>
        </row>
        <row r="33584">
          <cell r="A33584" t="str">
            <v>2502-04</v>
          </cell>
          <cell r="B33584" t="str">
            <v>VENT 40CM V-45-4P-NP 220V/60Hz</v>
          </cell>
          <cell r="C33584" t="str">
            <v>FERT</v>
          </cell>
          <cell r="D33584" t="str">
            <v>UN</v>
          </cell>
        </row>
        <row r="33585">
          <cell r="A33585" t="str">
            <v>2510-01</v>
          </cell>
          <cell r="B33585" t="str">
            <v>SANDUICHEIRA S-07 127V/60Hz PREMIUM INOX</v>
          </cell>
          <cell r="C33585" t="str">
            <v>HAWA</v>
          </cell>
          <cell r="D33585" t="str">
            <v>UN</v>
          </cell>
        </row>
        <row r="33586">
          <cell r="A33586" t="str">
            <v>2510-02</v>
          </cell>
          <cell r="B33586" t="str">
            <v>SANDUICHEIRA S-07 220V/60HZ PREMIUM INOX</v>
          </cell>
          <cell r="C33586" t="str">
            <v>HAWA</v>
          </cell>
          <cell r="D33586" t="str">
            <v>UN</v>
          </cell>
        </row>
        <row r="33587">
          <cell r="A33587" t="str">
            <v>2520-01</v>
          </cell>
          <cell r="B33587" t="str">
            <v>PAN ELET. ARROZ PE-05 127V/60HZ 04 XIC</v>
          </cell>
          <cell r="C33587" t="str">
            <v>HAWA</v>
          </cell>
          <cell r="D33587" t="str">
            <v>UN</v>
          </cell>
        </row>
        <row r="33588">
          <cell r="A33588" t="str">
            <v>2520-02</v>
          </cell>
          <cell r="B33588" t="str">
            <v>PAN ELET. ARROZ PE-05 220V/60HZ 04 XIC</v>
          </cell>
          <cell r="C33588" t="str">
            <v>HAWA</v>
          </cell>
          <cell r="D33588" t="str">
            <v>UN</v>
          </cell>
        </row>
        <row r="33589">
          <cell r="A33589" t="str">
            <v>2520-03</v>
          </cell>
          <cell r="B33589" t="str">
            <v>PAN ELET. ARROZ NPE-05 127V/60Hz 04 XIC</v>
          </cell>
          <cell r="C33589" t="str">
            <v>HAWA</v>
          </cell>
          <cell r="D33589" t="str">
            <v>UN</v>
          </cell>
        </row>
        <row r="33590">
          <cell r="A33590" t="str">
            <v>2520-04</v>
          </cell>
          <cell r="B33590" t="str">
            <v>PAN ELET. ARROZ NPE-05 220V/60Hz 04 XIC</v>
          </cell>
          <cell r="C33590" t="str">
            <v>HAWA</v>
          </cell>
          <cell r="D33590" t="str">
            <v>UN</v>
          </cell>
        </row>
        <row r="33591">
          <cell r="A33591" t="str">
            <v>2520-13</v>
          </cell>
          <cell r="B33591" t="str">
            <v>PAN ELET. ARROZ NPE-05 127V/60HZ</v>
          </cell>
          <cell r="C33591" t="str">
            <v>HAWA</v>
          </cell>
          <cell r="D33591" t="str">
            <v>UN</v>
          </cell>
        </row>
        <row r="33592">
          <cell r="A33592" t="str">
            <v>2520-14</v>
          </cell>
          <cell r="B33592" t="str">
            <v>PAN ELET. ARROZ NPE-05 220V/60HZ</v>
          </cell>
          <cell r="C33592" t="str">
            <v>HAWA</v>
          </cell>
          <cell r="D33592" t="str">
            <v>UN</v>
          </cell>
        </row>
        <row r="33593">
          <cell r="A33593" t="str">
            <v>2525-01</v>
          </cell>
          <cell r="B33593" t="str">
            <v>PAN ELET. NPE-05-5X 127V/60Hz 5 XICARAS</v>
          </cell>
          <cell r="C33593" t="str">
            <v>HAWA</v>
          </cell>
          <cell r="D33593" t="str">
            <v>UN</v>
          </cell>
        </row>
        <row r="33594">
          <cell r="A33594" t="str">
            <v>2525-02</v>
          </cell>
          <cell r="B33594" t="str">
            <v>PAN ELET. NPE-05-5X 220V/60Hz 5 XICARAS</v>
          </cell>
          <cell r="C33594" t="str">
            <v>HAWA</v>
          </cell>
          <cell r="D33594" t="str">
            <v>UN</v>
          </cell>
        </row>
        <row r="33595">
          <cell r="A33595" t="str">
            <v>2528-01</v>
          </cell>
          <cell r="B33595" t="str">
            <v>LIQUIDIFICADOR LSP-01 127V/60Hz</v>
          </cell>
          <cell r="C33595" t="str">
            <v>FERT</v>
          </cell>
          <cell r="D33595" t="str">
            <v>UN</v>
          </cell>
        </row>
        <row r="33596">
          <cell r="A33596" t="str">
            <v>2528-02</v>
          </cell>
          <cell r="B33596" t="str">
            <v>LIQUIDIFICADOR LSP-01 220V/60Hz</v>
          </cell>
          <cell r="C33596" t="str">
            <v>FERT</v>
          </cell>
          <cell r="D33596" t="str">
            <v>UN</v>
          </cell>
        </row>
        <row r="33597">
          <cell r="A33597" t="str">
            <v>2530-01</v>
          </cell>
          <cell r="B33597" t="str">
            <v>CAFETEIRA C-11 127V/60Hz 30 XIC</v>
          </cell>
          <cell r="C33597" t="str">
            <v>HAWA</v>
          </cell>
          <cell r="D33597" t="str">
            <v>UN</v>
          </cell>
        </row>
        <row r="33598">
          <cell r="A33598" t="str">
            <v>2530-02</v>
          </cell>
          <cell r="B33598" t="str">
            <v>CAFETEIRA C-11 220V/60Hz 30 XIC</v>
          </cell>
          <cell r="C33598" t="str">
            <v>HAWA</v>
          </cell>
          <cell r="D33598" t="str">
            <v>UN</v>
          </cell>
        </row>
        <row r="33599">
          <cell r="A33599" t="str">
            <v>2540-01</v>
          </cell>
          <cell r="B33599" t="str">
            <v>MICRO SYSTEM MS-01 BIVOLT SOUND STAR</v>
          </cell>
          <cell r="C33599" t="str">
            <v>HAWA</v>
          </cell>
          <cell r="D33599" t="str">
            <v>UN</v>
          </cell>
        </row>
        <row r="33600">
          <cell r="A33600" t="str">
            <v>2542-003</v>
          </cell>
          <cell r="B33600" t="str">
            <v>GABINETE EXTERNO DOBRADO [FRN-42L-BI]</v>
          </cell>
          <cell r="C33600" t="str">
            <v>HALB</v>
          </cell>
          <cell r="D33600" t="str">
            <v>UN</v>
          </cell>
        </row>
        <row r="33601">
          <cell r="A33601" t="str">
            <v>2542-004</v>
          </cell>
          <cell r="B33601" t="str">
            <v>PAINEL FRONTAL + INOX GRAV. [FRN-42L-BI]</v>
          </cell>
          <cell r="C33601" t="str">
            <v>ROH</v>
          </cell>
          <cell r="D33601" t="str">
            <v>UN</v>
          </cell>
        </row>
        <row r="33602">
          <cell r="A33602" t="str">
            <v>2542-015</v>
          </cell>
          <cell r="B33602" t="str">
            <v>SUPORTE DO GABINETE INTERNO [FRN-42L]</v>
          </cell>
          <cell r="C33602" t="str">
            <v>ROH</v>
          </cell>
          <cell r="D33602" t="str">
            <v>UN</v>
          </cell>
        </row>
        <row r="33603">
          <cell r="A33603" t="str">
            <v>2542-017</v>
          </cell>
          <cell r="B33603" t="str">
            <v>MOLDURA INFERIOR DA PORTA GRAV.[FRN-42L]</v>
          </cell>
          <cell r="C33603" t="str">
            <v>ROH</v>
          </cell>
          <cell r="D33603" t="str">
            <v>UN</v>
          </cell>
        </row>
        <row r="33604">
          <cell r="A33604" t="str">
            <v>2542-018</v>
          </cell>
          <cell r="B33604" t="str">
            <v>EIXO DA PORTA [FRN-42L]</v>
          </cell>
          <cell r="C33604" t="str">
            <v>ROH</v>
          </cell>
          <cell r="D33604" t="str">
            <v>UN</v>
          </cell>
        </row>
        <row r="33605">
          <cell r="A33605" t="str">
            <v>2542-03</v>
          </cell>
          <cell r="B33605" t="str">
            <v>GABINETE EXTERNO PLANIFICADO [FRN-42-BI]</v>
          </cell>
          <cell r="C33605" t="str">
            <v>ROH</v>
          </cell>
          <cell r="D33605" t="str">
            <v>UN</v>
          </cell>
        </row>
        <row r="33606">
          <cell r="A33606" t="str">
            <v>2542-04</v>
          </cell>
          <cell r="B33606" t="str">
            <v>SC PAINEL FRON+INOX GRAV+BAT[FRN-42L-BI]</v>
          </cell>
          <cell r="C33606" t="str">
            <v>ROH</v>
          </cell>
          <cell r="D33606" t="str">
            <v>UN</v>
          </cell>
        </row>
        <row r="33607">
          <cell r="A33607" t="str">
            <v>2542-05</v>
          </cell>
          <cell r="B33607" t="str">
            <v>PLACA METÁLICA TRASEIRA [FRN-42L]</v>
          </cell>
          <cell r="C33607" t="str">
            <v>ROH</v>
          </cell>
          <cell r="D33607" t="str">
            <v>UN</v>
          </cell>
        </row>
        <row r="33608">
          <cell r="A33608" t="str">
            <v>2542-06</v>
          </cell>
          <cell r="B33608" t="str">
            <v>PLACA METÁLICA INFERIOR [FRN-42L]</v>
          </cell>
          <cell r="C33608" t="str">
            <v>ROH</v>
          </cell>
          <cell r="D33608" t="str">
            <v>UN</v>
          </cell>
        </row>
        <row r="33609">
          <cell r="A33609" t="str">
            <v>2542-07</v>
          </cell>
          <cell r="B33609" t="str">
            <v>SC MOL INF PORTA+TRIL+EIXO+MOLA[FRN-42L]</v>
          </cell>
          <cell r="C33609" t="str">
            <v>ROH</v>
          </cell>
          <cell r="D33609" t="str">
            <v>UN</v>
          </cell>
        </row>
        <row r="33610">
          <cell r="A33610" t="str">
            <v>2542-08</v>
          </cell>
          <cell r="B33610" t="str">
            <v>VIDRO DA PORTA [FRN-42L]</v>
          </cell>
          <cell r="C33610" t="str">
            <v>ROH</v>
          </cell>
          <cell r="D33610" t="str">
            <v>UN</v>
          </cell>
        </row>
        <row r="33611">
          <cell r="A33611" t="str">
            <v>2542-08N</v>
          </cell>
          <cell r="B33611" t="str">
            <v>VIDRO DA PORTA [FRN-42L]</v>
          </cell>
          <cell r="C33611" t="str">
            <v>ROH</v>
          </cell>
          <cell r="D33611" t="str">
            <v>UN</v>
          </cell>
        </row>
        <row r="33612">
          <cell r="A33612" t="str">
            <v>2542-09</v>
          </cell>
          <cell r="B33612" t="str">
            <v>GRELHA [FRN-42L]</v>
          </cell>
          <cell r="C33612" t="str">
            <v>ROH</v>
          </cell>
          <cell r="D33612" t="str">
            <v>UN</v>
          </cell>
        </row>
        <row r="33613">
          <cell r="A33613" t="str">
            <v>2542-10</v>
          </cell>
          <cell r="B33613" t="str">
            <v>ELEM DE AQUEC FRONT 127V(63,5V)[FRN-42L]</v>
          </cell>
          <cell r="C33613" t="str">
            <v>ROH</v>
          </cell>
          <cell r="D33613" t="str">
            <v>UN</v>
          </cell>
        </row>
        <row r="33614">
          <cell r="A33614" t="str">
            <v>2542-11</v>
          </cell>
          <cell r="B33614" t="str">
            <v>ELEM DE AQUEC TRAS 127V(63,5V) [FRN-42L]</v>
          </cell>
          <cell r="C33614" t="str">
            <v>ROH</v>
          </cell>
          <cell r="D33614" t="str">
            <v>UN</v>
          </cell>
        </row>
        <row r="33615">
          <cell r="A33615" t="str">
            <v>2542-13</v>
          </cell>
          <cell r="B33615" t="str">
            <v>GABINETE INTERNO PLANIFICADO [FRN-42L]</v>
          </cell>
          <cell r="C33615" t="str">
            <v>ROH</v>
          </cell>
          <cell r="D33615" t="str">
            <v>UN</v>
          </cell>
        </row>
        <row r="33616">
          <cell r="A33616" t="str">
            <v>2542-133</v>
          </cell>
          <cell r="B33616" t="str">
            <v>GABINETE INTERNO DOBRADO [FRN-42L]</v>
          </cell>
          <cell r="C33616" t="str">
            <v>HALB</v>
          </cell>
          <cell r="D33616" t="str">
            <v>UN</v>
          </cell>
        </row>
        <row r="33617">
          <cell r="A33617" t="str">
            <v>2542-14</v>
          </cell>
          <cell r="B33617" t="str">
            <v>MOLDURA SUPERIOR DA PORTA [FRN-42L]</v>
          </cell>
          <cell r="C33617" t="str">
            <v>ROH</v>
          </cell>
          <cell r="D33617" t="str">
            <v>UN</v>
          </cell>
        </row>
        <row r="33618">
          <cell r="A33618" t="str">
            <v>2542-16</v>
          </cell>
          <cell r="B33618" t="str">
            <v>TRILHO DA PORTA [FRN-42L]</v>
          </cell>
          <cell r="C33618" t="str">
            <v>ROH</v>
          </cell>
          <cell r="D33618" t="str">
            <v>UN</v>
          </cell>
        </row>
        <row r="33619">
          <cell r="A33619" t="str">
            <v>2542-20</v>
          </cell>
          <cell r="B33619" t="str">
            <v>ELEM DE AQUEC FRONT 220V(110V) [FRN-42L]</v>
          </cell>
          <cell r="C33619" t="str">
            <v>ROH</v>
          </cell>
          <cell r="D33619" t="str">
            <v>UN</v>
          </cell>
        </row>
        <row r="33620">
          <cell r="A33620" t="str">
            <v>2542-22</v>
          </cell>
          <cell r="B33620" t="str">
            <v>ELEM DE AQUEC TRAS 220V(110V) [FRN-42L]</v>
          </cell>
          <cell r="C33620" t="str">
            <v>ROH</v>
          </cell>
          <cell r="D33620" t="str">
            <v>UN</v>
          </cell>
        </row>
        <row r="33621">
          <cell r="A33621" t="str">
            <v>2542-47</v>
          </cell>
          <cell r="B33621" t="str">
            <v>SC PAINEL FRONT+SC MOLD INF [FRN-42-BI]</v>
          </cell>
          <cell r="C33621" t="str">
            <v>ROH</v>
          </cell>
          <cell r="D33621" t="str">
            <v>UN</v>
          </cell>
        </row>
        <row r="33622">
          <cell r="A33622" t="str">
            <v>2543-003</v>
          </cell>
          <cell r="B33622" t="str">
            <v>GABINETE EXTERNO DOBRADO [FRN-42L-W]</v>
          </cell>
          <cell r="C33622" t="str">
            <v>HALB</v>
          </cell>
          <cell r="D33622" t="str">
            <v>UN</v>
          </cell>
        </row>
        <row r="33623">
          <cell r="A33623" t="str">
            <v>2543-004</v>
          </cell>
          <cell r="B33623" t="str">
            <v>PAINEL FRONTAL + INOX GRAV. [FRN-42L-WI]</v>
          </cell>
          <cell r="C33623" t="str">
            <v>ROH</v>
          </cell>
          <cell r="D33623" t="str">
            <v>UN</v>
          </cell>
        </row>
        <row r="33624">
          <cell r="A33624" t="str">
            <v>2543-03</v>
          </cell>
          <cell r="B33624" t="str">
            <v>GABINETE EXTERNO PLANIFICADO [FRN-42-WI]</v>
          </cell>
          <cell r="C33624" t="str">
            <v>ROH</v>
          </cell>
          <cell r="D33624" t="str">
            <v>UN</v>
          </cell>
        </row>
        <row r="33625">
          <cell r="A33625" t="str">
            <v>2543-04</v>
          </cell>
          <cell r="B33625" t="str">
            <v>SC PAINEL FRON+INOX GRAV+BAT[FRN-42L-WI]</v>
          </cell>
          <cell r="C33625" t="str">
            <v>ROH</v>
          </cell>
          <cell r="D33625" t="str">
            <v>UN</v>
          </cell>
        </row>
        <row r="33626">
          <cell r="A33626" t="str">
            <v>2543-47</v>
          </cell>
          <cell r="B33626" t="str">
            <v>SC PAINEL FRONT+SC MOLD INF [FRN-42-WI]</v>
          </cell>
          <cell r="C33626" t="str">
            <v>ROH</v>
          </cell>
          <cell r="D33626" t="str">
            <v>UN</v>
          </cell>
        </row>
        <row r="33627">
          <cell r="A33627" t="str">
            <v>2548-003</v>
          </cell>
          <cell r="B33627" t="str">
            <v>GABINETE EXTERNO DOBRADO [FRN-48L-BI]</v>
          </cell>
          <cell r="C33627" t="str">
            <v>HALB</v>
          </cell>
          <cell r="D33627" t="str">
            <v>UN</v>
          </cell>
        </row>
        <row r="33628">
          <cell r="A33628" t="str">
            <v>2548-004</v>
          </cell>
          <cell r="B33628" t="str">
            <v>PAINEL FRONTAL + INOX GRAV. [FRN-48L-BI]</v>
          </cell>
          <cell r="C33628" t="str">
            <v>ROH</v>
          </cell>
          <cell r="D33628" t="str">
            <v>UN</v>
          </cell>
        </row>
        <row r="33629">
          <cell r="A33629" t="str">
            <v>2548-015</v>
          </cell>
          <cell r="B33629" t="str">
            <v>SUPORTE DO GABINETE INTER[FRN-48L]</v>
          </cell>
          <cell r="C33629" t="str">
            <v>ROH</v>
          </cell>
          <cell r="D33629" t="str">
            <v>UN</v>
          </cell>
        </row>
        <row r="33630">
          <cell r="A33630" t="str">
            <v>2548-017</v>
          </cell>
          <cell r="B33630" t="str">
            <v>MOLDURA INFERIOR DA PORTA GRAV.[FRN-48L]</v>
          </cell>
          <cell r="C33630" t="str">
            <v>ROH</v>
          </cell>
          <cell r="D33630" t="str">
            <v>UN</v>
          </cell>
        </row>
        <row r="33631">
          <cell r="A33631" t="str">
            <v>2548-018</v>
          </cell>
          <cell r="B33631" t="str">
            <v>EIXO DA PORTA [FRN-48L]</v>
          </cell>
          <cell r="C33631" t="str">
            <v>ROH</v>
          </cell>
          <cell r="D33631" t="str">
            <v>UN</v>
          </cell>
        </row>
        <row r="33632">
          <cell r="A33632" t="str">
            <v>2548-03</v>
          </cell>
          <cell r="B33632" t="str">
            <v>GABINETE EXTERNO PLANIFICADO [FRN-48-BI]</v>
          </cell>
          <cell r="C33632" t="str">
            <v>ROH</v>
          </cell>
          <cell r="D33632" t="str">
            <v>UN</v>
          </cell>
        </row>
        <row r="33633">
          <cell r="A33633" t="str">
            <v>2548-04</v>
          </cell>
          <cell r="B33633" t="str">
            <v>SC PAINEL FRON+INOX GRAV+BAT[FRN-48L-BI]</v>
          </cell>
          <cell r="C33633" t="str">
            <v>ROH</v>
          </cell>
          <cell r="D33633" t="str">
            <v>UN</v>
          </cell>
        </row>
        <row r="33634">
          <cell r="A33634" t="str">
            <v>2548-05</v>
          </cell>
          <cell r="B33634" t="str">
            <v>PLACA METÁLICA TRASEIRA [FRN-48L]</v>
          </cell>
          <cell r="C33634" t="str">
            <v>ROH</v>
          </cell>
          <cell r="D33634" t="str">
            <v>UN</v>
          </cell>
        </row>
        <row r="33635">
          <cell r="A33635" t="str">
            <v>2548-06</v>
          </cell>
          <cell r="B33635" t="str">
            <v>PLACA METÁLICA INFERIOR [FRN-48L]</v>
          </cell>
          <cell r="C33635" t="str">
            <v>ROH</v>
          </cell>
          <cell r="D33635" t="str">
            <v>UN</v>
          </cell>
        </row>
        <row r="33636">
          <cell r="A33636" t="str">
            <v>2548-07</v>
          </cell>
          <cell r="B33636" t="str">
            <v>SC MOL INF PORTA+TRIL+EIXO+MOLA[FRN-48L]</v>
          </cell>
          <cell r="C33636" t="str">
            <v>ROH</v>
          </cell>
          <cell r="D33636" t="str">
            <v>UN</v>
          </cell>
        </row>
        <row r="33637">
          <cell r="A33637" t="str">
            <v>2548-08</v>
          </cell>
          <cell r="B33637" t="str">
            <v>VIDRO DA PORTA [FRN-48L]</v>
          </cell>
          <cell r="C33637" t="str">
            <v>ROH</v>
          </cell>
          <cell r="D33637" t="str">
            <v>UN</v>
          </cell>
        </row>
        <row r="33638">
          <cell r="A33638" t="str">
            <v>2548-08N</v>
          </cell>
          <cell r="B33638" t="str">
            <v>VIDRO DA PORTA [FRN-48L]</v>
          </cell>
          <cell r="C33638" t="str">
            <v>ROH</v>
          </cell>
          <cell r="D33638" t="str">
            <v>UN</v>
          </cell>
        </row>
        <row r="33639">
          <cell r="A33639" t="str">
            <v>2548-09</v>
          </cell>
          <cell r="B33639" t="str">
            <v>GRELHA [FRN-48L]</v>
          </cell>
          <cell r="C33639" t="str">
            <v>ROH</v>
          </cell>
          <cell r="D33639" t="str">
            <v>UN</v>
          </cell>
        </row>
        <row r="33640">
          <cell r="A33640" t="str">
            <v>2548-10</v>
          </cell>
          <cell r="B33640" t="str">
            <v>ELEM DE AQUEC FRONT 127V(63,5V)[FRN-48L]</v>
          </cell>
          <cell r="C33640" t="str">
            <v>ROH</v>
          </cell>
          <cell r="D33640" t="str">
            <v>UN</v>
          </cell>
        </row>
        <row r="33641">
          <cell r="A33641" t="str">
            <v>2548-11</v>
          </cell>
          <cell r="B33641" t="str">
            <v>ELEM DE AQUEC TRAS 127V(63,5V) [FRN-48L]</v>
          </cell>
          <cell r="C33641" t="str">
            <v>ROH</v>
          </cell>
          <cell r="D33641" t="str">
            <v>UN</v>
          </cell>
        </row>
        <row r="33642">
          <cell r="A33642" t="str">
            <v>2548-13</v>
          </cell>
          <cell r="B33642" t="str">
            <v>GABINETE INTERNO PLANIFICADO [FRN-48L]</v>
          </cell>
          <cell r="C33642" t="str">
            <v>ROH</v>
          </cell>
          <cell r="D33642" t="str">
            <v>UN</v>
          </cell>
        </row>
        <row r="33643">
          <cell r="A33643" t="str">
            <v>2548-133</v>
          </cell>
          <cell r="B33643" t="str">
            <v>GABINETE INTERNO DOBRADO [FRN-48L]</v>
          </cell>
          <cell r="C33643" t="str">
            <v>HALB</v>
          </cell>
          <cell r="D33643" t="str">
            <v>UN</v>
          </cell>
        </row>
        <row r="33644">
          <cell r="A33644" t="str">
            <v>2548-14</v>
          </cell>
          <cell r="B33644" t="str">
            <v>MOLDURA SUPERIOR DA PORTA [FRN-48L]</v>
          </cell>
          <cell r="C33644" t="str">
            <v>ROH</v>
          </cell>
          <cell r="D33644" t="str">
            <v>UN</v>
          </cell>
        </row>
        <row r="33645">
          <cell r="A33645" t="str">
            <v>2548-16</v>
          </cell>
          <cell r="B33645" t="str">
            <v>TRILHO DA PORTA [FRN-48L]</v>
          </cell>
          <cell r="C33645" t="str">
            <v>ROH</v>
          </cell>
          <cell r="D33645" t="str">
            <v>UN</v>
          </cell>
        </row>
        <row r="33646">
          <cell r="A33646" t="str">
            <v>2548-20</v>
          </cell>
          <cell r="B33646" t="str">
            <v>ELEM DE AQUEC FRONT 220V(110V) [FRN-48L]</v>
          </cell>
          <cell r="C33646" t="str">
            <v>ROH</v>
          </cell>
          <cell r="D33646" t="str">
            <v>UN</v>
          </cell>
        </row>
        <row r="33647">
          <cell r="A33647" t="str">
            <v>2548-22</v>
          </cell>
          <cell r="B33647" t="str">
            <v>ELEM DE AQUEC TRAS 220V(110V) [FRN-48L]</v>
          </cell>
          <cell r="C33647" t="str">
            <v>ROH</v>
          </cell>
          <cell r="D33647" t="str">
            <v>UN</v>
          </cell>
        </row>
        <row r="33648">
          <cell r="A33648" t="str">
            <v>2548-47</v>
          </cell>
          <cell r="B33648" t="str">
            <v>SC PAINEL FRONT+SC MOLD INF [FRN-48-BI]</v>
          </cell>
          <cell r="C33648" t="str">
            <v>ROH</v>
          </cell>
          <cell r="D33648" t="str">
            <v>UN</v>
          </cell>
        </row>
        <row r="33649">
          <cell r="A33649" t="str">
            <v>2549-003</v>
          </cell>
          <cell r="B33649" t="str">
            <v>GABINETE EXTERNO DOBRADO [FRN-48L-WI]</v>
          </cell>
          <cell r="C33649" t="str">
            <v>HALB</v>
          </cell>
          <cell r="D33649" t="str">
            <v>UN</v>
          </cell>
        </row>
        <row r="33650">
          <cell r="A33650" t="str">
            <v>2549-03</v>
          </cell>
          <cell r="B33650" t="str">
            <v>GABINETE EXTERNO PLANIFICADO [FRN-48-WI]</v>
          </cell>
          <cell r="C33650" t="str">
            <v>ROH</v>
          </cell>
          <cell r="D33650" t="str">
            <v>UN</v>
          </cell>
        </row>
        <row r="33651">
          <cell r="A33651" t="str">
            <v>2549-04</v>
          </cell>
          <cell r="B33651" t="str">
            <v>SC PAINEL FRON+INOX GRAV+BAT[FRN-48L WI]</v>
          </cell>
          <cell r="C33651" t="str">
            <v>ROH</v>
          </cell>
          <cell r="D33651" t="str">
            <v>UN</v>
          </cell>
        </row>
        <row r="33652">
          <cell r="A33652" t="str">
            <v>2549-47</v>
          </cell>
          <cell r="B33652" t="str">
            <v>SC PAINEL FRONT+SC MOLD INF [FRN-48-WI]</v>
          </cell>
          <cell r="C33652" t="str">
            <v>ROH</v>
          </cell>
          <cell r="D33652" t="str">
            <v>UN</v>
          </cell>
        </row>
        <row r="33653">
          <cell r="A33653" t="str">
            <v>2550-01</v>
          </cell>
          <cell r="B33653" t="str">
            <v>BOOMBOX BX-02 BIVOLT MUSIC STAR II</v>
          </cell>
          <cell r="C33653" t="str">
            <v>HAWA</v>
          </cell>
          <cell r="D33653" t="str">
            <v>UN</v>
          </cell>
        </row>
        <row r="33654">
          <cell r="A33654" t="str">
            <v>2551-02</v>
          </cell>
          <cell r="B33654" t="str">
            <v>LENTE VISOR BX-08</v>
          </cell>
          <cell r="C33654" t="str">
            <v>ROH</v>
          </cell>
          <cell r="D33654" t="str">
            <v>UN</v>
          </cell>
        </row>
        <row r="33655">
          <cell r="A33655" t="str">
            <v>2551-04</v>
          </cell>
          <cell r="B33655" t="str">
            <v>LENTE LED[SC]</v>
          </cell>
          <cell r="C33655" t="str">
            <v>ROH</v>
          </cell>
          <cell r="D33655" t="str">
            <v>UN</v>
          </cell>
        </row>
        <row r="33656">
          <cell r="A33656" t="str">
            <v>2551-05</v>
          </cell>
          <cell r="B33656" t="str">
            <v>LENTE DISP. GRAV.[RR]</v>
          </cell>
          <cell r="C33656" t="str">
            <v>ROH</v>
          </cell>
          <cell r="D33656" t="str">
            <v>UN</v>
          </cell>
        </row>
        <row r="33657">
          <cell r="A33657" t="str">
            <v>2551-07</v>
          </cell>
          <cell r="B33657" t="str">
            <v>LENTE DISP. PLAS. MASCARA[AF]</v>
          </cell>
          <cell r="C33657" t="str">
            <v>ROH</v>
          </cell>
          <cell r="D33657" t="str">
            <v>UN</v>
          </cell>
        </row>
        <row r="33658">
          <cell r="A33658" t="str">
            <v>2551-08</v>
          </cell>
          <cell r="B33658" t="str">
            <v>DISP. LCD COMPLETO[BL]</v>
          </cell>
          <cell r="C33658" t="str">
            <v>ROH</v>
          </cell>
          <cell r="D33658" t="str">
            <v>UN</v>
          </cell>
        </row>
        <row r="33659">
          <cell r="A33659" t="str">
            <v>2552-003</v>
          </cell>
          <cell r="B33659" t="str">
            <v>GABINETE EXTERNO DOBRADO [FRN-52L-BI]</v>
          </cell>
          <cell r="C33659" t="str">
            <v>HALB</v>
          </cell>
          <cell r="D33659" t="str">
            <v>UN</v>
          </cell>
        </row>
        <row r="33660">
          <cell r="A33660" t="str">
            <v>2552-004</v>
          </cell>
          <cell r="B33660" t="str">
            <v>PAINEL FRONTAL + INOX GRAV. [FRN-52L-BI]</v>
          </cell>
          <cell r="C33660" t="str">
            <v>ROH</v>
          </cell>
          <cell r="D33660" t="str">
            <v>UN</v>
          </cell>
        </row>
        <row r="33661">
          <cell r="A33661" t="str">
            <v>2552-015</v>
          </cell>
          <cell r="B33661" t="str">
            <v>SUPORTE DO GABINETE INTER [FRN-52/60]</v>
          </cell>
          <cell r="C33661" t="str">
            <v>ROH</v>
          </cell>
          <cell r="D33661" t="str">
            <v>UN</v>
          </cell>
        </row>
        <row r="33662">
          <cell r="A33662" t="str">
            <v>2552-017</v>
          </cell>
          <cell r="B33662" t="str">
            <v>MOLDURA INFERIOR DA PORTA GRAV.[FRN-52L]</v>
          </cell>
          <cell r="C33662" t="str">
            <v>ROH</v>
          </cell>
          <cell r="D33662" t="str">
            <v>UN</v>
          </cell>
        </row>
        <row r="33663">
          <cell r="A33663" t="str">
            <v>2552-018</v>
          </cell>
          <cell r="B33663" t="str">
            <v>EIXO DA PORTA [FRN-52L]</v>
          </cell>
          <cell r="C33663" t="str">
            <v>ROH</v>
          </cell>
          <cell r="D33663" t="str">
            <v>UN</v>
          </cell>
        </row>
        <row r="33664">
          <cell r="A33664" t="str">
            <v>2552-03</v>
          </cell>
          <cell r="B33664" t="str">
            <v>GABINETE EXTERNO PLANIFICADO [FRN-52-BI]</v>
          </cell>
          <cell r="C33664" t="str">
            <v>ROH</v>
          </cell>
          <cell r="D33664" t="str">
            <v>UN</v>
          </cell>
        </row>
        <row r="33665">
          <cell r="A33665" t="str">
            <v>2552-04</v>
          </cell>
          <cell r="B33665" t="str">
            <v>SC PAINEL FRON+INOX GRAV+BAT[FRN-52L-BI]</v>
          </cell>
          <cell r="C33665" t="str">
            <v>ROH</v>
          </cell>
          <cell r="D33665" t="str">
            <v>UN</v>
          </cell>
        </row>
        <row r="33666">
          <cell r="A33666" t="str">
            <v>2552-05</v>
          </cell>
          <cell r="B33666" t="str">
            <v>PLACA METÁLICA TRASEIRA [FRN-52L]</v>
          </cell>
          <cell r="C33666" t="str">
            <v>ROH</v>
          </cell>
          <cell r="D33666" t="str">
            <v>UN</v>
          </cell>
        </row>
        <row r="33667">
          <cell r="A33667" t="str">
            <v>2552-06</v>
          </cell>
          <cell r="B33667" t="str">
            <v>PLACA METÁLICA INFERIOR [FRN-52L]</v>
          </cell>
          <cell r="C33667" t="str">
            <v>ROH</v>
          </cell>
          <cell r="D33667" t="str">
            <v>UN</v>
          </cell>
        </row>
        <row r="33668">
          <cell r="A33668" t="str">
            <v>2552-07</v>
          </cell>
          <cell r="B33668" t="str">
            <v>SC MOLD INF PORT+TRIL+EIXO+MOLA[FRN-52L]</v>
          </cell>
          <cell r="C33668" t="str">
            <v>ROH</v>
          </cell>
          <cell r="D33668" t="str">
            <v>UN</v>
          </cell>
        </row>
        <row r="33669">
          <cell r="A33669" t="str">
            <v>2552-08</v>
          </cell>
          <cell r="B33669" t="str">
            <v>VIDRO DA PORTA [FRN-52L]</v>
          </cell>
          <cell r="C33669" t="str">
            <v>ROH</v>
          </cell>
          <cell r="D33669" t="str">
            <v>UN</v>
          </cell>
        </row>
        <row r="33670">
          <cell r="A33670" t="str">
            <v>2552-08N</v>
          </cell>
          <cell r="B33670" t="str">
            <v>VIDRO DA PORTA [FRN-52L]</v>
          </cell>
          <cell r="C33670" t="str">
            <v>ROH</v>
          </cell>
          <cell r="D33670" t="str">
            <v>UN</v>
          </cell>
        </row>
        <row r="33671">
          <cell r="A33671" t="str">
            <v>2552-09</v>
          </cell>
          <cell r="B33671" t="str">
            <v>GRELHA [FRN-52L]</v>
          </cell>
          <cell r="C33671" t="str">
            <v>ROH</v>
          </cell>
          <cell r="D33671" t="str">
            <v>UN</v>
          </cell>
        </row>
        <row r="33672">
          <cell r="A33672" t="str">
            <v>2552-10</v>
          </cell>
          <cell r="B33672" t="str">
            <v>ELEM DE AQUEC FRONT 127V(63,5V)[FRN-52L]</v>
          </cell>
          <cell r="C33672" t="str">
            <v>ROH</v>
          </cell>
          <cell r="D33672" t="str">
            <v>UN</v>
          </cell>
        </row>
        <row r="33673">
          <cell r="A33673" t="str">
            <v>2552-11</v>
          </cell>
          <cell r="B33673" t="str">
            <v>ELEM DE AQUEC TRAS 127V(63,5V) [FRN-52L]</v>
          </cell>
          <cell r="C33673" t="str">
            <v>ROH</v>
          </cell>
          <cell r="D33673" t="str">
            <v>UN</v>
          </cell>
        </row>
        <row r="33674">
          <cell r="A33674" t="str">
            <v>2552-13</v>
          </cell>
          <cell r="B33674" t="str">
            <v>GABINETE INTERNO PLANIFICADO [FRN-52L]</v>
          </cell>
          <cell r="C33674" t="str">
            <v>ROH</v>
          </cell>
          <cell r="D33674" t="str">
            <v>UN</v>
          </cell>
        </row>
        <row r="33675">
          <cell r="A33675" t="str">
            <v>2552-133</v>
          </cell>
          <cell r="B33675" t="str">
            <v>GABINETE INTERNO DOBRADO [FRN-52L]</v>
          </cell>
          <cell r="C33675" t="str">
            <v>HALB</v>
          </cell>
          <cell r="D33675" t="str">
            <v>UN</v>
          </cell>
        </row>
        <row r="33676">
          <cell r="A33676" t="str">
            <v>2552-14</v>
          </cell>
          <cell r="B33676" t="str">
            <v>MOLDURA SUPERIOR DA PORTA [FRN-52L]</v>
          </cell>
          <cell r="C33676" t="str">
            <v>ROH</v>
          </cell>
          <cell r="D33676" t="str">
            <v>UN</v>
          </cell>
        </row>
        <row r="33677">
          <cell r="A33677" t="str">
            <v>2552-16</v>
          </cell>
          <cell r="B33677" t="str">
            <v>TRILHO DA PORTA [FRN-52L]</v>
          </cell>
          <cell r="C33677" t="str">
            <v>ROH</v>
          </cell>
          <cell r="D33677" t="str">
            <v>UN</v>
          </cell>
        </row>
        <row r="33678">
          <cell r="A33678" t="str">
            <v>2552-20</v>
          </cell>
          <cell r="B33678" t="str">
            <v>ELEM DE AQUEC FRONT 220V(110V) [FRN-52L]</v>
          </cell>
          <cell r="C33678" t="str">
            <v>ROH</v>
          </cell>
          <cell r="D33678" t="str">
            <v>UN</v>
          </cell>
        </row>
        <row r="33679">
          <cell r="A33679" t="str">
            <v>2552-22</v>
          </cell>
          <cell r="B33679" t="str">
            <v>ELEM DE AQUEC TRAS 220V(110V) [FRN-52L]</v>
          </cell>
          <cell r="C33679" t="str">
            <v>ROH</v>
          </cell>
          <cell r="D33679" t="str">
            <v>UN</v>
          </cell>
        </row>
        <row r="33680">
          <cell r="A33680" t="str">
            <v>2552-40</v>
          </cell>
          <cell r="B33680" t="str">
            <v>SC PUX DA PORTA PR + INOX [FRN-52-BI]</v>
          </cell>
          <cell r="C33680" t="str">
            <v>HALB</v>
          </cell>
          <cell r="D33680" t="str">
            <v>UN</v>
          </cell>
        </row>
        <row r="33681">
          <cell r="A33681" t="str">
            <v>2552-41</v>
          </cell>
          <cell r="B33681" t="str">
            <v>SC PUX DA PORTA BR + INOX [FRN-52-WI]</v>
          </cell>
          <cell r="C33681" t="str">
            <v>HALB</v>
          </cell>
          <cell r="D33681" t="str">
            <v>UN</v>
          </cell>
        </row>
        <row r="33682">
          <cell r="A33682" t="str">
            <v>2552-42</v>
          </cell>
          <cell r="B33682" t="str">
            <v>PUXADOR DA PORTA BRANCO [FRN-52L]</v>
          </cell>
          <cell r="C33682" t="str">
            <v>HALB</v>
          </cell>
          <cell r="D33682" t="str">
            <v>UN</v>
          </cell>
        </row>
        <row r="33683">
          <cell r="A33683" t="str">
            <v>2552-44</v>
          </cell>
          <cell r="B33683" t="str">
            <v>PUXADOR DA PORTA PRETO [FRN-52L]</v>
          </cell>
          <cell r="C33683" t="str">
            <v>HALB</v>
          </cell>
          <cell r="D33683" t="str">
            <v>UN</v>
          </cell>
        </row>
        <row r="33684">
          <cell r="A33684" t="str">
            <v>2552-45</v>
          </cell>
          <cell r="B33684" t="str">
            <v>AD. INOX DO PUXADOR DA PORTA[FRN-52L]</v>
          </cell>
          <cell r="C33684" t="str">
            <v>ROH</v>
          </cell>
          <cell r="D33684" t="str">
            <v>UN</v>
          </cell>
        </row>
        <row r="33685">
          <cell r="A33685" t="str">
            <v>2552-47</v>
          </cell>
          <cell r="B33685" t="str">
            <v>SC PAINEL FRONT+SC MOLD INF [FRN-52-BI]</v>
          </cell>
          <cell r="C33685" t="str">
            <v>ROH</v>
          </cell>
          <cell r="D33685" t="str">
            <v>UN</v>
          </cell>
        </row>
        <row r="33686">
          <cell r="A33686" t="str">
            <v>2553-003</v>
          </cell>
          <cell r="B33686" t="str">
            <v>GABINETE EXTERNO DOBRADO [FRN-52L-WI]</v>
          </cell>
          <cell r="C33686" t="str">
            <v>HALB</v>
          </cell>
          <cell r="D33686" t="str">
            <v>UN</v>
          </cell>
        </row>
        <row r="33687">
          <cell r="A33687" t="str">
            <v>2553-004</v>
          </cell>
          <cell r="B33687" t="str">
            <v>PAINEL FRONTAL + INOX GRAV. [FRN-52L-WI]</v>
          </cell>
          <cell r="C33687" t="str">
            <v>ROH</v>
          </cell>
          <cell r="D33687" t="str">
            <v>UN</v>
          </cell>
        </row>
        <row r="33688">
          <cell r="A33688" t="str">
            <v>2553-03</v>
          </cell>
          <cell r="B33688" t="str">
            <v>GABINETE EXTERNO PLANIFICADO [FRN-52-WI]</v>
          </cell>
          <cell r="C33688" t="str">
            <v>ROH</v>
          </cell>
          <cell r="D33688" t="str">
            <v>UN</v>
          </cell>
        </row>
        <row r="33689">
          <cell r="A33689" t="str">
            <v>2553-04</v>
          </cell>
          <cell r="B33689" t="str">
            <v>SC PAINEL FRON+INOX GRAV+BAT[FRN-52L-WI]</v>
          </cell>
          <cell r="C33689" t="str">
            <v>ROH</v>
          </cell>
          <cell r="D33689" t="str">
            <v>UN</v>
          </cell>
        </row>
        <row r="33690">
          <cell r="A33690" t="str">
            <v>2553-47</v>
          </cell>
          <cell r="B33690" t="str">
            <v>SC PAINEL FRONT+SC MOLD INF [FRN-52-WI]</v>
          </cell>
          <cell r="C33690" t="str">
            <v>ROH</v>
          </cell>
          <cell r="D33690" t="str">
            <v>UN</v>
          </cell>
        </row>
        <row r="33691">
          <cell r="A33691" t="str">
            <v>2554-01</v>
          </cell>
          <cell r="B33691" t="str">
            <v>BATEDEIRA PLANETARIA BP-MX-01 127V/60Hz</v>
          </cell>
          <cell r="C33691" t="str">
            <v>FERT</v>
          </cell>
          <cell r="D33691" t="str">
            <v>UN</v>
          </cell>
        </row>
        <row r="33692">
          <cell r="A33692" t="str">
            <v>2554-02</v>
          </cell>
          <cell r="B33692" t="str">
            <v>BATEDEIRA PLANETARIA BP-MX-01 220V/60Hz</v>
          </cell>
          <cell r="C33692" t="str">
            <v>FERT</v>
          </cell>
          <cell r="D33692" t="str">
            <v>UN</v>
          </cell>
        </row>
        <row r="33693">
          <cell r="A33693" t="str">
            <v>2555-01</v>
          </cell>
          <cell r="B33693" t="str">
            <v>CAIXA AMPLIFICADA CM-550 BIVOLT .</v>
          </cell>
          <cell r="C33693" t="str">
            <v>FERT</v>
          </cell>
          <cell r="D33693" t="str">
            <v>UN</v>
          </cell>
        </row>
        <row r="33694">
          <cell r="A33694" t="str">
            <v>2555-03</v>
          </cell>
          <cell r="B33694" t="str">
            <v>CAIXA AMPLIFICADA CM-550 BIVOLT .</v>
          </cell>
          <cell r="C33694" t="str">
            <v>FERT</v>
          </cell>
          <cell r="D33694" t="str">
            <v>UN</v>
          </cell>
        </row>
        <row r="33695">
          <cell r="A33695" t="str">
            <v>2555-04</v>
          </cell>
          <cell r="B33695" t="str">
            <v>CAIXA AMPLIFICADA CM-550 BIVOLT .</v>
          </cell>
          <cell r="C33695" t="str">
            <v>FERT</v>
          </cell>
          <cell r="D33695" t="str">
            <v>UN</v>
          </cell>
        </row>
        <row r="33696">
          <cell r="A33696" t="str">
            <v>2555-05</v>
          </cell>
          <cell r="B33696" t="str">
            <v>CAIXA AMPLIFICADA CM-550 BIVOLT .</v>
          </cell>
          <cell r="C33696" t="str">
            <v>FERT</v>
          </cell>
          <cell r="D33696" t="str">
            <v>UN</v>
          </cell>
        </row>
        <row r="33697">
          <cell r="A33697" t="str">
            <v>2555-06</v>
          </cell>
          <cell r="B33697" t="str">
            <v>CAIXA AMPLIFICADA CM-550 BIVOLT .</v>
          </cell>
          <cell r="C33697" t="str">
            <v>FERT</v>
          </cell>
          <cell r="D33697" t="str">
            <v>UN</v>
          </cell>
        </row>
        <row r="33698">
          <cell r="A33698" t="str">
            <v>2555-07</v>
          </cell>
          <cell r="B33698" t="str">
            <v>CAIXA AMPLIFICADA CM-550 BIVOLT .</v>
          </cell>
          <cell r="C33698" t="str">
            <v>FERT</v>
          </cell>
          <cell r="D33698" t="str">
            <v>UN</v>
          </cell>
        </row>
        <row r="33699">
          <cell r="A33699" t="str">
            <v>2560-003</v>
          </cell>
          <cell r="B33699" t="str">
            <v>GABINETE EXTERNO DOBRADO [FRN-60L-BI]</v>
          </cell>
          <cell r="C33699" t="str">
            <v>HALB</v>
          </cell>
          <cell r="D33699" t="str">
            <v>UN</v>
          </cell>
        </row>
        <row r="33700">
          <cell r="A33700" t="str">
            <v>2560-004</v>
          </cell>
          <cell r="B33700" t="str">
            <v>PAINEL FRONTAL [FRN-60L-BI]</v>
          </cell>
          <cell r="C33700" t="str">
            <v>ROH</v>
          </cell>
          <cell r="D33700" t="str">
            <v>UN</v>
          </cell>
        </row>
        <row r="33701">
          <cell r="A33701" t="str">
            <v>2560-015</v>
          </cell>
          <cell r="B33701" t="str">
            <v>SUPORTE DO GABINETE INTER[FRN-60L]</v>
          </cell>
          <cell r="C33701" t="str">
            <v>ROH</v>
          </cell>
          <cell r="D33701" t="str">
            <v>UN</v>
          </cell>
        </row>
        <row r="33702">
          <cell r="A33702" t="str">
            <v>2560-017</v>
          </cell>
          <cell r="B33702" t="str">
            <v>MOLDURA INFERIOR DA PORTA GRAV.[FRN-60L]</v>
          </cell>
          <cell r="C33702" t="str">
            <v>ROH</v>
          </cell>
          <cell r="D33702" t="str">
            <v>UN</v>
          </cell>
        </row>
        <row r="33703">
          <cell r="A33703" t="str">
            <v>2560-018</v>
          </cell>
          <cell r="B33703" t="str">
            <v>EIXO DA PORTA [FRN-60L]</v>
          </cell>
          <cell r="C33703" t="str">
            <v>ROH</v>
          </cell>
          <cell r="D33703" t="str">
            <v>UN</v>
          </cell>
        </row>
        <row r="33704">
          <cell r="A33704" t="str">
            <v>2560-03</v>
          </cell>
          <cell r="B33704" t="str">
            <v>GABINETE EXTERNO PLANIFICADO [FRN-60-BI]</v>
          </cell>
          <cell r="C33704" t="str">
            <v>ROH</v>
          </cell>
          <cell r="D33704" t="str">
            <v>UN</v>
          </cell>
        </row>
        <row r="33705">
          <cell r="A33705" t="str">
            <v>2560-04</v>
          </cell>
          <cell r="B33705" t="str">
            <v>SC PAINEL FRON.INOX GRAV+BAT[FRN-60L-BI]</v>
          </cell>
          <cell r="C33705" t="str">
            <v>ROH</v>
          </cell>
          <cell r="D33705" t="str">
            <v>UN</v>
          </cell>
        </row>
        <row r="33706">
          <cell r="A33706" t="str">
            <v>2560-05</v>
          </cell>
          <cell r="B33706" t="str">
            <v>PLACA METÁLICA TRASEIRA [FRN-60L]</v>
          </cell>
          <cell r="C33706" t="str">
            <v>ROH</v>
          </cell>
          <cell r="D33706" t="str">
            <v>UN</v>
          </cell>
        </row>
        <row r="33707">
          <cell r="A33707" t="str">
            <v>2560-06</v>
          </cell>
          <cell r="B33707" t="str">
            <v>PLACA METÁLICA INFERIOR [FRN-60L]</v>
          </cell>
          <cell r="C33707" t="str">
            <v>ROH</v>
          </cell>
          <cell r="D33707" t="str">
            <v>UN</v>
          </cell>
        </row>
        <row r="33708">
          <cell r="A33708" t="str">
            <v>2560-07</v>
          </cell>
          <cell r="B33708" t="str">
            <v>SC MOL INF PORTA+TRIL+EIXO+MOLA[FRN-60L]</v>
          </cell>
          <cell r="C33708" t="str">
            <v>ROH</v>
          </cell>
          <cell r="D33708" t="str">
            <v>UN</v>
          </cell>
        </row>
        <row r="33709">
          <cell r="A33709" t="str">
            <v>2560-08</v>
          </cell>
          <cell r="B33709" t="str">
            <v>VIDRO DA PORTA  [FRN-60L]</v>
          </cell>
          <cell r="C33709" t="str">
            <v>ROH</v>
          </cell>
          <cell r="D33709" t="str">
            <v>UN</v>
          </cell>
        </row>
        <row r="33710">
          <cell r="A33710" t="str">
            <v>2560-09</v>
          </cell>
          <cell r="B33710" t="str">
            <v>GRELHA  [FRN-60L]</v>
          </cell>
          <cell r="C33710" t="str">
            <v>ROH</v>
          </cell>
          <cell r="D33710" t="str">
            <v>UN</v>
          </cell>
        </row>
        <row r="33711">
          <cell r="A33711" t="str">
            <v>2560-10</v>
          </cell>
          <cell r="B33711" t="str">
            <v>ELEM DE AQUEC FRONT 127V(63,5V)[FRN-60L]</v>
          </cell>
          <cell r="C33711" t="str">
            <v>ROH</v>
          </cell>
          <cell r="D33711" t="str">
            <v>UN</v>
          </cell>
        </row>
        <row r="33712">
          <cell r="A33712" t="str">
            <v>2560-11</v>
          </cell>
          <cell r="B33712" t="str">
            <v>ELEM DE AQUEC TRAS 127V(63,5V) [FRN-60L]</v>
          </cell>
          <cell r="C33712" t="str">
            <v>ROH</v>
          </cell>
          <cell r="D33712" t="str">
            <v>UN</v>
          </cell>
        </row>
        <row r="33713">
          <cell r="A33713" t="str">
            <v>2560-13</v>
          </cell>
          <cell r="B33713" t="str">
            <v>GABINETE INTERNO PLANIFICADO [FRN-60L]</v>
          </cell>
          <cell r="C33713" t="str">
            <v>ROH</v>
          </cell>
          <cell r="D33713" t="str">
            <v>UN</v>
          </cell>
        </row>
        <row r="33714">
          <cell r="A33714" t="str">
            <v>2560-133</v>
          </cell>
          <cell r="B33714" t="str">
            <v>GABINETE INTERNO DOBRADO [FRN-60L]</v>
          </cell>
          <cell r="C33714" t="str">
            <v>HALB</v>
          </cell>
          <cell r="D33714" t="str">
            <v>UN</v>
          </cell>
        </row>
        <row r="33715">
          <cell r="A33715" t="str">
            <v>2560-14</v>
          </cell>
          <cell r="B33715" t="str">
            <v>MOLDURA SUPERIOR DA PORTA [FRN-60L]</v>
          </cell>
          <cell r="C33715" t="str">
            <v>ROH</v>
          </cell>
          <cell r="D33715" t="str">
            <v>UN</v>
          </cell>
        </row>
        <row r="33716">
          <cell r="A33716" t="str">
            <v>2560-15</v>
          </cell>
          <cell r="B33716" t="str">
            <v>BANDEJA DE ALIMENTOS ALUMIN. [FRN-60L]</v>
          </cell>
          <cell r="C33716" t="str">
            <v>ROH</v>
          </cell>
          <cell r="D33716" t="str">
            <v>UN</v>
          </cell>
        </row>
        <row r="33717">
          <cell r="A33717" t="str">
            <v>2560-16</v>
          </cell>
          <cell r="B33717" t="str">
            <v>TRILHO DA PORTA [FRN-60L]</v>
          </cell>
          <cell r="C33717" t="str">
            <v>ROH</v>
          </cell>
          <cell r="D33717" t="str">
            <v>UN</v>
          </cell>
        </row>
        <row r="33718">
          <cell r="A33718" t="str">
            <v>2560-17</v>
          </cell>
          <cell r="B33718" t="str">
            <v>SC LAMPADA HALOGENA INTERNA 127V[FRN-60]</v>
          </cell>
          <cell r="C33718" t="str">
            <v>ROH</v>
          </cell>
          <cell r="D33718" t="str">
            <v>UN</v>
          </cell>
        </row>
        <row r="33719">
          <cell r="A33719" t="str">
            <v>2560-18</v>
          </cell>
          <cell r="B33719" t="str">
            <v>SC LAMPADA HALOGENA INTERNA 220V[FRN-60]</v>
          </cell>
          <cell r="C33719" t="str">
            <v>ROH</v>
          </cell>
          <cell r="D33719" t="str">
            <v>UN</v>
          </cell>
        </row>
        <row r="33720">
          <cell r="A33720" t="str">
            <v>2560-20</v>
          </cell>
          <cell r="B33720" t="str">
            <v>ELEM DE AQUEC FRONT 220V(110V) [FRN-60L]</v>
          </cell>
          <cell r="C33720" t="str">
            <v>ROH</v>
          </cell>
          <cell r="D33720" t="str">
            <v>UN</v>
          </cell>
        </row>
        <row r="33721">
          <cell r="A33721" t="str">
            <v>2560-22</v>
          </cell>
          <cell r="B33721" t="str">
            <v>ELEM DE AQUEC TRAS 220V(110V) [FRN-60L]</v>
          </cell>
          <cell r="C33721" t="str">
            <v>ROH</v>
          </cell>
          <cell r="D33721" t="str">
            <v>UN</v>
          </cell>
        </row>
        <row r="33722">
          <cell r="A33722" t="str">
            <v>2560-25</v>
          </cell>
          <cell r="B33722" t="str">
            <v>CHAVE SELETORA [FRN-60L]</v>
          </cell>
          <cell r="C33722" t="str">
            <v>ROH</v>
          </cell>
          <cell r="D33722" t="str">
            <v>UN</v>
          </cell>
        </row>
        <row r="33723">
          <cell r="A33723" t="str">
            <v>2560-40</v>
          </cell>
          <cell r="B33723" t="str">
            <v>SC PUX DA PORTA PR + INOX [FRN-60-BI]</v>
          </cell>
          <cell r="C33723" t="str">
            <v>HALB</v>
          </cell>
          <cell r="D33723" t="str">
            <v>UN</v>
          </cell>
        </row>
        <row r="33724">
          <cell r="A33724" t="str">
            <v>2560-41</v>
          </cell>
          <cell r="B33724" t="str">
            <v>SC PUX DA PORTA BR + INOX [FRN-60-WI]</v>
          </cell>
          <cell r="C33724" t="str">
            <v>HALB</v>
          </cell>
          <cell r="D33724" t="str">
            <v>UN</v>
          </cell>
        </row>
        <row r="33725">
          <cell r="A33725" t="str">
            <v>2560-42</v>
          </cell>
          <cell r="B33725" t="str">
            <v>PUXADOR DA PORTA BRANCO [FRN-60L]</v>
          </cell>
          <cell r="C33725" t="str">
            <v>HALB</v>
          </cell>
          <cell r="D33725" t="str">
            <v>UN</v>
          </cell>
        </row>
        <row r="33726">
          <cell r="A33726" t="str">
            <v>2560-44</v>
          </cell>
          <cell r="B33726" t="str">
            <v>PUXADOR DA PORTA PRETO [FRN-60L]</v>
          </cell>
          <cell r="C33726" t="str">
            <v>HALB</v>
          </cell>
          <cell r="D33726" t="str">
            <v>UN</v>
          </cell>
        </row>
        <row r="33727">
          <cell r="A33727" t="str">
            <v>2560-45</v>
          </cell>
          <cell r="B33727" t="str">
            <v>AD. INOX DO PUX. DA PORTA [FRN-60L]</v>
          </cell>
          <cell r="C33727" t="str">
            <v>ROH</v>
          </cell>
          <cell r="D33727" t="str">
            <v>UN</v>
          </cell>
        </row>
        <row r="33728">
          <cell r="A33728" t="str">
            <v>2560-47</v>
          </cell>
          <cell r="B33728" t="str">
            <v>SC PAINEL FRONT+SC MOLD INF [FRN-60-BI]</v>
          </cell>
          <cell r="C33728" t="str">
            <v>ROH</v>
          </cell>
          <cell r="D33728" t="str">
            <v>UN</v>
          </cell>
        </row>
        <row r="33729">
          <cell r="A33729" t="str">
            <v>2561-003</v>
          </cell>
          <cell r="B33729" t="str">
            <v>GABINETE EXTERNO DOBRADO [FRN-60L-WI]</v>
          </cell>
          <cell r="C33729" t="str">
            <v>HALB</v>
          </cell>
          <cell r="D33729" t="str">
            <v>UN</v>
          </cell>
        </row>
        <row r="33730">
          <cell r="A33730" t="str">
            <v>2561-03</v>
          </cell>
          <cell r="B33730" t="str">
            <v>GABINETE EXTERNO PLANIFICADO [FRN-60-WI]</v>
          </cell>
          <cell r="C33730" t="str">
            <v>ROH</v>
          </cell>
          <cell r="D33730" t="str">
            <v>UN</v>
          </cell>
        </row>
        <row r="33731">
          <cell r="A33731" t="str">
            <v>2561-04</v>
          </cell>
          <cell r="B33731" t="str">
            <v>SC PAINEL FRON+INOX GRAV+BAT[FRN-60L-WI]</v>
          </cell>
          <cell r="C33731" t="str">
            <v>ROH</v>
          </cell>
          <cell r="D33731" t="str">
            <v>UN</v>
          </cell>
        </row>
        <row r="33732">
          <cell r="A33732" t="str">
            <v>2561-47</v>
          </cell>
          <cell r="B33732" t="str">
            <v>SC PAINEL FRONT+SC MOLD INF [FRN-60-WI]</v>
          </cell>
          <cell r="C33732" t="str">
            <v>ROH</v>
          </cell>
          <cell r="D33732" t="str">
            <v>UN</v>
          </cell>
        </row>
        <row r="33733">
          <cell r="A33733" t="str">
            <v>2562-01</v>
          </cell>
          <cell r="B33733" t="str">
            <v>VENT 40CM TURBO VT-RP-01-8P-NP 127V/60Hz</v>
          </cell>
          <cell r="C33733" t="str">
            <v>FERT</v>
          </cell>
          <cell r="D33733" t="str">
            <v>UN</v>
          </cell>
        </row>
        <row r="33734">
          <cell r="A33734" t="str">
            <v>2562-02</v>
          </cell>
          <cell r="B33734" t="str">
            <v>VENT 40CM TURBO VT-RP-01-8P-NP 220V/60Hz</v>
          </cell>
          <cell r="C33734" t="str">
            <v>FERT</v>
          </cell>
          <cell r="D33734" t="str">
            <v>UN</v>
          </cell>
        </row>
        <row r="33735">
          <cell r="A33735" t="str">
            <v>2580-01</v>
          </cell>
          <cell r="B33735" t="str">
            <v>BALANCA BL-02 BIVOLT</v>
          </cell>
          <cell r="C33735" t="str">
            <v>HAWA</v>
          </cell>
          <cell r="D33735" t="str">
            <v>UN</v>
          </cell>
        </row>
        <row r="33736">
          <cell r="A33736" t="str">
            <v>2581-01</v>
          </cell>
          <cell r="B33736" t="str">
            <v>ELETRODO BL-02</v>
          </cell>
          <cell r="C33736" t="str">
            <v>ROH</v>
          </cell>
          <cell r="D33736" t="str">
            <v>UN</v>
          </cell>
        </row>
        <row r="33737">
          <cell r="A33737" t="str">
            <v>2585-01</v>
          </cell>
          <cell r="B33737" t="str">
            <v>BATEDEIRA B-23 NP 230V/50Hz  PRETO</v>
          </cell>
          <cell r="C33737" t="str">
            <v>FERT</v>
          </cell>
          <cell r="D33737" t="str">
            <v>UN</v>
          </cell>
        </row>
        <row r="33738">
          <cell r="A33738" t="str">
            <v>2590-01</v>
          </cell>
          <cell r="B33738" t="str">
            <v>MICRO SYSTEM MS-02 BIVOLT SOUND STAR</v>
          </cell>
          <cell r="C33738" t="str">
            <v>HAWA</v>
          </cell>
          <cell r="D33738" t="str">
            <v>UN</v>
          </cell>
        </row>
        <row r="33739">
          <cell r="A33739" t="str">
            <v>2597-01</v>
          </cell>
          <cell r="B33739" t="str">
            <v>BATED B-29 NP 220V~50/60HZ AR VERM/INOX</v>
          </cell>
          <cell r="C33739" t="str">
            <v>FERT</v>
          </cell>
          <cell r="D33739" t="str">
            <v>UN</v>
          </cell>
        </row>
        <row r="33740">
          <cell r="A33740" t="str">
            <v>2598-01</v>
          </cell>
          <cell r="B33740" t="str">
            <v>BATED B-29 NP 127V/60Hz BELLA MASSA 400W</v>
          </cell>
          <cell r="C33740" t="str">
            <v>FERT</v>
          </cell>
          <cell r="D33740" t="str">
            <v>UN</v>
          </cell>
        </row>
        <row r="33741">
          <cell r="A33741" t="str">
            <v>2598-02</v>
          </cell>
          <cell r="B33741" t="str">
            <v>BATED B-29 NP 220V/60Hz BELLA MASSA 400W</v>
          </cell>
          <cell r="C33741" t="str">
            <v>FERT</v>
          </cell>
          <cell r="D33741" t="str">
            <v>UN</v>
          </cell>
        </row>
        <row r="33742">
          <cell r="A33742" t="str">
            <v>2598-05</v>
          </cell>
          <cell r="B33742" t="str">
            <v>BATED B-29 NP 127V/60Hz BELLA MASSA 500W</v>
          </cell>
          <cell r="C33742" t="str">
            <v>FERT</v>
          </cell>
          <cell r="D33742" t="str">
            <v>UN</v>
          </cell>
        </row>
        <row r="33743">
          <cell r="A33743" t="str">
            <v>2598-06</v>
          </cell>
          <cell r="B33743" t="str">
            <v>BATED B-29 NP 220V/60Hz BELLA MASSA 500W</v>
          </cell>
          <cell r="C33743" t="str">
            <v>FERT</v>
          </cell>
          <cell r="D33743" t="str">
            <v>UN</v>
          </cell>
        </row>
        <row r="33744">
          <cell r="A33744" t="str">
            <v>2598-07</v>
          </cell>
          <cell r="B33744" t="str">
            <v>BATED B-29 NP 127V/60Hz BELLA MASSA 500W</v>
          </cell>
          <cell r="C33744" t="str">
            <v>FERT</v>
          </cell>
          <cell r="D33744" t="str">
            <v>UN</v>
          </cell>
        </row>
        <row r="33745">
          <cell r="A33745" t="str">
            <v>2598-08</v>
          </cell>
          <cell r="B33745" t="str">
            <v>BATED B-29 NP 220V/60Hz BELLA MASSA 500W</v>
          </cell>
          <cell r="C33745" t="str">
            <v>FERT</v>
          </cell>
          <cell r="D33745" t="str">
            <v>UN</v>
          </cell>
        </row>
        <row r="33746">
          <cell r="A33746" t="str">
            <v>2600-01</v>
          </cell>
          <cell r="B33746" t="str">
            <v>LIQUIDIFICADOR L-23 127V/60Hz BLUE SKY</v>
          </cell>
          <cell r="C33746" t="str">
            <v>FERT</v>
          </cell>
          <cell r="D33746" t="str">
            <v>UN</v>
          </cell>
        </row>
        <row r="33747">
          <cell r="A33747" t="str">
            <v>2600-02</v>
          </cell>
          <cell r="B33747" t="str">
            <v>LIQUIDIFICADOR L-23 220V/60Hz BLUE SKY</v>
          </cell>
          <cell r="C33747" t="str">
            <v>FERT</v>
          </cell>
          <cell r="D33747" t="str">
            <v>UN</v>
          </cell>
        </row>
        <row r="33748">
          <cell r="A33748" t="str">
            <v>2604-01</v>
          </cell>
          <cell r="B33748" t="str">
            <v>SECADOR DE CABELOS SCN-16 127V/60Hz</v>
          </cell>
          <cell r="C33748" t="str">
            <v>FERT</v>
          </cell>
          <cell r="D33748" t="str">
            <v>UN</v>
          </cell>
        </row>
        <row r="33749">
          <cell r="A33749" t="str">
            <v>2604-02</v>
          </cell>
          <cell r="B33749" t="str">
            <v>SECADOR DE CABELOS SCN-16 220V/60Hz</v>
          </cell>
          <cell r="C33749" t="str">
            <v>FERT</v>
          </cell>
          <cell r="D33749" t="str">
            <v>UN</v>
          </cell>
        </row>
        <row r="33750">
          <cell r="A33750" t="str">
            <v>2610-01</v>
          </cell>
          <cell r="B33750" t="str">
            <v>MICRO SYSTEM MS-03 BIVOLT</v>
          </cell>
          <cell r="C33750" t="str">
            <v>HAWA</v>
          </cell>
          <cell r="D33750" t="str">
            <v>UN</v>
          </cell>
        </row>
        <row r="33751">
          <cell r="A33751" t="str">
            <v>2610-04</v>
          </cell>
          <cell r="B33751" t="str">
            <v>MICRO SYSTEM MS-03 BIVOLT</v>
          </cell>
          <cell r="C33751" t="str">
            <v>HAWA</v>
          </cell>
          <cell r="D33751" t="str">
            <v>UN</v>
          </cell>
        </row>
        <row r="33752">
          <cell r="A33752" t="str">
            <v>2610-33</v>
          </cell>
          <cell r="B33752" t="str">
            <v>CALCO BORR VULC P/ DISPLAY 15X8X8MM</v>
          </cell>
          <cell r="C33752" t="str">
            <v>ROH</v>
          </cell>
          <cell r="D33752" t="str">
            <v>UN</v>
          </cell>
        </row>
        <row r="33753">
          <cell r="A33753" t="str">
            <v>2610-37</v>
          </cell>
          <cell r="B33753" t="str">
            <v>PAINEL SUPERIOR PLAST 261X100X0.7MM</v>
          </cell>
          <cell r="C33753" t="str">
            <v>ROH</v>
          </cell>
          <cell r="D33753" t="str">
            <v>UN</v>
          </cell>
        </row>
        <row r="33754">
          <cell r="A33754" t="str">
            <v>2610-38</v>
          </cell>
          <cell r="B33754" t="str">
            <v>BOTAO FUNCAO 15MM 15MM</v>
          </cell>
          <cell r="C33754" t="str">
            <v>ROH</v>
          </cell>
          <cell r="D33754" t="str">
            <v>UN</v>
          </cell>
        </row>
        <row r="33755">
          <cell r="A33755" t="str">
            <v>2610-39</v>
          </cell>
          <cell r="B33755" t="str">
            <v>BOTAO FUNCAO VOLUME 25MM 12MM</v>
          </cell>
          <cell r="C33755" t="str">
            <v>ROH</v>
          </cell>
          <cell r="D33755" t="str">
            <v>UN</v>
          </cell>
        </row>
        <row r="33756">
          <cell r="A33756" t="str">
            <v>2610-40</v>
          </cell>
          <cell r="B33756" t="str">
            <v>BOTAO FUNCAO 6X10</v>
          </cell>
          <cell r="C33756" t="str">
            <v>ROH</v>
          </cell>
          <cell r="D33756" t="str">
            <v>UN</v>
          </cell>
        </row>
        <row r="33757">
          <cell r="A33757" t="str">
            <v>2610-41</v>
          </cell>
          <cell r="B33757" t="str">
            <v>PÉ PLASTICO PRETO 80* 33* 45MM</v>
          </cell>
          <cell r="C33757" t="str">
            <v>ROH</v>
          </cell>
          <cell r="D33757" t="str">
            <v>UN</v>
          </cell>
        </row>
        <row r="33758">
          <cell r="A33758" t="str">
            <v>2610-42</v>
          </cell>
          <cell r="B33758" t="str">
            <v>RODA PLASTICA PRETA 39X18MM</v>
          </cell>
          <cell r="C33758" t="str">
            <v>ROH</v>
          </cell>
          <cell r="D33758" t="str">
            <v>UN</v>
          </cell>
        </row>
        <row r="33759">
          <cell r="A33759" t="str">
            <v>2610-43</v>
          </cell>
          <cell r="B33759" t="str">
            <v>ALÇA RETRATIL PRETA CARRINHO 210X430MM</v>
          </cell>
          <cell r="C33759" t="str">
            <v>ROH</v>
          </cell>
          <cell r="D33759" t="str">
            <v>UN</v>
          </cell>
        </row>
        <row r="33760">
          <cell r="A33760" t="str">
            <v>2610-44</v>
          </cell>
          <cell r="B33760" t="str">
            <v>ANTENA METALICA RETRATIL 4 PARTS 137MM</v>
          </cell>
          <cell r="C33760" t="str">
            <v>ROH</v>
          </cell>
          <cell r="D33760" t="str">
            <v>UN</v>
          </cell>
        </row>
        <row r="33761">
          <cell r="A33761" t="str">
            <v>2610-45</v>
          </cell>
          <cell r="B33761" t="str">
            <v>PAINEL TRAS METALICO PRETO 205*160*0.9MM</v>
          </cell>
          <cell r="C33761" t="str">
            <v>ROH</v>
          </cell>
          <cell r="D33761" t="str">
            <v>UN</v>
          </cell>
        </row>
        <row r="33762">
          <cell r="A33762" t="str">
            <v>2610-46</v>
          </cell>
          <cell r="B33762" t="str">
            <v>BASE METAL DA BATERIA</v>
          </cell>
          <cell r="C33762" t="str">
            <v>ROH</v>
          </cell>
          <cell r="D33762" t="str">
            <v>UN</v>
          </cell>
        </row>
        <row r="33763">
          <cell r="A33763" t="str">
            <v>2610-62</v>
          </cell>
          <cell r="B33763" t="str">
            <v>ALTO FAL EM AUDIO 10POL 4OHM 40WATT 120</v>
          </cell>
          <cell r="C33763" t="str">
            <v>ROH</v>
          </cell>
          <cell r="D33763" t="str">
            <v>UN</v>
          </cell>
        </row>
        <row r="33764">
          <cell r="A33764" t="str">
            <v>2610-63</v>
          </cell>
          <cell r="B33764" t="str">
            <v>ALTO FAL EM AUDIO 4.25POL 6OHM 15WATT 60</v>
          </cell>
          <cell r="C33764" t="str">
            <v>ROH</v>
          </cell>
          <cell r="D33764" t="str">
            <v>UN</v>
          </cell>
        </row>
        <row r="33765">
          <cell r="A33765" t="str">
            <v>2610-64</v>
          </cell>
          <cell r="B33765" t="str">
            <v>ALTO FAL EM AUDIO 6OHM 15WATT 70</v>
          </cell>
          <cell r="C33765" t="str">
            <v>ROH</v>
          </cell>
          <cell r="D33765" t="str">
            <v>UN</v>
          </cell>
        </row>
        <row r="33766">
          <cell r="A33766" t="str">
            <v>2610-65</v>
          </cell>
          <cell r="B33766" t="str">
            <v>CHAVE INTERRUPITORA 20*14.5*13MM</v>
          </cell>
          <cell r="C33766" t="str">
            <v>ROH</v>
          </cell>
          <cell r="D33766" t="str">
            <v>UN</v>
          </cell>
        </row>
        <row r="33767">
          <cell r="A33767" t="str">
            <v>2610-66</v>
          </cell>
          <cell r="B33767" t="str">
            <v>BATERIA RECARREG 150X66X93.5MM 4.5AH</v>
          </cell>
          <cell r="C33767" t="str">
            <v>ROH</v>
          </cell>
          <cell r="D33767" t="str">
            <v>UN</v>
          </cell>
        </row>
        <row r="33768">
          <cell r="A33768" t="str">
            <v>2610-85</v>
          </cell>
          <cell r="B33768" t="str">
            <v>MICROFONE MONTADO F.3MHZ</v>
          </cell>
          <cell r="C33768" t="str">
            <v>ROH</v>
          </cell>
          <cell r="D33768" t="str">
            <v>UN</v>
          </cell>
        </row>
        <row r="33769">
          <cell r="A33769" t="str">
            <v>2610-87</v>
          </cell>
          <cell r="B33769" t="str">
            <v>CABO FORÇA 1.2M</v>
          </cell>
          <cell r="C33769" t="str">
            <v>ROH</v>
          </cell>
          <cell r="D33769" t="str">
            <v>UN</v>
          </cell>
        </row>
        <row r="33770">
          <cell r="A33770" t="str">
            <v>2610-88</v>
          </cell>
          <cell r="B33770" t="str">
            <v>CONTROLE REMOTO MONTADO</v>
          </cell>
          <cell r="C33770" t="str">
            <v>ROH</v>
          </cell>
          <cell r="D33770" t="str">
            <v>UN</v>
          </cell>
        </row>
        <row r="33771">
          <cell r="A33771" t="str">
            <v>2610-89</v>
          </cell>
          <cell r="B33771" t="str">
            <v>GABINETE FRONTAL INJETADO</v>
          </cell>
          <cell r="C33771" t="str">
            <v>ROH</v>
          </cell>
          <cell r="D33771" t="str">
            <v>UN</v>
          </cell>
        </row>
        <row r="33772">
          <cell r="A33772" t="str">
            <v>2610-90</v>
          </cell>
          <cell r="B33772" t="str">
            <v>MOLDURA INJETADA ALTO FALANTE</v>
          </cell>
          <cell r="C33772" t="str">
            <v>ROH</v>
          </cell>
          <cell r="D33772" t="str">
            <v>UN</v>
          </cell>
        </row>
        <row r="33773">
          <cell r="A33773" t="str">
            <v>2610-91</v>
          </cell>
          <cell r="B33773" t="str">
            <v>ORN VERMELHO INJETADO GABINETE FRONTAL</v>
          </cell>
          <cell r="C33773" t="str">
            <v>ROH</v>
          </cell>
          <cell r="D33773" t="str">
            <v>UN</v>
          </cell>
        </row>
        <row r="33774">
          <cell r="A33774" t="str">
            <v>2610-92</v>
          </cell>
          <cell r="B33774" t="str">
            <v>TAMPA INJETADA DA ALÇA SUPERIOR</v>
          </cell>
          <cell r="C33774" t="str">
            <v>ROH</v>
          </cell>
          <cell r="D33774" t="str">
            <v>UN</v>
          </cell>
        </row>
        <row r="33775">
          <cell r="A33775" t="str">
            <v>2610-93</v>
          </cell>
          <cell r="B33775" t="str">
            <v>ALÇA INJETADA SUPERIOR</v>
          </cell>
          <cell r="C33775" t="str">
            <v>ROH</v>
          </cell>
          <cell r="D33775" t="str">
            <v>UN</v>
          </cell>
        </row>
        <row r="33776">
          <cell r="A33776" t="str">
            <v>2610-94</v>
          </cell>
          <cell r="B33776" t="str">
            <v>ALÇA INJETADO INFERIOR</v>
          </cell>
          <cell r="C33776" t="str">
            <v>ROH</v>
          </cell>
          <cell r="D33776" t="str">
            <v>UN</v>
          </cell>
        </row>
        <row r="33777">
          <cell r="A33777" t="str">
            <v>2610-98</v>
          </cell>
          <cell r="B33777" t="str">
            <v>ALCA SUP PLAS. PT[SK]</v>
          </cell>
          <cell r="C33777" t="str">
            <v>ROH</v>
          </cell>
          <cell r="D33777" t="str">
            <v>UN</v>
          </cell>
        </row>
        <row r="33778">
          <cell r="A33778" t="str">
            <v>2610-99</v>
          </cell>
          <cell r="B33778" t="str">
            <v>ANTENA PCI INT-CJ[SK]</v>
          </cell>
          <cell r="C33778" t="str">
            <v>ROH</v>
          </cell>
          <cell r="D33778" t="str">
            <v>UN</v>
          </cell>
        </row>
        <row r="33779">
          <cell r="A33779" t="str">
            <v>2611-11</v>
          </cell>
          <cell r="B33779" t="str">
            <v>BASE METAL DA BATERIA B</v>
          </cell>
          <cell r="C33779" t="str">
            <v>ROH</v>
          </cell>
          <cell r="D33779" t="str">
            <v>UN</v>
          </cell>
        </row>
        <row r="33780">
          <cell r="A33780" t="str">
            <v>2611-18</v>
          </cell>
          <cell r="B33780" t="str">
            <v>ESPONJA BORR 60*20*2MM PRETO</v>
          </cell>
          <cell r="C33780" t="str">
            <v>ROH</v>
          </cell>
          <cell r="D33780" t="str">
            <v>UN</v>
          </cell>
        </row>
        <row r="33781">
          <cell r="A33781" t="str">
            <v>2611-22</v>
          </cell>
          <cell r="B33781" t="str">
            <v>COND ELET ISOL C/ CNX 5P/2.54*200MM</v>
          </cell>
          <cell r="C33781" t="str">
            <v>ROH</v>
          </cell>
          <cell r="D33781" t="str">
            <v>UN</v>
          </cell>
        </row>
        <row r="33782">
          <cell r="A33782" t="str">
            <v>2611-23</v>
          </cell>
          <cell r="B33782" t="str">
            <v>COND ELET ISOL C/ CNX 6P/2.54*140MM</v>
          </cell>
          <cell r="C33782" t="str">
            <v>ROH</v>
          </cell>
          <cell r="D33782" t="str">
            <v>UN</v>
          </cell>
        </row>
        <row r="33783">
          <cell r="A33783" t="str">
            <v>2611-24</v>
          </cell>
          <cell r="B33783" t="str">
            <v>COND ELET ISOL C/ CNX 2P/2.0*300MM PRETO</v>
          </cell>
          <cell r="C33783" t="str">
            <v>ROH</v>
          </cell>
          <cell r="D33783" t="str">
            <v>UN</v>
          </cell>
        </row>
        <row r="33784">
          <cell r="A33784" t="str">
            <v>2611-25</v>
          </cell>
          <cell r="B33784" t="str">
            <v>COND ELET ISOL C/ CNX 2P/2.54*300MM</v>
          </cell>
          <cell r="C33784" t="str">
            <v>ROH</v>
          </cell>
          <cell r="D33784" t="str">
            <v>UN</v>
          </cell>
        </row>
        <row r="33785">
          <cell r="A33785" t="str">
            <v>2611-26</v>
          </cell>
          <cell r="B33785" t="str">
            <v>COND ELET ISOL C/ CNX 4P 2.54X600MM</v>
          </cell>
          <cell r="C33785" t="str">
            <v>ROH</v>
          </cell>
          <cell r="D33785" t="str">
            <v>UN</v>
          </cell>
        </row>
        <row r="33786">
          <cell r="A33786" t="str">
            <v>2611-27</v>
          </cell>
          <cell r="B33786" t="str">
            <v>COND ELET ISOL C/ CNX 4P/2.54*360MM</v>
          </cell>
          <cell r="C33786" t="str">
            <v>ROH</v>
          </cell>
          <cell r="D33786" t="str">
            <v>UN</v>
          </cell>
        </row>
        <row r="33787">
          <cell r="A33787" t="str">
            <v>2611-28</v>
          </cell>
          <cell r="B33787" t="str">
            <v>COND ELET ISOL C/ CNX 7P/2.54X600MM</v>
          </cell>
          <cell r="C33787" t="str">
            <v>ROH</v>
          </cell>
          <cell r="D33787" t="str">
            <v>UN</v>
          </cell>
        </row>
        <row r="33788">
          <cell r="A33788" t="str">
            <v>2611-29</v>
          </cell>
          <cell r="B33788" t="str">
            <v>COND ELET ISOL C/ CNX 4P/2.54*600MM</v>
          </cell>
          <cell r="C33788" t="str">
            <v>ROH</v>
          </cell>
          <cell r="D33788" t="str">
            <v>UN</v>
          </cell>
        </row>
        <row r="33789">
          <cell r="A33789" t="str">
            <v>2611-30</v>
          </cell>
          <cell r="B33789" t="str">
            <v>COND ELET ISOL C/ CNX 12/1.0*160MM</v>
          </cell>
          <cell r="C33789" t="str">
            <v>ROH</v>
          </cell>
          <cell r="D33789" t="str">
            <v>UN</v>
          </cell>
        </row>
        <row r="33790">
          <cell r="A33790" t="str">
            <v>2611-31</v>
          </cell>
          <cell r="B33790" t="str">
            <v>COND ELET ISOL C/ CNX 3P/3.96*180MM</v>
          </cell>
          <cell r="C33790" t="str">
            <v>ROH</v>
          </cell>
          <cell r="D33790" t="str">
            <v>UN</v>
          </cell>
        </row>
        <row r="33791">
          <cell r="A33791" t="str">
            <v>2611-32</v>
          </cell>
          <cell r="B33791" t="str">
            <v>COND ELET ISOL C/ CNX TJC2/2P*100MM</v>
          </cell>
          <cell r="C33791" t="str">
            <v>ROH</v>
          </cell>
          <cell r="D33791" t="str">
            <v>UN</v>
          </cell>
        </row>
        <row r="33792">
          <cell r="A33792" t="str">
            <v>2611-33</v>
          </cell>
          <cell r="B33792" t="str">
            <v>COND ELET ISOL C/ CNX TJC2/2P*200MM</v>
          </cell>
          <cell r="C33792" t="str">
            <v>ROH</v>
          </cell>
          <cell r="D33792" t="str">
            <v>UN</v>
          </cell>
        </row>
        <row r="33793">
          <cell r="A33793" t="str">
            <v>2611-34</v>
          </cell>
          <cell r="B33793" t="str">
            <v>COND ELET ISOL C/ CNX 2P/2.54X600MM</v>
          </cell>
          <cell r="C33793" t="str">
            <v>ROH</v>
          </cell>
          <cell r="D33793" t="str">
            <v>UN</v>
          </cell>
        </row>
        <row r="33794">
          <cell r="A33794" t="str">
            <v>2611-35</v>
          </cell>
          <cell r="B33794" t="str">
            <v>COND ELET ISOL C/ CNX 2P/2.54X600MM</v>
          </cell>
          <cell r="C33794" t="str">
            <v>ROH</v>
          </cell>
          <cell r="D33794" t="str">
            <v>UN</v>
          </cell>
        </row>
        <row r="33795">
          <cell r="A33795" t="str">
            <v>2611-37</v>
          </cell>
          <cell r="B33795" t="str">
            <v>COND ELET ISOL CNX 3.5MM 1000MM RCA</v>
          </cell>
          <cell r="C33795" t="str">
            <v>ROH</v>
          </cell>
          <cell r="D33795" t="str">
            <v>UN</v>
          </cell>
        </row>
        <row r="33796">
          <cell r="A33796" t="str">
            <v>2611-38</v>
          </cell>
          <cell r="B33796" t="str">
            <v>COND ELET ISOL CNX 35MM 2468 AWG20</v>
          </cell>
          <cell r="C33796" t="str">
            <v>ROH</v>
          </cell>
          <cell r="D33796" t="str">
            <v>UN</v>
          </cell>
        </row>
        <row r="33797">
          <cell r="A33797" t="str">
            <v>2611-39</v>
          </cell>
          <cell r="B33797" t="str">
            <v>VISOR PLASTICO 54*24*0.8MM</v>
          </cell>
          <cell r="C33797" t="str">
            <v>ROH</v>
          </cell>
          <cell r="D33797" t="str">
            <v>UN</v>
          </cell>
        </row>
        <row r="33798">
          <cell r="A33798" t="str">
            <v>2611-42</v>
          </cell>
          <cell r="B33798" t="str">
            <v>SUPORTE A ABS ANTENA</v>
          </cell>
          <cell r="C33798" t="str">
            <v>ROH</v>
          </cell>
          <cell r="D33798" t="str">
            <v>UN</v>
          </cell>
        </row>
        <row r="33799">
          <cell r="A33799" t="str">
            <v>2611-43</v>
          </cell>
          <cell r="B33799" t="str">
            <v>SUPORTE B ABS ANTENA</v>
          </cell>
          <cell r="C33799" t="str">
            <v>ROH</v>
          </cell>
          <cell r="D33799" t="str">
            <v>UN</v>
          </cell>
        </row>
        <row r="33800">
          <cell r="A33800" t="str">
            <v>2611-44</v>
          </cell>
          <cell r="B33800" t="str">
            <v>BOTÃO FUNÇÃO EQUALIZADOR</v>
          </cell>
          <cell r="C33800" t="str">
            <v>ROH</v>
          </cell>
          <cell r="D33800" t="str">
            <v>UN</v>
          </cell>
        </row>
        <row r="33801">
          <cell r="A33801" t="str">
            <v>2611-50</v>
          </cell>
          <cell r="B33801" t="str">
            <v>COND ELET ISOL C/ CNX 1*370MM 24# ANT</v>
          </cell>
          <cell r="C33801" t="str">
            <v>ROH</v>
          </cell>
          <cell r="D33801" t="str">
            <v>UN</v>
          </cell>
        </row>
        <row r="33802">
          <cell r="A33802" t="str">
            <v>2611-51</v>
          </cell>
          <cell r="B33802" t="str">
            <v>COND ELET ISOL C/ CNX 2X130MM 18 DC</v>
          </cell>
          <cell r="C33802" t="str">
            <v>ROH</v>
          </cell>
          <cell r="D33802" t="str">
            <v>UN</v>
          </cell>
        </row>
        <row r="33803">
          <cell r="A33803" t="str">
            <v>2611-52</v>
          </cell>
          <cell r="B33803" t="str">
            <v>COND ELET ISOL C/ CNX 2*60MM 18#</v>
          </cell>
          <cell r="C33803" t="str">
            <v>ROH</v>
          </cell>
          <cell r="D33803" t="str">
            <v>UN</v>
          </cell>
        </row>
        <row r="33804">
          <cell r="A33804" t="str">
            <v>2611-53</v>
          </cell>
          <cell r="B33804" t="str">
            <v>COND ELET ISOL C/ CNX 2X250MM 18 BT</v>
          </cell>
          <cell r="C33804" t="str">
            <v>ROH</v>
          </cell>
          <cell r="D33804" t="str">
            <v>UN</v>
          </cell>
        </row>
        <row r="33805">
          <cell r="A33805" t="str">
            <v>2611-54</v>
          </cell>
          <cell r="B33805" t="str">
            <v>COND ELET ISOL C/ CNX 2*350MM 22# AF</v>
          </cell>
          <cell r="C33805" t="str">
            <v>ROH</v>
          </cell>
          <cell r="D33805" t="str">
            <v>UN</v>
          </cell>
        </row>
        <row r="33806">
          <cell r="A33806" t="str">
            <v>2611-55</v>
          </cell>
          <cell r="B33806" t="str">
            <v>COND ELET ISOL C/ CNX 2*70MM 18#_BTS</v>
          </cell>
          <cell r="C33806" t="str">
            <v>ROH</v>
          </cell>
          <cell r="D33806" t="str">
            <v>UN</v>
          </cell>
        </row>
        <row r="33807">
          <cell r="A33807" t="str">
            <v>2611-56</v>
          </cell>
          <cell r="B33807" t="str">
            <v>COND ELET ISOL C/ CNX 2*150MM 26#_SLS</v>
          </cell>
          <cell r="C33807" t="str">
            <v>ROH</v>
          </cell>
          <cell r="D33807" t="str">
            <v>UN</v>
          </cell>
        </row>
        <row r="33808">
          <cell r="A33808" t="str">
            <v>2611-57</v>
          </cell>
          <cell r="B33808" t="str">
            <v>COND ELET ISOL C/ CNX 2*350MM 18#_SFB</v>
          </cell>
          <cell r="C33808" t="str">
            <v>ROH</v>
          </cell>
          <cell r="D33808" t="str">
            <v>UN</v>
          </cell>
        </row>
        <row r="33809">
          <cell r="A33809" t="str">
            <v>2611-58</v>
          </cell>
          <cell r="B33809" t="str">
            <v>COND ELET ISOL C/ CNX 2*400MM 18#_SFB</v>
          </cell>
          <cell r="C33809" t="str">
            <v>ROH</v>
          </cell>
          <cell r="D33809" t="str">
            <v>UN</v>
          </cell>
        </row>
        <row r="33810">
          <cell r="A33810" t="str">
            <v>2611-59</v>
          </cell>
          <cell r="B33810" t="str">
            <v>COND ELET ISOL C/ CNX 8X140MM 26_AMC</v>
          </cell>
          <cell r="C33810" t="str">
            <v>ROH</v>
          </cell>
          <cell r="D33810" t="str">
            <v>UN</v>
          </cell>
        </row>
        <row r="33811">
          <cell r="A33811" t="str">
            <v>2611-60</v>
          </cell>
          <cell r="B33811" t="str">
            <v>COND ELET ISOL C/ CNX 4X550MM 26_LPC</v>
          </cell>
          <cell r="C33811" t="str">
            <v>ROH</v>
          </cell>
          <cell r="D33811" t="str">
            <v>UN</v>
          </cell>
        </row>
        <row r="33812">
          <cell r="A33812" t="str">
            <v>2611-61</v>
          </cell>
          <cell r="B33812" t="str">
            <v>COND ELET ISOL C/ CNX 11X170MM 26_DP</v>
          </cell>
          <cell r="C33812" t="str">
            <v>ROH</v>
          </cell>
          <cell r="D33812" t="str">
            <v>UN</v>
          </cell>
        </row>
        <row r="33813">
          <cell r="A33813" t="str">
            <v>2611-62</v>
          </cell>
          <cell r="B33813" t="str">
            <v>COND ELET ISOL C/ CNX 2*550MM 26#_BL</v>
          </cell>
          <cell r="C33813" t="str">
            <v>ROH</v>
          </cell>
          <cell r="D33813" t="str">
            <v>UN</v>
          </cell>
        </row>
        <row r="33814">
          <cell r="A33814" t="str">
            <v>2611-63</v>
          </cell>
          <cell r="B33814" t="str">
            <v>COND ELET ISOL C/ CNX 3P 2*110MM_AC</v>
          </cell>
          <cell r="C33814" t="str">
            <v>ROH</v>
          </cell>
          <cell r="D33814" t="str">
            <v>UN</v>
          </cell>
        </row>
        <row r="33815">
          <cell r="A33815" t="str">
            <v>2611-64</v>
          </cell>
          <cell r="B33815" t="str">
            <v>CABO DE FORÇA 1.5M</v>
          </cell>
          <cell r="C33815" t="str">
            <v>ROH</v>
          </cell>
          <cell r="D33815" t="str">
            <v>UN</v>
          </cell>
        </row>
        <row r="33816">
          <cell r="A33816" t="str">
            <v>2611-65</v>
          </cell>
          <cell r="B33816" t="str">
            <v>GABINETE FRONTAL INJETADO</v>
          </cell>
          <cell r="C33816" t="str">
            <v>ROH</v>
          </cell>
          <cell r="D33816" t="str">
            <v>UN</v>
          </cell>
        </row>
        <row r="33817">
          <cell r="A33817" t="str">
            <v>2611-66</v>
          </cell>
          <cell r="B33817" t="str">
            <v>GABINETE TRAS INJETADO</v>
          </cell>
          <cell r="C33817" t="str">
            <v>ROH</v>
          </cell>
          <cell r="D33817" t="str">
            <v>UN</v>
          </cell>
        </row>
        <row r="33818">
          <cell r="A33818" t="str">
            <v>2611-67</v>
          </cell>
          <cell r="B33818" t="str">
            <v>PF C/ CABECA PLAST ROS ACO CM-400/CM-550</v>
          </cell>
          <cell r="C33818" t="str">
            <v>ROH</v>
          </cell>
          <cell r="D33818" t="str">
            <v>UN</v>
          </cell>
        </row>
        <row r="33819">
          <cell r="A33819" t="str">
            <v>2611-68</v>
          </cell>
          <cell r="B33819" t="str">
            <v>LENTE DE PLASTICO</v>
          </cell>
          <cell r="C33819" t="str">
            <v>ROH</v>
          </cell>
          <cell r="D33819" t="str">
            <v>UN</v>
          </cell>
        </row>
        <row r="33820">
          <cell r="A33820" t="str">
            <v>2611-69</v>
          </cell>
          <cell r="B33820" t="str">
            <v>ALÇA INJETADA LATERAL</v>
          </cell>
          <cell r="C33820" t="str">
            <v>ROH</v>
          </cell>
          <cell r="D33820" t="str">
            <v>UN</v>
          </cell>
        </row>
        <row r="33821">
          <cell r="A33821" t="str">
            <v>2611-70</v>
          </cell>
          <cell r="B33821" t="str">
            <v>ALÇA PLAST RETRATIL DE METAL 425X205MM</v>
          </cell>
          <cell r="C33821" t="str">
            <v>ROH</v>
          </cell>
          <cell r="D33821" t="str">
            <v>UN</v>
          </cell>
        </row>
        <row r="33822">
          <cell r="A33822" t="str">
            <v>2611-71</v>
          </cell>
          <cell r="B33822" t="str">
            <v>TAMPA DA BATERIA 191*103.5MM</v>
          </cell>
          <cell r="C33822" t="str">
            <v>ROH</v>
          </cell>
          <cell r="D33822" t="str">
            <v>UN</v>
          </cell>
        </row>
        <row r="33823">
          <cell r="A33823" t="str">
            <v>2611-72</v>
          </cell>
          <cell r="B33823" t="str">
            <v>SUPORTE LED ALTO FALANTE</v>
          </cell>
          <cell r="C33823" t="str">
            <v>ROH</v>
          </cell>
          <cell r="D33823" t="str">
            <v>UN</v>
          </cell>
        </row>
        <row r="33824">
          <cell r="A33824" t="str">
            <v>2611-73</v>
          </cell>
          <cell r="B33824" t="str">
            <v>GRADE METAL COMUM</v>
          </cell>
          <cell r="C33824" t="str">
            <v>ROH</v>
          </cell>
          <cell r="D33824" t="str">
            <v>UN</v>
          </cell>
        </row>
        <row r="33825">
          <cell r="A33825" t="str">
            <v>2611-74</v>
          </cell>
          <cell r="B33825" t="str">
            <v>BOTÃO PLÁSTICO 6*10MM</v>
          </cell>
          <cell r="C33825" t="str">
            <v>ROH</v>
          </cell>
          <cell r="D33825" t="str">
            <v>UN</v>
          </cell>
        </row>
        <row r="33826">
          <cell r="A33826" t="str">
            <v>2611-75</v>
          </cell>
          <cell r="B33826" t="str">
            <v>RODA PLASTICA</v>
          </cell>
          <cell r="C33826" t="str">
            <v>ROH</v>
          </cell>
          <cell r="D33826" t="str">
            <v>UN</v>
          </cell>
        </row>
        <row r="33827">
          <cell r="A33827" t="str">
            <v>2611-76</v>
          </cell>
          <cell r="B33827" t="str">
            <v>BOTÃO 4.5 X 16MM PRETO E BRANCO</v>
          </cell>
          <cell r="C33827" t="str">
            <v>ROH</v>
          </cell>
          <cell r="D33827" t="str">
            <v>UN</v>
          </cell>
        </row>
        <row r="33828">
          <cell r="A33828" t="str">
            <v>2611-77</v>
          </cell>
          <cell r="B33828" t="str">
            <v>PAINEL TRAS 164*274.5*1.0MM</v>
          </cell>
          <cell r="C33828" t="str">
            <v>ROH</v>
          </cell>
          <cell r="D33828" t="str">
            <v>UN</v>
          </cell>
        </row>
        <row r="33829">
          <cell r="A33829" t="str">
            <v>2611-79</v>
          </cell>
          <cell r="B33829" t="str">
            <v>SUPORTE DE ANTENA</v>
          </cell>
          <cell r="C33829" t="str">
            <v>ROH</v>
          </cell>
          <cell r="D33829" t="str">
            <v>UN</v>
          </cell>
        </row>
        <row r="33830">
          <cell r="A33830" t="str">
            <v>2611-80</v>
          </cell>
          <cell r="B33830" t="str">
            <v>ANTENA METALICA RETRATIL 480MMX2.8MM</v>
          </cell>
          <cell r="C33830" t="str">
            <v>ROH</v>
          </cell>
          <cell r="D33830" t="str">
            <v>UN</v>
          </cell>
        </row>
        <row r="33831">
          <cell r="A33831" t="str">
            <v>2611-81</v>
          </cell>
          <cell r="B33831" t="str">
            <v>ALTO FALANTE 12 POL. 6.8 OHM 25WATT</v>
          </cell>
          <cell r="C33831" t="str">
            <v>ROH</v>
          </cell>
          <cell r="D33831" t="str">
            <v>UN</v>
          </cell>
        </row>
        <row r="33832">
          <cell r="A33832" t="str">
            <v>2611-82</v>
          </cell>
          <cell r="B33832" t="str">
            <v>ALTO FALANTE 6 OHM 15WATT</v>
          </cell>
          <cell r="C33832" t="str">
            <v>ROH</v>
          </cell>
          <cell r="D33832" t="str">
            <v>UN</v>
          </cell>
        </row>
        <row r="33833">
          <cell r="A33833" t="str">
            <v>2611-83</v>
          </cell>
          <cell r="B33833" t="str">
            <v>PF TA 4X20MM A-AT ACO BX CARB ST NIQ</v>
          </cell>
          <cell r="C33833" t="str">
            <v>ROH</v>
          </cell>
          <cell r="D33833" t="str">
            <v>UN</v>
          </cell>
        </row>
        <row r="33834">
          <cell r="A33834" t="str">
            <v>2611-84</v>
          </cell>
          <cell r="B33834" t="str">
            <v>PF BA 3.5X15MM A-AT ACO BX CARB ST NIQ</v>
          </cell>
          <cell r="C33834" t="str">
            <v>ROH</v>
          </cell>
          <cell r="D33834" t="str">
            <v>UN</v>
          </cell>
        </row>
        <row r="33835">
          <cell r="A33835" t="str">
            <v>2611-86</v>
          </cell>
          <cell r="B33835" t="str">
            <v>PF PWA 3.12X7MM A-AT ACO BX CARB ST NIQ</v>
          </cell>
          <cell r="C33835" t="str">
            <v>ROH</v>
          </cell>
          <cell r="D33835" t="str">
            <v>UN</v>
          </cell>
        </row>
        <row r="33836">
          <cell r="A33836" t="str">
            <v>2611-87</v>
          </cell>
          <cell r="B33836" t="str">
            <v>PF TA 3.5X12MM A-AT ACO BX CARB ST NIQ</v>
          </cell>
          <cell r="C33836" t="str">
            <v>ROH</v>
          </cell>
          <cell r="D33836" t="str">
            <v>UN</v>
          </cell>
        </row>
        <row r="33837">
          <cell r="A33837" t="str">
            <v>2611-91</v>
          </cell>
          <cell r="B33837" t="str">
            <v>FITA ISOLANTE PRETA</v>
          </cell>
          <cell r="C33837" t="str">
            <v>ROH</v>
          </cell>
          <cell r="D33837" t="str">
            <v>UN</v>
          </cell>
        </row>
        <row r="33838">
          <cell r="A33838" t="str">
            <v>2611-94</v>
          </cell>
          <cell r="B33838" t="str">
            <v>LED 5MM LUZ AZUL</v>
          </cell>
          <cell r="C33838" t="str">
            <v>ROH</v>
          </cell>
          <cell r="D33838" t="str">
            <v>UN</v>
          </cell>
        </row>
        <row r="33839">
          <cell r="A33839" t="str">
            <v>2611-95</v>
          </cell>
          <cell r="B33839" t="str">
            <v>BATERIA RECARREGAVEL 70X99X47MM 6AH</v>
          </cell>
          <cell r="C33839" t="str">
            <v>ROH</v>
          </cell>
          <cell r="D33839" t="str">
            <v>UN</v>
          </cell>
        </row>
        <row r="33840">
          <cell r="A33840" t="str">
            <v>2611-97</v>
          </cell>
          <cell r="B33840" t="str">
            <v>SOQUETE DA ENTRADA AC</v>
          </cell>
          <cell r="C33840" t="str">
            <v>ROH</v>
          </cell>
          <cell r="D33840" t="str">
            <v>UN</v>
          </cell>
        </row>
        <row r="33841">
          <cell r="A33841" t="str">
            <v>2611-98</v>
          </cell>
          <cell r="B33841" t="str">
            <v>CHAVE INTERRUPTORA ON/OFF</v>
          </cell>
          <cell r="C33841" t="str">
            <v>ROH</v>
          </cell>
          <cell r="D33841" t="str">
            <v>UN</v>
          </cell>
        </row>
        <row r="33842">
          <cell r="A33842" t="str">
            <v>2611-99</v>
          </cell>
          <cell r="B33842" t="str">
            <v>COND ELET ISOL DC 1.5M DC</v>
          </cell>
          <cell r="C33842" t="str">
            <v>ROH</v>
          </cell>
          <cell r="D33842" t="str">
            <v>UN</v>
          </cell>
        </row>
        <row r="33843">
          <cell r="A33843" t="str">
            <v>2612-01</v>
          </cell>
          <cell r="B33843" t="str">
            <v>CONTROLE REMOTO MONTADO CM-14</v>
          </cell>
          <cell r="C33843" t="str">
            <v>ROH</v>
          </cell>
          <cell r="D33843" t="str">
            <v>UN</v>
          </cell>
        </row>
        <row r="33844">
          <cell r="A33844" t="str">
            <v>2612-02</v>
          </cell>
          <cell r="B33844" t="str">
            <v>COND ELET ISOL RCA 1.2M</v>
          </cell>
          <cell r="C33844" t="str">
            <v>ROH</v>
          </cell>
          <cell r="D33844" t="str">
            <v>UN</v>
          </cell>
        </row>
        <row r="33845">
          <cell r="A33845" t="str">
            <v>2612-13</v>
          </cell>
          <cell r="B33845" t="str">
            <v>CALCO EPS 1PAR</v>
          </cell>
          <cell r="C33845" t="str">
            <v>ROH</v>
          </cell>
          <cell r="D33845" t="str">
            <v>UN</v>
          </cell>
        </row>
        <row r="33846">
          <cell r="A33846" t="str">
            <v>2612-18</v>
          </cell>
          <cell r="B33846" t="str">
            <v>PORCA DE PLÁSTICO DO MIC/ GUITAR IN</v>
          </cell>
          <cell r="C33846" t="str">
            <v>ROH</v>
          </cell>
          <cell r="D33846" t="str">
            <v>UN</v>
          </cell>
        </row>
        <row r="33847">
          <cell r="A33847" t="str">
            <v>2612-19</v>
          </cell>
          <cell r="B33847" t="str">
            <v>ARRUELA DE PLÁSTICO MIC / GUITAR IN</v>
          </cell>
          <cell r="C33847" t="str">
            <v>ROH</v>
          </cell>
          <cell r="D33847" t="str">
            <v>UN</v>
          </cell>
        </row>
        <row r="33848">
          <cell r="A33848" t="str">
            <v>2612-23</v>
          </cell>
          <cell r="B33848" t="str">
            <v>CABO MICROFONE 5M</v>
          </cell>
          <cell r="C33848" t="str">
            <v>ROH</v>
          </cell>
          <cell r="D33848" t="str">
            <v>UN</v>
          </cell>
        </row>
        <row r="33849">
          <cell r="A33849" t="str">
            <v>2612-24</v>
          </cell>
          <cell r="B33849" t="str">
            <v>SUPORTE PLAST ALTO FALANTE 60HM 15W 70</v>
          </cell>
          <cell r="C33849" t="str">
            <v>ROH</v>
          </cell>
          <cell r="D33849" t="str">
            <v>UN</v>
          </cell>
        </row>
        <row r="33850">
          <cell r="A33850" t="str">
            <v>2612-27</v>
          </cell>
          <cell r="B33850" t="str">
            <v>CAPA BIQUINI PLÁSTICA BRANCA [DP]</v>
          </cell>
          <cell r="C33850" t="str">
            <v>ROH</v>
          </cell>
          <cell r="D33850" t="str">
            <v>UN</v>
          </cell>
        </row>
        <row r="33851">
          <cell r="A33851" t="str">
            <v>2612-58</v>
          </cell>
          <cell r="B33851" t="str">
            <v>BATERIA DE LITIO 3V</v>
          </cell>
          <cell r="C33851" t="str">
            <v>ROH</v>
          </cell>
          <cell r="D33851" t="str">
            <v>UN</v>
          </cell>
        </row>
        <row r="33852">
          <cell r="A33852" t="str">
            <v>2612-87</v>
          </cell>
          <cell r="B33852" t="str">
            <v>FUSIVEL 3.6X10MM</v>
          </cell>
          <cell r="C33852" t="str">
            <v>ROH</v>
          </cell>
          <cell r="D33852" t="str">
            <v>UN</v>
          </cell>
        </row>
        <row r="33853">
          <cell r="A33853" t="str">
            <v>2612-92</v>
          </cell>
          <cell r="B33853" t="str">
            <v>CONECTOR PARA PCI USB</v>
          </cell>
          <cell r="C33853" t="str">
            <v>ROH</v>
          </cell>
          <cell r="D33853" t="str">
            <v>UN</v>
          </cell>
        </row>
        <row r="33854">
          <cell r="A33854" t="str">
            <v>2613-10</v>
          </cell>
          <cell r="B33854" t="str">
            <v>BASE PLAS. BR[CL]</v>
          </cell>
          <cell r="C33854" t="str">
            <v>ROH</v>
          </cell>
          <cell r="D33854" t="str">
            <v>UN</v>
          </cell>
        </row>
        <row r="33855">
          <cell r="A33855" t="str">
            <v>2613-11</v>
          </cell>
          <cell r="B33855" t="str">
            <v>BASE PLAS. PT[C]</v>
          </cell>
          <cell r="C33855" t="str">
            <v>ROH</v>
          </cell>
          <cell r="D33855" t="str">
            <v>UN</v>
          </cell>
        </row>
        <row r="33856">
          <cell r="A33856" t="str">
            <v>2613-12</v>
          </cell>
          <cell r="B33856" t="str">
            <v>BASE PLAS. VERM[C]</v>
          </cell>
          <cell r="C33856" t="str">
            <v>ROH</v>
          </cell>
          <cell r="D33856" t="str">
            <v>UN</v>
          </cell>
        </row>
        <row r="33857">
          <cell r="A33857" t="str">
            <v>2613-13</v>
          </cell>
          <cell r="B33857" t="str">
            <v>BASE PLAS. PT[MCF]</v>
          </cell>
          <cell r="C33857" t="str">
            <v>ROH</v>
          </cell>
          <cell r="D33857" t="str">
            <v>UN</v>
          </cell>
        </row>
        <row r="33858">
          <cell r="A33858" t="str">
            <v>2613-14</v>
          </cell>
          <cell r="B33858" t="str">
            <v>SUPBORR. 8 BITS METAL.S</v>
          </cell>
          <cell r="C33858" t="str">
            <v>ROH</v>
          </cell>
          <cell r="D33858" t="str">
            <v>UN</v>
          </cell>
        </row>
        <row r="33859">
          <cell r="A33859" t="str">
            <v>2613-15</v>
          </cell>
          <cell r="B33859" t="str">
            <v>SUPBORR. 10 BITS METAL.S</v>
          </cell>
          <cell r="C33859" t="str">
            <v>ROH</v>
          </cell>
          <cell r="D33859" t="str">
            <v>UN</v>
          </cell>
        </row>
        <row r="33860">
          <cell r="A33860" t="str">
            <v>2613-16</v>
          </cell>
          <cell r="B33860" t="str">
            <v>BASE PLAS. PT[T]</v>
          </cell>
          <cell r="C33860" t="str">
            <v>ROH</v>
          </cell>
          <cell r="D33860" t="str">
            <v>UN</v>
          </cell>
        </row>
        <row r="33861">
          <cell r="A33861" t="str">
            <v>2613-17</v>
          </cell>
          <cell r="B33861" t="str">
            <v>BASE ARRAST. LAM. PLAS. PT MT 2,4VDC[BE]</v>
          </cell>
          <cell r="C33861" t="str">
            <v>ROH</v>
          </cell>
          <cell r="D33861" t="str">
            <v>UN</v>
          </cell>
        </row>
        <row r="33862">
          <cell r="A33862" t="str">
            <v>2620-01</v>
          </cell>
          <cell r="B33862" t="str">
            <v>ASPIRADOR PO AP-07 127V/60Hz</v>
          </cell>
          <cell r="C33862" t="str">
            <v>HAWA</v>
          </cell>
          <cell r="D33862" t="str">
            <v>UN</v>
          </cell>
        </row>
        <row r="33863">
          <cell r="A33863" t="str">
            <v>2620-02</v>
          </cell>
          <cell r="B33863" t="str">
            <v>ASPIRADOR PO AP-07 220V/60Hz</v>
          </cell>
          <cell r="C33863" t="str">
            <v>HAWA</v>
          </cell>
          <cell r="D33863" t="str">
            <v>UN</v>
          </cell>
        </row>
        <row r="33864">
          <cell r="A33864" t="str">
            <v>2625-01</v>
          </cell>
          <cell r="B33864" t="str">
            <v>PRESS GRILL PG-01 127V/60Hz PRESS GRILL</v>
          </cell>
          <cell r="C33864" t="str">
            <v>HAWA</v>
          </cell>
          <cell r="D33864" t="str">
            <v>UN</v>
          </cell>
        </row>
        <row r="33865">
          <cell r="A33865" t="str">
            <v>2625-02</v>
          </cell>
          <cell r="B33865" t="str">
            <v>PRESS GRILL PG-01 220V/60Hz PRESS GRILL</v>
          </cell>
          <cell r="C33865" t="str">
            <v>HAWA</v>
          </cell>
          <cell r="D33865" t="str">
            <v>UN</v>
          </cell>
        </row>
        <row r="33866">
          <cell r="A33866" t="str">
            <v>2625-03</v>
          </cell>
          <cell r="B33866" t="str">
            <v>PRESS GRILL PG-01 127V/60Hz INOX</v>
          </cell>
          <cell r="C33866" t="str">
            <v>HAWA</v>
          </cell>
          <cell r="D33866" t="str">
            <v>UN</v>
          </cell>
        </row>
        <row r="33867">
          <cell r="A33867" t="str">
            <v>2625-04</v>
          </cell>
          <cell r="B33867" t="str">
            <v>PRESS GRILL PG-01 220V/60Hz INOX</v>
          </cell>
          <cell r="C33867" t="str">
            <v>HAWA</v>
          </cell>
          <cell r="D33867" t="str">
            <v>UN</v>
          </cell>
        </row>
        <row r="33868">
          <cell r="A33868" t="str">
            <v>2626-01</v>
          </cell>
          <cell r="B33868" t="str">
            <v>PRESS GRILL PG-01-180 127V/60HZ</v>
          </cell>
          <cell r="C33868" t="str">
            <v>HAWA</v>
          </cell>
          <cell r="D33868" t="str">
            <v>UN</v>
          </cell>
        </row>
        <row r="33869">
          <cell r="A33869" t="str">
            <v>2626-02</v>
          </cell>
          <cell r="B33869" t="str">
            <v>PRESS GRILL PG-01-180 220/60HZ</v>
          </cell>
          <cell r="C33869" t="str">
            <v>HAWA</v>
          </cell>
          <cell r="D33869" t="str">
            <v>UN</v>
          </cell>
        </row>
        <row r="33870">
          <cell r="A33870" t="str">
            <v>2630-01</v>
          </cell>
          <cell r="B33870" t="str">
            <v>LIQUIDIFICADOR L-91 127V/60HZ PROFISS.</v>
          </cell>
          <cell r="C33870" t="str">
            <v>HAWA</v>
          </cell>
          <cell r="D33870" t="str">
            <v>UN</v>
          </cell>
        </row>
        <row r="33871">
          <cell r="A33871" t="str">
            <v>2630-02</v>
          </cell>
          <cell r="B33871" t="str">
            <v>LIQUIDIFICADOR L-91 220V/60HZ PROFISS.</v>
          </cell>
          <cell r="C33871" t="str">
            <v>HAWA</v>
          </cell>
          <cell r="D33871" t="str">
            <v>UN</v>
          </cell>
        </row>
        <row r="33872">
          <cell r="A33872" t="str">
            <v>2631-01</v>
          </cell>
          <cell r="B33872" t="str">
            <v>VENT 40CM VTX-40C-CHROME 127V/60Hz</v>
          </cell>
          <cell r="C33872" t="str">
            <v>FERT</v>
          </cell>
          <cell r="D33872" t="str">
            <v>UN</v>
          </cell>
        </row>
        <row r="33873">
          <cell r="A33873" t="str">
            <v>2631-02</v>
          </cell>
          <cell r="B33873" t="str">
            <v>VENT 40CM VTX-40C-CHROME 220V/60Hz</v>
          </cell>
          <cell r="C33873" t="str">
            <v>FERT</v>
          </cell>
          <cell r="D33873" t="str">
            <v>UN</v>
          </cell>
        </row>
        <row r="33874">
          <cell r="A33874" t="str">
            <v>2631-03</v>
          </cell>
          <cell r="B33874" t="str">
            <v>VENT 40CM VTX-40C-CHROME 127V/60Hz</v>
          </cell>
          <cell r="C33874" t="str">
            <v>FERT</v>
          </cell>
          <cell r="D33874" t="str">
            <v>UN</v>
          </cell>
        </row>
        <row r="33875">
          <cell r="A33875" t="str">
            <v>2631-04</v>
          </cell>
          <cell r="B33875" t="str">
            <v>VENT 40CM VTX-40C-CHROME 220V/60Hz</v>
          </cell>
          <cell r="C33875" t="str">
            <v>FERT</v>
          </cell>
          <cell r="D33875" t="str">
            <v>UN</v>
          </cell>
        </row>
        <row r="33876">
          <cell r="A33876" t="str">
            <v>2641-01</v>
          </cell>
          <cell r="B33876" t="str">
            <v>ESCOVA SECADORA ES-28 BIVOLT</v>
          </cell>
          <cell r="C33876" t="str">
            <v>HAWA</v>
          </cell>
          <cell r="D33876" t="str">
            <v>UN</v>
          </cell>
        </row>
        <row r="33877">
          <cell r="A33877" t="str">
            <v>2642-01</v>
          </cell>
          <cell r="B33877" t="str">
            <v>CAFETEIRA C-34 JI 127V/60Hz 15XIC</v>
          </cell>
          <cell r="C33877" t="str">
            <v>HAWA</v>
          </cell>
          <cell r="D33877" t="str">
            <v>UN</v>
          </cell>
        </row>
        <row r="33878">
          <cell r="A33878" t="str">
            <v>2642-02</v>
          </cell>
          <cell r="B33878" t="str">
            <v>CAFETEIRA C-34 JI 220V/60Hz 15XIC</v>
          </cell>
          <cell r="C33878" t="str">
            <v>HAWA</v>
          </cell>
          <cell r="D33878" t="str">
            <v>UN</v>
          </cell>
        </row>
        <row r="33879">
          <cell r="A33879" t="str">
            <v>2642-03</v>
          </cell>
          <cell r="B33879" t="str">
            <v>CAFETEIRA C-34JI-15X 127V/60Hz</v>
          </cell>
          <cell r="C33879" t="str">
            <v>HAWA</v>
          </cell>
          <cell r="D33879" t="str">
            <v>UN</v>
          </cell>
        </row>
        <row r="33880">
          <cell r="A33880" t="str">
            <v>2642-04</v>
          </cell>
          <cell r="B33880" t="str">
            <v>CAFETEIRA C-34JI-15X 220V/60Hz</v>
          </cell>
          <cell r="C33880" t="str">
            <v>HAWA</v>
          </cell>
          <cell r="D33880" t="str">
            <v>UN</v>
          </cell>
        </row>
        <row r="33881">
          <cell r="A33881" t="str">
            <v>2643-01</v>
          </cell>
          <cell r="B33881" t="str">
            <v>CAFETEIRA C-32-32X-R 127V/60Hz</v>
          </cell>
          <cell r="C33881" t="str">
            <v>HAWA</v>
          </cell>
          <cell r="D33881" t="str">
            <v>UN</v>
          </cell>
        </row>
        <row r="33882">
          <cell r="A33882" t="str">
            <v>2643-02</v>
          </cell>
          <cell r="B33882" t="str">
            <v>CAFETEIRA C-32-32X-R 220V/60Hz</v>
          </cell>
          <cell r="C33882" t="str">
            <v>HAWA</v>
          </cell>
          <cell r="D33882" t="str">
            <v>UN</v>
          </cell>
        </row>
        <row r="33883">
          <cell r="A33883" t="str">
            <v>2645-01</v>
          </cell>
          <cell r="B33883" t="str">
            <v>CAFETEIRA CN-01-20X 127V/60Hz</v>
          </cell>
          <cell r="C33883" t="str">
            <v>FERT</v>
          </cell>
          <cell r="D33883" t="str">
            <v>UN</v>
          </cell>
        </row>
        <row r="33884">
          <cell r="A33884" t="str">
            <v>2645-02</v>
          </cell>
          <cell r="B33884" t="str">
            <v>CAFETEIRA CN-01-20X 220V/60Hz</v>
          </cell>
          <cell r="C33884" t="str">
            <v>FERT</v>
          </cell>
          <cell r="D33884" t="str">
            <v>UN</v>
          </cell>
        </row>
        <row r="33885">
          <cell r="A33885" t="str">
            <v>2650-03</v>
          </cell>
          <cell r="B33885" t="str">
            <v>VENT 30CM NV-15 127V/60Hz AZ NEBLINA</v>
          </cell>
          <cell r="C33885" t="str">
            <v>FERT</v>
          </cell>
          <cell r="D33885" t="str">
            <v>UN</v>
          </cell>
        </row>
        <row r="33886">
          <cell r="A33886" t="str">
            <v>2650-04</v>
          </cell>
          <cell r="B33886" t="str">
            <v>VENT 30CM NV-15 220V/60Hz AZ NEBLINA</v>
          </cell>
          <cell r="C33886" t="str">
            <v>FERT</v>
          </cell>
          <cell r="D33886" t="str">
            <v>UN</v>
          </cell>
        </row>
        <row r="33887">
          <cell r="A33887" t="str">
            <v>2650-05</v>
          </cell>
          <cell r="B33887" t="str">
            <v>VENT 30CM DNV-15 127V/60Hz</v>
          </cell>
          <cell r="C33887" t="str">
            <v>FERT</v>
          </cell>
          <cell r="D33887" t="str">
            <v>UN</v>
          </cell>
        </row>
        <row r="33888">
          <cell r="A33888" t="str">
            <v>2650-06</v>
          </cell>
          <cell r="B33888" t="str">
            <v>VENT 30CM DNV-15 220V/60Hz</v>
          </cell>
          <cell r="C33888" t="str">
            <v>FERT</v>
          </cell>
          <cell r="D33888" t="str">
            <v>UN</v>
          </cell>
        </row>
        <row r="33889">
          <cell r="A33889" t="str">
            <v>2650-07</v>
          </cell>
          <cell r="B33889" t="str">
            <v>VENT 30CM NV-15 127V/60Hz AZ NEBLINA</v>
          </cell>
          <cell r="C33889" t="str">
            <v>FERT</v>
          </cell>
          <cell r="D33889" t="str">
            <v>UN</v>
          </cell>
        </row>
        <row r="33890">
          <cell r="A33890" t="str">
            <v>2650-08</v>
          </cell>
          <cell r="B33890" t="str">
            <v>VENT 30CM NV-15 220V/60Hz AZ NEBLINA</v>
          </cell>
          <cell r="C33890" t="str">
            <v>FERT</v>
          </cell>
          <cell r="D33890" t="str">
            <v>UN</v>
          </cell>
        </row>
        <row r="33891">
          <cell r="A33891" t="str">
            <v>2650-09</v>
          </cell>
          <cell r="B33891" t="str">
            <v>VENT 30CM NV-15 127V/60Hz BR AZULADO</v>
          </cell>
          <cell r="C33891" t="str">
            <v>FERT</v>
          </cell>
          <cell r="D33891" t="str">
            <v>UN</v>
          </cell>
        </row>
        <row r="33892">
          <cell r="A33892" t="str">
            <v>2650-10</v>
          </cell>
          <cell r="B33892" t="str">
            <v>VENT 30CM NV-15 220V/60Hz BR AZULADO</v>
          </cell>
          <cell r="C33892" t="str">
            <v>FERT</v>
          </cell>
          <cell r="D33892" t="str">
            <v>UN</v>
          </cell>
        </row>
        <row r="33893">
          <cell r="A33893" t="str">
            <v>2650-11</v>
          </cell>
          <cell r="B33893" t="str">
            <v>VENT 30CM NV-15 127V/60HZ BR</v>
          </cell>
          <cell r="C33893" t="str">
            <v>FERT</v>
          </cell>
          <cell r="D33893" t="str">
            <v>UN</v>
          </cell>
        </row>
        <row r="33894">
          <cell r="A33894" t="str">
            <v>2650-12</v>
          </cell>
          <cell r="B33894" t="str">
            <v>VENT 30CM NV-15 220V/60HZ BR</v>
          </cell>
          <cell r="C33894" t="str">
            <v>FERT</v>
          </cell>
          <cell r="D33894" t="str">
            <v>UN</v>
          </cell>
        </row>
        <row r="33895">
          <cell r="A33895" t="str">
            <v>2650-13</v>
          </cell>
          <cell r="B33895" t="str">
            <v>VENT 30CM NV-15-6P 127V/60Hz BR</v>
          </cell>
          <cell r="C33895" t="str">
            <v>FERT</v>
          </cell>
          <cell r="D33895" t="str">
            <v>UN</v>
          </cell>
        </row>
        <row r="33896">
          <cell r="A33896" t="str">
            <v>2650-14</v>
          </cell>
          <cell r="B33896" t="str">
            <v>VENT 30CM NV-15-6P 220V/60Hz BR</v>
          </cell>
          <cell r="C33896" t="str">
            <v>FERT</v>
          </cell>
          <cell r="D33896" t="str">
            <v>UN</v>
          </cell>
        </row>
        <row r="33897">
          <cell r="A33897" t="str">
            <v>2652-01</v>
          </cell>
          <cell r="B33897" t="str">
            <v>CAFETEIRA C-33 IT 127V/60Hz 24 XICTHERMO</v>
          </cell>
          <cell r="C33897" t="str">
            <v>HAWA</v>
          </cell>
          <cell r="D33897" t="str">
            <v>UN</v>
          </cell>
        </row>
        <row r="33898">
          <cell r="A33898" t="str">
            <v>2652-02</v>
          </cell>
          <cell r="B33898" t="str">
            <v>CAFETEIRA C-33 IT 220V/60Hz 24 XICTHERMO</v>
          </cell>
          <cell r="C33898" t="str">
            <v>HAWA</v>
          </cell>
          <cell r="D33898" t="str">
            <v>UN</v>
          </cell>
        </row>
        <row r="33899">
          <cell r="A33899" t="str">
            <v>2652-03</v>
          </cell>
          <cell r="B33899" t="str">
            <v>CAFETEIRA C-33JT-24X 127V/60Hz</v>
          </cell>
          <cell r="C33899" t="str">
            <v>HAWA</v>
          </cell>
          <cell r="D33899" t="str">
            <v>UN</v>
          </cell>
        </row>
        <row r="33900">
          <cell r="A33900" t="str">
            <v>2652-04</v>
          </cell>
          <cell r="B33900" t="str">
            <v>CAFETEIRA C-33JT-24X 220V/60Hz</v>
          </cell>
          <cell r="C33900" t="str">
            <v>HAWA</v>
          </cell>
          <cell r="D33900" t="str">
            <v>UN</v>
          </cell>
        </row>
        <row r="33901">
          <cell r="A33901" t="str">
            <v>2660-01</v>
          </cell>
          <cell r="B33901" t="str">
            <v>CAFETEIRA C-09 127V/60Hz 15 XIC</v>
          </cell>
          <cell r="C33901" t="str">
            <v>HAWA</v>
          </cell>
          <cell r="D33901" t="str">
            <v>UN</v>
          </cell>
        </row>
        <row r="33902">
          <cell r="A33902" t="str">
            <v>2660-02</v>
          </cell>
          <cell r="B33902" t="str">
            <v>CAFETEIRA C-09 220V/60Hz 15 XIC</v>
          </cell>
          <cell r="C33902" t="str">
            <v>HAWA</v>
          </cell>
          <cell r="D33902" t="str">
            <v>UN</v>
          </cell>
        </row>
        <row r="33903">
          <cell r="A33903" t="str">
            <v>2670-01</v>
          </cell>
          <cell r="B33903" t="str">
            <v>CAFETEIRA C-10 127V/60Hz 26 XIC</v>
          </cell>
          <cell r="C33903" t="str">
            <v>HAWA</v>
          </cell>
          <cell r="D33903" t="str">
            <v>UN</v>
          </cell>
        </row>
        <row r="33904">
          <cell r="A33904" t="str">
            <v>2670-02</v>
          </cell>
          <cell r="B33904" t="str">
            <v>CAFETEIRA C-10 220V/60Hz 26 XIC</v>
          </cell>
          <cell r="C33904" t="str">
            <v>HAWA</v>
          </cell>
          <cell r="D33904" t="str">
            <v>UN</v>
          </cell>
        </row>
        <row r="33905">
          <cell r="A33905" t="str">
            <v>2672-01</v>
          </cell>
          <cell r="B33905" t="str">
            <v>CAFETEIRA C-32 I 127V/60Hz 32XIC</v>
          </cell>
          <cell r="C33905" t="str">
            <v>HAWA</v>
          </cell>
          <cell r="D33905" t="str">
            <v>UN</v>
          </cell>
        </row>
        <row r="33906">
          <cell r="A33906" t="str">
            <v>2672-02</v>
          </cell>
          <cell r="B33906" t="str">
            <v>CAFETEIRA C-32 I 220V/60Hz 32XIC</v>
          </cell>
          <cell r="C33906" t="str">
            <v>HAWA</v>
          </cell>
          <cell r="D33906" t="str">
            <v>UN</v>
          </cell>
        </row>
        <row r="33907">
          <cell r="A33907" t="str">
            <v>2672-03</v>
          </cell>
          <cell r="B33907" t="str">
            <v>CAFETEIRA C-32-32X 127V/60Hz JARRAVIDRO</v>
          </cell>
          <cell r="C33907" t="str">
            <v>HAWA</v>
          </cell>
          <cell r="D33907" t="str">
            <v>UN</v>
          </cell>
        </row>
        <row r="33908">
          <cell r="A33908" t="str">
            <v>2672-04</v>
          </cell>
          <cell r="B33908" t="str">
            <v>CAFETEIRA C-32-32X 220V/60Hz JARRAVIDRO</v>
          </cell>
          <cell r="C33908" t="str">
            <v>HAWA</v>
          </cell>
          <cell r="D33908" t="str">
            <v>UN</v>
          </cell>
        </row>
        <row r="33909">
          <cell r="A33909" t="str">
            <v>2682-01</v>
          </cell>
          <cell r="B33909" t="str">
            <v>CAFETEIRA C-31 ID 127V/60Hz 32XIC</v>
          </cell>
          <cell r="C33909" t="str">
            <v>HAWA</v>
          </cell>
          <cell r="D33909" t="str">
            <v>UN</v>
          </cell>
        </row>
        <row r="33910">
          <cell r="A33910" t="str">
            <v>2682-02</v>
          </cell>
          <cell r="B33910" t="str">
            <v>CAFETEIRA C-31 ID 220V/60Hz 32XIC</v>
          </cell>
          <cell r="C33910" t="str">
            <v>HAWA</v>
          </cell>
          <cell r="D33910" t="str">
            <v>UN</v>
          </cell>
        </row>
        <row r="33911">
          <cell r="A33911" t="str">
            <v>2682-03</v>
          </cell>
          <cell r="B33911" t="str">
            <v>CAFETEIRA C-31DG-32X 127V/60Hz</v>
          </cell>
          <cell r="C33911" t="str">
            <v>HAWA</v>
          </cell>
          <cell r="D33911" t="str">
            <v>UN</v>
          </cell>
        </row>
        <row r="33912">
          <cell r="A33912" t="str">
            <v>2682-04</v>
          </cell>
          <cell r="B33912" t="str">
            <v>CAFETEIRA C-31DG-32X 220V/60Hz</v>
          </cell>
          <cell r="C33912" t="str">
            <v>HAWA</v>
          </cell>
          <cell r="D33912" t="str">
            <v>UN</v>
          </cell>
        </row>
        <row r="33913">
          <cell r="A33913" t="str">
            <v>2685-01</v>
          </cell>
          <cell r="B33913" t="str">
            <v>CAFETEIRA C-35 I 127V/60Hz 18XIC</v>
          </cell>
          <cell r="C33913" t="str">
            <v>HAWA</v>
          </cell>
          <cell r="D33913" t="str">
            <v>UN</v>
          </cell>
        </row>
        <row r="33914">
          <cell r="A33914" t="str">
            <v>2685-02</v>
          </cell>
          <cell r="B33914" t="str">
            <v>CAFETEIRA C-35 I 220V/60Hz 18XIC</v>
          </cell>
          <cell r="C33914" t="str">
            <v>HAWA</v>
          </cell>
          <cell r="D33914" t="str">
            <v>UN</v>
          </cell>
        </row>
        <row r="33915">
          <cell r="A33915" t="str">
            <v>2685-03</v>
          </cell>
          <cell r="B33915" t="str">
            <v>CAFETEIRA C-35-18X 127V/60Hz JARRAVIDRO</v>
          </cell>
          <cell r="C33915" t="str">
            <v>HAWA</v>
          </cell>
          <cell r="D33915" t="str">
            <v>UN</v>
          </cell>
        </row>
        <row r="33916">
          <cell r="A33916" t="str">
            <v>2685-04</v>
          </cell>
          <cell r="B33916" t="str">
            <v>CAFETEIRA C-35-18X 220V/60Hz JARRAVIDRO</v>
          </cell>
          <cell r="C33916" t="str">
            <v>HAWA</v>
          </cell>
          <cell r="D33916" t="str">
            <v>UN</v>
          </cell>
        </row>
        <row r="33917">
          <cell r="A33917" t="str">
            <v>2687-01</v>
          </cell>
          <cell r="B33917" t="str">
            <v>CAFETEIRA C-37 JI 127V/60Hz 30XIC</v>
          </cell>
          <cell r="C33917" t="str">
            <v>HAWA</v>
          </cell>
          <cell r="D33917" t="str">
            <v>UN</v>
          </cell>
        </row>
        <row r="33918">
          <cell r="A33918" t="str">
            <v>2687-02</v>
          </cell>
          <cell r="B33918" t="str">
            <v>CAFETEIRA C-37 JI 220V/60Hz 30XIC</v>
          </cell>
          <cell r="C33918" t="str">
            <v>HAWA</v>
          </cell>
          <cell r="D33918" t="str">
            <v>UN</v>
          </cell>
        </row>
        <row r="33919">
          <cell r="A33919" t="str">
            <v>2687-03</v>
          </cell>
          <cell r="B33919" t="str">
            <v>CAFETEIRA C-37JI-30X 127V/60Hz</v>
          </cell>
          <cell r="C33919" t="str">
            <v>HAWA</v>
          </cell>
          <cell r="D33919" t="str">
            <v>UN</v>
          </cell>
        </row>
        <row r="33920">
          <cell r="A33920" t="str">
            <v>2687-04</v>
          </cell>
          <cell r="B33920" t="str">
            <v>CAFETEIRA C-37JI-30X 220V/60Hz</v>
          </cell>
          <cell r="C33920" t="str">
            <v>HAWA</v>
          </cell>
          <cell r="D33920" t="str">
            <v>UN</v>
          </cell>
        </row>
        <row r="33921">
          <cell r="A33921" t="str">
            <v>2690-01</v>
          </cell>
          <cell r="B33921" t="str">
            <v>CAFETEIRA C-14 127V/60Hz 26 XIC</v>
          </cell>
          <cell r="C33921" t="str">
            <v>HAWA</v>
          </cell>
          <cell r="D33921" t="str">
            <v>UN</v>
          </cell>
        </row>
        <row r="33922">
          <cell r="A33922" t="str">
            <v>2690-02</v>
          </cell>
          <cell r="B33922" t="str">
            <v>CAFETEIRA C-14 220V/60Hz 26 XIC</v>
          </cell>
          <cell r="C33922" t="str">
            <v>HAWA</v>
          </cell>
          <cell r="D33922" t="str">
            <v>UN</v>
          </cell>
        </row>
        <row r="33923">
          <cell r="A33923" t="str">
            <v>2692-01</v>
          </cell>
          <cell r="B33923" t="str">
            <v>CAFETEIRA C-30 I 127V/60Hz 18XIC</v>
          </cell>
          <cell r="C33923" t="str">
            <v>HAWA</v>
          </cell>
          <cell r="D33923" t="str">
            <v>UN</v>
          </cell>
        </row>
        <row r="33924">
          <cell r="A33924" t="str">
            <v>2692-02</v>
          </cell>
          <cell r="B33924" t="str">
            <v>CAFETEIRA C-30 I 220V/60Hz 18XIC</v>
          </cell>
          <cell r="C33924" t="str">
            <v>HAWA</v>
          </cell>
          <cell r="D33924" t="str">
            <v>UN</v>
          </cell>
        </row>
        <row r="33925">
          <cell r="A33925" t="str">
            <v>2692-03</v>
          </cell>
          <cell r="B33925" t="str">
            <v>CAFETEIRA C-30-18X 127V/60Hz JARRAVIDRO</v>
          </cell>
          <cell r="C33925" t="str">
            <v>HAWA</v>
          </cell>
          <cell r="D33925" t="str">
            <v>UN</v>
          </cell>
        </row>
        <row r="33926">
          <cell r="A33926" t="str">
            <v>2692-04</v>
          </cell>
          <cell r="B33926" t="str">
            <v>CAFETEIRA C-30-18X 220V/60Hz JARRAVIDRO</v>
          </cell>
          <cell r="C33926" t="str">
            <v>HAWA</v>
          </cell>
          <cell r="D33926" t="str">
            <v>UN</v>
          </cell>
        </row>
        <row r="33927">
          <cell r="A33927" t="str">
            <v>2710-01</v>
          </cell>
          <cell r="B33927" t="str">
            <v>FORNO FR-04 127V/60Hz 30 LTS</v>
          </cell>
          <cell r="C33927" t="str">
            <v>HAWA</v>
          </cell>
          <cell r="D33927" t="str">
            <v>UN</v>
          </cell>
        </row>
        <row r="33928">
          <cell r="A33928" t="str">
            <v>2710-02</v>
          </cell>
          <cell r="B33928" t="str">
            <v>FORNO FR-04 220V/60Hz 30 LTS</v>
          </cell>
          <cell r="C33928" t="str">
            <v>HAWA</v>
          </cell>
          <cell r="D33928" t="str">
            <v>UN</v>
          </cell>
        </row>
        <row r="33929">
          <cell r="A33929" t="str">
            <v>2710-03</v>
          </cell>
          <cell r="B33929" t="str">
            <v>FORNO NFR-04 127V/60Hz 30 LTS</v>
          </cell>
          <cell r="C33929" t="str">
            <v>HAWA</v>
          </cell>
          <cell r="D33929" t="str">
            <v>UN</v>
          </cell>
        </row>
        <row r="33930">
          <cell r="A33930" t="str">
            <v>2710-04</v>
          </cell>
          <cell r="B33930" t="str">
            <v>FORNO NFR-04 220V/60Hz 30 LTS</v>
          </cell>
          <cell r="C33930" t="str">
            <v>HAWA</v>
          </cell>
          <cell r="D33930" t="str">
            <v>UN</v>
          </cell>
        </row>
        <row r="33931">
          <cell r="A33931" t="str">
            <v>2717-01</v>
          </cell>
          <cell r="B33931" t="str">
            <v>AIR FRYER AF-27 127V/60Hz</v>
          </cell>
          <cell r="C33931" t="str">
            <v>HAWA</v>
          </cell>
          <cell r="D33931" t="str">
            <v>UN</v>
          </cell>
        </row>
        <row r="33932">
          <cell r="A33932" t="str">
            <v>2717-02</v>
          </cell>
          <cell r="B33932" t="str">
            <v>AIR FRYER AF-27 220V/60Hz</v>
          </cell>
          <cell r="C33932" t="str">
            <v>HAWA</v>
          </cell>
          <cell r="D33932" t="str">
            <v>UN</v>
          </cell>
        </row>
        <row r="33933">
          <cell r="A33933" t="str">
            <v>2718-01</v>
          </cell>
          <cell r="B33933" t="str">
            <v>AIR FRYER AF-37 127V/60Hz</v>
          </cell>
          <cell r="C33933" t="str">
            <v>HAWA</v>
          </cell>
          <cell r="D33933" t="str">
            <v>UN</v>
          </cell>
        </row>
        <row r="33934">
          <cell r="A33934" t="str">
            <v>2718-02</v>
          </cell>
          <cell r="B33934" t="str">
            <v>AIR FRYER AF-37 220V/60Hz</v>
          </cell>
          <cell r="C33934" t="str">
            <v>HAWA</v>
          </cell>
          <cell r="D33934" t="str">
            <v>UN</v>
          </cell>
        </row>
        <row r="33935">
          <cell r="A33935" t="str">
            <v>2720-01</v>
          </cell>
          <cell r="B33935" t="str">
            <v>SEC. CABELO SC-07 127V/60Hz</v>
          </cell>
          <cell r="C33935" t="str">
            <v>HAWA</v>
          </cell>
          <cell r="D33935" t="str">
            <v>UN</v>
          </cell>
        </row>
        <row r="33936">
          <cell r="A33936" t="str">
            <v>2720-02</v>
          </cell>
          <cell r="B33936" t="str">
            <v>SEC. CABELO SC-07 220V/60Hz</v>
          </cell>
          <cell r="C33936" t="str">
            <v>HAWA</v>
          </cell>
          <cell r="D33936" t="str">
            <v>UN</v>
          </cell>
        </row>
        <row r="33937">
          <cell r="A33937" t="str">
            <v>2730-01</v>
          </cell>
          <cell r="B33937" t="str">
            <v>GRILL G-04 127V/60Hz 30CM</v>
          </cell>
          <cell r="C33937" t="str">
            <v>HAWA</v>
          </cell>
          <cell r="D33937" t="str">
            <v>UN</v>
          </cell>
        </row>
        <row r="33938">
          <cell r="A33938" t="str">
            <v>2730-02</v>
          </cell>
          <cell r="B33938" t="str">
            <v>GRILL G-04 220V/60Hz 30CM</v>
          </cell>
          <cell r="C33938" t="str">
            <v>HAWA</v>
          </cell>
          <cell r="D33938" t="str">
            <v>UN</v>
          </cell>
        </row>
        <row r="33939">
          <cell r="A33939" t="str">
            <v>2730-07</v>
          </cell>
          <cell r="B33939" t="str">
            <v>GRILL G-04 127V/60Hz SMART GRILL</v>
          </cell>
          <cell r="C33939" t="str">
            <v>HAWA</v>
          </cell>
          <cell r="D33939" t="str">
            <v>UN</v>
          </cell>
        </row>
        <row r="33940">
          <cell r="A33940" t="str">
            <v>2730-08</v>
          </cell>
          <cell r="B33940" t="str">
            <v>GRILL G-04 220V/60Hz SMART GRILL</v>
          </cell>
          <cell r="C33940" t="str">
            <v>HAWA</v>
          </cell>
          <cell r="D33940" t="str">
            <v>UN</v>
          </cell>
        </row>
        <row r="33941">
          <cell r="A33941" t="str">
            <v>2740-01</v>
          </cell>
          <cell r="B33941" t="str">
            <v>BATEDEIRA B-10 127V/60HZ PROFA</v>
          </cell>
          <cell r="C33941" t="str">
            <v>HAWA</v>
          </cell>
          <cell r="D33941" t="str">
            <v>UN</v>
          </cell>
        </row>
        <row r="33942">
          <cell r="A33942" t="str">
            <v>2740-02</v>
          </cell>
          <cell r="B33942" t="str">
            <v>BATEDEIRA B-10 220V/60HZ PROFA</v>
          </cell>
          <cell r="C33942" t="str">
            <v>HAWA</v>
          </cell>
          <cell r="D33942" t="str">
            <v>UN</v>
          </cell>
        </row>
        <row r="33943">
          <cell r="A33943" t="str">
            <v>2746-01</v>
          </cell>
          <cell r="B33943" t="str">
            <v>CAFETEIRA CPS-01 127V/60Hz</v>
          </cell>
          <cell r="C33943" t="str">
            <v>FERT</v>
          </cell>
          <cell r="D33943" t="str">
            <v>UN</v>
          </cell>
        </row>
        <row r="33944">
          <cell r="A33944" t="str">
            <v>2746-02</v>
          </cell>
          <cell r="B33944" t="str">
            <v>CAFETEIRA CPS-01 220V/60Hz</v>
          </cell>
          <cell r="C33944" t="str">
            <v>FERT</v>
          </cell>
          <cell r="D33944" t="str">
            <v>UN</v>
          </cell>
        </row>
        <row r="33945">
          <cell r="A33945" t="str">
            <v>2749-01</v>
          </cell>
          <cell r="B33945" t="str">
            <v>VENT 40CM VTX-40C-CRYSTAL 127V/60Hz .</v>
          </cell>
          <cell r="C33945" t="str">
            <v>FERT</v>
          </cell>
          <cell r="D33945" t="str">
            <v>UN</v>
          </cell>
        </row>
        <row r="33946">
          <cell r="A33946" t="str">
            <v>2749-02</v>
          </cell>
          <cell r="B33946" t="str">
            <v>VENT 40CM VTX-40C-CRYSTAL 220V/60Hz .</v>
          </cell>
          <cell r="C33946" t="str">
            <v>FERT</v>
          </cell>
          <cell r="D33946" t="str">
            <v>UN</v>
          </cell>
        </row>
        <row r="33947">
          <cell r="A33947" t="str">
            <v>2749-03</v>
          </cell>
          <cell r="B33947" t="str">
            <v>VENT 40CM VTX-40C-CRYSTAL 127V/60Hz .</v>
          </cell>
          <cell r="C33947" t="str">
            <v>FERT</v>
          </cell>
          <cell r="D33947" t="str">
            <v>UN</v>
          </cell>
        </row>
        <row r="33948">
          <cell r="A33948" t="str">
            <v>2749-04</v>
          </cell>
          <cell r="B33948" t="str">
            <v>VENT 40CM VTX-40C-CRYSTAL 220V/60Hz .</v>
          </cell>
          <cell r="C33948" t="str">
            <v>FERT</v>
          </cell>
          <cell r="D33948" t="str">
            <v>UN</v>
          </cell>
        </row>
        <row r="33949">
          <cell r="A33949" t="str">
            <v>2750-01</v>
          </cell>
          <cell r="B33949" t="str">
            <v>VENT 40CM NV-06 127V/60Hz AZUL NEBLINA</v>
          </cell>
          <cell r="C33949" t="str">
            <v>FERT</v>
          </cell>
          <cell r="D33949" t="str">
            <v>UN</v>
          </cell>
        </row>
        <row r="33950">
          <cell r="A33950" t="str">
            <v>2750-02</v>
          </cell>
          <cell r="B33950" t="str">
            <v>VENT 40CM NV-06 220V/60Hz AZUL NEBLINA</v>
          </cell>
          <cell r="C33950" t="str">
            <v>FERT</v>
          </cell>
          <cell r="D33950" t="str">
            <v>UN</v>
          </cell>
        </row>
        <row r="33951">
          <cell r="A33951" t="str">
            <v>2750-04</v>
          </cell>
          <cell r="B33951" t="str">
            <v>VENT 40CM NV-06 127V/60Hz BR AZ</v>
          </cell>
          <cell r="C33951" t="str">
            <v>FERT</v>
          </cell>
          <cell r="D33951" t="str">
            <v>UN</v>
          </cell>
        </row>
        <row r="33952">
          <cell r="A33952" t="str">
            <v>2750-05</v>
          </cell>
          <cell r="B33952" t="str">
            <v>VENT 40CM NV-06 220V/60Hz BR AZ</v>
          </cell>
          <cell r="C33952" t="str">
            <v>FERT</v>
          </cell>
          <cell r="D33952" t="str">
            <v>UN</v>
          </cell>
        </row>
        <row r="33953">
          <cell r="A33953" t="str">
            <v>2750-06</v>
          </cell>
          <cell r="B33953" t="str">
            <v>VENT 40CM NV-06B 127V/60Hz BR AZ</v>
          </cell>
          <cell r="C33953" t="str">
            <v>FERT</v>
          </cell>
          <cell r="D33953" t="str">
            <v>UN</v>
          </cell>
        </row>
        <row r="33954">
          <cell r="A33954" t="str">
            <v>2750-07</v>
          </cell>
          <cell r="B33954" t="str">
            <v>VENT 40CM NV-06B 220V/60Hz BR AZ</v>
          </cell>
          <cell r="C33954" t="str">
            <v>FERT</v>
          </cell>
          <cell r="D33954" t="str">
            <v>UN</v>
          </cell>
        </row>
        <row r="33955">
          <cell r="A33955" t="str">
            <v>2750-08</v>
          </cell>
          <cell r="B33955" t="str">
            <v>VENT 40CM NV-06 127V/60HZ BR</v>
          </cell>
          <cell r="C33955" t="str">
            <v>FERT</v>
          </cell>
          <cell r="D33955" t="str">
            <v>UN</v>
          </cell>
        </row>
        <row r="33956">
          <cell r="A33956" t="str">
            <v>2750-09</v>
          </cell>
          <cell r="B33956" t="str">
            <v>VENT 40CM NV-06 220V/60HZ BR</v>
          </cell>
          <cell r="C33956" t="str">
            <v>FERT</v>
          </cell>
          <cell r="D33956" t="str">
            <v>UN</v>
          </cell>
        </row>
        <row r="33957">
          <cell r="A33957" t="str">
            <v>2750-10</v>
          </cell>
          <cell r="B33957" t="str">
            <v>VENT 40CM NV-06B 127V/60HZ BR</v>
          </cell>
          <cell r="C33957" t="str">
            <v>FERT</v>
          </cell>
          <cell r="D33957" t="str">
            <v>UN</v>
          </cell>
        </row>
        <row r="33958">
          <cell r="A33958" t="str">
            <v>2750-11</v>
          </cell>
          <cell r="B33958" t="str">
            <v>VENT 40CM NV-06B 220V/60HZ BR</v>
          </cell>
          <cell r="C33958" t="str">
            <v>FERT</v>
          </cell>
          <cell r="D33958" t="str">
            <v>UN</v>
          </cell>
        </row>
        <row r="33959">
          <cell r="A33959" t="str">
            <v>2760-01</v>
          </cell>
          <cell r="B33959" t="str">
            <v>VAPORIZADOR VP-02 127V/60Hz VIP CARE</v>
          </cell>
          <cell r="C33959" t="str">
            <v>HAWA</v>
          </cell>
          <cell r="D33959" t="str">
            <v>UN</v>
          </cell>
        </row>
        <row r="33960">
          <cell r="A33960" t="str">
            <v>2760-02</v>
          </cell>
          <cell r="B33960" t="str">
            <v>VAPORIZADOR VP-02 220V/60Hz VIP CARE</v>
          </cell>
          <cell r="C33960" t="str">
            <v>HAWA</v>
          </cell>
          <cell r="D33960" t="str">
            <v>UN</v>
          </cell>
        </row>
        <row r="33961">
          <cell r="A33961" t="str">
            <v>2770-01</v>
          </cell>
          <cell r="B33961" t="str">
            <v>UMIDIFICADOR AR UA-02 127V/60HZ 2,2 LTS</v>
          </cell>
          <cell r="C33961" t="str">
            <v>HAWA</v>
          </cell>
          <cell r="D33961" t="str">
            <v>UN</v>
          </cell>
        </row>
        <row r="33962">
          <cell r="A33962" t="str">
            <v>2770-02</v>
          </cell>
          <cell r="B33962" t="str">
            <v>UMIDIFICADOR AR UA-02 220V/60HZ 2,2 LTS</v>
          </cell>
          <cell r="C33962" t="str">
            <v>HAWA</v>
          </cell>
          <cell r="D33962" t="str">
            <v>UN</v>
          </cell>
        </row>
        <row r="33963">
          <cell r="A33963" t="str">
            <v>2770-03</v>
          </cell>
          <cell r="B33963" t="str">
            <v>UMIDIFICADOR AR UA-02 127V/60Hz 2,2 LTS</v>
          </cell>
          <cell r="C33963" t="str">
            <v>HAWA</v>
          </cell>
          <cell r="D33963" t="str">
            <v>UN</v>
          </cell>
        </row>
        <row r="33964">
          <cell r="A33964" t="str">
            <v>2770-04</v>
          </cell>
          <cell r="B33964" t="str">
            <v>UMIDIFICADOR AR UA-02 220V/60Hz 2,2 LTS</v>
          </cell>
          <cell r="C33964" t="str">
            <v>HAWA</v>
          </cell>
          <cell r="D33964" t="str">
            <v>UN</v>
          </cell>
        </row>
        <row r="33965">
          <cell r="A33965" t="str">
            <v>2771-01</v>
          </cell>
          <cell r="B33965" t="str">
            <v>UMIDIFICADORAR NUA-02 BIVOLT</v>
          </cell>
          <cell r="C33965" t="str">
            <v>HAWA</v>
          </cell>
          <cell r="D33965" t="str">
            <v>UN</v>
          </cell>
        </row>
        <row r="33966">
          <cell r="A33966" t="str">
            <v>2780-01</v>
          </cell>
          <cell r="B33966" t="str">
            <v>RADIO RELOGIO RR-01 BIVOLT SLEEP STAR</v>
          </cell>
          <cell r="C33966" t="str">
            <v>HAWA</v>
          </cell>
          <cell r="D33966" t="str">
            <v>UN</v>
          </cell>
        </row>
        <row r="33967">
          <cell r="A33967" t="str">
            <v>2789-01</v>
          </cell>
          <cell r="B33967" t="str">
            <v>LIQUIDIFICADOR L-950-BG 127V/60Hz</v>
          </cell>
          <cell r="C33967" t="str">
            <v>FERT</v>
          </cell>
          <cell r="D33967" t="str">
            <v>UN</v>
          </cell>
        </row>
        <row r="33968">
          <cell r="A33968" t="str">
            <v>2789-02</v>
          </cell>
          <cell r="B33968" t="str">
            <v>LIQUIDIFICADOR L-950-BG 220V/60Hz</v>
          </cell>
          <cell r="C33968" t="str">
            <v>FERT</v>
          </cell>
          <cell r="D33968" t="str">
            <v>UN</v>
          </cell>
        </row>
        <row r="33969">
          <cell r="A33969" t="str">
            <v>2800-01</v>
          </cell>
          <cell r="B33969" t="str">
            <v>LIQUIDIFICADOR L-25 127V/60Hz ULTRA</v>
          </cell>
          <cell r="C33969" t="str">
            <v>FERT</v>
          </cell>
          <cell r="D33969" t="str">
            <v>UN</v>
          </cell>
        </row>
        <row r="33970">
          <cell r="A33970" t="str">
            <v>2800-02</v>
          </cell>
          <cell r="B33970" t="str">
            <v>LIQUIDIFICADOR L-25 220V/60Hz ULTRA</v>
          </cell>
          <cell r="C33970" t="str">
            <v>FERT</v>
          </cell>
          <cell r="D33970" t="str">
            <v>UN</v>
          </cell>
        </row>
        <row r="33971">
          <cell r="A33971" t="str">
            <v>2810-01</v>
          </cell>
          <cell r="B33971" t="str">
            <v>SANDUICHEIRA S-10 127V/60Hz ULTRA</v>
          </cell>
          <cell r="C33971" t="str">
            <v>HAWA</v>
          </cell>
          <cell r="D33971" t="str">
            <v>UN</v>
          </cell>
        </row>
        <row r="33972">
          <cell r="A33972" t="str">
            <v>2810-02</v>
          </cell>
          <cell r="B33972" t="str">
            <v>SANDUICHEIRA S-10 220V/60Hz ULTRA</v>
          </cell>
          <cell r="C33972" t="str">
            <v>HAWA</v>
          </cell>
          <cell r="D33972" t="str">
            <v>UN</v>
          </cell>
        </row>
        <row r="33973">
          <cell r="A33973" t="str">
            <v>2812-70</v>
          </cell>
          <cell r="B33973" t="str">
            <v>CHAVE INTERRUPTORA 6P 42MM T21 2X2</v>
          </cell>
          <cell r="C33973" t="str">
            <v>ROH</v>
          </cell>
          <cell r="D33973" t="str">
            <v>UN</v>
          </cell>
        </row>
        <row r="33974">
          <cell r="A33974" t="str">
            <v>2820-01</v>
          </cell>
          <cell r="B33974" t="str">
            <v>SANDUICHEIRA S-08 127V/60Hz ULTRA</v>
          </cell>
          <cell r="C33974" t="str">
            <v>HAWA</v>
          </cell>
          <cell r="D33974" t="str">
            <v>UN</v>
          </cell>
        </row>
        <row r="33975">
          <cell r="A33975" t="str">
            <v>2820-02</v>
          </cell>
          <cell r="B33975" t="str">
            <v>SANDUICHEIRA S-08 220V/60Hz ULTRA</v>
          </cell>
          <cell r="C33975" t="str">
            <v>HAWA</v>
          </cell>
          <cell r="D33975" t="str">
            <v>UN</v>
          </cell>
        </row>
        <row r="33976">
          <cell r="A33976" t="str">
            <v>2825-01</v>
          </cell>
          <cell r="B33976" t="str">
            <v>CORT. ESPIRAL CS-02 127V/60Hz</v>
          </cell>
          <cell r="C33976" t="str">
            <v>HAWA</v>
          </cell>
          <cell r="D33976" t="str">
            <v>UN</v>
          </cell>
        </row>
        <row r="33977">
          <cell r="A33977" t="str">
            <v>2825-02</v>
          </cell>
          <cell r="B33977" t="str">
            <v>CORT. ESPIRAL CS-02 220V/60Hz</v>
          </cell>
          <cell r="C33977" t="str">
            <v>HAWA</v>
          </cell>
          <cell r="D33977" t="str">
            <v>UN</v>
          </cell>
        </row>
        <row r="33978">
          <cell r="A33978" t="str">
            <v>2830-01</v>
          </cell>
          <cell r="B33978" t="str">
            <v>SANDUICHEIRA S-09 127V/60Hz</v>
          </cell>
          <cell r="C33978" t="str">
            <v>HAWA</v>
          </cell>
          <cell r="D33978" t="str">
            <v>UN</v>
          </cell>
        </row>
        <row r="33979">
          <cell r="A33979" t="str">
            <v>2830-02</v>
          </cell>
          <cell r="B33979" t="str">
            <v>SANDUICHEIRA S-09 220V/60Hz</v>
          </cell>
          <cell r="C33979" t="str">
            <v>HAWA</v>
          </cell>
          <cell r="D33979" t="str">
            <v>UN</v>
          </cell>
        </row>
        <row r="33980">
          <cell r="A33980" t="str">
            <v>2835-01</v>
          </cell>
          <cell r="B33980" t="str">
            <v>CORT. ESPIRAL CS-03 127V/60Hz</v>
          </cell>
          <cell r="C33980" t="str">
            <v>HAWA</v>
          </cell>
          <cell r="D33980" t="str">
            <v>UN</v>
          </cell>
        </row>
        <row r="33981">
          <cell r="A33981" t="str">
            <v>2835-02</v>
          </cell>
          <cell r="B33981" t="str">
            <v>CORT. ESPIRAL CS-03 220V/60Hz</v>
          </cell>
          <cell r="C33981" t="str">
            <v>HAWA</v>
          </cell>
          <cell r="D33981" t="str">
            <v>UN</v>
          </cell>
        </row>
        <row r="33982">
          <cell r="A33982" t="str">
            <v>2845-03</v>
          </cell>
          <cell r="B33982" t="str">
            <v>PRESS GRILL PG-02 127V/60Hz INOX</v>
          </cell>
          <cell r="C33982" t="str">
            <v>HAWA</v>
          </cell>
          <cell r="D33982" t="str">
            <v>UN</v>
          </cell>
        </row>
        <row r="33983">
          <cell r="A33983" t="str">
            <v>2845-04</v>
          </cell>
          <cell r="B33983" t="str">
            <v>PRESS GRILL PG-02 220V/60Hz INOX</v>
          </cell>
          <cell r="C33983" t="str">
            <v>HAWA</v>
          </cell>
          <cell r="D33983" t="str">
            <v>UN</v>
          </cell>
        </row>
        <row r="33984">
          <cell r="A33984" t="str">
            <v>2847-01</v>
          </cell>
          <cell r="B33984" t="str">
            <v>CAFETEIRA C-MX-01 127V/60Hz</v>
          </cell>
          <cell r="C33984" t="str">
            <v>FERT</v>
          </cell>
          <cell r="D33984" t="str">
            <v>UN</v>
          </cell>
        </row>
        <row r="33985">
          <cell r="A33985" t="str">
            <v>2847-02</v>
          </cell>
          <cell r="B33985" t="str">
            <v>CAFETEIRA C-MX-01 220V/60Hz</v>
          </cell>
          <cell r="C33985" t="str">
            <v>FERT</v>
          </cell>
          <cell r="D33985" t="str">
            <v>UN</v>
          </cell>
        </row>
        <row r="33986">
          <cell r="A33986" t="str">
            <v>2856-01</v>
          </cell>
          <cell r="B33986" t="str">
            <v>VENT 40CM VTX-40-CRYSTAL 127V/60Hz .</v>
          </cell>
          <cell r="C33986" t="str">
            <v>FERT</v>
          </cell>
          <cell r="D33986" t="str">
            <v>UN</v>
          </cell>
        </row>
        <row r="33987">
          <cell r="A33987" t="str">
            <v>2856-02</v>
          </cell>
          <cell r="B33987" t="str">
            <v>VENT 40CM VTX-40-CRYSTAL 220V/60Hz .</v>
          </cell>
          <cell r="C33987" t="str">
            <v>FERT</v>
          </cell>
          <cell r="D33987" t="str">
            <v>UN</v>
          </cell>
        </row>
        <row r="33988">
          <cell r="A33988" t="str">
            <v>2856-03</v>
          </cell>
          <cell r="B33988" t="str">
            <v>VENT 40CM VTX-40-CRYSTAL 127V/60Hz .</v>
          </cell>
          <cell r="C33988" t="str">
            <v>FERT</v>
          </cell>
          <cell r="D33988" t="str">
            <v>UN</v>
          </cell>
        </row>
        <row r="33989">
          <cell r="A33989" t="str">
            <v>2856-04</v>
          </cell>
          <cell r="B33989" t="str">
            <v>VENT 40CM VTX-40-CRYSTAL 220V/60Hz .</v>
          </cell>
          <cell r="C33989" t="str">
            <v>FERT</v>
          </cell>
          <cell r="D33989" t="str">
            <v>UN</v>
          </cell>
        </row>
        <row r="33990">
          <cell r="A33990" t="str">
            <v>2860-01</v>
          </cell>
          <cell r="B33990" t="str">
            <v>SEC. CABELO SC-08 BIVOLT</v>
          </cell>
          <cell r="C33990" t="str">
            <v>HAWA</v>
          </cell>
          <cell r="D33990" t="str">
            <v>UN</v>
          </cell>
        </row>
        <row r="33991">
          <cell r="A33991" t="str">
            <v>2870-01</v>
          </cell>
          <cell r="B33991" t="str">
            <v>AUTO RADIO AR-01 BIVOLT MP3</v>
          </cell>
          <cell r="C33991" t="str">
            <v>HAWA</v>
          </cell>
          <cell r="D33991" t="str">
            <v>UN</v>
          </cell>
        </row>
        <row r="33992">
          <cell r="A33992" t="str">
            <v>2875-01</v>
          </cell>
          <cell r="B33992" t="str">
            <v>ESCOVA SECADORA ES-JU-02 BIVOLT</v>
          </cell>
          <cell r="C33992" t="str">
            <v>HAWA</v>
          </cell>
          <cell r="D33992" t="str">
            <v>UN</v>
          </cell>
        </row>
        <row r="33993">
          <cell r="A33993" t="str">
            <v>2880-01</v>
          </cell>
          <cell r="B33993" t="str">
            <v>CHURRASQUEIRA CH-01 127V/60Hz</v>
          </cell>
          <cell r="C33993" t="str">
            <v>HAWA</v>
          </cell>
          <cell r="D33993" t="str">
            <v>UN</v>
          </cell>
        </row>
        <row r="33994">
          <cell r="A33994" t="str">
            <v>2880-02</v>
          </cell>
          <cell r="B33994" t="str">
            <v>CHURRASQUEIRA CH-01 220V/60Hz</v>
          </cell>
          <cell r="C33994" t="str">
            <v>HAWA</v>
          </cell>
          <cell r="D33994" t="str">
            <v>UN</v>
          </cell>
        </row>
        <row r="33995">
          <cell r="A33995" t="str">
            <v>2880-03</v>
          </cell>
          <cell r="B33995" t="str">
            <v>CHURRASQUEIRA CH-01 127V/60HZ</v>
          </cell>
          <cell r="C33995" t="str">
            <v>HAWA</v>
          </cell>
          <cell r="D33995" t="str">
            <v>UN</v>
          </cell>
        </row>
        <row r="33996">
          <cell r="A33996" t="str">
            <v>2880-04</v>
          </cell>
          <cell r="B33996" t="str">
            <v>CHURRASQUEIRA CH-01 220V/60HZ</v>
          </cell>
          <cell r="C33996" t="str">
            <v>HAWA</v>
          </cell>
          <cell r="D33996" t="str">
            <v>UN</v>
          </cell>
        </row>
        <row r="33997">
          <cell r="A33997" t="str">
            <v>2885-01</v>
          </cell>
          <cell r="B33997" t="str">
            <v>LIQUID L-1000 RI 220V~50/60HZ COTO AR</v>
          </cell>
          <cell r="C33997" t="str">
            <v>FERT</v>
          </cell>
          <cell r="D33997" t="str">
            <v>UN</v>
          </cell>
        </row>
        <row r="33998">
          <cell r="A33998" t="str">
            <v>2896-01</v>
          </cell>
          <cell r="B33998" t="str">
            <v>TABLE 4COOK TC-04I 230V/50Hz</v>
          </cell>
          <cell r="C33998" t="str">
            <v>HAWA</v>
          </cell>
          <cell r="D33998" t="str">
            <v>UN</v>
          </cell>
        </row>
        <row r="33999">
          <cell r="A33999" t="str">
            <v>2900-01</v>
          </cell>
          <cell r="B33999" t="str">
            <v>LIQUIDIFICADOR L-33 127V/60HZ DURABRAND</v>
          </cell>
          <cell r="C33999" t="str">
            <v>FERT</v>
          </cell>
          <cell r="D33999" t="str">
            <v>UN</v>
          </cell>
        </row>
        <row r="34000">
          <cell r="A34000" t="str">
            <v>2900-02</v>
          </cell>
          <cell r="B34000" t="str">
            <v>LIQUIDIFICADOR L-33 220V/60HZ DURABRAND</v>
          </cell>
          <cell r="C34000" t="str">
            <v>FERT</v>
          </cell>
          <cell r="D34000" t="str">
            <v>UN</v>
          </cell>
        </row>
        <row r="34001">
          <cell r="A34001" t="str">
            <v>2910-01</v>
          </cell>
          <cell r="B34001" t="str">
            <v>FURAD. FFI-04 127V/60Hz 500W</v>
          </cell>
          <cell r="C34001" t="str">
            <v>HAWA</v>
          </cell>
          <cell r="D34001" t="str">
            <v>UN</v>
          </cell>
        </row>
        <row r="34002">
          <cell r="A34002" t="str">
            <v>2910-02</v>
          </cell>
          <cell r="B34002" t="str">
            <v>FURAD. FFI-04 220V/60Hz 500W</v>
          </cell>
          <cell r="C34002" t="str">
            <v>HAWA</v>
          </cell>
          <cell r="D34002" t="str">
            <v>UN</v>
          </cell>
        </row>
        <row r="34003">
          <cell r="A34003" t="str">
            <v>2920-01</v>
          </cell>
          <cell r="B34003" t="str">
            <v>VENT 30CM NV-17 127V/60Hz</v>
          </cell>
          <cell r="C34003" t="str">
            <v>FERT</v>
          </cell>
          <cell r="D34003" t="str">
            <v>UN</v>
          </cell>
        </row>
        <row r="34004">
          <cell r="A34004" t="str">
            <v>2920-02</v>
          </cell>
          <cell r="B34004" t="str">
            <v>VENT 30CM NV-17 220V/60Hz</v>
          </cell>
          <cell r="C34004" t="str">
            <v>FERT</v>
          </cell>
          <cell r="D34004" t="str">
            <v>UN</v>
          </cell>
        </row>
        <row r="34005">
          <cell r="A34005" t="str">
            <v>2920-03</v>
          </cell>
          <cell r="B34005" t="str">
            <v>VENTIL. 30 NV-17 COLUNA 127V</v>
          </cell>
          <cell r="C34005" t="str">
            <v>FERT</v>
          </cell>
          <cell r="D34005" t="str">
            <v>UN</v>
          </cell>
        </row>
        <row r="34006">
          <cell r="A34006" t="str">
            <v>2930-01</v>
          </cell>
          <cell r="B34006" t="str">
            <v>FURAD. FFI-04M 127V/60Hz 500W</v>
          </cell>
          <cell r="C34006" t="str">
            <v>HAWA</v>
          </cell>
          <cell r="D34006" t="str">
            <v>UN</v>
          </cell>
        </row>
        <row r="34007">
          <cell r="A34007" t="str">
            <v>2930-02</v>
          </cell>
          <cell r="B34007" t="str">
            <v>FURAD. FFI-04M 220V/60Hz 500W</v>
          </cell>
          <cell r="C34007" t="str">
            <v>HAWA</v>
          </cell>
          <cell r="D34007" t="str">
            <v>UN</v>
          </cell>
        </row>
        <row r="34008">
          <cell r="A34008" t="str">
            <v>2940-01</v>
          </cell>
          <cell r="B34008" t="str">
            <v>FURAD. FFI-05 127V/60Hz 700W</v>
          </cell>
          <cell r="C34008" t="str">
            <v>HAWA</v>
          </cell>
          <cell r="D34008" t="str">
            <v>UN</v>
          </cell>
        </row>
        <row r="34009">
          <cell r="A34009" t="str">
            <v>2940-02</v>
          </cell>
          <cell r="B34009" t="str">
            <v>FURAD. FFI-05 220V/60Hz 700W</v>
          </cell>
          <cell r="C34009" t="str">
            <v>HAWA</v>
          </cell>
          <cell r="D34009" t="str">
            <v>UN</v>
          </cell>
        </row>
        <row r="34010">
          <cell r="A34010" t="str">
            <v>2940-07</v>
          </cell>
          <cell r="B34010" t="str">
            <v>FURAD. FFI-05 127V/60Hz 750W</v>
          </cell>
          <cell r="C34010" t="str">
            <v>HAWA</v>
          </cell>
          <cell r="D34010" t="str">
            <v>UN</v>
          </cell>
        </row>
        <row r="34011">
          <cell r="A34011" t="str">
            <v>2940-08</v>
          </cell>
          <cell r="B34011" t="str">
            <v>FURAD. FFI-05 220V/60Hz 750W</v>
          </cell>
          <cell r="C34011" t="str">
            <v>HAWA</v>
          </cell>
          <cell r="D34011" t="str">
            <v>UN</v>
          </cell>
        </row>
        <row r="34012">
          <cell r="A34012" t="str">
            <v>2941-01</v>
          </cell>
          <cell r="B34012" t="str">
            <v>FURAD. DE IMPACTO 700W FI-05 127V/60Hz</v>
          </cell>
          <cell r="C34012" t="str">
            <v>HAWA</v>
          </cell>
          <cell r="D34012" t="str">
            <v>UN</v>
          </cell>
        </row>
        <row r="34013">
          <cell r="A34013" t="str">
            <v>2941-02</v>
          </cell>
          <cell r="B34013" t="str">
            <v>FURAD. DE IMPACTO 700W FI-05 220V/60Hz</v>
          </cell>
          <cell r="C34013" t="str">
            <v>HAWA</v>
          </cell>
          <cell r="D34013" t="str">
            <v>UN</v>
          </cell>
        </row>
        <row r="34014">
          <cell r="A34014" t="str">
            <v>2950-01</v>
          </cell>
          <cell r="B34014" t="str">
            <v>PRANCHA ALISADORA P-10 BIVOLT</v>
          </cell>
          <cell r="C34014" t="str">
            <v>HAWA</v>
          </cell>
          <cell r="D34014" t="str">
            <v>UN</v>
          </cell>
        </row>
        <row r="34015">
          <cell r="A34015" t="str">
            <v>2950-02</v>
          </cell>
          <cell r="B34015" t="str">
            <v>SUB-CONJ DVD D-21</v>
          </cell>
          <cell r="C34015" t="str">
            <v>HALB</v>
          </cell>
          <cell r="D34015" t="str">
            <v>UN</v>
          </cell>
        </row>
        <row r="34016">
          <cell r="A34016" t="str">
            <v>2951-01</v>
          </cell>
          <cell r="B34016" t="str">
            <v>FURAD.IMPACTO 550W FI-09 127V/60Hz 3/8"</v>
          </cell>
          <cell r="C34016" t="str">
            <v>HAWA</v>
          </cell>
          <cell r="D34016" t="str">
            <v>UN</v>
          </cell>
        </row>
        <row r="34017">
          <cell r="A34017" t="str">
            <v>2951-02</v>
          </cell>
          <cell r="B34017" t="str">
            <v>FURAD.IMPACTO 550W FI-09 220V/60Hz 3/8"</v>
          </cell>
          <cell r="C34017" t="str">
            <v>HAWA</v>
          </cell>
          <cell r="D34017" t="str">
            <v>UN</v>
          </cell>
        </row>
        <row r="34018">
          <cell r="A34018" t="str">
            <v>2955-01</v>
          </cell>
          <cell r="B34018" t="str">
            <v>DVD D-21 BIVOLT .</v>
          </cell>
          <cell r="C34018" t="str">
            <v>FERT</v>
          </cell>
          <cell r="D34018" t="str">
            <v>UN</v>
          </cell>
        </row>
        <row r="34019">
          <cell r="A34019" t="str">
            <v>2960-01</v>
          </cell>
          <cell r="B34019" t="str">
            <v>ESCOVA MODELADORA EM-03 BIVOLT</v>
          </cell>
          <cell r="C34019" t="str">
            <v>HAWA</v>
          </cell>
          <cell r="D34019" t="str">
            <v>UN</v>
          </cell>
        </row>
        <row r="34020">
          <cell r="A34020" t="str">
            <v>2961-01</v>
          </cell>
          <cell r="B34020" t="str">
            <v>FURAD. DE IMPACTO 550W FI-09M 127V/60Hz</v>
          </cell>
          <cell r="C34020" t="str">
            <v>HAWA</v>
          </cell>
          <cell r="D34020" t="str">
            <v>UN</v>
          </cell>
        </row>
        <row r="34021">
          <cell r="A34021" t="str">
            <v>2961-02</v>
          </cell>
          <cell r="B34021" t="str">
            <v>FURAD. DE IMPACTO 550W FI-09M 220V/60Hz</v>
          </cell>
          <cell r="C34021" t="str">
            <v>HAWA</v>
          </cell>
          <cell r="D34021" t="str">
            <v>UN</v>
          </cell>
        </row>
        <row r="34022">
          <cell r="A34022" t="str">
            <v>2970-01</v>
          </cell>
          <cell r="B34022" t="str">
            <v>PRANCHA ALISADORA P-11 BIVOLT</v>
          </cell>
          <cell r="C34022" t="str">
            <v>HAWA</v>
          </cell>
          <cell r="D34022" t="str">
            <v>UN</v>
          </cell>
        </row>
        <row r="34023">
          <cell r="A34023" t="str">
            <v>2980-01</v>
          </cell>
          <cell r="B34023" t="str">
            <v>BOOMBOX BX-04 BIVOLT MUSIC STAR FASHION</v>
          </cell>
          <cell r="C34023" t="str">
            <v>HAWA</v>
          </cell>
          <cell r="D34023" t="str">
            <v>UN</v>
          </cell>
        </row>
        <row r="34024">
          <cell r="A34024" t="str">
            <v>2982-01</v>
          </cell>
          <cell r="B34024" t="str">
            <v>VENT 40CM VTX-40-CHROME 127V/60Hz</v>
          </cell>
          <cell r="C34024" t="str">
            <v>FERT</v>
          </cell>
          <cell r="D34024" t="str">
            <v>UN</v>
          </cell>
        </row>
        <row r="34025">
          <cell r="A34025" t="str">
            <v>2982-02</v>
          </cell>
          <cell r="B34025" t="str">
            <v>VENT 40CM VTX-40-CHROME 220V/60Hz</v>
          </cell>
          <cell r="C34025" t="str">
            <v>FERT</v>
          </cell>
          <cell r="D34025" t="str">
            <v>UN</v>
          </cell>
        </row>
        <row r="34026">
          <cell r="A34026" t="str">
            <v>2982-03</v>
          </cell>
          <cell r="B34026" t="str">
            <v>VENT 40CM VTX-40-CHROME 127V/60Hz</v>
          </cell>
          <cell r="C34026" t="str">
            <v>FERT</v>
          </cell>
          <cell r="D34026" t="str">
            <v>UN</v>
          </cell>
        </row>
        <row r="34027">
          <cell r="A34027" t="str">
            <v>2982-04</v>
          </cell>
          <cell r="B34027" t="str">
            <v>VENT 40CM VTX-40-CHROME 220V/60Hz</v>
          </cell>
          <cell r="C34027" t="str">
            <v>FERT</v>
          </cell>
          <cell r="D34027" t="str">
            <v>UN</v>
          </cell>
        </row>
        <row r="34028">
          <cell r="A34028" t="str">
            <v>2990-01</v>
          </cell>
          <cell r="B34028" t="str">
            <v>DVD D-04 BIVOLT NEX</v>
          </cell>
          <cell r="C34028" t="str">
            <v>HAWA</v>
          </cell>
          <cell r="D34028" t="str">
            <v>UN</v>
          </cell>
        </row>
        <row r="34029">
          <cell r="A34029" t="str">
            <v>299A1010001</v>
          </cell>
          <cell r="B34029" t="str">
            <v>CAP ELE FX DIEL CER PTH M 10UF 6.3V 0603</v>
          </cell>
          <cell r="C34029" t="str">
            <v>ROH</v>
          </cell>
          <cell r="D34029" t="str">
            <v>UN</v>
          </cell>
        </row>
        <row r="34030">
          <cell r="A34030" t="str">
            <v>299A1010002</v>
          </cell>
          <cell r="B34030" t="str">
            <v>DIODO P RAIOS INFRAVERM PTH 20MA/0.02A</v>
          </cell>
          <cell r="C34030" t="str">
            <v>ROH</v>
          </cell>
          <cell r="D34030" t="str">
            <v>UN</v>
          </cell>
        </row>
        <row r="34031">
          <cell r="A34031" t="str">
            <v>299A1010003</v>
          </cell>
          <cell r="B34031" t="str">
            <v>TERMISTOR NTC F 10 KOHMS MF52A103F3470</v>
          </cell>
          <cell r="C34031" t="str">
            <v>ROH</v>
          </cell>
          <cell r="D34031" t="str">
            <v>UN</v>
          </cell>
        </row>
        <row r="34032">
          <cell r="A34032" t="str">
            <v>3000-02</v>
          </cell>
          <cell r="B34032" t="str">
            <v>LIQUIDIFICADOR L-13 220V/60Hz</v>
          </cell>
          <cell r="C34032" t="str">
            <v>FERT</v>
          </cell>
          <cell r="D34032" t="str">
            <v>UN</v>
          </cell>
        </row>
        <row r="34033">
          <cell r="A34033" t="str">
            <v>3002-01</v>
          </cell>
          <cell r="B34033" t="str">
            <v>VENT 30CM VSP-30-B 127V/60Hz SUPER POWER</v>
          </cell>
          <cell r="C34033" t="str">
            <v>FERT</v>
          </cell>
          <cell r="D34033" t="str">
            <v>UN</v>
          </cell>
        </row>
        <row r="34034">
          <cell r="A34034" t="str">
            <v>3002-02</v>
          </cell>
          <cell r="B34034" t="str">
            <v>VENT 30CM VSP-30-B 220V/60Hz SUPER POWER</v>
          </cell>
          <cell r="C34034" t="str">
            <v>FERT</v>
          </cell>
          <cell r="D34034" t="str">
            <v>UN</v>
          </cell>
        </row>
        <row r="34035">
          <cell r="A34035" t="str">
            <v>3008-00</v>
          </cell>
          <cell r="B34035" t="str">
            <v>PLACA PRINCIPAL SKD CM-250 V</v>
          </cell>
          <cell r="C34035" t="str">
            <v>ROH</v>
          </cell>
          <cell r="D34035" t="str">
            <v>UN</v>
          </cell>
        </row>
        <row r="34036">
          <cell r="A34036" t="str">
            <v>3008-01</v>
          </cell>
          <cell r="B34036" t="str">
            <v>PLACA FONTE SKD CM-250 V</v>
          </cell>
          <cell r="C34036" t="str">
            <v>ROH</v>
          </cell>
          <cell r="D34036" t="str">
            <v>UN</v>
          </cell>
        </row>
        <row r="34037">
          <cell r="A34037" t="str">
            <v>3008-02</v>
          </cell>
          <cell r="B34037" t="str">
            <v>PLACA DISPLAY SKD CM-250 V</v>
          </cell>
          <cell r="C34037" t="str">
            <v>ROH</v>
          </cell>
          <cell r="D34037" t="str">
            <v>UN</v>
          </cell>
        </row>
        <row r="34038">
          <cell r="A34038" t="str">
            <v>3008-03</v>
          </cell>
          <cell r="B34038" t="str">
            <v>PLACA LED SKD CM-250 V</v>
          </cell>
          <cell r="C34038" t="str">
            <v>ROH</v>
          </cell>
          <cell r="D34038" t="str">
            <v>UN</v>
          </cell>
        </row>
        <row r="34039">
          <cell r="A34039" t="str">
            <v>3008-04</v>
          </cell>
          <cell r="B34039" t="str">
            <v>BOTÃO VOLUME ABS PRETO 15X16MM VT-508 V</v>
          </cell>
          <cell r="C34039" t="str">
            <v>ROH</v>
          </cell>
          <cell r="D34039" t="str">
            <v>UN</v>
          </cell>
        </row>
        <row r="34040">
          <cell r="A34040" t="str">
            <v>3008-05</v>
          </cell>
          <cell r="B34040" t="str">
            <v>ALTO FAL PRETO 8PO 3OHM 10W YR-0803-0049</v>
          </cell>
          <cell r="C34040" t="str">
            <v>ROH</v>
          </cell>
          <cell r="D34040" t="str">
            <v>UN</v>
          </cell>
        </row>
        <row r="34041">
          <cell r="A34041" t="str">
            <v>3008-06</v>
          </cell>
          <cell r="B34041" t="str">
            <v>ALTO FAL 1.5POL 4CM (TREBLE)</v>
          </cell>
          <cell r="C34041" t="str">
            <v>ROH</v>
          </cell>
          <cell r="D34041" t="str">
            <v>UN</v>
          </cell>
        </row>
        <row r="34042">
          <cell r="A34042" t="str">
            <v>3008-13</v>
          </cell>
          <cell r="B34042" t="str">
            <v>COND ELET ISOL CNX 9P 2.0X50MM DISP-MAIN</v>
          </cell>
          <cell r="C34042" t="str">
            <v>ROH</v>
          </cell>
          <cell r="D34042" t="str">
            <v>UN</v>
          </cell>
        </row>
        <row r="34043">
          <cell r="A34043" t="str">
            <v>3008-14</v>
          </cell>
          <cell r="B34043" t="str">
            <v>COND ELET ISOL CNX VERM 2P FONTE-MAIN</v>
          </cell>
          <cell r="C34043" t="str">
            <v>ROH</v>
          </cell>
          <cell r="D34043" t="str">
            <v>UN</v>
          </cell>
        </row>
        <row r="34044">
          <cell r="A34044" t="str">
            <v>3008-15</v>
          </cell>
          <cell r="B34044" t="str">
            <v>COND ELET ISOL CNX 2P LIGHT-MAIN</v>
          </cell>
          <cell r="C34044" t="str">
            <v>ROH</v>
          </cell>
          <cell r="D34044" t="str">
            <v>UN</v>
          </cell>
        </row>
        <row r="34045">
          <cell r="A34045" t="str">
            <v>3008-18</v>
          </cell>
          <cell r="B34045" t="str">
            <v>COND ELET ISOL CNX AZUL 2P TREBLE-MAIN</v>
          </cell>
          <cell r="C34045" t="str">
            <v>ROH</v>
          </cell>
          <cell r="D34045" t="str">
            <v>UN</v>
          </cell>
        </row>
        <row r="34046">
          <cell r="A34046" t="str">
            <v>3008-20</v>
          </cell>
          <cell r="B34046" t="str">
            <v>COND ELET ISOL CNX 2P ANTENA-MAIN</v>
          </cell>
          <cell r="C34046" t="str">
            <v>ROH</v>
          </cell>
          <cell r="D34046" t="str">
            <v>UN</v>
          </cell>
        </row>
        <row r="34047">
          <cell r="A34047" t="str">
            <v>3008-21</v>
          </cell>
          <cell r="B34047" t="str">
            <v>COND ELET ISOL CNX 3P PRETO AC SOCKET</v>
          </cell>
          <cell r="C34047" t="str">
            <v>ROH</v>
          </cell>
          <cell r="D34047" t="str">
            <v>UN</v>
          </cell>
        </row>
        <row r="34048">
          <cell r="A34048" t="str">
            <v>3008-22</v>
          </cell>
          <cell r="B34048" t="str">
            <v>BATERIA RECARREG 3.7V 2400MAH C/CABO</v>
          </cell>
          <cell r="C34048" t="str">
            <v>ROH</v>
          </cell>
          <cell r="D34048" t="str">
            <v>UN</v>
          </cell>
        </row>
        <row r="34049">
          <cell r="A34049" t="str">
            <v>3008-24</v>
          </cell>
          <cell r="B34049" t="str">
            <v>SOQUETE ENTRADA AC-027 DLZ</v>
          </cell>
          <cell r="C34049" t="str">
            <v>ROH</v>
          </cell>
          <cell r="D34049" t="str">
            <v>UN</v>
          </cell>
        </row>
        <row r="34050">
          <cell r="A34050" t="str">
            <v>3008-25</v>
          </cell>
          <cell r="B34050" t="str">
            <v>CHAVE INTERRUPITORA ON/OFF 20X14.5X13MM</v>
          </cell>
          <cell r="C34050" t="str">
            <v>ROH</v>
          </cell>
          <cell r="D34050" t="str">
            <v>UN</v>
          </cell>
        </row>
        <row r="34051">
          <cell r="A34051" t="str">
            <v>3008-26</v>
          </cell>
          <cell r="B34051" t="str">
            <v>PF C/ CABECA PLAST 32X40MM CM-250 M6</v>
          </cell>
          <cell r="C34051" t="str">
            <v>ROH</v>
          </cell>
          <cell r="D34051" t="str">
            <v>UN</v>
          </cell>
        </row>
        <row r="34052">
          <cell r="A34052" t="str">
            <v>3008-27</v>
          </cell>
          <cell r="B34052" t="str">
            <v>PORCA DE AÇO 10X6X12MM CM-250</v>
          </cell>
          <cell r="C34052" t="str">
            <v>ROH</v>
          </cell>
          <cell r="D34052" t="str">
            <v>UN</v>
          </cell>
        </row>
        <row r="34053">
          <cell r="A34053" t="str">
            <v>3008-28</v>
          </cell>
          <cell r="B34053" t="str">
            <v>CALÇO ADESIVO 43.7X31.3X5MM PÉ ESQ</v>
          </cell>
          <cell r="C34053" t="str">
            <v>ROH</v>
          </cell>
          <cell r="D34053" t="str">
            <v>UN</v>
          </cell>
        </row>
        <row r="34054">
          <cell r="A34054" t="str">
            <v>3008-35</v>
          </cell>
          <cell r="B34054" t="str">
            <v>COND ELET ISOL C/ CNX P2 TO P2 1.0M</v>
          </cell>
          <cell r="C34054" t="str">
            <v>ROH</v>
          </cell>
          <cell r="D34054" t="str">
            <v>UN</v>
          </cell>
        </row>
        <row r="34055">
          <cell r="A34055" t="str">
            <v>3008-60</v>
          </cell>
          <cell r="B34055" t="str">
            <v>CONECTOR PARA PCI 2P 2.0MM VERMELHO</v>
          </cell>
          <cell r="C34055" t="str">
            <v>ROH</v>
          </cell>
          <cell r="D34055" t="str">
            <v>UN</v>
          </cell>
        </row>
        <row r="34056">
          <cell r="A34056" t="str">
            <v>3008-92</v>
          </cell>
          <cell r="B34056" t="str">
            <v>ALTO FAL 8POL. 3OHMS 10W YR-0803-0049</v>
          </cell>
          <cell r="C34056" t="str">
            <v>ROH</v>
          </cell>
          <cell r="D34056" t="str">
            <v>UN</v>
          </cell>
        </row>
        <row r="34057">
          <cell r="A34057" t="str">
            <v>3008-93</v>
          </cell>
          <cell r="B34057" t="str">
            <v>COND ELET ISOL 2P 2.54X100MM ON/OFF</v>
          </cell>
          <cell r="C34057" t="str">
            <v>ROH</v>
          </cell>
          <cell r="D34057" t="str">
            <v>UN</v>
          </cell>
        </row>
        <row r="34058">
          <cell r="A34058" t="str">
            <v>3008-94</v>
          </cell>
          <cell r="B34058" t="str">
            <v>COND ELET ISOL VERMELHO 2P 2.0X400MM</v>
          </cell>
          <cell r="C34058" t="str">
            <v>ROH</v>
          </cell>
          <cell r="D34058" t="str">
            <v>UN</v>
          </cell>
        </row>
        <row r="34059">
          <cell r="A34059" t="str">
            <v>3008-95</v>
          </cell>
          <cell r="B34059" t="str">
            <v>COND ELET ISOL AMARELO 2P 2.0X100MM</v>
          </cell>
          <cell r="C34059" t="str">
            <v>ROH</v>
          </cell>
          <cell r="D34059" t="str">
            <v>UN</v>
          </cell>
        </row>
        <row r="34060">
          <cell r="A34060" t="str">
            <v>3008-96</v>
          </cell>
          <cell r="B34060" t="str">
            <v>RETIFICADOR SILICON PLÁST IN5408 DCHF 3A</v>
          </cell>
          <cell r="C34060" t="str">
            <v>ROH</v>
          </cell>
          <cell r="D34060" t="str">
            <v>UN</v>
          </cell>
        </row>
        <row r="34061">
          <cell r="A34061" t="str">
            <v>301-2602-01</v>
          </cell>
          <cell r="B34061" t="str">
            <v>TERMINAL DE METAL COMUM (+)</v>
          </cell>
          <cell r="C34061" t="str">
            <v>ROH</v>
          </cell>
          <cell r="D34061" t="str">
            <v>UN</v>
          </cell>
        </row>
        <row r="34062">
          <cell r="A34062" t="str">
            <v>301-2602-02</v>
          </cell>
          <cell r="B34062" t="str">
            <v>TERMINAL DE METAL COMUM (-)</v>
          </cell>
          <cell r="C34062" t="str">
            <v>ROH</v>
          </cell>
          <cell r="D34062" t="str">
            <v>UN</v>
          </cell>
        </row>
        <row r="34063">
          <cell r="A34063" t="str">
            <v>301-2602-03</v>
          </cell>
          <cell r="B34063" t="str">
            <v>TERMINAL DE METAL COMUM</v>
          </cell>
          <cell r="C34063" t="str">
            <v>ROH</v>
          </cell>
          <cell r="D34063" t="str">
            <v>UN</v>
          </cell>
        </row>
        <row r="34064">
          <cell r="A34064" t="str">
            <v>3010-01</v>
          </cell>
          <cell r="B34064" t="str">
            <v>CAFETEIRA C-15 127V/60Hz 15 XIC ULTRA</v>
          </cell>
          <cell r="C34064" t="str">
            <v>HAWA</v>
          </cell>
          <cell r="D34064" t="str">
            <v>UN</v>
          </cell>
        </row>
        <row r="34065">
          <cell r="A34065" t="str">
            <v>3010-02</v>
          </cell>
          <cell r="B34065" t="str">
            <v>CAFETEIRA C-15 220V/60Hz 15 XIC ULTRA</v>
          </cell>
          <cell r="C34065" t="str">
            <v>HAWA</v>
          </cell>
          <cell r="D34065" t="str">
            <v>UN</v>
          </cell>
        </row>
        <row r="34066">
          <cell r="A34066" t="str">
            <v>3011-01</v>
          </cell>
          <cell r="B34066" t="str">
            <v>VENT 40CM VTX-40-8P-AP 127V/60Hz</v>
          </cell>
          <cell r="C34066" t="str">
            <v>FERT</v>
          </cell>
          <cell r="D34066" t="str">
            <v>UN</v>
          </cell>
        </row>
        <row r="34067">
          <cell r="A34067" t="str">
            <v>3011-02</v>
          </cell>
          <cell r="B34067" t="str">
            <v>VENT 40CM VTX-40-8P-AP 220V/60Hz</v>
          </cell>
          <cell r="C34067" t="str">
            <v>FERT</v>
          </cell>
          <cell r="D34067" t="str">
            <v>UN</v>
          </cell>
        </row>
        <row r="34068">
          <cell r="A34068" t="str">
            <v>3011-11</v>
          </cell>
          <cell r="B34068" t="str">
            <v>EMBALAGEM INDIVIDUAL CM-250</v>
          </cell>
          <cell r="C34068" t="str">
            <v>VERP</v>
          </cell>
          <cell r="D34068" t="str">
            <v>UN</v>
          </cell>
        </row>
        <row r="34069">
          <cell r="A34069" t="str">
            <v>3011-16</v>
          </cell>
          <cell r="B34069" t="str">
            <v>PCI SMD BLUETOOTH JL2031A CM-700</v>
          </cell>
          <cell r="C34069" t="str">
            <v>ROH</v>
          </cell>
          <cell r="D34069" t="str">
            <v>UN</v>
          </cell>
        </row>
        <row r="34070">
          <cell r="A34070" t="str">
            <v>3011-18</v>
          </cell>
          <cell r="B34070" t="str">
            <v>CALÇO PÉ PRETO A-AD 55X40X7MM (ESQ)</v>
          </cell>
          <cell r="C34070" t="str">
            <v>ROH</v>
          </cell>
          <cell r="D34070" t="str">
            <v>UN</v>
          </cell>
        </row>
        <row r="34071">
          <cell r="A34071" t="str">
            <v>3011-27</v>
          </cell>
          <cell r="B34071" t="str">
            <v>COND C CNX 2P/2.54X650MM MAIN.ON/OFF</v>
          </cell>
          <cell r="C34071" t="str">
            <v>ROH</v>
          </cell>
          <cell r="D34071" t="str">
            <v>UN</v>
          </cell>
        </row>
        <row r="34072">
          <cell r="A34072" t="str">
            <v>3011-28</v>
          </cell>
          <cell r="B34072" t="str">
            <v>COND C CNX 4P/2.54X700MM MAIN.AF</v>
          </cell>
          <cell r="C34072" t="str">
            <v>ROH</v>
          </cell>
          <cell r="D34072" t="str">
            <v>UN</v>
          </cell>
        </row>
        <row r="34073">
          <cell r="A34073" t="str">
            <v>3011-29</v>
          </cell>
          <cell r="B34073" t="str">
            <v>COND C CNX 2P/2.X650MM MAIN.ON/OFF LUZES</v>
          </cell>
          <cell r="C34073" t="str">
            <v>ROH</v>
          </cell>
          <cell r="D34073" t="str">
            <v>UN</v>
          </cell>
        </row>
        <row r="34074">
          <cell r="A34074" t="str">
            <v>3011-31</v>
          </cell>
          <cell r="B34074" t="str">
            <v>ALTO FAL 12POL 6OHMS 25W 80X15MM FL-80C</v>
          </cell>
          <cell r="C34074" t="str">
            <v>ROH</v>
          </cell>
          <cell r="D34074" t="str">
            <v>UN</v>
          </cell>
        </row>
        <row r="34075">
          <cell r="A34075" t="str">
            <v>3011-32</v>
          </cell>
          <cell r="B34075" t="str">
            <v>COND ELET ISOL C/ CNX C/PLUGUE AF AZUL</v>
          </cell>
          <cell r="C34075" t="str">
            <v>ROH</v>
          </cell>
          <cell r="D34075" t="str">
            <v>UN</v>
          </cell>
        </row>
        <row r="34076">
          <cell r="A34076" t="str">
            <v>3011-33</v>
          </cell>
          <cell r="B34076" t="str">
            <v>COND ELET ISOL C/ CNX CHAV. ON/OFF</v>
          </cell>
          <cell r="C34076" t="str">
            <v>ROH</v>
          </cell>
          <cell r="D34076" t="str">
            <v>UN</v>
          </cell>
        </row>
        <row r="34077">
          <cell r="A34077" t="str">
            <v>3011-34</v>
          </cell>
          <cell r="B34077" t="str">
            <v>COND ELET ISOL C/ CNX 2P 70MM CHAV. LED</v>
          </cell>
          <cell r="C34077" t="str">
            <v>ROH</v>
          </cell>
          <cell r="D34077" t="str">
            <v>UN</v>
          </cell>
        </row>
        <row r="34078">
          <cell r="A34078" t="str">
            <v>3011-35</v>
          </cell>
          <cell r="B34078" t="str">
            <v>ALTO FAL 12 POL. 6.8 OHM 25WATT FL-1126</v>
          </cell>
          <cell r="C34078" t="str">
            <v>ROH</v>
          </cell>
          <cell r="D34078" t="str">
            <v>UN</v>
          </cell>
        </row>
        <row r="34079">
          <cell r="A34079" t="str">
            <v>3011-36</v>
          </cell>
          <cell r="B34079" t="str">
            <v>COND ELET ISOL C/ CNX 2X350MM 18_SFB</v>
          </cell>
          <cell r="C34079" t="str">
            <v>ROH</v>
          </cell>
          <cell r="D34079" t="str">
            <v>UN</v>
          </cell>
        </row>
        <row r="34080">
          <cell r="A34080" t="str">
            <v>3011-37</v>
          </cell>
          <cell r="B34080" t="str">
            <v>COND ELET ISOL C/ CNX 2X400MM 18_SFB</v>
          </cell>
          <cell r="C34080" t="str">
            <v>ROH</v>
          </cell>
          <cell r="D34080" t="str">
            <v>UN</v>
          </cell>
        </row>
        <row r="34081">
          <cell r="A34081" t="str">
            <v>3011-38</v>
          </cell>
          <cell r="B34081" t="str">
            <v>COND ELET ISOL C/ CNX 2*70MM 18#_BTS</v>
          </cell>
          <cell r="C34081" t="str">
            <v>ROH</v>
          </cell>
          <cell r="D34081" t="str">
            <v>UN</v>
          </cell>
        </row>
        <row r="34082">
          <cell r="A34082" t="str">
            <v>3011-39</v>
          </cell>
          <cell r="B34082" t="str">
            <v>COND ELET ISOL C/ CNX 2*150MM 26#_SLS</v>
          </cell>
          <cell r="C34082" t="str">
            <v>ROH</v>
          </cell>
          <cell r="D34082" t="str">
            <v>UN</v>
          </cell>
        </row>
        <row r="34083">
          <cell r="A34083" t="str">
            <v>3011-43</v>
          </cell>
          <cell r="B34083" t="str">
            <v>POTENCIOMETRO B50K CM-700</v>
          </cell>
          <cell r="C34083" t="str">
            <v>ROH</v>
          </cell>
          <cell r="D34083" t="str">
            <v>UN</v>
          </cell>
        </row>
        <row r="34084">
          <cell r="A34084" t="str">
            <v>3011-46</v>
          </cell>
          <cell r="B34084" t="str">
            <v>"ALTO FAL 2"" LH 8OHM 0,5W"</v>
          </cell>
          <cell r="C34084" t="str">
            <v>ROH</v>
          </cell>
          <cell r="D34084" t="str">
            <v>UN</v>
          </cell>
        </row>
        <row r="34085">
          <cell r="A34085" t="str">
            <v>3011-47</v>
          </cell>
          <cell r="B34085" t="str">
            <v>CONECTOR ELET.BAT 9V</v>
          </cell>
          <cell r="C34085" t="str">
            <v>ROH</v>
          </cell>
          <cell r="D34085" t="str">
            <v>UN</v>
          </cell>
        </row>
        <row r="34086">
          <cell r="A34086" t="str">
            <v>3011-50</v>
          </cell>
          <cell r="B34086" t="str">
            <v>PCI DPF RIG RES 200X190MM REV01</v>
          </cell>
          <cell r="C34086" t="str">
            <v>ROH</v>
          </cell>
          <cell r="D34086" t="str">
            <v>UN</v>
          </cell>
        </row>
        <row r="34087">
          <cell r="A34087" t="str">
            <v>3011-54</v>
          </cell>
          <cell r="B34087" t="str">
            <v>PAINEL FRONTAL PP CM-250</v>
          </cell>
          <cell r="C34087" t="str">
            <v>ROH</v>
          </cell>
          <cell r="D34087" t="str">
            <v>UN</v>
          </cell>
        </row>
        <row r="34088">
          <cell r="A34088" t="str">
            <v>3011-55</v>
          </cell>
          <cell r="B34088" t="str">
            <v>PAINEL TRAS PP CM-250</v>
          </cell>
          <cell r="C34088" t="str">
            <v>ROH</v>
          </cell>
          <cell r="D34088" t="str">
            <v>UN</v>
          </cell>
        </row>
        <row r="34089">
          <cell r="A34089" t="str">
            <v>3011-56</v>
          </cell>
          <cell r="B34089" t="str">
            <v>PAINEL CONTROLE ABS CM-250</v>
          </cell>
          <cell r="C34089" t="str">
            <v>ROH</v>
          </cell>
          <cell r="D34089" t="str">
            <v>UN</v>
          </cell>
        </row>
        <row r="34090">
          <cell r="A34090" t="str">
            <v>3011-58</v>
          </cell>
          <cell r="B34090" t="str">
            <v>SUPORTE DA BATERIA ABS CM-250</v>
          </cell>
          <cell r="C34090" t="str">
            <v>ROH</v>
          </cell>
          <cell r="D34090" t="str">
            <v>UN</v>
          </cell>
        </row>
        <row r="34091">
          <cell r="A34091" t="str">
            <v>3011-65</v>
          </cell>
          <cell r="B34091" t="str">
            <v>VISOR ABS CM-250</v>
          </cell>
          <cell r="C34091" t="str">
            <v>ROH</v>
          </cell>
          <cell r="D34091" t="str">
            <v>UN</v>
          </cell>
        </row>
        <row r="34092">
          <cell r="A34092" t="str">
            <v>3011-71</v>
          </cell>
          <cell r="B34092" t="str">
            <v>VISOR DE PLAST 58X18.6X1MM</v>
          </cell>
          <cell r="C34092" t="str">
            <v>ROH</v>
          </cell>
          <cell r="D34092" t="str">
            <v>UN</v>
          </cell>
        </row>
        <row r="34093">
          <cell r="A34093" t="str">
            <v>3011-72</v>
          </cell>
          <cell r="B34093" t="str">
            <v>DI EMISSOR LUZ LED SMD RGB 6P</v>
          </cell>
          <cell r="C34093" t="str">
            <v>ROH</v>
          </cell>
          <cell r="D34093" t="str">
            <v>UN</v>
          </cell>
        </row>
        <row r="34094">
          <cell r="A34094" t="str">
            <v>30110-00148</v>
          </cell>
          <cell r="B34094" t="str">
            <v>COND C CNX 150 MM D2352-XY-A009 RCA</v>
          </cell>
          <cell r="C34094" t="str">
            <v>ROH</v>
          </cell>
          <cell r="D34094" t="str">
            <v>UN</v>
          </cell>
        </row>
        <row r="34095">
          <cell r="A34095" t="str">
            <v>30110-01600</v>
          </cell>
          <cell r="B34095" t="str">
            <v>COND C CNX 150MM DC EXTERNO AUDIO/VIDEO</v>
          </cell>
          <cell r="C34095" t="str">
            <v>ROH</v>
          </cell>
          <cell r="D34095" t="str">
            <v>UN</v>
          </cell>
        </row>
        <row r="34096">
          <cell r="A34096" t="str">
            <v>3012-60</v>
          </cell>
          <cell r="B34096" t="str">
            <v>PAINEL FRONTAL FS-L1126 PP 580X380X80MM</v>
          </cell>
          <cell r="C34096" t="str">
            <v>ROH</v>
          </cell>
          <cell r="D34096" t="str">
            <v>UN</v>
          </cell>
        </row>
        <row r="34097">
          <cell r="A34097" t="str">
            <v>3012-61</v>
          </cell>
          <cell r="B34097" t="str">
            <v>MOLDURA PLAST ALTO FALANTE PP 340X53MM</v>
          </cell>
          <cell r="C34097" t="str">
            <v>ROH</v>
          </cell>
          <cell r="D34097" t="str">
            <v>UN</v>
          </cell>
        </row>
        <row r="34098">
          <cell r="A34098" t="str">
            <v>3012-62</v>
          </cell>
          <cell r="B34098" t="str">
            <v>ORNAMENTO RED DO ALTO FALANTE PP 1</v>
          </cell>
          <cell r="C34098" t="str">
            <v>ROH</v>
          </cell>
          <cell r="D34098" t="str">
            <v>UN</v>
          </cell>
        </row>
        <row r="34099">
          <cell r="A34099" t="str">
            <v>3012-63</v>
          </cell>
          <cell r="B34099" t="str">
            <v>ORNAMENTO RED DO ALTO FALANTE PP 2</v>
          </cell>
          <cell r="C34099" t="str">
            <v>ROH</v>
          </cell>
          <cell r="D34099" t="str">
            <v>UN</v>
          </cell>
        </row>
        <row r="34100">
          <cell r="A34100" t="str">
            <v>3012-64</v>
          </cell>
          <cell r="B34100" t="str">
            <v>ORNAMENTO RED DO ALTO FALANTE PP 3</v>
          </cell>
          <cell r="C34100" t="str">
            <v>ROH</v>
          </cell>
          <cell r="D34100" t="str">
            <v>UN</v>
          </cell>
        </row>
        <row r="34101">
          <cell r="A34101" t="str">
            <v>3012-65</v>
          </cell>
          <cell r="B34101" t="str">
            <v>ORNAMENTO RED DO ALTO FALANTE PP 4</v>
          </cell>
          <cell r="C34101" t="str">
            <v>ROH</v>
          </cell>
          <cell r="D34101" t="str">
            <v>UN</v>
          </cell>
        </row>
        <row r="34102">
          <cell r="A34102" t="str">
            <v>3012-67</v>
          </cell>
          <cell r="B34102" t="str">
            <v>ALTO FAL 12 POL 6.8 O 25W 100X18 FL-1126</v>
          </cell>
          <cell r="C34102" t="str">
            <v>ROH</v>
          </cell>
          <cell r="D34102" t="str">
            <v>UN</v>
          </cell>
        </row>
        <row r="34103">
          <cell r="A34103" t="str">
            <v>3012-68</v>
          </cell>
          <cell r="B34103" t="str">
            <v>PF TA 4X26MM A-AT ACO BX CARB ST NIQ</v>
          </cell>
          <cell r="C34103" t="str">
            <v>ROH</v>
          </cell>
          <cell r="D34103" t="str">
            <v>UN</v>
          </cell>
        </row>
        <row r="34104">
          <cell r="A34104" t="str">
            <v>3012-69</v>
          </cell>
          <cell r="B34104" t="str">
            <v>CALÇO DE ISOPOR CM550</v>
          </cell>
          <cell r="C34104" t="str">
            <v>ROH</v>
          </cell>
          <cell r="D34104" t="str">
            <v>UN</v>
          </cell>
        </row>
        <row r="34105">
          <cell r="A34105" t="str">
            <v>3012-71</v>
          </cell>
          <cell r="B34105" t="str">
            <v>PCI CHV VELOCIDADE 1E4 250V2,5A MNTD[MP]</v>
          </cell>
          <cell r="C34105" t="str">
            <v>ROH</v>
          </cell>
          <cell r="D34105" t="str">
            <v>UN</v>
          </cell>
        </row>
        <row r="34106">
          <cell r="A34106" t="str">
            <v>3012-72</v>
          </cell>
          <cell r="B34106" t="str">
            <v>PCI CHA VELOC. 1E4 250V 2,5A MONT[MP</v>
          </cell>
          <cell r="C34106" t="str">
            <v>ROH</v>
          </cell>
          <cell r="D34106" t="str">
            <v>UN</v>
          </cell>
        </row>
        <row r="34107">
          <cell r="A34107" t="str">
            <v>3012-73</v>
          </cell>
          <cell r="B34107" t="str">
            <v>PAINEL CONTR 164X274.5X1.0MM S/SD CARD</v>
          </cell>
          <cell r="C34107" t="str">
            <v>ROH</v>
          </cell>
          <cell r="D34107" t="str">
            <v>UN</v>
          </cell>
        </row>
        <row r="34108">
          <cell r="A34108" t="str">
            <v>3012-76</v>
          </cell>
          <cell r="B34108" t="str">
            <v>COND ELET ISOL C/ CNX 3.5MM EARPHONE</v>
          </cell>
          <cell r="C34108" t="str">
            <v>ROH</v>
          </cell>
          <cell r="D34108" t="str">
            <v>UN</v>
          </cell>
        </row>
        <row r="34109">
          <cell r="A34109" t="str">
            <v>3012-77</v>
          </cell>
          <cell r="B34109" t="str">
            <v>COND ELET ISOL C/ CNX 1500MM GARRA PLUG</v>
          </cell>
          <cell r="C34109" t="str">
            <v>ROH</v>
          </cell>
          <cell r="D34109" t="str">
            <v>UN</v>
          </cell>
        </row>
        <row r="34110">
          <cell r="A34110" t="str">
            <v>3012-79</v>
          </cell>
          <cell r="B34110" t="str">
            <v>CHA TEMP. XN-14B T85 AC250V8A/AC125V 16A</v>
          </cell>
          <cell r="C34110" t="str">
            <v>ROH</v>
          </cell>
          <cell r="D34110" t="str">
            <v>UN</v>
          </cell>
        </row>
        <row r="34111">
          <cell r="A34111" t="str">
            <v>3012-94</v>
          </cell>
          <cell r="B34111" t="str">
            <v>CHA ON/OFF KCD1-101 250V10ACB2VIAS CT</v>
          </cell>
          <cell r="C34111" t="str">
            <v>ROH</v>
          </cell>
          <cell r="D34111" t="str">
            <v>UN</v>
          </cell>
        </row>
        <row r="34112">
          <cell r="A34112" t="str">
            <v>3012-99</v>
          </cell>
          <cell r="B34112" t="str">
            <v>CHA ON/OFF KCD1 125V/250V 10A/6A</v>
          </cell>
          <cell r="C34112" t="str">
            <v>ROH</v>
          </cell>
          <cell r="D34112" t="str">
            <v>UN</v>
          </cell>
        </row>
        <row r="34113">
          <cell r="A34113" t="str">
            <v>3013-01</v>
          </cell>
          <cell r="B34113" t="str">
            <v>VENT 40CM VTX-40-DW 127V/60Hz 14P</v>
          </cell>
          <cell r="C34113" t="str">
            <v>FERT</v>
          </cell>
          <cell r="D34113" t="str">
            <v>UN</v>
          </cell>
        </row>
        <row r="34114">
          <cell r="A34114" t="str">
            <v>3013-02</v>
          </cell>
          <cell r="B34114" t="str">
            <v>VENT 40CM VTX-40-DW 220V/60Hz 14P</v>
          </cell>
          <cell r="C34114" t="str">
            <v>FERT</v>
          </cell>
          <cell r="D34114" t="str">
            <v>UN</v>
          </cell>
        </row>
        <row r="34115">
          <cell r="A34115" t="str">
            <v>3013-20</v>
          </cell>
          <cell r="B34115" t="str">
            <v>CHA ON/OFF 125V/250V 10A/6A</v>
          </cell>
          <cell r="C34115" t="str">
            <v>ROH</v>
          </cell>
          <cell r="D34115" t="str">
            <v>UN</v>
          </cell>
        </row>
        <row r="34116">
          <cell r="A34116" t="str">
            <v>3014-01</v>
          </cell>
          <cell r="B34116" t="str">
            <v>VENT 30CM VT-30-B 127V/60Hz VT TURBO</v>
          </cell>
          <cell r="C34116" t="str">
            <v>FERT</v>
          </cell>
          <cell r="D34116" t="str">
            <v>UN</v>
          </cell>
        </row>
        <row r="34117">
          <cell r="A34117" t="str">
            <v>3014-02</v>
          </cell>
          <cell r="B34117" t="str">
            <v>VENT 30CM VT-30-B 220V/60Hz VT TURBO</v>
          </cell>
          <cell r="C34117" t="str">
            <v>FERT</v>
          </cell>
          <cell r="D34117" t="str">
            <v>UN</v>
          </cell>
        </row>
        <row r="34118">
          <cell r="A34118" t="str">
            <v>3015-01</v>
          </cell>
          <cell r="B34118" t="str">
            <v>CONJUNTO ESPECIAL KT-96 127V/60Hz</v>
          </cell>
          <cell r="C34118" t="str">
            <v>FERT</v>
          </cell>
          <cell r="D34118" t="str">
            <v>UN</v>
          </cell>
        </row>
        <row r="34119">
          <cell r="A34119" t="str">
            <v>3015-02</v>
          </cell>
          <cell r="B34119" t="str">
            <v>CONJUNTO ESPECIAL KT-96 220V/60Hz</v>
          </cell>
          <cell r="C34119" t="str">
            <v>FERT</v>
          </cell>
          <cell r="D34119" t="str">
            <v>UN</v>
          </cell>
        </row>
        <row r="34120">
          <cell r="A34120" t="str">
            <v>3016-01</v>
          </cell>
          <cell r="B34120" t="str">
            <v>CONJUNTO ESPECIAL KT-101 127V/60Hz</v>
          </cell>
          <cell r="C34120" t="str">
            <v>FERT</v>
          </cell>
          <cell r="D34120" t="str">
            <v>UN</v>
          </cell>
        </row>
        <row r="34121">
          <cell r="A34121" t="str">
            <v>3016-02</v>
          </cell>
          <cell r="B34121" t="str">
            <v>CONJUNTO ESPECIAL KT-101 220V/60Hz</v>
          </cell>
          <cell r="C34121" t="str">
            <v>FERT</v>
          </cell>
          <cell r="D34121" t="str">
            <v>UN</v>
          </cell>
        </row>
        <row r="34122">
          <cell r="A34122" t="str">
            <v>3017-01</v>
          </cell>
          <cell r="B34122" t="str">
            <v>CONJUNTO ESPECIAL KT-99 127V/60Hz</v>
          </cell>
          <cell r="C34122" t="str">
            <v>FERT</v>
          </cell>
          <cell r="D34122" t="str">
            <v>UN</v>
          </cell>
        </row>
        <row r="34123">
          <cell r="A34123" t="str">
            <v>3017-02</v>
          </cell>
          <cell r="B34123" t="str">
            <v>CONJUNTO ESPECIAL KT-99 220V/60Hz</v>
          </cell>
          <cell r="C34123" t="str">
            <v>FERT</v>
          </cell>
          <cell r="D34123" t="str">
            <v>UN</v>
          </cell>
        </row>
        <row r="34124">
          <cell r="A34124" t="str">
            <v>3018-01</v>
          </cell>
          <cell r="B34124" t="str">
            <v>CONJUNTO ESPECIAL KT-100 127V/60Hz</v>
          </cell>
          <cell r="C34124" t="str">
            <v>FERT</v>
          </cell>
          <cell r="D34124" t="str">
            <v>UN</v>
          </cell>
        </row>
        <row r="34125">
          <cell r="A34125" t="str">
            <v>3018-02</v>
          </cell>
          <cell r="B34125" t="str">
            <v>CONJUNTO ESPECIAL KT-100 220V/60Hz</v>
          </cell>
          <cell r="C34125" t="str">
            <v>FERT</v>
          </cell>
          <cell r="D34125" t="str">
            <v>UN</v>
          </cell>
        </row>
        <row r="34126">
          <cell r="A34126" t="str">
            <v>302-2602-01</v>
          </cell>
          <cell r="B34126" t="str">
            <v>MANTA DE PLAST C CONTATOS CONDUTIVOS</v>
          </cell>
          <cell r="C34126" t="str">
            <v>ROH</v>
          </cell>
          <cell r="D34126" t="str">
            <v>UN</v>
          </cell>
        </row>
        <row r="34127">
          <cell r="A34127" t="str">
            <v>3022-01</v>
          </cell>
          <cell r="B34127" t="str">
            <v>VENT 30CM VT-30-NB 127V/60Hz TURBO</v>
          </cell>
          <cell r="C34127" t="str">
            <v>FERT</v>
          </cell>
          <cell r="D34127" t="str">
            <v>UN</v>
          </cell>
        </row>
        <row r="34128">
          <cell r="A34128" t="str">
            <v>3022-02</v>
          </cell>
          <cell r="B34128" t="str">
            <v>VENT 30CM VT-30-NB 220V/60Hz TURBO</v>
          </cell>
          <cell r="C34128" t="str">
            <v>FERT</v>
          </cell>
          <cell r="D34128" t="str">
            <v>UN</v>
          </cell>
        </row>
        <row r="34129">
          <cell r="A34129" t="str">
            <v>3023-01</v>
          </cell>
          <cell r="B34129" t="str">
            <v>VENT 30CM VT-30C 127V/60Hz TURBO COLUNA</v>
          </cell>
          <cell r="C34129" t="str">
            <v>FERT</v>
          </cell>
          <cell r="D34129" t="str">
            <v>UN</v>
          </cell>
        </row>
        <row r="34130">
          <cell r="A34130" t="str">
            <v>3023-02</v>
          </cell>
          <cell r="B34130" t="str">
            <v>VENT 30CM VT-30C 220V/60Hz TURBO COLUNA</v>
          </cell>
          <cell r="C34130" t="str">
            <v>FERT</v>
          </cell>
          <cell r="D34130" t="str">
            <v>UN</v>
          </cell>
        </row>
        <row r="34131">
          <cell r="A34131" t="str">
            <v>3024-01</v>
          </cell>
          <cell r="B34131" t="str">
            <v>VENT 40CM VTX-40-DW 120V/60Hz</v>
          </cell>
          <cell r="C34131" t="str">
            <v>FERT</v>
          </cell>
          <cell r="D34131" t="str">
            <v>UN</v>
          </cell>
        </row>
        <row r="34132">
          <cell r="A34132" t="str">
            <v>3025-01</v>
          </cell>
          <cell r="B34132" t="str">
            <v>VENT 30CM V-30-6P 127V/60Hz</v>
          </cell>
          <cell r="C34132" t="str">
            <v>FERT</v>
          </cell>
          <cell r="D34132" t="str">
            <v>UN</v>
          </cell>
        </row>
        <row r="34133">
          <cell r="A34133" t="str">
            <v>3025-02</v>
          </cell>
          <cell r="B34133" t="str">
            <v>VENT 30CM V-30-6P 220V/60Hz</v>
          </cell>
          <cell r="C34133" t="str">
            <v>FERT</v>
          </cell>
          <cell r="D34133" t="str">
            <v>UN</v>
          </cell>
        </row>
        <row r="34134">
          <cell r="A34134" t="str">
            <v>3025-03</v>
          </cell>
          <cell r="B34134" t="str">
            <v>VENT 30CM V-30B-6P 127V/60Hz</v>
          </cell>
          <cell r="C34134" t="str">
            <v>FERT</v>
          </cell>
          <cell r="D34134" t="str">
            <v>UN</v>
          </cell>
        </row>
        <row r="34135">
          <cell r="A34135" t="str">
            <v>3025-04</v>
          </cell>
          <cell r="B34135" t="str">
            <v>VENT 30CM V-30B-6P 220V/60Hz</v>
          </cell>
          <cell r="C34135" t="str">
            <v>FERT</v>
          </cell>
          <cell r="D34135" t="str">
            <v>UN</v>
          </cell>
        </row>
        <row r="34136">
          <cell r="A34136" t="str">
            <v>3026-01</v>
          </cell>
          <cell r="B34136" t="str">
            <v>VENT 30CM V-30-6P-B 127V/60Hz</v>
          </cell>
          <cell r="C34136" t="str">
            <v>FERT</v>
          </cell>
          <cell r="D34136" t="str">
            <v>UN</v>
          </cell>
        </row>
        <row r="34137">
          <cell r="A34137" t="str">
            <v>3026-02</v>
          </cell>
          <cell r="B34137" t="str">
            <v>VENT 30CM V-30-6P-B 220V/60Hz</v>
          </cell>
          <cell r="C34137" t="str">
            <v>FERT</v>
          </cell>
          <cell r="D34137" t="str">
            <v>UN</v>
          </cell>
        </row>
        <row r="34138">
          <cell r="A34138" t="str">
            <v>3028-01</v>
          </cell>
          <cell r="B34138" t="str">
            <v>VENT 30CM VSP-30-W 127V/60Hz SUPER POWER</v>
          </cell>
          <cell r="C34138" t="str">
            <v>FERT</v>
          </cell>
          <cell r="D34138" t="str">
            <v>UN</v>
          </cell>
        </row>
        <row r="34139">
          <cell r="A34139" t="str">
            <v>3028-02</v>
          </cell>
          <cell r="B34139" t="str">
            <v>VENT 30CM VSP-30-W 220V/60Hz SUPER POWER</v>
          </cell>
          <cell r="C34139" t="str">
            <v>FERT</v>
          </cell>
          <cell r="D34139" t="str">
            <v>UN</v>
          </cell>
        </row>
        <row r="34140">
          <cell r="A34140" t="str">
            <v>3030-01</v>
          </cell>
          <cell r="B34140" t="str">
            <v>GRILL G-06 127V/60HZ EXPRESS</v>
          </cell>
          <cell r="C34140" t="str">
            <v>HAWA</v>
          </cell>
          <cell r="D34140" t="str">
            <v>UN</v>
          </cell>
        </row>
        <row r="34141">
          <cell r="A34141" t="str">
            <v>3030-02</v>
          </cell>
          <cell r="B34141" t="str">
            <v>GRILL G-06 220V/60HZ EXPRESS</v>
          </cell>
          <cell r="C34141" t="str">
            <v>HAWA</v>
          </cell>
          <cell r="D34141" t="str">
            <v>UN</v>
          </cell>
        </row>
        <row r="34142">
          <cell r="A34142" t="str">
            <v>3031-01</v>
          </cell>
          <cell r="B34142" t="str">
            <v>VENT30CM VSP-30-AP 127V/60Hz SUPER POWER</v>
          </cell>
          <cell r="C34142" t="str">
            <v>FERT</v>
          </cell>
          <cell r="D34142" t="str">
            <v>UN</v>
          </cell>
        </row>
        <row r="34143">
          <cell r="A34143" t="str">
            <v>3031-02</v>
          </cell>
          <cell r="B34143" t="str">
            <v>VENT30CM VSP-30-AP 220V/60Hz SUPER POWER</v>
          </cell>
          <cell r="C34143" t="str">
            <v>FERT</v>
          </cell>
          <cell r="D34143" t="str">
            <v>UN</v>
          </cell>
        </row>
        <row r="34144">
          <cell r="A34144" t="str">
            <v>3033-01</v>
          </cell>
          <cell r="B34144" t="str">
            <v>VENT 40 VTX-40C-8P 127V/60Hz SUPER TURBO</v>
          </cell>
          <cell r="C34144" t="str">
            <v>FERT</v>
          </cell>
          <cell r="D34144" t="str">
            <v>UN</v>
          </cell>
        </row>
        <row r="34145">
          <cell r="A34145" t="str">
            <v>3033-02</v>
          </cell>
          <cell r="B34145" t="str">
            <v>VENT 40 VTX-40C-8P 220V/60Hz SUPER TURBO</v>
          </cell>
          <cell r="C34145" t="str">
            <v>FERT</v>
          </cell>
          <cell r="D34145" t="str">
            <v>UN</v>
          </cell>
        </row>
        <row r="34146">
          <cell r="A34146" t="str">
            <v>3033-05</v>
          </cell>
          <cell r="B34146" t="str">
            <v>VENT 40CM VTX-40C-8P 127V/60Hz COLUNA</v>
          </cell>
          <cell r="C34146" t="str">
            <v>FERT</v>
          </cell>
          <cell r="D34146" t="str">
            <v>UN</v>
          </cell>
        </row>
        <row r="34147">
          <cell r="A34147" t="str">
            <v>3033-06</v>
          </cell>
          <cell r="B34147" t="str">
            <v>VENT 40CM VTX-40C-8P 220V/60Hz COLUNA</v>
          </cell>
          <cell r="C34147" t="str">
            <v>FERT</v>
          </cell>
          <cell r="D34147" t="str">
            <v>UN</v>
          </cell>
        </row>
        <row r="34148">
          <cell r="A34148" t="str">
            <v>3033-07</v>
          </cell>
          <cell r="B34148" t="str">
            <v>VENT 40CM VTX-40C-8P 127V/60Hz COLUNA</v>
          </cell>
          <cell r="C34148" t="str">
            <v>FERT</v>
          </cell>
          <cell r="D34148" t="str">
            <v>UN</v>
          </cell>
        </row>
        <row r="34149">
          <cell r="A34149" t="str">
            <v>3033-08</v>
          </cell>
          <cell r="B34149" t="str">
            <v>VENT 40CM VTX-40C-8P 220V/60Hz COLUNA</v>
          </cell>
          <cell r="C34149" t="str">
            <v>FERT</v>
          </cell>
          <cell r="D34149" t="str">
            <v>UN</v>
          </cell>
        </row>
        <row r="34150">
          <cell r="A34150" t="str">
            <v>3034-01</v>
          </cell>
          <cell r="B34150" t="str">
            <v>AIR FRYER AF-34 127V/60Hz 3,2L</v>
          </cell>
          <cell r="C34150" t="str">
            <v>HAWA</v>
          </cell>
          <cell r="D34150" t="str">
            <v>UN</v>
          </cell>
        </row>
        <row r="34151">
          <cell r="A34151" t="str">
            <v>3034-02</v>
          </cell>
          <cell r="B34151" t="str">
            <v>AIR FRYER AF-34 220V/60Hz 3,2L</v>
          </cell>
          <cell r="C34151" t="str">
            <v>HAWA</v>
          </cell>
          <cell r="D34151" t="str">
            <v>UN</v>
          </cell>
        </row>
        <row r="34152">
          <cell r="A34152" t="str">
            <v>3040-01</v>
          </cell>
          <cell r="B34152" t="str">
            <v>CHURRASQUEIRA CH-02 127V/60Hz PEDESTAL</v>
          </cell>
          <cell r="C34152" t="str">
            <v>HAWA</v>
          </cell>
          <cell r="D34152" t="str">
            <v>UN</v>
          </cell>
        </row>
        <row r="34153">
          <cell r="A34153" t="str">
            <v>3040-02</v>
          </cell>
          <cell r="B34153" t="str">
            <v>CHURRASQUEIRA CH-02 220V/60Hz PEDESTAL</v>
          </cell>
          <cell r="C34153" t="str">
            <v>HAWA</v>
          </cell>
          <cell r="D34153" t="str">
            <v>UN</v>
          </cell>
        </row>
        <row r="34154">
          <cell r="A34154" t="str">
            <v>3040-03</v>
          </cell>
          <cell r="B34154" t="str">
            <v>CHURRASQUEIRA CH-04 127V/60Hz</v>
          </cell>
          <cell r="C34154" t="str">
            <v>HAWA</v>
          </cell>
          <cell r="D34154" t="str">
            <v>UN</v>
          </cell>
        </row>
        <row r="34155">
          <cell r="A34155" t="str">
            <v>3040-04</v>
          </cell>
          <cell r="B34155" t="str">
            <v>CHURRASQUEIRA CH-04 220V/60Hz</v>
          </cell>
          <cell r="C34155" t="str">
            <v>HAWA</v>
          </cell>
          <cell r="D34155" t="str">
            <v>UN</v>
          </cell>
        </row>
        <row r="34156">
          <cell r="A34156" t="str">
            <v>3048-01</v>
          </cell>
          <cell r="B34156" t="str">
            <v>MIXER M-15-R 127V/60Hz</v>
          </cell>
          <cell r="C34156" t="str">
            <v>HAWA</v>
          </cell>
          <cell r="D34156" t="str">
            <v>UN</v>
          </cell>
        </row>
        <row r="34157">
          <cell r="A34157" t="str">
            <v>3048-02</v>
          </cell>
          <cell r="B34157" t="str">
            <v>MIXER M-15-R 220V/60Hz</v>
          </cell>
          <cell r="C34157" t="str">
            <v>HAWA</v>
          </cell>
          <cell r="D34157" t="str">
            <v>UN</v>
          </cell>
        </row>
        <row r="34158">
          <cell r="A34158" t="str">
            <v>3050-01</v>
          </cell>
          <cell r="B34158" t="str">
            <v>MICRO SYSTEM MS-04 BIVOLT</v>
          </cell>
          <cell r="C34158" t="str">
            <v>HAWA</v>
          </cell>
          <cell r="D34158" t="str">
            <v>UN</v>
          </cell>
        </row>
        <row r="34159">
          <cell r="A34159" t="str">
            <v>3053-01</v>
          </cell>
          <cell r="B34159" t="str">
            <v>CAFETEIRA C-44-32X-SI 127V/60Hz</v>
          </cell>
          <cell r="C34159" t="str">
            <v>HAWA</v>
          </cell>
          <cell r="D34159" t="str">
            <v>UN</v>
          </cell>
        </row>
        <row r="34160">
          <cell r="A34160" t="str">
            <v>3053-02</v>
          </cell>
          <cell r="B34160" t="str">
            <v>CAFETEIRA C-44-32X-SI 220V/60Hz</v>
          </cell>
          <cell r="C34160" t="str">
            <v>HAWA</v>
          </cell>
          <cell r="D34160" t="str">
            <v>UN</v>
          </cell>
        </row>
        <row r="34161">
          <cell r="A34161" t="str">
            <v>3060-01</v>
          </cell>
          <cell r="B34161" t="str">
            <v>RADIO RELOGIO RR-02 BIVOLT SLEEP STAR II</v>
          </cell>
          <cell r="C34161" t="str">
            <v>HAWA</v>
          </cell>
          <cell r="D34161" t="str">
            <v>UN</v>
          </cell>
        </row>
        <row r="34162">
          <cell r="A34162" t="str">
            <v>3068-01</v>
          </cell>
          <cell r="B34162" t="str">
            <v>BATEDEIRA BPA-01 127V/60Hz</v>
          </cell>
          <cell r="C34162" t="str">
            <v>FERT</v>
          </cell>
          <cell r="D34162" t="str">
            <v>UN</v>
          </cell>
        </row>
        <row r="34163">
          <cell r="A34163" t="str">
            <v>3068-02</v>
          </cell>
          <cell r="B34163" t="str">
            <v>BATEDEIRA BPA-01 220V/60Hz</v>
          </cell>
          <cell r="C34163" t="str">
            <v>FERT</v>
          </cell>
          <cell r="D34163" t="str">
            <v>UN</v>
          </cell>
        </row>
        <row r="34164">
          <cell r="A34164" t="str">
            <v>3070-01</v>
          </cell>
          <cell r="B34164" t="str">
            <v>BOOMBOX BX-03 BIVOLT MUSIC STAR II</v>
          </cell>
          <cell r="C34164" t="str">
            <v>HAWA</v>
          </cell>
          <cell r="D34164" t="str">
            <v>UN</v>
          </cell>
        </row>
        <row r="34165">
          <cell r="A34165" t="str">
            <v>307A1010001</v>
          </cell>
          <cell r="B34165" t="str">
            <v>PCI SPF RIG EPOX FR-4 CR S1010A4783-C</v>
          </cell>
          <cell r="C34165" t="str">
            <v>ROH</v>
          </cell>
          <cell r="D34165" t="str">
            <v>UN</v>
          </cell>
        </row>
        <row r="34166">
          <cell r="A34166" t="str">
            <v>307A1010002</v>
          </cell>
          <cell r="B34166" t="str">
            <v>VERNIZ HP-7758 (COATING)</v>
          </cell>
          <cell r="C34166" t="str">
            <v>ROH</v>
          </cell>
          <cell r="D34166" t="str">
            <v>KG</v>
          </cell>
        </row>
        <row r="34167">
          <cell r="A34167" t="str">
            <v>307A1010003</v>
          </cell>
          <cell r="B34167" t="str">
            <v>PILHA ELETRICA ALCALINA AAA LR03 1.5V</v>
          </cell>
          <cell r="C34167" t="str">
            <v>ROH</v>
          </cell>
          <cell r="D34167" t="str">
            <v>UN</v>
          </cell>
        </row>
        <row r="34168">
          <cell r="A34168" t="str">
            <v>307A1010004</v>
          </cell>
          <cell r="B34168" t="str">
            <v>DISPLAY DE CRISTAL LCD 56.8X34.3X2.8MM</v>
          </cell>
          <cell r="C34168" t="str">
            <v>ROH</v>
          </cell>
          <cell r="D34168" t="str">
            <v>UN</v>
          </cell>
        </row>
        <row r="34169">
          <cell r="A34169" t="str">
            <v>307A1010005</v>
          </cell>
          <cell r="B34169" t="str">
            <v>DIFUSOR DE LUZ PLAST 34.88X59.4X3.15MM</v>
          </cell>
          <cell r="C34169" t="str">
            <v>ROH</v>
          </cell>
          <cell r="D34169" t="str">
            <v>UN</v>
          </cell>
        </row>
        <row r="34170">
          <cell r="A34170" t="str">
            <v>307A1010006</v>
          </cell>
          <cell r="B34170" t="str">
            <v>CAP ELE FX DIEL CER PTH M 10UF 6.3V 0603</v>
          </cell>
          <cell r="C34170" t="str">
            <v>ROH</v>
          </cell>
          <cell r="D34170" t="str">
            <v>UN</v>
          </cell>
        </row>
        <row r="34171">
          <cell r="A34171" t="str">
            <v>307A1010007</v>
          </cell>
          <cell r="B34171" t="str">
            <v>DIODO P RAIOS INFRAVERM PTH 20MA/0.02A</v>
          </cell>
          <cell r="C34171" t="str">
            <v>ROH</v>
          </cell>
          <cell r="D34171" t="str">
            <v>UN</v>
          </cell>
        </row>
        <row r="34172">
          <cell r="A34172" t="str">
            <v>307A1010008</v>
          </cell>
          <cell r="B34172" t="str">
            <v>TERMISTOR NTC F 10 KOHMS MF52A103F3470</v>
          </cell>
          <cell r="C34172" t="str">
            <v>ROH</v>
          </cell>
          <cell r="D34172" t="str">
            <v>UN</v>
          </cell>
        </row>
        <row r="34173">
          <cell r="A34173" t="str">
            <v>307A1010009</v>
          </cell>
          <cell r="B34173" t="str">
            <v>CI MONO MICROCONTROLADOR STM32F101</v>
          </cell>
          <cell r="C34173" t="str">
            <v>ROH</v>
          </cell>
          <cell r="D34173" t="str">
            <v>UN</v>
          </cell>
        </row>
        <row r="34174">
          <cell r="A34174" t="str">
            <v>307A1010010</v>
          </cell>
          <cell r="B34174" t="str">
            <v>CAP ELE FX DIEL CER SMD M 10UF 6.3V 0603</v>
          </cell>
          <cell r="C34174" t="str">
            <v>ROH</v>
          </cell>
          <cell r="D34174" t="str">
            <v>UN</v>
          </cell>
        </row>
        <row r="34175">
          <cell r="A34175" t="str">
            <v>307A1010011</v>
          </cell>
          <cell r="B34175" t="str">
            <v>CAP ELE FX DIEL CER SMD K 100F 16V 0603</v>
          </cell>
          <cell r="C34175" t="str">
            <v>ROH</v>
          </cell>
          <cell r="D34175" t="str">
            <v>UN</v>
          </cell>
        </row>
        <row r="34176">
          <cell r="A34176" t="str">
            <v>307A1010012</v>
          </cell>
          <cell r="B34176" t="str">
            <v>DIODO EMISSOR DE LUZ(LED) SMD BRANC 0603</v>
          </cell>
          <cell r="C34176" t="str">
            <v>ROH</v>
          </cell>
          <cell r="D34176" t="str">
            <v>UN</v>
          </cell>
        </row>
        <row r="34177">
          <cell r="A34177" t="str">
            <v>307A1010013</v>
          </cell>
          <cell r="B34177" t="str">
            <v>INDUTOR FX SMD M 2.2UH 1.5A 3010</v>
          </cell>
          <cell r="C34177" t="str">
            <v>ROH</v>
          </cell>
          <cell r="D34177" t="str">
            <v>UN</v>
          </cell>
        </row>
        <row r="34178">
          <cell r="A34178" t="str">
            <v>307A1010014</v>
          </cell>
          <cell r="B34178" t="str">
            <v>RES ELE FX SMD J 0R 1/4W 1206</v>
          </cell>
          <cell r="C34178" t="str">
            <v>ROH</v>
          </cell>
          <cell r="D34178" t="str">
            <v>UN</v>
          </cell>
        </row>
        <row r="34179">
          <cell r="A34179" t="str">
            <v>307A1010015</v>
          </cell>
          <cell r="B34179" t="str">
            <v>TRANSISTOR MNTD SMD NPN S8050</v>
          </cell>
          <cell r="C34179" t="str">
            <v>ROH</v>
          </cell>
          <cell r="D34179" t="str">
            <v>UN</v>
          </cell>
        </row>
        <row r="34180">
          <cell r="A34180" t="str">
            <v>307A1010016</v>
          </cell>
          <cell r="B34180" t="str">
            <v>RES ELE FX SMD J 2R 1/8W 0805</v>
          </cell>
          <cell r="C34180" t="str">
            <v>ROH</v>
          </cell>
          <cell r="D34180" t="str">
            <v>UN</v>
          </cell>
        </row>
        <row r="34181">
          <cell r="A34181" t="str">
            <v>307A1010017</v>
          </cell>
          <cell r="B34181" t="str">
            <v>RES ELE FX SMD J 10K 1/10W 0603</v>
          </cell>
          <cell r="C34181" t="str">
            <v>ROH</v>
          </cell>
          <cell r="D34181" t="str">
            <v>UN</v>
          </cell>
        </row>
        <row r="34182">
          <cell r="A34182" t="str">
            <v>307A1010018</v>
          </cell>
          <cell r="B34182" t="str">
            <v>RES ELE FX SMD J 10K 1/10W 0603</v>
          </cell>
          <cell r="C34182" t="str">
            <v>ROH</v>
          </cell>
          <cell r="D34182" t="str">
            <v>UN</v>
          </cell>
        </row>
        <row r="34183">
          <cell r="A34183" t="str">
            <v>307A1010019</v>
          </cell>
          <cell r="B34183" t="str">
            <v>RES ELE FX SMD J 1K 1/10W 0603</v>
          </cell>
          <cell r="C34183" t="str">
            <v>ROH</v>
          </cell>
          <cell r="D34183" t="str">
            <v>UN</v>
          </cell>
        </row>
        <row r="34184">
          <cell r="A34184" t="str">
            <v>307A1010020</v>
          </cell>
          <cell r="B34184" t="str">
            <v>RES ELE FX SMD J 51R 1/10W 0603</v>
          </cell>
          <cell r="C34184" t="str">
            <v>ROH</v>
          </cell>
          <cell r="D34184" t="str">
            <v>UN</v>
          </cell>
        </row>
        <row r="34185">
          <cell r="A34185" t="str">
            <v>307A1010021</v>
          </cell>
          <cell r="B34185" t="str">
            <v>CI MONO ANALOG SMD 3.3V LP62610-33B6F</v>
          </cell>
          <cell r="C34185" t="str">
            <v>ROH</v>
          </cell>
          <cell r="D34185" t="str">
            <v>UN</v>
          </cell>
        </row>
        <row r="34186">
          <cell r="A34186" t="str">
            <v>307A1010022</v>
          </cell>
          <cell r="B34186" t="str">
            <v>DIODO SUPRESSOR MNTD SMD 3.3V 15PF</v>
          </cell>
          <cell r="C34186" t="str">
            <v>ROH</v>
          </cell>
          <cell r="D34186" t="str">
            <v>UN</v>
          </cell>
        </row>
        <row r="34187">
          <cell r="A34187" t="str">
            <v>3080-01</v>
          </cell>
          <cell r="B34187" t="str">
            <v>FORNO FR-06 127V/60Hz 12 LTS</v>
          </cell>
          <cell r="C34187" t="str">
            <v>HAWA</v>
          </cell>
          <cell r="D34187" t="str">
            <v>UN</v>
          </cell>
        </row>
        <row r="34188">
          <cell r="A34188" t="str">
            <v>3080-02</v>
          </cell>
          <cell r="B34188" t="str">
            <v>FORNO FR-06 220V/60Hz 12 LTS</v>
          </cell>
          <cell r="C34188" t="str">
            <v>HAWA</v>
          </cell>
          <cell r="D34188" t="str">
            <v>UN</v>
          </cell>
        </row>
        <row r="34189">
          <cell r="A34189" t="str">
            <v>308A1010001</v>
          </cell>
          <cell r="B34189" t="str">
            <v>CONTATO DA PILHA DO CR POLO (+)</v>
          </cell>
          <cell r="C34189" t="str">
            <v>ROH</v>
          </cell>
          <cell r="D34189" t="str">
            <v>UN</v>
          </cell>
        </row>
        <row r="34190">
          <cell r="A34190" t="str">
            <v>308A1010002</v>
          </cell>
          <cell r="B34190" t="str">
            <v>CONTATO DA PILHA DO CR POLO (-)</v>
          </cell>
          <cell r="C34190" t="str">
            <v>ROH</v>
          </cell>
          <cell r="D34190" t="str">
            <v>UN</v>
          </cell>
        </row>
        <row r="34191">
          <cell r="A34191" t="str">
            <v>308A1010003</v>
          </cell>
          <cell r="B34191" t="str">
            <v>CONTATO DA PILHA DO CR CONECTOR MOLA</v>
          </cell>
          <cell r="C34191" t="str">
            <v>ROH</v>
          </cell>
          <cell r="D34191" t="str">
            <v>UN</v>
          </cell>
        </row>
        <row r="34192">
          <cell r="A34192" t="str">
            <v>308A1010004</v>
          </cell>
          <cell r="B34192" t="str">
            <v>MEBRANA FLEXIVEL DE PLAST DO CR SRC-1010</v>
          </cell>
          <cell r="C34192" t="str">
            <v>ROH</v>
          </cell>
          <cell r="D34192" t="str">
            <v>UN</v>
          </cell>
        </row>
        <row r="34193">
          <cell r="A34193" t="str">
            <v>308A1010005</v>
          </cell>
          <cell r="B34193" t="str">
            <v>PARAF 1.5 X 5.5 MM A-AT DE ACO</v>
          </cell>
          <cell r="C34193" t="str">
            <v>ROH</v>
          </cell>
          <cell r="D34193" t="str">
            <v>UN</v>
          </cell>
        </row>
        <row r="34194">
          <cell r="A34194" t="str">
            <v>308A1010006</v>
          </cell>
          <cell r="B34194" t="str">
            <v>TIRA DE BORRACHA CONDUTIVA SRC-1010</v>
          </cell>
          <cell r="C34194" t="str">
            <v>ROH</v>
          </cell>
          <cell r="D34194" t="str">
            <v>UN</v>
          </cell>
        </row>
        <row r="34195">
          <cell r="A34195" t="str">
            <v>308A1010007</v>
          </cell>
          <cell r="B34195" t="str">
            <v>MANTA DE BORRACHA BRANCO 58.6 X 37.6MM</v>
          </cell>
          <cell r="C34195" t="str">
            <v>ROH</v>
          </cell>
          <cell r="D34195" t="str">
            <v>UN</v>
          </cell>
        </row>
        <row r="34196">
          <cell r="A34196" t="str">
            <v>308A1010008</v>
          </cell>
          <cell r="B34196" t="str">
            <v>VISOR PLAST TRANSP 56.2X35.3MM</v>
          </cell>
          <cell r="C34196" t="str">
            <v>ROH</v>
          </cell>
          <cell r="D34196" t="str">
            <v>UN</v>
          </cell>
        </row>
        <row r="34197">
          <cell r="A34197" t="str">
            <v>3090-01</v>
          </cell>
          <cell r="B34197" t="str">
            <v>GRILL G-07 127V/60HZ MAX INOX</v>
          </cell>
          <cell r="C34197" t="str">
            <v>HAWA</v>
          </cell>
          <cell r="D34197" t="str">
            <v>UN</v>
          </cell>
        </row>
        <row r="34198">
          <cell r="A34198" t="str">
            <v>3090-02</v>
          </cell>
          <cell r="B34198" t="str">
            <v>GRILL G-07 220V/60HZ MAX INOX</v>
          </cell>
          <cell r="C34198" t="str">
            <v>HAWA</v>
          </cell>
          <cell r="D34198" t="str">
            <v>UN</v>
          </cell>
        </row>
        <row r="34199">
          <cell r="A34199" t="str">
            <v>3092-01</v>
          </cell>
          <cell r="B34199" t="str">
            <v>ESPREMEDOR EPA-01 127V/60Hz</v>
          </cell>
          <cell r="C34199" t="str">
            <v>FERT</v>
          </cell>
          <cell r="D34199" t="str">
            <v>UN</v>
          </cell>
        </row>
        <row r="34200">
          <cell r="A34200" t="str">
            <v>3092-02</v>
          </cell>
          <cell r="B34200" t="str">
            <v>ESPREMEDOR EPA-01 220V/60Hz</v>
          </cell>
          <cell r="C34200" t="str">
            <v>FERT</v>
          </cell>
          <cell r="D34200" t="str">
            <v>UN</v>
          </cell>
        </row>
        <row r="34201">
          <cell r="A34201" t="str">
            <v>3094-01</v>
          </cell>
          <cell r="B34201" t="str">
            <v>MULTIPROCESSADOR MPN-01-BE 127V/60Hz</v>
          </cell>
          <cell r="C34201" t="str">
            <v>FERT</v>
          </cell>
          <cell r="D34201" t="str">
            <v>UN</v>
          </cell>
        </row>
        <row r="34202">
          <cell r="A34202" t="str">
            <v>3094-02</v>
          </cell>
          <cell r="B34202" t="str">
            <v>MULTIPROCESSADOR MPN-01-BE 220V/60Hz</v>
          </cell>
          <cell r="C34202" t="str">
            <v>FERT</v>
          </cell>
          <cell r="D34202" t="str">
            <v>UN</v>
          </cell>
        </row>
        <row r="34203">
          <cell r="A34203" t="str">
            <v>3097-01</v>
          </cell>
          <cell r="B34203" t="str">
            <v>MULTIPROCESSADOR MPN-02-BE 127V/60Hz</v>
          </cell>
          <cell r="C34203" t="str">
            <v>FERT</v>
          </cell>
          <cell r="D34203" t="str">
            <v>UN</v>
          </cell>
        </row>
        <row r="34204">
          <cell r="A34204" t="str">
            <v>3097-02</v>
          </cell>
          <cell r="B34204" t="str">
            <v>MULTIPROCESSADOR MPN-02-BE 220V/60Hz</v>
          </cell>
          <cell r="C34204" t="str">
            <v>FERT</v>
          </cell>
          <cell r="D34204" t="str">
            <v>UN</v>
          </cell>
        </row>
        <row r="34205">
          <cell r="A34205" t="str">
            <v>30A3-181001-11171821</v>
          </cell>
          <cell r="B34205" t="str">
            <v>CI MONO ANALOG SMD AS1117L 1.8V</v>
          </cell>
          <cell r="C34205" t="str">
            <v>ROH</v>
          </cell>
          <cell r="D34205" t="str">
            <v>UN</v>
          </cell>
        </row>
        <row r="34206">
          <cell r="A34206" t="str">
            <v>30A3-181001-11171871</v>
          </cell>
          <cell r="B34206" t="str">
            <v>CI MONO ANALOG SMD THL1117-1.8GH223</v>
          </cell>
          <cell r="C34206" t="str">
            <v>ROH</v>
          </cell>
          <cell r="D34206" t="str">
            <v>UN</v>
          </cell>
        </row>
        <row r="34207">
          <cell r="A34207" t="str">
            <v>30A3-331001-11173391</v>
          </cell>
          <cell r="B34207" t="str">
            <v>CI MONO ANALOG SMD THL1117-3.3GH223</v>
          </cell>
          <cell r="C34207" t="str">
            <v>ROH</v>
          </cell>
          <cell r="D34207" t="str">
            <v>UN</v>
          </cell>
        </row>
        <row r="34208">
          <cell r="A34208" t="str">
            <v>3100-01</v>
          </cell>
          <cell r="B34208" t="str">
            <v>LIQUIDIFICADOR L-26 127V/60Hz POWER 2</v>
          </cell>
          <cell r="C34208" t="str">
            <v>FERT</v>
          </cell>
          <cell r="D34208" t="str">
            <v>UN</v>
          </cell>
        </row>
        <row r="34209">
          <cell r="A34209" t="str">
            <v>3100-02</v>
          </cell>
          <cell r="B34209" t="str">
            <v>LIQUIDIFICADOR L-26 220V/60Hz POWER 2</v>
          </cell>
          <cell r="C34209" t="str">
            <v>FERT</v>
          </cell>
          <cell r="D34209" t="str">
            <v>UN</v>
          </cell>
        </row>
        <row r="34210">
          <cell r="A34210" t="str">
            <v>3120-01</v>
          </cell>
          <cell r="B34210" t="str">
            <v>PAN ELET. ARROZ PE-06 127V/60Hz</v>
          </cell>
          <cell r="C34210" t="str">
            <v>HAWA</v>
          </cell>
          <cell r="D34210" t="str">
            <v>UN</v>
          </cell>
        </row>
        <row r="34211">
          <cell r="A34211" t="str">
            <v>3120-02</v>
          </cell>
          <cell r="B34211" t="str">
            <v>PAN ELET. ARROZ PE-06 220V/60Hz</v>
          </cell>
          <cell r="C34211" t="str">
            <v>HAWA</v>
          </cell>
          <cell r="D34211" t="str">
            <v>UN</v>
          </cell>
        </row>
        <row r="34212">
          <cell r="A34212" t="str">
            <v>3150-01</v>
          </cell>
          <cell r="B34212" t="str">
            <v>PROCESSADOR MP-04 127V/60Hz</v>
          </cell>
          <cell r="C34212" t="str">
            <v>HAWA</v>
          </cell>
          <cell r="D34212" t="str">
            <v>UN</v>
          </cell>
        </row>
        <row r="34213">
          <cell r="A34213" t="str">
            <v>3150-02</v>
          </cell>
          <cell r="B34213" t="str">
            <v>PROCESSADOR MP-04 220V/60HZ</v>
          </cell>
          <cell r="C34213" t="str">
            <v>HAWA</v>
          </cell>
          <cell r="D34213" t="str">
            <v>UN</v>
          </cell>
        </row>
        <row r="34214">
          <cell r="A34214" t="str">
            <v>3160-01</v>
          </cell>
          <cell r="B34214" t="str">
            <v>FRITADEIRA FT-02 127V/60Hz 1,2 LTS</v>
          </cell>
          <cell r="C34214" t="str">
            <v>HAWA</v>
          </cell>
          <cell r="D34214" t="str">
            <v>UN</v>
          </cell>
        </row>
        <row r="34215">
          <cell r="A34215" t="str">
            <v>3160-02</v>
          </cell>
          <cell r="B34215" t="str">
            <v>FRITADEIRA FT-02 220V/60Hz 1,2 LTS</v>
          </cell>
          <cell r="C34215" t="str">
            <v>HAWA</v>
          </cell>
          <cell r="D34215" t="str">
            <v>UN</v>
          </cell>
        </row>
        <row r="34216">
          <cell r="A34216" t="str">
            <v>3171-01</v>
          </cell>
          <cell r="B34216" t="str">
            <v>VENT 40CM TURBO VT-41-TM 127V/60Hz</v>
          </cell>
          <cell r="C34216" t="str">
            <v>FERT</v>
          </cell>
          <cell r="D34216" t="str">
            <v>UN</v>
          </cell>
        </row>
        <row r="34217">
          <cell r="A34217" t="str">
            <v>3171-02</v>
          </cell>
          <cell r="B34217" t="str">
            <v>VENT 40CM TURBO VT-41-TM 220V/60Hz</v>
          </cell>
          <cell r="C34217" t="str">
            <v>FERT</v>
          </cell>
          <cell r="D34217" t="str">
            <v>UN</v>
          </cell>
        </row>
        <row r="34218">
          <cell r="A34218" t="str">
            <v>3171-03</v>
          </cell>
          <cell r="B34218" t="str">
            <v>VENT 40CM TURBO VT-41-TM 127V/60Hz</v>
          </cell>
          <cell r="C34218" t="str">
            <v>FERT</v>
          </cell>
          <cell r="D34218" t="str">
            <v>UN</v>
          </cell>
        </row>
        <row r="34219">
          <cell r="A34219" t="str">
            <v>3171-04</v>
          </cell>
          <cell r="B34219" t="str">
            <v>VENT 40CM TURBO VT-41-TM 220V/60Hz</v>
          </cell>
          <cell r="C34219" t="str">
            <v>FERT</v>
          </cell>
          <cell r="D34219" t="str">
            <v>UN</v>
          </cell>
        </row>
        <row r="34220">
          <cell r="A34220" t="str">
            <v>3180-01</v>
          </cell>
          <cell r="B34220" t="str">
            <v>SANDUICHEIRA S-11 127V/60Hz</v>
          </cell>
          <cell r="C34220" t="str">
            <v>HAWA</v>
          </cell>
          <cell r="D34220" t="str">
            <v>UN</v>
          </cell>
        </row>
        <row r="34221">
          <cell r="A34221" t="str">
            <v>3180-02</v>
          </cell>
          <cell r="B34221" t="str">
            <v>SANDUICHEIRA S-11 220V/60Hz</v>
          </cell>
          <cell r="C34221" t="str">
            <v>HAWA</v>
          </cell>
          <cell r="D34221" t="str">
            <v>UN</v>
          </cell>
        </row>
        <row r="34222">
          <cell r="A34222" t="str">
            <v>3190-01</v>
          </cell>
          <cell r="B34222" t="str">
            <v>ESPREMEDOR E-03 127V/60HZ ULTRA</v>
          </cell>
          <cell r="C34222" t="str">
            <v>FERT</v>
          </cell>
          <cell r="D34222" t="str">
            <v>UN</v>
          </cell>
        </row>
        <row r="34223">
          <cell r="A34223" t="str">
            <v>3190-02</v>
          </cell>
          <cell r="B34223" t="str">
            <v>ESPREMEDOR E-03 220V/60HZ ULTRA</v>
          </cell>
          <cell r="C34223" t="str">
            <v>FERT</v>
          </cell>
          <cell r="D34223" t="str">
            <v>UN</v>
          </cell>
        </row>
        <row r="34224">
          <cell r="A34224" t="str">
            <v>3190-03</v>
          </cell>
          <cell r="B34224" t="str">
            <v>ESPREMEDOR E-04 127V/60HZ ULTRA</v>
          </cell>
          <cell r="C34224" t="str">
            <v>FERT</v>
          </cell>
          <cell r="D34224" t="str">
            <v>UN</v>
          </cell>
        </row>
        <row r="34225">
          <cell r="A34225" t="str">
            <v>3190-04</v>
          </cell>
          <cell r="B34225" t="str">
            <v>ESPREMEDOR E-04 220V/60HZ ULTRA</v>
          </cell>
          <cell r="C34225" t="str">
            <v>FERT</v>
          </cell>
          <cell r="D34225" t="str">
            <v>UN</v>
          </cell>
        </row>
        <row r="34226">
          <cell r="A34226" t="str">
            <v>3200-01</v>
          </cell>
          <cell r="B34226" t="str">
            <v>LIQUID. SAMSARA L-27 2V 127V</v>
          </cell>
          <cell r="C34226" t="str">
            <v>FERT</v>
          </cell>
          <cell r="D34226" t="str">
            <v>UN</v>
          </cell>
        </row>
        <row r="34227">
          <cell r="A34227" t="str">
            <v>3202-01</v>
          </cell>
          <cell r="B34227" t="str">
            <v>TV 32 SMART AWS-TV-32-BL-01</v>
          </cell>
          <cell r="C34227" t="str">
            <v>FERT</v>
          </cell>
          <cell r="D34227" t="str">
            <v>UN</v>
          </cell>
        </row>
        <row r="34228">
          <cell r="A34228" t="str">
            <v>3210-01</v>
          </cell>
          <cell r="B34228" t="str">
            <v>DVD D-05 BIVOLT SHOW USB</v>
          </cell>
          <cell r="C34228" t="str">
            <v>HAWA</v>
          </cell>
          <cell r="D34228" t="str">
            <v>UN</v>
          </cell>
        </row>
        <row r="34229">
          <cell r="A34229" t="str">
            <v>3213-0305R5-FKS31911</v>
          </cell>
          <cell r="B34229" t="str">
            <v>TRANSISTOR SMD VDS:30V 5.5A FKS3101</v>
          </cell>
          <cell r="C34229" t="str">
            <v>ROH</v>
          </cell>
          <cell r="D34229" t="str">
            <v>UN</v>
          </cell>
        </row>
        <row r="34230">
          <cell r="A34230" t="str">
            <v>3220-01</v>
          </cell>
          <cell r="B34230" t="str">
            <v>BOOMBOX BX-05 BIVOLT MUSIC STAR USB</v>
          </cell>
          <cell r="C34230" t="str">
            <v>HAWA</v>
          </cell>
          <cell r="D34230" t="str">
            <v>UN</v>
          </cell>
        </row>
        <row r="34231">
          <cell r="A34231" t="str">
            <v>3223-200018-A2210711</v>
          </cell>
          <cell r="B34231" t="str">
            <v>TRANSISTOR SMD VDS:200V 18A AOD2210</v>
          </cell>
          <cell r="C34231" t="str">
            <v>ROH</v>
          </cell>
          <cell r="D34231" t="str">
            <v>UN</v>
          </cell>
        </row>
        <row r="34232">
          <cell r="A34232" t="str">
            <v>3230-01</v>
          </cell>
          <cell r="B34232" t="str">
            <v>HOME TEATHER HT-01 BIVOLT HOME STAR USB</v>
          </cell>
          <cell r="C34232" t="str">
            <v>HAWA</v>
          </cell>
          <cell r="D34232" t="str">
            <v>UN</v>
          </cell>
        </row>
        <row r="34233">
          <cell r="A34233" t="str">
            <v>3240-01</v>
          </cell>
          <cell r="B34233" t="str">
            <v>HOME TEATHER HT-02 BIVOLT</v>
          </cell>
          <cell r="C34233" t="str">
            <v>HAWA</v>
          </cell>
          <cell r="D34233" t="str">
            <v>UN</v>
          </cell>
        </row>
        <row r="34234">
          <cell r="A34234" t="str">
            <v>3260-01</v>
          </cell>
          <cell r="B34234" t="str">
            <v>FRITADEIRA FT-03 127V/60Hz 2,5 LTS</v>
          </cell>
          <cell r="C34234" t="str">
            <v>HAWA</v>
          </cell>
          <cell r="D34234" t="str">
            <v>UN</v>
          </cell>
        </row>
        <row r="34235">
          <cell r="A34235" t="str">
            <v>3260-02</v>
          </cell>
          <cell r="B34235" t="str">
            <v>FRITADEIRA FT-03 220V/60Hz 2,5 LTS</v>
          </cell>
          <cell r="C34235" t="str">
            <v>HAWA</v>
          </cell>
          <cell r="D34235" t="str">
            <v>UN</v>
          </cell>
        </row>
        <row r="34236">
          <cell r="A34236" t="str">
            <v>3270-01</v>
          </cell>
          <cell r="B34236" t="str">
            <v>PANIFICADORA PF-52 127V/60Hz</v>
          </cell>
          <cell r="C34236" t="str">
            <v>HAWA</v>
          </cell>
          <cell r="D34236" t="str">
            <v>UN</v>
          </cell>
        </row>
        <row r="34237">
          <cell r="A34237" t="str">
            <v>3270-02</v>
          </cell>
          <cell r="B34237" t="str">
            <v>PANIFICADORA PF-52 220V/60Hz</v>
          </cell>
          <cell r="C34237" t="str">
            <v>HAWA</v>
          </cell>
          <cell r="D34237" t="str">
            <v>UN</v>
          </cell>
        </row>
        <row r="34238">
          <cell r="A34238" t="str">
            <v>3275-01</v>
          </cell>
          <cell r="B34238" t="str">
            <v>ESCOVA SECADORA ES-JU-01 BIVOLT</v>
          </cell>
          <cell r="C34238" t="str">
            <v>HAWA</v>
          </cell>
          <cell r="D34238" t="str">
            <v>UN</v>
          </cell>
        </row>
        <row r="34239">
          <cell r="A34239" t="str">
            <v>3300-01</v>
          </cell>
          <cell r="B34239" t="str">
            <v>VENT 30CM V-23 127V/60Hz</v>
          </cell>
          <cell r="C34239" t="str">
            <v>FERT</v>
          </cell>
          <cell r="D34239" t="str">
            <v>UN</v>
          </cell>
        </row>
        <row r="34240">
          <cell r="A34240" t="str">
            <v>3300-02</v>
          </cell>
          <cell r="B34240" t="str">
            <v>VENT 30CM V-23 220V/60Hz</v>
          </cell>
          <cell r="C34240" t="str">
            <v>FERT</v>
          </cell>
          <cell r="D34240" t="str">
            <v>UN</v>
          </cell>
        </row>
        <row r="34241">
          <cell r="A34241" t="str">
            <v>3300-03</v>
          </cell>
          <cell r="B34241" t="str">
            <v>VENT 30CM NV-23 127V/60Hz</v>
          </cell>
          <cell r="C34241" t="str">
            <v>FERT</v>
          </cell>
          <cell r="D34241" t="str">
            <v>UN</v>
          </cell>
        </row>
        <row r="34242">
          <cell r="A34242" t="str">
            <v>3300-04</v>
          </cell>
          <cell r="B34242" t="str">
            <v>VENT 30CM NV-23 220V/60Hz</v>
          </cell>
          <cell r="C34242" t="str">
            <v>FERT</v>
          </cell>
          <cell r="D34242" t="str">
            <v>UN</v>
          </cell>
        </row>
        <row r="34243">
          <cell r="A34243" t="str">
            <v>3325-01</v>
          </cell>
          <cell r="B34243" t="str">
            <v>LIQUID L-83 220V/50Hz TOP HOUSE AR BR</v>
          </cell>
          <cell r="C34243" t="str">
            <v>FERT</v>
          </cell>
          <cell r="D34243" t="str">
            <v>UN</v>
          </cell>
        </row>
        <row r="34244">
          <cell r="A34244" t="str">
            <v>3326-01</v>
          </cell>
          <cell r="B34244" t="str">
            <v>LIQUID L-83 220V~50/60HZ TOP HOUSE VERM</v>
          </cell>
          <cell r="C34244" t="str">
            <v>FERT</v>
          </cell>
          <cell r="D34244" t="str">
            <v>UN</v>
          </cell>
        </row>
        <row r="34245">
          <cell r="A34245" t="str">
            <v>3330-01</v>
          </cell>
          <cell r="B34245" t="str">
            <v>BEBEDOURO BB-01 127V/60HZ ACQUE PURE</v>
          </cell>
          <cell r="C34245" t="str">
            <v>HAWA</v>
          </cell>
          <cell r="D34245" t="str">
            <v>UN</v>
          </cell>
        </row>
        <row r="34246">
          <cell r="A34246" t="str">
            <v>3330-02</v>
          </cell>
          <cell r="B34246" t="str">
            <v>BEBEDOURO BB-01 220V/60HZ ACQUE PURE</v>
          </cell>
          <cell r="C34246" t="str">
            <v>HAWA</v>
          </cell>
          <cell r="D34246" t="str">
            <v>UN</v>
          </cell>
        </row>
        <row r="34247">
          <cell r="A34247" t="str">
            <v>3331-01</v>
          </cell>
          <cell r="B34247" t="str">
            <v>COMPRESSOR 127V BB-01</v>
          </cell>
          <cell r="C34247" t="str">
            <v>ROH</v>
          </cell>
          <cell r="D34247" t="str">
            <v>UN</v>
          </cell>
        </row>
        <row r="34248">
          <cell r="A34248" t="str">
            <v>3331-03</v>
          </cell>
          <cell r="B34248" t="str">
            <v>COMPRESSOR QD30GE 110-127V 1PH R134A[BB</v>
          </cell>
          <cell r="C34248" t="str">
            <v>ROH</v>
          </cell>
          <cell r="D34248" t="str">
            <v>UN</v>
          </cell>
        </row>
        <row r="34249">
          <cell r="A34249" t="str">
            <v>3331-04</v>
          </cell>
          <cell r="B34249" t="str">
            <v>COMPRESSOR S30G 220-240V 1PH R134A[BB]</v>
          </cell>
          <cell r="C34249" t="str">
            <v>ROH</v>
          </cell>
          <cell r="D34249" t="str">
            <v>UN</v>
          </cell>
        </row>
        <row r="34250">
          <cell r="A34250" t="str">
            <v>3331-05</v>
          </cell>
          <cell r="B34250" t="str">
            <v>COMPRESSOR HV48Y11A 127V 60HZ R600A</v>
          </cell>
          <cell r="C34250" t="str">
            <v>ROH</v>
          </cell>
          <cell r="D34250" t="str">
            <v>UN</v>
          </cell>
        </row>
        <row r="34251">
          <cell r="A34251" t="str">
            <v>3331-06</v>
          </cell>
          <cell r="B34251" t="str">
            <v>COMPRESSOR HV48YA 220-240V 50/60HZ R600A</v>
          </cell>
          <cell r="C34251" t="str">
            <v>ROH</v>
          </cell>
          <cell r="D34251" t="str">
            <v>UN</v>
          </cell>
        </row>
        <row r="34252">
          <cell r="A34252" t="str">
            <v>3331-07</v>
          </cell>
          <cell r="B34252" t="str">
            <v>COMPRESSOR B35C5B 110-115VAC 60HZ R600A</v>
          </cell>
          <cell r="C34252" t="str">
            <v>ROH</v>
          </cell>
          <cell r="D34252" t="str">
            <v>UN</v>
          </cell>
        </row>
        <row r="34253">
          <cell r="A34253" t="str">
            <v>3331-08</v>
          </cell>
          <cell r="B34253" t="str">
            <v>COMPRESSOR B43CB 220-240VAC 60HZ R600A</v>
          </cell>
          <cell r="C34253" t="str">
            <v>ROH</v>
          </cell>
          <cell r="D34253" t="str">
            <v>UN</v>
          </cell>
        </row>
        <row r="34254">
          <cell r="A34254" t="str">
            <v>3331-09</v>
          </cell>
          <cell r="B34254" t="str">
            <v>COMPRESSOR B35C5B 127VAC 60HZ R600A</v>
          </cell>
          <cell r="C34254" t="str">
            <v>ROH</v>
          </cell>
          <cell r="D34254" t="str">
            <v>UN</v>
          </cell>
        </row>
        <row r="34255">
          <cell r="A34255" t="str">
            <v>3331-10</v>
          </cell>
          <cell r="B34255" t="str">
            <v>COMPRESSOR PW48BM 220-240VAC 60HZ R600A</v>
          </cell>
          <cell r="C34255" t="str">
            <v>ROH</v>
          </cell>
          <cell r="D34255" t="str">
            <v>UN</v>
          </cell>
        </row>
        <row r="34256">
          <cell r="A34256" t="str">
            <v>3331-11</v>
          </cell>
          <cell r="B34256" t="str">
            <v>COMPRESSOR UKN52YA 100-127VAC 60HZ R600A</v>
          </cell>
          <cell r="C34256" t="str">
            <v>ROH</v>
          </cell>
          <cell r="D34256" t="str">
            <v>UN</v>
          </cell>
        </row>
        <row r="34257">
          <cell r="A34257" t="str">
            <v>3331-12</v>
          </cell>
          <cell r="B34257" t="str">
            <v>COMPRESSOR EYD60X 220-240VAC 60HZ R600A</v>
          </cell>
          <cell r="C34257" t="str">
            <v>ROH</v>
          </cell>
          <cell r="D34257" t="str">
            <v>UN</v>
          </cell>
        </row>
        <row r="34258">
          <cell r="A34258" t="str">
            <v>3331-13</v>
          </cell>
          <cell r="B34258" t="str">
            <v>COMPRESSOR UKT75YAX 100-127VAC 60HZ R600</v>
          </cell>
          <cell r="C34258" t="str">
            <v>ROH</v>
          </cell>
          <cell r="D34258" t="str">
            <v>UN</v>
          </cell>
        </row>
        <row r="34259">
          <cell r="A34259" t="str">
            <v>3331-14</v>
          </cell>
          <cell r="B34259" t="str">
            <v>COMPRESSOR ETA95X 220-240VAC 60HZ R600A</v>
          </cell>
          <cell r="C34259" t="str">
            <v>ROH</v>
          </cell>
          <cell r="D34259" t="str">
            <v>UN</v>
          </cell>
        </row>
        <row r="34260">
          <cell r="A34260" t="str">
            <v>3331-15</v>
          </cell>
          <cell r="B34260" t="str">
            <v>UND MOTOBOMBA ALTA PRESSÃO CLF 127V 60HZ</v>
          </cell>
          <cell r="C34260" t="str">
            <v>ROH</v>
          </cell>
          <cell r="D34260" t="str">
            <v>UN</v>
          </cell>
        </row>
        <row r="34261">
          <cell r="A34261" t="str">
            <v>3331-16</v>
          </cell>
          <cell r="B34261" t="str">
            <v>UND MOTOBOMBA ALTA PRESSÃO CLF 220V 60HZ</v>
          </cell>
          <cell r="C34261" t="str">
            <v>ROH</v>
          </cell>
          <cell r="D34261" t="str">
            <v>UN</v>
          </cell>
        </row>
        <row r="34262">
          <cell r="A34262" t="str">
            <v>3331-17</v>
          </cell>
          <cell r="B34262" t="str">
            <v>UND MOTOBOMBA ALTA PRESSÃO CLF 127V 60HZ</v>
          </cell>
          <cell r="C34262" t="str">
            <v>ROH</v>
          </cell>
          <cell r="D34262" t="str">
            <v>UN</v>
          </cell>
        </row>
        <row r="34263">
          <cell r="A34263" t="str">
            <v>3331-18</v>
          </cell>
          <cell r="B34263" t="str">
            <v>UND MOTOBOMBA ALTA PRESSÃO CLF 220V 60HZ</v>
          </cell>
          <cell r="C34263" t="str">
            <v>ROH</v>
          </cell>
          <cell r="D34263" t="str">
            <v>UN</v>
          </cell>
        </row>
        <row r="34264">
          <cell r="A34264" t="str">
            <v>3340-01</v>
          </cell>
          <cell r="B34264" t="str">
            <v>SEC. CABELO SC-05 BIVOLT</v>
          </cell>
          <cell r="C34264" t="str">
            <v>HAWA</v>
          </cell>
          <cell r="D34264" t="str">
            <v>UN</v>
          </cell>
        </row>
        <row r="34265">
          <cell r="A34265" t="str">
            <v>3350-01</v>
          </cell>
          <cell r="B34265" t="str">
            <v>VENT 50CM V-90 127V/60Hz VENT 50CM V-90</v>
          </cell>
          <cell r="C34265" t="str">
            <v>HAWA</v>
          </cell>
          <cell r="D34265" t="str">
            <v>UN</v>
          </cell>
        </row>
        <row r="34266">
          <cell r="A34266" t="str">
            <v>3350-02</v>
          </cell>
          <cell r="B34266" t="str">
            <v>VENT 50CM V-90 220V/60Hz VENT 50CM V-90</v>
          </cell>
          <cell r="C34266" t="str">
            <v>HAWA</v>
          </cell>
          <cell r="D34266" t="str">
            <v>UN</v>
          </cell>
        </row>
        <row r="34267">
          <cell r="A34267" t="str">
            <v>3356-01</v>
          </cell>
          <cell r="B34267" t="str">
            <v>FERRO A VAPOR FVN-01-G 127V/60Hz</v>
          </cell>
          <cell r="C34267" t="str">
            <v>FERT</v>
          </cell>
          <cell r="D34267" t="str">
            <v>UN</v>
          </cell>
        </row>
        <row r="34268">
          <cell r="A34268" t="str">
            <v>3356-02</v>
          </cell>
          <cell r="B34268" t="str">
            <v>FERRO A VAPOR FVN-01-G 220V/60Hz</v>
          </cell>
          <cell r="C34268" t="str">
            <v>FERT</v>
          </cell>
          <cell r="D34268" t="str">
            <v>UN</v>
          </cell>
        </row>
        <row r="34269">
          <cell r="A34269" t="str">
            <v>3356-03</v>
          </cell>
          <cell r="B34269" t="str">
            <v>FERRO A VAPOR FVN-01-G 127V/60Hz</v>
          </cell>
          <cell r="C34269" t="str">
            <v>FERT</v>
          </cell>
          <cell r="D34269" t="str">
            <v>UN</v>
          </cell>
        </row>
        <row r="34270">
          <cell r="A34270" t="str">
            <v>3356-04</v>
          </cell>
          <cell r="B34270" t="str">
            <v>FERRO A VAPOR FVN-01-G 220V/60Hz</v>
          </cell>
          <cell r="C34270" t="str">
            <v>FERT</v>
          </cell>
          <cell r="D34270" t="str">
            <v>UN</v>
          </cell>
        </row>
        <row r="34271">
          <cell r="A34271" t="str">
            <v>3360-01</v>
          </cell>
          <cell r="B34271" t="str">
            <v>FORNO FR-07 127V/60Hz 42 LTS</v>
          </cell>
          <cell r="C34271" t="str">
            <v>HAWA</v>
          </cell>
          <cell r="D34271" t="str">
            <v>UN</v>
          </cell>
        </row>
        <row r="34272">
          <cell r="A34272" t="str">
            <v>3360-02</v>
          </cell>
          <cell r="B34272" t="str">
            <v>FORNO FR-07 220V/60Hz 42 LTS</v>
          </cell>
          <cell r="C34272" t="str">
            <v>HAWA</v>
          </cell>
          <cell r="D34272" t="str">
            <v>UN</v>
          </cell>
        </row>
        <row r="34273">
          <cell r="A34273" t="str">
            <v>3370-01</v>
          </cell>
          <cell r="B34273" t="str">
            <v>ASPIRADOR PO AP-08 127V/60HZ</v>
          </cell>
          <cell r="C34273" t="str">
            <v>HAWA</v>
          </cell>
          <cell r="D34273" t="str">
            <v>UN</v>
          </cell>
        </row>
        <row r="34274">
          <cell r="A34274" t="str">
            <v>3370-02</v>
          </cell>
          <cell r="B34274" t="str">
            <v>ASPIRADOR PO AP-08 220V/60HZ</v>
          </cell>
          <cell r="C34274" t="str">
            <v>HAWA</v>
          </cell>
          <cell r="D34274" t="str">
            <v>UN</v>
          </cell>
        </row>
        <row r="34275">
          <cell r="A34275" t="str">
            <v>3390-01</v>
          </cell>
          <cell r="B34275" t="str">
            <v>PAN ELET. ARROZ PE-07 127V/60Hz 04 XIC</v>
          </cell>
          <cell r="C34275" t="str">
            <v>HAWA</v>
          </cell>
          <cell r="D34275" t="str">
            <v>UN</v>
          </cell>
        </row>
        <row r="34276">
          <cell r="A34276" t="str">
            <v>3390-02</v>
          </cell>
          <cell r="B34276" t="str">
            <v>PAN ELET. ARROZ PE-07 220V/60Hz 04 XIC</v>
          </cell>
          <cell r="C34276" t="str">
            <v>HAWA</v>
          </cell>
          <cell r="D34276" t="str">
            <v>UN</v>
          </cell>
        </row>
        <row r="34277">
          <cell r="A34277" t="str">
            <v>3400-01</v>
          </cell>
          <cell r="B34277" t="str">
            <v>LIQUID L-34 127V/60HZ DINAMICO FILTER</v>
          </cell>
          <cell r="C34277" t="str">
            <v>FERT</v>
          </cell>
          <cell r="D34277" t="str">
            <v>UN</v>
          </cell>
        </row>
        <row r="34278">
          <cell r="A34278" t="str">
            <v>3400-02</v>
          </cell>
          <cell r="B34278" t="str">
            <v>LIQUID L-34 220V/60HZ DINAMICO FILTER</v>
          </cell>
          <cell r="C34278" t="str">
            <v>FERT</v>
          </cell>
          <cell r="D34278" t="str">
            <v>UN</v>
          </cell>
        </row>
        <row r="34279">
          <cell r="A34279" t="str">
            <v>3400-03</v>
          </cell>
          <cell r="B34279" t="str">
            <v>LIQUID L-34 127V/60HZ DINAMICO EMB PARDA</v>
          </cell>
          <cell r="C34279" t="str">
            <v>FERT</v>
          </cell>
          <cell r="D34279" t="str">
            <v>UN</v>
          </cell>
        </row>
        <row r="34280">
          <cell r="A34280" t="str">
            <v>3400-04</v>
          </cell>
          <cell r="B34280" t="str">
            <v>LIQUID L-34 220V/60HZ DINAMICO EMB PARDA</v>
          </cell>
          <cell r="C34280" t="str">
            <v>FERT</v>
          </cell>
          <cell r="D34280" t="str">
            <v>UN</v>
          </cell>
        </row>
        <row r="34281">
          <cell r="A34281" t="str">
            <v>3400-05</v>
          </cell>
          <cell r="B34281" t="str">
            <v>LIQUID L-45 127V/60HZ EDIÇÃO LIMITADA</v>
          </cell>
          <cell r="C34281" t="str">
            <v>FERT</v>
          </cell>
          <cell r="D34281" t="str">
            <v>UN</v>
          </cell>
        </row>
        <row r="34282">
          <cell r="A34282" t="str">
            <v>3400-06</v>
          </cell>
          <cell r="B34282" t="str">
            <v>LIQUID L-45 220V/60Hz EDIÇÃO LIMITADA</v>
          </cell>
          <cell r="C34282" t="str">
            <v>FERT</v>
          </cell>
          <cell r="D34282" t="str">
            <v>UN</v>
          </cell>
        </row>
        <row r="34283">
          <cell r="A34283" t="str">
            <v>3400-07</v>
          </cell>
          <cell r="B34283" t="str">
            <v>LIQUID L-34 127V/60HZ DINAMICO FILTER</v>
          </cell>
          <cell r="C34283" t="str">
            <v>FERT</v>
          </cell>
          <cell r="D34283" t="str">
            <v>UN</v>
          </cell>
        </row>
        <row r="34284">
          <cell r="A34284" t="str">
            <v>3400-08</v>
          </cell>
          <cell r="B34284" t="str">
            <v>LIQUID L-34 220V/60HZ DINAMICO FILTER</v>
          </cell>
          <cell r="C34284" t="str">
            <v>FERT</v>
          </cell>
          <cell r="D34284" t="str">
            <v>UN</v>
          </cell>
        </row>
        <row r="34285">
          <cell r="A34285" t="str">
            <v>3402-01</v>
          </cell>
          <cell r="B34285" t="str">
            <v>LIQUIDIFICADOR L-75 127V/60HZ</v>
          </cell>
          <cell r="C34285" t="str">
            <v>FERT</v>
          </cell>
          <cell r="D34285" t="str">
            <v>UN</v>
          </cell>
        </row>
        <row r="34286">
          <cell r="A34286" t="str">
            <v>3402-02</v>
          </cell>
          <cell r="B34286" t="str">
            <v>LIQUIDIFICADOR L-75 220V/60HZ</v>
          </cell>
          <cell r="C34286" t="str">
            <v>FERT</v>
          </cell>
          <cell r="D34286" t="str">
            <v>UN</v>
          </cell>
        </row>
        <row r="34287">
          <cell r="A34287" t="str">
            <v>3404-01</v>
          </cell>
          <cell r="B34287" t="str">
            <v>LIQUIDIFICADOR L-34 230V/50Hz  PRETO</v>
          </cell>
          <cell r="C34287" t="str">
            <v>FERT</v>
          </cell>
          <cell r="D34287" t="str">
            <v>UN</v>
          </cell>
        </row>
        <row r="34288">
          <cell r="A34288" t="str">
            <v>3405-01</v>
          </cell>
          <cell r="B34288" t="str">
            <v>LIQUID L-34 220V~50/60HZ DINAMICO AR</v>
          </cell>
          <cell r="C34288" t="str">
            <v>FERT</v>
          </cell>
          <cell r="D34288" t="str">
            <v>UN</v>
          </cell>
        </row>
        <row r="34289">
          <cell r="A34289" t="str">
            <v>3406-01</v>
          </cell>
          <cell r="B34289" t="str">
            <v>LIQUID L-34 120V/60Hz NI PRETO/PRATA</v>
          </cell>
          <cell r="C34289" t="str">
            <v>FERT</v>
          </cell>
          <cell r="D34289" t="str">
            <v>UN</v>
          </cell>
        </row>
        <row r="34290">
          <cell r="A34290" t="str">
            <v>3407-01</v>
          </cell>
          <cell r="B34290" t="str">
            <v>LIQUID L-34 120V/60Hz 700W PRETO/PRATA</v>
          </cell>
          <cell r="C34290" t="str">
            <v>FERT</v>
          </cell>
          <cell r="D34290" t="str">
            <v>UN</v>
          </cell>
        </row>
        <row r="34291">
          <cell r="A34291" t="str">
            <v>3410-01</v>
          </cell>
          <cell r="B34291" t="str">
            <v>PROCESSADOR MP-07 127V/60Hz</v>
          </cell>
          <cell r="C34291" t="str">
            <v>HAWA</v>
          </cell>
          <cell r="D34291" t="str">
            <v>UN</v>
          </cell>
        </row>
        <row r="34292">
          <cell r="A34292" t="str">
            <v>3410-02</v>
          </cell>
          <cell r="B34292" t="str">
            <v>PROCESSADOR MP-07 220V/60Hz</v>
          </cell>
          <cell r="C34292" t="str">
            <v>HAWA</v>
          </cell>
          <cell r="D34292" t="str">
            <v>UN</v>
          </cell>
        </row>
        <row r="34293">
          <cell r="A34293" t="str">
            <v>3412-01</v>
          </cell>
          <cell r="B34293" t="str">
            <v>AIR FRYER AF-34-R 127V/60Hz 3,2 L</v>
          </cell>
          <cell r="C34293" t="str">
            <v>HAWA</v>
          </cell>
          <cell r="D34293" t="str">
            <v>UN</v>
          </cell>
        </row>
        <row r="34294">
          <cell r="A34294" t="str">
            <v>3412-02</v>
          </cell>
          <cell r="B34294" t="str">
            <v>AIR FRYER AF-34-R 220V/60Hz 3,2 L</v>
          </cell>
          <cell r="C34294" t="str">
            <v>HAWA</v>
          </cell>
          <cell r="D34294" t="str">
            <v>UN</v>
          </cell>
        </row>
        <row r="34295">
          <cell r="A34295" t="str">
            <v>3420-01</v>
          </cell>
          <cell r="B34295" t="str">
            <v>HOME TEATHER HT-03 BIVOLT</v>
          </cell>
          <cell r="C34295" t="str">
            <v>HAWA</v>
          </cell>
          <cell r="D34295" t="str">
            <v>UN</v>
          </cell>
        </row>
        <row r="34296">
          <cell r="A34296" t="str">
            <v>3430-01</v>
          </cell>
          <cell r="B34296" t="str">
            <v>BOOMBOX BX-06 BIVOLT CONECT STAR</v>
          </cell>
          <cell r="C34296" t="str">
            <v>HAWA</v>
          </cell>
          <cell r="D34296" t="str">
            <v>UN</v>
          </cell>
        </row>
        <row r="34297">
          <cell r="A34297" t="str">
            <v>3430-02</v>
          </cell>
          <cell r="B34297" t="str">
            <v>BOOMBOX BX-11 BIVOLT CONNECT STAR USB</v>
          </cell>
          <cell r="C34297" t="str">
            <v>HAWA</v>
          </cell>
          <cell r="D34297" t="str">
            <v>UN</v>
          </cell>
        </row>
        <row r="34298">
          <cell r="A34298" t="str">
            <v>3430-03</v>
          </cell>
          <cell r="B34298" t="str">
            <v>BOOMBOX NBX-06 BIVOLT CONECT STAR USB</v>
          </cell>
          <cell r="C34298" t="str">
            <v>HAWA</v>
          </cell>
          <cell r="D34298" t="str">
            <v>UN</v>
          </cell>
        </row>
        <row r="34299">
          <cell r="A34299" t="str">
            <v>3430-04</v>
          </cell>
          <cell r="B34299" t="str">
            <v>BOOMBOX NBX-11 BIVOLT CONECT STAR USB</v>
          </cell>
          <cell r="C34299" t="str">
            <v>HAWA</v>
          </cell>
          <cell r="D34299" t="str">
            <v>UN</v>
          </cell>
        </row>
        <row r="34300">
          <cell r="A34300" t="str">
            <v>3434-01</v>
          </cell>
          <cell r="B34300" t="str">
            <v>ASPIRADORPO AP-34-BL 127V/60Hz VERTICAL</v>
          </cell>
          <cell r="C34300" t="str">
            <v>HAWA</v>
          </cell>
          <cell r="D34300" t="str">
            <v>UN</v>
          </cell>
        </row>
        <row r="34301">
          <cell r="A34301" t="str">
            <v>3434-02</v>
          </cell>
          <cell r="B34301" t="str">
            <v>ASPIRADORPO AP-34-BL 220V/60Hz VERTICAL</v>
          </cell>
          <cell r="C34301" t="str">
            <v>HAWA</v>
          </cell>
          <cell r="D34301" t="str">
            <v>UN</v>
          </cell>
        </row>
        <row r="34302">
          <cell r="A34302" t="str">
            <v>3450-01</v>
          </cell>
          <cell r="B34302" t="str">
            <v>BATEDEIRA B-14 127V/60Hz PROFA</v>
          </cell>
          <cell r="C34302" t="str">
            <v>HAWA</v>
          </cell>
          <cell r="D34302" t="str">
            <v>UN</v>
          </cell>
        </row>
        <row r="34303">
          <cell r="A34303" t="str">
            <v>3450-02</v>
          </cell>
          <cell r="B34303" t="str">
            <v>BATEDEIRA B-14 220V/60Hz PROFA</v>
          </cell>
          <cell r="C34303" t="str">
            <v>HAWA</v>
          </cell>
          <cell r="D34303" t="str">
            <v>UN</v>
          </cell>
        </row>
        <row r="34304">
          <cell r="A34304" t="str">
            <v>3470-01</v>
          </cell>
          <cell r="B34304" t="str">
            <v>TOSTADOR T-04 127V/60HZ MAX TOAST</v>
          </cell>
          <cell r="C34304" t="str">
            <v>HAWA</v>
          </cell>
          <cell r="D34304" t="str">
            <v>UN</v>
          </cell>
        </row>
        <row r="34305">
          <cell r="A34305" t="str">
            <v>3470-02</v>
          </cell>
          <cell r="B34305" t="str">
            <v>TOSTADOR T-04 220V/60HZ MAX TOAST</v>
          </cell>
          <cell r="C34305" t="str">
            <v>HAWA</v>
          </cell>
          <cell r="D34305" t="str">
            <v>UN</v>
          </cell>
        </row>
        <row r="34306">
          <cell r="A34306" t="str">
            <v>3490-01</v>
          </cell>
          <cell r="B34306" t="str">
            <v>PRANCHA ALISADORA P-13 BIVOLT</v>
          </cell>
          <cell r="C34306" t="str">
            <v>HAWA</v>
          </cell>
          <cell r="D34306" t="str">
            <v>UN</v>
          </cell>
        </row>
        <row r="34307">
          <cell r="A34307" t="str">
            <v>3500-01</v>
          </cell>
          <cell r="B34307" t="str">
            <v>VENT 40CM V-45 127V/60Hz AZ NEBLINA</v>
          </cell>
          <cell r="C34307" t="str">
            <v>FERT</v>
          </cell>
          <cell r="D34307" t="str">
            <v>UN</v>
          </cell>
        </row>
        <row r="34308">
          <cell r="A34308" t="str">
            <v>3500-02</v>
          </cell>
          <cell r="B34308" t="str">
            <v>VENT 40CM V-45 220V/60Hz AZ NEBLINA</v>
          </cell>
          <cell r="C34308" t="str">
            <v>FERT</v>
          </cell>
          <cell r="D34308" t="str">
            <v>UN</v>
          </cell>
        </row>
        <row r="34309">
          <cell r="A34309" t="str">
            <v>3500-03</v>
          </cell>
          <cell r="B34309" t="str">
            <v>VENT 40CM V-45 127V/60HZ BR  BRANCO</v>
          </cell>
          <cell r="C34309" t="str">
            <v>FERT</v>
          </cell>
          <cell r="D34309" t="str">
            <v>UN</v>
          </cell>
        </row>
        <row r="34310">
          <cell r="A34310" t="str">
            <v>3500-04</v>
          </cell>
          <cell r="B34310" t="str">
            <v>VENTIL. 40 V-45 AZUL 220V/50HZ</v>
          </cell>
          <cell r="C34310" t="str">
            <v>FERT</v>
          </cell>
          <cell r="D34310" t="str">
            <v>UN</v>
          </cell>
        </row>
        <row r="34311">
          <cell r="A34311" t="str">
            <v>3500-05</v>
          </cell>
          <cell r="B34311" t="str">
            <v>VENT 40CM V-45 127V/60Hz BR AZULADO</v>
          </cell>
          <cell r="C34311" t="str">
            <v>FERT</v>
          </cell>
          <cell r="D34311" t="str">
            <v>UN</v>
          </cell>
        </row>
        <row r="34312">
          <cell r="A34312" t="str">
            <v>3500-06</v>
          </cell>
          <cell r="B34312" t="str">
            <v>VENT 40CM V-45 220V/60Hz BR AZULADO</v>
          </cell>
          <cell r="C34312" t="str">
            <v>FERT</v>
          </cell>
          <cell r="D34312" t="str">
            <v>UN</v>
          </cell>
        </row>
        <row r="34313">
          <cell r="A34313" t="str">
            <v>3500-07</v>
          </cell>
          <cell r="B34313" t="str">
            <v>VENT 40CM V-45B 127V/60Hz BR AZULADO</v>
          </cell>
          <cell r="C34313" t="str">
            <v>FERT</v>
          </cell>
          <cell r="D34313" t="str">
            <v>UN</v>
          </cell>
        </row>
        <row r="34314">
          <cell r="A34314" t="str">
            <v>3500-08</v>
          </cell>
          <cell r="B34314" t="str">
            <v>VENT 40CM V-45B 220V/60Hz BR AZULADO</v>
          </cell>
          <cell r="C34314" t="str">
            <v>FERT</v>
          </cell>
          <cell r="D34314" t="str">
            <v>UN</v>
          </cell>
        </row>
        <row r="34315">
          <cell r="A34315" t="str">
            <v>3500-09</v>
          </cell>
          <cell r="B34315" t="str">
            <v>VENT 40CM V-45 127V/60HZ BR</v>
          </cell>
          <cell r="C34315" t="str">
            <v>FERT</v>
          </cell>
          <cell r="D34315" t="str">
            <v>UN</v>
          </cell>
        </row>
        <row r="34316">
          <cell r="A34316" t="str">
            <v>3500-10</v>
          </cell>
          <cell r="B34316" t="str">
            <v>VENT 40CM V-45 220V/60HZ BR</v>
          </cell>
          <cell r="C34316" t="str">
            <v>FERT</v>
          </cell>
          <cell r="D34316" t="str">
            <v>UN</v>
          </cell>
        </row>
        <row r="34317">
          <cell r="A34317" t="str">
            <v>3500-11</v>
          </cell>
          <cell r="B34317" t="str">
            <v>VENT 40CM V-45B 127V/60Hz BR</v>
          </cell>
          <cell r="C34317" t="str">
            <v>FERT</v>
          </cell>
          <cell r="D34317" t="str">
            <v>UN</v>
          </cell>
        </row>
        <row r="34318">
          <cell r="A34318" t="str">
            <v>3500-12</v>
          </cell>
          <cell r="B34318" t="str">
            <v>VENT 40CM V-45B 220V/60Hz BR</v>
          </cell>
          <cell r="C34318" t="str">
            <v>FERT</v>
          </cell>
          <cell r="D34318" t="str">
            <v>UN</v>
          </cell>
        </row>
        <row r="34319">
          <cell r="A34319" t="str">
            <v>3513-6R8000-52351511</v>
          </cell>
          <cell r="B34319" t="str">
            <v>DIODO ZENER SMD LMSZ5235BT1G/BZT52C6V8</v>
          </cell>
          <cell r="C34319" t="str">
            <v>ROH</v>
          </cell>
          <cell r="D34319" t="str">
            <v>UN</v>
          </cell>
        </row>
        <row r="34320">
          <cell r="A34320" t="str">
            <v>3523-10A001-00M73311</v>
          </cell>
          <cell r="B34320" t="str">
            <v>DIODO RETIF SMD 1000V 1A 800NS 1.1V M7</v>
          </cell>
          <cell r="C34320" t="str">
            <v>ROH</v>
          </cell>
          <cell r="D34320" t="str">
            <v>UN</v>
          </cell>
        </row>
        <row r="34321">
          <cell r="A34321" t="str">
            <v>3523-10A001-1N403301</v>
          </cell>
          <cell r="B34321" t="str">
            <v>DIODO RETIF SMD 1N4007 1000V</v>
          </cell>
          <cell r="C34321" t="str">
            <v>ROH</v>
          </cell>
          <cell r="D34321" t="str">
            <v>UN</v>
          </cell>
        </row>
        <row r="34322">
          <cell r="A34322" t="str">
            <v>3529-01</v>
          </cell>
          <cell r="B34322" t="str">
            <v>LIQUIDIFICADOR LPA-01 127V/60Hz</v>
          </cell>
          <cell r="C34322" t="str">
            <v>FERT</v>
          </cell>
          <cell r="D34322" t="str">
            <v>UN</v>
          </cell>
        </row>
        <row r="34323">
          <cell r="A34323" t="str">
            <v>3529-02</v>
          </cell>
          <cell r="B34323" t="str">
            <v>LIQUIDIFICADOR LPA-01 220V/60Hz</v>
          </cell>
          <cell r="C34323" t="str">
            <v>FERT</v>
          </cell>
          <cell r="D34323" t="str">
            <v>UN</v>
          </cell>
        </row>
        <row r="34324">
          <cell r="A34324" t="str">
            <v>3530-01</v>
          </cell>
          <cell r="B34324" t="str">
            <v>PAN ELET. ARROZ PE-08 127V/60HZ 04 XIC</v>
          </cell>
          <cell r="C34324" t="str">
            <v>HAWA</v>
          </cell>
          <cell r="D34324" t="str">
            <v>UN</v>
          </cell>
        </row>
        <row r="34325">
          <cell r="A34325" t="str">
            <v>3530-02</v>
          </cell>
          <cell r="B34325" t="str">
            <v>PAN ELET. ARROZ PE-08 220V/60HZ 04 XIC</v>
          </cell>
          <cell r="C34325" t="str">
            <v>HAWA</v>
          </cell>
          <cell r="D34325" t="str">
            <v>UN</v>
          </cell>
        </row>
        <row r="34326">
          <cell r="A34326" t="str">
            <v>3530-05</v>
          </cell>
          <cell r="B34326" t="str">
            <v>PAN ELET. ARROZ PE-08 127V/60HZ</v>
          </cell>
          <cell r="C34326" t="str">
            <v>HAWA</v>
          </cell>
          <cell r="D34326" t="str">
            <v>UN</v>
          </cell>
        </row>
        <row r="34327">
          <cell r="A34327" t="str">
            <v>3530-06</v>
          </cell>
          <cell r="B34327" t="str">
            <v>PAN ELET. ARROZ PE-08 220V/60HZ</v>
          </cell>
          <cell r="C34327" t="str">
            <v>HAWA</v>
          </cell>
          <cell r="D34327" t="str">
            <v>UN</v>
          </cell>
        </row>
        <row r="34328">
          <cell r="A34328" t="str">
            <v>3535-01</v>
          </cell>
          <cell r="B34328" t="str">
            <v>PAN ELET. NPE-08-5X 127V/60Hz 5 XICARAS</v>
          </cell>
          <cell r="C34328" t="str">
            <v>HAWA</v>
          </cell>
          <cell r="D34328" t="str">
            <v>UN</v>
          </cell>
        </row>
        <row r="34329">
          <cell r="A34329" t="str">
            <v>3535-02</v>
          </cell>
          <cell r="B34329" t="str">
            <v>PAN ELET. NPE-08-5X 220V/60Hz 5 XICARAS</v>
          </cell>
          <cell r="C34329" t="str">
            <v>HAWA</v>
          </cell>
          <cell r="D34329" t="str">
            <v>UN</v>
          </cell>
        </row>
        <row r="34330">
          <cell r="A34330" t="str">
            <v>3540-01</v>
          </cell>
          <cell r="B34330" t="str">
            <v>SEC. CABELO SC-11 127V/60Hz STYLE</v>
          </cell>
          <cell r="C34330" t="str">
            <v>HAWA</v>
          </cell>
          <cell r="D34330" t="str">
            <v>UN</v>
          </cell>
        </row>
        <row r="34331">
          <cell r="A34331" t="str">
            <v>3540-02</v>
          </cell>
          <cell r="B34331" t="str">
            <v>SEC. CABELO SC-11 220V/60Hz STYLE</v>
          </cell>
          <cell r="C34331" t="str">
            <v>HAWA</v>
          </cell>
          <cell r="D34331" t="str">
            <v>UN</v>
          </cell>
        </row>
        <row r="34332">
          <cell r="A34332" t="str">
            <v>3550-01</v>
          </cell>
          <cell r="B34332" t="str">
            <v>SEC. CABELO SM-01 BIVOLT</v>
          </cell>
          <cell r="C34332" t="str">
            <v>HAWA</v>
          </cell>
          <cell r="D34332" t="str">
            <v>UN</v>
          </cell>
        </row>
        <row r="34333">
          <cell r="A34333" t="str">
            <v>3560-01</v>
          </cell>
          <cell r="B34333" t="str">
            <v>SEC. CABELO SM-02 127V/60Hz</v>
          </cell>
          <cell r="C34333" t="str">
            <v>HAWA</v>
          </cell>
          <cell r="D34333" t="str">
            <v>UN</v>
          </cell>
        </row>
        <row r="34334">
          <cell r="A34334" t="str">
            <v>3560-02</v>
          </cell>
          <cell r="B34334" t="str">
            <v>SEC. CABELO SM-02 220V/60Hz</v>
          </cell>
          <cell r="C34334" t="str">
            <v>HAWA</v>
          </cell>
          <cell r="D34334" t="str">
            <v>UN</v>
          </cell>
        </row>
        <row r="34335">
          <cell r="A34335" t="str">
            <v>3563-400010-MURB2321</v>
          </cell>
          <cell r="B34335" t="str">
            <v>DIODO DE CHAVEAMENTO SMD 400V MURB1040CT</v>
          </cell>
          <cell r="C34335" t="str">
            <v>ROH</v>
          </cell>
          <cell r="D34335" t="str">
            <v>UN</v>
          </cell>
        </row>
        <row r="34336">
          <cell r="A34336" t="str">
            <v>3570-01</v>
          </cell>
          <cell r="B34336" t="str">
            <v>ESCOVA ROTATIVA ER-01 127V/60HZ</v>
          </cell>
          <cell r="C34336" t="str">
            <v>HAWA</v>
          </cell>
          <cell r="D34336" t="str">
            <v>UN</v>
          </cell>
        </row>
        <row r="34337">
          <cell r="A34337" t="str">
            <v>3570-02</v>
          </cell>
          <cell r="B34337" t="str">
            <v>ESCOVA ROTATIVA ER-01 220V/60HZ</v>
          </cell>
          <cell r="C34337" t="str">
            <v>HAWA</v>
          </cell>
          <cell r="D34337" t="str">
            <v>UN</v>
          </cell>
        </row>
        <row r="34338">
          <cell r="A34338" t="str">
            <v>3580-01</v>
          </cell>
          <cell r="B34338" t="str">
            <v>ASPIRADOR PO AP-09 127V/60HZ</v>
          </cell>
          <cell r="C34338" t="str">
            <v>HAWA</v>
          </cell>
          <cell r="D34338" t="str">
            <v>UN</v>
          </cell>
        </row>
        <row r="34339">
          <cell r="A34339" t="str">
            <v>3580-02</v>
          </cell>
          <cell r="B34339" t="str">
            <v>ASPIRADOR PO AP-09 220V/60HZ</v>
          </cell>
          <cell r="C34339" t="str">
            <v>HAWA</v>
          </cell>
          <cell r="D34339" t="str">
            <v>UN</v>
          </cell>
        </row>
        <row r="34340">
          <cell r="A34340" t="str">
            <v>3580-03</v>
          </cell>
          <cell r="B34340" t="str">
            <v>ASPIRADOR PO AP-09 127V/60Hz</v>
          </cell>
          <cell r="C34340" t="str">
            <v>HAWA</v>
          </cell>
          <cell r="D34340" t="str">
            <v>UN</v>
          </cell>
        </row>
        <row r="34341">
          <cell r="A34341" t="str">
            <v>3580-04</v>
          </cell>
          <cell r="B34341" t="str">
            <v>ASPIRADOR PO AP-09 220V/60Hz</v>
          </cell>
          <cell r="C34341" t="str">
            <v>HAWA</v>
          </cell>
          <cell r="D34341" t="str">
            <v>UN</v>
          </cell>
        </row>
        <row r="34342">
          <cell r="A34342" t="str">
            <v>3587-01</v>
          </cell>
          <cell r="B34342" t="str">
            <v>COOKTOP A GÁS CTG-04 BIVOLT 2 BOCAS</v>
          </cell>
          <cell r="C34342" t="str">
            <v>FERT</v>
          </cell>
          <cell r="D34342" t="str">
            <v>UN</v>
          </cell>
        </row>
        <row r="34343">
          <cell r="A34343" t="str">
            <v>3590-01</v>
          </cell>
          <cell r="B34343" t="str">
            <v>FORNO FR-08 127V/60Hz 10 LTS</v>
          </cell>
          <cell r="C34343" t="str">
            <v>HAWA</v>
          </cell>
          <cell r="D34343" t="str">
            <v>UN</v>
          </cell>
        </row>
        <row r="34344">
          <cell r="A34344" t="str">
            <v>3590-02</v>
          </cell>
          <cell r="B34344" t="str">
            <v>FORNO FR-08 220V/60Hz 10 LTS</v>
          </cell>
          <cell r="C34344" t="str">
            <v>HAWA</v>
          </cell>
          <cell r="D34344" t="str">
            <v>UN</v>
          </cell>
        </row>
        <row r="34345">
          <cell r="A34345" t="str">
            <v>3598-01</v>
          </cell>
          <cell r="B34345" t="str">
            <v>BATEDEIRA B-35 NP 127V/60HZ PRATICA 350W</v>
          </cell>
          <cell r="C34345" t="str">
            <v>FERT</v>
          </cell>
          <cell r="D34345" t="str">
            <v>UN</v>
          </cell>
        </row>
        <row r="34346">
          <cell r="A34346" t="str">
            <v>3598-02</v>
          </cell>
          <cell r="B34346" t="str">
            <v>BATEDEIRA B-35 NP 220V/60HZ PRATICA 350W</v>
          </cell>
          <cell r="C34346" t="str">
            <v>FERT</v>
          </cell>
          <cell r="D34346" t="str">
            <v>UN</v>
          </cell>
        </row>
        <row r="34347">
          <cell r="A34347" t="str">
            <v>3598-05</v>
          </cell>
          <cell r="B34347" t="str">
            <v>BATEDEIRA B-35 NP 127V/60Hz RED</v>
          </cell>
          <cell r="C34347" t="str">
            <v>FERT</v>
          </cell>
          <cell r="D34347" t="str">
            <v>UN</v>
          </cell>
        </row>
        <row r="34348">
          <cell r="A34348" t="str">
            <v>35F3-3R3006-WS543911</v>
          </cell>
          <cell r="B34348" t="str">
            <v>MATRIZ SMD 6A 3.3V WS5454EC</v>
          </cell>
          <cell r="C34348" t="str">
            <v>ROH</v>
          </cell>
          <cell r="D34348" t="str">
            <v>UN</v>
          </cell>
        </row>
        <row r="34349">
          <cell r="A34349" t="str">
            <v>3600-01</v>
          </cell>
          <cell r="B34349" t="str">
            <v>LIQUID NL-40 127V/60HZ VITAMAXIS 4</v>
          </cell>
          <cell r="C34349" t="str">
            <v>FERT</v>
          </cell>
          <cell r="D34349" t="str">
            <v>UN</v>
          </cell>
        </row>
        <row r="34350">
          <cell r="A34350" t="str">
            <v>3600-02</v>
          </cell>
          <cell r="B34350" t="str">
            <v>LIQUID NL-40 220V/60HZ VITAMAXIS 4</v>
          </cell>
          <cell r="C34350" t="str">
            <v>FERT</v>
          </cell>
          <cell r="D34350" t="str">
            <v>UN</v>
          </cell>
        </row>
        <row r="34351">
          <cell r="A34351" t="str">
            <v>3600-03</v>
          </cell>
          <cell r="B34351" t="str">
            <v>LIQUIDIFICADOR NL-40F 127V/60HZ</v>
          </cell>
          <cell r="C34351" t="str">
            <v>FERT</v>
          </cell>
          <cell r="D34351" t="str">
            <v>UN</v>
          </cell>
        </row>
        <row r="34352">
          <cell r="A34352" t="str">
            <v>3600-04</v>
          </cell>
          <cell r="B34352" t="str">
            <v>LIQUIDIFICADOR NL-40F 220V/60HZ</v>
          </cell>
          <cell r="C34352" t="str">
            <v>FERT</v>
          </cell>
          <cell r="D34352" t="str">
            <v>UN</v>
          </cell>
        </row>
        <row r="34353">
          <cell r="A34353" t="str">
            <v>3610-01</v>
          </cell>
          <cell r="B34353" t="str">
            <v>GRILL G-09 127V/60HZ SUPER PREMIUM</v>
          </cell>
          <cell r="C34353" t="str">
            <v>HAWA</v>
          </cell>
          <cell r="D34353" t="str">
            <v>UN</v>
          </cell>
        </row>
        <row r="34354">
          <cell r="A34354" t="str">
            <v>3610-02</v>
          </cell>
          <cell r="B34354" t="str">
            <v>GRILL G-09 220V/60HZ SUPER PREMIUM</v>
          </cell>
          <cell r="C34354" t="str">
            <v>HAWA</v>
          </cell>
          <cell r="D34354" t="str">
            <v>UN</v>
          </cell>
        </row>
        <row r="34355">
          <cell r="A34355" t="str">
            <v>3620-01</v>
          </cell>
          <cell r="B34355" t="str">
            <v>MIXER M-06 127V/60Hz</v>
          </cell>
          <cell r="C34355" t="str">
            <v>HAWA</v>
          </cell>
          <cell r="D34355" t="str">
            <v>UN</v>
          </cell>
        </row>
        <row r="34356">
          <cell r="A34356" t="str">
            <v>3620-02</v>
          </cell>
          <cell r="B34356" t="str">
            <v>MIXER M-06 220V/60Hz</v>
          </cell>
          <cell r="C34356" t="str">
            <v>HAWA</v>
          </cell>
          <cell r="D34356" t="str">
            <v>UN</v>
          </cell>
        </row>
        <row r="34357">
          <cell r="A34357" t="str">
            <v>3623-372210-00000001</v>
          </cell>
          <cell r="B34357" t="str">
            <v>SENSOR DE TR/RECEP DADOS IR 37.9KHZ</v>
          </cell>
          <cell r="C34357" t="str">
            <v>ROH</v>
          </cell>
          <cell r="D34357" t="str">
            <v>UN</v>
          </cell>
        </row>
        <row r="34358">
          <cell r="A34358" t="str">
            <v>3630-01</v>
          </cell>
          <cell r="B34358" t="str">
            <v>AUTO RADIO AR-02 BIVOLT DVD 3''</v>
          </cell>
          <cell r="C34358" t="str">
            <v>FERT</v>
          </cell>
          <cell r="D34358" t="str">
            <v>UN</v>
          </cell>
        </row>
        <row r="34359">
          <cell r="A34359" t="str">
            <v>3640-01</v>
          </cell>
          <cell r="B34359" t="str">
            <v>DVD D-06 BIVOLT FASHION STAR</v>
          </cell>
          <cell r="C34359" t="str">
            <v>HAWA</v>
          </cell>
          <cell r="D34359" t="str">
            <v>UN</v>
          </cell>
        </row>
        <row r="34360">
          <cell r="A34360" t="str">
            <v>3650-01</v>
          </cell>
          <cell r="B34360" t="str">
            <v>HOME TEATHER HT-04 BIVOLT HOME STAR HDMI</v>
          </cell>
          <cell r="C34360" t="str">
            <v>HAWA</v>
          </cell>
          <cell r="D34360" t="str">
            <v>UN</v>
          </cell>
        </row>
        <row r="34361">
          <cell r="A34361" t="str">
            <v>3660-01</v>
          </cell>
          <cell r="B34361" t="str">
            <v>HOME TEATHER HT-05 BIVOLT STAR USB II</v>
          </cell>
          <cell r="C34361" t="str">
            <v>HAWA</v>
          </cell>
          <cell r="D34361" t="str">
            <v>UN</v>
          </cell>
        </row>
        <row r="34362">
          <cell r="A34362" t="str">
            <v>3670-01</v>
          </cell>
          <cell r="B34362" t="str">
            <v>HOME TEATHER HT-06 BIVOLT STAR USB I</v>
          </cell>
          <cell r="C34362" t="str">
            <v>HAWA</v>
          </cell>
          <cell r="D34362" t="str">
            <v>UN</v>
          </cell>
        </row>
        <row r="34363">
          <cell r="A34363" t="str">
            <v>3680-01</v>
          </cell>
          <cell r="B34363" t="str">
            <v>DVD D-07 BIVOLT GAME STAR USB II</v>
          </cell>
          <cell r="C34363" t="str">
            <v>HAWA</v>
          </cell>
          <cell r="D34363" t="str">
            <v>UN</v>
          </cell>
        </row>
        <row r="34364">
          <cell r="A34364" t="str">
            <v>3680-02</v>
          </cell>
          <cell r="B34364" t="str">
            <v>DVD D-07 BIVOLT GAME STAR USB II</v>
          </cell>
          <cell r="C34364" t="str">
            <v>HAWA</v>
          </cell>
          <cell r="D34364" t="str">
            <v>UN</v>
          </cell>
        </row>
        <row r="34365">
          <cell r="A34365" t="str">
            <v>3690-01</v>
          </cell>
          <cell r="B34365" t="str">
            <v>BOOMBOX BX-07 BIVOLT SUPER SOUND</v>
          </cell>
          <cell r="C34365" t="str">
            <v>HAWA</v>
          </cell>
          <cell r="D34365" t="str">
            <v>UN</v>
          </cell>
        </row>
        <row r="34366">
          <cell r="A34366" t="str">
            <v>3700-01</v>
          </cell>
          <cell r="B34366" t="str">
            <v>LIQUID NL-41 127V/60HZ VITAMAXIS4 FILTER</v>
          </cell>
          <cell r="C34366" t="str">
            <v>FERT</v>
          </cell>
          <cell r="D34366" t="str">
            <v>UN</v>
          </cell>
        </row>
        <row r="34367">
          <cell r="A34367" t="str">
            <v>3700-02</v>
          </cell>
          <cell r="B34367" t="str">
            <v>LIQUID NL-41 220V/60HZ VITAMAXIS4 FILTER</v>
          </cell>
          <cell r="C34367" t="str">
            <v>FERT</v>
          </cell>
          <cell r="D34367" t="str">
            <v>UN</v>
          </cell>
        </row>
        <row r="34368">
          <cell r="A34368" t="str">
            <v>3710-01</v>
          </cell>
          <cell r="B34368" t="str">
            <v>BOOMBOX BX-08 BIVOLT DOCK STATION</v>
          </cell>
          <cell r="C34368" t="str">
            <v>HAWA</v>
          </cell>
          <cell r="D34368" t="str">
            <v>UN</v>
          </cell>
        </row>
        <row r="34369">
          <cell r="A34369" t="str">
            <v>3720-01</v>
          </cell>
          <cell r="B34369" t="str">
            <v>RADIO PORTATIL RP-01 BIVOLT 4 FAIXAS</v>
          </cell>
          <cell r="C34369" t="str">
            <v>HAWA</v>
          </cell>
          <cell r="D34369" t="str">
            <v>UN</v>
          </cell>
        </row>
        <row r="34370">
          <cell r="A34370" t="str">
            <v>3740-01</v>
          </cell>
          <cell r="B34370" t="str">
            <v>FURAD. FFI-06 127V/60Hz 500W</v>
          </cell>
          <cell r="C34370" t="str">
            <v>HAWA</v>
          </cell>
          <cell r="D34370" t="str">
            <v>UN</v>
          </cell>
        </row>
        <row r="34371">
          <cell r="A34371" t="str">
            <v>3740-02</v>
          </cell>
          <cell r="B34371" t="str">
            <v>FURAD. FFI-06 220V/60Hz 500W</v>
          </cell>
          <cell r="C34371" t="str">
            <v>HAWA</v>
          </cell>
          <cell r="D34371" t="str">
            <v>UN</v>
          </cell>
        </row>
        <row r="34372">
          <cell r="A34372" t="str">
            <v>3750-01</v>
          </cell>
          <cell r="B34372" t="str">
            <v>FURAD. FFI-06M 127V/60Hz 500W</v>
          </cell>
          <cell r="C34372" t="str">
            <v>HAWA</v>
          </cell>
          <cell r="D34372" t="str">
            <v>UN</v>
          </cell>
        </row>
        <row r="34373">
          <cell r="A34373" t="str">
            <v>3750-02</v>
          </cell>
          <cell r="B34373" t="str">
            <v>FURAD. FFI-06M 220V/60Hz 500W</v>
          </cell>
          <cell r="C34373" t="str">
            <v>HAWA</v>
          </cell>
          <cell r="D34373" t="str">
            <v>UN</v>
          </cell>
        </row>
        <row r="34374">
          <cell r="A34374" t="str">
            <v>3760-01</v>
          </cell>
          <cell r="B34374" t="str">
            <v>PROCESSADOR MP-08 127V/60Hz</v>
          </cell>
          <cell r="C34374" t="str">
            <v>HAWA</v>
          </cell>
          <cell r="D34374" t="str">
            <v>UN</v>
          </cell>
        </row>
        <row r="34375">
          <cell r="A34375" t="str">
            <v>3760-02</v>
          </cell>
          <cell r="B34375" t="str">
            <v>PROCESSADOR MP-08 220V/60Hz</v>
          </cell>
          <cell r="C34375" t="str">
            <v>HAWA</v>
          </cell>
          <cell r="D34375" t="str">
            <v>UN</v>
          </cell>
        </row>
        <row r="34376">
          <cell r="A34376" t="str">
            <v>3760-05</v>
          </cell>
          <cell r="B34376" t="str">
            <v>MULTI PROCESSADOR NMP-08 127V/60HZ</v>
          </cell>
          <cell r="C34376" t="str">
            <v>HAWA</v>
          </cell>
          <cell r="D34376" t="str">
            <v>UN</v>
          </cell>
        </row>
        <row r="34377">
          <cell r="A34377" t="str">
            <v>3760-06</v>
          </cell>
          <cell r="B34377" t="str">
            <v>MULTI PROCESSADOR NMP-08 220V/60HZ</v>
          </cell>
          <cell r="C34377" t="str">
            <v>HAWA</v>
          </cell>
          <cell r="D34377" t="str">
            <v>UN</v>
          </cell>
        </row>
        <row r="34378">
          <cell r="A34378" t="str">
            <v>3760-10</v>
          </cell>
          <cell r="B34378" t="str">
            <v>MULTI PROCESSADOR NMP-08 127V/60HZ</v>
          </cell>
          <cell r="C34378" t="str">
            <v>HAWA</v>
          </cell>
          <cell r="D34378" t="str">
            <v>UN</v>
          </cell>
        </row>
        <row r="34379">
          <cell r="A34379" t="str">
            <v>3760-11</v>
          </cell>
          <cell r="B34379" t="str">
            <v>MULTI PROCESSADOR NMP-08 220V/60HZ</v>
          </cell>
          <cell r="C34379" t="str">
            <v>HAWA</v>
          </cell>
          <cell r="D34379" t="str">
            <v>UN</v>
          </cell>
        </row>
        <row r="34380">
          <cell r="A34380" t="str">
            <v>3760-13</v>
          </cell>
          <cell r="B34380" t="str">
            <v>MULTI PROCESSADOR NMP-08 127V/60HZ</v>
          </cell>
          <cell r="C34380" t="str">
            <v>HAWA</v>
          </cell>
          <cell r="D34380" t="str">
            <v>UN</v>
          </cell>
        </row>
        <row r="34381">
          <cell r="A34381" t="str">
            <v>3770-01</v>
          </cell>
          <cell r="B34381" t="str">
            <v>UMIDIFICADOR AR UA-03 127V/60HZ 2,2 LTS</v>
          </cell>
          <cell r="C34381" t="str">
            <v>HAWA</v>
          </cell>
          <cell r="D34381" t="str">
            <v>UN</v>
          </cell>
        </row>
        <row r="34382">
          <cell r="A34382" t="str">
            <v>3770-02</v>
          </cell>
          <cell r="B34382" t="str">
            <v>UMIDIFICADOR AR UA-03 220V/60HZ 2,2 LTS</v>
          </cell>
          <cell r="C34382" t="str">
            <v>HAWA</v>
          </cell>
          <cell r="D34382" t="str">
            <v>UN</v>
          </cell>
        </row>
        <row r="34383">
          <cell r="A34383" t="str">
            <v>3771-01</v>
          </cell>
          <cell r="B34383" t="str">
            <v>UMIDIFICADOR AR NUA-03 BIVOLT</v>
          </cell>
          <cell r="C34383" t="str">
            <v>HAWA</v>
          </cell>
          <cell r="D34383" t="str">
            <v>UN</v>
          </cell>
        </row>
        <row r="34384">
          <cell r="A34384" t="str">
            <v>3780-01</v>
          </cell>
          <cell r="B34384" t="str">
            <v>SERRA TICO-TICO FST-02 127V/60Hz 400W</v>
          </cell>
          <cell r="C34384" t="str">
            <v>HAWA</v>
          </cell>
          <cell r="D34384" t="str">
            <v>UN</v>
          </cell>
        </row>
        <row r="34385">
          <cell r="A34385" t="str">
            <v>3780-02</v>
          </cell>
          <cell r="B34385" t="str">
            <v>SERRA TICO-TICO FST-02 220V/60Hz 400W</v>
          </cell>
          <cell r="C34385" t="str">
            <v>HAWA</v>
          </cell>
          <cell r="D34385" t="str">
            <v>UN</v>
          </cell>
        </row>
        <row r="34386">
          <cell r="A34386" t="str">
            <v>3781-01</v>
          </cell>
          <cell r="B34386" t="str">
            <v>SERRA TICO-TICO FST-03 127V/60Hz</v>
          </cell>
          <cell r="C34386" t="str">
            <v>HAWA</v>
          </cell>
          <cell r="D34386" t="str">
            <v>UN</v>
          </cell>
        </row>
        <row r="34387">
          <cell r="A34387" t="str">
            <v>3781-02</v>
          </cell>
          <cell r="B34387" t="str">
            <v>SERRA TICO-TICO FST-03 220V/60Hz</v>
          </cell>
          <cell r="C34387" t="str">
            <v>HAWA</v>
          </cell>
          <cell r="D34387" t="str">
            <v>UN</v>
          </cell>
        </row>
        <row r="34388">
          <cell r="A34388" t="str">
            <v>3781-03</v>
          </cell>
          <cell r="B34388" t="str">
            <v>SERRA TICO-TICO FST-03 127V/60Hz</v>
          </cell>
          <cell r="C34388" t="str">
            <v>HAWA</v>
          </cell>
          <cell r="D34388" t="str">
            <v>UN</v>
          </cell>
        </row>
        <row r="34389">
          <cell r="A34389" t="str">
            <v>3781-04</v>
          </cell>
          <cell r="B34389" t="str">
            <v>SERRA TICO-TICO FST-03 220V/60Hz</v>
          </cell>
          <cell r="C34389" t="str">
            <v>HAWA</v>
          </cell>
          <cell r="D34389" t="str">
            <v>UN</v>
          </cell>
        </row>
        <row r="34390">
          <cell r="A34390" t="str">
            <v>3787-01</v>
          </cell>
          <cell r="B34390" t="str">
            <v>VENT 30CM VSP-30-NW 127V/60Hz</v>
          </cell>
          <cell r="C34390" t="str">
            <v>FERT</v>
          </cell>
          <cell r="D34390" t="str">
            <v>UN</v>
          </cell>
        </row>
        <row r="34391">
          <cell r="A34391" t="str">
            <v>3787-02</v>
          </cell>
          <cell r="B34391" t="str">
            <v>VENT 30CM VSP-30-NW 220V/60Hz</v>
          </cell>
          <cell r="C34391" t="str">
            <v>FERT</v>
          </cell>
          <cell r="D34391" t="str">
            <v>UN</v>
          </cell>
        </row>
        <row r="34392">
          <cell r="A34392" t="str">
            <v>3788-01</v>
          </cell>
          <cell r="B34392" t="str">
            <v>VENT 30CM VSP-30-NB 127V/60Hz</v>
          </cell>
          <cell r="C34392" t="str">
            <v>FERT</v>
          </cell>
          <cell r="D34392" t="str">
            <v>UN</v>
          </cell>
        </row>
        <row r="34393">
          <cell r="A34393" t="str">
            <v>3788-02</v>
          </cell>
          <cell r="B34393" t="str">
            <v>VENT 30CM VSP-30-NB 220V/60Hz</v>
          </cell>
          <cell r="C34393" t="str">
            <v>FERT</v>
          </cell>
          <cell r="D34393" t="str">
            <v>UN</v>
          </cell>
        </row>
        <row r="34394">
          <cell r="A34394" t="str">
            <v>3789-01</v>
          </cell>
          <cell r="B34394" t="str">
            <v>VENT 30CM VSP-30-NAP 127V/60Hz</v>
          </cell>
          <cell r="C34394" t="str">
            <v>FERT</v>
          </cell>
          <cell r="D34394" t="str">
            <v>UN</v>
          </cell>
        </row>
        <row r="34395">
          <cell r="A34395" t="str">
            <v>3789-02</v>
          </cell>
          <cell r="B34395" t="str">
            <v>VENT 30CM VSP-30-NAP 220V/60Hz</v>
          </cell>
          <cell r="C34395" t="str">
            <v>FERT</v>
          </cell>
          <cell r="D34395" t="str">
            <v>UN</v>
          </cell>
        </row>
        <row r="34396">
          <cell r="A34396" t="str">
            <v>3790-01</v>
          </cell>
          <cell r="B34396" t="str">
            <v>ESCOVA ROTATIVA ER-02 127V/60HZ</v>
          </cell>
          <cell r="C34396" t="str">
            <v>HAWA</v>
          </cell>
          <cell r="D34396" t="str">
            <v>UN</v>
          </cell>
        </row>
        <row r="34397">
          <cell r="A34397" t="str">
            <v>3790-02</v>
          </cell>
          <cell r="B34397" t="str">
            <v>ESCOVA ROTATIVA ER-02 220V/60HZ</v>
          </cell>
          <cell r="C34397" t="str">
            <v>HAWA</v>
          </cell>
          <cell r="D34397" t="str">
            <v>UN</v>
          </cell>
        </row>
        <row r="34398">
          <cell r="A34398" t="str">
            <v>3791-01</v>
          </cell>
          <cell r="B34398" t="str">
            <v>ESCOVA ROTATIVA ER-05 127V/60Hz 1200W</v>
          </cell>
          <cell r="C34398" t="str">
            <v>HAWA</v>
          </cell>
          <cell r="D34398" t="str">
            <v>UN</v>
          </cell>
        </row>
        <row r="34399">
          <cell r="A34399" t="str">
            <v>3791-02</v>
          </cell>
          <cell r="B34399" t="str">
            <v>ESCOVA ROTATIVA ER-05 220V/60Hz 1200W</v>
          </cell>
          <cell r="C34399" t="str">
            <v>HAWA</v>
          </cell>
          <cell r="D34399" t="str">
            <v>UN</v>
          </cell>
        </row>
        <row r="34400">
          <cell r="A34400" t="str">
            <v>3795-01</v>
          </cell>
          <cell r="B34400" t="str">
            <v>LIQUID L-81 220V~50/60HZ TOP HOUSE VERM</v>
          </cell>
          <cell r="C34400" t="str">
            <v>FERT</v>
          </cell>
          <cell r="D34400" t="str">
            <v>UN</v>
          </cell>
        </row>
        <row r="34401">
          <cell r="A34401" t="str">
            <v>3798-01</v>
          </cell>
          <cell r="B34401" t="str">
            <v>VENT 40CM NVT-40-8P-B 127V/60Hz</v>
          </cell>
          <cell r="C34401" t="str">
            <v>FERT</v>
          </cell>
          <cell r="D34401" t="str">
            <v>UN</v>
          </cell>
        </row>
        <row r="34402">
          <cell r="A34402" t="str">
            <v>3798-02</v>
          </cell>
          <cell r="B34402" t="str">
            <v>VENT 40CM NVT-40-8P-B 220V/60Hz</v>
          </cell>
          <cell r="C34402" t="str">
            <v>FERT</v>
          </cell>
          <cell r="D34402" t="str">
            <v>UN</v>
          </cell>
        </row>
        <row r="34403">
          <cell r="A34403" t="str">
            <v>3799-01</v>
          </cell>
          <cell r="B34403" t="str">
            <v>VENT 40CM NVT-40C-8P-B 127V/60Hz</v>
          </cell>
          <cell r="C34403" t="str">
            <v>FERT</v>
          </cell>
          <cell r="D34403" t="str">
            <v>UN</v>
          </cell>
        </row>
        <row r="34404">
          <cell r="A34404" t="str">
            <v>3799-02</v>
          </cell>
          <cell r="B34404" t="str">
            <v>VENT 40CM NVT-40C-8P-B 220V/60Hz</v>
          </cell>
          <cell r="C34404" t="str">
            <v>FERT</v>
          </cell>
          <cell r="D34404" t="str">
            <v>UN</v>
          </cell>
        </row>
        <row r="34405">
          <cell r="A34405" t="str">
            <v>3800-01</v>
          </cell>
          <cell r="B34405" t="str">
            <v>LIQUIDIFICADOR L-35 127V/60HZ DINAMICO</v>
          </cell>
          <cell r="C34405" t="str">
            <v>FERT</v>
          </cell>
          <cell r="D34405" t="str">
            <v>UN</v>
          </cell>
        </row>
        <row r="34406">
          <cell r="A34406" t="str">
            <v>3800-02</v>
          </cell>
          <cell r="B34406" t="str">
            <v>LIQUIDIFICADOR L-35 220V/60HZ DINAMICO</v>
          </cell>
          <cell r="C34406" t="str">
            <v>FERT</v>
          </cell>
          <cell r="D34406" t="str">
            <v>UN</v>
          </cell>
        </row>
        <row r="34407">
          <cell r="A34407" t="str">
            <v>3800-03</v>
          </cell>
          <cell r="B34407" t="str">
            <v>LIQUID L-35F 127V/60HZ DINAMICO FILTER</v>
          </cell>
          <cell r="C34407" t="str">
            <v>FERT</v>
          </cell>
          <cell r="D34407" t="str">
            <v>UN</v>
          </cell>
        </row>
        <row r="34408">
          <cell r="A34408" t="str">
            <v>3800-04</v>
          </cell>
          <cell r="B34408" t="str">
            <v>LIQUID L-35F 220V/60HZ DINAMICO FILTER</v>
          </cell>
          <cell r="C34408" t="str">
            <v>FERT</v>
          </cell>
          <cell r="D34408" t="str">
            <v>UN</v>
          </cell>
        </row>
        <row r="34409">
          <cell r="A34409" t="str">
            <v>3800-07</v>
          </cell>
          <cell r="B34409" t="str">
            <v>LIQUIDIFICADOR L-35 127V/60HZ DINAMICO</v>
          </cell>
          <cell r="C34409" t="str">
            <v>FERT</v>
          </cell>
          <cell r="D34409" t="str">
            <v>UN</v>
          </cell>
        </row>
        <row r="34410">
          <cell r="A34410" t="str">
            <v>3800-08</v>
          </cell>
          <cell r="B34410" t="str">
            <v>LIQUIDIFICADOR L-35 220V/60HZ DINAMICO</v>
          </cell>
          <cell r="C34410" t="str">
            <v>FERT</v>
          </cell>
          <cell r="D34410" t="str">
            <v>UN</v>
          </cell>
        </row>
        <row r="34411">
          <cell r="A34411" t="str">
            <v>3802-01</v>
          </cell>
          <cell r="B34411" t="str">
            <v>LIQUID L-35 120V/60Hz NI PRETO/PRATA</v>
          </cell>
          <cell r="C34411" t="str">
            <v>FERT</v>
          </cell>
          <cell r="D34411" t="str">
            <v>UN</v>
          </cell>
        </row>
        <row r="34412">
          <cell r="A34412" t="str">
            <v>3810-01</v>
          </cell>
          <cell r="B34412" t="str">
            <v>CHALEIRA CE-01 127V/60Hz</v>
          </cell>
          <cell r="C34412" t="str">
            <v>HAWA</v>
          </cell>
          <cell r="D34412" t="str">
            <v>UN</v>
          </cell>
        </row>
        <row r="34413">
          <cell r="A34413" t="str">
            <v>3810-02</v>
          </cell>
          <cell r="B34413" t="str">
            <v>CHALEIRA CE-01 220V/60Hz</v>
          </cell>
          <cell r="C34413" t="str">
            <v>HAWA</v>
          </cell>
          <cell r="D34413" t="str">
            <v>UN</v>
          </cell>
        </row>
        <row r="34414">
          <cell r="A34414" t="str">
            <v>3820-01</v>
          </cell>
          <cell r="B34414" t="str">
            <v>MINI SYSTEM MS-05 BIVOLT BEST SOUND USB</v>
          </cell>
          <cell r="C34414" t="str">
            <v>HAWA</v>
          </cell>
          <cell r="D34414" t="str">
            <v>UN</v>
          </cell>
        </row>
        <row r="34415">
          <cell r="A34415" t="str">
            <v>3820-03</v>
          </cell>
          <cell r="B34415" t="str">
            <v>MINI SYSTEM MS-05 BIVOLT BEST SOUND USB</v>
          </cell>
          <cell r="C34415" t="str">
            <v>HAWA</v>
          </cell>
          <cell r="D34415" t="str">
            <v>UN</v>
          </cell>
        </row>
        <row r="34416">
          <cell r="A34416" t="str">
            <v>3824-01</v>
          </cell>
          <cell r="B34416" t="str">
            <v>SECADOR DE CABELOS SCN-32 127V/60Hz</v>
          </cell>
          <cell r="C34416" t="str">
            <v>FERT</v>
          </cell>
          <cell r="D34416" t="str">
            <v>UN</v>
          </cell>
        </row>
        <row r="34417">
          <cell r="A34417" t="str">
            <v>3824-02</v>
          </cell>
          <cell r="B34417" t="str">
            <v>SECADOR DE CABELOS SCN-32 220V/60Hz</v>
          </cell>
          <cell r="C34417" t="str">
            <v>FERT</v>
          </cell>
          <cell r="D34417" t="str">
            <v>UN</v>
          </cell>
        </row>
        <row r="34418">
          <cell r="A34418" t="str">
            <v>3825-01</v>
          </cell>
          <cell r="B34418" t="str">
            <v>SECADOR DE CABELOS SCN-04 127V/60Hz</v>
          </cell>
          <cell r="C34418" t="str">
            <v>FERT</v>
          </cell>
          <cell r="D34418" t="str">
            <v>UN</v>
          </cell>
        </row>
        <row r="34419">
          <cell r="A34419" t="str">
            <v>3825-02</v>
          </cell>
          <cell r="B34419" t="str">
            <v>SECADOR DE CABELOS SCN-04 220V/60Hz</v>
          </cell>
          <cell r="C34419" t="str">
            <v>FERT</v>
          </cell>
          <cell r="D34419" t="str">
            <v>UN</v>
          </cell>
        </row>
        <row r="34420">
          <cell r="A34420" t="str">
            <v>3826-01</v>
          </cell>
          <cell r="B34420" t="str">
            <v>SECADOR DE CABELOS SCN-05 127V/60Hz</v>
          </cell>
          <cell r="C34420" t="str">
            <v>FERT</v>
          </cell>
          <cell r="D34420" t="str">
            <v>UN</v>
          </cell>
        </row>
        <row r="34421">
          <cell r="A34421" t="str">
            <v>3826-02</v>
          </cell>
          <cell r="B34421" t="str">
            <v>SECADOR DE CABELOS SCN-05 220V/60Hz</v>
          </cell>
          <cell r="C34421" t="str">
            <v>FERT</v>
          </cell>
          <cell r="D34421" t="str">
            <v>UN</v>
          </cell>
        </row>
        <row r="34422">
          <cell r="A34422" t="str">
            <v>3827-01</v>
          </cell>
          <cell r="B34422" t="str">
            <v>SECADOR DE CABELOS SCN-11 127V/60Hz</v>
          </cell>
          <cell r="C34422" t="str">
            <v>FERT</v>
          </cell>
          <cell r="D34422" t="str">
            <v>UN</v>
          </cell>
        </row>
        <row r="34423">
          <cell r="A34423" t="str">
            <v>3827-02</v>
          </cell>
          <cell r="B34423" t="str">
            <v>SECADOR DE CABELOS SCN-11 220V/60Hz</v>
          </cell>
          <cell r="C34423" t="str">
            <v>FERT</v>
          </cell>
          <cell r="D34423" t="str">
            <v>UN</v>
          </cell>
        </row>
        <row r="34424">
          <cell r="A34424" t="str">
            <v>3830-01</v>
          </cell>
          <cell r="B34424" t="str">
            <v>MICRO SYSTEM MS-06 BIVOLT</v>
          </cell>
          <cell r="C34424" t="str">
            <v>HAWA</v>
          </cell>
          <cell r="D34424" t="str">
            <v>UN</v>
          </cell>
        </row>
        <row r="34425">
          <cell r="A34425" t="str">
            <v>3842-01</v>
          </cell>
          <cell r="B34425" t="str">
            <v>PRANCHA ALISADORA P-01-IR BIVOLT</v>
          </cell>
          <cell r="C34425" t="str">
            <v>HAWA</v>
          </cell>
          <cell r="D34425" t="str">
            <v>UN</v>
          </cell>
        </row>
        <row r="34426">
          <cell r="A34426" t="str">
            <v>3850-01</v>
          </cell>
          <cell r="B34426" t="str">
            <v>RADIO PORTATIL RP-02 BIVOLT 4 FAIXAS</v>
          </cell>
          <cell r="C34426" t="str">
            <v>HAWA</v>
          </cell>
          <cell r="D34426" t="str">
            <v>UN</v>
          </cell>
        </row>
        <row r="34427">
          <cell r="A34427" t="str">
            <v>3860-01</v>
          </cell>
          <cell r="B34427" t="str">
            <v>CONJUNTO ESPECIAL KT-34 127V/60HZ</v>
          </cell>
          <cell r="C34427" t="str">
            <v>FERT</v>
          </cell>
          <cell r="D34427" t="str">
            <v>UN</v>
          </cell>
        </row>
        <row r="34428">
          <cell r="A34428" t="str">
            <v>3860-02</v>
          </cell>
          <cell r="B34428" t="str">
            <v>CONJUNTO ESPECIAL KT-34 220V/60Hz</v>
          </cell>
          <cell r="C34428" t="str">
            <v>FERT</v>
          </cell>
          <cell r="D34428" t="str">
            <v>UN</v>
          </cell>
        </row>
        <row r="34429">
          <cell r="A34429" t="str">
            <v>3860-03</v>
          </cell>
          <cell r="B34429" t="str">
            <v>CONJUNTO ESPECIAL NKT-35 127V/60Hz</v>
          </cell>
          <cell r="C34429" t="str">
            <v>FERT</v>
          </cell>
          <cell r="D34429" t="str">
            <v>UN</v>
          </cell>
        </row>
        <row r="34430">
          <cell r="A34430" t="str">
            <v>3860-04</v>
          </cell>
          <cell r="B34430" t="str">
            <v>CONJUNTO ESPECIAL NKT-35 220V/60Hz</v>
          </cell>
          <cell r="C34430" t="str">
            <v>FERT</v>
          </cell>
          <cell r="D34430" t="str">
            <v>UN</v>
          </cell>
        </row>
        <row r="34431">
          <cell r="A34431" t="str">
            <v>3860-05</v>
          </cell>
          <cell r="B34431" t="str">
            <v>CONJUNTO ESPECIAL KT-52 127V/60Hz</v>
          </cell>
          <cell r="C34431" t="str">
            <v>FERT</v>
          </cell>
          <cell r="D34431" t="str">
            <v>UN</v>
          </cell>
        </row>
        <row r="34432">
          <cell r="A34432" t="str">
            <v>3860-06</v>
          </cell>
          <cell r="B34432" t="str">
            <v>CONJUNTO ESPECIAL KT-52 220V/60Hz</v>
          </cell>
          <cell r="C34432" t="str">
            <v>FERT</v>
          </cell>
          <cell r="D34432" t="str">
            <v>UN</v>
          </cell>
        </row>
        <row r="34433">
          <cell r="A34433" t="str">
            <v>3860-07</v>
          </cell>
          <cell r="B34433" t="str">
            <v>CONJUNTO ESPECIAL KT-53 BIV SUPER BONITA</v>
          </cell>
          <cell r="C34433" t="str">
            <v>FERT</v>
          </cell>
          <cell r="D34433" t="str">
            <v>UN</v>
          </cell>
        </row>
        <row r="34434">
          <cell r="A34434" t="str">
            <v>3860-08</v>
          </cell>
          <cell r="B34434" t="str">
            <v>CONJUNTO ESPECIAL KT-54 BIV FASHION PINK</v>
          </cell>
          <cell r="C34434" t="str">
            <v>FERT</v>
          </cell>
          <cell r="D34434" t="str">
            <v>UN</v>
          </cell>
        </row>
        <row r="34435">
          <cell r="A34435" t="str">
            <v>3860-09</v>
          </cell>
          <cell r="B34435" t="str">
            <v>CONJUNTO ESPECIAL KT-55 127V/60HZ</v>
          </cell>
          <cell r="C34435" t="str">
            <v>FERT</v>
          </cell>
          <cell r="D34435" t="str">
            <v>UN</v>
          </cell>
        </row>
        <row r="34436">
          <cell r="A34436" t="str">
            <v>3860-10</v>
          </cell>
          <cell r="B34436" t="str">
            <v>CONJUNTO ESPECIAL KT-55 220V/60Hz</v>
          </cell>
          <cell r="C34436" t="str">
            <v>FERT</v>
          </cell>
          <cell r="D34436" t="str">
            <v>UN</v>
          </cell>
        </row>
        <row r="34437">
          <cell r="A34437" t="str">
            <v>3860-12</v>
          </cell>
          <cell r="B34437" t="str">
            <v>CONJUNTO ESPECIAL KT-56 127V/60Hz</v>
          </cell>
          <cell r="C34437" t="str">
            <v>FERT</v>
          </cell>
          <cell r="D34437" t="str">
            <v>UN</v>
          </cell>
        </row>
        <row r="34438">
          <cell r="A34438" t="str">
            <v>3860-13</v>
          </cell>
          <cell r="B34438" t="str">
            <v>CONJUNTO ESPECIAL KT-56 220V/60Hz</v>
          </cell>
          <cell r="C34438" t="str">
            <v>FERT</v>
          </cell>
          <cell r="D34438" t="str">
            <v>UN</v>
          </cell>
        </row>
        <row r="34439">
          <cell r="A34439" t="str">
            <v>3860-14</v>
          </cell>
          <cell r="B34439" t="str">
            <v>CONJUNTO ESPECIAL KT-57 127V/60Hz</v>
          </cell>
          <cell r="C34439" t="str">
            <v>FERT</v>
          </cell>
          <cell r="D34439" t="str">
            <v>UN</v>
          </cell>
        </row>
        <row r="34440">
          <cell r="A34440" t="str">
            <v>3860-15</v>
          </cell>
          <cell r="B34440" t="str">
            <v>CONJUNTO ESPECIAL KT-57 220V/60Hz</v>
          </cell>
          <cell r="C34440" t="str">
            <v>FERT</v>
          </cell>
          <cell r="D34440" t="str">
            <v>UN</v>
          </cell>
        </row>
        <row r="34441">
          <cell r="A34441" t="str">
            <v>3860-16</v>
          </cell>
          <cell r="B34441" t="str">
            <v>CONJUNTO ESPECIAL KT-58 220V/50Hz UY</v>
          </cell>
          <cell r="C34441" t="str">
            <v>FERT</v>
          </cell>
          <cell r="D34441" t="str">
            <v>UN</v>
          </cell>
        </row>
        <row r="34442">
          <cell r="A34442" t="str">
            <v>3860-17</v>
          </cell>
          <cell r="B34442" t="str">
            <v>CONJUNTO ESPECIAL NKT-52 127V/60Hz</v>
          </cell>
          <cell r="C34442" t="str">
            <v>FERT</v>
          </cell>
          <cell r="D34442" t="str">
            <v>UN</v>
          </cell>
        </row>
        <row r="34443">
          <cell r="A34443" t="str">
            <v>3860-18</v>
          </cell>
          <cell r="B34443" t="str">
            <v>CONJUNTO ESPECIAL NKT-52 220V/60Hz</v>
          </cell>
          <cell r="C34443" t="str">
            <v>FERT</v>
          </cell>
          <cell r="D34443" t="str">
            <v>UN</v>
          </cell>
        </row>
        <row r="34444">
          <cell r="A34444" t="str">
            <v>3860-19</v>
          </cell>
          <cell r="B34444" t="str">
            <v>CONJUNTO ESPECIAL NKT-34 127V/60Hz</v>
          </cell>
          <cell r="C34444" t="str">
            <v>FERT</v>
          </cell>
          <cell r="D34444" t="str">
            <v>UN</v>
          </cell>
        </row>
        <row r="34445">
          <cell r="A34445" t="str">
            <v>3860-20</v>
          </cell>
          <cell r="B34445" t="str">
            <v>CONJUNTO ESPECIAL NKT-34 220V/60Hz</v>
          </cell>
          <cell r="C34445" t="str">
            <v>FERT</v>
          </cell>
          <cell r="D34445" t="str">
            <v>UN</v>
          </cell>
        </row>
        <row r="34446">
          <cell r="A34446" t="str">
            <v>3860-21</v>
          </cell>
          <cell r="B34446" t="str">
            <v>CONJUNTO ESPECIAL KT-59 127V/60Hz</v>
          </cell>
          <cell r="C34446" t="str">
            <v>FERT</v>
          </cell>
          <cell r="D34446" t="str">
            <v>UN</v>
          </cell>
        </row>
        <row r="34447">
          <cell r="A34447" t="str">
            <v>3860-22</v>
          </cell>
          <cell r="B34447" t="str">
            <v>CONJUNTO ESPECIAL KT-59 220V/60Hz</v>
          </cell>
          <cell r="C34447" t="str">
            <v>FERT</v>
          </cell>
          <cell r="D34447" t="str">
            <v>UN</v>
          </cell>
        </row>
        <row r="34448">
          <cell r="A34448" t="str">
            <v>3860-23</v>
          </cell>
          <cell r="B34448" t="str">
            <v>CONJUNTO ESPECIAL KT-60 110V/60Hz PA</v>
          </cell>
          <cell r="C34448" t="str">
            <v>FERT</v>
          </cell>
          <cell r="D34448" t="str">
            <v>UN</v>
          </cell>
        </row>
        <row r="34449">
          <cell r="A34449" t="str">
            <v>3860-24</v>
          </cell>
          <cell r="B34449" t="str">
            <v>CONJUNTO ESPECIAL KT-61 230V/50Hz UY</v>
          </cell>
          <cell r="C34449" t="str">
            <v>FERT</v>
          </cell>
          <cell r="D34449" t="str">
            <v>UN</v>
          </cell>
        </row>
        <row r="34450">
          <cell r="A34450" t="str">
            <v>3860-25</v>
          </cell>
          <cell r="B34450" t="str">
            <v>CONJUNTO ESPECIAL KT-62 230V/50Hz UY</v>
          </cell>
          <cell r="C34450" t="str">
            <v>FERT</v>
          </cell>
          <cell r="D34450" t="str">
            <v>UN</v>
          </cell>
        </row>
        <row r="34451">
          <cell r="A34451" t="str">
            <v>3860-26</v>
          </cell>
          <cell r="B34451" t="str">
            <v>CONJUNTO ESPECIAL KT-63 230V/50Hz UY</v>
          </cell>
          <cell r="C34451" t="str">
            <v>FERT</v>
          </cell>
          <cell r="D34451" t="str">
            <v>UN</v>
          </cell>
        </row>
        <row r="34452">
          <cell r="A34452" t="str">
            <v>3860-27</v>
          </cell>
          <cell r="B34452" t="str">
            <v>CONJUNTO ESPECIAL KT-64 110V/60Hz</v>
          </cell>
          <cell r="C34452" t="str">
            <v>FERT</v>
          </cell>
          <cell r="D34452" t="str">
            <v>UN</v>
          </cell>
        </row>
        <row r="34453">
          <cell r="A34453" t="str">
            <v>3860-28</v>
          </cell>
          <cell r="B34453" t="str">
            <v>CONJUNTO ESPECIAL KT-65 110V/60Hz</v>
          </cell>
          <cell r="C34453" t="str">
            <v>FERT</v>
          </cell>
          <cell r="D34453" t="str">
            <v>UN</v>
          </cell>
        </row>
        <row r="34454">
          <cell r="A34454" t="str">
            <v>3863-01</v>
          </cell>
          <cell r="B34454" t="str">
            <v>CONJUNTO ESPECIAL KT-68 127V/60Hz</v>
          </cell>
          <cell r="C34454" t="str">
            <v>FERT</v>
          </cell>
          <cell r="D34454" t="str">
            <v>UN</v>
          </cell>
        </row>
        <row r="34455">
          <cell r="A34455" t="str">
            <v>3863-02</v>
          </cell>
          <cell r="B34455" t="str">
            <v>CONJUNTO ESPECIAL KT-68 220V/60Hz</v>
          </cell>
          <cell r="C34455" t="str">
            <v>FERT</v>
          </cell>
          <cell r="D34455" t="str">
            <v>UN</v>
          </cell>
        </row>
        <row r="34456">
          <cell r="A34456" t="str">
            <v>3864-01</v>
          </cell>
          <cell r="B34456" t="str">
            <v>CONJUNTO ESPECIAL KT-79 127V/60HZ</v>
          </cell>
          <cell r="C34456" t="str">
            <v>FERT</v>
          </cell>
          <cell r="D34456" t="str">
            <v>UN</v>
          </cell>
        </row>
        <row r="34457">
          <cell r="A34457" t="str">
            <v>3864-02</v>
          </cell>
          <cell r="B34457" t="str">
            <v>CONJUNTO ESPECIAL KT-79 220V/60HZ</v>
          </cell>
          <cell r="C34457" t="str">
            <v>FERT</v>
          </cell>
          <cell r="D34457" t="str">
            <v>UN</v>
          </cell>
        </row>
        <row r="34458">
          <cell r="A34458" t="str">
            <v>3865-01</v>
          </cell>
          <cell r="B34458" t="str">
            <v>CONJUNTO ESPECIAL NKT-52 127V/60Hz DESC</v>
          </cell>
          <cell r="C34458" t="str">
            <v>FERT</v>
          </cell>
          <cell r="D34458" t="str">
            <v>UN</v>
          </cell>
        </row>
        <row r="34459">
          <cell r="A34459" t="str">
            <v>3865-02</v>
          </cell>
          <cell r="B34459" t="str">
            <v>CONJUNTO ESPECIAL NKT-52 220V/60Hz DESC</v>
          </cell>
          <cell r="C34459" t="str">
            <v>FERT</v>
          </cell>
          <cell r="D34459" t="str">
            <v>UN</v>
          </cell>
        </row>
        <row r="34460">
          <cell r="A34460" t="str">
            <v>3870-01</v>
          </cell>
          <cell r="B34460" t="str">
            <v>DVD D-08 BIVOLT PLAY ACTION</v>
          </cell>
          <cell r="C34460" t="str">
            <v>HAWA</v>
          </cell>
          <cell r="D34460" t="str">
            <v>UN</v>
          </cell>
        </row>
        <row r="34461">
          <cell r="A34461" t="str">
            <v>3875-01</v>
          </cell>
          <cell r="B34461" t="str">
            <v>MODELADOR DE CACHOS MC-JU-03 BIVOLT</v>
          </cell>
          <cell r="C34461" t="str">
            <v>HAWA</v>
          </cell>
          <cell r="D34461" t="str">
            <v>UN</v>
          </cell>
        </row>
        <row r="34462">
          <cell r="A34462" t="str">
            <v>3880-01</v>
          </cell>
          <cell r="B34462" t="str">
            <v>FRITADEIRA FT-04 127V/60HZ</v>
          </cell>
          <cell r="C34462" t="str">
            <v>HAWA</v>
          </cell>
          <cell r="D34462" t="str">
            <v>UN</v>
          </cell>
        </row>
        <row r="34463">
          <cell r="A34463" t="str">
            <v>3880-02</v>
          </cell>
          <cell r="B34463" t="str">
            <v>FRITADEIRA FT-04 220V/60HZ</v>
          </cell>
          <cell r="C34463" t="str">
            <v>HAWA</v>
          </cell>
          <cell r="D34463" t="str">
            <v>UN</v>
          </cell>
        </row>
        <row r="34464">
          <cell r="A34464" t="str">
            <v>3890-01</v>
          </cell>
          <cell r="B34464" t="str">
            <v>MIXER M-07 127V/60Hz</v>
          </cell>
          <cell r="C34464" t="str">
            <v>HAWA</v>
          </cell>
          <cell r="D34464" t="str">
            <v>UN</v>
          </cell>
        </row>
        <row r="34465">
          <cell r="A34465" t="str">
            <v>3890-02</v>
          </cell>
          <cell r="B34465" t="str">
            <v>MIXER M-07 220V/60Hz</v>
          </cell>
          <cell r="C34465" t="str">
            <v>HAWA</v>
          </cell>
          <cell r="D34465" t="str">
            <v>UN</v>
          </cell>
        </row>
        <row r="34466">
          <cell r="A34466" t="str">
            <v>3900-01</v>
          </cell>
          <cell r="B34466" t="str">
            <v>CIRCULADOR AR CA-02 127V/60HZ</v>
          </cell>
          <cell r="C34466" t="str">
            <v>FERT</v>
          </cell>
          <cell r="D34466" t="str">
            <v>UN</v>
          </cell>
        </row>
        <row r="34467">
          <cell r="A34467" t="str">
            <v>3900-02</v>
          </cell>
          <cell r="B34467" t="str">
            <v>CIRCULADOR AR CA-02 220V/60HZ</v>
          </cell>
          <cell r="C34467" t="str">
            <v>FERT</v>
          </cell>
          <cell r="D34467" t="str">
            <v>UN</v>
          </cell>
        </row>
        <row r="34468">
          <cell r="A34468" t="str">
            <v>3910-01</v>
          </cell>
          <cell r="B34468" t="str">
            <v>AIR FRYER AF-01 127V/60HZ</v>
          </cell>
          <cell r="C34468" t="str">
            <v>HAWA</v>
          </cell>
          <cell r="D34468" t="str">
            <v>UN</v>
          </cell>
        </row>
        <row r="34469">
          <cell r="A34469" t="str">
            <v>3910-02</v>
          </cell>
          <cell r="B34469" t="str">
            <v>AIR FRYER AF-01 220V/60HZ</v>
          </cell>
          <cell r="C34469" t="str">
            <v>HAWA</v>
          </cell>
          <cell r="D34469" t="str">
            <v>UN</v>
          </cell>
        </row>
        <row r="34470">
          <cell r="A34470" t="str">
            <v>3910-04</v>
          </cell>
          <cell r="B34470" t="str">
            <v>AIR FRYER AF-01 127V/60Hz</v>
          </cell>
          <cell r="C34470" t="str">
            <v>HAWA</v>
          </cell>
          <cell r="D34470" t="str">
            <v>UN</v>
          </cell>
        </row>
        <row r="34471">
          <cell r="A34471" t="str">
            <v>3910-05</v>
          </cell>
          <cell r="B34471" t="str">
            <v>AIR FRYER AF-01 220V/60Hz</v>
          </cell>
          <cell r="C34471" t="str">
            <v>HAWA</v>
          </cell>
          <cell r="D34471" t="str">
            <v>UN</v>
          </cell>
        </row>
        <row r="34472">
          <cell r="A34472" t="str">
            <v>3910-06</v>
          </cell>
          <cell r="B34472" t="str">
            <v>AIR FRYER AF-01 127V/60Hz</v>
          </cell>
          <cell r="C34472" t="str">
            <v>HAWA</v>
          </cell>
          <cell r="D34472" t="str">
            <v>UN</v>
          </cell>
        </row>
        <row r="34473">
          <cell r="A34473" t="str">
            <v>3910-07</v>
          </cell>
          <cell r="B34473" t="str">
            <v>AIR FRYER AF-01 220V/60Hz</v>
          </cell>
          <cell r="C34473" t="str">
            <v>HAWA</v>
          </cell>
          <cell r="D34473" t="str">
            <v>UN</v>
          </cell>
        </row>
        <row r="34474">
          <cell r="A34474" t="str">
            <v>3920-01</v>
          </cell>
          <cell r="B34474" t="str">
            <v>BOOMBOX BX-09 BIVOLT POWER SOUND</v>
          </cell>
          <cell r="C34474" t="str">
            <v>HAWA</v>
          </cell>
          <cell r="D34474" t="str">
            <v>UN</v>
          </cell>
        </row>
        <row r="34475">
          <cell r="A34475" t="str">
            <v>3930-01</v>
          </cell>
          <cell r="B34475" t="str">
            <v>BOOMBOX BX-10 BIVOLT POWER DOCK USB</v>
          </cell>
          <cell r="C34475" t="str">
            <v>HAWA</v>
          </cell>
          <cell r="D34475" t="str">
            <v>UN</v>
          </cell>
        </row>
        <row r="34476">
          <cell r="A34476" t="str">
            <v>3940-01</v>
          </cell>
          <cell r="B34476" t="str">
            <v>FONE OUVIDO HP-02 BIVOLT</v>
          </cell>
          <cell r="C34476" t="str">
            <v>HAWA</v>
          </cell>
          <cell r="D34476" t="str">
            <v>UN</v>
          </cell>
        </row>
        <row r="34477">
          <cell r="A34477" t="str">
            <v>3950-01</v>
          </cell>
          <cell r="B34477" t="str">
            <v>CAIXA AMPLIFICADA CM-01 BIVOLT</v>
          </cell>
          <cell r="C34477" t="str">
            <v>HAWA</v>
          </cell>
          <cell r="D34477" t="str">
            <v>UN</v>
          </cell>
        </row>
        <row r="34478">
          <cell r="A34478" t="str">
            <v>3960-01</v>
          </cell>
          <cell r="B34478" t="str">
            <v>SLOW JUICER SJ-01 127V/60Hz</v>
          </cell>
          <cell r="C34478" t="str">
            <v>HAWA</v>
          </cell>
          <cell r="D34478" t="str">
            <v>UN</v>
          </cell>
        </row>
        <row r="34479">
          <cell r="A34479" t="str">
            <v>3960-02</v>
          </cell>
          <cell r="B34479" t="str">
            <v>SLOW JUICER SJ-01 220V/60Hz</v>
          </cell>
          <cell r="C34479" t="str">
            <v>HAWA</v>
          </cell>
          <cell r="D34479" t="str">
            <v>UN</v>
          </cell>
        </row>
        <row r="34480">
          <cell r="A34480" t="str">
            <v>3970-01</v>
          </cell>
          <cell r="B34480" t="str">
            <v>MIXER M-08 127V/60Hz</v>
          </cell>
          <cell r="C34480" t="str">
            <v>HAWA</v>
          </cell>
          <cell r="D34480" t="str">
            <v>UN</v>
          </cell>
        </row>
        <row r="34481">
          <cell r="A34481" t="str">
            <v>3970-02</v>
          </cell>
          <cell r="B34481" t="str">
            <v>MIXER M-08 220V/60Hz</v>
          </cell>
          <cell r="C34481" t="str">
            <v>HAWA</v>
          </cell>
          <cell r="D34481" t="str">
            <v>UN</v>
          </cell>
        </row>
        <row r="34482">
          <cell r="A34482" t="str">
            <v>3970-09</v>
          </cell>
          <cell r="B34482" t="str">
            <v>MIXER M-08 127V/60Hz</v>
          </cell>
          <cell r="C34482" t="str">
            <v>HAWA</v>
          </cell>
          <cell r="D34482" t="str">
            <v>UN</v>
          </cell>
        </row>
        <row r="34483">
          <cell r="A34483" t="str">
            <v>3970-10</v>
          </cell>
          <cell r="B34483" t="str">
            <v>MIXER M-08 220V/60Hz</v>
          </cell>
          <cell r="C34483" t="str">
            <v>HAWA</v>
          </cell>
          <cell r="D34483" t="str">
            <v>UN</v>
          </cell>
        </row>
        <row r="34484">
          <cell r="A34484" t="str">
            <v>3980-01</v>
          </cell>
          <cell r="B34484" t="str">
            <v>AIR FRYER AF-02 127V/60Hz</v>
          </cell>
          <cell r="C34484" t="str">
            <v>HAWA</v>
          </cell>
          <cell r="D34484" t="str">
            <v>UN</v>
          </cell>
        </row>
        <row r="34485">
          <cell r="A34485" t="str">
            <v>3980-02</v>
          </cell>
          <cell r="B34485" t="str">
            <v>AIR FRYER AF-02 220V/60Hz</v>
          </cell>
          <cell r="C34485" t="str">
            <v>HAWA</v>
          </cell>
          <cell r="D34485" t="str">
            <v>UN</v>
          </cell>
        </row>
        <row r="34486">
          <cell r="A34486" t="str">
            <v>3980-06</v>
          </cell>
          <cell r="B34486" t="str">
            <v>AIR FRYER AF-02 127V/60Hz</v>
          </cell>
          <cell r="C34486" t="str">
            <v>HAWA</v>
          </cell>
          <cell r="D34486" t="str">
            <v>UN</v>
          </cell>
        </row>
        <row r="34487">
          <cell r="A34487" t="str">
            <v>3980-07</v>
          </cell>
          <cell r="B34487" t="str">
            <v>AIR FRYER AF-02 220V/60Hz</v>
          </cell>
          <cell r="C34487" t="str">
            <v>HAWA</v>
          </cell>
          <cell r="D34487" t="str">
            <v>UN</v>
          </cell>
        </row>
        <row r="34488">
          <cell r="A34488" t="str">
            <v>3990-01</v>
          </cell>
          <cell r="B34488" t="str">
            <v>VENT 50CM V-91 127V/60Hz</v>
          </cell>
          <cell r="C34488" t="str">
            <v>HAWA</v>
          </cell>
          <cell r="D34488" t="str">
            <v>UN</v>
          </cell>
        </row>
        <row r="34489">
          <cell r="A34489" t="str">
            <v>3990-02</v>
          </cell>
          <cell r="B34489" t="str">
            <v>VENT 50CM V-91 220V/60Hz</v>
          </cell>
          <cell r="C34489" t="str">
            <v>HAWA</v>
          </cell>
          <cell r="D34489" t="str">
            <v>UN</v>
          </cell>
        </row>
        <row r="34490">
          <cell r="A34490" t="str">
            <v>3990-03</v>
          </cell>
          <cell r="B34490" t="str">
            <v>VENT 50CM V-91 127V/60Hz</v>
          </cell>
          <cell r="C34490" t="str">
            <v>HAWA</v>
          </cell>
          <cell r="D34490" t="str">
            <v>UN</v>
          </cell>
        </row>
        <row r="34491">
          <cell r="A34491" t="str">
            <v>40-129412-0179GP</v>
          </cell>
          <cell r="B34491" t="str">
            <v>LED IR MNTD SMD DIAM. 5MM</v>
          </cell>
          <cell r="C34491" t="str">
            <v>ROH</v>
          </cell>
          <cell r="D34491" t="str">
            <v>UN</v>
          </cell>
        </row>
        <row r="34492">
          <cell r="A34492" t="str">
            <v>4001-01</v>
          </cell>
          <cell r="B34492" t="str">
            <v>VENT 40CM VT-40-B 127V/60Hz VT TURBO</v>
          </cell>
          <cell r="C34492" t="str">
            <v>FERT</v>
          </cell>
          <cell r="D34492" t="str">
            <v>UN</v>
          </cell>
        </row>
        <row r="34493">
          <cell r="A34493" t="str">
            <v>4001-02</v>
          </cell>
          <cell r="B34493" t="str">
            <v>VENT 40CM VT-40-B 220V/60Hz VT TURBO</v>
          </cell>
          <cell r="C34493" t="str">
            <v>FERT</v>
          </cell>
          <cell r="D34493" t="str">
            <v>UN</v>
          </cell>
        </row>
        <row r="34494">
          <cell r="A34494" t="str">
            <v>4001-03</v>
          </cell>
          <cell r="B34494" t="str">
            <v>VENT 40CM VT-40-B 127V/60Hz VT TURBO</v>
          </cell>
          <cell r="C34494" t="str">
            <v>FERT</v>
          </cell>
          <cell r="D34494" t="str">
            <v>UN</v>
          </cell>
        </row>
        <row r="34495">
          <cell r="A34495" t="str">
            <v>4001-04</v>
          </cell>
          <cell r="B34495" t="str">
            <v>VENT 40CM VT-40-B 220V/60Hz VT TURBO</v>
          </cell>
          <cell r="C34495" t="str">
            <v>FERT</v>
          </cell>
          <cell r="D34495" t="str">
            <v>UN</v>
          </cell>
        </row>
        <row r="34496">
          <cell r="A34496" t="str">
            <v>4002-01</v>
          </cell>
          <cell r="B34496" t="str">
            <v>AIR FRYER AFN-40-RI 127V/60Hz</v>
          </cell>
          <cell r="C34496" t="str">
            <v>FERT</v>
          </cell>
          <cell r="D34496" t="str">
            <v>UN</v>
          </cell>
        </row>
        <row r="34497">
          <cell r="A34497" t="str">
            <v>4002-02</v>
          </cell>
          <cell r="B34497" t="str">
            <v>AIR FRYER AFN-40-RI 220V/60Hz</v>
          </cell>
          <cell r="C34497" t="str">
            <v>FERT</v>
          </cell>
          <cell r="D34497" t="str">
            <v>UN</v>
          </cell>
        </row>
        <row r="34498">
          <cell r="A34498" t="str">
            <v>4002-03</v>
          </cell>
          <cell r="B34498" t="str">
            <v>AIR FRYER AFN-40-RI 127V/60Hz</v>
          </cell>
          <cell r="C34498" t="str">
            <v>FERT</v>
          </cell>
          <cell r="D34498" t="str">
            <v>UN</v>
          </cell>
        </row>
        <row r="34499">
          <cell r="A34499" t="str">
            <v>4002-04</v>
          </cell>
          <cell r="B34499" t="str">
            <v>AIR FRYER AFN-40-RI 220V/60Hz</v>
          </cell>
          <cell r="C34499" t="str">
            <v>FERT</v>
          </cell>
          <cell r="D34499" t="str">
            <v>UN</v>
          </cell>
        </row>
        <row r="34500">
          <cell r="A34500" t="str">
            <v>4004-01</v>
          </cell>
          <cell r="B34500" t="str">
            <v>VENT 40CM VTX-40-8P-RP 127V/60Hz</v>
          </cell>
          <cell r="C34500" t="str">
            <v>FERT</v>
          </cell>
          <cell r="D34500" t="str">
            <v>UN</v>
          </cell>
        </row>
        <row r="34501">
          <cell r="A34501" t="str">
            <v>4004-02</v>
          </cell>
          <cell r="B34501" t="str">
            <v>VENT 40CM VTX-40-8P-RP 220V/60Hz</v>
          </cell>
          <cell r="C34501" t="str">
            <v>FERT</v>
          </cell>
          <cell r="D34501" t="str">
            <v>UN</v>
          </cell>
        </row>
        <row r="34502">
          <cell r="A34502" t="str">
            <v>4004-03</v>
          </cell>
          <cell r="B34502" t="str">
            <v>VENT 40CM VTX-40-8P-RP 127V/60Hz</v>
          </cell>
          <cell r="C34502" t="str">
            <v>FERT</v>
          </cell>
          <cell r="D34502" t="str">
            <v>UN</v>
          </cell>
        </row>
        <row r="34503">
          <cell r="A34503" t="str">
            <v>4004-04</v>
          </cell>
          <cell r="B34503" t="str">
            <v>VENT 40CM VTX-40-8P-RP 220V/60Hz</v>
          </cell>
          <cell r="C34503" t="str">
            <v>FERT</v>
          </cell>
          <cell r="D34503" t="str">
            <v>UN</v>
          </cell>
        </row>
        <row r="34504">
          <cell r="A34504" t="str">
            <v>4010-01</v>
          </cell>
          <cell r="B34504" t="str">
            <v>SEC. CABELO SC-09 127V/60Hz</v>
          </cell>
          <cell r="C34504" t="str">
            <v>HAWA</v>
          </cell>
          <cell r="D34504" t="str">
            <v>UN</v>
          </cell>
        </row>
        <row r="34505">
          <cell r="A34505" t="str">
            <v>4010-02</v>
          </cell>
          <cell r="B34505" t="str">
            <v>SEC. CABELO SC-09 220V/60Hz</v>
          </cell>
          <cell r="C34505" t="str">
            <v>HAWA</v>
          </cell>
          <cell r="D34505" t="str">
            <v>UN</v>
          </cell>
        </row>
        <row r="34506">
          <cell r="A34506" t="str">
            <v>4011-01</v>
          </cell>
          <cell r="B34506" t="str">
            <v>VENT 40CM VTX-40-8P-RL 127V/60Hz</v>
          </cell>
          <cell r="C34506" t="str">
            <v>FERT</v>
          </cell>
          <cell r="D34506" t="str">
            <v>UN</v>
          </cell>
        </row>
        <row r="34507">
          <cell r="A34507" t="str">
            <v>4011-02</v>
          </cell>
          <cell r="B34507" t="str">
            <v>VENT 40CM VTX-40-8P-RL 220V/60Hz</v>
          </cell>
          <cell r="C34507" t="str">
            <v>FERT</v>
          </cell>
          <cell r="D34507" t="str">
            <v>UN</v>
          </cell>
        </row>
        <row r="34508">
          <cell r="A34508" t="str">
            <v>4011-03</v>
          </cell>
          <cell r="B34508" t="str">
            <v>VENT 40CM VTX-40-8P-RL 127V/60Hz</v>
          </cell>
          <cell r="C34508" t="str">
            <v>FERT</v>
          </cell>
          <cell r="D34508" t="str">
            <v>UN</v>
          </cell>
        </row>
        <row r="34509">
          <cell r="A34509" t="str">
            <v>4011-04</v>
          </cell>
          <cell r="B34509" t="str">
            <v>VENT 40CM VTX-40-8P-RL 220V/60Hz</v>
          </cell>
          <cell r="C34509" t="str">
            <v>FERT</v>
          </cell>
          <cell r="D34509" t="str">
            <v>UN</v>
          </cell>
        </row>
        <row r="34510">
          <cell r="A34510" t="str">
            <v>4012-01</v>
          </cell>
          <cell r="B34510" t="str">
            <v>AIR FRYER AFN-40-BI 127V/60Hz</v>
          </cell>
          <cell r="C34510" t="str">
            <v>FERT</v>
          </cell>
          <cell r="D34510" t="str">
            <v>UN</v>
          </cell>
        </row>
        <row r="34511">
          <cell r="A34511" t="str">
            <v>4012-02</v>
          </cell>
          <cell r="B34511" t="str">
            <v>AIR FRYER AFN-40-BI 220V/60Hz</v>
          </cell>
          <cell r="C34511" t="str">
            <v>FERT</v>
          </cell>
          <cell r="D34511" t="str">
            <v>UN</v>
          </cell>
        </row>
        <row r="34512">
          <cell r="A34512" t="str">
            <v>4012-03</v>
          </cell>
          <cell r="B34512" t="str">
            <v>AIR FRYER AFN-40-BI 127V/60Hz</v>
          </cell>
          <cell r="C34512" t="str">
            <v>FERT</v>
          </cell>
          <cell r="D34512" t="str">
            <v>UN</v>
          </cell>
        </row>
        <row r="34513">
          <cell r="A34513" t="str">
            <v>4012-04</v>
          </cell>
          <cell r="B34513" t="str">
            <v>AIR FRYER AFN-40-BI 220V/60Hz</v>
          </cell>
          <cell r="C34513" t="str">
            <v>FERT</v>
          </cell>
          <cell r="D34513" t="str">
            <v>UN</v>
          </cell>
        </row>
        <row r="34514">
          <cell r="A34514" t="str">
            <v>4013-01</v>
          </cell>
          <cell r="B34514" t="str">
            <v>FRITADEIRA A AR AFN-40 220V~50/60HZ AR</v>
          </cell>
          <cell r="C34514" t="str">
            <v>FERT</v>
          </cell>
          <cell r="D34514" t="str">
            <v>UN</v>
          </cell>
        </row>
        <row r="34515">
          <cell r="A34515" t="str">
            <v>4013-231100-0EQ02671</v>
          </cell>
          <cell r="B34515" t="str">
            <v>TRAFO SMD FLYBACK EQ26 230UH +/-7% 75W</v>
          </cell>
          <cell r="C34515" t="str">
            <v>ROH</v>
          </cell>
          <cell r="D34515" t="str">
            <v>UN</v>
          </cell>
        </row>
        <row r="34516">
          <cell r="A34516" t="str">
            <v>4013-300100-0EQ02631</v>
          </cell>
          <cell r="B34516" t="str">
            <v>TRAFO SMD FLYBACK EQ26 300UH +/-7% 45W</v>
          </cell>
          <cell r="C34516" t="str">
            <v>ROH</v>
          </cell>
          <cell r="D34516" t="str">
            <v>UN</v>
          </cell>
        </row>
        <row r="34517">
          <cell r="A34517" t="str">
            <v>4014-01</v>
          </cell>
          <cell r="B34517" t="str">
            <v>VENT 40CM VPS-40C-DW-CR 127V/60Hz</v>
          </cell>
          <cell r="C34517" t="str">
            <v>FERT</v>
          </cell>
          <cell r="D34517" t="str">
            <v>UN</v>
          </cell>
        </row>
        <row r="34518">
          <cell r="A34518" t="str">
            <v>4014-02</v>
          </cell>
          <cell r="B34518" t="str">
            <v>VENT 40CM VPS-40C-DW-CR 220V/60Hz</v>
          </cell>
          <cell r="C34518" t="str">
            <v>FERT</v>
          </cell>
          <cell r="D34518" t="str">
            <v>UN</v>
          </cell>
        </row>
        <row r="34519">
          <cell r="A34519" t="str">
            <v>4020-01</v>
          </cell>
          <cell r="B34519" t="str">
            <v>GRILL G-08 127V/60Hz DUE CHEF</v>
          </cell>
          <cell r="C34519" t="str">
            <v>HAWA</v>
          </cell>
          <cell r="D34519" t="str">
            <v>UN</v>
          </cell>
        </row>
        <row r="34520">
          <cell r="A34520" t="str">
            <v>4020-02</v>
          </cell>
          <cell r="B34520" t="str">
            <v>GRILL G-08 220V/60Hz DUE CHEF</v>
          </cell>
          <cell r="C34520" t="str">
            <v>HAWA</v>
          </cell>
          <cell r="D34520" t="str">
            <v>UN</v>
          </cell>
        </row>
        <row r="34521">
          <cell r="A34521" t="str">
            <v>4022-01</v>
          </cell>
          <cell r="B34521" t="str">
            <v>VENT 40CM VSP-40-B 127V/60Hz SUPER POWER</v>
          </cell>
          <cell r="C34521" t="str">
            <v>FERT</v>
          </cell>
          <cell r="D34521" t="str">
            <v>UN</v>
          </cell>
        </row>
        <row r="34522">
          <cell r="A34522" t="str">
            <v>4022-02</v>
          </cell>
          <cell r="B34522" t="str">
            <v>VENT 40CM VSP-40-B 220V/60Hz SUPER POWER</v>
          </cell>
          <cell r="C34522" t="str">
            <v>FERT</v>
          </cell>
          <cell r="D34522" t="str">
            <v>UN</v>
          </cell>
        </row>
        <row r="34523">
          <cell r="A34523" t="str">
            <v>4022-03</v>
          </cell>
          <cell r="B34523" t="str">
            <v>VENT 40CM VSP-40-B 127V/60Hz SUPER POWER</v>
          </cell>
          <cell r="C34523" t="str">
            <v>FERT</v>
          </cell>
          <cell r="D34523" t="str">
            <v>UN</v>
          </cell>
        </row>
        <row r="34524">
          <cell r="A34524" t="str">
            <v>4022-04</v>
          </cell>
          <cell r="B34524" t="str">
            <v>VENT 40CM VSP-40-B 220V/60Hz SUPER POWER</v>
          </cell>
          <cell r="C34524" t="str">
            <v>FERT</v>
          </cell>
          <cell r="D34524" t="str">
            <v>UN</v>
          </cell>
        </row>
        <row r="34525">
          <cell r="A34525" t="str">
            <v>4023-01</v>
          </cell>
          <cell r="B34525" t="str">
            <v>VENT 40CM VPS-40-DW-CR 127V/60Hz</v>
          </cell>
          <cell r="C34525" t="str">
            <v>FERT</v>
          </cell>
          <cell r="D34525" t="str">
            <v>UN</v>
          </cell>
        </row>
        <row r="34526">
          <cell r="A34526" t="str">
            <v>4023-02</v>
          </cell>
          <cell r="B34526" t="str">
            <v>VENT 40CM VPS-40-DW-CR 220V/60Hz</v>
          </cell>
          <cell r="C34526" t="str">
            <v>FERT</v>
          </cell>
          <cell r="D34526" t="str">
            <v>UN</v>
          </cell>
        </row>
        <row r="34527">
          <cell r="A34527" t="str">
            <v>4024-01</v>
          </cell>
          <cell r="B34527" t="str">
            <v>VENT 40CM VSP-40-B2 127V/60Hz</v>
          </cell>
          <cell r="C34527" t="str">
            <v>FERT</v>
          </cell>
          <cell r="D34527" t="str">
            <v>UN</v>
          </cell>
        </row>
        <row r="34528">
          <cell r="A34528" t="str">
            <v>4024-02</v>
          </cell>
          <cell r="B34528" t="str">
            <v>VENT 40CM VSP-40-B2 220V/60Hz</v>
          </cell>
          <cell r="C34528" t="str">
            <v>FERT</v>
          </cell>
          <cell r="D34528" t="str">
            <v>UN</v>
          </cell>
        </row>
        <row r="34529">
          <cell r="A34529" t="str">
            <v>4029-01</v>
          </cell>
          <cell r="B34529" t="str">
            <v>AIR FRYER AF-30 127V/60Hz</v>
          </cell>
          <cell r="C34529" t="str">
            <v>HAWA</v>
          </cell>
          <cell r="D34529" t="str">
            <v>UN</v>
          </cell>
        </row>
        <row r="34530">
          <cell r="A34530" t="str">
            <v>4029-02</v>
          </cell>
          <cell r="B34530" t="str">
            <v>AIR FRYER AF-30 220V/60Hz</v>
          </cell>
          <cell r="C34530" t="str">
            <v>HAWA</v>
          </cell>
          <cell r="D34530" t="str">
            <v>UN</v>
          </cell>
        </row>
        <row r="34531">
          <cell r="A34531" t="str">
            <v>4030-01</v>
          </cell>
          <cell r="B34531" t="str">
            <v>FERRO A VAPOR F-30 127V/60Hz PRATICSTEAM</v>
          </cell>
          <cell r="C34531" t="str">
            <v>FERT</v>
          </cell>
          <cell r="D34531" t="str">
            <v>UN</v>
          </cell>
        </row>
        <row r="34532">
          <cell r="A34532" t="str">
            <v>4030-02</v>
          </cell>
          <cell r="B34532" t="str">
            <v>FERRO A VAPOR F-30 220V/60Hz PRATICSTEAM</v>
          </cell>
          <cell r="C34532" t="str">
            <v>FERT</v>
          </cell>
          <cell r="D34532" t="str">
            <v>UN</v>
          </cell>
        </row>
        <row r="34533">
          <cell r="A34533" t="str">
            <v>4030-03</v>
          </cell>
          <cell r="B34533" t="str">
            <v>FERRO A VAPOR F-30 127V/60Hz PRATICSTEAM</v>
          </cell>
          <cell r="C34533" t="str">
            <v>FERT</v>
          </cell>
          <cell r="D34533" t="str">
            <v>UN</v>
          </cell>
        </row>
        <row r="34534">
          <cell r="A34534" t="str">
            <v>4030-04</v>
          </cell>
          <cell r="B34534" t="str">
            <v>FERRO A VAPOR F-30 220V/60Hz PRATICSTEAM</v>
          </cell>
          <cell r="C34534" t="str">
            <v>FERT</v>
          </cell>
          <cell r="D34534" t="str">
            <v>UN</v>
          </cell>
        </row>
        <row r="34535">
          <cell r="A34535" t="str">
            <v>4030-05</v>
          </cell>
          <cell r="B34535" t="str">
            <v>FERRO A VAPOR F-31 127V/60Hz ULTRA</v>
          </cell>
          <cell r="C34535" t="str">
            <v>FERT</v>
          </cell>
          <cell r="D34535" t="str">
            <v>UN</v>
          </cell>
        </row>
        <row r="34536">
          <cell r="A34536" t="str">
            <v>4030-06</v>
          </cell>
          <cell r="B34536" t="str">
            <v>FERRO A VAPOR F-31 220V/60Hz ULTRA</v>
          </cell>
          <cell r="C34536" t="str">
            <v>FERT</v>
          </cell>
          <cell r="D34536" t="str">
            <v>UN</v>
          </cell>
        </row>
        <row r="34537">
          <cell r="A34537" t="str">
            <v>4030-07</v>
          </cell>
          <cell r="B34537" t="str">
            <v>FERRO A VAPOR F-30 220V/60Hz</v>
          </cell>
          <cell r="C34537" t="str">
            <v>FERT</v>
          </cell>
          <cell r="D34537" t="str">
            <v>UN</v>
          </cell>
        </row>
        <row r="34538">
          <cell r="A34538" t="str">
            <v>4030-08</v>
          </cell>
          <cell r="B34538" t="str">
            <v>FERRO A VAPOR F-30 220V/60Hz</v>
          </cell>
          <cell r="C34538" t="str">
            <v>FERT</v>
          </cell>
          <cell r="D34538" t="str">
            <v>UN</v>
          </cell>
        </row>
        <row r="34539">
          <cell r="A34539" t="str">
            <v>4033-01</v>
          </cell>
          <cell r="B34539" t="str">
            <v>VENT 40CM V-80-6P-AP 127V/60Hz</v>
          </cell>
          <cell r="C34539" t="str">
            <v>FERT</v>
          </cell>
          <cell r="D34539" t="str">
            <v>UN</v>
          </cell>
        </row>
        <row r="34540">
          <cell r="A34540" t="str">
            <v>4033-02</v>
          </cell>
          <cell r="B34540" t="str">
            <v>VENT 40CM V-80-6P-AP 220V/60Hz</v>
          </cell>
          <cell r="C34540" t="str">
            <v>FERT</v>
          </cell>
          <cell r="D34540" t="str">
            <v>UN</v>
          </cell>
        </row>
        <row r="34541">
          <cell r="A34541" t="str">
            <v>4034-01</v>
          </cell>
          <cell r="B34541" t="str">
            <v>VENT 40CM VSP-40-W 127V/60Hz SUPER POWER</v>
          </cell>
          <cell r="C34541" t="str">
            <v>FERT</v>
          </cell>
          <cell r="D34541" t="str">
            <v>UN</v>
          </cell>
        </row>
        <row r="34542">
          <cell r="A34542" t="str">
            <v>4034-02</v>
          </cell>
          <cell r="B34542" t="str">
            <v>VENT 40CM VSP-40-W 220V/60Hz SUPER POWER</v>
          </cell>
          <cell r="C34542" t="str">
            <v>FERT</v>
          </cell>
          <cell r="D34542" t="str">
            <v>UN</v>
          </cell>
        </row>
        <row r="34543">
          <cell r="A34543" t="str">
            <v>4034-03</v>
          </cell>
          <cell r="B34543" t="str">
            <v>VENT 40CM VSP-40-W 127V/60Hz SUPER POWER</v>
          </cell>
          <cell r="C34543" t="str">
            <v>FERT</v>
          </cell>
          <cell r="D34543" t="str">
            <v>UN</v>
          </cell>
        </row>
        <row r="34544">
          <cell r="A34544" t="str">
            <v>4034-04</v>
          </cell>
          <cell r="B34544" t="str">
            <v>VENT 40CM VSP-40-W 220V/60Hz SUPER POWER</v>
          </cell>
          <cell r="C34544" t="str">
            <v>FERT</v>
          </cell>
          <cell r="D34544" t="str">
            <v>UN</v>
          </cell>
        </row>
        <row r="34545">
          <cell r="A34545" t="str">
            <v>404-001</v>
          </cell>
          <cell r="B34545" t="str">
            <v>SACO DE PLASTICO 7.5X25MM</v>
          </cell>
          <cell r="C34545" t="str">
            <v>ROH</v>
          </cell>
          <cell r="D34545" t="str">
            <v>UN</v>
          </cell>
        </row>
        <row r="34546">
          <cell r="A34546" t="str">
            <v>4041-01</v>
          </cell>
          <cell r="B34546" t="str">
            <v>VENT 40CM V-45-4P-FB 127V/60Hz</v>
          </cell>
          <cell r="C34546" t="str">
            <v>FERT</v>
          </cell>
          <cell r="D34546" t="str">
            <v>UN</v>
          </cell>
        </row>
        <row r="34547">
          <cell r="A34547" t="str">
            <v>4041-02</v>
          </cell>
          <cell r="B34547" t="str">
            <v>VENT 40CM V-45-4P-FB 220V/60Hz</v>
          </cell>
          <cell r="C34547" t="str">
            <v>FERT</v>
          </cell>
          <cell r="D34547" t="str">
            <v>UN</v>
          </cell>
        </row>
        <row r="34548">
          <cell r="A34548" t="str">
            <v>4043-01</v>
          </cell>
          <cell r="B34548" t="str">
            <v>VENT 40CM VT-40C 127V/60Hz VT TURBO COL</v>
          </cell>
          <cell r="C34548" t="str">
            <v>FERT</v>
          </cell>
          <cell r="D34548" t="str">
            <v>UN</v>
          </cell>
        </row>
        <row r="34549">
          <cell r="A34549" t="str">
            <v>4043-02</v>
          </cell>
          <cell r="B34549" t="str">
            <v>VENT 40CM VT-40C 220V/60Hz VT TURBO COL</v>
          </cell>
          <cell r="C34549" t="str">
            <v>FERT</v>
          </cell>
          <cell r="D34549" t="str">
            <v>UN</v>
          </cell>
        </row>
        <row r="34550">
          <cell r="A34550" t="str">
            <v>4043-03</v>
          </cell>
          <cell r="B34550" t="str">
            <v>VENT 40CM VT-40C 127V/60Hz VT TURBO COL</v>
          </cell>
          <cell r="C34550" t="str">
            <v>FERT</v>
          </cell>
          <cell r="D34550" t="str">
            <v>UN</v>
          </cell>
        </row>
        <row r="34551">
          <cell r="A34551" t="str">
            <v>4043-04</v>
          </cell>
          <cell r="B34551" t="str">
            <v>VENT 40CM VT-40C 220V/60Hz VT TURBO COL</v>
          </cell>
          <cell r="C34551" t="str">
            <v>FERT</v>
          </cell>
          <cell r="D34551" t="str">
            <v>UN</v>
          </cell>
        </row>
        <row r="34552">
          <cell r="A34552" t="str">
            <v>4044-01</v>
          </cell>
          <cell r="B34552" t="str">
            <v>VENT 40CM VPS-40-DW 127V/60Hz</v>
          </cell>
          <cell r="C34552" t="str">
            <v>FERT</v>
          </cell>
          <cell r="D34552" t="str">
            <v>UN</v>
          </cell>
        </row>
        <row r="34553">
          <cell r="A34553" t="str">
            <v>4044-02</v>
          </cell>
          <cell r="B34553" t="str">
            <v>VENT 40CM VPS-40-DW 220V/60Hz</v>
          </cell>
          <cell r="C34553" t="str">
            <v>FERT</v>
          </cell>
          <cell r="D34553" t="str">
            <v>UN</v>
          </cell>
        </row>
        <row r="34554">
          <cell r="A34554" t="str">
            <v>4045-01</v>
          </cell>
          <cell r="B34554" t="str">
            <v>VENT 40CM V-77-4P 127V/60Hz</v>
          </cell>
          <cell r="C34554" t="str">
            <v>FERT</v>
          </cell>
          <cell r="D34554" t="str">
            <v>UN</v>
          </cell>
        </row>
        <row r="34555">
          <cell r="A34555" t="str">
            <v>4045-02</v>
          </cell>
          <cell r="B34555" t="str">
            <v>VENT 40CM V-77-4P 220V/60Hz</v>
          </cell>
          <cell r="C34555" t="str">
            <v>FERT</v>
          </cell>
          <cell r="D34555" t="str">
            <v>UN</v>
          </cell>
        </row>
        <row r="34556">
          <cell r="A34556" t="str">
            <v>4049-01</v>
          </cell>
          <cell r="B34556" t="str">
            <v>MIXER M-15-W 127V/60Hz</v>
          </cell>
          <cell r="C34556" t="str">
            <v>HAWA</v>
          </cell>
          <cell r="D34556" t="str">
            <v>UN</v>
          </cell>
        </row>
        <row r="34557">
          <cell r="A34557" t="str">
            <v>4049-02</v>
          </cell>
          <cell r="B34557" t="str">
            <v>MIXER M-15-W 220V/60Hz</v>
          </cell>
          <cell r="C34557" t="str">
            <v>HAWA</v>
          </cell>
          <cell r="D34557" t="str">
            <v>UN</v>
          </cell>
        </row>
        <row r="34558">
          <cell r="A34558" t="str">
            <v>4050-01</v>
          </cell>
          <cell r="B34558" t="str">
            <v>SANDUICHEIRA S-12 127V/60Hz</v>
          </cell>
          <cell r="C34558" t="str">
            <v>HAWA</v>
          </cell>
          <cell r="D34558" t="str">
            <v>UN</v>
          </cell>
        </row>
        <row r="34559">
          <cell r="A34559" t="str">
            <v>4050-02</v>
          </cell>
          <cell r="B34559" t="str">
            <v>SANDUICHEIRA S-12 220V/60Hz</v>
          </cell>
          <cell r="C34559" t="str">
            <v>HAWA</v>
          </cell>
          <cell r="D34559" t="str">
            <v>UN</v>
          </cell>
        </row>
        <row r="34560">
          <cell r="A34560" t="str">
            <v>4054-01</v>
          </cell>
          <cell r="B34560" t="str">
            <v>CAFETEIRA C-44-32X-SDI 127V/60Hz</v>
          </cell>
          <cell r="C34560" t="str">
            <v>HAWA</v>
          </cell>
          <cell r="D34560" t="str">
            <v>UN</v>
          </cell>
        </row>
        <row r="34561">
          <cell r="A34561" t="str">
            <v>4054-02</v>
          </cell>
          <cell r="B34561" t="str">
            <v>CAFETEIRA C-44-32X-SDI 220V/60Hz</v>
          </cell>
          <cell r="C34561" t="str">
            <v>HAWA</v>
          </cell>
          <cell r="D34561" t="str">
            <v>UN</v>
          </cell>
        </row>
        <row r="34562">
          <cell r="A34562" t="str">
            <v>406-001</v>
          </cell>
          <cell r="B34562" t="str">
            <v>ETQ PAPEL QC CONTROLE REMOTO</v>
          </cell>
          <cell r="C34562" t="str">
            <v>ROH</v>
          </cell>
          <cell r="D34562" t="str">
            <v>UN</v>
          </cell>
        </row>
        <row r="34563">
          <cell r="A34563" t="str">
            <v>4060-01</v>
          </cell>
          <cell r="B34563" t="str">
            <v>SEC. CABELO SC-12 127V/60Hz</v>
          </cell>
          <cell r="C34563" t="str">
            <v>HAWA</v>
          </cell>
          <cell r="D34563" t="str">
            <v>UN</v>
          </cell>
        </row>
        <row r="34564">
          <cell r="A34564" t="str">
            <v>4060-02</v>
          </cell>
          <cell r="B34564" t="str">
            <v>SEC. CABELO SC-12 220V/60Hz</v>
          </cell>
          <cell r="C34564" t="str">
            <v>HAWA</v>
          </cell>
          <cell r="D34564" t="str">
            <v>UN</v>
          </cell>
        </row>
        <row r="34565">
          <cell r="A34565" t="str">
            <v>4060-05</v>
          </cell>
          <cell r="B34565" t="str">
            <v>SEC. CABELO SC-12 127V/60Hz INFINITY ION</v>
          </cell>
          <cell r="C34565" t="str">
            <v>HAWA</v>
          </cell>
          <cell r="D34565" t="str">
            <v>UN</v>
          </cell>
        </row>
        <row r="34566">
          <cell r="A34566" t="str">
            <v>4060-06</v>
          </cell>
          <cell r="B34566" t="str">
            <v>SEC. CABELO   SC-12 220V/60Hz</v>
          </cell>
          <cell r="C34566" t="str">
            <v>HAWA</v>
          </cell>
          <cell r="D34566" t="str">
            <v>UN</v>
          </cell>
        </row>
        <row r="34567">
          <cell r="A34567" t="str">
            <v>4060-07</v>
          </cell>
          <cell r="B34567" t="str">
            <v>SEC. CABELO   SC-12 127V/60Hz</v>
          </cell>
          <cell r="C34567" t="str">
            <v>HAWA</v>
          </cell>
          <cell r="D34567" t="str">
            <v>UN</v>
          </cell>
        </row>
        <row r="34568">
          <cell r="A34568" t="str">
            <v>4070-01</v>
          </cell>
          <cell r="B34568" t="str">
            <v>SEC. CABELO SC-13 127V/60Hz</v>
          </cell>
          <cell r="C34568" t="str">
            <v>HAWA</v>
          </cell>
          <cell r="D34568" t="str">
            <v>UN</v>
          </cell>
        </row>
        <row r="34569">
          <cell r="A34569" t="str">
            <v>4070-02</v>
          </cell>
          <cell r="B34569" t="str">
            <v>SEC. CABELO SC-13 220V/60Hz</v>
          </cell>
          <cell r="C34569" t="str">
            <v>HAWA</v>
          </cell>
          <cell r="D34569" t="str">
            <v>UN</v>
          </cell>
        </row>
        <row r="34570">
          <cell r="A34570" t="str">
            <v>4070-05</v>
          </cell>
          <cell r="B34570" t="str">
            <v>SEC. CABELO SC-13 127V/60Hz</v>
          </cell>
          <cell r="C34570" t="str">
            <v>HAWA</v>
          </cell>
          <cell r="D34570" t="str">
            <v>UN</v>
          </cell>
        </row>
        <row r="34571">
          <cell r="A34571" t="str">
            <v>4070-06</v>
          </cell>
          <cell r="B34571" t="str">
            <v>SEC. CABELO   SC-13 220V/60Hz</v>
          </cell>
          <cell r="C34571" t="str">
            <v>HAWA</v>
          </cell>
          <cell r="D34571" t="str">
            <v>UN</v>
          </cell>
        </row>
        <row r="34572">
          <cell r="A34572" t="str">
            <v>4070-07</v>
          </cell>
          <cell r="B34572" t="str">
            <v>SEC. CABELO   SC-13 127V/60Hz</v>
          </cell>
          <cell r="C34572" t="str">
            <v>HAWA</v>
          </cell>
          <cell r="D34572" t="str">
            <v>UN</v>
          </cell>
        </row>
        <row r="34573">
          <cell r="A34573" t="str">
            <v>4077-01</v>
          </cell>
          <cell r="B34573" t="str">
            <v>VENT 40CM VT-40-NB 127V/60Hz TURBO</v>
          </cell>
          <cell r="C34573" t="str">
            <v>FERT</v>
          </cell>
          <cell r="D34573" t="str">
            <v>UN</v>
          </cell>
        </row>
        <row r="34574">
          <cell r="A34574" t="str">
            <v>4077-02</v>
          </cell>
          <cell r="B34574" t="str">
            <v>VENT 40CM VT-40-NB 220V/60Hz TURBO</v>
          </cell>
          <cell r="C34574" t="str">
            <v>FERT</v>
          </cell>
          <cell r="D34574" t="str">
            <v>UN</v>
          </cell>
        </row>
        <row r="34575">
          <cell r="A34575" t="str">
            <v>4077-03</v>
          </cell>
          <cell r="B34575" t="str">
            <v>VENT 40CM VT-40-NB 127V/60Hz TURBO</v>
          </cell>
          <cell r="C34575" t="str">
            <v>FERT</v>
          </cell>
          <cell r="D34575" t="str">
            <v>UN</v>
          </cell>
        </row>
        <row r="34576">
          <cell r="A34576" t="str">
            <v>4077-04</v>
          </cell>
          <cell r="B34576" t="str">
            <v>VENT 40CM VT-40-NB 220V/60Hz TURBO</v>
          </cell>
          <cell r="C34576" t="str">
            <v>FERT</v>
          </cell>
          <cell r="D34576" t="str">
            <v>UN</v>
          </cell>
        </row>
        <row r="34577">
          <cell r="A34577" t="str">
            <v>4080-01</v>
          </cell>
          <cell r="B34577" t="str">
            <v>SEC. CABELO   SC-10 BIVOLT TRAVEL</v>
          </cell>
          <cell r="C34577" t="str">
            <v>HAWA</v>
          </cell>
          <cell r="D34577" t="str">
            <v>UN</v>
          </cell>
        </row>
        <row r="34578">
          <cell r="A34578" t="str">
            <v>4086-01</v>
          </cell>
          <cell r="B34578" t="str">
            <v>ASPIRADORPO AP-39 127V/60Hz</v>
          </cell>
          <cell r="C34578" t="str">
            <v>HAWA</v>
          </cell>
          <cell r="D34578" t="str">
            <v>UN</v>
          </cell>
        </row>
        <row r="34579">
          <cell r="A34579" t="str">
            <v>4086-02</v>
          </cell>
          <cell r="B34579" t="str">
            <v>ASPIRADORPO AP-39 220V/60Hz</v>
          </cell>
          <cell r="C34579" t="str">
            <v>HAWA</v>
          </cell>
          <cell r="D34579" t="str">
            <v>UN</v>
          </cell>
        </row>
        <row r="34580">
          <cell r="A34580" t="str">
            <v>4087-01</v>
          </cell>
          <cell r="B34580" t="str">
            <v>VENT 40CM VT-40C-NB 127V/60Hz TURBO COL</v>
          </cell>
          <cell r="C34580" t="str">
            <v>FERT</v>
          </cell>
          <cell r="D34580" t="str">
            <v>UN</v>
          </cell>
        </row>
        <row r="34581">
          <cell r="A34581" t="str">
            <v>4087-02</v>
          </cell>
          <cell r="B34581" t="str">
            <v>VENT 40CM VT-40C-NB 220V/60Hz TURBO COL</v>
          </cell>
          <cell r="C34581" t="str">
            <v>FERT</v>
          </cell>
          <cell r="D34581" t="str">
            <v>UN</v>
          </cell>
        </row>
        <row r="34582">
          <cell r="A34582" t="str">
            <v>4087-03</v>
          </cell>
          <cell r="B34582" t="str">
            <v>VENT 40CM VT-40C-NB 127V/60Hz TURBO COL</v>
          </cell>
          <cell r="C34582" t="str">
            <v>FERT</v>
          </cell>
          <cell r="D34582" t="str">
            <v>UN</v>
          </cell>
        </row>
        <row r="34583">
          <cell r="A34583" t="str">
            <v>4087-04</v>
          </cell>
          <cell r="B34583" t="str">
            <v>VENT 40CM VT-40C-NB 220V/60Hz TURBO COL</v>
          </cell>
          <cell r="C34583" t="str">
            <v>FERT</v>
          </cell>
          <cell r="D34583" t="str">
            <v>UN</v>
          </cell>
        </row>
        <row r="34584">
          <cell r="A34584" t="str">
            <v>4089-01</v>
          </cell>
          <cell r="B34584" t="str">
            <v>VENT 40CM VSP-40C-B 127V/60Hz SUPERPOWER</v>
          </cell>
          <cell r="C34584" t="str">
            <v>FERT</v>
          </cell>
          <cell r="D34584" t="str">
            <v>UN</v>
          </cell>
        </row>
        <row r="34585">
          <cell r="A34585" t="str">
            <v>4089-02</v>
          </cell>
          <cell r="B34585" t="str">
            <v>VENT 40CM VSP-40C-B 220V/60Hz SUPERPOWER</v>
          </cell>
          <cell r="C34585" t="str">
            <v>FERT</v>
          </cell>
          <cell r="D34585" t="str">
            <v>UN</v>
          </cell>
        </row>
        <row r="34586">
          <cell r="A34586" t="str">
            <v>4090-01</v>
          </cell>
          <cell r="B34586" t="str">
            <v>BEBEDOURO BB-02 127V/60HZ ACQUE PURE II</v>
          </cell>
          <cell r="C34586" t="str">
            <v>HAWA</v>
          </cell>
          <cell r="D34586" t="str">
            <v>UN</v>
          </cell>
        </row>
        <row r="34587">
          <cell r="A34587" t="str">
            <v>4090-02</v>
          </cell>
          <cell r="B34587" t="str">
            <v>BEBEDOURO BB-02 220V/60HZ ACQUE PURE II</v>
          </cell>
          <cell r="C34587" t="str">
            <v>HAWA</v>
          </cell>
          <cell r="D34587" t="str">
            <v>UN</v>
          </cell>
        </row>
        <row r="34588">
          <cell r="A34588" t="str">
            <v>4095-01</v>
          </cell>
          <cell r="B34588" t="str">
            <v>MULTIPROCESSADOR MPN-01-BF 127V/60Hz</v>
          </cell>
          <cell r="C34588" t="str">
            <v>FERT</v>
          </cell>
          <cell r="D34588" t="str">
            <v>UN</v>
          </cell>
        </row>
        <row r="34589">
          <cell r="A34589" t="str">
            <v>4095-02</v>
          </cell>
          <cell r="B34589" t="str">
            <v>MULTIPROCESSADOR MPN-01-BF 220V/60Hz</v>
          </cell>
          <cell r="C34589" t="str">
            <v>FERT</v>
          </cell>
          <cell r="D34589" t="str">
            <v>UN</v>
          </cell>
        </row>
        <row r="34590">
          <cell r="A34590" t="str">
            <v>4100-01</v>
          </cell>
          <cell r="B34590" t="str">
            <v>VENT 30CM V-25 127V/60Hz</v>
          </cell>
          <cell r="C34590" t="str">
            <v>FERT</v>
          </cell>
          <cell r="D34590" t="str">
            <v>UN</v>
          </cell>
        </row>
        <row r="34591">
          <cell r="A34591" t="str">
            <v>4100-02</v>
          </cell>
          <cell r="B34591" t="str">
            <v>VENT30 V-25 220V/60Hz MK TECH AZ NEBLINA</v>
          </cell>
          <cell r="C34591" t="str">
            <v>FERT</v>
          </cell>
          <cell r="D34591" t="str">
            <v>UN</v>
          </cell>
        </row>
        <row r="34592">
          <cell r="A34592" t="str">
            <v>4100-03</v>
          </cell>
          <cell r="B34592" t="str">
            <v>VENT 30CM V-25 127V/60Hz</v>
          </cell>
          <cell r="C34592" t="str">
            <v>FERT</v>
          </cell>
          <cell r="D34592" t="str">
            <v>UN</v>
          </cell>
        </row>
        <row r="34593">
          <cell r="A34593" t="str">
            <v>4100-04</v>
          </cell>
          <cell r="B34593" t="str">
            <v>VENT 30CM V-25 220V/60Hz</v>
          </cell>
          <cell r="C34593" t="str">
            <v>FERT</v>
          </cell>
          <cell r="D34593" t="str">
            <v>UN</v>
          </cell>
        </row>
        <row r="34594">
          <cell r="A34594" t="str">
            <v>4100-05</v>
          </cell>
          <cell r="B34594" t="str">
            <v>VENT 30CM V-25 127V/60HZ BR</v>
          </cell>
          <cell r="C34594" t="str">
            <v>FERT</v>
          </cell>
          <cell r="D34594" t="str">
            <v>UN</v>
          </cell>
        </row>
        <row r="34595">
          <cell r="A34595" t="str">
            <v>4100-06</v>
          </cell>
          <cell r="B34595" t="str">
            <v>VENT 30CM V-25 220V/60HZ BR</v>
          </cell>
          <cell r="C34595" t="str">
            <v>FERT</v>
          </cell>
          <cell r="D34595" t="str">
            <v>UN</v>
          </cell>
        </row>
        <row r="34596">
          <cell r="A34596" t="str">
            <v>4102-01</v>
          </cell>
          <cell r="B34596" t="str">
            <v>VENT 40CM TURBO NVT-41-8P 127V/60Hz</v>
          </cell>
          <cell r="C34596" t="str">
            <v>FERT</v>
          </cell>
          <cell r="D34596" t="str">
            <v>UN</v>
          </cell>
        </row>
        <row r="34597">
          <cell r="A34597" t="str">
            <v>4102-02</v>
          </cell>
          <cell r="B34597" t="str">
            <v>VENT 40CM TURBO NVT-41-8P 220V/60Hz</v>
          </cell>
          <cell r="C34597" t="str">
            <v>FERT</v>
          </cell>
          <cell r="D34597" t="str">
            <v>UN</v>
          </cell>
        </row>
        <row r="34598">
          <cell r="A34598" t="str">
            <v>4110-01</v>
          </cell>
          <cell r="B34598" t="str">
            <v>BEBEDOURO BB-03 127V/60HZ</v>
          </cell>
          <cell r="C34598" t="str">
            <v>HAWA</v>
          </cell>
          <cell r="D34598" t="str">
            <v>UN</v>
          </cell>
        </row>
        <row r="34599">
          <cell r="A34599" t="str">
            <v>4110-02</v>
          </cell>
          <cell r="B34599" t="str">
            <v>BEBEDOURO BB-03 220V/60HZ</v>
          </cell>
          <cell r="C34599" t="str">
            <v>HAWA</v>
          </cell>
          <cell r="D34599" t="str">
            <v>UN</v>
          </cell>
        </row>
        <row r="34600">
          <cell r="A34600" t="str">
            <v>4120-01</v>
          </cell>
          <cell r="B34600" t="str">
            <v>HIGIENIZADOR HG-01 127V/60Hz A VAPOR</v>
          </cell>
          <cell r="C34600" t="str">
            <v>HAWA</v>
          </cell>
          <cell r="D34600" t="str">
            <v>UN</v>
          </cell>
        </row>
        <row r="34601">
          <cell r="A34601" t="str">
            <v>4120-02</v>
          </cell>
          <cell r="B34601" t="str">
            <v>HIGIENIZADOR HG-01 220V/60Hz A VAPOR</v>
          </cell>
          <cell r="C34601" t="str">
            <v>HAWA</v>
          </cell>
          <cell r="D34601" t="str">
            <v>UN</v>
          </cell>
        </row>
        <row r="34602">
          <cell r="A34602" t="str">
            <v>4126-01</v>
          </cell>
          <cell r="B34602" t="str">
            <v>MULTI PROCESSADOR NMP-09 HQ 230V/50Hz-PK</v>
          </cell>
          <cell r="C34602" t="str">
            <v>ZAWA</v>
          </cell>
          <cell r="D34602" t="str">
            <v>UN</v>
          </cell>
        </row>
        <row r="34603">
          <cell r="A34603" t="str">
            <v>4131-01</v>
          </cell>
          <cell r="B34603" t="str">
            <v>ASPIRADOR PO AP-31 127V/60Hz VERTICAL</v>
          </cell>
          <cell r="C34603" t="str">
            <v>HAWA</v>
          </cell>
          <cell r="D34603" t="str">
            <v>UN</v>
          </cell>
        </row>
        <row r="34604">
          <cell r="A34604" t="str">
            <v>4131-02</v>
          </cell>
          <cell r="B34604" t="str">
            <v>ASPIRADOR PO AP-31 220V/60Hz VERTICAL</v>
          </cell>
          <cell r="C34604" t="str">
            <v>HAWA</v>
          </cell>
          <cell r="D34604" t="str">
            <v>UN</v>
          </cell>
        </row>
        <row r="34605">
          <cell r="A34605" t="str">
            <v>4140-01</v>
          </cell>
          <cell r="B34605" t="str">
            <v>CAFETEIRA C-13 127V/60Hz 14 XIC</v>
          </cell>
          <cell r="C34605" t="str">
            <v>HAWA</v>
          </cell>
          <cell r="D34605" t="str">
            <v>UN</v>
          </cell>
        </row>
        <row r="34606">
          <cell r="A34606" t="str">
            <v>4140-02</v>
          </cell>
          <cell r="B34606" t="str">
            <v>CAFETEIRA C-13 220V/60Hz 14 XIC</v>
          </cell>
          <cell r="C34606" t="str">
            <v>HAWA</v>
          </cell>
          <cell r="D34606" t="str">
            <v>UN</v>
          </cell>
        </row>
        <row r="34607">
          <cell r="A34607" t="str">
            <v>4141-01</v>
          </cell>
          <cell r="B34607" t="str">
            <v>VENT 40CM NV-41-6P-NP 127V/60Hz</v>
          </cell>
          <cell r="C34607" t="str">
            <v>FERT</v>
          </cell>
          <cell r="D34607" t="str">
            <v>UN</v>
          </cell>
        </row>
        <row r="34608">
          <cell r="A34608" t="str">
            <v>4141-02</v>
          </cell>
          <cell r="B34608" t="str">
            <v>VENT 40CM NV-41-6P-NP 220V/60Hz</v>
          </cell>
          <cell r="C34608" t="str">
            <v>FERT</v>
          </cell>
          <cell r="D34608" t="str">
            <v>UN</v>
          </cell>
        </row>
        <row r="34609">
          <cell r="A34609" t="str">
            <v>4143-01</v>
          </cell>
          <cell r="B34609" t="str">
            <v>VENT 40CM NV-06-6P-NP-FB 127V/60Hz</v>
          </cell>
          <cell r="C34609" t="str">
            <v>FERT</v>
          </cell>
          <cell r="D34609" t="str">
            <v>UN</v>
          </cell>
        </row>
        <row r="34610">
          <cell r="A34610" t="str">
            <v>4143-02</v>
          </cell>
          <cell r="B34610" t="str">
            <v>VENT 40CM NV-06-6P-NP-FB 220V/60Hz</v>
          </cell>
          <cell r="C34610" t="str">
            <v>FERT</v>
          </cell>
          <cell r="D34610" t="str">
            <v>UN</v>
          </cell>
        </row>
        <row r="34611">
          <cell r="A34611" t="str">
            <v>4144-01</v>
          </cell>
          <cell r="B34611" t="str">
            <v>VENT 40CM VT-41C-6P-NP 127V/60Hz</v>
          </cell>
          <cell r="C34611" t="str">
            <v>FERT</v>
          </cell>
          <cell r="D34611" t="str">
            <v>UN</v>
          </cell>
        </row>
        <row r="34612">
          <cell r="A34612" t="str">
            <v>4144-02</v>
          </cell>
          <cell r="B34612" t="str">
            <v>VENT 40CM VT-41C-6P-NP 220V/60Hz</v>
          </cell>
          <cell r="C34612" t="str">
            <v>FERT</v>
          </cell>
          <cell r="D34612" t="str">
            <v>UN</v>
          </cell>
        </row>
        <row r="34613">
          <cell r="A34613" t="str">
            <v>4150-01</v>
          </cell>
          <cell r="B34613" t="str">
            <v>PAN ELET. PRESSAO PE-09 127V/60HZ 04 LTS</v>
          </cell>
          <cell r="C34613" t="str">
            <v>HAWA</v>
          </cell>
          <cell r="D34613" t="str">
            <v>UN</v>
          </cell>
        </row>
        <row r="34614">
          <cell r="A34614" t="str">
            <v>4150-02</v>
          </cell>
          <cell r="B34614" t="str">
            <v>PAN ELET. PRESSAO PE-09 220V/60HZ 04 LTS</v>
          </cell>
          <cell r="C34614" t="str">
            <v>HAWA</v>
          </cell>
          <cell r="D34614" t="str">
            <v>UN</v>
          </cell>
        </row>
        <row r="34615">
          <cell r="A34615" t="str">
            <v>4150-03</v>
          </cell>
          <cell r="B34615" t="str">
            <v>PAN ELET. PRESSAO PE-20 127V/60HZ 04 LTS</v>
          </cell>
          <cell r="C34615" t="str">
            <v>HAWA</v>
          </cell>
          <cell r="D34615" t="str">
            <v>UN</v>
          </cell>
        </row>
        <row r="34616">
          <cell r="A34616" t="str">
            <v>4150-04</v>
          </cell>
          <cell r="B34616" t="str">
            <v>PAN ELET. PRESSAO PE-20 220V/60Hz 04 LTS</v>
          </cell>
          <cell r="C34616" t="str">
            <v>HAWA</v>
          </cell>
          <cell r="D34616" t="str">
            <v>UN</v>
          </cell>
        </row>
        <row r="34617">
          <cell r="A34617" t="str">
            <v>4150-13</v>
          </cell>
          <cell r="B34617" t="str">
            <v>PAN ELET. PRESSAO PE-09 127V/60Hz</v>
          </cell>
          <cell r="C34617" t="str">
            <v>HAWA</v>
          </cell>
          <cell r="D34617" t="str">
            <v>UN</v>
          </cell>
        </row>
        <row r="34618">
          <cell r="A34618" t="str">
            <v>4150-14</v>
          </cell>
          <cell r="B34618" t="str">
            <v>PAN ELET. PRESSAO PE-09 220V/60Hz</v>
          </cell>
          <cell r="C34618" t="str">
            <v>HAWA</v>
          </cell>
          <cell r="D34618" t="str">
            <v>UN</v>
          </cell>
        </row>
        <row r="34619">
          <cell r="A34619" t="str">
            <v>4150-15</v>
          </cell>
          <cell r="B34619" t="str">
            <v>PAN ELET. PRESSAO PE-09 127V/60HZ 4L</v>
          </cell>
          <cell r="C34619" t="str">
            <v>HAWA</v>
          </cell>
          <cell r="D34619" t="str">
            <v>UN</v>
          </cell>
        </row>
        <row r="34620">
          <cell r="A34620" t="str">
            <v>4150-16</v>
          </cell>
          <cell r="B34620" t="str">
            <v>PAN ELET. PRESSAO PE-09 220V/60HZ 4 L</v>
          </cell>
          <cell r="C34620" t="str">
            <v>HAWA</v>
          </cell>
          <cell r="D34620" t="str">
            <v>UN</v>
          </cell>
        </row>
        <row r="34621">
          <cell r="A34621" t="str">
            <v>4152-01</v>
          </cell>
          <cell r="B34621" t="str">
            <v>PAN ELET.ARROZ PE-42-10X 127V/60Hz</v>
          </cell>
          <cell r="C34621" t="str">
            <v>HAWA</v>
          </cell>
          <cell r="D34621" t="str">
            <v>UN</v>
          </cell>
        </row>
        <row r="34622">
          <cell r="A34622" t="str">
            <v>4152-02</v>
          </cell>
          <cell r="B34622" t="str">
            <v>PAN ELET.ARROZ PE-42-10X 220V/60Hz</v>
          </cell>
          <cell r="C34622" t="str">
            <v>HAWA</v>
          </cell>
          <cell r="D34622" t="str">
            <v>UN</v>
          </cell>
        </row>
        <row r="34623">
          <cell r="A34623" t="str">
            <v>4153-01</v>
          </cell>
          <cell r="B34623" t="str">
            <v>PAN ELET.ARROZ PE-43-6X 127V/60Hz</v>
          </cell>
          <cell r="C34623" t="str">
            <v>HAWA</v>
          </cell>
          <cell r="D34623" t="str">
            <v>UN</v>
          </cell>
        </row>
        <row r="34624">
          <cell r="A34624" t="str">
            <v>4153-02</v>
          </cell>
          <cell r="B34624" t="str">
            <v>PAN ELET.ARROZ PE-43-6X 220V/60Hz</v>
          </cell>
          <cell r="C34624" t="str">
            <v>HAWA</v>
          </cell>
          <cell r="D34624" t="str">
            <v>UN</v>
          </cell>
        </row>
        <row r="34625">
          <cell r="A34625" t="str">
            <v>4154-01</v>
          </cell>
          <cell r="B34625" t="str">
            <v>PAN ELET.ARROZ PE-44-10X 127V/60Hz</v>
          </cell>
          <cell r="C34625" t="str">
            <v>HAWA</v>
          </cell>
          <cell r="D34625" t="str">
            <v>UN</v>
          </cell>
        </row>
        <row r="34626">
          <cell r="A34626" t="str">
            <v>4154-02</v>
          </cell>
          <cell r="B34626" t="str">
            <v>PAN ELET.ARROZ PE-44-10X 220V/60Hz</v>
          </cell>
          <cell r="C34626" t="str">
            <v>HAWA</v>
          </cell>
          <cell r="D34626" t="str">
            <v>UN</v>
          </cell>
        </row>
        <row r="34627">
          <cell r="A34627" t="str">
            <v>4155-01</v>
          </cell>
          <cell r="B34627" t="str">
            <v>PAN ELET. PRESS. PE-38 127V/60Hz</v>
          </cell>
          <cell r="C34627" t="str">
            <v>HAWA</v>
          </cell>
          <cell r="D34627" t="str">
            <v>UN</v>
          </cell>
        </row>
        <row r="34628">
          <cell r="A34628" t="str">
            <v>4155-02</v>
          </cell>
          <cell r="B34628" t="str">
            <v>PAN ELET. PRESS. PE-38 220V/60Hz</v>
          </cell>
          <cell r="C34628" t="str">
            <v>HAWA</v>
          </cell>
          <cell r="D34628" t="str">
            <v>UN</v>
          </cell>
        </row>
        <row r="34629">
          <cell r="A34629" t="str">
            <v>4156-01</v>
          </cell>
          <cell r="B34629" t="str">
            <v>PAN ELET.ARROZ PE-45-6X 127V/60Hz</v>
          </cell>
          <cell r="C34629" t="str">
            <v>HAWA</v>
          </cell>
          <cell r="D34629" t="str">
            <v>UN</v>
          </cell>
        </row>
        <row r="34630">
          <cell r="A34630" t="str">
            <v>4156-02</v>
          </cell>
          <cell r="B34630" t="str">
            <v>PAN ELET.ARROZ PE-45-6X 220V/60Hz</v>
          </cell>
          <cell r="C34630" t="str">
            <v>HAWA</v>
          </cell>
          <cell r="D34630" t="str">
            <v>UN</v>
          </cell>
        </row>
        <row r="34631">
          <cell r="A34631" t="str">
            <v>4157-01</v>
          </cell>
          <cell r="B34631" t="str">
            <v>PAN ELET.ARROZ PE-46-10X 127V/60Hz</v>
          </cell>
          <cell r="C34631" t="str">
            <v>HAWA</v>
          </cell>
          <cell r="D34631" t="str">
            <v>UN</v>
          </cell>
        </row>
        <row r="34632">
          <cell r="A34632" t="str">
            <v>4157-02</v>
          </cell>
          <cell r="B34632" t="str">
            <v>PAN ELET.ARROZ PE-46-10X 220V/60Hz</v>
          </cell>
          <cell r="C34632" t="str">
            <v>HAWA</v>
          </cell>
          <cell r="D34632" t="str">
            <v>UN</v>
          </cell>
        </row>
        <row r="34633">
          <cell r="A34633" t="str">
            <v>4159-01</v>
          </cell>
          <cell r="B34633" t="str">
            <v>PAN ELET.PRESS. PE-47-3L-I 127V/60Hz</v>
          </cell>
          <cell r="C34633" t="str">
            <v>HAWA</v>
          </cell>
          <cell r="D34633" t="str">
            <v>UN</v>
          </cell>
        </row>
        <row r="34634">
          <cell r="A34634" t="str">
            <v>4159-02</v>
          </cell>
          <cell r="B34634" t="str">
            <v>PAN ELET.PRESS. PE-47-3L-I 220V/60Hz</v>
          </cell>
          <cell r="C34634" t="str">
            <v>HAWA</v>
          </cell>
          <cell r="D34634" t="str">
            <v>UN</v>
          </cell>
        </row>
        <row r="34635">
          <cell r="A34635" t="str">
            <v>4160-01</v>
          </cell>
          <cell r="B34635" t="str">
            <v>ROTISSERIE RT-01 127V/60Hz</v>
          </cell>
          <cell r="C34635" t="str">
            <v>HAWA</v>
          </cell>
          <cell r="D34635" t="str">
            <v>UN</v>
          </cell>
        </row>
        <row r="34636">
          <cell r="A34636" t="str">
            <v>4160-02</v>
          </cell>
          <cell r="B34636" t="str">
            <v>ROTISSERIE RT-01 220V/60Hz</v>
          </cell>
          <cell r="C34636" t="str">
            <v>HAWA</v>
          </cell>
          <cell r="D34636" t="str">
            <v>UN</v>
          </cell>
        </row>
        <row r="34637">
          <cell r="A34637" t="str">
            <v>4161-01</v>
          </cell>
          <cell r="B34637" t="str">
            <v>VENT 40CM TURBO VT-RP-03 127V/60Hz</v>
          </cell>
          <cell r="C34637" t="str">
            <v>FERT</v>
          </cell>
          <cell r="D34637" t="str">
            <v>UN</v>
          </cell>
        </row>
        <row r="34638">
          <cell r="A34638" t="str">
            <v>4161-02</v>
          </cell>
          <cell r="B34638" t="str">
            <v>VENT 40CM TURBO VT-RP-03 220V/60Hz</v>
          </cell>
          <cell r="C34638" t="str">
            <v>FERT</v>
          </cell>
          <cell r="D34638" t="str">
            <v>UN</v>
          </cell>
        </row>
        <row r="34639">
          <cell r="A34639" t="str">
            <v>4163-01</v>
          </cell>
          <cell r="B34639" t="str">
            <v>VENT 40CM TURBO VT-RP-03 230V/50Hz ES</v>
          </cell>
          <cell r="C34639" t="str">
            <v>FERT</v>
          </cell>
          <cell r="D34639" t="str">
            <v>UN</v>
          </cell>
        </row>
        <row r="34640">
          <cell r="A34640" t="str">
            <v>4164-01</v>
          </cell>
          <cell r="B34640" t="str">
            <v>PAN ELET.PRESS. PE-47-3L-RI 127V/60Hz</v>
          </cell>
          <cell r="C34640" t="str">
            <v>HAWA</v>
          </cell>
          <cell r="D34640" t="str">
            <v>UN</v>
          </cell>
        </row>
        <row r="34641">
          <cell r="A34641" t="str">
            <v>4164-02</v>
          </cell>
          <cell r="B34641" t="str">
            <v>PAN ELET.PRESS. PE-47-3L-RI 220V/60Hz</v>
          </cell>
          <cell r="C34641" t="str">
            <v>HAWA</v>
          </cell>
          <cell r="D34641" t="str">
            <v>UN</v>
          </cell>
        </row>
        <row r="34642">
          <cell r="A34642" t="str">
            <v>4165-01</v>
          </cell>
          <cell r="B34642" t="str">
            <v>PAN ELET. PRESS. PE-39 127V/60Hz</v>
          </cell>
          <cell r="C34642" t="str">
            <v>HAWA</v>
          </cell>
          <cell r="D34642" t="str">
            <v>UN</v>
          </cell>
        </row>
        <row r="34643">
          <cell r="A34643" t="str">
            <v>4165-02</v>
          </cell>
          <cell r="B34643" t="str">
            <v>PAN ELET. PRESS. PE-39 220V/60Hz</v>
          </cell>
          <cell r="C34643" t="str">
            <v>HAWA</v>
          </cell>
          <cell r="D34643" t="str">
            <v>UN</v>
          </cell>
        </row>
        <row r="34644">
          <cell r="A34644" t="str">
            <v>4166-01</v>
          </cell>
          <cell r="B34644" t="str">
            <v>PAN ELET.PRESS. PE-48-5L-I 127V/60Hz</v>
          </cell>
          <cell r="C34644" t="str">
            <v>HAWA</v>
          </cell>
          <cell r="D34644" t="str">
            <v>UN</v>
          </cell>
        </row>
        <row r="34645">
          <cell r="A34645" t="str">
            <v>4166-02</v>
          </cell>
          <cell r="B34645" t="str">
            <v>PAN ELET.PRESS. PE-48-5L-I 220V/60Hz</v>
          </cell>
          <cell r="C34645" t="str">
            <v>HAWA</v>
          </cell>
          <cell r="D34645" t="str">
            <v>UN</v>
          </cell>
        </row>
        <row r="34646">
          <cell r="A34646" t="str">
            <v>4170-01</v>
          </cell>
          <cell r="B34646" t="str">
            <v>ASPIRADOR PO AP-10 127V/60Hz VERTICAL</v>
          </cell>
          <cell r="C34646" t="str">
            <v>HAWA</v>
          </cell>
          <cell r="D34646" t="str">
            <v>UN</v>
          </cell>
        </row>
        <row r="34647">
          <cell r="A34647" t="str">
            <v>4170-02</v>
          </cell>
          <cell r="B34647" t="str">
            <v>ASPIRADOR PO AP-10 220V/60Hz V ERTICAL</v>
          </cell>
          <cell r="C34647" t="str">
            <v>HAWA</v>
          </cell>
          <cell r="D34647" t="str">
            <v>UN</v>
          </cell>
        </row>
        <row r="34648">
          <cell r="A34648" t="str">
            <v>4175-01</v>
          </cell>
          <cell r="B34648" t="str">
            <v>PAN ELET. PRESS. PE-40 127V/60Hz</v>
          </cell>
          <cell r="C34648" t="str">
            <v>HAWA</v>
          </cell>
          <cell r="D34648" t="str">
            <v>UN</v>
          </cell>
        </row>
        <row r="34649">
          <cell r="A34649" t="str">
            <v>4175-02</v>
          </cell>
          <cell r="B34649" t="str">
            <v>PAN ELET. PRESS. PE-40 220V/60Hz</v>
          </cell>
          <cell r="C34649" t="str">
            <v>HAWA</v>
          </cell>
          <cell r="D34649" t="str">
            <v>UN</v>
          </cell>
        </row>
        <row r="34650">
          <cell r="A34650" t="str">
            <v>4180-01</v>
          </cell>
          <cell r="B34650" t="str">
            <v>MICRO SYSTEM MS-07 BIVOLT CD SOUND STAR</v>
          </cell>
          <cell r="C34650" t="str">
            <v>HAWA</v>
          </cell>
          <cell r="D34650" t="str">
            <v>UN</v>
          </cell>
        </row>
        <row r="34651">
          <cell r="A34651" t="str">
            <v>4181-01</v>
          </cell>
          <cell r="B34651" t="str">
            <v>GOURMET DUO KT-80 127V/60Hz</v>
          </cell>
          <cell r="C34651" t="str">
            <v>FERT</v>
          </cell>
          <cell r="D34651" t="str">
            <v>UN</v>
          </cell>
        </row>
        <row r="34652">
          <cell r="A34652" t="str">
            <v>4181-02</v>
          </cell>
          <cell r="B34652" t="str">
            <v>GOURMET DUO KT-80 220V/60Hz</v>
          </cell>
          <cell r="C34652" t="str">
            <v>FERT</v>
          </cell>
          <cell r="D34652" t="str">
            <v>UN</v>
          </cell>
        </row>
        <row r="34653">
          <cell r="A34653" t="str">
            <v>4185-01</v>
          </cell>
          <cell r="B34653" t="str">
            <v>KIT ESPECIAL KT-82 127V/60HZ</v>
          </cell>
          <cell r="C34653" t="str">
            <v>FERT</v>
          </cell>
          <cell r="D34653" t="str">
            <v>UN</v>
          </cell>
        </row>
        <row r="34654">
          <cell r="A34654" t="str">
            <v>4185-02</v>
          </cell>
          <cell r="B34654" t="str">
            <v>KIT ESPECIAL KT-82 220V/60HZ</v>
          </cell>
          <cell r="C34654" t="str">
            <v>FERT</v>
          </cell>
          <cell r="D34654" t="str">
            <v>UN</v>
          </cell>
        </row>
        <row r="34655">
          <cell r="A34655" t="str">
            <v>4190-01</v>
          </cell>
          <cell r="B34655" t="str">
            <v>EXTRATOR E-10 BIVOLT TURBO 250W PREMIUM</v>
          </cell>
          <cell r="C34655" t="str">
            <v>FERT</v>
          </cell>
          <cell r="D34655" t="str">
            <v>UN</v>
          </cell>
        </row>
        <row r="34656">
          <cell r="A34656" t="str">
            <v>4190-02</v>
          </cell>
          <cell r="B34656" t="str">
            <v>EXTRATOR E-09 BIVOLT</v>
          </cell>
          <cell r="C34656" t="str">
            <v>FERT</v>
          </cell>
          <cell r="D34656" t="str">
            <v>UN</v>
          </cell>
        </row>
        <row r="34657">
          <cell r="A34657" t="str">
            <v>4190-03</v>
          </cell>
          <cell r="B34657" t="str">
            <v>EXTRATOR E-08 BIVOLT FUN KITCHEN</v>
          </cell>
          <cell r="C34657" t="str">
            <v>FERT</v>
          </cell>
          <cell r="D34657" t="str">
            <v>UN</v>
          </cell>
        </row>
        <row r="34658">
          <cell r="A34658" t="str">
            <v>4190-04</v>
          </cell>
          <cell r="B34658" t="str">
            <v>EXTRATOR E-10 220V/50HZ  UY PRETO/INOX</v>
          </cell>
          <cell r="C34658" t="str">
            <v>FERT</v>
          </cell>
          <cell r="D34658" t="str">
            <v>UN</v>
          </cell>
        </row>
        <row r="34659">
          <cell r="A34659" t="str">
            <v>4190-06</v>
          </cell>
          <cell r="B34659" t="str">
            <v>EXTRATOR E-10 BIVOLT</v>
          </cell>
          <cell r="C34659" t="str">
            <v>FERT</v>
          </cell>
          <cell r="D34659" t="str">
            <v>UN</v>
          </cell>
        </row>
        <row r="34660">
          <cell r="A34660" t="str">
            <v>4192-01</v>
          </cell>
          <cell r="B34660" t="str">
            <v>EXTRATOR E-10 220V/50Hz AR PRETO/INOX</v>
          </cell>
          <cell r="C34660" t="str">
            <v>FERT</v>
          </cell>
          <cell r="D34660" t="str">
            <v>UN</v>
          </cell>
        </row>
        <row r="34661">
          <cell r="A34661" t="str">
            <v>4193-01</v>
          </cell>
          <cell r="B34661" t="str">
            <v>EXTRATOR E-10 230V/50HZ  ES PRETO/INOX</v>
          </cell>
          <cell r="C34661" t="str">
            <v>FERT</v>
          </cell>
          <cell r="D34661" t="str">
            <v>UN</v>
          </cell>
        </row>
        <row r="34662">
          <cell r="A34662" t="str">
            <v>4194-01</v>
          </cell>
          <cell r="B34662" t="str">
            <v>EXTRATOR E-10 120V/60HZ EC PRETO/INOX</v>
          </cell>
          <cell r="C34662" t="str">
            <v>FERT</v>
          </cell>
          <cell r="D34662" t="str">
            <v>UN</v>
          </cell>
        </row>
        <row r="34663">
          <cell r="A34663" t="str">
            <v>4196-01</v>
          </cell>
          <cell r="B34663" t="str">
            <v>VENT 30CM NV-15-4P 127V/60HZ</v>
          </cell>
          <cell r="C34663" t="str">
            <v>FERT</v>
          </cell>
          <cell r="D34663" t="str">
            <v>UN</v>
          </cell>
        </row>
        <row r="34664">
          <cell r="A34664" t="str">
            <v>4196-02</v>
          </cell>
          <cell r="B34664" t="str">
            <v>VENT 30CM NV-15-4P 220V/60HZ</v>
          </cell>
          <cell r="C34664" t="str">
            <v>FERT</v>
          </cell>
          <cell r="D34664" t="str">
            <v>UN</v>
          </cell>
        </row>
        <row r="34665">
          <cell r="A34665" t="str">
            <v>4198-01</v>
          </cell>
          <cell r="B34665" t="str">
            <v>VENT 30CM NV-15-4P 220V/50Hz AR BR/AZUL</v>
          </cell>
          <cell r="C34665" t="str">
            <v>FERT</v>
          </cell>
          <cell r="D34665" t="str">
            <v>UN</v>
          </cell>
        </row>
        <row r="34666">
          <cell r="A34666" t="str">
            <v>4199-01</v>
          </cell>
          <cell r="B34666" t="str">
            <v>VENT30 VCT-30-01 220V~50/60HZ AR BR/AZUL</v>
          </cell>
          <cell r="C34666" t="str">
            <v>FERT</v>
          </cell>
          <cell r="D34666" t="str">
            <v>UN</v>
          </cell>
        </row>
        <row r="34667">
          <cell r="A34667" t="str">
            <v>41FK11-000018</v>
          </cell>
          <cell r="B34667" t="str">
            <v>ABBOTT - PANBIO COVID-19 AG RAP T NASAL</v>
          </cell>
          <cell r="C34667" t="str">
            <v>HAWA</v>
          </cell>
          <cell r="D34667" t="str">
            <v>UN</v>
          </cell>
        </row>
        <row r="34668">
          <cell r="A34668" t="str">
            <v>4200-01</v>
          </cell>
          <cell r="B34668" t="str">
            <v>VENT 30CM V-32 127V/60Hz</v>
          </cell>
          <cell r="C34668" t="str">
            <v>FERT</v>
          </cell>
          <cell r="D34668" t="str">
            <v>UN</v>
          </cell>
        </row>
        <row r="34669">
          <cell r="A34669" t="str">
            <v>4200-02</v>
          </cell>
          <cell r="B34669" t="str">
            <v>VENT 30CM NV-32 220V/60Hz</v>
          </cell>
          <cell r="C34669" t="str">
            <v>FERT</v>
          </cell>
          <cell r="D34669" t="str">
            <v>UN</v>
          </cell>
        </row>
        <row r="34670">
          <cell r="A34670" t="str">
            <v>4200-03</v>
          </cell>
          <cell r="B34670" t="str">
            <v>VENT 30CM V-32 127V/60Hz</v>
          </cell>
          <cell r="C34670" t="str">
            <v>FERT</v>
          </cell>
          <cell r="D34670" t="str">
            <v>UN</v>
          </cell>
        </row>
        <row r="34671">
          <cell r="A34671" t="str">
            <v>4200-04</v>
          </cell>
          <cell r="B34671" t="str">
            <v>VENT 30CM V-32 220V/60Hz</v>
          </cell>
          <cell r="C34671" t="str">
            <v>FERT</v>
          </cell>
          <cell r="D34671" t="str">
            <v>UN</v>
          </cell>
        </row>
        <row r="34672">
          <cell r="A34672" t="str">
            <v>4210-01</v>
          </cell>
          <cell r="B34672" t="str">
            <v>PAN ELET. ARROZ PE-10 127V/60Hz 10 XIC</v>
          </cell>
          <cell r="C34672" t="str">
            <v>HAWA</v>
          </cell>
          <cell r="D34672" t="str">
            <v>UN</v>
          </cell>
        </row>
        <row r="34673">
          <cell r="A34673" t="str">
            <v>4210-02</v>
          </cell>
          <cell r="B34673" t="str">
            <v>PAN ELET. ARROZ PE-10 220V/60Hz 10 XIC</v>
          </cell>
          <cell r="C34673" t="str">
            <v>HAWA</v>
          </cell>
          <cell r="D34673" t="str">
            <v>UN</v>
          </cell>
        </row>
        <row r="34674">
          <cell r="A34674" t="str">
            <v>4210-05</v>
          </cell>
          <cell r="B34674" t="str">
            <v>PAN ELET. ARROZ PE-10 127V/60Hz</v>
          </cell>
          <cell r="C34674" t="str">
            <v>HAWA</v>
          </cell>
          <cell r="D34674" t="str">
            <v>UN</v>
          </cell>
        </row>
        <row r="34675">
          <cell r="A34675" t="str">
            <v>4210-06</v>
          </cell>
          <cell r="B34675" t="str">
            <v>PAN ELET. ARROZ PE-10 220V/60Hz</v>
          </cell>
          <cell r="C34675" t="str">
            <v>HAWA</v>
          </cell>
          <cell r="D34675" t="str">
            <v>UN</v>
          </cell>
        </row>
        <row r="34676">
          <cell r="A34676" t="str">
            <v>4220-01</v>
          </cell>
          <cell r="B34676" t="str">
            <v>TORRE DOCK TWB-01 BIVOLT TOWER SOUND</v>
          </cell>
          <cell r="C34676" t="str">
            <v>HAWA</v>
          </cell>
          <cell r="D34676" t="str">
            <v>UN</v>
          </cell>
        </row>
        <row r="34677">
          <cell r="A34677" t="str">
            <v>4225-01</v>
          </cell>
          <cell r="B34677" t="str">
            <v>CONJUNTO ESPECIAL KT-83 127V/60Hz</v>
          </cell>
          <cell r="C34677" t="str">
            <v>FERT</v>
          </cell>
          <cell r="D34677" t="str">
            <v>UN</v>
          </cell>
        </row>
        <row r="34678">
          <cell r="A34678" t="str">
            <v>4225-02</v>
          </cell>
          <cell r="B34678" t="str">
            <v>CONJUNTO ESPECIAL KT-83 220V/60Hz</v>
          </cell>
          <cell r="C34678" t="str">
            <v>FERT</v>
          </cell>
          <cell r="D34678" t="str">
            <v>UN</v>
          </cell>
        </row>
        <row r="34679">
          <cell r="A34679" t="str">
            <v>4229-01</v>
          </cell>
          <cell r="B34679" t="str">
            <v>SEC CABELOS PROF SCP-JU-02 127V/60Hz</v>
          </cell>
          <cell r="C34679" t="str">
            <v>HAWA</v>
          </cell>
          <cell r="D34679" t="str">
            <v>UN</v>
          </cell>
        </row>
        <row r="34680">
          <cell r="A34680" t="str">
            <v>4229-02</v>
          </cell>
          <cell r="B34680" t="str">
            <v>SEC CABELOS PROF SCP-JU-02 220V/60Hz</v>
          </cell>
          <cell r="C34680" t="str">
            <v>HAWA</v>
          </cell>
          <cell r="D34680" t="str">
            <v>UN</v>
          </cell>
        </row>
        <row r="34681">
          <cell r="A34681" t="str">
            <v>4240-01</v>
          </cell>
          <cell r="B34681" t="str">
            <v>FORNO FR-09 127V/60Hz 06 LTS</v>
          </cell>
          <cell r="C34681" t="str">
            <v>HAWA</v>
          </cell>
          <cell r="D34681" t="str">
            <v>UN</v>
          </cell>
        </row>
        <row r="34682">
          <cell r="A34682" t="str">
            <v>4240-02</v>
          </cell>
          <cell r="B34682" t="str">
            <v>FORNO FR-09 220V/60Hz 06 LTS</v>
          </cell>
          <cell r="C34682" t="str">
            <v>HAWA</v>
          </cell>
          <cell r="D34682" t="str">
            <v>UN</v>
          </cell>
        </row>
        <row r="34683">
          <cell r="A34683" t="str">
            <v>4240-07</v>
          </cell>
          <cell r="B34683" t="str">
            <v>FORNO FR-09 127V/60Hz 6 LITROS</v>
          </cell>
          <cell r="C34683" t="str">
            <v>HAWA</v>
          </cell>
          <cell r="D34683" t="str">
            <v>UN</v>
          </cell>
        </row>
        <row r="34684">
          <cell r="A34684" t="str">
            <v>4240-08</v>
          </cell>
          <cell r="B34684" t="str">
            <v>FORNO FR-09 220V/60Hz 6 LITROS</v>
          </cell>
          <cell r="C34684" t="str">
            <v>HAWA</v>
          </cell>
          <cell r="D34684" t="str">
            <v>UN</v>
          </cell>
        </row>
        <row r="34685">
          <cell r="A34685" t="str">
            <v>4247-01</v>
          </cell>
          <cell r="B34685" t="str">
            <v>ASPIRADOR PO AP-25 127V/60Hz VERTICAL</v>
          </cell>
          <cell r="C34685" t="str">
            <v>HAWA</v>
          </cell>
          <cell r="D34685" t="str">
            <v>UN</v>
          </cell>
        </row>
        <row r="34686">
          <cell r="A34686" t="str">
            <v>4247-02</v>
          </cell>
          <cell r="B34686" t="str">
            <v>ASPIRADOR PO AP-25 220V/60Hz VERTICAL</v>
          </cell>
          <cell r="C34686" t="str">
            <v>HAWA</v>
          </cell>
          <cell r="D34686" t="str">
            <v>UN</v>
          </cell>
        </row>
        <row r="34687">
          <cell r="A34687" t="str">
            <v>4248-15</v>
          </cell>
          <cell r="B34687" t="str">
            <v>OBSOLETO</v>
          </cell>
          <cell r="C34687" t="str">
            <v>ROH</v>
          </cell>
          <cell r="D34687" t="str">
            <v>UN</v>
          </cell>
        </row>
        <row r="34688">
          <cell r="A34688" t="str">
            <v>4248-20</v>
          </cell>
          <cell r="B34688" t="str">
            <v>SC PUX DA PORTA PR + INOX [FRN42/48L]</v>
          </cell>
          <cell r="C34688" t="str">
            <v>HALB</v>
          </cell>
          <cell r="D34688" t="str">
            <v>UN</v>
          </cell>
        </row>
        <row r="34689">
          <cell r="A34689" t="str">
            <v>4248-21</v>
          </cell>
          <cell r="B34689" t="str">
            <v>SC PUX DA PORTA BR + INOX [FRN42/48L]</v>
          </cell>
          <cell r="C34689" t="str">
            <v>HALB</v>
          </cell>
          <cell r="D34689" t="str">
            <v>UN</v>
          </cell>
        </row>
        <row r="34690">
          <cell r="A34690" t="str">
            <v>4260-01</v>
          </cell>
          <cell r="B34690" t="str">
            <v>AQUECEDOR A OLEO A-06 127V/60Hz</v>
          </cell>
          <cell r="C34690" t="str">
            <v>HAWA</v>
          </cell>
          <cell r="D34690" t="str">
            <v>UN</v>
          </cell>
        </row>
        <row r="34691">
          <cell r="A34691" t="str">
            <v>4260-02</v>
          </cell>
          <cell r="B34691" t="str">
            <v>AQUECEDOR A OLEO A-06 220V/60Hz</v>
          </cell>
          <cell r="C34691" t="str">
            <v>HAWA</v>
          </cell>
          <cell r="D34691" t="str">
            <v>UN</v>
          </cell>
        </row>
        <row r="34692">
          <cell r="A34692" t="str">
            <v>4260-03</v>
          </cell>
          <cell r="B34692" t="str">
            <v>AQUECEDOR A OLEO A-06 127V/60Hz</v>
          </cell>
          <cell r="C34692" t="str">
            <v>HAWA</v>
          </cell>
          <cell r="D34692" t="str">
            <v>UN</v>
          </cell>
        </row>
        <row r="34693">
          <cell r="A34693" t="str">
            <v>4260-04</v>
          </cell>
          <cell r="B34693" t="str">
            <v>AQUECEDOR A OLEO A-06 220V/60Hz</v>
          </cell>
          <cell r="C34693" t="str">
            <v>HAWA</v>
          </cell>
          <cell r="D34693" t="str">
            <v>UN</v>
          </cell>
        </row>
        <row r="34694">
          <cell r="A34694" t="str">
            <v>4270-01</v>
          </cell>
          <cell r="B34694" t="str">
            <v>ESCOVA MODELADORA EM-05 BIVOLT</v>
          </cell>
          <cell r="C34694" t="str">
            <v>HAWA</v>
          </cell>
          <cell r="D34694" t="str">
            <v>UN</v>
          </cell>
        </row>
        <row r="34695">
          <cell r="A34695" t="str">
            <v>4270-05</v>
          </cell>
          <cell r="B34695" t="str">
            <v>ESCOVA MODELADORA EM-05 BIVOLT</v>
          </cell>
          <cell r="C34695" t="str">
            <v>HAWA</v>
          </cell>
          <cell r="D34695" t="str">
            <v>UN</v>
          </cell>
        </row>
        <row r="34696">
          <cell r="A34696" t="str">
            <v>4273-A10300-SQ190031</v>
          </cell>
          <cell r="B34696" t="str">
            <v>INDUTOR FX SMD 3A MIN:9MH SQ19/18 K-LW8</v>
          </cell>
          <cell r="C34696" t="str">
            <v>ROH</v>
          </cell>
          <cell r="D34696" t="str">
            <v>UN</v>
          </cell>
        </row>
        <row r="34697">
          <cell r="A34697" t="str">
            <v>4277-01</v>
          </cell>
          <cell r="B34697" t="str">
            <v>MODELADOR DE CACHOS EM-09 BIVOLT</v>
          </cell>
          <cell r="C34697" t="str">
            <v>HAWA</v>
          </cell>
          <cell r="D34697" t="str">
            <v>UN</v>
          </cell>
        </row>
        <row r="34698">
          <cell r="A34698" t="str">
            <v>4278-01</v>
          </cell>
          <cell r="B34698" t="str">
            <v>ESCOVA ALISADORA EA-03 BIVOLT</v>
          </cell>
          <cell r="C34698" t="str">
            <v>HAWA</v>
          </cell>
          <cell r="D34698" t="str">
            <v>UN</v>
          </cell>
        </row>
        <row r="34699">
          <cell r="A34699" t="str">
            <v>4280-01</v>
          </cell>
          <cell r="B34699" t="str">
            <v>HOME TEATHER HT-07 BIVOLT</v>
          </cell>
          <cell r="C34699" t="str">
            <v>HAWA</v>
          </cell>
          <cell r="D34699" t="str">
            <v>UN</v>
          </cell>
        </row>
        <row r="34700">
          <cell r="A34700" t="str">
            <v>4290-01</v>
          </cell>
          <cell r="B34700" t="str">
            <v>HOME TEATHER HT-08 BIVOLT STAR USB II</v>
          </cell>
          <cell r="C34700" t="str">
            <v>HAWA</v>
          </cell>
          <cell r="D34700" t="str">
            <v>UN</v>
          </cell>
        </row>
        <row r="34701">
          <cell r="A34701" t="str">
            <v>4300-01</v>
          </cell>
          <cell r="B34701" t="str">
            <v>VENT 40 V-43 127V/60Hz VENTAR AZ NEBLINA</v>
          </cell>
          <cell r="C34701" t="str">
            <v>FERT</v>
          </cell>
          <cell r="D34701" t="str">
            <v>UN</v>
          </cell>
        </row>
        <row r="34702">
          <cell r="A34702" t="str">
            <v>4300-02</v>
          </cell>
          <cell r="B34702" t="str">
            <v>VENT 40CM V-43 220V/60HZ VENTAR</v>
          </cell>
          <cell r="C34702" t="str">
            <v>FERT</v>
          </cell>
          <cell r="D34702" t="str">
            <v>UN</v>
          </cell>
        </row>
        <row r="34703">
          <cell r="A34703" t="str">
            <v>4300-03</v>
          </cell>
          <cell r="B34703" t="str">
            <v>VENT 40CM V-43 127V/60Hz VENTAR - BR AZ</v>
          </cell>
          <cell r="C34703" t="str">
            <v>FERT</v>
          </cell>
          <cell r="D34703" t="str">
            <v>UN</v>
          </cell>
        </row>
        <row r="34704">
          <cell r="A34704" t="str">
            <v>4300-04</v>
          </cell>
          <cell r="B34704" t="str">
            <v>VENT 40CM V-43 220V/60HZ VENTAR</v>
          </cell>
          <cell r="C34704" t="str">
            <v>FERT</v>
          </cell>
          <cell r="D34704" t="str">
            <v>UN</v>
          </cell>
        </row>
        <row r="34705">
          <cell r="A34705" t="str">
            <v>4300-05</v>
          </cell>
          <cell r="B34705" t="str">
            <v>VENT 40CM V-43 127V/60HZ VENTAR - BR</v>
          </cell>
          <cell r="C34705" t="str">
            <v>FERT</v>
          </cell>
          <cell r="D34705" t="str">
            <v>UN</v>
          </cell>
        </row>
        <row r="34706">
          <cell r="A34706" t="str">
            <v>4300-06</v>
          </cell>
          <cell r="B34706" t="str">
            <v>VENT 40CM V-43 220V/60HZ VENTAR - BR</v>
          </cell>
          <cell r="C34706" t="str">
            <v>FERT</v>
          </cell>
          <cell r="D34706" t="str">
            <v>UN</v>
          </cell>
        </row>
        <row r="34707">
          <cell r="A34707" t="str">
            <v>4302-01</v>
          </cell>
          <cell r="B34707" t="str">
            <v>TV 43 SMART AWS-TV-43-BL-01</v>
          </cell>
          <cell r="C34707" t="str">
            <v>FERT</v>
          </cell>
          <cell r="D34707" t="str">
            <v>UN</v>
          </cell>
        </row>
        <row r="34708">
          <cell r="A34708" t="str">
            <v>4310-01</v>
          </cell>
          <cell r="B34708" t="str">
            <v>DVD D-09 BIVOLT FASHION STAR</v>
          </cell>
          <cell r="C34708" t="str">
            <v>HAWA</v>
          </cell>
          <cell r="D34708" t="str">
            <v>UN</v>
          </cell>
        </row>
        <row r="34709">
          <cell r="A34709" t="str">
            <v>4320-01</v>
          </cell>
          <cell r="B34709" t="str">
            <v>DVD D-10 BIVOLT KARAOKE USB</v>
          </cell>
          <cell r="C34709" t="str">
            <v>HAWA</v>
          </cell>
          <cell r="D34709" t="str">
            <v>UN</v>
          </cell>
        </row>
        <row r="34710">
          <cell r="A34710" t="str">
            <v>4325-01</v>
          </cell>
          <cell r="B34710" t="str">
            <v>LIQUID L-81 220V~50/60HZ TOP HOUSE AR PR</v>
          </cell>
          <cell r="C34710" t="str">
            <v>FERT</v>
          </cell>
          <cell r="D34710" t="str">
            <v>UN</v>
          </cell>
        </row>
        <row r="34711">
          <cell r="A34711" t="str">
            <v>4330-01</v>
          </cell>
          <cell r="B34711" t="str">
            <v>AUTO RADIO AR-03 BIVOLT MP3</v>
          </cell>
          <cell r="C34711" t="str">
            <v>HAWA</v>
          </cell>
          <cell r="D34711" t="str">
            <v>UN</v>
          </cell>
        </row>
        <row r="34712">
          <cell r="A34712" t="str">
            <v>4340-01</v>
          </cell>
          <cell r="B34712" t="str">
            <v>CAIXA AMPLIFICADA CM-02 BIVOLT</v>
          </cell>
          <cell r="C34712" t="str">
            <v>HAWA</v>
          </cell>
          <cell r="D34712" t="str">
            <v>UN</v>
          </cell>
        </row>
        <row r="34713">
          <cell r="A34713" t="str">
            <v>4340-02</v>
          </cell>
          <cell r="B34713" t="str">
            <v>CX. SATELITE HT-04A/B</v>
          </cell>
          <cell r="C34713" t="str">
            <v>ROH</v>
          </cell>
          <cell r="D34713" t="str">
            <v>UN</v>
          </cell>
        </row>
        <row r="34714">
          <cell r="A34714" t="str">
            <v>4340-03</v>
          </cell>
          <cell r="B34714" t="str">
            <v>CX. TORRE HT-04A/B</v>
          </cell>
          <cell r="C34714" t="str">
            <v>ROH</v>
          </cell>
          <cell r="D34714" t="str">
            <v>UN</v>
          </cell>
        </row>
        <row r="34715">
          <cell r="A34715" t="str">
            <v>4340-04</v>
          </cell>
          <cell r="B34715" t="str">
            <v>CX. CENTRAL HT-04A/B</v>
          </cell>
          <cell r="C34715" t="str">
            <v>ROH</v>
          </cell>
          <cell r="D34715" t="str">
            <v>UN</v>
          </cell>
        </row>
        <row r="34716">
          <cell r="A34716" t="str">
            <v>4340-05</v>
          </cell>
          <cell r="B34716" t="str">
            <v>CX. SUBWOOFER HT-04A/B</v>
          </cell>
          <cell r="C34716" t="str">
            <v>ROH</v>
          </cell>
          <cell r="D34716" t="str">
            <v>UN</v>
          </cell>
        </row>
        <row r="34717">
          <cell r="A34717" t="str">
            <v>4340-06</v>
          </cell>
          <cell r="B34717" t="str">
            <v>CX. SUBWOOFER HT-08</v>
          </cell>
          <cell r="C34717" t="str">
            <v>ROH</v>
          </cell>
          <cell r="D34717" t="str">
            <v>UN</v>
          </cell>
        </row>
        <row r="34718">
          <cell r="A34718" t="str">
            <v>4340-07</v>
          </cell>
          <cell r="B34718" t="str">
            <v>CX. SATELITE HT-08</v>
          </cell>
          <cell r="C34718" t="str">
            <v>ROH</v>
          </cell>
          <cell r="D34718" t="str">
            <v>UN</v>
          </cell>
        </row>
        <row r="34719">
          <cell r="A34719" t="str">
            <v>4340-08</v>
          </cell>
          <cell r="B34719" t="str">
            <v>CX. ACUSTICA PTMADEIRA[HT]</v>
          </cell>
          <cell r="C34719" t="str">
            <v>ROH</v>
          </cell>
          <cell r="D34719" t="str">
            <v>UN</v>
          </cell>
        </row>
        <row r="34720">
          <cell r="A34720" t="str">
            <v>4340-09</v>
          </cell>
          <cell r="B34720" t="str">
            <v>GAB PLAS. PT GRAV ALTO FAL[HT]</v>
          </cell>
          <cell r="C34720" t="str">
            <v>ROH</v>
          </cell>
          <cell r="D34720" t="str">
            <v>UN</v>
          </cell>
        </row>
        <row r="34721">
          <cell r="A34721" t="str">
            <v>4340-10</v>
          </cell>
          <cell r="B34721" t="str">
            <v>CX. ACUSTICA PTMADEIRA[HT]</v>
          </cell>
          <cell r="C34721" t="str">
            <v>ROH</v>
          </cell>
          <cell r="D34721" t="str">
            <v>UN</v>
          </cell>
        </row>
        <row r="34722">
          <cell r="A34722" t="str">
            <v>4340-11</v>
          </cell>
          <cell r="B34722" t="str">
            <v>CX. ACUSTICA PTMADEIRA[CM]</v>
          </cell>
          <cell r="C34722" t="str">
            <v>ROH</v>
          </cell>
          <cell r="D34722" t="str">
            <v>UN</v>
          </cell>
        </row>
        <row r="34723">
          <cell r="A34723" t="str">
            <v>4340-12</v>
          </cell>
          <cell r="B34723" t="str">
            <v>CX. ACUSTICA PTMADEIRA[CM]</v>
          </cell>
          <cell r="C34723" t="str">
            <v>ROH</v>
          </cell>
          <cell r="D34723" t="str">
            <v>UN</v>
          </cell>
        </row>
        <row r="34724">
          <cell r="A34724" t="str">
            <v>4340-13</v>
          </cell>
          <cell r="B34724" t="str">
            <v>CX. ACUSTICA PTMADEIRA[CM]</v>
          </cell>
          <cell r="C34724" t="str">
            <v>ROH</v>
          </cell>
          <cell r="D34724" t="str">
            <v>UN</v>
          </cell>
        </row>
        <row r="34725">
          <cell r="A34725" t="str">
            <v>4340-14</v>
          </cell>
          <cell r="B34725" t="str">
            <v>CX. ACUSTICA PTMADEIRA[MS]</v>
          </cell>
          <cell r="C34725" t="str">
            <v>ROH</v>
          </cell>
          <cell r="D34725" t="str">
            <v>UN</v>
          </cell>
        </row>
        <row r="34726">
          <cell r="A34726" t="str">
            <v>4340-15</v>
          </cell>
          <cell r="B34726" t="str">
            <v>CP PRINC REVEST. PLAS. PT[MCO]</v>
          </cell>
          <cell r="C34726" t="str">
            <v>ROH</v>
          </cell>
          <cell r="D34726" t="str">
            <v>UN</v>
          </cell>
        </row>
        <row r="34727">
          <cell r="A34727" t="str">
            <v>4340-17</v>
          </cell>
          <cell r="B34727" t="str">
            <v>CP PRINC REVEST. TEXTIL COLORIDO[MCO]</v>
          </cell>
          <cell r="C34727" t="str">
            <v>ROH</v>
          </cell>
          <cell r="D34727" t="str">
            <v>UN</v>
          </cell>
        </row>
        <row r="34728">
          <cell r="A34728" t="str">
            <v>4340-18</v>
          </cell>
          <cell r="B34728" t="str">
            <v>CX. ACUSTICAMADEIRA REVEST. PLAS.[CM]</v>
          </cell>
          <cell r="C34728" t="str">
            <v>ROH</v>
          </cell>
          <cell r="D34728" t="str">
            <v>UN</v>
          </cell>
        </row>
        <row r="34729">
          <cell r="A34729" t="str">
            <v>4340-19</v>
          </cell>
          <cell r="B34729" t="str">
            <v>CP PRINC REVEST. TEXTIL COLORIDO[MCO]</v>
          </cell>
          <cell r="C34729" t="str">
            <v>ROH</v>
          </cell>
          <cell r="D34729" t="str">
            <v>UN</v>
          </cell>
        </row>
        <row r="34730">
          <cell r="A34730" t="str">
            <v>4340-20</v>
          </cell>
          <cell r="B34730" t="str">
            <v>CP PRINC REVEST. TEXTIL COLORIDO[MCO]</v>
          </cell>
          <cell r="C34730" t="str">
            <v>ROH</v>
          </cell>
          <cell r="D34730" t="str">
            <v>UN</v>
          </cell>
        </row>
        <row r="34731">
          <cell r="A34731" t="str">
            <v>4350-01</v>
          </cell>
          <cell r="B34731" t="str">
            <v>FONE OUVIDO HP-01 BIVOLT</v>
          </cell>
          <cell r="C34731" t="str">
            <v>HAWA</v>
          </cell>
          <cell r="D34731" t="str">
            <v>UN</v>
          </cell>
        </row>
        <row r="34732">
          <cell r="A34732" t="str">
            <v>4360-01</v>
          </cell>
          <cell r="B34732" t="str">
            <v>SERRA MARMORE FSM-02 127V/60Hz</v>
          </cell>
          <cell r="C34732" t="str">
            <v>HAWA</v>
          </cell>
          <cell r="D34732" t="str">
            <v>UN</v>
          </cell>
        </row>
        <row r="34733">
          <cell r="A34733" t="str">
            <v>4360-02</v>
          </cell>
          <cell r="B34733" t="str">
            <v>SERRA MARMORE FSM-02 220V/60Hz</v>
          </cell>
          <cell r="C34733" t="str">
            <v>HAWA</v>
          </cell>
          <cell r="D34733" t="str">
            <v>UN</v>
          </cell>
        </row>
        <row r="34734">
          <cell r="A34734" t="str">
            <v>4361-01</v>
          </cell>
          <cell r="B34734" t="str">
            <v>SERRA MARMORE FSM-03 127V/60Hz 1200W</v>
          </cell>
          <cell r="C34734" t="str">
            <v>HAWA</v>
          </cell>
          <cell r="D34734" t="str">
            <v>UN</v>
          </cell>
        </row>
        <row r="34735">
          <cell r="A34735" t="str">
            <v>4361-02</v>
          </cell>
          <cell r="B34735" t="str">
            <v>SERRA MARMORE FSM-03 220V/60Hz 1200W</v>
          </cell>
          <cell r="C34735" t="str">
            <v>HAWA</v>
          </cell>
          <cell r="D34735" t="str">
            <v>UN</v>
          </cell>
        </row>
        <row r="34736">
          <cell r="A34736" t="str">
            <v>4361-03</v>
          </cell>
          <cell r="B34736" t="str">
            <v>SERRA MARMORE FSM-03 127V/60Hz 1500W</v>
          </cell>
          <cell r="C34736" t="str">
            <v>HAWA</v>
          </cell>
          <cell r="D34736" t="str">
            <v>UN</v>
          </cell>
        </row>
        <row r="34737">
          <cell r="A34737" t="str">
            <v>4361-04</v>
          </cell>
          <cell r="B34737" t="str">
            <v>SERRA MARMORE FSM-03 220V/60Hz 1500W</v>
          </cell>
          <cell r="C34737" t="str">
            <v>HAWA</v>
          </cell>
          <cell r="D34737" t="str">
            <v>UN</v>
          </cell>
        </row>
        <row r="34738">
          <cell r="A34738" t="str">
            <v>4370-01</v>
          </cell>
          <cell r="B34738" t="str">
            <v>AQUECEDOR HALOGENO A-07 127V/60Hz</v>
          </cell>
          <cell r="C34738" t="str">
            <v>HAWA</v>
          </cell>
          <cell r="D34738" t="str">
            <v>UN</v>
          </cell>
        </row>
        <row r="34739">
          <cell r="A34739" t="str">
            <v>4370-02</v>
          </cell>
          <cell r="B34739" t="str">
            <v>AQUECEDOR HALOGENO A-07 220V/60Hz</v>
          </cell>
          <cell r="C34739" t="str">
            <v>HAWA</v>
          </cell>
          <cell r="D34739" t="str">
            <v>UN</v>
          </cell>
        </row>
        <row r="34740">
          <cell r="A34740" t="str">
            <v>4376-01</v>
          </cell>
          <cell r="B34740" t="str">
            <v>PRANCHA ALISADORA P-JU-01 BIVOLT</v>
          </cell>
          <cell r="C34740" t="str">
            <v>HAWA</v>
          </cell>
          <cell r="D34740" t="str">
            <v>UN</v>
          </cell>
        </row>
        <row r="34741">
          <cell r="A34741" t="str">
            <v>4380-01</v>
          </cell>
          <cell r="B34741" t="str">
            <v>PAN ELET. PRESSAO PE-12 127V/60Hz 05 LTS</v>
          </cell>
          <cell r="C34741" t="str">
            <v>HAWA</v>
          </cell>
          <cell r="D34741" t="str">
            <v>UN</v>
          </cell>
        </row>
        <row r="34742">
          <cell r="A34742" t="str">
            <v>4380-02</v>
          </cell>
          <cell r="B34742" t="str">
            <v>PAN ELET. PRESSAO PE-12 220V/60Hz 05 LTS</v>
          </cell>
          <cell r="C34742" t="str">
            <v>HAWA</v>
          </cell>
          <cell r="D34742" t="str">
            <v>UN</v>
          </cell>
        </row>
        <row r="34743">
          <cell r="A34743" t="str">
            <v>4380-03</v>
          </cell>
          <cell r="B34743" t="str">
            <v>PAN ELET. PRESSAO PE-21 127V/60Hz 05 LTS</v>
          </cell>
          <cell r="C34743" t="str">
            <v>HAWA</v>
          </cell>
          <cell r="D34743" t="str">
            <v>UN</v>
          </cell>
        </row>
        <row r="34744">
          <cell r="A34744" t="str">
            <v>4380-04</v>
          </cell>
          <cell r="B34744" t="str">
            <v>PAN ELET. PRESSAO PE-21 220V/60Hz 05 LTS</v>
          </cell>
          <cell r="C34744" t="str">
            <v>HAWA</v>
          </cell>
          <cell r="D34744" t="str">
            <v>UN</v>
          </cell>
        </row>
        <row r="34745">
          <cell r="A34745" t="str">
            <v>4380-05</v>
          </cell>
          <cell r="B34745" t="str">
            <v>PAN ELET. PRESSAO PE-12 127V/60HZ 05 LTS</v>
          </cell>
          <cell r="C34745" t="str">
            <v>HAWA</v>
          </cell>
          <cell r="D34745" t="str">
            <v>UN</v>
          </cell>
        </row>
        <row r="34746">
          <cell r="A34746" t="str">
            <v>4380-06</v>
          </cell>
          <cell r="B34746" t="str">
            <v>PAN ELET. PRESSAO PE-12 220V/60HZ 05 LTS</v>
          </cell>
          <cell r="C34746" t="str">
            <v>HAWA</v>
          </cell>
          <cell r="D34746" t="str">
            <v>UN</v>
          </cell>
        </row>
        <row r="34747">
          <cell r="A34747" t="str">
            <v>4380-07</v>
          </cell>
          <cell r="B34747" t="str">
            <v>PAN ELET. PRESSAO PE-12 127V/60Hz</v>
          </cell>
          <cell r="C34747" t="str">
            <v>HAWA</v>
          </cell>
          <cell r="D34747" t="str">
            <v>UN</v>
          </cell>
        </row>
        <row r="34748">
          <cell r="A34748" t="str">
            <v>4380-08</v>
          </cell>
          <cell r="B34748" t="str">
            <v>PAN ELET. PRESSAO PE-12 220V/60Hz</v>
          </cell>
          <cell r="C34748" t="str">
            <v>HAWA</v>
          </cell>
          <cell r="D34748" t="str">
            <v>UN</v>
          </cell>
        </row>
        <row r="34749">
          <cell r="A34749" t="str">
            <v>4385-01</v>
          </cell>
          <cell r="B34749" t="str">
            <v>FERRO VAPORF-45 127V/60Hz BASE CERÂMICA</v>
          </cell>
          <cell r="C34749" t="str">
            <v>HAWA</v>
          </cell>
          <cell r="D34749" t="str">
            <v>UN</v>
          </cell>
        </row>
        <row r="34750">
          <cell r="A34750" t="str">
            <v>4385-02</v>
          </cell>
          <cell r="B34750" t="str">
            <v>FERRO VAPORF-45 220V/60Hz BASE CERÂMICA</v>
          </cell>
          <cell r="C34750" t="str">
            <v>HAWA</v>
          </cell>
          <cell r="D34750" t="str">
            <v>UN</v>
          </cell>
        </row>
        <row r="34751">
          <cell r="A34751" t="str">
            <v>4390-01</v>
          </cell>
          <cell r="B34751" t="str">
            <v>ESCOVA ROTATIVA ER-03 127V/60Hz</v>
          </cell>
          <cell r="C34751" t="str">
            <v>HAWA</v>
          </cell>
          <cell r="D34751" t="str">
            <v>UN</v>
          </cell>
        </row>
        <row r="34752">
          <cell r="A34752" t="str">
            <v>4390-02</v>
          </cell>
          <cell r="B34752" t="str">
            <v>ESCOVA ROTATIVA ER-03 220V/60Hz</v>
          </cell>
          <cell r="C34752" t="str">
            <v>HAWA</v>
          </cell>
          <cell r="D34752" t="str">
            <v>UN</v>
          </cell>
        </row>
        <row r="34753">
          <cell r="A34753" t="str">
            <v>4390-05</v>
          </cell>
          <cell r="B34753" t="str">
            <v>ESCOVA ROTATIVA ER-03 220V/60Hz</v>
          </cell>
          <cell r="C34753" t="str">
            <v>HAWA</v>
          </cell>
          <cell r="D34753" t="str">
            <v>UN</v>
          </cell>
        </row>
        <row r="34754">
          <cell r="A34754" t="str">
            <v>4390-07</v>
          </cell>
          <cell r="B34754" t="str">
            <v>ESCOVA ROTATIVA ER-03 127V/60Hz</v>
          </cell>
          <cell r="C34754" t="str">
            <v>HAWA</v>
          </cell>
          <cell r="D34754" t="str">
            <v>UN</v>
          </cell>
        </row>
        <row r="34755">
          <cell r="A34755" t="str">
            <v>4390-08</v>
          </cell>
          <cell r="B34755" t="str">
            <v>ESCOVA ROTATIVA ER-03 220V/60Hz</v>
          </cell>
          <cell r="C34755" t="str">
            <v>HAWA</v>
          </cell>
          <cell r="D34755" t="str">
            <v>UN</v>
          </cell>
        </row>
        <row r="34756">
          <cell r="A34756" t="str">
            <v>4400-01</v>
          </cell>
          <cell r="B34756" t="str">
            <v>LIQUIDIFICADOR NL-22 127V/60HZ POWER</v>
          </cell>
          <cell r="C34756" t="str">
            <v>FERT</v>
          </cell>
          <cell r="D34756" t="str">
            <v>UN</v>
          </cell>
        </row>
        <row r="34757">
          <cell r="A34757" t="str">
            <v>4400-02</v>
          </cell>
          <cell r="B34757" t="str">
            <v>LIQUIDIFICADOR NL-22 220V/60HZ POWER</v>
          </cell>
          <cell r="C34757" t="str">
            <v>FERT</v>
          </cell>
          <cell r="D34757" t="str">
            <v>UN</v>
          </cell>
        </row>
        <row r="34758">
          <cell r="A34758" t="str">
            <v>4400-03</v>
          </cell>
          <cell r="B34758" t="str">
            <v>LIQUID NL-22 127V/60HZ POWER - EMB PARDA</v>
          </cell>
          <cell r="C34758" t="str">
            <v>FERT</v>
          </cell>
          <cell r="D34758" t="str">
            <v>UN</v>
          </cell>
        </row>
        <row r="34759">
          <cell r="A34759" t="str">
            <v>4400-04</v>
          </cell>
          <cell r="B34759" t="str">
            <v>LIQUID NL-22 220V/60HZ POWER - EMB PARDA</v>
          </cell>
          <cell r="C34759" t="str">
            <v>FERT</v>
          </cell>
          <cell r="D34759" t="str">
            <v>UN</v>
          </cell>
        </row>
        <row r="34760">
          <cell r="A34760" t="str">
            <v>4400-05</v>
          </cell>
          <cell r="B34760" t="str">
            <v>LIQUID NL-22 230V/50Hz UY BRANCO/CINZA</v>
          </cell>
          <cell r="C34760" t="str">
            <v>FERT</v>
          </cell>
          <cell r="D34760" t="str">
            <v>UN</v>
          </cell>
        </row>
        <row r="34761">
          <cell r="A34761" t="str">
            <v>4400-06</v>
          </cell>
          <cell r="B34761" t="str">
            <v>LIQUIDIFICADOR NL-22 127V/60HZ POWER 2</v>
          </cell>
          <cell r="C34761" t="str">
            <v>FERT</v>
          </cell>
          <cell r="D34761" t="str">
            <v>UN</v>
          </cell>
        </row>
        <row r="34762">
          <cell r="A34762" t="str">
            <v>4400-07</v>
          </cell>
          <cell r="B34762" t="str">
            <v>LIQUIDIFICADOR NL-22 220V/60HZ POWER 2</v>
          </cell>
          <cell r="C34762" t="str">
            <v>FERT</v>
          </cell>
          <cell r="D34762" t="str">
            <v>UN</v>
          </cell>
        </row>
        <row r="34763">
          <cell r="A34763" t="str">
            <v>4400-09</v>
          </cell>
          <cell r="B34763" t="str">
            <v>LIQUIDIFICADOR NL-22 127V/60Hz POWER 2</v>
          </cell>
          <cell r="C34763" t="str">
            <v>FERT</v>
          </cell>
          <cell r="D34763" t="str">
            <v>UN</v>
          </cell>
        </row>
        <row r="34764">
          <cell r="A34764" t="str">
            <v>4400-10</v>
          </cell>
          <cell r="B34764" t="str">
            <v>LIQUIDIFICADOR NL-22 220V/60Hz POWER 2</v>
          </cell>
          <cell r="C34764" t="str">
            <v>FERT</v>
          </cell>
          <cell r="D34764" t="str">
            <v>UN</v>
          </cell>
        </row>
        <row r="34765">
          <cell r="A34765" t="str">
            <v>4402-01</v>
          </cell>
          <cell r="B34765" t="str">
            <v>LIQUID NL-22 220V/50Hz  BO BRANCO/CINZA</v>
          </cell>
          <cell r="C34765" t="str">
            <v>FERT</v>
          </cell>
          <cell r="D34765" t="str">
            <v>UN</v>
          </cell>
        </row>
        <row r="34766">
          <cell r="A34766" t="str">
            <v>4403-01</v>
          </cell>
          <cell r="B34766" t="str">
            <v>LIQUID NL-22 220V~50/60HZ AR BR/CINZA</v>
          </cell>
          <cell r="C34766" t="str">
            <v>FERT</v>
          </cell>
          <cell r="D34766" t="str">
            <v>UN</v>
          </cell>
        </row>
        <row r="34767">
          <cell r="A34767" t="str">
            <v>4403-03</v>
          </cell>
          <cell r="B34767" t="str">
            <v>LIQUID NL-22 220V~50/60HZ AR BR/CINZA</v>
          </cell>
          <cell r="C34767" t="str">
            <v>FERT</v>
          </cell>
          <cell r="D34767" t="str">
            <v>UN</v>
          </cell>
        </row>
        <row r="34768">
          <cell r="A34768" t="str">
            <v>4404-01</v>
          </cell>
          <cell r="B34768" t="str">
            <v>VENT 40CM BMV-03 127V/60Hz</v>
          </cell>
          <cell r="C34768" t="str">
            <v>FERT</v>
          </cell>
          <cell r="D34768" t="str">
            <v>UN</v>
          </cell>
        </row>
        <row r="34769">
          <cell r="A34769" t="str">
            <v>4404-02</v>
          </cell>
          <cell r="B34769" t="str">
            <v>VENT 40CM BMV-03 220V/60Hz</v>
          </cell>
          <cell r="C34769" t="str">
            <v>FERT</v>
          </cell>
          <cell r="D34769" t="str">
            <v>UN</v>
          </cell>
        </row>
        <row r="34770">
          <cell r="A34770" t="str">
            <v>4404-03</v>
          </cell>
          <cell r="B34770" t="str">
            <v>VENT 40CM BMV-03 127V/60Hz</v>
          </cell>
          <cell r="C34770" t="str">
            <v>FERT</v>
          </cell>
          <cell r="D34770" t="str">
            <v>UN</v>
          </cell>
        </row>
        <row r="34771">
          <cell r="A34771" t="str">
            <v>4404-04</v>
          </cell>
          <cell r="B34771" t="str">
            <v>VENT 40CM BMV-03 220V/60Hz</v>
          </cell>
          <cell r="C34771" t="str">
            <v>FERT</v>
          </cell>
          <cell r="D34771" t="str">
            <v>UN</v>
          </cell>
        </row>
        <row r="34772">
          <cell r="A34772" t="str">
            <v>4410-01</v>
          </cell>
          <cell r="B34772" t="str">
            <v>BALANCA BL-03 BIVOLT ELEGANCE</v>
          </cell>
          <cell r="C34772" t="str">
            <v>HAWA</v>
          </cell>
          <cell r="D34772" t="str">
            <v>UN</v>
          </cell>
        </row>
        <row r="34773">
          <cell r="A34773" t="str">
            <v>4411-120190-20110401</v>
          </cell>
          <cell r="B34773" t="str">
            <v>ANEL DE FERRITE 150@100MHZ 20X11X4MM</v>
          </cell>
          <cell r="C34773" t="str">
            <v>ROH</v>
          </cell>
          <cell r="D34773" t="str">
            <v>UN</v>
          </cell>
        </row>
        <row r="34774">
          <cell r="A34774" t="str">
            <v>4412-01</v>
          </cell>
          <cell r="B34774" t="str">
            <v>VENT 40CM VSP-40-AP 127V/60Hz SUPERPOWER</v>
          </cell>
          <cell r="C34774" t="str">
            <v>FERT</v>
          </cell>
          <cell r="D34774" t="str">
            <v>UN</v>
          </cell>
        </row>
        <row r="34775">
          <cell r="A34775" t="str">
            <v>4412-02</v>
          </cell>
          <cell r="B34775" t="str">
            <v>VENT 40CM VSP-40-AP 220V/60Hz SUPERPOWER</v>
          </cell>
          <cell r="C34775" t="str">
            <v>FERT</v>
          </cell>
          <cell r="D34775" t="str">
            <v>UN</v>
          </cell>
        </row>
        <row r="34776">
          <cell r="A34776" t="str">
            <v>4412-03</v>
          </cell>
          <cell r="B34776" t="str">
            <v>VENT 40CM VSP-40-AP 127V/60Hz SUPERPOWER</v>
          </cell>
          <cell r="C34776" t="str">
            <v>FERT</v>
          </cell>
          <cell r="D34776" t="str">
            <v>UN</v>
          </cell>
        </row>
        <row r="34777">
          <cell r="A34777" t="str">
            <v>4412-04</v>
          </cell>
          <cell r="B34777" t="str">
            <v>VENT 40CM VSP-40-AP 220V/60Hz SUPERPOWER</v>
          </cell>
          <cell r="C34777" t="str">
            <v>FERT</v>
          </cell>
          <cell r="D34777" t="str">
            <v>UN</v>
          </cell>
        </row>
        <row r="34778">
          <cell r="A34778" t="str">
            <v>4420-01</v>
          </cell>
          <cell r="B34778" t="str">
            <v>CHURRASQUEIRA CH-03 127V/60HZ</v>
          </cell>
          <cell r="C34778" t="str">
            <v>HAWA</v>
          </cell>
          <cell r="D34778" t="str">
            <v>UN</v>
          </cell>
        </row>
        <row r="34779">
          <cell r="A34779" t="str">
            <v>4420-02</v>
          </cell>
          <cell r="B34779" t="str">
            <v>CHURRASQUEIRA CH-03 220V/60HZ</v>
          </cell>
          <cell r="C34779" t="str">
            <v>HAWA</v>
          </cell>
          <cell r="D34779" t="str">
            <v>UN</v>
          </cell>
        </row>
        <row r="34780">
          <cell r="A34780" t="str">
            <v>4430-01</v>
          </cell>
          <cell r="B34780" t="str">
            <v>FRITADEIRA FT-05 127V/60Hz</v>
          </cell>
          <cell r="C34780" t="str">
            <v>HAWA</v>
          </cell>
          <cell r="D34780" t="str">
            <v>UN</v>
          </cell>
        </row>
        <row r="34781">
          <cell r="A34781" t="str">
            <v>4430-02</v>
          </cell>
          <cell r="B34781" t="str">
            <v>FRITADEIRA FT-05 220V/60Hz</v>
          </cell>
          <cell r="C34781" t="str">
            <v>HAWA</v>
          </cell>
          <cell r="D34781" t="str">
            <v>UN</v>
          </cell>
        </row>
        <row r="34782">
          <cell r="A34782" t="str">
            <v>4440-01</v>
          </cell>
          <cell r="B34782" t="str">
            <v>CREPEIRA CP-01 127V/60HZ</v>
          </cell>
          <cell r="C34782" t="str">
            <v>HAWA</v>
          </cell>
          <cell r="D34782" t="str">
            <v>UN</v>
          </cell>
        </row>
        <row r="34783">
          <cell r="A34783" t="str">
            <v>4440-02</v>
          </cell>
          <cell r="B34783" t="str">
            <v>CREPEIRA CP-01 220V/60HZ</v>
          </cell>
          <cell r="C34783" t="str">
            <v>HAWA</v>
          </cell>
          <cell r="D34783" t="str">
            <v>UN</v>
          </cell>
        </row>
        <row r="34784">
          <cell r="A34784" t="str">
            <v>4446-01</v>
          </cell>
          <cell r="B34784" t="str">
            <v>VENT 40CM VPS-44-8P-NP 127V/60Hz</v>
          </cell>
          <cell r="C34784" t="str">
            <v>FERT</v>
          </cell>
          <cell r="D34784" t="str">
            <v>UN</v>
          </cell>
        </row>
        <row r="34785">
          <cell r="A34785" t="str">
            <v>4446-02</v>
          </cell>
          <cell r="B34785" t="str">
            <v>VENT 40CM VPS-44-8P-NP 220V/60Hz</v>
          </cell>
          <cell r="C34785" t="str">
            <v>FERT</v>
          </cell>
          <cell r="D34785" t="str">
            <v>UN</v>
          </cell>
        </row>
        <row r="34786">
          <cell r="A34786" t="str">
            <v>4446-03</v>
          </cell>
          <cell r="B34786" t="str">
            <v>VENT 40CM VPS-44-8P-NP 127V/60Hz</v>
          </cell>
          <cell r="C34786" t="str">
            <v>FERT</v>
          </cell>
          <cell r="D34786" t="str">
            <v>UN</v>
          </cell>
        </row>
        <row r="34787">
          <cell r="A34787" t="str">
            <v>4446-04</v>
          </cell>
          <cell r="B34787" t="str">
            <v>VENT 40CM VPS-44-8P-NP 220V/60Hz</v>
          </cell>
          <cell r="C34787" t="str">
            <v>FERT</v>
          </cell>
          <cell r="D34787" t="str">
            <v>UN</v>
          </cell>
        </row>
        <row r="34788">
          <cell r="A34788" t="str">
            <v>4450-01</v>
          </cell>
          <cell r="B34788" t="str">
            <v>GRILL G-10 127V/60HZ DUE INOX</v>
          </cell>
          <cell r="C34788" t="str">
            <v>HAWA</v>
          </cell>
          <cell r="D34788" t="str">
            <v>UN</v>
          </cell>
        </row>
        <row r="34789">
          <cell r="A34789" t="str">
            <v>4450-02</v>
          </cell>
          <cell r="B34789" t="str">
            <v>GRILL G-10 220V/60HZ DUE INOX</v>
          </cell>
          <cell r="C34789" t="str">
            <v>HAWA</v>
          </cell>
          <cell r="D34789" t="str">
            <v>UN</v>
          </cell>
        </row>
        <row r="34790">
          <cell r="A34790" t="str">
            <v>4456-001</v>
          </cell>
          <cell r="B34790" t="str">
            <v>ETIQUETA INOX DO BOTÃO [FRN]</v>
          </cell>
          <cell r="C34790" t="str">
            <v>ROH</v>
          </cell>
          <cell r="D34790" t="str">
            <v>UN</v>
          </cell>
        </row>
        <row r="34791">
          <cell r="A34791" t="str">
            <v>4456-002</v>
          </cell>
          <cell r="B34791" t="str">
            <v>MOLA DE PRESSÃO DO EIXO [FRN]</v>
          </cell>
          <cell r="C34791" t="str">
            <v>ROH</v>
          </cell>
          <cell r="D34791" t="str">
            <v>UN</v>
          </cell>
        </row>
        <row r="34792">
          <cell r="A34792" t="str">
            <v>4456-004</v>
          </cell>
          <cell r="B34792" t="str">
            <v>BATEDOR DA PORTA [FRN]</v>
          </cell>
          <cell r="C34792" t="str">
            <v>ROH</v>
          </cell>
          <cell r="D34792" t="str">
            <v>UN</v>
          </cell>
        </row>
        <row r="34793">
          <cell r="A34793" t="str">
            <v>4456-01</v>
          </cell>
          <cell r="B34793" t="str">
            <v>BOTÃO L/D PRETO [FRN]</v>
          </cell>
          <cell r="C34793" t="str">
            <v>HALB</v>
          </cell>
          <cell r="D34793" t="str">
            <v>UN</v>
          </cell>
        </row>
        <row r="34794">
          <cell r="A34794" t="str">
            <v>4456-02</v>
          </cell>
          <cell r="B34794" t="str">
            <v>BOTÃO L/D BRANCO [FRN]</v>
          </cell>
          <cell r="C34794" t="str">
            <v>HALB</v>
          </cell>
          <cell r="D34794" t="str">
            <v>UN</v>
          </cell>
        </row>
        <row r="34795">
          <cell r="A34795" t="str">
            <v>4456-03</v>
          </cell>
          <cell r="B34795" t="str">
            <v>SC BOTÃO L/D PRETO + INOX [FRN]</v>
          </cell>
          <cell r="C34795" t="str">
            <v>HALB</v>
          </cell>
          <cell r="D34795" t="str">
            <v>UN</v>
          </cell>
        </row>
        <row r="34796">
          <cell r="A34796" t="str">
            <v>4456-04</v>
          </cell>
          <cell r="B34796" t="str">
            <v>SC BOTÃO L/D BRANCO + INOX [FRN]</v>
          </cell>
          <cell r="C34796" t="str">
            <v>HALB</v>
          </cell>
          <cell r="D34796" t="str">
            <v>UN</v>
          </cell>
        </row>
        <row r="34797">
          <cell r="A34797" t="str">
            <v>4456-06</v>
          </cell>
          <cell r="B34797" t="str">
            <v>PÉ DE BORRACHA [FRN]</v>
          </cell>
          <cell r="C34797" t="str">
            <v>ROH</v>
          </cell>
          <cell r="D34797" t="str">
            <v>UN</v>
          </cell>
        </row>
        <row r="34798">
          <cell r="A34798" t="str">
            <v>4456-07</v>
          </cell>
          <cell r="B34798" t="str">
            <v>PÉ PLÁSTICO DA BASE [FRN]</v>
          </cell>
          <cell r="C34798" t="str">
            <v>HALB</v>
          </cell>
          <cell r="D34798" t="str">
            <v>UN</v>
          </cell>
        </row>
        <row r="34799">
          <cell r="A34799" t="str">
            <v>4456-08</v>
          </cell>
          <cell r="B34799" t="str">
            <v>ANEL ESPAÇADOR DO EIXO [FRN]</v>
          </cell>
          <cell r="C34799" t="str">
            <v>ROH</v>
          </cell>
          <cell r="D34799" t="str">
            <v>UN</v>
          </cell>
        </row>
        <row r="34800">
          <cell r="A34800" t="str">
            <v>4456-09</v>
          </cell>
          <cell r="B34800" t="str">
            <v>MOLA DE TRAÇÃO DA PORTA [FRN]</v>
          </cell>
          <cell r="C34800" t="str">
            <v>ROH</v>
          </cell>
          <cell r="D34800" t="str">
            <v>UN</v>
          </cell>
        </row>
        <row r="34801">
          <cell r="A34801" t="str">
            <v>4456-10</v>
          </cell>
          <cell r="B34801" t="str">
            <v>DISTANCIADOR TRASEIRO (01) [FRN]</v>
          </cell>
          <cell r="C34801" t="str">
            <v>ROH</v>
          </cell>
          <cell r="D34801" t="str">
            <v>UN</v>
          </cell>
        </row>
        <row r="34802">
          <cell r="A34802" t="str">
            <v>4456-11</v>
          </cell>
          <cell r="B34802" t="str">
            <v>CAPA DO INDICADOR [FRN]</v>
          </cell>
          <cell r="C34802" t="str">
            <v>ROH</v>
          </cell>
          <cell r="D34802" t="str">
            <v>UN</v>
          </cell>
        </row>
        <row r="34803">
          <cell r="A34803" t="str">
            <v>4456-12</v>
          </cell>
          <cell r="B34803" t="str">
            <v>MOLA DE TRAÇÃO DA PORTA [FRN-60]</v>
          </cell>
          <cell r="C34803" t="str">
            <v>ROH</v>
          </cell>
          <cell r="D34803" t="str">
            <v>UN</v>
          </cell>
        </row>
        <row r="34804">
          <cell r="A34804" t="str">
            <v>4456-13</v>
          </cell>
          <cell r="B34804" t="str">
            <v>DISTANCIADOR TRASEIRO (02) [FRN]</v>
          </cell>
          <cell r="C34804" t="str">
            <v>HALB</v>
          </cell>
          <cell r="D34804" t="str">
            <v>UN</v>
          </cell>
        </row>
        <row r="34805">
          <cell r="A34805" t="str">
            <v>4456-16</v>
          </cell>
          <cell r="B34805" t="str">
            <v>CÓDIGO LIVRE</v>
          </cell>
          <cell r="C34805" t="str">
            <v>ROH</v>
          </cell>
          <cell r="D34805" t="str">
            <v>UN</v>
          </cell>
        </row>
        <row r="34806">
          <cell r="A34806" t="str">
            <v>4456-17</v>
          </cell>
          <cell r="B34806" t="str">
            <v>POLIA DO TRILHO DA PORTA [FRN]</v>
          </cell>
          <cell r="C34806" t="str">
            <v>ROH</v>
          </cell>
          <cell r="D34806" t="str">
            <v>UN</v>
          </cell>
        </row>
        <row r="34807">
          <cell r="A34807" t="str">
            <v>4456-18</v>
          </cell>
          <cell r="B34807" t="str">
            <v>EIXO DA POLIA DO TRILHO [FRN]</v>
          </cell>
          <cell r="C34807" t="str">
            <v>ROH</v>
          </cell>
          <cell r="D34807" t="str">
            <v>UN</v>
          </cell>
        </row>
        <row r="34808">
          <cell r="A34808" t="str">
            <v>4456-19</v>
          </cell>
          <cell r="B34808" t="str">
            <v>SUPORTE DA POLIA [FRN]</v>
          </cell>
          <cell r="C34808" t="str">
            <v>ROH</v>
          </cell>
          <cell r="D34808" t="str">
            <v>UN</v>
          </cell>
        </row>
        <row r="34809">
          <cell r="A34809" t="str">
            <v>4456-20</v>
          </cell>
          <cell r="B34809" t="str">
            <v>CHAVE SELETORA [FRN]</v>
          </cell>
          <cell r="C34809" t="str">
            <v>ROH</v>
          </cell>
          <cell r="D34809" t="str">
            <v>UN</v>
          </cell>
        </row>
        <row r="34810">
          <cell r="A34810" t="str">
            <v>4456-21</v>
          </cell>
          <cell r="B34810" t="str">
            <v>SC SUPORTE DA POLIA [FRN]</v>
          </cell>
          <cell r="C34810" t="str">
            <v>ROH</v>
          </cell>
          <cell r="D34810" t="str">
            <v>UN</v>
          </cell>
        </row>
        <row r="34811">
          <cell r="A34811" t="str">
            <v>4456-43</v>
          </cell>
          <cell r="B34811" t="str">
            <v>PUXADOR DA PORTA BRANCO [FRN-42/48L]</v>
          </cell>
          <cell r="C34811" t="str">
            <v>HALB</v>
          </cell>
          <cell r="D34811" t="str">
            <v>UN</v>
          </cell>
        </row>
        <row r="34812">
          <cell r="A34812" t="str">
            <v>4456-44</v>
          </cell>
          <cell r="B34812" t="str">
            <v>PUXADOR DA PORTA PRETO [FRN-42/48L]</v>
          </cell>
          <cell r="C34812" t="str">
            <v>HALB</v>
          </cell>
          <cell r="D34812" t="str">
            <v>UN</v>
          </cell>
        </row>
        <row r="34813">
          <cell r="A34813" t="str">
            <v>4456-45</v>
          </cell>
          <cell r="B34813" t="str">
            <v>AD. INOX DO PUX. DA PORTA [FRN-42/48L]</v>
          </cell>
          <cell r="C34813" t="str">
            <v>ROH</v>
          </cell>
          <cell r="D34813" t="str">
            <v>UN</v>
          </cell>
        </row>
        <row r="34814">
          <cell r="A34814" t="str">
            <v>4460-01</v>
          </cell>
          <cell r="B34814" t="str">
            <v>PAN ELET. ARROZ PE-14 127V/60HZ 16 XIC</v>
          </cell>
          <cell r="C34814" t="str">
            <v>HAWA</v>
          </cell>
          <cell r="D34814" t="str">
            <v>UN</v>
          </cell>
        </row>
        <row r="34815">
          <cell r="A34815" t="str">
            <v>4460-02</v>
          </cell>
          <cell r="B34815" t="str">
            <v>PAN ELET. ARROZ PE-14 220V/60HZ 16 XIC</v>
          </cell>
          <cell r="C34815" t="str">
            <v>HAWA</v>
          </cell>
          <cell r="D34815" t="str">
            <v>UN</v>
          </cell>
        </row>
        <row r="34816">
          <cell r="A34816" t="str">
            <v>4460-03</v>
          </cell>
          <cell r="B34816" t="str">
            <v>PAN ELET. ARROZ PE-19 127V/60Hz 16 XIC</v>
          </cell>
          <cell r="C34816" t="str">
            <v>HAWA</v>
          </cell>
          <cell r="D34816" t="str">
            <v>UN</v>
          </cell>
        </row>
        <row r="34817">
          <cell r="A34817" t="str">
            <v>4460-04</v>
          </cell>
          <cell r="B34817" t="str">
            <v>PAN ELET. ARROZ PE-19 220V/60Hz 16 XIC</v>
          </cell>
          <cell r="C34817" t="str">
            <v>HAWA</v>
          </cell>
          <cell r="D34817" t="str">
            <v>UN</v>
          </cell>
        </row>
        <row r="34818">
          <cell r="A34818" t="str">
            <v>4470-01</v>
          </cell>
          <cell r="B34818" t="str">
            <v>AIR FRYER AF-03 127V/60Hz</v>
          </cell>
          <cell r="C34818" t="str">
            <v>HAWA</v>
          </cell>
          <cell r="D34818" t="str">
            <v>UN</v>
          </cell>
        </row>
        <row r="34819">
          <cell r="A34819" t="str">
            <v>4470-02</v>
          </cell>
          <cell r="B34819" t="str">
            <v>AIR FRYER AF-03 220V/60HZ</v>
          </cell>
          <cell r="C34819" t="str">
            <v>HAWA</v>
          </cell>
          <cell r="D34819" t="str">
            <v>UN</v>
          </cell>
        </row>
        <row r="34820">
          <cell r="A34820" t="str">
            <v>4470-04</v>
          </cell>
          <cell r="B34820" t="str">
            <v>AIR FRYER AF-03 127V/60HZ</v>
          </cell>
          <cell r="C34820" t="str">
            <v>HAWA</v>
          </cell>
          <cell r="D34820" t="str">
            <v>UN</v>
          </cell>
        </row>
        <row r="34821">
          <cell r="A34821" t="str">
            <v>4470-05</v>
          </cell>
          <cell r="B34821" t="str">
            <v>AIR FRYER AF-03 220V/60HZ</v>
          </cell>
          <cell r="C34821" t="str">
            <v>HAWA</v>
          </cell>
          <cell r="D34821" t="str">
            <v>UN</v>
          </cell>
        </row>
        <row r="34822">
          <cell r="A34822" t="str">
            <v>4470-06</v>
          </cell>
          <cell r="B34822" t="str">
            <v>AIR FRYER AF-05 127V/60Hz</v>
          </cell>
          <cell r="C34822" t="str">
            <v>HAWA</v>
          </cell>
          <cell r="D34822" t="str">
            <v>UN</v>
          </cell>
        </row>
        <row r="34823">
          <cell r="A34823" t="str">
            <v>4470-07</v>
          </cell>
          <cell r="B34823" t="str">
            <v>AIR FRYER AF-05 220V/60Hz</v>
          </cell>
          <cell r="C34823" t="str">
            <v>HAWA</v>
          </cell>
          <cell r="D34823" t="str">
            <v>UN</v>
          </cell>
        </row>
        <row r="34824">
          <cell r="A34824" t="str">
            <v>4470-08</v>
          </cell>
          <cell r="B34824" t="str">
            <v>AIR FRYER AF-03 127V/60Hz</v>
          </cell>
          <cell r="C34824" t="str">
            <v>HAWA</v>
          </cell>
          <cell r="D34824" t="str">
            <v>UN</v>
          </cell>
        </row>
        <row r="34825">
          <cell r="A34825" t="str">
            <v>4470-09</v>
          </cell>
          <cell r="B34825" t="str">
            <v>AIR FRYER AF-03 220V/60Hz</v>
          </cell>
          <cell r="C34825" t="str">
            <v>HAWA</v>
          </cell>
          <cell r="D34825" t="str">
            <v>UN</v>
          </cell>
        </row>
        <row r="34826">
          <cell r="A34826" t="str">
            <v>4470-10</v>
          </cell>
          <cell r="B34826" t="str">
            <v>AIR FRYER AF-05 127V/60Hz</v>
          </cell>
          <cell r="C34826" t="str">
            <v>HAWA</v>
          </cell>
          <cell r="D34826" t="str">
            <v>UN</v>
          </cell>
        </row>
        <row r="34827">
          <cell r="A34827" t="str">
            <v>4470-11</v>
          </cell>
          <cell r="B34827" t="str">
            <v>AIR FRYER AF-05 220V/60Hz</v>
          </cell>
          <cell r="C34827" t="str">
            <v>HAWA</v>
          </cell>
          <cell r="D34827" t="str">
            <v>UN</v>
          </cell>
        </row>
        <row r="34828">
          <cell r="A34828" t="str">
            <v>4470-12</v>
          </cell>
          <cell r="B34828" t="str">
            <v>AIR FRYER NAF-03 127V/60Hz</v>
          </cell>
          <cell r="C34828" t="str">
            <v>HAWA</v>
          </cell>
          <cell r="D34828" t="str">
            <v>UN</v>
          </cell>
        </row>
        <row r="34829">
          <cell r="A34829" t="str">
            <v>4470-13</v>
          </cell>
          <cell r="B34829" t="str">
            <v>AIR FRYER NAF-03 220V/60Hz</v>
          </cell>
          <cell r="C34829" t="str">
            <v>HAWA</v>
          </cell>
          <cell r="D34829" t="str">
            <v>UN</v>
          </cell>
        </row>
        <row r="34830">
          <cell r="A34830" t="str">
            <v>4470-14</v>
          </cell>
          <cell r="B34830" t="str">
            <v>AIR FRYER NAF-03 127V/60Hz 3,2L</v>
          </cell>
          <cell r="C34830" t="str">
            <v>HAWA</v>
          </cell>
          <cell r="D34830" t="str">
            <v>UN</v>
          </cell>
        </row>
        <row r="34831">
          <cell r="A34831" t="str">
            <v>4470-15</v>
          </cell>
          <cell r="B34831" t="str">
            <v>AIR FRYER NAF-03 220V/60Hz 3,2L</v>
          </cell>
          <cell r="C34831" t="str">
            <v>HAWA</v>
          </cell>
          <cell r="D34831" t="str">
            <v>UN</v>
          </cell>
        </row>
        <row r="34832">
          <cell r="A34832" t="str">
            <v>4484-01</v>
          </cell>
          <cell r="B34832" t="str">
            <v>VENT 40CM TURBO VT-41-TM-8P-NP 127V/60Hz</v>
          </cell>
          <cell r="C34832" t="str">
            <v>FERT</v>
          </cell>
          <cell r="D34832" t="str">
            <v>UN</v>
          </cell>
        </row>
        <row r="34833">
          <cell r="A34833" t="str">
            <v>4484-02</v>
          </cell>
          <cell r="B34833" t="str">
            <v>VENT 40CM TURBO VT-41-TM-8P-NP 220V/60Hz</v>
          </cell>
          <cell r="C34833" t="str">
            <v>FERT</v>
          </cell>
          <cell r="D34833" t="str">
            <v>UN</v>
          </cell>
        </row>
        <row r="34834">
          <cell r="A34834" t="str">
            <v>4487-01</v>
          </cell>
          <cell r="B34834" t="str">
            <v>BOOMBOX AWS-BBS-01-GR BIVOLT</v>
          </cell>
          <cell r="C34834" t="str">
            <v>FERT</v>
          </cell>
          <cell r="D34834" t="str">
            <v>UN</v>
          </cell>
        </row>
        <row r="34835">
          <cell r="A34835" t="str">
            <v>4487-02</v>
          </cell>
          <cell r="B34835" t="str">
            <v>BOOMBOX AWS-BBS-01-GR BIVOLT</v>
          </cell>
          <cell r="C34835" t="str">
            <v>FERT</v>
          </cell>
          <cell r="D34835" t="str">
            <v>UN</v>
          </cell>
        </row>
        <row r="34836">
          <cell r="A34836" t="str">
            <v>4490-01</v>
          </cell>
          <cell r="B34836" t="str">
            <v>DVD D-11 BIVOLT FASHION STAR II</v>
          </cell>
          <cell r="C34836" t="str">
            <v>HAWA</v>
          </cell>
          <cell r="D34836" t="str">
            <v>UN</v>
          </cell>
        </row>
        <row r="34837">
          <cell r="A34837" t="str">
            <v>4494-01</v>
          </cell>
          <cell r="B34837" t="str">
            <v>VENT 40CM TURBO NVT-40C-8P 127V/60HZ</v>
          </cell>
          <cell r="C34837" t="str">
            <v>FERT</v>
          </cell>
          <cell r="D34837" t="str">
            <v>UN</v>
          </cell>
        </row>
        <row r="34838">
          <cell r="A34838" t="str">
            <v>4494-02</v>
          </cell>
          <cell r="B34838" t="str">
            <v>VENT 40CM TURBO NVT-40C-8P 220V/60HZ</v>
          </cell>
          <cell r="C34838" t="str">
            <v>FERT</v>
          </cell>
          <cell r="D34838" t="str">
            <v>UN</v>
          </cell>
        </row>
        <row r="34839">
          <cell r="A34839" t="str">
            <v>4494-03</v>
          </cell>
          <cell r="B34839" t="str">
            <v>VENT 40CM TURBO NVT-40C-8P 127V/60Hz</v>
          </cell>
          <cell r="C34839" t="str">
            <v>FERT</v>
          </cell>
          <cell r="D34839" t="str">
            <v>UN</v>
          </cell>
        </row>
        <row r="34840">
          <cell r="A34840" t="str">
            <v>4494-04</v>
          </cell>
          <cell r="B34840" t="str">
            <v>VENT 40CM TURBO NVT-40C-8P 220V/60Hz</v>
          </cell>
          <cell r="C34840" t="str">
            <v>FERT</v>
          </cell>
          <cell r="D34840" t="str">
            <v>UN</v>
          </cell>
        </row>
        <row r="34841">
          <cell r="A34841" t="str">
            <v>4495-01</v>
          </cell>
          <cell r="B34841" t="str">
            <v>FAN40CM NVT-41C-8P 220-240V~50-60HZ UAE</v>
          </cell>
          <cell r="C34841" t="str">
            <v>FERT</v>
          </cell>
          <cell r="D34841" t="str">
            <v>UN</v>
          </cell>
        </row>
        <row r="34842">
          <cell r="A34842" t="str">
            <v>4496-01</v>
          </cell>
          <cell r="B34842" t="str">
            <v>VENT40CM VT-41C-8P-NP 230V/50Hz PR/PRATA</v>
          </cell>
          <cell r="C34842" t="str">
            <v>FERT</v>
          </cell>
          <cell r="D34842" t="str">
            <v>UN</v>
          </cell>
        </row>
        <row r="34843">
          <cell r="A34843" t="str">
            <v>4500-01</v>
          </cell>
          <cell r="B34843" t="str">
            <v>LIQUIDIFICADOR NL-26 127V/60HZ POWER 2 I</v>
          </cell>
          <cell r="C34843" t="str">
            <v>FERT</v>
          </cell>
          <cell r="D34843" t="str">
            <v>UN</v>
          </cell>
        </row>
        <row r="34844">
          <cell r="A34844" t="str">
            <v>4500-02</v>
          </cell>
          <cell r="B34844" t="str">
            <v>LIQUIDIFICADOR NL-26 220V/60HZ POWER 2 I</v>
          </cell>
          <cell r="C34844" t="str">
            <v>FERT</v>
          </cell>
          <cell r="D34844" t="str">
            <v>UN</v>
          </cell>
        </row>
        <row r="34845">
          <cell r="A34845" t="str">
            <v>4500-03</v>
          </cell>
          <cell r="B34845" t="str">
            <v>LIQUID NL-26 127V/60HZ POWER 2I ED LIMIT</v>
          </cell>
          <cell r="C34845" t="str">
            <v>FERT</v>
          </cell>
          <cell r="D34845" t="str">
            <v>UN</v>
          </cell>
        </row>
        <row r="34846">
          <cell r="A34846" t="str">
            <v>4500-04</v>
          </cell>
          <cell r="B34846" t="str">
            <v>LIQUID NL-26 220V/60HZ POWER 2I ED LIMIT</v>
          </cell>
          <cell r="C34846" t="str">
            <v>FERT</v>
          </cell>
          <cell r="D34846" t="str">
            <v>UN</v>
          </cell>
        </row>
        <row r="34847">
          <cell r="A34847" t="str">
            <v>4500-05</v>
          </cell>
          <cell r="B34847" t="str">
            <v>LIQUID NL-26 220V/50HZ POWER 2 I UY BR</v>
          </cell>
          <cell r="C34847" t="str">
            <v>FERT</v>
          </cell>
          <cell r="D34847" t="str">
            <v>UN</v>
          </cell>
        </row>
        <row r="34848">
          <cell r="A34848" t="str">
            <v>4500-09</v>
          </cell>
          <cell r="B34848" t="str">
            <v>LIQUIDIFICADOR NL-26 127V/60HZ POWER 2 I</v>
          </cell>
          <cell r="C34848" t="str">
            <v>FERT</v>
          </cell>
          <cell r="D34848" t="str">
            <v>UN</v>
          </cell>
        </row>
        <row r="34849">
          <cell r="A34849" t="str">
            <v>4500-10</v>
          </cell>
          <cell r="B34849" t="str">
            <v>LIQUIDIFICADOR NL-26 220V/60HZ POWER 2 I</v>
          </cell>
          <cell r="C34849" t="str">
            <v>FERT</v>
          </cell>
          <cell r="D34849" t="str">
            <v>UN</v>
          </cell>
        </row>
        <row r="34850">
          <cell r="A34850" t="str">
            <v>4500-11</v>
          </cell>
          <cell r="B34850" t="str">
            <v>LIQUIDIFICADOR NL-26 127V/60Hz POWER 2 I</v>
          </cell>
          <cell r="C34850" t="str">
            <v>FERT</v>
          </cell>
          <cell r="D34850" t="str">
            <v>UN</v>
          </cell>
        </row>
        <row r="34851">
          <cell r="A34851" t="str">
            <v>4500-12</v>
          </cell>
          <cell r="B34851" t="str">
            <v>LIQUIDIFICADOR NL-26 220V/60Hz POWER 2 I</v>
          </cell>
          <cell r="C34851" t="str">
            <v>FERT</v>
          </cell>
          <cell r="D34851" t="str">
            <v>UN</v>
          </cell>
        </row>
        <row r="34852">
          <cell r="A34852" t="str">
            <v>4503-01</v>
          </cell>
          <cell r="B34852" t="str">
            <v>PAN ELET.ARROZ PE-421 127V/60Hz</v>
          </cell>
          <cell r="C34852" t="str">
            <v>HAWA</v>
          </cell>
          <cell r="D34852" t="str">
            <v>UN</v>
          </cell>
        </row>
        <row r="34853">
          <cell r="A34853" t="str">
            <v>4503-02</v>
          </cell>
          <cell r="B34853" t="str">
            <v>PAN ELET.ARROZ PE-421 220V/60Hz</v>
          </cell>
          <cell r="C34853" t="str">
            <v>HAWA</v>
          </cell>
          <cell r="D34853" t="str">
            <v>UN</v>
          </cell>
        </row>
        <row r="34854">
          <cell r="A34854" t="str">
            <v>4504-02</v>
          </cell>
          <cell r="B34854" t="str">
            <v>LIQUID NL-26 220V~50/60HZ AR BR/CINZA</v>
          </cell>
          <cell r="C34854" t="str">
            <v>FERT</v>
          </cell>
          <cell r="D34854" t="str">
            <v>UN</v>
          </cell>
        </row>
        <row r="34855">
          <cell r="A34855" t="str">
            <v>4508-01</v>
          </cell>
          <cell r="B34855" t="str">
            <v>BATED B-02 NP 127V/60HZ DINÂMICA 400W</v>
          </cell>
          <cell r="C34855" t="str">
            <v>FERT</v>
          </cell>
          <cell r="D34855" t="str">
            <v>UN</v>
          </cell>
        </row>
        <row r="34856">
          <cell r="A34856" t="str">
            <v>4508-02</v>
          </cell>
          <cell r="B34856" t="str">
            <v>BATED B-02 NP 220V/60HZ DINÂMICA 400W</v>
          </cell>
          <cell r="C34856" t="str">
            <v>FERT</v>
          </cell>
          <cell r="D34856" t="str">
            <v>UN</v>
          </cell>
        </row>
        <row r="34857">
          <cell r="A34857" t="str">
            <v>4510-01</v>
          </cell>
          <cell r="B34857" t="str">
            <v>PAN ELET. ARROZ PE-15 127V/60Hz 10 XIC</v>
          </cell>
          <cell r="C34857" t="str">
            <v>HAWA</v>
          </cell>
          <cell r="D34857" t="str">
            <v>UN</v>
          </cell>
        </row>
        <row r="34858">
          <cell r="A34858" t="str">
            <v>4510-02</v>
          </cell>
          <cell r="B34858" t="str">
            <v>PAN ELET. ARROZ PE-15 220V/60Hz 10 XIC</v>
          </cell>
          <cell r="C34858" t="str">
            <v>HAWA</v>
          </cell>
          <cell r="D34858" t="str">
            <v>UN</v>
          </cell>
        </row>
        <row r="34859">
          <cell r="A34859" t="str">
            <v>4512-02</v>
          </cell>
          <cell r="B34859" t="str">
            <v>LIQUID NL-26 220V 50/60HZ AR BRANCO</v>
          </cell>
          <cell r="C34859" t="str">
            <v>FERT</v>
          </cell>
          <cell r="D34859" t="str">
            <v>UN</v>
          </cell>
        </row>
        <row r="34860">
          <cell r="A34860" t="str">
            <v>4513-02</v>
          </cell>
          <cell r="B34860" t="str">
            <v>BATEDEIRA DE MÃO B-36 220V/50Hz PRETO AR</v>
          </cell>
          <cell r="C34860" t="str">
            <v>FERT</v>
          </cell>
          <cell r="D34860" t="str">
            <v>UN</v>
          </cell>
        </row>
        <row r="34861">
          <cell r="A34861" t="str">
            <v>4514-02</v>
          </cell>
          <cell r="B34861" t="str">
            <v>LIQUI L-1200 RI 220V 50/60HZ AR DISTECNA</v>
          </cell>
          <cell r="C34861" t="str">
            <v>FERT</v>
          </cell>
          <cell r="D34861" t="str">
            <v>UN</v>
          </cell>
        </row>
        <row r="34862">
          <cell r="A34862" t="str">
            <v>4525-01</v>
          </cell>
          <cell r="B34862" t="str">
            <v>BATED B-04 NP 220V~50/60HZ COTO AR PRETO</v>
          </cell>
          <cell r="C34862" t="str">
            <v>FERT</v>
          </cell>
          <cell r="D34862" t="str">
            <v>UN</v>
          </cell>
        </row>
        <row r="34863">
          <cell r="A34863" t="str">
            <v>4530-01</v>
          </cell>
          <cell r="B34863" t="str">
            <v>PAN ELET. ARROZ PE-17 127V/60HZ 10 XIC</v>
          </cell>
          <cell r="C34863" t="str">
            <v>HAWA</v>
          </cell>
          <cell r="D34863" t="str">
            <v>UN</v>
          </cell>
        </row>
        <row r="34864">
          <cell r="A34864" t="str">
            <v>4530-02</v>
          </cell>
          <cell r="B34864" t="str">
            <v>PAN ELET. ARROZ PE-17 220V/60HZ 10 XIC</v>
          </cell>
          <cell r="C34864" t="str">
            <v>HAWA</v>
          </cell>
          <cell r="D34864" t="str">
            <v>UN</v>
          </cell>
        </row>
        <row r="34865">
          <cell r="A34865" t="str">
            <v>4540-01</v>
          </cell>
          <cell r="B34865" t="str">
            <v>PAN ELET. ARROZ PE-18 127V/60HZ 06 XIC</v>
          </cell>
          <cell r="C34865" t="str">
            <v>HAWA</v>
          </cell>
          <cell r="D34865" t="str">
            <v>UN</v>
          </cell>
        </row>
        <row r="34866">
          <cell r="A34866" t="str">
            <v>4540-02</v>
          </cell>
          <cell r="B34866" t="str">
            <v>PAN ELET. ARROZ PE-18 220V/60Hz 06 XIC</v>
          </cell>
          <cell r="C34866" t="str">
            <v>HAWA</v>
          </cell>
          <cell r="D34866" t="str">
            <v>UN</v>
          </cell>
        </row>
        <row r="34867">
          <cell r="A34867" t="str">
            <v>4550-01</v>
          </cell>
          <cell r="B34867" t="str">
            <v>AIR FRYER AF-04 127V/60HZ</v>
          </cell>
          <cell r="C34867" t="str">
            <v>HAWA</v>
          </cell>
          <cell r="D34867" t="str">
            <v>UN</v>
          </cell>
        </row>
        <row r="34868">
          <cell r="A34868" t="str">
            <v>4550-02</v>
          </cell>
          <cell r="B34868" t="str">
            <v>AIR FRYER AF-04 220V/60HZ</v>
          </cell>
          <cell r="C34868" t="str">
            <v>HAWA</v>
          </cell>
          <cell r="D34868" t="str">
            <v>UN</v>
          </cell>
        </row>
        <row r="34869">
          <cell r="A34869" t="str">
            <v>4550-03</v>
          </cell>
          <cell r="B34869" t="str">
            <v>AIR FRYER AF-04 127V/60HZ DIGITAL INOX</v>
          </cell>
          <cell r="C34869" t="str">
            <v>FERT</v>
          </cell>
          <cell r="D34869" t="str">
            <v>UN</v>
          </cell>
        </row>
        <row r="34870">
          <cell r="A34870" t="str">
            <v>4550-05</v>
          </cell>
          <cell r="B34870" t="str">
            <v>AIR FRYER AF-04 127V/60Hz</v>
          </cell>
          <cell r="C34870" t="str">
            <v>HAWA</v>
          </cell>
          <cell r="D34870" t="str">
            <v>UN</v>
          </cell>
        </row>
        <row r="34871">
          <cell r="A34871" t="str">
            <v>4550-06</v>
          </cell>
          <cell r="B34871" t="str">
            <v>AIR FRYER AF-04 220V/60Hz</v>
          </cell>
          <cell r="C34871" t="str">
            <v>HAWA</v>
          </cell>
          <cell r="D34871" t="str">
            <v>UN</v>
          </cell>
        </row>
        <row r="34872">
          <cell r="A34872" t="str">
            <v>4555-01</v>
          </cell>
          <cell r="B34872" t="str">
            <v>ESCOVA SECADORA ES-04 127V/60Hz 360º</v>
          </cell>
          <cell r="C34872" t="str">
            <v>HAWA</v>
          </cell>
          <cell r="D34872" t="str">
            <v>UN</v>
          </cell>
        </row>
        <row r="34873">
          <cell r="A34873" t="str">
            <v>4555-02</v>
          </cell>
          <cell r="B34873" t="str">
            <v>ESCOVA SECADORA ES-04 220V/60Hz 360°</v>
          </cell>
          <cell r="C34873" t="str">
            <v>HAWA</v>
          </cell>
          <cell r="D34873" t="str">
            <v>UN</v>
          </cell>
        </row>
        <row r="34874">
          <cell r="A34874" t="str">
            <v>4555-03</v>
          </cell>
          <cell r="B34874" t="str">
            <v>ESCOVA SECADORA ES-04 127V/60Hz 360°</v>
          </cell>
          <cell r="C34874" t="str">
            <v>HAWA</v>
          </cell>
          <cell r="D34874" t="str">
            <v>UN</v>
          </cell>
        </row>
        <row r="34875">
          <cell r="A34875" t="str">
            <v>4555-04</v>
          </cell>
          <cell r="B34875" t="str">
            <v>ESCOVA SECADORA ES-04 220V/60Hz 360°</v>
          </cell>
          <cell r="C34875" t="str">
            <v>HAWA</v>
          </cell>
          <cell r="D34875" t="str">
            <v>UN</v>
          </cell>
        </row>
        <row r="34876">
          <cell r="A34876" t="str">
            <v>4556-01</v>
          </cell>
          <cell r="B34876" t="str">
            <v>ESCOVA SECADORA ES-05 127V/60Hz 360°</v>
          </cell>
          <cell r="C34876" t="str">
            <v>HAWA</v>
          </cell>
          <cell r="D34876" t="str">
            <v>UN</v>
          </cell>
        </row>
        <row r="34877">
          <cell r="A34877" t="str">
            <v>4556-02</v>
          </cell>
          <cell r="B34877" t="str">
            <v>ESCOVA SECADORA ES-05 220V/60Hz 360°</v>
          </cell>
          <cell r="C34877" t="str">
            <v>HAWA</v>
          </cell>
          <cell r="D34877" t="str">
            <v>UN</v>
          </cell>
        </row>
        <row r="34878">
          <cell r="A34878" t="str">
            <v>4556-03</v>
          </cell>
          <cell r="B34878" t="str">
            <v>ESCOVA SECADORA ES-05 127V/60Hz 360°</v>
          </cell>
          <cell r="C34878" t="str">
            <v>HAWA</v>
          </cell>
          <cell r="D34878" t="str">
            <v>UN</v>
          </cell>
        </row>
        <row r="34879">
          <cell r="A34879" t="str">
            <v>4556-04</v>
          </cell>
          <cell r="B34879" t="str">
            <v>ESCOVA SECADORA ES-05 220V/60Hz 360°</v>
          </cell>
          <cell r="C34879" t="str">
            <v>HAWA</v>
          </cell>
          <cell r="D34879" t="str">
            <v>UN</v>
          </cell>
        </row>
        <row r="34880">
          <cell r="A34880" t="str">
            <v>4557-01</v>
          </cell>
          <cell r="B34880" t="str">
            <v>ESCOVA SECADORA ES-07 127V/60Hz</v>
          </cell>
          <cell r="C34880" t="str">
            <v>HAWA</v>
          </cell>
          <cell r="D34880" t="str">
            <v>UN</v>
          </cell>
        </row>
        <row r="34881">
          <cell r="A34881" t="str">
            <v>4557-02</v>
          </cell>
          <cell r="B34881" t="str">
            <v>ESCOVA SECADORA ES-07 220V/60Hz</v>
          </cell>
          <cell r="C34881" t="str">
            <v>HAWA</v>
          </cell>
          <cell r="D34881" t="str">
            <v>UN</v>
          </cell>
        </row>
        <row r="34882">
          <cell r="A34882" t="str">
            <v>4557-03</v>
          </cell>
          <cell r="B34882" t="str">
            <v>ESCOVA SECADORA ES-07 127V/60Hz 360°</v>
          </cell>
          <cell r="C34882" t="str">
            <v>HAWA</v>
          </cell>
          <cell r="D34882" t="str">
            <v>UN</v>
          </cell>
        </row>
        <row r="34883">
          <cell r="A34883" t="str">
            <v>4557-04</v>
          </cell>
          <cell r="B34883" t="str">
            <v>ESCOVA SECADORA ES-07 220V/60Hz 360°</v>
          </cell>
          <cell r="C34883" t="str">
            <v>HAWA</v>
          </cell>
          <cell r="D34883" t="str">
            <v>UN</v>
          </cell>
        </row>
        <row r="34884">
          <cell r="A34884" t="str">
            <v>4560-01</v>
          </cell>
          <cell r="B34884" t="str">
            <v>CUPCAKE CK-01 127V/60Hz PRATIC</v>
          </cell>
          <cell r="C34884" t="str">
            <v>HAWA</v>
          </cell>
          <cell r="D34884" t="str">
            <v>UN</v>
          </cell>
        </row>
        <row r="34885">
          <cell r="A34885" t="str">
            <v>4560-02</v>
          </cell>
          <cell r="B34885" t="str">
            <v>CUPCAKE CK-01 220V/60Hz PRATIC</v>
          </cell>
          <cell r="C34885" t="str">
            <v>HAWA</v>
          </cell>
          <cell r="D34885" t="str">
            <v>UN</v>
          </cell>
        </row>
        <row r="34886">
          <cell r="A34886" t="str">
            <v>4562-01</v>
          </cell>
          <cell r="B34886" t="str">
            <v>ESCOVA SECADORA ES-05-BI BIVOLT</v>
          </cell>
          <cell r="C34886" t="str">
            <v>HAWA</v>
          </cell>
          <cell r="D34886" t="str">
            <v>UN</v>
          </cell>
        </row>
        <row r="34887">
          <cell r="A34887" t="str">
            <v>4566-01</v>
          </cell>
          <cell r="B34887" t="str">
            <v>AIR FRYER AFPS-01-R 127V/60Hz POLISHOP</v>
          </cell>
          <cell r="C34887" t="str">
            <v>FERT</v>
          </cell>
          <cell r="D34887" t="str">
            <v>UN</v>
          </cell>
        </row>
        <row r="34888">
          <cell r="A34888" t="str">
            <v>4566-02</v>
          </cell>
          <cell r="B34888" t="str">
            <v>AIR FRYER AFPS-01-R 220V/60Hz POLISHOP</v>
          </cell>
          <cell r="C34888" t="str">
            <v>FERT</v>
          </cell>
          <cell r="D34888" t="str">
            <v>UN</v>
          </cell>
        </row>
        <row r="34889">
          <cell r="A34889" t="str">
            <v>4570-01</v>
          </cell>
          <cell r="B34889" t="str">
            <v>SLOW JUICER SJ-02 127V/60Hz</v>
          </cell>
          <cell r="C34889" t="str">
            <v>HAWA</v>
          </cell>
          <cell r="D34889" t="str">
            <v>UN</v>
          </cell>
        </row>
        <row r="34890">
          <cell r="A34890" t="str">
            <v>4570-02</v>
          </cell>
          <cell r="B34890" t="str">
            <v>SLOW JUICER SJ-02 220V/60Hz</v>
          </cell>
          <cell r="C34890" t="str">
            <v>HAWA</v>
          </cell>
          <cell r="D34890" t="str">
            <v>UN</v>
          </cell>
        </row>
        <row r="34891">
          <cell r="A34891" t="str">
            <v>4576-01</v>
          </cell>
          <cell r="B34891" t="str">
            <v>CAIXA AMPLIF PALMEIRAS CMPA-01</v>
          </cell>
          <cell r="C34891" t="str">
            <v>FERT</v>
          </cell>
          <cell r="D34891" t="str">
            <v>UN</v>
          </cell>
        </row>
        <row r="34892">
          <cell r="A34892" t="str">
            <v>4578-01</v>
          </cell>
          <cell r="B34892" t="str">
            <v>AQUECEDOR DE TOMADA A-12 220V/60Hz</v>
          </cell>
          <cell r="C34892" t="str">
            <v>HAWA</v>
          </cell>
          <cell r="D34892" t="str">
            <v>UN</v>
          </cell>
        </row>
        <row r="34893">
          <cell r="A34893" t="str">
            <v>4580-01</v>
          </cell>
          <cell r="B34893" t="str">
            <v>ESCOVA MODELADORA EM-06 BIVOLT</v>
          </cell>
          <cell r="C34893" t="str">
            <v>HAWA</v>
          </cell>
          <cell r="D34893" t="str">
            <v>UN</v>
          </cell>
        </row>
        <row r="34894">
          <cell r="A34894" t="str">
            <v>4585-01</v>
          </cell>
          <cell r="B34894" t="str">
            <v>ESCOVA SECADORA ES-02 127V/60Hz 360º</v>
          </cell>
          <cell r="C34894" t="str">
            <v>HAWA</v>
          </cell>
          <cell r="D34894" t="str">
            <v>UN</v>
          </cell>
        </row>
        <row r="34895">
          <cell r="A34895" t="str">
            <v>4585-02</v>
          </cell>
          <cell r="B34895" t="str">
            <v>ESCOVA SECADORA ES-02 220V/60Hz 360º</v>
          </cell>
          <cell r="C34895" t="str">
            <v>HAWA</v>
          </cell>
          <cell r="D34895" t="str">
            <v>UN</v>
          </cell>
        </row>
        <row r="34896">
          <cell r="A34896" t="str">
            <v>4585-03</v>
          </cell>
          <cell r="B34896" t="str">
            <v>ESCOVA SECADORA ES-02 127V/60Hz 360°</v>
          </cell>
          <cell r="C34896" t="str">
            <v>HAWA</v>
          </cell>
          <cell r="D34896" t="str">
            <v>UN</v>
          </cell>
        </row>
        <row r="34897">
          <cell r="A34897" t="str">
            <v>4585-04</v>
          </cell>
          <cell r="B34897" t="str">
            <v>ESCOVA SECADORA ES-02 220V/60Hz 360°</v>
          </cell>
          <cell r="C34897" t="str">
            <v>HAWA</v>
          </cell>
          <cell r="D34897" t="str">
            <v>UN</v>
          </cell>
        </row>
        <row r="34898">
          <cell r="A34898" t="str">
            <v>4590-01</v>
          </cell>
          <cell r="B34898" t="str">
            <v>PRANCHA ALISADORA P-14 BIVOLT ULTRA ION</v>
          </cell>
          <cell r="C34898" t="str">
            <v>HAWA</v>
          </cell>
          <cell r="D34898" t="str">
            <v>UN</v>
          </cell>
        </row>
        <row r="34899">
          <cell r="A34899" t="str">
            <v>4591-01</v>
          </cell>
          <cell r="B34899" t="str">
            <v>FONEOUVIDO AW-HP-02-B BIVOLT</v>
          </cell>
          <cell r="C34899" t="str">
            <v>HAWA</v>
          </cell>
          <cell r="D34899" t="str">
            <v>UN</v>
          </cell>
        </row>
        <row r="34900">
          <cell r="A34900" t="str">
            <v>4594-01</v>
          </cell>
          <cell r="B34900" t="str">
            <v>BATEDEIRA B-42-P 127V/60Hz</v>
          </cell>
          <cell r="C34900" t="str">
            <v>FERT</v>
          </cell>
          <cell r="D34900" t="str">
            <v>UN</v>
          </cell>
        </row>
        <row r="34901">
          <cell r="A34901" t="str">
            <v>4594-02</v>
          </cell>
          <cell r="B34901" t="str">
            <v>BATEDEIRA B-42-P 220V/60Hz</v>
          </cell>
          <cell r="C34901" t="str">
            <v>FERT</v>
          </cell>
          <cell r="D34901" t="str">
            <v>UN</v>
          </cell>
        </row>
        <row r="34902">
          <cell r="A34902" t="str">
            <v>4600-01</v>
          </cell>
          <cell r="B34902" t="str">
            <v>LIQUIDIFICADOR NL-32 127V/60HZ</v>
          </cell>
          <cell r="C34902" t="str">
            <v>FERT</v>
          </cell>
          <cell r="D34902" t="str">
            <v>UN</v>
          </cell>
        </row>
        <row r="34903">
          <cell r="A34903" t="str">
            <v>4600-02</v>
          </cell>
          <cell r="B34903" t="str">
            <v>LIQUIDIFICADOR NL-32 220V/60HZ</v>
          </cell>
          <cell r="C34903" t="str">
            <v>FERT</v>
          </cell>
          <cell r="D34903" t="str">
            <v>UN</v>
          </cell>
        </row>
        <row r="34904">
          <cell r="A34904" t="str">
            <v>4610-01</v>
          </cell>
          <cell r="B34904" t="str">
            <v>CHALEIRA CE-02 127V/60Hz</v>
          </cell>
          <cell r="C34904" t="str">
            <v>HAWA</v>
          </cell>
          <cell r="D34904" t="str">
            <v>UN</v>
          </cell>
        </row>
        <row r="34905">
          <cell r="A34905" t="str">
            <v>4610-02</v>
          </cell>
          <cell r="B34905" t="str">
            <v>CHALEIRA CE-02 220V/60Hz</v>
          </cell>
          <cell r="C34905" t="str">
            <v>HAWA</v>
          </cell>
          <cell r="D34905" t="str">
            <v>UN</v>
          </cell>
        </row>
        <row r="34906">
          <cell r="A34906" t="str">
            <v>4620-01</v>
          </cell>
          <cell r="B34906" t="str">
            <v>FERRO VIAGEM F-22 BIVOLT</v>
          </cell>
          <cell r="C34906" t="str">
            <v>HAWA</v>
          </cell>
          <cell r="D34906" t="str">
            <v>UN</v>
          </cell>
        </row>
        <row r="34907">
          <cell r="A34907" t="str">
            <v>4625-01</v>
          </cell>
          <cell r="B34907" t="str">
            <v>FERRO DE VIAGEM F-47 BIVOLT</v>
          </cell>
          <cell r="C34907" t="str">
            <v>HAWA</v>
          </cell>
          <cell r="D34907" t="str">
            <v>UN</v>
          </cell>
        </row>
        <row r="34908">
          <cell r="A34908" t="str">
            <v>4630-01</v>
          </cell>
          <cell r="B34908" t="str">
            <v>ESPREMEDOR E-06 127V/60HZ</v>
          </cell>
          <cell r="C34908" t="str">
            <v>HAWA</v>
          </cell>
          <cell r="D34908" t="str">
            <v>UN</v>
          </cell>
        </row>
        <row r="34909">
          <cell r="A34909" t="str">
            <v>4630-02</v>
          </cell>
          <cell r="B34909" t="str">
            <v>ESPREMEDOR E-06 220V/60HZ</v>
          </cell>
          <cell r="C34909" t="str">
            <v>HAWA</v>
          </cell>
          <cell r="D34909" t="str">
            <v>UN</v>
          </cell>
        </row>
        <row r="34910">
          <cell r="A34910" t="str">
            <v>4640-01</v>
          </cell>
          <cell r="B34910" t="str">
            <v>TOSTADOR T-05 127V/60Hz</v>
          </cell>
          <cell r="C34910" t="str">
            <v>HAWA</v>
          </cell>
          <cell r="D34910" t="str">
            <v>UN</v>
          </cell>
        </row>
        <row r="34911">
          <cell r="A34911" t="str">
            <v>4640-02</v>
          </cell>
          <cell r="B34911" t="str">
            <v>TOSTADOR T-05 220V/60Hz</v>
          </cell>
          <cell r="C34911" t="str">
            <v>HAWA</v>
          </cell>
          <cell r="D34911" t="str">
            <v>UN</v>
          </cell>
        </row>
        <row r="34912">
          <cell r="A34912" t="str">
            <v>4645-01</v>
          </cell>
          <cell r="B34912" t="str">
            <v>TOSTADOR PAES T-13 127V/60Hz</v>
          </cell>
          <cell r="C34912" t="str">
            <v>HAWA</v>
          </cell>
          <cell r="D34912" t="str">
            <v>UN</v>
          </cell>
        </row>
        <row r="34913">
          <cell r="A34913" t="str">
            <v>4645-02</v>
          </cell>
          <cell r="B34913" t="str">
            <v>TOSTADOR PAES T-13 220V/60Hz</v>
          </cell>
          <cell r="C34913" t="str">
            <v>HAWA</v>
          </cell>
          <cell r="D34913" t="str">
            <v>UN</v>
          </cell>
        </row>
        <row r="34914">
          <cell r="A34914" t="str">
            <v>4646-01</v>
          </cell>
          <cell r="B34914" t="str">
            <v>VENT 40 VTX-40-8P-T 127V/60Hz TITANIUM</v>
          </cell>
          <cell r="C34914" t="str">
            <v>FERT</v>
          </cell>
          <cell r="D34914" t="str">
            <v>UN</v>
          </cell>
        </row>
        <row r="34915">
          <cell r="A34915" t="str">
            <v>4646-02</v>
          </cell>
          <cell r="B34915" t="str">
            <v>VENT 40 VTX-40-8P-T 220V/60Hz TITANIUM</v>
          </cell>
          <cell r="C34915" t="str">
            <v>FERT</v>
          </cell>
          <cell r="D34915" t="str">
            <v>UN</v>
          </cell>
        </row>
        <row r="34916">
          <cell r="A34916" t="str">
            <v>4650-01</v>
          </cell>
          <cell r="B34916" t="str">
            <v>GRILL G-12 127V/60Hz DUE SMART</v>
          </cell>
          <cell r="C34916" t="str">
            <v>HAWA</v>
          </cell>
          <cell r="D34916" t="str">
            <v>UN</v>
          </cell>
        </row>
        <row r="34917">
          <cell r="A34917" t="str">
            <v>4650-02</v>
          </cell>
          <cell r="B34917" t="str">
            <v>GRILL G-12 220V/60Hz DUE SMART</v>
          </cell>
          <cell r="C34917" t="str">
            <v>HAWA</v>
          </cell>
          <cell r="D34917" t="str">
            <v>UN</v>
          </cell>
        </row>
        <row r="34918">
          <cell r="A34918" t="str">
            <v>4656-01</v>
          </cell>
          <cell r="B34918" t="str">
            <v>BODY GROOM BG-06 BIVOLT</v>
          </cell>
          <cell r="C34918" t="str">
            <v>HAWA</v>
          </cell>
          <cell r="D34918" t="str">
            <v>UN</v>
          </cell>
        </row>
        <row r="34919">
          <cell r="A34919" t="str">
            <v>4660-01</v>
          </cell>
          <cell r="B34919" t="str">
            <v>FERRO A VAPOR F-40 127V/60Hz CERAMIC</v>
          </cell>
          <cell r="C34919" t="str">
            <v>HAWA</v>
          </cell>
          <cell r="D34919" t="str">
            <v>UN</v>
          </cell>
        </row>
        <row r="34920">
          <cell r="A34920" t="str">
            <v>4660-02</v>
          </cell>
          <cell r="B34920" t="str">
            <v>FERRO A VAPOR F-40 220V/60Hz CERAMIC</v>
          </cell>
          <cell r="C34920" t="str">
            <v>HAWA</v>
          </cell>
          <cell r="D34920" t="str">
            <v>UN</v>
          </cell>
        </row>
        <row r="34921">
          <cell r="A34921" t="str">
            <v>4660-07</v>
          </cell>
          <cell r="B34921" t="str">
            <v>FERRO VAPORF-40 127V/60Hz</v>
          </cell>
          <cell r="C34921" t="str">
            <v>HAWA</v>
          </cell>
          <cell r="D34921" t="str">
            <v>UN</v>
          </cell>
        </row>
        <row r="34922">
          <cell r="A34922" t="str">
            <v>4660-08</v>
          </cell>
          <cell r="B34922" t="str">
            <v>FERRO VAPORF-40 220V/60Hz</v>
          </cell>
          <cell r="C34922" t="str">
            <v>HAWA</v>
          </cell>
          <cell r="D34922" t="str">
            <v>UN</v>
          </cell>
        </row>
        <row r="34923">
          <cell r="A34923" t="str">
            <v>4666-01</v>
          </cell>
          <cell r="B34923" t="str">
            <v>VENT 30CM COLUNA VT-31C-6P 127V/60Hz</v>
          </cell>
          <cell r="C34923" t="str">
            <v>FERT</v>
          </cell>
          <cell r="D34923" t="str">
            <v>UN</v>
          </cell>
        </row>
        <row r="34924">
          <cell r="A34924" t="str">
            <v>4666-02</v>
          </cell>
          <cell r="B34924" t="str">
            <v>VENT 30CM COLUNA VT-31C-6P 220V/60Hz</v>
          </cell>
          <cell r="C34924" t="str">
            <v>FERT</v>
          </cell>
          <cell r="D34924" t="str">
            <v>UN</v>
          </cell>
        </row>
        <row r="34925">
          <cell r="A34925" t="str">
            <v>4675-01</v>
          </cell>
          <cell r="B34925" t="str">
            <v>AIR FRYER AFN-40-BFT 127V/60Hz</v>
          </cell>
          <cell r="C34925" t="str">
            <v>FERT</v>
          </cell>
          <cell r="D34925" t="str">
            <v>UN</v>
          </cell>
        </row>
        <row r="34926">
          <cell r="A34926" t="str">
            <v>4675-02</v>
          </cell>
          <cell r="B34926" t="str">
            <v>AIR FRYER AFN-40-BFT 220V/60Hz</v>
          </cell>
          <cell r="C34926" t="str">
            <v>FERT</v>
          </cell>
          <cell r="D34926" t="str">
            <v>UN</v>
          </cell>
        </row>
        <row r="34927">
          <cell r="A34927" t="str">
            <v>4675-03</v>
          </cell>
          <cell r="B34927" t="str">
            <v>AIR FRYER AFN-40-BFT 127V/60Hz</v>
          </cell>
          <cell r="C34927" t="str">
            <v>FERT</v>
          </cell>
          <cell r="D34927" t="str">
            <v>UN</v>
          </cell>
        </row>
        <row r="34928">
          <cell r="A34928" t="str">
            <v>4675-04</v>
          </cell>
          <cell r="B34928" t="str">
            <v>AIR FRYER AFN-40-BFT 220V/60Hz</v>
          </cell>
          <cell r="C34928" t="str">
            <v>FERT</v>
          </cell>
          <cell r="D34928" t="str">
            <v>UN</v>
          </cell>
        </row>
        <row r="34929">
          <cell r="A34929" t="str">
            <v>4678-01</v>
          </cell>
          <cell r="B34929" t="str">
            <v>LIQUIDIFICADOR L-1400-GI 127V/60Hz</v>
          </cell>
          <cell r="C34929" t="str">
            <v>FERT</v>
          </cell>
          <cell r="D34929" t="str">
            <v>UN</v>
          </cell>
        </row>
        <row r="34930">
          <cell r="A34930" t="str">
            <v>4678-02</v>
          </cell>
          <cell r="B34930" t="str">
            <v>LIQUIDIFICADOR L-1400-GI 220V/60Hz</v>
          </cell>
          <cell r="C34930" t="str">
            <v>FERT</v>
          </cell>
          <cell r="D34930" t="str">
            <v>UN</v>
          </cell>
        </row>
        <row r="34931">
          <cell r="A34931" t="str">
            <v>4680-01</v>
          </cell>
          <cell r="B34931" t="str">
            <v>DVD D-12 BIVOLT FADAS ENCANTADAS</v>
          </cell>
          <cell r="C34931" t="str">
            <v>HAWA</v>
          </cell>
          <cell r="D34931" t="str">
            <v>UN</v>
          </cell>
        </row>
        <row r="34932">
          <cell r="A34932" t="str">
            <v>4685-01</v>
          </cell>
          <cell r="B34932" t="str">
            <v>BATED B-81 220V~50/60HZ TOP HOUSE AR BR</v>
          </cell>
          <cell r="C34932" t="str">
            <v>FERT</v>
          </cell>
          <cell r="D34932" t="str">
            <v>UN</v>
          </cell>
        </row>
        <row r="34933">
          <cell r="A34933" t="str">
            <v>4686-01</v>
          </cell>
          <cell r="B34933" t="str">
            <v>BATED B-81 220V~50/60HZ PRETO AR PRETO</v>
          </cell>
          <cell r="C34933" t="str">
            <v>FERT</v>
          </cell>
          <cell r="D34933" t="str">
            <v>UN</v>
          </cell>
        </row>
        <row r="34934">
          <cell r="A34934" t="str">
            <v>4690-01</v>
          </cell>
          <cell r="B34934" t="str">
            <v>CLIMATIZADOR CL-02 127V/60Hz</v>
          </cell>
          <cell r="C34934" t="str">
            <v>HAWA</v>
          </cell>
          <cell r="D34934" t="str">
            <v>UN</v>
          </cell>
        </row>
        <row r="34935">
          <cell r="A34935" t="str">
            <v>4690-02</v>
          </cell>
          <cell r="B34935" t="str">
            <v>CLIMATIZADOR CL-02 220V/60Hz</v>
          </cell>
          <cell r="C34935" t="str">
            <v>HAWA</v>
          </cell>
          <cell r="D34935" t="str">
            <v>UN</v>
          </cell>
        </row>
        <row r="34936">
          <cell r="A34936" t="str">
            <v>4700-01</v>
          </cell>
          <cell r="B34936" t="str">
            <v>VENT 30CM TURBO VT-30 127V/60Hz</v>
          </cell>
          <cell r="C34936" t="str">
            <v>FERT</v>
          </cell>
          <cell r="D34936" t="str">
            <v>UN</v>
          </cell>
        </row>
        <row r="34937">
          <cell r="A34937" t="str">
            <v>4700-02</v>
          </cell>
          <cell r="B34937" t="str">
            <v>VENT 30CM TURBO VT-30 220V/60Hz</v>
          </cell>
          <cell r="C34937" t="str">
            <v>FERT</v>
          </cell>
          <cell r="D34937" t="str">
            <v>UN</v>
          </cell>
        </row>
        <row r="34938">
          <cell r="A34938" t="str">
            <v>4711-01</v>
          </cell>
          <cell r="B34938" t="str">
            <v>AIR FRYER AFN-60-RI 127V/60Hz</v>
          </cell>
          <cell r="C34938" t="str">
            <v>FERT</v>
          </cell>
          <cell r="D34938" t="str">
            <v>UN</v>
          </cell>
        </row>
        <row r="34939">
          <cell r="A34939" t="str">
            <v>4711-02</v>
          </cell>
          <cell r="B34939" t="str">
            <v>AIR FRYER AFN-60-RI 220V/60Hz</v>
          </cell>
          <cell r="C34939" t="str">
            <v>FERT</v>
          </cell>
          <cell r="D34939" t="str">
            <v>UN</v>
          </cell>
        </row>
        <row r="34940">
          <cell r="A34940" t="str">
            <v>4711-03</v>
          </cell>
          <cell r="B34940" t="str">
            <v>AIR FRYER AFN-60-RI 127V/60Hz</v>
          </cell>
          <cell r="C34940" t="str">
            <v>FERT</v>
          </cell>
          <cell r="D34940" t="str">
            <v>UN</v>
          </cell>
        </row>
        <row r="34941">
          <cell r="A34941" t="str">
            <v>4711-04</v>
          </cell>
          <cell r="B34941" t="str">
            <v>AIR FRYER AFN-60-RI 220V/60Hz</v>
          </cell>
          <cell r="C34941" t="str">
            <v>FERT</v>
          </cell>
          <cell r="D34941" t="str">
            <v>UN</v>
          </cell>
        </row>
        <row r="34942">
          <cell r="A34942" t="str">
            <v>4715-9612M7-A3233X11</v>
          </cell>
          <cell r="B34942" t="str">
            <v>PCI DPF RIG RES EPOX FB VDR MT9612M7F1</v>
          </cell>
          <cell r="C34942" t="str">
            <v>ROH</v>
          </cell>
          <cell r="D34942" t="str">
            <v>UN</v>
          </cell>
        </row>
        <row r="34943">
          <cell r="A34943" t="str">
            <v>4720-01</v>
          </cell>
          <cell r="B34943" t="str">
            <v>ASPIRADOR PO AP-12 127V/60Hz NEXT 1500</v>
          </cell>
          <cell r="C34943" t="str">
            <v>HAWA</v>
          </cell>
          <cell r="D34943" t="str">
            <v>UN</v>
          </cell>
        </row>
        <row r="34944">
          <cell r="A34944" t="str">
            <v>4720-02</v>
          </cell>
          <cell r="B34944" t="str">
            <v>ASPIRADOR PO AP-12 220V/60Hz NEXT 1500</v>
          </cell>
          <cell r="C34944" t="str">
            <v>HAWA</v>
          </cell>
          <cell r="D34944" t="str">
            <v>UN</v>
          </cell>
        </row>
        <row r="34945">
          <cell r="A34945" t="str">
            <v>4730-01</v>
          </cell>
          <cell r="B34945" t="str">
            <v>CAFETEIRA C-17 127V/60Hz 20 XIC</v>
          </cell>
          <cell r="C34945" t="str">
            <v>HAWA</v>
          </cell>
          <cell r="D34945" t="str">
            <v>UN</v>
          </cell>
        </row>
        <row r="34946">
          <cell r="A34946" t="str">
            <v>4730-02</v>
          </cell>
          <cell r="B34946" t="str">
            <v>CAFETEIRA C-17 220V/60Hz 20 XIC</v>
          </cell>
          <cell r="C34946" t="str">
            <v>HAWA</v>
          </cell>
          <cell r="D34946" t="str">
            <v>UN</v>
          </cell>
        </row>
        <row r="34947">
          <cell r="A34947" t="str">
            <v>4740-01</v>
          </cell>
          <cell r="B34947" t="str">
            <v>VENT 50CM V-95 127V/60Hz VENT 50CM V-95</v>
          </cell>
          <cell r="C34947" t="str">
            <v>HAWA</v>
          </cell>
          <cell r="D34947" t="str">
            <v>UN</v>
          </cell>
        </row>
        <row r="34948">
          <cell r="A34948" t="str">
            <v>4740-02</v>
          </cell>
          <cell r="B34948" t="str">
            <v>VENT 50CM V-95 220V/60Hz VENT 50CM V-95</v>
          </cell>
          <cell r="C34948" t="str">
            <v>HAWA</v>
          </cell>
          <cell r="D34948" t="str">
            <v>UN</v>
          </cell>
        </row>
        <row r="34949">
          <cell r="A34949" t="str">
            <v>4750-01</v>
          </cell>
          <cell r="B34949" t="str">
            <v>HOME TEATHER HT-09 BIVOLT</v>
          </cell>
          <cell r="C34949" t="str">
            <v>HAWA</v>
          </cell>
          <cell r="D34949" t="str">
            <v>UN</v>
          </cell>
        </row>
        <row r="34950">
          <cell r="A34950" t="str">
            <v>4752-01</v>
          </cell>
          <cell r="B34950" t="str">
            <v>FERRO A VAPOR FVN-01-O 127V/60Hz</v>
          </cell>
          <cell r="C34950" t="str">
            <v>FERT</v>
          </cell>
          <cell r="D34950" t="str">
            <v>UN</v>
          </cell>
        </row>
        <row r="34951">
          <cell r="A34951" t="str">
            <v>4752-02</v>
          </cell>
          <cell r="B34951" t="str">
            <v>FERRO A VAPOR FVN-01-O 220V/60Hz</v>
          </cell>
          <cell r="C34951" t="str">
            <v>FERT</v>
          </cell>
          <cell r="D34951" t="str">
            <v>UN</v>
          </cell>
        </row>
        <row r="34952">
          <cell r="A34952" t="str">
            <v>4752-03</v>
          </cell>
          <cell r="B34952" t="str">
            <v>FERRO A VAPOR FVN-01-O 127V/60Hz</v>
          </cell>
          <cell r="C34952" t="str">
            <v>FERT</v>
          </cell>
          <cell r="D34952" t="str">
            <v>UN</v>
          </cell>
        </row>
        <row r="34953">
          <cell r="A34953" t="str">
            <v>4752-04</v>
          </cell>
          <cell r="B34953" t="str">
            <v>FERRO A VAPOR FVN-01-O 220V/60Hz</v>
          </cell>
          <cell r="C34953" t="str">
            <v>FERT</v>
          </cell>
          <cell r="D34953" t="str">
            <v>UN</v>
          </cell>
        </row>
        <row r="34954">
          <cell r="A34954" t="str">
            <v>4754-01</v>
          </cell>
          <cell r="B34954" t="str">
            <v>PAN ELET.ARROZ PE-431 127V/60Hz</v>
          </cell>
          <cell r="C34954" t="str">
            <v>HAWA</v>
          </cell>
          <cell r="D34954" t="str">
            <v>UN</v>
          </cell>
        </row>
        <row r="34955">
          <cell r="A34955" t="str">
            <v>4754-02</v>
          </cell>
          <cell r="B34955" t="str">
            <v>PAN ELET.ARROZ PE-431 220V/60Hz</v>
          </cell>
          <cell r="C34955" t="str">
            <v>HAWA</v>
          </cell>
          <cell r="D34955" t="str">
            <v>UN</v>
          </cell>
        </row>
        <row r="34956">
          <cell r="A34956" t="str">
            <v>4755-01</v>
          </cell>
          <cell r="B34956" t="str">
            <v>VENT 40CM NV-45-6P-NP 127V/60Hz</v>
          </cell>
          <cell r="C34956" t="str">
            <v>FERT</v>
          </cell>
          <cell r="D34956" t="str">
            <v>UN</v>
          </cell>
        </row>
        <row r="34957">
          <cell r="A34957" t="str">
            <v>4755-02</v>
          </cell>
          <cell r="B34957" t="str">
            <v>VENT 40CM NV-45-6P-NP 220V/60Hz</v>
          </cell>
          <cell r="C34957" t="str">
            <v>FERT</v>
          </cell>
          <cell r="D34957" t="str">
            <v>UN</v>
          </cell>
        </row>
        <row r="34958">
          <cell r="A34958" t="str">
            <v>4756-01</v>
          </cell>
          <cell r="B34958" t="str">
            <v>VENT 40CM NV-45-6P-NP 220V/50Hz AR</v>
          </cell>
          <cell r="C34958" t="str">
            <v>FERT</v>
          </cell>
          <cell r="D34958" t="str">
            <v>UN</v>
          </cell>
        </row>
        <row r="34959">
          <cell r="A34959" t="str">
            <v>4770-01</v>
          </cell>
          <cell r="B34959" t="str">
            <v>HOME TEATHER HT-11 BIVOLT MULTI HOME</v>
          </cell>
          <cell r="C34959" t="str">
            <v>HAWA</v>
          </cell>
          <cell r="D34959" t="str">
            <v>UN</v>
          </cell>
        </row>
        <row r="34960">
          <cell r="A34960" t="str">
            <v>4771-01</v>
          </cell>
          <cell r="B34960" t="str">
            <v>HOME TEATHER HT-12 BIVOLT</v>
          </cell>
          <cell r="C34960" t="str">
            <v>HAWA</v>
          </cell>
          <cell r="D34960" t="str">
            <v>UN</v>
          </cell>
        </row>
        <row r="34961">
          <cell r="A34961" t="str">
            <v>4780-01</v>
          </cell>
          <cell r="B34961" t="str">
            <v>PAN ELET. ARROZ PE-16 127V/60HZ 10 XIC</v>
          </cell>
          <cell r="C34961" t="str">
            <v>HAWA</v>
          </cell>
          <cell r="D34961" t="str">
            <v>UN</v>
          </cell>
        </row>
        <row r="34962">
          <cell r="A34962" t="str">
            <v>4780-02</v>
          </cell>
          <cell r="B34962" t="str">
            <v>PAN ELET. ARROZ PE-16 220V/60HZ 10 XIC</v>
          </cell>
          <cell r="C34962" t="str">
            <v>HAWA</v>
          </cell>
          <cell r="D34962" t="str">
            <v>UN</v>
          </cell>
        </row>
        <row r="34963">
          <cell r="A34963" t="str">
            <v>4790-01</v>
          </cell>
          <cell r="B34963" t="str">
            <v>ESCOVA MODELADORA EM-07 BIVOLT</v>
          </cell>
          <cell r="C34963" t="str">
            <v>HAWA</v>
          </cell>
          <cell r="D34963" t="str">
            <v>UN</v>
          </cell>
        </row>
        <row r="34964">
          <cell r="A34964" t="str">
            <v>4797-01</v>
          </cell>
          <cell r="B34964" t="str">
            <v>ASPIRADOR PO AP-34 127V/60Hz VERTICAL</v>
          </cell>
          <cell r="C34964" t="str">
            <v>HAWA</v>
          </cell>
          <cell r="D34964" t="str">
            <v>UN</v>
          </cell>
        </row>
        <row r="34965">
          <cell r="A34965" t="str">
            <v>4797-02</v>
          </cell>
          <cell r="B34965" t="str">
            <v>ASPIRADOR PO AP-34 220V/60Hz VERTICAL</v>
          </cell>
          <cell r="C34965" t="str">
            <v>HAWA</v>
          </cell>
          <cell r="D34965" t="str">
            <v>UN</v>
          </cell>
        </row>
        <row r="34966">
          <cell r="A34966" t="str">
            <v>4800-01</v>
          </cell>
          <cell r="B34966" t="str">
            <v>VENT 40CM TURBO VT-40 127V/60Hz</v>
          </cell>
          <cell r="C34966" t="str">
            <v>FERT</v>
          </cell>
          <cell r="D34966" t="str">
            <v>UN</v>
          </cell>
        </row>
        <row r="34967">
          <cell r="A34967" t="str">
            <v>4800-02</v>
          </cell>
          <cell r="B34967" t="str">
            <v>VENT 40CM TURBO VT-40 220V/60Hz</v>
          </cell>
          <cell r="C34967" t="str">
            <v>FERT</v>
          </cell>
          <cell r="D34967" t="str">
            <v>UN</v>
          </cell>
        </row>
        <row r="34968">
          <cell r="A34968" t="str">
            <v>4810-01</v>
          </cell>
          <cell r="B34968" t="str">
            <v>CAIXA AMPLIFICADA CM-03 BIVOLT</v>
          </cell>
          <cell r="C34968" t="str">
            <v>HAWA</v>
          </cell>
          <cell r="D34968" t="str">
            <v>UN</v>
          </cell>
        </row>
        <row r="34969">
          <cell r="A34969" t="str">
            <v>4820-01</v>
          </cell>
          <cell r="B34969" t="str">
            <v>PIPOQUEIRA PP-02 127V/60HZ</v>
          </cell>
          <cell r="C34969" t="str">
            <v>HAWA</v>
          </cell>
          <cell r="D34969" t="str">
            <v>UN</v>
          </cell>
        </row>
        <row r="34970">
          <cell r="A34970" t="str">
            <v>4820-02</v>
          </cell>
          <cell r="B34970" t="str">
            <v>PIPOQUEIRA PP-02 220V/60HZ</v>
          </cell>
          <cell r="C34970" t="str">
            <v>HAWA</v>
          </cell>
          <cell r="D34970" t="str">
            <v>UN</v>
          </cell>
        </row>
        <row r="34971">
          <cell r="A34971" t="str">
            <v>4850-01</v>
          </cell>
          <cell r="B34971" t="str">
            <v>RADIO PORTATIL RP-03 BIVOLT MULTI BAND</v>
          </cell>
          <cell r="C34971" t="str">
            <v>HAWA</v>
          </cell>
          <cell r="D34971" t="str">
            <v>UN</v>
          </cell>
        </row>
        <row r="34972">
          <cell r="A34972" t="str">
            <v>4860-01</v>
          </cell>
          <cell r="B34972" t="str">
            <v>DVD D-15 BIVOLT KARAOKE USB</v>
          </cell>
          <cell r="C34972" t="str">
            <v>FERT</v>
          </cell>
          <cell r="D34972" t="str">
            <v>UN</v>
          </cell>
        </row>
        <row r="34973">
          <cell r="A34973" t="str">
            <v>4861-01</v>
          </cell>
          <cell r="B34973" t="str">
            <v>SUB-CONJ DVD KARAOKE USB D-15</v>
          </cell>
          <cell r="C34973" t="str">
            <v>HALB</v>
          </cell>
          <cell r="D34973" t="str">
            <v>UN</v>
          </cell>
        </row>
        <row r="34974">
          <cell r="A34974" t="str">
            <v>4863-01</v>
          </cell>
          <cell r="B34974" t="str">
            <v>SUB-CONJ MECANISMO DVD KARAOKE</v>
          </cell>
          <cell r="C34974" t="str">
            <v>HALB</v>
          </cell>
          <cell r="D34974" t="str">
            <v>UN</v>
          </cell>
        </row>
        <row r="34975">
          <cell r="A34975" t="str">
            <v>4865-01</v>
          </cell>
          <cell r="B34975" t="str">
            <v>DVD D-20 BIVOLT KARAOKE</v>
          </cell>
          <cell r="C34975" t="str">
            <v>FERT</v>
          </cell>
          <cell r="D34975" t="str">
            <v>UN</v>
          </cell>
        </row>
        <row r="34976">
          <cell r="A34976" t="str">
            <v>4870-01</v>
          </cell>
          <cell r="B34976" t="str">
            <v>SANDUICHEIRA S-13 127V/60Hz ULTRA</v>
          </cell>
          <cell r="C34976" t="str">
            <v>HAWA</v>
          </cell>
          <cell r="D34976" t="str">
            <v>UN</v>
          </cell>
        </row>
        <row r="34977">
          <cell r="A34977" t="str">
            <v>4870-02</v>
          </cell>
          <cell r="B34977" t="str">
            <v>SANDUICHEIRA S-13 220V/60Hz ULTRA</v>
          </cell>
          <cell r="C34977" t="str">
            <v>HAWA</v>
          </cell>
          <cell r="D34977" t="str">
            <v>UN</v>
          </cell>
        </row>
        <row r="34978">
          <cell r="A34978" t="str">
            <v>4880-01</v>
          </cell>
          <cell r="B34978" t="str">
            <v>PRANCHA ALISADORA P-15 BIVOLT</v>
          </cell>
          <cell r="C34978" t="str">
            <v>HAWA</v>
          </cell>
          <cell r="D34978" t="str">
            <v>UN</v>
          </cell>
        </row>
        <row r="34979">
          <cell r="A34979" t="str">
            <v>4896-01</v>
          </cell>
          <cell r="B34979" t="str">
            <v>PIPOQUEIRA PIPS-01 127V/60Hz</v>
          </cell>
          <cell r="C34979" t="str">
            <v>HAWA</v>
          </cell>
          <cell r="D34979" t="str">
            <v>UN</v>
          </cell>
        </row>
        <row r="34980">
          <cell r="A34980" t="str">
            <v>4896-02</v>
          </cell>
          <cell r="B34980" t="str">
            <v>PIPOQUEIRA PIPS-01 220V/60Hz</v>
          </cell>
          <cell r="C34980" t="str">
            <v>HAWA</v>
          </cell>
          <cell r="D34980" t="str">
            <v>UN</v>
          </cell>
        </row>
        <row r="34981">
          <cell r="A34981" t="str">
            <v>4899-01</v>
          </cell>
          <cell r="B34981" t="str">
            <v>BOOMBOX AWS-BBS-01-B BIVOLT</v>
          </cell>
          <cell r="C34981" t="str">
            <v>FERT</v>
          </cell>
          <cell r="D34981" t="str">
            <v>UN</v>
          </cell>
        </row>
        <row r="34982">
          <cell r="A34982" t="str">
            <v>4899-02</v>
          </cell>
          <cell r="B34982" t="str">
            <v>BOOMBOX AWS-BBS-01-B BIVOLT</v>
          </cell>
          <cell r="C34982" t="str">
            <v>FERT</v>
          </cell>
          <cell r="D34982" t="str">
            <v>UN</v>
          </cell>
        </row>
        <row r="34983">
          <cell r="A34983" t="str">
            <v>4900-01</v>
          </cell>
          <cell r="B34983" t="str">
            <v>LIQUIDIFICADOR L-28 127V/60HZ POWER 2</v>
          </cell>
          <cell r="C34983" t="str">
            <v>FERT</v>
          </cell>
          <cell r="D34983" t="str">
            <v>UN</v>
          </cell>
        </row>
        <row r="34984">
          <cell r="A34984" t="str">
            <v>4900-02</v>
          </cell>
          <cell r="B34984" t="str">
            <v>LIQUIDIFICADOR L-28 220V/60HZ</v>
          </cell>
          <cell r="C34984" t="str">
            <v>FERT</v>
          </cell>
          <cell r="D34984" t="str">
            <v>UN</v>
          </cell>
        </row>
        <row r="34985">
          <cell r="A34985" t="str">
            <v>4900-03</v>
          </cell>
          <cell r="B34985" t="str">
            <v>LIQUIDIFICADOR L-28 127V/60Hz EMB, PARDA</v>
          </cell>
          <cell r="C34985" t="str">
            <v>FERT</v>
          </cell>
          <cell r="D34985" t="str">
            <v>UN</v>
          </cell>
        </row>
        <row r="34986">
          <cell r="A34986" t="str">
            <v>4900-04</v>
          </cell>
          <cell r="B34986" t="str">
            <v>LIQUIDIFICADOR L-28 220V/60HZ EMB, PARDA</v>
          </cell>
          <cell r="C34986" t="str">
            <v>FERT</v>
          </cell>
          <cell r="D34986" t="str">
            <v>UN</v>
          </cell>
        </row>
        <row r="34987">
          <cell r="A34987" t="str">
            <v>4900-05</v>
          </cell>
          <cell r="B34987" t="str">
            <v>LIQUID L-44 127V/60HZ CLASSIC HOME</v>
          </cell>
          <cell r="C34987" t="str">
            <v>FERT</v>
          </cell>
          <cell r="D34987" t="str">
            <v>UN</v>
          </cell>
        </row>
        <row r="34988">
          <cell r="A34988" t="str">
            <v>4900-06</v>
          </cell>
          <cell r="B34988" t="str">
            <v>LIQUID L-44 220V/60HZ CLASSIC HOME</v>
          </cell>
          <cell r="C34988" t="str">
            <v>FERT</v>
          </cell>
          <cell r="D34988" t="str">
            <v>UN</v>
          </cell>
        </row>
        <row r="34989">
          <cell r="A34989" t="str">
            <v>4900-07</v>
          </cell>
          <cell r="B34989" t="str">
            <v>LIQUID L-28 127V/60HZ POWER 2 BLACK</v>
          </cell>
          <cell r="C34989" t="str">
            <v>FERT</v>
          </cell>
          <cell r="D34989" t="str">
            <v>UN</v>
          </cell>
        </row>
        <row r="34990">
          <cell r="A34990" t="str">
            <v>4900-08</v>
          </cell>
          <cell r="B34990" t="str">
            <v>LIQUID L-28 220V/60HZ POWER 2 BLACK</v>
          </cell>
          <cell r="C34990" t="str">
            <v>FERT</v>
          </cell>
          <cell r="D34990" t="str">
            <v>UN</v>
          </cell>
        </row>
        <row r="34991">
          <cell r="A34991" t="str">
            <v>4900-09</v>
          </cell>
          <cell r="B34991" t="str">
            <v>LIQUID L-28 127V/60Hz POWER 2 BLACK</v>
          </cell>
          <cell r="C34991" t="str">
            <v>FERT</v>
          </cell>
          <cell r="D34991" t="str">
            <v>UN</v>
          </cell>
        </row>
        <row r="34992">
          <cell r="A34992" t="str">
            <v>4900-10</v>
          </cell>
          <cell r="B34992" t="str">
            <v>LIQUID L-28 220V/60Hz POWER 2 BLACK</v>
          </cell>
          <cell r="C34992" t="str">
            <v>FERT</v>
          </cell>
          <cell r="D34992" t="str">
            <v>UN</v>
          </cell>
        </row>
        <row r="34993">
          <cell r="A34993" t="str">
            <v>4910-01</v>
          </cell>
          <cell r="B34993" t="str">
            <v>SEC. CABELO SC-14 BIVOLT</v>
          </cell>
          <cell r="C34993" t="str">
            <v>HAWA</v>
          </cell>
          <cell r="D34993" t="str">
            <v>UN</v>
          </cell>
        </row>
        <row r="34994">
          <cell r="A34994" t="str">
            <v>4920-01</v>
          </cell>
          <cell r="B34994" t="str">
            <v>PRANCHA ALISADORA P-16 BIVOLT</v>
          </cell>
          <cell r="C34994" t="str">
            <v>HAWA</v>
          </cell>
          <cell r="D34994" t="str">
            <v>UN</v>
          </cell>
        </row>
        <row r="34995">
          <cell r="A34995" t="str">
            <v>4931-01</v>
          </cell>
          <cell r="B34995" t="str">
            <v>LIQUIDIFICADOR L-850 W 127V/60Hz</v>
          </cell>
          <cell r="C34995" t="str">
            <v>FERT</v>
          </cell>
          <cell r="D34995" t="str">
            <v>UN</v>
          </cell>
        </row>
        <row r="34996">
          <cell r="A34996" t="str">
            <v>4931-02</v>
          </cell>
          <cell r="B34996" t="str">
            <v>LIQUIDIFICADOR L-850 W 220V/60Hz</v>
          </cell>
          <cell r="C34996" t="str">
            <v>FERT</v>
          </cell>
          <cell r="D34996" t="str">
            <v>UN</v>
          </cell>
        </row>
        <row r="34997">
          <cell r="A34997" t="str">
            <v>4941-01</v>
          </cell>
          <cell r="B34997" t="str">
            <v>LIQUIDIFICADOR L-850 B 127V/60Hz</v>
          </cell>
          <cell r="C34997" t="str">
            <v>FERT</v>
          </cell>
          <cell r="D34997" t="str">
            <v>UN</v>
          </cell>
        </row>
        <row r="34998">
          <cell r="A34998" t="str">
            <v>4941-02</v>
          </cell>
          <cell r="B34998" t="str">
            <v>LIQUIDIFICADOR L-850 B 220V/60Hz</v>
          </cell>
          <cell r="C34998" t="str">
            <v>FERT</v>
          </cell>
          <cell r="D34998" t="str">
            <v>UN</v>
          </cell>
        </row>
        <row r="34999">
          <cell r="A34999" t="str">
            <v>4945-01</v>
          </cell>
          <cell r="B34999" t="str">
            <v>LIQUIDIFICADOR L-900 FB 127V/60Hz</v>
          </cell>
          <cell r="C34999" t="str">
            <v>FERT</v>
          </cell>
          <cell r="D34999" t="str">
            <v>UN</v>
          </cell>
        </row>
        <row r="35000">
          <cell r="A35000" t="str">
            <v>4945-02</v>
          </cell>
          <cell r="B35000" t="str">
            <v>LIQUIDIFICADOR L-900 FB 220V/60Hz</v>
          </cell>
          <cell r="C35000" t="str">
            <v>FERT</v>
          </cell>
          <cell r="D35000" t="str">
            <v>UN</v>
          </cell>
        </row>
        <row r="35001">
          <cell r="A35001" t="str">
            <v>4945-05</v>
          </cell>
          <cell r="B35001" t="str">
            <v>LIQUIDIFICADOR L-900 FB 127V/60Hz</v>
          </cell>
          <cell r="C35001" t="str">
            <v>FERT</v>
          </cell>
          <cell r="D35001" t="str">
            <v>UN</v>
          </cell>
        </row>
        <row r="35002">
          <cell r="A35002" t="str">
            <v>4945-06</v>
          </cell>
          <cell r="B35002" t="str">
            <v>LIQUIDIFICADOR L-900 FB 220V/60Hz</v>
          </cell>
          <cell r="C35002" t="str">
            <v>FERT</v>
          </cell>
          <cell r="D35002" t="str">
            <v>UN</v>
          </cell>
        </row>
        <row r="35003">
          <cell r="A35003" t="str">
            <v>4946-01</v>
          </cell>
          <cell r="B35003" t="str">
            <v>LIQUID L-900 FB 120V/60Hz EC PRETO</v>
          </cell>
          <cell r="C35003" t="str">
            <v>FERT</v>
          </cell>
          <cell r="D35003" t="str">
            <v>UN</v>
          </cell>
        </row>
        <row r="35004">
          <cell r="A35004" t="str">
            <v>4947-01</v>
          </cell>
          <cell r="B35004" t="str">
            <v>LIQUID L-900 FB 220V~50/60HZ AR PRETO</v>
          </cell>
          <cell r="C35004" t="str">
            <v>FERT</v>
          </cell>
          <cell r="D35004" t="str">
            <v>UN</v>
          </cell>
        </row>
        <row r="35005">
          <cell r="A35005" t="str">
            <v>4970-01</v>
          </cell>
          <cell r="B35005" t="str">
            <v>ESCOVA MODELADORA EM-08 BIVOLT</v>
          </cell>
          <cell r="C35005" t="str">
            <v>HAWA</v>
          </cell>
          <cell r="D35005" t="str">
            <v>UN</v>
          </cell>
        </row>
        <row r="35006">
          <cell r="A35006" t="str">
            <v>4980-01</v>
          </cell>
          <cell r="B35006" t="str">
            <v>MODELADOR CACHOS MCA-01 BIVOLT</v>
          </cell>
          <cell r="C35006" t="str">
            <v>HAWA</v>
          </cell>
          <cell r="D35006" t="str">
            <v>UN</v>
          </cell>
        </row>
        <row r="35007">
          <cell r="A35007" t="str">
            <v>4987-01</v>
          </cell>
          <cell r="B35007" t="str">
            <v>MODELADOR DE CACHOS MC-JU-02 BIVOLT</v>
          </cell>
          <cell r="C35007" t="str">
            <v>HAWA</v>
          </cell>
          <cell r="D35007" t="str">
            <v>UN</v>
          </cell>
        </row>
        <row r="35008">
          <cell r="A35008" t="str">
            <v>4990-01</v>
          </cell>
          <cell r="B35008" t="str">
            <v>CAFETEIRA C-18 127V/60Hz 02 XIC</v>
          </cell>
          <cell r="C35008" t="str">
            <v>HAWA</v>
          </cell>
          <cell r="D35008" t="str">
            <v>UN</v>
          </cell>
        </row>
        <row r="35009">
          <cell r="A35009" t="str">
            <v>4990-02</v>
          </cell>
          <cell r="B35009" t="str">
            <v>CAFETEIRA C-18 220V/60Hz 02 XIC</v>
          </cell>
          <cell r="C35009" t="str">
            <v>HAWA</v>
          </cell>
          <cell r="D35009" t="str">
            <v>UN</v>
          </cell>
        </row>
        <row r="35010">
          <cell r="A35010" t="str">
            <v>4991-01</v>
          </cell>
          <cell r="B35010" t="str">
            <v>CAFETEIRA C-42-2X-RI 127V/60Hz 2 XICARAS</v>
          </cell>
          <cell r="C35010" t="str">
            <v>HAWA</v>
          </cell>
          <cell r="D35010" t="str">
            <v>UN</v>
          </cell>
        </row>
        <row r="35011">
          <cell r="A35011" t="str">
            <v>4991-02</v>
          </cell>
          <cell r="B35011" t="str">
            <v>CAFETEIRA C-42-2X-RI 220V/60Hz 2 XICARAS</v>
          </cell>
          <cell r="C35011" t="str">
            <v>HAWA</v>
          </cell>
          <cell r="D35011" t="str">
            <v>UN</v>
          </cell>
        </row>
        <row r="35012">
          <cell r="A35012" t="str">
            <v>4992-01</v>
          </cell>
          <cell r="B35012" t="str">
            <v>CAFETEIRA C-42-2X-BI 127V/60Hz 2 XICARAS</v>
          </cell>
          <cell r="C35012" t="str">
            <v>HAWA</v>
          </cell>
          <cell r="D35012" t="str">
            <v>UN</v>
          </cell>
        </row>
        <row r="35013">
          <cell r="A35013" t="str">
            <v>4992-02</v>
          </cell>
          <cell r="B35013" t="str">
            <v>CAFETEIRA C-42-2X-BI 220V/60Hz 2 XICARAS</v>
          </cell>
          <cell r="C35013" t="str">
            <v>HAWA</v>
          </cell>
          <cell r="D35013" t="str">
            <v>UN</v>
          </cell>
        </row>
        <row r="35014">
          <cell r="A35014" t="str">
            <v>4993-01</v>
          </cell>
          <cell r="B35014" t="str">
            <v>AIR FRYER AFN-40-PI 127V/60Hz</v>
          </cell>
          <cell r="C35014" t="str">
            <v>FERT</v>
          </cell>
          <cell r="D35014" t="str">
            <v>UN</v>
          </cell>
        </row>
        <row r="35015">
          <cell r="A35015" t="str">
            <v>4993-02</v>
          </cell>
          <cell r="B35015" t="str">
            <v>AIR FRYER AFN-40-PI 220V/60Hz</v>
          </cell>
          <cell r="C35015" t="str">
            <v>FERT</v>
          </cell>
          <cell r="D35015" t="str">
            <v>UN</v>
          </cell>
        </row>
        <row r="35016">
          <cell r="A35016" t="str">
            <v>5000-01</v>
          </cell>
          <cell r="B35016" t="str">
            <v>LIQUIDIFICADOR L-28 127V/60Hz</v>
          </cell>
          <cell r="C35016" t="str">
            <v>FERT</v>
          </cell>
          <cell r="D35016" t="str">
            <v>UN</v>
          </cell>
        </row>
        <row r="35017">
          <cell r="A35017" t="str">
            <v>5000-02</v>
          </cell>
          <cell r="B35017" t="str">
            <v>LIQUIDIFICADOR L-28 220V/60HZ</v>
          </cell>
          <cell r="C35017" t="str">
            <v>FERT</v>
          </cell>
          <cell r="D35017" t="str">
            <v>UN</v>
          </cell>
        </row>
        <row r="35018">
          <cell r="A35018" t="str">
            <v>5000-03</v>
          </cell>
          <cell r="B35018" t="str">
            <v>LIQUIDIFICADOR L-28F 127V/60Hz EMB PARDA</v>
          </cell>
          <cell r="C35018" t="str">
            <v>FERT</v>
          </cell>
          <cell r="D35018" t="str">
            <v>UN</v>
          </cell>
        </row>
        <row r="35019">
          <cell r="A35019" t="str">
            <v>5000-04</v>
          </cell>
          <cell r="B35019" t="str">
            <v>LIQUIDIFICADOR L-28F 220V/60Hz EMB PARDA</v>
          </cell>
          <cell r="C35019" t="str">
            <v>FERT</v>
          </cell>
          <cell r="D35019" t="str">
            <v>UN</v>
          </cell>
        </row>
        <row r="35020">
          <cell r="A35020" t="str">
            <v>5000-05</v>
          </cell>
          <cell r="B35020" t="str">
            <v>LIQUIDIFICADOR L-28F 220V/50HZ  UY PRETO</v>
          </cell>
          <cell r="C35020" t="str">
            <v>FERT</v>
          </cell>
          <cell r="D35020" t="str">
            <v>UN</v>
          </cell>
        </row>
        <row r="35021">
          <cell r="A35021" t="str">
            <v>5002-01</v>
          </cell>
          <cell r="B35021" t="str">
            <v>VENT 50CM VTX-50C-8P 127V/60Hz COLUNA</v>
          </cell>
          <cell r="C35021" t="str">
            <v>FERT</v>
          </cell>
          <cell r="D35021" t="str">
            <v>UN</v>
          </cell>
        </row>
        <row r="35022">
          <cell r="A35022" t="str">
            <v>5002-02</v>
          </cell>
          <cell r="B35022" t="str">
            <v>VENT 50CM VTX-50C-8P 220V/60Hz COLUNA</v>
          </cell>
          <cell r="C35022" t="str">
            <v>FERT</v>
          </cell>
          <cell r="D35022" t="str">
            <v>UN</v>
          </cell>
        </row>
        <row r="35023">
          <cell r="A35023" t="str">
            <v>5002-03</v>
          </cell>
          <cell r="B35023" t="str">
            <v>VENT 50CM VTX-50C-8P 127V/60Hz COLUNA</v>
          </cell>
          <cell r="C35023" t="str">
            <v>FERT</v>
          </cell>
          <cell r="D35023" t="str">
            <v>UN</v>
          </cell>
        </row>
        <row r="35024">
          <cell r="A35024" t="str">
            <v>5002-04</v>
          </cell>
          <cell r="B35024" t="str">
            <v>VENT 50CM VTX-50C-8P 220V/60Hz COLUNA</v>
          </cell>
          <cell r="C35024" t="str">
            <v>FERT</v>
          </cell>
          <cell r="D35024" t="str">
            <v>UN</v>
          </cell>
        </row>
        <row r="35025">
          <cell r="A35025" t="str">
            <v>5003-01</v>
          </cell>
          <cell r="B35025" t="str">
            <v>TV 50 SMART AWS-TV-50-BL-01</v>
          </cell>
          <cell r="C35025" t="str">
            <v>FERT</v>
          </cell>
          <cell r="D35025" t="str">
            <v>UN</v>
          </cell>
        </row>
        <row r="35026">
          <cell r="A35026" t="str">
            <v>5004-01</v>
          </cell>
          <cell r="B35026" t="str">
            <v>FERRO A SECO FSN-55-W 127V/60Hz</v>
          </cell>
          <cell r="C35026" t="str">
            <v>FERT</v>
          </cell>
          <cell r="D35026" t="str">
            <v>UN</v>
          </cell>
        </row>
        <row r="35027">
          <cell r="A35027" t="str">
            <v>5004-02</v>
          </cell>
          <cell r="B35027" t="str">
            <v>FERRO A SECO FSN-55-W 220V/60Hz</v>
          </cell>
          <cell r="C35027" t="str">
            <v>FERT</v>
          </cell>
          <cell r="D35027" t="str">
            <v>UN</v>
          </cell>
        </row>
        <row r="35028">
          <cell r="A35028" t="str">
            <v>5004-03</v>
          </cell>
          <cell r="B35028" t="str">
            <v>FERRO A SECO FSN-55-W 127V/60Hz</v>
          </cell>
          <cell r="C35028" t="str">
            <v>FERT</v>
          </cell>
          <cell r="D35028" t="str">
            <v>UN</v>
          </cell>
        </row>
        <row r="35029">
          <cell r="A35029" t="str">
            <v>5004-04</v>
          </cell>
          <cell r="B35029" t="str">
            <v>FERRO A SECO FSN-55-W 220V/60Hz</v>
          </cell>
          <cell r="C35029" t="str">
            <v>FERT</v>
          </cell>
          <cell r="D35029" t="str">
            <v>UN</v>
          </cell>
        </row>
        <row r="35030">
          <cell r="A35030" t="str">
            <v>5005-01</v>
          </cell>
          <cell r="B35030" t="str">
            <v>VENT 50CM VPS-50-DW-CR 127V/60Hz</v>
          </cell>
          <cell r="C35030" t="str">
            <v>FERT</v>
          </cell>
          <cell r="D35030" t="str">
            <v>UN</v>
          </cell>
        </row>
        <row r="35031">
          <cell r="A35031" t="str">
            <v>5005-02</v>
          </cell>
          <cell r="B35031" t="str">
            <v>VENT 50CM VPS-50-DW-CR 220V/60Hz</v>
          </cell>
          <cell r="C35031" t="str">
            <v>FERT</v>
          </cell>
          <cell r="D35031" t="str">
            <v>UN</v>
          </cell>
        </row>
        <row r="35032">
          <cell r="A35032" t="str">
            <v>5011-01</v>
          </cell>
          <cell r="B35032" t="str">
            <v>FERRO A SECO FSN-55-B 127V/60Hz</v>
          </cell>
          <cell r="C35032" t="str">
            <v>FERT</v>
          </cell>
          <cell r="D35032" t="str">
            <v>UN</v>
          </cell>
        </row>
        <row r="35033">
          <cell r="A35033" t="str">
            <v>5011-02</v>
          </cell>
          <cell r="B35033" t="str">
            <v>FERRO A SECO FSN-55-B 220V/60Hz</v>
          </cell>
          <cell r="C35033" t="str">
            <v>FERT</v>
          </cell>
          <cell r="D35033" t="str">
            <v>UN</v>
          </cell>
        </row>
        <row r="35034">
          <cell r="A35034" t="str">
            <v>5011-03</v>
          </cell>
          <cell r="B35034" t="str">
            <v>FERRO A SECO FSN-55-B 127V/60Hz</v>
          </cell>
          <cell r="C35034" t="str">
            <v>FERT</v>
          </cell>
          <cell r="D35034" t="str">
            <v>UN</v>
          </cell>
        </row>
        <row r="35035">
          <cell r="A35035" t="str">
            <v>5011-04</v>
          </cell>
          <cell r="B35035" t="str">
            <v>FERRO A SECO FSN-55-B 220V/60Hz</v>
          </cell>
          <cell r="C35035" t="str">
            <v>FERT</v>
          </cell>
          <cell r="D35035" t="str">
            <v>UN</v>
          </cell>
        </row>
        <row r="35036">
          <cell r="A35036" t="str">
            <v>5012-01</v>
          </cell>
          <cell r="B35036" t="str">
            <v>FERRO A VAPOR FVN-56 127V/60Hz</v>
          </cell>
          <cell r="C35036" t="str">
            <v>FERT</v>
          </cell>
          <cell r="D35036" t="str">
            <v>UN</v>
          </cell>
        </row>
        <row r="35037">
          <cell r="A35037" t="str">
            <v>5012-02</v>
          </cell>
          <cell r="B35037" t="str">
            <v>FERRO A VAPOR FVN-56 220V/60Hz</v>
          </cell>
          <cell r="C35037" t="str">
            <v>FERT</v>
          </cell>
          <cell r="D35037" t="str">
            <v>UN</v>
          </cell>
        </row>
        <row r="35038">
          <cell r="A35038" t="str">
            <v>5013-01</v>
          </cell>
          <cell r="B35038" t="str">
            <v>FERRO A VAPOR FVN-57 127V/60Hz</v>
          </cell>
          <cell r="C35038" t="str">
            <v>FERT</v>
          </cell>
          <cell r="D35038" t="str">
            <v>UN</v>
          </cell>
        </row>
        <row r="35039">
          <cell r="A35039" t="str">
            <v>5013-02</v>
          </cell>
          <cell r="B35039" t="str">
            <v>FERRO A VAPOR FVN-57 220V/60Hz</v>
          </cell>
          <cell r="C35039" t="str">
            <v>FERT</v>
          </cell>
          <cell r="D35039" t="str">
            <v>UN</v>
          </cell>
        </row>
        <row r="35040">
          <cell r="A35040" t="str">
            <v>5015-01</v>
          </cell>
          <cell r="B35040" t="str">
            <v>TORRE DE SOM AWS-T2W-01 BIVOLT BLUETOOTH</v>
          </cell>
          <cell r="C35040" t="str">
            <v>FERT</v>
          </cell>
          <cell r="D35040" t="str">
            <v>UN</v>
          </cell>
        </row>
        <row r="35041">
          <cell r="A35041" t="str">
            <v>5016-01</v>
          </cell>
          <cell r="B35041" t="str">
            <v>TORRE DE SOM AWS-T2W-02 BIVOLT BLUETOOTH</v>
          </cell>
          <cell r="C35041" t="str">
            <v>FERT</v>
          </cell>
          <cell r="D35041" t="str">
            <v>UN</v>
          </cell>
        </row>
        <row r="35042">
          <cell r="A35042" t="str">
            <v>5020-01</v>
          </cell>
          <cell r="B35042" t="str">
            <v>FERRO VAPORF-32 127V/60Hz</v>
          </cell>
          <cell r="C35042" t="str">
            <v>HAWA</v>
          </cell>
          <cell r="D35042" t="str">
            <v>UN</v>
          </cell>
        </row>
        <row r="35043">
          <cell r="A35043" t="str">
            <v>5020-02</v>
          </cell>
          <cell r="B35043" t="str">
            <v>FERRO VAPORF-32 220V/60Hz</v>
          </cell>
          <cell r="C35043" t="str">
            <v>HAWA</v>
          </cell>
          <cell r="D35043" t="str">
            <v>UN</v>
          </cell>
        </row>
        <row r="35044">
          <cell r="A35044" t="str">
            <v>5021-01</v>
          </cell>
          <cell r="B35044" t="str">
            <v>LIQUIDIFICADOR L-850 R 127V/60Hz</v>
          </cell>
          <cell r="C35044" t="str">
            <v>FERT</v>
          </cell>
          <cell r="D35044" t="str">
            <v>UN</v>
          </cell>
        </row>
        <row r="35045">
          <cell r="A35045" t="str">
            <v>5021-02</v>
          </cell>
          <cell r="B35045" t="str">
            <v>LIQUIDIFICADOR L-850 R 220V/60Hz</v>
          </cell>
          <cell r="C35045" t="str">
            <v>FERT</v>
          </cell>
          <cell r="D35045" t="str">
            <v>UN</v>
          </cell>
        </row>
        <row r="35046">
          <cell r="A35046" t="str">
            <v>5022-01</v>
          </cell>
          <cell r="B35046" t="str">
            <v>TV 65 GOOGLE INF AWS-TV-65-BL-01-G</v>
          </cell>
          <cell r="C35046" t="str">
            <v>FERT</v>
          </cell>
          <cell r="D35046" t="str">
            <v>UN</v>
          </cell>
        </row>
        <row r="35047">
          <cell r="A35047" t="str">
            <v>5023-01</v>
          </cell>
          <cell r="B35047" t="str">
            <v>VENT 40CM VTX-40-8P-TM 127V/60Hz</v>
          </cell>
          <cell r="C35047" t="str">
            <v>FERT</v>
          </cell>
          <cell r="D35047" t="str">
            <v>UN</v>
          </cell>
        </row>
        <row r="35048">
          <cell r="A35048" t="str">
            <v>5023-02</v>
          </cell>
          <cell r="B35048" t="str">
            <v>VENT 40CM VTX-40-8P-TM 220V/60Hz</v>
          </cell>
          <cell r="C35048" t="str">
            <v>FERT</v>
          </cell>
          <cell r="D35048" t="str">
            <v>UN</v>
          </cell>
        </row>
        <row r="35049">
          <cell r="A35049" t="str">
            <v>5025-01</v>
          </cell>
          <cell r="B35049" t="str">
            <v>LIQUIDIFICADOR L-900 FR 127V/60Hz</v>
          </cell>
          <cell r="C35049" t="str">
            <v>FERT</v>
          </cell>
          <cell r="D35049" t="str">
            <v>UN</v>
          </cell>
        </row>
        <row r="35050">
          <cell r="A35050" t="str">
            <v>5025-02</v>
          </cell>
          <cell r="B35050" t="str">
            <v>LIQUIDIFICADOR L-900 FR 220V/60Hz</v>
          </cell>
          <cell r="C35050" t="str">
            <v>FERT</v>
          </cell>
          <cell r="D35050" t="str">
            <v>UN</v>
          </cell>
        </row>
        <row r="35051">
          <cell r="A35051" t="str">
            <v>5025-05</v>
          </cell>
          <cell r="B35051" t="str">
            <v>LIQUIDIFICADOR L-900 FR 127V/60Hz</v>
          </cell>
          <cell r="C35051" t="str">
            <v>FERT</v>
          </cell>
          <cell r="D35051" t="str">
            <v>UN</v>
          </cell>
        </row>
        <row r="35052">
          <cell r="A35052" t="str">
            <v>5025-06</v>
          </cell>
          <cell r="B35052" t="str">
            <v>LIQUIDIFICADOR L-900 FR 220V/60Hz</v>
          </cell>
          <cell r="C35052" t="str">
            <v>FERT</v>
          </cell>
          <cell r="D35052" t="str">
            <v>UN</v>
          </cell>
        </row>
        <row r="35053">
          <cell r="A35053" t="str">
            <v>5026-01</v>
          </cell>
          <cell r="B35053" t="str">
            <v>TV 50 ANDROID BORD INF AWS-TV-50-BL-02-A</v>
          </cell>
          <cell r="C35053" t="str">
            <v>FERT</v>
          </cell>
          <cell r="D35053" t="str">
            <v>UN</v>
          </cell>
        </row>
        <row r="35054">
          <cell r="A35054" t="str">
            <v>5026-02</v>
          </cell>
          <cell r="B35054" t="str">
            <v>TV 50 ANDROID BORD INF AWS-TV-50-BL-02-A</v>
          </cell>
          <cell r="C35054" t="str">
            <v>FERT</v>
          </cell>
          <cell r="D35054" t="str">
            <v>UN</v>
          </cell>
        </row>
        <row r="35055">
          <cell r="A35055" t="str">
            <v>5026-03</v>
          </cell>
          <cell r="B35055" t="str">
            <v>TV 50 ANDROID BORD INF AWS-TV-50-BL-02-A</v>
          </cell>
          <cell r="C35055" t="str">
            <v>FERT</v>
          </cell>
          <cell r="D35055" t="str">
            <v>UN</v>
          </cell>
        </row>
        <row r="35056">
          <cell r="A35056" t="str">
            <v>5030-01</v>
          </cell>
          <cell r="B35056" t="str">
            <v>FERRO A VAPOR F-33 127V/60HZ</v>
          </cell>
          <cell r="C35056" t="str">
            <v>HAWA</v>
          </cell>
          <cell r="D35056" t="str">
            <v>UN</v>
          </cell>
        </row>
        <row r="35057">
          <cell r="A35057" t="str">
            <v>5030-02</v>
          </cell>
          <cell r="B35057" t="str">
            <v>FERRO A VAPOR F-33 220V/60HZ</v>
          </cell>
          <cell r="C35057" t="str">
            <v>HAWA</v>
          </cell>
          <cell r="D35057" t="str">
            <v>UN</v>
          </cell>
        </row>
        <row r="35058">
          <cell r="A35058" t="str">
            <v>5031-01</v>
          </cell>
          <cell r="B35058" t="str">
            <v>LIQUIDIFICADOR L-850 FB 127V/60Hz</v>
          </cell>
          <cell r="C35058" t="str">
            <v>FERT</v>
          </cell>
          <cell r="D35058" t="str">
            <v>UN</v>
          </cell>
        </row>
        <row r="35059">
          <cell r="A35059" t="str">
            <v>5031-02</v>
          </cell>
          <cell r="B35059" t="str">
            <v>LIQUIDIFICADOR L-850 FB 220V/60Hz</v>
          </cell>
          <cell r="C35059" t="str">
            <v>FERT</v>
          </cell>
          <cell r="D35059" t="str">
            <v>UN</v>
          </cell>
        </row>
        <row r="35060">
          <cell r="A35060" t="str">
            <v>5033-01</v>
          </cell>
          <cell r="B35060" t="str">
            <v>VENT 50CM VPS-50C-DW-CR 127V/60Hz</v>
          </cell>
          <cell r="C35060" t="str">
            <v>FERT</v>
          </cell>
          <cell r="D35060" t="str">
            <v>UN</v>
          </cell>
        </row>
        <row r="35061">
          <cell r="A35061" t="str">
            <v>5033-02</v>
          </cell>
          <cell r="B35061" t="str">
            <v>VENT 50CM VPS-50C-DW-CR 220V/60Hz</v>
          </cell>
          <cell r="C35061" t="str">
            <v>FERT</v>
          </cell>
          <cell r="D35061" t="str">
            <v>UN</v>
          </cell>
        </row>
        <row r="35062">
          <cell r="A35062" t="str">
            <v>5035-01</v>
          </cell>
          <cell r="B35062" t="str">
            <v>LIQUIDIFICADOR L-850 FR 127V/60HZ</v>
          </cell>
          <cell r="C35062" t="str">
            <v>FERT</v>
          </cell>
          <cell r="D35062" t="str">
            <v>UN</v>
          </cell>
        </row>
        <row r="35063">
          <cell r="A35063" t="str">
            <v>5035-02</v>
          </cell>
          <cell r="B35063" t="str">
            <v>LIQUIDIFICADOR L-850 FR 220V/60HZ</v>
          </cell>
          <cell r="C35063" t="str">
            <v>FERT</v>
          </cell>
          <cell r="D35063" t="str">
            <v>UN</v>
          </cell>
        </row>
        <row r="35064">
          <cell r="A35064" t="str">
            <v>5046-01</v>
          </cell>
          <cell r="B35064" t="str">
            <v>LIQUIDIFICADOR L-MX-01 127V/60Hz</v>
          </cell>
          <cell r="C35064" t="str">
            <v>FERT</v>
          </cell>
          <cell r="D35064" t="str">
            <v>UN</v>
          </cell>
        </row>
        <row r="35065">
          <cell r="A35065" t="str">
            <v>5046-02</v>
          </cell>
          <cell r="B35065" t="str">
            <v>LIQUIDIFICADOR L-MX-01 220V/60Hz</v>
          </cell>
          <cell r="C35065" t="str">
            <v>FERT</v>
          </cell>
          <cell r="D35065" t="str">
            <v>UN</v>
          </cell>
        </row>
        <row r="35066">
          <cell r="A35066" t="str">
            <v>5050-01</v>
          </cell>
          <cell r="B35066" t="str">
            <v>FERRO A VAPOR F-34 127V/60Hz</v>
          </cell>
          <cell r="C35066" t="str">
            <v>HAWA</v>
          </cell>
          <cell r="D35066" t="str">
            <v>UN</v>
          </cell>
        </row>
        <row r="35067">
          <cell r="A35067" t="str">
            <v>5050-02</v>
          </cell>
          <cell r="B35067" t="str">
            <v>FERRO A VAPOR F-34 220V/60Hz</v>
          </cell>
          <cell r="C35067" t="str">
            <v>HAWA</v>
          </cell>
          <cell r="D35067" t="str">
            <v>UN</v>
          </cell>
        </row>
        <row r="35068">
          <cell r="A35068" t="str">
            <v>5051-01</v>
          </cell>
          <cell r="B35068" t="str">
            <v>VENT 40CM V-45-4P 127V/60HZ</v>
          </cell>
          <cell r="C35068" t="str">
            <v>FERT</v>
          </cell>
          <cell r="D35068" t="str">
            <v>UN</v>
          </cell>
        </row>
        <row r="35069">
          <cell r="A35069" t="str">
            <v>5051-02</v>
          </cell>
          <cell r="B35069" t="str">
            <v>VENT 40CM V-45-4P 220V/60HZ</v>
          </cell>
          <cell r="C35069" t="str">
            <v>FERT</v>
          </cell>
          <cell r="D35069" t="str">
            <v>UN</v>
          </cell>
        </row>
        <row r="35070">
          <cell r="A35070" t="str">
            <v>5053-01</v>
          </cell>
          <cell r="B35070" t="str">
            <v>AIR FRYER AFN-51-BI 127V/60Hz</v>
          </cell>
          <cell r="C35070" t="str">
            <v>FERT</v>
          </cell>
          <cell r="D35070" t="str">
            <v>UN</v>
          </cell>
        </row>
        <row r="35071">
          <cell r="A35071" t="str">
            <v>5053-02</v>
          </cell>
          <cell r="B35071" t="str">
            <v>AIR FRYER AFN-51-BI 220V/60Hz</v>
          </cell>
          <cell r="C35071" t="str">
            <v>FERT</v>
          </cell>
          <cell r="D35071" t="str">
            <v>UN</v>
          </cell>
        </row>
        <row r="35072">
          <cell r="A35072" t="str">
            <v>5054-01</v>
          </cell>
          <cell r="B35072" t="str">
            <v>AIR FRYER AFN-51-RI 127V/60Hz</v>
          </cell>
          <cell r="C35072" t="str">
            <v>FERT</v>
          </cell>
          <cell r="D35072" t="str">
            <v>UN</v>
          </cell>
        </row>
        <row r="35073">
          <cell r="A35073" t="str">
            <v>5054-02</v>
          </cell>
          <cell r="B35073" t="str">
            <v>AIR FRYER AFN-51-RI 220V/60Hz</v>
          </cell>
          <cell r="C35073" t="str">
            <v>FERT</v>
          </cell>
          <cell r="D35073" t="str">
            <v>UN</v>
          </cell>
        </row>
        <row r="35074">
          <cell r="A35074" t="str">
            <v>5055-01</v>
          </cell>
          <cell r="B35074" t="str">
            <v>AIR FRYER AFN-51-WR 127V/60Hz</v>
          </cell>
          <cell r="C35074" t="str">
            <v>FERT</v>
          </cell>
          <cell r="D35074" t="str">
            <v>UN</v>
          </cell>
        </row>
        <row r="35075">
          <cell r="A35075" t="str">
            <v>5055-02</v>
          </cell>
          <cell r="B35075" t="str">
            <v>AIR FRYER AFN-51-WR 220V/60Hz</v>
          </cell>
          <cell r="C35075" t="str">
            <v>FERT</v>
          </cell>
          <cell r="D35075" t="str">
            <v>UN</v>
          </cell>
        </row>
        <row r="35076">
          <cell r="A35076" t="str">
            <v>5060-01</v>
          </cell>
          <cell r="B35076" t="str">
            <v>FERRO A SECO NF-04 127V/60Hz</v>
          </cell>
          <cell r="C35076" t="str">
            <v>HAWA</v>
          </cell>
          <cell r="D35076" t="str">
            <v>UN</v>
          </cell>
        </row>
        <row r="35077">
          <cell r="A35077" t="str">
            <v>5060-02</v>
          </cell>
          <cell r="B35077" t="str">
            <v>FERRO A SECO NF-04 220V/60Hz</v>
          </cell>
          <cell r="C35077" t="str">
            <v>HAWA</v>
          </cell>
          <cell r="D35077" t="str">
            <v>UN</v>
          </cell>
        </row>
        <row r="35078">
          <cell r="A35078" t="str">
            <v>5070-01</v>
          </cell>
          <cell r="B35078" t="str">
            <v>FERRO A SECO NF-11 127V/60Hz</v>
          </cell>
          <cell r="C35078" t="str">
            <v>HAWA</v>
          </cell>
          <cell r="D35078" t="str">
            <v>UN</v>
          </cell>
        </row>
        <row r="35079">
          <cell r="A35079" t="str">
            <v>5070-02</v>
          </cell>
          <cell r="B35079" t="str">
            <v>FERRO A SECO NF-11 220V/60Hz</v>
          </cell>
          <cell r="C35079" t="str">
            <v>HAWA</v>
          </cell>
          <cell r="D35079" t="str">
            <v>UN</v>
          </cell>
        </row>
        <row r="35080">
          <cell r="A35080" t="str">
            <v>5080-01</v>
          </cell>
          <cell r="B35080" t="str">
            <v>MICRO SYSTEM MS-09 BIVOLT</v>
          </cell>
          <cell r="C35080" t="str">
            <v>HAWA</v>
          </cell>
          <cell r="D35080" t="str">
            <v>UN</v>
          </cell>
        </row>
        <row r="35081">
          <cell r="A35081" t="str">
            <v>5090-01</v>
          </cell>
          <cell r="B35081" t="str">
            <v>DVD D-16 BIVOLT FASHION STAR II</v>
          </cell>
          <cell r="C35081" t="str">
            <v>FERT</v>
          </cell>
          <cell r="D35081" t="str">
            <v>UN</v>
          </cell>
        </row>
        <row r="35082">
          <cell r="A35082" t="str">
            <v>5091-01</v>
          </cell>
          <cell r="B35082" t="str">
            <v>SUB-CONJUNTO ACESSÓRIOS DVD D-16</v>
          </cell>
          <cell r="C35082" t="str">
            <v>HALB</v>
          </cell>
          <cell r="D35082" t="str">
            <v>UN</v>
          </cell>
        </row>
        <row r="35083">
          <cell r="A35083" t="str">
            <v>5092-01</v>
          </cell>
          <cell r="B35083" t="str">
            <v>SUB-CONJ MEC KAR FASHION STAR II D-16</v>
          </cell>
          <cell r="C35083" t="str">
            <v>HALB</v>
          </cell>
          <cell r="D35083" t="str">
            <v>UN</v>
          </cell>
        </row>
        <row r="35084">
          <cell r="A35084" t="str">
            <v>5093-01</v>
          </cell>
          <cell r="B35084" t="str">
            <v>SUB-CONJ DVD KAR FASHION STAR II D-16</v>
          </cell>
          <cell r="C35084" t="str">
            <v>HALB</v>
          </cell>
          <cell r="D35084" t="str">
            <v>UN</v>
          </cell>
        </row>
        <row r="35085">
          <cell r="A35085" t="str">
            <v>5094-01</v>
          </cell>
          <cell r="B35085" t="str">
            <v>CONTROLE REMOTO DVD ROSA S/ PILHAS</v>
          </cell>
          <cell r="C35085" t="str">
            <v>HALB</v>
          </cell>
          <cell r="D35085" t="str">
            <v>UN</v>
          </cell>
        </row>
        <row r="35086">
          <cell r="A35086" t="str">
            <v>5096-01</v>
          </cell>
          <cell r="B35086" t="str">
            <v>MULTIPROCESSADOR MPN-01-R 127V/60Hz</v>
          </cell>
          <cell r="C35086" t="str">
            <v>FERT</v>
          </cell>
          <cell r="D35086" t="str">
            <v>UN</v>
          </cell>
        </row>
        <row r="35087">
          <cell r="A35087" t="str">
            <v>5096-02</v>
          </cell>
          <cell r="B35087" t="str">
            <v>MULTIPROCESSADOR MPN-01-R 220V/60Hz</v>
          </cell>
          <cell r="C35087" t="str">
            <v>FERT</v>
          </cell>
          <cell r="D35087" t="str">
            <v>UN</v>
          </cell>
        </row>
        <row r="35088">
          <cell r="A35088" t="str">
            <v>5099-01</v>
          </cell>
          <cell r="B35088" t="str">
            <v>SUB-CONJ DVD KARAOKE USB D-16</v>
          </cell>
          <cell r="C35088" t="str">
            <v>HALB</v>
          </cell>
          <cell r="D35088" t="str">
            <v>UN</v>
          </cell>
        </row>
        <row r="35089">
          <cell r="A35089" t="str">
            <v>5100-01</v>
          </cell>
          <cell r="B35089" t="str">
            <v>VENT 40CM V-44 127V/60HZ ULTRA</v>
          </cell>
          <cell r="C35089" t="str">
            <v>FERT</v>
          </cell>
          <cell r="D35089" t="str">
            <v>UN</v>
          </cell>
        </row>
        <row r="35090">
          <cell r="A35090" t="str">
            <v>5111-01</v>
          </cell>
          <cell r="B35090" t="str">
            <v>SEC. CABELO SC-47-GR BIVOLT</v>
          </cell>
          <cell r="C35090" t="str">
            <v>HAWA</v>
          </cell>
          <cell r="D35090" t="str">
            <v>UN</v>
          </cell>
        </row>
        <row r="35091">
          <cell r="A35091" t="str">
            <v>5115-01</v>
          </cell>
          <cell r="B35091" t="str">
            <v>TORRE DE SOM AWS-T1W-01 BIVOLT BLUETOOTH</v>
          </cell>
          <cell r="C35091" t="str">
            <v>FERT</v>
          </cell>
          <cell r="D35091" t="str">
            <v>UN</v>
          </cell>
        </row>
        <row r="35092">
          <cell r="A35092" t="str">
            <v>5116-01</v>
          </cell>
          <cell r="B35092" t="str">
            <v>TORRE DE SOM AWS-T1W-02 BIVOLT BLUETOOTH</v>
          </cell>
          <cell r="C35092" t="str">
            <v>FERT</v>
          </cell>
          <cell r="D35092" t="str">
            <v>UN</v>
          </cell>
        </row>
        <row r="35093">
          <cell r="A35093" t="str">
            <v>5120-01</v>
          </cell>
          <cell r="B35093" t="str">
            <v>ASPIRADOR PO AP-13 127V/60Hz NEXT HEPA</v>
          </cell>
          <cell r="C35093" t="str">
            <v>HAWA</v>
          </cell>
          <cell r="D35093" t="str">
            <v>UN</v>
          </cell>
        </row>
        <row r="35094">
          <cell r="A35094" t="str">
            <v>5120-02</v>
          </cell>
          <cell r="B35094" t="str">
            <v>ASPIRADOR PO AP-13 220V/60Hz NEXT HEPA</v>
          </cell>
          <cell r="C35094" t="str">
            <v>HAWA</v>
          </cell>
          <cell r="D35094" t="str">
            <v>UN</v>
          </cell>
        </row>
        <row r="35095">
          <cell r="A35095" t="str">
            <v>5122-01</v>
          </cell>
          <cell r="B35095" t="str">
            <v>TV 75 GOOGLE BORD INF AWS-TV-75-BL-01-G</v>
          </cell>
          <cell r="C35095" t="str">
            <v>FERT</v>
          </cell>
          <cell r="D35095" t="str">
            <v>UN</v>
          </cell>
        </row>
        <row r="35096">
          <cell r="A35096" t="str">
            <v>5123-01</v>
          </cell>
          <cell r="B35096" t="str">
            <v>VENT 40CM VSP-40C-NB  220V/50/60Hz AR</v>
          </cell>
          <cell r="C35096" t="str">
            <v>FERT</v>
          </cell>
          <cell r="D35096" t="str">
            <v>UN</v>
          </cell>
        </row>
        <row r="35097">
          <cell r="A35097" t="str">
            <v>5124-01</v>
          </cell>
          <cell r="B35097" t="str">
            <v>AIR FRYER AFN-80-BI 220V/60/50Hz</v>
          </cell>
          <cell r="C35097" t="str">
            <v>FERT</v>
          </cell>
          <cell r="D35097" t="str">
            <v>UN</v>
          </cell>
        </row>
        <row r="35098">
          <cell r="A35098" t="str">
            <v>5125-01</v>
          </cell>
          <cell r="B35098" t="str">
            <v>AIR FRYER AFON-12L-BI 220V/60/50Hz</v>
          </cell>
          <cell r="C35098" t="str">
            <v>FERT</v>
          </cell>
          <cell r="D35098" t="str">
            <v>UN</v>
          </cell>
        </row>
        <row r="35099">
          <cell r="A35099" t="str">
            <v>5130-01</v>
          </cell>
          <cell r="B35099" t="str">
            <v>MINI SYSTEM MS-08 BIVOLT SUPER SOUND BOX</v>
          </cell>
          <cell r="C35099" t="str">
            <v>HAWA</v>
          </cell>
          <cell r="D35099" t="str">
            <v>UN</v>
          </cell>
        </row>
        <row r="35100">
          <cell r="A35100" t="str">
            <v>5130-02</v>
          </cell>
          <cell r="B35100" t="str">
            <v>MINI SYSTEM MS-08B BIVOLT</v>
          </cell>
          <cell r="C35100" t="str">
            <v>HAWA</v>
          </cell>
          <cell r="D35100" t="str">
            <v>UN</v>
          </cell>
        </row>
        <row r="35101">
          <cell r="A35101" t="str">
            <v>5131-01</v>
          </cell>
          <cell r="B35101" t="str">
            <v>VENT 40CM TURBO VT-41-6P-NP 127V/60HZ</v>
          </cell>
          <cell r="C35101" t="str">
            <v>FERT</v>
          </cell>
          <cell r="D35101" t="str">
            <v>UN</v>
          </cell>
        </row>
        <row r="35102">
          <cell r="A35102" t="str">
            <v>5131-02</v>
          </cell>
          <cell r="B35102" t="str">
            <v>VENT 40CM TURBO VT-41-6P-NP 220V/60HZ</v>
          </cell>
          <cell r="C35102" t="str">
            <v>FERT</v>
          </cell>
          <cell r="D35102" t="str">
            <v>UN</v>
          </cell>
        </row>
        <row r="35103">
          <cell r="A35103" t="str">
            <v>5140-01</v>
          </cell>
          <cell r="B35103" t="str">
            <v>MODELADOR CACHOS MCA-02 BIVOLT</v>
          </cell>
          <cell r="C35103" t="str">
            <v>HAWA</v>
          </cell>
          <cell r="D35103" t="str">
            <v>UN</v>
          </cell>
        </row>
        <row r="35104">
          <cell r="A35104" t="str">
            <v>5141-01</v>
          </cell>
          <cell r="B35104" t="str">
            <v>BOOMBOX BX-18 BIVOLT UP ORANGE</v>
          </cell>
          <cell r="C35104" t="str">
            <v>FERT</v>
          </cell>
          <cell r="D35104" t="str">
            <v>UN</v>
          </cell>
        </row>
        <row r="35105">
          <cell r="A35105" t="str">
            <v>5141-02</v>
          </cell>
          <cell r="B35105" t="str">
            <v>BOOMBOX BX-18 BIVOLT UP ORANGE</v>
          </cell>
          <cell r="C35105" t="str">
            <v>FERT</v>
          </cell>
          <cell r="D35105" t="str">
            <v>UN</v>
          </cell>
        </row>
        <row r="35106">
          <cell r="A35106" t="str">
            <v>5141-03</v>
          </cell>
          <cell r="B35106" t="str">
            <v>BOOMBOX BX-18 BIVOLT UP ORANGE</v>
          </cell>
          <cell r="C35106" t="str">
            <v>FERT</v>
          </cell>
          <cell r="D35106" t="str">
            <v>UN</v>
          </cell>
        </row>
        <row r="35107">
          <cell r="A35107" t="str">
            <v>5141-04</v>
          </cell>
          <cell r="B35107" t="str">
            <v>BOOMBOX BX-18 BIVOLT UP ORANGE</v>
          </cell>
          <cell r="C35107" t="str">
            <v>FERT</v>
          </cell>
          <cell r="D35107" t="str">
            <v>UN</v>
          </cell>
        </row>
        <row r="35108">
          <cell r="A35108" t="str">
            <v>5142-01</v>
          </cell>
          <cell r="B35108" t="str">
            <v>SUB-CONJ PRODUTO ACABADO BX-18 LARANJA</v>
          </cell>
          <cell r="C35108" t="str">
            <v>HALB</v>
          </cell>
          <cell r="D35108" t="str">
            <v>UN</v>
          </cell>
        </row>
        <row r="35109">
          <cell r="A35109" t="str">
            <v>5150-01</v>
          </cell>
          <cell r="B35109" t="str">
            <v>BOOMBOX BX-12 BIVOLT MULTI SOUND</v>
          </cell>
          <cell r="C35109" t="str">
            <v>HAWA</v>
          </cell>
          <cell r="D35109" t="str">
            <v>UN</v>
          </cell>
        </row>
        <row r="35110">
          <cell r="A35110" t="str">
            <v>5160-01</v>
          </cell>
          <cell r="B35110" t="str">
            <v>BOOMBOX BX-13 BIVOLT UP BLACK</v>
          </cell>
          <cell r="C35110" t="str">
            <v>HAWA</v>
          </cell>
          <cell r="D35110" t="str">
            <v>UN</v>
          </cell>
        </row>
        <row r="35111">
          <cell r="A35111" t="str">
            <v>5161-01</v>
          </cell>
          <cell r="B35111" t="str">
            <v>BOOMBOX NBX-13 BIVOLT UP BLACK</v>
          </cell>
          <cell r="C35111" t="str">
            <v>FERT</v>
          </cell>
          <cell r="D35111" t="str">
            <v>UN</v>
          </cell>
        </row>
        <row r="35112">
          <cell r="A35112" t="str">
            <v>5161-02</v>
          </cell>
          <cell r="B35112" t="str">
            <v>BOOMBOX NBX-13 BIVOLT UP BLACK</v>
          </cell>
          <cell r="C35112" t="str">
            <v>FERT</v>
          </cell>
          <cell r="D35112" t="str">
            <v>UN</v>
          </cell>
        </row>
        <row r="35113">
          <cell r="A35113" t="str">
            <v>5171-01</v>
          </cell>
          <cell r="B35113" t="str">
            <v>ASPIRADOR PO AP-30 127V/60Hz VERTICAL</v>
          </cell>
          <cell r="C35113" t="str">
            <v>HAWA</v>
          </cell>
          <cell r="D35113" t="str">
            <v>UN</v>
          </cell>
        </row>
        <row r="35114">
          <cell r="A35114" t="str">
            <v>5171-02</v>
          </cell>
          <cell r="B35114" t="str">
            <v>ASPIRADOR PO AP-30 220V/60Hz VERTICAL</v>
          </cell>
          <cell r="C35114" t="str">
            <v>HAWA</v>
          </cell>
          <cell r="D35114" t="str">
            <v>UN</v>
          </cell>
        </row>
        <row r="35115">
          <cell r="A35115" t="str">
            <v>5180-01</v>
          </cell>
          <cell r="B35115" t="str">
            <v>SEC. CABELO   SC-15 BIVOLT ULTRA</v>
          </cell>
          <cell r="C35115" t="str">
            <v>HAWA</v>
          </cell>
          <cell r="D35115" t="str">
            <v>UN</v>
          </cell>
        </row>
        <row r="35116">
          <cell r="A35116" t="str">
            <v>5190-01</v>
          </cell>
          <cell r="B35116" t="str">
            <v>ESPREMEDOR E-05 127V/60Hz</v>
          </cell>
          <cell r="C35116" t="str">
            <v>FERT</v>
          </cell>
          <cell r="D35116" t="str">
            <v>UN</v>
          </cell>
        </row>
        <row r="35117">
          <cell r="A35117" t="str">
            <v>5190-02</v>
          </cell>
          <cell r="B35117" t="str">
            <v>ESPREMEDOR E-05 220V/60Hz</v>
          </cell>
          <cell r="C35117" t="str">
            <v>FERT</v>
          </cell>
          <cell r="D35117" t="str">
            <v>UN</v>
          </cell>
        </row>
        <row r="35118">
          <cell r="A35118" t="str">
            <v>5191-01</v>
          </cell>
          <cell r="B35118" t="str">
            <v>VENT 40CM V-75-6P 127V/60HZ</v>
          </cell>
          <cell r="C35118" t="str">
            <v>FERT</v>
          </cell>
          <cell r="D35118" t="str">
            <v>UN</v>
          </cell>
        </row>
        <row r="35119">
          <cell r="A35119" t="str">
            <v>5191-02</v>
          </cell>
          <cell r="B35119" t="str">
            <v>VENT 40CM V-75-6P 220V/60HZ</v>
          </cell>
          <cell r="C35119" t="str">
            <v>FERT</v>
          </cell>
          <cell r="D35119" t="str">
            <v>UN</v>
          </cell>
        </row>
        <row r="35120">
          <cell r="A35120" t="str">
            <v>5200-01</v>
          </cell>
          <cell r="B35120" t="str">
            <v>LIQUID L-52 127V/60HZ PREMIUM DUE</v>
          </cell>
          <cell r="C35120" t="str">
            <v>FERT</v>
          </cell>
          <cell r="D35120" t="str">
            <v>UN</v>
          </cell>
        </row>
        <row r="35121">
          <cell r="A35121" t="str">
            <v>5200-02</v>
          </cell>
          <cell r="B35121" t="str">
            <v>LIQUID L-52 220V/60HZ PREMIUM DUE</v>
          </cell>
          <cell r="C35121" t="str">
            <v>FERT</v>
          </cell>
          <cell r="D35121" t="str">
            <v>UN</v>
          </cell>
        </row>
        <row r="35122">
          <cell r="A35122" t="str">
            <v>5200-03</v>
          </cell>
          <cell r="B35122" t="str">
            <v>LIQUID L-52 127V/60HZ PREMIUM DUE</v>
          </cell>
          <cell r="C35122" t="str">
            <v>FERT</v>
          </cell>
          <cell r="D35122" t="str">
            <v>UN</v>
          </cell>
        </row>
        <row r="35123">
          <cell r="A35123" t="str">
            <v>5200-04</v>
          </cell>
          <cell r="B35123" t="str">
            <v>LIQUID L-52 220V/60HZ PREMIUM DUE</v>
          </cell>
          <cell r="C35123" t="str">
            <v>FERT</v>
          </cell>
          <cell r="D35123" t="str">
            <v>UN</v>
          </cell>
        </row>
        <row r="35124">
          <cell r="A35124" t="str">
            <v>5200-05</v>
          </cell>
          <cell r="B35124" t="str">
            <v>LIQUID L-52 127V/60HZ PREMIUM FILTER DUE</v>
          </cell>
          <cell r="C35124" t="str">
            <v>FERT</v>
          </cell>
          <cell r="D35124" t="str">
            <v>UN</v>
          </cell>
        </row>
        <row r="35125">
          <cell r="A35125" t="str">
            <v>5200-06</v>
          </cell>
          <cell r="B35125" t="str">
            <v>LIQUID L-52 220V/60HZ PREMIUM FILTER DUE</v>
          </cell>
          <cell r="C35125" t="str">
            <v>FERT</v>
          </cell>
          <cell r="D35125" t="str">
            <v>UN</v>
          </cell>
        </row>
        <row r="35126">
          <cell r="A35126" t="str">
            <v>5202-01</v>
          </cell>
          <cell r="B35126" t="str">
            <v>LIQUID L-52 220V/50HZ  AR PRETO/PRATA</v>
          </cell>
          <cell r="C35126" t="str">
            <v>FERT</v>
          </cell>
          <cell r="D35126" t="str">
            <v>UN</v>
          </cell>
        </row>
        <row r="35127">
          <cell r="A35127" t="str">
            <v>5203-01</v>
          </cell>
          <cell r="B35127" t="str">
            <v>LIQUID L-52 220V/50HZ COLUCCI AR</v>
          </cell>
          <cell r="C35127" t="str">
            <v>FERT</v>
          </cell>
          <cell r="D35127" t="str">
            <v>UN</v>
          </cell>
        </row>
        <row r="35128">
          <cell r="A35128" t="str">
            <v>5204-01</v>
          </cell>
          <cell r="B35128" t="str">
            <v>LIQUID L-52 220V/50Hz BO PRETO/PRATA</v>
          </cell>
          <cell r="C35128" t="str">
            <v>FERT</v>
          </cell>
          <cell r="D35128" t="str">
            <v>UN</v>
          </cell>
        </row>
        <row r="35129">
          <cell r="A35129" t="str">
            <v>5210-01</v>
          </cell>
          <cell r="B35129" t="str">
            <v>PRANCHA ALISADORA P-17 BIVOLT</v>
          </cell>
          <cell r="C35129" t="str">
            <v>HAWA</v>
          </cell>
          <cell r="D35129" t="str">
            <v>UN</v>
          </cell>
        </row>
        <row r="35130">
          <cell r="A35130" t="str">
            <v>5215-01</v>
          </cell>
          <cell r="B35130" t="str">
            <v>VENTILADOR DE MESA V-UT-30-01 127V/60Hz</v>
          </cell>
          <cell r="C35130" t="str">
            <v>FERT</v>
          </cell>
          <cell r="D35130" t="str">
            <v>UN</v>
          </cell>
        </row>
        <row r="35131">
          <cell r="A35131" t="str">
            <v>5215-02</v>
          </cell>
          <cell r="B35131" t="str">
            <v>VENTILADOR DE MESA V-UT-30-01 220V/60Hz</v>
          </cell>
          <cell r="C35131" t="str">
            <v>FERT</v>
          </cell>
          <cell r="D35131" t="str">
            <v>UN</v>
          </cell>
        </row>
        <row r="35132">
          <cell r="A35132" t="str">
            <v>5216-01</v>
          </cell>
          <cell r="B35132" t="str">
            <v>VENTILADOR DE MESA V-UT-30-02 127V/60Hz</v>
          </cell>
          <cell r="C35132" t="str">
            <v>FERT</v>
          </cell>
          <cell r="D35132" t="str">
            <v>UN</v>
          </cell>
        </row>
        <row r="35133">
          <cell r="A35133" t="str">
            <v>5216-02</v>
          </cell>
          <cell r="B35133" t="str">
            <v>VENTILADOR DE MESA V-UT-30-02 220V/60Hz</v>
          </cell>
          <cell r="C35133" t="str">
            <v>FERT</v>
          </cell>
          <cell r="D35133" t="str">
            <v>UN</v>
          </cell>
        </row>
        <row r="35134">
          <cell r="A35134" t="str">
            <v>5216-03</v>
          </cell>
          <cell r="B35134" t="str">
            <v>VENTILADOR DE MESA V-UT-30-02 127V/60Hz</v>
          </cell>
          <cell r="C35134" t="str">
            <v>FERT</v>
          </cell>
          <cell r="D35134" t="str">
            <v>UN</v>
          </cell>
        </row>
        <row r="35135">
          <cell r="A35135" t="str">
            <v>5216-04</v>
          </cell>
          <cell r="B35135" t="str">
            <v>VENTILADOR DE MESA V-UT-30-02 220V/60Hz</v>
          </cell>
          <cell r="C35135" t="str">
            <v>FERT</v>
          </cell>
          <cell r="D35135" t="str">
            <v>UN</v>
          </cell>
        </row>
        <row r="35136">
          <cell r="A35136" t="str">
            <v>5220-01</v>
          </cell>
          <cell r="B35136" t="str">
            <v>SEC. CABELO SC-16 127V/60Hz ELLEGANCE</v>
          </cell>
          <cell r="C35136" t="str">
            <v>HAWA</v>
          </cell>
          <cell r="D35136" t="str">
            <v>UN</v>
          </cell>
        </row>
        <row r="35137">
          <cell r="A35137" t="str">
            <v>5220-02</v>
          </cell>
          <cell r="B35137" t="str">
            <v>SEC. CABELO SC-16 220V/60Hz ELLEGANCE</v>
          </cell>
          <cell r="C35137" t="str">
            <v>HAWA</v>
          </cell>
          <cell r="D35137" t="str">
            <v>UN</v>
          </cell>
        </row>
        <row r="35138">
          <cell r="A35138" t="str">
            <v>5221-01</v>
          </cell>
          <cell r="B35138" t="str">
            <v>DUAL FRYER AFD-40-BI 127V/60Hz</v>
          </cell>
          <cell r="C35138" t="str">
            <v>FERT</v>
          </cell>
          <cell r="D35138" t="str">
            <v>UN</v>
          </cell>
        </row>
        <row r="35139">
          <cell r="A35139" t="str">
            <v>5221-02</v>
          </cell>
          <cell r="B35139" t="str">
            <v>DUAL FRYER AFD-40-BI 220V/60Hz</v>
          </cell>
          <cell r="C35139" t="str">
            <v>FERT</v>
          </cell>
          <cell r="D35139" t="str">
            <v>UN</v>
          </cell>
        </row>
        <row r="35140">
          <cell r="A35140" t="str">
            <v>5221-03</v>
          </cell>
          <cell r="B35140" t="str">
            <v>DUAL FRYER AFD-40-BI 127V/60Hz</v>
          </cell>
          <cell r="C35140" t="str">
            <v>FERT</v>
          </cell>
          <cell r="D35140" t="str">
            <v>UN</v>
          </cell>
        </row>
        <row r="35141">
          <cell r="A35141" t="str">
            <v>5221-04</v>
          </cell>
          <cell r="B35141" t="str">
            <v>DUAL FRYER AFD-40-BI 220V/60Hz</v>
          </cell>
          <cell r="C35141" t="str">
            <v>FERT</v>
          </cell>
          <cell r="D35141" t="str">
            <v>UN</v>
          </cell>
        </row>
        <row r="35142">
          <cell r="A35142" t="str">
            <v>5222-01</v>
          </cell>
          <cell r="B35142" t="str">
            <v>AIR FRYER AFN-40-TBS 127V/60Hz</v>
          </cell>
          <cell r="C35142" t="str">
            <v>FERT</v>
          </cell>
          <cell r="D35142" t="str">
            <v>UN</v>
          </cell>
        </row>
        <row r="35143">
          <cell r="A35143" t="str">
            <v>5222-02</v>
          </cell>
          <cell r="B35143" t="str">
            <v>AIR FRYER AFN-40-TBS 220V/60Hz</v>
          </cell>
          <cell r="C35143" t="str">
            <v>FERT</v>
          </cell>
          <cell r="D35143" t="str">
            <v>UN</v>
          </cell>
        </row>
        <row r="35144">
          <cell r="A35144" t="str">
            <v>5223-01</v>
          </cell>
          <cell r="B35144" t="str">
            <v>VENTILADOR VSP-40-B-PL  40CM - 127V/60Hz</v>
          </cell>
          <cell r="C35144" t="str">
            <v>FERT</v>
          </cell>
          <cell r="D35144" t="str">
            <v>UN</v>
          </cell>
        </row>
        <row r="35145">
          <cell r="A35145" t="str">
            <v>5223-02</v>
          </cell>
          <cell r="B35145" t="str">
            <v>VENTILADOR VSP-40-B-PL 40CM - 220V/60Hz</v>
          </cell>
          <cell r="C35145" t="str">
            <v>FERT</v>
          </cell>
          <cell r="D35145" t="str">
            <v>UN</v>
          </cell>
        </row>
        <row r="35146">
          <cell r="A35146" t="str">
            <v>5224-01</v>
          </cell>
          <cell r="B35146" t="str">
            <v>AIR FRYER AF-01-MX 127/60Hz</v>
          </cell>
          <cell r="C35146" t="str">
            <v>FERT</v>
          </cell>
          <cell r="D35146" t="str">
            <v>UN</v>
          </cell>
        </row>
        <row r="35147">
          <cell r="A35147" t="str">
            <v>5224-02</v>
          </cell>
          <cell r="B35147" t="str">
            <v>AIR FRYER AF-01-MX 220V/60Hz</v>
          </cell>
          <cell r="C35147" t="str">
            <v>FERT</v>
          </cell>
          <cell r="D35147" t="str">
            <v>UN</v>
          </cell>
        </row>
        <row r="35148">
          <cell r="A35148" t="str">
            <v>5226-01</v>
          </cell>
          <cell r="B35148" t="str">
            <v>DUAL FRYER AFD-40-RI 127V/60Hz</v>
          </cell>
          <cell r="C35148" t="str">
            <v>FERT</v>
          </cell>
          <cell r="D35148" t="str">
            <v>UN</v>
          </cell>
        </row>
        <row r="35149">
          <cell r="A35149" t="str">
            <v>5226-02</v>
          </cell>
          <cell r="B35149" t="str">
            <v>DUAL FRYER AFD-40-RI 220V/60Hz</v>
          </cell>
          <cell r="C35149" t="str">
            <v>FERT</v>
          </cell>
          <cell r="D35149" t="str">
            <v>UN</v>
          </cell>
        </row>
        <row r="35150">
          <cell r="A35150" t="str">
            <v>5226-03</v>
          </cell>
          <cell r="B35150" t="str">
            <v>DUAL FRYER AFD-40-RI 127V/60Hz</v>
          </cell>
          <cell r="C35150" t="str">
            <v>FERT</v>
          </cell>
          <cell r="D35150" t="str">
            <v>UN</v>
          </cell>
        </row>
        <row r="35151">
          <cell r="A35151" t="str">
            <v>5226-04</v>
          </cell>
          <cell r="B35151" t="str">
            <v>DUAL FRYER AFD-40-RI 220V/60Hz</v>
          </cell>
          <cell r="C35151" t="str">
            <v>FERT</v>
          </cell>
          <cell r="D35151" t="str">
            <v>UN</v>
          </cell>
        </row>
        <row r="35152">
          <cell r="A35152" t="str">
            <v>5227-01</v>
          </cell>
          <cell r="B35152" t="str">
            <v>DUAL FRYER AFD-40-BFS 127V/60Hz</v>
          </cell>
          <cell r="C35152" t="str">
            <v>FERT</v>
          </cell>
          <cell r="D35152" t="str">
            <v>UN</v>
          </cell>
        </row>
        <row r="35153">
          <cell r="A35153" t="str">
            <v>5227-02</v>
          </cell>
          <cell r="B35153" t="str">
            <v>DUAL FRYER AFD-40-BFS 220V/60Hz</v>
          </cell>
          <cell r="C35153" t="str">
            <v>FERT</v>
          </cell>
          <cell r="D35153" t="str">
            <v>UN</v>
          </cell>
        </row>
        <row r="35154">
          <cell r="A35154" t="str">
            <v>5227-03</v>
          </cell>
          <cell r="B35154" t="str">
            <v>DUAL FRYER AFD-40-BFS 127V/60Hz</v>
          </cell>
          <cell r="C35154" t="str">
            <v>FERT</v>
          </cell>
          <cell r="D35154" t="str">
            <v>UN</v>
          </cell>
        </row>
        <row r="35155">
          <cell r="A35155" t="str">
            <v>5227-04</v>
          </cell>
          <cell r="B35155" t="str">
            <v>DUAL FRYER AFD-40-BFS 220V/60Hz</v>
          </cell>
          <cell r="C35155" t="str">
            <v>FERT</v>
          </cell>
          <cell r="D35155" t="str">
            <v>UN</v>
          </cell>
        </row>
        <row r="35156">
          <cell r="A35156" t="str">
            <v>5228-01</v>
          </cell>
          <cell r="B35156" t="str">
            <v>DUAL FRYER AFD-60-BI 127V/60Hz</v>
          </cell>
          <cell r="C35156" t="str">
            <v>FERT</v>
          </cell>
          <cell r="D35156" t="str">
            <v>UN</v>
          </cell>
        </row>
        <row r="35157">
          <cell r="A35157" t="str">
            <v>5228-02</v>
          </cell>
          <cell r="B35157" t="str">
            <v>DUAL FRYER AFD-60-BI 220V/60Hz</v>
          </cell>
          <cell r="C35157" t="str">
            <v>FERT</v>
          </cell>
          <cell r="D35157" t="str">
            <v>UN</v>
          </cell>
        </row>
        <row r="35158">
          <cell r="A35158" t="str">
            <v>5228-03</v>
          </cell>
          <cell r="B35158" t="str">
            <v>DUAL FRYER AFD-60-BI 127V/60Hz</v>
          </cell>
          <cell r="C35158" t="str">
            <v>FERT</v>
          </cell>
          <cell r="D35158" t="str">
            <v>UN</v>
          </cell>
        </row>
        <row r="35159">
          <cell r="A35159" t="str">
            <v>5228-04</v>
          </cell>
          <cell r="B35159" t="str">
            <v>DUAL FRYER AFD-60-BI 220V/60Hz</v>
          </cell>
          <cell r="C35159" t="str">
            <v>FERT</v>
          </cell>
          <cell r="D35159" t="str">
            <v>UN</v>
          </cell>
        </row>
        <row r="35160">
          <cell r="A35160" t="str">
            <v>5229-01</v>
          </cell>
          <cell r="B35160" t="str">
            <v>DUAL FRYER AFD-80-BI 127V/60Hz</v>
          </cell>
          <cell r="C35160" t="str">
            <v>FERT</v>
          </cell>
          <cell r="D35160" t="str">
            <v>UN</v>
          </cell>
        </row>
        <row r="35161">
          <cell r="A35161" t="str">
            <v>5229-02</v>
          </cell>
          <cell r="B35161" t="str">
            <v>DUAL FRYER AFD-80-BI 220V/60Hz</v>
          </cell>
          <cell r="C35161" t="str">
            <v>FERT</v>
          </cell>
          <cell r="D35161" t="str">
            <v>UN</v>
          </cell>
        </row>
        <row r="35162">
          <cell r="A35162" t="str">
            <v>5229-03</v>
          </cell>
          <cell r="B35162" t="str">
            <v>DUAL FRYER AFD-80-BI 127V/60Hz</v>
          </cell>
          <cell r="C35162" t="str">
            <v>FERT</v>
          </cell>
          <cell r="D35162" t="str">
            <v>UN</v>
          </cell>
        </row>
        <row r="35163">
          <cell r="A35163" t="str">
            <v>5229-04</v>
          </cell>
          <cell r="B35163" t="str">
            <v>DUAL FRYER AFD-80-BI 220V/60Hz</v>
          </cell>
          <cell r="C35163" t="str">
            <v>FERT</v>
          </cell>
          <cell r="D35163" t="str">
            <v>UN</v>
          </cell>
        </row>
        <row r="35164">
          <cell r="A35164" t="str">
            <v>5240-01</v>
          </cell>
          <cell r="B35164" t="str">
            <v>CAIXA AMPLIFICADA MCO-01 BIVOLT</v>
          </cell>
          <cell r="C35164" t="str">
            <v>HAWA</v>
          </cell>
          <cell r="D35164" t="str">
            <v>UN</v>
          </cell>
        </row>
        <row r="35165">
          <cell r="A35165" t="str">
            <v>5241-01</v>
          </cell>
          <cell r="B35165" t="str">
            <v>BOOMBOX BX-19 BIVOLT UP DYNAMIC</v>
          </cell>
          <cell r="C35165" t="str">
            <v>FERT</v>
          </cell>
          <cell r="D35165" t="str">
            <v>UN</v>
          </cell>
        </row>
        <row r="35166">
          <cell r="A35166" t="str">
            <v>5241-02</v>
          </cell>
          <cell r="B35166" t="str">
            <v>BOOMBOX BX-19 BIVOLT UP DYNAMIC</v>
          </cell>
          <cell r="C35166" t="str">
            <v>FERT</v>
          </cell>
          <cell r="D35166" t="str">
            <v>UN</v>
          </cell>
        </row>
        <row r="35167">
          <cell r="A35167" t="str">
            <v>5242-01</v>
          </cell>
          <cell r="B35167" t="str">
            <v>BOOMBOX BX-20 BIVOLT .</v>
          </cell>
          <cell r="C35167" t="str">
            <v>FERT</v>
          </cell>
          <cell r="D35167" t="str">
            <v>UN</v>
          </cell>
        </row>
        <row r="35168">
          <cell r="A35168" t="str">
            <v>5243-01</v>
          </cell>
          <cell r="B35168" t="str">
            <v>BOOMBOX BX-21ML BIVOLT .</v>
          </cell>
          <cell r="C35168" t="str">
            <v>FERT</v>
          </cell>
          <cell r="D35168" t="str">
            <v>UN</v>
          </cell>
        </row>
        <row r="35169">
          <cell r="A35169" t="str">
            <v>5243-02</v>
          </cell>
          <cell r="B35169" t="str">
            <v>BOOMBOX BX-21ML BIVOLT .</v>
          </cell>
          <cell r="C35169" t="str">
            <v>FERT</v>
          </cell>
          <cell r="D35169" t="str">
            <v>UN</v>
          </cell>
        </row>
        <row r="35170">
          <cell r="A35170" t="str">
            <v>5255-01</v>
          </cell>
          <cell r="B35170" t="str">
            <v>VENT 40CM VTX-40-8P-CR 127V/60Hz</v>
          </cell>
          <cell r="C35170" t="str">
            <v>FERT</v>
          </cell>
          <cell r="D35170" t="str">
            <v>UN</v>
          </cell>
        </row>
        <row r="35171">
          <cell r="A35171" t="str">
            <v>5255-02</v>
          </cell>
          <cell r="B35171" t="str">
            <v>VENT 40CM VTX-40-8P-CR 220V/60Hz</v>
          </cell>
          <cell r="C35171" t="str">
            <v>FERT</v>
          </cell>
          <cell r="D35171" t="str">
            <v>UN</v>
          </cell>
        </row>
        <row r="35172">
          <cell r="A35172" t="str">
            <v>5255-03</v>
          </cell>
          <cell r="B35172" t="str">
            <v>VENT 40CM VTX-40-8P-CR 127V/60Hz</v>
          </cell>
          <cell r="C35172" t="str">
            <v>FERT</v>
          </cell>
          <cell r="D35172" t="str">
            <v>UN</v>
          </cell>
        </row>
        <row r="35173">
          <cell r="A35173" t="str">
            <v>5255-04</v>
          </cell>
          <cell r="B35173" t="str">
            <v>VENT 40CM VTX-40-8P-CR 220V/60Hz</v>
          </cell>
          <cell r="C35173" t="str">
            <v>FERT</v>
          </cell>
          <cell r="D35173" t="str">
            <v>UN</v>
          </cell>
        </row>
        <row r="35174">
          <cell r="A35174" t="str">
            <v>5260-15</v>
          </cell>
          <cell r="B35174" t="str">
            <v>CÓDIGO VAZIO</v>
          </cell>
          <cell r="C35174" t="str">
            <v>ROH</v>
          </cell>
          <cell r="D35174" t="str">
            <v>UN</v>
          </cell>
        </row>
        <row r="35175">
          <cell r="A35175" t="str">
            <v>5260-22</v>
          </cell>
          <cell r="B35175" t="str">
            <v>(OBSOLETO)</v>
          </cell>
          <cell r="C35175" t="str">
            <v>ROH</v>
          </cell>
          <cell r="D35175" t="str">
            <v>UN</v>
          </cell>
        </row>
        <row r="35176">
          <cell r="A35176" t="str">
            <v>5262-01</v>
          </cell>
          <cell r="B35176" t="str">
            <v>SUB-CONJ BX-20</v>
          </cell>
          <cell r="C35176" t="str">
            <v>HALB</v>
          </cell>
          <cell r="D35176" t="str">
            <v>UN</v>
          </cell>
        </row>
        <row r="35177">
          <cell r="A35177" t="str">
            <v>5282-01</v>
          </cell>
          <cell r="B35177" t="str">
            <v>ASPIRADOR PO AP-35 127V/60Hz VERTICAL</v>
          </cell>
          <cell r="C35177" t="str">
            <v>HAWA</v>
          </cell>
          <cell r="D35177" t="str">
            <v>UN</v>
          </cell>
        </row>
        <row r="35178">
          <cell r="A35178" t="str">
            <v>5282-02</v>
          </cell>
          <cell r="B35178" t="str">
            <v>ASPIRADOR PO AP-35 220V/60Hz VERTICAL</v>
          </cell>
          <cell r="C35178" t="str">
            <v>HAWA</v>
          </cell>
          <cell r="D35178" t="str">
            <v>UN</v>
          </cell>
        </row>
        <row r="35179">
          <cell r="A35179" t="str">
            <v>5290-01</v>
          </cell>
          <cell r="B35179" t="str">
            <v>BARBEADOR BE-01 BIVOLT CLASSIC</v>
          </cell>
          <cell r="C35179" t="str">
            <v>HAWA</v>
          </cell>
          <cell r="D35179" t="str">
            <v>UN</v>
          </cell>
        </row>
        <row r="35180">
          <cell r="A35180" t="str">
            <v>5292-01</v>
          </cell>
          <cell r="B35180" t="str">
            <v>AIR FRYER AF-23 127V/60Hz EASY FRY 1,5L</v>
          </cell>
          <cell r="C35180" t="str">
            <v>HAWA</v>
          </cell>
          <cell r="D35180" t="str">
            <v>UN</v>
          </cell>
        </row>
        <row r="35181">
          <cell r="A35181" t="str">
            <v>5292-02</v>
          </cell>
          <cell r="B35181" t="str">
            <v>AIR FRYER AF-23 220V/60Hz EASY FRY 1,5L</v>
          </cell>
          <cell r="C35181" t="str">
            <v>HAWA</v>
          </cell>
          <cell r="D35181" t="str">
            <v>UN</v>
          </cell>
        </row>
        <row r="35182">
          <cell r="A35182" t="str">
            <v>5300-01</v>
          </cell>
          <cell r="B35182" t="str">
            <v>LIQUIDIFICADOR L-36 127V/60HZ NEX</v>
          </cell>
          <cell r="C35182" t="str">
            <v>FERT</v>
          </cell>
          <cell r="D35182" t="str">
            <v>UN</v>
          </cell>
        </row>
        <row r="35183">
          <cell r="A35183" t="str">
            <v>5300-02</v>
          </cell>
          <cell r="B35183" t="str">
            <v>LIQUIDIFICADOR L-36 220V/60HZ NEX</v>
          </cell>
          <cell r="C35183" t="str">
            <v>FERT</v>
          </cell>
          <cell r="D35183" t="str">
            <v>UN</v>
          </cell>
        </row>
        <row r="35184">
          <cell r="A35184" t="str">
            <v>5302-01</v>
          </cell>
          <cell r="B35184" t="str">
            <v>FERRO VAPORF-53 127V/60Hz</v>
          </cell>
          <cell r="C35184" t="str">
            <v>HAWA</v>
          </cell>
          <cell r="D35184" t="str">
            <v>UN</v>
          </cell>
        </row>
        <row r="35185">
          <cell r="A35185" t="str">
            <v>5302-02</v>
          </cell>
          <cell r="B35185" t="str">
            <v>FERRO VAPORF-53 220V/60Hz</v>
          </cell>
          <cell r="C35185" t="str">
            <v>HAWA</v>
          </cell>
          <cell r="D35185" t="str">
            <v>UN</v>
          </cell>
        </row>
        <row r="35186">
          <cell r="A35186" t="str">
            <v>5310-01</v>
          </cell>
          <cell r="B35186" t="str">
            <v>APARADOR PELOS TR-01 BIVOLT CLASSIC</v>
          </cell>
          <cell r="C35186" t="str">
            <v>HAWA</v>
          </cell>
          <cell r="D35186" t="str">
            <v>UN</v>
          </cell>
        </row>
        <row r="35187">
          <cell r="A35187" t="str">
            <v>5320-01</v>
          </cell>
          <cell r="B35187" t="str">
            <v>FORNO FR-10 127V/60HZ 32 LTS</v>
          </cell>
          <cell r="C35187" t="str">
            <v>HAWA</v>
          </cell>
          <cell r="D35187" t="str">
            <v>UN</v>
          </cell>
        </row>
        <row r="35188">
          <cell r="A35188" t="str">
            <v>5320-02</v>
          </cell>
          <cell r="B35188" t="str">
            <v>FORNO FR-10 220V/60Hz 32 LTS</v>
          </cell>
          <cell r="C35188" t="str">
            <v>HAWA</v>
          </cell>
          <cell r="D35188" t="str">
            <v>UN</v>
          </cell>
        </row>
        <row r="35189">
          <cell r="A35189" t="str">
            <v>5325-01</v>
          </cell>
          <cell r="B35189" t="str">
            <v>FORNO ELETRICO FR-16 127V/60Hz</v>
          </cell>
          <cell r="C35189" t="str">
            <v>HAWA</v>
          </cell>
          <cell r="D35189" t="str">
            <v>UN</v>
          </cell>
        </row>
        <row r="35190">
          <cell r="A35190" t="str">
            <v>5325-02</v>
          </cell>
          <cell r="B35190" t="str">
            <v>FORNO ELETRICO FR-16 220V/60Hz</v>
          </cell>
          <cell r="C35190" t="str">
            <v>HAWA</v>
          </cell>
          <cell r="D35190" t="str">
            <v>UN</v>
          </cell>
        </row>
        <row r="35191">
          <cell r="A35191" t="str">
            <v>5328-01</v>
          </cell>
          <cell r="B35191" t="str">
            <v>FORNO ELETRICO FR-18 127V/60Hz 48 LITROS</v>
          </cell>
          <cell r="C35191" t="str">
            <v>HAWA</v>
          </cell>
          <cell r="D35191" t="str">
            <v>UN</v>
          </cell>
        </row>
        <row r="35192">
          <cell r="A35192" t="str">
            <v>5328-02</v>
          </cell>
          <cell r="B35192" t="str">
            <v>FORNO ELETRICO FR-18 220V/60Hz 48 LITROS</v>
          </cell>
          <cell r="C35192" t="str">
            <v>HAWA</v>
          </cell>
          <cell r="D35192" t="str">
            <v>UN</v>
          </cell>
        </row>
        <row r="35193">
          <cell r="A35193" t="str">
            <v>5328-03</v>
          </cell>
          <cell r="B35193" t="str">
            <v>FORNO ELETRICO FR-18 127V/60Hz 48 LITROS</v>
          </cell>
          <cell r="C35193" t="str">
            <v>HAWA</v>
          </cell>
          <cell r="D35193" t="str">
            <v>UN</v>
          </cell>
        </row>
        <row r="35194">
          <cell r="A35194" t="str">
            <v>5328-04</v>
          </cell>
          <cell r="B35194" t="str">
            <v>FORNO ELETRICO FR-18 220V/60Hz 48 LITROS</v>
          </cell>
          <cell r="C35194" t="str">
            <v>HAWA</v>
          </cell>
          <cell r="D35194" t="str">
            <v>UN</v>
          </cell>
        </row>
        <row r="35195">
          <cell r="A35195" t="str">
            <v>5330-01</v>
          </cell>
          <cell r="B35195" t="str">
            <v>BOOMBOX BX-14 BIVOLT UP</v>
          </cell>
          <cell r="C35195" t="str">
            <v>HAWA</v>
          </cell>
          <cell r="D35195" t="str">
            <v>UN</v>
          </cell>
        </row>
        <row r="35196">
          <cell r="A35196" t="str">
            <v>5333-01</v>
          </cell>
          <cell r="B35196" t="str">
            <v>AIR FRYER AFON-12L-BG 127V/60Hz</v>
          </cell>
          <cell r="C35196" t="str">
            <v>FERT</v>
          </cell>
          <cell r="D35196" t="str">
            <v>UN</v>
          </cell>
        </row>
        <row r="35197">
          <cell r="A35197" t="str">
            <v>5333-02</v>
          </cell>
          <cell r="B35197" t="str">
            <v>AIR FRYER AFON-12L-BG 220V/60hz</v>
          </cell>
          <cell r="C35197" t="str">
            <v>FERT</v>
          </cell>
          <cell r="D35197" t="str">
            <v>UN</v>
          </cell>
        </row>
        <row r="35198">
          <cell r="A35198" t="str">
            <v>5333-03</v>
          </cell>
          <cell r="B35198" t="str">
            <v>AIR FRYER AFON-12L-BG 127V/60Hz</v>
          </cell>
          <cell r="C35198" t="str">
            <v>FERT</v>
          </cell>
          <cell r="D35198" t="str">
            <v>UN</v>
          </cell>
        </row>
        <row r="35199">
          <cell r="A35199" t="str">
            <v>5333-04</v>
          </cell>
          <cell r="B35199" t="str">
            <v>AIR FRYER AFON-12L-BG 220V/60hz</v>
          </cell>
          <cell r="C35199" t="str">
            <v>FERT</v>
          </cell>
          <cell r="D35199" t="str">
            <v>UN</v>
          </cell>
        </row>
        <row r="35200">
          <cell r="A35200" t="str">
            <v>5340-01</v>
          </cell>
          <cell r="B35200" t="str">
            <v>BOOMBOX BX-15 BIVOLT UP PINK</v>
          </cell>
          <cell r="C35200" t="str">
            <v>HAWA</v>
          </cell>
          <cell r="D35200" t="str">
            <v>UN</v>
          </cell>
        </row>
        <row r="35201">
          <cell r="A35201" t="str">
            <v>5345-01</v>
          </cell>
          <cell r="B35201" t="str">
            <v>LIQUID L-81 220V~50/60HZ TOP HOUSE AR BR</v>
          </cell>
          <cell r="C35201" t="str">
            <v>FERT</v>
          </cell>
          <cell r="D35201" t="str">
            <v>UN</v>
          </cell>
        </row>
        <row r="35202">
          <cell r="A35202" t="str">
            <v>5350-01</v>
          </cell>
          <cell r="B35202" t="str">
            <v>BOOMBOX BX-16 BIVOLT SUPER SOUND</v>
          </cell>
          <cell r="C35202" t="str">
            <v>HAWA</v>
          </cell>
          <cell r="D35202" t="str">
            <v>UN</v>
          </cell>
        </row>
        <row r="35203">
          <cell r="A35203" t="str">
            <v>5360-01</v>
          </cell>
          <cell r="B35203" t="str">
            <v>BOOMBOX BX-17 BIVOLT UP</v>
          </cell>
          <cell r="C35203" t="str">
            <v>HAWA</v>
          </cell>
          <cell r="D35203" t="str">
            <v>UN</v>
          </cell>
        </row>
        <row r="35204">
          <cell r="A35204" t="str">
            <v>5361-01</v>
          </cell>
          <cell r="B35204" t="str">
            <v>BOOMBOX NBX-17 BIVOLT UP RED</v>
          </cell>
          <cell r="C35204" t="str">
            <v>FERT</v>
          </cell>
          <cell r="D35204" t="str">
            <v>UN</v>
          </cell>
        </row>
        <row r="35205">
          <cell r="A35205" t="str">
            <v>5362-01</v>
          </cell>
          <cell r="B35205" t="str">
            <v>SUB-CONJ NBX-17 VERMELHO</v>
          </cell>
          <cell r="C35205" t="str">
            <v>HALB</v>
          </cell>
          <cell r="D35205" t="str">
            <v>UN</v>
          </cell>
        </row>
        <row r="35206">
          <cell r="A35206" t="str">
            <v>5370-01</v>
          </cell>
          <cell r="B35206" t="str">
            <v>SEC. CABELO SC-17 127V/60Hz EASY DRY</v>
          </cell>
          <cell r="C35206" t="str">
            <v>HAWA</v>
          </cell>
          <cell r="D35206" t="str">
            <v>UN</v>
          </cell>
        </row>
        <row r="35207">
          <cell r="A35207" t="str">
            <v>5370-02</v>
          </cell>
          <cell r="B35207" t="str">
            <v>SEC. CABELO SC-17 220V/60Hz EASY DRY</v>
          </cell>
          <cell r="C35207" t="str">
            <v>HAWA</v>
          </cell>
          <cell r="D35207" t="str">
            <v>UN</v>
          </cell>
        </row>
        <row r="35208">
          <cell r="A35208" t="str">
            <v>5380-01</v>
          </cell>
          <cell r="B35208" t="str">
            <v>SEC. CABELO SC-18 127V/60Hz MAXI DRY</v>
          </cell>
          <cell r="C35208" t="str">
            <v>HAWA</v>
          </cell>
          <cell r="D35208" t="str">
            <v>UN</v>
          </cell>
        </row>
        <row r="35209">
          <cell r="A35209" t="str">
            <v>5380-02</v>
          </cell>
          <cell r="B35209" t="str">
            <v>SEC. CABELO SC-18 220V/60Hz MAXI DRY</v>
          </cell>
          <cell r="C35209" t="str">
            <v>HAWA</v>
          </cell>
          <cell r="D35209" t="str">
            <v>UN</v>
          </cell>
        </row>
        <row r="35210">
          <cell r="A35210" t="str">
            <v>5389-01</v>
          </cell>
          <cell r="B35210" t="str">
            <v>VENT 40CM VSP-40C-NB 127V/60Hz SUPERPOWE</v>
          </cell>
          <cell r="C35210" t="str">
            <v>FERT</v>
          </cell>
          <cell r="D35210" t="str">
            <v>UN</v>
          </cell>
        </row>
        <row r="35211">
          <cell r="A35211" t="str">
            <v>5389-02</v>
          </cell>
          <cell r="B35211" t="str">
            <v>VENT 40CM VSP-40C-NB 220V/60Hz SUPERPOWE</v>
          </cell>
          <cell r="C35211" t="str">
            <v>FERT</v>
          </cell>
          <cell r="D35211" t="str">
            <v>UN</v>
          </cell>
        </row>
        <row r="35212">
          <cell r="A35212" t="str">
            <v>5389-03</v>
          </cell>
          <cell r="B35212" t="str">
            <v>VENT 40CM VSP-40C-NB 127V/60Hz SUPERPOWE</v>
          </cell>
          <cell r="C35212" t="str">
            <v>FERT</v>
          </cell>
          <cell r="D35212" t="str">
            <v>UN</v>
          </cell>
        </row>
        <row r="35213">
          <cell r="A35213" t="str">
            <v>5389-04</v>
          </cell>
          <cell r="B35213" t="str">
            <v>VENT 40CM VSP-40C-NB 220V/60Hz SUPERPOWE</v>
          </cell>
          <cell r="C35213" t="str">
            <v>FERT</v>
          </cell>
          <cell r="D35213" t="str">
            <v>UN</v>
          </cell>
        </row>
        <row r="35214">
          <cell r="A35214" t="str">
            <v>5390-01</v>
          </cell>
          <cell r="B35214" t="str">
            <v>FURAD. FFI-07 127V/60Hz 600W</v>
          </cell>
          <cell r="C35214" t="str">
            <v>HAWA</v>
          </cell>
          <cell r="D35214" t="str">
            <v>UN</v>
          </cell>
        </row>
        <row r="35215">
          <cell r="A35215" t="str">
            <v>5390-02</v>
          </cell>
          <cell r="B35215" t="str">
            <v>FURAD. FFI-07 220V/60Hz 600W</v>
          </cell>
          <cell r="C35215" t="str">
            <v>HAWA</v>
          </cell>
          <cell r="D35215" t="str">
            <v>UN</v>
          </cell>
        </row>
        <row r="35216">
          <cell r="A35216" t="str">
            <v>5390-03</v>
          </cell>
          <cell r="B35216" t="str">
            <v>FURAD. FFI-07M 127V/60HZ 600W</v>
          </cell>
          <cell r="C35216" t="str">
            <v>HAWA</v>
          </cell>
          <cell r="D35216" t="str">
            <v>UN</v>
          </cell>
        </row>
        <row r="35217">
          <cell r="A35217" t="str">
            <v>5390-04</v>
          </cell>
          <cell r="B35217" t="str">
            <v>FURAD. FFI-07M 220V/60HZ 600W</v>
          </cell>
          <cell r="C35217" t="str">
            <v>HAWA</v>
          </cell>
          <cell r="D35217" t="str">
            <v>UN</v>
          </cell>
        </row>
        <row r="35218">
          <cell r="A35218" t="str">
            <v>5400-01</v>
          </cell>
          <cell r="B35218" t="str">
            <v>LIQUID L-60 127V/60Hz ELETRONIC FILTER</v>
          </cell>
          <cell r="C35218" t="str">
            <v>FERT</v>
          </cell>
          <cell r="D35218" t="str">
            <v>UN</v>
          </cell>
        </row>
        <row r="35219">
          <cell r="A35219" t="str">
            <v>5400-02</v>
          </cell>
          <cell r="B35219" t="str">
            <v>LIQUID L-60 220V/60Hz ELETRONIC FILTER</v>
          </cell>
          <cell r="C35219" t="str">
            <v>FERT</v>
          </cell>
          <cell r="D35219" t="str">
            <v>UN</v>
          </cell>
        </row>
        <row r="35220">
          <cell r="A35220" t="str">
            <v>5420-01</v>
          </cell>
          <cell r="B35220" t="str">
            <v>FORNO FR-11 127V/60HZ 42 LTS</v>
          </cell>
          <cell r="C35220" t="str">
            <v>HAWA</v>
          </cell>
          <cell r="D35220" t="str">
            <v>UN</v>
          </cell>
        </row>
        <row r="35221">
          <cell r="A35221" t="str">
            <v>5420-02</v>
          </cell>
          <cell r="B35221" t="str">
            <v>FORNO FR-11 220V/60HZ 42 LTS</v>
          </cell>
          <cell r="C35221" t="str">
            <v>HAWA</v>
          </cell>
          <cell r="D35221" t="str">
            <v>UN</v>
          </cell>
        </row>
        <row r="35222">
          <cell r="A35222" t="str">
            <v>5425-01</v>
          </cell>
          <cell r="B35222" t="str">
            <v>FORNO ELETRICO FR-15 127V/60Hz</v>
          </cell>
          <cell r="C35222" t="str">
            <v>HAWA</v>
          </cell>
          <cell r="D35222" t="str">
            <v>UN</v>
          </cell>
        </row>
        <row r="35223">
          <cell r="A35223" t="str">
            <v>5425-02</v>
          </cell>
          <cell r="B35223" t="str">
            <v>FORNO ELETRICO FR-15 220V/60Hz</v>
          </cell>
          <cell r="C35223" t="str">
            <v>HAWA</v>
          </cell>
          <cell r="D35223" t="str">
            <v>UN</v>
          </cell>
        </row>
        <row r="35224">
          <cell r="A35224" t="str">
            <v>5428-01</v>
          </cell>
          <cell r="B35224" t="str">
            <v>FORNO ELETRICO FR-17 127V/60Hz 36 LITROS</v>
          </cell>
          <cell r="C35224" t="str">
            <v>HAWA</v>
          </cell>
          <cell r="D35224" t="str">
            <v>UN</v>
          </cell>
        </row>
        <row r="35225">
          <cell r="A35225" t="str">
            <v>5428-02</v>
          </cell>
          <cell r="B35225" t="str">
            <v>FORNO ELETRICO FR-17 220V/60Hz 36 LITROS</v>
          </cell>
          <cell r="C35225" t="str">
            <v>HAWA</v>
          </cell>
          <cell r="D35225" t="str">
            <v>UN</v>
          </cell>
        </row>
        <row r="35226">
          <cell r="A35226" t="str">
            <v>5428-03</v>
          </cell>
          <cell r="B35226" t="str">
            <v>FORNO ELETRICO FR-17 127V/60Hz 36 LITROS</v>
          </cell>
          <cell r="C35226" t="str">
            <v>HAWA</v>
          </cell>
          <cell r="D35226" t="str">
            <v>UN</v>
          </cell>
        </row>
        <row r="35227">
          <cell r="A35227" t="str">
            <v>5428-04</v>
          </cell>
          <cell r="B35227" t="str">
            <v>FORNO ELETRICO FR-17 220V/60Hz 36 LITROS</v>
          </cell>
          <cell r="C35227" t="str">
            <v>HAWA</v>
          </cell>
          <cell r="D35227" t="str">
            <v>UN</v>
          </cell>
        </row>
        <row r="35228">
          <cell r="A35228" t="str">
            <v>5430-01</v>
          </cell>
          <cell r="B35228" t="str">
            <v>FURAD. FFI-08M 127V/60Hz 600W</v>
          </cell>
          <cell r="C35228" t="str">
            <v>HAWA</v>
          </cell>
          <cell r="D35228" t="str">
            <v>UN</v>
          </cell>
        </row>
        <row r="35229">
          <cell r="A35229" t="str">
            <v>5430-02</v>
          </cell>
          <cell r="B35229" t="str">
            <v>FURAD. FFI-08M 220V/60Hz 600W</v>
          </cell>
          <cell r="C35229" t="str">
            <v>HAWA</v>
          </cell>
          <cell r="D35229" t="str">
            <v>UN</v>
          </cell>
        </row>
        <row r="35230">
          <cell r="A35230" t="str">
            <v>5432-01</v>
          </cell>
          <cell r="B35230" t="str">
            <v>AIR FRYER AFON-12L-BIN 127V/60Hz</v>
          </cell>
          <cell r="C35230" t="str">
            <v>FERT</v>
          </cell>
          <cell r="D35230" t="str">
            <v>UN</v>
          </cell>
        </row>
        <row r="35231">
          <cell r="A35231" t="str">
            <v>5432-02</v>
          </cell>
          <cell r="B35231" t="str">
            <v>AIR FRYER AFON-12L-BIN 220V/60hz</v>
          </cell>
          <cell r="C35231" t="str">
            <v>FERT</v>
          </cell>
          <cell r="D35231" t="str">
            <v>UN</v>
          </cell>
        </row>
        <row r="35232">
          <cell r="A35232" t="str">
            <v>5436-01</v>
          </cell>
          <cell r="B35232" t="str">
            <v>AIR FRYER AFON-12L-FG 127V/60Hz</v>
          </cell>
          <cell r="C35232" t="str">
            <v>FERT</v>
          </cell>
          <cell r="D35232" t="str">
            <v>UN</v>
          </cell>
        </row>
        <row r="35233">
          <cell r="A35233" t="str">
            <v>5436-02</v>
          </cell>
          <cell r="B35233" t="str">
            <v>AIR FRYER AFON-12L-FG 220V/60hz</v>
          </cell>
          <cell r="C35233" t="str">
            <v>FERT</v>
          </cell>
          <cell r="D35233" t="str">
            <v>UN</v>
          </cell>
        </row>
        <row r="35234">
          <cell r="A35234" t="str">
            <v>5440-01</v>
          </cell>
          <cell r="B35234" t="str">
            <v>FERRO A SECO NF-18 127V/60HZ ULTRA</v>
          </cell>
          <cell r="C35234" t="str">
            <v>HAWA</v>
          </cell>
          <cell r="D35234" t="str">
            <v>UN</v>
          </cell>
        </row>
        <row r="35235">
          <cell r="A35235" t="str">
            <v>5440-02</v>
          </cell>
          <cell r="B35235" t="str">
            <v>FERRO A SECO NF-18 220V/60HZ ULTRA</v>
          </cell>
          <cell r="C35235" t="str">
            <v>HAWA</v>
          </cell>
          <cell r="D35235" t="str">
            <v>UN</v>
          </cell>
        </row>
        <row r="35236">
          <cell r="A35236" t="str">
            <v>5441-01</v>
          </cell>
          <cell r="B35236" t="str">
            <v>AIR FRYER AFN-40-TRI 127V/60Hz</v>
          </cell>
          <cell r="C35236" t="str">
            <v>FERT</v>
          </cell>
          <cell r="D35236" t="str">
            <v>UN</v>
          </cell>
        </row>
        <row r="35237">
          <cell r="A35237" t="str">
            <v>5441-02</v>
          </cell>
          <cell r="B35237" t="str">
            <v>AIR FRYER AFN-40-TRI 220V/60Hz</v>
          </cell>
          <cell r="C35237" t="str">
            <v>FERT</v>
          </cell>
          <cell r="D35237" t="str">
            <v>UN</v>
          </cell>
        </row>
        <row r="35238">
          <cell r="A35238" t="str">
            <v>5450-01</v>
          </cell>
          <cell r="B35238" t="str">
            <v>FERRO A SECO NF-19 127V/60HZ DURABRAND</v>
          </cell>
          <cell r="C35238" t="str">
            <v>HAWA</v>
          </cell>
          <cell r="D35238" t="str">
            <v>UN</v>
          </cell>
        </row>
        <row r="35239">
          <cell r="A35239" t="str">
            <v>5450-02</v>
          </cell>
          <cell r="B35239" t="str">
            <v>FERRO A SECO NF-19 220V/60HZ DURABRAND</v>
          </cell>
          <cell r="C35239" t="str">
            <v>HAWA</v>
          </cell>
          <cell r="D35239" t="str">
            <v>UN</v>
          </cell>
        </row>
        <row r="35240">
          <cell r="A35240" t="str">
            <v>5460-01</v>
          </cell>
          <cell r="B35240" t="str">
            <v>FERRO A VAPOR NF-31 127V/60Hz ULTRA</v>
          </cell>
          <cell r="C35240" t="str">
            <v>HAWA</v>
          </cell>
          <cell r="D35240" t="str">
            <v>UN</v>
          </cell>
        </row>
        <row r="35241">
          <cell r="A35241" t="str">
            <v>5460-02</v>
          </cell>
          <cell r="B35241" t="str">
            <v>FERRO A VAPOR NF-31 220V/60Hz ULTRA</v>
          </cell>
          <cell r="C35241" t="str">
            <v>HAWA</v>
          </cell>
          <cell r="D35241" t="str">
            <v>UN</v>
          </cell>
        </row>
        <row r="35242">
          <cell r="A35242" t="str">
            <v>5465-01</v>
          </cell>
          <cell r="B35242" t="str">
            <v>LIQUIDIFICADOR L-1200 RI 127V/60Hz 1200W</v>
          </cell>
          <cell r="C35242" t="str">
            <v>FERT</v>
          </cell>
          <cell r="D35242" t="str">
            <v>UN</v>
          </cell>
        </row>
        <row r="35243">
          <cell r="A35243" t="str">
            <v>5465-02</v>
          </cell>
          <cell r="B35243" t="str">
            <v>LIQUIDIFICADOR L-1200 RI 220V/60Hz 1200W</v>
          </cell>
          <cell r="C35243" t="str">
            <v>FERT</v>
          </cell>
          <cell r="D35243" t="str">
            <v>UN</v>
          </cell>
        </row>
        <row r="35244">
          <cell r="A35244" t="str">
            <v>5466-01</v>
          </cell>
          <cell r="B35244" t="str">
            <v>LIQUIDIFICADOR L-1200-MI 127V/60Hz 1200W</v>
          </cell>
          <cell r="C35244" t="str">
            <v>FERT</v>
          </cell>
          <cell r="D35244" t="str">
            <v>UN</v>
          </cell>
        </row>
        <row r="35245">
          <cell r="A35245" t="str">
            <v>5466-02</v>
          </cell>
          <cell r="B35245" t="str">
            <v>LIQUIDIFICADOR L-1200-MI 220V/60HZ 1200W</v>
          </cell>
          <cell r="C35245" t="str">
            <v>FERT</v>
          </cell>
          <cell r="D35245" t="str">
            <v>UN</v>
          </cell>
        </row>
        <row r="35246">
          <cell r="A35246" t="str">
            <v>5468-01</v>
          </cell>
          <cell r="B35246" t="str">
            <v>LIQUID L-1200 RI 220V~50/60HZ AR VERM</v>
          </cell>
          <cell r="C35246" t="str">
            <v>FERT</v>
          </cell>
          <cell r="D35246" t="str">
            <v>UN</v>
          </cell>
        </row>
        <row r="35247">
          <cell r="A35247" t="str">
            <v>5475-01</v>
          </cell>
          <cell r="B35247" t="str">
            <v>LIQUIDIFICADOR L-1200 BI 127V/60Hz</v>
          </cell>
          <cell r="C35247" t="str">
            <v>FERT</v>
          </cell>
          <cell r="D35247" t="str">
            <v>UN</v>
          </cell>
        </row>
        <row r="35248">
          <cell r="A35248" t="str">
            <v>5475-02</v>
          </cell>
          <cell r="B35248" t="str">
            <v>LIQUIDIFICADOR L-1200 BI 220V/60Hz</v>
          </cell>
          <cell r="C35248" t="str">
            <v>FERT</v>
          </cell>
          <cell r="D35248" t="str">
            <v>UN</v>
          </cell>
        </row>
        <row r="35249">
          <cell r="A35249" t="str">
            <v>5476-01</v>
          </cell>
          <cell r="B35249" t="str">
            <v>PRANCHA ALISADORA P-JU-02 BIVOLT</v>
          </cell>
          <cell r="C35249" t="str">
            <v>HAWA</v>
          </cell>
          <cell r="D35249" t="str">
            <v>UN</v>
          </cell>
        </row>
        <row r="35250">
          <cell r="A35250" t="str">
            <v>5477-01</v>
          </cell>
          <cell r="B35250" t="str">
            <v>LIQUIDIFICADOR TIT L-1400-LT 127V/60Hz</v>
          </cell>
          <cell r="C35250" t="str">
            <v>FERT</v>
          </cell>
          <cell r="D35250" t="str">
            <v>UN</v>
          </cell>
        </row>
        <row r="35251">
          <cell r="A35251" t="str">
            <v>5477-02</v>
          </cell>
          <cell r="B35251" t="str">
            <v>LIQUIDIFICADOR TIT L-1400-LT 220V/60Hz</v>
          </cell>
          <cell r="C35251" t="str">
            <v>FERT</v>
          </cell>
          <cell r="D35251" t="str">
            <v>UN</v>
          </cell>
        </row>
        <row r="35252">
          <cell r="A35252" t="str">
            <v>5478-01</v>
          </cell>
          <cell r="B35252" t="str">
            <v>LIQUIDIFICADOR L-950-BI 127V/60Hz</v>
          </cell>
          <cell r="C35252" t="str">
            <v>FERT</v>
          </cell>
          <cell r="D35252" t="str">
            <v>UN</v>
          </cell>
        </row>
        <row r="35253">
          <cell r="A35253" t="str">
            <v>5478-02</v>
          </cell>
          <cell r="B35253" t="str">
            <v>LIQUIDIFICADOR L-950-BI 220V/60Hz</v>
          </cell>
          <cell r="C35253" t="str">
            <v>FERT</v>
          </cell>
          <cell r="D35253" t="str">
            <v>UN</v>
          </cell>
        </row>
        <row r="35254">
          <cell r="A35254" t="str">
            <v>5480-01</v>
          </cell>
          <cell r="B35254" t="str">
            <v>PAN ELET. PRESSAO PE-25 127V/60HZ 03 LTS</v>
          </cell>
          <cell r="C35254" t="str">
            <v>HAWA</v>
          </cell>
          <cell r="D35254" t="str">
            <v>UN</v>
          </cell>
        </row>
        <row r="35255">
          <cell r="A35255" t="str">
            <v>5480-02</v>
          </cell>
          <cell r="B35255" t="str">
            <v>PAN ELET. PRESSAO PE-25 220V/60HZ 03 LTS</v>
          </cell>
          <cell r="C35255" t="str">
            <v>HAWA</v>
          </cell>
          <cell r="D35255" t="str">
            <v>UN</v>
          </cell>
        </row>
        <row r="35256">
          <cell r="A35256" t="str">
            <v>5481-01</v>
          </cell>
          <cell r="B35256" t="str">
            <v>CONJUNTO ESPECIAL KT-81 127V/60Hz</v>
          </cell>
          <cell r="C35256" t="str">
            <v>FERT</v>
          </cell>
          <cell r="D35256" t="str">
            <v>UN</v>
          </cell>
        </row>
        <row r="35257">
          <cell r="A35257" t="str">
            <v>5481-02</v>
          </cell>
          <cell r="B35257" t="str">
            <v>CONJUNTO ESPECIAL KT-81 220V/60Hz</v>
          </cell>
          <cell r="C35257" t="str">
            <v>FERT</v>
          </cell>
          <cell r="D35257" t="str">
            <v>UN</v>
          </cell>
        </row>
        <row r="35258">
          <cell r="A35258" t="str">
            <v>5485-01</v>
          </cell>
          <cell r="B35258" t="str">
            <v>LIQUIDIFICADOR L-1200 FB 127V/60HZ</v>
          </cell>
          <cell r="C35258" t="str">
            <v>FERT</v>
          </cell>
          <cell r="D35258" t="str">
            <v>UN</v>
          </cell>
        </row>
        <row r="35259">
          <cell r="A35259" t="str">
            <v>5485-02</v>
          </cell>
          <cell r="B35259" t="str">
            <v>LIQUIDIFICADOR L-1200 FB 220V/60HZ</v>
          </cell>
          <cell r="C35259" t="str">
            <v>FERT</v>
          </cell>
          <cell r="D35259" t="str">
            <v>UN</v>
          </cell>
        </row>
        <row r="35260">
          <cell r="A35260" t="str">
            <v>5487-01</v>
          </cell>
          <cell r="B35260" t="str">
            <v>CAIXA AMPLIFICADA CM-150 BIVOLT .</v>
          </cell>
          <cell r="C35260" t="str">
            <v>FERT</v>
          </cell>
          <cell r="D35260" t="str">
            <v>UN</v>
          </cell>
        </row>
        <row r="35261">
          <cell r="A35261" t="str">
            <v>5487-02</v>
          </cell>
          <cell r="B35261" t="str">
            <v>CAIXA AMPLIFICADA CM-150 BIVOLT .</v>
          </cell>
          <cell r="C35261" t="str">
            <v>FERT</v>
          </cell>
          <cell r="D35261" t="str">
            <v>UN</v>
          </cell>
        </row>
        <row r="35262">
          <cell r="A35262" t="str">
            <v>5487-03</v>
          </cell>
          <cell r="B35262" t="str">
            <v>CAIXA AMPLIFICADA CM-150 BIVOLT .</v>
          </cell>
          <cell r="C35262" t="str">
            <v>FERT</v>
          </cell>
          <cell r="D35262" t="str">
            <v>UN</v>
          </cell>
        </row>
        <row r="35263">
          <cell r="A35263" t="str">
            <v>5487-04</v>
          </cell>
          <cell r="B35263" t="str">
            <v>CAIXA AMPLIFICADA CM-150 BIVOLT .</v>
          </cell>
          <cell r="C35263" t="str">
            <v>FERT</v>
          </cell>
          <cell r="D35263" t="str">
            <v>UN</v>
          </cell>
        </row>
        <row r="35264">
          <cell r="A35264" t="str">
            <v>5487-05</v>
          </cell>
          <cell r="B35264" t="str">
            <v>CAIXA AMPLIFICADA CM-150 BIVOLT .</v>
          </cell>
          <cell r="C35264" t="str">
            <v>FERT</v>
          </cell>
          <cell r="D35264" t="str">
            <v>UN</v>
          </cell>
        </row>
        <row r="35265">
          <cell r="A35265" t="str">
            <v>5490-01</v>
          </cell>
          <cell r="B35265" t="str">
            <v>PAN ELET. PRESSAO PE-26 127V/60Hz 03 LTS</v>
          </cell>
          <cell r="C35265" t="str">
            <v>HAWA</v>
          </cell>
          <cell r="D35265" t="str">
            <v>UN</v>
          </cell>
        </row>
        <row r="35266">
          <cell r="A35266" t="str">
            <v>5490-02</v>
          </cell>
          <cell r="B35266" t="str">
            <v>PAN ELET. PRESSAO PE-26 220V/60Hz 03 LTS</v>
          </cell>
          <cell r="C35266" t="str">
            <v>HAWA</v>
          </cell>
          <cell r="D35266" t="str">
            <v>UN</v>
          </cell>
        </row>
        <row r="35267">
          <cell r="A35267" t="str">
            <v>5490-03</v>
          </cell>
          <cell r="B35267" t="str">
            <v>PAN ELET. PRESSAO PE-26 127V/60Hz</v>
          </cell>
          <cell r="C35267" t="str">
            <v>HAWA</v>
          </cell>
          <cell r="D35267" t="str">
            <v>UN</v>
          </cell>
        </row>
        <row r="35268">
          <cell r="A35268" t="str">
            <v>5490-04</v>
          </cell>
          <cell r="B35268" t="str">
            <v>PAN ELET. PRESSAO PE-26 220V/60Hz</v>
          </cell>
          <cell r="C35268" t="str">
            <v>HAWA</v>
          </cell>
          <cell r="D35268" t="str">
            <v>UN</v>
          </cell>
        </row>
        <row r="35269">
          <cell r="A35269" t="str">
            <v>5490-05</v>
          </cell>
          <cell r="B35269" t="str">
            <v>PAN ELET. PRESSAO PE-26 127V/60Hz 3L</v>
          </cell>
          <cell r="C35269" t="str">
            <v>HAWA</v>
          </cell>
          <cell r="D35269" t="str">
            <v>UN</v>
          </cell>
        </row>
        <row r="35270">
          <cell r="A35270" t="str">
            <v>5490-06</v>
          </cell>
          <cell r="B35270" t="str">
            <v>PAN ELET. PRESSAO PE-26 220V/60Hz 3L</v>
          </cell>
          <cell r="C35270" t="str">
            <v>HAWA</v>
          </cell>
          <cell r="D35270" t="str">
            <v>UN</v>
          </cell>
        </row>
        <row r="35271">
          <cell r="A35271" t="str">
            <v>5494-01</v>
          </cell>
          <cell r="B35271" t="str">
            <v>VAPORIZADOR VP-07 127V/60HZ</v>
          </cell>
          <cell r="C35271" t="str">
            <v>HAWA</v>
          </cell>
          <cell r="D35271" t="str">
            <v>UN</v>
          </cell>
        </row>
        <row r="35272">
          <cell r="A35272" t="str">
            <v>5494-02</v>
          </cell>
          <cell r="B35272" t="str">
            <v>VAPORIZADOR VP-07 220V/60HZ</v>
          </cell>
          <cell r="C35272" t="str">
            <v>HAWA</v>
          </cell>
          <cell r="D35272" t="str">
            <v>UN</v>
          </cell>
        </row>
        <row r="35273">
          <cell r="A35273" t="str">
            <v>5495-01</v>
          </cell>
          <cell r="B35273" t="str">
            <v>LIQUIDIFICADOR L-1200 FR 127V/60HZ</v>
          </cell>
          <cell r="C35273" t="str">
            <v>FERT</v>
          </cell>
          <cell r="D35273" t="str">
            <v>UN</v>
          </cell>
        </row>
        <row r="35274">
          <cell r="A35274" t="str">
            <v>5495-02</v>
          </cell>
          <cell r="B35274" t="str">
            <v>LIQUIDIFICADOR L-1200 FR 220V/60HZ</v>
          </cell>
          <cell r="C35274" t="str">
            <v>FERT</v>
          </cell>
          <cell r="D35274" t="str">
            <v>UN</v>
          </cell>
        </row>
        <row r="35275">
          <cell r="A35275" t="str">
            <v>5500-01</v>
          </cell>
          <cell r="B35275" t="str">
            <v>LIQUID NL-22F 127V/60HZ POWER FILTER</v>
          </cell>
          <cell r="C35275" t="str">
            <v>FERT</v>
          </cell>
          <cell r="D35275" t="str">
            <v>UN</v>
          </cell>
        </row>
        <row r="35276">
          <cell r="A35276" t="str">
            <v>5500-02</v>
          </cell>
          <cell r="B35276" t="str">
            <v>LIQUID NL-22F 220V/60HZ POWER FILTER</v>
          </cell>
          <cell r="C35276" t="str">
            <v>FERT</v>
          </cell>
          <cell r="D35276" t="str">
            <v>UN</v>
          </cell>
        </row>
        <row r="35277">
          <cell r="A35277" t="str">
            <v>5503-01</v>
          </cell>
          <cell r="B35277" t="str">
            <v>FERRO A SECO FSN-55-BL 127V/60Hz</v>
          </cell>
          <cell r="C35277" t="str">
            <v>FERT</v>
          </cell>
          <cell r="D35277" t="str">
            <v>UN</v>
          </cell>
        </row>
        <row r="35278">
          <cell r="A35278" t="str">
            <v>5503-02</v>
          </cell>
          <cell r="B35278" t="str">
            <v>FERRO A SECO FSN-55-BL 220V/60Hz</v>
          </cell>
          <cell r="C35278" t="str">
            <v>FERT</v>
          </cell>
          <cell r="D35278" t="str">
            <v>UN</v>
          </cell>
        </row>
        <row r="35279">
          <cell r="A35279" t="str">
            <v>5503-03</v>
          </cell>
          <cell r="B35279" t="str">
            <v>FERRO A SECO FSN-55-BL 127V/60Hz</v>
          </cell>
          <cell r="C35279" t="str">
            <v>FERT</v>
          </cell>
          <cell r="D35279" t="str">
            <v>UN</v>
          </cell>
        </row>
        <row r="35280">
          <cell r="A35280" t="str">
            <v>5503-04</v>
          </cell>
          <cell r="B35280" t="str">
            <v>FERRO A SECO FSN-55-BL 220V/60Hz</v>
          </cell>
          <cell r="C35280" t="str">
            <v>FERT</v>
          </cell>
          <cell r="D35280" t="str">
            <v>UN</v>
          </cell>
        </row>
        <row r="35281">
          <cell r="A35281" t="str">
            <v>5504-01</v>
          </cell>
          <cell r="B35281" t="str">
            <v>TV 55 ANDROID AWS-TV-55-BL-01</v>
          </cell>
          <cell r="C35281" t="str">
            <v>FERT</v>
          </cell>
          <cell r="D35281" t="str">
            <v>UN</v>
          </cell>
        </row>
        <row r="35282">
          <cell r="A35282" t="str">
            <v>5504-02</v>
          </cell>
          <cell r="B35282" t="str">
            <v>TV 55 ANDROID AWS-TV-55-BL-01</v>
          </cell>
          <cell r="C35282" t="str">
            <v>FERT</v>
          </cell>
          <cell r="D35282" t="str">
            <v>UN</v>
          </cell>
        </row>
        <row r="35283">
          <cell r="A35283" t="str">
            <v>5505-01</v>
          </cell>
          <cell r="B35283" t="str">
            <v>VENT 40CM BMV-02 127V/60Hz COLUNA</v>
          </cell>
          <cell r="C35283" t="str">
            <v>FERT</v>
          </cell>
          <cell r="D35283" t="str">
            <v>UN</v>
          </cell>
        </row>
        <row r="35284">
          <cell r="A35284" t="str">
            <v>5505-02</v>
          </cell>
          <cell r="B35284" t="str">
            <v>VENT 40CM BMV-02 220V/60Hz COLUNA</v>
          </cell>
          <cell r="C35284" t="str">
            <v>FERT</v>
          </cell>
          <cell r="D35284" t="str">
            <v>UN</v>
          </cell>
        </row>
        <row r="35285">
          <cell r="A35285" t="str">
            <v>5505-03</v>
          </cell>
          <cell r="B35285" t="str">
            <v>VENT 40CM BMV-02 127V/60Hz COLUNA</v>
          </cell>
          <cell r="C35285" t="str">
            <v>FERT</v>
          </cell>
          <cell r="D35285" t="str">
            <v>UN</v>
          </cell>
        </row>
        <row r="35286">
          <cell r="A35286" t="str">
            <v>5505-04</v>
          </cell>
          <cell r="B35286" t="str">
            <v>VENT 40CM BMV-02 220V/60Hz COLUNA</v>
          </cell>
          <cell r="C35286" t="str">
            <v>FERT</v>
          </cell>
          <cell r="D35286" t="str">
            <v>UN</v>
          </cell>
        </row>
        <row r="35287">
          <cell r="A35287" t="str">
            <v>5508-01</v>
          </cell>
          <cell r="B35287" t="str">
            <v>VENTILADOR DE MESA NVSP-30-W2 127V/60Hz</v>
          </cell>
          <cell r="C35287" t="str">
            <v>FERT</v>
          </cell>
          <cell r="D35287" t="str">
            <v>UN</v>
          </cell>
        </row>
        <row r="35288">
          <cell r="A35288" t="str">
            <v>5508-02</v>
          </cell>
          <cell r="B35288" t="str">
            <v>VENTILADOR DE MESA NVSP-30-W2 220V/60Hz</v>
          </cell>
          <cell r="C35288" t="str">
            <v>FERT</v>
          </cell>
          <cell r="D35288" t="str">
            <v>UN</v>
          </cell>
        </row>
        <row r="35289">
          <cell r="A35289" t="str">
            <v>5509-01</v>
          </cell>
          <cell r="B35289" t="str">
            <v>VENTILADOR DE MESA NVSP-30-B2 127V/60Hz</v>
          </cell>
          <cell r="C35289" t="str">
            <v>FERT</v>
          </cell>
          <cell r="D35289" t="str">
            <v>UN</v>
          </cell>
        </row>
        <row r="35290">
          <cell r="A35290" t="str">
            <v>5509-02</v>
          </cell>
          <cell r="B35290" t="str">
            <v>VENTILADOR DE MESA NVSP-30-B2 220V/60Hz</v>
          </cell>
          <cell r="C35290" t="str">
            <v>FERT</v>
          </cell>
          <cell r="D35290" t="str">
            <v>UN</v>
          </cell>
        </row>
        <row r="35291">
          <cell r="A35291" t="str">
            <v>5510-01</v>
          </cell>
          <cell r="B35291" t="str">
            <v>PAN ELET. PRESSAO PE-27 127V/60HZ 04 LTS</v>
          </cell>
          <cell r="C35291" t="str">
            <v>HAWA</v>
          </cell>
          <cell r="D35291" t="str">
            <v>UN</v>
          </cell>
        </row>
        <row r="35292">
          <cell r="A35292" t="str">
            <v>5510-02</v>
          </cell>
          <cell r="B35292" t="str">
            <v>PAN ELET. PRESSAO PE-27 220V/60HZ 04 LTS</v>
          </cell>
          <cell r="C35292" t="str">
            <v>HAWA</v>
          </cell>
          <cell r="D35292" t="str">
            <v>UN</v>
          </cell>
        </row>
        <row r="35293">
          <cell r="A35293" t="str">
            <v>5519-01</v>
          </cell>
          <cell r="B35293" t="str">
            <v>VENTILADOR DE MESA NVSP-30-AP2 127V/60Hz</v>
          </cell>
          <cell r="C35293" t="str">
            <v>FERT</v>
          </cell>
          <cell r="D35293" t="str">
            <v>UN</v>
          </cell>
        </row>
        <row r="35294">
          <cell r="A35294" t="str">
            <v>5519-02</v>
          </cell>
          <cell r="B35294" t="str">
            <v>VENTILADOR DE MESA NVSP-30-AP2 220V/60Hz</v>
          </cell>
          <cell r="C35294" t="str">
            <v>FERT</v>
          </cell>
          <cell r="D35294" t="str">
            <v>UN</v>
          </cell>
        </row>
        <row r="35295">
          <cell r="A35295" t="str">
            <v>5520-01</v>
          </cell>
          <cell r="B35295" t="str">
            <v>DEPILADOR DP-02 BIVOLT ACQUASKIN</v>
          </cell>
          <cell r="C35295" t="str">
            <v>HAWA</v>
          </cell>
          <cell r="D35295" t="str">
            <v>UN</v>
          </cell>
        </row>
        <row r="35296">
          <cell r="A35296" t="str">
            <v>5529-01</v>
          </cell>
          <cell r="B35296" t="str">
            <v>FORNO ELÉTRICO FRN-42-B 127V/60Hz</v>
          </cell>
          <cell r="C35296" t="str">
            <v>FERT</v>
          </cell>
          <cell r="D35296" t="str">
            <v>UN</v>
          </cell>
        </row>
        <row r="35297">
          <cell r="A35297" t="str">
            <v>5529-01-CKD</v>
          </cell>
          <cell r="B35297" t="str">
            <v>CONJ CKD FORNO FRN-42-B 127V/60Hz</v>
          </cell>
          <cell r="C35297" t="str">
            <v>ROH</v>
          </cell>
          <cell r="D35297" t="str">
            <v>UN</v>
          </cell>
        </row>
        <row r="35298">
          <cell r="A35298" t="str">
            <v>5529-02</v>
          </cell>
          <cell r="B35298" t="str">
            <v>FORNO ELÉTRICO FRN-42-B 220V/60Hz</v>
          </cell>
          <cell r="C35298" t="str">
            <v>FERT</v>
          </cell>
          <cell r="D35298" t="str">
            <v>UN</v>
          </cell>
        </row>
        <row r="35299">
          <cell r="A35299" t="str">
            <v>5529-02-CKD</v>
          </cell>
          <cell r="B35299" t="str">
            <v>CONJ CKD FORNO FRN-42-B 220V/60Hz</v>
          </cell>
          <cell r="C35299" t="str">
            <v>ROH</v>
          </cell>
          <cell r="D35299" t="str">
            <v>UN</v>
          </cell>
        </row>
        <row r="35300">
          <cell r="A35300" t="str">
            <v>5530-01</v>
          </cell>
          <cell r="B35300" t="str">
            <v>CORT. CABELO CR-04 BIVOLT FLEX CLIPPER</v>
          </cell>
          <cell r="C35300" t="str">
            <v>HAWA</v>
          </cell>
          <cell r="D35300" t="str">
            <v>UN</v>
          </cell>
        </row>
        <row r="35301">
          <cell r="A35301" t="str">
            <v>5534-01</v>
          </cell>
          <cell r="B35301" t="str">
            <v>FORNO ELÉTRICO FRN-42-BI 127V/60HZ</v>
          </cell>
          <cell r="C35301" t="str">
            <v>FERT</v>
          </cell>
          <cell r="D35301" t="str">
            <v>UN</v>
          </cell>
        </row>
        <row r="35302">
          <cell r="A35302" t="str">
            <v>5534-01-CKD</v>
          </cell>
          <cell r="B35302" t="str">
            <v>CONJ CKD FORNO FRN-42-BI 127V/60Hz</v>
          </cell>
          <cell r="C35302" t="str">
            <v>ROH</v>
          </cell>
          <cell r="D35302" t="str">
            <v>UN</v>
          </cell>
        </row>
        <row r="35303">
          <cell r="A35303" t="str">
            <v>5534-02</v>
          </cell>
          <cell r="B35303" t="str">
            <v>FORNO ELÉTRICO FRN-42-BI 220V/60HZ</v>
          </cell>
          <cell r="C35303" t="str">
            <v>FERT</v>
          </cell>
          <cell r="D35303" t="str">
            <v>UN</v>
          </cell>
        </row>
        <row r="35304">
          <cell r="A35304" t="str">
            <v>5534-02-CKD</v>
          </cell>
          <cell r="B35304" t="str">
            <v>CONJ CKD FORNO FRN-42-BI 220V/60Hz</v>
          </cell>
          <cell r="C35304" t="str">
            <v>ROH</v>
          </cell>
          <cell r="D35304" t="str">
            <v>UN</v>
          </cell>
        </row>
        <row r="35305">
          <cell r="A35305" t="str">
            <v>5535-01</v>
          </cell>
          <cell r="B35305" t="str">
            <v>FORNO ELÉTRICO FRN-42-WI 127V/60HZ</v>
          </cell>
          <cell r="C35305" t="str">
            <v>FERT</v>
          </cell>
          <cell r="D35305" t="str">
            <v>UN</v>
          </cell>
        </row>
        <row r="35306">
          <cell r="A35306" t="str">
            <v>5535-01-CKD</v>
          </cell>
          <cell r="B35306" t="str">
            <v>CONJ CKD FORNO FRN-42-WI 127V/60Hz</v>
          </cell>
          <cell r="C35306" t="str">
            <v>ROH</v>
          </cell>
          <cell r="D35306" t="str">
            <v>UN</v>
          </cell>
        </row>
        <row r="35307">
          <cell r="A35307" t="str">
            <v>5535-02</v>
          </cell>
          <cell r="B35307" t="str">
            <v>FORNO ELÉTRICO FRN-42-WI 220V/60HZ</v>
          </cell>
          <cell r="C35307" t="str">
            <v>FERT</v>
          </cell>
          <cell r="D35307" t="str">
            <v>UN</v>
          </cell>
        </row>
        <row r="35308">
          <cell r="A35308" t="str">
            <v>5535-02-CKD</v>
          </cell>
          <cell r="B35308" t="str">
            <v>CONJ CKD FORNO FRN-42-WI 220V/60Hz</v>
          </cell>
          <cell r="C35308" t="str">
            <v>ROH</v>
          </cell>
          <cell r="D35308" t="str">
            <v>UN</v>
          </cell>
        </row>
        <row r="35309">
          <cell r="A35309" t="str">
            <v>5536-01</v>
          </cell>
          <cell r="B35309" t="str">
            <v>FORNO ELÉTRICO FRN-48-BI 127V-60HZ</v>
          </cell>
          <cell r="C35309" t="str">
            <v>FERT</v>
          </cell>
          <cell r="D35309" t="str">
            <v>UN</v>
          </cell>
        </row>
        <row r="35310">
          <cell r="A35310" t="str">
            <v>5536-01-CKD</v>
          </cell>
          <cell r="B35310" t="str">
            <v>CONJ CKD FORNO FRN-48-BI 127V/60Hz</v>
          </cell>
          <cell r="C35310" t="str">
            <v>ROH</v>
          </cell>
          <cell r="D35310" t="str">
            <v>UN</v>
          </cell>
        </row>
        <row r="35311">
          <cell r="A35311" t="str">
            <v>5536-02</v>
          </cell>
          <cell r="B35311" t="str">
            <v>FORNO ELÉTRICO FRN-48-BI 220V/60HZ</v>
          </cell>
          <cell r="C35311" t="str">
            <v>FERT</v>
          </cell>
          <cell r="D35311" t="str">
            <v>UN</v>
          </cell>
        </row>
        <row r="35312">
          <cell r="A35312" t="str">
            <v>5536-02-CKD</v>
          </cell>
          <cell r="B35312" t="str">
            <v>CONJ CKD FORNO FRN-48-BI 220V/60Hz</v>
          </cell>
          <cell r="C35312" t="str">
            <v>ROH</v>
          </cell>
          <cell r="D35312" t="str">
            <v>UN</v>
          </cell>
        </row>
        <row r="35313">
          <cell r="A35313" t="str">
            <v>5536-03</v>
          </cell>
          <cell r="B35313" t="str">
            <v>FORNO ELÉTRICO FRN-48-BI 127V-60HZ</v>
          </cell>
          <cell r="C35313" t="str">
            <v>FERT</v>
          </cell>
          <cell r="D35313" t="str">
            <v>UN</v>
          </cell>
        </row>
        <row r="35314">
          <cell r="A35314" t="str">
            <v>5536-04</v>
          </cell>
          <cell r="B35314" t="str">
            <v>FORNO ELÉTRICO FRN-48-BI 220V/60HZ</v>
          </cell>
          <cell r="C35314" t="str">
            <v>FERT</v>
          </cell>
          <cell r="D35314" t="str">
            <v>UN</v>
          </cell>
        </row>
        <row r="35315">
          <cell r="A35315" t="str">
            <v>5537-01</v>
          </cell>
          <cell r="B35315" t="str">
            <v>FORNO ELETRICO FRN-52-BI 127V/60HZ</v>
          </cell>
          <cell r="C35315" t="str">
            <v>FERT</v>
          </cell>
          <cell r="D35315" t="str">
            <v>UN</v>
          </cell>
        </row>
        <row r="35316">
          <cell r="A35316" t="str">
            <v>5537-01-CKD</v>
          </cell>
          <cell r="B35316" t="str">
            <v>CONJ CKD FORNO FRN-52-BI 127V/60Hz</v>
          </cell>
          <cell r="C35316" t="str">
            <v>ROH</v>
          </cell>
          <cell r="D35316" t="str">
            <v>UN</v>
          </cell>
        </row>
        <row r="35317">
          <cell r="A35317" t="str">
            <v>5537-02</v>
          </cell>
          <cell r="B35317" t="str">
            <v>FORNO ELETRICO FRN-52-BI 220V/60HZ</v>
          </cell>
          <cell r="C35317" t="str">
            <v>FERT</v>
          </cell>
          <cell r="D35317" t="str">
            <v>UN</v>
          </cell>
        </row>
        <row r="35318">
          <cell r="A35318" t="str">
            <v>5537-02-CKD</v>
          </cell>
          <cell r="B35318" t="str">
            <v>CONJ CKD FORNO FRN-52-BI 220V/60Hz</v>
          </cell>
          <cell r="C35318" t="str">
            <v>ROH</v>
          </cell>
          <cell r="D35318" t="str">
            <v>UN</v>
          </cell>
        </row>
        <row r="35319">
          <cell r="A35319" t="str">
            <v>5537-03</v>
          </cell>
          <cell r="B35319" t="str">
            <v>FORNO ELETRICO FRN-52-BI 127V/60HZ</v>
          </cell>
          <cell r="C35319" t="str">
            <v>FERT</v>
          </cell>
          <cell r="D35319" t="str">
            <v>UN</v>
          </cell>
        </row>
        <row r="35320">
          <cell r="A35320" t="str">
            <v>5537-04</v>
          </cell>
          <cell r="B35320" t="str">
            <v>FORNO ELETRICO FRN-52-BI 220V/60HZ</v>
          </cell>
          <cell r="C35320" t="str">
            <v>FERT</v>
          </cell>
          <cell r="D35320" t="str">
            <v>UN</v>
          </cell>
        </row>
        <row r="35321">
          <cell r="A35321" t="str">
            <v>5538-01</v>
          </cell>
          <cell r="B35321" t="str">
            <v>FORNO ELETRICO FRN-52-WI 127V/60HZ</v>
          </cell>
          <cell r="C35321" t="str">
            <v>FERT</v>
          </cell>
          <cell r="D35321" t="str">
            <v>UN</v>
          </cell>
        </row>
        <row r="35322">
          <cell r="A35322" t="str">
            <v>5538-01-CKD</v>
          </cell>
          <cell r="B35322" t="str">
            <v>CONJ CKD FORNO FRN-52-WI 127V/60Hz</v>
          </cell>
          <cell r="C35322" t="str">
            <v>ROH</v>
          </cell>
          <cell r="D35322" t="str">
            <v>UN</v>
          </cell>
        </row>
        <row r="35323">
          <cell r="A35323" t="str">
            <v>5538-02</v>
          </cell>
          <cell r="B35323" t="str">
            <v>FORNO ELETRICO FRN-52-WI 220V/60HZ</v>
          </cell>
          <cell r="C35323" t="str">
            <v>FERT</v>
          </cell>
          <cell r="D35323" t="str">
            <v>UN</v>
          </cell>
        </row>
        <row r="35324">
          <cell r="A35324" t="str">
            <v>5538-02-CKD</v>
          </cell>
          <cell r="B35324" t="str">
            <v>CONJ CKD FORNO FRN-52-WI 220V/60Hz</v>
          </cell>
          <cell r="C35324" t="str">
            <v>ROH</v>
          </cell>
          <cell r="D35324" t="str">
            <v>UN</v>
          </cell>
        </row>
        <row r="35325">
          <cell r="A35325" t="str">
            <v>5538-03</v>
          </cell>
          <cell r="B35325" t="str">
            <v>FORNO ELETRICO FRN-52-WI 127V/60HZ</v>
          </cell>
          <cell r="C35325" t="str">
            <v>FERT</v>
          </cell>
          <cell r="D35325" t="str">
            <v>UN</v>
          </cell>
        </row>
        <row r="35326">
          <cell r="A35326" t="str">
            <v>5538-04</v>
          </cell>
          <cell r="B35326" t="str">
            <v>FORNO ELETRICO FRN-52-WI 220V/60HZ</v>
          </cell>
          <cell r="C35326" t="str">
            <v>FERT</v>
          </cell>
          <cell r="D35326" t="str">
            <v>UN</v>
          </cell>
        </row>
        <row r="35327">
          <cell r="A35327" t="str">
            <v>5539-01</v>
          </cell>
          <cell r="B35327" t="str">
            <v>FORNO ELETRICO FRN-60-BI 127V/60HZ</v>
          </cell>
          <cell r="C35327" t="str">
            <v>FERT</v>
          </cell>
          <cell r="D35327" t="str">
            <v>UN</v>
          </cell>
        </row>
        <row r="35328">
          <cell r="A35328" t="str">
            <v>5539-01-CKD</v>
          </cell>
          <cell r="B35328" t="str">
            <v>CONJ CKD FORNO FRN-60-BI 127V/60Hz</v>
          </cell>
          <cell r="C35328" t="str">
            <v>ROH</v>
          </cell>
          <cell r="D35328" t="str">
            <v>UN</v>
          </cell>
        </row>
        <row r="35329">
          <cell r="A35329" t="str">
            <v>5539-02</v>
          </cell>
          <cell r="B35329" t="str">
            <v>FORNO ELETRICO FRN-60-BI 220V/60HZ</v>
          </cell>
          <cell r="C35329" t="str">
            <v>FERT</v>
          </cell>
          <cell r="D35329" t="str">
            <v>UN</v>
          </cell>
        </row>
        <row r="35330">
          <cell r="A35330" t="str">
            <v>5539-02-CKD</v>
          </cell>
          <cell r="B35330" t="str">
            <v>CONJ CKD FORNO FRN-60-BI 220V/60Hz</v>
          </cell>
          <cell r="C35330" t="str">
            <v>ROH</v>
          </cell>
          <cell r="D35330" t="str">
            <v>UN</v>
          </cell>
        </row>
        <row r="35331">
          <cell r="A35331" t="str">
            <v>5540-01</v>
          </cell>
          <cell r="B35331" t="str">
            <v>SANDUICHEIRA S-16 127V/60Hz ULTRA</v>
          </cell>
          <cell r="C35331" t="str">
            <v>HAWA</v>
          </cell>
          <cell r="D35331" t="str">
            <v>UN</v>
          </cell>
        </row>
        <row r="35332">
          <cell r="A35332" t="str">
            <v>5540-02</v>
          </cell>
          <cell r="B35332" t="str">
            <v>SANDUICHEIRA S-16 220V/60Hz ULTRA</v>
          </cell>
          <cell r="C35332" t="str">
            <v>HAWA</v>
          </cell>
          <cell r="D35332" t="str">
            <v>UN</v>
          </cell>
        </row>
        <row r="35333">
          <cell r="A35333" t="str">
            <v>5541-01</v>
          </cell>
          <cell r="B35333" t="str">
            <v>FORNO ELETRICO FRN-60-WI 127V/60HZ</v>
          </cell>
          <cell r="C35333" t="str">
            <v>FERT</v>
          </cell>
          <cell r="D35333" t="str">
            <v>UN</v>
          </cell>
        </row>
        <row r="35334">
          <cell r="A35334" t="str">
            <v>5541-01-CKD</v>
          </cell>
          <cell r="B35334" t="str">
            <v>CONJ CKD FORNO FRN-60-WI 127V/60Hz</v>
          </cell>
          <cell r="C35334" t="str">
            <v>ROH</v>
          </cell>
          <cell r="D35334" t="str">
            <v>UN</v>
          </cell>
        </row>
        <row r="35335">
          <cell r="A35335" t="str">
            <v>5541-02</v>
          </cell>
          <cell r="B35335" t="str">
            <v>FORNO ELETRICO FRN-60-WI 220V/60HZ</v>
          </cell>
          <cell r="C35335" t="str">
            <v>FERT</v>
          </cell>
          <cell r="D35335" t="str">
            <v>UN</v>
          </cell>
        </row>
        <row r="35336">
          <cell r="A35336" t="str">
            <v>5541-02-CKD</v>
          </cell>
          <cell r="B35336" t="str">
            <v>CONJ CKD FORNO FRN-60-WI 220V/60Hz</v>
          </cell>
          <cell r="C35336" t="str">
            <v>ROH</v>
          </cell>
          <cell r="D35336" t="str">
            <v>UN</v>
          </cell>
        </row>
        <row r="35337">
          <cell r="A35337" t="str">
            <v>5542-01</v>
          </cell>
          <cell r="B35337" t="str">
            <v>FORNO ELÉTRICO FRN-48-WI 127V/60HZ</v>
          </cell>
          <cell r="C35337" t="str">
            <v>FERT</v>
          </cell>
          <cell r="D35337" t="str">
            <v>UN</v>
          </cell>
        </row>
        <row r="35338">
          <cell r="A35338" t="str">
            <v>5542-01-CKD</v>
          </cell>
          <cell r="B35338" t="str">
            <v>CONJ CKD FORNO FRN-48-WI 127V/60Hz</v>
          </cell>
          <cell r="C35338" t="str">
            <v>ROH</v>
          </cell>
          <cell r="D35338" t="str">
            <v>UN</v>
          </cell>
        </row>
        <row r="35339">
          <cell r="A35339" t="str">
            <v>5542-02</v>
          </cell>
          <cell r="B35339" t="str">
            <v>FORNO ELÉTRICO FRN-48-WI 220V/60HZ</v>
          </cell>
          <cell r="C35339" t="str">
            <v>FERT</v>
          </cell>
          <cell r="D35339" t="str">
            <v>UN</v>
          </cell>
        </row>
        <row r="35340">
          <cell r="A35340" t="str">
            <v>5542-02-CKD</v>
          </cell>
          <cell r="B35340" t="str">
            <v>CONJ CKD FORNO FRN-48-WI 220V/60Hz</v>
          </cell>
          <cell r="C35340" t="str">
            <v>ROH</v>
          </cell>
          <cell r="D35340" t="str">
            <v>UN</v>
          </cell>
        </row>
        <row r="35341">
          <cell r="A35341" t="str">
            <v>5545-01</v>
          </cell>
          <cell r="B35341" t="str">
            <v>CONJUNTO ESPECIAL KT-72 127V/60Hz</v>
          </cell>
          <cell r="C35341" t="str">
            <v>FERT</v>
          </cell>
          <cell r="D35341" t="str">
            <v>UN</v>
          </cell>
        </row>
        <row r="35342">
          <cell r="A35342" t="str">
            <v>5545-02</v>
          </cell>
          <cell r="B35342" t="str">
            <v>CONJUNTO ESPECIAL KT-72 220V/60Hz</v>
          </cell>
          <cell r="C35342" t="str">
            <v>FERT</v>
          </cell>
          <cell r="D35342" t="str">
            <v>UN</v>
          </cell>
        </row>
        <row r="35343">
          <cell r="A35343" t="str">
            <v>5547-01</v>
          </cell>
          <cell r="B35343" t="str">
            <v>SEC CABELOS PROF SCP-JU-01 127V/60Hz</v>
          </cell>
          <cell r="C35343" t="str">
            <v>HAWA</v>
          </cell>
          <cell r="D35343" t="str">
            <v>UN</v>
          </cell>
        </row>
        <row r="35344">
          <cell r="A35344" t="str">
            <v>5547-02</v>
          </cell>
          <cell r="B35344" t="str">
            <v>SEC CABELOS PROF SCP-JU-01 220V/60Hz</v>
          </cell>
          <cell r="C35344" t="str">
            <v>HAWA</v>
          </cell>
          <cell r="D35344" t="str">
            <v>UN</v>
          </cell>
        </row>
        <row r="35345">
          <cell r="A35345" t="str">
            <v>5551-01</v>
          </cell>
          <cell r="B35345" t="str">
            <v>VENTILADOR V-40-MX-W 127V/60Hz</v>
          </cell>
          <cell r="C35345" t="str">
            <v>FERT</v>
          </cell>
          <cell r="D35345" t="str">
            <v>UN</v>
          </cell>
        </row>
        <row r="35346">
          <cell r="A35346" t="str">
            <v>5551-02</v>
          </cell>
          <cell r="B35346" t="str">
            <v>VENTILADOR V-40-MX-W 220V/60Hz</v>
          </cell>
          <cell r="C35346" t="str">
            <v>FERT</v>
          </cell>
          <cell r="D35346" t="str">
            <v>UN</v>
          </cell>
        </row>
        <row r="35347">
          <cell r="A35347" t="str">
            <v>5551-03</v>
          </cell>
          <cell r="B35347" t="str">
            <v>VENTILADOR V-40-MX-W 127V/60Hz</v>
          </cell>
          <cell r="C35347" t="str">
            <v>FERT</v>
          </cell>
          <cell r="D35347" t="str">
            <v>UN</v>
          </cell>
        </row>
        <row r="35348">
          <cell r="A35348" t="str">
            <v>5551-04</v>
          </cell>
          <cell r="B35348" t="str">
            <v>VENTILADOR V-40-MX-W 220V/60Hz</v>
          </cell>
          <cell r="C35348" t="str">
            <v>FERT</v>
          </cell>
          <cell r="D35348" t="str">
            <v>UN</v>
          </cell>
        </row>
        <row r="35349">
          <cell r="A35349" t="str">
            <v>5552-01</v>
          </cell>
          <cell r="B35349" t="str">
            <v>VENTILADOR V-40-MX-B 127V/60Hz</v>
          </cell>
          <cell r="C35349" t="str">
            <v>FERT</v>
          </cell>
          <cell r="D35349" t="str">
            <v>UN</v>
          </cell>
        </row>
        <row r="35350">
          <cell r="A35350" t="str">
            <v>5552-02</v>
          </cell>
          <cell r="B35350" t="str">
            <v>VENTILADOR V-40-MX-B 220V/60Hz</v>
          </cell>
          <cell r="C35350" t="str">
            <v>FERT</v>
          </cell>
          <cell r="D35350" t="str">
            <v>UN</v>
          </cell>
        </row>
        <row r="35351">
          <cell r="A35351" t="str">
            <v>5552-03</v>
          </cell>
          <cell r="B35351" t="str">
            <v>VENTILADOR V-40-MX-B 127V/60Hz</v>
          </cell>
          <cell r="C35351" t="str">
            <v>FERT</v>
          </cell>
          <cell r="D35351" t="str">
            <v>UN</v>
          </cell>
        </row>
        <row r="35352">
          <cell r="A35352" t="str">
            <v>5552-04</v>
          </cell>
          <cell r="B35352" t="str">
            <v>VENTILADOR V-40-MX-B 220V/60Hz</v>
          </cell>
          <cell r="C35352" t="str">
            <v>FERT</v>
          </cell>
          <cell r="D35352" t="str">
            <v>UN</v>
          </cell>
        </row>
        <row r="35353">
          <cell r="A35353" t="str">
            <v>5553-01</v>
          </cell>
          <cell r="B35353" t="str">
            <v>VENTILADOR V-30-MX-B 127V/60Hz</v>
          </cell>
          <cell r="C35353" t="str">
            <v>FERT</v>
          </cell>
          <cell r="D35353" t="str">
            <v>UN</v>
          </cell>
        </row>
        <row r="35354">
          <cell r="A35354" t="str">
            <v>5553-02</v>
          </cell>
          <cell r="B35354" t="str">
            <v>VENTILADOR V-30-MX-B  220V/60Hz</v>
          </cell>
          <cell r="C35354" t="str">
            <v>FERT</v>
          </cell>
          <cell r="D35354" t="str">
            <v>UN</v>
          </cell>
        </row>
        <row r="35355">
          <cell r="A35355" t="str">
            <v>5554-01</v>
          </cell>
          <cell r="B35355" t="str">
            <v>VENTILADOR VSP-30-P 127V/60Hz</v>
          </cell>
          <cell r="C35355" t="str">
            <v>FERT</v>
          </cell>
          <cell r="D35355" t="str">
            <v>UN</v>
          </cell>
        </row>
        <row r="35356">
          <cell r="A35356" t="str">
            <v>5554-02</v>
          </cell>
          <cell r="B35356" t="str">
            <v>VENTILADOR VSP-30-P 220V/60Hz</v>
          </cell>
          <cell r="C35356" t="str">
            <v>FERT</v>
          </cell>
          <cell r="D35356" t="str">
            <v>UN</v>
          </cell>
        </row>
        <row r="35357">
          <cell r="A35357" t="str">
            <v>5555-01</v>
          </cell>
          <cell r="B35357" t="str">
            <v>LIQUIDIFICADOR L-99-P 127V/60Hz</v>
          </cell>
          <cell r="C35357" t="str">
            <v>FERT</v>
          </cell>
          <cell r="D35357" t="str">
            <v>UN</v>
          </cell>
        </row>
        <row r="35358">
          <cell r="A35358" t="str">
            <v>5555-02</v>
          </cell>
          <cell r="B35358" t="str">
            <v>LIQUIDIFICADOR L-99-P 220V/60Hz</v>
          </cell>
          <cell r="C35358" t="str">
            <v>FERT</v>
          </cell>
          <cell r="D35358" t="str">
            <v>UN</v>
          </cell>
        </row>
        <row r="35359">
          <cell r="A35359" t="str">
            <v>5556-01</v>
          </cell>
          <cell r="B35359" t="str">
            <v>BATEDEIRA B-44-P 127V/60Hz</v>
          </cell>
          <cell r="C35359" t="str">
            <v>FERT</v>
          </cell>
          <cell r="D35359" t="str">
            <v>UN</v>
          </cell>
        </row>
        <row r="35360">
          <cell r="A35360" t="str">
            <v>5556-02</v>
          </cell>
          <cell r="B35360" t="str">
            <v>BATEDEIRA B-44-P 220V/60Hz</v>
          </cell>
          <cell r="C35360" t="str">
            <v>FERT</v>
          </cell>
          <cell r="D35360" t="str">
            <v>UN</v>
          </cell>
        </row>
        <row r="35361">
          <cell r="A35361" t="str">
            <v>5557-01</v>
          </cell>
          <cell r="B35361" t="str">
            <v>LIQUIDIFICADOR L-97-B 127V/60Hz</v>
          </cell>
          <cell r="C35361" t="str">
            <v>FERT</v>
          </cell>
          <cell r="D35361" t="str">
            <v>UN</v>
          </cell>
        </row>
        <row r="35362">
          <cell r="A35362" t="str">
            <v>5557-02</v>
          </cell>
          <cell r="B35362" t="str">
            <v>LIQUIDIFICADOR L-97-B 220V/60Hz</v>
          </cell>
          <cell r="C35362" t="str">
            <v>FERT</v>
          </cell>
          <cell r="D35362" t="str">
            <v>UN</v>
          </cell>
        </row>
        <row r="35363">
          <cell r="A35363" t="str">
            <v>5558-01</v>
          </cell>
          <cell r="B35363" t="str">
            <v>BATEDEIRA B-39 127V/60Hz</v>
          </cell>
          <cell r="C35363" t="str">
            <v>FERT</v>
          </cell>
          <cell r="D35363" t="str">
            <v>UN</v>
          </cell>
        </row>
        <row r="35364">
          <cell r="A35364" t="str">
            <v>5558-02</v>
          </cell>
          <cell r="B35364" t="str">
            <v>BATEDEIRA B-39 220V/60Hz</v>
          </cell>
          <cell r="C35364" t="str">
            <v>FERT</v>
          </cell>
          <cell r="D35364" t="str">
            <v>UN</v>
          </cell>
        </row>
        <row r="35365">
          <cell r="A35365" t="str">
            <v>5560-01</v>
          </cell>
          <cell r="B35365" t="str">
            <v>TABLET TB-01 BIVOLT .</v>
          </cell>
          <cell r="C35365" t="str">
            <v>FERT</v>
          </cell>
          <cell r="D35365" t="str">
            <v>UN</v>
          </cell>
        </row>
        <row r="35366">
          <cell r="A35366" t="str">
            <v>5561-01</v>
          </cell>
          <cell r="B35366" t="str">
            <v>LIQUIDIFICADOR L-97-R 127V/60Hz</v>
          </cell>
          <cell r="C35366" t="str">
            <v>FERT</v>
          </cell>
          <cell r="D35366" t="str">
            <v>UN</v>
          </cell>
        </row>
        <row r="35367">
          <cell r="A35367" t="str">
            <v>5561-02</v>
          </cell>
          <cell r="B35367" t="str">
            <v>LIQUIDIFICADOR L-97-R 220V/60Hz</v>
          </cell>
          <cell r="C35367" t="str">
            <v>FERT</v>
          </cell>
          <cell r="D35367" t="str">
            <v>UN</v>
          </cell>
        </row>
        <row r="35368">
          <cell r="A35368" t="str">
            <v>5562-01</v>
          </cell>
          <cell r="B35368" t="str">
            <v>LIQUIDIFICADOR L-97-W 127V/60Hz</v>
          </cell>
          <cell r="C35368" t="str">
            <v>FERT</v>
          </cell>
          <cell r="D35368" t="str">
            <v>UN</v>
          </cell>
        </row>
        <row r="35369">
          <cell r="A35369" t="str">
            <v>5562-02</v>
          </cell>
          <cell r="B35369" t="str">
            <v>LIQUIDIFICADOR L-97-W 220V/60Hz</v>
          </cell>
          <cell r="C35369" t="str">
            <v>FERT</v>
          </cell>
          <cell r="D35369" t="str">
            <v>UN</v>
          </cell>
        </row>
        <row r="35370">
          <cell r="A35370" t="str">
            <v>5563-01</v>
          </cell>
          <cell r="B35370" t="str">
            <v>FORNO ELETRICO FRN-52-W 127V/60Hz</v>
          </cell>
          <cell r="C35370" t="str">
            <v>FERT</v>
          </cell>
          <cell r="D35370" t="str">
            <v>UN</v>
          </cell>
        </row>
        <row r="35371">
          <cell r="A35371" t="str">
            <v>5563-01-CKD</v>
          </cell>
          <cell r="B35371" t="str">
            <v>CONJ CKD FORNO FRN-52-W 127V/60Hz</v>
          </cell>
          <cell r="C35371" t="str">
            <v>ROH</v>
          </cell>
          <cell r="D35371" t="str">
            <v>UN</v>
          </cell>
        </row>
        <row r="35372">
          <cell r="A35372" t="str">
            <v>5563-02</v>
          </cell>
          <cell r="B35372" t="str">
            <v>FORNO ELETRICO FRN-52-W 220V/60Hz</v>
          </cell>
          <cell r="C35372" t="str">
            <v>FERT</v>
          </cell>
          <cell r="D35372" t="str">
            <v>UN</v>
          </cell>
        </row>
        <row r="35373">
          <cell r="A35373" t="str">
            <v>5563-02-CKD</v>
          </cell>
          <cell r="B35373" t="str">
            <v>CONJ CKD FORNO FRN-52-W 220V/60Hz</v>
          </cell>
          <cell r="C35373" t="str">
            <v>ROH</v>
          </cell>
          <cell r="D35373" t="str">
            <v>UN</v>
          </cell>
        </row>
        <row r="35374">
          <cell r="A35374" t="str">
            <v>5564-01</v>
          </cell>
          <cell r="B35374" t="str">
            <v>FORNO ELÉTRICO FRN-42-W 127V/60Hz</v>
          </cell>
          <cell r="C35374" t="str">
            <v>FERT</v>
          </cell>
          <cell r="D35374" t="str">
            <v>UN</v>
          </cell>
        </row>
        <row r="35375">
          <cell r="A35375" t="str">
            <v>5564-01-CKD</v>
          </cell>
          <cell r="B35375" t="str">
            <v>CONJ CKD FORNO FRN-42-W 127V/60Hz</v>
          </cell>
          <cell r="C35375" t="str">
            <v>ROH</v>
          </cell>
          <cell r="D35375" t="str">
            <v>UN</v>
          </cell>
        </row>
        <row r="35376">
          <cell r="A35376" t="str">
            <v>5564-02</v>
          </cell>
          <cell r="B35376" t="str">
            <v>FORNO ELÉTRICO FRN-42-W 220V/60Hz</v>
          </cell>
          <cell r="C35376" t="str">
            <v>FERT</v>
          </cell>
          <cell r="D35376" t="str">
            <v>UN</v>
          </cell>
        </row>
        <row r="35377">
          <cell r="A35377" t="str">
            <v>5564-02-CKD</v>
          </cell>
          <cell r="B35377" t="str">
            <v>CONJ CKD FORNO FRN-42-W 220V/60Hz</v>
          </cell>
          <cell r="C35377" t="str">
            <v>ROH</v>
          </cell>
          <cell r="D35377" t="str">
            <v>UN</v>
          </cell>
        </row>
        <row r="35378">
          <cell r="A35378" t="str">
            <v>5566-01</v>
          </cell>
          <cell r="B35378" t="str">
            <v>LIQUID LNE-1200-RI 120V/60Hz US VRM/INOX</v>
          </cell>
          <cell r="C35378" t="str">
            <v>FERT</v>
          </cell>
          <cell r="D35378" t="str">
            <v>UN</v>
          </cell>
        </row>
        <row r="35379">
          <cell r="A35379" t="str">
            <v>5567-01</v>
          </cell>
          <cell r="B35379" t="str">
            <v>LIQUIDIFICADOR L-1200-PI 127V/60Hz</v>
          </cell>
          <cell r="C35379" t="str">
            <v>FERT</v>
          </cell>
          <cell r="D35379" t="str">
            <v>UN</v>
          </cell>
        </row>
        <row r="35380">
          <cell r="A35380" t="str">
            <v>5567-02</v>
          </cell>
          <cell r="B35380" t="str">
            <v>LIQUIDIFICADOR L-1200-PI 220V/60Hz</v>
          </cell>
          <cell r="C35380" t="str">
            <v>FERT</v>
          </cell>
          <cell r="D35380" t="str">
            <v>UN</v>
          </cell>
        </row>
        <row r="35381">
          <cell r="A35381" t="str">
            <v>5570-01</v>
          </cell>
          <cell r="B35381" t="str">
            <v>TABLET TB-02 BIVOLT .</v>
          </cell>
          <cell r="C35381" t="str">
            <v>FERT</v>
          </cell>
          <cell r="D35381" t="str">
            <v>UN</v>
          </cell>
        </row>
        <row r="35382">
          <cell r="A35382" t="str">
            <v>5571-01</v>
          </cell>
          <cell r="B35382" t="str">
            <v>LIQUIDIFICADOR L-98-B 127V/60Hz</v>
          </cell>
          <cell r="C35382" t="str">
            <v>FERT</v>
          </cell>
          <cell r="D35382" t="str">
            <v>UN</v>
          </cell>
        </row>
        <row r="35383">
          <cell r="A35383" t="str">
            <v>5571-02</v>
          </cell>
          <cell r="B35383" t="str">
            <v>LIQUIDIFICADOR L-98-B 220V/60Hz</v>
          </cell>
          <cell r="C35383" t="str">
            <v>FERT</v>
          </cell>
          <cell r="D35383" t="str">
            <v>UN</v>
          </cell>
        </row>
        <row r="35384">
          <cell r="A35384" t="str">
            <v>5572-01</v>
          </cell>
          <cell r="B35384" t="str">
            <v>LIQUIDIFICADOR LN-UT-01 127V/60HZ</v>
          </cell>
          <cell r="C35384" t="str">
            <v>FERT</v>
          </cell>
          <cell r="D35384" t="str">
            <v>UN</v>
          </cell>
        </row>
        <row r="35385">
          <cell r="A35385" t="str">
            <v>5572-02</v>
          </cell>
          <cell r="B35385" t="str">
            <v>LIQUIDIFICADOR LN-UT-01 220V/60HZ</v>
          </cell>
          <cell r="C35385" t="str">
            <v>FERT</v>
          </cell>
          <cell r="D35385" t="str">
            <v>UN</v>
          </cell>
        </row>
        <row r="35386">
          <cell r="A35386" t="str">
            <v>5573-01</v>
          </cell>
          <cell r="B35386" t="str">
            <v>LIQUIDIFICADOR L-99-FB-PL 127V/60HZ</v>
          </cell>
          <cell r="C35386" t="str">
            <v>FERT</v>
          </cell>
          <cell r="D35386" t="str">
            <v>UN</v>
          </cell>
        </row>
        <row r="35387">
          <cell r="A35387" t="str">
            <v>5573-02</v>
          </cell>
          <cell r="B35387" t="str">
            <v>LIQUIDIFICADOR L-99-FB-PL 220V/60Hz</v>
          </cell>
          <cell r="C35387" t="str">
            <v>FERT</v>
          </cell>
          <cell r="D35387" t="str">
            <v>UN</v>
          </cell>
        </row>
        <row r="35388">
          <cell r="A35388" t="str">
            <v>5576-01</v>
          </cell>
          <cell r="B35388" t="str">
            <v>LIQUID L-1200-BI-E 120V/60Hz US PR/INOX</v>
          </cell>
          <cell r="C35388" t="str">
            <v>FERT</v>
          </cell>
          <cell r="D35388" t="str">
            <v>UN</v>
          </cell>
        </row>
        <row r="35389">
          <cell r="A35389" t="str">
            <v>5577-01</v>
          </cell>
          <cell r="B35389" t="str">
            <v>LIQUIDIFICADOR L-93-BG 127V/60HZ</v>
          </cell>
          <cell r="C35389" t="str">
            <v>FERT</v>
          </cell>
          <cell r="D35389" t="str">
            <v>UN</v>
          </cell>
        </row>
        <row r="35390">
          <cell r="A35390" t="str">
            <v>5577-02</v>
          </cell>
          <cell r="B35390" t="str">
            <v>LIQUIDIFICADOR L-93-BG 220V/60HZ</v>
          </cell>
          <cell r="C35390" t="str">
            <v>FERT</v>
          </cell>
          <cell r="D35390" t="str">
            <v>UN</v>
          </cell>
        </row>
        <row r="35391">
          <cell r="A35391" t="str">
            <v>5579-01</v>
          </cell>
          <cell r="B35391" t="str">
            <v>FORNO ELETRICO FRN-52-B 127V/60Hz</v>
          </cell>
          <cell r="C35391" t="str">
            <v>FERT</v>
          </cell>
          <cell r="D35391" t="str">
            <v>UN</v>
          </cell>
        </row>
        <row r="35392">
          <cell r="A35392" t="str">
            <v>5579-01-CKD</v>
          </cell>
          <cell r="B35392" t="str">
            <v>CONJ CKD FORNO FRN-52-B 127V/60Hz</v>
          </cell>
          <cell r="C35392" t="str">
            <v>ROH</v>
          </cell>
          <cell r="D35392" t="str">
            <v>UN</v>
          </cell>
        </row>
        <row r="35393">
          <cell r="A35393" t="str">
            <v>5579-02</v>
          </cell>
          <cell r="B35393" t="str">
            <v>FORNO ELETRICO FRN-52-B 220V/60Hz</v>
          </cell>
          <cell r="C35393" t="str">
            <v>FERT</v>
          </cell>
          <cell r="D35393" t="str">
            <v>UN</v>
          </cell>
        </row>
        <row r="35394">
          <cell r="A35394" t="str">
            <v>5579-02-CKD</v>
          </cell>
          <cell r="B35394" t="str">
            <v>CONJ CKD FORNO FRN-52-B 220V/60Hz</v>
          </cell>
          <cell r="C35394" t="str">
            <v>ROH</v>
          </cell>
          <cell r="D35394" t="str">
            <v>UN</v>
          </cell>
        </row>
        <row r="35395">
          <cell r="A35395" t="str">
            <v>5580-01</v>
          </cell>
          <cell r="B35395" t="str">
            <v>TABLET TB-03 BIVOLT .</v>
          </cell>
          <cell r="C35395" t="str">
            <v>FERT</v>
          </cell>
          <cell r="D35395" t="str">
            <v>UN</v>
          </cell>
        </row>
        <row r="35396">
          <cell r="A35396" t="str">
            <v>5581-01</v>
          </cell>
          <cell r="B35396" t="str">
            <v>LIQUIDIFICADOR L-550-BC 127V/60HZ</v>
          </cell>
          <cell r="C35396" t="str">
            <v>FERT</v>
          </cell>
          <cell r="D35396" t="str">
            <v>UN</v>
          </cell>
        </row>
        <row r="35397">
          <cell r="A35397" t="str">
            <v>5581-02</v>
          </cell>
          <cell r="B35397" t="str">
            <v>LIQUIDIFICADOR L-550-BC 220V/60HZ</v>
          </cell>
          <cell r="C35397" t="str">
            <v>FERT</v>
          </cell>
          <cell r="D35397" t="str">
            <v>UN</v>
          </cell>
        </row>
        <row r="35398">
          <cell r="A35398" t="str">
            <v>5582-01</v>
          </cell>
          <cell r="B35398" t="str">
            <v>LIQUIDIFICADOR L-550-WC 127V/60HZ</v>
          </cell>
          <cell r="C35398" t="str">
            <v>FERT</v>
          </cell>
          <cell r="D35398" t="str">
            <v>UN</v>
          </cell>
        </row>
        <row r="35399">
          <cell r="A35399" t="str">
            <v>5582-02</v>
          </cell>
          <cell r="B35399" t="str">
            <v>LIQUIDIFICADOR L-550-WC 220V/60HZ</v>
          </cell>
          <cell r="C35399" t="str">
            <v>FERT</v>
          </cell>
          <cell r="D35399" t="str">
            <v>UN</v>
          </cell>
        </row>
        <row r="35400">
          <cell r="A35400" t="str">
            <v>5584-01</v>
          </cell>
          <cell r="B35400" t="str">
            <v>CONJUNTO ESPECIAL KT-84 127V/60HZ</v>
          </cell>
          <cell r="C35400" t="str">
            <v>FERT</v>
          </cell>
          <cell r="D35400" t="str">
            <v>UN</v>
          </cell>
        </row>
        <row r="35401">
          <cell r="A35401" t="str">
            <v>5584-02</v>
          </cell>
          <cell r="B35401" t="str">
            <v>CONJUNTO ESPECIAL KT-84 220V/60HZ</v>
          </cell>
          <cell r="C35401" t="str">
            <v>FERT</v>
          </cell>
          <cell r="D35401" t="str">
            <v>UN</v>
          </cell>
        </row>
        <row r="35402">
          <cell r="A35402" t="str">
            <v>5585-01</v>
          </cell>
          <cell r="B35402" t="str">
            <v>CLIMATIZADOR 45LITROS CLN-45L 127V/60HZ</v>
          </cell>
          <cell r="C35402" t="str">
            <v>FERT</v>
          </cell>
          <cell r="D35402" t="str">
            <v>UN</v>
          </cell>
        </row>
        <row r="35403">
          <cell r="A35403" t="str">
            <v>5585-02</v>
          </cell>
          <cell r="B35403" t="str">
            <v>CLIMATIZADOR 45LITROS CLN-45L 220V/60HZ</v>
          </cell>
          <cell r="C35403" t="str">
            <v>FERT</v>
          </cell>
          <cell r="D35403" t="str">
            <v>UN</v>
          </cell>
        </row>
        <row r="35404">
          <cell r="A35404" t="str">
            <v>5586-01</v>
          </cell>
          <cell r="B35404" t="str">
            <v>CLIMATIZADOR 65LITROS CLN-65L 127V/60HZ</v>
          </cell>
          <cell r="C35404" t="str">
            <v>FERT</v>
          </cell>
          <cell r="D35404" t="str">
            <v>UN</v>
          </cell>
        </row>
        <row r="35405">
          <cell r="A35405" t="str">
            <v>5586-02</v>
          </cell>
          <cell r="B35405" t="str">
            <v>CLIMATIZADOR 65LITROS CLN-65L 220V/60HZ</v>
          </cell>
          <cell r="C35405" t="str">
            <v>FERT</v>
          </cell>
          <cell r="D35405" t="str">
            <v>UN</v>
          </cell>
        </row>
        <row r="35406">
          <cell r="A35406" t="str">
            <v>5595-01</v>
          </cell>
          <cell r="B35406" t="str">
            <v>CAIXA AMPLIFICADA CM-16 BIVOLT .</v>
          </cell>
          <cell r="C35406" t="str">
            <v>FERT</v>
          </cell>
          <cell r="D35406" t="str">
            <v>UN</v>
          </cell>
        </row>
        <row r="35407">
          <cell r="A35407" t="str">
            <v>5598-01</v>
          </cell>
          <cell r="B35407" t="str">
            <v>BATED B-23 NP 127V/60Hz BELLA MASSA 400W</v>
          </cell>
          <cell r="C35407" t="str">
            <v>FERT</v>
          </cell>
          <cell r="D35407" t="str">
            <v>UN</v>
          </cell>
        </row>
        <row r="35408">
          <cell r="A35408" t="str">
            <v>5598-02</v>
          </cell>
          <cell r="B35408" t="str">
            <v>BATED B-23 NP 220V/60Hz BELLA MASSA 400W</v>
          </cell>
          <cell r="C35408" t="str">
            <v>FERT</v>
          </cell>
          <cell r="D35408" t="str">
            <v>UN</v>
          </cell>
        </row>
        <row r="35409">
          <cell r="A35409" t="str">
            <v>5598-05</v>
          </cell>
          <cell r="B35409" t="str">
            <v>BATED B-23 NP 127V/60Hz BELLA MASSA 500W</v>
          </cell>
          <cell r="C35409" t="str">
            <v>FERT</v>
          </cell>
          <cell r="D35409" t="str">
            <v>UN</v>
          </cell>
        </row>
        <row r="35410">
          <cell r="A35410" t="str">
            <v>5598-06</v>
          </cell>
          <cell r="B35410" t="str">
            <v>BATED B-23 NP 220V/60Hz BELLA MASSA 500W</v>
          </cell>
          <cell r="C35410" t="str">
            <v>FERT</v>
          </cell>
          <cell r="D35410" t="str">
            <v>UN</v>
          </cell>
        </row>
        <row r="35411">
          <cell r="A35411" t="str">
            <v>5598-07</v>
          </cell>
          <cell r="B35411" t="str">
            <v>BATEDEIRA B-23 220V/60Hz</v>
          </cell>
          <cell r="C35411" t="str">
            <v>FERT</v>
          </cell>
          <cell r="D35411" t="str">
            <v>UN</v>
          </cell>
        </row>
        <row r="35412">
          <cell r="A35412" t="str">
            <v>5598-09</v>
          </cell>
          <cell r="B35412" t="str">
            <v>BATED B-23 NP 127V/60Hz BELLA MASSA 500W</v>
          </cell>
          <cell r="C35412" t="str">
            <v>FERT</v>
          </cell>
          <cell r="D35412" t="str">
            <v>UN</v>
          </cell>
        </row>
        <row r="35413">
          <cell r="A35413" t="str">
            <v>5598-10</v>
          </cell>
          <cell r="B35413" t="str">
            <v>BATED B-23 NP 220V/60Hz BELLA MASSA 500W</v>
          </cell>
          <cell r="C35413" t="str">
            <v>FERT</v>
          </cell>
          <cell r="D35413" t="str">
            <v>UN</v>
          </cell>
        </row>
        <row r="35414">
          <cell r="A35414" t="str">
            <v>5600-01</v>
          </cell>
          <cell r="B35414" t="str">
            <v>LIQUIDIFICADOR L-55 127V/60HZ PREMIUMDUE</v>
          </cell>
          <cell r="C35414" t="str">
            <v>FERT</v>
          </cell>
          <cell r="D35414" t="str">
            <v>UN</v>
          </cell>
        </row>
        <row r="35415">
          <cell r="A35415" t="str">
            <v>5600-02</v>
          </cell>
          <cell r="B35415" t="str">
            <v>LIQUIDIFICADOR L-55 220V/60Hz PREMIUM</v>
          </cell>
          <cell r="C35415" t="str">
            <v>FERT</v>
          </cell>
          <cell r="D35415" t="str">
            <v>UN</v>
          </cell>
        </row>
        <row r="35416">
          <cell r="A35416" t="str">
            <v>5600-03</v>
          </cell>
          <cell r="B35416" t="str">
            <v>LIQUIDIFICADOR L-55 127V/60HZ PREMIUMDUE</v>
          </cell>
          <cell r="C35416" t="str">
            <v>FERT</v>
          </cell>
          <cell r="D35416" t="str">
            <v>UN</v>
          </cell>
        </row>
        <row r="35417">
          <cell r="A35417" t="str">
            <v>5600-04</v>
          </cell>
          <cell r="B35417" t="str">
            <v>LIQUIDIFICADOR L-55 220V/60HZ PREMIUMDUE</v>
          </cell>
          <cell r="C35417" t="str">
            <v>FERT</v>
          </cell>
          <cell r="D35417" t="str">
            <v>UN</v>
          </cell>
        </row>
        <row r="35418">
          <cell r="A35418" t="str">
            <v>5600-05</v>
          </cell>
          <cell r="B35418" t="str">
            <v>LIQUID L-55 127V/60HZ PREMIUM FILTER DUE</v>
          </cell>
          <cell r="C35418" t="str">
            <v>FERT</v>
          </cell>
          <cell r="D35418" t="str">
            <v>UN</v>
          </cell>
        </row>
        <row r="35419">
          <cell r="A35419" t="str">
            <v>5600-06</v>
          </cell>
          <cell r="B35419" t="str">
            <v>LIQUID L-55 220V/60HZ PREMIUM FILTER DUE</v>
          </cell>
          <cell r="C35419" t="str">
            <v>FERT</v>
          </cell>
          <cell r="D35419" t="str">
            <v>UN</v>
          </cell>
        </row>
        <row r="35420">
          <cell r="A35420" t="str">
            <v>5610-01</v>
          </cell>
          <cell r="B35420" t="str">
            <v>BODY GROOM BG-01 BIVOLT FLEX GROOM</v>
          </cell>
          <cell r="C35420" t="str">
            <v>HAWA</v>
          </cell>
          <cell r="D35420" t="str">
            <v>UN</v>
          </cell>
        </row>
        <row r="35421">
          <cell r="A35421" t="str">
            <v>5615-01</v>
          </cell>
          <cell r="B35421" t="str">
            <v>MICRO-ONDAS MO-01-21-B 127V/60HZ</v>
          </cell>
          <cell r="C35421" t="str">
            <v>FERT</v>
          </cell>
          <cell r="D35421" t="str">
            <v>UN</v>
          </cell>
        </row>
        <row r="35422">
          <cell r="A35422" t="str">
            <v>5615-02</v>
          </cell>
          <cell r="B35422" t="str">
            <v>MICRO-ONDAS MO-01-21-B 220V/60HZ .</v>
          </cell>
          <cell r="C35422" t="str">
            <v>FERT</v>
          </cell>
          <cell r="D35422" t="str">
            <v>UN</v>
          </cell>
        </row>
        <row r="35423">
          <cell r="A35423" t="str">
            <v>5615-03</v>
          </cell>
          <cell r="B35423" t="str">
            <v>MICRO-ONDAS MO-01-21-B 127V/60HZ</v>
          </cell>
          <cell r="C35423" t="str">
            <v>FERT</v>
          </cell>
          <cell r="D35423" t="str">
            <v>UN</v>
          </cell>
        </row>
        <row r="35424">
          <cell r="A35424" t="str">
            <v>5615-04</v>
          </cell>
          <cell r="B35424" t="str">
            <v>MICRO-ONDAS MO-01-21-B 220V/60HZ .</v>
          </cell>
          <cell r="C35424" t="str">
            <v>FERT</v>
          </cell>
          <cell r="D35424" t="str">
            <v>UN</v>
          </cell>
        </row>
        <row r="35425">
          <cell r="A35425" t="str">
            <v>5616-01</v>
          </cell>
          <cell r="B35425" t="str">
            <v>MICRO-ONDAS MO-01-21-W 127V/60HZ .</v>
          </cell>
          <cell r="C35425" t="str">
            <v>FERT</v>
          </cell>
          <cell r="D35425" t="str">
            <v>UN</v>
          </cell>
        </row>
        <row r="35426">
          <cell r="A35426" t="str">
            <v>5616-02</v>
          </cell>
          <cell r="B35426" t="str">
            <v>MICRO-ONDAS MO-01-21-W 220V/60HZ</v>
          </cell>
          <cell r="C35426" t="str">
            <v>FERT</v>
          </cell>
          <cell r="D35426" t="str">
            <v>UN</v>
          </cell>
        </row>
        <row r="35427">
          <cell r="A35427" t="str">
            <v>5616-03</v>
          </cell>
          <cell r="B35427" t="str">
            <v>MICRO-ONDAS MO-01-21-W 127V/60HZ .</v>
          </cell>
          <cell r="C35427" t="str">
            <v>FERT</v>
          </cell>
          <cell r="D35427" t="str">
            <v>UN</v>
          </cell>
        </row>
        <row r="35428">
          <cell r="A35428" t="str">
            <v>5616-04</v>
          </cell>
          <cell r="B35428" t="str">
            <v>MICRO-ONDAS MO-01-21-W 220V/60HZ</v>
          </cell>
          <cell r="C35428" t="str">
            <v>FERT</v>
          </cell>
          <cell r="D35428" t="str">
            <v>UN</v>
          </cell>
        </row>
        <row r="35429">
          <cell r="A35429" t="str">
            <v>5617-01</v>
          </cell>
          <cell r="B35429" t="str">
            <v>MICRO-ONDAS MO-02-34-W 127V/60HZ .</v>
          </cell>
          <cell r="C35429" t="str">
            <v>FERT</v>
          </cell>
          <cell r="D35429" t="str">
            <v>UN</v>
          </cell>
        </row>
        <row r="35430">
          <cell r="A35430" t="str">
            <v>5617-02</v>
          </cell>
          <cell r="B35430" t="str">
            <v>MICRO-ONDAS MO-02-34-W 220V/60HZ .</v>
          </cell>
          <cell r="C35430" t="str">
            <v>FERT</v>
          </cell>
          <cell r="D35430" t="str">
            <v>UN</v>
          </cell>
        </row>
        <row r="35431">
          <cell r="A35431" t="str">
            <v>5617-03</v>
          </cell>
          <cell r="B35431" t="str">
            <v>MICRO-ONDAS MO-02-34-W 127V/60HZ .</v>
          </cell>
          <cell r="C35431" t="str">
            <v>FERT</v>
          </cell>
          <cell r="D35431" t="str">
            <v>UN</v>
          </cell>
        </row>
        <row r="35432">
          <cell r="A35432" t="str">
            <v>5617-04</v>
          </cell>
          <cell r="B35432" t="str">
            <v>MICRO-ONDAS MO-02-34-W 220V/60HZ .</v>
          </cell>
          <cell r="C35432" t="str">
            <v>FERT</v>
          </cell>
          <cell r="D35432" t="str">
            <v>UN</v>
          </cell>
        </row>
        <row r="35433">
          <cell r="A35433" t="str">
            <v>5618-01</v>
          </cell>
          <cell r="B35433" t="str">
            <v>MICRO-ONDAS MO-02-34-E 127V/60HZ .</v>
          </cell>
          <cell r="C35433" t="str">
            <v>FERT</v>
          </cell>
          <cell r="D35433" t="str">
            <v>UN</v>
          </cell>
        </row>
        <row r="35434">
          <cell r="A35434" t="str">
            <v>5618-02</v>
          </cell>
          <cell r="B35434" t="str">
            <v>MICRO-ONDAS MO-02-34-E 220V/60HZ .</v>
          </cell>
          <cell r="C35434" t="str">
            <v>FERT</v>
          </cell>
          <cell r="D35434" t="str">
            <v>UN</v>
          </cell>
        </row>
        <row r="35435">
          <cell r="A35435" t="str">
            <v>5618-03</v>
          </cell>
          <cell r="B35435" t="str">
            <v>MICRO-ONDAS MO-02-34-E 127V/60HZ .</v>
          </cell>
          <cell r="C35435" t="str">
            <v>FERT</v>
          </cell>
          <cell r="D35435" t="str">
            <v>UN</v>
          </cell>
        </row>
        <row r="35436">
          <cell r="A35436" t="str">
            <v>5618-04</v>
          </cell>
          <cell r="B35436" t="str">
            <v>MICRO-ONDAS MO-02-34-E 220V/60HZ .</v>
          </cell>
          <cell r="C35436" t="str">
            <v>FERT</v>
          </cell>
          <cell r="D35436" t="str">
            <v>UN</v>
          </cell>
        </row>
        <row r="35437">
          <cell r="A35437" t="str">
            <v>5619-01</v>
          </cell>
          <cell r="B35437" t="str">
            <v>MICRO-ONDAS MO-01-21-E 127V/60HZ</v>
          </cell>
          <cell r="C35437" t="str">
            <v>FERT</v>
          </cell>
          <cell r="D35437" t="str">
            <v>UN</v>
          </cell>
        </row>
        <row r="35438">
          <cell r="A35438" t="str">
            <v>5619-02</v>
          </cell>
          <cell r="B35438" t="str">
            <v>MICRO-ONDAS MO-01-21-E 220V/60HZ</v>
          </cell>
          <cell r="C35438" t="str">
            <v>FERT</v>
          </cell>
          <cell r="D35438" t="str">
            <v>UN</v>
          </cell>
        </row>
        <row r="35439">
          <cell r="A35439" t="str">
            <v>5620-01</v>
          </cell>
          <cell r="B35439" t="str">
            <v>CIRCULADOR AR CA-55 127V/60Hz</v>
          </cell>
          <cell r="C35439" t="str">
            <v>HAWA</v>
          </cell>
          <cell r="D35439" t="str">
            <v>UN</v>
          </cell>
        </row>
        <row r="35440">
          <cell r="A35440" t="str">
            <v>5620-02</v>
          </cell>
          <cell r="B35440" t="str">
            <v>CIRCULADOR AR CA-55 220V/60Hz</v>
          </cell>
          <cell r="C35440" t="str">
            <v>HAWA</v>
          </cell>
          <cell r="D35440" t="str">
            <v>UN</v>
          </cell>
        </row>
        <row r="35441">
          <cell r="A35441" t="str">
            <v>5640-01</v>
          </cell>
          <cell r="B35441" t="str">
            <v>CENTRIFUGA CF-06 127V/60Hz</v>
          </cell>
          <cell r="C35441" t="str">
            <v>HAWA</v>
          </cell>
          <cell r="D35441" t="str">
            <v>UN</v>
          </cell>
        </row>
        <row r="35442">
          <cell r="A35442" t="str">
            <v>5640-02</v>
          </cell>
          <cell r="B35442" t="str">
            <v>CENTRIFUGA CF-06 220V/60Hz</v>
          </cell>
          <cell r="C35442" t="str">
            <v>HAWA</v>
          </cell>
          <cell r="D35442" t="str">
            <v>UN</v>
          </cell>
        </row>
        <row r="35443">
          <cell r="A35443" t="str">
            <v>5648-01</v>
          </cell>
          <cell r="B35443" t="str">
            <v>VENTILADOR COLUNA NVT-40C-BL 127V/60Hz</v>
          </cell>
          <cell r="C35443" t="str">
            <v>FERT</v>
          </cell>
          <cell r="D35443" t="str">
            <v>UN</v>
          </cell>
        </row>
        <row r="35444">
          <cell r="A35444" t="str">
            <v>5648-02</v>
          </cell>
          <cell r="B35444" t="str">
            <v>VENTILADOR COLUNA NVT-40C-BL 220V/60Hz</v>
          </cell>
          <cell r="C35444" t="str">
            <v>FERT</v>
          </cell>
          <cell r="D35444" t="str">
            <v>UN</v>
          </cell>
        </row>
        <row r="35445">
          <cell r="A35445" t="str">
            <v>5649-01</v>
          </cell>
          <cell r="B35445" t="str">
            <v>VENTILADOR MESA NVT-40-BL 127V/60Hz</v>
          </cell>
          <cell r="C35445" t="str">
            <v>FERT</v>
          </cell>
          <cell r="D35445" t="str">
            <v>UN</v>
          </cell>
        </row>
        <row r="35446">
          <cell r="A35446" t="str">
            <v>5649-02</v>
          </cell>
          <cell r="B35446" t="str">
            <v>VENTILADOR MESA NVT-40-BL 220V/60Hz</v>
          </cell>
          <cell r="C35446" t="str">
            <v>FERT</v>
          </cell>
          <cell r="D35446" t="str">
            <v>UN</v>
          </cell>
        </row>
        <row r="35447">
          <cell r="A35447" t="str">
            <v>5650-01</v>
          </cell>
          <cell r="B35447" t="str">
            <v>ASPIRADOR PO AP-14 127V/60Hz NEXT 1500</v>
          </cell>
          <cell r="C35447" t="str">
            <v>HAWA</v>
          </cell>
          <cell r="D35447" t="str">
            <v>UN</v>
          </cell>
        </row>
        <row r="35448">
          <cell r="A35448" t="str">
            <v>5650-02</v>
          </cell>
          <cell r="B35448" t="str">
            <v>ASPIRADOR PO AP-14 220V/60Hz NEXT 1500</v>
          </cell>
          <cell r="C35448" t="str">
            <v>HAWA</v>
          </cell>
          <cell r="D35448" t="str">
            <v>UN</v>
          </cell>
        </row>
        <row r="35449">
          <cell r="A35449" t="str">
            <v>5662-01</v>
          </cell>
          <cell r="B35449" t="str">
            <v>AIR FRYER AFON-12L-BI-BC 127V/60Hz</v>
          </cell>
          <cell r="C35449" t="str">
            <v>FERT</v>
          </cell>
          <cell r="D35449" t="str">
            <v>UN</v>
          </cell>
        </row>
        <row r="35450">
          <cell r="A35450" t="str">
            <v>5662-02</v>
          </cell>
          <cell r="B35450" t="str">
            <v>AIR FRYER AFON-12L-BI-BC 220V/60Hz</v>
          </cell>
          <cell r="C35450" t="str">
            <v>FERT</v>
          </cell>
          <cell r="D35450" t="str">
            <v>UN</v>
          </cell>
        </row>
        <row r="35451">
          <cell r="A35451" t="str">
            <v>5663-01</v>
          </cell>
          <cell r="B35451" t="str">
            <v>AIR FRYER AFON-12L-GI 127V/60Hz</v>
          </cell>
          <cell r="C35451" t="str">
            <v>FERT</v>
          </cell>
          <cell r="D35451" t="str">
            <v>UN</v>
          </cell>
        </row>
        <row r="35452">
          <cell r="A35452" t="str">
            <v>5663-02</v>
          </cell>
          <cell r="B35452" t="str">
            <v>AIR FRYER AFON-12L-GI 220V/60hz</v>
          </cell>
          <cell r="C35452" t="str">
            <v>FERT</v>
          </cell>
          <cell r="D35452" t="str">
            <v>UN</v>
          </cell>
        </row>
        <row r="35453">
          <cell r="A35453" t="str">
            <v>5663-03</v>
          </cell>
          <cell r="B35453" t="str">
            <v>AIR FRYER AFON-12L-GI 127V/60Hz</v>
          </cell>
          <cell r="C35453" t="str">
            <v>FERT</v>
          </cell>
          <cell r="D35453" t="str">
            <v>UN</v>
          </cell>
        </row>
        <row r="35454">
          <cell r="A35454" t="str">
            <v>5663-04</v>
          </cell>
          <cell r="B35454" t="str">
            <v>AIR FRYER AFON-12L-GI 220V/60hz</v>
          </cell>
          <cell r="C35454" t="str">
            <v>FERT</v>
          </cell>
          <cell r="D35454" t="str">
            <v>UN</v>
          </cell>
        </row>
        <row r="35455">
          <cell r="A35455" t="str">
            <v>5664-01</v>
          </cell>
          <cell r="B35455" t="str">
            <v>AIR FRYER AFON-12L-BI-TI 127V/60Hz</v>
          </cell>
          <cell r="C35455" t="str">
            <v>FERT</v>
          </cell>
          <cell r="D35455" t="str">
            <v>UN</v>
          </cell>
        </row>
        <row r="35456">
          <cell r="A35456" t="str">
            <v>5664-02</v>
          </cell>
          <cell r="B35456" t="str">
            <v>AIR FRYER AFON-12L-BI-TI 220V/60hz</v>
          </cell>
          <cell r="C35456" t="str">
            <v>FERT</v>
          </cell>
          <cell r="D35456" t="str">
            <v>UN</v>
          </cell>
        </row>
        <row r="35457">
          <cell r="A35457" t="str">
            <v>5666-03</v>
          </cell>
          <cell r="B35457" t="str">
            <v>AIR FRYER AFON-12L-BI 127V/60Hz</v>
          </cell>
          <cell r="C35457" t="str">
            <v>FERT</v>
          </cell>
          <cell r="D35457" t="str">
            <v>UN</v>
          </cell>
        </row>
        <row r="35458">
          <cell r="A35458" t="str">
            <v>5666-04</v>
          </cell>
          <cell r="B35458" t="str">
            <v>AIR FRYER AFON-12L-BI 220V/60hz</v>
          </cell>
          <cell r="C35458" t="str">
            <v>FERT</v>
          </cell>
          <cell r="D35458" t="str">
            <v>UN</v>
          </cell>
        </row>
        <row r="35459">
          <cell r="A35459" t="str">
            <v>5666-05</v>
          </cell>
          <cell r="B35459" t="str">
            <v>AIR FRYER AFON-12L-BI 127V/60Hz</v>
          </cell>
          <cell r="C35459" t="str">
            <v>FERT</v>
          </cell>
          <cell r="D35459" t="str">
            <v>UN</v>
          </cell>
        </row>
        <row r="35460">
          <cell r="A35460" t="str">
            <v>5666-06</v>
          </cell>
          <cell r="B35460" t="str">
            <v>AIR FRYER AFON-12L-BI 220V/60hz</v>
          </cell>
          <cell r="C35460" t="str">
            <v>FERT</v>
          </cell>
          <cell r="D35460" t="str">
            <v>UN</v>
          </cell>
        </row>
        <row r="35461">
          <cell r="A35461" t="str">
            <v>5669-01</v>
          </cell>
          <cell r="B35461" t="str">
            <v>AIR FRYER AFON-12L-FB 127V/60Hz</v>
          </cell>
          <cell r="C35461" t="str">
            <v>FERT</v>
          </cell>
          <cell r="D35461" t="str">
            <v>UN</v>
          </cell>
        </row>
        <row r="35462">
          <cell r="A35462" t="str">
            <v>5669-02</v>
          </cell>
          <cell r="B35462" t="str">
            <v>AIR FRYER AFON-12L-FB 220V/60Hz</v>
          </cell>
          <cell r="C35462" t="str">
            <v>FERT</v>
          </cell>
          <cell r="D35462" t="str">
            <v>UN</v>
          </cell>
        </row>
        <row r="35463">
          <cell r="A35463" t="str">
            <v>5669-03</v>
          </cell>
          <cell r="B35463" t="str">
            <v>AIR FRYER AFON-12L-FB 127V/60Hz</v>
          </cell>
          <cell r="C35463" t="str">
            <v>FERT</v>
          </cell>
          <cell r="D35463" t="str">
            <v>UN</v>
          </cell>
        </row>
        <row r="35464">
          <cell r="A35464" t="str">
            <v>5669-04</v>
          </cell>
          <cell r="B35464" t="str">
            <v>AIR FRYER AFON-12L-FB 220V/60Hz</v>
          </cell>
          <cell r="C35464" t="str">
            <v>FERT</v>
          </cell>
          <cell r="D35464" t="str">
            <v>UN</v>
          </cell>
        </row>
        <row r="35465">
          <cell r="A35465" t="str">
            <v>5678-01</v>
          </cell>
          <cell r="B35465" t="str">
            <v>PARTY BOX PBX-600 BIVOLT</v>
          </cell>
          <cell r="C35465" t="str">
            <v>HAWA</v>
          </cell>
          <cell r="D35465" t="str">
            <v>UN</v>
          </cell>
        </row>
        <row r="35466">
          <cell r="A35466" t="str">
            <v>5680-01</v>
          </cell>
          <cell r="B35466" t="str">
            <v>ESCOVA ROTATIVA ER-04 127V/60Hz NEW ME</v>
          </cell>
          <cell r="C35466" t="str">
            <v>HAWA</v>
          </cell>
          <cell r="D35466" t="str">
            <v>UN</v>
          </cell>
        </row>
        <row r="35467">
          <cell r="A35467" t="str">
            <v>5680-02</v>
          </cell>
          <cell r="B35467" t="str">
            <v>ESCOVA ROTATIVA ER-04 220V/60Hz NEW ME</v>
          </cell>
          <cell r="C35467" t="str">
            <v>HAWA</v>
          </cell>
          <cell r="D35467" t="str">
            <v>UN</v>
          </cell>
        </row>
        <row r="35468">
          <cell r="A35468" t="str">
            <v>5700-01</v>
          </cell>
          <cell r="B35468" t="str">
            <v>VENT 40CM V-47 127V/60Hz NEX - BR AZ</v>
          </cell>
          <cell r="C35468" t="str">
            <v>FERT</v>
          </cell>
          <cell r="D35468" t="str">
            <v>UN</v>
          </cell>
        </row>
        <row r="35469">
          <cell r="A35469" t="str">
            <v>5700-02</v>
          </cell>
          <cell r="B35469" t="str">
            <v>VENT 40CM V-47 220V/60HZ NEX - BR AZ</v>
          </cell>
          <cell r="C35469" t="str">
            <v>FERT</v>
          </cell>
          <cell r="D35469" t="str">
            <v>UN</v>
          </cell>
        </row>
        <row r="35470">
          <cell r="A35470" t="str">
            <v>5700-03</v>
          </cell>
          <cell r="B35470" t="str">
            <v>VENT 40CM V-47 127V/60HZ NEX - BR</v>
          </cell>
          <cell r="C35470" t="str">
            <v>FERT</v>
          </cell>
          <cell r="D35470" t="str">
            <v>UN</v>
          </cell>
        </row>
        <row r="35471">
          <cell r="A35471" t="str">
            <v>5700-04</v>
          </cell>
          <cell r="B35471" t="str">
            <v>VENT 40CM V-47 220V/60HZ NEX - BR</v>
          </cell>
          <cell r="C35471" t="str">
            <v>FERT</v>
          </cell>
          <cell r="D35471" t="str">
            <v>UN</v>
          </cell>
        </row>
        <row r="35472">
          <cell r="A35472" t="str">
            <v>5710-01</v>
          </cell>
          <cell r="B35472" t="str">
            <v>BODY GROOM BG-02 BIVOLT</v>
          </cell>
          <cell r="C35472" t="str">
            <v>HAWA</v>
          </cell>
          <cell r="D35472" t="str">
            <v>UN</v>
          </cell>
        </row>
        <row r="35473">
          <cell r="A35473" t="str">
            <v>5720-01</v>
          </cell>
          <cell r="B35473" t="str">
            <v>DEPILADOR DP-04 BIVOLT</v>
          </cell>
          <cell r="C35473" t="str">
            <v>HAWA</v>
          </cell>
          <cell r="D35473" t="str">
            <v>UN</v>
          </cell>
        </row>
        <row r="35474">
          <cell r="A35474" t="str">
            <v>5750-01</v>
          </cell>
          <cell r="B35474" t="str">
            <v>VENTIL DE TETO VTE-05 230V/50HZ  ES BR</v>
          </cell>
          <cell r="C35474" t="str">
            <v>FERT</v>
          </cell>
          <cell r="D35474" t="str">
            <v>UN</v>
          </cell>
        </row>
        <row r="35475">
          <cell r="A35475" t="str">
            <v>5752-01</v>
          </cell>
          <cell r="B35475" t="str">
            <v>AIR FRYER AFON-12L-WI 127V/60Hz</v>
          </cell>
          <cell r="C35475" t="str">
            <v>FERT</v>
          </cell>
          <cell r="D35475" t="str">
            <v>UN</v>
          </cell>
        </row>
        <row r="35476">
          <cell r="A35476" t="str">
            <v>5752-02</v>
          </cell>
          <cell r="B35476" t="str">
            <v>AIR FRYER AFON-12L-WI 220V/60Hz</v>
          </cell>
          <cell r="C35476" t="str">
            <v>FERT</v>
          </cell>
          <cell r="D35476" t="str">
            <v>UN</v>
          </cell>
        </row>
        <row r="35477">
          <cell r="A35477" t="str">
            <v>5752-03</v>
          </cell>
          <cell r="B35477" t="str">
            <v>AIR FRYER AFON-12L-WI 127V/60Hz</v>
          </cell>
          <cell r="C35477" t="str">
            <v>FERT</v>
          </cell>
          <cell r="D35477" t="str">
            <v>UN</v>
          </cell>
        </row>
        <row r="35478">
          <cell r="A35478" t="str">
            <v>5752-04</v>
          </cell>
          <cell r="B35478" t="str">
            <v>AIR FRYER AFON-12L-WI 220V/60Hz</v>
          </cell>
          <cell r="C35478" t="str">
            <v>FERT</v>
          </cell>
          <cell r="D35478" t="str">
            <v>UN</v>
          </cell>
        </row>
        <row r="35479">
          <cell r="A35479" t="str">
            <v>5753-01</v>
          </cell>
          <cell r="B35479" t="str">
            <v>AIR FRYER AFON-12L-RI 127V/60Hz</v>
          </cell>
          <cell r="C35479" t="str">
            <v>FERT</v>
          </cell>
          <cell r="D35479" t="str">
            <v>UN</v>
          </cell>
        </row>
        <row r="35480">
          <cell r="A35480" t="str">
            <v>5753-02</v>
          </cell>
          <cell r="B35480" t="str">
            <v>AIR FRYER AFON-12L-RI 220V/60Hz</v>
          </cell>
          <cell r="C35480" t="str">
            <v>FERT</v>
          </cell>
          <cell r="D35480" t="str">
            <v>UN</v>
          </cell>
        </row>
        <row r="35481">
          <cell r="A35481" t="str">
            <v>5753-03</v>
          </cell>
          <cell r="B35481" t="str">
            <v>AIR FRYER AFON-12L-RI 127V/60Hz</v>
          </cell>
          <cell r="C35481" t="str">
            <v>FERT</v>
          </cell>
          <cell r="D35481" t="str">
            <v>UN</v>
          </cell>
        </row>
        <row r="35482">
          <cell r="A35482" t="str">
            <v>5753-04</v>
          </cell>
          <cell r="B35482" t="str">
            <v>AIR FRYER AFON-12L-RI 220V/60Hz</v>
          </cell>
          <cell r="C35482" t="str">
            <v>FERT</v>
          </cell>
          <cell r="D35482" t="str">
            <v>UN</v>
          </cell>
        </row>
        <row r="35483">
          <cell r="A35483" t="str">
            <v>5764-01</v>
          </cell>
          <cell r="B35483" t="str">
            <v>VENT 40CM COL VTX-40C-8P-CR-E1 127V/60Hz</v>
          </cell>
          <cell r="C35483" t="str">
            <v>FERT</v>
          </cell>
          <cell r="D35483" t="str">
            <v>UN</v>
          </cell>
        </row>
        <row r="35484">
          <cell r="A35484" t="str">
            <v>5764-02</v>
          </cell>
          <cell r="B35484" t="str">
            <v>VENT 40CM COL VTX-40C-8P-CR-E1 220V/60Hz</v>
          </cell>
          <cell r="C35484" t="str">
            <v>FERT</v>
          </cell>
          <cell r="D35484" t="str">
            <v>UN</v>
          </cell>
        </row>
        <row r="35485">
          <cell r="A35485" t="str">
            <v>5764-03</v>
          </cell>
          <cell r="B35485" t="str">
            <v>VENT 40CM COL VTX-40C-8P-CR-E1 127V/60Hz</v>
          </cell>
          <cell r="C35485" t="str">
            <v>FERT</v>
          </cell>
          <cell r="D35485" t="str">
            <v>UN</v>
          </cell>
        </row>
        <row r="35486">
          <cell r="A35486" t="str">
            <v>5764-04</v>
          </cell>
          <cell r="B35486" t="str">
            <v>VENT 40CM COL VTX-40C-8P-CR-E1 220V/60Hz</v>
          </cell>
          <cell r="C35486" t="str">
            <v>FERT</v>
          </cell>
          <cell r="D35486" t="str">
            <v>UN</v>
          </cell>
        </row>
        <row r="35487">
          <cell r="A35487" t="str">
            <v>5770-01</v>
          </cell>
          <cell r="B35487" t="str">
            <v>AIR FRYER AF-06 127V/60HZ ULTRA</v>
          </cell>
          <cell r="C35487" t="str">
            <v>HAWA</v>
          </cell>
          <cell r="D35487" t="str">
            <v>UN</v>
          </cell>
        </row>
        <row r="35488">
          <cell r="A35488" t="str">
            <v>5770-02</v>
          </cell>
          <cell r="B35488" t="str">
            <v>AIR FRYER AF-06 220V/60HZ ULTRA</v>
          </cell>
          <cell r="C35488" t="str">
            <v>HAWA</v>
          </cell>
          <cell r="D35488" t="str">
            <v>UN</v>
          </cell>
        </row>
        <row r="35489">
          <cell r="A35489" t="str">
            <v>5774-01</v>
          </cell>
          <cell r="B35489" t="str">
            <v>MICRO-ONDAS MO-02-34-B 127V/60HZ .</v>
          </cell>
          <cell r="C35489" t="str">
            <v>FERT</v>
          </cell>
          <cell r="D35489" t="str">
            <v>UN</v>
          </cell>
        </row>
        <row r="35490">
          <cell r="A35490" t="str">
            <v>5774-02</v>
          </cell>
          <cell r="B35490" t="str">
            <v>MICRO-ONDAS MO-02-34-B 220V/60HZ .</v>
          </cell>
          <cell r="C35490" t="str">
            <v>FERT</v>
          </cell>
          <cell r="D35490" t="str">
            <v>UN</v>
          </cell>
        </row>
        <row r="35491">
          <cell r="A35491" t="str">
            <v>5777-01</v>
          </cell>
          <cell r="B35491" t="str">
            <v>AIR FRYER AFN-40-DI 127V/60Hz</v>
          </cell>
          <cell r="C35491" t="str">
            <v>FERT</v>
          </cell>
          <cell r="D35491" t="str">
            <v>UN</v>
          </cell>
        </row>
        <row r="35492">
          <cell r="A35492" t="str">
            <v>5777-02</v>
          </cell>
          <cell r="B35492" t="str">
            <v>AIR FRYER AFN-40-DI 220V/60Hz</v>
          </cell>
          <cell r="C35492" t="str">
            <v>FERT</v>
          </cell>
          <cell r="D35492" t="str">
            <v>UN</v>
          </cell>
        </row>
        <row r="35493">
          <cell r="A35493" t="str">
            <v>5778-01</v>
          </cell>
          <cell r="B35493" t="str">
            <v>AIR FRYER AFN-40-BI-PL 127V/60Hz</v>
          </cell>
          <cell r="C35493" t="str">
            <v>FERT</v>
          </cell>
          <cell r="D35493" t="str">
            <v>UN</v>
          </cell>
        </row>
        <row r="35494">
          <cell r="A35494" t="str">
            <v>5778-02</v>
          </cell>
          <cell r="B35494" t="str">
            <v>AIR FRYER AFN-40-BI-PL 220V/60Hz</v>
          </cell>
          <cell r="C35494" t="str">
            <v>FERT</v>
          </cell>
          <cell r="D35494" t="str">
            <v>UN</v>
          </cell>
        </row>
        <row r="35495">
          <cell r="A35495" t="str">
            <v>5779-01</v>
          </cell>
          <cell r="B35495" t="str">
            <v>AIR FRYER AFN-50-BI-PL 127/60Hz</v>
          </cell>
          <cell r="C35495" t="str">
            <v>FERT</v>
          </cell>
          <cell r="D35495" t="str">
            <v>UN</v>
          </cell>
        </row>
        <row r="35496">
          <cell r="A35496" t="str">
            <v>5779-02</v>
          </cell>
          <cell r="B35496" t="str">
            <v>AIR FRYER AFN-50-BI-PL 220V/60Hz</v>
          </cell>
          <cell r="C35496" t="str">
            <v>FERT</v>
          </cell>
          <cell r="D35496" t="str">
            <v>UN</v>
          </cell>
        </row>
        <row r="35497">
          <cell r="A35497" t="str">
            <v>5780-01</v>
          </cell>
          <cell r="B35497" t="str">
            <v>CAIXA AMPLIFICADA MCO-02 BIVOLT</v>
          </cell>
          <cell r="C35497" t="str">
            <v>HAWA</v>
          </cell>
          <cell r="D35497" t="str">
            <v>UN</v>
          </cell>
        </row>
        <row r="35498">
          <cell r="A35498" t="str">
            <v>5782-01</v>
          </cell>
          <cell r="B35498" t="str">
            <v>BOOMBOX AWS-BBS-01-BG BIVOLT</v>
          </cell>
          <cell r="C35498" t="str">
            <v>FERT</v>
          </cell>
          <cell r="D35498" t="str">
            <v>UN</v>
          </cell>
        </row>
        <row r="35499">
          <cell r="A35499" t="str">
            <v>5782-02</v>
          </cell>
          <cell r="B35499" t="str">
            <v>BOOMBOX AWS-BBS-01-BG BIVOLT</v>
          </cell>
          <cell r="C35499" t="str">
            <v>FERT</v>
          </cell>
          <cell r="D35499" t="str">
            <v>UN</v>
          </cell>
        </row>
        <row r="35500">
          <cell r="A35500" t="str">
            <v>5783-01</v>
          </cell>
          <cell r="B35500" t="str">
            <v>AIR FRYER AFON-12L-AB 127V/60Hz</v>
          </cell>
          <cell r="C35500" t="str">
            <v>FERT</v>
          </cell>
          <cell r="D35500" t="str">
            <v>UN</v>
          </cell>
        </row>
        <row r="35501">
          <cell r="A35501" t="str">
            <v>5783-02</v>
          </cell>
          <cell r="B35501" t="str">
            <v>AIR FRYER AFON-12L-AB 220V/60Hz</v>
          </cell>
          <cell r="C35501" t="str">
            <v>FERT</v>
          </cell>
          <cell r="D35501" t="str">
            <v>UN</v>
          </cell>
        </row>
        <row r="35502">
          <cell r="A35502" t="str">
            <v>5785-01</v>
          </cell>
          <cell r="B35502" t="str">
            <v>AIR FRYER AFPS-01-TRI 127V/60Hz</v>
          </cell>
          <cell r="C35502" t="str">
            <v>FERT</v>
          </cell>
          <cell r="D35502" t="str">
            <v>UN</v>
          </cell>
        </row>
        <row r="35503">
          <cell r="A35503" t="str">
            <v>5785-02</v>
          </cell>
          <cell r="B35503" t="str">
            <v>AIR FRYER AFPS-01-TRI 220V/60Hz</v>
          </cell>
          <cell r="C35503" t="str">
            <v>FERT</v>
          </cell>
          <cell r="D35503" t="str">
            <v>UN</v>
          </cell>
        </row>
        <row r="35504">
          <cell r="A35504" t="str">
            <v>5786-01</v>
          </cell>
          <cell r="B35504" t="str">
            <v>EXTRATOR E-10-PL BIV TURBO 250W PRMIUM</v>
          </cell>
          <cell r="C35504" t="str">
            <v>FERT</v>
          </cell>
          <cell r="D35504" t="str">
            <v>UN</v>
          </cell>
        </row>
        <row r="35505">
          <cell r="A35505" t="str">
            <v>5787-01</v>
          </cell>
          <cell r="B35505" t="str">
            <v>CAIXA AMPLIFICADA CM-400-PL BIVOLT</v>
          </cell>
          <cell r="C35505" t="str">
            <v>FERT</v>
          </cell>
          <cell r="D35505" t="str">
            <v>UN</v>
          </cell>
        </row>
        <row r="35506">
          <cell r="A35506" t="str">
            <v>5789-01</v>
          </cell>
          <cell r="B35506" t="str">
            <v>LIQUIDIFICADOR L-1200-WI 127V/60Hz</v>
          </cell>
          <cell r="C35506" t="str">
            <v>FERT</v>
          </cell>
          <cell r="D35506" t="str">
            <v>UN</v>
          </cell>
        </row>
        <row r="35507">
          <cell r="A35507" t="str">
            <v>5789-02</v>
          </cell>
          <cell r="B35507" t="str">
            <v>LIQUIDIFICADOR L-1200-WI 220V/60Hz</v>
          </cell>
          <cell r="C35507" t="str">
            <v>FERT</v>
          </cell>
          <cell r="D35507" t="str">
            <v>UN</v>
          </cell>
        </row>
        <row r="35508">
          <cell r="A35508" t="str">
            <v>5790-01</v>
          </cell>
          <cell r="B35508" t="str">
            <v>ASPIRADOR PO AP-22 127V/60Hz VERTICAL</v>
          </cell>
          <cell r="C35508" t="str">
            <v>HAWA</v>
          </cell>
          <cell r="D35508" t="str">
            <v>UN</v>
          </cell>
        </row>
        <row r="35509">
          <cell r="A35509" t="str">
            <v>5790-02</v>
          </cell>
          <cell r="B35509" t="str">
            <v>ASPIRADOR PO AP-22 220V/60Hz VERTICAL</v>
          </cell>
          <cell r="C35509" t="str">
            <v>HAWA</v>
          </cell>
          <cell r="D35509" t="str">
            <v>UN</v>
          </cell>
        </row>
        <row r="35510">
          <cell r="A35510" t="str">
            <v>5790-03</v>
          </cell>
          <cell r="B35510" t="str">
            <v>ASPIRADOR PO AP-22 127V/60Hz VERTICAL</v>
          </cell>
          <cell r="C35510" t="str">
            <v>HAWA</v>
          </cell>
          <cell r="D35510" t="str">
            <v>UN</v>
          </cell>
        </row>
        <row r="35511">
          <cell r="A35511" t="str">
            <v>5790-04</v>
          </cell>
          <cell r="B35511" t="str">
            <v>ASPIRADOR PO AP-22 220V/60Hz VERTICAL</v>
          </cell>
          <cell r="C35511" t="str">
            <v>HAWA</v>
          </cell>
          <cell r="D35511" t="str">
            <v>UN</v>
          </cell>
        </row>
        <row r="35512">
          <cell r="A35512" t="str">
            <v>5795-01</v>
          </cell>
          <cell r="B35512" t="str">
            <v>FERRO A VAPOR FVN-01-NG 127V/60Hz</v>
          </cell>
          <cell r="C35512" t="str">
            <v>FERT</v>
          </cell>
          <cell r="D35512" t="str">
            <v>UN</v>
          </cell>
        </row>
        <row r="35513">
          <cell r="A35513" t="str">
            <v>5795-02</v>
          </cell>
          <cell r="B35513" t="str">
            <v>FERRO A VAPOR FVN-01-NG 220V/60Hz</v>
          </cell>
          <cell r="C35513" t="str">
            <v>FERT</v>
          </cell>
          <cell r="D35513" t="str">
            <v>UN</v>
          </cell>
        </row>
        <row r="35514">
          <cell r="A35514" t="str">
            <v>5796-01</v>
          </cell>
          <cell r="B35514" t="str">
            <v>AIR FRYER AFPS-01-TBI 127V/60Hz</v>
          </cell>
          <cell r="C35514" t="str">
            <v>FERT</v>
          </cell>
          <cell r="D35514" t="str">
            <v>UN</v>
          </cell>
        </row>
        <row r="35515">
          <cell r="A35515" t="str">
            <v>5796-02</v>
          </cell>
          <cell r="B35515" t="str">
            <v>AIR FRYER AFPS-01-TBI 220V/60Hz</v>
          </cell>
          <cell r="C35515" t="str">
            <v>FERT</v>
          </cell>
          <cell r="D35515" t="str">
            <v>UN</v>
          </cell>
        </row>
        <row r="35516">
          <cell r="A35516" t="str">
            <v>5800-01</v>
          </cell>
          <cell r="B35516" t="str">
            <v>VENT 30CM V-27 127V/60Hz NEX - BR AZ</v>
          </cell>
          <cell r="C35516" t="str">
            <v>FERT</v>
          </cell>
          <cell r="D35516" t="str">
            <v>UN</v>
          </cell>
        </row>
        <row r="35517">
          <cell r="A35517" t="str">
            <v>5800-02</v>
          </cell>
          <cell r="B35517" t="str">
            <v>VENT 30CM V-27 220V/60Hz NEX - BR AZ</v>
          </cell>
          <cell r="C35517" t="str">
            <v>FERT</v>
          </cell>
          <cell r="D35517" t="str">
            <v>UN</v>
          </cell>
        </row>
        <row r="35518">
          <cell r="A35518" t="str">
            <v>5800-03</v>
          </cell>
          <cell r="B35518" t="str">
            <v>VENT 30CM V-27 127V/60HZ NEX - BR</v>
          </cell>
          <cell r="C35518" t="str">
            <v>FERT</v>
          </cell>
          <cell r="D35518" t="str">
            <v>UN</v>
          </cell>
        </row>
        <row r="35519">
          <cell r="A35519" t="str">
            <v>5800-04</v>
          </cell>
          <cell r="B35519" t="str">
            <v>VENT 30CM V-27 220V/60HZ NEX - BR</v>
          </cell>
          <cell r="C35519" t="str">
            <v>FERT</v>
          </cell>
          <cell r="D35519" t="str">
            <v>UN</v>
          </cell>
        </row>
        <row r="35520">
          <cell r="A35520" t="str">
            <v>5810-01</v>
          </cell>
          <cell r="B35520" t="str">
            <v>BODY GROOM BG-03 BIVOLT</v>
          </cell>
          <cell r="C35520" t="str">
            <v>HAWA</v>
          </cell>
          <cell r="D35520" t="str">
            <v>UN</v>
          </cell>
        </row>
        <row r="35521">
          <cell r="A35521" t="str">
            <v>5820-01</v>
          </cell>
          <cell r="B35521" t="str">
            <v>LIQUIDIFICADOR L-1000 R 127V/60HZ</v>
          </cell>
          <cell r="C35521" t="str">
            <v>FERT</v>
          </cell>
          <cell r="D35521" t="str">
            <v>UN</v>
          </cell>
        </row>
        <row r="35522">
          <cell r="A35522" t="str">
            <v>5820-02</v>
          </cell>
          <cell r="B35522" t="str">
            <v>LIQUIDIFICADOR L-1000 R 220V/60HZ</v>
          </cell>
          <cell r="C35522" t="str">
            <v>FERT</v>
          </cell>
          <cell r="D35522" t="str">
            <v>UN</v>
          </cell>
        </row>
        <row r="35523">
          <cell r="A35523" t="str">
            <v>5828-01</v>
          </cell>
          <cell r="B35523" t="str">
            <v>ASPIRADOR PO AP-26 127V/60Hz</v>
          </cell>
          <cell r="C35523" t="str">
            <v>HAWA</v>
          </cell>
          <cell r="D35523" t="str">
            <v>UN</v>
          </cell>
        </row>
        <row r="35524">
          <cell r="A35524" t="str">
            <v>5828-02</v>
          </cell>
          <cell r="B35524" t="str">
            <v>ASPIRADOR PO AP-26 220V/60Hz</v>
          </cell>
          <cell r="C35524" t="str">
            <v>HAWA</v>
          </cell>
          <cell r="D35524" t="str">
            <v>UN</v>
          </cell>
        </row>
        <row r="35525">
          <cell r="A35525" t="str">
            <v>5830-01</v>
          </cell>
          <cell r="B35525" t="str">
            <v>AIR FRYER NAF-05 127V/60Hz 3,2L</v>
          </cell>
          <cell r="C35525" t="str">
            <v>HAWA</v>
          </cell>
          <cell r="D35525" t="str">
            <v>UN</v>
          </cell>
        </row>
        <row r="35526">
          <cell r="A35526" t="str">
            <v>5830-02</v>
          </cell>
          <cell r="B35526" t="str">
            <v>AIR FRYER NAF-05 220V/60Hz 3,2L</v>
          </cell>
          <cell r="C35526" t="str">
            <v>HAWA</v>
          </cell>
          <cell r="D35526" t="str">
            <v>UN</v>
          </cell>
        </row>
        <row r="35527">
          <cell r="A35527" t="str">
            <v>5830-03</v>
          </cell>
          <cell r="B35527" t="str">
            <v>AIR FRYER NAF-05-4L 127V/60Hz</v>
          </cell>
          <cell r="C35527" t="str">
            <v>HAWA</v>
          </cell>
          <cell r="D35527" t="str">
            <v>UN</v>
          </cell>
        </row>
        <row r="35528">
          <cell r="A35528" t="str">
            <v>5830-04</v>
          </cell>
          <cell r="B35528" t="str">
            <v>AIR FRYER NAF-05-4L 220V/60Hz</v>
          </cell>
          <cell r="C35528" t="str">
            <v>HAWA</v>
          </cell>
          <cell r="D35528" t="str">
            <v>UN</v>
          </cell>
        </row>
        <row r="35529">
          <cell r="A35529" t="str">
            <v>5840-01</v>
          </cell>
          <cell r="B35529" t="str">
            <v>MIXER M-12 127V/60HZ</v>
          </cell>
          <cell r="C35529" t="str">
            <v>HAWA</v>
          </cell>
          <cell r="D35529" t="str">
            <v>UN</v>
          </cell>
        </row>
        <row r="35530">
          <cell r="A35530" t="str">
            <v>5840-02</v>
          </cell>
          <cell r="B35530" t="str">
            <v>MIXER M-12 220V/60HZ</v>
          </cell>
          <cell r="C35530" t="str">
            <v>HAWA</v>
          </cell>
          <cell r="D35530" t="str">
            <v>UN</v>
          </cell>
        </row>
        <row r="35531">
          <cell r="A35531" t="str">
            <v>5850-01</v>
          </cell>
          <cell r="B35531" t="str">
            <v>LIQUIDIFICADOR L-76 127V/60HZ</v>
          </cell>
          <cell r="C35531" t="str">
            <v>FERT</v>
          </cell>
          <cell r="D35531" t="str">
            <v>UN</v>
          </cell>
        </row>
        <row r="35532">
          <cell r="A35532" t="str">
            <v>5850-02</v>
          </cell>
          <cell r="B35532" t="str">
            <v>LIQUIDIFICADOR L-76 220V/60HZ</v>
          </cell>
          <cell r="C35532" t="str">
            <v>FERT</v>
          </cell>
          <cell r="D35532" t="str">
            <v>UN</v>
          </cell>
        </row>
        <row r="35533">
          <cell r="A35533" t="str">
            <v>5860-01</v>
          </cell>
          <cell r="B35533" t="str">
            <v>ASPIRADOR PO AP-21 127V/60Hz VERTICAL</v>
          </cell>
          <cell r="C35533" t="str">
            <v>HAWA</v>
          </cell>
          <cell r="D35533" t="str">
            <v>UN</v>
          </cell>
        </row>
        <row r="35534">
          <cell r="A35534" t="str">
            <v>5860-02</v>
          </cell>
          <cell r="B35534" t="str">
            <v>ASPIRADOR PO AP-21 220V/60Hz VERTICAL</v>
          </cell>
          <cell r="C35534" t="str">
            <v>HAWA</v>
          </cell>
          <cell r="D35534" t="str">
            <v>UN</v>
          </cell>
        </row>
        <row r="35535">
          <cell r="A35535" t="str">
            <v>5860-03</v>
          </cell>
          <cell r="B35535" t="str">
            <v>ASPIRADOR PO AP-21 127V/60Hz VERTICAL</v>
          </cell>
          <cell r="C35535" t="str">
            <v>HAWA</v>
          </cell>
          <cell r="D35535" t="str">
            <v>UN</v>
          </cell>
        </row>
        <row r="35536">
          <cell r="A35536" t="str">
            <v>5860-04</v>
          </cell>
          <cell r="B35536" t="str">
            <v>ASPIRADOR PO AP-21 220V/60Hz VERTICAL</v>
          </cell>
          <cell r="C35536" t="str">
            <v>HAWA</v>
          </cell>
          <cell r="D35536" t="str">
            <v>UN</v>
          </cell>
        </row>
        <row r="35537">
          <cell r="A35537" t="str">
            <v>5861-01</v>
          </cell>
          <cell r="B35537" t="str">
            <v>LIQUIDIFICADOR L-1000 BL 127V/60HZ</v>
          </cell>
          <cell r="C35537" t="str">
            <v>FERT</v>
          </cell>
          <cell r="D35537" t="str">
            <v>UN</v>
          </cell>
        </row>
        <row r="35538">
          <cell r="A35538" t="str">
            <v>5861-02</v>
          </cell>
          <cell r="B35538" t="str">
            <v>LIQUIDIFICADOR L-1000 BL 220V/60HZ</v>
          </cell>
          <cell r="C35538" t="str">
            <v>FERT</v>
          </cell>
          <cell r="D35538" t="str">
            <v>UN</v>
          </cell>
        </row>
        <row r="35539">
          <cell r="A35539" t="str">
            <v>5868-01</v>
          </cell>
          <cell r="B35539" t="str">
            <v>LIQUIDIFICADOR L-1000 BLI 127V/60Hz</v>
          </cell>
          <cell r="C35539" t="str">
            <v>FERT</v>
          </cell>
          <cell r="D35539" t="str">
            <v>UN</v>
          </cell>
        </row>
        <row r="35540">
          <cell r="A35540" t="str">
            <v>5868-02</v>
          </cell>
          <cell r="B35540" t="str">
            <v>LIQUIDIFICADOR L-1000 BLI 220V/60Hz</v>
          </cell>
          <cell r="C35540" t="str">
            <v>FERT</v>
          </cell>
          <cell r="D35540" t="str">
            <v>UN</v>
          </cell>
        </row>
        <row r="35541">
          <cell r="A35541" t="str">
            <v>5869-01</v>
          </cell>
          <cell r="B35541" t="str">
            <v>LIQUIDIFICADOR L-1000-MI 127V/60Hz</v>
          </cell>
          <cell r="C35541" t="str">
            <v>FERT</v>
          </cell>
          <cell r="D35541" t="str">
            <v>UN</v>
          </cell>
        </row>
        <row r="35542">
          <cell r="A35542" t="str">
            <v>5869-02</v>
          </cell>
          <cell r="B35542" t="str">
            <v>LIQUIDIFICADOR L-1000-MI 220V/60Hz</v>
          </cell>
          <cell r="C35542" t="str">
            <v>FERT</v>
          </cell>
          <cell r="D35542" t="str">
            <v>UN</v>
          </cell>
        </row>
        <row r="35543">
          <cell r="A35543" t="str">
            <v>5870-01</v>
          </cell>
          <cell r="B35543" t="str">
            <v>CHALEIRA CE-04 127V/60HZ</v>
          </cell>
          <cell r="C35543" t="str">
            <v>HAWA</v>
          </cell>
          <cell r="D35543" t="str">
            <v>UN</v>
          </cell>
        </row>
        <row r="35544">
          <cell r="A35544" t="str">
            <v>5870-02</v>
          </cell>
          <cell r="B35544" t="str">
            <v>CHALEIRA CE-04 220V/60HZ</v>
          </cell>
          <cell r="C35544" t="str">
            <v>HAWA</v>
          </cell>
          <cell r="D35544" t="str">
            <v>UN</v>
          </cell>
        </row>
        <row r="35545">
          <cell r="A35545" t="str">
            <v>5871-01</v>
          </cell>
          <cell r="B35545" t="str">
            <v>LIQUIDIFICADOR L-1000 BI 127V/60HZ</v>
          </cell>
          <cell r="C35545" t="str">
            <v>FERT</v>
          </cell>
          <cell r="D35545" t="str">
            <v>UN</v>
          </cell>
        </row>
        <row r="35546">
          <cell r="A35546" t="str">
            <v>5871-02</v>
          </cell>
          <cell r="B35546" t="str">
            <v>LIQUIDIFICADOR L-1000 BI 220V/60HZ</v>
          </cell>
          <cell r="C35546" t="str">
            <v>FERT</v>
          </cell>
          <cell r="D35546" t="str">
            <v>UN</v>
          </cell>
        </row>
        <row r="35547">
          <cell r="A35547" t="str">
            <v>5871-03</v>
          </cell>
          <cell r="B35547" t="str">
            <v>LIQUIDIFICADOR L-1000 BI 127V/60HZ</v>
          </cell>
          <cell r="C35547" t="str">
            <v>FERT</v>
          </cell>
          <cell r="D35547" t="str">
            <v>UN</v>
          </cell>
        </row>
        <row r="35548">
          <cell r="A35548" t="str">
            <v>5871-04</v>
          </cell>
          <cell r="B35548" t="str">
            <v>LIQUIDIFICADOR L-1000 BI 220V/60HZ</v>
          </cell>
          <cell r="C35548" t="str">
            <v>FERT</v>
          </cell>
          <cell r="D35548" t="str">
            <v>UN</v>
          </cell>
        </row>
        <row r="35549">
          <cell r="A35549" t="str">
            <v>5873-01</v>
          </cell>
          <cell r="B35549" t="str">
            <v>LIQUID L-1000 BI 230V/50HZ ES PRETO/INOX</v>
          </cell>
          <cell r="C35549" t="str">
            <v>FERT</v>
          </cell>
          <cell r="D35549" t="str">
            <v>UN</v>
          </cell>
        </row>
        <row r="35550">
          <cell r="A35550" t="str">
            <v>5874-01</v>
          </cell>
          <cell r="B35550" t="str">
            <v>LIQUID L-1000 BI 220V~50/60HZ AR PR/INOX</v>
          </cell>
          <cell r="C35550" t="str">
            <v>FERT</v>
          </cell>
          <cell r="D35550" t="str">
            <v>UN</v>
          </cell>
        </row>
        <row r="35551">
          <cell r="A35551" t="str">
            <v>5875-01</v>
          </cell>
          <cell r="B35551" t="str">
            <v>COOKTOP A GÁS CTG-05-4B BIVOLT 4 BOCAS</v>
          </cell>
          <cell r="C35551" t="str">
            <v>FERT</v>
          </cell>
          <cell r="D35551" t="str">
            <v>UN</v>
          </cell>
        </row>
        <row r="35552">
          <cell r="A35552" t="str">
            <v>5876-01</v>
          </cell>
          <cell r="B35552" t="str">
            <v>LIQUID L-1000 BI 220V/50HZ COLUCCI AR</v>
          </cell>
          <cell r="C35552" t="str">
            <v>FERT</v>
          </cell>
          <cell r="D35552" t="str">
            <v>UN</v>
          </cell>
        </row>
        <row r="35553">
          <cell r="A35553" t="str">
            <v>5877-01</v>
          </cell>
          <cell r="B35553" t="str">
            <v>LIQUIDIFICADOR L-1100-BI 127V/60Hz</v>
          </cell>
          <cell r="C35553" t="str">
            <v>FERT</v>
          </cell>
          <cell r="D35553" t="str">
            <v>UN</v>
          </cell>
        </row>
        <row r="35554">
          <cell r="A35554" t="str">
            <v>5877-02</v>
          </cell>
          <cell r="B35554" t="str">
            <v>LIQUIDIFICADOR L-1100-BI 220V/60Hz</v>
          </cell>
          <cell r="C35554" t="str">
            <v>FERT</v>
          </cell>
          <cell r="D35554" t="str">
            <v>UN</v>
          </cell>
        </row>
        <row r="35555">
          <cell r="A35555" t="str">
            <v>5878-01</v>
          </cell>
          <cell r="B35555" t="str">
            <v>LIQUIDIFICADOR L-1100-RI 127V/60Hz</v>
          </cell>
          <cell r="C35555" t="str">
            <v>FERT</v>
          </cell>
          <cell r="D35555" t="str">
            <v>UN</v>
          </cell>
        </row>
        <row r="35556">
          <cell r="A35556" t="str">
            <v>5878-02</v>
          </cell>
          <cell r="B35556" t="str">
            <v>LIQUIDIFICADOR L-1100-RI 220V/60Hz</v>
          </cell>
          <cell r="C35556" t="str">
            <v>FERT</v>
          </cell>
          <cell r="D35556" t="str">
            <v>UN</v>
          </cell>
        </row>
        <row r="35557">
          <cell r="A35557" t="str">
            <v>5879-01</v>
          </cell>
          <cell r="B35557" t="str">
            <v>LIQUIDIFICADOR L-1100-WI 127V/60Hz</v>
          </cell>
          <cell r="C35557" t="str">
            <v>FERT</v>
          </cell>
          <cell r="D35557" t="str">
            <v>UN</v>
          </cell>
        </row>
        <row r="35558">
          <cell r="A35558" t="str">
            <v>5879-02</v>
          </cell>
          <cell r="B35558" t="str">
            <v>LIQUIDIFICADOR L-1100-WI 220V/60Hz</v>
          </cell>
          <cell r="C35558" t="str">
            <v>FERT</v>
          </cell>
          <cell r="D35558" t="str">
            <v>UN</v>
          </cell>
        </row>
        <row r="35559">
          <cell r="A35559" t="str">
            <v>5879-03</v>
          </cell>
          <cell r="B35559" t="str">
            <v>LIQUIDIFICADOR L-1100-WI 127V/60Hz</v>
          </cell>
          <cell r="C35559" t="str">
            <v>FERT</v>
          </cell>
          <cell r="D35559" t="str">
            <v>UN</v>
          </cell>
        </row>
        <row r="35560">
          <cell r="A35560" t="str">
            <v>5879-04</v>
          </cell>
          <cell r="B35560" t="str">
            <v>LIQUIDIFICADOR L-1100-WI 220V/60Hz</v>
          </cell>
          <cell r="C35560" t="str">
            <v>FERT</v>
          </cell>
          <cell r="D35560" t="str">
            <v>UN</v>
          </cell>
        </row>
        <row r="35561">
          <cell r="A35561" t="str">
            <v>5881-01</v>
          </cell>
          <cell r="B35561" t="str">
            <v>LIQUIDIFICADOR L-1000 RI 127V/60HZ</v>
          </cell>
          <cell r="C35561" t="str">
            <v>FERT</v>
          </cell>
          <cell r="D35561" t="str">
            <v>UN</v>
          </cell>
        </row>
        <row r="35562">
          <cell r="A35562" t="str">
            <v>5881-02</v>
          </cell>
          <cell r="B35562" t="str">
            <v>LIQUIDIFICADOR L-1000 RI 220V/60HZ</v>
          </cell>
          <cell r="C35562" t="str">
            <v>FERT</v>
          </cell>
          <cell r="D35562" t="str">
            <v>UN</v>
          </cell>
        </row>
        <row r="35563">
          <cell r="A35563" t="str">
            <v>5881-03</v>
          </cell>
          <cell r="B35563" t="str">
            <v>LIQUIDIFICADOR L-1000 RI 127V/60HZ</v>
          </cell>
          <cell r="C35563" t="str">
            <v>FERT</v>
          </cell>
          <cell r="D35563" t="str">
            <v>UN</v>
          </cell>
        </row>
        <row r="35564">
          <cell r="A35564" t="str">
            <v>5881-04</v>
          </cell>
          <cell r="B35564" t="str">
            <v>LIQUIDIFICADOR L-1000 RI 220V/60HZ</v>
          </cell>
          <cell r="C35564" t="str">
            <v>FERT</v>
          </cell>
          <cell r="D35564" t="str">
            <v>UN</v>
          </cell>
        </row>
        <row r="35565">
          <cell r="A35565" t="str">
            <v>5883-01</v>
          </cell>
          <cell r="B35565" t="str">
            <v>LIQUID L-1000 RI 220V/50HZ  AR VERM/INOX</v>
          </cell>
          <cell r="C35565" t="str">
            <v>FERT</v>
          </cell>
          <cell r="D35565" t="str">
            <v>UN</v>
          </cell>
        </row>
        <row r="35566">
          <cell r="A35566" t="str">
            <v>5884-01</v>
          </cell>
          <cell r="B35566" t="str">
            <v>LIQUID L-1000 RI 120V/60HZ EC VERM/INOX</v>
          </cell>
          <cell r="C35566" t="str">
            <v>FERT</v>
          </cell>
          <cell r="D35566" t="str">
            <v>UN</v>
          </cell>
        </row>
        <row r="35567">
          <cell r="A35567" t="str">
            <v>5886-01</v>
          </cell>
          <cell r="B35567" t="str">
            <v>LIQUIDIFICADOR L-1100-MI 127V/60Hz</v>
          </cell>
          <cell r="C35567" t="str">
            <v>FERT</v>
          </cell>
          <cell r="D35567" t="str">
            <v>UN</v>
          </cell>
        </row>
        <row r="35568">
          <cell r="A35568" t="str">
            <v>5886-02</v>
          </cell>
          <cell r="B35568" t="str">
            <v>LIQUIDIFICADOR L-1100-MI 220V/60Hz</v>
          </cell>
          <cell r="C35568" t="str">
            <v>FERT</v>
          </cell>
          <cell r="D35568" t="str">
            <v>UN</v>
          </cell>
        </row>
        <row r="35569">
          <cell r="A35569" t="str">
            <v>5891-01</v>
          </cell>
          <cell r="B35569" t="str">
            <v>LIQUIDIFICADOR L-1000 WI 127V/60Hz</v>
          </cell>
          <cell r="C35569" t="str">
            <v>FERT</v>
          </cell>
          <cell r="D35569" t="str">
            <v>UN</v>
          </cell>
        </row>
        <row r="35570">
          <cell r="A35570" t="str">
            <v>5891-02</v>
          </cell>
          <cell r="B35570" t="str">
            <v>LIQUIDIFICADOR L-1000 WI 220V/60HZ</v>
          </cell>
          <cell r="C35570" t="str">
            <v>FERT</v>
          </cell>
          <cell r="D35570" t="str">
            <v>UN</v>
          </cell>
        </row>
        <row r="35571">
          <cell r="A35571" t="str">
            <v>5891-03</v>
          </cell>
          <cell r="B35571" t="str">
            <v>LIQUIDIFICADOR L-1000 WI 127V/60HZ</v>
          </cell>
          <cell r="C35571" t="str">
            <v>FERT</v>
          </cell>
          <cell r="D35571" t="str">
            <v>UN</v>
          </cell>
        </row>
        <row r="35572">
          <cell r="A35572" t="str">
            <v>5891-04</v>
          </cell>
          <cell r="B35572" t="str">
            <v>LIQUIDIFICADOR L-1000 WI 220V/60HZ</v>
          </cell>
          <cell r="C35572" t="str">
            <v>FERT</v>
          </cell>
          <cell r="D35572" t="str">
            <v>UN</v>
          </cell>
        </row>
        <row r="35573">
          <cell r="A35573" t="str">
            <v>5892-01</v>
          </cell>
          <cell r="B35573" t="str">
            <v>AIR FRYER AFN-60-BI 127V/60Hz</v>
          </cell>
          <cell r="C35573" t="str">
            <v>FERT</v>
          </cell>
          <cell r="D35573" t="str">
            <v>UN</v>
          </cell>
        </row>
        <row r="35574">
          <cell r="A35574" t="str">
            <v>5892-02</v>
          </cell>
          <cell r="B35574" t="str">
            <v>AIR FRYER AFN-60-BI 220V/60Hz</v>
          </cell>
          <cell r="C35574" t="str">
            <v>FERT</v>
          </cell>
          <cell r="D35574" t="str">
            <v>UN</v>
          </cell>
        </row>
        <row r="35575">
          <cell r="A35575" t="str">
            <v>5892-03</v>
          </cell>
          <cell r="B35575" t="str">
            <v>AIR FRYER AFN-60-BI 127V/60Hz</v>
          </cell>
          <cell r="C35575" t="str">
            <v>FERT</v>
          </cell>
          <cell r="D35575" t="str">
            <v>UN</v>
          </cell>
        </row>
        <row r="35576">
          <cell r="A35576" t="str">
            <v>5892-04</v>
          </cell>
          <cell r="B35576" t="str">
            <v>AIR FRYER AFN-60-BI 220V/60Hz</v>
          </cell>
          <cell r="C35576" t="str">
            <v>FERT</v>
          </cell>
          <cell r="D35576" t="str">
            <v>UN</v>
          </cell>
        </row>
        <row r="35577">
          <cell r="A35577" t="str">
            <v>5893-01</v>
          </cell>
          <cell r="B35577" t="str">
            <v>LIQUID L-1000 WI 220V/50HZ  AR BR/INOX</v>
          </cell>
          <cell r="C35577" t="str">
            <v>FERT</v>
          </cell>
          <cell r="D35577" t="str">
            <v>UN</v>
          </cell>
        </row>
        <row r="35578">
          <cell r="A35578" t="str">
            <v>5897-01</v>
          </cell>
          <cell r="B35578" t="str">
            <v>RADIO RELOGIO RR-04 BIVOLT</v>
          </cell>
          <cell r="C35578" t="str">
            <v>HAWA</v>
          </cell>
          <cell r="D35578" t="str">
            <v>UN</v>
          </cell>
        </row>
        <row r="35579">
          <cell r="A35579" t="str">
            <v>5898-01</v>
          </cell>
          <cell r="B35579" t="str">
            <v>VENT 40CM V-75C-6P 127V/60Hz</v>
          </cell>
          <cell r="C35579" t="str">
            <v>FERT</v>
          </cell>
          <cell r="D35579" t="str">
            <v>UN</v>
          </cell>
        </row>
        <row r="35580">
          <cell r="A35580" t="str">
            <v>5898-02</v>
          </cell>
          <cell r="B35580" t="str">
            <v>VENT 40CM V-75C-6P 220V/60Hz</v>
          </cell>
          <cell r="C35580" t="str">
            <v>FERT</v>
          </cell>
          <cell r="D35580" t="str">
            <v>UN</v>
          </cell>
        </row>
        <row r="35581">
          <cell r="A35581" t="str">
            <v>5899-01</v>
          </cell>
          <cell r="B35581" t="str">
            <v>AIR FRYER AFPS-01-DI 127V/60Hz</v>
          </cell>
          <cell r="C35581" t="str">
            <v>FERT</v>
          </cell>
          <cell r="D35581" t="str">
            <v>UN</v>
          </cell>
        </row>
        <row r="35582">
          <cell r="A35582" t="str">
            <v>5899-02</v>
          </cell>
          <cell r="B35582" t="str">
            <v>AIR FRYER AFPS-01-DI 220V/60Hz</v>
          </cell>
          <cell r="C35582" t="str">
            <v>FERT</v>
          </cell>
          <cell r="D35582" t="str">
            <v>UN</v>
          </cell>
        </row>
        <row r="35583">
          <cell r="A35583" t="str">
            <v>5900-01</v>
          </cell>
          <cell r="B35583" t="str">
            <v>LIQUIDIFICADOR L-56 127V/60HZ PREMIUM</v>
          </cell>
          <cell r="C35583" t="str">
            <v>FERT</v>
          </cell>
          <cell r="D35583" t="str">
            <v>UN</v>
          </cell>
        </row>
        <row r="35584">
          <cell r="A35584" t="str">
            <v>5900-02</v>
          </cell>
          <cell r="B35584" t="str">
            <v>LIQUID L-56 220V/60HZ ELETRONIC FILTER</v>
          </cell>
          <cell r="C35584" t="str">
            <v>FERT</v>
          </cell>
          <cell r="D35584" t="str">
            <v>UN</v>
          </cell>
        </row>
        <row r="35585">
          <cell r="A35585" t="str">
            <v>5901-01</v>
          </cell>
          <cell r="B35585" t="str">
            <v>AIR FRYER AFN-NT-01 127V/60Hz</v>
          </cell>
          <cell r="C35585" t="str">
            <v>FERT</v>
          </cell>
          <cell r="D35585" t="str">
            <v>UN</v>
          </cell>
        </row>
        <row r="35586">
          <cell r="A35586" t="str">
            <v>5901-02</v>
          </cell>
          <cell r="B35586" t="str">
            <v>AIR FRYER AFN-NT-01 220V/60Hz</v>
          </cell>
          <cell r="C35586" t="str">
            <v>FERT</v>
          </cell>
          <cell r="D35586" t="str">
            <v>UN</v>
          </cell>
        </row>
        <row r="35587">
          <cell r="A35587" t="str">
            <v>5923-01</v>
          </cell>
          <cell r="B35587" t="str">
            <v>AIR FRYER AFN-80-DBI 127V/60Hz</v>
          </cell>
          <cell r="C35587" t="str">
            <v>FERT</v>
          </cell>
          <cell r="D35587" t="str">
            <v>UN</v>
          </cell>
        </row>
        <row r="35588">
          <cell r="A35588" t="str">
            <v>5923-02</v>
          </cell>
          <cell r="B35588" t="str">
            <v>AIR FRYER AFN-80-DBI 220V/60Hz</v>
          </cell>
          <cell r="C35588" t="str">
            <v>FERT</v>
          </cell>
          <cell r="D35588" t="str">
            <v>UN</v>
          </cell>
        </row>
        <row r="35589">
          <cell r="A35589" t="str">
            <v>5961-01</v>
          </cell>
          <cell r="B35589" t="str">
            <v>LIQUIDIFICADOR L-1000 RP 127V/60HZ</v>
          </cell>
          <cell r="C35589" t="str">
            <v>FERT</v>
          </cell>
          <cell r="D35589" t="str">
            <v>UN</v>
          </cell>
        </row>
        <row r="35590">
          <cell r="A35590" t="str">
            <v>5961-02</v>
          </cell>
          <cell r="B35590" t="str">
            <v>LIQUIDIFICADOR L-1000 RP 220V/60HZ</v>
          </cell>
          <cell r="C35590" t="str">
            <v>FERT</v>
          </cell>
          <cell r="D35590" t="str">
            <v>UN</v>
          </cell>
        </row>
        <row r="35591">
          <cell r="A35591" t="str">
            <v>5966-01</v>
          </cell>
          <cell r="B35591" t="str">
            <v>AIR FRYER OVEN AFON-13-IMT 127V/60Hz</v>
          </cell>
          <cell r="C35591" t="str">
            <v>FERT</v>
          </cell>
          <cell r="D35591" t="str">
            <v>UN</v>
          </cell>
        </row>
        <row r="35592">
          <cell r="A35592" t="str">
            <v>5966-02</v>
          </cell>
          <cell r="B35592" t="str">
            <v>AIR FRYER OVEN AFON-13-IMT 220V/60Hz</v>
          </cell>
          <cell r="C35592" t="str">
            <v>FERT</v>
          </cell>
          <cell r="D35592" t="str">
            <v>UN</v>
          </cell>
        </row>
        <row r="35593">
          <cell r="A35593" t="str">
            <v>5971-01</v>
          </cell>
          <cell r="B35593" t="str">
            <v>LIQUIDIFICADOR L-1000 RB 127V/60HZ</v>
          </cell>
          <cell r="C35593" t="str">
            <v>FERT</v>
          </cell>
          <cell r="D35593" t="str">
            <v>UN</v>
          </cell>
        </row>
        <row r="35594">
          <cell r="A35594" t="str">
            <v>5971-02</v>
          </cell>
          <cell r="B35594" t="str">
            <v>LIQUIDIFICADOR L-1000 RB 220V/60HZ</v>
          </cell>
          <cell r="C35594" t="str">
            <v>FERT</v>
          </cell>
          <cell r="D35594" t="str">
            <v>UN</v>
          </cell>
        </row>
        <row r="35595">
          <cell r="A35595" t="str">
            <v>5973-01</v>
          </cell>
          <cell r="B35595" t="str">
            <v>FOGAO ELETRICO FE-03 127V/60Hz 2 BOCAS</v>
          </cell>
          <cell r="C35595" t="str">
            <v>HAWA</v>
          </cell>
          <cell r="D35595" t="str">
            <v>UN</v>
          </cell>
        </row>
        <row r="35596">
          <cell r="A35596" t="str">
            <v>5973-02</v>
          </cell>
          <cell r="B35596" t="str">
            <v>FOGAO ELETRICO FE-03 220V/60Hz 2 BOCAS</v>
          </cell>
          <cell r="C35596" t="str">
            <v>HAWA</v>
          </cell>
          <cell r="D35596" t="str">
            <v>UN</v>
          </cell>
        </row>
        <row r="35597">
          <cell r="A35597" t="str">
            <v>5974-01</v>
          </cell>
          <cell r="B35597" t="str">
            <v>FOGAO ELETRICO FE-04 127V/60Hz 1 BOCA</v>
          </cell>
          <cell r="C35597" t="str">
            <v>HAWA</v>
          </cell>
          <cell r="D35597" t="str">
            <v>UN</v>
          </cell>
        </row>
        <row r="35598">
          <cell r="A35598" t="str">
            <v>5974-02</v>
          </cell>
          <cell r="B35598" t="str">
            <v>FOGAO ELETRICO FE-04 220V/60Hz 1 BOCA</v>
          </cell>
          <cell r="C35598" t="str">
            <v>HAWA</v>
          </cell>
          <cell r="D35598" t="str">
            <v>UN</v>
          </cell>
        </row>
        <row r="35599">
          <cell r="A35599" t="str">
            <v>5981-01</v>
          </cell>
          <cell r="B35599" t="str">
            <v>LIQUIDIFICADOR L-1000 W 127V/60HZ</v>
          </cell>
          <cell r="C35599" t="str">
            <v>FERT</v>
          </cell>
          <cell r="D35599" t="str">
            <v>UN</v>
          </cell>
        </row>
        <row r="35600">
          <cell r="A35600" t="str">
            <v>5981-02</v>
          </cell>
          <cell r="B35600" t="str">
            <v>LIQUIDIFICADOR L-1000 W 220V/60HZ</v>
          </cell>
          <cell r="C35600" t="str">
            <v>FERT</v>
          </cell>
          <cell r="D35600" t="str">
            <v>UN</v>
          </cell>
        </row>
        <row r="35601">
          <cell r="A35601" t="str">
            <v>5982-01</v>
          </cell>
          <cell r="B35601" t="str">
            <v>AIR FRYER AFN-80-FB 127V/60Hz</v>
          </cell>
          <cell r="C35601" t="str">
            <v>FERT</v>
          </cell>
          <cell r="D35601" t="str">
            <v>UN</v>
          </cell>
        </row>
        <row r="35602">
          <cell r="A35602" t="str">
            <v>5982-02</v>
          </cell>
          <cell r="B35602" t="str">
            <v>AIR FRYER AFN-80-FB 220V/60Hz</v>
          </cell>
          <cell r="C35602" t="str">
            <v>FERT</v>
          </cell>
          <cell r="D35602" t="str">
            <v>UN</v>
          </cell>
        </row>
        <row r="35603">
          <cell r="A35603" t="str">
            <v>5982-03</v>
          </cell>
          <cell r="B35603" t="str">
            <v>AIR FRYER AFN-80-FB 127V/60Hz</v>
          </cell>
          <cell r="C35603" t="str">
            <v>FERT</v>
          </cell>
          <cell r="D35603" t="str">
            <v>UN</v>
          </cell>
        </row>
        <row r="35604">
          <cell r="A35604" t="str">
            <v>5982-04</v>
          </cell>
          <cell r="B35604" t="str">
            <v>AIR FRYER AFN-80-FB 220V/60Hz</v>
          </cell>
          <cell r="C35604" t="str">
            <v>FERT</v>
          </cell>
          <cell r="D35604" t="str">
            <v>UN</v>
          </cell>
        </row>
        <row r="35605">
          <cell r="A35605" t="str">
            <v>5991-01</v>
          </cell>
          <cell r="B35605" t="str">
            <v>LIQUIDIFICADOR L-1000 FB 127V/60HZ</v>
          </cell>
          <cell r="C35605" t="str">
            <v>FERT</v>
          </cell>
          <cell r="D35605" t="str">
            <v>UN</v>
          </cell>
        </row>
        <row r="35606">
          <cell r="A35606" t="str">
            <v>5991-02</v>
          </cell>
          <cell r="B35606" t="str">
            <v>LIQUIDIFICADOR L-1000 FB 220V/60HZ</v>
          </cell>
          <cell r="C35606" t="str">
            <v>FERT</v>
          </cell>
          <cell r="D35606" t="str">
            <v>UN</v>
          </cell>
        </row>
        <row r="35607">
          <cell r="A35607" t="str">
            <v>5993-01</v>
          </cell>
          <cell r="B35607" t="str">
            <v>AIR FRYER AFN-80-BI 127V/60Hz</v>
          </cell>
          <cell r="C35607" t="str">
            <v>FERT</v>
          </cell>
          <cell r="D35607" t="str">
            <v>UN</v>
          </cell>
        </row>
        <row r="35608">
          <cell r="A35608" t="str">
            <v>5993-02</v>
          </cell>
          <cell r="B35608" t="str">
            <v>AIR FRYER AFN-80-BI 220V/60Hz</v>
          </cell>
          <cell r="C35608" t="str">
            <v>FERT</v>
          </cell>
          <cell r="D35608" t="str">
            <v>UN</v>
          </cell>
        </row>
        <row r="35609">
          <cell r="A35609" t="str">
            <v>5993-03</v>
          </cell>
          <cell r="B35609" t="str">
            <v>AIR FRYER AFN-80-BI 127V/60Hz</v>
          </cell>
          <cell r="C35609" t="str">
            <v>FERT</v>
          </cell>
          <cell r="D35609" t="str">
            <v>UN</v>
          </cell>
        </row>
        <row r="35610">
          <cell r="A35610" t="str">
            <v>5993-04</v>
          </cell>
          <cell r="B35610" t="str">
            <v>AIR FRYER AFN-80-BI 220V/60Hz</v>
          </cell>
          <cell r="C35610" t="str">
            <v>FERT</v>
          </cell>
          <cell r="D35610" t="str">
            <v>UN</v>
          </cell>
        </row>
        <row r="35611">
          <cell r="A35611" t="str">
            <v>5994-01</v>
          </cell>
          <cell r="B35611" t="str">
            <v>AIR FRYER AFN-80-RI 127V/60Hz</v>
          </cell>
          <cell r="C35611" t="str">
            <v>FERT</v>
          </cell>
          <cell r="D35611" t="str">
            <v>UN</v>
          </cell>
        </row>
        <row r="35612">
          <cell r="A35612" t="str">
            <v>5994-02</v>
          </cell>
          <cell r="B35612" t="str">
            <v>AIR FRYER AFN-80-RI 220V/60Hz</v>
          </cell>
          <cell r="C35612" t="str">
            <v>FERT</v>
          </cell>
          <cell r="D35612" t="str">
            <v>UN</v>
          </cell>
        </row>
        <row r="35613">
          <cell r="A35613" t="str">
            <v>5994-03</v>
          </cell>
          <cell r="B35613" t="str">
            <v>AIR FRYER AFN-80-RI 127V/60Hz</v>
          </cell>
          <cell r="C35613" t="str">
            <v>FERT</v>
          </cell>
          <cell r="D35613" t="str">
            <v>UN</v>
          </cell>
        </row>
        <row r="35614">
          <cell r="A35614" t="str">
            <v>5994-04</v>
          </cell>
          <cell r="B35614" t="str">
            <v>AIR FRYER AFN-80-RI 220V/60Hz</v>
          </cell>
          <cell r="C35614" t="str">
            <v>FERT</v>
          </cell>
          <cell r="D35614" t="str">
            <v>UN</v>
          </cell>
        </row>
        <row r="35615">
          <cell r="A35615" t="str">
            <v>5995-01</v>
          </cell>
          <cell r="B35615" t="str">
            <v>FERRO A VAPOR FVN-01-NB 127V/60Hz</v>
          </cell>
          <cell r="C35615" t="str">
            <v>FERT</v>
          </cell>
          <cell r="D35615" t="str">
            <v>UN</v>
          </cell>
        </row>
        <row r="35616">
          <cell r="A35616" t="str">
            <v>5995-02</v>
          </cell>
          <cell r="B35616" t="str">
            <v>FERRO A VAPOR FVN-01-NB 220V/60Hz</v>
          </cell>
          <cell r="C35616" t="str">
            <v>FERT</v>
          </cell>
          <cell r="D35616" t="str">
            <v>UN</v>
          </cell>
        </row>
        <row r="35617">
          <cell r="A35617" t="str">
            <v>5995-03</v>
          </cell>
          <cell r="B35617" t="str">
            <v>FERRO A VAPOR FVN-01-NB 127V/60Hz</v>
          </cell>
          <cell r="C35617" t="str">
            <v>FERT</v>
          </cell>
          <cell r="D35617" t="str">
            <v>UN</v>
          </cell>
        </row>
        <row r="35618">
          <cell r="A35618" t="str">
            <v>5995-04</v>
          </cell>
          <cell r="B35618" t="str">
            <v>FERRO A VAPOR FVN-01-NB 220V/60Hz</v>
          </cell>
          <cell r="C35618" t="str">
            <v>FERT</v>
          </cell>
          <cell r="D35618" t="str">
            <v>UN</v>
          </cell>
        </row>
        <row r="35619">
          <cell r="A35619" t="str">
            <v>5996-01</v>
          </cell>
          <cell r="B35619" t="str">
            <v>AIR FRYER AFN-40-BF 127V/60Hz</v>
          </cell>
          <cell r="C35619" t="str">
            <v>FERT</v>
          </cell>
          <cell r="D35619" t="str">
            <v>UN</v>
          </cell>
        </row>
        <row r="35620">
          <cell r="A35620" t="str">
            <v>5996-02</v>
          </cell>
          <cell r="B35620" t="str">
            <v>AIR FRYER AFN-40-BF 220V/60Hz</v>
          </cell>
          <cell r="C35620" t="str">
            <v>FERT</v>
          </cell>
          <cell r="D35620" t="str">
            <v>UN</v>
          </cell>
        </row>
        <row r="35621">
          <cell r="A35621" t="str">
            <v>5996-03</v>
          </cell>
          <cell r="B35621" t="str">
            <v>AIR FRYER AFN-40-BF 127V/60Hz</v>
          </cell>
          <cell r="C35621" t="str">
            <v>FERT</v>
          </cell>
          <cell r="D35621" t="str">
            <v>UN</v>
          </cell>
        </row>
        <row r="35622">
          <cell r="A35622" t="str">
            <v>5996-04</v>
          </cell>
          <cell r="B35622" t="str">
            <v>AIR FRYER AFN-40-BF 220V/60Hz</v>
          </cell>
          <cell r="C35622" t="str">
            <v>FERT</v>
          </cell>
          <cell r="D35622" t="str">
            <v>UN</v>
          </cell>
        </row>
        <row r="35623">
          <cell r="A35623" t="str">
            <v>5997-01</v>
          </cell>
          <cell r="B35623" t="str">
            <v>AIR FRYER AFN-40-BFS 127V/60Hz</v>
          </cell>
          <cell r="C35623" t="str">
            <v>FERT</v>
          </cell>
          <cell r="D35623" t="str">
            <v>UN</v>
          </cell>
        </row>
        <row r="35624">
          <cell r="A35624" t="str">
            <v>5997-02</v>
          </cell>
          <cell r="B35624" t="str">
            <v>AIR FRYER AFN-40-BFS 220V/60Hz</v>
          </cell>
          <cell r="C35624" t="str">
            <v>FERT</v>
          </cell>
          <cell r="D35624" t="str">
            <v>UN</v>
          </cell>
        </row>
        <row r="35625">
          <cell r="A35625" t="str">
            <v>5997-03</v>
          </cell>
          <cell r="B35625" t="str">
            <v>AIR FRYER AFN-40-BFS 127V/60Hz</v>
          </cell>
          <cell r="C35625" t="str">
            <v>FERT</v>
          </cell>
          <cell r="D35625" t="str">
            <v>UN</v>
          </cell>
        </row>
        <row r="35626">
          <cell r="A35626" t="str">
            <v>5997-04</v>
          </cell>
          <cell r="B35626" t="str">
            <v>AIR FRYER AFN-40-BFS 220V/60Hz</v>
          </cell>
          <cell r="C35626" t="str">
            <v>FERT</v>
          </cell>
          <cell r="D35626" t="str">
            <v>UN</v>
          </cell>
        </row>
        <row r="35627">
          <cell r="A35627" t="str">
            <v>6000-01</v>
          </cell>
          <cell r="B35627" t="str">
            <v>VENT 30CM V-28 127V/60HZ</v>
          </cell>
          <cell r="C35627" t="str">
            <v>FERT</v>
          </cell>
          <cell r="D35627" t="str">
            <v>UN</v>
          </cell>
        </row>
        <row r="35628">
          <cell r="A35628" t="str">
            <v>6000-02</v>
          </cell>
          <cell r="B35628" t="str">
            <v>VENT 30CM V-28 220V/60HZ</v>
          </cell>
          <cell r="C35628" t="str">
            <v>FERT</v>
          </cell>
          <cell r="D35628" t="str">
            <v>UN</v>
          </cell>
        </row>
        <row r="35629">
          <cell r="A35629" t="str">
            <v>6000-03</v>
          </cell>
          <cell r="B35629" t="str">
            <v>VENT 30CM NV-28-6P 127V/60Hz ROSA</v>
          </cell>
          <cell r="C35629" t="str">
            <v>FERT</v>
          </cell>
          <cell r="D35629" t="str">
            <v>UN</v>
          </cell>
        </row>
        <row r="35630">
          <cell r="A35630" t="str">
            <v>6000-04</v>
          </cell>
          <cell r="B35630" t="str">
            <v>VENT 30CM NV-28-6P 220V/60Hz ROSA</v>
          </cell>
          <cell r="C35630" t="str">
            <v>FERT</v>
          </cell>
          <cell r="D35630" t="str">
            <v>UN</v>
          </cell>
        </row>
        <row r="35631">
          <cell r="A35631" t="str">
            <v>6001-05</v>
          </cell>
          <cell r="B35631" t="str">
            <v>KIT 4 PES ANTI-DERRAP CZ[CAP-01]</v>
          </cell>
          <cell r="C35631" t="str">
            <v>ROH</v>
          </cell>
          <cell r="D35631" t="str">
            <v>UN</v>
          </cell>
        </row>
        <row r="35632">
          <cell r="A35632" t="str">
            <v>6001-06</v>
          </cell>
          <cell r="B35632" t="str">
            <v>BANDEJA PLAS. BR[CAP]</v>
          </cell>
          <cell r="C35632" t="str">
            <v>ROH</v>
          </cell>
          <cell r="D35632" t="str">
            <v>UN</v>
          </cell>
        </row>
        <row r="35633">
          <cell r="A35633" t="str">
            <v>6001-07</v>
          </cell>
          <cell r="B35633" t="str">
            <v>KIT CINTOSSEGUR. CZ[CAP-01]</v>
          </cell>
          <cell r="C35633" t="str">
            <v>ROH</v>
          </cell>
          <cell r="D35633" t="str">
            <v>UN</v>
          </cell>
        </row>
        <row r="35634">
          <cell r="A35634" t="str">
            <v>6001-08</v>
          </cell>
          <cell r="B35634" t="str">
            <v>KIT 4 PES ANTI-DERRAP LJ[CAP-02]</v>
          </cell>
          <cell r="C35634" t="str">
            <v>ROH</v>
          </cell>
          <cell r="D35634" t="str">
            <v>UN</v>
          </cell>
        </row>
        <row r="35635">
          <cell r="A35635" t="str">
            <v>6001-09</v>
          </cell>
          <cell r="B35635" t="str">
            <v>KIT CINTOSSEGUR. BR[CAP-02]</v>
          </cell>
          <cell r="C35635" t="str">
            <v>ROH</v>
          </cell>
          <cell r="D35635" t="str">
            <v>UN</v>
          </cell>
        </row>
        <row r="35636">
          <cell r="A35636" t="str">
            <v>6001-10</v>
          </cell>
          <cell r="B35636" t="str">
            <v>CINTO SEGUR. TRAVAS[CBS-01]</v>
          </cell>
          <cell r="C35636" t="str">
            <v>ROH</v>
          </cell>
          <cell r="D35636" t="str">
            <v>UN</v>
          </cell>
        </row>
        <row r="35637">
          <cell r="A35637" t="str">
            <v>6001-11</v>
          </cell>
          <cell r="B35637" t="str">
            <v>PROTECOES DOS CINTOS[CBS-01]</v>
          </cell>
          <cell r="C35637" t="str">
            <v>ROH</v>
          </cell>
          <cell r="D35637" t="str">
            <v>UN</v>
          </cell>
        </row>
        <row r="35638">
          <cell r="A35638" t="str">
            <v>6001-12</v>
          </cell>
          <cell r="B35638" t="str">
            <v>REDUTORASSENTO[CBS-01]</v>
          </cell>
          <cell r="C35638" t="str">
            <v>ROH</v>
          </cell>
          <cell r="D35638" t="str">
            <v>UN</v>
          </cell>
        </row>
        <row r="35639">
          <cell r="A35639" t="str">
            <v>6001-13</v>
          </cell>
          <cell r="B35639" t="str">
            <v>CAPAREVEST. DRC[CBS-01]</v>
          </cell>
          <cell r="C35639" t="str">
            <v>ROH</v>
          </cell>
          <cell r="D35639" t="str">
            <v>UN</v>
          </cell>
        </row>
        <row r="35640">
          <cell r="A35640" t="str">
            <v>6001-14</v>
          </cell>
          <cell r="B35640" t="str">
            <v>ESTRUTURA DRC[CBS-01]</v>
          </cell>
          <cell r="C35640" t="str">
            <v>ROH</v>
          </cell>
          <cell r="D35640" t="str">
            <v>UN</v>
          </cell>
        </row>
        <row r="35641">
          <cell r="A35641" t="str">
            <v>6001-15</v>
          </cell>
          <cell r="B35641" t="str">
            <v>CINTO SEGUR.[CBS-02]</v>
          </cell>
          <cell r="C35641" t="str">
            <v>ROH</v>
          </cell>
          <cell r="D35641" t="str">
            <v>UN</v>
          </cell>
        </row>
        <row r="35642">
          <cell r="A35642" t="str">
            <v>6001-16</v>
          </cell>
          <cell r="B35642" t="str">
            <v>PROTECOES DOS CINTOS[CBS-02]</v>
          </cell>
          <cell r="C35642" t="str">
            <v>ROH</v>
          </cell>
          <cell r="D35642" t="str">
            <v>UN</v>
          </cell>
        </row>
        <row r="35643">
          <cell r="A35643" t="str">
            <v>6001-17</v>
          </cell>
          <cell r="B35643" t="str">
            <v>REDUTORASSENTO[CBS-02]</v>
          </cell>
          <cell r="C35643" t="str">
            <v>ROH</v>
          </cell>
          <cell r="D35643" t="str">
            <v>UN</v>
          </cell>
        </row>
        <row r="35644">
          <cell r="A35644" t="str">
            <v>6001-18</v>
          </cell>
          <cell r="B35644" t="str">
            <v>CAPAREVEST. DRC[CBS-02]</v>
          </cell>
          <cell r="C35644" t="str">
            <v>ROH</v>
          </cell>
          <cell r="D35644" t="str">
            <v>UN</v>
          </cell>
        </row>
        <row r="35645">
          <cell r="A35645" t="str">
            <v>6001-19</v>
          </cell>
          <cell r="B35645" t="str">
            <v>ESTRUTURA DRC[CBS-02]</v>
          </cell>
          <cell r="C35645" t="str">
            <v>ROH</v>
          </cell>
          <cell r="D35645" t="str">
            <v>UN</v>
          </cell>
        </row>
        <row r="35646">
          <cell r="A35646" t="str">
            <v>6001-20</v>
          </cell>
          <cell r="B35646" t="str">
            <v>ESTRUTURACABECA[CBS-03]</v>
          </cell>
          <cell r="C35646" t="str">
            <v>ROH</v>
          </cell>
          <cell r="D35646" t="str">
            <v>UN</v>
          </cell>
        </row>
        <row r="35647">
          <cell r="A35647" t="str">
            <v>6001-21</v>
          </cell>
          <cell r="B35647" t="str">
            <v>ESTRUTURA ENCOSTO[CBS-03]</v>
          </cell>
          <cell r="C35647" t="str">
            <v>ROH</v>
          </cell>
          <cell r="D35647" t="str">
            <v>UN</v>
          </cell>
        </row>
        <row r="35648">
          <cell r="A35648" t="str">
            <v>6001-22</v>
          </cell>
          <cell r="B35648" t="str">
            <v>ESTRUTURA ASSENTO[CBS-03]</v>
          </cell>
          <cell r="C35648" t="str">
            <v>ROH</v>
          </cell>
          <cell r="D35648" t="str">
            <v>UN</v>
          </cell>
        </row>
        <row r="35649">
          <cell r="A35649" t="str">
            <v>6001-23</v>
          </cell>
          <cell r="B35649" t="str">
            <v>BOTAO AJUSTECABECA[CBS-03]</v>
          </cell>
          <cell r="C35649" t="str">
            <v>ROH</v>
          </cell>
          <cell r="D35649" t="str">
            <v>UN</v>
          </cell>
        </row>
        <row r="35650">
          <cell r="A35650" t="str">
            <v>6001-24</v>
          </cell>
          <cell r="B35650" t="str">
            <v>CAPAREVEST. DRC[CBS-03]</v>
          </cell>
          <cell r="C35650" t="str">
            <v>ROH</v>
          </cell>
          <cell r="D35650" t="str">
            <v>UN</v>
          </cell>
        </row>
        <row r="35651">
          <cell r="A35651" t="str">
            <v>6001-25</v>
          </cell>
          <cell r="B35651" t="str">
            <v>FIVELA CINTO[CBS-03]</v>
          </cell>
          <cell r="C35651" t="str">
            <v>ROH</v>
          </cell>
          <cell r="D35651" t="str">
            <v>UN</v>
          </cell>
        </row>
        <row r="35652">
          <cell r="A35652" t="str">
            <v>6001-26</v>
          </cell>
          <cell r="B35652" t="str">
            <v>CINTO SEGUR.[CBS-03]</v>
          </cell>
          <cell r="C35652" t="str">
            <v>ROH</v>
          </cell>
          <cell r="D35652" t="str">
            <v>UN</v>
          </cell>
        </row>
        <row r="35653">
          <cell r="A35653" t="str">
            <v>6001-27</v>
          </cell>
          <cell r="B35653" t="str">
            <v>REDUTORASSENTO[CBS-03]</v>
          </cell>
          <cell r="C35653" t="str">
            <v>ROH</v>
          </cell>
          <cell r="D35653" t="str">
            <v>UN</v>
          </cell>
        </row>
        <row r="35654">
          <cell r="A35654" t="str">
            <v>6001-28</v>
          </cell>
          <cell r="B35654" t="str">
            <v>PROTECOES DOS CINTOS[CBS-03]</v>
          </cell>
          <cell r="C35654" t="str">
            <v>ROH</v>
          </cell>
          <cell r="D35654" t="str">
            <v>UN</v>
          </cell>
        </row>
        <row r="35655">
          <cell r="A35655" t="str">
            <v>6001-29</v>
          </cell>
          <cell r="B35655" t="str">
            <v>CAPOTA PT[CBB-01]</v>
          </cell>
          <cell r="C35655" t="str">
            <v>ROH</v>
          </cell>
          <cell r="D35655" t="str">
            <v>UN</v>
          </cell>
        </row>
        <row r="35656">
          <cell r="A35656" t="str">
            <v>6001-30</v>
          </cell>
          <cell r="B35656" t="str">
            <v>BRACO FRT PT[CBB-01]</v>
          </cell>
          <cell r="C35656" t="str">
            <v>ROH</v>
          </cell>
          <cell r="D35656" t="str">
            <v>UN</v>
          </cell>
        </row>
        <row r="35657">
          <cell r="A35657" t="str">
            <v>6001-31</v>
          </cell>
          <cell r="B35657" t="str">
            <v>RODAS DIANTEIRAS[CBB]</v>
          </cell>
          <cell r="C35657" t="str">
            <v>ROH</v>
          </cell>
          <cell r="D35657" t="str">
            <v>UN</v>
          </cell>
        </row>
        <row r="35658">
          <cell r="A35658" t="str">
            <v>6001-32</v>
          </cell>
          <cell r="B35658" t="str">
            <v>RODAS TRAZEIRAS[CBB]</v>
          </cell>
          <cell r="C35658" t="str">
            <v>ROH</v>
          </cell>
          <cell r="D35658" t="str">
            <v>UN</v>
          </cell>
        </row>
        <row r="35659">
          <cell r="A35659" t="str">
            <v>6001-33</v>
          </cell>
          <cell r="B35659" t="str">
            <v>CESTO PTA OBJETOS[CBB]</v>
          </cell>
          <cell r="C35659" t="str">
            <v>ROH</v>
          </cell>
          <cell r="D35659" t="str">
            <v>UN</v>
          </cell>
        </row>
        <row r="35660">
          <cell r="A35660" t="str">
            <v>6001-34</v>
          </cell>
          <cell r="B35660" t="str">
            <v>CINTO SEGUR.[CBB]</v>
          </cell>
          <cell r="C35660" t="str">
            <v>ROH</v>
          </cell>
          <cell r="D35660" t="str">
            <v>UN</v>
          </cell>
        </row>
        <row r="35661">
          <cell r="A35661" t="str">
            <v>6001-35</v>
          </cell>
          <cell r="B35661" t="str">
            <v>CINTO ENCOSTO[CBB]</v>
          </cell>
          <cell r="C35661" t="str">
            <v>ROH</v>
          </cell>
          <cell r="D35661" t="str">
            <v>UN</v>
          </cell>
        </row>
        <row r="35662">
          <cell r="A35662" t="str">
            <v>6001-36</v>
          </cell>
          <cell r="B35662" t="str">
            <v>TECIDO REVEST. PT[CBB-01]</v>
          </cell>
          <cell r="C35662" t="str">
            <v>ROH</v>
          </cell>
          <cell r="D35662" t="str">
            <v>UN</v>
          </cell>
        </row>
        <row r="35663">
          <cell r="A35663" t="str">
            <v>6001-37</v>
          </cell>
          <cell r="B35663" t="str">
            <v>ESTRUTURA CARRINHOBEBÊ[CBB]</v>
          </cell>
          <cell r="C35663" t="str">
            <v>ROH</v>
          </cell>
          <cell r="D35663" t="str">
            <v>UN</v>
          </cell>
        </row>
        <row r="35664">
          <cell r="A35664" t="str">
            <v>6001-39</v>
          </cell>
          <cell r="B35664" t="str">
            <v>CAPOTA CZ[CBB-02]</v>
          </cell>
          <cell r="C35664" t="str">
            <v>ROH</v>
          </cell>
          <cell r="D35664" t="str">
            <v>UN</v>
          </cell>
        </row>
        <row r="35665">
          <cell r="A35665" t="str">
            <v>6001-40</v>
          </cell>
          <cell r="B35665" t="str">
            <v>BRACO FRT CZ[CBB-02]</v>
          </cell>
          <cell r="C35665" t="str">
            <v>ROH</v>
          </cell>
          <cell r="D35665" t="str">
            <v>UN</v>
          </cell>
        </row>
        <row r="35666">
          <cell r="A35666" t="str">
            <v>6001-41</v>
          </cell>
          <cell r="B35666" t="str">
            <v>TECIDO REVEST. CZ[CBB-02]</v>
          </cell>
          <cell r="C35666" t="str">
            <v>ROH</v>
          </cell>
          <cell r="D35666" t="str">
            <v>UN</v>
          </cell>
        </row>
        <row r="35667">
          <cell r="A35667" t="str">
            <v>6001-42</v>
          </cell>
          <cell r="B35667" t="str">
            <v>CAPOTA PT[CBU-01]</v>
          </cell>
          <cell r="C35667" t="str">
            <v>ROH</v>
          </cell>
          <cell r="D35667" t="str">
            <v>UN</v>
          </cell>
        </row>
        <row r="35668">
          <cell r="A35668" t="str">
            <v>6001-43</v>
          </cell>
          <cell r="B35668" t="str">
            <v>TECIDO REVEST. CINTO[CBU]</v>
          </cell>
          <cell r="C35668" t="str">
            <v>ROH</v>
          </cell>
          <cell r="D35668" t="str">
            <v>UN</v>
          </cell>
        </row>
        <row r="35669">
          <cell r="A35669" t="str">
            <v>6001-44</v>
          </cell>
          <cell r="B35669" t="str">
            <v>RODAS DIANTEIRAS[CBU]</v>
          </cell>
          <cell r="C35669" t="str">
            <v>ROH</v>
          </cell>
          <cell r="D35669" t="str">
            <v>UN</v>
          </cell>
        </row>
        <row r="35670">
          <cell r="A35670" t="str">
            <v>6001-45</v>
          </cell>
          <cell r="B35670" t="str">
            <v>RODAS TRAZEIRAS[CBU]</v>
          </cell>
          <cell r="C35670" t="str">
            <v>ROH</v>
          </cell>
          <cell r="D35670" t="str">
            <v>UN</v>
          </cell>
        </row>
        <row r="35671">
          <cell r="A35671" t="str">
            <v>6001-46</v>
          </cell>
          <cell r="B35671" t="str">
            <v>ESTRUTURA CARRINHOBEBÊ[CBU]</v>
          </cell>
          <cell r="C35671" t="str">
            <v>ROH</v>
          </cell>
          <cell r="D35671" t="str">
            <v>UN</v>
          </cell>
        </row>
        <row r="35672">
          <cell r="A35672" t="str">
            <v>6001-47</v>
          </cell>
          <cell r="B35672" t="str">
            <v>CAPOTA CZ[CBU-02]</v>
          </cell>
          <cell r="C35672" t="str">
            <v>ROH</v>
          </cell>
          <cell r="D35672" t="str">
            <v>UN</v>
          </cell>
        </row>
        <row r="35673">
          <cell r="A35673" t="str">
            <v>6001-48</v>
          </cell>
          <cell r="B35673" t="str">
            <v>CAPOTA[CBU-03]</v>
          </cell>
          <cell r="C35673" t="str">
            <v>ROH</v>
          </cell>
          <cell r="D35673" t="str">
            <v>UN</v>
          </cell>
        </row>
        <row r="35674">
          <cell r="A35674" t="str">
            <v>6001-49</v>
          </cell>
          <cell r="B35674" t="str">
            <v>BRACO FRT[CBU-03]</v>
          </cell>
          <cell r="C35674" t="str">
            <v>ROH</v>
          </cell>
          <cell r="D35674" t="str">
            <v>UN</v>
          </cell>
        </row>
        <row r="35675">
          <cell r="A35675" t="str">
            <v>6001-50</v>
          </cell>
          <cell r="B35675" t="str">
            <v>TECIDO REVEST. CINTO[CBU-03]</v>
          </cell>
          <cell r="C35675" t="str">
            <v>ROH</v>
          </cell>
          <cell r="D35675" t="str">
            <v>UN</v>
          </cell>
        </row>
        <row r="35676">
          <cell r="A35676" t="str">
            <v>6001-51</v>
          </cell>
          <cell r="B35676" t="str">
            <v>CESTO PTA OBJETOS[CBU-03]</v>
          </cell>
          <cell r="C35676" t="str">
            <v>ROH</v>
          </cell>
          <cell r="D35676" t="str">
            <v>UN</v>
          </cell>
        </row>
        <row r="35677">
          <cell r="A35677" t="str">
            <v>6001-52</v>
          </cell>
          <cell r="B35677" t="str">
            <v>RODAS DIANTEIRAS[CBU-03]</v>
          </cell>
          <cell r="C35677" t="str">
            <v>ROH</v>
          </cell>
          <cell r="D35677" t="str">
            <v>UN</v>
          </cell>
        </row>
        <row r="35678">
          <cell r="A35678" t="str">
            <v>6001-53</v>
          </cell>
          <cell r="B35678" t="str">
            <v>RODAS TRAZEIRAS[CBU-03]</v>
          </cell>
          <cell r="C35678" t="str">
            <v>ROH</v>
          </cell>
          <cell r="D35678" t="str">
            <v>UN</v>
          </cell>
        </row>
        <row r="35679">
          <cell r="A35679" t="str">
            <v>6001-54</v>
          </cell>
          <cell r="B35679" t="str">
            <v>ESTRUTURA CARRINHOBEBÊ[CBU-03]</v>
          </cell>
          <cell r="C35679" t="str">
            <v>ROH</v>
          </cell>
          <cell r="D35679" t="str">
            <v>UN</v>
          </cell>
        </row>
        <row r="35680">
          <cell r="A35680" t="str">
            <v>6001-55</v>
          </cell>
          <cell r="B35680" t="str">
            <v>CAPOTA MOISES[CBT-01]</v>
          </cell>
          <cell r="C35680" t="str">
            <v>ROH</v>
          </cell>
          <cell r="D35680" t="str">
            <v>UN</v>
          </cell>
        </row>
        <row r="35681">
          <cell r="A35681" t="str">
            <v>6001-56</v>
          </cell>
          <cell r="B35681" t="str">
            <v>TECIDO REVEST. MOISES[CBT-01]</v>
          </cell>
          <cell r="C35681" t="str">
            <v>ROH</v>
          </cell>
          <cell r="D35681" t="str">
            <v>UN</v>
          </cell>
        </row>
        <row r="35682">
          <cell r="A35682" t="str">
            <v>6001-57</v>
          </cell>
          <cell r="B35682" t="str">
            <v>CESTO PTA OBJETOS[CBT-01]</v>
          </cell>
          <cell r="C35682" t="str">
            <v>ROH</v>
          </cell>
          <cell r="D35682" t="str">
            <v>UN</v>
          </cell>
        </row>
        <row r="35683">
          <cell r="A35683" t="str">
            <v>6001-58</v>
          </cell>
          <cell r="B35683" t="str">
            <v>RODAS TRAZEIRAS[CBT-01]</v>
          </cell>
          <cell r="C35683" t="str">
            <v>ROH</v>
          </cell>
          <cell r="D35683" t="str">
            <v>UN</v>
          </cell>
        </row>
        <row r="35684">
          <cell r="A35684" t="str">
            <v>6001-59</v>
          </cell>
          <cell r="B35684" t="str">
            <v>RODAS DIANTEIRAS[CBT-01]</v>
          </cell>
          <cell r="C35684" t="str">
            <v>ROH</v>
          </cell>
          <cell r="D35684" t="str">
            <v>UN</v>
          </cell>
        </row>
        <row r="35685">
          <cell r="A35685" t="str">
            <v>6001-60</v>
          </cell>
          <cell r="B35685" t="str">
            <v>CAPOTA BEBÊ CONFORTO[CBT-01]</v>
          </cell>
          <cell r="C35685" t="str">
            <v>ROH</v>
          </cell>
          <cell r="D35685" t="str">
            <v>UN</v>
          </cell>
        </row>
        <row r="35686">
          <cell r="A35686" t="str">
            <v>6001-61</v>
          </cell>
          <cell r="B35686" t="str">
            <v>CAPAREVEST. BEBÊ CONFORTO[CBT-01]</v>
          </cell>
          <cell r="C35686" t="str">
            <v>ROH</v>
          </cell>
          <cell r="D35686" t="str">
            <v>UN</v>
          </cell>
        </row>
        <row r="35687">
          <cell r="A35687" t="str">
            <v>6001-62</v>
          </cell>
          <cell r="B35687" t="str">
            <v>TECIDO REVEST. BRACO FRT[CBT-01]</v>
          </cell>
          <cell r="C35687" t="str">
            <v>ROH</v>
          </cell>
          <cell r="D35687" t="str">
            <v>UN</v>
          </cell>
        </row>
        <row r="35688">
          <cell r="A35688" t="str">
            <v>6001-63</v>
          </cell>
          <cell r="B35688" t="str">
            <v>ESTRUTURA CARRINHOBEBÊ[CBT-01]</v>
          </cell>
          <cell r="C35688" t="str">
            <v>ROH</v>
          </cell>
          <cell r="D35688" t="str">
            <v>UN</v>
          </cell>
        </row>
        <row r="35689">
          <cell r="A35689" t="str">
            <v>6001-64</v>
          </cell>
          <cell r="B35689" t="str">
            <v>ESTRUTURA BEBÊ CONFORTO[CBT-01]</v>
          </cell>
          <cell r="C35689" t="str">
            <v>ROH</v>
          </cell>
          <cell r="D35689" t="str">
            <v>UN</v>
          </cell>
        </row>
        <row r="35690">
          <cell r="A35690" t="str">
            <v>6001-65</v>
          </cell>
          <cell r="B35690" t="str">
            <v>CAPOTA[CBP-01]</v>
          </cell>
          <cell r="C35690" t="str">
            <v>ROH</v>
          </cell>
          <cell r="D35690" t="str">
            <v>UN</v>
          </cell>
        </row>
        <row r="35691">
          <cell r="A35691" t="str">
            <v>6001-66</v>
          </cell>
          <cell r="B35691" t="str">
            <v>CINTO SEGUR.[CBP-01]</v>
          </cell>
          <cell r="C35691" t="str">
            <v>ROH</v>
          </cell>
          <cell r="D35691" t="str">
            <v>UN</v>
          </cell>
        </row>
        <row r="35692">
          <cell r="A35692" t="str">
            <v>6001-67</v>
          </cell>
          <cell r="B35692" t="str">
            <v>RODAS DIANTEIRAS[CBP-01]</v>
          </cell>
          <cell r="C35692" t="str">
            <v>ROH</v>
          </cell>
          <cell r="D35692" t="str">
            <v>UN</v>
          </cell>
        </row>
        <row r="35693">
          <cell r="A35693" t="str">
            <v>6001-68</v>
          </cell>
          <cell r="B35693" t="str">
            <v>CESTO PTA OBJETOS[CBP-01]</v>
          </cell>
          <cell r="C35693" t="str">
            <v>ROH</v>
          </cell>
          <cell r="D35693" t="str">
            <v>UN</v>
          </cell>
        </row>
        <row r="35694">
          <cell r="A35694" t="str">
            <v>6001-69</v>
          </cell>
          <cell r="B35694" t="str">
            <v>TECIDO REVEST.[CBP-01]</v>
          </cell>
          <cell r="C35694" t="str">
            <v>ROH</v>
          </cell>
          <cell r="D35694" t="str">
            <v>UN</v>
          </cell>
        </row>
        <row r="35695">
          <cell r="A35695" t="str">
            <v>6001-70</v>
          </cell>
          <cell r="B35695" t="str">
            <v>RODAS TRAZEIRAS[CBP-01]</v>
          </cell>
          <cell r="C35695" t="str">
            <v>ROH</v>
          </cell>
          <cell r="D35695" t="str">
            <v>UN</v>
          </cell>
        </row>
        <row r="35696">
          <cell r="A35696" t="str">
            <v>6001-71</v>
          </cell>
          <cell r="B35696" t="str">
            <v>ESTRUTURA CARRINHOBEBÊ[CBP-01]</v>
          </cell>
          <cell r="C35696" t="str">
            <v>ROH</v>
          </cell>
          <cell r="D35696" t="str">
            <v>UN</v>
          </cell>
        </row>
        <row r="35697">
          <cell r="A35697" t="str">
            <v>6001-72</v>
          </cell>
          <cell r="B35697" t="str">
            <v>BRACO FRT[CBP-01]</v>
          </cell>
          <cell r="C35697" t="str">
            <v>ROH</v>
          </cell>
          <cell r="D35697" t="str">
            <v>UN</v>
          </cell>
        </row>
        <row r="35698">
          <cell r="A35698" t="str">
            <v>6001-73</v>
          </cell>
          <cell r="B35698" t="str">
            <v>ALMOF. PESCOCO COURO PVC PT VERDE[CGR]</v>
          </cell>
          <cell r="C35698" t="str">
            <v>ROH</v>
          </cell>
          <cell r="D35698" t="str">
            <v>UN</v>
          </cell>
        </row>
        <row r="35699">
          <cell r="A35699" t="str">
            <v>6001-74</v>
          </cell>
          <cell r="B35699" t="str">
            <v>ALMOF. LOMBAR COURO PVC PT VERDES[CGR]</v>
          </cell>
          <cell r="C35699" t="str">
            <v>ROH</v>
          </cell>
          <cell r="D35699" t="str">
            <v>UN</v>
          </cell>
        </row>
        <row r="35700">
          <cell r="A35700" t="str">
            <v>6001-75</v>
          </cell>
          <cell r="B35700" t="str">
            <v>ENCOSTO COURO PVC PT VERDES[CGR]</v>
          </cell>
          <cell r="C35700" t="str">
            <v>ROH</v>
          </cell>
          <cell r="D35700" t="str">
            <v>UN</v>
          </cell>
        </row>
        <row r="35701">
          <cell r="A35701" t="str">
            <v>6001-76</v>
          </cell>
          <cell r="B35701" t="str">
            <v>AP BRÇ DIR REV COUR PVC PR CSTR PR [CGR]</v>
          </cell>
          <cell r="C35701" t="str">
            <v>ROH</v>
          </cell>
          <cell r="D35701" t="str">
            <v>UN</v>
          </cell>
        </row>
        <row r="35702">
          <cell r="A35702" t="str">
            <v>6001-77</v>
          </cell>
          <cell r="B35702" t="str">
            <v>BASE ASSENTO METAL PT AJUSTE  ALT.[CGR]</v>
          </cell>
          <cell r="C35702" t="str">
            <v>ROH</v>
          </cell>
          <cell r="D35702" t="str">
            <v>UN</v>
          </cell>
        </row>
        <row r="35703">
          <cell r="A35703" t="str">
            <v>6001-78</v>
          </cell>
          <cell r="B35703" t="str">
            <v>ASSENTO COURO PVC PT VERDES[CGR]</v>
          </cell>
          <cell r="C35703" t="str">
            <v>ROH</v>
          </cell>
          <cell r="D35703" t="str">
            <v>UN</v>
          </cell>
        </row>
        <row r="35704">
          <cell r="A35704" t="str">
            <v>6001-79</v>
          </cell>
          <cell r="B35704" t="str">
            <v>APOIO BRACO ESQUE COURO PVC PT[CGR]</v>
          </cell>
          <cell r="C35704" t="str">
            <v>ROH</v>
          </cell>
          <cell r="D35704" t="str">
            <v>UN</v>
          </cell>
        </row>
        <row r="35705">
          <cell r="A35705" t="str">
            <v>6001-80</v>
          </cell>
          <cell r="B35705" t="str">
            <v>PROT. PLAS. PT CILIND. A GAS[CGR]</v>
          </cell>
          <cell r="C35705" t="str">
            <v>ROH</v>
          </cell>
          <cell r="D35705" t="str">
            <v>UN</v>
          </cell>
        </row>
        <row r="35706">
          <cell r="A35706" t="str">
            <v>6001-81</v>
          </cell>
          <cell r="B35706" t="str">
            <v>CILIND. A GAS CLASSE 4 50X355MM</v>
          </cell>
          <cell r="C35706" t="str">
            <v>ROH</v>
          </cell>
          <cell r="D35706" t="str">
            <v>UN</v>
          </cell>
        </row>
        <row r="35707">
          <cell r="A35707" t="str">
            <v>6001-82</v>
          </cell>
          <cell r="B35707" t="str">
            <v>BASE CINCO PONTA NYLON PT640MM[CGR]</v>
          </cell>
          <cell r="C35707" t="str">
            <v>ROH</v>
          </cell>
          <cell r="D35707" t="str">
            <v>UN</v>
          </cell>
        </row>
        <row r="35708">
          <cell r="A35708" t="str">
            <v>6001-83</v>
          </cell>
          <cell r="B35708" t="str">
            <v>RODIZIOS PLAS. PT VERDES 60X57MM-[CGR]</v>
          </cell>
          <cell r="C35708" t="str">
            <v>ROH</v>
          </cell>
          <cell r="D35708" t="str">
            <v>UN</v>
          </cell>
        </row>
        <row r="35709">
          <cell r="A35709" t="str">
            <v>6001-84</v>
          </cell>
          <cell r="B35709" t="str">
            <v>ENCOSTO COURO PVC PT VERDES[CGR]</v>
          </cell>
          <cell r="C35709" t="str">
            <v>ROH</v>
          </cell>
          <cell r="D35709" t="str">
            <v>UN</v>
          </cell>
        </row>
        <row r="35710">
          <cell r="A35710" t="str">
            <v>6001-85</v>
          </cell>
          <cell r="B35710" t="str">
            <v>APOIO BRACO DIR. REVEST.COURO PVC PT[CGR</v>
          </cell>
          <cell r="C35710" t="str">
            <v>ROH</v>
          </cell>
          <cell r="D35710" t="str">
            <v>UN</v>
          </cell>
        </row>
        <row r="35711">
          <cell r="A35711" t="str">
            <v>6001-86</v>
          </cell>
          <cell r="B35711" t="str">
            <v>ASSENTO COURO PVC PT VERDES[CGR]</v>
          </cell>
          <cell r="C35711" t="str">
            <v>ROH</v>
          </cell>
          <cell r="D35711" t="str">
            <v>UN</v>
          </cell>
        </row>
        <row r="35712">
          <cell r="A35712" t="str">
            <v>6001-87</v>
          </cell>
          <cell r="B35712" t="str">
            <v>APOIO BRACO ESQ. REVEST.COURO PVC PT[CGR</v>
          </cell>
          <cell r="C35712" t="str">
            <v>ROH</v>
          </cell>
          <cell r="D35712" t="str">
            <v>UN</v>
          </cell>
        </row>
        <row r="35713">
          <cell r="A35713" t="str">
            <v>6001-88</v>
          </cell>
          <cell r="B35713" t="str">
            <v>BASE ESTRELA 5 PONTAS PLÁS PRETA 640MM</v>
          </cell>
          <cell r="C35713" t="str">
            <v>ROH</v>
          </cell>
          <cell r="D35713" t="str">
            <v>UN</v>
          </cell>
        </row>
        <row r="35714">
          <cell r="A35714" t="str">
            <v>6001-89</v>
          </cell>
          <cell r="B35714" t="str">
            <v>BASE PLÁSTICA PRETA [MP]</v>
          </cell>
          <cell r="C35714" t="str">
            <v>ROH</v>
          </cell>
          <cell r="D35714" t="str">
            <v>UN</v>
          </cell>
        </row>
        <row r="35715">
          <cell r="A35715" t="str">
            <v>6001-90</v>
          </cell>
          <cell r="B35715" t="str">
            <v>BASE PLÁSTICA VERMELHA [MP]</v>
          </cell>
          <cell r="C35715" t="str">
            <v>ROH</v>
          </cell>
          <cell r="D35715" t="str">
            <v>UN</v>
          </cell>
        </row>
        <row r="35716">
          <cell r="A35716" t="str">
            <v>6001-91</v>
          </cell>
          <cell r="B35716" t="str">
            <v>BASE PLÁSTICA PRETA [MP]</v>
          </cell>
          <cell r="C35716" t="str">
            <v>ROH</v>
          </cell>
          <cell r="D35716" t="str">
            <v>UN</v>
          </cell>
        </row>
        <row r="35717">
          <cell r="A35717" t="str">
            <v>6001-92</v>
          </cell>
          <cell r="B35717" t="str">
            <v>BASE PLÁSTICA VERMELHA [MP]</v>
          </cell>
          <cell r="C35717" t="str">
            <v>ROH</v>
          </cell>
          <cell r="D35717" t="str">
            <v>UN</v>
          </cell>
        </row>
        <row r="35718">
          <cell r="A35718" t="str">
            <v>6001-93</v>
          </cell>
          <cell r="B35718" t="str">
            <v>ALMOF. PESCOCO COURO PVC PT COST. BR[CGR</v>
          </cell>
          <cell r="C35718" t="str">
            <v>ROH</v>
          </cell>
          <cell r="D35718" t="str">
            <v>UN</v>
          </cell>
        </row>
        <row r="35719">
          <cell r="A35719" t="str">
            <v>6001-94</v>
          </cell>
          <cell r="B35719" t="str">
            <v>ALMOF. LOMBAR COURO PVC PT COST. BR[CGR]</v>
          </cell>
          <cell r="C35719" t="str">
            <v>ROH</v>
          </cell>
          <cell r="D35719" t="str">
            <v>UN</v>
          </cell>
        </row>
        <row r="35720">
          <cell r="A35720" t="str">
            <v>6001-95</v>
          </cell>
          <cell r="B35720" t="str">
            <v>ENCOSTO COURO PVC PT COST. BR[CGR]</v>
          </cell>
          <cell r="C35720" t="str">
            <v>ROH</v>
          </cell>
          <cell r="D35720" t="str">
            <v>UN</v>
          </cell>
        </row>
        <row r="35721">
          <cell r="A35721" t="str">
            <v>6001-96</v>
          </cell>
          <cell r="B35721" t="str">
            <v>APOIO BRACO DIR REVEST COURO PVC[CGR]</v>
          </cell>
          <cell r="C35721" t="str">
            <v>ROH</v>
          </cell>
          <cell r="D35721" t="str">
            <v>UN</v>
          </cell>
        </row>
        <row r="35722">
          <cell r="A35722" t="str">
            <v>6001-97</v>
          </cell>
          <cell r="B35722" t="str">
            <v>ASSENTO COURO PVC PT COST. BR[CGR]</v>
          </cell>
          <cell r="C35722" t="str">
            <v>ROH</v>
          </cell>
          <cell r="D35722" t="str">
            <v>UN</v>
          </cell>
        </row>
        <row r="35723">
          <cell r="A35723" t="str">
            <v>6001-98</v>
          </cell>
          <cell r="B35723" t="str">
            <v>APOIO BRACO ESQ REVEST COURO PVC [CGR]</v>
          </cell>
          <cell r="C35723" t="str">
            <v>ROH</v>
          </cell>
          <cell r="D35723" t="str">
            <v>UN</v>
          </cell>
        </row>
        <row r="35724">
          <cell r="A35724" t="str">
            <v>6001-99</v>
          </cell>
          <cell r="B35724" t="str">
            <v>BASE ESTRELA CINCO PONTA NYLON  PT[CGR]</v>
          </cell>
          <cell r="C35724" t="str">
            <v>ROH</v>
          </cell>
          <cell r="D35724" t="str">
            <v>UN</v>
          </cell>
        </row>
        <row r="35725">
          <cell r="A35725" t="str">
            <v>6002-00</v>
          </cell>
          <cell r="B35725" t="str">
            <v>RODIZIOS PLAS.S PT 60X57MM-[CGR]</v>
          </cell>
          <cell r="C35725" t="str">
            <v>ROH</v>
          </cell>
          <cell r="D35725" t="str">
            <v>UN</v>
          </cell>
        </row>
        <row r="35726">
          <cell r="A35726" t="str">
            <v>6002-01</v>
          </cell>
          <cell r="B35726" t="str">
            <v>BASE ASSENTO METAL. PT [CGR]</v>
          </cell>
          <cell r="C35726" t="str">
            <v>ROH</v>
          </cell>
          <cell r="D35726" t="str">
            <v>UN</v>
          </cell>
        </row>
        <row r="35727">
          <cell r="A35727" t="str">
            <v>6002-02</v>
          </cell>
          <cell r="B35727" t="str">
            <v>SUP ENCOSTO T METAL. PT[CGR]</v>
          </cell>
          <cell r="C35727" t="str">
            <v>ROH</v>
          </cell>
          <cell r="D35727" t="str">
            <v>UN</v>
          </cell>
        </row>
        <row r="35728">
          <cell r="A35728" t="str">
            <v>6002-03</v>
          </cell>
          <cell r="B35728" t="str">
            <v>BLISTER PF.S METAL.S CHA SEXTAV.[CGR-01]</v>
          </cell>
          <cell r="C35728" t="str">
            <v>ROH</v>
          </cell>
          <cell r="D35728" t="str">
            <v>UN</v>
          </cell>
        </row>
        <row r="35729">
          <cell r="A35729" t="str">
            <v>6002-05</v>
          </cell>
          <cell r="B35729" t="str">
            <v>BLISTER PF.S METAL.S CHA SEXTAV.[CGR-02</v>
          </cell>
          <cell r="C35729" t="str">
            <v>ROH</v>
          </cell>
          <cell r="D35729" t="str">
            <v>UN</v>
          </cell>
        </row>
        <row r="35730">
          <cell r="A35730" t="str">
            <v>6002-06</v>
          </cell>
          <cell r="B35730" t="str">
            <v>ENCOSTO COURO PVC PT VERDES[CGR]</v>
          </cell>
          <cell r="C35730" t="str">
            <v>ROH</v>
          </cell>
          <cell r="D35730" t="str">
            <v>UN</v>
          </cell>
        </row>
        <row r="35731">
          <cell r="A35731" t="str">
            <v>6002-07</v>
          </cell>
          <cell r="B35731" t="str">
            <v>SUPORTE ENCOSTO METÁLICO PRETO [CGR]</v>
          </cell>
          <cell r="C35731" t="str">
            <v>ROH</v>
          </cell>
          <cell r="D35731" t="str">
            <v>UN</v>
          </cell>
        </row>
        <row r="35732">
          <cell r="A35732" t="str">
            <v>6002-08</v>
          </cell>
          <cell r="B35732" t="str">
            <v>BASE ASSENTO METALI PT [CGR]</v>
          </cell>
          <cell r="C35732" t="str">
            <v>ROH</v>
          </cell>
          <cell r="D35732" t="str">
            <v>UN</v>
          </cell>
        </row>
        <row r="35733">
          <cell r="A35733" t="str">
            <v>6002-09</v>
          </cell>
          <cell r="B35733" t="str">
            <v>BLISTER PF.S METAL.S CHA SEXTAV.[CGR-01]</v>
          </cell>
          <cell r="C35733" t="str">
            <v>ROH</v>
          </cell>
          <cell r="D35733" t="str">
            <v>UN</v>
          </cell>
        </row>
        <row r="35734">
          <cell r="A35734" t="str">
            <v>6002-10</v>
          </cell>
          <cell r="B35734" t="str">
            <v>ENCOSTO COURO PVC PT COST. BR[CGR]</v>
          </cell>
          <cell r="C35734" t="str">
            <v>ROH</v>
          </cell>
          <cell r="D35734" t="str">
            <v>UN</v>
          </cell>
        </row>
        <row r="35735">
          <cell r="A35735" t="str">
            <v>6002-11</v>
          </cell>
          <cell r="B35735" t="str">
            <v>ALMFD PESCOÇO COUR PVC PR DTL VERM [CGR]</v>
          </cell>
          <cell r="C35735" t="str">
            <v>ROH</v>
          </cell>
          <cell r="D35735" t="str">
            <v>UN</v>
          </cell>
        </row>
        <row r="35736">
          <cell r="A35736" t="str">
            <v>6002-12</v>
          </cell>
          <cell r="B35736" t="str">
            <v>ALMFD LOMBAR COUR PVC PR DTL VERM [CGR]</v>
          </cell>
          <cell r="C35736" t="str">
            <v>ROH</v>
          </cell>
          <cell r="D35736" t="str">
            <v>UN</v>
          </cell>
        </row>
        <row r="35737">
          <cell r="A35737" t="str">
            <v>6002-13</v>
          </cell>
          <cell r="B35737" t="str">
            <v>ENCOSTO COURO PVC PRETO DETLH VERM [CGR]</v>
          </cell>
          <cell r="C35737" t="str">
            <v>ROH</v>
          </cell>
          <cell r="D35737" t="str">
            <v>UN</v>
          </cell>
        </row>
        <row r="35738">
          <cell r="A35738" t="str">
            <v>6002-14</v>
          </cell>
          <cell r="B35738" t="str">
            <v>ASSENTO COURO PVC PRETO DETLH VERM [CGR]</v>
          </cell>
          <cell r="C35738" t="str">
            <v>ROH</v>
          </cell>
          <cell r="D35738" t="str">
            <v>UN</v>
          </cell>
        </row>
        <row r="35739">
          <cell r="A35739" t="str">
            <v>6002-15</v>
          </cell>
          <cell r="B35739" t="str">
            <v>BS EST CINC PON PL PR DET VERM640MM[CGR]</v>
          </cell>
          <cell r="C35739" t="str">
            <v>ROH</v>
          </cell>
          <cell r="D35739" t="str">
            <v>UN</v>
          </cell>
        </row>
        <row r="35740">
          <cell r="A35740" t="str">
            <v>6002-16</v>
          </cell>
          <cell r="B35740" t="str">
            <v>ROD PLÁST PR DET VERM 60X57MM-CONJ [CGR]</v>
          </cell>
          <cell r="C35740" t="str">
            <v>ROH</v>
          </cell>
          <cell r="D35740" t="str">
            <v>UN</v>
          </cell>
        </row>
        <row r="35741">
          <cell r="A35741" t="str">
            <v>6002-17</v>
          </cell>
          <cell r="B35741" t="str">
            <v>AP PESCOÇO COURO PVC PR CSTR BRNC [CGR]</v>
          </cell>
          <cell r="C35741" t="str">
            <v>ROH</v>
          </cell>
          <cell r="D35741" t="str">
            <v>UN</v>
          </cell>
        </row>
        <row r="35742">
          <cell r="A35742" t="str">
            <v>6002-18</v>
          </cell>
          <cell r="B35742" t="str">
            <v>AP LOMBAR COURO PVC PRETO CSTR BRNC[CGR]</v>
          </cell>
          <cell r="C35742" t="str">
            <v>ROH</v>
          </cell>
          <cell r="D35742" t="str">
            <v>UN</v>
          </cell>
        </row>
        <row r="35743">
          <cell r="A35743" t="str">
            <v>6002-19</v>
          </cell>
          <cell r="B35743" t="str">
            <v>ENCOSTO COURO PVC PRETO CSTR BRNC [CGR]</v>
          </cell>
          <cell r="C35743" t="str">
            <v>ROH</v>
          </cell>
          <cell r="D35743" t="str">
            <v>UN</v>
          </cell>
        </row>
        <row r="35744">
          <cell r="A35744" t="str">
            <v>6002-20</v>
          </cell>
          <cell r="B35744" t="str">
            <v>APOIO BRAÇO DIR PRET AJUSTE ALTURA [CGR]</v>
          </cell>
          <cell r="C35744" t="str">
            <v>ROH</v>
          </cell>
          <cell r="D35744" t="str">
            <v>UN</v>
          </cell>
        </row>
        <row r="35745">
          <cell r="A35745" t="str">
            <v>6002-21</v>
          </cell>
          <cell r="B35745" t="str">
            <v>COBERTURA PLÁST PRETA MÓVEL DIREIT [CGR]</v>
          </cell>
          <cell r="C35745" t="str">
            <v>ROH</v>
          </cell>
          <cell r="D35745" t="str">
            <v>UN</v>
          </cell>
        </row>
        <row r="35746">
          <cell r="A35746" t="str">
            <v>6002-22</v>
          </cell>
          <cell r="B35746" t="str">
            <v>COBERTURA PLÁST PRETA FIXA DIREITA [CGR]</v>
          </cell>
          <cell r="C35746" t="str">
            <v>ROH</v>
          </cell>
          <cell r="D35746" t="str">
            <v>UN</v>
          </cell>
        </row>
        <row r="35747">
          <cell r="A35747" t="str">
            <v>6002-23</v>
          </cell>
          <cell r="B35747" t="str">
            <v>ASSENTO COURO PVC PRETO CSTR BRNCA [CGR]</v>
          </cell>
          <cell r="C35747" t="str">
            <v>ROH</v>
          </cell>
          <cell r="D35747" t="str">
            <v>UN</v>
          </cell>
        </row>
        <row r="35748">
          <cell r="A35748" t="str">
            <v>6002-24</v>
          </cell>
          <cell r="B35748" t="str">
            <v>COBERTURA PLÁST PRETA MÓVEL ESQUER [CGR]</v>
          </cell>
          <cell r="C35748" t="str">
            <v>ROH</v>
          </cell>
          <cell r="D35748" t="str">
            <v>UN</v>
          </cell>
        </row>
        <row r="35749">
          <cell r="A35749" t="str">
            <v>6002-25</v>
          </cell>
          <cell r="B35749" t="str">
            <v>COBERTURA PLÁST PRETA FIXA ESQUERD [CGR]</v>
          </cell>
          <cell r="C35749" t="str">
            <v>ROH</v>
          </cell>
          <cell r="D35749" t="str">
            <v>UN</v>
          </cell>
        </row>
        <row r="35750">
          <cell r="A35750" t="str">
            <v>6002-26</v>
          </cell>
          <cell r="B35750" t="str">
            <v>APOIO BRAÇO ESQ PRET AJUSTE ALTURA [CGR]</v>
          </cell>
          <cell r="C35750" t="str">
            <v>ROH</v>
          </cell>
          <cell r="D35750" t="str">
            <v>UN</v>
          </cell>
        </row>
        <row r="35751">
          <cell r="A35751" t="str">
            <v>6002-27</v>
          </cell>
          <cell r="B35751" t="str">
            <v>MECANISM METÁL PRETO AJUSTE ALTURA [CGR]</v>
          </cell>
          <cell r="C35751" t="str">
            <v>ROH</v>
          </cell>
          <cell r="D35751" t="str">
            <v>UN</v>
          </cell>
        </row>
        <row r="35752">
          <cell r="A35752" t="str">
            <v>6002-28</v>
          </cell>
          <cell r="B35752" t="str">
            <v>PROTETOR PLÁSTI PRETO CILINDRO GÁS [CGR]</v>
          </cell>
          <cell r="C35752" t="str">
            <v>ROH</v>
          </cell>
          <cell r="D35752" t="str">
            <v>UN</v>
          </cell>
        </row>
        <row r="35753">
          <cell r="A35753" t="str">
            <v>6002-29</v>
          </cell>
          <cell r="B35753" t="str">
            <v>CILINDRO DE ELEVAÇÃO A GÁS CLASSE 4</v>
          </cell>
          <cell r="C35753" t="str">
            <v>ROH</v>
          </cell>
          <cell r="D35753" t="str">
            <v>UN</v>
          </cell>
        </row>
        <row r="35754">
          <cell r="A35754" t="str">
            <v>6002-30</v>
          </cell>
          <cell r="B35754" t="str">
            <v>BS ESTR CINCO PONT PLÁST PR DET PR [CGR]</v>
          </cell>
          <cell r="C35754" t="str">
            <v>ROH</v>
          </cell>
          <cell r="D35754" t="str">
            <v>UN</v>
          </cell>
        </row>
        <row r="35755">
          <cell r="A35755" t="str">
            <v>6002-31</v>
          </cell>
          <cell r="B35755" t="str">
            <v>RODA PLÁSTICA PRETA DETALHE PRETOS [CGR]</v>
          </cell>
          <cell r="C35755" t="str">
            <v>ROH</v>
          </cell>
          <cell r="D35755" t="str">
            <v>UN</v>
          </cell>
        </row>
        <row r="35756">
          <cell r="A35756" t="str">
            <v>6002-32</v>
          </cell>
          <cell r="B35756" t="str">
            <v>BLÍSTER ACESSÓRIOS PAR MONTAGEM [CGR-03]</v>
          </cell>
          <cell r="C35756" t="str">
            <v>ROH</v>
          </cell>
          <cell r="D35756" t="str">
            <v>UN</v>
          </cell>
        </row>
        <row r="35757">
          <cell r="A35757" t="str">
            <v>6002-33</v>
          </cell>
          <cell r="B35757" t="str">
            <v>AP PESCOÇO COURO PVC PRETO DET VERM[CGR]</v>
          </cell>
          <cell r="C35757" t="str">
            <v>ROH</v>
          </cell>
          <cell r="D35757" t="str">
            <v>UN</v>
          </cell>
        </row>
        <row r="35758">
          <cell r="A35758" t="str">
            <v>6002-34</v>
          </cell>
          <cell r="B35758" t="str">
            <v>AP LOMBAR COURO PVC PRETO DET VERM [CGR]</v>
          </cell>
          <cell r="C35758" t="str">
            <v>ROH</v>
          </cell>
          <cell r="D35758" t="str">
            <v>UN</v>
          </cell>
        </row>
        <row r="35759">
          <cell r="A35759" t="str">
            <v>6002-35</v>
          </cell>
          <cell r="B35759" t="str">
            <v>ENCOSTO COURO PVC PRETO DETALH VERM[CGR]</v>
          </cell>
          <cell r="C35759" t="str">
            <v>ROH</v>
          </cell>
          <cell r="D35759" t="str">
            <v>UN</v>
          </cell>
        </row>
        <row r="35760">
          <cell r="A35760" t="str">
            <v>6002-36</v>
          </cell>
          <cell r="B35760" t="str">
            <v>ASSENTO COURO PVC PRETO DETALH VERM[CGR]</v>
          </cell>
          <cell r="C35760" t="str">
            <v>ROH</v>
          </cell>
          <cell r="D35760" t="str">
            <v>UN</v>
          </cell>
        </row>
        <row r="35761">
          <cell r="A35761" t="str">
            <v>6002-37</v>
          </cell>
          <cell r="B35761" t="str">
            <v>BS ESTR CINC PONT PLÁST PR DET VERM[CGR]</v>
          </cell>
          <cell r="C35761" t="str">
            <v>ROH</v>
          </cell>
          <cell r="D35761" t="str">
            <v>UN</v>
          </cell>
        </row>
        <row r="35762">
          <cell r="A35762" t="str">
            <v>6002-38</v>
          </cell>
          <cell r="B35762" t="str">
            <v>RODA PLÁSTICA PRETA DETALHE VERMEL [CGR]</v>
          </cell>
          <cell r="C35762" t="str">
            <v>ROH</v>
          </cell>
          <cell r="D35762" t="str">
            <v>UN</v>
          </cell>
        </row>
        <row r="35763">
          <cell r="A35763" t="str">
            <v>6002-39</v>
          </cell>
          <cell r="B35763" t="str">
            <v>ALMOFAD PESCOÇO COURO PVC PR DET VD[CGR]</v>
          </cell>
          <cell r="C35763" t="str">
            <v>ROH</v>
          </cell>
          <cell r="D35763" t="str">
            <v>UN</v>
          </cell>
        </row>
        <row r="35764">
          <cell r="A35764" t="str">
            <v>6002-40</v>
          </cell>
          <cell r="B35764" t="str">
            <v>ENCOSTO COURO PVC PRETO DETS VERDES[CGR]</v>
          </cell>
          <cell r="C35764" t="str">
            <v>ROH</v>
          </cell>
          <cell r="D35764" t="str">
            <v>UN</v>
          </cell>
        </row>
        <row r="35765">
          <cell r="A35765" t="str">
            <v>6002-41</v>
          </cell>
          <cell r="B35765" t="str">
            <v>ASSENTO COURO PVC PRETO DETS VERDES[CGR]</v>
          </cell>
          <cell r="C35765" t="str">
            <v>ROH</v>
          </cell>
          <cell r="D35765" t="str">
            <v>UN</v>
          </cell>
        </row>
        <row r="35766">
          <cell r="A35766" t="str">
            <v>6002-42</v>
          </cell>
          <cell r="B35766" t="str">
            <v>ALMOFAD PESCOÇ COURO PVC PR COST BR[CGR]</v>
          </cell>
          <cell r="C35766" t="str">
            <v>ROH</v>
          </cell>
          <cell r="D35766" t="str">
            <v>UN</v>
          </cell>
        </row>
        <row r="35767">
          <cell r="A35767" t="str">
            <v>6002-43</v>
          </cell>
          <cell r="B35767" t="str">
            <v>ENCOSTO COURO PVC PRETO COSTURA BR[CGR]</v>
          </cell>
          <cell r="C35767" t="str">
            <v>ROH</v>
          </cell>
          <cell r="D35767" t="str">
            <v>UN</v>
          </cell>
        </row>
        <row r="35768">
          <cell r="A35768" t="str">
            <v>6002-44</v>
          </cell>
          <cell r="B35768" t="str">
            <v>ASSENTO COURO PVC PRETO COSTURA BR[CGR]</v>
          </cell>
          <cell r="C35768" t="str">
            <v>ROH</v>
          </cell>
          <cell r="D35768" t="str">
            <v>UN</v>
          </cell>
        </row>
        <row r="35769">
          <cell r="A35769" t="str">
            <v>6008-01</v>
          </cell>
          <cell r="B35769" t="str">
            <v>BATEDEIRA B-12 NP 127V/60HZ PRATICA 350W</v>
          </cell>
          <cell r="C35769" t="str">
            <v>FERT</v>
          </cell>
          <cell r="D35769" t="str">
            <v>UN</v>
          </cell>
        </row>
        <row r="35770">
          <cell r="A35770" t="str">
            <v>6008-02</v>
          </cell>
          <cell r="B35770" t="str">
            <v>BATEDEIRA B-12 NP 220V/60HZ PRATICA 350W</v>
          </cell>
          <cell r="C35770" t="str">
            <v>FERT</v>
          </cell>
          <cell r="D35770" t="str">
            <v>UN</v>
          </cell>
        </row>
        <row r="35771">
          <cell r="A35771" t="str">
            <v>6010-01</v>
          </cell>
          <cell r="B35771" t="str">
            <v>DVD D-14 BIVOLT GAME STAR II</v>
          </cell>
          <cell r="C35771" t="str">
            <v>FERT</v>
          </cell>
          <cell r="D35771" t="str">
            <v>UN</v>
          </cell>
        </row>
        <row r="35772">
          <cell r="A35772" t="str">
            <v>6010-02</v>
          </cell>
          <cell r="B35772" t="str">
            <v>DVD D-17 BIVOLT NEX</v>
          </cell>
          <cell r="C35772" t="str">
            <v>FERT</v>
          </cell>
          <cell r="D35772" t="str">
            <v>UN</v>
          </cell>
        </row>
        <row r="35773">
          <cell r="A35773" t="str">
            <v>6011-01</v>
          </cell>
          <cell r="B35773" t="str">
            <v>SUB-CONJ ACESSÓRIOS DVD D-14</v>
          </cell>
          <cell r="C35773" t="str">
            <v>HALB</v>
          </cell>
          <cell r="D35773" t="str">
            <v>UN</v>
          </cell>
        </row>
        <row r="35774">
          <cell r="A35774" t="str">
            <v>6011-02</v>
          </cell>
          <cell r="B35774" t="str">
            <v>SUB-CONJ ACESSÓRIOS [D-17]</v>
          </cell>
          <cell r="C35774" t="str">
            <v>HALB</v>
          </cell>
          <cell r="D35774" t="str">
            <v>UN</v>
          </cell>
        </row>
        <row r="35775">
          <cell r="A35775" t="str">
            <v>6012-01</v>
          </cell>
          <cell r="B35775" t="str">
            <v>SUB-CONJ DVD GAME STAR USB II D-14</v>
          </cell>
          <cell r="C35775" t="str">
            <v>HALB</v>
          </cell>
          <cell r="D35775" t="str">
            <v>UN</v>
          </cell>
        </row>
        <row r="35776">
          <cell r="A35776" t="str">
            <v>6012-02</v>
          </cell>
          <cell r="B35776" t="str">
            <v>SUB-CONJ DVD D-17 BIVOLT NEX</v>
          </cell>
          <cell r="C35776" t="str">
            <v>HALB</v>
          </cell>
          <cell r="D35776" t="str">
            <v>UN</v>
          </cell>
        </row>
        <row r="35777">
          <cell r="A35777" t="str">
            <v>6013-01</v>
          </cell>
          <cell r="B35777" t="str">
            <v>SUB-CONJ MEC DVD GAME STAR USB II</v>
          </cell>
          <cell r="C35777" t="str">
            <v>HALB</v>
          </cell>
          <cell r="D35777" t="str">
            <v>UN</v>
          </cell>
        </row>
        <row r="35778">
          <cell r="A35778" t="str">
            <v>6014-01</v>
          </cell>
          <cell r="B35778" t="str">
            <v>DVD D-18 BIVOLT .</v>
          </cell>
          <cell r="C35778" t="str">
            <v>FERT</v>
          </cell>
          <cell r="D35778" t="str">
            <v>UN</v>
          </cell>
        </row>
        <row r="35779">
          <cell r="A35779" t="str">
            <v>6016-01</v>
          </cell>
          <cell r="B35779" t="str">
            <v>SUB-CONJ DVD GAME STAR USB/HDMI II D-18</v>
          </cell>
          <cell r="C35779" t="str">
            <v>HALB</v>
          </cell>
          <cell r="D35779" t="str">
            <v>UN</v>
          </cell>
        </row>
        <row r="35780">
          <cell r="A35780" t="str">
            <v>6017-01</v>
          </cell>
          <cell r="B35780" t="str">
            <v>BATEDEIRA B-12 NP 220V~50/60HZ AR PRETA</v>
          </cell>
          <cell r="C35780" t="str">
            <v>FERT</v>
          </cell>
          <cell r="D35780" t="str">
            <v>UN</v>
          </cell>
        </row>
        <row r="35781">
          <cell r="A35781" t="str">
            <v>6020-01</v>
          </cell>
          <cell r="B35781" t="str">
            <v>VENT 30CM NV-15 6P 127V/60HZ</v>
          </cell>
          <cell r="C35781" t="str">
            <v>FERT</v>
          </cell>
          <cell r="D35781" t="str">
            <v>UN</v>
          </cell>
        </row>
        <row r="35782">
          <cell r="A35782" t="str">
            <v>6020-02</v>
          </cell>
          <cell r="B35782" t="str">
            <v>VENT 30CM NV-15 6P 220V/60HZ</v>
          </cell>
          <cell r="C35782" t="str">
            <v>FERT</v>
          </cell>
          <cell r="D35782" t="str">
            <v>UN</v>
          </cell>
        </row>
        <row r="35783">
          <cell r="A35783" t="str">
            <v>6020-03</v>
          </cell>
          <cell r="B35783" t="str">
            <v>VENT 30CM NV-15 127V/60Hz PA BRANCO/AZUL</v>
          </cell>
          <cell r="C35783" t="str">
            <v>FERT</v>
          </cell>
          <cell r="D35783" t="str">
            <v>UN</v>
          </cell>
        </row>
        <row r="35784">
          <cell r="A35784" t="str">
            <v>6020-04</v>
          </cell>
          <cell r="B35784" t="str">
            <v>VENT 30CM NV-15 6P 127V/60Hz MAXI POWER</v>
          </cell>
          <cell r="C35784" t="str">
            <v>FERT</v>
          </cell>
          <cell r="D35784" t="str">
            <v>UN</v>
          </cell>
        </row>
        <row r="35785">
          <cell r="A35785" t="str">
            <v>6020-05</v>
          </cell>
          <cell r="B35785" t="str">
            <v>VENT 30CM NV-15 6P 220V/60Hz MAXI POWER</v>
          </cell>
          <cell r="C35785" t="str">
            <v>FERT</v>
          </cell>
          <cell r="D35785" t="str">
            <v>UN</v>
          </cell>
        </row>
        <row r="35786">
          <cell r="A35786" t="str">
            <v>6020-07</v>
          </cell>
          <cell r="B35786" t="str">
            <v>VENT 30CM NV-15-6P 127V/60Hz</v>
          </cell>
          <cell r="C35786" t="str">
            <v>FERT</v>
          </cell>
          <cell r="D35786" t="str">
            <v>UN</v>
          </cell>
        </row>
        <row r="35787">
          <cell r="A35787" t="str">
            <v>6020-08</v>
          </cell>
          <cell r="B35787" t="str">
            <v>VENT 30CM NV-15-6P 220V/60Hz</v>
          </cell>
          <cell r="C35787" t="str">
            <v>FERT</v>
          </cell>
          <cell r="D35787" t="str">
            <v>UN</v>
          </cell>
        </row>
        <row r="35788">
          <cell r="A35788" t="str">
            <v>6022-01</v>
          </cell>
          <cell r="B35788" t="str">
            <v>VENT 30CM NV-15 6P 120V/60Hz EC BR/AZUL</v>
          </cell>
          <cell r="C35788" t="str">
            <v>FERT</v>
          </cell>
          <cell r="D35788" t="str">
            <v>UN</v>
          </cell>
        </row>
        <row r="35789">
          <cell r="A35789" t="str">
            <v>6030-01</v>
          </cell>
          <cell r="B35789" t="str">
            <v>VENT 40CM NV-45 6P 127V/60HZ</v>
          </cell>
          <cell r="C35789" t="str">
            <v>FERT</v>
          </cell>
          <cell r="D35789" t="str">
            <v>UN</v>
          </cell>
        </row>
        <row r="35790">
          <cell r="A35790" t="str">
            <v>6030-02</v>
          </cell>
          <cell r="B35790" t="str">
            <v>VENT 40CM NV-45 6P 220V/60HZ</v>
          </cell>
          <cell r="C35790" t="str">
            <v>FERT</v>
          </cell>
          <cell r="D35790" t="str">
            <v>UN</v>
          </cell>
        </row>
        <row r="35791">
          <cell r="A35791" t="str">
            <v>6031-01</v>
          </cell>
          <cell r="B35791" t="str">
            <v>VENT 40CM NV-45 6P 110V/60HZ PA BR</v>
          </cell>
          <cell r="C35791" t="str">
            <v>FERT</v>
          </cell>
          <cell r="D35791" t="str">
            <v>UN</v>
          </cell>
        </row>
        <row r="35792">
          <cell r="A35792" t="str">
            <v>6033-01</v>
          </cell>
          <cell r="B35792" t="str">
            <v>ROBÔ ASPIRADOR DE PO RB-03 BIVOLT ,</v>
          </cell>
          <cell r="C35792" t="str">
            <v>HAWA</v>
          </cell>
          <cell r="D35792" t="str">
            <v>UN</v>
          </cell>
        </row>
        <row r="35793">
          <cell r="A35793" t="str">
            <v>6035-01</v>
          </cell>
          <cell r="B35793" t="str">
            <v>ESCOVA SECADORA ES-01 127V/60Hz</v>
          </cell>
          <cell r="C35793" t="str">
            <v>HAWA</v>
          </cell>
          <cell r="D35793" t="str">
            <v>UN</v>
          </cell>
        </row>
        <row r="35794">
          <cell r="A35794" t="str">
            <v>6035-02</v>
          </cell>
          <cell r="B35794" t="str">
            <v>ESCOVA SECADORA ES-01 220V/60Hz</v>
          </cell>
          <cell r="C35794" t="str">
            <v>HAWA</v>
          </cell>
          <cell r="D35794" t="str">
            <v>UN</v>
          </cell>
        </row>
        <row r="35795">
          <cell r="A35795" t="str">
            <v>6035-03</v>
          </cell>
          <cell r="B35795" t="str">
            <v>ESCOVA SECADORA ES-01 127V/60Hz</v>
          </cell>
          <cell r="C35795" t="str">
            <v>HAWA</v>
          </cell>
          <cell r="D35795" t="str">
            <v>UN</v>
          </cell>
        </row>
        <row r="35796">
          <cell r="A35796" t="str">
            <v>6035-04</v>
          </cell>
          <cell r="B35796" t="str">
            <v>ESCOVA SECADORA ES-01 220V/60Hz</v>
          </cell>
          <cell r="C35796" t="str">
            <v>HAWA</v>
          </cell>
          <cell r="D35796" t="str">
            <v>UN</v>
          </cell>
        </row>
        <row r="35797">
          <cell r="A35797" t="str">
            <v>60355-01</v>
          </cell>
          <cell r="B35797" t="str">
            <v>CAIXA AMPLIFICADA MCO-09 BIVOLT ,</v>
          </cell>
          <cell r="C35797" t="str">
            <v>HAWA</v>
          </cell>
          <cell r="D35797" t="str">
            <v>UN</v>
          </cell>
        </row>
        <row r="35798">
          <cell r="A35798" t="str">
            <v>60375-01</v>
          </cell>
          <cell r="B35798" t="str">
            <v>OMELETEIRA ELET. OM-03 127V/60Hz</v>
          </cell>
          <cell r="C35798" t="str">
            <v>HAWA</v>
          </cell>
          <cell r="D35798" t="str">
            <v>UN</v>
          </cell>
        </row>
        <row r="35799">
          <cell r="A35799" t="str">
            <v>60375-02</v>
          </cell>
          <cell r="B35799" t="str">
            <v>OMELETEIRA ELET. OM-03 220V/60Hz</v>
          </cell>
          <cell r="C35799" t="str">
            <v>HAWA</v>
          </cell>
          <cell r="D35799" t="str">
            <v>UN</v>
          </cell>
        </row>
        <row r="35800">
          <cell r="A35800" t="str">
            <v>6040-01</v>
          </cell>
          <cell r="B35800" t="str">
            <v>VENT 40CM NV-06 6P 127V/60HZ</v>
          </cell>
          <cell r="C35800" t="str">
            <v>FERT</v>
          </cell>
          <cell r="D35800" t="str">
            <v>UN</v>
          </cell>
        </row>
        <row r="35801">
          <cell r="A35801" t="str">
            <v>6040-02</v>
          </cell>
          <cell r="B35801" t="str">
            <v>VENT 40CM NV-06 6P 220V/60HZ</v>
          </cell>
          <cell r="C35801" t="str">
            <v>FERT</v>
          </cell>
          <cell r="D35801" t="str">
            <v>UN</v>
          </cell>
        </row>
        <row r="35802">
          <cell r="A35802" t="str">
            <v>6040-03</v>
          </cell>
          <cell r="B35802" t="str">
            <v>VENT 40CM NV-06 6P 110V/60Hz PA BR/AZUL</v>
          </cell>
          <cell r="C35802" t="str">
            <v>FERT</v>
          </cell>
          <cell r="D35802" t="str">
            <v>UN</v>
          </cell>
        </row>
        <row r="35803">
          <cell r="A35803" t="str">
            <v>6040-04</v>
          </cell>
          <cell r="B35803" t="str">
            <v>VENT 40CM NV-06 6P 230V/50Hz UY BR/AZUL</v>
          </cell>
          <cell r="C35803" t="str">
            <v>FERT</v>
          </cell>
          <cell r="D35803" t="str">
            <v>UN</v>
          </cell>
        </row>
        <row r="35804">
          <cell r="A35804" t="str">
            <v>60425-01</v>
          </cell>
          <cell r="B35804" t="str">
            <v>CAIXA AMPLIFICADA MCO-11 BIVOLT ,</v>
          </cell>
          <cell r="C35804" t="str">
            <v>HAWA</v>
          </cell>
          <cell r="D35804" t="str">
            <v>UN</v>
          </cell>
        </row>
        <row r="35805">
          <cell r="A35805" t="str">
            <v>6050-01</v>
          </cell>
          <cell r="B35805" t="str">
            <v>VENT 30CM NV-32 6P 127V/60HZ</v>
          </cell>
          <cell r="C35805" t="str">
            <v>FERT</v>
          </cell>
          <cell r="D35805" t="str">
            <v>UN</v>
          </cell>
        </row>
        <row r="35806">
          <cell r="A35806" t="str">
            <v>6050-02</v>
          </cell>
          <cell r="B35806" t="str">
            <v>VENT 30CM NV-32 6P 220V/60HZ</v>
          </cell>
          <cell r="C35806" t="str">
            <v>FERT</v>
          </cell>
          <cell r="D35806" t="str">
            <v>UN</v>
          </cell>
        </row>
        <row r="35807">
          <cell r="A35807" t="str">
            <v>6050-03</v>
          </cell>
          <cell r="B35807" t="str">
            <v>VENT 30CM NV-32 127V/60HZ PA PRETO</v>
          </cell>
          <cell r="C35807" t="str">
            <v>FERT</v>
          </cell>
          <cell r="D35807" t="str">
            <v>UN</v>
          </cell>
        </row>
        <row r="35808">
          <cell r="A35808" t="str">
            <v>6050-04</v>
          </cell>
          <cell r="B35808" t="str">
            <v>VENT 30CM NV-32 6P 127V/60Hz</v>
          </cell>
          <cell r="C35808" t="str">
            <v>FERT</v>
          </cell>
          <cell r="D35808" t="str">
            <v>UN</v>
          </cell>
        </row>
        <row r="35809">
          <cell r="A35809" t="str">
            <v>6050-05</v>
          </cell>
          <cell r="B35809" t="str">
            <v>VENT 30CM NV-32 6P 220V/60Hz</v>
          </cell>
          <cell r="C35809" t="str">
            <v>FERT</v>
          </cell>
          <cell r="D35809" t="str">
            <v>UN</v>
          </cell>
        </row>
        <row r="35810">
          <cell r="A35810" t="str">
            <v>6051-01</v>
          </cell>
          <cell r="B35810" t="str">
            <v>VENT 30CM NV-32 6P 110V/60Hz  CO PRETO</v>
          </cell>
          <cell r="C35810" t="str">
            <v>FERT</v>
          </cell>
          <cell r="D35810" t="str">
            <v>UN</v>
          </cell>
        </row>
        <row r="35811">
          <cell r="A35811" t="str">
            <v>60585-01</v>
          </cell>
          <cell r="B35811" t="str">
            <v>CAIXA AMPLIFICADA MCO-12 BIVOLT ,</v>
          </cell>
          <cell r="C35811" t="str">
            <v>HAWA</v>
          </cell>
          <cell r="D35811" t="str">
            <v>UN</v>
          </cell>
        </row>
        <row r="35812">
          <cell r="A35812" t="str">
            <v>60595-01</v>
          </cell>
          <cell r="B35812" t="str">
            <v>FONDUE ELETRICO FD-02 127V/60Hz ,</v>
          </cell>
          <cell r="C35812" t="str">
            <v>HAWA</v>
          </cell>
          <cell r="D35812" t="str">
            <v>UN</v>
          </cell>
        </row>
        <row r="35813">
          <cell r="A35813" t="str">
            <v>60595-02</v>
          </cell>
          <cell r="B35813" t="str">
            <v>FONDUE ELETRICO FD-02 220V/60Hz ,</v>
          </cell>
          <cell r="C35813" t="str">
            <v>HAWA</v>
          </cell>
          <cell r="D35813" t="str">
            <v>UN</v>
          </cell>
        </row>
        <row r="35814">
          <cell r="A35814" t="str">
            <v>6060-01</v>
          </cell>
          <cell r="B35814" t="str">
            <v>VENT 40CM NV-41 6P 127V/60HZ</v>
          </cell>
          <cell r="C35814" t="str">
            <v>FERT</v>
          </cell>
          <cell r="D35814" t="str">
            <v>UN</v>
          </cell>
        </row>
        <row r="35815">
          <cell r="A35815" t="str">
            <v>6060-02</v>
          </cell>
          <cell r="B35815" t="str">
            <v>VENT 40CM NV-41 6P 220V/60HZ</v>
          </cell>
          <cell r="C35815" t="str">
            <v>FERT</v>
          </cell>
          <cell r="D35815" t="str">
            <v>UN</v>
          </cell>
        </row>
        <row r="35816">
          <cell r="A35816" t="str">
            <v>6060-03</v>
          </cell>
          <cell r="B35816" t="str">
            <v>VENT 40CM NV-41 127V/60Hz PA PRETO</v>
          </cell>
          <cell r="C35816" t="str">
            <v>FERT</v>
          </cell>
          <cell r="D35816" t="str">
            <v>UN</v>
          </cell>
        </row>
        <row r="35817">
          <cell r="A35817" t="str">
            <v>60615-01</v>
          </cell>
          <cell r="B35817" t="str">
            <v>SECADOR DE CABELOS SC-41 127V/60Hz ,</v>
          </cell>
          <cell r="C35817" t="str">
            <v>HAWA</v>
          </cell>
          <cell r="D35817" t="str">
            <v>UN</v>
          </cell>
        </row>
        <row r="35818">
          <cell r="A35818" t="str">
            <v>60615-02</v>
          </cell>
          <cell r="B35818" t="str">
            <v>SECADOR DE CABELOS SC-41 220V/60Hz ,</v>
          </cell>
          <cell r="C35818" t="str">
            <v>HAWA</v>
          </cell>
          <cell r="D35818" t="str">
            <v>UN</v>
          </cell>
        </row>
        <row r="35819">
          <cell r="A35819" t="str">
            <v>60625-01</v>
          </cell>
          <cell r="B35819" t="str">
            <v>FERRAMENTAS MANUAIS FM-02 NA 121 PECAS -</v>
          </cell>
          <cell r="C35819" t="str">
            <v>HAWA</v>
          </cell>
          <cell r="D35819" t="str">
            <v>UN</v>
          </cell>
        </row>
        <row r="35820">
          <cell r="A35820" t="str">
            <v>60635-01</v>
          </cell>
          <cell r="B35820" t="str">
            <v>ESCOVA SECADORA ES-08 127V/60Hz</v>
          </cell>
          <cell r="C35820" t="str">
            <v>HAWA</v>
          </cell>
          <cell r="D35820" t="str">
            <v>UN</v>
          </cell>
        </row>
        <row r="35821">
          <cell r="A35821" t="str">
            <v>60635-02</v>
          </cell>
          <cell r="B35821" t="str">
            <v>ESCOVA SECADORA ES-08 220V/60Hz</v>
          </cell>
          <cell r="C35821" t="str">
            <v>HAWA</v>
          </cell>
          <cell r="D35821" t="str">
            <v>UN</v>
          </cell>
        </row>
        <row r="35822">
          <cell r="A35822" t="str">
            <v>60635-03</v>
          </cell>
          <cell r="B35822" t="str">
            <v>ESCOVA SECADORA ES-08 127V/60Hz ,</v>
          </cell>
          <cell r="C35822" t="str">
            <v>HAWA</v>
          </cell>
          <cell r="D35822" t="str">
            <v>UN</v>
          </cell>
        </row>
        <row r="35823">
          <cell r="A35823" t="str">
            <v>60635-04</v>
          </cell>
          <cell r="B35823" t="str">
            <v>ESCOVA SECADORA ES-08 220V/60Hz ,</v>
          </cell>
          <cell r="C35823" t="str">
            <v>HAWA</v>
          </cell>
          <cell r="D35823" t="str">
            <v>UN</v>
          </cell>
        </row>
        <row r="35824">
          <cell r="A35824" t="str">
            <v>60675-01</v>
          </cell>
          <cell r="B35824" t="str">
            <v>ESCOVA SECADORA ES-10 127V/60Hz ,</v>
          </cell>
          <cell r="C35824" t="str">
            <v>HAWA</v>
          </cell>
          <cell r="D35824" t="str">
            <v>UN</v>
          </cell>
        </row>
        <row r="35825">
          <cell r="A35825" t="str">
            <v>60675-02</v>
          </cell>
          <cell r="B35825" t="str">
            <v>ESCOVA SECADORA ES-10 220V/60Hz ,</v>
          </cell>
          <cell r="C35825" t="str">
            <v>HAWA</v>
          </cell>
          <cell r="D35825" t="str">
            <v>UN</v>
          </cell>
        </row>
        <row r="35826">
          <cell r="A35826" t="str">
            <v>6068-01</v>
          </cell>
          <cell r="B35826" t="str">
            <v>CONJUNTO ESPECIAL KT-118-PI 127V/60Hz</v>
          </cell>
          <cell r="C35826" t="str">
            <v>FERT</v>
          </cell>
          <cell r="D35826" t="str">
            <v>UN</v>
          </cell>
        </row>
        <row r="35827">
          <cell r="A35827" t="str">
            <v>6068-02</v>
          </cell>
          <cell r="B35827" t="str">
            <v>CONJUNTO ESPECIAL KT-118-PI 220V/60Hz</v>
          </cell>
          <cell r="C35827" t="str">
            <v>FERT</v>
          </cell>
          <cell r="D35827" t="str">
            <v>UN</v>
          </cell>
        </row>
        <row r="35828">
          <cell r="A35828" t="str">
            <v>60695-01</v>
          </cell>
          <cell r="B35828" t="str">
            <v>ESCOVA SECADORA ES-11 127V/60Hz ,</v>
          </cell>
          <cell r="C35828" t="str">
            <v>HAWA</v>
          </cell>
          <cell r="D35828" t="str">
            <v>UN</v>
          </cell>
        </row>
        <row r="35829">
          <cell r="A35829" t="str">
            <v>60695-02</v>
          </cell>
          <cell r="B35829" t="str">
            <v>ESCOVA SECADORA ES-11 220V/60Hz ,</v>
          </cell>
          <cell r="C35829" t="str">
            <v>HAWA</v>
          </cell>
          <cell r="D35829" t="str">
            <v>UN</v>
          </cell>
        </row>
        <row r="35830">
          <cell r="A35830" t="str">
            <v>6070-01</v>
          </cell>
          <cell r="B35830" t="str">
            <v>VENT 40CM NV-71 6P 127V/60HZ</v>
          </cell>
          <cell r="C35830" t="str">
            <v>FERT</v>
          </cell>
          <cell r="D35830" t="str">
            <v>UN</v>
          </cell>
        </row>
        <row r="35831">
          <cell r="A35831" t="str">
            <v>6070-02</v>
          </cell>
          <cell r="B35831" t="str">
            <v>VENT 40CM NV-71 6P 220V/60HZ</v>
          </cell>
          <cell r="C35831" t="str">
            <v>FERT</v>
          </cell>
          <cell r="D35831" t="str">
            <v>UN</v>
          </cell>
        </row>
        <row r="35832">
          <cell r="A35832" t="str">
            <v>60775-01</v>
          </cell>
          <cell r="B35832" t="str">
            <v>ESCOVA SECADORA ES-15 BIVOLT ,</v>
          </cell>
          <cell r="C35832" t="str">
            <v>HAWA</v>
          </cell>
          <cell r="D35832" t="str">
            <v>UN</v>
          </cell>
        </row>
        <row r="35833">
          <cell r="A35833" t="str">
            <v>6080-01</v>
          </cell>
          <cell r="B35833" t="str">
            <v>VENT 30CM NV-28-6P 127V/60Hz</v>
          </cell>
          <cell r="C35833" t="str">
            <v>FERT</v>
          </cell>
          <cell r="D35833" t="str">
            <v>UN</v>
          </cell>
        </row>
        <row r="35834">
          <cell r="A35834" t="str">
            <v>6080-02</v>
          </cell>
          <cell r="B35834" t="str">
            <v>VENT 30CM NV-28-6P 220V/60Hz</v>
          </cell>
          <cell r="C35834" t="str">
            <v>FERT</v>
          </cell>
          <cell r="D35834" t="str">
            <v>UN</v>
          </cell>
        </row>
        <row r="35835">
          <cell r="A35835" t="str">
            <v>6080-03</v>
          </cell>
          <cell r="B35835" t="str">
            <v>VENT 30CM NV-28-6P 127V/60HZ</v>
          </cell>
          <cell r="C35835" t="str">
            <v>FERT</v>
          </cell>
          <cell r="D35835" t="str">
            <v>UN</v>
          </cell>
        </row>
        <row r="35836">
          <cell r="A35836" t="str">
            <v>6080-04</v>
          </cell>
          <cell r="B35836" t="str">
            <v>VENT 30CM NV-28-6P 220V/60HZ</v>
          </cell>
          <cell r="C35836" t="str">
            <v>FERT</v>
          </cell>
          <cell r="D35836" t="str">
            <v>UN</v>
          </cell>
        </row>
        <row r="35837">
          <cell r="A35837" t="str">
            <v>60855-01</v>
          </cell>
          <cell r="B35837" t="str">
            <v>PARAF. E FURAD. PF-09M BIVOLT</v>
          </cell>
          <cell r="C35837" t="str">
            <v>HAWA</v>
          </cell>
          <cell r="D35837" t="str">
            <v>UN</v>
          </cell>
        </row>
        <row r="35838">
          <cell r="A35838" t="str">
            <v>6090-01</v>
          </cell>
          <cell r="B35838" t="str">
            <v>VENT30 NV-29 6P 127V/60HZ FADA ENCANTADA</v>
          </cell>
          <cell r="C35838" t="str">
            <v>FERT</v>
          </cell>
          <cell r="D35838" t="str">
            <v>UN</v>
          </cell>
        </row>
        <row r="35839">
          <cell r="A35839" t="str">
            <v>6090-02</v>
          </cell>
          <cell r="B35839" t="str">
            <v>VENT30 NV-29 6P 220V/60HZ FADA ENCANTADA</v>
          </cell>
          <cell r="C35839" t="str">
            <v>FERT</v>
          </cell>
          <cell r="D35839" t="str">
            <v>UN</v>
          </cell>
        </row>
        <row r="35840">
          <cell r="A35840" t="str">
            <v>6090-03</v>
          </cell>
          <cell r="B35840" t="str">
            <v>VENT 30CM NV-29 6P 127V/60HZ</v>
          </cell>
          <cell r="C35840" t="str">
            <v>FERT</v>
          </cell>
          <cell r="D35840" t="str">
            <v>UN</v>
          </cell>
        </row>
        <row r="35841">
          <cell r="A35841" t="str">
            <v>6090-04</v>
          </cell>
          <cell r="B35841" t="str">
            <v>VENT 30CM NV-29 6P 220V/60HZ</v>
          </cell>
          <cell r="C35841" t="str">
            <v>FERT</v>
          </cell>
          <cell r="D35841" t="str">
            <v>UN</v>
          </cell>
        </row>
        <row r="35842">
          <cell r="A35842" t="str">
            <v>6097-01</v>
          </cell>
          <cell r="B35842" t="str">
            <v>MULTIPROCESSADOR MPN-01-RE 127V/60Hz</v>
          </cell>
          <cell r="C35842" t="str">
            <v>FERT</v>
          </cell>
          <cell r="D35842" t="str">
            <v>UN</v>
          </cell>
        </row>
        <row r="35843">
          <cell r="A35843" t="str">
            <v>6097-02</v>
          </cell>
          <cell r="B35843" t="str">
            <v>MULTIPROCESSADOR MPN-01-RE 220V/60Hz</v>
          </cell>
          <cell r="C35843" t="str">
            <v>FERT</v>
          </cell>
          <cell r="D35843" t="str">
            <v>UN</v>
          </cell>
        </row>
        <row r="35844">
          <cell r="A35844" t="str">
            <v>60985-01</v>
          </cell>
          <cell r="B35844" t="str">
            <v>CORT. CABELO CR-09M 127V/60Hz</v>
          </cell>
          <cell r="C35844" t="str">
            <v>HAWA</v>
          </cell>
          <cell r="D35844" t="str">
            <v>UN</v>
          </cell>
        </row>
        <row r="35845">
          <cell r="A35845" t="str">
            <v>60985-02</v>
          </cell>
          <cell r="B35845" t="str">
            <v>CORT. CABELO CR-09M 220V/60Hz</v>
          </cell>
          <cell r="C35845" t="str">
            <v>HAWA</v>
          </cell>
          <cell r="D35845" t="str">
            <v>UN</v>
          </cell>
        </row>
        <row r="35846">
          <cell r="A35846" t="str">
            <v>6100-01</v>
          </cell>
          <cell r="B35846" t="str">
            <v>LIQUID L-37 127V/60HZ DINAMICO FILTERDUE</v>
          </cell>
          <cell r="C35846" t="str">
            <v>FERT</v>
          </cell>
          <cell r="D35846" t="str">
            <v>UN</v>
          </cell>
        </row>
        <row r="35847">
          <cell r="A35847" t="str">
            <v>6100-02</v>
          </cell>
          <cell r="B35847" t="str">
            <v>LIQUID L-37 220V/60HZ DINAMICO FILTERDUE</v>
          </cell>
          <cell r="C35847" t="str">
            <v>FERT</v>
          </cell>
          <cell r="D35847" t="str">
            <v>UN</v>
          </cell>
        </row>
        <row r="35848">
          <cell r="A35848" t="str">
            <v>6100-03</v>
          </cell>
          <cell r="B35848" t="str">
            <v>LIQUID L-37 127V/60HZ DINAMICO FILTERDUE</v>
          </cell>
          <cell r="C35848" t="str">
            <v>FERT</v>
          </cell>
          <cell r="D35848" t="str">
            <v>UN</v>
          </cell>
        </row>
        <row r="35849">
          <cell r="A35849" t="str">
            <v>6100-04</v>
          </cell>
          <cell r="B35849" t="str">
            <v>LIQUID L-37 220V/60HZ DINAMICO FILTERDUE</v>
          </cell>
          <cell r="C35849" t="str">
            <v>FERT</v>
          </cell>
          <cell r="D35849" t="str">
            <v>UN</v>
          </cell>
        </row>
        <row r="35850">
          <cell r="A35850" t="str">
            <v>61026-01</v>
          </cell>
          <cell r="B35850" t="str">
            <v>CLIMATIZADOR CL-03 127V/60Hz ,</v>
          </cell>
          <cell r="C35850" t="str">
            <v>HAWA</v>
          </cell>
          <cell r="D35850" t="str">
            <v>UN</v>
          </cell>
        </row>
        <row r="35851">
          <cell r="A35851" t="str">
            <v>61026-02</v>
          </cell>
          <cell r="B35851" t="str">
            <v>CLIMATIZADOR CL-03 220V/60Hz ,</v>
          </cell>
          <cell r="C35851" t="str">
            <v>HAWA</v>
          </cell>
          <cell r="D35851" t="str">
            <v>UN</v>
          </cell>
        </row>
        <row r="35852">
          <cell r="A35852" t="str">
            <v>61028-01</v>
          </cell>
          <cell r="B35852" t="str">
            <v>DEPURADOR DE AR 60CM DP60-01 127V/60Hz ,</v>
          </cell>
          <cell r="C35852" t="str">
            <v>HAWA</v>
          </cell>
          <cell r="D35852" t="str">
            <v>UN</v>
          </cell>
        </row>
        <row r="35853">
          <cell r="A35853" t="str">
            <v>61028-02</v>
          </cell>
          <cell r="B35853" t="str">
            <v>DEPURADOR DE AR 60CM DP60-01 220V/60Hz ,</v>
          </cell>
          <cell r="C35853" t="str">
            <v>HAWA</v>
          </cell>
          <cell r="D35853" t="str">
            <v>UN</v>
          </cell>
        </row>
        <row r="35854">
          <cell r="A35854" t="str">
            <v>61034-01</v>
          </cell>
          <cell r="B35854" t="str">
            <v>CLIMATIZADOR CL-04 127V/60Hz ,</v>
          </cell>
          <cell r="C35854" t="str">
            <v>HAWA</v>
          </cell>
          <cell r="D35854" t="str">
            <v>UN</v>
          </cell>
        </row>
        <row r="35855">
          <cell r="A35855" t="str">
            <v>61034-02</v>
          </cell>
          <cell r="B35855" t="str">
            <v>CLIMATIZADOR CL-04 220V/60Hz ,</v>
          </cell>
          <cell r="C35855" t="str">
            <v>HAWA</v>
          </cell>
          <cell r="D35855" t="str">
            <v>UN</v>
          </cell>
        </row>
        <row r="35856">
          <cell r="A35856" t="str">
            <v>61045-01</v>
          </cell>
          <cell r="B35856" t="str">
            <v>MINI PROCESSADOR MP-16-R 127V/60Hz ,</v>
          </cell>
          <cell r="C35856" t="str">
            <v>HAWA</v>
          </cell>
          <cell r="D35856" t="str">
            <v>UN</v>
          </cell>
        </row>
        <row r="35857">
          <cell r="A35857" t="str">
            <v>61103-01</v>
          </cell>
          <cell r="B35857" t="str">
            <v>ROBÔ ASPIRADOR DE PO RB-11 BIVOLT</v>
          </cell>
          <cell r="C35857" t="str">
            <v>HAWA</v>
          </cell>
          <cell r="D35857" t="str">
            <v>UN</v>
          </cell>
        </row>
        <row r="35858">
          <cell r="A35858" t="str">
            <v>61125-01</v>
          </cell>
          <cell r="B35858" t="str">
            <v>PRANCHA ALISADORA P-29 BIVOLT TWIST</v>
          </cell>
          <cell r="C35858" t="str">
            <v>HAWA</v>
          </cell>
          <cell r="D35858" t="str">
            <v>UN</v>
          </cell>
        </row>
        <row r="35859">
          <cell r="A35859" t="str">
            <v>61151-01</v>
          </cell>
          <cell r="B35859" t="str">
            <v>ESCOVA SECADORA ES-16 BIVOLT ,</v>
          </cell>
          <cell r="C35859" t="str">
            <v>HAWA</v>
          </cell>
          <cell r="D35859" t="str">
            <v>UN</v>
          </cell>
        </row>
        <row r="35860">
          <cell r="A35860" t="str">
            <v>61155-01</v>
          </cell>
          <cell r="B35860" t="str">
            <v>SECADOR CABELOS SC-38 127V/60Hz ,</v>
          </cell>
          <cell r="C35860" t="str">
            <v>HAWA</v>
          </cell>
          <cell r="D35860" t="str">
            <v>UN</v>
          </cell>
        </row>
        <row r="35861">
          <cell r="A35861" t="str">
            <v>61155-02</v>
          </cell>
          <cell r="B35861" t="str">
            <v>SECADOR CABELOS SC-38 220V/60Hz ,</v>
          </cell>
          <cell r="C35861" t="str">
            <v>HAWA</v>
          </cell>
          <cell r="D35861" t="str">
            <v>UN</v>
          </cell>
        </row>
        <row r="35862">
          <cell r="A35862" t="str">
            <v>61165-01</v>
          </cell>
          <cell r="B35862" t="str">
            <v>PARAF. E FURAD. IMPACTO PI-10MA BIVOLT</v>
          </cell>
          <cell r="C35862" t="str">
            <v>HAWA</v>
          </cell>
          <cell r="D35862" t="str">
            <v>UN</v>
          </cell>
        </row>
        <row r="35863">
          <cell r="A35863" t="str">
            <v>61185-01</v>
          </cell>
          <cell r="B35863" t="str">
            <v>PARAF. E FURAD. IMPACTO PI-11MA BIVOLT</v>
          </cell>
          <cell r="C35863" t="str">
            <v>HAWA</v>
          </cell>
          <cell r="D35863" t="str">
            <v>UN</v>
          </cell>
        </row>
        <row r="35864">
          <cell r="A35864" t="str">
            <v>6120-01</v>
          </cell>
          <cell r="B35864" t="str">
            <v>FORNO FR-12 127V/60Hz</v>
          </cell>
          <cell r="C35864" t="str">
            <v>HAWA</v>
          </cell>
          <cell r="D35864" t="str">
            <v>UN</v>
          </cell>
        </row>
        <row r="35865">
          <cell r="A35865" t="str">
            <v>6120-02</v>
          </cell>
          <cell r="B35865" t="str">
            <v>FORNO FR-12 220V/60Hz</v>
          </cell>
          <cell r="C35865" t="str">
            <v>HAWA</v>
          </cell>
          <cell r="D35865" t="str">
            <v>UN</v>
          </cell>
        </row>
        <row r="35866">
          <cell r="A35866" t="str">
            <v>61203-01</v>
          </cell>
          <cell r="B35866" t="str">
            <v>SECADOR DE CABELOS SCP-02 127V/60Hz PROF</v>
          </cell>
          <cell r="C35866" t="str">
            <v>HAWA</v>
          </cell>
          <cell r="D35866" t="str">
            <v>UN</v>
          </cell>
        </row>
        <row r="35867">
          <cell r="A35867" t="str">
            <v>61203-02</v>
          </cell>
          <cell r="B35867" t="str">
            <v>SECADOR DE CABELOS SCP-02 220V/60Hz PROF</v>
          </cell>
          <cell r="C35867" t="str">
            <v>HAWA</v>
          </cell>
          <cell r="D35867" t="str">
            <v>UN</v>
          </cell>
        </row>
        <row r="35868">
          <cell r="A35868" t="str">
            <v>6121-01</v>
          </cell>
          <cell r="B35868" t="str">
            <v>ASPIRADOR PO AP-37 127V/60Hz VERTICAL</v>
          </cell>
          <cell r="C35868" t="str">
            <v>HAWA</v>
          </cell>
          <cell r="D35868" t="str">
            <v>UN</v>
          </cell>
        </row>
        <row r="35869">
          <cell r="A35869" t="str">
            <v>6121-02</v>
          </cell>
          <cell r="B35869" t="str">
            <v>ASPIRADOR PO AP-37 220V/60Hz VERTICAL</v>
          </cell>
          <cell r="C35869" t="str">
            <v>HAWA</v>
          </cell>
          <cell r="D35869" t="str">
            <v>UN</v>
          </cell>
        </row>
        <row r="35870">
          <cell r="A35870" t="str">
            <v>6121-03</v>
          </cell>
          <cell r="B35870" t="str">
            <v>ASPIRADORPO AP-37-BL 127V/60Hz VERTICAL</v>
          </cell>
          <cell r="C35870" t="str">
            <v>HAWA</v>
          </cell>
          <cell r="D35870" t="str">
            <v>UN</v>
          </cell>
        </row>
        <row r="35871">
          <cell r="A35871" t="str">
            <v>6121-04</v>
          </cell>
          <cell r="B35871" t="str">
            <v>ASPIRADORPO AP-37-BL 220V/60Hz VERTICAL</v>
          </cell>
          <cell r="C35871" t="str">
            <v>HAWA</v>
          </cell>
          <cell r="D35871" t="str">
            <v>UN</v>
          </cell>
        </row>
        <row r="35872">
          <cell r="A35872" t="str">
            <v>61250-07</v>
          </cell>
          <cell r="B35872" t="str">
            <v>CORT. CABELO CR-02 127V/60Hz HAIR STYLO</v>
          </cell>
          <cell r="C35872" t="str">
            <v>HAWA</v>
          </cell>
          <cell r="D35872" t="str">
            <v>UN</v>
          </cell>
        </row>
        <row r="35873">
          <cell r="A35873" t="str">
            <v>61250-08</v>
          </cell>
          <cell r="B35873" t="str">
            <v>CORT. CABELO CR-02 220V/60Hz HAIR STYLO</v>
          </cell>
          <cell r="C35873" t="str">
            <v>HAWA</v>
          </cell>
          <cell r="D35873" t="str">
            <v>UN</v>
          </cell>
        </row>
        <row r="35874">
          <cell r="A35874" t="str">
            <v>61250-09</v>
          </cell>
          <cell r="B35874" t="str">
            <v>CORT. CABELO CR-02 127V/60Hz HAIR STYLO</v>
          </cell>
          <cell r="C35874" t="str">
            <v>HAWA</v>
          </cell>
          <cell r="D35874" t="str">
            <v>UN</v>
          </cell>
        </row>
        <row r="35875">
          <cell r="A35875" t="str">
            <v>61250-10</v>
          </cell>
          <cell r="B35875" t="str">
            <v>CORT. CABELO CR-02 220V/60Hz HAIR STYLO</v>
          </cell>
          <cell r="C35875" t="str">
            <v>HAWA</v>
          </cell>
          <cell r="D35875" t="str">
            <v>UN</v>
          </cell>
        </row>
        <row r="35876">
          <cell r="A35876" t="str">
            <v>61275-01</v>
          </cell>
          <cell r="B35876" t="str">
            <v>PRANCHA ALISADORA P-27 BIVOLT ,</v>
          </cell>
          <cell r="C35876" t="str">
            <v>HAWA</v>
          </cell>
          <cell r="D35876" t="str">
            <v>UN</v>
          </cell>
        </row>
        <row r="35877">
          <cell r="A35877" t="str">
            <v>6130-01R533-H1323001</v>
          </cell>
          <cell r="B35877" t="str">
            <v>COND C CNX 150 MM RCA</v>
          </cell>
          <cell r="C35877" t="str">
            <v>ROH</v>
          </cell>
          <cell r="D35877" t="str">
            <v>UN</v>
          </cell>
        </row>
        <row r="35878">
          <cell r="A35878" t="str">
            <v>61303-01</v>
          </cell>
          <cell r="B35878" t="str">
            <v>ROBÔ ASPIRADOR DE PO RB-01 BIVOLT ,</v>
          </cell>
          <cell r="C35878" t="str">
            <v>HAWA</v>
          </cell>
          <cell r="D35878" t="str">
            <v>UN</v>
          </cell>
        </row>
        <row r="35879">
          <cell r="A35879" t="str">
            <v>6140-0060WA-96001002</v>
          </cell>
          <cell r="B35879" t="str">
            <v>COND (FLAT) C CNX 60MM 96P</v>
          </cell>
          <cell r="C35879" t="str">
            <v>ROH</v>
          </cell>
          <cell r="D35879" t="str">
            <v>UN</v>
          </cell>
        </row>
        <row r="35880">
          <cell r="A35880" t="str">
            <v>6140-0150HA-51AA122</v>
          </cell>
          <cell r="B35880" t="str">
            <v>COND (FLAT) C CNX 150MM 51P PRINTCON</v>
          </cell>
          <cell r="C35880" t="str">
            <v>ROH</v>
          </cell>
          <cell r="D35880" t="str">
            <v>UN</v>
          </cell>
        </row>
        <row r="35881">
          <cell r="A35881" t="str">
            <v>6140-0150HA-51AA1221</v>
          </cell>
          <cell r="B35881" t="str">
            <v>COND (FLAT) C CNX 150MM 51P PRINTCON</v>
          </cell>
          <cell r="C35881" t="str">
            <v>ROH</v>
          </cell>
          <cell r="D35881" t="str">
            <v>UN</v>
          </cell>
        </row>
        <row r="35882">
          <cell r="A35882" t="str">
            <v>6140-0168HA-60DD1001</v>
          </cell>
          <cell r="B35882" t="str">
            <v>COND (FLAT) C CNX 237MM 60P TCON/COF</v>
          </cell>
          <cell r="C35882" t="str">
            <v>ROH</v>
          </cell>
          <cell r="D35882" t="str">
            <v>UN</v>
          </cell>
        </row>
        <row r="35883">
          <cell r="A35883" t="str">
            <v>6140-0175HB-306D1001</v>
          </cell>
          <cell r="B35883" t="str">
            <v>COND (FLAT) C CNX 175MM 30P PRINTCON</v>
          </cell>
          <cell r="C35883" t="str">
            <v>ROH</v>
          </cell>
          <cell r="D35883" t="str">
            <v>UN</v>
          </cell>
        </row>
        <row r="35884">
          <cell r="A35884" t="str">
            <v>6140-0179HB-306D1001</v>
          </cell>
          <cell r="B35884" t="str">
            <v>COND (FLAT) C CNX 179MM 30P PRIN/TCON</v>
          </cell>
          <cell r="C35884" t="str">
            <v>ROH</v>
          </cell>
          <cell r="D35884" t="str">
            <v>UN</v>
          </cell>
        </row>
        <row r="35885">
          <cell r="A35885" t="str">
            <v>6140-0199HA-51AA1221</v>
          </cell>
          <cell r="B35885" t="str">
            <v>COND (FLAT) C CNX 150MM 51P PRIN/TCON</v>
          </cell>
          <cell r="C35885" t="str">
            <v>ROH</v>
          </cell>
          <cell r="D35885" t="str">
            <v>UN</v>
          </cell>
        </row>
        <row r="35886">
          <cell r="A35886" t="str">
            <v>6140-0250HA-517D121</v>
          </cell>
          <cell r="B35886" t="str">
            <v>COND (FLAT) C CNX 250MM 51P PRINTCON</v>
          </cell>
          <cell r="C35886" t="str">
            <v>ROH</v>
          </cell>
          <cell r="D35886" t="str">
            <v>UN</v>
          </cell>
        </row>
        <row r="35887">
          <cell r="A35887" t="str">
            <v>6140-0250HA-517D1211</v>
          </cell>
          <cell r="B35887" t="str">
            <v>COND (FLAT) C CNX 250MM 51P PRINTCON</v>
          </cell>
          <cell r="C35887" t="str">
            <v>ROH</v>
          </cell>
          <cell r="D35887" t="str">
            <v>UN</v>
          </cell>
        </row>
        <row r="35888">
          <cell r="A35888" t="str">
            <v>6140-0280F4-101Z1221</v>
          </cell>
          <cell r="B35888" t="str">
            <v>COND C CNX 280MM 10P PRINWIFI</v>
          </cell>
          <cell r="C35888" t="str">
            <v>ROH</v>
          </cell>
          <cell r="D35888" t="str">
            <v>UN</v>
          </cell>
        </row>
        <row r="35889">
          <cell r="A35889" t="str">
            <v>6140-0300HB-306D101</v>
          </cell>
          <cell r="B35889" t="str">
            <v>COND (FLAT) C CNX 300MM 30P PRINTCON</v>
          </cell>
          <cell r="C35889" t="str">
            <v>ROH</v>
          </cell>
          <cell r="D35889" t="str">
            <v>UN</v>
          </cell>
        </row>
        <row r="35890">
          <cell r="A35890" t="str">
            <v>6140-0300HB-306D1011</v>
          </cell>
          <cell r="B35890" t="str">
            <v>COND (FLAT) C CNX 300MM 30P PRINTCON</v>
          </cell>
          <cell r="C35890" t="str">
            <v>ROH</v>
          </cell>
          <cell r="D35890" t="str">
            <v>UN</v>
          </cell>
        </row>
        <row r="35891">
          <cell r="A35891" t="str">
            <v>6140-035045-04ZX4001</v>
          </cell>
          <cell r="B35891" t="str">
            <v>COND ELET ISOL C/CNX 350MM 24AWG</v>
          </cell>
          <cell r="C35891" t="str">
            <v>ROH</v>
          </cell>
          <cell r="D35891" t="str">
            <v>UN</v>
          </cell>
        </row>
        <row r="35892">
          <cell r="A35892" t="str">
            <v>6140-045063-09NI2031</v>
          </cell>
          <cell r="B35892" t="str">
            <v>COND ELET ISOL C/CNX 450MM 28AWG</v>
          </cell>
          <cell r="C35892" t="str">
            <v>ROH</v>
          </cell>
          <cell r="D35892" t="str">
            <v>UN</v>
          </cell>
        </row>
        <row r="35893">
          <cell r="A35893" t="str">
            <v>6140-0600F4-10TZ1001</v>
          </cell>
          <cell r="B35893" t="str">
            <v>COND C CNX 600MM 10P MAIN/WIFI</v>
          </cell>
          <cell r="C35893" t="str">
            <v>ROH</v>
          </cell>
          <cell r="D35893" t="str">
            <v>UN</v>
          </cell>
        </row>
        <row r="35894">
          <cell r="A35894" t="str">
            <v>6140-0650F4-08TZ1201</v>
          </cell>
          <cell r="B35894" t="str">
            <v>COND C CNX 650MM 8P MAIN/WIFI</v>
          </cell>
          <cell r="C35894" t="str">
            <v>ROH</v>
          </cell>
          <cell r="D35894" t="str">
            <v>UN</v>
          </cell>
        </row>
        <row r="35895">
          <cell r="A35895" t="str">
            <v>6140-0650F4-101Z1231</v>
          </cell>
          <cell r="B35895" t="str">
            <v>COND ELET ISOL C/CNX 650MM 26AWG</v>
          </cell>
          <cell r="C35895" t="str">
            <v>ROH</v>
          </cell>
          <cell r="D35895" t="str">
            <v>UN</v>
          </cell>
        </row>
        <row r="35896">
          <cell r="A35896" t="str">
            <v>6140-085094-03ZZ3011</v>
          </cell>
          <cell r="B35896" t="str">
            <v>COND ELET ISOL C/CNX 850X610MM 26AWG</v>
          </cell>
          <cell r="C35896" t="str">
            <v>ROH</v>
          </cell>
          <cell r="D35896" t="str">
            <v>UN</v>
          </cell>
        </row>
        <row r="35897">
          <cell r="A35897" t="str">
            <v>61425-01</v>
          </cell>
          <cell r="B35897" t="str">
            <v>PANIFICADORA NPF-54 127V/60Hz ,</v>
          </cell>
          <cell r="C35897" t="str">
            <v>HAWA</v>
          </cell>
          <cell r="D35897" t="str">
            <v>UN</v>
          </cell>
        </row>
        <row r="35898">
          <cell r="A35898" t="str">
            <v>61425-02</v>
          </cell>
          <cell r="B35898" t="str">
            <v>PANIFICADORA NPF-54 220V/60Hz ,</v>
          </cell>
          <cell r="C35898" t="str">
            <v>HAWA</v>
          </cell>
          <cell r="D35898" t="str">
            <v>UN</v>
          </cell>
        </row>
        <row r="35899">
          <cell r="A35899" t="str">
            <v>6149-0152HA-50D01201</v>
          </cell>
          <cell r="B35899" t="str">
            <v>COND C CNX 50P 152MM 0.5MM T-CON</v>
          </cell>
          <cell r="C35899" t="str">
            <v>ROH</v>
          </cell>
          <cell r="D35899" t="str">
            <v>UN</v>
          </cell>
        </row>
        <row r="35900">
          <cell r="A35900" t="str">
            <v>6149-023075-04ZZ2002</v>
          </cell>
          <cell r="B35900" t="str">
            <v>COND C CNX 230MM 4P AF</v>
          </cell>
          <cell r="C35900" t="str">
            <v>ROH</v>
          </cell>
          <cell r="D35900" t="str">
            <v>UN</v>
          </cell>
        </row>
        <row r="35901">
          <cell r="A35901" t="str">
            <v>6149-049058-03MW1201</v>
          </cell>
          <cell r="B35901" t="str">
            <v>COND C CNX 490MM 3P SOQUETE AC</v>
          </cell>
          <cell r="C35901" t="str">
            <v>ROH</v>
          </cell>
          <cell r="D35901" t="str">
            <v>UN</v>
          </cell>
        </row>
        <row r="35902">
          <cell r="A35902" t="str">
            <v>6149-055075-04ZX4001</v>
          </cell>
          <cell r="B35902" t="str">
            <v>COND ELET ISOL C/CNX 550MM 24AWG</v>
          </cell>
          <cell r="C35902" t="str">
            <v>ROH</v>
          </cell>
          <cell r="D35902" t="str">
            <v>UN</v>
          </cell>
        </row>
        <row r="35903">
          <cell r="A35903" t="str">
            <v>6149-056045-04GX4512</v>
          </cell>
          <cell r="B35903" t="str">
            <v>COND C CNX 560MM 4P AF</v>
          </cell>
          <cell r="C35903" t="str">
            <v>ROH</v>
          </cell>
          <cell r="D35903" t="str">
            <v>UN</v>
          </cell>
        </row>
        <row r="35904">
          <cell r="A35904" t="str">
            <v>6149-070063-091Z2301</v>
          </cell>
          <cell r="B35904" t="str">
            <v>COND ELET ISOL C/CNX 700X650MM</v>
          </cell>
          <cell r="C35904" t="str">
            <v>ROH</v>
          </cell>
          <cell r="D35904" t="str">
            <v>UN</v>
          </cell>
        </row>
        <row r="35905">
          <cell r="A35905" t="str">
            <v>614G-080063-09TZ2001</v>
          </cell>
          <cell r="B35905" t="str">
            <v>COND C CNX 800MM 9P - MAIN/IR/TECLA</v>
          </cell>
          <cell r="C35905" t="str">
            <v>ROH</v>
          </cell>
          <cell r="D35905" t="str">
            <v>UN</v>
          </cell>
        </row>
        <row r="35906">
          <cell r="A35906" t="str">
            <v>61589-01</v>
          </cell>
          <cell r="B35906" t="str">
            <v>ESCOVA ROTATIVA ER-12-GR 127V/60Hz ,</v>
          </cell>
          <cell r="C35906" t="str">
            <v>HAWA</v>
          </cell>
          <cell r="D35906" t="str">
            <v>UN</v>
          </cell>
        </row>
        <row r="35907">
          <cell r="A35907" t="str">
            <v>61589-02</v>
          </cell>
          <cell r="B35907" t="str">
            <v>ESCOVA ROTATIVA ER-12-GR 220V/60Hz ,</v>
          </cell>
          <cell r="C35907" t="str">
            <v>HAWA</v>
          </cell>
          <cell r="D35907" t="str">
            <v>UN</v>
          </cell>
        </row>
        <row r="35908">
          <cell r="A35908" t="str">
            <v>61625-01</v>
          </cell>
          <cell r="B35908" t="str">
            <v>PANIFICADORA NPF-53 127V/60Hz ,</v>
          </cell>
          <cell r="C35908" t="str">
            <v>HAWA</v>
          </cell>
          <cell r="D35908" t="str">
            <v>UN</v>
          </cell>
        </row>
        <row r="35909">
          <cell r="A35909" t="str">
            <v>61625-02</v>
          </cell>
          <cell r="B35909" t="str">
            <v>PANIFICADORA NPF-53 220V/60Hz ,</v>
          </cell>
          <cell r="C35909" t="str">
            <v>HAWA</v>
          </cell>
          <cell r="D35909" t="str">
            <v>UN</v>
          </cell>
        </row>
        <row r="35910">
          <cell r="A35910" t="str">
            <v>6180-01</v>
          </cell>
          <cell r="B35910" t="str">
            <v>AIR FRYER AF-08 127V/60Hz ORB</v>
          </cell>
          <cell r="C35910" t="str">
            <v>HAWA</v>
          </cell>
          <cell r="D35910" t="str">
            <v>UN</v>
          </cell>
        </row>
        <row r="35911">
          <cell r="A35911" t="str">
            <v>6180-02</v>
          </cell>
          <cell r="B35911" t="str">
            <v>AIR FRYER AF-08 220V/60Hz ORB</v>
          </cell>
          <cell r="C35911" t="str">
            <v>HAWA</v>
          </cell>
          <cell r="D35911" t="str">
            <v>UN</v>
          </cell>
        </row>
        <row r="35912">
          <cell r="A35912" t="str">
            <v>61802-01</v>
          </cell>
          <cell r="B35912" t="str">
            <v>TOSTADOR DE PAES T-18 127V/60Hz ,</v>
          </cell>
          <cell r="C35912" t="str">
            <v>HAWA</v>
          </cell>
          <cell r="D35912" t="str">
            <v>UN</v>
          </cell>
        </row>
        <row r="35913">
          <cell r="A35913" t="str">
            <v>61802-02</v>
          </cell>
          <cell r="B35913" t="str">
            <v>TOSTADOR DE PAES T-18 220V/60Hz ,</v>
          </cell>
          <cell r="C35913" t="str">
            <v>HAWA</v>
          </cell>
          <cell r="D35913" t="str">
            <v>UN</v>
          </cell>
        </row>
        <row r="35914">
          <cell r="A35914" t="str">
            <v>61850-01</v>
          </cell>
          <cell r="B35914" t="str">
            <v>CAFETEIRA C-08 127V/60HZ ESPRESSO</v>
          </cell>
          <cell r="C35914" t="str">
            <v>HAWA</v>
          </cell>
          <cell r="D35914" t="str">
            <v>UN</v>
          </cell>
        </row>
        <row r="35915">
          <cell r="A35915" t="str">
            <v>61850-02</v>
          </cell>
          <cell r="B35915" t="str">
            <v>CAFETEIRA C-08 220V/60HZ ESPRESSO</v>
          </cell>
          <cell r="C35915" t="str">
            <v>HAWA</v>
          </cell>
          <cell r="D35915" t="str">
            <v>UN</v>
          </cell>
        </row>
        <row r="35916">
          <cell r="A35916" t="str">
            <v>61927-01</v>
          </cell>
          <cell r="B35916" t="str">
            <v>ESMERILHADEIRA ES-RH-01 127V/60Hz ,</v>
          </cell>
          <cell r="C35916" t="str">
            <v>HAWA</v>
          </cell>
          <cell r="D35916" t="str">
            <v>UN</v>
          </cell>
        </row>
        <row r="35917">
          <cell r="A35917" t="str">
            <v>61927-02</v>
          </cell>
          <cell r="B35917" t="str">
            <v>ESMERILHADEIRA ES-RH-01 220V/60Hz ,</v>
          </cell>
          <cell r="C35917" t="str">
            <v>HAWA</v>
          </cell>
          <cell r="D35917" t="str">
            <v>UN</v>
          </cell>
        </row>
        <row r="35918">
          <cell r="A35918" t="str">
            <v>61989-01</v>
          </cell>
          <cell r="B35918" t="str">
            <v>SECADOR DE CABELOS SC-38-GR 127V/60Hz ,</v>
          </cell>
          <cell r="C35918" t="str">
            <v>HAWA</v>
          </cell>
          <cell r="D35918" t="str">
            <v>UN</v>
          </cell>
        </row>
        <row r="35919">
          <cell r="A35919" t="str">
            <v>61989-02</v>
          </cell>
          <cell r="B35919" t="str">
            <v>SECADOR DE CABELOS SC-38-GR 220V/60Hz ,</v>
          </cell>
          <cell r="C35919" t="str">
            <v>HAWA</v>
          </cell>
          <cell r="D35919" t="str">
            <v>UN</v>
          </cell>
        </row>
        <row r="35920">
          <cell r="A35920" t="str">
            <v>61993-01</v>
          </cell>
          <cell r="B35920" t="str">
            <v>FORNO ELETRICO FR-52 127V/60Hz 52 LITROS</v>
          </cell>
          <cell r="C35920" t="str">
            <v>HAWA</v>
          </cell>
          <cell r="D35920" t="str">
            <v>UN</v>
          </cell>
        </row>
        <row r="35921">
          <cell r="A35921" t="str">
            <v>61993-02</v>
          </cell>
          <cell r="B35921" t="str">
            <v>FORNO ELETRICO FR-52 220V/60Hz 52 LITROS</v>
          </cell>
          <cell r="C35921" t="str">
            <v>HAWA</v>
          </cell>
          <cell r="D35921" t="str">
            <v>UN</v>
          </cell>
        </row>
        <row r="35922">
          <cell r="A35922" t="str">
            <v>6200-01</v>
          </cell>
          <cell r="B35922" t="str">
            <v>LIQUIDIFICADOR L-38 127V/60Hz POWER 2</v>
          </cell>
          <cell r="C35922" t="str">
            <v>FERT</v>
          </cell>
          <cell r="D35922" t="str">
            <v>UN</v>
          </cell>
        </row>
        <row r="35923">
          <cell r="A35923" t="str">
            <v>6200-02</v>
          </cell>
          <cell r="B35923" t="str">
            <v>LIQUIDIFICADOR L-38 220V/60Hz POWER 2</v>
          </cell>
          <cell r="C35923" t="str">
            <v>FERT</v>
          </cell>
          <cell r="D35923" t="str">
            <v>UN</v>
          </cell>
        </row>
        <row r="35924">
          <cell r="A35924" t="str">
            <v>6200-03</v>
          </cell>
          <cell r="B35924" t="str">
            <v>LIQUIDIFICADOR L-38 220V/50Hz UY PRETO</v>
          </cell>
          <cell r="C35924" t="str">
            <v>FERT</v>
          </cell>
          <cell r="D35924" t="str">
            <v>UN</v>
          </cell>
        </row>
        <row r="35925">
          <cell r="A35925" t="str">
            <v>6200-04</v>
          </cell>
          <cell r="B35925" t="str">
            <v>LIQUID L-38 127V/60Hz POWER 2 BLACK</v>
          </cell>
          <cell r="C35925" t="str">
            <v>FERT</v>
          </cell>
          <cell r="D35925" t="str">
            <v>UN</v>
          </cell>
        </row>
        <row r="35926">
          <cell r="A35926" t="str">
            <v>6200-05</v>
          </cell>
          <cell r="B35926" t="str">
            <v>LIQUID L-38 220V/60Hz POWER 2 BLACK</v>
          </cell>
          <cell r="C35926" t="str">
            <v>FERT</v>
          </cell>
          <cell r="D35926" t="str">
            <v>UN</v>
          </cell>
        </row>
        <row r="35927">
          <cell r="A35927" t="str">
            <v>6200-07</v>
          </cell>
          <cell r="B35927" t="str">
            <v>LIQUID L-38 127V/60Hz POWER 2 BLACK</v>
          </cell>
          <cell r="C35927" t="str">
            <v>FERT</v>
          </cell>
          <cell r="D35927" t="str">
            <v>UN</v>
          </cell>
        </row>
        <row r="35928">
          <cell r="A35928" t="str">
            <v>6200-08</v>
          </cell>
          <cell r="B35928" t="str">
            <v>LIQUID L-38 220V/60Hz POWER 2 BLACK</v>
          </cell>
          <cell r="C35928" t="str">
            <v>FERT</v>
          </cell>
          <cell r="D35928" t="str">
            <v>UN</v>
          </cell>
        </row>
        <row r="35929">
          <cell r="A35929" t="str">
            <v>62008-01</v>
          </cell>
          <cell r="B35929" t="str">
            <v>PARAF. E FURAD. PI-RH-01M BIVOLT</v>
          </cell>
          <cell r="C35929" t="str">
            <v>HAWA</v>
          </cell>
          <cell r="D35929" t="str">
            <v>UN</v>
          </cell>
        </row>
        <row r="35930">
          <cell r="A35930" t="str">
            <v>62014-01</v>
          </cell>
          <cell r="B35930" t="str">
            <v>AIR FRYER AF-30-I 127V/60Hz ,</v>
          </cell>
          <cell r="C35930" t="str">
            <v>HAWA</v>
          </cell>
          <cell r="D35930" t="str">
            <v>UN</v>
          </cell>
        </row>
        <row r="35931">
          <cell r="A35931" t="str">
            <v>62014-02</v>
          </cell>
          <cell r="B35931" t="str">
            <v>AIR FRYER AF-30-I 220V/60Hz ,</v>
          </cell>
          <cell r="C35931" t="str">
            <v>HAWA</v>
          </cell>
          <cell r="D35931" t="str">
            <v>UN</v>
          </cell>
        </row>
        <row r="35932">
          <cell r="A35932" t="str">
            <v>62015-01</v>
          </cell>
          <cell r="B35932" t="str">
            <v>AIR FRYER AF-30-DI 127V/60Hz ,</v>
          </cell>
          <cell r="C35932" t="str">
            <v>HAWA</v>
          </cell>
          <cell r="D35932" t="str">
            <v>UN</v>
          </cell>
        </row>
        <row r="35933">
          <cell r="A35933" t="str">
            <v>62015-02</v>
          </cell>
          <cell r="B35933" t="str">
            <v>AIR FRYER AF-30-DI 220V/60Hz ,</v>
          </cell>
          <cell r="C35933" t="str">
            <v>HAWA</v>
          </cell>
          <cell r="D35933" t="str">
            <v>UN</v>
          </cell>
        </row>
        <row r="35934">
          <cell r="A35934" t="str">
            <v>62016-01</v>
          </cell>
          <cell r="B35934" t="str">
            <v>AIR FRYER AF-32-RI 127V/60Hz 3,5L</v>
          </cell>
          <cell r="C35934" t="str">
            <v>HAWA</v>
          </cell>
          <cell r="D35934" t="str">
            <v>UN</v>
          </cell>
        </row>
        <row r="35935">
          <cell r="A35935" t="str">
            <v>62016-02</v>
          </cell>
          <cell r="B35935" t="str">
            <v>AIR FRYER AF-32-RI 220V/60Hz 3,5L</v>
          </cell>
          <cell r="C35935" t="str">
            <v>HAWA</v>
          </cell>
          <cell r="D35935" t="str">
            <v>UN</v>
          </cell>
        </row>
        <row r="35936">
          <cell r="A35936" t="str">
            <v>62021-01</v>
          </cell>
          <cell r="B35936" t="str">
            <v>AIR FRYER AF-50-BI 127V/60Hz 5L</v>
          </cell>
          <cell r="C35936" t="str">
            <v>HAWA</v>
          </cell>
          <cell r="D35936" t="str">
            <v>UN</v>
          </cell>
        </row>
        <row r="35937">
          <cell r="A35937" t="str">
            <v>62021-02</v>
          </cell>
          <cell r="B35937" t="str">
            <v>AIR FRYER AF-50-BI 220V/60Hz 5L</v>
          </cell>
          <cell r="C35937" t="str">
            <v>HAWA</v>
          </cell>
          <cell r="D35937" t="str">
            <v>UN</v>
          </cell>
        </row>
        <row r="35938">
          <cell r="A35938" t="str">
            <v>62022-01</v>
          </cell>
          <cell r="B35938" t="str">
            <v>AIR FRYER AF-50-RI 127V/60Hz 5L</v>
          </cell>
          <cell r="C35938" t="str">
            <v>HAWA</v>
          </cell>
          <cell r="D35938" t="str">
            <v>UN</v>
          </cell>
        </row>
        <row r="35939">
          <cell r="A35939" t="str">
            <v>62022-02</v>
          </cell>
          <cell r="B35939" t="str">
            <v>AIR FRYER AF-50-RI 220V/60Hz 5L</v>
          </cell>
          <cell r="C35939" t="str">
            <v>HAWA</v>
          </cell>
          <cell r="D35939" t="str">
            <v>UN</v>
          </cell>
        </row>
        <row r="35940">
          <cell r="A35940" t="str">
            <v>62023-01</v>
          </cell>
          <cell r="B35940" t="str">
            <v>AIR FRYER AF-33 127V/60Hz 3,2L</v>
          </cell>
          <cell r="C35940" t="str">
            <v>HAWA</v>
          </cell>
          <cell r="D35940" t="str">
            <v>UN</v>
          </cell>
        </row>
        <row r="35941">
          <cell r="A35941" t="str">
            <v>62023-02</v>
          </cell>
          <cell r="B35941" t="str">
            <v>AIR FRYER AF-33 220V/60Hz 3,2L</v>
          </cell>
          <cell r="C35941" t="str">
            <v>HAWA</v>
          </cell>
          <cell r="D35941" t="str">
            <v>UN</v>
          </cell>
        </row>
        <row r="35942">
          <cell r="A35942" t="str">
            <v>62024-01</v>
          </cell>
          <cell r="B35942" t="str">
            <v>AIR FRYER NAF-03I-4L 127V/60Hz 4L</v>
          </cell>
          <cell r="C35942" t="str">
            <v>HAWA</v>
          </cell>
          <cell r="D35942" t="str">
            <v>UN</v>
          </cell>
        </row>
        <row r="35943">
          <cell r="A35943" t="str">
            <v>62024-02</v>
          </cell>
          <cell r="B35943" t="str">
            <v>AIR FRYER NAF-03I-4L 220V/60Hz 4L</v>
          </cell>
          <cell r="C35943" t="str">
            <v>HAWA</v>
          </cell>
          <cell r="D35943" t="str">
            <v>UN</v>
          </cell>
        </row>
        <row r="35944">
          <cell r="A35944" t="str">
            <v>6203-01</v>
          </cell>
          <cell r="B35944" t="str">
            <v>LIQUID L-38 220V~50/60HZ AR PRETO/PRATA</v>
          </cell>
          <cell r="C35944" t="str">
            <v>FERT</v>
          </cell>
          <cell r="D35944" t="str">
            <v>UN</v>
          </cell>
        </row>
        <row r="35945">
          <cell r="A35945" t="str">
            <v>62033-01</v>
          </cell>
          <cell r="B35945" t="str">
            <v>ROBÔ ASPIRADOR DE PO RB-03 BIVOLT ,</v>
          </cell>
          <cell r="C35945" t="str">
            <v>HAWA</v>
          </cell>
          <cell r="D35945" t="str">
            <v>UN</v>
          </cell>
        </row>
        <row r="35946">
          <cell r="A35946" t="str">
            <v>62034-01</v>
          </cell>
          <cell r="B35946" t="str">
            <v>AIR FRYER AF-14-4L 127V/60Hz 4L</v>
          </cell>
          <cell r="C35946" t="str">
            <v>HAWA</v>
          </cell>
          <cell r="D35946" t="str">
            <v>UN</v>
          </cell>
        </row>
        <row r="35947">
          <cell r="A35947" t="str">
            <v>62034-02</v>
          </cell>
          <cell r="B35947" t="str">
            <v>AIR FRYER AF-14-4L 220V/60Hz 4L</v>
          </cell>
          <cell r="C35947" t="str">
            <v>HAWA</v>
          </cell>
          <cell r="D35947" t="str">
            <v>UN</v>
          </cell>
        </row>
        <row r="35948">
          <cell r="A35948" t="str">
            <v>62036-01</v>
          </cell>
          <cell r="B35948" t="str">
            <v>DEPURADOR DE AR 90CM DP90-01 127V/60Hz ,</v>
          </cell>
          <cell r="C35948" t="str">
            <v>HAWA</v>
          </cell>
          <cell r="D35948" t="str">
            <v>UN</v>
          </cell>
        </row>
        <row r="35949">
          <cell r="A35949" t="str">
            <v>62036-02</v>
          </cell>
          <cell r="B35949" t="str">
            <v>DEPURADOR DE AR 90CM DP90-01 220V/60Hz</v>
          </cell>
          <cell r="C35949" t="str">
            <v>HAWA</v>
          </cell>
          <cell r="D35949" t="str">
            <v>UN</v>
          </cell>
        </row>
        <row r="35950">
          <cell r="A35950" t="str">
            <v>62044-01</v>
          </cell>
          <cell r="B35950" t="str">
            <v>ROBÔ PREMIUM ASPIRADORPO RB-04 BIVOLT</v>
          </cell>
          <cell r="C35950" t="str">
            <v>HAWA</v>
          </cell>
          <cell r="D35950" t="str">
            <v>UN</v>
          </cell>
        </row>
        <row r="35951">
          <cell r="A35951" t="str">
            <v>62052-01</v>
          </cell>
          <cell r="B35951" t="str">
            <v>CAFETEIRA C-43-20X-SI 127V/60Hz ,</v>
          </cell>
          <cell r="C35951" t="str">
            <v>HAWA</v>
          </cell>
          <cell r="D35951" t="str">
            <v>UN</v>
          </cell>
        </row>
        <row r="35952">
          <cell r="A35952" t="str">
            <v>62052-02</v>
          </cell>
          <cell r="B35952" t="str">
            <v>CAFETEIRA C-43-20X-SI 220V/60Hz ,</v>
          </cell>
          <cell r="C35952" t="str">
            <v>HAWA</v>
          </cell>
          <cell r="D35952" t="str">
            <v>UN</v>
          </cell>
        </row>
        <row r="35953">
          <cell r="A35953" t="str">
            <v>6210-01</v>
          </cell>
          <cell r="B35953" t="str">
            <v>ESC. ROTAT. ER-07 230V/50HZ-EU</v>
          </cell>
          <cell r="C35953" t="str">
            <v>ZAWA</v>
          </cell>
          <cell r="D35953" t="str">
            <v>UN</v>
          </cell>
        </row>
        <row r="35954">
          <cell r="A35954" t="str">
            <v>62104-01</v>
          </cell>
          <cell r="B35954" t="str">
            <v>PRANCHA ALISADORA P-50 BIVOLT ,</v>
          </cell>
          <cell r="C35954" t="str">
            <v>HAWA</v>
          </cell>
          <cell r="D35954" t="str">
            <v>UN</v>
          </cell>
        </row>
        <row r="35955">
          <cell r="A35955" t="str">
            <v>62109-01</v>
          </cell>
          <cell r="B35955" t="str">
            <v>ESCOVA SECADORA ES-50 BIVOLT ,</v>
          </cell>
          <cell r="C35955" t="str">
            <v>HAWA</v>
          </cell>
          <cell r="D35955" t="str">
            <v>UN</v>
          </cell>
        </row>
        <row r="35956">
          <cell r="A35956" t="str">
            <v>62133-01</v>
          </cell>
          <cell r="B35956" t="str">
            <v>PRANCHA ALISADORA P-51 BIVOLT TWIST</v>
          </cell>
          <cell r="C35956" t="str">
            <v>HAWA</v>
          </cell>
          <cell r="D35956" t="str">
            <v>UN</v>
          </cell>
        </row>
        <row r="35957">
          <cell r="A35957" t="str">
            <v>62150-01</v>
          </cell>
          <cell r="B35957" t="str">
            <v>AQUECEDOR CERAMIC A-05 127V/60Hz ,</v>
          </cell>
          <cell r="C35957" t="str">
            <v>HAWA</v>
          </cell>
          <cell r="D35957" t="str">
            <v>UN</v>
          </cell>
        </row>
        <row r="35958">
          <cell r="A35958" t="str">
            <v>62150-02</v>
          </cell>
          <cell r="B35958" t="str">
            <v>AQUECEDOR CERAMIC A-05 220V/60Hz ,</v>
          </cell>
          <cell r="C35958" t="str">
            <v>HAWA</v>
          </cell>
          <cell r="D35958" t="str">
            <v>UN</v>
          </cell>
        </row>
        <row r="35959">
          <cell r="A35959" t="str">
            <v>6220-01</v>
          </cell>
          <cell r="B35959" t="str">
            <v>ESC. ALIS. EA-04 BIVOLT-EU</v>
          </cell>
          <cell r="C35959" t="str">
            <v>ZAWA</v>
          </cell>
          <cell r="D35959" t="str">
            <v>UN</v>
          </cell>
        </row>
        <row r="35960">
          <cell r="A35960" t="str">
            <v>62209-01</v>
          </cell>
          <cell r="B35960" t="str">
            <v>CARRINHO UMBRELLA CBU-01N PRETO</v>
          </cell>
          <cell r="C35960" t="str">
            <v>HAWA</v>
          </cell>
          <cell r="D35960" t="str">
            <v>UN</v>
          </cell>
        </row>
        <row r="35961">
          <cell r="A35961" t="str">
            <v>6222-01</v>
          </cell>
          <cell r="B35961" t="str">
            <v>LIQUIDIFICADOR L-77 127V/60HZ</v>
          </cell>
          <cell r="C35961" t="str">
            <v>FERT</v>
          </cell>
          <cell r="D35961" t="str">
            <v>UN</v>
          </cell>
        </row>
        <row r="35962">
          <cell r="A35962" t="str">
            <v>6222-02</v>
          </cell>
          <cell r="B35962" t="str">
            <v>LIQUIDIFICADOR L-77 220V/60HZ</v>
          </cell>
          <cell r="C35962" t="str">
            <v>FERT</v>
          </cell>
          <cell r="D35962" t="str">
            <v>UN</v>
          </cell>
        </row>
        <row r="35963">
          <cell r="A35963" t="str">
            <v>6222-03</v>
          </cell>
          <cell r="B35963" t="str">
            <v>LIQUIDIFICADOR L-77 127V/60Hz POWER 500W</v>
          </cell>
          <cell r="C35963" t="str">
            <v>FERT</v>
          </cell>
          <cell r="D35963" t="str">
            <v>UN</v>
          </cell>
        </row>
        <row r="35964">
          <cell r="A35964" t="str">
            <v>6222-05</v>
          </cell>
          <cell r="B35964" t="str">
            <v>LIQUIDIFICADOR L-77 127V/60Hz POWER</v>
          </cell>
          <cell r="C35964" t="str">
            <v>FERT</v>
          </cell>
          <cell r="D35964" t="str">
            <v>UN</v>
          </cell>
        </row>
        <row r="35965">
          <cell r="A35965" t="str">
            <v>6222-06</v>
          </cell>
          <cell r="B35965" t="str">
            <v>LIQUIDIFICADOR L-77 220V/60Hz POWER</v>
          </cell>
          <cell r="C35965" t="str">
            <v>FERT</v>
          </cell>
          <cell r="D35965" t="str">
            <v>UN</v>
          </cell>
        </row>
        <row r="35966">
          <cell r="A35966" t="str">
            <v>62222-01</v>
          </cell>
          <cell r="B35966" t="str">
            <v>PRESS GRILL PG-01-RC 127V/60Hz</v>
          </cell>
          <cell r="C35966" t="str">
            <v>HAWA</v>
          </cell>
          <cell r="D35966" t="str">
            <v>UN</v>
          </cell>
        </row>
        <row r="35967">
          <cell r="A35967" t="str">
            <v>62222-02</v>
          </cell>
          <cell r="B35967" t="str">
            <v>PRESS GRILL PG-01-RC 220V/60Hz</v>
          </cell>
          <cell r="C35967" t="str">
            <v>HAWA</v>
          </cell>
          <cell r="D35967" t="str">
            <v>UN</v>
          </cell>
        </row>
        <row r="35968">
          <cell r="A35968" t="str">
            <v>6224-01</v>
          </cell>
          <cell r="B35968" t="str">
            <v>LIQUIDIFICADOR L-77 120V/60HZ EC VERM</v>
          </cell>
          <cell r="C35968" t="str">
            <v>FERT</v>
          </cell>
          <cell r="D35968" t="str">
            <v>UN</v>
          </cell>
        </row>
        <row r="35969">
          <cell r="A35969" t="str">
            <v>6225-01</v>
          </cell>
          <cell r="B35969" t="str">
            <v>LIQUID L-77 220V~50/60HZ POWER RED AR</v>
          </cell>
          <cell r="C35969" t="str">
            <v>FERT</v>
          </cell>
          <cell r="D35969" t="str">
            <v>UN</v>
          </cell>
        </row>
        <row r="35970">
          <cell r="A35970" t="str">
            <v>6225-02</v>
          </cell>
          <cell r="B35970" t="str">
            <v>LIQUID L-77 220V~50/60HZ POWER RED AR</v>
          </cell>
          <cell r="C35970" t="str">
            <v>FERT</v>
          </cell>
          <cell r="D35970" t="str">
            <v>UN</v>
          </cell>
        </row>
        <row r="35971">
          <cell r="A35971" t="str">
            <v>62263-01</v>
          </cell>
          <cell r="B35971" t="str">
            <v>SERRA CIRCULAR FSC-03 127V/60Hz ,</v>
          </cell>
          <cell r="C35971" t="str">
            <v>HAWA</v>
          </cell>
          <cell r="D35971" t="str">
            <v>UN</v>
          </cell>
        </row>
        <row r="35972">
          <cell r="A35972" t="str">
            <v>62263-02</v>
          </cell>
          <cell r="B35972" t="str">
            <v>SERRA CIRCULAR FSC-03 220V/60Hz ,</v>
          </cell>
          <cell r="C35972" t="str">
            <v>HAWA</v>
          </cell>
          <cell r="D35972" t="str">
            <v>UN</v>
          </cell>
        </row>
        <row r="35973">
          <cell r="A35973" t="str">
            <v>62263-03</v>
          </cell>
          <cell r="B35973" t="str">
            <v>SERRA CIRCULAR FSC-03 127V/60Hz 1500W</v>
          </cell>
          <cell r="C35973" t="str">
            <v>HAWA</v>
          </cell>
          <cell r="D35973" t="str">
            <v>UN</v>
          </cell>
        </row>
        <row r="35974">
          <cell r="A35974" t="str">
            <v>62263-04</v>
          </cell>
          <cell r="B35974" t="str">
            <v>SERRA CIRCULAR FSC-03 220V/60Hz 1500W</v>
          </cell>
          <cell r="C35974" t="str">
            <v>HAWA</v>
          </cell>
          <cell r="D35974" t="str">
            <v>UN</v>
          </cell>
        </row>
        <row r="35975">
          <cell r="A35975" t="str">
            <v>62391-05</v>
          </cell>
          <cell r="B35975" t="str">
            <v>ESMERILHADEIRA FES-02 127V/60Hz ,</v>
          </cell>
          <cell r="C35975" t="str">
            <v>HAWA</v>
          </cell>
          <cell r="D35975" t="str">
            <v>UN</v>
          </cell>
        </row>
        <row r="35976">
          <cell r="A35976" t="str">
            <v>62391-06</v>
          </cell>
          <cell r="B35976" t="str">
            <v>ESMERILHADEIRA FES-02 220V/60Hz ,</v>
          </cell>
          <cell r="C35976" t="str">
            <v>HAWA</v>
          </cell>
          <cell r="D35976" t="str">
            <v>UN</v>
          </cell>
        </row>
        <row r="35977">
          <cell r="A35977" t="str">
            <v>62391-07</v>
          </cell>
          <cell r="B35977" t="str">
            <v>ESMERILHADEIRA FES-02 127V/60Hz 850W</v>
          </cell>
          <cell r="C35977" t="str">
            <v>HAWA</v>
          </cell>
          <cell r="D35977" t="str">
            <v>UN</v>
          </cell>
        </row>
        <row r="35978">
          <cell r="A35978" t="str">
            <v>62391-08</v>
          </cell>
          <cell r="B35978" t="str">
            <v>ESMERILHADEIRA FES-02 220V/60Hz 850W</v>
          </cell>
          <cell r="C35978" t="str">
            <v>HAWA</v>
          </cell>
          <cell r="D35978" t="str">
            <v>UN</v>
          </cell>
        </row>
        <row r="35979">
          <cell r="A35979" t="str">
            <v>62415-01</v>
          </cell>
          <cell r="B35979" t="str">
            <v>PLAINA ELET.FPL-02 127V/60Hz ,</v>
          </cell>
          <cell r="C35979" t="str">
            <v>HAWA</v>
          </cell>
          <cell r="D35979" t="str">
            <v>UN</v>
          </cell>
        </row>
        <row r="35980">
          <cell r="A35980" t="str">
            <v>62415-02</v>
          </cell>
          <cell r="B35980" t="str">
            <v>PLAINA ELET.FPL-02 220V/60Hz ,</v>
          </cell>
          <cell r="C35980" t="str">
            <v>HAWA</v>
          </cell>
          <cell r="D35980" t="str">
            <v>UN</v>
          </cell>
        </row>
        <row r="35981">
          <cell r="A35981" t="str">
            <v>62430-01</v>
          </cell>
          <cell r="B35981" t="str">
            <v>MICRO RETIFICA FMR-01 127V/60Hz ,</v>
          </cell>
          <cell r="C35981" t="str">
            <v>HAWA</v>
          </cell>
          <cell r="D35981" t="str">
            <v>UN</v>
          </cell>
        </row>
        <row r="35982">
          <cell r="A35982" t="str">
            <v>62430-02</v>
          </cell>
          <cell r="B35982" t="str">
            <v>MICRO RETIFICA FMR-01 220V/60Hz ,</v>
          </cell>
          <cell r="C35982" t="str">
            <v>HAWA</v>
          </cell>
          <cell r="D35982" t="str">
            <v>UN</v>
          </cell>
        </row>
        <row r="35983">
          <cell r="A35983" t="str">
            <v>62445-01</v>
          </cell>
          <cell r="B35983" t="str">
            <v>PARAF. E FURAD. FPF-06M BIVOLT</v>
          </cell>
          <cell r="C35983" t="str">
            <v>HAWA</v>
          </cell>
          <cell r="D35983" t="str">
            <v>UN</v>
          </cell>
        </row>
        <row r="35984">
          <cell r="A35984" t="str">
            <v>62445-02</v>
          </cell>
          <cell r="B35984" t="str">
            <v>PARAF. E FURAD. FPF-06M BIVOLT</v>
          </cell>
          <cell r="C35984" t="str">
            <v>HAWA</v>
          </cell>
          <cell r="D35984" t="str">
            <v>UN</v>
          </cell>
        </row>
        <row r="35985">
          <cell r="A35985" t="str">
            <v>62446-01</v>
          </cell>
          <cell r="B35985" t="str">
            <v>PARAF. E FURAD. PF-07MA BIVOLT</v>
          </cell>
          <cell r="C35985" t="str">
            <v>HAWA</v>
          </cell>
          <cell r="D35985" t="str">
            <v>UN</v>
          </cell>
        </row>
        <row r="35986">
          <cell r="A35986" t="str">
            <v>62446-02</v>
          </cell>
          <cell r="B35986" t="str">
            <v>PARAF. E FURAD. PF-07MA BIVOLT</v>
          </cell>
          <cell r="C35986" t="str">
            <v>HAWA</v>
          </cell>
          <cell r="D35986" t="str">
            <v>UN</v>
          </cell>
        </row>
        <row r="35987">
          <cell r="A35987" t="str">
            <v>6251-2502R5-12230024</v>
          </cell>
          <cell r="B35987" t="str">
            <v>CONECTOR ELETRICO - ENTRADA AC</v>
          </cell>
          <cell r="C35987" t="str">
            <v>ROH</v>
          </cell>
          <cell r="D35987" t="str">
            <v>UN</v>
          </cell>
        </row>
        <row r="35988">
          <cell r="A35988" t="str">
            <v>62510-01</v>
          </cell>
          <cell r="B35988" t="str">
            <v>SANDUICHEIRA S-07 127V/60Hz PREMIUM INOX</v>
          </cell>
          <cell r="C35988" t="str">
            <v>HAWA</v>
          </cell>
          <cell r="D35988" t="str">
            <v>UN</v>
          </cell>
        </row>
        <row r="35989">
          <cell r="A35989" t="str">
            <v>62510-02</v>
          </cell>
          <cell r="B35989" t="str">
            <v>SANDUICHEIRA S-07 220V/60Hz PREMIUM INOX</v>
          </cell>
          <cell r="C35989" t="str">
            <v>HAWA</v>
          </cell>
          <cell r="D35989" t="str">
            <v>UN</v>
          </cell>
        </row>
        <row r="35990">
          <cell r="A35990" t="str">
            <v>62525-01</v>
          </cell>
          <cell r="B35990" t="str">
            <v>PAN ELET. NPE-05-5X 127V/60Hz 5 XICARAS</v>
          </cell>
          <cell r="C35990" t="str">
            <v>HAWA</v>
          </cell>
          <cell r="D35990" t="str">
            <v>UN</v>
          </cell>
        </row>
        <row r="35991">
          <cell r="A35991" t="str">
            <v>62525-02</v>
          </cell>
          <cell r="B35991" t="str">
            <v>PAN ELET. NPE-05-5X 220V/60Hz 5 XICARAS</v>
          </cell>
          <cell r="C35991" t="str">
            <v>HAWA</v>
          </cell>
          <cell r="D35991" t="str">
            <v>UN</v>
          </cell>
        </row>
        <row r="35992">
          <cell r="A35992" t="str">
            <v>62595-01</v>
          </cell>
          <cell r="B35992" t="str">
            <v>CAIXA AMPLIFICADA CM-200 BIVOLT ,</v>
          </cell>
          <cell r="C35992" t="str">
            <v>HAWA</v>
          </cell>
          <cell r="D35992" t="str">
            <v>UN</v>
          </cell>
        </row>
        <row r="35993">
          <cell r="A35993" t="str">
            <v>6260-01</v>
          </cell>
          <cell r="B35993" t="str">
            <v>COIFAPAREDE CF60-01 127V/60Hz INOX</v>
          </cell>
          <cell r="C35993" t="str">
            <v>HAWA</v>
          </cell>
          <cell r="D35993" t="str">
            <v>UN</v>
          </cell>
        </row>
        <row r="35994">
          <cell r="A35994" t="str">
            <v>6260-02</v>
          </cell>
          <cell r="B35994" t="str">
            <v>COIFAPAREDE CF60-01 220V/60Hz INOX</v>
          </cell>
          <cell r="C35994" t="str">
            <v>HAWA</v>
          </cell>
          <cell r="D35994" t="str">
            <v>UN</v>
          </cell>
        </row>
        <row r="35995">
          <cell r="A35995" t="str">
            <v>62621-01</v>
          </cell>
          <cell r="B35995" t="str">
            <v>CADEIRA GAMER CGR-01-BW - PREMIUM</v>
          </cell>
          <cell r="C35995" t="str">
            <v>HAWA</v>
          </cell>
          <cell r="D35995" t="str">
            <v>UN</v>
          </cell>
        </row>
        <row r="35996">
          <cell r="A35996" t="str">
            <v>62621-02</v>
          </cell>
          <cell r="B35996" t="str">
            <v>CADEIRA GAMER CGR-01-BW - PREMIUM</v>
          </cell>
          <cell r="C35996" t="str">
            <v>HAWA</v>
          </cell>
          <cell r="D35996" t="str">
            <v>UN</v>
          </cell>
        </row>
        <row r="35997">
          <cell r="A35997" t="str">
            <v>62641-01</v>
          </cell>
          <cell r="B35997" t="str">
            <v>ESCOVA SECADORA ES-28 BIVOLT ,</v>
          </cell>
          <cell r="C35997" t="str">
            <v>HAWA</v>
          </cell>
          <cell r="D35997" t="str">
            <v>UN</v>
          </cell>
        </row>
        <row r="35998">
          <cell r="A35998" t="str">
            <v>62642-03</v>
          </cell>
          <cell r="B35998" t="str">
            <v>CAFETEIRA C-34JI-15X 127V/60Hz</v>
          </cell>
          <cell r="C35998" t="str">
            <v>HAWA</v>
          </cell>
          <cell r="D35998" t="str">
            <v>UN</v>
          </cell>
        </row>
        <row r="35999">
          <cell r="A35999" t="str">
            <v>62642-04</v>
          </cell>
          <cell r="B35999" t="str">
            <v>CAFETEIRA C-34JI-15X 220V/60Hz</v>
          </cell>
          <cell r="C35999" t="str">
            <v>HAWA</v>
          </cell>
          <cell r="D35999" t="str">
            <v>UN</v>
          </cell>
        </row>
        <row r="36000">
          <cell r="A36000" t="str">
            <v>62643-01</v>
          </cell>
          <cell r="B36000" t="str">
            <v>CAFETEIRA C-32-32X-R 127V/60Hz</v>
          </cell>
          <cell r="C36000" t="str">
            <v>HAWA</v>
          </cell>
          <cell r="D36000" t="str">
            <v>UN</v>
          </cell>
        </row>
        <row r="36001">
          <cell r="A36001" t="str">
            <v>62643-02</v>
          </cell>
          <cell r="B36001" t="str">
            <v>CAFETEIRA C-32-32X-R 220V/60Hz</v>
          </cell>
          <cell r="C36001" t="str">
            <v>HAWA</v>
          </cell>
          <cell r="D36001" t="str">
            <v>UN</v>
          </cell>
        </row>
        <row r="36002">
          <cell r="A36002" t="str">
            <v>62652-03</v>
          </cell>
          <cell r="B36002" t="str">
            <v>CAFETEIRA C-33JT-24X 127V/60Hz</v>
          </cell>
          <cell r="C36002" t="str">
            <v>HAWA</v>
          </cell>
          <cell r="D36002" t="str">
            <v>UN</v>
          </cell>
        </row>
        <row r="36003">
          <cell r="A36003" t="str">
            <v>62652-04</v>
          </cell>
          <cell r="B36003" t="str">
            <v>CAFETEIRA C-33JT-24X 220V/60Hz</v>
          </cell>
          <cell r="C36003" t="str">
            <v>HAWA</v>
          </cell>
          <cell r="D36003" t="str">
            <v>UN</v>
          </cell>
        </row>
        <row r="36004">
          <cell r="A36004" t="str">
            <v>6267-01</v>
          </cell>
          <cell r="B36004" t="str">
            <v>AIR FRYER AF-20 127V/60Hz</v>
          </cell>
          <cell r="C36004" t="str">
            <v>HAWA</v>
          </cell>
          <cell r="D36004" t="str">
            <v>UN</v>
          </cell>
        </row>
        <row r="36005">
          <cell r="A36005" t="str">
            <v>6267-02</v>
          </cell>
          <cell r="B36005" t="str">
            <v>AIR FRYER AF-20 220V/60Hz</v>
          </cell>
          <cell r="C36005" t="str">
            <v>HAWA</v>
          </cell>
          <cell r="D36005" t="str">
            <v>UN</v>
          </cell>
        </row>
        <row r="36006">
          <cell r="A36006" t="str">
            <v>62672-03</v>
          </cell>
          <cell r="B36006" t="str">
            <v>CAFETEIRA C-32-32X 127V/60Hz JARRAVIDRO</v>
          </cell>
          <cell r="C36006" t="str">
            <v>HAWA</v>
          </cell>
          <cell r="D36006" t="str">
            <v>UN</v>
          </cell>
        </row>
        <row r="36007">
          <cell r="A36007" t="str">
            <v>62672-04</v>
          </cell>
          <cell r="B36007" t="str">
            <v>CAFETEIRA C-32-32X 220V/60Hz JARRAVIDRO</v>
          </cell>
          <cell r="C36007" t="str">
            <v>HAWA</v>
          </cell>
          <cell r="D36007" t="str">
            <v>UN</v>
          </cell>
        </row>
        <row r="36008">
          <cell r="A36008" t="str">
            <v>62682-03</v>
          </cell>
          <cell r="B36008" t="str">
            <v>CAFETEIRA C-31DG-32X 127V/60Hz DIGITAL</v>
          </cell>
          <cell r="C36008" t="str">
            <v>HAWA</v>
          </cell>
          <cell r="D36008" t="str">
            <v>UN</v>
          </cell>
        </row>
        <row r="36009">
          <cell r="A36009" t="str">
            <v>62682-04</v>
          </cell>
          <cell r="B36009" t="str">
            <v>CAFETEIRA C-31DG-32X 220V/60Hz DIGITAL</v>
          </cell>
          <cell r="C36009" t="str">
            <v>HAWA</v>
          </cell>
          <cell r="D36009" t="str">
            <v>UN</v>
          </cell>
        </row>
        <row r="36010">
          <cell r="A36010" t="str">
            <v>62685-03</v>
          </cell>
          <cell r="B36010" t="str">
            <v>CAFETEIRA C-35-18X 127V/60Hz JARRAVIDRO</v>
          </cell>
          <cell r="C36010" t="str">
            <v>HAWA</v>
          </cell>
          <cell r="D36010" t="str">
            <v>UN</v>
          </cell>
        </row>
        <row r="36011">
          <cell r="A36011" t="str">
            <v>62685-04</v>
          </cell>
          <cell r="B36011" t="str">
            <v>CAFETEIRA C-35-18X 220V/60Hz JARRAVIDRO</v>
          </cell>
          <cell r="C36011" t="str">
            <v>HAWA</v>
          </cell>
          <cell r="D36011" t="str">
            <v>UN</v>
          </cell>
        </row>
        <row r="36012">
          <cell r="A36012" t="str">
            <v>62687-03</v>
          </cell>
          <cell r="B36012" t="str">
            <v>CAFETEIRA C-37JI-30X 127V/60Hz</v>
          </cell>
          <cell r="C36012" t="str">
            <v>HAWA</v>
          </cell>
          <cell r="D36012" t="str">
            <v>UN</v>
          </cell>
        </row>
        <row r="36013">
          <cell r="A36013" t="str">
            <v>62687-04</v>
          </cell>
          <cell r="B36013" t="str">
            <v>CAFETEIRA C-37JI-30X 220V/60Hz</v>
          </cell>
          <cell r="C36013" t="str">
            <v>HAWA</v>
          </cell>
          <cell r="D36013" t="str">
            <v>UN</v>
          </cell>
        </row>
        <row r="36014">
          <cell r="A36014" t="str">
            <v>62692-03</v>
          </cell>
          <cell r="B36014" t="str">
            <v>CAFETEIRA C-30-18X 127V/60Hz JARRAVIDRO</v>
          </cell>
          <cell r="C36014" t="str">
            <v>HAWA</v>
          </cell>
          <cell r="D36014" t="str">
            <v>UN</v>
          </cell>
        </row>
        <row r="36015">
          <cell r="A36015" t="str">
            <v>62692-04</v>
          </cell>
          <cell r="B36015" t="str">
            <v>CAFETEIRA C-30-18X 220V/60Hz JARRAVIDRO</v>
          </cell>
          <cell r="C36015" t="str">
            <v>HAWA</v>
          </cell>
          <cell r="D36015" t="str">
            <v>UN</v>
          </cell>
        </row>
        <row r="36016">
          <cell r="A36016" t="str">
            <v>6280-01</v>
          </cell>
          <cell r="B36016" t="str">
            <v>LIQUIDIFICADOR L-71 127V/60HZ MAXIS 4</v>
          </cell>
          <cell r="C36016" t="str">
            <v>FERT</v>
          </cell>
          <cell r="D36016" t="str">
            <v>UN</v>
          </cell>
        </row>
        <row r="36017">
          <cell r="A36017" t="str">
            <v>6280-02</v>
          </cell>
          <cell r="B36017" t="str">
            <v>LIQUIDIFICADOR L-71 220V/60HZ MAXIS 4</v>
          </cell>
          <cell r="C36017" t="str">
            <v>FERT</v>
          </cell>
          <cell r="D36017" t="str">
            <v>UN</v>
          </cell>
        </row>
        <row r="36018">
          <cell r="A36018" t="str">
            <v>6280-03</v>
          </cell>
          <cell r="B36018" t="str">
            <v>LIQUIDIFICADOR L-71 127V/60HZ MAXIS 4</v>
          </cell>
          <cell r="C36018" t="str">
            <v>FERT</v>
          </cell>
          <cell r="D36018" t="str">
            <v>UN</v>
          </cell>
        </row>
        <row r="36019">
          <cell r="A36019" t="str">
            <v>6280-04</v>
          </cell>
          <cell r="B36019" t="str">
            <v>LIQUIDIFICADOR L-71 220V/60HZ MAXIS 4</v>
          </cell>
          <cell r="C36019" t="str">
            <v>FERT</v>
          </cell>
          <cell r="D36019" t="str">
            <v>UN</v>
          </cell>
        </row>
        <row r="36020">
          <cell r="A36020" t="str">
            <v>6282-01</v>
          </cell>
          <cell r="B36020" t="str">
            <v>VENT 40CM TURBO VT-RP-03-8P-NP 127V/60Hz</v>
          </cell>
          <cell r="C36020" t="str">
            <v>FERT</v>
          </cell>
          <cell r="D36020" t="str">
            <v>UN</v>
          </cell>
        </row>
        <row r="36021">
          <cell r="A36021" t="str">
            <v>6282-02</v>
          </cell>
          <cell r="B36021" t="str">
            <v>VENT 40CM TURBO VT-RP-03-8P-NP 220V/60Hz</v>
          </cell>
          <cell r="C36021" t="str">
            <v>FERT</v>
          </cell>
          <cell r="D36021" t="str">
            <v>UN</v>
          </cell>
        </row>
        <row r="36022">
          <cell r="A36022" t="str">
            <v>6282-03</v>
          </cell>
          <cell r="B36022" t="str">
            <v>VENT 40CM TURBO VT-RP-03-8P-NP 127V/60Hz</v>
          </cell>
          <cell r="C36022" t="str">
            <v>FERT</v>
          </cell>
          <cell r="D36022" t="str">
            <v>UN</v>
          </cell>
        </row>
        <row r="36023">
          <cell r="A36023" t="str">
            <v>6282-04</v>
          </cell>
          <cell r="B36023" t="str">
            <v>VENT 40CM TURBO VT-RP-03-8P-NP 220V/60Hz</v>
          </cell>
          <cell r="C36023" t="str">
            <v>FERT</v>
          </cell>
          <cell r="D36023" t="str">
            <v>UN</v>
          </cell>
        </row>
        <row r="36024">
          <cell r="A36024" t="str">
            <v>6283-01</v>
          </cell>
          <cell r="B36024" t="str">
            <v>FAN40 VT-RP-04-8P-NP 220-240V~50-60HzUAE</v>
          </cell>
          <cell r="C36024" t="str">
            <v>FERT</v>
          </cell>
          <cell r="D36024" t="str">
            <v>UN</v>
          </cell>
        </row>
        <row r="36025">
          <cell r="A36025" t="str">
            <v>6284-01</v>
          </cell>
          <cell r="B36025" t="str">
            <v>VENT 40CM VT-41-8P-RL 230V/50Hz ES</v>
          </cell>
          <cell r="C36025" t="str">
            <v>FERT</v>
          </cell>
          <cell r="D36025" t="str">
            <v>UN</v>
          </cell>
        </row>
        <row r="36026">
          <cell r="A36026" t="str">
            <v>62845-03</v>
          </cell>
          <cell r="B36026" t="str">
            <v>PRESS GRILL PG-02 127V/60Hz INOX</v>
          </cell>
          <cell r="C36026" t="str">
            <v>HAWA</v>
          </cell>
          <cell r="D36026" t="str">
            <v>UN</v>
          </cell>
        </row>
        <row r="36027">
          <cell r="A36027" t="str">
            <v>62845-04</v>
          </cell>
          <cell r="B36027" t="str">
            <v>PRESS GRILL PG-02 220V/60Hz INOX</v>
          </cell>
          <cell r="C36027" t="str">
            <v>HAWA</v>
          </cell>
          <cell r="D36027" t="str">
            <v>UN</v>
          </cell>
        </row>
        <row r="36028">
          <cell r="A36028" t="str">
            <v>6285-01</v>
          </cell>
          <cell r="B36028" t="str">
            <v>BATED DE MÃO B-36 220V/50Hz BRANCO AR</v>
          </cell>
          <cell r="C36028" t="str">
            <v>FERT</v>
          </cell>
          <cell r="D36028" t="str">
            <v>UN</v>
          </cell>
        </row>
        <row r="36029">
          <cell r="A36029" t="str">
            <v>6285-03</v>
          </cell>
          <cell r="B36029" t="str">
            <v>BATED DE MÃO B-36 220V/50Hz BRANCO AR</v>
          </cell>
          <cell r="C36029" t="str">
            <v>FERT</v>
          </cell>
          <cell r="D36029" t="str">
            <v>UN</v>
          </cell>
        </row>
        <row r="36030">
          <cell r="A36030" t="str">
            <v>6286-01</v>
          </cell>
          <cell r="B36030" t="str">
            <v>BATED DE MÃO B-36 220V/50Hz VERMELHO AR</v>
          </cell>
          <cell r="C36030" t="str">
            <v>FERT</v>
          </cell>
          <cell r="D36030" t="str">
            <v>UN</v>
          </cell>
        </row>
        <row r="36031">
          <cell r="A36031" t="str">
            <v>6290-01</v>
          </cell>
          <cell r="B36031" t="str">
            <v>LIQUID L-72 127V/60HZ MAXIS 4 FILTER</v>
          </cell>
          <cell r="C36031" t="str">
            <v>FERT</v>
          </cell>
          <cell r="D36031" t="str">
            <v>UN</v>
          </cell>
        </row>
        <row r="36032">
          <cell r="A36032" t="str">
            <v>6290-02</v>
          </cell>
          <cell r="B36032" t="str">
            <v>LIQUID L-72 220V/60HZ MAXIS 4 FILTER</v>
          </cell>
          <cell r="C36032" t="str">
            <v>FERT</v>
          </cell>
          <cell r="D36032" t="str">
            <v>UN</v>
          </cell>
        </row>
        <row r="36033">
          <cell r="A36033" t="str">
            <v>6290-03</v>
          </cell>
          <cell r="B36033" t="str">
            <v>LIQUID L-72 127V/60HZ MAXIS 4 FILTER</v>
          </cell>
          <cell r="C36033" t="str">
            <v>FERT</v>
          </cell>
          <cell r="D36033" t="str">
            <v>UN</v>
          </cell>
        </row>
        <row r="36034">
          <cell r="A36034" t="str">
            <v>6290-04</v>
          </cell>
          <cell r="B36034" t="str">
            <v>LIQUID L-72 220V/60HZ MAXIS 4 FILTER</v>
          </cell>
          <cell r="C36034" t="str">
            <v>FERT</v>
          </cell>
          <cell r="D36034" t="str">
            <v>UN</v>
          </cell>
        </row>
        <row r="36035">
          <cell r="A36035" t="str">
            <v>62904-01</v>
          </cell>
          <cell r="B36035" t="str">
            <v>SEC. CAB. SC-50 127V/60Hz</v>
          </cell>
          <cell r="C36035" t="str">
            <v>HAWA</v>
          </cell>
          <cell r="D36035" t="str">
            <v>UN</v>
          </cell>
        </row>
        <row r="36036">
          <cell r="A36036" t="str">
            <v>62904-02</v>
          </cell>
          <cell r="B36036" t="str">
            <v>SEC. CAB. SC-50 220V/60Hz</v>
          </cell>
          <cell r="C36036" t="str">
            <v>HAWA</v>
          </cell>
          <cell r="D36036" t="str">
            <v>UN</v>
          </cell>
        </row>
        <row r="36037">
          <cell r="A36037" t="str">
            <v>6292-01</v>
          </cell>
          <cell r="B36037" t="str">
            <v>VENT 40CM NV-75-6P-NP 127V/60Hz</v>
          </cell>
          <cell r="C36037" t="str">
            <v>FERT</v>
          </cell>
          <cell r="D36037" t="str">
            <v>UN</v>
          </cell>
        </row>
        <row r="36038">
          <cell r="A36038" t="str">
            <v>6292-02</v>
          </cell>
          <cell r="B36038" t="str">
            <v>VENT 40CM NV-75-6P-NP 220V/60Hz</v>
          </cell>
          <cell r="C36038" t="str">
            <v>FERT</v>
          </cell>
          <cell r="D36038" t="str">
            <v>UN</v>
          </cell>
        </row>
        <row r="36039">
          <cell r="A36039" t="str">
            <v>6292-03</v>
          </cell>
          <cell r="B36039" t="str">
            <v>VENT 40CM NV-75-6P-NP 127V/60Hz</v>
          </cell>
          <cell r="C36039" t="str">
            <v>FERT</v>
          </cell>
          <cell r="D36039" t="str">
            <v>UN</v>
          </cell>
        </row>
        <row r="36040">
          <cell r="A36040" t="str">
            <v>6292-04</v>
          </cell>
          <cell r="B36040" t="str">
            <v>VENT 40CM NV-75-6P-NP 220V/60Hz</v>
          </cell>
          <cell r="C36040" t="str">
            <v>FERT</v>
          </cell>
          <cell r="D36040" t="str">
            <v>UN</v>
          </cell>
        </row>
        <row r="36041">
          <cell r="A36041" t="str">
            <v>62940-01</v>
          </cell>
          <cell r="B36041" t="str">
            <v>FURADEIRA FFI-05 127V/60Hz 700W</v>
          </cell>
          <cell r="C36041" t="str">
            <v>HAWA</v>
          </cell>
          <cell r="D36041" t="str">
            <v>UN</v>
          </cell>
        </row>
        <row r="36042">
          <cell r="A36042" t="str">
            <v>62940-02</v>
          </cell>
          <cell r="B36042" t="str">
            <v>FURADEIRA FFI-05 220V/60Hz 700W</v>
          </cell>
          <cell r="C36042" t="str">
            <v>HAWA</v>
          </cell>
          <cell r="D36042" t="str">
            <v>UN</v>
          </cell>
        </row>
        <row r="36043">
          <cell r="A36043" t="str">
            <v>62940-07</v>
          </cell>
          <cell r="B36043" t="str">
            <v>FURADEIRA FFI-05 127V/60Hz 750W</v>
          </cell>
          <cell r="C36043" t="str">
            <v>HAWA</v>
          </cell>
          <cell r="D36043" t="str">
            <v>UN</v>
          </cell>
        </row>
        <row r="36044">
          <cell r="A36044" t="str">
            <v>62940-08</v>
          </cell>
          <cell r="B36044" t="str">
            <v>FURADEIRA FFI-05 220V/60Hz 750W</v>
          </cell>
          <cell r="C36044" t="str">
            <v>HAWA</v>
          </cell>
          <cell r="D36044" t="str">
            <v>UN</v>
          </cell>
        </row>
        <row r="36045">
          <cell r="A36045" t="str">
            <v>62951-01</v>
          </cell>
          <cell r="B36045" t="str">
            <v>FURAD.IMPACTO 550W FI-09 127V/60Hz 3/8</v>
          </cell>
          <cell r="C36045" t="str">
            <v>HAWA</v>
          </cell>
          <cell r="D36045" t="str">
            <v>UN</v>
          </cell>
        </row>
        <row r="36046">
          <cell r="A36046" t="str">
            <v>62951-02</v>
          </cell>
          <cell r="B36046" t="str">
            <v>FURAD.IMPACTO 550W FI-09 220V/60Hz 3/8</v>
          </cell>
          <cell r="C36046" t="str">
            <v>HAWA</v>
          </cell>
          <cell r="D36046" t="str">
            <v>UN</v>
          </cell>
        </row>
        <row r="36047">
          <cell r="A36047" t="str">
            <v>62961-01</v>
          </cell>
          <cell r="B36047" t="str">
            <v>FURAD. DE IMPACTO 550W FI-09M 127V/60Hz</v>
          </cell>
          <cell r="C36047" t="str">
            <v>HAWA</v>
          </cell>
          <cell r="D36047" t="str">
            <v>UN</v>
          </cell>
        </row>
        <row r="36048">
          <cell r="A36048" t="str">
            <v>6300-01</v>
          </cell>
          <cell r="B36048" t="str">
            <v>VENT 30CM V-33 127V/60HZ</v>
          </cell>
          <cell r="C36048" t="str">
            <v>FERT</v>
          </cell>
          <cell r="D36048" t="str">
            <v>UN</v>
          </cell>
        </row>
        <row r="36049">
          <cell r="A36049" t="str">
            <v>6300-02</v>
          </cell>
          <cell r="B36049" t="str">
            <v>VENT 30CM V-33 220V/60Hz</v>
          </cell>
          <cell r="C36049" t="str">
            <v>FERT</v>
          </cell>
          <cell r="D36049" t="str">
            <v>UN</v>
          </cell>
        </row>
        <row r="36050">
          <cell r="A36050" t="str">
            <v>6300-03</v>
          </cell>
          <cell r="B36050" t="str">
            <v>VENT 30CM NV-33 127V/60Hz</v>
          </cell>
          <cell r="C36050" t="str">
            <v>FERT</v>
          </cell>
          <cell r="D36050" t="str">
            <v>UN</v>
          </cell>
        </row>
        <row r="36051">
          <cell r="A36051" t="str">
            <v>6300-04</v>
          </cell>
          <cell r="B36051" t="str">
            <v>VENT 30CM NV-33 220V/60Hz</v>
          </cell>
          <cell r="C36051" t="str">
            <v>FERT</v>
          </cell>
          <cell r="D36051" t="str">
            <v>UN</v>
          </cell>
        </row>
        <row r="36052">
          <cell r="A36052" t="str">
            <v>6301-01</v>
          </cell>
          <cell r="B36052" t="str">
            <v>CONDENSADOR AWS-C-9F 127V</v>
          </cell>
          <cell r="C36052" t="str">
            <v>FERT</v>
          </cell>
          <cell r="D36052" t="str">
            <v>UN</v>
          </cell>
        </row>
        <row r="36053">
          <cell r="A36053" t="str">
            <v>6301-02</v>
          </cell>
          <cell r="B36053" t="str">
            <v>CONDENSADOR AWS-C-9F 220V</v>
          </cell>
          <cell r="C36053" t="str">
            <v>FERT</v>
          </cell>
          <cell r="D36053" t="str">
            <v>UN</v>
          </cell>
        </row>
        <row r="36054">
          <cell r="A36054" t="str">
            <v>6301-04</v>
          </cell>
          <cell r="B36054" t="str">
            <v>CONDENSADOR AWS-C-9F 220V</v>
          </cell>
          <cell r="C36054" t="str">
            <v>FERT</v>
          </cell>
          <cell r="D36054" t="str">
            <v>UN</v>
          </cell>
        </row>
        <row r="36055">
          <cell r="A36055" t="str">
            <v>6302-01</v>
          </cell>
          <cell r="B36055" t="str">
            <v>CONDENSADOR AWS-C-9QF 127V</v>
          </cell>
          <cell r="C36055" t="str">
            <v>FERT</v>
          </cell>
          <cell r="D36055" t="str">
            <v>UN</v>
          </cell>
        </row>
        <row r="36056">
          <cell r="A36056" t="str">
            <v>6302-02</v>
          </cell>
          <cell r="B36056" t="str">
            <v>CONDENSADOR AWS-C-9QF 220V</v>
          </cell>
          <cell r="C36056" t="str">
            <v>FERT</v>
          </cell>
          <cell r="D36056" t="str">
            <v>UN</v>
          </cell>
        </row>
        <row r="36057">
          <cell r="A36057" t="str">
            <v>6302-04</v>
          </cell>
          <cell r="B36057" t="str">
            <v>CONDENSADOR AWS-C-9QF 220V</v>
          </cell>
          <cell r="C36057" t="str">
            <v>FERT</v>
          </cell>
          <cell r="D36057" t="str">
            <v>UN</v>
          </cell>
        </row>
        <row r="36058">
          <cell r="A36058" t="str">
            <v>6303-01</v>
          </cell>
          <cell r="B36058" t="str">
            <v>CONDENSADOR AWS-C-12F 127V</v>
          </cell>
          <cell r="C36058" t="str">
            <v>FERT</v>
          </cell>
          <cell r="D36058" t="str">
            <v>UN</v>
          </cell>
        </row>
        <row r="36059">
          <cell r="A36059" t="str">
            <v>6303-02</v>
          </cell>
          <cell r="B36059" t="str">
            <v>CONDENSADOR AWS-C-12F 220V</v>
          </cell>
          <cell r="C36059" t="str">
            <v>FERT</v>
          </cell>
          <cell r="D36059" t="str">
            <v>UN</v>
          </cell>
        </row>
        <row r="36060">
          <cell r="A36060" t="str">
            <v>6303-04</v>
          </cell>
          <cell r="B36060" t="str">
            <v>CONDENSADOR AWS-C-12F 220V</v>
          </cell>
          <cell r="C36060" t="str">
            <v>FERT</v>
          </cell>
          <cell r="D36060" t="str">
            <v>UN</v>
          </cell>
        </row>
        <row r="36061">
          <cell r="A36061" t="str">
            <v>6303-06</v>
          </cell>
          <cell r="B36061" t="str">
            <v>CONDENSADOR AWS-C-12F 220V</v>
          </cell>
          <cell r="C36061" t="str">
            <v>FERT</v>
          </cell>
          <cell r="D36061" t="str">
            <v>UN</v>
          </cell>
        </row>
        <row r="36062">
          <cell r="A36062" t="str">
            <v>63034-01</v>
          </cell>
          <cell r="B36062" t="str">
            <v>AIR FRYER AF-34 127V/60Hz 3,2L</v>
          </cell>
          <cell r="C36062" t="str">
            <v>HAWA</v>
          </cell>
          <cell r="D36062" t="str">
            <v>UN</v>
          </cell>
        </row>
        <row r="36063">
          <cell r="A36063" t="str">
            <v>63034-02</v>
          </cell>
          <cell r="B36063" t="str">
            <v>AIR FRYER AF-34 220V/60Hz 3,2L</v>
          </cell>
          <cell r="C36063" t="str">
            <v>HAWA</v>
          </cell>
          <cell r="D36063" t="str">
            <v>UN</v>
          </cell>
        </row>
        <row r="36064">
          <cell r="A36064" t="str">
            <v>6304-01</v>
          </cell>
          <cell r="B36064" t="str">
            <v>CONDENSADOR AWS-C-12QF 127V</v>
          </cell>
          <cell r="C36064" t="str">
            <v>FERT</v>
          </cell>
          <cell r="D36064" t="str">
            <v>UN</v>
          </cell>
        </row>
        <row r="36065">
          <cell r="A36065" t="str">
            <v>6304-02</v>
          </cell>
          <cell r="B36065" t="str">
            <v>CONDENSADOR AWS-C-12QF 220V</v>
          </cell>
          <cell r="C36065" t="str">
            <v>FERT</v>
          </cell>
          <cell r="D36065" t="str">
            <v>UN</v>
          </cell>
        </row>
        <row r="36066">
          <cell r="A36066" t="str">
            <v>6304-04</v>
          </cell>
          <cell r="B36066" t="str">
            <v>CONDENSADOR AWS-C-12QF 220V</v>
          </cell>
          <cell r="C36066" t="str">
            <v>FERT</v>
          </cell>
          <cell r="D36066" t="str">
            <v>UN</v>
          </cell>
        </row>
        <row r="36067">
          <cell r="A36067" t="str">
            <v>6305-01</v>
          </cell>
          <cell r="B36067" t="str">
            <v>CONDENSADOR AWS-C-18F 127V</v>
          </cell>
          <cell r="C36067" t="str">
            <v>FERT</v>
          </cell>
          <cell r="D36067" t="str">
            <v>UN</v>
          </cell>
        </row>
        <row r="36068">
          <cell r="A36068" t="str">
            <v>6305-02</v>
          </cell>
          <cell r="B36068" t="str">
            <v>CONDENSADOR AWS-C-18F 220V</v>
          </cell>
          <cell r="C36068" t="str">
            <v>FERT</v>
          </cell>
          <cell r="D36068" t="str">
            <v>UN</v>
          </cell>
        </row>
        <row r="36069">
          <cell r="A36069" t="str">
            <v>63053-01</v>
          </cell>
          <cell r="B36069" t="str">
            <v>CAFETEIRA C-44-32X-SI 127V/60Hz ,</v>
          </cell>
          <cell r="C36069" t="str">
            <v>HAWA</v>
          </cell>
          <cell r="D36069" t="str">
            <v>UN</v>
          </cell>
        </row>
        <row r="36070">
          <cell r="A36070" t="str">
            <v>63053-02</v>
          </cell>
          <cell r="B36070" t="str">
            <v>CAFETEIRA C-44-32X-SI 220V/60Hz ,</v>
          </cell>
          <cell r="C36070" t="str">
            <v>HAWA</v>
          </cell>
          <cell r="D36070" t="str">
            <v>UN</v>
          </cell>
        </row>
        <row r="36071">
          <cell r="A36071" t="str">
            <v>6306-01</v>
          </cell>
          <cell r="B36071" t="str">
            <v>CONDENSADOR AWS-C-18QF 127V</v>
          </cell>
          <cell r="C36071" t="str">
            <v>FERT</v>
          </cell>
          <cell r="D36071" t="str">
            <v>UN</v>
          </cell>
        </row>
        <row r="36072">
          <cell r="A36072" t="str">
            <v>6306-02</v>
          </cell>
          <cell r="B36072" t="str">
            <v>CONDENSADOR AWS-C-18QF 220V</v>
          </cell>
          <cell r="C36072" t="str">
            <v>FERT</v>
          </cell>
          <cell r="D36072" t="str">
            <v>UN</v>
          </cell>
        </row>
        <row r="36073">
          <cell r="A36073" t="str">
            <v>6307-01</v>
          </cell>
          <cell r="B36073" t="str">
            <v>CONDENSADOR AWS-C-24F 127V</v>
          </cell>
          <cell r="C36073" t="str">
            <v>FERT</v>
          </cell>
          <cell r="D36073" t="str">
            <v>UN</v>
          </cell>
        </row>
        <row r="36074">
          <cell r="A36074" t="str">
            <v>6307-02</v>
          </cell>
          <cell r="B36074" t="str">
            <v>CONDENSADOR AWS-C-24F 220V</v>
          </cell>
          <cell r="C36074" t="str">
            <v>FERT</v>
          </cell>
          <cell r="D36074" t="str">
            <v>UN</v>
          </cell>
        </row>
        <row r="36075">
          <cell r="A36075" t="str">
            <v>6308-01</v>
          </cell>
          <cell r="B36075" t="str">
            <v>CONDENSADOR AWS-C-24QF 127V</v>
          </cell>
          <cell r="C36075" t="str">
            <v>FERT</v>
          </cell>
          <cell r="D36075" t="str">
            <v>UN</v>
          </cell>
        </row>
        <row r="36076">
          <cell r="A36076" t="str">
            <v>6308-02</v>
          </cell>
          <cell r="B36076" t="str">
            <v>CONDENSADOR AWS-C-24QF 220V</v>
          </cell>
          <cell r="C36076" t="str">
            <v>FERT</v>
          </cell>
          <cell r="D36076" t="str">
            <v>UN</v>
          </cell>
        </row>
        <row r="36077">
          <cell r="A36077" t="str">
            <v>6309-01</v>
          </cell>
          <cell r="B36077" t="str">
            <v>CONDENSADOR AWS-C-30F 127V</v>
          </cell>
          <cell r="C36077" t="str">
            <v>FERT</v>
          </cell>
          <cell r="D36077" t="str">
            <v>UN</v>
          </cell>
        </row>
        <row r="36078">
          <cell r="A36078" t="str">
            <v>6309-02</v>
          </cell>
          <cell r="B36078" t="str">
            <v>CONDENSADOR AWS-C-30F 220V</v>
          </cell>
          <cell r="C36078" t="str">
            <v>FERT</v>
          </cell>
          <cell r="D36078" t="str">
            <v>UN</v>
          </cell>
        </row>
        <row r="36079">
          <cell r="A36079" t="str">
            <v>6311-01</v>
          </cell>
          <cell r="B36079" t="str">
            <v>CONDENSADOR AWS-C-30QF 127V</v>
          </cell>
          <cell r="C36079" t="str">
            <v>FERT</v>
          </cell>
          <cell r="D36079" t="str">
            <v>UN</v>
          </cell>
        </row>
        <row r="36080">
          <cell r="A36080" t="str">
            <v>6311-02</v>
          </cell>
          <cell r="B36080" t="str">
            <v>CONDENSADOR AWS-C-30QF 220V</v>
          </cell>
          <cell r="C36080" t="str">
            <v>FERT</v>
          </cell>
          <cell r="D36080" t="str">
            <v>UN</v>
          </cell>
        </row>
        <row r="36081">
          <cell r="A36081" t="str">
            <v>6312-01</v>
          </cell>
          <cell r="B36081" t="str">
            <v>EVAPORADOR AWS-EV-9F 127V</v>
          </cell>
          <cell r="C36081" t="str">
            <v>FERT</v>
          </cell>
          <cell r="D36081" t="str">
            <v>UN</v>
          </cell>
        </row>
        <row r="36082">
          <cell r="A36082" t="str">
            <v>6312-02</v>
          </cell>
          <cell r="B36082" t="str">
            <v>EVAPORADOR AWS-EV-9F 220V</v>
          </cell>
          <cell r="C36082" t="str">
            <v>FERT</v>
          </cell>
          <cell r="D36082" t="str">
            <v>UN</v>
          </cell>
        </row>
        <row r="36083">
          <cell r="A36083" t="str">
            <v>6312-04</v>
          </cell>
          <cell r="B36083" t="str">
            <v>EVAPORADOR AWS-EV-9F 220V</v>
          </cell>
          <cell r="C36083" t="str">
            <v>FERT</v>
          </cell>
          <cell r="D36083" t="str">
            <v>UN</v>
          </cell>
        </row>
        <row r="36084">
          <cell r="A36084" t="str">
            <v>6313-01</v>
          </cell>
          <cell r="B36084" t="str">
            <v>EVAPORADOR AWS-EV-9QF 127V</v>
          </cell>
          <cell r="C36084" t="str">
            <v>FERT</v>
          </cell>
          <cell r="D36084" t="str">
            <v>UN</v>
          </cell>
        </row>
        <row r="36085">
          <cell r="A36085" t="str">
            <v>6313-02</v>
          </cell>
          <cell r="B36085" t="str">
            <v>EVAPORADOR AWS-EV-9QF 220V</v>
          </cell>
          <cell r="C36085" t="str">
            <v>FERT</v>
          </cell>
          <cell r="D36085" t="str">
            <v>UN</v>
          </cell>
        </row>
        <row r="36086">
          <cell r="A36086" t="str">
            <v>6313-04</v>
          </cell>
          <cell r="B36086" t="str">
            <v>EVAPORADOR AWS-EV-9QF 220V</v>
          </cell>
          <cell r="C36086" t="str">
            <v>FERT</v>
          </cell>
          <cell r="D36086" t="str">
            <v>UN</v>
          </cell>
        </row>
        <row r="36087">
          <cell r="A36087" t="str">
            <v>6314-01</v>
          </cell>
          <cell r="B36087" t="str">
            <v>EVAPORADOR AWS-EV-12F 127V</v>
          </cell>
          <cell r="C36087" t="str">
            <v>FERT</v>
          </cell>
          <cell r="D36087" t="str">
            <v>UN</v>
          </cell>
        </row>
        <row r="36088">
          <cell r="A36088" t="str">
            <v>6314-02</v>
          </cell>
          <cell r="B36088" t="str">
            <v>EVAPORADOR AWS-EV-12F 220V</v>
          </cell>
          <cell r="C36088" t="str">
            <v>FERT</v>
          </cell>
          <cell r="D36088" t="str">
            <v>UN</v>
          </cell>
        </row>
        <row r="36089">
          <cell r="A36089" t="str">
            <v>6314-04</v>
          </cell>
          <cell r="B36089" t="str">
            <v>EVAPORADOR AWS-EV-12F 220V</v>
          </cell>
          <cell r="C36089" t="str">
            <v>FERT</v>
          </cell>
          <cell r="D36089" t="str">
            <v>UN</v>
          </cell>
        </row>
        <row r="36090">
          <cell r="A36090" t="str">
            <v>6314-06</v>
          </cell>
          <cell r="B36090" t="str">
            <v>EVAPORADOR AWS-EV-12F 220V</v>
          </cell>
          <cell r="C36090" t="str">
            <v>FERT</v>
          </cell>
          <cell r="D36090" t="str">
            <v>UN</v>
          </cell>
        </row>
        <row r="36091">
          <cell r="A36091" t="str">
            <v>6315-01</v>
          </cell>
          <cell r="B36091" t="str">
            <v>EVAPORADOR AWS-EV-12QF 127V</v>
          </cell>
          <cell r="C36091" t="str">
            <v>FERT</v>
          </cell>
          <cell r="D36091" t="str">
            <v>UN</v>
          </cell>
        </row>
        <row r="36092">
          <cell r="A36092" t="str">
            <v>6315-02</v>
          </cell>
          <cell r="B36092" t="str">
            <v>EVAPORADOR AWS-EV-12QF 220V</v>
          </cell>
          <cell r="C36092" t="str">
            <v>FERT</v>
          </cell>
          <cell r="D36092" t="str">
            <v>UN</v>
          </cell>
        </row>
        <row r="36093">
          <cell r="A36093" t="str">
            <v>6315-04</v>
          </cell>
          <cell r="B36093" t="str">
            <v>EVAPORADOR AWS-EV-12QF 220V</v>
          </cell>
          <cell r="C36093" t="str">
            <v>FERT</v>
          </cell>
          <cell r="D36093" t="str">
            <v>UN</v>
          </cell>
        </row>
        <row r="36094">
          <cell r="A36094" t="str">
            <v>6316-01</v>
          </cell>
          <cell r="B36094" t="str">
            <v>EVAPORADOR AWS-EV-18F 127V</v>
          </cell>
          <cell r="C36094" t="str">
            <v>FERT</v>
          </cell>
          <cell r="D36094" t="str">
            <v>UN</v>
          </cell>
        </row>
        <row r="36095">
          <cell r="A36095" t="str">
            <v>6316-02</v>
          </cell>
          <cell r="B36095" t="str">
            <v>EVAPORADOR AWS-EV-18F 220V</v>
          </cell>
          <cell r="C36095" t="str">
            <v>FERT</v>
          </cell>
          <cell r="D36095" t="str">
            <v>UN</v>
          </cell>
        </row>
        <row r="36096">
          <cell r="A36096" t="str">
            <v>6317-01</v>
          </cell>
          <cell r="B36096" t="str">
            <v>EVAPORADOR AWS-EV-18QF 127V</v>
          </cell>
          <cell r="C36096" t="str">
            <v>FERT</v>
          </cell>
          <cell r="D36096" t="str">
            <v>UN</v>
          </cell>
        </row>
        <row r="36097">
          <cell r="A36097" t="str">
            <v>6317-02</v>
          </cell>
          <cell r="B36097" t="str">
            <v>EVAPORADOR AWS-EV-18QF 220V</v>
          </cell>
          <cell r="C36097" t="str">
            <v>FERT</v>
          </cell>
          <cell r="D36097" t="str">
            <v>UN</v>
          </cell>
        </row>
        <row r="36098">
          <cell r="A36098" t="str">
            <v>6318-01</v>
          </cell>
          <cell r="B36098" t="str">
            <v>EVAPORADOR AWS-EV-24F 127V</v>
          </cell>
          <cell r="C36098" t="str">
            <v>FERT</v>
          </cell>
          <cell r="D36098" t="str">
            <v>UN</v>
          </cell>
        </row>
        <row r="36099">
          <cell r="A36099" t="str">
            <v>6318-02</v>
          </cell>
          <cell r="B36099" t="str">
            <v>EVAPORADOR AWS-EV-24F 220V</v>
          </cell>
          <cell r="C36099" t="str">
            <v>FERT</v>
          </cell>
          <cell r="D36099" t="str">
            <v>UN</v>
          </cell>
        </row>
        <row r="36100">
          <cell r="A36100" t="str">
            <v>63180-01</v>
          </cell>
          <cell r="B36100" t="str">
            <v>SANDUICHEIRA S-11 127V/60Hz ,</v>
          </cell>
          <cell r="C36100" t="str">
            <v>HAWA</v>
          </cell>
          <cell r="D36100" t="str">
            <v>UN</v>
          </cell>
        </row>
        <row r="36101">
          <cell r="A36101" t="str">
            <v>63180-02</v>
          </cell>
          <cell r="B36101" t="str">
            <v>SANDUICHEIRA S-11 220V/60Hz ,</v>
          </cell>
          <cell r="C36101" t="str">
            <v>HAWA</v>
          </cell>
          <cell r="D36101" t="str">
            <v>UN</v>
          </cell>
        </row>
        <row r="36102">
          <cell r="A36102" t="str">
            <v>6319-01</v>
          </cell>
          <cell r="B36102" t="str">
            <v>EVAPORADOR AWS-EV-24QF 127V</v>
          </cell>
          <cell r="C36102" t="str">
            <v>FERT</v>
          </cell>
          <cell r="D36102" t="str">
            <v>UN</v>
          </cell>
        </row>
        <row r="36103">
          <cell r="A36103" t="str">
            <v>6319-02</v>
          </cell>
          <cell r="B36103" t="str">
            <v>EVAPORADOR AWS-EV-24QF 220V</v>
          </cell>
          <cell r="C36103" t="str">
            <v>FERT</v>
          </cell>
          <cell r="D36103" t="str">
            <v>UN</v>
          </cell>
        </row>
        <row r="36104">
          <cell r="A36104" t="str">
            <v>63209-01</v>
          </cell>
          <cell r="B36104" t="str">
            <v>CARRINHO UMBRELLA CBU-02N PRETO E CINZA</v>
          </cell>
          <cell r="C36104" t="str">
            <v>HAWA</v>
          </cell>
          <cell r="D36104" t="str">
            <v>UN</v>
          </cell>
        </row>
        <row r="36105">
          <cell r="A36105" t="str">
            <v>6321-01</v>
          </cell>
          <cell r="B36105" t="str">
            <v>EVAPORADOR AWS-EV-30F 127V</v>
          </cell>
          <cell r="C36105" t="str">
            <v>FERT</v>
          </cell>
          <cell r="D36105" t="str">
            <v>UN</v>
          </cell>
        </row>
        <row r="36106">
          <cell r="A36106" t="str">
            <v>6321-02</v>
          </cell>
          <cell r="B36106" t="str">
            <v>EVAPORADOR AWS-EV-30F 220V</v>
          </cell>
          <cell r="C36106" t="str">
            <v>FERT</v>
          </cell>
          <cell r="D36106" t="str">
            <v>UN</v>
          </cell>
        </row>
        <row r="36107">
          <cell r="A36107" t="str">
            <v>6322-01</v>
          </cell>
          <cell r="B36107" t="str">
            <v>VENT 40CM VTX-40C-8P-CR 127V/60Hz COLUNA</v>
          </cell>
          <cell r="C36107" t="str">
            <v>FERT</v>
          </cell>
          <cell r="D36107" t="str">
            <v>UN</v>
          </cell>
        </row>
        <row r="36108">
          <cell r="A36108" t="str">
            <v>6322-02</v>
          </cell>
          <cell r="B36108" t="str">
            <v>VENT 40CM VTX-40C-8P-CR 220V/60Hz COLUNA</v>
          </cell>
          <cell r="C36108" t="str">
            <v>FERT</v>
          </cell>
          <cell r="D36108" t="str">
            <v>UN</v>
          </cell>
        </row>
        <row r="36109">
          <cell r="A36109" t="str">
            <v>6322-03</v>
          </cell>
          <cell r="B36109" t="str">
            <v>VENT 40CM VTX-40C-8P-CR 127V/60Hz COLUNA</v>
          </cell>
          <cell r="C36109" t="str">
            <v>FERT</v>
          </cell>
          <cell r="D36109" t="str">
            <v>UN</v>
          </cell>
        </row>
        <row r="36110">
          <cell r="A36110" t="str">
            <v>6322-04</v>
          </cell>
          <cell r="B36110" t="str">
            <v>VENT 40CM VTX-40C-8P-CR 220V/60Hz COLUNA</v>
          </cell>
          <cell r="C36110" t="str">
            <v>FERT</v>
          </cell>
          <cell r="D36110" t="str">
            <v>UN</v>
          </cell>
        </row>
        <row r="36111">
          <cell r="A36111" t="str">
            <v>6323-01</v>
          </cell>
          <cell r="B36111" t="str">
            <v>EVAPORADOR AWS-EV-30QF 127V</v>
          </cell>
          <cell r="C36111" t="str">
            <v>FERT</v>
          </cell>
          <cell r="D36111" t="str">
            <v>UN</v>
          </cell>
        </row>
        <row r="36112">
          <cell r="A36112" t="str">
            <v>6323-02</v>
          </cell>
          <cell r="B36112" t="str">
            <v>EVAPORADOR AWS-EV-30QF 220V</v>
          </cell>
          <cell r="C36112" t="str">
            <v>FERT</v>
          </cell>
          <cell r="D36112" t="str">
            <v>UN</v>
          </cell>
        </row>
        <row r="36113">
          <cell r="A36113" t="str">
            <v>6324-01</v>
          </cell>
          <cell r="B36113" t="str">
            <v>AR CONDICIONADO AWS-AC-9F 127V</v>
          </cell>
          <cell r="C36113" t="str">
            <v>FERT</v>
          </cell>
          <cell r="D36113" t="str">
            <v>UN</v>
          </cell>
        </row>
        <row r="36114">
          <cell r="A36114" t="str">
            <v>6324-02</v>
          </cell>
          <cell r="B36114" t="str">
            <v>AR CONDICIONADO AWS-AC-9F 220V</v>
          </cell>
          <cell r="C36114" t="str">
            <v>FERT</v>
          </cell>
          <cell r="D36114" t="str">
            <v>UN</v>
          </cell>
        </row>
        <row r="36115">
          <cell r="A36115" t="str">
            <v>6324-04</v>
          </cell>
          <cell r="B36115" t="str">
            <v>AR CONDICIONADO AWS-AC-9F 220V</v>
          </cell>
          <cell r="C36115" t="str">
            <v>FERT</v>
          </cell>
          <cell r="D36115" t="str">
            <v>UN</v>
          </cell>
        </row>
        <row r="36116">
          <cell r="A36116" t="str">
            <v>6325-01</v>
          </cell>
          <cell r="B36116" t="str">
            <v>AR CONDICIONADO AWS-AC-9QF 127V</v>
          </cell>
          <cell r="C36116" t="str">
            <v>FERT</v>
          </cell>
          <cell r="D36116" t="str">
            <v>UN</v>
          </cell>
        </row>
        <row r="36117">
          <cell r="A36117" t="str">
            <v>6325-02</v>
          </cell>
          <cell r="B36117" t="str">
            <v>AR CONDICIONADO AWS-AC-9QF 220V</v>
          </cell>
          <cell r="C36117" t="str">
            <v>FERT</v>
          </cell>
          <cell r="D36117" t="str">
            <v>UN</v>
          </cell>
        </row>
        <row r="36118">
          <cell r="A36118" t="str">
            <v>6325-04</v>
          </cell>
          <cell r="B36118" t="str">
            <v>AR CONDICIONADO AWS-AC-9QF 220V</v>
          </cell>
          <cell r="C36118" t="str">
            <v>FERT</v>
          </cell>
          <cell r="D36118" t="str">
            <v>UN</v>
          </cell>
        </row>
        <row r="36119">
          <cell r="A36119" t="str">
            <v>6326-01</v>
          </cell>
          <cell r="B36119" t="str">
            <v>AR CONDICIONADO AWS-AC-12F 127V</v>
          </cell>
          <cell r="C36119" t="str">
            <v>FERT</v>
          </cell>
          <cell r="D36119" t="str">
            <v>UN</v>
          </cell>
        </row>
        <row r="36120">
          <cell r="A36120" t="str">
            <v>6326-02</v>
          </cell>
          <cell r="B36120" t="str">
            <v>AR CONDICIONADO AWS-AC-12F 220V</v>
          </cell>
          <cell r="C36120" t="str">
            <v>FERT</v>
          </cell>
          <cell r="D36120" t="str">
            <v>UN</v>
          </cell>
        </row>
        <row r="36121">
          <cell r="A36121" t="str">
            <v>6326-04</v>
          </cell>
          <cell r="B36121" t="str">
            <v>AR CONDICIONADO AWS-AC-12F 220V</v>
          </cell>
          <cell r="C36121" t="str">
            <v>FERT</v>
          </cell>
          <cell r="D36121" t="str">
            <v>UN</v>
          </cell>
        </row>
        <row r="36122">
          <cell r="A36122" t="str">
            <v>6326-06</v>
          </cell>
          <cell r="B36122" t="str">
            <v>AR CONDICIONADO AWS-AC-12F 220V</v>
          </cell>
          <cell r="C36122" t="str">
            <v>FERT</v>
          </cell>
          <cell r="D36122" t="str">
            <v>UN</v>
          </cell>
        </row>
        <row r="36123">
          <cell r="A36123" t="str">
            <v>6327-01</v>
          </cell>
          <cell r="B36123" t="str">
            <v>AR CONDICIONADO AWS-AC-12QF 127V</v>
          </cell>
          <cell r="C36123" t="str">
            <v>FERT</v>
          </cell>
          <cell r="D36123" t="str">
            <v>UN</v>
          </cell>
        </row>
        <row r="36124">
          <cell r="A36124" t="str">
            <v>6327-02</v>
          </cell>
          <cell r="B36124" t="str">
            <v>AR CONDICIONADO AWS-AC-12QF 220V</v>
          </cell>
          <cell r="C36124" t="str">
            <v>FERT</v>
          </cell>
          <cell r="D36124" t="str">
            <v>UN</v>
          </cell>
        </row>
        <row r="36125">
          <cell r="A36125" t="str">
            <v>6327-04</v>
          </cell>
          <cell r="B36125" t="str">
            <v>AR CONDICIONADO AWS-AC-12QF 220V</v>
          </cell>
          <cell r="C36125" t="str">
            <v>FERT</v>
          </cell>
          <cell r="D36125" t="str">
            <v>UN</v>
          </cell>
        </row>
        <row r="36126">
          <cell r="A36126" t="str">
            <v>6328-01</v>
          </cell>
          <cell r="B36126" t="str">
            <v>AR CONDICIONADO AWS-AC-18F 127V</v>
          </cell>
          <cell r="C36126" t="str">
            <v>FERT</v>
          </cell>
          <cell r="D36126" t="str">
            <v>UN</v>
          </cell>
        </row>
        <row r="36127">
          <cell r="A36127" t="str">
            <v>6328-02</v>
          </cell>
          <cell r="B36127" t="str">
            <v>AR CONDICIONADO AWS-AC-18F 220V</v>
          </cell>
          <cell r="C36127" t="str">
            <v>FERT</v>
          </cell>
          <cell r="D36127" t="str">
            <v>UN</v>
          </cell>
        </row>
        <row r="36128">
          <cell r="A36128" t="str">
            <v>6329-01</v>
          </cell>
          <cell r="B36128" t="str">
            <v>AR CONDICIONADO AWS-AC-18QF 127V</v>
          </cell>
          <cell r="C36128" t="str">
            <v>FERT</v>
          </cell>
          <cell r="D36128" t="str">
            <v>UN</v>
          </cell>
        </row>
        <row r="36129">
          <cell r="A36129" t="str">
            <v>6329-02</v>
          </cell>
          <cell r="B36129" t="str">
            <v>AR CONDICIONADO AWS-AC-18QF 220V</v>
          </cell>
          <cell r="C36129" t="str">
            <v>FERT</v>
          </cell>
          <cell r="D36129" t="str">
            <v>UN</v>
          </cell>
        </row>
        <row r="36130">
          <cell r="A36130" t="str">
            <v>63308-01</v>
          </cell>
          <cell r="B36130" t="str">
            <v>CARRINHO UMBRELLA CBU-03N NA RECLINIO</v>
          </cell>
          <cell r="C36130" t="str">
            <v>HAWA</v>
          </cell>
          <cell r="D36130" t="str">
            <v>UN</v>
          </cell>
        </row>
        <row r="36131">
          <cell r="A36131" t="str">
            <v>6331-01</v>
          </cell>
          <cell r="B36131" t="str">
            <v>AR CONDICIONADO AWS-AC-24F 127V</v>
          </cell>
          <cell r="C36131" t="str">
            <v>FERT</v>
          </cell>
          <cell r="D36131" t="str">
            <v>UN</v>
          </cell>
        </row>
        <row r="36132">
          <cell r="A36132" t="str">
            <v>6331-02</v>
          </cell>
          <cell r="B36132" t="str">
            <v>AR CONDICIONADO AWS-AC-24F 220V</v>
          </cell>
          <cell r="C36132" t="str">
            <v>FERT</v>
          </cell>
          <cell r="D36132" t="str">
            <v>UN</v>
          </cell>
        </row>
        <row r="36133">
          <cell r="A36133" t="str">
            <v>63311-01</v>
          </cell>
          <cell r="B36133" t="str">
            <v>FERRO A VAPOR F-49 127V/60Hz ,</v>
          </cell>
          <cell r="C36133" t="str">
            <v>HAWA</v>
          </cell>
          <cell r="D36133" t="str">
            <v>UN</v>
          </cell>
        </row>
        <row r="36134">
          <cell r="A36134" t="str">
            <v>63311-02</v>
          </cell>
          <cell r="B36134" t="str">
            <v>FERRO A VAPOR F-49 220V/60Hz ,</v>
          </cell>
          <cell r="C36134" t="str">
            <v>HAWA</v>
          </cell>
          <cell r="D36134" t="str">
            <v>UN</v>
          </cell>
        </row>
        <row r="36135">
          <cell r="A36135" t="str">
            <v>6332-01</v>
          </cell>
          <cell r="B36135" t="str">
            <v>AR CONDICIONADO AWS-AC-24QF 127V</v>
          </cell>
          <cell r="C36135" t="str">
            <v>FERT</v>
          </cell>
          <cell r="D36135" t="str">
            <v>UN</v>
          </cell>
        </row>
        <row r="36136">
          <cell r="A36136" t="str">
            <v>6332-02</v>
          </cell>
          <cell r="B36136" t="str">
            <v>AR CONDICIONADO AWS-AC-24QF 220V</v>
          </cell>
          <cell r="C36136" t="str">
            <v>FERT</v>
          </cell>
          <cell r="D36136" t="str">
            <v>UN</v>
          </cell>
        </row>
        <row r="36137">
          <cell r="A36137" t="str">
            <v>6333-01</v>
          </cell>
          <cell r="B36137" t="str">
            <v>AR CONDICIONADO AWS-AC-30F 127V</v>
          </cell>
          <cell r="C36137" t="str">
            <v>FERT</v>
          </cell>
          <cell r="D36137" t="str">
            <v>UN</v>
          </cell>
        </row>
        <row r="36138">
          <cell r="A36138" t="str">
            <v>6333-02</v>
          </cell>
          <cell r="B36138" t="str">
            <v>AR CONDICIONADO AWS-AC-30F 220V</v>
          </cell>
          <cell r="C36138" t="str">
            <v>FERT</v>
          </cell>
          <cell r="D36138" t="str">
            <v>UN</v>
          </cell>
        </row>
        <row r="36139">
          <cell r="A36139" t="str">
            <v>6334-01</v>
          </cell>
          <cell r="B36139" t="str">
            <v>AR CONDICIONADO AWS-AC-30QF 127V</v>
          </cell>
          <cell r="C36139" t="str">
            <v>FERT</v>
          </cell>
          <cell r="D36139" t="str">
            <v>UN</v>
          </cell>
        </row>
        <row r="36140">
          <cell r="A36140" t="str">
            <v>6334-02</v>
          </cell>
          <cell r="B36140" t="str">
            <v>AR CONDICIONADO AWS-AC-30QF 220V</v>
          </cell>
          <cell r="C36140" t="str">
            <v>FERT</v>
          </cell>
          <cell r="D36140" t="str">
            <v>UN</v>
          </cell>
        </row>
        <row r="36141">
          <cell r="A36141" t="str">
            <v>63351-01</v>
          </cell>
          <cell r="B36141" t="str">
            <v>CAIXA AMPLIFICADA CM-1500 BIVOLT ,</v>
          </cell>
          <cell r="C36141" t="str">
            <v>HAWA</v>
          </cell>
          <cell r="D36141" t="str">
            <v>UN</v>
          </cell>
        </row>
        <row r="36142">
          <cell r="A36142" t="str">
            <v>6336-02</v>
          </cell>
          <cell r="B36142" t="str">
            <v>AR CONDICIONADO AWS-AC-9F-EU 220V</v>
          </cell>
          <cell r="C36142" t="str">
            <v>FERT</v>
          </cell>
          <cell r="D36142" t="str">
            <v>UN</v>
          </cell>
        </row>
        <row r="36143">
          <cell r="A36143" t="str">
            <v>6337-02</v>
          </cell>
          <cell r="B36143" t="str">
            <v>AR CONDICIONADO AWS-AC-9QF-EU 220V</v>
          </cell>
          <cell r="C36143" t="str">
            <v>FERT</v>
          </cell>
          <cell r="D36143" t="str">
            <v>UN</v>
          </cell>
        </row>
        <row r="36144">
          <cell r="A36144" t="str">
            <v>6338-02</v>
          </cell>
          <cell r="B36144" t="str">
            <v>AR CONDICIONADO AWS-AC-12F-EU 220V</v>
          </cell>
          <cell r="C36144" t="str">
            <v>FERT</v>
          </cell>
          <cell r="D36144" t="str">
            <v>UN</v>
          </cell>
        </row>
        <row r="36145">
          <cell r="A36145" t="str">
            <v>6339-02</v>
          </cell>
          <cell r="B36145" t="str">
            <v>AR CONDICIONADO AWS-AC-12QF-EU 220V</v>
          </cell>
          <cell r="C36145" t="str">
            <v>FERT</v>
          </cell>
          <cell r="D36145" t="str">
            <v>UN</v>
          </cell>
        </row>
        <row r="36146">
          <cell r="A36146" t="str">
            <v>6340-01</v>
          </cell>
          <cell r="B36146" t="str">
            <v>VENT 40CM NV-61-6P-NP 127V/60Hz</v>
          </cell>
          <cell r="C36146" t="str">
            <v>FERT</v>
          </cell>
          <cell r="D36146" t="str">
            <v>UN</v>
          </cell>
        </row>
        <row r="36147">
          <cell r="A36147" t="str">
            <v>6340-02</v>
          </cell>
          <cell r="B36147" t="str">
            <v>VENT 40CM NV-61-6P-NP 220V/60Hz</v>
          </cell>
          <cell r="C36147" t="str">
            <v>FERT</v>
          </cell>
          <cell r="D36147" t="str">
            <v>UN</v>
          </cell>
        </row>
        <row r="36148">
          <cell r="A36148" t="str">
            <v>6340-03</v>
          </cell>
          <cell r="B36148" t="str">
            <v>VENT40CM NV-61-6P-NP 127V/60Hz MAXIPOWER</v>
          </cell>
          <cell r="C36148" t="str">
            <v>FERT</v>
          </cell>
          <cell r="D36148" t="str">
            <v>UN</v>
          </cell>
        </row>
        <row r="36149">
          <cell r="A36149" t="str">
            <v>6340-04</v>
          </cell>
          <cell r="B36149" t="str">
            <v>VENT40CM NV-61-6P-NP 220V/60Hz MAXIPOWER</v>
          </cell>
          <cell r="C36149" t="str">
            <v>FERT</v>
          </cell>
          <cell r="D36149" t="str">
            <v>UN</v>
          </cell>
        </row>
        <row r="36150">
          <cell r="A36150" t="str">
            <v>6341-02</v>
          </cell>
          <cell r="B36150" t="str">
            <v>AR-CONDICIONADO AWS-AC-18F-EU 220V/60HZ</v>
          </cell>
          <cell r="C36150" t="str">
            <v>FERT</v>
          </cell>
          <cell r="D36150" t="str">
            <v>UN</v>
          </cell>
        </row>
        <row r="36151">
          <cell r="A36151" t="str">
            <v>63412-01</v>
          </cell>
          <cell r="B36151" t="str">
            <v>AIR FRYER AF-34-R 127V/60Hz 3,2 L</v>
          </cell>
          <cell r="C36151" t="str">
            <v>HAWA</v>
          </cell>
          <cell r="D36151" t="str">
            <v>UN</v>
          </cell>
        </row>
        <row r="36152">
          <cell r="A36152" t="str">
            <v>63412-02</v>
          </cell>
          <cell r="B36152" t="str">
            <v>AIR FRYER AF-34-R 220V/60Hz 3,2 L</v>
          </cell>
          <cell r="C36152" t="str">
            <v>HAWA</v>
          </cell>
          <cell r="D36152" t="str">
            <v>UN</v>
          </cell>
        </row>
        <row r="36153">
          <cell r="A36153" t="str">
            <v>6342-02</v>
          </cell>
          <cell r="B36153" t="str">
            <v>AR-CONDICIONADO AWS-AC-18QF-EU</v>
          </cell>
          <cell r="C36153" t="str">
            <v>FERT</v>
          </cell>
          <cell r="D36153" t="str">
            <v>UN</v>
          </cell>
        </row>
        <row r="36154">
          <cell r="A36154" t="str">
            <v>63434-01</v>
          </cell>
          <cell r="B36154" t="str">
            <v>ASPIRADORPO AP-34-BL 127V/60Hz VERTICAL</v>
          </cell>
          <cell r="C36154" t="str">
            <v>HAWA</v>
          </cell>
          <cell r="D36154" t="str">
            <v>UN</v>
          </cell>
        </row>
        <row r="36155">
          <cell r="A36155" t="str">
            <v>63434-02</v>
          </cell>
          <cell r="B36155" t="str">
            <v>ASPIRADORPO AP-34-BL 220V/60Hz VERTICAL</v>
          </cell>
          <cell r="C36155" t="str">
            <v>HAWA</v>
          </cell>
          <cell r="D36155" t="str">
            <v>UN</v>
          </cell>
        </row>
        <row r="36156">
          <cell r="A36156" t="str">
            <v>6350-01</v>
          </cell>
          <cell r="B36156" t="str">
            <v>RADIO PORTATIL RP-04 BIVOLT MULTI BAND</v>
          </cell>
          <cell r="C36156" t="str">
            <v>HAWA</v>
          </cell>
          <cell r="D36156" t="str">
            <v>UN</v>
          </cell>
        </row>
        <row r="36157">
          <cell r="A36157" t="str">
            <v>63535-01</v>
          </cell>
          <cell r="B36157" t="str">
            <v>PAN ELET. NPE-08-5X 127V/60Hz 5 XICARAS</v>
          </cell>
          <cell r="C36157" t="str">
            <v>HAWA</v>
          </cell>
          <cell r="D36157" t="str">
            <v>UN</v>
          </cell>
        </row>
        <row r="36158">
          <cell r="A36158" t="str">
            <v>63535-02</v>
          </cell>
          <cell r="B36158" t="str">
            <v>PAN ELET. NPE-08-5X 220V/60Hz 5 XICARAS</v>
          </cell>
          <cell r="C36158" t="str">
            <v>HAWA</v>
          </cell>
          <cell r="D36158" t="str">
            <v>UN</v>
          </cell>
        </row>
        <row r="36159">
          <cell r="A36159" t="str">
            <v>6370-01</v>
          </cell>
          <cell r="B36159" t="str">
            <v>SECADOR DE CABELO SC-33 127V/60Hz</v>
          </cell>
          <cell r="C36159" t="str">
            <v>HAWA</v>
          </cell>
          <cell r="D36159" t="str">
            <v>UN</v>
          </cell>
        </row>
        <row r="36160">
          <cell r="A36160" t="str">
            <v>6370-02</v>
          </cell>
          <cell r="B36160" t="str">
            <v>SECADOR DE CABELO SC-33 220V/60Hz</v>
          </cell>
          <cell r="C36160" t="str">
            <v>HAWA</v>
          </cell>
          <cell r="D36160" t="str">
            <v>UN</v>
          </cell>
        </row>
        <row r="36161">
          <cell r="A36161" t="str">
            <v>63781-03</v>
          </cell>
          <cell r="B36161" t="str">
            <v>SERRA TICO-TICO FST-03 127V/60Hz ,</v>
          </cell>
          <cell r="C36161" t="str">
            <v>HAWA</v>
          </cell>
          <cell r="D36161" t="str">
            <v>UN</v>
          </cell>
        </row>
        <row r="36162">
          <cell r="A36162" t="str">
            <v>63781-04</v>
          </cell>
          <cell r="B36162" t="str">
            <v>SERRA TICO-TICO FST-03 220V/60Hz ,</v>
          </cell>
          <cell r="C36162" t="str">
            <v>HAWA</v>
          </cell>
          <cell r="D36162" t="str">
            <v>UN</v>
          </cell>
        </row>
        <row r="36163">
          <cell r="A36163" t="str">
            <v>63781-05</v>
          </cell>
          <cell r="B36163" t="str">
            <v>SERRA TICO-TICO FST-03 127V/60Hz 450W</v>
          </cell>
          <cell r="C36163" t="str">
            <v>HAWA</v>
          </cell>
          <cell r="D36163" t="str">
            <v>UN</v>
          </cell>
        </row>
        <row r="36164">
          <cell r="A36164" t="str">
            <v>63781-06</v>
          </cell>
          <cell r="B36164" t="str">
            <v>SERRA TICO-TICO FST-03 220V/60Hz 450W</v>
          </cell>
          <cell r="C36164" t="str">
            <v>HAWA</v>
          </cell>
          <cell r="D36164" t="str">
            <v>UN</v>
          </cell>
        </row>
        <row r="36165">
          <cell r="A36165" t="str">
            <v>6390-01</v>
          </cell>
          <cell r="B36165" t="str">
            <v>COIFAPAREDE CF90-01 127V/60Hz INOX</v>
          </cell>
          <cell r="C36165" t="str">
            <v>HAWA</v>
          </cell>
          <cell r="D36165" t="str">
            <v>UN</v>
          </cell>
        </row>
        <row r="36166">
          <cell r="A36166" t="str">
            <v>6390-02</v>
          </cell>
          <cell r="B36166" t="str">
            <v>COIFAPAREDE CF90-01 220V/60Hz INOX</v>
          </cell>
          <cell r="C36166" t="str">
            <v>HAWA</v>
          </cell>
          <cell r="D36166" t="str">
            <v>UN</v>
          </cell>
        </row>
        <row r="36167">
          <cell r="A36167" t="str">
            <v>6395-01</v>
          </cell>
          <cell r="B36167" t="str">
            <v>LIQUID L-82 220V~50/60HZ TOP HOUSE AR PR</v>
          </cell>
          <cell r="C36167" t="str">
            <v>FERT</v>
          </cell>
          <cell r="D36167" t="str">
            <v>UN</v>
          </cell>
        </row>
        <row r="36168">
          <cell r="A36168" t="str">
            <v>64-412101-5551GP</v>
          </cell>
          <cell r="B36168" t="str">
            <v>SACO DE PLASTICO 210X65X0.05MM</v>
          </cell>
          <cell r="C36168" t="str">
            <v>ROH</v>
          </cell>
          <cell r="D36168" t="str">
            <v>UN</v>
          </cell>
        </row>
        <row r="36169">
          <cell r="A36169" t="str">
            <v>6400-01</v>
          </cell>
          <cell r="B36169" t="str">
            <v>LIQUID L-61 127V/60HZ ELETRONIC FILTER</v>
          </cell>
          <cell r="C36169" t="str">
            <v>FERT</v>
          </cell>
          <cell r="D36169" t="str">
            <v>UN</v>
          </cell>
        </row>
        <row r="36170">
          <cell r="A36170" t="str">
            <v>6400-02</v>
          </cell>
          <cell r="B36170" t="str">
            <v>LIQUID L-61 220V/60HZ ELETRONIC FILTER</v>
          </cell>
          <cell r="C36170" t="str">
            <v>FERT</v>
          </cell>
          <cell r="D36170" t="str">
            <v>UN</v>
          </cell>
        </row>
        <row r="36171">
          <cell r="A36171" t="str">
            <v>64029-01</v>
          </cell>
          <cell r="B36171" t="str">
            <v>AIR FRYER AF-30 127V/60Hz</v>
          </cell>
          <cell r="C36171" t="str">
            <v>HAWA</v>
          </cell>
          <cell r="D36171" t="str">
            <v>UN</v>
          </cell>
        </row>
        <row r="36172">
          <cell r="A36172" t="str">
            <v>64029-02</v>
          </cell>
          <cell r="B36172" t="str">
            <v>AIR FRYER AF-30 220V/60Hz</v>
          </cell>
          <cell r="C36172" t="str">
            <v>HAWA</v>
          </cell>
          <cell r="D36172" t="str">
            <v>UN</v>
          </cell>
        </row>
        <row r="36173">
          <cell r="A36173" t="str">
            <v>64050-01</v>
          </cell>
          <cell r="B36173" t="str">
            <v>SANDUICHEIRA S-12 127V/60Hz ,</v>
          </cell>
          <cell r="C36173" t="str">
            <v>HAWA</v>
          </cell>
          <cell r="D36173" t="str">
            <v>UN</v>
          </cell>
        </row>
        <row r="36174">
          <cell r="A36174" t="str">
            <v>64050-02</v>
          </cell>
          <cell r="B36174" t="str">
            <v>SANDUICHEIRA S-12 220V/60Hz ,</v>
          </cell>
          <cell r="C36174" t="str">
            <v>HAWA</v>
          </cell>
          <cell r="D36174" t="str">
            <v>UN</v>
          </cell>
        </row>
        <row r="36175">
          <cell r="A36175" t="str">
            <v>64054-01</v>
          </cell>
          <cell r="B36175" t="str">
            <v>CAFETEIRA C-44-32X-SDI 127V/60Hz ,</v>
          </cell>
          <cell r="C36175" t="str">
            <v>HAWA</v>
          </cell>
          <cell r="D36175" t="str">
            <v>UN</v>
          </cell>
        </row>
        <row r="36176">
          <cell r="A36176" t="str">
            <v>64054-02</v>
          </cell>
          <cell r="B36176" t="str">
            <v>CAFETEIRA C-44-32X-SDI 220V/60Hz ,</v>
          </cell>
          <cell r="C36176" t="str">
            <v>HAWA</v>
          </cell>
          <cell r="D36176" t="str">
            <v>UN</v>
          </cell>
        </row>
        <row r="36177">
          <cell r="A36177" t="str">
            <v>64086-01</v>
          </cell>
          <cell r="B36177" t="str">
            <v>ASPIRADORPO AP-39 127V/60Hz</v>
          </cell>
          <cell r="C36177" t="str">
            <v>HAWA</v>
          </cell>
          <cell r="D36177" t="str">
            <v>UN</v>
          </cell>
        </row>
        <row r="36178">
          <cell r="A36178" t="str">
            <v>64086-02</v>
          </cell>
          <cell r="B36178" t="str">
            <v>ASPIRADORPO AP-39 220V/60Hz</v>
          </cell>
          <cell r="C36178" t="str">
            <v>HAWA</v>
          </cell>
          <cell r="D36178" t="str">
            <v>UN</v>
          </cell>
        </row>
        <row r="36179">
          <cell r="A36179" t="str">
            <v>6410-01</v>
          </cell>
          <cell r="B36179" t="str">
            <v>BODY GROOM BG-04 BIVOLT</v>
          </cell>
          <cell r="C36179" t="str">
            <v>HAWA</v>
          </cell>
          <cell r="D36179" t="str">
            <v>UN</v>
          </cell>
        </row>
        <row r="36180">
          <cell r="A36180" t="str">
            <v>64131-01</v>
          </cell>
          <cell r="B36180" t="str">
            <v>ASPIRADOR PO AP-31 127V/60Hz VERTICAL</v>
          </cell>
          <cell r="C36180" t="str">
            <v>HAWA</v>
          </cell>
          <cell r="D36180" t="str">
            <v>UN</v>
          </cell>
        </row>
        <row r="36181">
          <cell r="A36181" t="str">
            <v>64131-02</v>
          </cell>
          <cell r="B36181" t="str">
            <v>ASPIRADOR PO AP-31 220V/60Hz VERTICAL</v>
          </cell>
          <cell r="C36181" t="str">
            <v>HAWA</v>
          </cell>
          <cell r="D36181" t="str">
            <v>UN</v>
          </cell>
        </row>
        <row r="36182">
          <cell r="A36182" t="str">
            <v>64150-13</v>
          </cell>
          <cell r="B36182" t="str">
            <v>PAN ELET. PRESSAO PE-09 127V/60Hz</v>
          </cell>
          <cell r="C36182" t="str">
            <v>HAWA</v>
          </cell>
          <cell r="D36182" t="str">
            <v>UN</v>
          </cell>
        </row>
        <row r="36183">
          <cell r="A36183" t="str">
            <v>64150-14</v>
          </cell>
          <cell r="B36183" t="str">
            <v>PAN ELET. PRESSAO PE-09 220V/60Hz</v>
          </cell>
          <cell r="C36183" t="str">
            <v>HAWA</v>
          </cell>
          <cell r="D36183" t="str">
            <v>UN</v>
          </cell>
        </row>
        <row r="36184">
          <cell r="A36184" t="str">
            <v>64152-01</v>
          </cell>
          <cell r="B36184" t="str">
            <v>PAN ELET.ARROZ PE-42-10X 127V/60Hz</v>
          </cell>
          <cell r="C36184" t="str">
            <v>HAWA</v>
          </cell>
          <cell r="D36184" t="str">
            <v>UN</v>
          </cell>
        </row>
        <row r="36185">
          <cell r="A36185" t="str">
            <v>64152-02</v>
          </cell>
          <cell r="B36185" t="str">
            <v>PAN ELET.ARROZ PE-42-10X 220V/60Hz</v>
          </cell>
          <cell r="C36185" t="str">
            <v>HAWA</v>
          </cell>
          <cell r="D36185" t="str">
            <v>UN</v>
          </cell>
        </row>
        <row r="36186">
          <cell r="A36186" t="str">
            <v>64153-01</v>
          </cell>
          <cell r="B36186" t="str">
            <v>PAN ELET.ARROZ PE-43-6X 127V/60Hz</v>
          </cell>
          <cell r="C36186" t="str">
            <v>HAWA</v>
          </cell>
          <cell r="D36186" t="str">
            <v>UN</v>
          </cell>
        </row>
        <row r="36187">
          <cell r="A36187" t="str">
            <v>64153-02</v>
          </cell>
          <cell r="B36187" t="str">
            <v>PAN ELET.ARROZ PE-43-6X 220V/60Hz</v>
          </cell>
          <cell r="C36187" t="str">
            <v>HAWA</v>
          </cell>
          <cell r="D36187" t="str">
            <v>UN</v>
          </cell>
        </row>
        <row r="36188">
          <cell r="A36188" t="str">
            <v>64154-01</v>
          </cell>
          <cell r="B36188" t="str">
            <v>PAN ELET.ARROZ PE-44-10X 127V/60Hz</v>
          </cell>
          <cell r="C36188" t="str">
            <v>HAWA</v>
          </cell>
          <cell r="D36188" t="str">
            <v>UN</v>
          </cell>
        </row>
        <row r="36189">
          <cell r="A36189" t="str">
            <v>64154-02</v>
          </cell>
          <cell r="B36189" t="str">
            <v>PAN ELET.ARROZ PE-44-10X 220V/60Hz</v>
          </cell>
          <cell r="C36189" t="str">
            <v>HAWA</v>
          </cell>
          <cell r="D36189" t="str">
            <v>UN</v>
          </cell>
        </row>
        <row r="36190">
          <cell r="A36190" t="str">
            <v>64155-01</v>
          </cell>
          <cell r="B36190" t="str">
            <v>PAN ELET. PRESS. PE-38 127V/60Hz</v>
          </cell>
          <cell r="C36190" t="str">
            <v>HAWA</v>
          </cell>
          <cell r="D36190" t="str">
            <v>UN</v>
          </cell>
        </row>
        <row r="36191">
          <cell r="A36191" t="str">
            <v>64155-02</v>
          </cell>
          <cell r="B36191" t="str">
            <v>PAN ELET. PRESS. PE-38 220V/60Hz</v>
          </cell>
          <cell r="C36191" t="str">
            <v>HAWA</v>
          </cell>
          <cell r="D36191" t="str">
            <v>UN</v>
          </cell>
        </row>
        <row r="36192">
          <cell r="A36192" t="str">
            <v>64156-01</v>
          </cell>
          <cell r="B36192" t="str">
            <v>PAN ELET.ARROZ PE-45-6X 127V/60Hz</v>
          </cell>
          <cell r="C36192" t="str">
            <v>HAWA</v>
          </cell>
          <cell r="D36192" t="str">
            <v>UN</v>
          </cell>
        </row>
        <row r="36193">
          <cell r="A36193" t="str">
            <v>64156-02</v>
          </cell>
          <cell r="B36193" t="str">
            <v>PAN ELET.ARROZ PE-45-6X 220V/60Hz</v>
          </cell>
          <cell r="C36193" t="str">
            <v>HAWA</v>
          </cell>
          <cell r="D36193" t="str">
            <v>UN</v>
          </cell>
        </row>
        <row r="36194">
          <cell r="A36194" t="str">
            <v>64157-01</v>
          </cell>
          <cell r="B36194" t="str">
            <v>PAN ELET.ARROZ PE-46-10X 127V/60Hz</v>
          </cell>
          <cell r="C36194" t="str">
            <v>HAWA</v>
          </cell>
          <cell r="D36194" t="str">
            <v>UN</v>
          </cell>
        </row>
        <row r="36195">
          <cell r="A36195" t="str">
            <v>64157-02</v>
          </cell>
          <cell r="B36195" t="str">
            <v>PAN ELET.ARROZ PE-46-10X 220V/60Hz</v>
          </cell>
          <cell r="C36195" t="str">
            <v>HAWA</v>
          </cell>
          <cell r="D36195" t="str">
            <v>UN</v>
          </cell>
        </row>
        <row r="36196">
          <cell r="A36196" t="str">
            <v>64159-01</v>
          </cell>
          <cell r="B36196" t="str">
            <v>PAN ELET.PRESS. PE-47-3L-I 127V/60Hz</v>
          </cell>
          <cell r="C36196" t="str">
            <v>HAWA</v>
          </cell>
          <cell r="D36196" t="str">
            <v>UN</v>
          </cell>
        </row>
        <row r="36197">
          <cell r="A36197" t="str">
            <v>64159-02</v>
          </cell>
          <cell r="B36197" t="str">
            <v>PAN ELET.PRESS. PE-47-3L-I 220V/60Hz</v>
          </cell>
          <cell r="C36197" t="str">
            <v>HAWA</v>
          </cell>
          <cell r="D36197" t="str">
            <v>UN</v>
          </cell>
        </row>
        <row r="36198">
          <cell r="A36198" t="str">
            <v>64164-01</v>
          </cell>
          <cell r="B36198" t="str">
            <v>PAN ELET.PRESS. PE-47-3L-RI 127V/60Hz</v>
          </cell>
          <cell r="C36198" t="str">
            <v>HAWA</v>
          </cell>
          <cell r="D36198" t="str">
            <v>UN</v>
          </cell>
        </row>
        <row r="36199">
          <cell r="A36199" t="str">
            <v>64164-02</v>
          </cell>
          <cell r="B36199" t="str">
            <v>PAN ELET.PRESS. PE-47-3L-RI 220V/60Hz</v>
          </cell>
          <cell r="C36199" t="str">
            <v>HAWA</v>
          </cell>
          <cell r="D36199" t="str">
            <v>UN</v>
          </cell>
        </row>
        <row r="36200">
          <cell r="A36200" t="str">
            <v>64165-01</v>
          </cell>
          <cell r="B36200" t="str">
            <v>PAN ELET. PRESS. PE-39 127V/60Hz</v>
          </cell>
          <cell r="C36200" t="str">
            <v>HAWA</v>
          </cell>
          <cell r="D36200" t="str">
            <v>UN</v>
          </cell>
        </row>
        <row r="36201">
          <cell r="A36201" t="str">
            <v>64165-02</v>
          </cell>
          <cell r="B36201" t="str">
            <v>PAN ELET. PRESS. PE-39 220V/60Hz</v>
          </cell>
          <cell r="C36201" t="str">
            <v>HAWA</v>
          </cell>
          <cell r="D36201" t="str">
            <v>UN</v>
          </cell>
        </row>
        <row r="36202">
          <cell r="A36202" t="str">
            <v>64166-01</v>
          </cell>
          <cell r="B36202" t="str">
            <v>PAN ELET.PRESS. PE-48-5L-I 127V/60Hz</v>
          </cell>
          <cell r="C36202" t="str">
            <v>HAWA</v>
          </cell>
          <cell r="D36202" t="str">
            <v>UN</v>
          </cell>
        </row>
        <row r="36203">
          <cell r="A36203" t="str">
            <v>64166-02</v>
          </cell>
          <cell r="B36203" t="str">
            <v>PAN ELET.PRESS. PE-48-5L-I 220V/60Hz</v>
          </cell>
          <cell r="C36203" t="str">
            <v>HAWA</v>
          </cell>
          <cell r="D36203" t="str">
            <v>UN</v>
          </cell>
        </row>
        <row r="36204">
          <cell r="A36204" t="str">
            <v>64167-01</v>
          </cell>
          <cell r="B36204" t="str">
            <v>COOKTOP DE INDUCAO CTI-01 127V/60Hz 1 B</v>
          </cell>
          <cell r="C36204" t="str">
            <v>HAWA</v>
          </cell>
          <cell r="D36204" t="str">
            <v>UN</v>
          </cell>
        </row>
        <row r="36205">
          <cell r="A36205" t="str">
            <v>64167-02</v>
          </cell>
          <cell r="B36205" t="str">
            <v>COOKTOP DE INDUCAO CTI-01 220V/60Hz 1 B</v>
          </cell>
          <cell r="C36205" t="str">
            <v>HAWA</v>
          </cell>
          <cell r="D36205" t="str">
            <v>UN</v>
          </cell>
        </row>
        <row r="36206">
          <cell r="A36206" t="str">
            <v>64169-01</v>
          </cell>
          <cell r="B36206" t="str">
            <v>CADEIRA GAMER CGR-01-R - PREMIUM</v>
          </cell>
          <cell r="C36206" t="str">
            <v>HAWA</v>
          </cell>
          <cell r="D36206" t="str">
            <v>UN</v>
          </cell>
        </row>
        <row r="36207">
          <cell r="A36207" t="str">
            <v>64175-01</v>
          </cell>
          <cell r="B36207" t="str">
            <v>PAN ELET. PRESS. PE-40 127V/60Hz</v>
          </cell>
          <cell r="C36207" t="str">
            <v>HAWA</v>
          </cell>
          <cell r="D36207" t="str">
            <v>UN</v>
          </cell>
        </row>
        <row r="36208">
          <cell r="A36208" t="str">
            <v>64175-02</v>
          </cell>
          <cell r="B36208" t="str">
            <v>PAN ELET. PRESS. PE-40 220V/60Hz</v>
          </cell>
          <cell r="C36208" t="str">
            <v>HAWA</v>
          </cell>
          <cell r="D36208" t="str">
            <v>UN</v>
          </cell>
        </row>
        <row r="36209">
          <cell r="A36209" t="str">
            <v>6420-01</v>
          </cell>
          <cell r="B36209" t="str">
            <v>VENT 30CM V-08-4P 127V/60Hz MASTER - BR</v>
          </cell>
          <cell r="C36209" t="str">
            <v>FERT</v>
          </cell>
          <cell r="D36209" t="str">
            <v>UN</v>
          </cell>
        </row>
        <row r="36210">
          <cell r="A36210" t="str">
            <v>6420-02</v>
          </cell>
          <cell r="B36210" t="str">
            <v>VENT 30CM V-08-4P 220V/60Hz MASTER - BR</v>
          </cell>
          <cell r="C36210" t="str">
            <v>FERT</v>
          </cell>
          <cell r="D36210" t="str">
            <v>UN</v>
          </cell>
        </row>
        <row r="36211">
          <cell r="A36211" t="str">
            <v>6420-03</v>
          </cell>
          <cell r="B36211" t="str">
            <v>VENT 30CM V-08B-4P 127V/60Hz</v>
          </cell>
          <cell r="C36211" t="str">
            <v>FERT</v>
          </cell>
          <cell r="D36211" t="str">
            <v>UN</v>
          </cell>
        </row>
        <row r="36212">
          <cell r="A36212" t="str">
            <v>6420-04</v>
          </cell>
          <cell r="B36212" t="str">
            <v>VENT 30CM V-08B-4P 220V/60Hz</v>
          </cell>
          <cell r="C36212" t="str">
            <v>FERT</v>
          </cell>
          <cell r="D36212" t="str">
            <v>UN</v>
          </cell>
        </row>
        <row r="36213">
          <cell r="A36213" t="str">
            <v>64210-05</v>
          </cell>
          <cell r="B36213" t="str">
            <v>PAN ELET.ARROZ PE-10 127V/60Hz ,</v>
          </cell>
          <cell r="C36213" t="str">
            <v>HAWA</v>
          </cell>
          <cell r="D36213" t="str">
            <v>UN</v>
          </cell>
        </row>
        <row r="36214">
          <cell r="A36214" t="str">
            <v>64210-06</v>
          </cell>
          <cell r="B36214" t="str">
            <v>PAN ELET.ARROZ PE-10 220V/60Hz ,</v>
          </cell>
          <cell r="C36214" t="str">
            <v>HAWA</v>
          </cell>
          <cell r="D36214" t="str">
            <v>UN</v>
          </cell>
        </row>
        <row r="36215">
          <cell r="A36215" t="str">
            <v>6424-01</v>
          </cell>
          <cell r="B36215" t="str">
            <v>AIR FRYER AF-28 127V/60Hz ULTRA 2,4L</v>
          </cell>
          <cell r="C36215" t="str">
            <v>HAWA</v>
          </cell>
          <cell r="D36215" t="str">
            <v>UN</v>
          </cell>
        </row>
        <row r="36216">
          <cell r="A36216" t="str">
            <v>6424-02</v>
          </cell>
          <cell r="B36216" t="str">
            <v>AIR FRYER AF-28 220V/60Hz ULTRA 2,4L</v>
          </cell>
          <cell r="C36216" t="str">
            <v>HAWA</v>
          </cell>
          <cell r="D36216" t="str">
            <v>UN</v>
          </cell>
        </row>
        <row r="36217">
          <cell r="A36217" t="str">
            <v>64240-07</v>
          </cell>
          <cell r="B36217" t="str">
            <v>FORNO FR-09 127V/60Hz 6 LITROS</v>
          </cell>
          <cell r="C36217" t="str">
            <v>HAWA</v>
          </cell>
          <cell r="D36217" t="str">
            <v>UN</v>
          </cell>
        </row>
        <row r="36218">
          <cell r="A36218" t="str">
            <v>64240-08</v>
          </cell>
          <cell r="B36218" t="str">
            <v>FORNO FR-09 220V/60Hz 6 LITROS</v>
          </cell>
          <cell r="C36218" t="str">
            <v>HAWA</v>
          </cell>
          <cell r="D36218" t="str">
            <v>UN</v>
          </cell>
        </row>
        <row r="36219">
          <cell r="A36219" t="str">
            <v>64247-01</v>
          </cell>
          <cell r="B36219" t="str">
            <v>ASPIRADOR PO AP-25 127V/60Hz VERTICAL</v>
          </cell>
          <cell r="C36219" t="str">
            <v>HAWA</v>
          </cell>
          <cell r="D36219" t="str">
            <v>UN</v>
          </cell>
        </row>
        <row r="36220">
          <cell r="A36220" t="str">
            <v>64247-02</v>
          </cell>
          <cell r="B36220" t="str">
            <v>ASPIRADOR PO AP-25 220V/60Hz VERTICAL</v>
          </cell>
          <cell r="C36220" t="str">
            <v>HAWA</v>
          </cell>
          <cell r="D36220" t="str">
            <v>UN</v>
          </cell>
        </row>
        <row r="36221">
          <cell r="A36221" t="str">
            <v>6425-01</v>
          </cell>
          <cell r="B36221" t="str">
            <v>AIR FRYER AF-29 127V/60Hz</v>
          </cell>
          <cell r="C36221" t="str">
            <v>HAWA</v>
          </cell>
          <cell r="D36221" t="str">
            <v>UN</v>
          </cell>
        </row>
        <row r="36222">
          <cell r="A36222" t="str">
            <v>6425-02</v>
          </cell>
          <cell r="B36222" t="str">
            <v>AIR FRYER AF-29 220V/60Hz</v>
          </cell>
          <cell r="C36222" t="str">
            <v>HAWA</v>
          </cell>
          <cell r="D36222" t="str">
            <v>UN</v>
          </cell>
        </row>
        <row r="36223">
          <cell r="A36223" t="str">
            <v>6426-01</v>
          </cell>
          <cell r="B36223" t="str">
            <v>AIR FRYER NEW PRATIC AF-31 127V/60Hz</v>
          </cell>
          <cell r="C36223" t="str">
            <v>HAWA</v>
          </cell>
          <cell r="D36223" t="str">
            <v>UN</v>
          </cell>
        </row>
        <row r="36224">
          <cell r="A36224" t="str">
            <v>6426-02</v>
          </cell>
          <cell r="B36224" t="str">
            <v>AIR FRYER NEW PRATIC AF-31 220V/60Hz</v>
          </cell>
          <cell r="C36224" t="str">
            <v>HAWA</v>
          </cell>
          <cell r="D36224" t="str">
            <v>UN</v>
          </cell>
        </row>
        <row r="36225">
          <cell r="A36225" t="str">
            <v>64260-03</v>
          </cell>
          <cell r="B36225" t="str">
            <v>AQUECEDOR A OLEO A-06 127V/60Hz ,</v>
          </cell>
          <cell r="C36225" t="str">
            <v>HAWA</v>
          </cell>
          <cell r="D36225" t="str">
            <v>UN</v>
          </cell>
        </row>
        <row r="36226">
          <cell r="A36226" t="str">
            <v>64260-04</v>
          </cell>
          <cell r="B36226" t="str">
            <v>AQUECEDOR A OLEO A-06 220V/60Hz ,</v>
          </cell>
          <cell r="C36226" t="str">
            <v>HAWA</v>
          </cell>
          <cell r="D36226" t="str">
            <v>UN</v>
          </cell>
        </row>
        <row r="36227">
          <cell r="A36227" t="str">
            <v>64361-01</v>
          </cell>
          <cell r="B36227" t="str">
            <v>SERRA MARMORE FSM-03 127V/60Hz 1200W</v>
          </cell>
          <cell r="C36227" t="str">
            <v>HAWA</v>
          </cell>
          <cell r="D36227" t="str">
            <v>UN</v>
          </cell>
        </row>
        <row r="36228">
          <cell r="A36228" t="str">
            <v>64361-02</v>
          </cell>
          <cell r="B36228" t="str">
            <v>SERRA MARMORE FSM-03 220V/60Hz 1200W</v>
          </cell>
          <cell r="C36228" t="str">
            <v>HAWA</v>
          </cell>
          <cell r="D36228" t="str">
            <v>UN</v>
          </cell>
        </row>
        <row r="36229">
          <cell r="A36229" t="str">
            <v>64361-03</v>
          </cell>
          <cell r="B36229" t="str">
            <v>SERRA MARMORE FSM-03 127V/60Hz 1500W</v>
          </cell>
          <cell r="C36229" t="str">
            <v>HAWA</v>
          </cell>
          <cell r="D36229" t="str">
            <v>UN</v>
          </cell>
        </row>
        <row r="36230">
          <cell r="A36230" t="str">
            <v>64361-04</v>
          </cell>
          <cell r="B36230" t="str">
            <v>SERRA MARMORE FSM-03 220V/60Hz 1500W</v>
          </cell>
          <cell r="C36230" t="str">
            <v>HAWA</v>
          </cell>
          <cell r="D36230" t="str">
            <v>UN</v>
          </cell>
        </row>
        <row r="36231">
          <cell r="A36231" t="str">
            <v>64380-07</v>
          </cell>
          <cell r="B36231" t="str">
            <v>PAN ELET. PRESSAO PE-12 127V/60Hz</v>
          </cell>
          <cell r="C36231" t="str">
            <v>HAWA</v>
          </cell>
          <cell r="D36231" t="str">
            <v>UN</v>
          </cell>
        </row>
        <row r="36232">
          <cell r="A36232" t="str">
            <v>64380-08</v>
          </cell>
          <cell r="B36232" t="str">
            <v>PAN ELET. PRESSAO PE-12 220V/60Hz</v>
          </cell>
          <cell r="C36232" t="str">
            <v>HAWA</v>
          </cell>
          <cell r="D36232" t="str">
            <v>UN</v>
          </cell>
        </row>
        <row r="36233">
          <cell r="A36233" t="str">
            <v>6440-01</v>
          </cell>
          <cell r="B36233" t="str">
            <v>VENT 40CM VPS-44 127V/60HZ</v>
          </cell>
          <cell r="C36233" t="str">
            <v>FERT</v>
          </cell>
          <cell r="D36233" t="str">
            <v>UN</v>
          </cell>
        </row>
        <row r="36234">
          <cell r="A36234" t="str">
            <v>6440-02</v>
          </cell>
          <cell r="B36234" t="str">
            <v>VENT 40CM VPS-44 220V/60HZ</v>
          </cell>
          <cell r="C36234" t="str">
            <v>FERT</v>
          </cell>
          <cell r="D36234" t="str">
            <v>UN</v>
          </cell>
        </row>
        <row r="36235">
          <cell r="A36235" t="str">
            <v>64555-01</v>
          </cell>
          <cell r="B36235" t="str">
            <v>ESCOVA SECADORA ES-04 127V/60Hz 360º</v>
          </cell>
          <cell r="C36235" t="str">
            <v>HAWA</v>
          </cell>
          <cell r="D36235" t="str">
            <v>UN</v>
          </cell>
        </row>
        <row r="36236">
          <cell r="A36236" t="str">
            <v>64555-02</v>
          </cell>
          <cell r="B36236" t="str">
            <v>ESCOVA SECADORA ES-04 220V/60Hz 360°</v>
          </cell>
          <cell r="C36236" t="str">
            <v>HAWA</v>
          </cell>
          <cell r="D36236" t="str">
            <v>UN</v>
          </cell>
        </row>
        <row r="36237">
          <cell r="A36237" t="str">
            <v>64555-03</v>
          </cell>
          <cell r="B36237" t="str">
            <v>ESCOVA SECADORA ES-04 127V/60Hz 360°</v>
          </cell>
          <cell r="C36237" t="str">
            <v>HAWA</v>
          </cell>
          <cell r="D36237" t="str">
            <v>UN</v>
          </cell>
        </row>
        <row r="36238">
          <cell r="A36238" t="str">
            <v>64555-04</v>
          </cell>
          <cell r="B36238" t="str">
            <v>ESCOVA SECADORA ES-04 220V/60Hz 360°</v>
          </cell>
          <cell r="C36238" t="str">
            <v>HAWA</v>
          </cell>
          <cell r="D36238" t="str">
            <v>UN</v>
          </cell>
        </row>
        <row r="36239">
          <cell r="A36239" t="str">
            <v>64556-01</v>
          </cell>
          <cell r="B36239" t="str">
            <v>ESCOVA SECADORA ES-05 127V/60Hz 360°</v>
          </cell>
          <cell r="C36239" t="str">
            <v>HAWA</v>
          </cell>
          <cell r="D36239" t="str">
            <v>UN</v>
          </cell>
        </row>
        <row r="36240">
          <cell r="A36240" t="str">
            <v>64556-02</v>
          </cell>
          <cell r="B36240" t="str">
            <v>ESCOVA SECADORA ES-05 220V/60Hz 360°</v>
          </cell>
          <cell r="C36240" t="str">
            <v>HAWA</v>
          </cell>
          <cell r="D36240" t="str">
            <v>UN</v>
          </cell>
        </row>
        <row r="36241">
          <cell r="A36241" t="str">
            <v>64556-03</v>
          </cell>
          <cell r="B36241" t="str">
            <v>ESCOVA SECADORA ES-05 127V/60Hz 360°</v>
          </cell>
          <cell r="C36241" t="str">
            <v>HAWA</v>
          </cell>
          <cell r="D36241" t="str">
            <v>UN</v>
          </cell>
        </row>
        <row r="36242">
          <cell r="A36242" t="str">
            <v>64556-04</v>
          </cell>
          <cell r="B36242" t="str">
            <v>ESCOVA SECADORA ES-05 220V/60Hz 360°</v>
          </cell>
          <cell r="C36242" t="str">
            <v>HAWA</v>
          </cell>
          <cell r="D36242" t="str">
            <v>UN</v>
          </cell>
        </row>
        <row r="36243">
          <cell r="A36243" t="str">
            <v>64656-01</v>
          </cell>
          <cell r="B36243" t="str">
            <v>BODY GROOM BG-06 BIVOLT ,</v>
          </cell>
          <cell r="C36243" t="str">
            <v>HAWA</v>
          </cell>
          <cell r="D36243" t="str">
            <v>UN</v>
          </cell>
        </row>
        <row r="36244">
          <cell r="A36244" t="str">
            <v>64662-01</v>
          </cell>
          <cell r="B36244" t="str">
            <v>CADEIRA GAMER CGR-03-R - PREMIUM</v>
          </cell>
          <cell r="C36244" t="str">
            <v>HAWA</v>
          </cell>
          <cell r="D36244" t="str">
            <v>UN</v>
          </cell>
        </row>
        <row r="36245">
          <cell r="A36245" t="str">
            <v>64663-01</v>
          </cell>
          <cell r="B36245" t="str">
            <v>CADEIRA GAMER CGR-03-B - PREMIUM</v>
          </cell>
          <cell r="C36245" t="str">
            <v>HAWA</v>
          </cell>
          <cell r="D36245" t="str">
            <v>UN</v>
          </cell>
        </row>
        <row r="36246">
          <cell r="A36246" t="str">
            <v>64720-01</v>
          </cell>
          <cell r="B36246" t="str">
            <v>ASPIRADOR PO AP-12 127V/60Hz NEXT 1500</v>
          </cell>
          <cell r="C36246" t="str">
            <v>HAWA</v>
          </cell>
          <cell r="D36246" t="str">
            <v>UN</v>
          </cell>
        </row>
        <row r="36247">
          <cell r="A36247" t="str">
            <v>64720-02</v>
          </cell>
          <cell r="B36247" t="str">
            <v>ASPIRADOR PO AP-12 220V/60Hz NEXT 1500</v>
          </cell>
          <cell r="C36247" t="str">
            <v>HAWA</v>
          </cell>
          <cell r="D36247" t="str">
            <v>UN</v>
          </cell>
        </row>
        <row r="36248">
          <cell r="A36248" t="str">
            <v>64751-01</v>
          </cell>
          <cell r="B36248" t="str">
            <v>BODY GROOM BG-16 BIVOLT ,</v>
          </cell>
          <cell r="C36248" t="str">
            <v>HAWA</v>
          </cell>
          <cell r="D36248" t="str">
            <v>UN</v>
          </cell>
        </row>
        <row r="36249">
          <cell r="A36249" t="str">
            <v>64797-01</v>
          </cell>
          <cell r="B36249" t="str">
            <v>ASPIRADOR PO AP-34 127V/60Hz VERTICAL</v>
          </cell>
          <cell r="C36249" t="str">
            <v>HAWA</v>
          </cell>
          <cell r="D36249" t="str">
            <v>UN</v>
          </cell>
        </row>
        <row r="36250">
          <cell r="A36250" t="str">
            <v>64797-02</v>
          </cell>
          <cell r="B36250" t="str">
            <v>ASPIRADOR PO AP-34 220V/60Hz VERTICAL</v>
          </cell>
          <cell r="C36250" t="str">
            <v>HAWA</v>
          </cell>
          <cell r="D36250" t="str">
            <v>UN</v>
          </cell>
        </row>
        <row r="36251">
          <cell r="A36251" t="str">
            <v>6480-01</v>
          </cell>
          <cell r="B36251" t="str">
            <v>MODELADOR DE CACHOS EM-10 BIVOLT</v>
          </cell>
          <cell r="C36251" t="str">
            <v>HAWA</v>
          </cell>
          <cell r="D36251" t="str">
            <v>UN</v>
          </cell>
        </row>
        <row r="36252">
          <cell r="A36252" t="str">
            <v>64870-01</v>
          </cell>
          <cell r="B36252" t="str">
            <v>SANDUICHEIRA S-13 127V/60Hz ULTRA</v>
          </cell>
          <cell r="C36252" t="str">
            <v>HAWA</v>
          </cell>
          <cell r="D36252" t="str">
            <v>UN</v>
          </cell>
        </row>
        <row r="36253">
          <cell r="A36253" t="str">
            <v>64870-02</v>
          </cell>
          <cell r="B36253" t="str">
            <v>SANDUICHEIRA S-13 220V/60Hz ULTRA</v>
          </cell>
          <cell r="C36253" t="str">
            <v>HAWA</v>
          </cell>
          <cell r="D36253" t="str">
            <v>UN</v>
          </cell>
        </row>
        <row r="36254">
          <cell r="A36254" t="str">
            <v>6490-01</v>
          </cell>
          <cell r="B36254" t="str">
            <v>UMIDIFICADORAR UA-07 BIVOLT 04 LTS</v>
          </cell>
          <cell r="C36254" t="str">
            <v>HAWA</v>
          </cell>
          <cell r="D36254" t="str">
            <v>UN</v>
          </cell>
        </row>
        <row r="36255">
          <cell r="A36255" t="str">
            <v>64991-01</v>
          </cell>
          <cell r="B36255" t="str">
            <v>CAFETEIRA C-42-2X-RI 127V/60Hz 2 XICARAS</v>
          </cell>
          <cell r="C36255" t="str">
            <v>HAWA</v>
          </cell>
          <cell r="D36255" t="str">
            <v>UN</v>
          </cell>
        </row>
        <row r="36256">
          <cell r="A36256" t="str">
            <v>64991-02</v>
          </cell>
          <cell r="B36256" t="str">
            <v>CAFETEIRA C-42-2X-RI 220V/60Hz 2 XICARAS</v>
          </cell>
          <cell r="C36256" t="str">
            <v>HAWA</v>
          </cell>
          <cell r="D36256" t="str">
            <v>UN</v>
          </cell>
        </row>
        <row r="36257">
          <cell r="A36257" t="str">
            <v>64992-01</v>
          </cell>
          <cell r="B36257" t="str">
            <v>CAFETEIRA C-42-2X-BI 127V/60Hz 2 XICARAS</v>
          </cell>
          <cell r="C36257" t="str">
            <v>HAWA</v>
          </cell>
          <cell r="D36257" t="str">
            <v>UN</v>
          </cell>
        </row>
        <row r="36258">
          <cell r="A36258" t="str">
            <v>64992-02</v>
          </cell>
          <cell r="B36258" t="str">
            <v>CAFETEIRA C-42-2X-BI 220V/60Hz 2 XICARAS</v>
          </cell>
          <cell r="C36258" t="str">
            <v>HAWA</v>
          </cell>
          <cell r="D36258" t="str">
            <v>UN</v>
          </cell>
        </row>
        <row r="36259">
          <cell r="A36259" t="str">
            <v>6500-01</v>
          </cell>
          <cell r="B36259" t="str">
            <v>VENT 30CM V-29 127V/60Hz FADA ENCANTADA</v>
          </cell>
          <cell r="C36259" t="str">
            <v>FERT</v>
          </cell>
          <cell r="D36259" t="str">
            <v>UN</v>
          </cell>
        </row>
        <row r="36260">
          <cell r="A36260" t="str">
            <v>6500-02</v>
          </cell>
          <cell r="B36260" t="str">
            <v>VENT 30CM V-29 220V/60Hz FADA ENCANTADA</v>
          </cell>
          <cell r="C36260" t="str">
            <v>FERT</v>
          </cell>
          <cell r="D36260" t="str">
            <v>UN</v>
          </cell>
        </row>
        <row r="36261">
          <cell r="A36261" t="str">
            <v>6507-01</v>
          </cell>
          <cell r="B36261" t="str">
            <v>BATEDEIRA B-05 NP 220V~50/60HZ AR BRANCO</v>
          </cell>
          <cell r="C36261" t="str">
            <v>FERT</v>
          </cell>
          <cell r="D36261" t="str">
            <v>UN</v>
          </cell>
        </row>
        <row r="36262">
          <cell r="A36262" t="str">
            <v>6508-01</v>
          </cell>
          <cell r="B36262" t="str">
            <v>BATEDEIRA B-05 NP 127V/60Hz PRATICA 350W</v>
          </cell>
          <cell r="C36262" t="str">
            <v>FERT</v>
          </cell>
          <cell r="D36262" t="str">
            <v>UN</v>
          </cell>
        </row>
        <row r="36263">
          <cell r="A36263" t="str">
            <v>6508-02</v>
          </cell>
          <cell r="B36263" t="str">
            <v>BATEDEIRA B-05 NP 220V/60Hz PRATICA 350W</v>
          </cell>
          <cell r="C36263" t="str">
            <v>FERT</v>
          </cell>
          <cell r="D36263" t="str">
            <v>UN</v>
          </cell>
        </row>
        <row r="36264">
          <cell r="A36264" t="str">
            <v>6510-01</v>
          </cell>
          <cell r="B36264" t="str">
            <v>LIQUID L-28 127V/60Hz A.PA.O.P1 PA PRETO</v>
          </cell>
          <cell r="C36264" t="str">
            <v>FERT</v>
          </cell>
          <cell r="D36264" t="str">
            <v>UN</v>
          </cell>
        </row>
        <row r="36265">
          <cell r="A36265" t="str">
            <v>65102-01</v>
          </cell>
          <cell r="B36265" t="str">
            <v>FERRO A VAPOR F-51 127V/60Hz ,</v>
          </cell>
          <cell r="C36265" t="str">
            <v>HAWA</v>
          </cell>
          <cell r="D36265" t="str">
            <v>UN</v>
          </cell>
        </row>
        <row r="36266">
          <cell r="A36266" t="str">
            <v>65102-02</v>
          </cell>
          <cell r="B36266" t="str">
            <v>FERRO A VAPOR F-51 220V/60Hz ,</v>
          </cell>
          <cell r="C36266" t="str">
            <v>HAWA</v>
          </cell>
          <cell r="D36266" t="str">
            <v>UN</v>
          </cell>
        </row>
        <row r="36267">
          <cell r="A36267" t="str">
            <v>65111-01</v>
          </cell>
          <cell r="B36267" t="str">
            <v>SECADOR DE CABELOS SC-47-GR BIVOLT ,</v>
          </cell>
          <cell r="C36267" t="str">
            <v>HAWA</v>
          </cell>
          <cell r="D36267" t="str">
            <v>UN</v>
          </cell>
        </row>
        <row r="36268">
          <cell r="A36268" t="str">
            <v>65158-01</v>
          </cell>
          <cell r="B36268" t="str">
            <v>ASPIRADOR DE PO AP-37-R 127V/60Hz</v>
          </cell>
          <cell r="C36268" t="str">
            <v>HAWA</v>
          </cell>
          <cell r="D36268" t="str">
            <v>UN</v>
          </cell>
        </row>
        <row r="36269">
          <cell r="A36269" t="str">
            <v>65158-02</v>
          </cell>
          <cell r="B36269" t="str">
            <v>ASPIRADOR DE PO AP-37-R 220V/60Hz</v>
          </cell>
          <cell r="C36269" t="str">
            <v>HAWA</v>
          </cell>
          <cell r="D36269" t="str">
            <v>UN</v>
          </cell>
        </row>
        <row r="36270">
          <cell r="A36270" t="str">
            <v>65171-01</v>
          </cell>
          <cell r="B36270" t="str">
            <v>ASPIRADOR PO AP-30 127V/60Hz VERTICAL</v>
          </cell>
          <cell r="C36270" t="str">
            <v>HAWA</v>
          </cell>
          <cell r="D36270" t="str">
            <v>UN</v>
          </cell>
        </row>
        <row r="36271">
          <cell r="A36271" t="str">
            <v>65171-02</v>
          </cell>
          <cell r="B36271" t="str">
            <v>ASPIRADOR PO AP-30 220V/60Hz VERTICAL</v>
          </cell>
          <cell r="C36271" t="str">
            <v>HAWA</v>
          </cell>
          <cell r="D36271" t="str">
            <v>UN</v>
          </cell>
        </row>
        <row r="36272">
          <cell r="A36272" t="str">
            <v>6520-01</v>
          </cell>
          <cell r="B36272" t="str">
            <v>LIQUID NL-32 127V/60Hz A.PA.O.B1 PA BR</v>
          </cell>
          <cell r="C36272" t="str">
            <v>FERT</v>
          </cell>
          <cell r="D36272" t="str">
            <v>UN</v>
          </cell>
        </row>
        <row r="36273">
          <cell r="A36273" t="str">
            <v>65205-01</v>
          </cell>
          <cell r="B36273" t="str">
            <v>FERRO A VAPOR F-52 127V/60Hz</v>
          </cell>
          <cell r="C36273" t="str">
            <v>HAWA</v>
          </cell>
          <cell r="D36273" t="str">
            <v>UN</v>
          </cell>
        </row>
        <row r="36274">
          <cell r="A36274" t="str">
            <v>65205-02</v>
          </cell>
          <cell r="B36274" t="str">
            <v>FERRO A VAPOR F-52 220V/60Hz</v>
          </cell>
          <cell r="C36274" t="str">
            <v>HAWA</v>
          </cell>
          <cell r="D36274" t="str">
            <v>UN</v>
          </cell>
        </row>
        <row r="36275">
          <cell r="A36275" t="str">
            <v>6522-01</v>
          </cell>
          <cell r="B36275" t="str">
            <v>AIR FRYER AFON-12L-FBN 127V/60Hz</v>
          </cell>
          <cell r="C36275" t="str">
            <v>FERT</v>
          </cell>
          <cell r="D36275" t="str">
            <v>UN</v>
          </cell>
        </row>
        <row r="36276">
          <cell r="A36276" t="str">
            <v>6522-02</v>
          </cell>
          <cell r="B36276" t="str">
            <v>AIR FRYER AFON-12L-FBN 220V/60Hz</v>
          </cell>
          <cell r="C36276" t="str">
            <v>FERT</v>
          </cell>
          <cell r="D36276" t="str">
            <v>UN</v>
          </cell>
        </row>
        <row r="36277">
          <cell r="A36277" t="str">
            <v>6524-01</v>
          </cell>
          <cell r="B36277" t="str">
            <v>FERRO A VAPOR FVN-02-L 127V/60Hz</v>
          </cell>
          <cell r="C36277" t="str">
            <v>FERT</v>
          </cell>
          <cell r="D36277" t="str">
            <v>UN</v>
          </cell>
        </row>
        <row r="36278">
          <cell r="A36278" t="str">
            <v>6524-02</v>
          </cell>
          <cell r="B36278" t="str">
            <v>FERRO A VAPOR FVN-02-L 220V/60Hz</v>
          </cell>
          <cell r="C36278" t="str">
            <v>FERT</v>
          </cell>
          <cell r="D36278" t="str">
            <v>UN</v>
          </cell>
        </row>
        <row r="36279">
          <cell r="A36279" t="str">
            <v>6525-01</v>
          </cell>
          <cell r="B36279" t="str">
            <v>FERRO A VAPOR FVN-02-G 127V/60Hz</v>
          </cell>
          <cell r="C36279" t="str">
            <v>FERT</v>
          </cell>
          <cell r="D36279" t="str">
            <v>UN</v>
          </cell>
        </row>
        <row r="36280">
          <cell r="A36280" t="str">
            <v>6525-02</v>
          </cell>
          <cell r="B36280" t="str">
            <v>FERRO A VAPOR FVN-02-G 220V/60Hz</v>
          </cell>
          <cell r="C36280" t="str">
            <v>FERT</v>
          </cell>
          <cell r="D36280" t="str">
            <v>UN</v>
          </cell>
        </row>
        <row r="36281">
          <cell r="A36281" t="str">
            <v>6526-01</v>
          </cell>
          <cell r="B36281" t="str">
            <v>FERRO A VAPOR FVN-02-BL 127V/60Hz</v>
          </cell>
          <cell r="C36281" t="str">
            <v>FERT</v>
          </cell>
          <cell r="D36281" t="str">
            <v>UN</v>
          </cell>
        </row>
        <row r="36282">
          <cell r="A36282" t="str">
            <v>6526-02</v>
          </cell>
          <cell r="B36282" t="str">
            <v>FERRO A VAPOR FVN-02-BL 220V/60Hz</v>
          </cell>
          <cell r="C36282" t="str">
            <v>FERT</v>
          </cell>
          <cell r="D36282" t="str">
            <v>UN</v>
          </cell>
        </row>
        <row r="36283">
          <cell r="A36283" t="str">
            <v>65282-01</v>
          </cell>
          <cell r="B36283" t="str">
            <v>ASPIRADOR PO AP-35 127V/60Hz VERTICAL</v>
          </cell>
          <cell r="C36283" t="str">
            <v>HAWA</v>
          </cell>
          <cell r="D36283" t="str">
            <v>UN</v>
          </cell>
        </row>
        <row r="36284">
          <cell r="A36284" t="str">
            <v>65282-02</v>
          </cell>
          <cell r="B36284" t="str">
            <v>ASPIRADOR PO AP-35 220V/60Hz VERTICAL</v>
          </cell>
          <cell r="C36284" t="str">
            <v>HAWA</v>
          </cell>
          <cell r="D36284" t="str">
            <v>UN</v>
          </cell>
        </row>
        <row r="36285">
          <cell r="A36285" t="str">
            <v>6530-01</v>
          </cell>
          <cell r="B36285" t="str">
            <v>LIQUID L-53 127V/60Hz PREMIUM PA PRETO</v>
          </cell>
          <cell r="C36285" t="str">
            <v>FERT</v>
          </cell>
          <cell r="D36285" t="str">
            <v>UN</v>
          </cell>
        </row>
        <row r="36286">
          <cell r="A36286" t="str">
            <v>65302-01</v>
          </cell>
          <cell r="B36286" t="str">
            <v>FERRO A VAPOR F-53 127V/60Hz ,</v>
          </cell>
          <cell r="C36286" t="str">
            <v>HAWA</v>
          </cell>
          <cell r="D36286" t="str">
            <v>UN</v>
          </cell>
        </row>
        <row r="36287">
          <cell r="A36287" t="str">
            <v>65302-02</v>
          </cell>
          <cell r="B36287" t="str">
            <v>FERRO A VAPOR F-53 220V/60Hz ,</v>
          </cell>
          <cell r="C36287" t="str">
            <v>HAWA</v>
          </cell>
          <cell r="D36287" t="str">
            <v>UN</v>
          </cell>
        </row>
        <row r="36288">
          <cell r="A36288" t="str">
            <v>65328-03</v>
          </cell>
          <cell r="B36288" t="str">
            <v>FORNO ELETRICO FR-18 127V/60Hz 48 LITROS</v>
          </cell>
          <cell r="C36288" t="str">
            <v>HAWA</v>
          </cell>
          <cell r="D36288" t="str">
            <v>UN</v>
          </cell>
        </row>
        <row r="36289">
          <cell r="A36289" t="str">
            <v>65328-04</v>
          </cell>
          <cell r="B36289" t="str">
            <v>FORNO ELETRICO FR-18 220V/60Hz 48 LITROS</v>
          </cell>
          <cell r="C36289" t="str">
            <v>HAWA</v>
          </cell>
          <cell r="D36289" t="str">
            <v>UN</v>
          </cell>
        </row>
        <row r="36290">
          <cell r="A36290" t="str">
            <v>6540-01</v>
          </cell>
          <cell r="B36290" t="str">
            <v>LIQUID L-51 127V/60Hz PA PRETO</v>
          </cell>
          <cell r="C36290" t="str">
            <v>FERT</v>
          </cell>
          <cell r="D36290" t="str">
            <v>UN</v>
          </cell>
        </row>
        <row r="36291">
          <cell r="A36291" t="str">
            <v>6540-02</v>
          </cell>
          <cell r="B36291" t="str">
            <v>LIQUID L-51 230V/50Hz ZA PRETO/PRATA</v>
          </cell>
          <cell r="C36291" t="str">
            <v>FERT</v>
          </cell>
          <cell r="D36291" t="str">
            <v>UN</v>
          </cell>
        </row>
        <row r="36292">
          <cell r="A36292" t="str">
            <v>6540-03</v>
          </cell>
          <cell r="B36292" t="str">
            <v>LIQUID L-63 220V/50HZ  AR PRETO/INOX</v>
          </cell>
          <cell r="C36292" t="str">
            <v>FERT</v>
          </cell>
          <cell r="D36292" t="str">
            <v>UN</v>
          </cell>
        </row>
        <row r="36293">
          <cell r="A36293" t="str">
            <v>65428-03</v>
          </cell>
          <cell r="B36293" t="str">
            <v>FORNO ELETRICO FR-17 127V/60Hz 36 LITROS</v>
          </cell>
          <cell r="C36293" t="str">
            <v>HAWA</v>
          </cell>
          <cell r="D36293" t="str">
            <v>UN</v>
          </cell>
        </row>
        <row r="36294">
          <cell r="A36294" t="str">
            <v>65428-04</v>
          </cell>
          <cell r="B36294" t="str">
            <v>FORNO ELETRICO FR-17 220V/60Hz 36 LITROS</v>
          </cell>
          <cell r="C36294" t="str">
            <v>HAWA</v>
          </cell>
          <cell r="D36294" t="str">
            <v>UN</v>
          </cell>
        </row>
        <row r="36295">
          <cell r="A36295" t="str">
            <v>65452-01</v>
          </cell>
          <cell r="B36295" t="str">
            <v>COMBO GTC-032 EM 1</v>
          </cell>
          <cell r="C36295" t="str">
            <v>HAWA</v>
          </cell>
          <cell r="D36295" t="str">
            <v>UN</v>
          </cell>
        </row>
        <row r="36296">
          <cell r="A36296" t="str">
            <v>6548-01</v>
          </cell>
          <cell r="B36296" t="str">
            <v>AIR FRYER AFF-02 127V/60Hz FUN KITCHEN</v>
          </cell>
          <cell r="C36296" t="str">
            <v>FERT</v>
          </cell>
          <cell r="D36296" t="str">
            <v>UN</v>
          </cell>
        </row>
        <row r="36297">
          <cell r="A36297" t="str">
            <v>6548-02</v>
          </cell>
          <cell r="B36297" t="str">
            <v>AIR FRYER AFF-02 220V/60Hz FUN KITCHEN</v>
          </cell>
          <cell r="C36297" t="str">
            <v>FERT</v>
          </cell>
          <cell r="D36297" t="str">
            <v>UN</v>
          </cell>
        </row>
        <row r="36298">
          <cell r="A36298" t="str">
            <v>65490-05</v>
          </cell>
          <cell r="B36298" t="str">
            <v>PAN ELET.DE PRESSAO PE-26 127V/60Hz 3L P</v>
          </cell>
          <cell r="C36298" t="str">
            <v>HAWA</v>
          </cell>
          <cell r="D36298" t="str">
            <v>UN</v>
          </cell>
        </row>
        <row r="36299">
          <cell r="A36299" t="str">
            <v>65490-06</v>
          </cell>
          <cell r="B36299" t="str">
            <v>PAN ELET.DE PRESSAO PE-26 220V/60Hz 3L</v>
          </cell>
          <cell r="C36299" t="str">
            <v>HAWA</v>
          </cell>
          <cell r="D36299" t="str">
            <v>UN</v>
          </cell>
        </row>
        <row r="36300">
          <cell r="A36300" t="str">
            <v>6550-01</v>
          </cell>
          <cell r="B36300" t="str">
            <v>LIQUID L-35 110V/60HZ  PA PRETO/PRATA</v>
          </cell>
          <cell r="C36300" t="str">
            <v>FERT</v>
          </cell>
          <cell r="D36300" t="str">
            <v>UN</v>
          </cell>
        </row>
        <row r="36301">
          <cell r="A36301" t="str">
            <v>6560-01</v>
          </cell>
          <cell r="B36301" t="str">
            <v>LIQUID NL-22 110V/60HZ  PA BRANCO/CINZA</v>
          </cell>
          <cell r="C36301" t="str">
            <v>FERT</v>
          </cell>
          <cell r="D36301" t="str">
            <v>UN</v>
          </cell>
        </row>
        <row r="36302">
          <cell r="A36302" t="str">
            <v>6565-01</v>
          </cell>
          <cell r="B36302" t="str">
            <v>VENT 30CM VSP-30-WG 127V/60Hz</v>
          </cell>
          <cell r="C36302" t="str">
            <v>FERT</v>
          </cell>
          <cell r="D36302" t="str">
            <v>UN</v>
          </cell>
        </row>
        <row r="36303">
          <cell r="A36303" t="str">
            <v>6565-02</v>
          </cell>
          <cell r="B36303" t="str">
            <v>VENT 30CM VSP-30-WG 220V/60Hz</v>
          </cell>
          <cell r="C36303" t="str">
            <v>FERT</v>
          </cell>
          <cell r="D36303" t="str">
            <v>UN</v>
          </cell>
        </row>
        <row r="36304">
          <cell r="A36304" t="str">
            <v>6566-01</v>
          </cell>
          <cell r="B36304" t="str">
            <v>VENT 40CM VSP-40-WG 127V/60Hz</v>
          </cell>
          <cell r="C36304" t="str">
            <v>FERT</v>
          </cell>
          <cell r="D36304" t="str">
            <v>UN</v>
          </cell>
        </row>
        <row r="36305">
          <cell r="A36305" t="str">
            <v>6566-02</v>
          </cell>
          <cell r="B36305" t="str">
            <v>VENT 40CM VSP-40-WG 220V/60Hz</v>
          </cell>
          <cell r="C36305" t="str">
            <v>FERT</v>
          </cell>
          <cell r="D36305" t="str">
            <v>UN</v>
          </cell>
        </row>
        <row r="36306">
          <cell r="A36306" t="str">
            <v>65661-01</v>
          </cell>
          <cell r="B36306" t="str">
            <v>VAPORIZADOR VP-08 127V/60Hz ,</v>
          </cell>
          <cell r="C36306" t="str">
            <v>HAWA</v>
          </cell>
          <cell r="D36306" t="str">
            <v>UN</v>
          </cell>
        </row>
        <row r="36307">
          <cell r="A36307" t="str">
            <v>65661-02</v>
          </cell>
          <cell r="B36307" t="str">
            <v>VAPORIZADOR VP-08 220V/60Hz ,</v>
          </cell>
          <cell r="C36307" t="str">
            <v>HAWA</v>
          </cell>
          <cell r="D36307" t="str">
            <v>UN</v>
          </cell>
        </row>
        <row r="36308">
          <cell r="A36308" t="str">
            <v>6567-01</v>
          </cell>
          <cell r="B36308" t="str">
            <v>VENT 40CM VSP-40C-WG 127V/60Hz SUPERPOWE</v>
          </cell>
          <cell r="C36308" t="str">
            <v>FERT</v>
          </cell>
          <cell r="D36308" t="str">
            <v>UN</v>
          </cell>
        </row>
        <row r="36309">
          <cell r="A36309" t="str">
            <v>6567-02</v>
          </cell>
          <cell r="B36309" t="str">
            <v>VENT 40CM VSP-40C-WG 220V/60Hz SUPERPOWE</v>
          </cell>
          <cell r="C36309" t="str">
            <v>FERT</v>
          </cell>
          <cell r="D36309" t="str">
            <v>UN</v>
          </cell>
        </row>
        <row r="36310">
          <cell r="A36310" t="str">
            <v>65678-01</v>
          </cell>
          <cell r="B36310" t="str">
            <v>PARTY BOX PBX-600 BIVOLT ,</v>
          </cell>
          <cell r="C36310" t="str">
            <v>HAWA</v>
          </cell>
          <cell r="D36310" t="str">
            <v>UN</v>
          </cell>
        </row>
        <row r="36311">
          <cell r="A36311" t="str">
            <v>6570-01</v>
          </cell>
          <cell r="B36311" t="str">
            <v>LIQUIDIFICADOR NL-60 110V/60HZ  PA PRETO</v>
          </cell>
          <cell r="C36311" t="str">
            <v>FERT</v>
          </cell>
          <cell r="D36311" t="str">
            <v>UN</v>
          </cell>
        </row>
        <row r="36312">
          <cell r="A36312" t="str">
            <v>6572-01</v>
          </cell>
          <cell r="B36312" t="str">
            <v>BATEDEIRA PLANETÁRIA BP-01P-PI 127V/60Hz</v>
          </cell>
          <cell r="C36312" t="str">
            <v>FERT</v>
          </cell>
          <cell r="D36312" t="str">
            <v>UN</v>
          </cell>
        </row>
        <row r="36313">
          <cell r="A36313" t="str">
            <v>6572-02</v>
          </cell>
          <cell r="B36313" t="str">
            <v>BATEDEIRA PLANETÁRIA BP-01P-PI 220V/60Hz</v>
          </cell>
          <cell r="C36313" t="str">
            <v>FERT</v>
          </cell>
          <cell r="D36313" t="str">
            <v>UN</v>
          </cell>
        </row>
        <row r="36314">
          <cell r="A36314" t="str">
            <v>6580-01</v>
          </cell>
          <cell r="B36314" t="str">
            <v>LIQUIDIFICADOR NL-26 110V/60Hz PA BRANCO</v>
          </cell>
          <cell r="C36314" t="str">
            <v>FERT</v>
          </cell>
          <cell r="D36314" t="str">
            <v>UN</v>
          </cell>
        </row>
        <row r="36315">
          <cell r="A36315" t="str">
            <v>65810-01</v>
          </cell>
          <cell r="B36315" t="str">
            <v>BODY GROOM BG-03 BIVOLT ,</v>
          </cell>
          <cell r="C36315" t="str">
            <v>HAWA</v>
          </cell>
          <cell r="D36315" t="str">
            <v>UN</v>
          </cell>
        </row>
        <row r="36316">
          <cell r="A36316" t="str">
            <v>65828-01</v>
          </cell>
          <cell r="B36316" t="str">
            <v>ASPIRADOR PO AP-26 127V/60Hz</v>
          </cell>
          <cell r="C36316" t="str">
            <v>HAWA</v>
          </cell>
          <cell r="D36316" t="str">
            <v>UN</v>
          </cell>
        </row>
        <row r="36317">
          <cell r="A36317" t="str">
            <v>65828-02</v>
          </cell>
          <cell r="B36317" t="str">
            <v>ASPIRADOR PO AP-26 220V/60Hz</v>
          </cell>
          <cell r="C36317" t="str">
            <v>HAWA</v>
          </cell>
          <cell r="D36317" t="str">
            <v>UN</v>
          </cell>
        </row>
        <row r="36318">
          <cell r="A36318" t="str">
            <v>65830-03</v>
          </cell>
          <cell r="B36318" t="str">
            <v>AIR FRYER NAF-05-4L 127V/60Hz ,</v>
          </cell>
          <cell r="C36318" t="str">
            <v>HAWA</v>
          </cell>
          <cell r="D36318" t="str">
            <v>UN</v>
          </cell>
        </row>
        <row r="36319">
          <cell r="A36319" t="str">
            <v>65830-04</v>
          </cell>
          <cell r="B36319" t="str">
            <v>AIR FRYER NAF-05-4L 220V/60Hz ,</v>
          </cell>
          <cell r="C36319" t="str">
            <v>HAWA</v>
          </cell>
          <cell r="D36319" t="str">
            <v>UN</v>
          </cell>
        </row>
        <row r="36320">
          <cell r="A36320" t="str">
            <v>65897-01</v>
          </cell>
          <cell r="B36320" t="str">
            <v>RADIO RELOGIO RR-04 BIVOLT ,</v>
          </cell>
          <cell r="C36320" t="str">
            <v>HAWA</v>
          </cell>
          <cell r="D36320" t="str">
            <v>UN</v>
          </cell>
        </row>
        <row r="36321">
          <cell r="A36321" t="str">
            <v>6590-01</v>
          </cell>
          <cell r="B36321" t="str">
            <v>BATEDEIRA B-05 110V/60Hz PA BRANCO</v>
          </cell>
          <cell r="C36321" t="str">
            <v>FERT</v>
          </cell>
          <cell r="D36321" t="str">
            <v>UN</v>
          </cell>
        </row>
        <row r="36322">
          <cell r="A36322" t="str">
            <v>6600-01</v>
          </cell>
          <cell r="B36322" t="str">
            <v>LIQUID L-42 127V/60HZ VITAMAXIS 4</v>
          </cell>
          <cell r="C36322" t="str">
            <v>FERT</v>
          </cell>
          <cell r="D36322" t="str">
            <v>UN</v>
          </cell>
        </row>
        <row r="36323">
          <cell r="A36323" t="str">
            <v>6600-02</v>
          </cell>
          <cell r="B36323" t="str">
            <v>LIQUID L-42 220V/60HZ VITAMAXIS 4</v>
          </cell>
          <cell r="C36323" t="str">
            <v>FERT</v>
          </cell>
          <cell r="D36323" t="str">
            <v>UN</v>
          </cell>
        </row>
        <row r="36324">
          <cell r="A36324" t="str">
            <v>6606-01</v>
          </cell>
          <cell r="B36324" t="str">
            <v>VENT 50CM BMV-01 127V/60Hz</v>
          </cell>
          <cell r="C36324" t="str">
            <v>FERT</v>
          </cell>
          <cell r="D36324" t="str">
            <v>UN</v>
          </cell>
        </row>
        <row r="36325">
          <cell r="A36325" t="str">
            <v>6606-02</v>
          </cell>
          <cell r="B36325" t="str">
            <v>VENT 50CM BMV-01 220V/60Hz</v>
          </cell>
          <cell r="C36325" t="str">
            <v>FERT</v>
          </cell>
          <cell r="D36325" t="str">
            <v>UN</v>
          </cell>
        </row>
        <row r="36326">
          <cell r="A36326" t="str">
            <v>6610-01</v>
          </cell>
          <cell r="B36326" t="str">
            <v>ESPREMEDOR E-01 110V/60HZ  PA BR/VERDE</v>
          </cell>
          <cell r="C36326" t="str">
            <v>FERT</v>
          </cell>
          <cell r="D36326" t="str">
            <v>UN</v>
          </cell>
        </row>
        <row r="36327">
          <cell r="A36327" t="str">
            <v>66121-01</v>
          </cell>
          <cell r="B36327" t="str">
            <v>ASPIRADOR PO AP-37 127V/60Hz VERTICAL</v>
          </cell>
          <cell r="C36327" t="str">
            <v>HAWA</v>
          </cell>
          <cell r="D36327" t="str">
            <v>UN</v>
          </cell>
        </row>
        <row r="36328">
          <cell r="A36328" t="str">
            <v>66121-02</v>
          </cell>
          <cell r="B36328" t="str">
            <v>ASPIRADOR PO AP-37 220V/60Hz VERTICAL</v>
          </cell>
          <cell r="C36328" t="str">
            <v>HAWA</v>
          </cell>
          <cell r="D36328" t="str">
            <v>UN</v>
          </cell>
        </row>
        <row r="36329">
          <cell r="A36329" t="str">
            <v>66121-03</v>
          </cell>
          <cell r="B36329" t="str">
            <v>ASPIRADOR DE PO AP-37-BL 127V/60Hz</v>
          </cell>
          <cell r="C36329" t="str">
            <v>HAWA</v>
          </cell>
          <cell r="D36329" t="str">
            <v>UN</v>
          </cell>
        </row>
        <row r="36330">
          <cell r="A36330" t="str">
            <v>66121-04</v>
          </cell>
          <cell r="B36330" t="str">
            <v>ASPIRADOR DE PO AP-37-BL 220V/60Hz</v>
          </cell>
          <cell r="C36330" t="str">
            <v>HAWA</v>
          </cell>
          <cell r="D36330" t="str">
            <v>UN</v>
          </cell>
        </row>
        <row r="36331">
          <cell r="A36331" t="str">
            <v>6620-01</v>
          </cell>
          <cell r="B36331" t="str">
            <v>LIQUIDIFICADOR NL-60 230V/50Hz  SA PRETO</v>
          </cell>
          <cell r="C36331" t="str">
            <v>FERT</v>
          </cell>
          <cell r="D36331" t="str">
            <v>UN</v>
          </cell>
        </row>
        <row r="36332">
          <cell r="A36332" t="str">
            <v>6625-01</v>
          </cell>
          <cell r="B36332" t="str">
            <v>FERRO A VAPOR FVN-01-P 127V/60Hz</v>
          </cell>
          <cell r="C36332" t="str">
            <v>FERT</v>
          </cell>
          <cell r="D36332" t="str">
            <v>UN</v>
          </cell>
        </row>
        <row r="36333">
          <cell r="A36333" t="str">
            <v>6625-02</v>
          </cell>
          <cell r="B36333" t="str">
            <v>FERRO A VAPOR FVN-01-P 220V/60Hz</v>
          </cell>
          <cell r="C36333" t="str">
            <v>FERT</v>
          </cell>
          <cell r="D36333" t="str">
            <v>UN</v>
          </cell>
        </row>
        <row r="36334">
          <cell r="A36334" t="str">
            <v>6625-03</v>
          </cell>
          <cell r="B36334" t="str">
            <v>FERRO A VAPOR FVN-01-P 127V/60Hz</v>
          </cell>
          <cell r="C36334" t="str">
            <v>FERT</v>
          </cell>
          <cell r="D36334" t="str">
            <v>UN</v>
          </cell>
        </row>
        <row r="36335">
          <cell r="A36335" t="str">
            <v>6625-04</v>
          </cell>
          <cell r="B36335" t="str">
            <v>FERRO A VAPOR FVN-01-P 220V/60Hz</v>
          </cell>
          <cell r="C36335" t="str">
            <v>FERT</v>
          </cell>
          <cell r="D36335" t="str">
            <v>UN</v>
          </cell>
        </row>
        <row r="36336">
          <cell r="A36336" t="str">
            <v>66260-01</v>
          </cell>
          <cell r="B36336" t="str">
            <v>COIFA DE PAREDE CF60-01 127V/60Hz INOX</v>
          </cell>
          <cell r="C36336" t="str">
            <v>HAWA</v>
          </cell>
          <cell r="D36336" t="str">
            <v>UN</v>
          </cell>
        </row>
        <row r="36337">
          <cell r="A36337" t="str">
            <v>66260-02</v>
          </cell>
          <cell r="B36337" t="str">
            <v>COIFA DE PAREDE CF60-01 220V/60Hz INOX</v>
          </cell>
          <cell r="C36337" t="str">
            <v>HAWA</v>
          </cell>
          <cell r="D36337" t="str">
            <v>UN</v>
          </cell>
        </row>
        <row r="36338">
          <cell r="A36338" t="str">
            <v>6631-01</v>
          </cell>
          <cell r="B36338" t="str">
            <v>VENT 30CM VT-30C-NB 127V/60Hz TURBO COL</v>
          </cell>
          <cell r="C36338" t="str">
            <v>FERT</v>
          </cell>
          <cell r="D36338" t="str">
            <v>UN</v>
          </cell>
        </row>
        <row r="36339">
          <cell r="A36339" t="str">
            <v>6631-02</v>
          </cell>
          <cell r="B36339" t="str">
            <v>VENT 30CM VT-30C-NB 220V/60Hz TURBO COL</v>
          </cell>
          <cell r="C36339" t="str">
            <v>FERT</v>
          </cell>
          <cell r="D36339" t="str">
            <v>UN</v>
          </cell>
        </row>
        <row r="36340">
          <cell r="A36340" t="str">
            <v>6631-03</v>
          </cell>
          <cell r="B36340" t="str">
            <v>VENT 30CM VT-30C-NB 127V/60Hz TURBO COL</v>
          </cell>
          <cell r="C36340" t="str">
            <v>FERT</v>
          </cell>
          <cell r="D36340" t="str">
            <v>UN</v>
          </cell>
        </row>
        <row r="36341">
          <cell r="A36341" t="str">
            <v>6631-04</v>
          </cell>
          <cell r="B36341" t="str">
            <v>VENT 30CM VT-30C-NB 220V/60Hz TURBO COL</v>
          </cell>
          <cell r="C36341" t="str">
            <v>FERT</v>
          </cell>
          <cell r="D36341" t="str">
            <v>UN</v>
          </cell>
        </row>
        <row r="36342">
          <cell r="A36342" t="str">
            <v>66350-01</v>
          </cell>
          <cell r="B36342" t="str">
            <v>RADIO PORTATIL RP-04 BIVOLT MULTI BAND</v>
          </cell>
          <cell r="C36342" t="str">
            <v>HAWA</v>
          </cell>
          <cell r="D36342" t="str">
            <v>UN</v>
          </cell>
        </row>
        <row r="36343">
          <cell r="A36343" t="str">
            <v>66390-01</v>
          </cell>
          <cell r="B36343" t="str">
            <v>COIFA DE PAREDE CF90-01 127V/60Hz INOX</v>
          </cell>
          <cell r="C36343" t="str">
            <v>HAWA</v>
          </cell>
          <cell r="D36343" t="str">
            <v>UN</v>
          </cell>
        </row>
        <row r="36344">
          <cell r="A36344" t="str">
            <v>66390-02</v>
          </cell>
          <cell r="B36344" t="str">
            <v>COIFA DE PAREDE CF90-01 220V/60Hz INOX</v>
          </cell>
          <cell r="C36344" t="str">
            <v>HAWA</v>
          </cell>
          <cell r="D36344" t="str">
            <v>UN</v>
          </cell>
        </row>
        <row r="36345">
          <cell r="A36345" t="str">
            <v>6640-01</v>
          </cell>
          <cell r="B36345" t="str">
            <v>BALANCA DIGITAL BL-05 BIVOLT</v>
          </cell>
          <cell r="C36345" t="str">
            <v>HAWA</v>
          </cell>
          <cell r="D36345" t="str">
            <v>UN</v>
          </cell>
        </row>
        <row r="36346">
          <cell r="A36346" t="str">
            <v>66410-01</v>
          </cell>
          <cell r="B36346" t="str">
            <v>BODY GROOM BG-04 BIVOLT ,</v>
          </cell>
          <cell r="C36346" t="str">
            <v>HAWA</v>
          </cell>
          <cell r="D36346" t="str">
            <v>UN</v>
          </cell>
        </row>
        <row r="36347">
          <cell r="A36347" t="str">
            <v>66426-01</v>
          </cell>
          <cell r="B36347" t="str">
            <v>AIR FRYER NEW PRATIC AF-31 127V/60Hz ,</v>
          </cell>
          <cell r="C36347" t="str">
            <v>HAWA</v>
          </cell>
          <cell r="D36347" t="str">
            <v>UN</v>
          </cell>
        </row>
        <row r="36348">
          <cell r="A36348" t="str">
            <v>66426-02</v>
          </cell>
          <cell r="B36348" t="str">
            <v>AIR FRYER NEW PRATIC AF-31 220V/60Hz</v>
          </cell>
          <cell r="C36348" t="str">
            <v>HAWA</v>
          </cell>
          <cell r="D36348" t="str">
            <v>UN</v>
          </cell>
        </row>
        <row r="36349">
          <cell r="A36349" t="str">
            <v>6650-01</v>
          </cell>
          <cell r="B36349" t="str">
            <v>LIQUID L-69 127V/60HZ EDIÇÃO LIMITADA</v>
          </cell>
          <cell r="C36349" t="str">
            <v>FERT</v>
          </cell>
          <cell r="D36349" t="str">
            <v>UN</v>
          </cell>
        </row>
        <row r="36350">
          <cell r="A36350" t="str">
            <v>6650-02</v>
          </cell>
          <cell r="B36350" t="str">
            <v>LIQUID L-69 220V/60HZ EDIÇÃO LIMITADA</v>
          </cell>
          <cell r="C36350" t="str">
            <v>FERT</v>
          </cell>
          <cell r="D36350" t="str">
            <v>UN</v>
          </cell>
        </row>
        <row r="36351">
          <cell r="A36351" t="str">
            <v>6653-01</v>
          </cell>
          <cell r="B36351" t="str">
            <v>VENT 40CM V-78-4P-NP 127V/60Hz</v>
          </cell>
          <cell r="C36351" t="str">
            <v>FERT</v>
          </cell>
          <cell r="D36351" t="str">
            <v>UN</v>
          </cell>
        </row>
        <row r="36352">
          <cell r="A36352" t="str">
            <v>6653-02</v>
          </cell>
          <cell r="B36352" t="str">
            <v>VENT 40CM V-78-4P-NP 220V/60Hz</v>
          </cell>
          <cell r="C36352" t="str">
            <v>FERT</v>
          </cell>
          <cell r="D36352" t="str">
            <v>UN</v>
          </cell>
        </row>
        <row r="36353">
          <cell r="A36353" t="str">
            <v>6660-01</v>
          </cell>
          <cell r="B36353" t="str">
            <v>SEC. CABELO SC-36 127V/60HZ CHROME PINK</v>
          </cell>
          <cell r="C36353" t="str">
            <v>HAWA</v>
          </cell>
          <cell r="D36353" t="str">
            <v>UN</v>
          </cell>
        </row>
        <row r="36354">
          <cell r="A36354" t="str">
            <v>6660-02</v>
          </cell>
          <cell r="B36354" t="str">
            <v>SEC. CABELO SC-36 220V/60HZ CHROME PINK</v>
          </cell>
          <cell r="C36354" t="str">
            <v>HAWA</v>
          </cell>
          <cell r="D36354" t="str">
            <v>UN</v>
          </cell>
        </row>
        <row r="36355">
          <cell r="A36355" t="str">
            <v>6664-01</v>
          </cell>
          <cell r="B36355" t="str">
            <v>VENT 50CM PRO NVP-PRO-50 127V/60Hz</v>
          </cell>
          <cell r="C36355" t="str">
            <v>FERT</v>
          </cell>
          <cell r="D36355" t="str">
            <v>UN</v>
          </cell>
        </row>
        <row r="36356">
          <cell r="A36356" t="str">
            <v>6664-02</v>
          </cell>
          <cell r="B36356" t="str">
            <v>VENT 50CM PRO NVP-PRO-50 220V/60Hz</v>
          </cell>
          <cell r="C36356" t="str">
            <v>FERT</v>
          </cell>
          <cell r="D36356" t="str">
            <v>UN</v>
          </cell>
        </row>
        <row r="36357">
          <cell r="A36357" t="str">
            <v>6664-03</v>
          </cell>
          <cell r="B36357" t="str">
            <v>VENT 50CM PRO NVP-PRO-50 127V/60Hz</v>
          </cell>
          <cell r="C36357" t="str">
            <v>FERT</v>
          </cell>
          <cell r="D36357" t="str">
            <v>UN</v>
          </cell>
        </row>
        <row r="36358">
          <cell r="A36358" t="str">
            <v>6664-04</v>
          </cell>
          <cell r="B36358" t="str">
            <v>VENT 50CM PRO NVP-PRO-50 220V/60Hz</v>
          </cell>
          <cell r="C36358" t="str">
            <v>FERT</v>
          </cell>
          <cell r="D36358" t="str">
            <v>UN</v>
          </cell>
        </row>
        <row r="36359">
          <cell r="A36359" t="str">
            <v>6666-01</v>
          </cell>
          <cell r="B36359" t="str">
            <v>SANDUICHEIRA SN-01 127V/60Hz</v>
          </cell>
          <cell r="C36359" t="str">
            <v>FERT</v>
          </cell>
          <cell r="D36359" t="str">
            <v>UN</v>
          </cell>
        </row>
        <row r="36360">
          <cell r="A36360" t="str">
            <v>6666-02</v>
          </cell>
          <cell r="B36360" t="str">
            <v>SANDUICHEIRA SN-01 220V/60Hz</v>
          </cell>
          <cell r="C36360" t="str">
            <v>FERT</v>
          </cell>
          <cell r="D36360" t="str">
            <v>UN</v>
          </cell>
        </row>
        <row r="36361">
          <cell r="A36361" t="str">
            <v>6666-03</v>
          </cell>
          <cell r="B36361" t="str">
            <v>SANDUICHEIRA SN-01 127V/60Hz</v>
          </cell>
          <cell r="C36361" t="str">
            <v>FERT</v>
          </cell>
          <cell r="D36361" t="str">
            <v>UN</v>
          </cell>
        </row>
        <row r="36362">
          <cell r="A36362" t="str">
            <v>6666-04</v>
          </cell>
          <cell r="B36362" t="str">
            <v>SANDUICHEIRA SN-01 220V/60Hz</v>
          </cell>
          <cell r="C36362" t="str">
            <v>FERT</v>
          </cell>
          <cell r="D36362" t="str">
            <v>UN</v>
          </cell>
        </row>
        <row r="36363">
          <cell r="A36363" t="str">
            <v>6667-01</v>
          </cell>
          <cell r="B36363" t="str">
            <v>SANDUICHEIRA SN-02-SL 127V/60Hz</v>
          </cell>
          <cell r="C36363" t="str">
            <v>FERT</v>
          </cell>
          <cell r="D36363" t="str">
            <v>UN</v>
          </cell>
        </row>
        <row r="36364">
          <cell r="A36364" t="str">
            <v>6667-02</v>
          </cell>
          <cell r="B36364" t="str">
            <v>SANDUICHEIRA SN-02-SL 220V/60Hz</v>
          </cell>
          <cell r="C36364" t="str">
            <v>FERT</v>
          </cell>
          <cell r="D36364" t="str">
            <v>UN</v>
          </cell>
        </row>
        <row r="36365">
          <cell r="A36365" t="str">
            <v>6667-03</v>
          </cell>
          <cell r="B36365" t="str">
            <v>SANDUICHEIRA SN-02-SL 127V/60Hz</v>
          </cell>
          <cell r="C36365" t="str">
            <v>FERT</v>
          </cell>
          <cell r="D36365" t="str">
            <v>UN</v>
          </cell>
        </row>
        <row r="36366">
          <cell r="A36366" t="str">
            <v>6667-04</v>
          </cell>
          <cell r="B36366" t="str">
            <v>SANDUICHEIRA SN-02-SL 220V/60Hz</v>
          </cell>
          <cell r="C36366" t="str">
            <v>FERT</v>
          </cell>
          <cell r="D36366" t="str">
            <v>UN</v>
          </cell>
        </row>
        <row r="36367">
          <cell r="A36367" t="str">
            <v>6668-01</v>
          </cell>
          <cell r="B36367" t="str">
            <v>SANDUICHEIRA SN-20 127V/60Hz</v>
          </cell>
          <cell r="C36367" t="str">
            <v>FERT</v>
          </cell>
          <cell r="D36367" t="str">
            <v>UN</v>
          </cell>
        </row>
        <row r="36368">
          <cell r="A36368" t="str">
            <v>6668-02</v>
          </cell>
          <cell r="B36368" t="str">
            <v>SANDUICHEIRA SN-20 220V/60Hz</v>
          </cell>
          <cell r="C36368" t="str">
            <v>FERT</v>
          </cell>
          <cell r="D36368" t="str">
            <v>UN</v>
          </cell>
        </row>
        <row r="36369">
          <cell r="A36369" t="str">
            <v>6680-01</v>
          </cell>
          <cell r="B36369" t="str">
            <v>VENT50CM TURBO FORCE NVT-50-8P 127V/60Hz</v>
          </cell>
          <cell r="C36369" t="str">
            <v>FERT</v>
          </cell>
          <cell r="D36369" t="str">
            <v>UN</v>
          </cell>
        </row>
        <row r="36370">
          <cell r="A36370" t="str">
            <v>6680-02</v>
          </cell>
          <cell r="B36370" t="str">
            <v>VENT50CM TURBO FORCE NVT-50-8P 220V/60Hz</v>
          </cell>
          <cell r="C36370" t="str">
            <v>FERT</v>
          </cell>
          <cell r="D36370" t="str">
            <v>UN</v>
          </cell>
        </row>
        <row r="36371">
          <cell r="A36371" t="str">
            <v>6680-03</v>
          </cell>
          <cell r="B36371" t="str">
            <v>VENT 50CM TURBO NVT-50-8P 127V/60Hz</v>
          </cell>
          <cell r="C36371" t="str">
            <v>FERT</v>
          </cell>
          <cell r="D36371" t="str">
            <v>UN</v>
          </cell>
        </row>
        <row r="36372">
          <cell r="A36372" t="str">
            <v>6680-04</v>
          </cell>
          <cell r="B36372" t="str">
            <v>VENT 50CM TURBO NVT-50-8P 220V/60Hz</v>
          </cell>
          <cell r="C36372" t="str">
            <v>FERT</v>
          </cell>
          <cell r="D36372" t="str">
            <v>UN</v>
          </cell>
        </row>
        <row r="36373">
          <cell r="A36373" t="str">
            <v>66810-01</v>
          </cell>
          <cell r="B36373" t="str">
            <v>BODY GROOM BG-05 BIVOLT ,</v>
          </cell>
          <cell r="C36373" t="str">
            <v>HAWA</v>
          </cell>
          <cell r="D36373" t="str">
            <v>UN</v>
          </cell>
        </row>
        <row r="36374">
          <cell r="A36374" t="str">
            <v>66850-01</v>
          </cell>
          <cell r="B36374" t="str">
            <v>OMELETEIRA ELET.OM-02 127V/60Hz ,</v>
          </cell>
          <cell r="C36374" t="str">
            <v>HAWA</v>
          </cell>
          <cell r="D36374" t="str">
            <v>UN</v>
          </cell>
        </row>
        <row r="36375">
          <cell r="A36375" t="str">
            <v>66896-01</v>
          </cell>
          <cell r="B36375" t="str">
            <v>ESCOVA SECADORA ES-14-BI BIVOLT ,</v>
          </cell>
          <cell r="C36375" t="str">
            <v>HAWA</v>
          </cell>
          <cell r="D36375" t="str">
            <v>UN</v>
          </cell>
        </row>
        <row r="36376">
          <cell r="A36376" t="str">
            <v>6690-01</v>
          </cell>
          <cell r="B36376" t="str">
            <v>ESPREMEDOR E-01 230V/50Hz  BG BR/VERDE</v>
          </cell>
          <cell r="C36376" t="str">
            <v>FERT</v>
          </cell>
          <cell r="D36376" t="str">
            <v>UN</v>
          </cell>
        </row>
        <row r="36377">
          <cell r="A36377" t="str">
            <v>6700-01</v>
          </cell>
          <cell r="B36377" t="str">
            <v>LIQUID L-43 127V/60HZ VITAMAXIS 4 FILTER</v>
          </cell>
          <cell r="C36377" t="str">
            <v>FERT</v>
          </cell>
          <cell r="D36377" t="str">
            <v>UN</v>
          </cell>
        </row>
        <row r="36378">
          <cell r="A36378" t="str">
            <v>6700-02</v>
          </cell>
          <cell r="B36378" t="str">
            <v>LIQUID L-43 220V/60HZ VITAMAXIS 4 FILTER</v>
          </cell>
          <cell r="C36378" t="str">
            <v>FERT</v>
          </cell>
          <cell r="D36378" t="str">
            <v>UN</v>
          </cell>
        </row>
        <row r="36379">
          <cell r="A36379" t="str">
            <v>67071-01</v>
          </cell>
          <cell r="B36379" t="str">
            <v>ROBÔ ASPIRADOR DE PO RB-07 BIVOLT ,</v>
          </cell>
          <cell r="C36379" t="str">
            <v>HAWA</v>
          </cell>
          <cell r="D36379" t="str">
            <v>UN</v>
          </cell>
        </row>
        <row r="36380">
          <cell r="A36380" t="str">
            <v>67180-03</v>
          </cell>
          <cell r="B36380" t="str">
            <v>FURADEIRA NFFI-07 127V/60Hz 650W</v>
          </cell>
          <cell r="C36380" t="str">
            <v>HAWA</v>
          </cell>
          <cell r="D36380" t="str">
            <v>UN</v>
          </cell>
        </row>
        <row r="36381">
          <cell r="A36381" t="str">
            <v>67180-04</v>
          </cell>
          <cell r="B36381" t="str">
            <v>FURADEIRA NFFI-07 220V/60Hz 650W</v>
          </cell>
          <cell r="C36381" t="str">
            <v>HAWA</v>
          </cell>
          <cell r="D36381" t="str">
            <v>UN</v>
          </cell>
        </row>
        <row r="36382">
          <cell r="A36382" t="str">
            <v>67190-05</v>
          </cell>
          <cell r="B36382" t="str">
            <v>FURADEIRA NFFI-07M 127V/60Hz 650W</v>
          </cell>
          <cell r="C36382" t="str">
            <v>HAWA</v>
          </cell>
          <cell r="D36382" t="str">
            <v>UN</v>
          </cell>
        </row>
        <row r="36383">
          <cell r="A36383" t="str">
            <v>67190-06</v>
          </cell>
          <cell r="B36383" t="str">
            <v>FURADEIRA NFFI-07M 220V/60Hz 650W</v>
          </cell>
          <cell r="C36383" t="str">
            <v>HAWA</v>
          </cell>
          <cell r="D36383" t="str">
            <v>UN</v>
          </cell>
        </row>
        <row r="36384">
          <cell r="A36384" t="str">
            <v>6726-01</v>
          </cell>
          <cell r="B36384" t="str">
            <v>AIR FRYER AF-35-BF 127V/60Hz .</v>
          </cell>
          <cell r="C36384" t="str">
            <v>HAWA</v>
          </cell>
          <cell r="D36384" t="str">
            <v>UN</v>
          </cell>
        </row>
        <row r="36385">
          <cell r="A36385" t="str">
            <v>6726-02</v>
          </cell>
          <cell r="B36385" t="str">
            <v>AIR FRYER AF-35-BF 220V/60Hz</v>
          </cell>
          <cell r="C36385" t="str">
            <v>HAWA</v>
          </cell>
          <cell r="D36385" t="str">
            <v>UN</v>
          </cell>
        </row>
        <row r="36386">
          <cell r="A36386" t="str">
            <v>67458-01</v>
          </cell>
          <cell r="B36386" t="str">
            <v>ESCOVA SECADORA ES-11-BI BIVOLT ,</v>
          </cell>
          <cell r="C36386" t="str">
            <v>HAWA</v>
          </cell>
          <cell r="D36386" t="str">
            <v>UN</v>
          </cell>
        </row>
        <row r="36387">
          <cell r="A36387" t="str">
            <v>6750-01</v>
          </cell>
          <cell r="B36387" t="str">
            <v>BATEDEIRA B-27 127V/60HZ EDIÇÃO LIMITADA</v>
          </cell>
          <cell r="C36387" t="str">
            <v>FERT</v>
          </cell>
          <cell r="D36387" t="str">
            <v>UN</v>
          </cell>
        </row>
        <row r="36388">
          <cell r="A36388" t="str">
            <v>6750-02</v>
          </cell>
          <cell r="B36388" t="str">
            <v>BATEDEIRA B-27 220V/60HZ EDIÇÃO LIMITADA</v>
          </cell>
          <cell r="C36388" t="str">
            <v>FERT</v>
          </cell>
          <cell r="D36388" t="str">
            <v>UN</v>
          </cell>
        </row>
        <row r="36389">
          <cell r="A36389" t="str">
            <v>67586-01</v>
          </cell>
          <cell r="B36389" t="str">
            <v>CAIXA AMPLIFICADA CM-700B BIVOLT ,</v>
          </cell>
          <cell r="C36389" t="str">
            <v>HAWA</v>
          </cell>
          <cell r="D36389" t="str">
            <v>UN</v>
          </cell>
        </row>
        <row r="36390">
          <cell r="A36390" t="str">
            <v>6760-01</v>
          </cell>
          <cell r="B36390" t="str">
            <v>SEC. CABELO SC-26 220-240V~50-60HZ-EU</v>
          </cell>
          <cell r="C36390" t="str">
            <v>ZAWA</v>
          </cell>
          <cell r="D36390" t="str">
            <v>UN</v>
          </cell>
        </row>
        <row r="36391">
          <cell r="A36391" t="str">
            <v>67612-01</v>
          </cell>
          <cell r="B36391" t="str">
            <v>PARAF. FPF-05M BIVOLT KIT OFICINA 4,8V</v>
          </cell>
          <cell r="C36391" t="str">
            <v>HAWA</v>
          </cell>
          <cell r="D36391" t="str">
            <v>UN</v>
          </cell>
        </row>
        <row r="36392">
          <cell r="A36392" t="str">
            <v>67641-01</v>
          </cell>
          <cell r="B36392" t="str">
            <v>AUTO RADIO AR-06 BIVOLT ,</v>
          </cell>
          <cell r="C36392" t="str">
            <v>HAWA</v>
          </cell>
          <cell r="D36392" t="str">
            <v>UN</v>
          </cell>
        </row>
        <row r="36393">
          <cell r="A36393" t="str">
            <v>6767-01</v>
          </cell>
          <cell r="B36393" t="str">
            <v>SANDUICHEIRA SPS-01 127V/60Hz</v>
          </cell>
          <cell r="C36393" t="str">
            <v>FERT</v>
          </cell>
          <cell r="D36393" t="str">
            <v>UN</v>
          </cell>
        </row>
        <row r="36394">
          <cell r="A36394" t="str">
            <v>6767-02</v>
          </cell>
          <cell r="B36394" t="str">
            <v>SANDUICHEIRA SPS-01 220V/60Hz</v>
          </cell>
          <cell r="C36394" t="str">
            <v>FERT</v>
          </cell>
          <cell r="D36394" t="str">
            <v>UN</v>
          </cell>
        </row>
        <row r="36395">
          <cell r="A36395" t="str">
            <v>6767-03</v>
          </cell>
          <cell r="B36395" t="str">
            <v>SANDUICHEIRA SPS-01 127V/60Hz</v>
          </cell>
          <cell r="C36395" t="str">
            <v>FERT</v>
          </cell>
          <cell r="D36395" t="str">
            <v>UN</v>
          </cell>
        </row>
        <row r="36396">
          <cell r="A36396" t="str">
            <v>6767-04</v>
          </cell>
          <cell r="B36396" t="str">
            <v>SANDUICHEIRA SPS-01 220V/60Hz</v>
          </cell>
          <cell r="C36396" t="str">
            <v>FERT</v>
          </cell>
          <cell r="D36396" t="str">
            <v>UN</v>
          </cell>
        </row>
        <row r="36397">
          <cell r="A36397" t="str">
            <v>6770-01</v>
          </cell>
          <cell r="B36397" t="str">
            <v>CH ELET. CH-07 127V/60HZ</v>
          </cell>
          <cell r="C36397" t="str">
            <v>HAWA</v>
          </cell>
          <cell r="D36397" t="str">
            <v>UN</v>
          </cell>
        </row>
        <row r="36398">
          <cell r="A36398" t="str">
            <v>6770-02</v>
          </cell>
          <cell r="B36398" t="str">
            <v>CHURRASQUEIRA ELET. CH-07 220V/60HZ</v>
          </cell>
          <cell r="C36398" t="str">
            <v>HAWA</v>
          </cell>
          <cell r="D36398" t="str">
            <v>UN</v>
          </cell>
        </row>
        <row r="36399">
          <cell r="A36399" t="str">
            <v>67725-01</v>
          </cell>
          <cell r="B36399" t="str">
            <v>SERRA TICO TICO ST-RH-01 127V/60Hz ,</v>
          </cell>
          <cell r="C36399" t="str">
            <v>HAWA</v>
          </cell>
          <cell r="D36399" t="str">
            <v>UN</v>
          </cell>
        </row>
        <row r="36400">
          <cell r="A36400" t="str">
            <v>67725-02</v>
          </cell>
          <cell r="B36400" t="str">
            <v>SERRA TICO TICO ST-RH-01 220V/60Hz ,</v>
          </cell>
          <cell r="C36400" t="str">
            <v>HAWA</v>
          </cell>
          <cell r="D36400" t="str">
            <v>UN</v>
          </cell>
        </row>
        <row r="36401">
          <cell r="A36401" t="str">
            <v>67771-02</v>
          </cell>
          <cell r="B36401" t="str">
            <v>PARAFUSADEIRA FPF-05 BIVOLT 4,8V</v>
          </cell>
          <cell r="C36401" t="str">
            <v>HAWA</v>
          </cell>
          <cell r="D36401" t="str">
            <v>UN</v>
          </cell>
        </row>
        <row r="36402">
          <cell r="A36402" t="str">
            <v>67875-01</v>
          </cell>
          <cell r="B36402" t="str">
            <v>FORNO ELETRICO FR-20 127V/60Hz 10 LITROS</v>
          </cell>
          <cell r="C36402" t="str">
            <v>HAWA</v>
          </cell>
          <cell r="D36402" t="str">
            <v>UN</v>
          </cell>
        </row>
        <row r="36403">
          <cell r="A36403" t="str">
            <v>67875-02</v>
          </cell>
          <cell r="B36403" t="str">
            <v>FORNO ELETRICO FR-20 220V/60Hz 10 LITROS</v>
          </cell>
          <cell r="C36403" t="str">
            <v>HAWA</v>
          </cell>
          <cell r="D36403" t="str">
            <v>UN</v>
          </cell>
        </row>
        <row r="36404">
          <cell r="A36404" t="str">
            <v>6789-01</v>
          </cell>
          <cell r="B36404" t="str">
            <v>VENTILADOR V-30-MX-W 127V/60Hz</v>
          </cell>
          <cell r="C36404" t="str">
            <v>FERT</v>
          </cell>
          <cell r="D36404" t="str">
            <v>UN</v>
          </cell>
        </row>
        <row r="36405">
          <cell r="A36405" t="str">
            <v>6789-02</v>
          </cell>
          <cell r="B36405" t="str">
            <v>VENTILADOR V-30-MX-W 220V/60Hz</v>
          </cell>
          <cell r="C36405" t="str">
            <v>FERT</v>
          </cell>
          <cell r="D36405" t="str">
            <v>UN</v>
          </cell>
        </row>
        <row r="36406">
          <cell r="A36406" t="str">
            <v>6800-01</v>
          </cell>
          <cell r="B36406" t="str">
            <v>LIQUIDIFICADOR L-29 127V/60HZ POWER 2</v>
          </cell>
          <cell r="C36406" t="str">
            <v>FERT</v>
          </cell>
          <cell r="D36406" t="str">
            <v>UN</v>
          </cell>
        </row>
        <row r="36407">
          <cell r="A36407" t="str">
            <v>6800-02</v>
          </cell>
          <cell r="B36407" t="str">
            <v>LIQUIDIFICADOR L-29 220V/60HZ POWER 2</v>
          </cell>
          <cell r="C36407" t="str">
            <v>FERT</v>
          </cell>
          <cell r="D36407" t="str">
            <v>UN</v>
          </cell>
        </row>
        <row r="36408">
          <cell r="A36408" t="str">
            <v>6802-01</v>
          </cell>
          <cell r="B36408" t="str">
            <v>LIQUIDIFICADOR L-550-B 127V/60Hz</v>
          </cell>
          <cell r="C36408" t="str">
            <v>FERT</v>
          </cell>
          <cell r="D36408" t="str">
            <v>UN</v>
          </cell>
        </row>
        <row r="36409">
          <cell r="A36409" t="str">
            <v>6802-02</v>
          </cell>
          <cell r="B36409" t="str">
            <v>LIQUIDIFICADOR L-550-B 220V/60Hz</v>
          </cell>
          <cell r="C36409" t="str">
            <v>FERT</v>
          </cell>
          <cell r="D36409" t="str">
            <v>UN</v>
          </cell>
        </row>
        <row r="36410">
          <cell r="A36410" t="str">
            <v>68022-02</v>
          </cell>
          <cell r="B36410" t="str">
            <v>FURAD.IMPACTO FI-RH-01M 220V/60Hz</v>
          </cell>
          <cell r="C36410" t="str">
            <v>HAWA</v>
          </cell>
          <cell r="D36410" t="str">
            <v>UN</v>
          </cell>
        </row>
        <row r="36411">
          <cell r="A36411" t="str">
            <v>6803-01</v>
          </cell>
          <cell r="B36411" t="str">
            <v>LIQUIDIFICADOR L-550-W 127V/60Hz</v>
          </cell>
          <cell r="C36411" t="str">
            <v>FERT</v>
          </cell>
          <cell r="D36411" t="str">
            <v>UN</v>
          </cell>
        </row>
        <row r="36412">
          <cell r="A36412" t="str">
            <v>6803-02</v>
          </cell>
          <cell r="B36412" t="str">
            <v>LIQUIDIFICADOR L-550-W 220V/60Hz</v>
          </cell>
          <cell r="C36412" t="str">
            <v>FERT</v>
          </cell>
          <cell r="D36412" t="str">
            <v>UN</v>
          </cell>
        </row>
        <row r="36413">
          <cell r="A36413" t="str">
            <v>68088-01</v>
          </cell>
          <cell r="B36413" t="str">
            <v>ROBÔ ASPIRADOR DE PO RB-08 BIVOLT ,</v>
          </cell>
          <cell r="C36413" t="str">
            <v>HAWA</v>
          </cell>
          <cell r="D36413" t="str">
            <v>UN</v>
          </cell>
        </row>
        <row r="36414">
          <cell r="A36414" t="str">
            <v>6810-01</v>
          </cell>
          <cell r="B36414" t="str">
            <v>BODY GROOM BG-05 BIVOLT</v>
          </cell>
          <cell r="C36414" t="str">
            <v>HAWA</v>
          </cell>
          <cell r="D36414" t="str">
            <v>UN</v>
          </cell>
        </row>
        <row r="36415">
          <cell r="A36415" t="str">
            <v>68193-01</v>
          </cell>
          <cell r="B36415" t="str">
            <v>SPEAKER BLUETOOTH SK-06 BIVOLT</v>
          </cell>
          <cell r="C36415" t="str">
            <v>HAWA</v>
          </cell>
          <cell r="D36415" t="str">
            <v>UN</v>
          </cell>
        </row>
        <row r="36416">
          <cell r="A36416" t="str">
            <v>68193-02</v>
          </cell>
          <cell r="B36416" t="str">
            <v>SPEAKER BLUETOOTH SK-06 BIVOLT</v>
          </cell>
          <cell r="C36416" t="str">
            <v>HAWA</v>
          </cell>
          <cell r="D36416" t="str">
            <v>UN</v>
          </cell>
        </row>
        <row r="36417">
          <cell r="A36417" t="str">
            <v>68194-01</v>
          </cell>
          <cell r="B36417" t="str">
            <v>SPEAKER BLUETOOTH SK-07 BIVOLT</v>
          </cell>
          <cell r="C36417" t="str">
            <v>HAWA</v>
          </cell>
          <cell r="D36417" t="str">
            <v>UN</v>
          </cell>
        </row>
        <row r="36418">
          <cell r="A36418" t="str">
            <v>68194-02</v>
          </cell>
          <cell r="B36418" t="str">
            <v>SPEAKER BLUETOOTH SK-07 BIVOLT ,</v>
          </cell>
          <cell r="C36418" t="str">
            <v>HAWA</v>
          </cell>
          <cell r="D36418" t="str">
            <v>UN</v>
          </cell>
        </row>
        <row r="36419">
          <cell r="A36419" t="str">
            <v>6820-01</v>
          </cell>
          <cell r="B36419" t="str">
            <v>MAQUINA DE ACABAMENTO MA-01 BIVOLT</v>
          </cell>
          <cell r="C36419" t="str">
            <v>HAWA</v>
          </cell>
          <cell r="D36419" t="str">
            <v>UN</v>
          </cell>
        </row>
        <row r="36420">
          <cell r="A36420" t="str">
            <v>68236-01</v>
          </cell>
          <cell r="B36420" t="str">
            <v>CAIXA AMPLIFICADA MCO-06 BIVOLT</v>
          </cell>
          <cell r="C36420" t="str">
            <v>HAWA</v>
          </cell>
          <cell r="D36420" t="str">
            <v>UN</v>
          </cell>
        </row>
        <row r="36421">
          <cell r="A36421" t="str">
            <v>68246-01</v>
          </cell>
          <cell r="B36421" t="str">
            <v>CAIXA AMPLIFICADA MCO-08 BIVOLT ,</v>
          </cell>
          <cell r="C36421" t="str">
            <v>HAWA</v>
          </cell>
          <cell r="D36421" t="str">
            <v>UN</v>
          </cell>
        </row>
        <row r="36422">
          <cell r="A36422" t="str">
            <v>6830-01</v>
          </cell>
          <cell r="B36422" t="str">
            <v>EGG COOKER EG-01 127V/60Hz</v>
          </cell>
          <cell r="C36422" t="str">
            <v>HAWA</v>
          </cell>
          <cell r="D36422" t="str">
            <v>UN</v>
          </cell>
        </row>
        <row r="36423">
          <cell r="A36423" t="str">
            <v>6830-02</v>
          </cell>
          <cell r="B36423" t="str">
            <v>EGG COOKER EG-01 220V/60Hz</v>
          </cell>
          <cell r="C36423" t="str">
            <v>HAWA</v>
          </cell>
          <cell r="D36423" t="str">
            <v>UN</v>
          </cell>
        </row>
        <row r="36424">
          <cell r="A36424" t="str">
            <v>68357-01</v>
          </cell>
          <cell r="B36424" t="str">
            <v>CAIXA AMPLIFICADA CM-12 BIVOLT BLUETOOTH</v>
          </cell>
          <cell r="C36424" t="str">
            <v>HAWA</v>
          </cell>
          <cell r="D36424" t="str">
            <v>UN</v>
          </cell>
        </row>
        <row r="36425">
          <cell r="A36425" t="str">
            <v>6840-01</v>
          </cell>
          <cell r="B36425" t="str">
            <v>CAIXA AMPLIFICADA CM-14 BIVOLT .</v>
          </cell>
          <cell r="C36425" t="str">
            <v>FERT</v>
          </cell>
          <cell r="D36425" t="str">
            <v>UN</v>
          </cell>
        </row>
        <row r="36426">
          <cell r="A36426" t="str">
            <v>6840-02</v>
          </cell>
          <cell r="B36426" t="str">
            <v>CAIXA AMPLIFICADA CM-14 BIVOLT .</v>
          </cell>
          <cell r="C36426" t="str">
            <v>FERT</v>
          </cell>
          <cell r="D36426" t="str">
            <v>UN</v>
          </cell>
        </row>
        <row r="36427">
          <cell r="A36427" t="str">
            <v>6840-03</v>
          </cell>
          <cell r="B36427" t="str">
            <v>CAIXA AMPLIFICADA CM-14 BIVOLT .</v>
          </cell>
          <cell r="C36427" t="str">
            <v>FERT</v>
          </cell>
          <cell r="D36427" t="str">
            <v>UN</v>
          </cell>
        </row>
        <row r="36428">
          <cell r="A36428" t="str">
            <v>6845-21</v>
          </cell>
          <cell r="B36428" t="str">
            <v>MANCAL FFI-05</v>
          </cell>
          <cell r="C36428" t="str">
            <v>ROH</v>
          </cell>
          <cell r="D36428" t="str">
            <v>UN</v>
          </cell>
        </row>
        <row r="36429">
          <cell r="A36429" t="str">
            <v>6850-01</v>
          </cell>
          <cell r="B36429" t="str">
            <v>OMELETEIRA ELET. OM-02 127V/60Hz</v>
          </cell>
          <cell r="C36429" t="str">
            <v>HAWA</v>
          </cell>
          <cell r="D36429" t="str">
            <v>UN</v>
          </cell>
        </row>
        <row r="36430">
          <cell r="A36430" t="str">
            <v>6850-02</v>
          </cell>
          <cell r="B36430" t="str">
            <v>OMELETEIRA ELET. OM-02 220V/60Hz</v>
          </cell>
          <cell r="C36430" t="str">
            <v>HAWA</v>
          </cell>
          <cell r="D36430" t="str">
            <v>UN</v>
          </cell>
        </row>
        <row r="36431">
          <cell r="A36431" t="str">
            <v>68585-01</v>
          </cell>
          <cell r="B36431" t="str">
            <v>ESCOVA ROTATIVA ER-08 127V/60Hz ,</v>
          </cell>
          <cell r="C36431" t="str">
            <v>HAWA</v>
          </cell>
          <cell r="D36431" t="str">
            <v>UN</v>
          </cell>
        </row>
        <row r="36432">
          <cell r="A36432" t="str">
            <v>68585-02</v>
          </cell>
          <cell r="B36432" t="str">
            <v>ESCOVA ROTATIVA ER-08 220V/60Hz ,</v>
          </cell>
          <cell r="C36432" t="str">
            <v>HAWA</v>
          </cell>
          <cell r="D36432" t="str">
            <v>UN</v>
          </cell>
        </row>
        <row r="36433">
          <cell r="A36433" t="str">
            <v>68605-01</v>
          </cell>
          <cell r="B36433" t="str">
            <v>BODY GROOM BG-08 BIVOLT ,</v>
          </cell>
          <cell r="C36433" t="str">
            <v>HAWA</v>
          </cell>
          <cell r="D36433" t="str">
            <v>UN</v>
          </cell>
        </row>
        <row r="36434">
          <cell r="A36434" t="str">
            <v>68641-01</v>
          </cell>
          <cell r="B36434" t="str">
            <v>SANDUICHEIRA S-19 127V/60Hz ,</v>
          </cell>
          <cell r="C36434" t="str">
            <v>HAWA</v>
          </cell>
          <cell r="D36434" t="str">
            <v>UN</v>
          </cell>
        </row>
        <row r="36435">
          <cell r="A36435" t="str">
            <v>68641-02</v>
          </cell>
          <cell r="B36435" t="str">
            <v>SANDUICHEIRA S-19 220V/60Hz ,</v>
          </cell>
          <cell r="C36435" t="str">
            <v>HAWA</v>
          </cell>
          <cell r="D36435" t="str">
            <v>UN</v>
          </cell>
        </row>
        <row r="36436">
          <cell r="A36436" t="str">
            <v>68642-01</v>
          </cell>
          <cell r="B36436" t="str">
            <v>SANDUICHEIRA S-20 127V/60Hz INOX</v>
          </cell>
          <cell r="C36436" t="str">
            <v>HAWA</v>
          </cell>
          <cell r="D36436" t="str">
            <v>UN</v>
          </cell>
        </row>
        <row r="36437">
          <cell r="A36437" t="str">
            <v>68642-02</v>
          </cell>
          <cell r="B36437" t="str">
            <v>SANDUICHEIRA S-20 220V/60Hz INOX</v>
          </cell>
          <cell r="C36437" t="str">
            <v>HAWA</v>
          </cell>
          <cell r="D36437" t="str">
            <v>UN</v>
          </cell>
        </row>
        <row r="36438">
          <cell r="A36438" t="str">
            <v>68642-03</v>
          </cell>
          <cell r="B36438" t="str">
            <v>SANDUICHEIRA S-20 127V/60Hz ,</v>
          </cell>
          <cell r="C36438" t="str">
            <v>HAWA</v>
          </cell>
          <cell r="D36438" t="str">
            <v>UN</v>
          </cell>
        </row>
        <row r="36439">
          <cell r="A36439" t="str">
            <v>68642-04</v>
          </cell>
          <cell r="B36439" t="str">
            <v>SANDUICHEIRA S-20 220V/60Hz ,</v>
          </cell>
          <cell r="C36439" t="str">
            <v>HAWA</v>
          </cell>
          <cell r="D36439" t="str">
            <v>UN</v>
          </cell>
        </row>
        <row r="36440">
          <cell r="A36440" t="str">
            <v>68643-01</v>
          </cell>
          <cell r="B36440" t="str">
            <v>SANDUICHEIRA S-25 127V/60Hz INOX</v>
          </cell>
          <cell r="C36440" t="str">
            <v>HAWA</v>
          </cell>
          <cell r="D36440" t="str">
            <v>UN</v>
          </cell>
        </row>
        <row r="36441">
          <cell r="A36441" t="str">
            <v>68643-02</v>
          </cell>
          <cell r="B36441" t="str">
            <v>SANDUICHEIRA S-25 220V/60Hz INOX</v>
          </cell>
          <cell r="C36441" t="str">
            <v>HAWA</v>
          </cell>
          <cell r="D36441" t="str">
            <v>UN</v>
          </cell>
        </row>
        <row r="36442">
          <cell r="A36442" t="str">
            <v>68650-01</v>
          </cell>
          <cell r="B36442" t="str">
            <v>LIXADEIRA ORBITAL FLO-02 127V/60Hz 240W</v>
          </cell>
          <cell r="C36442" t="str">
            <v>HAWA</v>
          </cell>
          <cell r="D36442" t="str">
            <v>UN</v>
          </cell>
        </row>
        <row r="36443">
          <cell r="A36443" t="str">
            <v>68650-02</v>
          </cell>
          <cell r="B36443" t="str">
            <v>LIXADEIRA ORBITAL FLO-02 220V/60Hz 240W</v>
          </cell>
          <cell r="C36443" t="str">
            <v>HAWA</v>
          </cell>
          <cell r="D36443" t="str">
            <v>UN</v>
          </cell>
        </row>
        <row r="36444">
          <cell r="A36444" t="str">
            <v>68650-03</v>
          </cell>
          <cell r="B36444" t="str">
            <v>LIXADEIRA ORBITAL FLO-02 127V/60Hz 250W</v>
          </cell>
          <cell r="C36444" t="str">
            <v>HAWA</v>
          </cell>
          <cell r="D36444" t="str">
            <v>UN</v>
          </cell>
        </row>
        <row r="36445">
          <cell r="A36445" t="str">
            <v>68674-01</v>
          </cell>
          <cell r="B36445" t="str">
            <v>PERSONAL BLENDER DG-02 127V/60Hz</v>
          </cell>
          <cell r="C36445" t="str">
            <v>HAWA</v>
          </cell>
          <cell r="D36445" t="str">
            <v>UN</v>
          </cell>
        </row>
        <row r="36446">
          <cell r="A36446" t="str">
            <v>68674-02</v>
          </cell>
          <cell r="B36446" t="str">
            <v>PERSONAL BLENDER DG-02 220V/60Hz</v>
          </cell>
          <cell r="C36446" t="str">
            <v>HAWA</v>
          </cell>
          <cell r="D36446" t="str">
            <v>UN</v>
          </cell>
        </row>
        <row r="36447">
          <cell r="A36447" t="str">
            <v>68675-01</v>
          </cell>
          <cell r="B36447" t="str">
            <v>FACA ELET.FA-01 127V/60Hz ,</v>
          </cell>
          <cell r="C36447" t="str">
            <v>HAWA</v>
          </cell>
          <cell r="D36447" t="str">
            <v>UN</v>
          </cell>
        </row>
        <row r="36448">
          <cell r="A36448" t="str">
            <v>68675-02</v>
          </cell>
          <cell r="B36448" t="str">
            <v>FACA ELET.FA-01 220V/60Hz ,</v>
          </cell>
          <cell r="C36448" t="str">
            <v>HAWA</v>
          </cell>
          <cell r="D36448" t="str">
            <v>UN</v>
          </cell>
        </row>
        <row r="36449">
          <cell r="A36449" t="str">
            <v>68685-01</v>
          </cell>
          <cell r="B36449" t="str">
            <v>SECADOR CABELOS SC-44-D 127V/60Hz ,</v>
          </cell>
          <cell r="C36449" t="str">
            <v>HAWA</v>
          </cell>
          <cell r="D36449" t="str">
            <v>UN</v>
          </cell>
        </row>
        <row r="36450">
          <cell r="A36450" t="str">
            <v>68685-02</v>
          </cell>
          <cell r="B36450" t="str">
            <v>SECADOR CABELOS SC-44-D 220V/60Hz ,</v>
          </cell>
          <cell r="C36450" t="str">
            <v>HAWA</v>
          </cell>
          <cell r="D36450" t="str">
            <v>UN</v>
          </cell>
        </row>
        <row r="36451">
          <cell r="A36451" t="str">
            <v>68689-01</v>
          </cell>
          <cell r="B36451" t="str">
            <v>PARAF. E FURAD. IMPACTO PI-12MA BIVOLT</v>
          </cell>
          <cell r="C36451" t="str">
            <v>HAWA</v>
          </cell>
          <cell r="D36451" t="str">
            <v>UN</v>
          </cell>
        </row>
        <row r="36452">
          <cell r="A36452" t="str">
            <v>68690-01</v>
          </cell>
          <cell r="B36452" t="str">
            <v>RADIO RELOGIO RR-03 BIVOLT</v>
          </cell>
          <cell r="C36452" t="str">
            <v>HAWA</v>
          </cell>
          <cell r="D36452" t="str">
            <v>UN</v>
          </cell>
        </row>
        <row r="36453">
          <cell r="A36453" t="str">
            <v>6880-01</v>
          </cell>
          <cell r="B36453" t="str">
            <v>CH ELET. CH-05 127V/60HZ</v>
          </cell>
          <cell r="C36453" t="str">
            <v>HAWA</v>
          </cell>
          <cell r="D36453" t="str">
            <v>UN</v>
          </cell>
        </row>
        <row r="36454">
          <cell r="A36454" t="str">
            <v>6880-02</v>
          </cell>
          <cell r="B36454" t="str">
            <v>CH ELET. CH-05 220V/60HZ</v>
          </cell>
          <cell r="C36454" t="str">
            <v>HAWA</v>
          </cell>
          <cell r="D36454" t="str">
            <v>UN</v>
          </cell>
        </row>
        <row r="36455">
          <cell r="A36455" t="str">
            <v>68835-01</v>
          </cell>
          <cell r="B36455" t="str">
            <v>CAIXA AMPLIFICADA CM-15 BIVOLT ,</v>
          </cell>
          <cell r="C36455" t="str">
            <v>HAWA</v>
          </cell>
          <cell r="D36455" t="str">
            <v>UN</v>
          </cell>
        </row>
        <row r="36456">
          <cell r="A36456" t="str">
            <v>68870-01</v>
          </cell>
          <cell r="B36456" t="str">
            <v>FONE DE OUVIDO HP-03 BIVOLT BLUETOOTH</v>
          </cell>
          <cell r="C36456" t="str">
            <v>HAWA</v>
          </cell>
          <cell r="D36456" t="str">
            <v>UN</v>
          </cell>
        </row>
        <row r="36457">
          <cell r="A36457" t="str">
            <v>6890-01</v>
          </cell>
          <cell r="B36457" t="str">
            <v>CHURRASQUEIRA ELET. CH-06 127V/60Hz</v>
          </cell>
          <cell r="C36457" t="str">
            <v>HAWA</v>
          </cell>
          <cell r="D36457" t="str">
            <v>UN</v>
          </cell>
        </row>
        <row r="36458">
          <cell r="A36458" t="str">
            <v>6890-02</v>
          </cell>
          <cell r="B36458" t="str">
            <v>CHURRASQUEIRA ELET. CH-06 220V/60Hz</v>
          </cell>
          <cell r="C36458" t="str">
            <v>HAWA</v>
          </cell>
          <cell r="D36458" t="str">
            <v>UN</v>
          </cell>
        </row>
        <row r="36459">
          <cell r="A36459" t="str">
            <v>68910-01</v>
          </cell>
          <cell r="B36459" t="str">
            <v>CORTADOR CABELO CR-07 127V/60Hz CR7</v>
          </cell>
          <cell r="C36459" t="str">
            <v>HAWA</v>
          </cell>
          <cell r="D36459" t="str">
            <v>UN</v>
          </cell>
        </row>
        <row r="36460">
          <cell r="A36460" t="str">
            <v>68910-02</v>
          </cell>
          <cell r="B36460" t="str">
            <v>CORTADOR CABELO CR-07 220V/60Hz CR7</v>
          </cell>
          <cell r="C36460" t="str">
            <v>HAWA</v>
          </cell>
          <cell r="D36460" t="str">
            <v>UN</v>
          </cell>
        </row>
        <row r="36461">
          <cell r="A36461" t="str">
            <v>68915-01</v>
          </cell>
          <cell r="B36461" t="str">
            <v>SEC. CABELO PROFISS. SCP-03 127V/60Hz</v>
          </cell>
          <cell r="C36461" t="str">
            <v>HAWA</v>
          </cell>
          <cell r="D36461" t="str">
            <v>UN</v>
          </cell>
        </row>
        <row r="36462">
          <cell r="A36462" t="str">
            <v>68915-02</v>
          </cell>
          <cell r="B36462" t="str">
            <v>SEC. CABELO PROFISS. SCP-03 220V/60Hz</v>
          </cell>
          <cell r="C36462" t="str">
            <v>HAWA</v>
          </cell>
          <cell r="D36462" t="str">
            <v>UN</v>
          </cell>
        </row>
        <row r="36463">
          <cell r="A36463" t="str">
            <v>6896-01</v>
          </cell>
          <cell r="B36463" t="str">
            <v>ESCOVA SECADORA ES-14-BI BIVOLT</v>
          </cell>
          <cell r="C36463" t="str">
            <v>HAWA</v>
          </cell>
          <cell r="D36463" t="str">
            <v>UN</v>
          </cell>
        </row>
        <row r="36464">
          <cell r="A36464" t="str">
            <v>68960-01</v>
          </cell>
          <cell r="B36464" t="str">
            <v>BARBEADOR BE-02 BIVOLT ,</v>
          </cell>
          <cell r="C36464" t="str">
            <v>HAWA</v>
          </cell>
          <cell r="D36464" t="str">
            <v>UN</v>
          </cell>
        </row>
        <row r="36465">
          <cell r="A36465" t="str">
            <v>68970-01</v>
          </cell>
          <cell r="B36465" t="str">
            <v>AQUECEDOR QUARTZO A-09 127V/60Hz ,</v>
          </cell>
          <cell r="C36465" t="str">
            <v>HAWA</v>
          </cell>
          <cell r="D36465" t="str">
            <v>UN</v>
          </cell>
        </row>
        <row r="36466">
          <cell r="A36466" t="str">
            <v>68970-02</v>
          </cell>
          <cell r="B36466" t="str">
            <v>AQUECEDOR QUARTZO A-09 220V/60Hz ,</v>
          </cell>
          <cell r="C36466" t="str">
            <v>HAWA</v>
          </cell>
          <cell r="D36466" t="str">
            <v>UN</v>
          </cell>
        </row>
        <row r="36467">
          <cell r="A36467" t="str">
            <v>68975-01</v>
          </cell>
          <cell r="B36467" t="str">
            <v>CAIXA AMPLIFICADA CM-250B BIVOLT ,</v>
          </cell>
          <cell r="C36467" t="str">
            <v>HAWA</v>
          </cell>
          <cell r="D36467" t="str">
            <v>UN</v>
          </cell>
        </row>
        <row r="36468">
          <cell r="A36468" t="str">
            <v>68976-01</v>
          </cell>
          <cell r="B36468" t="str">
            <v>DEPILADOR DP-05 BIVOLT ,</v>
          </cell>
          <cell r="C36468" t="str">
            <v>HAWA</v>
          </cell>
          <cell r="D36468" t="str">
            <v>UN</v>
          </cell>
        </row>
        <row r="36469">
          <cell r="A36469" t="str">
            <v>68986-01</v>
          </cell>
          <cell r="B36469" t="str">
            <v>ESCOVA ROTATIVA ERB-01 BIVOLT ,</v>
          </cell>
          <cell r="C36469" t="str">
            <v>HAWA</v>
          </cell>
          <cell r="D36469" t="str">
            <v>UN</v>
          </cell>
        </row>
        <row r="36470">
          <cell r="A36470" t="str">
            <v>6900-01</v>
          </cell>
          <cell r="B36470" t="str">
            <v>LIQUID L-63 127V/60HZ ELETRONIC FILTER</v>
          </cell>
          <cell r="C36470" t="str">
            <v>FERT</v>
          </cell>
          <cell r="D36470" t="str">
            <v>UN</v>
          </cell>
        </row>
        <row r="36471">
          <cell r="A36471" t="str">
            <v>6900-02</v>
          </cell>
          <cell r="B36471" t="str">
            <v>LIQUID L-63 220V/60HZ ELETRONIC FILTER</v>
          </cell>
          <cell r="C36471" t="str">
            <v>FERT</v>
          </cell>
          <cell r="D36471" t="str">
            <v>UN</v>
          </cell>
        </row>
        <row r="36472">
          <cell r="A36472" t="str">
            <v>6904-01</v>
          </cell>
          <cell r="B36472" t="str">
            <v>LIQUIDIFICADOR L-550-R 127V/60Hz</v>
          </cell>
          <cell r="C36472" t="str">
            <v>FERT</v>
          </cell>
          <cell r="D36472" t="str">
            <v>UN</v>
          </cell>
        </row>
        <row r="36473">
          <cell r="A36473" t="str">
            <v>6904-02</v>
          </cell>
          <cell r="B36473" t="str">
            <v>LIQUIDIFICADOR L-550-R 220V/60Hz</v>
          </cell>
          <cell r="C36473" t="str">
            <v>FERT</v>
          </cell>
          <cell r="D36473" t="str">
            <v>UN</v>
          </cell>
        </row>
        <row r="36474">
          <cell r="A36474" t="str">
            <v>69044-01</v>
          </cell>
          <cell r="B36474" t="str">
            <v>TECLADO COM FIO OTF-02 - TECLADO LED BR</v>
          </cell>
          <cell r="C36474" t="str">
            <v>HAWA</v>
          </cell>
          <cell r="D36474" t="str">
            <v>UN</v>
          </cell>
        </row>
        <row r="36475">
          <cell r="A36475" t="str">
            <v>69046-01</v>
          </cell>
          <cell r="B36475" t="str">
            <v>CARRINHO POCKET CBP-02 - MINI POCKET</v>
          </cell>
          <cell r="C36475" t="str">
            <v>HAWA</v>
          </cell>
          <cell r="D36475" t="str">
            <v>UN</v>
          </cell>
        </row>
        <row r="36476">
          <cell r="A36476" t="str">
            <v>69047-01</v>
          </cell>
          <cell r="B36476" t="str">
            <v>SUPORTE HEADSET GSP-01</v>
          </cell>
          <cell r="C36476" t="str">
            <v>HAWA</v>
          </cell>
          <cell r="D36476" t="str">
            <v>UN</v>
          </cell>
        </row>
        <row r="36477">
          <cell r="A36477" t="str">
            <v>69048-01</v>
          </cell>
          <cell r="B36477" t="str">
            <v>EARBUD OEB-01 - EARBUD</v>
          </cell>
          <cell r="C36477" t="str">
            <v>HAWA</v>
          </cell>
          <cell r="D36477" t="str">
            <v>UN</v>
          </cell>
        </row>
        <row r="36478">
          <cell r="A36478" t="str">
            <v>69057-01</v>
          </cell>
          <cell r="B36478" t="str">
            <v>SECADOR DE CABELOS SCP-01 127V/60Hz PROF</v>
          </cell>
          <cell r="C36478" t="str">
            <v>HAWA</v>
          </cell>
          <cell r="D36478" t="str">
            <v>UN</v>
          </cell>
        </row>
        <row r="36479">
          <cell r="A36479" t="str">
            <v>69057-02</v>
          </cell>
          <cell r="B36479" t="str">
            <v>SECADOR DE CABELOS SCP-01 220V/60Hz PROF</v>
          </cell>
          <cell r="C36479" t="str">
            <v>HAWA</v>
          </cell>
          <cell r="D36479" t="str">
            <v>UN</v>
          </cell>
        </row>
        <row r="36480">
          <cell r="A36480" t="str">
            <v>69071-01</v>
          </cell>
          <cell r="B36480" t="str">
            <v>AQUECEDOR QUARTZO A-15 127V/60HZ</v>
          </cell>
          <cell r="C36480" t="str">
            <v>HAWA</v>
          </cell>
          <cell r="D36480" t="str">
            <v>UN</v>
          </cell>
        </row>
        <row r="36481">
          <cell r="A36481" t="str">
            <v>69071-02</v>
          </cell>
          <cell r="B36481" t="str">
            <v>AQUECEDOR QUARTZO A-15 220V/60HZ</v>
          </cell>
          <cell r="C36481" t="str">
            <v>HAWA</v>
          </cell>
          <cell r="D36481" t="str">
            <v>UN</v>
          </cell>
        </row>
        <row r="36482">
          <cell r="A36482" t="str">
            <v>69075-01</v>
          </cell>
          <cell r="B36482" t="str">
            <v>PIPOQUEIRA PP-03 127V/60Hz ,</v>
          </cell>
          <cell r="C36482" t="str">
            <v>HAWA</v>
          </cell>
          <cell r="D36482" t="str">
            <v>UN</v>
          </cell>
        </row>
        <row r="36483">
          <cell r="A36483" t="str">
            <v>69075-02</v>
          </cell>
          <cell r="B36483" t="str">
            <v>PIPOQUEIRA PP-03 220V/60Hz ,</v>
          </cell>
          <cell r="C36483" t="str">
            <v>HAWA</v>
          </cell>
          <cell r="D36483" t="str">
            <v>UN</v>
          </cell>
        </row>
        <row r="36484">
          <cell r="A36484" t="str">
            <v>69095-01</v>
          </cell>
          <cell r="B36484" t="str">
            <v>PIPOQUEIRA PP-04 127V/60Hz ,</v>
          </cell>
          <cell r="C36484" t="str">
            <v>HAWA</v>
          </cell>
          <cell r="D36484" t="str">
            <v>UN</v>
          </cell>
        </row>
        <row r="36485">
          <cell r="A36485" t="str">
            <v>69095-02</v>
          </cell>
          <cell r="B36485" t="str">
            <v>PIPOQUEIRA PP-04 220V/60Hz ,</v>
          </cell>
          <cell r="C36485" t="str">
            <v>HAWA</v>
          </cell>
          <cell r="D36485" t="str">
            <v>UN</v>
          </cell>
        </row>
        <row r="36486">
          <cell r="A36486" t="str">
            <v>69099-01</v>
          </cell>
          <cell r="B36486" t="str">
            <v>ROBÔ ASPIRADOR DE PO RB-09 BIVOLT ,</v>
          </cell>
          <cell r="C36486" t="str">
            <v>HAWA</v>
          </cell>
          <cell r="D36486" t="str">
            <v>UN</v>
          </cell>
        </row>
        <row r="36487">
          <cell r="A36487" t="str">
            <v>6910-01</v>
          </cell>
          <cell r="B36487" t="str">
            <v>LIQUID L-70 127V/60HZ ELETRONIC FILTER</v>
          </cell>
          <cell r="C36487" t="str">
            <v>FERT</v>
          </cell>
          <cell r="D36487" t="str">
            <v>UN</v>
          </cell>
        </row>
        <row r="36488">
          <cell r="A36488" t="str">
            <v>6910-02</v>
          </cell>
          <cell r="B36488" t="str">
            <v>LIQUID L-70 220V/60HZ ELETRONIC FILTER</v>
          </cell>
          <cell r="C36488" t="str">
            <v>FERT</v>
          </cell>
          <cell r="D36488" t="str">
            <v>UN</v>
          </cell>
        </row>
        <row r="36489">
          <cell r="A36489" t="str">
            <v>6912-01</v>
          </cell>
          <cell r="B36489" t="str">
            <v>LIQUID L-70 220V~50/60HZ AR AZUL/INOX</v>
          </cell>
          <cell r="C36489" t="str">
            <v>FERT</v>
          </cell>
          <cell r="D36489" t="str">
            <v>UN</v>
          </cell>
        </row>
        <row r="36490">
          <cell r="A36490" t="str">
            <v>69130-01</v>
          </cell>
          <cell r="B36490" t="str">
            <v>ASPIRADOR PO AP-15 127V/60Hz</v>
          </cell>
          <cell r="C36490" t="str">
            <v>HAWA</v>
          </cell>
          <cell r="D36490" t="str">
            <v>UN</v>
          </cell>
        </row>
        <row r="36491">
          <cell r="A36491" t="str">
            <v>69130-02</v>
          </cell>
          <cell r="B36491" t="str">
            <v>ASPIRADOR PO AP-15 220V/60Hz</v>
          </cell>
          <cell r="C36491" t="str">
            <v>HAWA</v>
          </cell>
          <cell r="D36491" t="str">
            <v>UN</v>
          </cell>
        </row>
        <row r="36492">
          <cell r="A36492" t="str">
            <v>69146-01</v>
          </cell>
          <cell r="B36492" t="str">
            <v>CARRINHO POCKET CBP-02PCOM CAPOTA PRETA</v>
          </cell>
          <cell r="C36492" t="str">
            <v>HAWA</v>
          </cell>
          <cell r="D36492" t="str">
            <v>UN</v>
          </cell>
        </row>
        <row r="36493">
          <cell r="A36493" t="str">
            <v>69191-01</v>
          </cell>
          <cell r="B36493" t="str">
            <v>CAFETEIRA C-30-18X-FB 127V/60Hz</v>
          </cell>
          <cell r="C36493" t="str">
            <v>HAWA</v>
          </cell>
          <cell r="D36493" t="str">
            <v>UN</v>
          </cell>
        </row>
        <row r="36494">
          <cell r="A36494" t="str">
            <v>69191-02</v>
          </cell>
          <cell r="B36494" t="str">
            <v>CAFETEIRA C-30-18X-FB 220V/60Hz</v>
          </cell>
          <cell r="C36494" t="str">
            <v>HAWA</v>
          </cell>
          <cell r="D36494" t="str">
            <v>UN</v>
          </cell>
        </row>
        <row r="36495">
          <cell r="A36495" t="str">
            <v>6920-01</v>
          </cell>
          <cell r="B36495" t="str">
            <v>LIQUID L-74 127V/60HZ ELETRONIC FILTER</v>
          </cell>
          <cell r="C36495" t="str">
            <v>FERT</v>
          </cell>
          <cell r="D36495" t="str">
            <v>UN</v>
          </cell>
        </row>
        <row r="36496">
          <cell r="A36496" t="str">
            <v>6920-02</v>
          </cell>
          <cell r="B36496" t="str">
            <v>LIQUID L-74 220V/60HZ ELETRONIC FILTER</v>
          </cell>
          <cell r="C36496" t="str">
            <v>FERT</v>
          </cell>
          <cell r="D36496" t="str">
            <v>UN</v>
          </cell>
        </row>
        <row r="36497">
          <cell r="A36497" t="str">
            <v>6920-03</v>
          </cell>
          <cell r="B36497" t="str">
            <v>LIQUID L-74 127V/60HZ ELETRONIC FILTER</v>
          </cell>
          <cell r="C36497" t="str">
            <v>FERT</v>
          </cell>
          <cell r="D36497" t="str">
            <v>UN</v>
          </cell>
        </row>
        <row r="36498">
          <cell r="A36498" t="str">
            <v>6920-04</v>
          </cell>
          <cell r="B36498" t="str">
            <v>LIQUID L-74 220V/60HZ ELETRONIC FILTER</v>
          </cell>
          <cell r="C36498" t="str">
            <v>FERT</v>
          </cell>
          <cell r="D36498" t="str">
            <v>UN</v>
          </cell>
        </row>
        <row r="36499">
          <cell r="A36499" t="str">
            <v>6920-05</v>
          </cell>
          <cell r="B36499" t="str">
            <v>LIQUID L-74 127V/60Hz ELECTRONIC INOX</v>
          </cell>
          <cell r="C36499" t="str">
            <v>FERT</v>
          </cell>
          <cell r="D36499" t="str">
            <v>UN</v>
          </cell>
        </row>
        <row r="36500">
          <cell r="A36500" t="str">
            <v>6920-06</v>
          </cell>
          <cell r="B36500" t="str">
            <v>LIQUID L-74 220V/60Hz ELECTRONIC INOX</v>
          </cell>
          <cell r="C36500" t="str">
            <v>FERT</v>
          </cell>
          <cell r="D36500" t="str">
            <v>UN</v>
          </cell>
        </row>
        <row r="36501">
          <cell r="A36501" t="str">
            <v>6922-01</v>
          </cell>
          <cell r="B36501" t="str">
            <v>LIQUID L-74 230V/50Hz UY VERMELHO/INOX</v>
          </cell>
          <cell r="C36501" t="str">
            <v>FERT</v>
          </cell>
          <cell r="D36501" t="str">
            <v>UN</v>
          </cell>
        </row>
        <row r="36502">
          <cell r="A36502" t="str">
            <v>6924-01</v>
          </cell>
          <cell r="B36502" t="str">
            <v>FERRO A VAPOR FVN-01-BL 127V/60Hz</v>
          </cell>
          <cell r="C36502" t="str">
            <v>FERT</v>
          </cell>
          <cell r="D36502" t="str">
            <v>UN</v>
          </cell>
        </row>
        <row r="36503">
          <cell r="A36503" t="str">
            <v>6924-02</v>
          </cell>
          <cell r="B36503" t="str">
            <v>FERRO A VAPOR FVN-01-BL 220V/60Hz</v>
          </cell>
          <cell r="C36503" t="str">
            <v>FERT</v>
          </cell>
          <cell r="D36503" t="str">
            <v>UN</v>
          </cell>
        </row>
        <row r="36504">
          <cell r="A36504" t="str">
            <v>6924-03</v>
          </cell>
          <cell r="B36504" t="str">
            <v>FERRO A VAPOR FVN-01-BL 127V/60Hz</v>
          </cell>
          <cell r="C36504" t="str">
            <v>FERT</v>
          </cell>
          <cell r="D36504" t="str">
            <v>UN</v>
          </cell>
        </row>
        <row r="36505">
          <cell r="A36505" t="str">
            <v>6924-04</v>
          </cell>
          <cell r="B36505" t="str">
            <v>FERRO A VAPOR FVN-01-BL 220V/60Hz</v>
          </cell>
          <cell r="C36505" t="str">
            <v>FERT</v>
          </cell>
          <cell r="D36505" t="str">
            <v>UN</v>
          </cell>
        </row>
        <row r="36506">
          <cell r="A36506" t="str">
            <v>6925-01</v>
          </cell>
          <cell r="B36506" t="str">
            <v>LIQUID L-65-Y 127V/60Hz ELECTRONIC 900W</v>
          </cell>
          <cell r="C36506" t="str">
            <v>FERT</v>
          </cell>
          <cell r="D36506" t="str">
            <v>UN</v>
          </cell>
        </row>
        <row r="36507">
          <cell r="A36507" t="str">
            <v>6925-02</v>
          </cell>
          <cell r="B36507" t="str">
            <v>LIQUID L-65-Y 220V/60Hz ELECTRONIC 900W</v>
          </cell>
          <cell r="C36507" t="str">
            <v>FERT</v>
          </cell>
          <cell r="D36507" t="str">
            <v>UN</v>
          </cell>
        </row>
        <row r="36508">
          <cell r="A36508" t="str">
            <v>6930-01</v>
          </cell>
          <cell r="B36508" t="str">
            <v>FERRAMENTAS MANUAIS FM-01 NA 50 PCS</v>
          </cell>
          <cell r="C36508" t="str">
            <v>HAWA</v>
          </cell>
          <cell r="D36508" t="str">
            <v>UN</v>
          </cell>
        </row>
        <row r="36509">
          <cell r="A36509" t="str">
            <v>69474-01</v>
          </cell>
          <cell r="B36509" t="str">
            <v>AIR FRYER AF-55I 127V/60Hz - 5,5L</v>
          </cell>
          <cell r="C36509" t="str">
            <v>HAWA</v>
          </cell>
          <cell r="D36509" t="str">
            <v>UN</v>
          </cell>
        </row>
        <row r="36510">
          <cell r="A36510" t="str">
            <v>69474-02</v>
          </cell>
          <cell r="B36510" t="str">
            <v>AIR FRYER AF-55I 220V/60HZ - 5,5L</v>
          </cell>
          <cell r="C36510" t="str">
            <v>HAWA</v>
          </cell>
          <cell r="D36510" t="str">
            <v>UN</v>
          </cell>
        </row>
        <row r="36511">
          <cell r="A36511" t="str">
            <v>6950-01</v>
          </cell>
          <cell r="B36511" t="str">
            <v>ESPREMEDOR E-26 127V/60HZ</v>
          </cell>
          <cell r="C36511" t="str">
            <v>FERT</v>
          </cell>
          <cell r="D36511" t="str">
            <v>UN</v>
          </cell>
        </row>
        <row r="36512">
          <cell r="A36512" t="str">
            <v>6950-02</v>
          </cell>
          <cell r="B36512" t="str">
            <v>ESPREMEDOR E-26 220V/60HZ</v>
          </cell>
          <cell r="C36512" t="str">
            <v>FERT</v>
          </cell>
          <cell r="D36512" t="str">
            <v>UN</v>
          </cell>
        </row>
        <row r="36513">
          <cell r="A36513" t="str">
            <v>69520-03</v>
          </cell>
          <cell r="B36513" t="str">
            <v>CHALEIRA CE-06 127V/60Hz ,</v>
          </cell>
          <cell r="C36513" t="str">
            <v>HAWA</v>
          </cell>
          <cell r="D36513" t="str">
            <v>UN</v>
          </cell>
        </row>
        <row r="36514">
          <cell r="A36514" t="str">
            <v>69520-04</v>
          </cell>
          <cell r="B36514" t="str">
            <v>CHALEIRA CE-06 220V/60Hz ,</v>
          </cell>
          <cell r="C36514" t="str">
            <v>HAWA</v>
          </cell>
          <cell r="D36514" t="str">
            <v>UN</v>
          </cell>
        </row>
        <row r="36515">
          <cell r="A36515" t="str">
            <v>69523-01</v>
          </cell>
          <cell r="B36515" t="str">
            <v>CHALEIRA ELET. CE-06-R 127V/60Hz</v>
          </cell>
          <cell r="C36515" t="str">
            <v>HAWA</v>
          </cell>
          <cell r="D36515" t="str">
            <v>UN</v>
          </cell>
        </row>
        <row r="36516">
          <cell r="A36516" t="str">
            <v>69523-02</v>
          </cell>
          <cell r="B36516" t="str">
            <v>CHALEIRA ELET. CE-06-R 220V/60Hz</v>
          </cell>
          <cell r="C36516" t="str">
            <v>HAWA</v>
          </cell>
          <cell r="D36516" t="str">
            <v>UN</v>
          </cell>
        </row>
        <row r="36517">
          <cell r="A36517" t="str">
            <v>6954-01</v>
          </cell>
          <cell r="B36517" t="str">
            <v>VENT 50CM TURBO VPS-52-8P-NP 127V/60HZ</v>
          </cell>
          <cell r="C36517" t="str">
            <v>FERT</v>
          </cell>
          <cell r="D36517" t="str">
            <v>UN</v>
          </cell>
        </row>
        <row r="36518">
          <cell r="A36518" t="str">
            <v>6954-02</v>
          </cell>
          <cell r="B36518" t="str">
            <v>VENT 50CM TURBO VPS-52-8P-NP 220V/60HZ</v>
          </cell>
          <cell r="C36518" t="str">
            <v>FERT</v>
          </cell>
          <cell r="D36518" t="str">
            <v>UN</v>
          </cell>
        </row>
        <row r="36519">
          <cell r="A36519" t="str">
            <v>6960-01</v>
          </cell>
          <cell r="B36519" t="str">
            <v>AIR FRYER AF-15 127V/60Hz</v>
          </cell>
          <cell r="C36519" t="str">
            <v>HAWA</v>
          </cell>
          <cell r="D36519" t="str">
            <v>UN</v>
          </cell>
        </row>
        <row r="36520">
          <cell r="A36520" t="str">
            <v>6960-02</v>
          </cell>
          <cell r="B36520" t="str">
            <v>AIR FRYER AF-15 220V/60Hz</v>
          </cell>
          <cell r="C36520" t="str">
            <v>HAWA</v>
          </cell>
          <cell r="D36520" t="str">
            <v>UN</v>
          </cell>
        </row>
        <row r="36521">
          <cell r="A36521" t="str">
            <v>69654-01</v>
          </cell>
          <cell r="B36521" t="str">
            <v>ESCOVA SECADORA ES-14 127V/60Hz ,</v>
          </cell>
          <cell r="C36521" t="str">
            <v>HAWA</v>
          </cell>
          <cell r="D36521" t="str">
            <v>UN</v>
          </cell>
        </row>
        <row r="36522">
          <cell r="A36522" t="str">
            <v>69654-02</v>
          </cell>
          <cell r="B36522" t="str">
            <v>ESCOVA SECADORA ES-14 220V/60Hz ,</v>
          </cell>
          <cell r="C36522" t="str">
            <v>HAWA</v>
          </cell>
          <cell r="D36522" t="str">
            <v>UN</v>
          </cell>
        </row>
        <row r="36523">
          <cell r="A36523" t="str">
            <v>69660-01</v>
          </cell>
          <cell r="B36523" t="str">
            <v>AQUECEDOR A AR A-08 127V/60Hz</v>
          </cell>
          <cell r="C36523" t="str">
            <v>HAWA</v>
          </cell>
          <cell r="D36523" t="str">
            <v>UN</v>
          </cell>
        </row>
        <row r="36524">
          <cell r="A36524" t="str">
            <v>69660-02</v>
          </cell>
          <cell r="B36524" t="str">
            <v>AQUECEDOR A AR A-08 220V/60Hz ,</v>
          </cell>
          <cell r="C36524" t="str">
            <v>HAWA</v>
          </cell>
          <cell r="D36524" t="str">
            <v>UN</v>
          </cell>
        </row>
        <row r="36525">
          <cell r="A36525" t="str">
            <v>69660-03</v>
          </cell>
          <cell r="B36525" t="str">
            <v>AQUECEDOR A AR A-08 127V/60Hz</v>
          </cell>
          <cell r="C36525" t="str">
            <v>HAWA</v>
          </cell>
          <cell r="D36525" t="str">
            <v>UN</v>
          </cell>
        </row>
        <row r="36526">
          <cell r="A36526" t="str">
            <v>69676-01</v>
          </cell>
          <cell r="B36526" t="str">
            <v>ASPIRADOR PO AP-36 127V/60Hz VERTICAL</v>
          </cell>
          <cell r="C36526" t="str">
            <v>HAWA</v>
          </cell>
          <cell r="D36526" t="str">
            <v>UN</v>
          </cell>
        </row>
        <row r="36527">
          <cell r="A36527" t="str">
            <v>69676-02</v>
          </cell>
          <cell r="B36527" t="str">
            <v>ASPIRADOR PO AP-36 220V/60Hz VERTICAL</v>
          </cell>
          <cell r="C36527" t="str">
            <v>HAWA</v>
          </cell>
          <cell r="D36527" t="str">
            <v>UN</v>
          </cell>
        </row>
        <row r="36528">
          <cell r="A36528" t="str">
            <v>69730-01</v>
          </cell>
          <cell r="B36528" t="str">
            <v>CHALEIRA ELET.CE-07 127V/60Hz ,</v>
          </cell>
          <cell r="C36528" t="str">
            <v>HAWA</v>
          </cell>
          <cell r="D36528" t="str">
            <v>UN</v>
          </cell>
        </row>
        <row r="36529">
          <cell r="A36529" t="str">
            <v>69730-02</v>
          </cell>
          <cell r="B36529" t="str">
            <v>CHALEIRA ELET.CE-07 220V/60Hz ,</v>
          </cell>
          <cell r="C36529" t="str">
            <v>HAWA</v>
          </cell>
          <cell r="D36529" t="str">
            <v>UN</v>
          </cell>
        </row>
        <row r="36530">
          <cell r="A36530" t="str">
            <v>69843-01</v>
          </cell>
          <cell r="B36530" t="str">
            <v>CAFETEIRA NC-25 127V/60Hz 17 XICARAS</v>
          </cell>
          <cell r="C36530" t="str">
            <v>HAWA</v>
          </cell>
          <cell r="D36530" t="str">
            <v>UN</v>
          </cell>
        </row>
        <row r="36531">
          <cell r="A36531" t="str">
            <v>69843-02</v>
          </cell>
          <cell r="B36531" t="str">
            <v>CAFETEIRA NC-25 220V/60Hz 17 XICARAS</v>
          </cell>
          <cell r="C36531" t="str">
            <v>HAWA</v>
          </cell>
          <cell r="D36531" t="str">
            <v>UN</v>
          </cell>
        </row>
        <row r="36532">
          <cell r="A36532" t="str">
            <v>69911-01</v>
          </cell>
          <cell r="B36532" t="str">
            <v>SANDUICHEIRA S-19-RC 127V/60Hz</v>
          </cell>
          <cell r="C36532" t="str">
            <v>HAWA</v>
          </cell>
          <cell r="D36532" t="str">
            <v>UN</v>
          </cell>
        </row>
        <row r="36533">
          <cell r="A36533" t="str">
            <v>69911-02</v>
          </cell>
          <cell r="B36533" t="str">
            <v>SANDUICHEIRA S-19-RC 220V/60Hz</v>
          </cell>
          <cell r="C36533" t="str">
            <v>HAWA</v>
          </cell>
          <cell r="D36533" t="str">
            <v>UN</v>
          </cell>
        </row>
        <row r="36534">
          <cell r="A36534" t="str">
            <v>69914-01</v>
          </cell>
          <cell r="B36534" t="str">
            <v>PAN ELET.GRILL PE-49 127V/60Hz ,</v>
          </cell>
          <cell r="C36534" t="str">
            <v>HAWA</v>
          </cell>
          <cell r="D36534" t="str">
            <v>UN</v>
          </cell>
        </row>
        <row r="36535">
          <cell r="A36535" t="str">
            <v>69914-02</v>
          </cell>
          <cell r="B36535" t="str">
            <v>PAN ELET.GRILL PE-49 220V/60Hz ,</v>
          </cell>
          <cell r="C36535" t="str">
            <v>HAWA</v>
          </cell>
          <cell r="D36535" t="str">
            <v>UN</v>
          </cell>
        </row>
        <row r="36536">
          <cell r="A36536" t="str">
            <v>69925-01</v>
          </cell>
          <cell r="B36536" t="str">
            <v>MINI PROCESSADOR MP-16-B 127V/60Hz ,</v>
          </cell>
          <cell r="C36536" t="str">
            <v>HAWA</v>
          </cell>
          <cell r="D36536" t="str">
            <v>UN</v>
          </cell>
        </row>
        <row r="36537">
          <cell r="A36537" t="str">
            <v>69925-02</v>
          </cell>
          <cell r="B36537" t="str">
            <v>MINI PROCESSADOR MP-16-B 220V/60Hz ,</v>
          </cell>
          <cell r="C36537" t="str">
            <v>HAWA</v>
          </cell>
          <cell r="D36537" t="str">
            <v>UN</v>
          </cell>
        </row>
        <row r="36538">
          <cell r="A36538" t="str">
            <v>69955-01</v>
          </cell>
          <cell r="B36538" t="str">
            <v>PIPOQUEIRA PP-05 127V/60Hz ,</v>
          </cell>
          <cell r="C36538" t="str">
            <v>HAWA</v>
          </cell>
          <cell r="D36538" t="str">
            <v>UN</v>
          </cell>
        </row>
        <row r="36539">
          <cell r="A36539" t="str">
            <v>69955-02</v>
          </cell>
          <cell r="B36539" t="str">
            <v>PIPOQUEIRA PP-05 220V/60Hz</v>
          </cell>
          <cell r="C36539" t="str">
            <v>HAWA</v>
          </cell>
          <cell r="D36539" t="str">
            <v>UN</v>
          </cell>
        </row>
        <row r="36540">
          <cell r="A36540" t="str">
            <v>69960-03</v>
          </cell>
          <cell r="B36540" t="str">
            <v>PAN ELET. PRESSAO PE-34 127V/60Hz 05 LTS</v>
          </cell>
          <cell r="C36540" t="str">
            <v>HAWA</v>
          </cell>
          <cell r="D36540" t="str">
            <v>UN</v>
          </cell>
        </row>
        <row r="36541">
          <cell r="A36541" t="str">
            <v>69960-04</v>
          </cell>
          <cell r="B36541" t="str">
            <v>PAN ELET. PRESSAO PE-34 220V/60Hz 05 LTS</v>
          </cell>
          <cell r="C36541" t="str">
            <v>HAWA</v>
          </cell>
          <cell r="D36541" t="str">
            <v>UN</v>
          </cell>
        </row>
        <row r="36542">
          <cell r="A36542" t="str">
            <v>69965-01</v>
          </cell>
          <cell r="B36542" t="str">
            <v>PAN ELET. PRESS. PE-41 127V/60Hz</v>
          </cell>
          <cell r="C36542" t="str">
            <v>HAWA</v>
          </cell>
          <cell r="D36542" t="str">
            <v>UN</v>
          </cell>
        </row>
        <row r="36543">
          <cell r="A36543" t="str">
            <v>69965-02</v>
          </cell>
          <cell r="B36543" t="str">
            <v>PAN ELET. PRESS. PE-41 220V/60Hz</v>
          </cell>
          <cell r="C36543" t="str">
            <v>HAWA</v>
          </cell>
          <cell r="D36543" t="str">
            <v>UN</v>
          </cell>
        </row>
        <row r="36544">
          <cell r="A36544" t="str">
            <v>69985-01</v>
          </cell>
          <cell r="B36544" t="str">
            <v>CAIXA AMPLIFICADA MCO-10 BIVOLT ,</v>
          </cell>
          <cell r="C36544" t="str">
            <v>HAWA</v>
          </cell>
          <cell r="D36544" t="str">
            <v>UN</v>
          </cell>
        </row>
        <row r="36545">
          <cell r="A36545" t="str">
            <v>7000-01</v>
          </cell>
          <cell r="B36545" t="str">
            <v>VENT 40CM V-46 127V/60Hz</v>
          </cell>
          <cell r="C36545" t="str">
            <v>FERT</v>
          </cell>
          <cell r="D36545" t="str">
            <v>UN</v>
          </cell>
        </row>
        <row r="36546">
          <cell r="A36546" t="str">
            <v>7000-02</v>
          </cell>
          <cell r="B36546" t="str">
            <v>VENT 40CM V-46 220V/60Hz</v>
          </cell>
          <cell r="C36546" t="str">
            <v>FERT</v>
          </cell>
          <cell r="D36546" t="str">
            <v>UN</v>
          </cell>
        </row>
        <row r="36547">
          <cell r="A36547" t="str">
            <v>70001-01</v>
          </cell>
          <cell r="B36547" t="str">
            <v>PANELA ELETRICA BLACK PE-30-6X 127V</v>
          </cell>
          <cell r="C36547" t="str">
            <v>HAWA</v>
          </cell>
          <cell r="D36547" t="str">
            <v>UN</v>
          </cell>
        </row>
        <row r="36548">
          <cell r="A36548" t="str">
            <v>70001-02</v>
          </cell>
          <cell r="B36548" t="str">
            <v>PANELA ELETRICA BLACK PE-30-6X 220V</v>
          </cell>
          <cell r="C36548" t="str">
            <v>HAWA</v>
          </cell>
          <cell r="D36548" t="str">
            <v>UN</v>
          </cell>
        </row>
        <row r="36549">
          <cell r="A36549" t="str">
            <v>70002-01</v>
          </cell>
          <cell r="B36549" t="str">
            <v>PANELA ELETRICA BLACK PE-30-10X 127V</v>
          </cell>
          <cell r="C36549" t="str">
            <v>HAWA</v>
          </cell>
          <cell r="D36549" t="str">
            <v>UN</v>
          </cell>
        </row>
        <row r="36550">
          <cell r="A36550" t="str">
            <v>70002-02</v>
          </cell>
          <cell r="B36550" t="str">
            <v>PANELA ELETRICA BLACK PE-30-10X 220V</v>
          </cell>
          <cell r="C36550" t="str">
            <v>HAWA</v>
          </cell>
          <cell r="D36550" t="str">
            <v>UN</v>
          </cell>
        </row>
        <row r="36551">
          <cell r="A36551" t="str">
            <v>70003-01</v>
          </cell>
          <cell r="B36551" t="str">
            <v>ESCOVA SECADORA ES-22 BIVOLT</v>
          </cell>
          <cell r="C36551" t="str">
            <v>HAWA</v>
          </cell>
          <cell r="D36551" t="str">
            <v>UN</v>
          </cell>
        </row>
        <row r="36552">
          <cell r="A36552" t="str">
            <v>70004-01</v>
          </cell>
          <cell r="B36552" t="str">
            <v>ESCOVA ROTATIVA ERB-11-AR BIV</v>
          </cell>
          <cell r="C36552" t="str">
            <v>HAWA</v>
          </cell>
          <cell r="D36552" t="str">
            <v>UN</v>
          </cell>
        </row>
        <row r="36553">
          <cell r="A36553" t="str">
            <v>70005-01</v>
          </cell>
          <cell r="B36553" t="str">
            <v>ESCOVA ROTATIVA ERB-11-KR BIVOLT</v>
          </cell>
          <cell r="C36553" t="str">
            <v>HAWA</v>
          </cell>
          <cell r="D36553" t="str">
            <v>UN</v>
          </cell>
        </row>
        <row r="36554">
          <cell r="A36554" t="str">
            <v>70006-01</v>
          </cell>
          <cell r="B36554" t="str">
            <v>ESCOVA ROTATIVA ERB-12-GR BIVOLT</v>
          </cell>
          <cell r="C36554" t="str">
            <v>HAWA</v>
          </cell>
          <cell r="D36554" t="str">
            <v>UN</v>
          </cell>
        </row>
        <row r="36555">
          <cell r="A36555" t="str">
            <v>70007-01</v>
          </cell>
          <cell r="B36555" t="str">
            <v>PRESS GRILL PG-01-CL 127V/60Hz</v>
          </cell>
          <cell r="C36555" t="str">
            <v>HAWA</v>
          </cell>
          <cell r="D36555" t="str">
            <v>UN</v>
          </cell>
        </row>
        <row r="36556">
          <cell r="A36556" t="str">
            <v>70007-02</v>
          </cell>
          <cell r="B36556" t="str">
            <v>PRESS GRILL PG-01-CL 220V/60Hz</v>
          </cell>
          <cell r="C36556" t="str">
            <v>HAWA</v>
          </cell>
          <cell r="D36556" t="str">
            <v>UN</v>
          </cell>
        </row>
        <row r="36557">
          <cell r="A36557" t="str">
            <v>70008-01</v>
          </cell>
          <cell r="B36557" t="str">
            <v>PRESS GRILL PG-01-180-CL 127V</v>
          </cell>
          <cell r="C36557" t="str">
            <v>HAWA</v>
          </cell>
          <cell r="D36557" t="str">
            <v>UN</v>
          </cell>
        </row>
        <row r="36558">
          <cell r="A36558" t="str">
            <v>70008-02</v>
          </cell>
          <cell r="B36558" t="str">
            <v>PRESS GRILL PG-01-180-CL 220V</v>
          </cell>
          <cell r="C36558" t="str">
            <v>HAWA</v>
          </cell>
          <cell r="D36558" t="str">
            <v>UN</v>
          </cell>
        </row>
        <row r="36559">
          <cell r="A36559" t="str">
            <v>70009-01</v>
          </cell>
          <cell r="B36559" t="str">
            <v>PRESS GRILL PG-01-RC-CL 127V/60hz</v>
          </cell>
          <cell r="C36559" t="str">
            <v>HAWA</v>
          </cell>
          <cell r="D36559" t="str">
            <v>UN</v>
          </cell>
        </row>
        <row r="36560">
          <cell r="A36560" t="str">
            <v>70009-02</v>
          </cell>
          <cell r="B36560" t="str">
            <v>PRESS GRILL PG-01-RC-CL 220V</v>
          </cell>
          <cell r="C36560" t="str">
            <v>HAWA</v>
          </cell>
          <cell r="D36560" t="str">
            <v>UN</v>
          </cell>
        </row>
        <row r="36561">
          <cell r="A36561" t="str">
            <v>7001-01</v>
          </cell>
          <cell r="B36561" t="str">
            <v>MULTIPROCESSADOR MPN-01-WE 127V/60Hz</v>
          </cell>
          <cell r="C36561" t="str">
            <v>FERT</v>
          </cell>
          <cell r="D36561" t="str">
            <v>UN</v>
          </cell>
        </row>
        <row r="36562">
          <cell r="A36562" t="str">
            <v>7001-02</v>
          </cell>
          <cell r="B36562" t="str">
            <v>MULTIPROCESSADOR MPN-01-WE 220V/60Hz</v>
          </cell>
          <cell r="C36562" t="str">
            <v>FERT</v>
          </cell>
          <cell r="D36562" t="str">
            <v>UN</v>
          </cell>
        </row>
        <row r="36563">
          <cell r="A36563" t="str">
            <v>70010-01</v>
          </cell>
          <cell r="B36563" t="str">
            <v>SANDUICHEIRA SQ-01-FB 127V/60Hz</v>
          </cell>
          <cell r="C36563" t="str">
            <v>HAWA</v>
          </cell>
          <cell r="D36563" t="str">
            <v>UN</v>
          </cell>
        </row>
        <row r="36564">
          <cell r="A36564" t="str">
            <v>70010-02</v>
          </cell>
          <cell r="B36564" t="str">
            <v>SANDUICHEIRA SQ-01-FB 220V/60Hz</v>
          </cell>
          <cell r="C36564" t="str">
            <v>HAWA</v>
          </cell>
          <cell r="D36564" t="str">
            <v>UN</v>
          </cell>
        </row>
        <row r="36565">
          <cell r="A36565" t="str">
            <v>70011-01</v>
          </cell>
          <cell r="B36565" t="str">
            <v>SANDUICHEIRA SQ-01-BI 127V/60Hz</v>
          </cell>
          <cell r="C36565" t="str">
            <v>HAWA</v>
          </cell>
          <cell r="D36565" t="str">
            <v>UN</v>
          </cell>
        </row>
        <row r="36566">
          <cell r="A36566" t="str">
            <v>70011-02</v>
          </cell>
          <cell r="B36566" t="str">
            <v>SANDUICHEIRA SQ-01-BI 220V/60Hz</v>
          </cell>
          <cell r="C36566" t="str">
            <v>HAWA</v>
          </cell>
          <cell r="D36566" t="str">
            <v>UN</v>
          </cell>
        </row>
        <row r="36567">
          <cell r="A36567" t="str">
            <v>70012-01</v>
          </cell>
          <cell r="B36567" t="str">
            <v>SANDUICHEIRA SQ-02-FB 127V/60Hz</v>
          </cell>
          <cell r="C36567" t="str">
            <v>HAWA</v>
          </cell>
          <cell r="D36567" t="str">
            <v>UN</v>
          </cell>
        </row>
        <row r="36568">
          <cell r="A36568" t="str">
            <v>70012-02</v>
          </cell>
          <cell r="B36568" t="str">
            <v>SANDUICHEIRA SQ-02-FB 220V/60Hz</v>
          </cell>
          <cell r="C36568" t="str">
            <v>HAWA</v>
          </cell>
          <cell r="D36568" t="str">
            <v>UN</v>
          </cell>
        </row>
        <row r="36569">
          <cell r="A36569" t="str">
            <v>70013-01</v>
          </cell>
          <cell r="B36569" t="str">
            <v>SANDUICHEIRA SQ-02-BI 127V/60Hz</v>
          </cell>
          <cell r="C36569" t="str">
            <v>HAWA</v>
          </cell>
          <cell r="D36569" t="str">
            <v>UN</v>
          </cell>
        </row>
        <row r="36570">
          <cell r="A36570" t="str">
            <v>70013-02</v>
          </cell>
          <cell r="B36570" t="str">
            <v>SANDUICHEIRA SQ-02-BI 220V/60Hz</v>
          </cell>
          <cell r="C36570" t="str">
            <v>HAWA</v>
          </cell>
          <cell r="D36570" t="str">
            <v>UN</v>
          </cell>
        </row>
        <row r="36571">
          <cell r="A36571" t="str">
            <v>70014-01</v>
          </cell>
          <cell r="B36571" t="str">
            <v>ESCOVA ALISADORA EA-08 BIVOLT</v>
          </cell>
          <cell r="C36571" t="str">
            <v>HAWA</v>
          </cell>
          <cell r="D36571" t="str">
            <v>UN</v>
          </cell>
        </row>
        <row r="36572">
          <cell r="A36572" t="str">
            <v>70015-01</v>
          </cell>
          <cell r="B36572" t="str">
            <v>ESCOVA ALISADORA EA-09 BIVOLT</v>
          </cell>
          <cell r="C36572" t="str">
            <v>HAWA</v>
          </cell>
          <cell r="D36572" t="str">
            <v>UN</v>
          </cell>
        </row>
        <row r="36573">
          <cell r="A36573" t="str">
            <v>70016-01</v>
          </cell>
          <cell r="B36573" t="str">
            <v>PISTOLA DE PINTURA ELÉTRICA FPP-01 127V</v>
          </cell>
          <cell r="C36573" t="str">
            <v>HAWA</v>
          </cell>
          <cell r="D36573" t="str">
            <v>UN</v>
          </cell>
        </row>
        <row r="36574">
          <cell r="A36574" t="str">
            <v>70016-02</v>
          </cell>
          <cell r="B36574" t="str">
            <v>PISTOLA DE PINTURA ELÉTRICA FPP-01 220V</v>
          </cell>
          <cell r="C36574" t="str">
            <v>HAWA</v>
          </cell>
          <cell r="D36574" t="str">
            <v>UN</v>
          </cell>
        </row>
        <row r="36575">
          <cell r="A36575" t="str">
            <v>70017-01</v>
          </cell>
          <cell r="B36575" t="str">
            <v>PERSONAL BLENDER PORTATIL DG-03-P BIVOLT</v>
          </cell>
          <cell r="C36575" t="str">
            <v>HAWA</v>
          </cell>
          <cell r="D36575" t="str">
            <v>UN</v>
          </cell>
        </row>
        <row r="36576">
          <cell r="A36576" t="str">
            <v>70018-01</v>
          </cell>
          <cell r="B36576" t="str">
            <v>PARAFUSADEIRA DOBRAVEL PD-01 BIVOLT</v>
          </cell>
          <cell r="C36576" t="str">
            <v>HAWA</v>
          </cell>
          <cell r="D36576" t="str">
            <v>UN</v>
          </cell>
        </row>
        <row r="36577">
          <cell r="A36577" t="str">
            <v>7002-01</v>
          </cell>
          <cell r="B36577" t="str">
            <v>MULTIPROCESSADOR MPN-02-WE 127V/60Hz</v>
          </cell>
          <cell r="C36577" t="str">
            <v>FERT</v>
          </cell>
          <cell r="D36577" t="str">
            <v>UN</v>
          </cell>
        </row>
        <row r="36578">
          <cell r="A36578" t="str">
            <v>7002-02</v>
          </cell>
          <cell r="B36578" t="str">
            <v>MULTIPROCESSADOR MPN-02-WE 220V/60Hz</v>
          </cell>
          <cell r="C36578" t="str">
            <v>FERT</v>
          </cell>
          <cell r="D36578" t="str">
            <v>UN</v>
          </cell>
        </row>
        <row r="36579">
          <cell r="A36579" t="str">
            <v>7002-32000F-XD000041</v>
          </cell>
          <cell r="B36579" t="str">
            <v>TAMPA TRASEIRA DE PLASTICO PRETO 32</v>
          </cell>
          <cell r="C36579" t="str">
            <v>ROH</v>
          </cell>
          <cell r="D36579" t="str">
            <v>UN</v>
          </cell>
        </row>
        <row r="36580">
          <cell r="A36580" t="str">
            <v>7002-50000F-XD000081</v>
          </cell>
          <cell r="B36580" t="str">
            <v>TAMPA DO GABINETE (TRASEIRA) DE PLASTICO</v>
          </cell>
          <cell r="C36580" t="str">
            <v>ROH</v>
          </cell>
          <cell r="D36580" t="str">
            <v>UN</v>
          </cell>
        </row>
        <row r="36581">
          <cell r="A36581" t="str">
            <v>7003-01</v>
          </cell>
          <cell r="B36581" t="str">
            <v>LIQUIDIFICADOR L-1400-GWI 127V/60Hz</v>
          </cell>
          <cell r="C36581" t="str">
            <v>FERT</v>
          </cell>
          <cell r="D36581" t="str">
            <v>UN</v>
          </cell>
        </row>
        <row r="36582">
          <cell r="A36582" t="str">
            <v>7003-02</v>
          </cell>
          <cell r="B36582" t="str">
            <v>LIQUIDIFICADOR L-1400-GWI 220V/60Hz</v>
          </cell>
          <cell r="C36582" t="str">
            <v>FERT</v>
          </cell>
          <cell r="D36582" t="str">
            <v>UN</v>
          </cell>
        </row>
        <row r="36583">
          <cell r="A36583" t="str">
            <v>7003-03</v>
          </cell>
          <cell r="B36583" t="str">
            <v>VENT 50CM BMV-01 127V/60Hz BASIC+</v>
          </cell>
          <cell r="C36583" t="str">
            <v>FERT</v>
          </cell>
          <cell r="D36583" t="str">
            <v>UN</v>
          </cell>
        </row>
        <row r="36584">
          <cell r="A36584" t="str">
            <v>7003-32L82F-1U700011</v>
          </cell>
          <cell r="B36584" t="str">
            <v>BASE (PEDESTAL) DE PLASTICO P/ TV - ESQ</v>
          </cell>
          <cell r="C36584" t="str">
            <v>ROH</v>
          </cell>
          <cell r="D36584" t="str">
            <v>UN</v>
          </cell>
        </row>
        <row r="36585">
          <cell r="A36585" t="str">
            <v>7003-32L82F-2U700011</v>
          </cell>
          <cell r="B36585" t="str">
            <v>BASE (PEDESTAL) DE PLASTICO P/ TV - DIR</v>
          </cell>
          <cell r="C36585" t="str">
            <v>ROH</v>
          </cell>
          <cell r="D36585" t="str">
            <v>UN</v>
          </cell>
        </row>
        <row r="36586">
          <cell r="A36586" t="str">
            <v>7003-32L82F-XL000061</v>
          </cell>
          <cell r="B36586" t="str">
            <v>BASE (PEDESTAL) DE PLAST  P/ TV - ESQ</v>
          </cell>
          <cell r="C36586" t="str">
            <v>ROH</v>
          </cell>
          <cell r="D36586" t="str">
            <v>UN</v>
          </cell>
        </row>
        <row r="36587">
          <cell r="A36587" t="str">
            <v>7003-32L82F-XR000061</v>
          </cell>
          <cell r="B36587" t="str">
            <v>BASE (PEDESTAL) DE PLAST P/ TV - DIR</v>
          </cell>
          <cell r="C36587" t="str">
            <v>ROH</v>
          </cell>
          <cell r="D36587" t="str">
            <v>UN</v>
          </cell>
        </row>
        <row r="36588">
          <cell r="A36588" t="str">
            <v>7003-4300D1-XL000001</v>
          </cell>
          <cell r="B36588" t="str">
            <v>BASE (PEDESTAL) DE PLASTICO P/ TV - ESQ</v>
          </cell>
          <cell r="C36588" t="str">
            <v>ROH</v>
          </cell>
          <cell r="D36588" t="str">
            <v>UN</v>
          </cell>
        </row>
        <row r="36589">
          <cell r="A36589" t="str">
            <v>7003-4300D1-XL0000F1</v>
          </cell>
          <cell r="B36589" t="str">
            <v>BASE (PEDESTAL) DE PLASTICO P/ TV - ESQ</v>
          </cell>
          <cell r="C36589" t="str">
            <v>ROH</v>
          </cell>
          <cell r="D36589" t="str">
            <v>UN</v>
          </cell>
        </row>
        <row r="36590">
          <cell r="A36590" t="str">
            <v>7003-4300D1-XR000001</v>
          </cell>
          <cell r="B36590" t="str">
            <v>BASE (PEDESTAL) DE PLASTICO P/ TV - DIR.</v>
          </cell>
          <cell r="C36590" t="str">
            <v>ROH</v>
          </cell>
          <cell r="D36590" t="str">
            <v>UN</v>
          </cell>
        </row>
        <row r="36591">
          <cell r="A36591" t="str">
            <v>7003-4300D1-XR0000F1</v>
          </cell>
          <cell r="B36591" t="str">
            <v>BASE (PEDESTAL) DE PLASTICO P/ TV - DIR</v>
          </cell>
          <cell r="C36591" t="str">
            <v>ROH</v>
          </cell>
          <cell r="D36591" t="str">
            <v>UN</v>
          </cell>
        </row>
        <row r="36592">
          <cell r="A36592" t="str">
            <v>7004-01</v>
          </cell>
          <cell r="B36592" t="str">
            <v>VENT 40CM BMV-02 127V/60Hz BASIC+</v>
          </cell>
          <cell r="C36592" t="str">
            <v>FERT</v>
          </cell>
          <cell r="D36592" t="str">
            <v>UN</v>
          </cell>
        </row>
        <row r="36593">
          <cell r="A36593" t="str">
            <v>7004-02</v>
          </cell>
          <cell r="B36593" t="str">
            <v>VENT 40CM BMV-02 220V/60Hz BASIC+</v>
          </cell>
          <cell r="C36593" t="str">
            <v>FERT</v>
          </cell>
          <cell r="D36593" t="str">
            <v>UN</v>
          </cell>
        </row>
        <row r="36594">
          <cell r="A36594" t="str">
            <v>7005-01</v>
          </cell>
          <cell r="B36594" t="str">
            <v>BATED B-23-WI 127V/60Hz BELLA MASSA 500W</v>
          </cell>
          <cell r="C36594" t="str">
            <v>FERT</v>
          </cell>
          <cell r="D36594" t="str">
            <v>UN</v>
          </cell>
        </row>
        <row r="36595">
          <cell r="A36595" t="str">
            <v>7005-02</v>
          </cell>
          <cell r="B36595" t="str">
            <v>BATED B-23-WI 220V/60Hz BELLA MASSA 500W</v>
          </cell>
          <cell r="C36595" t="str">
            <v>FERT</v>
          </cell>
          <cell r="D36595" t="str">
            <v>UN</v>
          </cell>
        </row>
        <row r="36596">
          <cell r="A36596" t="str">
            <v>7006-01</v>
          </cell>
          <cell r="B36596" t="str">
            <v>LIQUIDIFICADOR L-550-SL 127V/60Hz</v>
          </cell>
          <cell r="C36596" t="str">
            <v>FERT</v>
          </cell>
          <cell r="D36596" t="str">
            <v>UN</v>
          </cell>
        </row>
        <row r="36597">
          <cell r="A36597" t="str">
            <v>7006-02</v>
          </cell>
          <cell r="B36597" t="str">
            <v>LIQUIDIFICADOR L-550-SL 220V/60Hz</v>
          </cell>
          <cell r="C36597" t="str">
            <v>FERT</v>
          </cell>
          <cell r="D36597" t="str">
            <v>UN</v>
          </cell>
        </row>
        <row r="36598">
          <cell r="A36598" t="str">
            <v>7010-01</v>
          </cell>
          <cell r="B36598" t="str">
            <v>TABLET TB-01 BIVOLT</v>
          </cell>
          <cell r="C36598" t="str">
            <v>HAWA</v>
          </cell>
          <cell r="D36598" t="str">
            <v>UN</v>
          </cell>
        </row>
        <row r="36599">
          <cell r="A36599" t="str">
            <v>7022-01</v>
          </cell>
          <cell r="B36599" t="str">
            <v>VENT 40CM NV-75-6P-HB 127V/60Hz</v>
          </cell>
          <cell r="C36599" t="str">
            <v>FERT</v>
          </cell>
          <cell r="D36599" t="str">
            <v>UN</v>
          </cell>
        </row>
        <row r="36600">
          <cell r="A36600" t="str">
            <v>7022-02</v>
          </cell>
          <cell r="B36600" t="str">
            <v>VENT 40CM NV-75-6P-HB 220V/60Hz</v>
          </cell>
          <cell r="C36600" t="str">
            <v>FERT</v>
          </cell>
          <cell r="D36600" t="str">
            <v>UN</v>
          </cell>
        </row>
        <row r="36601">
          <cell r="A36601" t="str">
            <v>7033-01</v>
          </cell>
          <cell r="B36601" t="str">
            <v>VENT 40CM COL VTX-40C-8P-CR-E 127V/60Hz</v>
          </cell>
          <cell r="C36601" t="str">
            <v>FERT</v>
          </cell>
          <cell r="D36601" t="str">
            <v>UN</v>
          </cell>
        </row>
        <row r="36602">
          <cell r="A36602" t="str">
            <v>7033-02</v>
          </cell>
          <cell r="B36602" t="str">
            <v>VENT 40CM COL VTX-40C-8P-CR-E 220V/60Hz</v>
          </cell>
          <cell r="C36602" t="str">
            <v>FERT</v>
          </cell>
          <cell r="D36602" t="str">
            <v>UN</v>
          </cell>
        </row>
        <row r="36603">
          <cell r="A36603" t="str">
            <v>7034-4000D1-X0000001</v>
          </cell>
          <cell r="B36603" t="str">
            <v>GUIA DE PLASTICO - DA PLACA IR</v>
          </cell>
          <cell r="C36603" t="str">
            <v>ROH</v>
          </cell>
          <cell r="D36603" t="str">
            <v>UN</v>
          </cell>
        </row>
        <row r="36604">
          <cell r="A36604" t="str">
            <v>70355-01</v>
          </cell>
          <cell r="B36604" t="str">
            <v>CAIXA AMPLIFICADA MCO-09 BIVOLT</v>
          </cell>
          <cell r="C36604" t="str">
            <v>HAWA</v>
          </cell>
          <cell r="D36604" t="str">
            <v>UN</v>
          </cell>
        </row>
        <row r="36605">
          <cell r="A36605" t="str">
            <v>7040-01</v>
          </cell>
          <cell r="B36605" t="str">
            <v>CAIXA AMPLIFICADA CM-220-N BIV.</v>
          </cell>
          <cell r="C36605" t="str">
            <v>FERT</v>
          </cell>
          <cell r="D36605" t="str">
            <v>UN</v>
          </cell>
        </row>
        <row r="36606">
          <cell r="A36606" t="str">
            <v>70408-01</v>
          </cell>
          <cell r="B36606" t="str">
            <v>COOKTOP DE INDUÇÃO 2Q CTI-02 220V</v>
          </cell>
          <cell r="C36606" t="str">
            <v>HAWA</v>
          </cell>
          <cell r="D36606" t="str">
            <v>UN</v>
          </cell>
        </row>
        <row r="36607">
          <cell r="A36607" t="str">
            <v>70409-01</v>
          </cell>
          <cell r="B36607" t="str">
            <v>COOKTOP DE INDUÇÃO 4Q CTI-03 220V</v>
          </cell>
          <cell r="C36607" t="str">
            <v>HAWA</v>
          </cell>
          <cell r="D36607" t="str">
            <v>UN</v>
          </cell>
        </row>
        <row r="36608">
          <cell r="A36608" t="str">
            <v>7041-01</v>
          </cell>
          <cell r="B36608" t="str">
            <v>CAIXA AMPLIFICADA CM-300-N BIV.</v>
          </cell>
          <cell r="C36608" t="str">
            <v>FERT</v>
          </cell>
          <cell r="D36608" t="str">
            <v>UN</v>
          </cell>
        </row>
        <row r="36609">
          <cell r="A36609" t="str">
            <v>7042-01</v>
          </cell>
          <cell r="B36609" t="str">
            <v>VENT 40CM COLUNA V-70C-6P 127V/60Hz</v>
          </cell>
          <cell r="C36609" t="str">
            <v>FERT</v>
          </cell>
          <cell r="D36609" t="str">
            <v>UN</v>
          </cell>
        </row>
        <row r="36610">
          <cell r="A36610" t="str">
            <v>7042-02</v>
          </cell>
          <cell r="B36610" t="str">
            <v>VENT 40CM COLUNA V-70C-6P 220V/60Hz</v>
          </cell>
          <cell r="C36610" t="str">
            <v>FERT</v>
          </cell>
          <cell r="D36610" t="str">
            <v>UN</v>
          </cell>
        </row>
        <row r="36611">
          <cell r="A36611" t="str">
            <v>7043-01</v>
          </cell>
          <cell r="B36611" t="str">
            <v>CAIXA AMPLIFICADA CM-500-N BIV.</v>
          </cell>
          <cell r="C36611" t="str">
            <v>FERT</v>
          </cell>
          <cell r="D36611" t="str">
            <v>UN</v>
          </cell>
        </row>
        <row r="36612">
          <cell r="A36612" t="str">
            <v>7044-01</v>
          </cell>
          <cell r="B36612" t="str">
            <v>CAIXA AMPLIFICADA CM-650-N BIV.</v>
          </cell>
          <cell r="C36612" t="str">
            <v>FERT</v>
          </cell>
          <cell r="D36612" t="str">
            <v>UN</v>
          </cell>
        </row>
        <row r="36613">
          <cell r="A36613" t="str">
            <v>7045-01</v>
          </cell>
          <cell r="B36613" t="str">
            <v>CAIXA AMPLIFICADA CM-1000-N BIV.</v>
          </cell>
          <cell r="C36613" t="str">
            <v>FERT</v>
          </cell>
          <cell r="D36613" t="str">
            <v>UN</v>
          </cell>
        </row>
        <row r="36614">
          <cell r="A36614" t="str">
            <v>7046-01</v>
          </cell>
          <cell r="B36614" t="str">
            <v>AIR FRYER AF-19 127V/60Hz TOUCH</v>
          </cell>
          <cell r="C36614" t="str">
            <v>HAWA</v>
          </cell>
          <cell r="D36614" t="str">
            <v>UN</v>
          </cell>
        </row>
        <row r="36615">
          <cell r="A36615" t="str">
            <v>7046-02</v>
          </cell>
          <cell r="B36615" t="str">
            <v>AIR FRYER AF-19 220V/60Hz TOUCH</v>
          </cell>
          <cell r="C36615" t="str">
            <v>HAWA</v>
          </cell>
          <cell r="D36615" t="str">
            <v>UN</v>
          </cell>
        </row>
        <row r="36616">
          <cell r="A36616" t="str">
            <v>70476-01</v>
          </cell>
          <cell r="B36616" t="str">
            <v>OMELETEIRA ELETRICA OM-04-BI 127V/60Hz</v>
          </cell>
          <cell r="C36616" t="str">
            <v>HAWA</v>
          </cell>
          <cell r="D36616" t="str">
            <v>UN</v>
          </cell>
        </row>
        <row r="36617">
          <cell r="A36617" t="str">
            <v>70476-04</v>
          </cell>
          <cell r="B36617" t="str">
            <v>OMELETEIRA ELETRICA OM-04-BI 220V/60Hz</v>
          </cell>
          <cell r="C36617" t="str">
            <v>HAWA</v>
          </cell>
          <cell r="D36617" t="str">
            <v>UN</v>
          </cell>
        </row>
        <row r="36618">
          <cell r="A36618" t="str">
            <v>7050-01</v>
          </cell>
          <cell r="B36618" t="str">
            <v>VENT 55CM PRO VP-PRO-55 BIVOLT</v>
          </cell>
          <cell r="C36618" t="str">
            <v>FERT</v>
          </cell>
          <cell r="D36618" t="str">
            <v>UN</v>
          </cell>
        </row>
        <row r="36619">
          <cell r="A36619" t="str">
            <v>7050-02</v>
          </cell>
          <cell r="B36619" t="str">
            <v>VENT 55CM PRO VP-PRO-55 BIVOLT</v>
          </cell>
          <cell r="C36619" t="str">
            <v>FERT</v>
          </cell>
          <cell r="D36619" t="str">
            <v>UN</v>
          </cell>
        </row>
        <row r="36620">
          <cell r="A36620" t="str">
            <v>7050-03</v>
          </cell>
          <cell r="B36620" t="str">
            <v>VENT 55CM PRO VP-PRO 55 BIVOLT  PA PRETO</v>
          </cell>
          <cell r="C36620" t="str">
            <v>FERT</v>
          </cell>
          <cell r="D36620" t="str">
            <v>UN</v>
          </cell>
        </row>
        <row r="36621">
          <cell r="A36621" t="str">
            <v>7050-04</v>
          </cell>
          <cell r="B36621" t="str">
            <v>VENT 55CM PRO VP-PRO-55 BIVOLT</v>
          </cell>
          <cell r="C36621" t="str">
            <v>FERT</v>
          </cell>
          <cell r="D36621" t="str">
            <v>UN</v>
          </cell>
        </row>
        <row r="36622">
          <cell r="A36622" t="str">
            <v>70513-01</v>
          </cell>
          <cell r="B36622" t="str">
            <v>ESCOVA ROTATIVA ER-11-AR 127V/60Hz</v>
          </cell>
          <cell r="C36622" t="str">
            <v>HAWA</v>
          </cell>
          <cell r="D36622" t="str">
            <v>UN</v>
          </cell>
        </row>
        <row r="36623">
          <cell r="A36623" t="str">
            <v>70513-02</v>
          </cell>
          <cell r="B36623" t="str">
            <v>ESCOVA ROTATIVA ER-11-AR 220V/60Hz</v>
          </cell>
          <cell r="C36623" t="str">
            <v>HAWA</v>
          </cell>
          <cell r="D36623" t="str">
            <v>UN</v>
          </cell>
        </row>
        <row r="36624">
          <cell r="A36624" t="str">
            <v>7052-01</v>
          </cell>
          <cell r="B36624" t="str">
            <v>VENT 40CM V-70-6P 127V/60Hz</v>
          </cell>
          <cell r="C36624" t="str">
            <v>FERT</v>
          </cell>
          <cell r="D36624" t="str">
            <v>UN</v>
          </cell>
        </row>
        <row r="36625">
          <cell r="A36625" t="str">
            <v>7052-02</v>
          </cell>
          <cell r="B36625" t="str">
            <v>VENT 40CM V-70-6P 220V/60Hz</v>
          </cell>
          <cell r="C36625" t="str">
            <v>FERT</v>
          </cell>
          <cell r="D36625" t="str">
            <v>UN</v>
          </cell>
        </row>
        <row r="36626">
          <cell r="A36626" t="str">
            <v>7055-01</v>
          </cell>
          <cell r="B36626" t="str">
            <v>VENT 55CM PRO NVP-PRO-55 127V/60Hz</v>
          </cell>
          <cell r="C36626" t="str">
            <v>FERT</v>
          </cell>
          <cell r="D36626" t="str">
            <v>UN</v>
          </cell>
        </row>
        <row r="36627">
          <cell r="A36627" t="str">
            <v>7055-02</v>
          </cell>
          <cell r="B36627" t="str">
            <v>VENT 55CM PRO NVP-PRO-55 220V/60Hz</v>
          </cell>
          <cell r="C36627" t="str">
            <v>FERT</v>
          </cell>
          <cell r="D36627" t="str">
            <v>UN</v>
          </cell>
        </row>
        <row r="36628">
          <cell r="A36628" t="str">
            <v>7055-03</v>
          </cell>
          <cell r="B36628" t="str">
            <v>VENT 55CM PRO NVP-PRO-55 127V/60Hz</v>
          </cell>
          <cell r="C36628" t="str">
            <v>FERT</v>
          </cell>
          <cell r="D36628" t="str">
            <v>UN</v>
          </cell>
        </row>
        <row r="36629">
          <cell r="A36629" t="str">
            <v>7055-04</v>
          </cell>
          <cell r="B36629" t="str">
            <v>VENT 55CM PRO NVP-PRO-55 220V/60Hz</v>
          </cell>
          <cell r="C36629" t="str">
            <v>FERT</v>
          </cell>
          <cell r="D36629" t="str">
            <v>UN</v>
          </cell>
        </row>
        <row r="36630">
          <cell r="A36630" t="str">
            <v>7056-01</v>
          </cell>
          <cell r="B36630" t="str">
            <v>VENT 55CM PRO NVM-PRO-55 127V/60Hz</v>
          </cell>
          <cell r="C36630" t="str">
            <v>FERT</v>
          </cell>
          <cell r="D36630" t="str">
            <v>UN</v>
          </cell>
        </row>
        <row r="36631">
          <cell r="A36631" t="str">
            <v>7056-02</v>
          </cell>
          <cell r="B36631" t="str">
            <v>VENT 55CM PRO NVM-PRO-55 220V/60Hz</v>
          </cell>
          <cell r="C36631" t="str">
            <v>FERT</v>
          </cell>
          <cell r="D36631" t="str">
            <v>UN</v>
          </cell>
        </row>
        <row r="36632">
          <cell r="A36632" t="str">
            <v>7057-01</v>
          </cell>
          <cell r="B36632" t="str">
            <v>VENT 55CM PRO NVM-PRO-55P 127V/60Hz</v>
          </cell>
          <cell r="C36632" t="str">
            <v>FERT</v>
          </cell>
          <cell r="D36632" t="str">
            <v>UN</v>
          </cell>
        </row>
        <row r="36633">
          <cell r="A36633" t="str">
            <v>7057-02</v>
          </cell>
          <cell r="B36633" t="str">
            <v>VENT 55CM PRO NVM-PRO-55P 220V/60Hz</v>
          </cell>
          <cell r="C36633" t="str">
            <v>FERT</v>
          </cell>
          <cell r="D36633" t="str">
            <v>UN</v>
          </cell>
        </row>
        <row r="36634">
          <cell r="A36634" t="str">
            <v>7057-03</v>
          </cell>
          <cell r="B36634" t="str">
            <v>VENT 55CM PRO NVM-PRO-55P 127V/60Hz</v>
          </cell>
          <cell r="C36634" t="str">
            <v>FERT</v>
          </cell>
          <cell r="D36634" t="str">
            <v>UN</v>
          </cell>
        </row>
        <row r="36635">
          <cell r="A36635" t="str">
            <v>7057-04</v>
          </cell>
          <cell r="B36635" t="str">
            <v>VENT 55CM PRO NVM-PRO-55P 220V/60Hz</v>
          </cell>
          <cell r="C36635" t="str">
            <v>FERT</v>
          </cell>
          <cell r="D36635" t="str">
            <v>UN</v>
          </cell>
        </row>
        <row r="36636">
          <cell r="A36636" t="str">
            <v>70576-01</v>
          </cell>
          <cell r="B36636" t="str">
            <v>OMELETEIRA ELÉTRICA OM-04-RI 127V/60Hz</v>
          </cell>
          <cell r="C36636" t="str">
            <v>HAWA</v>
          </cell>
          <cell r="D36636" t="str">
            <v>UN</v>
          </cell>
        </row>
        <row r="36637">
          <cell r="A36637" t="str">
            <v>70576-04</v>
          </cell>
          <cell r="B36637" t="str">
            <v>OMELETEIRA ELÉTRICA OM-04-RI 220V/60Hz</v>
          </cell>
          <cell r="C36637" t="str">
            <v>HAWA</v>
          </cell>
          <cell r="D36637" t="str">
            <v>UN</v>
          </cell>
        </row>
        <row r="36638">
          <cell r="A36638" t="str">
            <v>7058-01</v>
          </cell>
          <cell r="B36638" t="str">
            <v>MIXER M-14 127V/60Hz</v>
          </cell>
          <cell r="C36638" t="str">
            <v>HAWA</v>
          </cell>
          <cell r="D36638" t="str">
            <v>UN</v>
          </cell>
        </row>
        <row r="36639">
          <cell r="A36639" t="str">
            <v>7059-01</v>
          </cell>
          <cell r="B36639" t="str">
            <v>VENT 55CM PRO NVC-PRO-55 127V/60Hz</v>
          </cell>
          <cell r="C36639" t="str">
            <v>FERT</v>
          </cell>
          <cell r="D36639" t="str">
            <v>UN</v>
          </cell>
        </row>
        <row r="36640">
          <cell r="A36640" t="str">
            <v>7059-02</v>
          </cell>
          <cell r="B36640" t="str">
            <v>VENT 55CM PRO NVC-PRO-55 220V/60Hz</v>
          </cell>
          <cell r="C36640" t="str">
            <v>FERT</v>
          </cell>
          <cell r="D36640" t="str">
            <v>UN</v>
          </cell>
        </row>
        <row r="36641">
          <cell r="A36641" t="str">
            <v>70595-01</v>
          </cell>
          <cell r="B36641" t="str">
            <v>FONDUE ELÉTRICO FD-02 127V/60Hz</v>
          </cell>
          <cell r="C36641" t="str">
            <v>HAWA</v>
          </cell>
          <cell r="D36641" t="str">
            <v>UN</v>
          </cell>
        </row>
        <row r="36642">
          <cell r="A36642" t="str">
            <v>70595-02</v>
          </cell>
          <cell r="B36642" t="str">
            <v>FONDUE ELÉTRICO FD-02 220V/60Hz</v>
          </cell>
          <cell r="C36642" t="str">
            <v>HAWA</v>
          </cell>
          <cell r="D36642" t="str">
            <v>UN</v>
          </cell>
        </row>
        <row r="36643">
          <cell r="A36643" t="str">
            <v>7060-02</v>
          </cell>
          <cell r="B36643" t="str">
            <v>VENT 65CM PRO VP-PRO65 BIVOLT</v>
          </cell>
          <cell r="C36643" t="str">
            <v>FERT</v>
          </cell>
          <cell r="D36643" t="str">
            <v>UN</v>
          </cell>
        </row>
        <row r="36644">
          <cell r="A36644" t="str">
            <v>70615-01</v>
          </cell>
          <cell r="B36644" t="str">
            <v>SECADOR DE CABELOS SC-41 127V/60Hz</v>
          </cell>
          <cell r="C36644" t="str">
            <v>HAWA</v>
          </cell>
          <cell r="D36644" t="str">
            <v>UN</v>
          </cell>
        </row>
        <row r="36645">
          <cell r="A36645" t="str">
            <v>70615-02</v>
          </cell>
          <cell r="B36645" t="str">
            <v>SECADOR DE CABELOS SC-41 220V/60Hz</v>
          </cell>
          <cell r="C36645" t="str">
            <v>HAWA</v>
          </cell>
          <cell r="D36645" t="str">
            <v>UN</v>
          </cell>
        </row>
        <row r="36646">
          <cell r="A36646" t="str">
            <v>70615-03</v>
          </cell>
          <cell r="B36646" t="str">
            <v>SECADOR DE CABELOS SC-41-BI 2200W</v>
          </cell>
          <cell r="C36646" t="str">
            <v>HAWA</v>
          </cell>
          <cell r="D36646" t="str">
            <v>UN</v>
          </cell>
        </row>
        <row r="36647">
          <cell r="A36647" t="str">
            <v>70616-01</v>
          </cell>
          <cell r="B36647" t="str">
            <v>SECADOR DE CABELOS SC-41-BI 2200W</v>
          </cell>
          <cell r="C36647" t="str">
            <v>HAWA</v>
          </cell>
          <cell r="D36647" t="str">
            <v>UN</v>
          </cell>
        </row>
        <row r="36648">
          <cell r="A36648" t="str">
            <v>70635-01</v>
          </cell>
          <cell r="B36648" t="str">
            <v>ESCOVA SECADORA ES-08 127V/60Hz</v>
          </cell>
          <cell r="C36648" t="str">
            <v>HAWA</v>
          </cell>
          <cell r="D36648" t="str">
            <v>UN</v>
          </cell>
        </row>
        <row r="36649">
          <cell r="A36649" t="str">
            <v>70635-02</v>
          </cell>
          <cell r="B36649" t="str">
            <v>ESCOVA SECADORA ES-08 220V/60Hz</v>
          </cell>
          <cell r="C36649" t="str">
            <v>HAWA</v>
          </cell>
          <cell r="D36649" t="str">
            <v>UN</v>
          </cell>
        </row>
        <row r="36650">
          <cell r="A36650" t="str">
            <v>70635-03</v>
          </cell>
          <cell r="B36650" t="str">
            <v>ESCOVA SECADORA ES-08 127V/60Hz</v>
          </cell>
          <cell r="C36650" t="str">
            <v>HAWA</v>
          </cell>
          <cell r="D36650" t="str">
            <v>UN</v>
          </cell>
        </row>
        <row r="36651">
          <cell r="A36651" t="str">
            <v>70635-04</v>
          </cell>
          <cell r="B36651" t="str">
            <v>ESCOVA SECADORA ES-08 220V/60Hz</v>
          </cell>
          <cell r="C36651" t="str">
            <v>HAWA</v>
          </cell>
          <cell r="D36651" t="str">
            <v>UN</v>
          </cell>
        </row>
        <row r="36652">
          <cell r="A36652" t="str">
            <v>70635-05</v>
          </cell>
          <cell r="B36652" t="str">
            <v>ESCOVA SECADORA ES-08 127V/60Hz</v>
          </cell>
          <cell r="C36652" t="str">
            <v>HAWA</v>
          </cell>
          <cell r="D36652" t="str">
            <v>UN</v>
          </cell>
        </row>
        <row r="36653">
          <cell r="A36653" t="str">
            <v>70635-06</v>
          </cell>
          <cell r="B36653" t="str">
            <v>ESCOVA SECADORA ES-08 220V/60Hz</v>
          </cell>
          <cell r="C36653" t="str">
            <v>HAWA</v>
          </cell>
          <cell r="D36653" t="str">
            <v>UN</v>
          </cell>
        </row>
        <row r="36654">
          <cell r="A36654" t="str">
            <v>7064-4300D1-X0000F81</v>
          </cell>
          <cell r="B36654" t="str">
            <v>SUPORTE DE PLASTICO 43D1 - ENT PCI PRINC</v>
          </cell>
          <cell r="C36654" t="str">
            <v>ROH</v>
          </cell>
          <cell r="D36654" t="str">
            <v>UN</v>
          </cell>
        </row>
        <row r="36655">
          <cell r="A36655" t="str">
            <v>7064-4300D1-X0000G51</v>
          </cell>
          <cell r="B36655" t="str">
            <v>SUPORTE DE PLASTICO 43D1 - ENT PCI PRINC</v>
          </cell>
          <cell r="C36655" t="str">
            <v>ROH</v>
          </cell>
          <cell r="D36655" t="str">
            <v>UN</v>
          </cell>
        </row>
        <row r="36656">
          <cell r="A36656" t="str">
            <v>7064-4300D1-X0000HI1</v>
          </cell>
          <cell r="B36656" t="str">
            <v>SUPTE P INTERFACE TRASEIRA PCB MAIN</v>
          </cell>
          <cell r="C36656" t="str">
            <v>ROH</v>
          </cell>
          <cell r="D36656" t="str">
            <v>UN</v>
          </cell>
        </row>
        <row r="36657">
          <cell r="A36657" t="str">
            <v>7071-01</v>
          </cell>
          <cell r="B36657" t="str">
            <v>ROBÔ ASPIRADORPO RB-07 BIVOLT</v>
          </cell>
          <cell r="C36657" t="str">
            <v>HAWA</v>
          </cell>
          <cell r="D36657" t="str">
            <v>UN</v>
          </cell>
        </row>
        <row r="36658">
          <cell r="A36658" t="str">
            <v>70775-01</v>
          </cell>
          <cell r="B36658" t="str">
            <v>ESCOVA SECADORA ES-15 BIVOLT</v>
          </cell>
          <cell r="C36658" t="str">
            <v>HAWA</v>
          </cell>
          <cell r="D36658" t="str">
            <v>UN</v>
          </cell>
        </row>
        <row r="36659">
          <cell r="A36659" t="str">
            <v>70775-02</v>
          </cell>
          <cell r="B36659" t="str">
            <v>ESCOVA SECADORA ES-15 BIVOLT</v>
          </cell>
          <cell r="C36659" t="str">
            <v>HAWA</v>
          </cell>
          <cell r="D36659" t="str">
            <v>UN</v>
          </cell>
        </row>
        <row r="36660">
          <cell r="A36660" t="str">
            <v>70775-03</v>
          </cell>
          <cell r="B36660" t="str">
            <v>ESCOVA SECADORA ES-15 BIVOLT</v>
          </cell>
          <cell r="C36660" t="str">
            <v>HAWA</v>
          </cell>
          <cell r="D36660" t="str">
            <v>UN</v>
          </cell>
        </row>
        <row r="36661">
          <cell r="A36661" t="str">
            <v>70775-04</v>
          </cell>
          <cell r="B36661" t="str">
            <v>ESCOVA SECADORA ES-15 BIVOLT</v>
          </cell>
          <cell r="C36661" t="str">
            <v>HAWA</v>
          </cell>
          <cell r="D36661" t="str">
            <v>UN</v>
          </cell>
        </row>
        <row r="36662">
          <cell r="A36662" t="str">
            <v>70775-05</v>
          </cell>
          <cell r="B36662" t="str">
            <v>ESCOVA SECADORA ES-15 BIVOLT</v>
          </cell>
          <cell r="C36662" t="str">
            <v>HAWA</v>
          </cell>
          <cell r="D36662" t="str">
            <v>UN</v>
          </cell>
        </row>
        <row r="36663">
          <cell r="A36663" t="str">
            <v>7080-01</v>
          </cell>
          <cell r="B36663" t="str">
            <v>CIRCULADOR AR CA-02 6P 127V/60Hz</v>
          </cell>
          <cell r="C36663" t="str">
            <v>FERT</v>
          </cell>
          <cell r="D36663" t="str">
            <v>UN</v>
          </cell>
        </row>
        <row r="36664">
          <cell r="A36664" t="str">
            <v>7080-02</v>
          </cell>
          <cell r="B36664" t="str">
            <v>CIRCULADOR AR CA-02 6P 220V/60Hz</v>
          </cell>
          <cell r="C36664" t="str">
            <v>FERT</v>
          </cell>
          <cell r="D36664" t="str">
            <v>UN</v>
          </cell>
        </row>
        <row r="36665">
          <cell r="A36665" t="str">
            <v>7080-03</v>
          </cell>
          <cell r="B36665" t="str">
            <v>CIRCULADOR AR CA-02 6P 110V/60HZ PA PR</v>
          </cell>
          <cell r="C36665" t="str">
            <v>FERT</v>
          </cell>
          <cell r="D36665" t="str">
            <v>UN</v>
          </cell>
        </row>
        <row r="36666">
          <cell r="A36666" t="str">
            <v>70855-01</v>
          </cell>
          <cell r="B36666" t="str">
            <v>PARAF. E FURAD. PF-09M BIVOLT</v>
          </cell>
          <cell r="C36666" t="str">
            <v>HAWA</v>
          </cell>
          <cell r="D36666" t="str">
            <v>UN</v>
          </cell>
        </row>
        <row r="36667">
          <cell r="A36667" t="str">
            <v>70855-02</v>
          </cell>
          <cell r="B36667" t="str">
            <v>PARAF. E FURAD. PF-09M BIVOLT</v>
          </cell>
          <cell r="C36667" t="str">
            <v>HAWA</v>
          </cell>
          <cell r="D36667" t="str">
            <v>UN</v>
          </cell>
        </row>
        <row r="36668">
          <cell r="A36668" t="str">
            <v>70855-03</v>
          </cell>
          <cell r="B36668" t="str">
            <v>PARAF. E FURAD. PF-09M BIVOLT</v>
          </cell>
          <cell r="C36668" t="str">
            <v>HAWA</v>
          </cell>
          <cell r="D36668" t="str">
            <v>UN</v>
          </cell>
        </row>
        <row r="36669">
          <cell r="A36669" t="str">
            <v>7090-01</v>
          </cell>
          <cell r="B36669" t="str">
            <v>VENT 30CM NV-15-6P-FB 127V/60Hz</v>
          </cell>
          <cell r="C36669" t="str">
            <v>FERT</v>
          </cell>
          <cell r="D36669" t="str">
            <v>UN</v>
          </cell>
        </row>
        <row r="36670">
          <cell r="A36670" t="str">
            <v>7090-02</v>
          </cell>
          <cell r="B36670" t="str">
            <v>VENT 30CM NV-15-6P-FB 220V/60HZ</v>
          </cell>
          <cell r="C36670" t="str">
            <v>FERT</v>
          </cell>
          <cell r="D36670" t="str">
            <v>UN</v>
          </cell>
        </row>
        <row r="36671">
          <cell r="A36671" t="str">
            <v>7090-03</v>
          </cell>
          <cell r="B36671" t="str">
            <v>VENT 30CM NV-15-6P-FB 127V/60Hz</v>
          </cell>
          <cell r="C36671" t="str">
            <v>FERT</v>
          </cell>
          <cell r="D36671" t="str">
            <v>UN</v>
          </cell>
        </row>
        <row r="36672">
          <cell r="A36672" t="str">
            <v>7090-04</v>
          </cell>
          <cell r="B36672" t="str">
            <v>VENT 30CM NV-15-6P-FB 220V/60Hz</v>
          </cell>
          <cell r="C36672" t="str">
            <v>FERT</v>
          </cell>
          <cell r="D36672" t="str">
            <v>UN</v>
          </cell>
        </row>
        <row r="36673">
          <cell r="A36673" t="str">
            <v>7090-05</v>
          </cell>
          <cell r="B36673" t="str">
            <v>VENT30CM NV-15-6P-FB 127V/60Hz MAXIPOWER</v>
          </cell>
          <cell r="C36673" t="str">
            <v>FERT</v>
          </cell>
          <cell r="D36673" t="str">
            <v>UN</v>
          </cell>
        </row>
        <row r="36674">
          <cell r="A36674" t="str">
            <v>7090-06</v>
          </cell>
          <cell r="B36674" t="str">
            <v>VENT30CM NV-15-6P-FB 220V/60Hz MAXIPOWER</v>
          </cell>
          <cell r="C36674" t="str">
            <v>FERT</v>
          </cell>
          <cell r="D36674" t="str">
            <v>UN</v>
          </cell>
        </row>
        <row r="36675">
          <cell r="A36675" t="str">
            <v>7092-01</v>
          </cell>
          <cell r="B36675" t="str">
            <v>VENT30CM NV-15-6P-FB 230V/50Hz  PR/PRATA</v>
          </cell>
          <cell r="C36675" t="str">
            <v>FERT</v>
          </cell>
          <cell r="D36675" t="str">
            <v>UN</v>
          </cell>
        </row>
        <row r="36676">
          <cell r="A36676" t="str">
            <v>7097-50000I-X0000001</v>
          </cell>
          <cell r="B36676" t="str">
            <v>SUPORTE DE PLAST COMUM - FIXAÇ CONECT AC</v>
          </cell>
          <cell r="C36676" t="str">
            <v>ROH</v>
          </cell>
          <cell r="D36676" t="str">
            <v>UN</v>
          </cell>
        </row>
        <row r="36677">
          <cell r="A36677" t="str">
            <v>7098-01</v>
          </cell>
          <cell r="B36677" t="str">
            <v>MULTIPROCESSADOR MPN-01-RF 127V/60Hz</v>
          </cell>
          <cell r="C36677" t="str">
            <v>FERT</v>
          </cell>
          <cell r="D36677" t="str">
            <v>UN</v>
          </cell>
        </row>
        <row r="36678">
          <cell r="A36678" t="str">
            <v>7098-02</v>
          </cell>
          <cell r="B36678" t="str">
            <v>MULTIPROCESSADOR MPN-01-RF 220V/60Hz</v>
          </cell>
          <cell r="C36678" t="str">
            <v>FERT</v>
          </cell>
          <cell r="D36678" t="str">
            <v>UN</v>
          </cell>
        </row>
        <row r="36679">
          <cell r="A36679" t="str">
            <v>70985-01</v>
          </cell>
          <cell r="B36679" t="str">
            <v>CORTADOR CABELO CR-09M 127V/60Hz</v>
          </cell>
          <cell r="C36679" t="str">
            <v>HAWA</v>
          </cell>
          <cell r="D36679" t="str">
            <v>UN</v>
          </cell>
        </row>
        <row r="36680">
          <cell r="A36680" t="str">
            <v>70985-02</v>
          </cell>
          <cell r="B36680" t="str">
            <v>CORTADOR CABELO CR-09M 220V/60Hz</v>
          </cell>
          <cell r="C36680" t="str">
            <v>HAWA</v>
          </cell>
          <cell r="D36680" t="str">
            <v>UN</v>
          </cell>
        </row>
        <row r="36681">
          <cell r="A36681" t="str">
            <v>7100-01</v>
          </cell>
          <cell r="B36681" t="str">
            <v>VENT 40CM NV-41 127V/60HZ SMART FAN</v>
          </cell>
          <cell r="C36681" t="str">
            <v>FERT</v>
          </cell>
          <cell r="D36681" t="str">
            <v>UN</v>
          </cell>
        </row>
        <row r="36682">
          <cell r="A36682" t="str">
            <v>7100-02</v>
          </cell>
          <cell r="B36682" t="str">
            <v>VENT 40CM NV-41 220V/60HZ SMART FAN</v>
          </cell>
          <cell r="C36682" t="str">
            <v>FERT</v>
          </cell>
          <cell r="D36682" t="str">
            <v>UN</v>
          </cell>
        </row>
        <row r="36683">
          <cell r="A36683" t="str">
            <v>7101-151013-2U121001</v>
          </cell>
          <cell r="B36683" t="str">
            <v>DISSIPADOR DE CALOR (U) 15.7X10X13.6MM</v>
          </cell>
          <cell r="C36683" t="str">
            <v>ROH</v>
          </cell>
          <cell r="D36683" t="str">
            <v>UN</v>
          </cell>
        </row>
        <row r="36684">
          <cell r="A36684" t="str">
            <v>7101-454502-23211001</v>
          </cell>
          <cell r="B36684" t="str">
            <v>DISSIPADOR DE CALOR DE ALUMI 45X45X2.3MM</v>
          </cell>
          <cell r="C36684" t="str">
            <v>ROH</v>
          </cell>
          <cell r="D36684" t="str">
            <v>UN</v>
          </cell>
        </row>
        <row r="36685">
          <cell r="A36685" t="str">
            <v>7101-454502-24211031</v>
          </cell>
          <cell r="B36685" t="str">
            <v>DISSIPADOR DE CALOR DE ALUMI 45X45X2.3MM</v>
          </cell>
          <cell r="C36685" t="str">
            <v>ROH</v>
          </cell>
          <cell r="D36685" t="str">
            <v>UN</v>
          </cell>
        </row>
        <row r="36686">
          <cell r="A36686" t="str">
            <v>7101-454502-24211041</v>
          </cell>
          <cell r="B36686" t="str">
            <v>TRAVA DE PLAST DO DISSIPADOR</v>
          </cell>
          <cell r="C36686" t="str">
            <v>ROH</v>
          </cell>
          <cell r="D36686" t="str">
            <v>UN</v>
          </cell>
        </row>
        <row r="36687">
          <cell r="A36687" t="str">
            <v>7101-707312-23111001</v>
          </cell>
          <cell r="B36687" t="str">
            <v>DISSIPADOR DE CALOR DE ALUMINIO AL6063</v>
          </cell>
          <cell r="C36687" t="str">
            <v>ROH</v>
          </cell>
          <cell r="D36687" t="str">
            <v>UN</v>
          </cell>
        </row>
        <row r="36688">
          <cell r="A36688" t="str">
            <v>7101-707312-23111031</v>
          </cell>
          <cell r="B36688" t="str">
            <v>DISSIP DE CALOR DE ALUM 70×73×12MM</v>
          </cell>
          <cell r="C36688" t="str">
            <v>ROH</v>
          </cell>
          <cell r="D36688" t="str">
            <v>UN</v>
          </cell>
        </row>
        <row r="36689">
          <cell r="A36689" t="str">
            <v>7101-707312-23111041</v>
          </cell>
          <cell r="B36689" t="str">
            <v>TRAVA DE PLAST DO DISSIPADOR 50"</v>
          </cell>
          <cell r="C36689" t="str">
            <v>ROH</v>
          </cell>
          <cell r="D36689" t="str">
            <v>UN</v>
          </cell>
        </row>
        <row r="36690">
          <cell r="A36690" t="str">
            <v>71026-01</v>
          </cell>
          <cell r="B36690" t="str">
            <v>CLIMATIZADOR CL-03 127V/60Hz</v>
          </cell>
          <cell r="C36690" t="str">
            <v>HAWA</v>
          </cell>
          <cell r="D36690" t="str">
            <v>UN</v>
          </cell>
        </row>
        <row r="36691">
          <cell r="A36691" t="str">
            <v>71026-02</v>
          </cell>
          <cell r="B36691" t="str">
            <v>CLIMATIZADOR CL-03 220V/60Hz</v>
          </cell>
          <cell r="C36691" t="str">
            <v>HAWA</v>
          </cell>
          <cell r="D36691" t="str">
            <v>UN</v>
          </cell>
        </row>
        <row r="36692">
          <cell r="A36692" t="str">
            <v>71045-01</v>
          </cell>
          <cell r="B36692" t="str">
            <v>MINI PROCESSADOR MP-16-R 127V/60Hz</v>
          </cell>
          <cell r="C36692" t="str">
            <v>HAWA</v>
          </cell>
          <cell r="D36692" t="str">
            <v>UN</v>
          </cell>
        </row>
        <row r="36693">
          <cell r="A36693" t="str">
            <v>71045-02</v>
          </cell>
          <cell r="B36693" t="str">
            <v>MINI PROCESSADOR MP-16-R 220V/60Hz</v>
          </cell>
          <cell r="C36693" t="str">
            <v>HAWA</v>
          </cell>
          <cell r="D36693" t="str">
            <v>UN</v>
          </cell>
        </row>
        <row r="36694">
          <cell r="A36694" t="str">
            <v>71075-01</v>
          </cell>
          <cell r="B36694" t="str">
            <v>ESCOVA ROTATIVA ER-09 127V/60Hz</v>
          </cell>
          <cell r="C36694" t="str">
            <v>HAWA</v>
          </cell>
          <cell r="D36694" t="str">
            <v>UN</v>
          </cell>
        </row>
        <row r="36695">
          <cell r="A36695" t="str">
            <v>71075-02</v>
          </cell>
          <cell r="B36695" t="str">
            <v>ESCOVA ROTATIVA ER-09 220V/60Hz</v>
          </cell>
          <cell r="C36695" t="str">
            <v>HAWA</v>
          </cell>
          <cell r="D36695" t="str">
            <v>UN</v>
          </cell>
        </row>
        <row r="36696">
          <cell r="A36696" t="str">
            <v>71085-01</v>
          </cell>
          <cell r="B36696" t="str">
            <v>ESCOVA ROTATIVA ER-10 127V/60Hz</v>
          </cell>
          <cell r="C36696" t="str">
            <v>HAWA</v>
          </cell>
          <cell r="D36696" t="str">
            <v>UN</v>
          </cell>
        </row>
        <row r="36697">
          <cell r="A36697" t="str">
            <v>71085-02</v>
          </cell>
          <cell r="B36697" t="str">
            <v>ESCOVA ROTATIVA ER-10 220V/60Hz</v>
          </cell>
          <cell r="C36697" t="str">
            <v>HAWA</v>
          </cell>
          <cell r="D36697" t="str">
            <v>UN</v>
          </cell>
        </row>
        <row r="36698">
          <cell r="A36698" t="str">
            <v>7110-01</v>
          </cell>
          <cell r="B36698" t="str">
            <v>SUB-CONJ ACESSORIOS TABLET</v>
          </cell>
          <cell r="C36698" t="str">
            <v>HALB</v>
          </cell>
          <cell r="D36698" t="str">
            <v>UN</v>
          </cell>
        </row>
        <row r="36699">
          <cell r="A36699" t="str">
            <v>7110-02</v>
          </cell>
          <cell r="B36699" t="str">
            <v>SUB CONJ ACESSORIOS TABLET TB04/ 05/ 06</v>
          </cell>
          <cell r="C36699" t="str">
            <v>HALB</v>
          </cell>
          <cell r="D36699" t="str">
            <v>UN</v>
          </cell>
        </row>
        <row r="36700">
          <cell r="A36700" t="str">
            <v>7110-03</v>
          </cell>
          <cell r="B36700" t="str">
            <v>SUB-CONJ ACESSORIOS TABLET TB 07/08</v>
          </cell>
          <cell r="C36700" t="str">
            <v>HALB</v>
          </cell>
          <cell r="D36700" t="str">
            <v>UN</v>
          </cell>
        </row>
        <row r="36701">
          <cell r="A36701" t="str">
            <v>7110-04</v>
          </cell>
          <cell r="B36701" t="str">
            <v>SUB-CONJ PRODUTO ACABADO TB-08</v>
          </cell>
          <cell r="C36701" t="str">
            <v>HALB</v>
          </cell>
          <cell r="D36701" t="str">
            <v>UN</v>
          </cell>
        </row>
        <row r="36702">
          <cell r="A36702" t="str">
            <v>7110-05</v>
          </cell>
          <cell r="B36702" t="str">
            <v>SUB-CONJ PRODUTO ACABADO TB-09</v>
          </cell>
          <cell r="C36702" t="str">
            <v>HALB</v>
          </cell>
          <cell r="D36702" t="str">
            <v>UN</v>
          </cell>
        </row>
        <row r="36703">
          <cell r="A36703" t="str">
            <v>7110-06</v>
          </cell>
          <cell r="B36703" t="str">
            <v>SUB-CONJ ACESSORIOS TABLET TB-09</v>
          </cell>
          <cell r="C36703" t="str">
            <v>HALB</v>
          </cell>
          <cell r="D36703" t="str">
            <v>UN</v>
          </cell>
        </row>
        <row r="36704">
          <cell r="A36704" t="str">
            <v>71103-01</v>
          </cell>
          <cell r="B36704" t="str">
            <v>ROBÔ ASPIRADOR DE PÓ RB-11 BIVOLT</v>
          </cell>
          <cell r="C36704" t="str">
            <v>HAWA</v>
          </cell>
          <cell r="D36704" t="str">
            <v>UN</v>
          </cell>
        </row>
        <row r="36705">
          <cell r="A36705" t="str">
            <v>7111-01</v>
          </cell>
          <cell r="B36705" t="str">
            <v>SUB-CONJ ACESSORIOS TABLET TB-11</v>
          </cell>
          <cell r="C36705" t="str">
            <v>HALB</v>
          </cell>
          <cell r="D36705" t="str">
            <v>UN</v>
          </cell>
        </row>
        <row r="36706">
          <cell r="A36706" t="str">
            <v>7111-320K31-X0000041</v>
          </cell>
          <cell r="B36706" t="str">
            <v>SUPORTE DE METAL COMUM - ENTRD PCI PRINC</v>
          </cell>
          <cell r="C36706" t="str">
            <v>ROH</v>
          </cell>
          <cell r="D36706" t="str">
            <v>UN</v>
          </cell>
        </row>
        <row r="36707">
          <cell r="A36707" t="str">
            <v>7112-01</v>
          </cell>
          <cell r="B36707" t="str">
            <v>SUB-CONJ PRODUTO ACABADO TB-11</v>
          </cell>
          <cell r="C36707" t="str">
            <v>HALB</v>
          </cell>
          <cell r="D36707" t="str">
            <v>UN</v>
          </cell>
        </row>
        <row r="36708">
          <cell r="A36708" t="str">
            <v>71125-01</v>
          </cell>
          <cell r="B36708" t="str">
            <v>PRANCHA ALISADORA P-29 BIVOLT TWIST</v>
          </cell>
          <cell r="C36708" t="str">
            <v>HAWA</v>
          </cell>
          <cell r="D36708" t="str">
            <v>UN</v>
          </cell>
        </row>
        <row r="36709">
          <cell r="A36709" t="str">
            <v>71151-03</v>
          </cell>
          <cell r="B36709" t="str">
            <v>ESCOVA SECADORA ES-16 BIVOLT</v>
          </cell>
          <cell r="C36709" t="str">
            <v>HAWA</v>
          </cell>
          <cell r="D36709" t="str">
            <v>UN</v>
          </cell>
        </row>
        <row r="36710">
          <cell r="A36710" t="str">
            <v>71151-04</v>
          </cell>
          <cell r="B36710" t="str">
            <v>ESCOVA SECADORA ES-16 BIVOLT</v>
          </cell>
          <cell r="C36710" t="str">
            <v>HAWA</v>
          </cell>
          <cell r="D36710" t="str">
            <v>UN</v>
          </cell>
        </row>
        <row r="36711">
          <cell r="A36711" t="str">
            <v>71165-01</v>
          </cell>
          <cell r="B36711" t="str">
            <v>PARAF. E FURAD. IMPACTO PI-10MA BIVOLT</v>
          </cell>
          <cell r="C36711" t="str">
            <v>HAWA</v>
          </cell>
          <cell r="D36711" t="str">
            <v>UN</v>
          </cell>
        </row>
        <row r="36712">
          <cell r="A36712" t="str">
            <v>71165-02</v>
          </cell>
          <cell r="B36712" t="str">
            <v>PARAF. E FURAD. IMPACTO PI-10MA BIVOLT</v>
          </cell>
          <cell r="C36712" t="str">
            <v>HAWA</v>
          </cell>
          <cell r="D36712" t="str">
            <v>UN</v>
          </cell>
        </row>
        <row r="36713">
          <cell r="A36713" t="str">
            <v>71185-01</v>
          </cell>
          <cell r="B36713" t="str">
            <v>PARAFUSADEIRA E FURADEIRA PI-11MA BIVOLT</v>
          </cell>
          <cell r="C36713" t="str">
            <v>HAWA</v>
          </cell>
          <cell r="D36713" t="str">
            <v>UN</v>
          </cell>
        </row>
        <row r="36714">
          <cell r="A36714" t="str">
            <v>71185-02</v>
          </cell>
          <cell r="B36714" t="str">
            <v>PARAFUSADEIRA E FURADEIRA PI-11MA BIVOLT</v>
          </cell>
          <cell r="C36714" t="str">
            <v>HAWA</v>
          </cell>
          <cell r="D36714" t="str">
            <v>UN</v>
          </cell>
        </row>
        <row r="36715">
          <cell r="A36715" t="str">
            <v>71203-01</v>
          </cell>
          <cell r="B36715" t="str">
            <v>SECADOR DE CABELOS SCP-02 127V/60Hz</v>
          </cell>
          <cell r="C36715" t="str">
            <v>HAWA</v>
          </cell>
          <cell r="D36715" t="str">
            <v>UN</v>
          </cell>
        </row>
        <row r="36716">
          <cell r="A36716" t="str">
            <v>71203-02</v>
          </cell>
          <cell r="B36716" t="str">
            <v>SECADOR DE CABELOS SCP-02 220V/60Hz</v>
          </cell>
          <cell r="C36716" t="str">
            <v>HAWA</v>
          </cell>
          <cell r="D36716" t="str">
            <v>UN</v>
          </cell>
        </row>
        <row r="36717">
          <cell r="A36717" t="str">
            <v>71207-01</v>
          </cell>
          <cell r="B36717" t="str">
            <v>MODELADOR DE CACHOS MC-JU-01 BIVOLT</v>
          </cell>
          <cell r="C36717" t="str">
            <v>HAWA</v>
          </cell>
          <cell r="D36717" t="str">
            <v>UN</v>
          </cell>
        </row>
        <row r="36718">
          <cell r="A36718" t="str">
            <v>71210-01</v>
          </cell>
          <cell r="B36718" t="str">
            <v>MODELADOR DE CACHOS MCT-JU-03 BIVOLT</v>
          </cell>
          <cell r="C36718" t="str">
            <v>HAWA</v>
          </cell>
          <cell r="D36718" t="str">
            <v>UN</v>
          </cell>
        </row>
        <row r="36719">
          <cell r="A36719" t="str">
            <v>71250-07</v>
          </cell>
          <cell r="B36719" t="str">
            <v>CORTADOR CABELO CR-02 127V/60Hz</v>
          </cell>
          <cell r="C36719" t="str">
            <v>HAWA</v>
          </cell>
          <cell r="D36719" t="str">
            <v>UN</v>
          </cell>
        </row>
        <row r="36720">
          <cell r="A36720" t="str">
            <v>71250-08</v>
          </cell>
          <cell r="B36720" t="str">
            <v>CORTADOR CABELO CR-02 220V/60Hz</v>
          </cell>
          <cell r="C36720" t="str">
            <v>HAWA</v>
          </cell>
          <cell r="D36720" t="str">
            <v>UN</v>
          </cell>
        </row>
        <row r="36721">
          <cell r="A36721" t="str">
            <v>71250-09</v>
          </cell>
          <cell r="B36721" t="str">
            <v>CORTADOR CABELO CR-02 127V/60Hz</v>
          </cell>
          <cell r="C36721" t="str">
            <v>HAWA</v>
          </cell>
          <cell r="D36721" t="str">
            <v>UN</v>
          </cell>
        </row>
        <row r="36722">
          <cell r="A36722" t="str">
            <v>71250-10</v>
          </cell>
          <cell r="B36722" t="str">
            <v>CORTADOR CABELO CR-02 220V/60Hz</v>
          </cell>
          <cell r="C36722" t="str">
            <v>HAWA</v>
          </cell>
          <cell r="D36722" t="str">
            <v>UN</v>
          </cell>
        </row>
        <row r="36723">
          <cell r="A36723" t="str">
            <v>71275-01</v>
          </cell>
          <cell r="B36723" t="str">
            <v>PRANCHA ALISADORA P-27 BIVOLT</v>
          </cell>
          <cell r="C36723" t="str">
            <v>HAWA</v>
          </cell>
          <cell r="D36723" t="str">
            <v>UN</v>
          </cell>
        </row>
        <row r="36724">
          <cell r="A36724" t="str">
            <v>7128-0000D1-42120101</v>
          </cell>
          <cell r="B36724" t="str">
            <v>SUPORTE DE METAL COMUM - PAREDE</v>
          </cell>
          <cell r="C36724" t="str">
            <v>ROH</v>
          </cell>
          <cell r="D36724" t="str">
            <v>UN</v>
          </cell>
        </row>
        <row r="36725">
          <cell r="A36725" t="str">
            <v>7130-01</v>
          </cell>
          <cell r="B36725" t="str">
            <v>TRAFO MONTADO TEKA006050A-13</v>
          </cell>
          <cell r="C36725" t="str">
            <v>HALB</v>
          </cell>
          <cell r="D36725" t="str">
            <v>UN</v>
          </cell>
        </row>
        <row r="36726">
          <cell r="A36726" t="str">
            <v>71301-01</v>
          </cell>
          <cell r="B36726" t="str">
            <v>PARTY BOX AWS-PB-05 BIVOLT</v>
          </cell>
          <cell r="C36726" t="str">
            <v>HAWA</v>
          </cell>
          <cell r="D36726" t="str">
            <v>UN</v>
          </cell>
        </row>
        <row r="36727">
          <cell r="A36727" t="str">
            <v>7140-01</v>
          </cell>
          <cell r="B36727" t="str">
            <v>SUB-CONJ PRODUTO ACABADO TB-01</v>
          </cell>
          <cell r="C36727" t="str">
            <v>HALB</v>
          </cell>
          <cell r="D36727" t="str">
            <v>UN</v>
          </cell>
        </row>
        <row r="36728">
          <cell r="A36728" t="str">
            <v>7141-01</v>
          </cell>
          <cell r="B36728" t="str">
            <v>AIR FRYER AF-26 127V/60Hz 3,2L</v>
          </cell>
          <cell r="C36728" t="str">
            <v>HAWA</v>
          </cell>
          <cell r="D36728" t="str">
            <v>UN</v>
          </cell>
        </row>
        <row r="36729">
          <cell r="A36729" t="str">
            <v>7141-02</v>
          </cell>
          <cell r="B36729" t="str">
            <v>AIR FRYER AF-26 220V/60Hz 3,2L</v>
          </cell>
          <cell r="C36729" t="str">
            <v>HAWA</v>
          </cell>
          <cell r="D36729" t="str">
            <v>UN</v>
          </cell>
        </row>
        <row r="36730">
          <cell r="A36730" t="str">
            <v>71425-01</v>
          </cell>
          <cell r="B36730" t="str">
            <v>PANIFICADORA NPF-54 127V/60Hz</v>
          </cell>
          <cell r="C36730" t="str">
            <v>HAWA</v>
          </cell>
          <cell r="D36730" t="str">
            <v>UN</v>
          </cell>
        </row>
        <row r="36731">
          <cell r="A36731" t="str">
            <v>71425-02</v>
          </cell>
          <cell r="B36731" t="str">
            <v>PANIFICADORA NPF-54 220V/60Hz</v>
          </cell>
          <cell r="C36731" t="str">
            <v>HAWA</v>
          </cell>
          <cell r="D36731" t="str">
            <v>UN</v>
          </cell>
        </row>
        <row r="36732">
          <cell r="A36732" t="str">
            <v>71470-07</v>
          </cell>
          <cell r="B36732" t="str">
            <v>GRILL G-03 127V/60Hz</v>
          </cell>
          <cell r="C36732" t="str">
            <v>HAWA</v>
          </cell>
          <cell r="D36732" t="str">
            <v>UN</v>
          </cell>
        </row>
        <row r="36733">
          <cell r="A36733" t="str">
            <v>71470-08</v>
          </cell>
          <cell r="B36733" t="str">
            <v>GRILL G-03 220V/60Hz</v>
          </cell>
          <cell r="C36733" t="str">
            <v>HAWA</v>
          </cell>
          <cell r="D36733" t="str">
            <v>UN</v>
          </cell>
        </row>
        <row r="36734">
          <cell r="A36734" t="str">
            <v>7150-01</v>
          </cell>
          <cell r="B36734" t="str">
            <v>VENT 55CM PRO VM-PRO-55 BIVOLT</v>
          </cell>
          <cell r="C36734" t="str">
            <v>FERT</v>
          </cell>
          <cell r="D36734" t="str">
            <v>UN</v>
          </cell>
        </row>
        <row r="36735">
          <cell r="A36735" t="str">
            <v>7150-02</v>
          </cell>
          <cell r="B36735" t="str">
            <v>VENT 55CM PRO VM-PRO-55 BIVOLT B</v>
          </cell>
          <cell r="C36735" t="str">
            <v>FERT</v>
          </cell>
          <cell r="D36735" t="str">
            <v>UN</v>
          </cell>
        </row>
        <row r="36736">
          <cell r="A36736" t="str">
            <v>7150-03</v>
          </cell>
          <cell r="B36736" t="str">
            <v>VENT 55CM PRO VM-PRO 55 BIVOLT  PA PRETO</v>
          </cell>
          <cell r="C36736" t="str">
            <v>FERT</v>
          </cell>
          <cell r="D36736" t="str">
            <v>UN</v>
          </cell>
        </row>
        <row r="36737">
          <cell r="A36737" t="str">
            <v>71589-01</v>
          </cell>
          <cell r="B36737" t="str">
            <v>ESCOVA ROTATIVA ER-12-GR 127V/60Hz</v>
          </cell>
          <cell r="C36737" t="str">
            <v>HAWA</v>
          </cell>
          <cell r="D36737" t="str">
            <v>UN</v>
          </cell>
        </row>
        <row r="36738">
          <cell r="A36738" t="str">
            <v>71589-02</v>
          </cell>
          <cell r="B36738" t="str">
            <v>ESCOVA ROTATIVA ER-12-GR 220V/60Hz</v>
          </cell>
          <cell r="C36738" t="str">
            <v>HAWA</v>
          </cell>
          <cell r="D36738" t="str">
            <v>UN</v>
          </cell>
        </row>
        <row r="36739">
          <cell r="A36739" t="str">
            <v>7160-01</v>
          </cell>
          <cell r="B36739" t="str">
            <v>VENT 40CM NV-61 6P 127V/60HZ</v>
          </cell>
          <cell r="C36739" t="str">
            <v>FERT</v>
          </cell>
          <cell r="D36739" t="str">
            <v>UN</v>
          </cell>
        </row>
        <row r="36740">
          <cell r="A36740" t="str">
            <v>7160-02</v>
          </cell>
          <cell r="B36740" t="str">
            <v>VENT 40CM NV-61 6P 220V/60HZ</v>
          </cell>
          <cell r="C36740" t="str">
            <v>FERT</v>
          </cell>
          <cell r="D36740" t="str">
            <v>UN</v>
          </cell>
        </row>
        <row r="36741">
          <cell r="A36741" t="str">
            <v>7162-01</v>
          </cell>
          <cell r="B36741" t="str">
            <v>VENT 40CM NV-61 6P 110V/60HZ PA PRETO/PR</v>
          </cell>
          <cell r="C36741" t="str">
            <v>FERT</v>
          </cell>
          <cell r="D36741" t="str">
            <v>UN</v>
          </cell>
        </row>
        <row r="36742">
          <cell r="A36742" t="str">
            <v>71625-01</v>
          </cell>
          <cell r="B36742" t="str">
            <v>PANIFICADORA NPF-53 127V/60Hz</v>
          </cell>
          <cell r="C36742" t="str">
            <v>HAWA</v>
          </cell>
          <cell r="D36742" t="str">
            <v>UN</v>
          </cell>
        </row>
        <row r="36743">
          <cell r="A36743" t="str">
            <v>71625-02</v>
          </cell>
          <cell r="B36743" t="str">
            <v>PANIFICADORA NPF-53 220V/60Hz</v>
          </cell>
          <cell r="C36743" t="str">
            <v>HAWA</v>
          </cell>
          <cell r="D36743" t="str">
            <v>UN</v>
          </cell>
        </row>
        <row r="36744">
          <cell r="A36744" t="str">
            <v>7163-01</v>
          </cell>
          <cell r="B36744" t="str">
            <v>VENT 40CM NV-61 6P 120V/60Hz EC PRETO</v>
          </cell>
          <cell r="C36744" t="str">
            <v>FERT</v>
          </cell>
          <cell r="D36744" t="str">
            <v>UN</v>
          </cell>
        </row>
        <row r="36745">
          <cell r="A36745" t="str">
            <v>7170-01</v>
          </cell>
          <cell r="B36745" t="str">
            <v>PCI MAIN MONTADA TABLET - KR-3188</v>
          </cell>
          <cell r="C36745" t="str">
            <v>HALB</v>
          </cell>
          <cell r="D36745" t="str">
            <v>UN</v>
          </cell>
        </row>
        <row r="36746">
          <cell r="A36746" t="str">
            <v>7180-01</v>
          </cell>
          <cell r="B36746" t="str">
            <v>FURAD. NFFI-07 127V/60Hz 600W</v>
          </cell>
          <cell r="C36746" t="str">
            <v>HAWA</v>
          </cell>
          <cell r="D36746" t="str">
            <v>UN</v>
          </cell>
        </row>
        <row r="36747">
          <cell r="A36747" t="str">
            <v>7180-02</v>
          </cell>
          <cell r="B36747" t="str">
            <v>FURAD. NFFI-07 220V/60Hz 600W</v>
          </cell>
          <cell r="C36747" t="str">
            <v>HAWA</v>
          </cell>
          <cell r="D36747" t="str">
            <v>UN</v>
          </cell>
        </row>
        <row r="36748">
          <cell r="A36748" t="str">
            <v>7180-03</v>
          </cell>
          <cell r="B36748" t="str">
            <v>FURAD. NFFI-07 127V/60Hz 650W</v>
          </cell>
          <cell r="C36748" t="str">
            <v>HAWA</v>
          </cell>
          <cell r="D36748" t="str">
            <v>UN</v>
          </cell>
        </row>
        <row r="36749">
          <cell r="A36749" t="str">
            <v>7180-04</v>
          </cell>
          <cell r="B36749" t="str">
            <v>FURAD. NFFI-07 220V/60Hz 650W</v>
          </cell>
          <cell r="C36749" t="str">
            <v>HAWA</v>
          </cell>
          <cell r="D36749" t="str">
            <v>UN</v>
          </cell>
        </row>
        <row r="36750">
          <cell r="A36750" t="str">
            <v>71802-01</v>
          </cell>
          <cell r="B36750" t="str">
            <v>TOSTADOR DE PAES T-18 127V/60Hz</v>
          </cell>
          <cell r="C36750" t="str">
            <v>HAWA</v>
          </cell>
          <cell r="D36750" t="str">
            <v>UN</v>
          </cell>
        </row>
        <row r="36751">
          <cell r="A36751" t="str">
            <v>71802-02</v>
          </cell>
          <cell r="B36751" t="str">
            <v>TOSTADOR DE PAES T-18 220V/60Hz</v>
          </cell>
          <cell r="C36751" t="str">
            <v>HAWA</v>
          </cell>
          <cell r="D36751" t="str">
            <v>UN</v>
          </cell>
        </row>
        <row r="36752">
          <cell r="A36752" t="str">
            <v>71850-01</v>
          </cell>
          <cell r="B36752" t="str">
            <v>CAFETEIRA C-08 127V/60Hz</v>
          </cell>
          <cell r="C36752" t="str">
            <v>HAWA</v>
          </cell>
          <cell r="D36752" t="str">
            <v>UN</v>
          </cell>
        </row>
        <row r="36753">
          <cell r="A36753" t="str">
            <v>71850-02</v>
          </cell>
          <cell r="B36753" t="str">
            <v>CAFETEIRA C-08 220V/60Hz</v>
          </cell>
          <cell r="C36753" t="str">
            <v>HAWA</v>
          </cell>
          <cell r="D36753" t="str">
            <v>UN</v>
          </cell>
        </row>
        <row r="36754">
          <cell r="A36754" t="str">
            <v>71887-01</v>
          </cell>
          <cell r="B36754" t="str">
            <v>PLAINA ELÉTRICA FPL-03 127V/50Hz</v>
          </cell>
          <cell r="C36754" t="str">
            <v>HAWA</v>
          </cell>
          <cell r="D36754" t="str">
            <v>UN</v>
          </cell>
        </row>
        <row r="36755">
          <cell r="A36755" t="str">
            <v>71887-02</v>
          </cell>
          <cell r="B36755" t="str">
            <v>PLAINA ELÉTRICA FPL-03 220V/50Hz</v>
          </cell>
          <cell r="C36755" t="str">
            <v>HAWA</v>
          </cell>
          <cell r="D36755" t="str">
            <v>UN</v>
          </cell>
        </row>
        <row r="36756">
          <cell r="A36756" t="str">
            <v>7190-01</v>
          </cell>
          <cell r="B36756" t="str">
            <v>FURAD. NFFI-07M 127V/60Hz 600W</v>
          </cell>
          <cell r="C36756" t="str">
            <v>HAWA</v>
          </cell>
          <cell r="D36756" t="str">
            <v>UN</v>
          </cell>
        </row>
        <row r="36757">
          <cell r="A36757" t="str">
            <v>7190-02</v>
          </cell>
          <cell r="B36757" t="str">
            <v>FURAD. NFFI-07M 220V/60Hz 600W</v>
          </cell>
          <cell r="C36757" t="str">
            <v>HAWA</v>
          </cell>
          <cell r="D36757" t="str">
            <v>UN</v>
          </cell>
        </row>
        <row r="36758">
          <cell r="A36758" t="str">
            <v>7190-03</v>
          </cell>
          <cell r="B36758" t="str">
            <v>FURAD. NFFI-07M 127V/60Hz 600W</v>
          </cell>
          <cell r="C36758" t="str">
            <v>HAWA</v>
          </cell>
          <cell r="D36758" t="str">
            <v>UN</v>
          </cell>
        </row>
        <row r="36759">
          <cell r="A36759" t="str">
            <v>7190-04</v>
          </cell>
          <cell r="B36759" t="str">
            <v>FURAD. NFFI-07M 220V/60Hz 600W</v>
          </cell>
          <cell r="C36759" t="str">
            <v>HAWA</v>
          </cell>
          <cell r="D36759" t="str">
            <v>UN</v>
          </cell>
        </row>
        <row r="36760">
          <cell r="A36760" t="str">
            <v>7190-05</v>
          </cell>
          <cell r="B36760" t="str">
            <v>FURAD. NFFI-07M 127V/60Hz 650W</v>
          </cell>
          <cell r="C36760" t="str">
            <v>HAWA</v>
          </cell>
          <cell r="D36760" t="str">
            <v>UN</v>
          </cell>
        </row>
        <row r="36761">
          <cell r="A36761" t="str">
            <v>7190-06</v>
          </cell>
          <cell r="B36761" t="str">
            <v>FURAD. NFFI-07M 220V/60Hz 650W</v>
          </cell>
          <cell r="C36761" t="str">
            <v>HAWA</v>
          </cell>
          <cell r="D36761" t="str">
            <v>UN</v>
          </cell>
        </row>
        <row r="36762">
          <cell r="A36762" t="str">
            <v>7191-01</v>
          </cell>
          <cell r="B36762" t="str">
            <v>AIR FRYER AF-21 127V/60Hz</v>
          </cell>
          <cell r="C36762" t="str">
            <v>HAWA</v>
          </cell>
          <cell r="D36762" t="str">
            <v>UN</v>
          </cell>
        </row>
        <row r="36763">
          <cell r="A36763" t="str">
            <v>7191-02</v>
          </cell>
          <cell r="B36763" t="str">
            <v>AIR FRYER AF-21 220V/60Hz</v>
          </cell>
          <cell r="C36763" t="str">
            <v>HAWA</v>
          </cell>
          <cell r="D36763" t="str">
            <v>UN</v>
          </cell>
        </row>
        <row r="36764">
          <cell r="A36764" t="str">
            <v>71927-01</v>
          </cell>
          <cell r="B36764" t="str">
            <v>ESMERILHADEIRA ES-RH-01 127V/60Hz</v>
          </cell>
          <cell r="C36764" t="str">
            <v>HAWA</v>
          </cell>
          <cell r="D36764" t="str">
            <v>UN</v>
          </cell>
        </row>
        <row r="36765">
          <cell r="A36765" t="str">
            <v>71927-02</v>
          </cell>
          <cell r="B36765" t="str">
            <v>ESMERILHADEIRA ES-RH-01 220V/60Hz</v>
          </cell>
          <cell r="C36765" t="str">
            <v>HAWA</v>
          </cell>
          <cell r="D36765" t="str">
            <v>UN</v>
          </cell>
        </row>
        <row r="36766">
          <cell r="A36766" t="str">
            <v>71930-03</v>
          </cell>
          <cell r="B36766" t="str">
            <v>CORTADOR CABELO CR-03 127V/60Hz</v>
          </cell>
          <cell r="C36766" t="str">
            <v>HAWA</v>
          </cell>
          <cell r="D36766" t="str">
            <v>UN</v>
          </cell>
        </row>
        <row r="36767">
          <cell r="A36767" t="str">
            <v>71930-04</v>
          </cell>
          <cell r="B36767" t="str">
            <v>CORTADOR CABELO CR-03 220V/60Hz</v>
          </cell>
          <cell r="C36767" t="str">
            <v>HAWA</v>
          </cell>
          <cell r="D36767" t="str">
            <v>UN</v>
          </cell>
        </row>
        <row r="36768">
          <cell r="A36768" t="str">
            <v>71989-01</v>
          </cell>
          <cell r="B36768" t="str">
            <v>SEC. CABELO SC-38-GR 127V/60Hz</v>
          </cell>
          <cell r="C36768" t="str">
            <v>HAWA</v>
          </cell>
          <cell r="D36768" t="str">
            <v>UN</v>
          </cell>
        </row>
        <row r="36769">
          <cell r="A36769" t="str">
            <v>71989-02</v>
          </cell>
          <cell r="B36769" t="str">
            <v>SEC. CABELO SC-38-GR 220V/60Hz</v>
          </cell>
          <cell r="C36769" t="str">
            <v>HAWA</v>
          </cell>
          <cell r="D36769" t="str">
            <v>UN</v>
          </cell>
        </row>
        <row r="36770">
          <cell r="A36770" t="str">
            <v>71993-01</v>
          </cell>
          <cell r="B36770" t="str">
            <v>FORNO ELETRICO FR-52 127V/60Hz</v>
          </cell>
          <cell r="C36770" t="str">
            <v>HAWA</v>
          </cell>
          <cell r="D36770" t="str">
            <v>UN</v>
          </cell>
        </row>
        <row r="36771">
          <cell r="A36771" t="str">
            <v>71993-02</v>
          </cell>
          <cell r="B36771" t="str">
            <v>FORNO ELETRICO FR-52 220V/60Hz</v>
          </cell>
          <cell r="C36771" t="str">
            <v>HAWA</v>
          </cell>
          <cell r="D36771" t="str">
            <v>UN</v>
          </cell>
        </row>
        <row r="36772">
          <cell r="A36772" t="str">
            <v>7200-01</v>
          </cell>
          <cell r="B36772" t="str">
            <v>VENT 30CM V-39 127V/60Hz EDICAO LIMITADA</v>
          </cell>
          <cell r="C36772" t="str">
            <v>FERT</v>
          </cell>
          <cell r="D36772" t="str">
            <v>UN</v>
          </cell>
        </row>
        <row r="36773">
          <cell r="A36773" t="str">
            <v>7200-02</v>
          </cell>
          <cell r="B36773" t="str">
            <v>VENT 30CM V-39 220V/60Hz EDICAO LIMITADA</v>
          </cell>
          <cell r="C36773" t="str">
            <v>FERT</v>
          </cell>
          <cell r="D36773" t="str">
            <v>UN</v>
          </cell>
        </row>
        <row r="36774">
          <cell r="A36774" t="str">
            <v>72004-01</v>
          </cell>
          <cell r="B36774" t="str">
            <v>FURADEIRA DE IMPACTO FI-RH-02 127V/60Hz</v>
          </cell>
          <cell r="C36774" t="str">
            <v>HAWA</v>
          </cell>
          <cell r="D36774" t="str">
            <v>UN</v>
          </cell>
        </row>
        <row r="36775">
          <cell r="A36775" t="str">
            <v>72004-02</v>
          </cell>
          <cell r="B36775" t="str">
            <v>FURADEIRA DE IMPACTO FI-RH-02 220V/60Hz</v>
          </cell>
          <cell r="C36775" t="str">
            <v>HAWA</v>
          </cell>
          <cell r="D36775" t="str">
            <v>UN</v>
          </cell>
        </row>
        <row r="36776">
          <cell r="A36776" t="str">
            <v>72008-01</v>
          </cell>
          <cell r="B36776" t="str">
            <v>PARAFUSADEIRA E FURADEIRA PI-RH-01M BIV</v>
          </cell>
          <cell r="C36776" t="str">
            <v>HAWA</v>
          </cell>
          <cell r="D36776" t="str">
            <v>UN</v>
          </cell>
        </row>
        <row r="36777">
          <cell r="A36777" t="str">
            <v>72010-01</v>
          </cell>
          <cell r="B36777" t="str">
            <v>BOOMBOX BX-180 BIVOLT</v>
          </cell>
          <cell r="C36777" t="str">
            <v>HAWA</v>
          </cell>
          <cell r="D36777" t="str">
            <v>UN</v>
          </cell>
        </row>
        <row r="36778">
          <cell r="A36778" t="str">
            <v>72011-01</v>
          </cell>
          <cell r="B36778" t="str">
            <v>SPEAKER SK-250 BIV</v>
          </cell>
          <cell r="C36778" t="str">
            <v>HAWA</v>
          </cell>
          <cell r="D36778" t="str">
            <v>UN</v>
          </cell>
        </row>
        <row r="36779">
          <cell r="A36779" t="str">
            <v>72014-01</v>
          </cell>
          <cell r="B36779" t="str">
            <v>AIR FRYER AF-30-I 127V/60Hz</v>
          </cell>
          <cell r="C36779" t="str">
            <v>HAWA</v>
          </cell>
          <cell r="D36779" t="str">
            <v>UN</v>
          </cell>
        </row>
        <row r="36780">
          <cell r="A36780" t="str">
            <v>72014-02</v>
          </cell>
          <cell r="B36780" t="str">
            <v>AIR FRYER AF-30-I 220V/60Hz</v>
          </cell>
          <cell r="C36780" t="str">
            <v>HAWA</v>
          </cell>
          <cell r="D36780" t="str">
            <v>UN</v>
          </cell>
        </row>
        <row r="36781">
          <cell r="A36781" t="str">
            <v>72023-01</v>
          </cell>
          <cell r="B36781" t="str">
            <v>AIR FRYER AF-33 127V/60Hz 3,2L</v>
          </cell>
          <cell r="C36781" t="str">
            <v>HAWA</v>
          </cell>
          <cell r="D36781" t="str">
            <v>UN</v>
          </cell>
        </row>
        <row r="36782">
          <cell r="A36782" t="str">
            <v>72023-02</v>
          </cell>
          <cell r="B36782" t="str">
            <v>AIR FRYER AF-33 220V/60Hz 3,2L</v>
          </cell>
          <cell r="C36782" t="str">
            <v>HAWA</v>
          </cell>
          <cell r="D36782" t="str">
            <v>UN</v>
          </cell>
        </row>
        <row r="36783">
          <cell r="A36783" t="str">
            <v>72025-01</v>
          </cell>
          <cell r="B36783" t="str">
            <v>PIPOQUEIRA PP-S 127V/60Hz</v>
          </cell>
          <cell r="C36783" t="str">
            <v>HAWA</v>
          </cell>
          <cell r="D36783" t="str">
            <v>UN</v>
          </cell>
        </row>
        <row r="36784">
          <cell r="A36784" t="str">
            <v>72025-02</v>
          </cell>
          <cell r="B36784" t="str">
            <v>PIPOQUEIRA PP-S 220V/60Hz</v>
          </cell>
          <cell r="C36784" t="str">
            <v>HAWA</v>
          </cell>
          <cell r="D36784" t="str">
            <v>UN</v>
          </cell>
        </row>
        <row r="36785">
          <cell r="A36785" t="str">
            <v>72026-01</v>
          </cell>
          <cell r="B36785" t="str">
            <v>PIPOQUEIRA PP-3C 127V/60Hz</v>
          </cell>
          <cell r="C36785" t="str">
            <v>HAWA</v>
          </cell>
          <cell r="D36785" t="str">
            <v>UN</v>
          </cell>
        </row>
        <row r="36786">
          <cell r="A36786" t="str">
            <v>72026-02</v>
          </cell>
          <cell r="B36786" t="str">
            <v>PIPOQUEIRA PP-3C 220V/60Hz</v>
          </cell>
          <cell r="C36786" t="str">
            <v>HAWA</v>
          </cell>
          <cell r="D36786" t="str">
            <v>UN</v>
          </cell>
        </row>
        <row r="36787">
          <cell r="A36787" t="str">
            <v>72031-01</v>
          </cell>
          <cell r="B36787" t="str">
            <v>MINI SPEAKER AWS-SP-05-W BIV.</v>
          </cell>
          <cell r="C36787" t="str">
            <v>HAWA</v>
          </cell>
          <cell r="D36787" t="str">
            <v>UN</v>
          </cell>
        </row>
        <row r="36788">
          <cell r="A36788" t="str">
            <v>72033-01</v>
          </cell>
          <cell r="B36788" t="str">
            <v>ROBÔ ASPIRADOR DE PÓ RB-03 BIVOLT</v>
          </cell>
          <cell r="C36788" t="str">
            <v>HAWA</v>
          </cell>
          <cell r="D36788" t="str">
            <v>UN</v>
          </cell>
        </row>
        <row r="36789">
          <cell r="A36789" t="str">
            <v>72044-01</v>
          </cell>
          <cell r="B36789" t="str">
            <v>ROBÔ PREMIUM ASPIRADOR DE PÓ RB-04 BIV</v>
          </cell>
          <cell r="C36789" t="str">
            <v>HAWA</v>
          </cell>
          <cell r="D36789" t="str">
            <v>UN</v>
          </cell>
        </row>
        <row r="36790">
          <cell r="A36790" t="str">
            <v>72047-01</v>
          </cell>
          <cell r="B36790" t="str">
            <v>MIXER M-15-B 127V/60Hz</v>
          </cell>
          <cell r="C36790" t="str">
            <v>HAWA</v>
          </cell>
          <cell r="D36790" t="str">
            <v>UN</v>
          </cell>
        </row>
        <row r="36791">
          <cell r="A36791" t="str">
            <v>72047-02</v>
          </cell>
          <cell r="B36791" t="str">
            <v>MIXER M-15-B 220V/60Hz</v>
          </cell>
          <cell r="C36791" t="str">
            <v>HAWA</v>
          </cell>
          <cell r="D36791" t="str">
            <v>UN</v>
          </cell>
        </row>
        <row r="36792">
          <cell r="A36792" t="str">
            <v>72047-03</v>
          </cell>
          <cell r="B36792" t="str">
            <v>MIXER M-15-B 127V/60Hz</v>
          </cell>
          <cell r="C36792" t="str">
            <v>HAWA</v>
          </cell>
          <cell r="D36792" t="str">
            <v>UN</v>
          </cell>
        </row>
        <row r="36793">
          <cell r="A36793" t="str">
            <v>72047-04</v>
          </cell>
          <cell r="B36793" t="str">
            <v>MIXER M-15-B 220V/60Hz</v>
          </cell>
          <cell r="C36793" t="str">
            <v>HAWA</v>
          </cell>
          <cell r="D36793" t="str">
            <v>UN</v>
          </cell>
        </row>
        <row r="36794">
          <cell r="A36794" t="str">
            <v>72052-01</v>
          </cell>
          <cell r="B36794" t="str">
            <v>CAFETEIRA C-43-20X-SI 127V/60Hz</v>
          </cell>
          <cell r="C36794" t="str">
            <v>HAWA</v>
          </cell>
          <cell r="D36794" t="str">
            <v>UN</v>
          </cell>
        </row>
        <row r="36795">
          <cell r="A36795" t="str">
            <v>72052-02</v>
          </cell>
          <cell r="B36795" t="str">
            <v>CAFETEIRA C-43-20X-SI 220V/60Hz</v>
          </cell>
          <cell r="C36795" t="str">
            <v>HAWA</v>
          </cell>
          <cell r="D36795" t="str">
            <v>UN</v>
          </cell>
        </row>
        <row r="36796">
          <cell r="A36796" t="str">
            <v>72101-01</v>
          </cell>
          <cell r="B36796" t="str">
            <v>FONE DE OUVIDO AWS-HP-03-B BIV</v>
          </cell>
          <cell r="C36796" t="str">
            <v>HAWA</v>
          </cell>
          <cell r="D36796" t="str">
            <v>UN</v>
          </cell>
        </row>
        <row r="36797">
          <cell r="A36797" t="str">
            <v>72102-01</v>
          </cell>
          <cell r="B36797" t="str">
            <v>FONE DE OUVIDO AWS-HP-03-W BIV</v>
          </cell>
          <cell r="C36797" t="str">
            <v>HAWA</v>
          </cell>
          <cell r="D36797" t="str">
            <v>UN</v>
          </cell>
        </row>
        <row r="36798">
          <cell r="A36798" t="str">
            <v>72103-01</v>
          </cell>
          <cell r="B36798" t="str">
            <v>FONE DE OUVIDO AWS-HP-03-P BIV</v>
          </cell>
          <cell r="C36798" t="str">
            <v>HAWA</v>
          </cell>
          <cell r="D36798" t="str">
            <v>UN</v>
          </cell>
        </row>
        <row r="36799">
          <cell r="A36799" t="str">
            <v>72104-01</v>
          </cell>
          <cell r="B36799" t="str">
            <v>PRANCHA ALISADORA P-50 BIVOLT</v>
          </cell>
          <cell r="C36799" t="str">
            <v>HAWA</v>
          </cell>
          <cell r="D36799" t="str">
            <v>UN</v>
          </cell>
        </row>
        <row r="36800">
          <cell r="A36800" t="str">
            <v>72109-02</v>
          </cell>
          <cell r="B36800" t="str">
            <v>ESCOVA SECADORA ES-50 BIVOLT</v>
          </cell>
          <cell r="C36800" t="str">
            <v>HAWA</v>
          </cell>
          <cell r="D36800" t="str">
            <v>UN</v>
          </cell>
        </row>
        <row r="36801">
          <cell r="A36801" t="str">
            <v>72109-03</v>
          </cell>
          <cell r="B36801" t="str">
            <v>ESCOVA SECADORA ES-50 BIVOLT</v>
          </cell>
          <cell r="C36801" t="str">
            <v>HAWA</v>
          </cell>
          <cell r="D36801" t="str">
            <v>UN</v>
          </cell>
        </row>
        <row r="36802">
          <cell r="A36802" t="str">
            <v>72109-04</v>
          </cell>
          <cell r="B36802" t="str">
            <v>ESCOVA SECADORA ES-50 BIVOLT</v>
          </cell>
          <cell r="C36802" t="str">
            <v>HAWA</v>
          </cell>
          <cell r="D36802" t="str">
            <v>UN</v>
          </cell>
        </row>
        <row r="36803">
          <cell r="A36803" t="str">
            <v>72109-05</v>
          </cell>
          <cell r="B36803" t="str">
            <v>ESCOVA SECADORA ES-50 BIVOLT</v>
          </cell>
          <cell r="C36803" t="str">
            <v>HAWA</v>
          </cell>
          <cell r="D36803" t="str">
            <v>UN</v>
          </cell>
        </row>
        <row r="36804">
          <cell r="A36804" t="str">
            <v>72130-01</v>
          </cell>
          <cell r="B36804" t="str">
            <v>MINI SPEAKER AWS-SP-04-W BIV</v>
          </cell>
          <cell r="C36804" t="str">
            <v>HAWA</v>
          </cell>
          <cell r="D36804" t="str">
            <v>UN</v>
          </cell>
        </row>
        <row r="36805">
          <cell r="A36805" t="str">
            <v>72133-01</v>
          </cell>
          <cell r="B36805" t="str">
            <v>PRANCHA ALISADORA P-51 BIVOLT</v>
          </cell>
          <cell r="C36805" t="str">
            <v>HAWA</v>
          </cell>
          <cell r="D36805" t="str">
            <v>UN</v>
          </cell>
        </row>
        <row r="36806">
          <cell r="A36806" t="str">
            <v>72134-01</v>
          </cell>
          <cell r="B36806" t="str">
            <v>MINI SPEAKER AWS-SP-07-W BIV</v>
          </cell>
          <cell r="C36806" t="str">
            <v>HAWA</v>
          </cell>
          <cell r="D36806" t="str">
            <v>UN</v>
          </cell>
        </row>
        <row r="36807">
          <cell r="A36807" t="str">
            <v>72150-01</v>
          </cell>
          <cell r="B36807" t="str">
            <v>AQUECEDOR CERAMIC A-05 127V/60Hz</v>
          </cell>
          <cell r="C36807" t="str">
            <v>HAWA</v>
          </cell>
          <cell r="D36807" t="str">
            <v>UN</v>
          </cell>
        </row>
        <row r="36808">
          <cell r="A36808" t="str">
            <v>72150-02</v>
          </cell>
          <cell r="B36808" t="str">
            <v>AQUECEDOR CERAMIC A-05 220V/60Hz</v>
          </cell>
          <cell r="C36808" t="str">
            <v>HAWA</v>
          </cell>
          <cell r="D36808" t="str">
            <v>UN</v>
          </cell>
        </row>
        <row r="36809">
          <cell r="A36809" t="str">
            <v>72181-01</v>
          </cell>
          <cell r="B36809" t="str">
            <v>MOEDOR DE CARNE MC-03 127V/60Hz</v>
          </cell>
          <cell r="C36809" t="str">
            <v>HAWA</v>
          </cell>
          <cell r="D36809" t="str">
            <v>UN</v>
          </cell>
        </row>
        <row r="36810">
          <cell r="A36810" t="str">
            <v>72181-02</v>
          </cell>
          <cell r="B36810" t="str">
            <v>MOEDOR DE CARNE MC-03 220V/60Hz</v>
          </cell>
          <cell r="C36810" t="str">
            <v>HAWA</v>
          </cell>
          <cell r="D36810" t="str">
            <v>UN</v>
          </cell>
        </row>
        <row r="36811">
          <cell r="A36811" t="str">
            <v>7220-01</v>
          </cell>
          <cell r="B36811" t="str">
            <v>SUB-CONJ PRODUTO ACABADO TB-03</v>
          </cell>
          <cell r="C36811" t="str">
            <v>HALB</v>
          </cell>
          <cell r="D36811" t="str">
            <v>UN</v>
          </cell>
        </row>
        <row r="36812">
          <cell r="A36812" t="str">
            <v>72210-01</v>
          </cell>
          <cell r="B36812" t="str">
            <v>ASPIRADOR AGUA E PO APT-01-12L 127V/60HZ</v>
          </cell>
          <cell r="C36812" t="str">
            <v>HAWA</v>
          </cell>
          <cell r="D36812" t="str">
            <v>UN</v>
          </cell>
        </row>
        <row r="36813">
          <cell r="A36813" t="str">
            <v>72210-02</v>
          </cell>
          <cell r="B36813" t="str">
            <v>ASPIRADOR AGUA E PO APT-01-12L 220V/60HZ</v>
          </cell>
          <cell r="C36813" t="str">
            <v>HAWA</v>
          </cell>
          <cell r="D36813" t="str">
            <v>UN</v>
          </cell>
        </row>
        <row r="36814">
          <cell r="A36814" t="str">
            <v>72211-01</v>
          </cell>
          <cell r="B36814" t="str">
            <v>ASPIRADOR AGUA E PO APT-03-20L 127V/60HZ</v>
          </cell>
          <cell r="C36814" t="str">
            <v>HAWA</v>
          </cell>
          <cell r="D36814" t="str">
            <v>UN</v>
          </cell>
        </row>
        <row r="36815">
          <cell r="A36815" t="str">
            <v>72211-02</v>
          </cell>
          <cell r="B36815" t="str">
            <v>ASPIRADOR AGUA E PO APT-03-20L 220V/60HZ</v>
          </cell>
          <cell r="C36815" t="str">
            <v>HAWA</v>
          </cell>
          <cell r="D36815" t="str">
            <v>UN</v>
          </cell>
        </row>
        <row r="36816">
          <cell r="A36816" t="str">
            <v>72212-01</v>
          </cell>
          <cell r="B36816" t="str">
            <v>ASPIRADOR AG E PO APT-02-20L-I 127V/60HZ</v>
          </cell>
          <cell r="C36816" t="str">
            <v>HAWA</v>
          </cell>
          <cell r="D36816" t="str">
            <v>UN</v>
          </cell>
        </row>
        <row r="36817">
          <cell r="A36817" t="str">
            <v>72212-02</v>
          </cell>
          <cell r="B36817" t="str">
            <v>ASPIRADOR AG E PO APT-02-20L-I 220V/60HZ</v>
          </cell>
          <cell r="C36817" t="str">
            <v>HAWA</v>
          </cell>
          <cell r="D36817" t="str">
            <v>UN</v>
          </cell>
        </row>
        <row r="36818">
          <cell r="A36818" t="str">
            <v>72222-01</v>
          </cell>
          <cell r="B36818" t="str">
            <v>PRESS GRILL RED CER PG-01-RC 127V/60Hz</v>
          </cell>
          <cell r="C36818" t="str">
            <v>HAWA</v>
          </cell>
          <cell r="D36818" t="str">
            <v>UN</v>
          </cell>
        </row>
        <row r="36819">
          <cell r="A36819" t="str">
            <v>72222-02</v>
          </cell>
          <cell r="B36819" t="str">
            <v>PRESS GRILL RED CER PG-01-RC 220V/60Hz</v>
          </cell>
          <cell r="C36819" t="str">
            <v>HAWA</v>
          </cell>
          <cell r="D36819" t="str">
            <v>UN</v>
          </cell>
        </row>
        <row r="36820">
          <cell r="A36820" t="str">
            <v>72222-03</v>
          </cell>
          <cell r="B36820" t="str">
            <v>PRESS GRILL RED CER PG-01-RC 127V/60Hz</v>
          </cell>
          <cell r="C36820" t="str">
            <v>HAWA</v>
          </cell>
          <cell r="D36820" t="str">
            <v>UN</v>
          </cell>
        </row>
        <row r="36821">
          <cell r="A36821" t="str">
            <v>72222-04</v>
          </cell>
          <cell r="B36821" t="str">
            <v>PRESS GRILL RED CER PG-01-RC 220V/60Hz</v>
          </cell>
          <cell r="C36821" t="str">
            <v>HAWA</v>
          </cell>
          <cell r="D36821" t="str">
            <v>UN</v>
          </cell>
        </row>
        <row r="36822">
          <cell r="A36822" t="str">
            <v>72245-01</v>
          </cell>
          <cell r="B36822" t="str">
            <v>CHALEIRA ELETRICA CE-19-GI 127V/60Hz</v>
          </cell>
          <cell r="C36822" t="str">
            <v>HAWA</v>
          </cell>
          <cell r="D36822" t="str">
            <v>UN</v>
          </cell>
        </row>
        <row r="36823">
          <cell r="A36823" t="str">
            <v>72245-02</v>
          </cell>
          <cell r="B36823" t="str">
            <v>CHALEIRA ELETRICA CE-19-GI 220V/60Hz</v>
          </cell>
          <cell r="C36823" t="str">
            <v>HAWA</v>
          </cell>
          <cell r="D36823" t="str">
            <v>UN</v>
          </cell>
        </row>
        <row r="36824">
          <cell r="A36824" t="str">
            <v>72263-04</v>
          </cell>
          <cell r="B36824" t="str">
            <v>SERRA CIRCULAR FSC-03 220V/60Hz</v>
          </cell>
          <cell r="C36824" t="str">
            <v>HAWA</v>
          </cell>
          <cell r="D36824" t="str">
            <v>UN</v>
          </cell>
        </row>
        <row r="36825">
          <cell r="A36825" t="str">
            <v>7230-100110-78000501</v>
          </cell>
          <cell r="B36825" t="str">
            <v>SACO DE PLAST 1100×780×0.05MM EMB TV(43)</v>
          </cell>
          <cell r="C36825" t="str">
            <v>ROH</v>
          </cell>
          <cell r="D36825" t="str">
            <v>UN</v>
          </cell>
        </row>
        <row r="36826">
          <cell r="A36826" t="str">
            <v>7230-100120-85000511</v>
          </cell>
          <cell r="B36826" t="str">
            <v>SACO DE PLASTICO 1200X850X0.05MM</v>
          </cell>
          <cell r="C36826" t="str">
            <v>ROH</v>
          </cell>
          <cell r="D36826" t="str">
            <v>UN</v>
          </cell>
        </row>
        <row r="36827">
          <cell r="A36827" t="str">
            <v>7230-100850-60000201</v>
          </cell>
          <cell r="B36827" t="str">
            <v>SACO DE PLAST 850×600×0.02MM - EMBAL TV</v>
          </cell>
          <cell r="C36827" t="str">
            <v>ROH</v>
          </cell>
          <cell r="D36827" t="str">
            <v>UN</v>
          </cell>
        </row>
        <row r="36828">
          <cell r="A36828" t="str">
            <v>72301-01</v>
          </cell>
          <cell r="B36828" t="str">
            <v>EARBUD AWS-EB-04-B BIVOLT</v>
          </cell>
          <cell r="C36828" t="str">
            <v>HAWA</v>
          </cell>
          <cell r="D36828" t="str">
            <v>UN</v>
          </cell>
        </row>
        <row r="36829">
          <cell r="A36829" t="str">
            <v>72302-01</v>
          </cell>
          <cell r="B36829" t="str">
            <v>EARBUD AWS-EB-04-P BIVOLT</v>
          </cell>
          <cell r="C36829" t="str">
            <v>HAWA</v>
          </cell>
          <cell r="D36829" t="str">
            <v>UN</v>
          </cell>
        </row>
        <row r="36830">
          <cell r="A36830" t="str">
            <v>72303-01</v>
          </cell>
          <cell r="B36830" t="str">
            <v>EARBUD AWS-EB-04-W BIV</v>
          </cell>
          <cell r="C36830" t="str">
            <v>HAWA</v>
          </cell>
          <cell r="D36830" t="str">
            <v>UN</v>
          </cell>
        </row>
        <row r="36831">
          <cell r="A36831" t="str">
            <v>7231-110780-0000B401</v>
          </cell>
          <cell r="B36831" t="str">
            <v>SACO DE PLAST 1100X780X0.05MM - EMB TV</v>
          </cell>
          <cell r="C36831" t="str">
            <v>ROH</v>
          </cell>
          <cell r="D36831" t="str">
            <v>UN</v>
          </cell>
        </row>
        <row r="36832">
          <cell r="A36832" t="str">
            <v>72391-07</v>
          </cell>
          <cell r="B36832" t="str">
            <v>ESMERILHADEIRA FES-02 127V/60Hz</v>
          </cell>
          <cell r="C36832" t="str">
            <v>HAWA</v>
          </cell>
          <cell r="D36832" t="str">
            <v>UN</v>
          </cell>
        </row>
        <row r="36833">
          <cell r="A36833" t="str">
            <v>72391-08</v>
          </cell>
          <cell r="B36833" t="str">
            <v>ESMERILHADEIRA FES-02 220V/60Hz</v>
          </cell>
          <cell r="C36833" t="str">
            <v>HAWA</v>
          </cell>
          <cell r="D36833" t="str">
            <v>UN</v>
          </cell>
        </row>
        <row r="36834">
          <cell r="A36834" t="str">
            <v>72391-09</v>
          </cell>
          <cell r="B36834" t="str">
            <v>ESMERILHADEIRA FES-02 127V/60Hz</v>
          </cell>
          <cell r="C36834" t="str">
            <v>HAWA</v>
          </cell>
          <cell r="D36834" t="str">
            <v>UN</v>
          </cell>
        </row>
        <row r="36835">
          <cell r="A36835" t="str">
            <v>72391-10</v>
          </cell>
          <cell r="B36835" t="str">
            <v>ESMERILHADEIRA FES-02 220V/60Hz</v>
          </cell>
          <cell r="C36835" t="str">
            <v>HAWA</v>
          </cell>
          <cell r="D36835" t="str">
            <v>UN</v>
          </cell>
        </row>
        <row r="36836">
          <cell r="A36836" t="str">
            <v>72401-01</v>
          </cell>
          <cell r="B36836" t="str">
            <v>TORRE DE SOM TM-1200-B BIV</v>
          </cell>
          <cell r="C36836" t="str">
            <v>HAWA</v>
          </cell>
          <cell r="D36836" t="str">
            <v>UN</v>
          </cell>
        </row>
        <row r="36837">
          <cell r="A36837" t="str">
            <v>72403-01</v>
          </cell>
          <cell r="B36837" t="str">
            <v>FONE DE OUVIDO AWS-HP-04-B BIV</v>
          </cell>
          <cell r="C36837" t="str">
            <v>HAWA</v>
          </cell>
          <cell r="D36837" t="str">
            <v>UN</v>
          </cell>
        </row>
        <row r="36838">
          <cell r="A36838" t="str">
            <v>72404-01</v>
          </cell>
          <cell r="B36838" t="str">
            <v>MINI SPEAKER AWS-SP-03-BL BIV</v>
          </cell>
          <cell r="C36838" t="str">
            <v>HAWA</v>
          </cell>
          <cell r="D36838" t="str">
            <v>UN</v>
          </cell>
        </row>
        <row r="36839">
          <cell r="A36839" t="str">
            <v>72404-02</v>
          </cell>
          <cell r="B36839" t="str">
            <v>MINI SPEAKER AWS-SP-03-BL BIV</v>
          </cell>
          <cell r="C36839" t="str">
            <v>HAWA</v>
          </cell>
          <cell r="D36839" t="str">
            <v>UN</v>
          </cell>
        </row>
        <row r="36840">
          <cell r="A36840" t="str">
            <v>72407-01</v>
          </cell>
          <cell r="B36840" t="str">
            <v>PARTY BOX PBX-350 BIVOLT</v>
          </cell>
          <cell r="C36840" t="str">
            <v>HAWA</v>
          </cell>
          <cell r="D36840" t="str">
            <v>UN</v>
          </cell>
        </row>
        <row r="36841">
          <cell r="A36841" t="str">
            <v>72415-01</v>
          </cell>
          <cell r="B36841" t="str">
            <v>PLAINA ELÉTRICA FPL-02 127V/60Hz</v>
          </cell>
          <cell r="C36841" t="str">
            <v>HAWA</v>
          </cell>
          <cell r="D36841" t="str">
            <v>UN</v>
          </cell>
        </row>
        <row r="36842">
          <cell r="A36842" t="str">
            <v>72415-02</v>
          </cell>
          <cell r="B36842" t="str">
            <v>PLAINA ELÉTRICA FPL-02 220V/60Hz</v>
          </cell>
          <cell r="C36842" t="str">
            <v>HAWA</v>
          </cell>
          <cell r="D36842" t="str">
            <v>UN</v>
          </cell>
        </row>
        <row r="36843">
          <cell r="A36843" t="str">
            <v>72415-03</v>
          </cell>
          <cell r="B36843" t="str">
            <v>PLAINA ELÉTRICA FPL-02 127V/60Hz</v>
          </cell>
          <cell r="C36843" t="str">
            <v>HAWA</v>
          </cell>
          <cell r="D36843" t="str">
            <v>UN</v>
          </cell>
        </row>
        <row r="36844">
          <cell r="A36844" t="str">
            <v>72415-04</v>
          </cell>
          <cell r="B36844" t="str">
            <v>PLAINA ELÉTRICA FPL-02 220V/60Hz</v>
          </cell>
          <cell r="C36844" t="str">
            <v>HAWA</v>
          </cell>
          <cell r="D36844" t="str">
            <v>UN</v>
          </cell>
        </row>
        <row r="36845">
          <cell r="A36845" t="str">
            <v>72430-01</v>
          </cell>
          <cell r="B36845" t="str">
            <v>MICRO RETIFICA FMR-01 127V/60Hz</v>
          </cell>
          <cell r="C36845" t="str">
            <v>HAWA</v>
          </cell>
          <cell r="D36845" t="str">
            <v>UN</v>
          </cell>
        </row>
        <row r="36846">
          <cell r="A36846" t="str">
            <v>72430-02</v>
          </cell>
          <cell r="B36846" t="str">
            <v>MICRO RETIFICA FMR-01 220V/60Hz</v>
          </cell>
          <cell r="C36846" t="str">
            <v>HAWA</v>
          </cell>
          <cell r="D36846" t="str">
            <v>UN</v>
          </cell>
        </row>
        <row r="36847">
          <cell r="A36847" t="str">
            <v>72444-01</v>
          </cell>
          <cell r="B36847" t="str">
            <v>PARAFUSADEIRA E FURADEIRA FPF-06M BIVOLT</v>
          </cell>
          <cell r="C36847" t="str">
            <v>HAWA</v>
          </cell>
          <cell r="D36847" t="str">
            <v>UN</v>
          </cell>
        </row>
        <row r="36848">
          <cell r="A36848" t="str">
            <v>72444-02</v>
          </cell>
          <cell r="B36848" t="str">
            <v>PARAFUSADEIRA E FURADEIRA FPF-06M BIVOLT</v>
          </cell>
          <cell r="C36848" t="str">
            <v>HAWA</v>
          </cell>
          <cell r="D36848" t="str">
            <v>UN</v>
          </cell>
        </row>
        <row r="36849">
          <cell r="A36849" t="str">
            <v>7250-01</v>
          </cell>
          <cell r="B36849" t="str">
            <v>VENT 55CM PRO VC-PRO 55 BIVOLT</v>
          </cell>
          <cell r="C36849" t="str">
            <v>FERT</v>
          </cell>
          <cell r="D36849" t="str">
            <v>UN</v>
          </cell>
        </row>
        <row r="36850">
          <cell r="A36850" t="str">
            <v>7250-02</v>
          </cell>
          <cell r="B36850" t="str">
            <v>VENT 55CM PRO VC-PRO 55 BIVOLT</v>
          </cell>
          <cell r="C36850" t="str">
            <v>FERT</v>
          </cell>
          <cell r="D36850" t="str">
            <v>UN</v>
          </cell>
        </row>
        <row r="36851">
          <cell r="A36851" t="str">
            <v>7250-03</v>
          </cell>
          <cell r="B36851" t="str">
            <v>VENT 55CM PRO VC-PRO 55 BIVOLT  PA PRETO</v>
          </cell>
          <cell r="C36851" t="str">
            <v>FERT</v>
          </cell>
          <cell r="D36851" t="str">
            <v>UN</v>
          </cell>
        </row>
        <row r="36852">
          <cell r="A36852" t="str">
            <v>72501-01</v>
          </cell>
          <cell r="B36852" t="str">
            <v>TORRE DE SOM TM-2200-B BIV</v>
          </cell>
          <cell r="C36852" t="str">
            <v>HAWA</v>
          </cell>
          <cell r="D36852" t="str">
            <v>UN</v>
          </cell>
        </row>
        <row r="36853">
          <cell r="A36853" t="str">
            <v>72505-01</v>
          </cell>
          <cell r="B36853" t="str">
            <v>MINI SPEAKER AWS-SP-03-B BIV</v>
          </cell>
          <cell r="C36853" t="str">
            <v>HAWA</v>
          </cell>
          <cell r="D36853" t="str">
            <v>UN</v>
          </cell>
        </row>
        <row r="36854">
          <cell r="A36854" t="str">
            <v>72505-02</v>
          </cell>
          <cell r="B36854" t="str">
            <v>MINI SPEAKER AWS-SP-03-B BIV</v>
          </cell>
          <cell r="C36854" t="str">
            <v>HAWA</v>
          </cell>
          <cell r="D36854" t="str">
            <v>UN</v>
          </cell>
        </row>
        <row r="36855">
          <cell r="A36855" t="str">
            <v>72510-01</v>
          </cell>
          <cell r="B36855" t="str">
            <v>SANDUICHEIRA S-07 127V/60Hz</v>
          </cell>
          <cell r="C36855" t="str">
            <v>HAWA</v>
          </cell>
          <cell r="D36855" t="str">
            <v>UN</v>
          </cell>
        </row>
        <row r="36856">
          <cell r="A36856" t="str">
            <v>72510-02</v>
          </cell>
          <cell r="B36856" t="str">
            <v>SANDUICHEIRA S-07 220V/60Hz</v>
          </cell>
          <cell r="C36856" t="str">
            <v>HAWA</v>
          </cell>
          <cell r="D36856" t="str">
            <v>UN</v>
          </cell>
        </row>
        <row r="36857">
          <cell r="A36857" t="str">
            <v>72525-01</v>
          </cell>
          <cell r="B36857" t="str">
            <v>PANELA ELETRICA NPE-05-5X 127V/60Hz</v>
          </cell>
          <cell r="C36857" t="str">
            <v>HAWA</v>
          </cell>
          <cell r="D36857" t="str">
            <v>UN</v>
          </cell>
        </row>
        <row r="36858">
          <cell r="A36858" t="str">
            <v>72525-02</v>
          </cell>
          <cell r="B36858" t="str">
            <v>PANELA ELETRICA NPE-05-5X 220V/60Hz</v>
          </cell>
          <cell r="C36858" t="str">
            <v>HAWA</v>
          </cell>
          <cell r="D36858" t="str">
            <v>UN</v>
          </cell>
        </row>
        <row r="36859">
          <cell r="A36859" t="str">
            <v>72536-01</v>
          </cell>
          <cell r="B36859" t="str">
            <v>CHURRASQUEIRA ELET. CH-09-BI 127V/60Hz</v>
          </cell>
          <cell r="C36859" t="str">
            <v>HAWA</v>
          </cell>
          <cell r="D36859" t="str">
            <v>UN</v>
          </cell>
        </row>
        <row r="36860">
          <cell r="A36860" t="str">
            <v>72536-02</v>
          </cell>
          <cell r="B36860" t="str">
            <v>CHURRASQUEIRA ELET. CH-09-BI 220V/60Hz</v>
          </cell>
          <cell r="C36860" t="str">
            <v>HAWA</v>
          </cell>
          <cell r="D36860" t="str">
            <v>UN</v>
          </cell>
        </row>
        <row r="36861">
          <cell r="A36861" t="str">
            <v>72549-01</v>
          </cell>
          <cell r="B36861" t="str">
            <v>ASPIRADOR PO AP-42-BI-PET 127V/60Hz</v>
          </cell>
          <cell r="C36861" t="str">
            <v>HAWA</v>
          </cell>
          <cell r="D36861" t="str">
            <v>UN</v>
          </cell>
        </row>
        <row r="36862">
          <cell r="A36862" t="str">
            <v>72549-02</v>
          </cell>
          <cell r="B36862" t="str">
            <v>ASPIRADOR PO AP-42-BI-PET 220V/60Hz</v>
          </cell>
          <cell r="C36862" t="str">
            <v>HAWA</v>
          </cell>
          <cell r="D36862" t="str">
            <v>UN</v>
          </cell>
        </row>
        <row r="36863">
          <cell r="A36863" t="str">
            <v>72550-01</v>
          </cell>
          <cell r="B36863" t="str">
            <v>ACESSÓRIO BOCAL PET - PET-01</v>
          </cell>
          <cell r="C36863" t="str">
            <v>HAWA</v>
          </cell>
          <cell r="D36863" t="str">
            <v>UN</v>
          </cell>
        </row>
        <row r="36864">
          <cell r="A36864" t="str">
            <v>7260-02</v>
          </cell>
          <cell r="B36864" t="str">
            <v>VENT 65CM PRO VC-PRO 65 BIVOLT</v>
          </cell>
          <cell r="C36864" t="str">
            <v>FERT</v>
          </cell>
          <cell r="D36864" t="str">
            <v>UN</v>
          </cell>
        </row>
        <row r="36865">
          <cell r="A36865" t="str">
            <v>72625-03</v>
          </cell>
          <cell r="B36865" t="str">
            <v>PRESS GRILL PG-01 127V/60Hz</v>
          </cell>
          <cell r="C36865" t="str">
            <v>HAWA</v>
          </cell>
          <cell r="D36865" t="str">
            <v>UN</v>
          </cell>
        </row>
        <row r="36866">
          <cell r="A36866" t="str">
            <v>72625-04</v>
          </cell>
          <cell r="B36866" t="str">
            <v>PRESS GRILL PG-01 220V/60Hz</v>
          </cell>
          <cell r="C36866" t="str">
            <v>HAWA</v>
          </cell>
          <cell r="D36866" t="str">
            <v>UN</v>
          </cell>
        </row>
        <row r="36867">
          <cell r="A36867" t="str">
            <v>72625-05</v>
          </cell>
          <cell r="B36867" t="str">
            <v>PRESS GRILL PG-01 127V/60Hz</v>
          </cell>
          <cell r="C36867" t="str">
            <v>HAWA</v>
          </cell>
          <cell r="D36867" t="str">
            <v>UN</v>
          </cell>
        </row>
        <row r="36868">
          <cell r="A36868" t="str">
            <v>72625-06</v>
          </cell>
          <cell r="B36868" t="str">
            <v>PRESS GRILL PG-01 220V/60Hz</v>
          </cell>
          <cell r="C36868" t="str">
            <v>HAWA</v>
          </cell>
          <cell r="D36868" t="str">
            <v>UN</v>
          </cell>
        </row>
        <row r="36869">
          <cell r="A36869" t="str">
            <v>72626-01</v>
          </cell>
          <cell r="B36869" t="str">
            <v>PRESS GRILL PG-01-180 127V/60HZ</v>
          </cell>
          <cell r="C36869" t="str">
            <v>HAWA</v>
          </cell>
          <cell r="D36869" t="str">
            <v>UN</v>
          </cell>
        </row>
        <row r="36870">
          <cell r="A36870" t="str">
            <v>72626-02</v>
          </cell>
          <cell r="B36870" t="str">
            <v>PRESS GRILL PG-01-180 220V/60HZ</v>
          </cell>
          <cell r="C36870" t="str">
            <v>HAWA</v>
          </cell>
          <cell r="D36870" t="str">
            <v>UN</v>
          </cell>
        </row>
        <row r="36871">
          <cell r="A36871" t="str">
            <v>72626-03</v>
          </cell>
          <cell r="B36871" t="str">
            <v>PRESS GRILL PG-01-180 127V/60HZ</v>
          </cell>
          <cell r="C36871" t="str">
            <v>HAWA</v>
          </cell>
          <cell r="D36871" t="str">
            <v>UN</v>
          </cell>
        </row>
        <row r="36872">
          <cell r="A36872" t="str">
            <v>72626-04</v>
          </cell>
          <cell r="B36872" t="str">
            <v>PRESS GRILL PG-01-180 220V/60HZ</v>
          </cell>
          <cell r="C36872" t="str">
            <v>HAWA</v>
          </cell>
          <cell r="D36872" t="str">
            <v>UN</v>
          </cell>
        </row>
        <row r="36873">
          <cell r="A36873" t="str">
            <v>72626-05</v>
          </cell>
          <cell r="B36873" t="str">
            <v>PRESS GRILL PG-01-180 127V/60HZ</v>
          </cell>
          <cell r="C36873" t="str">
            <v>HAWA</v>
          </cell>
          <cell r="D36873" t="str">
            <v>UN</v>
          </cell>
        </row>
        <row r="36874">
          <cell r="A36874" t="str">
            <v>72626-06</v>
          </cell>
          <cell r="B36874" t="str">
            <v>PRESS GRILL PG-01-180 220V/60HZ</v>
          </cell>
          <cell r="C36874" t="str">
            <v>HAWA</v>
          </cell>
          <cell r="D36874" t="str">
            <v>UN</v>
          </cell>
        </row>
        <row r="36875">
          <cell r="A36875" t="str">
            <v>72641-02</v>
          </cell>
          <cell r="B36875" t="str">
            <v>ESCOVA SECADORA ES-28 BIVOLT</v>
          </cell>
          <cell r="C36875" t="str">
            <v>HAWA</v>
          </cell>
          <cell r="D36875" t="str">
            <v>UN</v>
          </cell>
        </row>
        <row r="36876">
          <cell r="A36876" t="str">
            <v>72641-03</v>
          </cell>
          <cell r="B36876" t="str">
            <v>ESCOVA SECADORA ES-28 BIVOLT</v>
          </cell>
          <cell r="C36876" t="str">
            <v>HAWA</v>
          </cell>
          <cell r="D36876" t="str">
            <v>UN</v>
          </cell>
        </row>
        <row r="36877">
          <cell r="A36877" t="str">
            <v>72641-04</v>
          </cell>
          <cell r="B36877" t="str">
            <v>ESCOVA SECADORA ES-28 BIVOLT</v>
          </cell>
          <cell r="C36877" t="str">
            <v>HAWA</v>
          </cell>
          <cell r="D36877" t="str">
            <v>UN</v>
          </cell>
        </row>
        <row r="36878">
          <cell r="A36878" t="str">
            <v>72642-01</v>
          </cell>
          <cell r="B36878" t="str">
            <v>CAFETEIRA C-34JI-15X 127V/60Hz</v>
          </cell>
          <cell r="C36878" t="str">
            <v>HAWA</v>
          </cell>
          <cell r="D36878" t="str">
            <v>UN</v>
          </cell>
        </row>
        <row r="36879">
          <cell r="A36879" t="str">
            <v>72642-02</v>
          </cell>
          <cell r="B36879" t="str">
            <v>CAFETEIRA C-34JI-15X 220V/60Hz</v>
          </cell>
          <cell r="C36879" t="str">
            <v>HAWA</v>
          </cell>
          <cell r="D36879" t="str">
            <v>UN</v>
          </cell>
        </row>
        <row r="36880">
          <cell r="A36880" t="str">
            <v>72643-01</v>
          </cell>
          <cell r="B36880" t="str">
            <v>CAFETEIRA C-32-32X-R 127V/60Hz</v>
          </cell>
          <cell r="C36880" t="str">
            <v>HAWA</v>
          </cell>
          <cell r="D36880" t="str">
            <v>UN</v>
          </cell>
        </row>
        <row r="36881">
          <cell r="A36881" t="str">
            <v>72643-02</v>
          </cell>
          <cell r="B36881" t="str">
            <v>CAFETEIRA C-32-32X-R 220V/60Hz</v>
          </cell>
          <cell r="C36881" t="str">
            <v>HAWA</v>
          </cell>
          <cell r="D36881" t="str">
            <v>UN</v>
          </cell>
        </row>
        <row r="36882">
          <cell r="A36882" t="str">
            <v>72648-01</v>
          </cell>
          <cell r="B36882" t="str">
            <v>FONE DE OUVIDO AWS-HP-NJ-01-WG BIVOLT</v>
          </cell>
          <cell r="C36882" t="str">
            <v>HAWA</v>
          </cell>
          <cell r="D36882" t="str">
            <v>UN</v>
          </cell>
        </row>
        <row r="36883">
          <cell r="A36883" t="str">
            <v>72652-01</v>
          </cell>
          <cell r="B36883" t="str">
            <v>CAFETEIRA C-33JT-24X 127V/60Hz</v>
          </cell>
          <cell r="C36883" t="str">
            <v>HAWA</v>
          </cell>
          <cell r="D36883" t="str">
            <v>UN</v>
          </cell>
        </row>
        <row r="36884">
          <cell r="A36884" t="str">
            <v>72652-02</v>
          </cell>
          <cell r="B36884" t="str">
            <v>CAFETEIRA C-33JT-24X 220V/60H</v>
          </cell>
          <cell r="C36884" t="str">
            <v>HAWA</v>
          </cell>
          <cell r="D36884" t="str">
            <v>UN</v>
          </cell>
        </row>
        <row r="36885">
          <cell r="A36885" t="str">
            <v>72672-01</v>
          </cell>
          <cell r="B36885" t="str">
            <v>CAFETEIRA C-32-32X 127V/60Hz</v>
          </cell>
          <cell r="C36885" t="str">
            <v>HAWA</v>
          </cell>
          <cell r="D36885" t="str">
            <v>UN</v>
          </cell>
        </row>
        <row r="36886">
          <cell r="A36886" t="str">
            <v>72672-02</v>
          </cell>
          <cell r="B36886" t="str">
            <v>CAFETEIRA C-32-32X 220V/60Hz</v>
          </cell>
          <cell r="C36886" t="str">
            <v>HAWA</v>
          </cell>
          <cell r="D36886" t="str">
            <v>UN</v>
          </cell>
        </row>
        <row r="36887">
          <cell r="A36887" t="str">
            <v>72680-01</v>
          </cell>
          <cell r="B36887" t="str">
            <v>CHURRASQUEIRA ELET. CH-10-BI 127V/60Hz</v>
          </cell>
          <cell r="C36887" t="str">
            <v>HAWA</v>
          </cell>
          <cell r="D36887" t="str">
            <v>UN</v>
          </cell>
        </row>
        <row r="36888">
          <cell r="A36888" t="str">
            <v>72680-02</v>
          </cell>
          <cell r="B36888" t="str">
            <v>CHURRASQUEIRA ELET. CH-10-BI 220V/60Hz</v>
          </cell>
          <cell r="C36888" t="str">
            <v>HAWA</v>
          </cell>
          <cell r="D36888" t="str">
            <v>UN</v>
          </cell>
        </row>
        <row r="36889">
          <cell r="A36889" t="str">
            <v>72685-01</v>
          </cell>
          <cell r="B36889" t="str">
            <v>CAFETEIRA C-35-18X 127V/60Hz</v>
          </cell>
          <cell r="C36889" t="str">
            <v>HAWA</v>
          </cell>
          <cell r="D36889" t="str">
            <v>UN</v>
          </cell>
        </row>
        <row r="36890">
          <cell r="A36890" t="str">
            <v>72685-02</v>
          </cell>
          <cell r="B36890" t="str">
            <v>CAFETEIRA C-35-18X 220V/60Hz</v>
          </cell>
          <cell r="C36890" t="str">
            <v>HAWA</v>
          </cell>
          <cell r="D36890" t="str">
            <v>UN</v>
          </cell>
        </row>
        <row r="36891">
          <cell r="A36891" t="str">
            <v>72687-01</v>
          </cell>
          <cell r="B36891" t="str">
            <v>CAFETEIRA C-37JI-30X 127V/60Hz</v>
          </cell>
          <cell r="C36891" t="str">
            <v>HAWA</v>
          </cell>
          <cell r="D36891" t="str">
            <v>UN</v>
          </cell>
        </row>
        <row r="36892">
          <cell r="A36892" t="str">
            <v>72687-02</v>
          </cell>
          <cell r="B36892" t="str">
            <v>CAFETEIRA C-37JI-30X 220V/60Hz</v>
          </cell>
          <cell r="C36892" t="str">
            <v>HAWA</v>
          </cell>
          <cell r="D36892" t="str">
            <v>UN</v>
          </cell>
        </row>
        <row r="36893">
          <cell r="A36893" t="str">
            <v>72692-01</v>
          </cell>
          <cell r="B36893" t="str">
            <v>CAFETEIRA C-30-18X 127V/60Hz</v>
          </cell>
          <cell r="C36893" t="str">
            <v>HAWA</v>
          </cell>
          <cell r="D36893" t="str">
            <v>UN</v>
          </cell>
        </row>
        <row r="36894">
          <cell r="A36894" t="str">
            <v>72692-02</v>
          </cell>
          <cell r="B36894" t="str">
            <v>CAFETEIRA C-30-18X 220V/60Hz</v>
          </cell>
          <cell r="C36894" t="str">
            <v>HAWA</v>
          </cell>
          <cell r="D36894" t="str">
            <v>UN</v>
          </cell>
        </row>
        <row r="36895">
          <cell r="A36895" t="str">
            <v>7272-28</v>
          </cell>
          <cell r="B36895" t="str">
            <v>MANUAL PARA RETRABALHO [PB-06]</v>
          </cell>
          <cell r="C36895" t="str">
            <v>ROH</v>
          </cell>
          <cell r="D36895" t="str">
            <v>UN</v>
          </cell>
        </row>
        <row r="36896">
          <cell r="A36896" t="str">
            <v>7272-29</v>
          </cell>
          <cell r="B36896" t="str">
            <v>ETIQUETA NÚMERO SÉRIE RETRABALHO[PB-06]</v>
          </cell>
          <cell r="C36896" t="str">
            <v>ROH</v>
          </cell>
          <cell r="D36896" t="str">
            <v>UN</v>
          </cell>
        </row>
        <row r="36897">
          <cell r="A36897" t="str">
            <v>72730-07</v>
          </cell>
          <cell r="B36897" t="str">
            <v>GRILL G-04 127V/60Hz SMART GRILL</v>
          </cell>
          <cell r="C36897" t="str">
            <v>HAWA</v>
          </cell>
          <cell r="D36897" t="str">
            <v>UN</v>
          </cell>
        </row>
        <row r="36898">
          <cell r="A36898" t="str">
            <v>72730-08</v>
          </cell>
          <cell r="B36898" t="str">
            <v>GRILL G-04 220V/60Hz SMART GRILL</v>
          </cell>
          <cell r="C36898" t="str">
            <v>HAWA</v>
          </cell>
          <cell r="D36898" t="str">
            <v>UN</v>
          </cell>
        </row>
        <row r="36899">
          <cell r="A36899" t="str">
            <v>72771-01</v>
          </cell>
          <cell r="B36899" t="str">
            <v>UMIDIFICADOR DE AR NUA-02 BIVOLT</v>
          </cell>
          <cell r="C36899" t="str">
            <v>HAWA</v>
          </cell>
          <cell r="D36899" t="str">
            <v>UN</v>
          </cell>
        </row>
        <row r="36900">
          <cell r="A36900" t="str">
            <v>72845-03</v>
          </cell>
          <cell r="B36900" t="str">
            <v>PRESS GRILL PG-02 127V/60Hz</v>
          </cell>
          <cell r="C36900" t="str">
            <v>HAWA</v>
          </cell>
          <cell r="D36900" t="str">
            <v>UN</v>
          </cell>
        </row>
        <row r="36901">
          <cell r="A36901" t="str">
            <v>72845-04</v>
          </cell>
          <cell r="B36901" t="str">
            <v>PRESS GRILL PG-02 220V/60Hz</v>
          </cell>
          <cell r="C36901" t="str">
            <v>HAWA</v>
          </cell>
          <cell r="D36901" t="str">
            <v>UN</v>
          </cell>
        </row>
        <row r="36902">
          <cell r="A36902" t="str">
            <v>72875-01</v>
          </cell>
          <cell r="B36902" t="str">
            <v>ESCOVA SECADORA ES-JU-02 BIVOLT</v>
          </cell>
          <cell r="C36902" t="str">
            <v>HAWA</v>
          </cell>
          <cell r="D36902" t="str">
            <v>UN</v>
          </cell>
        </row>
        <row r="36903">
          <cell r="A36903" t="str">
            <v>72875-02</v>
          </cell>
          <cell r="B36903" t="str">
            <v>ESCOVA SECADORA ES-JU-02 BIVOLT</v>
          </cell>
          <cell r="C36903" t="str">
            <v>HAWA</v>
          </cell>
          <cell r="D36903" t="str">
            <v>UN</v>
          </cell>
        </row>
        <row r="36904">
          <cell r="A36904" t="str">
            <v>72875-03</v>
          </cell>
          <cell r="B36904" t="str">
            <v>ESCOVA SECADORA ES-JU-02 BIVOLT</v>
          </cell>
          <cell r="C36904" t="str">
            <v>HAWA</v>
          </cell>
          <cell r="D36904" t="str">
            <v>UN</v>
          </cell>
        </row>
        <row r="36905">
          <cell r="A36905" t="str">
            <v>72875-04</v>
          </cell>
          <cell r="B36905" t="str">
            <v>ESCOVA SECADORA ES-JU-02 BIVOLT</v>
          </cell>
          <cell r="C36905" t="str">
            <v>HAWA</v>
          </cell>
          <cell r="D36905" t="str">
            <v>UN</v>
          </cell>
        </row>
        <row r="36906">
          <cell r="A36906" t="str">
            <v>72875-05</v>
          </cell>
          <cell r="B36906" t="str">
            <v>ESCOVA SECADORA ES-JU-02 BIVOLT</v>
          </cell>
          <cell r="C36906" t="str">
            <v>HAWA</v>
          </cell>
          <cell r="D36906" t="str">
            <v>UN</v>
          </cell>
        </row>
        <row r="36907">
          <cell r="A36907" t="str">
            <v>72940-07</v>
          </cell>
          <cell r="B36907" t="str">
            <v>FURADEIRA FFI-05 127V/60Hz</v>
          </cell>
          <cell r="C36907" t="str">
            <v>HAWA</v>
          </cell>
          <cell r="D36907" t="str">
            <v>UN</v>
          </cell>
        </row>
        <row r="36908">
          <cell r="A36908" t="str">
            <v>72940-08</v>
          </cell>
          <cell r="B36908" t="str">
            <v>FURADEIRA FFI-05 220V/60Hz</v>
          </cell>
          <cell r="C36908" t="str">
            <v>HAWA</v>
          </cell>
          <cell r="D36908" t="str">
            <v>UN</v>
          </cell>
        </row>
        <row r="36909">
          <cell r="A36909" t="str">
            <v>72940-09</v>
          </cell>
          <cell r="B36909" t="str">
            <v>FURADEIRA FFI-05 127V/60Hz</v>
          </cell>
          <cell r="C36909" t="str">
            <v>HAWA</v>
          </cell>
          <cell r="D36909" t="str">
            <v>UN</v>
          </cell>
        </row>
        <row r="36910">
          <cell r="A36910" t="str">
            <v>72940-10</v>
          </cell>
          <cell r="B36910" t="str">
            <v>FURADEIRA FFI-05 220V/60Hz</v>
          </cell>
          <cell r="C36910" t="str">
            <v>HAWA</v>
          </cell>
          <cell r="D36910" t="str">
            <v>UN</v>
          </cell>
        </row>
        <row r="36911">
          <cell r="A36911" t="str">
            <v>72951-01</v>
          </cell>
          <cell r="B36911" t="str">
            <v>FURADEIRA IMPACTO 550W FI-09 127V/60Hz</v>
          </cell>
          <cell r="C36911" t="str">
            <v>HAWA</v>
          </cell>
          <cell r="D36911" t="str">
            <v>UN</v>
          </cell>
        </row>
        <row r="36912">
          <cell r="A36912" t="str">
            <v>72951-02</v>
          </cell>
          <cell r="B36912" t="str">
            <v>FURADEIRA IMPACTO 550W FI-09 220V/60Hz</v>
          </cell>
          <cell r="C36912" t="str">
            <v>HAWA</v>
          </cell>
          <cell r="D36912" t="str">
            <v>UN</v>
          </cell>
        </row>
        <row r="36913">
          <cell r="A36913" t="str">
            <v>72951-03</v>
          </cell>
          <cell r="B36913" t="str">
            <v>FURADEIRA IMPACTO 550W FI-09 127V/60Hz</v>
          </cell>
          <cell r="C36913" t="str">
            <v>HAWA</v>
          </cell>
          <cell r="D36913" t="str">
            <v>UN</v>
          </cell>
        </row>
        <row r="36914">
          <cell r="A36914" t="str">
            <v>72951-04</v>
          </cell>
          <cell r="B36914" t="str">
            <v>FURADEIRA IMPACTO 550W FI-09 220V/60Hz</v>
          </cell>
          <cell r="C36914" t="str">
            <v>HAWA</v>
          </cell>
          <cell r="D36914" t="str">
            <v>UN</v>
          </cell>
        </row>
        <row r="36915">
          <cell r="A36915" t="str">
            <v>72951-05</v>
          </cell>
          <cell r="B36915" t="str">
            <v>FURADEIRA IMPACTO 550W FI-09 127V/60Hz</v>
          </cell>
          <cell r="C36915" t="str">
            <v>HAWA</v>
          </cell>
          <cell r="D36915" t="str">
            <v>UN</v>
          </cell>
        </row>
        <row r="36916">
          <cell r="A36916" t="str">
            <v>72951-06</v>
          </cell>
          <cell r="B36916" t="str">
            <v>FURADEIRA IMPACTO 550W FI-09 220V/60Hz</v>
          </cell>
          <cell r="C36916" t="str">
            <v>HAWA</v>
          </cell>
          <cell r="D36916" t="str">
            <v>UN</v>
          </cell>
        </row>
        <row r="36917">
          <cell r="A36917" t="str">
            <v>7300-00</v>
          </cell>
          <cell r="B36917" t="str">
            <v>BALANCA MX-BL01 BIVOLT MAXILIFE</v>
          </cell>
          <cell r="C36917" t="str">
            <v>HAWA</v>
          </cell>
          <cell r="D36917" t="str">
            <v>UN</v>
          </cell>
        </row>
        <row r="36918">
          <cell r="A36918" t="str">
            <v>7301-01</v>
          </cell>
          <cell r="B36918" t="str">
            <v>BALANCA MX-BL02 BIVOLT</v>
          </cell>
          <cell r="C36918" t="str">
            <v>HAWA</v>
          </cell>
          <cell r="D36918" t="str">
            <v>UN</v>
          </cell>
        </row>
        <row r="36919">
          <cell r="A36919" t="str">
            <v>7303-01</v>
          </cell>
          <cell r="B36919" t="str">
            <v>SEC. CABELO MX-SD01 BIVOLT</v>
          </cell>
          <cell r="C36919" t="str">
            <v>HAWA</v>
          </cell>
          <cell r="D36919" t="str">
            <v>UN</v>
          </cell>
        </row>
        <row r="36920">
          <cell r="A36920" t="str">
            <v>73034-01</v>
          </cell>
          <cell r="B36920" t="str">
            <v>AIR FRYER AF-34 127V/60Hz 3,2L</v>
          </cell>
          <cell r="C36920" t="str">
            <v>HAWA</v>
          </cell>
          <cell r="D36920" t="str">
            <v>UN</v>
          </cell>
        </row>
        <row r="36921">
          <cell r="A36921" t="str">
            <v>73034-02</v>
          </cell>
          <cell r="B36921" t="str">
            <v>AIR FRYER AF-34 220V/60Hz 3,2L</v>
          </cell>
          <cell r="C36921" t="str">
            <v>HAWA</v>
          </cell>
          <cell r="D36921" t="str">
            <v>UN</v>
          </cell>
        </row>
        <row r="36922">
          <cell r="A36922" t="str">
            <v>73048-01</v>
          </cell>
          <cell r="B36922" t="str">
            <v>MIXER M-15-R 127V/60Hz</v>
          </cell>
          <cell r="C36922" t="str">
            <v>HAWA</v>
          </cell>
          <cell r="D36922" t="str">
            <v>UN</v>
          </cell>
        </row>
        <row r="36923">
          <cell r="A36923" t="str">
            <v>73048-02</v>
          </cell>
          <cell r="B36923" t="str">
            <v>MIXER M-15-R 220V/60Hz</v>
          </cell>
          <cell r="C36923" t="str">
            <v>HAWA</v>
          </cell>
          <cell r="D36923" t="str">
            <v>UN</v>
          </cell>
        </row>
        <row r="36924">
          <cell r="A36924" t="str">
            <v>73048-03</v>
          </cell>
          <cell r="B36924" t="str">
            <v>MIXER M-15-R 127V/60Hz</v>
          </cell>
          <cell r="C36924" t="str">
            <v>HAWA</v>
          </cell>
          <cell r="D36924" t="str">
            <v>UN</v>
          </cell>
        </row>
        <row r="36925">
          <cell r="A36925" t="str">
            <v>73048-04</v>
          </cell>
          <cell r="B36925" t="str">
            <v>MIXER M-15-R 220V/60Hz</v>
          </cell>
          <cell r="C36925" t="str">
            <v>HAWA</v>
          </cell>
          <cell r="D36925" t="str">
            <v>UN</v>
          </cell>
        </row>
        <row r="36926">
          <cell r="A36926" t="str">
            <v>73053-01</v>
          </cell>
          <cell r="B36926" t="str">
            <v>CAFETEIRA C-44-32X-SI 127V/60Hz</v>
          </cell>
          <cell r="C36926" t="str">
            <v>HAWA</v>
          </cell>
          <cell r="D36926" t="str">
            <v>UN</v>
          </cell>
        </row>
        <row r="36927">
          <cell r="A36927" t="str">
            <v>73053-02</v>
          </cell>
          <cell r="B36927" t="str">
            <v>CAFETEIRA C-44-32X-SI 220V/60Hz</v>
          </cell>
          <cell r="C36927" t="str">
            <v>HAWA</v>
          </cell>
          <cell r="D36927" t="str">
            <v>UN</v>
          </cell>
        </row>
        <row r="36928">
          <cell r="A36928" t="str">
            <v>7307-01</v>
          </cell>
          <cell r="B36928" t="str">
            <v>PRANCHA ALISADORA PR-02 BIVOLT</v>
          </cell>
          <cell r="C36928" t="str">
            <v>HAWA</v>
          </cell>
          <cell r="D36928" t="str">
            <v>UN</v>
          </cell>
        </row>
        <row r="36929">
          <cell r="A36929" t="str">
            <v>73090-01</v>
          </cell>
          <cell r="B36929" t="str">
            <v>GRILL G-07 127V/60Hz</v>
          </cell>
          <cell r="C36929" t="str">
            <v>HAWA</v>
          </cell>
          <cell r="D36929" t="str">
            <v>UN</v>
          </cell>
        </row>
        <row r="36930">
          <cell r="A36930" t="str">
            <v>73090-02</v>
          </cell>
          <cell r="B36930" t="str">
            <v>GRILL G-07 220V/60Hz</v>
          </cell>
          <cell r="C36930" t="str">
            <v>HAWA</v>
          </cell>
          <cell r="D36930" t="str">
            <v>UN</v>
          </cell>
        </row>
        <row r="36931">
          <cell r="A36931" t="str">
            <v>73111-01</v>
          </cell>
          <cell r="B36931" t="str">
            <v>FREEZER HORIZ -  FHZ-01-W150 - 127V/60Hz</v>
          </cell>
          <cell r="C36931" t="str">
            <v>HAWA</v>
          </cell>
          <cell r="D36931" t="str">
            <v>UN</v>
          </cell>
        </row>
        <row r="36932">
          <cell r="A36932" t="str">
            <v>73111-02</v>
          </cell>
          <cell r="B36932" t="str">
            <v>FREEZER HORIZ -  FHZ-01-W150 - 220V/60Hz</v>
          </cell>
          <cell r="C36932" t="str">
            <v>HAWA</v>
          </cell>
          <cell r="D36932" t="str">
            <v>UN</v>
          </cell>
        </row>
        <row r="36933">
          <cell r="A36933" t="str">
            <v>73111-03</v>
          </cell>
          <cell r="B36933" t="str">
            <v>FREEZER HORIZ -  FHZ-01-W150 - 127V/60Hz</v>
          </cell>
          <cell r="C36933" t="str">
            <v>HAWA</v>
          </cell>
          <cell r="D36933" t="str">
            <v>UN</v>
          </cell>
        </row>
        <row r="36934">
          <cell r="A36934" t="str">
            <v>73111-04</v>
          </cell>
          <cell r="B36934" t="str">
            <v>FREEZER HORIZ -  FHZ-01-W150 - 220V/60Hz</v>
          </cell>
          <cell r="C36934" t="str">
            <v>HAWA</v>
          </cell>
          <cell r="D36934" t="str">
            <v>UN</v>
          </cell>
        </row>
        <row r="36935">
          <cell r="A36935" t="str">
            <v>73112-01</v>
          </cell>
          <cell r="B36935" t="str">
            <v>FREEZER HORIZ -  FHZ-01-W320 - 127V/60Hz</v>
          </cell>
          <cell r="C36935" t="str">
            <v>HAWA</v>
          </cell>
          <cell r="D36935" t="str">
            <v>UN</v>
          </cell>
        </row>
        <row r="36936">
          <cell r="A36936" t="str">
            <v>73112-02</v>
          </cell>
          <cell r="B36936" t="str">
            <v>FREEZER HORIZ -  FHZ-01-W320 - 220V/60Hz</v>
          </cell>
          <cell r="C36936" t="str">
            <v>HAWA</v>
          </cell>
          <cell r="D36936" t="str">
            <v>UN</v>
          </cell>
        </row>
        <row r="36937">
          <cell r="A36937" t="str">
            <v>73112-03</v>
          </cell>
          <cell r="B36937" t="str">
            <v>FREEZER HORIZ -  FHZ-01-W320 - 127V/60Hz</v>
          </cell>
          <cell r="C36937" t="str">
            <v>HAWA</v>
          </cell>
          <cell r="D36937" t="str">
            <v>UN</v>
          </cell>
        </row>
        <row r="36938">
          <cell r="A36938" t="str">
            <v>73112-04</v>
          </cell>
          <cell r="B36938" t="str">
            <v>FREEZER HORIZ -  FHZ-01-W320 - 220V/60Hz</v>
          </cell>
          <cell r="C36938" t="str">
            <v>HAWA</v>
          </cell>
          <cell r="D36938" t="str">
            <v>UN</v>
          </cell>
        </row>
        <row r="36939">
          <cell r="A36939" t="str">
            <v>73113-01</v>
          </cell>
          <cell r="B36939" t="str">
            <v>FRIGOBAR 46L- FGB-01-W50 127V/60HZ</v>
          </cell>
          <cell r="C36939" t="str">
            <v>HAWA</v>
          </cell>
          <cell r="D36939" t="str">
            <v>UN</v>
          </cell>
        </row>
        <row r="36940">
          <cell r="A36940" t="str">
            <v>73113-02</v>
          </cell>
          <cell r="B36940" t="str">
            <v>FRIGOBAR 46L - FGB-01-W50 - 220V/60HZ</v>
          </cell>
          <cell r="C36940" t="str">
            <v>HAWA</v>
          </cell>
          <cell r="D36940" t="str">
            <v>UN</v>
          </cell>
        </row>
        <row r="36941">
          <cell r="A36941" t="str">
            <v>73113-03</v>
          </cell>
          <cell r="B36941" t="str">
            <v>FRIGOBAR 46L- FGB-01-W50 127V/60HZ</v>
          </cell>
          <cell r="C36941" t="str">
            <v>HAWA</v>
          </cell>
          <cell r="D36941" t="str">
            <v>UN</v>
          </cell>
        </row>
        <row r="36942">
          <cell r="A36942" t="str">
            <v>73113-04</v>
          </cell>
          <cell r="B36942" t="str">
            <v>FRIGOBAR 46L - FGB-01-W50 - 220V/60HZ</v>
          </cell>
          <cell r="C36942" t="str">
            <v>HAWA</v>
          </cell>
          <cell r="D36942" t="str">
            <v>UN</v>
          </cell>
        </row>
        <row r="36943">
          <cell r="A36943" t="str">
            <v>73114-01</v>
          </cell>
          <cell r="B36943" t="str">
            <v>FRIGOBAR 73L - FGB-01-W80 - 127V/60HZ</v>
          </cell>
          <cell r="C36943" t="str">
            <v>HAWA</v>
          </cell>
          <cell r="D36943" t="str">
            <v>UN</v>
          </cell>
        </row>
        <row r="36944">
          <cell r="A36944" t="str">
            <v>73114-02</v>
          </cell>
          <cell r="B36944" t="str">
            <v>FRIGOBAR 73L - FGB-01-W80 - 220V/60HZ</v>
          </cell>
          <cell r="C36944" t="str">
            <v>HAWA</v>
          </cell>
          <cell r="D36944" t="str">
            <v>UN</v>
          </cell>
        </row>
        <row r="36945">
          <cell r="A36945" t="str">
            <v>73114-03</v>
          </cell>
          <cell r="B36945" t="str">
            <v>FRIGOBAR 73L - FGB-01-W80 - 127V/60HZ</v>
          </cell>
          <cell r="C36945" t="str">
            <v>HAWA</v>
          </cell>
          <cell r="D36945" t="str">
            <v>UN</v>
          </cell>
        </row>
        <row r="36946">
          <cell r="A36946" t="str">
            <v>73114-04</v>
          </cell>
          <cell r="B36946" t="str">
            <v>FRIGOBAR 73L - FGB-01-W80 - 220V/60HZ</v>
          </cell>
          <cell r="C36946" t="str">
            <v>HAWA</v>
          </cell>
          <cell r="D36946" t="str">
            <v>UN</v>
          </cell>
        </row>
        <row r="36947">
          <cell r="A36947" t="str">
            <v>73115-01</v>
          </cell>
          <cell r="B36947" t="str">
            <v>FRIGOBAR 120L - FGB-01-W120 - 127V/60Hz</v>
          </cell>
          <cell r="C36947" t="str">
            <v>HAWA</v>
          </cell>
          <cell r="D36947" t="str">
            <v>UN</v>
          </cell>
        </row>
        <row r="36948">
          <cell r="A36948" t="str">
            <v>73115-02</v>
          </cell>
          <cell r="B36948" t="str">
            <v>FRIGOBAR 120L - FGB-01-W120 - 220V/60Hz</v>
          </cell>
          <cell r="C36948" t="str">
            <v>HAWA</v>
          </cell>
          <cell r="D36948" t="str">
            <v>UN</v>
          </cell>
        </row>
        <row r="36949">
          <cell r="A36949" t="str">
            <v>73115-03</v>
          </cell>
          <cell r="B36949" t="str">
            <v>FRIGOBAR 120L - FGB-01-W120 - 127V/60Hz</v>
          </cell>
          <cell r="C36949" t="str">
            <v>HAWA</v>
          </cell>
          <cell r="D36949" t="str">
            <v>UN</v>
          </cell>
        </row>
        <row r="36950">
          <cell r="A36950" t="str">
            <v>73115-04</v>
          </cell>
          <cell r="B36950" t="str">
            <v>FRIGOBAR 120L - FGB-01-W120 - 220V/60Hz</v>
          </cell>
          <cell r="C36950" t="str">
            <v>HAWA</v>
          </cell>
          <cell r="D36950" t="str">
            <v>UN</v>
          </cell>
        </row>
        <row r="36951">
          <cell r="A36951" t="str">
            <v>73116-01</v>
          </cell>
          <cell r="B36951" t="str">
            <v>FRIGOBAR 46L - FGB-01-B50 - 127V/60HZ</v>
          </cell>
          <cell r="C36951" t="str">
            <v>HAWA</v>
          </cell>
          <cell r="D36951" t="str">
            <v>UN</v>
          </cell>
        </row>
        <row r="36952">
          <cell r="A36952" t="str">
            <v>73116-02</v>
          </cell>
          <cell r="B36952" t="str">
            <v>FRIGOBAR 46L - FGB-01-B50- 220V/60HZ</v>
          </cell>
          <cell r="C36952" t="str">
            <v>HAWA</v>
          </cell>
          <cell r="D36952" t="str">
            <v>UN</v>
          </cell>
        </row>
        <row r="36953">
          <cell r="A36953" t="str">
            <v>73116-03</v>
          </cell>
          <cell r="B36953" t="str">
            <v>FRIGOBAR 46L - FGB-01-B50 - 127V/60HZ</v>
          </cell>
          <cell r="C36953" t="str">
            <v>HAWA</v>
          </cell>
          <cell r="D36953" t="str">
            <v>UN</v>
          </cell>
        </row>
        <row r="36954">
          <cell r="A36954" t="str">
            <v>73116-04</v>
          </cell>
          <cell r="B36954" t="str">
            <v>FRIGOBAR 46L - FGB-01-B50- 220V/60HZ</v>
          </cell>
          <cell r="C36954" t="str">
            <v>HAWA</v>
          </cell>
          <cell r="D36954" t="str">
            <v>UN</v>
          </cell>
        </row>
        <row r="36955">
          <cell r="A36955" t="str">
            <v>73117-01</v>
          </cell>
          <cell r="B36955" t="str">
            <v>FRIGOBAR 73L - FGB-01-B80 - 127V/60HZ</v>
          </cell>
          <cell r="C36955" t="str">
            <v>HAWA</v>
          </cell>
          <cell r="D36955" t="str">
            <v>UN</v>
          </cell>
        </row>
        <row r="36956">
          <cell r="A36956" t="str">
            <v>73117-02</v>
          </cell>
          <cell r="B36956" t="str">
            <v>FRIGOBAR 73L - FGB-01-B80 - 220V/60HZ</v>
          </cell>
          <cell r="C36956" t="str">
            <v>HAWA</v>
          </cell>
          <cell r="D36956" t="str">
            <v>UN</v>
          </cell>
        </row>
        <row r="36957">
          <cell r="A36957" t="str">
            <v>73117-03</v>
          </cell>
          <cell r="B36957" t="str">
            <v>FRIGOBAR 73L - FGB-01-B80 - 127V/60HZ</v>
          </cell>
          <cell r="C36957" t="str">
            <v>HAWA</v>
          </cell>
          <cell r="D36957" t="str">
            <v>UN</v>
          </cell>
        </row>
        <row r="36958">
          <cell r="A36958" t="str">
            <v>73117-04</v>
          </cell>
          <cell r="B36958" t="str">
            <v>FRIGOBAR 73L - FGB-01-B80 - 220V/60HZ</v>
          </cell>
          <cell r="C36958" t="str">
            <v>HAWA</v>
          </cell>
          <cell r="D36958" t="str">
            <v>UN</v>
          </cell>
        </row>
        <row r="36959">
          <cell r="A36959" t="str">
            <v>73118-01</v>
          </cell>
          <cell r="B36959" t="str">
            <v>FRIGOBAR 120L - FGB-01-B120 - 127V/60Hz</v>
          </cell>
          <cell r="C36959" t="str">
            <v>HAWA</v>
          </cell>
          <cell r="D36959" t="str">
            <v>UN</v>
          </cell>
        </row>
        <row r="36960">
          <cell r="A36960" t="str">
            <v>73118-02</v>
          </cell>
          <cell r="B36960" t="str">
            <v>FRIGOBAR 120L - FGB-01-B120 - 220V/60Hz</v>
          </cell>
          <cell r="C36960" t="str">
            <v>HAWA</v>
          </cell>
          <cell r="D36960" t="str">
            <v>UN</v>
          </cell>
        </row>
        <row r="36961">
          <cell r="A36961" t="str">
            <v>73118-03</v>
          </cell>
          <cell r="B36961" t="str">
            <v>FRIGOBAR 120L - FGB-01-B120 - 127V/60Hz</v>
          </cell>
          <cell r="C36961" t="str">
            <v>HAWA</v>
          </cell>
          <cell r="D36961" t="str">
            <v>UN</v>
          </cell>
        </row>
        <row r="36962">
          <cell r="A36962" t="str">
            <v>73118-04</v>
          </cell>
          <cell r="B36962" t="str">
            <v>FRIGOBAR 120L - FGB-01-B120 - 220V/60Hz</v>
          </cell>
          <cell r="C36962" t="str">
            <v>HAWA</v>
          </cell>
          <cell r="D36962" t="str">
            <v>UN</v>
          </cell>
        </row>
        <row r="36963">
          <cell r="A36963" t="str">
            <v>73119-01</v>
          </cell>
          <cell r="B36963" t="str">
            <v>FREEZER HORIZONTAL FHZ-02-W150 127V/60HZ</v>
          </cell>
          <cell r="C36963" t="str">
            <v>HAWA</v>
          </cell>
          <cell r="D36963" t="str">
            <v>UN</v>
          </cell>
        </row>
        <row r="36964">
          <cell r="A36964" t="str">
            <v>73119-02</v>
          </cell>
          <cell r="B36964" t="str">
            <v>FREEZER HORIZONTAL FHZ-02-W150 220V/60HZ</v>
          </cell>
          <cell r="C36964" t="str">
            <v>HAWA</v>
          </cell>
          <cell r="D36964" t="str">
            <v>UN</v>
          </cell>
        </row>
        <row r="36965">
          <cell r="A36965" t="str">
            <v>73120-01</v>
          </cell>
          <cell r="B36965" t="str">
            <v>FREEZER HORIZONTAL FHZ-02-W320 127V/60HZ</v>
          </cell>
          <cell r="C36965" t="str">
            <v>HAWA</v>
          </cell>
          <cell r="D36965" t="str">
            <v>UN</v>
          </cell>
        </row>
        <row r="36966">
          <cell r="A36966" t="str">
            <v>73120-02</v>
          </cell>
          <cell r="B36966" t="str">
            <v>FREEZER HORIZONTAL FHZ-02-W320 220V/60HZ</v>
          </cell>
          <cell r="C36966" t="str">
            <v>HAWA</v>
          </cell>
          <cell r="D36966" t="str">
            <v>UN</v>
          </cell>
        </row>
        <row r="36967">
          <cell r="A36967" t="str">
            <v>73121-01</v>
          </cell>
          <cell r="B36967" t="str">
            <v>FREEZER VERTICAL FZV-01-W120 127V/60HZ</v>
          </cell>
          <cell r="C36967" t="str">
            <v>HAWA</v>
          </cell>
          <cell r="D36967" t="str">
            <v>UN</v>
          </cell>
        </row>
        <row r="36968">
          <cell r="A36968" t="str">
            <v>73121-02</v>
          </cell>
          <cell r="B36968" t="str">
            <v>FREEZER VERTICAL FZV-01-W120 220V/60HZ</v>
          </cell>
          <cell r="C36968" t="str">
            <v>HAWA</v>
          </cell>
          <cell r="D36968" t="str">
            <v>UN</v>
          </cell>
        </row>
        <row r="36969">
          <cell r="A36969" t="str">
            <v>73122-01</v>
          </cell>
          <cell r="B36969" t="str">
            <v>FREEZER VERTICAL FZV-01-W200 127V/60HZ</v>
          </cell>
          <cell r="C36969" t="str">
            <v>HAWA</v>
          </cell>
          <cell r="D36969" t="str">
            <v>UN</v>
          </cell>
        </row>
        <row r="36970">
          <cell r="A36970" t="str">
            <v>73122-02</v>
          </cell>
          <cell r="B36970" t="str">
            <v>FREEZER VERTICAL FZV-01-W200 220V/60HZ</v>
          </cell>
          <cell r="C36970" t="str">
            <v>HAWA</v>
          </cell>
          <cell r="D36970" t="str">
            <v>UN</v>
          </cell>
        </row>
        <row r="36971">
          <cell r="A36971" t="str">
            <v>73243-01</v>
          </cell>
          <cell r="B36971" t="str">
            <v>PARTY BOX AWS-PB-06 BIVOLT</v>
          </cell>
          <cell r="C36971" t="str">
            <v>HAWA</v>
          </cell>
          <cell r="D36971" t="str">
            <v>UN</v>
          </cell>
        </row>
        <row r="36972">
          <cell r="A36972" t="str">
            <v>73275-01</v>
          </cell>
          <cell r="B36972" t="str">
            <v>ESCOVA SECADORA ES-JU-01 BIVOLT</v>
          </cell>
          <cell r="C36972" t="str">
            <v>HAWA</v>
          </cell>
          <cell r="D36972" t="str">
            <v>UN</v>
          </cell>
        </row>
        <row r="36973">
          <cell r="A36973" t="str">
            <v>73275-02</v>
          </cell>
          <cell r="B36973" t="str">
            <v>ESCOVA SECADORA ES-JU-01 BIVOLT</v>
          </cell>
          <cell r="C36973" t="str">
            <v>HAWA</v>
          </cell>
          <cell r="D36973" t="str">
            <v>UN</v>
          </cell>
        </row>
        <row r="36974">
          <cell r="A36974" t="str">
            <v>73275-03</v>
          </cell>
          <cell r="B36974" t="str">
            <v>ESCOVA SECADORA ES-JU-01 BIVOLT</v>
          </cell>
          <cell r="C36974" t="str">
            <v>HAWA</v>
          </cell>
          <cell r="D36974" t="str">
            <v>UN</v>
          </cell>
        </row>
        <row r="36975">
          <cell r="A36975" t="str">
            <v>73275-04</v>
          </cell>
          <cell r="B36975" t="str">
            <v>ESCOVA SECADORA ES-JU-01 BIVOLT</v>
          </cell>
          <cell r="C36975" t="str">
            <v>HAWA</v>
          </cell>
          <cell r="D36975" t="str">
            <v>UN</v>
          </cell>
        </row>
        <row r="36976">
          <cell r="A36976" t="str">
            <v>73275-05</v>
          </cell>
          <cell r="B36976" t="str">
            <v>ESCOVA SECADORA ES-JU-01 BIVOLT</v>
          </cell>
          <cell r="C36976" t="str">
            <v>HAWA</v>
          </cell>
          <cell r="D36976" t="str">
            <v>UN</v>
          </cell>
        </row>
        <row r="36977">
          <cell r="A36977" t="str">
            <v>73301-01</v>
          </cell>
          <cell r="B36977" t="str">
            <v>MINI SPEAKER AWS-SP-06-B BIV</v>
          </cell>
          <cell r="C36977" t="str">
            <v>HAWA</v>
          </cell>
          <cell r="D36977" t="str">
            <v>UN</v>
          </cell>
        </row>
        <row r="36978">
          <cell r="A36978" t="str">
            <v>73302-01</v>
          </cell>
          <cell r="B36978" t="str">
            <v>MINI SPEAKER AWS-SP-07 BIV</v>
          </cell>
          <cell r="C36978" t="str">
            <v>HAWA</v>
          </cell>
          <cell r="D36978" t="str">
            <v>UN</v>
          </cell>
        </row>
        <row r="36979">
          <cell r="A36979" t="str">
            <v>73327-01</v>
          </cell>
          <cell r="B36979" t="str">
            <v>PARTY BOX AWS-PB-02 BIVOLT</v>
          </cell>
          <cell r="C36979" t="str">
            <v>HAWA</v>
          </cell>
          <cell r="D36979" t="str">
            <v>UN</v>
          </cell>
        </row>
        <row r="36980">
          <cell r="A36980" t="str">
            <v>73365-01</v>
          </cell>
          <cell r="B36980" t="str">
            <v>CHALEIRA ELETRICA CE-18-DP 127V/60Hz</v>
          </cell>
          <cell r="C36980" t="str">
            <v>HAWA</v>
          </cell>
          <cell r="D36980" t="str">
            <v>UN</v>
          </cell>
        </row>
        <row r="36981">
          <cell r="A36981" t="str">
            <v>73365-02</v>
          </cell>
          <cell r="B36981" t="str">
            <v>CHALEIRA ELETRICA CE-18-DP 220V/60Hz</v>
          </cell>
          <cell r="C36981" t="str">
            <v>HAWA</v>
          </cell>
          <cell r="D36981" t="str">
            <v>UN</v>
          </cell>
        </row>
        <row r="36982">
          <cell r="A36982" t="str">
            <v>73378-01</v>
          </cell>
          <cell r="B36982" t="str">
            <v>PARTY BOX AWS-PB-03 BIVOLT</v>
          </cell>
          <cell r="C36982" t="str">
            <v>HAWA</v>
          </cell>
          <cell r="D36982" t="str">
            <v>UN</v>
          </cell>
        </row>
        <row r="36983">
          <cell r="A36983" t="str">
            <v>7340-01</v>
          </cell>
          <cell r="B36983" t="str">
            <v>FURAD. NFFI-08M 127V/60Hz 600W</v>
          </cell>
          <cell r="C36983" t="str">
            <v>HAWA</v>
          </cell>
          <cell r="D36983" t="str">
            <v>UN</v>
          </cell>
        </row>
        <row r="36984">
          <cell r="A36984" t="str">
            <v>7340-02</v>
          </cell>
          <cell r="B36984" t="str">
            <v>FURAD. NFFI-08M 220V/60Hz 600W</v>
          </cell>
          <cell r="C36984" t="str">
            <v>HAWA</v>
          </cell>
          <cell r="D36984" t="str">
            <v>UN</v>
          </cell>
        </row>
        <row r="36985">
          <cell r="A36985" t="str">
            <v>73401-01</v>
          </cell>
          <cell r="B36985" t="str">
            <v>PARTY BOX AWS-PB-08 BIVOLT</v>
          </cell>
          <cell r="C36985" t="str">
            <v>HAWA</v>
          </cell>
          <cell r="D36985" t="str">
            <v>UN</v>
          </cell>
        </row>
        <row r="36986">
          <cell r="A36986" t="str">
            <v>73412-01</v>
          </cell>
          <cell r="B36986" t="str">
            <v>AIR FRYER AF-34-R 127V/60Hz</v>
          </cell>
          <cell r="C36986" t="str">
            <v>HAWA</v>
          </cell>
          <cell r="D36986" t="str">
            <v>UN</v>
          </cell>
        </row>
        <row r="36987">
          <cell r="A36987" t="str">
            <v>73412-02</v>
          </cell>
          <cell r="B36987" t="str">
            <v>AIR FRYER AF-34-R 220V/60Hz</v>
          </cell>
          <cell r="C36987" t="str">
            <v>HAWA</v>
          </cell>
          <cell r="D36987" t="str">
            <v>UN</v>
          </cell>
        </row>
        <row r="36988">
          <cell r="A36988" t="str">
            <v>7350-01</v>
          </cell>
          <cell r="B36988" t="str">
            <v>AIR FRYER AF-09 127V/60HZ ULTRA</v>
          </cell>
          <cell r="C36988" t="str">
            <v>HAWA</v>
          </cell>
          <cell r="D36988" t="str">
            <v>UN</v>
          </cell>
        </row>
        <row r="36989">
          <cell r="A36989" t="str">
            <v>7350-02</v>
          </cell>
          <cell r="B36989" t="str">
            <v>AIR FRYER AF-09 220V/60HZ ULTRA</v>
          </cell>
          <cell r="C36989" t="str">
            <v>HAWA</v>
          </cell>
          <cell r="D36989" t="str">
            <v>UN</v>
          </cell>
        </row>
        <row r="36990">
          <cell r="A36990" t="str">
            <v>7350-03</v>
          </cell>
          <cell r="B36990" t="str">
            <v>AIR FRYER AF-10 127V/60Hz</v>
          </cell>
          <cell r="C36990" t="str">
            <v>HAWA</v>
          </cell>
          <cell r="D36990" t="str">
            <v>UN</v>
          </cell>
        </row>
        <row r="36991">
          <cell r="A36991" t="str">
            <v>7350-04</v>
          </cell>
          <cell r="B36991" t="str">
            <v>AIR FRYER AF-10 220V/60Hz</v>
          </cell>
          <cell r="C36991" t="str">
            <v>HAWA</v>
          </cell>
          <cell r="D36991" t="str">
            <v>UN</v>
          </cell>
        </row>
        <row r="36992">
          <cell r="A36992" t="str">
            <v>7350-05</v>
          </cell>
          <cell r="B36992" t="str">
            <v>AIR FRYER AF-10 127V/60Hz ULTRA</v>
          </cell>
          <cell r="C36992" t="str">
            <v>HAWA</v>
          </cell>
          <cell r="D36992" t="str">
            <v>UN</v>
          </cell>
        </row>
        <row r="36993">
          <cell r="A36993" t="str">
            <v>7350-06</v>
          </cell>
          <cell r="B36993" t="str">
            <v>AIR FRYER AF-10 220V/60Hz ULTRA</v>
          </cell>
          <cell r="C36993" t="str">
            <v>HAWA</v>
          </cell>
          <cell r="D36993" t="str">
            <v>UN</v>
          </cell>
        </row>
        <row r="36994">
          <cell r="A36994" t="str">
            <v>73535-01</v>
          </cell>
          <cell r="B36994" t="str">
            <v>PANELA ELETRICA NPE-08-5X 127V/60Hz</v>
          </cell>
          <cell r="C36994" t="str">
            <v>HAWA</v>
          </cell>
          <cell r="D36994" t="str">
            <v>UN</v>
          </cell>
        </row>
        <row r="36995">
          <cell r="A36995" t="str">
            <v>73535-02</v>
          </cell>
          <cell r="B36995" t="str">
            <v>PANELA ELETRICA NPE-08-5X 220V/60Hz</v>
          </cell>
          <cell r="C36995" t="str">
            <v>HAWA</v>
          </cell>
          <cell r="D36995" t="str">
            <v>UN</v>
          </cell>
        </row>
        <row r="36996">
          <cell r="A36996" t="str">
            <v>7354-01</v>
          </cell>
          <cell r="B36996" t="str">
            <v>SUB-CONJ MONTADO TABLET SP721 TB-12</v>
          </cell>
          <cell r="C36996" t="str">
            <v>HALB</v>
          </cell>
          <cell r="D36996" t="str">
            <v>UN</v>
          </cell>
        </row>
        <row r="36997">
          <cell r="A36997" t="str">
            <v>7355-01</v>
          </cell>
          <cell r="B36997" t="str">
            <v>BATERIA RECARREGAVEL LITIO</v>
          </cell>
          <cell r="C36997" t="str">
            <v>HALB</v>
          </cell>
          <cell r="D36997" t="str">
            <v>UN</v>
          </cell>
        </row>
        <row r="36998">
          <cell r="A36998" t="str">
            <v>7355-02</v>
          </cell>
          <cell r="B36998" t="str">
            <v>BAT RECARREG LI-ION 3,7V 2000MAH CB100MM</v>
          </cell>
          <cell r="C36998" t="str">
            <v>ROH</v>
          </cell>
          <cell r="D36998" t="str">
            <v>UN</v>
          </cell>
        </row>
        <row r="36999">
          <cell r="A36999" t="str">
            <v>7355-03</v>
          </cell>
          <cell r="B36999" t="str">
            <v>BAT LI-ION 1300MAH 3X3,7V ALOJ.-CJ[PF]</v>
          </cell>
          <cell r="C36999" t="str">
            <v>ROH</v>
          </cell>
          <cell r="D36999" t="str">
            <v>UN</v>
          </cell>
        </row>
        <row r="37000">
          <cell r="A37000" t="str">
            <v>7355-04</v>
          </cell>
          <cell r="B37000" t="str">
            <v>BAT LFP 12,8V DC 2000MAH 23,04WH</v>
          </cell>
          <cell r="C37000" t="str">
            <v>ROH</v>
          </cell>
          <cell r="D37000" t="str">
            <v>UN</v>
          </cell>
        </row>
        <row r="37001">
          <cell r="A37001" t="str">
            <v>7355-05</v>
          </cell>
          <cell r="B37001" t="str">
            <v>BAT LFP 12,8V DC 1800MAH TERNARIUM 3C</v>
          </cell>
          <cell r="C37001" t="str">
            <v>ROH</v>
          </cell>
          <cell r="D37001" t="str">
            <v>UN</v>
          </cell>
        </row>
        <row r="37002">
          <cell r="A37002" t="str">
            <v>7356-01</v>
          </cell>
          <cell r="B37002" t="str">
            <v>BATERIA RECARREGAVEL DE LITIO MONTADA</v>
          </cell>
          <cell r="C37002" t="str">
            <v>HALB</v>
          </cell>
          <cell r="D37002" t="str">
            <v>UN</v>
          </cell>
        </row>
        <row r="37003">
          <cell r="A37003" t="str">
            <v>7356-02</v>
          </cell>
          <cell r="B37003" t="str">
            <v>BAT REMOV. LI-ION 1500MAH 12V</v>
          </cell>
          <cell r="C37003" t="str">
            <v>ROH</v>
          </cell>
          <cell r="D37003" t="str">
            <v>UN</v>
          </cell>
        </row>
        <row r="37004">
          <cell r="A37004" t="str">
            <v>7356-03</v>
          </cell>
          <cell r="B37004" t="str">
            <v>BATERIA RECARREGÁVEL NI-MH 1/2AA 600MAH</v>
          </cell>
          <cell r="C37004" t="str">
            <v>ROH</v>
          </cell>
          <cell r="D37004" t="str">
            <v>UN</v>
          </cell>
        </row>
        <row r="37005">
          <cell r="A37005" t="str">
            <v>7360-01</v>
          </cell>
          <cell r="B37005" t="str">
            <v>GRILL WAFFLE GW-01 127V/60Hz</v>
          </cell>
          <cell r="C37005" t="str">
            <v>HAWA</v>
          </cell>
          <cell r="D37005" t="str">
            <v>UN</v>
          </cell>
        </row>
        <row r="37006">
          <cell r="A37006" t="str">
            <v>7360-02</v>
          </cell>
          <cell r="B37006" t="str">
            <v>GRILL WAFFLE GW-01 220V/60Hz</v>
          </cell>
          <cell r="C37006" t="str">
            <v>HAWA</v>
          </cell>
          <cell r="D37006" t="str">
            <v>UN</v>
          </cell>
        </row>
        <row r="37007">
          <cell r="A37007" t="str">
            <v>73658-01</v>
          </cell>
          <cell r="B37007" t="str">
            <v>SECADOR MULTIF SM-01-BLDC-CP 127V/60HZ</v>
          </cell>
          <cell r="C37007" t="str">
            <v>HAWA</v>
          </cell>
          <cell r="D37007" t="str">
            <v>UN</v>
          </cell>
        </row>
        <row r="37008">
          <cell r="A37008" t="str">
            <v>73658-02</v>
          </cell>
          <cell r="B37008" t="str">
            <v>SECADOR MULTIF SM-01-BLDC-CP 220V/60HZ</v>
          </cell>
          <cell r="C37008" t="str">
            <v>HAWA</v>
          </cell>
          <cell r="D37008" t="str">
            <v>UN</v>
          </cell>
        </row>
        <row r="37009">
          <cell r="A37009" t="str">
            <v>7370-01</v>
          </cell>
          <cell r="B37009" t="str">
            <v>TOSTADOR T-10 127V/60HZ ULTRA</v>
          </cell>
          <cell r="C37009" t="str">
            <v>HAWA</v>
          </cell>
          <cell r="D37009" t="str">
            <v>UN</v>
          </cell>
        </row>
        <row r="37010">
          <cell r="A37010" t="str">
            <v>7370-02</v>
          </cell>
          <cell r="B37010" t="str">
            <v>TOSTADOR T-10 220V/60HZ ULTRA</v>
          </cell>
          <cell r="C37010" t="str">
            <v>HAWA</v>
          </cell>
          <cell r="D37010" t="str">
            <v>UN</v>
          </cell>
        </row>
        <row r="37011">
          <cell r="A37011" t="str">
            <v>7372-320K31-22022021</v>
          </cell>
          <cell r="B37011" t="str">
            <v>PELICULA A-AD PLAST 168,6X11,6MM</v>
          </cell>
          <cell r="C37011" t="str">
            <v>ROH</v>
          </cell>
          <cell r="D37011" t="str">
            <v>UN</v>
          </cell>
        </row>
        <row r="37012">
          <cell r="A37012" t="str">
            <v>73733-01</v>
          </cell>
          <cell r="B37012" t="str">
            <v>EXTRATORA E HIGIENIZ. EXP-03-R 127V/60Hz</v>
          </cell>
          <cell r="C37012" t="str">
            <v>HAWA</v>
          </cell>
          <cell r="D37012" t="str">
            <v>UN</v>
          </cell>
        </row>
        <row r="37013">
          <cell r="A37013" t="str">
            <v>73733-02</v>
          </cell>
          <cell r="B37013" t="str">
            <v>EXTRATORA E HIGIENIZ. EXP-03-R 220V/60Hz</v>
          </cell>
          <cell r="C37013" t="str">
            <v>HAWA</v>
          </cell>
          <cell r="D37013" t="str">
            <v>UN</v>
          </cell>
        </row>
        <row r="37014">
          <cell r="A37014" t="str">
            <v>7375-01</v>
          </cell>
          <cell r="B37014" t="str">
            <v>SPEAKER BLUETOOTH SK-05 BIVOLT</v>
          </cell>
          <cell r="C37014" t="str">
            <v>HAWA</v>
          </cell>
          <cell r="D37014" t="str">
            <v>UN</v>
          </cell>
        </row>
        <row r="37015">
          <cell r="A37015" t="str">
            <v>73781-05</v>
          </cell>
          <cell r="B37015" t="str">
            <v>SERRA TICO-TICO FST-03 127V/60Hz</v>
          </cell>
          <cell r="C37015" t="str">
            <v>HAWA</v>
          </cell>
          <cell r="D37015" t="str">
            <v>UN</v>
          </cell>
        </row>
        <row r="37016">
          <cell r="A37016" t="str">
            <v>73781-06</v>
          </cell>
          <cell r="B37016" t="str">
            <v>SERRA TICO-TICO FST-03 220V/60Hz</v>
          </cell>
          <cell r="C37016" t="str">
            <v>HAWA</v>
          </cell>
          <cell r="D37016" t="str">
            <v>UN</v>
          </cell>
        </row>
        <row r="37017">
          <cell r="A37017" t="str">
            <v>7380-01</v>
          </cell>
          <cell r="B37017" t="str">
            <v>PAN ELET. GRILL PE-28 127V/60HZ</v>
          </cell>
          <cell r="C37017" t="str">
            <v>HAWA</v>
          </cell>
          <cell r="D37017" t="str">
            <v>UN</v>
          </cell>
        </row>
        <row r="37018">
          <cell r="A37018" t="str">
            <v>7380-02</v>
          </cell>
          <cell r="B37018" t="str">
            <v>PAN ELET. GRILL PE-28 220V/60HZ</v>
          </cell>
          <cell r="C37018" t="str">
            <v>HAWA</v>
          </cell>
          <cell r="D37018" t="str">
            <v>UN</v>
          </cell>
        </row>
        <row r="37019">
          <cell r="A37019" t="str">
            <v>73840-01</v>
          </cell>
          <cell r="B37019" t="str">
            <v>SEC CABELOS PROF SCP-01-IR 127V/60Hz</v>
          </cell>
          <cell r="C37019" t="str">
            <v>HAWA</v>
          </cell>
          <cell r="D37019" t="str">
            <v>UN</v>
          </cell>
        </row>
        <row r="37020">
          <cell r="A37020" t="str">
            <v>73840-02</v>
          </cell>
          <cell r="B37020" t="str">
            <v>SEC CABELOS PROF SCP-01-IR 220V/60Hz</v>
          </cell>
          <cell r="C37020" t="str">
            <v>HAWA</v>
          </cell>
          <cell r="D37020" t="str">
            <v>UN</v>
          </cell>
        </row>
        <row r="37021">
          <cell r="A37021" t="str">
            <v>73841-01</v>
          </cell>
          <cell r="B37021" t="str">
            <v>ESCOVA SECADORA ES-01-IR BIVOLT</v>
          </cell>
          <cell r="C37021" t="str">
            <v>HAWA</v>
          </cell>
          <cell r="D37021" t="str">
            <v>UN</v>
          </cell>
        </row>
        <row r="37022">
          <cell r="A37022" t="str">
            <v>73841-02</v>
          </cell>
          <cell r="B37022" t="str">
            <v>ESCOVA SECADORA ES-01-IR BIVOLT</v>
          </cell>
          <cell r="C37022" t="str">
            <v>HAWA</v>
          </cell>
          <cell r="D37022" t="str">
            <v>UN</v>
          </cell>
        </row>
        <row r="37023">
          <cell r="A37023" t="str">
            <v>73841-03</v>
          </cell>
          <cell r="B37023" t="str">
            <v>ESCOVA SECADORA ES-01-IR BIVOLT</v>
          </cell>
          <cell r="C37023" t="str">
            <v>HAWA</v>
          </cell>
          <cell r="D37023" t="str">
            <v>UN</v>
          </cell>
        </row>
        <row r="37024">
          <cell r="A37024" t="str">
            <v>73842-01</v>
          </cell>
          <cell r="B37024" t="str">
            <v>PRANCHA ALISADORA P-01-IR BIVOLT</v>
          </cell>
          <cell r="C37024" t="str">
            <v>HAWA</v>
          </cell>
          <cell r="D37024" t="str">
            <v>UN</v>
          </cell>
        </row>
        <row r="37025">
          <cell r="A37025" t="str">
            <v>7385-01</v>
          </cell>
          <cell r="B37025" t="str">
            <v>SPEAKER BLUETOOTH SK-03 BIVOLT</v>
          </cell>
          <cell r="C37025" t="str">
            <v>HAWA</v>
          </cell>
          <cell r="D37025" t="str">
            <v>UN</v>
          </cell>
        </row>
        <row r="37026">
          <cell r="A37026" t="str">
            <v>73875-01</v>
          </cell>
          <cell r="B37026" t="str">
            <v>MODELADOR DE CACHOS MC-JU-03 BIVOLT</v>
          </cell>
          <cell r="C37026" t="str">
            <v>HAWA</v>
          </cell>
          <cell r="D37026" t="str">
            <v>UN</v>
          </cell>
        </row>
        <row r="37027">
          <cell r="A37027" t="str">
            <v>73876-01</v>
          </cell>
          <cell r="B37027" t="str">
            <v>ESCOVA SECADORA ES-JU-03 BIVOLT</v>
          </cell>
          <cell r="C37027" t="str">
            <v>HAWA</v>
          </cell>
          <cell r="D37027" t="str">
            <v>UN</v>
          </cell>
        </row>
        <row r="37028">
          <cell r="A37028" t="str">
            <v>73876-02</v>
          </cell>
          <cell r="B37028" t="str">
            <v>ESCOVA SECADORA ES-JU-03 BIVOLT</v>
          </cell>
          <cell r="C37028" t="str">
            <v>HAWA</v>
          </cell>
          <cell r="D37028" t="str">
            <v>UN</v>
          </cell>
        </row>
        <row r="37029">
          <cell r="A37029" t="str">
            <v>73876-03</v>
          </cell>
          <cell r="B37029" t="str">
            <v>ESCOVA SECADORA ES-JU-03 BIVOLT</v>
          </cell>
          <cell r="C37029" t="str">
            <v>HAWA</v>
          </cell>
          <cell r="D37029" t="str">
            <v>UN</v>
          </cell>
        </row>
        <row r="37030">
          <cell r="A37030" t="str">
            <v>73876-04</v>
          </cell>
          <cell r="B37030" t="str">
            <v>ESCOVA SECADORA ES-JU-03 BIVOLT</v>
          </cell>
          <cell r="C37030" t="str">
            <v>HAWA</v>
          </cell>
          <cell r="D37030" t="str">
            <v>UN</v>
          </cell>
        </row>
        <row r="37031">
          <cell r="A37031" t="str">
            <v>73877-01</v>
          </cell>
          <cell r="B37031" t="str">
            <v>PRANCHA ALISADORA P-JU-03 BIVOLT</v>
          </cell>
          <cell r="C37031" t="str">
            <v>HAWA</v>
          </cell>
          <cell r="D37031" t="str">
            <v>UN</v>
          </cell>
        </row>
        <row r="37032">
          <cell r="A37032" t="str">
            <v>73878-01</v>
          </cell>
          <cell r="B37032" t="str">
            <v>SEC CABELOS PROF SCP-JU-03 127V/60Hz</v>
          </cell>
          <cell r="C37032" t="str">
            <v>HAWA</v>
          </cell>
          <cell r="D37032" t="str">
            <v>UN</v>
          </cell>
        </row>
        <row r="37033">
          <cell r="A37033" t="str">
            <v>73878-02</v>
          </cell>
          <cell r="B37033" t="str">
            <v>SEC CABELOS PROF SCP-JU-03 220V/60Hz</v>
          </cell>
          <cell r="C37033" t="str">
            <v>HAWA</v>
          </cell>
          <cell r="D37033" t="str">
            <v>UN</v>
          </cell>
        </row>
        <row r="37034">
          <cell r="A37034" t="str">
            <v>73880-01</v>
          </cell>
          <cell r="B37034" t="str">
            <v>ESCOVA ALISADORA EA-JU-03 BIVOLT</v>
          </cell>
          <cell r="C37034" t="str">
            <v>HAWA</v>
          </cell>
          <cell r="D37034" t="str">
            <v>UN</v>
          </cell>
        </row>
        <row r="37035">
          <cell r="A37035" t="str">
            <v>73890-01</v>
          </cell>
          <cell r="B37035" t="str">
            <v>MIXER M-07 127V/60Hz</v>
          </cell>
          <cell r="C37035" t="str">
            <v>HAWA</v>
          </cell>
          <cell r="D37035" t="str">
            <v>UN</v>
          </cell>
        </row>
        <row r="37036">
          <cell r="A37036" t="str">
            <v>73890-02</v>
          </cell>
          <cell r="B37036" t="str">
            <v>MIXER M-07 220V/60Hz</v>
          </cell>
          <cell r="C37036" t="str">
            <v>HAWA</v>
          </cell>
          <cell r="D37036" t="str">
            <v>UN</v>
          </cell>
        </row>
        <row r="37037">
          <cell r="A37037" t="str">
            <v>73890-03</v>
          </cell>
          <cell r="B37037" t="str">
            <v>MIXER M-07 127V/60Hz</v>
          </cell>
          <cell r="C37037" t="str">
            <v>HAWA</v>
          </cell>
          <cell r="D37037" t="str">
            <v>UN</v>
          </cell>
        </row>
        <row r="37038">
          <cell r="A37038" t="str">
            <v>73890-04</v>
          </cell>
          <cell r="B37038" t="str">
            <v>MIXER M-07 220V/60Hz</v>
          </cell>
          <cell r="C37038" t="str">
            <v>HAWA</v>
          </cell>
          <cell r="D37038" t="str">
            <v>UN</v>
          </cell>
        </row>
        <row r="37039">
          <cell r="A37039" t="str">
            <v>73891-01</v>
          </cell>
          <cell r="B37039" t="str">
            <v>MIXER M-16-BI 127V/60Hz</v>
          </cell>
          <cell r="C37039" t="str">
            <v>HAWA</v>
          </cell>
          <cell r="D37039" t="str">
            <v>UN</v>
          </cell>
        </row>
        <row r="37040">
          <cell r="A37040" t="str">
            <v>73891-02</v>
          </cell>
          <cell r="B37040" t="str">
            <v>MIXER M-16-BI 220V/60Hz</v>
          </cell>
          <cell r="C37040" t="str">
            <v>HAWA</v>
          </cell>
          <cell r="D37040" t="str">
            <v>UN</v>
          </cell>
        </row>
        <row r="37041">
          <cell r="A37041" t="str">
            <v>73891-03</v>
          </cell>
          <cell r="B37041" t="str">
            <v>MIXER M-16-BI 127V/60Hz</v>
          </cell>
          <cell r="C37041" t="str">
            <v>HAWA</v>
          </cell>
          <cell r="D37041" t="str">
            <v>UN</v>
          </cell>
        </row>
        <row r="37042">
          <cell r="A37042" t="str">
            <v>73891-04</v>
          </cell>
          <cell r="B37042" t="str">
            <v>MIXER M-16-BI 220V/60Hz</v>
          </cell>
          <cell r="C37042" t="str">
            <v>HAWA</v>
          </cell>
          <cell r="D37042" t="str">
            <v>UN</v>
          </cell>
        </row>
        <row r="37043">
          <cell r="A37043" t="str">
            <v>7395-01</v>
          </cell>
          <cell r="B37043" t="str">
            <v>SPEAKER BLUETOOTH SK-02 BIVOLT</v>
          </cell>
          <cell r="C37043" t="str">
            <v>HAWA</v>
          </cell>
          <cell r="D37043" t="str">
            <v>UN</v>
          </cell>
        </row>
        <row r="37044">
          <cell r="A37044" t="str">
            <v>7396-01</v>
          </cell>
          <cell r="B37044" t="str">
            <v>SPEAKER BLUETOOTH SK-04 BIVOLT</v>
          </cell>
          <cell r="C37044" t="str">
            <v>HAWA</v>
          </cell>
          <cell r="D37044" t="str">
            <v>UN</v>
          </cell>
        </row>
        <row r="37045">
          <cell r="A37045" t="str">
            <v>7396-02</v>
          </cell>
          <cell r="B37045" t="str">
            <v>SPEAKER BLUETOOTH NSK-04 BIVOLT</v>
          </cell>
          <cell r="C37045" t="str">
            <v>HAWA</v>
          </cell>
          <cell r="D37045" t="str">
            <v>UN</v>
          </cell>
        </row>
        <row r="37046">
          <cell r="A37046" t="str">
            <v>7400-01</v>
          </cell>
          <cell r="B37046" t="str">
            <v>LIQUID L-60I 127V/60HZ ELETRONIC FILTER</v>
          </cell>
          <cell r="C37046" t="str">
            <v>FERT</v>
          </cell>
          <cell r="D37046" t="str">
            <v>UN</v>
          </cell>
        </row>
        <row r="37047">
          <cell r="A37047" t="str">
            <v>7400-02</v>
          </cell>
          <cell r="B37047" t="str">
            <v>LIQUID L-60I 220V/60HZ ELETRONIC FILTER</v>
          </cell>
          <cell r="C37047" t="str">
            <v>FERT</v>
          </cell>
          <cell r="D37047" t="str">
            <v>UN</v>
          </cell>
        </row>
        <row r="37048">
          <cell r="A37048" t="str">
            <v>74000-01</v>
          </cell>
          <cell r="B37048" t="str">
            <v>ESCOVA SECADORA SLIM ES-20 BIVOLT</v>
          </cell>
          <cell r="C37048" t="str">
            <v>HAWA</v>
          </cell>
          <cell r="D37048" t="str">
            <v>UN</v>
          </cell>
        </row>
        <row r="37049">
          <cell r="A37049" t="str">
            <v>74000-02</v>
          </cell>
          <cell r="B37049" t="str">
            <v>ESCOVA SECADORA SLIM ES-20 BIVOLT</v>
          </cell>
          <cell r="C37049" t="str">
            <v>HAWA</v>
          </cell>
          <cell r="D37049" t="str">
            <v>UN</v>
          </cell>
        </row>
        <row r="37050">
          <cell r="A37050" t="str">
            <v>74001-01</v>
          </cell>
          <cell r="B37050" t="str">
            <v>ESCOVA SECADORA SLIM ES-21 BIVOLT</v>
          </cell>
          <cell r="C37050" t="str">
            <v>HAWA</v>
          </cell>
          <cell r="D37050" t="str">
            <v>UN</v>
          </cell>
        </row>
        <row r="37051">
          <cell r="A37051" t="str">
            <v>74001-02</v>
          </cell>
          <cell r="B37051" t="str">
            <v>ESCOVA SECADORA SLIM ES-21 BIVOLT</v>
          </cell>
          <cell r="C37051" t="str">
            <v>HAWA</v>
          </cell>
          <cell r="D37051" t="str">
            <v>UN</v>
          </cell>
        </row>
        <row r="37052">
          <cell r="A37052" t="str">
            <v>74002-01</v>
          </cell>
          <cell r="B37052" t="str">
            <v>SEC. CABELO SC-20 127V/60Hz</v>
          </cell>
          <cell r="C37052" t="str">
            <v>HAWA</v>
          </cell>
          <cell r="D37052" t="str">
            <v>UN</v>
          </cell>
        </row>
        <row r="37053">
          <cell r="A37053" t="str">
            <v>74002-02</v>
          </cell>
          <cell r="B37053" t="str">
            <v>SEC. CABELO SC-20 220V/60Hz</v>
          </cell>
          <cell r="C37053" t="str">
            <v>HAWA</v>
          </cell>
          <cell r="D37053" t="str">
            <v>UN</v>
          </cell>
        </row>
        <row r="37054">
          <cell r="A37054" t="str">
            <v>74003-01</v>
          </cell>
          <cell r="B37054" t="str">
            <v>SEC. CABELO SC-21 127V/60Hz</v>
          </cell>
          <cell r="C37054" t="str">
            <v>HAWA</v>
          </cell>
          <cell r="D37054" t="str">
            <v>UN</v>
          </cell>
        </row>
        <row r="37055">
          <cell r="A37055" t="str">
            <v>74003-02</v>
          </cell>
          <cell r="B37055" t="str">
            <v>SEC. CABELO SC-21 220V/60Hz</v>
          </cell>
          <cell r="C37055" t="str">
            <v>HAWA</v>
          </cell>
          <cell r="D37055" t="str">
            <v>UN</v>
          </cell>
        </row>
        <row r="37056">
          <cell r="A37056" t="str">
            <v>74004-01</v>
          </cell>
          <cell r="B37056" t="str">
            <v>LAVADORA PRESSAO LAP-01-GY 127V/60Hz</v>
          </cell>
          <cell r="C37056" t="str">
            <v>HAWA</v>
          </cell>
          <cell r="D37056" t="str">
            <v>UN</v>
          </cell>
        </row>
        <row r="37057">
          <cell r="A37057" t="str">
            <v>74004-02</v>
          </cell>
          <cell r="B37057" t="str">
            <v>LAVADORA PRESSAO LAP-01-GY 220V/60Hz</v>
          </cell>
          <cell r="C37057" t="str">
            <v>HAWA</v>
          </cell>
          <cell r="D37057" t="str">
            <v>UN</v>
          </cell>
        </row>
        <row r="37058">
          <cell r="A37058" t="str">
            <v>74004-03</v>
          </cell>
          <cell r="B37058" t="str">
            <v>LAVADORA PRESSAO LAP-01-GY 127V/60Hz</v>
          </cell>
          <cell r="C37058" t="str">
            <v>HAWA</v>
          </cell>
          <cell r="D37058" t="str">
            <v>UN</v>
          </cell>
        </row>
        <row r="37059">
          <cell r="A37059" t="str">
            <v>74004-04</v>
          </cell>
          <cell r="B37059" t="str">
            <v>LAVADORA PRESSAO LAP-01-GY 220V/60Hz</v>
          </cell>
          <cell r="C37059" t="str">
            <v>HAWA</v>
          </cell>
          <cell r="D37059" t="str">
            <v>UN</v>
          </cell>
        </row>
        <row r="37060">
          <cell r="A37060" t="str">
            <v>74005-01</v>
          </cell>
          <cell r="B37060" t="str">
            <v>CORTADOR CABELO CR-10-BI BIVOLT/60Hz</v>
          </cell>
          <cell r="C37060" t="str">
            <v>HAWA</v>
          </cell>
          <cell r="D37060" t="str">
            <v>UN</v>
          </cell>
        </row>
        <row r="37061">
          <cell r="A37061" t="str">
            <v>74006-01</v>
          </cell>
          <cell r="B37061" t="str">
            <v>LAVADORA PRESSAO LAP-02-GY 127V/60Hz</v>
          </cell>
          <cell r="C37061" t="str">
            <v>HAWA</v>
          </cell>
          <cell r="D37061" t="str">
            <v>UN</v>
          </cell>
        </row>
        <row r="37062">
          <cell r="A37062" t="str">
            <v>74006-02</v>
          </cell>
          <cell r="B37062" t="str">
            <v>LAVADORA PRESSAO LAP-02-GY 220V/60Hz</v>
          </cell>
          <cell r="C37062" t="str">
            <v>HAWA</v>
          </cell>
          <cell r="D37062" t="str">
            <v>UN</v>
          </cell>
        </row>
        <row r="37063">
          <cell r="A37063" t="str">
            <v>74007-01</v>
          </cell>
          <cell r="B37063" t="str">
            <v>LAVADORA PRESSAO LAP-03-GY 127V/60Hz</v>
          </cell>
          <cell r="C37063" t="str">
            <v>HAWA</v>
          </cell>
          <cell r="D37063" t="str">
            <v>UN</v>
          </cell>
        </row>
        <row r="37064">
          <cell r="A37064" t="str">
            <v>74007-02</v>
          </cell>
          <cell r="B37064" t="str">
            <v>LAVADORA PRESSAO LAP-03-GY 220V/60Hz</v>
          </cell>
          <cell r="C37064" t="str">
            <v>HAWA</v>
          </cell>
          <cell r="D37064" t="str">
            <v>UN</v>
          </cell>
        </row>
        <row r="37065">
          <cell r="A37065" t="str">
            <v>74008-01</v>
          </cell>
          <cell r="B37065" t="str">
            <v>SEC. CABELO SC-20-BI BIVOLT/60Hz</v>
          </cell>
          <cell r="C37065" t="str">
            <v>HAWA</v>
          </cell>
          <cell r="D37065" t="str">
            <v>UN</v>
          </cell>
        </row>
        <row r="37066">
          <cell r="A37066" t="str">
            <v>74009-01</v>
          </cell>
          <cell r="B37066" t="str">
            <v>SEC. CABELO SC-21-BI BIVOLT/60Hz</v>
          </cell>
          <cell r="C37066" t="str">
            <v>HAWA</v>
          </cell>
          <cell r="D37066" t="str">
            <v>UN</v>
          </cell>
        </row>
        <row r="37067">
          <cell r="A37067" t="str">
            <v>74010-01</v>
          </cell>
          <cell r="B37067" t="str">
            <v>PRANCHA ALISADORA P-25 BIVOLT</v>
          </cell>
          <cell r="C37067" t="str">
            <v>HAWA</v>
          </cell>
          <cell r="D37067" t="str">
            <v>UN</v>
          </cell>
        </row>
        <row r="37068">
          <cell r="A37068" t="str">
            <v>74011-01</v>
          </cell>
          <cell r="B37068" t="str">
            <v>PRANCHA ALISADORA P-26 BIVOLT</v>
          </cell>
          <cell r="C37068" t="str">
            <v>HAWA</v>
          </cell>
          <cell r="D37068" t="str">
            <v>UN</v>
          </cell>
        </row>
        <row r="37069">
          <cell r="A37069" t="str">
            <v>74012-01</v>
          </cell>
          <cell r="B37069" t="str">
            <v>LAVADORA PRESSAO LAP-04-GY 127V/60HZ</v>
          </cell>
          <cell r="C37069" t="str">
            <v>HAWA</v>
          </cell>
          <cell r="D37069" t="str">
            <v>UN</v>
          </cell>
        </row>
        <row r="37070">
          <cell r="A37070" t="str">
            <v>74012-02</v>
          </cell>
          <cell r="B37070" t="str">
            <v>LAVADORA PRESSAO LAP-04-GY 220V/60HZ</v>
          </cell>
          <cell r="C37070" t="str">
            <v>HAWA</v>
          </cell>
          <cell r="D37070" t="str">
            <v>UN</v>
          </cell>
        </row>
        <row r="37071">
          <cell r="A37071" t="str">
            <v>74013-01</v>
          </cell>
          <cell r="B37071" t="str">
            <v>BODY GROOM BG-09 BIVOLT</v>
          </cell>
          <cell r="C37071" t="str">
            <v>HAWA</v>
          </cell>
          <cell r="D37071" t="str">
            <v>UN</v>
          </cell>
        </row>
        <row r="37072">
          <cell r="A37072" t="str">
            <v>74014-01</v>
          </cell>
          <cell r="B37072" t="str">
            <v>PRANCHA ALISADORA MCH P-02-PRO</v>
          </cell>
          <cell r="C37072" t="str">
            <v>HAWA</v>
          </cell>
          <cell r="D37072" t="str">
            <v>UN</v>
          </cell>
        </row>
        <row r="37073">
          <cell r="A37073" t="str">
            <v>74015-01</v>
          </cell>
          <cell r="B37073" t="str">
            <v>CORTADOR DE CABELO CR-11 BIVOLT</v>
          </cell>
          <cell r="C37073" t="str">
            <v>HAWA</v>
          </cell>
          <cell r="D37073" t="str">
            <v>UN</v>
          </cell>
        </row>
        <row r="37074">
          <cell r="A37074" t="str">
            <v>74015-02</v>
          </cell>
          <cell r="B37074" t="str">
            <v>CORTADOR DE CABELO CR-11 BIVOLT</v>
          </cell>
          <cell r="C37074" t="str">
            <v>HAWA</v>
          </cell>
          <cell r="D37074" t="str">
            <v>UN</v>
          </cell>
        </row>
        <row r="37075">
          <cell r="A37075" t="str">
            <v>74016-01</v>
          </cell>
          <cell r="B37075" t="str">
            <v>SOPRADOR TÉRMICO FSP-01 127V</v>
          </cell>
          <cell r="C37075" t="str">
            <v>HAWA</v>
          </cell>
          <cell r="D37075" t="str">
            <v>UN</v>
          </cell>
        </row>
        <row r="37076">
          <cell r="A37076" t="str">
            <v>74016-02</v>
          </cell>
          <cell r="B37076" t="str">
            <v>SOPRADOR TÉRMICO FSP-01 220V</v>
          </cell>
          <cell r="C37076" t="str">
            <v>HAWA</v>
          </cell>
          <cell r="D37076" t="str">
            <v>UN</v>
          </cell>
        </row>
        <row r="37077">
          <cell r="A37077" t="str">
            <v>74017-01</v>
          </cell>
          <cell r="B37077" t="str">
            <v>SERRA TICO-TICO FST-04 127V/60Hz</v>
          </cell>
          <cell r="C37077" t="str">
            <v>HAWA</v>
          </cell>
          <cell r="D37077" t="str">
            <v>UN</v>
          </cell>
        </row>
        <row r="37078">
          <cell r="A37078" t="str">
            <v>74017-02</v>
          </cell>
          <cell r="B37078" t="str">
            <v>SERRA TICO-TICO FST-04 220V/60Hz</v>
          </cell>
          <cell r="C37078" t="str">
            <v>HAWA</v>
          </cell>
          <cell r="D37078" t="str">
            <v>UN</v>
          </cell>
        </row>
        <row r="37079">
          <cell r="A37079" t="str">
            <v>74017-03</v>
          </cell>
          <cell r="B37079" t="str">
            <v>SERRA TICO-TICO FST-04 127V/60Hz</v>
          </cell>
          <cell r="C37079" t="str">
            <v>HAWA</v>
          </cell>
          <cell r="D37079" t="str">
            <v>UN</v>
          </cell>
        </row>
        <row r="37080">
          <cell r="A37080" t="str">
            <v>74017-04</v>
          </cell>
          <cell r="B37080" t="str">
            <v>SERRA TICO-TICO FST-04 220V/60Hz</v>
          </cell>
          <cell r="C37080" t="str">
            <v>HAWA</v>
          </cell>
          <cell r="D37080" t="str">
            <v>UN</v>
          </cell>
        </row>
        <row r="37081">
          <cell r="A37081" t="str">
            <v>74018-01</v>
          </cell>
          <cell r="B37081" t="str">
            <v>SECADOR BLDC SCP-JU-04-US 127V/60HZ</v>
          </cell>
          <cell r="C37081" t="str">
            <v>HAWA</v>
          </cell>
          <cell r="D37081" t="str">
            <v>UN</v>
          </cell>
        </row>
        <row r="37082">
          <cell r="A37082" t="str">
            <v>74018-02</v>
          </cell>
          <cell r="B37082" t="str">
            <v>SECADOR BLDC SCP-JU-04-US 220V/60HZ</v>
          </cell>
          <cell r="C37082" t="str">
            <v>HAWA</v>
          </cell>
          <cell r="D37082" t="str">
            <v>UN</v>
          </cell>
        </row>
        <row r="37083">
          <cell r="A37083" t="str">
            <v>74019-01</v>
          </cell>
          <cell r="B37083" t="str">
            <v>SECADOR BLDC SCP-01-US 127V/60HZ</v>
          </cell>
          <cell r="C37083" t="str">
            <v>HAWA</v>
          </cell>
          <cell r="D37083" t="str">
            <v>UN</v>
          </cell>
        </row>
        <row r="37084">
          <cell r="A37084" t="str">
            <v>74019-02</v>
          </cell>
          <cell r="B37084" t="str">
            <v>SECADOR BLDC SCP-01-US 220V/60HZ</v>
          </cell>
          <cell r="C37084" t="str">
            <v>HAWA</v>
          </cell>
          <cell r="D37084" t="str">
            <v>UN</v>
          </cell>
        </row>
        <row r="37085">
          <cell r="A37085" t="str">
            <v>74020-01</v>
          </cell>
          <cell r="B37085" t="str">
            <v>MIXER M-17-BI 127V/60HZ</v>
          </cell>
          <cell r="C37085" t="str">
            <v>HAWA</v>
          </cell>
          <cell r="D37085" t="str">
            <v>UN</v>
          </cell>
        </row>
        <row r="37086">
          <cell r="A37086" t="str">
            <v>74020-02</v>
          </cell>
          <cell r="B37086" t="str">
            <v>MIXER M-17-BI 220V/60HZ</v>
          </cell>
          <cell r="C37086" t="str">
            <v>HAWA</v>
          </cell>
          <cell r="D37086" t="str">
            <v>UN</v>
          </cell>
        </row>
        <row r="37087">
          <cell r="A37087" t="str">
            <v>74021-01</v>
          </cell>
          <cell r="B37087" t="str">
            <v>MIXER M-18-BI 127V/60HZ</v>
          </cell>
          <cell r="C37087" t="str">
            <v>HAWA</v>
          </cell>
          <cell r="D37087" t="str">
            <v>UN</v>
          </cell>
        </row>
        <row r="37088">
          <cell r="A37088" t="str">
            <v>74021-02</v>
          </cell>
          <cell r="B37088" t="str">
            <v>MIXER M-18-BI 220V/60HZ</v>
          </cell>
          <cell r="C37088" t="str">
            <v>HAWA</v>
          </cell>
          <cell r="D37088" t="str">
            <v>UN</v>
          </cell>
        </row>
        <row r="37089">
          <cell r="A37089" t="str">
            <v>74022-01</v>
          </cell>
          <cell r="B37089" t="str">
            <v>BODY GROOM BG-10 BIVOLT</v>
          </cell>
          <cell r="C37089" t="str">
            <v>HAWA</v>
          </cell>
          <cell r="D37089" t="str">
            <v>UN</v>
          </cell>
        </row>
        <row r="37090">
          <cell r="A37090" t="str">
            <v>74049-01</v>
          </cell>
          <cell r="B37090" t="str">
            <v>MIXER M-15-W 127V/60Hz</v>
          </cell>
          <cell r="C37090" t="str">
            <v>HAWA</v>
          </cell>
          <cell r="D37090" t="str">
            <v>UN</v>
          </cell>
        </row>
        <row r="37091">
          <cell r="A37091" t="str">
            <v>74049-02</v>
          </cell>
          <cell r="B37091" t="str">
            <v>MIXER M-15-W 220V/60Hz</v>
          </cell>
          <cell r="C37091" t="str">
            <v>HAWA</v>
          </cell>
          <cell r="D37091" t="str">
            <v>UN</v>
          </cell>
        </row>
        <row r="37092">
          <cell r="A37092" t="str">
            <v>74049-03</v>
          </cell>
          <cell r="B37092" t="str">
            <v>MIXER M-15-W 127V/60Hz</v>
          </cell>
          <cell r="C37092" t="str">
            <v>HAWA</v>
          </cell>
          <cell r="D37092" t="str">
            <v>UN</v>
          </cell>
        </row>
        <row r="37093">
          <cell r="A37093" t="str">
            <v>74049-04</v>
          </cell>
          <cell r="B37093" t="str">
            <v>MIXER M-15-W 220V/60Hz</v>
          </cell>
          <cell r="C37093" t="str">
            <v>HAWA</v>
          </cell>
          <cell r="D37093" t="str">
            <v>UN</v>
          </cell>
        </row>
        <row r="37094">
          <cell r="A37094" t="str">
            <v>74050-01</v>
          </cell>
          <cell r="B37094" t="str">
            <v>SANDUICHEIRA S-12 127V/60Hz</v>
          </cell>
          <cell r="C37094" t="str">
            <v>HAWA</v>
          </cell>
          <cell r="D37094" t="str">
            <v>UN</v>
          </cell>
        </row>
        <row r="37095">
          <cell r="A37095" t="str">
            <v>74050-02</v>
          </cell>
          <cell r="B37095" t="str">
            <v>SANDUICHEIRA S-12 220V/60Hz</v>
          </cell>
          <cell r="C37095" t="str">
            <v>HAWA</v>
          </cell>
          <cell r="D37095" t="str">
            <v>UN</v>
          </cell>
        </row>
        <row r="37096">
          <cell r="A37096" t="str">
            <v>74054-01</v>
          </cell>
          <cell r="B37096" t="str">
            <v>CAFETEIRA C-44-32X-SDI 127V/60Hz</v>
          </cell>
          <cell r="C37096" t="str">
            <v>HAWA</v>
          </cell>
          <cell r="D37096" t="str">
            <v>UN</v>
          </cell>
        </row>
        <row r="37097">
          <cell r="A37097" t="str">
            <v>74054-02</v>
          </cell>
          <cell r="B37097" t="str">
            <v>CAFETEIRA C-44-32X-SDI 220V/60Hz</v>
          </cell>
          <cell r="C37097" t="str">
            <v>HAWA</v>
          </cell>
          <cell r="D37097" t="str">
            <v>UN</v>
          </cell>
        </row>
        <row r="37098">
          <cell r="A37098" t="str">
            <v>74060-06</v>
          </cell>
          <cell r="B37098" t="str">
            <v>SECADOR CABELO SC-12 220V/60Hz</v>
          </cell>
          <cell r="C37098" t="str">
            <v>HAWA</v>
          </cell>
          <cell r="D37098" t="str">
            <v>UN</v>
          </cell>
        </row>
        <row r="37099">
          <cell r="A37099" t="str">
            <v>74060-07</v>
          </cell>
          <cell r="B37099" t="str">
            <v>SECADOR CABELO SC-12 127V/60Hz</v>
          </cell>
          <cell r="C37099" t="str">
            <v>HAWA</v>
          </cell>
          <cell r="D37099" t="str">
            <v>UN</v>
          </cell>
        </row>
        <row r="37100">
          <cell r="A37100" t="str">
            <v>74070-02</v>
          </cell>
          <cell r="B37100" t="str">
            <v>SECADOR CABELO SC-13 220V/60Hz</v>
          </cell>
          <cell r="C37100" t="str">
            <v>HAWA</v>
          </cell>
          <cell r="D37100" t="str">
            <v>UN</v>
          </cell>
        </row>
        <row r="37101">
          <cell r="A37101" t="str">
            <v>74070-06</v>
          </cell>
          <cell r="B37101" t="str">
            <v>SECADOR CABELO SC-13 220V/60Hz</v>
          </cell>
          <cell r="C37101" t="str">
            <v>HAWA</v>
          </cell>
          <cell r="D37101" t="str">
            <v>UN</v>
          </cell>
        </row>
        <row r="37102">
          <cell r="A37102" t="str">
            <v>74070-07</v>
          </cell>
          <cell r="B37102" t="str">
            <v>SECADOR CABELO SC-13 127V/60Hz</v>
          </cell>
          <cell r="C37102" t="str">
            <v>HAWA</v>
          </cell>
          <cell r="D37102" t="str">
            <v>UN</v>
          </cell>
        </row>
        <row r="37103">
          <cell r="A37103" t="str">
            <v>74070-08</v>
          </cell>
          <cell r="B37103" t="str">
            <v>SECADOR DE CABELO SC-13-BI 2200W</v>
          </cell>
          <cell r="C37103" t="str">
            <v>HAWA</v>
          </cell>
          <cell r="D37103" t="str">
            <v>UN</v>
          </cell>
        </row>
        <row r="37104">
          <cell r="A37104" t="str">
            <v>74071-01</v>
          </cell>
          <cell r="B37104" t="str">
            <v>SECADOR DE CABELO SC-13-BI 2200W</v>
          </cell>
          <cell r="C37104" t="str">
            <v>HAWA</v>
          </cell>
          <cell r="D37104" t="str">
            <v>UN</v>
          </cell>
        </row>
        <row r="37105">
          <cell r="A37105" t="str">
            <v>74080-01</v>
          </cell>
          <cell r="B37105" t="str">
            <v>SECADOR CABELO SC-10 BIVOLT</v>
          </cell>
          <cell r="C37105" t="str">
            <v>HAWA</v>
          </cell>
          <cell r="D37105" t="str">
            <v>UN</v>
          </cell>
        </row>
        <row r="37106">
          <cell r="A37106" t="str">
            <v>7410-01</v>
          </cell>
          <cell r="B37106" t="str">
            <v>CARREGADOR DE BATERIA BT-01 BIVOLT</v>
          </cell>
          <cell r="C37106" t="str">
            <v>HAWA</v>
          </cell>
          <cell r="D37106" t="str">
            <v>UN</v>
          </cell>
        </row>
        <row r="37107">
          <cell r="A37107" t="str">
            <v>7411-01</v>
          </cell>
          <cell r="B37107" t="str">
            <v>SUBCJ BT-01</v>
          </cell>
          <cell r="C37107" t="str">
            <v>ROH</v>
          </cell>
          <cell r="D37107" t="str">
            <v>UN</v>
          </cell>
        </row>
        <row r="37108">
          <cell r="A37108" t="str">
            <v>74120-01</v>
          </cell>
          <cell r="B37108" t="str">
            <v>HIGIENIZADOR HG-01 127V/60Hz</v>
          </cell>
          <cell r="C37108" t="str">
            <v>HAWA</v>
          </cell>
          <cell r="D37108" t="str">
            <v>UN</v>
          </cell>
        </row>
        <row r="37109">
          <cell r="A37109" t="str">
            <v>74120-02</v>
          </cell>
          <cell r="B37109" t="str">
            <v>HIGIENIZADOR HG-01 220V/60Hz</v>
          </cell>
          <cell r="C37109" t="str">
            <v>HAWA</v>
          </cell>
          <cell r="D37109" t="str">
            <v>UN</v>
          </cell>
        </row>
        <row r="37110">
          <cell r="A37110" t="str">
            <v>74152-01</v>
          </cell>
          <cell r="B37110" t="str">
            <v>PANELA ELETR DE ARROZ PE-42-10X127V/60Hz</v>
          </cell>
          <cell r="C37110" t="str">
            <v>HAWA</v>
          </cell>
          <cell r="D37110" t="str">
            <v>UN</v>
          </cell>
        </row>
        <row r="37111">
          <cell r="A37111" t="str">
            <v>74152-02</v>
          </cell>
          <cell r="B37111" t="str">
            <v>PANELA ELETR DE ARROZ PE-42-10X220V/60Hz</v>
          </cell>
          <cell r="C37111" t="str">
            <v>HAWA</v>
          </cell>
          <cell r="D37111" t="str">
            <v>UN</v>
          </cell>
        </row>
        <row r="37112">
          <cell r="A37112" t="str">
            <v>74153-01</v>
          </cell>
          <cell r="B37112" t="str">
            <v>PANELA ELETR DE ARROZ PE-43-6X 127V/60Hz</v>
          </cell>
          <cell r="C37112" t="str">
            <v>HAWA</v>
          </cell>
          <cell r="D37112" t="str">
            <v>UN</v>
          </cell>
        </row>
        <row r="37113">
          <cell r="A37113" t="str">
            <v>74153-02</v>
          </cell>
          <cell r="B37113" t="str">
            <v>PANELA ELETR DE ARROZ PE-43-6X 220V/60Hz</v>
          </cell>
          <cell r="C37113" t="str">
            <v>HAWA</v>
          </cell>
          <cell r="D37113" t="str">
            <v>UN</v>
          </cell>
        </row>
        <row r="37114">
          <cell r="A37114" t="str">
            <v>74154-01</v>
          </cell>
          <cell r="B37114" t="str">
            <v>PANELA ELETR DE ARROZ PE-44-10X127V/60Hz</v>
          </cell>
          <cell r="C37114" t="str">
            <v>HAWA</v>
          </cell>
          <cell r="D37114" t="str">
            <v>UN</v>
          </cell>
        </row>
        <row r="37115">
          <cell r="A37115" t="str">
            <v>74154-02</v>
          </cell>
          <cell r="B37115" t="str">
            <v>PANELA ELETR DE ARROZ PE-44-10X220V/60Hz</v>
          </cell>
          <cell r="C37115" t="str">
            <v>HAWA</v>
          </cell>
          <cell r="D37115" t="str">
            <v>UN</v>
          </cell>
        </row>
        <row r="37116">
          <cell r="A37116" t="str">
            <v>74155-01</v>
          </cell>
          <cell r="B37116" t="str">
            <v>PANELA ELETRICA PRESSAO PE-38 127V/60Hz</v>
          </cell>
          <cell r="C37116" t="str">
            <v>HAWA</v>
          </cell>
          <cell r="D37116" t="str">
            <v>UN</v>
          </cell>
        </row>
        <row r="37117">
          <cell r="A37117" t="str">
            <v>74155-02</v>
          </cell>
          <cell r="B37117" t="str">
            <v>PANELA ELETRICA PRESSAO PE-38 220V/60Hz</v>
          </cell>
          <cell r="C37117" t="str">
            <v>HAWA</v>
          </cell>
          <cell r="D37117" t="str">
            <v>UN</v>
          </cell>
        </row>
        <row r="37118">
          <cell r="A37118" t="str">
            <v>74155-03</v>
          </cell>
          <cell r="B37118" t="str">
            <v>PANELA ELETRICA PRESSAO PE-38 127V/60Hz</v>
          </cell>
          <cell r="C37118" t="str">
            <v>HAWA</v>
          </cell>
          <cell r="D37118" t="str">
            <v>UN</v>
          </cell>
        </row>
        <row r="37119">
          <cell r="A37119" t="str">
            <v>74155-04</v>
          </cell>
          <cell r="B37119" t="str">
            <v>PANELA ELETRICA PRESSAO PE-38 220V/60Hz</v>
          </cell>
          <cell r="C37119" t="str">
            <v>HAWA</v>
          </cell>
          <cell r="D37119" t="str">
            <v>UN</v>
          </cell>
        </row>
        <row r="37120">
          <cell r="A37120" t="str">
            <v>74156-01</v>
          </cell>
          <cell r="B37120" t="str">
            <v>PANELA ELETR DE ARROZ PE-45-6X 127V/60Hz</v>
          </cell>
          <cell r="C37120" t="str">
            <v>HAWA</v>
          </cell>
          <cell r="D37120" t="str">
            <v>UN</v>
          </cell>
        </row>
        <row r="37121">
          <cell r="A37121" t="str">
            <v>74156-02</v>
          </cell>
          <cell r="B37121" t="str">
            <v>PANELA ELETR DE ARROZ PE-45-6X 220V/60Hz</v>
          </cell>
          <cell r="C37121" t="str">
            <v>HAWA</v>
          </cell>
          <cell r="D37121" t="str">
            <v>UN</v>
          </cell>
        </row>
        <row r="37122">
          <cell r="A37122" t="str">
            <v>74157-01</v>
          </cell>
          <cell r="B37122" t="str">
            <v>PANELA ELETR DE ARROZ PE-46-10X127V/60Hz</v>
          </cell>
          <cell r="C37122" t="str">
            <v>HAWA</v>
          </cell>
          <cell r="D37122" t="str">
            <v>UN</v>
          </cell>
        </row>
        <row r="37123">
          <cell r="A37123" t="str">
            <v>74157-02</v>
          </cell>
          <cell r="B37123" t="str">
            <v>PANELA ELETR DE ARROZ PE-46-10X220V/60Hz</v>
          </cell>
          <cell r="C37123" t="str">
            <v>HAWA</v>
          </cell>
          <cell r="D37123" t="str">
            <v>UN</v>
          </cell>
        </row>
        <row r="37124">
          <cell r="A37124" t="str">
            <v>74159-01</v>
          </cell>
          <cell r="B37124" t="str">
            <v>PANELA ELETR PRESS  PE-47-3L-I 127V/60Hz</v>
          </cell>
          <cell r="C37124" t="str">
            <v>HAWA</v>
          </cell>
          <cell r="D37124" t="str">
            <v>UN</v>
          </cell>
        </row>
        <row r="37125">
          <cell r="A37125" t="str">
            <v>74159-02</v>
          </cell>
          <cell r="B37125" t="str">
            <v>PANELA ELETR PRESS  PE-47-3L-I 220V/60Hz</v>
          </cell>
          <cell r="C37125" t="str">
            <v>HAWA</v>
          </cell>
          <cell r="D37125" t="str">
            <v>UN</v>
          </cell>
        </row>
        <row r="37126">
          <cell r="A37126" t="str">
            <v>74165-01</v>
          </cell>
          <cell r="B37126" t="str">
            <v>PANELA ELETRICA PRESSAO PE-39 127V/60Hz</v>
          </cell>
          <cell r="C37126" t="str">
            <v>HAWA</v>
          </cell>
          <cell r="D37126" t="str">
            <v>UN</v>
          </cell>
        </row>
        <row r="37127">
          <cell r="A37127" t="str">
            <v>74165-02</v>
          </cell>
          <cell r="B37127" t="str">
            <v>PANELA ELETRICA PRESSAO PE-39 220V/60Hz</v>
          </cell>
          <cell r="C37127" t="str">
            <v>HAWA</v>
          </cell>
          <cell r="D37127" t="str">
            <v>UN</v>
          </cell>
        </row>
        <row r="37128">
          <cell r="A37128" t="str">
            <v>74165-03</v>
          </cell>
          <cell r="B37128" t="str">
            <v>PANELA ELETRICA PRESSAO PE-39 127V/60Hz</v>
          </cell>
          <cell r="C37128" t="str">
            <v>HAWA</v>
          </cell>
          <cell r="D37128" t="str">
            <v>UN</v>
          </cell>
        </row>
        <row r="37129">
          <cell r="A37129" t="str">
            <v>74165-04</v>
          </cell>
          <cell r="B37129" t="str">
            <v>PANELA ELETRICA PRESSAO PE-39 220V/60Hz</v>
          </cell>
          <cell r="C37129" t="str">
            <v>HAWA</v>
          </cell>
          <cell r="D37129" t="str">
            <v>UN</v>
          </cell>
        </row>
        <row r="37130">
          <cell r="A37130" t="str">
            <v>74166-01</v>
          </cell>
          <cell r="B37130" t="str">
            <v>PANELA ELÉTRICA DE PRESSÃO PE-48-5L-I</v>
          </cell>
          <cell r="C37130" t="str">
            <v>HAWA</v>
          </cell>
          <cell r="D37130" t="str">
            <v>UN</v>
          </cell>
        </row>
        <row r="37131">
          <cell r="A37131" t="str">
            <v>74166-02</v>
          </cell>
          <cell r="B37131" t="str">
            <v>PAN ELET. PRESS. PE-48-5L-I 220V/60Hz</v>
          </cell>
          <cell r="C37131" t="str">
            <v>HAWA</v>
          </cell>
          <cell r="D37131" t="str">
            <v>UN</v>
          </cell>
        </row>
        <row r="37132">
          <cell r="A37132" t="str">
            <v>74175-01</v>
          </cell>
          <cell r="B37132" t="str">
            <v>PANELA ELETRICA PRESSAO PE-40 127V/60Hz</v>
          </cell>
          <cell r="C37132" t="str">
            <v>HAWA</v>
          </cell>
          <cell r="D37132" t="str">
            <v>UN</v>
          </cell>
        </row>
        <row r="37133">
          <cell r="A37133" t="str">
            <v>74175-02</v>
          </cell>
          <cell r="B37133" t="str">
            <v>PANELA ELETRICA PRESSAO PE-40 220V/60Hz</v>
          </cell>
          <cell r="C37133" t="str">
            <v>HAWA</v>
          </cell>
          <cell r="D37133" t="str">
            <v>UN</v>
          </cell>
        </row>
        <row r="37134">
          <cell r="A37134" t="str">
            <v>74175-03</v>
          </cell>
          <cell r="B37134" t="str">
            <v>PANELA ELETRICA PRESSAO PE-40 127V/60Hz</v>
          </cell>
          <cell r="C37134" t="str">
            <v>HAWA</v>
          </cell>
          <cell r="D37134" t="str">
            <v>UN</v>
          </cell>
        </row>
        <row r="37135">
          <cell r="A37135" t="str">
            <v>74175-04</v>
          </cell>
          <cell r="B37135" t="str">
            <v>PANELA ELETRICA PRESSAO PE-40 220V/60Hz</v>
          </cell>
          <cell r="C37135" t="str">
            <v>HAWA</v>
          </cell>
          <cell r="D37135" t="str">
            <v>UN</v>
          </cell>
        </row>
        <row r="37136">
          <cell r="A37136" t="str">
            <v>7420-01</v>
          </cell>
          <cell r="B37136" t="str">
            <v>FERRO A VAPOR F-42 127V/60HZ</v>
          </cell>
          <cell r="C37136" t="str">
            <v>HAWA</v>
          </cell>
          <cell r="D37136" t="str">
            <v>UN</v>
          </cell>
        </row>
        <row r="37137">
          <cell r="A37137" t="str">
            <v>7420-02</v>
          </cell>
          <cell r="B37137" t="str">
            <v>FERRO A VAPOR F-42 220V/60HZ</v>
          </cell>
          <cell r="C37137" t="str">
            <v>HAWA</v>
          </cell>
          <cell r="D37137" t="str">
            <v>UN</v>
          </cell>
        </row>
        <row r="37138">
          <cell r="A37138" t="str">
            <v>74206-01</v>
          </cell>
          <cell r="B37138" t="str">
            <v>ESCOVA ALISADORA EA-06 BIVOLT</v>
          </cell>
          <cell r="C37138" t="str">
            <v>HAWA</v>
          </cell>
          <cell r="D37138" t="str">
            <v>UN</v>
          </cell>
        </row>
        <row r="37139">
          <cell r="A37139" t="str">
            <v>74207-01</v>
          </cell>
          <cell r="B37139" t="str">
            <v>ESCOVA ALISADORA EA-07 BIVOLT</v>
          </cell>
          <cell r="C37139" t="str">
            <v>HAWA</v>
          </cell>
          <cell r="D37139" t="str">
            <v>UN</v>
          </cell>
        </row>
        <row r="37140">
          <cell r="A37140" t="str">
            <v>74210-05</v>
          </cell>
          <cell r="B37140" t="str">
            <v>PANELA ELETRICA ARROZ PE-10 127V/60Hz</v>
          </cell>
          <cell r="C37140" t="str">
            <v>HAWA</v>
          </cell>
          <cell r="D37140" t="str">
            <v>UN</v>
          </cell>
        </row>
        <row r="37141">
          <cell r="A37141" t="str">
            <v>74210-06</v>
          </cell>
          <cell r="B37141" t="str">
            <v>PANELA ELETRICA ARROZ PE-10 220V/60Hz</v>
          </cell>
          <cell r="C37141" t="str">
            <v>HAWA</v>
          </cell>
          <cell r="D37141" t="str">
            <v>UN</v>
          </cell>
        </row>
        <row r="37142">
          <cell r="A37142" t="str">
            <v>74229-01</v>
          </cell>
          <cell r="B37142" t="str">
            <v>SEC CABELOS PROF SCP-JU-02 127V/60Hz</v>
          </cell>
          <cell r="C37142" t="str">
            <v>HAWA</v>
          </cell>
          <cell r="D37142" t="str">
            <v>UN</v>
          </cell>
        </row>
        <row r="37143">
          <cell r="A37143" t="str">
            <v>74229-02</v>
          </cell>
          <cell r="B37143" t="str">
            <v>SEC CABELOS PROF SCP-JU-02 220V/60Hz</v>
          </cell>
          <cell r="C37143" t="str">
            <v>HAWA</v>
          </cell>
          <cell r="D37143" t="str">
            <v>UN</v>
          </cell>
        </row>
        <row r="37144">
          <cell r="A37144" t="str">
            <v>74240-07</v>
          </cell>
          <cell r="B37144" t="str">
            <v>FORNO FR-09 127V/60Hz</v>
          </cell>
          <cell r="C37144" t="str">
            <v>HAWA</v>
          </cell>
          <cell r="D37144" t="str">
            <v>UN</v>
          </cell>
        </row>
        <row r="37145">
          <cell r="A37145" t="str">
            <v>74240-08</v>
          </cell>
          <cell r="B37145" t="str">
            <v>FORNO FR-09 220V/60Hz</v>
          </cell>
          <cell r="C37145" t="str">
            <v>HAWA</v>
          </cell>
          <cell r="D37145" t="str">
            <v>UN</v>
          </cell>
        </row>
        <row r="37146">
          <cell r="A37146" t="str">
            <v>74247-01</v>
          </cell>
          <cell r="B37146" t="str">
            <v>ASPIRADOR PO AP-25 127V/60Hz</v>
          </cell>
          <cell r="C37146" t="str">
            <v>HAWA</v>
          </cell>
          <cell r="D37146" t="str">
            <v>UN</v>
          </cell>
        </row>
        <row r="37147">
          <cell r="A37147" t="str">
            <v>74260-03</v>
          </cell>
          <cell r="B37147" t="str">
            <v>AQUECEDOR A OLEO A-06 127V/60Hz</v>
          </cell>
          <cell r="C37147" t="str">
            <v>HAWA</v>
          </cell>
          <cell r="D37147" t="str">
            <v>UN</v>
          </cell>
        </row>
        <row r="37148">
          <cell r="A37148" t="str">
            <v>74260-04</v>
          </cell>
          <cell r="B37148" t="str">
            <v>AQUECEDOR A OLEO A-06 220V/60Hz</v>
          </cell>
          <cell r="C37148" t="str">
            <v>HAWA</v>
          </cell>
          <cell r="D37148" t="str">
            <v>UN</v>
          </cell>
        </row>
        <row r="37149">
          <cell r="A37149" t="str">
            <v>74262-01</v>
          </cell>
          <cell r="B37149" t="str">
            <v>AQUECEDOR A OLEO A-06 230V/50Hz ZA PRETO</v>
          </cell>
          <cell r="C37149" t="str">
            <v>HAWA</v>
          </cell>
          <cell r="D37149" t="str">
            <v>UN</v>
          </cell>
        </row>
        <row r="37150">
          <cell r="A37150" t="str">
            <v>74270-05</v>
          </cell>
          <cell r="B37150" t="str">
            <v>ESCOVA MODELADORA EM-05 BIVOLT</v>
          </cell>
          <cell r="C37150" t="str">
            <v>HAWA</v>
          </cell>
          <cell r="D37150" t="str">
            <v>UN</v>
          </cell>
        </row>
        <row r="37151">
          <cell r="A37151" t="str">
            <v>74301-01</v>
          </cell>
          <cell r="B37151" t="str">
            <v>FONE DE OUVIDO AWS-HP-05-B BIVOLT</v>
          </cell>
          <cell r="C37151" t="str">
            <v>HAWA</v>
          </cell>
          <cell r="D37151" t="str">
            <v>UN</v>
          </cell>
        </row>
        <row r="37152">
          <cell r="A37152" t="str">
            <v>74303-01</v>
          </cell>
          <cell r="B37152" t="str">
            <v>EARBUD AWS-EB-05-B BIVOLT</v>
          </cell>
          <cell r="C37152" t="str">
            <v>HAWA</v>
          </cell>
          <cell r="D37152" t="str">
            <v>UN</v>
          </cell>
        </row>
        <row r="37153">
          <cell r="A37153" t="str">
            <v>74304-01</v>
          </cell>
          <cell r="B37153" t="str">
            <v>EARBUD AWS-EB-05-W BIVOLT</v>
          </cell>
          <cell r="C37153" t="str">
            <v>HAWA</v>
          </cell>
          <cell r="D37153" t="str">
            <v>UN</v>
          </cell>
        </row>
        <row r="37154">
          <cell r="A37154" t="str">
            <v>74305-01</v>
          </cell>
          <cell r="B37154" t="str">
            <v>MINI SPEAKER AWS-SP-04-LB BIV</v>
          </cell>
          <cell r="C37154" t="str">
            <v>HAWA</v>
          </cell>
          <cell r="D37154" t="str">
            <v>UN</v>
          </cell>
        </row>
        <row r="37155">
          <cell r="A37155" t="str">
            <v>74306-01</v>
          </cell>
          <cell r="B37155" t="str">
            <v>MINI SPEAKER AWS-SP-05-LB BIV.</v>
          </cell>
          <cell r="C37155" t="str">
            <v>HAWA</v>
          </cell>
          <cell r="D37155" t="str">
            <v>UN</v>
          </cell>
        </row>
        <row r="37156">
          <cell r="A37156" t="str">
            <v>74307-01</v>
          </cell>
          <cell r="B37156" t="str">
            <v>TV 65" AWS-TV-65-OD-01-G BIV</v>
          </cell>
          <cell r="C37156" t="str">
            <v>HAWA</v>
          </cell>
          <cell r="D37156" t="str">
            <v>UN</v>
          </cell>
        </row>
        <row r="37157">
          <cell r="A37157" t="str">
            <v>74308-01</v>
          </cell>
          <cell r="B37157" t="str">
            <v>TV 24" PORTATIL AWS-TV-24-01-G BIV</v>
          </cell>
          <cell r="C37157" t="str">
            <v>HAWA</v>
          </cell>
          <cell r="D37157" t="str">
            <v>UN</v>
          </cell>
        </row>
        <row r="37158">
          <cell r="A37158" t="str">
            <v>7432-430CS6-3831M041</v>
          </cell>
          <cell r="B37158" t="str">
            <v>CELULA VDR (LCD) ST4251B05-2 1920X1080</v>
          </cell>
          <cell r="C37158" t="str">
            <v>ROH</v>
          </cell>
          <cell r="D37158" t="str">
            <v>UN</v>
          </cell>
        </row>
        <row r="37159">
          <cell r="A37159" t="str">
            <v>74352-01</v>
          </cell>
          <cell r="B37159" t="str">
            <v>CAFETEIRA ESPRESSO CCL-01 127V/60HZ</v>
          </cell>
          <cell r="C37159" t="str">
            <v>HAWA</v>
          </cell>
          <cell r="D37159" t="str">
            <v>UN</v>
          </cell>
        </row>
        <row r="37160">
          <cell r="A37160" t="str">
            <v>74352-02</v>
          </cell>
          <cell r="B37160" t="str">
            <v>CAFETEIRA ESPRESSO CCL-01 220V/60HZ</v>
          </cell>
          <cell r="C37160" t="str">
            <v>HAWA</v>
          </cell>
          <cell r="D37160" t="str">
            <v>UN</v>
          </cell>
        </row>
        <row r="37161">
          <cell r="A37161" t="str">
            <v>74361-03</v>
          </cell>
          <cell r="B37161" t="str">
            <v>SERRA MÁRMORE FSM-03 127V/60Hz 1500W</v>
          </cell>
          <cell r="C37161" t="str">
            <v>HAWA</v>
          </cell>
          <cell r="D37161" t="str">
            <v>UN</v>
          </cell>
        </row>
        <row r="37162">
          <cell r="A37162" t="str">
            <v>74361-04</v>
          </cell>
          <cell r="B37162" t="str">
            <v>SERRA MÁRMORE FSM-03 220V/60Hz 1500W</v>
          </cell>
          <cell r="C37162" t="str">
            <v>HAWA</v>
          </cell>
          <cell r="D37162" t="str">
            <v>UN</v>
          </cell>
        </row>
        <row r="37163">
          <cell r="A37163" t="str">
            <v>74361-05</v>
          </cell>
          <cell r="B37163" t="str">
            <v>SERRA MÁRMORE FSM-03 127V/60Hz 1500W</v>
          </cell>
          <cell r="C37163" t="str">
            <v>HAWA</v>
          </cell>
          <cell r="D37163" t="str">
            <v>UN</v>
          </cell>
        </row>
        <row r="37164">
          <cell r="A37164" t="str">
            <v>74361-06</v>
          </cell>
          <cell r="B37164" t="str">
            <v>SERRA MÁRMORE FSM-03 220V/60Hz 1500W</v>
          </cell>
          <cell r="C37164" t="str">
            <v>HAWA</v>
          </cell>
          <cell r="D37164" t="str">
            <v>UN</v>
          </cell>
        </row>
        <row r="37165">
          <cell r="A37165" t="str">
            <v>74376-01</v>
          </cell>
          <cell r="B37165" t="str">
            <v>PRANCHA ALISADORA P-JU-01 BIVOLT</v>
          </cell>
          <cell r="C37165" t="str">
            <v>HAWA</v>
          </cell>
          <cell r="D37165" t="str">
            <v>UN</v>
          </cell>
        </row>
        <row r="37166">
          <cell r="A37166" t="str">
            <v>74387-01</v>
          </cell>
          <cell r="B37166" t="str">
            <v>MINI SPEAKER AWS-SP-02 BIV.</v>
          </cell>
          <cell r="C37166" t="str">
            <v>HAWA</v>
          </cell>
          <cell r="D37166" t="str">
            <v>UN</v>
          </cell>
        </row>
        <row r="37167">
          <cell r="A37167" t="str">
            <v>74390-07</v>
          </cell>
          <cell r="B37167" t="str">
            <v>ESCOVA ROTATIVA ER-11-KR 127V/60Hz</v>
          </cell>
          <cell r="C37167" t="str">
            <v>HAWA</v>
          </cell>
          <cell r="D37167" t="str">
            <v>UN</v>
          </cell>
        </row>
        <row r="37168">
          <cell r="A37168" t="str">
            <v>74390-08</v>
          </cell>
          <cell r="B37168" t="str">
            <v>ESCOVA ROTATIVA ER-11-KR 220V/60Hz</v>
          </cell>
          <cell r="C37168" t="str">
            <v>HAWA</v>
          </cell>
          <cell r="D37168" t="str">
            <v>UN</v>
          </cell>
        </row>
        <row r="37169">
          <cell r="A37169" t="str">
            <v>74410-01</v>
          </cell>
          <cell r="B37169" t="str">
            <v>BALANCA BL-03 BIVOLT</v>
          </cell>
          <cell r="C37169" t="str">
            <v>HAWA</v>
          </cell>
          <cell r="D37169" t="str">
            <v>UN</v>
          </cell>
        </row>
        <row r="37170">
          <cell r="A37170" t="str">
            <v>74410-02</v>
          </cell>
          <cell r="B37170" t="str">
            <v>BALANÇA DIGITAL BL-03 BIVOLT</v>
          </cell>
          <cell r="C37170" t="str">
            <v>HAWA</v>
          </cell>
          <cell r="D37170" t="str">
            <v>UN</v>
          </cell>
        </row>
        <row r="37171">
          <cell r="A37171" t="str">
            <v>74440-01</v>
          </cell>
          <cell r="B37171" t="str">
            <v>CREPEIRA CP-01 127V/60Hz</v>
          </cell>
          <cell r="C37171" t="str">
            <v>HAWA</v>
          </cell>
          <cell r="D37171" t="str">
            <v>UN</v>
          </cell>
        </row>
        <row r="37172">
          <cell r="A37172" t="str">
            <v>74440-02</v>
          </cell>
          <cell r="B37172" t="str">
            <v>CREPEIRA CP-01 220V/60Hz</v>
          </cell>
          <cell r="C37172" t="str">
            <v>HAWA</v>
          </cell>
          <cell r="D37172" t="str">
            <v>UN</v>
          </cell>
        </row>
        <row r="37173">
          <cell r="A37173" t="str">
            <v>74450-01</v>
          </cell>
          <cell r="B37173" t="str">
            <v>GRILL G-10 127V/60Hz</v>
          </cell>
          <cell r="C37173" t="str">
            <v>HAWA</v>
          </cell>
          <cell r="D37173" t="str">
            <v>UN</v>
          </cell>
        </row>
        <row r="37174">
          <cell r="A37174" t="str">
            <v>74450-02</v>
          </cell>
          <cell r="B37174" t="str">
            <v>GRILL G-10 220V/60Hz</v>
          </cell>
          <cell r="C37174" t="str">
            <v>HAWA</v>
          </cell>
          <cell r="D37174" t="str">
            <v>UN</v>
          </cell>
        </row>
        <row r="37175">
          <cell r="A37175" t="str">
            <v>74453-01</v>
          </cell>
          <cell r="B37175" t="str">
            <v>CAR AUDIO AWS-CA-D-01</v>
          </cell>
          <cell r="C37175" t="str">
            <v>HAWA</v>
          </cell>
          <cell r="D37175" t="str">
            <v>UN</v>
          </cell>
        </row>
        <row r="37176">
          <cell r="A37176" t="str">
            <v>74487-01</v>
          </cell>
          <cell r="B37176" t="str">
            <v>BOOMBOX AWS-BBS-01-GR BIVOLT</v>
          </cell>
          <cell r="C37176" t="str">
            <v>HAWA</v>
          </cell>
          <cell r="D37176" t="str">
            <v>UN</v>
          </cell>
        </row>
        <row r="37177">
          <cell r="A37177" t="str">
            <v>7454-01</v>
          </cell>
          <cell r="B37177" t="str">
            <v>SUB-CONJ MONTADO TABLET SP721 NTB-12</v>
          </cell>
          <cell r="C37177" t="str">
            <v>HALB</v>
          </cell>
          <cell r="D37177" t="str">
            <v>UN</v>
          </cell>
        </row>
        <row r="37178">
          <cell r="A37178" t="str">
            <v>74555-04</v>
          </cell>
          <cell r="B37178" t="str">
            <v>ESCOVA SECADORA ES-04 220V/60Hz</v>
          </cell>
          <cell r="C37178" t="str">
            <v>HAWA</v>
          </cell>
          <cell r="D37178" t="str">
            <v>UN</v>
          </cell>
        </row>
        <row r="37179">
          <cell r="A37179" t="str">
            <v>74555-05</v>
          </cell>
          <cell r="B37179" t="str">
            <v>ESCOVA SECADORA ES-04 127V/60Hz</v>
          </cell>
          <cell r="C37179" t="str">
            <v>HAWA</v>
          </cell>
          <cell r="D37179" t="str">
            <v>UN</v>
          </cell>
        </row>
        <row r="37180">
          <cell r="A37180" t="str">
            <v>74555-06</v>
          </cell>
          <cell r="B37180" t="str">
            <v>ESCOVA SECADORA ES-04 220V/60Hz</v>
          </cell>
          <cell r="C37180" t="str">
            <v>HAWA</v>
          </cell>
          <cell r="D37180" t="str">
            <v>UN</v>
          </cell>
        </row>
        <row r="37181">
          <cell r="A37181" t="str">
            <v>74556-03</v>
          </cell>
          <cell r="B37181" t="str">
            <v>ESCOVA SECADORA ES-05 127V/60Hz 360°</v>
          </cell>
          <cell r="C37181" t="str">
            <v>HAWA</v>
          </cell>
          <cell r="D37181" t="str">
            <v>UN</v>
          </cell>
        </row>
        <row r="37182">
          <cell r="A37182" t="str">
            <v>74556-04</v>
          </cell>
          <cell r="B37182" t="str">
            <v>ESCOVA SECADORA ES-05 220V/60Hz 360°</v>
          </cell>
          <cell r="C37182" t="str">
            <v>HAWA</v>
          </cell>
          <cell r="D37182" t="str">
            <v>UN</v>
          </cell>
        </row>
        <row r="37183">
          <cell r="A37183" t="str">
            <v>74559-01</v>
          </cell>
          <cell r="B37183" t="str">
            <v>ESCOVA SECADORA ES-05 230V/50Hz . ZA GOL</v>
          </cell>
          <cell r="C37183" t="str">
            <v>HAWA</v>
          </cell>
          <cell r="D37183" t="str">
            <v>UN</v>
          </cell>
        </row>
        <row r="37184">
          <cell r="A37184" t="str">
            <v>74560-01</v>
          </cell>
          <cell r="B37184" t="str">
            <v>CUPCAKE CK-01 127V/60Hz</v>
          </cell>
          <cell r="C37184" t="str">
            <v>HAWA</v>
          </cell>
          <cell r="D37184" t="str">
            <v>UN</v>
          </cell>
        </row>
        <row r="37185">
          <cell r="A37185" t="str">
            <v>74560-02</v>
          </cell>
          <cell r="B37185" t="str">
            <v>CUPCAKE CK-01 220V/60Hz</v>
          </cell>
          <cell r="C37185" t="str">
            <v>HAWA</v>
          </cell>
          <cell r="D37185" t="str">
            <v>UN</v>
          </cell>
        </row>
        <row r="37186">
          <cell r="A37186" t="str">
            <v>74562-01</v>
          </cell>
          <cell r="B37186" t="str">
            <v>ESCOVA SECADORA ES-05-BI BIVOLT</v>
          </cell>
          <cell r="C37186" t="str">
            <v>HAWA</v>
          </cell>
          <cell r="D37186" t="str">
            <v>UN</v>
          </cell>
        </row>
        <row r="37187">
          <cell r="A37187" t="str">
            <v>74562-02</v>
          </cell>
          <cell r="B37187" t="str">
            <v>ESCOVA SECADORA ES-05-BI BIVOLT</v>
          </cell>
          <cell r="C37187" t="str">
            <v>HAWA</v>
          </cell>
          <cell r="D37187" t="str">
            <v>UN</v>
          </cell>
        </row>
        <row r="37188">
          <cell r="A37188" t="str">
            <v>74562-03</v>
          </cell>
          <cell r="B37188" t="str">
            <v>ESCOVA SECADORA ES-05-BI BIVOLT</v>
          </cell>
          <cell r="C37188" t="str">
            <v>HAWA</v>
          </cell>
          <cell r="D37188" t="str">
            <v>UN</v>
          </cell>
        </row>
        <row r="37189">
          <cell r="A37189" t="str">
            <v>74562-04</v>
          </cell>
          <cell r="B37189" t="str">
            <v>ESCOVA SECADORA ES-05-BI BIVOLT</v>
          </cell>
          <cell r="C37189" t="str">
            <v>HAWA</v>
          </cell>
          <cell r="D37189" t="str">
            <v>UN</v>
          </cell>
        </row>
        <row r="37190">
          <cell r="A37190" t="str">
            <v>74563-01</v>
          </cell>
          <cell r="B37190" t="str">
            <v>PARTY BOX AWS-PB-07 BIVOLT</v>
          </cell>
          <cell r="C37190" t="str">
            <v>HAWA</v>
          </cell>
          <cell r="D37190" t="str">
            <v>UN</v>
          </cell>
        </row>
        <row r="37191">
          <cell r="A37191" t="str">
            <v>74563-02</v>
          </cell>
          <cell r="B37191" t="str">
            <v>PARTY BOX AWS-PB-07 BIVOLT</v>
          </cell>
          <cell r="C37191" t="str">
            <v>HAWA</v>
          </cell>
          <cell r="D37191" t="str">
            <v>UN</v>
          </cell>
        </row>
        <row r="37192">
          <cell r="A37192" t="str">
            <v>74565-01</v>
          </cell>
          <cell r="B37192" t="str">
            <v>ROBÔ ASPIRADOR RB-13-BC-BL BIV</v>
          </cell>
          <cell r="C37192" t="str">
            <v>HAWA</v>
          </cell>
          <cell r="D37192" t="str">
            <v>UN</v>
          </cell>
        </row>
        <row r="37193">
          <cell r="A37193" t="str">
            <v>74569-01</v>
          </cell>
          <cell r="B37193" t="str">
            <v>PARTY BOX AWS-PB-01 BIVOLT</v>
          </cell>
          <cell r="C37193" t="str">
            <v>HAWA</v>
          </cell>
          <cell r="D37193" t="str">
            <v>UN</v>
          </cell>
        </row>
        <row r="37194">
          <cell r="A37194" t="str">
            <v>74575-01</v>
          </cell>
          <cell r="B37194" t="str">
            <v>CAR AUDIO 2 DIN AWS-CA-DD-01 BIVOLT .</v>
          </cell>
          <cell r="C37194" t="str">
            <v>HAWA</v>
          </cell>
          <cell r="D37194" t="str">
            <v>UN</v>
          </cell>
        </row>
        <row r="37195">
          <cell r="A37195" t="str">
            <v>74579-01</v>
          </cell>
          <cell r="B37195" t="str">
            <v>BOOMBOX AWS-BBS-02 BIVOLT</v>
          </cell>
          <cell r="C37195" t="str">
            <v>HAWA</v>
          </cell>
          <cell r="D37195" t="str">
            <v>UN</v>
          </cell>
        </row>
        <row r="37196">
          <cell r="A37196" t="str">
            <v>74579-02</v>
          </cell>
          <cell r="B37196" t="str">
            <v>BOOMBOX AWS-BBS-02 BIVOLT</v>
          </cell>
          <cell r="C37196" t="str">
            <v>HAWA</v>
          </cell>
          <cell r="D37196" t="str">
            <v>UN</v>
          </cell>
        </row>
        <row r="37197">
          <cell r="A37197" t="str">
            <v>7458-01</v>
          </cell>
          <cell r="B37197" t="str">
            <v>ESCOVA SECADORA ES-11-BI BIVOLT</v>
          </cell>
          <cell r="C37197" t="str">
            <v>HAWA</v>
          </cell>
          <cell r="D37197" t="str">
            <v>UN</v>
          </cell>
        </row>
        <row r="37198">
          <cell r="A37198" t="str">
            <v>7458-02</v>
          </cell>
          <cell r="B37198" t="str">
            <v>ESCOVA SECADORA ES-11-BI BIVOLT</v>
          </cell>
          <cell r="C37198" t="str">
            <v>HAWA</v>
          </cell>
          <cell r="D37198" t="str">
            <v>UN</v>
          </cell>
        </row>
        <row r="37199">
          <cell r="A37199" t="str">
            <v>74585-03</v>
          </cell>
          <cell r="B37199" t="str">
            <v>ESCOVA SECADORA ES-02 127V/60Hz</v>
          </cell>
          <cell r="C37199" t="str">
            <v>HAWA</v>
          </cell>
          <cell r="D37199" t="str">
            <v>UN</v>
          </cell>
        </row>
        <row r="37200">
          <cell r="A37200" t="str">
            <v>74585-04</v>
          </cell>
          <cell r="B37200" t="str">
            <v>ESCOVA SECADORA ES-02 220V/60Hz</v>
          </cell>
          <cell r="C37200" t="str">
            <v>HAWA</v>
          </cell>
          <cell r="D37200" t="str">
            <v>UN</v>
          </cell>
        </row>
        <row r="37201">
          <cell r="A37201" t="str">
            <v>74585-05</v>
          </cell>
          <cell r="B37201" t="str">
            <v>ESCOVA SECADORA ES-02 127V/60Hz</v>
          </cell>
          <cell r="C37201" t="str">
            <v>HAWA</v>
          </cell>
          <cell r="D37201" t="str">
            <v>UN</v>
          </cell>
        </row>
        <row r="37202">
          <cell r="A37202" t="str">
            <v>74585-06</v>
          </cell>
          <cell r="B37202" t="str">
            <v>ESCOVA SECADORA ES-02 220V/60Hz</v>
          </cell>
          <cell r="C37202" t="str">
            <v>HAWA</v>
          </cell>
          <cell r="D37202" t="str">
            <v>UN</v>
          </cell>
        </row>
        <row r="37203">
          <cell r="A37203" t="str">
            <v>74586-01</v>
          </cell>
          <cell r="B37203" t="str">
            <v>ESCOVA SECADORA ES-02-BI BIVOLT</v>
          </cell>
          <cell r="C37203" t="str">
            <v>HAWA</v>
          </cell>
          <cell r="D37203" t="str">
            <v>UN</v>
          </cell>
        </row>
        <row r="37204">
          <cell r="A37204" t="str">
            <v>74586-02</v>
          </cell>
          <cell r="B37204" t="str">
            <v>ESCOVA SECADORA ES-02-BI BIVOLT</v>
          </cell>
          <cell r="C37204" t="str">
            <v>HAWA</v>
          </cell>
          <cell r="D37204" t="str">
            <v>UN</v>
          </cell>
        </row>
        <row r="37205">
          <cell r="A37205" t="str">
            <v>74586-03</v>
          </cell>
          <cell r="B37205" t="str">
            <v>ESCOVA SECADORA ES-02-BI BIVOLT</v>
          </cell>
          <cell r="C37205" t="str">
            <v>HAWA</v>
          </cell>
          <cell r="D37205" t="str">
            <v>UN</v>
          </cell>
        </row>
        <row r="37206">
          <cell r="A37206" t="str">
            <v>74586-04</v>
          </cell>
          <cell r="B37206" t="str">
            <v>ESCOVA SECADORA ES-02-BI BIVOLT</v>
          </cell>
          <cell r="C37206" t="str">
            <v>HAWA</v>
          </cell>
          <cell r="D37206" t="str">
            <v>UN</v>
          </cell>
        </row>
        <row r="37207">
          <cell r="A37207" t="str">
            <v>74589-01</v>
          </cell>
          <cell r="B37207" t="str">
            <v>FONE DE OUVIDO AWS-HP-01-B BIVOLT</v>
          </cell>
          <cell r="C37207" t="str">
            <v>HAWA</v>
          </cell>
          <cell r="D37207" t="str">
            <v>UN</v>
          </cell>
        </row>
        <row r="37208">
          <cell r="A37208" t="str">
            <v>74590-01</v>
          </cell>
          <cell r="B37208" t="str">
            <v>PRANCHA ALISADORA P-14 BIVOLT ULTRA ION</v>
          </cell>
          <cell r="C37208" t="str">
            <v>HAWA</v>
          </cell>
          <cell r="D37208" t="str">
            <v>UN</v>
          </cell>
        </row>
        <row r="37209">
          <cell r="A37209" t="str">
            <v>74591-01</v>
          </cell>
          <cell r="B37209" t="str">
            <v>FONE DE OUVIDO AWS-HP-02-B BIVOLT</v>
          </cell>
          <cell r="C37209" t="str">
            <v>HAWA</v>
          </cell>
          <cell r="D37209" t="str">
            <v>UN</v>
          </cell>
        </row>
        <row r="37210">
          <cell r="A37210" t="str">
            <v>74591-02</v>
          </cell>
          <cell r="B37210" t="str">
            <v>FONE DE OUVIDO AWS-HP-02-B BIVOLT</v>
          </cell>
          <cell r="C37210" t="str">
            <v>HAWA</v>
          </cell>
          <cell r="D37210" t="str">
            <v>UN</v>
          </cell>
        </row>
        <row r="37211">
          <cell r="A37211" t="str">
            <v>74592-01</v>
          </cell>
          <cell r="B37211" t="str">
            <v>EARBUD AWS-EB-01-B BIVOLT</v>
          </cell>
          <cell r="C37211" t="str">
            <v>HAWA</v>
          </cell>
          <cell r="D37211" t="str">
            <v>UN</v>
          </cell>
        </row>
        <row r="37212">
          <cell r="A37212" t="str">
            <v>74592-02</v>
          </cell>
          <cell r="B37212" t="str">
            <v>EARBUD AWS-EB-01-B BIVOLT</v>
          </cell>
          <cell r="C37212" t="str">
            <v>HAWA</v>
          </cell>
          <cell r="D37212" t="str">
            <v>UN</v>
          </cell>
        </row>
        <row r="37213">
          <cell r="A37213" t="str">
            <v>74593-01</v>
          </cell>
          <cell r="B37213" t="str">
            <v>EARBUD AWS-EB-02-B BIVOLT</v>
          </cell>
          <cell r="C37213" t="str">
            <v>HAWA</v>
          </cell>
          <cell r="D37213" t="str">
            <v>UN</v>
          </cell>
        </row>
        <row r="37214">
          <cell r="A37214" t="str">
            <v>74645-01</v>
          </cell>
          <cell r="B37214" t="str">
            <v>TOSTADOR PAES T-13 127V/60Hz</v>
          </cell>
          <cell r="C37214" t="str">
            <v>HAWA</v>
          </cell>
          <cell r="D37214" t="str">
            <v>UN</v>
          </cell>
        </row>
        <row r="37215">
          <cell r="A37215" t="str">
            <v>74645-02</v>
          </cell>
          <cell r="B37215" t="str">
            <v>TOSTADOR PAES T-13 220V/60Hz</v>
          </cell>
          <cell r="C37215" t="str">
            <v>HAWA</v>
          </cell>
          <cell r="D37215" t="str">
            <v>UN</v>
          </cell>
        </row>
        <row r="37216">
          <cell r="A37216" t="str">
            <v>74655-01</v>
          </cell>
          <cell r="B37216" t="str">
            <v>CAFETEIRA ESPRESSO C-21-E-CNP 127V/60Hz</v>
          </cell>
          <cell r="C37216" t="str">
            <v>HAWA</v>
          </cell>
          <cell r="D37216" t="str">
            <v>UN</v>
          </cell>
        </row>
        <row r="37217">
          <cell r="A37217" t="str">
            <v>74655-02</v>
          </cell>
          <cell r="B37217" t="str">
            <v>CAFETEIRA ESPRESSO C-21-E-CNP 220V/60HZ</v>
          </cell>
          <cell r="C37217" t="str">
            <v>HAWA</v>
          </cell>
          <cell r="D37217" t="str">
            <v>UN</v>
          </cell>
        </row>
        <row r="37218">
          <cell r="A37218" t="str">
            <v>74656-01</v>
          </cell>
          <cell r="B37218" t="str">
            <v>BODY GROOM BG-06 BIVOLT</v>
          </cell>
          <cell r="C37218" t="str">
            <v>HAWA</v>
          </cell>
          <cell r="D37218" t="str">
            <v>UN</v>
          </cell>
        </row>
        <row r="37219">
          <cell r="A37219" t="str">
            <v>74656-02</v>
          </cell>
          <cell r="B37219" t="str">
            <v>BODY GROOM BG-06 BIVOLT</v>
          </cell>
          <cell r="C37219" t="str">
            <v>HAWA</v>
          </cell>
          <cell r="D37219" t="str">
            <v>UN</v>
          </cell>
        </row>
        <row r="37220">
          <cell r="A37220" t="str">
            <v>74660-01</v>
          </cell>
          <cell r="B37220" t="str">
            <v>FERRO A VAPOR F-40 127V/60Hz</v>
          </cell>
          <cell r="C37220" t="str">
            <v>HAWA</v>
          </cell>
          <cell r="D37220" t="str">
            <v>UN</v>
          </cell>
        </row>
        <row r="37221">
          <cell r="A37221" t="str">
            <v>74660-02</v>
          </cell>
          <cell r="B37221" t="str">
            <v>FERRO A VAPOR F-40 220V/60Hz</v>
          </cell>
          <cell r="C37221" t="str">
            <v>HAWA</v>
          </cell>
          <cell r="D37221" t="str">
            <v>UN</v>
          </cell>
        </row>
        <row r="37222">
          <cell r="A37222" t="str">
            <v>74660-09</v>
          </cell>
          <cell r="B37222" t="str">
            <v>FERRO A VAPOR F-40 127V/60Hz</v>
          </cell>
          <cell r="C37222" t="str">
            <v>HAWA</v>
          </cell>
          <cell r="D37222" t="str">
            <v>UN</v>
          </cell>
        </row>
        <row r="37223">
          <cell r="A37223" t="str">
            <v>74660-10</v>
          </cell>
          <cell r="B37223" t="str">
            <v>FERRO A VAPOR F-40 220V/60Hz</v>
          </cell>
          <cell r="C37223" t="str">
            <v>HAWA</v>
          </cell>
          <cell r="D37223" t="str">
            <v>UN</v>
          </cell>
        </row>
        <row r="37224">
          <cell r="A37224" t="str">
            <v>74664-01</v>
          </cell>
          <cell r="B37224" t="str">
            <v>MODELADOR DE CACHOS EM-12 BIVOLT</v>
          </cell>
          <cell r="C37224" t="str">
            <v>HAWA</v>
          </cell>
          <cell r="D37224" t="str">
            <v>UN</v>
          </cell>
        </row>
        <row r="37225">
          <cell r="A37225" t="str">
            <v>74720-01</v>
          </cell>
          <cell r="B37225" t="str">
            <v>ASPIRADOR PO AP-12 127V/60Hz NEXT 1500</v>
          </cell>
          <cell r="C37225" t="str">
            <v>HAWA</v>
          </cell>
          <cell r="D37225" t="str">
            <v>UN</v>
          </cell>
        </row>
        <row r="37226">
          <cell r="A37226" t="str">
            <v>74720-02</v>
          </cell>
          <cell r="B37226" t="str">
            <v>ASPIRADOR PO AP-12 220V/60Hz NEXT 1500</v>
          </cell>
          <cell r="C37226" t="str">
            <v>HAWA</v>
          </cell>
          <cell r="D37226" t="str">
            <v>UN</v>
          </cell>
        </row>
        <row r="37227">
          <cell r="A37227" t="str">
            <v>74751-01</v>
          </cell>
          <cell r="B37227" t="str">
            <v>BODY GROOM BG-16 BIVOLT</v>
          </cell>
          <cell r="C37227" t="str">
            <v>HAWA</v>
          </cell>
          <cell r="D37227" t="str">
            <v>UN</v>
          </cell>
        </row>
        <row r="37228">
          <cell r="A37228" t="str">
            <v>74751-02</v>
          </cell>
          <cell r="B37228" t="str">
            <v>BODY GROOM BG-16 BIVOLT</v>
          </cell>
          <cell r="C37228" t="str">
            <v>HAWA</v>
          </cell>
          <cell r="D37228" t="str">
            <v>UN</v>
          </cell>
        </row>
        <row r="37229">
          <cell r="A37229" t="str">
            <v>74848-01</v>
          </cell>
          <cell r="B37229" t="str">
            <v>MICRO RETIFICA FMR-02 127V/60Hz</v>
          </cell>
          <cell r="C37229" t="str">
            <v>HAWA</v>
          </cell>
          <cell r="D37229" t="str">
            <v>UN</v>
          </cell>
        </row>
        <row r="37230">
          <cell r="A37230" t="str">
            <v>74848-02</v>
          </cell>
          <cell r="B37230" t="str">
            <v>MICRO RETIFICA FMR-02 220V/60Hz</v>
          </cell>
          <cell r="C37230" t="str">
            <v>HAWA</v>
          </cell>
          <cell r="D37230" t="str">
            <v>UN</v>
          </cell>
        </row>
        <row r="37231">
          <cell r="A37231" t="str">
            <v>74848-03</v>
          </cell>
          <cell r="B37231" t="str">
            <v>MICRO RETIFICA FMR-02 127V/60Hz</v>
          </cell>
          <cell r="C37231" t="str">
            <v>HAWA</v>
          </cell>
          <cell r="D37231" t="str">
            <v>UN</v>
          </cell>
        </row>
        <row r="37232">
          <cell r="A37232" t="str">
            <v>74848-04</v>
          </cell>
          <cell r="B37232" t="str">
            <v>MICRO RETIFICA FMR-02 220V/60Hz</v>
          </cell>
          <cell r="C37232" t="str">
            <v>HAWA</v>
          </cell>
          <cell r="D37232" t="str">
            <v>UN</v>
          </cell>
        </row>
        <row r="37233">
          <cell r="A37233" t="str">
            <v>74852-01</v>
          </cell>
          <cell r="B37233" t="str">
            <v>PARTY BOX PBX-800 BIVOLT</v>
          </cell>
          <cell r="C37233" t="str">
            <v>HAWA</v>
          </cell>
          <cell r="D37233" t="str">
            <v>UN</v>
          </cell>
        </row>
        <row r="37234">
          <cell r="A37234" t="str">
            <v>74870-01</v>
          </cell>
          <cell r="B37234" t="str">
            <v>SANDUICHEIRA S-13 127V/60Hz</v>
          </cell>
          <cell r="C37234" t="str">
            <v>HAWA</v>
          </cell>
          <cell r="D37234" t="str">
            <v>UN</v>
          </cell>
        </row>
        <row r="37235">
          <cell r="A37235" t="str">
            <v>74870-02</v>
          </cell>
          <cell r="B37235" t="str">
            <v>SANDUICHEIRA S-13 220V/60Hz</v>
          </cell>
          <cell r="C37235" t="str">
            <v>HAWA</v>
          </cell>
          <cell r="D37235" t="str">
            <v>UN</v>
          </cell>
        </row>
        <row r="37236">
          <cell r="A37236" t="str">
            <v>74880-01</v>
          </cell>
          <cell r="B37236" t="str">
            <v>PRANCHA ALISADORA P-15 BIVOLT</v>
          </cell>
          <cell r="C37236" t="str">
            <v>HAWA</v>
          </cell>
          <cell r="D37236" t="str">
            <v>UN</v>
          </cell>
        </row>
        <row r="37237">
          <cell r="A37237" t="str">
            <v>74885-01</v>
          </cell>
          <cell r="B37237" t="str">
            <v>PAN ELET.PRESS. PE-60-6L-RI 127V/60HZ</v>
          </cell>
          <cell r="C37237" t="str">
            <v>HAWA</v>
          </cell>
          <cell r="D37237" t="str">
            <v>UN</v>
          </cell>
        </row>
        <row r="37238">
          <cell r="A37238" t="str">
            <v>74885-02</v>
          </cell>
          <cell r="B37238" t="str">
            <v>PAN ELET.PRESS. PE-60-6L-RI 220V/60HZ</v>
          </cell>
          <cell r="C37238" t="str">
            <v>HAWA</v>
          </cell>
          <cell r="D37238" t="str">
            <v>UN</v>
          </cell>
        </row>
        <row r="37239">
          <cell r="A37239" t="str">
            <v>74899-01</v>
          </cell>
          <cell r="B37239" t="str">
            <v>BOOMBOX AWS-BBS-01B BIVOLT</v>
          </cell>
          <cell r="C37239" t="str">
            <v>HAWA</v>
          </cell>
          <cell r="D37239" t="str">
            <v>UN</v>
          </cell>
        </row>
        <row r="37240">
          <cell r="A37240" t="str">
            <v>74985-01</v>
          </cell>
          <cell r="B37240" t="str">
            <v>MINI SPEAKER AWS-SP-01 BIV.</v>
          </cell>
          <cell r="C37240" t="str">
            <v>HAWA</v>
          </cell>
          <cell r="D37240" t="str">
            <v>UN</v>
          </cell>
        </row>
        <row r="37241">
          <cell r="A37241" t="str">
            <v>74985-02</v>
          </cell>
          <cell r="B37241" t="str">
            <v>MINI SPEAKER AWS-SP-01 BIV.</v>
          </cell>
          <cell r="C37241" t="str">
            <v>HAWA</v>
          </cell>
          <cell r="D37241" t="str">
            <v>UN</v>
          </cell>
        </row>
        <row r="37242">
          <cell r="A37242" t="str">
            <v>74987-01</v>
          </cell>
          <cell r="B37242" t="str">
            <v>MODELADOR DE CACHOS MC-JU-02 BIVOLT</v>
          </cell>
          <cell r="C37242" t="str">
            <v>HAWA</v>
          </cell>
          <cell r="D37242" t="str">
            <v>UN</v>
          </cell>
        </row>
        <row r="37243">
          <cell r="A37243" t="str">
            <v>74991-01</v>
          </cell>
          <cell r="B37243" t="str">
            <v>CAFETEIRA C-42-2X-RI 127V/60Hz 2 XÍCARAS</v>
          </cell>
          <cell r="C37243" t="str">
            <v>HAWA</v>
          </cell>
          <cell r="D37243" t="str">
            <v>UN</v>
          </cell>
        </row>
        <row r="37244">
          <cell r="A37244" t="str">
            <v>74991-02</v>
          </cell>
          <cell r="B37244" t="str">
            <v>CAFETEIRA C-42-2X-RI 220V/60Hz 2 XÍCARAS</v>
          </cell>
          <cell r="C37244" t="str">
            <v>HAWA</v>
          </cell>
          <cell r="D37244" t="str">
            <v>UN</v>
          </cell>
        </row>
        <row r="37245">
          <cell r="A37245" t="str">
            <v>74992-01</v>
          </cell>
          <cell r="B37245" t="str">
            <v>CAFETEIRA C-42-2X-BI 127V/60Hz</v>
          </cell>
          <cell r="C37245" t="str">
            <v>HAWA</v>
          </cell>
          <cell r="D37245" t="str">
            <v>UN</v>
          </cell>
        </row>
        <row r="37246">
          <cell r="A37246" t="str">
            <v>74992-02</v>
          </cell>
          <cell r="B37246" t="str">
            <v>CAFETEIRA C-42-2X-BI 220V/60Hz</v>
          </cell>
          <cell r="C37246" t="str">
            <v>HAWA</v>
          </cell>
          <cell r="D37246" t="str">
            <v>UN</v>
          </cell>
        </row>
        <row r="37247">
          <cell r="A37247" t="str">
            <v>7500-01</v>
          </cell>
          <cell r="B37247" t="str">
            <v>LIQUIDIFICADOR L-62 127V/60HZ FUNKITCHEN</v>
          </cell>
          <cell r="C37247" t="str">
            <v>FERT</v>
          </cell>
          <cell r="D37247" t="str">
            <v>UN</v>
          </cell>
        </row>
        <row r="37248">
          <cell r="A37248" t="str">
            <v>7500-02</v>
          </cell>
          <cell r="B37248" t="str">
            <v>LIQUIDIFICADOR L-62 220V/60HZ FUNKITCHEN</v>
          </cell>
          <cell r="C37248" t="str">
            <v>FERT</v>
          </cell>
          <cell r="D37248" t="str">
            <v>UN</v>
          </cell>
        </row>
        <row r="37249">
          <cell r="A37249" t="str">
            <v>75000-01</v>
          </cell>
          <cell r="B37249" t="str">
            <v>CLIMATIZADOR CL-07L 127V/60Hz</v>
          </cell>
          <cell r="C37249" t="str">
            <v>HAWA</v>
          </cell>
          <cell r="D37249" t="str">
            <v>UN</v>
          </cell>
        </row>
        <row r="37250">
          <cell r="A37250" t="str">
            <v>75000-02</v>
          </cell>
          <cell r="B37250" t="str">
            <v>CLIMATIZADOR CL-07L 220V/60Hz</v>
          </cell>
          <cell r="C37250" t="str">
            <v>HAWA</v>
          </cell>
          <cell r="D37250" t="str">
            <v>UN</v>
          </cell>
        </row>
        <row r="37251">
          <cell r="A37251" t="str">
            <v>75001-01</v>
          </cell>
          <cell r="B37251" t="str">
            <v>CLIMATIZADOR CL-25L 127V/60Hz</v>
          </cell>
          <cell r="C37251" t="str">
            <v>HAWA</v>
          </cell>
          <cell r="D37251" t="str">
            <v>UN</v>
          </cell>
        </row>
        <row r="37252">
          <cell r="A37252" t="str">
            <v>75001-02</v>
          </cell>
          <cell r="B37252" t="str">
            <v>CLIMATIZADOR CL-25L 220V/60Hz</v>
          </cell>
          <cell r="C37252" t="str">
            <v>HAWA</v>
          </cell>
          <cell r="D37252" t="str">
            <v>UN</v>
          </cell>
        </row>
        <row r="37253">
          <cell r="A37253" t="str">
            <v>75002-01</v>
          </cell>
          <cell r="B37253" t="str">
            <v>VENTILADOR TORRE  VTR-01-B 127V/60Hz</v>
          </cell>
          <cell r="C37253" t="str">
            <v>HAWA</v>
          </cell>
          <cell r="D37253" t="str">
            <v>UN</v>
          </cell>
        </row>
        <row r="37254">
          <cell r="A37254" t="str">
            <v>75002-02</v>
          </cell>
          <cell r="B37254" t="str">
            <v>VENTILADOR TORRE  VTR-01-B 220V/60Hz</v>
          </cell>
          <cell r="C37254" t="str">
            <v>HAWA</v>
          </cell>
          <cell r="D37254" t="str">
            <v>UN</v>
          </cell>
        </row>
        <row r="37255">
          <cell r="A37255" t="str">
            <v>75015-01</v>
          </cell>
          <cell r="B37255" t="str">
            <v>TORRE DE SOM AWS-T2W-01B BIVOLT BT</v>
          </cell>
          <cell r="C37255" t="str">
            <v>HAWA</v>
          </cell>
          <cell r="D37255" t="str">
            <v>UN</v>
          </cell>
        </row>
        <row r="37256">
          <cell r="A37256" t="str">
            <v>75020-01</v>
          </cell>
          <cell r="B37256" t="str">
            <v>FERRO A VAPOR F-32 127V/60Hz</v>
          </cell>
          <cell r="C37256" t="str">
            <v>HAWA</v>
          </cell>
          <cell r="D37256" t="str">
            <v>UN</v>
          </cell>
        </row>
        <row r="37257">
          <cell r="A37257" t="str">
            <v>75020-02</v>
          </cell>
          <cell r="B37257" t="str">
            <v>FERRO A VAPOR F-32 220V/60Hz</v>
          </cell>
          <cell r="C37257" t="str">
            <v>HAWA</v>
          </cell>
          <cell r="D37257" t="str">
            <v>UN</v>
          </cell>
        </row>
        <row r="37258">
          <cell r="A37258" t="str">
            <v>7507-000001-00000044</v>
          </cell>
          <cell r="B37258" t="str">
            <v>COLA P/ FIXAÇÃO BRANCA (100ML).</v>
          </cell>
          <cell r="C37258" t="str">
            <v>ROH</v>
          </cell>
          <cell r="D37258" t="str">
            <v>KG</v>
          </cell>
        </row>
        <row r="37259">
          <cell r="A37259" t="str">
            <v>7507-200001-00000021</v>
          </cell>
          <cell r="B37259" t="str">
            <v>PASTA TERMICA DE SILICONE BRANCA 100ML</v>
          </cell>
          <cell r="C37259" t="str">
            <v>ROH</v>
          </cell>
          <cell r="D37259" t="str">
            <v>L</v>
          </cell>
        </row>
        <row r="37260">
          <cell r="A37260" t="str">
            <v>7510-01</v>
          </cell>
          <cell r="B37260" t="str">
            <v>BATEDEIRA B-02 127V/60Hz DINAMICA PA BR</v>
          </cell>
          <cell r="C37260" t="str">
            <v>FERT</v>
          </cell>
          <cell r="D37260" t="str">
            <v>UN</v>
          </cell>
        </row>
        <row r="37261">
          <cell r="A37261" t="str">
            <v>75111-01</v>
          </cell>
          <cell r="B37261" t="str">
            <v>SECADOR DE CABELOS SC-47-GR BIVOLT</v>
          </cell>
          <cell r="C37261" t="str">
            <v>HAWA</v>
          </cell>
          <cell r="D37261" t="str">
            <v>UN</v>
          </cell>
        </row>
        <row r="37262">
          <cell r="A37262" t="str">
            <v>75112-01</v>
          </cell>
          <cell r="B37262" t="str">
            <v>SECADOR DE CABELOS SCT-JU-03 BIVOLT</v>
          </cell>
          <cell r="C37262" t="str">
            <v>HAWA</v>
          </cell>
          <cell r="D37262" t="str">
            <v>UN</v>
          </cell>
        </row>
        <row r="37263">
          <cell r="A37263" t="str">
            <v>75115-01</v>
          </cell>
          <cell r="B37263" t="str">
            <v>TORRE DE SOM AWS-T1W-01B BIVOLT BT</v>
          </cell>
          <cell r="C37263" t="str">
            <v>HAWA</v>
          </cell>
          <cell r="D37263" t="str">
            <v>UN</v>
          </cell>
        </row>
        <row r="37264">
          <cell r="A37264" t="str">
            <v>75116-01</v>
          </cell>
          <cell r="B37264" t="str">
            <v>CHALEIRA ELETRICA CE-17-BC 127V/60Hz</v>
          </cell>
          <cell r="C37264" t="str">
            <v>HAWA</v>
          </cell>
          <cell r="D37264" t="str">
            <v>UN</v>
          </cell>
        </row>
        <row r="37265">
          <cell r="A37265" t="str">
            <v>75116-02</v>
          </cell>
          <cell r="B37265" t="str">
            <v>CHALEIRA ELETRICA CE-17-BC 220V/60Hz</v>
          </cell>
          <cell r="C37265" t="str">
            <v>HAWA</v>
          </cell>
          <cell r="D37265" t="str">
            <v>UN</v>
          </cell>
        </row>
        <row r="37266">
          <cell r="A37266" t="str">
            <v>75171-01</v>
          </cell>
          <cell r="B37266" t="str">
            <v>ASPIRADOR PO AP-30 127V/60Hz VERTICAL</v>
          </cell>
          <cell r="C37266" t="str">
            <v>HAWA</v>
          </cell>
          <cell r="D37266" t="str">
            <v>UN</v>
          </cell>
        </row>
        <row r="37267">
          <cell r="A37267" t="str">
            <v>75171-02</v>
          </cell>
          <cell r="B37267" t="str">
            <v>ASPIRADOR PO AP-30 220V/60Hz VERTICAL</v>
          </cell>
          <cell r="C37267" t="str">
            <v>HAWA</v>
          </cell>
          <cell r="D37267" t="str">
            <v>UN</v>
          </cell>
        </row>
        <row r="37268">
          <cell r="A37268" t="str">
            <v>75185-01</v>
          </cell>
          <cell r="B37268" t="str">
            <v>AIR FRYER AF-UT-01 127V/60Hz</v>
          </cell>
          <cell r="C37268" t="str">
            <v>HAWA</v>
          </cell>
          <cell r="D37268" t="str">
            <v>UN</v>
          </cell>
        </row>
        <row r="37269">
          <cell r="A37269" t="str">
            <v>75185-02</v>
          </cell>
          <cell r="B37269" t="str">
            <v>AIR FRYER AF-UT-01 220V/60Hz</v>
          </cell>
          <cell r="C37269" t="str">
            <v>HAWA</v>
          </cell>
          <cell r="D37269" t="str">
            <v>UN</v>
          </cell>
        </row>
        <row r="37270">
          <cell r="A37270" t="str">
            <v>75198-01</v>
          </cell>
          <cell r="B37270" t="str">
            <v>AIR FRYER AF-50-DVI  127V/60Hz</v>
          </cell>
          <cell r="C37270" t="str">
            <v>HAWA</v>
          </cell>
          <cell r="D37270" t="str">
            <v>UN</v>
          </cell>
        </row>
        <row r="37271">
          <cell r="A37271" t="str">
            <v>75198-02</v>
          </cell>
          <cell r="B37271" t="str">
            <v>AIR FRYER AF-50-DVI  220V/60Hz</v>
          </cell>
          <cell r="C37271" t="str">
            <v>HAWA</v>
          </cell>
          <cell r="D37271" t="str">
            <v>UN</v>
          </cell>
        </row>
        <row r="37272">
          <cell r="A37272" t="str">
            <v>75199-01</v>
          </cell>
          <cell r="B37272" t="str">
            <v>AIR FRYER AF-50-DV  127V/60Hz</v>
          </cell>
          <cell r="C37272" t="str">
            <v>HAWA</v>
          </cell>
          <cell r="D37272" t="str">
            <v>UN</v>
          </cell>
        </row>
        <row r="37273">
          <cell r="A37273" t="str">
            <v>75199-02</v>
          </cell>
          <cell r="B37273" t="str">
            <v>AIR FRYER AF-50-DV  220V/60Hz</v>
          </cell>
          <cell r="C37273" t="str">
            <v>HAWA</v>
          </cell>
          <cell r="D37273" t="str">
            <v>UN</v>
          </cell>
        </row>
        <row r="37274">
          <cell r="A37274" t="str">
            <v>7520-01</v>
          </cell>
          <cell r="B37274" t="str">
            <v>BATEDEIRA B-12 127V/60Hz PRATICA PA PR</v>
          </cell>
          <cell r="C37274" t="str">
            <v>FERT</v>
          </cell>
          <cell r="D37274" t="str">
            <v>UN</v>
          </cell>
        </row>
        <row r="37275">
          <cell r="A37275" t="str">
            <v>75216-01</v>
          </cell>
          <cell r="B37275" t="str">
            <v>CHURRASQUEIRA ELET. CH-08-BI 127V/60H</v>
          </cell>
          <cell r="C37275" t="str">
            <v>HAWA</v>
          </cell>
          <cell r="D37275" t="str">
            <v>UN</v>
          </cell>
        </row>
        <row r="37276">
          <cell r="A37276" t="str">
            <v>75216-02</v>
          </cell>
          <cell r="B37276" t="str">
            <v>CHURRASQUEIRA ELET. CH-08-BI 220V/60Hz</v>
          </cell>
          <cell r="C37276" t="str">
            <v>HAWA</v>
          </cell>
          <cell r="D37276" t="str">
            <v>UN</v>
          </cell>
        </row>
        <row r="37277">
          <cell r="A37277" t="str">
            <v>75282-01</v>
          </cell>
          <cell r="B37277" t="str">
            <v>ASPIRADOR PO AP-35 127V/60Hz</v>
          </cell>
          <cell r="C37277" t="str">
            <v>HAWA</v>
          </cell>
          <cell r="D37277" t="str">
            <v>UN</v>
          </cell>
        </row>
        <row r="37278">
          <cell r="A37278" t="str">
            <v>75282-02</v>
          </cell>
          <cell r="B37278" t="str">
            <v>ASPIRADOR PO AP-35 220V/60Hz</v>
          </cell>
          <cell r="C37278" t="str">
            <v>HAWA</v>
          </cell>
          <cell r="D37278" t="str">
            <v>UN</v>
          </cell>
        </row>
        <row r="37279">
          <cell r="A37279" t="str">
            <v>75289-01</v>
          </cell>
          <cell r="B37279" t="str">
            <v>FERRO SECO FS-01-BI  - 127V/60Hz</v>
          </cell>
          <cell r="C37279" t="str">
            <v>HAWA</v>
          </cell>
          <cell r="D37279" t="str">
            <v>UN</v>
          </cell>
        </row>
        <row r="37280">
          <cell r="A37280" t="str">
            <v>75289-02</v>
          </cell>
          <cell r="B37280" t="str">
            <v>FERRO SECO FS-01-BI  - 220V/60Hz</v>
          </cell>
          <cell r="C37280" t="str">
            <v>HAWA</v>
          </cell>
          <cell r="D37280" t="str">
            <v>UN</v>
          </cell>
        </row>
        <row r="37281">
          <cell r="A37281" t="str">
            <v>7530-01</v>
          </cell>
          <cell r="B37281" t="str">
            <v>BATED B-23 127V/60Hz BELLA MASSA PA PR</v>
          </cell>
          <cell r="C37281" t="str">
            <v>FERT</v>
          </cell>
          <cell r="D37281" t="str">
            <v>UN</v>
          </cell>
        </row>
        <row r="37282">
          <cell r="A37282" t="str">
            <v>75302-01</v>
          </cell>
          <cell r="B37282" t="str">
            <v>FERRO A VAPOR F-53 127V/60Hz</v>
          </cell>
          <cell r="C37282" t="str">
            <v>HAWA</v>
          </cell>
          <cell r="D37282" t="str">
            <v>UN</v>
          </cell>
        </row>
        <row r="37283">
          <cell r="A37283" t="str">
            <v>75302-02</v>
          </cell>
          <cell r="B37283" t="str">
            <v>FERRO A VAPOR F-53 220V/60Hz</v>
          </cell>
          <cell r="C37283" t="str">
            <v>HAWA</v>
          </cell>
          <cell r="D37283" t="str">
            <v>UN</v>
          </cell>
        </row>
        <row r="37284">
          <cell r="A37284" t="str">
            <v>7531-500072-005B0011</v>
          </cell>
          <cell r="B37284" t="str">
            <v>FITA A-AD DE PLAST 457.2M×72×0.05MM</v>
          </cell>
          <cell r="C37284" t="str">
            <v>ROH</v>
          </cell>
          <cell r="D37284" t="str">
            <v>M</v>
          </cell>
        </row>
        <row r="37285">
          <cell r="A37285" t="str">
            <v>75310-01</v>
          </cell>
          <cell r="B37285" t="str">
            <v>APARADOR PELOS TR-01 BIVOLT</v>
          </cell>
          <cell r="C37285" t="str">
            <v>HAWA</v>
          </cell>
          <cell r="D37285" t="str">
            <v>UN</v>
          </cell>
        </row>
        <row r="37286">
          <cell r="A37286" t="str">
            <v>7532-01</v>
          </cell>
          <cell r="B37286" t="str">
            <v>LIQUIDIFICADOR L-48-B-SL 127V/60Hz</v>
          </cell>
          <cell r="C37286" t="str">
            <v>FERT</v>
          </cell>
          <cell r="D37286" t="str">
            <v>UN</v>
          </cell>
        </row>
        <row r="37287">
          <cell r="A37287" t="str">
            <v>7532-02</v>
          </cell>
          <cell r="B37287" t="str">
            <v>LIQUIDIFICADOR L-48-B-SL 220V/60Hz</v>
          </cell>
          <cell r="C37287" t="str">
            <v>FERT</v>
          </cell>
          <cell r="D37287" t="str">
            <v>UN</v>
          </cell>
        </row>
        <row r="37288">
          <cell r="A37288" t="str">
            <v>7532-045015-13000011</v>
          </cell>
          <cell r="B37288" t="str">
            <v>ETQ CÓDIGO DE BARRAS 45X15MM</v>
          </cell>
          <cell r="C37288" t="str">
            <v>ROH</v>
          </cell>
          <cell r="D37288" t="str">
            <v>UN</v>
          </cell>
        </row>
        <row r="37289">
          <cell r="A37289" t="str">
            <v>7532-058010-68000004</v>
          </cell>
          <cell r="B37289" t="str">
            <v>ETQ CÓDIGO DE BARRAS 58X10MM</v>
          </cell>
          <cell r="C37289" t="str">
            <v>ROH</v>
          </cell>
          <cell r="D37289" t="str">
            <v>UN</v>
          </cell>
        </row>
        <row r="37290">
          <cell r="A37290" t="str">
            <v>7532-058019-14000011</v>
          </cell>
          <cell r="B37290" t="str">
            <v>ETQ CÓDIGO DE BARRAS 58X19MM</v>
          </cell>
          <cell r="C37290" t="str">
            <v>ROH</v>
          </cell>
          <cell r="D37290" t="str">
            <v>UN</v>
          </cell>
        </row>
        <row r="37291">
          <cell r="A37291" t="str">
            <v>7532-058038-12000011</v>
          </cell>
          <cell r="B37291" t="str">
            <v>ETQ CÓDIGO DE BARRAS 58X38MM</v>
          </cell>
          <cell r="C37291" t="str">
            <v>ROH</v>
          </cell>
          <cell r="D37291" t="str">
            <v>UN</v>
          </cell>
        </row>
        <row r="37292">
          <cell r="A37292" t="str">
            <v>7533-01</v>
          </cell>
          <cell r="B37292" t="str">
            <v>LIQUIDIFICADOR L-48-R-SL 127V/60Hz</v>
          </cell>
          <cell r="C37292" t="str">
            <v>FERT</v>
          </cell>
          <cell r="D37292" t="str">
            <v>UN</v>
          </cell>
        </row>
        <row r="37293">
          <cell r="A37293" t="str">
            <v>7533-02</v>
          </cell>
          <cell r="B37293" t="str">
            <v>LIQUIDIFICADOR L-48-R-SL 220V/60Hz</v>
          </cell>
          <cell r="C37293" t="str">
            <v>FERT</v>
          </cell>
          <cell r="D37293" t="str">
            <v>UN</v>
          </cell>
        </row>
        <row r="37294">
          <cell r="A37294" t="str">
            <v>7534-01</v>
          </cell>
          <cell r="B37294" t="str">
            <v>BATEDEIRA B-48-B-SL 127V/60Hz</v>
          </cell>
          <cell r="C37294" t="str">
            <v>FERT</v>
          </cell>
          <cell r="D37294" t="str">
            <v>UN</v>
          </cell>
        </row>
        <row r="37295">
          <cell r="A37295" t="str">
            <v>7534-02</v>
          </cell>
          <cell r="B37295" t="str">
            <v>BATEDEIRA B-48-B-SL 220V/60Hz</v>
          </cell>
          <cell r="C37295" t="str">
            <v>FERT</v>
          </cell>
          <cell r="D37295" t="str">
            <v>UN</v>
          </cell>
        </row>
        <row r="37296">
          <cell r="A37296" t="str">
            <v>75428-03</v>
          </cell>
          <cell r="B37296" t="str">
            <v>FORNO ELÉTRICO FR-17 127V/60Hz</v>
          </cell>
          <cell r="C37296" t="str">
            <v>HAWA</v>
          </cell>
          <cell r="D37296" t="str">
            <v>UN</v>
          </cell>
        </row>
        <row r="37297">
          <cell r="A37297" t="str">
            <v>75428-04</v>
          </cell>
          <cell r="B37297" t="str">
            <v>FORNO ELÉTRICO FR-17 220V/60Hz</v>
          </cell>
          <cell r="C37297" t="str">
            <v>HAWA</v>
          </cell>
          <cell r="D37297" t="str">
            <v>UN</v>
          </cell>
        </row>
        <row r="37298">
          <cell r="A37298" t="str">
            <v>75476-01</v>
          </cell>
          <cell r="B37298" t="str">
            <v>PRANCHA ALISADORA P-JU-02 BIVOLT</v>
          </cell>
          <cell r="C37298" t="str">
            <v>HAWA</v>
          </cell>
          <cell r="D37298" t="str">
            <v>UN</v>
          </cell>
        </row>
        <row r="37299">
          <cell r="A37299" t="str">
            <v>75494-01</v>
          </cell>
          <cell r="B37299" t="str">
            <v>VAPORIZADOR VP-07 127V/60Hz</v>
          </cell>
          <cell r="C37299" t="str">
            <v>HAWA</v>
          </cell>
          <cell r="D37299" t="str">
            <v>UN</v>
          </cell>
        </row>
        <row r="37300">
          <cell r="A37300" t="str">
            <v>75494-02</v>
          </cell>
          <cell r="B37300" t="str">
            <v>VAPORIZADOR VP-07 220V/60Hz</v>
          </cell>
          <cell r="C37300" t="str">
            <v>HAWA</v>
          </cell>
          <cell r="D37300" t="str">
            <v>UN</v>
          </cell>
        </row>
        <row r="37301">
          <cell r="A37301" t="str">
            <v>75525-01</v>
          </cell>
          <cell r="B37301" t="str">
            <v>AIR FRYER OVEN AFO-12L-NBI 127V/60Hz</v>
          </cell>
          <cell r="C37301" t="str">
            <v>HAWA</v>
          </cell>
          <cell r="D37301" t="str">
            <v>UN</v>
          </cell>
        </row>
        <row r="37302">
          <cell r="A37302" t="str">
            <v>75525-02</v>
          </cell>
          <cell r="B37302" t="str">
            <v>AIR FRYER OVEN AFO-12L-NBI 220V/60Hz</v>
          </cell>
          <cell r="C37302" t="str">
            <v>HAWA</v>
          </cell>
          <cell r="D37302" t="str">
            <v>UN</v>
          </cell>
        </row>
        <row r="37303">
          <cell r="A37303" t="str">
            <v>75529-01</v>
          </cell>
          <cell r="B37303" t="str">
            <v>FORNO ELÉTRICO FR-42 127V/60Hz</v>
          </cell>
          <cell r="C37303" t="str">
            <v>HAWA</v>
          </cell>
          <cell r="D37303" t="str">
            <v>UN</v>
          </cell>
        </row>
        <row r="37304">
          <cell r="A37304" t="str">
            <v>75529-02</v>
          </cell>
          <cell r="B37304" t="str">
            <v>FORNO ELÉTRICO FR-42 220V/60Hz</v>
          </cell>
          <cell r="C37304" t="str">
            <v>HAWA</v>
          </cell>
          <cell r="D37304" t="str">
            <v>UN</v>
          </cell>
        </row>
        <row r="37305">
          <cell r="A37305" t="str">
            <v>75530-01</v>
          </cell>
          <cell r="B37305" t="str">
            <v>CORTADOR CABELO CR-04 BIVOLT</v>
          </cell>
          <cell r="C37305" t="str">
            <v>HAWA</v>
          </cell>
          <cell r="D37305" t="str">
            <v>UN</v>
          </cell>
        </row>
        <row r="37306">
          <cell r="A37306" t="str">
            <v>75547-01</v>
          </cell>
          <cell r="B37306" t="str">
            <v>SEC CABELOS PROF SCP-JU-01 127V/60Hz</v>
          </cell>
          <cell r="C37306" t="str">
            <v>HAWA</v>
          </cell>
          <cell r="D37306" t="str">
            <v>UN</v>
          </cell>
        </row>
        <row r="37307">
          <cell r="A37307" t="str">
            <v>75547-02</v>
          </cell>
          <cell r="B37307" t="str">
            <v>SEC CABELOS PROF SCP-JU-01 220V/60Hz</v>
          </cell>
          <cell r="C37307" t="str">
            <v>HAWA</v>
          </cell>
          <cell r="D37307" t="str">
            <v>UN</v>
          </cell>
        </row>
        <row r="37308">
          <cell r="A37308" t="str">
            <v>75555-01</v>
          </cell>
          <cell r="B37308" t="str">
            <v>SANDUICHEIRA S-UT-01 127V/60Hz</v>
          </cell>
          <cell r="C37308" t="str">
            <v>HAWA</v>
          </cell>
          <cell r="D37308" t="str">
            <v>UN</v>
          </cell>
        </row>
        <row r="37309">
          <cell r="A37309" t="str">
            <v>75555-02</v>
          </cell>
          <cell r="B37309" t="str">
            <v>SANDUICHEIRA S-UT-01 220V/60Hz</v>
          </cell>
          <cell r="C37309" t="str">
            <v>HAWA</v>
          </cell>
          <cell r="D37309" t="str">
            <v>UN</v>
          </cell>
        </row>
        <row r="37310">
          <cell r="A37310" t="str">
            <v>75559-01</v>
          </cell>
          <cell r="B37310" t="str">
            <v>CHALEIRA ELETRICA CE-17 127V/60Hz</v>
          </cell>
          <cell r="C37310" t="str">
            <v>HAWA</v>
          </cell>
          <cell r="D37310" t="str">
            <v>UN</v>
          </cell>
        </row>
        <row r="37311">
          <cell r="A37311" t="str">
            <v>75559-02</v>
          </cell>
          <cell r="B37311" t="str">
            <v>CHALEIRA ELETRICA CE-17 220V/60Hz</v>
          </cell>
          <cell r="C37311" t="str">
            <v>HAWA</v>
          </cell>
          <cell r="D37311" t="str">
            <v>UN</v>
          </cell>
        </row>
        <row r="37312">
          <cell r="A37312" t="str">
            <v>75563-01</v>
          </cell>
          <cell r="B37312" t="str">
            <v>FORNO ELETRICO FR-52-W 127V/60Hz</v>
          </cell>
          <cell r="C37312" t="str">
            <v>HAWA</v>
          </cell>
          <cell r="D37312" t="str">
            <v>UN</v>
          </cell>
        </row>
        <row r="37313">
          <cell r="A37313" t="str">
            <v>75563-02</v>
          </cell>
          <cell r="B37313" t="str">
            <v>FORNO ELETRICO FR-52-W 220V/60Hz</v>
          </cell>
          <cell r="C37313" t="str">
            <v>HAWA</v>
          </cell>
          <cell r="D37313" t="str">
            <v>UN</v>
          </cell>
        </row>
        <row r="37314">
          <cell r="A37314" t="str">
            <v>75564-01</v>
          </cell>
          <cell r="B37314" t="str">
            <v>FORNO ELÉTRICO FR-42-W 127V/60Hz</v>
          </cell>
          <cell r="C37314" t="str">
            <v>HAWA</v>
          </cell>
          <cell r="D37314" t="str">
            <v>UN</v>
          </cell>
        </row>
        <row r="37315">
          <cell r="A37315" t="str">
            <v>75564-02</v>
          </cell>
          <cell r="B37315" t="str">
            <v>FORNO ELÉTRICO FR-42-W 220V/60Hz</v>
          </cell>
          <cell r="C37315" t="str">
            <v>HAWA</v>
          </cell>
          <cell r="D37315" t="str">
            <v>UN</v>
          </cell>
        </row>
        <row r="37316">
          <cell r="A37316" t="str">
            <v>75565-01</v>
          </cell>
          <cell r="B37316" t="str">
            <v>AQUECEDOR QUARTZO A-16 127V/60HZ</v>
          </cell>
          <cell r="C37316" t="str">
            <v>HAWA</v>
          </cell>
          <cell r="D37316" t="str">
            <v>UN</v>
          </cell>
        </row>
        <row r="37317">
          <cell r="A37317" t="str">
            <v>75565-02</v>
          </cell>
          <cell r="B37317" t="str">
            <v>AQUECEDOR QUARTZO A-16 220V/60HZ</v>
          </cell>
          <cell r="C37317" t="str">
            <v>HAWA</v>
          </cell>
          <cell r="D37317" t="str">
            <v>UN</v>
          </cell>
        </row>
        <row r="37318">
          <cell r="A37318" t="str">
            <v>75566-01</v>
          </cell>
          <cell r="B37318" t="str">
            <v>CAFETEIRA MONDIAL C-20-EC 127V/60HZ</v>
          </cell>
          <cell r="C37318" t="str">
            <v>HAWA</v>
          </cell>
          <cell r="D37318" t="str">
            <v>UN</v>
          </cell>
        </row>
        <row r="37319">
          <cell r="A37319" t="str">
            <v>75566-02</v>
          </cell>
          <cell r="B37319" t="str">
            <v>CAFETEIRA MONDIAL C-20-EC 220V/60HZ</v>
          </cell>
          <cell r="C37319" t="str">
            <v>HAWA</v>
          </cell>
          <cell r="D37319" t="str">
            <v>UN</v>
          </cell>
        </row>
        <row r="37320">
          <cell r="A37320" t="str">
            <v>75567-01</v>
          </cell>
          <cell r="B37320" t="str">
            <v>CONJUNTO PORTA CAPSULA CPC-NP</v>
          </cell>
          <cell r="C37320" t="str">
            <v>HAWA</v>
          </cell>
          <cell r="D37320" t="str">
            <v>UN</v>
          </cell>
        </row>
        <row r="37321">
          <cell r="A37321" t="str">
            <v>75568-01</v>
          </cell>
          <cell r="B37321" t="str">
            <v>CONJUNTO PORTA CAPSULA CPC-DG</v>
          </cell>
          <cell r="C37321" t="str">
            <v>HAWA</v>
          </cell>
          <cell r="D37321" t="str">
            <v>UN</v>
          </cell>
        </row>
        <row r="37322">
          <cell r="A37322" t="str">
            <v>75569-01</v>
          </cell>
          <cell r="B37322" t="str">
            <v>ASPIRADOR PO AP-40-R 127V/60Hz</v>
          </cell>
          <cell r="C37322" t="str">
            <v>HAWA</v>
          </cell>
          <cell r="D37322" t="str">
            <v>UN</v>
          </cell>
        </row>
        <row r="37323">
          <cell r="A37323" t="str">
            <v>75569-02</v>
          </cell>
          <cell r="B37323" t="str">
            <v>ASPIRADOR PO AP-40-R 220V/60Hz</v>
          </cell>
          <cell r="C37323" t="str">
            <v>HAWA</v>
          </cell>
          <cell r="D37323" t="str">
            <v>UN</v>
          </cell>
        </row>
        <row r="37324">
          <cell r="A37324" t="str">
            <v>75569-03</v>
          </cell>
          <cell r="B37324" t="str">
            <v>ASPIRADOR PO AP-40-R 127V/60Hz</v>
          </cell>
          <cell r="C37324" t="str">
            <v>HAWA</v>
          </cell>
          <cell r="D37324" t="str">
            <v>UN</v>
          </cell>
        </row>
        <row r="37325">
          <cell r="A37325" t="str">
            <v>75569-04</v>
          </cell>
          <cell r="B37325" t="str">
            <v>ASPIRADOR PO AP-40-R 220V/60Hz</v>
          </cell>
          <cell r="C37325" t="str">
            <v>HAWA</v>
          </cell>
          <cell r="D37325" t="str">
            <v>UN</v>
          </cell>
        </row>
        <row r="37326">
          <cell r="A37326" t="str">
            <v>75569-05</v>
          </cell>
          <cell r="B37326" t="str">
            <v>ASPIRADOR PO AP-40-R 127V/60Hz</v>
          </cell>
          <cell r="C37326" t="str">
            <v>HAWA</v>
          </cell>
          <cell r="D37326" t="str">
            <v>UN</v>
          </cell>
        </row>
        <row r="37327">
          <cell r="A37327" t="str">
            <v>75569-06</v>
          </cell>
          <cell r="B37327" t="str">
            <v>ASPIRADOR PO AP-40-R 220V/60Hz</v>
          </cell>
          <cell r="C37327" t="str">
            <v>HAWA</v>
          </cell>
          <cell r="D37327" t="str">
            <v>UN</v>
          </cell>
        </row>
        <row r="37328">
          <cell r="A37328" t="str">
            <v>75570-01</v>
          </cell>
          <cell r="B37328" t="str">
            <v>ASPIRADOR PO AP-40-B 127V/60Hz</v>
          </cell>
          <cell r="C37328" t="str">
            <v>HAWA</v>
          </cell>
          <cell r="D37328" t="str">
            <v>UN</v>
          </cell>
        </row>
        <row r="37329">
          <cell r="A37329" t="str">
            <v>75570-02</v>
          </cell>
          <cell r="B37329" t="str">
            <v>ASPIRADOR PO AP-40-B 220V/60Hz</v>
          </cell>
          <cell r="C37329" t="str">
            <v>HAWA</v>
          </cell>
          <cell r="D37329" t="str">
            <v>UN</v>
          </cell>
        </row>
        <row r="37330">
          <cell r="A37330" t="str">
            <v>75570-03</v>
          </cell>
          <cell r="B37330" t="str">
            <v>ASPIRADOR PO AP-40-B 127V/60Hz</v>
          </cell>
          <cell r="C37330" t="str">
            <v>HAWA</v>
          </cell>
          <cell r="D37330" t="str">
            <v>UN</v>
          </cell>
        </row>
        <row r="37331">
          <cell r="A37331" t="str">
            <v>75570-04</v>
          </cell>
          <cell r="B37331" t="str">
            <v>ASPIRADOR PO AP-40-B 220V/60Hz</v>
          </cell>
          <cell r="C37331" t="str">
            <v>HAWA</v>
          </cell>
          <cell r="D37331" t="str">
            <v>UN</v>
          </cell>
        </row>
        <row r="37332">
          <cell r="A37332" t="str">
            <v>75570-05</v>
          </cell>
          <cell r="B37332" t="str">
            <v>ASPIRADOR PO AP-40-B 127V/60Hz</v>
          </cell>
          <cell r="C37332" t="str">
            <v>HAWA</v>
          </cell>
          <cell r="D37332" t="str">
            <v>UN</v>
          </cell>
        </row>
        <row r="37333">
          <cell r="A37333" t="str">
            <v>75570-06</v>
          </cell>
          <cell r="B37333" t="str">
            <v>ASPIRADOR PO AP-40-B 220V/60Hz</v>
          </cell>
          <cell r="C37333" t="str">
            <v>HAWA</v>
          </cell>
          <cell r="D37333" t="str">
            <v>UN</v>
          </cell>
        </row>
        <row r="37334">
          <cell r="A37334" t="str">
            <v>75571-01</v>
          </cell>
          <cell r="B37334" t="str">
            <v>ASPIRADOR PO AP-41-RI 127V/60HZ</v>
          </cell>
          <cell r="C37334" t="str">
            <v>HAWA</v>
          </cell>
          <cell r="D37334" t="str">
            <v>UN</v>
          </cell>
        </row>
        <row r="37335">
          <cell r="A37335" t="str">
            <v>75571-02</v>
          </cell>
          <cell r="B37335" t="str">
            <v>ASPIRADOR PO AP-41-RI 220V/60HZ</v>
          </cell>
          <cell r="C37335" t="str">
            <v>HAWA</v>
          </cell>
          <cell r="D37335" t="str">
            <v>UN</v>
          </cell>
        </row>
        <row r="37336">
          <cell r="A37336" t="str">
            <v>75572-01</v>
          </cell>
          <cell r="B37336" t="str">
            <v>ASPIRADOR PO AP-41-BI 127V/60Hz</v>
          </cell>
          <cell r="C37336" t="str">
            <v>HAWA</v>
          </cell>
          <cell r="D37336" t="str">
            <v>UN</v>
          </cell>
        </row>
        <row r="37337">
          <cell r="A37337" t="str">
            <v>75572-02</v>
          </cell>
          <cell r="B37337" t="str">
            <v>ASPIRADOR PO AP-41-BI 220V/60Hz</v>
          </cell>
          <cell r="C37337" t="str">
            <v>HAWA</v>
          </cell>
          <cell r="D37337" t="str">
            <v>UN</v>
          </cell>
        </row>
        <row r="37338">
          <cell r="A37338" t="str">
            <v>75574-01</v>
          </cell>
          <cell r="B37338" t="str">
            <v>EXTRATORA E HIGIENIZ. EXP-01-R 127V/60Hz</v>
          </cell>
          <cell r="C37338" t="str">
            <v>HAWA</v>
          </cell>
          <cell r="D37338" t="str">
            <v>UN</v>
          </cell>
        </row>
        <row r="37339">
          <cell r="A37339" t="str">
            <v>75574-02</v>
          </cell>
          <cell r="B37339" t="str">
            <v>EXTRATORA E HIGIENIZ. EXP-01-R 220V/60Hz</v>
          </cell>
          <cell r="C37339" t="str">
            <v>HAWA</v>
          </cell>
          <cell r="D37339" t="str">
            <v>UN</v>
          </cell>
        </row>
        <row r="37340">
          <cell r="A37340" t="str">
            <v>75575-01</v>
          </cell>
          <cell r="B37340" t="str">
            <v>EXTRATORA E HIGIENIZ. EXP-02-O 127V/60Hz</v>
          </cell>
          <cell r="C37340" t="str">
            <v>HAWA</v>
          </cell>
          <cell r="D37340" t="str">
            <v>UN</v>
          </cell>
        </row>
        <row r="37341">
          <cell r="A37341" t="str">
            <v>75575-02</v>
          </cell>
          <cell r="B37341" t="str">
            <v>EXTRATORA E HIGIENIZ. EXP-02-O 220V/60Hz</v>
          </cell>
          <cell r="C37341" t="str">
            <v>HAWA</v>
          </cell>
          <cell r="D37341" t="str">
            <v>UN</v>
          </cell>
        </row>
        <row r="37342">
          <cell r="A37342" t="str">
            <v>75576-01</v>
          </cell>
          <cell r="B37342" t="str">
            <v>ASPIRADOR PO AP-41-GI 127V/60Hz</v>
          </cell>
          <cell r="C37342" t="str">
            <v>HAWA</v>
          </cell>
          <cell r="D37342" t="str">
            <v>UN</v>
          </cell>
        </row>
        <row r="37343">
          <cell r="A37343" t="str">
            <v>75576-02</v>
          </cell>
          <cell r="B37343" t="str">
            <v>ASPIRADOR PO AP-41-GI 220V/60Hz</v>
          </cell>
          <cell r="C37343" t="str">
            <v>HAWA</v>
          </cell>
          <cell r="D37343" t="str">
            <v>UN</v>
          </cell>
        </row>
        <row r="37344">
          <cell r="A37344" t="str">
            <v>75576-03</v>
          </cell>
          <cell r="B37344" t="str">
            <v>ASPIRADOR PO AP-41-GI 127V/60Hz</v>
          </cell>
          <cell r="C37344" t="str">
            <v>HAWA</v>
          </cell>
          <cell r="D37344" t="str">
            <v>UN</v>
          </cell>
        </row>
        <row r="37345">
          <cell r="A37345" t="str">
            <v>75576-04</v>
          </cell>
          <cell r="B37345" t="str">
            <v>ASPIRADOR PO AP-41-GI 220V/60Hz</v>
          </cell>
          <cell r="C37345" t="str">
            <v>HAWA</v>
          </cell>
          <cell r="D37345" t="str">
            <v>UN</v>
          </cell>
        </row>
        <row r="37346">
          <cell r="A37346" t="str">
            <v>75576-05</v>
          </cell>
          <cell r="B37346" t="str">
            <v>ASPIRADOR PO AP-41-GI 127V/60Hz</v>
          </cell>
          <cell r="C37346" t="str">
            <v>HAWA</v>
          </cell>
          <cell r="D37346" t="str">
            <v>UN</v>
          </cell>
        </row>
        <row r="37347">
          <cell r="A37347" t="str">
            <v>75576-06</v>
          </cell>
          <cell r="B37347" t="str">
            <v>ASPIRADOR PO AP-41-GI 220V/60Hz</v>
          </cell>
          <cell r="C37347" t="str">
            <v>HAWA</v>
          </cell>
          <cell r="D37347" t="str">
            <v>UN</v>
          </cell>
        </row>
        <row r="37348">
          <cell r="A37348" t="str">
            <v>75577-01</v>
          </cell>
          <cell r="B37348" t="str">
            <v>ASPIRADOR PO AP-41-BLI 127V/60Hz</v>
          </cell>
          <cell r="C37348" t="str">
            <v>HAWA</v>
          </cell>
          <cell r="D37348" t="str">
            <v>UN</v>
          </cell>
        </row>
        <row r="37349">
          <cell r="A37349" t="str">
            <v>75577-02</v>
          </cell>
          <cell r="B37349" t="str">
            <v>ASPIRADOR PO AP-41-BLI 220V/60Hz</v>
          </cell>
          <cell r="C37349" t="str">
            <v>HAWA</v>
          </cell>
          <cell r="D37349" t="str">
            <v>UN</v>
          </cell>
        </row>
        <row r="37350">
          <cell r="A37350" t="str">
            <v>75577-03</v>
          </cell>
          <cell r="B37350" t="str">
            <v>ASPIRADOR PO AP-41-BLI 127V/60Hz</v>
          </cell>
          <cell r="C37350" t="str">
            <v>HAWA</v>
          </cell>
          <cell r="D37350" t="str">
            <v>UN</v>
          </cell>
        </row>
        <row r="37351">
          <cell r="A37351" t="str">
            <v>75577-04</v>
          </cell>
          <cell r="B37351" t="str">
            <v>ASPIRADOR PO AP-41-BLI 220V/60Hz</v>
          </cell>
          <cell r="C37351" t="str">
            <v>HAWA</v>
          </cell>
          <cell r="D37351" t="str">
            <v>UN</v>
          </cell>
        </row>
        <row r="37352">
          <cell r="A37352" t="str">
            <v>75577-05</v>
          </cell>
          <cell r="B37352" t="str">
            <v>ASPIRADOR PO AP-41-BLI 127V/60Hz</v>
          </cell>
          <cell r="C37352" t="str">
            <v>HAWA</v>
          </cell>
          <cell r="D37352" t="str">
            <v>UN</v>
          </cell>
        </row>
        <row r="37353">
          <cell r="A37353" t="str">
            <v>75577-06</v>
          </cell>
          <cell r="B37353" t="str">
            <v>ASPIRADOR PO AP-41-BLI 220V/60Hz</v>
          </cell>
          <cell r="C37353" t="str">
            <v>HAWA</v>
          </cell>
          <cell r="D37353" t="str">
            <v>UN</v>
          </cell>
        </row>
        <row r="37354">
          <cell r="A37354" t="str">
            <v>75578-01</v>
          </cell>
          <cell r="B37354" t="str">
            <v>CAFETEIRA MONDIAL C-28-ECL 127V/60HZ</v>
          </cell>
          <cell r="C37354" t="str">
            <v>HAWA</v>
          </cell>
          <cell r="D37354" t="str">
            <v>UN</v>
          </cell>
        </row>
        <row r="37355">
          <cell r="A37355" t="str">
            <v>75578-02</v>
          </cell>
          <cell r="B37355" t="str">
            <v>CAFETEIRA MONDIAL C-28-ECL 220V/60HZ</v>
          </cell>
          <cell r="C37355" t="str">
            <v>HAWA</v>
          </cell>
          <cell r="D37355" t="str">
            <v>UN</v>
          </cell>
        </row>
        <row r="37356">
          <cell r="A37356" t="str">
            <v>75579-01</v>
          </cell>
          <cell r="B37356" t="str">
            <v>MAQUINA DE CAFÉ MCE-01-AL 127V/60HZ</v>
          </cell>
          <cell r="C37356" t="str">
            <v>HAWA</v>
          </cell>
          <cell r="D37356" t="str">
            <v>UN</v>
          </cell>
        </row>
        <row r="37357">
          <cell r="A37357" t="str">
            <v>75579-02</v>
          </cell>
          <cell r="B37357" t="str">
            <v>MAQUINA DE CAFÉ MCE-01-AL 220V/60HZ</v>
          </cell>
          <cell r="C37357" t="str">
            <v>HAWA</v>
          </cell>
          <cell r="D37357" t="str">
            <v>UN</v>
          </cell>
        </row>
        <row r="37358">
          <cell r="A37358" t="str">
            <v>75580-01</v>
          </cell>
          <cell r="B37358" t="str">
            <v>MOEDOR DE CAFE MCF-01-BI 127V/60HZ</v>
          </cell>
          <cell r="C37358" t="str">
            <v>HAWA</v>
          </cell>
          <cell r="D37358" t="str">
            <v>UN</v>
          </cell>
        </row>
        <row r="37359">
          <cell r="A37359" t="str">
            <v>75580-02</v>
          </cell>
          <cell r="B37359" t="str">
            <v>MOEDOR DE CAFE MCF-01-BI 220V/60HZ</v>
          </cell>
          <cell r="C37359" t="str">
            <v>HAWA</v>
          </cell>
          <cell r="D37359" t="str">
            <v>UN</v>
          </cell>
        </row>
        <row r="37360">
          <cell r="A37360" t="str">
            <v>75581-01</v>
          </cell>
          <cell r="B37360" t="str">
            <v>MINI PROCESSADOR MP-05-B 127V/60HZ</v>
          </cell>
          <cell r="C37360" t="str">
            <v>HAWA</v>
          </cell>
          <cell r="D37360" t="str">
            <v>UN</v>
          </cell>
        </row>
        <row r="37361">
          <cell r="A37361" t="str">
            <v>75581-02</v>
          </cell>
          <cell r="B37361" t="str">
            <v>MINI PROCESSADOR MP-05-B 220V/60HZ</v>
          </cell>
          <cell r="C37361" t="str">
            <v>HAWA</v>
          </cell>
          <cell r="D37361" t="str">
            <v>UN</v>
          </cell>
        </row>
        <row r="37362">
          <cell r="A37362" t="str">
            <v>75582-01</v>
          </cell>
          <cell r="B37362" t="str">
            <v>VAPORIZADOR VP-10-DB BIVOLT/60HZ</v>
          </cell>
          <cell r="C37362" t="str">
            <v>HAWA</v>
          </cell>
          <cell r="D37362" t="str">
            <v>UN</v>
          </cell>
        </row>
        <row r="37363">
          <cell r="A37363" t="str">
            <v>75583-01</v>
          </cell>
          <cell r="B37363" t="str">
            <v>CAFETEIRA MONDIAL C-20-MC 127V/60HZ</v>
          </cell>
          <cell r="C37363" t="str">
            <v>HAWA</v>
          </cell>
          <cell r="D37363" t="str">
            <v>UN</v>
          </cell>
        </row>
        <row r="37364">
          <cell r="A37364" t="str">
            <v>75583-02</v>
          </cell>
          <cell r="B37364" t="str">
            <v>CAFETEIRA MONDIAL C-20-MC 220V/60HZ</v>
          </cell>
          <cell r="C37364" t="str">
            <v>HAWA</v>
          </cell>
          <cell r="D37364" t="str">
            <v>UN</v>
          </cell>
        </row>
        <row r="37365">
          <cell r="A37365" t="str">
            <v>75585-01</v>
          </cell>
          <cell r="B37365" t="str">
            <v>CLIMATIZADOR 45LITROS CL-45L 127V/60HZ</v>
          </cell>
          <cell r="C37365" t="str">
            <v>HAWA</v>
          </cell>
          <cell r="D37365" t="str">
            <v>UN</v>
          </cell>
        </row>
        <row r="37366">
          <cell r="A37366" t="str">
            <v>75585-02</v>
          </cell>
          <cell r="B37366" t="str">
            <v>CLIMATIZADOR 45LITROS CL-45L 220V/60HZ</v>
          </cell>
          <cell r="C37366" t="str">
            <v>HAWA</v>
          </cell>
          <cell r="D37366" t="str">
            <v>UN</v>
          </cell>
        </row>
        <row r="37367">
          <cell r="A37367" t="str">
            <v>75586-01</v>
          </cell>
          <cell r="B37367" t="str">
            <v>CLIMATIZADOR 65LITROS CL-65L 127V/60HZ</v>
          </cell>
          <cell r="C37367" t="str">
            <v>HAWA</v>
          </cell>
          <cell r="D37367" t="str">
            <v>UN</v>
          </cell>
        </row>
        <row r="37368">
          <cell r="A37368" t="str">
            <v>75586-02</v>
          </cell>
          <cell r="B37368" t="str">
            <v>CLIMATIZADOR 65LITROS CL-65L 220V/60HZ</v>
          </cell>
          <cell r="C37368" t="str">
            <v>HAWA</v>
          </cell>
          <cell r="D37368" t="str">
            <v>UN</v>
          </cell>
        </row>
        <row r="37369">
          <cell r="A37369" t="str">
            <v>7560-01</v>
          </cell>
          <cell r="B37369" t="str">
            <v>UMIDIFICADOR AR UA-05 BIVOLT 05 LTS</v>
          </cell>
          <cell r="C37369" t="str">
            <v>HAWA</v>
          </cell>
          <cell r="D37369" t="str">
            <v>UN</v>
          </cell>
        </row>
        <row r="37370">
          <cell r="A37370" t="str">
            <v>75660-01</v>
          </cell>
          <cell r="B37370" t="str">
            <v>AIR FRYER AFO-25L-BI 127V/60Hz</v>
          </cell>
          <cell r="C37370" t="str">
            <v>HAWA</v>
          </cell>
          <cell r="D37370" t="str">
            <v>UN</v>
          </cell>
        </row>
        <row r="37371">
          <cell r="A37371" t="str">
            <v>75660-02</v>
          </cell>
          <cell r="B37371" t="str">
            <v>AIR FRYER AFO-25L-BI 220V/60Hz</v>
          </cell>
          <cell r="C37371" t="str">
            <v>HAWA</v>
          </cell>
          <cell r="D37371" t="str">
            <v>UN</v>
          </cell>
        </row>
        <row r="37372">
          <cell r="A37372" t="str">
            <v>75666-01</v>
          </cell>
          <cell r="B37372" t="str">
            <v>AIR FRYER AFO-12L-BI 127V/60Hz</v>
          </cell>
          <cell r="C37372" t="str">
            <v>HAWA</v>
          </cell>
          <cell r="D37372" t="str">
            <v>UN</v>
          </cell>
        </row>
        <row r="37373">
          <cell r="A37373" t="str">
            <v>75666-02</v>
          </cell>
          <cell r="B37373" t="str">
            <v>AIR FRYER AFO-12L-BI 220V/60Hz</v>
          </cell>
          <cell r="C37373" t="str">
            <v>HAWA</v>
          </cell>
          <cell r="D37373" t="str">
            <v>UN</v>
          </cell>
        </row>
        <row r="37374">
          <cell r="A37374" t="str">
            <v>75666-03</v>
          </cell>
          <cell r="B37374" t="str">
            <v>AIR FRYER AFO-12L-BI 127V/60Hz</v>
          </cell>
          <cell r="C37374" t="str">
            <v>HAWA</v>
          </cell>
          <cell r="D37374" t="str">
            <v>UN</v>
          </cell>
        </row>
        <row r="37375">
          <cell r="A37375" t="str">
            <v>75666-04</v>
          </cell>
          <cell r="B37375" t="str">
            <v>AIR FRYER AFO-12L-BI 220V/60Hz</v>
          </cell>
          <cell r="C37375" t="str">
            <v>HAWA</v>
          </cell>
          <cell r="D37375" t="str">
            <v>UN</v>
          </cell>
        </row>
        <row r="37376">
          <cell r="A37376" t="str">
            <v>75667-01</v>
          </cell>
          <cell r="B37376" t="str">
            <v>AIR FRYER AFD-01-BI 127V/60Hz</v>
          </cell>
          <cell r="C37376" t="str">
            <v>HAWA</v>
          </cell>
          <cell r="D37376" t="str">
            <v>UN</v>
          </cell>
        </row>
        <row r="37377">
          <cell r="A37377" t="str">
            <v>75667-02</v>
          </cell>
          <cell r="B37377" t="str">
            <v>AIR FRYER AFD-01-BI 220V/60Hz</v>
          </cell>
          <cell r="C37377" t="str">
            <v>HAWA</v>
          </cell>
          <cell r="D37377" t="str">
            <v>UN</v>
          </cell>
        </row>
        <row r="37378">
          <cell r="A37378" t="str">
            <v>75668-01</v>
          </cell>
          <cell r="B37378" t="str">
            <v>VAPORIZADOR VP-09 127V/60Hz</v>
          </cell>
          <cell r="C37378" t="str">
            <v>HAWA</v>
          </cell>
          <cell r="D37378" t="str">
            <v>UN</v>
          </cell>
        </row>
        <row r="37379">
          <cell r="A37379" t="str">
            <v>75668-02</v>
          </cell>
          <cell r="B37379" t="str">
            <v>VAPORIZADOR VP-09 220V/60Hz</v>
          </cell>
          <cell r="C37379" t="str">
            <v>HAWA</v>
          </cell>
          <cell r="D37379" t="str">
            <v>UN</v>
          </cell>
        </row>
        <row r="37380">
          <cell r="A37380" t="str">
            <v>75669-01</v>
          </cell>
          <cell r="B37380" t="str">
            <v>AIR FRYER AFO-12L-FB 127V/60Hz</v>
          </cell>
          <cell r="C37380" t="str">
            <v>HAWA</v>
          </cell>
          <cell r="D37380" t="str">
            <v>UN</v>
          </cell>
        </row>
        <row r="37381">
          <cell r="A37381" t="str">
            <v>75669-02</v>
          </cell>
          <cell r="B37381" t="str">
            <v>AIR FRYER AFO-12L-FB 220V/60Hz</v>
          </cell>
          <cell r="C37381" t="str">
            <v>HAWA</v>
          </cell>
          <cell r="D37381" t="str">
            <v>UN</v>
          </cell>
        </row>
        <row r="37382">
          <cell r="A37382" t="str">
            <v>75678-01</v>
          </cell>
          <cell r="B37382" t="str">
            <v>PARTY BOX PBX-600 BIVOLT</v>
          </cell>
          <cell r="C37382" t="str">
            <v>HAWA</v>
          </cell>
          <cell r="D37382" t="str">
            <v>UN</v>
          </cell>
        </row>
        <row r="37383">
          <cell r="A37383" t="str">
            <v>75681-01</v>
          </cell>
          <cell r="B37383" t="str">
            <v>UMIDIFICADOR DE AR UA-08 BIVOLT</v>
          </cell>
          <cell r="C37383" t="str">
            <v>HAWA</v>
          </cell>
          <cell r="D37383" t="str">
            <v>UN</v>
          </cell>
        </row>
        <row r="37384">
          <cell r="A37384" t="str">
            <v>7570-01</v>
          </cell>
          <cell r="B37384" t="str">
            <v>CORT. CABELO CR-05 127V/60HZ ULTRA</v>
          </cell>
          <cell r="C37384" t="str">
            <v>HAWA</v>
          </cell>
          <cell r="D37384" t="str">
            <v>UN</v>
          </cell>
        </row>
        <row r="37385">
          <cell r="A37385" t="str">
            <v>7570-02</v>
          </cell>
          <cell r="B37385" t="str">
            <v>CORT. CABELO CR-05 220V/60HZ ULTRA</v>
          </cell>
          <cell r="C37385" t="str">
            <v>HAWA</v>
          </cell>
          <cell r="D37385" t="str">
            <v>UN</v>
          </cell>
        </row>
        <row r="37386">
          <cell r="A37386" t="str">
            <v>75782-01</v>
          </cell>
          <cell r="B37386" t="str">
            <v>BOOMBOX AWS-BBS-01-BG BIVOLT</v>
          </cell>
          <cell r="C37386" t="str">
            <v>HAWA</v>
          </cell>
          <cell r="D37386" t="str">
            <v>UN</v>
          </cell>
        </row>
        <row r="37387">
          <cell r="A37387" t="str">
            <v>75787-01</v>
          </cell>
          <cell r="B37387" t="str">
            <v>AIR FRYER OVEN AFDO-25L-FD  - 127V60HZ</v>
          </cell>
          <cell r="C37387" t="str">
            <v>HAWA</v>
          </cell>
          <cell r="D37387" t="str">
            <v>UN</v>
          </cell>
        </row>
        <row r="37388">
          <cell r="A37388" t="str">
            <v>75787-02</v>
          </cell>
          <cell r="B37388" t="str">
            <v>AIR FRYER OVEN AFDO-25L-FD  -220V/60Hz</v>
          </cell>
          <cell r="C37388" t="str">
            <v>HAWA</v>
          </cell>
          <cell r="D37388" t="str">
            <v>UN</v>
          </cell>
        </row>
        <row r="37389">
          <cell r="A37389" t="str">
            <v>75810-01</v>
          </cell>
          <cell r="B37389" t="str">
            <v>BODY GROOM BG-03 BIVOLT</v>
          </cell>
          <cell r="C37389" t="str">
            <v>HAWA</v>
          </cell>
          <cell r="D37389" t="str">
            <v>UN</v>
          </cell>
        </row>
        <row r="37390">
          <cell r="A37390" t="str">
            <v>75810-02</v>
          </cell>
          <cell r="B37390" t="str">
            <v>BODY GROOM BG-03 BIVOLT</v>
          </cell>
          <cell r="C37390" t="str">
            <v>HAWA</v>
          </cell>
          <cell r="D37390" t="str">
            <v>UN</v>
          </cell>
        </row>
        <row r="37391">
          <cell r="A37391" t="str">
            <v>75894-01</v>
          </cell>
          <cell r="B37391" t="str">
            <v>PRANCHA ALISADORA P-30 BIVOLT</v>
          </cell>
          <cell r="C37391" t="str">
            <v>HAWA</v>
          </cell>
          <cell r="D37391" t="str">
            <v>UN</v>
          </cell>
        </row>
        <row r="37392">
          <cell r="A37392" t="str">
            <v>75895-01</v>
          </cell>
          <cell r="B37392" t="str">
            <v>PRANCHA ALISADORA P-30T BIVOLT</v>
          </cell>
          <cell r="C37392" t="str">
            <v>HAWA</v>
          </cell>
          <cell r="D37392" t="str">
            <v>UN</v>
          </cell>
        </row>
        <row r="37393">
          <cell r="A37393" t="str">
            <v>75897-01</v>
          </cell>
          <cell r="B37393" t="str">
            <v>RÁDIO RELÓGIO RR-04 BIVOLT</v>
          </cell>
          <cell r="C37393" t="str">
            <v>HAWA</v>
          </cell>
          <cell r="D37393" t="str">
            <v>UN</v>
          </cell>
        </row>
        <row r="37394">
          <cell r="A37394" t="str">
            <v>75973-01</v>
          </cell>
          <cell r="B37394" t="str">
            <v>FOGAO ELETRICO FE-03 127V/60Hz</v>
          </cell>
          <cell r="C37394" t="str">
            <v>HAWA</v>
          </cell>
          <cell r="D37394" t="str">
            <v>UN</v>
          </cell>
        </row>
        <row r="37395">
          <cell r="A37395" t="str">
            <v>75973-02</v>
          </cell>
          <cell r="B37395" t="str">
            <v>FOGAO ELETRICO FE-03 220V/60Hz</v>
          </cell>
          <cell r="C37395" t="str">
            <v>HAWA</v>
          </cell>
          <cell r="D37395" t="str">
            <v>UN</v>
          </cell>
        </row>
        <row r="37396">
          <cell r="A37396" t="str">
            <v>75974-01</v>
          </cell>
          <cell r="B37396" t="str">
            <v>FOGAO ELETRICO FE-04 127V/60Hz</v>
          </cell>
          <cell r="C37396" t="str">
            <v>HAWA</v>
          </cell>
          <cell r="D37396" t="str">
            <v>UN</v>
          </cell>
        </row>
        <row r="37397">
          <cell r="A37397" t="str">
            <v>75974-02</v>
          </cell>
          <cell r="B37397" t="str">
            <v>FOGAO ELETRICO FE-04 220V/60Hz</v>
          </cell>
          <cell r="C37397" t="str">
            <v>HAWA</v>
          </cell>
          <cell r="D37397" t="str">
            <v>UN</v>
          </cell>
        </row>
        <row r="37398">
          <cell r="A37398" t="str">
            <v>75985-01</v>
          </cell>
          <cell r="B37398" t="str">
            <v>FONE DE OUVIDO AWS-HP-06-S BIVOLT</v>
          </cell>
          <cell r="C37398" t="str">
            <v>HAWA</v>
          </cell>
          <cell r="D37398" t="str">
            <v>UN</v>
          </cell>
        </row>
        <row r="37399">
          <cell r="A37399" t="str">
            <v>75986-01</v>
          </cell>
          <cell r="B37399" t="str">
            <v>FONE DE OUVIDO AWS-HP-06-DB BIVOLT</v>
          </cell>
          <cell r="C37399" t="str">
            <v>HAWA</v>
          </cell>
          <cell r="D37399" t="str">
            <v>UN</v>
          </cell>
        </row>
        <row r="37400">
          <cell r="A37400" t="str">
            <v>75992-01</v>
          </cell>
          <cell r="B37400" t="str">
            <v>AIR FRYER AF-36-BI 127V/60Hz</v>
          </cell>
          <cell r="C37400" t="str">
            <v>HAWA</v>
          </cell>
          <cell r="D37400" t="str">
            <v>UN</v>
          </cell>
        </row>
        <row r="37401">
          <cell r="A37401" t="str">
            <v>75992-02</v>
          </cell>
          <cell r="B37401" t="str">
            <v>AIR FRYER AF-36-BI 220V/60Hz</v>
          </cell>
          <cell r="C37401" t="str">
            <v>HAWA</v>
          </cell>
          <cell r="D37401" t="str">
            <v>UN</v>
          </cell>
        </row>
        <row r="37402">
          <cell r="A37402" t="str">
            <v>75999-01</v>
          </cell>
          <cell r="B37402" t="str">
            <v>AIR FRYER AF-36-FB 127V/60Hz</v>
          </cell>
          <cell r="C37402" t="str">
            <v>HAWA</v>
          </cell>
          <cell r="D37402" t="str">
            <v>UN</v>
          </cell>
        </row>
        <row r="37403">
          <cell r="A37403" t="str">
            <v>75999-02</v>
          </cell>
          <cell r="B37403" t="str">
            <v>AIR FRYER AF-36-FB 220V/60Hz</v>
          </cell>
          <cell r="C37403" t="str">
            <v>HAWA</v>
          </cell>
          <cell r="D37403" t="str">
            <v>UN</v>
          </cell>
        </row>
        <row r="37404">
          <cell r="A37404" t="str">
            <v>7600-01</v>
          </cell>
          <cell r="B37404" t="str">
            <v>VENT 30CM TURBO VT-31 6P 127V/60Hz</v>
          </cell>
          <cell r="C37404" t="str">
            <v>FERT</v>
          </cell>
          <cell r="D37404" t="str">
            <v>UN</v>
          </cell>
        </row>
        <row r="37405">
          <cell r="A37405" t="str">
            <v>7600-02</v>
          </cell>
          <cell r="B37405" t="str">
            <v>VENT 30CM TURBO VT-31 6P 220V/60Hz</v>
          </cell>
          <cell r="C37405" t="str">
            <v>FERT</v>
          </cell>
          <cell r="D37405" t="str">
            <v>UN</v>
          </cell>
        </row>
        <row r="37406">
          <cell r="A37406" t="str">
            <v>7600-03</v>
          </cell>
          <cell r="B37406" t="str">
            <v>VENT 30CM TURBO VT-31-6P 127V/60Hz</v>
          </cell>
          <cell r="C37406" t="str">
            <v>FERT</v>
          </cell>
          <cell r="D37406" t="str">
            <v>UN</v>
          </cell>
        </row>
        <row r="37407">
          <cell r="A37407" t="str">
            <v>7600-04</v>
          </cell>
          <cell r="B37407" t="str">
            <v>VENT 30CM TURBO VT-31-6P 220V/60Hz</v>
          </cell>
          <cell r="C37407" t="str">
            <v>FERT</v>
          </cell>
          <cell r="D37407" t="str">
            <v>UN</v>
          </cell>
        </row>
        <row r="37408">
          <cell r="A37408" t="str">
            <v>7610-01</v>
          </cell>
          <cell r="B37408" t="str">
            <v>PARAF. 12V FPF-03 BIVOLT</v>
          </cell>
          <cell r="C37408" t="str">
            <v>HAWA</v>
          </cell>
          <cell r="D37408" t="str">
            <v>UN</v>
          </cell>
        </row>
        <row r="37409">
          <cell r="A37409" t="str">
            <v>7612-01</v>
          </cell>
          <cell r="B37409" t="str">
            <v>PARAF. FPF-05M BIVOLT KIT OFICINA 4,8V</v>
          </cell>
          <cell r="C37409" t="str">
            <v>HAWA</v>
          </cell>
          <cell r="D37409" t="str">
            <v>UN</v>
          </cell>
        </row>
        <row r="37410">
          <cell r="A37410" t="str">
            <v>7620-01</v>
          </cell>
          <cell r="B37410" t="str">
            <v>TABLET TB-02 BIVOLT - AMOSTRA - 1GB</v>
          </cell>
          <cell r="C37410" t="str">
            <v>HAWA</v>
          </cell>
          <cell r="D37410" t="str">
            <v>UN</v>
          </cell>
        </row>
        <row r="37411">
          <cell r="A37411" t="str">
            <v>7632-01</v>
          </cell>
          <cell r="B37411" t="str">
            <v>VENT 40CM VT-CR-43-8P-NP 127V/60HZ</v>
          </cell>
          <cell r="C37411" t="str">
            <v>FERT</v>
          </cell>
          <cell r="D37411" t="str">
            <v>UN</v>
          </cell>
        </row>
        <row r="37412">
          <cell r="A37412" t="str">
            <v>7632-02</v>
          </cell>
          <cell r="B37412" t="str">
            <v>VENT 40CM VT-CR-43-8P-NP 220V/60HZ</v>
          </cell>
          <cell r="C37412" t="str">
            <v>FERT</v>
          </cell>
          <cell r="D37412" t="str">
            <v>UN</v>
          </cell>
        </row>
        <row r="37413">
          <cell r="A37413" t="str">
            <v>7632-03</v>
          </cell>
          <cell r="B37413" t="str">
            <v>VENT 40CM VT-CR-43-8P-NP 127V/60Hz</v>
          </cell>
          <cell r="C37413" t="str">
            <v>FERT</v>
          </cell>
          <cell r="D37413" t="str">
            <v>UN</v>
          </cell>
        </row>
        <row r="37414">
          <cell r="A37414" t="str">
            <v>7632-04</v>
          </cell>
          <cell r="B37414" t="str">
            <v>VENT 40CM VT-CR-43-8P-NP 220V/60Hz</v>
          </cell>
          <cell r="C37414" t="str">
            <v>FERT</v>
          </cell>
          <cell r="D37414" t="str">
            <v>UN</v>
          </cell>
        </row>
        <row r="37415">
          <cell r="A37415" t="str">
            <v>7640-01</v>
          </cell>
          <cell r="B37415" t="str">
            <v>AUTO RADIO AR-04 BIVOLT MP3</v>
          </cell>
          <cell r="C37415" t="str">
            <v>HAWA</v>
          </cell>
          <cell r="D37415" t="str">
            <v>UN</v>
          </cell>
        </row>
        <row r="37416">
          <cell r="A37416" t="str">
            <v>7641-01</v>
          </cell>
          <cell r="B37416" t="str">
            <v>AUTO RADIO AR-06 BIVOLT</v>
          </cell>
          <cell r="C37416" t="str">
            <v>HAWA</v>
          </cell>
          <cell r="D37416" t="str">
            <v>UN</v>
          </cell>
        </row>
        <row r="37417">
          <cell r="A37417" t="str">
            <v>76410-01</v>
          </cell>
          <cell r="B37417" t="str">
            <v>BODY GROOM BG-04 BIVOLT</v>
          </cell>
          <cell r="C37417" t="str">
            <v>HAWA</v>
          </cell>
          <cell r="D37417" t="str">
            <v>UN</v>
          </cell>
        </row>
        <row r="37418">
          <cell r="A37418" t="str">
            <v>76410-02</v>
          </cell>
          <cell r="B37418" t="str">
            <v>BODY GROOM BG-04 BIVOLT</v>
          </cell>
          <cell r="C37418" t="str">
            <v>HAWA</v>
          </cell>
          <cell r="D37418" t="str">
            <v>UN</v>
          </cell>
        </row>
        <row r="37419">
          <cell r="A37419" t="str">
            <v>76426-01</v>
          </cell>
          <cell r="B37419" t="str">
            <v>AIR FRYER NEW PRATIC AF-31 127V/60Hz</v>
          </cell>
          <cell r="C37419" t="str">
            <v>HAWA</v>
          </cell>
          <cell r="D37419" t="str">
            <v>UN</v>
          </cell>
        </row>
        <row r="37420">
          <cell r="A37420" t="str">
            <v>76426-02</v>
          </cell>
          <cell r="B37420" t="str">
            <v>AIR FRYER NEW PRATIC AF-31 220V/60Hz</v>
          </cell>
          <cell r="C37420" t="str">
            <v>HAWA</v>
          </cell>
          <cell r="D37420" t="str">
            <v>UN</v>
          </cell>
        </row>
        <row r="37421">
          <cell r="A37421" t="str">
            <v>7644-01</v>
          </cell>
          <cell r="B37421" t="str">
            <v>AUTO RÁDIO AR-06-BL 12V .</v>
          </cell>
          <cell r="C37421" t="str">
            <v>FERT</v>
          </cell>
          <cell r="D37421" t="str">
            <v>UN</v>
          </cell>
        </row>
        <row r="37422">
          <cell r="A37422" t="str">
            <v>76490-01</v>
          </cell>
          <cell r="B37422" t="str">
            <v>UMIDIFICADOR DE AR UA-07 BIVOLT</v>
          </cell>
          <cell r="C37422" t="str">
            <v>HAWA</v>
          </cell>
          <cell r="D37422" t="str">
            <v>UN</v>
          </cell>
        </row>
        <row r="37423">
          <cell r="A37423" t="str">
            <v>76523-01</v>
          </cell>
          <cell r="B37423" t="str">
            <v>EARBUD AWS-EB-06-CL-WG BIV</v>
          </cell>
          <cell r="C37423" t="str">
            <v>HAWA</v>
          </cell>
          <cell r="D37423" t="str">
            <v>UN</v>
          </cell>
        </row>
        <row r="37424">
          <cell r="A37424" t="str">
            <v>76549-01</v>
          </cell>
          <cell r="B37424" t="str">
            <v>PAN. ELET. PRESS. PE-60-6L-I 127V/60HZ</v>
          </cell>
          <cell r="C37424" t="str">
            <v>HAWA</v>
          </cell>
          <cell r="D37424" t="str">
            <v>UN</v>
          </cell>
        </row>
        <row r="37425">
          <cell r="A37425" t="str">
            <v>76549-02</v>
          </cell>
          <cell r="B37425" t="str">
            <v>PAN. ELET. PRESS. PE-60-6L-I 220V/60HZ</v>
          </cell>
          <cell r="C37425" t="str">
            <v>HAWA</v>
          </cell>
          <cell r="D37425" t="str">
            <v>UN</v>
          </cell>
        </row>
        <row r="37426">
          <cell r="A37426" t="str">
            <v>76574-01</v>
          </cell>
          <cell r="B37426" t="str">
            <v>SERRA CIRCULAR FSC-04 127V/60Hz</v>
          </cell>
          <cell r="C37426" t="str">
            <v>HAWA</v>
          </cell>
          <cell r="D37426" t="str">
            <v>UN</v>
          </cell>
        </row>
        <row r="37427">
          <cell r="A37427" t="str">
            <v>76574-02</v>
          </cell>
          <cell r="B37427" t="str">
            <v>SERRA CIRCULAR FSC-04 220V/60Hz</v>
          </cell>
          <cell r="C37427" t="str">
            <v>HAWA</v>
          </cell>
          <cell r="D37427" t="str">
            <v>UN</v>
          </cell>
        </row>
        <row r="37428">
          <cell r="A37428" t="str">
            <v>76574-03</v>
          </cell>
          <cell r="B37428" t="str">
            <v>SERRA CIRCULAR FSC-04 127V/60Hz</v>
          </cell>
          <cell r="C37428" t="str">
            <v>HAWA</v>
          </cell>
          <cell r="D37428" t="str">
            <v>UN</v>
          </cell>
        </row>
        <row r="37429">
          <cell r="A37429" t="str">
            <v>76574-04</v>
          </cell>
          <cell r="B37429" t="str">
            <v>SERRA CIRCULAR FSC-04 220V/60Hz</v>
          </cell>
          <cell r="C37429" t="str">
            <v>HAWA</v>
          </cell>
          <cell r="D37429" t="str">
            <v>UN</v>
          </cell>
        </row>
        <row r="37430">
          <cell r="A37430" t="str">
            <v>76589-01</v>
          </cell>
          <cell r="B37430" t="str">
            <v>ROBÔ ASPIRADOR RB-15-LSBCPP-BL 127V</v>
          </cell>
          <cell r="C37430" t="str">
            <v>HAWA</v>
          </cell>
          <cell r="D37430" t="str">
            <v>UN</v>
          </cell>
        </row>
        <row r="37431">
          <cell r="A37431" t="str">
            <v>76589-02</v>
          </cell>
          <cell r="B37431" t="str">
            <v>ROBÔ ASPIRADOR RB-15-LSBCPP-BL 220V</v>
          </cell>
          <cell r="C37431" t="str">
            <v>HAWA</v>
          </cell>
          <cell r="D37431" t="str">
            <v>UN</v>
          </cell>
        </row>
        <row r="37432">
          <cell r="A37432" t="str">
            <v>76599-01</v>
          </cell>
          <cell r="B37432" t="str">
            <v>CERVEJEIRA CVA-01-GI-90 127V/60HZ</v>
          </cell>
          <cell r="C37432" t="str">
            <v>HAWA</v>
          </cell>
          <cell r="D37432" t="str">
            <v>UN</v>
          </cell>
        </row>
        <row r="37433">
          <cell r="A37433" t="str">
            <v>76599-02</v>
          </cell>
          <cell r="B37433" t="str">
            <v>CERVEJEIRA CVA-01-GI-90 220V/60HZ</v>
          </cell>
          <cell r="C37433" t="str">
            <v>HAWA</v>
          </cell>
          <cell r="D37433" t="str">
            <v>UN</v>
          </cell>
        </row>
        <row r="37434">
          <cell r="A37434" t="str">
            <v>76640-01</v>
          </cell>
          <cell r="B37434" t="str">
            <v>BALANÇA DIGITAL BL-05 BIVOLT</v>
          </cell>
          <cell r="C37434" t="str">
            <v>HAWA</v>
          </cell>
          <cell r="D37434" t="str">
            <v>UN</v>
          </cell>
        </row>
        <row r="37435">
          <cell r="A37435" t="str">
            <v>76640-02</v>
          </cell>
          <cell r="B37435" t="str">
            <v>BALANÇA DIGITAL BL-05 BIVOLT</v>
          </cell>
          <cell r="C37435" t="str">
            <v>HAWA</v>
          </cell>
          <cell r="D37435" t="str">
            <v>UN</v>
          </cell>
        </row>
        <row r="37436">
          <cell r="A37436" t="str">
            <v>76726-01</v>
          </cell>
          <cell r="B37436" t="str">
            <v>AIR FRYER AF-35-BF 127V/60Hz</v>
          </cell>
          <cell r="C37436" t="str">
            <v>HAWA</v>
          </cell>
          <cell r="D37436" t="str">
            <v>UN</v>
          </cell>
        </row>
        <row r="37437">
          <cell r="A37437" t="str">
            <v>76726-02</v>
          </cell>
          <cell r="B37437" t="str">
            <v>AIR FRYER AF-35-BF 220V/60Hz</v>
          </cell>
          <cell r="C37437" t="str">
            <v>HAWA</v>
          </cell>
          <cell r="D37437" t="str">
            <v>UN</v>
          </cell>
        </row>
        <row r="37438">
          <cell r="A37438" t="str">
            <v>76770-01</v>
          </cell>
          <cell r="B37438" t="str">
            <v>CHURRASQUEIRA ELETRICA CH-07 127V/60HZ P</v>
          </cell>
          <cell r="C37438" t="str">
            <v>HAWA</v>
          </cell>
          <cell r="D37438" t="str">
            <v>UN</v>
          </cell>
        </row>
        <row r="37439">
          <cell r="A37439" t="str">
            <v>76770-02</v>
          </cell>
          <cell r="B37439" t="str">
            <v>CHURRASQUEIRA ELETRICA CH-07 220V/60HZ P</v>
          </cell>
          <cell r="C37439" t="str">
            <v>HAWA</v>
          </cell>
          <cell r="D37439" t="str">
            <v>UN</v>
          </cell>
        </row>
        <row r="37440">
          <cell r="A37440" t="str">
            <v>76810-01</v>
          </cell>
          <cell r="B37440" t="str">
            <v>BODY GROOM BG-05 BIVOLT</v>
          </cell>
          <cell r="C37440" t="str">
            <v>HAWA</v>
          </cell>
          <cell r="D37440" t="str">
            <v>UN</v>
          </cell>
        </row>
        <row r="37441">
          <cell r="A37441" t="str">
            <v>76810-02</v>
          </cell>
          <cell r="B37441" t="str">
            <v>BODY GROOM BG-05 BIVOLT</v>
          </cell>
          <cell r="C37441" t="str">
            <v>HAWA</v>
          </cell>
          <cell r="D37441" t="str">
            <v>UN</v>
          </cell>
        </row>
        <row r="37442">
          <cell r="A37442" t="str">
            <v>76820-01</v>
          </cell>
          <cell r="B37442" t="str">
            <v>MAQUINA DE ACABAMENTO MA-01 BIVOLT</v>
          </cell>
          <cell r="C37442" t="str">
            <v>HAWA</v>
          </cell>
          <cell r="D37442" t="str">
            <v>UN</v>
          </cell>
        </row>
        <row r="37443">
          <cell r="A37443" t="str">
            <v>76850-01</v>
          </cell>
          <cell r="B37443" t="str">
            <v>OMELETEIRA ELETRICA OM-02 127V/60Hz</v>
          </cell>
          <cell r="C37443" t="str">
            <v>HAWA</v>
          </cell>
          <cell r="D37443" t="str">
            <v>UN</v>
          </cell>
        </row>
        <row r="37444">
          <cell r="A37444" t="str">
            <v>76850-02</v>
          </cell>
          <cell r="B37444" t="str">
            <v>OMELETEIRA ELETRICA OM-02 220V/60Hz</v>
          </cell>
          <cell r="C37444" t="str">
            <v>HAWA</v>
          </cell>
          <cell r="D37444" t="str">
            <v>UN</v>
          </cell>
        </row>
        <row r="37445">
          <cell r="A37445" t="str">
            <v>76880-01</v>
          </cell>
          <cell r="B37445" t="str">
            <v>CHURRASQUEIRA ELETRICA CH-05 127V/60Hz</v>
          </cell>
          <cell r="C37445" t="str">
            <v>HAWA</v>
          </cell>
          <cell r="D37445" t="str">
            <v>UN</v>
          </cell>
        </row>
        <row r="37446">
          <cell r="A37446" t="str">
            <v>76880-02</v>
          </cell>
          <cell r="B37446" t="str">
            <v>CHURRASQUEIRA ELETRICA CH-05 220V/60Hz</v>
          </cell>
          <cell r="C37446" t="str">
            <v>HAWA</v>
          </cell>
          <cell r="D37446" t="str">
            <v>UN</v>
          </cell>
        </row>
        <row r="37447">
          <cell r="A37447" t="str">
            <v>76896-01</v>
          </cell>
          <cell r="B37447" t="str">
            <v>ESCOVA SECADORA ES-14-BI BIVOLT</v>
          </cell>
          <cell r="C37447" t="str">
            <v>HAWA</v>
          </cell>
          <cell r="D37447" t="str">
            <v>UN</v>
          </cell>
        </row>
        <row r="37448">
          <cell r="A37448" t="str">
            <v>76896-02</v>
          </cell>
          <cell r="B37448" t="str">
            <v>ESCOVA SECADORA ES-14-BI BIVOLT</v>
          </cell>
          <cell r="C37448" t="str">
            <v>HAWA</v>
          </cell>
          <cell r="D37448" t="str">
            <v>UN</v>
          </cell>
        </row>
        <row r="37449">
          <cell r="A37449" t="str">
            <v>76979-01</v>
          </cell>
          <cell r="B37449" t="str">
            <v>LIMPADOR DE VIDRO LV-01-BI BIV</v>
          </cell>
          <cell r="C37449" t="str">
            <v>HAWA</v>
          </cell>
          <cell r="D37449" t="str">
            <v>UN</v>
          </cell>
        </row>
        <row r="37450">
          <cell r="A37450" t="str">
            <v>7700-01</v>
          </cell>
          <cell r="B37450" t="str">
            <v>VENT 40CM TURBO VT-41 6P 127V/60HZ</v>
          </cell>
          <cell r="C37450" t="str">
            <v>FERT</v>
          </cell>
          <cell r="D37450" t="str">
            <v>UN</v>
          </cell>
        </row>
        <row r="37451">
          <cell r="A37451" t="str">
            <v>7700-02</v>
          </cell>
          <cell r="B37451" t="str">
            <v>VENT 40CM TURBO VT-41 6P 220V/60HZ</v>
          </cell>
          <cell r="C37451" t="str">
            <v>FERT</v>
          </cell>
          <cell r="D37451" t="str">
            <v>UN</v>
          </cell>
        </row>
        <row r="37452">
          <cell r="A37452" t="str">
            <v>7702-01</v>
          </cell>
          <cell r="B37452" t="str">
            <v>TABLET TB-13 BIVOLT</v>
          </cell>
          <cell r="C37452" t="str">
            <v>FERT</v>
          </cell>
          <cell r="D37452" t="str">
            <v>UN</v>
          </cell>
        </row>
        <row r="37453">
          <cell r="A37453" t="str">
            <v>7703-01</v>
          </cell>
          <cell r="B37453" t="str">
            <v>SUB-CONJ MONTADO TABLET SP721 TB-13</v>
          </cell>
          <cell r="C37453" t="str">
            <v>HALB</v>
          </cell>
          <cell r="D37453" t="str">
            <v>UN</v>
          </cell>
        </row>
        <row r="37454">
          <cell r="A37454" t="str">
            <v>77058-01</v>
          </cell>
          <cell r="B37454" t="str">
            <v>MIXER M-14 127V/60Hz</v>
          </cell>
          <cell r="C37454" t="str">
            <v>HAWA</v>
          </cell>
          <cell r="D37454" t="str">
            <v>UN</v>
          </cell>
        </row>
        <row r="37455">
          <cell r="A37455" t="str">
            <v>77058-02</v>
          </cell>
          <cell r="B37455" t="str">
            <v>MIXER M-14 220V/60Hz</v>
          </cell>
          <cell r="C37455" t="str">
            <v>HAWA</v>
          </cell>
          <cell r="D37455" t="str">
            <v>UN</v>
          </cell>
        </row>
        <row r="37456">
          <cell r="A37456" t="str">
            <v>77058-03</v>
          </cell>
          <cell r="B37456" t="str">
            <v>MIXER M-14 127V/60Hz</v>
          </cell>
          <cell r="C37456" t="str">
            <v>HAWA</v>
          </cell>
          <cell r="D37456" t="str">
            <v>UN</v>
          </cell>
        </row>
        <row r="37457">
          <cell r="A37457" t="str">
            <v>77058-04</v>
          </cell>
          <cell r="B37457" t="str">
            <v>MIXER M-14 220V/60Hz</v>
          </cell>
          <cell r="C37457" t="str">
            <v>HAWA</v>
          </cell>
          <cell r="D37457" t="str">
            <v>UN</v>
          </cell>
        </row>
        <row r="37458">
          <cell r="A37458" t="str">
            <v>77058-05</v>
          </cell>
          <cell r="B37458" t="str">
            <v>MIXER M-14 127V/60Hz</v>
          </cell>
          <cell r="C37458" t="str">
            <v>HAWA</v>
          </cell>
          <cell r="D37458" t="str">
            <v>UN</v>
          </cell>
        </row>
        <row r="37459">
          <cell r="A37459" t="str">
            <v>77058-06</v>
          </cell>
          <cell r="B37459" t="str">
            <v>MIXER M-14 220V/60Hz</v>
          </cell>
          <cell r="C37459" t="str">
            <v>HAWA</v>
          </cell>
          <cell r="D37459" t="str">
            <v>UN</v>
          </cell>
        </row>
        <row r="37460">
          <cell r="A37460" t="str">
            <v>7707-01</v>
          </cell>
          <cell r="B37460" t="str">
            <v>TABLET TB-07 BIVOLT</v>
          </cell>
          <cell r="C37460" t="str">
            <v>FERT</v>
          </cell>
          <cell r="D37460" t="str">
            <v>UN</v>
          </cell>
        </row>
        <row r="37461">
          <cell r="A37461" t="str">
            <v>77071-01</v>
          </cell>
          <cell r="B37461" t="str">
            <v>ROBÔ ASPIRADORPO RB-07 BIVOLT</v>
          </cell>
          <cell r="C37461" t="str">
            <v>HAWA</v>
          </cell>
          <cell r="D37461" t="str">
            <v>UN</v>
          </cell>
        </row>
        <row r="37462">
          <cell r="A37462" t="str">
            <v>7708-01</v>
          </cell>
          <cell r="B37462" t="str">
            <v>TABLET TB-08 BIVOLT</v>
          </cell>
          <cell r="C37462" t="str">
            <v>FERT</v>
          </cell>
          <cell r="D37462" t="str">
            <v>UN</v>
          </cell>
        </row>
        <row r="37463">
          <cell r="A37463" t="str">
            <v>7709-01</v>
          </cell>
          <cell r="B37463" t="str">
            <v>TABLET TB-09 BIVOLT KIDS</v>
          </cell>
          <cell r="C37463" t="str">
            <v>FERT</v>
          </cell>
          <cell r="D37463" t="str">
            <v>UN</v>
          </cell>
        </row>
        <row r="37464">
          <cell r="A37464" t="str">
            <v>7711-A2808A-4101008</v>
          </cell>
          <cell r="B37464" t="str">
            <v>SPTE PLAST AF D SD US C/ CNX 8O /10W</v>
          </cell>
          <cell r="C37464" t="str">
            <v>ROH</v>
          </cell>
          <cell r="D37464" t="str">
            <v>UN</v>
          </cell>
        </row>
        <row r="37465">
          <cell r="A37465" t="str">
            <v>7711-A2808A-41010081</v>
          </cell>
          <cell r="B37465" t="str">
            <v>SPTE PLAST AF 8O /10W 300X35X43</v>
          </cell>
          <cell r="C37465" t="str">
            <v>ROH</v>
          </cell>
          <cell r="D37465" t="str">
            <v>UN</v>
          </cell>
        </row>
        <row r="37466">
          <cell r="A37466" t="str">
            <v>7711-A2808A-4101009</v>
          </cell>
          <cell r="B37466" t="str">
            <v>SPTE PLAST AF E SD US C/ CNX 8O /10W</v>
          </cell>
          <cell r="C37466" t="str">
            <v>ROH</v>
          </cell>
          <cell r="D37466" t="str">
            <v>UN</v>
          </cell>
        </row>
        <row r="37467">
          <cell r="A37467" t="str">
            <v>7711-A2808A-41010091</v>
          </cell>
          <cell r="B37467" t="str">
            <v>SPTE PLAST AF 8O /10W 300X35X43</v>
          </cell>
          <cell r="C37467" t="str">
            <v>ROH</v>
          </cell>
          <cell r="D37467" t="str">
            <v>UN</v>
          </cell>
        </row>
        <row r="37468">
          <cell r="A37468" t="str">
            <v>7711-A2808A-43010031</v>
          </cell>
          <cell r="B37468" t="str">
            <v>SPTE PLAST AF L C/ CNX 8O /10W 300X35X43</v>
          </cell>
          <cell r="C37468" t="str">
            <v>ROH</v>
          </cell>
          <cell r="D37468" t="str">
            <v>UN</v>
          </cell>
        </row>
        <row r="37469">
          <cell r="A37469" t="str">
            <v>7711-A2808A-43010041</v>
          </cell>
          <cell r="B37469" t="str">
            <v>SPTE PLAST AF R C/ CNX 8O /10W 300X35X43</v>
          </cell>
          <cell r="C37469" t="str">
            <v>ROH</v>
          </cell>
          <cell r="D37469" t="str">
            <v>UN</v>
          </cell>
        </row>
        <row r="37470">
          <cell r="A37470" t="str">
            <v>7711-A8808A-1000000</v>
          </cell>
          <cell r="B37470" t="str">
            <v>ALTO-FALANTE 8 OHM 10W 131X34.5X31.5MM</v>
          </cell>
          <cell r="C37470" t="str">
            <v>ROH</v>
          </cell>
          <cell r="D37470" t="str">
            <v>UN</v>
          </cell>
        </row>
        <row r="37471">
          <cell r="A37471" t="str">
            <v>7711-A8808A-10000001</v>
          </cell>
          <cell r="B37471" t="str">
            <v>ALTO-FALANTE 8OHM /10W 131X34.5X31.5MM</v>
          </cell>
          <cell r="C37471" t="str">
            <v>ROH</v>
          </cell>
          <cell r="D37471" t="str">
            <v>UN</v>
          </cell>
        </row>
        <row r="37472">
          <cell r="A37472" t="str">
            <v>7711-A8808A-1000003</v>
          </cell>
          <cell r="B37472" t="str">
            <v>ALTO FALANTE 8 OHMS 10W 2P</v>
          </cell>
          <cell r="C37472" t="str">
            <v>ROH</v>
          </cell>
          <cell r="D37472" t="str">
            <v>UN</v>
          </cell>
        </row>
        <row r="37473">
          <cell r="A37473" t="str">
            <v>7711-A8808A-10000031</v>
          </cell>
          <cell r="B37473" t="str">
            <v>SPEAKER A10 LEAD TERMINAL 2PIN 4.8/2.8</v>
          </cell>
          <cell r="C37473" t="str">
            <v>ROH</v>
          </cell>
          <cell r="D37473" t="str">
            <v>UN</v>
          </cell>
        </row>
        <row r="37474">
          <cell r="A37474" t="str">
            <v>7711-A8808A-10000061</v>
          </cell>
          <cell r="B37474" t="str">
            <v>ALTO-FALANTE 8 OHM 10W 138X34.5X35.7MM</v>
          </cell>
          <cell r="C37474" t="str">
            <v>ROH</v>
          </cell>
          <cell r="D37474" t="str">
            <v>UN</v>
          </cell>
        </row>
        <row r="37475">
          <cell r="A37475" t="str">
            <v>7711-A8838A-10000011</v>
          </cell>
          <cell r="B37475" t="str">
            <v>ALTO-FALANTE 8 OHM 10W 131X34.5X31.5MM</v>
          </cell>
          <cell r="C37475" t="str">
            <v>ROH</v>
          </cell>
          <cell r="D37475" t="str">
            <v>UN</v>
          </cell>
        </row>
        <row r="37476">
          <cell r="A37476" t="str">
            <v>77117-01</v>
          </cell>
          <cell r="B37476" t="str">
            <v>BOOMBOX BX-100-BL BIVOLT</v>
          </cell>
          <cell r="C37476" t="str">
            <v>HAWA</v>
          </cell>
          <cell r="D37476" t="str">
            <v>UN</v>
          </cell>
        </row>
        <row r="37477">
          <cell r="A37477" t="str">
            <v>77180-03</v>
          </cell>
          <cell r="B37477" t="str">
            <v>FURADEIRA NFFI-07 127V/60Hz</v>
          </cell>
          <cell r="C37477" t="str">
            <v>HAWA</v>
          </cell>
          <cell r="D37477" t="str">
            <v>UN</v>
          </cell>
        </row>
        <row r="37478">
          <cell r="A37478" t="str">
            <v>77180-04</v>
          </cell>
          <cell r="B37478" t="str">
            <v>FURADEIRA NFFI-07 220V/60Hz</v>
          </cell>
          <cell r="C37478" t="str">
            <v>HAWA</v>
          </cell>
          <cell r="D37478" t="str">
            <v>UN</v>
          </cell>
        </row>
        <row r="37479">
          <cell r="A37479" t="str">
            <v>77180-05</v>
          </cell>
          <cell r="B37479" t="str">
            <v>FURADEIRA NFFI-07 127V/60Hz</v>
          </cell>
          <cell r="C37479" t="str">
            <v>HAWA</v>
          </cell>
          <cell r="D37479" t="str">
            <v>UN</v>
          </cell>
        </row>
        <row r="37480">
          <cell r="A37480" t="str">
            <v>77180-06</v>
          </cell>
          <cell r="B37480" t="str">
            <v>FURADEIRA NFFI-07 220V/60Hz</v>
          </cell>
          <cell r="C37480" t="str">
            <v>HAWA</v>
          </cell>
          <cell r="D37480" t="str">
            <v>UN</v>
          </cell>
        </row>
        <row r="37481">
          <cell r="A37481" t="str">
            <v>77190-07</v>
          </cell>
          <cell r="B37481" t="str">
            <v>FURADEIRA NFFI-07M 127V/60Hz</v>
          </cell>
          <cell r="C37481" t="str">
            <v>HAWA</v>
          </cell>
          <cell r="D37481" t="str">
            <v>UN</v>
          </cell>
        </row>
        <row r="37482">
          <cell r="A37482" t="str">
            <v>77190-08</v>
          </cell>
          <cell r="B37482" t="str">
            <v>FURADEIRA NFFI-07M 220V/60Hz</v>
          </cell>
          <cell r="C37482" t="str">
            <v>HAWA</v>
          </cell>
          <cell r="D37482" t="str">
            <v>UN</v>
          </cell>
        </row>
        <row r="37483">
          <cell r="A37483" t="str">
            <v>7720-01</v>
          </cell>
          <cell r="B37483" t="str">
            <v>PAN ELET. PRESSAO PE-29 127V/60HZ 04 LTS</v>
          </cell>
          <cell r="C37483" t="str">
            <v>HAWA</v>
          </cell>
          <cell r="D37483" t="str">
            <v>UN</v>
          </cell>
        </row>
        <row r="37484">
          <cell r="A37484" t="str">
            <v>7720-02</v>
          </cell>
          <cell r="B37484" t="str">
            <v>PAN ELET. PRESSAO PE-29 220V/60HZ 04 LTS</v>
          </cell>
          <cell r="C37484" t="str">
            <v>HAWA</v>
          </cell>
          <cell r="D37484" t="str">
            <v>UN</v>
          </cell>
        </row>
        <row r="37485">
          <cell r="A37485" t="str">
            <v>7725-01</v>
          </cell>
          <cell r="B37485" t="str">
            <v>SERRA TICO TICO ST-RH-01 127V/60Hz</v>
          </cell>
          <cell r="C37485" t="str">
            <v>HAWA</v>
          </cell>
          <cell r="D37485" t="str">
            <v>UN</v>
          </cell>
        </row>
        <row r="37486">
          <cell r="A37486" t="str">
            <v>7725-02</v>
          </cell>
          <cell r="B37486" t="str">
            <v>SERRA TICO TICO ST-RH-01 220V/60Hz</v>
          </cell>
          <cell r="C37486" t="str">
            <v>HAWA</v>
          </cell>
          <cell r="D37486" t="str">
            <v>UN</v>
          </cell>
        </row>
        <row r="37487">
          <cell r="A37487" t="str">
            <v>7730-01</v>
          </cell>
          <cell r="B37487" t="str">
            <v>TABLET TB-04 BIVOLT</v>
          </cell>
          <cell r="C37487" t="str">
            <v>FERT</v>
          </cell>
          <cell r="D37487" t="str">
            <v>UN</v>
          </cell>
        </row>
        <row r="37488">
          <cell r="A37488" t="str">
            <v>7731-01</v>
          </cell>
          <cell r="B37488" t="str">
            <v>SUB-CONJ PRODUTO ACABADO TB-04</v>
          </cell>
          <cell r="C37488" t="str">
            <v>HALB</v>
          </cell>
          <cell r="D37488" t="str">
            <v>UN</v>
          </cell>
        </row>
        <row r="37489">
          <cell r="A37489" t="str">
            <v>77360-01</v>
          </cell>
          <cell r="B37489" t="str">
            <v>GRILL WAFFLE GW-01 127V/60Hz</v>
          </cell>
          <cell r="C37489" t="str">
            <v>HAWA</v>
          </cell>
          <cell r="D37489" t="str">
            <v>UN</v>
          </cell>
        </row>
        <row r="37490">
          <cell r="A37490" t="str">
            <v>77360-02</v>
          </cell>
          <cell r="B37490" t="str">
            <v>GRILL WAFFLE GW-01 220V/60Hz</v>
          </cell>
          <cell r="C37490" t="str">
            <v>HAWA</v>
          </cell>
          <cell r="D37490" t="str">
            <v>UN</v>
          </cell>
        </row>
        <row r="37491">
          <cell r="A37491" t="str">
            <v>77380-01</v>
          </cell>
          <cell r="B37491" t="str">
            <v>PANELA ELETRICA GRILL PE-28 127V/60Hz</v>
          </cell>
          <cell r="C37491" t="str">
            <v>HAWA</v>
          </cell>
          <cell r="D37491" t="str">
            <v>UN</v>
          </cell>
        </row>
        <row r="37492">
          <cell r="A37492" t="str">
            <v>77380-02</v>
          </cell>
          <cell r="B37492" t="str">
            <v>PANELA ELETRICA GRILL PE-28 220V/60Hz</v>
          </cell>
          <cell r="C37492" t="str">
            <v>HAWA</v>
          </cell>
          <cell r="D37492" t="str">
            <v>UN</v>
          </cell>
        </row>
        <row r="37493">
          <cell r="A37493" t="str">
            <v>7740-01</v>
          </cell>
          <cell r="B37493" t="str">
            <v>TABLET TB-05 BIVOLT</v>
          </cell>
          <cell r="C37493" t="str">
            <v>FERT</v>
          </cell>
          <cell r="D37493" t="str">
            <v>UN</v>
          </cell>
        </row>
        <row r="37494">
          <cell r="A37494" t="str">
            <v>7741-01</v>
          </cell>
          <cell r="B37494" t="str">
            <v>SUB-CONJ PRODUTO ACABADO TB-05</v>
          </cell>
          <cell r="C37494" t="str">
            <v>HALB</v>
          </cell>
          <cell r="D37494" t="str">
            <v>UN</v>
          </cell>
        </row>
        <row r="37495">
          <cell r="A37495" t="str">
            <v>7742-02</v>
          </cell>
          <cell r="B37495" t="str">
            <v>TAMPA PLAS. CZ TECLADO[BL]</v>
          </cell>
          <cell r="C37495" t="str">
            <v>ROH</v>
          </cell>
          <cell r="D37495" t="str">
            <v>UN</v>
          </cell>
        </row>
        <row r="37496">
          <cell r="A37496" t="str">
            <v>7742-03</v>
          </cell>
          <cell r="B37496" t="str">
            <v>TAMPA ACRÍLICA TRANSPARENTE [MP]</v>
          </cell>
          <cell r="C37496" t="str">
            <v>ROH</v>
          </cell>
          <cell r="D37496" t="str">
            <v>UN</v>
          </cell>
        </row>
        <row r="37497">
          <cell r="A37497" t="str">
            <v>7742-04</v>
          </cell>
          <cell r="B37497" t="str">
            <v>TAMPA ACRÍLICA TRANSPARENTE [MP]</v>
          </cell>
          <cell r="C37497" t="str">
            <v>ROH</v>
          </cell>
          <cell r="D37497" t="str">
            <v>UN</v>
          </cell>
        </row>
        <row r="37498">
          <cell r="A37498" t="str">
            <v>7742-05</v>
          </cell>
          <cell r="B37498" t="str">
            <v>TAMPA PLÁSTICA AZUL CORPO SUPERIOR [P]</v>
          </cell>
          <cell r="C37498" t="str">
            <v>ROH</v>
          </cell>
          <cell r="D37498" t="str">
            <v>UN</v>
          </cell>
        </row>
        <row r="37499">
          <cell r="A37499" t="str">
            <v>7742-06</v>
          </cell>
          <cell r="B37499" t="str">
            <v>TAMPA  PLÁSTICA AZUL CORPO INFERIOR [P]</v>
          </cell>
          <cell r="C37499" t="str">
            <v>ROH</v>
          </cell>
          <cell r="D37499" t="str">
            <v>UN</v>
          </cell>
        </row>
        <row r="37500">
          <cell r="A37500" t="str">
            <v>7742-07</v>
          </cell>
          <cell r="B37500" t="str">
            <v>TMP PLÁST ARTICUL C/ACAB MET CROMADO [P]</v>
          </cell>
          <cell r="C37500" t="str">
            <v>ROH</v>
          </cell>
          <cell r="D37500" t="str">
            <v>UN</v>
          </cell>
        </row>
        <row r="37501">
          <cell r="A37501" t="str">
            <v>7742-08</v>
          </cell>
          <cell r="B37501" t="str">
            <v>TAMPA ENTRADA FONTE SILICONE CZ[RB]</v>
          </cell>
          <cell r="C37501" t="str">
            <v>ROH</v>
          </cell>
          <cell r="D37501" t="str">
            <v>UN</v>
          </cell>
        </row>
        <row r="37502">
          <cell r="A37502" t="str">
            <v>7742-09</v>
          </cell>
          <cell r="B37502" t="str">
            <v>TAMPA PLÁSTICA BRANCA 5 XÍCARAS [PE]</v>
          </cell>
          <cell r="C37502" t="str">
            <v>ROH</v>
          </cell>
          <cell r="D37502" t="str">
            <v>UN</v>
          </cell>
        </row>
        <row r="37503">
          <cell r="A37503" t="str">
            <v>7742-10</v>
          </cell>
          <cell r="B37503" t="str">
            <v>TAMPA PROT.A PLAS. FUMÊ[BE]</v>
          </cell>
          <cell r="C37503" t="str">
            <v>ROH</v>
          </cell>
          <cell r="D37503" t="str">
            <v>UN</v>
          </cell>
        </row>
        <row r="37504">
          <cell r="A37504" t="str">
            <v>7742-11</v>
          </cell>
          <cell r="B37504" t="str">
            <v>TAMPA COMPART. BAT PLAS. PT[RR]</v>
          </cell>
          <cell r="C37504" t="str">
            <v>ROH</v>
          </cell>
          <cell r="D37504" t="str">
            <v>UN</v>
          </cell>
        </row>
        <row r="37505">
          <cell r="A37505" t="str">
            <v>7742-12</v>
          </cell>
          <cell r="B37505" t="str">
            <v>TAMPA PLÁSTICA COM VEDAÇÕES [DP]</v>
          </cell>
          <cell r="C37505" t="str">
            <v>ROH</v>
          </cell>
          <cell r="D37505" t="str">
            <v>UN</v>
          </cell>
        </row>
        <row r="37506">
          <cell r="A37506" t="str">
            <v>7742-13</v>
          </cell>
          <cell r="B37506" t="str">
            <v>TAMPA PLÁSTICA GOLDEN ROSE DO CORPO SUPE</v>
          </cell>
          <cell r="C37506" t="str">
            <v>ROH</v>
          </cell>
          <cell r="D37506" t="str">
            <v>UN</v>
          </cell>
        </row>
        <row r="37507">
          <cell r="A37507" t="str">
            <v>7742-14</v>
          </cell>
          <cell r="B37507" t="str">
            <v>TAMPA PLÁSTICA GOLDEN ROSE DO CORPO INFE</v>
          </cell>
          <cell r="C37507" t="str">
            <v>ROH</v>
          </cell>
          <cell r="D37507" t="str">
            <v>UN</v>
          </cell>
        </row>
        <row r="37508">
          <cell r="A37508" t="str">
            <v>7742-15</v>
          </cell>
          <cell r="B37508" t="str">
            <v>TAMPA PLÁSTICA VERDE DO CORPO SUP [P]</v>
          </cell>
          <cell r="C37508" t="str">
            <v>ROH</v>
          </cell>
          <cell r="D37508" t="str">
            <v>UN</v>
          </cell>
        </row>
        <row r="37509">
          <cell r="A37509" t="str">
            <v>7742-16</v>
          </cell>
          <cell r="B37509" t="str">
            <v>TAMPA PLÁSTICA VERDE DO CORPO INF [P]</v>
          </cell>
          <cell r="C37509" t="str">
            <v>ROH</v>
          </cell>
          <cell r="D37509" t="str">
            <v>UN</v>
          </cell>
        </row>
        <row r="37510">
          <cell r="A37510" t="str">
            <v>7742-17</v>
          </cell>
          <cell r="B37510" t="str">
            <v>TAMP PLÁST ART C/ACAB MET CHAMPAGNE [P]</v>
          </cell>
          <cell r="C37510" t="str">
            <v>ROH</v>
          </cell>
          <cell r="D37510" t="str">
            <v>UN</v>
          </cell>
        </row>
        <row r="37511">
          <cell r="A37511" t="str">
            <v>7742-18</v>
          </cell>
          <cell r="B37511" t="str">
            <v>TAMPA PLÁSTICA AZUL CORPO SUPERIOR [P]</v>
          </cell>
          <cell r="C37511" t="str">
            <v>ROH</v>
          </cell>
          <cell r="D37511" t="str">
            <v>UN</v>
          </cell>
        </row>
        <row r="37512">
          <cell r="A37512" t="str">
            <v>7742-19</v>
          </cell>
          <cell r="B37512" t="str">
            <v>TAMPA  PLÁSTICA AZUL CORPO INFERIOR [P]</v>
          </cell>
          <cell r="C37512" t="str">
            <v>ROH</v>
          </cell>
          <cell r="D37512" t="str">
            <v>UN</v>
          </cell>
        </row>
        <row r="37513">
          <cell r="A37513" t="str">
            <v>77458-02</v>
          </cell>
          <cell r="B37513" t="str">
            <v>ESCOVA SECADORA ES-11-BI BIVOLT</v>
          </cell>
          <cell r="C37513" t="str">
            <v>HAWA</v>
          </cell>
          <cell r="D37513" t="str">
            <v>UN</v>
          </cell>
        </row>
        <row r="37514">
          <cell r="A37514" t="str">
            <v>77458-03</v>
          </cell>
          <cell r="B37514" t="str">
            <v>ESCOVA SECADORA ES-11-BI BIVOLT</v>
          </cell>
          <cell r="C37514" t="str">
            <v>HAWA</v>
          </cell>
          <cell r="D37514" t="str">
            <v>UN</v>
          </cell>
        </row>
        <row r="37515">
          <cell r="A37515" t="str">
            <v>77458-04</v>
          </cell>
          <cell r="B37515" t="str">
            <v>ESCOVA SECADORA ES-11-BI BIVOLT</v>
          </cell>
          <cell r="C37515" t="str">
            <v>HAWA</v>
          </cell>
          <cell r="D37515" t="str">
            <v>UN</v>
          </cell>
        </row>
        <row r="37516">
          <cell r="A37516" t="str">
            <v>77458-05</v>
          </cell>
          <cell r="B37516" t="str">
            <v>ESCOVA SECADORA ES-11-BI BIVOLT</v>
          </cell>
          <cell r="C37516" t="str">
            <v>HAWA</v>
          </cell>
          <cell r="D37516" t="str">
            <v>UN</v>
          </cell>
        </row>
        <row r="37517">
          <cell r="A37517" t="str">
            <v>7750-01</v>
          </cell>
          <cell r="B37517" t="str">
            <v>TABLET TB-06 BIVOLT</v>
          </cell>
          <cell r="C37517" t="str">
            <v>FERT</v>
          </cell>
          <cell r="D37517" t="str">
            <v>UN</v>
          </cell>
        </row>
        <row r="37518">
          <cell r="A37518" t="str">
            <v>7751-01</v>
          </cell>
          <cell r="B37518" t="str">
            <v>SUB-CONJ PRODUTO ACABADO TB-06</v>
          </cell>
          <cell r="C37518" t="str">
            <v>HALB</v>
          </cell>
          <cell r="D37518" t="str">
            <v>UN</v>
          </cell>
        </row>
        <row r="37519">
          <cell r="A37519" t="str">
            <v>7753-01</v>
          </cell>
          <cell r="B37519" t="str">
            <v>TABLET TB-12 BIVOLT</v>
          </cell>
          <cell r="C37519" t="str">
            <v>FERT</v>
          </cell>
          <cell r="D37519" t="str">
            <v>UN</v>
          </cell>
        </row>
        <row r="37520">
          <cell r="A37520" t="str">
            <v>7754-01</v>
          </cell>
          <cell r="B37520" t="str">
            <v>TABLET NTB-12G BIVOLT .</v>
          </cell>
          <cell r="C37520" t="str">
            <v>FERT</v>
          </cell>
          <cell r="D37520" t="str">
            <v>UN</v>
          </cell>
        </row>
        <row r="37521">
          <cell r="A37521" t="str">
            <v>7758-01</v>
          </cell>
          <cell r="B37521" t="str">
            <v>SUB-CONJ PRODUTO ACABADO TB-07</v>
          </cell>
          <cell r="C37521" t="str">
            <v>HALB</v>
          </cell>
          <cell r="D37521" t="str">
            <v>UN</v>
          </cell>
        </row>
        <row r="37522">
          <cell r="A37522" t="str">
            <v>77612-01</v>
          </cell>
          <cell r="B37522" t="str">
            <v>PARAF FPF-05M BIVOLT KIT OFICINA 4,8V</v>
          </cell>
          <cell r="C37522" t="str">
            <v>HAWA</v>
          </cell>
          <cell r="D37522" t="str">
            <v>UN</v>
          </cell>
        </row>
        <row r="37523">
          <cell r="A37523" t="str">
            <v>77612-02</v>
          </cell>
          <cell r="B37523" t="str">
            <v>PARAF FPF-05M BIVOLT KIT OFICINA 4,8V</v>
          </cell>
          <cell r="C37523" t="str">
            <v>HAWA</v>
          </cell>
          <cell r="D37523" t="str">
            <v>UN</v>
          </cell>
        </row>
        <row r="37524">
          <cell r="A37524" t="str">
            <v>77612-03</v>
          </cell>
          <cell r="B37524" t="str">
            <v>PARAF FPF-05M BIVOLT KIT OFICINA 4,8V</v>
          </cell>
          <cell r="C37524" t="str">
            <v>HAWA</v>
          </cell>
          <cell r="D37524" t="str">
            <v>UN</v>
          </cell>
        </row>
        <row r="37525">
          <cell r="A37525" t="str">
            <v>7770-01</v>
          </cell>
          <cell r="B37525" t="str">
            <v>PARAFUSADEIRA 3,6V FPF-04 BIVOLT</v>
          </cell>
          <cell r="C37525" t="str">
            <v>HAWA</v>
          </cell>
          <cell r="D37525" t="str">
            <v>UN</v>
          </cell>
        </row>
        <row r="37526">
          <cell r="A37526" t="str">
            <v>7771-01</v>
          </cell>
          <cell r="B37526" t="str">
            <v>PARAF. FPF-05 BIVOLT 4,8V</v>
          </cell>
          <cell r="C37526" t="str">
            <v>HAWA</v>
          </cell>
          <cell r="D37526" t="str">
            <v>UN</v>
          </cell>
        </row>
        <row r="37527">
          <cell r="A37527" t="str">
            <v>7771-02</v>
          </cell>
          <cell r="B37527" t="str">
            <v>PARAF. FPF-05 BIVOLT 4,8V</v>
          </cell>
          <cell r="C37527" t="str">
            <v>HAWA</v>
          </cell>
          <cell r="D37527" t="str">
            <v>UN</v>
          </cell>
        </row>
        <row r="37528">
          <cell r="A37528" t="str">
            <v>77725-01</v>
          </cell>
          <cell r="B37528" t="str">
            <v>SERRA TICO TICO ST-RH-01 127V/60Hz</v>
          </cell>
          <cell r="C37528" t="str">
            <v>HAWA</v>
          </cell>
          <cell r="D37528" t="str">
            <v>UN</v>
          </cell>
        </row>
        <row r="37529">
          <cell r="A37529" t="str">
            <v>77725-02</v>
          </cell>
          <cell r="B37529" t="str">
            <v>SERRA TICO TICO ST-RH-01 220V/60Hz</v>
          </cell>
          <cell r="C37529" t="str">
            <v>HAWA</v>
          </cell>
          <cell r="D37529" t="str">
            <v>UN</v>
          </cell>
        </row>
        <row r="37530">
          <cell r="A37530" t="str">
            <v>7773-01</v>
          </cell>
          <cell r="B37530" t="str">
            <v>VENT 30CM V-81-6P-AP 127V/60Hz MAXIPOWER</v>
          </cell>
          <cell r="C37530" t="str">
            <v>FERT</v>
          </cell>
          <cell r="D37530" t="str">
            <v>UN</v>
          </cell>
        </row>
        <row r="37531">
          <cell r="A37531" t="str">
            <v>7773-02</v>
          </cell>
          <cell r="B37531" t="str">
            <v>VENT 30CM V-81-6P-AP 220V/60Hz MAXIPOWER</v>
          </cell>
          <cell r="C37531" t="str">
            <v>FERT</v>
          </cell>
          <cell r="D37531" t="str">
            <v>UN</v>
          </cell>
        </row>
        <row r="37532">
          <cell r="A37532" t="str">
            <v>7777-01</v>
          </cell>
          <cell r="B37532" t="str">
            <v>TABLET TB-150 BIVOLT</v>
          </cell>
          <cell r="C37532" t="str">
            <v>HAWA</v>
          </cell>
          <cell r="D37532" t="str">
            <v>UN</v>
          </cell>
        </row>
        <row r="37533">
          <cell r="A37533" t="str">
            <v>77771-02</v>
          </cell>
          <cell r="B37533" t="str">
            <v>PARAFUSADEIRA FPF-05 BIVOLT 4,8V</v>
          </cell>
          <cell r="C37533" t="str">
            <v>HAWA</v>
          </cell>
          <cell r="D37533" t="str">
            <v>UN</v>
          </cell>
        </row>
        <row r="37534">
          <cell r="A37534" t="str">
            <v>77771-03</v>
          </cell>
          <cell r="B37534" t="str">
            <v>PARAFUSADEIRA FPF-05 BIVOLT 4,8V</v>
          </cell>
          <cell r="C37534" t="str">
            <v>HAWA</v>
          </cell>
          <cell r="D37534" t="str">
            <v>UN</v>
          </cell>
        </row>
        <row r="37535">
          <cell r="A37535" t="str">
            <v>77875-01</v>
          </cell>
          <cell r="B37535" t="str">
            <v>FORNO ELÉTRICO FR-20 127V/60Hz</v>
          </cell>
          <cell r="C37535" t="str">
            <v>HAWA</v>
          </cell>
          <cell r="D37535" t="str">
            <v>UN</v>
          </cell>
        </row>
        <row r="37536">
          <cell r="A37536" t="str">
            <v>77875-02</v>
          </cell>
          <cell r="B37536" t="str">
            <v>FORNO ELÉTRICO FR-20 220V/60Hz</v>
          </cell>
          <cell r="C37536" t="str">
            <v>HAWA</v>
          </cell>
          <cell r="D37536" t="str">
            <v>UN</v>
          </cell>
        </row>
        <row r="37537">
          <cell r="A37537" t="str">
            <v>7800-01</v>
          </cell>
          <cell r="B37537" t="str">
            <v>LIQUID L-39 127V/60HZ POWER EDI LIMITADA</v>
          </cell>
          <cell r="C37537" t="str">
            <v>FERT</v>
          </cell>
          <cell r="D37537" t="str">
            <v>UN</v>
          </cell>
        </row>
        <row r="37538">
          <cell r="A37538" t="str">
            <v>7800-02</v>
          </cell>
          <cell r="B37538" t="str">
            <v>LIQUID L-39 220V/60HZ POWER EDI LIMITADA</v>
          </cell>
          <cell r="C37538" t="str">
            <v>FERT</v>
          </cell>
          <cell r="D37538" t="str">
            <v>UN</v>
          </cell>
        </row>
        <row r="37539">
          <cell r="A37539" t="str">
            <v>78010-01</v>
          </cell>
          <cell r="B37539" t="str">
            <v>SECADOR DE CABELOS SC-32-BI BIVOLT/60Hz</v>
          </cell>
          <cell r="C37539" t="str">
            <v>HAWA</v>
          </cell>
          <cell r="D37539" t="str">
            <v>UN</v>
          </cell>
        </row>
        <row r="37540">
          <cell r="A37540" t="str">
            <v>78010-02</v>
          </cell>
          <cell r="B37540" t="str">
            <v>SECADOR DE CABELOS SC-32-BI BIVOLT/60Hz</v>
          </cell>
          <cell r="C37540" t="str">
            <v>HAWA</v>
          </cell>
          <cell r="D37540" t="str">
            <v>UN</v>
          </cell>
        </row>
        <row r="37541">
          <cell r="A37541" t="str">
            <v>78011-01</v>
          </cell>
          <cell r="B37541" t="str">
            <v>SECADOR DE CABELOS SC-37-BI BIVOLT/60Hz</v>
          </cell>
          <cell r="C37541" t="str">
            <v>HAWA</v>
          </cell>
          <cell r="D37541" t="str">
            <v>UN</v>
          </cell>
        </row>
        <row r="37542">
          <cell r="A37542" t="str">
            <v>78011-02</v>
          </cell>
          <cell r="B37542" t="str">
            <v>SECADOR DE CABELOS SC-37-BI BIVOLT/60Hz</v>
          </cell>
          <cell r="C37542" t="str">
            <v>HAWA</v>
          </cell>
          <cell r="D37542" t="str">
            <v>UN</v>
          </cell>
        </row>
        <row r="37543">
          <cell r="A37543" t="str">
            <v>78022-01</v>
          </cell>
          <cell r="B37543" t="str">
            <v>FURADEIRA DE IMPACTO FI-RH-01M 127V/60Hz</v>
          </cell>
          <cell r="C37543" t="str">
            <v>HAWA</v>
          </cell>
          <cell r="D37543" t="str">
            <v>UN</v>
          </cell>
        </row>
        <row r="37544">
          <cell r="A37544" t="str">
            <v>78022-02</v>
          </cell>
          <cell r="B37544" t="str">
            <v>FURADEIRA DE IMPACTO FI-RH-01M 220V/60Hz</v>
          </cell>
          <cell r="C37544" t="str">
            <v>HAWA</v>
          </cell>
          <cell r="D37544" t="str">
            <v>UN</v>
          </cell>
        </row>
        <row r="37545">
          <cell r="A37545" t="str">
            <v>7805-01</v>
          </cell>
          <cell r="B37545" t="str">
            <v>AIR FRYER AFN-40-FB 127V/60Hz</v>
          </cell>
          <cell r="C37545" t="str">
            <v>FERT</v>
          </cell>
          <cell r="D37545" t="str">
            <v>UN</v>
          </cell>
        </row>
        <row r="37546">
          <cell r="A37546" t="str">
            <v>7805-02</v>
          </cell>
          <cell r="B37546" t="str">
            <v>AIR FRYER AFN-40-FB 220V/60Hz</v>
          </cell>
          <cell r="C37546" t="str">
            <v>FERT</v>
          </cell>
          <cell r="D37546" t="str">
            <v>UN</v>
          </cell>
        </row>
        <row r="37547">
          <cell r="A37547" t="str">
            <v>7805-03</v>
          </cell>
          <cell r="B37547" t="str">
            <v>AIR FRYER AFN-40-FB 127V/60Hz</v>
          </cell>
          <cell r="C37547" t="str">
            <v>FERT</v>
          </cell>
          <cell r="D37547" t="str">
            <v>UN</v>
          </cell>
        </row>
        <row r="37548">
          <cell r="A37548" t="str">
            <v>7805-04</v>
          </cell>
          <cell r="B37548" t="str">
            <v>AIR FRYER AFN-40-FB 220V/60Hz</v>
          </cell>
          <cell r="C37548" t="str">
            <v>FERT</v>
          </cell>
          <cell r="D37548" t="str">
            <v>UN</v>
          </cell>
        </row>
        <row r="37549">
          <cell r="A37549" t="str">
            <v>7821-K50WDF-02250061</v>
          </cell>
          <cell r="B37549" t="str">
            <v>FOLHA REFLEXIVA 1111.74X638.27X0.225MM</v>
          </cell>
          <cell r="C37549" t="str">
            <v>ROH</v>
          </cell>
          <cell r="D37549" t="str">
            <v>UN</v>
          </cell>
        </row>
        <row r="37550">
          <cell r="A37550" t="str">
            <v>7822-K50WDF-00259001</v>
          </cell>
          <cell r="B37550" t="str">
            <v>FOLHA POLARIZADORA 1105.4×631.7MM</v>
          </cell>
          <cell r="C37550" t="str">
            <v>ROH</v>
          </cell>
          <cell r="D37550" t="str">
            <v>UN</v>
          </cell>
        </row>
        <row r="37551">
          <cell r="A37551" t="str">
            <v>7822-K50WDF-02859031</v>
          </cell>
          <cell r="B37551" t="str">
            <v>FOLHA POLARIZADORA 1105.4×631.7MM</v>
          </cell>
          <cell r="C37551" t="str">
            <v>ROH</v>
          </cell>
          <cell r="D37551" t="str">
            <v>UN</v>
          </cell>
        </row>
        <row r="37552">
          <cell r="A37552" t="str">
            <v>7822-K50WDF-02859041</v>
          </cell>
          <cell r="B37552" t="str">
            <v>FOLHA POLARIZADORA 1105.4×631.7MM</v>
          </cell>
          <cell r="C37552" t="str">
            <v>ROH</v>
          </cell>
          <cell r="D37552" t="str">
            <v>UN</v>
          </cell>
        </row>
        <row r="37553">
          <cell r="A37553" t="str">
            <v>78283-01</v>
          </cell>
          <cell r="B37553" t="str">
            <v>ESCOVA ROTATIVA ER-11-KR 127V/60Hz</v>
          </cell>
          <cell r="C37553" t="str">
            <v>HAWA</v>
          </cell>
          <cell r="D37553" t="str">
            <v>UN</v>
          </cell>
        </row>
        <row r="37554">
          <cell r="A37554" t="str">
            <v>78283-02</v>
          </cell>
          <cell r="B37554" t="str">
            <v>ESCOVA ROTATIVA ER-11-KR 220V/60Hz</v>
          </cell>
          <cell r="C37554" t="str">
            <v>HAWA</v>
          </cell>
          <cell r="D37554" t="str">
            <v>UN</v>
          </cell>
        </row>
        <row r="37555">
          <cell r="A37555" t="str">
            <v>78452-01</v>
          </cell>
          <cell r="B37555" t="str">
            <v>ROBÔ ASPIRADOR RB-14-LSBC-BL BIV</v>
          </cell>
          <cell r="C37555" t="str">
            <v>HAWA</v>
          </cell>
          <cell r="D37555" t="str">
            <v>UN</v>
          </cell>
        </row>
        <row r="37556">
          <cell r="A37556" t="str">
            <v>78462-01</v>
          </cell>
          <cell r="B37556" t="str">
            <v>EARBUD AWS-EB-06-CL-B BIV</v>
          </cell>
          <cell r="C37556" t="str">
            <v>HAWA</v>
          </cell>
          <cell r="D37556" t="str">
            <v>UN</v>
          </cell>
        </row>
        <row r="37557">
          <cell r="A37557" t="str">
            <v>7850-01</v>
          </cell>
          <cell r="B37557" t="str">
            <v>CENTRIFUGA CF-06 230V/50HZ-ES</v>
          </cell>
          <cell r="C37557" t="str">
            <v>ZAWA</v>
          </cell>
          <cell r="D37557" t="str">
            <v>UN</v>
          </cell>
        </row>
        <row r="37558">
          <cell r="A37558" t="str">
            <v>78569-01</v>
          </cell>
          <cell r="B37558" t="str">
            <v>SECADOR MULTIF SM-01-BLDC-GR 127V/60HZ</v>
          </cell>
          <cell r="C37558" t="str">
            <v>HAWA</v>
          </cell>
          <cell r="D37558" t="str">
            <v>UN</v>
          </cell>
        </row>
        <row r="37559">
          <cell r="A37559" t="str">
            <v>78569-02</v>
          </cell>
          <cell r="B37559" t="str">
            <v>SECADOR MULTIF SM-01-BLDC-GR 220V/60HZ</v>
          </cell>
          <cell r="C37559" t="str">
            <v>HAWA</v>
          </cell>
          <cell r="D37559" t="str">
            <v>UN</v>
          </cell>
        </row>
        <row r="37560">
          <cell r="A37560" t="str">
            <v>78570-01</v>
          </cell>
          <cell r="B37560" t="str">
            <v>SECADOR MULTIF SM-01-BLDC-SP 127V/60HZ</v>
          </cell>
          <cell r="C37560" t="str">
            <v>HAWA</v>
          </cell>
          <cell r="D37560" t="str">
            <v>UN</v>
          </cell>
        </row>
        <row r="37561">
          <cell r="A37561" t="str">
            <v>78570-02</v>
          </cell>
          <cell r="B37561" t="str">
            <v>SECADOR MULTIF SM-01-BLDC-SP 220V/60HZ</v>
          </cell>
          <cell r="C37561" t="str">
            <v>HAWA</v>
          </cell>
          <cell r="D37561" t="str">
            <v>UN</v>
          </cell>
        </row>
        <row r="37562">
          <cell r="A37562" t="str">
            <v>78605-01</v>
          </cell>
          <cell r="B37562" t="str">
            <v>BODY GROOM BG-08 BIVOLT</v>
          </cell>
          <cell r="C37562" t="str">
            <v>HAWA</v>
          </cell>
          <cell r="D37562" t="str">
            <v>UN</v>
          </cell>
        </row>
        <row r="37563">
          <cell r="A37563" t="str">
            <v>78605-02</v>
          </cell>
          <cell r="B37563" t="str">
            <v>BODY GROOM BG-08 BIVOLT</v>
          </cell>
          <cell r="C37563" t="str">
            <v>HAWA</v>
          </cell>
          <cell r="D37563" t="str">
            <v>UN</v>
          </cell>
        </row>
        <row r="37564">
          <cell r="A37564" t="str">
            <v>78641-01</v>
          </cell>
          <cell r="B37564" t="str">
            <v>SANDUICHEIRA S-19 127V/60Hz</v>
          </cell>
          <cell r="C37564" t="str">
            <v>HAWA</v>
          </cell>
          <cell r="D37564" t="str">
            <v>UN</v>
          </cell>
        </row>
        <row r="37565">
          <cell r="A37565" t="str">
            <v>78641-02</v>
          </cell>
          <cell r="B37565" t="str">
            <v>SANDUICHEIRA S-19 220V/60Hz</v>
          </cell>
          <cell r="C37565" t="str">
            <v>HAWA</v>
          </cell>
          <cell r="D37565" t="str">
            <v>UN</v>
          </cell>
        </row>
        <row r="37566">
          <cell r="A37566" t="str">
            <v>78642-03</v>
          </cell>
          <cell r="B37566" t="str">
            <v>SANDUICHEIRA S-20 127V/60Hz</v>
          </cell>
          <cell r="C37566" t="str">
            <v>HAWA</v>
          </cell>
          <cell r="D37566" t="str">
            <v>UN</v>
          </cell>
        </row>
        <row r="37567">
          <cell r="A37567" t="str">
            <v>78642-04</v>
          </cell>
          <cell r="B37567" t="str">
            <v>SANDUICHEIRA S-20 220V/60Hz</v>
          </cell>
          <cell r="C37567" t="str">
            <v>HAWA</v>
          </cell>
          <cell r="D37567" t="str">
            <v>UN</v>
          </cell>
        </row>
        <row r="37568">
          <cell r="A37568" t="str">
            <v>78650-03</v>
          </cell>
          <cell r="B37568" t="str">
            <v>LIXADEIRA ORBITAL FLO-02 127V/60Hz</v>
          </cell>
          <cell r="C37568" t="str">
            <v>HAWA</v>
          </cell>
          <cell r="D37568" t="str">
            <v>UN</v>
          </cell>
        </row>
        <row r="37569">
          <cell r="A37569" t="str">
            <v>78650-04</v>
          </cell>
          <cell r="B37569" t="str">
            <v>LIXADEIRA ORBITAL FLO-02 220V/60Hz</v>
          </cell>
          <cell r="C37569" t="str">
            <v>HAWA</v>
          </cell>
          <cell r="D37569" t="str">
            <v>UN</v>
          </cell>
        </row>
        <row r="37570">
          <cell r="A37570" t="str">
            <v>78650-05</v>
          </cell>
          <cell r="B37570" t="str">
            <v>LIXADEIRA ORBITAL FLO-02 127V/60Hz</v>
          </cell>
          <cell r="C37570" t="str">
            <v>HAWA</v>
          </cell>
          <cell r="D37570" t="str">
            <v>UN</v>
          </cell>
        </row>
        <row r="37571">
          <cell r="A37571" t="str">
            <v>78650-06</v>
          </cell>
          <cell r="B37571" t="str">
            <v>LIXADEIRA ORBITAL FLO-02 220V/60Hz</v>
          </cell>
          <cell r="C37571" t="str">
            <v>HAWA</v>
          </cell>
          <cell r="D37571" t="str">
            <v>UN</v>
          </cell>
        </row>
        <row r="37572">
          <cell r="A37572" t="str">
            <v>78670-01</v>
          </cell>
          <cell r="B37572" t="str">
            <v>PERSONAL BLENDER DG-01 127V/60Hz</v>
          </cell>
          <cell r="C37572" t="str">
            <v>HAWA</v>
          </cell>
          <cell r="D37572" t="str">
            <v>UN</v>
          </cell>
        </row>
        <row r="37573">
          <cell r="A37573" t="str">
            <v>78670-02</v>
          </cell>
          <cell r="B37573" t="str">
            <v>PERSONAL BLENDER DG-01 220V/60Hz</v>
          </cell>
          <cell r="C37573" t="str">
            <v>HAWA</v>
          </cell>
          <cell r="D37573" t="str">
            <v>UN</v>
          </cell>
        </row>
        <row r="37574">
          <cell r="A37574" t="str">
            <v>78675-01</v>
          </cell>
          <cell r="B37574" t="str">
            <v>FACA ELÉTRICA FA-01 127V/60Hz</v>
          </cell>
          <cell r="C37574" t="str">
            <v>HAWA</v>
          </cell>
          <cell r="D37574" t="str">
            <v>UN</v>
          </cell>
        </row>
        <row r="37575">
          <cell r="A37575" t="str">
            <v>78675-02</v>
          </cell>
          <cell r="B37575" t="str">
            <v>FACA ELÉTRICA FA-01 220V/60Hz</v>
          </cell>
          <cell r="C37575" t="str">
            <v>HAWA</v>
          </cell>
          <cell r="D37575" t="str">
            <v>UN</v>
          </cell>
        </row>
        <row r="37576">
          <cell r="A37576" t="str">
            <v>78688-01</v>
          </cell>
          <cell r="B37576" t="str">
            <v>MAQUINA DE GELO MG-12-GI TURBO 127V/60Hz</v>
          </cell>
          <cell r="C37576" t="str">
            <v>HAWA</v>
          </cell>
          <cell r="D37576" t="str">
            <v>UN</v>
          </cell>
        </row>
        <row r="37577">
          <cell r="A37577" t="str">
            <v>78688-02</v>
          </cell>
          <cell r="B37577" t="str">
            <v>MAQUINA DE GELO MG-12-GI TURBO 220V/60Hz</v>
          </cell>
          <cell r="C37577" t="str">
            <v>HAWA</v>
          </cell>
          <cell r="D37577" t="str">
            <v>UN</v>
          </cell>
        </row>
        <row r="37578">
          <cell r="A37578" t="str">
            <v>78688-03</v>
          </cell>
          <cell r="B37578" t="str">
            <v>MAQUINA DE GELO MG-12-GI TURBO 127V/60Hz</v>
          </cell>
          <cell r="C37578" t="str">
            <v>HAWA</v>
          </cell>
          <cell r="D37578" t="str">
            <v>UN</v>
          </cell>
        </row>
        <row r="37579">
          <cell r="A37579" t="str">
            <v>78688-04</v>
          </cell>
          <cell r="B37579" t="str">
            <v>MAQUINA DE GELO MG-12-GI TURBO 220V/60Hz</v>
          </cell>
          <cell r="C37579" t="str">
            <v>HAWA</v>
          </cell>
          <cell r="D37579" t="str">
            <v>UN</v>
          </cell>
        </row>
        <row r="37580">
          <cell r="A37580" t="str">
            <v>78689-01</v>
          </cell>
          <cell r="B37580" t="str">
            <v>PARAF. E FURAD. IMPACTO PI-12MA BIVOLT</v>
          </cell>
          <cell r="C37580" t="str">
            <v>HAWA</v>
          </cell>
          <cell r="D37580" t="str">
            <v>UN</v>
          </cell>
        </row>
        <row r="37581">
          <cell r="A37581" t="str">
            <v>78689-02</v>
          </cell>
          <cell r="B37581" t="str">
            <v>PARAF. E FURAD. IMPACTO PI-12MA BIVOLT</v>
          </cell>
          <cell r="C37581" t="str">
            <v>HAWA</v>
          </cell>
          <cell r="D37581" t="str">
            <v>UN</v>
          </cell>
        </row>
        <row r="37582">
          <cell r="A37582" t="str">
            <v>7875-01</v>
          </cell>
          <cell r="B37582" t="str">
            <v>FORNO ELETRICO FR-20 127V/60Hz 10 LITROS</v>
          </cell>
          <cell r="C37582" t="str">
            <v>HAWA</v>
          </cell>
          <cell r="D37582" t="str">
            <v>UN</v>
          </cell>
        </row>
        <row r="37583">
          <cell r="A37583" t="str">
            <v>7875-02</v>
          </cell>
          <cell r="B37583" t="str">
            <v>FORNO ELETRICO FR-20 220V/60Hz 10 LITROS</v>
          </cell>
          <cell r="C37583" t="str">
            <v>HAWA</v>
          </cell>
          <cell r="D37583" t="str">
            <v>UN</v>
          </cell>
        </row>
        <row r="37584">
          <cell r="A37584" t="str">
            <v>78775-01</v>
          </cell>
          <cell r="B37584" t="str">
            <v>EARBUD AWS-EB-03-B BIVOLT</v>
          </cell>
          <cell r="C37584" t="str">
            <v>HAWA</v>
          </cell>
          <cell r="D37584" t="str">
            <v>UN</v>
          </cell>
        </row>
        <row r="37585">
          <cell r="A37585" t="str">
            <v>7881-K50WDF-01200001</v>
          </cell>
          <cell r="B37585" t="str">
            <v>FOLHA DIFUSORA 1105.4X626.1MM</v>
          </cell>
          <cell r="C37585" t="str">
            <v>ROH</v>
          </cell>
          <cell r="D37585" t="str">
            <v>UN</v>
          </cell>
        </row>
        <row r="37586">
          <cell r="A37586" t="str">
            <v>7881-K50WDF-01200011</v>
          </cell>
          <cell r="B37586" t="str">
            <v>FOLHA DIFUSORA 1105.4X628MM</v>
          </cell>
          <cell r="C37586" t="str">
            <v>ROH</v>
          </cell>
          <cell r="D37586" t="str">
            <v>UN</v>
          </cell>
        </row>
        <row r="37587">
          <cell r="A37587" t="str">
            <v>7881-K50WDF-01200021</v>
          </cell>
          <cell r="B37587" t="str">
            <v>FOLHA DIFUSORA 1105.4X628MM</v>
          </cell>
          <cell r="C37587" t="str">
            <v>ROH</v>
          </cell>
          <cell r="D37587" t="str">
            <v>UN</v>
          </cell>
        </row>
        <row r="37588">
          <cell r="A37588" t="str">
            <v>7881-K50WDF-01200041</v>
          </cell>
          <cell r="B37588" t="str">
            <v>FOLHA DIFUSORA 1105.4X628MM</v>
          </cell>
          <cell r="C37588" t="str">
            <v>ROH</v>
          </cell>
          <cell r="D37588" t="str">
            <v>UN</v>
          </cell>
        </row>
        <row r="37589">
          <cell r="A37589" t="str">
            <v>78881-01</v>
          </cell>
          <cell r="B37589" t="str">
            <v>MICROFONE WIRELESS AWS-MIC-01 BIVOLT</v>
          </cell>
          <cell r="C37589" t="str">
            <v>HAWA</v>
          </cell>
          <cell r="D37589" t="str">
            <v>UN</v>
          </cell>
        </row>
        <row r="37590">
          <cell r="A37590" t="str">
            <v>78890-03</v>
          </cell>
          <cell r="B37590" t="str">
            <v>CHURRASQUEIRA ELETRICA CH-06 127V/60Hz</v>
          </cell>
          <cell r="C37590" t="str">
            <v>HAWA</v>
          </cell>
          <cell r="D37590" t="str">
            <v>UN</v>
          </cell>
        </row>
        <row r="37591">
          <cell r="A37591" t="str">
            <v>78890-04</v>
          </cell>
          <cell r="B37591" t="str">
            <v>CHURRASQUEIRA ELETRICA CH-06 220V/60Hz</v>
          </cell>
          <cell r="C37591" t="str">
            <v>HAWA</v>
          </cell>
          <cell r="D37591" t="str">
            <v>UN</v>
          </cell>
        </row>
        <row r="37592">
          <cell r="A37592" t="str">
            <v>78910-01</v>
          </cell>
          <cell r="B37592" t="str">
            <v>CORTADOR CABELO CR-07 127V/60Hz</v>
          </cell>
          <cell r="C37592" t="str">
            <v>HAWA</v>
          </cell>
          <cell r="D37592" t="str">
            <v>UN</v>
          </cell>
        </row>
        <row r="37593">
          <cell r="A37593" t="str">
            <v>78910-02</v>
          </cell>
          <cell r="B37593" t="str">
            <v>CORTADOR CABELO CR-07 220V/60Hz</v>
          </cell>
          <cell r="C37593" t="str">
            <v>HAWA</v>
          </cell>
          <cell r="D37593" t="str">
            <v>UN</v>
          </cell>
        </row>
        <row r="37594">
          <cell r="A37594" t="str">
            <v>78915-01</v>
          </cell>
          <cell r="B37594" t="str">
            <v>SEC. CABELO PROFISS. SCP-03 127V/60Hz</v>
          </cell>
          <cell r="C37594" t="str">
            <v>HAWA</v>
          </cell>
          <cell r="D37594" t="str">
            <v>UN</v>
          </cell>
        </row>
        <row r="37595">
          <cell r="A37595" t="str">
            <v>78915-02</v>
          </cell>
          <cell r="B37595" t="str">
            <v>SEC. CABELO PROFISS. SCP-03 220V/60Hz</v>
          </cell>
          <cell r="C37595" t="str">
            <v>HAWA</v>
          </cell>
          <cell r="D37595" t="str">
            <v>UN</v>
          </cell>
        </row>
        <row r="37596">
          <cell r="A37596" t="str">
            <v>78920-01</v>
          </cell>
          <cell r="B37596" t="str">
            <v>PRANCHA ALISADORA P-20 BIVOLT</v>
          </cell>
          <cell r="C37596" t="str">
            <v>HAWA</v>
          </cell>
          <cell r="D37596" t="str">
            <v>UN</v>
          </cell>
        </row>
        <row r="37597">
          <cell r="A37597" t="str">
            <v>78954-01</v>
          </cell>
          <cell r="B37597" t="str">
            <v>PARTY BOX AWS-PB-04 BIVOLT</v>
          </cell>
          <cell r="C37597" t="str">
            <v>HAWA</v>
          </cell>
          <cell r="D37597" t="str">
            <v>UN</v>
          </cell>
        </row>
        <row r="37598">
          <cell r="A37598" t="str">
            <v>78955-01</v>
          </cell>
          <cell r="B37598" t="str">
            <v>PARTY BOX PBX-600-A BIVOLT</v>
          </cell>
          <cell r="C37598" t="str">
            <v>HAWA</v>
          </cell>
          <cell r="D37598" t="str">
            <v>UN</v>
          </cell>
        </row>
        <row r="37599">
          <cell r="A37599" t="str">
            <v>78960-01</v>
          </cell>
          <cell r="B37599" t="str">
            <v>BARBEADOR BE-02 BIVOLT</v>
          </cell>
          <cell r="C37599" t="str">
            <v>HAWA</v>
          </cell>
          <cell r="D37599" t="str">
            <v>UN</v>
          </cell>
        </row>
        <row r="37600">
          <cell r="A37600" t="str">
            <v>78963-01</v>
          </cell>
          <cell r="B37600" t="str">
            <v>SECADOR MULTIF SM-01-P BIV</v>
          </cell>
          <cell r="C37600" t="str">
            <v>HAWA</v>
          </cell>
          <cell r="D37600" t="str">
            <v>UN</v>
          </cell>
        </row>
        <row r="37601">
          <cell r="A37601" t="str">
            <v>78970-01</v>
          </cell>
          <cell r="B37601" t="str">
            <v>AQUECEDOR QUARTZO A-09 127V/60Hz .</v>
          </cell>
          <cell r="C37601" t="str">
            <v>HAWA</v>
          </cell>
          <cell r="D37601" t="str">
            <v>UN</v>
          </cell>
        </row>
        <row r="37602">
          <cell r="A37602" t="str">
            <v>78970-02</v>
          </cell>
          <cell r="B37602" t="str">
            <v>AQUECEDOR QUARTZO A-09 220V/60Hz</v>
          </cell>
          <cell r="C37602" t="str">
            <v>HAWA</v>
          </cell>
          <cell r="D37602" t="str">
            <v>UN</v>
          </cell>
        </row>
        <row r="37603">
          <cell r="A37603" t="str">
            <v>78976-01</v>
          </cell>
          <cell r="B37603" t="str">
            <v>DEPILADOR DP-05 BIVOLT</v>
          </cell>
          <cell r="C37603" t="str">
            <v>HAWA</v>
          </cell>
          <cell r="D37603" t="str">
            <v>UN</v>
          </cell>
        </row>
        <row r="37604">
          <cell r="A37604" t="str">
            <v>78986-01</v>
          </cell>
          <cell r="B37604" t="str">
            <v>ESCOVA ROTATIVA ERB-01 BIVOLT</v>
          </cell>
          <cell r="C37604" t="str">
            <v>HAWA</v>
          </cell>
          <cell r="D37604" t="str">
            <v>UN</v>
          </cell>
        </row>
        <row r="37605">
          <cell r="A37605" t="str">
            <v>78986-02</v>
          </cell>
          <cell r="B37605" t="str">
            <v>ESCOVA ROTATIVA ERB-01 BIVOLT</v>
          </cell>
          <cell r="C37605" t="str">
            <v>HAWA</v>
          </cell>
          <cell r="D37605" t="str">
            <v>UN</v>
          </cell>
        </row>
        <row r="37606">
          <cell r="A37606" t="str">
            <v>78989-01</v>
          </cell>
          <cell r="B37606" t="str">
            <v>ROBÔ ASPIRADOR RB-12-ST-BL BIV</v>
          </cell>
          <cell r="C37606" t="str">
            <v>HAWA</v>
          </cell>
          <cell r="D37606" t="str">
            <v>UN</v>
          </cell>
        </row>
        <row r="37607">
          <cell r="A37607" t="str">
            <v>7900-01</v>
          </cell>
          <cell r="B37607" t="str">
            <v>VENT 30CM V-34 127V/60Hz</v>
          </cell>
          <cell r="C37607" t="str">
            <v>FERT</v>
          </cell>
          <cell r="D37607" t="str">
            <v>UN</v>
          </cell>
        </row>
        <row r="37608">
          <cell r="A37608" t="str">
            <v>7900-02</v>
          </cell>
          <cell r="B37608" t="str">
            <v>VENT 30CM V-34 220V/60Hz</v>
          </cell>
          <cell r="C37608" t="str">
            <v>FERT</v>
          </cell>
          <cell r="D37608" t="str">
            <v>UN</v>
          </cell>
        </row>
        <row r="37609">
          <cell r="A37609" t="str">
            <v>79045-01</v>
          </cell>
          <cell r="B37609" t="str">
            <v>SECADOR DE CABELOS SC-37 127V/60Hz .</v>
          </cell>
          <cell r="C37609" t="str">
            <v>HAWA</v>
          </cell>
          <cell r="D37609" t="str">
            <v>UN</v>
          </cell>
        </row>
        <row r="37610">
          <cell r="A37610" t="str">
            <v>79045-02</v>
          </cell>
          <cell r="B37610" t="str">
            <v>SECADOR DE CABELOS SC-37 220V/60Hz .</v>
          </cell>
          <cell r="C37610" t="str">
            <v>HAWA</v>
          </cell>
          <cell r="D37610" t="str">
            <v>UN</v>
          </cell>
        </row>
        <row r="37611">
          <cell r="A37611" t="str">
            <v>79057-01</v>
          </cell>
          <cell r="B37611" t="str">
            <v>SECADOR DE CABELOS SCP-01 127V/60Hz</v>
          </cell>
          <cell r="C37611" t="str">
            <v>HAWA</v>
          </cell>
          <cell r="D37611" t="str">
            <v>UN</v>
          </cell>
        </row>
        <row r="37612">
          <cell r="A37612" t="str">
            <v>79057-02</v>
          </cell>
          <cell r="B37612" t="str">
            <v>SECADOR DE CABELOS SCP-01 220V/60Hz</v>
          </cell>
          <cell r="C37612" t="str">
            <v>HAWA</v>
          </cell>
          <cell r="D37612" t="str">
            <v>UN</v>
          </cell>
        </row>
        <row r="37613">
          <cell r="A37613" t="str">
            <v>79071-01</v>
          </cell>
          <cell r="B37613" t="str">
            <v>AQUECEDOR QUARTZO A-15 127V/60HZ</v>
          </cell>
          <cell r="C37613" t="str">
            <v>HAWA</v>
          </cell>
          <cell r="D37613" t="str">
            <v>UN</v>
          </cell>
        </row>
        <row r="37614">
          <cell r="A37614" t="str">
            <v>79071-02</v>
          </cell>
          <cell r="B37614" t="str">
            <v>AQUECEDOR QUARTZO A-15 220V/60HZ</v>
          </cell>
          <cell r="C37614" t="str">
            <v>HAWA</v>
          </cell>
          <cell r="D37614" t="str">
            <v>UN</v>
          </cell>
        </row>
        <row r="37615">
          <cell r="A37615" t="str">
            <v>79075-01</v>
          </cell>
          <cell r="B37615" t="str">
            <v>PIPOQUEIRA PP-03 127V/60Hz</v>
          </cell>
          <cell r="C37615" t="str">
            <v>HAWA</v>
          </cell>
          <cell r="D37615" t="str">
            <v>UN</v>
          </cell>
        </row>
        <row r="37616">
          <cell r="A37616" t="str">
            <v>79075-02</v>
          </cell>
          <cell r="B37616" t="str">
            <v>PIPOQUEIRA PP-03 220V/60Hz</v>
          </cell>
          <cell r="C37616" t="str">
            <v>HAWA</v>
          </cell>
          <cell r="D37616" t="str">
            <v>UN</v>
          </cell>
        </row>
        <row r="37617">
          <cell r="A37617" t="str">
            <v>79095-01</v>
          </cell>
          <cell r="B37617" t="str">
            <v>PIPOQUEIRA PP-04 127V/60Hz</v>
          </cell>
          <cell r="C37617" t="str">
            <v>HAWA</v>
          </cell>
          <cell r="D37617" t="str">
            <v>UN</v>
          </cell>
        </row>
        <row r="37618">
          <cell r="A37618" t="str">
            <v>79095-02</v>
          </cell>
          <cell r="B37618" t="str">
            <v>PIPOQUEIRA PP-04 220V/60Hz</v>
          </cell>
          <cell r="C37618" t="str">
            <v>HAWA</v>
          </cell>
          <cell r="D37618" t="str">
            <v>UN</v>
          </cell>
        </row>
        <row r="37619">
          <cell r="A37619" t="str">
            <v>79099-01</v>
          </cell>
          <cell r="B37619" t="str">
            <v>ROBÔ ASPIRADORPO RB-09 BIVOLT</v>
          </cell>
          <cell r="C37619" t="str">
            <v>HAWA</v>
          </cell>
          <cell r="D37619" t="str">
            <v>UN</v>
          </cell>
        </row>
        <row r="37620">
          <cell r="A37620" t="str">
            <v>7910-010022-11000301</v>
          </cell>
          <cell r="B37620" t="str">
            <v>TECIDO TIRA FACE COND ADES 1103×3×2.0MM</v>
          </cell>
          <cell r="C37620" t="str">
            <v>ROH</v>
          </cell>
          <cell r="D37620" t="str">
            <v>UN</v>
          </cell>
        </row>
        <row r="37621">
          <cell r="A37621" t="str">
            <v>7912-142110-0031R221</v>
          </cell>
          <cell r="B37621" t="str">
            <v>FITA A-AD PLAST DPF 1104×3×1.26MM - U</v>
          </cell>
          <cell r="C37621" t="str">
            <v>ROH</v>
          </cell>
          <cell r="D37621" t="str">
            <v>UN</v>
          </cell>
        </row>
        <row r="37622">
          <cell r="A37622" t="str">
            <v>7912-142621-0031R201</v>
          </cell>
          <cell r="B37622" t="str">
            <v>FITA A-AD PLAST DPF 621.5×3×1.26MM - L</v>
          </cell>
          <cell r="C37622" t="str">
            <v>ROH</v>
          </cell>
          <cell r="D37622" t="str">
            <v>UN</v>
          </cell>
        </row>
        <row r="37623">
          <cell r="A37623" t="str">
            <v>7912-142621-0031R211</v>
          </cell>
          <cell r="B37623" t="str">
            <v>FITA A-AD PLAST DPF 621.5×3×1.26MM - R</v>
          </cell>
          <cell r="C37623" t="str">
            <v>ROH</v>
          </cell>
          <cell r="D37623" t="str">
            <v>UN</v>
          </cell>
        </row>
        <row r="37624">
          <cell r="A37624" t="str">
            <v>7912-322022-0152R514</v>
          </cell>
          <cell r="B37624" t="str">
            <v>CALÇO DE ESPUMA A-AD 25X15X2.5MM WIFI</v>
          </cell>
          <cell r="C37624" t="str">
            <v>ROH</v>
          </cell>
          <cell r="D37624" t="str">
            <v>UN</v>
          </cell>
        </row>
        <row r="37625">
          <cell r="A37625" t="str">
            <v>7912-J11705-0031R311</v>
          </cell>
          <cell r="B37625" t="str">
            <v>CALCO DE ESPUMA PLAST A-AD 705.8X3X13MM</v>
          </cell>
          <cell r="C37625" t="str">
            <v>ROH</v>
          </cell>
          <cell r="D37625" t="str">
            <v>UN</v>
          </cell>
        </row>
        <row r="37626">
          <cell r="A37626" t="str">
            <v>7912-S11013-0082R501</v>
          </cell>
          <cell r="B37626" t="str">
            <v>CALCO DE PLAST A-AD 13×8×2.5MM</v>
          </cell>
          <cell r="C37626" t="str">
            <v>ROH</v>
          </cell>
          <cell r="D37626" t="str">
            <v>UN</v>
          </cell>
        </row>
        <row r="37627">
          <cell r="A37627" t="str">
            <v>7912-S11013-0082R511</v>
          </cell>
          <cell r="B37627" t="str">
            <v>CALCO DE PLAST A-AD 13×8×2.5MM</v>
          </cell>
          <cell r="C37627" t="str">
            <v>ROH</v>
          </cell>
          <cell r="D37627" t="str">
            <v>UN</v>
          </cell>
        </row>
        <row r="37628">
          <cell r="A37628" t="str">
            <v>7913-022828-06010111</v>
          </cell>
          <cell r="B37628" t="str">
            <v>PRESILHA DE PLÁSTICO 28X28X6.3MM</v>
          </cell>
          <cell r="C37628" t="str">
            <v>ROH</v>
          </cell>
          <cell r="D37628" t="str">
            <v>UN</v>
          </cell>
        </row>
        <row r="37629">
          <cell r="A37629" t="str">
            <v>79130-01</v>
          </cell>
          <cell r="B37629" t="str">
            <v>ASPIRADOR PO AP-15 127V/60Hz</v>
          </cell>
          <cell r="C37629" t="str">
            <v>HAWA</v>
          </cell>
          <cell r="D37629" t="str">
            <v>UN</v>
          </cell>
        </row>
        <row r="37630">
          <cell r="A37630" t="str">
            <v>79130-02</v>
          </cell>
          <cell r="B37630" t="str">
            <v>ASPIRADOR PO AP-15 220V/60Hz</v>
          </cell>
          <cell r="C37630" t="str">
            <v>HAWA</v>
          </cell>
          <cell r="D37630" t="str">
            <v>UN</v>
          </cell>
        </row>
        <row r="37631">
          <cell r="A37631" t="str">
            <v>7914-C06600-00400R41</v>
          </cell>
          <cell r="B37631" t="str">
            <v>PELICULA A-AD PET 66000MMX40MMX0.04M</v>
          </cell>
          <cell r="C37631" t="str">
            <v>ROH</v>
          </cell>
          <cell r="D37631" t="str">
            <v>UN</v>
          </cell>
        </row>
        <row r="37632">
          <cell r="A37632" t="str">
            <v>79191-01</v>
          </cell>
          <cell r="B37632" t="str">
            <v>CAFETEIRA C-30-18X-FB 127V/60Hz</v>
          </cell>
          <cell r="C37632" t="str">
            <v>HAWA</v>
          </cell>
          <cell r="D37632" t="str">
            <v>UN</v>
          </cell>
        </row>
        <row r="37633">
          <cell r="A37633" t="str">
            <v>79191-02</v>
          </cell>
          <cell r="B37633" t="str">
            <v>CAFETEIRA C-30-18X-FB 220V/60Hz</v>
          </cell>
          <cell r="C37633" t="str">
            <v>HAWA</v>
          </cell>
          <cell r="D37633" t="str">
            <v>UN</v>
          </cell>
        </row>
        <row r="37634">
          <cell r="A37634" t="str">
            <v>79474-01</v>
          </cell>
          <cell r="B37634" t="str">
            <v>AIR FRYER AF-55I 127V/60Hz</v>
          </cell>
          <cell r="C37634" t="str">
            <v>HAWA</v>
          </cell>
          <cell r="D37634" t="str">
            <v>UN</v>
          </cell>
        </row>
        <row r="37635">
          <cell r="A37635" t="str">
            <v>79474-02</v>
          </cell>
          <cell r="B37635" t="str">
            <v>AIR FRYER AF-55I 220V/60Hz</v>
          </cell>
          <cell r="C37635" t="str">
            <v>HAWA</v>
          </cell>
          <cell r="D37635" t="str">
            <v>UN</v>
          </cell>
        </row>
        <row r="37636">
          <cell r="A37636" t="str">
            <v>79520-01</v>
          </cell>
          <cell r="B37636" t="str">
            <v>CHALEIRA CE-06 127V/60Hz</v>
          </cell>
          <cell r="C37636" t="str">
            <v>HAWA</v>
          </cell>
          <cell r="D37636" t="str">
            <v>UN</v>
          </cell>
        </row>
        <row r="37637">
          <cell r="A37637" t="str">
            <v>79520-02</v>
          </cell>
          <cell r="B37637" t="str">
            <v>CHALEIRA CE-06 220V/60Hz</v>
          </cell>
          <cell r="C37637" t="str">
            <v>HAWA</v>
          </cell>
          <cell r="D37637" t="str">
            <v>UN</v>
          </cell>
        </row>
        <row r="37638">
          <cell r="A37638" t="str">
            <v>79520-03</v>
          </cell>
          <cell r="B37638" t="str">
            <v>CHALEIRA CE-06 127V/60Hz</v>
          </cell>
          <cell r="C37638" t="str">
            <v>HAWA</v>
          </cell>
          <cell r="D37638" t="str">
            <v>UN</v>
          </cell>
        </row>
        <row r="37639">
          <cell r="A37639" t="str">
            <v>79520-04</v>
          </cell>
          <cell r="B37639" t="str">
            <v>CHALEIRA CE-06 220V/60Hz</v>
          </cell>
          <cell r="C37639" t="str">
            <v>HAWA</v>
          </cell>
          <cell r="D37639" t="str">
            <v>UN</v>
          </cell>
        </row>
        <row r="37640">
          <cell r="A37640" t="str">
            <v>79523-01</v>
          </cell>
          <cell r="B37640" t="str">
            <v>CHALEIRA ELETRICA CE-06-R 127V/60Hz</v>
          </cell>
          <cell r="C37640" t="str">
            <v>HAWA</v>
          </cell>
          <cell r="D37640" t="str">
            <v>UN</v>
          </cell>
        </row>
        <row r="37641">
          <cell r="A37641" t="str">
            <v>79523-02</v>
          </cell>
          <cell r="B37641" t="str">
            <v>CHALEIRA ELETRICA CE-06-R 220V/60Hz</v>
          </cell>
          <cell r="C37641" t="str">
            <v>HAWA</v>
          </cell>
          <cell r="D37641" t="str">
            <v>UN</v>
          </cell>
        </row>
        <row r="37642">
          <cell r="A37642" t="str">
            <v>79523-03</v>
          </cell>
          <cell r="B37642" t="str">
            <v>CHALEIRA ELETRICA CE-06-R 127V/60Hz</v>
          </cell>
          <cell r="C37642" t="str">
            <v>HAWA</v>
          </cell>
          <cell r="D37642" t="str">
            <v>UN</v>
          </cell>
        </row>
        <row r="37643">
          <cell r="A37643" t="str">
            <v>79523-04</v>
          </cell>
          <cell r="B37643" t="str">
            <v>CHALEIRA ELETRICA CE-06-R 220V/60Hz</v>
          </cell>
          <cell r="C37643" t="str">
            <v>HAWA</v>
          </cell>
          <cell r="D37643" t="str">
            <v>UN</v>
          </cell>
        </row>
        <row r="37644">
          <cell r="A37644" t="str">
            <v>79531-01</v>
          </cell>
          <cell r="B37644" t="str">
            <v>BOOMBOX C/ LUZES AWS-BBS-01-LBL BIVOLT</v>
          </cell>
          <cell r="C37644" t="str">
            <v>HAWA</v>
          </cell>
          <cell r="D37644" t="str">
            <v>UN</v>
          </cell>
        </row>
        <row r="37645">
          <cell r="A37645" t="str">
            <v>79545-01</v>
          </cell>
          <cell r="B37645" t="str">
            <v>SECADOR DE CABELO SC-32 127V/60HZ</v>
          </cell>
          <cell r="C37645" t="str">
            <v>HAWA</v>
          </cell>
          <cell r="D37645" t="str">
            <v>UN</v>
          </cell>
        </row>
        <row r="37646">
          <cell r="A37646" t="str">
            <v>79545-02</v>
          </cell>
          <cell r="B37646" t="str">
            <v>SECADOR DE CABELO SC-32 220V/60HZ</v>
          </cell>
          <cell r="C37646" t="str">
            <v>HAWA</v>
          </cell>
          <cell r="D37646" t="str">
            <v>UN</v>
          </cell>
        </row>
        <row r="37647">
          <cell r="A37647" t="str">
            <v>79654-01</v>
          </cell>
          <cell r="B37647" t="str">
            <v>ESCOVA SECADORA ES-14 127V/60Hz</v>
          </cell>
          <cell r="C37647" t="str">
            <v>HAWA</v>
          </cell>
          <cell r="D37647" t="str">
            <v>UN</v>
          </cell>
        </row>
        <row r="37648">
          <cell r="A37648" t="str">
            <v>79654-02</v>
          </cell>
          <cell r="B37648" t="str">
            <v>ESCOVA SECADORA ES-14 220V/60Hz</v>
          </cell>
          <cell r="C37648" t="str">
            <v>HAWA</v>
          </cell>
          <cell r="D37648" t="str">
            <v>UN</v>
          </cell>
        </row>
        <row r="37649">
          <cell r="A37649" t="str">
            <v>79660-02</v>
          </cell>
          <cell r="B37649" t="str">
            <v>AQUECEDOR A AR A-08 220V/60HZ</v>
          </cell>
          <cell r="C37649" t="str">
            <v>HAWA</v>
          </cell>
          <cell r="D37649" t="str">
            <v>UN</v>
          </cell>
        </row>
        <row r="37650">
          <cell r="A37650" t="str">
            <v>79660-03</v>
          </cell>
          <cell r="B37650" t="str">
            <v>AQUECEDOR A AR A-08 127V/60Hz</v>
          </cell>
          <cell r="C37650" t="str">
            <v>HAWA</v>
          </cell>
          <cell r="D37650" t="str">
            <v>UN</v>
          </cell>
        </row>
        <row r="37651">
          <cell r="A37651" t="str">
            <v>79676-01</v>
          </cell>
          <cell r="B37651" t="str">
            <v>ASPIRADOR PO AP-36 127V/60Hz VERTICAL</v>
          </cell>
          <cell r="C37651" t="str">
            <v>HAWA</v>
          </cell>
          <cell r="D37651" t="str">
            <v>UN</v>
          </cell>
        </row>
        <row r="37652">
          <cell r="A37652" t="str">
            <v>79676-02</v>
          </cell>
          <cell r="B37652" t="str">
            <v>ASPIRADOR PO AP-36 220V/60Hz VERTICAL</v>
          </cell>
          <cell r="C37652" t="str">
            <v>HAWA</v>
          </cell>
          <cell r="D37652" t="str">
            <v>UN</v>
          </cell>
        </row>
        <row r="37653">
          <cell r="A37653" t="str">
            <v>79730-01</v>
          </cell>
          <cell r="B37653" t="str">
            <v>CHALEIRA ELETRICA CE-07 127V/60Hz</v>
          </cell>
          <cell r="C37653" t="str">
            <v>HAWA</v>
          </cell>
          <cell r="D37653" t="str">
            <v>UN</v>
          </cell>
        </row>
        <row r="37654">
          <cell r="A37654" t="str">
            <v>79730-02</v>
          </cell>
          <cell r="B37654" t="str">
            <v>CHALEIRA ELETRICA CE-07 220V/60Hz</v>
          </cell>
          <cell r="C37654" t="str">
            <v>HAWA</v>
          </cell>
          <cell r="D37654" t="str">
            <v>UN</v>
          </cell>
        </row>
        <row r="37655">
          <cell r="A37655" t="str">
            <v>79805-01</v>
          </cell>
          <cell r="B37655" t="str">
            <v>BOOMBOX AWS-BBS-02-A BIVOLT</v>
          </cell>
          <cell r="C37655" t="str">
            <v>HAWA</v>
          </cell>
          <cell r="D37655" t="str">
            <v>UN</v>
          </cell>
        </row>
        <row r="37656">
          <cell r="A37656" t="str">
            <v>79860-01</v>
          </cell>
          <cell r="B37656" t="str">
            <v>MIXER M-10 127V/60Hz</v>
          </cell>
          <cell r="C37656" t="str">
            <v>HAWA</v>
          </cell>
          <cell r="D37656" t="str">
            <v>UN</v>
          </cell>
        </row>
        <row r="37657">
          <cell r="A37657" t="str">
            <v>79860-02</v>
          </cell>
          <cell r="B37657" t="str">
            <v>MIXER M-10 220V/60Hz</v>
          </cell>
          <cell r="C37657" t="str">
            <v>HAWA</v>
          </cell>
          <cell r="D37657" t="str">
            <v>UN</v>
          </cell>
        </row>
        <row r="37658">
          <cell r="A37658" t="str">
            <v>79860-03</v>
          </cell>
          <cell r="B37658" t="str">
            <v>MIXER M-10 127V/60Hz</v>
          </cell>
          <cell r="C37658" t="str">
            <v>HAWA</v>
          </cell>
          <cell r="D37658" t="str">
            <v>UN</v>
          </cell>
        </row>
        <row r="37659">
          <cell r="A37659" t="str">
            <v>79860-04</v>
          </cell>
          <cell r="B37659" t="str">
            <v>MIXER M-10 220V/60Hz</v>
          </cell>
          <cell r="C37659" t="str">
            <v>HAWA</v>
          </cell>
          <cell r="D37659" t="str">
            <v>UN</v>
          </cell>
        </row>
        <row r="37660">
          <cell r="A37660" t="str">
            <v>79870-01</v>
          </cell>
          <cell r="B37660" t="str">
            <v>ESCOVA ALISADORA EA-02 BIVOLT</v>
          </cell>
          <cell r="C37660" t="str">
            <v>HAWA</v>
          </cell>
          <cell r="D37660" t="str">
            <v>UN</v>
          </cell>
        </row>
        <row r="37661">
          <cell r="A37661" t="str">
            <v>79912-01</v>
          </cell>
          <cell r="B37661" t="str">
            <v>GRILL G-03-RC 127V/60Hz</v>
          </cell>
          <cell r="C37661" t="str">
            <v>HAWA</v>
          </cell>
          <cell r="D37661" t="str">
            <v>UN</v>
          </cell>
        </row>
        <row r="37662">
          <cell r="A37662" t="str">
            <v>79912-02</v>
          </cell>
          <cell r="B37662" t="str">
            <v>GRILL G-03-RC 220V/60Hz</v>
          </cell>
          <cell r="C37662" t="str">
            <v>HAWA</v>
          </cell>
          <cell r="D37662" t="str">
            <v>UN</v>
          </cell>
        </row>
        <row r="37663">
          <cell r="A37663" t="str">
            <v>79913-01</v>
          </cell>
          <cell r="B37663" t="str">
            <v>PANELA ELETRICA GRILL PE-49-RC 127V/60Hz</v>
          </cell>
          <cell r="C37663" t="str">
            <v>HAWA</v>
          </cell>
          <cell r="D37663" t="str">
            <v>UN</v>
          </cell>
        </row>
        <row r="37664">
          <cell r="A37664" t="str">
            <v>79913-02</v>
          </cell>
          <cell r="B37664" t="str">
            <v>PANELA ELETRICA GRILL PE-49-RC 220V/60Hz</v>
          </cell>
          <cell r="C37664" t="str">
            <v>HAWA</v>
          </cell>
          <cell r="D37664" t="str">
            <v>UN</v>
          </cell>
        </row>
        <row r="37665">
          <cell r="A37665" t="str">
            <v>79914-01</v>
          </cell>
          <cell r="B37665" t="str">
            <v>PANELA ELETRICA GRILL PE-49 127V/60Hz</v>
          </cell>
          <cell r="C37665" t="str">
            <v>HAWA</v>
          </cell>
          <cell r="D37665" t="str">
            <v>UN</v>
          </cell>
        </row>
        <row r="37666">
          <cell r="A37666" t="str">
            <v>79914-02</v>
          </cell>
          <cell r="B37666" t="str">
            <v>PANELA ELETRICA GRILL PE-49 220V/60Hz</v>
          </cell>
          <cell r="C37666" t="str">
            <v>HAWA</v>
          </cell>
          <cell r="D37666" t="str">
            <v>UN</v>
          </cell>
        </row>
        <row r="37667">
          <cell r="A37667" t="str">
            <v>79925-01</v>
          </cell>
          <cell r="B37667" t="str">
            <v>MINI PROCESSADOR MP-16-B 127V/60Hz</v>
          </cell>
          <cell r="C37667" t="str">
            <v>HAWA</v>
          </cell>
          <cell r="D37667" t="str">
            <v>UN</v>
          </cell>
        </row>
        <row r="37668">
          <cell r="A37668" t="str">
            <v>79925-02</v>
          </cell>
          <cell r="B37668" t="str">
            <v>MINI PROCESSADOR MP-16-B 220V/60Hz</v>
          </cell>
          <cell r="C37668" t="str">
            <v>HAWA</v>
          </cell>
          <cell r="D37668" t="str">
            <v>UN</v>
          </cell>
        </row>
        <row r="37669">
          <cell r="A37669" t="str">
            <v>79935-01</v>
          </cell>
          <cell r="B37669" t="str">
            <v>PRANCHA ALISADORA P-28 BIVOLT</v>
          </cell>
          <cell r="C37669" t="str">
            <v>HAWA</v>
          </cell>
          <cell r="D37669" t="str">
            <v>UN</v>
          </cell>
        </row>
        <row r="37670">
          <cell r="A37670" t="str">
            <v>79954-01</v>
          </cell>
          <cell r="B37670" t="str">
            <v>TOSTADOR T-19 127V/60Hz</v>
          </cell>
          <cell r="C37670" t="str">
            <v>HAWA</v>
          </cell>
          <cell r="D37670" t="str">
            <v>UN</v>
          </cell>
        </row>
        <row r="37671">
          <cell r="A37671" t="str">
            <v>79954-02</v>
          </cell>
          <cell r="B37671" t="str">
            <v>TOSTADOR T-19 220V/60Hz</v>
          </cell>
          <cell r="C37671" t="str">
            <v>HAWA</v>
          </cell>
          <cell r="D37671" t="str">
            <v>UN</v>
          </cell>
        </row>
        <row r="37672">
          <cell r="A37672" t="str">
            <v>79955-01</v>
          </cell>
          <cell r="B37672" t="str">
            <v>PIPOQUEIRA PP-05 127V/60Hz</v>
          </cell>
          <cell r="C37672" t="str">
            <v>HAWA</v>
          </cell>
          <cell r="D37672" t="str">
            <v>UN</v>
          </cell>
        </row>
        <row r="37673">
          <cell r="A37673" t="str">
            <v>79955-02</v>
          </cell>
          <cell r="B37673" t="str">
            <v>PIPOQUEIRA PP-05 220V/60Hz</v>
          </cell>
          <cell r="C37673" t="str">
            <v>HAWA</v>
          </cell>
          <cell r="D37673" t="str">
            <v>UN</v>
          </cell>
        </row>
        <row r="37674">
          <cell r="A37674" t="str">
            <v>79965-01</v>
          </cell>
          <cell r="B37674" t="str">
            <v>PANELA ELÉTRICA PRESSÃO PE-41 127V/60Hz</v>
          </cell>
          <cell r="C37674" t="str">
            <v>HAWA</v>
          </cell>
          <cell r="D37674" t="str">
            <v>UN</v>
          </cell>
        </row>
        <row r="37675">
          <cell r="A37675" t="str">
            <v>79965-02</v>
          </cell>
          <cell r="B37675" t="str">
            <v>PANELA ELÉTRICA PRESSÃO PE-41 220V/60Hz</v>
          </cell>
          <cell r="C37675" t="str">
            <v>HAWA</v>
          </cell>
          <cell r="D37675" t="str">
            <v>UN</v>
          </cell>
        </row>
        <row r="37676">
          <cell r="A37676" t="str">
            <v>79980-01</v>
          </cell>
          <cell r="B37676" t="str">
            <v>FRITADEIRA FT-07 127V/60Hz</v>
          </cell>
          <cell r="C37676" t="str">
            <v>HAWA</v>
          </cell>
          <cell r="D37676" t="str">
            <v>UN</v>
          </cell>
        </row>
        <row r="37677">
          <cell r="A37677" t="str">
            <v>79980-02</v>
          </cell>
          <cell r="B37677" t="str">
            <v>FRITADEIRA FT-07 220V/60Hz</v>
          </cell>
          <cell r="C37677" t="str">
            <v>HAWA</v>
          </cell>
          <cell r="D37677" t="str">
            <v>UN</v>
          </cell>
        </row>
        <row r="37678">
          <cell r="A37678" t="str">
            <v>7B11-041083-33105171</v>
          </cell>
          <cell r="B37678" t="str">
            <v>PF ST4×10MM ROSC DE ACO COM ARRUELA</v>
          </cell>
          <cell r="C37678" t="str">
            <v>ROH</v>
          </cell>
          <cell r="D37678" t="str">
            <v>UN</v>
          </cell>
        </row>
        <row r="37679">
          <cell r="A37679" t="str">
            <v>7B11-041543-00105101</v>
          </cell>
          <cell r="B37679" t="str">
            <v>PF ST4×15MM ROSC A-AT ACO - PEDESTAL</v>
          </cell>
          <cell r="C37679" t="str">
            <v>ROH</v>
          </cell>
          <cell r="D37679" t="str">
            <v>UN</v>
          </cell>
        </row>
        <row r="37680">
          <cell r="A37680" t="str">
            <v>7B11-051746-20105101</v>
          </cell>
          <cell r="B37680" t="str">
            <v>PF M5×17MM ROSC ARRU DE ACO ZINC PRET</v>
          </cell>
          <cell r="C37680" t="str">
            <v>ROH</v>
          </cell>
          <cell r="D37680" t="str">
            <v>UN</v>
          </cell>
        </row>
        <row r="37681">
          <cell r="A37681" t="str">
            <v>7B11-0608G3-33104111</v>
          </cell>
          <cell r="B37681" t="str">
            <v>PF ST6×8MM ROSC A-AT ACO ZINC AZUL</v>
          </cell>
          <cell r="C37681" t="str">
            <v>ROH</v>
          </cell>
          <cell r="D37681" t="str">
            <v>UN</v>
          </cell>
        </row>
        <row r="37682">
          <cell r="A37682" t="str">
            <v>80000-02</v>
          </cell>
          <cell r="B37682" t="str">
            <v>BATEDEIRA B-44-B 220V-50/60HZ AR SAIEP</v>
          </cell>
          <cell r="C37682" t="str">
            <v>FERT</v>
          </cell>
          <cell r="D37682" t="str">
            <v>UN</v>
          </cell>
        </row>
        <row r="37683">
          <cell r="A37683" t="str">
            <v>80001-02</v>
          </cell>
          <cell r="B37683" t="str">
            <v>BATEDEIRA DE MÃO B-36 220V-50HZ AR SAIEP</v>
          </cell>
          <cell r="C37683" t="str">
            <v>FERT</v>
          </cell>
          <cell r="D37683" t="str">
            <v>UN</v>
          </cell>
        </row>
        <row r="37684">
          <cell r="A37684" t="str">
            <v>80002-02</v>
          </cell>
          <cell r="B37684" t="str">
            <v>LIQUIDIFICADOR L-28 220V-50HZ AR SAIEP</v>
          </cell>
          <cell r="C37684" t="str">
            <v>FERT</v>
          </cell>
          <cell r="D37684" t="str">
            <v>UN</v>
          </cell>
        </row>
        <row r="37685">
          <cell r="A37685" t="str">
            <v>80003-02</v>
          </cell>
          <cell r="B37685" t="str">
            <v>LIQUIDIF L-550-W 220V-50HZ AR SAIEP</v>
          </cell>
          <cell r="C37685" t="str">
            <v>FERT</v>
          </cell>
          <cell r="D37685" t="str">
            <v>UN</v>
          </cell>
        </row>
        <row r="37686">
          <cell r="A37686" t="str">
            <v>80004-02</v>
          </cell>
          <cell r="B37686" t="str">
            <v>SANDUICHEIRA SN-01 220V-50HZ AR SAIEP</v>
          </cell>
          <cell r="C37686" t="str">
            <v>FERT</v>
          </cell>
          <cell r="D37686" t="str">
            <v>UN</v>
          </cell>
        </row>
        <row r="37687">
          <cell r="A37687" t="str">
            <v>80005-02</v>
          </cell>
          <cell r="B37687" t="str">
            <v>ESPREMEDOR E-01 220V/50HZ AR SAIEP</v>
          </cell>
          <cell r="C37687" t="str">
            <v>FERT</v>
          </cell>
          <cell r="D37687" t="str">
            <v>UN</v>
          </cell>
        </row>
        <row r="37688">
          <cell r="A37688" t="str">
            <v>80006-02</v>
          </cell>
          <cell r="B37688" t="str">
            <v>FERRO SEC FSN-55-W 220V-50HZ AR SAIEP</v>
          </cell>
          <cell r="C37688" t="str">
            <v>FERT</v>
          </cell>
          <cell r="D37688" t="str">
            <v>UN</v>
          </cell>
        </row>
        <row r="37689">
          <cell r="A37689" t="str">
            <v>80007-02</v>
          </cell>
          <cell r="B37689" t="str">
            <v>FERRO VP FVN-01-BL 220V-50HZ AR SAIEP</v>
          </cell>
          <cell r="C37689" t="str">
            <v>FERT</v>
          </cell>
          <cell r="D37689" t="str">
            <v>UN</v>
          </cell>
        </row>
        <row r="37690">
          <cell r="A37690" t="str">
            <v>80008-02</v>
          </cell>
          <cell r="B37690" t="str">
            <v>AIR FRYER AFN-40 220V-50HZ AR SAIEP</v>
          </cell>
          <cell r="C37690" t="str">
            <v>FERT</v>
          </cell>
          <cell r="D37690" t="str">
            <v>UN</v>
          </cell>
        </row>
        <row r="37691">
          <cell r="A37691" t="str">
            <v>80018-02</v>
          </cell>
          <cell r="B37691" t="str">
            <v>LIQUI L-550-W 220V-50/60Hz AR DISTECNA</v>
          </cell>
          <cell r="C37691" t="str">
            <v>FERT</v>
          </cell>
          <cell r="D37691" t="str">
            <v>UN</v>
          </cell>
        </row>
        <row r="37692">
          <cell r="A37692" t="str">
            <v>80019-02</v>
          </cell>
          <cell r="B37692" t="str">
            <v>AIR FRYER AFN-40 220V-50HZ AR DISTECNA</v>
          </cell>
          <cell r="C37692" t="str">
            <v>FERT</v>
          </cell>
          <cell r="D37692" t="str">
            <v>UN</v>
          </cell>
        </row>
        <row r="37693">
          <cell r="A37693" t="str">
            <v>80020-01</v>
          </cell>
          <cell r="B37693" t="str">
            <v>BOOMBOX MBX-01  BIV MK ARG PRETO</v>
          </cell>
          <cell r="C37693" t="str">
            <v>FERT</v>
          </cell>
          <cell r="D37693" t="str">
            <v>UN</v>
          </cell>
        </row>
        <row r="37694">
          <cell r="A37694" t="str">
            <v>80023-02</v>
          </cell>
          <cell r="B37694" t="str">
            <v>VENT 30CM VSP-30-B 220V~50/60Hz 60W COTO</v>
          </cell>
          <cell r="C37694" t="str">
            <v>FERT</v>
          </cell>
          <cell r="D37694" t="str">
            <v>UN</v>
          </cell>
        </row>
        <row r="37695">
          <cell r="A37695" t="str">
            <v>80024-01</v>
          </cell>
          <cell r="B37695" t="str">
            <v>BOOMBOX MBX-01-LB BIV AR</v>
          </cell>
          <cell r="C37695" t="str">
            <v>FERT</v>
          </cell>
          <cell r="D37695" t="str">
            <v>UN</v>
          </cell>
        </row>
        <row r="37696">
          <cell r="A37696" t="str">
            <v>80025-01</v>
          </cell>
          <cell r="B37696" t="str">
            <v>BATEDEIRA B-04 NP 220V-50/60Hz AR NEXINA</v>
          </cell>
          <cell r="C37696" t="str">
            <v>FERT</v>
          </cell>
          <cell r="D37696" t="str">
            <v>UN</v>
          </cell>
        </row>
        <row r="37697">
          <cell r="A37697" t="str">
            <v>80026-01</v>
          </cell>
          <cell r="B37697" t="str">
            <v>LIQUIDIF L-28 220V-50/60HZ AR NEXINA</v>
          </cell>
          <cell r="C37697" t="str">
            <v>FERT</v>
          </cell>
          <cell r="D37697" t="str">
            <v>UN</v>
          </cell>
        </row>
        <row r="37698">
          <cell r="A37698" t="str">
            <v>80027-01</v>
          </cell>
          <cell r="B37698" t="str">
            <v>LIQUID L-1000 BI 220V~50/60Hz AR NEXINA</v>
          </cell>
          <cell r="C37698" t="str">
            <v>FERT</v>
          </cell>
          <cell r="D37698" t="str">
            <v>UN</v>
          </cell>
        </row>
        <row r="37699">
          <cell r="A37699" t="str">
            <v>80028-02</v>
          </cell>
          <cell r="B37699" t="str">
            <v>AIR FRYER AFON-12L-BI 220V-50/60HZ COTO</v>
          </cell>
          <cell r="C37699" t="str">
            <v>FERT</v>
          </cell>
          <cell r="D37699" t="str">
            <v>UN</v>
          </cell>
        </row>
        <row r="37700">
          <cell r="A37700" t="str">
            <v>80029-02</v>
          </cell>
          <cell r="B37700" t="str">
            <v>VENT 30 VT-30C-NB 220V~50/60Hz 60W COTO</v>
          </cell>
          <cell r="C37700" t="str">
            <v>FERT</v>
          </cell>
          <cell r="D37700" t="str">
            <v>UN</v>
          </cell>
        </row>
        <row r="37701">
          <cell r="A37701" t="str">
            <v>80030-02</v>
          </cell>
          <cell r="B37701" t="str">
            <v>VENT 40 VTX-40-8P 220V~50/60HZ AR COTO</v>
          </cell>
          <cell r="C37701" t="str">
            <v>FERT</v>
          </cell>
          <cell r="D37701" t="str">
            <v>UN</v>
          </cell>
        </row>
        <row r="37702">
          <cell r="A37702" t="str">
            <v>80031-02</v>
          </cell>
          <cell r="B37702" t="str">
            <v>VENT 40CM NVT-40C-8P-B 220V~50/60Hz COTO</v>
          </cell>
          <cell r="C37702" t="str">
            <v>FERT</v>
          </cell>
          <cell r="D37702" t="str">
            <v>UN</v>
          </cell>
        </row>
        <row r="37703">
          <cell r="A37703" t="str">
            <v>80032-02</v>
          </cell>
          <cell r="B37703" t="str">
            <v>AIR FRY AFON-12L-BI 220V-50/60HZ MAYCAR</v>
          </cell>
          <cell r="C37703" t="str">
            <v>FERT</v>
          </cell>
          <cell r="D37703" t="str">
            <v>UN</v>
          </cell>
        </row>
        <row r="37704">
          <cell r="A37704" t="str">
            <v>80033-02</v>
          </cell>
          <cell r="B37704" t="str">
            <v>MICRO-ONDAS MO-02-34-E 220V~50HZ AR COTO</v>
          </cell>
          <cell r="C37704" t="str">
            <v>FERT</v>
          </cell>
          <cell r="D37704" t="str">
            <v>UN</v>
          </cell>
        </row>
        <row r="37705">
          <cell r="A37705" t="str">
            <v>80034-02</v>
          </cell>
          <cell r="B37705" t="str">
            <v>MICRO-ONDAS MO-01-21-W 220V~50HZ AR COTO</v>
          </cell>
          <cell r="C37705" t="str">
            <v>FERT</v>
          </cell>
          <cell r="D37705" t="str">
            <v>UN</v>
          </cell>
        </row>
        <row r="37706">
          <cell r="A37706" t="str">
            <v>80035-02</v>
          </cell>
          <cell r="B37706" t="str">
            <v>MICRO-ONDAS MO-02-34-B 220V~50HZ AR COTO</v>
          </cell>
          <cell r="C37706" t="str">
            <v>FERT</v>
          </cell>
          <cell r="D37706" t="str">
            <v>UN</v>
          </cell>
        </row>
        <row r="37707">
          <cell r="A37707" t="str">
            <v>80036-02</v>
          </cell>
          <cell r="B37707" t="str">
            <v>MICRO-ONDAS MO-02-34-W 220V~50HZ AR COTO</v>
          </cell>
          <cell r="C37707" t="str">
            <v>FERT</v>
          </cell>
          <cell r="D37707" t="str">
            <v>UN</v>
          </cell>
        </row>
        <row r="37708">
          <cell r="A37708" t="str">
            <v>80037-02</v>
          </cell>
          <cell r="B37708" t="str">
            <v>MICRO-ONDAS MO-01-21-B 220V~50HZ AR COTO</v>
          </cell>
          <cell r="C37708" t="str">
            <v>FERT</v>
          </cell>
          <cell r="D37708" t="str">
            <v>UN</v>
          </cell>
        </row>
        <row r="37709">
          <cell r="A37709" t="str">
            <v>80042-02</v>
          </cell>
          <cell r="B37709" t="str">
            <v>MULTIP MPN-01-B 220V-50/60Hz AR SAIEP</v>
          </cell>
          <cell r="C37709" t="str">
            <v>FERT</v>
          </cell>
          <cell r="D37709" t="str">
            <v>UN</v>
          </cell>
        </row>
        <row r="37710">
          <cell r="A37710" t="str">
            <v>80057-01</v>
          </cell>
          <cell r="B37710" t="str">
            <v>AIR FRYER AFN-40-BI 220V-50/60Hz MK ARG</v>
          </cell>
          <cell r="C37710" t="str">
            <v>FERT</v>
          </cell>
          <cell r="D37710" t="str">
            <v>UN</v>
          </cell>
        </row>
        <row r="37711">
          <cell r="A37711" t="str">
            <v>80058-01</v>
          </cell>
          <cell r="B37711" t="str">
            <v>AIR FRYER AFN-60-BI 220V-50/60Hz MK ARG</v>
          </cell>
          <cell r="C37711" t="str">
            <v>FERT</v>
          </cell>
          <cell r="D37711" t="str">
            <v>UN</v>
          </cell>
        </row>
        <row r="37712">
          <cell r="A37712" t="str">
            <v>80059-01</v>
          </cell>
          <cell r="B37712" t="str">
            <v>AIR FRYER AFON-12L-BI 220V-50/60Hz MK AR</v>
          </cell>
          <cell r="C37712" t="str">
            <v>FERT</v>
          </cell>
          <cell r="D37712" t="str">
            <v>UN</v>
          </cell>
        </row>
        <row r="37713">
          <cell r="A37713" t="str">
            <v>80060-01</v>
          </cell>
          <cell r="B37713" t="str">
            <v>LIQUID. L-99-FB 220V-50/60Hz MK ARG</v>
          </cell>
          <cell r="C37713" t="str">
            <v>FERT</v>
          </cell>
          <cell r="D37713" t="str">
            <v>UN</v>
          </cell>
        </row>
        <row r="37714">
          <cell r="A37714" t="str">
            <v>80061-01</v>
          </cell>
          <cell r="B37714" t="str">
            <v>LIQUID. L-1100-BI 220V-50/60Hz MK ARG</v>
          </cell>
          <cell r="C37714" t="str">
            <v>FERT</v>
          </cell>
          <cell r="D37714" t="str">
            <v>UN</v>
          </cell>
        </row>
        <row r="37715">
          <cell r="A37715" t="str">
            <v>80062-01</v>
          </cell>
          <cell r="B37715" t="str">
            <v>LIQUID. L-1400-GI 220V-50/60Hz MK ARG</v>
          </cell>
          <cell r="C37715" t="str">
            <v>FERT</v>
          </cell>
          <cell r="D37715" t="str">
            <v>UN</v>
          </cell>
        </row>
        <row r="37716">
          <cell r="A37716" t="str">
            <v>80063-01</v>
          </cell>
          <cell r="B37716" t="str">
            <v>BATEDEIRA B-36 220V-50Hz MK ARG PRETA</v>
          </cell>
          <cell r="C37716" t="str">
            <v>FERT</v>
          </cell>
          <cell r="D37716" t="str">
            <v>UN</v>
          </cell>
        </row>
        <row r="37717">
          <cell r="A37717" t="str">
            <v>80064-01</v>
          </cell>
          <cell r="B37717" t="str">
            <v>BATEDEIRA B-36 220V-50Hz MK ARG BRANCO</v>
          </cell>
          <cell r="C37717" t="str">
            <v>FERT</v>
          </cell>
          <cell r="D37717" t="str">
            <v>UN</v>
          </cell>
        </row>
        <row r="37718">
          <cell r="A37718" t="str">
            <v>80065-01</v>
          </cell>
          <cell r="B37718" t="str">
            <v>BATEDEIRA B-04 NP 220V-50/60Hz MK ARG</v>
          </cell>
          <cell r="C37718" t="str">
            <v>FERT</v>
          </cell>
          <cell r="D37718" t="str">
            <v>UN</v>
          </cell>
        </row>
        <row r="37719">
          <cell r="A37719" t="str">
            <v>80066-01</v>
          </cell>
          <cell r="B37719" t="str">
            <v>BATEDEIRA BP-03-W 220V MK ARG</v>
          </cell>
          <cell r="C37719" t="str">
            <v>FERT</v>
          </cell>
          <cell r="D37719" t="str">
            <v>UN</v>
          </cell>
        </row>
        <row r="37720">
          <cell r="A37720" t="str">
            <v>80067-01</v>
          </cell>
          <cell r="B37720" t="str">
            <v>VENT VTX-40-8P 220V-50/60Hz MK ARG</v>
          </cell>
          <cell r="C37720" t="str">
            <v>FERT</v>
          </cell>
          <cell r="D37720" t="str">
            <v>UN</v>
          </cell>
        </row>
        <row r="37721">
          <cell r="A37721" t="str">
            <v>80068-01</v>
          </cell>
          <cell r="B37721" t="str">
            <v>VENT VTX-40C-8P 220V-50/60Hz MK ARG</v>
          </cell>
          <cell r="C37721" t="str">
            <v>FERT</v>
          </cell>
          <cell r="D37721" t="str">
            <v>UN</v>
          </cell>
        </row>
        <row r="37722">
          <cell r="A37722" t="str">
            <v>80069-01</v>
          </cell>
          <cell r="B37722" t="str">
            <v>ESPREMEDOR E-01 220V-50Hz MK ARG</v>
          </cell>
          <cell r="C37722" t="str">
            <v>FERT</v>
          </cell>
          <cell r="D37722" t="str">
            <v>UN</v>
          </cell>
        </row>
        <row r="37723">
          <cell r="A37723" t="str">
            <v>80070-01</v>
          </cell>
          <cell r="B37723" t="str">
            <v>ESPREMEDOR E-02 220V-50Hz MK ARG</v>
          </cell>
          <cell r="C37723" t="str">
            <v>FERT</v>
          </cell>
          <cell r="D37723" t="str">
            <v>UN</v>
          </cell>
        </row>
        <row r="37724">
          <cell r="A37724" t="str">
            <v>80071-01</v>
          </cell>
          <cell r="B37724" t="str">
            <v>FERRO SECO FSN-55-B 220V-50/60Hz MK ARG</v>
          </cell>
          <cell r="C37724" t="str">
            <v>FERT</v>
          </cell>
          <cell r="D37724" t="str">
            <v>UN</v>
          </cell>
        </row>
        <row r="37725">
          <cell r="A37725" t="str">
            <v>80072-01</v>
          </cell>
          <cell r="B37725" t="str">
            <v>FERRO VAP. FVN-01-BL 220V-50/60Hz MK ARG</v>
          </cell>
          <cell r="C37725" t="str">
            <v>FERT</v>
          </cell>
          <cell r="D37725" t="str">
            <v>UN</v>
          </cell>
        </row>
        <row r="37726">
          <cell r="A37726" t="str">
            <v>80073-01</v>
          </cell>
          <cell r="B37726" t="str">
            <v>MULTIP. MPN-01-BF 220V-50/60Hz MK ARG</v>
          </cell>
          <cell r="C37726" t="str">
            <v>FERT</v>
          </cell>
          <cell r="D37726" t="str">
            <v>UN</v>
          </cell>
        </row>
        <row r="37727">
          <cell r="A37727" t="str">
            <v>80074-01</v>
          </cell>
          <cell r="B37727" t="str">
            <v>SECADOR SCN-01 220V-50/60Hz MK ARG</v>
          </cell>
          <cell r="C37727" t="str">
            <v>FERT</v>
          </cell>
          <cell r="D37727" t="str">
            <v>UN</v>
          </cell>
        </row>
        <row r="37728">
          <cell r="A37728" t="str">
            <v>80075-01</v>
          </cell>
          <cell r="B37728" t="str">
            <v>CAIXA AMP. CM-400 220V-50/60Hz MK ARG</v>
          </cell>
          <cell r="C37728" t="str">
            <v>FERT</v>
          </cell>
          <cell r="D37728" t="str">
            <v>UN</v>
          </cell>
        </row>
        <row r="37729">
          <cell r="A37729" t="str">
            <v>80076-01</v>
          </cell>
          <cell r="B37729" t="str">
            <v>MICROONDAS MO-01-21-B 220V~50HZ AR SAIEP</v>
          </cell>
          <cell r="C37729" t="str">
            <v>FERT</v>
          </cell>
          <cell r="D37729" t="str">
            <v>UN</v>
          </cell>
        </row>
        <row r="37730">
          <cell r="A37730" t="str">
            <v>80077-01</v>
          </cell>
          <cell r="B37730" t="str">
            <v>MICROONDAS MO-02-34-E 220V~50HZ AR SAIEP</v>
          </cell>
          <cell r="C37730" t="str">
            <v>FERT</v>
          </cell>
          <cell r="D37730" t="str">
            <v>UN</v>
          </cell>
        </row>
        <row r="37731">
          <cell r="A37731" t="str">
            <v>80078-01</v>
          </cell>
          <cell r="B37731" t="str">
            <v>VENT VTX-40-8P 220V-50/60Hz AR SAIEP</v>
          </cell>
          <cell r="C37731" t="str">
            <v>FERT</v>
          </cell>
          <cell r="D37731" t="str">
            <v>UN</v>
          </cell>
        </row>
        <row r="37732">
          <cell r="A37732" t="str">
            <v>80079-01</v>
          </cell>
          <cell r="B37732" t="str">
            <v>VENT NVT-40C-8P-B 220V~50/60Hz AR SAIEP</v>
          </cell>
          <cell r="C37732" t="str">
            <v>FERT</v>
          </cell>
          <cell r="D37732" t="str">
            <v>UN</v>
          </cell>
        </row>
        <row r="37733">
          <cell r="A37733" t="str">
            <v>80080-01</v>
          </cell>
          <cell r="B37733" t="str">
            <v>AIR FRYER AFN-60-BI 220V AR SAIEP</v>
          </cell>
          <cell r="C37733" t="str">
            <v>FERT</v>
          </cell>
          <cell r="D37733" t="str">
            <v>UN</v>
          </cell>
        </row>
        <row r="37734">
          <cell r="A37734" t="str">
            <v>80081-01</v>
          </cell>
          <cell r="B37734" t="str">
            <v>AIR FRYER AFON-12L-BI 220V AR SAIEP</v>
          </cell>
          <cell r="C37734" t="str">
            <v>FERT</v>
          </cell>
          <cell r="D37734" t="str">
            <v>UN</v>
          </cell>
        </row>
        <row r="37735">
          <cell r="A37735" t="str">
            <v>80082-01</v>
          </cell>
          <cell r="B37735" t="str">
            <v>LIQUIDIFICADOR L-550-B 220V AR SAIEP</v>
          </cell>
          <cell r="C37735" t="str">
            <v>FERT</v>
          </cell>
          <cell r="D37735" t="str">
            <v>UN</v>
          </cell>
        </row>
        <row r="37736">
          <cell r="A37736" t="str">
            <v>80083-01</v>
          </cell>
          <cell r="B37736" t="str">
            <v>LIQUI L-1400-GI 220V-50/60Hz AR COTO</v>
          </cell>
          <cell r="C37736" t="str">
            <v>FERT</v>
          </cell>
          <cell r="D37736" t="str">
            <v>UN</v>
          </cell>
        </row>
        <row r="37737">
          <cell r="A37737" t="str">
            <v>80084-01</v>
          </cell>
          <cell r="B37737" t="str">
            <v>LIQUI L-1200 BI 220V/60Hz AR COTO</v>
          </cell>
          <cell r="C37737" t="str">
            <v>FERT</v>
          </cell>
          <cell r="D37737" t="str">
            <v>UN</v>
          </cell>
        </row>
        <row r="37738">
          <cell r="A37738" t="str">
            <v>80085-01</v>
          </cell>
          <cell r="B37738" t="str">
            <v>LIQUID. L-99-FB 220V-50/60Hz AR COTO TOP</v>
          </cell>
          <cell r="C37738" t="str">
            <v>FERT</v>
          </cell>
          <cell r="D37738" t="str">
            <v>UN</v>
          </cell>
        </row>
        <row r="37739">
          <cell r="A37739" t="str">
            <v>80086-01</v>
          </cell>
          <cell r="B37739" t="str">
            <v>LIQUIDIF L-28 220V-50/60HZ AR COTO TOP</v>
          </cell>
          <cell r="C37739" t="str">
            <v>FERT</v>
          </cell>
          <cell r="D37739" t="str">
            <v>UN</v>
          </cell>
        </row>
        <row r="37740">
          <cell r="A37740" t="str">
            <v>80087-01</v>
          </cell>
          <cell r="B37740" t="str">
            <v>FERRO A VAPOR FVN-01-O 220V/60Hz AR COTO</v>
          </cell>
          <cell r="C37740" t="str">
            <v>FERT</v>
          </cell>
          <cell r="D37740" t="str">
            <v>UN</v>
          </cell>
        </row>
        <row r="37741">
          <cell r="A37741" t="str">
            <v>80088-01</v>
          </cell>
          <cell r="B37741" t="str">
            <v>LIQUID. L-1100-BI 220V-50/60Hz ADMIRAL</v>
          </cell>
          <cell r="C37741" t="str">
            <v>FERT</v>
          </cell>
          <cell r="D37741" t="str">
            <v>UN</v>
          </cell>
        </row>
        <row r="37742">
          <cell r="A37742" t="str">
            <v>80089-01</v>
          </cell>
          <cell r="B37742" t="str">
            <v>LIQUIDIFICADOR L-98-B 220V/60Hz FRAVEGA</v>
          </cell>
          <cell r="C37742" t="str">
            <v>FERT</v>
          </cell>
          <cell r="D37742" t="str">
            <v>UN</v>
          </cell>
        </row>
        <row r="37743">
          <cell r="A37743" t="str">
            <v>80090-01</v>
          </cell>
          <cell r="B37743" t="str">
            <v>LIQUIDIFICADOR L-98-W 220V/60Hz FRAVEGA</v>
          </cell>
          <cell r="C37743" t="str">
            <v>FERT</v>
          </cell>
          <cell r="D37743" t="str">
            <v>UN</v>
          </cell>
        </row>
        <row r="37744">
          <cell r="A37744" t="str">
            <v>80091-02</v>
          </cell>
          <cell r="B37744" t="str">
            <v>LIQUID. L-1100-RI 220V-50/60Hz MK ARG</v>
          </cell>
          <cell r="C37744" t="str">
            <v>FERT</v>
          </cell>
          <cell r="D37744" t="str">
            <v>UN</v>
          </cell>
        </row>
        <row r="37745">
          <cell r="A37745" t="str">
            <v>80092-02</v>
          </cell>
          <cell r="B37745" t="str">
            <v>LIQUID. L-93-BG 220V-50/60Hz MK ARG</v>
          </cell>
          <cell r="C37745" t="str">
            <v>FERT</v>
          </cell>
          <cell r="D37745" t="str">
            <v>UN</v>
          </cell>
        </row>
        <row r="37746">
          <cell r="A37746" t="str">
            <v>80093-02</v>
          </cell>
          <cell r="B37746" t="str">
            <v>MULTIP. MPN-01-BE 220V-50/60Hz MK ARG</v>
          </cell>
          <cell r="C37746" t="str">
            <v>FERT</v>
          </cell>
          <cell r="D37746" t="str">
            <v>UN</v>
          </cell>
        </row>
        <row r="37747">
          <cell r="A37747" t="str">
            <v>80094-02</v>
          </cell>
          <cell r="B37747" t="str">
            <v>MULTIP MPN-01-RE 220V-50/60Hz MK ARG</v>
          </cell>
          <cell r="C37747" t="str">
            <v>FERT</v>
          </cell>
          <cell r="D37747" t="str">
            <v>UN</v>
          </cell>
        </row>
        <row r="37748">
          <cell r="A37748" t="str">
            <v>80095-02</v>
          </cell>
          <cell r="B37748" t="str">
            <v>BATEDEIRA P BP-01P-B 220V-50/60HZ MK ARG</v>
          </cell>
          <cell r="C37748" t="str">
            <v>FERT</v>
          </cell>
          <cell r="D37748" t="str">
            <v>UN</v>
          </cell>
        </row>
        <row r="37749">
          <cell r="A37749" t="str">
            <v>80096-02</v>
          </cell>
          <cell r="B37749" t="str">
            <v>BATEDEIRA P BP-01P-R 220V-50/60HZ MK ARG</v>
          </cell>
          <cell r="C37749" t="str">
            <v>FERT</v>
          </cell>
          <cell r="D37749" t="str">
            <v>UN</v>
          </cell>
        </row>
        <row r="37750">
          <cell r="A37750" t="str">
            <v>80097-02</v>
          </cell>
          <cell r="B37750" t="str">
            <v>BATEDEIRA B-45-B 220V-50/60HZ MK ARG</v>
          </cell>
          <cell r="C37750" t="str">
            <v>FERT</v>
          </cell>
          <cell r="D37750" t="str">
            <v>UN</v>
          </cell>
        </row>
        <row r="37751">
          <cell r="A37751" t="str">
            <v>80098-02</v>
          </cell>
          <cell r="B37751" t="str">
            <v>BATEDEIRA B-45-R 220V-50/60HZ MK ARG</v>
          </cell>
          <cell r="C37751" t="str">
            <v>FERT</v>
          </cell>
          <cell r="D37751" t="str">
            <v>UN</v>
          </cell>
        </row>
        <row r="37752">
          <cell r="A37752" t="str">
            <v>80099-02</v>
          </cell>
          <cell r="B37752" t="str">
            <v>AF AFON-12L-BG 220V-50/60HZ MK ARG</v>
          </cell>
          <cell r="C37752" t="str">
            <v>FERT</v>
          </cell>
          <cell r="D37752" t="str">
            <v>UN</v>
          </cell>
        </row>
        <row r="37753">
          <cell r="A37753" t="str">
            <v>80100-02</v>
          </cell>
          <cell r="B37753" t="str">
            <v>VENT VSP-30-AP-ARG 220V~50/60Hz MK ARG</v>
          </cell>
          <cell r="C37753" t="str">
            <v>FERT</v>
          </cell>
          <cell r="D37753" t="str">
            <v>UN</v>
          </cell>
        </row>
        <row r="37754">
          <cell r="A37754" t="str">
            <v>80101-02</v>
          </cell>
          <cell r="B37754" t="str">
            <v>VENT VTX-40-CT-ARG 220V~50/60HZ MK ARG</v>
          </cell>
          <cell r="C37754" t="str">
            <v>FERT</v>
          </cell>
          <cell r="D37754" t="str">
            <v>UN</v>
          </cell>
        </row>
        <row r="37755">
          <cell r="A37755" t="str">
            <v>80102-02</v>
          </cell>
          <cell r="B37755" t="str">
            <v>VENT VTX-40C-CT-ARG 220V~50/60HZ MK ARG</v>
          </cell>
          <cell r="C37755" t="str">
            <v>FERT</v>
          </cell>
          <cell r="D37755" t="str">
            <v>UN</v>
          </cell>
        </row>
        <row r="37756">
          <cell r="A37756" t="str">
            <v>80103-02</v>
          </cell>
          <cell r="B37756" t="str">
            <v>FORNO ELET FRN-48-BI 220V~50/60HZ MK ARG</v>
          </cell>
          <cell r="C37756" t="str">
            <v>FERT</v>
          </cell>
          <cell r="D37756" t="str">
            <v>UN</v>
          </cell>
        </row>
        <row r="37757">
          <cell r="A37757" t="str">
            <v>80107-02</v>
          </cell>
          <cell r="B37757" t="str">
            <v>BATEDEIRA B-36 BRANCA 220V/50Hz COTO TOP</v>
          </cell>
          <cell r="C37757" t="str">
            <v>FERT</v>
          </cell>
          <cell r="D37757" t="str">
            <v>UN</v>
          </cell>
        </row>
        <row r="37758">
          <cell r="A37758" t="str">
            <v>80108-02</v>
          </cell>
          <cell r="B37758" t="str">
            <v>BATEDEIRA B-50-B 220V/60Hz COTO TOP</v>
          </cell>
          <cell r="C37758" t="str">
            <v>FERT</v>
          </cell>
          <cell r="D37758" t="str">
            <v>UN</v>
          </cell>
        </row>
        <row r="37759">
          <cell r="A37759" t="str">
            <v>80109-02</v>
          </cell>
          <cell r="B37759" t="str">
            <v>BATEDEIRA B-50-W 220V/60Hz COTO TOP</v>
          </cell>
          <cell r="C37759" t="str">
            <v>FERT</v>
          </cell>
          <cell r="D37759" t="str">
            <v>UN</v>
          </cell>
        </row>
        <row r="37760">
          <cell r="A37760" t="str">
            <v>80112-02</v>
          </cell>
          <cell r="B37760" t="str">
            <v>LIQUID L-900 FR 220V/50-60Hz COTO ARG</v>
          </cell>
          <cell r="C37760" t="str">
            <v>FERT</v>
          </cell>
          <cell r="D37760" t="str">
            <v>UN</v>
          </cell>
        </row>
        <row r="37761">
          <cell r="A37761" t="str">
            <v>80113-02</v>
          </cell>
          <cell r="B37761" t="str">
            <v>LIQUIDIFICADOR L-98-B 220V/60Hz COTO ARG</v>
          </cell>
          <cell r="C37761" t="str">
            <v>FERT</v>
          </cell>
          <cell r="D37761" t="str">
            <v>UN</v>
          </cell>
        </row>
        <row r="37762">
          <cell r="A37762" t="str">
            <v>8022-01</v>
          </cell>
          <cell r="B37762" t="str">
            <v>FURAD.IMPACTO FI-RH-01M 127V/60Hz</v>
          </cell>
          <cell r="C37762" t="str">
            <v>HAWA</v>
          </cell>
          <cell r="D37762" t="str">
            <v>UN</v>
          </cell>
        </row>
        <row r="37763">
          <cell r="A37763" t="str">
            <v>8022-02</v>
          </cell>
          <cell r="B37763" t="str">
            <v>FURAD.IMPACTO FI-RH-01M 220V/60Hz</v>
          </cell>
          <cell r="C37763" t="str">
            <v>HAWA</v>
          </cell>
          <cell r="D37763" t="str">
            <v>UN</v>
          </cell>
        </row>
        <row r="37764">
          <cell r="A37764" t="str">
            <v>8030-28</v>
          </cell>
          <cell r="B37764" t="str">
            <v>CARCAÇA METAL 15 POL 90X28X4 PRETO CM-70</v>
          </cell>
          <cell r="C37764" t="str">
            <v>ROH</v>
          </cell>
          <cell r="D37764" t="str">
            <v>UN</v>
          </cell>
        </row>
        <row r="37765">
          <cell r="A37765" t="str">
            <v>8030-29</v>
          </cell>
          <cell r="B37765" t="str">
            <v>CHAPA TRAS POLO DE METAL 90X24.95X22.5X4</v>
          </cell>
          <cell r="C37765" t="str">
            <v>ROH</v>
          </cell>
          <cell r="D37765" t="str">
            <v>UN</v>
          </cell>
        </row>
        <row r="37766">
          <cell r="A37766" t="str">
            <v>8030-30</v>
          </cell>
          <cell r="B37766" t="str">
            <v>ANEL DE FERRITE 100X45X18  Y25 CM-700</v>
          </cell>
          <cell r="C37766" t="str">
            <v>ROH</v>
          </cell>
          <cell r="D37766" t="str">
            <v>UN</v>
          </cell>
        </row>
        <row r="37767">
          <cell r="A37767" t="str">
            <v>8030-31</v>
          </cell>
          <cell r="B37767" t="str">
            <v>TAMPA Z-135I CY2060 130X25.8X4 CM-700</v>
          </cell>
          <cell r="C37767" t="str">
            <v>ROH</v>
          </cell>
          <cell r="D37767" t="str">
            <v>UN</v>
          </cell>
        </row>
        <row r="37768">
          <cell r="A37768" t="str">
            <v>8030-32</v>
          </cell>
          <cell r="B37768" t="str">
            <v>BOBINA KSV25.5X3OHMSX0.18X29H CM-700</v>
          </cell>
          <cell r="C37768" t="str">
            <v>ROH</v>
          </cell>
          <cell r="D37768" t="str">
            <v>UN</v>
          </cell>
        </row>
        <row r="37769">
          <cell r="A37769" t="str">
            <v>8030-33</v>
          </cell>
          <cell r="B37769" t="str">
            <v>CONE 380-25 G23 CM-700</v>
          </cell>
          <cell r="C37769" t="str">
            <v>ROH</v>
          </cell>
          <cell r="D37769" t="str">
            <v>UN</v>
          </cell>
        </row>
        <row r="37770">
          <cell r="A37770" t="str">
            <v>8030-34</v>
          </cell>
          <cell r="B37770" t="str">
            <v>TAMPA DE PLÁSTICO 74 CM-700</v>
          </cell>
          <cell r="C37770" t="str">
            <v>ROH</v>
          </cell>
          <cell r="D37770" t="str">
            <v>UN</v>
          </cell>
        </row>
        <row r="37771">
          <cell r="A37771" t="str">
            <v>8030-35</v>
          </cell>
          <cell r="B37771" t="str">
            <v>GUARNICAO DE ESPUMA 383-14 5CM CM-700</v>
          </cell>
          <cell r="C37771" t="str">
            <v>ROH</v>
          </cell>
          <cell r="D37771" t="str">
            <v>UN</v>
          </cell>
        </row>
        <row r="37772">
          <cell r="A37772" t="str">
            <v>8030-36</v>
          </cell>
          <cell r="B37772" t="str">
            <v>FIO DE COBRE N ISOL 110MM CM700</v>
          </cell>
          <cell r="C37772" t="str">
            <v>ROH</v>
          </cell>
          <cell r="D37772" t="str">
            <v>UN</v>
          </cell>
        </row>
        <row r="37773">
          <cell r="A37773" t="str">
            <v>8040-01</v>
          </cell>
          <cell r="B37773" t="str">
            <v>AMOSTRA CHURRASQUEIRA</v>
          </cell>
          <cell r="C37773" t="str">
            <v>ROH</v>
          </cell>
          <cell r="D37773" t="str">
            <v>UN</v>
          </cell>
        </row>
        <row r="37774">
          <cell r="A37774" t="str">
            <v>8050-01</v>
          </cell>
          <cell r="B37774" t="str">
            <v>FERRO A SECO FSN-55-B 220V-50/60Hz AR</v>
          </cell>
          <cell r="C37774" t="str">
            <v>FERT</v>
          </cell>
          <cell r="D37774" t="str">
            <v>UN</v>
          </cell>
        </row>
        <row r="37775">
          <cell r="A37775" t="str">
            <v>8051-01</v>
          </cell>
          <cell r="B37775" t="str">
            <v>FERRO A VAPOR FVN-01-BL 220V-50/60Hz AR</v>
          </cell>
          <cell r="C37775" t="str">
            <v>FERT</v>
          </cell>
          <cell r="D37775" t="str">
            <v>UN</v>
          </cell>
        </row>
        <row r="37776">
          <cell r="A37776" t="str">
            <v>8052-01</v>
          </cell>
          <cell r="B37776" t="str">
            <v>BATED PLANET BP-01P-B 220V-50/60Hz AR</v>
          </cell>
          <cell r="C37776" t="str">
            <v>FERT</v>
          </cell>
          <cell r="D37776" t="str">
            <v>UN</v>
          </cell>
        </row>
        <row r="37777">
          <cell r="A37777" t="str">
            <v>8053-01</v>
          </cell>
          <cell r="B37777" t="str">
            <v>LIQUIDIFICADOR L-1400-GI 220V-50/60Hz AR</v>
          </cell>
          <cell r="C37777" t="str">
            <v>FERT</v>
          </cell>
          <cell r="D37777" t="str">
            <v>UN</v>
          </cell>
        </row>
        <row r="37778">
          <cell r="A37778" t="str">
            <v>8054-01</v>
          </cell>
          <cell r="B37778" t="str">
            <v>MICRO-ONDAS MO-01-21-B 220V/50HZ AR</v>
          </cell>
          <cell r="C37778" t="str">
            <v>FERT</v>
          </cell>
          <cell r="D37778" t="str">
            <v>UN</v>
          </cell>
        </row>
        <row r="37779">
          <cell r="A37779" t="str">
            <v>8055-01</v>
          </cell>
          <cell r="B37779" t="str">
            <v>MICRO-ONDAS MO-02-34-E 220V/50HZ AR</v>
          </cell>
          <cell r="C37779" t="str">
            <v>FERT</v>
          </cell>
          <cell r="D37779" t="str">
            <v>UN</v>
          </cell>
        </row>
        <row r="37780">
          <cell r="A37780" t="str">
            <v>8056-01</v>
          </cell>
          <cell r="B37780" t="str">
            <v>CAIXA AMPLIFICADA CM-700 BIVOLT AR</v>
          </cell>
          <cell r="C37780" t="str">
            <v>FERT</v>
          </cell>
          <cell r="D37780" t="str">
            <v>UN</v>
          </cell>
        </row>
        <row r="37781">
          <cell r="A37781" t="str">
            <v>8057-01</v>
          </cell>
          <cell r="B37781" t="str">
            <v>ESPREMEDOR E-23 220V/50HZ RED PREMIUM AR</v>
          </cell>
          <cell r="C37781" t="str">
            <v>FERT</v>
          </cell>
          <cell r="D37781" t="str">
            <v>UN</v>
          </cell>
        </row>
        <row r="37782">
          <cell r="A37782" t="str">
            <v>8058-01</v>
          </cell>
          <cell r="B37782" t="str">
            <v>SANDUICHEIRA SN-01 220V-50/60Hz AR</v>
          </cell>
          <cell r="C37782" t="str">
            <v>FERT</v>
          </cell>
          <cell r="D37782" t="str">
            <v>UN</v>
          </cell>
        </row>
        <row r="37783">
          <cell r="A37783" t="str">
            <v>8059-01</v>
          </cell>
          <cell r="B37783" t="str">
            <v>BATEDEIRA B-44-R 220V-50/60HZ AR</v>
          </cell>
          <cell r="C37783" t="str">
            <v>FERT</v>
          </cell>
          <cell r="D37783" t="str">
            <v>UN</v>
          </cell>
        </row>
        <row r="37784">
          <cell r="A37784" t="str">
            <v>8060-01</v>
          </cell>
          <cell r="B37784" t="str">
            <v>CAIXA AMPLIFICADA CM-400 BIVOLT AR</v>
          </cell>
          <cell r="C37784" t="str">
            <v>FERT</v>
          </cell>
          <cell r="D37784" t="str">
            <v>UN</v>
          </cell>
        </row>
        <row r="37785">
          <cell r="A37785" t="str">
            <v>8061-01</v>
          </cell>
          <cell r="B37785" t="str">
            <v>KT-201-R 220V AR LIQUID, ESPREM, BATEDEI</v>
          </cell>
          <cell r="C37785" t="str">
            <v>FERT</v>
          </cell>
          <cell r="D37785" t="str">
            <v>UN</v>
          </cell>
        </row>
        <row r="37786">
          <cell r="A37786" t="str">
            <v>8062-01</v>
          </cell>
          <cell r="B37786" t="str">
            <v>LIQUIDIFICADOR L-550-B 220V-50/60Hz AR</v>
          </cell>
          <cell r="C37786" t="str">
            <v>FERT</v>
          </cell>
          <cell r="D37786" t="str">
            <v>UN</v>
          </cell>
        </row>
        <row r="37787">
          <cell r="A37787" t="str">
            <v>8063-01</v>
          </cell>
          <cell r="B37787" t="str">
            <v>LIQUIDIFICADOR L-1000 BI 220V-50/60Hz AR</v>
          </cell>
          <cell r="C37787" t="str">
            <v>FERT</v>
          </cell>
          <cell r="D37787" t="str">
            <v>UN</v>
          </cell>
        </row>
        <row r="37788">
          <cell r="A37788" t="str">
            <v>8064-01</v>
          </cell>
          <cell r="B37788" t="str">
            <v>LIQUID L-77 220V-50/60Hz MAYCAR AR</v>
          </cell>
          <cell r="C37788" t="str">
            <v>FERT</v>
          </cell>
          <cell r="D37788" t="str">
            <v>UN</v>
          </cell>
        </row>
        <row r="37789">
          <cell r="A37789" t="str">
            <v>8081-01</v>
          </cell>
          <cell r="B37789" t="str">
            <v>VENT 40 V-40-4P-W 127V/60Hz MAXIPOWER80W</v>
          </cell>
          <cell r="C37789" t="str">
            <v>FERT</v>
          </cell>
          <cell r="D37789" t="str">
            <v>UN</v>
          </cell>
        </row>
        <row r="37790">
          <cell r="A37790" t="str">
            <v>8081-02</v>
          </cell>
          <cell r="B37790" t="str">
            <v>VENT 40 V-40-4P-W 220V/60Hz MAXIPOWER80W</v>
          </cell>
          <cell r="C37790" t="str">
            <v>FERT</v>
          </cell>
          <cell r="D37790" t="str">
            <v>UN</v>
          </cell>
        </row>
        <row r="37791">
          <cell r="A37791" t="str">
            <v>8088-01</v>
          </cell>
          <cell r="B37791" t="str">
            <v>ROBÔ ASPIRADORPO RB-08 BIVOLT</v>
          </cell>
          <cell r="C37791" t="str">
            <v>HAWA</v>
          </cell>
          <cell r="D37791" t="str">
            <v>UN</v>
          </cell>
        </row>
        <row r="37792">
          <cell r="A37792" t="str">
            <v>8100-01</v>
          </cell>
          <cell r="B37792" t="str">
            <v>VENT 30CM V-35 127V/60Hz EDICAO LIMITADA</v>
          </cell>
          <cell r="C37792" t="str">
            <v>FERT</v>
          </cell>
          <cell r="D37792" t="str">
            <v>UN</v>
          </cell>
        </row>
        <row r="37793">
          <cell r="A37793" t="str">
            <v>8100-02</v>
          </cell>
          <cell r="B37793" t="str">
            <v>VENT 30CM V-35 220V/60Hz EDICAO LIMITADA</v>
          </cell>
          <cell r="C37793" t="str">
            <v>FERT</v>
          </cell>
          <cell r="D37793" t="str">
            <v>UN</v>
          </cell>
        </row>
        <row r="37794">
          <cell r="A37794" t="str">
            <v>8130-01</v>
          </cell>
          <cell r="B37794" t="str">
            <v>DEPILADOR DP-03 BIVOLT NEW ME</v>
          </cell>
          <cell r="C37794" t="str">
            <v>HAWA</v>
          </cell>
          <cell r="D37794" t="str">
            <v>UN</v>
          </cell>
        </row>
        <row r="37795">
          <cell r="A37795" t="str">
            <v>8140-01</v>
          </cell>
          <cell r="B37795" t="str">
            <v>PRANCHA ALISADORA P-18 BIVOLT NEW ME</v>
          </cell>
          <cell r="C37795" t="str">
            <v>HAWA</v>
          </cell>
          <cell r="D37795" t="str">
            <v>UN</v>
          </cell>
        </row>
        <row r="37796">
          <cell r="A37796" t="str">
            <v>8150-01</v>
          </cell>
          <cell r="B37796" t="str">
            <v>SEC. CABELOS SC-19 127V/60Hz NEW ME</v>
          </cell>
          <cell r="C37796" t="str">
            <v>HAWA</v>
          </cell>
          <cell r="D37796" t="str">
            <v>UN</v>
          </cell>
        </row>
        <row r="37797">
          <cell r="A37797" t="str">
            <v>8150-02</v>
          </cell>
          <cell r="B37797" t="str">
            <v>SEC. CABELOS SC-19 220V/60Hz NEW ME</v>
          </cell>
          <cell r="C37797" t="str">
            <v>HAWA</v>
          </cell>
          <cell r="D37797" t="str">
            <v>UN</v>
          </cell>
        </row>
        <row r="37798">
          <cell r="A37798" t="str">
            <v>8160-01</v>
          </cell>
          <cell r="B37798" t="str">
            <v>SOUND BAR SB-01 BIVOLT SOUND UP</v>
          </cell>
          <cell r="C37798" t="str">
            <v>HAWA</v>
          </cell>
          <cell r="D37798" t="str">
            <v>UN</v>
          </cell>
        </row>
        <row r="37799">
          <cell r="A37799" t="str">
            <v>8170-01</v>
          </cell>
          <cell r="B37799" t="str">
            <v>SOUND BAR SB-02 BIVOLT SOUND UP SW</v>
          </cell>
          <cell r="C37799" t="str">
            <v>HAWA</v>
          </cell>
          <cell r="D37799" t="str">
            <v>UN</v>
          </cell>
        </row>
        <row r="37800">
          <cell r="A37800" t="str">
            <v>8171-01</v>
          </cell>
          <cell r="B37800" t="str">
            <v>SOUND BAR SB-03 BIVOLT</v>
          </cell>
          <cell r="C37800" t="str">
            <v>HAWA</v>
          </cell>
          <cell r="D37800" t="str">
            <v>UN</v>
          </cell>
        </row>
        <row r="37801">
          <cell r="A37801" t="str">
            <v>8180-01</v>
          </cell>
          <cell r="B37801" t="str">
            <v>SPEAKER BLUETOOTH SK-01 BIVOLT</v>
          </cell>
          <cell r="C37801" t="str">
            <v>HAWA</v>
          </cell>
          <cell r="D37801" t="str">
            <v>UN</v>
          </cell>
        </row>
        <row r="37802">
          <cell r="A37802" t="str">
            <v>8193-01</v>
          </cell>
          <cell r="B37802" t="str">
            <v>SPEAKER BLUETOOTH SK-06 BIVOLT</v>
          </cell>
          <cell r="C37802" t="str">
            <v>HAWA</v>
          </cell>
          <cell r="D37802" t="str">
            <v>UN</v>
          </cell>
        </row>
        <row r="37803">
          <cell r="A37803" t="str">
            <v>8193-02</v>
          </cell>
          <cell r="B37803" t="str">
            <v>SPEAKER BLUETOOTH SK-06 BIVOLT</v>
          </cell>
          <cell r="C37803" t="str">
            <v>HAWA</v>
          </cell>
          <cell r="D37803" t="str">
            <v>UN</v>
          </cell>
        </row>
        <row r="37804">
          <cell r="A37804" t="str">
            <v>8194-01</v>
          </cell>
          <cell r="B37804" t="str">
            <v>SPEAKER BLUETOOTH SK-07 BIVOLT</v>
          </cell>
          <cell r="C37804" t="str">
            <v>HAWA</v>
          </cell>
          <cell r="D37804" t="str">
            <v>UN</v>
          </cell>
        </row>
        <row r="37805">
          <cell r="A37805" t="str">
            <v>8194-02</v>
          </cell>
          <cell r="B37805" t="str">
            <v>SPEAKER BLUETOOTH SK-07 BIVOLT</v>
          </cell>
          <cell r="C37805" t="str">
            <v>HAWA</v>
          </cell>
          <cell r="D37805" t="str">
            <v>UN</v>
          </cell>
        </row>
        <row r="37806">
          <cell r="A37806" t="str">
            <v>8210-01</v>
          </cell>
          <cell r="B37806" t="str">
            <v>CAIXA AMPLIFICADA CM-04 BIVOLT</v>
          </cell>
          <cell r="C37806" t="str">
            <v>HAWA</v>
          </cell>
          <cell r="D37806" t="str">
            <v>UN</v>
          </cell>
        </row>
        <row r="37807">
          <cell r="A37807" t="str">
            <v>8220-01</v>
          </cell>
          <cell r="B37807" t="str">
            <v>CAIXA AMPLIFICADA CM-05 BIVOLT</v>
          </cell>
          <cell r="C37807" t="str">
            <v>HAWA</v>
          </cell>
          <cell r="D37807" t="str">
            <v>UN</v>
          </cell>
        </row>
        <row r="37808">
          <cell r="A37808" t="str">
            <v>8230-01</v>
          </cell>
          <cell r="B37808" t="str">
            <v>CAIXA AMPLIFICADA MCO-04 BIVOLT</v>
          </cell>
          <cell r="C37808" t="str">
            <v>HAWA</v>
          </cell>
          <cell r="D37808" t="str">
            <v>UN</v>
          </cell>
        </row>
        <row r="37809">
          <cell r="A37809" t="str">
            <v>8235-01</v>
          </cell>
          <cell r="B37809" t="str">
            <v>CAIXA AMPLIFICADA MCO-05 BIVOLT</v>
          </cell>
          <cell r="C37809" t="str">
            <v>HAWA</v>
          </cell>
          <cell r="D37809" t="str">
            <v>UN</v>
          </cell>
        </row>
        <row r="37810">
          <cell r="A37810" t="str">
            <v>8236-01</v>
          </cell>
          <cell r="B37810" t="str">
            <v>CAIXA AMPLIFICADA MCO-06 BIVOLT</v>
          </cell>
          <cell r="C37810" t="str">
            <v>HAWA</v>
          </cell>
          <cell r="D37810" t="str">
            <v>UN</v>
          </cell>
        </row>
        <row r="37811">
          <cell r="A37811" t="str">
            <v>8240-01</v>
          </cell>
          <cell r="B37811" t="str">
            <v>CAIXA AMPLIFICADA MCO-03</v>
          </cell>
          <cell r="C37811" t="str">
            <v>HAWA</v>
          </cell>
          <cell r="D37811" t="str">
            <v>UN</v>
          </cell>
        </row>
        <row r="37812">
          <cell r="A37812" t="str">
            <v>8245-01</v>
          </cell>
          <cell r="B37812" t="str">
            <v>CAIXA AMPLIFICADA MCO-07 BIVOLT</v>
          </cell>
          <cell r="C37812" t="str">
            <v>HAWA</v>
          </cell>
          <cell r="D37812" t="str">
            <v>UN</v>
          </cell>
        </row>
        <row r="37813">
          <cell r="A37813" t="str">
            <v>8246-01</v>
          </cell>
          <cell r="B37813" t="str">
            <v>CAIXA AMPLIFICADA MCO-08 BIVOLT</v>
          </cell>
          <cell r="C37813" t="str">
            <v>HAWA</v>
          </cell>
          <cell r="D37813" t="str">
            <v>UN</v>
          </cell>
        </row>
        <row r="37814">
          <cell r="A37814" t="str">
            <v>8248-01</v>
          </cell>
          <cell r="B37814" t="str">
            <v>CX AMPL. MCO-07 BIVOLT-ES</v>
          </cell>
          <cell r="C37814" t="str">
            <v>ZAWA</v>
          </cell>
          <cell r="D37814" t="str">
            <v>UN</v>
          </cell>
        </row>
        <row r="37815">
          <cell r="A37815" t="str">
            <v>8270-01</v>
          </cell>
          <cell r="B37815" t="str">
            <v>FONDUE ELETRICO FD-01 127V/60Hz</v>
          </cell>
          <cell r="C37815" t="str">
            <v>HAWA</v>
          </cell>
          <cell r="D37815" t="str">
            <v>UN</v>
          </cell>
        </row>
        <row r="37816">
          <cell r="A37816" t="str">
            <v>8270-02</v>
          </cell>
          <cell r="B37816" t="str">
            <v>FONDUE ELETRICO FD-01 220V/60Hz</v>
          </cell>
          <cell r="C37816" t="str">
            <v>HAWA</v>
          </cell>
          <cell r="D37816" t="str">
            <v>UN</v>
          </cell>
        </row>
        <row r="37817">
          <cell r="A37817" t="str">
            <v>8283-01</v>
          </cell>
          <cell r="B37817" t="str">
            <v>ESCOVA ROTATIVA ER-11-KR 127V/60Hz</v>
          </cell>
          <cell r="C37817" t="str">
            <v>HAWA</v>
          </cell>
          <cell r="D37817" t="str">
            <v>UN</v>
          </cell>
        </row>
        <row r="37818">
          <cell r="A37818" t="str">
            <v>8283-02</v>
          </cell>
          <cell r="B37818" t="str">
            <v>ESCOVA ROTATIVA ER-11-KR 220V/60Hz</v>
          </cell>
          <cell r="C37818" t="str">
            <v>HAWA</v>
          </cell>
          <cell r="D37818" t="str">
            <v>UN</v>
          </cell>
        </row>
        <row r="37819">
          <cell r="A37819" t="str">
            <v>8300-01</v>
          </cell>
          <cell r="B37819" t="str">
            <v>VENT 30CM V-36 6P 127V/60HZ</v>
          </cell>
          <cell r="C37819" t="str">
            <v>FERT</v>
          </cell>
          <cell r="D37819" t="str">
            <v>UN</v>
          </cell>
        </row>
        <row r="37820">
          <cell r="A37820" t="str">
            <v>8300-02</v>
          </cell>
          <cell r="B37820" t="str">
            <v>VENT 30CM V-36 6P 220V/60HZ</v>
          </cell>
          <cell r="C37820" t="str">
            <v>FERT</v>
          </cell>
          <cell r="D37820" t="str">
            <v>UN</v>
          </cell>
        </row>
        <row r="37821">
          <cell r="A37821" t="str">
            <v>8321-01</v>
          </cell>
          <cell r="B37821" t="str">
            <v>CAIXA AMPLIFICADA BLUETOOTH CM-06 BIVOLT</v>
          </cell>
          <cell r="C37821" t="str">
            <v>HAWA</v>
          </cell>
          <cell r="D37821" t="str">
            <v>UN</v>
          </cell>
        </row>
        <row r="37822">
          <cell r="A37822" t="str">
            <v>8321-02</v>
          </cell>
          <cell r="B37822" t="str">
            <v>CAIXA AMPLIFICADA BLUETOOTH CM-06 BIVOLT</v>
          </cell>
          <cell r="C37822" t="str">
            <v>HAWA</v>
          </cell>
          <cell r="D37822" t="str">
            <v>UN</v>
          </cell>
        </row>
        <row r="37823">
          <cell r="A37823" t="str">
            <v>8322-01</v>
          </cell>
          <cell r="B37823" t="str">
            <v>CAIXA AMPLIFICADA BLUETOOTH CM-10 BIVOLT</v>
          </cell>
          <cell r="C37823" t="str">
            <v>HAWA</v>
          </cell>
          <cell r="D37823" t="str">
            <v>UN</v>
          </cell>
        </row>
        <row r="37824">
          <cell r="A37824" t="str">
            <v>8323-01</v>
          </cell>
          <cell r="B37824" t="str">
            <v>CAIXA AMPLIFICADA CM-13 BIVOLT BLUETOOTH</v>
          </cell>
          <cell r="C37824" t="str">
            <v>FERT</v>
          </cell>
          <cell r="D37824" t="str">
            <v>UN</v>
          </cell>
        </row>
        <row r="37825">
          <cell r="A37825" t="str">
            <v>8323-02</v>
          </cell>
          <cell r="B37825" t="str">
            <v>CAIXA AMPLIFICADA CM-13 BIVOLT BLUETOOTH</v>
          </cell>
          <cell r="C37825" t="str">
            <v>FERT</v>
          </cell>
          <cell r="D37825" t="str">
            <v>UN</v>
          </cell>
        </row>
        <row r="37826">
          <cell r="A37826" t="str">
            <v>8323-03</v>
          </cell>
          <cell r="B37826" t="str">
            <v>CAIXA AMPLIFICADA CM-13 BIVOLT .</v>
          </cell>
          <cell r="C37826" t="str">
            <v>FERT</v>
          </cell>
          <cell r="D37826" t="str">
            <v>UN</v>
          </cell>
        </row>
        <row r="37827">
          <cell r="A37827" t="str">
            <v>8324-01</v>
          </cell>
          <cell r="B37827" t="str">
            <v>CAIXA AMPLIFICADA CM-13B BIVOLT</v>
          </cell>
          <cell r="C37827" t="str">
            <v>HAWA</v>
          </cell>
          <cell r="D37827" t="str">
            <v>UN</v>
          </cell>
        </row>
        <row r="37828">
          <cell r="A37828" t="str">
            <v>8331-01</v>
          </cell>
          <cell r="B37828" t="str">
            <v>CAIXA AMPLIFICADA CM-07 BIVOLT</v>
          </cell>
          <cell r="C37828" t="str">
            <v>HAWA</v>
          </cell>
          <cell r="D37828" t="str">
            <v>UN</v>
          </cell>
        </row>
        <row r="37829">
          <cell r="A37829" t="str">
            <v>8345-01</v>
          </cell>
          <cell r="B37829" t="str">
            <v>CAIXA AMPLIFICADA BLUETOOTH CM-08 BIVOLT</v>
          </cell>
          <cell r="C37829" t="str">
            <v>HAWA</v>
          </cell>
          <cell r="D37829" t="str">
            <v>UN</v>
          </cell>
        </row>
        <row r="37830">
          <cell r="A37830" t="str">
            <v>8355-01</v>
          </cell>
          <cell r="B37830" t="str">
            <v>CAIXA AMPLIFICADA BLUETOOTH CM-09 BIVOLT</v>
          </cell>
          <cell r="C37830" t="str">
            <v>HAWA</v>
          </cell>
          <cell r="D37830" t="str">
            <v>UN</v>
          </cell>
        </row>
        <row r="37831">
          <cell r="A37831" t="str">
            <v>8356-01</v>
          </cell>
          <cell r="B37831" t="str">
            <v>CAIXA AMPLIFICADA CM-11 BIVOLT</v>
          </cell>
          <cell r="C37831" t="str">
            <v>HAWA</v>
          </cell>
          <cell r="D37831" t="str">
            <v>UN</v>
          </cell>
        </row>
        <row r="37832">
          <cell r="A37832" t="str">
            <v>8357-01</v>
          </cell>
          <cell r="B37832" t="str">
            <v>CAIXA AMPLIFICADA CM-12 BIVOLT BLUETOOTH</v>
          </cell>
          <cell r="C37832" t="str">
            <v>HAWA</v>
          </cell>
          <cell r="D37832" t="str">
            <v>UN</v>
          </cell>
        </row>
        <row r="37833">
          <cell r="A37833" t="str">
            <v>8383-01</v>
          </cell>
          <cell r="B37833" t="str">
            <v>SUB-CONJ CAIXA AMPLIFICADA CM-13</v>
          </cell>
          <cell r="C37833" t="str">
            <v>HALB</v>
          </cell>
          <cell r="D37833" t="str">
            <v>UN</v>
          </cell>
        </row>
        <row r="37834">
          <cell r="A37834" t="str">
            <v>8383-02</v>
          </cell>
          <cell r="B37834" t="str">
            <v>SUB-CONJ CAIXA AMPLIFICADA CM-14</v>
          </cell>
          <cell r="C37834" t="str">
            <v>HALB</v>
          </cell>
          <cell r="D37834" t="str">
            <v>UN</v>
          </cell>
        </row>
        <row r="37835">
          <cell r="A37835" t="str">
            <v>8383-03</v>
          </cell>
          <cell r="B37835" t="str">
            <v>SUB-CONJ CAIXA AMPLIFICADA CM-14BC</v>
          </cell>
          <cell r="C37835" t="str">
            <v>HALB</v>
          </cell>
          <cell r="D37835" t="str">
            <v>UN</v>
          </cell>
        </row>
        <row r="37836">
          <cell r="A37836" t="str">
            <v>8383-04</v>
          </cell>
          <cell r="B37836" t="str">
            <v>SUB-CONJ CAIXA AMPLIFICADA CM-13BC</v>
          </cell>
          <cell r="C37836" t="str">
            <v>HALB</v>
          </cell>
          <cell r="D37836" t="str">
            <v>UN</v>
          </cell>
        </row>
        <row r="37837">
          <cell r="A37837" t="str">
            <v>8400-01</v>
          </cell>
          <cell r="B37837" t="str">
            <v>VENT 40CM V-49 6P 127V/60HZ</v>
          </cell>
          <cell r="C37837" t="str">
            <v>FERT</v>
          </cell>
          <cell r="D37837" t="str">
            <v>UN</v>
          </cell>
        </row>
        <row r="37838">
          <cell r="A37838" t="str">
            <v>8400-02</v>
          </cell>
          <cell r="B37838" t="str">
            <v>VENT 40CM V-49 6P 220V/60HZ</v>
          </cell>
          <cell r="C37838" t="str">
            <v>FERT</v>
          </cell>
          <cell r="D37838" t="str">
            <v>UN</v>
          </cell>
        </row>
        <row r="37839">
          <cell r="A37839" t="str">
            <v>8484-01</v>
          </cell>
          <cell r="B37839" t="str">
            <v>SUB-CONJ CAIXA AMPLIFICADA CM-13 CKD</v>
          </cell>
          <cell r="C37839" t="str">
            <v>HALB</v>
          </cell>
          <cell r="D37839" t="str">
            <v>UN</v>
          </cell>
        </row>
        <row r="37840">
          <cell r="A37840" t="str">
            <v>8484-02</v>
          </cell>
          <cell r="B37840" t="str">
            <v>SUB-CONJ CAIXA AMPLIFICADA CM-14 CKD</v>
          </cell>
          <cell r="C37840" t="str">
            <v>HALB</v>
          </cell>
          <cell r="D37840" t="str">
            <v>UN</v>
          </cell>
        </row>
        <row r="37841">
          <cell r="A37841" t="str">
            <v>8484-03</v>
          </cell>
          <cell r="B37841" t="str">
            <v>SUB-CONJ CAIXA AMPLIFICADA CM-500</v>
          </cell>
          <cell r="C37841" t="str">
            <v>HALB</v>
          </cell>
          <cell r="D37841" t="str">
            <v>UN</v>
          </cell>
        </row>
        <row r="37842">
          <cell r="A37842" t="str">
            <v>8484-04</v>
          </cell>
          <cell r="B37842" t="str">
            <v>SUB-CONJ CAIXA AMPLIFICADA CM-400</v>
          </cell>
          <cell r="C37842" t="str">
            <v>HALB</v>
          </cell>
          <cell r="D37842" t="str">
            <v>UN</v>
          </cell>
        </row>
        <row r="37843">
          <cell r="A37843" t="str">
            <v>8484-06</v>
          </cell>
          <cell r="B37843" t="str">
            <v>SUB-CONJ CAIXA AMPLIFICADA CM-500 PARDA</v>
          </cell>
          <cell r="C37843" t="str">
            <v>HALB</v>
          </cell>
          <cell r="D37843" t="str">
            <v>UN</v>
          </cell>
        </row>
        <row r="37844">
          <cell r="A37844" t="str">
            <v>8500-01</v>
          </cell>
          <cell r="B37844" t="str">
            <v>LIQUID NL-60 127V/60HZ ELETRONIC FILTER</v>
          </cell>
          <cell r="C37844" t="str">
            <v>FERT</v>
          </cell>
          <cell r="D37844" t="str">
            <v>UN</v>
          </cell>
        </row>
        <row r="37845">
          <cell r="A37845" t="str">
            <v>8500-02</v>
          </cell>
          <cell r="B37845" t="str">
            <v>LIQUID NL-60 220V/60HZ ELETRONIC FILTER</v>
          </cell>
          <cell r="C37845" t="str">
            <v>FERT</v>
          </cell>
          <cell r="D37845" t="str">
            <v>UN</v>
          </cell>
        </row>
        <row r="37846">
          <cell r="A37846" t="str">
            <v>8500-03</v>
          </cell>
          <cell r="B37846" t="str">
            <v>LIQUID NL-60 220V/50Hz UY PRETO/PRATA</v>
          </cell>
          <cell r="C37846" t="str">
            <v>FERT</v>
          </cell>
          <cell r="D37846" t="str">
            <v>UN</v>
          </cell>
        </row>
        <row r="37847">
          <cell r="A37847" t="str">
            <v>8500-04</v>
          </cell>
          <cell r="B37847" t="str">
            <v>LIQUID NL-60 127V/60HZ ELETRONIC FILTER</v>
          </cell>
          <cell r="C37847" t="str">
            <v>FERT</v>
          </cell>
          <cell r="D37847" t="str">
            <v>UN</v>
          </cell>
        </row>
        <row r="37848">
          <cell r="A37848" t="str">
            <v>8500-05</v>
          </cell>
          <cell r="B37848" t="str">
            <v>LIQUID NL-60 220V/60HZ ELETRONIC FILTER</v>
          </cell>
          <cell r="C37848" t="str">
            <v>FERT</v>
          </cell>
          <cell r="D37848" t="str">
            <v>UN</v>
          </cell>
        </row>
        <row r="37849">
          <cell r="A37849" t="str">
            <v>8510-01</v>
          </cell>
          <cell r="B37849" t="str">
            <v>CIRCULADOR AR CA-02 220V/50Hz UY PRETO</v>
          </cell>
          <cell r="C37849" t="str">
            <v>FERT</v>
          </cell>
          <cell r="D37849" t="str">
            <v>UN</v>
          </cell>
        </row>
        <row r="37850">
          <cell r="A37850" t="str">
            <v>8520-01</v>
          </cell>
          <cell r="B37850" t="str">
            <v>VENT 30CM NV-15 220V/50Hz UY BRANCO</v>
          </cell>
          <cell r="C37850" t="str">
            <v>FERT</v>
          </cell>
          <cell r="D37850" t="str">
            <v>UN</v>
          </cell>
        </row>
        <row r="37851">
          <cell r="A37851" t="str">
            <v>8526-01</v>
          </cell>
          <cell r="B37851" t="str">
            <v>PAN ELET.ARROZ PEF-01 127V/60Hz</v>
          </cell>
          <cell r="C37851" t="str">
            <v>FERT</v>
          </cell>
          <cell r="D37851" t="str">
            <v>UN</v>
          </cell>
        </row>
        <row r="37852">
          <cell r="A37852" t="str">
            <v>8526-02</v>
          </cell>
          <cell r="B37852" t="str">
            <v>PAN ELET.ARROZ PEF-01 220V/60Hz</v>
          </cell>
          <cell r="C37852" t="str">
            <v>FERT</v>
          </cell>
          <cell r="D37852" t="str">
            <v>UN</v>
          </cell>
        </row>
        <row r="37853">
          <cell r="A37853" t="str">
            <v>8527-01</v>
          </cell>
          <cell r="B37853" t="str">
            <v>PAN ELET.ARROZ PEF-02 127V/60Hz</v>
          </cell>
          <cell r="C37853" t="str">
            <v>FERT</v>
          </cell>
          <cell r="D37853" t="str">
            <v>UN</v>
          </cell>
        </row>
        <row r="37854">
          <cell r="A37854" t="str">
            <v>8527-02</v>
          </cell>
          <cell r="B37854" t="str">
            <v>PAN ELET.ARROZ PEF-02 220V/60Hz</v>
          </cell>
          <cell r="C37854" t="str">
            <v>FERT</v>
          </cell>
          <cell r="D37854" t="str">
            <v>UN</v>
          </cell>
        </row>
        <row r="37855">
          <cell r="A37855" t="str">
            <v>8570-01</v>
          </cell>
          <cell r="B37855" t="str">
            <v>PAN ELET. ARROZ PE-171 127V/60Hz</v>
          </cell>
          <cell r="C37855" t="str">
            <v>HAWA</v>
          </cell>
          <cell r="D37855" t="str">
            <v>UN</v>
          </cell>
        </row>
        <row r="37856">
          <cell r="A37856" t="str">
            <v>8570-02</v>
          </cell>
          <cell r="B37856" t="str">
            <v>PAN ELET. ARROZ PE-171 220V/60Hz</v>
          </cell>
          <cell r="C37856" t="str">
            <v>HAWA</v>
          </cell>
          <cell r="D37856" t="str">
            <v>UN</v>
          </cell>
        </row>
        <row r="37857">
          <cell r="A37857" t="str">
            <v>8580-01</v>
          </cell>
          <cell r="B37857" t="str">
            <v>PAN ELET. ARROZ PE-181 127V/60HZ</v>
          </cell>
          <cell r="C37857" t="str">
            <v>HAWA</v>
          </cell>
          <cell r="D37857" t="str">
            <v>UN</v>
          </cell>
        </row>
        <row r="37858">
          <cell r="A37858" t="str">
            <v>8580-02</v>
          </cell>
          <cell r="B37858" t="str">
            <v>PAN ELET. ARROZ PE-181 220V/60HZ</v>
          </cell>
          <cell r="C37858" t="str">
            <v>HAWA</v>
          </cell>
          <cell r="D37858" t="str">
            <v>UN</v>
          </cell>
        </row>
        <row r="37859">
          <cell r="A37859" t="str">
            <v>8590-01</v>
          </cell>
          <cell r="B37859" t="str">
            <v>PAN ELET. PRESSAO PE-201 127V/60Hz</v>
          </cell>
          <cell r="C37859" t="str">
            <v>HAWA</v>
          </cell>
          <cell r="D37859" t="str">
            <v>UN</v>
          </cell>
        </row>
        <row r="37860">
          <cell r="A37860" t="str">
            <v>8590-02</v>
          </cell>
          <cell r="B37860" t="str">
            <v>PAN ELET. PRESSAO PE-201 220V/60Hz</v>
          </cell>
          <cell r="C37860" t="str">
            <v>HAWA</v>
          </cell>
          <cell r="D37860" t="str">
            <v>UN</v>
          </cell>
        </row>
        <row r="37861">
          <cell r="A37861" t="str">
            <v>8595-01</v>
          </cell>
          <cell r="B37861" t="str">
            <v>CAIXA AMPLIFICADA MCO-13 BIVOLT</v>
          </cell>
          <cell r="C37861" t="str">
            <v>HAWA</v>
          </cell>
          <cell r="D37861" t="str">
            <v>UN</v>
          </cell>
        </row>
        <row r="37862">
          <cell r="A37862" t="str">
            <v>8600-01</v>
          </cell>
          <cell r="B37862" t="str">
            <v>LIQUID NL-60I 127V/60HZ ELETRONIC FILTER</v>
          </cell>
          <cell r="C37862" t="str">
            <v>FERT</v>
          </cell>
          <cell r="D37862" t="str">
            <v>UN</v>
          </cell>
        </row>
        <row r="37863">
          <cell r="A37863" t="str">
            <v>8600-02</v>
          </cell>
          <cell r="B37863" t="str">
            <v>LIQUID NL-60I 220V/60HZ ELETRONIC FILTER</v>
          </cell>
          <cell r="C37863" t="str">
            <v>FERT</v>
          </cell>
          <cell r="D37863" t="str">
            <v>UN</v>
          </cell>
        </row>
        <row r="37864">
          <cell r="A37864" t="str">
            <v>8605-01</v>
          </cell>
          <cell r="B37864" t="str">
            <v>BODY GROOM BG-08 BIVOLT</v>
          </cell>
          <cell r="C37864" t="str">
            <v>HAWA</v>
          </cell>
          <cell r="D37864" t="str">
            <v>UN</v>
          </cell>
        </row>
        <row r="37865">
          <cell r="A37865" t="str">
            <v>8610-01</v>
          </cell>
          <cell r="B37865" t="str">
            <v>PAN ELET. PRESSAO PE-211 127V/60Hz</v>
          </cell>
          <cell r="C37865" t="str">
            <v>HAWA</v>
          </cell>
          <cell r="D37865" t="str">
            <v>UN</v>
          </cell>
        </row>
        <row r="37866">
          <cell r="A37866" t="str">
            <v>8610-02</v>
          </cell>
          <cell r="B37866" t="str">
            <v>PAN ELET. PRESSAO PE-211 220V/60Hz</v>
          </cell>
          <cell r="C37866" t="str">
            <v>HAWA</v>
          </cell>
          <cell r="D37866" t="str">
            <v>UN</v>
          </cell>
        </row>
        <row r="37867">
          <cell r="A37867" t="str">
            <v>8620-01</v>
          </cell>
          <cell r="B37867" t="str">
            <v>OMELETEIRA ELET. OM-01 127V/60Hz</v>
          </cell>
          <cell r="C37867" t="str">
            <v>HAWA</v>
          </cell>
          <cell r="D37867" t="str">
            <v>UN</v>
          </cell>
        </row>
        <row r="37868">
          <cell r="A37868" t="str">
            <v>8620-02</v>
          </cell>
          <cell r="B37868" t="str">
            <v>OMELETEIRA ELET. OM-01 220V/60Hz</v>
          </cell>
          <cell r="C37868" t="str">
            <v>HAWA</v>
          </cell>
          <cell r="D37868" t="str">
            <v>UN</v>
          </cell>
        </row>
        <row r="37869">
          <cell r="A37869" t="str">
            <v>8622-01</v>
          </cell>
          <cell r="B37869" t="str">
            <v>VENT 40CM VT-CR-41-8P-NP 127V/60HZ</v>
          </cell>
          <cell r="C37869" t="str">
            <v>FERT</v>
          </cell>
          <cell r="D37869" t="str">
            <v>UN</v>
          </cell>
        </row>
        <row r="37870">
          <cell r="A37870" t="str">
            <v>8622-02</v>
          </cell>
          <cell r="B37870" t="str">
            <v>VENT 40CM VT-CR-41-8P-NP 220V/60HZ</v>
          </cell>
          <cell r="C37870" t="str">
            <v>FERT</v>
          </cell>
          <cell r="D37870" t="str">
            <v>UN</v>
          </cell>
        </row>
        <row r="37871">
          <cell r="A37871" t="str">
            <v>8622-03</v>
          </cell>
          <cell r="B37871" t="str">
            <v>VENT 40CM VT-CR-41-8P-NP 127V/60Hz</v>
          </cell>
          <cell r="C37871" t="str">
            <v>FERT</v>
          </cell>
          <cell r="D37871" t="str">
            <v>UN</v>
          </cell>
        </row>
        <row r="37872">
          <cell r="A37872" t="str">
            <v>8622-04</v>
          </cell>
          <cell r="B37872" t="str">
            <v>VENT 40CM VT-CR-41-8P-NP 220V/60Hz</v>
          </cell>
          <cell r="C37872" t="str">
            <v>FERT</v>
          </cell>
          <cell r="D37872" t="str">
            <v>UN</v>
          </cell>
        </row>
        <row r="37873">
          <cell r="A37873" t="str">
            <v>8630-01</v>
          </cell>
          <cell r="B37873" t="str">
            <v>BARBEADOR NBE-01 BIVOLT CLASSIC</v>
          </cell>
          <cell r="C37873" t="str">
            <v>HAWA</v>
          </cell>
          <cell r="D37873" t="str">
            <v>UN</v>
          </cell>
        </row>
        <row r="37874">
          <cell r="A37874" t="str">
            <v>8640-01</v>
          </cell>
          <cell r="B37874" t="str">
            <v>SANDUICHEIRA S-17 127V/60Hz GRILL</v>
          </cell>
          <cell r="C37874" t="str">
            <v>HAWA</v>
          </cell>
          <cell r="D37874" t="str">
            <v>UN</v>
          </cell>
        </row>
        <row r="37875">
          <cell r="A37875" t="str">
            <v>8640-02</v>
          </cell>
          <cell r="B37875" t="str">
            <v>SANDUICHEIRA S-17 220V/60Hz GRILL</v>
          </cell>
          <cell r="C37875" t="str">
            <v>HAWA</v>
          </cell>
          <cell r="D37875" t="str">
            <v>UN</v>
          </cell>
        </row>
        <row r="37876">
          <cell r="A37876" t="str">
            <v>8641-01</v>
          </cell>
          <cell r="B37876" t="str">
            <v>SANDUICHEIRA S-19 127V/60Hz</v>
          </cell>
          <cell r="C37876" t="str">
            <v>HAWA</v>
          </cell>
          <cell r="D37876" t="str">
            <v>UN</v>
          </cell>
        </row>
        <row r="37877">
          <cell r="A37877" t="str">
            <v>8641-02</v>
          </cell>
          <cell r="B37877" t="str">
            <v>SANDUICHEIRA S-19 220V/60Hz</v>
          </cell>
          <cell r="C37877" t="str">
            <v>HAWA</v>
          </cell>
          <cell r="D37877" t="str">
            <v>UN</v>
          </cell>
        </row>
        <row r="37878">
          <cell r="A37878" t="str">
            <v>8642-01</v>
          </cell>
          <cell r="B37878" t="str">
            <v>SANDUICHEIRA S-20 127V/60Hz INOX</v>
          </cell>
          <cell r="C37878" t="str">
            <v>HAWA</v>
          </cell>
          <cell r="D37878" t="str">
            <v>UN</v>
          </cell>
        </row>
        <row r="37879">
          <cell r="A37879" t="str">
            <v>8642-02</v>
          </cell>
          <cell r="B37879" t="str">
            <v>SANDUICHEIRA S-20 220V/60Hz INOX</v>
          </cell>
          <cell r="C37879" t="str">
            <v>HAWA</v>
          </cell>
          <cell r="D37879" t="str">
            <v>UN</v>
          </cell>
        </row>
        <row r="37880">
          <cell r="A37880" t="str">
            <v>8642-03</v>
          </cell>
          <cell r="B37880" t="str">
            <v>SANDUICHEIRA S-20 127V/60Hz</v>
          </cell>
          <cell r="C37880" t="str">
            <v>HAWA</v>
          </cell>
          <cell r="D37880" t="str">
            <v>UN</v>
          </cell>
        </row>
        <row r="37881">
          <cell r="A37881" t="str">
            <v>8642-04</v>
          </cell>
          <cell r="B37881" t="str">
            <v>SANDUICHEIRA S-20 220V/60Hz</v>
          </cell>
          <cell r="C37881" t="str">
            <v>HAWA</v>
          </cell>
          <cell r="D37881" t="str">
            <v>UN</v>
          </cell>
        </row>
        <row r="37882">
          <cell r="A37882" t="str">
            <v>8643-01</v>
          </cell>
          <cell r="B37882" t="str">
            <v>SANDUICHEIRA S-25 127V/60Hz INOX</v>
          </cell>
          <cell r="C37882" t="str">
            <v>HAWA</v>
          </cell>
          <cell r="D37882" t="str">
            <v>UN</v>
          </cell>
        </row>
        <row r="37883">
          <cell r="A37883" t="str">
            <v>8643-02</v>
          </cell>
          <cell r="B37883" t="str">
            <v>SANDUICHEIRA S-25 220V/60Hz INOX</v>
          </cell>
          <cell r="C37883" t="str">
            <v>HAWA</v>
          </cell>
          <cell r="D37883" t="str">
            <v>UN</v>
          </cell>
        </row>
        <row r="37884">
          <cell r="A37884" t="str">
            <v>8650-01</v>
          </cell>
          <cell r="B37884" t="str">
            <v>LIXADEIRA ORBITAL FLO-02 127V/60Hz 240W</v>
          </cell>
          <cell r="C37884" t="str">
            <v>HAWA</v>
          </cell>
          <cell r="D37884" t="str">
            <v>UN</v>
          </cell>
        </row>
        <row r="37885">
          <cell r="A37885" t="str">
            <v>8650-02</v>
          </cell>
          <cell r="B37885" t="str">
            <v>LIXADEIRA ORBITAL FLO-02 220V/60Hz 240W</v>
          </cell>
          <cell r="C37885" t="str">
            <v>HAWA</v>
          </cell>
          <cell r="D37885" t="str">
            <v>UN</v>
          </cell>
        </row>
        <row r="37886">
          <cell r="A37886" t="str">
            <v>8650-03</v>
          </cell>
          <cell r="B37886" t="str">
            <v>LIXADEIRA ORBITAL FLO-02 127V/60Hz 250W</v>
          </cell>
          <cell r="C37886" t="str">
            <v>HAWA</v>
          </cell>
          <cell r="D37886" t="str">
            <v>UN</v>
          </cell>
        </row>
        <row r="37887">
          <cell r="A37887" t="str">
            <v>8650-04</v>
          </cell>
          <cell r="B37887" t="str">
            <v>LIXADEIRA ORBITAL FLO-02 220V/60Hz 250W</v>
          </cell>
          <cell r="C37887" t="str">
            <v>HAWA</v>
          </cell>
          <cell r="D37887" t="str">
            <v>UN</v>
          </cell>
        </row>
        <row r="37888">
          <cell r="A37888" t="str">
            <v>8652-01</v>
          </cell>
          <cell r="B37888" t="str">
            <v>AIR FRYER AFF-01 127V/60Hz FUN KITCHEN</v>
          </cell>
          <cell r="C37888" t="str">
            <v>FERT</v>
          </cell>
          <cell r="D37888" t="str">
            <v>UN</v>
          </cell>
        </row>
        <row r="37889">
          <cell r="A37889" t="str">
            <v>8652-02</v>
          </cell>
          <cell r="B37889" t="str">
            <v>AIR FRYER AFF-01 220V/60Hz FUN KITCHEN</v>
          </cell>
          <cell r="C37889" t="str">
            <v>FERT</v>
          </cell>
          <cell r="D37889" t="str">
            <v>UN</v>
          </cell>
        </row>
        <row r="37890">
          <cell r="A37890" t="str">
            <v>8655-01</v>
          </cell>
          <cell r="B37890" t="str">
            <v>BATED B-80 220V~50/60HZ 350W AR BRANCO</v>
          </cell>
          <cell r="C37890" t="str">
            <v>FERT</v>
          </cell>
          <cell r="D37890" t="str">
            <v>UN</v>
          </cell>
        </row>
        <row r="37891">
          <cell r="A37891" t="str">
            <v>8660-01</v>
          </cell>
          <cell r="B37891" t="str">
            <v>FERRO A VAPOR F-43 127V/60Hz</v>
          </cell>
          <cell r="C37891" t="str">
            <v>HAWA</v>
          </cell>
          <cell r="D37891" t="str">
            <v>UN</v>
          </cell>
        </row>
        <row r="37892">
          <cell r="A37892" t="str">
            <v>8660-02</v>
          </cell>
          <cell r="B37892" t="str">
            <v>FERRO A VAPOR F-43 220V/60Hz</v>
          </cell>
          <cell r="C37892" t="str">
            <v>HAWA</v>
          </cell>
          <cell r="D37892" t="str">
            <v>UN</v>
          </cell>
        </row>
        <row r="37893">
          <cell r="A37893" t="str">
            <v>8670-01</v>
          </cell>
          <cell r="B37893" t="str">
            <v>PERSONAL BLENDER DG-01 127V/60HZ</v>
          </cell>
          <cell r="C37893" t="str">
            <v>HAWA</v>
          </cell>
          <cell r="D37893" t="str">
            <v>UN</v>
          </cell>
        </row>
        <row r="37894">
          <cell r="A37894" t="str">
            <v>8670-02</v>
          </cell>
          <cell r="B37894" t="str">
            <v>PERSONAL BLENDER DG-01 220V/60HZ</v>
          </cell>
          <cell r="C37894" t="str">
            <v>HAWA</v>
          </cell>
          <cell r="D37894" t="str">
            <v>UN</v>
          </cell>
        </row>
        <row r="37895">
          <cell r="A37895" t="str">
            <v>8675-01</v>
          </cell>
          <cell r="B37895" t="str">
            <v>FACA ELET. FA-01 127V/60Hz</v>
          </cell>
          <cell r="C37895" t="str">
            <v>HAWA</v>
          </cell>
          <cell r="D37895" t="str">
            <v>UN</v>
          </cell>
        </row>
        <row r="37896">
          <cell r="A37896" t="str">
            <v>8675-02</v>
          </cell>
          <cell r="B37896" t="str">
            <v>FACA ELET. FA-01 220V/60Hz</v>
          </cell>
          <cell r="C37896" t="str">
            <v>HAWA</v>
          </cell>
          <cell r="D37896" t="str">
            <v>UN</v>
          </cell>
        </row>
        <row r="37897">
          <cell r="A37897" t="str">
            <v>8690-01</v>
          </cell>
          <cell r="B37897" t="str">
            <v>RADIO RELOGIO RR-03 BIVOLT</v>
          </cell>
          <cell r="C37897" t="str">
            <v>HAWA</v>
          </cell>
          <cell r="D37897" t="str">
            <v>UN</v>
          </cell>
        </row>
        <row r="37898">
          <cell r="A37898" t="str">
            <v>8700-01</v>
          </cell>
          <cell r="B37898" t="str">
            <v>VENT 40CM V-45 127V/60Hz SMART FAN</v>
          </cell>
          <cell r="C37898" t="str">
            <v>FERT</v>
          </cell>
          <cell r="D37898" t="str">
            <v>UN</v>
          </cell>
        </row>
        <row r="37899">
          <cell r="A37899" t="str">
            <v>8700-02</v>
          </cell>
          <cell r="B37899" t="str">
            <v>VENT 40CM V-45 220V/60Hz SMART FAN</v>
          </cell>
          <cell r="C37899" t="str">
            <v>FERT</v>
          </cell>
          <cell r="D37899" t="str">
            <v>UN</v>
          </cell>
        </row>
        <row r="37900">
          <cell r="A37900" t="str">
            <v>8700-03</v>
          </cell>
          <cell r="B37900" t="str">
            <v>VENT 40CM NV-45 6P 127V/60HZ SMART FAN</v>
          </cell>
          <cell r="C37900" t="str">
            <v>FERT</v>
          </cell>
          <cell r="D37900" t="str">
            <v>UN</v>
          </cell>
        </row>
        <row r="37901">
          <cell r="A37901" t="str">
            <v>8700-04</v>
          </cell>
          <cell r="B37901" t="str">
            <v>VENT 40CM NV-45 6P 220V/60HZ SMART FAN</v>
          </cell>
          <cell r="C37901" t="str">
            <v>FERT</v>
          </cell>
          <cell r="D37901" t="str">
            <v>UN</v>
          </cell>
        </row>
        <row r="37902">
          <cell r="A37902" t="str">
            <v>8705-01</v>
          </cell>
          <cell r="B37902" t="str">
            <v>CONJUNTO ESPECIAL KT-95 127V/60Hz</v>
          </cell>
          <cell r="C37902" t="str">
            <v>FERT</v>
          </cell>
          <cell r="D37902" t="str">
            <v>UN</v>
          </cell>
        </row>
        <row r="37903">
          <cell r="A37903" t="str">
            <v>8705-02</v>
          </cell>
          <cell r="B37903" t="str">
            <v>CONJUNTO ESPECIAL KT-95 220V/60Hz</v>
          </cell>
          <cell r="C37903" t="str">
            <v>FERT</v>
          </cell>
          <cell r="D37903" t="str">
            <v>UN</v>
          </cell>
        </row>
        <row r="37904">
          <cell r="A37904" t="str">
            <v>8710-01</v>
          </cell>
          <cell r="B37904" t="str">
            <v>VENTILADOR DE TETO VTE-03 127V/60HZ</v>
          </cell>
          <cell r="C37904" t="str">
            <v>FERT</v>
          </cell>
          <cell r="D37904" t="str">
            <v>UN</v>
          </cell>
        </row>
        <row r="37905">
          <cell r="A37905" t="str">
            <v>8710-02</v>
          </cell>
          <cell r="B37905" t="str">
            <v>VENTILADOR DE TETO VTE-03 220V/60HZ</v>
          </cell>
          <cell r="C37905" t="str">
            <v>FERT</v>
          </cell>
          <cell r="D37905" t="str">
            <v>UN</v>
          </cell>
        </row>
        <row r="37906">
          <cell r="A37906" t="str">
            <v>8710-03</v>
          </cell>
          <cell r="B37906" t="str">
            <v>VENTIL DE TETO VTE-03 127V/60Hz PA PRETO</v>
          </cell>
          <cell r="C37906" t="str">
            <v>FERT</v>
          </cell>
          <cell r="D37906" t="str">
            <v>UN</v>
          </cell>
        </row>
        <row r="37907">
          <cell r="A37907" t="str">
            <v>8720-01</v>
          </cell>
          <cell r="B37907" t="str">
            <v>VENTILADOR DE TETO VTE-04 127V/60HZ</v>
          </cell>
          <cell r="C37907" t="str">
            <v>FERT</v>
          </cell>
          <cell r="D37907" t="str">
            <v>UN</v>
          </cell>
        </row>
        <row r="37908">
          <cell r="A37908" t="str">
            <v>8720-02</v>
          </cell>
          <cell r="B37908" t="str">
            <v>VENTILADOR DE TETO VTE-04 220V/60HZ</v>
          </cell>
          <cell r="C37908" t="str">
            <v>FERT</v>
          </cell>
          <cell r="D37908" t="str">
            <v>UN</v>
          </cell>
        </row>
        <row r="37909">
          <cell r="A37909" t="str">
            <v>8730-01</v>
          </cell>
          <cell r="B37909" t="str">
            <v>VENT 40CM VT-CR-41-6 127V/60Hz</v>
          </cell>
          <cell r="C37909" t="str">
            <v>FERT</v>
          </cell>
          <cell r="D37909" t="str">
            <v>UN</v>
          </cell>
        </row>
        <row r="37910">
          <cell r="A37910" t="str">
            <v>8730-02</v>
          </cell>
          <cell r="B37910" t="str">
            <v>VENT 40CM VT-CR-41-6 220V/60Hz</v>
          </cell>
          <cell r="C37910" t="str">
            <v>FERT</v>
          </cell>
          <cell r="D37910" t="str">
            <v>UN</v>
          </cell>
        </row>
        <row r="37911">
          <cell r="A37911" t="str">
            <v>8740-01</v>
          </cell>
          <cell r="B37911" t="str">
            <v>VENT 40CM VT-CR-43-6 127V/60Hz</v>
          </cell>
          <cell r="C37911" t="str">
            <v>FERT</v>
          </cell>
          <cell r="D37911" t="str">
            <v>UN</v>
          </cell>
        </row>
        <row r="37912">
          <cell r="A37912" t="str">
            <v>8740-02</v>
          </cell>
          <cell r="B37912" t="str">
            <v>VENT 40CM VT-CR-43-6 220V/60Hz</v>
          </cell>
          <cell r="C37912" t="str">
            <v>FERT</v>
          </cell>
          <cell r="D37912" t="str">
            <v>UN</v>
          </cell>
        </row>
        <row r="37913">
          <cell r="A37913" t="str">
            <v>8755-01</v>
          </cell>
          <cell r="B37913" t="str">
            <v>LIQUID L-80 220V~50/60HZ POWER2 BLACK AR</v>
          </cell>
          <cell r="C37913" t="str">
            <v>FERT</v>
          </cell>
          <cell r="D37913" t="str">
            <v>UN</v>
          </cell>
        </row>
        <row r="37914">
          <cell r="A37914" t="str">
            <v>8790-01</v>
          </cell>
          <cell r="B37914" t="str">
            <v>ESPREMEDOR E-20 127V/60Hz CITRUS JUICER</v>
          </cell>
          <cell r="C37914" t="str">
            <v>HAWA</v>
          </cell>
          <cell r="D37914" t="str">
            <v>UN</v>
          </cell>
        </row>
        <row r="37915">
          <cell r="A37915" t="str">
            <v>8790-02</v>
          </cell>
          <cell r="B37915" t="str">
            <v>ESPREMEDOR E-20 220V/60Hz CITRUS JUICER</v>
          </cell>
          <cell r="C37915" t="str">
            <v>HAWA</v>
          </cell>
          <cell r="D37915" t="str">
            <v>UN</v>
          </cell>
        </row>
        <row r="37916">
          <cell r="A37916" t="str">
            <v>8800-01</v>
          </cell>
          <cell r="B37916" t="str">
            <v>LIQUIDIF L-24 127V/60HZ MAXIS</v>
          </cell>
          <cell r="C37916" t="str">
            <v>FERT</v>
          </cell>
          <cell r="D37916" t="str">
            <v>UN</v>
          </cell>
        </row>
        <row r="37917">
          <cell r="A37917" t="str">
            <v>8800-02</v>
          </cell>
          <cell r="B37917" t="str">
            <v>LIQUIDIF L-24 220V/60HZ MAXIS</v>
          </cell>
          <cell r="C37917" t="str">
            <v>FERT</v>
          </cell>
          <cell r="D37917" t="str">
            <v>UN</v>
          </cell>
        </row>
        <row r="37918">
          <cell r="A37918" t="str">
            <v>8801-13</v>
          </cell>
          <cell r="B37918" t="str">
            <v>SUBCONJ MONTADO TABLET TB-19 BIVOLT KIDS</v>
          </cell>
          <cell r="C37918" t="str">
            <v>HALB</v>
          </cell>
          <cell r="D37918" t="str">
            <v>UN</v>
          </cell>
        </row>
        <row r="37919">
          <cell r="A37919" t="str">
            <v>8801-14</v>
          </cell>
          <cell r="B37919" t="str">
            <v>SUBCONJ MONTADO TABLET TB-18 BIVOLT KIDS</v>
          </cell>
          <cell r="C37919" t="str">
            <v>HALB</v>
          </cell>
          <cell r="D37919" t="str">
            <v>UN</v>
          </cell>
        </row>
        <row r="37920">
          <cell r="A37920" t="str">
            <v>8810-01</v>
          </cell>
          <cell r="B37920" t="str">
            <v>TABLET TB-10 BIVOLT KIDS</v>
          </cell>
          <cell r="C37920" t="str">
            <v>FERT</v>
          </cell>
          <cell r="D37920" t="str">
            <v>UN</v>
          </cell>
        </row>
        <row r="37921">
          <cell r="A37921" t="str">
            <v>8810-02</v>
          </cell>
          <cell r="B37921" t="str">
            <v>TABLET KIDS AZUL TB-18 BIVOLT</v>
          </cell>
          <cell r="C37921" t="str">
            <v>FERT</v>
          </cell>
          <cell r="D37921" t="str">
            <v>UN</v>
          </cell>
        </row>
        <row r="37922">
          <cell r="A37922" t="str">
            <v>8811-01</v>
          </cell>
          <cell r="B37922" t="str">
            <v>SUB-CONJ ACESSORIOS TABLET TB-10</v>
          </cell>
          <cell r="C37922" t="str">
            <v>HALB</v>
          </cell>
          <cell r="D37922" t="str">
            <v>UN</v>
          </cell>
        </row>
        <row r="37923">
          <cell r="A37923" t="str">
            <v>8812-01</v>
          </cell>
          <cell r="B37923" t="str">
            <v>SUB-CONJ PRODUTO ACABADO TB-10</v>
          </cell>
          <cell r="C37923" t="str">
            <v>HALB</v>
          </cell>
          <cell r="D37923" t="str">
            <v>UN</v>
          </cell>
        </row>
        <row r="37924">
          <cell r="A37924" t="str">
            <v>8813-01</v>
          </cell>
          <cell r="B37924" t="str">
            <v>TABLET TB-19 BIVOLT KIDS</v>
          </cell>
          <cell r="C37924" t="str">
            <v>FERT</v>
          </cell>
          <cell r="D37924" t="str">
            <v>UN</v>
          </cell>
        </row>
        <row r="37925">
          <cell r="A37925" t="str">
            <v>8814-01</v>
          </cell>
          <cell r="B37925" t="str">
            <v>TABLET TB-18 BIVOLT KIDS</v>
          </cell>
          <cell r="C37925" t="str">
            <v>FERT</v>
          </cell>
          <cell r="D37925" t="str">
            <v>UN</v>
          </cell>
        </row>
        <row r="37926">
          <cell r="A37926" t="str">
            <v>8820-01</v>
          </cell>
          <cell r="B37926" t="str">
            <v>TABLET TB-11 BIVOLT</v>
          </cell>
          <cell r="C37926" t="str">
            <v>FERT</v>
          </cell>
          <cell r="D37926" t="str">
            <v>UN</v>
          </cell>
        </row>
        <row r="37927">
          <cell r="A37927" t="str">
            <v>8821-01</v>
          </cell>
          <cell r="B37927" t="str">
            <v>TABLET TB-14 BIVOLT</v>
          </cell>
          <cell r="C37927" t="str">
            <v>FERT</v>
          </cell>
          <cell r="D37927" t="str">
            <v>UN</v>
          </cell>
        </row>
        <row r="37928">
          <cell r="A37928" t="str">
            <v>8822-01</v>
          </cell>
          <cell r="B37928" t="str">
            <v>SUB-CONJ MONTADO TABLET SP721 TB-14</v>
          </cell>
          <cell r="C37928" t="str">
            <v>HALB</v>
          </cell>
          <cell r="D37928" t="str">
            <v>UN</v>
          </cell>
        </row>
        <row r="37929">
          <cell r="A37929" t="str">
            <v>8828-01</v>
          </cell>
          <cell r="B37929" t="str">
            <v>BATED PLANET PREMIUM BPS-02-TI 127V/60Hz</v>
          </cell>
          <cell r="C37929" t="str">
            <v>FERT</v>
          </cell>
          <cell r="D37929" t="str">
            <v>UN</v>
          </cell>
        </row>
        <row r="37930">
          <cell r="A37930" t="str">
            <v>8828-02</v>
          </cell>
          <cell r="B37930" t="str">
            <v>BATED PLANET PREMIUM BPS-02-TI 220V/60Hz</v>
          </cell>
          <cell r="C37930" t="str">
            <v>FERT</v>
          </cell>
          <cell r="D37930" t="str">
            <v>UN</v>
          </cell>
        </row>
        <row r="37931">
          <cell r="A37931" t="str">
            <v>8832-01</v>
          </cell>
          <cell r="B37931" t="str">
            <v>TV 32 ANDROID BORD INF AWS-TV-32-BL-02-A</v>
          </cell>
          <cell r="C37931" t="str">
            <v>FERT</v>
          </cell>
          <cell r="D37931" t="str">
            <v>UN</v>
          </cell>
        </row>
        <row r="37932">
          <cell r="A37932" t="str">
            <v>8832-02</v>
          </cell>
          <cell r="B37932" t="str">
            <v>TV 32 ANDROID BORD INF AWS-TV-32-BL-02-A</v>
          </cell>
          <cell r="C37932" t="str">
            <v>FERT</v>
          </cell>
          <cell r="D37932" t="str">
            <v>UN</v>
          </cell>
        </row>
        <row r="37933">
          <cell r="A37933" t="str">
            <v>8832-03</v>
          </cell>
          <cell r="B37933" t="str">
            <v>TV 32 ANDROID BORD INF AWS-TV-32-BL-02-A</v>
          </cell>
          <cell r="C37933" t="str">
            <v>FERT</v>
          </cell>
          <cell r="D37933" t="str">
            <v>UN</v>
          </cell>
        </row>
        <row r="37934">
          <cell r="A37934" t="str">
            <v>8838-01</v>
          </cell>
          <cell r="B37934" t="str">
            <v>EXTRATOR PREMIUM EPS-02 BIVOLT</v>
          </cell>
          <cell r="C37934" t="str">
            <v>FERT</v>
          </cell>
          <cell r="D37934" t="str">
            <v>UN</v>
          </cell>
        </row>
        <row r="37935">
          <cell r="A37935" t="str">
            <v>8843-01</v>
          </cell>
          <cell r="B37935" t="str">
            <v>TV 43 ANDROID BORD INF AWS-TV-43-BL-02-A</v>
          </cell>
          <cell r="C37935" t="str">
            <v>FERT</v>
          </cell>
          <cell r="D37935" t="str">
            <v>UN</v>
          </cell>
        </row>
        <row r="37936">
          <cell r="A37936" t="str">
            <v>8843-02</v>
          </cell>
          <cell r="B37936" t="str">
            <v>TV 43 ANDROID BORD INF AWS-TV-43-BL-02-A</v>
          </cell>
          <cell r="C37936" t="str">
            <v>FERT</v>
          </cell>
          <cell r="D37936" t="str">
            <v>UN</v>
          </cell>
        </row>
        <row r="37937">
          <cell r="A37937" t="str">
            <v>8843-03</v>
          </cell>
          <cell r="B37937" t="str">
            <v>TV 43 ANDROID BORD INF AWS-TV-43-BL-02-A</v>
          </cell>
          <cell r="C37937" t="str">
            <v>FERT</v>
          </cell>
          <cell r="D37937" t="str">
            <v>UN</v>
          </cell>
        </row>
        <row r="37938">
          <cell r="A37938" t="str">
            <v>8843-04</v>
          </cell>
          <cell r="B37938" t="str">
            <v>TV 43 ANDROID BORD INF AWS-TV-43-BL-02-A</v>
          </cell>
          <cell r="C37938" t="str">
            <v>FERT</v>
          </cell>
          <cell r="D37938" t="str">
            <v>UN</v>
          </cell>
        </row>
        <row r="37939">
          <cell r="A37939" t="str">
            <v>8848-01</v>
          </cell>
          <cell r="B37939" t="str">
            <v>LIQUIDIFICADOR TURBO LPS-02 127V/60Hz</v>
          </cell>
          <cell r="C37939" t="str">
            <v>FERT</v>
          </cell>
          <cell r="D37939" t="str">
            <v>UN</v>
          </cell>
        </row>
        <row r="37940">
          <cell r="A37940" t="str">
            <v>8848-02</v>
          </cell>
          <cell r="B37940" t="str">
            <v>LIQUIDIFICADOR TURBO LPS-02 220V/60Hz</v>
          </cell>
          <cell r="C37940" t="str">
            <v>FERT</v>
          </cell>
          <cell r="D37940" t="str">
            <v>UN</v>
          </cell>
        </row>
        <row r="37941">
          <cell r="A37941" t="str">
            <v>8870-01</v>
          </cell>
          <cell r="B37941" t="str">
            <v>FONEOUVIDO HP-03 BIVOLT BLUETOOTH</v>
          </cell>
          <cell r="C37941" t="str">
            <v>HAWA</v>
          </cell>
          <cell r="D37941" t="str">
            <v>UN</v>
          </cell>
        </row>
        <row r="37942">
          <cell r="A37942" t="str">
            <v>8871-01</v>
          </cell>
          <cell r="B37942" t="str">
            <v>FONE DE OUVIDO HP-03 BIVOLT-EU</v>
          </cell>
          <cell r="C37942" t="str">
            <v>ZAWA</v>
          </cell>
          <cell r="D37942" t="str">
            <v>UN</v>
          </cell>
        </row>
        <row r="37943">
          <cell r="A37943" t="str">
            <v>8880-01</v>
          </cell>
          <cell r="B37943" t="str">
            <v>VENT 40CM NV-73-6P-NP 127V/60Hz</v>
          </cell>
          <cell r="C37943" t="str">
            <v>FERT</v>
          </cell>
          <cell r="D37943" t="str">
            <v>UN</v>
          </cell>
        </row>
        <row r="37944">
          <cell r="A37944" t="str">
            <v>8880-02</v>
          </cell>
          <cell r="B37944" t="str">
            <v>VENT 40CM NV-73-6P-NP 220V/60Hz</v>
          </cell>
          <cell r="C37944" t="str">
            <v>FERT</v>
          </cell>
          <cell r="D37944" t="str">
            <v>UN</v>
          </cell>
        </row>
        <row r="37945">
          <cell r="A37945" t="str">
            <v>8882-01</v>
          </cell>
          <cell r="B37945" t="str">
            <v>BATED PLANET PREMIUM BPS-01-TI 127V/60Hz</v>
          </cell>
          <cell r="C37945" t="str">
            <v>FERT</v>
          </cell>
          <cell r="D37945" t="str">
            <v>UN</v>
          </cell>
        </row>
        <row r="37946">
          <cell r="A37946" t="str">
            <v>8882-02</v>
          </cell>
          <cell r="B37946" t="str">
            <v>BATED PLANET PREMIUM BPS-01-TI 220V/60Hz</v>
          </cell>
          <cell r="C37946" t="str">
            <v>FERT</v>
          </cell>
          <cell r="D37946" t="str">
            <v>UN</v>
          </cell>
        </row>
        <row r="37947">
          <cell r="A37947" t="str">
            <v>8883-01</v>
          </cell>
          <cell r="B37947" t="str">
            <v>EXTRATOR PREMIUM EPS-01 BIVOLT</v>
          </cell>
          <cell r="C37947" t="str">
            <v>FERT</v>
          </cell>
          <cell r="D37947" t="str">
            <v>UN</v>
          </cell>
        </row>
        <row r="37948">
          <cell r="A37948" t="str">
            <v>8884-01</v>
          </cell>
          <cell r="B37948" t="str">
            <v>LIQUIDIFICADOR TURBO LPS-01 127V/60Hz</v>
          </cell>
          <cell r="C37948" t="str">
            <v>FERT</v>
          </cell>
          <cell r="D37948" t="str">
            <v>UN</v>
          </cell>
        </row>
        <row r="37949">
          <cell r="A37949" t="str">
            <v>8884-02</v>
          </cell>
          <cell r="B37949" t="str">
            <v>LIQUIDIFICADOR TURBO LPS-01 220V/60Hz</v>
          </cell>
          <cell r="C37949" t="str">
            <v>FERT</v>
          </cell>
          <cell r="D37949" t="str">
            <v>UN</v>
          </cell>
        </row>
        <row r="37950">
          <cell r="A37950" t="str">
            <v>8885-01</v>
          </cell>
          <cell r="B37950" t="str">
            <v>LIQUIDIFICADOR L-1400-BI 127V/60Hz</v>
          </cell>
          <cell r="C37950" t="str">
            <v>FERT</v>
          </cell>
          <cell r="D37950" t="str">
            <v>UN</v>
          </cell>
        </row>
        <row r="37951">
          <cell r="A37951" t="str">
            <v>8885-02</v>
          </cell>
          <cell r="B37951" t="str">
            <v>LIQUIDIFICADOR L-1400-BI 220V/60Hz</v>
          </cell>
          <cell r="C37951" t="str">
            <v>FERT</v>
          </cell>
          <cell r="D37951" t="str">
            <v>UN</v>
          </cell>
        </row>
        <row r="37952">
          <cell r="A37952" t="str">
            <v>8886-01</v>
          </cell>
          <cell r="B37952" t="str">
            <v>LIQUIDIFICADOR L-1400-RI 127V/60Hz</v>
          </cell>
          <cell r="C37952" t="str">
            <v>FERT</v>
          </cell>
          <cell r="D37952" t="str">
            <v>UN</v>
          </cell>
        </row>
        <row r="37953">
          <cell r="A37953" t="str">
            <v>8886-02</v>
          </cell>
          <cell r="B37953" t="str">
            <v>LIQUIDIFICADOR L-1400-RI 220V/60Hz</v>
          </cell>
          <cell r="C37953" t="str">
            <v>FERT</v>
          </cell>
          <cell r="D37953" t="str">
            <v>UN</v>
          </cell>
        </row>
        <row r="37954">
          <cell r="A37954" t="str">
            <v>8887-01</v>
          </cell>
          <cell r="B37954" t="str">
            <v>LIQUIDIFICADOR L-1400-WI 127V/60Hz</v>
          </cell>
          <cell r="C37954" t="str">
            <v>FERT</v>
          </cell>
          <cell r="D37954" t="str">
            <v>UN</v>
          </cell>
        </row>
        <row r="37955">
          <cell r="A37955" t="str">
            <v>8887-02</v>
          </cell>
          <cell r="B37955" t="str">
            <v>LIQUIDIFICADOR L-1400-WI 220V/60Hz</v>
          </cell>
          <cell r="C37955" t="str">
            <v>FERT</v>
          </cell>
          <cell r="D37955" t="str">
            <v>UN</v>
          </cell>
        </row>
        <row r="37956">
          <cell r="A37956" t="str">
            <v>8888-01</v>
          </cell>
          <cell r="B37956" t="str">
            <v>LIQUIDIFICADOR L-1400-MI 127V/60Hz</v>
          </cell>
          <cell r="C37956" t="str">
            <v>FERT</v>
          </cell>
          <cell r="D37956" t="str">
            <v>UN</v>
          </cell>
        </row>
        <row r="37957">
          <cell r="A37957" t="str">
            <v>8888-02</v>
          </cell>
          <cell r="B37957" t="str">
            <v>LIQUIDIFICADOR L-1400-MI 220V/60Hz</v>
          </cell>
          <cell r="C37957" t="str">
            <v>FERT</v>
          </cell>
          <cell r="D37957" t="str">
            <v>UN</v>
          </cell>
        </row>
        <row r="37958">
          <cell r="A37958" t="str">
            <v>8890-01</v>
          </cell>
          <cell r="B37958" t="str">
            <v>CHURRASQUEIRA ELET. CH-06 127V/60Hz</v>
          </cell>
          <cell r="C37958" t="str">
            <v>HAWA</v>
          </cell>
          <cell r="D37958" t="str">
            <v>UN</v>
          </cell>
        </row>
        <row r="37959">
          <cell r="A37959" t="str">
            <v>8890-02</v>
          </cell>
          <cell r="B37959" t="str">
            <v>CHURRASQUEIRA ELET. CH-06 220V/60Hz</v>
          </cell>
          <cell r="C37959" t="str">
            <v>HAWA</v>
          </cell>
          <cell r="D37959" t="str">
            <v>UN</v>
          </cell>
        </row>
        <row r="37960">
          <cell r="A37960" t="str">
            <v>8890-03</v>
          </cell>
          <cell r="B37960" t="str">
            <v>CH ELET. CH-06 127V/60Hz</v>
          </cell>
          <cell r="C37960" t="str">
            <v>HAWA</v>
          </cell>
          <cell r="D37960" t="str">
            <v>UN</v>
          </cell>
        </row>
        <row r="37961">
          <cell r="A37961" t="str">
            <v>8890-04</v>
          </cell>
          <cell r="B37961" t="str">
            <v>CH ELET. CH-06 220V/60Hz</v>
          </cell>
          <cell r="C37961" t="str">
            <v>HAWA</v>
          </cell>
          <cell r="D37961" t="str">
            <v>UN</v>
          </cell>
        </row>
        <row r="37962">
          <cell r="A37962" t="str">
            <v>8892-01</v>
          </cell>
          <cell r="B37962" t="str">
            <v>VENT 40CM TURBO NVT-40-8P 127V/60HZ</v>
          </cell>
          <cell r="C37962" t="str">
            <v>FERT</v>
          </cell>
          <cell r="D37962" t="str">
            <v>UN</v>
          </cell>
        </row>
        <row r="37963">
          <cell r="A37963" t="str">
            <v>8892-02</v>
          </cell>
          <cell r="B37963" t="str">
            <v>VENT 40CM TURBO NVT-40-8P 220V/60HZ</v>
          </cell>
          <cell r="C37963" t="str">
            <v>FERT</v>
          </cell>
          <cell r="D37963" t="str">
            <v>UN</v>
          </cell>
        </row>
        <row r="37964">
          <cell r="A37964" t="str">
            <v>8892-03</v>
          </cell>
          <cell r="B37964" t="str">
            <v>VENT 40CM TURBO NVT-40-8P 127V/60Hz</v>
          </cell>
          <cell r="C37964" t="str">
            <v>FERT</v>
          </cell>
          <cell r="D37964" t="str">
            <v>UN</v>
          </cell>
        </row>
        <row r="37965">
          <cell r="A37965" t="str">
            <v>8892-04</v>
          </cell>
          <cell r="B37965" t="str">
            <v>VENT 40CM TURBO NVT-40-8P 220V/60Hz</v>
          </cell>
          <cell r="C37965" t="str">
            <v>FERT</v>
          </cell>
          <cell r="D37965" t="str">
            <v>UN</v>
          </cell>
        </row>
        <row r="37966">
          <cell r="A37966" t="str">
            <v>8894-01</v>
          </cell>
          <cell r="B37966" t="str">
            <v>VENT 40 NVT-41-8P 220-240V~50-60HZ UAE</v>
          </cell>
          <cell r="C37966" t="str">
            <v>FERT</v>
          </cell>
          <cell r="D37966" t="str">
            <v>UN</v>
          </cell>
        </row>
        <row r="37967">
          <cell r="A37967" t="str">
            <v>8895-01</v>
          </cell>
          <cell r="B37967" t="str">
            <v>VENT 40CM VT-41-8P-NP 230V/50Hz PR/PRATA</v>
          </cell>
          <cell r="C37967" t="str">
            <v>FERT</v>
          </cell>
          <cell r="D37967" t="str">
            <v>UN</v>
          </cell>
        </row>
        <row r="37968">
          <cell r="A37968" t="str">
            <v>8900-01</v>
          </cell>
          <cell r="B37968" t="str">
            <v>VENT 30CM TURBO VT-32 6P 127V/60Hz</v>
          </cell>
          <cell r="C37968" t="str">
            <v>FERT</v>
          </cell>
          <cell r="D37968" t="str">
            <v>UN</v>
          </cell>
        </row>
        <row r="37969">
          <cell r="A37969" t="str">
            <v>8900-02</v>
          </cell>
          <cell r="B37969" t="str">
            <v>VENT 30CM TURBO VT-32 6P 220V/60Hz</v>
          </cell>
          <cell r="C37969" t="str">
            <v>FERT</v>
          </cell>
          <cell r="D37969" t="str">
            <v>UN</v>
          </cell>
        </row>
        <row r="37970">
          <cell r="A37970" t="str">
            <v>8904-01</v>
          </cell>
          <cell r="B37970" t="str">
            <v>AIR FRYER AFN-40-FR 127V/60Hz</v>
          </cell>
          <cell r="C37970" t="str">
            <v>FERT</v>
          </cell>
          <cell r="D37970" t="str">
            <v>UN</v>
          </cell>
        </row>
        <row r="37971">
          <cell r="A37971" t="str">
            <v>8904-02</v>
          </cell>
          <cell r="B37971" t="str">
            <v>AIR FRYER AFN-40-FR 220V/60Hz</v>
          </cell>
          <cell r="C37971" t="str">
            <v>FERT</v>
          </cell>
          <cell r="D37971" t="str">
            <v>UN</v>
          </cell>
        </row>
        <row r="37972">
          <cell r="A37972" t="str">
            <v>8910-01</v>
          </cell>
          <cell r="B37972" t="str">
            <v>CORT. CABELO CR-07 127V/60Hz CR7</v>
          </cell>
          <cell r="C37972" t="str">
            <v>HAWA</v>
          </cell>
          <cell r="D37972" t="str">
            <v>UN</v>
          </cell>
        </row>
        <row r="37973">
          <cell r="A37973" t="str">
            <v>8910-02</v>
          </cell>
          <cell r="B37973" t="str">
            <v>CORT. CABELO CR-07 220V/60Hz CR7</v>
          </cell>
          <cell r="C37973" t="str">
            <v>HAWA</v>
          </cell>
          <cell r="D37973" t="str">
            <v>UN</v>
          </cell>
        </row>
        <row r="37974">
          <cell r="A37974" t="str">
            <v>8915-01</v>
          </cell>
          <cell r="B37974" t="str">
            <v>SEC. CABELO PROFISS. SCP-03 127V/60Hz</v>
          </cell>
          <cell r="C37974" t="str">
            <v>HAWA</v>
          </cell>
          <cell r="D37974" t="str">
            <v>UN</v>
          </cell>
        </row>
        <row r="37975">
          <cell r="A37975" t="str">
            <v>8915-02</v>
          </cell>
          <cell r="B37975" t="str">
            <v>SEC. CABELO PROFISS. SCP-03 220V/60Hz</v>
          </cell>
          <cell r="C37975" t="str">
            <v>HAWA</v>
          </cell>
          <cell r="D37975" t="str">
            <v>UN</v>
          </cell>
        </row>
        <row r="37976">
          <cell r="A37976" t="str">
            <v>8920-01</v>
          </cell>
          <cell r="B37976" t="str">
            <v>PRANCHA ALISADORA P-20 BIVOLT</v>
          </cell>
          <cell r="C37976" t="str">
            <v>HAWA</v>
          </cell>
          <cell r="D37976" t="str">
            <v>UN</v>
          </cell>
        </row>
        <row r="37977">
          <cell r="A37977" t="str">
            <v>8930-01</v>
          </cell>
          <cell r="B37977" t="str">
            <v>VENT 40CM NV-06-6P-NP 127V/60Hz</v>
          </cell>
          <cell r="C37977" t="str">
            <v>FERT</v>
          </cell>
          <cell r="D37977" t="str">
            <v>UN</v>
          </cell>
        </row>
        <row r="37978">
          <cell r="A37978" t="str">
            <v>8930-02</v>
          </cell>
          <cell r="B37978" t="str">
            <v>VENT 40CM NV-06-6P-NP 220V/60Hz</v>
          </cell>
          <cell r="C37978" t="str">
            <v>FERT</v>
          </cell>
          <cell r="D37978" t="str">
            <v>UN</v>
          </cell>
        </row>
        <row r="37979">
          <cell r="A37979" t="str">
            <v>8930-03</v>
          </cell>
          <cell r="B37979" t="str">
            <v>VENT 40CM NV-06-6P-NP 127V/60Hz</v>
          </cell>
          <cell r="C37979" t="str">
            <v>FERT</v>
          </cell>
          <cell r="D37979" t="str">
            <v>UN</v>
          </cell>
        </row>
        <row r="37980">
          <cell r="A37980" t="str">
            <v>8930-04</v>
          </cell>
          <cell r="B37980" t="str">
            <v>VENT 40CM NV-06-6P-NP 220V/60Hz</v>
          </cell>
          <cell r="C37980" t="str">
            <v>FERT</v>
          </cell>
          <cell r="D37980" t="str">
            <v>UN</v>
          </cell>
        </row>
        <row r="37981">
          <cell r="A37981" t="str">
            <v>8932-01</v>
          </cell>
          <cell r="B37981" t="str">
            <v>VENT 40 NV-06-6P-NP 220V/50Hz AR BR/AZUL</v>
          </cell>
          <cell r="C37981" t="str">
            <v>FERT</v>
          </cell>
          <cell r="D37981" t="str">
            <v>UN</v>
          </cell>
        </row>
        <row r="37982">
          <cell r="A37982" t="str">
            <v>8933-01</v>
          </cell>
          <cell r="B37982" t="str">
            <v>VENTIL COL40 VCT-40-02C 220V~50/60HZ AR</v>
          </cell>
          <cell r="C37982" t="str">
            <v>FERT</v>
          </cell>
          <cell r="D37982" t="str">
            <v>UN</v>
          </cell>
        </row>
        <row r="37983">
          <cell r="A37983" t="str">
            <v>8950-01</v>
          </cell>
          <cell r="B37983" t="str">
            <v>VENT 50CM TURBO VPS-52 127V/60HZ</v>
          </cell>
          <cell r="C37983" t="str">
            <v>FERT</v>
          </cell>
          <cell r="D37983" t="str">
            <v>UN</v>
          </cell>
        </row>
        <row r="37984">
          <cell r="A37984" t="str">
            <v>8950-02</v>
          </cell>
          <cell r="B37984" t="str">
            <v>VENT 50CM TURBO VPS-52 220V/60HZ</v>
          </cell>
          <cell r="C37984" t="str">
            <v>FERT</v>
          </cell>
          <cell r="D37984" t="str">
            <v>UN</v>
          </cell>
        </row>
        <row r="37985">
          <cell r="A37985" t="str">
            <v>8960-01</v>
          </cell>
          <cell r="B37985" t="str">
            <v>BARBEADOR BE-02 BIVOLT</v>
          </cell>
          <cell r="C37985" t="str">
            <v>HAWA</v>
          </cell>
          <cell r="D37985" t="str">
            <v>UN</v>
          </cell>
        </row>
        <row r="37986">
          <cell r="A37986" t="str">
            <v>8970-01</v>
          </cell>
          <cell r="B37986" t="str">
            <v>AQUECEDOR QUARTZO A-09 127V/60Hz</v>
          </cell>
          <cell r="C37986" t="str">
            <v>HAWA</v>
          </cell>
          <cell r="D37986" t="str">
            <v>UN</v>
          </cell>
        </row>
        <row r="37987">
          <cell r="A37987" t="str">
            <v>8970-02</v>
          </cell>
          <cell r="B37987" t="str">
            <v>AQUECEDOR QUARTZO A-09 220V/60Hz</v>
          </cell>
          <cell r="C37987" t="str">
            <v>HAWA</v>
          </cell>
          <cell r="D37987" t="str">
            <v>UN</v>
          </cell>
        </row>
        <row r="37988">
          <cell r="A37988" t="str">
            <v>8976-01</v>
          </cell>
          <cell r="B37988" t="str">
            <v>DEPILADOR DP-05 BIVOLT</v>
          </cell>
          <cell r="C37988" t="str">
            <v>HAWA</v>
          </cell>
          <cell r="D37988" t="str">
            <v>UN</v>
          </cell>
        </row>
        <row r="37989">
          <cell r="A37989" t="str">
            <v>8980-01</v>
          </cell>
          <cell r="B37989" t="str">
            <v>VENT 30CM V-16-4P 127V/60HZ</v>
          </cell>
          <cell r="C37989" t="str">
            <v>FERT</v>
          </cell>
          <cell r="D37989" t="str">
            <v>UN</v>
          </cell>
        </row>
        <row r="37990">
          <cell r="A37990" t="str">
            <v>8980-02</v>
          </cell>
          <cell r="B37990" t="str">
            <v>VENT 30CM V-16-4P 220V/60HZ</v>
          </cell>
          <cell r="C37990" t="str">
            <v>FERT</v>
          </cell>
          <cell r="D37990" t="str">
            <v>UN</v>
          </cell>
        </row>
        <row r="37991">
          <cell r="A37991" t="str">
            <v>8980-03</v>
          </cell>
          <cell r="B37991" t="str">
            <v>VENT 30CM V-16B-4P 127V/60Hz</v>
          </cell>
          <cell r="C37991" t="str">
            <v>FERT</v>
          </cell>
          <cell r="D37991" t="str">
            <v>UN</v>
          </cell>
        </row>
        <row r="37992">
          <cell r="A37992" t="str">
            <v>8980-04</v>
          </cell>
          <cell r="B37992" t="str">
            <v>VENT 30CM V-16B-4P 220V/60Hz</v>
          </cell>
          <cell r="C37992" t="str">
            <v>FERT</v>
          </cell>
          <cell r="D37992" t="str">
            <v>UN</v>
          </cell>
        </row>
        <row r="37993">
          <cell r="A37993" t="str">
            <v>8986-01</v>
          </cell>
          <cell r="B37993" t="str">
            <v>ESCOVA ROTATIVA ERB-01 BIVOLT</v>
          </cell>
          <cell r="C37993" t="str">
            <v>HAWA</v>
          </cell>
          <cell r="D37993" t="str">
            <v>UN</v>
          </cell>
        </row>
        <row r="37994">
          <cell r="A37994" t="str">
            <v>8990-01</v>
          </cell>
          <cell r="B37994" t="str">
            <v>PRANCHA ALISADORA P-19 BIVOLT</v>
          </cell>
          <cell r="C37994" t="str">
            <v>HAWA</v>
          </cell>
          <cell r="D37994" t="str">
            <v>UN</v>
          </cell>
        </row>
        <row r="37995">
          <cell r="A37995" t="str">
            <v>8990-02</v>
          </cell>
          <cell r="B37995" t="str">
            <v>PRANCHA ALISADORA P-19 BIVOLT</v>
          </cell>
          <cell r="C37995" t="str">
            <v>HAWA</v>
          </cell>
          <cell r="D37995" t="str">
            <v>UN</v>
          </cell>
        </row>
        <row r="37996">
          <cell r="A37996" t="str">
            <v>8998-01</v>
          </cell>
          <cell r="B37996" t="str">
            <v>CAIXA AMPLIFICADA CM-400-L BIVOLT .</v>
          </cell>
          <cell r="C37996" t="str">
            <v>FERT</v>
          </cell>
          <cell r="D37996" t="str">
            <v>UN</v>
          </cell>
        </row>
        <row r="37997">
          <cell r="A37997" t="str">
            <v>8999-01</v>
          </cell>
          <cell r="B37997" t="str">
            <v>CAIXA AMPLIFICADA CM-550-L BIVOLT .</v>
          </cell>
          <cell r="C37997" t="str">
            <v>FERT</v>
          </cell>
          <cell r="D37997" t="str">
            <v>UN</v>
          </cell>
        </row>
        <row r="37998">
          <cell r="A37998" t="str">
            <v>9000-00</v>
          </cell>
          <cell r="B37998" t="str">
            <v>EMB IND MOVITEC[OTF-01]</v>
          </cell>
          <cell r="C37998" t="str">
            <v>ROH</v>
          </cell>
          <cell r="D37998" t="str">
            <v>UN</v>
          </cell>
        </row>
        <row r="37999">
          <cell r="A37999" t="str">
            <v>9000-01</v>
          </cell>
          <cell r="B37999" t="str">
            <v>VENT 40CM TURBO VT-42 6P 127V/60Hz</v>
          </cell>
          <cell r="C37999" t="str">
            <v>FERT</v>
          </cell>
          <cell r="D37999" t="str">
            <v>UN</v>
          </cell>
        </row>
        <row r="38000">
          <cell r="A38000" t="str">
            <v>9000-02</v>
          </cell>
          <cell r="B38000" t="str">
            <v>VENT 40CM TURBO VT-42 6P 220V/60Hz</v>
          </cell>
          <cell r="C38000" t="str">
            <v>FERT</v>
          </cell>
          <cell r="D38000" t="str">
            <v>UN</v>
          </cell>
        </row>
        <row r="38001">
          <cell r="A38001" t="str">
            <v>9000-03</v>
          </cell>
          <cell r="B38001" t="str">
            <v>EMB COLET MOVITEC[OTCW-01]</v>
          </cell>
          <cell r="C38001" t="str">
            <v>ROH</v>
          </cell>
          <cell r="D38001" t="str">
            <v>UN</v>
          </cell>
        </row>
        <row r="38002">
          <cell r="A38002" t="str">
            <v>9000-04</v>
          </cell>
          <cell r="B38002" t="str">
            <v>EMB IND MOVITEC[OMW-01]</v>
          </cell>
          <cell r="C38002" t="str">
            <v>ROH</v>
          </cell>
          <cell r="D38002" t="str">
            <v>UN</v>
          </cell>
        </row>
        <row r="38003">
          <cell r="A38003" t="str">
            <v>9000-05</v>
          </cell>
          <cell r="B38003" t="str">
            <v>EMB COLET MOVITEC[OMW-01]</v>
          </cell>
          <cell r="C38003" t="str">
            <v>ROH</v>
          </cell>
          <cell r="D38003" t="str">
            <v>UN</v>
          </cell>
        </row>
        <row r="38004">
          <cell r="A38004" t="str">
            <v>9000-06</v>
          </cell>
          <cell r="B38004" t="str">
            <v>EMB IND MOVITEC[OMW-02]</v>
          </cell>
          <cell r="C38004" t="str">
            <v>ROH</v>
          </cell>
          <cell r="D38004" t="str">
            <v>UN</v>
          </cell>
        </row>
        <row r="38005">
          <cell r="A38005" t="str">
            <v>9000-07</v>
          </cell>
          <cell r="B38005" t="str">
            <v>EMB COLET MOVITEC[OMW-02]</v>
          </cell>
          <cell r="C38005" t="str">
            <v>ROH</v>
          </cell>
          <cell r="D38005" t="str">
            <v>UN</v>
          </cell>
        </row>
        <row r="38006">
          <cell r="A38006" t="str">
            <v>9000-08</v>
          </cell>
          <cell r="B38006" t="str">
            <v>EMB IND MOVITEC[OMW-03]</v>
          </cell>
          <cell r="C38006" t="str">
            <v>ROH</v>
          </cell>
          <cell r="D38006" t="str">
            <v>UN</v>
          </cell>
        </row>
        <row r="38007">
          <cell r="A38007" t="str">
            <v>9000-09</v>
          </cell>
          <cell r="B38007" t="str">
            <v>EMB COLET MOVITEC[OMW-03]</v>
          </cell>
          <cell r="C38007" t="str">
            <v>ROH</v>
          </cell>
          <cell r="D38007" t="str">
            <v>UN</v>
          </cell>
        </row>
        <row r="38008">
          <cell r="A38008" t="str">
            <v>9000-10</v>
          </cell>
          <cell r="B38008" t="str">
            <v>EMB IND MOVITEC[OMW-04]</v>
          </cell>
          <cell r="C38008" t="str">
            <v>ROH</v>
          </cell>
          <cell r="D38008" t="str">
            <v>UN</v>
          </cell>
        </row>
        <row r="38009">
          <cell r="A38009" t="str">
            <v>9000-11</v>
          </cell>
          <cell r="B38009" t="str">
            <v>EMB COLET MOVITEC[OMW-04]</v>
          </cell>
          <cell r="C38009" t="str">
            <v>ROH</v>
          </cell>
          <cell r="D38009" t="str">
            <v>UN</v>
          </cell>
        </row>
        <row r="38010">
          <cell r="A38010" t="str">
            <v>9000-12</v>
          </cell>
          <cell r="B38010" t="str">
            <v>EMB IND MOVITEC[OMFC-01]</v>
          </cell>
          <cell r="C38010" t="str">
            <v>ROH</v>
          </cell>
          <cell r="D38010" t="str">
            <v>UN</v>
          </cell>
        </row>
        <row r="38011">
          <cell r="A38011" t="str">
            <v>9000-13</v>
          </cell>
          <cell r="B38011" t="str">
            <v>EMB COLET MOVITEC[OMFC-01]</v>
          </cell>
          <cell r="C38011" t="str">
            <v>ROH</v>
          </cell>
          <cell r="D38011" t="str">
            <v>UN</v>
          </cell>
        </row>
        <row r="38012">
          <cell r="A38012" t="str">
            <v>9000-14</v>
          </cell>
          <cell r="B38012" t="str">
            <v>EMB IND XZONE[GTM-01]</v>
          </cell>
          <cell r="C38012" t="str">
            <v>ROH</v>
          </cell>
          <cell r="D38012" t="str">
            <v>UN</v>
          </cell>
        </row>
        <row r="38013">
          <cell r="A38013" t="str">
            <v>9000-15</v>
          </cell>
          <cell r="B38013" t="str">
            <v>EMB COLET XZONE[GTM-01]</v>
          </cell>
          <cell r="C38013" t="str">
            <v>ROH</v>
          </cell>
          <cell r="D38013" t="str">
            <v>UN</v>
          </cell>
        </row>
        <row r="38014">
          <cell r="A38014" t="str">
            <v>9000-16</v>
          </cell>
          <cell r="B38014" t="str">
            <v>EMB IND XZONE[GMF-01]</v>
          </cell>
          <cell r="C38014" t="str">
            <v>ROH</v>
          </cell>
          <cell r="D38014" t="str">
            <v>UN</v>
          </cell>
        </row>
        <row r="38015">
          <cell r="A38015" t="str">
            <v>9000-17</v>
          </cell>
          <cell r="B38015" t="str">
            <v>EMB COLET XZONE[GMF-01]</v>
          </cell>
          <cell r="C38015" t="str">
            <v>ROH</v>
          </cell>
          <cell r="D38015" t="str">
            <v>UN</v>
          </cell>
        </row>
        <row r="38016">
          <cell r="A38016" t="str">
            <v>9000-18</v>
          </cell>
          <cell r="B38016" t="str">
            <v>EMB IND XZONE[GMF-02]</v>
          </cell>
          <cell r="C38016" t="str">
            <v>ROH</v>
          </cell>
          <cell r="D38016" t="str">
            <v>UN</v>
          </cell>
        </row>
        <row r="38017">
          <cell r="A38017" t="str">
            <v>9000-19</v>
          </cell>
          <cell r="B38017" t="str">
            <v>EMB COLET XZONE[GMF-02]</v>
          </cell>
          <cell r="C38017" t="str">
            <v>ROH</v>
          </cell>
          <cell r="D38017" t="str">
            <v>UN</v>
          </cell>
        </row>
        <row r="38018">
          <cell r="A38018" t="str">
            <v>9000-20</v>
          </cell>
          <cell r="B38018" t="str">
            <v>EMB IND XZONE[GMP-01]</v>
          </cell>
          <cell r="C38018" t="str">
            <v>ROH</v>
          </cell>
          <cell r="D38018" t="str">
            <v>UN</v>
          </cell>
        </row>
        <row r="38019">
          <cell r="A38019" t="str">
            <v>9000-21</v>
          </cell>
          <cell r="B38019" t="str">
            <v>EMB COLET XZONE[GMP-01]</v>
          </cell>
          <cell r="C38019" t="str">
            <v>ROH</v>
          </cell>
          <cell r="D38019" t="str">
            <v>UN</v>
          </cell>
        </row>
        <row r="38020">
          <cell r="A38020" t="str">
            <v>9000-22</v>
          </cell>
          <cell r="B38020" t="str">
            <v>EMB IND XZONE[GMP-02]</v>
          </cell>
          <cell r="C38020" t="str">
            <v>ROH</v>
          </cell>
          <cell r="D38020" t="str">
            <v>UN</v>
          </cell>
        </row>
        <row r="38021">
          <cell r="A38021" t="str">
            <v>9000-23</v>
          </cell>
          <cell r="B38021" t="str">
            <v>EMB COLET XZONE[GMP-02]</v>
          </cell>
          <cell r="C38021" t="str">
            <v>ROH</v>
          </cell>
          <cell r="D38021" t="str">
            <v>UN</v>
          </cell>
        </row>
        <row r="38022">
          <cell r="A38022" t="str">
            <v>9000-24</v>
          </cell>
          <cell r="B38022" t="str">
            <v>EMB IND XZONE[GTC-01]</v>
          </cell>
          <cell r="C38022" t="str">
            <v>ROH</v>
          </cell>
          <cell r="D38022" t="str">
            <v>UN</v>
          </cell>
        </row>
        <row r="38023">
          <cell r="A38023" t="str">
            <v>9000-25</v>
          </cell>
          <cell r="B38023" t="str">
            <v>EMB COLET XZONE[GTC-01]</v>
          </cell>
          <cell r="C38023" t="str">
            <v>ROH</v>
          </cell>
          <cell r="D38023" t="str">
            <v>UN</v>
          </cell>
        </row>
        <row r="38024">
          <cell r="A38024" t="str">
            <v>9000-26</v>
          </cell>
          <cell r="B38024" t="str">
            <v>EMB IND XZONE[GTC-02]</v>
          </cell>
          <cell r="C38024" t="str">
            <v>ROH</v>
          </cell>
          <cell r="D38024" t="str">
            <v>UN</v>
          </cell>
        </row>
        <row r="38025">
          <cell r="A38025" t="str">
            <v>9000-27</v>
          </cell>
          <cell r="B38025" t="str">
            <v>EMB COLET XZONE[GTC-02]</v>
          </cell>
          <cell r="C38025" t="str">
            <v>ROH</v>
          </cell>
          <cell r="D38025" t="str">
            <v>UN</v>
          </cell>
        </row>
        <row r="38026">
          <cell r="A38026" t="str">
            <v>9000-28</v>
          </cell>
          <cell r="B38026" t="str">
            <v>EMB IND XZONE[GHS-01]</v>
          </cell>
          <cell r="C38026" t="str">
            <v>ROH</v>
          </cell>
          <cell r="D38026" t="str">
            <v>UN</v>
          </cell>
        </row>
        <row r="38027">
          <cell r="A38027" t="str">
            <v>9000-29</v>
          </cell>
          <cell r="B38027" t="str">
            <v>EMB COLET XZONE[GHS-01]</v>
          </cell>
          <cell r="C38027" t="str">
            <v>ROH</v>
          </cell>
          <cell r="D38027" t="str">
            <v>UN</v>
          </cell>
        </row>
        <row r="38028">
          <cell r="A38028" t="str">
            <v>9000-30</v>
          </cell>
          <cell r="B38028" t="str">
            <v>EMB IND XZONE[GMF-03]</v>
          </cell>
          <cell r="C38028" t="str">
            <v>ROH</v>
          </cell>
          <cell r="D38028" t="str">
            <v>UN</v>
          </cell>
        </row>
        <row r="38029">
          <cell r="A38029" t="str">
            <v>9000-31</v>
          </cell>
          <cell r="B38029" t="str">
            <v>EMB COLET XZONE[GMF-03]</v>
          </cell>
          <cell r="C38029" t="str">
            <v>ROH</v>
          </cell>
          <cell r="D38029" t="str">
            <v>UN</v>
          </cell>
        </row>
        <row r="38030">
          <cell r="A38030" t="str">
            <v>9000-32</v>
          </cell>
          <cell r="B38030" t="str">
            <v>EMB IND XZONE[GTS-01]</v>
          </cell>
          <cell r="C38030" t="str">
            <v>ROH</v>
          </cell>
          <cell r="D38030" t="str">
            <v>UN</v>
          </cell>
        </row>
        <row r="38031">
          <cell r="A38031" t="str">
            <v>9000-33</v>
          </cell>
          <cell r="B38031" t="str">
            <v>EMB COLET[GTS-01]</v>
          </cell>
          <cell r="C38031" t="str">
            <v>ROH</v>
          </cell>
          <cell r="D38031" t="str">
            <v>UN</v>
          </cell>
        </row>
        <row r="38032">
          <cell r="A38032" t="str">
            <v>9000-34</v>
          </cell>
          <cell r="B38032" t="str">
            <v>EMB IND XZONE[GHS-02]</v>
          </cell>
          <cell r="C38032" t="str">
            <v>ROH</v>
          </cell>
          <cell r="D38032" t="str">
            <v>UN</v>
          </cell>
        </row>
        <row r="38033">
          <cell r="A38033" t="str">
            <v>9000-35</v>
          </cell>
          <cell r="B38033" t="str">
            <v>EMB COLET XZONE[GHS-02]</v>
          </cell>
          <cell r="C38033" t="str">
            <v>ROH</v>
          </cell>
          <cell r="D38033" t="str">
            <v>UN</v>
          </cell>
        </row>
        <row r="38034">
          <cell r="A38034" t="str">
            <v>9000-36</v>
          </cell>
          <cell r="B38034" t="str">
            <v>EMB IND XZONE[GTB-01]</v>
          </cell>
          <cell r="C38034" t="str">
            <v>ROH</v>
          </cell>
          <cell r="D38034" t="str">
            <v>UN</v>
          </cell>
        </row>
        <row r="38035">
          <cell r="A38035" t="str">
            <v>9000-37</v>
          </cell>
          <cell r="B38035" t="str">
            <v>EMB COLET XZONE[GTB-01]</v>
          </cell>
          <cell r="C38035" t="str">
            <v>ROH</v>
          </cell>
          <cell r="D38035" t="str">
            <v>UN</v>
          </cell>
        </row>
        <row r="38036">
          <cell r="A38036" t="str">
            <v>9000-38</v>
          </cell>
          <cell r="B38036" t="str">
            <v>EMB IND X-ZONE[CGR-01-GR]</v>
          </cell>
          <cell r="C38036" t="str">
            <v>ROH</v>
          </cell>
          <cell r="D38036" t="str">
            <v>UN</v>
          </cell>
        </row>
        <row r="38037">
          <cell r="A38037" t="str">
            <v>9000-40</v>
          </cell>
          <cell r="B38037" t="str">
            <v>EMB IND X-ZONE[CGR-02]</v>
          </cell>
          <cell r="C38037" t="str">
            <v>ROH</v>
          </cell>
          <cell r="D38037" t="str">
            <v>UN</v>
          </cell>
        </row>
        <row r="38038">
          <cell r="A38038" t="str">
            <v>9000-42</v>
          </cell>
          <cell r="B38038" t="str">
            <v>EMB IND BEBELIÊ[CAP-01]</v>
          </cell>
          <cell r="C38038" t="str">
            <v>ROH</v>
          </cell>
          <cell r="D38038" t="str">
            <v>UN</v>
          </cell>
        </row>
        <row r="38039">
          <cell r="A38039" t="str">
            <v>9000-43</v>
          </cell>
          <cell r="B38039" t="str">
            <v>EMB COLET BEBELIÊ[CAP-01]</v>
          </cell>
          <cell r="C38039" t="str">
            <v>ROH</v>
          </cell>
          <cell r="D38039" t="str">
            <v>UN</v>
          </cell>
        </row>
        <row r="38040">
          <cell r="A38040" t="str">
            <v>9000-44</v>
          </cell>
          <cell r="B38040" t="str">
            <v>EMB IND BEBELIÊ[CBS-03]</v>
          </cell>
          <cell r="C38040" t="str">
            <v>ROH</v>
          </cell>
          <cell r="D38040" t="str">
            <v>UN</v>
          </cell>
        </row>
        <row r="38041">
          <cell r="A38041" t="str">
            <v>9000-45</v>
          </cell>
          <cell r="B38041" t="str">
            <v>EMB IND BEBELIÊ[CBS-02]</v>
          </cell>
          <cell r="C38041" t="str">
            <v>ROH</v>
          </cell>
          <cell r="D38041" t="str">
            <v>UN</v>
          </cell>
        </row>
        <row r="38042">
          <cell r="A38042" t="str">
            <v>9000-46</v>
          </cell>
          <cell r="B38042" t="str">
            <v>EMB IND BEBELIÊ[CBS-01]</v>
          </cell>
          <cell r="C38042" t="str">
            <v>ROH</v>
          </cell>
          <cell r="D38042" t="str">
            <v>UN</v>
          </cell>
        </row>
        <row r="38043">
          <cell r="A38043" t="str">
            <v>9000-47</v>
          </cell>
          <cell r="B38043" t="str">
            <v>EMB IND BEBELIÊ[CBT-01]</v>
          </cell>
          <cell r="C38043" t="str">
            <v>ROH</v>
          </cell>
          <cell r="D38043" t="str">
            <v>UN</v>
          </cell>
        </row>
        <row r="38044">
          <cell r="A38044" t="str">
            <v>9000-48</v>
          </cell>
          <cell r="B38044" t="str">
            <v>EMB IND BEBELIÊ[CBB-02]</v>
          </cell>
          <cell r="C38044" t="str">
            <v>ROH</v>
          </cell>
          <cell r="D38044" t="str">
            <v>UN</v>
          </cell>
        </row>
        <row r="38045">
          <cell r="A38045" t="str">
            <v>9000-49</v>
          </cell>
          <cell r="B38045" t="str">
            <v>EMB IND BEBELIÊ[CBB-01]</v>
          </cell>
          <cell r="C38045" t="str">
            <v>ROH</v>
          </cell>
          <cell r="D38045" t="str">
            <v>UN</v>
          </cell>
        </row>
        <row r="38046">
          <cell r="A38046" t="str">
            <v>9000-50</v>
          </cell>
          <cell r="B38046" t="str">
            <v>EMB IND BEBELIÊ[CBP-01]</v>
          </cell>
          <cell r="C38046" t="str">
            <v>ROH</v>
          </cell>
          <cell r="D38046" t="str">
            <v>UN</v>
          </cell>
        </row>
        <row r="38047">
          <cell r="A38047" t="str">
            <v>9000-51</v>
          </cell>
          <cell r="B38047" t="str">
            <v>EMB IND BEBELIÊ[CBU-03]</v>
          </cell>
          <cell r="C38047" t="str">
            <v>ROH</v>
          </cell>
          <cell r="D38047" t="str">
            <v>UN</v>
          </cell>
        </row>
        <row r="38048">
          <cell r="A38048" t="str">
            <v>9000-52</v>
          </cell>
          <cell r="B38048" t="str">
            <v>EMB IND BEBELIÊ[CBU-02]</v>
          </cell>
          <cell r="C38048" t="str">
            <v>ROH</v>
          </cell>
          <cell r="D38048" t="str">
            <v>UN</v>
          </cell>
        </row>
        <row r="38049">
          <cell r="A38049" t="str">
            <v>9000-53</v>
          </cell>
          <cell r="B38049" t="str">
            <v>EMB IND BEBELIÊ[CBU-01]</v>
          </cell>
          <cell r="C38049" t="str">
            <v>ROH</v>
          </cell>
          <cell r="D38049" t="str">
            <v>UN</v>
          </cell>
        </row>
        <row r="38050">
          <cell r="A38050" t="str">
            <v>9000-54</v>
          </cell>
          <cell r="B38050" t="str">
            <v>EMB IND BEBELIÊ[CAP-02]</v>
          </cell>
          <cell r="C38050" t="str">
            <v>ROH</v>
          </cell>
          <cell r="D38050" t="str">
            <v>UN</v>
          </cell>
        </row>
        <row r="38051">
          <cell r="A38051" t="str">
            <v>9000-55</v>
          </cell>
          <cell r="B38051" t="str">
            <v>EMB COLET BEBELIÊ[CAP-02]</v>
          </cell>
          <cell r="C38051" t="str">
            <v>ROH</v>
          </cell>
          <cell r="D38051" t="str">
            <v>UN</v>
          </cell>
        </row>
        <row r="38052">
          <cell r="A38052" t="str">
            <v>9000-66</v>
          </cell>
          <cell r="B38052" t="str">
            <v>EMB IND[AW-CA-04]</v>
          </cell>
          <cell r="C38052" t="str">
            <v>ROH</v>
          </cell>
          <cell r="D38052" t="str">
            <v>UN</v>
          </cell>
        </row>
        <row r="38053">
          <cell r="A38053" t="str">
            <v>9000-67</v>
          </cell>
          <cell r="B38053" t="str">
            <v>EMB COLET[AW-CA-04]</v>
          </cell>
          <cell r="C38053" t="str">
            <v>ROH</v>
          </cell>
          <cell r="D38053" t="str">
            <v>UN</v>
          </cell>
        </row>
        <row r="38054">
          <cell r="A38054" t="str">
            <v>9000-70</v>
          </cell>
          <cell r="B38054" t="str">
            <v>EMBALAGEM INDIVIDUAL MKBR [ES-JU-01]</v>
          </cell>
          <cell r="C38054" t="str">
            <v>ROH</v>
          </cell>
          <cell r="D38054" t="str">
            <v>UN</v>
          </cell>
        </row>
        <row r="38055">
          <cell r="A38055" t="str">
            <v>9000-71</v>
          </cell>
          <cell r="B38055" t="str">
            <v>EMBALAGEM COLETIVA MKBR [ES-JU-01]</v>
          </cell>
          <cell r="C38055" t="str">
            <v>ROH</v>
          </cell>
          <cell r="D38055" t="str">
            <v>UN</v>
          </cell>
        </row>
        <row r="38056">
          <cell r="A38056" t="str">
            <v>9000-72</v>
          </cell>
          <cell r="B38056" t="str">
            <v>EMBALAGEM INDIVIDUAL MKBR [AF-35-BF]</v>
          </cell>
          <cell r="C38056" t="str">
            <v>ROH</v>
          </cell>
          <cell r="D38056" t="str">
            <v>UN</v>
          </cell>
        </row>
        <row r="38057">
          <cell r="A38057" t="str">
            <v>9000-73</v>
          </cell>
          <cell r="B38057" t="str">
            <v>EMBALAGEM COLETIVA MKBR [AF-35-BF]</v>
          </cell>
          <cell r="C38057" t="str">
            <v>ROH</v>
          </cell>
          <cell r="D38057" t="str">
            <v>UN</v>
          </cell>
        </row>
        <row r="38058">
          <cell r="A38058" t="str">
            <v>9000-74</v>
          </cell>
          <cell r="B38058" t="str">
            <v>EMBALAGEM INDIVIDUAL MKBR [ES-JU-02]</v>
          </cell>
          <cell r="C38058" t="str">
            <v>ROH</v>
          </cell>
          <cell r="D38058" t="str">
            <v>UN</v>
          </cell>
        </row>
        <row r="38059">
          <cell r="A38059" t="str">
            <v>9000-75</v>
          </cell>
          <cell r="B38059" t="str">
            <v>EMBALAGEM COLETIVA MKBR [ES-JU-02]</v>
          </cell>
          <cell r="C38059" t="str">
            <v>ROH</v>
          </cell>
          <cell r="D38059" t="str">
            <v>UN</v>
          </cell>
        </row>
        <row r="38060">
          <cell r="A38060" t="str">
            <v>9000-78</v>
          </cell>
          <cell r="B38060" t="str">
            <v>EMBALAGEM INDIVIDUAL MKBR [ES-JU-01]</v>
          </cell>
          <cell r="C38060" t="str">
            <v>ROH</v>
          </cell>
          <cell r="D38060" t="str">
            <v>UN</v>
          </cell>
        </row>
        <row r="38061">
          <cell r="A38061" t="str">
            <v>9000-79</v>
          </cell>
          <cell r="B38061" t="str">
            <v>EMBALAGEM COLETIVA MKBR [ES-JU-01]</v>
          </cell>
          <cell r="C38061" t="str">
            <v>ROH</v>
          </cell>
          <cell r="D38061" t="str">
            <v>UN</v>
          </cell>
        </row>
        <row r="38062">
          <cell r="A38062" t="str">
            <v>9000-80</v>
          </cell>
          <cell r="B38062" t="str">
            <v>EMBALAGEM INDIVIDUAL MKBR [ES-JU-02]</v>
          </cell>
          <cell r="C38062" t="str">
            <v>ROH</v>
          </cell>
          <cell r="D38062" t="str">
            <v>UN</v>
          </cell>
        </row>
        <row r="38063">
          <cell r="A38063" t="str">
            <v>9000-81</v>
          </cell>
          <cell r="B38063" t="str">
            <v>EMBALAGEM COLETIVA MKBR [ES-JU-02]</v>
          </cell>
          <cell r="C38063" t="str">
            <v>ROH</v>
          </cell>
          <cell r="D38063" t="str">
            <v>UN</v>
          </cell>
        </row>
        <row r="38064">
          <cell r="A38064" t="str">
            <v>9000-84</v>
          </cell>
          <cell r="B38064" t="str">
            <v>EMBALAGEM INDIVIDUAL C2 MKBR [ES-15]</v>
          </cell>
          <cell r="C38064" t="str">
            <v>ROH</v>
          </cell>
          <cell r="D38064" t="str">
            <v>UN</v>
          </cell>
        </row>
        <row r="38065">
          <cell r="A38065" t="str">
            <v>9000-85</v>
          </cell>
          <cell r="B38065" t="str">
            <v>EMBALAGEM COLETIVA C2 MKBR [ES-15]</v>
          </cell>
          <cell r="C38065" t="str">
            <v>ROH</v>
          </cell>
          <cell r="D38065" t="str">
            <v>UN</v>
          </cell>
        </row>
        <row r="38066">
          <cell r="A38066" t="str">
            <v>9000-86</v>
          </cell>
          <cell r="B38066" t="str">
            <v>EMBALAGEM INDIVIDUAL C2 MKNE [ES-16]</v>
          </cell>
          <cell r="C38066" t="str">
            <v>ROH</v>
          </cell>
          <cell r="D38066" t="str">
            <v>UN</v>
          </cell>
        </row>
        <row r="38067">
          <cell r="A38067" t="str">
            <v>9000-87</v>
          </cell>
          <cell r="B38067" t="str">
            <v>EMBALAGEM COLETIVA C2 MKNE [ES-16]</v>
          </cell>
          <cell r="C38067" t="str">
            <v>ROH</v>
          </cell>
          <cell r="D38067" t="str">
            <v>UN</v>
          </cell>
        </row>
        <row r="38068">
          <cell r="A38068" t="str">
            <v>9000-88</v>
          </cell>
          <cell r="B38068" t="str">
            <v>EMBALAGEM INDIVIDUAL C2 MKNE [ES-28]</v>
          </cell>
          <cell r="C38068" t="str">
            <v>ROH</v>
          </cell>
          <cell r="D38068" t="str">
            <v>UN</v>
          </cell>
        </row>
        <row r="38069">
          <cell r="A38069" t="str">
            <v>9000-89</v>
          </cell>
          <cell r="B38069" t="str">
            <v>EMBALAGEM COLETIVA C2 MKNE [ES-28]</v>
          </cell>
          <cell r="C38069" t="str">
            <v>ROH</v>
          </cell>
          <cell r="D38069" t="str">
            <v>UN</v>
          </cell>
        </row>
        <row r="38070">
          <cell r="A38070" t="str">
            <v>9000-90</v>
          </cell>
          <cell r="B38070" t="str">
            <v>EMBALAGEM INDIVIDUAL C2 MKBR [ES-50]</v>
          </cell>
          <cell r="C38070" t="str">
            <v>ROH</v>
          </cell>
          <cell r="D38070" t="str">
            <v>UN</v>
          </cell>
        </row>
        <row r="38071">
          <cell r="A38071" t="str">
            <v>9000-91</v>
          </cell>
          <cell r="B38071" t="str">
            <v>EMBALAGEM COLETIVA C2 MKBR [ES-50]</v>
          </cell>
          <cell r="C38071" t="str">
            <v>ROH</v>
          </cell>
          <cell r="D38071" t="str">
            <v>UN</v>
          </cell>
        </row>
        <row r="38072">
          <cell r="A38072" t="str">
            <v>9000-92</v>
          </cell>
          <cell r="B38072" t="str">
            <v>EMBALAGEM INDIVIDUAL T2 MKBR [SCP-01-IR]</v>
          </cell>
          <cell r="C38072" t="str">
            <v>ROH</v>
          </cell>
          <cell r="D38072" t="str">
            <v>UN</v>
          </cell>
        </row>
        <row r="38073">
          <cell r="A38073" t="str">
            <v>9000-93</v>
          </cell>
          <cell r="B38073" t="str">
            <v>EMBALAGEM INDIVIDUAL T2 MKNE [SCP-01-IR]</v>
          </cell>
          <cell r="C38073" t="str">
            <v>ROH</v>
          </cell>
          <cell r="D38073" t="str">
            <v>UN</v>
          </cell>
        </row>
        <row r="38074">
          <cell r="A38074" t="str">
            <v>90000-01</v>
          </cell>
          <cell r="B38074" t="str">
            <v>TECLADO OTF-01COM FIO</v>
          </cell>
          <cell r="C38074" t="str">
            <v>HAWA</v>
          </cell>
          <cell r="D38074" t="str">
            <v>UN</v>
          </cell>
        </row>
        <row r="38075">
          <cell r="A38075" t="str">
            <v>90001-01</v>
          </cell>
          <cell r="B38075" t="str">
            <v>TECLADO E MOUSE OTCW-01SEM FIO</v>
          </cell>
          <cell r="C38075" t="str">
            <v>HAWA</v>
          </cell>
          <cell r="D38075" t="str">
            <v>UN</v>
          </cell>
        </row>
        <row r="38076">
          <cell r="A38076" t="str">
            <v>90002-01</v>
          </cell>
          <cell r="B38076" t="str">
            <v>MOUSE OMW-01SEM FIO</v>
          </cell>
          <cell r="C38076" t="str">
            <v>HAWA</v>
          </cell>
          <cell r="D38076" t="str">
            <v>UN</v>
          </cell>
        </row>
        <row r="38077">
          <cell r="A38077" t="str">
            <v>90003-01</v>
          </cell>
          <cell r="B38077" t="str">
            <v>MOUSE OMW-02SEM FIO</v>
          </cell>
          <cell r="C38077" t="str">
            <v>HAWA</v>
          </cell>
          <cell r="D38077" t="str">
            <v>UN</v>
          </cell>
        </row>
        <row r="38078">
          <cell r="A38078" t="str">
            <v>90004-01</v>
          </cell>
          <cell r="B38078" t="str">
            <v>MOUSE OMW-03SEM FIO</v>
          </cell>
          <cell r="C38078" t="str">
            <v>HAWA</v>
          </cell>
          <cell r="D38078" t="str">
            <v>UN</v>
          </cell>
        </row>
        <row r="38079">
          <cell r="A38079" t="str">
            <v>90005-01</v>
          </cell>
          <cell r="B38079" t="str">
            <v>MOUSE OMW-04SEM FIO</v>
          </cell>
          <cell r="C38079" t="str">
            <v>HAWA</v>
          </cell>
          <cell r="D38079" t="str">
            <v>UN</v>
          </cell>
        </row>
        <row r="38080">
          <cell r="A38080" t="str">
            <v>90006-01</v>
          </cell>
          <cell r="B38080" t="str">
            <v>MOUSE OMFC-01COM FIO</v>
          </cell>
          <cell r="C38080" t="str">
            <v>HAWA</v>
          </cell>
          <cell r="D38080" t="str">
            <v>UN</v>
          </cell>
        </row>
        <row r="38081">
          <cell r="A38081" t="str">
            <v>90007-01</v>
          </cell>
          <cell r="B38081" t="str">
            <v>TECLADO MECANICO GTM-01,</v>
          </cell>
          <cell r="C38081" t="str">
            <v>HAWA</v>
          </cell>
          <cell r="D38081" t="str">
            <v>UN</v>
          </cell>
        </row>
        <row r="38082">
          <cell r="A38082" t="str">
            <v>90008-01</v>
          </cell>
          <cell r="B38082" t="str">
            <v>MOUSE GMF-014800 DPI</v>
          </cell>
          <cell r="C38082" t="str">
            <v>HAWA</v>
          </cell>
          <cell r="D38082" t="str">
            <v>UN</v>
          </cell>
        </row>
        <row r="38083">
          <cell r="A38083" t="str">
            <v>90009-01</v>
          </cell>
          <cell r="B38083" t="str">
            <v>MOUSE GMF-0216400 DPI</v>
          </cell>
          <cell r="C38083" t="str">
            <v>HAWA</v>
          </cell>
          <cell r="D38083" t="str">
            <v>UN</v>
          </cell>
        </row>
        <row r="38084">
          <cell r="A38084" t="str">
            <v>90010-01</v>
          </cell>
          <cell r="B38084" t="str">
            <v>MOUSEPAD GMP-01COM LED</v>
          </cell>
          <cell r="C38084" t="str">
            <v>HAWA</v>
          </cell>
          <cell r="D38084" t="str">
            <v>UN</v>
          </cell>
        </row>
        <row r="38085">
          <cell r="A38085" t="str">
            <v>90011-01</v>
          </cell>
          <cell r="B38085" t="str">
            <v>MOUSEPAD GMP-021 METRO</v>
          </cell>
          <cell r="C38085" t="str">
            <v>HAWA</v>
          </cell>
          <cell r="D38085" t="str">
            <v>UN</v>
          </cell>
        </row>
        <row r="38086">
          <cell r="A38086" t="str">
            <v>90012-01</v>
          </cell>
          <cell r="B38086" t="str">
            <v>COMBO GTC-012 EM 1</v>
          </cell>
          <cell r="C38086" t="str">
            <v>HAWA</v>
          </cell>
          <cell r="D38086" t="str">
            <v>UN</v>
          </cell>
        </row>
        <row r="38087">
          <cell r="A38087" t="str">
            <v>90013-01</v>
          </cell>
          <cell r="B38087" t="str">
            <v>COMBO GTC-024 EM 1</v>
          </cell>
          <cell r="C38087" t="str">
            <v>HAWA</v>
          </cell>
          <cell r="D38087" t="str">
            <v>UN</v>
          </cell>
        </row>
        <row r="38088">
          <cell r="A38088" t="str">
            <v>90013-02</v>
          </cell>
          <cell r="B38088" t="str">
            <v>COMBO GTC-024 EM 1</v>
          </cell>
          <cell r="C38088" t="str">
            <v>HAWA</v>
          </cell>
          <cell r="D38088" t="str">
            <v>UN</v>
          </cell>
        </row>
        <row r="38089">
          <cell r="A38089" t="str">
            <v>90014-01</v>
          </cell>
          <cell r="B38089" t="str">
            <v>HEADSET GHS-01HEADSET COM SUPORTE</v>
          </cell>
          <cell r="C38089" t="str">
            <v>HAWA</v>
          </cell>
          <cell r="D38089" t="str">
            <v>UN</v>
          </cell>
        </row>
        <row r="38090">
          <cell r="A38090" t="str">
            <v>90015-01</v>
          </cell>
          <cell r="B38090" t="str">
            <v>MOUSE GMF-033200 DPI</v>
          </cell>
          <cell r="C38090" t="str">
            <v>HAWA</v>
          </cell>
          <cell r="D38090" t="str">
            <v>UN</v>
          </cell>
        </row>
        <row r="38091">
          <cell r="A38091" t="str">
            <v>90016-01</v>
          </cell>
          <cell r="B38091" t="str">
            <v>TECLADO GTS-01TECLADO SEMI-MECANICO</v>
          </cell>
          <cell r="C38091" t="str">
            <v>HAWA</v>
          </cell>
          <cell r="D38091" t="str">
            <v>UN</v>
          </cell>
        </row>
        <row r="38092">
          <cell r="A38092" t="str">
            <v>90017-01</v>
          </cell>
          <cell r="B38092" t="str">
            <v>HEADSET GHS-02HEADSET P3</v>
          </cell>
          <cell r="C38092" t="str">
            <v>HAWA</v>
          </cell>
          <cell r="D38092" t="str">
            <v>UN</v>
          </cell>
        </row>
        <row r="38093">
          <cell r="A38093" t="str">
            <v>90018-01</v>
          </cell>
          <cell r="B38093" t="str">
            <v>TECLADO GTB-01TECLADO GAMER BASICO</v>
          </cell>
          <cell r="C38093" t="str">
            <v>HAWA</v>
          </cell>
          <cell r="D38093" t="str">
            <v>UN</v>
          </cell>
        </row>
        <row r="38094">
          <cell r="A38094" t="str">
            <v>9002-11</v>
          </cell>
          <cell r="B38094" t="str">
            <v>PLACA WI-FI + BLUETOOTH MOD NTU</v>
          </cell>
          <cell r="C38094" t="str">
            <v>ROH</v>
          </cell>
          <cell r="D38094" t="str">
            <v>UN</v>
          </cell>
        </row>
        <row r="38095">
          <cell r="A38095" t="str">
            <v>9002-12</v>
          </cell>
          <cell r="B38095" t="str">
            <v>PLACA FONTE (L5LB00 M HI) MNTD</v>
          </cell>
          <cell r="C38095" t="str">
            <v>ROH</v>
          </cell>
          <cell r="D38095" t="str">
            <v>UN</v>
          </cell>
        </row>
        <row r="38096">
          <cell r="A38096" t="str">
            <v>90020-01</v>
          </cell>
          <cell r="B38096" t="str">
            <v>CARREGADOR USB HB-01 - 6 PORTAS</v>
          </cell>
          <cell r="C38096" t="str">
            <v>HAWA</v>
          </cell>
          <cell r="D38096" t="str">
            <v>UN</v>
          </cell>
        </row>
        <row r="38097">
          <cell r="A38097" t="str">
            <v>90021-01</v>
          </cell>
          <cell r="B38097" t="str">
            <v>CADEIRA DE ALIMENTACAO CAP-01POCKET</v>
          </cell>
          <cell r="C38097" t="str">
            <v>HAWA</v>
          </cell>
          <cell r="D38097" t="str">
            <v>UN</v>
          </cell>
        </row>
        <row r="38098">
          <cell r="A38098" t="str">
            <v>90022-01</v>
          </cell>
          <cell r="B38098" t="str">
            <v>CAD. SEG.CBS-03GRUPOS 1,2 E 3 (9 A 36KG)</v>
          </cell>
          <cell r="C38098" t="str">
            <v>HAWA</v>
          </cell>
          <cell r="D38098" t="str">
            <v>UN</v>
          </cell>
        </row>
        <row r="38099">
          <cell r="A38099" t="str">
            <v>90023-01</v>
          </cell>
          <cell r="B38099" t="str">
            <v>CAD. SEG.CBS-02 GR 0,1,2 E 3 (0 A 36 KG)</v>
          </cell>
          <cell r="C38099" t="str">
            <v>HAWA</v>
          </cell>
          <cell r="D38099" t="str">
            <v>UN</v>
          </cell>
        </row>
        <row r="38100">
          <cell r="A38100" t="str">
            <v>90024-01</v>
          </cell>
          <cell r="B38100" t="str">
            <v>CAD. SEG.CBS-01 GR 0,1 E 2 (0 A 25KG)</v>
          </cell>
          <cell r="C38100" t="str">
            <v>HAWA</v>
          </cell>
          <cell r="D38100" t="str">
            <v>UN</v>
          </cell>
        </row>
        <row r="38101">
          <cell r="A38101" t="str">
            <v>90025-01</v>
          </cell>
          <cell r="B38101" t="str">
            <v>CARRINHO 3 EM 1 CBT-01MOISES E TRAVEL</v>
          </cell>
          <cell r="C38101" t="str">
            <v>HAWA</v>
          </cell>
          <cell r="D38101" t="str">
            <v>UN</v>
          </cell>
        </row>
        <row r="38102">
          <cell r="A38102" t="str">
            <v>90026-01</v>
          </cell>
          <cell r="B38102" t="str">
            <v>CARRINHO BERCO CBB-02CINZA</v>
          </cell>
          <cell r="C38102" t="str">
            <v>HAWA</v>
          </cell>
          <cell r="D38102" t="str">
            <v>UN</v>
          </cell>
        </row>
        <row r="38103">
          <cell r="A38103" t="str">
            <v>90027-01</v>
          </cell>
          <cell r="B38103" t="str">
            <v>CARRINHO BERCO CBB-01PRETO</v>
          </cell>
          <cell r="C38103" t="str">
            <v>HAWA</v>
          </cell>
          <cell r="D38103" t="str">
            <v>UN</v>
          </cell>
        </row>
        <row r="38104">
          <cell r="A38104" t="str">
            <v>90028-01</v>
          </cell>
          <cell r="B38104" t="str">
            <v>CARRINHO POCKET CBP-01POCKET</v>
          </cell>
          <cell r="C38104" t="str">
            <v>HAWA</v>
          </cell>
          <cell r="D38104" t="str">
            <v>UN</v>
          </cell>
        </row>
        <row r="38105">
          <cell r="A38105" t="str">
            <v>90029-01</v>
          </cell>
          <cell r="B38105" t="str">
            <v>CARRINHO UMBRELLA CBU-03 NA RECLINIO</v>
          </cell>
          <cell r="C38105" t="str">
            <v>HAWA</v>
          </cell>
          <cell r="D38105" t="str">
            <v>UN</v>
          </cell>
        </row>
        <row r="38106">
          <cell r="A38106" t="str">
            <v>9003-56</v>
          </cell>
          <cell r="B38106" t="str">
            <v>COND ISOL ELET C/ CNX (IR/KEY/LED)</v>
          </cell>
          <cell r="C38106" t="str">
            <v>ROH</v>
          </cell>
          <cell r="D38106" t="str">
            <v>UN</v>
          </cell>
        </row>
        <row r="38107">
          <cell r="A38107" t="str">
            <v>90030-01</v>
          </cell>
          <cell r="B38107" t="str">
            <v>CARRINHO UMBRELLA CBU-02SEM RECLINIO</v>
          </cell>
          <cell r="C38107" t="str">
            <v>HAWA</v>
          </cell>
          <cell r="D38107" t="str">
            <v>UN</v>
          </cell>
        </row>
        <row r="38108">
          <cell r="A38108" t="str">
            <v>90031-01</v>
          </cell>
          <cell r="B38108" t="str">
            <v>CARRINHO UMBRELLA CBU-01 PRETO</v>
          </cell>
          <cell r="C38108" t="str">
            <v>HAWA</v>
          </cell>
          <cell r="D38108" t="str">
            <v>UN</v>
          </cell>
        </row>
        <row r="38109">
          <cell r="A38109" t="str">
            <v>90032-01</v>
          </cell>
          <cell r="B38109" t="str">
            <v>CADEIRA GAMER CGR-01-GR - PREMIUM</v>
          </cell>
          <cell r="C38109" t="str">
            <v>HAWA</v>
          </cell>
          <cell r="D38109" t="str">
            <v>UN</v>
          </cell>
        </row>
        <row r="38110">
          <cell r="A38110" t="str">
            <v>90032-02</v>
          </cell>
          <cell r="B38110" t="str">
            <v>CADEIRA GAMER CGR-01-GR - PREMIUM</v>
          </cell>
          <cell r="C38110" t="str">
            <v>HAWA</v>
          </cell>
          <cell r="D38110" t="str">
            <v>UN</v>
          </cell>
        </row>
        <row r="38111">
          <cell r="A38111" t="str">
            <v>90032-03</v>
          </cell>
          <cell r="B38111" t="str">
            <v>CADEIRA GAMER CGR-01-GR - PREMIUM</v>
          </cell>
          <cell r="C38111" t="str">
            <v>HAWA</v>
          </cell>
          <cell r="D38111" t="str">
            <v>UN</v>
          </cell>
        </row>
        <row r="38112">
          <cell r="A38112" t="str">
            <v>90033-01</v>
          </cell>
          <cell r="B38112" t="str">
            <v>CADEIRA GAMER CGR-02 - BASICA</v>
          </cell>
          <cell r="C38112" t="str">
            <v>HAWA</v>
          </cell>
          <cell r="D38112" t="str">
            <v>UN</v>
          </cell>
        </row>
        <row r="38113">
          <cell r="A38113" t="str">
            <v>90033-02</v>
          </cell>
          <cell r="B38113" t="str">
            <v>CADEIRA GAMER CGR-02 - BASICA</v>
          </cell>
          <cell r="C38113" t="str">
            <v>HAWA</v>
          </cell>
          <cell r="D38113" t="str">
            <v>UN</v>
          </cell>
        </row>
        <row r="38114">
          <cell r="A38114" t="str">
            <v>90034-01</v>
          </cell>
          <cell r="B38114" t="str">
            <v>CADEIRA DE ALIMENTACAO CAP-02 - POCKET</v>
          </cell>
          <cell r="C38114" t="str">
            <v>HAWA</v>
          </cell>
          <cell r="D38114" t="str">
            <v>UN</v>
          </cell>
        </row>
        <row r="38115">
          <cell r="A38115" t="str">
            <v>9004-09</v>
          </cell>
          <cell r="B38115" t="str">
            <v>COND ELET ISOL C/ CNX 100MM 1.25MM WIFI</v>
          </cell>
          <cell r="C38115" t="str">
            <v>ROH</v>
          </cell>
          <cell r="D38115" t="str">
            <v>UN</v>
          </cell>
        </row>
        <row r="38116">
          <cell r="A38116" t="str">
            <v>9004-10</v>
          </cell>
          <cell r="B38116" t="str">
            <v>COND ELET ISOL C/ CNX FFC 68P FLAT CABLE</v>
          </cell>
          <cell r="C38116" t="str">
            <v>ROH</v>
          </cell>
          <cell r="D38116" t="str">
            <v>UN</v>
          </cell>
        </row>
        <row r="38117">
          <cell r="A38117" t="str">
            <v>9004-11</v>
          </cell>
          <cell r="B38117" t="str">
            <v>COND ELET ISOL C/ CNX (SPEAKER RIGHT)</v>
          </cell>
          <cell r="C38117" t="str">
            <v>ROH</v>
          </cell>
          <cell r="D38117" t="str">
            <v>UN</v>
          </cell>
        </row>
        <row r="38118">
          <cell r="A38118" t="str">
            <v>9004-12</v>
          </cell>
          <cell r="B38118" t="str">
            <v>COND ELET ISOL C/ CNX (SPEAKER LEFT)</v>
          </cell>
          <cell r="C38118" t="str">
            <v>ROH</v>
          </cell>
          <cell r="D38118" t="str">
            <v>UN</v>
          </cell>
        </row>
        <row r="38119">
          <cell r="A38119" t="str">
            <v>9004-13</v>
          </cell>
          <cell r="B38119" t="str">
            <v>COND ELET ISOL C/ CNX (WIFI ANTENA)</v>
          </cell>
          <cell r="C38119" t="str">
            <v>ROH</v>
          </cell>
          <cell r="D38119" t="str">
            <v>UN</v>
          </cell>
        </row>
        <row r="38120">
          <cell r="A38120" t="str">
            <v>9004-14</v>
          </cell>
          <cell r="B38120" t="str">
            <v>COND ELET ISOL C/ CNX DC EXT AUDIO/VIDEO</v>
          </cell>
          <cell r="C38120" t="str">
            <v>ROH</v>
          </cell>
          <cell r="D38120" t="str">
            <v>UN</v>
          </cell>
        </row>
        <row r="38121">
          <cell r="A38121" t="str">
            <v>9004-18</v>
          </cell>
          <cell r="B38121" t="str">
            <v>ALTO FALANTE INT 6OHMS 10W 100HZ 78DB</v>
          </cell>
          <cell r="C38121" t="str">
            <v>ROH</v>
          </cell>
          <cell r="D38121" t="str">
            <v>UN</v>
          </cell>
        </row>
        <row r="38122">
          <cell r="A38122" t="str">
            <v>9004-19</v>
          </cell>
          <cell r="B38122" t="str">
            <v>SUPORTE PLAST V0 BRANCO 55G22/PA66</v>
          </cell>
          <cell r="C38122" t="str">
            <v>ROH</v>
          </cell>
          <cell r="D38122" t="str">
            <v>UN</v>
          </cell>
        </row>
        <row r="38123">
          <cell r="A38123" t="str">
            <v>9004-23</v>
          </cell>
          <cell r="B38123" t="str">
            <v>SUPORTE PLASTICO MARROM ESCURO 43E10 IR</v>
          </cell>
          <cell r="C38123" t="str">
            <v>ROH</v>
          </cell>
          <cell r="D38123" t="str">
            <v>UN</v>
          </cell>
        </row>
        <row r="38124">
          <cell r="A38124" t="str">
            <v>9004-24</v>
          </cell>
          <cell r="B38124" t="str">
            <v>TAMPA TRASEIRA PLAST HIPS V0 PRETO</v>
          </cell>
          <cell r="C38124" t="str">
            <v>ROH</v>
          </cell>
          <cell r="D38124" t="str">
            <v>UN</v>
          </cell>
        </row>
        <row r="38125">
          <cell r="A38125" t="str">
            <v>9004-25</v>
          </cell>
          <cell r="B38125" t="str">
            <v>SUPORTE PLAST AV 55G7A HIPS V0 PRETO</v>
          </cell>
          <cell r="C38125" t="str">
            <v>ROH</v>
          </cell>
          <cell r="D38125" t="str">
            <v>UN</v>
          </cell>
        </row>
        <row r="38126">
          <cell r="A38126" t="str">
            <v>9004-26</v>
          </cell>
          <cell r="B38126" t="str">
            <v>TAMPA GABINETE PLAST HIPS HB 55G22 L-A</v>
          </cell>
          <cell r="C38126" t="str">
            <v>ROH</v>
          </cell>
          <cell r="D38126" t="str">
            <v>UN</v>
          </cell>
        </row>
        <row r="38127">
          <cell r="A38127" t="str">
            <v>9004-27</v>
          </cell>
          <cell r="B38127" t="str">
            <v>TAMPA GABINETE PLAST HIPS HB 55G22 L-B</v>
          </cell>
          <cell r="C38127" t="str">
            <v>ROH</v>
          </cell>
          <cell r="D38127" t="str">
            <v>UN</v>
          </cell>
        </row>
        <row r="38128">
          <cell r="A38128" t="str">
            <v>9004-29</v>
          </cell>
          <cell r="B38128" t="str">
            <v>SUPORTE MODULO WI-FI 32E6 HIPS V0</v>
          </cell>
          <cell r="C38128" t="str">
            <v>ROH</v>
          </cell>
          <cell r="D38128" t="str">
            <v>UN</v>
          </cell>
        </row>
        <row r="38129">
          <cell r="A38129" t="str">
            <v>9004-30</v>
          </cell>
          <cell r="B38129" t="str">
            <v>SUPORTE PAREDE METAL 4X8M</v>
          </cell>
          <cell r="C38129" t="str">
            <v>ROH</v>
          </cell>
          <cell r="D38129" t="str">
            <v>UN</v>
          </cell>
        </row>
        <row r="38130">
          <cell r="A38130" t="str">
            <v>9004-31</v>
          </cell>
          <cell r="B38130" t="str">
            <v>SACO EMBALAGEM CBU EPE+PE</v>
          </cell>
          <cell r="C38130" t="str">
            <v>VERP</v>
          </cell>
          <cell r="D38130" t="str">
            <v>UN</v>
          </cell>
        </row>
        <row r="38131">
          <cell r="A38131" t="str">
            <v>9004-32</v>
          </cell>
          <cell r="B38131" t="str">
            <v>SACO ACESSÓRIO 330X230X0.05MM PE</v>
          </cell>
          <cell r="C38131" t="str">
            <v>VERP</v>
          </cell>
          <cell r="D38131" t="str">
            <v>UN</v>
          </cell>
        </row>
        <row r="38132">
          <cell r="A38132" t="str">
            <v>9004-36</v>
          </cell>
          <cell r="B38132" t="str">
            <v>PEDESTAL P/ TELEVISAO ABS PRETO LADO B</v>
          </cell>
          <cell r="C38132" t="str">
            <v>ROH</v>
          </cell>
          <cell r="D38132" t="str">
            <v>UN</v>
          </cell>
        </row>
        <row r="38133">
          <cell r="A38133" t="str">
            <v>9004-37</v>
          </cell>
          <cell r="B38133" t="str">
            <v>PEDESTAL P/ TELEVISAO ABS PRETO LADO A</v>
          </cell>
          <cell r="C38133" t="str">
            <v>ROH</v>
          </cell>
          <cell r="D38133" t="str">
            <v>UN</v>
          </cell>
        </row>
        <row r="38134">
          <cell r="A38134" t="str">
            <v>9004-42</v>
          </cell>
          <cell r="B38134" t="str">
            <v>TRAVA PLAST PP V0 PRETO SUPORTE P/ SPCB</v>
          </cell>
          <cell r="C38134" t="str">
            <v>ROH</v>
          </cell>
          <cell r="D38134" t="str">
            <v>UN</v>
          </cell>
        </row>
        <row r="38135">
          <cell r="A38135" t="str">
            <v>9004-70</v>
          </cell>
          <cell r="B38135" t="str">
            <v>COND ELET ISOL C/ CNX FFC 60P FLAT CABLE</v>
          </cell>
          <cell r="C38135" t="str">
            <v>ROH</v>
          </cell>
          <cell r="D38135" t="str">
            <v>UN</v>
          </cell>
        </row>
        <row r="38136">
          <cell r="A38136" t="str">
            <v>9004-88</v>
          </cell>
          <cell r="B38136" t="str">
            <v>"PAINEL LCM 55"" SKY"</v>
          </cell>
          <cell r="C38136" t="str">
            <v>HALB</v>
          </cell>
          <cell r="D38136" t="str">
            <v>UN</v>
          </cell>
        </row>
        <row r="38137">
          <cell r="A38137" t="str">
            <v>9004-89</v>
          </cell>
          <cell r="B38137" t="str">
            <v>EMBALAGEM INDIVIDUAL MKNE [PBX-600]</v>
          </cell>
          <cell r="C38137" t="str">
            <v>ROH</v>
          </cell>
          <cell r="D38137" t="str">
            <v>UN</v>
          </cell>
        </row>
        <row r="38138">
          <cell r="A38138" t="str">
            <v>9004-97</v>
          </cell>
          <cell r="B38138" t="str">
            <v>GEL DE SILICA BRANCO 3KG =0,3</v>
          </cell>
          <cell r="C38138" t="str">
            <v>ROH</v>
          </cell>
          <cell r="D38138" t="str">
            <v>KG</v>
          </cell>
        </row>
        <row r="38139">
          <cell r="A38139" t="str">
            <v>9004-99</v>
          </cell>
          <cell r="B38139" t="str">
            <v>EMBALAGEM INDIVIDUAL MKBR [PBX-600]</v>
          </cell>
          <cell r="C38139" t="str">
            <v>ROH</v>
          </cell>
          <cell r="D38139" t="str">
            <v>UN</v>
          </cell>
        </row>
        <row r="38140">
          <cell r="A38140" t="str">
            <v>9005-24</v>
          </cell>
          <cell r="B38140" t="str">
            <v>IND FX SMD J 0603 330NH 2.8 OHMS 150MA</v>
          </cell>
          <cell r="C38140" t="str">
            <v>ROH</v>
          </cell>
          <cell r="D38140" t="str">
            <v>UN</v>
          </cell>
        </row>
        <row r="38141">
          <cell r="A38141" t="str">
            <v>9005-26</v>
          </cell>
          <cell r="B38141" t="str">
            <v>RES ELE FX SMD 220 OHMS 300MA 300MOHMS</v>
          </cell>
          <cell r="C38141" t="str">
            <v>ROH</v>
          </cell>
          <cell r="D38141" t="str">
            <v>UN</v>
          </cell>
        </row>
        <row r="38142">
          <cell r="A38142" t="str">
            <v>9005-31</v>
          </cell>
          <cell r="B38142" t="str">
            <v>FITA A-AD DE PLAST 66X15X0.08MM UL510</v>
          </cell>
          <cell r="C38142" t="str">
            <v>ROH</v>
          </cell>
          <cell r="D38142" t="str">
            <v>M</v>
          </cell>
        </row>
        <row r="38143">
          <cell r="A38143" t="str">
            <v>9005-33</v>
          </cell>
          <cell r="B38143" t="str">
            <v>TR SMD 5.7A 30V 27MOHMS 20V 2.5V 22.8</v>
          </cell>
          <cell r="C38143" t="str">
            <v>ROH</v>
          </cell>
          <cell r="D38143" t="str">
            <v>UN</v>
          </cell>
        </row>
        <row r="38144">
          <cell r="A38144" t="str">
            <v>9006-01</v>
          </cell>
          <cell r="B38144" t="str">
            <v>EMBALAGEM INDIVIDUAL MKNE [P-30]</v>
          </cell>
          <cell r="C38144" t="str">
            <v>ROH</v>
          </cell>
          <cell r="D38144" t="str">
            <v>UN</v>
          </cell>
        </row>
        <row r="38145">
          <cell r="A38145" t="str">
            <v>9006-02</v>
          </cell>
          <cell r="B38145" t="str">
            <v>EMBALAGEM COLETIVA MKNE [P-30]</v>
          </cell>
          <cell r="C38145" t="str">
            <v>ROH</v>
          </cell>
          <cell r="D38145" t="str">
            <v>UN</v>
          </cell>
        </row>
        <row r="38146">
          <cell r="A38146" t="str">
            <v>9006-03</v>
          </cell>
          <cell r="B38146" t="str">
            <v>EMBALAGEM INDIVIDUAL MKNE [AWS-PB-01]</v>
          </cell>
          <cell r="C38146" t="str">
            <v>ROH</v>
          </cell>
          <cell r="D38146" t="str">
            <v>UN</v>
          </cell>
        </row>
        <row r="38147">
          <cell r="A38147" t="str">
            <v>9006-04</v>
          </cell>
          <cell r="B38147" t="str">
            <v>EMBALAGEM COLETIVA MK NE [AWS-PB-01]</v>
          </cell>
          <cell r="C38147" t="str">
            <v>ROH</v>
          </cell>
          <cell r="D38147" t="str">
            <v>UN</v>
          </cell>
        </row>
        <row r="38148">
          <cell r="A38148" t="str">
            <v>9006-07</v>
          </cell>
          <cell r="B38148" t="str">
            <v>EMBALAGEM INDIVIDUAL MKNE [EA-06]</v>
          </cell>
          <cell r="C38148" t="str">
            <v>ROH</v>
          </cell>
          <cell r="D38148" t="str">
            <v>UN</v>
          </cell>
        </row>
        <row r="38149">
          <cell r="A38149" t="str">
            <v>9006-08</v>
          </cell>
          <cell r="B38149" t="str">
            <v>EMBALAGEM COLETIVA MKNE [EA-06]</v>
          </cell>
          <cell r="C38149" t="str">
            <v>ROH</v>
          </cell>
          <cell r="D38149" t="str">
            <v>UN</v>
          </cell>
        </row>
        <row r="38150">
          <cell r="A38150" t="str">
            <v>9006-35</v>
          </cell>
          <cell r="B38150" t="str">
            <v>EMBALAGEM INDIVIDUAL C1 MKNE[AFO-12L-BI]</v>
          </cell>
          <cell r="C38150" t="str">
            <v>ROH</v>
          </cell>
          <cell r="D38150" t="str">
            <v>UN</v>
          </cell>
        </row>
        <row r="38151">
          <cell r="A38151" t="str">
            <v>9006-36</v>
          </cell>
          <cell r="B38151" t="str">
            <v>EMBALAGEM COLETIVA MKNE [AFO-12L-BI]</v>
          </cell>
          <cell r="C38151" t="str">
            <v>ROH</v>
          </cell>
          <cell r="D38151" t="str">
            <v>UN</v>
          </cell>
        </row>
        <row r="38152">
          <cell r="A38152" t="str">
            <v>9006-42</v>
          </cell>
          <cell r="B38152" t="str">
            <v>EMBALAG INDIVIDUAL C2 MKNE [AWS-HP-02-B]</v>
          </cell>
          <cell r="C38152" t="str">
            <v>ROH</v>
          </cell>
          <cell r="D38152" t="str">
            <v>UN</v>
          </cell>
        </row>
        <row r="38153">
          <cell r="A38153" t="str">
            <v>9006-43</v>
          </cell>
          <cell r="B38153" t="str">
            <v>EMBALAG COLETIVA C2 MKNE [AWS-HP-02-B]</v>
          </cell>
          <cell r="C38153" t="str">
            <v>ROH</v>
          </cell>
          <cell r="D38153" t="str">
            <v>UN</v>
          </cell>
        </row>
        <row r="38154">
          <cell r="A38154" t="str">
            <v>9006-44</v>
          </cell>
          <cell r="B38154" t="str">
            <v>EMBALAGEM INDIVIDUAL MKNE [AFD-01-BI]</v>
          </cell>
          <cell r="C38154" t="str">
            <v>ROH</v>
          </cell>
          <cell r="D38154" t="str">
            <v>UN</v>
          </cell>
        </row>
        <row r="38155">
          <cell r="A38155" t="str">
            <v>9006-45</v>
          </cell>
          <cell r="B38155" t="str">
            <v>EMBALAGEM COLETIVA MKNE [AFD-01-BI]</v>
          </cell>
          <cell r="C38155" t="str">
            <v>ROH</v>
          </cell>
          <cell r="D38155" t="str">
            <v>UN</v>
          </cell>
        </row>
        <row r="38156">
          <cell r="A38156" t="str">
            <v>9006-46</v>
          </cell>
          <cell r="B38156" t="str">
            <v>EMBALAGEM INDIVIDUAL MKNE [AWS-SP-01]</v>
          </cell>
          <cell r="C38156" t="str">
            <v>ROH</v>
          </cell>
          <cell r="D38156" t="str">
            <v>UN</v>
          </cell>
        </row>
        <row r="38157">
          <cell r="A38157" t="str">
            <v>9006-47</v>
          </cell>
          <cell r="B38157" t="str">
            <v>EMBALAGEM COLETIVA MKNE [AWS-SP-01]</v>
          </cell>
          <cell r="C38157" t="str">
            <v>ROH</v>
          </cell>
          <cell r="D38157" t="str">
            <v>UN</v>
          </cell>
        </row>
        <row r="38158">
          <cell r="A38158" t="str">
            <v>9006-48</v>
          </cell>
          <cell r="B38158" t="str">
            <v>EMBALAGEM INDIVIDUAL MKNE [AWS-SP-02]</v>
          </cell>
          <cell r="C38158" t="str">
            <v>ROH</v>
          </cell>
          <cell r="D38158" t="str">
            <v>UN</v>
          </cell>
        </row>
        <row r="38159">
          <cell r="A38159" t="str">
            <v>9006-49</v>
          </cell>
          <cell r="B38159" t="str">
            <v>EMBALAGEM COLETIVA MKNE [AWS-SP-02]</v>
          </cell>
          <cell r="C38159" t="str">
            <v>ROH</v>
          </cell>
          <cell r="D38159" t="str">
            <v>UN</v>
          </cell>
        </row>
        <row r="38160">
          <cell r="A38160" t="str">
            <v>9006-50</v>
          </cell>
          <cell r="B38160" t="str">
            <v>EMBALAGEM INDIVIDUAL MKNE [MCT-JU-03]</v>
          </cell>
          <cell r="C38160" t="str">
            <v>ROH</v>
          </cell>
          <cell r="D38160" t="str">
            <v>UN</v>
          </cell>
        </row>
        <row r="38161">
          <cell r="A38161" t="str">
            <v>9006-51</v>
          </cell>
          <cell r="B38161" t="str">
            <v>EMBALAGEM COLETIVA MKNE [MCT-JU-03]</v>
          </cell>
          <cell r="C38161" t="str">
            <v>ROH</v>
          </cell>
          <cell r="D38161" t="str">
            <v>UN</v>
          </cell>
        </row>
        <row r="38162">
          <cell r="A38162" t="str">
            <v>9006-52</v>
          </cell>
          <cell r="B38162" t="str">
            <v>EMBALAGEM INDIVIDUAL MKNE [ES-01-IR]</v>
          </cell>
          <cell r="C38162" t="str">
            <v>ROH</v>
          </cell>
          <cell r="D38162" t="str">
            <v>UN</v>
          </cell>
        </row>
        <row r="38163">
          <cell r="A38163" t="str">
            <v>9006-53</v>
          </cell>
          <cell r="B38163" t="str">
            <v>EMBALAGEM COLETIVA MKNE [ES-01-IR]</v>
          </cell>
          <cell r="C38163" t="str">
            <v>ROH</v>
          </cell>
          <cell r="D38163" t="str">
            <v>UN</v>
          </cell>
        </row>
        <row r="38164">
          <cell r="A38164" t="str">
            <v>9006-54</v>
          </cell>
          <cell r="B38164" t="str">
            <v>EMBALAGEM INDIVIDUAL MKNE [ES-JU-03]</v>
          </cell>
          <cell r="C38164" t="str">
            <v>ROH</v>
          </cell>
          <cell r="D38164" t="str">
            <v>UN</v>
          </cell>
        </row>
        <row r="38165">
          <cell r="A38165" t="str">
            <v>9006-55</v>
          </cell>
          <cell r="B38165" t="str">
            <v>EMBALAGEM COLETIVA MKNE [ES-JU-03]</v>
          </cell>
          <cell r="C38165" t="str">
            <v>ROH</v>
          </cell>
          <cell r="D38165" t="str">
            <v>UN</v>
          </cell>
        </row>
        <row r="38166">
          <cell r="A38166" t="str">
            <v>9006-56</v>
          </cell>
          <cell r="B38166" t="str">
            <v>EMBALAGEM INDIVIDUAL MKNE [SCP-JU-03]</v>
          </cell>
          <cell r="C38166" t="str">
            <v>ROH</v>
          </cell>
          <cell r="D38166" t="str">
            <v>UN</v>
          </cell>
        </row>
        <row r="38167">
          <cell r="A38167" t="str">
            <v>9006-57</v>
          </cell>
          <cell r="B38167" t="str">
            <v>EMBALAGEM COLETIVA MKNE [SCP-JU-03]</v>
          </cell>
          <cell r="C38167" t="str">
            <v>ROH</v>
          </cell>
          <cell r="D38167" t="str">
            <v>UN</v>
          </cell>
        </row>
        <row r="38168">
          <cell r="A38168" t="str">
            <v>9006-58</v>
          </cell>
          <cell r="B38168" t="str">
            <v>EMBALAGEM INDIVIDUAL MKNE [P-01-IR]</v>
          </cell>
          <cell r="C38168" t="str">
            <v>ROH</v>
          </cell>
          <cell r="D38168" t="str">
            <v>UN</v>
          </cell>
        </row>
        <row r="38169">
          <cell r="A38169" t="str">
            <v>9006-59</v>
          </cell>
          <cell r="B38169" t="str">
            <v>EMBALAGEM COLETIVA MKNE [P-01-IR]</v>
          </cell>
          <cell r="C38169" t="str">
            <v>ROH</v>
          </cell>
          <cell r="D38169" t="str">
            <v>UN</v>
          </cell>
        </row>
        <row r="38170">
          <cell r="A38170" t="str">
            <v>9006-60</v>
          </cell>
          <cell r="B38170" t="str">
            <v>EMBALAGEM INDIVIDUAL MKNE [MC-JU-03]</v>
          </cell>
          <cell r="C38170" t="str">
            <v>ROH</v>
          </cell>
          <cell r="D38170" t="str">
            <v>UN</v>
          </cell>
        </row>
        <row r="38171">
          <cell r="A38171" t="str">
            <v>9006-61</v>
          </cell>
          <cell r="B38171" t="str">
            <v>EMBALAGEM COLETIVA MKNE [MC-JU-03]</v>
          </cell>
          <cell r="C38171" t="str">
            <v>ROH</v>
          </cell>
          <cell r="D38171" t="str">
            <v>UN</v>
          </cell>
        </row>
        <row r="38172">
          <cell r="A38172" t="str">
            <v>9006-62</v>
          </cell>
          <cell r="B38172" t="str">
            <v>EMBALAGEM INDIVIDUAL MKNE [P-JU-03]</v>
          </cell>
          <cell r="C38172" t="str">
            <v>ROH</v>
          </cell>
          <cell r="D38172" t="str">
            <v>UN</v>
          </cell>
        </row>
        <row r="38173">
          <cell r="A38173" t="str">
            <v>9006-63</v>
          </cell>
          <cell r="B38173" t="str">
            <v>EMBALAGEM COLETIVA MKNE [P-JU-03]</v>
          </cell>
          <cell r="C38173" t="str">
            <v>ROH</v>
          </cell>
          <cell r="D38173" t="str">
            <v>UN</v>
          </cell>
        </row>
        <row r="38174">
          <cell r="A38174" t="str">
            <v>9006-64</v>
          </cell>
          <cell r="B38174" t="str">
            <v>EMBALAGEM INDIVIDUAL T1 MKNE [SCP-01-IR]</v>
          </cell>
          <cell r="C38174" t="str">
            <v>ROH</v>
          </cell>
          <cell r="D38174" t="str">
            <v>UN</v>
          </cell>
        </row>
        <row r="38175">
          <cell r="A38175" t="str">
            <v>9006-65</v>
          </cell>
          <cell r="B38175" t="str">
            <v>EMBALAGEM COLETIVA MKNE [SCP-01-IR]</v>
          </cell>
          <cell r="C38175" t="str">
            <v>ROH</v>
          </cell>
          <cell r="D38175" t="str">
            <v>UN</v>
          </cell>
        </row>
        <row r="38176">
          <cell r="A38176" t="str">
            <v>9006-66</v>
          </cell>
          <cell r="B38176" t="str">
            <v>EMBALAGEM INDIVIDUAL MKSUL [PBX-600]</v>
          </cell>
          <cell r="C38176" t="str">
            <v>ROH</v>
          </cell>
          <cell r="D38176" t="str">
            <v>UN</v>
          </cell>
        </row>
        <row r="38177">
          <cell r="A38177" t="str">
            <v>9006-67</v>
          </cell>
          <cell r="B38177" t="str">
            <v>EMBALAGEM INDIVIDUAL MKNE [P-29]</v>
          </cell>
          <cell r="C38177" t="str">
            <v>ROH</v>
          </cell>
          <cell r="D38177" t="str">
            <v>UN</v>
          </cell>
        </row>
        <row r="38178">
          <cell r="A38178" t="str">
            <v>9006-68</v>
          </cell>
          <cell r="B38178" t="str">
            <v>EMBALAGEM COLETIVA MKNE [P-29]</v>
          </cell>
          <cell r="C38178" t="str">
            <v>ROH</v>
          </cell>
          <cell r="D38178" t="str">
            <v>UN</v>
          </cell>
        </row>
        <row r="38179">
          <cell r="A38179" t="str">
            <v>9006-69</v>
          </cell>
          <cell r="B38179" t="str">
            <v>EMBALAGEM INDIVIDUAL MKBR [P-51]</v>
          </cell>
          <cell r="C38179" t="str">
            <v>ROH</v>
          </cell>
          <cell r="D38179" t="str">
            <v>UN</v>
          </cell>
        </row>
        <row r="38180">
          <cell r="A38180" t="str">
            <v>9006-70</v>
          </cell>
          <cell r="B38180" t="str">
            <v>EMBALAGEM INDIVIDUAL MKNE [P-51]</v>
          </cell>
          <cell r="C38180" t="str">
            <v>ROH</v>
          </cell>
          <cell r="D38180" t="str">
            <v>UN</v>
          </cell>
        </row>
        <row r="38181">
          <cell r="A38181" t="str">
            <v>9006-71</v>
          </cell>
          <cell r="B38181" t="str">
            <v>EMBALAGEM COLETIVA MKNE [P-51]</v>
          </cell>
          <cell r="C38181" t="str">
            <v>ROH</v>
          </cell>
          <cell r="D38181" t="str">
            <v>UN</v>
          </cell>
        </row>
        <row r="38182">
          <cell r="A38182" t="str">
            <v>9006-72</v>
          </cell>
          <cell r="B38182" t="str">
            <v>EMBALAGEM INDIVIDUAL MKNE [P-JU-01]</v>
          </cell>
          <cell r="C38182" t="str">
            <v>ROH</v>
          </cell>
          <cell r="D38182" t="str">
            <v>UN</v>
          </cell>
        </row>
        <row r="38183">
          <cell r="A38183" t="str">
            <v>9006-73</v>
          </cell>
          <cell r="B38183" t="str">
            <v>EMBALAGEM COLETIVA MKNE [P-JU-01]</v>
          </cell>
          <cell r="C38183" t="str">
            <v>ROH</v>
          </cell>
          <cell r="D38183" t="str">
            <v>UN</v>
          </cell>
        </row>
        <row r="38184">
          <cell r="A38184" t="str">
            <v>9006-74</v>
          </cell>
          <cell r="B38184" t="str">
            <v>EMBALAGEM INDIVIDUAL MKNE [P-JU-02]</v>
          </cell>
          <cell r="C38184" t="str">
            <v>ROH</v>
          </cell>
          <cell r="D38184" t="str">
            <v>UN</v>
          </cell>
        </row>
        <row r="38185">
          <cell r="A38185" t="str">
            <v>9006-75</v>
          </cell>
          <cell r="B38185" t="str">
            <v>EMBALAGEM COLETIVA MKNE [P-JU-02]</v>
          </cell>
          <cell r="C38185" t="str">
            <v>ROH</v>
          </cell>
          <cell r="D38185" t="str">
            <v>UN</v>
          </cell>
        </row>
        <row r="38186">
          <cell r="A38186" t="str">
            <v>9006-76</v>
          </cell>
          <cell r="B38186" t="str">
            <v>EMBALAGEM INDIVIDUAL MKBR [P-JU-03]</v>
          </cell>
          <cell r="C38186" t="str">
            <v>ROH</v>
          </cell>
          <cell r="D38186" t="str">
            <v>UN</v>
          </cell>
        </row>
        <row r="38187">
          <cell r="A38187" t="str">
            <v>9006-77</v>
          </cell>
          <cell r="B38187" t="str">
            <v>EMBALAGEM COLETIVA MKBR [P-JU-03]</v>
          </cell>
          <cell r="C38187" t="str">
            <v>ROH</v>
          </cell>
          <cell r="D38187" t="str">
            <v>UN</v>
          </cell>
        </row>
        <row r="38188">
          <cell r="A38188" t="str">
            <v>9006-78</v>
          </cell>
          <cell r="B38188" t="str">
            <v>EMBALAGEM INDIVIDUAL MKNE [SCP-JU-01]</v>
          </cell>
          <cell r="C38188" t="str">
            <v>ROH</v>
          </cell>
          <cell r="D38188" t="str">
            <v>UN</v>
          </cell>
        </row>
        <row r="38189">
          <cell r="A38189" t="str">
            <v>9006-79</v>
          </cell>
          <cell r="B38189" t="str">
            <v>EMBALAGEM COLETIVA MKNE [SCP-JU-01]</v>
          </cell>
          <cell r="C38189" t="str">
            <v>ROH</v>
          </cell>
          <cell r="D38189" t="str">
            <v>UN</v>
          </cell>
        </row>
        <row r="38190">
          <cell r="A38190" t="str">
            <v>9006-80</v>
          </cell>
          <cell r="B38190" t="str">
            <v>EMBALAGEM INDIVIDUAL MKNE [SCP-JU-02]</v>
          </cell>
          <cell r="C38190" t="str">
            <v>ROH</v>
          </cell>
          <cell r="D38190" t="str">
            <v>UN</v>
          </cell>
        </row>
        <row r="38191">
          <cell r="A38191" t="str">
            <v>9006-81</v>
          </cell>
          <cell r="B38191" t="str">
            <v>EMBALAGEM COLETIVA MKNE [SCP-JU-02]</v>
          </cell>
          <cell r="C38191" t="str">
            <v>ROH</v>
          </cell>
          <cell r="D38191" t="str">
            <v>UN</v>
          </cell>
        </row>
        <row r="38192">
          <cell r="A38192" t="str">
            <v>9006-82</v>
          </cell>
          <cell r="B38192" t="str">
            <v>EMBALAGEM INDIVIDUAL MKBR [SCP-JU-03]</v>
          </cell>
          <cell r="C38192" t="str">
            <v>ROH</v>
          </cell>
          <cell r="D38192" t="str">
            <v>UN</v>
          </cell>
        </row>
        <row r="38193">
          <cell r="A38193" t="str">
            <v>9006-83</v>
          </cell>
          <cell r="B38193" t="str">
            <v>EMBALAGEM COLETIVA MKBR [SCP-JU-03]</v>
          </cell>
          <cell r="C38193" t="str">
            <v>ROH</v>
          </cell>
          <cell r="D38193" t="str">
            <v>UN</v>
          </cell>
        </row>
        <row r="38194">
          <cell r="A38194" t="str">
            <v>9006-84</v>
          </cell>
          <cell r="B38194" t="str">
            <v>EMBALAGEM INDIVIDUAL MKNE [ES-JU-01]</v>
          </cell>
          <cell r="C38194" t="str">
            <v>ROH</v>
          </cell>
          <cell r="D38194" t="str">
            <v>UN</v>
          </cell>
        </row>
        <row r="38195">
          <cell r="A38195" t="str">
            <v>9006-85</v>
          </cell>
          <cell r="B38195" t="str">
            <v>EMBALAGEM COLETIVA MKNE [ES-JU-01]</v>
          </cell>
          <cell r="C38195" t="str">
            <v>ROH</v>
          </cell>
          <cell r="D38195" t="str">
            <v>UN</v>
          </cell>
        </row>
        <row r="38196">
          <cell r="A38196" t="str">
            <v>9006-86</v>
          </cell>
          <cell r="B38196" t="str">
            <v>EMBALAGEM INDIVIDUAL MKNE [ES-JU-02]</v>
          </cell>
          <cell r="C38196" t="str">
            <v>ROH</v>
          </cell>
          <cell r="D38196" t="str">
            <v>UN</v>
          </cell>
        </row>
        <row r="38197">
          <cell r="A38197" t="str">
            <v>9006-87</v>
          </cell>
          <cell r="B38197" t="str">
            <v>EMBALAGEM COLETIVA MKNE [ES-JU-02]</v>
          </cell>
          <cell r="C38197" t="str">
            <v>ROH</v>
          </cell>
          <cell r="D38197" t="str">
            <v>UN</v>
          </cell>
        </row>
        <row r="38198">
          <cell r="A38198" t="str">
            <v>9006-88</v>
          </cell>
          <cell r="B38198" t="str">
            <v>EMBALAGEM INDIVIDUAL MKBR [ES-JU-03]</v>
          </cell>
          <cell r="C38198" t="str">
            <v>ROH</v>
          </cell>
          <cell r="D38198" t="str">
            <v>UN</v>
          </cell>
        </row>
        <row r="38199">
          <cell r="A38199" t="str">
            <v>9006-89</v>
          </cell>
          <cell r="B38199" t="str">
            <v>EMBALAGEM COLETIVA MKBR [ES-JU-03]</v>
          </cell>
          <cell r="C38199" t="str">
            <v>ROH</v>
          </cell>
          <cell r="D38199" t="str">
            <v>UN</v>
          </cell>
        </row>
        <row r="38200">
          <cell r="A38200" t="str">
            <v>9006-90</v>
          </cell>
          <cell r="B38200" t="str">
            <v>EMBALAGEM COLETIVA MKBR [P-51]</v>
          </cell>
          <cell r="C38200" t="str">
            <v>ROH</v>
          </cell>
          <cell r="D38200" t="str">
            <v>UN</v>
          </cell>
        </row>
        <row r="38201">
          <cell r="A38201" t="str">
            <v>9006-91</v>
          </cell>
          <cell r="B38201" t="str">
            <v>EMBALAGEM INDIVIDUAL MKNE [OM-04-RI]</v>
          </cell>
          <cell r="C38201" t="str">
            <v>ROH</v>
          </cell>
          <cell r="D38201" t="str">
            <v>UN</v>
          </cell>
        </row>
        <row r="38202">
          <cell r="A38202" t="str">
            <v>9006-92</v>
          </cell>
          <cell r="B38202" t="str">
            <v>EMBALAGEM COLETIVA MKNE [OM-04-RI]</v>
          </cell>
          <cell r="C38202" t="str">
            <v>ROH</v>
          </cell>
          <cell r="D38202" t="str">
            <v>UN</v>
          </cell>
        </row>
        <row r="38203">
          <cell r="A38203" t="str">
            <v>9006-93</v>
          </cell>
          <cell r="B38203" t="str">
            <v>EMBALAGEM INDIVIDUAL MKNE T1 [VP-09]</v>
          </cell>
          <cell r="C38203" t="str">
            <v>ROH</v>
          </cell>
          <cell r="D38203" t="str">
            <v>UN</v>
          </cell>
        </row>
        <row r="38204">
          <cell r="A38204" t="str">
            <v>9006-94</v>
          </cell>
          <cell r="B38204" t="str">
            <v>EMBALAGEM COLETIVA MKNE [VP-09]</v>
          </cell>
          <cell r="C38204" t="str">
            <v>ROH</v>
          </cell>
          <cell r="D38204" t="str">
            <v>UN</v>
          </cell>
        </row>
        <row r="38205">
          <cell r="A38205" t="str">
            <v>9006-95</v>
          </cell>
          <cell r="B38205" t="str">
            <v>EMBALAGEM INDIVIDUAL MKNE [AF-36-BI]</v>
          </cell>
          <cell r="C38205" t="str">
            <v>ROH</v>
          </cell>
          <cell r="D38205" t="str">
            <v>UN</v>
          </cell>
        </row>
        <row r="38206">
          <cell r="A38206" t="str">
            <v>9006-96</v>
          </cell>
          <cell r="B38206" t="str">
            <v>EMBALAGEM COLETIVA MKNE [AF-36-BI]</v>
          </cell>
          <cell r="C38206" t="str">
            <v>ROH</v>
          </cell>
          <cell r="D38206" t="str">
            <v>UN</v>
          </cell>
        </row>
        <row r="38207">
          <cell r="A38207" t="str">
            <v>9006-97</v>
          </cell>
          <cell r="B38207" t="str">
            <v>EMBALAGEM INDIVIDUAL MKNE [AF-36-FB]</v>
          </cell>
          <cell r="C38207" t="str">
            <v>ROH</v>
          </cell>
          <cell r="D38207" t="str">
            <v>UN</v>
          </cell>
        </row>
        <row r="38208">
          <cell r="A38208" t="str">
            <v>9006-98</v>
          </cell>
          <cell r="B38208" t="str">
            <v>EMBALAGEM COLETIVA MKNE [AF-36-FB]</v>
          </cell>
          <cell r="C38208" t="str">
            <v>ROH</v>
          </cell>
          <cell r="D38208" t="str">
            <v>UN</v>
          </cell>
        </row>
        <row r="38209">
          <cell r="A38209" t="str">
            <v>9006-99</v>
          </cell>
          <cell r="B38209" t="str">
            <v>EMBALAGEM INDIVIDUAL MKNE [FR-42]</v>
          </cell>
          <cell r="C38209" t="str">
            <v>ROH</v>
          </cell>
          <cell r="D38209" t="str">
            <v>UN</v>
          </cell>
        </row>
        <row r="38210">
          <cell r="A38210" t="str">
            <v>9007-10</v>
          </cell>
          <cell r="B38210" t="str">
            <v>EMBALAGEM INDIVIDUAL MKNE [AP-36]</v>
          </cell>
          <cell r="C38210" t="str">
            <v>ROH</v>
          </cell>
          <cell r="D38210" t="str">
            <v>UN</v>
          </cell>
        </row>
        <row r="38211">
          <cell r="A38211" t="str">
            <v>9007-11</v>
          </cell>
          <cell r="B38211" t="str">
            <v>EMBALAGEM COLETIVA MKNE [AP-36]</v>
          </cell>
          <cell r="C38211" t="str">
            <v>ROH</v>
          </cell>
          <cell r="D38211" t="str">
            <v>UN</v>
          </cell>
        </row>
        <row r="38212">
          <cell r="A38212" t="str">
            <v>9007-12</v>
          </cell>
          <cell r="B38212" t="str">
            <v>EMBALAGEM INDIVIDUAL MKNE [AWS-BBS-01-B]</v>
          </cell>
          <cell r="C38212" t="str">
            <v>ROH</v>
          </cell>
          <cell r="D38212" t="str">
            <v>UN</v>
          </cell>
        </row>
        <row r="38213">
          <cell r="A38213" t="str">
            <v>9007-13</v>
          </cell>
          <cell r="B38213" t="str">
            <v>EMBALAGEM COLETIVA MKNE [AWS-BBS-01-B]</v>
          </cell>
          <cell r="C38213" t="str">
            <v>ROH</v>
          </cell>
          <cell r="D38213" t="str">
            <v>UN</v>
          </cell>
        </row>
        <row r="38214">
          <cell r="A38214" t="str">
            <v>9007-14</v>
          </cell>
          <cell r="B38214" t="str">
            <v>EMBALAGEM INDIVIDUAL MKNE [AWS-BBS-02-A]</v>
          </cell>
          <cell r="C38214" t="str">
            <v>ROH</v>
          </cell>
          <cell r="D38214" t="str">
            <v>UN</v>
          </cell>
        </row>
        <row r="38215">
          <cell r="A38215" t="str">
            <v>9007-15</v>
          </cell>
          <cell r="B38215" t="str">
            <v>EMBALAGEM COLETIVA MKNE [AWS-BBS-02-A]</v>
          </cell>
          <cell r="C38215" t="str">
            <v>ROH</v>
          </cell>
          <cell r="D38215" t="str">
            <v>UN</v>
          </cell>
        </row>
        <row r="38216">
          <cell r="A38216" t="str">
            <v>9007-16</v>
          </cell>
          <cell r="B38216" t="str">
            <v>EMBALAGEM INDIVIDUAL MKNE [AWS-CA-D-01]</v>
          </cell>
          <cell r="C38216" t="str">
            <v>ROH</v>
          </cell>
          <cell r="D38216" t="str">
            <v>UN</v>
          </cell>
        </row>
        <row r="38217">
          <cell r="A38217" t="str">
            <v>9007-17</v>
          </cell>
          <cell r="B38217" t="str">
            <v>EMBALAGEM COLETIVA MKNE [AWS-CA-D-01]</v>
          </cell>
          <cell r="C38217" t="str">
            <v>ROH</v>
          </cell>
          <cell r="D38217" t="str">
            <v>UN</v>
          </cell>
        </row>
        <row r="38218">
          <cell r="A38218" t="str">
            <v>9007-18</v>
          </cell>
          <cell r="B38218" t="str">
            <v>EMBALAGEM INDIVIDUAL MKNE [C-42-2X-RI]</v>
          </cell>
          <cell r="C38218" t="str">
            <v>ROH</v>
          </cell>
          <cell r="D38218" t="str">
            <v>UN</v>
          </cell>
        </row>
        <row r="38219">
          <cell r="A38219" t="str">
            <v>9007-19</v>
          </cell>
          <cell r="B38219" t="str">
            <v>EMBALAGEM COLETIVA MKNE [C-42-2X-RI]</v>
          </cell>
          <cell r="C38219" t="str">
            <v>ROH</v>
          </cell>
          <cell r="D38219" t="str">
            <v>UN</v>
          </cell>
        </row>
        <row r="38220">
          <cell r="A38220" t="str">
            <v>9007-20</v>
          </cell>
          <cell r="B38220" t="str">
            <v>EMBALAGEM INDIVIDUAL MKNE [EM-12]</v>
          </cell>
          <cell r="C38220" t="str">
            <v>ROH</v>
          </cell>
          <cell r="D38220" t="str">
            <v>UN</v>
          </cell>
        </row>
        <row r="38221">
          <cell r="A38221" t="str">
            <v>9007-21</v>
          </cell>
          <cell r="B38221" t="str">
            <v>EMBALAGEM COLETIVA MKNE [EM-12]</v>
          </cell>
          <cell r="C38221" t="str">
            <v>ROH</v>
          </cell>
          <cell r="D38221" t="str">
            <v>UN</v>
          </cell>
        </row>
        <row r="38222">
          <cell r="A38222" t="str">
            <v>9007-22</v>
          </cell>
          <cell r="B38222" t="str">
            <v>EMBALAGEM INDIVIDUAL MKBR [ES-01-IR]</v>
          </cell>
          <cell r="C38222" t="str">
            <v>ROH</v>
          </cell>
          <cell r="D38222" t="str">
            <v>UN</v>
          </cell>
        </row>
        <row r="38223">
          <cell r="A38223" t="str">
            <v>9007-23</v>
          </cell>
          <cell r="B38223" t="str">
            <v>EMBALAGEM COLETIVA MKBR [ES-01-IR]</v>
          </cell>
          <cell r="C38223" t="str">
            <v>ROH</v>
          </cell>
          <cell r="D38223" t="str">
            <v>UN</v>
          </cell>
        </row>
        <row r="38224">
          <cell r="A38224" t="str">
            <v>9007-24</v>
          </cell>
          <cell r="B38224" t="str">
            <v>EMBALAGEM INDIVIDUAL C3 MKNE [ES-16]</v>
          </cell>
          <cell r="C38224" t="str">
            <v>ROH</v>
          </cell>
          <cell r="D38224" t="str">
            <v>UN</v>
          </cell>
        </row>
        <row r="38225">
          <cell r="A38225" t="str">
            <v>9007-25</v>
          </cell>
          <cell r="B38225" t="str">
            <v>EMBALAGEM COLETIVA C3 MKNE [ES-16]</v>
          </cell>
          <cell r="C38225" t="str">
            <v>ROH</v>
          </cell>
          <cell r="D38225" t="str">
            <v>UN</v>
          </cell>
        </row>
        <row r="38226">
          <cell r="A38226" t="str">
            <v>9007-26</v>
          </cell>
          <cell r="B38226" t="str">
            <v>EMBALAGEM INDIVIDUAL MKBR [MC-JU-03]</v>
          </cell>
          <cell r="C38226" t="str">
            <v>ROH</v>
          </cell>
          <cell r="D38226" t="str">
            <v>UN</v>
          </cell>
        </row>
        <row r="38227">
          <cell r="A38227" t="str">
            <v>9007-27</v>
          </cell>
          <cell r="B38227" t="str">
            <v>EMBALAGEM COLETIVA MKBR [MC-JU-03]</v>
          </cell>
          <cell r="C38227" t="str">
            <v>ROH</v>
          </cell>
          <cell r="D38227" t="str">
            <v>UN</v>
          </cell>
        </row>
        <row r="38228">
          <cell r="A38228" t="str">
            <v>9007-28</v>
          </cell>
          <cell r="B38228" t="str">
            <v>EMBALAGEM INDIVIDUAL MKBR [P-01-IR]</v>
          </cell>
          <cell r="C38228" t="str">
            <v>ROH</v>
          </cell>
          <cell r="D38228" t="str">
            <v>UN</v>
          </cell>
        </row>
        <row r="38229">
          <cell r="A38229" t="str">
            <v>9007-29</v>
          </cell>
          <cell r="B38229" t="str">
            <v>EMBALAGEM COLETIVA MKBR [P-01-IR]</v>
          </cell>
          <cell r="C38229" t="str">
            <v>ROH</v>
          </cell>
          <cell r="D38229" t="str">
            <v>UN</v>
          </cell>
        </row>
        <row r="38230">
          <cell r="A38230" t="str">
            <v>9007-30</v>
          </cell>
          <cell r="B38230" t="str">
            <v>EMBALAGEM INDIVIDUAL MKNE [P-30T]</v>
          </cell>
          <cell r="C38230" t="str">
            <v>ROH</v>
          </cell>
          <cell r="D38230" t="str">
            <v>UN</v>
          </cell>
        </row>
        <row r="38231">
          <cell r="A38231" t="str">
            <v>9007-31</v>
          </cell>
          <cell r="B38231" t="str">
            <v>EMBALAGEM COLETIVA MKNE [P-30T]</v>
          </cell>
          <cell r="C38231" t="str">
            <v>ROH</v>
          </cell>
          <cell r="D38231" t="str">
            <v>UN</v>
          </cell>
        </row>
        <row r="38232">
          <cell r="A38232" t="str">
            <v>9007-32</v>
          </cell>
          <cell r="B38232" t="str">
            <v>EMBALAGEM INDIVIDUAL MKNE [PE-41]</v>
          </cell>
          <cell r="C38232" t="str">
            <v>ROH</v>
          </cell>
          <cell r="D38232" t="str">
            <v>UN</v>
          </cell>
        </row>
        <row r="38233">
          <cell r="A38233" t="str">
            <v>9007-33</v>
          </cell>
          <cell r="B38233" t="str">
            <v>EMBALAGEM COLETIVA MKNE [PE-41]</v>
          </cell>
          <cell r="C38233" t="str">
            <v>ROH</v>
          </cell>
          <cell r="D38233" t="str">
            <v>UN</v>
          </cell>
        </row>
        <row r="38234">
          <cell r="A38234" t="str">
            <v>9007-34</v>
          </cell>
          <cell r="B38234" t="str">
            <v>EMBALAGEM INDIVIDUAL MKNE [PP-05]</v>
          </cell>
          <cell r="C38234" t="str">
            <v>ROH</v>
          </cell>
          <cell r="D38234" t="str">
            <v>UN</v>
          </cell>
        </row>
        <row r="38235">
          <cell r="A38235" t="str">
            <v>9007-35</v>
          </cell>
          <cell r="B38235" t="str">
            <v>EMBALAGEM COLETIVA MKNE [PP-05]</v>
          </cell>
          <cell r="C38235" t="str">
            <v>ROH</v>
          </cell>
          <cell r="D38235" t="str">
            <v>UN</v>
          </cell>
        </row>
        <row r="38236">
          <cell r="A38236" t="str">
            <v>9007-36</v>
          </cell>
          <cell r="B38236" t="str">
            <v>EMBALAGEM INDIVIDUAL MKNE [SC-32]</v>
          </cell>
          <cell r="C38236" t="str">
            <v>ROH</v>
          </cell>
          <cell r="D38236" t="str">
            <v>UN</v>
          </cell>
        </row>
        <row r="38237">
          <cell r="A38237" t="str">
            <v>9007-37</v>
          </cell>
          <cell r="B38237" t="str">
            <v>EMBALAGEM COLETIVA MKNE [SC-32]</v>
          </cell>
          <cell r="C38237" t="str">
            <v>ROH</v>
          </cell>
          <cell r="D38237" t="str">
            <v>UN</v>
          </cell>
        </row>
        <row r="38238">
          <cell r="A38238" t="str">
            <v>9007-38</v>
          </cell>
          <cell r="B38238" t="str">
            <v>EMBALAGEM INDIVIDUAL T1 MKBR [SCP-01-IR]</v>
          </cell>
          <cell r="C38238" t="str">
            <v>ROH</v>
          </cell>
          <cell r="D38238" t="str">
            <v>UN</v>
          </cell>
        </row>
        <row r="38239">
          <cell r="A38239" t="str">
            <v>9007-39</v>
          </cell>
          <cell r="B38239" t="str">
            <v>EMBALAGEM COLETIVA MKBR [SCP-01-IR]</v>
          </cell>
          <cell r="C38239" t="str">
            <v>ROH</v>
          </cell>
          <cell r="D38239" t="str">
            <v>UN</v>
          </cell>
        </row>
        <row r="38240">
          <cell r="A38240" t="str">
            <v>9007-40</v>
          </cell>
          <cell r="B38240" t="str">
            <v>EMBALAGEM INDIVIDUAL MKNE [ER-11-AR]</v>
          </cell>
          <cell r="C38240" t="str">
            <v>ROH</v>
          </cell>
          <cell r="D38240" t="str">
            <v>UN</v>
          </cell>
        </row>
        <row r="38241">
          <cell r="A38241" t="str">
            <v>9007-41</v>
          </cell>
          <cell r="B38241" t="str">
            <v>EMBALAGEM COLETIVA MKNE [ER-11-AR]</v>
          </cell>
          <cell r="C38241" t="str">
            <v>ROH</v>
          </cell>
          <cell r="D38241" t="str">
            <v>UN</v>
          </cell>
        </row>
        <row r="38242">
          <cell r="A38242" t="str">
            <v>9007-42</v>
          </cell>
          <cell r="B38242" t="str">
            <v>EMBALAGEM INDIVIDUAL MKNE [MC-JU-02]</v>
          </cell>
          <cell r="C38242" t="str">
            <v>ROH</v>
          </cell>
          <cell r="D38242" t="str">
            <v>UN</v>
          </cell>
        </row>
        <row r="38243">
          <cell r="A38243" t="str">
            <v>9007-43</v>
          </cell>
          <cell r="B38243" t="str">
            <v>EMBALAGEM COLETIVA MKNE [MC-JU-02]</v>
          </cell>
          <cell r="C38243" t="str">
            <v>ROH</v>
          </cell>
          <cell r="D38243" t="str">
            <v>UN</v>
          </cell>
        </row>
        <row r="38244">
          <cell r="A38244" t="str">
            <v>9007-44</v>
          </cell>
          <cell r="B38244" t="str">
            <v>EMBALAGEM INDIVIDUAL MKNE [MC-JU-01]</v>
          </cell>
          <cell r="C38244" t="str">
            <v>ROH</v>
          </cell>
          <cell r="D38244" t="str">
            <v>UN</v>
          </cell>
        </row>
        <row r="38245">
          <cell r="A38245" t="str">
            <v>9007-45</v>
          </cell>
          <cell r="B38245" t="str">
            <v>EMBALAGEM COLETIVA MKNE [MC-JU-01]</v>
          </cell>
          <cell r="C38245" t="str">
            <v>ROH</v>
          </cell>
          <cell r="D38245" t="str">
            <v>UN</v>
          </cell>
        </row>
        <row r="38246">
          <cell r="A38246" t="str">
            <v>9007-46</v>
          </cell>
          <cell r="B38246" t="str">
            <v>EMBALAGEM COLETIVA MKNE [ES-11-BI]</v>
          </cell>
          <cell r="C38246" t="str">
            <v>ROH</v>
          </cell>
          <cell r="D38246" t="str">
            <v>UN</v>
          </cell>
        </row>
        <row r="38247">
          <cell r="A38247" t="str">
            <v>9007-47</v>
          </cell>
          <cell r="B38247" t="str">
            <v>EMBALAGEM INDIVIDUAL MKNE [SC-47-GR]</v>
          </cell>
          <cell r="C38247" t="str">
            <v>ROH</v>
          </cell>
          <cell r="D38247" t="str">
            <v>UN</v>
          </cell>
        </row>
        <row r="38248">
          <cell r="A38248" t="str">
            <v>9007-48</v>
          </cell>
          <cell r="B38248" t="str">
            <v>EMBALAGEM COLETIVA MKNE [SC-47-GR]</v>
          </cell>
          <cell r="C38248" t="str">
            <v>ROH</v>
          </cell>
          <cell r="D38248" t="str">
            <v>UN</v>
          </cell>
        </row>
        <row r="38249">
          <cell r="A38249" t="str">
            <v>9007-49</v>
          </cell>
          <cell r="B38249" t="str">
            <v>EMBALAGEM INDIVIDUAL MKNE [ES-14]</v>
          </cell>
          <cell r="C38249" t="str">
            <v>ROH</v>
          </cell>
          <cell r="D38249" t="str">
            <v>UN</v>
          </cell>
        </row>
        <row r="38250">
          <cell r="A38250" t="str">
            <v>9007-50</v>
          </cell>
          <cell r="B38250" t="str">
            <v>EMBALAGEM COLETIVA MKNE [ES-14]</v>
          </cell>
          <cell r="C38250" t="str">
            <v>ROH</v>
          </cell>
          <cell r="D38250" t="str">
            <v>UN</v>
          </cell>
        </row>
        <row r="38251">
          <cell r="A38251" t="str">
            <v>9007-51</v>
          </cell>
          <cell r="B38251" t="str">
            <v>EMBALAGEM INDIVIDUAL MKNE [PI-11-MA]</v>
          </cell>
          <cell r="C38251" t="str">
            <v>ROH</v>
          </cell>
          <cell r="D38251" t="str">
            <v>UN</v>
          </cell>
        </row>
        <row r="38252">
          <cell r="A38252" t="str">
            <v>9007-52</v>
          </cell>
          <cell r="B38252" t="str">
            <v>EMBALAGEM COLETIVA MKNE [PI-11-MA]</v>
          </cell>
          <cell r="C38252" t="str">
            <v>ROH</v>
          </cell>
          <cell r="D38252" t="str">
            <v>UN</v>
          </cell>
        </row>
        <row r="38253">
          <cell r="A38253" t="str">
            <v>9007-53</v>
          </cell>
          <cell r="B38253" t="str">
            <v>EMBALAGEM INDIVIDUAL MKNE [FPF-06M]</v>
          </cell>
          <cell r="C38253" t="str">
            <v>ROH</v>
          </cell>
          <cell r="D38253" t="str">
            <v>UN</v>
          </cell>
        </row>
        <row r="38254">
          <cell r="A38254" t="str">
            <v>9007-54</v>
          </cell>
          <cell r="B38254" t="str">
            <v>EMBALAGEM COLETIVA MKNE [FPF-06M]</v>
          </cell>
          <cell r="C38254" t="str">
            <v>ROH</v>
          </cell>
          <cell r="D38254" t="str">
            <v>UN</v>
          </cell>
        </row>
        <row r="38255">
          <cell r="A38255" t="str">
            <v>9007-55</v>
          </cell>
          <cell r="B38255" t="str">
            <v>EMBALAGEM INDIVIDUAL MKNE [FFI-05]</v>
          </cell>
          <cell r="C38255" t="str">
            <v>ROH</v>
          </cell>
          <cell r="D38255" t="str">
            <v>UN</v>
          </cell>
        </row>
        <row r="38256">
          <cell r="A38256" t="str">
            <v>9007-56</v>
          </cell>
          <cell r="B38256" t="str">
            <v>EMBALAGEM COLETIVA MKNE [FFI-05]</v>
          </cell>
          <cell r="C38256" t="str">
            <v>ROH</v>
          </cell>
          <cell r="D38256" t="str">
            <v>UN</v>
          </cell>
        </row>
        <row r="38257">
          <cell r="A38257" t="str">
            <v>9007-57</v>
          </cell>
          <cell r="B38257" t="str">
            <v>EMBALAGEM INDIVIDUAL MKNE [FSM-03]</v>
          </cell>
          <cell r="C38257" t="str">
            <v>ROH</v>
          </cell>
          <cell r="D38257" t="str">
            <v>UN</v>
          </cell>
        </row>
        <row r="38258">
          <cell r="A38258" t="str">
            <v>9007-58</v>
          </cell>
          <cell r="B38258" t="str">
            <v>EMBALAGEM COLETIVA MKNE [FSM-03]</v>
          </cell>
          <cell r="C38258" t="str">
            <v>ROH</v>
          </cell>
          <cell r="D38258" t="str">
            <v>UN</v>
          </cell>
        </row>
        <row r="38259">
          <cell r="A38259" t="str">
            <v>9007-59</v>
          </cell>
          <cell r="B38259" t="str">
            <v>EMBALAGEM INDIVIDUAL MKNE[AWS-BBS-01-GR]</v>
          </cell>
          <cell r="C38259" t="str">
            <v>ROH</v>
          </cell>
          <cell r="D38259" t="str">
            <v>UN</v>
          </cell>
        </row>
        <row r="38260">
          <cell r="A38260" t="str">
            <v>9007-60</v>
          </cell>
          <cell r="B38260" t="str">
            <v>EMBALAGEM COLETIVA MKNE [AWS-BBS-01-GR]</v>
          </cell>
          <cell r="C38260" t="str">
            <v>ROH</v>
          </cell>
          <cell r="D38260" t="str">
            <v>UN</v>
          </cell>
        </row>
        <row r="38261">
          <cell r="A38261" t="str">
            <v>9007-61</v>
          </cell>
          <cell r="B38261" t="str">
            <v>EMBALAGEM INDIVIDUAL MKNE [AWS-BBS-01-B]</v>
          </cell>
          <cell r="C38261" t="str">
            <v>ROH</v>
          </cell>
          <cell r="D38261" t="str">
            <v>UN</v>
          </cell>
        </row>
        <row r="38262">
          <cell r="A38262" t="str">
            <v>9007-62</v>
          </cell>
          <cell r="B38262" t="str">
            <v>EMBALAGEM COLETIVA MKNE [AWS-BBS-01-B]</v>
          </cell>
          <cell r="C38262" t="str">
            <v>ROH</v>
          </cell>
          <cell r="D38262" t="str">
            <v>UN</v>
          </cell>
        </row>
        <row r="38263">
          <cell r="A38263" t="str">
            <v>9007-63</v>
          </cell>
          <cell r="B38263" t="str">
            <v>EMBALAGEM INDIVIDUAL MKNE[AWS-BBS-01-LB]</v>
          </cell>
          <cell r="C38263" t="str">
            <v>ROH</v>
          </cell>
          <cell r="D38263" t="str">
            <v>UN</v>
          </cell>
        </row>
        <row r="38264">
          <cell r="A38264" t="str">
            <v>9007-64</v>
          </cell>
          <cell r="B38264" t="str">
            <v>EMBALAGEM COLETIVA MKNE [AWS-BBS-01-LBL]</v>
          </cell>
          <cell r="C38264" t="str">
            <v>ROH</v>
          </cell>
          <cell r="D38264" t="str">
            <v>UN</v>
          </cell>
        </row>
        <row r="38265">
          <cell r="A38265" t="str">
            <v>9007-65</v>
          </cell>
          <cell r="B38265" t="str">
            <v>EMBALAGEM INDIVIDUAL MKNE[AWS-BBS-01-BG]</v>
          </cell>
          <cell r="C38265" t="str">
            <v>ROH</v>
          </cell>
          <cell r="D38265" t="str">
            <v>UN</v>
          </cell>
        </row>
        <row r="38266">
          <cell r="A38266" t="str">
            <v>9007-66</v>
          </cell>
          <cell r="B38266" t="str">
            <v>EMBALAGEM COLETIVA MKNE [AWS-BBS-01-BG]</v>
          </cell>
          <cell r="C38266" t="str">
            <v>ROH</v>
          </cell>
          <cell r="D38266" t="str">
            <v>UN</v>
          </cell>
        </row>
        <row r="38267">
          <cell r="A38267" t="str">
            <v>9007-67</v>
          </cell>
          <cell r="B38267" t="str">
            <v>EMBALAGEM INDIVIDUAL T1 MKNE[AFO-12L-FB]</v>
          </cell>
          <cell r="C38267" t="str">
            <v>ROH</v>
          </cell>
          <cell r="D38267" t="str">
            <v>UN</v>
          </cell>
        </row>
        <row r="38268">
          <cell r="A38268" t="str">
            <v>9007-68</v>
          </cell>
          <cell r="B38268" t="str">
            <v>EMBALAGEM COLETIVA MKNE [AFO-12L-FB]</v>
          </cell>
          <cell r="C38268" t="str">
            <v>ROH</v>
          </cell>
          <cell r="D38268" t="str">
            <v>UN</v>
          </cell>
        </row>
        <row r="38269">
          <cell r="A38269" t="str">
            <v>9007-69</v>
          </cell>
          <cell r="B38269" t="str">
            <v>EMBALAGEM INDIVIDUAL C2 MKNE [ES-11-BI]</v>
          </cell>
          <cell r="C38269" t="str">
            <v>ROH</v>
          </cell>
          <cell r="D38269" t="str">
            <v>UN</v>
          </cell>
        </row>
        <row r="38270">
          <cell r="A38270" t="str">
            <v>9007-70</v>
          </cell>
          <cell r="B38270" t="str">
            <v>EMBALAGEM INDIVIDUAL MKNE [AP-30]</v>
          </cell>
          <cell r="C38270" t="str">
            <v>ROH</v>
          </cell>
          <cell r="D38270" t="str">
            <v>UN</v>
          </cell>
        </row>
        <row r="38271">
          <cell r="A38271" t="str">
            <v>9007-71</v>
          </cell>
          <cell r="B38271" t="str">
            <v>EMBALAGEM COLETIVA MKNE [AP-30]</v>
          </cell>
          <cell r="C38271" t="str">
            <v>ROH</v>
          </cell>
          <cell r="D38271" t="str">
            <v>UN</v>
          </cell>
        </row>
        <row r="38272">
          <cell r="A38272" t="str">
            <v>9007-72</v>
          </cell>
          <cell r="B38272" t="str">
            <v>EMBALAGEM INDIVIDUAL MKNE [DP-05]</v>
          </cell>
          <cell r="C38272" t="str">
            <v>ROH</v>
          </cell>
          <cell r="D38272" t="str">
            <v>UN</v>
          </cell>
        </row>
        <row r="38273">
          <cell r="A38273" t="str">
            <v>9007-73</v>
          </cell>
          <cell r="B38273" t="str">
            <v>EMBALAGEM COLETIVA MKNE [DP-05]</v>
          </cell>
          <cell r="C38273" t="str">
            <v>ROH</v>
          </cell>
          <cell r="D38273" t="str">
            <v>UN</v>
          </cell>
        </row>
        <row r="38274">
          <cell r="A38274" t="str">
            <v>9007-74</v>
          </cell>
          <cell r="B38274" t="str">
            <v>EMBALAGEM INDIVIDUAL MKNE [PE-48-5L-I]</v>
          </cell>
          <cell r="C38274" t="str">
            <v>ROH</v>
          </cell>
          <cell r="D38274" t="str">
            <v>UN</v>
          </cell>
        </row>
        <row r="38275">
          <cell r="A38275" t="str">
            <v>9007-75</v>
          </cell>
          <cell r="B38275" t="str">
            <v>EMBALAGEM COLETIVA MKNE [PE-48-5L-I]</v>
          </cell>
          <cell r="C38275" t="str">
            <v>ROH</v>
          </cell>
          <cell r="D38275" t="str">
            <v>UN</v>
          </cell>
        </row>
        <row r="38276">
          <cell r="A38276" t="str">
            <v>9007-76</v>
          </cell>
          <cell r="B38276" t="str">
            <v>EMBALAGEM INDIVIDUAL MKNE [NPF-54]</v>
          </cell>
          <cell r="C38276" t="str">
            <v>ROH</v>
          </cell>
          <cell r="D38276" t="str">
            <v>UN</v>
          </cell>
        </row>
        <row r="38277">
          <cell r="A38277" t="str">
            <v>9007-77</v>
          </cell>
          <cell r="B38277" t="str">
            <v>EMBALAGEM COLETIVA MKNE [NPF-54]</v>
          </cell>
          <cell r="C38277" t="str">
            <v>ROH</v>
          </cell>
          <cell r="D38277" t="str">
            <v>UN</v>
          </cell>
        </row>
        <row r="38278">
          <cell r="A38278" t="str">
            <v>9007-78</v>
          </cell>
          <cell r="B38278" t="str">
            <v>EMBALAGEM INDIVIDUAL MKNE [PF-09M]</v>
          </cell>
          <cell r="C38278" t="str">
            <v>ROH</v>
          </cell>
          <cell r="D38278" t="str">
            <v>UN</v>
          </cell>
        </row>
        <row r="38279">
          <cell r="A38279" t="str">
            <v>9007-79</v>
          </cell>
          <cell r="B38279" t="str">
            <v>EMBALAGEM COLETIVA MKNE [PF-09M]</v>
          </cell>
          <cell r="C38279" t="str">
            <v>ROH</v>
          </cell>
          <cell r="D38279" t="str">
            <v>UN</v>
          </cell>
        </row>
        <row r="38280">
          <cell r="A38280" t="str">
            <v>9007-80</v>
          </cell>
          <cell r="B38280" t="str">
            <v>EMBALAGEM INDIVIDUAL MKNE C2 [PG-01-180]</v>
          </cell>
          <cell r="C38280" t="str">
            <v>ROH</v>
          </cell>
          <cell r="D38280" t="str">
            <v>UN</v>
          </cell>
        </row>
        <row r="38281">
          <cell r="A38281" t="str">
            <v>9007-81</v>
          </cell>
          <cell r="B38281" t="str">
            <v>EMBALAGEM COLETIVA MKNE [PG-01-180]</v>
          </cell>
          <cell r="C38281" t="str">
            <v>ROH</v>
          </cell>
          <cell r="D38281" t="str">
            <v>UN</v>
          </cell>
        </row>
        <row r="38282">
          <cell r="A38282" t="str">
            <v>9007-82</v>
          </cell>
          <cell r="B38282" t="str">
            <v>EMBALAGEM INDIVIDUAL MKBR C1 [PG-01-180]</v>
          </cell>
          <cell r="C38282" t="str">
            <v>ROH</v>
          </cell>
          <cell r="D38282" t="str">
            <v>UN</v>
          </cell>
        </row>
        <row r="38283">
          <cell r="A38283" t="str">
            <v>9007-83</v>
          </cell>
          <cell r="B38283" t="str">
            <v>EMBALAGEM COLETIVA MKBR [PG-01-180]</v>
          </cell>
          <cell r="C38283" t="str">
            <v>ROH</v>
          </cell>
          <cell r="D38283" t="str">
            <v>UN</v>
          </cell>
        </row>
        <row r="38284">
          <cell r="A38284" t="str">
            <v>9007-84</v>
          </cell>
          <cell r="B38284" t="str">
            <v>EMBALAGEM INDIVIDUAL MKNE [NFFI-07]</v>
          </cell>
          <cell r="C38284" t="str">
            <v>ROH</v>
          </cell>
          <cell r="D38284" t="str">
            <v>UN</v>
          </cell>
        </row>
        <row r="38285">
          <cell r="A38285" t="str">
            <v>9007-85</v>
          </cell>
          <cell r="B38285" t="str">
            <v>EMBALAGEM COLETIVA MKNE [NFFI-07]</v>
          </cell>
          <cell r="C38285" t="str">
            <v>ROH</v>
          </cell>
          <cell r="D38285" t="str">
            <v>UN</v>
          </cell>
        </row>
        <row r="38286">
          <cell r="A38286" t="str">
            <v>9007-86</v>
          </cell>
          <cell r="B38286" t="str">
            <v>EMBALAGEM INDIVIDUAL MKNE [ER-10]</v>
          </cell>
          <cell r="C38286" t="str">
            <v>ROH</v>
          </cell>
          <cell r="D38286" t="str">
            <v>UN</v>
          </cell>
        </row>
        <row r="38287">
          <cell r="A38287" t="str">
            <v>9007-87</v>
          </cell>
          <cell r="B38287" t="str">
            <v>EMBALAGEM COLETIVA MKNE [ER-10]</v>
          </cell>
          <cell r="C38287" t="str">
            <v>ROH</v>
          </cell>
          <cell r="D38287" t="str">
            <v>UN</v>
          </cell>
        </row>
        <row r="38288">
          <cell r="A38288" t="str">
            <v>9007-88</v>
          </cell>
          <cell r="B38288" t="str">
            <v>EMBALAGEM INDIVIDUAL MKNE [EA-07]</v>
          </cell>
          <cell r="C38288" t="str">
            <v>ROH</v>
          </cell>
          <cell r="D38288" t="str">
            <v>UN</v>
          </cell>
        </row>
        <row r="38289">
          <cell r="A38289" t="str">
            <v>9007-89</v>
          </cell>
          <cell r="B38289" t="str">
            <v>EMBALAGEM COLETIVA MKNE [EA-07]</v>
          </cell>
          <cell r="C38289" t="str">
            <v>ROH</v>
          </cell>
          <cell r="D38289" t="str">
            <v>UN</v>
          </cell>
        </row>
        <row r="38290">
          <cell r="A38290" t="str">
            <v>9007-90</v>
          </cell>
          <cell r="B38290" t="str">
            <v>EMBALAGEM INDIVIDUAL MKNE [AWS-PB-04]</v>
          </cell>
          <cell r="C38290" t="str">
            <v>ROH</v>
          </cell>
          <cell r="D38290" t="str">
            <v>UN</v>
          </cell>
        </row>
        <row r="38291">
          <cell r="A38291" t="str">
            <v>9007-91</v>
          </cell>
          <cell r="B38291" t="str">
            <v>EMBALAGEM COLETIVA MKNE [AWS-PB-04]</v>
          </cell>
          <cell r="C38291" t="str">
            <v>ROH</v>
          </cell>
          <cell r="D38291" t="str">
            <v>UN</v>
          </cell>
        </row>
        <row r="38292">
          <cell r="A38292" t="str">
            <v>9007-92</v>
          </cell>
          <cell r="B38292" t="str">
            <v>EMBALAGEM INDIVIDUAL MKNE [CH-07]</v>
          </cell>
          <cell r="C38292" t="str">
            <v>ROH</v>
          </cell>
          <cell r="D38292" t="str">
            <v>UN</v>
          </cell>
        </row>
        <row r="38293">
          <cell r="A38293" t="str">
            <v>9007-93</v>
          </cell>
          <cell r="B38293" t="str">
            <v>EMBALAGEM COLETIVA MKNE [CH-07]</v>
          </cell>
          <cell r="C38293" t="str">
            <v>ROH</v>
          </cell>
          <cell r="D38293" t="str">
            <v>UN</v>
          </cell>
        </row>
        <row r="38294">
          <cell r="A38294" t="str">
            <v>9007-94</v>
          </cell>
          <cell r="B38294" t="str">
            <v>EMBALAGEM INDIVIDUAL MKNE [FI-RH-01M]</v>
          </cell>
          <cell r="C38294" t="str">
            <v>ROH</v>
          </cell>
          <cell r="D38294" t="str">
            <v>UN</v>
          </cell>
        </row>
        <row r="38295">
          <cell r="A38295" t="str">
            <v>9007-95</v>
          </cell>
          <cell r="B38295" t="str">
            <v>EMBALAGEM COLETIVA MKNE [FI-RH-01M]</v>
          </cell>
          <cell r="C38295" t="str">
            <v>ROH</v>
          </cell>
          <cell r="D38295" t="str">
            <v>UN</v>
          </cell>
        </row>
        <row r="38296">
          <cell r="A38296" t="str">
            <v>9007-96</v>
          </cell>
          <cell r="B38296" t="str">
            <v>EMBALAGEM INDIVIDUAL MKNE [PI-10MA]</v>
          </cell>
          <cell r="C38296" t="str">
            <v>ROH</v>
          </cell>
          <cell r="D38296" t="str">
            <v>UN</v>
          </cell>
        </row>
        <row r="38297">
          <cell r="A38297" t="str">
            <v>9007-97</v>
          </cell>
          <cell r="B38297" t="str">
            <v>EMBALAGEM COLETIVA MKNE [PI-10MA]</v>
          </cell>
          <cell r="C38297" t="str">
            <v>ROH</v>
          </cell>
          <cell r="D38297" t="str">
            <v>UN</v>
          </cell>
        </row>
        <row r="38298">
          <cell r="A38298" t="str">
            <v>9007-98</v>
          </cell>
          <cell r="B38298" t="str">
            <v>EMBALAGEM INDIVIDUAL MKNE [PI-12MA]</v>
          </cell>
          <cell r="C38298" t="str">
            <v>ROH</v>
          </cell>
          <cell r="D38298" t="str">
            <v>UN</v>
          </cell>
        </row>
        <row r="38299">
          <cell r="A38299" t="str">
            <v>9007-99</v>
          </cell>
          <cell r="B38299" t="str">
            <v>EMBALAGEM COLETIVA MKNE [PI-12MA]</v>
          </cell>
          <cell r="C38299" t="str">
            <v>ROH</v>
          </cell>
          <cell r="D38299" t="str">
            <v>UN</v>
          </cell>
        </row>
        <row r="38300">
          <cell r="A38300" t="str">
            <v>9008-01</v>
          </cell>
          <cell r="B38300" t="str">
            <v>EMBALAGEM INDIVIDUAL MKNE [EA-02]</v>
          </cell>
          <cell r="C38300" t="str">
            <v>ROH</v>
          </cell>
          <cell r="D38300" t="str">
            <v>UN</v>
          </cell>
        </row>
        <row r="38301">
          <cell r="A38301" t="str">
            <v>9008-02</v>
          </cell>
          <cell r="B38301" t="str">
            <v>EMBALAGEM COLETIVA MKNE [EA-02]</v>
          </cell>
          <cell r="C38301" t="str">
            <v>ROH</v>
          </cell>
          <cell r="D38301" t="str">
            <v>UN</v>
          </cell>
        </row>
        <row r="38302">
          <cell r="A38302" t="str">
            <v>9008-03</v>
          </cell>
          <cell r="B38302" t="str">
            <v>EMBALAGEM INDIVIDUAL MKNE [ER-11-KR]</v>
          </cell>
          <cell r="C38302" t="str">
            <v>ROH</v>
          </cell>
          <cell r="D38302" t="str">
            <v>UN</v>
          </cell>
        </row>
        <row r="38303">
          <cell r="A38303" t="str">
            <v>9008-04</v>
          </cell>
          <cell r="B38303" t="str">
            <v>EMBALAGEM COLETIVA MKNE [ER-11-KR]</v>
          </cell>
          <cell r="C38303" t="str">
            <v>ROH</v>
          </cell>
          <cell r="D38303" t="str">
            <v>UN</v>
          </cell>
        </row>
        <row r="38304">
          <cell r="A38304" t="str">
            <v>9008-05</v>
          </cell>
          <cell r="B38304" t="str">
            <v>EMBALAGEM INDIVIDUAL MKNE [ER-12-GR]</v>
          </cell>
          <cell r="C38304" t="str">
            <v>ROH</v>
          </cell>
          <cell r="D38304" t="str">
            <v>UN</v>
          </cell>
        </row>
        <row r="38305">
          <cell r="A38305" t="str">
            <v>9008-06</v>
          </cell>
          <cell r="B38305" t="str">
            <v>EMBALAGEM COLETIVA MKNE [ER-12-GR]</v>
          </cell>
          <cell r="C38305" t="str">
            <v>ROH</v>
          </cell>
          <cell r="D38305" t="str">
            <v>UN</v>
          </cell>
        </row>
        <row r="38306">
          <cell r="A38306" t="str">
            <v>9008-07</v>
          </cell>
          <cell r="B38306" t="str">
            <v>EMBALAGEM INDIVIDUAL MKBR [A-08]</v>
          </cell>
          <cell r="C38306" t="str">
            <v>ROH</v>
          </cell>
          <cell r="D38306" t="str">
            <v>UN</v>
          </cell>
        </row>
        <row r="38307">
          <cell r="A38307" t="str">
            <v>9008-08</v>
          </cell>
          <cell r="B38307" t="str">
            <v>EMBALAGEM INDIVIDUAL MKSUL [A-08]</v>
          </cell>
          <cell r="C38307" t="str">
            <v>ROH</v>
          </cell>
          <cell r="D38307" t="str">
            <v>UN</v>
          </cell>
        </row>
        <row r="38308">
          <cell r="A38308" t="str">
            <v>9008-09</v>
          </cell>
          <cell r="B38308" t="str">
            <v>EMBALAGEM INDIVIDUAL MKSUL [A-15]</v>
          </cell>
          <cell r="C38308" t="str">
            <v>ROH</v>
          </cell>
          <cell r="D38308" t="str">
            <v>UN</v>
          </cell>
        </row>
        <row r="38309">
          <cell r="A38309" t="str">
            <v>9008-10</v>
          </cell>
          <cell r="B38309" t="str">
            <v>EMBALAGEM COLETIVA MKSUL [A-15]</v>
          </cell>
          <cell r="C38309" t="str">
            <v>ROH</v>
          </cell>
          <cell r="D38309" t="str">
            <v>UN</v>
          </cell>
        </row>
        <row r="38310">
          <cell r="A38310" t="str">
            <v>9008-11</v>
          </cell>
          <cell r="B38310" t="str">
            <v>EMBALAGEM INDIVIDUAL C2 MKNE [ES-15]</v>
          </cell>
          <cell r="C38310" t="str">
            <v>ROH</v>
          </cell>
          <cell r="D38310" t="str">
            <v>UN</v>
          </cell>
        </row>
        <row r="38311">
          <cell r="A38311" t="str">
            <v>9008-12</v>
          </cell>
          <cell r="B38311" t="str">
            <v>EMBALAGEM COLETIVA C2 MKNE [ES-15]</v>
          </cell>
          <cell r="C38311" t="str">
            <v>ROH</v>
          </cell>
          <cell r="D38311" t="str">
            <v>UN</v>
          </cell>
        </row>
        <row r="38312">
          <cell r="A38312" t="str">
            <v>9008-13</v>
          </cell>
          <cell r="B38312" t="str">
            <v>EMBALAGEM INDIVIDUAL C3 MKNE [ES-15]</v>
          </cell>
          <cell r="C38312" t="str">
            <v>ROH</v>
          </cell>
          <cell r="D38312" t="str">
            <v>UN</v>
          </cell>
        </row>
        <row r="38313">
          <cell r="A38313" t="str">
            <v>9008-14</v>
          </cell>
          <cell r="B38313" t="str">
            <v>EMBALAGEM COLETIVA C3 MKNE [ES-15]</v>
          </cell>
          <cell r="C38313" t="str">
            <v>ROH</v>
          </cell>
          <cell r="D38313" t="str">
            <v>UN</v>
          </cell>
        </row>
        <row r="38314">
          <cell r="A38314" t="str">
            <v>9008-15</v>
          </cell>
          <cell r="B38314" t="str">
            <v>EMBALAGEM INDIVIDUAL C3 MKNE [ES-28]</v>
          </cell>
          <cell r="C38314" t="str">
            <v>ROH</v>
          </cell>
          <cell r="D38314" t="str">
            <v>UN</v>
          </cell>
        </row>
        <row r="38315">
          <cell r="A38315" t="str">
            <v>9008-16</v>
          </cell>
          <cell r="B38315" t="str">
            <v>EMBALAGEM COLETIVA C3 MKNE [ES-28]</v>
          </cell>
          <cell r="C38315" t="str">
            <v>ROH</v>
          </cell>
          <cell r="D38315" t="str">
            <v>UN</v>
          </cell>
        </row>
        <row r="38316">
          <cell r="A38316" t="str">
            <v>9008-17</v>
          </cell>
          <cell r="B38316" t="str">
            <v>EMBALAGEM INDIVIDUAL C2 MKNE [ES-50]</v>
          </cell>
          <cell r="C38316" t="str">
            <v>ROH</v>
          </cell>
          <cell r="D38316" t="str">
            <v>UN</v>
          </cell>
        </row>
        <row r="38317">
          <cell r="A38317" t="str">
            <v>9008-18</v>
          </cell>
          <cell r="B38317" t="str">
            <v>EMBALAGEM COLETIVA C2 MKNE [ES-50]</v>
          </cell>
          <cell r="C38317" t="str">
            <v>ROH</v>
          </cell>
          <cell r="D38317" t="str">
            <v>UN</v>
          </cell>
        </row>
        <row r="38318">
          <cell r="A38318" t="str">
            <v>9008-19</v>
          </cell>
          <cell r="B38318" t="str">
            <v>EMBALAGEM INDIVIDUAL C3 MKNE [ES-50]</v>
          </cell>
          <cell r="C38318" t="str">
            <v>ROH</v>
          </cell>
          <cell r="D38318" t="str">
            <v>UN</v>
          </cell>
        </row>
        <row r="38319">
          <cell r="A38319" t="str">
            <v>9008-20</v>
          </cell>
          <cell r="B38319" t="str">
            <v>EMBALAGEM COLETIVA C3 MKNE [ES-50]</v>
          </cell>
          <cell r="C38319" t="str">
            <v>ROH</v>
          </cell>
          <cell r="D38319" t="str">
            <v>UN</v>
          </cell>
        </row>
        <row r="38320">
          <cell r="A38320" t="str">
            <v>9008-21</v>
          </cell>
          <cell r="B38320" t="str">
            <v>EMBALAGEM INDIVIDUAL MKNE [AWS-EB-01]</v>
          </cell>
          <cell r="C38320" t="str">
            <v>ROH</v>
          </cell>
          <cell r="D38320" t="str">
            <v>UN</v>
          </cell>
        </row>
        <row r="38321">
          <cell r="A38321" t="str">
            <v>9008-22</v>
          </cell>
          <cell r="B38321" t="str">
            <v>EMBALAGEM COLETIVA MKNE [AWS-EB-01]</v>
          </cell>
          <cell r="C38321" t="str">
            <v>ROH</v>
          </cell>
          <cell r="D38321" t="str">
            <v>UN</v>
          </cell>
        </row>
        <row r="38322">
          <cell r="A38322" t="str">
            <v>9008-23</v>
          </cell>
          <cell r="B38322" t="str">
            <v>EMBALAGEM INDIVIDUAL MKNE [AWS-EB-03]</v>
          </cell>
          <cell r="C38322" t="str">
            <v>ROH</v>
          </cell>
          <cell r="D38322" t="str">
            <v>UN</v>
          </cell>
        </row>
        <row r="38323">
          <cell r="A38323" t="str">
            <v>9008-24</v>
          </cell>
          <cell r="B38323" t="str">
            <v>EMBALAGEM COLETIVA MKNE [AWS-EB-03]</v>
          </cell>
          <cell r="C38323" t="str">
            <v>ROH</v>
          </cell>
          <cell r="D38323" t="str">
            <v>UN</v>
          </cell>
        </row>
        <row r="38324">
          <cell r="A38324" t="str">
            <v>9008-25</v>
          </cell>
          <cell r="B38324" t="str">
            <v>EMBALAGEM INDIVIDUAL MKNE [BE-02]</v>
          </cell>
          <cell r="C38324" t="str">
            <v>ROH</v>
          </cell>
          <cell r="D38324" t="str">
            <v>UN</v>
          </cell>
        </row>
        <row r="38325">
          <cell r="A38325" t="str">
            <v>9008-26</v>
          </cell>
          <cell r="B38325" t="str">
            <v>EMBALAGEM COLETIVA MKNE [BE-02]</v>
          </cell>
          <cell r="C38325" t="str">
            <v>ROH</v>
          </cell>
          <cell r="D38325" t="str">
            <v>UN</v>
          </cell>
        </row>
        <row r="38326">
          <cell r="A38326" t="str">
            <v>9008-27</v>
          </cell>
          <cell r="B38326" t="str">
            <v>EMBALAGEM INDIVIDUAL MKNE C1 [PG-01-180]</v>
          </cell>
          <cell r="C38326" t="str">
            <v>ROH</v>
          </cell>
          <cell r="D38326" t="str">
            <v>UN</v>
          </cell>
        </row>
        <row r="38327">
          <cell r="A38327" t="str">
            <v>9008-28</v>
          </cell>
          <cell r="B38327" t="str">
            <v>EMBALAGEM INDIVIDUAL MKNE [DG-01]</v>
          </cell>
          <cell r="C38327" t="str">
            <v>ROH</v>
          </cell>
          <cell r="D38327" t="str">
            <v>UN</v>
          </cell>
        </row>
        <row r="38328">
          <cell r="A38328" t="str">
            <v>9008-29</v>
          </cell>
          <cell r="B38328" t="str">
            <v>EMBALAGEM COLETIVA MKNE [DG-01]</v>
          </cell>
          <cell r="C38328" t="str">
            <v>ROH</v>
          </cell>
          <cell r="D38328" t="str">
            <v>UN</v>
          </cell>
        </row>
        <row r="38329">
          <cell r="A38329" t="str">
            <v>9008-30</v>
          </cell>
          <cell r="B38329" t="str">
            <v>EMBALAGEM INDIVIDUAL MKNE [G-04]</v>
          </cell>
          <cell r="C38329" t="str">
            <v>ROH</v>
          </cell>
          <cell r="D38329" t="str">
            <v>UN</v>
          </cell>
        </row>
        <row r="38330">
          <cell r="A38330" t="str">
            <v>9008-31</v>
          </cell>
          <cell r="B38330" t="str">
            <v>EMBALAGEM COLETIVA MKNE [G-04]</v>
          </cell>
          <cell r="C38330" t="str">
            <v>ROH</v>
          </cell>
          <cell r="D38330" t="str">
            <v>UN</v>
          </cell>
        </row>
        <row r="38331">
          <cell r="A38331" t="str">
            <v>9008-32</v>
          </cell>
          <cell r="B38331" t="str">
            <v>EMBALAGEM INDIVIDUAL MKBR [ES-05-BI]</v>
          </cell>
          <cell r="C38331" t="str">
            <v>ROH</v>
          </cell>
          <cell r="D38331" t="str">
            <v>UN</v>
          </cell>
        </row>
        <row r="38332">
          <cell r="A38332" t="str">
            <v>9008-33</v>
          </cell>
          <cell r="B38332" t="str">
            <v>EMBALAGEM COLETIVA MKBR [ES-05-BI]</v>
          </cell>
          <cell r="C38332" t="str">
            <v>ROH</v>
          </cell>
          <cell r="D38332" t="str">
            <v>UN</v>
          </cell>
        </row>
        <row r="38333">
          <cell r="A38333" t="str">
            <v>9008-34</v>
          </cell>
          <cell r="B38333" t="str">
            <v>EMBALAGEM INDIVIDUAL MKNE [ES-05-BI]</v>
          </cell>
          <cell r="C38333" t="str">
            <v>ROH</v>
          </cell>
          <cell r="D38333" t="str">
            <v>UN</v>
          </cell>
        </row>
        <row r="38334">
          <cell r="A38334" t="str">
            <v>9008-35</v>
          </cell>
          <cell r="B38334" t="str">
            <v>EMBALAGEM COLETIVA MKNE [ES-05-BI]</v>
          </cell>
          <cell r="C38334" t="str">
            <v>ROH</v>
          </cell>
          <cell r="D38334" t="str">
            <v>UN</v>
          </cell>
        </row>
        <row r="38335">
          <cell r="A38335" t="str">
            <v>9008-36</v>
          </cell>
          <cell r="B38335" t="str">
            <v>EMBALAGEM INDIVIDUAL MKNE C3 [PG-01]</v>
          </cell>
          <cell r="C38335" t="str">
            <v>ROH</v>
          </cell>
          <cell r="D38335" t="str">
            <v>UN</v>
          </cell>
        </row>
        <row r="38336">
          <cell r="A38336" t="str">
            <v>9008-37</v>
          </cell>
          <cell r="B38336" t="str">
            <v>EMBALAGEM INDIVIDUAL MKNE C2 [PG-01-RC]</v>
          </cell>
          <cell r="C38336" t="str">
            <v>ROH</v>
          </cell>
          <cell r="D38336" t="str">
            <v>UN</v>
          </cell>
        </row>
        <row r="38337">
          <cell r="A38337" t="str">
            <v>9008-38</v>
          </cell>
          <cell r="B38337" t="str">
            <v>EMBALAGEM INDIVIDUAL MKNE [CE-17]</v>
          </cell>
          <cell r="C38337" t="str">
            <v>ROH</v>
          </cell>
          <cell r="D38337" t="str">
            <v>UN</v>
          </cell>
        </row>
        <row r="38338">
          <cell r="A38338" t="str">
            <v>9008-39</v>
          </cell>
          <cell r="B38338" t="str">
            <v>EMBALAGEM COLETIVA MKNE [CE-17]</v>
          </cell>
          <cell r="C38338" t="str">
            <v>ROH</v>
          </cell>
          <cell r="D38338" t="str">
            <v>UN</v>
          </cell>
        </row>
        <row r="38339">
          <cell r="A38339" t="str">
            <v>9008-40</v>
          </cell>
          <cell r="B38339" t="str">
            <v>EMBALAGEM INDIVIDUAL MKBR [CE-17]</v>
          </cell>
          <cell r="C38339" t="str">
            <v>ROH</v>
          </cell>
          <cell r="D38339" t="str">
            <v>UN</v>
          </cell>
        </row>
        <row r="38340">
          <cell r="A38340" t="str">
            <v>9008-41</v>
          </cell>
          <cell r="B38340" t="str">
            <v>EMBALAGEM COLETIVA MKBR [CE-17]</v>
          </cell>
          <cell r="C38340" t="str">
            <v>ROH</v>
          </cell>
          <cell r="D38340" t="str">
            <v>UN</v>
          </cell>
        </row>
        <row r="38341">
          <cell r="A38341" t="str">
            <v>9008-42</v>
          </cell>
          <cell r="B38341" t="str">
            <v>EMBALAGEM INDIVIDUAL T2 MKNE[AFO-12L-FB]</v>
          </cell>
          <cell r="C38341" t="str">
            <v>ROH</v>
          </cell>
          <cell r="D38341" t="str">
            <v>UN</v>
          </cell>
        </row>
        <row r="38342">
          <cell r="A38342" t="str">
            <v>9008-43</v>
          </cell>
          <cell r="B38342" t="str">
            <v>EMBALAGEM INDIVIDUAL MKNE [A-16]</v>
          </cell>
          <cell r="C38342" t="str">
            <v>ROH</v>
          </cell>
          <cell r="D38342" t="str">
            <v>UN</v>
          </cell>
        </row>
        <row r="38343">
          <cell r="A38343" t="str">
            <v>9008-44</v>
          </cell>
          <cell r="B38343" t="str">
            <v>EMBALAGEM COLETIVA MKNE [A-16]</v>
          </cell>
          <cell r="C38343" t="str">
            <v>ROH</v>
          </cell>
          <cell r="D38343" t="str">
            <v>UN</v>
          </cell>
        </row>
        <row r="38344">
          <cell r="A38344" t="str">
            <v>9008-45</v>
          </cell>
          <cell r="B38344" t="str">
            <v>EMBALAGEM INDIVIDUAL MKNE [AF-33]</v>
          </cell>
          <cell r="C38344" t="str">
            <v>ROH</v>
          </cell>
          <cell r="D38344" t="str">
            <v>UN</v>
          </cell>
        </row>
        <row r="38345">
          <cell r="A38345" t="str">
            <v>9008-46</v>
          </cell>
          <cell r="B38345" t="str">
            <v>EMBALAGEM COLETIVA MKNE [AF-33]</v>
          </cell>
          <cell r="C38345" t="str">
            <v>ROH</v>
          </cell>
          <cell r="D38345" t="str">
            <v>UN</v>
          </cell>
        </row>
        <row r="38346">
          <cell r="A38346" t="str">
            <v>9008-47</v>
          </cell>
          <cell r="B38346" t="str">
            <v>EMBALAGEM INDIVIDUAL MKBR [AWS-CA-DD-02]</v>
          </cell>
          <cell r="C38346" t="str">
            <v>ROH</v>
          </cell>
          <cell r="D38346" t="str">
            <v>UN</v>
          </cell>
        </row>
        <row r="38347">
          <cell r="A38347" t="str">
            <v>9008-48</v>
          </cell>
          <cell r="B38347" t="str">
            <v>EMBALAGEM COLETIVA MKBR [AWS-CA-DD-02]</v>
          </cell>
          <cell r="C38347" t="str">
            <v>ROH</v>
          </cell>
          <cell r="D38347" t="str">
            <v>UN</v>
          </cell>
        </row>
        <row r="38348">
          <cell r="A38348" t="str">
            <v>9008-49</v>
          </cell>
          <cell r="B38348" t="str">
            <v>EMBALAGEM INDIVIDUAL MKNE [AWS-EB-01-B]</v>
          </cell>
          <cell r="C38348" t="str">
            <v>ROH</v>
          </cell>
          <cell r="D38348" t="str">
            <v>UN</v>
          </cell>
        </row>
        <row r="38349">
          <cell r="A38349" t="str">
            <v>9008-50</v>
          </cell>
          <cell r="B38349" t="str">
            <v>EMBALAGEM COLETIVA MKNE [AWS-EB-01-B]</v>
          </cell>
          <cell r="C38349" t="str">
            <v>ROH</v>
          </cell>
          <cell r="D38349" t="str">
            <v>UN</v>
          </cell>
        </row>
        <row r="38350">
          <cell r="A38350" t="str">
            <v>9008-51</v>
          </cell>
          <cell r="B38350" t="str">
            <v>EMBALAGEM INDIVIDUAL MKNE [AWS-EB-03-B]</v>
          </cell>
          <cell r="C38350" t="str">
            <v>ROH</v>
          </cell>
          <cell r="D38350" t="str">
            <v>UN</v>
          </cell>
        </row>
        <row r="38351">
          <cell r="A38351" t="str">
            <v>9008-52</v>
          </cell>
          <cell r="B38351" t="str">
            <v>EMBALAGEM COLETIVA MKNE [AWS-EB-03-B]</v>
          </cell>
          <cell r="C38351" t="str">
            <v>ROH</v>
          </cell>
          <cell r="D38351" t="str">
            <v>UN</v>
          </cell>
        </row>
        <row r="38352">
          <cell r="A38352" t="str">
            <v>9008-53</v>
          </cell>
          <cell r="B38352" t="str">
            <v>EMBALAGEM INDIVIDUAL MKNE [ES-02-BI]</v>
          </cell>
          <cell r="C38352" t="str">
            <v>ROH</v>
          </cell>
          <cell r="D38352" t="str">
            <v>UN</v>
          </cell>
        </row>
        <row r="38353">
          <cell r="A38353" t="str">
            <v>9008-54</v>
          </cell>
          <cell r="B38353" t="str">
            <v>EMBALAGEM COLETIVA MKNE [ES-02-BI]</v>
          </cell>
          <cell r="C38353" t="str">
            <v>ROH</v>
          </cell>
          <cell r="D38353" t="str">
            <v>UN</v>
          </cell>
        </row>
        <row r="38354">
          <cell r="A38354" t="str">
            <v>9008-55</v>
          </cell>
          <cell r="B38354" t="str">
            <v>EMBALAGEM INDIVIDUAL MKNE [FI-RH-02]</v>
          </cell>
          <cell r="C38354" t="str">
            <v>ROH</v>
          </cell>
          <cell r="D38354" t="str">
            <v>UN</v>
          </cell>
        </row>
        <row r="38355">
          <cell r="A38355" t="str">
            <v>9008-56</v>
          </cell>
          <cell r="B38355" t="str">
            <v>EMBALAGEM COLETIVA MKNE [FI-RH-02]</v>
          </cell>
          <cell r="C38355" t="str">
            <v>ROH</v>
          </cell>
          <cell r="D38355" t="str">
            <v>UN</v>
          </cell>
        </row>
        <row r="38356">
          <cell r="A38356" t="str">
            <v>9008-57</v>
          </cell>
          <cell r="B38356" t="str">
            <v>EMBALAGEM INDIVIDUAL MKNE [FMR-01]</v>
          </cell>
          <cell r="C38356" t="str">
            <v>ROH</v>
          </cell>
          <cell r="D38356" t="str">
            <v>UN</v>
          </cell>
        </row>
        <row r="38357">
          <cell r="A38357" t="str">
            <v>9008-58</v>
          </cell>
          <cell r="B38357" t="str">
            <v>EMBALAGEM COLETIVA MKNE [FMR-01]</v>
          </cell>
          <cell r="C38357" t="str">
            <v>ROH</v>
          </cell>
          <cell r="D38357" t="str">
            <v>UN</v>
          </cell>
        </row>
        <row r="38358">
          <cell r="A38358" t="str">
            <v>9008-59</v>
          </cell>
          <cell r="B38358" t="str">
            <v>EMBALAGEM INDIVIDUAL MKNE [FPL-02]</v>
          </cell>
          <cell r="C38358" t="str">
            <v>ROH</v>
          </cell>
          <cell r="D38358" t="str">
            <v>UN</v>
          </cell>
        </row>
        <row r="38359">
          <cell r="A38359" t="str">
            <v>9008-60</v>
          </cell>
          <cell r="B38359" t="str">
            <v>EMBALAGEM COLETIVA MKNE [FPL-02]</v>
          </cell>
          <cell r="C38359" t="str">
            <v>ROH</v>
          </cell>
          <cell r="D38359" t="str">
            <v>UN</v>
          </cell>
        </row>
        <row r="38360">
          <cell r="A38360" t="str">
            <v>9008-61</v>
          </cell>
          <cell r="B38360" t="str">
            <v>EMBALAGEM INDIVIDUAL MKNE [FR-42-W]</v>
          </cell>
          <cell r="C38360" t="str">
            <v>ROH</v>
          </cell>
          <cell r="D38360" t="str">
            <v>UN</v>
          </cell>
        </row>
        <row r="38361">
          <cell r="A38361" t="str">
            <v>9008-62</v>
          </cell>
          <cell r="B38361" t="str">
            <v>EMBALAGEM INDIVIDUAL MKNE [AWS-T1W-01B]</v>
          </cell>
          <cell r="C38361" t="str">
            <v>ROH</v>
          </cell>
          <cell r="D38361" t="str">
            <v>UN</v>
          </cell>
        </row>
        <row r="38362">
          <cell r="A38362" t="str">
            <v>9008-63</v>
          </cell>
          <cell r="B38362" t="str">
            <v>EMBALAGEM INDIVIDUAL MKNE [FR-52-W]</v>
          </cell>
          <cell r="C38362" t="str">
            <v>ROH</v>
          </cell>
          <cell r="D38362" t="str">
            <v>UN</v>
          </cell>
        </row>
        <row r="38363">
          <cell r="A38363" t="str">
            <v>9008-64</v>
          </cell>
          <cell r="B38363" t="str">
            <v>EMBALAGEM INDIVIDUAL MKNE [AWS-T2W-01B]</v>
          </cell>
          <cell r="C38363" t="str">
            <v>ROH</v>
          </cell>
          <cell r="D38363" t="str">
            <v>UN</v>
          </cell>
        </row>
        <row r="38364">
          <cell r="A38364" t="str">
            <v>9008-65</v>
          </cell>
          <cell r="B38364" t="str">
            <v>EMBALAGEM INDIVIDUAL MKNE [FST-03]</v>
          </cell>
          <cell r="C38364" t="str">
            <v>ROH</v>
          </cell>
          <cell r="D38364" t="str">
            <v>UN</v>
          </cell>
        </row>
        <row r="38365">
          <cell r="A38365" t="str">
            <v>9008-66</v>
          </cell>
          <cell r="B38365" t="str">
            <v>EMBALAGEM COLETIVA MKNE [FST-03]</v>
          </cell>
          <cell r="C38365" t="str">
            <v>ROH</v>
          </cell>
          <cell r="D38365" t="str">
            <v>UN</v>
          </cell>
        </row>
        <row r="38366">
          <cell r="A38366" t="str">
            <v>9008-67</v>
          </cell>
          <cell r="B38366" t="str">
            <v>EMBALAGEM INDIVIDUAL C1 MKNE [MG-12-GI]</v>
          </cell>
          <cell r="C38366" t="str">
            <v>ROH</v>
          </cell>
          <cell r="D38366" t="str">
            <v>UN</v>
          </cell>
        </row>
        <row r="38367">
          <cell r="A38367" t="str">
            <v>9008-68</v>
          </cell>
          <cell r="B38367" t="str">
            <v>EMBALAGEM COLETIVA MKNE [MG-12-GI]</v>
          </cell>
          <cell r="C38367" t="str">
            <v>ROH</v>
          </cell>
          <cell r="D38367" t="str">
            <v>UN</v>
          </cell>
        </row>
        <row r="38368">
          <cell r="A38368" t="str">
            <v>9008-69</v>
          </cell>
          <cell r="B38368" t="str">
            <v>EMBALAGEM INDIVIDUAL MKNE [PE-60-6L-I]</v>
          </cell>
          <cell r="C38368" t="str">
            <v>ROH</v>
          </cell>
          <cell r="D38368" t="str">
            <v>UN</v>
          </cell>
        </row>
        <row r="38369">
          <cell r="A38369" t="str">
            <v>9008-70</v>
          </cell>
          <cell r="B38369" t="str">
            <v>EMBALAGEM COLETIVA MKNE [PE-60-6L-I]</v>
          </cell>
          <cell r="C38369" t="str">
            <v>ROH</v>
          </cell>
          <cell r="D38369" t="str">
            <v>UN</v>
          </cell>
        </row>
        <row r="38370">
          <cell r="A38370" t="str">
            <v>9008-71</v>
          </cell>
          <cell r="B38370" t="str">
            <v>EMBALAGEM INDIVIDUAL MKNE [PE-60-6L-RI]</v>
          </cell>
          <cell r="C38370" t="str">
            <v>ROH</v>
          </cell>
          <cell r="D38370" t="str">
            <v>UN</v>
          </cell>
        </row>
        <row r="38371">
          <cell r="A38371" t="str">
            <v>9008-72</v>
          </cell>
          <cell r="B38371" t="str">
            <v>EMBALAGEM COLETIVA MKNE [PE-60-6L-RI]</v>
          </cell>
          <cell r="C38371" t="str">
            <v>ROH</v>
          </cell>
          <cell r="D38371" t="str">
            <v>UN</v>
          </cell>
        </row>
        <row r="38372">
          <cell r="A38372" t="str">
            <v>9008-73</v>
          </cell>
          <cell r="B38372" t="str">
            <v>EMBALAGEM INDIVIDUAL MKNE [PI-RH-01M]</v>
          </cell>
          <cell r="C38372" t="str">
            <v>ROH</v>
          </cell>
          <cell r="D38372" t="str">
            <v>UN</v>
          </cell>
        </row>
        <row r="38373">
          <cell r="A38373" t="str">
            <v>9008-74</v>
          </cell>
          <cell r="B38373" t="str">
            <v>EMBALAGEM COLETIVA MKNE [PI-RH-01M]</v>
          </cell>
          <cell r="C38373" t="str">
            <v>ROH</v>
          </cell>
          <cell r="D38373" t="str">
            <v>UN</v>
          </cell>
        </row>
        <row r="38374">
          <cell r="A38374" t="str">
            <v>9008-75</v>
          </cell>
          <cell r="B38374" t="str">
            <v>EMBALAGEM INDIVIDUAL MKNE [RB-03]</v>
          </cell>
          <cell r="C38374" t="str">
            <v>ROH</v>
          </cell>
          <cell r="D38374" t="str">
            <v>UN</v>
          </cell>
        </row>
        <row r="38375">
          <cell r="A38375" t="str">
            <v>9008-76</v>
          </cell>
          <cell r="B38375" t="str">
            <v>EMBALAGEM COLETIVA MKNE [RB-03]</v>
          </cell>
          <cell r="C38375" t="str">
            <v>ROH</v>
          </cell>
          <cell r="D38375" t="str">
            <v>UN</v>
          </cell>
        </row>
        <row r="38376">
          <cell r="A38376" t="str">
            <v>9008-77</v>
          </cell>
          <cell r="B38376" t="str">
            <v>EMBALAGEM INDIVIDUAL MKNE [RB-04]</v>
          </cell>
          <cell r="C38376" t="str">
            <v>ROH</v>
          </cell>
          <cell r="D38376" t="str">
            <v>UN</v>
          </cell>
        </row>
        <row r="38377">
          <cell r="A38377" t="str">
            <v>9008-78</v>
          </cell>
          <cell r="B38377" t="str">
            <v>EMBALAGEM COLETIVA MKNE [RB-04]</v>
          </cell>
          <cell r="C38377" t="str">
            <v>ROH</v>
          </cell>
          <cell r="D38377" t="str">
            <v>UN</v>
          </cell>
        </row>
        <row r="38378">
          <cell r="A38378" t="str">
            <v>9008-79</v>
          </cell>
          <cell r="B38378" t="str">
            <v>EMBALAGEM INDIVIDUAL MKNE [RB-07]</v>
          </cell>
          <cell r="C38378" t="str">
            <v>ROH</v>
          </cell>
          <cell r="D38378" t="str">
            <v>UN</v>
          </cell>
        </row>
        <row r="38379">
          <cell r="A38379" t="str">
            <v>9008-80</v>
          </cell>
          <cell r="B38379" t="str">
            <v>EMBALAGEM COLETIVA MKNE [RB-07]</v>
          </cell>
          <cell r="C38379" t="str">
            <v>ROH</v>
          </cell>
          <cell r="D38379" t="str">
            <v>UN</v>
          </cell>
        </row>
        <row r="38380">
          <cell r="A38380" t="str">
            <v>9008-81</v>
          </cell>
          <cell r="B38380" t="str">
            <v>EMBALAGEM INDIVIDUAL MKNE [RB-09]</v>
          </cell>
          <cell r="C38380" t="str">
            <v>ROH</v>
          </cell>
          <cell r="D38380" t="str">
            <v>UN</v>
          </cell>
        </row>
        <row r="38381">
          <cell r="A38381" t="str">
            <v>9008-82</v>
          </cell>
          <cell r="B38381" t="str">
            <v>EMBALAGEM COLETIVA MKNE [RB-09]</v>
          </cell>
          <cell r="C38381" t="str">
            <v>ROH</v>
          </cell>
          <cell r="D38381" t="str">
            <v>UN</v>
          </cell>
        </row>
        <row r="38382">
          <cell r="A38382" t="str">
            <v>9008-83</v>
          </cell>
          <cell r="B38382" t="str">
            <v>EMBALAGEM INDIVIDUAL MKNE [RB-11]</v>
          </cell>
          <cell r="C38382" t="str">
            <v>ROH</v>
          </cell>
          <cell r="D38382" t="str">
            <v>UN</v>
          </cell>
        </row>
        <row r="38383">
          <cell r="A38383" t="str">
            <v>9008-84</v>
          </cell>
          <cell r="B38383" t="str">
            <v>EMBALAGEM COLETIVA MKNE [RB-11]</v>
          </cell>
          <cell r="C38383" t="str">
            <v>ROH</v>
          </cell>
          <cell r="D38383" t="str">
            <v>UN</v>
          </cell>
        </row>
        <row r="38384">
          <cell r="A38384" t="str">
            <v>9008-85</v>
          </cell>
          <cell r="B38384" t="str">
            <v>EMBALAGEM INDIVIDUAL MKNE [FA-01]</v>
          </cell>
          <cell r="C38384" t="str">
            <v>ROH</v>
          </cell>
          <cell r="D38384" t="str">
            <v>UN</v>
          </cell>
        </row>
        <row r="38385">
          <cell r="A38385" t="str">
            <v>9008-86</v>
          </cell>
          <cell r="B38385" t="str">
            <v>EMBALAGEM COLETIVA MKNE [FA-01]</v>
          </cell>
          <cell r="C38385" t="str">
            <v>ROH</v>
          </cell>
          <cell r="D38385" t="str">
            <v>UN</v>
          </cell>
        </row>
        <row r="38386">
          <cell r="A38386" t="str">
            <v>9008-87</v>
          </cell>
          <cell r="B38386" t="str">
            <v>EMBALAGEM INDIVIDUAL MKNE [SC-12]</v>
          </cell>
          <cell r="C38386" t="str">
            <v>ROH</v>
          </cell>
          <cell r="D38386" t="str">
            <v>UN</v>
          </cell>
        </row>
        <row r="38387">
          <cell r="A38387" t="str">
            <v>9008-88</v>
          </cell>
          <cell r="B38387" t="str">
            <v>EMBALAGEM COLETIVA MKNE [SC-12]</v>
          </cell>
          <cell r="C38387" t="str">
            <v>ROH</v>
          </cell>
          <cell r="D38387" t="str">
            <v>UN</v>
          </cell>
        </row>
        <row r="38388">
          <cell r="A38388" t="str">
            <v>9008-89</v>
          </cell>
          <cell r="B38388" t="str">
            <v>EMBALAGEM INDIVIDUAL MKNE [C-37JI-30X]</v>
          </cell>
          <cell r="C38388" t="str">
            <v>ROH</v>
          </cell>
          <cell r="D38388" t="str">
            <v>UN</v>
          </cell>
        </row>
        <row r="38389">
          <cell r="A38389" t="str">
            <v>9008-90</v>
          </cell>
          <cell r="B38389" t="str">
            <v>EMBALAGEM COLETIVA MKNE [C-37JI-30X]</v>
          </cell>
          <cell r="C38389" t="str">
            <v>ROH</v>
          </cell>
          <cell r="D38389" t="str">
            <v>UN</v>
          </cell>
        </row>
        <row r="38390">
          <cell r="A38390" t="str">
            <v>9008-91</v>
          </cell>
          <cell r="B38390" t="str">
            <v>EMBALAGEM INDIVIDUAL MKNE [C-20-EC]</v>
          </cell>
          <cell r="C38390" t="str">
            <v>ROH</v>
          </cell>
          <cell r="D38390" t="str">
            <v>UN</v>
          </cell>
        </row>
        <row r="38391">
          <cell r="A38391" t="str">
            <v>9008-92</v>
          </cell>
          <cell r="B38391" t="str">
            <v>EMBALAGEM COLETIVA MKNE [C-20-EC]</v>
          </cell>
          <cell r="C38391" t="str">
            <v>ROH</v>
          </cell>
          <cell r="D38391" t="str">
            <v>UN</v>
          </cell>
        </row>
        <row r="38392">
          <cell r="A38392" t="str">
            <v>9008-93</v>
          </cell>
          <cell r="B38392" t="str">
            <v>EMBALAGEM INDIVIDUAL MKNE [EA-JU-03]</v>
          </cell>
          <cell r="C38392" t="str">
            <v>ROH</v>
          </cell>
          <cell r="D38392" t="str">
            <v>UN</v>
          </cell>
        </row>
        <row r="38393">
          <cell r="A38393" t="str">
            <v>9008-94</v>
          </cell>
          <cell r="B38393" t="str">
            <v>EMBALAGEM COLETIVA MKNE [EA-JU-03]</v>
          </cell>
          <cell r="C38393" t="str">
            <v>ROH</v>
          </cell>
          <cell r="D38393" t="str">
            <v>UN</v>
          </cell>
        </row>
        <row r="38394">
          <cell r="A38394" t="str">
            <v>9008-95</v>
          </cell>
          <cell r="B38394" t="str">
            <v>EMBALAGEM INDIVIDUAL MKNE [ES-08]</v>
          </cell>
          <cell r="C38394" t="str">
            <v>ROH</v>
          </cell>
          <cell r="D38394" t="str">
            <v>UN</v>
          </cell>
        </row>
        <row r="38395">
          <cell r="A38395" t="str">
            <v>9008-96</v>
          </cell>
          <cell r="B38395" t="str">
            <v>EMBALAGEM COLETIVA MKNE [ES-08]</v>
          </cell>
          <cell r="C38395" t="str">
            <v>ROH</v>
          </cell>
          <cell r="D38395" t="str">
            <v>UN</v>
          </cell>
        </row>
        <row r="38396">
          <cell r="A38396" t="str">
            <v>9008-97</v>
          </cell>
          <cell r="B38396" t="str">
            <v>EMBALAGEM INDIVIDUAL MKNE [SCT-JU-03]</v>
          </cell>
          <cell r="C38396" t="str">
            <v>ROH</v>
          </cell>
          <cell r="D38396" t="str">
            <v>UN</v>
          </cell>
        </row>
        <row r="38397">
          <cell r="A38397" t="str">
            <v>9008-98</v>
          </cell>
          <cell r="B38397" t="str">
            <v>EMBALAGEM COLETIVA MKNE [SCT-JU-03]</v>
          </cell>
          <cell r="C38397" t="str">
            <v>ROH</v>
          </cell>
          <cell r="D38397" t="str">
            <v>UN</v>
          </cell>
        </row>
        <row r="38398">
          <cell r="A38398" t="str">
            <v>9009-10</v>
          </cell>
          <cell r="B38398" t="str">
            <v>EMBALAGEM INDIVIDUAL C1 MKNE [AP-40-B]</v>
          </cell>
          <cell r="C38398" t="str">
            <v>ROH</v>
          </cell>
          <cell r="D38398" t="str">
            <v>UN</v>
          </cell>
        </row>
        <row r="38399">
          <cell r="A38399" t="str">
            <v>9009-11</v>
          </cell>
          <cell r="B38399" t="str">
            <v>EMBALAGEM COLETIVA MKNE [AP-40-B]</v>
          </cell>
          <cell r="C38399" t="str">
            <v>ROH</v>
          </cell>
          <cell r="D38399" t="str">
            <v>UN</v>
          </cell>
        </row>
        <row r="38400">
          <cell r="A38400" t="str">
            <v>9009-12</v>
          </cell>
          <cell r="B38400" t="str">
            <v>EMBALAGEM INDIVIDUAL C1 MKNE [AP-40-R]</v>
          </cell>
          <cell r="C38400" t="str">
            <v>ROH</v>
          </cell>
          <cell r="D38400" t="str">
            <v>UN</v>
          </cell>
        </row>
        <row r="38401">
          <cell r="A38401" t="str">
            <v>9009-13</v>
          </cell>
          <cell r="B38401" t="str">
            <v>EMBALAGEM COLETIVA MKNE [AP-40-R]</v>
          </cell>
          <cell r="C38401" t="str">
            <v>ROH</v>
          </cell>
          <cell r="D38401" t="str">
            <v>UN</v>
          </cell>
        </row>
        <row r="38402">
          <cell r="A38402" t="str">
            <v>9009-14</v>
          </cell>
          <cell r="B38402" t="str">
            <v>EMBALAGEM INDIVIDUAL MKNE [AWS-PB-05]</v>
          </cell>
          <cell r="C38402" t="str">
            <v>ROH</v>
          </cell>
          <cell r="D38402" t="str">
            <v>UN</v>
          </cell>
        </row>
        <row r="38403">
          <cell r="A38403" t="str">
            <v>9009-15</v>
          </cell>
          <cell r="B38403" t="str">
            <v>EMBALAGEM INDIVIDUAL MKNE [AWS-PB-06]</v>
          </cell>
          <cell r="C38403" t="str">
            <v>ROH</v>
          </cell>
          <cell r="D38403" t="str">
            <v>UN</v>
          </cell>
        </row>
        <row r="38404">
          <cell r="A38404" t="str">
            <v>9009-16</v>
          </cell>
          <cell r="B38404" t="str">
            <v>EMBALAGEM INDIVIDUAL MKNE [AWS-PB-07]</v>
          </cell>
          <cell r="C38404" t="str">
            <v>ROH</v>
          </cell>
          <cell r="D38404" t="str">
            <v>UN</v>
          </cell>
        </row>
        <row r="38405">
          <cell r="A38405" t="str">
            <v>9009-17</v>
          </cell>
          <cell r="B38405" t="str">
            <v>EMBALAGEM INDIVIDUAL MKNE [AWS-PB-08]</v>
          </cell>
          <cell r="C38405" t="str">
            <v>ROH</v>
          </cell>
          <cell r="D38405" t="str">
            <v>UN</v>
          </cell>
        </row>
        <row r="38406">
          <cell r="A38406" t="str">
            <v>9009-18</v>
          </cell>
          <cell r="B38406" t="str">
            <v>EMBALAGEM INDIVIDUAL MKNE [AP-41-BI]</v>
          </cell>
          <cell r="C38406" t="str">
            <v>ROH</v>
          </cell>
          <cell r="D38406" t="str">
            <v>UN</v>
          </cell>
        </row>
        <row r="38407">
          <cell r="A38407" t="str">
            <v>9009-19</v>
          </cell>
          <cell r="B38407" t="str">
            <v>EMBALAGEM COLETIVA MKNE [AP-41-BI]</v>
          </cell>
          <cell r="C38407" t="str">
            <v>ROH</v>
          </cell>
          <cell r="D38407" t="str">
            <v>UN</v>
          </cell>
        </row>
        <row r="38408">
          <cell r="A38408" t="str">
            <v>9009-20</v>
          </cell>
          <cell r="B38408" t="str">
            <v>EMBALAGEM INDIVIDUAL MKNE [AP-41-RI]</v>
          </cell>
          <cell r="C38408" t="str">
            <v>ROH</v>
          </cell>
          <cell r="D38408" t="str">
            <v>UN</v>
          </cell>
        </row>
        <row r="38409">
          <cell r="A38409" t="str">
            <v>9009-21</v>
          </cell>
          <cell r="B38409" t="str">
            <v>EMBALAGEM COLETIVA MKNE [AP-41-RI]</v>
          </cell>
          <cell r="C38409" t="str">
            <v>ROH</v>
          </cell>
          <cell r="D38409" t="str">
            <v>UN</v>
          </cell>
        </row>
        <row r="38410">
          <cell r="A38410" t="str">
            <v>9009-22</v>
          </cell>
          <cell r="B38410" t="str">
            <v>EMBALAGEM INDIVIDUAL MKNE [ES-20]</v>
          </cell>
          <cell r="C38410" t="str">
            <v>ROH</v>
          </cell>
          <cell r="D38410" t="str">
            <v>UN</v>
          </cell>
        </row>
        <row r="38411">
          <cell r="A38411" t="str">
            <v>9009-23</v>
          </cell>
          <cell r="B38411" t="str">
            <v>EMBALAGEM COLETIVA MKNE [ES-20]</v>
          </cell>
          <cell r="C38411" t="str">
            <v>ROH</v>
          </cell>
          <cell r="D38411" t="str">
            <v>UN</v>
          </cell>
        </row>
        <row r="38412">
          <cell r="A38412" t="str">
            <v>9009-24</v>
          </cell>
          <cell r="B38412" t="str">
            <v>EMBALAGEM INDIVIDUAL MKNE [ES-21]</v>
          </cell>
          <cell r="C38412" t="str">
            <v>ROH</v>
          </cell>
          <cell r="D38412" t="str">
            <v>UN</v>
          </cell>
        </row>
        <row r="38413">
          <cell r="A38413" t="str">
            <v>9009-25</v>
          </cell>
          <cell r="B38413" t="str">
            <v>EMBALAGEM COLETIVA MKNE [ES-21]</v>
          </cell>
          <cell r="C38413" t="str">
            <v>ROH</v>
          </cell>
          <cell r="D38413" t="str">
            <v>UN</v>
          </cell>
        </row>
        <row r="38414">
          <cell r="A38414" t="str">
            <v>9009-26</v>
          </cell>
          <cell r="B38414" t="str">
            <v>EMBALAGEM INDIVIDUAL MKNE [SC-20]</v>
          </cell>
          <cell r="C38414" t="str">
            <v>ROH</v>
          </cell>
          <cell r="D38414" t="str">
            <v>UN</v>
          </cell>
        </row>
        <row r="38415">
          <cell r="A38415" t="str">
            <v>9009-27</v>
          </cell>
          <cell r="B38415" t="str">
            <v>EMBALAGEM COLETIVA MKNE [SC-20]</v>
          </cell>
          <cell r="C38415" t="str">
            <v>ROH</v>
          </cell>
          <cell r="D38415" t="str">
            <v>UN</v>
          </cell>
        </row>
        <row r="38416">
          <cell r="A38416" t="str">
            <v>9009-28</v>
          </cell>
          <cell r="B38416" t="str">
            <v>EMBALAGEM INDIVIDUAL MKNE [SC-21]</v>
          </cell>
          <cell r="C38416" t="str">
            <v>ROH</v>
          </cell>
          <cell r="D38416" t="str">
            <v>UN</v>
          </cell>
        </row>
        <row r="38417">
          <cell r="A38417" t="str">
            <v>9009-29</v>
          </cell>
          <cell r="B38417" t="str">
            <v>EMBALAGEM COLETIVA MKNE [SC-21]</v>
          </cell>
          <cell r="C38417" t="str">
            <v>ROH</v>
          </cell>
          <cell r="D38417" t="str">
            <v>UN</v>
          </cell>
        </row>
        <row r="38418">
          <cell r="A38418" t="str">
            <v>9009-30</v>
          </cell>
          <cell r="B38418" t="str">
            <v>EMBALAGEM INDIVIDUAL MKNE [HG-01]</v>
          </cell>
          <cell r="C38418" t="str">
            <v>ROH</v>
          </cell>
          <cell r="D38418" t="str">
            <v>UN</v>
          </cell>
        </row>
        <row r="38419">
          <cell r="A38419" t="str">
            <v>9009-31</v>
          </cell>
          <cell r="B38419" t="str">
            <v>EMBALAGEM COLETIVA MKNE [HG-01]</v>
          </cell>
          <cell r="C38419" t="str">
            <v>ROH</v>
          </cell>
          <cell r="D38419" t="str">
            <v>UN</v>
          </cell>
        </row>
        <row r="38420">
          <cell r="A38420" t="str">
            <v>9009-32</v>
          </cell>
          <cell r="B38420" t="str">
            <v>EMBALAGEM INDIVIDUAL MKNE [M-16-BI]</v>
          </cell>
          <cell r="C38420" t="str">
            <v>ROH</v>
          </cell>
          <cell r="D38420" t="str">
            <v>UN</v>
          </cell>
        </row>
        <row r="38421">
          <cell r="A38421" t="str">
            <v>9009-33</v>
          </cell>
          <cell r="B38421" t="str">
            <v>EMBALAGEM COLETIVA MKNE [M-16-BI]</v>
          </cell>
          <cell r="C38421" t="str">
            <v>ROH</v>
          </cell>
          <cell r="D38421" t="str">
            <v>UN</v>
          </cell>
        </row>
        <row r="38422">
          <cell r="A38422" t="str">
            <v>9009-34</v>
          </cell>
          <cell r="B38422" t="str">
            <v>EMBALAGEM INDIVIDUAL C1 MKNE [BG-08]</v>
          </cell>
          <cell r="C38422" t="str">
            <v>ROH</v>
          </cell>
          <cell r="D38422" t="str">
            <v>UN</v>
          </cell>
        </row>
        <row r="38423">
          <cell r="A38423" t="str">
            <v>9009-35</v>
          </cell>
          <cell r="B38423" t="str">
            <v>EMBALAGEM COLETIVA MKNE [BG-08]</v>
          </cell>
          <cell r="C38423" t="str">
            <v>ROH</v>
          </cell>
          <cell r="D38423" t="str">
            <v>UN</v>
          </cell>
        </row>
        <row r="38424">
          <cell r="A38424" t="str">
            <v>9009-36</v>
          </cell>
          <cell r="B38424" t="str">
            <v>EMBALAGEM INDIVIDUAL MKNE [ES-RH-01]</v>
          </cell>
          <cell r="C38424" t="str">
            <v>ROH</v>
          </cell>
          <cell r="D38424" t="str">
            <v>UN</v>
          </cell>
        </row>
        <row r="38425">
          <cell r="A38425" t="str">
            <v>9009-37</v>
          </cell>
          <cell r="B38425" t="str">
            <v>EMBALAGEM COLETIVA MKNE [ES-RH-01]</v>
          </cell>
          <cell r="C38425" t="str">
            <v>ROH</v>
          </cell>
          <cell r="D38425" t="str">
            <v>UN</v>
          </cell>
        </row>
        <row r="38426">
          <cell r="A38426" t="str">
            <v>9009-38</v>
          </cell>
          <cell r="B38426" t="str">
            <v>EMBALAGEM INDIVIDUAL MKNE [MC-03]</v>
          </cell>
          <cell r="C38426" t="str">
            <v>ROH</v>
          </cell>
          <cell r="D38426" t="str">
            <v>UN</v>
          </cell>
        </row>
        <row r="38427">
          <cell r="A38427" t="str">
            <v>9009-39</v>
          </cell>
          <cell r="B38427" t="str">
            <v>EMBALAGEM COLETIVA MKNE [MC-03]</v>
          </cell>
          <cell r="C38427" t="str">
            <v>ROH</v>
          </cell>
          <cell r="D38427" t="str">
            <v>UN</v>
          </cell>
        </row>
        <row r="38428">
          <cell r="A38428" t="str">
            <v>9009-40</v>
          </cell>
          <cell r="B38428" t="str">
            <v>EMBALAGEM INDIVIDUAL MKNE [CL-02]</v>
          </cell>
          <cell r="C38428" t="str">
            <v>ROH</v>
          </cell>
          <cell r="D38428" t="str">
            <v>UN</v>
          </cell>
        </row>
        <row r="38429">
          <cell r="A38429" t="str">
            <v>9009-41</v>
          </cell>
          <cell r="B38429" t="str">
            <v>EMBALAG INDIVIDUAL MKNE C1 [FGB-01-W120]</v>
          </cell>
          <cell r="C38429" t="str">
            <v>ROH</v>
          </cell>
          <cell r="D38429" t="str">
            <v>UN</v>
          </cell>
        </row>
        <row r="38430">
          <cell r="A38430" t="str">
            <v>9009-42</v>
          </cell>
          <cell r="B38430" t="str">
            <v>EMBALAG INDIVIDUAL MKNE C1 [FGB-01-W50]</v>
          </cell>
          <cell r="C38430" t="str">
            <v>ROH</v>
          </cell>
          <cell r="D38430" t="str">
            <v>UN</v>
          </cell>
        </row>
        <row r="38431">
          <cell r="A38431" t="str">
            <v>9009-43</v>
          </cell>
          <cell r="B38431" t="str">
            <v>EMBALAG INDIVIDUAL MKNE C1 [FGB-01-W80]</v>
          </cell>
          <cell r="C38431" t="str">
            <v>ROH</v>
          </cell>
          <cell r="D38431" t="str">
            <v>UN</v>
          </cell>
        </row>
        <row r="38432">
          <cell r="A38432" t="str">
            <v>9009-44</v>
          </cell>
          <cell r="B38432" t="str">
            <v>EMBALAGEM INDIVIDUAL MKNE [FHZ-01-W150]</v>
          </cell>
          <cell r="C38432" t="str">
            <v>ROH</v>
          </cell>
          <cell r="D38432" t="str">
            <v>UN</v>
          </cell>
        </row>
        <row r="38433">
          <cell r="A38433" t="str">
            <v>9009-45</v>
          </cell>
          <cell r="B38433" t="str">
            <v>EMBALAGEM INDIVIDUAL MKNE [FHZ-01-W320]</v>
          </cell>
          <cell r="C38433" t="str">
            <v>ROH</v>
          </cell>
          <cell r="D38433" t="str">
            <v>UN</v>
          </cell>
        </row>
        <row r="38434">
          <cell r="A38434" t="str">
            <v>9009-91</v>
          </cell>
          <cell r="B38434" t="str">
            <v>EMBALAGEM INDIVIDUAL MKNE [AWS-T1W-01]</v>
          </cell>
          <cell r="C38434" t="str">
            <v>ROH</v>
          </cell>
          <cell r="D38434" t="str">
            <v>UN</v>
          </cell>
        </row>
        <row r="38435">
          <cell r="A38435" t="str">
            <v>9009-92</v>
          </cell>
          <cell r="B38435" t="str">
            <v>EMBALAGEM INDIVIDUAL MKNE [AWS-T2W-01]</v>
          </cell>
          <cell r="C38435" t="str">
            <v>ROH</v>
          </cell>
          <cell r="D38435" t="str">
            <v>UN</v>
          </cell>
        </row>
        <row r="38436">
          <cell r="A38436" t="str">
            <v>9009-93</v>
          </cell>
          <cell r="B38436" t="str">
            <v>EMBALAGEM INDIVIDUAL MKNE [FSC-04]</v>
          </cell>
          <cell r="C38436" t="str">
            <v>ROH</v>
          </cell>
          <cell r="D38436" t="str">
            <v>UN</v>
          </cell>
        </row>
        <row r="38437">
          <cell r="A38437" t="str">
            <v>9009-94</v>
          </cell>
          <cell r="B38437" t="str">
            <v>EMBALAGEM COLETIVA MKNE [FSC-04]</v>
          </cell>
          <cell r="C38437" t="str">
            <v>ROH</v>
          </cell>
          <cell r="D38437" t="str">
            <v>UN</v>
          </cell>
        </row>
        <row r="38438">
          <cell r="A38438" t="str">
            <v>9009-95</v>
          </cell>
          <cell r="B38438" t="str">
            <v>EMBALAGEM INDIVIDUAL MKNE [PBX-350]</v>
          </cell>
          <cell r="C38438" t="str">
            <v>ROH</v>
          </cell>
          <cell r="D38438" t="str">
            <v>UN</v>
          </cell>
        </row>
        <row r="38439">
          <cell r="A38439" t="str">
            <v>9009-96</v>
          </cell>
          <cell r="B38439" t="str">
            <v>EMBALAGEM COLETIVA MKNE [PBX-350]</v>
          </cell>
          <cell r="C38439" t="str">
            <v>ROH</v>
          </cell>
          <cell r="D38439" t="str">
            <v>UN</v>
          </cell>
        </row>
        <row r="38440">
          <cell r="A38440" t="str">
            <v>9009-97</v>
          </cell>
          <cell r="B38440" t="str">
            <v>EMBALAGEM INDIVIDUAL MKNE [PE-38]</v>
          </cell>
          <cell r="C38440" t="str">
            <v>ROH</v>
          </cell>
          <cell r="D38440" t="str">
            <v>UN</v>
          </cell>
        </row>
        <row r="38441">
          <cell r="A38441" t="str">
            <v>9009-98</v>
          </cell>
          <cell r="B38441" t="str">
            <v>EMBALAGEM INDIVIDUAL MKNE [PE-39]</v>
          </cell>
          <cell r="C38441" t="str">
            <v>ROH</v>
          </cell>
          <cell r="D38441" t="str">
            <v>UN</v>
          </cell>
        </row>
        <row r="38442">
          <cell r="A38442" t="str">
            <v>9009-99</v>
          </cell>
          <cell r="B38442" t="str">
            <v>EMBALAGEM INDIVIDUAL MKNE [PE-40]</v>
          </cell>
          <cell r="C38442" t="str">
            <v>ROH</v>
          </cell>
          <cell r="D38442" t="str">
            <v>UN</v>
          </cell>
        </row>
        <row r="38443">
          <cell r="A38443" t="str">
            <v>9010-10</v>
          </cell>
          <cell r="B38443" t="str">
            <v>EMBALAGEM INDIVIDUAL MKNE [AWS-EB-04-B]</v>
          </cell>
          <cell r="C38443" t="str">
            <v>ROH</v>
          </cell>
          <cell r="D38443" t="str">
            <v>UN</v>
          </cell>
        </row>
        <row r="38444">
          <cell r="A38444" t="str">
            <v>9010-11</v>
          </cell>
          <cell r="B38444" t="str">
            <v>EMBALAGEM COLETIVA MKNE [AWS-EB-04-B]</v>
          </cell>
          <cell r="C38444" t="str">
            <v>ROH</v>
          </cell>
          <cell r="D38444" t="str">
            <v>UN</v>
          </cell>
        </row>
        <row r="38445">
          <cell r="A38445" t="str">
            <v>9010-12</v>
          </cell>
          <cell r="B38445" t="str">
            <v>EMBALAGEM INDIVIDUAL MKNE [AWS-EB-04-P]</v>
          </cell>
          <cell r="C38445" t="str">
            <v>ROH</v>
          </cell>
          <cell r="D38445" t="str">
            <v>UN</v>
          </cell>
        </row>
        <row r="38446">
          <cell r="A38446" t="str">
            <v>9010-13</v>
          </cell>
          <cell r="B38446" t="str">
            <v>EMBALAGEM COLETIVA MKNE [AWS-EB-04-P]</v>
          </cell>
          <cell r="C38446" t="str">
            <v>ROH</v>
          </cell>
          <cell r="D38446" t="str">
            <v>UN</v>
          </cell>
        </row>
        <row r="38447">
          <cell r="A38447" t="str">
            <v>9010-14</v>
          </cell>
          <cell r="B38447" t="str">
            <v>EMBALAGEM INDIVIDUAL MKNE [AWS-EB-04-W]</v>
          </cell>
          <cell r="C38447" t="str">
            <v>ROH</v>
          </cell>
          <cell r="D38447" t="str">
            <v>UN</v>
          </cell>
        </row>
        <row r="38448">
          <cell r="A38448" t="str">
            <v>9010-15</v>
          </cell>
          <cell r="B38448" t="str">
            <v>EMBALAGEM COLETIVA MKNE [AWS-EB-04-W]</v>
          </cell>
          <cell r="C38448" t="str">
            <v>ROH</v>
          </cell>
          <cell r="D38448" t="str">
            <v>UN</v>
          </cell>
        </row>
        <row r="38449">
          <cell r="A38449" t="str">
            <v>9010-16</v>
          </cell>
          <cell r="B38449" t="str">
            <v>EMBALAGEM INDIVIDUAL MKNE [AWS-SP-03-BL]</v>
          </cell>
          <cell r="C38449" t="str">
            <v>ROH</v>
          </cell>
          <cell r="D38449" t="str">
            <v>UN</v>
          </cell>
        </row>
        <row r="38450">
          <cell r="A38450" t="str">
            <v>9010-17</v>
          </cell>
          <cell r="B38450" t="str">
            <v>EMBALAGEM COLETIVA MKNE [AWS-SP-03-BL]</v>
          </cell>
          <cell r="C38450" t="str">
            <v>ROH</v>
          </cell>
          <cell r="D38450" t="str">
            <v>UN</v>
          </cell>
        </row>
        <row r="38451">
          <cell r="A38451" t="str">
            <v>9010-18</v>
          </cell>
          <cell r="B38451" t="str">
            <v>EMBALAGEM INDIVIDUAL MKNE [AWS-SP-03-B]</v>
          </cell>
          <cell r="C38451" t="str">
            <v>ROH</v>
          </cell>
          <cell r="D38451" t="str">
            <v>UN</v>
          </cell>
        </row>
        <row r="38452">
          <cell r="A38452" t="str">
            <v>9010-19</v>
          </cell>
          <cell r="B38452" t="str">
            <v>EMBALAGEM COLETIVA MKNE [AWS-SP-03-B]</v>
          </cell>
          <cell r="C38452" t="str">
            <v>ROH</v>
          </cell>
          <cell r="D38452" t="str">
            <v>UN</v>
          </cell>
        </row>
        <row r="38453">
          <cell r="A38453" t="str">
            <v>9010-20</v>
          </cell>
          <cell r="B38453" t="str">
            <v>EMBALAGEM INDIVIDUAL MKNE [AWS-HP-04-B]</v>
          </cell>
          <cell r="C38453" t="str">
            <v>ROH</v>
          </cell>
          <cell r="D38453" t="str">
            <v>UN</v>
          </cell>
        </row>
        <row r="38454">
          <cell r="A38454" t="str">
            <v>9010-21</v>
          </cell>
          <cell r="B38454" t="str">
            <v>EMBALAGEM COLETIVA MKNE [AWS-HP-04-B]</v>
          </cell>
          <cell r="C38454" t="str">
            <v>ROH</v>
          </cell>
          <cell r="D38454" t="str">
            <v>UN</v>
          </cell>
        </row>
        <row r="38455">
          <cell r="A38455" t="str">
            <v>9010-22</v>
          </cell>
          <cell r="B38455" t="str">
            <v>EMBALAGEM INDIVIDUAL MKNE [AWS-HP-03-B]</v>
          </cell>
          <cell r="C38455" t="str">
            <v>ROH</v>
          </cell>
          <cell r="D38455" t="str">
            <v>UN</v>
          </cell>
        </row>
        <row r="38456">
          <cell r="A38456" t="str">
            <v>9010-23</v>
          </cell>
          <cell r="B38456" t="str">
            <v>EMBALAGEM COLETIVA MKNE [AWS-HP-03-B]</v>
          </cell>
          <cell r="C38456" t="str">
            <v>ROH</v>
          </cell>
          <cell r="D38456" t="str">
            <v>UN</v>
          </cell>
        </row>
        <row r="38457">
          <cell r="A38457" t="str">
            <v>9010-24</v>
          </cell>
          <cell r="B38457" t="str">
            <v>EMBALAGEM INDIVIDUAL MKNE [AWS-HP-03-W]</v>
          </cell>
          <cell r="C38457" t="str">
            <v>ROH</v>
          </cell>
          <cell r="D38457" t="str">
            <v>UN</v>
          </cell>
        </row>
        <row r="38458">
          <cell r="A38458" t="str">
            <v>9010-25</v>
          </cell>
          <cell r="B38458" t="str">
            <v>EMBALAGEM COLETIVA MKNE [AWS-HP-03-W]</v>
          </cell>
          <cell r="C38458" t="str">
            <v>ROH</v>
          </cell>
          <cell r="D38458" t="str">
            <v>UN</v>
          </cell>
        </row>
        <row r="38459">
          <cell r="A38459" t="str">
            <v>9010-26</v>
          </cell>
          <cell r="B38459" t="str">
            <v>EMBALAGEM INDIVIDUAL MKNE [AWS-HP-03-P]</v>
          </cell>
          <cell r="C38459" t="str">
            <v>ROH</v>
          </cell>
          <cell r="D38459" t="str">
            <v>UN</v>
          </cell>
        </row>
        <row r="38460">
          <cell r="A38460" t="str">
            <v>9010-27</v>
          </cell>
          <cell r="B38460" t="str">
            <v>EMBALAGEM COLETIVA MKNE [AWS-HP-03-P]</v>
          </cell>
          <cell r="C38460" t="str">
            <v>ROH</v>
          </cell>
          <cell r="D38460" t="str">
            <v>UN</v>
          </cell>
        </row>
        <row r="38461">
          <cell r="A38461" t="str">
            <v>9010-28</v>
          </cell>
          <cell r="B38461" t="str">
            <v>EMBALAGEM INDIVIDUAL MKNE [PBX-600-A]</v>
          </cell>
          <cell r="C38461" t="str">
            <v>ROH</v>
          </cell>
          <cell r="D38461" t="str">
            <v>UN</v>
          </cell>
        </row>
        <row r="38462">
          <cell r="A38462" t="str">
            <v>9010-29</v>
          </cell>
          <cell r="B38462" t="str">
            <v>EMBALAGEM COLETIVA MKNE [PBX-600-A]</v>
          </cell>
          <cell r="C38462" t="str">
            <v>ROH</v>
          </cell>
          <cell r="D38462" t="str">
            <v>UN</v>
          </cell>
        </row>
        <row r="38463">
          <cell r="A38463" t="str">
            <v>9010-30</v>
          </cell>
          <cell r="B38463" t="str">
            <v>EMBALAGEM INDIVIDUAL MKNE T2 [VP-09]</v>
          </cell>
          <cell r="C38463" t="str">
            <v>ROH</v>
          </cell>
          <cell r="D38463" t="str">
            <v>UN</v>
          </cell>
        </row>
        <row r="38464">
          <cell r="A38464" t="str">
            <v>9010-31</v>
          </cell>
          <cell r="B38464" t="str">
            <v>EMBALAGEM COLETIVA MKNE [FPL-03]</v>
          </cell>
          <cell r="C38464" t="str">
            <v>ROH</v>
          </cell>
          <cell r="D38464" t="str">
            <v>UN</v>
          </cell>
        </row>
        <row r="38465">
          <cell r="A38465" t="str">
            <v>9010-32</v>
          </cell>
          <cell r="B38465" t="str">
            <v>EMBALAGEM INDIVIDUAL MKNE [FMR-02]</v>
          </cell>
          <cell r="C38465" t="str">
            <v>ROH</v>
          </cell>
          <cell r="D38465" t="str">
            <v>UN</v>
          </cell>
        </row>
        <row r="38466">
          <cell r="A38466" t="str">
            <v>9010-33</v>
          </cell>
          <cell r="B38466" t="str">
            <v>EMBALAGEM COLETIVA MKNE [FMR-02]</v>
          </cell>
          <cell r="C38466" t="str">
            <v>ROH</v>
          </cell>
          <cell r="D38466" t="str">
            <v>UN</v>
          </cell>
        </row>
        <row r="38467">
          <cell r="A38467" t="str">
            <v>9010-34</v>
          </cell>
          <cell r="B38467" t="str">
            <v>EMBALAGEM INDIVIDUAL MKNE [CR-10-BI]</v>
          </cell>
          <cell r="C38467" t="str">
            <v>ROH</v>
          </cell>
          <cell r="D38467" t="str">
            <v>UN</v>
          </cell>
        </row>
        <row r="38468">
          <cell r="A38468" t="str">
            <v>9010-35</v>
          </cell>
          <cell r="B38468" t="str">
            <v>EMBALAGEM COLETIVA MKNE [CR-10-BI]</v>
          </cell>
          <cell r="C38468" t="str">
            <v>ROH</v>
          </cell>
          <cell r="D38468" t="str">
            <v>UN</v>
          </cell>
        </row>
        <row r="38469">
          <cell r="A38469" t="str">
            <v>9010-36</v>
          </cell>
          <cell r="B38469" t="str">
            <v>EMBALAGEM INDIVIDUAL MKNE [AF-UT-01]</v>
          </cell>
          <cell r="C38469" t="str">
            <v>ROH</v>
          </cell>
          <cell r="D38469" t="str">
            <v>UN</v>
          </cell>
        </row>
        <row r="38470">
          <cell r="A38470" t="str">
            <v>9010-37</v>
          </cell>
          <cell r="B38470" t="str">
            <v>EMBALAGEM COLETIVA MKNE [AF-UT-01]</v>
          </cell>
          <cell r="C38470" t="str">
            <v>ROH</v>
          </cell>
          <cell r="D38470" t="str">
            <v>UN</v>
          </cell>
        </row>
        <row r="38471">
          <cell r="A38471" t="str">
            <v>9010-38</v>
          </cell>
          <cell r="B38471" t="str">
            <v>EMBALAGEM INDIVIDUAL MKNE [S-UT-01]</v>
          </cell>
          <cell r="C38471" t="str">
            <v>ROH</v>
          </cell>
          <cell r="D38471" t="str">
            <v>UN</v>
          </cell>
        </row>
        <row r="38472">
          <cell r="A38472" t="str">
            <v>9010-39</v>
          </cell>
          <cell r="B38472" t="str">
            <v>EMBALAGEM COLETIVA MKNE [S-UT-01]</v>
          </cell>
          <cell r="C38472" t="str">
            <v>ROH</v>
          </cell>
          <cell r="D38472" t="str">
            <v>UN</v>
          </cell>
        </row>
        <row r="38473">
          <cell r="A38473" t="str">
            <v>9010-40</v>
          </cell>
          <cell r="B38473" t="str">
            <v>EMBALAGEM INDIVIDUAL MKNE [AF-50-DV]</v>
          </cell>
          <cell r="C38473" t="str">
            <v>ROH</v>
          </cell>
          <cell r="D38473" t="str">
            <v>UN</v>
          </cell>
        </row>
        <row r="38474">
          <cell r="A38474" t="str">
            <v>9010-41</v>
          </cell>
          <cell r="B38474" t="str">
            <v>EMBALAGEM COLETIVA MKNE [AF-50-DV]</v>
          </cell>
          <cell r="C38474" t="str">
            <v>ROH</v>
          </cell>
          <cell r="D38474" t="str">
            <v>UN</v>
          </cell>
        </row>
        <row r="38475">
          <cell r="A38475" t="str">
            <v>9010-42</v>
          </cell>
          <cell r="B38475" t="str">
            <v>EMBALAGEM INDIVIDUAL MKNE [AF-50-DVI]</v>
          </cell>
          <cell r="C38475" t="str">
            <v>ROH</v>
          </cell>
          <cell r="D38475" t="str">
            <v>UN</v>
          </cell>
        </row>
        <row r="38476">
          <cell r="A38476" t="str">
            <v>9010-43</v>
          </cell>
          <cell r="B38476" t="str">
            <v>EMBALAGEM COLETIVA MKNE [AF-50-DVI]</v>
          </cell>
          <cell r="C38476" t="str">
            <v>ROH</v>
          </cell>
          <cell r="D38476" t="str">
            <v>UN</v>
          </cell>
        </row>
        <row r="38477">
          <cell r="A38477" t="str">
            <v>9010-44</v>
          </cell>
          <cell r="B38477" t="str">
            <v>EMBALAGEM INDIVIDUAL C2 MKBR [S-20]</v>
          </cell>
          <cell r="C38477" t="str">
            <v>ROH</v>
          </cell>
          <cell r="D38477" t="str">
            <v>UN</v>
          </cell>
        </row>
        <row r="38478">
          <cell r="A38478" t="str">
            <v>9010-45</v>
          </cell>
          <cell r="B38478" t="str">
            <v>EMBALAGEM INDIVIDUAL C2 MKSUL [S-20]</v>
          </cell>
          <cell r="C38478" t="str">
            <v>ROH</v>
          </cell>
          <cell r="D38478" t="str">
            <v>UN</v>
          </cell>
        </row>
        <row r="38479">
          <cell r="A38479" t="str">
            <v>9010-46</v>
          </cell>
          <cell r="B38479" t="str">
            <v>EMBALAGEM INDIVIDUAL MKNE [EXP-01-R]</v>
          </cell>
          <cell r="C38479" t="str">
            <v>ROH</v>
          </cell>
          <cell r="D38479" t="str">
            <v>UN</v>
          </cell>
        </row>
        <row r="38480">
          <cell r="A38480" t="str">
            <v>9010-47</v>
          </cell>
          <cell r="B38480" t="str">
            <v>EMBALAGEM COLETIVA MKNE [EXP-01-R]</v>
          </cell>
          <cell r="C38480" t="str">
            <v>ROH</v>
          </cell>
          <cell r="D38480" t="str">
            <v>UN</v>
          </cell>
        </row>
        <row r="38481">
          <cell r="A38481" t="str">
            <v>9010-48</v>
          </cell>
          <cell r="B38481" t="str">
            <v>EMBALAGEM INDIVIDUAL MKNE [EXP-02-O]</v>
          </cell>
          <cell r="C38481" t="str">
            <v>ROH</v>
          </cell>
          <cell r="D38481" t="str">
            <v>UN</v>
          </cell>
        </row>
        <row r="38482">
          <cell r="A38482" t="str">
            <v>9010-49</v>
          </cell>
          <cell r="B38482" t="str">
            <v>EMBALAGEM COLETIVA MKNE [EXP-02-O]</v>
          </cell>
          <cell r="C38482" t="str">
            <v>ROH</v>
          </cell>
          <cell r="D38482" t="str">
            <v>UN</v>
          </cell>
        </row>
        <row r="38483">
          <cell r="A38483" t="str">
            <v>9010-50</v>
          </cell>
          <cell r="B38483" t="str">
            <v>EMBALAGEM INDIVIDUAL MKNE [LAP-01-GY]</v>
          </cell>
          <cell r="C38483" t="str">
            <v>ROH</v>
          </cell>
          <cell r="D38483" t="str">
            <v>UN</v>
          </cell>
        </row>
        <row r="38484">
          <cell r="A38484" t="str">
            <v>9010-51</v>
          </cell>
          <cell r="B38484" t="str">
            <v>EMBALAGEM INDIVIDUAL MKNE [LAP-02-GY]</v>
          </cell>
          <cell r="C38484" t="str">
            <v>ROH</v>
          </cell>
          <cell r="D38484" t="str">
            <v>UN</v>
          </cell>
        </row>
        <row r="38485">
          <cell r="A38485" t="str">
            <v>9010-52</v>
          </cell>
          <cell r="B38485" t="str">
            <v>EMBALAGEM INDIVIDUAL MKNE [LAP-03-GY]</v>
          </cell>
          <cell r="C38485" t="str">
            <v>ROH</v>
          </cell>
          <cell r="D38485" t="str">
            <v>UN</v>
          </cell>
        </row>
        <row r="38486">
          <cell r="A38486" t="str">
            <v>9010-53</v>
          </cell>
          <cell r="B38486" t="str">
            <v>EMBALAGEM INDIVIDUAL C1 MKNE [AP-41-GI]</v>
          </cell>
          <cell r="C38486" t="str">
            <v>ROH</v>
          </cell>
          <cell r="D38486" t="str">
            <v>UN</v>
          </cell>
        </row>
        <row r="38487">
          <cell r="A38487" t="str">
            <v>9010-54</v>
          </cell>
          <cell r="B38487" t="str">
            <v>EMBALAGEM COLETIVA MKNE [AP-41-GI]</v>
          </cell>
          <cell r="C38487" t="str">
            <v>ROH</v>
          </cell>
          <cell r="D38487" t="str">
            <v>UN</v>
          </cell>
        </row>
        <row r="38488">
          <cell r="A38488" t="str">
            <v>9010-55</v>
          </cell>
          <cell r="B38488" t="str">
            <v>EMBALAGEM INDIVIDUAL C1 MKNE [AP-41-BLI]</v>
          </cell>
          <cell r="C38488" t="str">
            <v>ROH</v>
          </cell>
          <cell r="D38488" t="str">
            <v>UN</v>
          </cell>
        </row>
        <row r="38489">
          <cell r="A38489" t="str">
            <v>9010-56</v>
          </cell>
          <cell r="B38489" t="str">
            <v>EMBALAGEM COLETIVA MKNE [AP-41-BLI]</v>
          </cell>
          <cell r="C38489" t="str">
            <v>ROH</v>
          </cell>
          <cell r="D38489" t="str">
            <v>UN</v>
          </cell>
        </row>
        <row r="38490">
          <cell r="A38490" t="str">
            <v>9010-57</v>
          </cell>
          <cell r="B38490" t="str">
            <v>EMBALAGEM INDIVIDUAL MKNE [TM-1000-B]</v>
          </cell>
          <cell r="C38490" t="str">
            <v>ROH</v>
          </cell>
          <cell r="D38490" t="str">
            <v>UN</v>
          </cell>
        </row>
        <row r="38491">
          <cell r="A38491" t="str">
            <v>9010-58</v>
          </cell>
          <cell r="B38491" t="str">
            <v>EMBALAGEM INDIVIDUAL MKNE [TM-2000-B]</v>
          </cell>
          <cell r="C38491" t="str">
            <v>ROH</v>
          </cell>
          <cell r="D38491" t="str">
            <v>UN</v>
          </cell>
        </row>
        <row r="38492">
          <cell r="A38492" t="str">
            <v>9010-59</v>
          </cell>
          <cell r="B38492" t="str">
            <v>EMBALAGEM INDIVIDUAL T1 MKNE[AFO-25L-BI]</v>
          </cell>
          <cell r="C38492" t="str">
            <v>ROH</v>
          </cell>
          <cell r="D38492" t="str">
            <v>UN</v>
          </cell>
        </row>
        <row r="38493">
          <cell r="A38493" t="str">
            <v>9010-60</v>
          </cell>
          <cell r="B38493" t="str">
            <v>EMBALAGEM INDIVIDUAL T2 MKNE[AFO-25L-BI]</v>
          </cell>
          <cell r="C38493" t="str">
            <v>ROH</v>
          </cell>
          <cell r="D38493" t="str">
            <v>UN</v>
          </cell>
        </row>
        <row r="38494">
          <cell r="A38494" t="str">
            <v>9010-61</v>
          </cell>
          <cell r="B38494" t="str">
            <v>EMBALAGEM COLETIVA MKNE [AFO-25L-BI]</v>
          </cell>
          <cell r="C38494" t="str">
            <v>ROH</v>
          </cell>
          <cell r="D38494" t="str">
            <v>UN</v>
          </cell>
        </row>
        <row r="38495">
          <cell r="A38495" t="str">
            <v>9010-62</v>
          </cell>
          <cell r="B38495" t="str">
            <v>EMBALAGEM INDIVIDUAL C1 MKNE [BG-16]</v>
          </cell>
          <cell r="C38495" t="str">
            <v>ROH</v>
          </cell>
          <cell r="D38495" t="str">
            <v>UN</v>
          </cell>
        </row>
        <row r="38496">
          <cell r="A38496" t="str">
            <v>9010-63</v>
          </cell>
          <cell r="B38496" t="str">
            <v>EMBALAGEM COLETIVA MKNE [BG-16]</v>
          </cell>
          <cell r="C38496" t="str">
            <v>ROH</v>
          </cell>
          <cell r="D38496" t="str">
            <v>UN</v>
          </cell>
        </row>
        <row r="38497">
          <cell r="A38497" t="str">
            <v>9010-64</v>
          </cell>
          <cell r="B38497" t="str">
            <v>EMBALAGEM INDIVIDUAL MKNE [CL-03]</v>
          </cell>
          <cell r="C38497" t="str">
            <v>ROH</v>
          </cell>
          <cell r="D38497" t="str">
            <v>UN</v>
          </cell>
        </row>
        <row r="38498">
          <cell r="A38498" t="str">
            <v>9010-65</v>
          </cell>
          <cell r="B38498" t="str">
            <v>EMBALAGEM COLETIVA MKNE [CL-03]</v>
          </cell>
          <cell r="C38498" t="str">
            <v>ROH</v>
          </cell>
          <cell r="D38498" t="str">
            <v>UN</v>
          </cell>
        </row>
        <row r="38499">
          <cell r="A38499" t="str">
            <v>9010-66</v>
          </cell>
          <cell r="B38499" t="str">
            <v>EMBALAGEM INDIVIDUAL MKNE [BX-100-BL]</v>
          </cell>
          <cell r="C38499" t="str">
            <v>ROH</v>
          </cell>
          <cell r="D38499" t="str">
            <v>UN</v>
          </cell>
        </row>
        <row r="38500">
          <cell r="A38500" t="str">
            <v>9010-67</v>
          </cell>
          <cell r="B38500" t="str">
            <v>EMBALAGEM COLETIVA MKNE [BX-100-BL]</v>
          </cell>
          <cell r="C38500" t="str">
            <v>ROH</v>
          </cell>
          <cell r="D38500" t="str">
            <v>UN</v>
          </cell>
        </row>
        <row r="38501">
          <cell r="A38501" t="str">
            <v>9010-68</v>
          </cell>
          <cell r="B38501" t="str">
            <v>EMBALAGEM INDIVIDUAL MKNE [P-25]</v>
          </cell>
          <cell r="C38501" t="str">
            <v>ROH</v>
          </cell>
          <cell r="D38501" t="str">
            <v>UN</v>
          </cell>
        </row>
        <row r="38502">
          <cell r="A38502" t="str">
            <v>9010-69</v>
          </cell>
          <cell r="B38502" t="str">
            <v>EMBALAGEM COLETIVA MKNE [P-25]</v>
          </cell>
          <cell r="C38502" t="str">
            <v>ROH</v>
          </cell>
          <cell r="D38502" t="str">
            <v>UN</v>
          </cell>
        </row>
        <row r="38503">
          <cell r="A38503" t="str">
            <v>9010-70</v>
          </cell>
          <cell r="B38503" t="str">
            <v>EMBALAGEM INDIVIDUAL MKNE [P-26]</v>
          </cell>
          <cell r="C38503" t="str">
            <v>ROH</v>
          </cell>
          <cell r="D38503" t="str">
            <v>UN</v>
          </cell>
        </row>
        <row r="38504">
          <cell r="A38504" t="str">
            <v>9010-71</v>
          </cell>
          <cell r="B38504" t="str">
            <v>EMBALAGEM COLETIVA MKNE [P-26]</v>
          </cell>
          <cell r="C38504" t="str">
            <v>ROH</v>
          </cell>
          <cell r="D38504" t="str">
            <v>UN</v>
          </cell>
        </row>
        <row r="38505">
          <cell r="A38505" t="str">
            <v>9010-72</v>
          </cell>
          <cell r="B38505" t="str">
            <v>EMBALAGEM INDIVIDUAL MKNE [BG-09]</v>
          </cell>
          <cell r="C38505" t="str">
            <v>ROH</v>
          </cell>
          <cell r="D38505" t="str">
            <v>UN</v>
          </cell>
        </row>
        <row r="38506">
          <cell r="A38506" t="str">
            <v>9010-73</v>
          </cell>
          <cell r="B38506" t="str">
            <v>EMBALAGEM COLETIVA MKNE [BG-09]</v>
          </cell>
          <cell r="C38506" t="str">
            <v>ROH</v>
          </cell>
          <cell r="D38506" t="str">
            <v>UN</v>
          </cell>
        </row>
        <row r="38507">
          <cell r="A38507" t="str">
            <v>9010-74</v>
          </cell>
          <cell r="B38507" t="str">
            <v>EMBALAGEM INDIVIDUAL MKNE [P-02-PRO]</v>
          </cell>
          <cell r="C38507" t="str">
            <v>ROH</v>
          </cell>
          <cell r="D38507" t="str">
            <v>UN</v>
          </cell>
        </row>
        <row r="38508">
          <cell r="A38508" t="str">
            <v>9010-75</v>
          </cell>
          <cell r="B38508" t="str">
            <v>EMBALAGEM COLETIVA MKNE [P-02-PRO]</v>
          </cell>
          <cell r="C38508" t="str">
            <v>ROH</v>
          </cell>
          <cell r="D38508" t="str">
            <v>UN</v>
          </cell>
        </row>
        <row r="38509">
          <cell r="A38509" t="str">
            <v>9010-76</v>
          </cell>
          <cell r="B38509" t="str">
            <v>EMBALAGEM INDIVIDUAL MKNE [CR-11]</v>
          </cell>
          <cell r="C38509" t="str">
            <v>ROH</v>
          </cell>
          <cell r="D38509" t="str">
            <v>UN</v>
          </cell>
        </row>
        <row r="38510">
          <cell r="A38510" t="str">
            <v>9010-77</v>
          </cell>
          <cell r="B38510" t="str">
            <v>EMBALAGEM COLETIVA MKNE [CR-11]</v>
          </cell>
          <cell r="C38510" t="str">
            <v>ROH</v>
          </cell>
          <cell r="D38510" t="str">
            <v>UN</v>
          </cell>
        </row>
        <row r="38511">
          <cell r="A38511" t="str">
            <v>9010-78</v>
          </cell>
          <cell r="B38511" t="str">
            <v>EMBALAGEM INDIVIDUAL MKNE [C-28-ECL]</v>
          </cell>
          <cell r="C38511" t="str">
            <v>ROH</v>
          </cell>
          <cell r="D38511" t="str">
            <v>UN</v>
          </cell>
        </row>
        <row r="38512">
          <cell r="A38512" t="str">
            <v>9010-79</v>
          </cell>
          <cell r="B38512" t="str">
            <v>EMBALAGEM COLETIVA MKNE [C-28-ECL]</v>
          </cell>
          <cell r="C38512" t="str">
            <v>ROH</v>
          </cell>
          <cell r="D38512" t="str">
            <v>UN</v>
          </cell>
        </row>
        <row r="38513">
          <cell r="A38513" t="str">
            <v>9010-80</v>
          </cell>
          <cell r="B38513" t="str">
            <v>EMBALAGEM INDIVIDUAL MKNE [MCE-01-AL]</v>
          </cell>
          <cell r="C38513" t="str">
            <v>ROH</v>
          </cell>
          <cell r="D38513" t="str">
            <v>UN</v>
          </cell>
        </row>
        <row r="38514">
          <cell r="A38514" t="str">
            <v>9010-81</v>
          </cell>
          <cell r="B38514" t="str">
            <v>EMBALAGEM COLETIVA MKNE [MCE-01-AL]</v>
          </cell>
          <cell r="C38514" t="str">
            <v>ROH</v>
          </cell>
          <cell r="D38514" t="str">
            <v>UN</v>
          </cell>
        </row>
        <row r="38515">
          <cell r="A38515" t="str">
            <v>9010-82</v>
          </cell>
          <cell r="B38515" t="str">
            <v>EMBALAGEM INDIVIDUAL MKNE [AWS-EB-05-B]</v>
          </cell>
          <cell r="C38515" t="str">
            <v>ROH</v>
          </cell>
          <cell r="D38515" t="str">
            <v>UN</v>
          </cell>
        </row>
        <row r="38516">
          <cell r="A38516" t="str">
            <v>9010-83</v>
          </cell>
          <cell r="B38516" t="str">
            <v>EMBALAGEM COLETIVA MKNE [AWS-EB-05-B]</v>
          </cell>
          <cell r="C38516" t="str">
            <v>ROH</v>
          </cell>
          <cell r="D38516" t="str">
            <v>UN</v>
          </cell>
        </row>
        <row r="38517">
          <cell r="A38517" t="str">
            <v>9010-84</v>
          </cell>
          <cell r="B38517" t="str">
            <v>EMBALAGEM INDIVIDUAL MKNE [AWS-EB-05-W]</v>
          </cell>
          <cell r="C38517" t="str">
            <v>ROH</v>
          </cell>
          <cell r="D38517" t="str">
            <v>UN</v>
          </cell>
        </row>
        <row r="38518">
          <cell r="A38518" t="str">
            <v>9010-85</v>
          </cell>
          <cell r="B38518" t="str">
            <v>EMBALAGEM COLETIVA MKNE [AWS-EB-05-W]</v>
          </cell>
          <cell r="C38518" t="str">
            <v>ROH</v>
          </cell>
          <cell r="D38518" t="str">
            <v>UN</v>
          </cell>
        </row>
        <row r="38519">
          <cell r="A38519" t="str">
            <v>9010-86</v>
          </cell>
          <cell r="B38519" t="str">
            <v>EMBALAGM INDIVIDUAL T1 MKNE[AFDO-25L-FD]</v>
          </cell>
          <cell r="C38519" t="str">
            <v>ROH</v>
          </cell>
          <cell r="D38519" t="str">
            <v>UN</v>
          </cell>
        </row>
        <row r="38520">
          <cell r="A38520" t="str">
            <v>9010-87</v>
          </cell>
          <cell r="B38520" t="str">
            <v>EMBALAGEM COLETIVA MKNE [AFDO-25L-FD]</v>
          </cell>
          <cell r="C38520" t="str">
            <v>ROH</v>
          </cell>
          <cell r="D38520" t="str">
            <v>UN</v>
          </cell>
        </row>
        <row r="38521">
          <cell r="A38521" t="str">
            <v>9010-88</v>
          </cell>
          <cell r="B38521" t="str">
            <v>EMBALAGEM INDIVIDUAL MKNE [AWS-HP-05-B]</v>
          </cell>
          <cell r="C38521" t="str">
            <v>ROH</v>
          </cell>
          <cell r="D38521" t="str">
            <v>UN</v>
          </cell>
        </row>
        <row r="38522">
          <cell r="A38522" t="str">
            <v>9010-89</v>
          </cell>
          <cell r="B38522" t="str">
            <v>EMBALAGEM COLETIVA MKNE [AWS-HP-05-B]</v>
          </cell>
          <cell r="C38522" t="str">
            <v>ROH</v>
          </cell>
          <cell r="D38522" t="str">
            <v>UN</v>
          </cell>
        </row>
        <row r="38523">
          <cell r="A38523" t="str">
            <v>9010-90</v>
          </cell>
          <cell r="B38523" t="str">
            <v>EMBALAGEM INDIVIDUAL MKNE [AWS-SP-04-LB]</v>
          </cell>
          <cell r="C38523" t="str">
            <v>ROH</v>
          </cell>
          <cell r="D38523" t="str">
            <v>UN</v>
          </cell>
        </row>
        <row r="38524">
          <cell r="A38524" t="str">
            <v>9010-91</v>
          </cell>
          <cell r="B38524" t="str">
            <v>EMBALAGEM COLETIVA MKNE [AWS-SP-04-LB]</v>
          </cell>
          <cell r="C38524" t="str">
            <v>ROH</v>
          </cell>
          <cell r="D38524" t="str">
            <v>UN</v>
          </cell>
        </row>
        <row r="38525">
          <cell r="A38525" t="str">
            <v>9010-92</v>
          </cell>
          <cell r="B38525" t="str">
            <v>EMBALAGEM INDIVIDUAL MKNE [AWS-SP-05-LB]</v>
          </cell>
          <cell r="C38525" t="str">
            <v>ROH</v>
          </cell>
          <cell r="D38525" t="str">
            <v>UN</v>
          </cell>
        </row>
        <row r="38526">
          <cell r="A38526" t="str">
            <v>9010-93</v>
          </cell>
          <cell r="B38526" t="str">
            <v>EMBALAGEM COLETIVA MKNE [AWS-SP-05-LB]</v>
          </cell>
          <cell r="C38526" t="str">
            <v>ROH</v>
          </cell>
          <cell r="D38526" t="str">
            <v>UN</v>
          </cell>
        </row>
        <row r="38527">
          <cell r="A38527" t="str">
            <v>9010-94</v>
          </cell>
          <cell r="B38527" t="str">
            <v>EMBALAG INDIVIDUAL MKNE C1 [FGB-01-B50]</v>
          </cell>
          <cell r="C38527" t="str">
            <v>ROH</v>
          </cell>
          <cell r="D38527" t="str">
            <v>UN</v>
          </cell>
        </row>
        <row r="38528">
          <cell r="A38528" t="str">
            <v>9010-95</v>
          </cell>
          <cell r="B38528" t="str">
            <v>EMBALAG INDIVIDUAL MKNE C1 [FGB-01-B80]</v>
          </cell>
          <cell r="C38528" t="str">
            <v>ROH</v>
          </cell>
          <cell r="D38528" t="str">
            <v>UN</v>
          </cell>
        </row>
        <row r="38529">
          <cell r="A38529" t="str">
            <v>9010-96</v>
          </cell>
          <cell r="B38529" t="str">
            <v>EMBALAG INDIVIDUAL MKNE C1 [FGB-01-B120]</v>
          </cell>
          <cell r="C38529" t="str">
            <v>ROH</v>
          </cell>
          <cell r="D38529" t="str">
            <v>UN</v>
          </cell>
        </row>
        <row r="38530">
          <cell r="A38530" t="str">
            <v>9010-97</v>
          </cell>
          <cell r="B38530" t="str">
            <v>EMBALAGEM INDIVIDUAL MKNE T1 [FS-01-BI]</v>
          </cell>
          <cell r="C38530" t="str">
            <v>ROH</v>
          </cell>
          <cell r="D38530" t="str">
            <v>UN</v>
          </cell>
        </row>
        <row r="38531">
          <cell r="A38531" t="str">
            <v>9010-98</v>
          </cell>
          <cell r="B38531" t="str">
            <v>EMBALAGEM INDIVIDUAL MKNE T2 [FS-01-BI]</v>
          </cell>
          <cell r="C38531" t="str">
            <v>ROH</v>
          </cell>
          <cell r="D38531" t="str">
            <v>UN</v>
          </cell>
        </row>
        <row r="38532">
          <cell r="A38532" t="str">
            <v>9010-99</v>
          </cell>
          <cell r="B38532" t="str">
            <v>EMBALAGEM COLETIVA MKNE [FS-01-BI]</v>
          </cell>
          <cell r="C38532" t="str">
            <v>ROH</v>
          </cell>
          <cell r="D38532" t="str">
            <v>UN</v>
          </cell>
        </row>
        <row r="38533">
          <cell r="A38533" t="str">
            <v>9011-10</v>
          </cell>
          <cell r="B38533" t="str">
            <v>EMBALAGEM INDIVIDUAL MKNE [SCP-JU-04-US]</v>
          </cell>
          <cell r="C38533" t="str">
            <v>ROH</v>
          </cell>
          <cell r="D38533" t="str">
            <v>UN</v>
          </cell>
        </row>
        <row r="38534">
          <cell r="A38534" t="str">
            <v>9011-11</v>
          </cell>
          <cell r="B38534" t="str">
            <v>EMBALAGEM COLETIVA MKNE [SCP-JU-04-US]</v>
          </cell>
          <cell r="C38534" t="str">
            <v>ROH</v>
          </cell>
          <cell r="D38534" t="str">
            <v>UN</v>
          </cell>
        </row>
        <row r="38535">
          <cell r="A38535" t="str">
            <v>9011-12</v>
          </cell>
          <cell r="B38535" t="str">
            <v>EMBALAGEM INDIVIDUAL MKNE [SCP-01-US]</v>
          </cell>
          <cell r="C38535" t="str">
            <v>ROH</v>
          </cell>
          <cell r="D38535" t="str">
            <v>UN</v>
          </cell>
        </row>
        <row r="38536">
          <cell r="A38536" t="str">
            <v>9011-13</v>
          </cell>
          <cell r="B38536" t="str">
            <v>EMBALAGEM COLETIVA MKNE [SCP-01-US]</v>
          </cell>
          <cell r="C38536" t="str">
            <v>ROH</v>
          </cell>
          <cell r="D38536" t="str">
            <v>UN</v>
          </cell>
        </row>
        <row r="38537">
          <cell r="A38537" t="str">
            <v>9011-14</v>
          </cell>
          <cell r="B38537" t="str">
            <v>EMBALAGEM INDIVIDUAL MKNE [AWS-MIC-01]</v>
          </cell>
          <cell r="C38537" t="str">
            <v>ROH</v>
          </cell>
          <cell r="D38537" t="str">
            <v>UN</v>
          </cell>
        </row>
        <row r="38538">
          <cell r="A38538" t="str">
            <v>9011-15</v>
          </cell>
          <cell r="B38538" t="str">
            <v>EMBALAGEM COLETIVA MKNE [AWS-MIC-01]</v>
          </cell>
          <cell r="C38538" t="str">
            <v>ROH</v>
          </cell>
          <cell r="D38538" t="str">
            <v>UN</v>
          </cell>
        </row>
        <row r="38539">
          <cell r="A38539" t="str">
            <v>9011-16</v>
          </cell>
          <cell r="B38539" t="str">
            <v>EMBALAGEM INDIVIDUAL MKNE [CTI-02]</v>
          </cell>
          <cell r="C38539" t="str">
            <v>ROH</v>
          </cell>
          <cell r="D38539" t="str">
            <v>UN</v>
          </cell>
        </row>
        <row r="38540">
          <cell r="A38540" t="str">
            <v>9011-17</v>
          </cell>
          <cell r="B38540" t="str">
            <v>EMBALAGEM INDIVIDUAL MKNE [CTI-03]</v>
          </cell>
          <cell r="C38540" t="str">
            <v>ROH</v>
          </cell>
          <cell r="D38540" t="str">
            <v>UN</v>
          </cell>
        </row>
        <row r="38541">
          <cell r="A38541" t="str">
            <v>9011-18</v>
          </cell>
          <cell r="B38541" t="str">
            <v>EMBALAGEM INDIVIDUAL T1 MKNE [FSP-01]</v>
          </cell>
          <cell r="C38541" t="str">
            <v>ROH</v>
          </cell>
          <cell r="D38541" t="str">
            <v>UN</v>
          </cell>
        </row>
        <row r="38542">
          <cell r="A38542" t="str">
            <v>9011-19</v>
          </cell>
          <cell r="B38542" t="str">
            <v>EMBALAGEM INDIVIDUAL T2 MKNE [FSP-01]</v>
          </cell>
          <cell r="C38542" t="str">
            <v>ROH</v>
          </cell>
          <cell r="D38542" t="str">
            <v>UN</v>
          </cell>
        </row>
        <row r="38543">
          <cell r="A38543" t="str">
            <v>9011-20</v>
          </cell>
          <cell r="B38543" t="str">
            <v>EMBALAGEM COLETIVA MKNE [FSP-01]</v>
          </cell>
          <cell r="C38543" t="str">
            <v>ROH</v>
          </cell>
          <cell r="D38543" t="str">
            <v>UN</v>
          </cell>
        </row>
        <row r="38544">
          <cell r="A38544" t="str">
            <v>9011-21</v>
          </cell>
          <cell r="B38544" t="str">
            <v>EMBALAGEM INDIVIDUAL MKNE [VP-10-DB]</v>
          </cell>
          <cell r="C38544" t="str">
            <v>ROH</v>
          </cell>
          <cell r="D38544" t="str">
            <v>UN</v>
          </cell>
        </row>
        <row r="38545">
          <cell r="A38545" t="str">
            <v>9011-22</v>
          </cell>
          <cell r="B38545" t="str">
            <v>EMBALAGEM COLETIVA MKNE [VP-10-DB]</v>
          </cell>
          <cell r="C38545" t="str">
            <v>ROH</v>
          </cell>
          <cell r="D38545" t="str">
            <v>UN</v>
          </cell>
        </row>
        <row r="38546">
          <cell r="A38546" t="str">
            <v>9011-23</v>
          </cell>
          <cell r="B38546" t="str">
            <v>EMBALAGEM INDIVIDUAL C2 MKNE [BG-03]</v>
          </cell>
          <cell r="C38546" t="str">
            <v>ROH</v>
          </cell>
          <cell r="D38546" t="str">
            <v>UN</v>
          </cell>
        </row>
        <row r="38547">
          <cell r="A38547" t="str">
            <v>9011-24</v>
          </cell>
          <cell r="B38547" t="str">
            <v>EMBALAGEM INDIVIDUAL C2 MKNE [BG-04]</v>
          </cell>
          <cell r="C38547" t="str">
            <v>ROH</v>
          </cell>
          <cell r="D38547" t="str">
            <v>UN</v>
          </cell>
        </row>
        <row r="38548">
          <cell r="A38548" t="str">
            <v>9011-25</v>
          </cell>
          <cell r="B38548" t="str">
            <v>EMBALAGEM INDIVIDUAL C2 MKNE [BG-05]</v>
          </cell>
          <cell r="C38548" t="str">
            <v>ROH</v>
          </cell>
          <cell r="D38548" t="str">
            <v>UN</v>
          </cell>
        </row>
        <row r="38549">
          <cell r="A38549" t="str">
            <v>9011-26</v>
          </cell>
          <cell r="B38549" t="str">
            <v>EMBALAGEM INDIVIDUAL MKNE [SC-37-BI]</v>
          </cell>
          <cell r="C38549" t="str">
            <v>ROH</v>
          </cell>
          <cell r="D38549" t="str">
            <v>UN</v>
          </cell>
        </row>
        <row r="38550">
          <cell r="A38550" t="str">
            <v>9011-27</v>
          </cell>
          <cell r="B38550" t="str">
            <v>EMBALAGEM COLETIVA MKNE [SC-37-BI]</v>
          </cell>
          <cell r="C38550" t="str">
            <v>ROH</v>
          </cell>
          <cell r="D38550" t="str">
            <v>UN</v>
          </cell>
        </row>
        <row r="38551">
          <cell r="A38551" t="str">
            <v>9011-28</v>
          </cell>
          <cell r="B38551" t="str">
            <v>EMBALAGEM INDIVIDUAL MKNE [CR-02]</v>
          </cell>
          <cell r="C38551" t="str">
            <v>ROH</v>
          </cell>
          <cell r="D38551" t="str">
            <v>UN</v>
          </cell>
        </row>
        <row r="38552">
          <cell r="A38552" t="str">
            <v>9011-29</v>
          </cell>
          <cell r="B38552" t="str">
            <v>EMBALAGEM COLETIVA MKNE [CR-02]</v>
          </cell>
          <cell r="C38552" t="str">
            <v>ROH</v>
          </cell>
          <cell r="D38552" t="str">
            <v>UN</v>
          </cell>
        </row>
        <row r="38553">
          <cell r="A38553" t="str">
            <v>9011-30</v>
          </cell>
          <cell r="B38553" t="str">
            <v>EMBALAGEM INDIVIDUAL MKNE [C-20-MC]</v>
          </cell>
          <cell r="C38553" t="str">
            <v>ROH</v>
          </cell>
          <cell r="D38553" t="str">
            <v>UN</v>
          </cell>
        </row>
        <row r="38554">
          <cell r="A38554" t="str">
            <v>9011-31</v>
          </cell>
          <cell r="B38554" t="str">
            <v>EMBALAGEM COLETIVA MKNE [C-20-MC]</v>
          </cell>
          <cell r="C38554" t="str">
            <v>ROH</v>
          </cell>
          <cell r="D38554" t="str">
            <v>UN</v>
          </cell>
        </row>
        <row r="38555">
          <cell r="A38555" t="str">
            <v>9011-32</v>
          </cell>
          <cell r="B38555" t="str">
            <v>EMBALAGEM INDIVIDUAL MKNE [MP-05-B]</v>
          </cell>
          <cell r="C38555" t="str">
            <v>ROH</v>
          </cell>
          <cell r="D38555" t="str">
            <v>UN</v>
          </cell>
        </row>
        <row r="38556">
          <cell r="A38556" t="str">
            <v>9011-33</v>
          </cell>
          <cell r="B38556" t="str">
            <v>EMBALAGEM COLETIVA MKNE [MP-05-B]</v>
          </cell>
          <cell r="C38556" t="str">
            <v>ROH</v>
          </cell>
          <cell r="D38556" t="str">
            <v>UN</v>
          </cell>
        </row>
        <row r="38557">
          <cell r="A38557" t="str">
            <v>9011-34</v>
          </cell>
          <cell r="B38557" t="str">
            <v>EMBALAGEM INDIVIDUAL MKNE [SC-20-BI]</v>
          </cell>
          <cell r="C38557" t="str">
            <v>ROH</v>
          </cell>
          <cell r="D38557" t="str">
            <v>UN</v>
          </cell>
        </row>
        <row r="38558">
          <cell r="A38558" t="str">
            <v>9011-35</v>
          </cell>
          <cell r="B38558" t="str">
            <v>EMBALAGEM COLETIVA MKNE [SC-20-BI]</v>
          </cell>
          <cell r="C38558" t="str">
            <v>ROH</v>
          </cell>
          <cell r="D38558" t="str">
            <v>UN</v>
          </cell>
        </row>
        <row r="38559">
          <cell r="A38559" t="str">
            <v>9011-36</v>
          </cell>
          <cell r="B38559" t="str">
            <v>EMBALAGEM INDIVIDUAL MKNE [SC-21-BI]</v>
          </cell>
          <cell r="C38559" t="str">
            <v>ROH</v>
          </cell>
          <cell r="D38559" t="str">
            <v>UN</v>
          </cell>
        </row>
        <row r="38560">
          <cell r="A38560" t="str">
            <v>9011-37</v>
          </cell>
          <cell r="B38560" t="str">
            <v>EMBALAGEM COLETIVA MKNE [SC-21-BI]</v>
          </cell>
          <cell r="C38560" t="str">
            <v>ROH</v>
          </cell>
          <cell r="D38560" t="str">
            <v>UN</v>
          </cell>
        </row>
        <row r="38561">
          <cell r="A38561" t="str">
            <v>9011-38</v>
          </cell>
          <cell r="B38561" t="str">
            <v>EMBALAGEM INDIVIDUAL MKNE [SC-32-BI]</v>
          </cell>
          <cell r="C38561" t="str">
            <v>ROH</v>
          </cell>
          <cell r="D38561" t="str">
            <v>UN</v>
          </cell>
        </row>
        <row r="38562">
          <cell r="A38562" t="str">
            <v>9011-39</v>
          </cell>
          <cell r="B38562" t="str">
            <v>EMBALAGEM COLETIVA MKNE [SC-32-BI]</v>
          </cell>
          <cell r="C38562" t="str">
            <v>ROH</v>
          </cell>
          <cell r="D38562" t="str">
            <v>UN</v>
          </cell>
        </row>
        <row r="38563">
          <cell r="A38563" t="str">
            <v>9011-40</v>
          </cell>
          <cell r="B38563" t="str">
            <v>EMBALAGEM INDIVIDUAL MKNE [MCF-01-BI]</v>
          </cell>
          <cell r="C38563" t="str">
            <v>ROH</v>
          </cell>
          <cell r="D38563" t="str">
            <v>UN</v>
          </cell>
        </row>
        <row r="38564">
          <cell r="A38564" t="str">
            <v>9011-41</v>
          </cell>
          <cell r="B38564" t="str">
            <v>EMBALAGEM COLETIVA MKNE [MCF-01-BI]</v>
          </cell>
          <cell r="C38564" t="str">
            <v>ROH</v>
          </cell>
          <cell r="D38564" t="str">
            <v>UN</v>
          </cell>
        </row>
        <row r="38565">
          <cell r="A38565" t="str">
            <v>9011-42</v>
          </cell>
          <cell r="B38565" t="str">
            <v>EMBALAGEM INDIVIDUAL MKNE [CE-17-BC]</v>
          </cell>
          <cell r="C38565" t="str">
            <v>ROH</v>
          </cell>
          <cell r="D38565" t="str">
            <v>UN</v>
          </cell>
        </row>
        <row r="38566">
          <cell r="A38566" t="str">
            <v>9011-43</v>
          </cell>
          <cell r="B38566" t="str">
            <v>EMBALAGEM COLETIVA MKNE [CE-17-BC]</v>
          </cell>
          <cell r="C38566" t="str">
            <v>ROH</v>
          </cell>
          <cell r="D38566" t="str">
            <v>UN</v>
          </cell>
        </row>
        <row r="38567">
          <cell r="A38567" t="str">
            <v>9011-44</v>
          </cell>
          <cell r="B38567" t="str">
            <v>EMBALAGEM INDIVIDUAL MKNE [CL-45L]</v>
          </cell>
          <cell r="C38567" t="str">
            <v>ROH</v>
          </cell>
          <cell r="D38567" t="str">
            <v>UN</v>
          </cell>
        </row>
        <row r="38568">
          <cell r="A38568" t="str">
            <v>9011-45</v>
          </cell>
          <cell r="B38568" t="str">
            <v>EMBALAGEM INDIVIDUAL MKNE [CL-65L]</v>
          </cell>
          <cell r="C38568" t="str">
            <v>ROH</v>
          </cell>
          <cell r="D38568" t="str">
            <v>UN</v>
          </cell>
        </row>
        <row r="38569">
          <cell r="A38569" t="str">
            <v>9011-46</v>
          </cell>
          <cell r="B38569" t="str">
            <v>EMBALAGEM INDIVIDUAL MKNE [SC-13-BI]</v>
          </cell>
          <cell r="C38569" t="str">
            <v>ROH</v>
          </cell>
          <cell r="D38569" t="str">
            <v>UN</v>
          </cell>
        </row>
        <row r="38570">
          <cell r="A38570" t="str">
            <v>9011-47</v>
          </cell>
          <cell r="B38570" t="str">
            <v>EMBALAGEM COLETIVA MKNE [SC-13-BI]</v>
          </cell>
          <cell r="C38570" t="str">
            <v>ROH</v>
          </cell>
          <cell r="D38570" t="str">
            <v>UN</v>
          </cell>
        </row>
        <row r="38571">
          <cell r="A38571" t="str">
            <v>9011-48</v>
          </cell>
          <cell r="B38571" t="str">
            <v>EMBALAGEM INDIVIDUAL MKNE [AWS-SP-07-B]</v>
          </cell>
          <cell r="C38571" t="str">
            <v>ROH</v>
          </cell>
          <cell r="D38571" t="str">
            <v>UN</v>
          </cell>
        </row>
        <row r="38572">
          <cell r="A38572" t="str">
            <v>9011-49</v>
          </cell>
          <cell r="B38572" t="str">
            <v>EMBALAGEM COLETIVA MKNE [AWS-SP-07-B]</v>
          </cell>
          <cell r="C38572" t="str">
            <v>ROH</v>
          </cell>
          <cell r="D38572" t="str">
            <v>UN</v>
          </cell>
        </row>
        <row r="38573">
          <cell r="A38573" t="str">
            <v>9011-50</v>
          </cell>
          <cell r="B38573" t="str">
            <v>EMBALAG INDIVIDUAL MKNE[AWS-HP-NJ-01-WG]</v>
          </cell>
          <cell r="C38573" t="str">
            <v>ROH</v>
          </cell>
          <cell r="D38573" t="str">
            <v>UN</v>
          </cell>
        </row>
        <row r="38574">
          <cell r="A38574" t="str">
            <v>9011-51</v>
          </cell>
          <cell r="B38574" t="str">
            <v>EMBALAGEM COLETIVA MKNE[AWS-HP-NJ-01-WG]</v>
          </cell>
          <cell r="C38574" t="str">
            <v>ROH</v>
          </cell>
          <cell r="D38574" t="str">
            <v>UN</v>
          </cell>
        </row>
        <row r="38575">
          <cell r="A38575" t="str">
            <v>9011-52</v>
          </cell>
          <cell r="B38575" t="str">
            <v>EMBALAGEM INDIVIDUAL MKNE [AWS-SP-06-B]</v>
          </cell>
          <cell r="C38575" t="str">
            <v>ROH</v>
          </cell>
          <cell r="D38575" t="str">
            <v>UN</v>
          </cell>
        </row>
        <row r="38576">
          <cell r="A38576" t="str">
            <v>9011-53</v>
          </cell>
          <cell r="B38576" t="str">
            <v>EMBALAGEM COLETIVA MKNE [AWS-SP-06-B]</v>
          </cell>
          <cell r="C38576" t="str">
            <v>ROH</v>
          </cell>
          <cell r="D38576" t="str">
            <v>UN</v>
          </cell>
        </row>
        <row r="38577">
          <cell r="A38577" t="str">
            <v>9011-54</v>
          </cell>
          <cell r="B38577" t="str">
            <v>EMBALAGEM INDIVIDUAL C2 MKNE [BG-06]</v>
          </cell>
          <cell r="C38577" t="str">
            <v>ROH</v>
          </cell>
          <cell r="D38577" t="str">
            <v>UN</v>
          </cell>
        </row>
        <row r="38578">
          <cell r="A38578" t="str">
            <v>9011-55</v>
          </cell>
          <cell r="B38578" t="str">
            <v>EMBALAGEM INDIVIDUAL C2 MKNE [BG-08]</v>
          </cell>
          <cell r="C38578" t="str">
            <v>ROH</v>
          </cell>
          <cell r="D38578" t="str">
            <v>UN</v>
          </cell>
        </row>
        <row r="38579">
          <cell r="A38579" t="str">
            <v>9011-56</v>
          </cell>
          <cell r="B38579" t="str">
            <v>EMBALAGEM INDIVIDUAL C2 MKNE [BG-16]</v>
          </cell>
          <cell r="C38579" t="str">
            <v>ROH</v>
          </cell>
          <cell r="D38579" t="str">
            <v>UN</v>
          </cell>
        </row>
        <row r="38580">
          <cell r="A38580" t="str">
            <v>9011-57</v>
          </cell>
          <cell r="B38580" t="str">
            <v>EMBALAGEM INDIVIDUAL MKNE [CL-25L]</v>
          </cell>
          <cell r="C38580" t="str">
            <v>ROH</v>
          </cell>
          <cell r="D38580" t="str">
            <v>UN</v>
          </cell>
        </row>
        <row r="38581">
          <cell r="A38581" t="str">
            <v>9011-58</v>
          </cell>
          <cell r="B38581" t="str">
            <v>EMBLAGEM INDIVIDUAL MKNE[AWS-TV-24-01-G]</v>
          </cell>
          <cell r="C38581" t="str">
            <v>ROH</v>
          </cell>
          <cell r="D38581" t="str">
            <v>UN</v>
          </cell>
        </row>
        <row r="38582">
          <cell r="A38582" t="str">
            <v>9011-59</v>
          </cell>
          <cell r="B38582" t="str">
            <v>EMBALAGEM INDIVIDUAL MKNE [PE-30-6X]</v>
          </cell>
          <cell r="C38582" t="str">
            <v>ROH</v>
          </cell>
          <cell r="D38582" t="str">
            <v>UN</v>
          </cell>
        </row>
        <row r="38583">
          <cell r="A38583" t="str">
            <v>9011-60</v>
          </cell>
          <cell r="B38583" t="str">
            <v>EMBALAGEM COLETIVA MKNE [PE-30-6X]</v>
          </cell>
          <cell r="C38583" t="str">
            <v>ROH</v>
          </cell>
          <cell r="D38583" t="str">
            <v>UN</v>
          </cell>
        </row>
        <row r="38584">
          <cell r="A38584" t="str">
            <v>9011-61</v>
          </cell>
          <cell r="B38584" t="str">
            <v>EMBALAGEM INDIVIDUAL MKNE [PE-30-10X]</v>
          </cell>
          <cell r="C38584" t="str">
            <v>ROH</v>
          </cell>
          <cell r="D38584" t="str">
            <v>UN</v>
          </cell>
        </row>
        <row r="38585">
          <cell r="A38585" t="str">
            <v>9011-62</v>
          </cell>
          <cell r="B38585" t="str">
            <v>EMBALAGEM COLETIVA MKNE [PE-30-10X]</v>
          </cell>
          <cell r="C38585" t="str">
            <v>ROH</v>
          </cell>
          <cell r="D38585" t="str">
            <v>UN</v>
          </cell>
        </row>
        <row r="38586">
          <cell r="A38586" t="str">
            <v>9011-63</v>
          </cell>
          <cell r="B38586" t="str">
            <v>EMBALAGEM INDIVIDUAL MKNE [FST-04]</v>
          </cell>
          <cell r="C38586" t="str">
            <v>ROH</v>
          </cell>
          <cell r="D38586" t="str">
            <v>UN</v>
          </cell>
        </row>
        <row r="38587">
          <cell r="A38587" t="str">
            <v>9011-64</v>
          </cell>
          <cell r="B38587" t="str">
            <v>EMBALAGEM COLETIVA MKNE [FST-04]</v>
          </cell>
          <cell r="C38587" t="str">
            <v>ROH</v>
          </cell>
          <cell r="D38587" t="str">
            <v>UN</v>
          </cell>
        </row>
        <row r="38588">
          <cell r="A38588" t="str">
            <v>9011-65</v>
          </cell>
          <cell r="B38588" t="str">
            <v>EMBALAGEM INDIVIDUAL MKNE [CL-07L]</v>
          </cell>
          <cell r="C38588" t="str">
            <v>ROH</v>
          </cell>
          <cell r="D38588" t="str">
            <v>UN</v>
          </cell>
        </row>
        <row r="38589">
          <cell r="A38589" t="str">
            <v>9011-66</v>
          </cell>
          <cell r="B38589" t="str">
            <v>EMBALAGEM INDIVIDUAL MKNE [PBX-800]</v>
          </cell>
          <cell r="C38589" t="str">
            <v>ROH</v>
          </cell>
          <cell r="D38589" t="str">
            <v>UN</v>
          </cell>
        </row>
        <row r="38590">
          <cell r="A38590" t="str">
            <v>9011-67</v>
          </cell>
          <cell r="B38590" t="str">
            <v>EMBALAGEM INDIVIDUAL MKNE [VTR-01-B]</v>
          </cell>
          <cell r="C38590" t="str">
            <v>ROH</v>
          </cell>
          <cell r="D38590" t="str">
            <v>UN</v>
          </cell>
        </row>
        <row r="38591">
          <cell r="A38591" t="str">
            <v>9011-68</v>
          </cell>
          <cell r="B38591" t="str">
            <v>EMBALAGEM COLETIVA MKNE [VTR-01-B]</v>
          </cell>
          <cell r="C38591" t="str">
            <v>ROH</v>
          </cell>
          <cell r="D38591" t="str">
            <v>UN</v>
          </cell>
        </row>
        <row r="38592">
          <cell r="A38592" t="str">
            <v>9011-69</v>
          </cell>
          <cell r="B38592" t="str">
            <v>EMBALAGEM INDIVIDUAL MKNE [CPC-NP]</v>
          </cell>
          <cell r="C38592" t="str">
            <v>ROH</v>
          </cell>
          <cell r="D38592" t="str">
            <v>UN</v>
          </cell>
        </row>
        <row r="38593">
          <cell r="A38593" t="str">
            <v>9011-70</v>
          </cell>
          <cell r="B38593" t="str">
            <v>EMBALAGEM COLETIVA MKNE [CPC-NP]</v>
          </cell>
          <cell r="C38593" t="str">
            <v>ROH</v>
          </cell>
          <cell r="D38593" t="str">
            <v>UN</v>
          </cell>
        </row>
        <row r="38594">
          <cell r="A38594" t="str">
            <v>9011-71</v>
          </cell>
          <cell r="B38594" t="str">
            <v>EMBALAGEM INDIVIDUAL MKNE [CPC-DG]</v>
          </cell>
          <cell r="C38594" t="str">
            <v>ROH</v>
          </cell>
          <cell r="D38594" t="str">
            <v>UN</v>
          </cell>
        </row>
        <row r="38595">
          <cell r="A38595" t="str">
            <v>9011-72</v>
          </cell>
          <cell r="B38595" t="str">
            <v>EMBALAGEM COLETIVA MKNE [CPC-DG]</v>
          </cell>
          <cell r="C38595" t="str">
            <v>ROH</v>
          </cell>
          <cell r="D38595" t="str">
            <v>UN</v>
          </cell>
        </row>
        <row r="38596">
          <cell r="A38596" t="str">
            <v>9011-73</v>
          </cell>
          <cell r="B38596" t="str">
            <v>EMBALAGEM INDIVIDUAL MKNE [PP-3C]</v>
          </cell>
          <cell r="C38596" t="str">
            <v>ROH</v>
          </cell>
          <cell r="D38596" t="str">
            <v>UN</v>
          </cell>
        </row>
        <row r="38597">
          <cell r="A38597" t="str">
            <v>9011-74</v>
          </cell>
          <cell r="B38597" t="str">
            <v>EMBALAGEM COLETIVA MKNE [PP-3C]</v>
          </cell>
          <cell r="C38597" t="str">
            <v>ROH</v>
          </cell>
          <cell r="D38597" t="str">
            <v>UN</v>
          </cell>
        </row>
        <row r="38598">
          <cell r="A38598" t="str">
            <v>9011-75</v>
          </cell>
          <cell r="B38598" t="str">
            <v>EMBALAGEM INDIVIDUAL MKNE [PP-S]</v>
          </cell>
          <cell r="C38598" t="str">
            <v>ROH</v>
          </cell>
          <cell r="D38598" t="str">
            <v>UN</v>
          </cell>
        </row>
        <row r="38599">
          <cell r="A38599" t="str">
            <v>9011-76</v>
          </cell>
          <cell r="B38599" t="str">
            <v>EMBALAGEM COLETIVA MKNE [PP-S]</v>
          </cell>
          <cell r="C38599" t="str">
            <v>ROH</v>
          </cell>
          <cell r="D38599" t="str">
            <v>UN</v>
          </cell>
        </row>
        <row r="38600">
          <cell r="A38600" t="str">
            <v>9011-77</v>
          </cell>
          <cell r="B38600" t="str">
            <v>EMBALAGEM INDIVIDUAL MKNE [C-21-E-CNP]</v>
          </cell>
          <cell r="C38600" t="str">
            <v>ROH</v>
          </cell>
          <cell r="D38600" t="str">
            <v>UN</v>
          </cell>
        </row>
        <row r="38601">
          <cell r="A38601" t="str">
            <v>9011-78</v>
          </cell>
          <cell r="B38601" t="str">
            <v>EMBALAGEM COLETIVA MKNE [C-21-E-CNP]</v>
          </cell>
          <cell r="C38601" t="str">
            <v>ROH</v>
          </cell>
          <cell r="D38601" t="str">
            <v>UN</v>
          </cell>
        </row>
        <row r="38602">
          <cell r="A38602" t="str">
            <v>9011-79</v>
          </cell>
          <cell r="B38602" t="str">
            <v>EMBALGEM INDIVIDUAL T2 MKNE[AFDO-25L-FD]</v>
          </cell>
          <cell r="C38602" t="str">
            <v>ROH</v>
          </cell>
          <cell r="D38602" t="str">
            <v>UN</v>
          </cell>
        </row>
        <row r="38603">
          <cell r="A38603" t="str">
            <v>9011-80</v>
          </cell>
          <cell r="B38603" t="str">
            <v>EMBALAGEM INDIVIDUAL MKNE [CCL-01]</v>
          </cell>
          <cell r="C38603" t="str">
            <v>ROH</v>
          </cell>
          <cell r="D38603" t="str">
            <v>UN</v>
          </cell>
        </row>
        <row r="38604">
          <cell r="A38604" t="str">
            <v>9011-81</v>
          </cell>
          <cell r="B38604" t="str">
            <v>EMBALAGEM COLETIVA MKNE [CCL-01]</v>
          </cell>
          <cell r="C38604" t="str">
            <v>ROH</v>
          </cell>
          <cell r="D38604" t="str">
            <v>UN</v>
          </cell>
        </row>
        <row r="38605">
          <cell r="A38605" t="str">
            <v>9011-82</v>
          </cell>
          <cell r="B38605" t="str">
            <v>EMBALAGEM INDIVIDUAL MKNE [ERB-11-KR]</v>
          </cell>
          <cell r="C38605" t="str">
            <v>ROH</v>
          </cell>
          <cell r="D38605" t="str">
            <v>UN</v>
          </cell>
        </row>
        <row r="38606">
          <cell r="A38606" t="str">
            <v>9011-83</v>
          </cell>
          <cell r="B38606" t="str">
            <v>EMBALAGEM COLETIVA MKNE [ERB-11-KR]</v>
          </cell>
          <cell r="C38606" t="str">
            <v>ROH</v>
          </cell>
          <cell r="D38606" t="str">
            <v>UN</v>
          </cell>
        </row>
        <row r="38607">
          <cell r="A38607" t="str">
            <v>9011-84</v>
          </cell>
          <cell r="B38607" t="str">
            <v>EMBALAGEM INDIVIDUAL MKNE [PG-01-180-CL]</v>
          </cell>
          <cell r="C38607" t="str">
            <v>ROH</v>
          </cell>
          <cell r="D38607" t="str">
            <v>UN</v>
          </cell>
        </row>
        <row r="38608">
          <cell r="A38608" t="str">
            <v>9011-85</v>
          </cell>
          <cell r="B38608" t="str">
            <v>EMBALAGEM COLETIVA MKNE [PG-01-180-CL]</v>
          </cell>
          <cell r="C38608" t="str">
            <v>ROH</v>
          </cell>
          <cell r="D38608" t="str">
            <v>UN</v>
          </cell>
        </row>
        <row r="38609">
          <cell r="A38609" t="str">
            <v>9011-86</v>
          </cell>
          <cell r="B38609" t="str">
            <v>EMBALAGEM INDIVIDUAL MKNE [PG-01-CL]</v>
          </cell>
          <cell r="C38609" t="str">
            <v>ROH</v>
          </cell>
          <cell r="D38609" t="str">
            <v>UN</v>
          </cell>
        </row>
        <row r="38610">
          <cell r="A38610" t="str">
            <v>9011-87</v>
          </cell>
          <cell r="B38610" t="str">
            <v>EMBALAGEM COLETIVA MKNE [PG-01-CL]</v>
          </cell>
          <cell r="C38610" t="str">
            <v>ROH</v>
          </cell>
          <cell r="D38610" t="str">
            <v>UN</v>
          </cell>
        </row>
        <row r="38611">
          <cell r="A38611" t="str">
            <v>9011-88</v>
          </cell>
          <cell r="B38611" t="str">
            <v>EMBALAGEM INDIVIDUAL MKNE [AP-42-BI-PET]</v>
          </cell>
          <cell r="C38611" t="str">
            <v>ROH</v>
          </cell>
          <cell r="D38611" t="str">
            <v>UN</v>
          </cell>
        </row>
        <row r="38612">
          <cell r="A38612" t="str">
            <v>9011-89</v>
          </cell>
          <cell r="B38612" t="str">
            <v>EMBALAGEM COLETIVA MKNE [AP-42-BI-PET]</v>
          </cell>
          <cell r="C38612" t="str">
            <v>ROH</v>
          </cell>
          <cell r="D38612" t="str">
            <v>UN</v>
          </cell>
        </row>
        <row r="38613">
          <cell r="A38613" t="str">
            <v>9011-90</v>
          </cell>
          <cell r="B38613" t="str">
            <v>EMBALAGEM INDIVIDUAL MKNE [PET-01]</v>
          </cell>
          <cell r="C38613" t="str">
            <v>ROH</v>
          </cell>
          <cell r="D38613" t="str">
            <v>UN</v>
          </cell>
        </row>
        <row r="38614">
          <cell r="A38614" t="str">
            <v>9011-91</v>
          </cell>
          <cell r="B38614" t="str">
            <v>EMBALAGEM COLETIVA MKNE [PET-01]</v>
          </cell>
          <cell r="C38614" t="str">
            <v>ROH</v>
          </cell>
          <cell r="D38614" t="str">
            <v>UN</v>
          </cell>
        </row>
        <row r="38615">
          <cell r="A38615" t="str">
            <v>9011-92</v>
          </cell>
          <cell r="B38615" t="str">
            <v>EMBALAGEM INDIVIDUAL MKNE [EA-08]</v>
          </cell>
          <cell r="C38615" t="str">
            <v>ROH</v>
          </cell>
          <cell r="D38615" t="str">
            <v>UN</v>
          </cell>
        </row>
        <row r="38616">
          <cell r="A38616" t="str">
            <v>9011-93</v>
          </cell>
          <cell r="B38616" t="str">
            <v>EMBALAGEM COLETIVA MKNE [EA-08]</v>
          </cell>
          <cell r="C38616" t="str">
            <v>ROH</v>
          </cell>
          <cell r="D38616" t="str">
            <v>UN</v>
          </cell>
        </row>
        <row r="38617">
          <cell r="A38617" t="str">
            <v>9011-94</v>
          </cell>
          <cell r="B38617" t="str">
            <v>EMBALAGEM INDIVIDUAL MKNE [EA-09]</v>
          </cell>
          <cell r="C38617" t="str">
            <v>ROH</v>
          </cell>
          <cell r="D38617" t="str">
            <v>UN</v>
          </cell>
        </row>
        <row r="38618">
          <cell r="A38618" t="str">
            <v>9011-95</v>
          </cell>
          <cell r="B38618" t="str">
            <v>EMBALAGEM COLETIVA MKNE [EA-09]</v>
          </cell>
          <cell r="C38618" t="str">
            <v>ROH</v>
          </cell>
          <cell r="D38618" t="str">
            <v>UN</v>
          </cell>
        </row>
        <row r="38619">
          <cell r="A38619" t="str">
            <v>9011-96</v>
          </cell>
          <cell r="B38619" t="str">
            <v>EMBALAGEM INDIVIDUAL MKNE [PG-01-RC-CL]</v>
          </cell>
          <cell r="C38619" t="str">
            <v>ROH</v>
          </cell>
          <cell r="D38619" t="str">
            <v>UN</v>
          </cell>
        </row>
        <row r="38620">
          <cell r="A38620" t="str">
            <v>9011-97</v>
          </cell>
          <cell r="B38620" t="str">
            <v>EMBALAGEM COLETIVA MKNE [PG-01-RC-CL]</v>
          </cell>
          <cell r="C38620" t="str">
            <v>ROH</v>
          </cell>
          <cell r="D38620" t="str">
            <v>UN</v>
          </cell>
        </row>
        <row r="38621">
          <cell r="A38621" t="str">
            <v>9011-98</v>
          </cell>
          <cell r="B38621" t="str">
            <v>EMBALAGEM INDIVIDUAL MKNE [SQ-01-BI]</v>
          </cell>
          <cell r="C38621" t="str">
            <v>ROH</v>
          </cell>
          <cell r="D38621" t="str">
            <v>UN</v>
          </cell>
        </row>
        <row r="38622">
          <cell r="A38622" t="str">
            <v>9011-99</v>
          </cell>
          <cell r="B38622" t="str">
            <v>EMBALAGEM COLETIVA MKNE [SQ-01-BI]</v>
          </cell>
          <cell r="C38622" t="str">
            <v>ROH</v>
          </cell>
          <cell r="D38622" t="str">
            <v>UN</v>
          </cell>
        </row>
        <row r="38623">
          <cell r="A38623" t="str">
            <v>9012-01</v>
          </cell>
          <cell r="B38623" t="str">
            <v>EMBALAGEM INDIVIDUAL MKNE [SQ-01-FB]</v>
          </cell>
          <cell r="C38623" t="str">
            <v>ROH</v>
          </cell>
          <cell r="D38623" t="str">
            <v>UN</v>
          </cell>
        </row>
        <row r="38624">
          <cell r="A38624" t="str">
            <v>9012-02</v>
          </cell>
          <cell r="B38624" t="str">
            <v>EMBALAGEM COLETIVA MKNE [SQ-01-FB]</v>
          </cell>
          <cell r="C38624" t="str">
            <v>ROH</v>
          </cell>
          <cell r="D38624" t="str">
            <v>UN</v>
          </cell>
        </row>
        <row r="38625">
          <cell r="A38625" t="str">
            <v>9012-03</v>
          </cell>
          <cell r="B38625" t="str">
            <v>EMBALAGEM INDIVIDUAL MKNE [SQ-02-BI]</v>
          </cell>
          <cell r="C38625" t="str">
            <v>ROH</v>
          </cell>
          <cell r="D38625" t="str">
            <v>UN</v>
          </cell>
        </row>
        <row r="38626">
          <cell r="A38626" t="str">
            <v>9012-04</v>
          </cell>
          <cell r="B38626" t="str">
            <v>EMBALAGEM COLETIVA MKNE [SQ-02-BI]</v>
          </cell>
          <cell r="C38626" t="str">
            <v>ROH</v>
          </cell>
          <cell r="D38626" t="str">
            <v>UN</v>
          </cell>
        </row>
        <row r="38627">
          <cell r="A38627" t="str">
            <v>9012-05</v>
          </cell>
          <cell r="B38627" t="str">
            <v>EMBALAGEM INDIVIDUAL MKNE [SQ-02-FB]</v>
          </cell>
          <cell r="C38627" t="str">
            <v>ROH</v>
          </cell>
          <cell r="D38627" t="str">
            <v>UN</v>
          </cell>
        </row>
        <row r="38628">
          <cell r="A38628" t="str">
            <v>9012-06</v>
          </cell>
          <cell r="B38628" t="str">
            <v>EMBALAGEM COLETIVA MKNE [SQ-02-FB]</v>
          </cell>
          <cell r="C38628" t="str">
            <v>ROH</v>
          </cell>
          <cell r="D38628" t="str">
            <v>UN</v>
          </cell>
        </row>
        <row r="38629">
          <cell r="A38629" t="str">
            <v>9012-07</v>
          </cell>
          <cell r="B38629" t="str">
            <v>EMBALAGEM INDIVIDUAL MKNE [APT-01-12L]</v>
          </cell>
          <cell r="C38629" t="str">
            <v>ROH</v>
          </cell>
          <cell r="D38629" t="str">
            <v>UN</v>
          </cell>
        </row>
        <row r="38630">
          <cell r="A38630" t="str">
            <v>9012-08</v>
          </cell>
          <cell r="B38630" t="str">
            <v>EMBALAGEM COLETIVA MKNE [APT-01-12L]</v>
          </cell>
          <cell r="C38630" t="str">
            <v>ROH</v>
          </cell>
          <cell r="D38630" t="str">
            <v>UN</v>
          </cell>
        </row>
        <row r="38631">
          <cell r="A38631" t="str">
            <v>9012-09</v>
          </cell>
          <cell r="B38631" t="str">
            <v>EMBALAGEM INDIVIDUAL MKNE [APT-02-20L-I]</v>
          </cell>
          <cell r="C38631" t="str">
            <v>ROH</v>
          </cell>
          <cell r="D38631" t="str">
            <v>UN</v>
          </cell>
        </row>
        <row r="38632">
          <cell r="A38632" t="str">
            <v>9012-10</v>
          </cell>
          <cell r="B38632" t="str">
            <v>EMBALAGEM COLETIVA MKNE [APT-02-20L-I]</v>
          </cell>
          <cell r="C38632" t="str">
            <v>ROH</v>
          </cell>
          <cell r="D38632" t="str">
            <v>UN</v>
          </cell>
        </row>
        <row r="38633">
          <cell r="A38633" t="str">
            <v>9012-11</v>
          </cell>
          <cell r="B38633" t="str">
            <v>EMBALAGEM INDIVIDUAL MKNE [APT-03-20L]</v>
          </cell>
          <cell r="C38633" t="str">
            <v>ROH</v>
          </cell>
          <cell r="D38633" t="str">
            <v>UN</v>
          </cell>
        </row>
        <row r="38634">
          <cell r="A38634" t="str">
            <v>9012-12</v>
          </cell>
          <cell r="B38634" t="str">
            <v>EMBALAGEM COLETIVA MKNE [APT-03-20L]</v>
          </cell>
          <cell r="C38634" t="str">
            <v>ROH</v>
          </cell>
          <cell r="D38634" t="str">
            <v>UN</v>
          </cell>
        </row>
        <row r="38635">
          <cell r="A38635" t="str">
            <v>9012-13</v>
          </cell>
          <cell r="B38635" t="str">
            <v>EMBALAGEM INDIVIDUAL MKNE [ERB-12-GR]</v>
          </cell>
          <cell r="C38635" t="str">
            <v>ROH</v>
          </cell>
          <cell r="D38635" t="str">
            <v>UN</v>
          </cell>
        </row>
        <row r="38636">
          <cell r="A38636" t="str">
            <v>9012-14</v>
          </cell>
          <cell r="B38636" t="str">
            <v>EMBALAGEM COLETIVA MKNE [ERB-12-GR]</v>
          </cell>
          <cell r="C38636" t="str">
            <v>ROH</v>
          </cell>
          <cell r="D38636" t="str">
            <v>UN</v>
          </cell>
        </row>
        <row r="38637">
          <cell r="A38637" t="str">
            <v>9012-15</v>
          </cell>
          <cell r="B38637" t="str">
            <v>EMBALAGEM INDIVIDUAL MKNE [ERB-11-AR]</v>
          </cell>
          <cell r="C38637" t="str">
            <v>ROH</v>
          </cell>
          <cell r="D38637" t="str">
            <v>UN</v>
          </cell>
        </row>
        <row r="38638">
          <cell r="A38638" t="str">
            <v>9012-16</v>
          </cell>
          <cell r="B38638" t="str">
            <v>EMBALAGEM COLETIVA MKNE [ERB-11-AR]</v>
          </cell>
          <cell r="C38638" t="str">
            <v>ROH</v>
          </cell>
          <cell r="D38638" t="str">
            <v>UN</v>
          </cell>
        </row>
        <row r="38639">
          <cell r="A38639" t="str">
            <v>9012-17</v>
          </cell>
          <cell r="B38639" t="str">
            <v>EMBALAGEM INDIVIDUAL T1 MKNE [CH-08-BI]</v>
          </cell>
          <cell r="C38639" t="str">
            <v>ROH</v>
          </cell>
          <cell r="D38639" t="str">
            <v>UN</v>
          </cell>
        </row>
        <row r="38640">
          <cell r="A38640" t="str">
            <v>9012-18</v>
          </cell>
          <cell r="B38640" t="str">
            <v>EMBALAGEM INDIVIDUAL T2 MKNE [CH-08-BI]</v>
          </cell>
          <cell r="C38640" t="str">
            <v>ROH</v>
          </cell>
          <cell r="D38640" t="str">
            <v>UN</v>
          </cell>
        </row>
        <row r="38641">
          <cell r="A38641" t="str">
            <v>9012-19</v>
          </cell>
          <cell r="B38641" t="str">
            <v>EMBALAGEM COLETIVA MKNE [CH-08-BI]</v>
          </cell>
          <cell r="C38641" t="str">
            <v>ROH</v>
          </cell>
          <cell r="D38641" t="str">
            <v>UN</v>
          </cell>
        </row>
        <row r="38642">
          <cell r="A38642" t="str">
            <v>9012-20</v>
          </cell>
          <cell r="B38642" t="str">
            <v>EMBALAGEM INDIVIDUAL MKNE[SM-01-BLDC-CP]</v>
          </cell>
          <cell r="C38642" t="str">
            <v>ROH</v>
          </cell>
          <cell r="D38642" t="str">
            <v>UN</v>
          </cell>
        </row>
        <row r="38643">
          <cell r="A38643" t="str">
            <v>9012-21</v>
          </cell>
          <cell r="B38643" t="str">
            <v>EMBALAGEM COLETIVA MKNE [SM-01-BLDC-CP]</v>
          </cell>
          <cell r="C38643" t="str">
            <v>ROH</v>
          </cell>
          <cell r="D38643" t="str">
            <v>UN</v>
          </cell>
        </row>
        <row r="38644">
          <cell r="A38644" t="str">
            <v>9012-22</v>
          </cell>
          <cell r="B38644" t="str">
            <v>EMBALAGEM INDIVIDUAL MKNE[SM-01-BLDC-GR]</v>
          </cell>
          <cell r="C38644" t="str">
            <v>ROH</v>
          </cell>
          <cell r="D38644" t="str">
            <v>UN</v>
          </cell>
        </row>
        <row r="38645">
          <cell r="A38645" t="str">
            <v>9012-23</v>
          </cell>
          <cell r="B38645" t="str">
            <v>EMBALAGEM COLETIVA MKNE [SM-01-BLDC-GR]</v>
          </cell>
          <cell r="C38645" t="str">
            <v>ROH</v>
          </cell>
          <cell r="D38645" t="str">
            <v>UN</v>
          </cell>
        </row>
        <row r="38646">
          <cell r="A38646" t="str">
            <v>9012-24</v>
          </cell>
          <cell r="B38646" t="str">
            <v>EMBALAGEM INDIVIDUAL MKNE[SM-01-BLDC-SP]</v>
          </cell>
          <cell r="C38646" t="str">
            <v>ROH</v>
          </cell>
          <cell r="D38646" t="str">
            <v>UN</v>
          </cell>
        </row>
        <row r="38647">
          <cell r="A38647" t="str">
            <v>9012-25</v>
          </cell>
          <cell r="B38647" t="str">
            <v>EMBALAGEM COLETIVA MKNE [SM-01-BLDC-SP]</v>
          </cell>
          <cell r="C38647" t="str">
            <v>ROH</v>
          </cell>
          <cell r="D38647" t="str">
            <v>UN</v>
          </cell>
        </row>
        <row r="38648">
          <cell r="A38648" t="str">
            <v>9012-26</v>
          </cell>
          <cell r="B38648" t="str">
            <v>EMBALAGEM INDIVIDUAL MKNE [LAP-04-GY]</v>
          </cell>
          <cell r="C38648" t="str">
            <v>ROH</v>
          </cell>
          <cell r="D38648" t="str">
            <v>UN</v>
          </cell>
        </row>
        <row r="38649">
          <cell r="A38649" t="str">
            <v>9012-27</v>
          </cell>
          <cell r="B38649" t="str">
            <v>EMBALAGEM COLETIVA MKNE [LAP-04-GY]</v>
          </cell>
          <cell r="C38649" t="str">
            <v>ROH</v>
          </cell>
          <cell r="D38649" t="str">
            <v>UN</v>
          </cell>
        </row>
        <row r="38650">
          <cell r="A38650" t="str">
            <v>9012-28</v>
          </cell>
          <cell r="B38650" t="str">
            <v>EMBALAGEM INDIVIDUAL MKNE [CE-19-GI]</v>
          </cell>
          <cell r="C38650" t="str">
            <v>ROH</v>
          </cell>
          <cell r="D38650" t="str">
            <v>UN</v>
          </cell>
        </row>
        <row r="38651">
          <cell r="A38651" t="str">
            <v>9012-29</v>
          </cell>
          <cell r="B38651" t="str">
            <v>EMBALAGEM COLETIVA MKNE [CE-19-GI]</v>
          </cell>
          <cell r="C38651" t="str">
            <v>ROH</v>
          </cell>
          <cell r="D38651" t="str">
            <v>UN</v>
          </cell>
        </row>
        <row r="38652">
          <cell r="A38652" t="str">
            <v>9012-30</v>
          </cell>
          <cell r="B38652" t="str">
            <v>EMBALAGEM INDIVIDUAL MKNE [CE-18-DP]</v>
          </cell>
          <cell r="C38652" t="str">
            <v>ROH</v>
          </cell>
          <cell r="D38652" t="str">
            <v>UN</v>
          </cell>
        </row>
        <row r="38653">
          <cell r="A38653" t="str">
            <v>9012-31</v>
          </cell>
          <cell r="B38653" t="str">
            <v>EMBALAGEM COLETIVA MKNE [CE-18-DP]</v>
          </cell>
          <cell r="C38653" t="str">
            <v>ROH</v>
          </cell>
          <cell r="D38653" t="str">
            <v>UN</v>
          </cell>
        </row>
        <row r="38654">
          <cell r="A38654" t="str">
            <v>9012-32</v>
          </cell>
          <cell r="B38654" t="str">
            <v>EMBALAGEM INDIVIDUAL MKNE [RB-13-BC-BL]</v>
          </cell>
          <cell r="C38654" t="str">
            <v>ROH</v>
          </cell>
          <cell r="D38654" t="str">
            <v>UN</v>
          </cell>
        </row>
        <row r="38655">
          <cell r="A38655" t="str">
            <v>9012-33</v>
          </cell>
          <cell r="B38655" t="str">
            <v>EMBALAGEM COLETIVA MKNE [RB-13-BC-BL]</v>
          </cell>
          <cell r="C38655" t="str">
            <v>ROH</v>
          </cell>
          <cell r="D38655" t="str">
            <v>UN</v>
          </cell>
        </row>
        <row r="38656">
          <cell r="A38656" t="str">
            <v>9012-34</v>
          </cell>
          <cell r="B38656" t="str">
            <v>EMBALAGEM INDIVIDUAL C3 MKNE [ES-02-BI]</v>
          </cell>
          <cell r="C38656" t="str">
            <v>ROH</v>
          </cell>
          <cell r="D38656" t="str">
            <v>UN</v>
          </cell>
        </row>
        <row r="38657">
          <cell r="A38657" t="str">
            <v>9012-35</v>
          </cell>
          <cell r="B38657" t="str">
            <v>EMBALAGEM COLETIVA C3 MKNE [ES-02-BI]</v>
          </cell>
          <cell r="C38657" t="str">
            <v>ROH</v>
          </cell>
          <cell r="D38657" t="str">
            <v>UN</v>
          </cell>
        </row>
        <row r="38658">
          <cell r="A38658" t="str">
            <v>9012-36</v>
          </cell>
          <cell r="B38658" t="str">
            <v>EMBALA INDIVIDUAL MKNE [RB-15-LSBCPP-BL]</v>
          </cell>
          <cell r="C38658" t="str">
            <v>ROH</v>
          </cell>
          <cell r="D38658" t="str">
            <v>UN</v>
          </cell>
        </row>
        <row r="38659">
          <cell r="A38659" t="str">
            <v>9012-37</v>
          </cell>
          <cell r="B38659" t="str">
            <v>EMBALAGM COLETIVA MKNE [RB-15-LSBCPP-BL]</v>
          </cell>
          <cell r="C38659" t="str">
            <v>ROH</v>
          </cell>
          <cell r="D38659" t="str">
            <v>UN</v>
          </cell>
        </row>
        <row r="38660">
          <cell r="A38660" t="str">
            <v>9012-38</v>
          </cell>
          <cell r="B38660" t="str">
            <v>EMBALAGM INDIVIDUAL MKNE [RB-14-LSBC-BL]</v>
          </cell>
          <cell r="C38660" t="str">
            <v>ROH</v>
          </cell>
          <cell r="D38660" t="str">
            <v>UN</v>
          </cell>
        </row>
        <row r="38661">
          <cell r="A38661" t="str">
            <v>9012-39</v>
          </cell>
          <cell r="B38661" t="str">
            <v>EMBALAGEM COLETIVA MKNE [RB-14-LSBC-BL]</v>
          </cell>
          <cell r="C38661" t="str">
            <v>ROH</v>
          </cell>
          <cell r="D38661" t="str">
            <v>UN</v>
          </cell>
        </row>
        <row r="38662">
          <cell r="A38662" t="str">
            <v>9012-40</v>
          </cell>
          <cell r="B38662" t="str">
            <v>EMBALAGEM INDIVIDUAL MKNE [RB-12-ST-BL]</v>
          </cell>
          <cell r="C38662" t="str">
            <v>ROH</v>
          </cell>
          <cell r="D38662" t="str">
            <v>UN</v>
          </cell>
        </row>
        <row r="38663">
          <cell r="A38663" t="str">
            <v>9012-41</v>
          </cell>
          <cell r="B38663" t="str">
            <v>EMBALAGEM COLETIVA MKNE [RB-12-ST-BL]</v>
          </cell>
          <cell r="C38663" t="str">
            <v>ROH</v>
          </cell>
          <cell r="D38663" t="str">
            <v>UN</v>
          </cell>
        </row>
        <row r="38664">
          <cell r="A38664" t="str">
            <v>9012-42</v>
          </cell>
          <cell r="B38664" t="str">
            <v>EMBALAGEM INDIVIDUAL MKNE [ES-22]</v>
          </cell>
          <cell r="C38664" t="str">
            <v>ROH</v>
          </cell>
          <cell r="D38664" t="str">
            <v>UN</v>
          </cell>
        </row>
        <row r="38665">
          <cell r="A38665" t="str">
            <v>9012-43</v>
          </cell>
          <cell r="B38665" t="str">
            <v>EMBALAGEM COLETIVA MKNE [ES-22]</v>
          </cell>
          <cell r="C38665" t="str">
            <v>ROH</v>
          </cell>
          <cell r="D38665" t="str">
            <v>UN</v>
          </cell>
        </row>
        <row r="38666">
          <cell r="A38666" t="str">
            <v>9012-44</v>
          </cell>
          <cell r="B38666" t="str">
            <v>EMBALGM INDIVIDUAL MKNE [AWS-EB-06-CL-B]</v>
          </cell>
          <cell r="C38666" t="str">
            <v>ROH</v>
          </cell>
          <cell r="D38666" t="str">
            <v>UN</v>
          </cell>
        </row>
        <row r="38667">
          <cell r="A38667" t="str">
            <v>9012-45</v>
          </cell>
          <cell r="B38667" t="str">
            <v>EMBALAGEM COLETIVA MKNE [AWS-EB-06-CL-B]</v>
          </cell>
          <cell r="C38667" t="str">
            <v>ROH</v>
          </cell>
          <cell r="D38667" t="str">
            <v>UN</v>
          </cell>
        </row>
        <row r="38668">
          <cell r="A38668" t="str">
            <v>9012-46</v>
          </cell>
          <cell r="B38668" t="str">
            <v>EMBALGM INDVIDUAL MKNE [AWS-EB-06-CL-WG]</v>
          </cell>
          <cell r="C38668" t="str">
            <v>ROH</v>
          </cell>
          <cell r="D38668" t="str">
            <v>UN</v>
          </cell>
        </row>
        <row r="38669">
          <cell r="A38669" t="str">
            <v>9012-47</v>
          </cell>
          <cell r="B38669" t="str">
            <v>EMBALAGM COLETIVA MKNE [AWS-EB-06-CL-WG]</v>
          </cell>
          <cell r="C38669" t="str">
            <v>ROH</v>
          </cell>
          <cell r="D38669" t="str">
            <v>UN</v>
          </cell>
        </row>
        <row r="38670">
          <cell r="A38670" t="str">
            <v>9012-48</v>
          </cell>
          <cell r="B38670" t="str">
            <v>EMBALAG INDIVIDUAL MKNE C2 [FGB-01-B50]</v>
          </cell>
          <cell r="C38670" t="str">
            <v>ROH</v>
          </cell>
          <cell r="D38670" t="str">
            <v>UN</v>
          </cell>
        </row>
        <row r="38671">
          <cell r="A38671" t="str">
            <v>9012-49</v>
          </cell>
          <cell r="B38671" t="str">
            <v>EMBALAG INDIVIDUAL MKNE C2 [FGB-01-W50]</v>
          </cell>
          <cell r="C38671" t="str">
            <v>ROH</v>
          </cell>
          <cell r="D38671" t="str">
            <v>UN</v>
          </cell>
        </row>
        <row r="38672">
          <cell r="A38672" t="str">
            <v>9012-50</v>
          </cell>
          <cell r="B38672" t="str">
            <v>EMBALAG INDIVIDUAL MKNE C2 [FGB-01-B80]</v>
          </cell>
          <cell r="C38672" t="str">
            <v>ROH</v>
          </cell>
          <cell r="D38672" t="str">
            <v>UN</v>
          </cell>
        </row>
        <row r="38673">
          <cell r="A38673" t="str">
            <v>9012-51</v>
          </cell>
          <cell r="B38673" t="str">
            <v>EMBALAG INDIVIDUAL MKNE C2 [FGB-01-W80]</v>
          </cell>
          <cell r="C38673" t="str">
            <v>ROH</v>
          </cell>
          <cell r="D38673" t="str">
            <v>UN</v>
          </cell>
        </row>
        <row r="38674">
          <cell r="A38674" t="str">
            <v>9012-52</v>
          </cell>
          <cell r="B38674" t="str">
            <v>EMBALAG INDIVIDUAL MKNE C2 [FGB-01-B120]</v>
          </cell>
          <cell r="C38674" t="str">
            <v>ROH</v>
          </cell>
          <cell r="D38674" t="str">
            <v>UN</v>
          </cell>
        </row>
        <row r="38675">
          <cell r="A38675" t="str">
            <v>9012-53</v>
          </cell>
          <cell r="B38675" t="str">
            <v>EMBALAG INDIVIDUAL MKNE C2 [FGB-01-W120]</v>
          </cell>
          <cell r="C38675" t="str">
            <v>ROH</v>
          </cell>
          <cell r="D38675" t="str">
            <v>UN</v>
          </cell>
        </row>
        <row r="38676">
          <cell r="A38676" t="str">
            <v>9012-54</v>
          </cell>
          <cell r="B38676" t="str">
            <v>EMBALAGEM INDIVIDUAL MKNE [M-17-BI]</v>
          </cell>
          <cell r="C38676" t="str">
            <v>ROH</v>
          </cell>
          <cell r="D38676" t="str">
            <v>UN</v>
          </cell>
        </row>
        <row r="38677">
          <cell r="A38677" t="str">
            <v>9012-55</v>
          </cell>
          <cell r="B38677" t="str">
            <v>EMBALAGEM COLETIVA MKNE [M-17-BI]</v>
          </cell>
          <cell r="C38677" t="str">
            <v>ROH</v>
          </cell>
          <cell r="D38677" t="str">
            <v>UN</v>
          </cell>
        </row>
        <row r="38678">
          <cell r="A38678" t="str">
            <v>9012-56</v>
          </cell>
          <cell r="B38678" t="str">
            <v>EMBALAGEM INDIVIDUAL MKNE [M-18-BI]</v>
          </cell>
          <cell r="C38678" t="str">
            <v>ROH</v>
          </cell>
          <cell r="D38678" t="str">
            <v>UN</v>
          </cell>
        </row>
        <row r="38679">
          <cell r="A38679" t="str">
            <v>9012-57</v>
          </cell>
          <cell r="B38679" t="str">
            <v>EMBALAGEM COLETIVA MKNE [M-18-BI]</v>
          </cell>
          <cell r="C38679" t="str">
            <v>ROH</v>
          </cell>
          <cell r="D38679" t="str">
            <v>UN</v>
          </cell>
        </row>
        <row r="38680">
          <cell r="A38680" t="str">
            <v>9012-58</v>
          </cell>
          <cell r="B38680" t="str">
            <v>EMBALAGEM INDIVIDUAL MKNE [UA-08]</v>
          </cell>
          <cell r="C38680" t="str">
            <v>ROH</v>
          </cell>
          <cell r="D38680" t="str">
            <v>UN</v>
          </cell>
        </row>
        <row r="38681">
          <cell r="A38681" t="str">
            <v>9012-59</v>
          </cell>
          <cell r="B38681" t="str">
            <v>EMBALAGEM COLETIVA MKNE [UA-08]</v>
          </cell>
          <cell r="C38681" t="str">
            <v>ROH</v>
          </cell>
          <cell r="D38681" t="str">
            <v>UN</v>
          </cell>
        </row>
        <row r="38682">
          <cell r="A38682" t="str">
            <v>9012-60</v>
          </cell>
          <cell r="B38682" t="str">
            <v>EMBALAGEM INDIVIDUAL MKNE [LV-01-BI]</v>
          </cell>
          <cell r="C38682" t="str">
            <v>ROH</v>
          </cell>
          <cell r="D38682" t="str">
            <v>UN</v>
          </cell>
        </row>
        <row r="38683">
          <cell r="A38683" t="str">
            <v>9012-61</v>
          </cell>
          <cell r="B38683" t="str">
            <v>EMBALAGEM COLETIVA MKNE [LV-01-BI]</v>
          </cell>
          <cell r="C38683" t="str">
            <v>ROH</v>
          </cell>
          <cell r="D38683" t="str">
            <v>UN</v>
          </cell>
        </row>
        <row r="38684">
          <cell r="A38684" t="str">
            <v>9012-62</v>
          </cell>
          <cell r="B38684" t="str">
            <v>EMBALAGEM INDIVIDUAL MKNE [FHZ-02-W150]</v>
          </cell>
          <cell r="C38684" t="str">
            <v>ROH</v>
          </cell>
          <cell r="D38684" t="str">
            <v>UN</v>
          </cell>
        </row>
        <row r="38685">
          <cell r="A38685" t="str">
            <v>9012-63</v>
          </cell>
          <cell r="B38685" t="str">
            <v>EMBALAGEM INDIVIDUAL MKNE [FHZ-02-W320]</v>
          </cell>
          <cell r="C38685" t="str">
            <v>ROH</v>
          </cell>
          <cell r="D38685" t="str">
            <v>UN</v>
          </cell>
        </row>
        <row r="38686">
          <cell r="A38686" t="str">
            <v>9012-64</v>
          </cell>
          <cell r="B38686" t="str">
            <v>EMBALAGEM INDIVIDUAL MKNE [CVA-01-GI-90]</v>
          </cell>
          <cell r="C38686" t="str">
            <v>ROH</v>
          </cell>
          <cell r="D38686" t="str">
            <v>UN</v>
          </cell>
        </row>
        <row r="38687">
          <cell r="A38687" t="str">
            <v>9012-65</v>
          </cell>
          <cell r="B38687" t="str">
            <v>EMBALAGEM INDIVIDUAL C2 MKNE [MG-12-GI]</v>
          </cell>
          <cell r="C38687" t="str">
            <v>ROH</v>
          </cell>
          <cell r="D38687" t="str">
            <v>UN</v>
          </cell>
        </row>
        <row r="38688">
          <cell r="A38688" t="str">
            <v>9012-66</v>
          </cell>
          <cell r="B38688" t="str">
            <v>EMBALAGEM INDIVIDUAL MKNE [AWS-SP-04-W]</v>
          </cell>
          <cell r="C38688" t="str">
            <v>ROH</v>
          </cell>
          <cell r="D38688" t="str">
            <v>UN</v>
          </cell>
        </row>
        <row r="38689">
          <cell r="A38689" t="str">
            <v>9012-67</v>
          </cell>
          <cell r="B38689" t="str">
            <v>EMBALAGEM COLETIVA MKNE [AWS-SP-04-W]</v>
          </cell>
          <cell r="C38689" t="str">
            <v>ROH</v>
          </cell>
          <cell r="D38689" t="str">
            <v>UN</v>
          </cell>
        </row>
        <row r="38690">
          <cell r="A38690" t="str">
            <v>9012-68</v>
          </cell>
          <cell r="B38690" t="str">
            <v>EMBALAGEM INDIVIDUAL MKNE [AWS-SP-05-W]</v>
          </cell>
          <cell r="C38690" t="str">
            <v>ROH</v>
          </cell>
          <cell r="D38690" t="str">
            <v>UN</v>
          </cell>
        </row>
        <row r="38691">
          <cell r="A38691" t="str">
            <v>9012-69</v>
          </cell>
          <cell r="B38691" t="str">
            <v>EMBALAGEM COLETIVA MKNE [AWS-SP-05-W]</v>
          </cell>
          <cell r="C38691" t="str">
            <v>ROH</v>
          </cell>
          <cell r="D38691" t="str">
            <v>UN</v>
          </cell>
        </row>
        <row r="38692">
          <cell r="A38692" t="str">
            <v>9012-70</v>
          </cell>
          <cell r="B38692" t="str">
            <v>EMBALAGEM INDIVIDUAL C2 MKNE [AP-40-B]</v>
          </cell>
          <cell r="C38692" t="str">
            <v>ROH</v>
          </cell>
          <cell r="D38692" t="str">
            <v>UN</v>
          </cell>
        </row>
        <row r="38693">
          <cell r="A38693" t="str">
            <v>9012-71</v>
          </cell>
          <cell r="B38693" t="str">
            <v>EMBALAGEM INDIVIDUAL C2 MKNE [AP-40-R]</v>
          </cell>
          <cell r="C38693" t="str">
            <v>ROH</v>
          </cell>
          <cell r="D38693" t="str">
            <v>UN</v>
          </cell>
        </row>
        <row r="38694">
          <cell r="A38694" t="str">
            <v>9012-72</v>
          </cell>
          <cell r="B38694" t="str">
            <v>EMBALAGEM INDIVIDUAL C2 MKNE [AP-41-BLI]</v>
          </cell>
          <cell r="C38694" t="str">
            <v>ROH</v>
          </cell>
          <cell r="D38694" t="str">
            <v>UN</v>
          </cell>
        </row>
        <row r="38695">
          <cell r="A38695" t="str">
            <v>9012-73</v>
          </cell>
          <cell r="B38695" t="str">
            <v>EMBALAGEM INDIVIDUAL C2 MKNE [AP-41-GI]</v>
          </cell>
          <cell r="C38695" t="str">
            <v>ROH</v>
          </cell>
          <cell r="D38695" t="str">
            <v>UN</v>
          </cell>
        </row>
        <row r="38696">
          <cell r="A38696" t="str">
            <v>9012-74</v>
          </cell>
          <cell r="B38696" t="str">
            <v>EMBALAGEM INDIVIDUAL C3 MKNE [AP-40-B]</v>
          </cell>
          <cell r="C38696" t="str">
            <v>ROH</v>
          </cell>
          <cell r="D38696" t="str">
            <v>UN</v>
          </cell>
        </row>
        <row r="38697">
          <cell r="A38697" t="str">
            <v>9012-75</v>
          </cell>
          <cell r="B38697" t="str">
            <v>EMBALAGEM INDIVIDUAL C3 MKNE [AP-40-R]</v>
          </cell>
          <cell r="C38697" t="str">
            <v>ROH</v>
          </cell>
          <cell r="D38697" t="str">
            <v>UN</v>
          </cell>
        </row>
        <row r="38698">
          <cell r="A38698" t="str">
            <v>9012-76</v>
          </cell>
          <cell r="B38698" t="str">
            <v>EMBALAGEM INDIVIDUAL C3 MKNE [AP-41-BLI]</v>
          </cell>
          <cell r="C38698" t="str">
            <v>ROH</v>
          </cell>
          <cell r="D38698" t="str">
            <v>UN</v>
          </cell>
        </row>
        <row r="38699">
          <cell r="A38699" t="str">
            <v>9012-77</v>
          </cell>
          <cell r="B38699" t="str">
            <v>EMBALAGEM INDIVIDUAL C3 MKNE [AP-41-GI]</v>
          </cell>
          <cell r="C38699" t="str">
            <v>ROH</v>
          </cell>
          <cell r="D38699" t="str">
            <v>UN</v>
          </cell>
        </row>
        <row r="38700">
          <cell r="A38700" t="str">
            <v>9012-78</v>
          </cell>
          <cell r="B38700" t="str">
            <v>EMBALAGEM INDIVIDUAL MKNE [AWS-SP-01]</v>
          </cell>
          <cell r="C38700" t="str">
            <v>ROH</v>
          </cell>
          <cell r="D38700" t="str">
            <v>UN</v>
          </cell>
        </row>
        <row r="38701">
          <cell r="A38701" t="str">
            <v>9012-79</v>
          </cell>
          <cell r="B38701" t="str">
            <v>EMBALAGEM INDIVIDUAL MKNE [CH-09-BI]</v>
          </cell>
          <cell r="C38701" t="str">
            <v>ROH</v>
          </cell>
          <cell r="D38701" t="str">
            <v>UN</v>
          </cell>
        </row>
        <row r="38702">
          <cell r="A38702" t="str">
            <v>9012-80</v>
          </cell>
          <cell r="B38702" t="str">
            <v>EMBALAGEM COLETIVA MKNE [CH-09-BI]</v>
          </cell>
          <cell r="C38702" t="str">
            <v>ROH</v>
          </cell>
          <cell r="D38702" t="str">
            <v>UN</v>
          </cell>
        </row>
        <row r="38703">
          <cell r="A38703" t="str">
            <v>9012-81</v>
          </cell>
          <cell r="B38703" t="str">
            <v>EMBALAGEM INDIVIDUAL MKNE [CH-10-BI]</v>
          </cell>
          <cell r="C38703" t="str">
            <v>ROH</v>
          </cell>
          <cell r="D38703" t="str">
            <v>UN</v>
          </cell>
        </row>
        <row r="38704">
          <cell r="A38704" t="str">
            <v>9012-82</v>
          </cell>
          <cell r="B38704" t="str">
            <v>EMBALAGEM COLETIVA MKNE [CH-10-BI]</v>
          </cell>
          <cell r="C38704" t="str">
            <v>ROH</v>
          </cell>
          <cell r="D38704" t="str">
            <v>UN</v>
          </cell>
        </row>
        <row r="38705">
          <cell r="A38705" t="str">
            <v>9012-83</v>
          </cell>
          <cell r="B38705" t="str">
            <v>EMBALAGEM INDIVIDUAL MKNE [DG-03-P]</v>
          </cell>
          <cell r="C38705" t="str">
            <v>ROH</v>
          </cell>
          <cell r="D38705" t="str">
            <v>UN</v>
          </cell>
        </row>
        <row r="38706">
          <cell r="A38706" t="str">
            <v>9012-84</v>
          </cell>
          <cell r="B38706" t="str">
            <v>EMBALAGEM COLETIVA MKNE [DG-03-P]</v>
          </cell>
          <cell r="C38706" t="str">
            <v>ROH</v>
          </cell>
          <cell r="D38706" t="str">
            <v>UN</v>
          </cell>
        </row>
        <row r="38707">
          <cell r="A38707" t="str">
            <v>9012-85</v>
          </cell>
          <cell r="B38707" t="str">
            <v>EMBALAGEM INDIVIDUAL MKNE [FZV-01-W120]</v>
          </cell>
          <cell r="C38707" t="str">
            <v>ROH</v>
          </cell>
          <cell r="D38707" t="str">
            <v>UN</v>
          </cell>
        </row>
        <row r="38708">
          <cell r="A38708" t="str">
            <v>9012-86</v>
          </cell>
          <cell r="B38708" t="str">
            <v>EMBALAGEM INDIVIDUAL MKNE [FZV-01-W200]</v>
          </cell>
          <cell r="C38708" t="str">
            <v>ROH</v>
          </cell>
          <cell r="D38708" t="str">
            <v>UN</v>
          </cell>
        </row>
        <row r="38709">
          <cell r="A38709" t="str">
            <v>9012-87</v>
          </cell>
          <cell r="B38709" t="str">
            <v>EMBALAGEM INDIVIDUAL C3 MKNE [ES-11-BI]</v>
          </cell>
          <cell r="C38709" t="str">
            <v>ROH</v>
          </cell>
          <cell r="D38709" t="str">
            <v>UN</v>
          </cell>
        </row>
        <row r="38710">
          <cell r="A38710" t="str">
            <v>9012-88</v>
          </cell>
          <cell r="B38710" t="str">
            <v>EMBALAGEM INDIVIDUAL C4 MKNE [ES-11-BI]</v>
          </cell>
          <cell r="C38710" t="str">
            <v>ROH</v>
          </cell>
          <cell r="D38710" t="str">
            <v>UN</v>
          </cell>
        </row>
        <row r="38711">
          <cell r="A38711" t="str">
            <v>9012-89</v>
          </cell>
          <cell r="B38711" t="str">
            <v>EMBALAGEM INDIVIDUAL C5 MKNE [ES-11-BI]</v>
          </cell>
          <cell r="C38711" t="str">
            <v>ROH</v>
          </cell>
          <cell r="D38711" t="str">
            <v>UN</v>
          </cell>
        </row>
        <row r="38712">
          <cell r="A38712" t="str">
            <v>9012-90</v>
          </cell>
          <cell r="B38712" t="str">
            <v>EMBALAGEM INDIVDUAL C2 MKNE[FHZ-01-W150]</v>
          </cell>
          <cell r="C38712" t="str">
            <v>ROH</v>
          </cell>
          <cell r="D38712" t="str">
            <v>UN</v>
          </cell>
        </row>
        <row r="38713">
          <cell r="A38713" t="str">
            <v>9012-91</v>
          </cell>
          <cell r="B38713" t="str">
            <v>EMBALAGEM INDVIDUAL C2 MKNE[FHZ-01-W320]</v>
          </cell>
          <cell r="C38713" t="str">
            <v>ROH</v>
          </cell>
          <cell r="D38713" t="str">
            <v>UN</v>
          </cell>
        </row>
        <row r="38714">
          <cell r="A38714" t="str">
            <v>9012-92</v>
          </cell>
          <cell r="B38714" t="str">
            <v>EMBALAGEM INDIVIDUAL MKNE [EXP-03-R]</v>
          </cell>
          <cell r="C38714" t="str">
            <v>ROH</v>
          </cell>
          <cell r="D38714" t="str">
            <v>UN</v>
          </cell>
        </row>
        <row r="38715">
          <cell r="A38715" t="str">
            <v>9012-93</v>
          </cell>
          <cell r="B38715" t="str">
            <v>EMBALAGEM COLETIVA MKNE [EXP-03-R]</v>
          </cell>
          <cell r="C38715" t="str">
            <v>ROH</v>
          </cell>
          <cell r="D38715" t="str">
            <v>UN</v>
          </cell>
        </row>
        <row r="38716">
          <cell r="A38716" t="str">
            <v>9012-94</v>
          </cell>
          <cell r="B38716" t="str">
            <v>livre</v>
          </cell>
          <cell r="C38716" t="str">
            <v>ROH</v>
          </cell>
          <cell r="D38716" t="str">
            <v>UN</v>
          </cell>
        </row>
        <row r="38717">
          <cell r="A38717" t="str">
            <v>9012-95</v>
          </cell>
          <cell r="B38717" t="str">
            <v>livre</v>
          </cell>
          <cell r="C38717" t="str">
            <v>ROH</v>
          </cell>
          <cell r="D38717" t="str">
            <v>UN</v>
          </cell>
        </row>
        <row r="38718">
          <cell r="A38718" t="str">
            <v>9012-96</v>
          </cell>
          <cell r="B38718" t="str">
            <v>livre</v>
          </cell>
          <cell r="C38718" t="str">
            <v>ROH</v>
          </cell>
          <cell r="D38718" t="str">
            <v>UN</v>
          </cell>
        </row>
        <row r="38719">
          <cell r="A38719" t="str">
            <v>9012-97</v>
          </cell>
          <cell r="B38719" t="str">
            <v>livre</v>
          </cell>
          <cell r="C38719" t="str">
            <v>ROH</v>
          </cell>
          <cell r="D38719" t="str">
            <v>UN</v>
          </cell>
        </row>
        <row r="38720">
          <cell r="A38720" t="str">
            <v>9015-66</v>
          </cell>
          <cell r="B38720" t="str">
            <v>EMBALAGEM INDIVIDUAL MKNE [BG-10]</v>
          </cell>
          <cell r="C38720" t="str">
            <v>ROH</v>
          </cell>
          <cell r="D38720" t="str">
            <v>UN</v>
          </cell>
        </row>
        <row r="38721">
          <cell r="A38721" t="str">
            <v>9015-67</v>
          </cell>
          <cell r="B38721" t="str">
            <v>EMBALAGEM COLETIVA MKNE [BG-10]</v>
          </cell>
          <cell r="C38721" t="str">
            <v>ROH</v>
          </cell>
          <cell r="D38721" t="str">
            <v>UN</v>
          </cell>
        </row>
        <row r="38722">
          <cell r="A38722" t="str">
            <v>9030-01</v>
          </cell>
          <cell r="B38722" t="str">
            <v>LIQUIDIFICADOR L-25F 127V/60Hz ULTRA</v>
          </cell>
          <cell r="C38722" t="str">
            <v>FERT</v>
          </cell>
          <cell r="D38722" t="str">
            <v>UN</v>
          </cell>
        </row>
        <row r="38723">
          <cell r="A38723" t="str">
            <v>9030-02</v>
          </cell>
          <cell r="B38723" t="str">
            <v>LIQUIDIFICADOR L-25F 220V/60Hz ULTRA</v>
          </cell>
          <cell r="C38723" t="str">
            <v>FERT</v>
          </cell>
          <cell r="D38723" t="str">
            <v>UN</v>
          </cell>
        </row>
        <row r="38724">
          <cell r="A38724" t="str">
            <v>9035-02</v>
          </cell>
          <cell r="B38724" t="str">
            <v>ESCOVA ALISADORA EA-01 BIVOLT</v>
          </cell>
          <cell r="C38724" t="str">
            <v>HAWA</v>
          </cell>
          <cell r="D38724" t="str">
            <v>UN</v>
          </cell>
        </row>
        <row r="38725">
          <cell r="A38725" t="str">
            <v>9043-113200-BE00500</v>
          </cell>
          <cell r="B38725" t="str">
            <v>PLACA T-CON (HV320WHB-F70) K-TB32-KR1</v>
          </cell>
          <cell r="C38725" t="str">
            <v>ROH</v>
          </cell>
          <cell r="D38725" t="str">
            <v>UN</v>
          </cell>
        </row>
        <row r="38726">
          <cell r="A38726" t="str">
            <v>9043-113200-BE005001</v>
          </cell>
          <cell r="B38726" t="str">
            <v>PLACA T-CON (HV320WHB-F70) K-TB32-KR1</v>
          </cell>
          <cell r="C38726" t="str">
            <v>ROH</v>
          </cell>
          <cell r="D38726" t="str">
            <v>UN</v>
          </cell>
        </row>
        <row r="38727">
          <cell r="A38727" t="str">
            <v>9043-244300-00001024</v>
          </cell>
          <cell r="B38727" t="str">
            <v>PLACA T-CON (LG LC430DUQ-SKA3)</v>
          </cell>
          <cell r="C38727" t="str">
            <v>ROH</v>
          </cell>
          <cell r="D38727" t="str">
            <v>UN</v>
          </cell>
        </row>
        <row r="38728">
          <cell r="A38728" t="str">
            <v>9043-245000-CA001004</v>
          </cell>
          <cell r="B38728" t="str">
            <v>PLACA T-CON CV500U2-L02</v>
          </cell>
          <cell r="C38728" t="str">
            <v>ROH</v>
          </cell>
          <cell r="D38728" t="str">
            <v>UN</v>
          </cell>
        </row>
        <row r="38729">
          <cell r="A38729" t="str">
            <v>9043-443200-LG001001</v>
          </cell>
          <cell r="B38729" t="str">
            <v>PLACA T-CON LG LC320DXC-SMA8 1366X768</v>
          </cell>
          <cell r="C38729" t="str">
            <v>ROH</v>
          </cell>
          <cell r="D38729" t="str">
            <v>UN</v>
          </cell>
        </row>
        <row r="38730">
          <cell r="A38730" t="str">
            <v>9043-444300-CS001081</v>
          </cell>
          <cell r="B38730" t="str">
            <v>PLACA T-CON TV 43" ST20314W1D</v>
          </cell>
          <cell r="C38730" t="str">
            <v>ROH</v>
          </cell>
          <cell r="D38730" t="str">
            <v>UN</v>
          </cell>
        </row>
        <row r="38731">
          <cell r="A38731" t="str">
            <v>9043-445000-CA001031</v>
          </cell>
          <cell r="B38731" t="str">
            <v>PLACA T-CON (CV500U5-T01) MNTD</v>
          </cell>
          <cell r="C38731" t="str">
            <v>ROH</v>
          </cell>
          <cell r="D38731" t="str">
            <v>UN</v>
          </cell>
        </row>
        <row r="38732">
          <cell r="A38732" t="str">
            <v>9044-110206-32311001</v>
          </cell>
          <cell r="B38732" t="str">
            <v>PLACA BARRA LED C/ COMP K320WDK31</v>
          </cell>
          <cell r="C38732" t="str">
            <v>ROH</v>
          </cell>
          <cell r="D38732" t="str">
            <v>UN</v>
          </cell>
        </row>
        <row r="38733">
          <cell r="A38733" t="str">
            <v>9044-110308-43311041</v>
          </cell>
          <cell r="B38733" t="str">
            <v>PCI BARRA LED MNTD K430WDK31</v>
          </cell>
          <cell r="C38733" t="str">
            <v>ROH</v>
          </cell>
          <cell r="D38733" t="str">
            <v>UN</v>
          </cell>
        </row>
        <row r="38734">
          <cell r="A38734" t="str">
            <v>9045-01</v>
          </cell>
          <cell r="B38734" t="str">
            <v>SEC. CABELO SC-37 127V/60HZ</v>
          </cell>
          <cell r="C38734" t="str">
            <v>HAWA</v>
          </cell>
          <cell r="D38734" t="str">
            <v>UN</v>
          </cell>
        </row>
        <row r="38735">
          <cell r="A38735" t="str">
            <v>9045-02</v>
          </cell>
          <cell r="B38735" t="str">
            <v>SEC. CABELO SC-37 220V/60HZ</v>
          </cell>
          <cell r="C38735" t="str">
            <v>HAWA</v>
          </cell>
          <cell r="D38735" t="str">
            <v>UN</v>
          </cell>
        </row>
        <row r="38736">
          <cell r="A38736" t="str">
            <v>9047-02</v>
          </cell>
          <cell r="B38736" t="str">
            <v>SUP PLAS. PT P/FIXACAO COMPLETO[RB]</v>
          </cell>
          <cell r="C38736" t="str">
            <v>ROH</v>
          </cell>
          <cell r="D38736" t="str">
            <v>UN</v>
          </cell>
        </row>
        <row r="38737">
          <cell r="A38737" t="str">
            <v>9047-03</v>
          </cell>
          <cell r="B38737" t="str">
            <v>SUP PLAS. PT FIXACAOFLANELA COMPLETO[RB]</v>
          </cell>
          <cell r="C38737" t="str">
            <v>ROH</v>
          </cell>
          <cell r="D38737" t="str">
            <v>UN</v>
          </cell>
        </row>
        <row r="38738">
          <cell r="A38738" t="str">
            <v>9047-04</v>
          </cell>
          <cell r="B38738" t="str">
            <v>SUP PLAS. MT DUTO SDAR[AF]</v>
          </cell>
          <cell r="C38738" t="str">
            <v>ROH</v>
          </cell>
          <cell r="D38738" t="str">
            <v>UN</v>
          </cell>
        </row>
        <row r="38739">
          <cell r="A38739" t="str">
            <v>9047-05</v>
          </cell>
          <cell r="B38739" t="str">
            <v>SUP PLAS.PCI CONTR[C]</v>
          </cell>
          <cell r="C38739" t="str">
            <v>ROH</v>
          </cell>
          <cell r="D38739" t="str">
            <v>UN</v>
          </cell>
        </row>
        <row r="38740">
          <cell r="A38740" t="str">
            <v>9047-06</v>
          </cell>
          <cell r="B38740" t="str">
            <v>SUPORTE PLÁSTICO DA CHAVE [ER]</v>
          </cell>
          <cell r="C38740" t="str">
            <v>ROH</v>
          </cell>
          <cell r="D38740" t="str">
            <v>UN</v>
          </cell>
        </row>
        <row r="38741">
          <cell r="A38741" t="str">
            <v>9050-01</v>
          </cell>
          <cell r="B38741" t="str">
            <v>BATEDEIRA B-25 127V/60HZ EDIÇÃO LIMITADA</v>
          </cell>
          <cell r="C38741" t="str">
            <v>FERT</v>
          </cell>
          <cell r="D38741" t="str">
            <v>UN</v>
          </cell>
        </row>
        <row r="38742">
          <cell r="A38742" t="str">
            <v>9050-02</v>
          </cell>
          <cell r="B38742" t="str">
            <v>BATEDEIRA B-25 220V/60HZ EDIÇÃO LIMITADA</v>
          </cell>
          <cell r="C38742" t="str">
            <v>FERT</v>
          </cell>
          <cell r="D38742" t="str">
            <v>UN</v>
          </cell>
        </row>
        <row r="38743">
          <cell r="A38743" t="str">
            <v>9051-01</v>
          </cell>
          <cell r="B38743" t="str">
            <v>VENTIL COL NV-61-6P-NPTKY 220V/50Hz PY</v>
          </cell>
          <cell r="C38743" t="str">
            <v>FERT</v>
          </cell>
          <cell r="D38743" t="str">
            <v>UN</v>
          </cell>
        </row>
        <row r="38744">
          <cell r="A38744" t="str">
            <v>9052-01</v>
          </cell>
          <cell r="B38744" t="str">
            <v>BATEDEIRA B-11TKY 220V/50Hz PY BRANCA</v>
          </cell>
          <cell r="C38744" t="str">
            <v>FERT</v>
          </cell>
          <cell r="D38744" t="str">
            <v>UN</v>
          </cell>
        </row>
        <row r="38745">
          <cell r="A38745" t="str">
            <v>9053-01</v>
          </cell>
          <cell r="B38745" t="str">
            <v>LIQUIDIFICADOR NL-26TKY 220V/50Hz PY BR</v>
          </cell>
          <cell r="C38745" t="str">
            <v>FERT</v>
          </cell>
          <cell r="D38745" t="str">
            <v>UN</v>
          </cell>
        </row>
        <row r="38746">
          <cell r="A38746" t="str">
            <v>9054-01</v>
          </cell>
          <cell r="B38746" t="str">
            <v>ESPREM DE FRUTAS E-04TKY 220V/50Hz PY PR</v>
          </cell>
          <cell r="C38746" t="str">
            <v>FERT</v>
          </cell>
          <cell r="D38746" t="str">
            <v>UN</v>
          </cell>
        </row>
        <row r="38747">
          <cell r="A38747" t="str">
            <v>9055-01</v>
          </cell>
          <cell r="B38747" t="str">
            <v>ESPREM DE FRUTAS E-10TKY 220V/50Hz PY PR</v>
          </cell>
          <cell r="C38747" t="str">
            <v>FERT</v>
          </cell>
          <cell r="D38747" t="str">
            <v>UN</v>
          </cell>
        </row>
        <row r="38748">
          <cell r="A38748" t="str">
            <v>9056-01</v>
          </cell>
          <cell r="B38748" t="str">
            <v>BATED PLANETÁRIA BP-03-BTKY 220V/50Hz PY</v>
          </cell>
          <cell r="C38748" t="str">
            <v>FERT</v>
          </cell>
          <cell r="D38748" t="str">
            <v>UN</v>
          </cell>
        </row>
        <row r="38749">
          <cell r="A38749" t="str">
            <v>9057-01</v>
          </cell>
          <cell r="B38749" t="str">
            <v>SEC. CABELO SCP-01 127V/60Hz PROF</v>
          </cell>
          <cell r="C38749" t="str">
            <v>HAWA</v>
          </cell>
          <cell r="D38749" t="str">
            <v>UN</v>
          </cell>
        </row>
        <row r="38750">
          <cell r="A38750" t="str">
            <v>9057-02</v>
          </cell>
          <cell r="B38750" t="str">
            <v>SEC. CABELO SCP-01 220V/60Hz PROF</v>
          </cell>
          <cell r="C38750" t="str">
            <v>HAWA</v>
          </cell>
          <cell r="D38750" t="str">
            <v>UN</v>
          </cell>
        </row>
        <row r="38751">
          <cell r="A38751" t="str">
            <v>9060-01</v>
          </cell>
          <cell r="B38751" t="str">
            <v>VENTILADOR DE TETO VTE-01 127V/60HZ</v>
          </cell>
          <cell r="C38751" t="str">
            <v>FERT</v>
          </cell>
          <cell r="D38751" t="str">
            <v>UN</v>
          </cell>
        </row>
        <row r="38752">
          <cell r="A38752" t="str">
            <v>9060-02</v>
          </cell>
          <cell r="B38752" t="str">
            <v>VENTILADOR DE TETO VTE-01 220V/60HZ</v>
          </cell>
          <cell r="C38752" t="str">
            <v>FERT</v>
          </cell>
          <cell r="D38752" t="str">
            <v>UN</v>
          </cell>
        </row>
        <row r="38753">
          <cell r="A38753" t="str">
            <v>9060-03</v>
          </cell>
          <cell r="B38753" t="str">
            <v>VENTILADOR DE TETO VTE-01 127V/60Hz PA</v>
          </cell>
          <cell r="C38753" t="str">
            <v>FERT</v>
          </cell>
          <cell r="D38753" t="str">
            <v>UN</v>
          </cell>
        </row>
        <row r="38754">
          <cell r="A38754" t="str">
            <v>9062-01</v>
          </cell>
          <cell r="B38754" t="str">
            <v>VENTILADOR V-40-W-TKY 220V/50Hz PY BR</v>
          </cell>
          <cell r="C38754" t="str">
            <v>FERT</v>
          </cell>
          <cell r="D38754" t="str">
            <v>UN</v>
          </cell>
        </row>
        <row r="38755">
          <cell r="A38755" t="str">
            <v>9063-01</v>
          </cell>
          <cell r="B38755" t="str">
            <v>FRITADEIRA A AR AFN-40 220V/50Hz AR</v>
          </cell>
          <cell r="C38755" t="str">
            <v>FERT</v>
          </cell>
          <cell r="D38755" t="str">
            <v>UN</v>
          </cell>
        </row>
        <row r="38756">
          <cell r="A38756" t="str">
            <v>9070-01</v>
          </cell>
          <cell r="B38756" t="str">
            <v>VENTILADOR DE TETO VTE-02 127V/60HZ</v>
          </cell>
          <cell r="C38756" t="str">
            <v>FERT</v>
          </cell>
          <cell r="D38756" t="str">
            <v>UN</v>
          </cell>
        </row>
        <row r="38757">
          <cell r="A38757" t="str">
            <v>9070-02</v>
          </cell>
          <cell r="B38757" t="str">
            <v>VENTILADOR DE TETO VTE-02 220V/60HZ</v>
          </cell>
          <cell r="C38757" t="str">
            <v>FERT</v>
          </cell>
          <cell r="D38757" t="str">
            <v>UN</v>
          </cell>
        </row>
        <row r="38758">
          <cell r="A38758" t="str">
            <v>9070-03</v>
          </cell>
          <cell r="B38758" t="str">
            <v>VENTILADOR DE TETO VTE-02 127V/60Hz PA</v>
          </cell>
          <cell r="C38758" t="str">
            <v>FERT</v>
          </cell>
          <cell r="D38758" t="str">
            <v>UN</v>
          </cell>
        </row>
        <row r="38759">
          <cell r="A38759" t="str">
            <v>9075-01</v>
          </cell>
          <cell r="B38759" t="str">
            <v>PIPOQUEIRA PP-03 127V/60HZ</v>
          </cell>
          <cell r="C38759" t="str">
            <v>HAWA</v>
          </cell>
          <cell r="D38759" t="str">
            <v>UN</v>
          </cell>
        </row>
        <row r="38760">
          <cell r="A38760" t="str">
            <v>9075-02</v>
          </cell>
          <cell r="B38760" t="str">
            <v>PIPOQUEIRA PP-03 220V/60HZ</v>
          </cell>
          <cell r="C38760" t="str">
            <v>HAWA</v>
          </cell>
          <cell r="D38760" t="str">
            <v>UN</v>
          </cell>
        </row>
        <row r="38761">
          <cell r="A38761" t="str">
            <v>9080-01</v>
          </cell>
          <cell r="B38761" t="str">
            <v>ESPREMEDOR E-19 127V/60HZ EDI LIMITADA</v>
          </cell>
          <cell r="C38761" t="str">
            <v>FERT</v>
          </cell>
          <cell r="D38761" t="str">
            <v>UN</v>
          </cell>
        </row>
        <row r="38762">
          <cell r="A38762" t="str">
            <v>9080-02</v>
          </cell>
          <cell r="B38762" t="str">
            <v>ESPREMEDOR E-19 220V/60HZ EDI LIMITADA</v>
          </cell>
          <cell r="C38762" t="str">
            <v>FERT</v>
          </cell>
          <cell r="D38762" t="str">
            <v>UN</v>
          </cell>
        </row>
        <row r="38763">
          <cell r="A38763" t="str">
            <v>9081-01</v>
          </cell>
          <cell r="B38763" t="str">
            <v>EXTRATOR E-22 BIVOLT EDIÇÃO LIMITADA</v>
          </cell>
          <cell r="C38763" t="str">
            <v>FERT</v>
          </cell>
          <cell r="D38763" t="str">
            <v>UN</v>
          </cell>
        </row>
        <row r="38764">
          <cell r="A38764" t="str">
            <v>9085-01</v>
          </cell>
          <cell r="B38764" t="str">
            <v>CONJUNTO ESPECIAL KT-75 BIV CHROME PINK</v>
          </cell>
          <cell r="C38764" t="str">
            <v>FERT</v>
          </cell>
          <cell r="D38764" t="str">
            <v>UN</v>
          </cell>
        </row>
        <row r="38765">
          <cell r="A38765" t="str">
            <v>9090-01</v>
          </cell>
          <cell r="B38765" t="str">
            <v>FERRO A SECO F-29 127V/60Hz EDI LIMITADA</v>
          </cell>
          <cell r="C38765" t="str">
            <v>FERT</v>
          </cell>
          <cell r="D38765" t="str">
            <v>UN</v>
          </cell>
        </row>
        <row r="38766">
          <cell r="A38766" t="str">
            <v>9090-02</v>
          </cell>
          <cell r="B38766" t="str">
            <v>FERRO A SECO F-29 220V/60Hz EDI LIMITADA</v>
          </cell>
          <cell r="C38766" t="str">
            <v>FERT</v>
          </cell>
          <cell r="D38766" t="str">
            <v>UN</v>
          </cell>
        </row>
        <row r="38767">
          <cell r="A38767" t="str">
            <v>9095-01</v>
          </cell>
          <cell r="B38767" t="str">
            <v>PIPOQUEIRA PP-04 127V/60HZ</v>
          </cell>
          <cell r="C38767" t="str">
            <v>HAWA</v>
          </cell>
          <cell r="D38767" t="str">
            <v>UN</v>
          </cell>
        </row>
        <row r="38768">
          <cell r="A38768" t="str">
            <v>9095-02</v>
          </cell>
          <cell r="B38768" t="str">
            <v>PIPOQUEIRA PP-04 220V/60HZ</v>
          </cell>
          <cell r="C38768" t="str">
            <v>HAWA</v>
          </cell>
          <cell r="D38768" t="str">
            <v>UN</v>
          </cell>
        </row>
        <row r="38769">
          <cell r="A38769" t="str">
            <v>9099-01</v>
          </cell>
          <cell r="B38769" t="str">
            <v>ROBÔ ASPIRADORPO RB-09 BIVOLT</v>
          </cell>
          <cell r="C38769" t="str">
            <v>HAWA</v>
          </cell>
          <cell r="D38769" t="str">
            <v>UN</v>
          </cell>
        </row>
        <row r="38770">
          <cell r="A38770" t="str">
            <v>9100-01</v>
          </cell>
          <cell r="B38770" t="str">
            <v>LIQUID L-66 127V/60HZ ELETRONIC FILTER</v>
          </cell>
          <cell r="C38770" t="str">
            <v>FERT</v>
          </cell>
          <cell r="D38770" t="str">
            <v>UN</v>
          </cell>
        </row>
        <row r="38771">
          <cell r="A38771" t="str">
            <v>9100-02</v>
          </cell>
          <cell r="B38771" t="str">
            <v>LIQUID L-66 220V/60HZ ELETRONIC FILTER</v>
          </cell>
          <cell r="C38771" t="str">
            <v>FERT</v>
          </cell>
          <cell r="D38771" t="str">
            <v>UN</v>
          </cell>
        </row>
        <row r="38772">
          <cell r="A38772" t="str">
            <v>9100-03</v>
          </cell>
          <cell r="B38772" t="str">
            <v>LIQUID L-66 127V/60Hz ELETRONIC FILTER</v>
          </cell>
          <cell r="C38772" t="str">
            <v>FERT</v>
          </cell>
          <cell r="D38772" t="str">
            <v>UN</v>
          </cell>
        </row>
        <row r="38773">
          <cell r="A38773" t="str">
            <v>9100-04</v>
          </cell>
          <cell r="B38773" t="str">
            <v>LIQUID L-66 127V/60HZ ELETRONIC FILTER</v>
          </cell>
          <cell r="C38773" t="str">
            <v>FERT</v>
          </cell>
          <cell r="D38773" t="str">
            <v>UN</v>
          </cell>
        </row>
        <row r="38774">
          <cell r="A38774" t="str">
            <v>9100-05</v>
          </cell>
          <cell r="B38774" t="str">
            <v>LIQUID L-66 220V/60HZ ELETRONIC FILTER</v>
          </cell>
          <cell r="C38774" t="str">
            <v>FERT</v>
          </cell>
          <cell r="D38774" t="str">
            <v>UN</v>
          </cell>
        </row>
        <row r="38775">
          <cell r="A38775" t="str">
            <v>9100-07</v>
          </cell>
          <cell r="B38775" t="str">
            <v>LIQUID L-66 127V/60HZ ELECTRONIC INOX</v>
          </cell>
          <cell r="C38775" t="str">
            <v>FERT</v>
          </cell>
          <cell r="D38775" t="str">
            <v>UN</v>
          </cell>
        </row>
        <row r="38776">
          <cell r="A38776" t="str">
            <v>9100-08</v>
          </cell>
          <cell r="B38776" t="str">
            <v>LIQUID L-66 220V/60HZ ELECTRONIC INOX</v>
          </cell>
          <cell r="C38776" t="str">
            <v>FERT</v>
          </cell>
          <cell r="D38776" t="str">
            <v>UN</v>
          </cell>
        </row>
        <row r="38777">
          <cell r="A38777" t="str">
            <v>9102-01</v>
          </cell>
          <cell r="B38777" t="str">
            <v>LIQUID L-66 220V~50/60HZ AR PRETO/INOX</v>
          </cell>
          <cell r="C38777" t="str">
            <v>FERT</v>
          </cell>
          <cell r="D38777" t="str">
            <v>UN</v>
          </cell>
        </row>
        <row r="38778">
          <cell r="A38778" t="str">
            <v>9110-01</v>
          </cell>
          <cell r="B38778" t="str">
            <v>LIQUID L-45 127V/60HZ EDIÇÃO LIMITADA</v>
          </cell>
          <cell r="C38778" t="str">
            <v>FERT</v>
          </cell>
          <cell r="D38778" t="str">
            <v>UN</v>
          </cell>
        </row>
        <row r="38779">
          <cell r="A38779" t="str">
            <v>9110-02</v>
          </cell>
          <cell r="B38779" t="str">
            <v>LIQUID L-45 220V/60HZ EDIÇÃO LIMITADA</v>
          </cell>
          <cell r="C38779" t="str">
            <v>FERT</v>
          </cell>
          <cell r="D38779" t="str">
            <v>UN</v>
          </cell>
        </row>
        <row r="38780">
          <cell r="A38780" t="str">
            <v>9120-01</v>
          </cell>
          <cell r="B38780" t="str">
            <v>LIQUID L-67 127V/60Hz ELETRONIC FILTER</v>
          </cell>
          <cell r="C38780" t="str">
            <v>FERT</v>
          </cell>
          <cell r="D38780" t="str">
            <v>UN</v>
          </cell>
        </row>
        <row r="38781">
          <cell r="A38781" t="str">
            <v>9120-02</v>
          </cell>
          <cell r="B38781" t="str">
            <v>LIQUID L-67 220V/60Hz ELETRONIC FILTER</v>
          </cell>
          <cell r="C38781" t="str">
            <v>FERT</v>
          </cell>
          <cell r="D38781" t="str">
            <v>UN</v>
          </cell>
        </row>
        <row r="38782">
          <cell r="A38782" t="str">
            <v>9120-03</v>
          </cell>
          <cell r="B38782" t="str">
            <v>LIQUID L-67 127V/60Hz ELETRONIC FILTER</v>
          </cell>
          <cell r="C38782" t="str">
            <v>FERT</v>
          </cell>
          <cell r="D38782" t="str">
            <v>UN</v>
          </cell>
        </row>
        <row r="38783">
          <cell r="A38783" t="str">
            <v>9120-04</v>
          </cell>
          <cell r="B38783" t="str">
            <v>LIQUID L-67 127V/60Hz ELETRONIC FILTER</v>
          </cell>
          <cell r="C38783" t="str">
            <v>FERT</v>
          </cell>
          <cell r="D38783" t="str">
            <v>UN</v>
          </cell>
        </row>
        <row r="38784">
          <cell r="A38784" t="str">
            <v>9120-05</v>
          </cell>
          <cell r="B38784" t="str">
            <v>LIQUID L-67 220V/60Hz ELETRONIC FILTER</v>
          </cell>
          <cell r="C38784" t="str">
            <v>FERT</v>
          </cell>
          <cell r="D38784" t="str">
            <v>UN</v>
          </cell>
        </row>
        <row r="38785">
          <cell r="A38785" t="str">
            <v>9122-01</v>
          </cell>
          <cell r="B38785" t="str">
            <v>LIQUID L-67 220V~50/60HZ ELETRONICFILTER</v>
          </cell>
          <cell r="C38785" t="str">
            <v>FERT</v>
          </cell>
          <cell r="D38785" t="str">
            <v>UN</v>
          </cell>
        </row>
        <row r="38786">
          <cell r="A38786" t="str">
            <v>9130-01</v>
          </cell>
          <cell r="B38786" t="str">
            <v>ASPIRADOR PO AP-15 127V/60Hz</v>
          </cell>
          <cell r="C38786" t="str">
            <v>HAWA</v>
          </cell>
          <cell r="D38786" t="str">
            <v>UN</v>
          </cell>
        </row>
        <row r="38787">
          <cell r="A38787" t="str">
            <v>9130-02</v>
          </cell>
          <cell r="B38787" t="str">
            <v>ASPIRADOR PO AP-15 220V/60Hz</v>
          </cell>
          <cell r="C38787" t="str">
            <v>HAWA</v>
          </cell>
          <cell r="D38787" t="str">
            <v>UN</v>
          </cell>
        </row>
        <row r="38788">
          <cell r="A38788" t="str">
            <v>9131-01</v>
          </cell>
          <cell r="B38788" t="str">
            <v>AIR FRYER AF-25 127V/60Hz FAMILY 3,2L</v>
          </cell>
          <cell r="C38788" t="str">
            <v>HAWA</v>
          </cell>
          <cell r="D38788" t="str">
            <v>UN</v>
          </cell>
        </row>
        <row r="38789">
          <cell r="A38789" t="str">
            <v>9131-02</v>
          </cell>
          <cell r="B38789" t="str">
            <v>AIR FRYER AF-25 220V/60Hz FAMILY 3,2L</v>
          </cell>
          <cell r="C38789" t="str">
            <v>HAWA</v>
          </cell>
          <cell r="D38789" t="str">
            <v>UN</v>
          </cell>
        </row>
        <row r="38790">
          <cell r="A38790" t="str">
            <v>9140-01</v>
          </cell>
          <cell r="B38790" t="str">
            <v>ASPIRADOR PO AP-16 127V/60Hz</v>
          </cell>
          <cell r="C38790" t="str">
            <v>HAWA</v>
          </cell>
          <cell r="D38790" t="str">
            <v>UN</v>
          </cell>
        </row>
        <row r="38791">
          <cell r="A38791" t="str">
            <v>9140-02</v>
          </cell>
          <cell r="B38791" t="str">
            <v>ASPIRADOR PO AP-16 220V/60Hz</v>
          </cell>
          <cell r="C38791" t="str">
            <v>HAWA</v>
          </cell>
          <cell r="D38791" t="str">
            <v>UN</v>
          </cell>
        </row>
        <row r="38792">
          <cell r="A38792" t="str">
            <v>9150-01</v>
          </cell>
          <cell r="B38792" t="str">
            <v>ASPIRADOR PO AP-17 127V/60Hz</v>
          </cell>
          <cell r="C38792" t="str">
            <v>HAWA</v>
          </cell>
          <cell r="D38792" t="str">
            <v>UN</v>
          </cell>
        </row>
        <row r="38793">
          <cell r="A38793" t="str">
            <v>9150-02</v>
          </cell>
          <cell r="B38793" t="str">
            <v>ASPIRADOR PO AP-17 220V/60Hz</v>
          </cell>
          <cell r="C38793" t="str">
            <v>HAWA</v>
          </cell>
          <cell r="D38793" t="str">
            <v>UN</v>
          </cell>
        </row>
        <row r="38794">
          <cell r="A38794" t="str">
            <v>9160-01</v>
          </cell>
          <cell r="B38794" t="str">
            <v>PAN ELET. ARROZ PE-17 127V/60Hz 10 XIC</v>
          </cell>
          <cell r="C38794" t="str">
            <v>HAWA</v>
          </cell>
          <cell r="D38794" t="str">
            <v>UN</v>
          </cell>
        </row>
        <row r="38795">
          <cell r="A38795" t="str">
            <v>9160-02</v>
          </cell>
          <cell r="B38795" t="str">
            <v>PAN ELET. ARROZ PE-17 220V/60Hz 10 XIC</v>
          </cell>
          <cell r="C38795" t="str">
            <v>HAWA</v>
          </cell>
          <cell r="D38795" t="str">
            <v>UN</v>
          </cell>
        </row>
        <row r="38796">
          <cell r="A38796" t="str">
            <v>9170-01</v>
          </cell>
          <cell r="B38796" t="str">
            <v>PAN ELET. ARROZ PE-18 127V/60Hz 06 XIC</v>
          </cell>
          <cell r="C38796" t="str">
            <v>HAWA</v>
          </cell>
          <cell r="D38796" t="str">
            <v>UN</v>
          </cell>
        </row>
        <row r="38797">
          <cell r="A38797" t="str">
            <v>9170-02</v>
          </cell>
          <cell r="B38797" t="str">
            <v>PAN ELET. ARROZ PE-18 220V/60Hz 06 XIC</v>
          </cell>
          <cell r="C38797" t="str">
            <v>HAWA</v>
          </cell>
          <cell r="D38797" t="str">
            <v>UN</v>
          </cell>
        </row>
        <row r="38798">
          <cell r="A38798" t="str">
            <v>9180-01</v>
          </cell>
          <cell r="B38798" t="str">
            <v>PAN ELET. PRESSAO PE-20 127V/60Hz 04 LTS</v>
          </cell>
          <cell r="C38798" t="str">
            <v>HAWA</v>
          </cell>
          <cell r="D38798" t="str">
            <v>UN</v>
          </cell>
        </row>
        <row r="38799">
          <cell r="A38799" t="str">
            <v>9180-02</v>
          </cell>
          <cell r="B38799" t="str">
            <v>PAN ELET. PRESSAO PE-20 220V/60Hz 04 LTS</v>
          </cell>
          <cell r="C38799" t="str">
            <v>HAWA</v>
          </cell>
          <cell r="D38799" t="str">
            <v>UN</v>
          </cell>
        </row>
        <row r="38800">
          <cell r="A38800" t="str">
            <v>9190-01</v>
          </cell>
          <cell r="B38800" t="str">
            <v>PAN ELET. PRESSAO PE-21 127V/60Hz 05 LTS</v>
          </cell>
          <cell r="C38800" t="str">
            <v>HAWA</v>
          </cell>
          <cell r="D38800" t="str">
            <v>UN</v>
          </cell>
        </row>
        <row r="38801">
          <cell r="A38801" t="str">
            <v>9190-02</v>
          </cell>
          <cell r="B38801" t="str">
            <v>PAN ELET. PRESSAO PE-21 220V/60Hz 05 LTS</v>
          </cell>
          <cell r="C38801" t="str">
            <v>HAWA</v>
          </cell>
          <cell r="D38801" t="str">
            <v>UN</v>
          </cell>
        </row>
        <row r="38802">
          <cell r="A38802" t="str">
            <v>9191-01</v>
          </cell>
          <cell r="B38802" t="str">
            <v>CAFETEIRA C-30-18X-FB 127V/60Hz</v>
          </cell>
          <cell r="C38802" t="str">
            <v>HAWA</v>
          </cell>
          <cell r="D38802" t="str">
            <v>UN</v>
          </cell>
        </row>
        <row r="38803">
          <cell r="A38803" t="str">
            <v>9191-02</v>
          </cell>
          <cell r="B38803" t="str">
            <v>CAFETEIRA C-30-18X-FB 220V/60Hz</v>
          </cell>
          <cell r="C38803" t="str">
            <v>HAWA</v>
          </cell>
          <cell r="D38803" t="str">
            <v>UN</v>
          </cell>
        </row>
        <row r="38804">
          <cell r="A38804" t="str">
            <v>9200-01</v>
          </cell>
          <cell r="B38804" t="str">
            <v>LIQUIDIFICADOR NL-51 127V/60HZ PREMIUM</v>
          </cell>
          <cell r="C38804" t="str">
            <v>FERT</v>
          </cell>
          <cell r="D38804" t="str">
            <v>UN</v>
          </cell>
        </row>
        <row r="38805">
          <cell r="A38805" t="str">
            <v>9200-02</v>
          </cell>
          <cell r="B38805" t="str">
            <v>LIQUIDIFICADOR NL-51 220V/60HZ PREMIUM</v>
          </cell>
          <cell r="C38805" t="str">
            <v>FERT</v>
          </cell>
          <cell r="D38805" t="str">
            <v>UN</v>
          </cell>
        </row>
        <row r="38806">
          <cell r="A38806" t="str">
            <v>9210-01</v>
          </cell>
          <cell r="B38806" t="str">
            <v>VENT 40CM TURBO VT-RP-01 127V/60Hz</v>
          </cell>
          <cell r="C38806" t="str">
            <v>FERT</v>
          </cell>
          <cell r="D38806" t="str">
            <v>UN</v>
          </cell>
        </row>
        <row r="38807">
          <cell r="A38807" t="str">
            <v>9210-02</v>
          </cell>
          <cell r="B38807" t="str">
            <v>VENT 40CM TURBO VT-RP-01 220V/60Hz</v>
          </cell>
          <cell r="C38807" t="str">
            <v>FERT</v>
          </cell>
          <cell r="D38807" t="str">
            <v>UN</v>
          </cell>
        </row>
        <row r="38808">
          <cell r="A38808" t="str">
            <v>9230-01</v>
          </cell>
          <cell r="B38808" t="str">
            <v>VENT 30CM V-20 127V/60HZ</v>
          </cell>
          <cell r="C38808" t="str">
            <v>FERT</v>
          </cell>
          <cell r="D38808" t="str">
            <v>UN</v>
          </cell>
        </row>
        <row r="38809">
          <cell r="A38809" t="str">
            <v>9230-02</v>
          </cell>
          <cell r="B38809" t="str">
            <v>VENT 30CM V-20 220V/60HZ</v>
          </cell>
          <cell r="C38809" t="str">
            <v>FERT</v>
          </cell>
          <cell r="D38809" t="str">
            <v>UN</v>
          </cell>
        </row>
        <row r="38810">
          <cell r="A38810" t="str">
            <v>9270-01</v>
          </cell>
          <cell r="B38810" t="str">
            <v>LIQUIDIFICADOR L-68 127V/60HZ</v>
          </cell>
          <cell r="C38810" t="str">
            <v>FERT</v>
          </cell>
          <cell r="D38810" t="str">
            <v>UN</v>
          </cell>
        </row>
        <row r="38811">
          <cell r="A38811" t="str">
            <v>9270-02</v>
          </cell>
          <cell r="B38811" t="str">
            <v>LIQUIDIFICADOR L-68 220V/60HZ</v>
          </cell>
          <cell r="C38811" t="str">
            <v>FERT</v>
          </cell>
          <cell r="D38811" t="str">
            <v>UN</v>
          </cell>
        </row>
        <row r="38812">
          <cell r="A38812" t="str">
            <v>9300-01</v>
          </cell>
          <cell r="B38812" t="str">
            <v>VENT 40CM TURBO VT-43 6P 127V/60HZ</v>
          </cell>
          <cell r="C38812" t="str">
            <v>FERT</v>
          </cell>
          <cell r="D38812" t="str">
            <v>UN</v>
          </cell>
        </row>
        <row r="38813">
          <cell r="A38813" t="str">
            <v>9300-02</v>
          </cell>
          <cell r="B38813" t="str">
            <v>VENT 40CM TURBO VT-43 6P 220V/60HZ</v>
          </cell>
          <cell r="C38813" t="str">
            <v>FERT</v>
          </cell>
          <cell r="D38813" t="str">
            <v>UN</v>
          </cell>
        </row>
        <row r="38814">
          <cell r="A38814" t="str">
            <v>9300-03</v>
          </cell>
          <cell r="B38814" t="str">
            <v>VENT 40CM TURBO VT-43 6P 110V/60HZ PA</v>
          </cell>
          <cell r="C38814" t="str">
            <v>FERT</v>
          </cell>
          <cell r="D38814" t="str">
            <v>UN</v>
          </cell>
        </row>
        <row r="38815">
          <cell r="A38815" t="str">
            <v>9330-01</v>
          </cell>
          <cell r="B38815" t="str">
            <v>VENT 40CM V-73 6P 127V/60HZ RED PREMIUM</v>
          </cell>
          <cell r="C38815" t="str">
            <v>FERT</v>
          </cell>
          <cell r="D38815" t="str">
            <v>UN</v>
          </cell>
        </row>
        <row r="38816">
          <cell r="A38816" t="str">
            <v>9330-02</v>
          </cell>
          <cell r="B38816" t="str">
            <v>VENT 40CM V-73 6P 220V/60HZ RED PREMIUM</v>
          </cell>
          <cell r="C38816" t="str">
            <v>FERT</v>
          </cell>
          <cell r="D38816" t="str">
            <v>UN</v>
          </cell>
        </row>
        <row r="38817">
          <cell r="A38817" t="str">
            <v>9340-01</v>
          </cell>
          <cell r="B38817" t="str">
            <v>FERRO VAPORNF-33 127V/60Hz</v>
          </cell>
          <cell r="C38817" t="str">
            <v>HAWA</v>
          </cell>
          <cell r="D38817" t="str">
            <v>UN</v>
          </cell>
        </row>
        <row r="38818">
          <cell r="A38818" t="str">
            <v>9340-02</v>
          </cell>
          <cell r="B38818" t="str">
            <v>FERRO VAPORNF-33 220V/60Hz</v>
          </cell>
          <cell r="C38818" t="str">
            <v>HAWA</v>
          </cell>
          <cell r="D38818" t="str">
            <v>UN</v>
          </cell>
        </row>
        <row r="38819">
          <cell r="A38819" t="str">
            <v>9350-01</v>
          </cell>
          <cell r="B38819" t="str">
            <v>FERRO VAPORNF-34 127V/60HZ</v>
          </cell>
          <cell r="C38819" t="str">
            <v>HAWA</v>
          </cell>
          <cell r="D38819" t="str">
            <v>UN</v>
          </cell>
        </row>
        <row r="38820">
          <cell r="A38820" t="str">
            <v>9350-02</v>
          </cell>
          <cell r="B38820" t="str">
            <v>FERRO VAPORNF-34 220V/60HZ</v>
          </cell>
          <cell r="C38820" t="str">
            <v>HAWA</v>
          </cell>
          <cell r="D38820" t="str">
            <v>UN</v>
          </cell>
        </row>
        <row r="38821">
          <cell r="A38821" t="str">
            <v>9360-01</v>
          </cell>
          <cell r="B38821" t="str">
            <v>CAFETEIRA C-25 127V/60Hz 14XIC</v>
          </cell>
          <cell r="C38821" t="str">
            <v>HAWA</v>
          </cell>
          <cell r="D38821" t="str">
            <v>UN</v>
          </cell>
        </row>
        <row r="38822">
          <cell r="A38822" t="str">
            <v>9360-02</v>
          </cell>
          <cell r="B38822" t="str">
            <v>CAFETEIRA C-25 220V/60Hz 14XIC</v>
          </cell>
          <cell r="C38822" t="str">
            <v>HAWA</v>
          </cell>
          <cell r="D38822" t="str">
            <v>UN</v>
          </cell>
        </row>
        <row r="38823">
          <cell r="A38823" t="str">
            <v>9370-01</v>
          </cell>
          <cell r="B38823" t="str">
            <v>VENT 55CM PRO VM-PRO-55E 127V/60Hz</v>
          </cell>
          <cell r="C38823" t="str">
            <v>FERT</v>
          </cell>
          <cell r="D38823" t="str">
            <v>UN</v>
          </cell>
        </row>
        <row r="38824">
          <cell r="A38824" t="str">
            <v>9370-02</v>
          </cell>
          <cell r="B38824" t="str">
            <v>VENT 55CM PRO VM-PRO-55E 220V/60Hz</v>
          </cell>
          <cell r="C38824" t="str">
            <v>FERT</v>
          </cell>
          <cell r="D38824" t="str">
            <v>UN</v>
          </cell>
        </row>
        <row r="38825">
          <cell r="A38825" t="str">
            <v>9380-01</v>
          </cell>
          <cell r="B38825" t="str">
            <v>VENT 55CM VM-PRO-55P 127V/60HZ</v>
          </cell>
          <cell r="C38825" t="str">
            <v>FERT</v>
          </cell>
          <cell r="D38825" t="str">
            <v>UN</v>
          </cell>
        </row>
        <row r="38826">
          <cell r="A38826" t="str">
            <v>9380-02</v>
          </cell>
          <cell r="B38826" t="str">
            <v>VENT 55CM VM-PRO-55P 220V/60HZ</v>
          </cell>
          <cell r="C38826" t="str">
            <v>FERT</v>
          </cell>
          <cell r="D38826" t="str">
            <v>UN</v>
          </cell>
        </row>
        <row r="38827">
          <cell r="A38827" t="str">
            <v>9400-01</v>
          </cell>
          <cell r="B38827" t="str">
            <v>VENT 30CM V-37-6P 127V/60Hz</v>
          </cell>
          <cell r="C38827" t="str">
            <v>FERT</v>
          </cell>
          <cell r="D38827" t="str">
            <v>UN</v>
          </cell>
        </row>
        <row r="38828">
          <cell r="A38828" t="str">
            <v>9400-02</v>
          </cell>
          <cell r="B38828" t="str">
            <v>VENT 30CM V-37-6P 220V/60Hz</v>
          </cell>
          <cell r="C38828" t="str">
            <v>FERT</v>
          </cell>
          <cell r="D38828" t="str">
            <v>UN</v>
          </cell>
        </row>
        <row r="38829">
          <cell r="A38829" t="str">
            <v>9400-03</v>
          </cell>
          <cell r="B38829" t="str">
            <v>VENT 30CM V-37-6P 127V/60Hz</v>
          </cell>
          <cell r="C38829" t="str">
            <v>FERT</v>
          </cell>
          <cell r="D38829" t="str">
            <v>UN</v>
          </cell>
        </row>
        <row r="38830">
          <cell r="A38830" t="str">
            <v>9400-04</v>
          </cell>
          <cell r="B38830" t="str">
            <v>VENT 30CM V-37-6P 220V/60Hz</v>
          </cell>
          <cell r="C38830" t="str">
            <v>FERT</v>
          </cell>
          <cell r="D38830" t="str">
            <v>UN</v>
          </cell>
        </row>
        <row r="38831">
          <cell r="A38831" t="str">
            <v>9402-01</v>
          </cell>
          <cell r="B38831" t="str">
            <v>VENT 30CM V-37 6P 110V/60HZ PA PRETO</v>
          </cell>
          <cell r="C38831" t="str">
            <v>FERT</v>
          </cell>
          <cell r="D38831" t="str">
            <v>UN</v>
          </cell>
        </row>
        <row r="38832">
          <cell r="A38832" t="str">
            <v>9450-01</v>
          </cell>
          <cell r="B38832" t="str">
            <v>LIQUID L-63 110V/60HZ  PA PRETO/INOX</v>
          </cell>
          <cell r="C38832" t="str">
            <v>FERT</v>
          </cell>
          <cell r="D38832" t="str">
            <v>UN</v>
          </cell>
        </row>
        <row r="38833">
          <cell r="A38833" t="str">
            <v>9455-01</v>
          </cell>
          <cell r="B38833" t="str">
            <v>LIQUID L-82 220V~50/60HZ TOP HOUSE AR BR</v>
          </cell>
          <cell r="C38833" t="str">
            <v>FERT</v>
          </cell>
          <cell r="D38833" t="str">
            <v>UN</v>
          </cell>
        </row>
        <row r="38834">
          <cell r="A38834" t="str">
            <v>9456-01</v>
          </cell>
          <cell r="B38834" t="str">
            <v>LIQUID L-82 220V~50/60HZ TOP HOUSE VERM</v>
          </cell>
          <cell r="C38834" t="str">
            <v>FERT</v>
          </cell>
          <cell r="D38834" t="str">
            <v>UN</v>
          </cell>
        </row>
        <row r="38835">
          <cell r="A38835" t="str">
            <v>9460-01</v>
          </cell>
          <cell r="B38835" t="str">
            <v>CAFETEIRA C-26 127V/60HZ</v>
          </cell>
          <cell r="C38835" t="str">
            <v>HAWA</v>
          </cell>
          <cell r="D38835" t="str">
            <v>UN</v>
          </cell>
        </row>
        <row r="38836">
          <cell r="A38836" t="str">
            <v>9460-02</v>
          </cell>
          <cell r="B38836" t="str">
            <v>CAFETEIRA C-26 220V/60HZ</v>
          </cell>
          <cell r="C38836" t="str">
            <v>HAWA</v>
          </cell>
          <cell r="D38836" t="str">
            <v>UN</v>
          </cell>
        </row>
        <row r="38837">
          <cell r="A38837" t="str">
            <v>9470-01</v>
          </cell>
          <cell r="B38837" t="str">
            <v>MULTIPROCESSADOR MP-13 127V/60Hz</v>
          </cell>
          <cell r="C38837" t="str">
            <v>HAWA</v>
          </cell>
          <cell r="D38837" t="str">
            <v>UN</v>
          </cell>
        </row>
        <row r="38838">
          <cell r="A38838" t="str">
            <v>9470-02</v>
          </cell>
          <cell r="B38838" t="str">
            <v>MULTIPROCESSADOR MP-13 220V/60Hz</v>
          </cell>
          <cell r="C38838" t="str">
            <v>HAWA</v>
          </cell>
          <cell r="D38838" t="str">
            <v>UN</v>
          </cell>
        </row>
        <row r="38839">
          <cell r="A38839" t="str">
            <v>9474-01</v>
          </cell>
          <cell r="B38839" t="str">
            <v>AIR FRYER AF-55I 127V/60Hz - 5,5L</v>
          </cell>
          <cell r="C38839" t="str">
            <v>HAWA</v>
          </cell>
          <cell r="D38839" t="str">
            <v>UN</v>
          </cell>
        </row>
        <row r="38840">
          <cell r="A38840" t="str">
            <v>9474-02</v>
          </cell>
          <cell r="B38840" t="str">
            <v>AIR FRYER AF-55I 220V/60HZ - 5,5L</v>
          </cell>
          <cell r="C38840" t="str">
            <v>HAWA</v>
          </cell>
          <cell r="D38840" t="str">
            <v>UN</v>
          </cell>
        </row>
        <row r="38841">
          <cell r="A38841" t="str">
            <v>9500-01</v>
          </cell>
          <cell r="B38841" t="str">
            <v>VENT 50CM TURBO VT-51 6P 127V/60HZ</v>
          </cell>
          <cell r="C38841" t="str">
            <v>FERT</v>
          </cell>
          <cell r="D38841" t="str">
            <v>UN</v>
          </cell>
        </row>
        <row r="38842">
          <cell r="A38842" t="str">
            <v>9500-02</v>
          </cell>
          <cell r="B38842" t="str">
            <v>VENT 50CM TURBO VT-51 6P 220V/60HZ</v>
          </cell>
          <cell r="C38842" t="str">
            <v>FERT</v>
          </cell>
          <cell r="D38842" t="str">
            <v>UN</v>
          </cell>
        </row>
        <row r="38843">
          <cell r="A38843" t="str">
            <v>9500-03</v>
          </cell>
          <cell r="B38843" t="str">
            <v>VENT 50CM TURBO VT-51 6P 127V/60HZ PA</v>
          </cell>
          <cell r="C38843" t="str">
            <v>FERT</v>
          </cell>
          <cell r="D38843" t="str">
            <v>UN</v>
          </cell>
        </row>
        <row r="38844">
          <cell r="A38844" t="str">
            <v>9500-05</v>
          </cell>
          <cell r="B38844" t="str">
            <v>VENT 50CM TURBO VPS-52 127V/60HZ</v>
          </cell>
          <cell r="C38844" t="str">
            <v>FERT</v>
          </cell>
          <cell r="D38844" t="str">
            <v>UN</v>
          </cell>
        </row>
        <row r="38845">
          <cell r="A38845" t="str">
            <v>9500-06</v>
          </cell>
          <cell r="B38845" t="str">
            <v>VENT 50CM TURBO VPS-52 220V/60HZ</v>
          </cell>
          <cell r="C38845" t="str">
            <v>FERT</v>
          </cell>
          <cell r="D38845" t="str">
            <v>UN</v>
          </cell>
        </row>
        <row r="38846">
          <cell r="A38846" t="str">
            <v>9512-01</v>
          </cell>
          <cell r="B38846" t="str">
            <v>CONJUNTO ESPECIAL KT-114 127V/60Hz</v>
          </cell>
          <cell r="C38846" t="str">
            <v>FERT</v>
          </cell>
          <cell r="D38846" t="str">
            <v>UN</v>
          </cell>
        </row>
        <row r="38847">
          <cell r="A38847" t="str">
            <v>9512-02</v>
          </cell>
          <cell r="B38847" t="str">
            <v>CONJUNTO ESPECIAL KT-114 220V/60Hz</v>
          </cell>
          <cell r="C38847" t="str">
            <v>FERT</v>
          </cell>
          <cell r="D38847" t="str">
            <v>UN</v>
          </cell>
        </row>
        <row r="38848">
          <cell r="A38848" t="str">
            <v>9513-01</v>
          </cell>
          <cell r="B38848" t="str">
            <v>CONJUNTO ESPECIAL KT-115 127V/60Hz</v>
          </cell>
          <cell r="C38848" t="str">
            <v>FERT</v>
          </cell>
          <cell r="D38848" t="str">
            <v>UN</v>
          </cell>
        </row>
        <row r="38849">
          <cell r="A38849" t="str">
            <v>9513-02</v>
          </cell>
          <cell r="B38849" t="str">
            <v>CONJUNTO ESPECIAL KT-115 220V/60Hz</v>
          </cell>
          <cell r="C38849" t="str">
            <v>FERT</v>
          </cell>
          <cell r="D38849" t="str">
            <v>UN</v>
          </cell>
        </row>
        <row r="38850">
          <cell r="A38850" t="str">
            <v>9514-01</v>
          </cell>
          <cell r="B38850" t="str">
            <v>CONJUNTO ESPECIAL KT-118 127V/60Hz</v>
          </cell>
          <cell r="C38850" t="str">
            <v>FERT</v>
          </cell>
          <cell r="D38850" t="str">
            <v>UN</v>
          </cell>
        </row>
        <row r="38851">
          <cell r="A38851" t="str">
            <v>9514-02</v>
          </cell>
          <cell r="B38851" t="str">
            <v>CONJUNTO ESPECIAL KT-118 220V/60Hz</v>
          </cell>
          <cell r="C38851" t="str">
            <v>FERT</v>
          </cell>
          <cell r="D38851" t="str">
            <v>UN</v>
          </cell>
        </row>
        <row r="38852">
          <cell r="A38852" t="str">
            <v>9520-01</v>
          </cell>
          <cell r="B38852" t="str">
            <v>CHALEIRA CE-06 127V/60Hz</v>
          </cell>
          <cell r="C38852" t="str">
            <v>HAWA</v>
          </cell>
          <cell r="D38852" t="str">
            <v>UN</v>
          </cell>
        </row>
        <row r="38853">
          <cell r="A38853" t="str">
            <v>9520-02</v>
          </cell>
          <cell r="B38853" t="str">
            <v>CHALEIRA CE-06 220V/60Hz</v>
          </cell>
          <cell r="C38853" t="str">
            <v>HAWA</v>
          </cell>
          <cell r="D38853" t="str">
            <v>UN</v>
          </cell>
        </row>
        <row r="38854">
          <cell r="A38854" t="str">
            <v>9520-03</v>
          </cell>
          <cell r="B38854" t="str">
            <v>CHALEIRA CE-06 127V/60Hz</v>
          </cell>
          <cell r="C38854" t="str">
            <v>HAWA</v>
          </cell>
          <cell r="D38854" t="str">
            <v>UN</v>
          </cell>
        </row>
        <row r="38855">
          <cell r="A38855" t="str">
            <v>9520-04</v>
          </cell>
          <cell r="B38855" t="str">
            <v>CHALEIRA CE-06 220V/60Hz</v>
          </cell>
          <cell r="C38855" t="str">
            <v>HAWA</v>
          </cell>
          <cell r="D38855" t="str">
            <v>UN</v>
          </cell>
        </row>
        <row r="38856">
          <cell r="A38856" t="str">
            <v>9523-01</v>
          </cell>
          <cell r="B38856" t="str">
            <v>CHALEIRA ELET. CE-06-R 127V/60Hz</v>
          </cell>
          <cell r="C38856" t="str">
            <v>HAWA</v>
          </cell>
          <cell r="D38856" t="str">
            <v>UN</v>
          </cell>
        </row>
        <row r="38857">
          <cell r="A38857" t="str">
            <v>9523-02</v>
          </cell>
          <cell r="B38857" t="str">
            <v>CHALEIRA ELET. CE-06-R 220V/60Hz</v>
          </cell>
          <cell r="C38857" t="str">
            <v>HAWA</v>
          </cell>
          <cell r="D38857" t="str">
            <v>UN</v>
          </cell>
        </row>
        <row r="38858">
          <cell r="A38858" t="str">
            <v>9526-01</v>
          </cell>
          <cell r="B38858" t="str">
            <v>CONJUNTO ESPECIAL KT-201-R 127V/60Hz</v>
          </cell>
          <cell r="C38858" t="str">
            <v>FERT</v>
          </cell>
          <cell r="D38858" t="str">
            <v>UN</v>
          </cell>
        </row>
        <row r="38859">
          <cell r="A38859" t="str">
            <v>9526-02</v>
          </cell>
          <cell r="B38859" t="str">
            <v>CONJUNTO ESPECIAL KT-201-R 220V/60Hz</v>
          </cell>
          <cell r="C38859" t="str">
            <v>FERT</v>
          </cell>
          <cell r="D38859" t="str">
            <v>UN</v>
          </cell>
        </row>
        <row r="38860">
          <cell r="A38860" t="str">
            <v>9531-01</v>
          </cell>
          <cell r="B38860" t="str">
            <v>BOOMBOX C/ LUZES AWS-BBS-01-LBL BIVOLT</v>
          </cell>
          <cell r="C38860" t="str">
            <v>FERT</v>
          </cell>
          <cell r="D38860" t="str">
            <v>UN</v>
          </cell>
        </row>
        <row r="38861">
          <cell r="A38861" t="str">
            <v>9531-02</v>
          </cell>
          <cell r="B38861" t="str">
            <v>BOOMBOX C/ LUZES AWS-BBS-01-LBL BIVOLT</v>
          </cell>
          <cell r="C38861" t="str">
            <v>FERT</v>
          </cell>
          <cell r="D38861" t="str">
            <v>UN</v>
          </cell>
        </row>
        <row r="38862">
          <cell r="A38862" t="str">
            <v>9545-01</v>
          </cell>
          <cell r="B38862" t="str">
            <v>SEC. CABELO SC-32 127V/60HZ GOLDEN ROSE</v>
          </cell>
          <cell r="C38862" t="str">
            <v>HAWA</v>
          </cell>
          <cell r="D38862" t="str">
            <v>UN</v>
          </cell>
        </row>
        <row r="38863">
          <cell r="A38863" t="str">
            <v>9545-02</v>
          </cell>
          <cell r="B38863" t="str">
            <v>SEC. CABELO SC-32 220V/60HZ GOLDEN ROSE</v>
          </cell>
          <cell r="C38863" t="str">
            <v>HAWA</v>
          </cell>
          <cell r="D38863" t="str">
            <v>UN</v>
          </cell>
        </row>
        <row r="38864">
          <cell r="A38864" t="str">
            <v>9555-01</v>
          </cell>
          <cell r="B38864" t="str">
            <v>CONJUNTO ESPECIAL KT-103 BIVOLT</v>
          </cell>
          <cell r="C38864" t="str">
            <v>FERT</v>
          </cell>
          <cell r="D38864" t="str">
            <v>UN</v>
          </cell>
        </row>
        <row r="38865">
          <cell r="A38865" t="str">
            <v>9570-01</v>
          </cell>
          <cell r="B38865" t="str">
            <v>VENT 30CM V-74 6P 127V/60Hz RED PREMIUM</v>
          </cell>
          <cell r="C38865" t="str">
            <v>FERT</v>
          </cell>
          <cell r="D38865" t="str">
            <v>UN</v>
          </cell>
        </row>
        <row r="38866">
          <cell r="A38866" t="str">
            <v>9570-02</v>
          </cell>
          <cell r="B38866" t="str">
            <v>VENT 30CM V-74 6P 220V/60Hz RED PREMIUM</v>
          </cell>
          <cell r="C38866" t="str">
            <v>FERT</v>
          </cell>
          <cell r="D38866" t="str">
            <v>UN</v>
          </cell>
        </row>
        <row r="38867">
          <cell r="A38867" t="str">
            <v>9570-03</v>
          </cell>
          <cell r="B38867" t="str">
            <v>VENT 30CM V-74-6P 127V/60Hz</v>
          </cell>
          <cell r="C38867" t="str">
            <v>FERT</v>
          </cell>
          <cell r="D38867" t="str">
            <v>UN</v>
          </cell>
        </row>
        <row r="38868">
          <cell r="A38868" t="str">
            <v>9570-04</v>
          </cell>
          <cell r="B38868" t="str">
            <v>VENT 30CM V-74-6P 220V/60Hz</v>
          </cell>
          <cell r="C38868" t="str">
            <v>FERT</v>
          </cell>
          <cell r="D38868" t="str">
            <v>UN</v>
          </cell>
        </row>
        <row r="38869">
          <cell r="A38869" t="str">
            <v>9600-01</v>
          </cell>
          <cell r="B38869" t="str">
            <v>LIQUIDIFICADOR NL-52 127V/60Hz</v>
          </cell>
          <cell r="C38869" t="str">
            <v>FERT</v>
          </cell>
          <cell r="D38869" t="str">
            <v>UN</v>
          </cell>
        </row>
        <row r="38870">
          <cell r="A38870" t="str">
            <v>9600-02</v>
          </cell>
          <cell r="B38870" t="str">
            <v>LIQUIDIFICADOR NL-52 220V/60HZ</v>
          </cell>
          <cell r="C38870" t="str">
            <v>FERT</v>
          </cell>
          <cell r="D38870" t="str">
            <v>UN</v>
          </cell>
        </row>
        <row r="38871">
          <cell r="A38871" t="str">
            <v>9620-01</v>
          </cell>
          <cell r="B38871" t="str">
            <v>VENT 40CM TURBO VT-RP-02 127V/60Hz</v>
          </cell>
          <cell r="C38871" t="str">
            <v>FERT</v>
          </cell>
          <cell r="D38871" t="str">
            <v>UN</v>
          </cell>
        </row>
        <row r="38872">
          <cell r="A38872" t="str">
            <v>9620-02</v>
          </cell>
          <cell r="B38872" t="str">
            <v>VENT 40CM TURBO VT-RP-02 220V/60Hz</v>
          </cell>
          <cell r="C38872" t="str">
            <v>FERT</v>
          </cell>
          <cell r="D38872" t="str">
            <v>UN</v>
          </cell>
        </row>
        <row r="38873">
          <cell r="A38873" t="str">
            <v>9620-03</v>
          </cell>
          <cell r="B38873" t="str">
            <v>VENT 40CM TURBO VT-RP-02 220V/60Hz</v>
          </cell>
          <cell r="C38873" t="str">
            <v>FERT</v>
          </cell>
          <cell r="D38873" t="str">
            <v>UN</v>
          </cell>
        </row>
        <row r="38874">
          <cell r="A38874" t="str">
            <v>9622-01</v>
          </cell>
          <cell r="B38874" t="str">
            <v>VENT 40CM TURBO VT-RP-02 230V/50Hz ES</v>
          </cell>
          <cell r="C38874" t="str">
            <v>FERT</v>
          </cell>
          <cell r="D38874" t="str">
            <v>UN</v>
          </cell>
        </row>
        <row r="38875">
          <cell r="A38875" t="str">
            <v>9623-01</v>
          </cell>
          <cell r="B38875" t="str">
            <v>VENT 40CM TURBO VT-RP-02 230V/50Hz ZA</v>
          </cell>
          <cell r="C38875" t="str">
            <v>FERT</v>
          </cell>
          <cell r="D38875" t="str">
            <v>UN</v>
          </cell>
        </row>
        <row r="38876">
          <cell r="A38876" t="str">
            <v>9630-01</v>
          </cell>
          <cell r="B38876" t="str">
            <v>BATEDEIRA B-34 127V/60HZ</v>
          </cell>
          <cell r="C38876" t="str">
            <v>FERT</v>
          </cell>
          <cell r="D38876" t="str">
            <v>UN</v>
          </cell>
        </row>
        <row r="38877">
          <cell r="A38877" t="str">
            <v>9630-02</v>
          </cell>
          <cell r="B38877" t="str">
            <v>BATEDEIRA B-34 220V/60HZ</v>
          </cell>
          <cell r="C38877" t="str">
            <v>FERT</v>
          </cell>
          <cell r="D38877" t="str">
            <v>UN</v>
          </cell>
        </row>
        <row r="38878">
          <cell r="A38878" t="str">
            <v>9640-01</v>
          </cell>
          <cell r="B38878" t="str">
            <v>AIR FRYER AF-16 127V/60Hz</v>
          </cell>
          <cell r="C38878" t="str">
            <v>HAWA</v>
          </cell>
          <cell r="D38878" t="str">
            <v>UN</v>
          </cell>
        </row>
        <row r="38879">
          <cell r="A38879" t="str">
            <v>9640-02</v>
          </cell>
          <cell r="B38879" t="str">
            <v>AIR FRYER AF-16 220V/60Hz</v>
          </cell>
          <cell r="C38879" t="str">
            <v>HAWA</v>
          </cell>
          <cell r="D38879" t="str">
            <v>UN</v>
          </cell>
        </row>
        <row r="38880">
          <cell r="A38880" t="str">
            <v>9650-01</v>
          </cell>
          <cell r="B38880" t="str">
            <v>LIQUIDIFICADOR L-1000 B 127V/60HZ</v>
          </cell>
          <cell r="C38880" t="str">
            <v>FERT</v>
          </cell>
          <cell r="D38880" t="str">
            <v>UN</v>
          </cell>
        </row>
        <row r="38881">
          <cell r="A38881" t="str">
            <v>9650-02</v>
          </cell>
          <cell r="B38881" t="str">
            <v>LIQUIDIFICADOR L-1000 B 220V/60HZ</v>
          </cell>
          <cell r="C38881" t="str">
            <v>FERT</v>
          </cell>
          <cell r="D38881" t="str">
            <v>UN</v>
          </cell>
        </row>
        <row r="38882">
          <cell r="A38882" t="str">
            <v>9650-03</v>
          </cell>
          <cell r="B38882" t="str">
            <v>LIQUIDIFICADOR L-1000 B 127V/60HZ</v>
          </cell>
          <cell r="C38882" t="str">
            <v>FERT</v>
          </cell>
          <cell r="D38882" t="str">
            <v>UN</v>
          </cell>
        </row>
        <row r="38883">
          <cell r="A38883" t="str">
            <v>9650-04</v>
          </cell>
          <cell r="B38883" t="str">
            <v>LIQUIDIFICADOR L-1000 B 220V/60HZ</v>
          </cell>
          <cell r="C38883" t="str">
            <v>FERT</v>
          </cell>
          <cell r="D38883" t="str">
            <v>UN</v>
          </cell>
        </row>
        <row r="38884">
          <cell r="A38884" t="str">
            <v>9652-01</v>
          </cell>
          <cell r="B38884" t="str">
            <v>LIQUIDIFICADOR L-1000 B 230V/50HZ ES</v>
          </cell>
          <cell r="C38884" t="str">
            <v>FERT</v>
          </cell>
          <cell r="D38884" t="str">
            <v>UN</v>
          </cell>
        </row>
        <row r="38885">
          <cell r="A38885" t="str">
            <v>9653-01</v>
          </cell>
          <cell r="B38885" t="str">
            <v>LIQUIDIFICADOR L-1000 FB 220V/50Hz AR PR</v>
          </cell>
          <cell r="C38885" t="str">
            <v>FERT</v>
          </cell>
          <cell r="D38885" t="str">
            <v>UN</v>
          </cell>
        </row>
        <row r="38886">
          <cell r="A38886" t="str">
            <v>9654-01</v>
          </cell>
          <cell r="B38886" t="str">
            <v>ESCOVA SECADORA ES-14 127V/60Hz</v>
          </cell>
          <cell r="C38886" t="str">
            <v>HAWA</v>
          </cell>
          <cell r="D38886" t="str">
            <v>UN</v>
          </cell>
        </row>
        <row r="38887">
          <cell r="A38887" t="str">
            <v>9654-02</v>
          </cell>
          <cell r="B38887" t="str">
            <v>ESCOVA SECADORA ES-14 220V/60Hz</v>
          </cell>
          <cell r="C38887" t="str">
            <v>HAWA</v>
          </cell>
          <cell r="D38887" t="str">
            <v>UN</v>
          </cell>
        </row>
        <row r="38888">
          <cell r="A38888" t="str">
            <v>9660-01</v>
          </cell>
          <cell r="B38888" t="str">
            <v>AQUECEDOR A AR A-08 127V/60Hz</v>
          </cell>
          <cell r="C38888" t="str">
            <v>HAWA</v>
          </cell>
          <cell r="D38888" t="str">
            <v>UN</v>
          </cell>
        </row>
        <row r="38889">
          <cell r="A38889" t="str">
            <v>9660-02</v>
          </cell>
          <cell r="B38889" t="str">
            <v>AQUECEDOR A AR A-08 220V/60HZ</v>
          </cell>
          <cell r="C38889" t="str">
            <v>HAWA</v>
          </cell>
          <cell r="D38889" t="str">
            <v>UN</v>
          </cell>
        </row>
        <row r="38890">
          <cell r="A38890" t="str">
            <v>9660-03</v>
          </cell>
          <cell r="B38890" t="str">
            <v>AQUECEDOR A AR A-08 127V/60Hz</v>
          </cell>
          <cell r="C38890" t="str">
            <v>HAWA</v>
          </cell>
          <cell r="D38890" t="str">
            <v>UN</v>
          </cell>
        </row>
        <row r="38891">
          <cell r="A38891" t="str">
            <v>9670-01</v>
          </cell>
          <cell r="B38891" t="str">
            <v>AIR FRYER AF-17 127V/60Hz  5L</v>
          </cell>
          <cell r="C38891" t="str">
            <v>HAWA</v>
          </cell>
          <cell r="D38891" t="str">
            <v>UN</v>
          </cell>
        </row>
        <row r="38892">
          <cell r="A38892" t="str">
            <v>9670-02</v>
          </cell>
          <cell r="B38892" t="str">
            <v>AIR FRYER AF-17 220V/60Hz  5L</v>
          </cell>
          <cell r="C38892" t="str">
            <v>HAWA</v>
          </cell>
          <cell r="D38892" t="str">
            <v>UN</v>
          </cell>
        </row>
        <row r="38893">
          <cell r="A38893" t="str">
            <v>9676-01</v>
          </cell>
          <cell r="B38893" t="str">
            <v>ASPIRADOR PO AP-36 127V/60Hz VERTICAL</v>
          </cell>
          <cell r="C38893" t="str">
            <v>HAWA</v>
          </cell>
          <cell r="D38893" t="str">
            <v>UN</v>
          </cell>
        </row>
        <row r="38894">
          <cell r="A38894" t="str">
            <v>9676-02</v>
          </cell>
          <cell r="B38894" t="str">
            <v>ASPIRADOR PO AP-36 220V/60Hz VERTICAL</v>
          </cell>
          <cell r="C38894" t="str">
            <v>HAWA</v>
          </cell>
          <cell r="D38894" t="str">
            <v>UN</v>
          </cell>
        </row>
        <row r="38895">
          <cell r="A38895" t="str">
            <v>9680-01</v>
          </cell>
          <cell r="B38895" t="str">
            <v>ESPREMEDOR E-23 127V/60HZ RED PREMIUM</v>
          </cell>
          <cell r="C38895" t="str">
            <v>FERT</v>
          </cell>
          <cell r="D38895" t="str">
            <v>UN</v>
          </cell>
        </row>
        <row r="38896">
          <cell r="A38896" t="str">
            <v>9680-02</v>
          </cell>
          <cell r="B38896" t="str">
            <v>ESPREMEDOR E-23 220V/60HZ RED PREMIUM</v>
          </cell>
          <cell r="C38896" t="str">
            <v>FERT</v>
          </cell>
          <cell r="D38896" t="str">
            <v>UN</v>
          </cell>
        </row>
        <row r="38897">
          <cell r="A38897" t="str">
            <v>9680-03</v>
          </cell>
          <cell r="B38897" t="str">
            <v>ESPREMEDOR E-23 127V/60Hz PREMIUM</v>
          </cell>
          <cell r="C38897" t="str">
            <v>FERT</v>
          </cell>
          <cell r="D38897" t="str">
            <v>UN</v>
          </cell>
        </row>
        <row r="38898">
          <cell r="A38898" t="str">
            <v>9682-01</v>
          </cell>
          <cell r="B38898" t="str">
            <v>ESPREMEDOR E-29-Y 127V/60Hz PREMIUM</v>
          </cell>
          <cell r="C38898" t="str">
            <v>FERT</v>
          </cell>
          <cell r="D38898" t="str">
            <v>UN</v>
          </cell>
        </row>
        <row r="38899">
          <cell r="A38899" t="str">
            <v>9682-02</v>
          </cell>
          <cell r="B38899" t="str">
            <v>ESPREMEDOR E-29-Y 220V/60Hz PREMIUM</v>
          </cell>
          <cell r="C38899" t="str">
            <v>FERT</v>
          </cell>
          <cell r="D38899" t="str">
            <v>UN</v>
          </cell>
        </row>
        <row r="38900">
          <cell r="A38900" t="str">
            <v>9683-01</v>
          </cell>
          <cell r="B38900" t="str">
            <v>ESPREMEDOR E-23 220V/50Hz RED PREMIUM UY</v>
          </cell>
          <cell r="C38900" t="str">
            <v>FERT</v>
          </cell>
          <cell r="D38900" t="str">
            <v>UN</v>
          </cell>
        </row>
        <row r="38901">
          <cell r="A38901" t="str">
            <v>9690-01</v>
          </cell>
          <cell r="B38901" t="str">
            <v>VENT 30CM TURBO NVT-32 6P 127V/60Hz</v>
          </cell>
          <cell r="C38901" t="str">
            <v>FERT</v>
          </cell>
          <cell r="D38901" t="str">
            <v>UN</v>
          </cell>
        </row>
        <row r="38902">
          <cell r="A38902" t="str">
            <v>9690-02</v>
          </cell>
          <cell r="B38902" t="str">
            <v>VENT 30CM TURBO NVT-32 6P 220V/60Hz</v>
          </cell>
          <cell r="C38902" t="str">
            <v>FERT</v>
          </cell>
          <cell r="D38902" t="str">
            <v>UN</v>
          </cell>
        </row>
        <row r="38903">
          <cell r="A38903" t="str">
            <v>9700-01</v>
          </cell>
          <cell r="B38903" t="str">
            <v>VENT 30CM V-24 127V/60HZ CLASSIC HOME</v>
          </cell>
          <cell r="C38903" t="str">
            <v>FERT</v>
          </cell>
          <cell r="D38903" t="str">
            <v>UN</v>
          </cell>
        </row>
        <row r="38904">
          <cell r="A38904" t="str">
            <v>9700-02</v>
          </cell>
          <cell r="B38904" t="str">
            <v>VENT 30CM V-24 220V/60HZ CLASSIC HOME</v>
          </cell>
          <cell r="C38904" t="str">
            <v>FERT</v>
          </cell>
          <cell r="D38904" t="str">
            <v>UN</v>
          </cell>
        </row>
        <row r="38905">
          <cell r="A38905" t="str">
            <v>9720-01</v>
          </cell>
          <cell r="B38905" t="str">
            <v>EXTRATOR E-24 BIVOLT 250W RED PREMIUM</v>
          </cell>
          <cell r="C38905" t="str">
            <v>FERT</v>
          </cell>
          <cell r="D38905" t="str">
            <v>UN</v>
          </cell>
        </row>
        <row r="38906">
          <cell r="A38906" t="str">
            <v>9724-01</v>
          </cell>
          <cell r="B38906" t="str">
            <v>CONJUNTO ESPECIAL KT-202-R 127V/60Hz</v>
          </cell>
          <cell r="C38906" t="str">
            <v>FERT</v>
          </cell>
          <cell r="D38906" t="str">
            <v>UN</v>
          </cell>
        </row>
        <row r="38907">
          <cell r="A38907" t="str">
            <v>9724-02</v>
          </cell>
          <cell r="B38907" t="str">
            <v>CONJUNTO ESPECIAL KT-202-R 220V/60Hz</v>
          </cell>
          <cell r="C38907" t="str">
            <v>FERT</v>
          </cell>
          <cell r="D38907" t="str">
            <v>UN</v>
          </cell>
        </row>
        <row r="38908">
          <cell r="A38908" t="str">
            <v>9730-01</v>
          </cell>
          <cell r="B38908" t="str">
            <v>CHALEIRA ELET. CE-07 127V/60HZ</v>
          </cell>
          <cell r="C38908" t="str">
            <v>HAWA</v>
          </cell>
          <cell r="D38908" t="str">
            <v>UN</v>
          </cell>
        </row>
        <row r="38909">
          <cell r="A38909" t="str">
            <v>9730-02</v>
          </cell>
          <cell r="B38909" t="str">
            <v>CHALEIRA ELET. CE-07 220V/60HZ</v>
          </cell>
          <cell r="C38909" t="str">
            <v>HAWA</v>
          </cell>
          <cell r="D38909" t="str">
            <v>UN</v>
          </cell>
        </row>
        <row r="38910">
          <cell r="A38910" t="str">
            <v>9751-01</v>
          </cell>
          <cell r="B38910" t="str">
            <v>VENT 40CM VTX-40P-8P 127V/60Hz PAREDE</v>
          </cell>
          <cell r="C38910" t="str">
            <v>FERT</v>
          </cell>
          <cell r="D38910" t="str">
            <v>UN</v>
          </cell>
        </row>
        <row r="38911">
          <cell r="A38911" t="str">
            <v>9751-02</v>
          </cell>
          <cell r="B38911" t="str">
            <v>VENT 40CM VTX-40P-8P 220V/60Hz PAREDE</v>
          </cell>
          <cell r="C38911" t="str">
            <v>FERT</v>
          </cell>
          <cell r="D38911" t="str">
            <v>UN</v>
          </cell>
        </row>
        <row r="38912">
          <cell r="A38912" t="str">
            <v>9751-03</v>
          </cell>
          <cell r="B38912" t="str">
            <v>VENT 40CM VTX-40P-8P 127V/60Hz PAREDE</v>
          </cell>
          <cell r="C38912" t="str">
            <v>FERT</v>
          </cell>
          <cell r="D38912" t="str">
            <v>UN</v>
          </cell>
        </row>
        <row r="38913">
          <cell r="A38913" t="str">
            <v>9751-04</v>
          </cell>
          <cell r="B38913" t="str">
            <v>VENT 40CM VTX-40P-8P 220V/60Hz PAREDE</v>
          </cell>
          <cell r="C38913" t="str">
            <v>FERT</v>
          </cell>
          <cell r="D38913" t="str">
            <v>UN</v>
          </cell>
        </row>
        <row r="38914">
          <cell r="A38914" t="str">
            <v>9755-01</v>
          </cell>
          <cell r="B38914" t="str">
            <v>BATEDEIRA B-40 127V/60Hz BELLAMASSA 400W</v>
          </cell>
          <cell r="C38914" t="str">
            <v>FERT</v>
          </cell>
          <cell r="D38914" t="str">
            <v>UN</v>
          </cell>
        </row>
        <row r="38915">
          <cell r="A38915" t="str">
            <v>9755-02</v>
          </cell>
          <cell r="B38915" t="str">
            <v>BATEDEIRA B-40 220V/60Hz BELLAMASSA 400W</v>
          </cell>
          <cell r="C38915" t="str">
            <v>FERT</v>
          </cell>
          <cell r="D38915" t="str">
            <v>UN</v>
          </cell>
        </row>
        <row r="38916">
          <cell r="A38916" t="str">
            <v>9758-01</v>
          </cell>
          <cell r="B38916" t="str">
            <v>CONJUNTO ESPECIAL KT-117 127V/60Hz</v>
          </cell>
          <cell r="C38916" t="str">
            <v>FERT</v>
          </cell>
          <cell r="D38916" t="str">
            <v>UN</v>
          </cell>
        </row>
        <row r="38917">
          <cell r="A38917" t="str">
            <v>9758-02</v>
          </cell>
          <cell r="B38917" t="str">
            <v>CONJUNTO ESPECIAL KT-117 220V/60Hz</v>
          </cell>
          <cell r="C38917" t="str">
            <v>FERT</v>
          </cell>
          <cell r="D38917" t="str">
            <v>UN</v>
          </cell>
        </row>
        <row r="38918">
          <cell r="A38918" t="str">
            <v>9760-01</v>
          </cell>
          <cell r="B38918" t="str">
            <v>CONJUNTO ESPECIAL KT-74 127V/60HZ</v>
          </cell>
          <cell r="C38918" t="str">
            <v>FERT</v>
          </cell>
          <cell r="D38918" t="str">
            <v>UN</v>
          </cell>
        </row>
        <row r="38919">
          <cell r="A38919" t="str">
            <v>9760-02</v>
          </cell>
          <cell r="B38919" t="str">
            <v>CONJUNTO ESPECIAL KT-74 220V/60HZ</v>
          </cell>
          <cell r="C38919" t="str">
            <v>FERT</v>
          </cell>
          <cell r="D38919" t="str">
            <v>UN</v>
          </cell>
        </row>
        <row r="38920">
          <cell r="A38920" t="str">
            <v>9780-01</v>
          </cell>
          <cell r="B38920" t="str">
            <v>AIR FRYER NAF-03I 127V/60Hz</v>
          </cell>
          <cell r="C38920" t="str">
            <v>HAWA</v>
          </cell>
          <cell r="D38920" t="str">
            <v>UN</v>
          </cell>
        </row>
        <row r="38921">
          <cell r="A38921" t="str">
            <v>9780-02</v>
          </cell>
          <cell r="B38921" t="str">
            <v>AIR FRYER NAF-03I 220V/60Hz</v>
          </cell>
          <cell r="C38921" t="str">
            <v>HAWA</v>
          </cell>
          <cell r="D38921" t="str">
            <v>UN</v>
          </cell>
        </row>
        <row r="38922">
          <cell r="A38922" t="str">
            <v>9780-03</v>
          </cell>
          <cell r="B38922" t="str">
            <v>AIR FRYER NAF-03I 127V/60Hz 3,2L</v>
          </cell>
          <cell r="C38922" t="str">
            <v>HAWA</v>
          </cell>
          <cell r="D38922" t="str">
            <v>UN</v>
          </cell>
        </row>
        <row r="38923">
          <cell r="A38923" t="str">
            <v>9780-04</v>
          </cell>
          <cell r="B38923" t="str">
            <v>AIR FRYER NAF-03I 220V/60Hz 3,2L</v>
          </cell>
          <cell r="C38923" t="str">
            <v>HAWA</v>
          </cell>
          <cell r="D38923" t="str">
            <v>UN</v>
          </cell>
        </row>
        <row r="38924">
          <cell r="A38924" t="str">
            <v>9785-01</v>
          </cell>
          <cell r="B38924" t="str">
            <v>GOURMET RED PREMIUM II KT-77 127V/60Hz</v>
          </cell>
          <cell r="C38924" t="str">
            <v>FERT</v>
          </cell>
          <cell r="D38924" t="str">
            <v>UN</v>
          </cell>
        </row>
        <row r="38925">
          <cell r="A38925" t="str">
            <v>9785-02</v>
          </cell>
          <cell r="B38925" t="str">
            <v>GOURMET RED PREMIUM II KT-77 220V/60Hz</v>
          </cell>
          <cell r="C38925" t="str">
            <v>FERT</v>
          </cell>
          <cell r="D38925" t="str">
            <v>UN</v>
          </cell>
        </row>
        <row r="38926">
          <cell r="A38926" t="str">
            <v>9785-03</v>
          </cell>
          <cell r="B38926" t="str">
            <v>GOURMET RED PREMIUM II KT-77 127V/60Hz</v>
          </cell>
          <cell r="C38926" t="str">
            <v>FERT</v>
          </cell>
          <cell r="D38926" t="str">
            <v>UN</v>
          </cell>
        </row>
        <row r="38927">
          <cell r="A38927" t="str">
            <v>9785-04</v>
          </cell>
          <cell r="B38927" t="str">
            <v>GOURMET RED PREMIUM II KT-77 220V/60Hz</v>
          </cell>
          <cell r="C38927" t="str">
            <v>FERT</v>
          </cell>
          <cell r="D38927" t="str">
            <v>UN</v>
          </cell>
        </row>
        <row r="38928">
          <cell r="A38928" t="str">
            <v>9785-05</v>
          </cell>
          <cell r="B38928" t="str">
            <v>GOURMET RED PREMIUM II KT-77 127V/60Hz</v>
          </cell>
          <cell r="C38928" t="str">
            <v>FERT</v>
          </cell>
          <cell r="D38928" t="str">
            <v>UN</v>
          </cell>
        </row>
        <row r="38929">
          <cell r="A38929" t="str">
            <v>9785-06</v>
          </cell>
          <cell r="B38929" t="str">
            <v>GOURMET RED PREMIUM II KT-77 220V/60Hz</v>
          </cell>
          <cell r="C38929" t="str">
            <v>FERT</v>
          </cell>
          <cell r="D38929" t="str">
            <v>UN</v>
          </cell>
        </row>
        <row r="38930">
          <cell r="A38930" t="str">
            <v>9790-01</v>
          </cell>
          <cell r="B38930" t="str">
            <v>VENT 40CM TURBO NVT-42 6P 127V/60Hz</v>
          </cell>
          <cell r="C38930" t="str">
            <v>FERT</v>
          </cell>
          <cell r="D38930" t="str">
            <v>UN</v>
          </cell>
        </row>
        <row r="38931">
          <cell r="A38931" t="str">
            <v>9790-02</v>
          </cell>
          <cell r="B38931" t="str">
            <v>VENT 40CM TURBO NVT-42 6P 220V/60Hz</v>
          </cell>
          <cell r="C38931" t="str">
            <v>FERT</v>
          </cell>
          <cell r="D38931" t="str">
            <v>UN</v>
          </cell>
        </row>
        <row r="38932">
          <cell r="A38932" t="str">
            <v>9800-01</v>
          </cell>
          <cell r="B38932" t="str">
            <v>VENT 40CM V-48 127V/60HZ CLASSIC HOME</v>
          </cell>
          <cell r="C38932" t="str">
            <v>FERT</v>
          </cell>
          <cell r="D38932" t="str">
            <v>UN</v>
          </cell>
        </row>
        <row r="38933">
          <cell r="A38933" t="str">
            <v>9800-02</v>
          </cell>
          <cell r="B38933" t="str">
            <v>VENT 40CM V-48 220V/60HZ CLASSIC HOME</v>
          </cell>
          <cell r="C38933" t="str">
            <v>FERT</v>
          </cell>
          <cell r="D38933" t="str">
            <v>UN</v>
          </cell>
        </row>
        <row r="38934">
          <cell r="A38934" t="str">
            <v>9820-01</v>
          </cell>
          <cell r="B38934" t="str">
            <v>BATEDEIRA B-28 127V/60HZ PRATICA DUE</v>
          </cell>
          <cell r="C38934" t="str">
            <v>FERT</v>
          </cell>
          <cell r="D38934" t="str">
            <v>UN</v>
          </cell>
        </row>
        <row r="38935">
          <cell r="A38935" t="str">
            <v>9820-02</v>
          </cell>
          <cell r="B38935" t="str">
            <v>BATEDEIRA B-28 220V/60HZ PRATICA DUE</v>
          </cell>
          <cell r="C38935" t="str">
            <v>FERT</v>
          </cell>
          <cell r="D38935" t="str">
            <v>UN</v>
          </cell>
        </row>
        <row r="38936">
          <cell r="A38936" t="str">
            <v>9825-01</v>
          </cell>
          <cell r="B38936" t="str">
            <v>BATEDEIRA B-28 NP 127V/60HZ PRATICA 350W</v>
          </cell>
          <cell r="C38936" t="str">
            <v>FERT</v>
          </cell>
          <cell r="D38936" t="str">
            <v>UN</v>
          </cell>
        </row>
        <row r="38937">
          <cell r="A38937" t="str">
            <v>9825-02</v>
          </cell>
          <cell r="B38937" t="str">
            <v>BATEDEIRA B-28 NP 220V/60HZ PRATICA 350W</v>
          </cell>
          <cell r="C38937" t="str">
            <v>FERT</v>
          </cell>
          <cell r="D38937" t="str">
            <v>UN</v>
          </cell>
        </row>
        <row r="38938">
          <cell r="A38938" t="str">
            <v>9826-01</v>
          </cell>
          <cell r="B38938" t="str">
            <v>BATEDEIRA B-41-Y 127V/60Hz 400W</v>
          </cell>
          <cell r="C38938" t="str">
            <v>FERT</v>
          </cell>
          <cell r="D38938" t="str">
            <v>UN</v>
          </cell>
        </row>
        <row r="38939">
          <cell r="A38939" t="str">
            <v>9826-02</v>
          </cell>
          <cell r="B38939" t="str">
            <v>BATEDEIRA B-41-Y 220V/60Hz 400W</v>
          </cell>
          <cell r="C38939" t="str">
            <v>FERT</v>
          </cell>
          <cell r="D38939" t="str">
            <v>UN</v>
          </cell>
        </row>
        <row r="38940">
          <cell r="A38940" t="str">
            <v>9827-01</v>
          </cell>
          <cell r="B38940" t="str">
            <v>BATEDEIRA B-42 127V/60Hz MARSALA</v>
          </cell>
          <cell r="C38940" t="str">
            <v>FERT</v>
          </cell>
          <cell r="D38940" t="str">
            <v>UN</v>
          </cell>
        </row>
        <row r="38941">
          <cell r="A38941" t="str">
            <v>9827-02</v>
          </cell>
          <cell r="B38941" t="str">
            <v>BATEDEIRA B-42 220V/60Hz MARSALA</v>
          </cell>
          <cell r="C38941" t="str">
            <v>FERT</v>
          </cell>
          <cell r="D38941" t="str">
            <v>UN</v>
          </cell>
        </row>
        <row r="38942">
          <cell r="A38942" t="str">
            <v>9827-03</v>
          </cell>
          <cell r="B38942" t="str">
            <v>BATEDEIRA B-42 127V/60Hz MARSALA 500W</v>
          </cell>
          <cell r="C38942" t="str">
            <v>FERT</v>
          </cell>
          <cell r="D38942" t="str">
            <v>UN</v>
          </cell>
        </row>
        <row r="38943">
          <cell r="A38943" t="str">
            <v>9827-04</v>
          </cell>
          <cell r="B38943" t="str">
            <v>BATEDEIRA B-42 220V/60Hz MARSALA 500W</v>
          </cell>
          <cell r="C38943" t="str">
            <v>FERT</v>
          </cell>
          <cell r="D38943" t="str">
            <v>UN</v>
          </cell>
        </row>
        <row r="38944">
          <cell r="A38944" t="str">
            <v>9827-05</v>
          </cell>
          <cell r="B38944" t="str">
            <v>BATEDEIRA B-42 127V/60Hz</v>
          </cell>
          <cell r="C38944" t="str">
            <v>FERT</v>
          </cell>
          <cell r="D38944" t="str">
            <v>UN</v>
          </cell>
        </row>
        <row r="38945">
          <cell r="A38945" t="str">
            <v>9827-06</v>
          </cell>
          <cell r="B38945" t="str">
            <v>BATEDEIRA B-42 220V/60Hz</v>
          </cell>
          <cell r="C38945" t="str">
            <v>FERT</v>
          </cell>
          <cell r="D38945" t="str">
            <v>UN</v>
          </cell>
        </row>
        <row r="38946">
          <cell r="A38946" t="str">
            <v>9828-01</v>
          </cell>
          <cell r="B38946" t="str">
            <v>BATEDEIRA B-28 NP 220V~50/60HZ AR PRETO</v>
          </cell>
          <cell r="C38946" t="str">
            <v>FERT</v>
          </cell>
          <cell r="D38946" t="str">
            <v>UN</v>
          </cell>
        </row>
        <row r="38947">
          <cell r="A38947" t="str">
            <v>9828-03</v>
          </cell>
          <cell r="B38947" t="str">
            <v>BATEDEIRA B-28 NP 220V~50/60HZ AR PRETO</v>
          </cell>
          <cell r="C38947" t="str">
            <v>FERT</v>
          </cell>
          <cell r="D38947" t="str">
            <v>UN</v>
          </cell>
        </row>
        <row r="38948">
          <cell r="A38948" t="str">
            <v>9830-01</v>
          </cell>
          <cell r="B38948" t="str">
            <v>BATEDEIRA B-29 127V/60HZ BELLA MASSA</v>
          </cell>
          <cell r="C38948" t="str">
            <v>FERT</v>
          </cell>
          <cell r="D38948" t="str">
            <v>UN</v>
          </cell>
        </row>
        <row r="38949">
          <cell r="A38949" t="str">
            <v>9830-02</v>
          </cell>
          <cell r="B38949" t="str">
            <v>BATEDEIRA B-29 220V/60HZ BELLA MASSA</v>
          </cell>
          <cell r="C38949" t="str">
            <v>FERT</v>
          </cell>
          <cell r="D38949" t="str">
            <v>UN</v>
          </cell>
        </row>
        <row r="38950">
          <cell r="A38950" t="str">
            <v>9832-02</v>
          </cell>
          <cell r="B38950" t="str">
            <v>BATED B-29 NP 220V~50/60HZ AR VERM/INOX</v>
          </cell>
          <cell r="C38950" t="str">
            <v>FERT</v>
          </cell>
          <cell r="D38950" t="str">
            <v>UN</v>
          </cell>
        </row>
        <row r="38951">
          <cell r="A38951" t="str">
            <v>9835-01</v>
          </cell>
          <cell r="B38951" t="str">
            <v>BATED B-35 NP 127V/60HZ PRATICARED 350W</v>
          </cell>
          <cell r="C38951" t="str">
            <v>FERT</v>
          </cell>
          <cell r="D38951" t="str">
            <v>UN</v>
          </cell>
        </row>
        <row r="38952">
          <cell r="A38952" t="str">
            <v>9835-02</v>
          </cell>
          <cell r="B38952" t="str">
            <v>BATED B-35 NP 220V/60HZ PRATICARED 350W</v>
          </cell>
          <cell r="C38952" t="str">
            <v>FERT</v>
          </cell>
          <cell r="D38952" t="str">
            <v>UN</v>
          </cell>
        </row>
        <row r="38953">
          <cell r="A38953" t="str">
            <v>9838-01</v>
          </cell>
          <cell r="B38953" t="str">
            <v>BATEDEIRA DE MÃO B-36 127V/60HZ</v>
          </cell>
          <cell r="C38953" t="str">
            <v>FERT</v>
          </cell>
          <cell r="D38953" t="str">
            <v>UN</v>
          </cell>
        </row>
        <row r="38954">
          <cell r="A38954" t="str">
            <v>9838-02</v>
          </cell>
          <cell r="B38954" t="str">
            <v>BATEDEIRA DE MÃO B-36 220V/60Hz</v>
          </cell>
          <cell r="C38954" t="str">
            <v>FERT</v>
          </cell>
          <cell r="D38954" t="str">
            <v>UN</v>
          </cell>
        </row>
        <row r="38955">
          <cell r="A38955" t="str">
            <v>9839-01</v>
          </cell>
          <cell r="B38955" t="str">
            <v>CORT. ELET. ESPIRAL CS-01 127V/60Hz</v>
          </cell>
          <cell r="C38955" t="str">
            <v>HAWA</v>
          </cell>
          <cell r="D38955" t="str">
            <v>UN</v>
          </cell>
        </row>
        <row r="38956">
          <cell r="A38956" t="str">
            <v>9839-02</v>
          </cell>
          <cell r="B38956" t="str">
            <v>CORT. ELET. ESPIRAL CS-01 220V/60Hz</v>
          </cell>
          <cell r="C38956" t="str">
            <v>HAWA</v>
          </cell>
          <cell r="D38956" t="str">
            <v>UN</v>
          </cell>
        </row>
        <row r="38957">
          <cell r="A38957" t="str">
            <v>9839-03</v>
          </cell>
          <cell r="B38957" t="str">
            <v>CORT. ELET. ESPIRAL CS-01 127V/60Hz</v>
          </cell>
          <cell r="C38957" t="str">
            <v>HAWA</v>
          </cell>
          <cell r="D38957" t="str">
            <v>UN</v>
          </cell>
        </row>
        <row r="38958">
          <cell r="A38958" t="str">
            <v>9839-04</v>
          </cell>
          <cell r="B38958" t="str">
            <v>CORT. ELET. ESPIRAL CS-01 220V/60Hz</v>
          </cell>
          <cell r="C38958" t="str">
            <v>HAWA</v>
          </cell>
          <cell r="D38958" t="str">
            <v>UN</v>
          </cell>
        </row>
        <row r="38959">
          <cell r="A38959" t="str">
            <v>9840-01</v>
          </cell>
          <cell r="B38959" t="str">
            <v>BATEDEIRA NB-04 127V/60HZ</v>
          </cell>
          <cell r="C38959" t="str">
            <v>FERT</v>
          </cell>
          <cell r="D38959" t="str">
            <v>UN</v>
          </cell>
        </row>
        <row r="38960">
          <cell r="A38960" t="str">
            <v>9840-02</v>
          </cell>
          <cell r="B38960" t="str">
            <v>BATEDEIRA NB-04 220V/60HZ</v>
          </cell>
          <cell r="C38960" t="str">
            <v>FERT</v>
          </cell>
          <cell r="D38960" t="str">
            <v>UN</v>
          </cell>
        </row>
        <row r="38961">
          <cell r="A38961" t="str">
            <v>9843-01</v>
          </cell>
          <cell r="B38961" t="str">
            <v>CAFETEIRA NC-25 127V/60Hz 17 XICARAS</v>
          </cell>
          <cell r="C38961" t="str">
            <v>HAWA</v>
          </cell>
          <cell r="D38961" t="str">
            <v>UN</v>
          </cell>
        </row>
        <row r="38962">
          <cell r="A38962" t="str">
            <v>9843-02</v>
          </cell>
          <cell r="B38962" t="str">
            <v>CAFETEIRA NC-25 220V/60Hz 17 XICARAS</v>
          </cell>
          <cell r="C38962" t="str">
            <v>HAWA</v>
          </cell>
          <cell r="D38962" t="str">
            <v>UN</v>
          </cell>
        </row>
        <row r="38963">
          <cell r="A38963" t="str">
            <v>9844-01</v>
          </cell>
          <cell r="B38963" t="str">
            <v>BATEDEIRA DE MÃO B-36 220V/50Hz AR PRETO</v>
          </cell>
          <cell r="C38963" t="str">
            <v>FERT</v>
          </cell>
          <cell r="D38963" t="str">
            <v>UN</v>
          </cell>
        </row>
        <row r="38964">
          <cell r="A38964" t="str">
            <v>9844-03</v>
          </cell>
          <cell r="B38964" t="str">
            <v>BATEDEIRA DE MÃO B-36 220V/50Hz PRETO AR</v>
          </cell>
          <cell r="C38964" t="str">
            <v>FERT</v>
          </cell>
          <cell r="D38964" t="str">
            <v>UN</v>
          </cell>
        </row>
        <row r="38965">
          <cell r="A38965" t="str">
            <v>9845-01</v>
          </cell>
          <cell r="B38965" t="str">
            <v>CONJUNTO ESPECIAL KT-70 127V/60HZ</v>
          </cell>
          <cell r="C38965" t="str">
            <v>FERT</v>
          </cell>
          <cell r="D38965" t="str">
            <v>UN</v>
          </cell>
        </row>
        <row r="38966">
          <cell r="A38966" t="str">
            <v>9845-02</v>
          </cell>
          <cell r="B38966" t="str">
            <v>CONJUNTO ESPECIAL KT-70 220V/60HZ</v>
          </cell>
          <cell r="C38966" t="str">
            <v>FERT</v>
          </cell>
          <cell r="D38966" t="str">
            <v>UN</v>
          </cell>
        </row>
        <row r="38967">
          <cell r="A38967" t="str">
            <v>9846-01</v>
          </cell>
          <cell r="B38967" t="str">
            <v>CONJUNTO ESPECIAL KT-89 127V/60Hz YELLOW</v>
          </cell>
          <cell r="C38967" t="str">
            <v>FERT</v>
          </cell>
          <cell r="D38967" t="str">
            <v>UN</v>
          </cell>
        </row>
        <row r="38968">
          <cell r="A38968" t="str">
            <v>9846-02</v>
          </cell>
          <cell r="B38968" t="str">
            <v>CONJUNTO ESPECIAL KT-89 220V/60Hz YELLOW</v>
          </cell>
          <cell r="C38968" t="str">
            <v>FERT</v>
          </cell>
          <cell r="D38968" t="str">
            <v>UN</v>
          </cell>
        </row>
        <row r="38969">
          <cell r="A38969" t="str">
            <v>9850-01</v>
          </cell>
          <cell r="B38969" t="str">
            <v>BATEDEIRA NB-23 127V/60HZ</v>
          </cell>
          <cell r="C38969" t="str">
            <v>FERT</v>
          </cell>
          <cell r="D38969" t="str">
            <v>UN</v>
          </cell>
        </row>
        <row r="38970">
          <cell r="A38970" t="str">
            <v>9850-02</v>
          </cell>
          <cell r="B38970" t="str">
            <v>BATEDEIRA NB-23 220V/60HZ</v>
          </cell>
          <cell r="C38970" t="str">
            <v>FERT</v>
          </cell>
          <cell r="D38970" t="str">
            <v>UN</v>
          </cell>
        </row>
        <row r="38971">
          <cell r="A38971" t="str">
            <v>9852-01</v>
          </cell>
          <cell r="B38971" t="str">
            <v>BATEDEIRA NB-23 230V/50Hz ES PRETO</v>
          </cell>
          <cell r="C38971" t="str">
            <v>FERT</v>
          </cell>
          <cell r="D38971" t="str">
            <v>UN</v>
          </cell>
        </row>
        <row r="38972">
          <cell r="A38972" t="str">
            <v>9855-01</v>
          </cell>
          <cell r="B38972" t="str">
            <v>CONJUNTO ESPECIAL KT-76 127V/60HZ</v>
          </cell>
          <cell r="C38972" t="str">
            <v>FERT</v>
          </cell>
          <cell r="D38972" t="str">
            <v>UN</v>
          </cell>
        </row>
        <row r="38973">
          <cell r="A38973" t="str">
            <v>9855-02</v>
          </cell>
          <cell r="B38973" t="str">
            <v>CONJUNTO ESPECIAL KT-76 220V/60HZ</v>
          </cell>
          <cell r="C38973" t="str">
            <v>FERT</v>
          </cell>
          <cell r="D38973" t="str">
            <v>UN</v>
          </cell>
        </row>
        <row r="38974">
          <cell r="A38974" t="str">
            <v>9856-01</v>
          </cell>
          <cell r="B38974" t="str">
            <v>BATEDEIRA B-04 NP 127V/60Hz 400W</v>
          </cell>
          <cell r="C38974" t="str">
            <v>FERT</v>
          </cell>
          <cell r="D38974" t="str">
            <v>UN</v>
          </cell>
        </row>
        <row r="38975">
          <cell r="A38975" t="str">
            <v>9856-02</v>
          </cell>
          <cell r="B38975" t="str">
            <v>BATEDEIRA B-04 NP 220V/60Hz 400W</v>
          </cell>
          <cell r="C38975" t="str">
            <v>FERT</v>
          </cell>
          <cell r="D38975" t="str">
            <v>UN</v>
          </cell>
        </row>
        <row r="38976">
          <cell r="A38976" t="str">
            <v>9856-03</v>
          </cell>
          <cell r="B38976" t="str">
            <v>BATEDEIRA B-04 NP 127V/60Hz 500W</v>
          </cell>
          <cell r="C38976" t="str">
            <v>FERT</v>
          </cell>
          <cell r="D38976" t="str">
            <v>UN</v>
          </cell>
        </row>
        <row r="38977">
          <cell r="A38977" t="str">
            <v>9856-04</v>
          </cell>
          <cell r="B38977" t="str">
            <v>BATEDEIRA B-04 NP 220V/60Hz 500W</v>
          </cell>
          <cell r="C38977" t="str">
            <v>FERT</v>
          </cell>
          <cell r="D38977" t="str">
            <v>UN</v>
          </cell>
        </row>
        <row r="38978">
          <cell r="A38978" t="str">
            <v>9856-05</v>
          </cell>
          <cell r="B38978" t="str">
            <v>BATEDEIRA B-04 NP 127V/60Hz 500W</v>
          </cell>
          <cell r="C38978" t="str">
            <v>FERT</v>
          </cell>
          <cell r="D38978" t="str">
            <v>UN</v>
          </cell>
        </row>
        <row r="38979">
          <cell r="A38979" t="str">
            <v>9856-06</v>
          </cell>
          <cell r="B38979" t="str">
            <v>BATEDEIRA B-04 NP 220V/60Hz 500W</v>
          </cell>
          <cell r="C38979" t="str">
            <v>FERT</v>
          </cell>
          <cell r="D38979" t="str">
            <v>UN</v>
          </cell>
        </row>
        <row r="38980">
          <cell r="A38980" t="str">
            <v>9857-01</v>
          </cell>
          <cell r="B38980" t="str">
            <v>CONJUNTO ESPECIAL KT-85 127V/60HZ</v>
          </cell>
          <cell r="C38980" t="str">
            <v>FERT</v>
          </cell>
          <cell r="D38980" t="str">
            <v>UN</v>
          </cell>
        </row>
        <row r="38981">
          <cell r="A38981" t="str">
            <v>9857-02</v>
          </cell>
          <cell r="B38981" t="str">
            <v>CONJUNTO ESPECIAL KT-85 220V/60HZ</v>
          </cell>
          <cell r="C38981" t="str">
            <v>FERT</v>
          </cell>
          <cell r="D38981" t="str">
            <v>UN</v>
          </cell>
        </row>
        <row r="38982">
          <cell r="A38982" t="str">
            <v>9858-01</v>
          </cell>
          <cell r="B38982" t="str">
            <v>CONJUNTO ESPECIAL KT-86 127V/60HZ</v>
          </cell>
          <cell r="C38982" t="str">
            <v>FERT</v>
          </cell>
          <cell r="D38982" t="str">
            <v>UN</v>
          </cell>
        </row>
        <row r="38983">
          <cell r="A38983" t="str">
            <v>9858-02</v>
          </cell>
          <cell r="B38983" t="str">
            <v>CONJUNTO ESPECIAL KT-86 220V/60HZ</v>
          </cell>
          <cell r="C38983" t="str">
            <v>FERT</v>
          </cell>
          <cell r="D38983" t="str">
            <v>UN</v>
          </cell>
        </row>
        <row r="38984">
          <cell r="A38984" t="str">
            <v>9859-01</v>
          </cell>
          <cell r="B38984" t="str">
            <v>LIQUIDIFIC 2 COPOS L-900 FR-2C 127V/60HZ</v>
          </cell>
          <cell r="C38984" t="str">
            <v>FERT</v>
          </cell>
          <cell r="D38984" t="str">
            <v>UN</v>
          </cell>
        </row>
        <row r="38985">
          <cell r="A38985" t="str">
            <v>9859-02</v>
          </cell>
          <cell r="B38985" t="str">
            <v>LIQUIDIFIC 2 COPOS L-900 FR-2C 220V/60HZ</v>
          </cell>
          <cell r="C38985" t="str">
            <v>FERT</v>
          </cell>
          <cell r="D38985" t="str">
            <v>UN</v>
          </cell>
        </row>
        <row r="38986">
          <cell r="A38986" t="str">
            <v>9860-01</v>
          </cell>
          <cell r="B38986" t="str">
            <v>MIXER M-10 127V/60Hz RED PREMIUM</v>
          </cell>
          <cell r="C38986" t="str">
            <v>HAWA</v>
          </cell>
          <cell r="D38986" t="str">
            <v>UN</v>
          </cell>
        </row>
        <row r="38987">
          <cell r="A38987" t="str">
            <v>9860-02</v>
          </cell>
          <cell r="B38987" t="str">
            <v>MIXER M-10 220V/60Hz RED PREMIUM</v>
          </cell>
          <cell r="C38987" t="str">
            <v>HAWA</v>
          </cell>
          <cell r="D38987" t="str">
            <v>UN</v>
          </cell>
        </row>
        <row r="38988">
          <cell r="A38988" t="str">
            <v>9863-01</v>
          </cell>
          <cell r="B38988" t="str">
            <v>BATEDEIRA B-04 NP 120V/60Hz 400W  PRETO</v>
          </cell>
          <cell r="C38988" t="str">
            <v>FERT</v>
          </cell>
          <cell r="D38988" t="str">
            <v>UN</v>
          </cell>
        </row>
        <row r="38989">
          <cell r="A38989" t="str">
            <v>9865-01</v>
          </cell>
          <cell r="B38989" t="str">
            <v>MIXER M-13 127V/60Hz .</v>
          </cell>
          <cell r="C38989" t="str">
            <v>HAWA</v>
          </cell>
          <cell r="D38989" t="str">
            <v>UN</v>
          </cell>
        </row>
        <row r="38990">
          <cell r="A38990" t="str">
            <v>9865-02</v>
          </cell>
          <cell r="B38990" t="str">
            <v>MIXER M-13 220V/60Hz .</v>
          </cell>
          <cell r="C38990" t="str">
            <v>HAWA</v>
          </cell>
          <cell r="D38990" t="str">
            <v>UN</v>
          </cell>
        </row>
        <row r="38991">
          <cell r="A38991" t="str">
            <v>9870-01</v>
          </cell>
          <cell r="B38991" t="str">
            <v>ESCOVA ALISADORA EA-02 BIVOLT</v>
          </cell>
          <cell r="C38991" t="str">
            <v>HAWA</v>
          </cell>
          <cell r="D38991" t="str">
            <v>UN</v>
          </cell>
        </row>
        <row r="38992">
          <cell r="A38992" t="str">
            <v>9880-01</v>
          </cell>
          <cell r="B38992" t="str">
            <v>ASPIRADOR PO AP-23 127V/60Hz VERTICAL</v>
          </cell>
          <cell r="C38992" t="str">
            <v>HAWA</v>
          </cell>
          <cell r="D38992" t="str">
            <v>UN</v>
          </cell>
        </row>
        <row r="38993">
          <cell r="A38993" t="str">
            <v>9880-02</v>
          </cell>
          <cell r="B38993" t="str">
            <v>ASPIRADOR PO AP-23 220V/60Hz VERTICAL</v>
          </cell>
          <cell r="C38993" t="str">
            <v>HAWA</v>
          </cell>
          <cell r="D38993" t="str">
            <v>UN</v>
          </cell>
        </row>
        <row r="38994">
          <cell r="A38994" t="str">
            <v>9880-03</v>
          </cell>
          <cell r="B38994" t="str">
            <v>ASPIRADOR PO AP-23 127V/60Hz VERTICAL</v>
          </cell>
          <cell r="C38994" t="str">
            <v>HAWA</v>
          </cell>
          <cell r="D38994" t="str">
            <v>UN</v>
          </cell>
        </row>
        <row r="38995">
          <cell r="A38995" t="str">
            <v>9880-04</v>
          </cell>
          <cell r="B38995" t="str">
            <v>ASPIRADOR PO AP-23 220V/60Hz VERTICAL</v>
          </cell>
          <cell r="C38995" t="str">
            <v>HAWA</v>
          </cell>
          <cell r="D38995" t="str">
            <v>UN</v>
          </cell>
        </row>
        <row r="38996">
          <cell r="A38996" t="str">
            <v>9895-01</v>
          </cell>
          <cell r="B38996" t="str">
            <v>PRANCHA ALISADORA P-21 BIVOLT MINI</v>
          </cell>
          <cell r="C38996" t="str">
            <v>HAWA</v>
          </cell>
          <cell r="D38996" t="str">
            <v>UN</v>
          </cell>
        </row>
        <row r="38997">
          <cell r="A38997" t="str">
            <v>9906-36</v>
          </cell>
          <cell r="B38997" t="str">
            <v>EMBAL INDIVIDUAL C2 T2 MKNE [AFO-12L-BI]</v>
          </cell>
          <cell r="C38997" t="str">
            <v>ROH</v>
          </cell>
          <cell r="D38997" t="str">
            <v>UN</v>
          </cell>
        </row>
        <row r="38998">
          <cell r="A38998" t="str">
            <v>9911-02</v>
          </cell>
          <cell r="B38998" t="str">
            <v>SANDUICHEIRA S-19-RC 220V/60Hz</v>
          </cell>
          <cell r="C38998" t="str">
            <v>HAWA</v>
          </cell>
          <cell r="D38998" t="str">
            <v>UN</v>
          </cell>
        </row>
        <row r="38999">
          <cell r="A38999" t="str">
            <v>9912-01</v>
          </cell>
          <cell r="B38999" t="str">
            <v>GRILL G-03-RC 127V/60Hz</v>
          </cell>
          <cell r="C38999" t="str">
            <v>HAWA</v>
          </cell>
          <cell r="D38999" t="str">
            <v>UN</v>
          </cell>
        </row>
        <row r="39000">
          <cell r="A39000" t="str">
            <v>9912-02</v>
          </cell>
          <cell r="B39000" t="str">
            <v>GRILL G-03-RC 220V/60Hz</v>
          </cell>
          <cell r="C39000" t="str">
            <v>HAWA</v>
          </cell>
          <cell r="D39000" t="str">
            <v>UN</v>
          </cell>
        </row>
        <row r="39001">
          <cell r="A39001" t="str">
            <v>9913-01</v>
          </cell>
          <cell r="B39001" t="str">
            <v>PAN ELET. GRILL PE-49-RC 127V/60Hz</v>
          </cell>
          <cell r="C39001" t="str">
            <v>HAWA</v>
          </cell>
          <cell r="D39001" t="str">
            <v>UN</v>
          </cell>
        </row>
        <row r="39002">
          <cell r="A39002" t="str">
            <v>9913-02</v>
          </cell>
          <cell r="B39002" t="str">
            <v>PAN ELET. GRILL PE-49-RC 220V/60Hz</v>
          </cell>
          <cell r="C39002" t="str">
            <v>HAWA</v>
          </cell>
          <cell r="D39002" t="str">
            <v>UN</v>
          </cell>
        </row>
        <row r="39003">
          <cell r="A39003" t="str">
            <v>9914-01</v>
          </cell>
          <cell r="B39003" t="str">
            <v>PAN ELET. GRILL PE-49 127V/60Hz</v>
          </cell>
          <cell r="C39003" t="str">
            <v>HAWA</v>
          </cell>
          <cell r="D39003" t="str">
            <v>UN</v>
          </cell>
        </row>
        <row r="39004">
          <cell r="A39004" t="str">
            <v>9914-02</v>
          </cell>
          <cell r="B39004" t="str">
            <v>PAN ELET. GRILL PE-49 220V/60Hz</v>
          </cell>
          <cell r="C39004" t="str">
            <v>HAWA</v>
          </cell>
          <cell r="D39004" t="str">
            <v>UN</v>
          </cell>
        </row>
        <row r="39005">
          <cell r="A39005" t="str">
            <v>9915-01</v>
          </cell>
          <cell r="B39005" t="str">
            <v>CAIXA AMPLIFICADA CM-700 BIVOLT .</v>
          </cell>
          <cell r="C39005" t="str">
            <v>FERT</v>
          </cell>
          <cell r="D39005" t="str">
            <v>UN</v>
          </cell>
        </row>
        <row r="39006">
          <cell r="A39006" t="str">
            <v>9915-02</v>
          </cell>
          <cell r="B39006" t="str">
            <v>CAIXA AMPLIFICADA CM-700 BIVOLT .</v>
          </cell>
          <cell r="C39006" t="str">
            <v>FERT</v>
          </cell>
          <cell r="D39006" t="str">
            <v>UN</v>
          </cell>
        </row>
        <row r="39007">
          <cell r="A39007" t="str">
            <v>9915-03</v>
          </cell>
          <cell r="B39007" t="str">
            <v>CAIXA AMPLIFICADA CM-700 BIVOLT .</v>
          </cell>
          <cell r="C39007" t="str">
            <v>FERT</v>
          </cell>
          <cell r="D39007" t="str">
            <v>UN</v>
          </cell>
        </row>
        <row r="39008">
          <cell r="A39008" t="str">
            <v>9915-04</v>
          </cell>
          <cell r="B39008" t="str">
            <v>CAIXA AMPLIFICADA CM-700 BIVOLT .</v>
          </cell>
          <cell r="C39008" t="str">
            <v>FERT</v>
          </cell>
          <cell r="D39008" t="str">
            <v>UN</v>
          </cell>
        </row>
        <row r="39009">
          <cell r="A39009" t="str">
            <v>9915-05</v>
          </cell>
          <cell r="B39009" t="str">
            <v>CAIXA AMPLIFICADA CM-700 BIVOLT .</v>
          </cell>
          <cell r="C39009" t="str">
            <v>FERT</v>
          </cell>
          <cell r="D39009" t="str">
            <v>UN</v>
          </cell>
        </row>
        <row r="39010">
          <cell r="A39010" t="str">
            <v>9925-01</v>
          </cell>
          <cell r="B39010" t="str">
            <v>MINI PROCESSADOR MP-16-B 127V/60Hz</v>
          </cell>
          <cell r="C39010" t="str">
            <v>HAWA</v>
          </cell>
          <cell r="D39010" t="str">
            <v>UN</v>
          </cell>
        </row>
        <row r="39011">
          <cell r="A39011" t="str">
            <v>9925-02</v>
          </cell>
          <cell r="B39011" t="str">
            <v>MINI PROCESSADOR MP-16-B 220V/60Hz</v>
          </cell>
          <cell r="C39011" t="str">
            <v>HAWA</v>
          </cell>
          <cell r="D39011" t="str">
            <v>UN</v>
          </cell>
        </row>
        <row r="39012">
          <cell r="A39012" t="str">
            <v>9935-01</v>
          </cell>
          <cell r="B39012" t="str">
            <v>PRANCHA ALISADORA P-28 BIVOLT</v>
          </cell>
          <cell r="C39012" t="str">
            <v>HAWA</v>
          </cell>
          <cell r="D39012" t="str">
            <v>UN</v>
          </cell>
        </row>
        <row r="39013">
          <cell r="A39013" t="str">
            <v>9940-01</v>
          </cell>
          <cell r="B39013" t="str">
            <v>ASPIRADOR PO AP-18 127V/60Hz</v>
          </cell>
          <cell r="C39013" t="str">
            <v>HAWA</v>
          </cell>
          <cell r="D39013" t="str">
            <v>UN</v>
          </cell>
        </row>
        <row r="39014">
          <cell r="A39014" t="str">
            <v>9940-02</v>
          </cell>
          <cell r="B39014" t="str">
            <v>ASPIRADOR PO AP-18 220V/60Hz</v>
          </cell>
          <cell r="C39014" t="str">
            <v>HAWA</v>
          </cell>
          <cell r="D39014" t="str">
            <v>UN</v>
          </cell>
        </row>
        <row r="39015">
          <cell r="A39015" t="str">
            <v>9945-01</v>
          </cell>
          <cell r="B39015" t="str">
            <v>CONJUNTO ESPECIAL KT-94 127V/60Hz</v>
          </cell>
          <cell r="C39015" t="str">
            <v>FERT</v>
          </cell>
          <cell r="D39015" t="str">
            <v>UN</v>
          </cell>
        </row>
        <row r="39016">
          <cell r="A39016" t="str">
            <v>9945-02</v>
          </cell>
          <cell r="B39016" t="str">
            <v>CONJUNTO ESPECIAL KT-94 220V/60Hz</v>
          </cell>
          <cell r="C39016" t="str">
            <v>FERT</v>
          </cell>
          <cell r="D39016" t="str">
            <v>UN</v>
          </cell>
        </row>
        <row r="39017">
          <cell r="A39017" t="str">
            <v>9955-01</v>
          </cell>
          <cell r="B39017" t="str">
            <v>PIPOQUEIRA PP-05 127V/60Hz</v>
          </cell>
          <cell r="C39017" t="str">
            <v>HAWA</v>
          </cell>
          <cell r="D39017" t="str">
            <v>UN</v>
          </cell>
        </row>
        <row r="39018">
          <cell r="A39018" t="str">
            <v>9955-02</v>
          </cell>
          <cell r="B39018" t="str">
            <v>PIPOQUEIRA PP-05 220V/60Hz</v>
          </cell>
          <cell r="C39018" t="str">
            <v>HAWA</v>
          </cell>
          <cell r="D39018" t="str">
            <v>UN</v>
          </cell>
        </row>
        <row r="39019">
          <cell r="A39019" t="str">
            <v>9959-01</v>
          </cell>
          <cell r="B39019" t="str">
            <v>LIQUIDIFIC 2 COPOS L-900 FB-2C 127V/60HZ</v>
          </cell>
          <cell r="C39019" t="str">
            <v>FERT</v>
          </cell>
          <cell r="D39019" t="str">
            <v>UN</v>
          </cell>
        </row>
        <row r="39020">
          <cell r="A39020" t="str">
            <v>9959-02</v>
          </cell>
          <cell r="B39020" t="str">
            <v>LIQUIDIFIC 2 COPOS L-900 FB-2C 220V/60HZ</v>
          </cell>
          <cell r="C39020" t="str">
            <v>FERT</v>
          </cell>
          <cell r="D39020" t="str">
            <v>UN</v>
          </cell>
        </row>
        <row r="39021">
          <cell r="A39021" t="str">
            <v>9960-01</v>
          </cell>
          <cell r="B39021" t="str">
            <v>PAN ELET. PRESSAO PE-34 127V/60HZ 05 LTS</v>
          </cell>
          <cell r="C39021" t="str">
            <v>HAWA</v>
          </cell>
          <cell r="D39021" t="str">
            <v>UN</v>
          </cell>
        </row>
        <row r="39022">
          <cell r="A39022" t="str">
            <v>9960-02</v>
          </cell>
          <cell r="B39022" t="str">
            <v>PAN ELET. PRESSAO PE-34 220V/60HZ 05 LTS</v>
          </cell>
          <cell r="C39022" t="str">
            <v>HAWA</v>
          </cell>
          <cell r="D39022" t="str">
            <v>UN</v>
          </cell>
        </row>
        <row r="39023">
          <cell r="A39023" t="str">
            <v>9960-03</v>
          </cell>
          <cell r="B39023" t="str">
            <v>PAN ELET. PRESSAO PE-34 127V/60Hz 05 LTS</v>
          </cell>
          <cell r="C39023" t="str">
            <v>HAWA</v>
          </cell>
          <cell r="D39023" t="str">
            <v>UN</v>
          </cell>
        </row>
        <row r="39024">
          <cell r="A39024" t="str">
            <v>9960-04</v>
          </cell>
          <cell r="B39024" t="str">
            <v>PAN ELET. PRESSAO PE-34 220V/60Hz 05 LTS</v>
          </cell>
          <cell r="C39024" t="str">
            <v>HAWA</v>
          </cell>
          <cell r="D39024" t="str">
            <v>UN</v>
          </cell>
        </row>
        <row r="39025">
          <cell r="A39025" t="str">
            <v>9965-01</v>
          </cell>
          <cell r="B39025" t="str">
            <v>PAN ELET. PRESS. PE-41 127V/60Hz</v>
          </cell>
          <cell r="C39025" t="str">
            <v>HAWA</v>
          </cell>
          <cell r="D39025" t="str">
            <v>UN</v>
          </cell>
        </row>
        <row r="39026">
          <cell r="A39026" t="str">
            <v>9965-02</v>
          </cell>
          <cell r="B39026" t="str">
            <v>PAN ELET. PRESS. PE-41 220V/60Hz</v>
          </cell>
          <cell r="C39026" t="str">
            <v>HAWA</v>
          </cell>
          <cell r="D39026" t="str">
            <v>UN</v>
          </cell>
        </row>
        <row r="39027">
          <cell r="A39027" t="str">
            <v>9970-01</v>
          </cell>
          <cell r="B39027" t="str">
            <v>AIR FRYER AF-14 127V/60Hz INOX RED</v>
          </cell>
          <cell r="C39027" t="str">
            <v>FERT</v>
          </cell>
          <cell r="D39027" t="str">
            <v>UN</v>
          </cell>
        </row>
        <row r="39028">
          <cell r="A39028" t="str">
            <v>9970-02</v>
          </cell>
          <cell r="B39028" t="str">
            <v>AIR FRYER AF-14 220V/60Hz RED</v>
          </cell>
          <cell r="C39028" t="str">
            <v>HAWA</v>
          </cell>
          <cell r="D39028" t="str">
            <v>UN</v>
          </cell>
        </row>
        <row r="39029">
          <cell r="A39029" t="str">
            <v>9970-03</v>
          </cell>
          <cell r="B39029" t="str">
            <v>AIR FRYER AF-14 127V/60Hz RED 3,2L</v>
          </cell>
          <cell r="C39029" t="str">
            <v>HAWA</v>
          </cell>
          <cell r="D39029" t="str">
            <v>UN</v>
          </cell>
        </row>
        <row r="39030">
          <cell r="A39030" t="str">
            <v>9970-04</v>
          </cell>
          <cell r="B39030" t="str">
            <v>AIR FRYER AF-14 220V/60Hz RED 3,2L</v>
          </cell>
          <cell r="C39030" t="str">
            <v>HAWA</v>
          </cell>
          <cell r="D39030" t="str">
            <v>UN</v>
          </cell>
        </row>
        <row r="39031">
          <cell r="A39031" t="str">
            <v>9975-01</v>
          </cell>
          <cell r="B39031" t="str">
            <v>CONJUNTO ESPECIAL KT-88 127V/60Hz</v>
          </cell>
          <cell r="C39031" t="str">
            <v>FERT</v>
          </cell>
          <cell r="D39031" t="str">
            <v>UN</v>
          </cell>
        </row>
        <row r="39032">
          <cell r="A39032" t="str">
            <v>9975-02</v>
          </cell>
          <cell r="B39032" t="str">
            <v>CONJUNTO ESPECIAL KT-88 220V/60Hz</v>
          </cell>
          <cell r="C39032" t="str">
            <v>FERT</v>
          </cell>
          <cell r="D39032" t="str">
            <v>UN</v>
          </cell>
        </row>
        <row r="39033">
          <cell r="A39033" t="str">
            <v>9980-01</v>
          </cell>
          <cell r="B39033" t="str">
            <v>FRITADEIRA FT-07 127V/60Hz BIG FRY</v>
          </cell>
          <cell r="C39033" t="str">
            <v>HAWA</v>
          </cell>
          <cell r="D39033" t="str">
            <v>UN</v>
          </cell>
        </row>
        <row r="39034">
          <cell r="A39034" t="str">
            <v>9980-02</v>
          </cell>
          <cell r="B39034" t="str">
            <v>FRITADEIRA FT-07 220V/60Hz BIG FRY</v>
          </cell>
          <cell r="C39034" t="str">
            <v>HAWA</v>
          </cell>
          <cell r="D39034" t="str">
            <v>UN</v>
          </cell>
        </row>
        <row r="39035">
          <cell r="A39035" t="str">
            <v>9985-01</v>
          </cell>
          <cell r="B39035" t="str">
            <v>CAIXA AMPLIFICADA MCO-10 BIVOLT</v>
          </cell>
          <cell r="C39035" t="str">
            <v>HAWA</v>
          </cell>
          <cell r="D39035" t="str">
            <v>UN</v>
          </cell>
        </row>
        <row r="39036">
          <cell r="A39036" t="str">
            <v>9995-05</v>
          </cell>
          <cell r="B39036" t="str">
            <v>MT KW5425M12-CCA AC127V60HZ CX REDUÇ[MP]</v>
          </cell>
          <cell r="C39036" t="str">
            <v>ROH</v>
          </cell>
          <cell r="D39036" t="str">
            <v>UN</v>
          </cell>
        </row>
        <row r="39037">
          <cell r="A39037" t="str">
            <v>9995-06</v>
          </cell>
          <cell r="B39037" t="str">
            <v>MT KW5425M22-CCA AC220V60HZ CX REDUÇ[MP]</v>
          </cell>
          <cell r="C39037" t="str">
            <v>ROH</v>
          </cell>
          <cell r="D39037" t="str">
            <v>UN</v>
          </cell>
        </row>
        <row r="39038">
          <cell r="A39038" t="str">
            <v>9995-07</v>
          </cell>
          <cell r="B39038" t="str">
            <v>MT KW5425M12-CCA AC127V60HZ CX REDUÇ[MP]</v>
          </cell>
          <cell r="C39038" t="str">
            <v>ROH</v>
          </cell>
          <cell r="D39038" t="str">
            <v>UN</v>
          </cell>
        </row>
        <row r="39039">
          <cell r="A39039" t="str">
            <v>9995-08</v>
          </cell>
          <cell r="B39039" t="str">
            <v>MT KW5425M22-CCA AC220V60HZ CX REDUÇ[MP]</v>
          </cell>
          <cell r="C39039" t="str">
            <v>ROH</v>
          </cell>
          <cell r="D39039" t="str">
            <v>UN</v>
          </cell>
        </row>
        <row r="39040">
          <cell r="A39040" t="str">
            <v>9999-99</v>
          </cell>
          <cell r="B39040" t="str">
            <v>CAIXA PLASTICA PARA MOTORES</v>
          </cell>
          <cell r="C39040" t="str">
            <v>HALB</v>
          </cell>
          <cell r="D39040" t="str">
            <v>UN</v>
          </cell>
        </row>
        <row r="39041">
          <cell r="A39041" t="str">
            <v>AT0217-0001-01</v>
          </cell>
          <cell r="B39041" t="str">
            <v>TWEETER C SUPORTE E COND C ESPONJA DIR</v>
          </cell>
          <cell r="C39041" t="str">
            <v>HALB</v>
          </cell>
          <cell r="D39041" t="str">
            <v>UN</v>
          </cell>
        </row>
        <row r="39042">
          <cell r="A39042" t="str">
            <v>AT0217-0002-01</v>
          </cell>
          <cell r="B39042" t="str">
            <v>TWEETER C SUPORTE E COND C ESPONJA ESQ</v>
          </cell>
          <cell r="C39042" t="str">
            <v>HALB</v>
          </cell>
          <cell r="D39042" t="str">
            <v>UN</v>
          </cell>
        </row>
        <row r="39043">
          <cell r="A39043" t="str">
            <v>AT0217-0003-01</v>
          </cell>
          <cell r="B39043" t="str">
            <v>COND C CNX 2P 190MM DC POWER C ESPONJA</v>
          </cell>
          <cell r="C39043" t="str">
            <v>HALB</v>
          </cell>
          <cell r="D39043" t="str">
            <v>UN</v>
          </cell>
        </row>
        <row r="39044">
          <cell r="A39044" t="str">
            <v>AT0217-0004-01</v>
          </cell>
          <cell r="B39044" t="str">
            <v>COND C CNX 2P 200MM SUBWOOFER C ESPONJA</v>
          </cell>
          <cell r="C39044" t="str">
            <v>HALB</v>
          </cell>
          <cell r="D39044" t="str">
            <v>UN</v>
          </cell>
        </row>
        <row r="39045">
          <cell r="A39045" t="str">
            <v>AT0217-0005-01</v>
          </cell>
          <cell r="B39045" t="str">
            <v>COND C CNX 2P 400MM MIDDLE ESQ C ESPONJA</v>
          </cell>
          <cell r="C39045" t="str">
            <v>HALB</v>
          </cell>
          <cell r="D39045" t="str">
            <v>UN</v>
          </cell>
        </row>
        <row r="39046">
          <cell r="A39046" t="str">
            <v>AT0217-0006-01</v>
          </cell>
          <cell r="B39046" t="str">
            <v>COND C CNX 2P 350MM MIDDLE DIR C ESPONJA</v>
          </cell>
          <cell r="C39046" t="str">
            <v>HALB</v>
          </cell>
          <cell r="D39046" t="str">
            <v>UN</v>
          </cell>
        </row>
        <row r="39047">
          <cell r="A39047" t="str">
            <v>AT0217-0007-01</v>
          </cell>
          <cell r="B39047" t="str">
            <v>COND C CNX 7P 300MM USB C ESPONJA</v>
          </cell>
          <cell r="C39047" t="str">
            <v>HALB</v>
          </cell>
          <cell r="D39047" t="str">
            <v>UN</v>
          </cell>
        </row>
        <row r="39048">
          <cell r="A39048" t="str">
            <v>AT0217-0008-01</v>
          </cell>
          <cell r="B39048" t="str">
            <v>COND C CNX 3P 190MM AC POWER C ESPONJA</v>
          </cell>
          <cell r="C39048" t="str">
            <v>HALB</v>
          </cell>
          <cell r="D39048" t="str">
            <v>UN</v>
          </cell>
        </row>
        <row r="39049">
          <cell r="A39049" t="str">
            <v>AT0217-0009-01</v>
          </cell>
          <cell r="B39049" t="str">
            <v>DIAFRAGMA MONTADO PRETO/CINZA MLTR</v>
          </cell>
          <cell r="C39049" t="str">
            <v>HALB</v>
          </cell>
          <cell r="D39049" t="str">
            <v>UN</v>
          </cell>
        </row>
        <row r="39050">
          <cell r="A39050" t="str">
            <v>AT0217-0012-01</v>
          </cell>
          <cell r="B39050" t="str">
            <v>COND C CNX 3P 500MM LED C ESPONJA</v>
          </cell>
          <cell r="C39050" t="str">
            <v>HALB</v>
          </cell>
          <cell r="D39050" t="str">
            <v>UN</v>
          </cell>
        </row>
        <row r="39051">
          <cell r="A39051" t="str">
            <v>AT0217-0013-01</v>
          </cell>
          <cell r="B39051" t="str">
            <v>COND C CNX 3P 200MM MAIN LED C ESPONJA</v>
          </cell>
          <cell r="C39051" t="str">
            <v>HALB</v>
          </cell>
          <cell r="D39051" t="str">
            <v>UN</v>
          </cell>
        </row>
        <row r="39052">
          <cell r="A39052" t="str">
            <v>AT0221-0001-01</v>
          </cell>
          <cell r="B39052" t="str">
            <v>PCI PRINCIPAL CONDENSADORA 18K</v>
          </cell>
          <cell r="C39052" t="str">
            <v>HALB</v>
          </cell>
          <cell r="D39052" t="str">
            <v>UN</v>
          </cell>
        </row>
        <row r="39053">
          <cell r="A39053" t="str">
            <v>AT0221-0002-01</v>
          </cell>
          <cell r="B39053" t="str">
            <v>PCI PRINCIPAL CONDENSADORA 24K</v>
          </cell>
          <cell r="C39053" t="str">
            <v>HALB</v>
          </cell>
          <cell r="D39053" t="str">
            <v>UN</v>
          </cell>
        </row>
        <row r="39054">
          <cell r="A39054" t="str">
            <v>AT0221-0003-01</v>
          </cell>
          <cell r="B39054" t="str">
            <v>PCI PRINCIPAL CONDENSADORA 9K/12K</v>
          </cell>
          <cell r="C39054" t="str">
            <v>HALB</v>
          </cell>
          <cell r="D39054" t="str">
            <v>UN</v>
          </cell>
        </row>
        <row r="39055">
          <cell r="A39055" t="str">
            <v>AT0221-0004-01</v>
          </cell>
          <cell r="B39055" t="str">
            <v>PCI PRINCIPAL CONDENSADORA 12F 2</v>
          </cell>
          <cell r="C39055" t="str">
            <v>HALB</v>
          </cell>
          <cell r="D39055" t="str">
            <v>UN</v>
          </cell>
        </row>
        <row r="39056">
          <cell r="A39056" t="str">
            <v>AT0221-0005-01</v>
          </cell>
          <cell r="B39056" t="str">
            <v>CHASSIS C/ ISOL TERM E ESPONJA 12K</v>
          </cell>
          <cell r="C39056" t="str">
            <v>HALB</v>
          </cell>
          <cell r="D39056" t="str">
            <v>UN</v>
          </cell>
        </row>
        <row r="39057">
          <cell r="A39057" t="str">
            <v>AT0221-0006-01</v>
          </cell>
          <cell r="B39057" t="str">
            <v>CHASSIS C/ ISOL TERM E ESPONJA 18K</v>
          </cell>
          <cell r="C39057" t="str">
            <v>HALB</v>
          </cell>
          <cell r="D39057" t="str">
            <v>UN</v>
          </cell>
        </row>
        <row r="39058">
          <cell r="A39058" t="str">
            <v>AT0221-0007-01</v>
          </cell>
          <cell r="B39058" t="str">
            <v>CHASSIS C/ ISOL TERM E ESPONJA 24K</v>
          </cell>
          <cell r="C39058" t="str">
            <v>HALB</v>
          </cell>
          <cell r="D39058" t="str">
            <v>UN</v>
          </cell>
        </row>
        <row r="39059">
          <cell r="A39059" t="str">
            <v>AT0221-0008-01</v>
          </cell>
          <cell r="B39059" t="str">
            <v>CHASSIS C/ ISOL TERM E ESPONJA 30K</v>
          </cell>
          <cell r="C39059" t="str">
            <v>HALB</v>
          </cell>
          <cell r="D39059" t="str">
            <v>UN</v>
          </cell>
        </row>
        <row r="39060">
          <cell r="A39060" t="str">
            <v>AT0221-0009-01</v>
          </cell>
          <cell r="B39060" t="str">
            <v>CHASSIS C/ ISOL TERM E ESPONJA 9K</v>
          </cell>
          <cell r="C39060" t="str">
            <v>HALB</v>
          </cell>
          <cell r="D39060" t="str">
            <v>UN</v>
          </cell>
        </row>
        <row r="39061">
          <cell r="A39061" t="str">
            <v>AT0221-0010-01</v>
          </cell>
          <cell r="B39061" t="str">
            <v>GABINETE INTERM C/ ESPONJA 12K</v>
          </cell>
          <cell r="C39061" t="str">
            <v>HALB</v>
          </cell>
          <cell r="D39061" t="str">
            <v>UN</v>
          </cell>
        </row>
        <row r="39062">
          <cell r="A39062" t="str">
            <v>AT0221-0011-01</v>
          </cell>
          <cell r="B39062" t="str">
            <v>GABINETE INTERM C/ ESPONJA 18K</v>
          </cell>
          <cell r="C39062" t="str">
            <v>HALB</v>
          </cell>
          <cell r="D39062" t="str">
            <v>UN</v>
          </cell>
        </row>
        <row r="39063">
          <cell r="A39063" t="str">
            <v>AT0221-0012-01</v>
          </cell>
          <cell r="B39063" t="str">
            <v>GABINETE INTERM C/ ESPONJA 24K</v>
          </cell>
          <cell r="C39063" t="str">
            <v>HALB</v>
          </cell>
          <cell r="D39063" t="str">
            <v>UN</v>
          </cell>
        </row>
        <row r="39064">
          <cell r="A39064" t="str">
            <v>AT0221-0013-01</v>
          </cell>
          <cell r="B39064" t="str">
            <v>GABINETE INTERM C/ ESPONJA 30K</v>
          </cell>
          <cell r="C39064" t="str">
            <v>HALB</v>
          </cell>
          <cell r="D39064" t="str">
            <v>UN</v>
          </cell>
        </row>
        <row r="39065">
          <cell r="A39065" t="str">
            <v>AT0221-0014-01</v>
          </cell>
          <cell r="B39065" t="str">
            <v>GABINETE INTERM C/ ESPONJA 9K</v>
          </cell>
          <cell r="C39065" t="str">
            <v>HALB</v>
          </cell>
          <cell r="D39065" t="str">
            <v>UN</v>
          </cell>
        </row>
        <row r="39066">
          <cell r="A39066" t="str">
            <v>AT0222-0001-01</v>
          </cell>
          <cell r="B39066" t="str">
            <v>PAINEL LCM 32" KTC</v>
          </cell>
          <cell r="C39066" t="str">
            <v>HALB</v>
          </cell>
          <cell r="D39066" t="str">
            <v>UN</v>
          </cell>
        </row>
        <row r="39067">
          <cell r="A39067" t="str">
            <v>AT0222-0002-01</v>
          </cell>
          <cell r="B39067" t="str">
            <v>PAINEL LCM 43" KTC</v>
          </cell>
          <cell r="C39067" t="str">
            <v>HALB</v>
          </cell>
          <cell r="D39067" t="str">
            <v>UN</v>
          </cell>
        </row>
        <row r="39068">
          <cell r="A39068" t="str">
            <v>AT0222-0003-01</v>
          </cell>
          <cell r="B39068" t="str">
            <v>PAINEL LCM 50" KTC</v>
          </cell>
          <cell r="C39068" t="str">
            <v>HALB</v>
          </cell>
          <cell r="D39068" t="str">
            <v>UN</v>
          </cell>
        </row>
        <row r="39069">
          <cell r="A39069" t="str">
            <v>AT0222-0004-01</v>
          </cell>
          <cell r="B39069" t="str">
            <v>PAINEL LCM 55" SKY</v>
          </cell>
          <cell r="C39069" t="str">
            <v>HALB</v>
          </cell>
          <cell r="D39069" t="str">
            <v>UN</v>
          </cell>
        </row>
        <row r="39070">
          <cell r="A39070" t="str">
            <v>AT0222-0005-01</v>
          </cell>
          <cell r="B39070" t="str">
            <v>PCI PRINCIPAL-FONTE TV KTC 32 - IM</v>
          </cell>
          <cell r="C39070" t="str">
            <v>HALB</v>
          </cell>
          <cell r="D39070" t="str">
            <v>UN</v>
          </cell>
        </row>
        <row r="39071">
          <cell r="A39071" t="str">
            <v>AT0222-0006-01</v>
          </cell>
          <cell r="B39071" t="str">
            <v>PCI PRINCIPAL-FONTE TV KTC 43 - IM</v>
          </cell>
          <cell r="C39071" t="str">
            <v>HALB</v>
          </cell>
          <cell r="D39071" t="str">
            <v>UN</v>
          </cell>
        </row>
        <row r="39072">
          <cell r="A39072" t="str">
            <v>AT0222-0007-01</v>
          </cell>
          <cell r="B39072" t="str">
            <v>PCI PRINCIPAL-FONTE TV KTC 50 - IM</v>
          </cell>
          <cell r="C39072" t="str">
            <v>HALB</v>
          </cell>
          <cell r="D39072" t="str">
            <v>UN</v>
          </cell>
        </row>
        <row r="39073">
          <cell r="A39073" t="str">
            <v>AT0222-0008-01</v>
          </cell>
          <cell r="B39073" t="str">
            <v>PCI PRINCIPAL TV SKY 55 - IM</v>
          </cell>
          <cell r="C39073" t="str">
            <v>HALB</v>
          </cell>
          <cell r="D39073" t="str">
            <v>UN</v>
          </cell>
        </row>
        <row r="39074">
          <cell r="A39074" t="str">
            <v>AT0222-0009-01</v>
          </cell>
          <cell r="B39074" t="str">
            <v>PCI PRINCIPAL-FONTE KTC 32" ANDROID - IM</v>
          </cell>
          <cell r="C39074" t="str">
            <v>HALB</v>
          </cell>
          <cell r="D39074" t="str">
            <v>UN</v>
          </cell>
        </row>
        <row r="39075">
          <cell r="A39075" t="str">
            <v>AT0222-0010-01</v>
          </cell>
          <cell r="B39075" t="str">
            <v>PCI PRINCIPAL-FONTE KTC 43" ANDR - IM LG</v>
          </cell>
          <cell r="C39075" t="str">
            <v>HALB</v>
          </cell>
          <cell r="D39075" t="str">
            <v>UN</v>
          </cell>
        </row>
        <row r="39076">
          <cell r="A39076" t="str">
            <v>AT0222-0011-01</v>
          </cell>
          <cell r="B39076" t="str">
            <v>PCI PRINCIPAL-FONTE KTC 50" ANDROID - IM</v>
          </cell>
          <cell r="C39076" t="str">
            <v>HALB</v>
          </cell>
          <cell r="D39076" t="str">
            <v>UN</v>
          </cell>
        </row>
        <row r="39077">
          <cell r="A39077" t="str">
            <v>AT0222-0012-01</v>
          </cell>
          <cell r="B39077" t="str">
            <v>PAINEL LCM 32" KTC ANDROID BOE</v>
          </cell>
          <cell r="C39077" t="str">
            <v>HALB</v>
          </cell>
          <cell r="D39077" t="str">
            <v>UN</v>
          </cell>
        </row>
        <row r="39078">
          <cell r="A39078" t="str">
            <v>AT0222-0013-01</v>
          </cell>
          <cell r="B39078" t="str">
            <v>PAINEL LCM 43" KTC ANDROID CSOT</v>
          </cell>
          <cell r="C39078" t="str">
            <v>HALB</v>
          </cell>
          <cell r="D39078" t="str">
            <v>UN</v>
          </cell>
        </row>
        <row r="39079">
          <cell r="A39079" t="str">
            <v>AT0222-0014-01</v>
          </cell>
          <cell r="B39079" t="str">
            <v>PAINEL LCM 50" KTC ANDROID</v>
          </cell>
          <cell r="C39079" t="str">
            <v>HALB</v>
          </cell>
          <cell r="D39079" t="str">
            <v>UN</v>
          </cell>
        </row>
        <row r="39080">
          <cell r="A39080" t="str">
            <v>AT0222-0019-01</v>
          </cell>
          <cell r="B39080" t="str">
            <v>PCI PRINCIPAL-FONTE KTC 43 ANDR BOE - IM</v>
          </cell>
          <cell r="C39080" t="str">
            <v>HALB</v>
          </cell>
          <cell r="D39080" t="str">
            <v>UN</v>
          </cell>
        </row>
        <row r="39081">
          <cell r="A39081" t="str">
            <v>AT0222-0022-01</v>
          </cell>
          <cell r="B39081" t="str">
            <v>PAINEL LCM 32 KTC ANDROID LG L</v>
          </cell>
          <cell r="C39081" t="str">
            <v>HALB</v>
          </cell>
          <cell r="D39081" t="str">
            <v>UN</v>
          </cell>
        </row>
        <row r="39082">
          <cell r="A39082" t="str">
            <v>AT0222-0023-01</v>
          </cell>
          <cell r="B39082" t="str">
            <v>PAINEL LCM 32 KTC ANDROID BOE L</v>
          </cell>
          <cell r="C39082" t="str">
            <v>HALB</v>
          </cell>
          <cell r="D39082" t="str">
            <v>UN</v>
          </cell>
        </row>
        <row r="39083">
          <cell r="A39083" t="str">
            <v>AT0222-0024-01</v>
          </cell>
          <cell r="B39083" t="str">
            <v>PAINEL LCM 43 KTC ANDROID CSOT L</v>
          </cell>
          <cell r="C39083" t="str">
            <v>HALB</v>
          </cell>
          <cell r="D39083" t="str">
            <v>UN</v>
          </cell>
        </row>
        <row r="39084">
          <cell r="A39084" t="str">
            <v>AT0222-0025-01</v>
          </cell>
          <cell r="B39084" t="str">
            <v>PAINEL LCM 43 KTC ANDROID BOE L</v>
          </cell>
          <cell r="C39084" t="str">
            <v>HALB</v>
          </cell>
          <cell r="D39084" t="str">
            <v>UN</v>
          </cell>
        </row>
        <row r="39085">
          <cell r="A39085" t="str">
            <v>AT0222-0026-01</v>
          </cell>
          <cell r="B39085" t="str">
            <v>PAINEL LCM 50 KTC ANDROID CHOT L</v>
          </cell>
          <cell r="C39085" t="str">
            <v>HALB</v>
          </cell>
          <cell r="D39085" t="str">
            <v>UN</v>
          </cell>
        </row>
        <row r="39086">
          <cell r="A39086" t="str">
            <v>AT0222-0027-01</v>
          </cell>
          <cell r="B39086" t="str">
            <v>PAINEL LCM 50 KTC ANDR INNOLUX L</v>
          </cell>
          <cell r="C39086" t="str">
            <v>HALB</v>
          </cell>
          <cell r="D39086" t="str">
            <v>UN</v>
          </cell>
        </row>
        <row r="39087">
          <cell r="A39087" t="str">
            <v>AT0222-0028-01</v>
          </cell>
          <cell r="B39087" t="str">
            <v>PAINEL LCM 50 KTC ANDROID CSOT L</v>
          </cell>
          <cell r="C39087" t="str">
            <v>HALB</v>
          </cell>
          <cell r="D39087" t="str">
            <v>UN</v>
          </cell>
        </row>
        <row r="39088">
          <cell r="A39088" t="str">
            <v>AT0222-0029-01</v>
          </cell>
          <cell r="B39088" t="str">
            <v>PCI PRINCIPAL-FONTE KTC 50 ANDR INNOLUX</v>
          </cell>
          <cell r="C39088" t="str">
            <v>HALB</v>
          </cell>
          <cell r="D39088" t="str">
            <v>UN</v>
          </cell>
        </row>
        <row r="39089">
          <cell r="A39089" t="str">
            <v>AT0222-0030-01</v>
          </cell>
          <cell r="B39089" t="str">
            <v>PCI PRINCIPAL-FONTE KTC 50 ANDROID CSOT</v>
          </cell>
          <cell r="C39089" t="str">
            <v>HALB</v>
          </cell>
          <cell r="D39089" t="str">
            <v>UN</v>
          </cell>
        </row>
        <row r="39090">
          <cell r="A39090" t="str">
            <v>AT0222-0031-01</v>
          </cell>
          <cell r="B39090" t="str">
            <v>PAINEL LCM 50 KTC ANDROID INNOLUX</v>
          </cell>
          <cell r="C39090" t="str">
            <v>HALB</v>
          </cell>
          <cell r="D39090" t="str">
            <v>UN</v>
          </cell>
        </row>
        <row r="39091">
          <cell r="A39091" t="str">
            <v>AT0222-0032-01</v>
          </cell>
          <cell r="B39091" t="str">
            <v>PAINEL LCM 50 KTC ANDROID CSOT</v>
          </cell>
          <cell r="C39091" t="str">
            <v>HALB</v>
          </cell>
          <cell r="D39091" t="str">
            <v>UN</v>
          </cell>
        </row>
        <row r="39092">
          <cell r="A39092" t="str">
            <v>AT0222-0033-01</v>
          </cell>
          <cell r="B39092" t="str">
            <v>BASE (PEDESTAL) DE PLAST P/ TV 32/43 ESQ</v>
          </cell>
          <cell r="C39092" t="str">
            <v>HALB</v>
          </cell>
          <cell r="D39092" t="str">
            <v>UN</v>
          </cell>
        </row>
        <row r="39093">
          <cell r="A39093" t="str">
            <v>AT0222-0034-01</v>
          </cell>
          <cell r="B39093" t="str">
            <v>BASE (PEDESTAL) DE PLAST P/ TV 32/43 DIR</v>
          </cell>
          <cell r="C39093" t="str">
            <v>HALB</v>
          </cell>
          <cell r="D39093" t="str">
            <v>UN</v>
          </cell>
        </row>
        <row r="39094">
          <cell r="A39094" t="str">
            <v>AT0222-0035-01</v>
          </cell>
          <cell r="B39094" t="str">
            <v>BASE (PEDESTAL) DE PLAST P/ TV 50 DIR</v>
          </cell>
          <cell r="C39094" t="str">
            <v>HALB</v>
          </cell>
          <cell r="D39094" t="str">
            <v>UN</v>
          </cell>
        </row>
        <row r="39095">
          <cell r="A39095" t="str">
            <v>AT0222-0036-01</v>
          </cell>
          <cell r="B39095" t="str">
            <v>BASE (PEDESTAL) DE PLAST P/ TV 50 ESQ</v>
          </cell>
          <cell r="C39095" t="str">
            <v>HALB</v>
          </cell>
          <cell r="D39095" t="str">
            <v>UN</v>
          </cell>
        </row>
        <row r="39096">
          <cell r="A39096" t="str">
            <v>AT0222-0037-01</v>
          </cell>
          <cell r="B39096" t="str">
            <v>PEDESTAL P/ TV 55 ABS PRETO LADO ESQ (A)</v>
          </cell>
          <cell r="C39096" t="str">
            <v>HALB</v>
          </cell>
          <cell r="D39096" t="str">
            <v>UN</v>
          </cell>
        </row>
        <row r="39097">
          <cell r="A39097" t="str">
            <v>AT0222-0038-01</v>
          </cell>
          <cell r="B39097" t="str">
            <v>PEDESTAL P/ TV 55 ABS PRETO LADO DIR (B)</v>
          </cell>
          <cell r="C39097" t="str">
            <v>HALB</v>
          </cell>
          <cell r="D39097" t="str">
            <v>UN</v>
          </cell>
        </row>
        <row r="39098">
          <cell r="A39098" t="str">
            <v>AT0222-0039-01</v>
          </cell>
          <cell r="B39098" t="str">
            <v>PEDESTAL 65P31 PRETO ESQ</v>
          </cell>
          <cell r="C39098" t="str">
            <v>HALB</v>
          </cell>
          <cell r="D39098" t="str">
            <v>UN</v>
          </cell>
        </row>
        <row r="39099">
          <cell r="A39099" t="str">
            <v>AT0222-0040-01</v>
          </cell>
          <cell r="B39099" t="str">
            <v>PEDESTAL 65P31 PRETO DIR</v>
          </cell>
          <cell r="C39099" t="str">
            <v>HALB</v>
          </cell>
          <cell r="D39099" t="str">
            <v>UN</v>
          </cell>
        </row>
        <row r="39100">
          <cell r="A39100" t="str">
            <v>AT0222-0041-01</v>
          </cell>
          <cell r="B39100" t="str">
            <v>PEDESTAL 75G22 PRETO DIR</v>
          </cell>
          <cell r="C39100" t="str">
            <v>HALB</v>
          </cell>
          <cell r="D39100" t="str">
            <v>UN</v>
          </cell>
        </row>
        <row r="39101">
          <cell r="A39101" t="str">
            <v>AT0222-0042-01</v>
          </cell>
          <cell r="B39101" t="str">
            <v>PEDESTAL 75G22 PRETO ESQ</v>
          </cell>
          <cell r="C39101" t="str">
            <v>HALB</v>
          </cell>
          <cell r="D39101" t="str">
            <v>UN</v>
          </cell>
        </row>
        <row r="39102">
          <cell r="A39102" t="str">
            <v>AT0222-0043-01</v>
          </cell>
          <cell r="B39102" t="str">
            <v>KIT HÍBRIDO TV 43 CSOT</v>
          </cell>
          <cell r="C39102" t="str">
            <v>HALB</v>
          </cell>
          <cell r="D39102" t="str">
            <v>UN</v>
          </cell>
        </row>
        <row r="39103">
          <cell r="A39103" t="str">
            <v>AT0222-0044-01</v>
          </cell>
          <cell r="B39103" t="str">
            <v>PAINEL LCM 43 CSOT AF</v>
          </cell>
          <cell r="C39103" t="str">
            <v>HALB</v>
          </cell>
          <cell r="D39103" t="str">
            <v>UN</v>
          </cell>
        </row>
        <row r="39104">
          <cell r="A39104" t="str">
            <v>AT0224-0001-01</v>
          </cell>
          <cell r="B39104" t="str">
            <v>PCI DISPLAY CM-550  - IM</v>
          </cell>
          <cell r="C39104" t="str">
            <v>HALB</v>
          </cell>
          <cell r="D39104" t="str">
            <v>UN</v>
          </cell>
        </row>
        <row r="39105">
          <cell r="A39105" t="str">
            <v>AT0224-0002-01</v>
          </cell>
          <cell r="B39105" t="str">
            <v>PCI DISPLAY CM-700 - IM</v>
          </cell>
          <cell r="C39105" t="str">
            <v>HALB</v>
          </cell>
          <cell r="D39105" t="str">
            <v>UN</v>
          </cell>
        </row>
        <row r="39106">
          <cell r="A39106" t="str">
            <v>AT0224-0003-01</v>
          </cell>
          <cell r="B39106" t="str">
            <v>PCI FONTE CM-550 - IM</v>
          </cell>
          <cell r="C39106" t="str">
            <v>HALB</v>
          </cell>
          <cell r="D39106" t="str">
            <v>UN</v>
          </cell>
        </row>
        <row r="39107">
          <cell r="A39107" t="str">
            <v>AT0224-0004-01</v>
          </cell>
          <cell r="B39107" t="str">
            <v>PCI FONTE CM-700 - IM</v>
          </cell>
          <cell r="C39107" t="str">
            <v>HALB</v>
          </cell>
          <cell r="D39107" t="str">
            <v>UN</v>
          </cell>
        </row>
        <row r="39108">
          <cell r="A39108" t="str">
            <v>AT0224-0005-01</v>
          </cell>
          <cell r="B39108" t="str">
            <v>PCI POTENCIOMETRO CM-700  - IM</v>
          </cell>
          <cell r="C39108" t="str">
            <v>HALB</v>
          </cell>
          <cell r="D39108" t="str">
            <v>UN</v>
          </cell>
        </row>
        <row r="39109">
          <cell r="A39109" t="str">
            <v>AT0224-0006-01</v>
          </cell>
          <cell r="B39109" t="str">
            <v>PCI PRINCIPAL CM-400 - IM</v>
          </cell>
          <cell r="C39109" t="str">
            <v>HALB</v>
          </cell>
          <cell r="D39109" t="str">
            <v>UN</v>
          </cell>
        </row>
        <row r="39110">
          <cell r="A39110" t="str">
            <v>AT0224-0007-01</v>
          </cell>
          <cell r="B39110" t="str">
            <v>PCI PRINCIPAL CM-550 - IM</v>
          </cell>
          <cell r="C39110" t="str">
            <v>HALB</v>
          </cell>
          <cell r="D39110" t="str">
            <v>UN</v>
          </cell>
        </row>
        <row r="39111">
          <cell r="A39111" t="str">
            <v>AT0224-0008-01</v>
          </cell>
          <cell r="B39111" t="str">
            <v>PCI PRINCIPAL CM-700 FM - IM</v>
          </cell>
          <cell r="C39111" t="str">
            <v>HALB</v>
          </cell>
          <cell r="D39111" t="str">
            <v>UN</v>
          </cell>
        </row>
        <row r="39112">
          <cell r="A39112" t="str">
            <v>AT0224-0009-01</v>
          </cell>
          <cell r="B39112" t="str">
            <v>PCI FONTE CM-400 - IM</v>
          </cell>
          <cell r="C39112" t="str">
            <v>HALB</v>
          </cell>
          <cell r="D39112" t="str">
            <v>UN</v>
          </cell>
        </row>
        <row r="39113">
          <cell r="A39113" t="str">
            <v>AT0224-0010-01</v>
          </cell>
          <cell r="B39113" t="str">
            <v>CONJUNTO PCI PRINCIPAL+DISPLAY CM-700</v>
          </cell>
          <cell r="C39113" t="str">
            <v>HALB</v>
          </cell>
          <cell r="D39113" t="str">
            <v>UN</v>
          </cell>
        </row>
        <row r="39114">
          <cell r="A39114" t="str">
            <v>AT0224-0012-01</v>
          </cell>
          <cell r="B39114" t="str">
            <v>COND 45CM 3P SPK MEDIO LED C ESPONJA T1W</v>
          </cell>
          <cell r="C39114" t="str">
            <v>HALB</v>
          </cell>
          <cell r="D39114" t="str">
            <v>UN</v>
          </cell>
        </row>
        <row r="39115">
          <cell r="A39115" t="str">
            <v>AT0224-0013-01</v>
          </cell>
          <cell r="B39115" t="str">
            <v>COND 55CM 3P SPK LED C ESPONJA T1W</v>
          </cell>
          <cell r="C39115" t="str">
            <v>HALB</v>
          </cell>
          <cell r="D39115" t="str">
            <v>UN</v>
          </cell>
        </row>
        <row r="39116">
          <cell r="A39116" t="str">
            <v>AT0224-0014-01</v>
          </cell>
          <cell r="B39116" t="str">
            <v>COND 45CM 2P SPK(U) C ESPONJA T1W</v>
          </cell>
          <cell r="C39116" t="str">
            <v>HALB</v>
          </cell>
          <cell r="D39116" t="str">
            <v>UN</v>
          </cell>
        </row>
        <row r="39117">
          <cell r="A39117" t="str">
            <v>AT0224-0015-01</v>
          </cell>
          <cell r="B39117" t="str">
            <v>COND 40CM 3P SPK LED(U) C ESPONJA T2W</v>
          </cell>
          <cell r="C39117" t="str">
            <v>HALB</v>
          </cell>
          <cell r="D39117" t="str">
            <v>UN</v>
          </cell>
        </row>
        <row r="39118">
          <cell r="A39118" t="str">
            <v>AT0224-0016-01</v>
          </cell>
          <cell r="B39118" t="str">
            <v>COND 85CM 3P SPK LED(D) C ESPONJA T2W</v>
          </cell>
          <cell r="C39118" t="str">
            <v>HALB</v>
          </cell>
          <cell r="D39118" t="str">
            <v>UN</v>
          </cell>
        </row>
        <row r="39119">
          <cell r="A39119" t="str">
            <v>AT0224-0017-01</v>
          </cell>
          <cell r="B39119" t="str">
            <v>COND 65CM 3P SKP MEDIO LED C ESPONJA T2W</v>
          </cell>
          <cell r="C39119" t="str">
            <v>HALB</v>
          </cell>
          <cell r="D39119" t="str">
            <v>UN</v>
          </cell>
        </row>
        <row r="39120">
          <cell r="A39120" t="str">
            <v>AT0224-0018-01</v>
          </cell>
          <cell r="B39120" t="str">
            <v>COND 85CM 2P STROBO LED(L) C ESPONJA T2W</v>
          </cell>
          <cell r="C39120" t="str">
            <v>HALB</v>
          </cell>
          <cell r="D39120" t="str">
            <v>UN</v>
          </cell>
        </row>
        <row r="39121">
          <cell r="A39121" t="str">
            <v>AT0224-0019-01</v>
          </cell>
          <cell r="B39121" t="str">
            <v>COND 45CM 2P SPK(U) C ESPONJA T2W</v>
          </cell>
          <cell r="C39121" t="str">
            <v>HALB</v>
          </cell>
          <cell r="D39121" t="str">
            <v>UN</v>
          </cell>
        </row>
        <row r="39122">
          <cell r="A39122" t="str">
            <v>AT0224-0020-01</v>
          </cell>
          <cell r="B39122" t="str">
            <v>COND 96CM 2P SPK(D) C ESPONJA T2W</v>
          </cell>
          <cell r="C39122" t="str">
            <v>HALB</v>
          </cell>
          <cell r="D39122" t="str">
            <v>UN</v>
          </cell>
        </row>
        <row r="39123">
          <cell r="A39123" t="str">
            <v>AT0224-0021-01</v>
          </cell>
          <cell r="B39123" t="str">
            <v>COND 35CM 2P TWEETER(L) C ESPNJA T1W/T2W</v>
          </cell>
          <cell r="C39123" t="str">
            <v>HALB</v>
          </cell>
          <cell r="D39123" t="str">
            <v>UN</v>
          </cell>
        </row>
        <row r="39124">
          <cell r="A39124" t="str">
            <v>AT0224-0022-01</v>
          </cell>
          <cell r="B39124" t="str">
            <v>COND 22CM 2P TWEETER(R) C ESPOJA T1W/T2W</v>
          </cell>
          <cell r="C39124" t="str">
            <v>HALB</v>
          </cell>
          <cell r="D39124" t="str">
            <v>UN</v>
          </cell>
        </row>
        <row r="39125">
          <cell r="A39125" t="str">
            <v>AT0224-0023-01</v>
          </cell>
          <cell r="B39125" t="str">
            <v>COND 40CM 2P SPK MEDIO(L) C ESP T1W/T2W</v>
          </cell>
          <cell r="C39125" t="str">
            <v>HALB</v>
          </cell>
          <cell r="D39125" t="str">
            <v>UN</v>
          </cell>
        </row>
        <row r="39126">
          <cell r="A39126" t="str">
            <v>AT0224-0024-01</v>
          </cell>
          <cell r="B39126" t="str">
            <v>COND 25CM 2P SPK MEDIO(R) C ESP T1W/T2W</v>
          </cell>
          <cell r="C39126" t="str">
            <v>HALB</v>
          </cell>
          <cell r="D39126" t="str">
            <v>UN</v>
          </cell>
        </row>
        <row r="39127">
          <cell r="A39127" t="str">
            <v>AT0224-0025-01</v>
          </cell>
          <cell r="B39127" t="str">
            <v>COND 100CM 2P STROB LED(U) C ESP T1W/T2W</v>
          </cell>
          <cell r="C39127" t="str">
            <v>HALB</v>
          </cell>
          <cell r="D39127" t="str">
            <v>UN</v>
          </cell>
        </row>
        <row r="39128">
          <cell r="A39128" t="str">
            <v>AT0224-0026-01</v>
          </cell>
          <cell r="B39128" t="str">
            <v>COND 20CM 3P(VH03) FONT IN C ESP T1W/T2W</v>
          </cell>
          <cell r="C39128" t="str">
            <v>HALB</v>
          </cell>
          <cell r="D39128" t="str">
            <v>UN</v>
          </cell>
        </row>
        <row r="39129">
          <cell r="A39129" t="str">
            <v>AT0224-0027-01</v>
          </cell>
          <cell r="B39129" t="str">
            <v>COND 30CM 6P TECLA C ESPONJA T1W/T2W</v>
          </cell>
          <cell r="C39129" t="str">
            <v>HALB</v>
          </cell>
          <cell r="D39129" t="str">
            <v>UN</v>
          </cell>
        </row>
        <row r="39130">
          <cell r="A39130" t="str">
            <v>AT0224-0028-01</v>
          </cell>
          <cell r="B39130" t="str">
            <v>COND 45CM 4P USB1 C ESPONJA T1W/T2W</v>
          </cell>
          <cell r="C39130" t="str">
            <v>HALB</v>
          </cell>
          <cell r="D39130" t="str">
            <v>UN</v>
          </cell>
        </row>
        <row r="39131">
          <cell r="A39131" t="str">
            <v>AT0224-0029-01</v>
          </cell>
          <cell r="B39131" t="str">
            <v>COND  25CM 4P USB2 C ESPONJA T1W/T2W</v>
          </cell>
          <cell r="C39131" t="str">
            <v>HALB</v>
          </cell>
          <cell r="D39131" t="str">
            <v>UN</v>
          </cell>
        </row>
        <row r="39132">
          <cell r="A39132" t="str">
            <v>AT0224-0030-01</v>
          </cell>
          <cell r="B39132" t="str">
            <v>COND 25CM 7P DISPLAY C ESPONJA T1W/T2W</v>
          </cell>
          <cell r="C39132" t="str">
            <v>HALB</v>
          </cell>
          <cell r="D39132" t="str">
            <v>UN</v>
          </cell>
        </row>
        <row r="39133">
          <cell r="A39133" t="str">
            <v>AT0224-0031-01</v>
          </cell>
          <cell r="B39133" t="str">
            <v>COND 15CM 4P(VH04)FONT OUT C ESP T1W/T2W</v>
          </cell>
          <cell r="C39133" t="str">
            <v>HALB</v>
          </cell>
          <cell r="D39133" t="str">
            <v>UN</v>
          </cell>
        </row>
        <row r="39134">
          <cell r="A39134" t="str">
            <v>AT0224-0032-01</v>
          </cell>
          <cell r="B39134" t="str">
            <v>PCI PRINCIPAL CM-700 - IM</v>
          </cell>
          <cell r="C39134" t="str">
            <v>HALB</v>
          </cell>
          <cell r="D39134" t="str">
            <v>UN</v>
          </cell>
        </row>
        <row r="39135">
          <cell r="A39135" t="str">
            <v>AT0224-0033-01</v>
          </cell>
          <cell r="B39135" t="str">
            <v>PCI FONTE CM-700 - IM</v>
          </cell>
          <cell r="C39135" t="str">
            <v>HALB</v>
          </cell>
          <cell r="D39135" t="str">
            <v>UN</v>
          </cell>
        </row>
        <row r="39136">
          <cell r="A39136" t="str">
            <v>AT0224-0034-01</v>
          </cell>
          <cell r="B39136" t="str">
            <v>PCI DISPLAY CM-700 - IM</v>
          </cell>
          <cell r="C39136" t="str">
            <v>HALB</v>
          </cell>
          <cell r="D39136" t="str">
            <v>UN</v>
          </cell>
        </row>
        <row r="39137">
          <cell r="A39137" t="str">
            <v>BRINDE-01</v>
          </cell>
          <cell r="B39137" t="str">
            <v>PEGADOR DE SILICONE</v>
          </cell>
          <cell r="C39137" t="str">
            <v>HAWA</v>
          </cell>
          <cell r="D39137" t="str">
            <v>UN</v>
          </cell>
        </row>
        <row r="39138">
          <cell r="A39138" t="str">
            <v>BRINDE-02</v>
          </cell>
          <cell r="B39138" t="str">
            <v>PINCEL DE SILICONE</v>
          </cell>
          <cell r="C39138" t="str">
            <v>HAWA</v>
          </cell>
          <cell r="D39138" t="str">
            <v>UN</v>
          </cell>
        </row>
        <row r="39139">
          <cell r="A39139" t="str">
            <v>BRINDE-03</v>
          </cell>
          <cell r="B39139" t="str">
            <v>CESTO DE SILICONE</v>
          </cell>
          <cell r="C39139" t="str">
            <v>HAWA</v>
          </cell>
          <cell r="D39139" t="str">
            <v>UN</v>
          </cell>
        </row>
        <row r="39140">
          <cell r="A39140" t="str">
            <v>BRINDE-04</v>
          </cell>
          <cell r="B39140" t="str">
            <v>TAPETE DE SILICONE</v>
          </cell>
          <cell r="C39140" t="str">
            <v>HAWA</v>
          </cell>
          <cell r="D39140" t="str">
            <v>UN</v>
          </cell>
        </row>
        <row r="39141">
          <cell r="A39141" t="str">
            <v>BRINDE-05</v>
          </cell>
          <cell r="B39141" t="str">
            <v>ESPÁTULA DE SILICONE</v>
          </cell>
          <cell r="C39141" t="str">
            <v>HAWA</v>
          </cell>
          <cell r="D39141" t="str">
            <v>UN</v>
          </cell>
        </row>
        <row r="39142">
          <cell r="A39142" t="str">
            <v>BRINDE-06</v>
          </cell>
          <cell r="B39142" t="str">
            <v>FORMA DE SILICONE</v>
          </cell>
          <cell r="C39142" t="str">
            <v>HAWA</v>
          </cell>
          <cell r="D39142" t="str">
            <v>UN</v>
          </cell>
        </row>
        <row r="39143">
          <cell r="A39143" t="str">
            <v>BRINDE-07</v>
          </cell>
          <cell r="B39143" t="str">
            <v>PORTA JÓIAS</v>
          </cell>
          <cell r="C39143" t="str">
            <v>HAWA</v>
          </cell>
          <cell r="D39143" t="str">
            <v>UN</v>
          </cell>
        </row>
        <row r="39144">
          <cell r="A39144" t="str">
            <v>BRINDE-08</v>
          </cell>
          <cell r="B39144" t="str">
            <v>KIT VIAGEM</v>
          </cell>
          <cell r="C39144" t="str">
            <v>HAWA</v>
          </cell>
          <cell r="D39144" t="str">
            <v>UN</v>
          </cell>
        </row>
        <row r="39145">
          <cell r="A39145" t="str">
            <v>BRINDE-09</v>
          </cell>
          <cell r="B39145" t="str">
            <v>NECESSAIRE</v>
          </cell>
          <cell r="C39145" t="str">
            <v>HAWA</v>
          </cell>
          <cell r="D39145" t="str">
            <v>UN</v>
          </cell>
        </row>
        <row r="39146">
          <cell r="A39146" t="str">
            <v>BRINDE-10</v>
          </cell>
          <cell r="B39146" t="str">
            <v>KIT MANICURE</v>
          </cell>
          <cell r="C39146" t="str">
            <v>HAWA</v>
          </cell>
          <cell r="D39146" t="str">
            <v>UN</v>
          </cell>
        </row>
        <row r="39147">
          <cell r="A39147" t="str">
            <v>BRINDE-11</v>
          </cell>
          <cell r="B39147" t="str">
            <v>KIT FERRAMENTAS</v>
          </cell>
          <cell r="C39147" t="str">
            <v>HAWA</v>
          </cell>
          <cell r="D39147" t="str">
            <v>UN</v>
          </cell>
        </row>
        <row r="39148">
          <cell r="A39148" t="str">
            <v>BRINDE-12</v>
          </cell>
          <cell r="B39148" t="str">
            <v>LANTERNA</v>
          </cell>
          <cell r="C39148" t="str">
            <v>HAWA</v>
          </cell>
          <cell r="D39148" t="str">
            <v>UN</v>
          </cell>
        </row>
        <row r="39149">
          <cell r="A39149" t="str">
            <v>CA000001</v>
          </cell>
          <cell r="B39149" t="str">
            <v>CAMISETA MONDIAL TAM. P</v>
          </cell>
          <cell r="C39149" t="str">
            <v>HAWA</v>
          </cell>
          <cell r="D39149" t="str">
            <v>UN</v>
          </cell>
        </row>
        <row r="39150">
          <cell r="A39150" t="str">
            <v>CA000002</v>
          </cell>
          <cell r="B39150" t="str">
            <v>CAMISETA MONDIAL TAM. M</v>
          </cell>
          <cell r="C39150" t="str">
            <v>HAWA</v>
          </cell>
          <cell r="D39150" t="str">
            <v>UN</v>
          </cell>
        </row>
        <row r="39151">
          <cell r="A39151" t="str">
            <v>CA000003</v>
          </cell>
          <cell r="B39151" t="str">
            <v>CAMISETA MONDIAL TAM. G</v>
          </cell>
          <cell r="C39151" t="str">
            <v>HAWA</v>
          </cell>
          <cell r="D39151" t="str">
            <v>UN</v>
          </cell>
        </row>
        <row r="39152">
          <cell r="A39152" t="str">
            <v>CA000004</v>
          </cell>
          <cell r="B39152" t="str">
            <v>CAMISETA MONDIAL TAM. GG</v>
          </cell>
          <cell r="C39152" t="str">
            <v>HAWA</v>
          </cell>
          <cell r="D39152" t="str">
            <v>UN</v>
          </cell>
        </row>
        <row r="39153">
          <cell r="A39153" t="str">
            <v>CA000005</v>
          </cell>
          <cell r="B39153" t="str">
            <v>CAMISETA AIWA TAM. P</v>
          </cell>
          <cell r="C39153" t="str">
            <v>HAWA</v>
          </cell>
          <cell r="D39153" t="str">
            <v>UN</v>
          </cell>
        </row>
        <row r="39154">
          <cell r="A39154" t="str">
            <v>CA000006</v>
          </cell>
          <cell r="B39154" t="str">
            <v>CAMISETA AIWA TAM. M</v>
          </cell>
          <cell r="C39154" t="str">
            <v>HAWA</v>
          </cell>
          <cell r="D39154" t="str">
            <v>UN</v>
          </cell>
        </row>
        <row r="39155">
          <cell r="A39155" t="str">
            <v>CA000007</v>
          </cell>
          <cell r="B39155" t="str">
            <v>CAMISETA AIWA TAM. G</v>
          </cell>
          <cell r="C39155" t="str">
            <v>HAWA</v>
          </cell>
          <cell r="D39155" t="str">
            <v>UN</v>
          </cell>
        </row>
        <row r="39156">
          <cell r="A39156" t="str">
            <v>CA000008</v>
          </cell>
          <cell r="B39156" t="str">
            <v>CAMISETA AIWA TAM. GG</v>
          </cell>
          <cell r="C39156" t="str">
            <v>HAWA</v>
          </cell>
          <cell r="D39156" t="str">
            <v>UN</v>
          </cell>
        </row>
        <row r="39157">
          <cell r="A39157" t="str">
            <v>CCCI0000020066</v>
          </cell>
          <cell r="B39157" t="str">
            <v>PEDRA ABRASIVA ENXOFRADA 6X12X150 #120</v>
          </cell>
          <cell r="C39157" t="str">
            <v>HIBE</v>
          </cell>
          <cell r="D39157" t="str">
            <v>UN</v>
          </cell>
        </row>
        <row r="39158">
          <cell r="A39158" t="str">
            <v>D99999-0001-01</v>
          </cell>
          <cell r="B39158" t="str">
            <v>MATERIAL DUMMY</v>
          </cell>
          <cell r="C39158" t="str">
            <v>HALB</v>
          </cell>
          <cell r="D39158" t="str">
            <v>UN</v>
          </cell>
        </row>
        <row r="39159">
          <cell r="A39159" t="str">
            <v>F72052-01</v>
          </cell>
          <cell r="B39159" t="str">
            <v>CAFETEIRA C-43-20X-SI 127V/60Hz</v>
          </cell>
          <cell r="C39159" t="str">
            <v>HAWA</v>
          </cell>
          <cell r="D39159" t="str">
            <v>UN</v>
          </cell>
        </row>
        <row r="39160">
          <cell r="A39160" t="str">
            <v>F74155-03</v>
          </cell>
          <cell r="B39160" t="str">
            <v>PANELA ELETRICA PRESSAO PE-38 127V/60Hz</v>
          </cell>
          <cell r="C39160" t="str">
            <v>HAWA</v>
          </cell>
          <cell r="D39160" t="str">
            <v>UN</v>
          </cell>
        </row>
        <row r="39161">
          <cell r="A39161" t="str">
            <v>F74376-01</v>
          </cell>
          <cell r="B39161" t="str">
            <v>PRANCHA ALISADORA P-JU-01 BIVOLT</v>
          </cell>
          <cell r="C39161" t="str">
            <v>HAWA</v>
          </cell>
          <cell r="D39161" t="str">
            <v>UN</v>
          </cell>
        </row>
        <row r="39162">
          <cell r="A39162" t="str">
            <v>F75302-02</v>
          </cell>
          <cell r="B39162" t="str">
            <v>FERRO A VAPOR F-53 220V/60Hz</v>
          </cell>
          <cell r="C39162" t="str">
            <v>HAWA</v>
          </cell>
          <cell r="D39162" t="str">
            <v>UN</v>
          </cell>
        </row>
        <row r="39163">
          <cell r="A39163" t="str">
            <v>F79660-03</v>
          </cell>
          <cell r="B39163" t="str">
            <v>AQUECEDOR A AR A-08 127V/60Hz</v>
          </cell>
          <cell r="C39163" t="str">
            <v>HAWA</v>
          </cell>
          <cell r="D39163" t="str">
            <v>UN</v>
          </cell>
        </row>
        <row r="39164">
          <cell r="A39164" t="str">
            <v>FI000000101</v>
          </cell>
          <cell r="B39164" t="str">
            <v>ESTAMPO DE DOBRA ADEREÇO PUX AFN Nº3</v>
          </cell>
          <cell r="C39164" t="str">
            <v>DIEN</v>
          </cell>
          <cell r="D39164" t="str">
            <v>UN</v>
          </cell>
        </row>
        <row r="39165">
          <cell r="A39165" t="str">
            <v>FI0000001796</v>
          </cell>
          <cell r="B39165" t="str">
            <v>FERRAMENTA DOBRA PNL INOX L1100 1CAV Nº1</v>
          </cell>
          <cell r="C39165" t="str">
            <v>DIEN</v>
          </cell>
          <cell r="D39165" t="str">
            <v>UN</v>
          </cell>
        </row>
        <row r="39166">
          <cell r="A39166" t="str">
            <v>G95010010</v>
          </cell>
          <cell r="B39166" t="str">
            <v>BANNER ROLL UP</v>
          </cell>
          <cell r="C39166" t="str">
            <v>HAWA</v>
          </cell>
          <cell r="D39166" t="str">
            <v>UN</v>
          </cell>
        </row>
        <row r="39167">
          <cell r="A39167" t="str">
            <v>I0000000002</v>
          </cell>
          <cell r="B39167" t="str">
            <v>BICO SPK TY6237 PEND EC K14.0 3/4 NPT</v>
          </cell>
          <cell r="C39167" t="str">
            <v>ERSA</v>
          </cell>
          <cell r="D39167" t="str">
            <v>PEÇ</v>
          </cell>
        </row>
        <row r="39168">
          <cell r="A39168" t="str">
            <v>I0000000005</v>
          </cell>
          <cell r="B39168" t="str">
            <v>REGULADOR DE AR - MD1 FR1000</v>
          </cell>
          <cell r="C39168" t="str">
            <v>HIBE</v>
          </cell>
          <cell r="D39168" t="str">
            <v>UN</v>
          </cell>
        </row>
        <row r="39169">
          <cell r="A39169" t="str">
            <v>I0000000008</v>
          </cell>
          <cell r="B39169" t="str">
            <v>PARAFUSO SEXTAVADO UNC 5/16X1.1/2" RI ZB</v>
          </cell>
          <cell r="C39169" t="str">
            <v>ERSA</v>
          </cell>
          <cell r="D39169" t="str">
            <v>PEÇ</v>
          </cell>
        </row>
        <row r="39170">
          <cell r="A39170" t="str">
            <v>I0000000010</v>
          </cell>
          <cell r="B39170" t="str">
            <v>LUVA RED.GALV.B.S.P. 1 X 3/4</v>
          </cell>
          <cell r="C39170" t="str">
            <v>HIBE</v>
          </cell>
          <cell r="D39170" t="str">
            <v>UN</v>
          </cell>
        </row>
        <row r="39171">
          <cell r="A39171" t="str">
            <v>I0000000015</v>
          </cell>
          <cell r="B39171" t="str">
            <v>CAP RANH UL/FM 4</v>
          </cell>
          <cell r="C39171" t="str">
            <v>ERSA</v>
          </cell>
          <cell r="D39171" t="str">
            <v>PEÇ</v>
          </cell>
        </row>
        <row r="39172">
          <cell r="A39172" t="str">
            <v>I0000000016</v>
          </cell>
          <cell r="B39172" t="str">
            <v>CURVA UL/FM RANH 45 4</v>
          </cell>
          <cell r="C39172" t="str">
            <v>ERSA</v>
          </cell>
          <cell r="D39172" t="str">
            <v>PEÇ</v>
          </cell>
        </row>
        <row r="39173">
          <cell r="A39173" t="str">
            <v>I0000000017</v>
          </cell>
          <cell r="B39173" t="str">
            <v>CURVA UL/FM RANH 45 6</v>
          </cell>
          <cell r="C39173" t="str">
            <v>ERSA</v>
          </cell>
          <cell r="D39173" t="str">
            <v>PEÇ</v>
          </cell>
        </row>
        <row r="39174">
          <cell r="A39174" t="str">
            <v>I0000000018</v>
          </cell>
          <cell r="B39174" t="str">
            <v>CURVA UL/FM RANH 90 4</v>
          </cell>
          <cell r="C39174" t="str">
            <v>ERSA</v>
          </cell>
          <cell r="D39174" t="str">
            <v>PEÇ</v>
          </cell>
        </row>
        <row r="39175">
          <cell r="A39175" t="str">
            <v>I0000000019</v>
          </cell>
          <cell r="B39175" t="str">
            <v>CURVA UL/FM RANH 90 6</v>
          </cell>
          <cell r="C39175" t="str">
            <v>ERSA</v>
          </cell>
          <cell r="D39175" t="str">
            <v>PEÇ</v>
          </cell>
        </row>
        <row r="39176">
          <cell r="A39176" t="str">
            <v>I0000000024</v>
          </cell>
          <cell r="B39176" t="str">
            <v>ACOPLAMENTO UL/FM RIG RANH 3</v>
          </cell>
          <cell r="C39176" t="str">
            <v>ERSA</v>
          </cell>
          <cell r="D39176" t="str">
            <v>UN</v>
          </cell>
        </row>
        <row r="39177">
          <cell r="A39177" t="str">
            <v>I0000000026</v>
          </cell>
          <cell r="B39177" t="str">
            <v>CAP RANH UL/FM 6</v>
          </cell>
          <cell r="C39177" t="str">
            <v>ERSA</v>
          </cell>
          <cell r="D39177" t="str">
            <v>PEÇ</v>
          </cell>
        </row>
        <row r="39178">
          <cell r="A39178" t="str">
            <v>I0000000028</v>
          </cell>
          <cell r="B39178" t="str">
            <v>CHAVE DE FLUXO UL/FM 6</v>
          </cell>
          <cell r="C39178" t="str">
            <v>ERSA</v>
          </cell>
          <cell r="D39178" t="str">
            <v>PEÇ</v>
          </cell>
        </row>
        <row r="39179">
          <cell r="A39179" t="str">
            <v>I0000000029</v>
          </cell>
          <cell r="B39179" t="str">
            <v>CURVA UL/FM RANH 45 8</v>
          </cell>
          <cell r="C39179" t="str">
            <v>ERSA</v>
          </cell>
          <cell r="D39179" t="str">
            <v>PEÇ</v>
          </cell>
        </row>
        <row r="39180">
          <cell r="A39180" t="str">
            <v>I0000000032</v>
          </cell>
          <cell r="B39180" t="str">
            <v>CURVA UL/FM RANH 90 8</v>
          </cell>
          <cell r="C39180" t="str">
            <v>ERSA</v>
          </cell>
          <cell r="D39180" t="str">
            <v>PEÇ</v>
          </cell>
        </row>
        <row r="39181">
          <cell r="A39181" t="str">
            <v>I0000000035</v>
          </cell>
          <cell r="B39181" t="str">
            <v>ESGUICHO REGULAVEL 2.1/2</v>
          </cell>
          <cell r="C39181" t="str">
            <v>HIBE</v>
          </cell>
          <cell r="D39181" t="str">
            <v>UN</v>
          </cell>
        </row>
        <row r="39182">
          <cell r="A39182" t="str">
            <v>I0000000036</v>
          </cell>
          <cell r="B39182" t="str">
            <v>CAMARA DE RETARDO UL&amp;FM</v>
          </cell>
          <cell r="C39182" t="str">
            <v>ERSA</v>
          </cell>
          <cell r="D39182" t="str">
            <v>PEÇ</v>
          </cell>
        </row>
        <row r="39183">
          <cell r="A39183" t="str">
            <v>I0000000038</v>
          </cell>
          <cell r="B39183" t="str">
            <v>TRIM P/VALV ALARME 6 UL&amp;FM</v>
          </cell>
          <cell r="C39183" t="str">
            <v>HIBE</v>
          </cell>
          <cell r="D39183" t="str">
            <v>UN</v>
          </cell>
        </row>
        <row r="39184">
          <cell r="A39184" t="str">
            <v>I0000000042</v>
          </cell>
          <cell r="B39184" t="str">
            <v>VALV. BORB GROOVE C/CX UL/FM 6</v>
          </cell>
          <cell r="C39184" t="str">
            <v>ERSA</v>
          </cell>
          <cell r="D39184" t="str">
            <v>PEÇ</v>
          </cell>
        </row>
        <row r="39185">
          <cell r="A39185" t="str">
            <v>I0000000045</v>
          </cell>
          <cell r="B39185" t="str">
            <v>ADAPTADOR 2.1/2 X 2.1/2</v>
          </cell>
          <cell r="C39185" t="str">
            <v>HIBE</v>
          </cell>
          <cell r="D39185" t="str">
            <v>UN</v>
          </cell>
        </row>
        <row r="39186">
          <cell r="A39186" t="str">
            <v>I0000000047</v>
          </cell>
          <cell r="B39186" t="str">
            <v>TAMPAO COM CORRENTE 2.1/2</v>
          </cell>
          <cell r="C39186" t="str">
            <v>HIBE</v>
          </cell>
          <cell r="D39186" t="str">
            <v>UN</v>
          </cell>
        </row>
        <row r="39187">
          <cell r="A39187" t="str">
            <v>I0000000049</v>
          </cell>
          <cell r="B39187" t="str">
            <v>REDUCAO CONCENTRICA RANH UL/FM 8 X 6</v>
          </cell>
          <cell r="C39187" t="str">
            <v>HIBE</v>
          </cell>
          <cell r="D39187" t="str">
            <v>UN</v>
          </cell>
        </row>
        <row r="39188">
          <cell r="A39188" t="str">
            <v>I0000000052</v>
          </cell>
          <cell r="B39188" t="str">
            <v>TUBO GALV. C/C SCH40 NBR-5590 DN 1.1/2</v>
          </cell>
          <cell r="C39188" t="str">
            <v>HIBE</v>
          </cell>
          <cell r="D39188" t="str">
            <v>UN</v>
          </cell>
        </row>
        <row r="39189">
          <cell r="A39189" t="str">
            <v>I0000000057</v>
          </cell>
          <cell r="B39189" t="str">
            <v>TUBO COND.PT C/C SCH10 NBR-5590 DN 8</v>
          </cell>
          <cell r="C39189" t="str">
            <v>HIBE</v>
          </cell>
          <cell r="D39189" t="str">
            <v>UN</v>
          </cell>
        </row>
        <row r="39190">
          <cell r="A39190" t="str">
            <v>I0000000059</v>
          </cell>
          <cell r="B39190" t="str">
            <v>TUBO COND.PT C/C SCH10 NBR-5590 DN 6</v>
          </cell>
          <cell r="C39190" t="str">
            <v>HIBE</v>
          </cell>
          <cell r="D39190" t="str">
            <v>UN</v>
          </cell>
        </row>
        <row r="39191">
          <cell r="A39191" t="str">
            <v>I0000000062</v>
          </cell>
          <cell r="B39191" t="str">
            <v>TUBO COND.PT C/C SCH10 NBR-5590 DN 2</v>
          </cell>
          <cell r="C39191" t="str">
            <v>HIBE</v>
          </cell>
          <cell r="D39191" t="str">
            <v>UN</v>
          </cell>
        </row>
        <row r="39192">
          <cell r="A39192" t="str">
            <v>I0000000064</v>
          </cell>
          <cell r="B39192" t="str">
            <v>TUBO COND.PT C/C SCH10 NBR-5590 1.1/4</v>
          </cell>
          <cell r="C39192" t="str">
            <v>HIBE</v>
          </cell>
          <cell r="D39192" t="str">
            <v>UN</v>
          </cell>
        </row>
        <row r="39193">
          <cell r="A39193" t="str">
            <v>I0000000065</v>
          </cell>
          <cell r="B39193" t="str">
            <v>TE UL/FM RANH 6</v>
          </cell>
          <cell r="C39193" t="str">
            <v>HIBE</v>
          </cell>
          <cell r="D39193" t="str">
            <v>UN</v>
          </cell>
        </row>
        <row r="39194">
          <cell r="A39194" t="str">
            <v>I0000000066</v>
          </cell>
          <cell r="B39194" t="str">
            <v>TE UL/FM RANH 8</v>
          </cell>
          <cell r="C39194" t="str">
            <v>HIBE</v>
          </cell>
          <cell r="D39194" t="str">
            <v>UN</v>
          </cell>
        </row>
        <row r="39195">
          <cell r="A39195" t="str">
            <v>I0000000073</v>
          </cell>
          <cell r="B39195" t="str">
            <v>MOTOR DE ALARME GONGO HIDR 3/4</v>
          </cell>
          <cell r="C39195" t="str">
            <v>HIBE</v>
          </cell>
          <cell r="D39195" t="str">
            <v>UN</v>
          </cell>
        </row>
        <row r="39196">
          <cell r="A39196" t="str">
            <v>I0000000074</v>
          </cell>
          <cell r="B39196" t="str">
            <v>MOTOR DE ALARME HIDR (GONGO) UL&amp;FM</v>
          </cell>
          <cell r="C39196" t="str">
            <v>HIBE</v>
          </cell>
          <cell r="D39196" t="str">
            <v>UN</v>
          </cell>
        </row>
        <row r="39197">
          <cell r="A39197" t="str">
            <v>I0000000086</v>
          </cell>
          <cell r="B39197" t="str">
            <v>ACOPLAMENTO UL/FM RIG RANH 2.1/2</v>
          </cell>
          <cell r="C39197" t="str">
            <v>ERSA</v>
          </cell>
          <cell r="D39197" t="str">
            <v>PEÇ</v>
          </cell>
        </row>
        <row r="39198">
          <cell r="A39198" t="str">
            <v>I0000000087</v>
          </cell>
          <cell r="B39198" t="str">
            <v>ACOPLAMENTO UL/FM RIG RANH 2</v>
          </cell>
          <cell r="C39198" t="str">
            <v>ERSA</v>
          </cell>
          <cell r="D39198" t="str">
            <v>PEÇ</v>
          </cell>
        </row>
        <row r="39199">
          <cell r="A39199" t="str">
            <v>I0000000088</v>
          </cell>
          <cell r="B39199" t="str">
            <v>ACOPLAMENTO UL/FM RIG RANH 1.1/2</v>
          </cell>
          <cell r="C39199" t="str">
            <v>ERSA</v>
          </cell>
          <cell r="D39199" t="str">
            <v>PEÇ</v>
          </cell>
        </row>
        <row r="39200">
          <cell r="A39200" t="str">
            <v>I0000000092</v>
          </cell>
          <cell r="B39200" t="str">
            <v>ACOPLAMENTO DE RED UL/FM RANH 2X1.1/2</v>
          </cell>
          <cell r="C39200" t="str">
            <v>ERSA</v>
          </cell>
          <cell r="D39200" t="str">
            <v>PEÇ</v>
          </cell>
        </row>
        <row r="39201">
          <cell r="A39201" t="str">
            <v>I0000000096</v>
          </cell>
          <cell r="B39201" t="str">
            <v>TERMINAL FIM DE LINHA 90 1.1/4X3/4</v>
          </cell>
          <cell r="C39201" t="str">
            <v>ERSA</v>
          </cell>
          <cell r="D39201" t="str">
            <v>PEÇ</v>
          </cell>
        </row>
        <row r="39202">
          <cell r="A39202" t="str">
            <v>I0000000102</v>
          </cell>
          <cell r="B39202" t="str">
            <v>SAIDA SPK UL/FM ROSCA NPT 2X1</v>
          </cell>
          <cell r="C39202" t="str">
            <v>ERSA</v>
          </cell>
          <cell r="D39202" t="str">
            <v>PEÇ</v>
          </cell>
        </row>
        <row r="39203">
          <cell r="A39203" t="str">
            <v>I0000000103</v>
          </cell>
          <cell r="B39203" t="str">
            <v>SAIDA SPK UL/FM ROSCA NPT 2X3/4</v>
          </cell>
          <cell r="C39203" t="str">
            <v>ERSA</v>
          </cell>
          <cell r="D39203" t="str">
            <v>PEÇ</v>
          </cell>
        </row>
        <row r="39204">
          <cell r="A39204" t="str">
            <v>I0000000111</v>
          </cell>
          <cell r="B39204" t="str">
            <v>CAIXA D'AGUA PVC 1000L</v>
          </cell>
          <cell r="C39204" t="str">
            <v>HIBE</v>
          </cell>
          <cell r="D39204" t="str">
            <v>UN</v>
          </cell>
        </row>
        <row r="39205">
          <cell r="A39205" t="str">
            <v>I0000000114</v>
          </cell>
          <cell r="B39205" t="str">
            <v>PARAFUSO ALLEN M16 X 200MM CABECA CILIN</v>
          </cell>
          <cell r="C39205" t="str">
            <v>ERSA</v>
          </cell>
          <cell r="D39205" t="str">
            <v>PEÇ</v>
          </cell>
        </row>
        <row r="39206">
          <cell r="A39206" t="str">
            <v>I0000000122</v>
          </cell>
          <cell r="B39206" t="str">
            <v>PARAFUSO ALLEN M16 X 200MM CABECA CHATA</v>
          </cell>
          <cell r="C39206" t="str">
            <v>ERSA</v>
          </cell>
          <cell r="D39206" t="str">
            <v>PEÇ</v>
          </cell>
        </row>
        <row r="39207">
          <cell r="A39207" t="str">
            <v>I0000000133</v>
          </cell>
          <cell r="B39207" t="str">
            <v>PINO EXTRATOR Ø 03 X 400 MM</v>
          </cell>
          <cell r="C39207" t="str">
            <v>ERSA</v>
          </cell>
          <cell r="D39207" t="str">
            <v>PEÇ</v>
          </cell>
        </row>
        <row r="39208">
          <cell r="A39208" t="str">
            <v>I0000000134</v>
          </cell>
          <cell r="B39208" t="str">
            <v>PINO EXTRATOR Ø 04 X 250 MM</v>
          </cell>
          <cell r="C39208" t="str">
            <v>ERSA</v>
          </cell>
          <cell r="D39208" t="str">
            <v>PEÇ</v>
          </cell>
        </row>
        <row r="39209">
          <cell r="A39209" t="str">
            <v>I0000000135</v>
          </cell>
          <cell r="B39209" t="str">
            <v>PINO EXTRATOR Ø 04 X 400 MM</v>
          </cell>
          <cell r="C39209" t="str">
            <v>ERSA</v>
          </cell>
          <cell r="D39209" t="str">
            <v>PEÇ</v>
          </cell>
        </row>
        <row r="39210">
          <cell r="A39210" t="str">
            <v>I0000000136</v>
          </cell>
          <cell r="B39210" t="str">
            <v>PINO EXTRATOR Ø 06 X 250 MM</v>
          </cell>
          <cell r="C39210" t="str">
            <v>ERSA</v>
          </cell>
          <cell r="D39210" t="str">
            <v>PEÇ</v>
          </cell>
        </row>
        <row r="39211">
          <cell r="A39211" t="str">
            <v>I0000000138</v>
          </cell>
          <cell r="B39211" t="str">
            <v>PINO EXTRATOR Ø 2 X 300 MM</v>
          </cell>
          <cell r="C39211" t="str">
            <v>ERSA</v>
          </cell>
          <cell r="D39211" t="str">
            <v>PEÇ</v>
          </cell>
        </row>
        <row r="39212">
          <cell r="A39212" t="str">
            <v>I0000000139</v>
          </cell>
          <cell r="B39212" t="str">
            <v>PINO EXTRATOR Ø 3 X 250 MM</v>
          </cell>
          <cell r="C39212" t="str">
            <v>ERSA</v>
          </cell>
          <cell r="D39212" t="str">
            <v>PEÇ</v>
          </cell>
        </row>
        <row r="39213">
          <cell r="A39213" t="str">
            <v>I0000000140</v>
          </cell>
          <cell r="B39213" t="str">
            <v>PINO EXTRATOR Ø 6 X 250 MM</v>
          </cell>
          <cell r="C39213" t="str">
            <v>ERSA</v>
          </cell>
          <cell r="D39213" t="str">
            <v>PEÇ</v>
          </cell>
        </row>
        <row r="39214">
          <cell r="A39214" t="str">
            <v>I0000000148</v>
          </cell>
          <cell r="B39214" t="str">
            <v>OLHAL DE SUSPENSAO M12</v>
          </cell>
          <cell r="C39214" t="str">
            <v>ERSA</v>
          </cell>
          <cell r="D39214" t="str">
            <v>PEÇ</v>
          </cell>
        </row>
        <row r="39215">
          <cell r="A39215" t="str">
            <v>I0000000150</v>
          </cell>
          <cell r="B39215" t="str">
            <v>LHAL DE SUSPENSAO M16</v>
          </cell>
          <cell r="C39215" t="str">
            <v>ERSA</v>
          </cell>
          <cell r="D39215" t="str">
            <v>PEÇ</v>
          </cell>
        </row>
        <row r="39216">
          <cell r="A39216" t="str">
            <v>I0000000151</v>
          </cell>
          <cell r="B39216" t="str">
            <v>OLHAL DE SUSPENSAO M20</v>
          </cell>
          <cell r="C39216" t="str">
            <v>ERSA</v>
          </cell>
          <cell r="D39216" t="str">
            <v>PEÇ</v>
          </cell>
        </row>
        <row r="39217">
          <cell r="A39217" t="str">
            <v>I0000000155</v>
          </cell>
          <cell r="B39217" t="str">
            <v>FLUIDO DE FREIO DOT3 500ML</v>
          </cell>
          <cell r="C39217" t="str">
            <v>HIBE</v>
          </cell>
          <cell r="D39217" t="str">
            <v>UN</v>
          </cell>
        </row>
        <row r="39218">
          <cell r="A39218" t="str">
            <v>I0000000156</v>
          </cell>
          <cell r="B39218" t="str">
            <v>OLEO GTX 15W40</v>
          </cell>
          <cell r="C39218" t="str">
            <v>ERSA</v>
          </cell>
          <cell r="D39218" t="str">
            <v>PEÇ</v>
          </cell>
        </row>
        <row r="39219">
          <cell r="A39219" t="str">
            <v>I0000000157</v>
          </cell>
          <cell r="B39219" t="str">
            <v>GRAXA MOBILUX EP 0 LITIO - BALDE 20KG</v>
          </cell>
          <cell r="C39219" t="str">
            <v>HIBE</v>
          </cell>
          <cell r="D39219" t="str">
            <v>UN</v>
          </cell>
        </row>
        <row r="39220">
          <cell r="A39220" t="str">
            <v>I0000000158</v>
          </cell>
          <cell r="B39220" t="str">
            <v>GRAXA EP2 BALDE C/ 20KG</v>
          </cell>
          <cell r="C39220" t="str">
            <v>HIBE</v>
          </cell>
          <cell r="D39220" t="str">
            <v>UN</v>
          </cell>
        </row>
        <row r="39221">
          <cell r="A39221" t="str">
            <v>I0000000159</v>
          </cell>
          <cell r="B39221" t="str">
            <v>OLEO LUBRIFICANTE HD 68 20LTS</v>
          </cell>
          <cell r="C39221" t="str">
            <v>HIBE</v>
          </cell>
          <cell r="D39221" t="str">
            <v>PEÇ</v>
          </cell>
        </row>
        <row r="39222">
          <cell r="A39222" t="str">
            <v>I0000000160</v>
          </cell>
          <cell r="B39222" t="str">
            <v>OLEO LUBRIFICANTE SPARTAN EP 220</v>
          </cell>
          <cell r="C39222" t="str">
            <v>HIBE</v>
          </cell>
          <cell r="D39222" t="str">
            <v>PEÇ</v>
          </cell>
        </row>
        <row r="39223">
          <cell r="A39223" t="str">
            <v>I0000000161</v>
          </cell>
          <cell r="B39223" t="str">
            <v>OLEO LUBRIFICANTE TELLUS 32</v>
          </cell>
          <cell r="C39223" t="str">
            <v>ERSA</v>
          </cell>
          <cell r="D39223" t="str">
            <v>PEÇ</v>
          </cell>
        </row>
        <row r="39224">
          <cell r="A39224" t="str">
            <v>I0000000163</v>
          </cell>
          <cell r="B39224" t="str">
            <v>OLEO LUBRIFICANTE P/ MOTOR 20W50</v>
          </cell>
          <cell r="C39224" t="str">
            <v>HIBE</v>
          </cell>
          <cell r="D39224" t="str">
            <v>PEÇ</v>
          </cell>
        </row>
        <row r="39225">
          <cell r="A39225" t="str">
            <v>I0000000165</v>
          </cell>
          <cell r="B39225" t="str">
            <v>OLEO HIDRAULICO ATF PARA TRANSM EMPILH</v>
          </cell>
          <cell r="C39225" t="str">
            <v>HIBE</v>
          </cell>
          <cell r="D39225" t="str">
            <v>PEÇ</v>
          </cell>
        </row>
        <row r="39226">
          <cell r="A39226" t="str">
            <v>I0000000167</v>
          </cell>
          <cell r="B39226" t="str">
            <v>OLEO LUBRIFICANTE SEMI SINTETICO 15</v>
          </cell>
          <cell r="C39226" t="str">
            <v>HIBE</v>
          </cell>
          <cell r="D39226" t="str">
            <v>PEÇ</v>
          </cell>
        </row>
        <row r="39227">
          <cell r="A39227" t="str">
            <v>I0000000168</v>
          </cell>
          <cell r="B39227" t="str">
            <v>OLEO LUBRIFICANTE TRANSM SAE 90</v>
          </cell>
          <cell r="C39227" t="str">
            <v>HIBE</v>
          </cell>
          <cell r="D39227" t="str">
            <v>PEÇ</v>
          </cell>
        </row>
        <row r="39228">
          <cell r="A39228" t="str">
            <v>I0000000171</v>
          </cell>
          <cell r="B39228" t="str">
            <v>AGUA DESTILADA 1L</v>
          </cell>
          <cell r="C39228" t="str">
            <v>HIBE</v>
          </cell>
          <cell r="D39228" t="str">
            <v>UN</v>
          </cell>
        </row>
        <row r="39229">
          <cell r="A39229" t="str">
            <v>I0000000172</v>
          </cell>
          <cell r="B39229" t="str">
            <v>CAMISA POLO PIQUET BR MC GOLA VD TAM PP</v>
          </cell>
          <cell r="C39229" t="str">
            <v>HIBE</v>
          </cell>
          <cell r="D39229" t="str">
            <v>UN</v>
          </cell>
        </row>
        <row r="39230">
          <cell r="A39230" t="str">
            <v>I0000000175</v>
          </cell>
          <cell r="B39230" t="str">
            <v>CAMISA SOCIAL OXFORD CZ PRATA ML TAM PP</v>
          </cell>
          <cell r="C39230" t="str">
            <v>HIBE</v>
          </cell>
          <cell r="D39230" t="str">
            <v>UN</v>
          </cell>
        </row>
        <row r="39231">
          <cell r="A39231" t="str">
            <v>I0000000177</v>
          </cell>
          <cell r="B39231" t="str">
            <v>GUARDA PO OXFORD BR MC GOLA VM TAM PP</v>
          </cell>
          <cell r="C39231" t="str">
            <v>HIBE</v>
          </cell>
          <cell r="D39231" t="str">
            <v>UN</v>
          </cell>
        </row>
        <row r="39232">
          <cell r="A39232" t="str">
            <v>I0000000179</v>
          </cell>
          <cell r="B39232" t="str">
            <v>CAMISA FRIS SIMP PP AZ ROYAL MC TAM PP</v>
          </cell>
          <cell r="C39232" t="str">
            <v>HIBE</v>
          </cell>
          <cell r="D39232" t="str">
            <v>UN</v>
          </cell>
        </row>
        <row r="39233">
          <cell r="A39233" t="str">
            <v>I0000000180</v>
          </cell>
          <cell r="B39233" t="str">
            <v>CAMISA FRIS SIMP PP AZ ROYAL MC TAM P</v>
          </cell>
          <cell r="C39233" t="str">
            <v>HIBE</v>
          </cell>
          <cell r="D39233" t="str">
            <v>UN</v>
          </cell>
        </row>
        <row r="39234">
          <cell r="A39234" t="str">
            <v>I0000000181</v>
          </cell>
          <cell r="B39234" t="str">
            <v>CAMISA FRIS SIMP PP AZ ROYAL MC TAM M</v>
          </cell>
          <cell r="C39234" t="str">
            <v>HIBE</v>
          </cell>
          <cell r="D39234" t="str">
            <v>UN</v>
          </cell>
        </row>
        <row r="39235">
          <cell r="A39235" t="str">
            <v>I0000000182</v>
          </cell>
          <cell r="B39235" t="str">
            <v>CAMISA FRIS SIMP PP AZ ROYAL MC TAM G</v>
          </cell>
          <cell r="C39235" t="str">
            <v>HIBE</v>
          </cell>
          <cell r="D39235" t="str">
            <v>UN</v>
          </cell>
        </row>
        <row r="39236">
          <cell r="A39236" t="str">
            <v>I0000000183</v>
          </cell>
          <cell r="B39236" t="str">
            <v>CAMISA FRIS SIMP PP AZ ROYAL MC TAM GG</v>
          </cell>
          <cell r="C39236" t="str">
            <v>HIBE</v>
          </cell>
          <cell r="D39236" t="str">
            <v>UN</v>
          </cell>
        </row>
        <row r="39237">
          <cell r="A39237" t="str">
            <v>I0000000184</v>
          </cell>
          <cell r="B39237" t="str">
            <v>CAMISA FRIS SIMP PP AZ ROYAL MC TAM XG</v>
          </cell>
          <cell r="C39237" t="str">
            <v>HIBE</v>
          </cell>
          <cell r="D39237" t="str">
            <v>UN</v>
          </cell>
        </row>
        <row r="39238">
          <cell r="A39238" t="str">
            <v>I0000000185</v>
          </cell>
          <cell r="B39238" t="str">
            <v>CAMISA FRIS SIM PP AZ ROYAL MC TAM EXG</v>
          </cell>
          <cell r="C39238" t="str">
            <v>HIBE</v>
          </cell>
          <cell r="D39238" t="str">
            <v>UN</v>
          </cell>
        </row>
        <row r="39239">
          <cell r="A39239" t="str">
            <v>I0000000186</v>
          </cell>
          <cell r="B39239" t="str">
            <v>CAMISA FRIS SIMP PP VD KIWI MC TAM PP</v>
          </cell>
          <cell r="C39239" t="str">
            <v>HIBE</v>
          </cell>
          <cell r="D39239" t="str">
            <v>UN</v>
          </cell>
        </row>
        <row r="39240">
          <cell r="A39240" t="str">
            <v>I0000000187</v>
          </cell>
          <cell r="B39240" t="str">
            <v>CAMISA FRIS SIMP PP VD KIWI MC TAM P</v>
          </cell>
          <cell r="C39240" t="str">
            <v>HIBE</v>
          </cell>
          <cell r="D39240" t="str">
            <v>UN</v>
          </cell>
        </row>
        <row r="39241">
          <cell r="A39241" t="str">
            <v>I0000000188</v>
          </cell>
          <cell r="B39241" t="str">
            <v>CAMISA FRIS SIMP PP VD KIWI MC TAM M</v>
          </cell>
          <cell r="C39241" t="str">
            <v>HIBE</v>
          </cell>
          <cell r="D39241" t="str">
            <v>UN</v>
          </cell>
        </row>
        <row r="39242">
          <cell r="A39242" t="str">
            <v>I0000000189</v>
          </cell>
          <cell r="B39242" t="str">
            <v>CAMISA FRIS SIMP PP VD KIWI MC TAM G</v>
          </cell>
          <cell r="C39242" t="str">
            <v>HIBE</v>
          </cell>
          <cell r="D39242" t="str">
            <v>UN</v>
          </cell>
        </row>
        <row r="39243">
          <cell r="A39243" t="str">
            <v>I0000000190</v>
          </cell>
          <cell r="B39243" t="str">
            <v>CAMISA FRIS SIMP PP VD KIWI MC TAM GG</v>
          </cell>
          <cell r="C39243" t="str">
            <v>HIBE</v>
          </cell>
          <cell r="D39243" t="str">
            <v>UN</v>
          </cell>
        </row>
        <row r="39244">
          <cell r="A39244" t="str">
            <v>I0000000191</v>
          </cell>
          <cell r="B39244" t="str">
            <v>CAMISA FRIS SIMP PP VD KIWI MC TAM XG</v>
          </cell>
          <cell r="C39244" t="str">
            <v>HIBE</v>
          </cell>
          <cell r="D39244" t="str">
            <v>UN</v>
          </cell>
        </row>
        <row r="39245">
          <cell r="A39245" t="str">
            <v>I0000000192</v>
          </cell>
          <cell r="B39245" t="str">
            <v>CAMISA FRIS SIMP PP VD KIWI MC TAM EXG</v>
          </cell>
          <cell r="C39245" t="str">
            <v>HIBE</v>
          </cell>
          <cell r="D39245" t="str">
            <v>UN</v>
          </cell>
        </row>
        <row r="39246">
          <cell r="A39246" t="str">
            <v>I0000000193</v>
          </cell>
          <cell r="B39246" t="str">
            <v>CAMISA FRIS SIMP PP AM OURO MC TAM PP</v>
          </cell>
          <cell r="C39246" t="str">
            <v>HIBE</v>
          </cell>
          <cell r="D39246" t="str">
            <v>UN</v>
          </cell>
        </row>
        <row r="39247">
          <cell r="A39247" t="str">
            <v>I0000000194</v>
          </cell>
          <cell r="B39247" t="str">
            <v>CAMISA FRIS SIMP PP AM OURO MC TAM P</v>
          </cell>
          <cell r="C39247" t="str">
            <v>HIBE</v>
          </cell>
          <cell r="D39247" t="str">
            <v>UN</v>
          </cell>
        </row>
        <row r="39248">
          <cell r="A39248" t="str">
            <v>I0000000195</v>
          </cell>
          <cell r="B39248" t="str">
            <v>CAMISA FRIS SIMP PP AM OURO MC TAM M</v>
          </cell>
          <cell r="C39248" t="str">
            <v>HIBE</v>
          </cell>
          <cell r="D39248" t="str">
            <v>UN</v>
          </cell>
        </row>
        <row r="39249">
          <cell r="A39249" t="str">
            <v>I0000000196</v>
          </cell>
          <cell r="B39249" t="str">
            <v>CAMISA FRIS SIMP PP AM OURO MC TAM G</v>
          </cell>
          <cell r="C39249" t="str">
            <v>HIBE</v>
          </cell>
          <cell r="D39249" t="str">
            <v>UN</v>
          </cell>
        </row>
        <row r="39250">
          <cell r="A39250" t="str">
            <v>I0000000197</v>
          </cell>
          <cell r="B39250" t="str">
            <v>CAMISA FRIS SIMP PP AM OURO MC TAM GG</v>
          </cell>
          <cell r="C39250" t="str">
            <v>HIBE</v>
          </cell>
          <cell r="D39250" t="str">
            <v>UN</v>
          </cell>
        </row>
        <row r="39251">
          <cell r="A39251" t="str">
            <v>I0000000198</v>
          </cell>
          <cell r="B39251" t="str">
            <v>CAMISA FRIS SIMP PP AM OURO MC TAM XG</v>
          </cell>
          <cell r="C39251" t="str">
            <v>HIBE</v>
          </cell>
          <cell r="D39251" t="str">
            <v>UN</v>
          </cell>
        </row>
        <row r="39252">
          <cell r="A39252" t="str">
            <v>I0000000200</v>
          </cell>
          <cell r="B39252" t="str">
            <v>CAMISA FRIS SIMP PP AZ CEL MC TAM PP</v>
          </cell>
          <cell r="C39252" t="str">
            <v>HIBE</v>
          </cell>
          <cell r="D39252" t="str">
            <v>UN</v>
          </cell>
        </row>
        <row r="39253">
          <cell r="A39253" t="str">
            <v>I0000000201</v>
          </cell>
          <cell r="B39253" t="str">
            <v>CAMISA FRIS SIMP PP AZ CEL MC TAM P</v>
          </cell>
          <cell r="C39253" t="str">
            <v>HIBE</v>
          </cell>
          <cell r="D39253" t="str">
            <v>UN</v>
          </cell>
        </row>
        <row r="39254">
          <cell r="A39254" t="str">
            <v>I0000000202</v>
          </cell>
          <cell r="B39254" t="str">
            <v>CAMISA FRIS SIMP PP AZ CEL MC TAM M</v>
          </cell>
          <cell r="C39254" t="str">
            <v>HIBE</v>
          </cell>
          <cell r="D39254" t="str">
            <v>UN</v>
          </cell>
        </row>
        <row r="39255">
          <cell r="A39255" t="str">
            <v>I0000000203</v>
          </cell>
          <cell r="B39255" t="str">
            <v>CAMISA FRIS SIMP PP AZ CEL MC TAM G</v>
          </cell>
          <cell r="C39255" t="str">
            <v>HIBE</v>
          </cell>
          <cell r="D39255" t="str">
            <v>UN</v>
          </cell>
        </row>
        <row r="39256">
          <cell r="A39256" t="str">
            <v>I0000000204</v>
          </cell>
          <cell r="B39256" t="str">
            <v>CAMISA FRIS SIMP PP AZ CEL MC TAM GG</v>
          </cell>
          <cell r="C39256" t="str">
            <v>HIBE</v>
          </cell>
          <cell r="D39256" t="str">
            <v>UN</v>
          </cell>
        </row>
        <row r="39257">
          <cell r="A39257" t="str">
            <v>I0000000205</v>
          </cell>
          <cell r="B39257" t="str">
            <v>CAMISA FRIS SIMP PP AZ CEL MC TAM XG</v>
          </cell>
          <cell r="C39257" t="str">
            <v>HIBE</v>
          </cell>
          <cell r="D39257" t="str">
            <v>UN</v>
          </cell>
        </row>
        <row r="39258">
          <cell r="A39258" t="str">
            <v>I0000000208</v>
          </cell>
          <cell r="B39258" t="str">
            <v>CAMISA FRIS SIMP PP PT MC TAM P</v>
          </cell>
          <cell r="C39258" t="str">
            <v>HIBE</v>
          </cell>
          <cell r="D39258" t="str">
            <v>UN</v>
          </cell>
        </row>
        <row r="39259">
          <cell r="A39259" t="str">
            <v>I0000000209</v>
          </cell>
          <cell r="B39259" t="str">
            <v>CAMISA FRIS SIMP PP PT MC TAM M</v>
          </cell>
          <cell r="C39259" t="str">
            <v>HIBE</v>
          </cell>
          <cell r="D39259" t="str">
            <v>UN</v>
          </cell>
        </row>
        <row r="39260">
          <cell r="A39260" t="str">
            <v>I0000000210</v>
          </cell>
          <cell r="B39260" t="str">
            <v>CAMISA FRIS SIMP PP PT MC TAM G</v>
          </cell>
          <cell r="C39260" t="str">
            <v>HIBE</v>
          </cell>
          <cell r="D39260" t="str">
            <v>UN</v>
          </cell>
        </row>
        <row r="39261">
          <cell r="A39261" t="str">
            <v>I0000000211</v>
          </cell>
          <cell r="B39261" t="str">
            <v>CAMISA FRIS SIMP PP PT MC TAM GG</v>
          </cell>
          <cell r="C39261" t="str">
            <v>HIBE</v>
          </cell>
          <cell r="D39261" t="str">
            <v>UN</v>
          </cell>
        </row>
        <row r="39262">
          <cell r="A39262" t="str">
            <v>I0000000212</v>
          </cell>
          <cell r="B39262" t="str">
            <v>CAMISA FRIS SIMP PP PT MC TAM XG</v>
          </cell>
          <cell r="C39262" t="str">
            <v>HIBE</v>
          </cell>
          <cell r="D39262" t="str">
            <v>UN</v>
          </cell>
        </row>
        <row r="39263">
          <cell r="A39263" t="str">
            <v>I0000000213</v>
          </cell>
          <cell r="B39263" t="str">
            <v>CAMISA FRIS SIMP PP PT MC TAM EXG</v>
          </cell>
          <cell r="C39263" t="str">
            <v>HIBE</v>
          </cell>
          <cell r="D39263" t="str">
            <v>UN</v>
          </cell>
        </row>
        <row r="39264">
          <cell r="A39264" t="str">
            <v>I0000000215</v>
          </cell>
          <cell r="B39264" t="str">
            <v>CAMISA FRIS SIMP PP PT ML ELAS TAM P</v>
          </cell>
          <cell r="C39264" t="str">
            <v>HIBE</v>
          </cell>
          <cell r="D39264" t="str">
            <v>UN</v>
          </cell>
        </row>
        <row r="39265">
          <cell r="A39265" t="str">
            <v>I0000000216</v>
          </cell>
          <cell r="B39265" t="str">
            <v>CAMISA FRIS SIMP PP PT ML ELAS TAM M</v>
          </cell>
          <cell r="C39265" t="str">
            <v>HIBE</v>
          </cell>
          <cell r="D39265" t="str">
            <v>UN</v>
          </cell>
        </row>
        <row r="39266">
          <cell r="A39266" t="str">
            <v>I0000000217</v>
          </cell>
          <cell r="B39266" t="str">
            <v>CAMISA FRIS SIMP PP PT ML ELAS TAM G</v>
          </cell>
          <cell r="C39266" t="str">
            <v>HIBE</v>
          </cell>
          <cell r="D39266" t="str">
            <v>UN</v>
          </cell>
        </row>
        <row r="39267">
          <cell r="A39267" t="str">
            <v>I0000000218</v>
          </cell>
          <cell r="B39267" t="str">
            <v>CAMISA FRIS SIMP PP PT ML ELAS TAM GG</v>
          </cell>
          <cell r="C39267" t="str">
            <v>HIBE</v>
          </cell>
          <cell r="D39267" t="str">
            <v>UN</v>
          </cell>
        </row>
        <row r="39268">
          <cell r="A39268" t="str">
            <v>I0000000219</v>
          </cell>
          <cell r="B39268" t="str">
            <v>CAMISA FRIS SIMP PP PT ML ELAS TAM XG</v>
          </cell>
          <cell r="C39268" t="str">
            <v>HIBE</v>
          </cell>
          <cell r="D39268" t="str">
            <v>UN</v>
          </cell>
        </row>
        <row r="39269">
          <cell r="A39269" t="str">
            <v>I0000000220</v>
          </cell>
          <cell r="B39269" t="str">
            <v>CAMISA FRIS SIMP PP PT ML ELAS TAM EXG</v>
          </cell>
          <cell r="C39269" t="str">
            <v>HIBE</v>
          </cell>
          <cell r="D39269" t="str">
            <v>UN</v>
          </cell>
        </row>
        <row r="39270">
          <cell r="A39270" t="str">
            <v>I0000000221</v>
          </cell>
          <cell r="B39270" t="str">
            <v>CAMISA FRIS SIMP PP BR MC TAM PP</v>
          </cell>
          <cell r="C39270" t="str">
            <v>HIBE</v>
          </cell>
          <cell r="D39270" t="str">
            <v>UN</v>
          </cell>
        </row>
        <row r="39271">
          <cell r="A39271" t="str">
            <v>I0000000222</v>
          </cell>
          <cell r="B39271" t="str">
            <v>CAMISA FRIS SIMP PP BR MC TAM P</v>
          </cell>
          <cell r="C39271" t="str">
            <v>HIBE</v>
          </cell>
          <cell r="D39271" t="str">
            <v>UN</v>
          </cell>
        </row>
        <row r="39272">
          <cell r="A39272" t="str">
            <v>I0000000223</v>
          </cell>
          <cell r="B39272" t="str">
            <v>CAMISA FRIS SIMP PP BR MC TAM M</v>
          </cell>
          <cell r="C39272" t="str">
            <v>HIBE</v>
          </cell>
          <cell r="D39272" t="str">
            <v>UN</v>
          </cell>
        </row>
        <row r="39273">
          <cell r="A39273" t="str">
            <v>I0000000224</v>
          </cell>
          <cell r="B39273" t="str">
            <v>CAMISA FRIS SIMP PP BR MC TAM G</v>
          </cell>
          <cell r="C39273" t="str">
            <v>HIBE</v>
          </cell>
          <cell r="D39273" t="str">
            <v>UN</v>
          </cell>
        </row>
        <row r="39274">
          <cell r="A39274" t="str">
            <v>I0000000225</v>
          </cell>
          <cell r="B39274" t="str">
            <v>CAMISA FRIS SIMP PP BR MC TAM GG</v>
          </cell>
          <cell r="C39274" t="str">
            <v>HIBE</v>
          </cell>
          <cell r="D39274" t="str">
            <v>UN</v>
          </cell>
        </row>
        <row r="39275">
          <cell r="A39275" t="str">
            <v>I0000000226</v>
          </cell>
          <cell r="B39275" t="str">
            <v>CAMISA FRIS SIMP PP BR MC TAM XG</v>
          </cell>
          <cell r="C39275" t="str">
            <v>HIBE</v>
          </cell>
          <cell r="D39275" t="str">
            <v>UN</v>
          </cell>
        </row>
        <row r="39276">
          <cell r="A39276" t="str">
            <v>I0000000229</v>
          </cell>
          <cell r="B39276" t="str">
            <v>CAMISA FRIS SIMP PP AZ TURQ MC TAM P</v>
          </cell>
          <cell r="C39276" t="str">
            <v>HIBE</v>
          </cell>
          <cell r="D39276" t="str">
            <v>UN</v>
          </cell>
        </row>
        <row r="39277">
          <cell r="A39277" t="str">
            <v>I0000000230</v>
          </cell>
          <cell r="B39277" t="str">
            <v>CAMISA FRIS SIMP PP AZ TURQ MC TAM M</v>
          </cell>
          <cell r="C39277" t="str">
            <v>HIBE</v>
          </cell>
          <cell r="D39277" t="str">
            <v>UN</v>
          </cell>
        </row>
        <row r="39278">
          <cell r="A39278" t="str">
            <v>I0000000231</v>
          </cell>
          <cell r="B39278" t="str">
            <v>CAMISA FRIS SIMP PP AZ TURQ MC TAM G</v>
          </cell>
          <cell r="C39278" t="str">
            <v>HIBE</v>
          </cell>
          <cell r="D39278" t="str">
            <v>UN</v>
          </cell>
        </row>
        <row r="39279">
          <cell r="A39279" t="str">
            <v>I0000000232</v>
          </cell>
          <cell r="B39279" t="str">
            <v>CAMISA FRIS SIMP PP AZ TURQ MC TAM GG</v>
          </cell>
          <cell r="C39279" t="str">
            <v>HIBE</v>
          </cell>
          <cell r="D39279" t="str">
            <v>UN</v>
          </cell>
        </row>
        <row r="39280">
          <cell r="A39280" t="str">
            <v>I0000000233</v>
          </cell>
          <cell r="B39280" t="str">
            <v>CAMISA FRIS SIMP PP AZ TURQ MC TAM XG</v>
          </cell>
          <cell r="C39280" t="str">
            <v>HIBE</v>
          </cell>
          <cell r="D39280" t="str">
            <v>UN</v>
          </cell>
        </row>
        <row r="39281">
          <cell r="A39281" t="str">
            <v>I0000000235</v>
          </cell>
          <cell r="B39281" t="str">
            <v>CAMISA FRIS SIMP PP VD BAND MC TAM PP</v>
          </cell>
          <cell r="C39281" t="str">
            <v>HIBE</v>
          </cell>
          <cell r="D39281" t="str">
            <v>UN</v>
          </cell>
        </row>
        <row r="39282">
          <cell r="A39282" t="str">
            <v>I0000000236</v>
          </cell>
          <cell r="B39282" t="str">
            <v>CAMISA FRIS SIMP PP VD BAND MC TAM P</v>
          </cell>
          <cell r="C39282" t="str">
            <v>HIBE</v>
          </cell>
          <cell r="D39282" t="str">
            <v>UN</v>
          </cell>
        </row>
        <row r="39283">
          <cell r="A39283" t="str">
            <v>I0000000237</v>
          </cell>
          <cell r="B39283" t="str">
            <v>CAMISA FRIS SIMP PP VD BAND MC TAM M</v>
          </cell>
          <cell r="C39283" t="str">
            <v>HIBE</v>
          </cell>
          <cell r="D39283" t="str">
            <v>UN</v>
          </cell>
        </row>
        <row r="39284">
          <cell r="A39284" t="str">
            <v>I0000000238</v>
          </cell>
          <cell r="B39284" t="str">
            <v>CAMISA FRIS SIMP PP VD BAND MC TAM G</v>
          </cell>
          <cell r="C39284" t="str">
            <v>HIBE</v>
          </cell>
          <cell r="D39284" t="str">
            <v>UN</v>
          </cell>
        </row>
        <row r="39285">
          <cell r="A39285" t="str">
            <v>I0000000239</v>
          </cell>
          <cell r="B39285" t="str">
            <v>CAMISA FRIS SIMP PP VD BAND MC TAM GG</v>
          </cell>
          <cell r="C39285" t="str">
            <v>HIBE</v>
          </cell>
          <cell r="D39285" t="str">
            <v>UN</v>
          </cell>
        </row>
        <row r="39286">
          <cell r="A39286" t="str">
            <v>I0000000240</v>
          </cell>
          <cell r="B39286" t="str">
            <v>CAMISA FRIS SIMP PP VD BAND MC TAM XG</v>
          </cell>
          <cell r="C39286" t="str">
            <v>HIBE</v>
          </cell>
          <cell r="D39286" t="str">
            <v>UN</v>
          </cell>
        </row>
        <row r="39287">
          <cell r="A39287" t="str">
            <v>I0000000241</v>
          </cell>
          <cell r="B39287" t="str">
            <v>CAMISA FRIS SIMP PP VD BAND MC TAM EXG</v>
          </cell>
          <cell r="C39287" t="str">
            <v>HIBE</v>
          </cell>
          <cell r="D39287" t="str">
            <v>UN</v>
          </cell>
        </row>
        <row r="39288">
          <cell r="A39288" t="str">
            <v>I0000000243</v>
          </cell>
          <cell r="B39288" t="str">
            <v>CAMISA FRIS SIMP PP LR ESC MC TAM P</v>
          </cell>
          <cell r="C39288" t="str">
            <v>HIBE</v>
          </cell>
          <cell r="D39288" t="str">
            <v>UN</v>
          </cell>
        </row>
        <row r="39289">
          <cell r="A39289" t="str">
            <v>I0000000244</v>
          </cell>
          <cell r="B39289" t="str">
            <v>CAMISA FRIS SIMP PP LR ESC MC TAM M</v>
          </cell>
          <cell r="C39289" t="str">
            <v>HIBE</v>
          </cell>
          <cell r="D39289" t="str">
            <v>UN</v>
          </cell>
        </row>
        <row r="39290">
          <cell r="A39290" t="str">
            <v>I0000000245</v>
          </cell>
          <cell r="B39290" t="str">
            <v>CAMISA FRIS SIMP PP LR ESC MC TAM G</v>
          </cell>
          <cell r="C39290" t="str">
            <v>HIBE</v>
          </cell>
          <cell r="D39290" t="str">
            <v>UN</v>
          </cell>
        </row>
        <row r="39291">
          <cell r="A39291" t="str">
            <v>I0000000246</v>
          </cell>
          <cell r="B39291" t="str">
            <v>CAMISA FRIS SIMP PP LR ESC MC TAM GG</v>
          </cell>
          <cell r="C39291" t="str">
            <v>HIBE</v>
          </cell>
          <cell r="D39291" t="str">
            <v>UN</v>
          </cell>
        </row>
        <row r="39292">
          <cell r="A39292" t="str">
            <v>I0000000247</v>
          </cell>
          <cell r="B39292" t="str">
            <v>CAMISA FRIS SIMP PP LR ESC MC TAM XG</v>
          </cell>
          <cell r="C39292" t="str">
            <v>HIBE</v>
          </cell>
          <cell r="D39292" t="str">
            <v>UN</v>
          </cell>
        </row>
        <row r="39293">
          <cell r="A39293" t="str">
            <v>I0000000251</v>
          </cell>
          <cell r="B39293" t="str">
            <v>CAMISA FRIS SIMP PP LR ESC SM TAM M</v>
          </cell>
          <cell r="C39293" t="str">
            <v>HIBE</v>
          </cell>
          <cell r="D39293" t="str">
            <v>UN</v>
          </cell>
        </row>
        <row r="39294">
          <cell r="A39294" t="str">
            <v>I0000000252</v>
          </cell>
          <cell r="B39294" t="str">
            <v>CAMISA FRIS SIMP PP LR ESC SM TAM G</v>
          </cell>
          <cell r="C39294" t="str">
            <v>HIBE</v>
          </cell>
          <cell r="D39294" t="str">
            <v>UN</v>
          </cell>
        </row>
        <row r="39295">
          <cell r="A39295" t="str">
            <v>I0000000253</v>
          </cell>
          <cell r="B39295" t="str">
            <v>CAMISA FRIS SIMP PP LR ESC SM TAM GG</v>
          </cell>
          <cell r="C39295" t="str">
            <v>HIBE</v>
          </cell>
          <cell r="D39295" t="str">
            <v>UN</v>
          </cell>
        </row>
        <row r="39296">
          <cell r="A39296" t="str">
            <v>I0000000254</v>
          </cell>
          <cell r="B39296" t="str">
            <v>CAMISA FRIS SIMP PP LR ESC SM TAM XG</v>
          </cell>
          <cell r="C39296" t="str">
            <v>HIBE</v>
          </cell>
          <cell r="D39296" t="str">
            <v>UN</v>
          </cell>
        </row>
        <row r="39297">
          <cell r="A39297" t="str">
            <v>I0000000255</v>
          </cell>
          <cell r="B39297" t="str">
            <v>CAMISA FRIS SIMP PP LR ESC SM TAM EXG</v>
          </cell>
          <cell r="C39297" t="str">
            <v>HIBE</v>
          </cell>
          <cell r="D39297" t="str">
            <v>UN</v>
          </cell>
        </row>
        <row r="39298">
          <cell r="A39298" t="str">
            <v>I0000000257</v>
          </cell>
          <cell r="B39298" t="str">
            <v>CAMISA FRIS SIMP PP VD MUSGO MC TAM P</v>
          </cell>
          <cell r="C39298" t="str">
            <v>HIBE</v>
          </cell>
          <cell r="D39298" t="str">
            <v>UN</v>
          </cell>
        </row>
        <row r="39299">
          <cell r="A39299" t="str">
            <v>I0000000258</v>
          </cell>
          <cell r="B39299" t="str">
            <v>CAMISA FRIS SIMP PP VD MUSGO MC TAM M</v>
          </cell>
          <cell r="C39299" t="str">
            <v>HIBE</v>
          </cell>
          <cell r="D39299" t="str">
            <v>UN</v>
          </cell>
        </row>
        <row r="39300">
          <cell r="A39300" t="str">
            <v>I0000000259</v>
          </cell>
          <cell r="B39300" t="str">
            <v>CAMISA FRIS SIMP PP VD MUSGO MC TAM G</v>
          </cell>
          <cell r="C39300" t="str">
            <v>HIBE</v>
          </cell>
          <cell r="D39300" t="str">
            <v>UN</v>
          </cell>
        </row>
        <row r="39301">
          <cell r="A39301" t="str">
            <v>I0000000260</v>
          </cell>
          <cell r="B39301" t="str">
            <v>CAMISA FRIS SIMP PP VD MUSGO MC TAM GG</v>
          </cell>
          <cell r="C39301" t="str">
            <v>HIBE</v>
          </cell>
          <cell r="D39301" t="str">
            <v>UN</v>
          </cell>
        </row>
        <row r="39302">
          <cell r="A39302" t="str">
            <v>I0000000264</v>
          </cell>
          <cell r="B39302" t="str">
            <v>CAMISA FRIS SIMP PP CZ ESC MC TAM P</v>
          </cell>
          <cell r="C39302" t="str">
            <v>HIBE</v>
          </cell>
          <cell r="D39302" t="str">
            <v>UN</v>
          </cell>
        </row>
        <row r="39303">
          <cell r="A39303" t="str">
            <v>I0000000265</v>
          </cell>
          <cell r="B39303" t="str">
            <v>CAMISA FRIS SIMP PP CZ ESC MC TAM M</v>
          </cell>
          <cell r="C39303" t="str">
            <v>HIBE</v>
          </cell>
          <cell r="D39303" t="str">
            <v>UN</v>
          </cell>
        </row>
        <row r="39304">
          <cell r="A39304" t="str">
            <v>I0000000277</v>
          </cell>
          <cell r="B39304" t="str">
            <v>CAMISA POLO PP AZ MAR MC GOLA VM TAM M</v>
          </cell>
          <cell r="C39304" t="str">
            <v>HIBE</v>
          </cell>
          <cell r="D39304" t="str">
            <v>UN</v>
          </cell>
        </row>
        <row r="39305">
          <cell r="A39305" t="str">
            <v>I0000000278</v>
          </cell>
          <cell r="B39305" t="str">
            <v>CAMISA POLO PP AZ MAR MC GOLA VM TAM G</v>
          </cell>
          <cell r="C39305" t="str">
            <v>HIBE</v>
          </cell>
          <cell r="D39305" t="str">
            <v>UN</v>
          </cell>
        </row>
        <row r="39306">
          <cell r="A39306" t="str">
            <v>I0000000279</v>
          </cell>
          <cell r="B39306" t="str">
            <v>CAMISA POLO PP AZ MAR MC GOLA VM TAM GG</v>
          </cell>
          <cell r="C39306" t="str">
            <v>HIBE</v>
          </cell>
          <cell r="D39306" t="str">
            <v>UN</v>
          </cell>
        </row>
        <row r="39307">
          <cell r="A39307" t="str">
            <v>I0000000280</v>
          </cell>
          <cell r="B39307" t="str">
            <v>CAMISA POLO PP AZ MAR MC GOLA VM TAM XG</v>
          </cell>
          <cell r="C39307" t="str">
            <v>HIBE</v>
          </cell>
          <cell r="D39307" t="str">
            <v>UN</v>
          </cell>
        </row>
        <row r="39308">
          <cell r="A39308" t="str">
            <v>I0000000283</v>
          </cell>
          <cell r="B39308" t="str">
            <v>CAMISA POLO PP CZ CLA MC GOLA CZ TAM P</v>
          </cell>
          <cell r="C39308" t="str">
            <v>HIBE</v>
          </cell>
          <cell r="D39308" t="str">
            <v>UN</v>
          </cell>
        </row>
        <row r="39309">
          <cell r="A39309" t="str">
            <v>I0000000284</v>
          </cell>
          <cell r="B39309" t="str">
            <v>CAMISA POLO PP CZ CLA MC GOLA CZ TAM M</v>
          </cell>
          <cell r="C39309" t="str">
            <v>HIBE</v>
          </cell>
          <cell r="D39309" t="str">
            <v>UN</v>
          </cell>
        </row>
        <row r="39310">
          <cell r="A39310" t="str">
            <v>I0000000285</v>
          </cell>
          <cell r="B39310" t="str">
            <v>CAMISA POLO PP CZ CLA MC GOLA CZ TAM G</v>
          </cell>
          <cell r="C39310" t="str">
            <v>HIBE</v>
          </cell>
          <cell r="D39310" t="str">
            <v>UN</v>
          </cell>
        </row>
        <row r="39311">
          <cell r="A39311" t="str">
            <v>I0000000286</v>
          </cell>
          <cell r="B39311" t="str">
            <v>CAMISA POLO PP CZ CLA MC GOLA CZ TAM GG</v>
          </cell>
          <cell r="C39311" t="str">
            <v>HIBE</v>
          </cell>
          <cell r="D39311" t="str">
            <v>UN</v>
          </cell>
        </row>
        <row r="39312">
          <cell r="A39312" t="str">
            <v>I0000000290</v>
          </cell>
          <cell r="B39312" t="str">
            <v>CAMISA POLO PP AM CAN MC GOLA AM TAM P</v>
          </cell>
          <cell r="C39312" t="str">
            <v>HIBE</v>
          </cell>
          <cell r="D39312" t="str">
            <v>UN</v>
          </cell>
        </row>
        <row r="39313">
          <cell r="A39313" t="str">
            <v>I0000000291</v>
          </cell>
          <cell r="B39313" t="str">
            <v>CAMISA POLO PP AM CAN MC GOLA AM TAM M</v>
          </cell>
          <cell r="C39313" t="str">
            <v>HIBE</v>
          </cell>
          <cell r="D39313" t="str">
            <v>UN</v>
          </cell>
        </row>
        <row r="39314">
          <cell r="A39314" t="str">
            <v>I0000000292</v>
          </cell>
          <cell r="B39314" t="str">
            <v>CAMISA POLO PP AM CAN MC GOLA AM TAM G</v>
          </cell>
          <cell r="C39314" t="str">
            <v>HIBE</v>
          </cell>
          <cell r="D39314" t="str">
            <v>UN</v>
          </cell>
        </row>
        <row r="39315">
          <cell r="A39315" t="str">
            <v>I0000000293</v>
          </cell>
          <cell r="B39315" t="str">
            <v>CAMISA POLO PP AM CAN MC GOLA AM TAM GG</v>
          </cell>
          <cell r="C39315" t="str">
            <v>HIBE</v>
          </cell>
          <cell r="D39315" t="str">
            <v>UN</v>
          </cell>
        </row>
        <row r="39316">
          <cell r="A39316" t="str">
            <v>I0000000294</v>
          </cell>
          <cell r="B39316" t="str">
            <v>CAMISA POLO PP AM CAN MC GOLA AM TAM XG</v>
          </cell>
          <cell r="C39316" t="str">
            <v>HIBE</v>
          </cell>
          <cell r="D39316" t="str">
            <v>UN</v>
          </cell>
        </row>
        <row r="39317">
          <cell r="A39317" t="str">
            <v>I0000000297</v>
          </cell>
          <cell r="B39317" t="str">
            <v>CAMISA POLO PP AZ TUR MC GOLA LR TAM P</v>
          </cell>
          <cell r="C39317" t="str">
            <v>HIBE</v>
          </cell>
          <cell r="D39317" t="str">
            <v>UN</v>
          </cell>
        </row>
        <row r="39318">
          <cell r="A39318" t="str">
            <v>I0000000298</v>
          </cell>
          <cell r="B39318" t="str">
            <v>CAMISA POLO PP AZ TUR MC GOLA LR TAM M</v>
          </cell>
          <cell r="C39318" t="str">
            <v>HIBE</v>
          </cell>
          <cell r="D39318" t="str">
            <v>UN</v>
          </cell>
        </row>
        <row r="39319">
          <cell r="A39319" t="str">
            <v>I0000000299</v>
          </cell>
          <cell r="B39319" t="str">
            <v>CAMISA POLO PP AZ TUR MC GOLA LR TAM G</v>
          </cell>
          <cell r="C39319" t="str">
            <v>HIBE</v>
          </cell>
          <cell r="D39319" t="str">
            <v>UN</v>
          </cell>
        </row>
        <row r="39320">
          <cell r="A39320" t="str">
            <v>I0000000300</v>
          </cell>
          <cell r="B39320" t="str">
            <v>CAMISA POLO PP AZ TUR MC GOLA LR TAM GG</v>
          </cell>
          <cell r="C39320" t="str">
            <v>HIBE</v>
          </cell>
          <cell r="D39320" t="str">
            <v>UN</v>
          </cell>
        </row>
        <row r="39321">
          <cell r="A39321" t="str">
            <v>I0000000302</v>
          </cell>
          <cell r="B39321" t="str">
            <v>CAMISA POLO PP AZ TUR MC GOLA LR TAM EXG</v>
          </cell>
          <cell r="C39321" t="str">
            <v>HIBE</v>
          </cell>
          <cell r="D39321" t="str">
            <v>UN</v>
          </cell>
        </row>
        <row r="39322">
          <cell r="A39322" t="str">
            <v>I0000000304</v>
          </cell>
          <cell r="B39322" t="str">
            <v>CAMISA POLO PP MRM MC GOLA BG TAM P</v>
          </cell>
          <cell r="C39322" t="str">
            <v>HIBE</v>
          </cell>
          <cell r="D39322" t="str">
            <v>UN</v>
          </cell>
        </row>
        <row r="39323">
          <cell r="A39323" t="str">
            <v>I0000000305</v>
          </cell>
          <cell r="B39323" t="str">
            <v>CAMISA POLO PP MRM MC GOLA BG TAM M</v>
          </cell>
          <cell r="C39323" t="str">
            <v>HIBE</v>
          </cell>
          <cell r="D39323" t="str">
            <v>UN</v>
          </cell>
        </row>
        <row r="39324">
          <cell r="A39324" t="str">
            <v>I0000000306</v>
          </cell>
          <cell r="B39324" t="str">
            <v>CAMISA POLO PP MRM MC GOLA BG TAM G</v>
          </cell>
          <cell r="C39324" t="str">
            <v>HIBE</v>
          </cell>
          <cell r="D39324" t="str">
            <v>UN</v>
          </cell>
        </row>
        <row r="39325">
          <cell r="A39325" t="str">
            <v>I0000000310</v>
          </cell>
          <cell r="B39325" t="str">
            <v>CAMISA POLO PP VM MC GOLA VM TAM PP</v>
          </cell>
          <cell r="C39325" t="str">
            <v>HIBE</v>
          </cell>
          <cell r="D39325" t="str">
            <v>UN</v>
          </cell>
        </row>
        <row r="39326">
          <cell r="A39326" t="str">
            <v>I0000000311</v>
          </cell>
          <cell r="B39326" t="str">
            <v>CAMISA POLO PP VM MC GOLA VM TAM P</v>
          </cell>
          <cell r="C39326" t="str">
            <v>HIBE</v>
          </cell>
          <cell r="D39326" t="str">
            <v>UN</v>
          </cell>
        </row>
        <row r="39327">
          <cell r="A39327" t="str">
            <v>I0000000312</v>
          </cell>
          <cell r="B39327" t="str">
            <v>CAMISA POLO PP VM MC GOLA VM TAM M</v>
          </cell>
          <cell r="C39327" t="str">
            <v>HIBE</v>
          </cell>
          <cell r="D39327" t="str">
            <v>UN</v>
          </cell>
        </row>
        <row r="39328">
          <cell r="A39328" t="str">
            <v>I0000000313</v>
          </cell>
          <cell r="B39328" t="str">
            <v>CAMISA POLO PP VM MC GOLA VM TAM G</v>
          </cell>
          <cell r="C39328" t="str">
            <v>HIBE</v>
          </cell>
          <cell r="D39328" t="str">
            <v>UN</v>
          </cell>
        </row>
        <row r="39329">
          <cell r="A39329" t="str">
            <v>I0000000314</v>
          </cell>
          <cell r="B39329" t="str">
            <v>CAMISA POLO PP VM MC GOLA VM TAM GG</v>
          </cell>
          <cell r="C39329" t="str">
            <v>HIBE</v>
          </cell>
          <cell r="D39329" t="str">
            <v>UN</v>
          </cell>
        </row>
        <row r="39330">
          <cell r="A39330" t="str">
            <v>I0000000315</v>
          </cell>
          <cell r="B39330" t="str">
            <v>CAMISA POLO PP VM MC GOLA VM TAM XG</v>
          </cell>
          <cell r="C39330" t="str">
            <v>HIBE</v>
          </cell>
          <cell r="D39330" t="str">
            <v>UN</v>
          </cell>
        </row>
        <row r="39331">
          <cell r="A39331" t="str">
            <v>I0000000316</v>
          </cell>
          <cell r="B39331" t="str">
            <v>CAMISA POLO PP VM MC GOLA VM TAM EXG</v>
          </cell>
          <cell r="C39331" t="str">
            <v>HIBE</v>
          </cell>
          <cell r="D39331" t="str">
            <v>UN</v>
          </cell>
        </row>
        <row r="39332">
          <cell r="A39332" t="str">
            <v>I0000000317</v>
          </cell>
          <cell r="B39332" t="str">
            <v>CAMISA POLO PIQUET BR MC GOLA VD TAM P</v>
          </cell>
          <cell r="C39332" t="str">
            <v>HIBE</v>
          </cell>
          <cell r="D39332" t="str">
            <v>UN</v>
          </cell>
        </row>
        <row r="39333">
          <cell r="A39333" t="str">
            <v>I0000000318</v>
          </cell>
          <cell r="B39333" t="str">
            <v>CAMISA POLO PIQUET BR MC GOLA VD TAM M</v>
          </cell>
          <cell r="C39333" t="str">
            <v>HIBE</v>
          </cell>
          <cell r="D39333" t="str">
            <v>UN</v>
          </cell>
        </row>
        <row r="39334">
          <cell r="A39334" t="str">
            <v>I0000000319</v>
          </cell>
          <cell r="B39334" t="str">
            <v>CAMISA POLO PIQUET BR MC GOLA VD TAM G</v>
          </cell>
          <cell r="C39334" t="str">
            <v>HIBE</v>
          </cell>
          <cell r="D39334" t="str">
            <v>UN</v>
          </cell>
        </row>
        <row r="39335">
          <cell r="A39335" t="str">
            <v>I0000000320</v>
          </cell>
          <cell r="B39335" t="str">
            <v>CAMISA POLO PIQUET BR MC GOLA VD TAM GG</v>
          </cell>
          <cell r="C39335" t="str">
            <v>HIBE</v>
          </cell>
          <cell r="D39335" t="str">
            <v>UN</v>
          </cell>
        </row>
        <row r="39336">
          <cell r="A39336" t="str">
            <v>I0000000323</v>
          </cell>
          <cell r="B39336" t="str">
            <v>CAMISA POLO PIQ AZ MAR MC GOLA AZ TAM PP</v>
          </cell>
          <cell r="C39336" t="str">
            <v>HIBE</v>
          </cell>
          <cell r="D39336" t="str">
            <v>UN</v>
          </cell>
        </row>
        <row r="39337">
          <cell r="A39337" t="str">
            <v>I0000000324</v>
          </cell>
          <cell r="B39337" t="str">
            <v>CAMISA POLO PIQ AZ MAR MC GOLA AZ TAM P</v>
          </cell>
          <cell r="C39337" t="str">
            <v>HIBE</v>
          </cell>
          <cell r="D39337" t="str">
            <v>UN</v>
          </cell>
        </row>
        <row r="39338">
          <cell r="A39338" t="str">
            <v>I0000000325</v>
          </cell>
          <cell r="B39338" t="str">
            <v>CAMISA POLO PIQ AZ MAR MC GOLA AZ TAM M</v>
          </cell>
          <cell r="C39338" t="str">
            <v>HIBE</v>
          </cell>
          <cell r="D39338" t="str">
            <v>UN</v>
          </cell>
        </row>
        <row r="39339">
          <cell r="A39339" t="str">
            <v>I0000000326</v>
          </cell>
          <cell r="B39339" t="str">
            <v>CAMISA POLO PIQ AZ MAR MC GOLA AZ TAM G</v>
          </cell>
          <cell r="C39339" t="str">
            <v>HIBE</v>
          </cell>
          <cell r="D39339" t="str">
            <v>UN</v>
          </cell>
        </row>
        <row r="39340">
          <cell r="A39340" t="str">
            <v>I0000000327</v>
          </cell>
          <cell r="B39340" t="str">
            <v>CAMISA POLO PIQ AZ MAR MC GOLA AZ TAM GG</v>
          </cell>
          <cell r="C39340" t="str">
            <v>HIBE</v>
          </cell>
          <cell r="D39340" t="str">
            <v>UN</v>
          </cell>
        </row>
        <row r="39341">
          <cell r="A39341" t="str">
            <v>I0000000328</v>
          </cell>
          <cell r="B39341" t="str">
            <v>CAMISA POLO PIQ AZ MAR MC GOLA AZ TAM XG</v>
          </cell>
          <cell r="C39341" t="str">
            <v>HIBE</v>
          </cell>
          <cell r="D39341" t="str">
            <v>UN</v>
          </cell>
        </row>
        <row r="39342">
          <cell r="A39342" t="str">
            <v>I0000000329</v>
          </cell>
          <cell r="B39342" t="str">
            <v>CAMISA POL PIQ AZ MAR MC GOLA AZ TAM EXG</v>
          </cell>
          <cell r="C39342" t="str">
            <v>HIBE</v>
          </cell>
          <cell r="D39342" t="str">
            <v>UN</v>
          </cell>
        </row>
        <row r="39343">
          <cell r="A39343" t="str">
            <v>I0000000330</v>
          </cell>
          <cell r="B39343" t="str">
            <v>CAMISA POLO PIQ VD BAN MC GOLA VD TAM PP</v>
          </cell>
          <cell r="C39343" t="str">
            <v>HIBE</v>
          </cell>
          <cell r="D39343" t="str">
            <v>UN</v>
          </cell>
        </row>
        <row r="39344">
          <cell r="A39344" t="str">
            <v>I0000000332</v>
          </cell>
          <cell r="B39344" t="str">
            <v>CAMISA POLO PIQ VD BAN MC GOLA VD TAM M</v>
          </cell>
          <cell r="C39344" t="str">
            <v>HIBE</v>
          </cell>
          <cell r="D39344" t="str">
            <v>UN</v>
          </cell>
        </row>
        <row r="39345">
          <cell r="A39345" t="str">
            <v>I0000000333</v>
          </cell>
          <cell r="B39345" t="str">
            <v>CAMISA POLO PIQ VD BAN MC GOLA VD TAM G</v>
          </cell>
          <cell r="C39345" t="str">
            <v>HIBE</v>
          </cell>
          <cell r="D39345" t="str">
            <v>UN</v>
          </cell>
        </row>
        <row r="39346">
          <cell r="A39346" t="str">
            <v>I0000000334</v>
          </cell>
          <cell r="B39346" t="str">
            <v>CAMISA POLO PIQ VD BAN MC GOLA VD TAM GG</v>
          </cell>
          <cell r="C39346" t="str">
            <v>HIBE</v>
          </cell>
          <cell r="D39346" t="str">
            <v>UN</v>
          </cell>
        </row>
        <row r="39347">
          <cell r="A39347" t="str">
            <v>I0000000336</v>
          </cell>
          <cell r="B39347" t="str">
            <v>CAMISA POL PIQ VD BAN MC GOLA VD TAM EXG</v>
          </cell>
          <cell r="C39347" t="str">
            <v>HIBE</v>
          </cell>
          <cell r="D39347" t="str">
            <v>UN</v>
          </cell>
        </row>
        <row r="39348">
          <cell r="A39348" t="str">
            <v>I0000000337</v>
          </cell>
          <cell r="B39348" t="str">
            <v>CAMISA POLO PIQ CZ CLA MC GOLA AM TAM PP</v>
          </cell>
          <cell r="C39348" t="str">
            <v>HIBE</v>
          </cell>
          <cell r="D39348" t="str">
            <v>UN</v>
          </cell>
        </row>
        <row r="39349">
          <cell r="A39349" t="str">
            <v>I0000000338</v>
          </cell>
          <cell r="B39349" t="str">
            <v>CAMISA POLO PIQ CZ CLA MC GOLA AM TAM P</v>
          </cell>
          <cell r="C39349" t="str">
            <v>HIBE</v>
          </cell>
          <cell r="D39349" t="str">
            <v>UN</v>
          </cell>
        </row>
        <row r="39350">
          <cell r="A39350" t="str">
            <v>I0000000339</v>
          </cell>
          <cell r="B39350" t="str">
            <v>CAMISA POLO PIQ CZ CLA MC GOLA AM TAM M</v>
          </cell>
          <cell r="C39350" t="str">
            <v>HIBE</v>
          </cell>
          <cell r="D39350" t="str">
            <v>UN</v>
          </cell>
        </row>
        <row r="39351">
          <cell r="A39351" t="str">
            <v>I0000000340</v>
          </cell>
          <cell r="B39351" t="str">
            <v>CAMISA POLO PIQ CZ CLA MC GOLA AM TAM G</v>
          </cell>
          <cell r="C39351" t="str">
            <v>HIBE</v>
          </cell>
          <cell r="D39351" t="str">
            <v>UN</v>
          </cell>
        </row>
        <row r="39352">
          <cell r="A39352" t="str">
            <v>I0000000341</v>
          </cell>
          <cell r="B39352" t="str">
            <v>CAMISA POLO PIQ CZ CLA MC GOLA AM TAM GG</v>
          </cell>
          <cell r="C39352" t="str">
            <v>HIBE</v>
          </cell>
          <cell r="D39352" t="str">
            <v>UN</v>
          </cell>
        </row>
        <row r="39353">
          <cell r="A39353" t="str">
            <v>I0000000342</v>
          </cell>
          <cell r="B39353" t="str">
            <v>CAMISA POLO PIQ CZ CLA MC GOLA AM TAM XG</v>
          </cell>
          <cell r="C39353" t="str">
            <v>HIBE</v>
          </cell>
          <cell r="D39353" t="str">
            <v>UN</v>
          </cell>
        </row>
        <row r="39354">
          <cell r="A39354" t="str">
            <v>I0000000344</v>
          </cell>
          <cell r="B39354" t="str">
            <v>CAMISA POLO PIQ CZ CLA MC GOLA VM TAM PP</v>
          </cell>
          <cell r="C39354" t="str">
            <v>HIBE</v>
          </cell>
          <cell r="D39354" t="str">
            <v>UN</v>
          </cell>
        </row>
        <row r="39355">
          <cell r="A39355" t="str">
            <v>I0000000345</v>
          </cell>
          <cell r="B39355" t="str">
            <v>CAMISA POLO PIQ CZ CLA MC GOLA VM TAM P</v>
          </cell>
          <cell r="C39355" t="str">
            <v>HIBE</v>
          </cell>
          <cell r="D39355" t="str">
            <v>UN</v>
          </cell>
        </row>
        <row r="39356">
          <cell r="A39356" t="str">
            <v>I0000000346</v>
          </cell>
          <cell r="B39356" t="str">
            <v>CAMISA POLO PIQ CZ CLA MC GOLA VM TAM M</v>
          </cell>
          <cell r="C39356" t="str">
            <v>HIBE</v>
          </cell>
          <cell r="D39356" t="str">
            <v>UN</v>
          </cell>
        </row>
        <row r="39357">
          <cell r="A39357" t="str">
            <v>I0000000347</v>
          </cell>
          <cell r="B39357" t="str">
            <v>CAMISA POLO PIQ CZ CLA MC GOLA VM TAM G</v>
          </cell>
          <cell r="C39357" t="str">
            <v>HIBE</v>
          </cell>
          <cell r="D39357" t="str">
            <v>UN</v>
          </cell>
        </row>
        <row r="39358">
          <cell r="A39358" t="str">
            <v>I0000000348</v>
          </cell>
          <cell r="B39358" t="str">
            <v>CAMISA POLO PIQ CZ CLA MC GOLA VM TAM GG</v>
          </cell>
          <cell r="C39358" t="str">
            <v>HIBE</v>
          </cell>
          <cell r="D39358" t="str">
            <v>UN</v>
          </cell>
        </row>
        <row r="39359">
          <cell r="A39359" t="str">
            <v>I0000000349</v>
          </cell>
          <cell r="B39359" t="str">
            <v>CAMISA POLO PIQ CZ CLA MC GOLA VM TAM XG</v>
          </cell>
          <cell r="C39359" t="str">
            <v>HIBE</v>
          </cell>
          <cell r="D39359" t="str">
            <v>UN</v>
          </cell>
        </row>
        <row r="39360">
          <cell r="A39360" t="str">
            <v>I0000000350</v>
          </cell>
          <cell r="B39360" t="str">
            <v>CAMISA POL PIQ CZ CLA MC GOLA VM TAM EXG</v>
          </cell>
          <cell r="C39360" t="str">
            <v>HIBE</v>
          </cell>
          <cell r="D39360" t="str">
            <v>UN</v>
          </cell>
        </row>
        <row r="39361">
          <cell r="A39361" t="str">
            <v>I0000000352</v>
          </cell>
          <cell r="B39361" t="str">
            <v>CAMISA POLO PIQ AZ ROY MC GOLA AZ CEL P</v>
          </cell>
          <cell r="C39361" t="str">
            <v>HIBE</v>
          </cell>
          <cell r="D39361" t="str">
            <v>UN</v>
          </cell>
        </row>
        <row r="39362">
          <cell r="A39362" t="str">
            <v>I0000000353</v>
          </cell>
          <cell r="B39362" t="str">
            <v>CAMISA POLO PIQ AZ ROY MC GOLA AZ CEL M</v>
          </cell>
          <cell r="C39362" t="str">
            <v>HIBE</v>
          </cell>
          <cell r="D39362" t="str">
            <v>UN</v>
          </cell>
        </row>
        <row r="39363">
          <cell r="A39363" t="str">
            <v>I0000000354</v>
          </cell>
          <cell r="B39363" t="str">
            <v>CAMISA POLO PIQ AZ ROY MC GOLA AZ CEL G</v>
          </cell>
          <cell r="C39363" t="str">
            <v>HIBE</v>
          </cell>
          <cell r="D39363" t="str">
            <v>UN</v>
          </cell>
        </row>
        <row r="39364">
          <cell r="A39364" t="str">
            <v>I0000000355</v>
          </cell>
          <cell r="B39364" t="str">
            <v>CAMISA POLO PIQ AZ ROY MC GOLA AZ CEL GG</v>
          </cell>
          <cell r="C39364" t="str">
            <v>HIBE</v>
          </cell>
          <cell r="D39364" t="str">
            <v>UN</v>
          </cell>
        </row>
        <row r="39365">
          <cell r="A39365" t="str">
            <v>I0000000356</v>
          </cell>
          <cell r="B39365" t="str">
            <v>CAMISA POLO PIQ AZ ROY MC GOLA AZ CEL XG</v>
          </cell>
          <cell r="C39365" t="str">
            <v>HIBE</v>
          </cell>
          <cell r="D39365" t="str">
            <v>UN</v>
          </cell>
        </row>
        <row r="39366">
          <cell r="A39366" t="str">
            <v>I0000000357</v>
          </cell>
          <cell r="B39366" t="str">
            <v>CAMISA POL PIQ AZ ROY MC GOLA AZ CEL EXG</v>
          </cell>
          <cell r="C39366" t="str">
            <v>HIBE</v>
          </cell>
          <cell r="D39366" t="str">
            <v>UN</v>
          </cell>
        </row>
        <row r="39367">
          <cell r="A39367" t="str">
            <v>I0000000359</v>
          </cell>
          <cell r="B39367" t="str">
            <v>CAMISA POLO PIQ AZ ROY MC GOLA AZ ROY P</v>
          </cell>
          <cell r="C39367" t="str">
            <v>HIBE</v>
          </cell>
          <cell r="D39367" t="str">
            <v>UN</v>
          </cell>
        </row>
        <row r="39368">
          <cell r="A39368" t="str">
            <v>I0000000360</v>
          </cell>
          <cell r="B39368" t="str">
            <v>CAMISA POLO PIQ AZ ROY MC GOLA AZ ROY M</v>
          </cell>
          <cell r="C39368" t="str">
            <v>HIBE</v>
          </cell>
          <cell r="D39368" t="str">
            <v>UN</v>
          </cell>
        </row>
        <row r="39369">
          <cell r="A39369" t="str">
            <v>I0000000361</v>
          </cell>
          <cell r="B39369" t="str">
            <v>CAMISA POLO PIQ AZ ROY MC GOLA AZ ROY G</v>
          </cell>
          <cell r="C39369" t="str">
            <v>HIBE</v>
          </cell>
          <cell r="D39369" t="str">
            <v>UN</v>
          </cell>
        </row>
        <row r="39370">
          <cell r="A39370" t="str">
            <v>I0000000362</v>
          </cell>
          <cell r="B39370" t="str">
            <v>CAMISA POLO PIQ AZ ROY MC GOLA AZ ROY GG</v>
          </cell>
          <cell r="C39370" t="str">
            <v>HIBE</v>
          </cell>
          <cell r="D39370" t="str">
            <v>UN</v>
          </cell>
        </row>
        <row r="39371">
          <cell r="A39371" t="str">
            <v>I0000000363</v>
          </cell>
          <cell r="B39371" t="str">
            <v>CAMISA POLO PIQ AZ ROY MC GOLA AZ ROY XG</v>
          </cell>
          <cell r="C39371" t="str">
            <v>HIBE</v>
          </cell>
          <cell r="D39371" t="str">
            <v>UN</v>
          </cell>
        </row>
        <row r="39372">
          <cell r="A39372" t="str">
            <v>I0000000366</v>
          </cell>
          <cell r="B39372" t="str">
            <v>CAMISA POLO PIQ AZ CEL MC GOLA AZ CEL P</v>
          </cell>
          <cell r="C39372" t="str">
            <v>HIBE</v>
          </cell>
          <cell r="D39372" t="str">
            <v>UN</v>
          </cell>
        </row>
        <row r="39373">
          <cell r="A39373" t="str">
            <v>I0000000367</v>
          </cell>
          <cell r="B39373" t="str">
            <v>CAMISA POLO PIQ AZ CEL MC GOLA AZ CEL M</v>
          </cell>
          <cell r="C39373" t="str">
            <v>HIBE</v>
          </cell>
          <cell r="D39373" t="str">
            <v>UN</v>
          </cell>
        </row>
        <row r="39374">
          <cell r="A39374" t="str">
            <v>I0000000368</v>
          </cell>
          <cell r="B39374" t="str">
            <v>CAMISA POLO PIQ AZ CEL MC GOLA AZ CEL G</v>
          </cell>
          <cell r="C39374" t="str">
            <v>HIBE</v>
          </cell>
          <cell r="D39374" t="str">
            <v>UN</v>
          </cell>
        </row>
        <row r="39375">
          <cell r="A39375" t="str">
            <v>I0000000369</v>
          </cell>
          <cell r="B39375" t="str">
            <v>CAMISA POLO PIQ AZ CEL MC GOLA AZ CEL GG</v>
          </cell>
          <cell r="C39375" t="str">
            <v>HIBE</v>
          </cell>
          <cell r="D39375" t="str">
            <v>UN</v>
          </cell>
        </row>
        <row r="39376">
          <cell r="A39376" t="str">
            <v>I0000000379</v>
          </cell>
          <cell r="B39376" t="str">
            <v>CAMISA SOCIAL OXFORD CZ PRATA ML TAM P</v>
          </cell>
          <cell r="C39376" t="str">
            <v>HIBE</v>
          </cell>
          <cell r="D39376" t="str">
            <v>UN</v>
          </cell>
        </row>
        <row r="39377">
          <cell r="A39377" t="str">
            <v>I0000000380</v>
          </cell>
          <cell r="B39377" t="str">
            <v>CAMISA SOCIAL OXFORD CZ PRATA ML TAM M</v>
          </cell>
          <cell r="C39377" t="str">
            <v>HIBE</v>
          </cell>
          <cell r="D39377" t="str">
            <v>UN</v>
          </cell>
        </row>
        <row r="39378">
          <cell r="A39378" t="str">
            <v>I0000000381</v>
          </cell>
          <cell r="B39378" t="str">
            <v>CAMISA SOCIAL OXFORD CZ PRATA ML TAM G</v>
          </cell>
          <cell r="C39378" t="str">
            <v>HIBE</v>
          </cell>
          <cell r="D39378" t="str">
            <v>UN</v>
          </cell>
        </row>
        <row r="39379">
          <cell r="A39379" t="str">
            <v>I0000000382</v>
          </cell>
          <cell r="B39379" t="str">
            <v>CAMISA SOCIAL OXFORD CZ PRATA ML TAM GG</v>
          </cell>
          <cell r="C39379" t="str">
            <v>HIBE</v>
          </cell>
          <cell r="D39379" t="str">
            <v>UN</v>
          </cell>
        </row>
        <row r="39380">
          <cell r="A39380" t="str">
            <v>I0000000383</v>
          </cell>
          <cell r="B39380" t="str">
            <v>CAMISA SOCIAL OXFORD CZ PRATA ML TAM XG</v>
          </cell>
          <cell r="C39380" t="str">
            <v>HIBE</v>
          </cell>
          <cell r="D39380" t="str">
            <v>UN</v>
          </cell>
        </row>
        <row r="39381">
          <cell r="A39381" t="str">
            <v>I0000000385</v>
          </cell>
          <cell r="B39381" t="str">
            <v>GUARDA PO BRIM AZ PETR ML ELAS TAM P</v>
          </cell>
          <cell r="C39381" t="str">
            <v>HIBE</v>
          </cell>
          <cell r="D39381" t="str">
            <v>UN</v>
          </cell>
        </row>
        <row r="39382">
          <cell r="A39382" t="str">
            <v>I0000000386</v>
          </cell>
          <cell r="B39382" t="str">
            <v>GUARDA PO BRIM AZ PETR ML ELAS TAM M</v>
          </cell>
          <cell r="C39382" t="str">
            <v>HIBE</v>
          </cell>
          <cell r="D39382" t="str">
            <v>UN</v>
          </cell>
        </row>
        <row r="39383">
          <cell r="A39383" t="str">
            <v>I0000000387</v>
          </cell>
          <cell r="B39383" t="str">
            <v>GUARDA PO BRIM AZ PETR ML ELAS TAM G</v>
          </cell>
          <cell r="C39383" t="str">
            <v>HIBE</v>
          </cell>
          <cell r="D39383" t="str">
            <v>UN</v>
          </cell>
        </row>
        <row r="39384">
          <cell r="A39384" t="str">
            <v>I0000000388</v>
          </cell>
          <cell r="B39384" t="str">
            <v>GUARDA PO BRIM AZ PETR ML ELAS TAM GG</v>
          </cell>
          <cell r="C39384" t="str">
            <v>HIBE</v>
          </cell>
          <cell r="D39384" t="str">
            <v>UN</v>
          </cell>
        </row>
        <row r="39385">
          <cell r="A39385" t="str">
            <v>I0000000392</v>
          </cell>
          <cell r="B39385" t="str">
            <v>GUARDA PO BRIM AZ ROYAL MC TAM P</v>
          </cell>
          <cell r="C39385" t="str">
            <v>HIBE</v>
          </cell>
          <cell r="D39385" t="str">
            <v>UN</v>
          </cell>
        </row>
        <row r="39386">
          <cell r="A39386" t="str">
            <v>I0000000393</v>
          </cell>
          <cell r="B39386" t="str">
            <v>GUARDA PO BRIM AZ ROYAL MC TAM M</v>
          </cell>
          <cell r="C39386" t="str">
            <v>HIBE</v>
          </cell>
          <cell r="D39386" t="str">
            <v>UN</v>
          </cell>
        </row>
        <row r="39387">
          <cell r="A39387" t="str">
            <v>I0000000394</v>
          </cell>
          <cell r="B39387" t="str">
            <v>GUARDA PO BRIM AZ ROYAL MC TAM G</v>
          </cell>
          <cell r="C39387" t="str">
            <v>HIBE</v>
          </cell>
          <cell r="D39387" t="str">
            <v>UN</v>
          </cell>
        </row>
        <row r="39388">
          <cell r="A39388" t="str">
            <v>I0000000395</v>
          </cell>
          <cell r="B39388" t="str">
            <v>GUARDA PO BRIM AZ ROYAL MC TAM GG</v>
          </cell>
          <cell r="C39388" t="str">
            <v>HIBE</v>
          </cell>
          <cell r="D39388" t="str">
            <v>UN</v>
          </cell>
        </row>
        <row r="39389">
          <cell r="A39389" t="str">
            <v>I0000000399</v>
          </cell>
          <cell r="B39389" t="str">
            <v>GUARDA PO BRIM AZ ROYAL ML ELAS TAM P</v>
          </cell>
          <cell r="C39389" t="str">
            <v>HIBE</v>
          </cell>
          <cell r="D39389" t="str">
            <v>UN</v>
          </cell>
        </row>
        <row r="39390">
          <cell r="A39390" t="str">
            <v>I0000000400</v>
          </cell>
          <cell r="B39390" t="str">
            <v>GUARDA PO BRIM AZ ROYAL ML ELAS TAM M</v>
          </cell>
          <cell r="C39390" t="str">
            <v>HIBE</v>
          </cell>
          <cell r="D39390" t="str">
            <v>UN</v>
          </cell>
        </row>
        <row r="39391">
          <cell r="A39391" t="str">
            <v>I0000000401</v>
          </cell>
          <cell r="B39391" t="str">
            <v>GUARDA PO BRIM AZ ROYAL ML ELAS TAM G</v>
          </cell>
          <cell r="C39391" t="str">
            <v>HIBE</v>
          </cell>
          <cell r="D39391" t="str">
            <v>UN</v>
          </cell>
        </row>
        <row r="39392">
          <cell r="A39392" t="str">
            <v>I0000000402</v>
          </cell>
          <cell r="B39392" t="str">
            <v>GUARDA PO BRIM AZ ROYAL ML ELAS TAM GG</v>
          </cell>
          <cell r="C39392" t="str">
            <v>HIBE</v>
          </cell>
          <cell r="D39392" t="str">
            <v>UN</v>
          </cell>
        </row>
        <row r="39393">
          <cell r="A39393" t="str">
            <v>I0000000403</v>
          </cell>
          <cell r="B39393" t="str">
            <v>GUARDA PO BRIM AZ ROYAL ML ELAS TAM XG</v>
          </cell>
          <cell r="C39393" t="str">
            <v>HIBE</v>
          </cell>
          <cell r="D39393" t="str">
            <v>UN</v>
          </cell>
        </row>
        <row r="39394">
          <cell r="A39394" t="str">
            <v>I0000000404</v>
          </cell>
          <cell r="B39394" t="str">
            <v>GUARDA PO BRIM AZ ROYAL ML ELAS TAM EXG</v>
          </cell>
          <cell r="C39394" t="str">
            <v>HIBE</v>
          </cell>
          <cell r="D39394" t="str">
            <v>UN</v>
          </cell>
        </row>
        <row r="39395">
          <cell r="A39395" t="str">
            <v>I0000000406</v>
          </cell>
          <cell r="B39395" t="str">
            <v>GUARDA PO BRIM CZ MEDIO ML ELAS TAM P</v>
          </cell>
          <cell r="C39395" t="str">
            <v>HIBE</v>
          </cell>
          <cell r="D39395" t="str">
            <v>UN</v>
          </cell>
        </row>
        <row r="39396">
          <cell r="A39396" t="str">
            <v>I0000000407</v>
          </cell>
          <cell r="B39396" t="str">
            <v>GUARDA PO BRIM CZ MEDIO ML ELAS TAM M</v>
          </cell>
          <cell r="C39396" t="str">
            <v>HIBE</v>
          </cell>
          <cell r="D39396" t="str">
            <v>UN</v>
          </cell>
        </row>
        <row r="39397">
          <cell r="A39397" t="str">
            <v>I0000000408</v>
          </cell>
          <cell r="B39397" t="str">
            <v>GUARDA PO BRIM CZ MEDIO ML ELAS TAM G</v>
          </cell>
          <cell r="C39397" t="str">
            <v>HIBE</v>
          </cell>
          <cell r="D39397" t="str">
            <v>UN</v>
          </cell>
        </row>
        <row r="39398">
          <cell r="A39398" t="str">
            <v>I0000000409</v>
          </cell>
          <cell r="B39398" t="str">
            <v>GUARDA PO BRIM CZ MEDIO ML ELAS TAM GG</v>
          </cell>
          <cell r="C39398" t="str">
            <v>HIBE</v>
          </cell>
          <cell r="D39398" t="str">
            <v>UN</v>
          </cell>
        </row>
        <row r="39399">
          <cell r="A39399" t="str">
            <v>I0000000412</v>
          </cell>
          <cell r="B39399" t="str">
            <v>GUARDA PO OXFORD BR MC GOLA VM TAM P</v>
          </cell>
          <cell r="C39399" t="str">
            <v>HIBE</v>
          </cell>
          <cell r="D39399" t="str">
            <v>UN</v>
          </cell>
        </row>
        <row r="39400">
          <cell r="A39400" t="str">
            <v>I0000000413</v>
          </cell>
          <cell r="B39400" t="str">
            <v>GUARDA PO OXFORD BR MC GOLA VM TAM M</v>
          </cell>
          <cell r="C39400" t="str">
            <v>HIBE</v>
          </cell>
          <cell r="D39400" t="str">
            <v>UN</v>
          </cell>
        </row>
        <row r="39401">
          <cell r="A39401" t="str">
            <v>I0000000414</v>
          </cell>
          <cell r="B39401" t="str">
            <v>GUARDA PO OXFORD BR MC GOLA VM TAM G</v>
          </cell>
          <cell r="C39401" t="str">
            <v>HIBE</v>
          </cell>
          <cell r="D39401" t="str">
            <v>UN</v>
          </cell>
        </row>
        <row r="39402">
          <cell r="A39402" t="str">
            <v>I0000000418</v>
          </cell>
          <cell r="B39402" t="str">
            <v>GUARDA PO OXFORD BR MC GOLA AZ TAM PP</v>
          </cell>
          <cell r="C39402" t="str">
            <v>HIBE</v>
          </cell>
          <cell r="D39402" t="str">
            <v>UN</v>
          </cell>
        </row>
        <row r="39403">
          <cell r="A39403" t="str">
            <v>I0000000419</v>
          </cell>
          <cell r="B39403" t="str">
            <v>GUARDA PO OXFORD BR MC GOLA AZ TAM P</v>
          </cell>
          <cell r="C39403" t="str">
            <v>HIBE</v>
          </cell>
          <cell r="D39403" t="str">
            <v>UN</v>
          </cell>
        </row>
        <row r="39404">
          <cell r="A39404" t="str">
            <v>I0000000420</v>
          </cell>
          <cell r="B39404" t="str">
            <v>GUARDA PO OXFORD BR MC GOLA AZ TAM M</v>
          </cell>
          <cell r="C39404" t="str">
            <v>HIBE</v>
          </cell>
          <cell r="D39404" t="str">
            <v>UN</v>
          </cell>
        </row>
        <row r="39405">
          <cell r="A39405" t="str">
            <v>I0000000421</v>
          </cell>
          <cell r="B39405" t="str">
            <v>GUARDA PO OXFORD BR MC GOLA AZ TAM G</v>
          </cell>
          <cell r="C39405" t="str">
            <v>HIBE</v>
          </cell>
          <cell r="D39405" t="str">
            <v>UN</v>
          </cell>
        </row>
        <row r="39406">
          <cell r="A39406" t="str">
            <v>I0000000422</v>
          </cell>
          <cell r="B39406" t="str">
            <v>GUARDA PO OXFORD BR MC GOLA AZ TAM GG</v>
          </cell>
          <cell r="C39406" t="str">
            <v>HIBE</v>
          </cell>
          <cell r="D39406" t="str">
            <v>UN</v>
          </cell>
        </row>
        <row r="39407">
          <cell r="A39407" t="str">
            <v>I0000000425</v>
          </cell>
          <cell r="B39407" t="str">
            <v>CALCA BRIM CZ MEDIO C/ REFORCO TAM P</v>
          </cell>
          <cell r="C39407" t="str">
            <v>HIBE</v>
          </cell>
          <cell r="D39407" t="str">
            <v>UN</v>
          </cell>
        </row>
        <row r="39408">
          <cell r="A39408" t="str">
            <v>I0000000426</v>
          </cell>
          <cell r="B39408" t="str">
            <v>CALCA BRIM CZ MEDIO C/ REFORCO TAM M</v>
          </cell>
          <cell r="C39408" t="str">
            <v>HIBE</v>
          </cell>
          <cell r="D39408" t="str">
            <v>UN</v>
          </cell>
        </row>
        <row r="39409">
          <cell r="A39409" t="str">
            <v>I0000000427</v>
          </cell>
          <cell r="B39409" t="str">
            <v>CALCA BRIM CZ MEDIO C/ REFORCO TAM G</v>
          </cell>
          <cell r="C39409" t="str">
            <v>HIBE</v>
          </cell>
          <cell r="D39409" t="str">
            <v>UN</v>
          </cell>
        </row>
        <row r="39410">
          <cell r="A39410" t="str">
            <v>I0000000428</v>
          </cell>
          <cell r="B39410" t="str">
            <v>CALCA BRIM CZ MEDIO C/ REFORCO TAM GG</v>
          </cell>
          <cell r="C39410" t="str">
            <v>HIBE</v>
          </cell>
          <cell r="D39410" t="str">
            <v>UN</v>
          </cell>
        </row>
        <row r="39411">
          <cell r="A39411" t="str">
            <v>I0000000432</v>
          </cell>
          <cell r="B39411" t="str">
            <v>CALCA BRIM AZ ROYAL C/ REFORCO TAM P</v>
          </cell>
          <cell r="C39411" t="str">
            <v>HIBE</v>
          </cell>
          <cell r="D39411" t="str">
            <v>UN</v>
          </cell>
        </row>
        <row r="39412">
          <cell r="A39412" t="str">
            <v>I0000000433</v>
          </cell>
          <cell r="B39412" t="str">
            <v>CALCA BRIM AZ ROYAL C/ REFORCO TAM M</v>
          </cell>
          <cell r="C39412" t="str">
            <v>HIBE</v>
          </cell>
          <cell r="D39412" t="str">
            <v>UN</v>
          </cell>
        </row>
        <row r="39413">
          <cell r="A39413" t="str">
            <v>I0000000434</v>
          </cell>
          <cell r="B39413" t="str">
            <v>CALCA BRIM AZ ROYAL C/ REFORCO TAM G</v>
          </cell>
          <cell r="C39413" t="str">
            <v>HIBE</v>
          </cell>
          <cell r="D39413" t="str">
            <v>UN</v>
          </cell>
        </row>
        <row r="39414">
          <cell r="A39414" t="str">
            <v>I0000000435</v>
          </cell>
          <cell r="B39414" t="str">
            <v>CALCA BRIM AZ ROYAL C/ REFORCO TAM GG</v>
          </cell>
          <cell r="C39414" t="str">
            <v>HIBE</v>
          </cell>
          <cell r="D39414" t="str">
            <v>UN</v>
          </cell>
        </row>
        <row r="39415">
          <cell r="A39415" t="str">
            <v>I0000000436</v>
          </cell>
          <cell r="B39415" t="str">
            <v>CALCA BRIM AZ ROYAL C/ REFORCO TAM XG</v>
          </cell>
          <cell r="C39415" t="str">
            <v>HIBE</v>
          </cell>
          <cell r="D39415" t="str">
            <v>UN</v>
          </cell>
        </row>
        <row r="39416">
          <cell r="A39416" t="str">
            <v>I0000000438</v>
          </cell>
          <cell r="B39416" t="str">
            <v>SUPORTE PARA NOTEBOOK</v>
          </cell>
          <cell r="C39416" t="str">
            <v>HIBE</v>
          </cell>
          <cell r="D39416" t="str">
            <v>UN</v>
          </cell>
        </row>
        <row r="39417">
          <cell r="A39417" t="str">
            <v>I0000000439</v>
          </cell>
          <cell r="B39417" t="str">
            <v>KIT TECLADO E MOUSE S/ FIO</v>
          </cell>
          <cell r="C39417" t="str">
            <v>HIBE</v>
          </cell>
          <cell r="D39417" t="str">
            <v>UN</v>
          </cell>
        </row>
        <row r="39418">
          <cell r="A39418" t="str">
            <v>I0000000441</v>
          </cell>
          <cell r="B39418" t="str">
            <v>TECLADO USB C/ FIO</v>
          </cell>
          <cell r="C39418" t="str">
            <v>HIBE</v>
          </cell>
          <cell r="D39418" t="str">
            <v>UN</v>
          </cell>
        </row>
        <row r="39419">
          <cell r="A39419" t="str">
            <v>I0000000442</v>
          </cell>
          <cell r="B39419" t="str">
            <v>CASE P/ HD 2,5 E 3,5 CONEXÃO</v>
          </cell>
          <cell r="C39419" t="str">
            <v>ERSA</v>
          </cell>
          <cell r="D39419" t="str">
            <v>PEÇ</v>
          </cell>
        </row>
        <row r="39420">
          <cell r="A39420" t="str">
            <v>I0000000447</v>
          </cell>
          <cell r="B39420" t="str">
            <v>CABO DE REDE CAT 5 305 MT FURUKAWA</v>
          </cell>
          <cell r="C39420" t="str">
            <v>HIBE</v>
          </cell>
          <cell r="D39420" t="str">
            <v>PEÇ</v>
          </cell>
        </row>
        <row r="39421">
          <cell r="A39421" t="str">
            <v>I0000000448</v>
          </cell>
          <cell r="B39421" t="str">
            <v>CABO HDMI BLINDADO</v>
          </cell>
          <cell r="C39421" t="str">
            <v>HIBE</v>
          </cell>
          <cell r="D39421" t="str">
            <v>UN</v>
          </cell>
        </row>
        <row r="39422">
          <cell r="A39422" t="str">
            <v>I0000000449</v>
          </cell>
          <cell r="B39422" t="str">
            <v>PATCH CORD CAT.5 FURUKAWA SOHOPLUS</v>
          </cell>
          <cell r="C39422" t="str">
            <v>HIBE</v>
          </cell>
          <cell r="D39422" t="str">
            <v>UN</v>
          </cell>
        </row>
        <row r="39423">
          <cell r="A39423" t="str">
            <v>I0000000450</v>
          </cell>
          <cell r="B39423" t="str">
            <v>HD SSD 240GB</v>
          </cell>
          <cell r="C39423" t="str">
            <v>HIBE</v>
          </cell>
          <cell r="D39423" t="str">
            <v>UN</v>
          </cell>
        </row>
        <row r="39424">
          <cell r="A39424" t="str">
            <v>I0000000451</v>
          </cell>
          <cell r="B39424" t="str">
            <v>PATCH PANEL CAT 5E - 24 P RJ-45-1U 19'</v>
          </cell>
          <cell r="C39424" t="str">
            <v>HIBE</v>
          </cell>
          <cell r="D39424" t="str">
            <v>UN</v>
          </cell>
        </row>
        <row r="39425">
          <cell r="A39425" t="str">
            <v>I0000000454</v>
          </cell>
          <cell r="B39425" t="str">
            <v>REGUA 12 TOMADAS 2P+T RACK DE 1U T 10A</v>
          </cell>
          <cell r="C39425" t="str">
            <v>HIBE</v>
          </cell>
          <cell r="D39425" t="str">
            <v>UN</v>
          </cell>
        </row>
        <row r="39426">
          <cell r="A39426" t="str">
            <v>I0000000455</v>
          </cell>
          <cell r="B39426" t="str">
            <v>"MINI RACK PAREDE 19"" 12U"</v>
          </cell>
          <cell r="C39426" t="str">
            <v>HIBE</v>
          </cell>
          <cell r="D39426" t="str">
            <v>UN</v>
          </cell>
        </row>
        <row r="39427">
          <cell r="A39427" t="str">
            <v>I0000000456</v>
          </cell>
          <cell r="B39427" t="str">
            <v>SWITCH 8 PORTAS</v>
          </cell>
          <cell r="C39427" t="str">
            <v>HIBE</v>
          </cell>
          <cell r="D39427" t="str">
            <v>UN</v>
          </cell>
        </row>
        <row r="39428">
          <cell r="A39428" t="str">
            <v>I0000000457</v>
          </cell>
          <cell r="B39428" t="str">
            <v>TESTADOR DE CABOS</v>
          </cell>
          <cell r="C39428" t="str">
            <v>HIBE</v>
          </cell>
          <cell r="D39428" t="str">
            <v>UN</v>
          </cell>
        </row>
        <row r="39429">
          <cell r="A39429" t="str">
            <v>I0000000459</v>
          </cell>
          <cell r="B39429" t="str">
            <v>ORGANIZADOR DE CABOS</v>
          </cell>
          <cell r="C39429" t="str">
            <v>HIBE</v>
          </cell>
          <cell r="D39429" t="str">
            <v>UN</v>
          </cell>
        </row>
        <row r="39430">
          <cell r="A39430" t="str">
            <v>I0000000461</v>
          </cell>
          <cell r="B39430" t="str">
            <v>"TAMPA CEGA PVC 3/4"" CZ "</v>
          </cell>
          <cell r="C39430" t="str">
            <v>HIBE</v>
          </cell>
          <cell r="D39430" t="str">
            <v>UN</v>
          </cell>
        </row>
        <row r="39431">
          <cell r="A39431" t="str">
            <v>I0000000462</v>
          </cell>
          <cell r="B39431" t="str">
            <v>ESTICADOR DE CABO DE ACO 3/8</v>
          </cell>
          <cell r="C39431" t="str">
            <v>HIBE</v>
          </cell>
          <cell r="D39431" t="str">
            <v>UN</v>
          </cell>
        </row>
        <row r="39432">
          <cell r="A39432" t="str">
            <v>I0000000463</v>
          </cell>
          <cell r="B39432" t="str">
            <v>CONECTOR RJ45 MACHO CAT 5E</v>
          </cell>
          <cell r="C39432" t="str">
            <v>HIBE</v>
          </cell>
          <cell r="D39432" t="str">
            <v>UN</v>
          </cell>
        </row>
        <row r="39433">
          <cell r="A39433" t="str">
            <v>I0000000466</v>
          </cell>
          <cell r="B39433" t="str">
            <v>ADAPTADOR MINI CONVERSOR HDMI P/ VGA</v>
          </cell>
          <cell r="C39433" t="str">
            <v>HIBE</v>
          </cell>
          <cell r="D39433" t="str">
            <v>UN</v>
          </cell>
        </row>
        <row r="39434">
          <cell r="A39434" t="str">
            <v>I0000000467</v>
          </cell>
          <cell r="B39434" t="str">
            <v>KIT PORCA E GAIOLA</v>
          </cell>
          <cell r="C39434" t="str">
            <v>HIBE</v>
          </cell>
          <cell r="D39434" t="str">
            <v>UN</v>
          </cell>
        </row>
        <row r="39435">
          <cell r="A39435" t="str">
            <v>I0000000470</v>
          </cell>
          <cell r="B39435" t="str">
            <v>NOBREAK 1000VA BIV AUTO</v>
          </cell>
          <cell r="C39435" t="str">
            <v>HIBE</v>
          </cell>
          <cell r="D39435" t="str">
            <v>UN</v>
          </cell>
        </row>
        <row r="39436">
          <cell r="A39436" t="str">
            <v>I0000000471</v>
          </cell>
          <cell r="B39436" t="str">
            <v>CONVERS SERIAL RS 232/422/485 WIFI INJET</v>
          </cell>
          <cell r="C39436" t="str">
            <v>HIBE</v>
          </cell>
          <cell r="D39436" t="str">
            <v>UN</v>
          </cell>
        </row>
        <row r="39437">
          <cell r="A39437" t="str">
            <v>I0000000472</v>
          </cell>
          <cell r="B39437" t="str">
            <v>ESTABILIZADOR GENERICO</v>
          </cell>
          <cell r="C39437" t="str">
            <v>HIBE</v>
          </cell>
          <cell r="D39437" t="str">
            <v>UN</v>
          </cell>
        </row>
        <row r="39438">
          <cell r="A39438" t="str">
            <v>I0000000473</v>
          </cell>
          <cell r="B39438" t="str">
            <v>ELEFONE IP YEALINK T21P E2 C/ DISPLAY</v>
          </cell>
          <cell r="C39438" t="str">
            <v>HIBE</v>
          </cell>
          <cell r="D39438" t="str">
            <v>UN</v>
          </cell>
        </row>
        <row r="39439">
          <cell r="A39439" t="str">
            <v>I0000000474</v>
          </cell>
          <cell r="B39439" t="str">
            <v>KIT DUPLO VENTILACAO NBR 14136:2002</v>
          </cell>
          <cell r="C39439" t="str">
            <v>HIBE</v>
          </cell>
          <cell r="D39439" t="str">
            <v>UN</v>
          </cell>
        </row>
        <row r="39440">
          <cell r="A39440" t="str">
            <v>I0000000475</v>
          </cell>
          <cell r="B39440" t="str">
            <v>TELEFONE SEM FIO C/ DISPLAY IP W53P</v>
          </cell>
          <cell r="C39440" t="str">
            <v>HIBE</v>
          </cell>
          <cell r="D39440" t="str">
            <v>UN</v>
          </cell>
        </row>
        <row r="39441">
          <cell r="A39441" t="str">
            <v>I0000000476</v>
          </cell>
          <cell r="B39441" t="str">
            <v>TELEFONE IP YEALINK T20</v>
          </cell>
          <cell r="C39441" t="str">
            <v>HIBE</v>
          </cell>
          <cell r="D39441" t="str">
            <v>UN</v>
          </cell>
        </row>
        <row r="39442">
          <cell r="A39442" t="str">
            <v>I0000000477</v>
          </cell>
          <cell r="B39442" t="str">
            <v>GUIA DE CABO FECHADO 19 1U</v>
          </cell>
          <cell r="C39442" t="str">
            <v>HIBE</v>
          </cell>
          <cell r="D39442" t="str">
            <v>UN</v>
          </cell>
        </row>
        <row r="39443">
          <cell r="A39443" t="str">
            <v>I0000000480</v>
          </cell>
          <cell r="B39443" t="str">
            <v>TAMPAO DAILET 3/4</v>
          </cell>
          <cell r="C39443" t="str">
            <v>HIBE</v>
          </cell>
          <cell r="D39443" t="str">
            <v>UN</v>
          </cell>
        </row>
        <row r="39444">
          <cell r="A39444" t="str">
            <v>I0000000481</v>
          </cell>
          <cell r="B39444" t="str">
            <v>DISPOSITIVO HUB E ROTEADOR</v>
          </cell>
          <cell r="C39444" t="str">
            <v>HIBE</v>
          </cell>
          <cell r="D39444" t="str">
            <v>UN</v>
          </cell>
        </row>
        <row r="39445">
          <cell r="A39445" t="str">
            <v>I0000000485</v>
          </cell>
          <cell r="B39445" t="str">
            <v>DECAPADOR DE CABOS DE REDE</v>
          </cell>
          <cell r="C39445" t="str">
            <v>HIBE</v>
          </cell>
          <cell r="D39445" t="str">
            <v>UN</v>
          </cell>
        </row>
        <row r="39446">
          <cell r="A39446" t="str">
            <v>I0000000486</v>
          </cell>
          <cell r="B39446" t="str">
            <v>FONTE GENERICA P/ DESKTOP</v>
          </cell>
          <cell r="C39446" t="str">
            <v>HIBE</v>
          </cell>
          <cell r="D39446" t="str">
            <v>UN</v>
          </cell>
        </row>
        <row r="39447">
          <cell r="A39447" t="str">
            <v>I0000000487</v>
          </cell>
          <cell r="B39447" t="str">
            <v>ESTABILIZADOR 1000VA BIVOLT</v>
          </cell>
          <cell r="C39447" t="str">
            <v>HIBE</v>
          </cell>
          <cell r="D39447" t="str">
            <v>UN</v>
          </cell>
        </row>
        <row r="39448">
          <cell r="A39448" t="str">
            <v>I0000000489</v>
          </cell>
          <cell r="B39448" t="str">
            <v>ADAPTADOR DISPLAYPORT MACHO PARA HDMIFE</v>
          </cell>
          <cell r="C39448" t="str">
            <v>HIBE</v>
          </cell>
          <cell r="D39448" t="str">
            <v>UN</v>
          </cell>
        </row>
        <row r="39449">
          <cell r="A39449" t="str">
            <v>I0000000490</v>
          </cell>
          <cell r="B39449" t="str">
            <v>CABO DE REDE CAT5E MT FURUKAWA SOHOPLUS</v>
          </cell>
          <cell r="C39449" t="str">
            <v>HIBE</v>
          </cell>
          <cell r="D39449" t="str">
            <v>PEÇ</v>
          </cell>
        </row>
        <row r="39450">
          <cell r="A39450" t="str">
            <v>I0000000491</v>
          </cell>
          <cell r="B39450" t="str">
            <v>MODULO P/ CONECTOR RJ45 FEME SOHO PLUS</v>
          </cell>
          <cell r="C39450" t="str">
            <v>HIBE</v>
          </cell>
          <cell r="D39450" t="str">
            <v>UN</v>
          </cell>
        </row>
        <row r="39451">
          <cell r="A39451" t="str">
            <v>I0000000492</v>
          </cell>
          <cell r="B39451" t="str">
            <v>CAMERA DIGT VIDEO IP</v>
          </cell>
          <cell r="C39451" t="str">
            <v>HIBE</v>
          </cell>
          <cell r="D39451" t="str">
            <v>UN</v>
          </cell>
        </row>
        <row r="39452">
          <cell r="A39452" t="str">
            <v>I0000000493</v>
          </cell>
          <cell r="B39452" t="str">
            <v>TELEFONE SIP T30P</v>
          </cell>
          <cell r="C39452" t="str">
            <v>HIBE</v>
          </cell>
          <cell r="D39452" t="str">
            <v>UN</v>
          </cell>
        </row>
        <row r="39453">
          <cell r="A39453" t="str">
            <v>I0000000494</v>
          </cell>
          <cell r="B39453" t="str">
            <v>NOBREAK 600VA BIV AUTO</v>
          </cell>
          <cell r="C39453" t="str">
            <v>HIBE</v>
          </cell>
          <cell r="D39453" t="str">
            <v>UN</v>
          </cell>
        </row>
        <row r="39454">
          <cell r="A39454" t="str">
            <v>I0000000495</v>
          </cell>
          <cell r="B39454" t="str">
            <v>CONECTOR RJ45 MACHO</v>
          </cell>
          <cell r="C39454" t="str">
            <v>HIBE</v>
          </cell>
          <cell r="D39454" t="str">
            <v>UN</v>
          </cell>
        </row>
        <row r="39455">
          <cell r="A39455" t="str">
            <v>I0000000497</v>
          </cell>
          <cell r="B39455" t="str">
            <v>AZEITE DE OLIVA</v>
          </cell>
          <cell r="C39455" t="str">
            <v>HIBE</v>
          </cell>
          <cell r="D39455" t="str">
            <v>UN</v>
          </cell>
        </row>
        <row r="39456">
          <cell r="A39456" t="str">
            <v>I0000000498</v>
          </cell>
          <cell r="B39456" t="str">
            <v>CREME DE LEITE</v>
          </cell>
          <cell r="C39456" t="str">
            <v>HIBE</v>
          </cell>
          <cell r="D39456" t="str">
            <v>UN</v>
          </cell>
        </row>
        <row r="39457">
          <cell r="A39457" t="str">
            <v>I0000000499</v>
          </cell>
          <cell r="B39457" t="str">
            <v>LEITE CONDENSADO</v>
          </cell>
          <cell r="C39457" t="str">
            <v>HIBE</v>
          </cell>
          <cell r="D39457" t="str">
            <v>UN</v>
          </cell>
        </row>
        <row r="39458">
          <cell r="A39458" t="str">
            <v>I0000000500</v>
          </cell>
          <cell r="B39458" t="str">
            <v>MACARRAO</v>
          </cell>
          <cell r="C39458" t="str">
            <v>HIBE</v>
          </cell>
          <cell r="D39458" t="str">
            <v>KG</v>
          </cell>
        </row>
        <row r="39459">
          <cell r="A39459" t="str">
            <v>I0000000501</v>
          </cell>
          <cell r="B39459" t="str">
            <v>MISTURA DE BOLO</v>
          </cell>
          <cell r="C39459" t="str">
            <v>HIBE</v>
          </cell>
          <cell r="D39459" t="str">
            <v>UN</v>
          </cell>
        </row>
        <row r="39460">
          <cell r="A39460" t="str">
            <v>I0000000502</v>
          </cell>
          <cell r="B39460" t="str">
            <v>GOIABADA GRANDE</v>
          </cell>
          <cell r="C39460" t="str">
            <v>HIBE</v>
          </cell>
          <cell r="D39460" t="str">
            <v>UN</v>
          </cell>
        </row>
        <row r="39461">
          <cell r="A39461" t="str">
            <v>I0000000503</v>
          </cell>
          <cell r="B39461" t="str">
            <v>ODORIZADOR BOM AR</v>
          </cell>
          <cell r="C39461" t="str">
            <v>HIBE</v>
          </cell>
          <cell r="D39461" t="str">
            <v>PEÇ</v>
          </cell>
        </row>
        <row r="39462">
          <cell r="A39462" t="str">
            <v>I0000000504</v>
          </cell>
          <cell r="B39462" t="str">
            <v>ACHOCOLATADO EM PÓ</v>
          </cell>
          <cell r="C39462" t="str">
            <v>HIBE</v>
          </cell>
          <cell r="D39462" t="str">
            <v>UN</v>
          </cell>
        </row>
        <row r="39463">
          <cell r="A39463" t="str">
            <v>I0000000505</v>
          </cell>
          <cell r="B39463" t="str">
            <v>ACUCAR</v>
          </cell>
          <cell r="C39463" t="str">
            <v>HIBE</v>
          </cell>
          <cell r="D39463" t="str">
            <v>KG</v>
          </cell>
        </row>
        <row r="39464">
          <cell r="A39464" t="str">
            <v>I0000000506</v>
          </cell>
          <cell r="B39464" t="str">
            <v>ARROZ</v>
          </cell>
          <cell r="C39464" t="str">
            <v>HIBE</v>
          </cell>
          <cell r="D39464" t="str">
            <v>KG</v>
          </cell>
        </row>
        <row r="39465">
          <cell r="A39465" t="str">
            <v>I0000000507</v>
          </cell>
          <cell r="B39465" t="str">
            <v>ARROZ INTEGRAL</v>
          </cell>
          <cell r="C39465" t="str">
            <v>HIBE</v>
          </cell>
          <cell r="D39465" t="str">
            <v>KG</v>
          </cell>
        </row>
        <row r="39466">
          <cell r="A39466" t="str">
            <v>I0000000508</v>
          </cell>
          <cell r="B39466" t="str">
            <v>BATATA PALITO</v>
          </cell>
          <cell r="C39466" t="str">
            <v>HIBE</v>
          </cell>
          <cell r="D39466" t="str">
            <v>UN</v>
          </cell>
        </row>
        <row r="39467">
          <cell r="A39467" t="str">
            <v>I0000000509</v>
          </cell>
          <cell r="B39467" t="str">
            <v>CAFE 250g</v>
          </cell>
          <cell r="C39467" t="str">
            <v>HIBE</v>
          </cell>
          <cell r="D39467" t="str">
            <v>UN</v>
          </cell>
        </row>
        <row r="39468">
          <cell r="A39468" t="str">
            <v>I0000000510</v>
          </cell>
          <cell r="B39468" t="str">
            <v>CORTES DE FRANGO PEITO DE FRANGO</v>
          </cell>
          <cell r="C39468" t="str">
            <v>HIBE</v>
          </cell>
          <cell r="D39468" t="str">
            <v>KG</v>
          </cell>
        </row>
        <row r="39469">
          <cell r="A39469" t="str">
            <v>I0000000511</v>
          </cell>
          <cell r="B39469" t="str">
            <v>CORTES DE FRANGO A PASSARINHA</v>
          </cell>
          <cell r="C39469" t="str">
            <v>HIBE</v>
          </cell>
          <cell r="D39469" t="str">
            <v>KG</v>
          </cell>
        </row>
        <row r="39470">
          <cell r="A39470" t="str">
            <v>I0000000512</v>
          </cell>
          <cell r="B39470" t="str">
            <v>FARINHA</v>
          </cell>
          <cell r="C39470" t="str">
            <v>HIBE</v>
          </cell>
          <cell r="D39470" t="str">
            <v>KG</v>
          </cell>
        </row>
        <row r="39471">
          <cell r="A39471" t="str">
            <v>I0000000513</v>
          </cell>
          <cell r="B39471" t="str">
            <v>FEIJAO PRETO</v>
          </cell>
          <cell r="C39471" t="str">
            <v>HIBE</v>
          </cell>
          <cell r="D39471" t="str">
            <v>KG</v>
          </cell>
        </row>
        <row r="39472">
          <cell r="A39472" t="str">
            <v>I0000000514</v>
          </cell>
          <cell r="B39472" t="str">
            <v>FEIJAO MULATINHO CARIOCA</v>
          </cell>
          <cell r="C39472" t="str">
            <v>HIBE</v>
          </cell>
          <cell r="D39472" t="str">
            <v>KG</v>
          </cell>
        </row>
        <row r="39473">
          <cell r="A39473" t="str">
            <v>I0000000515</v>
          </cell>
          <cell r="B39473" t="str">
            <v>FILTRO DE PAPEL</v>
          </cell>
          <cell r="C39473" t="str">
            <v>HIBE</v>
          </cell>
          <cell r="D39473" t="str">
            <v>UN</v>
          </cell>
        </row>
        <row r="39474">
          <cell r="A39474" t="str">
            <v>I0000000516</v>
          </cell>
          <cell r="B39474" t="str">
            <v>LEITE DE COCO</v>
          </cell>
          <cell r="C39474" t="str">
            <v>HIBE</v>
          </cell>
          <cell r="D39474" t="str">
            <v>UN</v>
          </cell>
        </row>
        <row r="39475">
          <cell r="A39475" t="str">
            <v>I0000000517</v>
          </cell>
          <cell r="B39475" t="str">
            <v>LEITE EM PO NINHO</v>
          </cell>
          <cell r="C39475" t="str">
            <v>HIBE</v>
          </cell>
          <cell r="D39475" t="str">
            <v>UN</v>
          </cell>
        </row>
        <row r="39476">
          <cell r="A39476" t="str">
            <v>I0000000518</v>
          </cell>
          <cell r="B39476" t="str">
            <v>LEITE INTEGRAL</v>
          </cell>
          <cell r="C39476" t="str">
            <v>HIBE</v>
          </cell>
          <cell r="D39476" t="str">
            <v>UN</v>
          </cell>
        </row>
        <row r="39477">
          <cell r="A39477" t="str">
            <v>I0000000519</v>
          </cell>
          <cell r="B39477" t="str">
            <v>MANTEIGA GRANDE</v>
          </cell>
          <cell r="C39477" t="str">
            <v>HIBE</v>
          </cell>
          <cell r="D39477" t="str">
            <v>UN</v>
          </cell>
        </row>
        <row r="39478">
          <cell r="A39478" t="str">
            <v>I0000000520</v>
          </cell>
          <cell r="B39478" t="str">
            <v>MASSA DE PASTEL PEQUENA</v>
          </cell>
          <cell r="C39478" t="str">
            <v>HIBE</v>
          </cell>
          <cell r="D39478" t="str">
            <v>UN</v>
          </cell>
        </row>
        <row r="39479">
          <cell r="A39479" t="str">
            <v>I0000000522</v>
          </cell>
          <cell r="B39479" t="str">
            <v>PANO DE PRATO</v>
          </cell>
          <cell r="C39479" t="str">
            <v>HIBE</v>
          </cell>
          <cell r="D39479" t="str">
            <v>UN</v>
          </cell>
        </row>
        <row r="39480">
          <cell r="A39480" t="str">
            <v>I0000000523</v>
          </cell>
          <cell r="B39480" t="str">
            <v>PAO FRANCES</v>
          </cell>
          <cell r="C39480" t="str">
            <v>HIBE</v>
          </cell>
          <cell r="D39480" t="str">
            <v>UN</v>
          </cell>
        </row>
        <row r="39481">
          <cell r="A39481" t="str">
            <v>I0000000525</v>
          </cell>
          <cell r="B39481" t="str">
            <v>TEKITOS FRANGO</v>
          </cell>
          <cell r="C39481" t="str">
            <v>HIBE</v>
          </cell>
          <cell r="D39481" t="str">
            <v>KG</v>
          </cell>
        </row>
        <row r="39482">
          <cell r="A39482" t="str">
            <v>I0000000526</v>
          </cell>
          <cell r="B39482" t="str">
            <v>CARNE DE HAMBURGUER CX</v>
          </cell>
          <cell r="C39482" t="str">
            <v>HIBE</v>
          </cell>
          <cell r="D39482" t="str">
            <v>KG</v>
          </cell>
        </row>
        <row r="39483">
          <cell r="A39483" t="str">
            <v>I0000000527</v>
          </cell>
          <cell r="B39483" t="str">
            <v>OLEO SOJA</v>
          </cell>
          <cell r="C39483" t="str">
            <v>HIBE</v>
          </cell>
          <cell r="D39483" t="str">
            <v>UN</v>
          </cell>
        </row>
        <row r="39484">
          <cell r="A39484" t="str">
            <v>I0000000528</v>
          </cell>
          <cell r="B39484" t="str">
            <v>FERMENTO EM PO PARA BOLO</v>
          </cell>
          <cell r="C39484" t="str">
            <v>HIBE</v>
          </cell>
          <cell r="D39484" t="str">
            <v>UN</v>
          </cell>
        </row>
        <row r="39485">
          <cell r="A39485" t="str">
            <v>I0000000529</v>
          </cell>
          <cell r="B39485" t="str">
            <v>FERMENTO EM PO PARA PAO</v>
          </cell>
          <cell r="C39485" t="str">
            <v>HIBE</v>
          </cell>
          <cell r="D39485" t="str">
            <v>KG</v>
          </cell>
        </row>
        <row r="39486">
          <cell r="A39486" t="str">
            <v>I0000000530</v>
          </cell>
          <cell r="B39486" t="str">
            <v>MILHO DE PIPOCA FARDO</v>
          </cell>
          <cell r="C39486" t="str">
            <v>HIBE</v>
          </cell>
          <cell r="D39486" t="str">
            <v>UN</v>
          </cell>
        </row>
        <row r="39487">
          <cell r="A39487" t="str">
            <v>I0000000531</v>
          </cell>
          <cell r="B39487" t="str">
            <v>FARINHA DE TRIGO SEM FERMENTO</v>
          </cell>
          <cell r="C39487" t="str">
            <v>HIBE</v>
          </cell>
          <cell r="D39487" t="str">
            <v>KG</v>
          </cell>
        </row>
        <row r="39488">
          <cell r="A39488" t="str">
            <v>I0000000532</v>
          </cell>
          <cell r="B39488" t="str">
            <v>EXTRATO DE TOMATE</v>
          </cell>
          <cell r="C39488" t="str">
            <v>HIBE</v>
          </cell>
          <cell r="D39488" t="str">
            <v>UN</v>
          </cell>
        </row>
        <row r="39489">
          <cell r="A39489" t="str">
            <v>I0000000533</v>
          </cell>
          <cell r="B39489" t="str">
            <v>LINGUICA</v>
          </cell>
          <cell r="C39489" t="str">
            <v>HIBE</v>
          </cell>
          <cell r="D39489" t="str">
            <v>KG</v>
          </cell>
        </row>
        <row r="39490">
          <cell r="A39490" t="str">
            <v>I0000000534</v>
          </cell>
          <cell r="B39490" t="str">
            <v>TEMPERO COMPLETO</v>
          </cell>
          <cell r="C39490" t="str">
            <v>HIBE</v>
          </cell>
          <cell r="D39490" t="str">
            <v>UN</v>
          </cell>
        </row>
        <row r="39491">
          <cell r="A39491" t="str">
            <v>I0000000535</v>
          </cell>
          <cell r="B39491" t="str">
            <v>VINAGRE</v>
          </cell>
          <cell r="C39491" t="str">
            <v>HIBE</v>
          </cell>
          <cell r="D39491" t="str">
            <v>UN</v>
          </cell>
        </row>
        <row r="39492">
          <cell r="A39492" t="str">
            <v>I0000000536</v>
          </cell>
          <cell r="B39492" t="str">
            <v>FUBA DE MILHO</v>
          </cell>
          <cell r="C39492" t="str">
            <v>HIBE</v>
          </cell>
          <cell r="D39492" t="str">
            <v>KG</v>
          </cell>
        </row>
        <row r="39493">
          <cell r="A39493" t="str">
            <v>I0000000537</v>
          </cell>
          <cell r="B39493" t="str">
            <v>SAL GROSSO</v>
          </cell>
          <cell r="C39493" t="str">
            <v>HIBE</v>
          </cell>
          <cell r="D39493" t="str">
            <v>KG</v>
          </cell>
        </row>
        <row r="39494">
          <cell r="A39494" t="str">
            <v>I0000000538</v>
          </cell>
          <cell r="B39494" t="str">
            <v>CHA MARATA CAMOMILA</v>
          </cell>
          <cell r="C39494" t="str">
            <v>HIBE</v>
          </cell>
          <cell r="D39494" t="str">
            <v>UN</v>
          </cell>
        </row>
        <row r="39495">
          <cell r="A39495" t="str">
            <v>I0000000540</v>
          </cell>
          <cell r="B39495" t="str">
            <v>DESINFETANTE MULTI USO</v>
          </cell>
          <cell r="C39495" t="str">
            <v>HIBE</v>
          </cell>
          <cell r="D39495" t="str">
            <v>UN</v>
          </cell>
        </row>
        <row r="39496">
          <cell r="A39496" t="str">
            <v>I0000000541</v>
          </cell>
          <cell r="B39496" t="str">
            <v>PAPEL TOALHA BC0 750N</v>
          </cell>
          <cell r="C39496" t="str">
            <v>HIBE</v>
          </cell>
          <cell r="D39496" t="str">
            <v>UN</v>
          </cell>
        </row>
        <row r="39497">
          <cell r="A39497" t="str">
            <v>I0000000542</v>
          </cell>
          <cell r="B39497" t="str">
            <v>INSETICIDA</v>
          </cell>
          <cell r="C39497" t="str">
            <v>HIBE</v>
          </cell>
          <cell r="D39497" t="str">
            <v>UN</v>
          </cell>
        </row>
        <row r="39498">
          <cell r="A39498" t="str">
            <v>I0000000543</v>
          </cell>
          <cell r="B39498" t="str">
            <v>FOSFORO</v>
          </cell>
          <cell r="C39498" t="str">
            <v>HIBE</v>
          </cell>
          <cell r="D39498" t="str">
            <v>UN</v>
          </cell>
        </row>
        <row r="39499">
          <cell r="A39499" t="str">
            <v>I0000000545</v>
          </cell>
          <cell r="B39499" t="str">
            <v>PRESUNTO FATIADO</v>
          </cell>
          <cell r="C39499" t="str">
            <v>HIBE</v>
          </cell>
          <cell r="D39499" t="str">
            <v>KG</v>
          </cell>
        </row>
        <row r="39500">
          <cell r="A39500" t="str">
            <v>I0000000546</v>
          </cell>
          <cell r="B39500" t="str">
            <v>QUEIJO FATIADO</v>
          </cell>
          <cell r="C39500" t="str">
            <v>HIBE</v>
          </cell>
          <cell r="D39500" t="str">
            <v>KG</v>
          </cell>
        </row>
        <row r="39501">
          <cell r="A39501" t="str">
            <v>I0000000547</v>
          </cell>
          <cell r="B39501" t="str">
            <v>AGUA SANITARIA 1L</v>
          </cell>
          <cell r="C39501" t="str">
            <v>HIBE</v>
          </cell>
          <cell r="D39501" t="str">
            <v>PEÇ</v>
          </cell>
        </row>
        <row r="39502">
          <cell r="A39502" t="str">
            <v>I0000000548</v>
          </cell>
          <cell r="B39502" t="str">
            <v>ALCOOL LIQUIDO 70% 5LTS</v>
          </cell>
          <cell r="C39502" t="str">
            <v>HIBE</v>
          </cell>
          <cell r="D39502" t="str">
            <v>UN</v>
          </cell>
        </row>
        <row r="39503">
          <cell r="A39503" t="str">
            <v>I0000000550</v>
          </cell>
          <cell r="B39503" t="str">
            <v>ESPONJA LOUCA</v>
          </cell>
          <cell r="C39503" t="str">
            <v>HIBE</v>
          </cell>
          <cell r="D39503" t="str">
            <v>PEÇ</v>
          </cell>
        </row>
        <row r="39504">
          <cell r="A39504" t="str">
            <v>I0000000551</v>
          </cell>
          <cell r="B39504" t="str">
            <v>FLANELA 30X40 - VERMELHA</v>
          </cell>
          <cell r="C39504" t="str">
            <v>HIBE</v>
          </cell>
          <cell r="D39504" t="str">
            <v>UN</v>
          </cell>
        </row>
        <row r="39505">
          <cell r="A39505" t="str">
            <v>I0000000552</v>
          </cell>
          <cell r="B39505" t="str">
            <v>PANO DE CHAO P ETIQUETA C BRANCO</v>
          </cell>
          <cell r="C39505" t="str">
            <v>HIBE</v>
          </cell>
          <cell r="D39505" t="str">
            <v>UN</v>
          </cell>
        </row>
        <row r="39506">
          <cell r="A39506" t="str">
            <v>I0000000553</v>
          </cell>
          <cell r="B39506" t="str">
            <v>SABAO EM PO</v>
          </cell>
          <cell r="C39506" t="str">
            <v>HIBE</v>
          </cell>
          <cell r="D39506" t="str">
            <v>UN</v>
          </cell>
        </row>
        <row r="39507">
          <cell r="A39507" t="str">
            <v>I0000000554</v>
          </cell>
          <cell r="B39507" t="str">
            <v>GUARDANAPO</v>
          </cell>
          <cell r="C39507" t="str">
            <v>HIBE</v>
          </cell>
          <cell r="D39507" t="str">
            <v>UN</v>
          </cell>
        </row>
        <row r="39508">
          <cell r="A39508" t="str">
            <v>I0000000555</v>
          </cell>
          <cell r="B39508" t="str">
            <v>PALITO DE DENTE</v>
          </cell>
          <cell r="C39508" t="str">
            <v>HIBE</v>
          </cell>
          <cell r="D39508" t="str">
            <v>UN</v>
          </cell>
        </row>
        <row r="39509">
          <cell r="A39509" t="str">
            <v>I0000000556</v>
          </cell>
          <cell r="B39509" t="str">
            <v>MARGARINA GRANDE</v>
          </cell>
          <cell r="C39509" t="str">
            <v>HIBE</v>
          </cell>
          <cell r="D39509" t="str">
            <v>UN</v>
          </cell>
        </row>
        <row r="39510">
          <cell r="A39510" t="str">
            <v>I0000000558</v>
          </cell>
          <cell r="B39510" t="str">
            <v>ALCOOL GEL 440G</v>
          </cell>
          <cell r="C39510" t="str">
            <v>HIBE</v>
          </cell>
          <cell r="D39510" t="str">
            <v>L</v>
          </cell>
        </row>
        <row r="39511">
          <cell r="A39511" t="str">
            <v>I0000000559</v>
          </cell>
          <cell r="B39511" t="str">
            <v>LUVA CIRURGICA C/ PO TAM P</v>
          </cell>
          <cell r="C39511" t="str">
            <v>HIBE</v>
          </cell>
          <cell r="D39511" t="str">
            <v>UN</v>
          </cell>
        </row>
        <row r="39512">
          <cell r="A39512" t="str">
            <v>I0000000561</v>
          </cell>
          <cell r="B39512" t="str">
            <v>LUVA CIRURGICA C/ PO TAM M</v>
          </cell>
          <cell r="C39512" t="str">
            <v>HIBE</v>
          </cell>
          <cell r="D39512" t="str">
            <v>UN</v>
          </cell>
        </row>
        <row r="39513">
          <cell r="A39513" t="str">
            <v>I0000000563</v>
          </cell>
          <cell r="B39513" t="str">
            <v>LUVA CIRURGICA C/ PO TAM G</v>
          </cell>
          <cell r="C39513" t="str">
            <v>HIBE</v>
          </cell>
          <cell r="D39513" t="str">
            <v>UN</v>
          </cell>
        </row>
        <row r="39514">
          <cell r="A39514" t="str">
            <v>I0000000564</v>
          </cell>
          <cell r="B39514" t="str">
            <v>LUVA CIRURGICA S/ PO TAM G</v>
          </cell>
          <cell r="C39514" t="str">
            <v>HIBE</v>
          </cell>
          <cell r="D39514" t="str">
            <v>UN</v>
          </cell>
        </row>
        <row r="39515">
          <cell r="A39515" t="str">
            <v>I0000000565</v>
          </cell>
          <cell r="B39515" t="str">
            <v>SORO FISIOLOGICO 0,9% FRASCO 100 ML</v>
          </cell>
          <cell r="C39515" t="str">
            <v>HIBE</v>
          </cell>
          <cell r="D39515" t="str">
            <v>UN</v>
          </cell>
        </row>
        <row r="39516">
          <cell r="A39516" t="str">
            <v>I0000000567</v>
          </cell>
          <cell r="B39516" t="str">
            <v>SORO DE REIDRATACAO C/ 4 ENVOLOPES</v>
          </cell>
          <cell r="C39516" t="str">
            <v>HIBE</v>
          </cell>
          <cell r="D39516" t="str">
            <v>CX</v>
          </cell>
        </row>
        <row r="39517">
          <cell r="A39517" t="str">
            <v>I0000000569</v>
          </cell>
          <cell r="B39517" t="str">
            <v>BUSCOPAM SOLUÇÃO 10 MG / 20ML</v>
          </cell>
          <cell r="C39517" t="str">
            <v>HIBE</v>
          </cell>
          <cell r="D39517" t="str">
            <v>CX</v>
          </cell>
        </row>
        <row r="39518">
          <cell r="A39518" t="str">
            <v>I0000000570</v>
          </cell>
          <cell r="B39518" t="str">
            <v>BUSCOPAM 10MG / 20 COMP</v>
          </cell>
          <cell r="C39518" t="str">
            <v>HIBE</v>
          </cell>
          <cell r="D39518" t="str">
            <v>CX</v>
          </cell>
        </row>
        <row r="39519">
          <cell r="A39519" t="str">
            <v>I0000000571</v>
          </cell>
          <cell r="B39519" t="str">
            <v>BUSCOPAM COMPOSTO 10MG+250MG C/20 COMP</v>
          </cell>
          <cell r="C39519" t="str">
            <v>HIBE</v>
          </cell>
          <cell r="D39519" t="str">
            <v>CX</v>
          </cell>
        </row>
        <row r="39520">
          <cell r="A39520" t="str">
            <v>I0000000572</v>
          </cell>
          <cell r="B39520" t="str">
            <v>BUSCOPAM DUO 10MG + 500MG C/ 20 COMP</v>
          </cell>
          <cell r="C39520" t="str">
            <v>HIBE</v>
          </cell>
          <cell r="D39520" t="str">
            <v>CX</v>
          </cell>
        </row>
        <row r="39521">
          <cell r="A39521" t="str">
            <v>I0000000573</v>
          </cell>
          <cell r="B39521" t="str">
            <v>LORATADINA  10MG  C/ 10 COMP</v>
          </cell>
          <cell r="C39521" t="str">
            <v>HIBE</v>
          </cell>
          <cell r="D39521" t="str">
            <v>CX</v>
          </cell>
        </row>
        <row r="39522">
          <cell r="A39522" t="str">
            <v>I0000000575</v>
          </cell>
          <cell r="B39522" t="str">
            <v>PARACETAMOL COMP 500MG</v>
          </cell>
          <cell r="C39522" t="str">
            <v>HIBE</v>
          </cell>
          <cell r="D39522" t="str">
            <v>UN</v>
          </cell>
        </row>
        <row r="39523">
          <cell r="A39523" t="str">
            <v>I0000000576</v>
          </cell>
          <cell r="B39523" t="str">
            <v>PARACETAMOL COMP 750MG</v>
          </cell>
          <cell r="C39523" t="str">
            <v>HIBE</v>
          </cell>
          <cell r="D39523" t="str">
            <v>CX</v>
          </cell>
        </row>
        <row r="39524">
          <cell r="A39524" t="str">
            <v>I0000000579</v>
          </cell>
          <cell r="B39524" t="str">
            <v>NEOSALDINA C/ 20 COMP 300 MG + 30 MG</v>
          </cell>
          <cell r="C39524" t="str">
            <v>HIBE</v>
          </cell>
          <cell r="D39524" t="str">
            <v>CX</v>
          </cell>
        </row>
        <row r="39525">
          <cell r="A39525" t="str">
            <v>I0000000580</v>
          </cell>
          <cell r="B39525" t="str">
            <v>NEOSALDINA C/ 30 COMP 300 MG + 30 MG</v>
          </cell>
          <cell r="C39525" t="str">
            <v>HIBE</v>
          </cell>
          <cell r="D39525" t="str">
            <v>CX</v>
          </cell>
        </row>
        <row r="39526">
          <cell r="A39526" t="str">
            <v>I0000000584</v>
          </cell>
          <cell r="B39526" t="str">
            <v>DORFLEX C/50 COMP 300MG+35MG+50MG</v>
          </cell>
          <cell r="C39526" t="str">
            <v>HIBE</v>
          </cell>
          <cell r="D39526" t="str">
            <v>CX</v>
          </cell>
        </row>
        <row r="39527">
          <cell r="A39527" t="str">
            <v>I0000000586</v>
          </cell>
          <cell r="B39527" t="str">
            <v>OMEPRAZOL C/14 COMP 10MG</v>
          </cell>
          <cell r="C39527" t="str">
            <v>HIBE</v>
          </cell>
          <cell r="D39527" t="str">
            <v>CX</v>
          </cell>
        </row>
        <row r="39528">
          <cell r="A39528" t="str">
            <v>I0000000587</v>
          </cell>
          <cell r="B39528" t="str">
            <v>OMEPRAZOL C/14 COMP 20MG</v>
          </cell>
          <cell r="C39528" t="str">
            <v>HIBE</v>
          </cell>
          <cell r="D39528" t="str">
            <v>CX</v>
          </cell>
        </row>
        <row r="39529">
          <cell r="A39529" t="str">
            <v>I0000000590</v>
          </cell>
          <cell r="B39529" t="str">
            <v>TORSILAX C/ 30 COMP</v>
          </cell>
          <cell r="C39529" t="str">
            <v>HIBE</v>
          </cell>
          <cell r="D39529" t="str">
            <v>CX</v>
          </cell>
        </row>
        <row r="39530">
          <cell r="A39530" t="str">
            <v>I0000000591</v>
          </cell>
          <cell r="B39530" t="str">
            <v>PIROXICAN  20MG C/ 10 COMP</v>
          </cell>
          <cell r="C39530" t="str">
            <v>HIBE</v>
          </cell>
          <cell r="D39530" t="str">
            <v>CX</v>
          </cell>
        </row>
        <row r="39531">
          <cell r="A39531" t="str">
            <v>I0000000592</v>
          </cell>
          <cell r="B39531" t="str">
            <v>PIROXICAN 10MG C/ 15 COMP</v>
          </cell>
          <cell r="C39531" t="str">
            <v>HIBE</v>
          </cell>
          <cell r="D39531" t="str">
            <v>CX</v>
          </cell>
        </row>
        <row r="39532">
          <cell r="A39532" t="str">
            <v>I0000000595</v>
          </cell>
          <cell r="B39532" t="str">
            <v>PROBENXIL GEL 11,6MG/G</v>
          </cell>
          <cell r="C39532" t="str">
            <v>HIBE</v>
          </cell>
          <cell r="D39532" t="str">
            <v>CX</v>
          </cell>
        </row>
        <row r="39533">
          <cell r="A39533" t="str">
            <v>I0000000596</v>
          </cell>
          <cell r="B39533" t="str">
            <v>SIMETICONA 40MG C/ 20 COMP</v>
          </cell>
          <cell r="C39533" t="str">
            <v>HIBE</v>
          </cell>
          <cell r="D39533" t="str">
            <v>CX</v>
          </cell>
        </row>
        <row r="39534">
          <cell r="A39534" t="str">
            <v>I0000000598</v>
          </cell>
          <cell r="B39534" t="str">
            <v>MYLANTA PLUS  240ML</v>
          </cell>
          <cell r="C39534" t="str">
            <v>HIBE</v>
          </cell>
          <cell r="D39534" t="str">
            <v>CX</v>
          </cell>
        </row>
        <row r="39535">
          <cell r="A39535" t="str">
            <v>I0000000599</v>
          </cell>
          <cell r="B39535" t="str">
            <v>DIPIRONA 500MG C/ 10ML</v>
          </cell>
          <cell r="C39535" t="str">
            <v>HIBE</v>
          </cell>
          <cell r="D39535" t="str">
            <v>CX</v>
          </cell>
        </row>
        <row r="39536">
          <cell r="A39536" t="str">
            <v>I0000000601</v>
          </cell>
          <cell r="B39536" t="str">
            <v>DIPIRONA 500MG C/ 500 COMP</v>
          </cell>
          <cell r="C39536" t="str">
            <v>HIBE</v>
          </cell>
          <cell r="D39536" t="str">
            <v>CX</v>
          </cell>
        </row>
        <row r="39537">
          <cell r="A39537" t="str">
            <v>I0000000602</v>
          </cell>
          <cell r="B39537" t="str">
            <v>DIPIRONA 500MG C/ 10 COMP</v>
          </cell>
          <cell r="C39537" t="str">
            <v>HIBE</v>
          </cell>
          <cell r="D39537" t="str">
            <v>UN</v>
          </cell>
        </row>
        <row r="39538">
          <cell r="A39538" t="str">
            <v>I0000000603</v>
          </cell>
          <cell r="B39538" t="str">
            <v>DIPIRONA- 1000 MG C/ 10 COMP</v>
          </cell>
          <cell r="C39538" t="str">
            <v>HIBE</v>
          </cell>
          <cell r="D39538" t="str">
            <v>UN</v>
          </cell>
        </row>
        <row r="39539">
          <cell r="A39539" t="str">
            <v>I0000000604</v>
          </cell>
          <cell r="B39539" t="str">
            <v>GASTROL PASTILHAS C/ 20 COMP</v>
          </cell>
          <cell r="C39539" t="str">
            <v>HIBE</v>
          </cell>
          <cell r="D39539" t="str">
            <v>UN</v>
          </cell>
        </row>
        <row r="39540">
          <cell r="A39540" t="str">
            <v>I0000000605</v>
          </cell>
          <cell r="B39540" t="str">
            <v>COMPRESSA DE GAZE ESTERIL</v>
          </cell>
          <cell r="C39540" t="str">
            <v>HIBE</v>
          </cell>
          <cell r="D39540" t="str">
            <v>UN</v>
          </cell>
        </row>
        <row r="39541">
          <cell r="A39541" t="str">
            <v>I0000000609</v>
          </cell>
          <cell r="B39541" t="str">
            <v>FITA DE GLICEMIA HGT MARCA ACCU-CHE 50TI</v>
          </cell>
          <cell r="C39541" t="str">
            <v>HIBE</v>
          </cell>
          <cell r="D39541" t="str">
            <v>UN</v>
          </cell>
        </row>
        <row r="39542">
          <cell r="A39542" t="str">
            <v>I0000000611</v>
          </cell>
          <cell r="B39542" t="str">
            <v>HASTE FLEXIVEL DE ALGODÃO</v>
          </cell>
          <cell r="C39542" t="str">
            <v>HIBE</v>
          </cell>
          <cell r="D39542" t="str">
            <v>UN</v>
          </cell>
        </row>
        <row r="39543">
          <cell r="A39543" t="str">
            <v>I0000000612</v>
          </cell>
          <cell r="B39543" t="str">
            <v>ABSORVENTE 8 UNIDADES COM ABAS</v>
          </cell>
          <cell r="C39543" t="str">
            <v>HIBE</v>
          </cell>
          <cell r="D39543" t="str">
            <v>UN</v>
          </cell>
        </row>
        <row r="39544">
          <cell r="A39544" t="str">
            <v>I0000000614</v>
          </cell>
          <cell r="B39544" t="str">
            <v>ALGODAO HIDROFILO 25G</v>
          </cell>
          <cell r="C39544" t="str">
            <v>HIBE</v>
          </cell>
          <cell r="D39544" t="str">
            <v>CX</v>
          </cell>
        </row>
        <row r="39545">
          <cell r="A39545" t="str">
            <v>I0000000616</v>
          </cell>
          <cell r="B39545" t="str">
            <v>ALGODAO HIDROFILO EM BOLAS 100G</v>
          </cell>
          <cell r="C39545" t="str">
            <v>HIBE</v>
          </cell>
          <cell r="D39545" t="str">
            <v>UN</v>
          </cell>
        </row>
        <row r="39546">
          <cell r="A39546" t="str">
            <v>I0000000617</v>
          </cell>
          <cell r="B39546" t="str">
            <v>ALCOOL 70% 500ML</v>
          </cell>
          <cell r="C39546" t="str">
            <v>HIBE</v>
          </cell>
          <cell r="D39546" t="str">
            <v>UN</v>
          </cell>
        </row>
        <row r="39547">
          <cell r="A39547" t="str">
            <v>I0000000618</v>
          </cell>
          <cell r="B39547" t="str">
            <v>ALCOOL 70%-1000ML</v>
          </cell>
          <cell r="C39547" t="str">
            <v>HIBE</v>
          </cell>
          <cell r="D39547" t="str">
            <v>PEÇ</v>
          </cell>
        </row>
        <row r="39548">
          <cell r="A39548" t="str">
            <v>I0000000620</v>
          </cell>
          <cell r="B39548" t="str">
            <v>ATADDURA CREPOM 10CM X 1,2M</v>
          </cell>
          <cell r="C39548" t="str">
            <v>HIBE</v>
          </cell>
          <cell r="D39548" t="str">
            <v>UN</v>
          </cell>
        </row>
        <row r="39549">
          <cell r="A39549" t="str">
            <v>I0000000621</v>
          </cell>
          <cell r="B39549" t="str">
            <v>ATADDURA CREPOM 15CM X 1,2M</v>
          </cell>
          <cell r="C39549" t="str">
            <v>HIBE</v>
          </cell>
          <cell r="D39549" t="str">
            <v>UN</v>
          </cell>
        </row>
        <row r="39550">
          <cell r="A39550" t="str">
            <v>I0000000622</v>
          </cell>
          <cell r="B39550" t="str">
            <v>ATADDURA CREPOM 20CM X1,2 M</v>
          </cell>
          <cell r="C39550" t="str">
            <v>HIBE</v>
          </cell>
          <cell r="D39550" t="str">
            <v>UN</v>
          </cell>
        </row>
        <row r="39551">
          <cell r="A39551" t="str">
            <v>I0000000623</v>
          </cell>
          <cell r="B39551" t="str">
            <v>ESPARADRAPO 10CM X 4,5M</v>
          </cell>
          <cell r="C39551" t="str">
            <v>HIBE</v>
          </cell>
          <cell r="D39551" t="str">
            <v>UN</v>
          </cell>
        </row>
        <row r="39552">
          <cell r="A39552" t="str">
            <v>I0000000625</v>
          </cell>
          <cell r="B39552" t="str">
            <v>DRAMIN 100MG C/ 36 COMP</v>
          </cell>
          <cell r="C39552" t="str">
            <v>HIBE</v>
          </cell>
          <cell r="D39552" t="str">
            <v>UN</v>
          </cell>
        </row>
        <row r="39553">
          <cell r="A39553" t="str">
            <v>I0000000626</v>
          </cell>
          <cell r="B39553" t="str">
            <v>DRAMIN 50MG CAPSULA MOLE C/ 10 COMP</v>
          </cell>
          <cell r="C39553" t="str">
            <v>HIBE</v>
          </cell>
          <cell r="D39553" t="str">
            <v>UN</v>
          </cell>
        </row>
        <row r="39554">
          <cell r="A39554" t="str">
            <v>I0000000628</v>
          </cell>
          <cell r="B39554" t="str">
            <v>IBUPROFENO 200MG C/ 20 COMP</v>
          </cell>
          <cell r="C39554" t="str">
            <v>HIBE</v>
          </cell>
          <cell r="D39554" t="str">
            <v>UN</v>
          </cell>
        </row>
        <row r="39555">
          <cell r="A39555" t="str">
            <v>I0000000629</v>
          </cell>
          <cell r="B39555" t="str">
            <v>IBUPROFENO 300MG C/ 30 COMP</v>
          </cell>
          <cell r="C39555" t="str">
            <v>HIBE</v>
          </cell>
          <cell r="D39555" t="str">
            <v>UN</v>
          </cell>
        </row>
        <row r="39556">
          <cell r="A39556" t="str">
            <v>I0000000630</v>
          </cell>
          <cell r="B39556" t="str">
            <v>IBUPROFENO 200MG C/ 40 COMP</v>
          </cell>
          <cell r="C39556" t="str">
            <v>HIBE</v>
          </cell>
          <cell r="D39556" t="str">
            <v>UN</v>
          </cell>
        </row>
        <row r="39557">
          <cell r="A39557" t="str">
            <v>I0000000632</v>
          </cell>
          <cell r="B39557" t="str">
            <v>CREMEFENERGAN 20MG/G</v>
          </cell>
          <cell r="C39557" t="str">
            <v>HIBE</v>
          </cell>
          <cell r="D39557" t="str">
            <v>UN</v>
          </cell>
        </row>
        <row r="39558">
          <cell r="A39558" t="str">
            <v>I0000000633</v>
          </cell>
          <cell r="B39558" t="str">
            <v>ANTI-SEPTICO SPRAY</v>
          </cell>
          <cell r="C39558" t="str">
            <v>HIBE</v>
          </cell>
          <cell r="D39558" t="str">
            <v>UN</v>
          </cell>
        </row>
        <row r="39559">
          <cell r="A39559" t="str">
            <v>I0000000634</v>
          </cell>
          <cell r="B39559" t="str">
            <v>CELERGE 2MG + 0,25MG C/ 15 COMP</v>
          </cell>
          <cell r="C39559" t="str">
            <v>HIBE</v>
          </cell>
          <cell r="D39559" t="str">
            <v>UN</v>
          </cell>
        </row>
        <row r="39560">
          <cell r="A39560" t="str">
            <v>I0000000635</v>
          </cell>
          <cell r="B39560" t="str">
            <v>CELERGE 2MG + 0,25MG C/ 20 COMP</v>
          </cell>
          <cell r="C39560" t="str">
            <v>HIBE</v>
          </cell>
          <cell r="D39560" t="str">
            <v>UN</v>
          </cell>
        </row>
        <row r="39561">
          <cell r="A39561" t="str">
            <v>I0000000636</v>
          </cell>
          <cell r="B39561" t="str">
            <v>CURATIVO</v>
          </cell>
          <cell r="C39561" t="str">
            <v>HIBE</v>
          </cell>
          <cell r="D39561" t="str">
            <v>UN</v>
          </cell>
        </row>
        <row r="39562">
          <cell r="A39562" t="str">
            <v>I0000000637</v>
          </cell>
          <cell r="B39562" t="str">
            <v>NIMESULIDA 100MG C/ 12 COMP</v>
          </cell>
          <cell r="C39562" t="str">
            <v>HIBE</v>
          </cell>
          <cell r="D39562" t="str">
            <v>UN</v>
          </cell>
        </row>
        <row r="39563">
          <cell r="A39563" t="str">
            <v>I0000000638</v>
          </cell>
          <cell r="B39563" t="str">
            <v>COLIRIO MOURA BRASIL 20ML</v>
          </cell>
          <cell r="C39563" t="str">
            <v>HIBE</v>
          </cell>
          <cell r="D39563" t="str">
            <v>UN</v>
          </cell>
        </row>
        <row r="39564">
          <cell r="A39564" t="str">
            <v>I0000000642</v>
          </cell>
          <cell r="B39564" t="str">
            <v>POMADA NEBACETIN 5MG/G 250UI/G C/ 50G</v>
          </cell>
          <cell r="C39564" t="str">
            <v>HIBE</v>
          </cell>
          <cell r="D39564" t="str">
            <v>UN</v>
          </cell>
        </row>
        <row r="39565">
          <cell r="A39565" t="str">
            <v>I0000000644</v>
          </cell>
          <cell r="B39565" t="str">
            <v>POMADA DIPROGENTA C/ 30G</v>
          </cell>
          <cell r="C39565" t="str">
            <v>HIBE</v>
          </cell>
          <cell r="D39565" t="str">
            <v>UN</v>
          </cell>
        </row>
        <row r="39566">
          <cell r="A39566" t="str">
            <v>I0000000645</v>
          </cell>
          <cell r="B39566" t="str">
            <v>CIFLOGEX PASTILHA</v>
          </cell>
          <cell r="C39566" t="str">
            <v>HIBE</v>
          </cell>
          <cell r="D39566" t="str">
            <v>UN</v>
          </cell>
        </row>
        <row r="39567">
          <cell r="A39567" t="str">
            <v>I0000000678</v>
          </cell>
          <cell r="B39567" t="str">
            <v>ETIQUETA VERDE - APROVADO</v>
          </cell>
          <cell r="C39567" t="str">
            <v>HIBE</v>
          </cell>
          <cell r="D39567" t="str">
            <v>MIL</v>
          </cell>
        </row>
        <row r="39568">
          <cell r="A39568" t="str">
            <v>I0000000679</v>
          </cell>
          <cell r="B39568" t="str">
            <v>ETIQUETA VERMELHA - REPROVADO</v>
          </cell>
          <cell r="C39568" t="str">
            <v>HIBE</v>
          </cell>
          <cell r="D39568" t="str">
            <v>MIL</v>
          </cell>
        </row>
        <row r="39569">
          <cell r="A39569" t="str">
            <v>I0000000680</v>
          </cell>
          <cell r="B39569" t="str">
            <v>ETIQUETA VERMELHA - SUCATA</v>
          </cell>
          <cell r="C39569" t="str">
            <v>HIBE</v>
          </cell>
          <cell r="D39569" t="str">
            <v>MIL</v>
          </cell>
        </row>
        <row r="39570">
          <cell r="A39570" t="str">
            <v>I0000000681</v>
          </cell>
          <cell r="B39570" t="str">
            <v>ETIQUETA VERMELHA - REFUGO</v>
          </cell>
          <cell r="C39570" t="str">
            <v>HIBE</v>
          </cell>
          <cell r="D39570" t="str">
            <v>MIL</v>
          </cell>
        </row>
        <row r="39571">
          <cell r="A39571" t="str">
            <v>I0000000682</v>
          </cell>
          <cell r="B39571" t="str">
            <v>ETIQUETA AMARELA - RETRABALHO</v>
          </cell>
          <cell r="C39571" t="str">
            <v>HIBE</v>
          </cell>
          <cell r="D39571" t="str">
            <v>MIL</v>
          </cell>
        </row>
        <row r="39572">
          <cell r="A39572" t="str">
            <v>I0000000683</v>
          </cell>
          <cell r="B39572" t="str">
            <v>ETIQUETA NEUTRA BRA 50X50MM</v>
          </cell>
          <cell r="C39572" t="str">
            <v>HIBE</v>
          </cell>
          <cell r="D39572" t="str">
            <v>MIL</v>
          </cell>
        </row>
        <row r="39573">
          <cell r="A39573" t="str">
            <v>I0000000684</v>
          </cell>
          <cell r="B39573" t="str">
            <v>ETIQUETA NEUTRA BRA 70X50MM</v>
          </cell>
          <cell r="C39573" t="str">
            <v>HIBE</v>
          </cell>
          <cell r="D39573" t="str">
            <v>UN</v>
          </cell>
        </row>
        <row r="39574">
          <cell r="A39574" t="str">
            <v>I0000000685</v>
          </cell>
          <cell r="B39574" t="str">
            <v>ETIQUETA NEUTRA VER 70X50MM</v>
          </cell>
          <cell r="C39574" t="str">
            <v>HIBE</v>
          </cell>
          <cell r="D39574" t="str">
            <v>UN</v>
          </cell>
        </row>
        <row r="39575">
          <cell r="A39575" t="str">
            <v>I0000000686</v>
          </cell>
          <cell r="B39575" t="str">
            <v>ETIQ. NEUTRA Nº DE SÉRIE BRA 40X25MM</v>
          </cell>
          <cell r="C39575" t="str">
            <v>HIBE</v>
          </cell>
          <cell r="D39575" t="str">
            <v>MIL</v>
          </cell>
        </row>
        <row r="39576">
          <cell r="A39576" t="str">
            <v>I0000000687</v>
          </cell>
          <cell r="B39576" t="str">
            <v>ETIQ. NEUTRA Nº DE SÉRIE VER 40X25MM</v>
          </cell>
          <cell r="C39576" t="str">
            <v>HIBE</v>
          </cell>
          <cell r="D39576" t="str">
            <v>MIL</v>
          </cell>
        </row>
        <row r="39577">
          <cell r="A39577" t="str">
            <v>I0000000691</v>
          </cell>
          <cell r="B39577" t="str">
            <v>RIBBON MISTO 100MM X 450M</v>
          </cell>
          <cell r="C39577" t="str">
            <v>HIBE</v>
          </cell>
          <cell r="D39577" t="str">
            <v>M</v>
          </cell>
        </row>
        <row r="39578">
          <cell r="A39578" t="str">
            <v>I0000000692</v>
          </cell>
          <cell r="B39578" t="str">
            <v>RIBBON CERA 100MM X 450M</v>
          </cell>
          <cell r="C39578" t="str">
            <v>HIBE</v>
          </cell>
          <cell r="D39578" t="str">
            <v>M</v>
          </cell>
        </row>
        <row r="39579">
          <cell r="A39579" t="str">
            <v>I0000000694</v>
          </cell>
          <cell r="B39579" t="str">
            <v>RIBBON RESINA 89MM X 450M</v>
          </cell>
          <cell r="C39579" t="str">
            <v>HIBE</v>
          </cell>
          <cell r="D39579" t="str">
            <v>M</v>
          </cell>
        </row>
        <row r="39580">
          <cell r="A39580" t="str">
            <v>I0000000695</v>
          </cell>
          <cell r="B39580" t="str">
            <v>TINTA ESM SINTE. AMAR SEGURANCA 3,6</v>
          </cell>
          <cell r="C39580" t="str">
            <v>HIBE</v>
          </cell>
          <cell r="D39580" t="str">
            <v>KG</v>
          </cell>
        </row>
        <row r="39581">
          <cell r="A39581" t="str">
            <v>I0000000697</v>
          </cell>
          <cell r="B39581" t="str">
            <v>TINTA ESM SINTE. VERM SEGURANCA 3,6</v>
          </cell>
          <cell r="C39581" t="str">
            <v>HIBE</v>
          </cell>
          <cell r="D39581" t="str">
            <v>KG</v>
          </cell>
        </row>
        <row r="39582">
          <cell r="A39582" t="str">
            <v>I0000000698</v>
          </cell>
          <cell r="B39582" t="str">
            <v>TINTA ESM SINTE. VERM SEGURANCA</v>
          </cell>
          <cell r="C39582" t="str">
            <v>HIBE</v>
          </cell>
          <cell r="D39582" t="str">
            <v>UN</v>
          </cell>
        </row>
        <row r="39583">
          <cell r="A39583" t="str">
            <v>I0000000701</v>
          </cell>
          <cell r="B39583" t="str">
            <v>TINTA ESM SINTE. BRAM SEGURANCA 3,6</v>
          </cell>
          <cell r="C39583" t="str">
            <v>HIBE</v>
          </cell>
          <cell r="D39583" t="str">
            <v>KG</v>
          </cell>
        </row>
        <row r="39584">
          <cell r="A39584" t="str">
            <v>I0000000703</v>
          </cell>
          <cell r="B39584" t="str">
            <v>TINTA EPOXI AMARELO SEGURANCA 3,6</v>
          </cell>
          <cell r="C39584" t="str">
            <v>HIBE</v>
          </cell>
          <cell r="D39584" t="str">
            <v>KG</v>
          </cell>
        </row>
        <row r="39585">
          <cell r="A39585" t="str">
            <v>I0000000704</v>
          </cell>
          <cell r="B39585" t="str">
            <v>TINTA EPOXI BRANCA 3,6</v>
          </cell>
          <cell r="C39585" t="str">
            <v>HIBE</v>
          </cell>
          <cell r="D39585" t="str">
            <v>KG</v>
          </cell>
        </row>
        <row r="39586">
          <cell r="A39586" t="str">
            <v>I0000000705</v>
          </cell>
          <cell r="B39586" t="str">
            <v>TINTA EPOXI VERMELHO SEGURANCA 3,6</v>
          </cell>
          <cell r="C39586" t="str">
            <v>HIBE</v>
          </cell>
          <cell r="D39586" t="str">
            <v>KG</v>
          </cell>
        </row>
        <row r="39587">
          <cell r="A39587" t="str">
            <v>I0000000706</v>
          </cell>
          <cell r="B39587" t="str">
            <v>TINTA SPRAY PRETA</v>
          </cell>
          <cell r="C39587" t="str">
            <v>HIBE</v>
          </cell>
          <cell r="D39587" t="str">
            <v>KG</v>
          </cell>
        </row>
        <row r="39588">
          <cell r="A39588" t="str">
            <v>I0000000707</v>
          </cell>
          <cell r="B39588" t="str">
            <v>TINTA SPRAY BRANCA</v>
          </cell>
          <cell r="C39588" t="str">
            <v>HIBE</v>
          </cell>
          <cell r="D39588" t="str">
            <v>KG</v>
          </cell>
        </row>
        <row r="39589">
          <cell r="A39589" t="str">
            <v>I0000000708</v>
          </cell>
          <cell r="B39589" t="str">
            <v>TINTA SPRAY VERMELHA</v>
          </cell>
          <cell r="C39589" t="str">
            <v>HIBE</v>
          </cell>
          <cell r="D39589" t="str">
            <v>KG</v>
          </cell>
        </row>
        <row r="39590">
          <cell r="A39590" t="str">
            <v>I0000000709</v>
          </cell>
          <cell r="B39590" t="str">
            <v>TINTA ESMALTE SINT AUT ALUMINIO OPA 3,6L</v>
          </cell>
          <cell r="C39590" t="str">
            <v>HIBE</v>
          </cell>
          <cell r="D39590" t="str">
            <v>UN</v>
          </cell>
        </row>
        <row r="39591">
          <cell r="A39591" t="str">
            <v>I0000000711</v>
          </cell>
          <cell r="B39591" t="str">
            <v>CATALISADOR PARA TINTA EPOXI</v>
          </cell>
          <cell r="C39591" t="str">
            <v>HIBE</v>
          </cell>
          <cell r="D39591" t="str">
            <v>L</v>
          </cell>
        </row>
        <row r="39592">
          <cell r="A39592" t="str">
            <v>I0000000712</v>
          </cell>
          <cell r="B39592" t="str">
            <v>THINNER 5L</v>
          </cell>
          <cell r="C39592" t="str">
            <v>HIBE</v>
          </cell>
          <cell r="D39592" t="str">
            <v>L</v>
          </cell>
        </row>
        <row r="39593">
          <cell r="A39593" t="str">
            <v>I0000000713</v>
          </cell>
          <cell r="B39593" t="str">
            <v>THINNER 900ML</v>
          </cell>
          <cell r="C39593" t="str">
            <v>HIBE</v>
          </cell>
          <cell r="D39593" t="str">
            <v>L</v>
          </cell>
        </row>
        <row r="39594">
          <cell r="A39594" t="str">
            <v>I0000000714</v>
          </cell>
          <cell r="B39594" t="str">
            <v>VERNIZ</v>
          </cell>
          <cell r="C39594" t="str">
            <v>HIBE</v>
          </cell>
          <cell r="D39594" t="str">
            <v>L</v>
          </cell>
        </row>
        <row r="39595">
          <cell r="A39595" t="str">
            <v>I0000000715</v>
          </cell>
          <cell r="B39595" t="str">
            <v>ZARCÃO</v>
          </cell>
          <cell r="C39595" t="str">
            <v>HIBE</v>
          </cell>
          <cell r="D39595" t="str">
            <v>L</v>
          </cell>
        </row>
        <row r="39596">
          <cell r="A39596" t="str">
            <v>I0000000716</v>
          </cell>
          <cell r="B39596" t="str">
            <v>MASSA CORRIDA</v>
          </cell>
          <cell r="C39596" t="str">
            <v>HIBE</v>
          </cell>
          <cell r="D39596" t="str">
            <v>L</v>
          </cell>
        </row>
        <row r="39597">
          <cell r="A39597" t="str">
            <v>I0000000717</v>
          </cell>
          <cell r="B39597" t="str">
            <v>MASSA CORRIDA</v>
          </cell>
          <cell r="C39597" t="str">
            <v>HIBE</v>
          </cell>
          <cell r="D39597" t="str">
            <v>KG</v>
          </cell>
        </row>
        <row r="39598">
          <cell r="A39598" t="str">
            <v>I0000000718</v>
          </cell>
          <cell r="B39598" t="str">
            <v>REMOVEDOR DE TINTA</v>
          </cell>
          <cell r="C39598" t="str">
            <v>HIBE</v>
          </cell>
          <cell r="D39598" t="str">
            <v>L</v>
          </cell>
        </row>
        <row r="39599">
          <cell r="A39599" t="str">
            <v>I0000000719</v>
          </cell>
          <cell r="B39599" t="str">
            <v>CATALISADOR D-45</v>
          </cell>
          <cell r="C39599" t="str">
            <v>HIBE</v>
          </cell>
          <cell r="D39599" t="str">
            <v>L</v>
          </cell>
        </row>
        <row r="39600">
          <cell r="A39600" t="str">
            <v>I0000000720</v>
          </cell>
          <cell r="B39600" t="str">
            <v>SOLVENTE 900ML</v>
          </cell>
          <cell r="C39600" t="str">
            <v>HIBE</v>
          </cell>
          <cell r="D39600" t="str">
            <v>L</v>
          </cell>
        </row>
        <row r="39601">
          <cell r="A39601" t="str">
            <v>I0000000722</v>
          </cell>
          <cell r="B39601" t="str">
            <v>CAL</v>
          </cell>
          <cell r="C39601" t="str">
            <v>HIBE</v>
          </cell>
          <cell r="D39601" t="str">
            <v>KG</v>
          </cell>
        </row>
        <row r="39602">
          <cell r="A39602" t="str">
            <v>I0000000723</v>
          </cell>
          <cell r="B39602" t="str">
            <v>ESPATULA DE ACO N10</v>
          </cell>
          <cell r="C39602" t="str">
            <v>HIBE</v>
          </cell>
          <cell r="D39602" t="str">
            <v>UN</v>
          </cell>
        </row>
        <row r="39603">
          <cell r="A39603" t="str">
            <v>I0000000724</v>
          </cell>
          <cell r="B39603" t="str">
            <v>"PINCEL 1"""</v>
          </cell>
          <cell r="C39603" t="str">
            <v>HIBE</v>
          </cell>
          <cell r="D39603" t="str">
            <v>UN</v>
          </cell>
        </row>
        <row r="39604">
          <cell r="A39604" t="str">
            <v>I0000000725</v>
          </cell>
          <cell r="B39604" t="str">
            <v>"PINCEL 2,5"""</v>
          </cell>
          <cell r="C39604" t="str">
            <v>HIBE</v>
          </cell>
          <cell r="D39604" t="str">
            <v>UN</v>
          </cell>
        </row>
        <row r="39605">
          <cell r="A39605" t="str">
            <v>I0000000726</v>
          </cell>
          <cell r="B39605" t="str">
            <v>PISTOLA PARA PINTURA</v>
          </cell>
          <cell r="C39605" t="str">
            <v>HIBE</v>
          </cell>
          <cell r="D39605" t="str">
            <v>UN</v>
          </cell>
        </row>
        <row r="39606">
          <cell r="A39606" t="str">
            <v>I0000000727</v>
          </cell>
          <cell r="B39606" t="str">
            <v>ROLO DE ESPUMA 9CM</v>
          </cell>
          <cell r="C39606" t="str">
            <v>HIBE</v>
          </cell>
          <cell r="D39606" t="str">
            <v>UN</v>
          </cell>
        </row>
        <row r="39607">
          <cell r="A39607" t="str">
            <v>I0000000728</v>
          </cell>
          <cell r="B39607" t="str">
            <v>ROLO DE LA 15CM</v>
          </cell>
          <cell r="C39607" t="str">
            <v>HIBE</v>
          </cell>
          <cell r="D39607" t="str">
            <v>UN</v>
          </cell>
        </row>
        <row r="39608">
          <cell r="A39608" t="str">
            <v>I0000000729</v>
          </cell>
          <cell r="B39608" t="str">
            <v>ROLO DE LA 29CM</v>
          </cell>
          <cell r="C39608" t="str">
            <v>HIBE</v>
          </cell>
          <cell r="D39608" t="str">
            <v>UN</v>
          </cell>
        </row>
        <row r="39609">
          <cell r="A39609" t="str">
            <v>I0000000730</v>
          </cell>
          <cell r="B39609" t="str">
            <v>ROLO DE LA 5CM</v>
          </cell>
          <cell r="C39609" t="str">
            <v>HIBE</v>
          </cell>
          <cell r="D39609" t="str">
            <v>PEÇ</v>
          </cell>
        </row>
        <row r="39610">
          <cell r="A39610" t="str">
            <v>I0000000731</v>
          </cell>
          <cell r="B39610" t="str">
            <v>ROLO DE LA 9 CM</v>
          </cell>
          <cell r="C39610" t="str">
            <v>HIBE</v>
          </cell>
          <cell r="D39610" t="str">
            <v>PEÇ</v>
          </cell>
        </row>
        <row r="39611">
          <cell r="A39611" t="str">
            <v>I0000000733</v>
          </cell>
          <cell r="B39611" t="str">
            <v>LIXA D'ÁGUA 225 X 275MM 100</v>
          </cell>
          <cell r="C39611" t="str">
            <v>HIBE</v>
          </cell>
          <cell r="D39611" t="str">
            <v>PEÇ</v>
          </cell>
        </row>
        <row r="39612">
          <cell r="A39612" t="str">
            <v>I0000000734</v>
          </cell>
          <cell r="B39612" t="str">
            <v>LIXA D'AGUA 225 X 275MM 1000</v>
          </cell>
          <cell r="C39612" t="str">
            <v>HIBE</v>
          </cell>
          <cell r="D39612" t="str">
            <v>PEÇ</v>
          </cell>
        </row>
        <row r="39613">
          <cell r="A39613" t="str">
            <v>I0000000735</v>
          </cell>
          <cell r="B39613" t="str">
            <v>LIXA D'AGUA 225 X 275MM 1200</v>
          </cell>
          <cell r="C39613" t="str">
            <v>HIBE</v>
          </cell>
          <cell r="D39613" t="str">
            <v>PEÇ</v>
          </cell>
        </row>
        <row r="39614">
          <cell r="A39614" t="str">
            <v>I0000000736</v>
          </cell>
          <cell r="B39614" t="str">
            <v>LIXA D'ÁGUA 225 X 275MM 150</v>
          </cell>
          <cell r="C39614" t="str">
            <v>HIBE</v>
          </cell>
          <cell r="D39614" t="str">
            <v>PEÇ</v>
          </cell>
        </row>
        <row r="39615">
          <cell r="A39615" t="str">
            <v>I0000000737</v>
          </cell>
          <cell r="B39615" t="str">
            <v>LIXA D'ÁGUA 225 X 275MM 180</v>
          </cell>
          <cell r="C39615" t="str">
            <v>HIBE</v>
          </cell>
          <cell r="D39615" t="str">
            <v>PEÇ</v>
          </cell>
        </row>
        <row r="39616">
          <cell r="A39616" t="str">
            <v>I0000000738</v>
          </cell>
          <cell r="B39616" t="str">
            <v>LIXA D'ÁGUA 225 X 275MM 220</v>
          </cell>
          <cell r="C39616" t="str">
            <v>HIBE</v>
          </cell>
          <cell r="D39616" t="str">
            <v>PEÇ</v>
          </cell>
        </row>
        <row r="39617">
          <cell r="A39617" t="str">
            <v>I0000000739</v>
          </cell>
          <cell r="B39617" t="str">
            <v>LIXA D'ÁGUA 225 X 275MM 320</v>
          </cell>
          <cell r="C39617" t="str">
            <v>HIBE</v>
          </cell>
          <cell r="D39617" t="str">
            <v>PEÇ</v>
          </cell>
        </row>
        <row r="39618">
          <cell r="A39618" t="str">
            <v>I0000000740</v>
          </cell>
          <cell r="B39618" t="str">
            <v>LIXA D'ÁGUA 225 X 275MM 500</v>
          </cell>
          <cell r="C39618" t="str">
            <v>HIBE</v>
          </cell>
          <cell r="D39618" t="str">
            <v>PEÇ</v>
          </cell>
        </row>
        <row r="39619">
          <cell r="A39619" t="str">
            <v>I0000000741</v>
          </cell>
          <cell r="B39619" t="str">
            <v>LIXA D'ÁGUA 225 X 275MM 600</v>
          </cell>
          <cell r="C39619" t="str">
            <v>HIBE</v>
          </cell>
          <cell r="D39619" t="str">
            <v>PEÇ</v>
          </cell>
        </row>
        <row r="39620">
          <cell r="A39620" t="str">
            <v>I0000000742</v>
          </cell>
          <cell r="B39620" t="str">
            <v>LIXA D'ÁGUA 225 X 275MM 800</v>
          </cell>
          <cell r="C39620" t="str">
            <v>HIBE</v>
          </cell>
          <cell r="D39620" t="str">
            <v>PEÇ</v>
          </cell>
        </row>
        <row r="39621">
          <cell r="A39621" t="str">
            <v>I0000000743</v>
          </cell>
          <cell r="B39621" t="str">
            <v>LIXA PARA FERRO 225 X 275MM  Nº 100</v>
          </cell>
          <cell r="C39621" t="str">
            <v>HIBE</v>
          </cell>
          <cell r="D39621" t="str">
            <v>PEÇ</v>
          </cell>
        </row>
        <row r="39622">
          <cell r="A39622" t="str">
            <v>I0000000744</v>
          </cell>
          <cell r="B39622" t="str">
            <v>LIXA PARA FERRO 225 X 275MM  Nº 120</v>
          </cell>
          <cell r="C39622" t="str">
            <v>HIBE</v>
          </cell>
          <cell r="D39622" t="str">
            <v>PEÇ</v>
          </cell>
        </row>
        <row r="39623">
          <cell r="A39623" t="str">
            <v>I0000000745</v>
          </cell>
          <cell r="B39623" t="str">
            <v>LIXA PARA FERRO 225 X 275MM  Nº 150</v>
          </cell>
          <cell r="C39623" t="str">
            <v>HIBE</v>
          </cell>
          <cell r="D39623" t="str">
            <v>PEÇ</v>
          </cell>
        </row>
        <row r="39624">
          <cell r="A39624" t="str">
            <v>I0000000746</v>
          </cell>
          <cell r="B39624" t="str">
            <v>LIXA PARA FERRO 225 X 275MM  Nº 180</v>
          </cell>
          <cell r="C39624" t="str">
            <v>HIBE</v>
          </cell>
          <cell r="D39624" t="str">
            <v>PEÇ</v>
          </cell>
        </row>
        <row r="39625">
          <cell r="A39625" t="str">
            <v>I0000000747</v>
          </cell>
          <cell r="B39625" t="str">
            <v>LIXA PARA FERRO 225 X 275MM  Nº 220</v>
          </cell>
          <cell r="C39625" t="str">
            <v>HIBE</v>
          </cell>
          <cell r="D39625" t="str">
            <v>PEÇ</v>
          </cell>
        </row>
        <row r="39626">
          <cell r="A39626" t="str">
            <v>I0000000748</v>
          </cell>
          <cell r="B39626" t="str">
            <v>LIXA PARA FERRO 225 X 275MM  Nº 40</v>
          </cell>
          <cell r="C39626" t="str">
            <v>HIBE</v>
          </cell>
          <cell r="D39626" t="str">
            <v>PEÇ</v>
          </cell>
        </row>
        <row r="39627">
          <cell r="A39627" t="str">
            <v>I0000000749</v>
          </cell>
          <cell r="B39627" t="str">
            <v>LIXA PARA FERRO 225 X 275MM  Nº 60</v>
          </cell>
          <cell r="C39627" t="str">
            <v>HIBE</v>
          </cell>
          <cell r="D39627" t="str">
            <v>PEÇ</v>
          </cell>
        </row>
        <row r="39628">
          <cell r="A39628" t="str">
            <v>I0000000750</v>
          </cell>
          <cell r="B39628" t="str">
            <v>LIXA PARA FERRO 225 X 275MM  Nº 80</v>
          </cell>
          <cell r="C39628" t="str">
            <v>HIBE</v>
          </cell>
          <cell r="D39628" t="str">
            <v>PEÇ</v>
          </cell>
        </row>
        <row r="39629">
          <cell r="A39629" t="str">
            <v>I0000000751</v>
          </cell>
          <cell r="B39629" t="str">
            <v>LIXA PARA PAREDE Nº 100</v>
          </cell>
          <cell r="C39629" t="str">
            <v>HIBE</v>
          </cell>
          <cell r="D39629" t="str">
            <v>PEÇ</v>
          </cell>
        </row>
        <row r="39630">
          <cell r="A39630" t="str">
            <v>I0000000753</v>
          </cell>
          <cell r="B39630" t="str">
            <v>LIXA PARA PAREDE Nº 80</v>
          </cell>
          <cell r="C39630" t="str">
            <v>HIBE</v>
          </cell>
          <cell r="D39630" t="str">
            <v>PEÇ</v>
          </cell>
        </row>
        <row r="39631">
          <cell r="A39631" t="str">
            <v>I0000000755</v>
          </cell>
          <cell r="B39631" t="str">
            <v>FITA CREPE BRANCA 48MMX50M</v>
          </cell>
          <cell r="C39631" t="str">
            <v>HIBE</v>
          </cell>
          <cell r="D39631" t="str">
            <v>UN</v>
          </cell>
        </row>
        <row r="39632">
          <cell r="A39632" t="str">
            <v>I0000000756</v>
          </cell>
          <cell r="B39632" t="str">
            <v>ALGODÃO PARA POLIMENTO</v>
          </cell>
          <cell r="C39632" t="str">
            <v>HIBE</v>
          </cell>
          <cell r="D39632" t="str">
            <v>KG</v>
          </cell>
        </row>
        <row r="39633">
          <cell r="A39633" t="str">
            <v>I0000000757</v>
          </cell>
          <cell r="B39633" t="str">
            <v>ESTOPA PARA POLIMENTO</v>
          </cell>
          <cell r="C39633" t="str">
            <v>HIBE</v>
          </cell>
          <cell r="D39633" t="str">
            <v>KG</v>
          </cell>
        </row>
        <row r="39634">
          <cell r="A39634" t="str">
            <v>I0000000761</v>
          </cell>
          <cell r="B39634" t="str">
            <v>TOMADA SOBREP 1P+1N+T 10A PLACA 4X2 BR</v>
          </cell>
          <cell r="C39634" t="str">
            <v>HIBE</v>
          </cell>
          <cell r="D39634" t="str">
            <v>UN</v>
          </cell>
        </row>
        <row r="39635">
          <cell r="A39635" t="str">
            <v>I0000000762</v>
          </cell>
          <cell r="B39635" t="str">
            <v>CONDULETE PVC MULT 1/2 E 3/4  6 ENT CZ</v>
          </cell>
          <cell r="C39635" t="str">
            <v>HIBE</v>
          </cell>
          <cell r="D39635" t="str">
            <v>PEÇ</v>
          </cell>
        </row>
        <row r="39636">
          <cell r="A39636" t="str">
            <v>I0000000769</v>
          </cell>
          <cell r="B39636" t="str">
            <v>TERMINAL ISOLADOR SUSPEN POLIMERICO 15KV</v>
          </cell>
          <cell r="C39636" t="str">
            <v>HIBE</v>
          </cell>
          <cell r="D39636" t="str">
            <v>UN</v>
          </cell>
        </row>
        <row r="39637">
          <cell r="A39637" t="str">
            <v>I0000000773</v>
          </cell>
          <cell r="B39637" t="str">
            <v>ABRAÇADEIRA PVC P/ ELETRODUTO 3/4"" CIN</v>
          </cell>
          <cell r="C39637" t="str">
            <v>HIBE</v>
          </cell>
          <cell r="D39637" t="str">
            <v>PEÇ</v>
          </cell>
        </row>
        <row r="39638">
          <cell r="A39638" t="str">
            <v>I0000000774</v>
          </cell>
          <cell r="B39638" t="str">
            <v>TAMPA P/ ELETROC PERF 100X50MM C/ VIROLA</v>
          </cell>
          <cell r="C39638" t="str">
            <v>HIBE</v>
          </cell>
          <cell r="D39638" t="str">
            <v>UN</v>
          </cell>
        </row>
        <row r="39639">
          <cell r="A39639" t="str">
            <v>I0000000775</v>
          </cell>
          <cell r="B39639" t="str">
            <v>TE HORIZ  90° P/ ELETROCAL PERF 100X50MM</v>
          </cell>
          <cell r="C39639" t="str">
            <v>HIBE</v>
          </cell>
          <cell r="D39639" t="str">
            <v>UN</v>
          </cell>
        </row>
        <row r="39640">
          <cell r="A39640" t="str">
            <v>I0000000779</v>
          </cell>
          <cell r="B39640" t="str">
            <v>TOMADA DE EMBUTIR 2P+T 10A PLACA 4X2 BR</v>
          </cell>
          <cell r="C39640" t="str">
            <v>HIBE</v>
          </cell>
          <cell r="D39640" t="str">
            <v>UN</v>
          </cell>
        </row>
        <row r="39641">
          <cell r="A39641" t="str">
            <v>I0000000780</v>
          </cell>
          <cell r="B39641" t="str">
            <v>TOMADA DE EMBUTIR 2P+T 20A PLACA 4X2 PT</v>
          </cell>
          <cell r="C39641" t="str">
            <v>HIBE</v>
          </cell>
          <cell r="D39641" t="str">
            <v>UN</v>
          </cell>
        </row>
        <row r="39642">
          <cell r="A39642" t="str">
            <v>I0000000782</v>
          </cell>
          <cell r="B39642" t="str">
            <v>ELETROCALHA PERF U 50X50X300MM PRE GALV</v>
          </cell>
          <cell r="C39642" t="str">
            <v>HIBE</v>
          </cell>
          <cell r="D39642" t="str">
            <v>UN</v>
          </cell>
        </row>
        <row r="39643">
          <cell r="A39643" t="str">
            <v>I0000000783</v>
          </cell>
          <cell r="B39643" t="str">
            <v>QUADRO DE COMANDO 400X300X200MM S/ FLAN</v>
          </cell>
          <cell r="C39643" t="str">
            <v>HIBE</v>
          </cell>
          <cell r="D39643" t="str">
            <v>UN</v>
          </cell>
        </row>
        <row r="39644">
          <cell r="A39644" t="str">
            <v>I0000000784</v>
          </cell>
          <cell r="B39644" t="str">
            <v>UADRO DE COMANDO 400X300X200MM C/ FLAN</v>
          </cell>
          <cell r="C39644" t="str">
            <v>HIBE</v>
          </cell>
          <cell r="D39644" t="str">
            <v>UN</v>
          </cell>
        </row>
        <row r="39645">
          <cell r="A39645" t="str">
            <v>I0000000785</v>
          </cell>
          <cell r="B39645" t="str">
            <v>ELETRODUTO ACO GALVANIZADO  1 / 1/4" 3</v>
          </cell>
          <cell r="C39645" t="str">
            <v>HIBE</v>
          </cell>
          <cell r="D39645" t="str">
            <v>UN</v>
          </cell>
        </row>
        <row r="39646">
          <cell r="A39646" t="str">
            <v>I0000000786</v>
          </cell>
          <cell r="B39646" t="str">
            <v>HASTE ATERRAMENTO 16X2400MM ALTA CAMADA</v>
          </cell>
          <cell r="C39646" t="str">
            <v>HIBE</v>
          </cell>
          <cell r="D39646" t="str">
            <v>UN</v>
          </cell>
        </row>
        <row r="39647">
          <cell r="A39647" t="str">
            <v>I0000000790</v>
          </cell>
          <cell r="B39647" t="str">
            <v>TERMINAL DE COMPRESSÃO DE 120MM² 1 FURO</v>
          </cell>
          <cell r="C39647" t="str">
            <v>HIBE</v>
          </cell>
          <cell r="D39647" t="str">
            <v>PEÇ</v>
          </cell>
        </row>
        <row r="39648">
          <cell r="A39648" t="str">
            <v>I0000000791</v>
          </cell>
          <cell r="B39648" t="str">
            <v>CURVA HORIZ 90° P/ ELETROCALHA 100X50MM</v>
          </cell>
          <cell r="C39648" t="str">
            <v>HIBE</v>
          </cell>
          <cell r="D39648" t="str">
            <v>PEÇ</v>
          </cell>
        </row>
        <row r="39649">
          <cell r="A39649" t="str">
            <v>I0000000794</v>
          </cell>
          <cell r="B39649" t="str">
            <v>INTERRUPTOR SOBREPOR 1 TECLA 10A BRANCO</v>
          </cell>
          <cell r="C39649" t="str">
            <v>HIBE</v>
          </cell>
          <cell r="D39649" t="str">
            <v>UN</v>
          </cell>
        </row>
        <row r="39650">
          <cell r="A39650" t="str">
            <v>I0000000798</v>
          </cell>
          <cell r="B39650" t="str">
            <v>LUVA PVC ROSCAVEL/SOLDAVEL 3/4"-25MM</v>
          </cell>
          <cell r="C39650" t="str">
            <v>HIBE</v>
          </cell>
          <cell r="D39650" t="str">
            <v>UN</v>
          </cell>
        </row>
        <row r="39651">
          <cell r="A39651" t="str">
            <v>I0000000799</v>
          </cell>
          <cell r="B39651" t="str">
            <v>TERMINAL DE COMPRESSAO P/ CABO DE 120M</v>
          </cell>
          <cell r="C39651" t="str">
            <v>HIBE</v>
          </cell>
          <cell r="D39651" t="str">
            <v>PEÇ</v>
          </cell>
        </row>
        <row r="39652">
          <cell r="A39652" t="str">
            <v>I0000000803</v>
          </cell>
          <cell r="B39652" t="str">
            <v>QUADRO DISTRIBUICAO SOBREP 100A 12 DIN</v>
          </cell>
          <cell r="C39652" t="str">
            <v>HIBE</v>
          </cell>
          <cell r="D39652" t="str">
            <v>UN</v>
          </cell>
        </row>
        <row r="39653">
          <cell r="A39653" t="str">
            <v>I0000000805</v>
          </cell>
          <cell r="B39653" t="str">
            <v>INTERRUPTOR 1 TECLA 10A PLACA 4X2 BR</v>
          </cell>
          <cell r="C39653" t="str">
            <v>HIBE</v>
          </cell>
          <cell r="D39653" t="str">
            <v>UN</v>
          </cell>
        </row>
        <row r="39654">
          <cell r="A39654" t="str">
            <v>I0000000807</v>
          </cell>
          <cell r="B39654" t="str">
            <v>INTERRUPTOR 2 TECLAS 10A PLACA 4X2 BR</v>
          </cell>
          <cell r="C39654" t="str">
            <v>HIBE</v>
          </cell>
          <cell r="D39654" t="str">
            <v>UN</v>
          </cell>
        </row>
        <row r="39655">
          <cell r="A39655" t="str">
            <v>I0000000809</v>
          </cell>
          <cell r="B39655" t="str">
            <v>ALUMINIO DIAMETRO 1.1/4"X1000MM</v>
          </cell>
          <cell r="C39655" t="str">
            <v>HIBE</v>
          </cell>
          <cell r="D39655" t="str">
            <v>PEÇ</v>
          </cell>
        </row>
        <row r="39656">
          <cell r="A39656" t="str">
            <v>I0000000812</v>
          </cell>
          <cell r="B39656" t="str">
            <v>TAMPA 3/4" PARA TOMADA 3/4" COR CINZA</v>
          </cell>
          <cell r="C39656" t="str">
            <v>HIBE</v>
          </cell>
          <cell r="D39656" t="str">
            <v>UN</v>
          </cell>
        </row>
        <row r="39657">
          <cell r="A39657" t="str">
            <v>I0000000813</v>
          </cell>
          <cell r="B39657" t="str">
            <v>ELETROCALHA PERF U 100X50MM C/ VIROLA</v>
          </cell>
          <cell r="C39657" t="str">
            <v>HIBE</v>
          </cell>
          <cell r="D39657" t="str">
            <v>UN</v>
          </cell>
        </row>
        <row r="39658">
          <cell r="A39658" t="str">
            <v>I0000000814</v>
          </cell>
          <cell r="B39658" t="str">
            <v>INTERRUPTOR 3 TECLAS 10A PLACA 4X2 BR</v>
          </cell>
          <cell r="C39658" t="str">
            <v>HIBE</v>
          </cell>
          <cell r="D39658" t="str">
            <v>UN</v>
          </cell>
        </row>
        <row r="39659">
          <cell r="A39659" t="str">
            <v>I0000000818</v>
          </cell>
          <cell r="B39659" t="str">
            <v>CABO FLEXIVEL NAX HEPR 2,5 MM² VERDE</v>
          </cell>
          <cell r="C39659" t="str">
            <v>HIBE</v>
          </cell>
          <cell r="D39659" t="str">
            <v>M</v>
          </cell>
        </row>
        <row r="39660">
          <cell r="A39660" t="str">
            <v>I0000000819</v>
          </cell>
          <cell r="B39660" t="str">
            <v>CABO  FLEXIVEL PP 1KV 3X2,5MM² PRETO</v>
          </cell>
          <cell r="C39660" t="str">
            <v>HIBE</v>
          </cell>
          <cell r="D39660" t="str">
            <v>M</v>
          </cell>
        </row>
        <row r="39661">
          <cell r="A39661" t="str">
            <v>I0000000820</v>
          </cell>
          <cell r="B39661" t="str">
            <v>CABO FLEXIVEL  2,5MM² 750V VERMELHO</v>
          </cell>
          <cell r="C39661" t="str">
            <v>HIBE</v>
          </cell>
          <cell r="D39661" t="str">
            <v>M</v>
          </cell>
        </row>
        <row r="39662">
          <cell r="A39662" t="str">
            <v>I0000000822</v>
          </cell>
          <cell r="B39662" t="str">
            <v>CABO FLEXIVEL PP 1KV 2X2,5MM² PRETO</v>
          </cell>
          <cell r="C39662" t="str">
            <v>HIBE</v>
          </cell>
          <cell r="D39662" t="str">
            <v>M</v>
          </cell>
        </row>
        <row r="39663">
          <cell r="A39663" t="str">
            <v>I0000000823</v>
          </cell>
          <cell r="B39663" t="str">
            <v>CONTATOR TRIPOLAR 1NA+1NF 220VCA 9A</v>
          </cell>
          <cell r="C39663" t="str">
            <v>HIBE</v>
          </cell>
          <cell r="D39663" t="str">
            <v>PEÇ</v>
          </cell>
        </row>
        <row r="39664">
          <cell r="A39664" t="str">
            <v>I0000000824</v>
          </cell>
          <cell r="B39664" t="str">
            <v>DISJUNTOR 3P - 16A - CURVA C 3000A</v>
          </cell>
          <cell r="C39664" t="str">
            <v>HIBE</v>
          </cell>
          <cell r="D39664" t="str">
            <v>UN</v>
          </cell>
        </row>
        <row r="39665">
          <cell r="A39665" t="str">
            <v>I0000000825</v>
          </cell>
          <cell r="B39665" t="str">
            <v>DISJUNTOR 2P - 16A - CURVA C 3000A</v>
          </cell>
          <cell r="C39665" t="str">
            <v>HIBE</v>
          </cell>
          <cell r="D39665" t="str">
            <v>UN</v>
          </cell>
        </row>
        <row r="39666">
          <cell r="A39666" t="str">
            <v>I0000000826</v>
          </cell>
          <cell r="B39666" t="str">
            <v>TOMADA PLUG FÊMEA 2P + T 10A PRETA</v>
          </cell>
          <cell r="C39666" t="str">
            <v>HIBE</v>
          </cell>
          <cell r="D39666" t="str">
            <v>UN</v>
          </cell>
        </row>
        <row r="39667">
          <cell r="A39667" t="str">
            <v>I0000000827</v>
          </cell>
          <cell r="B39667" t="str">
            <v>ELETRODUTO PVC RIGIDO 3/4 VERMELHO</v>
          </cell>
          <cell r="C39667" t="str">
            <v>HIBE</v>
          </cell>
          <cell r="D39667" t="str">
            <v>UN</v>
          </cell>
        </row>
        <row r="39668">
          <cell r="A39668" t="str">
            <v>I0000000828</v>
          </cell>
          <cell r="B39668" t="str">
            <v>CABO SINGELO FLEXÍVEL 2,5MM² PRETO</v>
          </cell>
          <cell r="C39668" t="str">
            <v>HIBE</v>
          </cell>
          <cell r="D39668" t="str">
            <v>M</v>
          </cell>
        </row>
        <row r="39669">
          <cell r="A39669" t="str">
            <v>I0000000829</v>
          </cell>
          <cell r="B39669" t="str">
            <v>EMENDA INTERNA P/ ELETROC 100X50MM</v>
          </cell>
          <cell r="C39669" t="str">
            <v>HIBE</v>
          </cell>
          <cell r="D39669" t="str">
            <v>UN</v>
          </cell>
        </row>
        <row r="39670">
          <cell r="A39670" t="str">
            <v>I00000008306</v>
          </cell>
          <cell r="B39670" t="str">
            <v>PONTA DE PARAFUSADEIRA 6 X 60</v>
          </cell>
          <cell r="C39670" t="str">
            <v>HIBE</v>
          </cell>
          <cell r="D39670" t="str">
            <v>UN</v>
          </cell>
        </row>
        <row r="39671">
          <cell r="A39671" t="str">
            <v>I0000000832</v>
          </cell>
          <cell r="B39671" t="str">
            <v>TOMADA PLUG FÊMEA 2P+T 10A BRANCA</v>
          </cell>
          <cell r="C39671" t="str">
            <v>HIBE</v>
          </cell>
          <cell r="D39671" t="str">
            <v>UN</v>
          </cell>
        </row>
        <row r="39672">
          <cell r="A39672" t="str">
            <v>I0000000833</v>
          </cell>
          <cell r="B39672" t="str">
            <v>TOMADA PLUG MACHO 2P+T 10A BRANCA</v>
          </cell>
          <cell r="C39672" t="str">
            <v>HIBE</v>
          </cell>
          <cell r="D39672" t="str">
            <v>UN</v>
          </cell>
        </row>
        <row r="39673">
          <cell r="A39673" t="str">
            <v>I0000000836</v>
          </cell>
          <cell r="B39673" t="str">
            <v>CABO SINGELO FLEXÍVEL 2,5MM² AZUL</v>
          </cell>
          <cell r="C39673" t="str">
            <v>HIBE</v>
          </cell>
          <cell r="D39673" t="str">
            <v>M</v>
          </cell>
        </row>
        <row r="39674">
          <cell r="A39674" t="str">
            <v>I0000000837</v>
          </cell>
          <cell r="B39674" t="str">
            <v>TOMADA PLUG MACHO 2P+T 10A PRETA</v>
          </cell>
          <cell r="C39674" t="str">
            <v>HIBE</v>
          </cell>
          <cell r="D39674" t="str">
            <v>UN</v>
          </cell>
        </row>
        <row r="39675">
          <cell r="A39675" t="str">
            <v>I0000000838</v>
          </cell>
          <cell r="B39675" t="str">
            <v>TERMINAL COMPRESSAO OLHAL 10MM² </v>
          </cell>
          <cell r="C39675" t="str">
            <v>HIBE</v>
          </cell>
          <cell r="D39675" t="str">
            <v>PEÇ</v>
          </cell>
        </row>
        <row r="39676">
          <cell r="A39676" t="str">
            <v>I0000000839</v>
          </cell>
          <cell r="B39676" t="str">
            <v>TERMINAL COMPRESSAO OLHAL 16MM² </v>
          </cell>
          <cell r="C39676" t="str">
            <v>HIBE</v>
          </cell>
          <cell r="D39676" t="str">
            <v>PEÇ</v>
          </cell>
        </row>
        <row r="39677">
          <cell r="A39677" t="str">
            <v>I0000000840</v>
          </cell>
          <cell r="B39677" t="str">
            <v>CABO FLEXIVEL 2,5 MM² 750V PRETO</v>
          </cell>
          <cell r="C39677" t="str">
            <v>HIBE</v>
          </cell>
          <cell r="D39677" t="str">
            <v>M</v>
          </cell>
        </row>
        <row r="39678">
          <cell r="A39678" t="str">
            <v>I0000000841</v>
          </cell>
          <cell r="B39678" t="str">
            <v>CABO FLEXIVEL  2,5MM² 750V VERDE</v>
          </cell>
          <cell r="C39678" t="str">
            <v>HIBE</v>
          </cell>
          <cell r="D39678" t="str">
            <v>M</v>
          </cell>
        </row>
        <row r="39679">
          <cell r="A39679" t="str">
            <v>I0000000842</v>
          </cell>
          <cell r="B39679" t="str">
            <v>CABO FLEXIVEL 1MM² 750V VERMELHO</v>
          </cell>
          <cell r="C39679" t="str">
            <v>HIBE</v>
          </cell>
          <cell r="D39679" t="str">
            <v>M</v>
          </cell>
        </row>
        <row r="39680">
          <cell r="A39680" t="str">
            <v>I0000000843</v>
          </cell>
          <cell r="B39680" t="str">
            <v>DISJUNTOR MONOPOLAR 16A CURVA C</v>
          </cell>
          <cell r="C39680" t="str">
            <v>HIBE</v>
          </cell>
          <cell r="D39680" t="str">
            <v>UN</v>
          </cell>
        </row>
        <row r="39681">
          <cell r="A39681" t="str">
            <v>I0000000844</v>
          </cell>
          <cell r="B39681" t="str">
            <v>ELETRODUTO PVC RIGIDO 3/4 CINZA</v>
          </cell>
          <cell r="C39681" t="str">
            <v>HIBE</v>
          </cell>
          <cell r="D39681" t="str">
            <v>UN</v>
          </cell>
        </row>
        <row r="39682">
          <cell r="A39682" t="str">
            <v>I0000000845</v>
          </cell>
          <cell r="B39682" t="str">
            <v>TERMINAL COMPRESSAO OLHAL 35MM²</v>
          </cell>
          <cell r="C39682" t="str">
            <v>HIBE</v>
          </cell>
          <cell r="D39682" t="str">
            <v>PEÇ</v>
          </cell>
        </row>
        <row r="39683">
          <cell r="A39683" t="str">
            <v>I0000000846</v>
          </cell>
          <cell r="B39683" t="str">
            <v>CABO FLEXIVEL  2,5MM² 750V AZUL</v>
          </cell>
          <cell r="C39683" t="str">
            <v>HIBE</v>
          </cell>
          <cell r="D39683" t="str">
            <v>M</v>
          </cell>
        </row>
        <row r="39684">
          <cell r="A39684" t="str">
            <v>I0000000849</v>
          </cell>
          <cell r="B39684" t="str">
            <v>CABO DE COBRE NU 35MM² 17 FIOS</v>
          </cell>
          <cell r="C39684" t="str">
            <v>HIBE</v>
          </cell>
          <cell r="D39684" t="str">
            <v>M</v>
          </cell>
        </row>
        <row r="39685">
          <cell r="A39685" t="str">
            <v>I0000000850</v>
          </cell>
          <cell r="B39685" t="str">
            <v>CABO FLEXIVEL 1,5MM 750V VERDE</v>
          </cell>
          <cell r="C39685" t="str">
            <v>HIBE</v>
          </cell>
          <cell r="D39685" t="str">
            <v>M</v>
          </cell>
        </row>
        <row r="39686">
          <cell r="A39686" t="str">
            <v>I0000000851</v>
          </cell>
          <cell r="B39686" t="str">
            <v>CABO FLEXIVEL 1,5MM 750V PRETO</v>
          </cell>
          <cell r="C39686" t="str">
            <v>HIBE</v>
          </cell>
          <cell r="D39686" t="str">
            <v>M</v>
          </cell>
        </row>
        <row r="39687">
          <cell r="A39687" t="str">
            <v>I0000000853</v>
          </cell>
          <cell r="B39687" t="str">
            <v>DISJUNTOR 3P 25A CURVA C 3000A</v>
          </cell>
          <cell r="C39687" t="str">
            <v>HIBE</v>
          </cell>
          <cell r="D39687" t="str">
            <v>UN</v>
          </cell>
        </row>
        <row r="39688">
          <cell r="A39688" t="str">
            <v>I0000000854</v>
          </cell>
          <cell r="B39688" t="str">
            <v>DISJUNTOR TRIPOLAR 40A DIN C40</v>
          </cell>
          <cell r="C39688" t="str">
            <v>HIBE</v>
          </cell>
          <cell r="D39688" t="str">
            <v>UN</v>
          </cell>
        </row>
        <row r="39689">
          <cell r="A39689" t="str">
            <v>I0000000855</v>
          </cell>
          <cell r="B39689" t="str">
            <v>CABO FLEXIVEL 4MM² 750V AZUL</v>
          </cell>
          <cell r="C39689" t="str">
            <v>HIBE</v>
          </cell>
          <cell r="D39689" t="str">
            <v>M</v>
          </cell>
        </row>
        <row r="39690">
          <cell r="A39690" t="str">
            <v>I0000000856</v>
          </cell>
          <cell r="B39690" t="str">
            <v>CABO FLEXIVEL 4MM² 750V PRETO</v>
          </cell>
          <cell r="C39690" t="str">
            <v>HIBE</v>
          </cell>
          <cell r="D39690" t="str">
            <v>M</v>
          </cell>
        </row>
        <row r="39691">
          <cell r="A39691" t="str">
            <v>I0000000857</v>
          </cell>
          <cell r="B39691" t="str">
            <v>CABO FLEXIVEL 1MM² 750V PRETO</v>
          </cell>
          <cell r="C39691" t="str">
            <v>HIBE</v>
          </cell>
          <cell r="D39691" t="str">
            <v>M</v>
          </cell>
        </row>
        <row r="39692">
          <cell r="A39692" t="str">
            <v>I0000000858</v>
          </cell>
          <cell r="B39692" t="str">
            <v>CABO FLEXIVEL 120MM 1KV PRETO</v>
          </cell>
          <cell r="C39692" t="str">
            <v>HIBE</v>
          </cell>
          <cell r="D39692" t="str">
            <v>M</v>
          </cell>
        </row>
        <row r="39693">
          <cell r="A39693" t="str">
            <v>I0000000859</v>
          </cell>
          <cell r="B39693" t="str">
            <v>CABO FLEXIVEL 1,5MM 750V AZUL</v>
          </cell>
          <cell r="C39693" t="str">
            <v>HIBE</v>
          </cell>
          <cell r="D39693" t="str">
            <v>M</v>
          </cell>
        </row>
        <row r="39694">
          <cell r="A39694" t="str">
            <v>I0000000860</v>
          </cell>
          <cell r="B39694" t="str">
            <v>CABO FLEXIVEL 6MM² 750V VERDE</v>
          </cell>
          <cell r="C39694" t="str">
            <v>HIBE</v>
          </cell>
          <cell r="D39694" t="str">
            <v>M</v>
          </cell>
        </row>
        <row r="39695">
          <cell r="A39695" t="str">
            <v>I0000000861</v>
          </cell>
          <cell r="B39695" t="str">
            <v>CABO FLEXIVEL 6MM² 1KV PRETO</v>
          </cell>
          <cell r="C39695" t="str">
            <v>HIBE</v>
          </cell>
          <cell r="D39695" t="str">
            <v>M</v>
          </cell>
        </row>
        <row r="39696">
          <cell r="A39696" t="str">
            <v>I0000000862</v>
          </cell>
          <cell r="B39696" t="str">
            <v>CABO BLINDADO SDAI 2X1,5MM² VER</v>
          </cell>
          <cell r="C39696" t="str">
            <v>HIBE</v>
          </cell>
          <cell r="D39696" t="str">
            <v>M</v>
          </cell>
        </row>
        <row r="39697">
          <cell r="A39697" t="str">
            <v>I0000000863</v>
          </cell>
          <cell r="B39697" t="str">
            <v>CABO FLEXIVEL 6MM² 1KV AZUL</v>
          </cell>
          <cell r="C39697" t="str">
            <v>HIBE</v>
          </cell>
          <cell r="D39697" t="str">
            <v>M</v>
          </cell>
        </row>
        <row r="39698">
          <cell r="A39698" t="str">
            <v>I0000000864</v>
          </cell>
          <cell r="B39698" t="str">
            <v>"DISJUNTOR MONOFÁSICO 25A ;"</v>
          </cell>
          <cell r="C39698" t="str">
            <v>HIBE</v>
          </cell>
          <cell r="D39698" t="str">
            <v>UN</v>
          </cell>
        </row>
        <row r="39699">
          <cell r="A39699" t="str">
            <v>I0000000865</v>
          </cell>
          <cell r="B39699" t="str">
            <v>DISJUNTOR MONOFASICO 16A</v>
          </cell>
          <cell r="C39699" t="str">
            <v>HIBE</v>
          </cell>
          <cell r="D39699" t="str">
            <v>UN</v>
          </cell>
        </row>
        <row r="39700">
          <cell r="A39700" t="str">
            <v>I0000000866</v>
          </cell>
          <cell r="B39700" t="str">
            <v>CONTATOR 25A 220V 1NA+1NF</v>
          </cell>
          <cell r="C39700" t="str">
            <v>HIBE</v>
          </cell>
          <cell r="D39700" t="str">
            <v>PEÇ</v>
          </cell>
        </row>
        <row r="39701">
          <cell r="A39701" t="str">
            <v>I0000000867</v>
          </cell>
          <cell r="B39701" t="str">
            <v>DISPLAY IHM ROMI CONTROL-MASTER 8</v>
          </cell>
          <cell r="C39701" t="str">
            <v>HIBE</v>
          </cell>
          <cell r="D39701" t="str">
            <v>UN</v>
          </cell>
        </row>
        <row r="39702">
          <cell r="A39702" t="str">
            <v>I0000000868</v>
          </cell>
          <cell r="B39702" t="str">
            <v>DISJUNTOR BIFÁSICO 20A</v>
          </cell>
          <cell r="C39702" t="str">
            <v>HIBE</v>
          </cell>
          <cell r="D39702" t="str">
            <v>UN</v>
          </cell>
        </row>
        <row r="39703">
          <cell r="A39703" t="str">
            <v>I0000000869</v>
          </cell>
          <cell r="B39703" t="str">
            <v>CONECTOR SPLIT BOLT 16MM</v>
          </cell>
          <cell r="C39703" t="str">
            <v>HIBE</v>
          </cell>
          <cell r="D39703" t="str">
            <v>UN</v>
          </cell>
        </row>
        <row r="39704">
          <cell r="A39704" t="str">
            <v>I0000000870</v>
          </cell>
          <cell r="B39704" t="str">
            <v>DISJUNTOR TRIFÁSICO 25A</v>
          </cell>
          <cell r="C39704" t="str">
            <v>HIBE</v>
          </cell>
          <cell r="D39704" t="str">
            <v>UN</v>
          </cell>
        </row>
        <row r="39705">
          <cell r="A39705" t="str">
            <v>I0000000871</v>
          </cell>
          <cell r="B39705" t="str">
            <v>DISJUNTOR UNIPOLAR 10A</v>
          </cell>
          <cell r="C39705" t="str">
            <v>HIBE</v>
          </cell>
          <cell r="D39705" t="str">
            <v>UN</v>
          </cell>
        </row>
        <row r="39706">
          <cell r="A39706" t="str">
            <v>I0000000872</v>
          </cell>
          <cell r="B39706" t="str">
            <v>FITA ISOLANTE 18MMX20M</v>
          </cell>
          <cell r="C39706" t="str">
            <v>HIBE</v>
          </cell>
          <cell r="D39706" t="str">
            <v>UN</v>
          </cell>
        </row>
        <row r="39707">
          <cell r="A39707" t="str">
            <v>I0000000873</v>
          </cell>
          <cell r="B39707" t="str">
            <v>CLASSIFICADOR TRANSP FINO A4 C/ ELASTICO</v>
          </cell>
          <cell r="C39707" t="str">
            <v>HIBE</v>
          </cell>
          <cell r="D39707" t="str">
            <v>UN</v>
          </cell>
        </row>
        <row r="39708">
          <cell r="A39708" t="str">
            <v>I0000000874</v>
          </cell>
          <cell r="B39708" t="str">
            <v>TINTA P/  PINCEL ATOMICO VERMELHA 37ML</v>
          </cell>
          <cell r="C39708" t="str">
            <v>HIBE</v>
          </cell>
          <cell r="D39708" t="str">
            <v>UN</v>
          </cell>
        </row>
        <row r="39709">
          <cell r="A39709" t="str">
            <v>I0000000875</v>
          </cell>
          <cell r="B39709" t="str">
            <v>TINTA  P/  PINCEL ATOMICO PRETO 37ML</v>
          </cell>
          <cell r="C39709" t="str">
            <v>HIBE</v>
          </cell>
          <cell r="D39709" t="str">
            <v>UN</v>
          </cell>
        </row>
        <row r="39710">
          <cell r="A39710" t="str">
            <v>I0000000876</v>
          </cell>
          <cell r="B39710" t="str">
            <v>BLOCO ADESIVO TI LEMBRETE COLOR 76x76mm</v>
          </cell>
          <cell r="C39710" t="str">
            <v>HIBE</v>
          </cell>
          <cell r="D39710" t="str">
            <v>UN</v>
          </cell>
        </row>
        <row r="39711">
          <cell r="A39711" t="str">
            <v>I0000000877</v>
          </cell>
          <cell r="B39711" t="str">
            <v>ENVELOPE PLASTICO A4 240x325mm 4 FUROS</v>
          </cell>
          <cell r="C39711" t="str">
            <v>HIBE</v>
          </cell>
          <cell r="D39711" t="str">
            <v>UN</v>
          </cell>
        </row>
        <row r="39712">
          <cell r="A39712" t="str">
            <v>I0000000878</v>
          </cell>
          <cell r="B39712" t="str">
            <v>MARCADOR PILOTO VERME P/ QUADRO BRANCO</v>
          </cell>
          <cell r="C39712" t="str">
            <v>HIBE</v>
          </cell>
          <cell r="D39712" t="str">
            <v>UN</v>
          </cell>
        </row>
        <row r="39713">
          <cell r="A39713" t="str">
            <v>I0000000879</v>
          </cell>
          <cell r="B39713" t="str">
            <v>TINTA P/ PINCEL ATOMICO AZUL</v>
          </cell>
          <cell r="C39713" t="str">
            <v>HIBE</v>
          </cell>
          <cell r="D39713" t="str">
            <v>UN</v>
          </cell>
        </row>
        <row r="39714">
          <cell r="A39714" t="str">
            <v>I0000000880</v>
          </cell>
          <cell r="B39714" t="str">
            <v>CHAVEIRO C/ IDENTIFICADOR DE CHAVE COLOR</v>
          </cell>
          <cell r="C39714" t="str">
            <v>HIBE</v>
          </cell>
          <cell r="D39714" t="str">
            <v>UN</v>
          </cell>
        </row>
        <row r="39715">
          <cell r="A39715" t="str">
            <v>I0000000881</v>
          </cell>
          <cell r="B39715" t="str">
            <v>CLASSIFICADOR PRETO FINO A4 COM ELÁSTICO</v>
          </cell>
          <cell r="C39715" t="str">
            <v>HIBE</v>
          </cell>
          <cell r="D39715" t="str">
            <v>UN</v>
          </cell>
        </row>
        <row r="39716">
          <cell r="A39716" t="str">
            <v>I0000000882</v>
          </cell>
          <cell r="B39716" t="str">
            <v>CLASSIFICADOR AZUL FINO  A5 COM ELÁSTICO</v>
          </cell>
          <cell r="C39716" t="str">
            <v>HIBE</v>
          </cell>
          <cell r="D39716" t="str">
            <v>UN</v>
          </cell>
        </row>
        <row r="39717">
          <cell r="A39717" t="str">
            <v>I0000000883</v>
          </cell>
          <cell r="B39717" t="str">
            <v>CLASSIFICADOR TRANSP A4 C/ 4CM DE ALTURA</v>
          </cell>
          <cell r="C39717" t="str">
            <v>HIBE</v>
          </cell>
          <cell r="D39717" t="str">
            <v>UN</v>
          </cell>
        </row>
        <row r="39718">
          <cell r="A39718" t="str">
            <v>I0000000884</v>
          </cell>
          <cell r="B39718" t="str">
            <v>ORGANIZADOR VERTICAL CRISTAL 1 DIVISORIA</v>
          </cell>
          <cell r="C39718" t="str">
            <v>HIBE</v>
          </cell>
          <cell r="D39718" t="str">
            <v>UN</v>
          </cell>
        </row>
        <row r="39719">
          <cell r="A39719" t="str">
            <v>I0000000885</v>
          </cell>
          <cell r="B39719" t="str">
            <v>ORGANIZADOR VERTICAL CRISTAL 3 DIVISORIA</v>
          </cell>
          <cell r="C39719" t="str">
            <v>HIBE</v>
          </cell>
          <cell r="D39719" t="str">
            <v>UN</v>
          </cell>
        </row>
        <row r="39720">
          <cell r="A39720" t="str">
            <v>I0000000887</v>
          </cell>
          <cell r="B39720" t="str">
            <v>ORGANIZADOR CAIXA CORRESPONDÊNCIA TRIPLA</v>
          </cell>
          <cell r="C39720" t="str">
            <v>HIBE</v>
          </cell>
          <cell r="D39720" t="str">
            <v>PEÇ</v>
          </cell>
        </row>
        <row r="39721">
          <cell r="A39721" t="str">
            <v>I0000000888</v>
          </cell>
          <cell r="B39721" t="str">
            <v>CAPA E CONTRA CAPA PARA ENCADERNAÇÃO A4</v>
          </cell>
          <cell r="C39721" t="str">
            <v>HIBE</v>
          </cell>
          <cell r="D39721" t="str">
            <v>UN</v>
          </cell>
        </row>
        <row r="39722">
          <cell r="A39722" t="str">
            <v>I0000000889</v>
          </cell>
          <cell r="B39722" t="str">
            <v>CLASSIFICADOR RAPIDO A4 TRANSP S/ ELAST</v>
          </cell>
          <cell r="C39722" t="str">
            <v>HIBE</v>
          </cell>
          <cell r="D39722" t="str">
            <v>UN</v>
          </cell>
        </row>
        <row r="39723">
          <cell r="A39723" t="str">
            <v>I0000000890</v>
          </cell>
          <cell r="B39723" t="str">
            <v>BLOCO PARA FLIP CHART 64X88CM 50 FOLHAS</v>
          </cell>
          <cell r="C39723" t="str">
            <v>HIBE</v>
          </cell>
          <cell r="D39723" t="str">
            <v>UN</v>
          </cell>
        </row>
        <row r="39724">
          <cell r="A39724" t="str">
            <v>I0000000892</v>
          </cell>
          <cell r="B39724" t="str">
            <v>MARCADOR PILOTO PRETO P/ QUADRO BRANCO</v>
          </cell>
          <cell r="C39724" t="str">
            <v>HIBE</v>
          </cell>
          <cell r="D39724" t="str">
            <v>UN</v>
          </cell>
        </row>
        <row r="39725">
          <cell r="A39725" t="str">
            <v>I0000000893</v>
          </cell>
          <cell r="B39725" t="str">
            <v>TESOURA PEQUENA EM AÇO INOX CABO PLAST</v>
          </cell>
          <cell r="C39725" t="str">
            <v>HIBE</v>
          </cell>
          <cell r="D39725" t="str">
            <v>UN</v>
          </cell>
        </row>
        <row r="39726">
          <cell r="A39726" t="str">
            <v>I0000000894</v>
          </cell>
          <cell r="B39726" t="str">
            <v>CLASSIFICADOR RAPIDO A4 PRETO S/ ELAST</v>
          </cell>
          <cell r="C39726" t="str">
            <v>HIBE</v>
          </cell>
          <cell r="D39726" t="str">
            <v>UN</v>
          </cell>
        </row>
        <row r="39727">
          <cell r="A39727" t="str">
            <v>I0000000896</v>
          </cell>
          <cell r="B39727" t="str">
            <v>CAVALETE DE FLIP-CHART MADEIRA 89X59CM</v>
          </cell>
          <cell r="C39727" t="str">
            <v>HIBE</v>
          </cell>
          <cell r="D39727" t="str">
            <v>UN</v>
          </cell>
        </row>
        <row r="39728">
          <cell r="A39728" t="str">
            <v>I0000000897</v>
          </cell>
          <cell r="B39728" t="str">
            <v>MARCADOR PILOTO AZUL P/ QUADRO BRANCO</v>
          </cell>
          <cell r="C39728" t="str">
            <v>HIBE</v>
          </cell>
          <cell r="D39728" t="str">
            <v>UN</v>
          </cell>
        </row>
        <row r="39729">
          <cell r="A39729" t="str">
            <v>I0000000898</v>
          </cell>
          <cell r="B39729" t="str">
            <v>TESOURA GRANDE EM AÇO INOX CABO PLAST</v>
          </cell>
          <cell r="C39729" t="str">
            <v>HIBE</v>
          </cell>
          <cell r="D39729" t="str">
            <v>UN</v>
          </cell>
        </row>
        <row r="39730">
          <cell r="A39730" t="str">
            <v>I0000000899</v>
          </cell>
          <cell r="B39730" t="str">
            <v>ESPIRAL PLAST INCOLOR 17MM P/ 100 FOLHAS</v>
          </cell>
          <cell r="C39730" t="str">
            <v>HIBE</v>
          </cell>
          <cell r="D39730" t="str">
            <v>UN</v>
          </cell>
        </row>
        <row r="39731">
          <cell r="A39731" t="str">
            <v>I0000000900</v>
          </cell>
          <cell r="B39731" t="str">
            <v>TESOURA MÉDIA EM AÇO INOX CABO PLAST</v>
          </cell>
          <cell r="C39731" t="str">
            <v>HIBE</v>
          </cell>
          <cell r="D39731" t="str">
            <v>UN</v>
          </cell>
        </row>
        <row r="39732">
          <cell r="A39732" t="str">
            <v>I0000000901</v>
          </cell>
          <cell r="B39732" t="str">
            <v>PAPEL CONTACT TRANSPARENTE 45CMX10M</v>
          </cell>
          <cell r="C39732" t="str">
            <v>HIBE</v>
          </cell>
          <cell r="D39732" t="str">
            <v>UN</v>
          </cell>
        </row>
        <row r="39733">
          <cell r="A39733" t="str">
            <v>I0000000902</v>
          </cell>
          <cell r="B39733" t="str">
            <v>QUADRO BRANCO PARA PILOTO TAM 120X90</v>
          </cell>
          <cell r="C39733" t="str">
            <v>HIBE</v>
          </cell>
          <cell r="D39733" t="str">
            <v>UN</v>
          </cell>
        </row>
        <row r="39734">
          <cell r="A39734" t="str">
            <v>I0000000904</v>
          </cell>
          <cell r="B39734" t="str">
            <v>FRAGMENTADORA DE PAPEL C/ CESTO 220V</v>
          </cell>
          <cell r="C39734" t="str">
            <v>HIBE</v>
          </cell>
          <cell r="D39734" t="str">
            <v>UN</v>
          </cell>
        </row>
        <row r="39735">
          <cell r="A39735" t="str">
            <v>I0000000905</v>
          </cell>
          <cell r="B39735" t="str">
            <v>SUPORTE P/ MONITOR P&amp;B C/ 3 GAVETAS</v>
          </cell>
          <cell r="C39735" t="str">
            <v>HIBE</v>
          </cell>
          <cell r="D39735" t="str">
            <v>UN</v>
          </cell>
        </row>
        <row r="39736">
          <cell r="A39736" t="str">
            <v>I0000000906</v>
          </cell>
          <cell r="B39736" t="str">
            <v>SUPORTE P/ MONITOR P&amp;B C/ 2 GAVETAS</v>
          </cell>
          <cell r="C39736" t="str">
            <v>HIBE</v>
          </cell>
          <cell r="D39736" t="str">
            <v>UN</v>
          </cell>
        </row>
        <row r="39737">
          <cell r="A39737" t="str">
            <v>I0000000907</v>
          </cell>
          <cell r="B39737" t="str">
            <v>QUADRO BRANCO PARA PILOTO TAM 90X60</v>
          </cell>
          <cell r="C39737" t="str">
            <v>HIBE</v>
          </cell>
          <cell r="D39737" t="str">
            <v>UN</v>
          </cell>
        </row>
        <row r="39738">
          <cell r="A39738" t="str">
            <v>I0000000908</v>
          </cell>
          <cell r="B39738" t="str">
            <v>GUILHOTINA PARA PAPEL A4 CORTE RETO</v>
          </cell>
          <cell r="C39738" t="str">
            <v>HIBE</v>
          </cell>
          <cell r="D39738" t="str">
            <v>UN</v>
          </cell>
        </row>
        <row r="39739">
          <cell r="A39739" t="str">
            <v>I0000000910</v>
          </cell>
          <cell r="B39739" t="str">
            <v>PILOTO PARA QUADRO BRANCO VERMELHO</v>
          </cell>
          <cell r="C39739" t="str">
            <v>HIBE</v>
          </cell>
          <cell r="D39739" t="str">
            <v>UN</v>
          </cell>
        </row>
        <row r="39740">
          <cell r="A39740" t="str">
            <v>I0000000911</v>
          </cell>
          <cell r="B39740" t="str">
            <v>BLOCO DE NOTAS C/4BL POST IT</v>
          </cell>
          <cell r="C39740" t="str">
            <v>HIBE</v>
          </cell>
          <cell r="D39740" t="str">
            <v>UN</v>
          </cell>
        </row>
        <row r="39741">
          <cell r="A39741" t="str">
            <v>I0000000912</v>
          </cell>
          <cell r="B39741" t="str">
            <v>BASTAO DE COLA QUENTE TRANSPARENTE</v>
          </cell>
          <cell r="C39741" t="str">
            <v>HIBE</v>
          </cell>
          <cell r="D39741" t="str">
            <v>PEÇ</v>
          </cell>
        </row>
        <row r="39742">
          <cell r="A39742" t="str">
            <v>I0000000914</v>
          </cell>
          <cell r="B39742" t="str">
            <v>PISTOLA PLAST  P/ COLA QUENTE APL20</v>
          </cell>
          <cell r="C39742" t="str">
            <v>HIBE</v>
          </cell>
          <cell r="D39742" t="str">
            <v>PEÇ</v>
          </cell>
        </row>
        <row r="39743">
          <cell r="A39743" t="str">
            <v>I0000000915</v>
          </cell>
          <cell r="B39743" t="str">
            <v>EXTRATOR DE GRAMPO TIPO ESPÁTULA</v>
          </cell>
          <cell r="C39743" t="str">
            <v>HIBE</v>
          </cell>
          <cell r="D39743" t="str">
            <v>UN</v>
          </cell>
        </row>
        <row r="39744">
          <cell r="A39744" t="str">
            <v>I0000000916</v>
          </cell>
          <cell r="B39744" t="str">
            <v>PILHA AAA RECARREGAVEL</v>
          </cell>
          <cell r="C39744" t="str">
            <v>HIBE</v>
          </cell>
          <cell r="D39744" t="str">
            <v>UN</v>
          </cell>
        </row>
        <row r="39745">
          <cell r="A39745" t="str">
            <v>I0000000917</v>
          </cell>
          <cell r="B39745" t="str">
            <v>PILOTO PARA QUADRO BRANCO  AZUL</v>
          </cell>
          <cell r="C39745" t="str">
            <v>HIBE</v>
          </cell>
          <cell r="D39745" t="str">
            <v>UN</v>
          </cell>
        </row>
        <row r="39746">
          <cell r="A39746" t="str">
            <v>I0000000918</v>
          </cell>
          <cell r="B39746" t="str">
            <v>PILOTO PARA QUADRO BRANCO PRETO</v>
          </cell>
          <cell r="C39746" t="str">
            <v>HIBE</v>
          </cell>
          <cell r="D39746" t="str">
            <v>UN</v>
          </cell>
        </row>
        <row r="39747">
          <cell r="A39747" t="str">
            <v>I0000000920</v>
          </cell>
          <cell r="B39747" t="str">
            <v>EXTRATOR DE GRAMPO TIPO PIRANHA</v>
          </cell>
          <cell r="C39747" t="str">
            <v>HIBE</v>
          </cell>
          <cell r="D39747" t="str">
            <v>UN</v>
          </cell>
        </row>
        <row r="39748">
          <cell r="A39748" t="str">
            <v>I0000000921</v>
          </cell>
          <cell r="B39748" t="str">
            <v>ELASTICO AMARELO Nº18</v>
          </cell>
          <cell r="C39748" t="str">
            <v>HIBE</v>
          </cell>
          <cell r="D39748" t="str">
            <v>UN</v>
          </cell>
        </row>
        <row r="39749">
          <cell r="A39749" t="str">
            <v>I0000000922</v>
          </cell>
          <cell r="B39749" t="str">
            <v>PILHA AA RECARREGAVEL</v>
          </cell>
          <cell r="C39749" t="str">
            <v>HIBE</v>
          </cell>
          <cell r="D39749" t="str">
            <v>UN</v>
          </cell>
        </row>
        <row r="39750">
          <cell r="A39750" t="str">
            <v>I0000000923</v>
          </cell>
          <cell r="B39750" t="str">
            <v>PORTA CANETAS / CLIPS CRISTAL</v>
          </cell>
          <cell r="C39750" t="str">
            <v>HIBE</v>
          </cell>
          <cell r="D39750" t="str">
            <v>UN</v>
          </cell>
        </row>
        <row r="39751">
          <cell r="A39751" t="str">
            <v>I0000000924</v>
          </cell>
          <cell r="B39751" t="str">
            <v>FITA ADESIVA CREPE 18MM X 50M</v>
          </cell>
          <cell r="C39751" t="str">
            <v>HIBE</v>
          </cell>
          <cell r="D39751" t="str">
            <v>UN</v>
          </cell>
        </row>
        <row r="39752">
          <cell r="A39752" t="str">
            <v>I0000000925</v>
          </cell>
          <cell r="B39752" t="str">
            <v>APAGADOR PARA QUADRO 5x6x15CM</v>
          </cell>
          <cell r="C39752" t="str">
            <v>HIBE</v>
          </cell>
          <cell r="D39752" t="str">
            <v>UN</v>
          </cell>
        </row>
        <row r="39753">
          <cell r="A39753" t="str">
            <v>I0000000926</v>
          </cell>
          <cell r="B39753" t="str">
            <v>PRANCHETA OFÍCIO A4 ACRÍLICO</v>
          </cell>
          <cell r="C39753" t="str">
            <v>HIBE</v>
          </cell>
          <cell r="D39753" t="str">
            <v>UN</v>
          </cell>
        </row>
        <row r="39754">
          <cell r="A39754" t="str">
            <v>I0000000928</v>
          </cell>
          <cell r="B39754" t="str">
            <v>AGENDA CAPA DURA COM ESPIRAL</v>
          </cell>
          <cell r="C39754" t="str">
            <v>HIBE</v>
          </cell>
          <cell r="D39754" t="str">
            <v>PEÇ</v>
          </cell>
        </row>
        <row r="39755">
          <cell r="A39755" t="str">
            <v>I0000000929</v>
          </cell>
          <cell r="B39755" t="str">
            <v>TINTA VERMELHA PARA CARIMBO</v>
          </cell>
          <cell r="C39755" t="str">
            <v>HIBE</v>
          </cell>
          <cell r="D39755" t="str">
            <v>UN</v>
          </cell>
        </row>
        <row r="39756">
          <cell r="A39756" t="str">
            <v>I0000000930</v>
          </cell>
          <cell r="B39756" t="str">
            <v>PASTA CATALOGO A4 COM VISOR</v>
          </cell>
          <cell r="C39756" t="str">
            <v>HIBE</v>
          </cell>
          <cell r="D39756" t="str">
            <v>UN</v>
          </cell>
        </row>
        <row r="39757">
          <cell r="A39757" t="str">
            <v>I0000000931</v>
          </cell>
          <cell r="B39757" t="str">
            <v>PASTA CATÁLOGO A4 SEM VISOR</v>
          </cell>
          <cell r="C39757" t="str">
            <v>HIBE</v>
          </cell>
          <cell r="D39757" t="str">
            <v>UN</v>
          </cell>
        </row>
        <row r="39758">
          <cell r="A39758" t="str">
            <v>I0000000934</v>
          </cell>
          <cell r="B39758" t="str">
            <v>PAPEL KRAFT 60CMX150M 80G</v>
          </cell>
          <cell r="C39758" t="str">
            <v>HIBE</v>
          </cell>
          <cell r="D39758" t="str">
            <v>M</v>
          </cell>
        </row>
        <row r="39759">
          <cell r="A39759" t="str">
            <v>I0000000935</v>
          </cell>
          <cell r="B39759" t="str">
            <v>TINTA PRETA PARA CARIMBO</v>
          </cell>
          <cell r="C39759" t="str">
            <v>HIBE</v>
          </cell>
          <cell r="D39759" t="str">
            <v>PEÇ</v>
          </cell>
        </row>
        <row r="39760">
          <cell r="A39760" t="str">
            <v>I0000000936</v>
          </cell>
          <cell r="B39760" t="str">
            <v>PINCEL ATOMICO VERMELHO</v>
          </cell>
          <cell r="C39760" t="str">
            <v>HIBE</v>
          </cell>
          <cell r="D39760" t="str">
            <v>UN</v>
          </cell>
        </row>
        <row r="39761">
          <cell r="A39761" t="str">
            <v>I0000000937</v>
          </cell>
          <cell r="B39761" t="str">
            <v>PRANCHETA OFICIO A4 MDF</v>
          </cell>
          <cell r="C39761" t="str">
            <v>HIBE</v>
          </cell>
          <cell r="D39761" t="str">
            <v>UN</v>
          </cell>
        </row>
        <row r="39762">
          <cell r="A39762" t="str">
            <v>I0000000939</v>
          </cell>
          <cell r="B39762" t="str">
            <v>PASTA L A4 TRANSPARENTE</v>
          </cell>
          <cell r="C39762" t="str">
            <v>HIBE</v>
          </cell>
          <cell r="D39762" t="str">
            <v>UN</v>
          </cell>
        </row>
        <row r="39763">
          <cell r="A39763" t="str">
            <v>I0000000940</v>
          </cell>
          <cell r="B39763" t="str">
            <v>PAPEL OFICIO A4 AMARELO</v>
          </cell>
          <cell r="C39763" t="str">
            <v>HIBE</v>
          </cell>
          <cell r="D39763" t="str">
            <v>UN</v>
          </cell>
        </row>
        <row r="39764">
          <cell r="A39764" t="str">
            <v>I0000000941</v>
          </cell>
          <cell r="B39764" t="str">
            <v>TINTA VERDE PARA CARIMBO</v>
          </cell>
          <cell r="C39764" t="str">
            <v>HIBE</v>
          </cell>
          <cell r="D39764" t="str">
            <v>UN</v>
          </cell>
        </row>
        <row r="39765">
          <cell r="A39765" t="str">
            <v>I0000000944</v>
          </cell>
          <cell r="B39765" t="str">
            <v>CORRETIVO LIQUIDO 18ML</v>
          </cell>
          <cell r="C39765" t="str">
            <v>HIBE</v>
          </cell>
          <cell r="D39765" t="str">
            <v>UN</v>
          </cell>
        </row>
        <row r="39766">
          <cell r="A39766" t="str">
            <v>I0000000945</v>
          </cell>
          <cell r="B39766" t="str">
            <v>LIVRO  ATA  200 FOLHAS</v>
          </cell>
          <cell r="C39766" t="str">
            <v>HIBE</v>
          </cell>
          <cell r="D39766" t="str">
            <v>UN</v>
          </cell>
        </row>
        <row r="39767">
          <cell r="A39767" t="str">
            <v>I0000000946</v>
          </cell>
          <cell r="B39767" t="str">
            <v>ENVELOPE DE PAPEL PARDO GRANDE</v>
          </cell>
          <cell r="C39767" t="str">
            <v>HIBE</v>
          </cell>
          <cell r="D39767" t="str">
            <v>UN</v>
          </cell>
        </row>
        <row r="39768">
          <cell r="A39768" t="str">
            <v>I0000000947</v>
          </cell>
          <cell r="B39768" t="str">
            <v>PAPEL OFICIO A4 VERDE</v>
          </cell>
          <cell r="C39768" t="str">
            <v>HIBE</v>
          </cell>
          <cell r="D39768" t="str">
            <v>UN</v>
          </cell>
        </row>
        <row r="39769">
          <cell r="A39769" t="str">
            <v>I0000000948</v>
          </cell>
          <cell r="B39769" t="str">
            <v>PAPEL VERGE A4 BRANCO</v>
          </cell>
          <cell r="C39769" t="str">
            <v>HIBE</v>
          </cell>
          <cell r="D39769" t="str">
            <v>PEÇ</v>
          </cell>
        </row>
        <row r="39770">
          <cell r="A39770" t="str">
            <v>I0000000949</v>
          </cell>
          <cell r="B39770" t="str">
            <v>PINCEL ATOMICO PRETO</v>
          </cell>
          <cell r="C39770" t="str">
            <v>HIBE</v>
          </cell>
          <cell r="D39770" t="str">
            <v>UN</v>
          </cell>
        </row>
        <row r="39771">
          <cell r="A39771" t="str">
            <v>I0000000951</v>
          </cell>
          <cell r="B39771" t="str">
            <v>PAPEL OFICIO A4 AZUL</v>
          </cell>
          <cell r="C39771" t="str">
            <v>HIBE</v>
          </cell>
          <cell r="D39771" t="str">
            <v>UN</v>
          </cell>
        </row>
        <row r="39772">
          <cell r="A39772" t="str">
            <v>I0000000952</v>
          </cell>
          <cell r="B39772" t="str">
            <v>PINCEL ATOMICO AZUL</v>
          </cell>
          <cell r="C39772" t="str">
            <v>HIBE</v>
          </cell>
          <cell r="D39772" t="str">
            <v>UN</v>
          </cell>
        </row>
        <row r="39773">
          <cell r="A39773" t="str">
            <v>I0000000953</v>
          </cell>
          <cell r="B39773" t="str">
            <v>PILHA ALCALINA AAA</v>
          </cell>
          <cell r="C39773" t="str">
            <v>HIBE</v>
          </cell>
          <cell r="D39773" t="str">
            <v>PEÇ</v>
          </cell>
        </row>
        <row r="39774">
          <cell r="A39774" t="str">
            <v>I0000000954</v>
          </cell>
          <cell r="B39774" t="str">
            <v>ENVELOPE DE PAPEL BRA 240x340 A4</v>
          </cell>
          <cell r="C39774" t="str">
            <v>HIBE</v>
          </cell>
          <cell r="D39774" t="str">
            <v>UN</v>
          </cell>
        </row>
        <row r="39775">
          <cell r="A39775" t="str">
            <v>I0000000956</v>
          </cell>
          <cell r="B39775" t="str">
            <v>ENVELOPE DE PAP PARDO 240 x 340 A4</v>
          </cell>
          <cell r="C39775" t="str">
            <v>HIBE</v>
          </cell>
          <cell r="D39775" t="str">
            <v>UN</v>
          </cell>
        </row>
        <row r="39776">
          <cell r="A39776" t="str">
            <v>I0000000957</v>
          </cell>
          <cell r="B39776" t="str">
            <v>PILHA ALCALINA AA</v>
          </cell>
          <cell r="C39776" t="str">
            <v>HIBE</v>
          </cell>
          <cell r="D39776" t="str">
            <v>UN</v>
          </cell>
        </row>
        <row r="39777">
          <cell r="A39777" t="str">
            <v>I0000000958</v>
          </cell>
          <cell r="B39777" t="str">
            <v>PILHA SIMPLES AAA</v>
          </cell>
          <cell r="C39777" t="str">
            <v>HIBE</v>
          </cell>
          <cell r="D39777" t="str">
            <v>UN</v>
          </cell>
        </row>
        <row r="39778">
          <cell r="A39778" t="str">
            <v>I0000000959</v>
          </cell>
          <cell r="B39778" t="str">
            <v>ENVELOPE DE PAPEL PARDO A5</v>
          </cell>
          <cell r="C39778" t="str">
            <v>HIBE</v>
          </cell>
          <cell r="D39778" t="str">
            <v>UN</v>
          </cell>
        </row>
        <row r="39779">
          <cell r="A39779" t="str">
            <v>I0000000961</v>
          </cell>
          <cell r="B39779" t="str">
            <v>PASTA L A4 PRETA</v>
          </cell>
          <cell r="C39779" t="str">
            <v>HIBE</v>
          </cell>
          <cell r="D39779" t="str">
            <v>UN</v>
          </cell>
        </row>
        <row r="39780">
          <cell r="A39780" t="str">
            <v>I0000000962</v>
          </cell>
          <cell r="B39780" t="str">
            <v>PAPEL OFICIO A4</v>
          </cell>
          <cell r="C39780" t="str">
            <v>HIBE</v>
          </cell>
          <cell r="D39780" t="str">
            <v>PEÇ</v>
          </cell>
        </row>
        <row r="39781">
          <cell r="A39781" t="str">
            <v>I0000000963</v>
          </cell>
          <cell r="B39781" t="str">
            <v>PASTA L A4 AZUL</v>
          </cell>
          <cell r="C39781" t="str">
            <v>HIBE</v>
          </cell>
          <cell r="D39781" t="str">
            <v>UN</v>
          </cell>
        </row>
        <row r="39782">
          <cell r="A39782" t="str">
            <v>I0000000964</v>
          </cell>
          <cell r="B39782" t="str">
            <v>LAPIS DE MADEIRA PRETO Nº2</v>
          </cell>
          <cell r="C39782" t="str">
            <v>HIBE</v>
          </cell>
          <cell r="D39782" t="str">
            <v>UN</v>
          </cell>
        </row>
        <row r="39783">
          <cell r="A39783" t="str">
            <v>I0000000965</v>
          </cell>
          <cell r="B39783" t="str">
            <v>BORRACHA BRANCA</v>
          </cell>
          <cell r="C39783" t="str">
            <v>HIBE</v>
          </cell>
          <cell r="D39783" t="str">
            <v>UN</v>
          </cell>
        </row>
        <row r="39784">
          <cell r="A39784" t="str">
            <v>I0000000966</v>
          </cell>
          <cell r="B39784" t="str">
            <v>PAPEL OFICIO A3 BRANCO</v>
          </cell>
          <cell r="C39784" t="str">
            <v>HIBE</v>
          </cell>
          <cell r="D39784" t="str">
            <v>UN</v>
          </cell>
        </row>
        <row r="39785">
          <cell r="A39785" t="str">
            <v>I0000000967</v>
          </cell>
          <cell r="B39785" t="str">
            <v>GRAMPEADOR DE PAPEL</v>
          </cell>
          <cell r="C39785" t="str">
            <v>HIBE</v>
          </cell>
          <cell r="D39785" t="str">
            <v>UN</v>
          </cell>
        </row>
        <row r="39786">
          <cell r="A39786" t="str">
            <v>I0000000968</v>
          </cell>
          <cell r="B39786" t="str">
            <v>GRAMPO PARA GRAMPEADOR DE PAPEL</v>
          </cell>
          <cell r="C39786" t="str">
            <v>HIBE</v>
          </cell>
          <cell r="D39786" t="str">
            <v>CX</v>
          </cell>
        </row>
        <row r="39787">
          <cell r="A39787" t="str">
            <v>I0000000969</v>
          </cell>
          <cell r="B39787" t="str">
            <v>CANETA ESFEROGRAFICA AZUL</v>
          </cell>
          <cell r="C39787" t="str">
            <v>HIBE</v>
          </cell>
          <cell r="D39787" t="str">
            <v>PEÇ</v>
          </cell>
        </row>
        <row r="39788">
          <cell r="A39788" t="str">
            <v>I0000000970</v>
          </cell>
          <cell r="B39788" t="str">
            <v>CANETA ESFEROGRAFICA PRETA</v>
          </cell>
          <cell r="C39788" t="str">
            <v>HIBE</v>
          </cell>
          <cell r="D39788" t="str">
            <v>UN</v>
          </cell>
        </row>
        <row r="39789">
          <cell r="A39789" t="str">
            <v>I0000000971</v>
          </cell>
          <cell r="B39789" t="str">
            <v>CANETA ESFEROGRAFICA VERMELHA</v>
          </cell>
          <cell r="C39789" t="str">
            <v>HIBE</v>
          </cell>
          <cell r="D39789" t="str">
            <v>UN</v>
          </cell>
        </row>
        <row r="39790">
          <cell r="A39790" t="str">
            <v>I0000000972</v>
          </cell>
          <cell r="B39790" t="str">
            <v>CANETA PERMANENTE  AZUL P/ RETRO PROJ</v>
          </cell>
          <cell r="C39790" t="str">
            <v>HIBE</v>
          </cell>
          <cell r="D39790" t="str">
            <v>PEÇ</v>
          </cell>
        </row>
        <row r="39791">
          <cell r="A39791" t="str">
            <v>I0000000973</v>
          </cell>
          <cell r="B39791" t="str">
            <v>CANETA PERMANENTE PRETA P/ RETRO PROJ</v>
          </cell>
          <cell r="C39791" t="str">
            <v>HIBE</v>
          </cell>
          <cell r="D39791" t="str">
            <v>UN</v>
          </cell>
        </row>
        <row r="39792">
          <cell r="A39792" t="str">
            <v>I0000000976</v>
          </cell>
          <cell r="B39792" t="str">
            <v>RESISTENCIA MODULAR  Ø 6,5X 120 MM</v>
          </cell>
          <cell r="C39792" t="str">
            <v>ERSA</v>
          </cell>
          <cell r="D39792" t="str">
            <v>PEÇ</v>
          </cell>
        </row>
        <row r="39793">
          <cell r="A39793" t="str">
            <v>I0000000978</v>
          </cell>
          <cell r="B39793" t="str">
            <v>RESISTENCIA MODULAR  Ø 6,5X 650 MM</v>
          </cell>
          <cell r="C39793" t="str">
            <v>ERSA</v>
          </cell>
          <cell r="D39793" t="str">
            <v>PEÇ</v>
          </cell>
        </row>
        <row r="39794">
          <cell r="A39794" t="str">
            <v>I0000000980</v>
          </cell>
          <cell r="B39794" t="str">
            <v>RESISTENCIA MODULAR  Ø 6,5X 900 MM</v>
          </cell>
          <cell r="C39794" t="str">
            <v>ERSA</v>
          </cell>
          <cell r="D39794" t="str">
            <v>PEÇ</v>
          </cell>
        </row>
        <row r="39795">
          <cell r="A39795" t="str">
            <v>I0000000982</v>
          </cell>
          <cell r="B39795" t="str">
            <v>RESISTENCIA MODULAR  6,5 X 750</v>
          </cell>
          <cell r="C39795" t="str">
            <v>ERSA</v>
          </cell>
          <cell r="D39795" t="str">
            <v>PEÇ</v>
          </cell>
        </row>
        <row r="39796">
          <cell r="A39796" t="str">
            <v>I0000000983</v>
          </cell>
          <cell r="B39796" t="str">
            <v>RESISTENCIA MODULAR  6,5 X 850</v>
          </cell>
          <cell r="C39796" t="str">
            <v>ERSA</v>
          </cell>
          <cell r="D39796" t="str">
            <v>PEÇ</v>
          </cell>
        </row>
        <row r="39797">
          <cell r="A39797" t="str">
            <v>I0000000985</v>
          </cell>
          <cell r="B39797" t="str">
            <v>RESISTENCIA MODULAR  6,5X650 MM</v>
          </cell>
          <cell r="C39797" t="str">
            <v>ERSA</v>
          </cell>
          <cell r="D39797" t="str">
            <v>PEÇ</v>
          </cell>
        </row>
        <row r="39798">
          <cell r="A39798" t="str">
            <v>I0000000987</v>
          </cell>
          <cell r="B39798" t="str">
            <v>RESISTENCIA MODULAR  6,5X800 MM</v>
          </cell>
          <cell r="C39798" t="str">
            <v>ERSA</v>
          </cell>
          <cell r="D39798" t="str">
            <v>PEÇ</v>
          </cell>
        </row>
        <row r="39799">
          <cell r="A39799" t="str">
            <v>I0000000988</v>
          </cell>
          <cell r="B39799" t="str">
            <v>RESISTENCIA MODULAR  8,0X700 MM</v>
          </cell>
          <cell r="C39799" t="str">
            <v>ERSA</v>
          </cell>
          <cell r="D39799" t="str">
            <v>PEÇ</v>
          </cell>
        </row>
        <row r="39800">
          <cell r="A39800" t="str">
            <v>I0000000989</v>
          </cell>
          <cell r="B39800" t="str">
            <v>RESISTENCIA MODULAR  8,5 X 650</v>
          </cell>
          <cell r="C39800" t="str">
            <v>ERSA</v>
          </cell>
          <cell r="D39800" t="str">
            <v>PEÇ</v>
          </cell>
        </row>
        <row r="39801">
          <cell r="A39801" t="str">
            <v>I0000000990</v>
          </cell>
          <cell r="B39801" t="str">
            <v>RESISTENCIA MODULAR  8,5 X 750</v>
          </cell>
          <cell r="C39801" t="str">
            <v>ERSA</v>
          </cell>
          <cell r="D39801" t="str">
            <v>PEÇ</v>
          </cell>
        </row>
        <row r="39802">
          <cell r="A39802" t="str">
            <v>I0000000991</v>
          </cell>
          <cell r="B39802" t="str">
            <v>RESISTENCIA MODULAR  8,5X700 MM</v>
          </cell>
          <cell r="C39802" t="str">
            <v>ERSA</v>
          </cell>
          <cell r="D39802" t="str">
            <v>PEÇ</v>
          </cell>
        </row>
        <row r="39803">
          <cell r="A39803" t="str">
            <v>I0000000992</v>
          </cell>
          <cell r="B39803" t="str">
            <v>RESISTENCIA MODULAR 6,5 X 550MM</v>
          </cell>
          <cell r="C39803" t="str">
            <v>ERSA</v>
          </cell>
          <cell r="D39803" t="str">
            <v>PEÇ</v>
          </cell>
        </row>
        <row r="39804">
          <cell r="A39804" t="str">
            <v>I0000000994</v>
          </cell>
          <cell r="B39804" t="str">
            <v>RESISTENCIA MODULAR DIAMETRO 8,5MM X</v>
          </cell>
          <cell r="C39804" t="str">
            <v>ERSA</v>
          </cell>
          <cell r="D39804" t="str">
            <v>PEÇ</v>
          </cell>
        </row>
        <row r="39805">
          <cell r="A39805" t="str">
            <v>I0000000995</v>
          </cell>
          <cell r="B39805" t="str">
            <v>RESISTENCIA MODULAR DIAMETRO 8MM X 40</v>
          </cell>
          <cell r="C39805" t="str">
            <v>ERSA</v>
          </cell>
          <cell r="D39805" t="str">
            <v>PEÇ</v>
          </cell>
        </row>
        <row r="39806">
          <cell r="A39806" t="str">
            <v>I0000000998</v>
          </cell>
          <cell r="B39806" t="str">
            <v>RESISTENCIA CAC. 12X200MM 650WX220V</v>
          </cell>
          <cell r="C39806" t="str">
            <v>ERSA</v>
          </cell>
          <cell r="D39806" t="str">
            <v>PEÇ</v>
          </cell>
        </row>
        <row r="39807">
          <cell r="A39807" t="str">
            <v>I0000001000</v>
          </cell>
          <cell r="B39807" t="str">
            <v>RESISTENCIA MODULAR DIAMETRO 8,5 X 4</v>
          </cell>
          <cell r="C39807" t="str">
            <v>ERSA</v>
          </cell>
          <cell r="D39807" t="str">
            <v>PEÇ</v>
          </cell>
        </row>
        <row r="39808">
          <cell r="A39808" t="str">
            <v>I0000001003</v>
          </cell>
          <cell r="B39808" t="str">
            <v>RESISTENCIA CAC. 12X130MM 400WX220VLI</v>
          </cell>
          <cell r="C39808" t="str">
            <v>ERSA</v>
          </cell>
          <cell r="D39808" t="str">
            <v>UN</v>
          </cell>
        </row>
        <row r="39809">
          <cell r="A39809" t="str">
            <v>I0000001005</v>
          </cell>
          <cell r="B39809" t="str">
            <v>RESISTENCIA CARTUCHO 1/2""X150 550W</v>
          </cell>
          <cell r="C39809" t="str">
            <v>ERSA</v>
          </cell>
          <cell r="D39809" t="str">
            <v>PEÇ</v>
          </cell>
        </row>
        <row r="39810">
          <cell r="A39810" t="str">
            <v>I0000001009</v>
          </cell>
          <cell r="B39810" t="str">
            <v>RESISTENCIA CARTUCHO 12X150 MM</v>
          </cell>
          <cell r="C39810" t="str">
            <v>ERSA</v>
          </cell>
          <cell r="D39810" t="str">
            <v>PEÇ</v>
          </cell>
        </row>
        <row r="39811">
          <cell r="A39811" t="str">
            <v>I0000001010</v>
          </cell>
          <cell r="B39811" t="str">
            <v>RESISTENCIA CARTUCHO 12X200 MM</v>
          </cell>
          <cell r="C39811" t="str">
            <v>ERSA</v>
          </cell>
          <cell r="D39811" t="str">
            <v>PEÇ</v>
          </cell>
        </row>
        <row r="39812">
          <cell r="A39812" t="str">
            <v>I0000001011</v>
          </cell>
          <cell r="B39812" t="str">
            <v>"RESISTENCIA CARTUCHO 3/8""X150 MM"</v>
          </cell>
          <cell r="C39812" t="str">
            <v>ERSA</v>
          </cell>
          <cell r="D39812" t="str">
            <v>PEÇ</v>
          </cell>
        </row>
        <row r="39813">
          <cell r="A39813" t="str">
            <v>I0000001015</v>
          </cell>
          <cell r="B39813" t="str">
            <v>RESISTENCIA CARTUCHO Ø 12 X 130 MM</v>
          </cell>
          <cell r="C39813" t="str">
            <v>ERSA</v>
          </cell>
          <cell r="D39813" t="str">
            <v>PEÇ</v>
          </cell>
        </row>
        <row r="39814">
          <cell r="A39814" t="str">
            <v>I0000001016</v>
          </cell>
          <cell r="B39814" t="str">
            <v>RESISTENCIA CARTUCHO Ø 12 X 200 MM</v>
          </cell>
          <cell r="C39814" t="str">
            <v>ERSA</v>
          </cell>
          <cell r="D39814" t="str">
            <v>PEÇ</v>
          </cell>
        </row>
        <row r="39815">
          <cell r="A39815" t="str">
            <v>I0000001017</v>
          </cell>
          <cell r="B39815" t="str">
            <v>RESISTENCIA CARTUCHO Ø 12 X 220 MM</v>
          </cell>
          <cell r="C39815" t="str">
            <v>ERSA</v>
          </cell>
          <cell r="D39815" t="str">
            <v>PEÇ</v>
          </cell>
        </row>
        <row r="39816">
          <cell r="A39816" t="str">
            <v>I0000001018</v>
          </cell>
          <cell r="B39816" t="str">
            <v>RESISTENCIA CARTUCHO Ø 12 X 250 MM</v>
          </cell>
          <cell r="C39816" t="str">
            <v>ERSA</v>
          </cell>
          <cell r="D39816" t="str">
            <v>PEÇ</v>
          </cell>
        </row>
        <row r="39817">
          <cell r="A39817" t="str">
            <v>I0000001020</v>
          </cell>
          <cell r="B39817" t="str">
            <v>RESISTENCIA CARTUCHO Ø 3/8 X 240,0 MM</v>
          </cell>
          <cell r="C39817" t="str">
            <v>ERSA</v>
          </cell>
          <cell r="D39817" t="str">
            <v>PEÇ</v>
          </cell>
        </row>
        <row r="39818">
          <cell r="A39818" t="str">
            <v>I0000001025</v>
          </cell>
          <cell r="B39818" t="str">
            <v>RESISTENCIA COLEIRA 55X70MM 400W 220V</v>
          </cell>
          <cell r="C39818" t="str">
            <v>ERSA</v>
          </cell>
          <cell r="D39818" t="str">
            <v>PEÇ</v>
          </cell>
        </row>
        <row r="39819">
          <cell r="A39819" t="str">
            <v>I0000001027</v>
          </cell>
          <cell r="B39819" t="str">
            <v>RESISTENCIA HELICOIDAL 50X15</v>
          </cell>
          <cell r="C39819" t="str">
            <v>ERSA</v>
          </cell>
          <cell r="D39819" t="str">
            <v>PEÇ</v>
          </cell>
        </row>
        <row r="39820">
          <cell r="A39820" t="str">
            <v>I0000001032</v>
          </cell>
          <cell r="B39820" t="str">
            <v>RESISTENCIA PORCELANA 165X85 1.600W 220V</v>
          </cell>
          <cell r="C39820" t="str">
            <v>ERSA</v>
          </cell>
          <cell r="D39820" t="str">
            <v>PEÇ</v>
          </cell>
        </row>
        <row r="39821">
          <cell r="A39821" t="str">
            <v>I0000001034</v>
          </cell>
          <cell r="B39821" t="str">
            <v>RESISTENCIA COLEIRA 110X115MM 1400W 220V</v>
          </cell>
          <cell r="C39821" t="str">
            <v>ERSA</v>
          </cell>
          <cell r="D39821" t="str">
            <v>UN</v>
          </cell>
        </row>
        <row r="39822">
          <cell r="A39822" t="str">
            <v>I0000001036</v>
          </cell>
          <cell r="B39822" t="str">
            <v>RESISTENCIA COLEIRA 135X136MM 2000W 220V</v>
          </cell>
          <cell r="C39822" t="str">
            <v>ERSA</v>
          </cell>
          <cell r="D39822" t="str">
            <v>PEÇ</v>
          </cell>
        </row>
        <row r="39823">
          <cell r="A39823" t="str">
            <v>I0000001037</v>
          </cell>
          <cell r="B39823" t="str">
            <v>RESISTENCIA COLEIRA 165X88MM 1600W 220V</v>
          </cell>
          <cell r="C39823" t="str">
            <v>ERSA</v>
          </cell>
          <cell r="D39823" t="str">
            <v>PEÇ</v>
          </cell>
        </row>
        <row r="39824">
          <cell r="A39824" t="str">
            <v>I0000001038</v>
          </cell>
          <cell r="B39824" t="str">
            <v>RESISTENCIA COLEIRA 170x55MM 1300W 220V</v>
          </cell>
          <cell r="C39824" t="str">
            <v>ERSA</v>
          </cell>
          <cell r="D39824" t="str">
            <v>PEÇ</v>
          </cell>
        </row>
        <row r="39825">
          <cell r="A39825" t="str">
            <v>I0000001040</v>
          </cell>
          <cell r="B39825" t="str">
            <v>RESISTENCIA TIPO COLEIRA  5/8""X190MM</v>
          </cell>
          <cell r="C39825" t="str">
            <v>ERSA</v>
          </cell>
          <cell r="D39825" t="str">
            <v>PEÇ</v>
          </cell>
        </row>
        <row r="39826">
          <cell r="A39826" t="str">
            <v>I0000001042</v>
          </cell>
          <cell r="B39826" t="str">
            <v>RESISTENCIA TIPO COLEIRA 60X40MM 35</v>
          </cell>
          <cell r="C39826" t="str">
            <v>ERSA</v>
          </cell>
          <cell r="D39826" t="str">
            <v>PEÇ</v>
          </cell>
        </row>
        <row r="39827">
          <cell r="A39827" t="str">
            <v>I0000001043</v>
          </cell>
          <cell r="B39827" t="str">
            <v>RESISTENCIA COLEIRA 70X120MM 1000W 220V</v>
          </cell>
          <cell r="C39827" t="str">
            <v>ERSA</v>
          </cell>
          <cell r="D39827" t="str">
            <v>PEÇ</v>
          </cell>
        </row>
        <row r="39828">
          <cell r="A39828" t="str">
            <v>I0000001044</v>
          </cell>
          <cell r="B39828" t="str">
            <v>RESISTENCIA COLEIRA 70X48MM 300W 220V</v>
          </cell>
          <cell r="C39828" t="str">
            <v>ERSA</v>
          </cell>
          <cell r="D39828" t="str">
            <v>PEÇ</v>
          </cell>
        </row>
        <row r="39829">
          <cell r="A39829" t="str">
            <v>I0000001045</v>
          </cell>
          <cell r="B39829" t="str">
            <v>RESISTENCIA TIPO COLEIRA 70X80MM 60</v>
          </cell>
          <cell r="C39829" t="str">
            <v>ERSA</v>
          </cell>
          <cell r="D39829" t="str">
            <v>PEÇ</v>
          </cell>
        </row>
        <row r="39830">
          <cell r="A39830" t="str">
            <v>I0000001046</v>
          </cell>
          <cell r="B39830" t="str">
            <v>RESISTENCIA TIPO COLEIRA  80X48MM 35</v>
          </cell>
          <cell r="C39830" t="str">
            <v>ERSA</v>
          </cell>
          <cell r="D39830" t="str">
            <v>PEÇ</v>
          </cell>
        </row>
        <row r="39831">
          <cell r="A39831" t="str">
            <v>I0000001047</v>
          </cell>
          <cell r="B39831" t="str">
            <v>RESISTENCIA TIPO COLEIRA  90X50MM 40</v>
          </cell>
          <cell r="C39831" t="str">
            <v>ERSA</v>
          </cell>
          <cell r="D39831" t="str">
            <v>PEÇ</v>
          </cell>
        </row>
        <row r="39832">
          <cell r="A39832" t="str">
            <v>I0000001048</v>
          </cell>
          <cell r="B39832" t="str">
            <v>RESISTENCIA COLEIRA 90X55MM 550W 220V</v>
          </cell>
          <cell r="C39832" t="str">
            <v>ERSA</v>
          </cell>
          <cell r="D39832" t="str">
            <v>PEÇ</v>
          </cell>
        </row>
        <row r="39833">
          <cell r="A39833" t="str">
            <v>I0000001056</v>
          </cell>
          <cell r="B39833" t="str">
            <v>RESISTENCIA COLEIRA 50X70MM 400W 220V</v>
          </cell>
          <cell r="C39833" t="str">
            <v>ERSA</v>
          </cell>
          <cell r="D39833" t="str">
            <v>PEÇ</v>
          </cell>
        </row>
        <row r="39834">
          <cell r="A39834" t="str">
            <v>I0000001058</v>
          </cell>
          <cell r="B39834" t="str">
            <v>RESISTENCIA COLEIRA 60X40MM 350W 220V</v>
          </cell>
          <cell r="C39834" t="str">
            <v>ERSA</v>
          </cell>
          <cell r="D39834" t="str">
            <v>PEÇ</v>
          </cell>
        </row>
        <row r="39835">
          <cell r="A39835" t="str">
            <v>I0000001060</v>
          </cell>
          <cell r="B39835" t="str">
            <v>RESISTENCIA TIPO COLEIRA MICA  70X48</v>
          </cell>
          <cell r="C39835" t="str">
            <v>ERSA</v>
          </cell>
          <cell r="D39835" t="str">
            <v>PEÇ</v>
          </cell>
        </row>
        <row r="39836">
          <cell r="A39836" t="str">
            <v>I0000001062</v>
          </cell>
          <cell r="B39836" t="str">
            <v>RESISTENCIA TIPO COLEIRA MICA 80X48</v>
          </cell>
          <cell r="C39836" t="str">
            <v>ERSA</v>
          </cell>
          <cell r="D39836" t="str">
            <v>PEÇ</v>
          </cell>
        </row>
        <row r="39837">
          <cell r="A39837" t="str">
            <v>I0000001065</v>
          </cell>
          <cell r="B39837" t="str">
            <v>RESITENCIA CARTUCHO 12X250MM</v>
          </cell>
          <cell r="C39837" t="str">
            <v>ERSA</v>
          </cell>
          <cell r="D39837" t="str">
            <v>PEÇ</v>
          </cell>
        </row>
        <row r="39838">
          <cell r="A39838" t="str">
            <v>I0000001066</v>
          </cell>
          <cell r="B39838" t="str">
            <v>RESISTENCIAS CARTUCHO</v>
          </cell>
          <cell r="C39838" t="str">
            <v>ERSA</v>
          </cell>
          <cell r="D39838" t="str">
            <v>PEÇ</v>
          </cell>
        </row>
        <row r="39839">
          <cell r="A39839" t="str">
            <v>I0000001070</v>
          </cell>
          <cell r="B39839" t="str">
            <v>RESISTENCIA ASPIRAL DIAMETRO DE 22,0</v>
          </cell>
          <cell r="C39839" t="str">
            <v>ERSA</v>
          </cell>
          <cell r="D39839" t="str">
            <v>PEÇ</v>
          </cell>
        </row>
        <row r="39840">
          <cell r="A39840" t="str">
            <v>I0000001072</v>
          </cell>
          <cell r="B39840" t="str">
            <v>RESISTENCIA HELICOIDAL 17 X 60 MM 460W</v>
          </cell>
          <cell r="C39840" t="str">
            <v>ERSA</v>
          </cell>
          <cell r="D39840" t="str">
            <v>PEÇ</v>
          </cell>
        </row>
        <row r="39841">
          <cell r="A39841" t="str">
            <v>I0000001073</v>
          </cell>
          <cell r="B39841" t="str">
            <v>RESISTENCIA HELICOIDAL  17 X 70 MM</v>
          </cell>
          <cell r="C39841" t="str">
            <v>ERSA</v>
          </cell>
          <cell r="D39841" t="str">
            <v>PEÇ</v>
          </cell>
        </row>
        <row r="39842">
          <cell r="A39842" t="str">
            <v>I0000001074</v>
          </cell>
          <cell r="B39842" t="str">
            <v>RESISTENCIA HELICOIDAL  18 X 140 MM</v>
          </cell>
          <cell r="C39842" t="str">
            <v>ERSA</v>
          </cell>
          <cell r="D39842" t="str">
            <v>PEÇ</v>
          </cell>
        </row>
        <row r="39843">
          <cell r="A39843" t="str">
            <v>I0000001075</v>
          </cell>
          <cell r="B39843" t="str">
            <v>RESISTENCIA HELICOIDAL  18X70 MM</v>
          </cell>
          <cell r="C39843" t="str">
            <v>ERSA</v>
          </cell>
          <cell r="D39843" t="str">
            <v>PEÇ</v>
          </cell>
        </row>
        <row r="39844">
          <cell r="A39844" t="str">
            <v>I0000001076</v>
          </cell>
          <cell r="B39844" t="str">
            <v>RESISTENCIA HELICOIDAL  22 X 60 MM</v>
          </cell>
          <cell r="C39844" t="str">
            <v>ERSA</v>
          </cell>
          <cell r="D39844" t="str">
            <v>PEÇ</v>
          </cell>
        </row>
        <row r="39845">
          <cell r="A39845" t="str">
            <v>I0000001077</v>
          </cell>
          <cell r="B39845" t="str">
            <v>RESISTENCIA HELICOIDAL 22X65 MM</v>
          </cell>
          <cell r="C39845" t="str">
            <v>ERSA</v>
          </cell>
          <cell r="D39845" t="str">
            <v>PEÇ</v>
          </cell>
        </row>
        <row r="39846">
          <cell r="A39846" t="str">
            <v>I0000001078</v>
          </cell>
          <cell r="B39846" t="str">
            <v>RESISTENCIA HELICOIDAL  27X175 MM</v>
          </cell>
          <cell r="C39846" t="str">
            <v>ERSA</v>
          </cell>
          <cell r="D39846" t="str">
            <v>PEÇ</v>
          </cell>
        </row>
        <row r="39847">
          <cell r="A39847" t="str">
            <v>I0000001079</v>
          </cell>
          <cell r="B39847" t="str">
            <v>RESISTENCIA HELICOIDAL 30X117 MM</v>
          </cell>
          <cell r="C39847" t="str">
            <v>ERSA</v>
          </cell>
          <cell r="D39847" t="str">
            <v>PEÇ</v>
          </cell>
        </row>
        <row r="39848">
          <cell r="A39848" t="str">
            <v>I0000001080</v>
          </cell>
          <cell r="B39848" t="str">
            <v>RESISTENCIA HELICOIDAL 30X35 MM</v>
          </cell>
          <cell r="C39848" t="str">
            <v>ERSA</v>
          </cell>
          <cell r="D39848" t="str">
            <v>PEÇ</v>
          </cell>
        </row>
        <row r="39849">
          <cell r="A39849" t="str">
            <v>I0000001081</v>
          </cell>
          <cell r="B39849" t="str">
            <v>RESISTENCIA HELICOIDAL  30X65 MM</v>
          </cell>
          <cell r="C39849" t="str">
            <v>ERSA</v>
          </cell>
          <cell r="D39849" t="str">
            <v>PEÇ</v>
          </cell>
        </row>
        <row r="39850">
          <cell r="A39850" t="str">
            <v>I0000001082</v>
          </cell>
          <cell r="B39850" t="str">
            <v>RESISTENCIA HELICOIDAL  34X100 MM</v>
          </cell>
          <cell r="C39850" t="str">
            <v>ERSA</v>
          </cell>
          <cell r="D39850" t="str">
            <v>PEÇ</v>
          </cell>
        </row>
        <row r="39851">
          <cell r="A39851" t="str">
            <v>I0000001083</v>
          </cell>
          <cell r="B39851" t="str">
            <v>RESISTENCIA HELICOIDAL 34X50 MM</v>
          </cell>
          <cell r="C39851" t="str">
            <v>ERSA</v>
          </cell>
          <cell r="D39851" t="str">
            <v>PEÇ</v>
          </cell>
        </row>
        <row r="39852">
          <cell r="A39852" t="str">
            <v>I0000001084</v>
          </cell>
          <cell r="B39852" t="str">
            <v>RESISTENCIA HELICOIDAL  34X60 MM</v>
          </cell>
          <cell r="C39852" t="str">
            <v>HIBE</v>
          </cell>
          <cell r="D39852" t="str">
            <v>PEÇ</v>
          </cell>
        </row>
        <row r="39853">
          <cell r="A39853" t="str">
            <v>I0000001085</v>
          </cell>
          <cell r="B39853" t="str">
            <v>RESISTENCIA HELICOIDAL  40 X 110 MM</v>
          </cell>
          <cell r="C39853" t="str">
            <v>ERSA</v>
          </cell>
          <cell r="D39853" t="str">
            <v>PEÇ</v>
          </cell>
        </row>
        <row r="39854">
          <cell r="A39854" t="str">
            <v>I0000001086</v>
          </cell>
          <cell r="B39854" t="str">
            <v>RESISTENCIA HELICOIDAL 40X85 MM</v>
          </cell>
          <cell r="C39854" t="str">
            <v>ERSA</v>
          </cell>
          <cell r="D39854" t="str">
            <v>PEÇ</v>
          </cell>
        </row>
        <row r="39855">
          <cell r="A39855" t="str">
            <v>I0000001087</v>
          </cell>
          <cell r="B39855" t="str">
            <v>RESISTENCIA HELICOIDAL 44X130 MM</v>
          </cell>
          <cell r="C39855" t="str">
            <v>ERSA</v>
          </cell>
          <cell r="D39855" t="str">
            <v>PEÇ</v>
          </cell>
        </row>
        <row r="39856">
          <cell r="A39856" t="str">
            <v>I0000001088</v>
          </cell>
          <cell r="B39856" t="str">
            <v>RESISTENCIA HELICOIDAL  50X60 MM</v>
          </cell>
          <cell r="C39856" t="str">
            <v>ERSA</v>
          </cell>
          <cell r="D39856" t="str">
            <v>PEÇ</v>
          </cell>
        </row>
        <row r="39857">
          <cell r="A39857" t="str">
            <v>I0000001089</v>
          </cell>
          <cell r="B39857" t="str">
            <v>RESISTENCIA HELICOIDAL  50X70 MM</v>
          </cell>
          <cell r="C39857" t="str">
            <v>ERSA</v>
          </cell>
          <cell r="D39857" t="str">
            <v>PEÇ</v>
          </cell>
        </row>
        <row r="39858">
          <cell r="A39858" t="str">
            <v>I0000001090</v>
          </cell>
          <cell r="B39858" t="str">
            <v>RESISTENCIA HELICOIDAL 18,0 X 60,0</v>
          </cell>
          <cell r="C39858" t="str">
            <v>ERSA</v>
          </cell>
          <cell r="D39858" t="str">
            <v>PEÇ</v>
          </cell>
        </row>
        <row r="39859">
          <cell r="A39859" t="str">
            <v>I0000001092</v>
          </cell>
          <cell r="B39859" t="str">
            <v>RESISTENCIA MICROTUBULAR (ESPIRAL) 0</v>
          </cell>
          <cell r="C39859" t="str">
            <v>ERSA</v>
          </cell>
          <cell r="D39859" t="str">
            <v>PEÇ</v>
          </cell>
        </row>
        <row r="39860">
          <cell r="A39860" t="str">
            <v>I0000001093</v>
          </cell>
          <cell r="B39860" t="str">
            <v>RESISTENCIA MICROTUBULAR 17 X 120</v>
          </cell>
          <cell r="C39860" t="str">
            <v>ERSA</v>
          </cell>
          <cell r="D39860" t="str">
            <v>PEÇ</v>
          </cell>
        </row>
        <row r="39861">
          <cell r="A39861" t="str">
            <v>I0000001094</v>
          </cell>
          <cell r="B39861" t="str">
            <v>RESISTENCIA MICROTUBULAR 17 X140</v>
          </cell>
          <cell r="C39861" t="str">
            <v>ERSA</v>
          </cell>
          <cell r="D39861" t="str">
            <v>PEÇ</v>
          </cell>
        </row>
        <row r="39862">
          <cell r="A39862" t="str">
            <v>I0000001095</v>
          </cell>
          <cell r="B39862" t="str">
            <v>RESISTENCIA MICROTUBULAR 0 17 X 60 MM</v>
          </cell>
          <cell r="C39862" t="str">
            <v>ERSA</v>
          </cell>
          <cell r="D39862" t="str">
            <v>PEÇ</v>
          </cell>
        </row>
        <row r="39863">
          <cell r="A39863" t="str">
            <v>I0000001096</v>
          </cell>
          <cell r="B39863" t="str">
            <v>RESISTENCIA MICROTUBULAR 0 17 X 70 MM</v>
          </cell>
          <cell r="C39863" t="str">
            <v>ERSA</v>
          </cell>
          <cell r="D39863" t="str">
            <v>PEÇ</v>
          </cell>
        </row>
        <row r="39864">
          <cell r="A39864" t="str">
            <v>I0000001097</v>
          </cell>
          <cell r="B39864" t="str">
            <v>RESISTENCIA MICROTUBULAR 0 18 X 50 MM</v>
          </cell>
          <cell r="C39864" t="str">
            <v>ERSA</v>
          </cell>
          <cell r="D39864" t="str">
            <v>PEÇ</v>
          </cell>
        </row>
        <row r="39865">
          <cell r="A39865" t="str">
            <v>I0000001098</v>
          </cell>
          <cell r="B39865" t="str">
            <v>RESISTENCIA MICROTUBULAR 0 22 X 140 M</v>
          </cell>
          <cell r="C39865" t="str">
            <v>ERSA</v>
          </cell>
          <cell r="D39865" t="str">
            <v>PEÇ</v>
          </cell>
        </row>
        <row r="39866">
          <cell r="A39866" t="str">
            <v>I0000001099</v>
          </cell>
          <cell r="B39866" t="str">
            <v>RESISTENCIA MICROTUBULAR 0 22,0 X 110</v>
          </cell>
          <cell r="C39866" t="str">
            <v>ERSA</v>
          </cell>
          <cell r="D39866" t="str">
            <v>PEÇ</v>
          </cell>
        </row>
        <row r="39867">
          <cell r="A39867" t="str">
            <v>I0000001100</v>
          </cell>
          <cell r="B39867" t="str">
            <v>RESISTENCIA MICROTUBULAR 0 22,0 X 165</v>
          </cell>
          <cell r="C39867" t="str">
            <v>ERSA</v>
          </cell>
          <cell r="D39867" t="str">
            <v>PEÇ</v>
          </cell>
        </row>
        <row r="39868">
          <cell r="A39868" t="str">
            <v>I0000001101</v>
          </cell>
          <cell r="B39868" t="str">
            <v>RESISTENCIA MICROTUBULAR 0 22,0 X 50,</v>
          </cell>
          <cell r="C39868" t="str">
            <v>ERSA</v>
          </cell>
          <cell r="D39868" t="str">
            <v>PEÇ</v>
          </cell>
        </row>
        <row r="39869">
          <cell r="A39869" t="str">
            <v>I0000001102</v>
          </cell>
          <cell r="B39869" t="str">
            <v>RESISTENCIA MICROTUBULAR 0 22,0 X 70,</v>
          </cell>
          <cell r="C39869" t="str">
            <v>ERSA</v>
          </cell>
          <cell r="D39869" t="str">
            <v>PEÇ</v>
          </cell>
        </row>
        <row r="39870">
          <cell r="A39870" t="str">
            <v>I0000001103</v>
          </cell>
          <cell r="B39870" t="str">
            <v>RESISTÊNCIA MICROTUBULAR 0 30 X 40 MM</v>
          </cell>
          <cell r="C39870" t="str">
            <v>ERSA</v>
          </cell>
          <cell r="D39870" t="str">
            <v>PEÇ</v>
          </cell>
        </row>
        <row r="39871">
          <cell r="A39871" t="str">
            <v>I0000001104</v>
          </cell>
          <cell r="B39871" t="str">
            <v>RESISTENCIA MICROTUBULAR 0 30 X 50 MM</v>
          </cell>
          <cell r="C39871" t="str">
            <v>ERSA</v>
          </cell>
          <cell r="D39871" t="str">
            <v>PEÇ</v>
          </cell>
        </row>
        <row r="39872">
          <cell r="A39872" t="str">
            <v>I0000001105</v>
          </cell>
          <cell r="B39872" t="str">
            <v>RESISTENCIA MICROTUBULAR 0 35 X 50 MM</v>
          </cell>
          <cell r="C39872" t="str">
            <v>ERSA</v>
          </cell>
          <cell r="D39872" t="str">
            <v>PEÇ</v>
          </cell>
        </row>
        <row r="39873">
          <cell r="A39873" t="str">
            <v>I0000001106</v>
          </cell>
          <cell r="B39873" t="str">
            <v>RESISTENCIA MICROTUBULAR 0 40 X 50 MM</v>
          </cell>
          <cell r="C39873" t="str">
            <v>ERSA</v>
          </cell>
          <cell r="D39873" t="str">
            <v>PEÇ</v>
          </cell>
        </row>
        <row r="39874">
          <cell r="A39874" t="str">
            <v>I0000001107</v>
          </cell>
          <cell r="B39874" t="str">
            <v>RESISTENCIA MICROTUBULAR 0 50X 70 MM</v>
          </cell>
          <cell r="C39874" t="str">
            <v>ERSA</v>
          </cell>
          <cell r="D39874" t="str">
            <v>PEÇ</v>
          </cell>
        </row>
        <row r="39875">
          <cell r="A39875" t="str">
            <v>I0000001108</v>
          </cell>
          <cell r="B39875" t="str">
            <v>ROLAMENTO NSK 6312-2Z</v>
          </cell>
          <cell r="C39875" t="str">
            <v>HIBE</v>
          </cell>
          <cell r="D39875" t="str">
            <v>PEÇ</v>
          </cell>
        </row>
        <row r="39876">
          <cell r="A39876" t="str">
            <v>I0000001117</v>
          </cell>
          <cell r="B39876" t="str">
            <v>ROLAMENTO 6312 C3</v>
          </cell>
          <cell r="C39876" t="str">
            <v>ERSA</v>
          </cell>
          <cell r="D39876" t="str">
            <v>PEÇ</v>
          </cell>
        </row>
        <row r="39877">
          <cell r="A39877" t="str">
            <v>I0000001122</v>
          </cell>
          <cell r="B39877" t="str">
            <v>ROLAMENTO 6308 2RS</v>
          </cell>
          <cell r="C39877" t="str">
            <v>ERSA</v>
          </cell>
          <cell r="D39877" t="str">
            <v>UN</v>
          </cell>
        </row>
        <row r="39878">
          <cell r="A39878" t="str">
            <v>I0000001126</v>
          </cell>
          <cell r="B39878" t="str">
            <v>ROLAMENTO 699 2RS</v>
          </cell>
          <cell r="C39878" t="str">
            <v>ERSA</v>
          </cell>
          <cell r="D39878" t="str">
            <v>PEÇ</v>
          </cell>
        </row>
        <row r="39879">
          <cell r="A39879" t="str">
            <v>I0000001129</v>
          </cell>
          <cell r="B39879" t="str">
            <v>ROL RIGIDO DE ESFERAS FAG 6205 2</v>
          </cell>
          <cell r="C39879" t="str">
            <v>ERSA</v>
          </cell>
          <cell r="D39879" t="str">
            <v>PEÇ</v>
          </cell>
        </row>
        <row r="39880">
          <cell r="A39880" t="str">
            <v>I0000001131</v>
          </cell>
          <cell r="B39880" t="str">
            <v>ROLAMENTO ROLO CONICO - 30312</v>
          </cell>
          <cell r="C39880" t="str">
            <v>ERSA</v>
          </cell>
          <cell r="D39880" t="str">
            <v>PEÇ</v>
          </cell>
        </row>
        <row r="39881">
          <cell r="A39881" t="str">
            <v>I0000001136</v>
          </cell>
          <cell r="B39881" t="str">
            <v>ROLAMENTO  623</v>
          </cell>
          <cell r="C39881" t="str">
            <v>ERSA</v>
          </cell>
          <cell r="D39881" t="str">
            <v>PEÇ</v>
          </cell>
        </row>
        <row r="39882">
          <cell r="A39882" t="str">
            <v>I0000001137</v>
          </cell>
          <cell r="B39882" t="str">
            <v>ROLAMENTO 211</v>
          </cell>
          <cell r="C39882" t="str">
            <v>ERSA</v>
          </cell>
          <cell r="D39882" t="str">
            <v>PEÇ</v>
          </cell>
        </row>
        <row r="39883">
          <cell r="A39883" t="str">
            <v>I0000001138</v>
          </cell>
          <cell r="B39883" t="str">
            <v>ROLAMENTO - 32313J</v>
          </cell>
          <cell r="C39883" t="str">
            <v>ERSA</v>
          </cell>
          <cell r="D39883" t="str">
            <v>PEÇ</v>
          </cell>
        </row>
        <row r="39884">
          <cell r="A39884" t="str">
            <v>I0000001140</v>
          </cell>
          <cell r="B39884" t="str">
            <v>ROLAMENTO 6001 2RS</v>
          </cell>
          <cell r="C39884" t="str">
            <v>HIBE</v>
          </cell>
          <cell r="D39884" t="str">
            <v>PEÇ</v>
          </cell>
        </row>
        <row r="39885">
          <cell r="A39885" t="str">
            <v>I0000001143</v>
          </cell>
          <cell r="B39885" t="str">
            <v>ROLAMENTO 6004 2Z</v>
          </cell>
          <cell r="C39885" t="str">
            <v>HIBE</v>
          </cell>
          <cell r="D39885" t="str">
            <v>PEÇ</v>
          </cell>
        </row>
        <row r="39886">
          <cell r="A39886" t="str">
            <v>I0000001145</v>
          </cell>
          <cell r="B39886" t="str">
            <v>OLAMENTO 6007 2RS</v>
          </cell>
          <cell r="C39886" t="str">
            <v>HIBE</v>
          </cell>
          <cell r="D39886" t="str">
            <v>PEÇ</v>
          </cell>
        </row>
        <row r="39887">
          <cell r="A39887" t="str">
            <v>I0000001147</v>
          </cell>
          <cell r="B39887" t="str">
            <v>ROLAMENTO 6012.</v>
          </cell>
          <cell r="C39887" t="str">
            <v>HIBE</v>
          </cell>
          <cell r="D39887" t="str">
            <v>PEÇ</v>
          </cell>
        </row>
        <row r="39888">
          <cell r="A39888" t="str">
            <v>I0000001148</v>
          </cell>
          <cell r="B39888" t="str">
            <v>ROLAMENTO 6012-2Z</v>
          </cell>
          <cell r="C39888" t="str">
            <v>HIBE</v>
          </cell>
          <cell r="D39888" t="str">
            <v>PEÇ</v>
          </cell>
        </row>
        <row r="39889">
          <cell r="A39889" t="str">
            <v>I0000001150</v>
          </cell>
          <cell r="B39889" t="str">
            <v>ROLAMENTO 6200 ZZ C3</v>
          </cell>
          <cell r="C39889" t="str">
            <v>HIBE</v>
          </cell>
          <cell r="D39889" t="str">
            <v>PEÇ</v>
          </cell>
        </row>
        <row r="39890">
          <cell r="A39890" t="str">
            <v>I0000001151</v>
          </cell>
          <cell r="B39890" t="str">
            <v>ROLAMENTO 6201 2RSR</v>
          </cell>
          <cell r="C39890" t="str">
            <v>HIBE</v>
          </cell>
          <cell r="D39890" t="str">
            <v>PEÇ</v>
          </cell>
        </row>
        <row r="39891">
          <cell r="A39891" t="str">
            <v>I0000001153</v>
          </cell>
          <cell r="B39891" t="str">
            <v>ROLAMENTO 6202 2Z</v>
          </cell>
          <cell r="C39891" t="str">
            <v>HIBE</v>
          </cell>
          <cell r="D39891" t="str">
            <v>PEÇ</v>
          </cell>
        </row>
        <row r="39892">
          <cell r="A39892" t="str">
            <v>I0000001155</v>
          </cell>
          <cell r="B39892" t="str">
            <v>ROLAMENTO 6204 2RS</v>
          </cell>
          <cell r="C39892" t="str">
            <v>HIBE</v>
          </cell>
          <cell r="D39892" t="str">
            <v>PEÇ</v>
          </cell>
        </row>
        <row r="39893">
          <cell r="A39893" t="str">
            <v>I0000001156</v>
          </cell>
          <cell r="B39893" t="str">
            <v>ROLAMENTO 6204 2Z</v>
          </cell>
          <cell r="C39893" t="str">
            <v>HIBE</v>
          </cell>
          <cell r="D39893" t="str">
            <v>PEÇ</v>
          </cell>
        </row>
        <row r="39894">
          <cell r="A39894" t="str">
            <v>I0000001157</v>
          </cell>
          <cell r="B39894" t="str">
            <v>ROLAMENTO 6204 ZZ C3</v>
          </cell>
          <cell r="C39894" t="str">
            <v>HIBE</v>
          </cell>
          <cell r="D39894" t="str">
            <v>PEÇ</v>
          </cell>
        </row>
        <row r="39895">
          <cell r="A39895" t="str">
            <v>I0000001158</v>
          </cell>
          <cell r="B39895" t="str">
            <v>ROLAMENTO 6204.</v>
          </cell>
          <cell r="C39895" t="str">
            <v>HIBE</v>
          </cell>
          <cell r="D39895" t="str">
            <v>PEÇ</v>
          </cell>
        </row>
        <row r="39896">
          <cell r="A39896" t="str">
            <v>I0000001159</v>
          </cell>
          <cell r="B39896" t="str">
            <v>ROLAMENTO 6205 ZZ</v>
          </cell>
          <cell r="C39896" t="str">
            <v>HIBE</v>
          </cell>
          <cell r="D39896" t="str">
            <v>PEÇ</v>
          </cell>
        </row>
        <row r="39897">
          <cell r="A39897" t="str">
            <v>I0000001161</v>
          </cell>
          <cell r="B39897" t="str">
            <v>ROLAMENTO 6212 ZZ C3</v>
          </cell>
          <cell r="C39897" t="str">
            <v>HIBE</v>
          </cell>
          <cell r="D39897" t="str">
            <v>UN</v>
          </cell>
        </row>
        <row r="39898">
          <cell r="A39898" t="str">
            <v>I0000001162</v>
          </cell>
          <cell r="B39898" t="str">
            <v>ROLAMENTO 626ZZ   MARCA /NSK OU SKF</v>
          </cell>
          <cell r="C39898" t="str">
            <v>HIBE</v>
          </cell>
          <cell r="D39898" t="str">
            <v>PEÇ</v>
          </cell>
        </row>
        <row r="39899">
          <cell r="A39899" t="str">
            <v>I0000001163</v>
          </cell>
          <cell r="B39899" t="str">
            <v>ROLAMENTO 6307 2RS</v>
          </cell>
          <cell r="C39899" t="str">
            <v>HIBE</v>
          </cell>
          <cell r="D39899" t="str">
            <v>PEÇ</v>
          </cell>
        </row>
        <row r="39900">
          <cell r="A39900" t="str">
            <v>I0000001165</v>
          </cell>
          <cell r="B39900" t="str">
            <v>ROLAMENTO 6308-2Z</v>
          </cell>
          <cell r="C39900" t="str">
            <v>HIBE</v>
          </cell>
          <cell r="D39900" t="str">
            <v>PEÇ</v>
          </cell>
        </row>
        <row r="39901">
          <cell r="A39901" t="str">
            <v>I0000001166</v>
          </cell>
          <cell r="B39901" t="str">
            <v>ROLAMENTO 6313 ZZ</v>
          </cell>
          <cell r="C39901" t="str">
            <v>HIBE</v>
          </cell>
          <cell r="D39901" t="str">
            <v>PEÇ</v>
          </cell>
        </row>
        <row r="39902">
          <cell r="A39902" t="str">
            <v>I0000001167</v>
          </cell>
          <cell r="B39902" t="str">
            <v>ROLAMENTO 6901 AZZ 2RS</v>
          </cell>
          <cell r="C39902" t="str">
            <v>HIBE</v>
          </cell>
          <cell r="D39902" t="str">
            <v>PEÇ</v>
          </cell>
        </row>
        <row r="39903">
          <cell r="A39903" t="str">
            <v>I0000001170</v>
          </cell>
          <cell r="B39903" t="str">
            <v>ROLAMENTO AXIAL -SKF - COD. BA07</v>
          </cell>
          <cell r="C39903" t="str">
            <v>ERSA</v>
          </cell>
          <cell r="D39903" t="str">
            <v>PEÇ</v>
          </cell>
        </row>
        <row r="39904">
          <cell r="A39904" t="str">
            <v>I0000001175</v>
          </cell>
          <cell r="B39904" t="str">
            <v>ROLAMENTO LINEAR KH2030LL   MARCA /NSK</v>
          </cell>
          <cell r="C39904" t="str">
            <v>ERSA</v>
          </cell>
          <cell r="D39904" t="str">
            <v>PEÇ</v>
          </cell>
        </row>
        <row r="39905">
          <cell r="A39905" t="str">
            <v>I0000001177</v>
          </cell>
          <cell r="B39905" t="str">
            <v>ROLAMENTO NSK 6308-2Z</v>
          </cell>
          <cell r="C39905" t="str">
            <v>ERSA</v>
          </cell>
          <cell r="D39905" t="str">
            <v>PEÇ</v>
          </cell>
        </row>
        <row r="39906">
          <cell r="A39906" t="str">
            <v>I0000001178</v>
          </cell>
          <cell r="B39906" t="str">
            <v>ROLAMENTO RADIAL - SKF - COD. 698 ZZ (D</v>
          </cell>
          <cell r="C39906" t="str">
            <v>ERSA</v>
          </cell>
          <cell r="D39906" t="str">
            <v>PEÇ</v>
          </cell>
        </row>
        <row r="39907">
          <cell r="A39907" t="str">
            <v>I0000001180</v>
          </cell>
          <cell r="B39907" t="str">
            <v>ROLAMENTOS 6204</v>
          </cell>
          <cell r="C39907" t="str">
            <v>HIBE</v>
          </cell>
          <cell r="D39907" t="str">
            <v>PEÇ</v>
          </cell>
        </row>
        <row r="39908">
          <cell r="A39908" t="str">
            <v>I0000001181</v>
          </cell>
          <cell r="B39908" t="str">
            <v>ROLAMENTOS DE ESFERAS RIGIDAS 6204 ZZ</v>
          </cell>
          <cell r="C39908" t="str">
            <v>HIBE</v>
          </cell>
          <cell r="D39908" t="str">
            <v>PEÇ</v>
          </cell>
        </row>
        <row r="39909">
          <cell r="A39909" t="str">
            <v>I0000001182</v>
          </cell>
          <cell r="B39909" t="str">
            <v>ROLAMENTOS 6205 FAG</v>
          </cell>
          <cell r="C39909" t="str">
            <v>HIBE</v>
          </cell>
          <cell r="D39909" t="str">
            <v>PEÇ</v>
          </cell>
        </row>
        <row r="39910">
          <cell r="A39910" t="str">
            <v>I0000001183</v>
          </cell>
          <cell r="B39910" t="str">
            <v>ROLAMENTOS DE ESFERAS RIGIDAS 6205 ZZ</v>
          </cell>
          <cell r="C39910" t="str">
            <v>HIBE</v>
          </cell>
          <cell r="D39910" t="str">
            <v>PEÇ</v>
          </cell>
        </row>
        <row r="39911">
          <cell r="A39911" t="str">
            <v>I0000001184</v>
          </cell>
          <cell r="B39911" t="str">
            <v>TAMPAO W062AV1</v>
          </cell>
          <cell r="C39911" t="str">
            <v>HIBE</v>
          </cell>
          <cell r="D39911" t="str">
            <v>UN</v>
          </cell>
        </row>
        <row r="39912">
          <cell r="A39912" t="str">
            <v>I0000001185</v>
          </cell>
          <cell r="B39912" t="str">
            <v>TAMPAO EW1115B1</v>
          </cell>
          <cell r="C39912" t="str">
            <v>HIBE</v>
          </cell>
          <cell r="D39912" t="str">
            <v>UN</v>
          </cell>
        </row>
        <row r="39913">
          <cell r="A39913" t="str">
            <v>I0000001186</v>
          </cell>
          <cell r="B39913" t="str">
            <v>TAMPAOO EW0643B1</v>
          </cell>
          <cell r="C39913" t="str">
            <v>HIBE</v>
          </cell>
          <cell r="D39913" t="str">
            <v>UN</v>
          </cell>
        </row>
        <row r="39914">
          <cell r="A39914" t="str">
            <v>I0000001187</v>
          </cell>
          <cell r="B39914" t="str">
            <v>TAMPAO EW1026V1</v>
          </cell>
          <cell r="C39914" t="str">
            <v>HIBE</v>
          </cell>
          <cell r="D39914" t="str">
            <v>UN</v>
          </cell>
        </row>
        <row r="39915">
          <cell r="A39915" t="str">
            <v>I0000001189</v>
          </cell>
          <cell r="B39915" t="str">
            <v>TAMPAO EW1115V1</v>
          </cell>
          <cell r="C39915" t="str">
            <v>HIBE</v>
          </cell>
          <cell r="D39915" t="str">
            <v>UN</v>
          </cell>
        </row>
        <row r="39916">
          <cell r="A39916" t="str">
            <v>I0000001190</v>
          </cell>
          <cell r="B39916" t="str">
            <v>TAMPAO EW0643V1</v>
          </cell>
          <cell r="C39916" t="str">
            <v>HIBE</v>
          </cell>
          <cell r="D39916" t="str">
            <v>UN</v>
          </cell>
        </row>
        <row r="39917">
          <cell r="A39917" t="str">
            <v>I0000001191</v>
          </cell>
          <cell r="B39917" t="str">
            <v>TAMPAO EW616V1</v>
          </cell>
          <cell r="C39917" t="str">
            <v>HIBE</v>
          </cell>
          <cell r="D39917" t="str">
            <v>UN</v>
          </cell>
        </row>
        <row r="39918">
          <cell r="A39918" t="str">
            <v>I0000001193</v>
          </cell>
          <cell r="B39918" t="str">
            <v>TAMPAO EW0685V4</v>
          </cell>
          <cell r="C39918" t="str">
            <v>HIBE</v>
          </cell>
          <cell r="D39918" t="str">
            <v>UN</v>
          </cell>
        </row>
        <row r="39919">
          <cell r="A39919" t="str">
            <v>I0000001194</v>
          </cell>
          <cell r="B39919" t="str">
            <v>TAMPAO EW0685B1</v>
          </cell>
          <cell r="C39919" t="str">
            <v>HIBE</v>
          </cell>
          <cell r="D39919" t="str">
            <v>UN</v>
          </cell>
        </row>
        <row r="39920">
          <cell r="A39920" t="str">
            <v>I0000001196</v>
          </cell>
          <cell r="B39920" t="str">
            <v>TAMPAO EW616B1</v>
          </cell>
          <cell r="C39920" t="str">
            <v>HIBE</v>
          </cell>
          <cell r="D39920" t="str">
            <v>UN</v>
          </cell>
        </row>
        <row r="39921">
          <cell r="A39921" t="str">
            <v>I0000001197</v>
          </cell>
          <cell r="B39921" t="str">
            <v>TAMPAO 21115</v>
          </cell>
          <cell r="C39921" t="str">
            <v>HIBE</v>
          </cell>
          <cell r="D39921" t="str">
            <v>UN</v>
          </cell>
        </row>
        <row r="39922">
          <cell r="A39922" t="str">
            <v>I0000001198</v>
          </cell>
          <cell r="B39922" t="str">
            <v>TAMPAO DA BASE  21115</v>
          </cell>
          <cell r="C39922" t="str">
            <v>HIBE</v>
          </cell>
          <cell r="D39922" t="str">
            <v>UN</v>
          </cell>
        </row>
        <row r="39923">
          <cell r="A39923" t="str">
            <v>I0000001199</v>
          </cell>
          <cell r="B39923" t="str">
            <v>TAMPAO 21136</v>
          </cell>
          <cell r="C39923" t="str">
            <v>HIBE</v>
          </cell>
          <cell r="D39923" t="str">
            <v>UN</v>
          </cell>
        </row>
        <row r="39924">
          <cell r="A39924" t="str">
            <v>I0000001200</v>
          </cell>
          <cell r="B39924" t="str">
            <v>TAMPAO DA BASE 21115</v>
          </cell>
          <cell r="C39924" t="str">
            <v>HIBE</v>
          </cell>
          <cell r="D39924" t="str">
            <v>UN</v>
          </cell>
        </row>
        <row r="39925">
          <cell r="A39925" t="str">
            <v>I0000001201</v>
          </cell>
          <cell r="B39925" t="str">
            <v>TAMPAO DA GRADE 21114</v>
          </cell>
          <cell r="C39925" t="str">
            <v>HIBE</v>
          </cell>
          <cell r="D39925" t="str">
            <v>UN</v>
          </cell>
        </row>
        <row r="39926">
          <cell r="A39926" t="str">
            <v>I0000001204</v>
          </cell>
          <cell r="B39926" t="str">
            <v>TAMPAO ETIQUETA TURBO 31161</v>
          </cell>
          <cell r="C39926" t="str">
            <v>HIBE</v>
          </cell>
          <cell r="D39926" t="str">
            <v>UN</v>
          </cell>
        </row>
        <row r="39927">
          <cell r="A39927" t="str">
            <v>I0000001205</v>
          </cell>
          <cell r="B39927" t="str">
            <v>TAMPAO DA GRADE 21136</v>
          </cell>
          <cell r="C39927" t="str">
            <v>HIBE</v>
          </cell>
          <cell r="D39927" t="str">
            <v>UN</v>
          </cell>
        </row>
        <row r="39928">
          <cell r="A39928" t="str">
            <v>I0000001206</v>
          </cell>
          <cell r="B39928" t="str">
            <v>TAMPAO DA HASTE 21240</v>
          </cell>
          <cell r="C39928" t="str">
            <v>HIBE</v>
          </cell>
          <cell r="D39928" t="str">
            <v>UN</v>
          </cell>
        </row>
        <row r="39929">
          <cell r="A39929" t="str">
            <v>I0000001207</v>
          </cell>
          <cell r="B39929" t="str">
            <v>TAMPAO 21295 - 14 SHORES</v>
          </cell>
          <cell r="C39929" t="str">
            <v>HIBE</v>
          </cell>
          <cell r="D39929" t="str">
            <v>UN</v>
          </cell>
        </row>
        <row r="39930">
          <cell r="A39930" t="str">
            <v>I0000001208</v>
          </cell>
          <cell r="B39930" t="str">
            <v>TAMPAO DO PEDESTAL 11172</v>
          </cell>
          <cell r="C39930" t="str">
            <v>HIBE</v>
          </cell>
          <cell r="D39930" t="str">
            <v>UN</v>
          </cell>
        </row>
        <row r="39931">
          <cell r="A39931" t="str">
            <v>I0000001209</v>
          </cell>
          <cell r="B39931" t="str">
            <v>TAMPAO 42233</v>
          </cell>
          <cell r="C39931" t="str">
            <v>HIBE</v>
          </cell>
          <cell r="D39931" t="str">
            <v>UN</v>
          </cell>
        </row>
        <row r="39932">
          <cell r="A39932" t="str">
            <v>I0000001211</v>
          </cell>
          <cell r="B39932" t="str">
            <v>TAMPAO KENT COD. 151</v>
          </cell>
          <cell r="C39932" t="str">
            <v>HIBE</v>
          </cell>
          <cell r="D39932" t="str">
            <v>UN</v>
          </cell>
        </row>
        <row r="39933">
          <cell r="A39933" t="str">
            <v>I0000001212</v>
          </cell>
          <cell r="B39933" t="str">
            <v>TAMPAO KENT COD. 85</v>
          </cell>
          <cell r="C39933" t="str">
            <v>HIBE</v>
          </cell>
          <cell r="D39933" t="str">
            <v>UN</v>
          </cell>
        </row>
        <row r="39934">
          <cell r="A39934" t="str">
            <v>I0000001218</v>
          </cell>
          <cell r="B39934" t="str">
            <v>TERMOPAR AGULHA J 1X100MM</v>
          </cell>
          <cell r="C39934" t="str">
            <v>ERSA</v>
          </cell>
          <cell r="D39934" t="str">
            <v>PEÇ</v>
          </cell>
        </row>
        <row r="39935">
          <cell r="A39935" t="str">
            <v>I0000001221</v>
          </cell>
          <cell r="B39935" t="str">
            <v>TERMOPAR TIPO J  1X100 MM</v>
          </cell>
          <cell r="C39935" t="str">
            <v>ERSA</v>
          </cell>
          <cell r="D39935" t="str">
            <v>PEÇ</v>
          </cell>
        </row>
        <row r="39936">
          <cell r="A39936" t="str">
            <v>I0000001222</v>
          </cell>
          <cell r="B39936" t="str">
            <v>TERMOPAR TIPO J 5X65</v>
          </cell>
          <cell r="C39936" t="str">
            <v>ERSA</v>
          </cell>
          <cell r="D39936" t="str">
            <v>PEÇ</v>
          </cell>
        </row>
        <row r="39937">
          <cell r="A39937" t="str">
            <v>I0000001224</v>
          </cell>
          <cell r="B39937" t="str">
            <v>TERMOPAR TIPO J COM OLHAL</v>
          </cell>
          <cell r="C39937" t="str">
            <v>ERSA</v>
          </cell>
          <cell r="D39937" t="str">
            <v>PEÇ</v>
          </cell>
        </row>
        <row r="39938">
          <cell r="A39938" t="str">
            <v>I0000001225</v>
          </cell>
          <cell r="B39938" t="str">
            <v>TERMOPAR TIPO J M8X3 MTS</v>
          </cell>
          <cell r="C39938" t="str">
            <v>ERSA</v>
          </cell>
          <cell r="D39938" t="str">
            <v>PEÇ</v>
          </cell>
        </row>
        <row r="39939">
          <cell r="A39939" t="str">
            <v>I0000001229</v>
          </cell>
          <cell r="B39939" t="str">
            <v>BOIA DE NIVEL MECANICA 1" - TCN 06</v>
          </cell>
          <cell r="C39939" t="str">
            <v>ERSA</v>
          </cell>
          <cell r="D39939" t="str">
            <v>PEÇ</v>
          </cell>
        </row>
        <row r="39940">
          <cell r="A39940" t="str">
            <v>I00000014245</v>
          </cell>
          <cell r="B39940" t="str">
            <v>CONECTOR RJ45 CAT6 MACHO</v>
          </cell>
          <cell r="C39940" t="str">
            <v>HIBE</v>
          </cell>
          <cell r="D39940" t="str">
            <v>UN</v>
          </cell>
        </row>
        <row r="39941">
          <cell r="A39941" t="str">
            <v>I0000001519</v>
          </cell>
          <cell r="B39941" t="str">
            <v>REBOCADOR ELÉTRICO MARCA STILL</v>
          </cell>
          <cell r="C39941" t="str">
            <v>DIEN</v>
          </cell>
          <cell r="D39941" t="str">
            <v>UN</v>
          </cell>
        </row>
        <row r="39942">
          <cell r="A39942" t="str">
            <v>I00000017573</v>
          </cell>
          <cell r="B39942" t="str">
            <v>AZEITE DE OLIVA DIA A DIA</v>
          </cell>
          <cell r="C39942" t="str">
            <v>HIBE</v>
          </cell>
          <cell r="D39942" t="str">
            <v>UN</v>
          </cell>
        </row>
        <row r="39943">
          <cell r="A39943" t="str">
            <v>I0000002390</v>
          </cell>
          <cell r="B39943" t="str">
            <v>BITS PHILIPS ¼ X 1 X 25 SEXTAVADO IF</v>
          </cell>
          <cell r="C39943" t="str">
            <v>HIBE</v>
          </cell>
          <cell r="D39943" t="str">
            <v>UN</v>
          </cell>
        </row>
        <row r="39944">
          <cell r="A39944" t="str">
            <v>I000000559</v>
          </cell>
          <cell r="B39944" t="str">
            <v>LUVA CIRURGICA C/ PO TAM P</v>
          </cell>
          <cell r="C39944" t="str">
            <v>HIBE</v>
          </cell>
          <cell r="D39944" t="str">
            <v>UN</v>
          </cell>
        </row>
        <row r="39945">
          <cell r="A39945" t="str">
            <v>I000000561</v>
          </cell>
          <cell r="B39945" t="str">
            <v>LUVA CIRURGICA C/ PO TAM M</v>
          </cell>
          <cell r="C39945" t="str">
            <v>HIBE</v>
          </cell>
          <cell r="D39945" t="str">
            <v>UN</v>
          </cell>
        </row>
        <row r="39946">
          <cell r="A39946" t="str">
            <v>I000000590</v>
          </cell>
          <cell r="B39946" t="str">
            <v>SIMETICONA 40MG C/ 20 COMP</v>
          </cell>
          <cell r="C39946" t="str">
            <v>HIBE</v>
          </cell>
          <cell r="D39946" t="str">
            <v>CX</v>
          </cell>
        </row>
        <row r="39947">
          <cell r="A39947" t="str">
            <v>I0000006001</v>
          </cell>
          <cell r="B39947" t="str">
            <v>SERVICO DE ARMAZENAGEM</v>
          </cell>
          <cell r="C39947" t="str">
            <v>SERV</v>
          </cell>
          <cell r="D39947" t="str">
            <v>UN</v>
          </cell>
        </row>
        <row r="39948">
          <cell r="A39948" t="str">
            <v>I0000006002</v>
          </cell>
          <cell r="B39948" t="str">
            <v>SERVICO DE CORREIO</v>
          </cell>
          <cell r="C39948" t="str">
            <v>SERV</v>
          </cell>
          <cell r="D39948" t="str">
            <v>UN</v>
          </cell>
        </row>
        <row r="39949">
          <cell r="A39949" t="str">
            <v>I0000006003</v>
          </cell>
          <cell r="B39949" t="str">
            <v>SERVICO DE LIMPEZA</v>
          </cell>
          <cell r="C39949" t="str">
            <v>SERV</v>
          </cell>
          <cell r="D39949" t="str">
            <v>UN</v>
          </cell>
        </row>
        <row r="39950">
          <cell r="A39950" t="str">
            <v>I0000006004</v>
          </cell>
          <cell r="B39950" t="str">
            <v>SERVICO DE MANUTENCAO DE MAQUINA</v>
          </cell>
          <cell r="C39950" t="str">
            <v>SERV</v>
          </cell>
          <cell r="D39950" t="str">
            <v>UN</v>
          </cell>
        </row>
        <row r="39951">
          <cell r="A39951" t="str">
            <v>I0000006005</v>
          </cell>
          <cell r="B39951" t="str">
            <v>SERVICO DE MANUTENCAO PREDIAL</v>
          </cell>
          <cell r="C39951" t="str">
            <v>SERV</v>
          </cell>
          <cell r="D39951" t="str">
            <v>UN</v>
          </cell>
        </row>
        <row r="39952">
          <cell r="A39952" t="str">
            <v>I0000006006</v>
          </cell>
          <cell r="B39952" t="str">
            <v>SERVICO DE MONITORAMENTO</v>
          </cell>
          <cell r="C39952" t="str">
            <v>SERV</v>
          </cell>
          <cell r="D39952" t="str">
            <v>UN</v>
          </cell>
        </row>
        <row r="39953">
          <cell r="A39953" t="str">
            <v>I0000006008</v>
          </cell>
          <cell r="B39953" t="str">
            <v>SERVICO DE CONSTRUCAO CIVIL</v>
          </cell>
          <cell r="C39953" t="str">
            <v>SERV</v>
          </cell>
          <cell r="D39953" t="str">
            <v>UN</v>
          </cell>
        </row>
        <row r="39954">
          <cell r="A39954" t="str">
            <v>I0000006009</v>
          </cell>
          <cell r="B39954" t="str">
            <v>SERVICO DE CONTABILIDADE E FISCAL</v>
          </cell>
          <cell r="C39954" t="str">
            <v>SERV</v>
          </cell>
          <cell r="D39954" t="str">
            <v>UN</v>
          </cell>
        </row>
        <row r="39955">
          <cell r="A39955" t="str">
            <v>I0000006010</v>
          </cell>
          <cell r="B39955" t="str">
            <v>SERVICO DE INFORMATICA</v>
          </cell>
          <cell r="C39955" t="str">
            <v>SERV</v>
          </cell>
          <cell r="D39955" t="str">
            <v>UN</v>
          </cell>
        </row>
        <row r="39956">
          <cell r="A39956" t="str">
            <v>I0000006011</v>
          </cell>
          <cell r="B39956" t="str">
            <v>SERVICO DE INSTALACOES ELETRICAS</v>
          </cell>
          <cell r="C39956" t="str">
            <v>SERV</v>
          </cell>
          <cell r="D39956" t="str">
            <v>UN</v>
          </cell>
        </row>
        <row r="39957">
          <cell r="A39957" t="str">
            <v>I0000006012</v>
          </cell>
          <cell r="B39957" t="str">
            <v>SERVICO DE INSTALACOES HIDRAULICAS</v>
          </cell>
          <cell r="C39957" t="str">
            <v>SERV</v>
          </cell>
          <cell r="D39957" t="str">
            <v>UN</v>
          </cell>
        </row>
        <row r="39958">
          <cell r="A39958" t="str">
            <v>I0000006013</v>
          </cell>
          <cell r="B39958" t="str">
            <v>SERVICO DE INSTALACOES PNEUMATICAS</v>
          </cell>
          <cell r="C39958" t="str">
            <v>SERV</v>
          </cell>
          <cell r="D39958" t="str">
            <v>UN</v>
          </cell>
        </row>
        <row r="39959">
          <cell r="A39959" t="str">
            <v>I0000006014</v>
          </cell>
          <cell r="B39959" t="str">
            <v>SERVICO DE PROJETOS ELETRICOS</v>
          </cell>
          <cell r="C39959" t="str">
            <v>SERV</v>
          </cell>
          <cell r="D39959" t="str">
            <v>UN</v>
          </cell>
        </row>
        <row r="39960">
          <cell r="A39960" t="str">
            <v>I0000006017</v>
          </cell>
          <cell r="B39960" t="str">
            <v>SERVICO DE SERRALHERIA</v>
          </cell>
          <cell r="C39960" t="str">
            <v>SERV</v>
          </cell>
          <cell r="D39960" t="str">
            <v>UN</v>
          </cell>
        </row>
        <row r="39961">
          <cell r="A39961" t="str">
            <v>I0000006018</v>
          </cell>
          <cell r="B39961" t="str">
            <v>SERVICO DE TRANSPORTE</v>
          </cell>
          <cell r="C39961" t="str">
            <v>SERV</v>
          </cell>
          <cell r="D39961" t="str">
            <v>UN</v>
          </cell>
        </row>
        <row r="39962">
          <cell r="A39962" t="str">
            <v>I0000006019</v>
          </cell>
          <cell r="B39962" t="str">
            <v>SERVICO DE TREINAMENTOS</v>
          </cell>
          <cell r="C39962" t="str">
            <v>SERV</v>
          </cell>
          <cell r="D39962" t="str">
            <v>UN</v>
          </cell>
        </row>
        <row r="39963">
          <cell r="A39963" t="str">
            <v>I0000006020</v>
          </cell>
          <cell r="B39963" t="str">
            <v>SERVICO MEDICOS</v>
          </cell>
          <cell r="C39963" t="str">
            <v>SERV</v>
          </cell>
          <cell r="D39963" t="str">
            <v>UN</v>
          </cell>
        </row>
        <row r="39964">
          <cell r="A39964" t="str">
            <v>I0000006021</v>
          </cell>
          <cell r="B39964" t="str">
            <v>TORNEIRA DE PRESSAO - AUTOMATICA</v>
          </cell>
          <cell r="C39964" t="str">
            <v>HIBE</v>
          </cell>
          <cell r="D39964" t="str">
            <v>PEÇ</v>
          </cell>
        </row>
        <row r="39965">
          <cell r="A39965" t="str">
            <v>I0000006022</v>
          </cell>
          <cell r="B39965" t="str">
            <v>PORTA LISA IMBUIA FECH TAMBOR 80 X 210</v>
          </cell>
          <cell r="C39965" t="str">
            <v>HIBE</v>
          </cell>
          <cell r="D39965" t="str">
            <v>PEÇ</v>
          </cell>
        </row>
        <row r="39966">
          <cell r="A39966" t="str">
            <v>I0000006024</v>
          </cell>
          <cell r="B39966" t="str">
            <v>CUBA DE EMBUTIR OVAL BRANCA 30X12</v>
          </cell>
          <cell r="C39966" t="str">
            <v>HIBE</v>
          </cell>
          <cell r="D39966" t="str">
            <v>PEÇ</v>
          </cell>
        </row>
        <row r="39967">
          <cell r="A39967" t="str">
            <v>I0000006026</v>
          </cell>
          <cell r="B39967" t="str">
            <v>SIFAO SANFONADO UNIVERSAL SIMPLES AJUST</v>
          </cell>
          <cell r="C39967" t="str">
            <v>HIBE</v>
          </cell>
          <cell r="D39967" t="str">
            <v>PEÇ</v>
          </cell>
        </row>
        <row r="39968">
          <cell r="A39968" t="str">
            <v>I0000006027</v>
          </cell>
          <cell r="B39968" t="str">
            <v>SIFAO SANFONADO UNIV DUPLO AJUSTAVEL</v>
          </cell>
          <cell r="C39968" t="str">
            <v>HIBE</v>
          </cell>
          <cell r="D39968" t="str">
            <v>UN</v>
          </cell>
        </row>
        <row r="39969">
          <cell r="A39969" t="str">
            <v>I0000006032</v>
          </cell>
          <cell r="B39969" t="str">
            <v>KIT COMPLETO UNIVERSAL P/ CAIXA ACOPLADA</v>
          </cell>
          <cell r="C39969" t="str">
            <v>HIBE</v>
          </cell>
          <cell r="D39969" t="str">
            <v>PEÇ</v>
          </cell>
        </row>
        <row r="39970">
          <cell r="A39970" t="str">
            <v>I0000006033</v>
          </cell>
          <cell r="B39970" t="str">
            <v>ASSENTO SAN UNIV OVAL ALMOFADADO BR</v>
          </cell>
          <cell r="C39970" t="str">
            <v>HIBE</v>
          </cell>
          <cell r="D39970" t="str">
            <v>PEÇ</v>
          </cell>
        </row>
        <row r="39971">
          <cell r="A39971" t="str">
            <v>I0000006034</v>
          </cell>
          <cell r="B39971" t="str">
            <v>DISPENSER PROF SABONETE SISTEMA LÍQUIDO</v>
          </cell>
          <cell r="C39971" t="str">
            <v>HIBE</v>
          </cell>
          <cell r="D39971" t="str">
            <v>PEÇ</v>
          </cell>
        </row>
        <row r="39972">
          <cell r="A39972" t="str">
            <v>I0000006035</v>
          </cell>
          <cell r="B39972" t="str">
            <v>SUP PAP TAMPA P/ ROLO PAPEL HIG AÇO INOX</v>
          </cell>
          <cell r="C39972" t="str">
            <v>HIBE</v>
          </cell>
          <cell r="D39972" t="str">
            <v>PEÇ</v>
          </cell>
        </row>
        <row r="39973">
          <cell r="A39973" t="str">
            <v>I0000006037</v>
          </cell>
          <cell r="B39973" t="str">
            <v>FECHADURA BH 1820/21 ESPELHO RETO INOX</v>
          </cell>
          <cell r="C39973" t="str">
            <v>HIBE</v>
          </cell>
          <cell r="D39973" t="str">
            <v>PEÇ</v>
          </cell>
        </row>
        <row r="39974">
          <cell r="A39974" t="str">
            <v>I0000006038</v>
          </cell>
          <cell r="B39974" t="str">
            <v>REGISTRO DE PRESSÃO 3/4</v>
          </cell>
          <cell r="C39974" t="str">
            <v>HIBE</v>
          </cell>
          <cell r="D39974" t="str">
            <v>PEÇ</v>
          </cell>
        </row>
        <row r="39975">
          <cell r="A39975" t="str">
            <v>I0000006039</v>
          </cell>
          <cell r="B39975" t="str">
            <v>CHUVEIRO PARA AGUA FRIA 1/2X5</v>
          </cell>
          <cell r="C39975" t="str">
            <v>HIBE</v>
          </cell>
          <cell r="D39975" t="str">
            <v>PEÇ</v>
          </cell>
        </row>
        <row r="39976">
          <cell r="A39976" t="str">
            <v>I0000006040</v>
          </cell>
          <cell r="B39976" t="str">
            <v>ALO SIFONADO QUADRADO BRANCO</v>
          </cell>
          <cell r="C39976" t="str">
            <v>HIBE</v>
          </cell>
          <cell r="D39976" t="str">
            <v>PEÇ</v>
          </cell>
        </row>
        <row r="39977">
          <cell r="A39977" t="str">
            <v>I0000006041</v>
          </cell>
          <cell r="B39977" t="str">
            <v>ANEL DE VEDAÇÃO PARA BACIA SANITÁRIA</v>
          </cell>
          <cell r="C39977" t="str">
            <v>HIBE</v>
          </cell>
          <cell r="D39977" t="str">
            <v>PEÇ</v>
          </cell>
        </row>
        <row r="39978">
          <cell r="A39978" t="str">
            <v>I0000006042</v>
          </cell>
          <cell r="B39978" t="str">
            <v>PARAF COM BUCHA 10MM PARA VASO SANITÁRIO</v>
          </cell>
          <cell r="C39978" t="str">
            <v>HIBE</v>
          </cell>
          <cell r="D39978" t="str">
            <v>PEÇ</v>
          </cell>
        </row>
        <row r="39979">
          <cell r="A39979" t="str">
            <v>I0000006051</v>
          </cell>
          <cell r="B39979" t="str">
            <v>"JOELHO PVC ESGOTO 90° 40"""</v>
          </cell>
          <cell r="C39979" t="str">
            <v>HIBE</v>
          </cell>
          <cell r="D39979" t="str">
            <v>PEÇ</v>
          </cell>
        </row>
        <row r="39980">
          <cell r="A39980" t="str">
            <v>I0000006052</v>
          </cell>
          <cell r="B39980" t="str">
            <v>"JOELHO PVC ESGOTO 90°50"""</v>
          </cell>
          <cell r="C39980" t="str">
            <v>HIBE</v>
          </cell>
          <cell r="D39980" t="str">
            <v>PEÇ</v>
          </cell>
        </row>
        <row r="39981">
          <cell r="A39981" t="str">
            <v>I0000006053</v>
          </cell>
          <cell r="B39981" t="str">
            <v>JOELHO PVC ESGOTO 90° 75"</v>
          </cell>
          <cell r="C39981" t="str">
            <v>HIBE</v>
          </cell>
          <cell r="D39981" t="str">
            <v>PEÇ</v>
          </cell>
        </row>
        <row r="39982">
          <cell r="A39982" t="str">
            <v>I0000006054</v>
          </cell>
          <cell r="B39982" t="str">
            <v>JOELHO PVC ESGOTO 90° 100""</v>
          </cell>
          <cell r="C39982" t="str">
            <v>HIBE</v>
          </cell>
          <cell r="D39982" t="str">
            <v>PEÇ</v>
          </cell>
        </row>
        <row r="39983">
          <cell r="A39983" t="str">
            <v>I0000006055</v>
          </cell>
          <cell r="B39983" t="str">
            <v>JOELHO PVC AGUA 25"</v>
          </cell>
          <cell r="C39983" t="str">
            <v>HIBE</v>
          </cell>
          <cell r="D39983" t="str">
            <v>PEÇ</v>
          </cell>
        </row>
        <row r="39984">
          <cell r="A39984" t="str">
            <v>I0000006056</v>
          </cell>
          <cell r="B39984" t="str">
            <v>LAMPADA HALOGENA BI-PINO 20W - 220VAC</v>
          </cell>
          <cell r="C39984" t="str">
            <v>HIBE</v>
          </cell>
          <cell r="D39984" t="str">
            <v>PEÇ</v>
          </cell>
        </row>
        <row r="39985">
          <cell r="A39985" t="str">
            <v>I0000006057</v>
          </cell>
          <cell r="B39985" t="str">
            <v>LUVA DE CORRER PVC AGUA 25"</v>
          </cell>
          <cell r="C39985" t="str">
            <v>HIBE</v>
          </cell>
          <cell r="D39985" t="str">
            <v>PEÇ</v>
          </cell>
        </row>
        <row r="39986">
          <cell r="A39986" t="str">
            <v>I0000006058</v>
          </cell>
          <cell r="B39986" t="str">
            <v>"LUVA DE CORRER PVC ÁGUA 32"""</v>
          </cell>
          <cell r="C39986" t="str">
            <v>HIBE</v>
          </cell>
          <cell r="D39986" t="str">
            <v>PEÇ</v>
          </cell>
        </row>
        <row r="39987">
          <cell r="A39987" t="str">
            <v>I0000006060</v>
          </cell>
          <cell r="B39987" t="str">
            <v>"LUVA DE CORRER PVC ESGOTO 50"""</v>
          </cell>
          <cell r="C39987" t="str">
            <v>HIBE</v>
          </cell>
          <cell r="D39987" t="str">
            <v>PEÇ</v>
          </cell>
        </row>
        <row r="39988">
          <cell r="A39988" t="str">
            <v>I0000006061</v>
          </cell>
          <cell r="B39988" t="str">
            <v>"LUVA DE CORRER PVC ESGOTO 75"""</v>
          </cell>
          <cell r="C39988" t="str">
            <v>HIBE</v>
          </cell>
          <cell r="D39988" t="str">
            <v>PEÇ</v>
          </cell>
        </row>
        <row r="39989">
          <cell r="A39989" t="str">
            <v>I0000006062</v>
          </cell>
          <cell r="B39989" t="str">
            <v>LUVA DE CORRER PVC ESGOTO 100</v>
          </cell>
          <cell r="C39989" t="str">
            <v>HIBE</v>
          </cell>
          <cell r="D39989" t="str">
            <v>PEÇ</v>
          </cell>
        </row>
        <row r="39990">
          <cell r="A39990" t="str">
            <v>I0000006063</v>
          </cell>
          <cell r="B39990" t="str">
            <v>TE DE PVC ÁGUA 25"</v>
          </cell>
          <cell r="C39990" t="str">
            <v>HIBE</v>
          </cell>
          <cell r="D39990" t="str">
            <v>PEÇ</v>
          </cell>
        </row>
        <row r="39991">
          <cell r="A39991" t="str">
            <v>I0000006076</v>
          </cell>
          <cell r="B39991" t="str">
            <v>JOELHO ROSCÁVEL LR</v>
          </cell>
          <cell r="C39991" t="str">
            <v>HIBE</v>
          </cell>
          <cell r="D39991" t="str">
            <v>PEÇ</v>
          </cell>
        </row>
        <row r="39992">
          <cell r="A39992" t="str">
            <v>I0000006081</v>
          </cell>
          <cell r="B39992" t="str">
            <v>FITA VEDA ROSCA TEFLON 18MMX50M</v>
          </cell>
          <cell r="C39992" t="str">
            <v>HIBE</v>
          </cell>
          <cell r="D39992" t="str">
            <v>PEÇ</v>
          </cell>
        </row>
        <row r="39993">
          <cell r="A39993" t="str">
            <v>I0000006082</v>
          </cell>
          <cell r="B39993" t="str">
            <v>ADESIVO PARA PVC 175g</v>
          </cell>
          <cell r="C39993" t="str">
            <v>HIBE</v>
          </cell>
          <cell r="D39993" t="str">
            <v>PEÇ</v>
          </cell>
        </row>
        <row r="39994">
          <cell r="A39994" t="str">
            <v>I0000006083</v>
          </cell>
          <cell r="B39994" t="str">
            <v>REGISTRO PVC ESFERA ÁGUA</v>
          </cell>
          <cell r="C39994" t="str">
            <v>HIBE</v>
          </cell>
          <cell r="D39994" t="str">
            <v>PEÇ</v>
          </cell>
        </row>
        <row r="39995">
          <cell r="A39995" t="str">
            <v>I0000006085</v>
          </cell>
          <cell r="B39995" t="str">
            <v>AREIA BRANCA (M)</v>
          </cell>
          <cell r="C39995" t="str">
            <v>HIBE</v>
          </cell>
          <cell r="D39995" t="str">
            <v>PEÇ</v>
          </cell>
        </row>
        <row r="39996">
          <cell r="A39996" t="str">
            <v>I0000006086</v>
          </cell>
          <cell r="B39996" t="str">
            <v>CIMENTO CP II  SACO DE 50KG</v>
          </cell>
          <cell r="C39996" t="str">
            <v>HIBE</v>
          </cell>
          <cell r="D39996" t="str">
            <v>PEÇ</v>
          </cell>
        </row>
        <row r="39997">
          <cell r="A39997" t="str">
            <v>I0000006087</v>
          </cell>
          <cell r="B39997" t="str">
            <v>"GRAVILHÃO 3/8"" (M)"</v>
          </cell>
          <cell r="C39997" t="str">
            <v>HIBE</v>
          </cell>
          <cell r="D39997" t="str">
            <v>PEÇ</v>
          </cell>
        </row>
        <row r="39998">
          <cell r="A39998" t="str">
            <v>I0000006088</v>
          </cell>
          <cell r="B39998" t="str">
            <v>RADIADOR COMPRESSOR CPC40</v>
          </cell>
          <cell r="C39998" t="str">
            <v>HIBE</v>
          </cell>
          <cell r="D39998" t="str">
            <v>UN</v>
          </cell>
        </row>
        <row r="39999">
          <cell r="A39999" t="str">
            <v>I0000006090</v>
          </cell>
          <cell r="B39999" t="str">
            <v>ARGAMASSA INTERNA ACI</v>
          </cell>
          <cell r="C39999" t="str">
            <v>HIBE</v>
          </cell>
          <cell r="D39999" t="str">
            <v>PEÇ</v>
          </cell>
        </row>
        <row r="40000">
          <cell r="A40000" t="str">
            <v>I0000006092</v>
          </cell>
          <cell r="B40000" t="str">
            <v>GESSO EM PÓ 20KG</v>
          </cell>
          <cell r="C40000" t="str">
            <v>HIBE</v>
          </cell>
          <cell r="D40000" t="str">
            <v>PEÇ</v>
          </cell>
        </row>
        <row r="40001">
          <cell r="A40001" t="str">
            <v>I0000006093</v>
          </cell>
          <cell r="B40001" t="str">
            <v>MOTOR PORTÃO ELETR DESLIZ TRIFÁSICO 220V</v>
          </cell>
          <cell r="C40001" t="str">
            <v>ERSA</v>
          </cell>
          <cell r="D40001" t="str">
            <v>PEÇ</v>
          </cell>
        </row>
        <row r="40002">
          <cell r="A40002" t="str">
            <v>I0000006094</v>
          </cell>
          <cell r="B40002" t="str">
            <v>MC MOTOR VENT 1/40 FZ BC EXP BIVOLT 220V</v>
          </cell>
          <cell r="C40002" t="str">
            <v>HIBE</v>
          </cell>
          <cell r="D40002" t="str">
            <v>PEÇ</v>
          </cell>
        </row>
        <row r="40003">
          <cell r="A40003" t="str">
            <v>I0000006095</v>
          </cell>
          <cell r="B40003" t="str">
            <v>BOMBA ÁGUA SUBMERSA 900 220V</v>
          </cell>
          <cell r="C40003" t="str">
            <v>HIBE</v>
          </cell>
          <cell r="D40003" t="str">
            <v>PEÇ</v>
          </cell>
        </row>
        <row r="40004">
          <cell r="A40004" t="str">
            <v>I0000006096</v>
          </cell>
          <cell r="B40004" t="str">
            <v>BOMBA PERIFERICA 1/2CV - 220V</v>
          </cell>
          <cell r="C40004" t="str">
            <v>HIBE</v>
          </cell>
          <cell r="D40004" t="str">
            <v>PEÇ</v>
          </cell>
        </row>
        <row r="40005">
          <cell r="A40005" t="str">
            <v>I0000006098</v>
          </cell>
          <cell r="B40005" t="str">
            <v>DISCO DE CORTE 7"</v>
          </cell>
          <cell r="C40005" t="str">
            <v>HIBE</v>
          </cell>
          <cell r="D40005" t="str">
            <v>UN</v>
          </cell>
        </row>
        <row r="40006">
          <cell r="A40006" t="str">
            <v>I0000006099</v>
          </cell>
          <cell r="B40006" t="str">
            <v>DISCO DE CORTE 4"</v>
          </cell>
          <cell r="C40006" t="str">
            <v>HIBE</v>
          </cell>
          <cell r="D40006" t="str">
            <v>UN</v>
          </cell>
        </row>
        <row r="40007">
          <cell r="A40007" t="str">
            <v>I0000006100</v>
          </cell>
          <cell r="B40007" t="str">
            <v>DISCO DE CORTE 14"</v>
          </cell>
          <cell r="C40007" t="str">
            <v>HIBE</v>
          </cell>
          <cell r="D40007" t="str">
            <v>PEÇ</v>
          </cell>
        </row>
        <row r="40008">
          <cell r="A40008" t="str">
            <v>I0000006101</v>
          </cell>
          <cell r="B40008" t="str">
            <v>ELETRODO 2,50mm 6013 KG</v>
          </cell>
          <cell r="C40008" t="str">
            <v>HIBE</v>
          </cell>
          <cell r="D40008" t="str">
            <v>KG</v>
          </cell>
        </row>
        <row r="40009">
          <cell r="A40009" t="str">
            <v>I0000006103</v>
          </cell>
          <cell r="B40009" t="str">
            <v>GONZO DOBRADIÇA POLIDO 3/4</v>
          </cell>
          <cell r="C40009" t="str">
            <v>HIBE</v>
          </cell>
          <cell r="D40009" t="str">
            <v>PEÇ</v>
          </cell>
        </row>
        <row r="40010">
          <cell r="A40010" t="str">
            <v>I0000006104</v>
          </cell>
          <cell r="B40010" t="str">
            <v>METALON CH 18 20X20 GALVANIZADO</v>
          </cell>
          <cell r="C40010" t="str">
            <v>HIBE</v>
          </cell>
          <cell r="D40010" t="str">
            <v>PEÇ</v>
          </cell>
        </row>
        <row r="40011">
          <cell r="A40011" t="str">
            <v>I0000006105</v>
          </cell>
          <cell r="B40011" t="str">
            <v>METALON CH 18 15X15 GALVANIZADO</v>
          </cell>
          <cell r="C40011" t="str">
            <v>HIBE</v>
          </cell>
          <cell r="D40011" t="str">
            <v>PEÇ</v>
          </cell>
        </row>
        <row r="40012">
          <cell r="A40012" t="str">
            <v>I0000006106</v>
          </cell>
          <cell r="B40012" t="str">
            <v>METALON CH 18 25X25 GALVANIZADO</v>
          </cell>
          <cell r="C40012" t="str">
            <v>HIBE</v>
          </cell>
          <cell r="D40012" t="str">
            <v>PEÇ</v>
          </cell>
        </row>
        <row r="40013">
          <cell r="A40013" t="str">
            <v>I0000006107</v>
          </cell>
          <cell r="B40013" t="str">
            <v>CHAPA GALVANIZADA ZINCO 2x1 CH18</v>
          </cell>
          <cell r="C40013" t="str">
            <v>HIBE</v>
          </cell>
          <cell r="D40013" t="str">
            <v>PEÇ</v>
          </cell>
        </row>
        <row r="40014">
          <cell r="A40014" t="str">
            <v>I0000006108</v>
          </cell>
          <cell r="B40014" t="str">
            <v>VERGALHAO LISO CA50 6MM</v>
          </cell>
          <cell r="C40014" t="str">
            <v>HIBE</v>
          </cell>
          <cell r="D40014" t="str">
            <v>PEÇ</v>
          </cell>
        </row>
        <row r="40015">
          <cell r="A40015" t="str">
            <v>I0000006110</v>
          </cell>
          <cell r="B40015" t="str">
            <v>"PERFIL 6"" ENRRIGECIDO CH14"</v>
          </cell>
          <cell r="C40015" t="str">
            <v>HIBE</v>
          </cell>
          <cell r="D40015" t="str">
            <v>PEÇ</v>
          </cell>
        </row>
        <row r="40016">
          <cell r="A40016" t="str">
            <v>I0000006111</v>
          </cell>
          <cell r="B40016" t="str">
            <v>PARAF AUTOBROCANTE SEXTAVADO 12X1.1/2</v>
          </cell>
          <cell r="C40016" t="str">
            <v>HIBE</v>
          </cell>
          <cell r="D40016" t="str">
            <v>PEÇ</v>
          </cell>
        </row>
        <row r="40017">
          <cell r="A40017" t="str">
            <v>I0000006112</v>
          </cell>
          <cell r="B40017" t="str">
            <v>MANTA IMPERMEABILIZANTE 10MX45CM</v>
          </cell>
          <cell r="C40017" t="str">
            <v>HIBE</v>
          </cell>
          <cell r="D40017" t="str">
            <v>PEÇ</v>
          </cell>
        </row>
        <row r="40018">
          <cell r="A40018" t="str">
            <v>I0000006114</v>
          </cell>
          <cell r="B40018" t="str">
            <v>CHUMBADOR PARABOLT 3/8" x 3</v>
          </cell>
          <cell r="C40018" t="str">
            <v>HIBE</v>
          </cell>
          <cell r="D40018" t="str">
            <v>PEÇ</v>
          </cell>
        </row>
        <row r="40019">
          <cell r="A40019" t="str">
            <v>I0000006115</v>
          </cell>
          <cell r="B40019" t="str">
            <v>LIXA DE FERRO G100</v>
          </cell>
          <cell r="C40019" t="str">
            <v>HIBE</v>
          </cell>
          <cell r="D40019" t="str">
            <v>PEÇ</v>
          </cell>
        </row>
        <row r="40020">
          <cell r="A40020" t="str">
            <v>I0000006116</v>
          </cell>
          <cell r="B40020" t="str">
            <v>LIXA DE FERRO G120</v>
          </cell>
          <cell r="C40020" t="str">
            <v>HIBE</v>
          </cell>
          <cell r="D40020" t="str">
            <v>PEÇ</v>
          </cell>
        </row>
        <row r="40021">
          <cell r="A40021" t="str">
            <v>I0000006118</v>
          </cell>
          <cell r="B40021" t="str">
            <v>"TESOURA DE CORTE PARA CHAPA 10"""</v>
          </cell>
          <cell r="C40021" t="str">
            <v>HIBE</v>
          </cell>
          <cell r="D40021" t="str">
            <v>PEÇ</v>
          </cell>
        </row>
        <row r="40022">
          <cell r="A40022" t="str">
            <v>I0000006124</v>
          </cell>
          <cell r="B40022" t="str">
            <v>ROLO DE LÃ 23CM</v>
          </cell>
          <cell r="C40022" t="str">
            <v>HIBE</v>
          </cell>
          <cell r="D40022" t="str">
            <v>PEÇ</v>
          </cell>
        </row>
        <row r="40023">
          <cell r="A40023" t="str">
            <v>I0000006125</v>
          </cell>
          <cell r="B40023" t="str">
            <v>ROLO DE LA 9CM</v>
          </cell>
          <cell r="C40023" t="str">
            <v>HIBE</v>
          </cell>
          <cell r="D40023" t="str">
            <v>PEÇ</v>
          </cell>
        </row>
        <row r="40024">
          <cell r="A40024" t="str">
            <v>I0000006126</v>
          </cell>
          <cell r="B40024" t="str">
            <v>ROLO DE LÃ 5CM</v>
          </cell>
          <cell r="C40024" t="str">
            <v>HIBE</v>
          </cell>
          <cell r="D40024" t="str">
            <v>PEÇ</v>
          </cell>
        </row>
        <row r="40025">
          <cell r="A40025" t="str">
            <v>I0000006127</v>
          </cell>
          <cell r="B40025" t="str">
            <v>ROLO DE ESPUMA</v>
          </cell>
          <cell r="C40025" t="str">
            <v>HIBE</v>
          </cell>
          <cell r="D40025" t="str">
            <v>PEÇ</v>
          </cell>
        </row>
        <row r="40026">
          <cell r="A40026" t="str">
            <v>I0000006128</v>
          </cell>
          <cell r="B40026" t="str">
            <v>ROLO DE ESPUMA 5CM</v>
          </cell>
          <cell r="C40026" t="str">
            <v>HIBE</v>
          </cell>
          <cell r="D40026" t="str">
            <v>PEÇ</v>
          </cell>
        </row>
        <row r="40027">
          <cell r="A40027" t="str">
            <v>I0000006129</v>
          </cell>
          <cell r="B40027" t="str">
            <v>"PINCEL 1,5"""</v>
          </cell>
          <cell r="C40027" t="str">
            <v>HIBE</v>
          </cell>
          <cell r="D40027" t="str">
            <v>PEÇ</v>
          </cell>
        </row>
        <row r="40028">
          <cell r="A40028" t="str">
            <v>I0000006130</v>
          </cell>
          <cell r="B40028" t="str">
            <v>PINCEL 2"</v>
          </cell>
          <cell r="C40028" t="str">
            <v>HIBE</v>
          </cell>
          <cell r="D40028" t="str">
            <v>PEÇ</v>
          </cell>
        </row>
        <row r="40029">
          <cell r="A40029" t="str">
            <v>I0000006137</v>
          </cell>
          <cell r="B40029" t="str">
            <v>DESEMPENADEIRA DE AÇO LISA 25CM</v>
          </cell>
          <cell r="C40029" t="str">
            <v>HIBE</v>
          </cell>
          <cell r="D40029" t="str">
            <v>PEÇ</v>
          </cell>
        </row>
        <row r="40030">
          <cell r="A40030" t="str">
            <v>I0000006138</v>
          </cell>
          <cell r="B40030" t="str">
            <v>ESQUADRO METÁLICO 30CM</v>
          </cell>
          <cell r="C40030" t="str">
            <v>HIBE</v>
          </cell>
          <cell r="D40030" t="str">
            <v>PEÇ</v>
          </cell>
        </row>
        <row r="40031">
          <cell r="A40031" t="str">
            <v>I0000006142</v>
          </cell>
          <cell r="B40031" t="str">
            <v>TRENA MANUAL 5M</v>
          </cell>
          <cell r="C40031" t="str">
            <v>HIBE</v>
          </cell>
          <cell r="D40031" t="str">
            <v>PEÇ</v>
          </cell>
        </row>
        <row r="40032">
          <cell r="A40032" t="str">
            <v>I0000006144</v>
          </cell>
          <cell r="B40032" t="str">
            <v>FECHADURA CILINDRICA PT P/ DIVISORIA</v>
          </cell>
          <cell r="C40032" t="str">
            <v>HIBE</v>
          </cell>
          <cell r="D40032" t="str">
            <v>PEÇ</v>
          </cell>
        </row>
        <row r="40033">
          <cell r="A40033" t="str">
            <v>I0000006145</v>
          </cell>
          <cell r="B40033" t="str">
            <v>FECHADURA PARA PORTA DE ALUMÍNIO 2,5mm</v>
          </cell>
          <cell r="C40033" t="str">
            <v>HIBE</v>
          </cell>
          <cell r="D40033" t="str">
            <v>PEÇ</v>
          </cell>
        </row>
        <row r="40034">
          <cell r="A40034" t="str">
            <v>I0000006147</v>
          </cell>
          <cell r="B40034" t="str">
            <v>DESENTUPIDOR MANUAL TIPO COIFA</v>
          </cell>
          <cell r="C40034" t="str">
            <v>HIBE</v>
          </cell>
          <cell r="D40034" t="str">
            <v>PEÇ</v>
          </cell>
        </row>
        <row r="40035">
          <cell r="A40035" t="str">
            <v>I0000006148</v>
          </cell>
          <cell r="B40035" t="str">
            <v>ARCO DE SERRA COM CABO PADRÃO</v>
          </cell>
          <cell r="C40035" t="str">
            <v>HIBE</v>
          </cell>
          <cell r="D40035" t="str">
            <v>PEÇ</v>
          </cell>
        </row>
        <row r="40036">
          <cell r="A40036" t="str">
            <v>I0000006149</v>
          </cell>
          <cell r="B40036" t="str">
            <v>LAMINA DE SERRA DENTEADA RÍGIDA</v>
          </cell>
          <cell r="C40036" t="str">
            <v>HIBE</v>
          </cell>
          <cell r="D40036" t="str">
            <v>PEÇ</v>
          </cell>
        </row>
        <row r="40037">
          <cell r="A40037" t="str">
            <v>I0000006151</v>
          </cell>
          <cell r="B40037" t="str">
            <v>ESMALT SINT BRANCO 3,6</v>
          </cell>
          <cell r="C40037" t="str">
            <v>HIBE</v>
          </cell>
          <cell r="D40037" t="str">
            <v>PEÇ</v>
          </cell>
        </row>
        <row r="40038">
          <cell r="A40038" t="str">
            <v>I0000006159</v>
          </cell>
          <cell r="B40038" t="str">
            <v>TINTA ACRÍLICA MARFIM 18L</v>
          </cell>
          <cell r="C40038" t="str">
            <v>HIBE</v>
          </cell>
          <cell r="D40038" t="str">
            <v>PEÇ</v>
          </cell>
        </row>
        <row r="40039">
          <cell r="A40039" t="str">
            <v>I0000006160</v>
          </cell>
          <cell r="B40039" t="str">
            <v>TINTA ACRILICA BRANCO 18L</v>
          </cell>
          <cell r="C40039" t="str">
            <v>HIBE</v>
          </cell>
          <cell r="D40039" t="str">
            <v>PEÇ</v>
          </cell>
        </row>
        <row r="40040">
          <cell r="A40040" t="str">
            <v>I0000006161</v>
          </cell>
          <cell r="B40040" t="str">
            <v>TINTA  AZUL AUTOMOTIVO RAL5017 18L</v>
          </cell>
          <cell r="C40040" t="str">
            <v>HIBE</v>
          </cell>
          <cell r="D40040" t="str">
            <v>PEÇ</v>
          </cell>
        </row>
        <row r="40041">
          <cell r="A40041" t="str">
            <v>I0000006163</v>
          </cell>
          <cell r="B40041" t="str">
            <v>TINTA PARA PISO BRANCA 18L</v>
          </cell>
          <cell r="C40041" t="str">
            <v>HIBE</v>
          </cell>
          <cell r="D40041" t="str">
            <v>PEÇ</v>
          </cell>
        </row>
        <row r="40042">
          <cell r="A40042" t="str">
            <v>I0000006164</v>
          </cell>
          <cell r="B40042" t="str">
            <v>TINTA SPRAY BRANCA 400ML</v>
          </cell>
          <cell r="C40042" t="str">
            <v>HIBE</v>
          </cell>
          <cell r="D40042" t="str">
            <v>PEÇ</v>
          </cell>
        </row>
        <row r="40043">
          <cell r="A40043" t="str">
            <v>I0000006165</v>
          </cell>
          <cell r="B40043" t="str">
            <v>TINTA SPRAY PRETA 400ML</v>
          </cell>
          <cell r="C40043" t="str">
            <v>HIBE</v>
          </cell>
          <cell r="D40043" t="str">
            <v>PEÇ</v>
          </cell>
        </row>
        <row r="40044">
          <cell r="A40044" t="str">
            <v>I0000006166</v>
          </cell>
          <cell r="B40044" t="str">
            <v>TINTA SPRAY AZUL 400ML</v>
          </cell>
          <cell r="C40044" t="str">
            <v>HIBE</v>
          </cell>
          <cell r="D40044" t="str">
            <v>PEÇ</v>
          </cell>
        </row>
        <row r="40045">
          <cell r="A40045" t="str">
            <v>I0000006167</v>
          </cell>
          <cell r="B40045" t="str">
            <v>TINTA SPRAY AMARELA 400ML</v>
          </cell>
          <cell r="C40045" t="str">
            <v>HIBE</v>
          </cell>
          <cell r="D40045" t="str">
            <v>PEÇ</v>
          </cell>
        </row>
        <row r="40046">
          <cell r="A40046" t="str">
            <v>I0000006168</v>
          </cell>
          <cell r="B40046" t="str">
            <v>TINTA SPRAY VERDE 400ML</v>
          </cell>
          <cell r="C40046" t="str">
            <v>HIBE</v>
          </cell>
          <cell r="D40046" t="str">
            <v>PEÇ</v>
          </cell>
        </row>
        <row r="40047">
          <cell r="A40047" t="str">
            <v>I0000006169</v>
          </cell>
          <cell r="B40047" t="str">
            <v>THINER 5 LITROS</v>
          </cell>
          <cell r="C40047" t="str">
            <v>HIBE</v>
          </cell>
          <cell r="D40047" t="str">
            <v>UN</v>
          </cell>
        </row>
        <row r="40048">
          <cell r="A40048" t="str">
            <v>I0000006171</v>
          </cell>
          <cell r="B40048" t="str">
            <v>MASSA ACRÍLICA INTERNA/EXTERNA</v>
          </cell>
          <cell r="C40048" t="str">
            <v>HIBE</v>
          </cell>
          <cell r="D40048" t="str">
            <v>PEÇ</v>
          </cell>
        </row>
        <row r="40049">
          <cell r="A40049" t="str">
            <v>I0000006172</v>
          </cell>
          <cell r="B40049" t="str">
            <v>SODA CAUSTICA LÍQUIDA 5L</v>
          </cell>
          <cell r="C40049" t="str">
            <v>HIBE</v>
          </cell>
          <cell r="D40049" t="str">
            <v>PEÇ</v>
          </cell>
        </row>
        <row r="40050">
          <cell r="A40050" t="str">
            <v>I0000006175</v>
          </cell>
          <cell r="B40050" t="str">
            <v>REFIL C+3 FILTRO PURIFICADOR</v>
          </cell>
          <cell r="C40050" t="str">
            <v>HIBE</v>
          </cell>
          <cell r="D40050" t="str">
            <v>PEÇ</v>
          </cell>
        </row>
        <row r="40051">
          <cell r="A40051" t="str">
            <v>I0000006176</v>
          </cell>
          <cell r="B40051" t="str">
            <v>REFIL 5" ROSCA P/ BEBEDOURO INDUSTRIAL</v>
          </cell>
          <cell r="C40051" t="str">
            <v>HIBE</v>
          </cell>
          <cell r="D40051" t="str">
            <v>PEÇ</v>
          </cell>
        </row>
        <row r="40052">
          <cell r="A40052" t="str">
            <v>I0000006177</v>
          </cell>
          <cell r="B40052" t="str">
            <v>REFIL 7" ROSCA P/ BEBEDOURO INDUSTRIAL</v>
          </cell>
          <cell r="C40052" t="str">
            <v>HIBE</v>
          </cell>
          <cell r="D40052" t="str">
            <v>PEÇ</v>
          </cell>
        </row>
        <row r="40053">
          <cell r="A40053" t="str">
            <v>I0000006195</v>
          </cell>
          <cell r="B40053" t="str">
            <v>DISJUNTOR MOTOR 0,3-0,63A C2S-901748601</v>
          </cell>
          <cell r="C40053" t="str">
            <v>HIBE</v>
          </cell>
          <cell r="D40053" t="str">
            <v>PEÇ</v>
          </cell>
        </row>
        <row r="40054">
          <cell r="A40054" t="str">
            <v>I0000006198</v>
          </cell>
          <cell r="B40054" t="str">
            <v>MOTOR TRI 5,0CV-V5T-IP55-STD</v>
          </cell>
          <cell r="C40054" t="str">
            <v>ERSA</v>
          </cell>
          <cell r="D40054" t="str">
            <v>PEÇ</v>
          </cell>
        </row>
        <row r="40055">
          <cell r="A40055" t="str">
            <v>I0000006199</v>
          </cell>
          <cell r="B40055" t="str">
            <v>MOTOR TRI 5CV V5T IP55 STD 220/380V 60HZ</v>
          </cell>
          <cell r="C40055" t="str">
            <v>ERSA</v>
          </cell>
          <cell r="D40055" t="str">
            <v>PEÇ</v>
          </cell>
        </row>
        <row r="40056">
          <cell r="A40056" t="str">
            <v>I0000006201</v>
          </cell>
          <cell r="B40056" t="str">
            <v>SOFTSTART SHINEIDER 220-440VAC-75A.</v>
          </cell>
          <cell r="C40056" t="str">
            <v>ERSA</v>
          </cell>
          <cell r="D40056" t="str">
            <v>PEÇ</v>
          </cell>
        </row>
        <row r="40057">
          <cell r="A40057" t="str">
            <v>I0000006205</v>
          </cell>
          <cell r="B40057" t="str">
            <v>MANOMETRO 0-600PSI - R. 7/16" HORIZONTAL</v>
          </cell>
          <cell r="C40057" t="str">
            <v>ERSA</v>
          </cell>
          <cell r="D40057" t="str">
            <v>PEÇ</v>
          </cell>
        </row>
        <row r="40058">
          <cell r="A40058" t="str">
            <v>I0000006206</v>
          </cell>
          <cell r="B40058" t="str">
            <v>MANOMETRO 0-200PSI - R. 7/16" HORIZONTAL</v>
          </cell>
          <cell r="C40058" t="str">
            <v>ERSA</v>
          </cell>
          <cell r="D40058" t="str">
            <v>PEÇ</v>
          </cell>
        </row>
        <row r="40059">
          <cell r="A40059" t="str">
            <v>I0000006209</v>
          </cell>
          <cell r="B40059" t="str">
            <v>GÁS REFRIGERANTE R22   ( BOTIJAO 13KG)</v>
          </cell>
          <cell r="C40059" t="str">
            <v>ERSA</v>
          </cell>
          <cell r="D40059" t="str">
            <v>PEÇ</v>
          </cell>
        </row>
        <row r="40060">
          <cell r="A40060" t="str">
            <v>I0000006215</v>
          </cell>
          <cell r="B40060" t="str">
            <v>FILTRO DE ÓLEO</v>
          </cell>
          <cell r="C40060" t="str">
            <v>ERSA</v>
          </cell>
          <cell r="D40060" t="str">
            <v>PEÇ</v>
          </cell>
        </row>
        <row r="40061">
          <cell r="A40061" t="str">
            <v>I0000006217</v>
          </cell>
          <cell r="B40061" t="str">
            <v>FILTRO SEPARADOR DE OLEO - 2200640625</v>
          </cell>
          <cell r="C40061" t="str">
            <v>ERSA</v>
          </cell>
          <cell r="D40061" t="str">
            <v>PEÇ</v>
          </cell>
        </row>
        <row r="40062">
          <cell r="A40062" t="str">
            <v>I0000006219</v>
          </cell>
          <cell r="B40062" t="str">
            <v>KIT REVISAO VALVULA DE AMISSAO CPC40</v>
          </cell>
          <cell r="C40062" t="str">
            <v>ERSA</v>
          </cell>
          <cell r="D40062" t="str">
            <v>PEÇ</v>
          </cell>
        </row>
        <row r="40063">
          <cell r="A40063" t="str">
            <v>I0000006227</v>
          </cell>
          <cell r="B40063" t="str">
            <v>KIT REVISAO VALVULA DE AMISSAO S8</v>
          </cell>
          <cell r="C40063" t="str">
            <v>ERSA</v>
          </cell>
          <cell r="D40063" t="str">
            <v>UN</v>
          </cell>
        </row>
        <row r="40064">
          <cell r="A40064" t="str">
            <v>I0000006238</v>
          </cell>
          <cell r="B40064" t="str">
            <v>VALVULA TERMOSTATICA</v>
          </cell>
          <cell r="C40064" t="str">
            <v>ERSA</v>
          </cell>
          <cell r="D40064" t="str">
            <v>PEÇ</v>
          </cell>
        </row>
        <row r="40065">
          <cell r="A40065" t="str">
            <v>I0000006240</v>
          </cell>
          <cell r="B40065" t="str">
            <v>MANOMETRO FIG-62/1 1/4"BSP 3500PSIX25MPA</v>
          </cell>
          <cell r="C40065" t="str">
            <v>ERSA</v>
          </cell>
          <cell r="D40065" t="str">
            <v>PEÇ</v>
          </cell>
        </row>
        <row r="40066">
          <cell r="A40066" t="str">
            <v>I0000006241</v>
          </cell>
          <cell r="B40066" t="str">
            <v>PARAFUSO SEXTAVADO UNC 5/16X3/4" RI ZB</v>
          </cell>
          <cell r="C40066" t="str">
            <v>ERSA</v>
          </cell>
          <cell r="D40066" t="str">
            <v>PEÇ</v>
          </cell>
        </row>
        <row r="40067">
          <cell r="A40067" t="str">
            <v>I0000006243</v>
          </cell>
          <cell r="B40067" t="str">
            <v>BOMBA VICKERS MOD 45V-50A-1B-22R</v>
          </cell>
          <cell r="C40067" t="str">
            <v>HIBE</v>
          </cell>
          <cell r="D40067" t="str">
            <v>PEÇ</v>
          </cell>
        </row>
        <row r="40068">
          <cell r="A40068" t="str">
            <v>I0000006253</v>
          </cell>
          <cell r="B40068" t="str">
            <v>REGUA LINEAR POTENCIOMETRICA - LWH-500</v>
          </cell>
          <cell r="C40068" t="str">
            <v>HIBE</v>
          </cell>
          <cell r="D40068" t="str">
            <v>PEÇ</v>
          </cell>
        </row>
        <row r="40069">
          <cell r="A40069" t="str">
            <v>I0000006254</v>
          </cell>
          <cell r="B40069" t="str">
            <v>REGUA LINEAR POTENCIOMETRICA - LWH-300</v>
          </cell>
          <cell r="C40069" t="str">
            <v>HIBE</v>
          </cell>
          <cell r="D40069" t="str">
            <v>PEÇ</v>
          </cell>
        </row>
        <row r="40070">
          <cell r="A40070" t="str">
            <v>I0000006255</v>
          </cell>
          <cell r="B40070" t="str">
            <v>REGUA LINEAR POTENCIOMETRICA - KTC-250</v>
          </cell>
          <cell r="C40070" t="str">
            <v>HIBE</v>
          </cell>
          <cell r="D40070" t="str">
            <v>PEÇ</v>
          </cell>
        </row>
        <row r="40071">
          <cell r="A40071" t="str">
            <v>I0000006256</v>
          </cell>
          <cell r="B40071" t="str">
            <v>GAXETA PU 60X70X6 mm</v>
          </cell>
          <cell r="C40071" t="str">
            <v>HIBE</v>
          </cell>
          <cell r="D40071" t="str">
            <v>PEÇ</v>
          </cell>
        </row>
        <row r="40072">
          <cell r="A40072" t="str">
            <v>I0000006257</v>
          </cell>
          <cell r="B40072" t="str">
            <v>GAXETA PU 30x40x7 mm</v>
          </cell>
          <cell r="C40072" t="str">
            <v>HIBE</v>
          </cell>
          <cell r="D40072" t="str">
            <v>PEÇ</v>
          </cell>
        </row>
        <row r="40073">
          <cell r="A40073" t="str">
            <v>I0000006258</v>
          </cell>
          <cell r="B40073" t="str">
            <v>GAXETA PU 40x50x6 mm</v>
          </cell>
          <cell r="C40073" t="str">
            <v>HIBE</v>
          </cell>
          <cell r="D40073" t="str">
            <v>PEÇ</v>
          </cell>
        </row>
        <row r="40074">
          <cell r="A40074" t="str">
            <v>I0000006260</v>
          </cell>
          <cell r="B40074" t="str">
            <v>RASPADOR K 60x68x5x6, 5 mm</v>
          </cell>
          <cell r="C40074" t="str">
            <v>HIBE</v>
          </cell>
          <cell r="D40074" t="str">
            <v>PEÇ</v>
          </cell>
        </row>
        <row r="40075">
          <cell r="A40075" t="str">
            <v>I0000006262</v>
          </cell>
          <cell r="B40075" t="str">
            <v>RASPADOR K 40x48x5x6, 5 mm</v>
          </cell>
          <cell r="C40075" t="str">
            <v>HIBE</v>
          </cell>
          <cell r="D40075" t="str">
            <v>PEÇ</v>
          </cell>
        </row>
        <row r="40076">
          <cell r="A40076" t="str">
            <v>I0000006273</v>
          </cell>
          <cell r="B40076" t="str">
            <v>REGUA LINEAR POTENCIOMETRICA KTC 225MM</v>
          </cell>
          <cell r="C40076" t="str">
            <v>HIBE</v>
          </cell>
          <cell r="D40076" t="str">
            <v>PEÇ</v>
          </cell>
        </row>
        <row r="40077">
          <cell r="A40077" t="str">
            <v>I0000006274</v>
          </cell>
          <cell r="B40077" t="str">
            <v>REGUA LINEAR POTENCIOMETRICA KTC 750MM</v>
          </cell>
          <cell r="C40077" t="str">
            <v>HIBE</v>
          </cell>
          <cell r="D40077" t="str">
            <v>PEÇ</v>
          </cell>
        </row>
        <row r="40078">
          <cell r="A40078" t="str">
            <v>I0000006275</v>
          </cell>
          <cell r="B40078" t="str">
            <v>REGUA LINEAR POTENCIOMETRICA - LWH-200</v>
          </cell>
          <cell r="C40078" t="str">
            <v>HIBE</v>
          </cell>
          <cell r="D40078" t="str">
            <v>PEÇ</v>
          </cell>
        </row>
        <row r="40079">
          <cell r="A40079" t="str">
            <v>I0000006286</v>
          </cell>
          <cell r="B40079" t="str">
            <v>BOMBA VICKERS MOD 4535V50A30-86DD-22-R</v>
          </cell>
          <cell r="C40079" t="str">
            <v>HIBE</v>
          </cell>
          <cell r="D40079" t="str">
            <v>PEÇ</v>
          </cell>
        </row>
        <row r="40080">
          <cell r="A40080" t="str">
            <v>I0000006291</v>
          </cell>
          <cell r="B40080" t="str">
            <v>REGUA LINEAR POTENCIOMETRICA - LWH-360</v>
          </cell>
          <cell r="C40080" t="str">
            <v>ERSA</v>
          </cell>
          <cell r="D40080" t="str">
            <v>PEÇ</v>
          </cell>
        </row>
        <row r="40081">
          <cell r="A40081" t="str">
            <v>I0000006298</v>
          </cell>
          <cell r="B40081" t="str">
            <v>CLP KEBA</v>
          </cell>
          <cell r="C40081" t="str">
            <v>HIBE</v>
          </cell>
          <cell r="D40081" t="str">
            <v>PEÇ</v>
          </cell>
        </row>
        <row r="40082">
          <cell r="A40082" t="str">
            <v>I0000006305</v>
          </cell>
          <cell r="B40082" t="str">
            <v>RELÉ DE SEGURANÇA SRB 301 MC - 24V</v>
          </cell>
          <cell r="C40082" t="str">
            <v>HIBE</v>
          </cell>
          <cell r="D40082" t="str">
            <v>PEÇ</v>
          </cell>
        </row>
        <row r="40083">
          <cell r="A40083" t="str">
            <v>I0000006310</v>
          </cell>
          <cell r="B40083" t="str">
            <v>SENSOR INDUTIVO 8MM PNP - C2S-900623101</v>
          </cell>
          <cell r="C40083" t="str">
            <v>HIBE</v>
          </cell>
          <cell r="D40083" t="str">
            <v>PEÇ</v>
          </cell>
        </row>
        <row r="40084">
          <cell r="A40084" t="str">
            <v>I0000006346</v>
          </cell>
          <cell r="B40084" t="str">
            <v>RODAS DE CARGA - ERX</v>
          </cell>
          <cell r="C40084" t="str">
            <v>ERSA</v>
          </cell>
          <cell r="D40084" t="str">
            <v>PEÇ</v>
          </cell>
        </row>
        <row r="40085">
          <cell r="A40085" t="str">
            <v>I0000006347</v>
          </cell>
          <cell r="B40085" t="str">
            <v>RODA DE TRAÇÃO - ERX</v>
          </cell>
          <cell r="C40085" t="str">
            <v>ERSA</v>
          </cell>
          <cell r="D40085" t="str">
            <v>PEÇ</v>
          </cell>
        </row>
        <row r="40086">
          <cell r="A40086" t="str">
            <v>I0000006348</v>
          </cell>
          <cell r="B40086" t="str">
            <v>RODA DE APOIO - ERX</v>
          </cell>
          <cell r="C40086" t="str">
            <v>ERSA</v>
          </cell>
          <cell r="D40086" t="str">
            <v>PEÇ</v>
          </cell>
        </row>
        <row r="40087">
          <cell r="A40087" t="str">
            <v>I0000006350</v>
          </cell>
          <cell r="B40087" t="str">
            <v>PNEUS DE TRAÇÃO - RX/JUNG</v>
          </cell>
          <cell r="C40087" t="str">
            <v>ERSA</v>
          </cell>
          <cell r="D40087" t="str">
            <v>PEÇ</v>
          </cell>
        </row>
        <row r="40088">
          <cell r="A40088" t="str">
            <v>I0000006352</v>
          </cell>
          <cell r="B40088" t="str">
            <v>CILINDRO PNEUMATICO - CDQ2A63-190DC</v>
          </cell>
          <cell r="C40088" t="str">
            <v>ERSA</v>
          </cell>
          <cell r="D40088" t="str">
            <v>PEÇ</v>
          </cell>
        </row>
        <row r="40089">
          <cell r="A40089" t="str">
            <v>I0000006359</v>
          </cell>
          <cell r="B40089" t="str">
            <v>SUPORTE DA RODA DE CARGA -EGU18</v>
          </cell>
          <cell r="C40089" t="str">
            <v>ERSA</v>
          </cell>
          <cell r="D40089" t="str">
            <v>PEÇ</v>
          </cell>
        </row>
        <row r="40090">
          <cell r="A40090" t="str">
            <v>I0000006360</v>
          </cell>
          <cell r="B40090" t="str">
            <v>RODA DE CARGA FMX17 - COD: 8427484</v>
          </cell>
          <cell r="C40090" t="str">
            <v>HIBE</v>
          </cell>
          <cell r="D40090" t="str">
            <v>PEÇ</v>
          </cell>
        </row>
        <row r="40091">
          <cell r="A40091" t="str">
            <v>I0000006363</v>
          </cell>
          <cell r="B40091" t="str">
            <v>ROLAMENTO 6202</v>
          </cell>
          <cell r="C40091" t="str">
            <v>ERSA</v>
          </cell>
          <cell r="D40091" t="str">
            <v>PEÇ</v>
          </cell>
        </row>
        <row r="40092">
          <cell r="A40092" t="str">
            <v>I0000006364</v>
          </cell>
          <cell r="B40092" t="str">
            <v>ROLAMENTOS 6005</v>
          </cell>
          <cell r="C40092" t="str">
            <v>ERSA</v>
          </cell>
          <cell r="D40092" t="str">
            <v>PEÇ</v>
          </cell>
        </row>
        <row r="40093">
          <cell r="A40093" t="str">
            <v>I0000006369</v>
          </cell>
          <cell r="B40093" t="str">
            <v>RELE SEGURANCA BI-MANUAL - SRB 201ZHX3</v>
          </cell>
          <cell r="C40093" t="str">
            <v>ERSA</v>
          </cell>
          <cell r="D40093" t="str">
            <v>PEÇ</v>
          </cell>
        </row>
        <row r="40094">
          <cell r="A40094" t="str">
            <v>I0000006371</v>
          </cell>
          <cell r="B40094" t="str">
            <v>CHICOTE TIMAO ERX27 - COD: 2328994</v>
          </cell>
          <cell r="C40094" t="str">
            <v>ERSA</v>
          </cell>
          <cell r="D40094" t="str">
            <v>PEÇ</v>
          </cell>
        </row>
        <row r="40095">
          <cell r="A40095" t="str">
            <v>I0000006373</v>
          </cell>
          <cell r="B40095" t="str">
            <v>FILTRO DE OLEO DO MOTOR - CLX25</v>
          </cell>
          <cell r="C40095" t="str">
            <v>ERSA</v>
          </cell>
          <cell r="D40095" t="str">
            <v>PEÇ</v>
          </cell>
        </row>
        <row r="40096">
          <cell r="A40096" t="str">
            <v>I0000006374</v>
          </cell>
          <cell r="B40096" t="str">
            <v>FILTRO DE OLEO DE TRANSMISSÃO - CLX25</v>
          </cell>
          <cell r="C40096" t="str">
            <v>ERSA</v>
          </cell>
          <cell r="D40096" t="str">
            <v>PEÇ</v>
          </cell>
        </row>
        <row r="40097">
          <cell r="A40097" t="str">
            <v>I0000006379</v>
          </cell>
          <cell r="B40097" t="str">
            <v>FILTRO DE AR - CLX25</v>
          </cell>
          <cell r="C40097" t="str">
            <v>ERSA</v>
          </cell>
          <cell r="D40097" t="str">
            <v>PEÇ</v>
          </cell>
        </row>
        <row r="40098">
          <cell r="A40098" t="str">
            <v>I0000006380</v>
          </cell>
          <cell r="B40098" t="str">
            <v>KIT REPARO DO RODOGAS SENIOR 3  - CLX25</v>
          </cell>
          <cell r="C40098" t="str">
            <v>ERSA</v>
          </cell>
          <cell r="D40098" t="str">
            <v>PEÇ</v>
          </cell>
        </row>
        <row r="40099">
          <cell r="A40099" t="str">
            <v>I0000006381</v>
          </cell>
          <cell r="B40099" t="str">
            <v>PNEUS DIANTEIRO - CLX25</v>
          </cell>
          <cell r="C40099" t="str">
            <v>ERSA</v>
          </cell>
          <cell r="D40099" t="str">
            <v>PEÇ</v>
          </cell>
        </row>
        <row r="40100">
          <cell r="A40100" t="str">
            <v>I0000006382</v>
          </cell>
          <cell r="B40100" t="str">
            <v>PNEUS TRASEIROS - CLX25</v>
          </cell>
          <cell r="C40100" t="str">
            <v>ERSA</v>
          </cell>
          <cell r="D40100" t="str">
            <v>PEÇ</v>
          </cell>
        </row>
        <row r="40101">
          <cell r="A40101" t="str">
            <v>I0000006384</v>
          </cell>
          <cell r="B40101" t="str">
            <v>CILINDRO FREIO ESQ CLX25 - IR60915002403</v>
          </cell>
          <cell r="C40101" t="str">
            <v>ERSA</v>
          </cell>
          <cell r="D40101" t="str">
            <v>PEÇ</v>
          </cell>
        </row>
        <row r="40102">
          <cell r="A40102" t="str">
            <v>I0000006388</v>
          </cell>
          <cell r="B40102" t="str">
            <v>CILINDRO DE FREIO MESTRE - CLX25</v>
          </cell>
          <cell r="C40102" t="str">
            <v>ERSA</v>
          </cell>
          <cell r="D40102" t="str">
            <v>PEÇ</v>
          </cell>
        </row>
        <row r="40103">
          <cell r="A40103" t="str">
            <v>I0000006391</v>
          </cell>
          <cell r="B40103" t="str">
            <v>OLEO HIDRAULICO 68</v>
          </cell>
          <cell r="C40103" t="str">
            <v>ERSA</v>
          </cell>
          <cell r="D40103" t="str">
            <v>PEÇ</v>
          </cell>
        </row>
        <row r="40104">
          <cell r="A40104" t="str">
            <v>I0000006401</v>
          </cell>
          <cell r="B40104" t="str">
            <v>CILINDRO DE FREIO -FME/FMX</v>
          </cell>
          <cell r="C40104" t="str">
            <v>ERSA</v>
          </cell>
          <cell r="D40104" t="str">
            <v>PEÇ</v>
          </cell>
        </row>
        <row r="40105">
          <cell r="A40105" t="str">
            <v>I0000006402</v>
          </cell>
          <cell r="B40105" t="str">
            <v>POTENCIOMETRO DE DIREÇÃO -FME/FMX</v>
          </cell>
          <cell r="C40105" t="str">
            <v>ERSA</v>
          </cell>
          <cell r="D40105" t="str">
            <v>PEÇ</v>
          </cell>
        </row>
        <row r="40106">
          <cell r="A40106" t="str">
            <v>I0000006404</v>
          </cell>
          <cell r="B40106" t="str">
            <v>POTENCIOMETRO DE ELEVAÇÃO -FME/FMX</v>
          </cell>
          <cell r="C40106" t="str">
            <v>ERSA</v>
          </cell>
          <cell r="D40106" t="str">
            <v>PEÇ</v>
          </cell>
        </row>
        <row r="40107">
          <cell r="A40107" t="str">
            <v>I0000006405</v>
          </cell>
          <cell r="B40107" t="str">
            <v>RODA DE CARGA - FMX NG</v>
          </cell>
          <cell r="C40107" t="str">
            <v>HIBE</v>
          </cell>
          <cell r="D40107" t="str">
            <v>UN</v>
          </cell>
        </row>
        <row r="40108">
          <cell r="A40108" t="str">
            <v>I0000006406</v>
          </cell>
          <cell r="B40108" t="str">
            <v>RODA DE TRAÇÃO  -FME/FMX</v>
          </cell>
          <cell r="C40108" t="str">
            <v>HIBE</v>
          </cell>
          <cell r="D40108" t="str">
            <v>PEÇ</v>
          </cell>
        </row>
        <row r="40109">
          <cell r="A40109" t="str">
            <v>I0000006407</v>
          </cell>
          <cell r="B40109" t="str">
            <v>BUZINA 48 V -FME/FMX</v>
          </cell>
          <cell r="C40109" t="str">
            <v>ERSA</v>
          </cell>
          <cell r="D40109" t="str">
            <v>PEÇ</v>
          </cell>
        </row>
        <row r="40110">
          <cell r="A40110" t="str">
            <v>I0000006408</v>
          </cell>
          <cell r="B40110" t="str">
            <v>BOTÃO FRENTE \ RE -FME/FMX</v>
          </cell>
          <cell r="C40110" t="str">
            <v>ERSA</v>
          </cell>
          <cell r="D40110" t="str">
            <v>PEÇ</v>
          </cell>
        </row>
        <row r="40111">
          <cell r="A40111" t="str">
            <v>I0000006409</v>
          </cell>
          <cell r="B40111" t="str">
            <v>BOTÃO BUZINA -FME/FMX</v>
          </cell>
          <cell r="C40111" t="str">
            <v>ERSA</v>
          </cell>
          <cell r="D40111" t="str">
            <v>PEÇ</v>
          </cell>
        </row>
        <row r="40112">
          <cell r="A40112" t="str">
            <v>I0000006416</v>
          </cell>
          <cell r="B40112" t="str">
            <v>LCD TECHMATION SINITRON - LS080HT</v>
          </cell>
          <cell r="C40112" t="str">
            <v>HIBE</v>
          </cell>
          <cell r="D40112" t="str">
            <v>PEÇ</v>
          </cell>
        </row>
        <row r="40113">
          <cell r="A40113" t="str">
            <v>I0000006417</v>
          </cell>
          <cell r="B40113" t="str">
            <v>BOX LCD DISPLAY LCVLEB18 M7</v>
          </cell>
          <cell r="C40113" t="str">
            <v>HIBE</v>
          </cell>
          <cell r="D40113" t="str">
            <v>PEÇ</v>
          </cell>
        </row>
        <row r="40114">
          <cell r="A40114" t="str">
            <v>I0000006419</v>
          </cell>
          <cell r="B40114" t="str">
            <v>MOD COMUNIC SMC10 Ta 0-55ºC-24VDC- 0,6A</v>
          </cell>
          <cell r="C40114" t="str">
            <v>HIBE</v>
          </cell>
          <cell r="D40114" t="str">
            <v>PEÇ</v>
          </cell>
        </row>
        <row r="40115">
          <cell r="A40115" t="str">
            <v>I0000006423</v>
          </cell>
          <cell r="B40115" t="str">
            <v>SERVOMOTOR ACT TYPE: 665PA6FA - SD-44A</v>
          </cell>
          <cell r="C40115" t="str">
            <v>HIBE</v>
          </cell>
          <cell r="D40115" t="str">
            <v>PEÇ</v>
          </cell>
        </row>
        <row r="40116">
          <cell r="A40116" t="str">
            <v>I0000006427</v>
          </cell>
          <cell r="B40116" t="str">
            <v>REGUA POTENCIOMETRICA POSIÇÃO TLH 200 mm</v>
          </cell>
          <cell r="C40116" t="str">
            <v>ERSA</v>
          </cell>
          <cell r="D40116" t="str">
            <v>PEÇ</v>
          </cell>
        </row>
        <row r="40117">
          <cell r="A40117" t="str">
            <v>I0000006428</v>
          </cell>
          <cell r="B40117" t="str">
            <v>REGUA POTENCIOMETRICA POSIÇÃO TLH 450 mm</v>
          </cell>
          <cell r="C40117" t="str">
            <v>ERSA</v>
          </cell>
          <cell r="D40117" t="str">
            <v>PEÇ</v>
          </cell>
        </row>
        <row r="40118">
          <cell r="A40118" t="str">
            <v>I0000006434</v>
          </cell>
          <cell r="B40118" t="str">
            <v>TRANSFORMADOR  110v/220VAC, 350va</v>
          </cell>
          <cell r="C40118" t="str">
            <v>HIBE</v>
          </cell>
          <cell r="D40118" t="str">
            <v>PEÇ</v>
          </cell>
        </row>
        <row r="40119">
          <cell r="A40119" t="str">
            <v>I0000006435</v>
          </cell>
          <cell r="B40119" t="str">
            <v>TRANSFORMADOR 380v/220v 500va</v>
          </cell>
          <cell r="C40119" t="str">
            <v>HIBE</v>
          </cell>
          <cell r="D40119" t="str">
            <v>PEÇ</v>
          </cell>
        </row>
        <row r="40120">
          <cell r="A40120" t="str">
            <v>I0000006436</v>
          </cell>
          <cell r="B40120" t="str">
            <v>FONTE CHAVEADA 100–240 Vac / 24Vdc 20A</v>
          </cell>
          <cell r="C40120" t="str">
            <v>HIBE</v>
          </cell>
          <cell r="D40120" t="str">
            <v>PEÇ</v>
          </cell>
        </row>
        <row r="40121">
          <cell r="A40121" t="str">
            <v>I0000006441</v>
          </cell>
          <cell r="B40121" t="str">
            <v>REGULADOR DE FLUXO 010x1/4</v>
          </cell>
          <cell r="C40121" t="str">
            <v>HIBE</v>
          </cell>
          <cell r="D40121" t="str">
            <v>PEÇ</v>
          </cell>
        </row>
        <row r="40122">
          <cell r="A40122" t="str">
            <v>I0000006443</v>
          </cell>
          <cell r="B40122" t="str">
            <v>ROLAMENTO  ROLOS CÔNICO 30215</v>
          </cell>
          <cell r="C40122" t="str">
            <v>ERSA</v>
          </cell>
          <cell r="D40122" t="str">
            <v>PEÇ</v>
          </cell>
        </row>
        <row r="40123">
          <cell r="A40123" t="str">
            <v>I0000006444</v>
          </cell>
          <cell r="B40123" t="str">
            <v>ROLAMENTO DE ENCOSTO 51316</v>
          </cell>
          <cell r="C40123" t="str">
            <v>ERSA</v>
          </cell>
          <cell r="D40123" t="str">
            <v>PEÇ</v>
          </cell>
        </row>
        <row r="40124">
          <cell r="A40124" t="str">
            <v>I0000006445</v>
          </cell>
          <cell r="B40124" t="str">
            <v>ROLAMENTO DE ESFERAS 6218</v>
          </cell>
          <cell r="C40124" t="str">
            <v>ERSA</v>
          </cell>
          <cell r="D40124" t="str">
            <v>PEÇ</v>
          </cell>
        </row>
        <row r="40125">
          <cell r="A40125" t="str">
            <v>I0000006449</v>
          </cell>
          <cell r="B40125" t="str">
            <v>ROLAMENTO DE ROLOS CÔNICOS 30221</v>
          </cell>
          <cell r="C40125" t="str">
            <v>ERSA</v>
          </cell>
          <cell r="D40125" t="str">
            <v>PEÇ</v>
          </cell>
        </row>
        <row r="40126">
          <cell r="A40126" t="str">
            <v>I0000006452</v>
          </cell>
          <cell r="B40126" t="str">
            <v>ROLAMENTO DE ESFERAS 6226</v>
          </cell>
          <cell r="C40126" t="str">
            <v>ERSA</v>
          </cell>
          <cell r="D40126" t="str">
            <v>PEÇ</v>
          </cell>
        </row>
        <row r="40127">
          <cell r="A40127" t="str">
            <v>I0000006453</v>
          </cell>
          <cell r="B40127" t="str">
            <v>ROLAMENTO DE ESFERAS 6207</v>
          </cell>
          <cell r="C40127" t="str">
            <v>ERSA</v>
          </cell>
          <cell r="D40127" t="str">
            <v>PEÇ</v>
          </cell>
        </row>
        <row r="40128">
          <cell r="A40128" t="str">
            <v>I0000006454</v>
          </cell>
          <cell r="B40128" t="str">
            <v>ROLAMENTO 6209 ZZ C3</v>
          </cell>
          <cell r="C40128" t="str">
            <v>ERSA</v>
          </cell>
          <cell r="D40128" t="str">
            <v>UN</v>
          </cell>
        </row>
        <row r="40129">
          <cell r="A40129" t="str">
            <v>I0000006455</v>
          </cell>
          <cell r="B40129" t="str">
            <v>ROLAMENTO 6211 2RS</v>
          </cell>
          <cell r="C40129" t="str">
            <v>ERSA</v>
          </cell>
          <cell r="D40129" t="str">
            <v>PEÇ</v>
          </cell>
        </row>
        <row r="40130">
          <cell r="A40130" t="str">
            <v>I0000006464</v>
          </cell>
          <cell r="B40130" t="str">
            <v>RETENTOR COM RASPADOR 60 X 80 X 10 mm</v>
          </cell>
          <cell r="C40130" t="str">
            <v>ERSA</v>
          </cell>
          <cell r="D40130" t="str">
            <v>PEÇ</v>
          </cell>
        </row>
        <row r="40131">
          <cell r="A40131" t="str">
            <v>I0000006465</v>
          </cell>
          <cell r="B40131" t="str">
            <v>BOMBA HID DENISON T7DS-B31-2R02-A100</v>
          </cell>
          <cell r="C40131" t="str">
            <v>ERSA</v>
          </cell>
          <cell r="D40131" t="str">
            <v>PEÇ</v>
          </cell>
        </row>
        <row r="40132">
          <cell r="A40132" t="str">
            <v>I0000006466</v>
          </cell>
          <cell r="B40132" t="str">
            <v>BOMBA DE PALHETA - T70S-B42-2R02-A100</v>
          </cell>
          <cell r="C40132" t="str">
            <v>ERSA</v>
          </cell>
          <cell r="D40132" t="str">
            <v>PEÇ</v>
          </cell>
        </row>
        <row r="40133">
          <cell r="A40133" t="str">
            <v>I0000006467</v>
          </cell>
          <cell r="B40133" t="str">
            <v>BOMBA HID DE ENGRENAGEM ECKERLE EIPS2</v>
          </cell>
          <cell r="C40133" t="str">
            <v>ERSA</v>
          </cell>
          <cell r="D40133" t="str">
            <v>PEÇ</v>
          </cell>
        </row>
        <row r="40134">
          <cell r="A40134" t="str">
            <v>I0000006470</v>
          </cell>
          <cell r="B40134" t="str">
            <v>CATALISADOR W-POXI 3113 720ML</v>
          </cell>
          <cell r="C40134" t="str">
            <v>ERSA</v>
          </cell>
          <cell r="D40134" t="str">
            <v>PEÇ</v>
          </cell>
        </row>
        <row r="40135">
          <cell r="A40135" t="str">
            <v>I0000006471</v>
          </cell>
          <cell r="B40135" t="str">
            <v>VALVULA SOLENOIDE 4V330C-10 24VDC</v>
          </cell>
          <cell r="C40135" t="str">
            <v>ERSA</v>
          </cell>
          <cell r="D40135" t="str">
            <v>PEÇ</v>
          </cell>
        </row>
        <row r="40136">
          <cell r="A40136" t="str">
            <v>I0000006472</v>
          </cell>
          <cell r="B40136" t="str">
            <v>VALVULA GERADORA DE VACUO - 1/4 KFF-CV15</v>
          </cell>
          <cell r="C40136" t="str">
            <v>ERSA</v>
          </cell>
          <cell r="D40136" t="str">
            <v>PEÇ</v>
          </cell>
        </row>
        <row r="40137">
          <cell r="A40137" t="str">
            <v>I0000006473</v>
          </cell>
          <cell r="B40137" t="str">
            <v>AMORTECEDOR DE IMPACTO M20X20MM AM-2020</v>
          </cell>
          <cell r="C40137" t="str">
            <v>ERSA</v>
          </cell>
          <cell r="D40137" t="str">
            <v>PEÇ</v>
          </cell>
        </row>
        <row r="40138">
          <cell r="A40138" t="str">
            <v>I0000006474</v>
          </cell>
          <cell r="B40138" t="str">
            <v>IDENTIFICADOR PARA CABOS - LETRA V</v>
          </cell>
          <cell r="C40138" t="str">
            <v>ERSA</v>
          </cell>
          <cell r="D40138" t="str">
            <v>PEÇ</v>
          </cell>
        </row>
        <row r="40139">
          <cell r="A40139" t="str">
            <v>I0000006475</v>
          </cell>
          <cell r="B40139" t="str">
            <v>GAXETA PU 60X70X7MM</v>
          </cell>
          <cell r="C40139" t="str">
            <v>ERSA</v>
          </cell>
          <cell r="D40139" t="str">
            <v>PEÇ</v>
          </cell>
        </row>
        <row r="40140">
          <cell r="A40140" t="str">
            <v>I0000006476</v>
          </cell>
          <cell r="B40140" t="str">
            <v>CAMARA PNEU - 700X12</v>
          </cell>
          <cell r="C40140" t="str">
            <v>HIBE</v>
          </cell>
          <cell r="D40140" t="str">
            <v>PEÇ</v>
          </cell>
        </row>
        <row r="40141">
          <cell r="A40141" t="str">
            <v>I0000006477</v>
          </cell>
          <cell r="B40141" t="str">
            <v>"GAXETA TIPO ""U"" PU 80 X 90 X 7 mm"</v>
          </cell>
          <cell r="C40141" t="str">
            <v>HIBE</v>
          </cell>
          <cell r="D40141" t="str">
            <v>PEÇ</v>
          </cell>
        </row>
        <row r="40142">
          <cell r="A40142" t="str">
            <v>I0000006478</v>
          </cell>
          <cell r="B40142" t="str">
            <v>VALVULA DIRECIONAL - 4WE6J60G24NZ5L</v>
          </cell>
          <cell r="C40142" t="str">
            <v>ERSA</v>
          </cell>
          <cell r="D40142" t="str">
            <v>PEÇ</v>
          </cell>
        </row>
        <row r="40143">
          <cell r="A40143" t="str">
            <v>I0000006479</v>
          </cell>
          <cell r="B40143" t="str">
            <v>CAMARA PNEU - 600X9</v>
          </cell>
          <cell r="C40143" t="str">
            <v>HIBE</v>
          </cell>
          <cell r="D40143" t="str">
            <v>PEÇ</v>
          </cell>
        </row>
        <row r="40144">
          <cell r="A40144" t="str">
            <v>I0000006480</v>
          </cell>
          <cell r="B40144" t="str">
            <v>CILINDRO PNEUMATICO - PB12X80U 22-L-X</v>
          </cell>
          <cell r="C40144" t="str">
            <v>ERSA</v>
          </cell>
          <cell r="D40144" t="str">
            <v>PEÇ</v>
          </cell>
        </row>
        <row r="40145">
          <cell r="A40145" t="str">
            <v>I0000006481</v>
          </cell>
          <cell r="B40145" t="str">
            <v>CILINDRO FREIO DIR CLX25 - IR60915002404</v>
          </cell>
          <cell r="C40145" t="str">
            <v>ERSA</v>
          </cell>
          <cell r="D40145" t="str">
            <v>PEÇ</v>
          </cell>
        </row>
        <row r="40146">
          <cell r="A40146" t="str">
            <v>I0000006498</v>
          </cell>
          <cell r="B40146" t="str">
            <v>ACOPLAMENTO AX/MX-70</v>
          </cell>
          <cell r="C40146" t="str">
            <v>HIBE</v>
          </cell>
          <cell r="D40146" t="str">
            <v>PEÇ</v>
          </cell>
        </row>
        <row r="40147">
          <cell r="A40147" t="str">
            <v>I0000006499</v>
          </cell>
          <cell r="B40147" t="str">
            <v>FUSIVEL DE CERAM 10X38MM ULTRARAPIDO 16A</v>
          </cell>
          <cell r="C40147" t="str">
            <v>ERSA</v>
          </cell>
          <cell r="D40147" t="str">
            <v>UN</v>
          </cell>
        </row>
        <row r="40148">
          <cell r="A40148" t="str">
            <v>I0000006502</v>
          </cell>
          <cell r="B40148" t="str">
            <v>FUSIVEL CERAM. 14X51 MM ULTRA RAPIDO 16A</v>
          </cell>
          <cell r="C40148" t="str">
            <v>ERSA</v>
          </cell>
          <cell r="D40148" t="str">
            <v>PEÇ</v>
          </cell>
        </row>
        <row r="40149">
          <cell r="A40149" t="str">
            <v>I0000006503</v>
          </cell>
          <cell r="B40149" t="str">
            <v>FUSIVEL CERAM. 14X51 MM ULTRA RAPIDO 25A</v>
          </cell>
          <cell r="C40149" t="str">
            <v>ERSA</v>
          </cell>
          <cell r="D40149" t="str">
            <v>PEÇ</v>
          </cell>
        </row>
        <row r="40150">
          <cell r="A40150" t="str">
            <v>I0000006504</v>
          </cell>
          <cell r="B40150" t="str">
            <v>FUSIVEL CERAM. 14X51 MM ULTRA RAPIDO 40A</v>
          </cell>
          <cell r="C40150" t="str">
            <v>ERSA</v>
          </cell>
          <cell r="D40150" t="str">
            <v>PEÇ</v>
          </cell>
        </row>
        <row r="40151">
          <cell r="A40151" t="str">
            <v>I0000006511</v>
          </cell>
          <cell r="B40151" t="str">
            <v>CONTATOR TRIFASICO 220VAC-25A-2NA+2NF</v>
          </cell>
          <cell r="C40151" t="str">
            <v>HIBE</v>
          </cell>
          <cell r="D40151" t="str">
            <v>PEÇ</v>
          </cell>
        </row>
        <row r="40152">
          <cell r="A40152" t="str">
            <v>I0000006512</v>
          </cell>
          <cell r="B40152" t="str">
            <v>CONTATOR TRIFASICO 220VAC-50A-2NA+2NF</v>
          </cell>
          <cell r="C40152" t="str">
            <v>HIBE</v>
          </cell>
          <cell r="D40152" t="str">
            <v>PEÇ</v>
          </cell>
        </row>
        <row r="40153">
          <cell r="A40153" t="str">
            <v>I0000006514</v>
          </cell>
          <cell r="B40153" t="str">
            <v>RELE TERMICO 28-40A - 3RU1136-4FB0</v>
          </cell>
          <cell r="C40153" t="str">
            <v>HIBE</v>
          </cell>
          <cell r="D40153" t="str">
            <v>PEÇ</v>
          </cell>
        </row>
        <row r="40154">
          <cell r="A40154" t="str">
            <v>I0000006517</v>
          </cell>
          <cell r="B40154" t="str">
            <v>VALVULA HID DIR: SWH-G02-C22-D24-25-M2</v>
          </cell>
          <cell r="C40154" t="str">
            <v>HIBE</v>
          </cell>
          <cell r="D40154" t="str">
            <v>PEÇ</v>
          </cell>
        </row>
        <row r="40155">
          <cell r="A40155" t="str">
            <v>I0000006523</v>
          </cell>
          <cell r="B40155" t="str">
            <v>BUCHA AUTOLUBRIFICANTE THEC-AC-115100</v>
          </cell>
          <cell r="C40155" t="str">
            <v>ERSA</v>
          </cell>
          <cell r="D40155" t="str">
            <v>PEÇ</v>
          </cell>
        </row>
        <row r="40156">
          <cell r="A40156" t="str">
            <v>I0000006524</v>
          </cell>
          <cell r="B40156" t="str">
            <v>BUCHA LATÃO AUTOLUBRIFICANTES THE-AC8590</v>
          </cell>
          <cell r="C40156" t="str">
            <v>ERSA</v>
          </cell>
          <cell r="D40156" t="str">
            <v>PEÇ</v>
          </cell>
        </row>
        <row r="40157">
          <cell r="A40157" t="str">
            <v>I0000006543</v>
          </cell>
          <cell r="B40157" t="str">
            <v>RESISTENCIA COLEIRA 70X80MM 600W 220V</v>
          </cell>
          <cell r="C40157" t="str">
            <v>ERSA</v>
          </cell>
          <cell r="D40157" t="str">
            <v>PEÇ</v>
          </cell>
        </row>
        <row r="40158">
          <cell r="A40158" t="str">
            <v>I0000006544</v>
          </cell>
          <cell r="B40158" t="str">
            <v>RESISTENCIA COLEIRA 80X48MM 350W 220V</v>
          </cell>
          <cell r="C40158" t="str">
            <v>ERSA</v>
          </cell>
          <cell r="D40158" t="str">
            <v>PEÇ</v>
          </cell>
        </row>
        <row r="40159">
          <cell r="A40159" t="str">
            <v>I0000006545</v>
          </cell>
          <cell r="B40159" t="str">
            <v>RESISTENCIA COLEIRA 90X50MM 400W 220V</v>
          </cell>
          <cell r="C40159" t="str">
            <v>ERSA</v>
          </cell>
          <cell r="D40159" t="str">
            <v>PEÇ</v>
          </cell>
        </row>
        <row r="40160">
          <cell r="A40160" t="str">
            <v>I0000006551</v>
          </cell>
          <cell r="B40160" t="str">
            <v>FIM CURSO SEG - AZ 16-02zvrk-M20</v>
          </cell>
          <cell r="C40160" t="str">
            <v>HIBE</v>
          </cell>
          <cell r="D40160" t="str">
            <v>PEÇ</v>
          </cell>
        </row>
        <row r="40161">
          <cell r="A40161" t="str">
            <v>I0000006554</v>
          </cell>
          <cell r="B40161" t="str">
            <v>"TERMOPAR TIPO ""J"" TANQUE DE OLÉO"</v>
          </cell>
          <cell r="C40161" t="str">
            <v>ERSA</v>
          </cell>
          <cell r="D40161" t="str">
            <v>PEÇ</v>
          </cell>
        </row>
        <row r="40162">
          <cell r="A40162" t="str">
            <v>I0000006560</v>
          </cell>
          <cell r="B40162" t="str">
            <v>SERVICO DE ABASTECIMENTO</v>
          </cell>
          <cell r="C40162" t="str">
            <v>SERV</v>
          </cell>
          <cell r="D40162" t="str">
            <v>UN</v>
          </cell>
        </row>
        <row r="40163">
          <cell r="A40163" t="str">
            <v>I0000006561</v>
          </cell>
          <cell r="B40163" t="str">
            <v>ALUGUEL DE VEICULOS</v>
          </cell>
          <cell r="C40163" t="str">
            <v>SERV</v>
          </cell>
          <cell r="D40163" t="str">
            <v>UN</v>
          </cell>
        </row>
        <row r="40164">
          <cell r="A40164" t="str">
            <v>I0000006563</v>
          </cell>
          <cell r="B40164" t="str">
            <v>SERVICO DE ESTADIA</v>
          </cell>
          <cell r="C40164" t="str">
            <v>SERV</v>
          </cell>
          <cell r="D40164" t="str">
            <v>UN</v>
          </cell>
        </row>
        <row r="40165">
          <cell r="A40165" t="str">
            <v>I0000006564</v>
          </cell>
          <cell r="B40165" t="str">
            <v>PASSAGENS AEREAS</v>
          </cell>
          <cell r="C40165" t="str">
            <v>SERV</v>
          </cell>
          <cell r="D40165" t="str">
            <v>PEÇ</v>
          </cell>
        </row>
        <row r="40166">
          <cell r="A40166" t="str">
            <v>I0000006566</v>
          </cell>
          <cell r="B40166" t="str">
            <v>SERVICO DE ESTACIONAMENTO</v>
          </cell>
          <cell r="C40166" t="str">
            <v>SERV</v>
          </cell>
          <cell r="D40166" t="str">
            <v>UN</v>
          </cell>
        </row>
        <row r="40167">
          <cell r="A40167" t="str">
            <v>I0000006567</v>
          </cell>
          <cell r="B40167" t="str">
            <v>SERVICO DE RESTAURANTE</v>
          </cell>
          <cell r="C40167" t="str">
            <v>SERV</v>
          </cell>
          <cell r="D40167" t="str">
            <v>UN</v>
          </cell>
        </row>
        <row r="40168">
          <cell r="A40168" t="str">
            <v>I0000006569</v>
          </cell>
          <cell r="B40168" t="str">
            <v>SERVICO DE AGENCIA</v>
          </cell>
          <cell r="C40168" t="str">
            <v>SERV</v>
          </cell>
          <cell r="D40168" t="str">
            <v>UN</v>
          </cell>
        </row>
        <row r="40169">
          <cell r="A40169" t="str">
            <v>I0000006570</v>
          </cell>
          <cell r="B40169" t="str">
            <v>SERVICO DE ALUGUEL DE IMOVEIS</v>
          </cell>
          <cell r="C40169" t="str">
            <v>SERV</v>
          </cell>
          <cell r="D40169" t="str">
            <v>UN</v>
          </cell>
        </row>
        <row r="40170">
          <cell r="A40170" t="str">
            <v>I0000006571</v>
          </cell>
          <cell r="B40170" t="str">
            <v>SERVICO DE LOCOMOCAO</v>
          </cell>
          <cell r="C40170" t="str">
            <v>SERV</v>
          </cell>
          <cell r="D40170" t="str">
            <v>UN</v>
          </cell>
        </row>
        <row r="40171">
          <cell r="A40171" t="str">
            <v>I0000006574</v>
          </cell>
          <cell r="B40171" t="str">
            <v>ESTILETE RETRATIL LAMINA TRAPEZIO</v>
          </cell>
          <cell r="C40171" t="str">
            <v>HIBE</v>
          </cell>
          <cell r="D40171" t="str">
            <v>UN</v>
          </cell>
        </row>
        <row r="40172">
          <cell r="A40172" t="str">
            <v>I0000006575</v>
          </cell>
          <cell r="B40172" t="str">
            <v>SACO PLASTICO 10X30</v>
          </cell>
          <cell r="C40172" t="str">
            <v>HIBE</v>
          </cell>
          <cell r="D40172" t="str">
            <v>UN</v>
          </cell>
        </row>
        <row r="40173">
          <cell r="A40173" t="str">
            <v>I0000006578</v>
          </cell>
          <cell r="B40173" t="str">
            <v>FITA ADESIVA TRANSP 48mm x 100m ACRILICA</v>
          </cell>
          <cell r="C40173" t="str">
            <v>HIBE</v>
          </cell>
          <cell r="D40173" t="str">
            <v>UN</v>
          </cell>
        </row>
        <row r="40174">
          <cell r="A40174" t="str">
            <v>I0000006580</v>
          </cell>
          <cell r="B40174" t="str">
            <v>PLASTICO BOLHA 1,20MX100M</v>
          </cell>
          <cell r="C40174" t="str">
            <v>HIBE</v>
          </cell>
          <cell r="D40174" t="str">
            <v>UN</v>
          </cell>
        </row>
        <row r="40175">
          <cell r="A40175" t="str">
            <v>I000000679</v>
          </cell>
          <cell r="B40175" t="str">
            <v>ETIQUETA VERMELHA - REPROVADO</v>
          </cell>
          <cell r="C40175" t="str">
            <v>HIBE</v>
          </cell>
          <cell r="D40175" t="str">
            <v>PEÇ</v>
          </cell>
        </row>
        <row r="40176">
          <cell r="A40176" t="str">
            <v>I0000007083</v>
          </cell>
          <cell r="B40176" t="str">
            <v>SERVICO DE MANUTENCAO EM AR CONDICIONADO</v>
          </cell>
          <cell r="C40176" t="str">
            <v>SERV</v>
          </cell>
          <cell r="D40176" t="str">
            <v>UN</v>
          </cell>
        </row>
        <row r="40177">
          <cell r="A40177" t="str">
            <v>I0000007084</v>
          </cell>
          <cell r="B40177" t="str">
            <v>SERVICO DE LICENCA P/ SOFTWARE</v>
          </cell>
          <cell r="C40177" t="str">
            <v>SERV</v>
          </cell>
          <cell r="D40177" t="str">
            <v>UN</v>
          </cell>
        </row>
        <row r="40178">
          <cell r="A40178" t="str">
            <v>I0000007086</v>
          </cell>
          <cell r="B40178" t="str">
            <v>SERVICO DE MANUT PREVENTIVA EMPILHADEIRA</v>
          </cell>
          <cell r="C40178" t="str">
            <v>SERV</v>
          </cell>
          <cell r="D40178" t="str">
            <v>UN</v>
          </cell>
        </row>
        <row r="40179">
          <cell r="A40179" t="str">
            <v>I0000007088</v>
          </cell>
          <cell r="B40179" t="str">
            <v>SERVICO DE LOCACAO RADIO COMUNICADOR</v>
          </cell>
          <cell r="C40179" t="str">
            <v>SERV</v>
          </cell>
          <cell r="D40179" t="str">
            <v>UN</v>
          </cell>
        </row>
        <row r="40180">
          <cell r="A40180" t="str">
            <v>I0000007090</v>
          </cell>
          <cell r="B40180" t="str">
            <v>SERVICO DE TELEFONIA CORPORATIVA</v>
          </cell>
          <cell r="C40180" t="str">
            <v>SERV</v>
          </cell>
          <cell r="D40180" t="str">
            <v>UN</v>
          </cell>
        </row>
        <row r="40181">
          <cell r="A40181" t="str">
            <v>I0000007091</v>
          </cell>
          <cell r="B40181" t="str">
            <v>SERVICO DE DIVULGACAO DE CARGA</v>
          </cell>
          <cell r="C40181" t="str">
            <v>SERV</v>
          </cell>
          <cell r="D40181" t="str">
            <v>UN</v>
          </cell>
        </row>
        <row r="40182">
          <cell r="A40182" t="str">
            <v>I0000007092</v>
          </cell>
          <cell r="B40182" t="str">
            <v>SERVICO DESENVOLV E LICENC DE SOFTWARE</v>
          </cell>
          <cell r="C40182" t="str">
            <v>SERV</v>
          </cell>
          <cell r="D40182" t="str">
            <v>UN</v>
          </cell>
        </row>
        <row r="40183">
          <cell r="A40183" t="str">
            <v>I0000007093</v>
          </cell>
          <cell r="B40183" t="str">
            <v>ABRACADEIRA DE NYLON 2/5 X 190 MM</v>
          </cell>
          <cell r="C40183" t="str">
            <v>HIBE</v>
          </cell>
          <cell r="D40183" t="str">
            <v>UN</v>
          </cell>
        </row>
        <row r="40184">
          <cell r="A40184" t="str">
            <v>I0000007094</v>
          </cell>
          <cell r="B40184" t="str">
            <v>ABRACADEIRA DE NYLON 2/5 X 200 MM</v>
          </cell>
          <cell r="C40184" t="str">
            <v>HIBE</v>
          </cell>
          <cell r="D40184" t="str">
            <v>UN</v>
          </cell>
        </row>
        <row r="40185">
          <cell r="A40185" t="str">
            <v>I0000007095</v>
          </cell>
          <cell r="B40185" t="str">
            <v>ABRACADEIRA DE NYLON 2/5 X 300 MM</v>
          </cell>
          <cell r="C40185" t="str">
            <v>HIBE</v>
          </cell>
          <cell r="D40185" t="str">
            <v>UN</v>
          </cell>
        </row>
        <row r="40186">
          <cell r="A40186" t="str">
            <v>I0000007096</v>
          </cell>
          <cell r="B40186" t="str">
            <v>ABRACADEIRA GALV REGULAVEL 13 X 19 MM</v>
          </cell>
          <cell r="C40186" t="str">
            <v>HIBE</v>
          </cell>
          <cell r="D40186" t="str">
            <v>UN</v>
          </cell>
        </row>
        <row r="40187">
          <cell r="A40187" t="str">
            <v>I0000007097</v>
          </cell>
          <cell r="B40187" t="str">
            <v>ABRACADEIRA GALV REGULAVEL 14 X 22 MM</v>
          </cell>
          <cell r="C40187" t="str">
            <v>HIBE</v>
          </cell>
          <cell r="D40187" t="str">
            <v>UN</v>
          </cell>
        </row>
        <row r="40188">
          <cell r="A40188" t="str">
            <v>I0000007098</v>
          </cell>
          <cell r="B40188" t="str">
            <v>ABRACADEIRA GALV REGULAVEL 25 X 38 MM</v>
          </cell>
          <cell r="C40188" t="str">
            <v>HIBE</v>
          </cell>
          <cell r="D40188" t="str">
            <v>UN</v>
          </cell>
        </row>
        <row r="40189">
          <cell r="A40189" t="str">
            <v>I0000007099</v>
          </cell>
          <cell r="B40189" t="str">
            <v>AGULHA 4 MM U/T CODIGO 5100251005</v>
          </cell>
          <cell r="C40189" t="str">
            <v>HIBE</v>
          </cell>
          <cell r="D40189" t="str">
            <v>UN</v>
          </cell>
        </row>
        <row r="40190">
          <cell r="A40190" t="str">
            <v>I0000007100</v>
          </cell>
          <cell r="B40190" t="str">
            <v>ALCOOL 99%</v>
          </cell>
          <cell r="C40190" t="str">
            <v>HIBE</v>
          </cell>
          <cell r="D40190" t="str">
            <v>UN</v>
          </cell>
        </row>
        <row r="40191">
          <cell r="A40191" t="str">
            <v>I0000007101</v>
          </cell>
          <cell r="B40191" t="str">
            <v>ALCOOL ETILICO 98%</v>
          </cell>
          <cell r="C40191" t="str">
            <v>HIBE</v>
          </cell>
          <cell r="D40191" t="str">
            <v>UN</v>
          </cell>
        </row>
        <row r="40192">
          <cell r="A40192" t="str">
            <v>I0000007102</v>
          </cell>
          <cell r="B40192" t="str">
            <v>ALICATE DE BICO 6”</v>
          </cell>
          <cell r="C40192" t="str">
            <v>HIBE</v>
          </cell>
          <cell r="D40192" t="str">
            <v>UN</v>
          </cell>
        </row>
        <row r="40193">
          <cell r="A40193" t="str">
            <v>I0000007103</v>
          </cell>
          <cell r="B40193" t="str">
            <v>ALICATE DE CORTE 6”</v>
          </cell>
          <cell r="C40193" t="str">
            <v>HIBE</v>
          </cell>
          <cell r="D40193" t="str">
            <v>UN</v>
          </cell>
        </row>
        <row r="40194">
          <cell r="A40194" t="str">
            <v>I0000007104</v>
          </cell>
          <cell r="B40194" t="str">
            <v>ALICATE HELICOIDAL</v>
          </cell>
          <cell r="C40194" t="str">
            <v>HIBE</v>
          </cell>
          <cell r="D40194" t="str">
            <v>UN</v>
          </cell>
        </row>
        <row r="40195">
          <cell r="A40195" t="str">
            <v>I0000007105</v>
          </cell>
          <cell r="B40195" t="str">
            <v>ALICATE UNIVERSAL</v>
          </cell>
          <cell r="C40195" t="str">
            <v>HIBE</v>
          </cell>
          <cell r="D40195" t="str">
            <v>UN</v>
          </cell>
        </row>
        <row r="40196">
          <cell r="A40196" t="str">
            <v>I0000007106</v>
          </cell>
          <cell r="B40196" t="str">
            <v>ALMOFADA PARA CARIMBO AZUL</v>
          </cell>
          <cell r="C40196" t="str">
            <v>HIBE</v>
          </cell>
          <cell r="D40196" t="str">
            <v>UN</v>
          </cell>
        </row>
        <row r="40197">
          <cell r="A40197" t="str">
            <v>I0000007107</v>
          </cell>
          <cell r="B40197" t="str">
            <v>ALMOFADA PARA CARIMBO PRETO</v>
          </cell>
          <cell r="C40197" t="str">
            <v>HIBE</v>
          </cell>
          <cell r="D40197" t="str">
            <v>UN</v>
          </cell>
        </row>
        <row r="40198">
          <cell r="A40198" t="str">
            <v>I0000007108</v>
          </cell>
          <cell r="B40198" t="str">
            <v>AMORTECEDOR HIDRAULICO COD 0408295</v>
          </cell>
          <cell r="C40198" t="str">
            <v>HIBE</v>
          </cell>
          <cell r="D40198" t="str">
            <v>UN</v>
          </cell>
        </row>
        <row r="40199">
          <cell r="A40199" t="str">
            <v>I0000007109</v>
          </cell>
          <cell r="B40199" t="str">
            <v>AMPERIMETRO 110/220V 5A MODELO DP0102</v>
          </cell>
          <cell r="C40199" t="str">
            <v>HIBE</v>
          </cell>
          <cell r="D40199" t="str">
            <v>UN</v>
          </cell>
        </row>
        <row r="40200">
          <cell r="A40200" t="str">
            <v>I0000007110</v>
          </cell>
          <cell r="B40200" t="str">
            <v>ANEL DE VEDACAO COPO 130 MM MAQ CP 130</v>
          </cell>
          <cell r="C40200" t="str">
            <v>HIBE</v>
          </cell>
          <cell r="D40200" t="str">
            <v>UN</v>
          </cell>
        </row>
        <row r="40201">
          <cell r="A40201" t="str">
            <v>I0000007111</v>
          </cell>
          <cell r="B40201" t="str">
            <v>ANEL DE VEDACAO COPO 130 MM MAQ CUP 130</v>
          </cell>
          <cell r="C40201" t="str">
            <v>HIBE</v>
          </cell>
          <cell r="D40201" t="str">
            <v>UN</v>
          </cell>
        </row>
        <row r="40202">
          <cell r="A40202" t="str">
            <v>I0000007112</v>
          </cell>
          <cell r="B40202" t="str">
            <v>ANEL DE VEDACAO COPO 140 MM MAQ CUP 130</v>
          </cell>
          <cell r="C40202" t="str">
            <v>HIBE</v>
          </cell>
          <cell r="D40202" t="str">
            <v>UN</v>
          </cell>
        </row>
        <row r="40203">
          <cell r="A40203" t="str">
            <v>I0000007113</v>
          </cell>
          <cell r="B40203" t="str">
            <v>ANEL DE VEDACAO COPO 180 MM MAQ CUP 180</v>
          </cell>
          <cell r="C40203" t="str">
            <v>HIBE</v>
          </cell>
          <cell r="D40203" t="str">
            <v>UN</v>
          </cell>
        </row>
        <row r="40204">
          <cell r="A40204" t="str">
            <v>I0000007114</v>
          </cell>
          <cell r="B40204" t="str">
            <v>ANEL DE VEDACAO COPO 90 MM MAQ CUP 90</v>
          </cell>
          <cell r="C40204" t="str">
            <v>HIBE</v>
          </cell>
          <cell r="D40204" t="str">
            <v>UN</v>
          </cell>
        </row>
        <row r="40205">
          <cell r="A40205" t="str">
            <v>I0000007115</v>
          </cell>
          <cell r="B40205" t="str">
            <v>ANEL ELASTICO FURO 35 MM COD 1000090054</v>
          </cell>
          <cell r="C40205" t="str">
            <v>HIBE</v>
          </cell>
          <cell r="D40205" t="str">
            <v>UN</v>
          </cell>
        </row>
        <row r="40206">
          <cell r="A40206" t="str">
            <v>I0000007116</v>
          </cell>
          <cell r="B40206" t="str">
            <v>ANEL ELASTICO FURO 42 MM COD 1000090058</v>
          </cell>
          <cell r="C40206" t="str">
            <v>HIBE</v>
          </cell>
          <cell r="D40206" t="str">
            <v>UN</v>
          </cell>
        </row>
        <row r="40207">
          <cell r="A40207" t="str">
            <v>I0000007117</v>
          </cell>
          <cell r="B40207" t="str">
            <v>ANEL ORING 103 X 5/50MM MAQ PJ6 WUTZL</v>
          </cell>
          <cell r="C40207" t="str">
            <v>HIBE</v>
          </cell>
          <cell r="D40207" t="str">
            <v>UN</v>
          </cell>
        </row>
        <row r="40208">
          <cell r="A40208" t="str">
            <v>I0000007118</v>
          </cell>
          <cell r="B40208" t="str">
            <v>ANEL RASPADOR COPO 130 MM MAQ CP 130</v>
          </cell>
          <cell r="C40208" t="str">
            <v>HIBE</v>
          </cell>
          <cell r="D40208" t="str">
            <v>UN</v>
          </cell>
        </row>
        <row r="40209">
          <cell r="A40209" t="str">
            <v>I0000007119</v>
          </cell>
          <cell r="B40209" t="str">
            <v>ANEL RASPADOR COPO 130 MM MAQ CUP 130</v>
          </cell>
          <cell r="C40209" t="str">
            <v>HIBE</v>
          </cell>
          <cell r="D40209" t="str">
            <v>UN</v>
          </cell>
        </row>
        <row r="40210">
          <cell r="A40210" t="str">
            <v>I0000007120</v>
          </cell>
          <cell r="B40210" t="str">
            <v>ANEL RASPADOR COPO 140 MM MAQ CUP 130</v>
          </cell>
          <cell r="C40210" t="str">
            <v>HIBE</v>
          </cell>
          <cell r="D40210" t="str">
            <v>UN</v>
          </cell>
        </row>
        <row r="40211">
          <cell r="A40211" t="str">
            <v>I0000007121</v>
          </cell>
          <cell r="B40211" t="str">
            <v>ANEL RASPADOR COPO 180 MM MAQ CUP 180</v>
          </cell>
          <cell r="C40211" t="str">
            <v>HIBE</v>
          </cell>
          <cell r="D40211" t="str">
            <v>UN</v>
          </cell>
        </row>
        <row r="40212">
          <cell r="A40212" t="str">
            <v>I0000007122</v>
          </cell>
          <cell r="B40212" t="str">
            <v>ANEL RASPADOR COPO 90MM MAQ CUP 90</v>
          </cell>
          <cell r="C40212" t="str">
            <v>HIBE</v>
          </cell>
          <cell r="D40212" t="str">
            <v>UN</v>
          </cell>
        </row>
        <row r="40213">
          <cell r="A40213" t="str">
            <v>I0000007123</v>
          </cell>
          <cell r="B40213" t="str">
            <v>ANILHA DE LATAO MANGUEIRA NYLON 4 MM</v>
          </cell>
          <cell r="C40213" t="str">
            <v>HIBE</v>
          </cell>
          <cell r="D40213" t="str">
            <v>UN</v>
          </cell>
        </row>
        <row r="40214">
          <cell r="A40214" t="str">
            <v>I0000007124</v>
          </cell>
          <cell r="B40214" t="str">
            <v>ANILHA DE LATAO MANGUEIRA NYLON 5 MM</v>
          </cell>
          <cell r="C40214" t="str">
            <v>HIBE</v>
          </cell>
          <cell r="D40214" t="str">
            <v>UN</v>
          </cell>
        </row>
        <row r="40215">
          <cell r="A40215" t="str">
            <v>I0000007125</v>
          </cell>
          <cell r="B40215" t="str">
            <v>ANILHA DE LATAO MANGUEIRA NYLON 6 MM</v>
          </cell>
          <cell r="C40215" t="str">
            <v>HIBE</v>
          </cell>
          <cell r="D40215" t="str">
            <v>UN</v>
          </cell>
        </row>
        <row r="40216">
          <cell r="A40216" t="str">
            <v>I0000007126</v>
          </cell>
          <cell r="B40216" t="str">
            <v>ANILHA DE LATAO MANGUEIRA NYLON 8 MM</v>
          </cell>
          <cell r="C40216" t="str">
            <v>HIBE</v>
          </cell>
          <cell r="D40216" t="str">
            <v>UN</v>
          </cell>
        </row>
        <row r="40217">
          <cell r="A40217" t="str">
            <v>I0000007127</v>
          </cell>
          <cell r="B40217" t="str">
            <v>ANILHA PARA TUBO METALICO 14 MM</v>
          </cell>
          <cell r="C40217" t="str">
            <v>HIBE</v>
          </cell>
          <cell r="D40217" t="str">
            <v>UN</v>
          </cell>
        </row>
        <row r="40218">
          <cell r="A40218" t="str">
            <v>I0000007128</v>
          </cell>
          <cell r="B40218" t="str">
            <v>ANILHA PARA TUBO METALICO 19 MM</v>
          </cell>
          <cell r="C40218" t="str">
            <v>HIBE</v>
          </cell>
          <cell r="D40218" t="str">
            <v>UN</v>
          </cell>
        </row>
        <row r="40219">
          <cell r="A40219" t="str">
            <v>I0000007129</v>
          </cell>
          <cell r="B40219" t="str">
            <v>ANILHA PARA TUBO METALICO 22 MM</v>
          </cell>
          <cell r="C40219" t="str">
            <v>HIBE</v>
          </cell>
          <cell r="D40219" t="str">
            <v>UN</v>
          </cell>
        </row>
        <row r="40220">
          <cell r="A40220" t="str">
            <v>I0000007130</v>
          </cell>
          <cell r="B40220" t="str">
            <v>AUTO TRANSFORMADOR VARIAVEL VARIAC</v>
          </cell>
          <cell r="C40220" t="str">
            <v>HIBE</v>
          </cell>
          <cell r="D40220" t="str">
            <v>UN</v>
          </cell>
        </row>
        <row r="40221">
          <cell r="A40221" t="str">
            <v>I0000007131</v>
          </cell>
          <cell r="B40221" t="str">
            <v>BARRA DE BRONZE  REDONDA TM-23 5/8X500MM</v>
          </cell>
          <cell r="C40221" t="str">
            <v>HIBE</v>
          </cell>
          <cell r="D40221" t="str">
            <v>UN</v>
          </cell>
        </row>
        <row r="40222">
          <cell r="A40222" t="str">
            <v>I0000007132</v>
          </cell>
          <cell r="B40222" t="str">
            <v>BARRA DE ALUMINIO REDONDA NAVAL 25X700MM</v>
          </cell>
          <cell r="C40222" t="str">
            <v>HIBE</v>
          </cell>
          <cell r="D40222" t="str">
            <v>UN</v>
          </cell>
        </row>
        <row r="40223">
          <cell r="A40223" t="str">
            <v>I0000007133</v>
          </cell>
          <cell r="B40223" t="str">
            <v>BICO ENGATE RAPIDO 1/4 MANGUEIRA PU 10MM</v>
          </cell>
          <cell r="C40223" t="str">
            <v>HIBE</v>
          </cell>
          <cell r="D40223" t="str">
            <v>UN</v>
          </cell>
        </row>
        <row r="40224">
          <cell r="A40224" t="str">
            <v>I0000007134</v>
          </cell>
          <cell r="B40224" t="str">
            <v>BICO ENGATE RAPIDO 1/8 MANGUEIRA PU 10MM</v>
          </cell>
          <cell r="C40224" t="str">
            <v>HIBE</v>
          </cell>
          <cell r="D40224" t="str">
            <v>UN</v>
          </cell>
        </row>
        <row r="40225">
          <cell r="A40225" t="str">
            <v>I0000007135</v>
          </cell>
          <cell r="B40225" t="str">
            <v>BICO PROLONGADO DE LATAO 1/4  X 100 MM</v>
          </cell>
          <cell r="C40225" t="str">
            <v>HIBE</v>
          </cell>
          <cell r="D40225" t="str">
            <v>UN</v>
          </cell>
        </row>
        <row r="40226">
          <cell r="A40226" t="str">
            <v>I0000007136</v>
          </cell>
          <cell r="B40226" t="str">
            <v>BICO PROLONGADO DE LATAO 1/4  X 150 MM</v>
          </cell>
          <cell r="C40226" t="str">
            <v>HIBE</v>
          </cell>
          <cell r="D40226" t="str">
            <v>UN</v>
          </cell>
        </row>
        <row r="40227">
          <cell r="A40227" t="str">
            <v>I0000007137</v>
          </cell>
          <cell r="B40227" t="str">
            <v>BICO PROLONGADO DE LATAO 1/8  X 100 MM</v>
          </cell>
          <cell r="C40227" t="str">
            <v>HIBE</v>
          </cell>
          <cell r="D40227" t="str">
            <v>UN</v>
          </cell>
        </row>
        <row r="40228">
          <cell r="A40228" t="str">
            <v>I0000007138</v>
          </cell>
          <cell r="B40228" t="str">
            <v>BICO PROLONGADO DE LATAO 1/8  X 150 MM</v>
          </cell>
          <cell r="C40228" t="str">
            <v>HIBE</v>
          </cell>
          <cell r="D40228" t="str">
            <v>UN</v>
          </cell>
        </row>
        <row r="40229">
          <cell r="A40229" t="str">
            <v>I0000007139</v>
          </cell>
          <cell r="B40229" t="str">
            <v>BICO PROLONGADOR ROSCA 1/4 X 200 MM</v>
          </cell>
          <cell r="C40229" t="str">
            <v>HIBE</v>
          </cell>
          <cell r="D40229" t="str">
            <v>UN</v>
          </cell>
        </row>
        <row r="40230">
          <cell r="A40230" t="str">
            <v>I0000007140</v>
          </cell>
          <cell r="B40230" t="str">
            <v>BICO PROLONGADOR ROSCA 1/8 X 200 MM</v>
          </cell>
          <cell r="C40230" t="str">
            <v>HIBE</v>
          </cell>
          <cell r="D40230" t="str">
            <v>UN</v>
          </cell>
        </row>
        <row r="40231">
          <cell r="A40231" t="str">
            <v>I0000007141</v>
          </cell>
          <cell r="B40231" t="str">
            <v>BORNE CONECTOR PLUG TERMINAL DE PRESSAO</v>
          </cell>
          <cell r="C40231" t="str">
            <v>HIBE</v>
          </cell>
          <cell r="D40231" t="str">
            <v>UN</v>
          </cell>
        </row>
        <row r="40232">
          <cell r="A40232" t="str">
            <v>I0000007142</v>
          </cell>
          <cell r="B40232" t="str">
            <v>BOTAO COGUMELO P20BMRG1A</v>
          </cell>
          <cell r="C40232" t="str">
            <v>HIBE</v>
          </cell>
          <cell r="D40232" t="str">
            <v>UN</v>
          </cell>
        </row>
        <row r="40233">
          <cell r="A40233" t="str">
            <v>I0000007143</v>
          </cell>
          <cell r="B40233" t="str">
            <v>BOTAO DE BUZINA EMP FMX17 COD 8409011</v>
          </cell>
          <cell r="C40233" t="str">
            <v>HIBE</v>
          </cell>
          <cell r="D40233" t="str">
            <v>UN</v>
          </cell>
        </row>
        <row r="40234">
          <cell r="A40234" t="str">
            <v>I0000007144</v>
          </cell>
          <cell r="B40234" t="str">
            <v>BOTAO DE EMERGENCIA P20BKRR1B</v>
          </cell>
          <cell r="C40234" t="str">
            <v>HIBE</v>
          </cell>
          <cell r="D40234" t="str">
            <v>UN</v>
          </cell>
        </row>
        <row r="40235">
          <cell r="A40235" t="str">
            <v>I0000007145</v>
          </cell>
          <cell r="B40235" t="str">
            <v>BOTAO DE EMERGENCIA COGUMELO COM TRAVA</v>
          </cell>
          <cell r="C40235" t="str">
            <v>HIBE</v>
          </cell>
          <cell r="D40235" t="str">
            <v>UN</v>
          </cell>
        </row>
        <row r="40236">
          <cell r="A40236" t="str">
            <v>I0000007146</v>
          </cell>
          <cell r="B40236" t="str">
            <v>BOTAO FRENTE/RE FMX17 COD 8409010</v>
          </cell>
          <cell r="C40236" t="str">
            <v>HIBE</v>
          </cell>
          <cell r="D40236" t="str">
            <v>UN</v>
          </cell>
        </row>
        <row r="40237">
          <cell r="A40237" t="str">
            <v>I0000007147</v>
          </cell>
          <cell r="B40237" t="str">
            <v>BUCHA DA VARETA COD 5100450102</v>
          </cell>
          <cell r="C40237" t="str">
            <v>HIBE</v>
          </cell>
          <cell r="D40237" t="str">
            <v>UN</v>
          </cell>
        </row>
        <row r="40238">
          <cell r="A40238" t="str">
            <v>I0000007148</v>
          </cell>
          <cell r="B40238" t="str">
            <v>CABO FLEXIVEL 2/5MM REVESTIDO PARA 200º</v>
          </cell>
          <cell r="C40238" t="str">
            <v>HIBE</v>
          </cell>
          <cell r="D40238" t="str">
            <v>UN</v>
          </cell>
        </row>
        <row r="40239">
          <cell r="A40239" t="str">
            <v>I0000007149</v>
          </cell>
          <cell r="B40239" t="str">
            <v>CADEADO 30 MM</v>
          </cell>
          <cell r="C40239" t="str">
            <v>HIBE</v>
          </cell>
          <cell r="D40239" t="str">
            <v>UN</v>
          </cell>
        </row>
        <row r="40240">
          <cell r="A40240" t="str">
            <v>I0000007150</v>
          </cell>
          <cell r="B40240" t="str">
            <v>CADEADO 40 MM</v>
          </cell>
          <cell r="C40240" t="str">
            <v>HIBE</v>
          </cell>
          <cell r="D40240" t="str">
            <v>UN</v>
          </cell>
        </row>
        <row r="40241">
          <cell r="A40241" t="str">
            <v>I0000007151</v>
          </cell>
          <cell r="B40241" t="str">
            <v>CADERNO PEQUENO CAPA DURA 96FLS</v>
          </cell>
          <cell r="C40241" t="str">
            <v>HIBE</v>
          </cell>
          <cell r="D40241" t="str">
            <v>UN</v>
          </cell>
        </row>
        <row r="40242">
          <cell r="A40242" t="str">
            <v>I0000007152</v>
          </cell>
          <cell r="B40242" t="str">
            <v>CADINHO ESTANHADOR ME 0250 220V 500W</v>
          </cell>
          <cell r="C40242" t="str">
            <v>HIBE</v>
          </cell>
          <cell r="D40242" t="str">
            <v>UN</v>
          </cell>
        </row>
        <row r="40243">
          <cell r="A40243" t="str">
            <v>I0000007153</v>
          </cell>
          <cell r="B40243" t="str">
            <v>CAIXA ARQUIVO</v>
          </cell>
          <cell r="C40243" t="str">
            <v>HIBE</v>
          </cell>
          <cell r="D40243" t="str">
            <v>UN</v>
          </cell>
        </row>
        <row r="40244">
          <cell r="A40244" t="str">
            <v>I0000007154</v>
          </cell>
          <cell r="B40244" t="str">
            <v>CAIXA ARQUIVO CINZA</v>
          </cell>
          <cell r="C40244" t="str">
            <v>HIBE</v>
          </cell>
          <cell r="D40244" t="str">
            <v>UN</v>
          </cell>
        </row>
        <row r="40245">
          <cell r="A40245" t="str">
            <v>I0000007155</v>
          </cell>
          <cell r="B40245" t="str">
            <v>CAIXA TOMADA EM PERFILADO PLASTICA 10A</v>
          </cell>
          <cell r="C40245" t="str">
            <v>HIBE</v>
          </cell>
          <cell r="D40245" t="str">
            <v>UN</v>
          </cell>
        </row>
        <row r="40246">
          <cell r="A40246" t="str">
            <v>I0000007156</v>
          </cell>
          <cell r="B40246" t="str">
            <v>CAIXA PARA TOMADA SISTEMA X CANALETA</v>
          </cell>
          <cell r="C40246" t="str">
            <v>HIBE</v>
          </cell>
          <cell r="D40246" t="str">
            <v>UN</v>
          </cell>
        </row>
        <row r="40247">
          <cell r="A40247" t="str">
            <v>I0000007157</v>
          </cell>
          <cell r="B40247" t="str">
            <v>CALCULADORA</v>
          </cell>
          <cell r="C40247" t="str">
            <v>HIBE</v>
          </cell>
          <cell r="D40247" t="str">
            <v>UN</v>
          </cell>
        </row>
        <row r="40248">
          <cell r="A40248" t="str">
            <v>I0000007158</v>
          </cell>
          <cell r="B40248" t="str">
            <v>CANETA ESFEROGRAFICA VERDE</v>
          </cell>
          <cell r="C40248" t="str">
            <v>HIBE</v>
          </cell>
          <cell r="D40248" t="str">
            <v>UN</v>
          </cell>
        </row>
        <row r="40249">
          <cell r="A40249" t="str">
            <v>I0000007159</v>
          </cell>
          <cell r="B40249" t="str">
            <v>CANETA PERMANENTE VERMELHA R PROJETOR</v>
          </cell>
          <cell r="C40249" t="str">
            <v>HIBE</v>
          </cell>
          <cell r="D40249" t="str">
            <v>UN</v>
          </cell>
        </row>
        <row r="40250">
          <cell r="A40250" t="str">
            <v>I0000007160</v>
          </cell>
          <cell r="B40250" t="str">
            <v>CHABE ALLEN LONGA 1/4''</v>
          </cell>
          <cell r="C40250" t="str">
            <v>HIBE</v>
          </cell>
          <cell r="D40250" t="str">
            <v>UN</v>
          </cell>
        </row>
        <row r="40251">
          <cell r="A40251" t="str">
            <v>I0000007161</v>
          </cell>
          <cell r="B40251" t="str">
            <v>CHAVE DE FENDA 1/4 X 6"</v>
          </cell>
          <cell r="C40251" t="str">
            <v>HIBE</v>
          </cell>
          <cell r="D40251" t="str">
            <v>UN</v>
          </cell>
        </row>
        <row r="40252">
          <cell r="A40252" t="str">
            <v>I0000007162</v>
          </cell>
          <cell r="B40252" t="str">
            <v>CHAVE PHILLIPS  1/4 X 6”</v>
          </cell>
          <cell r="C40252" t="str">
            <v>HIBE</v>
          </cell>
          <cell r="D40252" t="str">
            <v>UN</v>
          </cell>
        </row>
        <row r="40253">
          <cell r="A40253" t="str">
            <v>I0000007163</v>
          </cell>
          <cell r="B40253" t="str">
            <v>CHAVE SELETORA 2 POSIÇÕES P20SS R2B1A</v>
          </cell>
          <cell r="C40253" t="str">
            <v>HIBE</v>
          </cell>
          <cell r="D40253" t="str">
            <v>UN</v>
          </cell>
        </row>
        <row r="40254">
          <cell r="A40254" t="str">
            <v>I0000007164</v>
          </cell>
          <cell r="B40254" t="str">
            <v>CILINDRO DE FREIO DA RODA FMX17</v>
          </cell>
          <cell r="C40254" t="str">
            <v>HIBE</v>
          </cell>
          <cell r="D40254" t="str">
            <v>UN</v>
          </cell>
        </row>
        <row r="40255">
          <cell r="A40255" t="str">
            <v>I0000007165</v>
          </cell>
          <cell r="B40255" t="str">
            <v>CILINDRO DE FREIO DA RODA CLX25</v>
          </cell>
          <cell r="C40255" t="str">
            <v>HIBE</v>
          </cell>
          <cell r="D40255" t="str">
            <v>UN</v>
          </cell>
        </row>
        <row r="40256">
          <cell r="A40256" t="str">
            <v>I0000007166</v>
          </cell>
          <cell r="B40256" t="str">
            <v>CILINDRO PNEUMATICO CP96SDB50100</v>
          </cell>
          <cell r="C40256" t="str">
            <v>HIBE</v>
          </cell>
          <cell r="D40256" t="str">
            <v>UN</v>
          </cell>
        </row>
        <row r="40257">
          <cell r="A40257" t="str">
            <v>I0000007167</v>
          </cell>
          <cell r="B40257" t="str">
            <v>CILINDRO PNEUMATICO CP96SDB50250</v>
          </cell>
          <cell r="C40257" t="str">
            <v>HIBE</v>
          </cell>
          <cell r="D40257" t="str">
            <v>UN</v>
          </cell>
        </row>
        <row r="40258">
          <cell r="A40258" t="str">
            <v>I0000007168</v>
          </cell>
          <cell r="B40258" t="str">
            <v>CILINDRO PNEUMATICO D85N2510B</v>
          </cell>
          <cell r="C40258" t="str">
            <v>HIBE</v>
          </cell>
          <cell r="D40258" t="str">
            <v>UN</v>
          </cell>
        </row>
        <row r="40259">
          <cell r="A40259" t="str">
            <v>I0000007169</v>
          </cell>
          <cell r="B40259" t="str">
            <v>CINTA TIPO SLING VERDE 2TON 4R/GOT/650MM</v>
          </cell>
          <cell r="C40259" t="str">
            <v>HIBE</v>
          </cell>
          <cell r="D40259" t="str">
            <v>UN</v>
          </cell>
        </row>
        <row r="40260">
          <cell r="A40260" t="str">
            <v>I0000007170</v>
          </cell>
          <cell r="B40260" t="str">
            <v>CINTA TIPO GRAB 2 PER 1,4TON 30X1000MM</v>
          </cell>
          <cell r="C40260" t="str">
            <v>HIBE</v>
          </cell>
          <cell r="D40260" t="str">
            <v>UN</v>
          </cell>
        </row>
        <row r="40261">
          <cell r="A40261" t="str">
            <v>I0000007171</v>
          </cell>
          <cell r="B40261" t="str">
            <v>CINTA TIPO GRAB 4 PER 4,2TON 60x1000MM</v>
          </cell>
          <cell r="C40261" t="str">
            <v>HIBE</v>
          </cell>
          <cell r="D40261" t="str">
            <v>UN</v>
          </cell>
        </row>
        <row r="40262">
          <cell r="A40262" t="str">
            <v>I0000007172</v>
          </cell>
          <cell r="B40262" t="str">
            <v>CINTO DE SEGURANÇA CLX25/FMX17</v>
          </cell>
          <cell r="C40262" t="str">
            <v>HIBE</v>
          </cell>
          <cell r="D40262" t="str">
            <v>UN</v>
          </cell>
        </row>
        <row r="40263">
          <cell r="A40263" t="str">
            <v>I0000007173</v>
          </cell>
          <cell r="B40263" t="str">
            <v>CLICHE DE AÇO MAQ 130 B-23/29 COD 0064</v>
          </cell>
          <cell r="C40263" t="str">
            <v>HIBE</v>
          </cell>
          <cell r="D40263" t="str">
            <v>UN</v>
          </cell>
        </row>
        <row r="40264">
          <cell r="A40264" t="str">
            <v>I0000007174</v>
          </cell>
          <cell r="B40264" t="str">
            <v>CLICHE DE AÇO MAQ 130 B44 COD 0305</v>
          </cell>
          <cell r="C40264" t="str">
            <v>HIBE</v>
          </cell>
          <cell r="D40264" t="str">
            <v>UN</v>
          </cell>
        </row>
        <row r="40265">
          <cell r="A40265" t="str">
            <v>I0000007175</v>
          </cell>
          <cell r="B40265" t="str">
            <v>CLICHE DE AÇO MAQ 130 B50 COD 0308</v>
          </cell>
          <cell r="C40265" t="str">
            <v>HIBE</v>
          </cell>
          <cell r="D40265" t="str">
            <v>UN</v>
          </cell>
        </row>
        <row r="40266">
          <cell r="A40266" t="str">
            <v>I0000007176</v>
          </cell>
          <cell r="B40266" t="str">
            <v>CLICHÊ DE AÇO MAQ 130 BASE BAT COD 0093</v>
          </cell>
          <cell r="C40266" t="str">
            <v>HIBE</v>
          </cell>
          <cell r="D40266" t="str">
            <v>UN</v>
          </cell>
        </row>
        <row r="40267">
          <cell r="A40267" t="str">
            <v>I0000007177</v>
          </cell>
          <cell r="B40267" t="str">
            <v>CLICHE DE AÇO MAQ 130 BP03W COD 0262</v>
          </cell>
          <cell r="C40267" t="str">
            <v>HIBE</v>
          </cell>
          <cell r="D40267" t="str">
            <v>UN</v>
          </cell>
        </row>
        <row r="40268">
          <cell r="A40268" t="str">
            <v>I0000007178</v>
          </cell>
          <cell r="B40268" t="str">
            <v>CLICHE DE AÇO MAQ 130 BP02 COD 0298</v>
          </cell>
          <cell r="C40268" t="str">
            <v>HIBE</v>
          </cell>
          <cell r="D40268" t="str">
            <v>UN</v>
          </cell>
        </row>
        <row r="40269">
          <cell r="A40269" t="str">
            <v>I0000007179</v>
          </cell>
          <cell r="B40269" t="str">
            <v>CLICHE DE AÇO MAQ 130 CN01 COD 0371</v>
          </cell>
          <cell r="C40269" t="str">
            <v>HIBE</v>
          </cell>
          <cell r="D40269" t="str">
            <v>UN</v>
          </cell>
        </row>
        <row r="40270">
          <cell r="A40270" t="str">
            <v>I0000007180</v>
          </cell>
          <cell r="B40270" t="str">
            <v>CLICHE DE AÇO MAQ 130 L550 COD 0309</v>
          </cell>
          <cell r="C40270" t="str">
            <v>HIBE</v>
          </cell>
          <cell r="D40270" t="str">
            <v>UN</v>
          </cell>
        </row>
        <row r="40271">
          <cell r="A40271" t="str">
            <v>I0000007181</v>
          </cell>
          <cell r="B40271" t="str">
            <v>CLICHE DE AÇO MAQ 130 L550 SL COD 0401</v>
          </cell>
          <cell r="C40271" t="str">
            <v>HIBE</v>
          </cell>
          <cell r="D40271" t="str">
            <v>UN</v>
          </cell>
        </row>
        <row r="40272">
          <cell r="A40272" t="str">
            <v>I0000007182</v>
          </cell>
          <cell r="B40272" t="str">
            <v>CLICHE DE AÇO MAQ. 130 L-77 COD 0124</v>
          </cell>
          <cell r="C40272" t="str">
            <v>HIBE</v>
          </cell>
          <cell r="D40272" t="str">
            <v>UN</v>
          </cell>
        </row>
        <row r="40273">
          <cell r="A40273" t="str">
            <v>I0000007183</v>
          </cell>
          <cell r="B40273" t="str">
            <v>CLICHE DE AÇO MAQ. 130 NB-04  COD 0062</v>
          </cell>
          <cell r="C40273" t="str">
            <v>HIBE</v>
          </cell>
          <cell r="D40273" t="str">
            <v>UN</v>
          </cell>
        </row>
        <row r="40274">
          <cell r="A40274" t="str">
            <v>I0000007184</v>
          </cell>
          <cell r="B40274" t="str">
            <v>CLICHE DE AÇO MAQ 130 SN01 COD 0368</v>
          </cell>
          <cell r="C40274" t="str">
            <v>HIBE</v>
          </cell>
          <cell r="D40274" t="str">
            <v>UN</v>
          </cell>
        </row>
        <row r="40275">
          <cell r="A40275" t="str">
            <v>I0000007185</v>
          </cell>
          <cell r="B40275" t="str">
            <v>CLICHE DE AÇO MAQ 180 L1000 COD 0288</v>
          </cell>
          <cell r="C40275" t="str">
            <v>HIBE</v>
          </cell>
          <cell r="D40275" t="str">
            <v>UN</v>
          </cell>
        </row>
        <row r="40276">
          <cell r="A40276" t="str">
            <v>I0000007186</v>
          </cell>
          <cell r="B40276" t="str">
            <v>CLICHE DE AÇO MAQ 180 L1100 COD 0306</v>
          </cell>
          <cell r="C40276" t="str">
            <v>HIBE</v>
          </cell>
          <cell r="D40276" t="str">
            <v>UN</v>
          </cell>
        </row>
        <row r="40277">
          <cell r="A40277" t="str">
            <v>I0000007187</v>
          </cell>
          <cell r="B40277" t="str">
            <v>CLICHE DE AÇO MAQ 180 L1200 COD 0345</v>
          </cell>
          <cell r="C40277" t="str">
            <v>HIBE</v>
          </cell>
          <cell r="D40277" t="str">
            <v>UN</v>
          </cell>
        </row>
        <row r="40278">
          <cell r="A40278" t="str">
            <v>I0000007188</v>
          </cell>
          <cell r="B40278" t="str">
            <v>CLICHE DE AÇO MAQ 180 L48 COD 0369</v>
          </cell>
          <cell r="C40278" t="str">
            <v>HIBE</v>
          </cell>
          <cell r="D40278" t="str">
            <v>UN</v>
          </cell>
        </row>
        <row r="40279">
          <cell r="A40279" t="str">
            <v>I0000007189</v>
          </cell>
          <cell r="B40279" t="str">
            <v>CLICHE DE AÇO MAQ 180 L99 WB COD 0290</v>
          </cell>
          <cell r="C40279" t="str">
            <v>HIBE</v>
          </cell>
          <cell r="D40279" t="str">
            <v>UN</v>
          </cell>
        </row>
        <row r="40280">
          <cell r="A40280" t="str">
            <v>I0000007190</v>
          </cell>
          <cell r="B40280" t="str">
            <v>CLICHE DE AÇO MAQ 90 CN01 COD 0370</v>
          </cell>
          <cell r="C40280" t="str">
            <v>HIBE</v>
          </cell>
          <cell r="D40280" t="str">
            <v>UN</v>
          </cell>
        </row>
        <row r="40281">
          <cell r="A40281" t="str">
            <v>I0000007191</v>
          </cell>
          <cell r="B40281" t="str">
            <v>CLICHE DE ACO MAQ 90 E01 MONDIAL COD0226</v>
          </cell>
          <cell r="C40281" t="str">
            <v>HIBE</v>
          </cell>
          <cell r="D40281" t="str">
            <v>UN</v>
          </cell>
        </row>
        <row r="40282">
          <cell r="A40282" t="str">
            <v>I0000007192</v>
          </cell>
          <cell r="B40282" t="str">
            <v>CLICHE DE AÇO MAQ 90 E01 TURBO COD 0227</v>
          </cell>
          <cell r="C40282" t="str">
            <v>HIBE</v>
          </cell>
          <cell r="D40282" t="str">
            <v>UN</v>
          </cell>
        </row>
        <row r="40283">
          <cell r="A40283" t="str">
            <v>I0000007193</v>
          </cell>
          <cell r="B40283" t="str">
            <v>CLICHE DE ACO MAQ 90 E02/E23 COD 0228</v>
          </cell>
          <cell r="C40283" t="str">
            <v>HIBE</v>
          </cell>
          <cell r="D40283" t="str">
            <v>UN</v>
          </cell>
        </row>
        <row r="40284">
          <cell r="A40284" t="str">
            <v>I0000007194</v>
          </cell>
          <cell r="B40284" t="str">
            <v>CLICHE DE ACO MAQ 90 E03/04ULTRA COD0231</v>
          </cell>
          <cell r="C40284" t="str">
            <v>HIBE</v>
          </cell>
          <cell r="D40284" t="str">
            <v>UN</v>
          </cell>
        </row>
        <row r="40285">
          <cell r="A40285" t="str">
            <v>I0000007195</v>
          </cell>
          <cell r="B40285" t="str">
            <v>CLICHE DE SILICONE 15989</v>
          </cell>
          <cell r="C40285" t="str">
            <v>HIBE</v>
          </cell>
          <cell r="D40285" t="str">
            <v>UN</v>
          </cell>
        </row>
        <row r="40286">
          <cell r="A40286" t="str">
            <v>I0000007196</v>
          </cell>
          <cell r="B40286" t="str">
            <v>CLICHE DE SILICONE 0304064</v>
          </cell>
          <cell r="C40286" t="str">
            <v>HIBE</v>
          </cell>
          <cell r="D40286" t="str">
            <v>UN</v>
          </cell>
        </row>
        <row r="40287">
          <cell r="A40287" t="str">
            <v>I0000007197</v>
          </cell>
          <cell r="B40287" t="str">
            <v>CLICHE DE SILICONE 03040336 90 SHORE</v>
          </cell>
          <cell r="C40287" t="str">
            <v>HIBE</v>
          </cell>
          <cell r="D40287" t="str">
            <v>UN</v>
          </cell>
        </row>
        <row r="40288">
          <cell r="A40288" t="str">
            <v>I0000007198</v>
          </cell>
          <cell r="B40288" t="str">
            <v>CLICHE DE SILICONE 03040334 90 SHORE</v>
          </cell>
          <cell r="C40288" t="str">
            <v>HIBE</v>
          </cell>
          <cell r="D40288" t="str">
            <v>UN</v>
          </cell>
        </row>
        <row r="40289">
          <cell r="A40289" t="str">
            <v>I0000007199</v>
          </cell>
          <cell r="B40289" t="str">
            <v>CLICHE DE SILICONE FERRO COD 03041315</v>
          </cell>
          <cell r="C40289" t="str">
            <v>HIBE</v>
          </cell>
          <cell r="D40289" t="str">
            <v>UN</v>
          </cell>
        </row>
        <row r="40290">
          <cell r="A40290" t="str">
            <v>I0000007200</v>
          </cell>
          <cell r="B40290" t="str">
            <v>CLICHE DE SILICONE L1000 COD 03040728</v>
          </cell>
          <cell r="C40290" t="str">
            <v>HIBE</v>
          </cell>
          <cell r="D40290" t="str">
            <v>UN</v>
          </cell>
        </row>
        <row r="40291">
          <cell r="A40291" t="str">
            <v>I0000007201</v>
          </cell>
          <cell r="B40291" t="str">
            <v>CLICHE DE SILICONE L1200 COD 03040676</v>
          </cell>
          <cell r="C40291" t="str">
            <v>HIBE</v>
          </cell>
          <cell r="D40291" t="str">
            <v>UN</v>
          </cell>
        </row>
        <row r="40292">
          <cell r="A40292" t="str">
            <v>I0000007202</v>
          </cell>
          <cell r="B40292" t="str">
            <v>CLICHE DE SILICONE L900 COD 03040729</v>
          </cell>
          <cell r="C40292" t="str">
            <v>HIBE</v>
          </cell>
          <cell r="D40292" t="str">
            <v>UN</v>
          </cell>
        </row>
        <row r="40293">
          <cell r="A40293" t="str">
            <v>I0000007203</v>
          </cell>
          <cell r="B40293" t="str">
            <v>CLICHE DE SILICONE L99 COD 03040803</v>
          </cell>
          <cell r="C40293" t="str">
            <v>HIBE</v>
          </cell>
          <cell r="D40293" t="str">
            <v>UN</v>
          </cell>
        </row>
        <row r="40294">
          <cell r="A40294" t="str">
            <v>I0000007204</v>
          </cell>
          <cell r="B40294" t="str">
            <v>CLICHE DE SILICONE POLISHOP 60MM</v>
          </cell>
          <cell r="C40294" t="str">
            <v>HIBE</v>
          </cell>
          <cell r="D40294" t="str">
            <v>UN</v>
          </cell>
        </row>
        <row r="40295">
          <cell r="A40295" t="str">
            <v>I0000007205</v>
          </cell>
          <cell r="B40295" t="str">
            <v>CLIPS Nº 02 C/100</v>
          </cell>
          <cell r="C40295" t="str">
            <v>HIBE</v>
          </cell>
          <cell r="D40295" t="str">
            <v>UN</v>
          </cell>
        </row>
        <row r="40296">
          <cell r="A40296" t="str">
            <v>I0000007206</v>
          </cell>
          <cell r="B40296" t="str">
            <v>CLIPS Nº 04</v>
          </cell>
          <cell r="C40296" t="str">
            <v>HIBE</v>
          </cell>
          <cell r="D40296" t="str">
            <v>UN</v>
          </cell>
        </row>
        <row r="40297">
          <cell r="A40297" t="str">
            <v>I0000007207</v>
          </cell>
          <cell r="B40297" t="str">
            <v>CLIPS Nº 06</v>
          </cell>
          <cell r="C40297" t="str">
            <v>HIBE</v>
          </cell>
          <cell r="D40297" t="str">
            <v>UN</v>
          </cell>
        </row>
        <row r="40298">
          <cell r="A40298" t="str">
            <v>I0000007208</v>
          </cell>
          <cell r="B40298" t="str">
            <v>CLIPS Nº 08</v>
          </cell>
          <cell r="C40298" t="str">
            <v>HIBE</v>
          </cell>
          <cell r="D40298" t="str">
            <v>UN</v>
          </cell>
        </row>
        <row r="40299">
          <cell r="A40299" t="str">
            <v>I0000007209</v>
          </cell>
          <cell r="B40299" t="str">
            <v>COLA ARALDITE 10 MIN/S</v>
          </cell>
          <cell r="C40299" t="str">
            <v>HIBE</v>
          </cell>
          <cell r="D40299" t="str">
            <v>UN</v>
          </cell>
        </row>
        <row r="40300">
          <cell r="A40300" t="str">
            <v>I0000007210</v>
          </cell>
          <cell r="B40300" t="str">
            <v>COLA BASTAO 10G</v>
          </cell>
          <cell r="C40300" t="str">
            <v>HIBE</v>
          </cell>
          <cell r="D40300" t="str">
            <v>UN</v>
          </cell>
        </row>
        <row r="40301">
          <cell r="A40301" t="str">
            <v>I0000007211</v>
          </cell>
          <cell r="B40301" t="str">
            <v>COLA BASTAO 40G</v>
          </cell>
          <cell r="C40301" t="str">
            <v>HIBE</v>
          </cell>
          <cell r="D40301" t="str">
            <v>UN</v>
          </cell>
        </row>
        <row r="40302">
          <cell r="A40302" t="str">
            <v>I0000007212</v>
          </cell>
          <cell r="B40302" t="str">
            <v>COLA DE JUNTA ALTA TEMPERATURA 3M  50G</v>
          </cell>
          <cell r="C40302" t="str">
            <v>HIBE</v>
          </cell>
          <cell r="D40302" t="str">
            <v>UN</v>
          </cell>
        </row>
        <row r="40303">
          <cell r="A40303" t="str">
            <v>I0000007213</v>
          </cell>
          <cell r="B40303" t="str">
            <v>COLA PARA MOTOR 50G / 73G</v>
          </cell>
          <cell r="C40303" t="str">
            <v>HIBE</v>
          </cell>
          <cell r="D40303" t="str">
            <v>UN</v>
          </cell>
        </row>
        <row r="40304">
          <cell r="A40304" t="str">
            <v>I0000007214</v>
          </cell>
          <cell r="B40304" t="str">
            <v>COLA PARA TUBO PVC INCOLOR 175G</v>
          </cell>
          <cell r="C40304" t="str">
            <v>HIBE</v>
          </cell>
          <cell r="D40304" t="str">
            <v>UN</v>
          </cell>
        </row>
        <row r="40305">
          <cell r="A40305" t="str">
            <v>I0000007215</v>
          </cell>
          <cell r="B40305" t="str">
            <v>COLA SUPER BONDER 5G</v>
          </cell>
          <cell r="C40305" t="str">
            <v>HIBE</v>
          </cell>
          <cell r="D40305" t="str">
            <v>UN</v>
          </cell>
        </row>
        <row r="40306">
          <cell r="A40306" t="str">
            <v>I0000007216</v>
          </cell>
          <cell r="B40306" t="str">
            <v>CONECTOR BIPOLAR DE PORCELANA 50A 600W</v>
          </cell>
          <cell r="C40306" t="str">
            <v>HIBE</v>
          </cell>
          <cell r="D40306" t="str">
            <v>UN</v>
          </cell>
        </row>
        <row r="40307">
          <cell r="A40307" t="str">
            <v>I0000007217</v>
          </cell>
          <cell r="B40307" t="str">
            <v>CONECTOR SINDAL 2/5 MM</v>
          </cell>
          <cell r="C40307" t="str">
            <v>HIBE</v>
          </cell>
          <cell r="D40307" t="str">
            <v>UN</v>
          </cell>
        </row>
        <row r="40308">
          <cell r="A40308" t="str">
            <v>I0000007218</v>
          </cell>
          <cell r="B40308" t="str">
            <v>CONECTOR SINDAL 4/0 MM</v>
          </cell>
          <cell r="C40308" t="str">
            <v>HIBE</v>
          </cell>
          <cell r="D40308" t="str">
            <v>UN</v>
          </cell>
        </row>
        <row r="40309">
          <cell r="A40309" t="str">
            <v>I0000007219</v>
          </cell>
          <cell r="B40309" t="str">
            <v>CONECTOR SINDAL DE PORCELANA 2 X 10MM²</v>
          </cell>
          <cell r="C40309" t="str">
            <v>HIBE</v>
          </cell>
          <cell r="D40309" t="str">
            <v>UN</v>
          </cell>
        </row>
        <row r="40310">
          <cell r="A40310" t="str">
            <v>I0000007220</v>
          </cell>
          <cell r="B40310" t="str">
            <v>CONJUNTO REPARO CILINDRO CENTRAL FMX17</v>
          </cell>
          <cell r="C40310" t="str">
            <v>HIBE</v>
          </cell>
          <cell r="D40310" t="str">
            <v>UN</v>
          </cell>
        </row>
        <row r="40311">
          <cell r="A40311" t="str">
            <v>I0000007221</v>
          </cell>
          <cell r="B40311" t="str">
            <v>CONJUNTO REPARO CILINDRO RETRATIL FMX17</v>
          </cell>
          <cell r="C40311" t="str">
            <v>HIBE</v>
          </cell>
          <cell r="D40311" t="str">
            <v>UN</v>
          </cell>
        </row>
        <row r="40312">
          <cell r="A40312" t="str">
            <v>I0000007222</v>
          </cell>
          <cell r="B40312" t="str">
            <v>CONTADOR MANUAL</v>
          </cell>
          <cell r="C40312" t="str">
            <v>HIBE</v>
          </cell>
          <cell r="D40312" t="str">
            <v>UN</v>
          </cell>
        </row>
        <row r="40313">
          <cell r="A40313" t="str">
            <v>I0000007223</v>
          </cell>
          <cell r="B40313" t="str">
            <v>CONTATOR DALMASHIO CWM 1210 12AAC3 24VDC</v>
          </cell>
          <cell r="C40313" t="str">
            <v>HIBE</v>
          </cell>
          <cell r="D40313" t="str">
            <v>UN</v>
          </cell>
        </row>
        <row r="40314">
          <cell r="A40314" t="str">
            <v>I0000007224</v>
          </cell>
          <cell r="B40314" t="str">
            <v>inativo</v>
          </cell>
          <cell r="C40314" t="str">
            <v>HIBE</v>
          </cell>
          <cell r="D40314" t="str">
            <v>UN</v>
          </cell>
        </row>
        <row r="40315">
          <cell r="A40315" t="str">
            <v>I0000007225</v>
          </cell>
          <cell r="B40315" t="str">
            <v>CORREIA 124XL</v>
          </cell>
          <cell r="C40315" t="str">
            <v>HIBE</v>
          </cell>
          <cell r="D40315" t="str">
            <v>UN</v>
          </cell>
        </row>
        <row r="40316">
          <cell r="A40316" t="str">
            <v>I0000007226</v>
          </cell>
          <cell r="B40316" t="str">
            <v>CORREIA 130XL037</v>
          </cell>
          <cell r="C40316" t="str">
            <v>HIBE</v>
          </cell>
          <cell r="D40316" t="str">
            <v>UN</v>
          </cell>
        </row>
        <row r="40317">
          <cell r="A40317" t="str">
            <v>I0000007227</v>
          </cell>
          <cell r="B40317" t="str">
            <v>CORREIA 168XL037</v>
          </cell>
          <cell r="C40317" t="str">
            <v>HIBE</v>
          </cell>
          <cell r="D40317" t="str">
            <v>UN</v>
          </cell>
        </row>
        <row r="40318">
          <cell r="A40318" t="str">
            <v>I0000007228</v>
          </cell>
          <cell r="B40318" t="str">
            <v>CORREIA 17B X 2100 B 81 BONINADEIRA</v>
          </cell>
          <cell r="C40318" t="str">
            <v>HIBE</v>
          </cell>
          <cell r="D40318" t="str">
            <v>UN</v>
          </cell>
        </row>
        <row r="40319">
          <cell r="A40319" t="str">
            <v>I0000007229</v>
          </cell>
          <cell r="B40319" t="str">
            <v>CORREIA 220XL050</v>
          </cell>
          <cell r="C40319" t="str">
            <v>HIBE</v>
          </cell>
          <cell r="D40319" t="str">
            <v>UN</v>
          </cell>
        </row>
        <row r="40320">
          <cell r="A40320" t="str">
            <v>I0000007230</v>
          </cell>
          <cell r="B40320" t="str">
            <v>CORREIA 230XL037</v>
          </cell>
          <cell r="C40320" t="str">
            <v>HIBE</v>
          </cell>
          <cell r="D40320" t="str">
            <v>UN</v>
          </cell>
        </row>
        <row r="40321">
          <cell r="A40321" t="str">
            <v>I0000007231</v>
          </cell>
          <cell r="B40321" t="str">
            <v>CORREIA 240XL037</v>
          </cell>
          <cell r="C40321" t="str">
            <v>HIBE</v>
          </cell>
          <cell r="D40321" t="str">
            <v>UN</v>
          </cell>
        </row>
        <row r="40322">
          <cell r="A40322" t="str">
            <v>I0000007232</v>
          </cell>
          <cell r="B40322" t="str">
            <v>CORREIA 250XL037</v>
          </cell>
          <cell r="C40322" t="str">
            <v>HIBE</v>
          </cell>
          <cell r="D40322" t="str">
            <v>UN</v>
          </cell>
        </row>
        <row r="40323">
          <cell r="A40323" t="str">
            <v>I0000007233</v>
          </cell>
          <cell r="B40323" t="str">
            <v>CORREIA A73</v>
          </cell>
          <cell r="C40323" t="str">
            <v>HIBE</v>
          </cell>
          <cell r="D40323" t="str">
            <v>UN</v>
          </cell>
        </row>
        <row r="40324">
          <cell r="A40324" t="str">
            <v>I0000007234</v>
          </cell>
          <cell r="B40324" t="str">
            <v>CORREIA A74</v>
          </cell>
          <cell r="C40324" t="str">
            <v>HIBE</v>
          </cell>
          <cell r="D40324" t="str">
            <v>UN</v>
          </cell>
        </row>
        <row r="40325">
          <cell r="A40325" t="str">
            <v>I0000007235</v>
          </cell>
          <cell r="B40325" t="str">
            <v>CORREIA B58 SFB 3310</v>
          </cell>
          <cell r="C40325" t="str">
            <v>HIBE</v>
          </cell>
          <cell r="D40325" t="str">
            <v>UN</v>
          </cell>
        </row>
        <row r="40326">
          <cell r="A40326" t="str">
            <v>I0000007236</v>
          </cell>
          <cell r="B40326" t="str">
            <v>CORREIA B073</v>
          </cell>
          <cell r="C40326" t="str">
            <v>HIBE</v>
          </cell>
          <cell r="D40326" t="str">
            <v>UN</v>
          </cell>
        </row>
        <row r="40327">
          <cell r="A40327" t="str">
            <v>I0000007237</v>
          </cell>
          <cell r="B40327" t="str">
            <v>CORREIA CONJUGADA 1600X50MM COM GUIA</v>
          </cell>
          <cell r="C40327" t="str">
            <v>SERV</v>
          </cell>
          <cell r="D40327" t="str">
            <v>UN</v>
          </cell>
        </row>
        <row r="40328">
          <cell r="A40328" t="str">
            <v>I0000007238</v>
          </cell>
          <cell r="B40328" t="str">
            <v>CORREIA CONJUGADA 1620X50MM COM GUIA</v>
          </cell>
          <cell r="C40328" t="str">
            <v>HIBE</v>
          </cell>
          <cell r="D40328" t="str">
            <v>UN</v>
          </cell>
        </row>
        <row r="40329">
          <cell r="A40329" t="str">
            <v>I0000007239</v>
          </cell>
          <cell r="B40329" t="str">
            <v>CORREIA EM V 1180</v>
          </cell>
          <cell r="C40329" t="str">
            <v>SERV</v>
          </cell>
          <cell r="D40329" t="str">
            <v>UN</v>
          </cell>
        </row>
        <row r="40330">
          <cell r="A40330" t="str">
            <v>I0000007240</v>
          </cell>
          <cell r="B40330" t="str">
            <v>CORREIA EM V A024</v>
          </cell>
          <cell r="C40330" t="str">
            <v>SERV</v>
          </cell>
          <cell r="D40330" t="str">
            <v>UN</v>
          </cell>
        </row>
        <row r="40331">
          <cell r="A40331" t="str">
            <v>I0000007241</v>
          </cell>
          <cell r="B40331" t="str">
            <v>CORREIA EM V A64</v>
          </cell>
          <cell r="C40331" t="str">
            <v>HIBE</v>
          </cell>
          <cell r="D40331" t="str">
            <v>UN</v>
          </cell>
        </row>
        <row r="40332">
          <cell r="A40332" t="str">
            <v>I0000007242</v>
          </cell>
          <cell r="B40332" t="str">
            <v>CORREIA EM V B66</v>
          </cell>
          <cell r="C40332" t="str">
            <v>HIBE</v>
          </cell>
          <cell r="D40332" t="str">
            <v>UN</v>
          </cell>
        </row>
        <row r="40333">
          <cell r="A40333" t="str">
            <v>I0000007243</v>
          </cell>
          <cell r="B40333" t="str">
            <v>CORREIA EM V B81</v>
          </cell>
          <cell r="C40333" t="str">
            <v>SERV</v>
          </cell>
          <cell r="D40333" t="str">
            <v>UN</v>
          </cell>
        </row>
        <row r="40334">
          <cell r="A40334" t="str">
            <v>I0000007244</v>
          </cell>
          <cell r="B40334" t="str">
            <v>CORREIA MOD V500CG C/GUIA 10X6 1545X72MM</v>
          </cell>
          <cell r="C40334" t="str">
            <v>SERV</v>
          </cell>
          <cell r="D40334" t="str">
            <v>UN</v>
          </cell>
        </row>
        <row r="40335">
          <cell r="A40335" t="str">
            <v>I0000007245</v>
          </cell>
          <cell r="B40335" t="str">
            <v>CORREIA SINCRONIZADA 150L 075 GOOD YEAR</v>
          </cell>
          <cell r="C40335" t="str">
            <v>SERV</v>
          </cell>
          <cell r="D40335" t="str">
            <v>UN</v>
          </cell>
        </row>
        <row r="40336">
          <cell r="A40336" t="str">
            <v>I0000007246</v>
          </cell>
          <cell r="B40336" t="str">
            <v>CORREIA SINCRONIZADA 187L  075 GOOD YEAR</v>
          </cell>
          <cell r="C40336" t="str">
            <v>SERV</v>
          </cell>
          <cell r="D40336" t="str">
            <v>UN</v>
          </cell>
        </row>
        <row r="40337">
          <cell r="A40337" t="str">
            <v>I0000007247</v>
          </cell>
          <cell r="B40337" t="str">
            <v>CRUZETA PARA CUP 130</v>
          </cell>
          <cell r="C40337" t="str">
            <v>HIBE</v>
          </cell>
          <cell r="D40337" t="str">
            <v>UN</v>
          </cell>
        </row>
        <row r="40338">
          <cell r="A40338" t="str">
            <v>I0000007248</v>
          </cell>
          <cell r="B40338" t="str">
            <v>CRUZETA PARA CUP 90</v>
          </cell>
          <cell r="C40338" t="str">
            <v>HIBE</v>
          </cell>
          <cell r="D40338" t="str">
            <v>UN</v>
          </cell>
        </row>
        <row r="40339">
          <cell r="A40339" t="str">
            <v>I0000007249</v>
          </cell>
          <cell r="B40339" t="str">
            <v>DESENGRAX CLEAN GREASE PLUS BECKER 5LTS</v>
          </cell>
          <cell r="C40339" t="str">
            <v>HIBE</v>
          </cell>
          <cell r="D40339" t="str">
            <v>UN</v>
          </cell>
        </row>
        <row r="40340">
          <cell r="A40340" t="str">
            <v>I0000007250</v>
          </cell>
          <cell r="B40340" t="str">
            <v>DESENGRIPANTE</v>
          </cell>
          <cell r="C40340" t="str">
            <v>HIBE</v>
          </cell>
          <cell r="D40340" t="str">
            <v>UN</v>
          </cell>
        </row>
        <row r="40341">
          <cell r="A40341" t="str">
            <v>I0000007251</v>
          </cell>
          <cell r="B40341" t="str">
            <v>DISJUNTOR BIPOLAR 10A CURVA B</v>
          </cell>
          <cell r="C40341" t="str">
            <v>HIBE</v>
          </cell>
          <cell r="D40341" t="str">
            <v>UN</v>
          </cell>
        </row>
        <row r="40342">
          <cell r="A40342" t="str">
            <v>I0000007252</v>
          </cell>
          <cell r="B40342" t="str">
            <v>DISJUNTOR BIPOLAR 6A</v>
          </cell>
          <cell r="C40342" t="str">
            <v>HIBE</v>
          </cell>
          <cell r="D40342" t="str">
            <v>UN</v>
          </cell>
        </row>
        <row r="40343">
          <cell r="A40343" t="str">
            <v>I0000007253</v>
          </cell>
          <cell r="B40343" t="str">
            <v>DISJUNTOR TRIFASICO 10A</v>
          </cell>
          <cell r="C40343" t="str">
            <v>HIBE</v>
          </cell>
          <cell r="D40343" t="str">
            <v>UN</v>
          </cell>
        </row>
        <row r="40344">
          <cell r="A40344" t="str">
            <v>I0000007254</v>
          </cell>
          <cell r="B40344" t="str">
            <v>DISJUNTOR TRIFASICO 63A</v>
          </cell>
          <cell r="C40344" t="str">
            <v>HIBE</v>
          </cell>
          <cell r="D40344" t="str">
            <v>UN</v>
          </cell>
        </row>
        <row r="40345">
          <cell r="A40345" t="str">
            <v>I0000007255</v>
          </cell>
          <cell r="B40345" t="str">
            <v>DISJUNTOR TRIFASICO CURVA B OU C 25A</v>
          </cell>
          <cell r="C40345" t="str">
            <v>HIBE</v>
          </cell>
          <cell r="D40345" t="str">
            <v>UN</v>
          </cell>
        </row>
        <row r="40346">
          <cell r="A40346" t="str">
            <v>I0000007256</v>
          </cell>
          <cell r="B40346" t="str">
            <v>DISJUNTOR TRIFASICO CURVA B OU C 32A</v>
          </cell>
          <cell r="C40346" t="str">
            <v>HIBE</v>
          </cell>
          <cell r="D40346" t="str">
            <v>UN</v>
          </cell>
        </row>
        <row r="40347">
          <cell r="A40347" t="str">
            <v>I0000007257</v>
          </cell>
          <cell r="B40347" t="str">
            <v>DISJUNTOR TRIFASICO CURVA B OU C 63A</v>
          </cell>
          <cell r="C40347" t="str">
            <v>HIBE</v>
          </cell>
          <cell r="D40347" t="str">
            <v>UN</v>
          </cell>
        </row>
        <row r="40348">
          <cell r="A40348" t="str">
            <v>I0000007258</v>
          </cell>
          <cell r="B40348" t="str">
            <v>DISJUNTOR TRIFASICO CURVA C 125A</v>
          </cell>
          <cell r="C40348" t="str">
            <v>HIBE</v>
          </cell>
          <cell r="D40348" t="str">
            <v>UN</v>
          </cell>
        </row>
        <row r="40349">
          <cell r="A40349" t="str">
            <v>I0000007259</v>
          </cell>
          <cell r="B40349" t="str">
            <v>DISJUNTOR TRIPOLAR 500A</v>
          </cell>
          <cell r="C40349" t="str">
            <v>HIBE</v>
          </cell>
          <cell r="D40349" t="str">
            <v>UN</v>
          </cell>
        </row>
        <row r="40350">
          <cell r="A40350" t="str">
            <v>I0000007260</v>
          </cell>
          <cell r="B40350" t="str">
            <v>DISJUNTOR TRIPOLAR 32A</v>
          </cell>
          <cell r="C40350" t="str">
            <v>HIBE</v>
          </cell>
          <cell r="D40350" t="str">
            <v>UN</v>
          </cell>
        </row>
        <row r="40351">
          <cell r="A40351" t="str">
            <v>I0000007261</v>
          </cell>
          <cell r="B40351" t="str">
            <v>DISJUNTOR UNIPOLAR 10A CURVA B</v>
          </cell>
          <cell r="C40351" t="str">
            <v>HIBE</v>
          </cell>
          <cell r="D40351" t="str">
            <v>UN</v>
          </cell>
        </row>
        <row r="40352">
          <cell r="A40352" t="str">
            <v>I0000007262</v>
          </cell>
          <cell r="B40352" t="str">
            <v>DISJUNTOR UNIPOLAR 25A CURVA B</v>
          </cell>
          <cell r="C40352" t="str">
            <v>HIBE</v>
          </cell>
          <cell r="D40352" t="str">
            <v>UN</v>
          </cell>
        </row>
        <row r="40353">
          <cell r="A40353" t="str">
            <v>I0000007263</v>
          </cell>
          <cell r="B40353" t="str">
            <v>DISJUNTOR UNIPOLAR 2A</v>
          </cell>
          <cell r="C40353" t="str">
            <v>HIBE</v>
          </cell>
          <cell r="D40353" t="str">
            <v>UN</v>
          </cell>
        </row>
        <row r="40354">
          <cell r="A40354" t="str">
            <v>I0000007264</v>
          </cell>
          <cell r="B40354" t="str">
            <v>DISJUNTOR UNIPOLAR 32A</v>
          </cell>
          <cell r="C40354" t="str">
            <v>HIBE</v>
          </cell>
          <cell r="D40354" t="str">
            <v>UN</v>
          </cell>
        </row>
        <row r="40355">
          <cell r="A40355" t="str">
            <v>I0000007265</v>
          </cell>
          <cell r="B40355" t="str">
            <v>DISJUNTOR UNIPOLAR 40A CURVA C</v>
          </cell>
          <cell r="C40355" t="str">
            <v>HIBE</v>
          </cell>
          <cell r="D40355" t="str">
            <v>UN</v>
          </cell>
        </row>
        <row r="40356">
          <cell r="A40356" t="str">
            <v>I0000007266</v>
          </cell>
          <cell r="B40356" t="str">
            <v>DISJUNTOR UNIPOLAR 4A</v>
          </cell>
          <cell r="C40356" t="str">
            <v>HIBE</v>
          </cell>
          <cell r="D40356" t="str">
            <v>UN</v>
          </cell>
        </row>
        <row r="40357">
          <cell r="A40357" t="str">
            <v>I0000007267</v>
          </cell>
          <cell r="B40357" t="str">
            <v>DISJUNTOR UNIPOLAR 6A</v>
          </cell>
          <cell r="C40357" t="str">
            <v>HIBE</v>
          </cell>
          <cell r="D40357" t="str">
            <v>UN</v>
          </cell>
        </row>
        <row r="40358">
          <cell r="A40358" t="str">
            <v>I0000007268</v>
          </cell>
          <cell r="B40358" t="str">
            <v>DUREPOXI 100 G</v>
          </cell>
          <cell r="C40358" t="str">
            <v>HIBE</v>
          </cell>
          <cell r="D40358" t="str">
            <v>UN</v>
          </cell>
        </row>
        <row r="40359">
          <cell r="A40359" t="str">
            <v>I0000007269</v>
          </cell>
          <cell r="B40359" t="str">
            <v>ELETRODO PARA ACO CARBONO 46 601325,5MGR</v>
          </cell>
          <cell r="C40359" t="str">
            <v>HIBE</v>
          </cell>
          <cell r="D40359" t="str">
            <v>UN</v>
          </cell>
        </row>
        <row r="40360">
          <cell r="A40360" t="str">
            <v>I0000007270</v>
          </cell>
          <cell r="B40360" t="str">
            <v>ENGATE RÁPIDO 90º 6X1/4"" KQ2L06 02AS</v>
          </cell>
          <cell r="C40360" t="str">
            <v>HIBE</v>
          </cell>
          <cell r="D40360" t="str">
            <v>UN</v>
          </cell>
        </row>
        <row r="40361">
          <cell r="A40361" t="str">
            <v>I0000007271</v>
          </cell>
          <cell r="B40361" t="str">
            <v>ENGATE RÁPIDO 90º 6X1/8"" KQ2L0601AS</v>
          </cell>
          <cell r="C40361" t="str">
            <v>HIBE</v>
          </cell>
          <cell r="D40361" t="str">
            <v>UN</v>
          </cell>
        </row>
        <row r="40362">
          <cell r="A40362" t="str">
            <v>I0000007272</v>
          </cell>
          <cell r="B40362" t="str">
            <v>ENGATE RÁPIDO 10X1/4"" KQ2H1002AS</v>
          </cell>
          <cell r="C40362" t="str">
            <v>HIBE</v>
          </cell>
          <cell r="D40362" t="str">
            <v>UN</v>
          </cell>
        </row>
        <row r="40363">
          <cell r="A40363" t="str">
            <v>I0000007273</v>
          </cell>
          <cell r="B40363" t="str">
            <v>ENGATE RÁPIDO 12X1/2"" KQ2H1204AS</v>
          </cell>
          <cell r="C40363" t="str">
            <v>HIBE</v>
          </cell>
          <cell r="D40363" t="str">
            <v>UN</v>
          </cell>
        </row>
        <row r="40364">
          <cell r="A40364" t="str">
            <v>I0000007274</v>
          </cell>
          <cell r="B40364" t="str">
            <v>ENGATE RÁPIDO 12X1/4"" KQ2H1202AS</v>
          </cell>
          <cell r="C40364" t="str">
            <v>HIBE</v>
          </cell>
          <cell r="D40364" t="str">
            <v>UN</v>
          </cell>
        </row>
        <row r="40365">
          <cell r="A40365" t="str">
            <v>I0000007275</v>
          </cell>
          <cell r="B40365" t="str">
            <v>ENGATE RÁPIDO T MANGUEIRA PU12 KQ2T12-00</v>
          </cell>
          <cell r="C40365" t="str">
            <v>HIBE</v>
          </cell>
          <cell r="D40365" t="str">
            <v>UN</v>
          </cell>
        </row>
        <row r="40366">
          <cell r="A40366" t="str">
            <v>I0000007276</v>
          </cell>
          <cell r="B40366" t="str">
            <v>ESCOVA DE AÇO</v>
          </cell>
          <cell r="C40366" t="str">
            <v>HIBE</v>
          </cell>
          <cell r="D40366" t="str">
            <v>UN</v>
          </cell>
        </row>
        <row r="40367">
          <cell r="A40367" t="str">
            <v>I0000007277</v>
          </cell>
          <cell r="B40367" t="str">
            <v>ESTOPA</v>
          </cell>
          <cell r="C40367" t="str">
            <v>HIBE</v>
          </cell>
          <cell r="D40367" t="str">
            <v>UN</v>
          </cell>
        </row>
        <row r="40368">
          <cell r="A40368" t="str">
            <v>I0000007278</v>
          </cell>
          <cell r="B40368" t="str">
            <v>ETIQUETA AMARELA LIBERACAO CONDICIONAL</v>
          </cell>
          <cell r="C40368" t="str">
            <v>HIBE</v>
          </cell>
          <cell r="D40368" t="str">
            <v>UN</v>
          </cell>
        </row>
        <row r="40369">
          <cell r="A40369" t="str">
            <v>I0000007279</v>
          </cell>
          <cell r="B40369" t="str">
            <v>ETIQUETA PARA ETIQUETADORA AMARELA</v>
          </cell>
          <cell r="C40369" t="str">
            <v>HIBE</v>
          </cell>
          <cell r="D40369" t="str">
            <v>UN</v>
          </cell>
        </row>
        <row r="40370">
          <cell r="A40370" t="str">
            <v>I0000007280</v>
          </cell>
          <cell r="B40370" t="str">
            <v>ETIQUETA PARA ETIQUETADORA BEJE</v>
          </cell>
          <cell r="C40370" t="str">
            <v>HIBE</v>
          </cell>
          <cell r="D40370" t="str">
            <v>UN</v>
          </cell>
        </row>
        <row r="40371">
          <cell r="A40371" t="str">
            <v>I0000007281</v>
          </cell>
          <cell r="B40371" t="str">
            <v>ETIQUETA PARA ETIQUETADORA BRANCA</v>
          </cell>
          <cell r="C40371" t="str">
            <v>HIBE</v>
          </cell>
          <cell r="D40371" t="str">
            <v>UN</v>
          </cell>
        </row>
        <row r="40372">
          <cell r="A40372" t="str">
            <v>I0000007282</v>
          </cell>
          <cell r="B40372" t="str">
            <v>ETIQUETA PARA ETIQUETADORA LARANJA</v>
          </cell>
          <cell r="C40372" t="str">
            <v>HIBE</v>
          </cell>
          <cell r="D40372" t="str">
            <v>UN</v>
          </cell>
        </row>
        <row r="40373">
          <cell r="A40373" t="str">
            <v>I0000007283</v>
          </cell>
          <cell r="B40373" t="str">
            <v>ETIQUETA PARA ETIQUETADORA ROSA</v>
          </cell>
          <cell r="C40373" t="str">
            <v>HIBE</v>
          </cell>
          <cell r="D40373" t="str">
            <v>UN</v>
          </cell>
        </row>
        <row r="40374">
          <cell r="A40374" t="str">
            <v>I0000007284</v>
          </cell>
          <cell r="B40374" t="str">
            <v>ETIQUETA PARA ETIQUETADORA VERMELHA</v>
          </cell>
          <cell r="C40374" t="str">
            <v>HIBE</v>
          </cell>
          <cell r="D40374" t="str">
            <v>UN</v>
          </cell>
        </row>
        <row r="40375">
          <cell r="A40375" t="str">
            <v>I0000007285</v>
          </cell>
          <cell r="B40375" t="str">
            <v>ETIQUETA VERMELHA RETRABALHO</v>
          </cell>
          <cell r="C40375" t="str">
            <v>HIBE</v>
          </cell>
          <cell r="D40375" t="str">
            <v>UN</v>
          </cell>
        </row>
        <row r="40376">
          <cell r="A40376" t="str">
            <v>I0000007286</v>
          </cell>
          <cell r="B40376" t="str">
            <v>FELTRO DE ENTRADA COD 5100150704</v>
          </cell>
          <cell r="C40376" t="str">
            <v>HIBE</v>
          </cell>
          <cell r="D40376" t="str">
            <v>UN</v>
          </cell>
        </row>
        <row r="40377">
          <cell r="A40377" t="str">
            <v>I0000007287</v>
          </cell>
          <cell r="B40377" t="str">
            <v>FELTRO DO FREIO MAIOR COD 5100450206</v>
          </cell>
          <cell r="C40377" t="str">
            <v>HIBE</v>
          </cell>
          <cell r="D40377" t="str">
            <v>UN</v>
          </cell>
        </row>
        <row r="40378">
          <cell r="A40378" t="str">
            <v>I0000007288</v>
          </cell>
          <cell r="B40378" t="str">
            <v>FELTRO DO FREIO MENOR COD 5100450203</v>
          </cell>
          <cell r="C40378" t="str">
            <v>HIBE</v>
          </cell>
          <cell r="D40378" t="str">
            <v>UN</v>
          </cell>
        </row>
        <row r="40379">
          <cell r="A40379" t="str">
            <v>I0000007289</v>
          </cell>
          <cell r="B40379" t="str">
            <v>FELTRO MANTA 1M² DENSIDADE 0,55 A 0,65</v>
          </cell>
          <cell r="C40379" t="str">
            <v>HIBE</v>
          </cell>
          <cell r="D40379" t="str">
            <v>UN</v>
          </cell>
        </row>
        <row r="40380">
          <cell r="A40380" t="str">
            <v>I0000007290</v>
          </cell>
          <cell r="B40380" t="str">
            <v>FILTRO DE OLEO INJETORA HATIAN S/A 2500</v>
          </cell>
          <cell r="C40380" t="str">
            <v>HIBE</v>
          </cell>
          <cell r="D40380" t="str">
            <v>UN</v>
          </cell>
        </row>
        <row r="40381">
          <cell r="A40381" t="str">
            <v>I0000007291</v>
          </cell>
          <cell r="B40381" t="str">
            <v>FILTRO DO HIDRAULICO FMX17 COD 8424326</v>
          </cell>
          <cell r="C40381" t="str">
            <v>HIBE</v>
          </cell>
          <cell r="D40381" t="str">
            <v>UN</v>
          </cell>
        </row>
        <row r="40382">
          <cell r="A40382" t="str">
            <v>I0000007292</v>
          </cell>
          <cell r="B40382" t="str">
            <v>FITA ADESIVA PRATEADA 48X1000MM</v>
          </cell>
          <cell r="C40382" t="str">
            <v>HIBE</v>
          </cell>
          <cell r="D40382" t="str">
            <v>UN</v>
          </cell>
        </row>
        <row r="40383">
          <cell r="A40383" t="str">
            <v>I0000007293</v>
          </cell>
          <cell r="B40383" t="str">
            <v>FITA ISOLANTE BAIXA TENSÃO 20MX18MM</v>
          </cell>
          <cell r="C40383" t="str">
            <v>HIBE</v>
          </cell>
          <cell r="D40383" t="str">
            <v>UN</v>
          </cell>
        </row>
        <row r="40384">
          <cell r="A40384" t="str">
            <v>I0000007294</v>
          </cell>
          <cell r="B40384" t="str">
            <v>FITA ISOLANTE AUTOFUSAO ALTA TEN 2MX19MM</v>
          </cell>
          <cell r="C40384" t="str">
            <v>HIBE</v>
          </cell>
          <cell r="D40384" t="str">
            <v>UN</v>
          </cell>
        </row>
        <row r="40385">
          <cell r="A40385" t="str">
            <v>I0000007295</v>
          </cell>
          <cell r="B40385" t="str">
            <v>FONTE ALIMENTAÇÃO E350 220VAC S24 VCC 7A</v>
          </cell>
          <cell r="C40385" t="str">
            <v>HIBE</v>
          </cell>
          <cell r="D40385" t="str">
            <v>UN</v>
          </cell>
        </row>
        <row r="40386">
          <cell r="A40386" t="str">
            <v>I0000007296</v>
          </cell>
          <cell r="B40386" t="str">
            <v>FONTE CHAVEADA 3A E220 V S5VDC</v>
          </cell>
          <cell r="C40386" t="str">
            <v>HIBE</v>
          </cell>
          <cell r="D40386" t="str">
            <v>UN</v>
          </cell>
        </row>
        <row r="40387">
          <cell r="A40387" t="str">
            <v>I0000007297</v>
          </cell>
          <cell r="B40387" t="str">
            <v>FONTE CHAVEADA 5A E220 V S24VDC</v>
          </cell>
          <cell r="C40387" t="str">
            <v>HIBE</v>
          </cell>
          <cell r="D40387" t="str">
            <v>UN</v>
          </cell>
        </row>
        <row r="40388">
          <cell r="A40388" t="str">
            <v>I0000007298</v>
          </cell>
          <cell r="B40388" t="str">
            <v>FR 115 RASTREABILIDADE DO LIQUIDIFICADOR</v>
          </cell>
          <cell r="C40388" t="str">
            <v>HIBE</v>
          </cell>
          <cell r="D40388" t="str">
            <v>UN</v>
          </cell>
        </row>
        <row r="40389">
          <cell r="A40389" t="str">
            <v>I0000007299</v>
          </cell>
          <cell r="B40389" t="str">
            <v>FR 116 RASTREABILIDADE DA BATEDEIRA</v>
          </cell>
          <cell r="C40389" t="str">
            <v>HIBE</v>
          </cell>
          <cell r="D40389" t="str">
            <v>UN</v>
          </cell>
        </row>
        <row r="40390">
          <cell r="A40390" t="str">
            <v>I0000007300</v>
          </cell>
          <cell r="B40390" t="str">
            <v>FR 117 RASTREABILIDADE DO ESPREMEDOR</v>
          </cell>
          <cell r="C40390" t="str">
            <v>HIBE</v>
          </cell>
          <cell r="D40390" t="str">
            <v>UN</v>
          </cell>
        </row>
        <row r="40391">
          <cell r="A40391" t="str">
            <v>I0000007301</v>
          </cell>
          <cell r="B40391" t="str">
            <v>FR 122 AGUARDANDO INSPECAO CQ</v>
          </cell>
          <cell r="C40391" t="str">
            <v>HIBE</v>
          </cell>
          <cell r="D40391" t="str">
            <v>UN</v>
          </cell>
        </row>
        <row r="40392">
          <cell r="A40392" t="str">
            <v>I0000007302</v>
          </cell>
          <cell r="B40392" t="str">
            <v>FR 14  INSPECAO DE PROCESSO DE MONTAGEM</v>
          </cell>
          <cell r="C40392" t="str">
            <v>HIBE</v>
          </cell>
          <cell r="D40392" t="str">
            <v>UN</v>
          </cell>
        </row>
        <row r="40393">
          <cell r="A40393" t="str">
            <v>I0000007303</v>
          </cell>
          <cell r="B40393" t="str">
            <v>FR 141 EMISSAO DE ETIQUETA Nº DE SERIE</v>
          </cell>
          <cell r="C40393" t="str">
            <v>HIBE</v>
          </cell>
          <cell r="D40393" t="str">
            <v>UN</v>
          </cell>
        </row>
        <row r="40394">
          <cell r="A40394" t="str">
            <v>I0000007304</v>
          </cell>
          <cell r="B40394" t="str">
            <v>FR 150 CONTROLE PRODUCAO TAMPOGRAFIA</v>
          </cell>
          <cell r="C40394" t="str">
            <v>HIBE</v>
          </cell>
          <cell r="D40394" t="str">
            <v>UN</v>
          </cell>
        </row>
        <row r="40395">
          <cell r="A40395" t="str">
            <v>I0000007305</v>
          </cell>
          <cell r="B40395" t="str">
            <v>FR 16 CEP MONTAGEM DE VENTILADOR</v>
          </cell>
          <cell r="C40395" t="str">
            <v>HIBE</v>
          </cell>
          <cell r="D40395" t="str">
            <v>UN</v>
          </cell>
        </row>
        <row r="40396">
          <cell r="A40396" t="str">
            <v>I0000007306</v>
          </cell>
          <cell r="B40396" t="str">
            <v>FR 165 RASTREABILIDADE DO EXTRATOR</v>
          </cell>
          <cell r="C40396" t="str">
            <v>HIBE</v>
          </cell>
          <cell r="D40396" t="str">
            <v>UN</v>
          </cell>
        </row>
        <row r="40397">
          <cell r="A40397" t="str">
            <v>I0000007307</v>
          </cell>
          <cell r="B40397" t="str">
            <v>FR 166 CEP  MONTAGEM DO EXTRATOR</v>
          </cell>
          <cell r="C40397" t="str">
            <v>HIBE</v>
          </cell>
          <cell r="D40397" t="str">
            <v>UN</v>
          </cell>
        </row>
        <row r="40398">
          <cell r="A40398" t="str">
            <v>I0000007308</v>
          </cell>
          <cell r="B40398" t="str">
            <v>FR 168 INSPECAO DE PA SANDUICHEIRA</v>
          </cell>
          <cell r="C40398" t="str">
            <v>HIBE</v>
          </cell>
          <cell r="D40398" t="str">
            <v>UN</v>
          </cell>
        </row>
        <row r="40399">
          <cell r="A40399" t="str">
            <v>I0000007309</v>
          </cell>
          <cell r="B40399" t="str">
            <v>FR 169 INSPECAO DE PA CAFETEIRA</v>
          </cell>
          <cell r="C40399" t="str">
            <v>HIBE</v>
          </cell>
          <cell r="D40399" t="str">
            <v>UN</v>
          </cell>
        </row>
        <row r="40400">
          <cell r="A40400" t="str">
            <v>I0000007310</v>
          </cell>
          <cell r="B40400" t="str">
            <v>FR 17 LIBERACAO DE LOTES</v>
          </cell>
          <cell r="C40400" t="str">
            <v>HIBE</v>
          </cell>
          <cell r="D40400" t="str">
            <v>UN</v>
          </cell>
        </row>
        <row r="40401">
          <cell r="A40401" t="str">
            <v>I0000007311</v>
          </cell>
          <cell r="B40401" t="str">
            <v>FR 18 LIBERACAO DE LOTES DE INJ E TAMP</v>
          </cell>
          <cell r="C40401" t="str">
            <v>HIBE</v>
          </cell>
          <cell r="D40401" t="str">
            <v>UN</v>
          </cell>
        </row>
        <row r="40402">
          <cell r="A40402" t="str">
            <v>I0000007312</v>
          </cell>
          <cell r="B40402" t="str">
            <v>FR 199 CONTROLE DE REJEIÇÃO</v>
          </cell>
          <cell r="C40402" t="str">
            <v>HIBE</v>
          </cell>
          <cell r="D40402" t="str">
            <v>UN</v>
          </cell>
        </row>
        <row r="40403">
          <cell r="A40403" t="str">
            <v>I0000007313</v>
          </cell>
          <cell r="B40403" t="str">
            <v>FR 217 CEP LIQUI 10 VELOCIDADES</v>
          </cell>
          <cell r="C40403" t="str">
            <v>HIBE</v>
          </cell>
          <cell r="D40403" t="str">
            <v>UN</v>
          </cell>
        </row>
        <row r="40404">
          <cell r="A40404" t="str">
            <v>I0000007314</v>
          </cell>
          <cell r="B40404" t="str">
            <v>FR 232 INSPECAO DE PA BATEDEIRA</v>
          </cell>
          <cell r="C40404" t="str">
            <v>HIBE</v>
          </cell>
          <cell r="D40404" t="str">
            <v>UN</v>
          </cell>
        </row>
        <row r="40405">
          <cell r="A40405" t="str">
            <v>I0000007315</v>
          </cell>
          <cell r="B40405" t="str">
            <v>FR 233 INSPECAO DE PA ESPREMEDOR</v>
          </cell>
          <cell r="C40405" t="str">
            <v>HIBE</v>
          </cell>
          <cell r="D40405" t="str">
            <v>UN</v>
          </cell>
        </row>
        <row r="40406">
          <cell r="A40406" t="str">
            <v>I0000007316</v>
          </cell>
          <cell r="B40406" t="str">
            <v>FR 235 INSPECAO DE PA LIQUIDIFICADOR</v>
          </cell>
          <cell r="C40406" t="str">
            <v>HIBE</v>
          </cell>
          <cell r="D40406" t="str">
            <v>UN</v>
          </cell>
        </row>
        <row r="40407">
          <cell r="A40407" t="str">
            <v>I0000007317</v>
          </cell>
          <cell r="B40407" t="str">
            <v>FR 236 INSPECAO DE PA EXTRATOR</v>
          </cell>
          <cell r="C40407" t="str">
            <v>HIBE</v>
          </cell>
          <cell r="D40407" t="str">
            <v>UN</v>
          </cell>
        </row>
        <row r="40408">
          <cell r="A40408" t="str">
            <v>I0000007318</v>
          </cell>
          <cell r="B40408" t="str">
            <v>FR 341 INSPECAO DE PA VENTILADOR PRO</v>
          </cell>
          <cell r="C40408" t="str">
            <v>HIBE</v>
          </cell>
          <cell r="D40408" t="str">
            <v>UN</v>
          </cell>
        </row>
        <row r="40409">
          <cell r="A40409" t="str">
            <v>I0000007319</v>
          </cell>
          <cell r="B40409" t="str">
            <v>FR 36 CEP MONTAGEM DO LIQUIDIFICADOR</v>
          </cell>
          <cell r="C40409" t="str">
            <v>HIBE</v>
          </cell>
          <cell r="D40409" t="str">
            <v>UN</v>
          </cell>
        </row>
        <row r="40410">
          <cell r="A40410" t="str">
            <v>I0000007320</v>
          </cell>
          <cell r="B40410" t="str">
            <v>FR 38 CEP MONTAGEM DE BATEDEIRA</v>
          </cell>
          <cell r="C40410" t="str">
            <v>HIBE</v>
          </cell>
          <cell r="D40410" t="str">
            <v>UN</v>
          </cell>
        </row>
        <row r="40411">
          <cell r="A40411" t="str">
            <v>I0000007321</v>
          </cell>
          <cell r="B40411" t="str">
            <v>FR 398 CEP TAMPOGRAFIA E HOT STAMPING</v>
          </cell>
          <cell r="C40411" t="str">
            <v>HIBE</v>
          </cell>
          <cell r="D40411" t="str">
            <v>UN</v>
          </cell>
        </row>
        <row r="40412">
          <cell r="A40412" t="str">
            <v>I0000007322</v>
          </cell>
          <cell r="B40412" t="str">
            <v>FR 399 PLANILHA DE REVEZAMENTO</v>
          </cell>
          <cell r="C40412" t="str">
            <v>HIBE</v>
          </cell>
          <cell r="D40412" t="str">
            <v>UN</v>
          </cell>
        </row>
        <row r="40413">
          <cell r="A40413" t="str">
            <v>I0000007323</v>
          </cell>
          <cell r="B40413" t="str">
            <v>FR 42 INSPECAO DE PA FERRO</v>
          </cell>
          <cell r="C40413" t="str">
            <v>HIBE</v>
          </cell>
          <cell r="D40413" t="str">
            <v>UN</v>
          </cell>
        </row>
        <row r="40414">
          <cell r="A40414" t="str">
            <v>I0000007324</v>
          </cell>
          <cell r="B40414" t="str">
            <v>FR 43 CEP MONTAGEM DO MOTOR SINCRONO</v>
          </cell>
          <cell r="C40414" t="str">
            <v>HIBE</v>
          </cell>
          <cell r="D40414" t="str">
            <v>UN</v>
          </cell>
        </row>
        <row r="40415">
          <cell r="A40415" t="str">
            <v>I0000007325</v>
          </cell>
          <cell r="B40415" t="str">
            <v>FR 44 CEP MONTAGEM DO ESPREMEDOR</v>
          </cell>
          <cell r="C40415" t="str">
            <v>HIBE</v>
          </cell>
          <cell r="D40415" t="str">
            <v>UN</v>
          </cell>
        </row>
        <row r="40416">
          <cell r="A40416" t="str">
            <v>I0000007326</v>
          </cell>
          <cell r="B40416" t="str">
            <v>FR 464 SAIDA DE MATERIAIS IMPRODUTIVO</v>
          </cell>
          <cell r="C40416" t="str">
            <v>HIBE</v>
          </cell>
          <cell r="D40416" t="str">
            <v>UN</v>
          </cell>
        </row>
        <row r="40417">
          <cell r="A40417" t="str">
            <v>I0000007327</v>
          </cell>
          <cell r="B40417" t="str">
            <v>FR 52 RASTREABILIDADE DE MATERIA PRIMA</v>
          </cell>
          <cell r="C40417" t="str">
            <v>HIBE</v>
          </cell>
          <cell r="D40417" t="str">
            <v>UN</v>
          </cell>
        </row>
        <row r="40418">
          <cell r="A40418" t="str">
            <v>I0000007328</v>
          </cell>
          <cell r="B40418" t="str">
            <v>FR 563 INSPECAO DE PA BAT PLANETARIA</v>
          </cell>
          <cell r="C40418" t="str">
            <v>HIBE</v>
          </cell>
          <cell r="D40418" t="str">
            <v>UN</v>
          </cell>
        </row>
        <row r="40419">
          <cell r="A40419" t="str">
            <v>I0000007329</v>
          </cell>
          <cell r="B40419" t="str">
            <v>FR 570 INSPECAO DE PA COOKTOP</v>
          </cell>
          <cell r="C40419" t="str">
            <v>HIBE</v>
          </cell>
          <cell r="D40419" t="str">
            <v>UN</v>
          </cell>
        </row>
        <row r="40420">
          <cell r="A40420" t="str">
            <v>I0000007330</v>
          </cell>
          <cell r="B40420" t="str">
            <v>FR 577 CONTROLE DIARIO DE PRODUCAO</v>
          </cell>
          <cell r="C40420" t="str">
            <v>HIBE</v>
          </cell>
          <cell r="D40420" t="str">
            <v>UN</v>
          </cell>
        </row>
        <row r="40421">
          <cell r="A40421" t="str">
            <v>I0000007331</v>
          </cell>
          <cell r="B40421" t="str">
            <v>FR 621 INSPECAO DE PA MULTIPROCESSADOR</v>
          </cell>
          <cell r="C40421" t="str">
            <v>HIBE</v>
          </cell>
          <cell r="D40421" t="str">
            <v>UN</v>
          </cell>
        </row>
        <row r="40422">
          <cell r="A40422" t="str">
            <v>I0000007332</v>
          </cell>
          <cell r="B40422" t="str">
            <v>FR 632  SAIDA DE RESISTENCIA</v>
          </cell>
          <cell r="C40422" t="str">
            <v>HIBE</v>
          </cell>
          <cell r="D40422" t="str">
            <v>UN</v>
          </cell>
        </row>
        <row r="40423">
          <cell r="A40423" t="str">
            <v>I0000007333</v>
          </cell>
          <cell r="B40423" t="str">
            <v>FR 74 INSPEÇÃO DE PA VENTILAÇÃO</v>
          </cell>
          <cell r="C40423" t="str">
            <v>HIBE</v>
          </cell>
          <cell r="D40423" t="str">
            <v>UN</v>
          </cell>
        </row>
        <row r="40424">
          <cell r="A40424" t="str">
            <v>I0000007334</v>
          </cell>
          <cell r="B40424" t="str">
            <v>FR 86 CONTROLE DIARIO DE PRODUCAO</v>
          </cell>
          <cell r="C40424" t="str">
            <v>HIBE</v>
          </cell>
          <cell r="D40424" t="str">
            <v>UN</v>
          </cell>
        </row>
        <row r="40425">
          <cell r="A40425" t="str">
            <v>I0000007335</v>
          </cell>
          <cell r="B40425" t="str">
            <v>FUSIVEL AUTOMOTIVO 10A (VERMELHO)</v>
          </cell>
          <cell r="C40425" t="str">
            <v>HIBE</v>
          </cell>
          <cell r="D40425" t="str">
            <v>UN</v>
          </cell>
        </row>
        <row r="40426">
          <cell r="A40426" t="str">
            <v>I0000007336</v>
          </cell>
          <cell r="B40426" t="str">
            <v>FUSIVEL AUTOMOTIVO 15A (AZUL)</v>
          </cell>
          <cell r="C40426" t="str">
            <v>HIBE</v>
          </cell>
          <cell r="D40426" t="str">
            <v>UN</v>
          </cell>
        </row>
        <row r="40427">
          <cell r="A40427" t="str">
            <v>I0000007337</v>
          </cell>
          <cell r="B40427" t="str">
            <v>FUSIVEL DE CERAMICA 10X38MM ULTRARAP 10A</v>
          </cell>
          <cell r="C40427" t="str">
            <v>HIBE</v>
          </cell>
          <cell r="D40427" t="str">
            <v>UN</v>
          </cell>
        </row>
        <row r="40428">
          <cell r="A40428" t="str">
            <v>I0000007338</v>
          </cell>
          <cell r="B40428" t="str">
            <v>FUSIVEL DE CERAMICA 10X38MM ULTRARAP 40A</v>
          </cell>
          <cell r="C40428" t="str">
            <v>HIBE</v>
          </cell>
          <cell r="D40428" t="str">
            <v>UN</v>
          </cell>
        </row>
        <row r="40429">
          <cell r="A40429" t="str">
            <v>I0000007339</v>
          </cell>
          <cell r="B40429" t="str">
            <v>FUSIVEL DE CERAMICA 10X38MM ULTRARAP 4A</v>
          </cell>
          <cell r="C40429" t="str">
            <v>HIBE</v>
          </cell>
          <cell r="D40429" t="str">
            <v>UN</v>
          </cell>
        </row>
        <row r="40430">
          <cell r="A40430" t="str">
            <v>I0000007340</v>
          </cell>
          <cell r="B40430" t="str">
            <v>FUSIVEL DE CERAMICA 10X38MM ULTRARAP 6A</v>
          </cell>
          <cell r="C40430" t="str">
            <v>HIBE</v>
          </cell>
          <cell r="D40430" t="str">
            <v>UN</v>
          </cell>
        </row>
        <row r="40431">
          <cell r="A40431" t="str">
            <v>I0000007341</v>
          </cell>
          <cell r="B40431" t="str">
            <v>FUSIVEL DE CERAMICA 10X38MM ULTRARAP 8A</v>
          </cell>
          <cell r="C40431" t="str">
            <v>HIBE</v>
          </cell>
          <cell r="D40431" t="str">
            <v>UN</v>
          </cell>
        </row>
        <row r="40432">
          <cell r="A40432" t="str">
            <v>I0000007342</v>
          </cell>
          <cell r="B40432" t="str">
            <v>FUSIVEL DE CERAMICA10X38MM ULTRARAP 20A</v>
          </cell>
          <cell r="C40432" t="str">
            <v>HIBE</v>
          </cell>
          <cell r="D40432" t="str">
            <v>UN</v>
          </cell>
        </row>
        <row r="40433">
          <cell r="A40433" t="str">
            <v>I0000007343</v>
          </cell>
          <cell r="B40433" t="str">
            <v>FUSIVEL DE CERAMICA10X38MM ULTRARAP 30A</v>
          </cell>
          <cell r="C40433" t="str">
            <v>HIBE</v>
          </cell>
          <cell r="D40433" t="str">
            <v>UN</v>
          </cell>
        </row>
        <row r="40434">
          <cell r="A40434" t="str">
            <v>I0000007344</v>
          </cell>
          <cell r="B40434" t="str">
            <v>FUSIVEL DE CERAMICA ULTRARAP 17X38MM 25A</v>
          </cell>
          <cell r="C40434" t="str">
            <v>HIBE</v>
          </cell>
          <cell r="D40434" t="str">
            <v>UN</v>
          </cell>
        </row>
        <row r="40435">
          <cell r="A40435" t="str">
            <v>I0000007345</v>
          </cell>
          <cell r="B40435" t="str">
            <v>FUSIVEL CARTUCHO ULTRARAP 17X58MM 25A</v>
          </cell>
          <cell r="C40435" t="str">
            <v>HIBE</v>
          </cell>
          <cell r="D40435" t="str">
            <v>UN</v>
          </cell>
        </row>
        <row r="40436">
          <cell r="A40436" t="str">
            <v>I0000007346</v>
          </cell>
          <cell r="B40436" t="str">
            <v>GAS INDUSTRIAL CILINDRO P13</v>
          </cell>
          <cell r="C40436" t="str">
            <v>HIBE</v>
          </cell>
          <cell r="D40436" t="str">
            <v>UN</v>
          </cell>
        </row>
        <row r="40437">
          <cell r="A40437" t="str">
            <v>I0000007347</v>
          </cell>
          <cell r="B40437" t="str">
            <v>GAS INDUSTRIAL CILINDRO P20</v>
          </cell>
          <cell r="C40437" t="str">
            <v>HIBE</v>
          </cell>
          <cell r="D40437" t="str">
            <v>UN</v>
          </cell>
        </row>
        <row r="40438">
          <cell r="A40438" t="str">
            <v>I0000007348</v>
          </cell>
          <cell r="B40438" t="str">
            <v>GRAXA LIQUIDA SPRAY LUBRIFICANTE</v>
          </cell>
          <cell r="C40438" t="str">
            <v>HIBE</v>
          </cell>
          <cell r="D40438" t="str">
            <v>UN</v>
          </cell>
        </row>
        <row r="40439">
          <cell r="A40439" t="str">
            <v>I0000007349</v>
          </cell>
          <cell r="B40439" t="str">
            <v>GUIA DA CRUZETA PARA CUP 130</v>
          </cell>
          <cell r="C40439" t="str">
            <v>HIBE</v>
          </cell>
          <cell r="D40439" t="str">
            <v>UN</v>
          </cell>
        </row>
        <row r="40440">
          <cell r="A40440" t="str">
            <v>I0000007350</v>
          </cell>
          <cell r="B40440" t="str">
            <v>GUIA DA CRUZETA PARA CUP 90</v>
          </cell>
          <cell r="C40440" t="str">
            <v>HIBE</v>
          </cell>
          <cell r="D40440" t="str">
            <v>UN</v>
          </cell>
        </row>
        <row r="40441">
          <cell r="A40441" t="str">
            <v>I0000007351</v>
          </cell>
          <cell r="B40441" t="str">
            <v>ISQUEIRO</v>
          </cell>
          <cell r="C40441" t="str">
            <v>HIBE</v>
          </cell>
          <cell r="D40441" t="str">
            <v>UN</v>
          </cell>
        </row>
        <row r="40442">
          <cell r="A40442" t="str">
            <v>I0000007352</v>
          </cell>
          <cell r="B40442" t="str">
            <v>JOGOS DE CHAVE ALLEN 2MM A 10MM</v>
          </cell>
          <cell r="C40442" t="str">
            <v>HIBE</v>
          </cell>
          <cell r="D40442" t="str">
            <v>UN</v>
          </cell>
        </row>
        <row r="40443">
          <cell r="A40443" t="str">
            <v>I0000007353</v>
          </cell>
          <cell r="B40443" t="str">
            <v>LACRADOR MANUAL</v>
          </cell>
          <cell r="C40443" t="str">
            <v>HIBE</v>
          </cell>
          <cell r="D40443" t="str">
            <v>UN</v>
          </cell>
        </row>
        <row r="40444">
          <cell r="A40444" t="str">
            <v>I0000007354</v>
          </cell>
          <cell r="B40444" t="str">
            <v>LAMINA DO APLICADOR DA FITA LACRADORA</v>
          </cell>
          <cell r="C40444" t="str">
            <v>HIBE</v>
          </cell>
          <cell r="D40444" t="str">
            <v>UN</v>
          </cell>
        </row>
        <row r="40445">
          <cell r="A40445" t="str">
            <v>I0000007355</v>
          </cell>
          <cell r="B40445" t="str">
            <v>LAMPADA 12V 55W PARA EMPILHADEIRA</v>
          </cell>
          <cell r="C40445" t="str">
            <v>HIBE</v>
          </cell>
          <cell r="D40445" t="str">
            <v>UN</v>
          </cell>
        </row>
        <row r="40446">
          <cell r="A40446" t="str">
            <v>I0000007356</v>
          </cell>
          <cell r="B40446" t="str">
            <v>LAMPADA 24V 55W PARA EMPILHADEIRA</v>
          </cell>
          <cell r="C40446" t="str">
            <v>HIBE</v>
          </cell>
          <cell r="D40446" t="str">
            <v>UN</v>
          </cell>
        </row>
        <row r="40447">
          <cell r="A40447" t="str">
            <v>I0000007357</v>
          </cell>
          <cell r="B40447" t="str">
            <v>LAMPADA LED T8 TUBULAR 18 120CM</v>
          </cell>
          <cell r="C40447" t="str">
            <v>HIBE</v>
          </cell>
          <cell r="D40447" t="str">
            <v>UN</v>
          </cell>
        </row>
        <row r="40448">
          <cell r="A40448" t="str">
            <v>I0000007358</v>
          </cell>
          <cell r="B40448" t="str">
            <v>LAMPADA LED T8 TUBULAR 40W 240CM</v>
          </cell>
          <cell r="C40448" t="str">
            <v>HIBE</v>
          </cell>
          <cell r="D40448" t="str">
            <v>UN</v>
          </cell>
        </row>
        <row r="40449">
          <cell r="A40449" t="str">
            <v>I0000007359</v>
          </cell>
          <cell r="B40449" t="str">
            <v>LAMPADA LED T8 TUBULAR 9,9W 60CM</v>
          </cell>
          <cell r="C40449" t="str">
            <v>HIBE</v>
          </cell>
          <cell r="D40449" t="str">
            <v>UN</v>
          </cell>
        </row>
        <row r="40450">
          <cell r="A40450" t="str">
            <v>I0000007360</v>
          </cell>
          <cell r="B40450" t="str">
            <v>LAMPADA LED TLN 65W E27 AUTOVOLT</v>
          </cell>
          <cell r="C40450" t="str">
            <v>HIBE</v>
          </cell>
          <cell r="D40450" t="str">
            <v>UN</v>
          </cell>
        </row>
        <row r="40451">
          <cell r="A40451" t="str">
            <v>I0000007361</v>
          </cell>
          <cell r="B40451" t="str">
            <v>LAPISEIRA PONTA 0.7</v>
          </cell>
          <cell r="C40451" t="str">
            <v>HIBE</v>
          </cell>
          <cell r="D40451" t="str">
            <v>UN</v>
          </cell>
        </row>
        <row r="40452">
          <cell r="A40452" t="str">
            <v>I0000007362</v>
          </cell>
          <cell r="B40452" t="str">
            <v>INATIVO - NOVO CODIGO I0000012299</v>
          </cell>
          <cell r="C40452" t="str">
            <v>HIBE</v>
          </cell>
          <cell r="D40452" t="str">
            <v>UN</v>
          </cell>
        </row>
        <row r="40453">
          <cell r="A40453" t="str">
            <v>I0000007363</v>
          </cell>
          <cell r="B40453" t="str">
            <v>LIMPA CONTATO ELETRICO SPRAY</v>
          </cell>
          <cell r="C40453" t="str">
            <v>HIBE</v>
          </cell>
          <cell r="D40453" t="str">
            <v>UN</v>
          </cell>
        </row>
        <row r="40454">
          <cell r="A40454" t="str">
            <v>I0000007364</v>
          </cell>
          <cell r="B40454" t="str">
            <v>LINGUETA DE FIXAÇÃO MAQ CUP 90</v>
          </cell>
          <cell r="C40454" t="str">
            <v>HIBE</v>
          </cell>
          <cell r="D40454" t="str">
            <v>UN</v>
          </cell>
        </row>
        <row r="40455">
          <cell r="A40455" t="str">
            <v>I0000007365</v>
          </cell>
          <cell r="B40455" t="str">
            <v>LIXA D'AGUA 1500</v>
          </cell>
          <cell r="C40455" t="str">
            <v>HIBE</v>
          </cell>
          <cell r="D40455" t="str">
            <v>UN</v>
          </cell>
        </row>
        <row r="40456">
          <cell r="A40456" t="str">
            <v>I0000007366</v>
          </cell>
          <cell r="B40456" t="str">
            <v>LIXA D'AGUA 360</v>
          </cell>
          <cell r="C40456" t="str">
            <v>HIBE</v>
          </cell>
          <cell r="D40456" t="str">
            <v>UN</v>
          </cell>
        </row>
        <row r="40457">
          <cell r="A40457" t="str">
            <v>I0000007367</v>
          </cell>
          <cell r="B40457" t="str">
            <v>LIXA D'AGUA 400</v>
          </cell>
          <cell r="C40457" t="str">
            <v>HIBE</v>
          </cell>
          <cell r="D40457" t="str">
            <v>UN</v>
          </cell>
        </row>
        <row r="40458">
          <cell r="A40458" t="str">
            <v>I0000007368</v>
          </cell>
          <cell r="B40458" t="str">
            <v>LIXA DE FERRO 320</v>
          </cell>
          <cell r="C40458" t="str">
            <v>HIBE</v>
          </cell>
          <cell r="D40458" t="str">
            <v>UN</v>
          </cell>
        </row>
        <row r="40459">
          <cell r="A40459" t="str">
            <v>I0000007369</v>
          </cell>
          <cell r="B40459" t="str">
            <v>LOCTITE 277</v>
          </cell>
          <cell r="C40459" t="str">
            <v>HIBE</v>
          </cell>
          <cell r="D40459" t="str">
            <v>UN</v>
          </cell>
        </row>
        <row r="40460">
          <cell r="A40460" t="str">
            <v>I0000007370</v>
          </cell>
          <cell r="B40460" t="str">
            <v>"LUBFIO 1/2""  AC40A F04DG "</v>
          </cell>
          <cell r="C40460" t="str">
            <v>HIBE</v>
          </cell>
          <cell r="D40460" t="str">
            <v>UN</v>
          </cell>
        </row>
        <row r="40461">
          <cell r="A40461" t="str">
            <v>I0000007371</v>
          </cell>
          <cell r="B40461" t="str">
            <v>LUSTRA MOVEIS 200ML</v>
          </cell>
          <cell r="C40461" t="str">
            <v>HIBE</v>
          </cell>
          <cell r="D40461" t="str">
            <v>UN</v>
          </cell>
        </row>
        <row r="40462">
          <cell r="A40462" t="str">
            <v>I0000007372</v>
          </cell>
          <cell r="B40462" t="str">
            <v>MAÇARICO GLP MANGUEIRA DE 2 M</v>
          </cell>
          <cell r="C40462" t="str">
            <v>HIBE</v>
          </cell>
          <cell r="D40462" t="str">
            <v>UN</v>
          </cell>
        </row>
        <row r="40463">
          <cell r="A40463" t="str">
            <v>I0000007373</v>
          </cell>
          <cell r="B40463" t="str">
            <v>MANGUEIRA AZUL PU 6MM</v>
          </cell>
          <cell r="C40463" t="str">
            <v>HIBE</v>
          </cell>
          <cell r="D40463" t="str">
            <v>UN</v>
          </cell>
        </row>
        <row r="40464">
          <cell r="A40464" t="str">
            <v>I0000007374</v>
          </cell>
          <cell r="B40464" t="str">
            <v>MANGUEIRA DE NYLON TRANSPARENTE 4MM</v>
          </cell>
          <cell r="C40464" t="str">
            <v>HIBE</v>
          </cell>
          <cell r="D40464" t="str">
            <v>UN</v>
          </cell>
        </row>
        <row r="40465">
          <cell r="A40465" t="str">
            <v>I0000007375</v>
          </cell>
          <cell r="B40465" t="str">
            <v>MANGUEIRA DE NYLON TRANSPARENTE 6MM</v>
          </cell>
          <cell r="C40465" t="str">
            <v>HIBE</v>
          </cell>
          <cell r="D40465" t="str">
            <v>UN</v>
          </cell>
        </row>
        <row r="40466">
          <cell r="A40466" t="str">
            <v>I0000007376</v>
          </cell>
          <cell r="B40466" t="str">
            <v>MANGUEIRA DE PU 10 MM  TRANSPARENTE</v>
          </cell>
          <cell r="C40466" t="str">
            <v>HIBE</v>
          </cell>
          <cell r="D40466" t="str">
            <v>UN</v>
          </cell>
        </row>
        <row r="40467">
          <cell r="A40467" t="str">
            <v>I0000007377</v>
          </cell>
          <cell r="B40467" t="str">
            <v>MANGUEIRA DE PU 10 MM AZUL</v>
          </cell>
          <cell r="C40467" t="str">
            <v>HIBE</v>
          </cell>
          <cell r="D40467" t="str">
            <v>UN</v>
          </cell>
        </row>
        <row r="40468">
          <cell r="A40468" t="str">
            <v>I0000007378</v>
          </cell>
          <cell r="B40468" t="str">
            <v>MANGUEIRA DE PU 10 MM PRETO</v>
          </cell>
          <cell r="C40468" t="str">
            <v>HIBE</v>
          </cell>
          <cell r="D40468" t="str">
            <v>UN</v>
          </cell>
        </row>
        <row r="40469">
          <cell r="A40469" t="str">
            <v>I0000007379</v>
          </cell>
          <cell r="B40469" t="str">
            <v>MANGUEIRA DE PU 10 MM VERMELHA</v>
          </cell>
          <cell r="C40469" t="str">
            <v>HIBE</v>
          </cell>
          <cell r="D40469" t="str">
            <v>UN</v>
          </cell>
        </row>
        <row r="40470">
          <cell r="A40470" t="str">
            <v>I0000007380</v>
          </cell>
          <cell r="B40470" t="str">
            <v>MANGUEIRA PU 08MM - PRETA</v>
          </cell>
          <cell r="C40470" t="str">
            <v>HIBE</v>
          </cell>
          <cell r="D40470" t="str">
            <v>UN</v>
          </cell>
        </row>
        <row r="40471">
          <cell r="A40471" t="str">
            <v>I0000007381</v>
          </cell>
          <cell r="B40471" t="str">
            <v>MANGUEIRA SAE 100R6  ½</v>
          </cell>
          <cell r="C40471" t="str">
            <v>HIBE</v>
          </cell>
          <cell r="D40471" t="str">
            <v>UN</v>
          </cell>
        </row>
        <row r="40472">
          <cell r="A40472" t="str">
            <v>I0000007382</v>
          </cell>
          <cell r="B40472" t="str">
            <v>"MANGUEIRA TRANÇADA TRANSPARENTE   1"""</v>
          </cell>
          <cell r="C40472" t="str">
            <v>HIBE</v>
          </cell>
          <cell r="D40472" t="str">
            <v>UN</v>
          </cell>
        </row>
        <row r="40473">
          <cell r="A40473" t="str">
            <v>I0000007383</v>
          </cell>
          <cell r="B40473" t="str">
            <v>MANGUEIRA TRANÇADA TRANSPARENTE   3/4"</v>
          </cell>
          <cell r="C40473" t="str">
            <v>HIBE</v>
          </cell>
          <cell r="D40473" t="str">
            <v>UN</v>
          </cell>
        </row>
        <row r="40474">
          <cell r="A40474" t="str">
            <v>I0000007384</v>
          </cell>
          <cell r="B40474" t="str">
            <v>"MANGUEIRA TRANÇADA TRANSPARENTE  1/2"""</v>
          </cell>
          <cell r="C40474" t="str">
            <v>HIBE</v>
          </cell>
          <cell r="D40474" t="str">
            <v>UN</v>
          </cell>
        </row>
        <row r="40475">
          <cell r="A40475" t="str">
            <v>I0000007385</v>
          </cell>
          <cell r="B40475" t="str">
            <v>MARCADOR DE TEXTO AMARELO</v>
          </cell>
          <cell r="C40475" t="str">
            <v>HIBE</v>
          </cell>
          <cell r="D40475" t="str">
            <v>UN</v>
          </cell>
        </row>
        <row r="40476">
          <cell r="A40476" t="str">
            <v>I0000007386</v>
          </cell>
          <cell r="B40476" t="str">
            <v>MARCADOR DE TEXTO AZUL</v>
          </cell>
          <cell r="C40476" t="str">
            <v>HIBE</v>
          </cell>
          <cell r="D40476" t="str">
            <v>UN</v>
          </cell>
        </row>
        <row r="40477">
          <cell r="A40477" t="str">
            <v>I0000007387</v>
          </cell>
          <cell r="B40477" t="str">
            <v>MARCADOR DE TEXTO LARANJA</v>
          </cell>
          <cell r="C40477" t="str">
            <v>HIBE</v>
          </cell>
          <cell r="D40477" t="str">
            <v>UN</v>
          </cell>
        </row>
        <row r="40478">
          <cell r="A40478" t="str">
            <v>I0000007388</v>
          </cell>
          <cell r="B40478" t="str">
            <v>MARCADOR DE TEXTO ROSA</v>
          </cell>
          <cell r="C40478" t="str">
            <v>HIBE</v>
          </cell>
          <cell r="D40478" t="str">
            <v>UN</v>
          </cell>
        </row>
        <row r="40479">
          <cell r="A40479" t="str">
            <v>I0000007389</v>
          </cell>
          <cell r="B40479" t="str">
            <v>MARCADOR DE TEXTO ROXO</v>
          </cell>
          <cell r="C40479" t="str">
            <v>HIBE</v>
          </cell>
          <cell r="D40479" t="str">
            <v>UN</v>
          </cell>
        </row>
        <row r="40480">
          <cell r="A40480" t="str">
            <v>I0000007390</v>
          </cell>
          <cell r="B40480" t="str">
            <v>MARCADOR DE TEXTO VERDE</v>
          </cell>
          <cell r="C40480" t="str">
            <v>HIBE</v>
          </cell>
          <cell r="D40480" t="str">
            <v>UN</v>
          </cell>
        </row>
        <row r="40481">
          <cell r="A40481" t="str">
            <v>I0000007391</v>
          </cell>
          <cell r="B40481" t="str">
            <v>MARTELO BOLA CABEÇA DE NYLON</v>
          </cell>
          <cell r="C40481" t="str">
            <v>HIBE</v>
          </cell>
          <cell r="D40481" t="str">
            <v>UN</v>
          </cell>
        </row>
        <row r="40482">
          <cell r="A40482" t="str">
            <v>I0000007392</v>
          </cell>
          <cell r="B40482" t="str">
            <v>MARTELO BOLA DE 250 OU 300 GRAMAS</v>
          </cell>
          <cell r="C40482" t="str">
            <v>HIBE</v>
          </cell>
          <cell r="D40482" t="str">
            <v>UN</v>
          </cell>
        </row>
        <row r="40483">
          <cell r="A40483" t="str">
            <v>I0000007393</v>
          </cell>
          <cell r="B40483" t="str">
            <v>MICRORUTOR M3F</v>
          </cell>
          <cell r="C40483" t="str">
            <v>HIBE</v>
          </cell>
          <cell r="D40483" t="str">
            <v>UN</v>
          </cell>
        </row>
        <row r="40484">
          <cell r="A40484" t="str">
            <v>I0000007394</v>
          </cell>
          <cell r="B40484" t="str">
            <v>MOLA AZUL 16X102 MM</v>
          </cell>
          <cell r="C40484" t="str">
            <v>HIBE</v>
          </cell>
          <cell r="D40484" t="str">
            <v>UN</v>
          </cell>
        </row>
        <row r="40485">
          <cell r="A40485" t="str">
            <v>I0000007395</v>
          </cell>
          <cell r="B40485" t="str">
            <v>MOLA AZUL 16X64 MM</v>
          </cell>
          <cell r="C40485" t="str">
            <v>HIBE</v>
          </cell>
          <cell r="D40485" t="str">
            <v>UN</v>
          </cell>
        </row>
        <row r="40486">
          <cell r="A40486" t="str">
            <v>I0000007396</v>
          </cell>
          <cell r="B40486" t="str">
            <v>MOLA AZUL 20X127 MM</v>
          </cell>
          <cell r="C40486" t="str">
            <v>HIBE</v>
          </cell>
          <cell r="D40486" t="str">
            <v>UN</v>
          </cell>
        </row>
        <row r="40487">
          <cell r="A40487" t="str">
            <v>I0000007397</v>
          </cell>
          <cell r="B40487" t="str">
            <v>MOLA AZUL 25X75 MM</v>
          </cell>
          <cell r="C40487" t="str">
            <v>HIBE</v>
          </cell>
          <cell r="D40487" t="str">
            <v>UN</v>
          </cell>
        </row>
        <row r="40488">
          <cell r="A40488" t="str">
            <v>I0000007398</v>
          </cell>
          <cell r="B40488" t="str">
            <v>MOLA AZUL 32X178 MM</v>
          </cell>
          <cell r="C40488" t="str">
            <v>HIBE</v>
          </cell>
          <cell r="D40488" t="str">
            <v>UN</v>
          </cell>
        </row>
        <row r="40489">
          <cell r="A40489" t="str">
            <v>I0000007399</v>
          </cell>
          <cell r="B40489" t="str">
            <v>MOLA AZUL 38X100 MM</v>
          </cell>
          <cell r="C40489" t="str">
            <v>HIBE</v>
          </cell>
          <cell r="D40489" t="str">
            <v>UN</v>
          </cell>
        </row>
        <row r="40490">
          <cell r="A40490" t="str">
            <v>I0000007400</v>
          </cell>
          <cell r="B40490" t="str">
            <v>MOLA AZUL 38X130 MM</v>
          </cell>
          <cell r="C40490" t="str">
            <v>HIBE</v>
          </cell>
          <cell r="D40490" t="str">
            <v>UN</v>
          </cell>
        </row>
        <row r="40491">
          <cell r="A40491" t="str">
            <v>I0000007401</v>
          </cell>
          <cell r="B40491" t="str">
            <v>MOLA AZUL 38X140 MM</v>
          </cell>
          <cell r="C40491" t="str">
            <v>HIBE</v>
          </cell>
          <cell r="D40491" t="str">
            <v>UN</v>
          </cell>
        </row>
        <row r="40492">
          <cell r="A40492" t="str">
            <v>I0000007402</v>
          </cell>
          <cell r="B40492" t="str">
            <v>MOLA AZUL 38X150 MM</v>
          </cell>
          <cell r="C40492" t="str">
            <v>HIBE</v>
          </cell>
          <cell r="D40492" t="str">
            <v>UN</v>
          </cell>
        </row>
        <row r="40493">
          <cell r="A40493" t="str">
            <v>I0000007403</v>
          </cell>
          <cell r="B40493" t="str">
            <v>MOLA AZUL 38X50 MM</v>
          </cell>
          <cell r="C40493" t="str">
            <v>HIBE</v>
          </cell>
          <cell r="D40493" t="str">
            <v>UN</v>
          </cell>
        </row>
        <row r="40494">
          <cell r="A40494" t="str">
            <v>I0000007404</v>
          </cell>
          <cell r="B40494" t="str">
            <v>MOLA AZUL 38X75 MM</v>
          </cell>
          <cell r="C40494" t="str">
            <v>HIBE</v>
          </cell>
          <cell r="D40494" t="str">
            <v>UN</v>
          </cell>
        </row>
        <row r="40495">
          <cell r="A40495" t="str">
            <v>I0000007405</v>
          </cell>
          <cell r="B40495" t="str">
            <v>MOLA AZUL 40X140 MM</v>
          </cell>
          <cell r="C40495" t="str">
            <v>HIBE</v>
          </cell>
          <cell r="D40495" t="str">
            <v>UN</v>
          </cell>
        </row>
        <row r="40496">
          <cell r="A40496" t="str">
            <v>I0000007406</v>
          </cell>
          <cell r="B40496" t="str">
            <v>MOLA AZUL 50X140 MM</v>
          </cell>
          <cell r="C40496" t="str">
            <v>HIBE</v>
          </cell>
          <cell r="D40496" t="str">
            <v>UN</v>
          </cell>
        </row>
        <row r="40497">
          <cell r="A40497" t="str">
            <v>I0000007407</v>
          </cell>
          <cell r="B40497" t="str">
            <v>MOLA DE TRAÇÃO COMP 76,15MM,NºESPIRAIS98</v>
          </cell>
          <cell r="C40497" t="str">
            <v>HIBE</v>
          </cell>
          <cell r="D40497" t="str">
            <v>UN</v>
          </cell>
        </row>
        <row r="40498">
          <cell r="A40498" t="str">
            <v>I0000007408</v>
          </cell>
          <cell r="B40498" t="str">
            <v>MOLA DO  BRAÇO MAQ CUP 90</v>
          </cell>
          <cell r="C40498" t="str">
            <v>HIBE</v>
          </cell>
          <cell r="D40498" t="str">
            <v>UN</v>
          </cell>
        </row>
        <row r="40499">
          <cell r="A40499" t="str">
            <v>I0000007409</v>
          </cell>
          <cell r="B40499" t="str">
            <v>MOLA ESPECIAL TIJELA 50X36 MM</v>
          </cell>
          <cell r="C40499" t="str">
            <v>HIBE</v>
          </cell>
          <cell r="D40499" t="str">
            <v>UN</v>
          </cell>
        </row>
        <row r="40500">
          <cell r="A40500" t="str">
            <v>I0000007410</v>
          </cell>
          <cell r="B40500" t="str">
            <v>MOLA FELTRO COMP 19MM Nº ESPIRAIS 06</v>
          </cell>
          <cell r="C40500" t="str">
            <v>HIBE</v>
          </cell>
          <cell r="D40500" t="str">
            <v>UN</v>
          </cell>
        </row>
        <row r="40501">
          <cell r="A40501" t="str">
            <v>I0000007411</v>
          </cell>
          <cell r="B40501" t="str">
            <v>MOLA MAIOR COMP 12,40MM Nº ESPIRAIS 03</v>
          </cell>
          <cell r="C40501" t="str">
            <v>HIBE</v>
          </cell>
          <cell r="D40501" t="str">
            <v>UN</v>
          </cell>
        </row>
        <row r="40502">
          <cell r="A40502" t="str">
            <v>I0000007412</v>
          </cell>
          <cell r="B40502" t="str">
            <v>MOLA MENOR COMP 17,85MM, Nº ESPIRAIS 08</v>
          </cell>
          <cell r="C40502" t="str">
            <v>HIBE</v>
          </cell>
          <cell r="D40502" t="str">
            <v>UN</v>
          </cell>
        </row>
        <row r="40503">
          <cell r="A40503" t="str">
            <v>I0000007413</v>
          </cell>
          <cell r="B40503" t="str">
            <v>MOLA TB 63X178 MM</v>
          </cell>
          <cell r="C40503" t="str">
            <v>HIBE</v>
          </cell>
          <cell r="D40503" t="str">
            <v>UN</v>
          </cell>
        </row>
        <row r="40504">
          <cell r="A40504" t="str">
            <v>I0000007414</v>
          </cell>
          <cell r="B40504" t="str">
            <v>MOLA VERDE 32X178 MM</v>
          </cell>
          <cell r="C40504" t="str">
            <v>HIBE</v>
          </cell>
          <cell r="D40504" t="str">
            <v>UN</v>
          </cell>
        </row>
        <row r="40505">
          <cell r="A40505" t="str">
            <v>I0000007415</v>
          </cell>
          <cell r="B40505" t="str">
            <v>MOLA VERDE 40X127 MM</v>
          </cell>
          <cell r="C40505" t="str">
            <v>HIBE</v>
          </cell>
          <cell r="D40505" t="str">
            <v>UN</v>
          </cell>
        </row>
        <row r="40506">
          <cell r="A40506" t="str">
            <v>I0000007416</v>
          </cell>
          <cell r="B40506" t="str">
            <v>MOLA VERDE 25X100 MM</v>
          </cell>
          <cell r="C40506" t="str">
            <v>HIBE</v>
          </cell>
          <cell r="D40506" t="str">
            <v>UN</v>
          </cell>
        </row>
        <row r="40507">
          <cell r="A40507" t="str">
            <v>I0000007417</v>
          </cell>
          <cell r="B40507" t="str">
            <v>MOLA VERMELHA 16X64 MM</v>
          </cell>
          <cell r="C40507" t="str">
            <v>HIBE</v>
          </cell>
          <cell r="D40507" t="str">
            <v>UN</v>
          </cell>
        </row>
        <row r="40508">
          <cell r="A40508" t="str">
            <v>I0000007418</v>
          </cell>
          <cell r="B40508" t="str">
            <v>MOLA VERMELHA 50140 MM</v>
          </cell>
          <cell r="C40508" t="str">
            <v>HIBE</v>
          </cell>
          <cell r="D40508" t="str">
            <v>UN</v>
          </cell>
        </row>
        <row r="40509">
          <cell r="A40509" t="str">
            <v>I0000007419</v>
          </cell>
          <cell r="B40509" t="str">
            <v>MOLA VERMELHA 38X100 MM</v>
          </cell>
          <cell r="C40509" t="str">
            <v>HIBE</v>
          </cell>
          <cell r="D40509" t="str">
            <v>UN</v>
          </cell>
        </row>
        <row r="40510">
          <cell r="A40510" t="str">
            <v>I0000007420</v>
          </cell>
          <cell r="B40510" t="str">
            <v>ORING 2-030 41X1,78MM</v>
          </cell>
          <cell r="C40510" t="str">
            <v>HIBE</v>
          </cell>
          <cell r="D40510" t="str">
            <v>UN</v>
          </cell>
        </row>
        <row r="40511">
          <cell r="A40511" t="str">
            <v>I0000007421</v>
          </cell>
          <cell r="B40511" t="str">
            <v>PA DE LIXO COM CABO METAL</v>
          </cell>
          <cell r="C40511" t="str">
            <v>HIBE</v>
          </cell>
          <cell r="D40511" t="str">
            <v>UN</v>
          </cell>
        </row>
        <row r="40512">
          <cell r="A40512" t="str">
            <v>I0000007422</v>
          </cell>
          <cell r="B40512" t="str">
            <v>PA DE LIXO COM CABO PLASTICA</v>
          </cell>
          <cell r="C40512" t="str">
            <v>HIBE</v>
          </cell>
          <cell r="D40512" t="str">
            <v>UN</v>
          </cell>
        </row>
        <row r="40513">
          <cell r="A40513" t="str">
            <v>I0000007423</v>
          </cell>
          <cell r="B40513" t="str">
            <v>PA DE LIXO EM METAL</v>
          </cell>
          <cell r="C40513" t="str">
            <v>HIBE</v>
          </cell>
          <cell r="D40513" t="str">
            <v>UN</v>
          </cell>
        </row>
        <row r="40514">
          <cell r="A40514" t="str">
            <v>I0000007424</v>
          </cell>
          <cell r="B40514" t="str">
            <v>PAPEL OFICIO A5</v>
          </cell>
          <cell r="C40514" t="str">
            <v>HIBE</v>
          </cell>
          <cell r="D40514" t="str">
            <v>UN</v>
          </cell>
        </row>
        <row r="40515">
          <cell r="A40515" t="str">
            <v>I0000007425</v>
          </cell>
          <cell r="B40515" t="str">
            <v>PARAFUSO ALLEN CABECA CHATA M4X20</v>
          </cell>
          <cell r="C40515" t="str">
            <v>HIBE</v>
          </cell>
          <cell r="D40515" t="str">
            <v>UN</v>
          </cell>
        </row>
        <row r="40516">
          <cell r="A40516" t="str">
            <v>I0000007426</v>
          </cell>
          <cell r="B40516" t="str">
            <v>PARAFUSO ALLEN CABECA CHATA M5X40</v>
          </cell>
          <cell r="C40516" t="str">
            <v>HIBE</v>
          </cell>
          <cell r="D40516" t="str">
            <v>UN</v>
          </cell>
        </row>
        <row r="40517">
          <cell r="A40517" t="str">
            <v>I0000007427</v>
          </cell>
          <cell r="B40517" t="str">
            <v>PARAFUSO ALLEN CABECA CHATA M6X30</v>
          </cell>
          <cell r="C40517" t="str">
            <v>HIBE</v>
          </cell>
          <cell r="D40517" t="str">
            <v>UN</v>
          </cell>
        </row>
        <row r="40518">
          <cell r="A40518" t="str">
            <v>I0000007428</v>
          </cell>
          <cell r="B40518" t="str">
            <v>PARAFUSO ALLEN CABECA CHATA M8X40</v>
          </cell>
          <cell r="C40518" t="str">
            <v>HIBE</v>
          </cell>
          <cell r="D40518" t="str">
            <v>UN</v>
          </cell>
        </row>
        <row r="40519">
          <cell r="A40519" t="str">
            <v>I0000007429</v>
          </cell>
          <cell r="B40519" t="str">
            <v>PARAFUSO ALLEN CABECA CILINDRICA M10X100</v>
          </cell>
          <cell r="C40519" t="str">
            <v>HIBE</v>
          </cell>
          <cell r="D40519" t="str">
            <v>UN</v>
          </cell>
        </row>
        <row r="40520">
          <cell r="A40520" t="str">
            <v>I0000007430</v>
          </cell>
          <cell r="B40520" t="str">
            <v>PARAFUSO ALLEN CABECA CHATA M4X12</v>
          </cell>
          <cell r="C40520" t="str">
            <v>HIBE</v>
          </cell>
          <cell r="D40520" t="str">
            <v>UN</v>
          </cell>
        </row>
        <row r="40521">
          <cell r="A40521" t="str">
            <v>I0000007431</v>
          </cell>
          <cell r="B40521" t="str">
            <v>PARAFUSO ALLEN CABECA CHATA M8X12</v>
          </cell>
          <cell r="C40521" t="str">
            <v>HIBE</v>
          </cell>
          <cell r="D40521" t="str">
            <v>UN</v>
          </cell>
        </row>
        <row r="40522">
          <cell r="A40522" t="str">
            <v>I0000007432</v>
          </cell>
          <cell r="B40522" t="str">
            <v>PARAFUSO ALLEN CABECA CILINDRICA M8X60</v>
          </cell>
          <cell r="C40522" t="str">
            <v>HIBE</v>
          </cell>
          <cell r="D40522" t="str">
            <v>UN</v>
          </cell>
        </row>
        <row r="40523">
          <cell r="A40523" t="str">
            <v>I0000007433</v>
          </cell>
          <cell r="B40523" t="str">
            <v>PARAFUSO ALLEN CABECA CILINDRICA M10X20</v>
          </cell>
          <cell r="C40523" t="str">
            <v>HIBE</v>
          </cell>
          <cell r="D40523" t="str">
            <v>UN</v>
          </cell>
        </row>
        <row r="40524">
          <cell r="A40524" t="str">
            <v>I0000007434</v>
          </cell>
          <cell r="B40524" t="str">
            <v>PARAFUSO ALLEN CABECA CILINDRICA M10X25</v>
          </cell>
          <cell r="C40524" t="str">
            <v>HIBE</v>
          </cell>
          <cell r="D40524" t="str">
            <v>UN</v>
          </cell>
        </row>
        <row r="40525">
          <cell r="A40525" t="str">
            <v>I0000007435</v>
          </cell>
          <cell r="B40525" t="str">
            <v>PARAFUSO ALLEN CABECA CILINDRICA M10X30</v>
          </cell>
          <cell r="C40525" t="str">
            <v>HIBE</v>
          </cell>
          <cell r="D40525" t="str">
            <v>UN</v>
          </cell>
        </row>
        <row r="40526">
          <cell r="A40526" t="str">
            <v>I0000007436</v>
          </cell>
          <cell r="B40526" t="str">
            <v>PARAFUSO ALLEN CABECA CILINDRICA M10X35</v>
          </cell>
          <cell r="C40526" t="str">
            <v>HIBE</v>
          </cell>
          <cell r="D40526" t="str">
            <v>UN</v>
          </cell>
        </row>
        <row r="40527">
          <cell r="A40527" t="str">
            <v>I0000007437</v>
          </cell>
          <cell r="B40527" t="str">
            <v>PARAFUSO ALLEN CABECA CILINDRICA M10X40</v>
          </cell>
          <cell r="C40527" t="str">
            <v>HIBE</v>
          </cell>
          <cell r="D40527" t="str">
            <v>UN</v>
          </cell>
        </row>
        <row r="40528">
          <cell r="A40528" t="str">
            <v>I0000007438</v>
          </cell>
          <cell r="B40528" t="str">
            <v>PARAFUSO ALLEN CABECA CILINDRICA M10X45</v>
          </cell>
          <cell r="C40528" t="str">
            <v>HIBE</v>
          </cell>
          <cell r="D40528" t="str">
            <v>UN</v>
          </cell>
        </row>
        <row r="40529">
          <cell r="A40529" t="str">
            <v>I0000007439</v>
          </cell>
          <cell r="B40529" t="str">
            <v>PARAFUSO ALLEN CABECA CILINDRICA M10X50</v>
          </cell>
          <cell r="C40529" t="str">
            <v>HIBE</v>
          </cell>
          <cell r="D40529" t="str">
            <v>UN</v>
          </cell>
        </row>
        <row r="40530">
          <cell r="A40530" t="str">
            <v>I0000007440</v>
          </cell>
          <cell r="B40530" t="str">
            <v>PARAFUSO ALLEN CABECA CILINDRICA M10X60</v>
          </cell>
          <cell r="C40530" t="str">
            <v>HIBE</v>
          </cell>
          <cell r="D40530" t="str">
            <v>UN</v>
          </cell>
        </row>
        <row r="40531">
          <cell r="A40531" t="str">
            <v>I0000007441</v>
          </cell>
          <cell r="B40531" t="str">
            <v>PARAFUSO ALLEN CABECA CILINDRICA M10X70</v>
          </cell>
          <cell r="C40531" t="str">
            <v>HIBE</v>
          </cell>
          <cell r="D40531" t="str">
            <v>UN</v>
          </cell>
        </row>
        <row r="40532">
          <cell r="A40532" t="str">
            <v>I0000007442</v>
          </cell>
          <cell r="B40532" t="str">
            <v>PARAFUSO ALLEN CABECA CILINDRICA M10X80</v>
          </cell>
          <cell r="C40532" t="str">
            <v>HIBE</v>
          </cell>
          <cell r="D40532" t="str">
            <v>UN</v>
          </cell>
        </row>
        <row r="40533">
          <cell r="A40533" t="str">
            <v>I0000007443</v>
          </cell>
          <cell r="B40533" t="str">
            <v>PARAFUSO ALLEN CABECA CILINDRICA M12X100</v>
          </cell>
          <cell r="C40533" t="str">
            <v>HIBE</v>
          </cell>
          <cell r="D40533" t="str">
            <v>UN</v>
          </cell>
        </row>
        <row r="40534">
          <cell r="A40534" t="str">
            <v>I0000007444</v>
          </cell>
          <cell r="B40534" t="str">
            <v>PARAFUSO ALLEN CABECA CILINDRICA M12X30</v>
          </cell>
          <cell r="C40534" t="str">
            <v>HIBE</v>
          </cell>
          <cell r="D40534" t="str">
            <v>UN</v>
          </cell>
        </row>
        <row r="40535">
          <cell r="A40535" t="str">
            <v>I0000007445</v>
          </cell>
          <cell r="B40535" t="str">
            <v>PARAFUSO ALLEN CABECA CILINDRICA M12X40</v>
          </cell>
          <cell r="C40535" t="str">
            <v>HIBE</v>
          </cell>
          <cell r="D40535" t="str">
            <v>UN</v>
          </cell>
        </row>
        <row r="40536">
          <cell r="A40536" t="str">
            <v>I0000007446</v>
          </cell>
          <cell r="B40536" t="str">
            <v>PARAFUSO ALLEN CABECA CILINDRICA M12X50</v>
          </cell>
          <cell r="C40536" t="str">
            <v>HIBE</v>
          </cell>
          <cell r="D40536" t="str">
            <v>UN</v>
          </cell>
        </row>
        <row r="40537">
          <cell r="A40537" t="str">
            <v>I0000007447</v>
          </cell>
          <cell r="B40537" t="str">
            <v>PARAFUSO ALLEN CABECA CILINDRICA M12X60</v>
          </cell>
          <cell r="C40537" t="str">
            <v>HIBE</v>
          </cell>
          <cell r="D40537" t="str">
            <v>UN</v>
          </cell>
        </row>
        <row r="40538">
          <cell r="A40538" t="str">
            <v>I0000007448</v>
          </cell>
          <cell r="B40538" t="str">
            <v>PARAFUSO ALLEN CABECA CILINDRICA M12X70</v>
          </cell>
          <cell r="C40538" t="str">
            <v>HIBE</v>
          </cell>
          <cell r="D40538" t="str">
            <v>UN</v>
          </cell>
        </row>
        <row r="40539">
          <cell r="A40539" t="str">
            <v>I0000007449</v>
          </cell>
          <cell r="B40539" t="str">
            <v>PARAFUSO ALLEN CABECA CILINDRICA M12X80</v>
          </cell>
          <cell r="C40539" t="str">
            <v>HIBE</v>
          </cell>
          <cell r="D40539" t="str">
            <v>UN</v>
          </cell>
        </row>
        <row r="40540">
          <cell r="A40540" t="str">
            <v>I0000007450</v>
          </cell>
          <cell r="B40540" t="str">
            <v>PARAFUSO ALLEN CABECA CILINDRICA M16X100</v>
          </cell>
          <cell r="C40540" t="str">
            <v>HIBE</v>
          </cell>
          <cell r="D40540" t="str">
            <v>UN</v>
          </cell>
        </row>
        <row r="40541">
          <cell r="A40541" t="str">
            <v>I0000007451</v>
          </cell>
          <cell r="B40541" t="str">
            <v>PARAFUSO ALLEN CABECA CILINDRICA M16X120</v>
          </cell>
          <cell r="C40541" t="str">
            <v>HIBE</v>
          </cell>
          <cell r="D40541" t="str">
            <v>UN</v>
          </cell>
        </row>
        <row r="40542">
          <cell r="A40542" t="str">
            <v>I0000007452</v>
          </cell>
          <cell r="B40542" t="str">
            <v>PARAFUSO ALLEN CABECA CILINDRICA M16X240</v>
          </cell>
          <cell r="C40542" t="str">
            <v>HIBE</v>
          </cell>
          <cell r="D40542" t="str">
            <v>UN</v>
          </cell>
        </row>
        <row r="40543">
          <cell r="A40543" t="str">
            <v>I0000007453</v>
          </cell>
          <cell r="B40543" t="str">
            <v>PARAFUSO ALLEN CABECA CILINDRICA M16X30</v>
          </cell>
          <cell r="C40543" t="str">
            <v>HIBE</v>
          </cell>
          <cell r="D40543" t="str">
            <v>UN</v>
          </cell>
        </row>
        <row r="40544">
          <cell r="A40544" t="str">
            <v>I0000007454</v>
          </cell>
          <cell r="B40544" t="str">
            <v>PARAFUSO ALLEN CABECA CILINDRICA M16X40</v>
          </cell>
          <cell r="C40544" t="str">
            <v>HIBE</v>
          </cell>
          <cell r="D40544" t="str">
            <v>UN</v>
          </cell>
        </row>
        <row r="40545">
          <cell r="A40545" t="str">
            <v>I0000007455</v>
          </cell>
          <cell r="B40545" t="str">
            <v>PARAFUSO ALLEN CABECA CILINDRICA M16X50</v>
          </cell>
          <cell r="C40545" t="str">
            <v>HIBE</v>
          </cell>
          <cell r="D40545" t="str">
            <v>UN</v>
          </cell>
        </row>
        <row r="40546">
          <cell r="A40546" t="str">
            <v>I0000007456</v>
          </cell>
          <cell r="B40546" t="str">
            <v>PARAFUSO ALLEN CABECA CILINDRICA M16X60</v>
          </cell>
          <cell r="C40546" t="str">
            <v>HIBE</v>
          </cell>
          <cell r="D40546" t="str">
            <v>UN</v>
          </cell>
        </row>
        <row r="40547">
          <cell r="A40547" t="str">
            <v>I0000007457</v>
          </cell>
          <cell r="B40547" t="str">
            <v>PARAFUSO ALLEN CABECA CILINDRICA M16X70</v>
          </cell>
          <cell r="C40547" t="str">
            <v>HIBE</v>
          </cell>
          <cell r="D40547" t="str">
            <v>UN</v>
          </cell>
        </row>
        <row r="40548">
          <cell r="A40548" t="str">
            <v>I0000007458</v>
          </cell>
          <cell r="B40548" t="str">
            <v>PARAFUSO ALLEN CABECA CILINDRICA M16X80</v>
          </cell>
          <cell r="C40548" t="str">
            <v>HIBE</v>
          </cell>
          <cell r="D40548" t="str">
            <v>UN</v>
          </cell>
        </row>
        <row r="40549">
          <cell r="A40549" t="str">
            <v>I0000007459</v>
          </cell>
          <cell r="B40549" t="str">
            <v>PARAFUSO ALLEN CABECA CILINDRICA M3X30</v>
          </cell>
          <cell r="C40549" t="str">
            <v>HIBE</v>
          </cell>
          <cell r="D40549" t="str">
            <v>UN</v>
          </cell>
        </row>
        <row r="40550">
          <cell r="A40550" t="str">
            <v>I0000007460</v>
          </cell>
          <cell r="B40550" t="str">
            <v>PARAFUSO ALLEN CABECA CILINDRICA M4X20</v>
          </cell>
          <cell r="C40550" t="str">
            <v>HIBE</v>
          </cell>
          <cell r="D40550" t="str">
            <v>UN</v>
          </cell>
        </row>
        <row r="40551">
          <cell r="A40551" t="str">
            <v>I0000007461</v>
          </cell>
          <cell r="B40551" t="str">
            <v>PARAFUSO ALLEN CABECA CILINDRICA M4X25</v>
          </cell>
          <cell r="C40551" t="str">
            <v>HIBE</v>
          </cell>
          <cell r="D40551" t="str">
            <v>UN</v>
          </cell>
        </row>
        <row r="40552">
          <cell r="A40552" t="str">
            <v>I0000007462</v>
          </cell>
          <cell r="B40552" t="str">
            <v>PARAFUSO ALLEN CABECA CILINDRICA M4X30</v>
          </cell>
          <cell r="C40552" t="str">
            <v>HIBE</v>
          </cell>
          <cell r="D40552" t="str">
            <v>UN</v>
          </cell>
        </row>
        <row r="40553">
          <cell r="A40553" t="str">
            <v>I0000007463</v>
          </cell>
          <cell r="B40553" t="str">
            <v>PARAFUSO ALLEN CABECA CILINDRICA M4X35</v>
          </cell>
          <cell r="C40553" t="str">
            <v>HIBE</v>
          </cell>
          <cell r="D40553" t="str">
            <v>UN</v>
          </cell>
        </row>
        <row r="40554">
          <cell r="A40554" t="str">
            <v>I0000007464</v>
          </cell>
          <cell r="B40554" t="str">
            <v>PARAFUSO ALLEN CABECA CILINDRICA M4X40</v>
          </cell>
          <cell r="C40554" t="str">
            <v>HIBE</v>
          </cell>
          <cell r="D40554" t="str">
            <v>UN</v>
          </cell>
        </row>
        <row r="40555">
          <cell r="A40555" t="str">
            <v>I0000007465</v>
          </cell>
          <cell r="B40555" t="str">
            <v>PARAFUSO ALLEN CABECA CILINDRICA M5X15</v>
          </cell>
          <cell r="C40555" t="str">
            <v>HIBE</v>
          </cell>
          <cell r="D40555" t="str">
            <v>UN</v>
          </cell>
        </row>
        <row r="40556">
          <cell r="A40556" t="str">
            <v>I0000007466</v>
          </cell>
          <cell r="B40556" t="str">
            <v>PARAFUSO ALLEN CABECA CILINDRICA M5X20</v>
          </cell>
          <cell r="C40556" t="str">
            <v>HIBE</v>
          </cell>
          <cell r="D40556" t="str">
            <v>UN</v>
          </cell>
        </row>
        <row r="40557">
          <cell r="A40557" t="str">
            <v>I0000007467</v>
          </cell>
          <cell r="B40557" t="str">
            <v>PARAFUSO ALLEN CABECA CILINDRICA M5X25</v>
          </cell>
          <cell r="C40557" t="str">
            <v>HIBE</v>
          </cell>
          <cell r="D40557" t="str">
            <v>UN</v>
          </cell>
        </row>
        <row r="40558">
          <cell r="A40558" t="str">
            <v>I0000007468</v>
          </cell>
          <cell r="B40558" t="str">
            <v>PARAFUSO ALLEN CABECA CILINDRICA M5X30</v>
          </cell>
          <cell r="C40558" t="str">
            <v>HIBE</v>
          </cell>
          <cell r="D40558" t="str">
            <v>UN</v>
          </cell>
        </row>
        <row r="40559">
          <cell r="A40559" t="str">
            <v>I0000007469</v>
          </cell>
          <cell r="B40559" t="str">
            <v>PARAFUSO ALLEN CABECA CILINDRICA M5X35</v>
          </cell>
          <cell r="C40559" t="str">
            <v>HIBE</v>
          </cell>
          <cell r="D40559" t="str">
            <v>UN</v>
          </cell>
        </row>
        <row r="40560">
          <cell r="A40560" t="str">
            <v>I0000007470</v>
          </cell>
          <cell r="B40560" t="str">
            <v>PARAFUSO ALLEN CABECA CILINDRICA M5X40</v>
          </cell>
          <cell r="C40560" t="str">
            <v>HIBE</v>
          </cell>
          <cell r="D40560" t="str">
            <v>UN</v>
          </cell>
        </row>
        <row r="40561">
          <cell r="A40561" t="str">
            <v>I0000007471</v>
          </cell>
          <cell r="B40561" t="str">
            <v>PARAFUSO ALLEN CABECA CILINDRICA M5X45</v>
          </cell>
          <cell r="C40561" t="str">
            <v>HIBE</v>
          </cell>
          <cell r="D40561" t="str">
            <v>UN</v>
          </cell>
        </row>
        <row r="40562">
          <cell r="A40562" t="str">
            <v>I0000007472</v>
          </cell>
          <cell r="B40562" t="str">
            <v>PARAFUSO ALLEN CABECA CILINDRICA M5X50</v>
          </cell>
          <cell r="C40562" t="str">
            <v>HIBE</v>
          </cell>
          <cell r="D40562" t="str">
            <v>UN</v>
          </cell>
        </row>
        <row r="40563">
          <cell r="A40563" t="str">
            <v>I0000007473</v>
          </cell>
          <cell r="B40563" t="str">
            <v>PARAFUSO ALLEN CABECA CILINDRICA M6X10</v>
          </cell>
          <cell r="C40563" t="str">
            <v>HIBE</v>
          </cell>
          <cell r="D40563" t="str">
            <v>UN</v>
          </cell>
        </row>
        <row r="40564">
          <cell r="A40564" t="str">
            <v>I0000007474</v>
          </cell>
          <cell r="B40564" t="str">
            <v>PARAFUSO ALLEN CABECA CILINDRICA M6X15</v>
          </cell>
          <cell r="C40564" t="str">
            <v>HIBE</v>
          </cell>
          <cell r="D40564" t="str">
            <v>UN</v>
          </cell>
        </row>
        <row r="40565">
          <cell r="A40565" t="str">
            <v>I0000007475</v>
          </cell>
          <cell r="B40565" t="str">
            <v>PARAFUSO ALLEN CABECA CILINDRICA M6X20</v>
          </cell>
          <cell r="C40565" t="str">
            <v>HIBE</v>
          </cell>
          <cell r="D40565" t="str">
            <v>UN</v>
          </cell>
        </row>
        <row r="40566">
          <cell r="A40566" t="str">
            <v>I0000007476</v>
          </cell>
          <cell r="B40566" t="str">
            <v>PARAFUSO ALLEN CABECA CILINDRICA M6X25</v>
          </cell>
          <cell r="C40566" t="str">
            <v>HIBE</v>
          </cell>
          <cell r="D40566" t="str">
            <v>UN</v>
          </cell>
        </row>
        <row r="40567">
          <cell r="A40567" t="str">
            <v>I0000007477</v>
          </cell>
          <cell r="B40567" t="str">
            <v>PARAFUSO ALLEN CABECA CILINDRICA M6X30</v>
          </cell>
          <cell r="C40567" t="str">
            <v>HIBE</v>
          </cell>
          <cell r="D40567" t="str">
            <v>UN</v>
          </cell>
        </row>
        <row r="40568">
          <cell r="A40568" t="str">
            <v>I0000007478</v>
          </cell>
          <cell r="B40568" t="str">
            <v>PARAFUSO ALLEN CABECA CILINDRICA M6X35</v>
          </cell>
          <cell r="C40568" t="str">
            <v>HIBE</v>
          </cell>
          <cell r="D40568" t="str">
            <v>UN</v>
          </cell>
        </row>
        <row r="40569">
          <cell r="A40569" t="str">
            <v>I0000007479</v>
          </cell>
          <cell r="B40569" t="str">
            <v>PARAFUSO ALLEN CABECA CILINDRICA M6X40</v>
          </cell>
          <cell r="C40569" t="str">
            <v>HIBE</v>
          </cell>
          <cell r="D40569" t="str">
            <v>UN</v>
          </cell>
        </row>
        <row r="40570">
          <cell r="A40570" t="str">
            <v>I0000007480</v>
          </cell>
          <cell r="B40570" t="str">
            <v>PARAFUSO ALLEN CABECA CILINDRICA M6X45</v>
          </cell>
          <cell r="C40570" t="str">
            <v>HIBE</v>
          </cell>
          <cell r="D40570" t="str">
            <v>UN</v>
          </cell>
        </row>
        <row r="40571">
          <cell r="A40571" t="str">
            <v>I0000007481</v>
          </cell>
          <cell r="B40571" t="str">
            <v>PARAFUSO ALLEN CABECA CILINDRICA M6X50</v>
          </cell>
          <cell r="C40571" t="str">
            <v>HIBE</v>
          </cell>
          <cell r="D40571" t="str">
            <v>UN</v>
          </cell>
        </row>
        <row r="40572">
          <cell r="A40572" t="str">
            <v>I0000007482</v>
          </cell>
          <cell r="B40572" t="str">
            <v>PARAFUSO ALLEN CABECA CILINDRICA M6X60</v>
          </cell>
          <cell r="C40572" t="str">
            <v>HIBE</v>
          </cell>
          <cell r="D40572" t="str">
            <v>UN</v>
          </cell>
        </row>
        <row r="40573">
          <cell r="A40573" t="str">
            <v>I0000007483</v>
          </cell>
          <cell r="B40573" t="str">
            <v>PARAFUSO ALLEN CABECA CILINDRICA M6X80</v>
          </cell>
          <cell r="C40573" t="str">
            <v>HIBE</v>
          </cell>
          <cell r="D40573" t="str">
            <v>UN</v>
          </cell>
        </row>
        <row r="40574">
          <cell r="A40574" t="str">
            <v>I0000007484</v>
          </cell>
          <cell r="B40574" t="str">
            <v>PARAFUSO ALLEN CABECA CILINDRICA M8X15</v>
          </cell>
          <cell r="C40574" t="str">
            <v>HIBE</v>
          </cell>
          <cell r="D40574" t="str">
            <v>UN</v>
          </cell>
        </row>
        <row r="40575">
          <cell r="A40575" t="str">
            <v>I0000007485</v>
          </cell>
          <cell r="B40575" t="str">
            <v>PARAFUSO ALLEN CABECA CILINDRICA M8X20</v>
          </cell>
          <cell r="C40575" t="str">
            <v>HIBE</v>
          </cell>
          <cell r="D40575" t="str">
            <v>UN</v>
          </cell>
        </row>
        <row r="40576">
          <cell r="A40576" t="str">
            <v>I0000007486</v>
          </cell>
          <cell r="B40576" t="str">
            <v>PARAFUSO ALLEN CABECA CILINDRICA M8X25</v>
          </cell>
          <cell r="C40576" t="str">
            <v>HIBE</v>
          </cell>
          <cell r="D40576" t="str">
            <v>UN</v>
          </cell>
        </row>
        <row r="40577">
          <cell r="A40577" t="str">
            <v>I0000007487</v>
          </cell>
          <cell r="B40577" t="str">
            <v>PARAFUSO ALLEN CABECA CILINDRICA M8X30</v>
          </cell>
          <cell r="C40577" t="str">
            <v>HIBE</v>
          </cell>
          <cell r="D40577" t="str">
            <v>UN</v>
          </cell>
        </row>
        <row r="40578">
          <cell r="A40578" t="str">
            <v>I0000007488</v>
          </cell>
          <cell r="B40578" t="str">
            <v>PARAFUSO ALLEN CABECA CILINDRICA M8X35</v>
          </cell>
          <cell r="C40578" t="str">
            <v>HIBE</v>
          </cell>
          <cell r="D40578" t="str">
            <v>UN</v>
          </cell>
        </row>
        <row r="40579">
          <cell r="A40579" t="str">
            <v>I0000007489</v>
          </cell>
          <cell r="B40579" t="str">
            <v>PARAFUSO ALLEN CABECA CILINDRICA M8X40</v>
          </cell>
          <cell r="C40579" t="str">
            <v>HIBE</v>
          </cell>
          <cell r="D40579" t="str">
            <v>UN</v>
          </cell>
        </row>
        <row r="40580">
          <cell r="A40580" t="str">
            <v>I0000007490</v>
          </cell>
          <cell r="B40580" t="str">
            <v>PARAFUSO ALLEN CABECA CILINDRICA M8X45</v>
          </cell>
          <cell r="C40580" t="str">
            <v>HIBE</v>
          </cell>
          <cell r="D40580" t="str">
            <v>UN</v>
          </cell>
        </row>
        <row r="40581">
          <cell r="A40581" t="str">
            <v>I0000007491</v>
          </cell>
          <cell r="B40581" t="str">
            <v>PARAFUSO ALLEN CABECA CILINDRICA M8X50</v>
          </cell>
          <cell r="C40581" t="str">
            <v>HIBE</v>
          </cell>
          <cell r="D40581" t="str">
            <v>UN</v>
          </cell>
        </row>
        <row r="40582">
          <cell r="A40582" t="str">
            <v>I0000007492</v>
          </cell>
          <cell r="B40582" t="str">
            <v>PARAFUSO ALLEN CABECA CILINDRICA M8X60</v>
          </cell>
          <cell r="C40582" t="str">
            <v>HIBE</v>
          </cell>
          <cell r="D40582" t="str">
            <v>UN</v>
          </cell>
        </row>
        <row r="40583">
          <cell r="A40583" t="str">
            <v>I0000007493</v>
          </cell>
          <cell r="B40583" t="str">
            <v>PARAFUSO ALLEN CABECA CILINDRICA M8X70</v>
          </cell>
          <cell r="C40583" t="str">
            <v>HIBE</v>
          </cell>
          <cell r="D40583" t="str">
            <v>UN</v>
          </cell>
        </row>
        <row r="40584">
          <cell r="A40584" t="str">
            <v>I0000007494</v>
          </cell>
          <cell r="B40584" t="str">
            <v>PARAFUSO ALLEN CABECA CILINDRICA M8X80</v>
          </cell>
          <cell r="C40584" t="str">
            <v>HIBE</v>
          </cell>
          <cell r="D40584" t="str">
            <v>UN</v>
          </cell>
        </row>
        <row r="40585">
          <cell r="A40585" t="str">
            <v>I0000007495</v>
          </cell>
          <cell r="B40585" t="str">
            <v>PARAFUSO ALLEN M10X75</v>
          </cell>
          <cell r="C40585" t="str">
            <v>HIBE</v>
          </cell>
          <cell r="D40585" t="str">
            <v>UN</v>
          </cell>
        </row>
        <row r="40586">
          <cell r="A40586" t="str">
            <v>I0000007496</v>
          </cell>
          <cell r="B40586" t="str">
            <v>PARAFUSO ALLEN M5X16</v>
          </cell>
          <cell r="C40586" t="str">
            <v>HIBE</v>
          </cell>
          <cell r="D40586" t="str">
            <v>UN</v>
          </cell>
        </row>
        <row r="40587">
          <cell r="A40587" t="str">
            <v>I0000007497</v>
          </cell>
          <cell r="B40587" t="str">
            <v>PARAFUSO CABECA CHATA M4X40</v>
          </cell>
          <cell r="C40587" t="str">
            <v>HIBE</v>
          </cell>
          <cell r="D40587" t="str">
            <v>UN</v>
          </cell>
        </row>
        <row r="40588">
          <cell r="A40588" t="str">
            <v>I0000007498</v>
          </cell>
          <cell r="B40588" t="str">
            <v>PARAFUSO ALLEN M6X20</v>
          </cell>
          <cell r="C40588" t="str">
            <v>HIBE</v>
          </cell>
          <cell r="D40588" t="str">
            <v>UN</v>
          </cell>
        </row>
        <row r="40589">
          <cell r="A40589" t="str">
            <v>I0000007499</v>
          </cell>
          <cell r="B40589" t="str">
            <v>PARAFUSO ALLEN M8X55</v>
          </cell>
          <cell r="C40589" t="str">
            <v>HIBE</v>
          </cell>
          <cell r="D40589" t="str">
            <v>UN</v>
          </cell>
        </row>
        <row r="40590">
          <cell r="A40590" t="str">
            <v>I0000007500</v>
          </cell>
          <cell r="B40590" t="str">
            <v>PARAFUSO ALLEN M8X25</v>
          </cell>
          <cell r="C40590" t="str">
            <v>HIBE</v>
          </cell>
          <cell r="D40590" t="str">
            <v>UN</v>
          </cell>
        </row>
        <row r="40591">
          <cell r="A40591" t="str">
            <v>I0000007501</v>
          </cell>
          <cell r="B40591" t="str">
            <v>PARAFUSO ALLEN M8X30</v>
          </cell>
          <cell r="C40591" t="str">
            <v>HIBE</v>
          </cell>
          <cell r="D40591" t="str">
            <v>UN</v>
          </cell>
        </row>
        <row r="40592">
          <cell r="A40592" t="str">
            <v>I0000007502</v>
          </cell>
          <cell r="B40592" t="str">
            <v>PARAFUSO ALLEN M8X35</v>
          </cell>
          <cell r="C40592" t="str">
            <v>HIBE</v>
          </cell>
          <cell r="D40592" t="str">
            <v>UN</v>
          </cell>
        </row>
        <row r="40593">
          <cell r="A40593" t="str">
            <v>I0000007503</v>
          </cell>
          <cell r="B40593" t="str">
            <v>PARAFUSO ALLEN M16X60</v>
          </cell>
          <cell r="C40593" t="str">
            <v>HIBE</v>
          </cell>
          <cell r="D40593" t="str">
            <v>UN</v>
          </cell>
        </row>
        <row r="40594">
          <cell r="A40594" t="str">
            <v>I0000007504</v>
          </cell>
          <cell r="B40594" t="str">
            <v>PARAFUSO ALLEN S/ CABECA M16X50</v>
          </cell>
          <cell r="C40594" t="str">
            <v>HIBE</v>
          </cell>
          <cell r="D40594" t="str">
            <v>UN</v>
          </cell>
        </row>
        <row r="40595">
          <cell r="A40595" t="str">
            <v>I0000007505</v>
          </cell>
          <cell r="B40595" t="str">
            <v>PARAFUSO ALLEN S/ CABECA M4X10</v>
          </cell>
          <cell r="C40595" t="str">
            <v>HIBE</v>
          </cell>
          <cell r="D40595" t="str">
            <v>UN</v>
          </cell>
        </row>
        <row r="40596">
          <cell r="A40596" t="str">
            <v>I0000007506</v>
          </cell>
          <cell r="B40596" t="str">
            <v>PARAFUSO ALLEN S/ CABECA M5X10</v>
          </cell>
          <cell r="C40596" t="str">
            <v>HIBE</v>
          </cell>
          <cell r="D40596" t="str">
            <v>UN</v>
          </cell>
        </row>
        <row r="40597">
          <cell r="A40597" t="str">
            <v>I0000007507</v>
          </cell>
          <cell r="B40597" t="str">
            <v>PARAFUSO ALLEN S/ CABECA M5X30</v>
          </cell>
          <cell r="C40597" t="str">
            <v>HIBE</v>
          </cell>
          <cell r="D40597" t="str">
            <v>UN</v>
          </cell>
        </row>
        <row r="40598">
          <cell r="A40598" t="str">
            <v>I0000007508</v>
          </cell>
          <cell r="B40598" t="str">
            <v>PARAFUSO ALLEN S/ CABECA M6X30</v>
          </cell>
          <cell r="C40598" t="str">
            <v>HIBE</v>
          </cell>
          <cell r="D40598" t="str">
            <v>UN</v>
          </cell>
        </row>
        <row r="40599">
          <cell r="A40599" t="str">
            <v>I0000007509</v>
          </cell>
          <cell r="B40599" t="str">
            <v>PARAFUSO ALLEN S/ CABECA M8X30</v>
          </cell>
          <cell r="C40599" t="str">
            <v>HIBE</v>
          </cell>
          <cell r="D40599" t="str">
            <v>UN</v>
          </cell>
        </row>
        <row r="40600">
          <cell r="A40600" t="str">
            <v>I0000007510</v>
          </cell>
          <cell r="B40600" t="str">
            <v>PARAFUSO ALLEN S/ CABECA M6X8</v>
          </cell>
          <cell r="C40600" t="str">
            <v>HIBE</v>
          </cell>
          <cell r="D40600" t="str">
            <v>UN</v>
          </cell>
        </row>
        <row r="40601">
          <cell r="A40601" t="str">
            <v>I0000007511</v>
          </cell>
          <cell r="B40601" t="str">
            <v>PARAFUSO ALLEN S/ CABEÇA M8X12</v>
          </cell>
          <cell r="C40601" t="str">
            <v>HIBE</v>
          </cell>
          <cell r="D40601" t="str">
            <v>UN</v>
          </cell>
        </row>
        <row r="40602">
          <cell r="A40602" t="str">
            <v>I0000007512</v>
          </cell>
          <cell r="B40602" t="str">
            <v>PARAFUSO ALLEN S/ CABEÇA M8X13</v>
          </cell>
          <cell r="C40602" t="str">
            <v>HIBE</v>
          </cell>
          <cell r="D40602" t="str">
            <v>UN</v>
          </cell>
        </row>
        <row r="40603">
          <cell r="A40603" t="str">
            <v>I0000007513</v>
          </cell>
          <cell r="B40603" t="str">
            <v>PARAFUSO ALLEN SEX. CAB. CONICA M3X15</v>
          </cell>
          <cell r="C40603" t="str">
            <v>HIBE</v>
          </cell>
          <cell r="D40603" t="str">
            <v>UN</v>
          </cell>
        </row>
        <row r="40604">
          <cell r="A40604" t="str">
            <v>I0000007514</v>
          </cell>
          <cell r="B40604" t="str">
            <v>PARAFUSO ALLEN SEX. CAB. CONICA M3X25</v>
          </cell>
          <cell r="C40604" t="str">
            <v>HIBE</v>
          </cell>
          <cell r="D40604" t="str">
            <v>UN</v>
          </cell>
        </row>
        <row r="40605">
          <cell r="A40605" t="str">
            <v>I0000007515</v>
          </cell>
          <cell r="B40605" t="str">
            <v>PARAFUSO ALLEN SEX. CAB. CONICA M4X15</v>
          </cell>
          <cell r="C40605" t="str">
            <v>HIBE</v>
          </cell>
          <cell r="D40605" t="str">
            <v>UN</v>
          </cell>
        </row>
        <row r="40606">
          <cell r="A40606" t="str">
            <v>I0000007516</v>
          </cell>
          <cell r="B40606" t="str">
            <v>PARAFUSO ALLEN SEX. CAB. CONICA M4X25</v>
          </cell>
          <cell r="C40606" t="str">
            <v>HIBE</v>
          </cell>
          <cell r="D40606" t="str">
            <v>UN</v>
          </cell>
        </row>
        <row r="40607">
          <cell r="A40607" t="str">
            <v>I0000007517</v>
          </cell>
          <cell r="B40607" t="str">
            <v>PARAFUSO ALLEN SEX. CAB. CONICA M4X30</v>
          </cell>
          <cell r="C40607" t="str">
            <v>HIBE</v>
          </cell>
          <cell r="D40607" t="str">
            <v>UN</v>
          </cell>
        </row>
        <row r="40608">
          <cell r="A40608" t="str">
            <v>I0000007518</v>
          </cell>
          <cell r="B40608" t="str">
            <v>PARAFUSO ALLEN SEX. CAB. CONICA M5X15</v>
          </cell>
          <cell r="C40608" t="str">
            <v>HIBE</v>
          </cell>
          <cell r="D40608" t="str">
            <v>UN</v>
          </cell>
        </row>
        <row r="40609">
          <cell r="A40609" t="str">
            <v>I0000007519</v>
          </cell>
          <cell r="B40609" t="str">
            <v>PARAFUSO ALLEN SEX. CAB. CONICA M5X20</v>
          </cell>
          <cell r="C40609" t="str">
            <v>HIBE</v>
          </cell>
          <cell r="D40609" t="str">
            <v>UN</v>
          </cell>
        </row>
        <row r="40610">
          <cell r="A40610" t="str">
            <v>I0000007520</v>
          </cell>
          <cell r="B40610" t="str">
            <v>PARAFUSO ALLEN SEX. CAB. CONICA M5X25</v>
          </cell>
          <cell r="C40610" t="str">
            <v>HIBE</v>
          </cell>
          <cell r="D40610" t="str">
            <v>UN</v>
          </cell>
        </row>
        <row r="40611">
          <cell r="A40611" t="str">
            <v>I0000007521</v>
          </cell>
          <cell r="B40611" t="str">
            <v>PARAFUSO ALLEN SEX. CAB. CONICA M5X30</v>
          </cell>
          <cell r="C40611" t="str">
            <v>HIBE</v>
          </cell>
          <cell r="D40611" t="str">
            <v>UN</v>
          </cell>
        </row>
        <row r="40612">
          <cell r="A40612" t="str">
            <v>I0000007522</v>
          </cell>
          <cell r="B40612" t="str">
            <v>PARAFUSO ALLEN SEX. CAB. CONICA M6X15</v>
          </cell>
          <cell r="C40612" t="str">
            <v>HIBE</v>
          </cell>
          <cell r="D40612" t="str">
            <v>UN</v>
          </cell>
        </row>
        <row r="40613">
          <cell r="A40613" t="str">
            <v>I0000007523</v>
          </cell>
          <cell r="B40613" t="str">
            <v>PARAFUSO ALLEN SEX. CAB. CONICA M6X25</v>
          </cell>
          <cell r="C40613" t="str">
            <v>HIBE</v>
          </cell>
          <cell r="D40613" t="str">
            <v>UN</v>
          </cell>
        </row>
        <row r="40614">
          <cell r="A40614" t="str">
            <v>I0000007524</v>
          </cell>
          <cell r="B40614" t="str">
            <v>PARAFUSO ALLEN SEX. CAB. CONICA M6X30</v>
          </cell>
          <cell r="C40614" t="str">
            <v>HIBE</v>
          </cell>
          <cell r="D40614" t="str">
            <v>UN</v>
          </cell>
        </row>
        <row r="40615">
          <cell r="A40615" t="str">
            <v>I0000007525</v>
          </cell>
          <cell r="B40615" t="str">
            <v>PARAFUSO ALLEN SEX. CAB. CONICA M8X15</v>
          </cell>
          <cell r="C40615" t="str">
            <v>HIBE</v>
          </cell>
          <cell r="D40615" t="str">
            <v>UN</v>
          </cell>
        </row>
        <row r="40616">
          <cell r="A40616" t="str">
            <v>I0000007526</v>
          </cell>
          <cell r="B40616" t="str">
            <v>PARAFUSO ALLEN SEX. CAB. CONICA M8X25</v>
          </cell>
          <cell r="C40616" t="str">
            <v>HIBE</v>
          </cell>
          <cell r="D40616" t="str">
            <v>UN</v>
          </cell>
        </row>
        <row r="40617">
          <cell r="A40617" t="str">
            <v>I0000007527</v>
          </cell>
          <cell r="B40617" t="str">
            <v>PARAFUSO ALLEN SEX. CAB. CONICA M8X30</v>
          </cell>
          <cell r="C40617" t="str">
            <v>HIBE</v>
          </cell>
          <cell r="D40617" t="str">
            <v>UN</v>
          </cell>
        </row>
        <row r="40618">
          <cell r="A40618" t="str">
            <v>I0000007528</v>
          </cell>
          <cell r="B40618" t="str">
            <v>PARAFUSO M-16X150MM CAB. QUAD. RASGO T</v>
          </cell>
          <cell r="C40618" t="str">
            <v>HIBE</v>
          </cell>
          <cell r="D40618" t="str">
            <v>UN</v>
          </cell>
        </row>
        <row r="40619">
          <cell r="A40619" t="str">
            <v>I0000007529</v>
          </cell>
          <cell r="B40619" t="str">
            <v>PARAFUSO M-20 X150MM CAB. QUAD. RASGO T</v>
          </cell>
          <cell r="C40619" t="str">
            <v>HIBE</v>
          </cell>
          <cell r="D40619" t="str">
            <v>UN</v>
          </cell>
        </row>
        <row r="40620">
          <cell r="A40620" t="str">
            <v>I0000007530</v>
          </cell>
          <cell r="B40620" t="str">
            <v>PASTA  Z</v>
          </cell>
          <cell r="C40620" t="str">
            <v>HIBE</v>
          </cell>
          <cell r="D40620" t="str">
            <v>UN</v>
          </cell>
        </row>
        <row r="40621">
          <cell r="A40621" t="str">
            <v>I0000007531</v>
          </cell>
          <cell r="B40621" t="str">
            <v>PASTA CANALETA PRETA</v>
          </cell>
          <cell r="C40621" t="str">
            <v>HIBE</v>
          </cell>
          <cell r="D40621" t="str">
            <v>UN</v>
          </cell>
        </row>
        <row r="40622">
          <cell r="A40622" t="str">
            <v>I0000007532</v>
          </cell>
          <cell r="B40622" t="str">
            <v>PASTA CANALETA TRANSPARENTE</v>
          </cell>
          <cell r="C40622" t="str">
            <v>HIBE</v>
          </cell>
          <cell r="D40622" t="str">
            <v>UN</v>
          </cell>
        </row>
        <row r="40623">
          <cell r="A40623" t="str">
            <v>I0000007533</v>
          </cell>
          <cell r="B40623" t="str">
            <v>PLÁSTICO PARA PLASTIFICAÇÃO A4</v>
          </cell>
          <cell r="C40623" t="str">
            <v>HIBE</v>
          </cell>
          <cell r="D40623" t="str">
            <v>UN</v>
          </cell>
        </row>
        <row r="40624">
          <cell r="A40624" t="str">
            <v>I0000007534</v>
          </cell>
          <cell r="B40624" t="str">
            <v>PLUG MACHO 5POLOS 3P+N+T STECK 380V 16 A</v>
          </cell>
          <cell r="C40624" t="str">
            <v>HIBE</v>
          </cell>
          <cell r="D40624" t="str">
            <v>UN</v>
          </cell>
        </row>
        <row r="40625">
          <cell r="A40625" t="str">
            <v>I0000007535</v>
          </cell>
          <cell r="B40625" t="str">
            <v>SENSOR INDUTIVO PNR2MDPK12 PNPGRL18P2032</v>
          </cell>
          <cell r="C40625" t="str">
            <v>HIBE</v>
          </cell>
          <cell r="D40625" t="str">
            <v>UN</v>
          </cell>
        </row>
        <row r="40626">
          <cell r="A40626" t="str">
            <v>I0000007536</v>
          </cell>
          <cell r="B40626" t="str">
            <v>POLIA DA VARETA  020 COD 5100200304</v>
          </cell>
          <cell r="C40626" t="str">
            <v>HIBE</v>
          </cell>
          <cell r="D40626" t="str">
            <v>UN</v>
          </cell>
        </row>
        <row r="40627">
          <cell r="A40627" t="str">
            <v>I0000007537</v>
          </cell>
          <cell r="B40627" t="str">
            <v>PONTA DE GRAFITE 0.7</v>
          </cell>
          <cell r="C40627" t="str">
            <v>HIBE</v>
          </cell>
          <cell r="D40627" t="str">
            <v>UN</v>
          </cell>
        </row>
        <row r="40628">
          <cell r="A40628" t="str">
            <v>I0000007538</v>
          </cell>
          <cell r="B40628" t="str">
            <v>PORCA LOSANGULAR 1/4”</v>
          </cell>
          <cell r="C40628" t="str">
            <v>HIBE</v>
          </cell>
          <cell r="D40628" t="str">
            <v>UN</v>
          </cell>
        </row>
        <row r="40629">
          <cell r="A40629" t="str">
            <v>I0000007539</v>
          </cell>
          <cell r="B40629" t="str">
            <v>POSICIONADOR ESFERA GN 614-4 NI</v>
          </cell>
          <cell r="C40629" t="str">
            <v>HIBE</v>
          </cell>
          <cell r="D40629" t="str">
            <v>UN</v>
          </cell>
        </row>
        <row r="40630">
          <cell r="A40630" t="str">
            <v>I0000007540</v>
          </cell>
          <cell r="B40630" t="str">
            <v>PRENDEDOR DE PAPEL 32MM</v>
          </cell>
          <cell r="C40630" t="str">
            <v>HIBE</v>
          </cell>
          <cell r="D40630" t="str">
            <v>UN</v>
          </cell>
        </row>
        <row r="40631">
          <cell r="A40631" t="str">
            <v>I0000007541</v>
          </cell>
          <cell r="B40631" t="str">
            <v>PROTOCOLO DE CORRESPONDENCIA</v>
          </cell>
          <cell r="C40631" t="str">
            <v>HIBE</v>
          </cell>
          <cell r="D40631" t="str">
            <v>UN</v>
          </cell>
        </row>
        <row r="40632">
          <cell r="A40632" t="str">
            <v>I0000007542</v>
          </cell>
          <cell r="B40632" t="str">
            <v>REGUA 30 CM</v>
          </cell>
          <cell r="C40632" t="str">
            <v>HIBE</v>
          </cell>
          <cell r="D40632" t="str">
            <v>UN</v>
          </cell>
        </row>
        <row r="40633">
          <cell r="A40633" t="str">
            <v>I0000007543</v>
          </cell>
          <cell r="B40633" t="str">
            <v>REGULADOR DE FLUXO DALMASHIO 1/8''D8</v>
          </cell>
          <cell r="C40633" t="str">
            <v>HIBE</v>
          </cell>
          <cell r="D40633" t="str">
            <v>UN</v>
          </cell>
        </row>
        <row r="40634">
          <cell r="A40634" t="str">
            <v>I0000007544</v>
          </cell>
          <cell r="B40634" t="str">
            <v>RELE AUXILIAR DRM570024LD</v>
          </cell>
          <cell r="C40634" t="str">
            <v>HIBE</v>
          </cell>
          <cell r="D40634" t="str">
            <v>UN</v>
          </cell>
        </row>
        <row r="40635">
          <cell r="A40635" t="str">
            <v>I0000007545</v>
          </cell>
          <cell r="B40635" t="str">
            <v>RELE DE ESTADO SOLIDO 40A</v>
          </cell>
          <cell r="C40635" t="str">
            <v>HIBE</v>
          </cell>
          <cell r="D40635" t="str">
            <v>UN</v>
          </cell>
        </row>
        <row r="40636">
          <cell r="A40636" t="str">
            <v>I0000007546</v>
          </cell>
          <cell r="B40636" t="str">
            <v>RELE DE ESTADO SOLIDO SSR4840 40A/480</v>
          </cell>
          <cell r="C40636" t="str">
            <v>HIBE</v>
          </cell>
          <cell r="D40636" t="str">
            <v>UN</v>
          </cell>
        </row>
        <row r="40637">
          <cell r="A40637" t="str">
            <v>I0000007547</v>
          </cell>
          <cell r="B40637" t="str">
            <v>RELE SCHRACK 24 VDC</v>
          </cell>
          <cell r="C40637" t="str">
            <v>HIBE</v>
          </cell>
          <cell r="D40637" t="str">
            <v>UN</v>
          </cell>
        </row>
        <row r="40638">
          <cell r="A40638" t="str">
            <v>I0000007548</v>
          </cell>
          <cell r="B40638" t="str">
            <v>RESISTENCIA HELICOIDAL 22X200MM 700W</v>
          </cell>
          <cell r="C40638" t="str">
            <v>HIBE</v>
          </cell>
          <cell r="D40638" t="str">
            <v>UN</v>
          </cell>
        </row>
        <row r="40639">
          <cell r="A40639" t="str">
            <v>I0000007549</v>
          </cell>
          <cell r="B40639" t="str">
            <v>RESISTENCIA PJ6 Ø5/8"X110MM - 04.12.0112</v>
          </cell>
          <cell r="C40639" t="str">
            <v>HIBE</v>
          </cell>
          <cell r="D40639" t="str">
            <v>UN</v>
          </cell>
        </row>
        <row r="40640">
          <cell r="A40640" t="str">
            <v>I0000007550</v>
          </cell>
          <cell r="B40640" t="str">
            <v>RESISTENCIA COLEIRA BOSCH 60X35 230V250W</v>
          </cell>
          <cell r="C40640" t="str">
            <v>HIBE</v>
          </cell>
          <cell r="D40640" t="str">
            <v>UN</v>
          </cell>
        </row>
        <row r="40641">
          <cell r="A40641" t="str">
            <v>I0000007551</v>
          </cell>
          <cell r="B40641" t="str">
            <v>RESISTENCIA HELICOIDAL 24X120 MM</v>
          </cell>
          <cell r="C40641" t="str">
            <v>HIBE</v>
          </cell>
          <cell r="D40641" t="str">
            <v>UN</v>
          </cell>
        </row>
        <row r="40642">
          <cell r="A40642" t="str">
            <v>I0000007552</v>
          </cell>
          <cell r="B40642" t="str">
            <v>RESISTENCIA HELICOIDAL 50X150 MM</v>
          </cell>
          <cell r="C40642" t="str">
            <v>HIBE</v>
          </cell>
          <cell r="D40642" t="str">
            <v>UN</v>
          </cell>
        </row>
        <row r="40643">
          <cell r="A40643" t="str">
            <v>I0000007553</v>
          </cell>
          <cell r="B40643" t="str">
            <v>RESISTENCIA HELICOIDAL 16X40 MM</v>
          </cell>
          <cell r="C40643" t="str">
            <v>HIBE</v>
          </cell>
          <cell r="D40643" t="str">
            <v>UN</v>
          </cell>
        </row>
        <row r="40644">
          <cell r="A40644" t="str">
            <v>I0000007554</v>
          </cell>
          <cell r="B40644" t="str">
            <v>RESISTENCIA HELICOIDAL 60X90 MM</v>
          </cell>
          <cell r="C40644" t="str">
            <v>HIBE</v>
          </cell>
          <cell r="D40644" t="str">
            <v>UN</v>
          </cell>
        </row>
        <row r="40645">
          <cell r="A40645" t="str">
            <v>I0000007555</v>
          </cell>
          <cell r="B40645" t="str">
            <v>RESISTENCIA HELICOIDAL 22X40 MM</v>
          </cell>
          <cell r="C40645" t="str">
            <v>HIBE</v>
          </cell>
          <cell r="D40645" t="str">
            <v>UN</v>
          </cell>
        </row>
        <row r="40646">
          <cell r="A40646" t="str">
            <v>I0000007556</v>
          </cell>
          <cell r="B40646" t="str">
            <v>RESISTENCIA HELICOIDAL 25X20 MM</v>
          </cell>
          <cell r="C40646" t="str">
            <v>HIBE</v>
          </cell>
          <cell r="D40646" t="str">
            <v>UN</v>
          </cell>
        </row>
        <row r="40647">
          <cell r="A40647" t="str">
            <v>I0000007557</v>
          </cell>
          <cell r="B40647" t="str">
            <v>RESISTENCIA HELICOIDAL 25X50 MM</v>
          </cell>
          <cell r="C40647" t="str">
            <v>HIBE</v>
          </cell>
          <cell r="D40647" t="str">
            <v>UN</v>
          </cell>
        </row>
        <row r="40648">
          <cell r="A40648" t="str">
            <v>I0000007558</v>
          </cell>
          <cell r="B40648" t="str">
            <v>RESISTENCIA MICROTUBULAR 22X40 MM</v>
          </cell>
          <cell r="C40648" t="str">
            <v>HIBE</v>
          </cell>
          <cell r="D40648" t="str">
            <v>UN</v>
          </cell>
        </row>
        <row r="40649">
          <cell r="A40649" t="str">
            <v>I0000007559</v>
          </cell>
          <cell r="B40649" t="str">
            <v>RESISTENCIA MICROTUBULAR 40X40 MM</v>
          </cell>
          <cell r="C40649" t="str">
            <v>HIBE</v>
          </cell>
          <cell r="D40649" t="str">
            <v>UN</v>
          </cell>
        </row>
        <row r="40650">
          <cell r="A40650" t="str">
            <v>I0000007560</v>
          </cell>
          <cell r="B40650" t="str">
            <v>RESISTENCIA MICROTUBULAR 30X110 MM</v>
          </cell>
          <cell r="C40650" t="str">
            <v>HIBE</v>
          </cell>
          <cell r="D40650" t="str">
            <v>UN</v>
          </cell>
        </row>
        <row r="40651">
          <cell r="A40651" t="str">
            <v>I0000007561</v>
          </cell>
          <cell r="B40651" t="str">
            <v>RESISTENCIA MICROTUBULAR 30X140 MM</v>
          </cell>
          <cell r="C40651" t="str">
            <v>HIBE</v>
          </cell>
          <cell r="D40651" t="str">
            <v>UN</v>
          </cell>
        </row>
        <row r="40652">
          <cell r="A40652" t="str">
            <v>I0000007562</v>
          </cell>
          <cell r="B40652" t="str">
            <v>RESISTENCIA MICROTUBULAR 30X80 MM</v>
          </cell>
          <cell r="C40652" t="str">
            <v>HIBE</v>
          </cell>
          <cell r="D40652" t="str">
            <v>UN</v>
          </cell>
        </row>
        <row r="40653">
          <cell r="A40653" t="str">
            <v>I0000007563</v>
          </cell>
          <cell r="B40653" t="str">
            <v>RESISTENCIA MICROTUBULAR 35X60 MM</v>
          </cell>
          <cell r="C40653" t="str">
            <v>HIBE</v>
          </cell>
          <cell r="D40653" t="str">
            <v>UN</v>
          </cell>
        </row>
        <row r="40654">
          <cell r="A40654" t="str">
            <v>I0000007564</v>
          </cell>
          <cell r="B40654" t="str">
            <v>RESISTENCIA MICROTUBULAR 40X100 MM</v>
          </cell>
          <cell r="C40654" t="str">
            <v>HIBE</v>
          </cell>
          <cell r="D40654" t="str">
            <v>UN</v>
          </cell>
        </row>
        <row r="40655">
          <cell r="A40655" t="str">
            <v>I0000007565</v>
          </cell>
          <cell r="B40655" t="str">
            <v>RESISTENCIA MICROTUBULAR 40X40 MM</v>
          </cell>
          <cell r="C40655" t="str">
            <v>HIBE</v>
          </cell>
          <cell r="D40655" t="str">
            <v>UN</v>
          </cell>
        </row>
        <row r="40656">
          <cell r="A40656" t="str">
            <v>I0000007566</v>
          </cell>
          <cell r="B40656" t="str">
            <v>RESISTENCIA MODULAR 6,5X950 MM</v>
          </cell>
          <cell r="C40656" t="str">
            <v>HIBE</v>
          </cell>
          <cell r="D40656" t="str">
            <v>UN</v>
          </cell>
        </row>
        <row r="40657">
          <cell r="A40657" t="str">
            <v>I0000007567</v>
          </cell>
          <cell r="B40657" t="str">
            <v>RESISTENCIA MODULAR 8,5X400 MM</v>
          </cell>
          <cell r="C40657" t="str">
            <v>HIBE</v>
          </cell>
          <cell r="D40657" t="str">
            <v>UN</v>
          </cell>
        </row>
        <row r="40658">
          <cell r="A40658" t="str">
            <v>I0000007568</v>
          </cell>
          <cell r="B40658" t="str">
            <v>RESISTENCIA MODULAR 8,5X500 700W</v>
          </cell>
          <cell r="C40658" t="str">
            <v>HIBE</v>
          </cell>
          <cell r="D40658" t="str">
            <v>UN</v>
          </cell>
        </row>
        <row r="40659">
          <cell r="A40659" t="str">
            <v>I0000007569</v>
          </cell>
          <cell r="B40659" t="str">
            <v>RESISTENCIA MODULAR 8X400 MM</v>
          </cell>
          <cell r="C40659" t="str">
            <v>HIBE</v>
          </cell>
          <cell r="D40659" t="str">
            <v>UN</v>
          </cell>
        </row>
        <row r="40660">
          <cell r="A40660" t="str">
            <v>I0000007570</v>
          </cell>
          <cell r="B40660" t="str">
            <v>RESISTENCIA MODULAR 8X450 MM</v>
          </cell>
          <cell r="C40660" t="str">
            <v>HIBE</v>
          </cell>
          <cell r="D40660" t="str">
            <v>UN</v>
          </cell>
        </row>
        <row r="40661">
          <cell r="A40661" t="str">
            <v>I0000007571</v>
          </cell>
          <cell r="B40661" t="str">
            <v>RESISTENCIA MODULAR 8X600 MM 600 WTS</v>
          </cell>
          <cell r="C40661" t="str">
            <v>HIBE</v>
          </cell>
          <cell r="D40661" t="str">
            <v>UN</v>
          </cell>
        </row>
        <row r="40662">
          <cell r="A40662" t="str">
            <v>I0000007572</v>
          </cell>
          <cell r="B40662" t="str">
            <v>RESISTENCIA MODULAR 6,5X450 MM</v>
          </cell>
          <cell r="C40662" t="str">
            <v>HIBE</v>
          </cell>
          <cell r="D40662" t="str">
            <v>UN</v>
          </cell>
        </row>
        <row r="40663">
          <cell r="A40663" t="str">
            <v>I0000007573</v>
          </cell>
          <cell r="B40663" t="str">
            <v>RESISTENCIA MODULAR 6,5X550 MM</v>
          </cell>
          <cell r="C40663" t="str">
            <v>HIBE</v>
          </cell>
          <cell r="D40663" t="str">
            <v>UN</v>
          </cell>
        </row>
        <row r="40664">
          <cell r="A40664" t="str">
            <v>I0000007574</v>
          </cell>
          <cell r="B40664" t="str">
            <v>RESISTENCIA MODULAR 6,5X750 MM</v>
          </cell>
          <cell r="C40664" t="str">
            <v>HIBE</v>
          </cell>
          <cell r="D40664" t="str">
            <v>UN</v>
          </cell>
        </row>
        <row r="40665">
          <cell r="A40665" t="str">
            <v>I0000007575</v>
          </cell>
          <cell r="B40665" t="str">
            <v>RESISTENCIA MODULAR 6,5X850 MM</v>
          </cell>
          <cell r="C40665" t="str">
            <v>HIBE</v>
          </cell>
          <cell r="D40665" t="str">
            <v>UN</v>
          </cell>
        </row>
        <row r="40666">
          <cell r="A40666" t="str">
            <v>I0000007576</v>
          </cell>
          <cell r="B40666" t="str">
            <v>RESISTENCIA MODULAR 6,5X500 MM</v>
          </cell>
          <cell r="C40666" t="str">
            <v>HIBE</v>
          </cell>
          <cell r="D40666" t="str">
            <v>UN</v>
          </cell>
        </row>
        <row r="40667">
          <cell r="A40667" t="str">
            <v>I0000007577</v>
          </cell>
          <cell r="B40667" t="str">
            <v>RESISTENCIA MODULAR 6,5X700 MM</v>
          </cell>
          <cell r="C40667" t="str">
            <v>HIBE</v>
          </cell>
          <cell r="D40667" t="str">
            <v>UN</v>
          </cell>
        </row>
        <row r="40668">
          <cell r="A40668" t="str">
            <v>I0000007578</v>
          </cell>
          <cell r="B40668" t="str">
            <v>RESISTENCIA MODULAR 8.5X600 MM 860W</v>
          </cell>
          <cell r="C40668" t="str">
            <v>HIBE</v>
          </cell>
          <cell r="D40668" t="str">
            <v>UN</v>
          </cell>
        </row>
        <row r="40669">
          <cell r="A40669" t="str">
            <v>I0000007579</v>
          </cell>
          <cell r="B40669" t="str">
            <v>RESISTENCIA COLEIRA BOSCH 60X65 220V400W</v>
          </cell>
          <cell r="C40669" t="str">
            <v>HIBE</v>
          </cell>
          <cell r="D40669" t="str">
            <v>UN</v>
          </cell>
        </row>
        <row r="40670">
          <cell r="A40670" t="str">
            <v>I0000007580</v>
          </cell>
          <cell r="B40670" t="str">
            <v>RESISTENCIA COLEIRA 275X60MM 1400W 220V</v>
          </cell>
          <cell r="C40670" t="str">
            <v>HIBE</v>
          </cell>
          <cell r="D40670" t="str">
            <v>UN</v>
          </cell>
        </row>
        <row r="40671">
          <cell r="A40671" t="str">
            <v>I0000007581</v>
          </cell>
          <cell r="B40671" t="str">
            <v>RESISTENCIA COLEIRA 42X45MM 200W 220V</v>
          </cell>
          <cell r="C40671" t="str">
            <v>HIBE</v>
          </cell>
          <cell r="D40671" t="str">
            <v>UN</v>
          </cell>
        </row>
        <row r="40672">
          <cell r="A40672" t="str">
            <v>I0000007582</v>
          </cell>
          <cell r="B40672" t="str">
            <v>RESISTENCIA COLEIRA 120X45MM 750W 220V</v>
          </cell>
          <cell r="C40672" t="str">
            <v>HIBE</v>
          </cell>
          <cell r="D40672" t="str">
            <v>UN</v>
          </cell>
        </row>
        <row r="40673">
          <cell r="A40673" t="str">
            <v>I0000007583</v>
          </cell>
          <cell r="B40673" t="str">
            <v>RESISTENCIA COLEIRA 130X75MM 1200W 220V</v>
          </cell>
          <cell r="C40673" t="str">
            <v>HIBE</v>
          </cell>
          <cell r="D40673" t="str">
            <v>UN</v>
          </cell>
        </row>
        <row r="40674">
          <cell r="A40674" t="str">
            <v>I0000007584</v>
          </cell>
          <cell r="B40674" t="str">
            <v>RESISTENCIA COLEIRA 145X80MM 1400W 220V</v>
          </cell>
          <cell r="C40674" t="str">
            <v>HIBE</v>
          </cell>
          <cell r="D40674" t="str">
            <v>UN</v>
          </cell>
        </row>
        <row r="40675">
          <cell r="A40675" t="str">
            <v>I0000007585</v>
          </cell>
          <cell r="B40675" t="str">
            <v>RESISTENCIA COLEIRA 225X60MM 2400W 220V</v>
          </cell>
          <cell r="C40675" t="str">
            <v>HIBE</v>
          </cell>
          <cell r="D40675" t="str">
            <v>UN</v>
          </cell>
        </row>
        <row r="40676">
          <cell r="A40676" t="str">
            <v>I0000007586</v>
          </cell>
          <cell r="B40676" t="str">
            <v>RESISTENCIA COLEIRA 275X60MM 1400W 220V</v>
          </cell>
          <cell r="C40676" t="str">
            <v>HIBE</v>
          </cell>
          <cell r="D40676" t="str">
            <v>UN</v>
          </cell>
        </row>
        <row r="40677">
          <cell r="A40677" t="str">
            <v>I0000007587</v>
          </cell>
          <cell r="B40677" t="str">
            <v>RESISTENCIA COLEIRA 42X45MM 200W 220V</v>
          </cell>
          <cell r="C40677" t="str">
            <v>HIBE</v>
          </cell>
          <cell r="D40677" t="str">
            <v>UN</v>
          </cell>
        </row>
        <row r="40678">
          <cell r="A40678" t="str">
            <v>I0000007588</v>
          </cell>
          <cell r="B40678" t="str">
            <v>RESISTENCIA TUBULAR U 8X500MM 2500W 220V</v>
          </cell>
          <cell r="C40678" t="str">
            <v>HIBE</v>
          </cell>
          <cell r="D40678" t="str">
            <v>UN</v>
          </cell>
        </row>
        <row r="40679">
          <cell r="A40679" t="str">
            <v>I0000007589</v>
          </cell>
          <cell r="B40679" t="str">
            <v>RESISTENCIA PERFIL INOX RKP 6X6X570 MM</v>
          </cell>
          <cell r="C40679" t="str">
            <v>HIBE</v>
          </cell>
          <cell r="D40679" t="str">
            <v>UN</v>
          </cell>
        </row>
        <row r="40680">
          <cell r="A40680" t="str">
            <v>I0000007590</v>
          </cell>
          <cell r="B40680" t="str">
            <v>RESISTENCIA PERFIL INOX RKP 6X6X770 MM</v>
          </cell>
          <cell r="C40680" t="str">
            <v>HIBE</v>
          </cell>
          <cell r="D40680" t="str">
            <v>UN</v>
          </cell>
        </row>
        <row r="40681">
          <cell r="A40681" t="str">
            <v>I0000007591</v>
          </cell>
          <cell r="B40681" t="str">
            <v>RETROVISOR STILL CLX-25</v>
          </cell>
          <cell r="C40681" t="str">
            <v>HIBE</v>
          </cell>
          <cell r="D40681" t="str">
            <v>UN</v>
          </cell>
        </row>
        <row r="40682">
          <cell r="A40682" t="str">
            <v>I0000007592</v>
          </cell>
          <cell r="B40682" t="str">
            <v>RETROVISOR STILL FMX-17</v>
          </cell>
          <cell r="C40682" t="str">
            <v>HIBE</v>
          </cell>
          <cell r="D40682" t="str">
            <v>UN</v>
          </cell>
        </row>
        <row r="40683">
          <cell r="A40683" t="str">
            <v>I0000007593</v>
          </cell>
          <cell r="B40683" t="str">
            <v>RODA DE APOIO EGU18 - COD: 0769165</v>
          </cell>
          <cell r="C40683" t="str">
            <v>HIBE</v>
          </cell>
          <cell r="D40683" t="str">
            <v>UN</v>
          </cell>
        </row>
        <row r="40684">
          <cell r="A40684" t="str">
            <v>I0000007594</v>
          </cell>
          <cell r="B40684" t="str">
            <v>RODA DE CARGA EGU-17 STILL 4411624</v>
          </cell>
          <cell r="C40684" t="str">
            <v>HIBE</v>
          </cell>
          <cell r="D40684" t="str">
            <v>UN</v>
          </cell>
        </row>
        <row r="40685">
          <cell r="A40685" t="str">
            <v>I0000007595</v>
          </cell>
          <cell r="B40685" t="str">
            <v>RODO GRANDE</v>
          </cell>
          <cell r="C40685" t="str">
            <v>HIBE</v>
          </cell>
          <cell r="D40685" t="str">
            <v>UN</v>
          </cell>
        </row>
        <row r="40686">
          <cell r="A40686" t="str">
            <v>I0000007596</v>
          </cell>
          <cell r="B40686" t="str">
            <v>ROLAMENTO  62052</v>
          </cell>
          <cell r="C40686" t="str">
            <v>HIBE</v>
          </cell>
          <cell r="D40686" t="str">
            <v>UN</v>
          </cell>
        </row>
        <row r="40687">
          <cell r="A40687" t="str">
            <v>I0000007597</v>
          </cell>
          <cell r="B40687" t="str">
            <v>ROLAMENTO 6000 ZZ C3</v>
          </cell>
          <cell r="C40687" t="str">
            <v>HIBE</v>
          </cell>
          <cell r="D40687" t="str">
            <v>UN</v>
          </cell>
        </row>
        <row r="40688">
          <cell r="A40688" t="str">
            <v>I0000007598</v>
          </cell>
          <cell r="B40688" t="str">
            <v>ROLAMENTO 7308</v>
          </cell>
          <cell r="C40688" t="str">
            <v>HIBE</v>
          </cell>
          <cell r="D40688" t="str">
            <v>UN</v>
          </cell>
        </row>
        <row r="40689">
          <cell r="A40689" t="str">
            <v>I0000007599</v>
          </cell>
          <cell r="B40689" t="str">
            <v>ROLAMENTO 6206 ZZ C3</v>
          </cell>
          <cell r="C40689" t="str">
            <v>HIBE</v>
          </cell>
          <cell r="D40689" t="str">
            <v>UN</v>
          </cell>
        </row>
        <row r="40690">
          <cell r="A40690" t="str">
            <v>I0000007600</v>
          </cell>
          <cell r="B40690" t="str">
            <v>ROLAMENTO LINEAR - LME20UU</v>
          </cell>
          <cell r="C40690" t="str">
            <v>HIBE</v>
          </cell>
          <cell r="D40690" t="str">
            <v>UN</v>
          </cell>
        </row>
        <row r="40691">
          <cell r="A40691" t="str">
            <v>I0000007601</v>
          </cell>
          <cell r="B40691" t="str">
            <v>ROLAMENTO 6206 2Z</v>
          </cell>
          <cell r="C40691" t="str">
            <v>HIBE</v>
          </cell>
          <cell r="D40691" t="str">
            <v>UN</v>
          </cell>
        </row>
        <row r="40692">
          <cell r="A40692" t="str">
            <v>I0000007602</v>
          </cell>
          <cell r="B40692" t="str">
            <v>ROLAMENTO 6307 2Z</v>
          </cell>
          <cell r="C40692" t="str">
            <v>HIBE</v>
          </cell>
          <cell r="D40692" t="str">
            <v>UN</v>
          </cell>
        </row>
        <row r="40693">
          <cell r="A40693" t="str">
            <v>I0000007603</v>
          </cell>
          <cell r="B40693" t="str">
            <v>ROLAMENTO 6309 2Z</v>
          </cell>
          <cell r="C40693" t="str">
            <v>HIBE</v>
          </cell>
          <cell r="D40693" t="str">
            <v>UN</v>
          </cell>
        </row>
        <row r="40694">
          <cell r="A40694" t="str">
            <v>I0000007604</v>
          </cell>
          <cell r="B40694" t="str">
            <v>ROLAMENTO 61806 ZZ</v>
          </cell>
          <cell r="C40694" t="str">
            <v>HIBE</v>
          </cell>
          <cell r="D40694" t="str">
            <v>UN</v>
          </cell>
        </row>
        <row r="40695">
          <cell r="A40695" t="str">
            <v>I0000007605</v>
          </cell>
          <cell r="B40695" t="str">
            <v>ROLAMENTO UC205</v>
          </cell>
          <cell r="C40695" t="str">
            <v>HIBE</v>
          </cell>
          <cell r="D40695" t="str">
            <v>UN</v>
          </cell>
        </row>
        <row r="40696">
          <cell r="A40696" t="str">
            <v>I0000007606</v>
          </cell>
          <cell r="B40696" t="str">
            <v>SENSOR DE POSIÇÃO DM9PW</v>
          </cell>
          <cell r="C40696" t="str">
            <v>HIBE</v>
          </cell>
          <cell r="D40696" t="str">
            <v>UN</v>
          </cell>
        </row>
        <row r="40697">
          <cell r="A40697" t="str">
            <v>I0000007607</v>
          </cell>
          <cell r="B40697" t="str">
            <v>SENSOR INDUTIVO 8MM PNP CUP 90 04080405</v>
          </cell>
          <cell r="C40697" t="str">
            <v>HIBE</v>
          </cell>
          <cell r="D40697" t="str">
            <v>UN</v>
          </cell>
        </row>
        <row r="40698">
          <cell r="A40698" t="str">
            <v>I0000007608</v>
          </cell>
          <cell r="B40698" t="str">
            <v>SENSOR INDUTIVO CONRM83P5PVC IFL28M10ST2</v>
          </cell>
          <cell r="C40698" t="str">
            <v>HIBE</v>
          </cell>
          <cell r="D40698" t="str">
            <v>UN</v>
          </cell>
        </row>
        <row r="40699">
          <cell r="A40699" t="str">
            <v>I0000007609</v>
          </cell>
          <cell r="B40699" t="str">
            <v>SENSOR INDUTIVO IFL 2-8M10PSM2MM DCPNP</v>
          </cell>
          <cell r="C40699" t="str">
            <v>HIBE</v>
          </cell>
          <cell r="D40699" t="str">
            <v>UN</v>
          </cell>
        </row>
        <row r="40700">
          <cell r="A40700" t="str">
            <v>I0000007610</v>
          </cell>
          <cell r="B40700" t="str">
            <v>SENSOR INDUTIVO IFL28M10ST2PSN M81030VDC</v>
          </cell>
          <cell r="C40700" t="str">
            <v>HIBE</v>
          </cell>
          <cell r="D40700" t="str">
            <v>UN</v>
          </cell>
        </row>
        <row r="40701">
          <cell r="A40701" t="str">
            <v>I0000007611</v>
          </cell>
          <cell r="B40701" t="str">
            <v>SENSOR INDUTIVO IFL41210P SN 4MM M12X1</v>
          </cell>
          <cell r="C40701" t="str">
            <v>HIBE</v>
          </cell>
          <cell r="D40701" t="str">
            <v>UN</v>
          </cell>
        </row>
        <row r="40702">
          <cell r="A40702" t="str">
            <v>I0000007612</v>
          </cell>
          <cell r="B40702" t="str">
            <v>SENSOR INDUTIVO PNP 8MM 0A24 VCC PR082D</v>
          </cell>
          <cell r="C40702" t="str">
            <v>HIBE</v>
          </cell>
          <cell r="D40702" t="str">
            <v>UN</v>
          </cell>
        </row>
        <row r="40703">
          <cell r="A40703" t="str">
            <v>I0000007613</v>
          </cell>
          <cell r="B40703" t="str">
            <v>SENSOR TERMOPAR TIPO J M8X3 MT</v>
          </cell>
          <cell r="C40703" t="str">
            <v>HIBE</v>
          </cell>
          <cell r="D40703" t="str">
            <v>UN</v>
          </cell>
        </row>
        <row r="40704">
          <cell r="A40704" t="str">
            <v>I0000007614</v>
          </cell>
          <cell r="B40704" t="str">
            <v>SENSOR TERMOPAR TIPO J HOT STAMP PJ6</v>
          </cell>
          <cell r="C40704" t="str">
            <v>HIBE</v>
          </cell>
          <cell r="D40704" t="str">
            <v>UN</v>
          </cell>
        </row>
        <row r="40705">
          <cell r="A40705" t="str">
            <v>I0000007615</v>
          </cell>
          <cell r="B40705" t="str">
            <v>SENSOR TERMOPAR TIPO K M8X3 MT</v>
          </cell>
          <cell r="C40705" t="str">
            <v>HIBE</v>
          </cell>
          <cell r="D40705" t="str">
            <v>UN</v>
          </cell>
        </row>
        <row r="40706">
          <cell r="A40706" t="str">
            <v>I0000007616</v>
          </cell>
          <cell r="B40706" t="str">
            <v>SILENCIADOR AN20-02</v>
          </cell>
          <cell r="C40706" t="str">
            <v>HIBE</v>
          </cell>
          <cell r="D40706" t="str">
            <v>UN</v>
          </cell>
        </row>
        <row r="40707">
          <cell r="A40707" t="str">
            <v>I0000007617</v>
          </cell>
          <cell r="B40707" t="str">
            <v>SILICONE 280G PROFISSIONAL TUBO</v>
          </cell>
          <cell r="C40707" t="str">
            <v>HIBE</v>
          </cell>
          <cell r="D40707" t="str">
            <v>UN</v>
          </cell>
        </row>
        <row r="40708">
          <cell r="A40708" t="str">
            <v>I0000007618</v>
          </cell>
          <cell r="B40708" t="str">
            <v>TAMPAO 11172</v>
          </cell>
          <cell r="C40708" t="str">
            <v>HIBE</v>
          </cell>
          <cell r="D40708" t="str">
            <v>UN</v>
          </cell>
        </row>
        <row r="40709">
          <cell r="A40709" t="str">
            <v>I0000007619</v>
          </cell>
          <cell r="B40709" t="str">
            <v>TAMPAO 21115</v>
          </cell>
          <cell r="C40709" t="str">
            <v>HIBE</v>
          </cell>
          <cell r="D40709" t="str">
            <v>UN</v>
          </cell>
        </row>
        <row r="40710">
          <cell r="A40710" t="str">
            <v>I0000007620</v>
          </cell>
          <cell r="B40710" t="str">
            <v>TAMPAO 21136</v>
          </cell>
          <cell r="C40710" t="str">
            <v>HIBE</v>
          </cell>
          <cell r="D40710" t="str">
            <v>UN</v>
          </cell>
        </row>
        <row r="40711">
          <cell r="A40711" t="str">
            <v>I0000007621</v>
          </cell>
          <cell r="B40711" t="str">
            <v>TAMPAO 21295 14 SHORES</v>
          </cell>
          <cell r="C40711" t="str">
            <v>HIBE</v>
          </cell>
          <cell r="D40711" t="str">
            <v>UN</v>
          </cell>
        </row>
        <row r="40712">
          <cell r="A40712" t="str">
            <v>I0000007622</v>
          </cell>
          <cell r="B40712" t="str">
            <v>TAMPAO 308A W0624B1</v>
          </cell>
          <cell r="C40712" t="str">
            <v>HIBE</v>
          </cell>
          <cell r="D40712" t="str">
            <v>UN</v>
          </cell>
        </row>
        <row r="40713">
          <cell r="A40713" t="str">
            <v>I0000007623</v>
          </cell>
          <cell r="B40713" t="str">
            <v>TAMPAO 31161</v>
          </cell>
          <cell r="C40713" t="str">
            <v>HIBE</v>
          </cell>
          <cell r="D40713" t="str">
            <v>UN</v>
          </cell>
        </row>
        <row r="40714">
          <cell r="A40714" t="str">
            <v>I0000007624</v>
          </cell>
          <cell r="B40714" t="str">
            <v>TAMPAO 42233</v>
          </cell>
          <cell r="C40714" t="str">
            <v>HIBE</v>
          </cell>
          <cell r="D40714" t="str">
            <v>UN</v>
          </cell>
        </row>
        <row r="40715">
          <cell r="A40715" t="str">
            <v>I0000007625</v>
          </cell>
          <cell r="B40715" t="str">
            <v>TAMPAO 152</v>
          </cell>
          <cell r="C40715" t="str">
            <v>HIBE</v>
          </cell>
          <cell r="D40715" t="str">
            <v>UN</v>
          </cell>
        </row>
        <row r="40716">
          <cell r="A40716" t="str">
            <v>I0000007626</v>
          </cell>
          <cell r="B40716" t="str">
            <v>TAMPAO  21114</v>
          </cell>
          <cell r="C40716" t="str">
            <v>HIBE</v>
          </cell>
          <cell r="D40716" t="str">
            <v>UN</v>
          </cell>
        </row>
        <row r="40717">
          <cell r="A40717" t="str">
            <v>I0000007627</v>
          </cell>
          <cell r="B40717" t="str">
            <v>TAMPAO 21240</v>
          </cell>
          <cell r="C40717" t="str">
            <v>HIBE</v>
          </cell>
          <cell r="D40717" t="str">
            <v>UN</v>
          </cell>
        </row>
        <row r="40718">
          <cell r="A40718" t="str">
            <v>I0000007628</v>
          </cell>
          <cell r="B40718" t="str">
            <v>TAMPAO EW0616B3</v>
          </cell>
          <cell r="C40718" t="str">
            <v>HIBE</v>
          </cell>
          <cell r="D40718" t="str">
            <v>UN</v>
          </cell>
        </row>
        <row r="40719">
          <cell r="A40719" t="str">
            <v>I0000007629</v>
          </cell>
          <cell r="B40719" t="str">
            <v>TAMPAO EW0932V4</v>
          </cell>
          <cell r="C40719" t="str">
            <v>HIBE</v>
          </cell>
          <cell r="D40719" t="str">
            <v>UN</v>
          </cell>
        </row>
        <row r="40720">
          <cell r="A40720" t="str">
            <v>I0000007630</v>
          </cell>
          <cell r="B40720" t="str">
            <v>TAMPAO EW0960B3</v>
          </cell>
          <cell r="C40720" t="str">
            <v>HIBE</v>
          </cell>
          <cell r="D40720" t="str">
            <v>UN</v>
          </cell>
        </row>
        <row r="40721">
          <cell r="A40721" t="str">
            <v>I0000007631</v>
          </cell>
          <cell r="B40721" t="str">
            <v>TAMPAO EW1026B1</v>
          </cell>
          <cell r="C40721" t="str">
            <v>HIBE</v>
          </cell>
          <cell r="D40721" t="str">
            <v>UN</v>
          </cell>
        </row>
        <row r="40722">
          <cell r="A40722" t="str">
            <v>I0000007632</v>
          </cell>
          <cell r="B40722" t="str">
            <v>TAMPAO EW1112V4</v>
          </cell>
          <cell r="C40722" t="str">
            <v>HIBE</v>
          </cell>
          <cell r="D40722" t="str">
            <v>UN</v>
          </cell>
        </row>
        <row r="40723">
          <cell r="A40723" t="str">
            <v>I0000007633</v>
          </cell>
          <cell r="B40723" t="str">
            <v>TAMPAO EW1120B1</v>
          </cell>
          <cell r="C40723" t="str">
            <v>HIBE</v>
          </cell>
          <cell r="D40723" t="str">
            <v>UN</v>
          </cell>
        </row>
        <row r="40724">
          <cell r="A40724" t="str">
            <v>I0000007634</v>
          </cell>
          <cell r="B40724" t="str">
            <v>TAMPAO EW616B1</v>
          </cell>
          <cell r="C40724" t="str">
            <v>HIBE</v>
          </cell>
          <cell r="D40724" t="str">
            <v>UN</v>
          </cell>
        </row>
        <row r="40725">
          <cell r="A40725" t="str">
            <v>I0000007635</v>
          </cell>
          <cell r="B40725" t="str">
            <v>TAMPAO S48</v>
          </cell>
          <cell r="C40725" t="str">
            <v>HIBE</v>
          </cell>
          <cell r="D40725" t="str">
            <v>UN</v>
          </cell>
        </row>
        <row r="40726">
          <cell r="A40726" t="str">
            <v>I0000007636</v>
          </cell>
          <cell r="B40726" t="str">
            <v>TERMINAL OLHAL PRE ISOLADO 2,5 MM</v>
          </cell>
          <cell r="C40726" t="str">
            <v>HIBE</v>
          </cell>
          <cell r="D40726" t="str">
            <v>UN</v>
          </cell>
        </row>
        <row r="40727">
          <cell r="A40727" t="str">
            <v>I0000007637</v>
          </cell>
          <cell r="B40727" t="str">
            <v>TERMINAL OLHAL PRE ISOLADO 4,0 MM</v>
          </cell>
          <cell r="C40727" t="str">
            <v>HIBE</v>
          </cell>
          <cell r="D40727" t="str">
            <v>UN</v>
          </cell>
        </row>
        <row r="40728">
          <cell r="A40728" t="str">
            <v>I0000007638</v>
          </cell>
          <cell r="B40728" t="str">
            <v>TERMINAL OLHAL PRE ISOLADO 6,0 MM</v>
          </cell>
          <cell r="C40728" t="str">
            <v>HIBE</v>
          </cell>
          <cell r="D40728" t="str">
            <v>UN</v>
          </cell>
        </row>
        <row r="40729">
          <cell r="A40729" t="str">
            <v>I0000007639</v>
          </cell>
          <cell r="B40729" t="str">
            <v>TERMINAL PINO PRE ISOLADO 2,5 MM</v>
          </cell>
          <cell r="C40729" t="str">
            <v>HIBE</v>
          </cell>
          <cell r="D40729" t="str">
            <v>UN</v>
          </cell>
        </row>
        <row r="40730">
          <cell r="A40730" t="str">
            <v>I0000007640</v>
          </cell>
          <cell r="B40730" t="str">
            <v>TERMINAL PINO PRE ISOLADO 4,0 MM</v>
          </cell>
          <cell r="C40730" t="str">
            <v>HIBE</v>
          </cell>
          <cell r="D40730" t="str">
            <v>UN</v>
          </cell>
        </row>
        <row r="40731">
          <cell r="A40731" t="str">
            <v>I0000007641</v>
          </cell>
          <cell r="B40731" t="str">
            <v>TERMINAL PINO PRE ISOLADO 6,0 MM</v>
          </cell>
          <cell r="C40731" t="str">
            <v>HIBE</v>
          </cell>
          <cell r="D40731" t="str">
            <v>UN</v>
          </cell>
        </row>
        <row r="40732">
          <cell r="A40732" t="str">
            <v>I0000007642</v>
          </cell>
          <cell r="B40732" t="str">
            <v>TERMINAL TIPO GARFO 2,5 MM</v>
          </cell>
          <cell r="C40732" t="str">
            <v>HIBE</v>
          </cell>
          <cell r="D40732" t="str">
            <v>UN</v>
          </cell>
        </row>
        <row r="40733">
          <cell r="A40733" t="str">
            <v>I0000007643</v>
          </cell>
          <cell r="B40733" t="str">
            <v>TERMINAL TIPO GARFO 4,0 MM</v>
          </cell>
          <cell r="C40733" t="str">
            <v>HIBE</v>
          </cell>
          <cell r="D40733" t="str">
            <v>UN</v>
          </cell>
        </row>
        <row r="40734">
          <cell r="A40734" t="str">
            <v>I0000007644</v>
          </cell>
          <cell r="B40734" t="str">
            <v>TERMINAL TIPO GARFO 6,0 MM</v>
          </cell>
          <cell r="C40734" t="str">
            <v>HIBE</v>
          </cell>
          <cell r="D40734" t="str">
            <v>UN</v>
          </cell>
        </row>
        <row r="40735">
          <cell r="A40735" t="str">
            <v>I0000007645</v>
          </cell>
          <cell r="B40735" t="str">
            <v>TERMINAL TIPO OLHAL 2,5 MM</v>
          </cell>
          <cell r="C40735" t="str">
            <v>HIBE</v>
          </cell>
          <cell r="D40735" t="str">
            <v>UN</v>
          </cell>
        </row>
        <row r="40736">
          <cell r="A40736" t="str">
            <v>I0000007646</v>
          </cell>
          <cell r="B40736" t="str">
            <v>TERMINAL TIPO OLHAL 4,0 MM</v>
          </cell>
          <cell r="C40736" t="str">
            <v>HIBE</v>
          </cell>
          <cell r="D40736" t="str">
            <v>UN</v>
          </cell>
        </row>
        <row r="40737">
          <cell r="A40737" t="str">
            <v>I0000007647</v>
          </cell>
          <cell r="B40737" t="str">
            <v>TERMINAL TIPO OLHAL 6,0 MM</v>
          </cell>
          <cell r="C40737" t="str">
            <v>HIBE</v>
          </cell>
          <cell r="D40737" t="str">
            <v>UN</v>
          </cell>
        </row>
        <row r="40738">
          <cell r="A40738" t="str">
            <v>I0000007648</v>
          </cell>
          <cell r="B40738" t="str">
            <v>TERMINAL TIPO PINO 2,5 MM</v>
          </cell>
          <cell r="C40738" t="str">
            <v>HIBE</v>
          </cell>
          <cell r="D40738" t="str">
            <v>UN</v>
          </cell>
        </row>
        <row r="40739">
          <cell r="A40739" t="str">
            <v>I0000007649</v>
          </cell>
          <cell r="B40739" t="str">
            <v>TERMINAL TIPO PINO 4,0 MM</v>
          </cell>
          <cell r="C40739" t="str">
            <v>HIBE</v>
          </cell>
          <cell r="D40739" t="str">
            <v>UN</v>
          </cell>
        </row>
        <row r="40740">
          <cell r="A40740" t="str">
            <v>I0000007650</v>
          </cell>
          <cell r="B40740" t="str">
            <v>TERMINAL TIPO PINO 6,0 MM</v>
          </cell>
          <cell r="C40740" t="str">
            <v>HIBE</v>
          </cell>
          <cell r="D40740" t="str">
            <v>UN</v>
          </cell>
        </row>
        <row r="40741">
          <cell r="A40741" t="str">
            <v>I0000007651</v>
          </cell>
          <cell r="B40741" t="str">
            <v>TERMOPAR TIPO J OLHAL</v>
          </cell>
          <cell r="C40741" t="str">
            <v>HIBE</v>
          </cell>
          <cell r="D40741" t="str">
            <v>UN</v>
          </cell>
        </row>
        <row r="40742">
          <cell r="A40742" t="str">
            <v>I0000007652</v>
          </cell>
          <cell r="B40742" t="str">
            <v>TERMOPAR TIPO J BAIONETA 1,5 MT</v>
          </cell>
          <cell r="C40742" t="str">
            <v>HIBE</v>
          </cell>
          <cell r="D40742" t="str">
            <v>UN</v>
          </cell>
        </row>
        <row r="40743">
          <cell r="A40743" t="str">
            <v>I0000007653</v>
          </cell>
          <cell r="B40743" t="str">
            <v>TERMOPAR TIPO J BAIONETA 2 MT</v>
          </cell>
          <cell r="C40743" t="str">
            <v>HIBE</v>
          </cell>
          <cell r="D40743" t="str">
            <v>UN</v>
          </cell>
        </row>
        <row r="40744">
          <cell r="A40744" t="str">
            <v>I0000007654</v>
          </cell>
          <cell r="B40744" t="str">
            <v>TERMOPAR TIPO K 6MM 2 MT</v>
          </cell>
          <cell r="C40744" t="str">
            <v>HIBE</v>
          </cell>
          <cell r="D40744" t="str">
            <v>UN</v>
          </cell>
        </row>
        <row r="40745">
          <cell r="A40745" t="str">
            <v>I0000007655</v>
          </cell>
          <cell r="B40745" t="str">
            <v>TERMOPAR TIPO K 6MM BAIONETA 2 MT</v>
          </cell>
          <cell r="C40745" t="str">
            <v>HIBE</v>
          </cell>
          <cell r="D40745" t="str">
            <v>UN</v>
          </cell>
        </row>
        <row r="40746">
          <cell r="A40746" t="str">
            <v>I0000007656</v>
          </cell>
          <cell r="B40746" t="str">
            <v>TERMOSTATO 20-120 GRAUS 30A</v>
          </cell>
          <cell r="C40746" t="str">
            <v>HIBE</v>
          </cell>
          <cell r="D40746" t="str">
            <v>UN</v>
          </cell>
        </row>
        <row r="40747">
          <cell r="A40747" t="str">
            <v>I0000007657</v>
          </cell>
          <cell r="B40747" t="str">
            <v>TESOURA MEDIA 13CM</v>
          </cell>
          <cell r="C40747" t="str">
            <v>HIBE</v>
          </cell>
          <cell r="D40747" t="str">
            <v>UN</v>
          </cell>
        </row>
        <row r="40748">
          <cell r="A40748" t="str">
            <v>I0000007658</v>
          </cell>
          <cell r="B40748" t="str">
            <v>TINTA PARA CARIMBO  AZUL</v>
          </cell>
          <cell r="C40748" t="str">
            <v>HIBE</v>
          </cell>
          <cell r="D40748" t="str">
            <v>UN</v>
          </cell>
        </row>
        <row r="40749">
          <cell r="A40749" t="str">
            <v>I0000007659</v>
          </cell>
          <cell r="B40749" t="str">
            <v>TINTA PARA CARIMBO PRETA</v>
          </cell>
          <cell r="C40749" t="str">
            <v>HIBE</v>
          </cell>
          <cell r="D40749" t="str">
            <v>UN</v>
          </cell>
        </row>
        <row r="40750">
          <cell r="A40750" t="str">
            <v>I0000007660</v>
          </cell>
          <cell r="B40750" t="str">
            <v>TOMADA 2 P+T S/ TAMPA 10A</v>
          </cell>
          <cell r="C40750" t="str">
            <v>HIBE</v>
          </cell>
          <cell r="D40750" t="str">
            <v>UN</v>
          </cell>
        </row>
        <row r="40751">
          <cell r="A40751" t="str">
            <v>I0000007661</v>
          </cell>
          <cell r="B40751" t="str">
            <v>"TOMADA 2 P+T SISTEMA ""X"" 10A"</v>
          </cell>
          <cell r="C40751" t="str">
            <v>HIBE</v>
          </cell>
          <cell r="D40751" t="str">
            <v>UN</v>
          </cell>
        </row>
        <row r="40752">
          <cell r="A40752" t="str">
            <v>I0000007662</v>
          </cell>
          <cell r="B40752" t="str">
            <v>TOMADA 2P+T SEM TAMPA 10 A PIAL</v>
          </cell>
          <cell r="C40752" t="str">
            <v>HIBE</v>
          </cell>
          <cell r="D40752" t="str">
            <v>UN</v>
          </cell>
        </row>
        <row r="40753">
          <cell r="A40753" t="str">
            <v>I0000007663</v>
          </cell>
          <cell r="B40753" t="str">
            <v>TOMADA MONOPOLAR 10A TIPO X ABNT FEMEA</v>
          </cell>
          <cell r="C40753" t="str">
            <v>HIBE</v>
          </cell>
          <cell r="D40753" t="str">
            <v>UN</v>
          </cell>
        </row>
        <row r="40754">
          <cell r="A40754" t="str">
            <v>I0000007664</v>
          </cell>
          <cell r="B40754" t="str">
            <v>TOMADA MONOPOLAR 10A TIPO X ABNT MACHO</v>
          </cell>
          <cell r="C40754" t="str">
            <v>HIBE</v>
          </cell>
          <cell r="D40754" t="str">
            <v>UN</v>
          </cell>
        </row>
        <row r="40755">
          <cell r="A40755" t="str">
            <v>I0000007665</v>
          </cell>
          <cell r="B40755" t="str">
            <v>TOMADA MONTADA PARA CANALETA SISTEMA X</v>
          </cell>
          <cell r="C40755" t="str">
            <v>HIBE</v>
          </cell>
          <cell r="D40755" t="str">
            <v>UN</v>
          </cell>
        </row>
        <row r="40756">
          <cell r="A40756" t="str">
            <v>I0000007666</v>
          </cell>
          <cell r="B40756" t="str">
            <v>TOMADA PLUG FEMEA 5 POLOS 3FNT16A 380V</v>
          </cell>
          <cell r="C40756" t="str">
            <v>HIBE</v>
          </cell>
          <cell r="D40756" t="str">
            <v>UN</v>
          </cell>
        </row>
        <row r="40757">
          <cell r="A40757" t="str">
            <v>I0000007667</v>
          </cell>
          <cell r="B40757" t="str">
            <v>TOMADA PLUG MACHO 5 POLOS 3FNT 16A 380V</v>
          </cell>
          <cell r="C40757" t="str">
            <v>HIBE</v>
          </cell>
          <cell r="D40757" t="str">
            <v>UN</v>
          </cell>
        </row>
        <row r="40758">
          <cell r="A40758" t="str">
            <v>I0000007668</v>
          </cell>
          <cell r="B40758" t="str">
            <v>TOMADA SOBREPOR 5 POLOS 3PNT 380V 16A</v>
          </cell>
          <cell r="C40758" t="str">
            <v>HIBE</v>
          </cell>
          <cell r="D40758" t="str">
            <v>UN</v>
          </cell>
        </row>
        <row r="40759">
          <cell r="A40759" t="str">
            <v>I0000007669</v>
          </cell>
          <cell r="B40759" t="str">
            <v>VALVULA 2/2 FESTO VZWMLM22CG12F4</v>
          </cell>
          <cell r="C40759" t="str">
            <v>HIBE</v>
          </cell>
          <cell r="D40759" t="str">
            <v>UN</v>
          </cell>
        </row>
        <row r="40760">
          <cell r="A40760" t="str">
            <v>I0000007670</v>
          </cell>
          <cell r="B40760" t="str">
            <v>VALVULA DS5/3CF  SY73205DZ02</v>
          </cell>
          <cell r="C40760" t="str">
            <v>HIBE</v>
          </cell>
          <cell r="D40760" t="str">
            <v>UN</v>
          </cell>
        </row>
        <row r="40761">
          <cell r="A40761" t="str">
            <v>I0000007671</v>
          </cell>
          <cell r="B40761" t="str">
            <v>"VÁLVULA PNEUMATICA MAC 3/2VIAS220VAC1/4</v>
          </cell>
          <cell r="C40761" t="str">
            <v>HIBE</v>
          </cell>
          <cell r="D40761" t="str">
            <v>UN</v>
          </cell>
        </row>
        <row r="40762">
          <cell r="A40762" t="str">
            <v>I0000007672</v>
          </cell>
          <cell r="B40762" t="str">
            <v>"VÁLVULA PNEUMÁTICA MAC 5/2VIAS220VAC1/4</v>
          </cell>
          <cell r="C40762" t="str">
            <v>HIBE</v>
          </cell>
          <cell r="D40762" t="str">
            <v>UN</v>
          </cell>
        </row>
        <row r="40763">
          <cell r="A40763" t="str">
            <v>I0000007673</v>
          </cell>
          <cell r="B40763" t="str">
            <v>"VALVULA ALAVANCA GALVANIZADA NIPEL  1""</v>
          </cell>
          <cell r="C40763" t="str">
            <v>HIBE</v>
          </cell>
          <cell r="D40763" t="str">
            <v>UN</v>
          </cell>
        </row>
        <row r="40764">
          <cell r="A40764" t="str">
            <v>I0000007674</v>
          </cell>
          <cell r="B40764" t="str">
            <v>"VALVULA ALAVANCA GALVANIZADA NIPEL1/¹/²</v>
          </cell>
          <cell r="C40764" t="str">
            <v>HIBE</v>
          </cell>
          <cell r="D40764" t="str">
            <v>UN</v>
          </cell>
        </row>
        <row r="40765">
          <cell r="A40765" t="str">
            <v>I0000007675</v>
          </cell>
          <cell r="B40765" t="str">
            <v>VALVULA ESFERA 3/4" TRI ACO CARBONO</v>
          </cell>
          <cell r="C40765" t="str">
            <v>HIBE</v>
          </cell>
          <cell r="D40765" t="str">
            <v>UN</v>
          </cell>
        </row>
        <row r="40766">
          <cell r="A40766" t="str">
            <v>I0000007676</v>
          </cell>
          <cell r="B40766" t="str">
            <v>VARETA 110 X 0 4,10</v>
          </cell>
          <cell r="C40766" t="str">
            <v>HIBE</v>
          </cell>
          <cell r="D40766" t="str">
            <v>UN</v>
          </cell>
        </row>
        <row r="40767">
          <cell r="A40767" t="str">
            <v>I0000007677</v>
          </cell>
          <cell r="B40767" t="str">
            <v>VASSOURA  40CM COM PELO</v>
          </cell>
          <cell r="C40767" t="str">
            <v>HIBE</v>
          </cell>
          <cell r="D40767" t="str">
            <v>UN</v>
          </cell>
        </row>
        <row r="40768">
          <cell r="A40768" t="str">
            <v>I0000007678</v>
          </cell>
          <cell r="B40768" t="str">
            <v>VASSOURAS DE PELO 30 CM</v>
          </cell>
          <cell r="C40768" t="str">
            <v>HIBE</v>
          </cell>
          <cell r="D40768" t="str">
            <v>UN</v>
          </cell>
        </row>
        <row r="40769">
          <cell r="A40769" t="str">
            <v>I0000007679</v>
          </cell>
          <cell r="B40769" t="str">
            <v>VASSOURAS DE PIACAVA 28F</v>
          </cell>
          <cell r="C40769" t="str">
            <v>HIBE</v>
          </cell>
          <cell r="D40769" t="str">
            <v>UN</v>
          </cell>
        </row>
        <row r="40770">
          <cell r="A40770" t="str">
            <v>I0000007680</v>
          </cell>
          <cell r="B40770" t="str">
            <v>VENTOSAS 20 MM</v>
          </cell>
          <cell r="C40770" t="str">
            <v>HIBE</v>
          </cell>
          <cell r="D40770" t="str">
            <v>UN</v>
          </cell>
        </row>
        <row r="40771">
          <cell r="A40771" t="str">
            <v>I0000007681</v>
          </cell>
          <cell r="B40771" t="str">
            <v>VENTOSAS 30 MM</v>
          </cell>
          <cell r="C40771" t="str">
            <v>HIBE</v>
          </cell>
          <cell r="D40771" t="str">
            <v>UN</v>
          </cell>
        </row>
        <row r="40772">
          <cell r="A40772" t="str">
            <v>I0000007682</v>
          </cell>
          <cell r="B40772" t="str">
            <v>VOLTIMETRO DIGITAL WATTÍMETRO H-PZEM-061</v>
          </cell>
          <cell r="C40772" t="str">
            <v>HIBE</v>
          </cell>
          <cell r="D40772" t="str">
            <v>UN</v>
          </cell>
        </row>
        <row r="40773">
          <cell r="A40773" t="str">
            <v>I0000007685</v>
          </cell>
          <cell r="B40773" t="str">
            <v>EXTINTOR CO2 6 KG</v>
          </cell>
          <cell r="C40773" t="str">
            <v>HIBE</v>
          </cell>
          <cell r="D40773" t="str">
            <v>UN</v>
          </cell>
        </row>
        <row r="40774">
          <cell r="A40774" t="str">
            <v>I0000007686</v>
          </cell>
          <cell r="B40774" t="str">
            <v>EXTINTOR AGP 10 L</v>
          </cell>
          <cell r="C40774" t="str">
            <v>HIBE</v>
          </cell>
          <cell r="D40774" t="str">
            <v>UN</v>
          </cell>
        </row>
        <row r="40775">
          <cell r="A40775" t="str">
            <v>I0000007689</v>
          </cell>
          <cell r="B40775" t="str">
            <v>EXTINTOR AGP 75 L</v>
          </cell>
          <cell r="C40775" t="str">
            <v>HIBE</v>
          </cell>
          <cell r="D40775" t="str">
            <v>UN</v>
          </cell>
        </row>
        <row r="40776">
          <cell r="A40776" t="str">
            <v>I0000007691</v>
          </cell>
          <cell r="B40776" t="str">
            <v>GASOLINA ADITIVADA</v>
          </cell>
          <cell r="C40776" t="str">
            <v>HIBE</v>
          </cell>
          <cell r="D40776" t="str">
            <v>L</v>
          </cell>
        </row>
        <row r="40777">
          <cell r="A40777" t="str">
            <v>I0000007709</v>
          </cell>
          <cell r="B40777" t="str">
            <v>SERVICO DE FORNECIMENTO ENERGIA ELETRICA</v>
          </cell>
          <cell r="C40777" t="str">
            <v>SERV</v>
          </cell>
          <cell r="D40777" t="str">
            <v>UN</v>
          </cell>
        </row>
        <row r="40778">
          <cell r="A40778" t="str">
            <v>I0000007711</v>
          </cell>
          <cell r="B40778" t="str">
            <v>SERVICO DE LOCACAO DE IMPRESSORAS</v>
          </cell>
          <cell r="C40778" t="str">
            <v>SERV</v>
          </cell>
          <cell r="D40778" t="str">
            <v>UN</v>
          </cell>
        </row>
        <row r="40779">
          <cell r="A40779" t="str">
            <v>I0000007712</v>
          </cell>
          <cell r="B40779" t="str">
            <v>SERVICO DE INTERNET</v>
          </cell>
          <cell r="C40779" t="str">
            <v>SERV</v>
          </cell>
          <cell r="D40779" t="str">
            <v>UN</v>
          </cell>
        </row>
        <row r="40780">
          <cell r="A40780" t="str">
            <v>I0000007713</v>
          </cell>
          <cell r="B40780" t="str">
            <v>SERVICO DE COLETA E DESTINA DE RESIDUOS</v>
          </cell>
          <cell r="C40780" t="str">
            <v>SERV</v>
          </cell>
          <cell r="D40780" t="str">
            <v>UN</v>
          </cell>
        </row>
        <row r="40781">
          <cell r="A40781" t="str">
            <v>I0000007716</v>
          </cell>
          <cell r="B40781" t="str">
            <v>REFEICAO</v>
          </cell>
          <cell r="C40781" t="str">
            <v>HIBE</v>
          </cell>
          <cell r="D40781" t="str">
            <v>UN</v>
          </cell>
        </row>
        <row r="40782">
          <cell r="A40782" t="str">
            <v>I0000007718</v>
          </cell>
          <cell r="B40782" t="str">
            <v>SERVICO DE CONSULTORIA</v>
          </cell>
          <cell r="C40782" t="str">
            <v>SERV</v>
          </cell>
          <cell r="D40782" t="str">
            <v>UN</v>
          </cell>
        </row>
        <row r="40783">
          <cell r="A40783" t="str">
            <v>I0000007719</v>
          </cell>
          <cell r="B40783" t="str">
            <v>SERVICO DE AUDITORIA</v>
          </cell>
          <cell r="C40783" t="str">
            <v>SERV</v>
          </cell>
          <cell r="D40783" t="str">
            <v>UN</v>
          </cell>
        </row>
        <row r="40784">
          <cell r="A40784" t="str">
            <v>I0000007720</v>
          </cell>
          <cell r="B40784" t="str">
            <v>SERVICO DE VIGILANCIA E SEG PATRIMONIAL</v>
          </cell>
          <cell r="C40784" t="str">
            <v>SERV</v>
          </cell>
          <cell r="D40784" t="str">
            <v>UN</v>
          </cell>
        </row>
        <row r="40785">
          <cell r="A40785" t="str">
            <v>I0000007728</v>
          </cell>
          <cell r="B40785" t="str">
            <v>BATERIA PARA RADIO PORTATIL NXT 250</v>
          </cell>
          <cell r="C40785" t="str">
            <v>HIBE</v>
          </cell>
          <cell r="D40785" t="str">
            <v>UN</v>
          </cell>
        </row>
        <row r="40786">
          <cell r="A40786" t="str">
            <v>I0000007729</v>
          </cell>
          <cell r="B40786" t="str">
            <v>SERVICO DE TRANSPORTE DE PESSOAL</v>
          </cell>
          <cell r="C40786" t="str">
            <v>SERV</v>
          </cell>
          <cell r="D40786" t="str">
            <v>UN</v>
          </cell>
        </row>
        <row r="40787">
          <cell r="A40787" t="str">
            <v>I0000007730</v>
          </cell>
          <cell r="B40787" t="str">
            <v>SERVICO DE PLANO ODONTOLOGICO</v>
          </cell>
          <cell r="C40787" t="str">
            <v>SERV</v>
          </cell>
          <cell r="D40787" t="str">
            <v>UN</v>
          </cell>
        </row>
        <row r="40788">
          <cell r="A40788" t="str">
            <v>I0000007732</v>
          </cell>
          <cell r="B40788" t="str">
            <v>SERVICO DE PLANOS DE SAUDE</v>
          </cell>
          <cell r="C40788" t="str">
            <v>SERV</v>
          </cell>
          <cell r="D40788" t="str">
            <v>UN</v>
          </cell>
        </row>
        <row r="40789">
          <cell r="A40789" t="str">
            <v>I0000007743</v>
          </cell>
          <cell r="B40789" t="str">
            <v>SERVICO DE LOCACAO EQUIPA DE INFORMATICA</v>
          </cell>
          <cell r="C40789" t="str">
            <v>SERV</v>
          </cell>
          <cell r="D40789" t="str">
            <v>UN</v>
          </cell>
        </row>
        <row r="40790">
          <cell r="A40790" t="str">
            <v>I0000007761</v>
          </cell>
          <cell r="B40790" t="str">
            <v>AGUA SANITARIA</v>
          </cell>
          <cell r="C40790" t="str">
            <v>HIBE</v>
          </cell>
          <cell r="D40790" t="str">
            <v>UN</v>
          </cell>
        </row>
        <row r="40791">
          <cell r="A40791" t="str">
            <v>I0000007762</v>
          </cell>
          <cell r="B40791" t="str">
            <v>PASTILHA ADESIVA SANITARIA</v>
          </cell>
          <cell r="C40791" t="str">
            <v>HIBE</v>
          </cell>
          <cell r="D40791" t="str">
            <v>UN</v>
          </cell>
        </row>
        <row r="40792">
          <cell r="A40792" t="str">
            <v>I0000007763</v>
          </cell>
          <cell r="B40792" t="str">
            <v>DETERGENTE LIQUIDO 5LTS</v>
          </cell>
          <cell r="C40792" t="str">
            <v>HIBE</v>
          </cell>
          <cell r="D40792" t="str">
            <v>UN</v>
          </cell>
        </row>
        <row r="40793">
          <cell r="A40793" t="str">
            <v>I0000007764</v>
          </cell>
          <cell r="B40793" t="str">
            <v>BALAO LISO Nº 9</v>
          </cell>
          <cell r="C40793" t="str">
            <v>HIBE</v>
          </cell>
          <cell r="D40793" t="str">
            <v>UN</v>
          </cell>
        </row>
        <row r="40794">
          <cell r="A40794" t="str">
            <v>I0000007770</v>
          </cell>
          <cell r="B40794" t="str">
            <v>CARTOLINA SIMPLES 140G</v>
          </cell>
          <cell r="C40794" t="str">
            <v>HIBE</v>
          </cell>
          <cell r="D40794" t="str">
            <v>UN</v>
          </cell>
        </row>
        <row r="40795">
          <cell r="A40795" t="str">
            <v>I0000007771</v>
          </cell>
          <cell r="B40795" t="str">
            <v>FITILHO 5MM X 50M</v>
          </cell>
          <cell r="C40795" t="str">
            <v>HIBE</v>
          </cell>
          <cell r="D40795" t="str">
            <v>UN</v>
          </cell>
        </row>
        <row r="40796">
          <cell r="A40796" t="str">
            <v>I0000007774</v>
          </cell>
          <cell r="B40796" t="str">
            <v>SACOLA PAPEL KRAFT M 25X10</v>
          </cell>
          <cell r="C40796" t="str">
            <v>HIBE</v>
          </cell>
          <cell r="D40796" t="str">
            <v>UN</v>
          </cell>
        </row>
        <row r="40797">
          <cell r="A40797" t="str">
            <v>I0000007776</v>
          </cell>
          <cell r="B40797" t="str">
            <v>PAPEL CARTAO 140G A4</v>
          </cell>
          <cell r="C40797" t="str">
            <v>HIBE</v>
          </cell>
          <cell r="D40797" t="str">
            <v>UN</v>
          </cell>
        </row>
        <row r="40798">
          <cell r="A40798" t="str">
            <v>I0000007778</v>
          </cell>
          <cell r="B40798" t="str">
            <v>RELE 12V 5T</v>
          </cell>
          <cell r="C40798" t="str">
            <v>HIBE</v>
          </cell>
          <cell r="D40798" t="str">
            <v>UN</v>
          </cell>
        </row>
        <row r="40799">
          <cell r="A40799" t="str">
            <v>I0000007791</v>
          </cell>
          <cell r="B40799" t="str">
            <v>AMOSTRA AIR FRYER</v>
          </cell>
          <cell r="C40799" t="str">
            <v>HIBE</v>
          </cell>
          <cell r="D40799" t="str">
            <v>UN</v>
          </cell>
        </row>
        <row r="40800">
          <cell r="A40800" t="str">
            <v>I0000007792</v>
          </cell>
          <cell r="B40800" t="str">
            <v>AMOSTRA CENTRAL MULTIMIDIA CARRO</v>
          </cell>
          <cell r="C40800" t="str">
            <v>HIBE</v>
          </cell>
          <cell r="D40800" t="str">
            <v>UN</v>
          </cell>
        </row>
        <row r="40801">
          <cell r="A40801" t="str">
            <v>I0000007793</v>
          </cell>
          <cell r="B40801" t="str">
            <v>AMOSTRA ESCOVA ALISADORA</v>
          </cell>
          <cell r="C40801" t="str">
            <v>HIBE</v>
          </cell>
          <cell r="D40801" t="str">
            <v>UN</v>
          </cell>
        </row>
        <row r="40802">
          <cell r="A40802" t="str">
            <v>I0000007794</v>
          </cell>
          <cell r="B40802" t="str">
            <v>AMOSTRA ESCOVA MODELADORA</v>
          </cell>
          <cell r="C40802" t="str">
            <v>HIBE</v>
          </cell>
          <cell r="D40802" t="str">
            <v>UN</v>
          </cell>
        </row>
        <row r="40803">
          <cell r="A40803" t="str">
            <v>I0000007795</v>
          </cell>
          <cell r="B40803" t="str">
            <v>AMOSTRA ESCOVA SECADORA</v>
          </cell>
          <cell r="C40803" t="str">
            <v>HIBE</v>
          </cell>
          <cell r="D40803" t="str">
            <v>UN</v>
          </cell>
        </row>
        <row r="40804">
          <cell r="A40804" t="str">
            <v>I0000007796</v>
          </cell>
          <cell r="B40804" t="str">
            <v>AMOSTRA FONE DE OUVIDO</v>
          </cell>
          <cell r="C40804" t="str">
            <v>HIBE</v>
          </cell>
          <cell r="D40804" t="str">
            <v>UN</v>
          </cell>
        </row>
        <row r="40805">
          <cell r="A40805" t="str">
            <v>I0000007797</v>
          </cell>
          <cell r="B40805" t="str">
            <v>AMOSTRA SPEAKER</v>
          </cell>
          <cell r="C40805" t="str">
            <v>HIBE</v>
          </cell>
          <cell r="D40805" t="str">
            <v>UN</v>
          </cell>
        </row>
        <row r="40806">
          <cell r="A40806" t="str">
            <v>I0000007798</v>
          </cell>
          <cell r="B40806" t="str">
            <v>AMOSTRA CHALEIRA</v>
          </cell>
          <cell r="C40806" t="str">
            <v>HIBE</v>
          </cell>
          <cell r="D40806" t="str">
            <v>UN</v>
          </cell>
        </row>
        <row r="40807">
          <cell r="A40807" t="str">
            <v>I0000007799</v>
          </cell>
          <cell r="B40807" t="str">
            <v>SPEAKER AMOSTRA</v>
          </cell>
          <cell r="C40807" t="str">
            <v>HIBE</v>
          </cell>
          <cell r="D40807" t="str">
            <v>UN</v>
          </cell>
        </row>
        <row r="40808">
          <cell r="A40808" t="str">
            <v>I0000007801</v>
          </cell>
          <cell r="B40808" t="str">
            <v>SPEAKER AMOSTRA</v>
          </cell>
          <cell r="C40808" t="str">
            <v>HIBE</v>
          </cell>
          <cell r="D40808" t="str">
            <v>UN</v>
          </cell>
        </row>
        <row r="40809">
          <cell r="A40809" t="str">
            <v>I0000007802</v>
          </cell>
          <cell r="B40809" t="str">
            <v>BLUETOOTH EARPHONE AMOSTRA</v>
          </cell>
          <cell r="C40809" t="str">
            <v>HIBE</v>
          </cell>
          <cell r="D40809" t="str">
            <v>UN</v>
          </cell>
        </row>
        <row r="40810">
          <cell r="A40810" t="str">
            <v>I0000007803</v>
          </cell>
          <cell r="B40810" t="str">
            <v>SPEAKER AMOSTRA</v>
          </cell>
          <cell r="C40810" t="str">
            <v>HIBE</v>
          </cell>
          <cell r="D40810" t="str">
            <v>UN</v>
          </cell>
        </row>
        <row r="40811">
          <cell r="A40811" t="str">
            <v>I0000007806</v>
          </cell>
          <cell r="B40811" t="str">
            <v>AIR FRYER AMOSTRA</v>
          </cell>
          <cell r="C40811" t="str">
            <v>HIBE</v>
          </cell>
          <cell r="D40811" t="str">
            <v>UN</v>
          </cell>
        </row>
        <row r="40812">
          <cell r="A40812" t="str">
            <v>I0000007816</v>
          </cell>
          <cell r="B40812" t="str">
            <v>PLASTIC SPARE PARTS AMOSTRA</v>
          </cell>
          <cell r="C40812" t="str">
            <v>HIBE</v>
          </cell>
          <cell r="D40812" t="str">
            <v>UN</v>
          </cell>
        </row>
        <row r="40813">
          <cell r="A40813" t="str">
            <v>I0000007820</v>
          </cell>
          <cell r="B40813" t="str">
            <v>OLEO DIESEL PARA GERADOR</v>
          </cell>
          <cell r="C40813" t="str">
            <v>HIBE</v>
          </cell>
          <cell r="D40813" t="str">
            <v>L</v>
          </cell>
        </row>
        <row r="40814">
          <cell r="A40814" t="str">
            <v>I0000007827</v>
          </cell>
          <cell r="B40814" t="str">
            <v>BATERIA 3V LITHIUN CR2032</v>
          </cell>
          <cell r="C40814" t="str">
            <v>HIBE</v>
          </cell>
          <cell r="D40814" t="str">
            <v>UN</v>
          </cell>
        </row>
        <row r="40815">
          <cell r="A40815" t="str">
            <v>I0000007828</v>
          </cell>
          <cell r="B40815" t="str">
            <v>FITA DUPLA FACE VHB 4910 19MMX5M</v>
          </cell>
          <cell r="C40815" t="str">
            <v>HIBE</v>
          </cell>
          <cell r="D40815" t="str">
            <v>UN</v>
          </cell>
        </row>
        <row r="40816">
          <cell r="A40816" t="str">
            <v>I0000007831</v>
          </cell>
          <cell r="B40816" t="str">
            <v>BLOCO ADESIVO. 4 CORES FOSF. 38X38MM 400</v>
          </cell>
          <cell r="C40816" t="str">
            <v>HIBE</v>
          </cell>
          <cell r="D40816" t="str">
            <v>UN</v>
          </cell>
        </row>
        <row r="40817">
          <cell r="A40817" t="str">
            <v>I0000007836</v>
          </cell>
          <cell r="B40817" t="str">
            <v>FITA ZEBRADA DE SINALIZACAO 70MM X 200M</v>
          </cell>
          <cell r="C40817" t="str">
            <v>HIBE</v>
          </cell>
          <cell r="D40817" t="str">
            <v>UN</v>
          </cell>
        </row>
        <row r="40818">
          <cell r="A40818" t="str">
            <v>I0000007838</v>
          </cell>
          <cell r="B40818" t="str">
            <v>INATIVO</v>
          </cell>
          <cell r="C40818" t="str">
            <v>HIBE</v>
          </cell>
          <cell r="D40818" t="str">
            <v>KG</v>
          </cell>
        </row>
        <row r="40819">
          <cell r="A40819" t="str">
            <v>I0000007839</v>
          </cell>
          <cell r="B40819" t="str">
            <v>ADOCANTE LIQUIDO 60ML</v>
          </cell>
          <cell r="C40819" t="str">
            <v>HIBE</v>
          </cell>
          <cell r="D40819" t="str">
            <v>UN</v>
          </cell>
        </row>
        <row r="40820">
          <cell r="A40820" t="str">
            <v>I0000007841</v>
          </cell>
          <cell r="B40820" t="str">
            <v>ALCOOL GEL GALAO C/ 5LTS</v>
          </cell>
          <cell r="C40820" t="str">
            <v>HIBE</v>
          </cell>
          <cell r="D40820" t="str">
            <v>UN</v>
          </cell>
        </row>
        <row r="40821">
          <cell r="A40821" t="str">
            <v>I0000007843</v>
          </cell>
          <cell r="B40821" t="str">
            <v>BALDE PLASTICO 15L</v>
          </cell>
          <cell r="C40821" t="str">
            <v>HIBE</v>
          </cell>
          <cell r="D40821" t="str">
            <v>UN</v>
          </cell>
        </row>
        <row r="40822">
          <cell r="A40822" t="str">
            <v>I0000007844</v>
          </cell>
          <cell r="B40822" t="str">
            <v>BORRIFADOR PLASTICO TRANSPARENTE 500ML</v>
          </cell>
          <cell r="C40822" t="str">
            <v>HIBE</v>
          </cell>
          <cell r="D40822" t="str">
            <v>UN</v>
          </cell>
        </row>
        <row r="40823">
          <cell r="A40823" t="str">
            <v>I0000007846</v>
          </cell>
          <cell r="B40823" t="str">
            <v>INATIVO</v>
          </cell>
          <cell r="C40823" t="str">
            <v>HIBE</v>
          </cell>
          <cell r="D40823" t="str">
            <v>UN</v>
          </cell>
        </row>
        <row r="40824">
          <cell r="A40824" t="str">
            <v>I0000007848</v>
          </cell>
          <cell r="B40824" t="str">
            <v>DETERGENTE NEUTRO</v>
          </cell>
          <cell r="C40824" t="str">
            <v>HIBE</v>
          </cell>
          <cell r="D40824" t="str">
            <v>UN</v>
          </cell>
        </row>
        <row r="40825">
          <cell r="A40825" t="str">
            <v>I0000007850</v>
          </cell>
          <cell r="B40825" t="str">
            <v>ESCOVA MULTIUSO MADEIRA CERDAS DE NYLON</v>
          </cell>
          <cell r="C40825" t="str">
            <v>HIBE</v>
          </cell>
          <cell r="D40825" t="str">
            <v>UN</v>
          </cell>
        </row>
        <row r="40826">
          <cell r="A40826" t="str">
            <v>I0000007851</v>
          </cell>
          <cell r="B40826" t="str">
            <v>ESPANADOR DE PO C/ PENAS CABO MADEI 30CM</v>
          </cell>
          <cell r="C40826" t="str">
            <v>HIBE</v>
          </cell>
          <cell r="D40826" t="str">
            <v>UN</v>
          </cell>
        </row>
        <row r="40827">
          <cell r="A40827" t="str">
            <v>I0000007852</v>
          </cell>
          <cell r="B40827" t="str">
            <v>ESPONJA COMUM MULTIUSO DUPLA FACE</v>
          </cell>
          <cell r="C40827" t="str">
            <v>HIBE</v>
          </cell>
          <cell r="D40827" t="str">
            <v>UN</v>
          </cell>
        </row>
        <row r="40828">
          <cell r="A40828" t="str">
            <v>I0000007853</v>
          </cell>
          <cell r="B40828" t="str">
            <v>INATIVO</v>
          </cell>
          <cell r="C40828" t="str">
            <v>HIBE</v>
          </cell>
          <cell r="D40828" t="str">
            <v>UN</v>
          </cell>
        </row>
        <row r="40829">
          <cell r="A40829" t="str">
            <v>I0000007854</v>
          </cell>
          <cell r="B40829" t="str">
            <v>GARRAFA TÉRMICA 1 LITRO</v>
          </cell>
          <cell r="C40829" t="str">
            <v>HIBE</v>
          </cell>
          <cell r="D40829" t="str">
            <v>UN</v>
          </cell>
        </row>
        <row r="40830">
          <cell r="A40830" t="str">
            <v>I0000007858</v>
          </cell>
          <cell r="B40830" t="str">
            <v>ODORIZADOR AIR WICK</v>
          </cell>
          <cell r="C40830" t="str">
            <v>HIBE</v>
          </cell>
          <cell r="D40830" t="str">
            <v>UN</v>
          </cell>
        </row>
        <row r="40831">
          <cell r="A40831" t="str">
            <v>I0000007860</v>
          </cell>
          <cell r="B40831" t="str">
            <v>PA DE LIXO PLASTICA COM CABO 26x120</v>
          </cell>
          <cell r="C40831" t="str">
            <v>HIBE</v>
          </cell>
          <cell r="D40831" t="str">
            <v>UN</v>
          </cell>
        </row>
        <row r="40832">
          <cell r="A40832" t="str">
            <v>I0000007861</v>
          </cell>
          <cell r="B40832" t="str">
            <v>PANO DE CHAO 60X40</v>
          </cell>
          <cell r="C40832" t="str">
            <v>HIBE</v>
          </cell>
          <cell r="D40832" t="str">
            <v>UN</v>
          </cell>
        </row>
        <row r="40833">
          <cell r="A40833" t="str">
            <v>I0000007863</v>
          </cell>
          <cell r="B40833" t="str">
            <v>PAPEL HIGIENICO  300MM</v>
          </cell>
          <cell r="C40833" t="str">
            <v>HIBE</v>
          </cell>
          <cell r="D40833" t="str">
            <v>UN</v>
          </cell>
        </row>
        <row r="40834">
          <cell r="A40834" t="str">
            <v>I0000007864</v>
          </cell>
          <cell r="B40834" t="str">
            <v>PAPEL TOALHA INTERFOLHAS 20X21CM</v>
          </cell>
          <cell r="C40834" t="str">
            <v>HIBE</v>
          </cell>
          <cell r="D40834" t="str">
            <v>UN</v>
          </cell>
        </row>
        <row r="40835">
          <cell r="A40835" t="str">
            <v>I0000007866</v>
          </cell>
          <cell r="B40835" t="str">
            <v>RODO PLASTICO 30CM COM CABO</v>
          </cell>
          <cell r="C40835" t="str">
            <v>HIBE</v>
          </cell>
          <cell r="D40835" t="str">
            <v>UN</v>
          </cell>
        </row>
        <row r="40836">
          <cell r="A40836" t="str">
            <v>I0000007868</v>
          </cell>
          <cell r="B40836" t="str">
            <v>SABONETE LIQUIDO PEROLADO 5LTS</v>
          </cell>
          <cell r="C40836" t="str">
            <v>HIBE</v>
          </cell>
          <cell r="D40836" t="str">
            <v>UN</v>
          </cell>
        </row>
        <row r="40837">
          <cell r="A40837" t="str">
            <v>I0000007869</v>
          </cell>
          <cell r="B40837" t="str">
            <v>SACODE LIXO 100 LITROS</v>
          </cell>
          <cell r="C40837" t="str">
            <v>HIBE</v>
          </cell>
          <cell r="D40837" t="str">
            <v>UN</v>
          </cell>
        </row>
        <row r="40838">
          <cell r="A40838" t="str">
            <v>I0000007872</v>
          </cell>
          <cell r="B40838" t="str">
            <v>INATIVO</v>
          </cell>
          <cell r="C40838" t="str">
            <v>HIBE</v>
          </cell>
          <cell r="D40838" t="str">
            <v>UN</v>
          </cell>
        </row>
        <row r="40839">
          <cell r="A40839" t="str">
            <v>I0000007873</v>
          </cell>
          <cell r="B40839" t="str">
            <v>VASSOURA PIACAVA 18F</v>
          </cell>
          <cell r="C40839" t="str">
            <v>HIBE</v>
          </cell>
          <cell r="D40839" t="str">
            <v>UN</v>
          </cell>
        </row>
        <row r="40840">
          <cell r="A40840" t="str">
            <v>I0000007880</v>
          </cell>
          <cell r="B40840" t="str">
            <v>GRAMPO 23/10 GALVANIZADO</v>
          </cell>
          <cell r="C40840" t="str">
            <v>HIBE</v>
          </cell>
          <cell r="D40840" t="str">
            <v>CX</v>
          </cell>
        </row>
        <row r="40841">
          <cell r="A40841" t="str">
            <v>I0000007881</v>
          </cell>
          <cell r="B40841" t="str">
            <v>GRAMPO 26/6 GALVANIZADO</v>
          </cell>
          <cell r="C40841" t="str">
            <v>HIBE</v>
          </cell>
          <cell r="D40841" t="str">
            <v>CX</v>
          </cell>
        </row>
        <row r="40842">
          <cell r="A40842" t="str">
            <v>I0000007886</v>
          </cell>
          <cell r="B40842" t="str">
            <v>SAIA PLASTICA PEQUENA PARA EXTINTOR</v>
          </cell>
          <cell r="C40842" t="str">
            <v>HIBE</v>
          </cell>
          <cell r="D40842" t="str">
            <v>UN</v>
          </cell>
        </row>
        <row r="40843">
          <cell r="A40843" t="str">
            <v>I0000007888</v>
          </cell>
          <cell r="B40843" t="str">
            <v>GASTOS COM PROPAGANDA E PUBLICIDADE</v>
          </cell>
          <cell r="C40843" t="str">
            <v>SERV</v>
          </cell>
          <cell r="D40843" t="str">
            <v>UN</v>
          </cell>
        </row>
        <row r="40844">
          <cell r="A40844" t="str">
            <v>I0000007891</v>
          </cell>
          <cell r="B40844" t="str">
            <v>IMPRESSORA  TÉRMICA  BPX320</v>
          </cell>
          <cell r="C40844" t="str">
            <v>HIBE</v>
          </cell>
          <cell r="D40844" t="str">
            <v>UN</v>
          </cell>
        </row>
        <row r="40845">
          <cell r="A40845" t="str">
            <v>I0000007892</v>
          </cell>
          <cell r="B40845" t="str">
            <v>ETIQUETA ADESIVA BOPP BRANCA 70X50 FOSCA</v>
          </cell>
          <cell r="C40845" t="str">
            <v>HIBE</v>
          </cell>
          <cell r="D40845" t="str">
            <v>PEÇ</v>
          </cell>
        </row>
        <row r="40846">
          <cell r="A40846" t="str">
            <v>I0000007895</v>
          </cell>
          <cell r="B40846" t="str">
            <v>ETIQUETA ADESIVA BOPP BRANCA 40X25 FOSCA</v>
          </cell>
          <cell r="C40846" t="str">
            <v>HIBE</v>
          </cell>
          <cell r="D40846" t="str">
            <v>UN</v>
          </cell>
        </row>
        <row r="40847">
          <cell r="A40847" t="str">
            <v>I0000007897</v>
          </cell>
          <cell r="B40847" t="str">
            <v>PATROCINIO</v>
          </cell>
          <cell r="C40847" t="str">
            <v>SERV</v>
          </cell>
          <cell r="D40847" t="str">
            <v>UN</v>
          </cell>
        </row>
        <row r="40848">
          <cell r="A40848" t="str">
            <v>I0000007910</v>
          </cell>
          <cell r="B40848" t="str">
            <v>EMBALAGEM INDIVIDUAL FPF 05M</v>
          </cell>
          <cell r="C40848" t="str">
            <v>HIBE</v>
          </cell>
          <cell r="D40848" t="str">
            <v>UN</v>
          </cell>
        </row>
        <row r="40849">
          <cell r="A40849" t="str">
            <v>I0000007913</v>
          </cell>
          <cell r="B40849" t="str">
            <v>EMBALAGEM INDIVIDUAL AP 12</v>
          </cell>
          <cell r="C40849" t="str">
            <v>HIBE</v>
          </cell>
          <cell r="D40849" t="str">
            <v>UN</v>
          </cell>
        </row>
        <row r="40850">
          <cell r="A40850" t="str">
            <v>I0000007917</v>
          </cell>
          <cell r="B40850" t="str">
            <v>EMBALAGEM INDIVIDUAL FSC 03</v>
          </cell>
          <cell r="C40850" t="str">
            <v>HIBE</v>
          </cell>
          <cell r="D40850" t="str">
            <v>UN</v>
          </cell>
        </row>
        <row r="40851">
          <cell r="A40851" t="str">
            <v>I0000007920</v>
          </cell>
          <cell r="B40851" t="str">
            <v>SERVICO DE CERTIFICACOES</v>
          </cell>
          <cell r="C40851" t="str">
            <v>SERV</v>
          </cell>
          <cell r="D40851" t="str">
            <v>UN</v>
          </cell>
        </row>
        <row r="40852">
          <cell r="A40852" t="str">
            <v>I0000007926</v>
          </cell>
          <cell r="B40852" t="str">
            <v>CORREIA TRANSMISSAO</v>
          </cell>
          <cell r="C40852" t="str">
            <v>HIBE</v>
          </cell>
          <cell r="D40852" t="str">
            <v>UN</v>
          </cell>
        </row>
        <row r="40853">
          <cell r="A40853" t="str">
            <v>I0000007930</v>
          </cell>
          <cell r="B40853" t="str">
            <v>FILTRO DE OLEO - 1031400226</v>
          </cell>
          <cell r="C40853" t="str">
            <v>HIBE</v>
          </cell>
          <cell r="D40853" t="str">
            <v>UN</v>
          </cell>
        </row>
        <row r="40854">
          <cell r="A40854" t="str">
            <v>I0000007931</v>
          </cell>
          <cell r="B40854" t="str">
            <v>FILTRO DE AR</v>
          </cell>
          <cell r="C40854" t="str">
            <v>HIBE</v>
          </cell>
          <cell r="D40854" t="str">
            <v>UN</v>
          </cell>
        </row>
        <row r="40855">
          <cell r="A40855" t="str">
            <v>I0000007932</v>
          </cell>
          <cell r="B40855" t="str">
            <v>FILTRO COMBUSTIVEL</v>
          </cell>
          <cell r="C40855" t="str">
            <v>HIBE</v>
          </cell>
          <cell r="D40855" t="str">
            <v>UN</v>
          </cell>
        </row>
        <row r="40856">
          <cell r="A40856" t="str">
            <v>I0000007933</v>
          </cell>
          <cell r="B40856" t="str">
            <v>OLEO 5W30 TB</v>
          </cell>
          <cell r="C40856" t="str">
            <v>HIBE</v>
          </cell>
          <cell r="D40856" t="str">
            <v>UN</v>
          </cell>
        </row>
        <row r="40857">
          <cell r="A40857" t="str">
            <v>I0000007935</v>
          </cell>
          <cell r="B40857" t="str">
            <v>PANETONE FRUTAS CRISTALIZADAS 400G</v>
          </cell>
          <cell r="C40857" t="str">
            <v>HIBE</v>
          </cell>
          <cell r="D40857" t="str">
            <v>UN</v>
          </cell>
        </row>
        <row r="40858">
          <cell r="A40858" t="str">
            <v>I0000007936</v>
          </cell>
          <cell r="B40858" t="str">
            <v>PANETONE COM GOTAS DE CHOCOLATE 400G</v>
          </cell>
          <cell r="C40858" t="str">
            <v>HIBE</v>
          </cell>
          <cell r="D40858" t="str">
            <v>UN</v>
          </cell>
        </row>
        <row r="40859">
          <cell r="A40859" t="str">
            <v>I0000007937</v>
          </cell>
          <cell r="B40859" t="str">
            <v>VINHO TINTO SUAVE 750ML</v>
          </cell>
          <cell r="C40859" t="str">
            <v>HIBE</v>
          </cell>
          <cell r="D40859" t="str">
            <v>GR</v>
          </cell>
        </row>
        <row r="40860">
          <cell r="A40860" t="str">
            <v>I0000007938</v>
          </cell>
          <cell r="B40860" t="str">
            <v>ESPUMANTE BRANCO SUAVE 660ML</v>
          </cell>
          <cell r="C40860" t="str">
            <v>HIBE</v>
          </cell>
          <cell r="D40860" t="str">
            <v>GR</v>
          </cell>
        </row>
        <row r="40861">
          <cell r="A40861" t="str">
            <v>I0000007944</v>
          </cell>
          <cell r="B40861" t="str">
            <v>AZEITONA VERDE COM CAROCO 50G</v>
          </cell>
          <cell r="C40861" t="str">
            <v>HIBE</v>
          </cell>
          <cell r="D40861" t="str">
            <v>PAC</v>
          </cell>
        </row>
        <row r="40862">
          <cell r="A40862" t="str">
            <v>I0000007956</v>
          </cell>
          <cell r="B40862" t="str">
            <v>PIRULITO DE FRUTAS 50G</v>
          </cell>
          <cell r="C40862" t="str">
            <v>HIBE</v>
          </cell>
          <cell r="D40862" t="str">
            <v>PAC</v>
          </cell>
        </row>
        <row r="40863">
          <cell r="A40863" t="str">
            <v>I0000007965</v>
          </cell>
          <cell r="B40863" t="str">
            <v>MISTURA PARA BOLO 400G</v>
          </cell>
          <cell r="C40863" t="str">
            <v>HIBE</v>
          </cell>
          <cell r="D40863" t="str">
            <v>PAC</v>
          </cell>
        </row>
        <row r="40864">
          <cell r="A40864" t="str">
            <v>I0000007967</v>
          </cell>
          <cell r="B40864" t="str">
            <v>CREME DE LEITE 200G</v>
          </cell>
          <cell r="C40864" t="str">
            <v>HIBE</v>
          </cell>
          <cell r="D40864" t="str">
            <v>CX</v>
          </cell>
        </row>
        <row r="40865">
          <cell r="A40865" t="str">
            <v>I0000007972</v>
          </cell>
          <cell r="B40865" t="str">
            <v>ATUM RALADO 170G</v>
          </cell>
          <cell r="C40865" t="str">
            <v>HIBE</v>
          </cell>
          <cell r="D40865" t="str">
            <v>UN</v>
          </cell>
        </row>
        <row r="40866">
          <cell r="A40866" t="str">
            <v>I0000007980</v>
          </cell>
          <cell r="B40866" t="str">
            <v>CORREIA DENTADA PAL 1.3 8V</v>
          </cell>
          <cell r="C40866" t="str">
            <v>HIBE</v>
          </cell>
          <cell r="D40866" t="str">
            <v>UN</v>
          </cell>
        </row>
        <row r="40867">
          <cell r="A40867" t="str">
            <v>I0000007983</v>
          </cell>
          <cell r="B40867" t="str">
            <v>FILTRO AR CONDICIONADO</v>
          </cell>
          <cell r="C40867" t="str">
            <v>HIBE</v>
          </cell>
          <cell r="D40867" t="str">
            <v>PEÇ</v>
          </cell>
        </row>
        <row r="40868">
          <cell r="A40868" t="str">
            <v>I0000007994</v>
          </cell>
          <cell r="B40868" t="str">
            <v>MESA RETA 1,20X0,60 2 GAV COR AMADEIRADA</v>
          </cell>
          <cell r="C40868" t="str">
            <v>HIBE</v>
          </cell>
          <cell r="D40868" t="str">
            <v>UN</v>
          </cell>
        </row>
        <row r="40869">
          <cell r="A40869" t="str">
            <v>I0000007995</v>
          </cell>
          <cell r="B40869" t="str">
            <v>SERVICO LOCACAO EMPILHADEIA COMB 1800TON</v>
          </cell>
          <cell r="C40869" t="str">
            <v>SERV</v>
          </cell>
          <cell r="D40869" t="str">
            <v>UN</v>
          </cell>
        </row>
        <row r="40870">
          <cell r="A40870" t="str">
            <v>I0000008000</v>
          </cell>
          <cell r="B40870" t="str">
            <v>BEBEDOURO INDUSTRIAL INOX 50L</v>
          </cell>
          <cell r="C40870" t="str">
            <v>HIBE</v>
          </cell>
          <cell r="D40870" t="str">
            <v>UN</v>
          </cell>
        </row>
        <row r="40871">
          <cell r="A40871" t="str">
            <v>I0000008001</v>
          </cell>
          <cell r="B40871" t="str">
            <v>MICRO ONDAS 21L BRANCO 220V 60HZ</v>
          </cell>
          <cell r="C40871" t="str">
            <v>HIBE</v>
          </cell>
          <cell r="D40871" t="str">
            <v>UN</v>
          </cell>
        </row>
        <row r="40872">
          <cell r="A40872" t="str">
            <v>I0000008002</v>
          </cell>
          <cell r="B40872" t="str">
            <v>PALETEIRA COMPACT R2.5 V2 685X1150MM</v>
          </cell>
          <cell r="C40872" t="str">
            <v>HIBE</v>
          </cell>
          <cell r="D40872" t="str">
            <v>UN</v>
          </cell>
        </row>
        <row r="40873">
          <cell r="A40873" t="str">
            <v>I0000008003</v>
          </cell>
          <cell r="B40873" t="str">
            <v>PALLET DE MADEIRA PBR</v>
          </cell>
          <cell r="C40873" t="str">
            <v>HIBE</v>
          </cell>
          <cell r="D40873" t="str">
            <v>UN</v>
          </cell>
        </row>
        <row r="40874">
          <cell r="A40874" t="str">
            <v>I0000008007</v>
          </cell>
          <cell r="B40874" t="str">
            <v>RIPA DE MADEIRA CEDRO 10/1X1,20M</v>
          </cell>
          <cell r="C40874" t="str">
            <v>HIBE</v>
          </cell>
          <cell r="D40874" t="str">
            <v>UN</v>
          </cell>
        </row>
        <row r="40875">
          <cell r="A40875" t="str">
            <v>I0000008008</v>
          </cell>
          <cell r="B40875" t="str">
            <v>CANTONEIRA PAPELAO 100X100X8,0X 2.400 MM</v>
          </cell>
          <cell r="C40875" t="str">
            <v>HIBE</v>
          </cell>
          <cell r="D40875" t="str">
            <v>UN</v>
          </cell>
        </row>
        <row r="40876">
          <cell r="A40876" t="str">
            <v>I0000008011</v>
          </cell>
          <cell r="B40876" t="str">
            <v>GAS INDUSTRIAL ENVASADO P20</v>
          </cell>
          <cell r="C40876" t="str">
            <v>HIBE</v>
          </cell>
          <cell r="D40876" t="str">
            <v>KG</v>
          </cell>
        </row>
        <row r="40877">
          <cell r="A40877" t="str">
            <v>I0000008012</v>
          </cell>
          <cell r="B40877" t="str">
            <v>SERVICO DE MAO DE OBRA DE ZELADOR</v>
          </cell>
          <cell r="C40877" t="str">
            <v>SERV</v>
          </cell>
          <cell r="D40877" t="str">
            <v>UN</v>
          </cell>
        </row>
        <row r="40878">
          <cell r="A40878" t="str">
            <v>I0000008018</v>
          </cell>
          <cell r="B40878" t="str">
            <v>SABAO EM PASTA 500G CRISTAL</v>
          </cell>
          <cell r="C40878" t="str">
            <v>HIBE</v>
          </cell>
          <cell r="D40878" t="str">
            <v>UN</v>
          </cell>
        </row>
        <row r="40879">
          <cell r="A40879" t="str">
            <v>I0000008019</v>
          </cell>
          <cell r="B40879" t="str">
            <v>SACO PLASTICO DE LIXO 40 LITROS</v>
          </cell>
          <cell r="C40879" t="str">
            <v>HIBE</v>
          </cell>
          <cell r="D40879" t="str">
            <v>UN</v>
          </cell>
        </row>
        <row r="40880">
          <cell r="A40880" t="str">
            <v>I0000008023</v>
          </cell>
          <cell r="B40880" t="str">
            <v>COPO DESCARTAVEL 200ML C/100</v>
          </cell>
          <cell r="C40880" t="str">
            <v>HIBE</v>
          </cell>
          <cell r="D40880" t="str">
            <v>UN</v>
          </cell>
        </row>
        <row r="40881">
          <cell r="A40881" t="str">
            <v>I0000008031</v>
          </cell>
          <cell r="B40881" t="str">
            <v>FILTRO DE OLEO</v>
          </cell>
          <cell r="C40881" t="str">
            <v>HIBE</v>
          </cell>
          <cell r="D40881" t="str">
            <v>PEÇ</v>
          </cell>
        </row>
        <row r="40882">
          <cell r="A40882" t="str">
            <v>I0000008032</v>
          </cell>
          <cell r="B40882" t="str">
            <v>FILTRO DE COMBUSTIVEL S</v>
          </cell>
          <cell r="C40882" t="str">
            <v>HIBE</v>
          </cell>
          <cell r="D40882" t="str">
            <v>PEÇ</v>
          </cell>
        </row>
        <row r="40883">
          <cell r="A40883" t="str">
            <v>I0000008033</v>
          </cell>
          <cell r="B40883" t="str">
            <v>ARRUELA DRENO 14MM</v>
          </cell>
          <cell r="C40883" t="str">
            <v>HIBE</v>
          </cell>
          <cell r="D40883" t="str">
            <v>PEÇ</v>
          </cell>
        </row>
        <row r="40884">
          <cell r="A40884" t="str">
            <v>I0000008034</v>
          </cell>
          <cell r="B40884" t="str">
            <v>OLEO DE MOTOR 0W20</v>
          </cell>
          <cell r="C40884" t="str">
            <v>HIBE</v>
          </cell>
          <cell r="D40884" t="str">
            <v>PEÇ</v>
          </cell>
        </row>
        <row r="40885">
          <cell r="A40885" t="str">
            <v>I0000008035</v>
          </cell>
          <cell r="B40885" t="str">
            <v>LAMPADA 12V 5W</v>
          </cell>
          <cell r="C40885" t="str">
            <v>HIBE</v>
          </cell>
          <cell r="D40885" t="str">
            <v>PEÇ</v>
          </cell>
        </row>
        <row r="40886">
          <cell r="A40886" t="str">
            <v>I0000008036</v>
          </cell>
          <cell r="B40886" t="str">
            <v>ELEMENTO DO FILTRO</v>
          </cell>
          <cell r="C40886" t="str">
            <v>HIBE</v>
          </cell>
          <cell r="D40886" t="str">
            <v>PEÇ</v>
          </cell>
        </row>
        <row r="40887">
          <cell r="A40887" t="str">
            <v>I0000008037</v>
          </cell>
          <cell r="B40887" t="str">
            <v>SERVICO DE ALINHAMENTO DE VEICULO</v>
          </cell>
          <cell r="C40887" t="str">
            <v>SERV</v>
          </cell>
          <cell r="D40887" t="str">
            <v>UN</v>
          </cell>
        </row>
        <row r="40888">
          <cell r="A40888" t="str">
            <v>I0000008039</v>
          </cell>
          <cell r="B40888" t="str">
            <v>SERVICO DE REVISAO VEICULAR</v>
          </cell>
          <cell r="C40888" t="str">
            <v>SERV</v>
          </cell>
          <cell r="D40888" t="str">
            <v>UN</v>
          </cell>
        </row>
        <row r="40889">
          <cell r="A40889" t="str">
            <v>I0000008042</v>
          </cell>
          <cell r="B40889" t="str">
            <v>VIDRO INCOLOR</v>
          </cell>
          <cell r="C40889" t="str">
            <v>HIBE</v>
          </cell>
          <cell r="D40889" t="str">
            <v>PEÇ</v>
          </cell>
        </row>
        <row r="40890">
          <cell r="A40890" t="str">
            <v>I0000008043</v>
          </cell>
          <cell r="B40890" t="str">
            <v>SERVICO JURÍDICO OU ADVOGADOS</v>
          </cell>
          <cell r="C40890" t="str">
            <v>SERV</v>
          </cell>
          <cell r="D40890" t="str">
            <v>UN</v>
          </cell>
        </row>
        <row r="40891">
          <cell r="A40891" t="str">
            <v>I0000008044</v>
          </cell>
          <cell r="B40891" t="str">
            <v>PRESTACAO DE SERVICO</v>
          </cell>
          <cell r="C40891" t="str">
            <v>SERV</v>
          </cell>
          <cell r="D40891" t="str">
            <v>UN</v>
          </cell>
        </row>
        <row r="40892">
          <cell r="A40892" t="str">
            <v>I0000008045</v>
          </cell>
          <cell r="B40892" t="str">
            <v>SERVICO DE CARTAO MOBILIDADE</v>
          </cell>
          <cell r="C40892" t="str">
            <v>SERV</v>
          </cell>
          <cell r="D40892" t="str">
            <v>UN</v>
          </cell>
        </row>
        <row r="40893">
          <cell r="A40893" t="str">
            <v>I0000008046</v>
          </cell>
          <cell r="B40893" t="str">
            <v>SERVICO DE VALE TRANSPORTE</v>
          </cell>
          <cell r="C40893" t="str">
            <v>SERV</v>
          </cell>
          <cell r="D40893" t="str">
            <v>UN</v>
          </cell>
        </row>
        <row r="40894">
          <cell r="A40894" t="str">
            <v>I0000008047</v>
          </cell>
          <cell r="B40894" t="str">
            <v>SERVICO DE TRANSPORTE VENDAS</v>
          </cell>
          <cell r="C40894" t="str">
            <v>SERV</v>
          </cell>
          <cell r="D40894" t="str">
            <v>UN</v>
          </cell>
        </row>
        <row r="40895">
          <cell r="A40895" t="str">
            <v>I0000008048</v>
          </cell>
          <cell r="B40895" t="str">
            <v>RODA DE TRACAO  FMX 17 ØEXT 360X130MM</v>
          </cell>
          <cell r="C40895" t="str">
            <v>HIBE</v>
          </cell>
          <cell r="D40895" t="str">
            <v>UN</v>
          </cell>
        </row>
        <row r="40896">
          <cell r="A40896" t="str">
            <v>I0000008049</v>
          </cell>
          <cell r="B40896" t="str">
            <v>RODA DE TRACAO FMX 17 ØEXT 343X135MM</v>
          </cell>
          <cell r="C40896" t="str">
            <v>HIBE</v>
          </cell>
          <cell r="D40896" t="str">
            <v>UN</v>
          </cell>
        </row>
        <row r="40897">
          <cell r="A40897" t="str">
            <v>I0000008054</v>
          </cell>
          <cell r="B40897" t="str">
            <v>SERVICO DE VALE ALIMENTACAO</v>
          </cell>
          <cell r="C40897" t="str">
            <v>SERV</v>
          </cell>
          <cell r="D40897" t="str">
            <v>UN</v>
          </cell>
        </row>
        <row r="40898">
          <cell r="A40898" t="str">
            <v>I0000008055</v>
          </cell>
          <cell r="B40898" t="str">
            <v>SERVICO DE RECOMPRA DO POS VENDA</v>
          </cell>
          <cell r="C40898" t="str">
            <v>SERV</v>
          </cell>
          <cell r="D40898" t="str">
            <v>UN</v>
          </cell>
        </row>
        <row r="40899">
          <cell r="A40899" t="str">
            <v>I0000008056</v>
          </cell>
          <cell r="B40899" t="str">
            <v>OUTROS DIVERSOS</v>
          </cell>
          <cell r="C40899" t="str">
            <v>SERV</v>
          </cell>
          <cell r="D40899" t="str">
            <v>UN</v>
          </cell>
        </row>
        <row r="40900">
          <cell r="A40900" t="str">
            <v>I0000008058</v>
          </cell>
          <cell r="B40900" t="str">
            <v>SERVICO DE ASSITENCIA TECNICA</v>
          </cell>
          <cell r="C40900" t="str">
            <v>SERV</v>
          </cell>
          <cell r="D40900" t="str">
            <v>UN</v>
          </cell>
        </row>
        <row r="40901">
          <cell r="A40901" t="str">
            <v>I0000008059</v>
          </cell>
          <cell r="B40901" t="str">
            <v>SERVICO DE ASSIT TEC EXTRATO AVULSO</v>
          </cell>
          <cell r="C40901" t="str">
            <v>SERV</v>
          </cell>
          <cell r="D40901" t="str">
            <v>UN</v>
          </cell>
        </row>
        <row r="40902">
          <cell r="A40902" t="str">
            <v>I0000008060</v>
          </cell>
          <cell r="B40902" t="str">
            <v>SERVICO DE KM RODADO</v>
          </cell>
          <cell r="C40902" t="str">
            <v>SERV</v>
          </cell>
          <cell r="D40902" t="str">
            <v>UN</v>
          </cell>
        </row>
        <row r="40903">
          <cell r="A40903" t="str">
            <v>I0000008063</v>
          </cell>
          <cell r="B40903" t="str">
            <v>DISCO RIGIDO CAP 1.8TB SAS 10K 2.5" HDD</v>
          </cell>
          <cell r="C40903" t="str">
            <v>HIBE</v>
          </cell>
          <cell r="D40903" t="str">
            <v>UN</v>
          </cell>
        </row>
        <row r="40904">
          <cell r="A40904" t="str">
            <v>I0000008064</v>
          </cell>
          <cell r="B40904" t="str">
            <v>AMOSTRA DE ESCOVA SECADORA (ES-JU-03)</v>
          </cell>
          <cell r="C40904" t="str">
            <v>HIBE</v>
          </cell>
          <cell r="D40904" t="str">
            <v>UN</v>
          </cell>
        </row>
        <row r="40905">
          <cell r="A40905" t="str">
            <v>I0000008065</v>
          </cell>
          <cell r="B40905" t="str">
            <v>AMOSTRA DE ESCOVA SECADORA (ES-JU-03)</v>
          </cell>
          <cell r="C40905" t="str">
            <v>HIBE</v>
          </cell>
          <cell r="D40905" t="str">
            <v>UN</v>
          </cell>
        </row>
        <row r="40906">
          <cell r="A40906" t="str">
            <v>I0000008066</v>
          </cell>
          <cell r="B40906" t="str">
            <v>AMOSTRA DE AIR FRYER AFO-12L-BI</v>
          </cell>
          <cell r="C40906" t="str">
            <v>HIBE</v>
          </cell>
          <cell r="D40906" t="str">
            <v>UN</v>
          </cell>
        </row>
        <row r="40907">
          <cell r="A40907" t="str">
            <v>I0000008067</v>
          </cell>
          <cell r="B40907" t="str">
            <v>AMOSTRA DE AIR FRYER TIANXI MEXICAN MOD.</v>
          </cell>
          <cell r="C40907" t="str">
            <v>HIBE</v>
          </cell>
          <cell r="D40907" t="str">
            <v>UN</v>
          </cell>
        </row>
        <row r="40908">
          <cell r="A40908" t="str">
            <v>I0000008068</v>
          </cell>
          <cell r="B40908" t="str">
            <v>AMOSTRA DE MODELADOR DE CACHOS MCT-JU-01</v>
          </cell>
          <cell r="C40908" t="str">
            <v>HIBE</v>
          </cell>
          <cell r="D40908" t="str">
            <v>UN</v>
          </cell>
        </row>
        <row r="40909">
          <cell r="A40909" t="str">
            <v>I0000008069</v>
          </cell>
          <cell r="B40909" t="str">
            <v>AMOSTRA DE MODELADOR DE CACHOS MC-JU-01</v>
          </cell>
          <cell r="C40909" t="str">
            <v>HIBE</v>
          </cell>
          <cell r="D40909" t="str">
            <v>UN</v>
          </cell>
        </row>
        <row r="40910">
          <cell r="A40910" t="str">
            <v>I0000008070</v>
          </cell>
          <cell r="B40910" t="str">
            <v>AMOSTRA PRANCHA ALISA DE CABELO P-JU-03</v>
          </cell>
          <cell r="C40910" t="str">
            <v>HIBE</v>
          </cell>
          <cell r="D40910" t="str">
            <v>UN</v>
          </cell>
        </row>
        <row r="40911">
          <cell r="A40911" t="str">
            <v>I0000008071</v>
          </cell>
          <cell r="B40911" t="str">
            <v>PIEZOMETRO MEDIDOR DE PRESSAO</v>
          </cell>
          <cell r="C40911" t="str">
            <v>HIBE</v>
          </cell>
          <cell r="D40911" t="str">
            <v>UN</v>
          </cell>
        </row>
        <row r="40912">
          <cell r="A40912" t="str">
            <v>I0000008073</v>
          </cell>
          <cell r="B40912" t="str">
            <v>SUPORTE DO FREIO FRESADORA NT30/40</v>
          </cell>
          <cell r="C40912" t="str">
            <v>HIBE</v>
          </cell>
          <cell r="D40912" t="str">
            <v>PEÇ</v>
          </cell>
        </row>
        <row r="40913">
          <cell r="A40913" t="str">
            <v>I0000008074</v>
          </cell>
          <cell r="B40913" t="str">
            <v>EIXO CORREIA SINCRO POL AUTOTORQ NT30/40</v>
          </cell>
          <cell r="C40913" t="str">
            <v>HIBE</v>
          </cell>
          <cell r="D40913" t="str">
            <v>UN</v>
          </cell>
        </row>
        <row r="40914">
          <cell r="A40914" t="str">
            <v>I0000008075</v>
          </cell>
          <cell r="B40914" t="str">
            <v>PINO RUELA EIX MOTOR CABEC VARIADOR FRES</v>
          </cell>
          <cell r="C40914" t="str">
            <v>HIBE</v>
          </cell>
          <cell r="D40914" t="str">
            <v>UN</v>
          </cell>
        </row>
        <row r="40915">
          <cell r="A40915" t="str">
            <v>I0000008076</v>
          </cell>
          <cell r="B40915" t="str">
            <v>CHEVE SELETORA 3 POSIÇOES LAY-5BD3</v>
          </cell>
          <cell r="C40915" t="str">
            <v>HIBE</v>
          </cell>
          <cell r="D40915" t="str">
            <v>UN</v>
          </cell>
        </row>
        <row r="40916">
          <cell r="A40916" t="str">
            <v>I0000008077</v>
          </cell>
          <cell r="B40916" t="str">
            <v>BUCHA CHAVETADA FRESA - PRFFBUCH0009</v>
          </cell>
          <cell r="C40916" t="str">
            <v>HIBE</v>
          </cell>
          <cell r="D40916" t="str">
            <v>UN</v>
          </cell>
        </row>
        <row r="40917">
          <cell r="A40917" t="str">
            <v>I0000008078</v>
          </cell>
          <cell r="B40917" t="str">
            <v>POLIA MOVEL FRESA - PRFFV0050001</v>
          </cell>
          <cell r="C40917" t="str">
            <v>HIBE</v>
          </cell>
          <cell r="D40917" t="str">
            <v>UN</v>
          </cell>
        </row>
        <row r="40918">
          <cell r="A40918" t="str">
            <v>I0000008080</v>
          </cell>
          <cell r="B40918" t="str">
            <v>SERVICO LOCACAO BANHEIRO QUIMICO</v>
          </cell>
          <cell r="C40918" t="str">
            <v>SERV</v>
          </cell>
          <cell r="D40918" t="str">
            <v>UN</v>
          </cell>
        </row>
        <row r="40919">
          <cell r="A40919" t="str">
            <v>I0000008081</v>
          </cell>
          <cell r="B40919" t="str">
            <v>TRANSPALETEIRA MANUAL 2500KG 680MM</v>
          </cell>
          <cell r="C40919" t="str">
            <v>DIEN</v>
          </cell>
          <cell r="D40919" t="str">
            <v>UN</v>
          </cell>
        </row>
        <row r="40920">
          <cell r="A40920" t="str">
            <v>I0000008084</v>
          </cell>
          <cell r="B40920" t="str">
            <v>BISCOITO SALGADO 400GR</v>
          </cell>
          <cell r="C40920" t="str">
            <v>HIBE</v>
          </cell>
          <cell r="D40920" t="str">
            <v>UN</v>
          </cell>
        </row>
        <row r="40921">
          <cell r="A40921" t="str">
            <v>I0000008085</v>
          </cell>
          <cell r="B40921" t="str">
            <v>FLOCAO DE MILHO 500G</v>
          </cell>
          <cell r="C40921" t="str">
            <v>HIBE</v>
          </cell>
          <cell r="D40921" t="str">
            <v>PAC</v>
          </cell>
        </row>
        <row r="40922">
          <cell r="A40922" t="str">
            <v>I0000008086</v>
          </cell>
          <cell r="B40922" t="str">
            <v>LEITE EM PO INTEGRAL 200G</v>
          </cell>
          <cell r="C40922" t="str">
            <v>HIBE</v>
          </cell>
          <cell r="D40922" t="str">
            <v>UN</v>
          </cell>
        </row>
        <row r="40923">
          <cell r="A40923" t="str">
            <v>I0000008087</v>
          </cell>
          <cell r="B40923" t="str">
            <v>CALDO TEMPERO 19G</v>
          </cell>
          <cell r="C40923" t="str">
            <v>HIBE</v>
          </cell>
          <cell r="D40923" t="str">
            <v>UN</v>
          </cell>
        </row>
        <row r="40924">
          <cell r="A40924" t="str">
            <v>I0000008088</v>
          </cell>
          <cell r="B40924" t="str">
            <v>MOLHO DE TOMATE 300G</v>
          </cell>
          <cell r="C40924" t="str">
            <v>HIBE</v>
          </cell>
          <cell r="D40924" t="str">
            <v>UN</v>
          </cell>
        </row>
        <row r="40925">
          <cell r="A40925" t="str">
            <v>I0000008089</v>
          </cell>
          <cell r="B40925" t="str">
            <v>MACARRAO ESPAGUETE  400G</v>
          </cell>
          <cell r="C40925" t="str">
            <v>HIBE</v>
          </cell>
          <cell r="D40925" t="str">
            <v>PAC</v>
          </cell>
        </row>
        <row r="40926">
          <cell r="A40926" t="str">
            <v>I0000008090</v>
          </cell>
          <cell r="B40926" t="str">
            <v>CAIXA DE PAPELAO CESTA BASICA</v>
          </cell>
          <cell r="C40926" t="str">
            <v>HIBE</v>
          </cell>
          <cell r="D40926" t="str">
            <v>UN</v>
          </cell>
        </row>
        <row r="40927">
          <cell r="A40927" t="str">
            <v>I0000008091</v>
          </cell>
          <cell r="B40927" t="str">
            <v>BLOCO CIMENTO 14X19X39</v>
          </cell>
          <cell r="C40927" t="str">
            <v>HIBE</v>
          </cell>
          <cell r="D40927" t="str">
            <v>UN</v>
          </cell>
        </row>
        <row r="40928">
          <cell r="A40928" t="str">
            <v>I0000008092</v>
          </cell>
          <cell r="B40928" t="str">
            <v>CORANTE BISNAGA OCRE</v>
          </cell>
          <cell r="C40928" t="str">
            <v>HIBE</v>
          </cell>
          <cell r="D40928" t="str">
            <v>UN</v>
          </cell>
        </row>
        <row r="40929">
          <cell r="A40929" t="str">
            <v>I0000008093</v>
          </cell>
          <cell r="B40929" t="str">
            <v>BROCA SDS-PLUS 10X260MM</v>
          </cell>
          <cell r="C40929" t="str">
            <v>HIBE</v>
          </cell>
          <cell r="D40929" t="str">
            <v>UN</v>
          </cell>
        </row>
        <row r="40930">
          <cell r="A40930" t="str">
            <v>I0000008094</v>
          </cell>
          <cell r="B40930" t="str">
            <v>MARRETA OITAVADA C/CABO 1KG</v>
          </cell>
          <cell r="C40930" t="str">
            <v>HIBE</v>
          </cell>
          <cell r="D40930" t="str">
            <v>UN</v>
          </cell>
        </row>
        <row r="40931">
          <cell r="A40931" t="str">
            <v>I0000008095</v>
          </cell>
          <cell r="B40931" t="str">
            <v>FONTE 9V 2A BIVOLT</v>
          </cell>
          <cell r="C40931" t="str">
            <v>HIBE</v>
          </cell>
          <cell r="D40931" t="str">
            <v>UN</v>
          </cell>
        </row>
        <row r="40932">
          <cell r="A40932" t="str">
            <v>I0000008096</v>
          </cell>
          <cell r="B40932" t="str">
            <v>MOUSE GMF-02 16400 DPI</v>
          </cell>
          <cell r="C40932" t="str">
            <v>HIBE</v>
          </cell>
          <cell r="D40932" t="str">
            <v>UN</v>
          </cell>
        </row>
        <row r="40933">
          <cell r="A40933" t="str">
            <v>I0000008097</v>
          </cell>
          <cell r="B40933" t="str">
            <v>HEADSET GHS-03</v>
          </cell>
          <cell r="C40933" t="str">
            <v>HIBE</v>
          </cell>
          <cell r="D40933" t="str">
            <v>UN</v>
          </cell>
        </row>
        <row r="40934">
          <cell r="A40934" t="str">
            <v>I0000008098</v>
          </cell>
          <cell r="B40934" t="str">
            <v>CADEIRA GAMER CGR-01BW PREMIUM</v>
          </cell>
          <cell r="C40934" t="str">
            <v>HIBE</v>
          </cell>
          <cell r="D40934" t="str">
            <v>UN</v>
          </cell>
        </row>
        <row r="40935">
          <cell r="A40935" t="str">
            <v>I0000008099</v>
          </cell>
          <cell r="B40935" t="str">
            <v>PLACA INTERFACE PPC95409A-B</v>
          </cell>
          <cell r="C40935" t="str">
            <v>HIBE</v>
          </cell>
          <cell r="D40935" t="str">
            <v>UN</v>
          </cell>
        </row>
        <row r="40936">
          <cell r="A40936" t="str">
            <v>I0000008100</v>
          </cell>
          <cell r="B40936" t="str">
            <v>PLACA PIC 6305 B</v>
          </cell>
          <cell r="C40936" t="str">
            <v>HIBE</v>
          </cell>
          <cell r="D40936" t="str">
            <v>UN</v>
          </cell>
        </row>
        <row r="40937">
          <cell r="A40937" t="str">
            <v>I0000008101</v>
          </cell>
          <cell r="B40937" t="str">
            <v>PLACA TDSCL04 B1/C1</v>
          </cell>
          <cell r="C40937" t="str">
            <v>HIBE</v>
          </cell>
          <cell r="D40937" t="str">
            <v>UN</v>
          </cell>
        </row>
        <row r="40938">
          <cell r="A40938" t="str">
            <v>I0000008102</v>
          </cell>
          <cell r="B40938" t="str">
            <v>TINTA ESMALTE SINTETICA MARFIM 3,6L</v>
          </cell>
          <cell r="C40938" t="str">
            <v>HIBE</v>
          </cell>
          <cell r="D40938" t="str">
            <v>UN</v>
          </cell>
        </row>
        <row r="40939">
          <cell r="A40939" t="str">
            <v>I0000008103</v>
          </cell>
          <cell r="B40939" t="str">
            <v>AMOSTRA SECADOR DE CABELO (SCP-JU-03)</v>
          </cell>
          <cell r="C40939" t="str">
            <v>HIBE</v>
          </cell>
          <cell r="D40939" t="str">
            <v>UN</v>
          </cell>
        </row>
        <row r="40940">
          <cell r="A40940" t="str">
            <v>I0000008104</v>
          </cell>
          <cell r="B40940" t="str">
            <v>FITA REFOR PAPEL KRAFT CORRUGADO  48x50M</v>
          </cell>
          <cell r="C40940" t="str">
            <v>HIBE</v>
          </cell>
          <cell r="D40940" t="str">
            <v>UN</v>
          </cell>
        </row>
        <row r="40941">
          <cell r="A40941" t="str">
            <v>I0000008105</v>
          </cell>
          <cell r="B40941" t="str">
            <v>COFFEE BREAK</v>
          </cell>
          <cell r="C40941" t="str">
            <v>HIBE</v>
          </cell>
          <cell r="D40941" t="str">
            <v>UN</v>
          </cell>
        </row>
        <row r="40942">
          <cell r="A40942" t="str">
            <v>I0000008106</v>
          </cell>
          <cell r="B40942" t="str">
            <v>BITS PHILIPS  ENC 1/4 COMP 25MM</v>
          </cell>
          <cell r="C40942" t="str">
            <v>HIBE</v>
          </cell>
          <cell r="D40942" t="str">
            <v>UN</v>
          </cell>
        </row>
        <row r="40943">
          <cell r="A40943" t="str">
            <v>I0000008107</v>
          </cell>
          <cell r="B40943" t="str">
            <v>EMBALAGEM PAP ONDULADO N01-560X560X190MM</v>
          </cell>
          <cell r="C40943" t="str">
            <v>HIBE</v>
          </cell>
          <cell r="D40943" t="str">
            <v>UN</v>
          </cell>
        </row>
        <row r="40944">
          <cell r="A40944" t="str">
            <v>I0000008108</v>
          </cell>
          <cell r="B40944" t="str">
            <v>EMBALAGEM PAP ONDULADO N02-490X470X260MM</v>
          </cell>
          <cell r="C40944" t="str">
            <v>HIBE</v>
          </cell>
          <cell r="D40944" t="str">
            <v>UN</v>
          </cell>
        </row>
        <row r="40945">
          <cell r="A40945" t="str">
            <v>I0000008109</v>
          </cell>
          <cell r="B40945" t="str">
            <v>EMBALAGEM PAP ONDULADO N03-450X360X290mm</v>
          </cell>
          <cell r="C40945" t="str">
            <v>HIBE</v>
          </cell>
          <cell r="D40945" t="str">
            <v>UN</v>
          </cell>
        </row>
        <row r="40946">
          <cell r="A40946" t="str">
            <v>I0000008110</v>
          </cell>
          <cell r="B40946" t="str">
            <v>EMBALAGEM PAP ONDULADO N04-450X360X580MM</v>
          </cell>
          <cell r="C40946" t="str">
            <v>HIBE</v>
          </cell>
          <cell r="D40946" t="str">
            <v>UN</v>
          </cell>
        </row>
        <row r="40947">
          <cell r="A40947" t="str">
            <v>I0000008111</v>
          </cell>
          <cell r="B40947" t="str">
            <v>EMBALAGEM PAP ONDULADO N05-190X150X120MM</v>
          </cell>
          <cell r="C40947" t="str">
            <v>HIBE</v>
          </cell>
          <cell r="D40947" t="str">
            <v>UN</v>
          </cell>
        </row>
        <row r="40948">
          <cell r="A40948" t="str">
            <v>I0000008112</v>
          </cell>
          <cell r="B40948" t="str">
            <v>EMBALAGEM PAP ONDULADO N06-250X200X370MM</v>
          </cell>
          <cell r="C40948" t="str">
            <v>HIBE</v>
          </cell>
          <cell r="D40948" t="str">
            <v>UN</v>
          </cell>
        </row>
        <row r="40949">
          <cell r="A40949" t="str">
            <v>I0000008113</v>
          </cell>
          <cell r="B40949" t="str">
            <v>EMBALAGEM PAP ONDULADO N07-650X650X190MM</v>
          </cell>
          <cell r="C40949" t="str">
            <v>HIBE</v>
          </cell>
          <cell r="D40949" t="str">
            <v>UN</v>
          </cell>
        </row>
        <row r="40950">
          <cell r="A40950" t="str">
            <v>I0000008114</v>
          </cell>
          <cell r="B40950" t="str">
            <v>EMBALAGEM PAP ONDULADO N08-80X60X10MM</v>
          </cell>
          <cell r="C40950" t="str">
            <v>HIBE</v>
          </cell>
          <cell r="D40950" t="str">
            <v>UN</v>
          </cell>
        </row>
        <row r="40951">
          <cell r="A40951" t="str">
            <v>I0000008115</v>
          </cell>
          <cell r="B40951" t="str">
            <v>ETIQ. ADESIVA NEUTRA COUCHE  105X138MM</v>
          </cell>
          <cell r="C40951" t="str">
            <v>HIBE</v>
          </cell>
          <cell r="D40951" t="str">
            <v>UN</v>
          </cell>
        </row>
        <row r="40952">
          <cell r="A40952" t="str">
            <v>I0000008116</v>
          </cell>
          <cell r="B40952" t="str">
            <v>PAPEL KRAFT ROLO 120G/M² X 20KG X 1,20M</v>
          </cell>
          <cell r="C40952" t="str">
            <v>HIBE</v>
          </cell>
          <cell r="D40952" t="str">
            <v>ROL</v>
          </cell>
        </row>
        <row r="40953">
          <cell r="A40953" t="str">
            <v>I0000008117</v>
          </cell>
          <cell r="B40953" t="str">
            <v>LIVRO PROT CORRESP 104FLS</v>
          </cell>
          <cell r="C40953" t="str">
            <v>HIBE</v>
          </cell>
          <cell r="D40953" t="str">
            <v>UN</v>
          </cell>
        </row>
        <row r="40954">
          <cell r="A40954" t="str">
            <v>I0000008118</v>
          </cell>
          <cell r="B40954" t="str">
            <v>PASTA PLAST MEIO OFICIO CRISTAL</v>
          </cell>
          <cell r="C40954" t="str">
            <v>HIBE</v>
          </cell>
          <cell r="D40954" t="str">
            <v>UN</v>
          </cell>
        </row>
        <row r="40955">
          <cell r="A40955" t="str">
            <v>I0000008120</v>
          </cell>
          <cell r="B40955" t="str">
            <v>SUPORTE P/ MONITOR 3 GAV EM MDF</v>
          </cell>
          <cell r="C40955" t="str">
            <v>HIBE</v>
          </cell>
          <cell r="D40955" t="str">
            <v>UN</v>
          </cell>
        </row>
        <row r="40956">
          <cell r="A40956" t="str">
            <v>I0000008121</v>
          </cell>
          <cell r="B40956" t="str">
            <v>CONTROLADOR DE TEMP 3 ZN</v>
          </cell>
          <cell r="C40956" t="str">
            <v>HIBE</v>
          </cell>
          <cell r="D40956" t="str">
            <v>PEÇ</v>
          </cell>
        </row>
        <row r="40957">
          <cell r="A40957" t="str">
            <v>I0000008122</v>
          </cell>
          <cell r="B40957" t="str">
            <v>CONTROLADOR DE TEMP 6 ZN</v>
          </cell>
          <cell r="C40957" t="str">
            <v>HIBE</v>
          </cell>
          <cell r="D40957" t="str">
            <v>PEÇ</v>
          </cell>
        </row>
        <row r="40958">
          <cell r="A40958" t="str">
            <v>I0000008123</v>
          </cell>
          <cell r="B40958" t="str">
            <v>FILTRO N103</v>
          </cell>
          <cell r="C40958" t="str">
            <v>HIBE</v>
          </cell>
          <cell r="D40958" t="str">
            <v>UN</v>
          </cell>
        </row>
        <row r="40959">
          <cell r="A40959" t="str">
            <v>I0000008124</v>
          </cell>
          <cell r="B40959" t="str">
            <v>SUPORTE DE TIGELA</v>
          </cell>
          <cell r="C40959" t="str">
            <v>HIBE</v>
          </cell>
          <cell r="D40959" t="str">
            <v>PEÇ</v>
          </cell>
        </row>
        <row r="40960">
          <cell r="A40960" t="str">
            <v>I0000008125</v>
          </cell>
          <cell r="B40960" t="str">
            <v>INATIVO</v>
          </cell>
          <cell r="C40960" t="str">
            <v>HIBE</v>
          </cell>
          <cell r="D40960" t="str">
            <v>UN</v>
          </cell>
        </row>
        <row r="40961">
          <cell r="A40961" t="str">
            <v>I0000008126</v>
          </cell>
          <cell r="B40961" t="str">
            <v>BISCOITO DOCE</v>
          </cell>
          <cell r="C40961" t="str">
            <v>HIBE</v>
          </cell>
          <cell r="D40961" t="str">
            <v>UN</v>
          </cell>
        </row>
        <row r="40962">
          <cell r="A40962" t="str">
            <v>I0000008127</v>
          </cell>
          <cell r="B40962" t="str">
            <v>FILTRO DE PAPEL N102</v>
          </cell>
          <cell r="C40962" t="str">
            <v>HIBE</v>
          </cell>
          <cell r="D40962" t="str">
            <v>UN</v>
          </cell>
        </row>
        <row r="40963">
          <cell r="A40963" t="str">
            <v>I0000008128</v>
          </cell>
          <cell r="B40963" t="str">
            <v>ETIQ. ADESIVA NEUTRA BOPP  100X70MM</v>
          </cell>
          <cell r="C40963" t="str">
            <v>HIBE</v>
          </cell>
          <cell r="D40963" t="str">
            <v>ML</v>
          </cell>
        </row>
        <row r="40964">
          <cell r="A40964" t="str">
            <v>I0000008129</v>
          </cell>
          <cell r="B40964" t="str">
            <v>TINTA ESM SINT CINZ PLAT SEMI BRILH 3,6L</v>
          </cell>
          <cell r="C40964" t="str">
            <v>HIBE</v>
          </cell>
          <cell r="D40964" t="str">
            <v>UN</v>
          </cell>
        </row>
        <row r="40965">
          <cell r="A40965" t="str">
            <v>I0000008130</v>
          </cell>
          <cell r="B40965" t="str">
            <v>ETIQ. ADESIVA NEUTRA BOPP  40X25MM</v>
          </cell>
          <cell r="C40965" t="str">
            <v>HIBE</v>
          </cell>
          <cell r="D40965" t="str">
            <v>UN</v>
          </cell>
        </row>
        <row r="40966">
          <cell r="A40966" t="str">
            <v>I0000008131</v>
          </cell>
          <cell r="B40966" t="str">
            <v>COLUNA INJETORA 180T SINITRON</v>
          </cell>
          <cell r="C40966" t="str">
            <v>HIBE</v>
          </cell>
          <cell r="D40966" t="str">
            <v>UN</v>
          </cell>
        </row>
        <row r="40967">
          <cell r="A40967" t="str">
            <v>I0000008132</v>
          </cell>
          <cell r="B40967" t="str">
            <v>MASCARA DE SOLDA AUTOMATICA A20.9-13</v>
          </cell>
          <cell r="C40967" t="str">
            <v>HIBE</v>
          </cell>
          <cell r="D40967" t="str">
            <v>UN</v>
          </cell>
        </row>
        <row r="40968">
          <cell r="A40968" t="str">
            <v>I0000008133</v>
          </cell>
          <cell r="B40968" t="str">
            <v>CHAPA GALVANIZADA 2x1MT CHAPA20</v>
          </cell>
          <cell r="C40968" t="str">
            <v>HIBE</v>
          </cell>
          <cell r="D40968" t="str">
            <v>UN</v>
          </cell>
        </row>
        <row r="40969">
          <cell r="A40969" t="str">
            <v>I0000008134</v>
          </cell>
          <cell r="B40969" t="str">
            <v>BUCHA AUTOLUB THECAC130100 130X135X100MM</v>
          </cell>
          <cell r="C40969" t="str">
            <v>HIBE</v>
          </cell>
          <cell r="D40969" t="str">
            <v>UN</v>
          </cell>
        </row>
        <row r="40970">
          <cell r="A40970" t="str">
            <v>I0000008135</v>
          </cell>
          <cell r="B40970" t="str">
            <v>PINO PARA CRUZETA 48x500mm</v>
          </cell>
          <cell r="C40970" t="str">
            <v>HIBE</v>
          </cell>
          <cell r="D40970" t="str">
            <v>UN</v>
          </cell>
        </row>
        <row r="40971">
          <cell r="A40971" t="str">
            <v>I0000008136</v>
          </cell>
          <cell r="B40971" t="str">
            <v>FITA DE ACO 1070-44/48HRC  0,8x80x2000MM</v>
          </cell>
          <cell r="C40971" t="str">
            <v>HIBE</v>
          </cell>
          <cell r="D40971" t="str">
            <v>UN</v>
          </cell>
        </row>
        <row r="40972">
          <cell r="A40972" t="str">
            <v>I0000008137</v>
          </cell>
          <cell r="B40972" t="str">
            <v>MOTOR A COMBUSTÃO K25 L78803Y CLX25</v>
          </cell>
          <cell r="C40972" t="str">
            <v>HIBE</v>
          </cell>
          <cell r="D40972" t="str">
            <v>UN</v>
          </cell>
        </row>
        <row r="40973">
          <cell r="A40973" t="str">
            <v>I0000008139</v>
          </cell>
          <cell r="B40973" t="str">
            <v>COLUNA INJETORA 250T SINITRON</v>
          </cell>
          <cell r="C40973" t="str">
            <v>HIBE</v>
          </cell>
          <cell r="D40973" t="str">
            <v>UN</v>
          </cell>
        </row>
        <row r="40974">
          <cell r="A40974" t="str">
            <v>I0000008140</v>
          </cell>
          <cell r="B40974" t="str">
            <v>COLUNA INJETORA 400T SINITRON</v>
          </cell>
          <cell r="C40974" t="str">
            <v>HIBE</v>
          </cell>
          <cell r="D40974" t="str">
            <v>UN</v>
          </cell>
        </row>
        <row r="40975">
          <cell r="A40975" t="str">
            <v>I0000008141</v>
          </cell>
          <cell r="B40975" t="str">
            <v>COLUNA INJETORA 200T SINITRON</v>
          </cell>
          <cell r="C40975" t="str">
            <v>HIBE</v>
          </cell>
          <cell r="D40975" t="str">
            <v>UN</v>
          </cell>
        </row>
        <row r="40976">
          <cell r="A40976" t="str">
            <v>I0000008142</v>
          </cell>
          <cell r="B40976" t="str">
            <v>COLUNA INJETORA 320T SINITRON</v>
          </cell>
          <cell r="C40976" t="str">
            <v>HIBE</v>
          </cell>
          <cell r="D40976" t="str">
            <v>UN</v>
          </cell>
        </row>
        <row r="40977">
          <cell r="A40977" t="str">
            <v>I0000008144</v>
          </cell>
          <cell r="B40977" t="str">
            <v>SERVICO DE IMPRESSAO E PLOTAGEM</v>
          </cell>
          <cell r="C40977" t="str">
            <v>SERV</v>
          </cell>
          <cell r="D40977" t="str">
            <v>UN</v>
          </cell>
        </row>
        <row r="40978">
          <cell r="A40978" t="str">
            <v>I0000008146</v>
          </cell>
          <cell r="B40978" t="str">
            <v>GALPAO PREMOLDADO</v>
          </cell>
          <cell r="C40978" t="str">
            <v>HIBE</v>
          </cell>
          <cell r="D40978" t="str">
            <v>UN</v>
          </cell>
        </row>
        <row r="40979">
          <cell r="A40979" t="str">
            <v>I0000008147</v>
          </cell>
          <cell r="B40979" t="str">
            <v>COLUNA INJETORA 200T HAITIAN</v>
          </cell>
          <cell r="C40979" t="str">
            <v>HIBE</v>
          </cell>
          <cell r="D40979" t="str">
            <v>UN</v>
          </cell>
        </row>
        <row r="40980">
          <cell r="A40980" t="str">
            <v>I0000008148</v>
          </cell>
          <cell r="B40980" t="str">
            <v>COLUNA INJETORA 380T HAITIAN</v>
          </cell>
          <cell r="C40980" t="str">
            <v>HIBE</v>
          </cell>
          <cell r="D40980" t="str">
            <v>UN</v>
          </cell>
        </row>
        <row r="40981">
          <cell r="A40981" t="str">
            <v>I0000008149</v>
          </cell>
          <cell r="B40981" t="str">
            <v>COLUNA INJETORA 450T HAITIAN</v>
          </cell>
          <cell r="C40981" t="str">
            <v>HIBE</v>
          </cell>
          <cell r="D40981" t="str">
            <v>UN</v>
          </cell>
        </row>
        <row r="40982">
          <cell r="A40982" t="str">
            <v>I0000008151</v>
          </cell>
          <cell r="B40982" t="str">
            <v>COLUNA INJETORA 320T HAITIAN</v>
          </cell>
          <cell r="C40982" t="str">
            <v>HIBE</v>
          </cell>
          <cell r="D40982" t="str">
            <v>UN</v>
          </cell>
        </row>
        <row r="40983">
          <cell r="A40983" t="str">
            <v>I0000008152</v>
          </cell>
          <cell r="B40983" t="str">
            <v>COLUNA INJETORA 260T BORCHÊ</v>
          </cell>
          <cell r="C40983" t="str">
            <v>HIBE</v>
          </cell>
          <cell r="D40983" t="str">
            <v>UN</v>
          </cell>
        </row>
        <row r="40984">
          <cell r="A40984" t="str">
            <v>I0000008153</v>
          </cell>
          <cell r="B40984" t="str">
            <v>COLUNA INJETORA 320T BORCHÊ</v>
          </cell>
          <cell r="C40984" t="str">
            <v>HIBE</v>
          </cell>
          <cell r="D40984" t="str">
            <v>UN</v>
          </cell>
        </row>
        <row r="40985">
          <cell r="A40985" t="str">
            <v>I0000008154</v>
          </cell>
          <cell r="B40985" t="str">
            <v>COLUNA INJETORA 400T BORCHÊ</v>
          </cell>
          <cell r="C40985" t="str">
            <v>HIBE</v>
          </cell>
          <cell r="D40985" t="str">
            <v>UN</v>
          </cell>
        </row>
        <row r="40986">
          <cell r="A40986" t="str">
            <v>I0000008155</v>
          </cell>
          <cell r="B40986" t="str">
            <v>COLUNA INJETORA 500T BORCHÊ</v>
          </cell>
          <cell r="C40986" t="str">
            <v>HIBE</v>
          </cell>
          <cell r="D40986" t="str">
            <v>UN</v>
          </cell>
        </row>
        <row r="40987">
          <cell r="A40987" t="str">
            <v>I0000008156</v>
          </cell>
          <cell r="B40987" t="str">
            <v>COLUNA INJETORA 650T BORCHÊ</v>
          </cell>
          <cell r="C40987" t="str">
            <v>HIBE</v>
          </cell>
          <cell r="D40987" t="str">
            <v>UN</v>
          </cell>
        </row>
        <row r="40988">
          <cell r="A40988" t="str">
            <v>I0000008157</v>
          </cell>
          <cell r="B40988" t="str">
            <v>COLUNA INJETORA 268T JET MASTER</v>
          </cell>
          <cell r="C40988" t="str">
            <v>HIBE</v>
          </cell>
          <cell r="D40988" t="str">
            <v>UN</v>
          </cell>
        </row>
        <row r="40989">
          <cell r="A40989" t="str">
            <v>I0000008158</v>
          </cell>
          <cell r="B40989" t="str">
            <v>COLUNA INJETORA 220R ROMI</v>
          </cell>
          <cell r="C40989" t="str">
            <v>HIBE</v>
          </cell>
          <cell r="D40989" t="str">
            <v>UN</v>
          </cell>
        </row>
        <row r="40990">
          <cell r="A40990" t="str">
            <v>I0000008159</v>
          </cell>
          <cell r="B40990" t="str">
            <v>COLUNA INJETORA 150R ROMI</v>
          </cell>
          <cell r="C40990" t="str">
            <v>HIBE</v>
          </cell>
          <cell r="D40990" t="str">
            <v>UN</v>
          </cell>
        </row>
        <row r="40991">
          <cell r="A40991" t="str">
            <v>I0000008160</v>
          </cell>
          <cell r="B40991" t="str">
            <v>INATIVO</v>
          </cell>
          <cell r="C40991" t="str">
            <v>HIBE</v>
          </cell>
          <cell r="D40991" t="str">
            <v>UN</v>
          </cell>
        </row>
        <row r="40992">
          <cell r="A40992" t="str">
            <v>I0000008161</v>
          </cell>
          <cell r="B40992" t="str">
            <v>CHA C/10 SACHE HORTELA</v>
          </cell>
          <cell r="C40992" t="str">
            <v>HIBE</v>
          </cell>
          <cell r="D40992" t="str">
            <v>UN</v>
          </cell>
        </row>
        <row r="40993">
          <cell r="A40993" t="str">
            <v>I0000008162</v>
          </cell>
          <cell r="B40993" t="str">
            <v>LIMPADOR MULTI USO 500ML</v>
          </cell>
          <cell r="C40993" t="str">
            <v>HIBE</v>
          </cell>
          <cell r="D40993" t="str">
            <v>UN</v>
          </cell>
        </row>
        <row r="40994">
          <cell r="A40994" t="str">
            <v>I0000008163</v>
          </cell>
          <cell r="B40994" t="str">
            <v>DESINFETANTE HERBAL 5L</v>
          </cell>
          <cell r="C40994" t="str">
            <v>HIBE</v>
          </cell>
          <cell r="D40994" t="str">
            <v>UN</v>
          </cell>
        </row>
        <row r="40995">
          <cell r="A40995" t="str">
            <v>I0000008164</v>
          </cell>
          <cell r="B40995" t="str">
            <v>PAPEL HIGIÊNICO 100% CELULOSE 300MTS</v>
          </cell>
          <cell r="C40995" t="str">
            <v>HIBE</v>
          </cell>
          <cell r="D40995" t="str">
            <v>UN</v>
          </cell>
        </row>
        <row r="40996">
          <cell r="A40996" t="str">
            <v>I0000008165</v>
          </cell>
          <cell r="B40996" t="str">
            <v>MOP UMIDO 180G</v>
          </cell>
          <cell r="C40996" t="str">
            <v>HIBE</v>
          </cell>
          <cell r="D40996" t="str">
            <v>UN</v>
          </cell>
        </row>
        <row r="40997">
          <cell r="A40997" t="str">
            <v>I0000008166</v>
          </cell>
          <cell r="B40997" t="str">
            <v>INATIVO</v>
          </cell>
          <cell r="C40997" t="str">
            <v>HIBE</v>
          </cell>
          <cell r="D40997" t="str">
            <v>UN</v>
          </cell>
        </row>
        <row r="40998">
          <cell r="A40998" t="str">
            <v>I0000008167</v>
          </cell>
          <cell r="B40998" t="str">
            <v>SACO DE LIXO 60L PRETO</v>
          </cell>
          <cell r="C40998" t="str">
            <v>HIBE</v>
          </cell>
          <cell r="D40998" t="str">
            <v>UN</v>
          </cell>
        </row>
        <row r="40999">
          <cell r="A40999" t="str">
            <v>I0000008169</v>
          </cell>
          <cell r="B40999" t="str">
            <v>SACO DE LIXO 200L PRETO</v>
          </cell>
          <cell r="C40999" t="str">
            <v>HIBE</v>
          </cell>
          <cell r="D40999" t="str">
            <v>UN</v>
          </cell>
        </row>
        <row r="41000">
          <cell r="A41000" t="str">
            <v>I0000008170</v>
          </cell>
          <cell r="B41000" t="str">
            <v>CERA LIQUIDA INCOLOR 5 LTS</v>
          </cell>
          <cell r="C41000" t="str">
            <v>HIBE</v>
          </cell>
          <cell r="D41000" t="str">
            <v>UN</v>
          </cell>
        </row>
        <row r="41001">
          <cell r="A41001" t="str">
            <v>I0000008171</v>
          </cell>
          <cell r="B41001" t="str">
            <v>NEUTRALIZADOR DE ODOR 5LTS</v>
          </cell>
          <cell r="C41001" t="str">
            <v>HIBE</v>
          </cell>
          <cell r="D41001" t="str">
            <v>UN</v>
          </cell>
        </row>
        <row r="41002">
          <cell r="A41002" t="str">
            <v>I0000008172</v>
          </cell>
          <cell r="B41002" t="str">
            <v>RODO PLASTICO 40CM C/ CABO</v>
          </cell>
          <cell r="C41002" t="str">
            <v>HIBE</v>
          </cell>
          <cell r="D41002" t="str">
            <v>UN</v>
          </cell>
        </row>
        <row r="41003">
          <cell r="A41003" t="str">
            <v>I0000008173</v>
          </cell>
          <cell r="B41003" t="str">
            <v>GARRAFA TERMICA 12LT TORNEIRA</v>
          </cell>
          <cell r="C41003" t="str">
            <v>HIBE</v>
          </cell>
          <cell r="D41003" t="str">
            <v>UN</v>
          </cell>
        </row>
        <row r="41004">
          <cell r="A41004" t="str">
            <v>I0000008174</v>
          </cell>
          <cell r="B41004" t="str">
            <v>DISCO DE SERRA CIRCULAR ECO D184X40T</v>
          </cell>
          <cell r="C41004" t="str">
            <v>HIBE</v>
          </cell>
          <cell r="D41004" t="str">
            <v>UN</v>
          </cell>
        </row>
        <row r="41005">
          <cell r="A41005" t="str">
            <v>I0000008175</v>
          </cell>
          <cell r="B41005" t="str">
            <v>SERRA CIRC. 1500W 220 + BOLSA</v>
          </cell>
          <cell r="C41005" t="str">
            <v>HIBE</v>
          </cell>
          <cell r="D41005" t="str">
            <v>UN</v>
          </cell>
        </row>
        <row r="41006">
          <cell r="A41006" t="str">
            <v>I0000008176</v>
          </cell>
          <cell r="B41006" t="str">
            <v>SERRA CIRC. 1500W 220V + 1 DISCO</v>
          </cell>
          <cell r="C41006" t="str">
            <v>HIBE</v>
          </cell>
          <cell r="D41006" t="str">
            <v>UN</v>
          </cell>
        </row>
        <row r="41007">
          <cell r="A41007" t="str">
            <v>I0000008177</v>
          </cell>
          <cell r="B41007" t="str">
            <v>HASTE DE ATERRAMENTO FOUR 2,4</v>
          </cell>
          <cell r="C41007" t="str">
            <v>HIBE</v>
          </cell>
          <cell r="D41007" t="str">
            <v>UN</v>
          </cell>
        </row>
        <row r="41008">
          <cell r="A41008" t="str">
            <v>I0000008178</v>
          </cell>
          <cell r="B41008" t="str">
            <v>CONECTOR P/HASTE TERRA SIMPLES 5/8</v>
          </cell>
          <cell r="C41008" t="str">
            <v>HIBE</v>
          </cell>
          <cell r="D41008" t="str">
            <v>UN</v>
          </cell>
        </row>
        <row r="41009">
          <cell r="A41009" t="str">
            <v>I0000008179</v>
          </cell>
          <cell r="B41009" t="str">
            <v>GAXETA COMPACTA 130x105x44MM</v>
          </cell>
          <cell r="C41009" t="str">
            <v>HIBE</v>
          </cell>
          <cell r="D41009" t="str">
            <v>UN</v>
          </cell>
        </row>
        <row r="41010">
          <cell r="A41010" t="str">
            <v>I0000008180</v>
          </cell>
          <cell r="B41010" t="str">
            <v>FRONTAL DO COMANDO DIALOG - 09.28.0009</v>
          </cell>
          <cell r="C41010" t="str">
            <v>HIBE</v>
          </cell>
          <cell r="D41010" t="str">
            <v>UN</v>
          </cell>
        </row>
        <row r="41011">
          <cell r="A41011" t="str">
            <v>I0000008181</v>
          </cell>
          <cell r="B41011" t="str">
            <v>COMANDO ELETRONICO DIALOG - 09.28.0049</v>
          </cell>
          <cell r="C41011" t="str">
            <v>HIBE</v>
          </cell>
          <cell r="D41011" t="str">
            <v>UN</v>
          </cell>
        </row>
        <row r="41012">
          <cell r="A41012" t="str">
            <v>I0000008182</v>
          </cell>
          <cell r="B41012" t="str">
            <v>CONTROLADOR TEMP C414-4000S-0 85a265Vca</v>
          </cell>
          <cell r="C41012" t="str">
            <v>HIBE</v>
          </cell>
          <cell r="D41012" t="str">
            <v>UN</v>
          </cell>
        </row>
        <row r="41013">
          <cell r="A41013" t="str">
            <v>I0000008183</v>
          </cell>
          <cell r="B41013" t="str">
            <v>TOM FIX EMBUT BIP 2P+T 20A 2520V~C/PL4X2</v>
          </cell>
          <cell r="C41013" t="str">
            <v>HIBE</v>
          </cell>
          <cell r="D41013" t="str">
            <v>UN</v>
          </cell>
        </row>
        <row r="41014">
          <cell r="A41014" t="str">
            <v>I0000008184</v>
          </cell>
          <cell r="B41014" t="str">
            <v>RELE DE SEGURANCA 301 LC SRB </v>
          </cell>
          <cell r="C41014" t="str">
            <v>HIBE</v>
          </cell>
          <cell r="D41014" t="str">
            <v>UN</v>
          </cell>
        </row>
        <row r="41015">
          <cell r="A41015" t="str">
            <v>I0000008185</v>
          </cell>
          <cell r="B41015" t="str">
            <v>RETENTOR COM RASPADOR 110x80x14MM</v>
          </cell>
          <cell r="C41015" t="str">
            <v>HIBE</v>
          </cell>
          <cell r="D41015" t="str">
            <v>UN</v>
          </cell>
        </row>
        <row r="41016">
          <cell r="A41016" t="str">
            <v>I0000008186</v>
          </cell>
          <cell r="B41016" t="str">
            <v>RETENTOR COM RASPADOR 120x90x13MM</v>
          </cell>
          <cell r="C41016" t="str">
            <v>HIBE</v>
          </cell>
          <cell r="D41016" t="str">
            <v>UN</v>
          </cell>
        </row>
        <row r="41017">
          <cell r="A41017" t="str">
            <v>I0000008187</v>
          </cell>
          <cell r="B41017" t="str">
            <v>RETENTOR COM RASPADOR 95x74x13MM</v>
          </cell>
          <cell r="C41017" t="str">
            <v>HIBE</v>
          </cell>
          <cell r="D41017" t="str">
            <v>UN</v>
          </cell>
        </row>
        <row r="41018">
          <cell r="A41018" t="str">
            <v>I0000008188</v>
          </cell>
          <cell r="B41018" t="str">
            <v>RODA DE TRAÇÃO - FMX17 NG</v>
          </cell>
          <cell r="C41018" t="str">
            <v>HIBE</v>
          </cell>
          <cell r="D41018" t="str">
            <v>UN</v>
          </cell>
        </row>
        <row r="41019">
          <cell r="A41019" t="str">
            <v>I0000008189</v>
          </cell>
          <cell r="B41019" t="str">
            <v>CLP A62</v>
          </cell>
          <cell r="C41019" t="str">
            <v>HIBE</v>
          </cell>
          <cell r="D41019" t="str">
            <v>UN</v>
          </cell>
        </row>
        <row r="41020">
          <cell r="A41020" t="str">
            <v>I0000008190</v>
          </cell>
          <cell r="B41020" t="str">
            <v>ACIONADOR SLIM - PORTA AUTOMATICA</v>
          </cell>
          <cell r="C41020" t="str">
            <v>HIBE</v>
          </cell>
          <cell r="D41020" t="str">
            <v>UN</v>
          </cell>
        </row>
        <row r="41021">
          <cell r="A41021" t="str">
            <v>I0000008191</v>
          </cell>
          <cell r="B41021" t="str">
            <v>ARRUELA DE CELERON – Ø5,0 x 9,7 x 0,5MM</v>
          </cell>
          <cell r="C41021" t="str">
            <v>HIBE</v>
          </cell>
          <cell r="D41021" t="str">
            <v>UN</v>
          </cell>
        </row>
        <row r="41022">
          <cell r="A41022" t="str">
            <v>I0000008192</v>
          </cell>
          <cell r="B41022" t="str">
            <v>PREGO CC 15X18-1.1/2X13</v>
          </cell>
          <cell r="C41022" t="str">
            <v>HIBE</v>
          </cell>
          <cell r="D41022" t="str">
            <v>UN</v>
          </cell>
        </row>
        <row r="41023">
          <cell r="A41023" t="str">
            <v>I0000008193</v>
          </cell>
          <cell r="B41023" t="str">
            <v>PREGO CC 18X27-2.1/2X10</v>
          </cell>
          <cell r="C41023" t="str">
            <v>HIBE</v>
          </cell>
          <cell r="D41023" t="str">
            <v>UN</v>
          </cell>
        </row>
        <row r="41024">
          <cell r="A41024" t="str">
            <v>I0000008194</v>
          </cell>
          <cell r="B41024" t="str">
            <v>AMOSTRA DE TV</v>
          </cell>
          <cell r="C41024" t="str">
            <v>HIBE</v>
          </cell>
          <cell r="D41024" t="str">
            <v>UN</v>
          </cell>
        </row>
        <row r="41025">
          <cell r="A41025" t="str">
            <v>I0000008195</v>
          </cell>
          <cell r="B41025" t="str">
            <v>AMOSTRA DE TV</v>
          </cell>
          <cell r="C41025" t="str">
            <v>HIBE</v>
          </cell>
          <cell r="D41025" t="str">
            <v>UN</v>
          </cell>
        </row>
        <row r="41026">
          <cell r="A41026" t="str">
            <v>I0000008196</v>
          </cell>
          <cell r="B41026" t="str">
            <v>PASTILHA APKT 1705</v>
          </cell>
          <cell r="C41026" t="str">
            <v>HIBE</v>
          </cell>
          <cell r="D41026" t="str">
            <v>UN</v>
          </cell>
        </row>
        <row r="41027">
          <cell r="A41027" t="str">
            <v>I0000008197</v>
          </cell>
          <cell r="B41027" t="str">
            <v>PASTILHA XECT 160508R</v>
          </cell>
          <cell r="C41027" t="str">
            <v>HIBE</v>
          </cell>
          <cell r="D41027" t="str">
            <v>UN</v>
          </cell>
        </row>
        <row r="41028">
          <cell r="A41028" t="str">
            <v>I0000008198</v>
          </cell>
          <cell r="B41028" t="str">
            <v>PORTA FERRAMENTA TE90AX</v>
          </cell>
          <cell r="C41028" t="str">
            <v>HIBE</v>
          </cell>
          <cell r="D41028" t="str">
            <v>UN</v>
          </cell>
        </row>
        <row r="41029">
          <cell r="A41029" t="str">
            <v>I0000008200</v>
          </cell>
          <cell r="B41029" t="str">
            <v>PASTA DIAMANTADA 2-4 MICRONS</v>
          </cell>
          <cell r="C41029" t="str">
            <v>HIBE</v>
          </cell>
          <cell r="D41029" t="str">
            <v>UN</v>
          </cell>
        </row>
        <row r="41030">
          <cell r="A41030" t="str">
            <v>I0000008201</v>
          </cell>
          <cell r="B41030" t="str">
            <v>PASTA DIAMANTADA 4-8 MICRONS</v>
          </cell>
          <cell r="C41030" t="str">
            <v>HIBE</v>
          </cell>
          <cell r="D41030" t="str">
            <v>UN</v>
          </cell>
        </row>
        <row r="41031">
          <cell r="A41031" t="str">
            <v>I0000008202</v>
          </cell>
          <cell r="B41031" t="str">
            <v>PASTA DIAMANTADA 6-12 MICRONS</v>
          </cell>
          <cell r="C41031" t="str">
            <v>HIBE</v>
          </cell>
          <cell r="D41031" t="str">
            <v>UN</v>
          </cell>
        </row>
        <row r="41032">
          <cell r="A41032" t="str">
            <v>I0000008203</v>
          </cell>
          <cell r="B41032" t="str">
            <v>PASTA DIAMANTADA 10-20 MICRONS</v>
          </cell>
          <cell r="C41032" t="str">
            <v>HIBE</v>
          </cell>
          <cell r="D41032" t="str">
            <v>UN</v>
          </cell>
        </row>
        <row r="41033">
          <cell r="A41033" t="str">
            <v>I0000008204</v>
          </cell>
          <cell r="B41033" t="str">
            <v>PASTA DIAMANTADA 20-40 MICRONS</v>
          </cell>
          <cell r="C41033" t="str">
            <v>HIBE</v>
          </cell>
          <cell r="D41033" t="str">
            <v>UN</v>
          </cell>
        </row>
        <row r="41034">
          <cell r="A41034" t="str">
            <v>I0000008205</v>
          </cell>
          <cell r="B41034" t="str">
            <v>RESISTENCIA HELICOIDAL 2,2X4,2X1310 950w</v>
          </cell>
          <cell r="C41034" t="str">
            <v>HIBE</v>
          </cell>
          <cell r="D41034" t="str">
            <v>UN</v>
          </cell>
        </row>
        <row r="41035">
          <cell r="A41035" t="str">
            <v>I0000008206</v>
          </cell>
          <cell r="B41035" t="str">
            <v>ANEL ORING 13X2MM</v>
          </cell>
          <cell r="C41035" t="str">
            <v>HIBE</v>
          </cell>
          <cell r="D41035" t="str">
            <v>UN</v>
          </cell>
        </row>
        <row r="41036">
          <cell r="A41036" t="str">
            <v>I0000008207</v>
          </cell>
          <cell r="B41036" t="str">
            <v>ANEL ORING 2113 (13,94X2,62MM)</v>
          </cell>
          <cell r="C41036" t="str">
            <v>HIBE</v>
          </cell>
          <cell r="D41036" t="str">
            <v>UN</v>
          </cell>
        </row>
        <row r="41037">
          <cell r="A41037" t="str">
            <v>I0000008208</v>
          </cell>
          <cell r="B41037" t="str">
            <v>SERVICO TOPOGRAFICO</v>
          </cell>
          <cell r="C41037" t="str">
            <v>SERV</v>
          </cell>
          <cell r="D41037" t="str">
            <v>UN</v>
          </cell>
        </row>
        <row r="41038">
          <cell r="A41038" t="str">
            <v>I0000008209</v>
          </cell>
          <cell r="B41038" t="str">
            <v>QUIMATIC F10</v>
          </cell>
          <cell r="C41038" t="str">
            <v>HIBE</v>
          </cell>
          <cell r="D41038" t="str">
            <v>UN</v>
          </cell>
        </row>
        <row r="41039">
          <cell r="A41039" t="str">
            <v>I0000008210</v>
          </cell>
          <cell r="B41039" t="str">
            <v>QUIMATIC F9</v>
          </cell>
          <cell r="C41039" t="str">
            <v>HIBE</v>
          </cell>
          <cell r="D41039" t="str">
            <v>UN</v>
          </cell>
        </row>
        <row r="41040">
          <cell r="A41040" t="str">
            <v>I0000008211</v>
          </cell>
          <cell r="B41040" t="str">
            <v>MANGUEIRA MONTADA 4SP-4*M5001-08-04*9300</v>
          </cell>
          <cell r="C41040" t="str">
            <v>HIBE</v>
          </cell>
          <cell r="D41040" t="str">
            <v>UN</v>
          </cell>
        </row>
        <row r="41041">
          <cell r="A41041" t="str">
            <v>I0000008212</v>
          </cell>
          <cell r="B41041" t="str">
            <v>UBIQUITI ACCESS POINT WI-FI 6 LONG-RANG</v>
          </cell>
          <cell r="C41041" t="str">
            <v>HIBE</v>
          </cell>
          <cell r="D41041" t="str">
            <v>UN</v>
          </cell>
        </row>
        <row r="41042">
          <cell r="A41042" t="str">
            <v>I0000008213</v>
          </cell>
          <cell r="B41042" t="str">
            <v>FONTE UBIQUITI 48V</v>
          </cell>
          <cell r="C41042" t="str">
            <v>HIBE</v>
          </cell>
          <cell r="D41042" t="str">
            <v>UN</v>
          </cell>
        </row>
        <row r="41043">
          <cell r="A41043" t="str">
            <v>I0000008214</v>
          </cell>
          <cell r="B41043" t="str">
            <v>DINANOMETRO DIGITAL  PORTATIL 20KGF</v>
          </cell>
          <cell r="C41043" t="str">
            <v>HIBE</v>
          </cell>
          <cell r="D41043" t="str">
            <v>UN</v>
          </cell>
        </row>
        <row r="41044">
          <cell r="A41044" t="str">
            <v>I0000008215</v>
          </cell>
          <cell r="B41044" t="str">
            <v>MEDIDOR DE VIBRACAO / ILUM DE DISPLAY</v>
          </cell>
          <cell r="C41044" t="str">
            <v>HIBE</v>
          </cell>
          <cell r="D41044" t="str">
            <v>UN</v>
          </cell>
        </row>
        <row r="41045">
          <cell r="A41045" t="str">
            <v>I0000008216</v>
          </cell>
          <cell r="B41045" t="str">
            <v>PAQUIMETRO DIGITAL 200MM/8"</v>
          </cell>
          <cell r="C41045" t="str">
            <v>HIBE</v>
          </cell>
          <cell r="D41045" t="str">
            <v>UN</v>
          </cell>
        </row>
        <row r="41046">
          <cell r="A41046" t="str">
            <v>I0000008217</v>
          </cell>
          <cell r="B41046" t="str">
            <v>PAQUIMETRO DIGITAL 200MM/12"</v>
          </cell>
          <cell r="C41046" t="str">
            <v>HIBE</v>
          </cell>
          <cell r="D41046" t="str">
            <v>UN</v>
          </cell>
        </row>
        <row r="41047">
          <cell r="A41047" t="str">
            <v>I0000008218</v>
          </cell>
          <cell r="B41047" t="str">
            <v>CAMISA GL PL FRISO BRC LOG BOLSO LILA GG</v>
          </cell>
          <cell r="C41047" t="str">
            <v>HIBE</v>
          </cell>
          <cell r="D41047" t="str">
            <v>UN</v>
          </cell>
        </row>
        <row r="41048">
          <cell r="A41048" t="str">
            <v>I0000008219</v>
          </cell>
          <cell r="B41048" t="str">
            <v>CARREGADOR DE SMARTPHONE</v>
          </cell>
          <cell r="C41048" t="str">
            <v>HIBE</v>
          </cell>
          <cell r="D41048" t="str">
            <v>UN</v>
          </cell>
        </row>
        <row r="41049">
          <cell r="A41049" t="str">
            <v>I0000008220</v>
          </cell>
          <cell r="B41049" t="str">
            <v>ETIQUETA NEUTRA BOPP 70X50MM</v>
          </cell>
          <cell r="C41049" t="str">
            <v>HIBE</v>
          </cell>
          <cell r="D41049" t="str">
            <v>UN</v>
          </cell>
        </row>
        <row r="41050">
          <cell r="A41050" t="str">
            <v>I0000008221</v>
          </cell>
          <cell r="B41050" t="str">
            <v>PROTETOR AUD PLG SILICONE C/CORDAO</v>
          </cell>
          <cell r="C41050" t="str">
            <v>HIBE</v>
          </cell>
          <cell r="D41050" t="str">
            <v>UN</v>
          </cell>
        </row>
        <row r="41051">
          <cell r="A41051" t="str">
            <v>I0000008222</v>
          </cell>
          <cell r="B41051" t="str">
            <v>CARTUCHO QUIMICO 6001 P/ VAPOR ORGANICO</v>
          </cell>
          <cell r="C41051" t="str">
            <v>HIBE</v>
          </cell>
          <cell r="D41051" t="str">
            <v>UN</v>
          </cell>
        </row>
        <row r="41052">
          <cell r="A41052" t="str">
            <v>I0000008223</v>
          </cell>
          <cell r="B41052" t="str">
            <v>LUVA VAQUETA DORSO E PUN RASPA ELAS 20CM</v>
          </cell>
          <cell r="C41052" t="str">
            <v>HIBE</v>
          </cell>
          <cell r="D41052" t="str">
            <v>UN</v>
          </cell>
        </row>
        <row r="41053">
          <cell r="A41053" t="str">
            <v>I0000008224</v>
          </cell>
          <cell r="B41053" t="str">
            <v>CREME LUVEX SPECIAL BRC BISN 100GR</v>
          </cell>
          <cell r="C41053" t="str">
            <v>HIBE</v>
          </cell>
          <cell r="D41053" t="str">
            <v>UN</v>
          </cell>
        </row>
        <row r="41054">
          <cell r="A41054" t="str">
            <v>I0000008225</v>
          </cell>
          <cell r="B41054" t="str">
            <v>BONE ARAB BRI AZ MAR 7CMX32CM C/VELC LOG</v>
          </cell>
          <cell r="C41054" t="str">
            <v>HIBE</v>
          </cell>
          <cell r="D41054" t="str">
            <v>UN</v>
          </cell>
        </row>
        <row r="41055">
          <cell r="A41055" t="str">
            <v>I0000008226</v>
          </cell>
          <cell r="B41055" t="str">
            <v>PROTETOR AUD INS ESPUMA C/C ALGODAO</v>
          </cell>
          <cell r="C41055" t="str">
            <v>HIBE</v>
          </cell>
          <cell r="D41055" t="str">
            <v>UN</v>
          </cell>
        </row>
        <row r="41056">
          <cell r="A41056" t="str">
            <v>I0000008227</v>
          </cell>
          <cell r="B41056" t="str">
            <v>CAPACETE ABA FRONT C/JUG BRC C/SUSP</v>
          </cell>
          <cell r="C41056" t="str">
            <v>HIBE</v>
          </cell>
          <cell r="D41056" t="str">
            <v>UN</v>
          </cell>
        </row>
        <row r="41057">
          <cell r="A41057" t="str">
            <v>I0000008228</v>
          </cell>
          <cell r="B41057" t="str">
            <v>RESPIRADOR DOBRAVEL CZ C/VALVULA PFF2-S</v>
          </cell>
          <cell r="C41057" t="str">
            <v>HIBE</v>
          </cell>
          <cell r="D41057" t="str">
            <v>UN</v>
          </cell>
        </row>
        <row r="41058">
          <cell r="A41058" t="str">
            <v>I0000008229</v>
          </cell>
          <cell r="B41058" t="str">
            <v>OCULOS AV POLIC L UNI H FIXA</v>
          </cell>
          <cell r="C41058" t="str">
            <v>HIBE</v>
          </cell>
          <cell r="D41058" t="str">
            <v>UN</v>
          </cell>
        </row>
        <row r="41059">
          <cell r="A41059" t="str">
            <v>I0000008230</v>
          </cell>
          <cell r="B41059" t="str">
            <v>SACO PLASTICO PP</v>
          </cell>
          <cell r="C41059" t="str">
            <v>HIBE</v>
          </cell>
          <cell r="D41059" t="str">
            <v>UN</v>
          </cell>
        </row>
        <row r="41060">
          <cell r="A41060" t="str">
            <v>I0000008231</v>
          </cell>
          <cell r="B41060" t="str">
            <v>PALLETS DE MADEIRA 1,20 x 1,20</v>
          </cell>
          <cell r="C41060" t="str">
            <v>HIBE</v>
          </cell>
          <cell r="D41060" t="str">
            <v>UN</v>
          </cell>
        </row>
        <row r="41061">
          <cell r="A41061" t="str">
            <v>I0000008232</v>
          </cell>
          <cell r="B41061" t="str">
            <v>CESTO ARAMADO</v>
          </cell>
          <cell r="C41061" t="str">
            <v>HIBE</v>
          </cell>
          <cell r="D41061" t="str">
            <v>UN</v>
          </cell>
        </row>
        <row r="41062">
          <cell r="A41062" t="str">
            <v>I0000008233</v>
          </cell>
          <cell r="B41062" t="str">
            <v>JOGO CHAVE ALLEN 42 88M 2-10</v>
          </cell>
          <cell r="C41062" t="str">
            <v>HIBE</v>
          </cell>
          <cell r="D41062" t="str">
            <v>UN</v>
          </cell>
        </row>
        <row r="41063">
          <cell r="A41063" t="str">
            <v>I0000008234</v>
          </cell>
          <cell r="B41063" t="str">
            <v>JOGO CHAVE ALLEN 42L 11M 1,5-10</v>
          </cell>
          <cell r="C41063" t="str">
            <v>HIBE</v>
          </cell>
          <cell r="D41063" t="str">
            <v>UN</v>
          </cell>
        </row>
        <row r="41064">
          <cell r="A41064" t="str">
            <v>I0000008235</v>
          </cell>
          <cell r="B41064" t="str">
            <v>VENTOSA VAS-30-1/8-NBR</v>
          </cell>
          <cell r="C41064" t="str">
            <v>HIBE</v>
          </cell>
          <cell r="D41064" t="str">
            <v>UN</v>
          </cell>
        </row>
        <row r="41065">
          <cell r="A41065" t="str">
            <v>I0000008236</v>
          </cell>
          <cell r="B41065" t="str">
            <v>CABO COM CONECTOR M8 5MT</v>
          </cell>
          <cell r="C41065" t="str">
            <v>HIBE</v>
          </cell>
          <cell r="D41065" t="str">
            <v>UN</v>
          </cell>
        </row>
        <row r="41066">
          <cell r="A41066" t="str">
            <v>I0000008237</v>
          </cell>
          <cell r="B41066" t="str">
            <v>SENSOR INDUT FACEADO INOX 2MM PNP M8</v>
          </cell>
          <cell r="C41066" t="str">
            <v>HIBE</v>
          </cell>
          <cell r="D41066" t="str">
            <v>UN</v>
          </cell>
        </row>
        <row r="41067">
          <cell r="A41067" t="str">
            <v>I0000008238</v>
          </cell>
          <cell r="B41067" t="str">
            <v>ROLAMENTO 6201 ZZ C3</v>
          </cell>
          <cell r="C41067" t="str">
            <v>HIBE</v>
          </cell>
          <cell r="D41067" t="str">
            <v>UN</v>
          </cell>
        </row>
        <row r="41068">
          <cell r="A41068" t="str">
            <v>I0000008239</v>
          </cell>
          <cell r="B41068" t="str">
            <v>CAPACITOR 6 MF X 400VCA</v>
          </cell>
          <cell r="C41068" t="str">
            <v>HIBE</v>
          </cell>
          <cell r="D41068" t="str">
            <v>UN</v>
          </cell>
        </row>
        <row r="41069">
          <cell r="A41069" t="str">
            <v>I0000008240</v>
          </cell>
          <cell r="B41069" t="str">
            <v>FILAMENTO ABS 1.75MM COR PRETO</v>
          </cell>
          <cell r="C41069" t="str">
            <v>HIBE</v>
          </cell>
          <cell r="D41069" t="str">
            <v>UN</v>
          </cell>
        </row>
        <row r="41070">
          <cell r="A41070" t="str">
            <v>I0000008241</v>
          </cell>
          <cell r="B41070" t="str">
            <v>FILAMENTO ABS 1.75MM COR BRANCO</v>
          </cell>
          <cell r="C41070" t="str">
            <v>HIBE</v>
          </cell>
          <cell r="D41070" t="str">
            <v>UN</v>
          </cell>
        </row>
        <row r="41071">
          <cell r="A41071" t="str">
            <v>I0000008242</v>
          </cell>
          <cell r="B41071" t="str">
            <v>FILAMENTO ABS 1.75MM COR NATURAL</v>
          </cell>
          <cell r="C41071" t="str">
            <v>HIBE</v>
          </cell>
          <cell r="D41071" t="str">
            <v>UN</v>
          </cell>
        </row>
        <row r="41072">
          <cell r="A41072" t="str">
            <v>I0000008243</v>
          </cell>
          <cell r="B41072" t="str">
            <v>FILAMENTO TRITAN 1.75MM</v>
          </cell>
          <cell r="C41072" t="str">
            <v>HIBE</v>
          </cell>
          <cell r="D41072" t="str">
            <v>UN</v>
          </cell>
        </row>
        <row r="41073">
          <cell r="A41073" t="str">
            <v>I0000008244</v>
          </cell>
          <cell r="B41073" t="str">
            <v>FILAMENTO TPU 1.75MM COR PRETO</v>
          </cell>
          <cell r="C41073" t="str">
            <v>HIBE</v>
          </cell>
          <cell r="D41073" t="str">
            <v>UN</v>
          </cell>
        </row>
        <row r="41074">
          <cell r="A41074" t="str">
            <v>I0000008245</v>
          </cell>
          <cell r="B41074" t="str">
            <v>FILAMENTO FIBRA DE CARBONO 1.75MM  PRETO</v>
          </cell>
          <cell r="C41074" t="str">
            <v>HIBE</v>
          </cell>
          <cell r="D41074" t="str">
            <v>UN</v>
          </cell>
        </row>
        <row r="41075">
          <cell r="A41075" t="str">
            <v>I0000008246</v>
          </cell>
          <cell r="B41075" t="str">
            <v>FILAMENTO FIBRA DE CARBONO 1.75MM BRANCO</v>
          </cell>
          <cell r="C41075" t="str">
            <v>HIBE</v>
          </cell>
          <cell r="D41075" t="str">
            <v>UN</v>
          </cell>
        </row>
        <row r="41076">
          <cell r="A41076" t="str">
            <v>I0000008247</v>
          </cell>
          <cell r="B41076" t="str">
            <v>MESA AQUECIDA 400X400</v>
          </cell>
          <cell r="C41076" t="str">
            <v>HIBE</v>
          </cell>
          <cell r="D41076" t="str">
            <v>UN</v>
          </cell>
        </row>
        <row r="41077">
          <cell r="A41077" t="str">
            <v>I0000008248</v>
          </cell>
          <cell r="B41077" t="str">
            <v>VIDRO ESPELHADO 515 X 515 X 6MM</v>
          </cell>
          <cell r="C41077" t="str">
            <v>HIBE</v>
          </cell>
          <cell r="D41077" t="str">
            <v>UN</v>
          </cell>
        </row>
        <row r="41078">
          <cell r="A41078" t="str">
            <v>I0000008249</v>
          </cell>
          <cell r="B41078" t="str">
            <v>VIDRO ESPELHADO 410 X 410 X 6MM</v>
          </cell>
          <cell r="C41078" t="str">
            <v>HIBE</v>
          </cell>
          <cell r="D41078" t="str">
            <v>UN</v>
          </cell>
        </row>
        <row r="41079">
          <cell r="A41079" t="str">
            <v>I0000008250</v>
          </cell>
          <cell r="B41079" t="str">
            <v>VIDRO TEMPERADO 410 X 410 X 6MM</v>
          </cell>
          <cell r="C41079" t="str">
            <v>HIBE</v>
          </cell>
          <cell r="D41079" t="str">
            <v>UN</v>
          </cell>
        </row>
        <row r="41080">
          <cell r="A41080" t="str">
            <v>I0000008251</v>
          </cell>
          <cell r="B41080" t="str">
            <v>VIDRO TEMPERADO 515 X 515 X 6MM</v>
          </cell>
          <cell r="C41080" t="str">
            <v>HIBE</v>
          </cell>
          <cell r="D41080" t="str">
            <v>UN</v>
          </cell>
        </row>
        <row r="41081">
          <cell r="A41081" t="str">
            <v>I0000008252</v>
          </cell>
          <cell r="B41081" t="str">
            <v>HOTEND ALLMETAL 1.75MM VOLCANO BR</v>
          </cell>
          <cell r="C41081" t="str">
            <v>HIBE</v>
          </cell>
          <cell r="D41081" t="str">
            <v>UN</v>
          </cell>
        </row>
        <row r="41082">
          <cell r="A41082" t="str">
            <v>I0000008253</v>
          </cell>
          <cell r="B41082" t="str">
            <v>BICO HOTEND ALLMETAL FILAM 0,75 FURO 0,5</v>
          </cell>
          <cell r="C41082" t="str">
            <v>HIBE</v>
          </cell>
          <cell r="D41082" t="str">
            <v>UN</v>
          </cell>
        </row>
        <row r="41083">
          <cell r="A41083" t="str">
            <v>I0000008254</v>
          </cell>
          <cell r="B41083" t="str">
            <v>HEATBREACK PARA HOTEND CORE AB 400</v>
          </cell>
          <cell r="C41083" t="str">
            <v>HIBE</v>
          </cell>
          <cell r="D41083" t="str">
            <v>UN</v>
          </cell>
        </row>
        <row r="41084">
          <cell r="A41084" t="str">
            <v>I0000008255</v>
          </cell>
          <cell r="B41084" t="str">
            <v>ACO PRATA TUNGSTENIO RED 16MMX3000MM 0,5</v>
          </cell>
          <cell r="C41084" t="str">
            <v>HIBE</v>
          </cell>
          <cell r="D41084" t="str">
            <v>KG</v>
          </cell>
        </row>
        <row r="41085">
          <cell r="A41085" t="str">
            <v>I0000008256</v>
          </cell>
          <cell r="B41085" t="str">
            <v>ACO REDONDO MEC. 1045 4" 50MM</v>
          </cell>
          <cell r="C41085" t="str">
            <v>HIBE</v>
          </cell>
          <cell r="D41085" t="str">
            <v>KG</v>
          </cell>
        </row>
        <row r="41086">
          <cell r="A41086" t="str">
            <v>I0000008257</v>
          </cell>
          <cell r="B41086" t="str">
            <v>CHAPA GROSSA 3/8" (2X1) 155X150</v>
          </cell>
          <cell r="C41086" t="str">
            <v>HIBE</v>
          </cell>
          <cell r="D41086" t="str">
            <v>KG</v>
          </cell>
        </row>
        <row r="41087">
          <cell r="A41087" t="str">
            <v>I0000008258</v>
          </cell>
          <cell r="B41087" t="str">
            <v>SERVICO LOCACAO PLATAF TESOURA ELET 12M</v>
          </cell>
          <cell r="C41087" t="str">
            <v>SERV</v>
          </cell>
          <cell r="D41087" t="str">
            <v>UN</v>
          </cell>
        </row>
        <row r="41088">
          <cell r="A41088" t="str">
            <v>I0000008259</v>
          </cell>
          <cell r="B41088" t="str">
            <v>VIDRO LAP INCOLOR 10MM</v>
          </cell>
          <cell r="C41088" t="str">
            <v>HIBE</v>
          </cell>
          <cell r="D41088" t="str">
            <v>M2</v>
          </cell>
        </row>
        <row r="41089">
          <cell r="A41089" t="str">
            <v>I0000008260</v>
          </cell>
          <cell r="B41089" t="str">
            <v>VIDRO LAP INCOLOR 8MM</v>
          </cell>
          <cell r="C41089" t="str">
            <v>HIBE</v>
          </cell>
          <cell r="D41089" t="str">
            <v>M2</v>
          </cell>
        </row>
        <row r="41090">
          <cell r="A41090" t="str">
            <v>I0000008261</v>
          </cell>
          <cell r="B41090" t="str">
            <v>CABO PP 3X4MM PRETO</v>
          </cell>
          <cell r="C41090" t="str">
            <v>HIBE</v>
          </cell>
          <cell r="D41090" t="str">
            <v>M</v>
          </cell>
        </row>
        <row r="41091">
          <cell r="A41091" t="str">
            <v>I0000008267</v>
          </cell>
          <cell r="B41091" t="str">
            <v>FITA ISOLANTE 20M PRETA</v>
          </cell>
          <cell r="C41091" t="str">
            <v>HIBE</v>
          </cell>
          <cell r="D41091" t="str">
            <v>UN</v>
          </cell>
        </row>
        <row r="41092">
          <cell r="A41092" t="str">
            <v>I0000008268</v>
          </cell>
          <cell r="B41092" t="str">
            <v>PICANHA BOVINA</v>
          </cell>
          <cell r="C41092" t="str">
            <v>HIBE</v>
          </cell>
          <cell r="D41092" t="str">
            <v>KG</v>
          </cell>
        </row>
        <row r="41093">
          <cell r="A41093" t="str">
            <v>I0000008269</v>
          </cell>
          <cell r="B41093" t="str">
            <v>TOSCANA SUINA</v>
          </cell>
          <cell r="C41093" t="str">
            <v>HIBE</v>
          </cell>
          <cell r="D41093" t="str">
            <v>KG</v>
          </cell>
        </row>
        <row r="41094">
          <cell r="A41094" t="str">
            <v>I0000008270</v>
          </cell>
          <cell r="B41094" t="str">
            <v>COSTELA SUINA</v>
          </cell>
          <cell r="C41094" t="str">
            <v>HIBE</v>
          </cell>
          <cell r="D41094" t="str">
            <v>KG</v>
          </cell>
        </row>
        <row r="41095">
          <cell r="A41095" t="str">
            <v>I0000008271</v>
          </cell>
          <cell r="B41095" t="str">
            <v>CENOURA</v>
          </cell>
          <cell r="C41095" t="str">
            <v>HIBE</v>
          </cell>
          <cell r="D41095" t="str">
            <v>KG</v>
          </cell>
        </row>
        <row r="41096">
          <cell r="A41096" t="str">
            <v>I0000008272</v>
          </cell>
          <cell r="B41096" t="str">
            <v>BETERRABA</v>
          </cell>
          <cell r="C41096" t="str">
            <v>HIBE</v>
          </cell>
          <cell r="D41096" t="str">
            <v>KG</v>
          </cell>
        </row>
        <row r="41097">
          <cell r="A41097" t="str">
            <v>I0000008273</v>
          </cell>
          <cell r="B41097" t="str">
            <v>BANANA</v>
          </cell>
          <cell r="C41097" t="str">
            <v>HIBE</v>
          </cell>
          <cell r="D41097" t="str">
            <v>UN</v>
          </cell>
        </row>
        <row r="41098">
          <cell r="A41098" t="str">
            <v>I0000008274</v>
          </cell>
          <cell r="B41098" t="str">
            <v>INATIVO</v>
          </cell>
          <cell r="C41098" t="str">
            <v>HIBE</v>
          </cell>
          <cell r="D41098" t="str">
            <v>UN</v>
          </cell>
        </row>
        <row r="41099">
          <cell r="A41099" t="str">
            <v>I0000008275</v>
          </cell>
          <cell r="B41099" t="str">
            <v>LARANJA</v>
          </cell>
          <cell r="C41099" t="str">
            <v>HIBE</v>
          </cell>
          <cell r="D41099" t="str">
            <v>KG</v>
          </cell>
        </row>
        <row r="41100">
          <cell r="A41100" t="str">
            <v>I0000008276</v>
          </cell>
          <cell r="B41100" t="str">
            <v>TEKITOS DE FRANGO 1KG</v>
          </cell>
          <cell r="C41100" t="str">
            <v>HIBE</v>
          </cell>
          <cell r="D41100" t="str">
            <v>KG</v>
          </cell>
        </row>
        <row r="41101">
          <cell r="A41101" t="str">
            <v>I0000008277</v>
          </cell>
          <cell r="B41101" t="str">
            <v>BATATA PALITO</v>
          </cell>
          <cell r="C41101" t="str">
            <v>HIBE</v>
          </cell>
          <cell r="D41101" t="str">
            <v>KG</v>
          </cell>
        </row>
        <row r="41102">
          <cell r="A41102" t="str">
            <v>I0000008278</v>
          </cell>
          <cell r="B41102" t="str">
            <v>CARNE DE HAMBURGUE</v>
          </cell>
          <cell r="C41102" t="str">
            <v>HIBE</v>
          </cell>
          <cell r="D41102" t="str">
            <v>UN</v>
          </cell>
        </row>
        <row r="41103">
          <cell r="A41103" t="str">
            <v>I0000008279</v>
          </cell>
          <cell r="B41103" t="str">
            <v>KIT TIPO CIPA ECONOMICO</v>
          </cell>
          <cell r="C41103" t="str">
            <v>HIBE</v>
          </cell>
          <cell r="D41103" t="str">
            <v>UN</v>
          </cell>
        </row>
        <row r="41104">
          <cell r="A41104" t="str">
            <v>I0000008280</v>
          </cell>
          <cell r="B41104" t="str">
            <v>JOGO DE TALAS MOLDAVEIS DE E. V. A.</v>
          </cell>
          <cell r="C41104" t="str">
            <v>HIBE</v>
          </cell>
          <cell r="D41104" t="str">
            <v>UN</v>
          </cell>
        </row>
        <row r="41105">
          <cell r="A41105" t="str">
            <v>I0000008281</v>
          </cell>
          <cell r="B41105" t="str">
            <v>IMOBILIZADOR LATERAL DE CABECA</v>
          </cell>
          <cell r="C41105" t="str">
            <v>HIBE</v>
          </cell>
          <cell r="D41105" t="str">
            <v>UN</v>
          </cell>
        </row>
        <row r="41106">
          <cell r="A41106" t="str">
            <v>I0000008282</v>
          </cell>
          <cell r="B41106" t="str">
            <v>INOX 304 CH 32.00 x 40.00 x 500.00</v>
          </cell>
          <cell r="C41106" t="str">
            <v>HIBE</v>
          </cell>
          <cell r="D41106" t="str">
            <v>UN</v>
          </cell>
        </row>
        <row r="41107">
          <cell r="A41107" t="str">
            <v>I0000008283</v>
          </cell>
          <cell r="B41107" t="str">
            <v>INOX 304 CH 20.00 x 25.00 x 500.00</v>
          </cell>
          <cell r="C41107" t="str">
            <v>HIBE</v>
          </cell>
          <cell r="D41107" t="str">
            <v>UN</v>
          </cell>
        </row>
        <row r="41108">
          <cell r="A41108" t="str">
            <v>I0000008284</v>
          </cell>
          <cell r="B41108" t="str">
            <v>INOX 304 RE 12.00 x 1000.00</v>
          </cell>
          <cell r="C41108" t="str">
            <v>HIBE</v>
          </cell>
          <cell r="D41108" t="str">
            <v>UN</v>
          </cell>
        </row>
        <row r="41109">
          <cell r="A41109" t="str">
            <v>I0000008285</v>
          </cell>
          <cell r="B41109" t="str">
            <v>INOX 304 RE 30.00 x 500.00</v>
          </cell>
          <cell r="C41109" t="str">
            <v>HIBE</v>
          </cell>
          <cell r="D41109" t="str">
            <v>UN</v>
          </cell>
        </row>
        <row r="41110">
          <cell r="A41110" t="str">
            <v>I0000008286</v>
          </cell>
          <cell r="B41110" t="str">
            <v>INOX 304 RE 16.00 x 500.00</v>
          </cell>
          <cell r="C41110" t="str">
            <v>HIBE</v>
          </cell>
          <cell r="D41110" t="str">
            <v>UN</v>
          </cell>
        </row>
        <row r="41111">
          <cell r="A41111" t="str">
            <v>I0000008287</v>
          </cell>
          <cell r="B41111" t="str">
            <v>ALUMINIO 5083 CH 90.00 x 145.00 x 285.00</v>
          </cell>
          <cell r="C41111" t="str">
            <v>HIBE</v>
          </cell>
          <cell r="D41111" t="str">
            <v>UN</v>
          </cell>
        </row>
        <row r="41112">
          <cell r="A41112" t="str">
            <v>I0000008288</v>
          </cell>
          <cell r="B41112" t="str">
            <v>ALUMINIO 5083 CH 50.00 x 65.00 x 185.00</v>
          </cell>
          <cell r="C41112" t="str">
            <v>HIBE</v>
          </cell>
          <cell r="D41112" t="str">
            <v>UN</v>
          </cell>
        </row>
        <row r="41113">
          <cell r="A41113" t="str">
            <v>I0000008289</v>
          </cell>
          <cell r="B41113" t="str">
            <v>ALUMINIO 5083 CH 105.00 x 130.00 x 245.0</v>
          </cell>
          <cell r="C41113" t="str">
            <v>HIBE</v>
          </cell>
          <cell r="D41113" t="str">
            <v>UN</v>
          </cell>
        </row>
        <row r="41114">
          <cell r="A41114" t="str">
            <v>I0000008290</v>
          </cell>
          <cell r="B41114" t="str">
            <v>ALUMINIO 5083 CH 100.00 x 110.00 x 240.0</v>
          </cell>
          <cell r="C41114" t="str">
            <v>HIBE</v>
          </cell>
          <cell r="D41114" t="str">
            <v>UN</v>
          </cell>
        </row>
        <row r="41115">
          <cell r="A41115" t="str">
            <v>I0000008291</v>
          </cell>
          <cell r="B41115" t="str">
            <v>SUCATA DE SACO PLASTICO</v>
          </cell>
          <cell r="C41115" t="str">
            <v>HIBE</v>
          </cell>
          <cell r="D41115" t="str">
            <v>KG</v>
          </cell>
        </row>
        <row r="41116">
          <cell r="A41116" t="str">
            <v>I0000008292</v>
          </cell>
          <cell r="B41116" t="str">
            <v>BOBINA TERMICA REL PONTO 57X300M</v>
          </cell>
          <cell r="C41116" t="str">
            <v>HIBE</v>
          </cell>
          <cell r="D41116" t="str">
            <v>UN</v>
          </cell>
        </row>
        <row r="41117">
          <cell r="A41117" t="str">
            <v>I0000008293</v>
          </cell>
          <cell r="B41117" t="str">
            <v>CARTAO DE MEMORIA MICRO SD 128GB</v>
          </cell>
          <cell r="C41117" t="str">
            <v>HIBE</v>
          </cell>
          <cell r="D41117" t="str">
            <v>UN</v>
          </cell>
        </row>
        <row r="41118">
          <cell r="A41118" t="str">
            <v>I0000008294</v>
          </cell>
          <cell r="B41118" t="str">
            <v>CALCA BRIM AZ ROYAL C/ REFORCO TAM P</v>
          </cell>
          <cell r="C41118" t="str">
            <v>HIBE</v>
          </cell>
          <cell r="D41118" t="str">
            <v>UN</v>
          </cell>
        </row>
        <row r="41119">
          <cell r="A41119" t="str">
            <v>I0000008295</v>
          </cell>
          <cell r="B41119" t="str">
            <v>CALCA BRIM AZ ROYAL C/ REFORCO TAM M</v>
          </cell>
          <cell r="C41119" t="str">
            <v>HIBE</v>
          </cell>
          <cell r="D41119" t="str">
            <v>UN</v>
          </cell>
        </row>
        <row r="41120">
          <cell r="A41120" t="str">
            <v>I0000008296</v>
          </cell>
          <cell r="B41120" t="str">
            <v>CALCA BRIM AZ ROYAL C/ REFORCO TAM G</v>
          </cell>
          <cell r="C41120" t="str">
            <v>HIBE</v>
          </cell>
          <cell r="D41120" t="str">
            <v>UN</v>
          </cell>
        </row>
        <row r="41121">
          <cell r="A41121" t="str">
            <v>I0000008297</v>
          </cell>
          <cell r="B41121" t="str">
            <v>CALCA BRIM CZ MEDIO C/ REFORCO TAM P</v>
          </cell>
          <cell r="C41121" t="str">
            <v>HIBE</v>
          </cell>
          <cell r="D41121" t="str">
            <v>UN</v>
          </cell>
        </row>
        <row r="41122">
          <cell r="A41122" t="str">
            <v>I0000008298</v>
          </cell>
          <cell r="B41122" t="str">
            <v>CALCA BRIM CZ MEDIO C/ REFORCO TAM M</v>
          </cell>
          <cell r="C41122" t="str">
            <v>HIBE</v>
          </cell>
          <cell r="D41122" t="str">
            <v>UN</v>
          </cell>
        </row>
        <row r="41123">
          <cell r="A41123" t="str">
            <v>I0000008299</v>
          </cell>
          <cell r="B41123" t="str">
            <v>CALCA BRIM CZ MEDIO C/ REFORCO TAM G</v>
          </cell>
          <cell r="C41123" t="str">
            <v>HIBE</v>
          </cell>
          <cell r="D41123" t="str">
            <v>UN</v>
          </cell>
        </row>
        <row r="41124">
          <cell r="A41124" t="str">
            <v>I0000008300</v>
          </cell>
          <cell r="B41124" t="str">
            <v>CAMISA POLO PIQ AZ CEL MC GOLA AZ CEL P</v>
          </cell>
          <cell r="C41124" t="str">
            <v>HIBE</v>
          </cell>
          <cell r="D41124" t="str">
            <v>UN</v>
          </cell>
        </row>
        <row r="41125">
          <cell r="A41125" t="str">
            <v>I0000008301</v>
          </cell>
          <cell r="B41125" t="str">
            <v>CAMISA POLO PIQ AZ CEL MC GOLA AZ CEL M</v>
          </cell>
          <cell r="C41125" t="str">
            <v>HIBE</v>
          </cell>
          <cell r="D41125" t="str">
            <v>UN</v>
          </cell>
        </row>
        <row r="41126">
          <cell r="A41126" t="str">
            <v>I0000008302</v>
          </cell>
          <cell r="B41126" t="str">
            <v>CAMISA POLO PIQ AZ CEL MC GOLA AZ CEL G</v>
          </cell>
          <cell r="C41126" t="str">
            <v>HIBE</v>
          </cell>
          <cell r="D41126" t="str">
            <v>UN</v>
          </cell>
        </row>
        <row r="41127">
          <cell r="A41127" t="str">
            <v>I0000008303</v>
          </cell>
          <cell r="B41127" t="str">
            <v>CAMISA POLO PIQ VD BAN MC GOLA VD TAM G</v>
          </cell>
          <cell r="C41127" t="str">
            <v>HIBE</v>
          </cell>
          <cell r="D41127" t="str">
            <v>UN</v>
          </cell>
        </row>
        <row r="41128">
          <cell r="A41128" t="str">
            <v>I0000008304</v>
          </cell>
          <cell r="B41128" t="str">
            <v>SERVICO DE REPARO EM TELHADO</v>
          </cell>
          <cell r="C41128" t="str">
            <v>HIBE</v>
          </cell>
          <cell r="D41128" t="str">
            <v>UN</v>
          </cell>
        </row>
        <row r="41129">
          <cell r="A41129" t="str">
            <v>I0000008305</v>
          </cell>
          <cell r="B41129" t="str">
            <v>SERVICO DE TRATAMENTO DE AGUA</v>
          </cell>
          <cell r="C41129" t="str">
            <v>HIBE</v>
          </cell>
          <cell r="D41129" t="str">
            <v>UN</v>
          </cell>
        </row>
        <row r="41130">
          <cell r="A41130" t="str">
            <v>I0000008306</v>
          </cell>
          <cell r="B41130" t="str">
            <v>PONTA DE PARAFUSADEIRA 6 X 60</v>
          </cell>
          <cell r="C41130" t="str">
            <v>HIBE</v>
          </cell>
          <cell r="D41130" t="str">
            <v>UN</v>
          </cell>
        </row>
        <row r="41131">
          <cell r="A41131" t="str">
            <v>I0000008307</v>
          </cell>
          <cell r="B41131" t="str">
            <v>PONTA DE PARAFUSADEIRA 6 X 150</v>
          </cell>
          <cell r="C41131" t="str">
            <v>HIBE</v>
          </cell>
          <cell r="D41131" t="str">
            <v>UN</v>
          </cell>
        </row>
        <row r="41132">
          <cell r="A41132" t="str">
            <v>I0000008308</v>
          </cell>
          <cell r="B41132" t="str">
            <v>PARAFUSADEIRA ELETRICA</v>
          </cell>
          <cell r="C41132" t="str">
            <v>HIBE</v>
          </cell>
          <cell r="D41132" t="str">
            <v>UN</v>
          </cell>
        </row>
        <row r="41133">
          <cell r="A41133" t="str">
            <v>I0000008309</v>
          </cell>
          <cell r="B41133" t="str">
            <v>FONTE ELETRICA PARA PARAFUSADEIRA</v>
          </cell>
          <cell r="C41133" t="str">
            <v>HIBE</v>
          </cell>
          <cell r="D41133" t="str">
            <v>UN</v>
          </cell>
        </row>
        <row r="41134">
          <cell r="A41134" t="str">
            <v>I0000008310</v>
          </cell>
          <cell r="B41134" t="str">
            <v>BALANCIM</v>
          </cell>
          <cell r="C41134" t="str">
            <v>HIBE</v>
          </cell>
          <cell r="D41134" t="str">
            <v>UN</v>
          </cell>
        </row>
        <row r="41135">
          <cell r="A41135" t="str">
            <v>I0000008311</v>
          </cell>
          <cell r="B41135" t="str">
            <v>FR-11-21x30cm-BL -75g PT/BR CAPA 90g</v>
          </cell>
          <cell r="C41135" t="str">
            <v>HIBE</v>
          </cell>
          <cell r="D41135" t="str">
            <v>UN</v>
          </cell>
        </row>
        <row r="41136">
          <cell r="A41136" t="str">
            <v>I0000008312</v>
          </cell>
          <cell r="B41136" t="str">
            <v>FR-52-21x30cm-BL-75g PB-CAPA 90</v>
          </cell>
          <cell r="C41136" t="str">
            <v>HIBE</v>
          </cell>
          <cell r="D41136" t="str">
            <v>UN</v>
          </cell>
        </row>
        <row r="41137">
          <cell r="A41137" t="str">
            <v>I0000008313</v>
          </cell>
          <cell r="B41137" t="str">
            <v>FR-150-21x30cm-BL-75g PB-CAPA 90g</v>
          </cell>
          <cell r="C41137" t="str">
            <v>HIBE</v>
          </cell>
          <cell r="D41137" t="str">
            <v>UN</v>
          </cell>
        </row>
        <row r="41138">
          <cell r="A41138" t="str">
            <v>I0000008314</v>
          </cell>
          <cell r="B41138" t="str">
            <v>FR-399-21x30cm-BL-75g - PB - CAPA  90g</v>
          </cell>
          <cell r="C41138" t="str">
            <v>HIBE</v>
          </cell>
          <cell r="D41138" t="str">
            <v>UN</v>
          </cell>
        </row>
        <row r="41139">
          <cell r="A41139" t="str">
            <v>I0000008315</v>
          </cell>
          <cell r="B41139" t="str">
            <v>FR-464-AUTOCOPIATIVO 21 x 30cm 50g</v>
          </cell>
          <cell r="C41139" t="str">
            <v>HIBE</v>
          </cell>
          <cell r="D41139" t="str">
            <v>UN</v>
          </cell>
        </row>
        <row r="41140">
          <cell r="A41140" t="str">
            <v>I0000008316</v>
          </cell>
          <cell r="B41140" t="str">
            <v>FR-632-21x30cm-BL-75g - PB - CAPA  90g</v>
          </cell>
          <cell r="C41140" t="str">
            <v>HIBE</v>
          </cell>
          <cell r="D41140" t="str">
            <v>UN</v>
          </cell>
        </row>
        <row r="41141">
          <cell r="A41141" t="str">
            <v>I0000008317</v>
          </cell>
          <cell r="B41141" t="str">
            <v>FR-117-21x30cm-BL-75g - PB - CAPA  90g</v>
          </cell>
          <cell r="C41141" t="str">
            <v>HIBE</v>
          </cell>
          <cell r="D41141" t="str">
            <v>UN</v>
          </cell>
        </row>
        <row r="41142">
          <cell r="A41142" t="str">
            <v>I0000008318</v>
          </cell>
          <cell r="B41142" t="str">
            <v>AR CONDICIONADO SPLIT 12K - LG</v>
          </cell>
          <cell r="C41142" t="str">
            <v>HIBE</v>
          </cell>
          <cell r="D41142" t="str">
            <v>UN</v>
          </cell>
        </row>
        <row r="41143">
          <cell r="A41143" t="str">
            <v>I0000008319</v>
          </cell>
          <cell r="B41143" t="str">
            <v>FR-43-21x30cm-BL-75g - PB - CAPA  90g</v>
          </cell>
          <cell r="C41143" t="str">
            <v>HIBE</v>
          </cell>
          <cell r="D41143" t="str">
            <v>UN</v>
          </cell>
        </row>
        <row r="41144">
          <cell r="A41144" t="str">
            <v>I0000008320</v>
          </cell>
          <cell r="B41144" t="str">
            <v>FR-86-21x30cm-BL-75g - PB - CAPA  90g</v>
          </cell>
          <cell r="C41144" t="str">
            <v>HIBE</v>
          </cell>
          <cell r="D41144" t="str">
            <v>UN</v>
          </cell>
        </row>
        <row r="41145">
          <cell r="A41145" t="str">
            <v>I0000008321</v>
          </cell>
          <cell r="B41145" t="str">
            <v>FR-141-21x30cm-BL-75g - PB - CAPA  90g</v>
          </cell>
          <cell r="C41145" t="str">
            <v>HIBE</v>
          </cell>
          <cell r="D41145" t="str">
            <v>UN</v>
          </cell>
        </row>
        <row r="41146">
          <cell r="A41146" t="str">
            <v>I0000008322</v>
          </cell>
          <cell r="B41146" t="str">
            <v>FR-166-21x30cm-BL-75g - PB - CAPA  90g</v>
          </cell>
          <cell r="C41146" t="str">
            <v>HIBE</v>
          </cell>
          <cell r="D41146" t="str">
            <v>UN</v>
          </cell>
        </row>
        <row r="41147">
          <cell r="A41147" t="str">
            <v>I0000008323</v>
          </cell>
          <cell r="B41147" t="str">
            <v>FR-16-21x30cm-BL-75g - PB - CAPA  90g</v>
          </cell>
          <cell r="C41147" t="str">
            <v>HIBE</v>
          </cell>
          <cell r="D41147" t="str">
            <v>UN</v>
          </cell>
        </row>
        <row r="41148">
          <cell r="A41148" t="str">
            <v>I0000008324</v>
          </cell>
          <cell r="B41148" t="str">
            <v>FR-281-21x30cm-BL-75g - PB - CAPA  90g</v>
          </cell>
          <cell r="C41148" t="str">
            <v>HIBE</v>
          </cell>
          <cell r="D41148" t="str">
            <v>UN</v>
          </cell>
        </row>
        <row r="41149">
          <cell r="A41149" t="str">
            <v>I0000008325</v>
          </cell>
          <cell r="B41149" t="str">
            <v>CAMISA GL PL FRISO BRC LOG BOLSO LILA PP</v>
          </cell>
          <cell r="C41149" t="str">
            <v>HIBE</v>
          </cell>
          <cell r="D41149" t="str">
            <v>UN</v>
          </cell>
        </row>
        <row r="41150">
          <cell r="A41150" t="str">
            <v>I0000008326</v>
          </cell>
          <cell r="B41150" t="str">
            <v>CAMISA GL PL FRISO BRC LOG BOLSO LILA P</v>
          </cell>
          <cell r="C41150" t="str">
            <v>HIBE</v>
          </cell>
          <cell r="D41150" t="str">
            <v>UN</v>
          </cell>
        </row>
        <row r="41151">
          <cell r="A41151" t="str">
            <v>I0000008327</v>
          </cell>
          <cell r="B41151" t="str">
            <v>CAMISA GL PL FRISO BRC LOG BOLSO LILA M</v>
          </cell>
          <cell r="C41151" t="str">
            <v>HIBE</v>
          </cell>
          <cell r="D41151" t="str">
            <v>UN</v>
          </cell>
        </row>
        <row r="41152">
          <cell r="A41152" t="str">
            <v>I0000008328</v>
          </cell>
          <cell r="B41152" t="str">
            <v>CAMISA GL PL FRISO BRC LOG BOLSO LILA G</v>
          </cell>
          <cell r="C41152" t="str">
            <v>HIBE</v>
          </cell>
          <cell r="D41152" t="str">
            <v>UN</v>
          </cell>
        </row>
        <row r="41153">
          <cell r="A41153" t="str">
            <v>I0000008329</v>
          </cell>
          <cell r="B41153" t="str">
            <v>PARAFUSADEIRA DINAMICA</v>
          </cell>
          <cell r="C41153" t="str">
            <v>HIBE</v>
          </cell>
          <cell r="D41153" t="str">
            <v>UN</v>
          </cell>
        </row>
        <row r="41154">
          <cell r="A41154" t="str">
            <v>I0000008330</v>
          </cell>
          <cell r="B41154" t="str">
            <v>PONTA DE PARAFUSADEIRA PH1 60MM</v>
          </cell>
          <cell r="C41154" t="str">
            <v>HIBE</v>
          </cell>
          <cell r="D41154" t="str">
            <v>UN</v>
          </cell>
        </row>
        <row r="41155">
          <cell r="A41155" t="str">
            <v>I0000008331</v>
          </cell>
          <cell r="B41155" t="str">
            <v>BUCHA REDUCAO BFAX 1" 13/4</v>
          </cell>
          <cell r="C41155" t="str">
            <v>HIBE</v>
          </cell>
          <cell r="D41155" t="str">
            <v>UN</v>
          </cell>
        </row>
        <row r="41156">
          <cell r="A41156" t="str">
            <v>I0000008332</v>
          </cell>
          <cell r="B41156" t="str">
            <v>BUCHA REDUCAO AXAH 3/4 X 1/4</v>
          </cell>
          <cell r="C41156" t="str">
            <v>HIBE</v>
          </cell>
          <cell r="D41156" t="str">
            <v>UN</v>
          </cell>
        </row>
        <row r="41157">
          <cell r="A41157" t="str">
            <v>I0000008333</v>
          </cell>
          <cell r="B41157" t="str">
            <v>PORCA LOSANGULAR 1/4 S/MOLA PERFIL</v>
          </cell>
          <cell r="C41157" t="str">
            <v>HIBE</v>
          </cell>
          <cell r="D41157" t="str">
            <v>UN</v>
          </cell>
        </row>
        <row r="41158">
          <cell r="A41158" t="str">
            <v>I0000008334</v>
          </cell>
          <cell r="B41158" t="str">
            <v>RODO ALUMINIO 40CM C/CABO ALUM 1,5MTS</v>
          </cell>
          <cell r="C41158" t="str">
            <v>HIBE</v>
          </cell>
          <cell r="D41158" t="str">
            <v>UN</v>
          </cell>
        </row>
        <row r="41159">
          <cell r="A41159" t="str">
            <v>I0000008335</v>
          </cell>
          <cell r="B41159" t="str">
            <v>ROLAMENTO LINEAR LME 8 UU</v>
          </cell>
          <cell r="C41159" t="str">
            <v>HIBE</v>
          </cell>
          <cell r="D41159" t="str">
            <v>UN</v>
          </cell>
        </row>
        <row r="41160">
          <cell r="A41160" t="str">
            <v>I0000008336</v>
          </cell>
          <cell r="B41160" t="str">
            <v>ADAPTADOR PARA REGUA DO TORNO</v>
          </cell>
          <cell r="C41160" t="str">
            <v>HIBE</v>
          </cell>
          <cell r="D41160" t="str">
            <v>UN</v>
          </cell>
        </row>
        <row r="41161">
          <cell r="A41161" t="str">
            <v>I0000008337</v>
          </cell>
          <cell r="B41161" t="str">
            <v>4x TRILHO CREMALH 2MT+20X SP P/ TRI 30CM</v>
          </cell>
          <cell r="C41161" t="str">
            <v>HIBE</v>
          </cell>
          <cell r="D41161" t="str">
            <v>UN</v>
          </cell>
        </row>
        <row r="41162">
          <cell r="A41162" t="str">
            <v>I0000008338</v>
          </cell>
          <cell r="B41162" t="str">
            <v>PLUG TOMADA FEMEA PRT 10A 110V/250V</v>
          </cell>
          <cell r="C41162" t="str">
            <v>HIBE</v>
          </cell>
          <cell r="D41162" t="str">
            <v>UN</v>
          </cell>
        </row>
        <row r="41163">
          <cell r="A41163" t="str">
            <v>I0000008339</v>
          </cell>
          <cell r="B41163" t="str">
            <v>CABO FLEX ANTICHAMAS 2.50MM 450/750V PRT</v>
          </cell>
          <cell r="C41163" t="str">
            <v>HIBE</v>
          </cell>
          <cell r="D41163" t="str">
            <v>UN</v>
          </cell>
        </row>
        <row r="41164">
          <cell r="A41164" t="str">
            <v>I0000008340</v>
          </cell>
          <cell r="B41164" t="str">
            <v>TRILHO PERFILADO 38X38X1000MM</v>
          </cell>
          <cell r="C41164" t="str">
            <v>HIBE</v>
          </cell>
          <cell r="D41164" t="str">
            <v>UN</v>
          </cell>
        </row>
        <row r="41165">
          <cell r="A41165" t="str">
            <v>I0000008341</v>
          </cell>
          <cell r="B41165" t="str">
            <v>TABUA DE PINUS P/ PRATELEIRA 30CMX3MT</v>
          </cell>
          <cell r="C41165" t="str">
            <v>HIBE</v>
          </cell>
          <cell r="D41165" t="str">
            <v>UN</v>
          </cell>
        </row>
        <row r="41166">
          <cell r="A41166" t="str">
            <v>I0000008342</v>
          </cell>
          <cell r="B41166" t="str">
            <v>SENSOR DO CONDENSADOR</v>
          </cell>
          <cell r="C41166" t="str">
            <v>HIBE</v>
          </cell>
          <cell r="D41166" t="str">
            <v>UN</v>
          </cell>
        </row>
        <row r="41167">
          <cell r="A41167" t="str">
            <v>I0000008343</v>
          </cell>
          <cell r="B41167" t="str">
            <v>CABO FLEXIVEL PP 5x2,5MM²</v>
          </cell>
          <cell r="C41167" t="str">
            <v>HIBE</v>
          </cell>
          <cell r="D41167" t="str">
            <v>M</v>
          </cell>
        </row>
        <row r="41168">
          <cell r="A41168" t="str">
            <v>I0000008344</v>
          </cell>
          <cell r="B41168" t="str">
            <v>VALVULA DE SEGUR P.A 210 PSI – 3/8” NPT</v>
          </cell>
          <cell r="C41168" t="str">
            <v>HIBE</v>
          </cell>
          <cell r="D41168" t="str">
            <v>UN</v>
          </cell>
        </row>
        <row r="41169">
          <cell r="A41169" t="str">
            <v>I0000008345</v>
          </cell>
          <cell r="B41169" t="str">
            <v>MANOMETRO DE PRESSAO 0 – 20 BAR - 1/4"</v>
          </cell>
          <cell r="C41169" t="str">
            <v>HIBE</v>
          </cell>
          <cell r="D41169" t="str">
            <v>UN</v>
          </cell>
        </row>
        <row r="41170">
          <cell r="A41170" t="str">
            <v>I0000008346</v>
          </cell>
          <cell r="B41170" t="str">
            <v>VALVULA DE SEGURANCA P.A 210 PSI - 1/2"</v>
          </cell>
          <cell r="C41170" t="str">
            <v>HIBE</v>
          </cell>
          <cell r="D41170" t="str">
            <v>UN</v>
          </cell>
        </row>
        <row r="41171">
          <cell r="A41171" t="str">
            <v>I0000008347</v>
          </cell>
          <cell r="B41171" t="str">
            <v>MANOMETRO DE PRESSAO 0 – 14 BAR - 1/4"</v>
          </cell>
          <cell r="C41171" t="str">
            <v>HIBE</v>
          </cell>
          <cell r="D41171" t="str">
            <v>UN</v>
          </cell>
        </row>
        <row r="41172">
          <cell r="A41172" t="str">
            <v>I0000008348</v>
          </cell>
          <cell r="B41172" t="str">
            <v>SERVICO LOCACAO CONTAINER</v>
          </cell>
          <cell r="C41172" t="str">
            <v>SERV</v>
          </cell>
          <cell r="D41172" t="str">
            <v>UN</v>
          </cell>
        </row>
        <row r="41173">
          <cell r="A41173" t="str">
            <v>I0000008350</v>
          </cell>
          <cell r="B41173" t="str">
            <v>SUCATA PLÁSTICA</v>
          </cell>
          <cell r="C41173" t="str">
            <v>HIBE</v>
          </cell>
          <cell r="D41173" t="str">
            <v>KG</v>
          </cell>
        </row>
        <row r="41174">
          <cell r="A41174" t="str">
            <v>I0000008351</v>
          </cell>
          <cell r="B41174" t="str">
            <v>SUCATA PAPELÃO </v>
          </cell>
          <cell r="C41174" t="str">
            <v>HIBE</v>
          </cell>
          <cell r="D41174" t="str">
            <v>KG</v>
          </cell>
        </row>
        <row r="41175">
          <cell r="A41175" t="str">
            <v>I0000008352</v>
          </cell>
          <cell r="B41175" t="str">
            <v>SUCATA-MISTA</v>
          </cell>
          <cell r="C41175" t="str">
            <v>HIBE</v>
          </cell>
          <cell r="D41175" t="str">
            <v>KG</v>
          </cell>
        </row>
        <row r="41176">
          <cell r="A41176" t="str">
            <v>I0000008353</v>
          </cell>
          <cell r="B41176" t="str">
            <v>PALLETS DE MADEIRA </v>
          </cell>
          <cell r="C41176" t="str">
            <v>HIBE</v>
          </cell>
          <cell r="D41176" t="str">
            <v>KG</v>
          </cell>
        </row>
        <row r="41177">
          <cell r="A41177" t="str">
            <v>I0000008354</v>
          </cell>
          <cell r="B41177" t="str">
            <v>RESÍDUO ORGÂNICO</v>
          </cell>
          <cell r="C41177" t="str">
            <v>HIBE</v>
          </cell>
          <cell r="D41177" t="str">
            <v>KG</v>
          </cell>
        </row>
        <row r="41178">
          <cell r="A41178" t="str">
            <v>I0000008355</v>
          </cell>
          <cell r="B41178" t="str">
            <v>RODIZIO 2" GIRA RODINHAS SILIC S/ TRAVA</v>
          </cell>
          <cell r="C41178" t="str">
            <v>HIBE</v>
          </cell>
          <cell r="D41178" t="str">
            <v>UN</v>
          </cell>
        </row>
        <row r="41179">
          <cell r="A41179" t="str">
            <v>I0000008356</v>
          </cell>
          <cell r="B41179" t="str">
            <v>RODIZIO 2" GIRA RODINHAS SILIC C/ TRAVA</v>
          </cell>
          <cell r="C41179" t="str">
            <v>HIBE</v>
          </cell>
          <cell r="D41179" t="str">
            <v>UN</v>
          </cell>
        </row>
        <row r="41180">
          <cell r="A41180" t="str">
            <v>I0000008357</v>
          </cell>
          <cell r="B41180" t="str">
            <v>PROTETOR PLUG C/ CORDAO CA 5745</v>
          </cell>
          <cell r="C41180" t="str">
            <v>HIBE</v>
          </cell>
          <cell r="D41180" t="str">
            <v>UN</v>
          </cell>
        </row>
        <row r="41181">
          <cell r="A41181" t="str">
            <v>I0000008358</v>
          </cell>
          <cell r="B41181" t="str">
            <v>ABAFADOR CONCHA CA 35935</v>
          </cell>
          <cell r="C41181" t="str">
            <v>HIBE</v>
          </cell>
          <cell r="D41181" t="str">
            <v>UN</v>
          </cell>
        </row>
        <row r="41182">
          <cell r="A41182" t="str">
            <v>I0000008359</v>
          </cell>
          <cell r="B41182" t="str">
            <v>ABAFADOR CONCHA CA 35723</v>
          </cell>
          <cell r="C41182" t="str">
            <v>HIBE</v>
          </cell>
          <cell r="D41182" t="str">
            <v>UN</v>
          </cell>
        </row>
        <row r="41183">
          <cell r="A41183" t="str">
            <v>I0000008360</v>
          </cell>
          <cell r="B41183" t="str">
            <v>ABAFADOR CONCHA MUFFLER CA 14235</v>
          </cell>
          <cell r="C41183" t="str">
            <v>HIBE</v>
          </cell>
          <cell r="D41183" t="str">
            <v>UN</v>
          </cell>
        </row>
        <row r="41184">
          <cell r="A41184" t="str">
            <v>I0000008361</v>
          </cell>
          <cell r="B41184" t="str">
            <v>PROTETOR AUDITIVO ESPUMA CA 5674</v>
          </cell>
          <cell r="C41184" t="str">
            <v>HIBE</v>
          </cell>
          <cell r="D41184" t="str">
            <v>UN</v>
          </cell>
        </row>
        <row r="41185">
          <cell r="A41185" t="str">
            <v>I0000008362</v>
          </cell>
          <cell r="B41185" t="str">
            <v>OCULOS SEG. INCOLOR CA 11268</v>
          </cell>
          <cell r="C41185" t="str">
            <v>HIBE</v>
          </cell>
          <cell r="D41185" t="str">
            <v>UN</v>
          </cell>
        </row>
        <row r="41186">
          <cell r="A41186" t="str">
            <v>I0000008363</v>
          </cell>
          <cell r="B41186" t="str">
            <v>OCULOS SEG. CINZA CA 11268</v>
          </cell>
          <cell r="C41186" t="str">
            <v>HIBE</v>
          </cell>
          <cell r="D41186" t="str">
            <v>UN</v>
          </cell>
        </row>
        <row r="41187">
          <cell r="A41187" t="str">
            <v>I0000008364</v>
          </cell>
          <cell r="B41187" t="str">
            <v>OCULOS SEG. AZ/ CLARO INCOLOR CA 35774</v>
          </cell>
          <cell r="C41187" t="str">
            <v>HIBE</v>
          </cell>
          <cell r="D41187" t="str">
            <v>UN</v>
          </cell>
        </row>
        <row r="41188">
          <cell r="A41188" t="str">
            <v>I0000008365</v>
          </cell>
          <cell r="B41188" t="str">
            <v>CARTUCHO QUIM REF:6001- VAP. ORGANICO</v>
          </cell>
          <cell r="C41188" t="str">
            <v>HIBE</v>
          </cell>
          <cell r="D41188" t="str">
            <v>UN</v>
          </cell>
        </row>
        <row r="41189">
          <cell r="A41189" t="str">
            <v>I0000008366</v>
          </cell>
          <cell r="B41189" t="str">
            <v>FILTRO RESP 3M REF.2071</v>
          </cell>
          <cell r="C41189" t="str">
            <v>HIBE</v>
          </cell>
          <cell r="D41189" t="str">
            <v>UN</v>
          </cell>
        </row>
        <row r="41190">
          <cell r="A41190" t="str">
            <v>I0000008367</v>
          </cell>
          <cell r="B41190" t="str">
            <v>RESPIRADOR SEMIFACIAL REF:7502 CA 12011</v>
          </cell>
          <cell r="C41190" t="str">
            <v>HIBE</v>
          </cell>
          <cell r="D41190" t="str">
            <v>UN</v>
          </cell>
        </row>
        <row r="41191">
          <cell r="A41191" t="str">
            <v>I0000008368</v>
          </cell>
          <cell r="B41191" t="str">
            <v>RESPIRADOR S/ VALVULA CA 38504</v>
          </cell>
          <cell r="C41191" t="str">
            <v>HIBE</v>
          </cell>
          <cell r="D41191" t="str">
            <v>UN</v>
          </cell>
        </row>
        <row r="41192">
          <cell r="A41192" t="str">
            <v>I0000008369</v>
          </cell>
          <cell r="B41192" t="str">
            <v>RESPIRADOR C/ VALVULA CA 39236</v>
          </cell>
          <cell r="C41192" t="str">
            <v>HIBE</v>
          </cell>
          <cell r="D41192" t="str">
            <v>UN</v>
          </cell>
        </row>
        <row r="41193">
          <cell r="A41193" t="str">
            <v>I0000008370</v>
          </cell>
          <cell r="B41193" t="str">
            <v>MASCARA VO C/ VALVULA CA 10579</v>
          </cell>
          <cell r="C41193" t="str">
            <v>HIBE</v>
          </cell>
          <cell r="D41193" t="str">
            <v>UN</v>
          </cell>
        </row>
        <row r="41194">
          <cell r="A41194" t="str">
            <v>I0000008371</v>
          </cell>
          <cell r="B41194" t="str">
            <v>MASCARA DE SOLDA AUTOM. MOD AZO CA40356</v>
          </cell>
          <cell r="C41194" t="str">
            <v>HIBE</v>
          </cell>
          <cell r="D41194" t="str">
            <v>UN</v>
          </cell>
        </row>
        <row r="41195">
          <cell r="A41195" t="str">
            <v>I0000008372</v>
          </cell>
          <cell r="B41195" t="str">
            <v>PROTETOR FACIAL INCOLOR CA15019</v>
          </cell>
          <cell r="C41195" t="str">
            <v>HIBE</v>
          </cell>
          <cell r="D41195" t="str">
            <v>UN</v>
          </cell>
        </row>
        <row r="41196">
          <cell r="A41196" t="str">
            <v>I0000008373</v>
          </cell>
          <cell r="B41196" t="str">
            <v>CAPACETE C/ CARNEIRA MSA CA 498</v>
          </cell>
          <cell r="C41196" t="str">
            <v>HIBE</v>
          </cell>
          <cell r="D41196" t="str">
            <v>UN</v>
          </cell>
        </row>
        <row r="41197">
          <cell r="A41197" t="str">
            <v>I0000008374</v>
          </cell>
          <cell r="B41197" t="str">
            <v>CANEIRA P/ CAPACETE CA 498</v>
          </cell>
          <cell r="C41197" t="str">
            <v>HIBE</v>
          </cell>
          <cell r="D41197" t="str">
            <v>UN</v>
          </cell>
        </row>
        <row r="41198">
          <cell r="A41198" t="str">
            <v>I0000008375</v>
          </cell>
          <cell r="B41198" t="str">
            <v>BONE ARABE -AZ CA 30629</v>
          </cell>
          <cell r="C41198" t="str">
            <v>HIBE</v>
          </cell>
          <cell r="D41198" t="str">
            <v>UN</v>
          </cell>
        </row>
        <row r="41199">
          <cell r="A41199" t="str">
            <v>I0000008376</v>
          </cell>
          <cell r="B41199" t="str">
            <v>MANGOTE EM MALHA AZ CA 48448</v>
          </cell>
          <cell r="C41199" t="str">
            <v>HIBE</v>
          </cell>
          <cell r="D41199" t="str">
            <v>UN</v>
          </cell>
        </row>
        <row r="41200">
          <cell r="A41200" t="str">
            <v>I0000008377</v>
          </cell>
          <cell r="B41200" t="str">
            <v>MANGOTE EGO LONGO CA 44248</v>
          </cell>
          <cell r="C41200" t="str">
            <v>HIBE</v>
          </cell>
          <cell r="D41200" t="str">
            <v>UN</v>
          </cell>
        </row>
        <row r="41201">
          <cell r="A41201" t="str">
            <v>I0000008378</v>
          </cell>
          <cell r="B41201" t="str">
            <v>CAPA DE CHUVA EM PVC CA 28449</v>
          </cell>
          <cell r="C41201" t="str">
            <v>HIBE</v>
          </cell>
          <cell r="D41201" t="str">
            <v>UN</v>
          </cell>
        </row>
        <row r="41202">
          <cell r="A41202" t="str">
            <v>I0000008379</v>
          </cell>
          <cell r="B41202" t="str">
            <v>PROTETOR SOLAR FPS60 120G C/REPELENTE</v>
          </cell>
          <cell r="C41202" t="str">
            <v>HIBE</v>
          </cell>
          <cell r="D41202" t="str">
            <v>UN</v>
          </cell>
        </row>
        <row r="41203">
          <cell r="A41203" t="str">
            <v>I0000008380</v>
          </cell>
          <cell r="B41203" t="str">
            <v>AVENTAL PVC BR DE 1,00X0,60M CA 36666</v>
          </cell>
          <cell r="C41203" t="str">
            <v>HIBE</v>
          </cell>
          <cell r="D41203" t="str">
            <v>UN</v>
          </cell>
        </row>
        <row r="41204">
          <cell r="A41204" t="str">
            <v>I0000008381</v>
          </cell>
          <cell r="B41204" t="str">
            <v>CALCA SEG. ANTI-CHAMA AZ CA 45158 TAM.P</v>
          </cell>
          <cell r="C41204" t="str">
            <v>HIBE</v>
          </cell>
          <cell r="D41204" t="str">
            <v>UN</v>
          </cell>
        </row>
        <row r="41205">
          <cell r="A41205" t="str">
            <v>I0000008382</v>
          </cell>
          <cell r="B41205" t="str">
            <v>CALCA SEG. ANTI-CHAMA AZ CA 45158 TAM.M</v>
          </cell>
          <cell r="C41205" t="str">
            <v>HIBE</v>
          </cell>
          <cell r="D41205" t="str">
            <v>UN</v>
          </cell>
        </row>
        <row r="41206">
          <cell r="A41206" t="str">
            <v>I0000008383</v>
          </cell>
          <cell r="B41206" t="str">
            <v>CALCA SEG. ANTI-CHAMA AZ CA 45158 TAM.G</v>
          </cell>
          <cell r="C41206" t="str">
            <v>HIBE</v>
          </cell>
          <cell r="D41206" t="str">
            <v>UN</v>
          </cell>
        </row>
        <row r="41207">
          <cell r="A41207" t="str">
            <v>I0000008384</v>
          </cell>
          <cell r="B41207" t="str">
            <v>CALCA SEG. ANTI-CHAMA AZ CA 45158 TAM.GG</v>
          </cell>
          <cell r="C41207" t="str">
            <v>HIBE</v>
          </cell>
          <cell r="D41207" t="str">
            <v>UN</v>
          </cell>
        </row>
        <row r="41208">
          <cell r="A41208" t="str">
            <v>I0000008385</v>
          </cell>
          <cell r="B41208" t="str">
            <v>CALCA SEG. ANTI-CHAMA AZ CA 45158 TAM.EG</v>
          </cell>
          <cell r="C41208" t="str">
            <v>HIBE</v>
          </cell>
          <cell r="D41208" t="str">
            <v>UN</v>
          </cell>
        </row>
        <row r="41209">
          <cell r="A41209" t="str">
            <v>I0000008386</v>
          </cell>
          <cell r="B41209" t="str">
            <v>CAMISA SEG.ANTI-CHAMA AZ CA 45159 TAM.P</v>
          </cell>
          <cell r="C41209" t="str">
            <v>HIBE</v>
          </cell>
          <cell r="D41209" t="str">
            <v>UN</v>
          </cell>
        </row>
        <row r="41210">
          <cell r="A41210" t="str">
            <v>I0000008387</v>
          </cell>
          <cell r="B41210" t="str">
            <v>CAMISA SEG.ANTI-CHAMA AZ CA 45159 TAM.M</v>
          </cell>
          <cell r="C41210" t="str">
            <v>HIBE</v>
          </cell>
          <cell r="D41210" t="str">
            <v>UN</v>
          </cell>
        </row>
        <row r="41211">
          <cell r="A41211" t="str">
            <v>I0000008388</v>
          </cell>
          <cell r="B41211" t="str">
            <v>CAMISA SEG.ANTI-CHAMA AZ CA 45159 TAM.G</v>
          </cell>
          <cell r="C41211" t="str">
            <v>HIBE</v>
          </cell>
          <cell r="D41211" t="str">
            <v>UN</v>
          </cell>
        </row>
        <row r="41212">
          <cell r="A41212" t="str">
            <v>I0000008389</v>
          </cell>
          <cell r="B41212" t="str">
            <v>CAMISA SEG.ANTI-CHAMA AZ CA 45159 TAM.GG</v>
          </cell>
          <cell r="C41212" t="str">
            <v>HIBE</v>
          </cell>
          <cell r="D41212" t="str">
            <v>UN</v>
          </cell>
        </row>
        <row r="41213">
          <cell r="A41213" t="str">
            <v>I0000008390</v>
          </cell>
          <cell r="B41213" t="str">
            <v>CAMISA SEG.ANTI-CHAMA AZ CA 45159 TAM.EG</v>
          </cell>
          <cell r="C41213" t="str">
            <v>HIBE</v>
          </cell>
          <cell r="D41213" t="str">
            <v>UN</v>
          </cell>
        </row>
        <row r="41214">
          <cell r="A41214" t="str">
            <v>I0000008391</v>
          </cell>
          <cell r="B41214" t="str">
            <v>CALCA SEG. ANTI-CHAMA CZ CA 45158 TAM.P</v>
          </cell>
          <cell r="C41214" t="str">
            <v>HIBE</v>
          </cell>
          <cell r="D41214" t="str">
            <v>UN</v>
          </cell>
        </row>
        <row r="41215">
          <cell r="A41215" t="str">
            <v>I0000008392</v>
          </cell>
          <cell r="B41215" t="str">
            <v>CALCA SEG. ANTI-CHAMA CZ CA 45158 TAM.M</v>
          </cell>
          <cell r="C41215" t="str">
            <v>HIBE</v>
          </cell>
          <cell r="D41215" t="str">
            <v>UN</v>
          </cell>
        </row>
        <row r="41216">
          <cell r="A41216" t="str">
            <v>I0000008393</v>
          </cell>
          <cell r="B41216" t="str">
            <v>CALCA SEG. ANTI-CHAMA CZ CA 45158 TAM.G</v>
          </cell>
          <cell r="C41216" t="str">
            <v>HIBE</v>
          </cell>
          <cell r="D41216" t="str">
            <v>UN</v>
          </cell>
        </row>
        <row r="41217">
          <cell r="A41217" t="str">
            <v>I0000008394</v>
          </cell>
          <cell r="B41217" t="str">
            <v>CALCA SEG. ANTI-CHAMA CZ CA 45158 TAM.GG</v>
          </cell>
          <cell r="C41217" t="str">
            <v>HIBE</v>
          </cell>
          <cell r="D41217" t="str">
            <v>UN</v>
          </cell>
        </row>
        <row r="41218">
          <cell r="A41218" t="str">
            <v>I0000008395</v>
          </cell>
          <cell r="B41218" t="str">
            <v>CALCA SEG. ANTI-CHAMA CZ CA 45158 TAM.EG</v>
          </cell>
          <cell r="C41218" t="str">
            <v>HIBE</v>
          </cell>
          <cell r="D41218" t="str">
            <v>UN</v>
          </cell>
        </row>
        <row r="41219">
          <cell r="A41219" t="str">
            <v>I0000008396</v>
          </cell>
          <cell r="B41219" t="str">
            <v>CAMISA SEG.ANTI-CHAMA CZ CA 45159 TAM.P</v>
          </cell>
          <cell r="C41219" t="str">
            <v>HIBE</v>
          </cell>
          <cell r="D41219" t="str">
            <v>UN</v>
          </cell>
        </row>
        <row r="41220">
          <cell r="A41220" t="str">
            <v>I0000008397</v>
          </cell>
          <cell r="B41220" t="str">
            <v>CAMISA SEG.ANTI-CHAMA CZ CA 45159 TAM.M</v>
          </cell>
          <cell r="C41220" t="str">
            <v>HIBE</v>
          </cell>
          <cell r="D41220" t="str">
            <v>UN</v>
          </cell>
        </row>
        <row r="41221">
          <cell r="A41221" t="str">
            <v>I0000008398</v>
          </cell>
          <cell r="B41221" t="str">
            <v>CAMISA SEG.ANTI-CHAMA CZ CA 45159 TAM.G</v>
          </cell>
          <cell r="C41221" t="str">
            <v>HIBE</v>
          </cell>
          <cell r="D41221" t="str">
            <v>UN</v>
          </cell>
        </row>
        <row r="41222">
          <cell r="A41222" t="str">
            <v>I0000008399</v>
          </cell>
          <cell r="B41222" t="str">
            <v>CAMISA SEG.ANTI-CHAMA CZ CA 45159 TAM.GG</v>
          </cell>
          <cell r="C41222" t="str">
            <v>HIBE</v>
          </cell>
          <cell r="D41222" t="str">
            <v>UN</v>
          </cell>
        </row>
        <row r="41223">
          <cell r="A41223" t="str">
            <v>I0000008400</v>
          </cell>
          <cell r="B41223" t="str">
            <v>CAMISA SEG.ANTI-CHAMA CZ CA 45159 TAM.EG</v>
          </cell>
          <cell r="C41223" t="str">
            <v>HIBE</v>
          </cell>
          <cell r="D41223" t="str">
            <v>UN</v>
          </cell>
        </row>
        <row r="41224">
          <cell r="A41224" t="str">
            <v>I0000008401</v>
          </cell>
          <cell r="B41224" t="str">
            <v>CREME LUVEX 100G CA 11070</v>
          </cell>
          <cell r="C41224" t="str">
            <v>HIBE</v>
          </cell>
          <cell r="D41224" t="str">
            <v>UN</v>
          </cell>
        </row>
        <row r="41225">
          <cell r="A41225" t="str">
            <v>I0000008402</v>
          </cell>
          <cell r="B41225" t="str">
            <v>LUVA MICROFOAM CA 37168 TAM.8</v>
          </cell>
          <cell r="C41225" t="str">
            <v>HIBE</v>
          </cell>
          <cell r="D41225" t="str">
            <v>UN</v>
          </cell>
        </row>
        <row r="41226">
          <cell r="A41226" t="str">
            <v>I0000008403</v>
          </cell>
          <cell r="B41226" t="str">
            <v>LUVA MICROFOAM CA 37168 TAM.9</v>
          </cell>
          <cell r="C41226" t="str">
            <v>HIBE</v>
          </cell>
          <cell r="D41226" t="str">
            <v>UN</v>
          </cell>
        </row>
        <row r="41227">
          <cell r="A41227" t="str">
            <v>I0000008404</v>
          </cell>
          <cell r="B41227" t="str">
            <v>LUVA MICROFOAM CA 37168 TAM.10</v>
          </cell>
          <cell r="C41227" t="str">
            <v>HIBE</v>
          </cell>
          <cell r="D41227" t="str">
            <v>UN</v>
          </cell>
        </row>
        <row r="41228">
          <cell r="A41228" t="str">
            <v>I0000008405</v>
          </cell>
          <cell r="B41228" t="str">
            <v>LUVA GRIP CA 18007 TAM.8</v>
          </cell>
          <cell r="C41228" t="str">
            <v>HIBE</v>
          </cell>
          <cell r="D41228" t="str">
            <v>UN</v>
          </cell>
        </row>
        <row r="41229">
          <cell r="A41229" t="str">
            <v>I0000008406</v>
          </cell>
          <cell r="B41229" t="str">
            <v>LUVA GRIP CA 18007 TAM.9</v>
          </cell>
          <cell r="C41229" t="str">
            <v>HIBE</v>
          </cell>
          <cell r="D41229" t="str">
            <v>UN</v>
          </cell>
        </row>
        <row r="41230">
          <cell r="A41230" t="str">
            <v>I0000008407</v>
          </cell>
          <cell r="B41230" t="str">
            <v>LUVA GRIP CA 18007 TAM.10</v>
          </cell>
          <cell r="C41230" t="str">
            <v>HIBE</v>
          </cell>
          <cell r="D41230" t="str">
            <v>UN</v>
          </cell>
        </row>
        <row r="41231">
          <cell r="A41231" t="str">
            <v>I0000008408</v>
          </cell>
          <cell r="B41231" t="str">
            <v>LUVA TATIL PT CA 30916 TAM.7</v>
          </cell>
          <cell r="C41231" t="str">
            <v>HIBE</v>
          </cell>
          <cell r="D41231" t="str">
            <v>UN</v>
          </cell>
        </row>
        <row r="41232">
          <cell r="A41232" t="str">
            <v>I0000008409</v>
          </cell>
          <cell r="B41232" t="str">
            <v>LUVA TATIL PT CA 30916 TAM.8</v>
          </cell>
          <cell r="C41232" t="str">
            <v>HIBE</v>
          </cell>
          <cell r="D41232" t="str">
            <v>UN</v>
          </cell>
        </row>
        <row r="41233">
          <cell r="A41233" t="str">
            <v>I0000008410</v>
          </cell>
          <cell r="B41233" t="str">
            <v>LUVA TATIL PT CA 30916 TAM.9</v>
          </cell>
          <cell r="C41233" t="str">
            <v>HIBE</v>
          </cell>
          <cell r="D41233" t="str">
            <v>UN</v>
          </cell>
        </row>
        <row r="41234">
          <cell r="A41234" t="str">
            <v>I0000008411</v>
          </cell>
          <cell r="B41234" t="str">
            <v>LUVA TATIL PT CA 30916 TAM.10</v>
          </cell>
          <cell r="C41234" t="str">
            <v>HIBE</v>
          </cell>
          <cell r="D41234" t="str">
            <v>UN</v>
          </cell>
        </row>
        <row r="41235">
          <cell r="A41235" t="str">
            <v>I0000008412</v>
          </cell>
          <cell r="B41235" t="str">
            <v>LUVA FLEXCUT CA 33997 TAM.6</v>
          </cell>
          <cell r="C41235" t="str">
            <v>HIBE</v>
          </cell>
          <cell r="D41235" t="str">
            <v>UN</v>
          </cell>
        </row>
        <row r="41236">
          <cell r="A41236" t="str">
            <v>I0000008413</v>
          </cell>
          <cell r="B41236" t="str">
            <v>LUVA FLEXCUT CA 33997 TAM.7</v>
          </cell>
          <cell r="C41236" t="str">
            <v>HIBE</v>
          </cell>
          <cell r="D41236" t="str">
            <v>UN</v>
          </cell>
        </row>
        <row r="41237">
          <cell r="A41237" t="str">
            <v>I0000008414</v>
          </cell>
          <cell r="B41237" t="str">
            <v>LUVA FLEXCUT CA 33997 TAM.8</v>
          </cell>
          <cell r="C41237" t="str">
            <v>HIBE</v>
          </cell>
          <cell r="D41237" t="str">
            <v>UN</v>
          </cell>
        </row>
        <row r="41238">
          <cell r="A41238" t="str">
            <v>I0000008415</v>
          </cell>
          <cell r="B41238" t="str">
            <v>LUVA FLEXCUT CA 33997 TAM.9</v>
          </cell>
          <cell r="C41238" t="str">
            <v>HIBE</v>
          </cell>
          <cell r="D41238" t="str">
            <v>UN</v>
          </cell>
        </row>
        <row r="41239">
          <cell r="A41239" t="str">
            <v>I0000008416</v>
          </cell>
          <cell r="B41239" t="str">
            <v>LUVA FLEXCUT CA 33997 TAM.10</v>
          </cell>
          <cell r="C41239" t="str">
            <v>HIBE</v>
          </cell>
          <cell r="D41239" t="str">
            <v>UN</v>
          </cell>
        </row>
        <row r="41240">
          <cell r="A41240" t="str">
            <v>I0000008417</v>
          </cell>
          <cell r="B41240" t="str">
            <v>LUVA ANTI-CORTE CA 37266 TAM.6</v>
          </cell>
          <cell r="C41240" t="str">
            <v>HIBE</v>
          </cell>
          <cell r="D41240" t="str">
            <v>UN</v>
          </cell>
        </row>
        <row r="41241">
          <cell r="A41241" t="str">
            <v>I0000008418</v>
          </cell>
          <cell r="B41241" t="str">
            <v>LUVA ANTI-CORTE CA 37266 TAM.7</v>
          </cell>
          <cell r="C41241" t="str">
            <v>HIBE</v>
          </cell>
          <cell r="D41241" t="str">
            <v>UN</v>
          </cell>
        </row>
        <row r="41242">
          <cell r="A41242" t="str">
            <v>I0000008419</v>
          </cell>
          <cell r="B41242" t="str">
            <v>LUVA ANTI-CORTE CA 37266 TAM.8</v>
          </cell>
          <cell r="C41242" t="str">
            <v>HIBE</v>
          </cell>
          <cell r="D41242" t="str">
            <v>UN</v>
          </cell>
        </row>
        <row r="41243">
          <cell r="A41243" t="str">
            <v>I0000008420</v>
          </cell>
          <cell r="B41243" t="str">
            <v>LUVA ANTI-CORTE CA 37266</v>
          </cell>
          <cell r="C41243" t="str">
            <v>HIBE</v>
          </cell>
          <cell r="D41243" t="str">
            <v>UN</v>
          </cell>
        </row>
        <row r="41244">
          <cell r="A41244" t="str">
            <v>I0000008421</v>
          </cell>
          <cell r="B41244" t="str">
            <v>LUVA ANTI-CORTE CA 37266 TAM.10</v>
          </cell>
          <cell r="C41244" t="str">
            <v>HIBE</v>
          </cell>
          <cell r="D41244" t="str">
            <v>UN</v>
          </cell>
        </row>
        <row r="41245">
          <cell r="A41245" t="str">
            <v>I0000008422</v>
          </cell>
          <cell r="B41245" t="str">
            <v>LUVA SEG ANTI-CORTE CA 8083 TAM.6</v>
          </cell>
          <cell r="C41245" t="str">
            <v>HIBE</v>
          </cell>
          <cell r="D41245" t="str">
            <v>UN</v>
          </cell>
        </row>
        <row r="41246">
          <cell r="A41246" t="str">
            <v>I0000008423</v>
          </cell>
          <cell r="B41246" t="str">
            <v>LUVA SEG ANTI-CORTE CA 8083 TAM.7</v>
          </cell>
          <cell r="C41246" t="str">
            <v>HIBE</v>
          </cell>
          <cell r="D41246" t="str">
            <v>UN</v>
          </cell>
        </row>
        <row r="41247">
          <cell r="A41247" t="str">
            <v>I0000008424</v>
          </cell>
          <cell r="B41247" t="str">
            <v>LUVA SEG ANTI-CORTE CA 8083 TAM.8</v>
          </cell>
          <cell r="C41247" t="str">
            <v>HIBE</v>
          </cell>
          <cell r="D41247" t="str">
            <v>UN</v>
          </cell>
        </row>
        <row r="41248">
          <cell r="A41248" t="str">
            <v>I0000008425</v>
          </cell>
          <cell r="B41248" t="str">
            <v>LUVA SEG ANTI-CORTE CA 8083 TAM.9</v>
          </cell>
          <cell r="C41248" t="str">
            <v>HIBE</v>
          </cell>
          <cell r="D41248" t="str">
            <v>UN</v>
          </cell>
        </row>
        <row r="41249">
          <cell r="A41249" t="str">
            <v>I0000008426</v>
          </cell>
          <cell r="B41249" t="str">
            <v>LUVA SEG ANTI-CORTE CA 8083 TAM.10</v>
          </cell>
          <cell r="C41249" t="str">
            <v>HIBE</v>
          </cell>
          <cell r="D41249" t="str">
            <v>UN</v>
          </cell>
        </row>
        <row r="41250">
          <cell r="A41250" t="str">
            <v>I0000008427</v>
          </cell>
          <cell r="B41250" t="str">
            <v>LUVA NITRILICA CA 16314 TAM.7</v>
          </cell>
          <cell r="C41250" t="str">
            <v>HIBE</v>
          </cell>
          <cell r="D41250" t="str">
            <v>UN</v>
          </cell>
        </row>
        <row r="41251">
          <cell r="A41251" t="str">
            <v>I0000008428</v>
          </cell>
          <cell r="B41251" t="str">
            <v>LUVA NITRILICA CA 16314TAM.8</v>
          </cell>
          <cell r="C41251" t="str">
            <v>HIBE</v>
          </cell>
          <cell r="D41251" t="str">
            <v>UN</v>
          </cell>
        </row>
        <row r="41252">
          <cell r="A41252" t="str">
            <v>I0000008429</v>
          </cell>
          <cell r="B41252" t="str">
            <v>LUVA NITRILICA CA 16314 TAM.9</v>
          </cell>
          <cell r="C41252" t="str">
            <v>HIBE</v>
          </cell>
          <cell r="D41252" t="str">
            <v>UN</v>
          </cell>
        </row>
        <row r="41253">
          <cell r="A41253" t="str">
            <v>I0000008430</v>
          </cell>
          <cell r="B41253" t="str">
            <v>LUVA NITRILICA CA 16314 TAM.10</v>
          </cell>
          <cell r="C41253" t="str">
            <v>HIBE</v>
          </cell>
          <cell r="D41253" t="str">
            <v>UN</v>
          </cell>
        </row>
        <row r="41254">
          <cell r="A41254" t="str">
            <v>I0000008431</v>
          </cell>
          <cell r="B41254" t="str">
            <v>LUVA NITRILICA AZ CA 35633 TAM.8</v>
          </cell>
          <cell r="C41254" t="str">
            <v>HIBE</v>
          </cell>
          <cell r="D41254" t="str">
            <v>UN</v>
          </cell>
        </row>
        <row r="41255">
          <cell r="A41255" t="str">
            <v>I0000008432</v>
          </cell>
          <cell r="B41255" t="str">
            <v>LUVA NITRILICA AZ CA 35633 TAM.9</v>
          </cell>
          <cell r="C41255" t="str">
            <v>HIBE</v>
          </cell>
          <cell r="D41255" t="str">
            <v>UN</v>
          </cell>
        </row>
        <row r="41256">
          <cell r="A41256" t="str">
            <v>I0000008433</v>
          </cell>
          <cell r="B41256" t="str">
            <v>LUVA NITRILICA AZ CA 35633 TAM.10</v>
          </cell>
          <cell r="C41256" t="str">
            <v>HIBE</v>
          </cell>
          <cell r="D41256" t="str">
            <v>UN</v>
          </cell>
        </row>
        <row r="41257">
          <cell r="A41257" t="str">
            <v>I0000008434</v>
          </cell>
          <cell r="B41257" t="str">
            <v>LUVA VAQUETA CA 11711 TAM.G</v>
          </cell>
          <cell r="C41257" t="str">
            <v>HIBE</v>
          </cell>
          <cell r="D41257" t="str">
            <v>UN</v>
          </cell>
        </row>
        <row r="41258">
          <cell r="A41258" t="str">
            <v>I0000008435</v>
          </cell>
          <cell r="B41258" t="str">
            <v>LUVA VAQUETA 20CM CA 36844</v>
          </cell>
          <cell r="C41258" t="str">
            <v>HIBE</v>
          </cell>
          <cell r="D41258" t="str">
            <v>UN</v>
          </cell>
        </row>
        <row r="41259">
          <cell r="A41259" t="str">
            <v>I0000008436</v>
          </cell>
          <cell r="B41259" t="str">
            <v>CALCADO S/ CADARCO PT CA 15294 TAM.34</v>
          </cell>
          <cell r="C41259" t="str">
            <v>HIBE</v>
          </cell>
          <cell r="D41259" t="str">
            <v>UN</v>
          </cell>
        </row>
        <row r="41260">
          <cell r="A41260" t="str">
            <v>I0000008437</v>
          </cell>
          <cell r="B41260" t="str">
            <v>CALCADO S/ CADARCO PT CA 15294 TAM.35</v>
          </cell>
          <cell r="C41260" t="str">
            <v>HIBE</v>
          </cell>
          <cell r="D41260" t="str">
            <v>UN</v>
          </cell>
        </row>
        <row r="41261">
          <cell r="A41261" t="str">
            <v>I0000008438</v>
          </cell>
          <cell r="B41261" t="str">
            <v>CALCADO S/ CADARCO PT CA 15294 TAM.36</v>
          </cell>
          <cell r="C41261" t="str">
            <v>HIBE</v>
          </cell>
          <cell r="D41261" t="str">
            <v>UN</v>
          </cell>
        </row>
        <row r="41262">
          <cell r="A41262" t="str">
            <v>I0000008439</v>
          </cell>
          <cell r="B41262" t="str">
            <v>CALCADO S/ CADARCO PT CA 15294 TAM.37</v>
          </cell>
          <cell r="C41262" t="str">
            <v>HIBE</v>
          </cell>
          <cell r="D41262" t="str">
            <v>UN</v>
          </cell>
        </row>
        <row r="41263">
          <cell r="A41263" t="str">
            <v>I0000008440</v>
          </cell>
          <cell r="B41263" t="str">
            <v>CALCADO S/ CADARCO PT CA 15294 TAM.38</v>
          </cell>
          <cell r="C41263" t="str">
            <v>HIBE</v>
          </cell>
          <cell r="D41263" t="str">
            <v>UN</v>
          </cell>
        </row>
        <row r="41264">
          <cell r="A41264" t="str">
            <v>I0000008441</v>
          </cell>
          <cell r="B41264" t="str">
            <v>CALCADO S/ CADARCO PT CA 15294 TAM.39</v>
          </cell>
          <cell r="C41264" t="str">
            <v>HIBE</v>
          </cell>
          <cell r="D41264" t="str">
            <v>UN</v>
          </cell>
        </row>
        <row r="41265">
          <cell r="A41265" t="str">
            <v>I0000008442</v>
          </cell>
          <cell r="B41265" t="str">
            <v>CALCADO S/ CADARCO PT CA 15294 TAM.40</v>
          </cell>
          <cell r="C41265" t="str">
            <v>HIBE</v>
          </cell>
          <cell r="D41265" t="str">
            <v>UN</v>
          </cell>
        </row>
        <row r="41266">
          <cell r="A41266" t="str">
            <v>I0000008443</v>
          </cell>
          <cell r="B41266" t="str">
            <v>CALCADO S/ CADARCO PT CA 15294 TAM.41</v>
          </cell>
          <cell r="C41266" t="str">
            <v>HIBE</v>
          </cell>
          <cell r="D41266" t="str">
            <v>UN</v>
          </cell>
        </row>
        <row r="41267">
          <cell r="A41267" t="str">
            <v>I0000008444</v>
          </cell>
          <cell r="B41267" t="str">
            <v>CALCADO S/ CADARCO PT CA 15294 TAM.42</v>
          </cell>
          <cell r="C41267" t="str">
            <v>HIBE</v>
          </cell>
          <cell r="D41267" t="str">
            <v>UN</v>
          </cell>
        </row>
        <row r="41268">
          <cell r="A41268" t="str">
            <v>I0000008445</v>
          </cell>
          <cell r="B41268" t="str">
            <v>CALCADO S/ CADARCO PT CA 15294 TAM.43</v>
          </cell>
          <cell r="C41268" t="str">
            <v>HIBE</v>
          </cell>
          <cell r="D41268" t="str">
            <v>UN</v>
          </cell>
        </row>
        <row r="41269">
          <cell r="A41269" t="str">
            <v>I0000008446</v>
          </cell>
          <cell r="B41269" t="str">
            <v>CALCADO S/ CADARCO PT CA 15294 TAM.44</v>
          </cell>
          <cell r="C41269" t="str">
            <v>HIBE</v>
          </cell>
          <cell r="D41269" t="str">
            <v>UN</v>
          </cell>
        </row>
        <row r="41270">
          <cell r="A41270" t="str">
            <v>I0000008447</v>
          </cell>
          <cell r="B41270" t="str">
            <v>CALCADO S/ CADARCO PT CA 15294 TAM.45</v>
          </cell>
          <cell r="C41270" t="str">
            <v>HIBE</v>
          </cell>
          <cell r="D41270" t="str">
            <v>UN</v>
          </cell>
        </row>
        <row r="41271">
          <cell r="A41271" t="str">
            <v>I0000008448</v>
          </cell>
          <cell r="B41271" t="str">
            <v>CALCADO S/ CADARCO PT CA 15294 TAM.46</v>
          </cell>
          <cell r="C41271" t="str">
            <v>HIBE</v>
          </cell>
          <cell r="D41271" t="str">
            <v>UN</v>
          </cell>
        </row>
        <row r="41272">
          <cell r="A41272" t="str">
            <v>I0000008449</v>
          </cell>
          <cell r="B41272" t="str">
            <v>CALCADO S/ CADARCO PT CA 15294 TAM.47</v>
          </cell>
          <cell r="C41272" t="str">
            <v>HIBE</v>
          </cell>
          <cell r="D41272" t="str">
            <v>UN</v>
          </cell>
        </row>
        <row r="41273">
          <cell r="A41273" t="str">
            <v>I0000008450</v>
          </cell>
          <cell r="B41273" t="str">
            <v>CALCADO S/ CADARCO PT CA 15294 TAM.48</v>
          </cell>
          <cell r="C41273" t="str">
            <v>HIBE</v>
          </cell>
          <cell r="D41273" t="str">
            <v>UN</v>
          </cell>
        </row>
        <row r="41274">
          <cell r="A41274" t="str">
            <v>I0000008451</v>
          </cell>
          <cell r="B41274" t="str">
            <v>CALCADO S/ CADARCO PT CA 15294 TAM.49</v>
          </cell>
          <cell r="C41274" t="str">
            <v>HIBE</v>
          </cell>
          <cell r="D41274" t="str">
            <v>UN</v>
          </cell>
        </row>
        <row r="41275">
          <cell r="A41275" t="str">
            <v>I0000008452</v>
          </cell>
          <cell r="B41275" t="str">
            <v>CALCADO S/ CADARCO PT CA 15294 TAM.50</v>
          </cell>
          <cell r="C41275" t="str">
            <v>HIBE</v>
          </cell>
          <cell r="D41275" t="str">
            <v>UN</v>
          </cell>
        </row>
        <row r="41276">
          <cell r="A41276" t="str">
            <v>I0000008453</v>
          </cell>
          <cell r="B41276" t="str">
            <v>BOTINA C/ CADARCO MARROM CA 8681 TAM.34</v>
          </cell>
          <cell r="C41276" t="str">
            <v>HIBE</v>
          </cell>
          <cell r="D41276" t="str">
            <v>UN</v>
          </cell>
        </row>
        <row r="41277">
          <cell r="A41277" t="str">
            <v>I0000008454</v>
          </cell>
          <cell r="B41277" t="str">
            <v>BOTINA C/ CADARCO MARROM CA 8681 TAM.35</v>
          </cell>
          <cell r="C41277" t="str">
            <v>HIBE</v>
          </cell>
          <cell r="D41277" t="str">
            <v>UN</v>
          </cell>
        </row>
        <row r="41278">
          <cell r="A41278" t="str">
            <v>I0000008455</v>
          </cell>
          <cell r="B41278" t="str">
            <v>BOTINA C/ CADARCO MARROM CA 8681 TAM.36</v>
          </cell>
          <cell r="C41278" t="str">
            <v>HIBE</v>
          </cell>
          <cell r="D41278" t="str">
            <v>UN</v>
          </cell>
        </row>
        <row r="41279">
          <cell r="A41279" t="str">
            <v>I0000008456</v>
          </cell>
          <cell r="B41279" t="str">
            <v>BOTINA C/ CADARCO MARROM CA 8681 TAM.37</v>
          </cell>
          <cell r="C41279" t="str">
            <v>HIBE</v>
          </cell>
          <cell r="D41279" t="str">
            <v>UN</v>
          </cell>
        </row>
        <row r="41280">
          <cell r="A41280" t="str">
            <v>I0000008457</v>
          </cell>
          <cell r="B41280" t="str">
            <v>BOTINA C/ CADARCO MARROM CA 8681 TAM.38</v>
          </cell>
          <cell r="C41280" t="str">
            <v>HIBE</v>
          </cell>
          <cell r="D41280" t="str">
            <v>UN</v>
          </cell>
        </row>
        <row r="41281">
          <cell r="A41281" t="str">
            <v>I0000008458</v>
          </cell>
          <cell r="B41281" t="str">
            <v>BOTINA C/ CADARCO MARROM CA 8681 TAM.39</v>
          </cell>
          <cell r="C41281" t="str">
            <v>HIBE</v>
          </cell>
          <cell r="D41281" t="str">
            <v>UN</v>
          </cell>
        </row>
        <row r="41282">
          <cell r="A41282" t="str">
            <v>I0000008459</v>
          </cell>
          <cell r="B41282" t="str">
            <v>BOTINA C/ CADARCO MARROM CA 8681 TAM.40</v>
          </cell>
          <cell r="C41282" t="str">
            <v>HIBE</v>
          </cell>
          <cell r="D41282" t="str">
            <v>UN</v>
          </cell>
        </row>
        <row r="41283">
          <cell r="A41283" t="str">
            <v>I0000008460</v>
          </cell>
          <cell r="B41283" t="str">
            <v>BOTINA C/ CADARCO MARROM CA 8681 TAM.41</v>
          </cell>
          <cell r="C41283" t="str">
            <v>HIBE</v>
          </cell>
          <cell r="D41283" t="str">
            <v>UN</v>
          </cell>
        </row>
        <row r="41284">
          <cell r="A41284" t="str">
            <v>I0000008461</v>
          </cell>
          <cell r="B41284" t="str">
            <v>BOTINA C/ CADARCO MARROM CA 8681 TAM.42</v>
          </cell>
          <cell r="C41284" t="str">
            <v>HIBE</v>
          </cell>
          <cell r="D41284" t="str">
            <v>UN</v>
          </cell>
        </row>
        <row r="41285">
          <cell r="A41285" t="str">
            <v>I0000008462</v>
          </cell>
          <cell r="B41285" t="str">
            <v>BOTINA C/ CADARCO MARROM CA 8681 TAM.43</v>
          </cell>
          <cell r="C41285" t="str">
            <v>HIBE</v>
          </cell>
          <cell r="D41285" t="str">
            <v>UN</v>
          </cell>
        </row>
        <row r="41286">
          <cell r="A41286" t="str">
            <v>I0000008463</v>
          </cell>
          <cell r="B41286" t="str">
            <v>BOTINA C/ CADARCO MARROM CA 8681 TAM.44</v>
          </cell>
          <cell r="C41286" t="str">
            <v>HIBE</v>
          </cell>
          <cell r="D41286" t="str">
            <v>UN</v>
          </cell>
        </row>
        <row r="41287">
          <cell r="A41287" t="str">
            <v>I0000008464</v>
          </cell>
          <cell r="B41287" t="str">
            <v>BOTINA C/ CADARCO MARROM CA 8681 TAM.45</v>
          </cell>
          <cell r="C41287" t="str">
            <v>HIBE</v>
          </cell>
          <cell r="D41287" t="str">
            <v>UN</v>
          </cell>
        </row>
        <row r="41288">
          <cell r="A41288" t="str">
            <v>I0000008465</v>
          </cell>
          <cell r="B41288" t="str">
            <v>BOTINA C/ CADARCO MARROM CA 8681 TAM.46</v>
          </cell>
          <cell r="C41288" t="str">
            <v>HIBE</v>
          </cell>
          <cell r="D41288" t="str">
            <v>UN</v>
          </cell>
        </row>
        <row r="41289">
          <cell r="A41289" t="str">
            <v>I0000008466</v>
          </cell>
          <cell r="B41289" t="str">
            <v>BOTINA C/ CADARCO MARROM CA 8681 TAM.47</v>
          </cell>
          <cell r="C41289" t="str">
            <v>HIBE</v>
          </cell>
          <cell r="D41289" t="str">
            <v>UN</v>
          </cell>
        </row>
        <row r="41290">
          <cell r="A41290" t="str">
            <v>I0000008467</v>
          </cell>
          <cell r="B41290" t="str">
            <v>BOTINA C/ CADARCO MARROM CA 8681 TAM.48</v>
          </cell>
          <cell r="C41290" t="str">
            <v>HIBE</v>
          </cell>
          <cell r="D41290" t="str">
            <v>UN</v>
          </cell>
        </row>
        <row r="41291">
          <cell r="A41291" t="str">
            <v>I0000008468</v>
          </cell>
          <cell r="B41291" t="str">
            <v>BOTINA C/ CADARCO MARROM CA 8681 TAM.49</v>
          </cell>
          <cell r="C41291" t="str">
            <v>HIBE</v>
          </cell>
          <cell r="D41291" t="str">
            <v>UN</v>
          </cell>
        </row>
        <row r="41292">
          <cell r="A41292" t="str">
            <v>I0000008469</v>
          </cell>
          <cell r="B41292" t="str">
            <v>BOTINA C/ CADARCO MARROM CA 8681 TAM.50</v>
          </cell>
          <cell r="C41292" t="str">
            <v>HIBE</v>
          </cell>
          <cell r="D41292" t="str">
            <v>UN</v>
          </cell>
        </row>
        <row r="41293">
          <cell r="A41293" t="str">
            <v>I0000008470</v>
          </cell>
          <cell r="B41293" t="str">
            <v>CALCADO C/CADARCO CA 31960 TAM.36</v>
          </cell>
          <cell r="C41293" t="str">
            <v>HIBE</v>
          </cell>
          <cell r="D41293" t="str">
            <v>UN</v>
          </cell>
        </row>
        <row r="41294">
          <cell r="A41294" t="str">
            <v>I0000008471</v>
          </cell>
          <cell r="B41294" t="str">
            <v>CALCADO C/CADARCO CA 31960 TAM.37</v>
          </cell>
          <cell r="C41294" t="str">
            <v>HIBE</v>
          </cell>
          <cell r="D41294" t="str">
            <v>UN</v>
          </cell>
        </row>
        <row r="41295">
          <cell r="A41295" t="str">
            <v>I0000008472</v>
          </cell>
          <cell r="B41295" t="str">
            <v>CALCADO C/CADARCO CA 31960 TAM.38</v>
          </cell>
          <cell r="C41295" t="str">
            <v>HIBE</v>
          </cell>
          <cell r="D41295" t="str">
            <v>UN</v>
          </cell>
        </row>
        <row r="41296">
          <cell r="A41296" t="str">
            <v>I0000008473</v>
          </cell>
          <cell r="B41296" t="str">
            <v>CALCADO C/CADARCO CA 31960 TAM.39</v>
          </cell>
          <cell r="C41296" t="str">
            <v>HIBE</v>
          </cell>
          <cell r="D41296" t="str">
            <v>UN</v>
          </cell>
        </row>
        <row r="41297">
          <cell r="A41297" t="str">
            <v>I0000008474</v>
          </cell>
          <cell r="B41297" t="str">
            <v>CALCADO C/CADARCO CA 31960 TAM.40</v>
          </cell>
          <cell r="C41297" t="str">
            <v>HIBE</v>
          </cell>
          <cell r="D41297" t="str">
            <v>UN</v>
          </cell>
        </row>
        <row r="41298">
          <cell r="A41298" t="str">
            <v>I0000008475</v>
          </cell>
          <cell r="B41298" t="str">
            <v>CALCADO C/CADARCO CA 31960 TAM.41</v>
          </cell>
          <cell r="C41298" t="str">
            <v>HIBE</v>
          </cell>
          <cell r="D41298" t="str">
            <v>UN</v>
          </cell>
        </row>
        <row r="41299">
          <cell r="A41299" t="str">
            <v>I0000008476</v>
          </cell>
          <cell r="B41299" t="str">
            <v>CALCADO C/CADARCO CA 31960 TAM.42</v>
          </cell>
          <cell r="C41299" t="str">
            <v>HIBE</v>
          </cell>
          <cell r="D41299" t="str">
            <v>UN</v>
          </cell>
        </row>
        <row r="41300">
          <cell r="A41300" t="str">
            <v>I0000008477</v>
          </cell>
          <cell r="B41300" t="str">
            <v>CALCADO C/CADARCO CA 31960 TAM.43</v>
          </cell>
          <cell r="C41300" t="str">
            <v>HIBE</v>
          </cell>
          <cell r="D41300" t="str">
            <v>UN</v>
          </cell>
        </row>
        <row r="41301">
          <cell r="A41301" t="str">
            <v>I0000008478</v>
          </cell>
          <cell r="B41301" t="str">
            <v>CALCADO C/CADARCO CA 31960 TAM.44</v>
          </cell>
          <cell r="C41301" t="str">
            <v>HIBE</v>
          </cell>
          <cell r="D41301" t="str">
            <v>UN</v>
          </cell>
        </row>
        <row r="41302">
          <cell r="A41302" t="str">
            <v>I0000008479</v>
          </cell>
          <cell r="B41302" t="str">
            <v>CALCADO C/CADARCO CA 31960 TAM.45</v>
          </cell>
          <cell r="C41302" t="str">
            <v>HIBE</v>
          </cell>
          <cell r="D41302" t="str">
            <v>UN</v>
          </cell>
        </row>
        <row r="41303">
          <cell r="A41303" t="str">
            <v>I0000008480</v>
          </cell>
          <cell r="B41303" t="str">
            <v>CALCADO C/CADARCO CA 31960 TAM.46</v>
          </cell>
          <cell r="C41303" t="str">
            <v>HIBE</v>
          </cell>
          <cell r="D41303" t="str">
            <v>UN</v>
          </cell>
        </row>
        <row r="41304">
          <cell r="A41304" t="str">
            <v>I0000008481</v>
          </cell>
          <cell r="B41304" t="str">
            <v>CALCADO C/CADARCO CA 31960 TAM.47</v>
          </cell>
          <cell r="C41304" t="str">
            <v>HIBE</v>
          </cell>
          <cell r="D41304" t="str">
            <v>UN</v>
          </cell>
        </row>
        <row r="41305">
          <cell r="A41305" t="str">
            <v>I0000008482</v>
          </cell>
          <cell r="B41305" t="str">
            <v>CALCADO C/CADARCO CA 31960 TAM.48</v>
          </cell>
          <cell r="C41305" t="str">
            <v>HIBE</v>
          </cell>
          <cell r="D41305" t="str">
            <v>UN</v>
          </cell>
        </row>
        <row r="41306">
          <cell r="A41306" t="str">
            <v>I0000008483</v>
          </cell>
          <cell r="B41306" t="str">
            <v>SAPATO C/ CADARCO CA 33698 TAM.38</v>
          </cell>
          <cell r="C41306" t="str">
            <v>HIBE</v>
          </cell>
          <cell r="D41306" t="str">
            <v>UN</v>
          </cell>
        </row>
        <row r="41307">
          <cell r="A41307" t="str">
            <v>I0000008484</v>
          </cell>
          <cell r="B41307" t="str">
            <v>SAPATO C/ CADARCO CA 33698 TAM.39</v>
          </cell>
          <cell r="C41307" t="str">
            <v>HIBE</v>
          </cell>
          <cell r="D41307" t="str">
            <v>UN</v>
          </cell>
        </row>
        <row r="41308">
          <cell r="A41308" t="str">
            <v>I0000008485</v>
          </cell>
          <cell r="B41308" t="str">
            <v>SAPATO C/ CADARCO CA 33698 TAM.40</v>
          </cell>
          <cell r="C41308" t="str">
            <v>HIBE</v>
          </cell>
          <cell r="D41308" t="str">
            <v>UN</v>
          </cell>
        </row>
        <row r="41309">
          <cell r="A41309" t="str">
            <v>I0000008486</v>
          </cell>
          <cell r="B41309" t="str">
            <v>SAPATO C/ CADARCO CA 33698 TAM.41</v>
          </cell>
          <cell r="C41309" t="str">
            <v>HIBE</v>
          </cell>
          <cell r="D41309" t="str">
            <v>UN</v>
          </cell>
        </row>
        <row r="41310">
          <cell r="A41310" t="str">
            <v>I0000008487</v>
          </cell>
          <cell r="B41310" t="str">
            <v>SAPATO C/ CADARCO CA 33698 TAM.42</v>
          </cell>
          <cell r="C41310" t="str">
            <v>HIBE</v>
          </cell>
          <cell r="D41310" t="str">
            <v>UN</v>
          </cell>
        </row>
        <row r="41311">
          <cell r="A41311" t="str">
            <v>I0000008488</v>
          </cell>
          <cell r="B41311" t="str">
            <v>SAPATO C/ CADARCO CA 33698 TAM.43</v>
          </cell>
          <cell r="C41311" t="str">
            <v>HIBE</v>
          </cell>
          <cell r="D41311" t="str">
            <v>UN</v>
          </cell>
        </row>
        <row r="41312">
          <cell r="A41312" t="str">
            <v>I0000008489</v>
          </cell>
          <cell r="B41312" t="str">
            <v>SAPATO C/ CADARCO CA 33698 TAM.44</v>
          </cell>
          <cell r="C41312" t="str">
            <v>HIBE</v>
          </cell>
          <cell r="D41312" t="str">
            <v>UN</v>
          </cell>
        </row>
        <row r="41313">
          <cell r="A41313" t="str">
            <v>I0000008490</v>
          </cell>
          <cell r="B41313" t="str">
            <v>SAPATO C/ CADARCO CA 33698 TAM.45</v>
          </cell>
          <cell r="C41313" t="str">
            <v>HIBE</v>
          </cell>
          <cell r="D41313" t="str">
            <v>UN</v>
          </cell>
        </row>
        <row r="41314">
          <cell r="A41314" t="str">
            <v>I0000008491</v>
          </cell>
          <cell r="B41314" t="str">
            <v>PALMILHA ANTI-MICROBIANA TAM.34</v>
          </cell>
          <cell r="C41314" t="str">
            <v>HIBE</v>
          </cell>
          <cell r="D41314" t="str">
            <v>UN</v>
          </cell>
        </row>
        <row r="41315">
          <cell r="A41315" t="str">
            <v>I0000008492</v>
          </cell>
          <cell r="B41315" t="str">
            <v>PALMILHA ANTI-MICROBIANA TAM.35</v>
          </cell>
          <cell r="C41315" t="str">
            <v>HIBE</v>
          </cell>
          <cell r="D41315" t="str">
            <v>UN</v>
          </cell>
        </row>
        <row r="41316">
          <cell r="A41316" t="str">
            <v>I0000008493</v>
          </cell>
          <cell r="B41316" t="str">
            <v>PALMILHA ANTI-MICROBIANA TAM.36</v>
          </cell>
          <cell r="C41316" t="str">
            <v>HIBE</v>
          </cell>
          <cell r="D41316" t="str">
            <v>UN</v>
          </cell>
        </row>
        <row r="41317">
          <cell r="A41317" t="str">
            <v>I0000008494</v>
          </cell>
          <cell r="B41317" t="str">
            <v>PALMILHA ANTI-MICROBIANA TAM.37</v>
          </cell>
          <cell r="C41317" t="str">
            <v>HIBE</v>
          </cell>
          <cell r="D41317" t="str">
            <v>UN</v>
          </cell>
        </row>
        <row r="41318">
          <cell r="A41318" t="str">
            <v>I0000008495</v>
          </cell>
          <cell r="B41318" t="str">
            <v>PALMILHA ANTI-MICROBIANA TAM.38</v>
          </cell>
          <cell r="C41318" t="str">
            <v>HIBE</v>
          </cell>
          <cell r="D41318" t="str">
            <v>UN</v>
          </cell>
        </row>
        <row r="41319">
          <cell r="A41319" t="str">
            <v>I0000008496</v>
          </cell>
          <cell r="B41319" t="str">
            <v>PALMILHA ANTI-MICROBIANA TAM.39</v>
          </cell>
          <cell r="C41319" t="str">
            <v>HIBE</v>
          </cell>
          <cell r="D41319" t="str">
            <v>UN</v>
          </cell>
        </row>
        <row r="41320">
          <cell r="A41320" t="str">
            <v>I0000008497</v>
          </cell>
          <cell r="B41320" t="str">
            <v>PALMILHA ANTI-MICROBIANA TAM.40</v>
          </cell>
          <cell r="C41320" t="str">
            <v>HIBE</v>
          </cell>
          <cell r="D41320" t="str">
            <v>UN</v>
          </cell>
        </row>
        <row r="41321">
          <cell r="A41321" t="str">
            <v>I0000008498</v>
          </cell>
          <cell r="B41321" t="str">
            <v>PALMILHA ANTI-MICROBIANA TAM.41</v>
          </cell>
          <cell r="C41321" t="str">
            <v>HIBE</v>
          </cell>
          <cell r="D41321" t="str">
            <v>UN</v>
          </cell>
        </row>
        <row r="41322">
          <cell r="A41322" t="str">
            <v>I0000008499</v>
          </cell>
          <cell r="B41322" t="str">
            <v>PALMILHA ANTI-MICROBIANA TAM.42</v>
          </cell>
          <cell r="C41322" t="str">
            <v>HIBE</v>
          </cell>
          <cell r="D41322" t="str">
            <v>UN</v>
          </cell>
        </row>
        <row r="41323">
          <cell r="A41323" t="str">
            <v>I0000008500</v>
          </cell>
          <cell r="B41323" t="str">
            <v>PALMILHA ANTI-MICROBIANA TAM.43</v>
          </cell>
          <cell r="C41323" t="str">
            <v>HIBE</v>
          </cell>
          <cell r="D41323" t="str">
            <v>UN</v>
          </cell>
        </row>
        <row r="41324">
          <cell r="A41324" t="str">
            <v>I0000008501</v>
          </cell>
          <cell r="B41324" t="str">
            <v>PALMILHA ANTI-MICROBIANA TAM.44</v>
          </cell>
          <cell r="C41324" t="str">
            <v>HIBE</v>
          </cell>
          <cell r="D41324" t="str">
            <v>UN</v>
          </cell>
        </row>
        <row r="41325">
          <cell r="A41325" t="str">
            <v>I0000008502</v>
          </cell>
          <cell r="B41325" t="str">
            <v>PALMILHA ANTI-MICROBIANA TAM.45</v>
          </cell>
          <cell r="C41325" t="str">
            <v>HIBE</v>
          </cell>
          <cell r="D41325" t="str">
            <v>UN</v>
          </cell>
        </row>
        <row r="41326">
          <cell r="A41326" t="str">
            <v>I0000008503</v>
          </cell>
          <cell r="B41326" t="str">
            <v>PALMILHA ANTI-MICROBIANA TAM.46</v>
          </cell>
          <cell r="C41326" t="str">
            <v>HIBE</v>
          </cell>
          <cell r="D41326" t="str">
            <v>UN</v>
          </cell>
        </row>
        <row r="41327">
          <cell r="A41327" t="str">
            <v>I0000008504</v>
          </cell>
          <cell r="B41327" t="str">
            <v>PALMILHA ANTI-MICROBIANA TAM.47</v>
          </cell>
          <cell r="C41327" t="str">
            <v>HIBE</v>
          </cell>
          <cell r="D41327" t="str">
            <v>UN</v>
          </cell>
        </row>
        <row r="41328">
          <cell r="A41328" t="str">
            <v>I0000008505</v>
          </cell>
          <cell r="B41328" t="str">
            <v>PALMILHA ANTI-MICROBIANA TAM.48</v>
          </cell>
          <cell r="C41328" t="str">
            <v>HIBE</v>
          </cell>
          <cell r="D41328" t="str">
            <v>UN</v>
          </cell>
        </row>
        <row r="41329">
          <cell r="A41329" t="str">
            <v>I0000008506</v>
          </cell>
          <cell r="B41329" t="str">
            <v>PALMILHA ANTI-MICROBIANA TAM.49</v>
          </cell>
          <cell r="C41329" t="str">
            <v>HIBE</v>
          </cell>
          <cell r="D41329" t="str">
            <v>UN</v>
          </cell>
        </row>
        <row r="41330">
          <cell r="A41330" t="str">
            <v>I0000008507</v>
          </cell>
          <cell r="B41330" t="str">
            <v>PALMILHA ANTI-MICROBIANA TAM.50</v>
          </cell>
          <cell r="C41330" t="str">
            <v>HIBE</v>
          </cell>
          <cell r="D41330" t="str">
            <v>UN</v>
          </cell>
        </row>
        <row r="41331">
          <cell r="A41331" t="str">
            <v>I0000008508</v>
          </cell>
          <cell r="B41331" t="str">
            <v>PALMILHA DE PU TAM.34</v>
          </cell>
          <cell r="C41331" t="str">
            <v>HIBE</v>
          </cell>
          <cell r="D41331" t="str">
            <v>UN</v>
          </cell>
        </row>
        <row r="41332">
          <cell r="A41332" t="str">
            <v>I0000008509</v>
          </cell>
          <cell r="B41332" t="str">
            <v>PALMILHA DE PU TAM.35</v>
          </cell>
          <cell r="C41332" t="str">
            <v>HIBE</v>
          </cell>
          <cell r="D41332" t="str">
            <v>UN</v>
          </cell>
        </row>
        <row r="41333">
          <cell r="A41333" t="str">
            <v>I0000008510</v>
          </cell>
          <cell r="B41333" t="str">
            <v>PALMILHA DE PU TAM.36</v>
          </cell>
          <cell r="C41333" t="str">
            <v>HIBE</v>
          </cell>
          <cell r="D41333" t="str">
            <v>UN</v>
          </cell>
        </row>
        <row r="41334">
          <cell r="A41334" t="str">
            <v>I0000008511</v>
          </cell>
          <cell r="B41334" t="str">
            <v>PALMILHA DE PU TAM.37</v>
          </cell>
          <cell r="C41334" t="str">
            <v>HIBE</v>
          </cell>
          <cell r="D41334" t="str">
            <v>UN</v>
          </cell>
        </row>
        <row r="41335">
          <cell r="A41335" t="str">
            <v>I0000008512</v>
          </cell>
          <cell r="B41335" t="str">
            <v>FARINHA</v>
          </cell>
          <cell r="C41335" t="str">
            <v>HIBE</v>
          </cell>
          <cell r="D41335" t="str">
            <v>UN</v>
          </cell>
        </row>
        <row r="41336">
          <cell r="A41336" t="str">
            <v>I0000008513</v>
          </cell>
          <cell r="B41336" t="str">
            <v>PALMILHA DE PU TAM.39</v>
          </cell>
          <cell r="C41336" t="str">
            <v>HIBE</v>
          </cell>
          <cell r="D41336" t="str">
            <v>UN</v>
          </cell>
        </row>
        <row r="41337">
          <cell r="A41337" t="str">
            <v>I0000008514</v>
          </cell>
          <cell r="B41337" t="str">
            <v>PALMILHA DE PU TAM.40</v>
          </cell>
          <cell r="C41337" t="str">
            <v>HIBE</v>
          </cell>
          <cell r="D41337" t="str">
            <v>UN</v>
          </cell>
        </row>
        <row r="41338">
          <cell r="A41338" t="str">
            <v>I0000008515</v>
          </cell>
          <cell r="B41338" t="str">
            <v>PALMILHA DE PU TAM.41</v>
          </cell>
          <cell r="C41338" t="str">
            <v>HIBE</v>
          </cell>
          <cell r="D41338" t="str">
            <v>UN</v>
          </cell>
        </row>
        <row r="41339">
          <cell r="A41339" t="str">
            <v>I0000008516</v>
          </cell>
          <cell r="B41339" t="str">
            <v>PALMILHA DE PU TAM.42</v>
          </cell>
          <cell r="C41339" t="str">
            <v>HIBE</v>
          </cell>
          <cell r="D41339" t="str">
            <v>UN</v>
          </cell>
        </row>
        <row r="41340">
          <cell r="A41340" t="str">
            <v>I0000008517</v>
          </cell>
          <cell r="B41340" t="str">
            <v>PALMILHA DE PU TAM.43</v>
          </cell>
          <cell r="C41340" t="str">
            <v>HIBE</v>
          </cell>
          <cell r="D41340" t="str">
            <v>UN</v>
          </cell>
        </row>
        <row r="41341">
          <cell r="A41341" t="str">
            <v>I0000008518</v>
          </cell>
          <cell r="B41341" t="str">
            <v>PALMILHA DE PU TAM.44</v>
          </cell>
          <cell r="C41341" t="str">
            <v>HIBE</v>
          </cell>
          <cell r="D41341" t="str">
            <v>UN</v>
          </cell>
        </row>
        <row r="41342">
          <cell r="A41342" t="str">
            <v>I0000008519</v>
          </cell>
          <cell r="B41342" t="str">
            <v>PALMILHA DE PU TAM.45</v>
          </cell>
          <cell r="C41342" t="str">
            <v>HIBE</v>
          </cell>
          <cell r="D41342" t="str">
            <v>UN</v>
          </cell>
        </row>
        <row r="41343">
          <cell r="A41343" t="str">
            <v>I0000008520</v>
          </cell>
          <cell r="B41343" t="str">
            <v>PALMILHA DE PU TAM.46</v>
          </cell>
          <cell r="C41343" t="str">
            <v>HIBE</v>
          </cell>
          <cell r="D41343" t="str">
            <v>UN</v>
          </cell>
        </row>
        <row r="41344">
          <cell r="A41344" t="str">
            <v>I0000008521</v>
          </cell>
          <cell r="B41344" t="str">
            <v>PALMILHA DE PU TAM.47</v>
          </cell>
          <cell r="C41344" t="str">
            <v>HIBE</v>
          </cell>
          <cell r="D41344" t="str">
            <v>UN</v>
          </cell>
        </row>
        <row r="41345">
          <cell r="A41345" t="str">
            <v>I0000008522</v>
          </cell>
          <cell r="B41345" t="str">
            <v>PALMILHA DE PU TAM.48</v>
          </cell>
          <cell r="C41345" t="str">
            <v>HIBE</v>
          </cell>
          <cell r="D41345" t="str">
            <v>UN</v>
          </cell>
        </row>
        <row r="41346">
          <cell r="A41346" t="str">
            <v>I0000008523</v>
          </cell>
          <cell r="B41346" t="str">
            <v>PALMILHA DE PU TAM.49</v>
          </cell>
          <cell r="C41346" t="str">
            <v>HIBE</v>
          </cell>
          <cell r="D41346" t="str">
            <v>UN</v>
          </cell>
        </row>
        <row r="41347">
          <cell r="A41347" t="str">
            <v>I0000008524</v>
          </cell>
          <cell r="B41347" t="str">
            <v>PALMILHA DE PU TAM.50</v>
          </cell>
          <cell r="C41347" t="str">
            <v>HIBE</v>
          </cell>
          <cell r="D41347" t="str">
            <v>UN</v>
          </cell>
        </row>
        <row r="41348">
          <cell r="A41348" t="str">
            <v>I0000008525</v>
          </cell>
          <cell r="B41348" t="str">
            <v>CALCADO PVC CANO 27CM CA 27223 TAM.39</v>
          </cell>
          <cell r="C41348" t="str">
            <v>HIBE</v>
          </cell>
          <cell r="D41348" t="str">
            <v>UN</v>
          </cell>
        </row>
        <row r="41349">
          <cell r="A41349" t="str">
            <v>I0000008526</v>
          </cell>
          <cell r="B41349" t="str">
            <v>CALCADO PVC CANO 27CM CA 27223 TAM.40</v>
          </cell>
          <cell r="C41349" t="str">
            <v>HIBE</v>
          </cell>
          <cell r="D41349" t="str">
            <v>UN</v>
          </cell>
        </row>
        <row r="41350">
          <cell r="A41350" t="str">
            <v>I0000008527</v>
          </cell>
          <cell r="B41350" t="str">
            <v>CALCADO PVC CANO 27CM CA 27223 TAM.41</v>
          </cell>
          <cell r="C41350" t="str">
            <v>HIBE</v>
          </cell>
          <cell r="D41350" t="str">
            <v>UN</v>
          </cell>
        </row>
        <row r="41351">
          <cell r="A41351" t="str">
            <v>I0000008528</v>
          </cell>
          <cell r="B41351" t="str">
            <v>CALCADO PVC CANO 27CM CA 27223 TAM.42</v>
          </cell>
          <cell r="C41351" t="str">
            <v>HIBE</v>
          </cell>
          <cell r="D41351" t="str">
            <v>UN</v>
          </cell>
        </row>
        <row r="41352">
          <cell r="A41352" t="str">
            <v>I0000008529</v>
          </cell>
          <cell r="B41352" t="str">
            <v>CALCADO PVC CANO 27CM CA 27223 TAM.43</v>
          </cell>
          <cell r="C41352" t="str">
            <v>HIBE</v>
          </cell>
          <cell r="D41352" t="str">
            <v>UN</v>
          </cell>
        </row>
        <row r="41353">
          <cell r="A41353" t="str">
            <v>I0000008530</v>
          </cell>
          <cell r="B41353" t="str">
            <v>CALCADO PVC CANO 27CM CA 27223 TAM.44</v>
          </cell>
          <cell r="C41353" t="str">
            <v>HIBE</v>
          </cell>
          <cell r="D41353" t="str">
            <v>UN</v>
          </cell>
        </row>
        <row r="41354">
          <cell r="A41354" t="str">
            <v>I0000008531</v>
          </cell>
          <cell r="B41354" t="str">
            <v>CALCADO PVC CANO 27CM CA 27223 TAM.45</v>
          </cell>
          <cell r="C41354" t="str">
            <v>HIBE</v>
          </cell>
          <cell r="D41354" t="str">
            <v>UN</v>
          </cell>
        </row>
        <row r="41355">
          <cell r="A41355" t="str">
            <v>I0000008532</v>
          </cell>
          <cell r="B41355" t="str">
            <v>PLASTICO P/ PLAST. A4 220X307MM</v>
          </cell>
          <cell r="C41355" t="str">
            <v>HIBE</v>
          </cell>
          <cell r="D41355" t="str">
            <v>UN</v>
          </cell>
        </row>
        <row r="41356">
          <cell r="A41356" t="str">
            <v>I0000008533</v>
          </cell>
          <cell r="B41356" t="str">
            <v>PLASTICO P/ PLAST. CRACHA 66X99MM</v>
          </cell>
          <cell r="C41356" t="str">
            <v>HIBE</v>
          </cell>
          <cell r="D41356" t="str">
            <v>UN</v>
          </cell>
        </row>
        <row r="41357">
          <cell r="A41357" t="str">
            <v>I0000008534</v>
          </cell>
          <cell r="B41357" t="str">
            <v>FITA DUPLA FACE 3M 12MM X 20M</v>
          </cell>
          <cell r="C41357" t="str">
            <v>HIBE</v>
          </cell>
          <cell r="D41357" t="str">
            <v>UN</v>
          </cell>
        </row>
        <row r="41358">
          <cell r="A41358" t="str">
            <v>I0000008535</v>
          </cell>
          <cell r="B41358" t="str">
            <v>FITA DEMARCACAO AMAR 48MM X 30M</v>
          </cell>
          <cell r="C41358" t="str">
            <v>HIBE</v>
          </cell>
          <cell r="D41358" t="str">
            <v>UN</v>
          </cell>
        </row>
        <row r="41359">
          <cell r="A41359" t="str">
            <v>I0000008536</v>
          </cell>
          <cell r="B41359" t="str">
            <v>FITA DEMARCACAO VERMELHA</v>
          </cell>
          <cell r="C41359" t="str">
            <v>HIBE</v>
          </cell>
          <cell r="D41359" t="str">
            <v>UN</v>
          </cell>
        </row>
        <row r="41360">
          <cell r="A41360" t="str">
            <v>I0000008537</v>
          </cell>
          <cell r="B41360" t="str">
            <v>FITA ZEBRADA S/ADESIVO</v>
          </cell>
          <cell r="C41360" t="str">
            <v>HIBE</v>
          </cell>
          <cell r="D41360" t="str">
            <v>UN</v>
          </cell>
        </row>
        <row r="41361">
          <cell r="A41361" t="str">
            <v>I0000008538</v>
          </cell>
          <cell r="B41361" t="str">
            <v>FITA ZEBRADA C/ADESIVO</v>
          </cell>
          <cell r="C41361" t="str">
            <v>HIBE</v>
          </cell>
          <cell r="D41361" t="str">
            <v>UN</v>
          </cell>
        </row>
        <row r="41362">
          <cell r="A41362" t="str">
            <v>I0000008539</v>
          </cell>
          <cell r="B41362" t="str">
            <v>CARGA DE EXTINTOR DE AGUA 10 LITROS</v>
          </cell>
          <cell r="C41362" t="str">
            <v>SERV</v>
          </cell>
          <cell r="D41362" t="str">
            <v>UN</v>
          </cell>
        </row>
        <row r="41363">
          <cell r="A41363" t="str">
            <v>I0000008540</v>
          </cell>
          <cell r="B41363" t="str">
            <v>SERV.  RECARGA EXTINTOR AGUA PRES.75L</v>
          </cell>
          <cell r="C41363" t="str">
            <v>SERV</v>
          </cell>
          <cell r="D41363" t="str">
            <v>UN</v>
          </cell>
        </row>
        <row r="41364">
          <cell r="A41364" t="str">
            <v>I0000008541</v>
          </cell>
          <cell r="B41364" t="str">
            <v>SERV. RECARGA  EXTINTOR PO BC 6 KG</v>
          </cell>
          <cell r="C41364" t="str">
            <v>SERV</v>
          </cell>
          <cell r="D41364" t="str">
            <v>UN</v>
          </cell>
        </row>
        <row r="41365">
          <cell r="A41365" t="str">
            <v>I0000008542</v>
          </cell>
          <cell r="B41365" t="str">
            <v>SERV. RECARGA  EXTINTOR PO BC 8 KG</v>
          </cell>
          <cell r="C41365" t="str">
            <v>SERV</v>
          </cell>
          <cell r="D41365" t="str">
            <v>UN</v>
          </cell>
        </row>
        <row r="41366">
          <cell r="A41366" t="str">
            <v>I0000008543</v>
          </cell>
          <cell r="B41366" t="str">
            <v>SERV. RECARGA  EXTINTOR PO BC 12 KG</v>
          </cell>
          <cell r="C41366" t="str">
            <v>SERV</v>
          </cell>
          <cell r="D41366" t="str">
            <v>UN</v>
          </cell>
        </row>
        <row r="41367">
          <cell r="A41367" t="str">
            <v>I0000008544</v>
          </cell>
          <cell r="B41367" t="str">
            <v>SERV. RECARGA  EXTINTOR PO BC 4 KG</v>
          </cell>
          <cell r="C41367" t="str">
            <v>SERV</v>
          </cell>
          <cell r="D41367" t="str">
            <v>UN</v>
          </cell>
        </row>
        <row r="41368">
          <cell r="A41368" t="str">
            <v>I0000008545</v>
          </cell>
          <cell r="B41368" t="str">
            <v>CARGA DE EXTINTOR DE PO ABC 04 KG</v>
          </cell>
          <cell r="C41368" t="str">
            <v>SERV</v>
          </cell>
          <cell r="D41368" t="str">
            <v>UN</v>
          </cell>
        </row>
        <row r="41369">
          <cell r="A41369" t="str">
            <v>I0000008546</v>
          </cell>
          <cell r="B41369" t="str">
            <v>SERV. RECARGA  EXTINTOR CO2  4 KG</v>
          </cell>
          <cell r="C41369" t="str">
            <v>SERV</v>
          </cell>
          <cell r="D41369" t="str">
            <v>UN</v>
          </cell>
        </row>
        <row r="41370">
          <cell r="A41370" t="str">
            <v>I0000008547</v>
          </cell>
          <cell r="B41370" t="str">
            <v>CARGA EXTINTOR DE GAS CARBONICO 06 KG</v>
          </cell>
          <cell r="C41370" t="str">
            <v>SERV</v>
          </cell>
          <cell r="D41370" t="str">
            <v>UN</v>
          </cell>
        </row>
        <row r="41371">
          <cell r="A41371" t="str">
            <v>I0000008548</v>
          </cell>
          <cell r="B41371" t="str">
            <v>SERV. RECARGA  EXTINTOR PO ABC 2KG</v>
          </cell>
          <cell r="C41371" t="str">
            <v>SERV</v>
          </cell>
          <cell r="D41371" t="str">
            <v>UN</v>
          </cell>
        </row>
        <row r="41372">
          <cell r="A41372" t="str">
            <v>I0000008549</v>
          </cell>
          <cell r="B41372" t="str">
            <v>SERV. RECARGA  EXTINTOR PO ABC 4,5 KG</v>
          </cell>
          <cell r="C41372" t="str">
            <v>SERV</v>
          </cell>
          <cell r="D41372" t="str">
            <v>UN</v>
          </cell>
        </row>
        <row r="41373">
          <cell r="A41373" t="str">
            <v>I0000008550</v>
          </cell>
          <cell r="B41373" t="str">
            <v>SERV. RECARGA  EXTINTOR PO BC 50 KG</v>
          </cell>
          <cell r="C41373" t="str">
            <v>SERV</v>
          </cell>
          <cell r="D41373" t="str">
            <v>UN</v>
          </cell>
        </row>
        <row r="41374">
          <cell r="A41374" t="str">
            <v>I0000008551</v>
          </cell>
          <cell r="B41374" t="str">
            <v>SERV. RECARGA  EXTINTOR PO ABC 12KG</v>
          </cell>
          <cell r="C41374" t="str">
            <v>SERV</v>
          </cell>
          <cell r="D41374" t="str">
            <v>UN</v>
          </cell>
        </row>
        <row r="41375">
          <cell r="A41375" t="str">
            <v>I0000008552</v>
          </cell>
          <cell r="B41375" t="str">
            <v>CARGA DE EXTINTOR DE PO ABC 06 KG</v>
          </cell>
          <cell r="C41375" t="str">
            <v>SERV</v>
          </cell>
          <cell r="D41375" t="str">
            <v>UN</v>
          </cell>
        </row>
        <row r="41376">
          <cell r="A41376" t="str">
            <v>I0000008553</v>
          </cell>
          <cell r="B41376" t="str">
            <v>TARNSCEPTOR DIGITAL NXT250 450-470</v>
          </cell>
          <cell r="C41376" t="str">
            <v>HIBE</v>
          </cell>
          <cell r="D41376" t="str">
            <v>UN</v>
          </cell>
        </row>
        <row r="41377">
          <cell r="A41377" t="str">
            <v>I0000008554</v>
          </cell>
          <cell r="B41377" t="str">
            <v>BATERIA PORTATIL NXT 250</v>
          </cell>
          <cell r="C41377" t="str">
            <v>HIBE</v>
          </cell>
          <cell r="D41377" t="str">
            <v>UN</v>
          </cell>
        </row>
        <row r="41378">
          <cell r="A41378" t="str">
            <v>I0000008555</v>
          </cell>
          <cell r="B41378" t="str">
            <v>ANTENA NXT 250 k3</v>
          </cell>
          <cell r="C41378" t="str">
            <v>HIBE</v>
          </cell>
          <cell r="D41378" t="str">
            <v>UN</v>
          </cell>
        </row>
        <row r="41379">
          <cell r="A41379" t="str">
            <v>I0000008556</v>
          </cell>
          <cell r="B41379" t="str">
            <v>CAPA DE COURO NTX 250</v>
          </cell>
          <cell r="C41379" t="str">
            <v>HIBE</v>
          </cell>
          <cell r="D41379" t="str">
            <v>UN</v>
          </cell>
        </row>
        <row r="41380">
          <cell r="A41380" t="str">
            <v>I0000008557</v>
          </cell>
          <cell r="B41380" t="str">
            <v>BASE PARA RADIO PORTATIL NXT250</v>
          </cell>
          <cell r="C41380" t="str">
            <v>HIBE</v>
          </cell>
          <cell r="D41380" t="str">
            <v>UN</v>
          </cell>
        </row>
        <row r="41381">
          <cell r="A41381" t="str">
            <v>I0000008558</v>
          </cell>
          <cell r="B41381" t="str">
            <v>FONTE 12V 16A PORTATIL NXT 250</v>
          </cell>
          <cell r="C41381" t="str">
            <v>HIBE</v>
          </cell>
          <cell r="D41381" t="str">
            <v>UN</v>
          </cell>
        </row>
        <row r="41382">
          <cell r="A41382" t="str">
            <v>I0000008559</v>
          </cell>
          <cell r="B41382" t="str">
            <v>RÁDIO DEM300 UHF (450-470MHZ)</v>
          </cell>
          <cell r="C41382" t="str">
            <v>HIBE</v>
          </cell>
          <cell r="D41382" t="str">
            <v>UN</v>
          </cell>
        </row>
        <row r="41383">
          <cell r="A41383" t="str">
            <v>I0000008560</v>
          </cell>
          <cell r="B41383" t="str">
            <v>FONTE ALIMENTACAO NXT250</v>
          </cell>
          <cell r="C41383" t="str">
            <v>HIBE</v>
          </cell>
          <cell r="D41383" t="str">
            <v>UN</v>
          </cell>
        </row>
        <row r="41384">
          <cell r="A41384" t="str">
            <v>I0000008561</v>
          </cell>
          <cell r="B41384" t="str">
            <v>CABO DE ALIMENTAÇÃO</v>
          </cell>
          <cell r="C41384" t="str">
            <v>HIBE</v>
          </cell>
          <cell r="D41384" t="str">
            <v>UN</v>
          </cell>
        </row>
        <row r="41385">
          <cell r="A41385" t="str">
            <v>I0000008562</v>
          </cell>
          <cell r="B41385" t="str">
            <v>SUPORTE DE FIXAÇÃO</v>
          </cell>
          <cell r="C41385" t="str">
            <v>HIBE</v>
          </cell>
          <cell r="D41385" t="str">
            <v>UN</v>
          </cell>
        </row>
        <row r="41386">
          <cell r="A41386" t="str">
            <v>I0000008563</v>
          </cell>
          <cell r="B41386" t="str">
            <v>MICROFONE DE MÃO COMPACTO</v>
          </cell>
          <cell r="C41386" t="str">
            <v>HIBE</v>
          </cell>
          <cell r="D41386" t="str">
            <v>UN</v>
          </cell>
        </row>
        <row r="41387">
          <cell r="A41387" t="str">
            <v>I0000008564</v>
          </cell>
          <cell r="B41387" t="str">
            <v>MANOMETRO 21 KGF</v>
          </cell>
          <cell r="C41387" t="str">
            <v>HIBE</v>
          </cell>
          <cell r="D41387" t="str">
            <v>UN</v>
          </cell>
        </row>
        <row r="41388">
          <cell r="A41388" t="str">
            <v>I0000008565</v>
          </cell>
          <cell r="B41388" t="str">
            <v>SUCATA - FERRO</v>
          </cell>
          <cell r="C41388" t="str">
            <v>HIBE</v>
          </cell>
          <cell r="D41388" t="str">
            <v>KG</v>
          </cell>
        </row>
        <row r="41389">
          <cell r="A41389" t="str">
            <v>I0000008566</v>
          </cell>
          <cell r="B41389" t="str">
            <v>SUCATA PLÁSTICA</v>
          </cell>
          <cell r="C41389" t="str">
            <v>HIBE</v>
          </cell>
          <cell r="D41389" t="str">
            <v>L</v>
          </cell>
        </row>
        <row r="41390">
          <cell r="A41390" t="str">
            <v>I0000008567</v>
          </cell>
          <cell r="B41390" t="str">
            <v>POTENCIOMETRO MAQUINA SP3500</v>
          </cell>
          <cell r="C41390" t="str">
            <v>HIBE</v>
          </cell>
          <cell r="D41390" t="str">
            <v>UN</v>
          </cell>
        </row>
        <row r="41391">
          <cell r="A41391" t="str">
            <v>I0000008568</v>
          </cell>
          <cell r="B41391" t="str">
            <v>MICRO 089362-00S</v>
          </cell>
          <cell r="C41391" t="str">
            <v>HIBE</v>
          </cell>
          <cell r="D41391" t="str">
            <v>UN</v>
          </cell>
        </row>
        <row r="41392">
          <cell r="A41392" t="str">
            <v>I0000008569</v>
          </cell>
          <cell r="B41392" t="str">
            <v> KIT CORRENTE COMAN. NISSAN K25</v>
          </cell>
          <cell r="C41392" t="str">
            <v>HIBE</v>
          </cell>
          <cell r="D41392" t="str">
            <v>UN</v>
          </cell>
        </row>
        <row r="41393">
          <cell r="A41393" t="str">
            <v>I0000008570</v>
          </cell>
          <cell r="B41393" t="str">
            <v>JG BRONZINA DE MANCAL 0,50 K25</v>
          </cell>
          <cell r="C41393" t="str">
            <v>HIBE</v>
          </cell>
          <cell r="D41393" t="str">
            <v>UN</v>
          </cell>
        </row>
        <row r="41394">
          <cell r="A41394" t="str">
            <v>I0000008571</v>
          </cell>
          <cell r="B41394" t="str">
            <v>JG BRONZINA DE BIELA 0,50 K25</v>
          </cell>
          <cell r="C41394" t="str">
            <v>HIBE</v>
          </cell>
          <cell r="D41394" t="str">
            <v>UN</v>
          </cell>
        </row>
        <row r="41395">
          <cell r="A41395" t="str">
            <v>I0000008572</v>
          </cell>
          <cell r="B41395" t="str">
            <v>JOGO PISTÃO 0,50 K25</v>
          </cell>
          <cell r="C41395" t="str">
            <v>HIBE</v>
          </cell>
          <cell r="D41395" t="str">
            <v>UN</v>
          </cell>
        </row>
        <row r="41396">
          <cell r="A41396" t="str">
            <v>I0000008573</v>
          </cell>
          <cell r="B41396" t="str">
            <v>JOGO JUNTA MOTOR NISSAN K25</v>
          </cell>
          <cell r="C41396" t="str">
            <v>HIBE</v>
          </cell>
          <cell r="D41396" t="str">
            <v>UN</v>
          </cell>
        </row>
        <row r="41397">
          <cell r="A41397" t="str">
            <v>I0000008575</v>
          </cell>
          <cell r="B41397" t="str">
            <v>BOMBA D'AGUA MOTOR NISSAN K25</v>
          </cell>
          <cell r="C41397" t="str">
            <v>HIBE</v>
          </cell>
          <cell r="D41397" t="str">
            <v>UN</v>
          </cell>
        </row>
        <row r="41398">
          <cell r="A41398" t="str">
            <v>I0000008577</v>
          </cell>
          <cell r="B41398" t="str">
            <v>TAMPA DISTRIBUIDOR NISSAN K25</v>
          </cell>
          <cell r="C41398" t="str">
            <v>HIBE</v>
          </cell>
          <cell r="D41398" t="str">
            <v>UN</v>
          </cell>
        </row>
        <row r="41399">
          <cell r="A41399" t="str">
            <v>I0000008578</v>
          </cell>
          <cell r="B41399" t="str">
            <v>ROTOR DISTIBUIDOR NISSAN K25</v>
          </cell>
          <cell r="C41399" t="str">
            <v>HIBE</v>
          </cell>
          <cell r="D41399" t="str">
            <v>UN</v>
          </cell>
        </row>
        <row r="41400">
          <cell r="A41400" t="str">
            <v>I0000008579</v>
          </cell>
          <cell r="B41400" t="str">
            <v>JOGO CABO DE VELA MOTOR NISSAN K25</v>
          </cell>
          <cell r="C41400" t="str">
            <v>HIBE</v>
          </cell>
          <cell r="D41400" t="str">
            <v>UN</v>
          </cell>
        </row>
        <row r="41401">
          <cell r="A41401" t="str">
            <v>I0000008580</v>
          </cell>
          <cell r="B41401" t="str">
            <v>JOGO VELA DE IGNICAO MOTOR NISSAN K25</v>
          </cell>
          <cell r="C41401" t="str">
            <v>HIBE</v>
          </cell>
          <cell r="D41401" t="str">
            <v>UN</v>
          </cell>
        </row>
        <row r="41402">
          <cell r="A41402" t="str">
            <v>I0000008581</v>
          </cell>
          <cell r="B41402" t="str">
            <v>OLEO MOTOR 20W50</v>
          </cell>
          <cell r="C41402" t="str">
            <v>HIBE</v>
          </cell>
          <cell r="D41402" t="str">
            <v>UN</v>
          </cell>
        </row>
        <row r="41403">
          <cell r="A41403" t="str">
            <v>I0000008582</v>
          </cell>
          <cell r="B41403" t="str">
            <v>FILTRO DE OLEO NISSAN K25</v>
          </cell>
          <cell r="C41403" t="str">
            <v>HIBE</v>
          </cell>
          <cell r="D41403" t="str">
            <v>UN</v>
          </cell>
        </row>
        <row r="41404">
          <cell r="A41404" t="str">
            <v>I0000008583</v>
          </cell>
          <cell r="B41404" t="str">
            <v>JOGO VALV DE ADMISSAO NISSAN K25</v>
          </cell>
          <cell r="C41404" t="str">
            <v>HIBE</v>
          </cell>
          <cell r="D41404" t="str">
            <v>UN</v>
          </cell>
        </row>
        <row r="41405">
          <cell r="A41405" t="str">
            <v>I0000008584</v>
          </cell>
          <cell r="B41405" t="str">
            <v>JOGO VALVULAS DE ESCAPE NISSAN K25</v>
          </cell>
          <cell r="C41405" t="str">
            <v>HIBE</v>
          </cell>
          <cell r="D41405" t="str">
            <v>UN</v>
          </cell>
        </row>
        <row r="41406">
          <cell r="A41406" t="str">
            <v>I0000008585</v>
          </cell>
          <cell r="B41406" t="str">
            <v>BUCHA DE COMANDO ACABADA NISSAN K25</v>
          </cell>
          <cell r="C41406" t="str">
            <v>HIBE</v>
          </cell>
          <cell r="D41406" t="str">
            <v>UN</v>
          </cell>
        </row>
        <row r="41407">
          <cell r="A41407" t="str">
            <v>I0000008586</v>
          </cell>
          <cell r="B41407" t="str">
            <v>GUIAS DE VALV. ESC/ADM NISSAN K25</v>
          </cell>
          <cell r="C41407" t="str">
            <v>HIBE</v>
          </cell>
          <cell r="D41407" t="str">
            <v>UN</v>
          </cell>
        </row>
        <row r="41408">
          <cell r="A41408" t="str">
            <v>I0000008587</v>
          </cell>
          <cell r="B41408" t="str">
            <v>CAMISA FRIS SIMP PP MOSTARDA MC</v>
          </cell>
          <cell r="C41408" t="str">
            <v>HIBE</v>
          </cell>
          <cell r="D41408" t="str">
            <v>UN</v>
          </cell>
        </row>
        <row r="41409">
          <cell r="A41409" t="str">
            <v>I0000008588</v>
          </cell>
          <cell r="B41409" t="str">
            <v>CAMISA FRIS SIMP PP AZ TURQ  SM</v>
          </cell>
          <cell r="C41409" t="str">
            <v>HIBE</v>
          </cell>
          <cell r="D41409" t="str">
            <v>UN</v>
          </cell>
        </row>
        <row r="41410">
          <cell r="A41410" t="str">
            <v>I0000008589</v>
          </cell>
          <cell r="B41410" t="str">
            <v>CAMISA FRIS SIMP PP VD MUSGO  SM</v>
          </cell>
          <cell r="C41410" t="str">
            <v>HIBE</v>
          </cell>
          <cell r="D41410" t="str">
            <v>UN</v>
          </cell>
        </row>
        <row r="41411">
          <cell r="A41411" t="str">
            <v>I0000008590</v>
          </cell>
          <cell r="B41411" t="str">
            <v>CALCA BRIM AZ PETROLEO C/REFORCO</v>
          </cell>
          <cell r="C41411" t="str">
            <v>HIBE</v>
          </cell>
          <cell r="D41411" t="str">
            <v>UN</v>
          </cell>
        </row>
        <row r="41412">
          <cell r="A41412" t="str">
            <v>I0000008591</v>
          </cell>
          <cell r="B41412" t="str">
            <v>CAMISA TRICOLINE IBIZA  ROSA BEBE MC</v>
          </cell>
          <cell r="C41412" t="str">
            <v>HIBE</v>
          </cell>
          <cell r="D41412" t="str">
            <v>UN</v>
          </cell>
        </row>
        <row r="41413">
          <cell r="A41413" t="str">
            <v>I0000008592</v>
          </cell>
          <cell r="B41413" t="str">
            <v>VALVULA CO2 3/4</v>
          </cell>
          <cell r="C41413" t="str">
            <v>HIBE</v>
          </cell>
          <cell r="D41413" t="str">
            <v>UN</v>
          </cell>
        </row>
        <row r="41414">
          <cell r="A41414" t="str">
            <v>I0000008593</v>
          </cell>
          <cell r="B41414" t="str">
            <v>VALVULA M-30 (PQS/AP)</v>
          </cell>
          <cell r="C41414" t="str">
            <v>HIBE</v>
          </cell>
          <cell r="D41414" t="str">
            <v>UN</v>
          </cell>
        </row>
        <row r="41415">
          <cell r="A41415" t="str">
            <v>I0000008594</v>
          </cell>
          <cell r="B41415" t="str">
            <v>MANOMETRO 21 KGF</v>
          </cell>
          <cell r="C41415" t="str">
            <v>HIBE</v>
          </cell>
          <cell r="D41415" t="str">
            <v>UN</v>
          </cell>
        </row>
        <row r="41416">
          <cell r="A41416" t="str">
            <v>I0000008595</v>
          </cell>
          <cell r="B41416" t="str">
            <v>TRAVA COMUM P/VALVULA M-30</v>
          </cell>
          <cell r="C41416" t="str">
            <v>HIBE</v>
          </cell>
          <cell r="D41416" t="str">
            <v>UN</v>
          </cell>
        </row>
        <row r="41417">
          <cell r="A41417" t="str">
            <v>I0000008596</v>
          </cell>
          <cell r="B41417" t="str">
            <v>CORDÃO PLASTICO P/VALVULA AP/PÓ e CO2</v>
          </cell>
          <cell r="C41417" t="str">
            <v>HIBE</v>
          </cell>
          <cell r="D41417" t="str">
            <v>UN</v>
          </cell>
        </row>
        <row r="41418">
          <cell r="A41418" t="str">
            <v>I0000008597</v>
          </cell>
          <cell r="B41418" t="str">
            <v>MANGUEIRA PVC PÓ 04 KGS - 400 mm</v>
          </cell>
          <cell r="C41418" t="str">
            <v>HIBE</v>
          </cell>
          <cell r="D41418" t="str">
            <v>UN</v>
          </cell>
        </row>
        <row r="41419">
          <cell r="A41419" t="str">
            <v>I0000008598</v>
          </cell>
          <cell r="B41419" t="str">
            <v>MANGUEIRA PVC AP. 10LTS - 600mm</v>
          </cell>
          <cell r="C41419" t="str">
            <v>HIBE</v>
          </cell>
          <cell r="D41419" t="str">
            <v>UN</v>
          </cell>
        </row>
        <row r="41420">
          <cell r="A41420" t="str">
            <v>I0000008599</v>
          </cell>
          <cell r="B41420" t="str">
            <v>MANGUEIRA P/CO2 04/06 KGS - 750mm</v>
          </cell>
          <cell r="C41420" t="str">
            <v>HIBE</v>
          </cell>
          <cell r="D41420" t="str">
            <v>UN</v>
          </cell>
        </row>
        <row r="41421">
          <cell r="A41421" t="str">
            <v>I0000008600</v>
          </cell>
          <cell r="B41421" t="str">
            <v>DIFUSOR CO2 04/06</v>
          </cell>
          <cell r="C41421" t="str">
            <v>HIBE</v>
          </cell>
          <cell r="D41421" t="str">
            <v>UN</v>
          </cell>
        </row>
        <row r="41422">
          <cell r="A41422" t="str">
            <v>I0000008601</v>
          </cell>
          <cell r="B41422" t="str">
            <v>PUNHO P/EXTINTOR CO2 - PRETO</v>
          </cell>
          <cell r="C41422" t="str">
            <v>HIBE</v>
          </cell>
          <cell r="D41422" t="str">
            <v>UN</v>
          </cell>
        </row>
        <row r="41423">
          <cell r="A41423" t="str">
            <v>I0000008602</v>
          </cell>
          <cell r="B41423" t="str">
            <v>ROTULO DE EXTINTOR PORTATIL</v>
          </cell>
          <cell r="C41423" t="str">
            <v>HIBE</v>
          </cell>
          <cell r="D41423" t="str">
            <v>UN</v>
          </cell>
        </row>
        <row r="41424">
          <cell r="A41424" t="str">
            <v>I0000008603</v>
          </cell>
          <cell r="B41424" t="str">
            <v>FAIXA INDICATIVA P/ EXTINTOR</v>
          </cell>
          <cell r="C41424" t="str">
            <v>HIBE</v>
          </cell>
          <cell r="D41424" t="str">
            <v>UN</v>
          </cell>
        </row>
        <row r="41425">
          <cell r="A41425" t="str">
            <v>I0000008604</v>
          </cell>
          <cell r="B41425" t="str">
            <v>ANEL ORING MIOLO CO2</v>
          </cell>
          <cell r="C41425" t="str">
            <v>HIBE</v>
          </cell>
          <cell r="D41425" t="str">
            <v>UN</v>
          </cell>
        </row>
        <row r="41426">
          <cell r="A41426" t="str">
            <v>I0000008605</v>
          </cell>
          <cell r="B41426" t="str">
            <v>VEDAÇÃO HASTE CO2</v>
          </cell>
          <cell r="C41426" t="str">
            <v>HIBE</v>
          </cell>
          <cell r="D41426" t="str">
            <v>UN</v>
          </cell>
        </row>
        <row r="41427">
          <cell r="A41427" t="str">
            <v>I0000008606</v>
          </cell>
          <cell r="B41427" t="str">
            <v>PERA DE VEDAÇÃO M-30</v>
          </cell>
          <cell r="C41427" t="str">
            <v>HIBE</v>
          </cell>
          <cell r="D41427" t="str">
            <v>UN</v>
          </cell>
        </row>
        <row r="41428">
          <cell r="A41428" t="str">
            <v>I0000008607</v>
          </cell>
          <cell r="B41428" t="str">
            <v>ANEL ORING P/VALVULA M-30</v>
          </cell>
          <cell r="C41428" t="str">
            <v>HIBE</v>
          </cell>
          <cell r="D41428" t="str">
            <v>UN</v>
          </cell>
        </row>
        <row r="41429">
          <cell r="A41429" t="str">
            <v>I0000008610</v>
          </cell>
          <cell r="B41429" t="str">
            <v>CRACHA APROXIMACAO</v>
          </cell>
          <cell r="C41429" t="str">
            <v>HIBE</v>
          </cell>
          <cell r="D41429" t="str">
            <v>UN</v>
          </cell>
        </row>
        <row r="41430">
          <cell r="A41430" t="str">
            <v>I0000008613</v>
          </cell>
          <cell r="B41430" t="str">
            <v>CABO DE ALUMNÍNIO 1,5M COM ROSCA</v>
          </cell>
          <cell r="C41430" t="str">
            <v>HIBE</v>
          </cell>
          <cell r="D41430" t="str">
            <v>UN</v>
          </cell>
        </row>
        <row r="41431">
          <cell r="A41431" t="str">
            <v>I0000008614</v>
          </cell>
          <cell r="B41431" t="str">
            <v>DESENGRAXANTE 5L CLEAN GREASE NEUTRO</v>
          </cell>
          <cell r="C41431" t="str">
            <v>HIBE</v>
          </cell>
          <cell r="D41431" t="str">
            <v>UN</v>
          </cell>
        </row>
        <row r="41432">
          <cell r="A41432" t="str">
            <v>I0000008615</v>
          </cell>
          <cell r="B41432" t="str">
            <v>VULCAN PLUS  5L</v>
          </cell>
          <cell r="C41432" t="str">
            <v>HIBE</v>
          </cell>
          <cell r="D41432" t="str">
            <v>UN</v>
          </cell>
        </row>
        <row r="41433">
          <cell r="A41433" t="str">
            <v>I0000008616</v>
          </cell>
          <cell r="B41433" t="str">
            <v>ESCOVA PLASTICA P/ VASO SANITAR C/SUPOR</v>
          </cell>
          <cell r="C41433" t="str">
            <v>HIBE</v>
          </cell>
          <cell r="D41433" t="str">
            <v>UN</v>
          </cell>
        </row>
        <row r="41434">
          <cell r="A41434" t="str">
            <v>I0000008617</v>
          </cell>
          <cell r="B41434" t="str">
            <v>ESPANADOR ELETROSTATICO</v>
          </cell>
          <cell r="C41434" t="str">
            <v>HIBE</v>
          </cell>
          <cell r="D41434" t="str">
            <v>UN</v>
          </cell>
        </row>
        <row r="41435">
          <cell r="A41435" t="str">
            <v>I0000008618</v>
          </cell>
          <cell r="B41435" t="str">
            <v>ESPREMEDOR P/ BALDE MOPINHO</v>
          </cell>
          <cell r="C41435" t="str">
            <v>HIBE</v>
          </cell>
          <cell r="D41435" t="str">
            <v>UN</v>
          </cell>
        </row>
        <row r="41436">
          <cell r="A41436" t="str">
            <v>I0000008619</v>
          </cell>
          <cell r="B41436" t="str">
            <v>FIBRA LIMP LEVE 102 X 230MM BRANCO</v>
          </cell>
          <cell r="C41436" t="str">
            <v>HIBE</v>
          </cell>
          <cell r="D41436" t="str">
            <v>UN</v>
          </cell>
        </row>
        <row r="41437">
          <cell r="A41437" t="str">
            <v>I000000862</v>
          </cell>
          <cell r="B41437" t="str">
            <v>.</v>
          </cell>
          <cell r="C41437" t="str">
            <v>HIBE</v>
          </cell>
          <cell r="D41437" t="str">
            <v>UN</v>
          </cell>
        </row>
        <row r="41438">
          <cell r="A41438" t="str">
            <v>I0000008620</v>
          </cell>
          <cell r="B41438" t="str">
            <v>FIBRA LIMP PESADA VD 102X230</v>
          </cell>
          <cell r="C41438" t="str">
            <v>HIBE</v>
          </cell>
          <cell r="D41438" t="str">
            <v>UN</v>
          </cell>
        </row>
        <row r="41439">
          <cell r="A41439" t="str">
            <v>I0000008621</v>
          </cell>
          <cell r="B41439" t="str">
            <v>FLANELA 30X40 BRANCA</v>
          </cell>
          <cell r="C41439" t="str">
            <v>HIBE</v>
          </cell>
          <cell r="D41439" t="str">
            <v>UN</v>
          </cell>
        </row>
        <row r="41440">
          <cell r="A41440" t="str">
            <v>I0000008622</v>
          </cell>
          <cell r="B41440" t="str">
            <v>LIXEIRA INOX REDONDA 30L COM PEDAL</v>
          </cell>
          <cell r="C41440" t="str">
            <v>HIBE</v>
          </cell>
          <cell r="D41440" t="str">
            <v>UN</v>
          </cell>
        </row>
        <row r="41441">
          <cell r="A41441" t="str">
            <v>I0000008623</v>
          </cell>
          <cell r="B41441" t="str">
            <v>MAO MECANICA 75CM</v>
          </cell>
          <cell r="C41441" t="str">
            <v>HIBE</v>
          </cell>
          <cell r="D41441" t="str">
            <v>UN</v>
          </cell>
        </row>
        <row r="41442">
          <cell r="A41442" t="str">
            <v>I0000008624</v>
          </cell>
          <cell r="B41442" t="str">
            <v>SUPORTE LT</v>
          </cell>
          <cell r="C41442" t="str">
            <v>HIBE</v>
          </cell>
          <cell r="D41442" t="str">
            <v>UN</v>
          </cell>
        </row>
        <row r="41443">
          <cell r="A41443" t="str">
            <v>I0000008625</v>
          </cell>
          <cell r="B41443" t="str">
            <v>MOP ALGODAO (340G)</v>
          </cell>
          <cell r="C41443" t="str">
            <v>HIBE</v>
          </cell>
          <cell r="D41443" t="str">
            <v>UN</v>
          </cell>
        </row>
        <row r="41444">
          <cell r="A41444" t="str">
            <v>I0000008626</v>
          </cell>
          <cell r="B41444" t="str">
            <v>PA DE LIXO COLETADORA</v>
          </cell>
          <cell r="C41444" t="str">
            <v>HIBE</v>
          </cell>
          <cell r="D41444" t="str">
            <v>UN</v>
          </cell>
        </row>
        <row r="41445">
          <cell r="A41445" t="str">
            <v>I0000008627</v>
          </cell>
          <cell r="B41445" t="str">
            <v>PASTILHA  DE CLORO 200g</v>
          </cell>
          <cell r="C41445" t="str">
            <v>HIBE</v>
          </cell>
          <cell r="D41445" t="str">
            <v>UN</v>
          </cell>
        </row>
        <row r="41446">
          <cell r="A41446" t="str">
            <v>I0000008628</v>
          </cell>
          <cell r="B41446" t="str">
            <v>PULVERIZADOR</v>
          </cell>
          <cell r="C41446" t="str">
            <v>HIBE</v>
          </cell>
          <cell r="D41446" t="str">
            <v>UN</v>
          </cell>
        </row>
        <row r="41447">
          <cell r="A41447" t="str">
            <v>I0000008629</v>
          </cell>
          <cell r="B41447" t="str">
            <v>CLICHE CUP 180 L-1400-BI 0483</v>
          </cell>
          <cell r="C41447" t="str">
            <v>HIBE</v>
          </cell>
          <cell r="D41447" t="str">
            <v>UN</v>
          </cell>
        </row>
        <row r="41448">
          <cell r="A41448" t="str">
            <v>I0000008630</v>
          </cell>
          <cell r="B41448" t="str">
            <v>CLICHE CUP 130 L-1400 - 0480</v>
          </cell>
          <cell r="C41448" t="str">
            <v>HIBE</v>
          </cell>
          <cell r="D41448" t="str">
            <v>UN</v>
          </cell>
        </row>
        <row r="41449">
          <cell r="A41449" t="str">
            <v>I0000008631</v>
          </cell>
          <cell r="B41449" t="str">
            <v>REMOVIC DETERGENTE (Becker)</v>
          </cell>
          <cell r="C41449" t="str">
            <v>HIBE</v>
          </cell>
          <cell r="D41449" t="str">
            <v>UN</v>
          </cell>
        </row>
        <row r="41450">
          <cell r="A41450" t="str">
            <v>I0000008632</v>
          </cell>
          <cell r="B41450" t="str">
            <v>RODINHO DE PIA 15CM</v>
          </cell>
          <cell r="C41450" t="str">
            <v>HIBE</v>
          </cell>
          <cell r="D41450" t="str">
            <v>UN</v>
          </cell>
        </row>
        <row r="41451">
          <cell r="A41451" t="str">
            <v>I0000008633</v>
          </cell>
          <cell r="B41451" t="str">
            <v>RODO PLASTICO 60CM C/ CABO</v>
          </cell>
          <cell r="C41451" t="str">
            <v>HIBE</v>
          </cell>
          <cell r="D41451" t="str">
            <v>UN</v>
          </cell>
        </row>
        <row r="41452">
          <cell r="A41452" t="str">
            <v>I0000008634</v>
          </cell>
          <cell r="B41452" t="str">
            <v>SABONETE ESPUMA 5L</v>
          </cell>
          <cell r="C41452" t="str">
            <v>HIBE</v>
          </cell>
          <cell r="D41452" t="str">
            <v>UN</v>
          </cell>
        </row>
        <row r="41453">
          <cell r="A41453" t="str">
            <v>I0000008635</v>
          </cell>
          <cell r="B41453" t="str">
            <v>SACO PARA LIXO REFOR 300 LITROS</v>
          </cell>
          <cell r="C41453" t="str">
            <v>HIBE</v>
          </cell>
          <cell r="D41453" t="str">
            <v>UN</v>
          </cell>
        </row>
        <row r="41454">
          <cell r="A41454" t="str">
            <v>I0000008636</v>
          </cell>
          <cell r="B41454" t="str">
            <v>TELA MICTORIO PERFUMADA</v>
          </cell>
          <cell r="C41454" t="str">
            <v>HIBE</v>
          </cell>
          <cell r="D41454" t="str">
            <v>UN</v>
          </cell>
        </row>
        <row r="41455">
          <cell r="A41455" t="str">
            <v>I0000008637</v>
          </cell>
          <cell r="B41455" t="str">
            <v>VASSOURA DE NYLON 30 CM PLUMADA POP</v>
          </cell>
          <cell r="C41455" t="str">
            <v>HIBE</v>
          </cell>
          <cell r="D41455" t="str">
            <v>UN</v>
          </cell>
        </row>
        <row r="41456">
          <cell r="A41456" t="str">
            <v>I0000008638</v>
          </cell>
          <cell r="B41456" t="str">
            <v>VASSOURA DE NYLON 30 CM CANTO</v>
          </cell>
          <cell r="C41456" t="str">
            <v>HIBE</v>
          </cell>
          <cell r="D41456" t="str">
            <v>UN</v>
          </cell>
        </row>
        <row r="41457">
          <cell r="A41457" t="str">
            <v>I0000008639</v>
          </cell>
          <cell r="B41457" t="str">
            <v>VASSOURA DE PIACAVA GARI 40CM</v>
          </cell>
          <cell r="C41457" t="str">
            <v>HIBE</v>
          </cell>
          <cell r="D41457" t="str">
            <v>UN</v>
          </cell>
        </row>
        <row r="41458">
          <cell r="A41458" t="str">
            <v>I0000008640</v>
          </cell>
          <cell r="B41458" t="str">
            <v>FIBRA SERVICO USO GERAL 102X230</v>
          </cell>
          <cell r="C41458" t="str">
            <v>HIBE</v>
          </cell>
          <cell r="D41458" t="str">
            <v>UN</v>
          </cell>
        </row>
        <row r="41459">
          <cell r="A41459" t="str">
            <v>I0000008641</v>
          </cell>
          <cell r="B41459" t="str">
            <v>FLANELA MICRO FIBRA 30X30</v>
          </cell>
          <cell r="C41459" t="str">
            <v>HIBE</v>
          </cell>
          <cell r="D41459" t="str">
            <v>UN</v>
          </cell>
        </row>
        <row r="41460">
          <cell r="A41460" t="str">
            <v>I0000008642</v>
          </cell>
          <cell r="B41460" t="str">
            <v>VASSOURA GARI 60 CM BASE MADEIRA</v>
          </cell>
          <cell r="C41460" t="str">
            <v>HIBE</v>
          </cell>
          <cell r="D41460" t="str">
            <v>UN</v>
          </cell>
        </row>
        <row r="41461">
          <cell r="A41461" t="str">
            <v>I0000008643</v>
          </cell>
          <cell r="B41461" t="str">
            <v>BALDE C/ ESPREMEDOR 15LTS</v>
          </cell>
          <cell r="C41461" t="str">
            <v>HIBE</v>
          </cell>
          <cell r="D41461" t="str">
            <v>UN</v>
          </cell>
        </row>
        <row r="41462">
          <cell r="A41462" t="str">
            <v>I0000008645</v>
          </cell>
          <cell r="B41462" t="str">
            <v>PERFIS DE ACO LAMINADOS A FRIO</v>
          </cell>
          <cell r="C41462" t="str">
            <v>HIBE</v>
          </cell>
          <cell r="D41462" t="str">
            <v>TO</v>
          </cell>
        </row>
        <row r="41463">
          <cell r="A41463" t="str">
            <v>I0000008646</v>
          </cell>
          <cell r="B41463" t="str">
            <v>ELEMENTOS CONSTRUTIVOS DOS SISTEMA MARKO</v>
          </cell>
          <cell r="C41463" t="str">
            <v>HIBE</v>
          </cell>
          <cell r="D41463" t="str">
            <v>TON</v>
          </cell>
        </row>
        <row r="41464">
          <cell r="A41464" t="str">
            <v>I0000008647</v>
          </cell>
          <cell r="B41464" t="str">
            <v>TELHAS DE ACO DA COBERTURA METALICA</v>
          </cell>
          <cell r="C41464" t="str">
            <v>HIBE</v>
          </cell>
          <cell r="D41464" t="str">
            <v>TON</v>
          </cell>
        </row>
        <row r="41465">
          <cell r="A41465" t="str">
            <v>I0000008648</v>
          </cell>
          <cell r="B41465" t="str">
            <v>ESTRUTURA PREMOLDADA</v>
          </cell>
          <cell r="C41465" t="str">
            <v>HIBE</v>
          </cell>
          <cell r="D41465" t="str">
            <v>CJ</v>
          </cell>
        </row>
        <row r="41466">
          <cell r="A41466" t="str">
            <v>I0000008649</v>
          </cell>
          <cell r="B41466" t="str">
            <v>BUCHA AUTOLUB THECAC7070 Di70xDe75x50MM</v>
          </cell>
          <cell r="C41466" t="str">
            <v>HIBE</v>
          </cell>
          <cell r="D41466" t="str">
            <v>UN</v>
          </cell>
        </row>
        <row r="41467">
          <cell r="A41467" t="str">
            <v>I0000008650</v>
          </cell>
          <cell r="B41467" t="str">
            <v>CANALETA CINZA 30X30 ABERTA C/ 2M</v>
          </cell>
          <cell r="C41467" t="str">
            <v>HIBE</v>
          </cell>
          <cell r="D41467" t="str">
            <v>UN</v>
          </cell>
        </row>
        <row r="41468">
          <cell r="A41468" t="str">
            <v>I0000008651</v>
          </cell>
          <cell r="B41468" t="str">
            <v>CANALETA CINZA 30X30 SEMI-ABERTA C/ 2M</v>
          </cell>
          <cell r="C41468" t="str">
            <v>HIBE</v>
          </cell>
          <cell r="D41468" t="str">
            <v>UN</v>
          </cell>
        </row>
        <row r="41469">
          <cell r="A41469" t="str">
            <v>I0000008652</v>
          </cell>
          <cell r="B41469" t="str">
            <v>CANALETA CINZA 30X30 FECHADO C/ 2M</v>
          </cell>
          <cell r="C41469" t="str">
            <v>HIBE</v>
          </cell>
          <cell r="D41469" t="str">
            <v>UN</v>
          </cell>
        </row>
        <row r="41470">
          <cell r="A41470" t="str">
            <v>I0000008653</v>
          </cell>
          <cell r="B41470" t="str">
            <v>MANGUEIRA MONTADA MOL-05</v>
          </cell>
          <cell r="C41470" t="str">
            <v>HIBE</v>
          </cell>
          <cell r="D41470" t="str">
            <v>UN</v>
          </cell>
        </row>
        <row r="41471">
          <cell r="A41471" t="str">
            <v>I0000008654</v>
          </cell>
          <cell r="B41471" t="str">
            <v>CONEXAO-ADAPTADOR HIDRL 3/8NPT X 3/8BSP</v>
          </cell>
          <cell r="C41471" t="str">
            <v>HIBE</v>
          </cell>
          <cell r="D41471" t="str">
            <v>UN</v>
          </cell>
        </row>
        <row r="41472">
          <cell r="A41472" t="str">
            <v>I0000008655</v>
          </cell>
          <cell r="B41472" t="str">
            <v>CONEXAO-ADAPTADOR HIDRL 1/4NPT X 3/8BSP</v>
          </cell>
          <cell r="C41472" t="str">
            <v>HIBE</v>
          </cell>
          <cell r="D41472" t="str">
            <v>UN</v>
          </cell>
        </row>
        <row r="41473">
          <cell r="A41473" t="str">
            <v>I0000008656</v>
          </cell>
          <cell r="B41473" t="str">
            <v>BASE BAIXA EMBUTIR INSERTO 16P TM16J</v>
          </cell>
          <cell r="C41473" t="str">
            <v>HIBE</v>
          </cell>
          <cell r="D41473" t="str">
            <v>UN</v>
          </cell>
        </row>
        <row r="41474">
          <cell r="A41474" t="str">
            <v>I0000008657</v>
          </cell>
          <cell r="B41474" t="str">
            <v>BASE ALTA EMBUTIR INSERTO 16P TM16V</v>
          </cell>
          <cell r="C41474" t="str">
            <v>HIBE</v>
          </cell>
          <cell r="D41474" t="str">
            <v>UN</v>
          </cell>
        </row>
        <row r="41475">
          <cell r="A41475" t="str">
            <v>I0000008659</v>
          </cell>
          <cell r="B41475" t="str">
            <v>LIXEIRA FECHADA COM TAMPA 100 L</v>
          </cell>
          <cell r="C41475" t="str">
            <v>HIBE</v>
          </cell>
          <cell r="D41475" t="str">
            <v>UN</v>
          </cell>
        </row>
        <row r="41476">
          <cell r="A41476" t="str">
            <v>I0000008660</v>
          </cell>
          <cell r="B41476" t="str">
            <v>PURIFICADOR DE AGUA FR600</v>
          </cell>
          <cell r="C41476" t="str">
            <v>HIBE</v>
          </cell>
          <cell r="D41476" t="str">
            <v>UN</v>
          </cell>
        </row>
        <row r="41477">
          <cell r="A41477" t="str">
            <v>I0000008661</v>
          </cell>
          <cell r="B41477" t="str">
            <v>PROTOTIPO</v>
          </cell>
          <cell r="C41477" t="str">
            <v>HIBE</v>
          </cell>
          <cell r="D41477" t="str">
            <v>UN</v>
          </cell>
        </row>
        <row r="41478">
          <cell r="A41478" t="str">
            <v>I0000008662</v>
          </cell>
          <cell r="B41478" t="str">
            <v>BANANA DA PRATA</v>
          </cell>
          <cell r="C41478" t="str">
            <v>HIBE</v>
          </cell>
          <cell r="D41478" t="str">
            <v>KG</v>
          </cell>
        </row>
        <row r="41479">
          <cell r="A41479" t="str">
            <v>I0000008663</v>
          </cell>
          <cell r="B41479" t="str">
            <v>EVAPORADORA PT 56K F 220V</v>
          </cell>
          <cell r="C41479" t="str">
            <v>DIEN</v>
          </cell>
          <cell r="D41479" t="str">
            <v>UN</v>
          </cell>
        </row>
        <row r="41480">
          <cell r="A41480" t="str">
            <v>I0000008664</v>
          </cell>
          <cell r="B41480" t="str">
            <v>SERVICO DE ENCHIMENTO RODA TRACAO FMX NG</v>
          </cell>
          <cell r="C41480" t="str">
            <v>SERV</v>
          </cell>
          <cell r="D41480" t="str">
            <v>UN</v>
          </cell>
        </row>
        <row r="41481">
          <cell r="A41481" t="str">
            <v>I0000008665</v>
          </cell>
          <cell r="B41481" t="str">
            <v>SERVICO MANUTENCAO AR CONDICIONADO</v>
          </cell>
          <cell r="C41481" t="str">
            <v>SERV</v>
          </cell>
          <cell r="D41481" t="str">
            <v>UN</v>
          </cell>
        </row>
        <row r="41482">
          <cell r="A41482" t="str">
            <v>I0000008666</v>
          </cell>
          <cell r="B41482" t="str">
            <v>MOTOR BOMBEIRO MONO 1/3CV JET PUMP</v>
          </cell>
          <cell r="C41482" t="str">
            <v>HIBE</v>
          </cell>
          <cell r="D41482" t="str">
            <v>UN</v>
          </cell>
        </row>
        <row r="41483">
          <cell r="A41483" t="str">
            <v>I0000008667</v>
          </cell>
          <cell r="B41483" t="str">
            <v>SELO MECANICO T06 3/4</v>
          </cell>
          <cell r="C41483" t="str">
            <v>HIBE</v>
          </cell>
          <cell r="D41483" t="str">
            <v>UN</v>
          </cell>
        </row>
        <row r="41484">
          <cell r="A41484" t="str">
            <v>I0000008668</v>
          </cell>
          <cell r="B41484" t="str">
            <v>MANGUEIRA SUPERIOR - COD: 2321824</v>
          </cell>
          <cell r="C41484" t="str">
            <v>HIBE</v>
          </cell>
          <cell r="D41484" t="str">
            <v>M</v>
          </cell>
        </row>
        <row r="41485">
          <cell r="A41485" t="str">
            <v>I0000008669</v>
          </cell>
          <cell r="B41485" t="str">
            <v>MANGUEIRA INFERIOR 2321823</v>
          </cell>
          <cell r="C41485" t="str">
            <v>HIBE</v>
          </cell>
          <cell r="D41485" t="str">
            <v>M</v>
          </cell>
        </row>
        <row r="41486">
          <cell r="A41486" t="str">
            <v>I0000008670</v>
          </cell>
          <cell r="B41486" t="str">
            <v>CUPIM</v>
          </cell>
          <cell r="C41486" t="str">
            <v>HIBE</v>
          </cell>
          <cell r="D41486" t="str">
            <v>KG</v>
          </cell>
        </row>
        <row r="41487">
          <cell r="A41487" t="str">
            <v>I0000008671</v>
          </cell>
          <cell r="B41487" t="str">
            <v>SAL P/CHURRASCO 400G</v>
          </cell>
          <cell r="C41487" t="str">
            <v>HIBE</v>
          </cell>
          <cell r="D41487" t="str">
            <v>KG</v>
          </cell>
        </row>
        <row r="41488">
          <cell r="A41488" t="str">
            <v>I0000008672</v>
          </cell>
          <cell r="B41488" t="str">
            <v>TEMPERO EM PASTA 450G</v>
          </cell>
          <cell r="C41488" t="str">
            <v>HIBE</v>
          </cell>
          <cell r="D41488" t="str">
            <v>KG</v>
          </cell>
        </row>
        <row r="41489">
          <cell r="A41489" t="str">
            <v>I0000008673</v>
          </cell>
          <cell r="B41489" t="str">
            <v>CONJUNTO APAGUE P/EXTINTOR CO2</v>
          </cell>
          <cell r="C41489" t="str">
            <v>HIBE</v>
          </cell>
          <cell r="D41489" t="str">
            <v>UN</v>
          </cell>
        </row>
        <row r="41490">
          <cell r="A41490" t="str">
            <v>I0000008674</v>
          </cell>
          <cell r="B41490" t="str">
            <v>MIOLO DE VALVULA CO2</v>
          </cell>
          <cell r="C41490" t="str">
            <v>HIBE</v>
          </cell>
          <cell r="D41490" t="str">
            <v>UN</v>
          </cell>
        </row>
        <row r="41491">
          <cell r="A41491" t="str">
            <v>I0000008675</v>
          </cell>
          <cell r="B41491" t="str">
            <v>TRAVA COM CORDÃO</v>
          </cell>
          <cell r="C41491" t="str">
            <v>HIBE</v>
          </cell>
          <cell r="D41491" t="str">
            <v>UN</v>
          </cell>
        </row>
        <row r="41492">
          <cell r="A41492" t="str">
            <v>I0000008676</v>
          </cell>
          <cell r="B41492" t="str">
            <v>MANGUEIRA PVC PÓ 12 KGS - 600mm</v>
          </cell>
          <cell r="C41492" t="str">
            <v>HIBE</v>
          </cell>
          <cell r="D41492" t="str">
            <v>UN</v>
          </cell>
        </row>
        <row r="41493">
          <cell r="A41493" t="str">
            <v>I0000008677</v>
          </cell>
          <cell r="B41493" t="str">
            <v>QUEBRA JATO ESPALHADOR</v>
          </cell>
          <cell r="C41493" t="str">
            <v>HIBE</v>
          </cell>
          <cell r="D41493" t="str">
            <v>UN</v>
          </cell>
        </row>
        <row r="41494">
          <cell r="A41494" t="str">
            <v>I0000008678</v>
          </cell>
          <cell r="B41494" t="str">
            <v>MANGUEIRA PVC PÓ 06/08 KGS - 500mm</v>
          </cell>
          <cell r="C41494" t="str">
            <v>HIBE</v>
          </cell>
          <cell r="D41494" t="str">
            <v>UN</v>
          </cell>
        </row>
        <row r="41495">
          <cell r="A41495" t="str">
            <v>I0000008679</v>
          </cell>
          <cell r="B41495" t="str">
            <v>VALVULA P1/P2</v>
          </cell>
          <cell r="C41495" t="str">
            <v>HIBE</v>
          </cell>
          <cell r="D41495" t="str">
            <v>UN</v>
          </cell>
        </row>
        <row r="41496">
          <cell r="A41496" t="str">
            <v>I0000008680</v>
          </cell>
          <cell r="B41496" t="str">
            <v>PISTOLA PLASTICA P/ EXT. PQS 04 A 12 KG</v>
          </cell>
          <cell r="C41496" t="str">
            <v>HIBE</v>
          </cell>
          <cell r="D41496" t="str">
            <v>UN</v>
          </cell>
        </row>
        <row r="41497">
          <cell r="A41497" t="str">
            <v>I0000008681</v>
          </cell>
          <cell r="B41497" t="str">
            <v>PISTOLA PLASTICA P/ EXT. PQS 20 KGS</v>
          </cell>
          <cell r="C41497" t="str">
            <v>HIBE</v>
          </cell>
          <cell r="D41497" t="str">
            <v>UN</v>
          </cell>
        </row>
        <row r="41498">
          <cell r="A41498" t="str">
            <v>I0000008682</v>
          </cell>
          <cell r="B41498" t="str">
            <v>PISTOLA PLASTICA P/ EXT. PQS 50 KG</v>
          </cell>
          <cell r="C41498" t="str">
            <v>HIBE</v>
          </cell>
          <cell r="D41498" t="str">
            <v>UN</v>
          </cell>
        </row>
        <row r="41499">
          <cell r="A41499" t="str">
            <v>I0000008683</v>
          </cell>
          <cell r="B41499" t="str">
            <v>RODA PARA EXTINTOR CARRETA P20</v>
          </cell>
          <cell r="C41499" t="str">
            <v>HIBE</v>
          </cell>
          <cell r="D41499" t="str">
            <v>UN</v>
          </cell>
        </row>
        <row r="41500">
          <cell r="A41500" t="str">
            <v>I0000008684</v>
          </cell>
          <cell r="B41500" t="str">
            <v>ROTULO DE EXTINTOR SOBRE RODAS</v>
          </cell>
          <cell r="C41500" t="str">
            <v>HIBE</v>
          </cell>
          <cell r="D41500" t="str">
            <v>UN</v>
          </cell>
        </row>
        <row r="41501">
          <cell r="A41501" t="str">
            <v>I0000008685</v>
          </cell>
          <cell r="B41501" t="str">
            <v>ROTULO DE EXTINTOR SOBRE RODAS</v>
          </cell>
          <cell r="C41501" t="str">
            <v>HIBE</v>
          </cell>
          <cell r="D41501" t="str">
            <v>UN</v>
          </cell>
        </row>
        <row r="41502">
          <cell r="A41502" t="str">
            <v>I0000008686</v>
          </cell>
          <cell r="B41502" t="str">
            <v>SAIA PLASTICA P/ EXT. P 8/12/AP</v>
          </cell>
          <cell r="C41502" t="str">
            <v>HIBE</v>
          </cell>
          <cell r="D41502" t="str">
            <v>UN</v>
          </cell>
        </row>
        <row r="41503">
          <cell r="A41503" t="str">
            <v>I0000008687</v>
          </cell>
          <cell r="B41503" t="str">
            <v>PINO DE DESCARGA M-30 - AP/PO</v>
          </cell>
          <cell r="C41503" t="str">
            <v>HIBE</v>
          </cell>
          <cell r="D41503" t="str">
            <v>UN</v>
          </cell>
        </row>
        <row r="41504">
          <cell r="A41504" t="str">
            <v>I0000008688</v>
          </cell>
          <cell r="B41504" t="str">
            <v>PINO DE DESCARGA C02</v>
          </cell>
          <cell r="C41504" t="str">
            <v>HIBE</v>
          </cell>
          <cell r="D41504" t="str">
            <v>UN</v>
          </cell>
        </row>
        <row r="41505">
          <cell r="A41505" t="str">
            <v>I0000008689</v>
          </cell>
          <cell r="B41505" t="str">
            <v>DISCO DE SEGURANÇA CO2</v>
          </cell>
          <cell r="C41505" t="str">
            <v>HIBE</v>
          </cell>
          <cell r="D41505" t="str">
            <v>UN</v>
          </cell>
        </row>
        <row r="41506">
          <cell r="A41506" t="str">
            <v>I0000008690</v>
          </cell>
          <cell r="B41506" t="str">
            <v>CONJUNTO BUJAO P/CO2</v>
          </cell>
          <cell r="C41506" t="str">
            <v>HIBE</v>
          </cell>
          <cell r="D41506" t="str">
            <v>UN</v>
          </cell>
        </row>
        <row r="41507">
          <cell r="A41507" t="str">
            <v>I0000008691</v>
          </cell>
          <cell r="B41507" t="str">
            <v>PISTOLA PLASTICA P/ EXT. AP 75 LTS</v>
          </cell>
          <cell r="C41507" t="str">
            <v>HIBE</v>
          </cell>
          <cell r="D41507" t="str">
            <v>UN</v>
          </cell>
        </row>
        <row r="41508">
          <cell r="A41508" t="str">
            <v>I0000008692</v>
          </cell>
          <cell r="B41508" t="str">
            <v>ROTULO PORTATIL P/ 2 KG</v>
          </cell>
          <cell r="C41508" t="str">
            <v>HIBE</v>
          </cell>
          <cell r="D41508" t="str">
            <v>UN</v>
          </cell>
        </row>
        <row r="41509">
          <cell r="A41509" t="str">
            <v>I0000008693</v>
          </cell>
          <cell r="B41509" t="str">
            <v>ANEL ORING P/VALVULA- P20</v>
          </cell>
          <cell r="C41509" t="str">
            <v>HIBE</v>
          </cell>
          <cell r="D41509" t="str">
            <v>UN</v>
          </cell>
        </row>
        <row r="41510">
          <cell r="A41510" t="str">
            <v>I0000008694</v>
          </cell>
          <cell r="B41510" t="str">
            <v>PERA P/VALVULA P2 (M-22)</v>
          </cell>
          <cell r="C41510" t="str">
            <v>HIBE</v>
          </cell>
          <cell r="D41510" t="str">
            <v>UN</v>
          </cell>
        </row>
        <row r="41511">
          <cell r="A41511" t="str">
            <v>I0000008695</v>
          </cell>
          <cell r="B41511" t="str">
            <v>MANGUEIRA CARRETA PO 50 KG</v>
          </cell>
          <cell r="C41511" t="str">
            <v>HIBE</v>
          </cell>
          <cell r="D41511" t="str">
            <v>UN</v>
          </cell>
        </row>
        <row r="41512">
          <cell r="A41512" t="str">
            <v>I0000008696</v>
          </cell>
          <cell r="B41512" t="str">
            <v>MANGUEIRA CARRETA PO 20KG</v>
          </cell>
          <cell r="C41512" t="str">
            <v>HIBE</v>
          </cell>
          <cell r="D41512" t="str">
            <v>UN</v>
          </cell>
        </row>
        <row r="41513">
          <cell r="A41513" t="str">
            <v>I0000008697</v>
          </cell>
          <cell r="B41513" t="str">
            <v>MANGUEIRA CARRETA AGUA 75 LTS</v>
          </cell>
          <cell r="C41513" t="str">
            <v>HIBE</v>
          </cell>
          <cell r="D41513" t="str">
            <v>UN</v>
          </cell>
        </row>
        <row r="41514">
          <cell r="A41514" t="str">
            <v>I0000008698</v>
          </cell>
          <cell r="B41514" t="str">
            <v>MANOMETRO 28 KGF</v>
          </cell>
          <cell r="C41514" t="str">
            <v>HIBE</v>
          </cell>
          <cell r="D41514" t="str">
            <v>UN</v>
          </cell>
        </row>
        <row r="41515">
          <cell r="A41515" t="str">
            <v>I0000008699</v>
          </cell>
          <cell r="B41515" t="str">
            <v>RODA EXTINTOR P 50 /AP 75</v>
          </cell>
          <cell r="C41515" t="str">
            <v>HIBE</v>
          </cell>
          <cell r="D41515" t="str">
            <v>UN</v>
          </cell>
        </row>
        <row r="41516">
          <cell r="A41516" t="str">
            <v>I0000008700</v>
          </cell>
          <cell r="B41516" t="str">
            <v>PERA P/VALVULA P2 (M-22)</v>
          </cell>
          <cell r="C41516" t="str">
            <v>HIBE</v>
          </cell>
          <cell r="D41516" t="str">
            <v>UN</v>
          </cell>
        </row>
        <row r="41517">
          <cell r="A41517" t="str">
            <v>I0000008701</v>
          </cell>
          <cell r="B41517" t="str">
            <v>ANEL ORING P/VALVULA- P20</v>
          </cell>
          <cell r="C41517" t="str">
            <v>HIBE</v>
          </cell>
          <cell r="D41517" t="str">
            <v>UN</v>
          </cell>
        </row>
        <row r="41518">
          <cell r="A41518" t="str">
            <v>I0000008702</v>
          </cell>
          <cell r="B41518" t="str">
            <v>GAXETA P/ VALVULA CO2</v>
          </cell>
          <cell r="C41518" t="str">
            <v>HIBE</v>
          </cell>
          <cell r="D41518" t="str">
            <v>UN</v>
          </cell>
        </row>
        <row r="41519">
          <cell r="A41519" t="str">
            <v>I0000008703</v>
          </cell>
          <cell r="B41519" t="str">
            <v>ALÇA TRANSPORTE DA VALVULA</v>
          </cell>
          <cell r="C41519" t="str">
            <v>HIBE</v>
          </cell>
          <cell r="D41519" t="str">
            <v>UN</v>
          </cell>
        </row>
        <row r="41520">
          <cell r="A41520" t="str">
            <v>I0000008704</v>
          </cell>
          <cell r="B41520" t="str">
            <v>GATILHO P/ VALVULA</v>
          </cell>
          <cell r="C41520" t="str">
            <v>HIBE</v>
          </cell>
          <cell r="D41520" t="str">
            <v>UN</v>
          </cell>
        </row>
        <row r="41521">
          <cell r="A41521" t="str">
            <v>I0000008705</v>
          </cell>
          <cell r="B41521" t="str">
            <v>VALVULA EXTINTOR P50</v>
          </cell>
          <cell r="C41521" t="str">
            <v>HIBE</v>
          </cell>
          <cell r="D41521" t="str">
            <v>UN</v>
          </cell>
        </row>
        <row r="41522">
          <cell r="A41522" t="str">
            <v>I0000008706</v>
          </cell>
          <cell r="B41522" t="str">
            <v>VALVULA EXTINTOR P20</v>
          </cell>
          <cell r="C41522" t="str">
            <v>HIBE</v>
          </cell>
          <cell r="D41522" t="str">
            <v>UN</v>
          </cell>
        </row>
        <row r="41523">
          <cell r="A41523" t="str">
            <v>I0000008707</v>
          </cell>
          <cell r="B41523" t="str">
            <v>SERV.TESTE HIDR.,PINT.,ROT. EXT. 04 A 12</v>
          </cell>
          <cell r="C41523" t="str">
            <v>SERV</v>
          </cell>
          <cell r="D41523" t="str">
            <v>UN</v>
          </cell>
        </row>
        <row r="41524">
          <cell r="A41524" t="str">
            <v>I0000008708</v>
          </cell>
          <cell r="B41524" t="str">
            <v>SERV. PINTURA C/ ROTULAGEM  EXT.  04 A 1</v>
          </cell>
          <cell r="C41524" t="str">
            <v>SERV</v>
          </cell>
          <cell r="D41524" t="str">
            <v>UN</v>
          </cell>
        </row>
        <row r="41525">
          <cell r="A41525" t="str">
            <v>I0000008709</v>
          </cell>
          <cell r="B41525" t="str">
            <v>SERV. PINTURA C/ ROTULAGEM  EXT.  50 A 7</v>
          </cell>
          <cell r="C41525" t="str">
            <v>SERV</v>
          </cell>
          <cell r="D41525" t="str">
            <v>UN</v>
          </cell>
        </row>
        <row r="41526">
          <cell r="A41526" t="str">
            <v>I0000008710</v>
          </cell>
          <cell r="B41526" t="str">
            <v>CONDIMENTO MISTO 497G</v>
          </cell>
          <cell r="C41526" t="str">
            <v>HIBE</v>
          </cell>
          <cell r="D41526" t="str">
            <v>G</v>
          </cell>
        </row>
        <row r="41527">
          <cell r="A41527" t="str">
            <v>I0000008711</v>
          </cell>
          <cell r="B41527" t="str">
            <v>LIMAO</v>
          </cell>
          <cell r="C41527" t="str">
            <v>HIBE</v>
          </cell>
          <cell r="D41527" t="str">
            <v>KG</v>
          </cell>
        </row>
        <row r="41528">
          <cell r="A41528" t="str">
            <v>I0000008712</v>
          </cell>
          <cell r="B41528" t="str">
            <v>GARFO+FACA/CHAIRA CHURRASCO</v>
          </cell>
          <cell r="C41528" t="str">
            <v>HIBE</v>
          </cell>
          <cell r="D41528" t="str">
            <v>UN</v>
          </cell>
        </row>
        <row r="41529">
          <cell r="A41529" t="str">
            <v>I0000008713</v>
          </cell>
          <cell r="B41529" t="str">
            <v>COSTELA SUINA</v>
          </cell>
          <cell r="C41529" t="str">
            <v>HIBE</v>
          </cell>
          <cell r="D41529" t="str">
            <v>KG</v>
          </cell>
        </row>
        <row r="41530">
          <cell r="A41530" t="str">
            <v>I0000008714</v>
          </cell>
          <cell r="B41530" t="str">
            <v>CONDENSADORA PT 56K F 380V</v>
          </cell>
          <cell r="C41530" t="str">
            <v>DIEN</v>
          </cell>
          <cell r="D41530" t="str">
            <v>UN</v>
          </cell>
        </row>
        <row r="41531">
          <cell r="A41531" t="str">
            <v>I0000008715</v>
          </cell>
          <cell r="B41531" t="str">
            <v>SERVICO DE DRYWALL</v>
          </cell>
          <cell r="C41531" t="str">
            <v>SERV</v>
          </cell>
          <cell r="D41531" t="str">
            <v>UN</v>
          </cell>
        </row>
        <row r="41532">
          <cell r="A41532" t="str">
            <v>I0000008716</v>
          </cell>
          <cell r="B41532" t="str">
            <v>SERVICO DE AFIACAO DE FACAS DOS MOINHOS</v>
          </cell>
          <cell r="C41532" t="str">
            <v>SERV</v>
          </cell>
          <cell r="D41532" t="str">
            <v>UN</v>
          </cell>
        </row>
        <row r="41533">
          <cell r="A41533" t="str">
            <v>I0000008717</v>
          </cell>
          <cell r="B41533" t="str">
            <v>EXAUSTOR INDUST 50CM C/ REVERSAO 220V</v>
          </cell>
          <cell r="C41533" t="str">
            <v>HIBE</v>
          </cell>
          <cell r="D41533" t="str">
            <v>UN</v>
          </cell>
        </row>
        <row r="41534">
          <cell r="A41534" t="str">
            <v>I0000008718</v>
          </cell>
          <cell r="B41534" t="str">
            <v>CARIMBO AUTOMATICO PRETO NYKON POWER 355</v>
          </cell>
          <cell r="C41534" t="str">
            <v>HIBE</v>
          </cell>
          <cell r="D41534" t="str">
            <v>UN</v>
          </cell>
        </row>
        <row r="41535">
          <cell r="A41535" t="str">
            <v>I0000008719</v>
          </cell>
          <cell r="B41535" t="str">
            <v>CARIMBO AUTOMATICO PRETO NYKON POWER 303</v>
          </cell>
          <cell r="C41535" t="str">
            <v>HIBE</v>
          </cell>
          <cell r="D41535" t="str">
            <v>UN</v>
          </cell>
        </row>
        <row r="41536">
          <cell r="A41536" t="str">
            <v>I0000008720</v>
          </cell>
          <cell r="B41536" t="str">
            <v>CARIMBO AUTOMATICO PRETO NYKON POWER 302</v>
          </cell>
          <cell r="C41536" t="str">
            <v>HIBE</v>
          </cell>
          <cell r="D41536" t="str">
            <v>UN</v>
          </cell>
        </row>
        <row r="41537">
          <cell r="A41537" t="str">
            <v>I0000008721</v>
          </cell>
          <cell r="B41537" t="str">
            <v>PAPEL FOTOGRAFICO A4 180G</v>
          </cell>
          <cell r="C41537" t="str">
            <v>HIBE</v>
          </cell>
          <cell r="D41537" t="str">
            <v>UN</v>
          </cell>
        </row>
        <row r="41538">
          <cell r="A41538" t="str">
            <v>I0000008722</v>
          </cell>
          <cell r="B41538" t="str">
            <v>IMPRESSORA GER TERM BEMATECH MP-4200 ADV</v>
          </cell>
          <cell r="C41538" t="str">
            <v>HIBE</v>
          </cell>
          <cell r="D41538" t="str">
            <v>UN</v>
          </cell>
        </row>
        <row r="41539">
          <cell r="A41539" t="str">
            <v>I0000008723</v>
          </cell>
          <cell r="B41539" t="str">
            <v>JOGO ANEL DA GRADE INF E SUP M3</v>
          </cell>
          <cell r="C41539" t="str">
            <v>HIBE</v>
          </cell>
          <cell r="D41539" t="str">
            <v>UN</v>
          </cell>
        </row>
        <row r="41540">
          <cell r="A41540" t="str">
            <v>I0000008728</v>
          </cell>
          <cell r="B41540" t="str">
            <v>SERV DE MANUTENCAO  PREV DE EMPILHADEIRA</v>
          </cell>
          <cell r="C41540" t="str">
            <v>SERV</v>
          </cell>
          <cell r="D41540" t="str">
            <v>UN</v>
          </cell>
        </row>
        <row r="41541">
          <cell r="A41541" t="str">
            <v>I0000008729</v>
          </cell>
          <cell r="B41541" t="str">
            <v>PRATELEIRA PARA ARMAZENAGEM DE MOLDES</v>
          </cell>
          <cell r="C41541" t="str">
            <v>HIBE</v>
          </cell>
          <cell r="D41541" t="str">
            <v>UN</v>
          </cell>
        </row>
        <row r="41542">
          <cell r="A41542" t="str">
            <v>I0000008730</v>
          </cell>
          <cell r="B41542" t="str">
            <v>BATATINHA KG</v>
          </cell>
          <cell r="C41542" t="str">
            <v>HIBE</v>
          </cell>
          <cell r="D41542" t="str">
            <v>KG</v>
          </cell>
        </row>
        <row r="41543">
          <cell r="A41543" t="str">
            <v>I0000008731</v>
          </cell>
          <cell r="B41543" t="str">
            <v>PRESUNTO FATIADO KG</v>
          </cell>
          <cell r="C41543" t="str">
            <v>HIBE</v>
          </cell>
          <cell r="D41543" t="str">
            <v>KG</v>
          </cell>
        </row>
        <row r="41544">
          <cell r="A41544" t="str">
            <v>I0000008732</v>
          </cell>
          <cell r="B41544" t="str">
            <v>QUEIJO MUSSARELA FAT KG</v>
          </cell>
          <cell r="C41544" t="str">
            <v>HIBE</v>
          </cell>
          <cell r="D41544" t="str">
            <v>KG</v>
          </cell>
        </row>
        <row r="41545">
          <cell r="A41545" t="str">
            <v>I0000008733</v>
          </cell>
          <cell r="B41545" t="str">
            <v>ASA DE FRANGO 1K</v>
          </cell>
          <cell r="C41545" t="str">
            <v>HIBE</v>
          </cell>
          <cell r="D41545" t="str">
            <v>UN</v>
          </cell>
        </row>
        <row r="41546">
          <cell r="A41546" t="str">
            <v>I0000008734</v>
          </cell>
          <cell r="B41546" t="str">
            <v>COXA DE FRANGO 1K ZIP</v>
          </cell>
          <cell r="C41546" t="str">
            <v>HIBE</v>
          </cell>
          <cell r="D41546" t="str">
            <v>UN</v>
          </cell>
        </row>
        <row r="41547">
          <cell r="A41547" t="str">
            <v>I0000008735</v>
          </cell>
          <cell r="B41547" t="str">
            <v>INJETORA BORCHÊ SERVOMOTOR - BS650-III</v>
          </cell>
          <cell r="C41547" t="str">
            <v>DIEN</v>
          </cell>
          <cell r="D41547" t="str">
            <v>UN</v>
          </cell>
        </row>
        <row r="41548">
          <cell r="A41548" t="str">
            <v>I0000008736</v>
          </cell>
          <cell r="B41548" t="str">
            <v>COXA DE FRANGO 1K BJ</v>
          </cell>
          <cell r="C41548" t="str">
            <v>HIBE</v>
          </cell>
          <cell r="D41548" t="str">
            <v>UN</v>
          </cell>
        </row>
        <row r="41549">
          <cell r="A41549" t="str">
            <v>I0000008737</v>
          </cell>
          <cell r="B41549" t="str">
            <v>EMPANADO CHIKENITOS PEITO DE FRANGO 300G</v>
          </cell>
          <cell r="C41549" t="str">
            <v>HIBE</v>
          </cell>
          <cell r="D41549" t="str">
            <v>UN</v>
          </cell>
        </row>
        <row r="41550">
          <cell r="A41550" t="str">
            <v>I0000008738</v>
          </cell>
          <cell r="B41550" t="str">
            <v>ROBÔ SAMFACC MODELO SF1300W-S3</v>
          </cell>
          <cell r="C41550" t="str">
            <v>DIEN</v>
          </cell>
          <cell r="D41550" t="str">
            <v>UN</v>
          </cell>
        </row>
        <row r="41551">
          <cell r="A41551" t="str">
            <v>I0000008743</v>
          </cell>
          <cell r="B41551" t="str">
            <v>SERVICO DE CONSERTO EM COLUNA INJET 180T</v>
          </cell>
          <cell r="C41551" t="str">
            <v>SERV</v>
          </cell>
          <cell r="D41551" t="str">
            <v>UN</v>
          </cell>
        </row>
        <row r="41552">
          <cell r="A41552" t="str">
            <v>I0000008744</v>
          </cell>
          <cell r="B41552" t="str">
            <v>PORCA FUSO TRANSVERSAL 3MM</v>
          </cell>
          <cell r="C41552" t="str">
            <v>SERV</v>
          </cell>
          <cell r="D41552" t="str">
            <v>UN</v>
          </cell>
        </row>
        <row r="41553">
          <cell r="A41553" t="str">
            <v>I0000008745</v>
          </cell>
          <cell r="B41553" t="str">
            <v>CONTROLADOR DE TEMPERATURA Z1</v>
          </cell>
          <cell r="C41553" t="str">
            <v>HIBE</v>
          </cell>
          <cell r="D41553" t="str">
            <v>UN</v>
          </cell>
        </row>
        <row r="41554">
          <cell r="A41554" t="str">
            <v>I0000008746</v>
          </cell>
          <cell r="B41554" t="str">
            <v>CONTROLADOR DE TEMPERATURA Z3</v>
          </cell>
          <cell r="C41554" t="str">
            <v>HIBE</v>
          </cell>
          <cell r="D41554" t="str">
            <v>UN</v>
          </cell>
        </row>
        <row r="41555">
          <cell r="A41555" t="str">
            <v>I0000008747</v>
          </cell>
          <cell r="B41555" t="str">
            <v>PORCA FUSO TRANSVERSAL 3MM</v>
          </cell>
          <cell r="C41555" t="str">
            <v>HIBE</v>
          </cell>
          <cell r="D41555" t="str">
            <v>UN</v>
          </cell>
        </row>
        <row r="41556">
          <cell r="A41556" t="str">
            <v>I0000008748</v>
          </cell>
          <cell r="B41556" t="str">
            <v>CADEIRA STANDART PRIME IND SEM ARO</v>
          </cell>
          <cell r="C41556" t="str">
            <v>HIBE</v>
          </cell>
          <cell r="D41556" t="str">
            <v>UN</v>
          </cell>
        </row>
        <row r="41557">
          <cell r="A41557" t="str">
            <v>I0000008749</v>
          </cell>
          <cell r="B41557" t="str">
            <v>APOIO P/ OS PES 14 ALTURAS</v>
          </cell>
          <cell r="C41557" t="str">
            <v>HIBE</v>
          </cell>
          <cell r="D41557" t="str">
            <v>UN</v>
          </cell>
        </row>
        <row r="41558">
          <cell r="A41558" t="str">
            <v>I0000008750</v>
          </cell>
          <cell r="B41558" t="str">
            <v>CADEIRA STANDART PRIME IND SEM ARO</v>
          </cell>
          <cell r="C41558" t="str">
            <v>HIBE</v>
          </cell>
          <cell r="D41558" t="str">
            <v>UN</v>
          </cell>
        </row>
        <row r="41559">
          <cell r="A41559" t="str">
            <v>I0000008754</v>
          </cell>
          <cell r="B41559" t="str">
            <v>PLACA ELETROEROSAO - PMC6208A/061028</v>
          </cell>
          <cell r="C41559" t="str">
            <v>HIBE</v>
          </cell>
          <cell r="D41559" t="str">
            <v>UN</v>
          </cell>
        </row>
        <row r="41560">
          <cell r="A41560" t="str">
            <v>I0000008755</v>
          </cell>
          <cell r="B41560" t="str">
            <v>MULTIMETRO DIGITAL FLUKE 115</v>
          </cell>
          <cell r="C41560" t="str">
            <v>HIBE</v>
          </cell>
          <cell r="D41560" t="str">
            <v>UN</v>
          </cell>
        </row>
        <row r="41561">
          <cell r="A41561" t="str">
            <v>I0000008756</v>
          </cell>
          <cell r="B41561" t="str">
            <v>ROLAMENTO LINEAR KH2030-PP</v>
          </cell>
          <cell r="C41561" t="str">
            <v>HIBE</v>
          </cell>
          <cell r="D41561" t="str">
            <v>UN</v>
          </cell>
        </row>
        <row r="41562">
          <cell r="A41562" t="str">
            <v>I0000008757</v>
          </cell>
          <cell r="B41562" t="str">
            <v> BARRA DE ACO QUADRADA 1045</v>
          </cell>
          <cell r="C41562" t="str">
            <v>HIBE</v>
          </cell>
          <cell r="D41562" t="str">
            <v>UN</v>
          </cell>
        </row>
        <row r="41563">
          <cell r="A41563" t="str">
            <v>I0000008758</v>
          </cell>
          <cell r="B41563" t="str">
            <v>TEKITOS QUEIJO E OREGANO 300G</v>
          </cell>
          <cell r="C41563" t="str">
            <v>HIBE</v>
          </cell>
          <cell r="D41563" t="str">
            <v>UN</v>
          </cell>
        </row>
        <row r="41564">
          <cell r="A41564" t="str">
            <v>I0000008759</v>
          </cell>
          <cell r="B41564" t="str">
            <v>TEXAS BURGUER FRANGO</v>
          </cell>
          <cell r="C41564" t="str">
            <v>HIBE</v>
          </cell>
          <cell r="D41564" t="str">
            <v>UN</v>
          </cell>
        </row>
        <row r="41565">
          <cell r="A41565" t="str">
            <v>I0000008760</v>
          </cell>
          <cell r="B41565" t="str">
            <v>MARGARINA 3K</v>
          </cell>
          <cell r="C41565" t="str">
            <v>HIBE</v>
          </cell>
          <cell r="D41565" t="str">
            <v>UN</v>
          </cell>
        </row>
        <row r="41566">
          <cell r="A41566" t="str">
            <v>I0000008761</v>
          </cell>
          <cell r="B41566" t="str">
            <v>QUEIJO RALADO 50G</v>
          </cell>
          <cell r="C41566" t="str">
            <v>HIBE</v>
          </cell>
          <cell r="D41566" t="str">
            <v>UN</v>
          </cell>
        </row>
        <row r="41567">
          <cell r="A41567" t="str">
            <v>I0000008762</v>
          </cell>
          <cell r="B41567" t="str">
            <v>QUEIJO RALADO GROSSO 50G</v>
          </cell>
          <cell r="C41567" t="str">
            <v>HIBE</v>
          </cell>
          <cell r="D41567" t="str">
            <v>UN</v>
          </cell>
        </row>
        <row r="41568">
          <cell r="A41568" t="str">
            <v>I0000008763</v>
          </cell>
          <cell r="B41568" t="str">
            <v>FERMENTO EM PO 100GR</v>
          </cell>
          <cell r="C41568" t="str">
            <v>HIBE</v>
          </cell>
          <cell r="D41568" t="str">
            <v>UN</v>
          </cell>
        </row>
        <row r="41569">
          <cell r="A41569" t="str">
            <v>I0000008764</v>
          </cell>
          <cell r="B41569" t="str">
            <v>LEITE CONDENSADO 395G</v>
          </cell>
          <cell r="C41569" t="str">
            <v>HIBE</v>
          </cell>
          <cell r="D41569" t="str">
            <v>UN</v>
          </cell>
        </row>
        <row r="41570">
          <cell r="A41570" t="str">
            <v>I0000008765</v>
          </cell>
          <cell r="B41570" t="str">
            <v>FARINHA DE TRIGO 1K</v>
          </cell>
          <cell r="C41570" t="str">
            <v>HIBE</v>
          </cell>
          <cell r="D41570" t="str">
            <v>UN</v>
          </cell>
        </row>
        <row r="41571">
          <cell r="A41571" t="str">
            <v>I0000008766</v>
          </cell>
          <cell r="B41571" t="str">
            <v>VINAGRE ALCOOL 750ML</v>
          </cell>
          <cell r="C41571" t="str">
            <v>HIBE</v>
          </cell>
          <cell r="D41571" t="str">
            <v>UN</v>
          </cell>
        </row>
        <row r="41572">
          <cell r="A41572" t="str">
            <v>I0000008767</v>
          </cell>
          <cell r="B41572" t="str">
            <v>OLEO DE SOJA 900ML</v>
          </cell>
          <cell r="C41572" t="str">
            <v>HIBE</v>
          </cell>
          <cell r="D41572" t="str">
            <v>UN</v>
          </cell>
        </row>
        <row r="41573">
          <cell r="A41573" t="str">
            <v>I0000008768</v>
          </cell>
          <cell r="B41573" t="str">
            <v>INATIVO</v>
          </cell>
          <cell r="C41573" t="str">
            <v>HIBE</v>
          </cell>
          <cell r="D41573" t="str">
            <v>UN</v>
          </cell>
        </row>
        <row r="41574">
          <cell r="A41574" t="str">
            <v>I0000008769</v>
          </cell>
          <cell r="B41574" t="str">
            <v>FARINHA DE ROSCA 500G</v>
          </cell>
          <cell r="C41574" t="str">
            <v>HIBE</v>
          </cell>
          <cell r="D41574" t="str">
            <v>UN</v>
          </cell>
        </row>
        <row r="41575">
          <cell r="A41575" t="str">
            <v>I0000008770</v>
          </cell>
          <cell r="B41575" t="str">
            <v>TEMPERO COMPLETO S/PIMENTA 300GR</v>
          </cell>
          <cell r="C41575" t="str">
            <v>HIBE</v>
          </cell>
          <cell r="D41575" t="str">
            <v>UN</v>
          </cell>
        </row>
        <row r="41576">
          <cell r="A41576" t="str">
            <v>I0000008771</v>
          </cell>
          <cell r="B41576" t="str">
            <v>ALHO KG</v>
          </cell>
          <cell r="C41576" t="str">
            <v>HIBE</v>
          </cell>
          <cell r="D41576" t="str">
            <v>KG</v>
          </cell>
        </row>
        <row r="41577">
          <cell r="A41577" t="str">
            <v>I0000008772</v>
          </cell>
          <cell r="B41577" t="str">
            <v>LEITE INTEGRAL 1LT</v>
          </cell>
          <cell r="C41577" t="str">
            <v>HIBE</v>
          </cell>
          <cell r="D41577" t="str">
            <v>UN</v>
          </cell>
        </row>
        <row r="41578">
          <cell r="A41578" t="str">
            <v>I0000008773</v>
          </cell>
          <cell r="B41578" t="str">
            <v>OVO DE GRANJA UND</v>
          </cell>
          <cell r="C41578" t="str">
            <v>HIBE</v>
          </cell>
          <cell r="D41578" t="str">
            <v>UN</v>
          </cell>
        </row>
        <row r="41579">
          <cell r="A41579" t="str">
            <v>I0000008774</v>
          </cell>
          <cell r="B41579" t="str">
            <v>BATATA PALITO CONGELADA 1K</v>
          </cell>
          <cell r="C41579" t="str">
            <v>HIBE</v>
          </cell>
          <cell r="D41579" t="str">
            <v>UN</v>
          </cell>
        </row>
        <row r="41580">
          <cell r="A41580" t="str">
            <v>I0000008775</v>
          </cell>
          <cell r="B41580" t="str">
            <v>BATATA PALITO 1.5KG</v>
          </cell>
          <cell r="C41580" t="str">
            <v>HIBE</v>
          </cell>
          <cell r="D41580" t="str">
            <v>KG</v>
          </cell>
        </row>
        <row r="41581">
          <cell r="A41581" t="str">
            <v>I0000008776</v>
          </cell>
          <cell r="B41581" t="str">
            <v>BATATA PALITO 2KG</v>
          </cell>
          <cell r="C41581" t="str">
            <v>HIBE</v>
          </cell>
          <cell r="D41581" t="str">
            <v>UN</v>
          </cell>
        </row>
        <row r="41582">
          <cell r="A41582" t="str">
            <v>I0000008777</v>
          </cell>
          <cell r="B41582" t="str">
            <v>BATATA PALITO 400G</v>
          </cell>
          <cell r="C41582" t="str">
            <v>HIBE</v>
          </cell>
          <cell r="D41582" t="str">
            <v>UN</v>
          </cell>
        </row>
        <row r="41583">
          <cell r="A41583" t="str">
            <v>I0000008778</v>
          </cell>
          <cell r="B41583" t="str">
            <v>COXINHA DA ASA</v>
          </cell>
          <cell r="C41583" t="str">
            <v>HIBE</v>
          </cell>
          <cell r="D41583" t="str">
            <v>UN</v>
          </cell>
        </row>
        <row r="41584">
          <cell r="A41584" t="str">
            <v>I0000008779</v>
          </cell>
          <cell r="B41584" t="str">
            <v>COXAO SUINO RESF KG</v>
          </cell>
          <cell r="C41584" t="str">
            <v>HIBE</v>
          </cell>
          <cell r="D41584" t="str">
            <v>KG</v>
          </cell>
        </row>
        <row r="41585">
          <cell r="A41585" t="str">
            <v>I0000008780</v>
          </cell>
          <cell r="B41585" t="str">
            <v>TOSCANA FRANGO P/CHURRASCO KG</v>
          </cell>
          <cell r="C41585" t="str">
            <v>HIBE</v>
          </cell>
          <cell r="D41585" t="str">
            <v>KG</v>
          </cell>
        </row>
        <row r="41586">
          <cell r="A41586" t="str">
            <v>I0000008781</v>
          </cell>
          <cell r="B41586" t="str">
            <v>PAO DE QUEIJO GOURMET 300G</v>
          </cell>
          <cell r="C41586" t="str">
            <v>HIBE</v>
          </cell>
          <cell r="D41586" t="str">
            <v>KG</v>
          </cell>
        </row>
        <row r="41587">
          <cell r="A41587" t="str">
            <v>I0000008782</v>
          </cell>
          <cell r="B41587" t="str">
            <v>AVEIA FLOCOS FINOS CX 165G</v>
          </cell>
          <cell r="C41587" t="str">
            <v>HIBE</v>
          </cell>
          <cell r="D41587" t="str">
            <v>UN</v>
          </cell>
        </row>
        <row r="41588">
          <cell r="A41588" t="str">
            <v>I0000008783</v>
          </cell>
          <cell r="B41588" t="str">
            <v>MISTURA P/BOLO CHOCOLATE 450G</v>
          </cell>
          <cell r="C41588" t="str">
            <v>HIBE</v>
          </cell>
          <cell r="D41588" t="str">
            <v>UN</v>
          </cell>
        </row>
        <row r="41589">
          <cell r="A41589" t="str">
            <v>I0000008784</v>
          </cell>
          <cell r="B41589" t="str">
            <v>MISTURA P/BOLO FESTA 450G</v>
          </cell>
          <cell r="C41589" t="str">
            <v>HIBE</v>
          </cell>
          <cell r="D41589" t="str">
            <v>UN</v>
          </cell>
        </row>
        <row r="41590">
          <cell r="A41590" t="str">
            <v>I0000008785</v>
          </cell>
          <cell r="B41590" t="str">
            <v>MISTURA P/BOLO BAUNILHA 450G</v>
          </cell>
          <cell r="C41590" t="str">
            <v>HIBE</v>
          </cell>
          <cell r="D41590" t="str">
            <v>UN</v>
          </cell>
        </row>
        <row r="41591">
          <cell r="A41591" t="str">
            <v>I0000008786</v>
          </cell>
          <cell r="B41591" t="str">
            <v>MISTURA P/BOLO COCO 450G</v>
          </cell>
          <cell r="C41591" t="str">
            <v>HIBE</v>
          </cell>
          <cell r="D41591" t="str">
            <v>UN</v>
          </cell>
        </row>
        <row r="41592">
          <cell r="A41592" t="str">
            <v>I0000008787</v>
          </cell>
          <cell r="B41592" t="str">
            <v>SAL GROSSO TEMPERADO 500G</v>
          </cell>
          <cell r="C41592" t="str">
            <v>HIBE</v>
          </cell>
          <cell r="D41592" t="str">
            <v>UN</v>
          </cell>
        </row>
        <row r="41593">
          <cell r="A41593" t="str">
            <v>I0000008788</v>
          </cell>
          <cell r="B41593" t="str">
            <v>CAMARAO S/CAB C/CASC COZ 41/50 20X200GR</v>
          </cell>
          <cell r="C41593" t="str">
            <v>HIBE</v>
          </cell>
          <cell r="D41593" t="str">
            <v>KG</v>
          </cell>
        </row>
        <row r="41594">
          <cell r="A41594" t="str">
            <v>I0000008789</v>
          </cell>
          <cell r="B41594" t="str">
            <v>FILE DE POLACA 800G</v>
          </cell>
          <cell r="C41594" t="str">
            <v>HIBE</v>
          </cell>
          <cell r="D41594" t="str">
            <v>UN</v>
          </cell>
        </row>
        <row r="41595">
          <cell r="A41595" t="str">
            <v>I0000008790</v>
          </cell>
          <cell r="B41595" t="str">
            <v>AMACIANTE DE CARNE C/TEMPERO 1KG</v>
          </cell>
          <cell r="C41595" t="str">
            <v>HIBE</v>
          </cell>
          <cell r="D41595" t="str">
            <v>UN</v>
          </cell>
        </row>
        <row r="41596">
          <cell r="A41596" t="str">
            <v>I0000008791</v>
          </cell>
          <cell r="B41596" t="str">
            <v>CEBOLA BRANCA KG</v>
          </cell>
          <cell r="C41596" t="str">
            <v>HIBE</v>
          </cell>
          <cell r="D41596" t="str">
            <v>KG</v>
          </cell>
        </row>
        <row r="41597">
          <cell r="A41597" t="str">
            <v>I0000008792</v>
          </cell>
          <cell r="B41597" t="str">
            <v>TOMATE KG</v>
          </cell>
          <cell r="C41597" t="str">
            <v>HIBE</v>
          </cell>
          <cell r="D41597" t="str">
            <v>KG</v>
          </cell>
        </row>
        <row r="41598">
          <cell r="A41598" t="str">
            <v>I0000008793</v>
          </cell>
          <cell r="B41598" t="str">
            <v>QUEIJO PRATO LANCHE FAT KG</v>
          </cell>
          <cell r="C41598" t="str">
            <v>HIBE</v>
          </cell>
          <cell r="D41598" t="str">
            <v>KG</v>
          </cell>
        </row>
        <row r="41599">
          <cell r="A41599" t="str">
            <v>I0000008794</v>
          </cell>
          <cell r="B41599" t="str">
            <v>FILEZINHO DE PEITO BJ 1KG</v>
          </cell>
          <cell r="C41599" t="str">
            <v>HIBE</v>
          </cell>
          <cell r="D41599" t="str">
            <v>UN</v>
          </cell>
        </row>
        <row r="41600">
          <cell r="A41600" t="str">
            <v>I0000008795</v>
          </cell>
          <cell r="B41600" t="str">
            <v>PIZZA CALABRESA 460G</v>
          </cell>
          <cell r="C41600" t="str">
            <v>HIBE</v>
          </cell>
          <cell r="D41600" t="str">
            <v>UN</v>
          </cell>
        </row>
        <row r="41601">
          <cell r="A41601" t="str">
            <v>I0000008796</v>
          </cell>
          <cell r="B41601" t="str">
            <v>CATCHUP PICANTE 300G</v>
          </cell>
          <cell r="C41601" t="str">
            <v>HIBE</v>
          </cell>
          <cell r="D41601" t="str">
            <v>UN</v>
          </cell>
        </row>
        <row r="41602">
          <cell r="A41602" t="str">
            <v>I0000008797</v>
          </cell>
          <cell r="B41602" t="str">
            <v>CATCHUP 300G</v>
          </cell>
          <cell r="C41602" t="str">
            <v>HIBE</v>
          </cell>
          <cell r="D41602" t="str">
            <v>UN</v>
          </cell>
        </row>
        <row r="41603">
          <cell r="A41603" t="str">
            <v>I0000008798</v>
          </cell>
          <cell r="B41603" t="str">
            <v>MAIONESE 196G</v>
          </cell>
          <cell r="C41603" t="str">
            <v>HIBE</v>
          </cell>
          <cell r="D41603" t="str">
            <v>UN</v>
          </cell>
        </row>
        <row r="41604">
          <cell r="A41604" t="str">
            <v>I0000008799</v>
          </cell>
          <cell r="B41604" t="str">
            <v>PAPEL ALUMINIO 7.5X30CM</v>
          </cell>
          <cell r="C41604" t="str">
            <v>HIBE</v>
          </cell>
          <cell r="D41604" t="str">
            <v>UN</v>
          </cell>
        </row>
        <row r="41605">
          <cell r="A41605" t="str">
            <v>I0000008800</v>
          </cell>
          <cell r="B41605" t="str">
            <v>RALADOR UNIVERSAL INOX VERMELHO</v>
          </cell>
          <cell r="C41605" t="str">
            <v>HIBE</v>
          </cell>
          <cell r="D41605" t="str">
            <v>UN</v>
          </cell>
        </row>
        <row r="41606">
          <cell r="A41606" t="str">
            <v>I0000008801</v>
          </cell>
          <cell r="B41606" t="str">
            <v>GAS INDUSTRIAL ENVASADO P13</v>
          </cell>
          <cell r="C41606" t="str">
            <v>HIBE</v>
          </cell>
          <cell r="D41606" t="str">
            <v>KG</v>
          </cell>
        </row>
        <row r="41607">
          <cell r="A41607" t="str">
            <v>I0000008803</v>
          </cell>
          <cell r="B41607" t="str">
            <v>SERVOMOTOR ELETROEROSAO - ECMA-C30604FS</v>
          </cell>
          <cell r="C41607" t="str">
            <v>HIBE</v>
          </cell>
          <cell r="D41607" t="str">
            <v>UN</v>
          </cell>
        </row>
        <row r="41608">
          <cell r="A41608" t="str">
            <v>I0000008804</v>
          </cell>
          <cell r="B41608" t="str">
            <v>SERVODRIVER ELETROEROSAO - ASD-B0421-A</v>
          </cell>
          <cell r="C41608" t="str">
            <v>HIBE</v>
          </cell>
          <cell r="D41608" t="str">
            <v>UN</v>
          </cell>
        </row>
        <row r="41609">
          <cell r="A41609" t="str">
            <v>I0000008805</v>
          </cell>
          <cell r="B41609" t="str">
            <v>INVERSOR DE FREQUENCIA</v>
          </cell>
          <cell r="C41609" t="str">
            <v>HIBE</v>
          </cell>
          <cell r="D41609" t="str">
            <v>UN</v>
          </cell>
        </row>
        <row r="41610">
          <cell r="A41610" t="str">
            <v>I0000008806</v>
          </cell>
          <cell r="B41610" t="str">
            <v>CATCHUP 1.2K</v>
          </cell>
          <cell r="C41610" t="str">
            <v>HIBE</v>
          </cell>
          <cell r="D41610" t="str">
            <v>UN</v>
          </cell>
        </row>
        <row r="41611">
          <cell r="A41611" t="str">
            <v>I0000008807</v>
          </cell>
          <cell r="B41611" t="str">
            <v>MOLHO BARBECUE 200G</v>
          </cell>
          <cell r="C41611" t="str">
            <v>HIBE</v>
          </cell>
          <cell r="D41611" t="str">
            <v>UN</v>
          </cell>
        </row>
        <row r="41612">
          <cell r="A41612" t="str">
            <v>I0000008808</v>
          </cell>
          <cell r="B41612" t="str">
            <v>MAIONESE 200GR</v>
          </cell>
          <cell r="C41612" t="str">
            <v>HIBE</v>
          </cell>
          <cell r="D41612" t="str">
            <v>UN</v>
          </cell>
        </row>
        <row r="41613">
          <cell r="A41613" t="str">
            <v>I0000008809</v>
          </cell>
          <cell r="B41613" t="str">
            <v>MOSTARDA 190G</v>
          </cell>
          <cell r="C41613" t="str">
            <v>HIBE</v>
          </cell>
          <cell r="D41613" t="str">
            <v>UN</v>
          </cell>
        </row>
        <row r="41614">
          <cell r="A41614" t="str">
            <v>I0000008810</v>
          </cell>
          <cell r="B41614" t="str">
            <v>PIZZA PRESUNTO 460G</v>
          </cell>
          <cell r="C41614" t="str">
            <v>HIBE</v>
          </cell>
          <cell r="D41614" t="str">
            <v>UN</v>
          </cell>
        </row>
        <row r="41615">
          <cell r="A41615" t="str">
            <v>I0000008811</v>
          </cell>
          <cell r="B41615" t="str">
            <v>PIZZA BROTINHO 120G</v>
          </cell>
          <cell r="C41615" t="str">
            <v>HIBE</v>
          </cell>
          <cell r="D41615" t="str">
            <v>UN</v>
          </cell>
        </row>
        <row r="41616">
          <cell r="A41616" t="str">
            <v>I0000008812</v>
          </cell>
          <cell r="B41616" t="str">
            <v>PIZZA BROTINHO 320G</v>
          </cell>
          <cell r="C41616" t="str">
            <v>HIBE</v>
          </cell>
          <cell r="D41616" t="str">
            <v>UN</v>
          </cell>
        </row>
        <row r="41617">
          <cell r="A41617" t="str">
            <v>I0000008813</v>
          </cell>
          <cell r="B41617" t="str">
            <v>PAO DE ALHO C/QUIJO 300G</v>
          </cell>
          <cell r="C41617" t="str">
            <v>HIBE</v>
          </cell>
          <cell r="D41617" t="str">
            <v>UN</v>
          </cell>
        </row>
        <row r="41618">
          <cell r="A41618" t="str">
            <v>I0000008814</v>
          </cell>
          <cell r="B41618" t="str">
            <v>PAO DE QUIJO 400G</v>
          </cell>
          <cell r="C41618" t="str">
            <v>HIBE</v>
          </cell>
          <cell r="D41618" t="str">
            <v>UN</v>
          </cell>
        </row>
        <row r="41619">
          <cell r="A41619" t="str">
            <v>I0000008815</v>
          </cell>
          <cell r="B41619" t="str">
            <v>RESIDUO CONTAMINADO</v>
          </cell>
          <cell r="C41619" t="str">
            <v>HIBE</v>
          </cell>
          <cell r="D41619" t="str">
            <v>KG</v>
          </cell>
        </row>
        <row r="41620">
          <cell r="A41620" t="str">
            <v>I0000008817</v>
          </cell>
          <cell r="B41620" t="str">
            <v>LONA PRETA 6M x 100M - 100 MC</v>
          </cell>
          <cell r="C41620" t="str">
            <v>HIBE</v>
          </cell>
          <cell r="D41620" t="str">
            <v>UN</v>
          </cell>
        </row>
        <row r="41621">
          <cell r="A41621" t="str">
            <v>I0000008818</v>
          </cell>
          <cell r="B41621" t="str">
            <v>CHAPA XADREZ 1/8 3X1.20</v>
          </cell>
          <cell r="C41621" t="str">
            <v>HIBE</v>
          </cell>
          <cell r="D41621" t="str">
            <v>UN</v>
          </cell>
        </row>
        <row r="41622">
          <cell r="A41622" t="str">
            <v>I0000008819</v>
          </cell>
          <cell r="B41622" t="str">
            <v>ELETRODO REVESTIDO 7018/2,5MM</v>
          </cell>
          <cell r="C41622" t="str">
            <v>HIBE</v>
          </cell>
          <cell r="D41622" t="str">
            <v>UN</v>
          </cell>
        </row>
        <row r="41623">
          <cell r="A41623" t="str">
            <v>I0000008820</v>
          </cell>
          <cell r="B41623" t="str">
            <v>CANTONEIRA DE FERRO 2X1/8 6MT</v>
          </cell>
          <cell r="C41623" t="str">
            <v>HIBE</v>
          </cell>
          <cell r="D41623" t="str">
            <v>UN</v>
          </cell>
        </row>
        <row r="41624">
          <cell r="A41624" t="str">
            <v>I0000008821</v>
          </cell>
          <cell r="B41624" t="str">
            <v>ROLAMENTO 6804 2Z HLC</v>
          </cell>
          <cell r="C41624" t="str">
            <v>HIBE</v>
          </cell>
          <cell r="D41624" t="str">
            <v>PEÇ</v>
          </cell>
        </row>
        <row r="41625">
          <cell r="A41625" t="str">
            <v>I0000008822</v>
          </cell>
          <cell r="B41625" t="str">
            <v>ROLAMENTO LME 12UU</v>
          </cell>
          <cell r="C41625" t="str">
            <v>HIBE</v>
          </cell>
          <cell r="D41625" t="str">
            <v>PEÇ</v>
          </cell>
        </row>
        <row r="41626">
          <cell r="A41626" t="str">
            <v>I0000008823</v>
          </cell>
          <cell r="B41626" t="str">
            <v>PASTILHA RYMX 0803- M TT9080</v>
          </cell>
          <cell r="C41626" t="str">
            <v>HIBE</v>
          </cell>
          <cell r="D41626" t="str">
            <v>UN</v>
          </cell>
        </row>
        <row r="41627">
          <cell r="A41627" t="str">
            <v>I0000008824</v>
          </cell>
          <cell r="B41627" t="str">
            <v>PASTILHA APKT 09T308R-EM TT9080</v>
          </cell>
          <cell r="C41627" t="str">
            <v>HIBE</v>
          </cell>
          <cell r="D41627" t="str">
            <v>UN</v>
          </cell>
        </row>
        <row r="41628">
          <cell r="A41628" t="str">
            <v>I0000008825</v>
          </cell>
          <cell r="B41628" t="str">
            <v>PASTILHA AXMT 060204R-EM TT9080</v>
          </cell>
          <cell r="C41628" t="str">
            <v>HIBE</v>
          </cell>
          <cell r="D41628" t="str">
            <v>UN</v>
          </cell>
        </row>
        <row r="41629">
          <cell r="A41629" t="str">
            <v>I0000008826</v>
          </cell>
          <cell r="B41629" t="str">
            <v>ONCILON ORABASE CREME/TRIANCINOLONA</v>
          </cell>
          <cell r="C41629" t="str">
            <v>HIBE</v>
          </cell>
          <cell r="D41629" t="str">
            <v>UN</v>
          </cell>
        </row>
        <row r="41630">
          <cell r="A41630" t="str">
            <v>I0000008827</v>
          </cell>
          <cell r="B41630" t="str">
            <v>ATIVIRAX ACICLOVIR POMADA</v>
          </cell>
          <cell r="C41630" t="str">
            <v>HIBE</v>
          </cell>
          <cell r="D41630" t="str">
            <v>UN</v>
          </cell>
        </row>
        <row r="41631">
          <cell r="A41631" t="str">
            <v>I0000008828</v>
          </cell>
          <cell r="B41631" t="str">
            <v>ONCILON POMADA</v>
          </cell>
          <cell r="C41631" t="str">
            <v>HIBE</v>
          </cell>
          <cell r="D41631" t="str">
            <v>UN</v>
          </cell>
        </row>
        <row r="41632">
          <cell r="A41632" t="str">
            <v>I0000008830</v>
          </cell>
          <cell r="B41632" t="str">
            <v>CHA DE CAMOMILA</v>
          </cell>
          <cell r="C41632" t="str">
            <v>HIBE</v>
          </cell>
          <cell r="D41632" t="str">
            <v>UN</v>
          </cell>
        </row>
        <row r="41633">
          <cell r="A41633" t="str">
            <v>I0000008831</v>
          </cell>
          <cell r="B41633" t="str">
            <v>CHA DE CIDREIRA</v>
          </cell>
          <cell r="C41633" t="str">
            <v>HIBE</v>
          </cell>
          <cell r="D41633" t="str">
            <v>UN</v>
          </cell>
        </row>
        <row r="41634">
          <cell r="A41634" t="str">
            <v>I0000008832</v>
          </cell>
          <cell r="B41634" t="str">
            <v>CHA DE BOLDO</v>
          </cell>
          <cell r="C41634" t="str">
            <v>HIBE</v>
          </cell>
          <cell r="D41634" t="str">
            <v>UN</v>
          </cell>
        </row>
        <row r="41635">
          <cell r="A41635" t="str">
            <v>I0000008833</v>
          </cell>
          <cell r="B41635" t="str">
            <v>CHA DE ERVA DOCE</v>
          </cell>
          <cell r="C41635" t="str">
            <v>HIBE</v>
          </cell>
          <cell r="D41635" t="str">
            <v>UN</v>
          </cell>
        </row>
        <row r="41636">
          <cell r="A41636" t="str">
            <v>I0000008834</v>
          </cell>
          <cell r="B41636" t="str">
            <v>CHA DE MACA</v>
          </cell>
          <cell r="C41636" t="str">
            <v>HIBE</v>
          </cell>
          <cell r="D41636" t="str">
            <v>UN</v>
          </cell>
        </row>
        <row r="41637">
          <cell r="A41637" t="str">
            <v>I0000008835</v>
          </cell>
          <cell r="B41637" t="str">
            <v>BOLSA TERMICA DE GELO</v>
          </cell>
          <cell r="C41637" t="str">
            <v>HIBE</v>
          </cell>
          <cell r="D41637" t="str">
            <v>UN</v>
          </cell>
        </row>
        <row r="41638">
          <cell r="A41638" t="str">
            <v>I0000008836</v>
          </cell>
          <cell r="B41638" t="str">
            <v>CLUBE SOCIAL PAC C/6</v>
          </cell>
          <cell r="C41638" t="str">
            <v>HIBE</v>
          </cell>
          <cell r="D41638" t="str">
            <v>UN</v>
          </cell>
        </row>
        <row r="41639">
          <cell r="A41639" t="str">
            <v>I0000008837</v>
          </cell>
          <cell r="B41639" t="str">
            <v>NESCAU DE 200ML</v>
          </cell>
          <cell r="C41639" t="str">
            <v>HIBE</v>
          </cell>
          <cell r="D41639" t="str">
            <v>UN</v>
          </cell>
        </row>
        <row r="41640">
          <cell r="A41640" t="str">
            <v>I0000008838</v>
          </cell>
          <cell r="B41640" t="str">
            <v>SUCO DE CX 200ML</v>
          </cell>
          <cell r="C41640" t="str">
            <v>HIBE</v>
          </cell>
          <cell r="D41640" t="str">
            <v>UN</v>
          </cell>
        </row>
        <row r="41641">
          <cell r="A41641" t="str">
            <v>I0000008839</v>
          </cell>
          <cell r="B41641" t="str">
            <v>ROLAMENTO RADIAL ESF ACO ISO15 RBB-388</v>
          </cell>
          <cell r="C41641" t="str">
            <v>HIBE</v>
          </cell>
          <cell r="D41641" t="str">
            <v>UN</v>
          </cell>
        </row>
        <row r="41642">
          <cell r="A41642" t="str">
            <v>I0000008840</v>
          </cell>
          <cell r="B41642" t="str">
            <v>RELOGIO COMPARADOR 2046A</v>
          </cell>
          <cell r="C41642" t="str">
            <v>HIBE</v>
          </cell>
          <cell r="D41642" t="str">
            <v>UN</v>
          </cell>
        </row>
        <row r="41643">
          <cell r="A41643" t="str">
            <v>I0000008841</v>
          </cell>
          <cell r="B41643" t="str">
            <v>ESMALTE SINTETICO AUTOMOTIVO BRANCO 3,6L</v>
          </cell>
          <cell r="C41643" t="str">
            <v>HIBE</v>
          </cell>
          <cell r="D41643" t="str">
            <v>UN</v>
          </cell>
        </row>
        <row r="41644">
          <cell r="A41644" t="str">
            <v>I0000008842</v>
          </cell>
          <cell r="B41644" t="str">
            <v>PASTILHA RDKT 10T3MO RT 1037</v>
          </cell>
          <cell r="C41644" t="str">
            <v>HIBE</v>
          </cell>
          <cell r="D41644" t="str">
            <v>UN</v>
          </cell>
        </row>
        <row r="41645">
          <cell r="A41645" t="str">
            <v>I0000008843</v>
          </cell>
          <cell r="B41645" t="str">
            <v>PARAFUSO RYMX 08-TS 30A060I/HG</v>
          </cell>
          <cell r="C41645" t="str">
            <v>HIBE</v>
          </cell>
          <cell r="D41645" t="str">
            <v>UN</v>
          </cell>
        </row>
        <row r="41646">
          <cell r="A41646" t="str">
            <v>I0000008844</v>
          </cell>
          <cell r="B41646" t="str">
            <v>QUAKERCOOL 2880 BF</v>
          </cell>
          <cell r="C41646" t="str">
            <v>HIBE</v>
          </cell>
          <cell r="D41646" t="str">
            <v>L</v>
          </cell>
        </row>
        <row r="41647">
          <cell r="A41647" t="str">
            <v>I0000008845</v>
          </cell>
          <cell r="B41647" t="str">
            <v>RETIFICA IC 54.000RPM</v>
          </cell>
          <cell r="C41647" t="str">
            <v>HIBE</v>
          </cell>
          <cell r="D41647" t="str">
            <v>PEÇ</v>
          </cell>
        </row>
        <row r="41648">
          <cell r="A41648" t="str">
            <v>I0000008846</v>
          </cell>
          <cell r="B41648" t="str">
            <v>INSERTO APKT 11T308 GM KBG202</v>
          </cell>
          <cell r="C41648" t="str">
            <v>HIBE</v>
          </cell>
          <cell r="D41648" t="str">
            <v>UN</v>
          </cell>
        </row>
        <row r="41649">
          <cell r="A41649" t="str">
            <v>I0000008847</v>
          </cell>
          <cell r="B41649" t="str">
            <v>FRESA MD GM-2R- D 5.0R 1.0</v>
          </cell>
          <cell r="C41649" t="str">
            <v>HIBE</v>
          </cell>
          <cell r="D41649" t="str">
            <v>UN</v>
          </cell>
        </row>
        <row r="41650">
          <cell r="A41650" t="str">
            <v>I0000008848</v>
          </cell>
          <cell r="B41650" t="str">
            <v>FRESA MD GM-2R- D 6.0R 1.0</v>
          </cell>
          <cell r="C41650" t="str">
            <v>HIBE</v>
          </cell>
          <cell r="D41650" t="str">
            <v>UN</v>
          </cell>
        </row>
        <row r="41651">
          <cell r="A41651" t="str">
            <v>I0000008849</v>
          </cell>
          <cell r="B41651" t="str">
            <v>FRESA MD GM-2R-D 8.0R 1.0</v>
          </cell>
          <cell r="C41651" t="str">
            <v>HIBE</v>
          </cell>
          <cell r="D41651" t="str">
            <v>UN</v>
          </cell>
        </row>
        <row r="41652">
          <cell r="A41652" t="str">
            <v>I0000008850</v>
          </cell>
          <cell r="B41652" t="str">
            <v>FRESA MD GM-2R- D 10.0R 1.0</v>
          </cell>
          <cell r="C41652" t="str">
            <v>HIBE</v>
          </cell>
          <cell r="D41652" t="str">
            <v>UN</v>
          </cell>
        </row>
        <row r="41653">
          <cell r="A41653" t="str">
            <v>I0000008851</v>
          </cell>
          <cell r="B41653" t="str">
            <v>FRESA MD GM-2R- D 12.0R 1.0</v>
          </cell>
          <cell r="C41653" t="str">
            <v>HIBE</v>
          </cell>
          <cell r="D41653" t="str">
            <v>UN</v>
          </cell>
        </row>
        <row r="41654">
          <cell r="A41654" t="str">
            <v>I0000008852</v>
          </cell>
          <cell r="B41654" t="str">
            <v>FRESA MD GM-2B-R 1.5S</v>
          </cell>
          <cell r="C41654" t="str">
            <v>HIBE</v>
          </cell>
          <cell r="D41654" t="str">
            <v>UN</v>
          </cell>
        </row>
        <row r="41655">
          <cell r="A41655" t="str">
            <v>I0000008853</v>
          </cell>
          <cell r="B41655" t="str">
            <v>FRESA MD GM-2B-R 2.0S</v>
          </cell>
          <cell r="C41655" t="str">
            <v>HIBE</v>
          </cell>
          <cell r="D41655" t="str">
            <v>UN</v>
          </cell>
        </row>
        <row r="41656">
          <cell r="A41656" t="str">
            <v>I0000008854</v>
          </cell>
          <cell r="B41656" t="str">
            <v>FRESA MD GM-2B-R 2.5</v>
          </cell>
          <cell r="C41656" t="str">
            <v>HIBE</v>
          </cell>
          <cell r="D41656" t="str">
            <v>UN</v>
          </cell>
        </row>
        <row r="41657">
          <cell r="A41657" t="str">
            <v>I0000008855</v>
          </cell>
          <cell r="B41657" t="str">
            <v>FRESA MD GM-2B-R 3.0</v>
          </cell>
          <cell r="C41657" t="str">
            <v>HIBE</v>
          </cell>
          <cell r="D41657" t="str">
            <v>UN</v>
          </cell>
        </row>
        <row r="41658">
          <cell r="A41658" t="str">
            <v>I0000008856</v>
          </cell>
          <cell r="B41658" t="str">
            <v>FRESA MD GM-2B-R 4.0</v>
          </cell>
          <cell r="C41658" t="str">
            <v>HIBE</v>
          </cell>
          <cell r="D41658" t="str">
            <v>UN</v>
          </cell>
        </row>
        <row r="41659">
          <cell r="A41659" t="str">
            <v>I0000008857</v>
          </cell>
          <cell r="B41659" t="str">
            <v>FRESA MD GM-4E-D 3.0S</v>
          </cell>
          <cell r="C41659" t="str">
            <v>HIBE</v>
          </cell>
          <cell r="D41659" t="str">
            <v>UN</v>
          </cell>
        </row>
        <row r="41660">
          <cell r="A41660" t="str">
            <v>I0000008858</v>
          </cell>
          <cell r="B41660" t="str">
            <v>FRESA MD GM-4E-D 4.0S</v>
          </cell>
          <cell r="C41660" t="str">
            <v>HIBE</v>
          </cell>
          <cell r="D41660" t="str">
            <v>UN</v>
          </cell>
        </row>
        <row r="41661">
          <cell r="A41661" t="str">
            <v>I0000008859</v>
          </cell>
          <cell r="B41661" t="str">
            <v>FRESA MD GM-2E-D 5.0</v>
          </cell>
          <cell r="C41661" t="str">
            <v>HIBE</v>
          </cell>
          <cell r="D41661" t="str">
            <v>UN</v>
          </cell>
        </row>
        <row r="41662">
          <cell r="A41662" t="str">
            <v>I0000008860</v>
          </cell>
          <cell r="B41662" t="str">
            <v>FRESA MD GM-2E-D 6.0</v>
          </cell>
          <cell r="C41662" t="str">
            <v>HIBE</v>
          </cell>
          <cell r="D41662" t="str">
            <v>UN</v>
          </cell>
        </row>
        <row r="41663">
          <cell r="A41663" t="str">
            <v>I0000008861</v>
          </cell>
          <cell r="B41663" t="str">
            <v>FRESA MD GM-4E-D 8.0</v>
          </cell>
          <cell r="C41663" t="str">
            <v>HIBE</v>
          </cell>
          <cell r="D41663" t="str">
            <v>UN</v>
          </cell>
        </row>
        <row r="41664">
          <cell r="A41664" t="str">
            <v>I0000008862</v>
          </cell>
          <cell r="B41664" t="str">
            <v>HOCUT 795 H</v>
          </cell>
          <cell r="C41664" t="str">
            <v>HIBE</v>
          </cell>
          <cell r="D41664" t="str">
            <v>L</v>
          </cell>
        </row>
        <row r="41665">
          <cell r="A41665" t="str">
            <v>I0000008863</v>
          </cell>
          <cell r="B41665" t="str">
            <v>TUBULAR FLEXIVEL 8,5X500MM</v>
          </cell>
          <cell r="C41665" t="str">
            <v>HIBE</v>
          </cell>
          <cell r="D41665" t="str">
            <v>UN</v>
          </cell>
        </row>
        <row r="41666">
          <cell r="A41666" t="str">
            <v>I0000008864</v>
          </cell>
          <cell r="B41666" t="str">
            <v>TOMADA SOB 2P+T 10A FLEX</v>
          </cell>
          <cell r="C41666" t="str">
            <v>HIBE</v>
          </cell>
          <cell r="D41666" t="str">
            <v>UN</v>
          </cell>
        </row>
        <row r="41667">
          <cell r="A41667" t="str">
            <v>I0000008865</v>
          </cell>
          <cell r="B41667" t="str">
            <v>LUMINARIA LED FLAT SLIM 18W 6500K</v>
          </cell>
          <cell r="C41667" t="str">
            <v>HIBE</v>
          </cell>
          <cell r="D41667" t="str">
            <v>UN</v>
          </cell>
        </row>
        <row r="41668">
          <cell r="A41668" t="str">
            <v>I0000008866</v>
          </cell>
          <cell r="B41668" t="str">
            <v>RESISTENCIA ENROLADA - 30X50MM</v>
          </cell>
          <cell r="C41668" t="str">
            <v>HIBE</v>
          </cell>
          <cell r="D41668" t="str">
            <v>UN</v>
          </cell>
        </row>
        <row r="41669">
          <cell r="A41669" t="str">
            <v>I0000008867</v>
          </cell>
          <cell r="B41669" t="str">
            <v>RESISTENCIA ENROLADA - 50X70MM</v>
          </cell>
          <cell r="C41669" t="str">
            <v>HIBE</v>
          </cell>
          <cell r="D41669" t="str">
            <v>UN</v>
          </cell>
        </row>
        <row r="41670">
          <cell r="A41670" t="str">
            <v>I0000008868</v>
          </cell>
          <cell r="B41670" t="str">
            <v>LAMINA P/ REBA 45X6X0,6MM 606102NAC</v>
          </cell>
          <cell r="C41670" t="str">
            <v>HIBE</v>
          </cell>
          <cell r="D41670" t="str">
            <v>UN</v>
          </cell>
        </row>
        <row r="41671">
          <cell r="A41671" t="str">
            <v>I0000008869</v>
          </cell>
          <cell r="B41671" t="str">
            <v>LAMINA P/ REBA DP FC 60X6X0,5MM SN 606TR</v>
          </cell>
          <cell r="C41671" t="str">
            <v>HIBE</v>
          </cell>
          <cell r="D41671" t="str">
            <v>UN</v>
          </cell>
        </row>
        <row r="41672">
          <cell r="A41672" t="str">
            <v>I0000008870</v>
          </cell>
          <cell r="B41672" t="str">
            <v>CABO P/REBA 112X28X19MM NB101236REF10606</v>
          </cell>
          <cell r="C41672" t="str">
            <v>HIBE</v>
          </cell>
          <cell r="D41672" t="str">
            <v>UN</v>
          </cell>
        </row>
        <row r="41673">
          <cell r="A41673" t="str">
            <v>I0000008871</v>
          </cell>
          <cell r="B41673" t="str">
            <v>SERVICO DE PROJETO DE ENGENHARIA</v>
          </cell>
          <cell r="C41673" t="str">
            <v>SERV</v>
          </cell>
          <cell r="D41673" t="str">
            <v>UN</v>
          </cell>
        </row>
        <row r="41674">
          <cell r="A41674" t="str">
            <v>I0000008872</v>
          </cell>
          <cell r="B41674" t="str">
            <v>PLACA PONTO DE ENCONTRO FOTOLUMINESCENTE</v>
          </cell>
          <cell r="C41674" t="str">
            <v>SERV</v>
          </cell>
          <cell r="D41674" t="str">
            <v>UN</v>
          </cell>
        </row>
        <row r="41675">
          <cell r="A41675" t="str">
            <v>I0000008873</v>
          </cell>
          <cell r="B41675" t="str">
            <v>LONA PRETA 6M x 100M - 100 MC</v>
          </cell>
          <cell r="C41675" t="str">
            <v>HIBE</v>
          </cell>
          <cell r="D41675" t="str">
            <v>UN</v>
          </cell>
        </row>
        <row r="41676">
          <cell r="A41676" t="str">
            <v>I0000008874</v>
          </cell>
          <cell r="B41676" t="str">
            <v>ELETRODO</v>
          </cell>
          <cell r="C41676" t="str">
            <v>HIBE</v>
          </cell>
          <cell r="D41676" t="str">
            <v>PEÇ</v>
          </cell>
        </row>
        <row r="41677">
          <cell r="A41677" t="str">
            <v>I0000008875</v>
          </cell>
          <cell r="B41677" t="str">
            <v>CARRO X COMPLETO - AB400</v>
          </cell>
          <cell r="C41677" t="str">
            <v>HIBE</v>
          </cell>
          <cell r="D41677" t="str">
            <v>PEÇ</v>
          </cell>
        </row>
        <row r="41678">
          <cell r="A41678" t="str">
            <v>I0000008876</v>
          </cell>
          <cell r="B41678" t="str">
            <v>MESA AQUECIDA 400X400 - AC  AB400</v>
          </cell>
          <cell r="C41678" t="str">
            <v>HIBE</v>
          </cell>
          <cell r="D41678" t="str">
            <v>PEÇ</v>
          </cell>
        </row>
        <row r="41679">
          <cell r="A41679" t="str">
            <v>I0000008877</v>
          </cell>
          <cell r="B41679" t="str">
            <v>CONTROLADORA LCD 2004 P/RAMPS 1.4</v>
          </cell>
          <cell r="C41679" t="str">
            <v>HIBE</v>
          </cell>
          <cell r="D41679" t="str">
            <v>PEÇ</v>
          </cell>
        </row>
        <row r="41680">
          <cell r="A41680" t="str">
            <v>I0000008878</v>
          </cell>
          <cell r="B41680" t="str">
            <v>CARRO X COMPLETO -  GT4 E GT5</v>
          </cell>
          <cell r="C41680" t="str">
            <v>HIBE</v>
          </cell>
          <cell r="D41680" t="str">
            <v>PEÇ</v>
          </cell>
        </row>
        <row r="41681">
          <cell r="A41681" t="str">
            <v>I0000008879</v>
          </cell>
          <cell r="B41681" t="str">
            <v>FITILHO PLASTICO POLIPROPILENO ROLO 300M</v>
          </cell>
          <cell r="C41681" t="str">
            <v>HIBE</v>
          </cell>
          <cell r="D41681" t="str">
            <v>UN</v>
          </cell>
        </row>
        <row r="41682">
          <cell r="A41682" t="str">
            <v>I0000008880</v>
          </cell>
          <cell r="B41682" t="str">
            <v>SERVICO DE RETRABALHO ITENS PRODUTIVOS</v>
          </cell>
          <cell r="C41682" t="str">
            <v>SERV</v>
          </cell>
          <cell r="D41682" t="str">
            <v>UN</v>
          </cell>
        </row>
        <row r="41683">
          <cell r="A41683" t="str">
            <v>I0000008881</v>
          </cell>
          <cell r="B41683" t="str">
            <v>NYLON 50X165X165</v>
          </cell>
          <cell r="C41683" t="str">
            <v>HIBE</v>
          </cell>
          <cell r="D41683" t="str">
            <v>UN</v>
          </cell>
        </row>
        <row r="41684">
          <cell r="A41684" t="str">
            <v>I0000008882</v>
          </cell>
          <cell r="B41684" t="str">
            <v>TEKITOS DE FRANGO</v>
          </cell>
          <cell r="C41684" t="str">
            <v>HIBE</v>
          </cell>
          <cell r="D41684" t="str">
            <v>UN</v>
          </cell>
        </row>
        <row r="41685">
          <cell r="A41685" t="str">
            <v>I0000008883</v>
          </cell>
          <cell r="B41685" t="str">
            <v>ALUGUEL DE MAQUINAS E EQUIPAMENTOS</v>
          </cell>
          <cell r="C41685" t="str">
            <v>SERV</v>
          </cell>
          <cell r="D41685" t="str">
            <v>UN</v>
          </cell>
        </row>
        <row r="41686">
          <cell r="A41686" t="str">
            <v>I0000008884</v>
          </cell>
          <cell r="B41686" t="str">
            <v>CAIXA PALETE 1220X1010X865 - PR</v>
          </cell>
          <cell r="C41686" t="str">
            <v>HIBE</v>
          </cell>
          <cell r="D41686" t="str">
            <v>UN</v>
          </cell>
        </row>
        <row r="41687">
          <cell r="A41687" t="str">
            <v>I0000008885</v>
          </cell>
          <cell r="B41687" t="str">
            <v>PLATAFORMA NIVELADORA 20X30 EH 2,5T AVAN</v>
          </cell>
          <cell r="C41687" t="str">
            <v>DIEN</v>
          </cell>
          <cell r="D41687" t="str">
            <v>UN</v>
          </cell>
        </row>
        <row r="41688">
          <cell r="A41688" t="str">
            <v>I0000008887</v>
          </cell>
          <cell r="B41688" t="str">
            <v>CONTROLADOR DE TEMPERATURA Z2</v>
          </cell>
          <cell r="C41688" t="str">
            <v>HIBE</v>
          </cell>
          <cell r="D41688" t="str">
            <v>UN</v>
          </cell>
        </row>
        <row r="41689">
          <cell r="A41689" t="str">
            <v>I0000008888</v>
          </cell>
          <cell r="B41689" t="str">
            <v>CONTROLADOR DE TEMPERATURA Z4</v>
          </cell>
          <cell r="C41689" t="str">
            <v>HIBE</v>
          </cell>
          <cell r="D41689" t="str">
            <v>UN</v>
          </cell>
        </row>
        <row r="41690">
          <cell r="A41690" t="str">
            <v>I0000008889</v>
          </cell>
          <cell r="B41690" t="str">
            <v>CONTROLADOR DE TEMPERATURA Z5</v>
          </cell>
          <cell r="C41690" t="str">
            <v>HIBE</v>
          </cell>
          <cell r="D41690" t="str">
            <v>UN</v>
          </cell>
        </row>
        <row r="41691">
          <cell r="A41691" t="str">
            <v>I0000008890</v>
          </cell>
          <cell r="B41691" t="str">
            <v>JOGO COM 23 PINÇAS ER-40</v>
          </cell>
          <cell r="C41691" t="str">
            <v>HIBE</v>
          </cell>
          <cell r="D41691" t="str">
            <v>PEÇ</v>
          </cell>
        </row>
        <row r="41692">
          <cell r="A41692" t="str">
            <v>I0000008891</v>
          </cell>
          <cell r="B41692" t="str">
            <v>PORCA FIXA HTF320W-02-42</v>
          </cell>
          <cell r="C41692" t="str">
            <v>HIBE</v>
          </cell>
          <cell r="D41692" t="str">
            <v>PEÇ</v>
          </cell>
        </row>
        <row r="41693">
          <cell r="A41693" t="str">
            <v>I0000008892</v>
          </cell>
          <cell r="B41693" t="str">
            <v>ESFERA ACO CROMO 50MM</v>
          </cell>
          <cell r="C41693" t="str">
            <v>HIBE</v>
          </cell>
          <cell r="D41693" t="str">
            <v>UN</v>
          </cell>
        </row>
        <row r="41694">
          <cell r="A41694" t="str">
            <v>I0000008893</v>
          </cell>
          <cell r="B41694" t="str">
            <v>ACO H13 RE 101.60 X 200.00 FCI 26ED4D2C</v>
          </cell>
          <cell r="C41694" t="str">
            <v>HIBE</v>
          </cell>
          <cell r="D41694" t="str">
            <v>KG</v>
          </cell>
        </row>
        <row r="41695">
          <cell r="A41695" t="str">
            <v>I0000008894</v>
          </cell>
          <cell r="B41695" t="str">
            <v>RACAO PARA CAO CAR FRA 25KG</v>
          </cell>
          <cell r="C41695" t="str">
            <v>HIBE</v>
          </cell>
          <cell r="D41695" t="str">
            <v>UN</v>
          </cell>
        </row>
        <row r="41696">
          <cell r="A41696" t="str">
            <v>I0000008895</v>
          </cell>
          <cell r="B41696" t="str">
            <v>RACAO PARA CAO FILHOTE 15KG</v>
          </cell>
          <cell r="C41696" t="str">
            <v>HIBE</v>
          </cell>
          <cell r="D41696" t="str">
            <v>UN</v>
          </cell>
        </row>
        <row r="41697">
          <cell r="A41697" t="str">
            <v>I0000008896</v>
          </cell>
          <cell r="B41697" t="str">
            <v>RACAO PARA GATO ORIGINAL MIX 25KG</v>
          </cell>
          <cell r="C41697" t="str">
            <v>HIBE</v>
          </cell>
          <cell r="D41697" t="str">
            <v>UN</v>
          </cell>
        </row>
        <row r="41698">
          <cell r="A41698" t="str">
            <v>I0000008897</v>
          </cell>
          <cell r="B41698" t="str">
            <v>INATIVO SUBSTITUIDO POR I0000014192</v>
          </cell>
          <cell r="C41698" t="str">
            <v>SERV</v>
          </cell>
          <cell r="D41698" t="str">
            <v>UN</v>
          </cell>
        </row>
        <row r="41699">
          <cell r="A41699" t="str">
            <v>I0000008898</v>
          </cell>
          <cell r="B41699" t="str">
            <v>ACO H13 CH 20.00 X 137.00 X 600.00</v>
          </cell>
          <cell r="C41699" t="str">
            <v>HIBE</v>
          </cell>
          <cell r="D41699" t="str">
            <v>KG</v>
          </cell>
        </row>
        <row r="41700">
          <cell r="A41700" t="str">
            <v>I0000008899</v>
          </cell>
          <cell r="B41700" t="str">
            <v>ACO H13 CH 22.00 X 100.00 X 110.00</v>
          </cell>
          <cell r="C41700" t="str">
            <v>HIBE</v>
          </cell>
          <cell r="D41700" t="str">
            <v>KG</v>
          </cell>
        </row>
        <row r="41701">
          <cell r="A41701" t="str">
            <v>I0000008900</v>
          </cell>
          <cell r="B41701" t="str">
            <v>ACO H13 CH 22.00 X 102.00 X 128.00</v>
          </cell>
          <cell r="C41701" t="str">
            <v>HIBE</v>
          </cell>
          <cell r="D41701" t="str">
            <v>KG</v>
          </cell>
        </row>
        <row r="41702">
          <cell r="A41702" t="str">
            <v>I0000008901</v>
          </cell>
          <cell r="B41702" t="str">
            <v>ACO H13 CH 22.00 X 96.00 X 168.00</v>
          </cell>
          <cell r="C41702" t="str">
            <v>HIBE</v>
          </cell>
          <cell r="D41702" t="str">
            <v>KG</v>
          </cell>
        </row>
        <row r="41703">
          <cell r="A41703" t="str">
            <v>I0000008902</v>
          </cell>
          <cell r="B41703" t="str">
            <v>ACO H13 CH 22.00 X 98.00 X 156.00</v>
          </cell>
          <cell r="C41703" t="str">
            <v>HIBE</v>
          </cell>
          <cell r="D41703" t="str">
            <v>KG</v>
          </cell>
        </row>
        <row r="41704">
          <cell r="A41704" t="str">
            <v>I0000008903</v>
          </cell>
          <cell r="B41704" t="str">
            <v>ACO H13 CH 65.00 X 73.00 X 145.00</v>
          </cell>
          <cell r="C41704" t="str">
            <v>HIBE</v>
          </cell>
          <cell r="D41704" t="str">
            <v>KG</v>
          </cell>
        </row>
        <row r="41705">
          <cell r="A41705" t="str">
            <v>I0000008904</v>
          </cell>
          <cell r="B41705" t="str">
            <v>ACO H13 CH 22.00 X 66.00 X 115.00</v>
          </cell>
          <cell r="C41705" t="str">
            <v>HIBE</v>
          </cell>
          <cell r="D41705" t="str">
            <v>KG</v>
          </cell>
        </row>
        <row r="41706">
          <cell r="A41706" t="str">
            <v>I0000008905</v>
          </cell>
          <cell r="B41706" t="str">
            <v>ACO H13 CH 20.00 X 50.00 X 53.00</v>
          </cell>
          <cell r="C41706" t="str">
            <v>HIBE</v>
          </cell>
          <cell r="D41706" t="str">
            <v>KG</v>
          </cell>
        </row>
        <row r="41707">
          <cell r="A41707" t="str">
            <v>I0000008906</v>
          </cell>
          <cell r="B41707" t="str">
            <v>SOPRADOR TÉRMICO 2000W, 220V, GHG2063</v>
          </cell>
          <cell r="C41707" t="str">
            <v>HIBE</v>
          </cell>
          <cell r="D41707" t="str">
            <v>UN</v>
          </cell>
        </row>
        <row r="41708">
          <cell r="A41708" t="str">
            <v>I0000008907</v>
          </cell>
          <cell r="B41708" t="str">
            <v>RETIFICA PAINEL INOX AFN-50  0022 CUP130</v>
          </cell>
          <cell r="C41708" t="str">
            <v>HIBE</v>
          </cell>
          <cell r="D41708" t="str">
            <v>UN</v>
          </cell>
        </row>
        <row r="41709">
          <cell r="A41709" t="str">
            <v>I0000008908</v>
          </cell>
          <cell r="B41709" t="str">
            <v>RETIFICA PAINEL INOX AFN-40  0413 CUP130</v>
          </cell>
          <cell r="C41709" t="str">
            <v>HIBE</v>
          </cell>
          <cell r="D41709" t="str">
            <v>UN</v>
          </cell>
        </row>
        <row r="41710">
          <cell r="A41710" t="str">
            <v>I0000008909</v>
          </cell>
          <cell r="B41710" t="str">
            <v>BOTIJAO DE GAS P45</v>
          </cell>
          <cell r="C41710" t="str">
            <v>HIBE</v>
          </cell>
          <cell r="D41710" t="str">
            <v>UN</v>
          </cell>
        </row>
        <row r="41711">
          <cell r="A41711" t="str">
            <v>I0000008910</v>
          </cell>
          <cell r="B41711" t="str">
            <v>ROLDANA 90 SHORE D:50MM L: 19MM</v>
          </cell>
          <cell r="C41711" t="str">
            <v>HIBE</v>
          </cell>
          <cell r="D41711" t="str">
            <v>UN</v>
          </cell>
        </row>
        <row r="41712">
          <cell r="A41712" t="str">
            <v>I0000008911</v>
          </cell>
          <cell r="B41712" t="str">
            <v>TUBO PVC 100 MM</v>
          </cell>
          <cell r="C41712" t="str">
            <v>HIBE</v>
          </cell>
          <cell r="D41712" t="str">
            <v>PEÇ</v>
          </cell>
        </row>
        <row r="41713">
          <cell r="A41713" t="str">
            <v>I0000008912</v>
          </cell>
          <cell r="B41713" t="str">
            <v>RACAO PARA GATO CASTRADO</v>
          </cell>
          <cell r="C41713" t="str">
            <v>HIBE</v>
          </cell>
          <cell r="D41713" t="str">
            <v>UN</v>
          </cell>
        </row>
        <row r="41714">
          <cell r="A41714" t="str">
            <v>I0000008913</v>
          </cell>
          <cell r="B41714" t="str">
            <v>RACAO NATURAL PARA GATO 15KG</v>
          </cell>
          <cell r="C41714" t="str">
            <v>HIBE</v>
          </cell>
          <cell r="D41714" t="str">
            <v>UN</v>
          </cell>
        </row>
        <row r="41715">
          <cell r="A41715" t="str">
            <v>I0000008914</v>
          </cell>
          <cell r="B41715" t="str">
            <v>CADEIRA PLAST S/BRACO ATLANTIDA BRC</v>
          </cell>
          <cell r="C41715" t="str">
            <v>HIBE</v>
          </cell>
          <cell r="D41715" t="str">
            <v>UN</v>
          </cell>
        </row>
        <row r="41716">
          <cell r="A41716" t="str">
            <v>I0000008915</v>
          </cell>
          <cell r="B41716" t="str">
            <v>MESA PLAST QUAD BRC 70CM</v>
          </cell>
          <cell r="C41716" t="str">
            <v>HIBE</v>
          </cell>
          <cell r="D41716" t="str">
            <v>UN</v>
          </cell>
        </row>
        <row r="41717">
          <cell r="A41717" t="str">
            <v>I0000008916</v>
          </cell>
          <cell r="B41717" t="str">
            <v>PE DE FERRO P/ BANCO JARDIM</v>
          </cell>
          <cell r="C41717" t="str">
            <v>HIBE</v>
          </cell>
          <cell r="D41717" t="str">
            <v>UN</v>
          </cell>
        </row>
        <row r="41718">
          <cell r="A41718" t="str">
            <v>I0000008917</v>
          </cell>
          <cell r="B41718" t="str">
            <v>DETERGENTE NEUTRO 500ML</v>
          </cell>
          <cell r="C41718" t="str">
            <v>HIBE</v>
          </cell>
          <cell r="D41718" t="str">
            <v>UN</v>
          </cell>
        </row>
        <row r="41719">
          <cell r="A41719" t="str">
            <v>I0000008918</v>
          </cell>
          <cell r="B41719" t="str">
            <v>ALVEJANTE MULTIUSO</v>
          </cell>
          <cell r="C41719" t="str">
            <v>HIBE</v>
          </cell>
          <cell r="D41719" t="str">
            <v>UN</v>
          </cell>
        </row>
        <row r="41720">
          <cell r="A41720" t="str">
            <v>I0000008919</v>
          </cell>
          <cell r="B41720" t="str">
            <v>ATUM PEDACOS NATURAL 170G</v>
          </cell>
          <cell r="C41720" t="str">
            <v>HIBE</v>
          </cell>
          <cell r="D41720" t="str">
            <v>UN</v>
          </cell>
        </row>
        <row r="41721">
          <cell r="A41721" t="str">
            <v>I0000008920</v>
          </cell>
          <cell r="B41721" t="str">
            <v>PAPEL TOALHA C/ 2</v>
          </cell>
          <cell r="C41721" t="str">
            <v>HIBE</v>
          </cell>
          <cell r="D41721" t="str">
            <v>UN</v>
          </cell>
        </row>
        <row r="41722">
          <cell r="A41722" t="str">
            <v>I0000008921</v>
          </cell>
          <cell r="B41722" t="str">
            <v>FILE MIGNON</v>
          </cell>
          <cell r="C41722" t="str">
            <v>HIBE</v>
          </cell>
          <cell r="D41722" t="str">
            <v>KG</v>
          </cell>
        </row>
        <row r="41723">
          <cell r="A41723" t="str">
            <v>I0000008922</v>
          </cell>
          <cell r="B41723" t="str">
            <v>CRUZ MACHADO</v>
          </cell>
          <cell r="C41723" t="str">
            <v>HIBE</v>
          </cell>
          <cell r="D41723" t="str">
            <v>KG</v>
          </cell>
        </row>
        <row r="41724">
          <cell r="A41724" t="str">
            <v>I0000008923</v>
          </cell>
          <cell r="B41724" t="str">
            <v>REVESTIMENTO CERAMICO 26X106</v>
          </cell>
          <cell r="C41724" t="str">
            <v>HIBE</v>
          </cell>
          <cell r="D41724" t="str">
            <v>M2</v>
          </cell>
        </row>
        <row r="41725">
          <cell r="A41725" t="str">
            <v>I0000008924</v>
          </cell>
          <cell r="B41725" t="str">
            <v>REVESTIMENTO CERAMICO 38X75</v>
          </cell>
          <cell r="C41725" t="str">
            <v>HIBE</v>
          </cell>
          <cell r="D41725" t="str">
            <v>M2</v>
          </cell>
        </row>
        <row r="41726">
          <cell r="A41726" t="str">
            <v>I0000008925</v>
          </cell>
          <cell r="B41726" t="str">
            <v>REVESTIMENTO CERAMICO 33X62</v>
          </cell>
          <cell r="C41726" t="str">
            <v>HIBE</v>
          </cell>
          <cell r="D41726" t="str">
            <v>M2</v>
          </cell>
        </row>
        <row r="41727">
          <cell r="A41727" t="str">
            <v>I0000008926</v>
          </cell>
          <cell r="B41727" t="str">
            <v>REVESTIMENTO CERAMICO 58X58</v>
          </cell>
          <cell r="C41727" t="str">
            <v>HIBE</v>
          </cell>
          <cell r="D41727" t="str">
            <v>M2</v>
          </cell>
        </row>
        <row r="41728">
          <cell r="A41728" t="str">
            <v>I0000008927</v>
          </cell>
          <cell r="B41728" t="str">
            <v>REVESTIMENTO CERAMICO 37X59</v>
          </cell>
          <cell r="C41728" t="str">
            <v>HIBE</v>
          </cell>
          <cell r="D41728" t="str">
            <v>M2</v>
          </cell>
        </row>
        <row r="41729">
          <cell r="A41729" t="str">
            <v>I0000008928</v>
          </cell>
          <cell r="B41729" t="str">
            <v>PIMENTAO</v>
          </cell>
          <cell r="C41729" t="str">
            <v>HIBE</v>
          </cell>
          <cell r="D41729" t="str">
            <v>KG</v>
          </cell>
        </row>
        <row r="41730">
          <cell r="A41730" t="str">
            <v>I0000008929</v>
          </cell>
          <cell r="B41730" t="str">
            <v>BERINJELA</v>
          </cell>
          <cell r="C41730" t="str">
            <v>HIBE</v>
          </cell>
          <cell r="D41730" t="str">
            <v>KG</v>
          </cell>
        </row>
        <row r="41731">
          <cell r="A41731" t="str">
            <v>I0000008930</v>
          </cell>
          <cell r="B41731" t="str">
            <v>FILE IMPORTADO</v>
          </cell>
          <cell r="C41731" t="str">
            <v>HIBE</v>
          </cell>
          <cell r="D41731" t="str">
            <v>KG</v>
          </cell>
        </row>
        <row r="41732">
          <cell r="A41732" t="str">
            <v>I0000008931</v>
          </cell>
          <cell r="B41732" t="str">
            <v>PEIXE EM PASTA</v>
          </cell>
          <cell r="C41732" t="str">
            <v>HIBE</v>
          </cell>
          <cell r="D41732" t="str">
            <v>UN</v>
          </cell>
        </row>
        <row r="41733">
          <cell r="A41733" t="str">
            <v>I0000008932</v>
          </cell>
          <cell r="B41733" t="str">
            <v>FIGADO BOVINO</v>
          </cell>
          <cell r="C41733" t="str">
            <v>HIBE</v>
          </cell>
          <cell r="D41733" t="str">
            <v>KG</v>
          </cell>
        </row>
        <row r="41734">
          <cell r="A41734" t="str">
            <v>I0000008933</v>
          </cell>
          <cell r="B41734" t="str">
            <v>CHUPA MOLHO</v>
          </cell>
          <cell r="C41734" t="str">
            <v>HIBE</v>
          </cell>
          <cell r="D41734" t="str">
            <v>KG</v>
          </cell>
        </row>
        <row r="41735">
          <cell r="A41735" t="str">
            <v>I0000008934</v>
          </cell>
          <cell r="B41735" t="str">
            <v>DILUENTE PU 5230 0,9L</v>
          </cell>
          <cell r="C41735" t="str">
            <v>HIBE</v>
          </cell>
          <cell r="D41735" t="str">
            <v>UN</v>
          </cell>
        </row>
        <row r="41736">
          <cell r="A41736" t="str">
            <v>I0000008935</v>
          </cell>
          <cell r="B41736" t="str">
            <v>EMENDA  FORRO  PVC  KEP  6M</v>
          </cell>
          <cell r="C41736" t="str">
            <v>HIBE</v>
          </cell>
          <cell r="D41736" t="str">
            <v>UN</v>
          </cell>
        </row>
        <row r="41737">
          <cell r="A41737" t="str">
            <v>I0000008936</v>
          </cell>
          <cell r="B41737" t="str">
            <v>CESTO REDONDO 50 LTS S/ TAMPA AZUL - JSN</v>
          </cell>
          <cell r="C41737" t="str">
            <v>HIBE</v>
          </cell>
          <cell r="D41737" t="str">
            <v>UN</v>
          </cell>
        </row>
        <row r="41738">
          <cell r="A41738" t="str">
            <v>I0000008937</v>
          </cell>
          <cell r="B41738" t="str">
            <v>BANCADA PADRAO 3,5M</v>
          </cell>
          <cell r="C41738" t="str">
            <v>HIBE</v>
          </cell>
          <cell r="D41738" t="str">
            <v>UN</v>
          </cell>
        </row>
        <row r="41739">
          <cell r="A41739" t="str">
            <v>I0000008938</v>
          </cell>
          <cell r="B41739" t="str">
            <v>BANCADA ACABAMENTO INTERNO CESTO AF</v>
          </cell>
          <cell r="C41739" t="str">
            <v>HIBE</v>
          </cell>
          <cell r="D41739" t="str">
            <v>UN</v>
          </cell>
        </row>
        <row r="41740">
          <cell r="A41740" t="str">
            <v>I0000008939</v>
          </cell>
          <cell r="B41740" t="str">
            <v>BANCADA  UNIVERSAL OPERCAO EM CALHA</v>
          </cell>
          <cell r="C41740" t="str">
            <v>HIBE</v>
          </cell>
          <cell r="D41740" t="str">
            <v>UN</v>
          </cell>
        </row>
        <row r="41741">
          <cell r="A41741" t="str">
            <v>I0000008940</v>
          </cell>
          <cell r="B41741" t="str">
            <v>BANCADA COM ROBO S/ CONFORMADOR</v>
          </cell>
          <cell r="C41741" t="str">
            <v>HIBE</v>
          </cell>
          <cell r="D41741" t="str">
            <v>UN</v>
          </cell>
        </row>
        <row r="41742">
          <cell r="A41742" t="str">
            <v>I0000008941</v>
          </cell>
          <cell r="B41742" t="str">
            <v>PERFILADO GALVANI CH 18 38X38MM C/ TAMPA</v>
          </cell>
          <cell r="C41742" t="str">
            <v>HIBE</v>
          </cell>
          <cell r="D41742" t="str">
            <v>UN</v>
          </cell>
        </row>
        <row r="41743">
          <cell r="A41743" t="str">
            <v>I0000008942</v>
          </cell>
          <cell r="B41743" t="str">
            <v>CANALETA PVC 50X20X2000MM C/ DUPLAFACE</v>
          </cell>
          <cell r="C41743" t="str">
            <v>HIBE</v>
          </cell>
          <cell r="D41743" t="str">
            <v>UN</v>
          </cell>
        </row>
        <row r="41744">
          <cell r="A41744" t="str">
            <v>I0000008943</v>
          </cell>
          <cell r="B41744" t="str">
            <v>IPTU</v>
          </cell>
          <cell r="C41744" t="str">
            <v>SERV</v>
          </cell>
          <cell r="D41744" t="str">
            <v>UN</v>
          </cell>
        </row>
        <row r="41745">
          <cell r="A41745" t="str">
            <v>I0000008944</v>
          </cell>
          <cell r="B41745" t="str">
            <v>EVAPORADORA  24K 220V</v>
          </cell>
          <cell r="C41745" t="str">
            <v>DIEN</v>
          </cell>
          <cell r="D41745" t="str">
            <v>UN</v>
          </cell>
        </row>
        <row r="41746">
          <cell r="A41746" t="str">
            <v>I0000008945</v>
          </cell>
          <cell r="B41746" t="str">
            <v>CONDESADORA  24K 220V</v>
          </cell>
          <cell r="C41746" t="str">
            <v>DIEN</v>
          </cell>
          <cell r="D41746" t="str">
            <v>UN</v>
          </cell>
        </row>
        <row r="41747">
          <cell r="A41747" t="str">
            <v>I0000008946</v>
          </cell>
          <cell r="B41747" t="str">
            <v>SERVICO DE CONSTRUCAO DO GALPAO 40X72MT</v>
          </cell>
          <cell r="C41747" t="str">
            <v>SERV</v>
          </cell>
          <cell r="D41747" t="str">
            <v>UN</v>
          </cell>
        </row>
        <row r="41748">
          <cell r="A41748" t="str">
            <v>I0000008947</v>
          </cell>
          <cell r="B41748" t="str">
            <v>MULTIFUNCIONAL XEROX LASER C7030 COLOR</v>
          </cell>
          <cell r="C41748" t="str">
            <v>HIBE</v>
          </cell>
          <cell r="D41748" t="str">
            <v>UN</v>
          </cell>
        </row>
        <row r="41749">
          <cell r="A41749" t="str">
            <v>I0000008948</v>
          </cell>
          <cell r="B41749" t="str">
            <v>TRANSFORMADOR 3000KVA</v>
          </cell>
          <cell r="C41749" t="str">
            <v>HIBE</v>
          </cell>
          <cell r="D41749" t="str">
            <v>UN</v>
          </cell>
        </row>
        <row r="41750">
          <cell r="A41750" t="str">
            <v>I0000008949</v>
          </cell>
          <cell r="B41750" t="str">
            <v>TONER 4020/4070 - D203U</v>
          </cell>
          <cell r="C41750" t="str">
            <v>HIBE</v>
          </cell>
          <cell r="D41750" t="str">
            <v>UN</v>
          </cell>
        </row>
        <row r="41751">
          <cell r="A41751" t="str">
            <v>I0000008950</v>
          </cell>
          <cell r="B41751" t="str">
            <v>TONER CF258X</v>
          </cell>
          <cell r="C41751" t="str">
            <v>HIBE</v>
          </cell>
          <cell r="D41751" t="str">
            <v>UN</v>
          </cell>
        </row>
        <row r="41752">
          <cell r="A41752" t="str">
            <v>I0000008951</v>
          </cell>
          <cell r="B41752" t="str">
            <v>TONER TN419M MAGENTA</v>
          </cell>
          <cell r="C41752" t="str">
            <v>HIBE</v>
          </cell>
          <cell r="D41752" t="str">
            <v>UN</v>
          </cell>
        </row>
        <row r="41753">
          <cell r="A41753" t="str">
            <v>I0000008952</v>
          </cell>
          <cell r="B41753" t="str">
            <v>TONER TN419Y YELLOW</v>
          </cell>
          <cell r="C41753" t="str">
            <v>HIBE</v>
          </cell>
          <cell r="D41753" t="str">
            <v>UN</v>
          </cell>
        </row>
        <row r="41754">
          <cell r="A41754" t="str">
            <v>I0000008953</v>
          </cell>
          <cell r="B41754" t="str">
            <v>TONER XEROX 7020/7025/7030 CYAN</v>
          </cell>
          <cell r="C41754" t="str">
            <v>HIBE</v>
          </cell>
          <cell r="D41754" t="str">
            <v>UN</v>
          </cell>
        </row>
        <row r="41755">
          <cell r="A41755" t="str">
            <v>I0000008954</v>
          </cell>
          <cell r="B41755" t="str">
            <v>TONER XEROX 7020/7025/7030 YELLOW</v>
          </cell>
          <cell r="C41755" t="str">
            <v>HIBE</v>
          </cell>
          <cell r="D41755" t="str">
            <v>UN</v>
          </cell>
        </row>
        <row r="41756">
          <cell r="A41756" t="str">
            <v>I0000008955</v>
          </cell>
          <cell r="B41756" t="str">
            <v>TONER XEROX 7020/7025/7030 MAGENTA</v>
          </cell>
          <cell r="C41756" t="str">
            <v>HIBE</v>
          </cell>
          <cell r="D41756" t="str">
            <v>UN</v>
          </cell>
        </row>
        <row r="41757">
          <cell r="A41757" t="str">
            <v>I0000008956</v>
          </cell>
          <cell r="B41757" t="str">
            <v>TONER XEROX 7020/7025/7030 BLACK</v>
          </cell>
          <cell r="C41757" t="str">
            <v>HIBE</v>
          </cell>
          <cell r="D41757" t="str">
            <v>UN</v>
          </cell>
        </row>
        <row r="41758">
          <cell r="A41758" t="str">
            <v>I0000008957</v>
          </cell>
          <cell r="B41758" t="str">
            <v>TONER  TN419C CYAN</v>
          </cell>
          <cell r="C41758" t="str">
            <v>HIBE</v>
          </cell>
          <cell r="D41758" t="str">
            <v>UN</v>
          </cell>
        </row>
        <row r="41759">
          <cell r="A41759" t="str">
            <v>I0000008958</v>
          </cell>
          <cell r="B41759" t="str">
            <v>GASOLINA COMUM</v>
          </cell>
          <cell r="C41759" t="str">
            <v>HIBE</v>
          </cell>
          <cell r="D41759" t="str">
            <v>L</v>
          </cell>
        </row>
        <row r="41760">
          <cell r="A41760" t="str">
            <v>I0000008959</v>
          </cell>
          <cell r="B41760" t="str">
            <v>DIESEL</v>
          </cell>
          <cell r="C41760" t="str">
            <v>HIBE</v>
          </cell>
          <cell r="D41760" t="str">
            <v>L</v>
          </cell>
        </row>
        <row r="41761">
          <cell r="A41761" t="str">
            <v>I0000008960</v>
          </cell>
          <cell r="B41761" t="str">
            <v>OLEO GTX 15W40</v>
          </cell>
          <cell r="C41761" t="str">
            <v>HIBE</v>
          </cell>
          <cell r="D41761" t="str">
            <v>L</v>
          </cell>
        </row>
        <row r="41762">
          <cell r="A41762" t="str">
            <v>I0000008961</v>
          </cell>
          <cell r="B41762" t="str">
            <v>ETANOL</v>
          </cell>
          <cell r="C41762" t="str">
            <v>HIBE</v>
          </cell>
          <cell r="D41762" t="str">
            <v>L</v>
          </cell>
        </row>
        <row r="41763">
          <cell r="A41763" t="str">
            <v>I0000008962</v>
          </cell>
          <cell r="B41763" t="str">
            <v>SERVICO DE VISITA TECNICA</v>
          </cell>
          <cell r="C41763" t="str">
            <v>SERV</v>
          </cell>
          <cell r="D41763" t="str">
            <v>UN</v>
          </cell>
        </row>
        <row r="41764">
          <cell r="A41764" t="str">
            <v>I0000008963</v>
          </cell>
          <cell r="B41764" t="str">
            <v>SABONETE DESENGRAXANTE LUVEX 04 LITROS</v>
          </cell>
          <cell r="C41764" t="str">
            <v>HIBE</v>
          </cell>
          <cell r="D41764" t="str">
            <v>UN</v>
          </cell>
        </row>
        <row r="41765">
          <cell r="A41765" t="str">
            <v>I0000008964</v>
          </cell>
          <cell r="B41765" t="str">
            <v>OCULOS DE SEGURANCA LENTE GRADUADA</v>
          </cell>
          <cell r="C41765" t="str">
            <v>HIBE</v>
          </cell>
          <cell r="D41765" t="str">
            <v>UN</v>
          </cell>
        </row>
        <row r="41766">
          <cell r="A41766" t="str">
            <v>I0000008965</v>
          </cell>
          <cell r="B41766" t="str">
            <v>FITA 105VD 25MMX15M  CX 64  CREMER TEC.</v>
          </cell>
          <cell r="C41766" t="str">
            <v>HIBE</v>
          </cell>
          <cell r="D41766" t="str">
            <v>UN</v>
          </cell>
        </row>
        <row r="41767">
          <cell r="A41767" t="str">
            <v>I0000008966</v>
          </cell>
          <cell r="B41767" t="str">
            <v>MOTOR ELET 8 DENTES 24V LE - 04.13.0184</v>
          </cell>
          <cell r="C41767" t="str">
            <v>HIBE</v>
          </cell>
          <cell r="D41767" t="str">
            <v>UN</v>
          </cell>
        </row>
        <row r="41768">
          <cell r="A41768" t="str">
            <v>I0000008967</v>
          </cell>
          <cell r="B41768" t="str">
            <v>MOTOR ASPIRADOR DE PO 220V TURBINA DUPLA</v>
          </cell>
          <cell r="C41768" t="str">
            <v>HIBE</v>
          </cell>
          <cell r="D41768" t="str">
            <v>UN</v>
          </cell>
        </row>
        <row r="41769">
          <cell r="A41769" t="str">
            <v>I0000008968</v>
          </cell>
          <cell r="B41769" t="str">
            <v>SENSOR IND QUAD DE PROX - PQ17-5DN</v>
          </cell>
          <cell r="C41769" t="str">
            <v>HIBE</v>
          </cell>
          <cell r="D41769" t="str">
            <v>UN</v>
          </cell>
        </row>
        <row r="41770">
          <cell r="A41770" t="str">
            <v>I0000008969</v>
          </cell>
          <cell r="B41770" t="str">
            <v>SENSOR IND QUAD DE PROX - PL-05N</v>
          </cell>
          <cell r="C41770" t="str">
            <v>HIBE</v>
          </cell>
          <cell r="D41770" t="str">
            <v>UN</v>
          </cell>
        </row>
        <row r="41771">
          <cell r="A41771" t="str">
            <v>I0000008970</v>
          </cell>
          <cell r="B41771" t="str">
            <v>SENSOR MAGNETICO - BNS 36-O2ZR 5,0M</v>
          </cell>
          <cell r="C41771" t="str">
            <v>HIBE</v>
          </cell>
          <cell r="D41771" t="str">
            <v>UN</v>
          </cell>
        </row>
        <row r="41772">
          <cell r="A41772" t="str">
            <v>I0000008971</v>
          </cell>
          <cell r="B41772" t="str">
            <v>ATUADOR MAGNETICO - BPS 36-1</v>
          </cell>
          <cell r="C41772" t="str">
            <v>HIBE</v>
          </cell>
          <cell r="D41772" t="str">
            <v>UN</v>
          </cell>
        </row>
        <row r="41773">
          <cell r="A41773" t="str">
            <v>I0000008972</v>
          </cell>
          <cell r="B41773" t="str">
            <v>ENG DENT 20 DENT/PASSO 1/2"81x25x24,5x67</v>
          </cell>
          <cell r="C41773" t="str">
            <v>HIBE</v>
          </cell>
          <cell r="D41773" t="str">
            <v>UN</v>
          </cell>
        </row>
        <row r="41774">
          <cell r="A41774" t="str">
            <v>I0000008973</v>
          </cell>
          <cell r="B41774" t="str">
            <v>INSERTO 16 POLOS - HDC HE 016M</v>
          </cell>
          <cell r="C41774" t="str">
            <v>HIBE</v>
          </cell>
          <cell r="D41774" t="str">
            <v>UN</v>
          </cell>
        </row>
        <row r="41775">
          <cell r="A41775" t="str">
            <v>I0000008974</v>
          </cell>
          <cell r="B41775" t="str">
            <v>CAD PLAST H3,8CM COR VERMELHO - SEGA001</v>
          </cell>
          <cell r="C41775" t="str">
            <v>HIBE</v>
          </cell>
          <cell r="D41775" t="str">
            <v>UN</v>
          </cell>
        </row>
        <row r="41776">
          <cell r="A41776" t="str">
            <v>I0000008975</v>
          </cell>
          <cell r="B41776" t="str">
            <v>REFORMA COMPLETA C/ CINTO DE SEGURANCA</v>
          </cell>
          <cell r="C41776" t="str">
            <v>SERV</v>
          </cell>
          <cell r="D41776" t="str">
            <v>UN</v>
          </cell>
        </row>
        <row r="41777">
          <cell r="A41777" t="str">
            <v>I0000008976</v>
          </cell>
          <cell r="B41777" t="str">
            <v>REF COMP C/ FORRAÇÃO/CONFEC ASSENTO NOVO</v>
          </cell>
          <cell r="C41777" t="str">
            <v>SERV</v>
          </cell>
          <cell r="D41777" t="str">
            <v>UN</v>
          </cell>
        </row>
        <row r="41778">
          <cell r="A41778" t="str">
            <v>I0000008977</v>
          </cell>
          <cell r="B41778" t="str">
            <v>CONECTOR BATERIA SB 175A-600V</v>
          </cell>
          <cell r="C41778" t="str">
            <v>HIBE</v>
          </cell>
          <cell r="D41778" t="str">
            <v>UN</v>
          </cell>
        </row>
        <row r="41779">
          <cell r="A41779" t="str">
            <v>I0000008978</v>
          </cell>
          <cell r="B41779" t="str">
            <v>CONECTOR BATERIA SP 350</v>
          </cell>
          <cell r="C41779" t="str">
            <v>HIBE</v>
          </cell>
          <cell r="D41779" t="str">
            <v>UN</v>
          </cell>
        </row>
        <row r="41780">
          <cell r="A41780" t="str">
            <v>I0000008979</v>
          </cell>
          <cell r="B41780" t="str">
            <v>RODA TRACAO ERX - COD 9903803</v>
          </cell>
          <cell r="C41780" t="str">
            <v>HIBE</v>
          </cell>
          <cell r="D41780" t="str">
            <v>UN</v>
          </cell>
        </row>
        <row r="41781">
          <cell r="A41781" t="str">
            <v>I0000008980</v>
          </cell>
          <cell r="B41781" t="str">
            <v>RODA DE CARGA ERX - COD: 2322471</v>
          </cell>
          <cell r="C41781" t="str">
            <v>HIBE</v>
          </cell>
          <cell r="D41781" t="str">
            <v>UN</v>
          </cell>
        </row>
        <row r="41782">
          <cell r="A41782" t="str">
            <v>I0000008981</v>
          </cell>
          <cell r="B41782" t="str">
            <v>BUCHA ERX - COD: 2312870</v>
          </cell>
          <cell r="C41782" t="str">
            <v>HIBE</v>
          </cell>
          <cell r="D41782" t="str">
            <v>UN</v>
          </cell>
        </row>
        <row r="41783">
          <cell r="A41783" t="str">
            <v>I0000008982</v>
          </cell>
          <cell r="B41783" t="str">
            <v>BUCHA ERX - COD: 2324365</v>
          </cell>
          <cell r="C41783" t="str">
            <v>HIBE</v>
          </cell>
          <cell r="D41783" t="str">
            <v>UN</v>
          </cell>
        </row>
        <row r="41784">
          <cell r="A41784" t="str">
            <v>I0000008983</v>
          </cell>
          <cell r="B41784" t="str">
            <v>RODA DE APOIO ERX - COD: 2322470</v>
          </cell>
          <cell r="C41784" t="str">
            <v>HIBE</v>
          </cell>
          <cell r="D41784" t="str">
            <v>UN</v>
          </cell>
        </row>
        <row r="41785">
          <cell r="A41785" t="str">
            <v>I0000008984</v>
          </cell>
          <cell r="B41785" t="str">
            <v>FUSIVEL DE POTENCIA DOURADO 175A</v>
          </cell>
          <cell r="C41785" t="str">
            <v>HIBE</v>
          </cell>
          <cell r="D41785" t="str">
            <v>UN</v>
          </cell>
        </row>
        <row r="41786">
          <cell r="A41786" t="str">
            <v>I0000008985</v>
          </cell>
          <cell r="B41786" t="str">
            <v>MANGUEIRA MONTADA H120-01</v>
          </cell>
          <cell r="C41786" t="str">
            <v>HIBE</v>
          </cell>
          <cell r="D41786" t="str">
            <v>UN</v>
          </cell>
        </row>
        <row r="41787">
          <cell r="A41787" t="str">
            <v>I0000008986</v>
          </cell>
          <cell r="B41787" t="str">
            <v>MANGUEIRA MONTADA H120-02</v>
          </cell>
          <cell r="C41787" t="str">
            <v>HIBE</v>
          </cell>
          <cell r="D41787" t="str">
            <v>UN</v>
          </cell>
        </row>
        <row r="41788">
          <cell r="A41788" t="str">
            <v>I0000008987</v>
          </cell>
          <cell r="B41788" t="str">
            <v>MANGUEIRA MONTADA H120-03</v>
          </cell>
          <cell r="C41788" t="str">
            <v>HIBE</v>
          </cell>
          <cell r="D41788" t="str">
            <v>UN</v>
          </cell>
        </row>
        <row r="41789">
          <cell r="A41789" t="str">
            <v>I0000008988</v>
          </cell>
          <cell r="B41789" t="str">
            <v>MANGUEIRA MONTADA H120-04</v>
          </cell>
          <cell r="C41789" t="str">
            <v>HIBE</v>
          </cell>
          <cell r="D41789" t="str">
            <v>UN</v>
          </cell>
        </row>
        <row r="41790">
          <cell r="A41790" t="str">
            <v>I0000008989</v>
          </cell>
          <cell r="B41790" t="str">
            <v>MANGUEIRA MONTADA H120-05</v>
          </cell>
          <cell r="C41790" t="str">
            <v>HIBE</v>
          </cell>
          <cell r="D41790" t="str">
            <v>UN</v>
          </cell>
        </row>
        <row r="41791">
          <cell r="A41791" t="str">
            <v>I0000008990</v>
          </cell>
          <cell r="B41791" t="str">
            <v>MANGUEIRA MONTADA H120-06</v>
          </cell>
          <cell r="C41791" t="str">
            <v>HIBE</v>
          </cell>
          <cell r="D41791" t="str">
            <v>UN</v>
          </cell>
        </row>
        <row r="41792">
          <cell r="A41792" t="str">
            <v>I0000008991</v>
          </cell>
          <cell r="B41792" t="str">
            <v>MANGUEIRA MONTADA H120-07</v>
          </cell>
          <cell r="C41792" t="str">
            <v>HIBE</v>
          </cell>
          <cell r="D41792" t="str">
            <v>UN</v>
          </cell>
        </row>
        <row r="41793">
          <cell r="A41793" t="str">
            <v>I0000008992</v>
          </cell>
          <cell r="B41793" t="str">
            <v>MANGUEIRA MONTADA H120-08</v>
          </cell>
          <cell r="C41793" t="str">
            <v>HIBE</v>
          </cell>
          <cell r="D41793" t="str">
            <v>UN</v>
          </cell>
        </row>
        <row r="41794">
          <cell r="A41794" t="str">
            <v>I0000008993</v>
          </cell>
          <cell r="B41794" t="str">
            <v>MANGUEIRA MONTADA H120-09</v>
          </cell>
          <cell r="C41794" t="str">
            <v>HIBE</v>
          </cell>
          <cell r="D41794" t="str">
            <v>UN</v>
          </cell>
        </row>
        <row r="41795">
          <cell r="A41795" t="str">
            <v>I0000008994</v>
          </cell>
          <cell r="B41795" t="str">
            <v>MANGUEIRA MONTADA H250-01</v>
          </cell>
          <cell r="C41795" t="str">
            <v>HIBE</v>
          </cell>
          <cell r="D41795" t="str">
            <v>UN</v>
          </cell>
        </row>
        <row r="41796">
          <cell r="A41796" t="str">
            <v>I0000008995</v>
          </cell>
          <cell r="B41796" t="str">
            <v>MANGUEIRA MONTADA H250-02</v>
          </cell>
          <cell r="C41796" t="str">
            <v>HIBE</v>
          </cell>
          <cell r="D41796" t="str">
            <v>UN</v>
          </cell>
        </row>
        <row r="41797">
          <cell r="A41797" t="str">
            <v>I0000008996</v>
          </cell>
          <cell r="B41797" t="str">
            <v>MANGUEIRA MONTADA H250-03</v>
          </cell>
          <cell r="C41797" t="str">
            <v>HIBE</v>
          </cell>
          <cell r="D41797" t="str">
            <v>UN</v>
          </cell>
        </row>
        <row r="41798">
          <cell r="A41798" t="str">
            <v>I0000008997</v>
          </cell>
          <cell r="B41798" t="str">
            <v>MANGUEIRA MONTADA H250-04</v>
          </cell>
          <cell r="C41798" t="str">
            <v>HIBE</v>
          </cell>
          <cell r="D41798" t="str">
            <v>UN</v>
          </cell>
        </row>
        <row r="41799">
          <cell r="A41799" t="str">
            <v>I0000008998</v>
          </cell>
          <cell r="B41799" t="str">
            <v>MANGUEIRA MONTADA H250-05</v>
          </cell>
          <cell r="C41799" t="str">
            <v>HIBE</v>
          </cell>
          <cell r="D41799" t="str">
            <v>UN</v>
          </cell>
        </row>
        <row r="41800">
          <cell r="A41800" t="str">
            <v>I0000008999</v>
          </cell>
          <cell r="B41800" t="str">
            <v>MANGUEIRA MONTADA H250-06</v>
          </cell>
          <cell r="C41800" t="str">
            <v>HIBE</v>
          </cell>
          <cell r="D41800" t="str">
            <v>UN</v>
          </cell>
        </row>
        <row r="41801">
          <cell r="A41801" t="str">
            <v>I0000009022</v>
          </cell>
          <cell r="B41801" t="str">
            <v>AMOSTRA AIR FRYER CESTO DUPLO</v>
          </cell>
          <cell r="C41801" t="str">
            <v>HIBE</v>
          </cell>
          <cell r="D41801" t="str">
            <v>UN</v>
          </cell>
        </row>
        <row r="41802">
          <cell r="A41802" t="str">
            <v>I0000009023</v>
          </cell>
          <cell r="B41802" t="str">
            <v>MANGUEIRA MONTADA H250-07</v>
          </cell>
          <cell r="C41802" t="str">
            <v>HIBE</v>
          </cell>
          <cell r="D41802" t="str">
            <v>UN</v>
          </cell>
        </row>
        <row r="41803">
          <cell r="A41803" t="str">
            <v>I0000009024</v>
          </cell>
          <cell r="B41803" t="str">
            <v>MANGUEIRA MONTADA H250-08</v>
          </cell>
          <cell r="C41803" t="str">
            <v>HIBE</v>
          </cell>
          <cell r="D41803" t="str">
            <v>UN</v>
          </cell>
        </row>
        <row r="41804">
          <cell r="A41804" t="str">
            <v>I0000009025</v>
          </cell>
          <cell r="B41804" t="str">
            <v>MANGUEIRA MONTADA S180-01</v>
          </cell>
          <cell r="C41804" t="str">
            <v>HIBE</v>
          </cell>
          <cell r="D41804" t="str">
            <v>UN</v>
          </cell>
        </row>
        <row r="41805">
          <cell r="A41805" t="str">
            <v>I0000009026</v>
          </cell>
          <cell r="B41805" t="str">
            <v>MANGUEIRA MONTADA S180-02</v>
          </cell>
          <cell r="C41805" t="str">
            <v>HIBE</v>
          </cell>
          <cell r="D41805" t="str">
            <v>UN</v>
          </cell>
        </row>
        <row r="41806">
          <cell r="A41806" t="str">
            <v>I0000009027</v>
          </cell>
          <cell r="B41806" t="str">
            <v>MANGUEIRA MONTADA S180-03</v>
          </cell>
          <cell r="C41806" t="str">
            <v>HIBE</v>
          </cell>
          <cell r="D41806" t="str">
            <v>UN</v>
          </cell>
        </row>
        <row r="41807">
          <cell r="A41807" t="str">
            <v>I0000009028</v>
          </cell>
          <cell r="B41807" t="str">
            <v>MANGUEIRA MONTADA S180-04</v>
          </cell>
          <cell r="C41807" t="str">
            <v>HIBE</v>
          </cell>
          <cell r="D41807" t="str">
            <v>UN</v>
          </cell>
        </row>
        <row r="41808">
          <cell r="A41808" t="str">
            <v>I0000009029</v>
          </cell>
          <cell r="B41808" t="str">
            <v>MANGUEIRA MONTADA S180-05</v>
          </cell>
          <cell r="C41808" t="str">
            <v>HIBE</v>
          </cell>
          <cell r="D41808" t="str">
            <v>UN</v>
          </cell>
        </row>
        <row r="41809">
          <cell r="A41809" t="str">
            <v>I0000009030</v>
          </cell>
          <cell r="B41809" t="str">
            <v>MANGUEIRA MONTADA S180-06</v>
          </cell>
          <cell r="C41809" t="str">
            <v>HIBE</v>
          </cell>
          <cell r="D41809" t="str">
            <v>UN</v>
          </cell>
        </row>
        <row r="41810">
          <cell r="A41810" t="str">
            <v>I0000009031</v>
          </cell>
          <cell r="B41810" t="str">
            <v>MANGUEIRA MONTADA S180-07</v>
          </cell>
          <cell r="C41810" t="str">
            <v>HIBE</v>
          </cell>
          <cell r="D41810" t="str">
            <v>UN</v>
          </cell>
        </row>
        <row r="41811">
          <cell r="A41811" t="str">
            <v>I0000009032</v>
          </cell>
          <cell r="B41811" t="str">
            <v>MANGUEIRA MONTADA S180-08</v>
          </cell>
          <cell r="C41811" t="str">
            <v>HIBE</v>
          </cell>
          <cell r="D41811" t="str">
            <v>UN</v>
          </cell>
        </row>
        <row r="41812">
          <cell r="A41812" t="str">
            <v>I0000009033</v>
          </cell>
          <cell r="B41812" t="str">
            <v>MANGUEIRA MONTADA S180-09</v>
          </cell>
          <cell r="C41812" t="str">
            <v>HIBE</v>
          </cell>
          <cell r="D41812" t="str">
            <v>UN</v>
          </cell>
        </row>
        <row r="41813">
          <cell r="A41813" t="str">
            <v>I0000009034</v>
          </cell>
          <cell r="B41813" t="str">
            <v>MANGUEIRA MONTADA S180-10</v>
          </cell>
          <cell r="C41813" t="str">
            <v>HIBE</v>
          </cell>
          <cell r="D41813" t="str">
            <v>UN</v>
          </cell>
        </row>
        <row r="41814">
          <cell r="A41814" t="str">
            <v>I0000009035</v>
          </cell>
          <cell r="B41814" t="str">
            <v>MANGUEIRA MONTADA S250-01</v>
          </cell>
          <cell r="C41814" t="str">
            <v>HIBE</v>
          </cell>
          <cell r="D41814" t="str">
            <v>UN</v>
          </cell>
        </row>
        <row r="41815">
          <cell r="A41815" t="str">
            <v>I0000009036</v>
          </cell>
          <cell r="B41815" t="str">
            <v>MANGUEIRA MONTADA S250-02</v>
          </cell>
          <cell r="C41815" t="str">
            <v>HIBE</v>
          </cell>
          <cell r="D41815" t="str">
            <v>UN</v>
          </cell>
        </row>
        <row r="41816">
          <cell r="A41816" t="str">
            <v>I0000009037</v>
          </cell>
          <cell r="B41816" t="str">
            <v>MANGUEIRA MONTADA S250-03</v>
          </cell>
          <cell r="C41816" t="str">
            <v>HIBE</v>
          </cell>
          <cell r="D41816" t="str">
            <v>UN</v>
          </cell>
        </row>
        <row r="41817">
          <cell r="A41817" t="str">
            <v>I0000009038</v>
          </cell>
          <cell r="B41817" t="str">
            <v>MANGUEIRA MONTADA S250-04</v>
          </cell>
          <cell r="C41817" t="str">
            <v>HIBE</v>
          </cell>
          <cell r="D41817" t="str">
            <v>UN</v>
          </cell>
        </row>
        <row r="41818">
          <cell r="A41818" t="str">
            <v>I0000009039</v>
          </cell>
          <cell r="B41818" t="str">
            <v>MANGUEIRA MONTADA S250-05</v>
          </cell>
          <cell r="C41818" t="str">
            <v>HIBE</v>
          </cell>
          <cell r="D41818" t="str">
            <v>UN</v>
          </cell>
        </row>
        <row r="41819">
          <cell r="A41819" t="str">
            <v>I0000009040</v>
          </cell>
          <cell r="B41819" t="str">
            <v>MANGUEIRA MONTADA S250-06</v>
          </cell>
          <cell r="C41819" t="str">
            <v>HIBE</v>
          </cell>
          <cell r="D41819" t="str">
            <v>UN</v>
          </cell>
        </row>
        <row r="41820">
          <cell r="A41820" t="str">
            <v>I0000009041</v>
          </cell>
          <cell r="B41820" t="str">
            <v>MANGUEIRA MONTADA S250-07</v>
          </cell>
          <cell r="C41820" t="str">
            <v>HIBE</v>
          </cell>
          <cell r="D41820" t="str">
            <v>UN</v>
          </cell>
        </row>
        <row r="41821">
          <cell r="A41821" t="str">
            <v>I0000009042</v>
          </cell>
          <cell r="B41821" t="str">
            <v>MANGUEIRA MONTADA S250-08</v>
          </cell>
          <cell r="C41821" t="str">
            <v>HIBE</v>
          </cell>
          <cell r="D41821" t="str">
            <v>UN</v>
          </cell>
        </row>
        <row r="41822">
          <cell r="A41822" t="str">
            <v>I0000009043</v>
          </cell>
          <cell r="B41822" t="str">
            <v>MANGUEIRA MONTADA S250-09</v>
          </cell>
          <cell r="C41822" t="str">
            <v>HIBE</v>
          </cell>
          <cell r="D41822" t="str">
            <v>UN</v>
          </cell>
        </row>
        <row r="41823">
          <cell r="A41823" t="str">
            <v>I0000009044</v>
          </cell>
          <cell r="B41823" t="str">
            <v>MANGUEIRA MONTADA S250-10</v>
          </cell>
          <cell r="C41823" t="str">
            <v>HIBE</v>
          </cell>
          <cell r="D41823" t="str">
            <v>UN</v>
          </cell>
        </row>
        <row r="41824">
          <cell r="A41824" t="str">
            <v>I0000009045</v>
          </cell>
          <cell r="B41824" t="str">
            <v>MANGUEIRA MONTADA H380-01</v>
          </cell>
          <cell r="C41824" t="str">
            <v>HIBE</v>
          </cell>
          <cell r="D41824" t="str">
            <v>UN</v>
          </cell>
        </row>
        <row r="41825">
          <cell r="A41825" t="str">
            <v>I0000009046</v>
          </cell>
          <cell r="B41825" t="str">
            <v>MANGUEIRA MONTADA H380-02</v>
          </cell>
          <cell r="C41825" t="str">
            <v>HIBE</v>
          </cell>
          <cell r="D41825" t="str">
            <v>UN</v>
          </cell>
        </row>
        <row r="41826">
          <cell r="A41826" t="str">
            <v>I0000009047</v>
          </cell>
          <cell r="B41826" t="str">
            <v>MANGUEIRA MONTADA H380-03</v>
          </cell>
          <cell r="C41826" t="str">
            <v>HIBE</v>
          </cell>
          <cell r="D41826" t="str">
            <v>UN</v>
          </cell>
        </row>
        <row r="41827">
          <cell r="A41827" t="str">
            <v>I0000009048</v>
          </cell>
          <cell r="B41827" t="str">
            <v>MANGUEIRA MONTADA H380-03A</v>
          </cell>
          <cell r="C41827" t="str">
            <v>HIBE</v>
          </cell>
          <cell r="D41827" t="str">
            <v>UN</v>
          </cell>
        </row>
        <row r="41828">
          <cell r="A41828" t="str">
            <v>I0000009049</v>
          </cell>
          <cell r="B41828" t="str">
            <v>MANGUEIRA MONTADA H380-04</v>
          </cell>
          <cell r="C41828" t="str">
            <v>HIBE</v>
          </cell>
          <cell r="D41828" t="str">
            <v>UN</v>
          </cell>
        </row>
        <row r="41829">
          <cell r="A41829" t="str">
            <v>I0000009050</v>
          </cell>
          <cell r="B41829" t="str">
            <v>MANGUEIRA MONTADA H380-05</v>
          </cell>
          <cell r="C41829" t="str">
            <v>HIBE</v>
          </cell>
          <cell r="D41829" t="str">
            <v>UN</v>
          </cell>
        </row>
        <row r="41830">
          <cell r="A41830" t="str">
            <v>I0000009051</v>
          </cell>
          <cell r="B41830" t="str">
            <v>MANGUEIRA MONTADA H380-06</v>
          </cell>
          <cell r="C41830" t="str">
            <v>HIBE</v>
          </cell>
          <cell r="D41830" t="str">
            <v>UN</v>
          </cell>
        </row>
        <row r="41831">
          <cell r="A41831" t="str">
            <v>I0000009052</v>
          </cell>
          <cell r="B41831" t="str">
            <v>MANGUEIRA MONTADA H380-07</v>
          </cell>
          <cell r="C41831" t="str">
            <v>HIBE</v>
          </cell>
          <cell r="D41831" t="str">
            <v>UN</v>
          </cell>
        </row>
        <row r="41832">
          <cell r="A41832" t="str">
            <v>I0000009053</v>
          </cell>
          <cell r="B41832" t="str">
            <v>MANGUEIRA MONTADA H380-08</v>
          </cell>
          <cell r="C41832" t="str">
            <v>HIBE</v>
          </cell>
          <cell r="D41832" t="str">
            <v>UN</v>
          </cell>
        </row>
        <row r="41833">
          <cell r="A41833" t="str">
            <v>I0000009054</v>
          </cell>
          <cell r="B41833" t="str">
            <v>MANGUEIRA MONTADA H380-09</v>
          </cell>
          <cell r="C41833" t="str">
            <v>HIBE</v>
          </cell>
          <cell r="D41833" t="str">
            <v>UN</v>
          </cell>
        </row>
        <row r="41834">
          <cell r="A41834" t="str">
            <v>I0000009055</v>
          </cell>
          <cell r="B41834" t="str">
            <v>MANGUEIRA MONTADA H380-10</v>
          </cell>
          <cell r="C41834" t="str">
            <v>HIBE</v>
          </cell>
          <cell r="D41834" t="str">
            <v>UN</v>
          </cell>
        </row>
        <row r="41835">
          <cell r="A41835" t="str">
            <v>I0000009056</v>
          </cell>
          <cell r="B41835" t="str">
            <v>MANGUEIRA MONTADA H380-11</v>
          </cell>
          <cell r="C41835" t="str">
            <v>HIBE</v>
          </cell>
          <cell r="D41835" t="str">
            <v>UN</v>
          </cell>
        </row>
        <row r="41836">
          <cell r="A41836" t="str">
            <v>I0000009057</v>
          </cell>
          <cell r="B41836" t="str">
            <v>MANGUEIRA MONTADA H380-12</v>
          </cell>
          <cell r="C41836" t="str">
            <v>HIBE</v>
          </cell>
          <cell r="D41836" t="str">
            <v>UN</v>
          </cell>
        </row>
        <row r="41837">
          <cell r="A41837" t="str">
            <v>I0000009058</v>
          </cell>
          <cell r="B41837" t="str">
            <v>MANGUEIRA MONTADA H200-01</v>
          </cell>
          <cell r="C41837" t="str">
            <v>HIBE</v>
          </cell>
          <cell r="D41837" t="str">
            <v>UN</v>
          </cell>
        </row>
        <row r="41838">
          <cell r="A41838" t="str">
            <v>I0000009059</v>
          </cell>
          <cell r="B41838" t="str">
            <v>MANGUEIRA MONTADA H200-02</v>
          </cell>
          <cell r="C41838" t="str">
            <v>HIBE</v>
          </cell>
          <cell r="D41838" t="str">
            <v>UN</v>
          </cell>
        </row>
        <row r="41839">
          <cell r="A41839" t="str">
            <v>I0000009060</v>
          </cell>
          <cell r="B41839" t="str">
            <v>MANGUEIRA MONTADA H200-03</v>
          </cell>
          <cell r="C41839" t="str">
            <v>HIBE</v>
          </cell>
          <cell r="D41839" t="str">
            <v>UN</v>
          </cell>
        </row>
        <row r="41840">
          <cell r="A41840" t="str">
            <v>I0000009061</v>
          </cell>
          <cell r="B41840" t="str">
            <v>MANGUEIRA MONTADA H200-04</v>
          </cell>
          <cell r="C41840" t="str">
            <v>HIBE</v>
          </cell>
          <cell r="D41840" t="str">
            <v>UN</v>
          </cell>
        </row>
        <row r="41841">
          <cell r="A41841" t="str">
            <v>I0000009062</v>
          </cell>
          <cell r="B41841" t="str">
            <v>MANGUEIRA MONTADA H200-05</v>
          </cell>
          <cell r="C41841" t="str">
            <v>HIBE</v>
          </cell>
          <cell r="D41841" t="str">
            <v>UN</v>
          </cell>
        </row>
        <row r="41842">
          <cell r="A41842" t="str">
            <v>I0000009063</v>
          </cell>
          <cell r="B41842" t="str">
            <v>MANGUEIRA MONTADA H200-06</v>
          </cell>
          <cell r="C41842" t="str">
            <v>HIBE</v>
          </cell>
          <cell r="D41842" t="str">
            <v>UN</v>
          </cell>
        </row>
        <row r="41843">
          <cell r="A41843" t="str">
            <v>I0000009064</v>
          </cell>
          <cell r="B41843" t="str">
            <v>MANGUEIRA MONTADA H200-07</v>
          </cell>
          <cell r="C41843" t="str">
            <v>HIBE</v>
          </cell>
          <cell r="D41843" t="str">
            <v>UN</v>
          </cell>
        </row>
        <row r="41844">
          <cell r="A41844" t="str">
            <v>I0000009065</v>
          </cell>
          <cell r="B41844" t="str">
            <v>MANGUEIRA MONTADA H200-08</v>
          </cell>
          <cell r="C41844" t="str">
            <v>HIBE</v>
          </cell>
          <cell r="D41844" t="str">
            <v>UN</v>
          </cell>
        </row>
        <row r="41845">
          <cell r="A41845" t="str">
            <v>I0000009066</v>
          </cell>
          <cell r="B41845" t="str">
            <v>MANGUEIRA MONTADA H200-09</v>
          </cell>
          <cell r="C41845" t="str">
            <v>HIBE</v>
          </cell>
          <cell r="D41845" t="str">
            <v>UN</v>
          </cell>
        </row>
        <row r="41846">
          <cell r="A41846" t="str">
            <v>I0000009067</v>
          </cell>
          <cell r="B41846" t="str">
            <v>MANGUEIRA MONTADA H320-01</v>
          </cell>
          <cell r="C41846" t="str">
            <v>HIBE</v>
          </cell>
          <cell r="D41846" t="str">
            <v>UN</v>
          </cell>
        </row>
        <row r="41847">
          <cell r="A41847" t="str">
            <v>I0000009068</v>
          </cell>
          <cell r="B41847" t="str">
            <v>MANGUEIRA MONTADA H320-02</v>
          </cell>
          <cell r="C41847" t="str">
            <v>HIBE</v>
          </cell>
          <cell r="D41847" t="str">
            <v>UN</v>
          </cell>
        </row>
        <row r="41848">
          <cell r="A41848" t="str">
            <v>I0000009069</v>
          </cell>
          <cell r="B41848" t="str">
            <v>MANGUEIRA MONTADA H320-03</v>
          </cell>
          <cell r="C41848" t="str">
            <v>HIBE</v>
          </cell>
          <cell r="D41848" t="str">
            <v>UN</v>
          </cell>
        </row>
        <row r="41849">
          <cell r="A41849" t="str">
            <v>I0000009070</v>
          </cell>
          <cell r="B41849" t="str">
            <v>MANGUEIRA MONTADA H320-04</v>
          </cell>
          <cell r="C41849" t="str">
            <v>HIBE</v>
          </cell>
          <cell r="D41849" t="str">
            <v>UN</v>
          </cell>
        </row>
        <row r="41850">
          <cell r="A41850" t="str">
            <v>I0000009071</v>
          </cell>
          <cell r="B41850" t="str">
            <v>MANGUEIRA MONTADA H320-05</v>
          </cell>
          <cell r="C41850" t="str">
            <v>HIBE</v>
          </cell>
          <cell r="D41850" t="str">
            <v>UN</v>
          </cell>
        </row>
        <row r="41851">
          <cell r="A41851" t="str">
            <v>I0000009072</v>
          </cell>
          <cell r="B41851" t="str">
            <v>MANGUEIRA MONTADA H320-06</v>
          </cell>
          <cell r="C41851" t="str">
            <v>HIBE</v>
          </cell>
          <cell r="D41851" t="str">
            <v>UN</v>
          </cell>
        </row>
        <row r="41852">
          <cell r="A41852" t="str">
            <v>I0000009073</v>
          </cell>
          <cell r="B41852" t="str">
            <v>MANGUEIRA MONTADA H320-07</v>
          </cell>
          <cell r="C41852" t="str">
            <v>HIBE</v>
          </cell>
          <cell r="D41852" t="str">
            <v>UN</v>
          </cell>
        </row>
        <row r="41853">
          <cell r="A41853" t="str">
            <v>I0000009074</v>
          </cell>
          <cell r="B41853" t="str">
            <v>MANGUEIRA MONTADA H320-08</v>
          </cell>
          <cell r="C41853" t="str">
            <v>HIBE</v>
          </cell>
          <cell r="D41853" t="str">
            <v>UN</v>
          </cell>
        </row>
        <row r="41854">
          <cell r="A41854" t="str">
            <v>I0000009075</v>
          </cell>
          <cell r="B41854" t="str">
            <v>MANGUEIRA MONTADA H320-09</v>
          </cell>
          <cell r="C41854" t="str">
            <v>HIBE</v>
          </cell>
          <cell r="D41854" t="str">
            <v>UN</v>
          </cell>
        </row>
        <row r="41855">
          <cell r="A41855" t="str">
            <v>I0000009076</v>
          </cell>
          <cell r="B41855" t="str">
            <v>MANGUEIRA MONTADA H320-10</v>
          </cell>
          <cell r="C41855" t="str">
            <v>HIBE</v>
          </cell>
          <cell r="D41855" t="str">
            <v>UN</v>
          </cell>
        </row>
        <row r="41856">
          <cell r="A41856" t="str">
            <v>I0000009077</v>
          </cell>
          <cell r="B41856" t="str">
            <v>MANGUEIRA MONTADA H320-11</v>
          </cell>
          <cell r="C41856" t="str">
            <v>HIBE</v>
          </cell>
          <cell r="D41856" t="str">
            <v>UN</v>
          </cell>
        </row>
        <row r="41857">
          <cell r="A41857" t="str">
            <v>I0000009078</v>
          </cell>
          <cell r="B41857" t="str">
            <v>MANGUEIRA MONTADA H320-12</v>
          </cell>
          <cell r="C41857" t="str">
            <v>HIBE</v>
          </cell>
          <cell r="D41857" t="str">
            <v>UN</v>
          </cell>
        </row>
        <row r="41858">
          <cell r="A41858" t="str">
            <v>I0000009079</v>
          </cell>
          <cell r="B41858" t="str">
            <v>MANGUEIRA MONTADA S400-01</v>
          </cell>
          <cell r="C41858" t="str">
            <v>HIBE</v>
          </cell>
          <cell r="D41858" t="str">
            <v>UN</v>
          </cell>
        </row>
        <row r="41859">
          <cell r="A41859" t="str">
            <v>I0000009080</v>
          </cell>
          <cell r="B41859" t="str">
            <v>MANGUEIRA MONTADA S400-02</v>
          </cell>
          <cell r="C41859" t="str">
            <v>HIBE</v>
          </cell>
          <cell r="D41859" t="str">
            <v>UN</v>
          </cell>
        </row>
        <row r="41860">
          <cell r="A41860" t="str">
            <v>I0000009081</v>
          </cell>
          <cell r="B41860" t="str">
            <v>MANGUEIRA MONTADA S400-03</v>
          </cell>
          <cell r="C41860" t="str">
            <v>HIBE</v>
          </cell>
          <cell r="D41860" t="str">
            <v>UN</v>
          </cell>
        </row>
        <row r="41861">
          <cell r="A41861" t="str">
            <v>I0000009082</v>
          </cell>
          <cell r="B41861" t="str">
            <v>MANGUEIRA MONTADA S400-04</v>
          </cell>
          <cell r="C41861" t="str">
            <v>HIBE</v>
          </cell>
          <cell r="D41861" t="str">
            <v>UN</v>
          </cell>
        </row>
        <row r="41862">
          <cell r="A41862" t="str">
            <v>I0000009083</v>
          </cell>
          <cell r="B41862" t="str">
            <v>MANGUEIRA MONTADA S400-05</v>
          </cell>
          <cell r="C41862" t="str">
            <v>HIBE</v>
          </cell>
          <cell r="D41862" t="str">
            <v>UN</v>
          </cell>
        </row>
        <row r="41863">
          <cell r="A41863" t="str">
            <v>I0000009084</v>
          </cell>
          <cell r="B41863" t="str">
            <v>MANGUEIRA MONTADA S400-06</v>
          </cell>
          <cell r="C41863" t="str">
            <v>HIBE</v>
          </cell>
          <cell r="D41863" t="str">
            <v>UN</v>
          </cell>
        </row>
        <row r="41864">
          <cell r="A41864" t="str">
            <v>I0000009085</v>
          </cell>
          <cell r="B41864" t="str">
            <v>MANGUEIRA MONTADA S400-07</v>
          </cell>
          <cell r="C41864" t="str">
            <v>HIBE</v>
          </cell>
          <cell r="D41864" t="str">
            <v>UN</v>
          </cell>
        </row>
        <row r="41865">
          <cell r="A41865" t="str">
            <v>I0000009086</v>
          </cell>
          <cell r="B41865" t="str">
            <v>MANGUEIRA MONTADA S400-08</v>
          </cell>
          <cell r="C41865" t="str">
            <v>HIBE</v>
          </cell>
          <cell r="D41865" t="str">
            <v>UN</v>
          </cell>
        </row>
        <row r="41866">
          <cell r="A41866" t="str">
            <v>I0000009087</v>
          </cell>
          <cell r="B41866" t="str">
            <v>MANGUEIRA MONTADA S400-09</v>
          </cell>
          <cell r="C41866" t="str">
            <v>HIBE</v>
          </cell>
          <cell r="D41866" t="str">
            <v>UN</v>
          </cell>
        </row>
        <row r="41867">
          <cell r="A41867" t="str">
            <v>I0000009088</v>
          </cell>
          <cell r="B41867" t="str">
            <v>MANGUEIRA MONTADA H500-01</v>
          </cell>
          <cell r="C41867" t="str">
            <v>HIBE</v>
          </cell>
          <cell r="D41867" t="str">
            <v>UN</v>
          </cell>
        </row>
        <row r="41868">
          <cell r="A41868" t="str">
            <v>I0000009089</v>
          </cell>
          <cell r="B41868" t="str">
            <v>MANGUEIRA MONTADA MOL-01</v>
          </cell>
          <cell r="C41868" t="str">
            <v>HIBE</v>
          </cell>
          <cell r="D41868" t="str">
            <v>UN</v>
          </cell>
        </row>
        <row r="41869">
          <cell r="A41869" t="str">
            <v>I0000009090</v>
          </cell>
          <cell r="B41869" t="str">
            <v>MANGUEIRA MONTADA MOL-02</v>
          </cell>
          <cell r="C41869" t="str">
            <v>HIBE</v>
          </cell>
          <cell r="D41869" t="str">
            <v>UN</v>
          </cell>
        </row>
        <row r="41870">
          <cell r="A41870" t="str">
            <v>I0000009091</v>
          </cell>
          <cell r="B41870" t="str">
            <v>MANGUEIRA MONTADA R150-01</v>
          </cell>
          <cell r="C41870" t="str">
            <v>HIBE</v>
          </cell>
          <cell r="D41870" t="str">
            <v>UN</v>
          </cell>
        </row>
        <row r="41871">
          <cell r="A41871" t="str">
            <v>I0000009092</v>
          </cell>
          <cell r="B41871" t="str">
            <v>MANGUEIRA MONTADA R150-02</v>
          </cell>
          <cell r="C41871" t="str">
            <v>HIBE</v>
          </cell>
          <cell r="D41871" t="str">
            <v>UN</v>
          </cell>
        </row>
        <row r="41872">
          <cell r="A41872" t="str">
            <v>I0000009093</v>
          </cell>
          <cell r="B41872" t="str">
            <v>MANGUEIRA MONTADA R150-03</v>
          </cell>
          <cell r="C41872" t="str">
            <v>HIBE</v>
          </cell>
          <cell r="D41872" t="str">
            <v>UN</v>
          </cell>
        </row>
        <row r="41873">
          <cell r="A41873" t="str">
            <v>I0000009094</v>
          </cell>
          <cell r="B41873" t="str">
            <v>MANGUEIRA MONTADA R150-04</v>
          </cell>
          <cell r="C41873" t="str">
            <v>HIBE</v>
          </cell>
          <cell r="D41873" t="str">
            <v>UN</v>
          </cell>
        </row>
        <row r="41874">
          <cell r="A41874" t="str">
            <v>I0000009095</v>
          </cell>
          <cell r="B41874" t="str">
            <v>MANGUEIRA MONTADA R150-05</v>
          </cell>
          <cell r="C41874" t="str">
            <v>HIBE</v>
          </cell>
          <cell r="D41874" t="str">
            <v>UN</v>
          </cell>
        </row>
        <row r="41875">
          <cell r="A41875" t="str">
            <v>I0000009096</v>
          </cell>
          <cell r="B41875" t="str">
            <v>MANGUEIRA MONTADA R150-06</v>
          </cell>
          <cell r="C41875" t="str">
            <v>HIBE</v>
          </cell>
          <cell r="D41875" t="str">
            <v>UN</v>
          </cell>
        </row>
        <row r="41876">
          <cell r="A41876" t="str">
            <v>I0000009097</v>
          </cell>
          <cell r="B41876" t="str">
            <v>MANGUEIRA MONTADA R150-07</v>
          </cell>
          <cell r="C41876" t="str">
            <v>HIBE</v>
          </cell>
          <cell r="D41876" t="str">
            <v>UN</v>
          </cell>
        </row>
        <row r="41877">
          <cell r="A41877" t="str">
            <v>I0000009098</v>
          </cell>
          <cell r="B41877" t="str">
            <v>MANGUEIRA MONTADA R150-08</v>
          </cell>
          <cell r="C41877" t="str">
            <v>HIBE</v>
          </cell>
          <cell r="D41877" t="str">
            <v>UN</v>
          </cell>
        </row>
        <row r="41878">
          <cell r="A41878" t="str">
            <v>I0000009099</v>
          </cell>
          <cell r="B41878" t="str">
            <v>MANGUEIRA MONTADA R150-09</v>
          </cell>
          <cell r="C41878" t="str">
            <v>HIBE</v>
          </cell>
          <cell r="D41878" t="str">
            <v>UN</v>
          </cell>
        </row>
        <row r="41879">
          <cell r="A41879" t="str">
            <v>I0000009100</v>
          </cell>
          <cell r="B41879" t="str">
            <v>MANGUEIRA MONTADA R150-10</v>
          </cell>
          <cell r="C41879" t="str">
            <v>HIBE</v>
          </cell>
          <cell r="D41879" t="str">
            <v>UN</v>
          </cell>
        </row>
        <row r="41880">
          <cell r="A41880" t="str">
            <v>I0000009101</v>
          </cell>
          <cell r="B41880" t="str">
            <v>MANGUEIRA MONTADA R150-11</v>
          </cell>
          <cell r="C41880" t="str">
            <v>HIBE</v>
          </cell>
          <cell r="D41880" t="str">
            <v>UN</v>
          </cell>
        </row>
        <row r="41881">
          <cell r="A41881" t="str">
            <v>I0000009102</v>
          </cell>
          <cell r="B41881" t="str">
            <v>MANGUEIRA MONTADA R150-12</v>
          </cell>
          <cell r="C41881" t="str">
            <v>HIBE</v>
          </cell>
          <cell r="D41881" t="str">
            <v>UN</v>
          </cell>
        </row>
        <row r="41882">
          <cell r="A41882" t="str">
            <v>I0000009103</v>
          </cell>
          <cell r="B41882" t="str">
            <v>MANGUEIRA MONTADA R150-13</v>
          </cell>
          <cell r="C41882" t="str">
            <v>HIBE</v>
          </cell>
          <cell r="D41882" t="str">
            <v>UN</v>
          </cell>
        </row>
        <row r="41883">
          <cell r="A41883" t="str">
            <v>I0000009104</v>
          </cell>
          <cell r="B41883" t="str">
            <v>MANGUEIRA MONTADA R150-14</v>
          </cell>
          <cell r="C41883" t="str">
            <v>HIBE</v>
          </cell>
          <cell r="D41883" t="str">
            <v>UN</v>
          </cell>
        </row>
        <row r="41884">
          <cell r="A41884" t="str">
            <v>I0000009105</v>
          </cell>
          <cell r="B41884" t="str">
            <v>MANGUEIRA MONTADA R150-15</v>
          </cell>
          <cell r="C41884" t="str">
            <v>HIBE</v>
          </cell>
          <cell r="D41884" t="str">
            <v>UN</v>
          </cell>
        </row>
        <row r="41885">
          <cell r="A41885" t="str">
            <v>I0000009106</v>
          </cell>
          <cell r="B41885" t="str">
            <v>MANGUEIRA MONTADA R220-01</v>
          </cell>
          <cell r="C41885" t="str">
            <v>HIBE</v>
          </cell>
          <cell r="D41885" t="str">
            <v>UN</v>
          </cell>
        </row>
        <row r="41886">
          <cell r="A41886" t="str">
            <v>I0000009107</v>
          </cell>
          <cell r="B41886" t="str">
            <v>MANGUEIRA MONTADA R220-02</v>
          </cell>
          <cell r="C41886" t="str">
            <v>HIBE</v>
          </cell>
          <cell r="D41886" t="str">
            <v>UN</v>
          </cell>
        </row>
        <row r="41887">
          <cell r="A41887" t="str">
            <v>I0000009108</v>
          </cell>
          <cell r="B41887" t="str">
            <v>MANGUEIRA MONTADA R220-03</v>
          </cell>
          <cell r="C41887" t="str">
            <v>HIBE</v>
          </cell>
          <cell r="D41887" t="str">
            <v>UN</v>
          </cell>
        </row>
        <row r="41888">
          <cell r="A41888" t="str">
            <v>I0000009109</v>
          </cell>
          <cell r="B41888" t="str">
            <v>MANGUEIRA MONTADA R220-04</v>
          </cell>
          <cell r="C41888" t="str">
            <v>HIBE</v>
          </cell>
          <cell r="D41888" t="str">
            <v>UN</v>
          </cell>
        </row>
        <row r="41889">
          <cell r="A41889" t="str">
            <v>I0000009110</v>
          </cell>
          <cell r="B41889" t="str">
            <v>MANGUEIRA MONTADA R220-05</v>
          </cell>
          <cell r="C41889" t="str">
            <v>HIBE</v>
          </cell>
          <cell r="D41889" t="str">
            <v>UN</v>
          </cell>
        </row>
        <row r="41890">
          <cell r="A41890" t="str">
            <v>I0000009111</v>
          </cell>
          <cell r="B41890" t="str">
            <v>MANGUEIRA MONTADA R220-06</v>
          </cell>
          <cell r="C41890" t="str">
            <v>HIBE</v>
          </cell>
          <cell r="D41890" t="str">
            <v>UN</v>
          </cell>
        </row>
        <row r="41891">
          <cell r="A41891" t="str">
            <v>I0000009112</v>
          </cell>
          <cell r="B41891" t="str">
            <v>MANGUEIRA MONTADA R220-07</v>
          </cell>
          <cell r="C41891" t="str">
            <v>HIBE</v>
          </cell>
          <cell r="D41891" t="str">
            <v>UN</v>
          </cell>
        </row>
        <row r="41892">
          <cell r="A41892" t="str">
            <v>I0000009113</v>
          </cell>
          <cell r="B41892" t="str">
            <v>MANGUEIRA MONTADA R220-08</v>
          </cell>
          <cell r="C41892" t="str">
            <v>HIBE</v>
          </cell>
          <cell r="D41892" t="str">
            <v>UN</v>
          </cell>
        </row>
        <row r="41893">
          <cell r="A41893" t="str">
            <v>I0000009114</v>
          </cell>
          <cell r="B41893" t="str">
            <v>MANGUEIRA MONTADA R220-09</v>
          </cell>
          <cell r="C41893" t="str">
            <v>HIBE</v>
          </cell>
          <cell r="D41893" t="str">
            <v>UN</v>
          </cell>
        </row>
        <row r="41894">
          <cell r="A41894" t="str">
            <v>I0000009115</v>
          </cell>
          <cell r="B41894" t="str">
            <v>MANGUEIRA MONTADA R220-10</v>
          </cell>
          <cell r="C41894" t="str">
            <v>HIBE</v>
          </cell>
          <cell r="D41894" t="str">
            <v>UN</v>
          </cell>
        </row>
        <row r="41895">
          <cell r="A41895" t="str">
            <v>I0000009116</v>
          </cell>
          <cell r="B41895" t="str">
            <v>MANGUEIRA MONTADA R220-11</v>
          </cell>
          <cell r="C41895" t="str">
            <v>HIBE</v>
          </cell>
          <cell r="D41895" t="str">
            <v>UN</v>
          </cell>
        </row>
        <row r="41896">
          <cell r="A41896" t="str">
            <v>I0000009117</v>
          </cell>
          <cell r="B41896" t="str">
            <v>MANGUEIRA MONTADA R220-12</v>
          </cell>
          <cell r="C41896" t="str">
            <v>HIBE</v>
          </cell>
          <cell r="D41896" t="str">
            <v>UN</v>
          </cell>
        </row>
        <row r="41897">
          <cell r="A41897" t="str">
            <v>I0000009118</v>
          </cell>
          <cell r="B41897" t="str">
            <v>MANGUEIRA MONTADA S320-01</v>
          </cell>
          <cell r="C41897" t="str">
            <v>HIBE</v>
          </cell>
          <cell r="D41897" t="str">
            <v>UN</v>
          </cell>
        </row>
        <row r="41898">
          <cell r="A41898" t="str">
            <v>I0000009119</v>
          </cell>
          <cell r="B41898" t="str">
            <v>MANGUEIRA MONTADA S320-02</v>
          </cell>
          <cell r="C41898" t="str">
            <v>HIBE</v>
          </cell>
          <cell r="D41898" t="str">
            <v>UN</v>
          </cell>
        </row>
        <row r="41899">
          <cell r="A41899" t="str">
            <v>I0000009120</v>
          </cell>
          <cell r="B41899" t="str">
            <v>MANGUEIRA MONTADA S320-03</v>
          </cell>
          <cell r="C41899" t="str">
            <v>HIBE</v>
          </cell>
          <cell r="D41899" t="str">
            <v>UN</v>
          </cell>
        </row>
        <row r="41900">
          <cell r="A41900" t="str">
            <v>I0000009121</v>
          </cell>
          <cell r="B41900" t="str">
            <v>MANGUEIRA MONTADA S320-04</v>
          </cell>
          <cell r="C41900" t="str">
            <v>HIBE</v>
          </cell>
          <cell r="D41900" t="str">
            <v>UN</v>
          </cell>
        </row>
        <row r="41901">
          <cell r="A41901" t="str">
            <v>I0000009122</v>
          </cell>
          <cell r="B41901" t="str">
            <v>MANGUEIRA MONTADA S320-05</v>
          </cell>
          <cell r="C41901" t="str">
            <v>HIBE</v>
          </cell>
          <cell r="D41901" t="str">
            <v>UN</v>
          </cell>
        </row>
        <row r="41902">
          <cell r="A41902" t="str">
            <v>I0000009123</v>
          </cell>
          <cell r="B41902" t="str">
            <v>MANGUEIRA MONTADA S320-06</v>
          </cell>
          <cell r="C41902" t="str">
            <v>HIBE</v>
          </cell>
          <cell r="D41902" t="str">
            <v>UN</v>
          </cell>
        </row>
        <row r="41903">
          <cell r="A41903" t="str">
            <v>I0000009124</v>
          </cell>
          <cell r="B41903" t="str">
            <v>MANGUEIRA MONTADA S320-07</v>
          </cell>
          <cell r="C41903" t="str">
            <v>HIBE</v>
          </cell>
          <cell r="D41903" t="str">
            <v>UN</v>
          </cell>
        </row>
        <row r="41904">
          <cell r="A41904" t="str">
            <v>I0000009125</v>
          </cell>
          <cell r="B41904" t="str">
            <v>MANGUEIRA MONTADA S320-08</v>
          </cell>
          <cell r="C41904" t="str">
            <v>HIBE</v>
          </cell>
          <cell r="D41904" t="str">
            <v>UN</v>
          </cell>
        </row>
        <row r="41905">
          <cell r="A41905" t="str">
            <v>I0000009126</v>
          </cell>
          <cell r="B41905" t="str">
            <v>MANGUEIRA MONTADA B260-01</v>
          </cell>
          <cell r="C41905" t="str">
            <v>HIBE</v>
          </cell>
          <cell r="D41905" t="str">
            <v>UN</v>
          </cell>
        </row>
        <row r="41906">
          <cell r="A41906" t="str">
            <v>I0000009127</v>
          </cell>
          <cell r="B41906" t="str">
            <v>MANGUEIRA MONTADA B260-02</v>
          </cell>
          <cell r="C41906" t="str">
            <v>HIBE</v>
          </cell>
          <cell r="D41906" t="str">
            <v>UN</v>
          </cell>
        </row>
        <row r="41907">
          <cell r="A41907" t="str">
            <v>I0000009128</v>
          </cell>
          <cell r="B41907" t="str">
            <v>MANGUEIRA MONTADA B260-03</v>
          </cell>
          <cell r="C41907" t="str">
            <v>HIBE</v>
          </cell>
          <cell r="D41907" t="str">
            <v>UN</v>
          </cell>
        </row>
        <row r="41908">
          <cell r="A41908" t="str">
            <v>I0000009129</v>
          </cell>
          <cell r="B41908" t="str">
            <v>MANGUEIRA MONTADA B260-04</v>
          </cell>
          <cell r="C41908" t="str">
            <v>HIBE</v>
          </cell>
          <cell r="D41908" t="str">
            <v>UN</v>
          </cell>
        </row>
        <row r="41909">
          <cell r="A41909" t="str">
            <v>I0000009130</v>
          </cell>
          <cell r="B41909" t="str">
            <v>MANGUEIRA MONTADA B260-05</v>
          </cell>
          <cell r="C41909" t="str">
            <v>HIBE</v>
          </cell>
          <cell r="D41909" t="str">
            <v>UN</v>
          </cell>
        </row>
        <row r="41910">
          <cell r="A41910" t="str">
            <v>I0000009131</v>
          </cell>
          <cell r="B41910" t="str">
            <v>MANGUEIRA MONTADA B260-06</v>
          </cell>
          <cell r="C41910" t="str">
            <v>HIBE</v>
          </cell>
          <cell r="D41910" t="str">
            <v>UN</v>
          </cell>
        </row>
        <row r="41911">
          <cell r="A41911" t="str">
            <v>I0000009132</v>
          </cell>
          <cell r="B41911" t="str">
            <v>MANGUEIRA MONTADA B260-07</v>
          </cell>
          <cell r="C41911" t="str">
            <v>HIBE</v>
          </cell>
          <cell r="D41911" t="str">
            <v>UN</v>
          </cell>
        </row>
        <row r="41912">
          <cell r="A41912" t="str">
            <v>I0000009133</v>
          </cell>
          <cell r="B41912" t="str">
            <v>MANGUEIRA MONTADA B260-08</v>
          </cell>
          <cell r="C41912" t="str">
            <v>HIBE</v>
          </cell>
          <cell r="D41912" t="str">
            <v>UN</v>
          </cell>
        </row>
        <row r="41913">
          <cell r="A41913" t="str">
            <v>I0000009134</v>
          </cell>
          <cell r="B41913" t="str">
            <v>MANGUEIRA MONTADA B260-09</v>
          </cell>
          <cell r="C41913" t="str">
            <v>HIBE</v>
          </cell>
          <cell r="D41913" t="str">
            <v>UN</v>
          </cell>
        </row>
        <row r="41914">
          <cell r="A41914" t="str">
            <v>I0000009135</v>
          </cell>
          <cell r="B41914" t="str">
            <v>MANGUEIRA MONTADA B260-10</v>
          </cell>
          <cell r="C41914" t="str">
            <v>HIBE</v>
          </cell>
          <cell r="D41914" t="str">
            <v>UN</v>
          </cell>
        </row>
        <row r="41915">
          <cell r="A41915" t="str">
            <v>I0000009136</v>
          </cell>
          <cell r="B41915" t="str">
            <v>MANGUEIRA MONTADA B260-11</v>
          </cell>
          <cell r="C41915" t="str">
            <v>HIBE</v>
          </cell>
          <cell r="D41915" t="str">
            <v>UN</v>
          </cell>
        </row>
        <row r="41916">
          <cell r="A41916" t="str">
            <v>I0000009137</v>
          </cell>
          <cell r="B41916" t="str">
            <v>MANGUEIRA MONTADA B260-12</v>
          </cell>
          <cell r="C41916" t="str">
            <v>HIBE</v>
          </cell>
          <cell r="D41916" t="str">
            <v>UN</v>
          </cell>
        </row>
        <row r="41917">
          <cell r="A41917" t="str">
            <v>I0000009138</v>
          </cell>
          <cell r="B41917" t="str">
            <v>MANGUEIRA MONTADA B260-13</v>
          </cell>
          <cell r="C41917" t="str">
            <v>HIBE</v>
          </cell>
          <cell r="D41917" t="str">
            <v>UN</v>
          </cell>
        </row>
        <row r="41918">
          <cell r="A41918" t="str">
            <v>I0000009139</v>
          </cell>
          <cell r="B41918" t="str">
            <v>MANGUEIRA MONTADA B260-14</v>
          </cell>
          <cell r="C41918" t="str">
            <v>HIBE</v>
          </cell>
          <cell r="D41918" t="str">
            <v>UN</v>
          </cell>
        </row>
        <row r="41919">
          <cell r="A41919" t="str">
            <v>I0000009140</v>
          </cell>
          <cell r="B41919" t="str">
            <v>MANGUEIRA MONTADA B260-15</v>
          </cell>
          <cell r="C41919" t="str">
            <v>HIBE</v>
          </cell>
          <cell r="D41919" t="str">
            <v>UN</v>
          </cell>
        </row>
        <row r="41920">
          <cell r="A41920" t="str">
            <v>I0000009141</v>
          </cell>
          <cell r="B41920" t="str">
            <v>MANGUEIRA MONTADA B260-16</v>
          </cell>
          <cell r="C41920" t="str">
            <v>HIBE</v>
          </cell>
          <cell r="D41920" t="str">
            <v>UN</v>
          </cell>
        </row>
        <row r="41921">
          <cell r="A41921" t="str">
            <v>I0000009142</v>
          </cell>
          <cell r="B41921" t="str">
            <v>MANGUEIRA MONTADA B320-01</v>
          </cell>
          <cell r="C41921" t="str">
            <v>HIBE</v>
          </cell>
          <cell r="D41921" t="str">
            <v>UN</v>
          </cell>
        </row>
        <row r="41922">
          <cell r="A41922" t="str">
            <v>I0000009143</v>
          </cell>
          <cell r="B41922" t="str">
            <v>MANGUEIRA MONTADA B320-02</v>
          </cell>
          <cell r="C41922" t="str">
            <v>HIBE</v>
          </cell>
          <cell r="D41922" t="str">
            <v>UN</v>
          </cell>
        </row>
        <row r="41923">
          <cell r="A41923" t="str">
            <v>I0000009144</v>
          </cell>
          <cell r="B41923" t="str">
            <v>MANGUEIRA MONTADA B320-03</v>
          </cell>
          <cell r="C41923" t="str">
            <v>HIBE</v>
          </cell>
          <cell r="D41923" t="str">
            <v>UN</v>
          </cell>
        </row>
        <row r="41924">
          <cell r="A41924" t="str">
            <v>I0000009145</v>
          </cell>
          <cell r="B41924" t="str">
            <v>MANGUEIRA MONTADA B320-04</v>
          </cell>
          <cell r="C41924" t="str">
            <v>HIBE</v>
          </cell>
          <cell r="D41924" t="str">
            <v>UN</v>
          </cell>
        </row>
        <row r="41925">
          <cell r="A41925" t="str">
            <v>I0000009146</v>
          </cell>
          <cell r="B41925" t="str">
            <v>MANGUEIRA MONTADA B320-05</v>
          </cell>
          <cell r="C41925" t="str">
            <v>HIBE</v>
          </cell>
          <cell r="D41925" t="str">
            <v>UN</v>
          </cell>
        </row>
        <row r="41926">
          <cell r="A41926" t="str">
            <v>I0000009147</v>
          </cell>
          <cell r="B41926" t="str">
            <v>MANGUEIRA MONTADA B320-06</v>
          </cell>
          <cell r="C41926" t="str">
            <v>HIBE</v>
          </cell>
          <cell r="D41926" t="str">
            <v>UN</v>
          </cell>
        </row>
        <row r="41927">
          <cell r="A41927" t="str">
            <v>I0000009148</v>
          </cell>
          <cell r="B41927" t="str">
            <v>MANGUEIRA MONTADA B320-07</v>
          </cell>
          <cell r="C41927" t="str">
            <v>HIBE</v>
          </cell>
          <cell r="D41927" t="str">
            <v>UN</v>
          </cell>
        </row>
        <row r="41928">
          <cell r="A41928" t="str">
            <v>I0000009149</v>
          </cell>
          <cell r="B41928" t="str">
            <v>MANGUEIRA MONTADA B320-08</v>
          </cell>
          <cell r="C41928" t="str">
            <v>HIBE</v>
          </cell>
          <cell r="D41928" t="str">
            <v>UN</v>
          </cell>
        </row>
        <row r="41929">
          <cell r="A41929" t="str">
            <v>I0000009150</v>
          </cell>
          <cell r="B41929" t="str">
            <v>MANGUEIRA MONTADA B320-09</v>
          </cell>
          <cell r="C41929" t="str">
            <v>HIBE</v>
          </cell>
          <cell r="D41929" t="str">
            <v>UN</v>
          </cell>
        </row>
        <row r="41930">
          <cell r="A41930" t="str">
            <v>I0000009151</v>
          </cell>
          <cell r="B41930" t="str">
            <v>MANGUEIRA MONTADA B320-10</v>
          </cell>
          <cell r="C41930" t="str">
            <v>HIBE</v>
          </cell>
          <cell r="D41930" t="str">
            <v>UN</v>
          </cell>
        </row>
        <row r="41931">
          <cell r="A41931" t="str">
            <v>I0000009152</v>
          </cell>
          <cell r="B41931" t="str">
            <v>MANGUEIRA MONTADA B320-11</v>
          </cell>
          <cell r="C41931" t="str">
            <v>HIBE</v>
          </cell>
          <cell r="D41931" t="str">
            <v>UN</v>
          </cell>
        </row>
        <row r="41932">
          <cell r="A41932" t="str">
            <v>I0000009153</v>
          </cell>
          <cell r="B41932" t="str">
            <v>MANGUEIRA MONTADA B320-12</v>
          </cell>
          <cell r="C41932" t="str">
            <v>HIBE</v>
          </cell>
          <cell r="D41932" t="str">
            <v>UN</v>
          </cell>
        </row>
        <row r="41933">
          <cell r="A41933" t="str">
            <v>I0000009154</v>
          </cell>
          <cell r="B41933" t="str">
            <v>MANGUEIRA MONTADA B320-13</v>
          </cell>
          <cell r="C41933" t="str">
            <v>HIBE</v>
          </cell>
          <cell r="D41933" t="str">
            <v>UN</v>
          </cell>
        </row>
        <row r="41934">
          <cell r="A41934" t="str">
            <v>I0000009155</v>
          </cell>
          <cell r="B41934" t="str">
            <v>MANGUEIRA MONTADA B320-14</v>
          </cell>
          <cell r="C41934" t="str">
            <v>HIBE</v>
          </cell>
          <cell r="D41934" t="str">
            <v>UN</v>
          </cell>
        </row>
        <row r="41935">
          <cell r="A41935" t="str">
            <v>I0000009156</v>
          </cell>
          <cell r="B41935" t="str">
            <v>MANGUEIRA MONTADA B320-15</v>
          </cell>
          <cell r="C41935" t="str">
            <v>HIBE</v>
          </cell>
          <cell r="D41935" t="str">
            <v>UN</v>
          </cell>
        </row>
        <row r="41936">
          <cell r="A41936" t="str">
            <v>I0000009157</v>
          </cell>
          <cell r="B41936" t="str">
            <v>MANGUEIRA MONTADA B320-16</v>
          </cell>
          <cell r="C41936" t="str">
            <v>HIBE</v>
          </cell>
          <cell r="D41936" t="str">
            <v>UN</v>
          </cell>
        </row>
        <row r="41937">
          <cell r="A41937" t="str">
            <v>I0000009158</v>
          </cell>
          <cell r="B41937" t="str">
            <v>MANGUEIRA MONTADA B320-17</v>
          </cell>
          <cell r="C41937" t="str">
            <v>HIBE</v>
          </cell>
          <cell r="D41937" t="str">
            <v>UN</v>
          </cell>
        </row>
        <row r="41938">
          <cell r="A41938" t="str">
            <v>I0000009159</v>
          </cell>
          <cell r="B41938" t="str">
            <v>MANGUEIRA MONTADA B320-18</v>
          </cell>
          <cell r="C41938" t="str">
            <v>HIBE</v>
          </cell>
          <cell r="D41938" t="str">
            <v>UN</v>
          </cell>
        </row>
        <row r="41939">
          <cell r="A41939" t="str">
            <v>I0000009160</v>
          </cell>
          <cell r="B41939" t="str">
            <v>MANGUEIRA MONTADA B400-01</v>
          </cell>
          <cell r="C41939" t="str">
            <v>HIBE</v>
          </cell>
          <cell r="D41939" t="str">
            <v>UN</v>
          </cell>
        </row>
        <row r="41940">
          <cell r="A41940" t="str">
            <v>I0000009161</v>
          </cell>
          <cell r="B41940" t="str">
            <v>MANGUEIRA MONTADA B400-02</v>
          </cell>
          <cell r="C41940" t="str">
            <v>HIBE</v>
          </cell>
          <cell r="D41940" t="str">
            <v>UN</v>
          </cell>
        </row>
        <row r="41941">
          <cell r="A41941" t="str">
            <v>I0000009162</v>
          </cell>
          <cell r="B41941" t="str">
            <v>MANGUEIRA MONTADA B400-03</v>
          </cell>
          <cell r="C41941" t="str">
            <v>HIBE</v>
          </cell>
          <cell r="D41941" t="str">
            <v>UN</v>
          </cell>
        </row>
        <row r="41942">
          <cell r="A41942" t="str">
            <v>I0000009163</v>
          </cell>
          <cell r="B41942" t="str">
            <v>MANGUEIRA MONTADA B400-04</v>
          </cell>
          <cell r="C41942" t="str">
            <v>HIBE</v>
          </cell>
          <cell r="D41942" t="str">
            <v>UN</v>
          </cell>
        </row>
        <row r="41943">
          <cell r="A41943" t="str">
            <v>I0000009164</v>
          </cell>
          <cell r="B41943" t="str">
            <v>MANGUEIRA MONTADA B400-05</v>
          </cell>
          <cell r="C41943" t="str">
            <v>HIBE</v>
          </cell>
          <cell r="D41943" t="str">
            <v>UN</v>
          </cell>
        </row>
        <row r="41944">
          <cell r="A41944" t="str">
            <v>I0000009165</v>
          </cell>
          <cell r="B41944" t="str">
            <v>MANGUEIRA MONTADA B400-06</v>
          </cell>
          <cell r="C41944" t="str">
            <v>HIBE</v>
          </cell>
          <cell r="D41944" t="str">
            <v>UN</v>
          </cell>
        </row>
        <row r="41945">
          <cell r="A41945" t="str">
            <v>I0000009166</v>
          </cell>
          <cell r="B41945" t="str">
            <v>MANGUEIRA MONTADA B400-07</v>
          </cell>
          <cell r="C41945" t="str">
            <v>HIBE</v>
          </cell>
          <cell r="D41945" t="str">
            <v>UN</v>
          </cell>
        </row>
        <row r="41946">
          <cell r="A41946" t="str">
            <v>I0000009167</v>
          </cell>
          <cell r="B41946" t="str">
            <v>MANGUEIRA MONTADA B400-08</v>
          </cell>
          <cell r="C41946" t="str">
            <v>HIBE</v>
          </cell>
          <cell r="D41946" t="str">
            <v>UN</v>
          </cell>
        </row>
        <row r="41947">
          <cell r="A41947" t="str">
            <v>I0000009168</v>
          </cell>
          <cell r="B41947" t="str">
            <v>MANGUEIRA MONTADA B400-09</v>
          </cell>
          <cell r="C41947" t="str">
            <v>HIBE</v>
          </cell>
          <cell r="D41947" t="str">
            <v>UN</v>
          </cell>
        </row>
        <row r="41948">
          <cell r="A41948" t="str">
            <v>I0000009169</v>
          </cell>
          <cell r="B41948" t="str">
            <v>MANGUEIRA MONTADA B400-10</v>
          </cell>
          <cell r="C41948" t="str">
            <v>HIBE</v>
          </cell>
          <cell r="D41948" t="str">
            <v>UN</v>
          </cell>
        </row>
        <row r="41949">
          <cell r="A41949" t="str">
            <v>I0000009170</v>
          </cell>
          <cell r="B41949" t="str">
            <v>MANGUEIRA MONTADA B400-11</v>
          </cell>
          <cell r="C41949" t="str">
            <v>HIBE</v>
          </cell>
          <cell r="D41949" t="str">
            <v>UN</v>
          </cell>
        </row>
        <row r="41950">
          <cell r="A41950" t="str">
            <v>I0000009171I0000009171</v>
          </cell>
          <cell r="B41950" t="str">
            <v>MANGUEIRA MONTADA B400-12</v>
          </cell>
          <cell r="C41950" t="str">
            <v>HIBE</v>
          </cell>
          <cell r="D41950" t="str">
            <v>UN</v>
          </cell>
        </row>
        <row r="41951">
          <cell r="A41951" t="str">
            <v>I0000009172</v>
          </cell>
          <cell r="B41951" t="str">
            <v>MANGUEIRA MONTADA B400-13</v>
          </cell>
          <cell r="C41951" t="str">
            <v>HIBE</v>
          </cell>
          <cell r="D41951" t="str">
            <v>UN</v>
          </cell>
        </row>
        <row r="41952">
          <cell r="A41952" t="str">
            <v>I0000009173</v>
          </cell>
          <cell r="B41952" t="str">
            <v>MANGUEIRA MONTADA B400-14</v>
          </cell>
          <cell r="C41952" t="str">
            <v>HIBE</v>
          </cell>
          <cell r="D41952" t="str">
            <v>UN</v>
          </cell>
        </row>
        <row r="41953">
          <cell r="A41953" t="str">
            <v>I0000009174</v>
          </cell>
          <cell r="B41953" t="str">
            <v>MANGUEIRA MONTADA B400-15</v>
          </cell>
          <cell r="C41953" t="str">
            <v>HIBE</v>
          </cell>
          <cell r="D41953" t="str">
            <v>UN</v>
          </cell>
        </row>
        <row r="41954">
          <cell r="A41954" t="str">
            <v>I0000009175</v>
          </cell>
          <cell r="B41954" t="str">
            <v>MANGUEIRA MONTADA B400-16</v>
          </cell>
          <cell r="C41954" t="str">
            <v>HIBE</v>
          </cell>
          <cell r="D41954" t="str">
            <v>UN</v>
          </cell>
        </row>
        <row r="41955">
          <cell r="A41955" t="str">
            <v>I0000009176</v>
          </cell>
          <cell r="B41955" t="str">
            <v>MANGUEIRA MONTADA B400-17</v>
          </cell>
          <cell r="C41955" t="str">
            <v>HIBE</v>
          </cell>
          <cell r="D41955" t="str">
            <v>UN</v>
          </cell>
        </row>
        <row r="41956">
          <cell r="A41956" t="str">
            <v>I0000009177</v>
          </cell>
          <cell r="B41956" t="str">
            <v>MANGUEIRA MONTADA B400-18</v>
          </cell>
          <cell r="C41956" t="str">
            <v>HIBE</v>
          </cell>
          <cell r="D41956" t="str">
            <v>UN</v>
          </cell>
        </row>
        <row r="41957">
          <cell r="A41957" t="str">
            <v>I0000009178</v>
          </cell>
          <cell r="B41957" t="str">
            <v>MANGUEIRA MONTADA B400-19</v>
          </cell>
          <cell r="C41957" t="str">
            <v>HIBE</v>
          </cell>
          <cell r="D41957" t="str">
            <v>UN</v>
          </cell>
        </row>
        <row r="41958">
          <cell r="A41958" t="str">
            <v>I0000009179</v>
          </cell>
          <cell r="B41958" t="str">
            <v>MANGUEIRA MONTADA B400-20</v>
          </cell>
          <cell r="C41958" t="str">
            <v>HIBE</v>
          </cell>
          <cell r="D41958" t="str">
            <v>UN</v>
          </cell>
        </row>
        <row r="41959">
          <cell r="A41959" t="str">
            <v>I0000009180</v>
          </cell>
          <cell r="B41959" t="str">
            <v>MANGUEIRA MONTADA B400-21</v>
          </cell>
          <cell r="C41959" t="str">
            <v>HIBE</v>
          </cell>
          <cell r="D41959" t="str">
            <v>UN</v>
          </cell>
        </row>
        <row r="41960">
          <cell r="A41960" t="str">
            <v>I0000009181</v>
          </cell>
          <cell r="B41960" t="str">
            <v>MANGUEIRA MONTADA B500-01</v>
          </cell>
          <cell r="C41960" t="str">
            <v>HIBE</v>
          </cell>
          <cell r="D41960" t="str">
            <v>UN</v>
          </cell>
        </row>
        <row r="41961">
          <cell r="A41961" t="str">
            <v>I0000009182</v>
          </cell>
          <cell r="B41961" t="str">
            <v>MANGUEIRA MONTADA B500-02</v>
          </cell>
          <cell r="C41961" t="str">
            <v>HIBE</v>
          </cell>
          <cell r="D41961" t="str">
            <v>UN</v>
          </cell>
        </row>
        <row r="41962">
          <cell r="A41962" t="str">
            <v>I0000009183</v>
          </cell>
          <cell r="B41962" t="str">
            <v>MANGUEIRA MONTADA B500-03</v>
          </cell>
          <cell r="C41962" t="str">
            <v>HIBE</v>
          </cell>
          <cell r="D41962" t="str">
            <v>UN</v>
          </cell>
        </row>
        <row r="41963">
          <cell r="A41963" t="str">
            <v>I0000009184</v>
          </cell>
          <cell r="B41963" t="str">
            <v>MANGUEIRA MONTADA B500-04</v>
          </cell>
          <cell r="C41963" t="str">
            <v>HIBE</v>
          </cell>
          <cell r="D41963" t="str">
            <v>UN</v>
          </cell>
        </row>
        <row r="41964">
          <cell r="A41964" t="str">
            <v>I0000009185</v>
          </cell>
          <cell r="B41964" t="str">
            <v>MANGUEIRA MONTADA B500-05</v>
          </cell>
          <cell r="C41964" t="str">
            <v>HIBE</v>
          </cell>
          <cell r="D41964" t="str">
            <v>UN</v>
          </cell>
        </row>
        <row r="41965">
          <cell r="A41965" t="str">
            <v>I0000009186</v>
          </cell>
          <cell r="B41965" t="str">
            <v>MANGUEIRA MONTADA B500-06</v>
          </cell>
          <cell r="C41965" t="str">
            <v>HIBE</v>
          </cell>
          <cell r="D41965" t="str">
            <v>UN</v>
          </cell>
        </row>
        <row r="41966">
          <cell r="A41966" t="str">
            <v>I0000009187</v>
          </cell>
          <cell r="B41966" t="str">
            <v>MANGUEIRA MONTADA B500-07</v>
          </cell>
          <cell r="C41966" t="str">
            <v>HIBE</v>
          </cell>
          <cell r="D41966" t="str">
            <v>UN</v>
          </cell>
        </row>
        <row r="41967">
          <cell r="A41967" t="str">
            <v>I0000009188</v>
          </cell>
          <cell r="B41967" t="str">
            <v>MANGUEIRA MONTADA B500-08</v>
          </cell>
          <cell r="C41967" t="str">
            <v>HIBE</v>
          </cell>
          <cell r="D41967" t="str">
            <v>UN</v>
          </cell>
        </row>
        <row r="41968">
          <cell r="A41968" t="str">
            <v>I0000009189</v>
          </cell>
          <cell r="B41968" t="str">
            <v>MANGUEIRA MONTADA B500-09</v>
          </cell>
          <cell r="C41968" t="str">
            <v>HIBE</v>
          </cell>
          <cell r="D41968" t="str">
            <v>UN</v>
          </cell>
        </row>
        <row r="41969">
          <cell r="A41969" t="str">
            <v>I0000009190</v>
          </cell>
          <cell r="B41969" t="str">
            <v>MANGUEIRA MONTADA B500-10</v>
          </cell>
          <cell r="C41969" t="str">
            <v>HIBE</v>
          </cell>
          <cell r="D41969" t="str">
            <v>UN</v>
          </cell>
        </row>
        <row r="41970">
          <cell r="A41970" t="str">
            <v>I0000009191</v>
          </cell>
          <cell r="B41970" t="str">
            <v>MANGUEIRA MONTADA B500-11</v>
          </cell>
          <cell r="C41970" t="str">
            <v>HIBE</v>
          </cell>
          <cell r="D41970" t="str">
            <v>UN</v>
          </cell>
        </row>
        <row r="41971">
          <cell r="A41971" t="str">
            <v>I0000009192</v>
          </cell>
          <cell r="B41971" t="str">
            <v>MANGUEIRA MONTADA B500-12</v>
          </cell>
          <cell r="C41971" t="str">
            <v>HIBE</v>
          </cell>
          <cell r="D41971" t="str">
            <v>UN</v>
          </cell>
        </row>
        <row r="41972">
          <cell r="A41972" t="str">
            <v>I0000009193</v>
          </cell>
          <cell r="B41972" t="str">
            <v>MANGUEIRA MONTADA B500-13</v>
          </cell>
          <cell r="C41972" t="str">
            <v>HIBE</v>
          </cell>
          <cell r="D41972" t="str">
            <v>UN</v>
          </cell>
        </row>
        <row r="41973">
          <cell r="A41973" t="str">
            <v>I0000009194</v>
          </cell>
          <cell r="B41973" t="str">
            <v>MANGUEIRA MONTADA B500-14</v>
          </cell>
          <cell r="C41973" t="str">
            <v>HIBE</v>
          </cell>
          <cell r="D41973" t="str">
            <v>UN</v>
          </cell>
        </row>
        <row r="41974">
          <cell r="A41974" t="str">
            <v>I0000009195</v>
          </cell>
          <cell r="B41974" t="str">
            <v>MANGUEIRA MONTADA B500-15</v>
          </cell>
          <cell r="C41974" t="str">
            <v>HIBE</v>
          </cell>
          <cell r="D41974" t="str">
            <v>UN</v>
          </cell>
        </row>
        <row r="41975">
          <cell r="A41975" t="str">
            <v>I0000009196</v>
          </cell>
          <cell r="B41975" t="str">
            <v>MANGUEIRA MONTADA B500-16</v>
          </cell>
          <cell r="C41975" t="str">
            <v>HIBE</v>
          </cell>
          <cell r="D41975" t="str">
            <v>UN</v>
          </cell>
        </row>
        <row r="41976">
          <cell r="A41976" t="str">
            <v>I0000009197</v>
          </cell>
          <cell r="B41976" t="str">
            <v>MANGUEIRA MONTADA B500-17</v>
          </cell>
          <cell r="C41976" t="str">
            <v>HIBE</v>
          </cell>
          <cell r="D41976" t="str">
            <v>UN</v>
          </cell>
        </row>
        <row r="41977">
          <cell r="A41977" t="str">
            <v>I0000009198</v>
          </cell>
          <cell r="B41977" t="str">
            <v>MANGUEIRA MONTADA B500-18</v>
          </cell>
          <cell r="C41977" t="str">
            <v>HIBE</v>
          </cell>
          <cell r="D41977" t="str">
            <v>UN</v>
          </cell>
        </row>
        <row r="41978">
          <cell r="A41978" t="str">
            <v>I0000009199</v>
          </cell>
          <cell r="B41978" t="str">
            <v>MANGUEIRA MONTADA B500-19</v>
          </cell>
          <cell r="C41978" t="str">
            <v>HIBE</v>
          </cell>
          <cell r="D41978" t="str">
            <v>UN</v>
          </cell>
        </row>
        <row r="41979">
          <cell r="A41979" t="str">
            <v>I0000009200</v>
          </cell>
          <cell r="B41979" t="str">
            <v>MANGUEIRA MONTADA B500-20</v>
          </cell>
          <cell r="C41979" t="str">
            <v>HIBE</v>
          </cell>
          <cell r="D41979" t="str">
            <v>UN</v>
          </cell>
        </row>
        <row r="41980">
          <cell r="A41980" t="str">
            <v>I0000009201</v>
          </cell>
          <cell r="B41980" t="str">
            <v>MANGUEIRA MONTADA B500-21</v>
          </cell>
          <cell r="C41980" t="str">
            <v>HIBE</v>
          </cell>
          <cell r="D41980" t="str">
            <v>UN</v>
          </cell>
        </row>
        <row r="41981">
          <cell r="A41981" t="str">
            <v>I0000009202</v>
          </cell>
          <cell r="B41981" t="str">
            <v>MANGUEIRA MONTADA B650-01</v>
          </cell>
          <cell r="C41981" t="str">
            <v>HIBE</v>
          </cell>
          <cell r="D41981" t="str">
            <v>UN</v>
          </cell>
        </row>
        <row r="41982">
          <cell r="A41982" t="str">
            <v>I0000009203</v>
          </cell>
          <cell r="B41982" t="str">
            <v>MANGUEIRA MONTADA B650-02</v>
          </cell>
          <cell r="C41982" t="str">
            <v>HIBE</v>
          </cell>
          <cell r="D41982" t="str">
            <v>UN</v>
          </cell>
        </row>
        <row r="41983">
          <cell r="A41983" t="str">
            <v>I0000009204</v>
          </cell>
          <cell r="B41983" t="str">
            <v>MANGUEIRA MONTADA B650-03</v>
          </cell>
          <cell r="C41983" t="str">
            <v>HIBE</v>
          </cell>
          <cell r="D41983" t="str">
            <v>UN</v>
          </cell>
        </row>
        <row r="41984">
          <cell r="A41984" t="str">
            <v>I0000009205</v>
          </cell>
          <cell r="B41984" t="str">
            <v>MANGUEIRA MONTADA B650-04</v>
          </cell>
          <cell r="C41984" t="str">
            <v>HIBE</v>
          </cell>
          <cell r="D41984" t="str">
            <v>UN</v>
          </cell>
        </row>
        <row r="41985">
          <cell r="A41985" t="str">
            <v>I0000009206</v>
          </cell>
          <cell r="B41985" t="str">
            <v>MANGUEIRA MONTADA B650-05</v>
          </cell>
          <cell r="C41985" t="str">
            <v>HIBE</v>
          </cell>
          <cell r="D41985" t="str">
            <v>UN</v>
          </cell>
        </row>
        <row r="41986">
          <cell r="A41986" t="str">
            <v>I0000009207</v>
          </cell>
          <cell r="B41986" t="str">
            <v>MANGUEIRA MONTADA B650-06</v>
          </cell>
          <cell r="C41986" t="str">
            <v>HIBE</v>
          </cell>
          <cell r="D41986" t="str">
            <v>UN</v>
          </cell>
        </row>
        <row r="41987">
          <cell r="A41987" t="str">
            <v>I0000009208</v>
          </cell>
          <cell r="B41987" t="str">
            <v>MANGUEIRA MONTADA B650-07</v>
          </cell>
          <cell r="C41987" t="str">
            <v>HIBE</v>
          </cell>
          <cell r="D41987" t="str">
            <v>UN</v>
          </cell>
        </row>
        <row r="41988">
          <cell r="A41988" t="str">
            <v>I0000009209</v>
          </cell>
          <cell r="B41988" t="str">
            <v>MANGUEIRA MONTADA B650-08</v>
          </cell>
          <cell r="C41988" t="str">
            <v>HIBE</v>
          </cell>
          <cell r="D41988" t="str">
            <v>UN</v>
          </cell>
        </row>
        <row r="41989">
          <cell r="A41989" t="str">
            <v>I0000009210</v>
          </cell>
          <cell r="B41989" t="str">
            <v>MANGUEIRA MONTADA B650-09</v>
          </cell>
          <cell r="C41989" t="str">
            <v>HIBE</v>
          </cell>
          <cell r="D41989" t="str">
            <v>UN</v>
          </cell>
        </row>
        <row r="41990">
          <cell r="A41990" t="str">
            <v>I0000009211</v>
          </cell>
          <cell r="B41990" t="str">
            <v>MANGUEIRA MONTADA B650-10</v>
          </cell>
          <cell r="C41990" t="str">
            <v>HIBE</v>
          </cell>
          <cell r="D41990" t="str">
            <v>UN</v>
          </cell>
        </row>
        <row r="41991">
          <cell r="A41991" t="str">
            <v>I0000009212</v>
          </cell>
          <cell r="B41991" t="str">
            <v>MANGUEIRA MONTADA B650-11</v>
          </cell>
          <cell r="C41991" t="str">
            <v>HIBE</v>
          </cell>
          <cell r="D41991" t="str">
            <v>UN</v>
          </cell>
        </row>
        <row r="41992">
          <cell r="A41992" t="str">
            <v>I0000009213</v>
          </cell>
          <cell r="B41992" t="str">
            <v>MANGUEIRA MONTADA B650-12</v>
          </cell>
          <cell r="C41992" t="str">
            <v>HIBE</v>
          </cell>
          <cell r="D41992" t="str">
            <v>UN</v>
          </cell>
        </row>
        <row r="41993">
          <cell r="A41993" t="str">
            <v>I0000009214</v>
          </cell>
          <cell r="B41993" t="str">
            <v>MANGUEIRA MONTADA B650-13</v>
          </cell>
          <cell r="C41993" t="str">
            <v>HIBE</v>
          </cell>
          <cell r="D41993" t="str">
            <v>UN</v>
          </cell>
        </row>
        <row r="41994">
          <cell r="A41994" t="str">
            <v>I0000009215</v>
          </cell>
          <cell r="B41994" t="str">
            <v>MANGUEIRA MONTADA B650-14</v>
          </cell>
          <cell r="C41994" t="str">
            <v>HIBE</v>
          </cell>
          <cell r="D41994" t="str">
            <v>UN</v>
          </cell>
        </row>
        <row r="41995">
          <cell r="A41995" t="str">
            <v>I0000009216</v>
          </cell>
          <cell r="B41995" t="str">
            <v>MANGUEIRA MONTADA B650-15</v>
          </cell>
          <cell r="C41995" t="str">
            <v>HIBE</v>
          </cell>
          <cell r="D41995" t="str">
            <v>UN</v>
          </cell>
        </row>
        <row r="41996">
          <cell r="A41996" t="str">
            <v>I0000009217</v>
          </cell>
          <cell r="B41996" t="str">
            <v>MANGUEIRA MONTADA B650-16</v>
          </cell>
          <cell r="C41996" t="str">
            <v>HIBE</v>
          </cell>
          <cell r="D41996" t="str">
            <v>UN</v>
          </cell>
        </row>
        <row r="41997">
          <cell r="A41997" t="str">
            <v>I0000009218</v>
          </cell>
          <cell r="B41997" t="str">
            <v>MANGUEIRA MONTADA B650-17</v>
          </cell>
          <cell r="C41997" t="str">
            <v>HIBE</v>
          </cell>
          <cell r="D41997" t="str">
            <v>UN</v>
          </cell>
        </row>
        <row r="41998">
          <cell r="A41998" t="str">
            <v>I0000009219</v>
          </cell>
          <cell r="B41998" t="str">
            <v>MANGUEIRA MONTADA B650-18</v>
          </cell>
          <cell r="C41998" t="str">
            <v>HIBE</v>
          </cell>
          <cell r="D41998" t="str">
            <v>UN</v>
          </cell>
        </row>
        <row r="41999">
          <cell r="A41999" t="str">
            <v>I0000009220</v>
          </cell>
          <cell r="B41999" t="str">
            <v>MANGUEIRA MONTADA B650-19</v>
          </cell>
          <cell r="C41999" t="str">
            <v>HIBE</v>
          </cell>
          <cell r="D41999" t="str">
            <v>UN</v>
          </cell>
        </row>
        <row r="42000">
          <cell r="A42000" t="str">
            <v>I0000009221</v>
          </cell>
          <cell r="B42000" t="str">
            <v>MANGUEIRA MONTADA B650-20</v>
          </cell>
          <cell r="C42000" t="str">
            <v>HIBE</v>
          </cell>
          <cell r="D42000" t="str">
            <v>UN</v>
          </cell>
        </row>
        <row r="42001">
          <cell r="A42001" t="str">
            <v>I0000009222</v>
          </cell>
          <cell r="B42001" t="str">
            <v>MANGUEIRA MONTADA B650-21</v>
          </cell>
          <cell r="C42001" t="str">
            <v>HIBE</v>
          </cell>
          <cell r="D42001" t="str">
            <v>UN</v>
          </cell>
        </row>
        <row r="42002">
          <cell r="A42002" t="str">
            <v>I0000009223</v>
          </cell>
          <cell r="B42002" t="str">
            <v>MANGUEIRA MONTADA B650-22</v>
          </cell>
          <cell r="C42002" t="str">
            <v>HIBE</v>
          </cell>
          <cell r="D42002" t="str">
            <v>UN</v>
          </cell>
        </row>
        <row r="42003">
          <cell r="A42003" t="str">
            <v>I0000009224</v>
          </cell>
          <cell r="B42003" t="str">
            <v>MANGUEIRA MONTADA B650-23</v>
          </cell>
          <cell r="C42003" t="str">
            <v>HIBE</v>
          </cell>
          <cell r="D42003" t="str">
            <v>UN</v>
          </cell>
        </row>
        <row r="42004">
          <cell r="A42004" t="str">
            <v>I0000009225</v>
          </cell>
          <cell r="B42004" t="str">
            <v>MANGUEIRA MONTADA B650-24</v>
          </cell>
          <cell r="C42004" t="str">
            <v>HIBE</v>
          </cell>
          <cell r="D42004" t="str">
            <v>UN</v>
          </cell>
        </row>
        <row r="42005">
          <cell r="A42005" t="str">
            <v>I0000009226</v>
          </cell>
          <cell r="B42005" t="str">
            <v>MANGUEIRA MONTADA CPC-01</v>
          </cell>
          <cell r="C42005" t="str">
            <v>HIBE</v>
          </cell>
          <cell r="D42005" t="str">
            <v>UN</v>
          </cell>
        </row>
        <row r="42006">
          <cell r="A42006" t="str">
            <v>I0000009227</v>
          </cell>
          <cell r="B42006" t="str">
            <v>MANGUEIRA MONTADA CPC-02</v>
          </cell>
          <cell r="C42006" t="str">
            <v>HIBE</v>
          </cell>
          <cell r="D42006" t="str">
            <v>UN</v>
          </cell>
        </row>
        <row r="42007">
          <cell r="A42007" t="str">
            <v>I0000009228</v>
          </cell>
          <cell r="B42007" t="str">
            <v>MANGUEIRA MONTADA CPC-03</v>
          </cell>
          <cell r="C42007" t="str">
            <v>HIBE</v>
          </cell>
          <cell r="D42007" t="str">
            <v>UN</v>
          </cell>
        </row>
        <row r="42008">
          <cell r="A42008" t="str">
            <v>I0000009229</v>
          </cell>
          <cell r="B42008" t="str">
            <v>MANGUEIRA MONTADA CPC-04</v>
          </cell>
          <cell r="C42008" t="str">
            <v>HIBE</v>
          </cell>
          <cell r="D42008" t="str">
            <v>UN</v>
          </cell>
        </row>
        <row r="42009">
          <cell r="A42009" t="str">
            <v>I0000009230</v>
          </cell>
          <cell r="B42009" t="str">
            <v>MANGUEIRA MONTADA CPC-05</v>
          </cell>
          <cell r="C42009" t="str">
            <v>HIBE</v>
          </cell>
          <cell r="D42009" t="str">
            <v>UN</v>
          </cell>
        </row>
        <row r="42010">
          <cell r="A42010" t="str">
            <v>I0000009231</v>
          </cell>
          <cell r="B42010" t="str">
            <v>MANGUEIRA MONTADA CPC-06</v>
          </cell>
          <cell r="C42010" t="str">
            <v>HIBE</v>
          </cell>
          <cell r="D42010" t="str">
            <v>UN</v>
          </cell>
        </row>
        <row r="42011">
          <cell r="A42011" t="str">
            <v>I0000009232</v>
          </cell>
          <cell r="B42011" t="str">
            <v>MANGUEIRA MONTADA BQS-01</v>
          </cell>
          <cell r="C42011" t="str">
            <v>HIBE</v>
          </cell>
          <cell r="D42011" t="str">
            <v>UN</v>
          </cell>
        </row>
        <row r="42012">
          <cell r="A42012" t="str">
            <v>I0000009233</v>
          </cell>
          <cell r="B42012" t="str">
            <v>MANGUEIRA MONTADA BQS-02</v>
          </cell>
          <cell r="C42012" t="str">
            <v>HIBE</v>
          </cell>
          <cell r="D42012" t="str">
            <v>UN</v>
          </cell>
        </row>
        <row r="42013">
          <cell r="A42013" t="str">
            <v>I0000009234</v>
          </cell>
          <cell r="B42013" t="str">
            <v>MANGUEIRA MONTADA BQS-03</v>
          </cell>
          <cell r="C42013" t="str">
            <v>HIBE</v>
          </cell>
          <cell r="D42013" t="str">
            <v>UN</v>
          </cell>
        </row>
        <row r="42014">
          <cell r="A42014" t="str">
            <v>I0000009235</v>
          </cell>
          <cell r="B42014" t="str">
            <v>MANGUEIRA MONTADA BQS-04</v>
          </cell>
          <cell r="C42014" t="str">
            <v>HIBE</v>
          </cell>
          <cell r="D42014" t="str">
            <v>UN</v>
          </cell>
        </row>
        <row r="42015">
          <cell r="A42015" t="str">
            <v>I0000009236</v>
          </cell>
          <cell r="B42015" t="str">
            <v>MANGUEIRA MONTADA BQS-05</v>
          </cell>
          <cell r="C42015" t="str">
            <v>HIBE</v>
          </cell>
          <cell r="D42015" t="str">
            <v>UN</v>
          </cell>
        </row>
        <row r="42016">
          <cell r="A42016" t="str">
            <v>I0000009237</v>
          </cell>
          <cell r="B42016" t="str">
            <v>MANGUEIRA MONTADA BQS-06</v>
          </cell>
          <cell r="C42016" t="str">
            <v>HIBE</v>
          </cell>
          <cell r="D42016" t="str">
            <v>UN</v>
          </cell>
        </row>
        <row r="42017">
          <cell r="A42017" t="str">
            <v>I0000009238</v>
          </cell>
          <cell r="B42017" t="str">
            <v>MANGUEIRA MONTADA STILL-25A-01</v>
          </cell>
          <cell r="C42017" t="str">
            <v>HIBE</v>
          </cell>
          <cell r="D42017" t="str">
            <v>UN</v>
          </cell>
        </row>
        <row r="42018">
          <cell r="A42018" t="str">
            <v>I0000009239</v>
          </cell>
          <cell r="B42018" t="str">
            <v>MANGUEIRA MONTADA STILL-25A-02</v>
          </cell>
          <cell r="C42018" t="str">
            <v>HIBE</v>
          </cell>
          <cell r="D42018" t="str">
            <v>UN</v>
          </cell>
        </row>
        <row r="42019">
          <cell r="A42019" t="str">
            <v>I0000009240</v>
          </cell>
          <cell r="B42019" t="str">
            <v>MANGUEIRA MONTADA STILL-25A-03</v>
          </cell>
          <cell r="C42019" t="str">
            <v>HIBE</v>
          </cell>
          <cell r="D42019" t="str">
            <v>UN</v>
          </cell>
        </row>
        <row r="42020">
          <cell r="A42020" t="str">
            <v>I0000009241</v>
          </cell>
          <cell r="B42020" t="str">
            <v>MANGUEIRA MONTADA STILL-25A-04</v>
          </cell>
          <cell r="C42020" t="str">
            <v>HIBE</v>
          </cell>
          <cell r="D42020" t="str">
            <v>UN</v>
          </cell>
        </row>
        <row r="42021">
          <cell r="A42021" t="str">
            <v>I0000009242</v>
          </cell>
          <cell r="B42021" t="str">
            <v>MANGUEIRA MONTADA STILL-25A-05</v>
          </cell>
          <cell r="C42021" t="str">
            <v>HIBE</v>
          </cell>
          <cell r="D42021" t="str">
            <v>UN</v>
          </cell>
        </row>
        <row r="42022">
          <cell r="A42022" t="str">
            <v>I0000009243</v>
          </cell>
          <cell r="B42022" t="str">
            <v>MANGUEIRA MONTADA STILL-25A-06</v>
          </cell>
          <cell r="C42022" t="str">
            <v>HIBE</v>
          </cell>
          <cell r="D42022" t="str">
            <v>UN</v>
          </cell>
        </row>
        <row r="42023">
          <cell r="A42023" t="str">
            <v>I0000009244</v>
          </cell>
          <cell r="B42023" t="str">
            <v>MANGUEIRA MONTADA STILL-25A-07</v>
          </cell>
          <cell r="C42023" t="str">
            <v>HIBE</v>
          </cell>
          <cell r="D42023" t="str">
            <v>UN</v>
          </cell>
        </row>
        <row r="42024">
          <cell r="A42024" t="str">
            <v>I0000009245</v>
          </cell>
          <cell r="B42024" t="str">
            <v>MANGUEIRA MONTADA STILL-25A-08</v>
          </cell>
          <cell r="C42024" t="str">
            <v>HIBE</v>
          </cell>
          <cell r="D42024" t="str">
            <v>UN</v>
          </cell>
        </row>
        <row r="42025">
          <cell r="A42025" t="str">
            <v>I0000009246</v>
          </cell>
          <cell r="B42025" t="str">
            <v>MANGUEIRA MONTADA STILL-25A-09</v>
          </cell>
          <cell r="C42025" t="str">
            <v>HIBE</v>
          </cell>
          <cell r="D42025" t="str">
            <v>UN</v>
          </cell>
        </row>
        <row r="42026">
          <cell r="A42026" t="str">
            <v>I0000009247</v>
          </cell>
          <cell r="B42026" t="str">
            <v>MANGUEIRA MONTADA STILL-25A-10</v>
          </cell>
          <cell r="C42026" t="str">
            <v>HIBE</v>
          </cell>
          <cell r="D42026" t="str">
            <v>UN</v>
          </cell>
        </row>
        <row r="42027">
          <cell r="A42027" t="str">
            <v>I0000009248</v>
          </cell>
          <cell r="B42027" t="str">
            <v>MANGUEIRA MONTADA STILL-25A-11</v>
          </cell>
          <cell r="C42027" t="str">
            <v>HIBE</v>
          </cell>
          <cell r="D42027" t="str">
            <v>UN</v>
          </cell>
        </row>
        <row r="42028">
          <cell r="A42028" t="str">
            <v>I0000009249</v>
          </cell>
          <cell r="B42028" t="str">
            <v>MANGUEIRA MONTADA STILL-25A-12</v>
          </cell>
          <cell r="C42028" t="str">
            <v>HIBE</v>
          </cell>
          <cell r="D42028" t="str">
            <v>UN</v>
          </cell>
        </row>
        <row r="42029">
          <cell r="A42029" t="str">
            <v>I0000009250</v>
          </cell>
          <cell r="B42029" t="str">
            <v>MANGUEIRA MONTADA STILL-25A-13</v>
          </cell>
          <cell r="C42029" t="str">
            <v>HIBE</v>
          </cell>
          <cell r="D42029" t="str">
            <v>UN</v>
          </cell>
        </row>
        <row r="42030">
          <cell r="A42030" t="str">
            <v>I0000009251</v>
          </cell>
          <cell r="B42030" t="str">
            <v>MANGUEIRA MONTADA STILL-25A-14</v>
          </cell>
          <cell r="C42030" t="str">
            <v>HIBE</v>
          </cell>
          <cell r="D42030" t="str">
            <v>UN</v>
          </cell>
        </row>
        <row r="42031">
          <cell r="A42031" t="str">
            <v>I0000009252</v>
          </cell>
          <cell r="B42031" t="str">
            <v>MANGUEIRA MONTADA STILL-25A-15</v>
          </cell>
          <cell r="C42031" t="str">
            <v>HIBE</v>
          </cell>
          <cell r="D42031" t="str">
            <v>UN</v>
          </cell>
        </row>
        <row r="42032">
          <cell r="A42032" t="str">
            <v>I0000009253</v>
          </cell>
          <cell r="B42032" t="str">
            <v>MANGUEIRA MONTADA STILL-25A-16</v>
          </cell>
          <cell r="C42032" t="str">
            <v>HIBE</v>
          </cell>
          <cell r="D42032" t="str">
            <v>UN</v>
          </cell>
        </row>
        <row r="42033">
          <cell r="A42033" t="str">
            <v>I0000009254</v>
          </cell>
          <cell r="B42033" t="str">
            <v>SENSOR TEMPERAT MTK-01</v>
          </cell>
          <cell r="C42033" t="str">
            <v>HIBE</v>
          </cell>
          <cell r="D42033" t="str">
            <v>UN</v>
          </cell>
        </row>
        <row r="42034">
          <cell r="A42034" t="str">
            <v>I0000009255</v>
          </cell>
          <cell r="B42034" t="str">
            <v>CM 60X35MM 250WX220V LIGACAO PARAFUSO</v>
          </cell>
          <cell r="C42034" t="str">
            <v>HIBE</v>
          </cell>
          <cell r="D42034" t="str">
            <v>UN</v>
          </cell>
        </row>
        <row r="42035">
          <cell r="A42035" t="str">
            <v>I0000009256</v>
          </cell>
          <cell r="B42035" t="str">
            <v>CM 60X65MM 400WX220V LIGACAO PARAFUSO</v>
          </cell>
          <cell r="C42035" t="str">
            <v>HIBE</v>
          </cell>
          <cell r="D42035" t="str">
            <v>UN</v>
          </cell>
        </row>
        <row r="42036">
          <cell r="A42036" t="str">
            <v>I0000009257</v>
          </cell>
          <cell r="B42036" t="str">
            <v>TERMOPAR OLHAL TIPO J 5X28MM CABO 1MT</v>
          </cell>
          <cell r="C42036" t="str">
            <v>HIBE</v>
          </cell>
          <cell r="D42036" t="str">
            <v>UN</v>
          </cell>
        </row>
        <row r="42037">
          <cell r="A42037" t="str">
            <v>I0000009258</v>
          </cell>
          <cell r="B42037" t="str">
            <v>MANGUEIRA MONTADA STILL-X17-03</v>
          </cell>
          <cell r="C42037" t="str">
            <v>HIBE</v>
          </cell>
          <cell r="D42037" t="str">
            <v>UN</v>
          </cell>
        </row>
        <row r="42038">
          <cell r="A42038" t="str">
            <v>I0000009259</v>
          </cell>
          <cell r="B42038" t="str">
            <v>MANGUEIRA MONTADA STILL-X17-04</v>
          </cell>
          <cell r="C42038" t="str">
            <v>HIBE</v>
          </cell>
          <cell r="D42038" t="str">
            <v>UN</v>
          </cell>
        </row>
        <row r="42039">
          <cell r="A42039" t="str">
            <v>I0000009260</v>
          </cell>
          <cell r="B42039" t="str">
            <v>MANGUEIRA MONTADA STILL-X17-05</v>
          </cell>
          <cell r="C42039" t="str">
            <v>HIBE</v>
          </cell>
          <cell r="D42039" t="str">
            <v>UN</v>
          </cell>
        </row>
        <row r="42040">
          <cell r="A42040" t="str">
            <v>I0000009261</v>
          </cell>
          <cell r="B42040" t="str">
            <v>MANGUEIRA MONTADA STILL-X17-06</v>
          </cell>
          <cell r="C42040" t="str">
            <v>HIBE</v>
          </cell>
          <cell r="D42040" t="str">
            <v>UN</v>
          </cell>
        </row>
        <row r="42041">
          <cell r="A42041" t="str">
            <v>I0000009262</v>
          </cell>
          <cell r="B42041" t="str">
            <v>MANGUEIRA MONTADA STILL-X17-07</v>
          </cell>
          <cell r="C42041" t="str">
            <v>HIBE</v>
          </cell>
          <cell r="D42041" t="str">
            <v>UN</v>
          </cell>
        </row>
        <row r="42042">
          <cell r="A42042" t="str">
            <v>I0000009263</v>
          </cell>
          <cell r="B42042" t="str">
            <v>MANGUEIRA MONTADA STILL-X17-08</v>
          </cell>
          <cell r="C42042" t="str">
            <v>HIBE</v>
          </cell>
          <cell r="D42042" t="str">
            <v>UN</v>
          </cell>
        </row>
        <row r="42043">
          <cell r="A42043" t="str">
            <v>I0000009264</v>
          </cell>
          <cell r="B42043" t="str">
            <v>MANGUEIRA MONTADA STILL-X17-09</v>
          </cell>
          <cell r="C42043" t="str">
            <v>HIBE</v>
          </cell>
          <cell r="D42043" t="str">
            <v>UN</v>
          </cell>
        </row>
        <row r="42044">
          <cell r="A42044" t="str">
            <v>I0000009265</v>
          </cell>
          <cell r="B42044" t="str">
            <v>MANGUEIRA MONTADA STILL-X17-10</v>
          </cell>
          <cell r="C42044" t="str">
            <v>HIBE</v>
          </cell>
          <cell r="D42044" t="str">
            <v>UN</v>
          </cell>
        </row>
        <row r="42045">
          <cell r="A42045" t="str">
            <v>I0000009266</v>
          </cell>
          <cell r="B42045" t="str">
            <v>MANGUEIRA MONTADA CPC-01</v>
          </cell>
          <cell r="C42045" t="str">
            <v>HIBE</v>
          </cell>
          <cell r="D42045" t="str">
            <v>UN</v>
          </cell>
        </row>
        <row r="42046">
          <cell r="A42046" t="str">
            <v>I0000009267</v>
          </cell>
          <cell r="B42046" t="str">
            <v>MANGUEIRA MONTADA STILL-X17-12</v>
          </cell>
          <cell r="C42046" t="str">
            <v>HIBE</v>
          </cell>
          <cell r="D42046" t="str">
            <v>UN</v>
          </cell>
        </row>
        <row r="42047">
          <cell r="A42047" t="str">
            <v>I0000009268</v>
          </cell>
          <cell r="B42047" t="str">
            <v>MANGUEIRA MONTADA STILL-X17-13</v>
          </cell>
          <cell r="C42047" t="str">
            <v>HIBE</v>
          </cell>
          <cell r="D42047" t="str">
            <v>UN</v>
          </cell>
        </row>
        <row r="42048">
          <cell r="A42048" t="str">
            <v>I0000009269</v>
          </cell>
          <cell r="B42048" t="str">
            <v>MANGUEIRA MONTADA S840-01</v>
          </cell>
          <cell r="C42048" t="str">
            <v>HIBE</v>
          </cell>
          <cell r="D42048" t="str">
            <v>UN</v>
          </cell>
        </row>
        <row r="42049">
          <cell r="A42049" t="str">
            <v>I0000009270</v>
          </cell>
          <cell r="B42049" t="str">
            <v>MANGUEIRA MONTADA S840-02</v>
          </cell>
          <cell r="C42049" t="str">
            <v>HIBE</v>
          </cell>
          <cell r="D42049" t="str">
            <v>UN</v>
          </cell>
        </row>
        <row r="42050">
          <cell r="A42050" t="str">
            <v>I0000009271</v>
          </cell>
          <cell r="B42050" t="str">
            <v>MANGUEIRA MONTADA S840-03</v>
          </cell>
          <cell r="C42050" t="str">
            <v>HIBE</v>
          </cell>
          <cell r="D42050" t="str">
            <v>UN</v>
          </cell>
        </row>
        <row r="42051">
          <cell r="A42051" t="str">
            <v>I0000009272</v>
          </cell>
          <cell r="B42051" t="str">
            <v>MANGUEIRA MONTADA S840-04</v>
          </cell>
          <cell r="C42051" t="str">
            <v>HIBE</v>
          </cell>
          <cell r="D42051" t="str">
            <v>UN</v>
          </cell>
        </row>
        <row r="42052">
          <cell r="A42052" t="str">
            <v>I0000009273</v>
          </cell>
          <cell r="B42052" t="str">
            <v>MANGUEIRA MONTADA S840-05</v>
          </cell>
          <cell r="C42052" t="str">
            <v>HIBE</v>
          </cell>
          <cell r="D42052" t="str">
            <v>UN</v>
          </cell>
        </row>
        <row r="42053">
          <cell r="A42053" t="str">
            <v>I0000009274</v>
          </cell>
          <cell r="B42053" t="str">
            <v>MANGUEIRA MONTADA S840-06</v>
          </cell>
          <cell r="C42053" t="str">
            <v>HIBE</v>
          </cell>
          <cell r="D42053" t="str">
            <v>UN</v>
          </cell>
        </row>
        <row r="42054">
          <cell r="A42054" t="str">
            <v>I0000009275</v>
          </cell>
          <cell r="B42054" t="str">
            <v>MANGUEIRA MONTADA STILL-E17-01</v>
          </cell>
          <cell r="C42054" t="str">
            <v>HIBE</v>
          </cell>
          <cell r="D42054" t="str">
            <v>UN</v>
          </cell>
        </row>
        <row r="42055">
          <cell r="A42055" t="str">
            <v>I0000009276</v>
          </cell>
          <cell r="B42055" t="str">
            <v>MANGUEIRA MONTADA STILL-X50-01</v>
          </cell>
          <cell r="C42055" t="str">
            <v>HIBE</v>
          </cell>
          <cell r="D42055" t="str">
            <v>UN</v>
          </cell>
        </row>
        <row r="42056">
          <cell r="A42056" t="str">
            <v>I0000009277</v>
          </cell>
          <cell r="B42056" t="str">
            <v>MANGUEIRA MONTADA PA-AGU-01</v>
          </cell>
          <cell r="C42056" t="str">
            <v>HIBE</v>
          </cell>
          <cell r="D42056" t="str">
            <v>UN</v>
          </cell>
        </row>
        <row r="42057">
          <cell r="A42057" t="str">
            <v>I0000009278</v>
          </cell>
          <cell r="B42057" t="str">
            <v>MANGUEIRA MONTADA STILL-X17-01</v>
          </cell>
          <cell r="C42057" t="str">
            <v>HIBE</v>
          </cell>
          <cell r="D42057" t="str">
            <v>UN</v>
          </cell>
        </row>
        <row r="42058">
          <cell r="A42058" t="str">
            <v>I0000009279</v>
          </cell>
          <cell r="B42058" t="str">
            <v>MANGUEIRA MONTADA STILL-X17-02</v>
          </cell>
          <cell r="C42058" t="str">
            <v>HIBE</v>
          </cell>
          <cell r="D42058" t="str">
            <v>UN</v>
          </cell>
        </row>
        <row r="42059">
          <cell r="A42059" t="str">
            <v>I0000009280</v>
          </cell>
          <cell r="B42059" t="str">
            <v>TERMOPAR AGULHA J 1X100MM CABO 1MT</v>
          </cell>
          <cell r="C42059" t="str">
            <v>HIBE</v>
          </cell>
          <cell r="D42059" t="str">
            <v>UN</v>
          </cell>
        </row>
        <row r="42060">
          <cell r="A42060" t="str">
            <v>I0000009281</v>
          </cell>
          <cell r="B42060" t="str">
            <v>RESIS TUBULAR FLEXIVEL 8.5X500MM 950W220</v>
          </cell>
          <cell r="C42060" t="str">
            <v>HIBE</v>
          </cell>
          <cell r="D42060" t="str">
            <v>UN</v>
          </cell>
        </row>
        <row r="42061">
          <cell r="A42061" t="str">
            <v>I0000009282</v>
          </cell>
          <cell r="B42061" t="str">
            <v>RESIS TUBULAR FLEXIVEL 8.5X400MM 750W230</v>
          </cell>
          <cell r="C42061" t="str">
            <v>HIBE</v>
          </cell>
          <cell r="D42061" t="str">
            <v>UN</v>
          </cell>
        </row>
        <row r="42062">
          <cell r="A42062" t="str">
            <v>I0000009283</v>
          </cell>
          <cell r="B42062" t="str">
            <v>RESIS TUBULAR FLEXIVEL 6.5X650MM 800W230</v>
          </cell>
          <cell r="C42062" t="str">
            <v>HIBE</v>
          </cell>
          <cell r="D42062" t="str">
            <v>UN</v>
          </cell>
        </row>
        <row r="42063">
          <cell r="A42063" t="str">
            <v>I0000009284</v>
          </cell>
          <cell r="B42063" t="str">
            <v>ICRO 22X200MM 700WX220V LIGACAO RABICHO</v>
          </cell>
          <cell r="C42063" t="str">
            <v>HIBE</v>
          </cell>
          <cell r="D42063" t="str">
            <v>UN</v>
          </cell>
        </row>
        <row r="42064">
          <cell r="A42064" t="str">
            <v>I0000009285</v>
          </cell>
          <cell r="B42064" t="str">
            <v>CAC 10X200MM 600X220V RAB 300MM</v>
          </cell>
          <cell r="C42064" t="str">
            <v>HIBE</v>
          </cell>
          <cell r="D42064" t="str">
            <v>UN</v>
          </cell>
        </row>
        <row r="42065">
          <cell r="A42065" t="str">
            <v>I0000009291</v>
          </cell>
          <cell r="B42065" t="str">
            <v>FILME STRETCH</v>
          </cell>
          <cell r="C42065" t="str">
            <v>HIBE</v>
          </cell>
          <cell r="D42065" t="str">
            <v>KG</v>
          </cell>
        </row>
        <row r="42066">
          <cell r="A42066" t="str">
            <v>I0000009292</v>
          </cell>
          <cell r="B42066" t="str">
            <v>AGUA MINERAL 20L</v>
          </cell>
          <cell r="C42066" t="str">
            <v>HIBE</v>
          </cell>
          <cell r="D42066" t="str">
            <v>UN</v>
          </cell>
        </row>
        <row r="42067">
          <cell r="A42067" t="str">
            <v>I0000009297</v>
          </cell>
          <cell r="B42067" t="str">
            <v>SERVICO DE TRANSPORTE IMPORTACAO</v>
          </cell>
          <cell r="C42067" t="str">
            <v>DIEN</v>
          </cell>
          <cell r="D42067" t="str">
            <v>UN</v>
          </cell>
        </row>
        <row r="42068">
          <cell r="A42068" t="str">
            <v>I0000009298</v>
          </cell>
          <cell r="B42068" t="str">
            <v>AMOSTRA ESPREMEDOR</v>
          </cell>
          <cell r="C42068" t="str">
            <v>HIBE</v>
          </cell>
          <cell r="D42068" t="str">
            <v>UN</v>
          </cell>
        </row>
        <row r="42069">
          <cell r="A42069" t="str">
            <v>I0000009299</v>
          </cell>
          <cell r="B42069" t="str">
            <v>SERVICO LOCACAO PLATAF TESOURA ELET 12M</v>
          </cell>
          <cell r="C42069" t="str">
            <v>SERV</v>
          </cell>
          <cell r="D42069" t="str">
            <v>UN</v>
          </cell>
        </row>
        <row r="42070">
          <cell r="A42070" t="str">
            <v>I0000009300</v>
          </cell>
          <cell r="B42070" t="str">
            <v>EVAPORADORA 12.000 BTUS 220V</v>
          </cell>
          <cell r="C42070" t="str">
            <v>DIEN</v>
          </cell>
          <cell r="D42070" t="str">
            <v>UN</v>
          </cell>
        </row>
        <row r="42071">
          <cell r="A42071" t="str">
            <v>I0000009301</v>
          </cell>
          <cell r="B42071" t="str">
            <v>INATIVADO</v>
          </cell>
          <cell r="C42071" t="str">
            <v>DIEN</v>
          </cell>
          <cell r="D42071" t="str">
            <v>UN</v>
          </cell>
        </row>
        <row r="42072">
          <cell r="A42072" t="str">
            <v>I0000009302</v>
          </cell>
          <cell r="B42072" t="str">
            <v>GT MQGT-PV-BR/PRETO CÓD:M18212</v>
          </cell>
          <cell r="C42072" t="str">
            <v>HIBE</v>
          </cell>
          <cell r="D42072" t="str">
            <v>UN</v>
          </cell>
        </row>
        <row r="42073">
          <cell r="A42073" t="str">
            <v>I0000009303</v>
          </cell>
          <cell r="B42073" t="str">
            <v>SERVICO DE CONFECCAO PARA SALA</v>
          </cell>
          <cell r="C42073" t="str">
            <v>SERV</v>
          </cell>
          <cell r="D42073" t="str">
            <v>UN</v>
          </cell>
        </row>
        <row r="42074">
          <cell r="A42074" t="str">
            <v>I0000009304</v>
          </cell>
          <cell r="B42074" t="str">
            <v>CAC 9.5X240MM 600WX220 LIGACAO RAB 350MM</v>
          </cell>
          <cell r="C42074" t="str">
            <v>HIBE</v>
          </cell>
          <cell r="D42074" t="str">
            <v>UN</v>
          </cell>
        </row>
        <row r="42075">
          <cell r="A42075" t="str">
            <v>I0000009305</v>
          </cell>
          <cell r="B42075" t="str">
            <v>CAC 12X220MM 650WX220 LIGACAO RAB 300MM</v>
          </cell>
          <cell r="C42075" t="str">
            <v>HIBE</v>
          </cell>
          <cell r="D42075" t="str">
            <v>UN</v>
          </cell>
        </row>
        <row r="42076">
          <cell r="A42076" t="str">
            <v>I0000009306</v>
          </cell>
          <cell r="B42076" t="str">
            <v>RESIS TUBULAR FLEXIVEL 6.5X450MM 400W220</v>
          </cell>
          <cell r="C42076" t="str">
            <v>HIBE</v>
          </cell>
          <cell r="D42076" t="str">
            <v>UN</v>
          </cell>
        </row>
        <row r="42077">
          <cell r="A42077" t="str">
            <v>I0000009307</v>
          </cell>
          <cell r="B42077" t="str">
            <v>GT MQGT-PV-BR/PRETO CÓD:M19013</v>
          </cell>
          <cell r="C42077" t="str">
            <v>HIBE</v>
          </cell>
          <cell r="D42077" t="str">
            <v>UN</v>
          </cell>
        </row>
        <row r="42078">
          <cell r="A42078" t="str">
            <v>I0000009308</v>
          </cell>
          <cell r="B42078" t="str">
            <v>GT MQGT-PV-BR/PRETO CÓD.M19014</v>
          </cell>
          <cell r="C42078" t="str">
            <v>HIBE</v>
          </cell>
          <cell r="D42078" t="str">
            <v>UN</v>
          </cell>
        </row>
        <row r="42079">
          <cell r="A42079" t="str">
            <v>I0000009309</v>
          </cell>
          <cell r="B42079" t="str">
            <v>MQC VINIL.ADES.BR MQ1-CÓD.M16882</v>
          </cell>
          <cell r="C42079" t="str">
            <v>HIBE</v>
          </cell>
          <cell r="D42079" t="str">
            <v>UN</v>
          </cell>
        </row>
        <row r="42080">
          <cell r="A42080" t="str">
            <v>I0000009310</v>
          </cell>
          <cell r="B42080" t="str">
            <v>MQC VINIL.ADES.BR MQ1-CÓD.M17166</v>
          </cell>
          <cell r="C42080" t="str">
            <v>HIBE</v>
          </cell>
          <cell r="D42080" t="str">
            <v>UN</v>
          </cell>
        </row>
        <row r="42081">
          <cell r="A42081" t="str">
            <v>I0000009311</v>
          </cell>
          <cell r="B42081" t="str">
            <v>MQC VINIL ADES BRANCA MQ1-CÓD.M16883</v>
          </cell>
          <cell r="C42081" t="str">
            <v>HIBE</v>
          </cell>
          <cell r="D42081" t="str">
            <v>UN</v>
          </cell>
        </row>
        <row r="42082">
          <cell r="A42082" t="str">
            <v>I0000009312</v>
          </cell>
          <cell r="B42082" t="str">
            <v>MQC RIBBON PRETO CÓD. M16036</v>
          </cell>
          <cell r="C42082" t="str">
            <v>HIBE</v>
          </cell>
          <cell r="D42082" t="str">
            <v>UN</v>
          </cell>
        </row>
        <row r="42083">
          <cell r="A42083" t="str">
            <v>I0000009313</v>
          </cell>
          <cell r="B42083" t="str">
            <v>PERNEIRA SEG. EM RASPA CA 38790</v>
          </cell>
          <cell r="C42083" t="str">
            <v>HIBE</v>
          </cell>
          <cell r="D42083" t="str">
            <v>UN</v>
          </cell>
        </row>
        <row r="42084">
          <cell r="A42084" t="str">
            <v>I0000009314</v>
          </cell>
          <cell r="B42084" t="str">
            <v>CAMISA FRS SIMP PP MOSTARDA MC TAM.PP</v>
          </cell>
          <cell r="C42084" t="str">
            <v>HIBE</v>
          </cell>
          <cell r="D42084" t="str">
            <v>UN</v>
          </cell>
        </row>
        <row r="42085">
          <cell r="A42085" t="str">
            <v>I0000009315</v>
          </cell>
          <cell r="B42085" t="str">
            <v>CAMISA FRS SIMP PP MOSTARDA MC TAM.P</v>
          </cell>
          <cell r="C42085" t="str">
            <v>HIBE</v>
          </cell>
          <cell r="D42085" t="str">
            <v>UN</v>
          </cell>
        </row>
        <row r="42086">
          <cell r="A42086" t="str">
            <v>I0000009316</v>
          </cell>
          <cell r="B42086" t="str">
            <v>CAMISA FRS SIMP PP MOSTARDA MC TAM.M</v>
          </cell>
          <cell r="C42086" t="str">
            <v>HIBE</v>
          </cell>
          <cell r="D42086" t="str">
            <v>UN</v>
          </cell>
        </row>
        <row r="42087">
          <cell r="A42087" t="str">
            <v>I0000009317</v>
          </cell>
          <cell r="B42087" t="str">
            <v>CAMISA FRS SIMP PP MOSTARDA MC TAM.G</v>
          </cell>
          <cell r="C42087" t="str">
            <v>HIBE</v>
          </cell>
          <cell r="D42087" t="str">
            <v>UN</v>
          </cell>
        </row>
        <row r="42088">
          <cell r="A42088" t="str">
            <v>I0000009318</v>
          </cell>
          <cell r="B42088" t="str">
            <v>CAMISA FRS SIMP PP MOSTARDA MC TAM.GG</v>
          </cell>
          <cell r="C42088" t="str">
            <v>HIBE</v>
          </cell>
          <cell r="D42088" t="str">
            <v>UN</v>
          </cell>
        </row>
        <row r="42089">
          <cell r="A42089" t="str">
            <v>I0000009319</v>
          </cell>
          <cell r="B42089" t="str">
            <v>CAMISA FRS SIMP PP MOSTARDA MC TAM.EG</v>
          </cell>
          <cell r="C42089" t="str">
            <v>HIBE</v>
          </cell>
          <cell r="D42089" t="str">
            <v>UN</v>
          </cell>
        </row>
        <row r="42090">
          <cell r="A42090" t="str">
            <v>I0000009320</v>
          </cell>
          <cell r="B42090" t="str">
            <v>CAMISA FRS SIMP PP MOSTARDA MC TAM.EXG</v>
          </cell>
          <cell r="C42090" t="str">
            <v>HIBE</v>
          </cell>
          <cell r="D42090" t="str">
            <v>UN</v>
          </cell>
        </row>
        <row r="42091">
          <cell r="A42091" t="str">
            <v>I0000009321</v>
          </cell>
          <cell r="B42091" t="str">
            <v>CAMISA FRIS SIMP PP AZ TURQ  SM TAM.P</v>
          </cell>
          <cell r="C42091" t="str">
            <v>HIBE</v>
          </cell>
          <cell r="D42091" t="str">
            <v>UN</v>
          </cell>
        </row>
        <row r="42092">
          <cell r="A42092" t="str">
            <v>I0000009322</v>
          </cell>
          <cell r="B42092" t="str">
            <v>CAMISA FRIS SIMP PP AZ TURQ  SM TAM.M</v>
          </cell>
          <cell r="C42092" t="str">
            <v>HIBE</v>
          </cell>
          <cell r="D42092" t="str">
            <v>UN</v>
          </cell>
        </row>
        <row r="42093">
          <cell r="A42093" t="str">
            <v>I0000009323</v>
          </cell>
          <cell r="B42093" t="str">
            <v>CAMISA FRIS SIMP PP AZ TURQ  SM TAM.G</v>
          </cell>
          <cell r="C42093" t="str">
            <v>HIBE</v>
          </cell>
          <cell r="D42093" t="str">
            <v>UN</v>
          </cell>
        </row>
        <row r="42094">
          <cell r="A42094" t="str">
            <v>I0000009324</v>
          </cell>
          <cell r="B42094" t="str">
            <v>CAMISA FRIS SIMP PP AZ TURQ  SM TAM.GG</v>
          </cell>
          <cell r="C42094" t="str">
            <v>HIBE</v>
          </cell>
          <cell r="D42094" t="str">
            <v>UN</v>
          </cell>
        </row>
        <row r="42095">
          <cell r="A42095" t="str">
            <v>I0000009325</v>
          </cell>
          <cell r="B42095" t="str">
            <v>CAMISA FRIS SIMP PP AZ TURQ  SM TAM.EG</v>
          </cell>
          <cell r="C42095" t="str">
            <v>HIBE</v>
          </cell>
          <cell r="D42095" t="str">
            <v>UN</v>
          </cell>
        </row>
        <row r="42096">
          <cell r="A42096" t="str">
            <v>I0000009326</v>
          </cell>
          <cell r="B42096" t="str">
            <v>CAMISA FRIS SIMP PP AZ TURQ  SM TAM.EXG</v>
          </cell>
          <cell r="C42096" t="str">
            <v>HIBE</v>
          </cell>
          <cell r="D42096" t="str">
            <v>UN</v>
          </cell>
        </row>
        <row r="42097">
          <cell r="A42097" t="str">
            <v>I0000009327</v>
          </cell>
          <cell r="B42097" t="str">
            <v>CAMISA FRIS SIMP PP VD MUSGO  SM TAM.P</v>
          </cell>
          <cell r="C42097" t="str">
            <v>HIBE</v>
          </cell>
          <cell r="D42097" t="str">
            <v>UN</v>
          </cell>
        </row>
        <row r="42098">
          <cell r="A42098" t="str">
            <v>I0000009328</v>
          </cell>
          <cell r="B42098" t="str">
            <v>CAMISA FRIS SIMP PP VD MUSGO  SM TAM.M</v>
          </cell>
          <cell r="C42098" t="str">
            <v>HIBE</v>
          </cell>
          <cell r="D42098" t="str">
            <v>UN</v>
          </cell>
        </row>
        <row r="42099">
          <cell r="A42099" t="str">
            <v>I0000009329</v>
          </cell>
          <cell r="B42099" t="str">
            <v>CAMISA FRIS SIMP PP VD MUSGO  SM TAM.G</v>
          </cell>
          <cell r="C42099" t="str">
            <v>HIBE</v>
          </cell>
          <cell r="D42099" t="str">
            <v>UN</v>
          </cell>
        </row>
        <row r="42100">
          <cell r="A42100" t="str">
            <v>I0000009330</v>
          </cell>
          <cell r="B42100" t="str">
            <v>CAMISA FRIS SIMP PP VD MUSGO  SM TAM.GG</v>
          </cell>
          <cell r="C42100" t="str">
            <v>HIBE</v>
          </cell>
          <cell r="D42100" t="str">
            <v>UN</v>
          </cell>
        </row>
        <row r="42101">
          <cell r="A42101" t="str">
            <v>I0000009331</v>
          </cell>
          <cell r="B42101" t="str">
            <v>CAMISA FRIS SIMP PP VD MUSGO  SM TAM.EG</v>
          </cell>
          <cell r="C42101" t="str">
            <v>HIBE</v>
          </cell>
          <cell r="D42101" t="str">
            <v>UN</v>
          </cell>
        </row>
        <row r="42102">
          <cell r="A42102" t="str">
            <v>I0000009332</v>
          </cell>
          <cell r="B42102" t="str">
            <v>CAMISA FRIS SIMP PP VD MUSGO  SM TAM.EXG</v>
          </cell>
          <cell r="C42102" t="str">
            <v>HIBE</v>
          </cell>
          <cell r="D42102" t="str">
            <v>UN</v>
          </cell>
        </row>
        <row r="42103">
          <cell r="A42103" t="str">
            <v>I0000009333</v>
          </cell>
          <cell r="B42103" t="str">
            <v>CALCA BRIM AZ PETROLEO C/REFORCO TAM.P</v>
          </cell>
          <cell r="C42103" t="str">
            <v>HIBE</v>
          </cell>
          <cell r="D42103" t="str">
            <v>UN</v>
          </cell>
        </row>
        <row r="42104">
          <cell r="A42104" t="str">
            <v>I0000009334</v>
          </cell>
          <cell r="B42104" t="str">
            <v>CALCA BRIM AZ PETROLEO C/REFORCO TAM.M</v>
          </cell>
          <cell r="C42104" t="str">
            <v>HIBE</v>
          </cell>
          <cell r="D42104" t="str">
            <v>UN</v>
          </cell>
        </row>
        <row r="42105">
          <cell r="A42105" t="str">
            <v>I0000009335</v>
          </cell>
          <cell r="B42105" t="str">
            <v>CALCA BRIM AZ PETROLEO C/REFORCO TAM.G</v>
          </cell>
          <cell r="C42105" t="str">
            <v>HIBE</v>
          </cell>
          <cell r="D42105" t="str">
            <v>UN</v>
          </cell>
        </row>
        <row r="42106">
          <cell r="A42106" t="str">
            <v>I0000009336</v>
          </cell>
          <cell r="B42106" t="str">
            <v>CALCA BRIM AZ PETROLEO C/REFORCO TAM.GG</v>
          </cell>
          <cell r="C42106" t="str">
            <v>HIBE</v>
          </cell>
          <cell r="D42106" t="str">
            <v>UN</v>
          </cell>
        </row>
        <row r="42107">
          <cell r="A42107" t="str">
            <v>I0000009337</v>
          </cell>
          <cell r="B42107" t="str">
            <v>CALCA BRIM AZ PETROLEO C/REFORCO TAM.EG</v>
          </cell>
          <cell r="C42107" t="str">
            <v>HIBE</v>
          </cell>
          <cell r="D42107" t="str">
            <v>UN</v>
          </cell>
        </row>
        <row r="42108">
          <cell r="A42108" t="str">
            <v>I0000009338</v>
          </cell>
          <cell r="B42108" t="str">
            <v>CALCA BRIM AZ PETROLEO C/REFORCO TAM.EXG</v>
          </cell>
          <cell r="C42108" t="str">
            <v>HIBE</v>
          </cell>
          <cell r="D42108" t="str">
            <v>UN</v>
          </cell>
        </row>
        <row r="42109">
          <cell r="A42109" t="str">
            <v>I0000009339</v>
          </cell>
          <cell r="B42109" t="str">
            <v>CAMISA TRICOLINE IBIZA  ROSA BEBE TAM.36</v>
          </cell>
          <cell r="C42109" t="str">
            <v>HIBE</v>
          </cell>
          <cell r="D42109" t="str">
            <v>UN</v>
          </cell>
        </row>
        <row r="42110">
          <cell r="A42110" t="str">
            <v>I0000009340</v>
          </cell>
          <cell r="B42110" t="str">
            <v>CAMISA TRICOLINE IBIZA  ROSA BEBE TAM.38</v>
          </cell>
          <cell r="C42110" t="str">
            <v>HIBE</v>
          </cell>
          <cell r="D42110" t="str">
            <v>UN</v>
          </cell>
        </row>
        <row r="42111">
          <cell r="A42111" t="str">
            <v>I0000009341</v>
          </cell>
          <cell r="B42111" t="str">
            <v>CAMISA TRICOLINE IBIZA  ROSA BEBE TAM.40</v>
          </cell>
          <cell r="C42111" t="str">
            <v>HIBE</v>
          </cell>
          <cell r="D42111" t="str">
            <v>UN</v>
          </cell>
        </row>
        <row r="42112">
          <cell r="A42112" t="str">
            <v>I0000009342</v>
          </cell>
          <cell r="B42112" t="str">
            <v>CAMISA TRICOLINE IBIZA  ROSA BEBE TAM.42</v>
          </cell>
          <cell r="C42112" t="str">
            <v>HIBE</v>
          </cell>
          <cell r="D42112" t="str">
            <v>UN</v>
          </cell>
        </row>
        <row r="42113">
          <cell r="A42113" t="str">
            <v>I0000009343</v>
          </cell>
          <cell r="B42113" t="str">
            <v>CAMISA TRICOLINE IBIZA  ROSA BEBE TAM.44</v>
          </cell>
          <cell r="C42113" t="str">
            <v>HIBE</v>
          </cell>
          <cell r="D42113" t="str">
            <v>UN</v>
          </cell>
        </row>
        <row r="42114">
          <cell r="A42114" t="str">
            <v>I0000009344</v>
          </cell>
          <cell r="B42114" t="str">
            <v>CAMISA TRICOLINE IBIZA  ROSA BEBE TAM.46</v>
          </cell>
          <cell r="C42114" t="str">
            <v>HIBE</v>
          </cell>
          <cell r="D42114" t="str">
            <v>UN</v>
          </cell>
        </row>
        <row r="42115">
          <cell r="A42115" t="str">
            <v>I0000009345</v>
          </cell>
          <cell r="B42115" t="str">
            <v>CAMISA TRICOLINE IBIZA  ROSA BEBE TAM.48</v>
          </cell>
          <cell r="C42115" t="str">
            <v>HIBE</v>
          </cell>
          <cell r="D42115" t="str">
            <v>UN</v>
          </cell>
        </row>
        <row r="42116">
          <cell r="A42116" t="str">
            <v>I0000009346</v>
          </cell>
          <cell r="B42116" t="str">
            <v>CAMISA TRICOLINE IBIZA  ROSA BEBE TAM.50</v>
          </cell>
          <cell r="C42116" t="str">
            <v>HIBE</v>
          </cell>
          <cell r="D42116" t="str">
            <v>UN</v>
          </cell>
        </row>
        <row r="42117">
          <cell r="A42117" t="str">
            <v>I0000009347</v>
          </cell>
          <cell r="B42117" t="str">
            <v>CAMISA TRICOLINE IBIZA  ROSA BEBE TAM.52</v>
          </cell>
          <cell r="C42117" t="str">
            <v>HIBE</v>
          </cell>
          <cell r="D42117" t="str">
            <v>UN</v>
          </cell>
        </row>
        <row r="42118">
          <cell r="A42118" t="str">
            <v>I0000009348</v>
          </cell>
          <cell r="B42118" t="str">
            <v>CAMISA TRICOLINE IBIZA  ROSA BEBE TAM.54</v>
          </cell>
          <cell r="C42118" t="str">
            <v>HIBE</v>
          </cell>
          <cell r="D42118" t="str">
            <v>UN</v>
          </cell>
        </row>
        <row r="42119">
          <cell r="A42119" t="str">
            <v>I0000009349</v>
          </cell>
          <cell r="B42119" t="str">
            <v>CAMISA AZ EXTRATU UNIOFFICE MC. ML TAM.M</v>
          </cell>
          <cell r="C42119" t="str">
            <v>HIBE</v>
          </cell>
          <cell r="D42119" t="str">
            <v>UN</v>
          </cell>
        </row>
        <row r="42120">
          <cell r="A42120" t="str">
            <v>I0000009350</v>
          </cell>
          <cell r="B42120" t="str">
            <v>CAMISA AZ EXTRATU UNIOFFICE MC. ML TAM.G</v>
          </cell>
          <cell r="C42120" t="str">
            <v>HIBE</v>
          </cell>
          <cell r="D42120" t="str">
            <v>UN</v>
          </cell>
        </row>
        <row r="42121">
          <cell r="A42121" t="str">
            <v>I0000009351</v>
          </cell>
          <cell r="B42121" t="str">
            <v>EXTINTOR AP 10L</v>
          </cell>
          <cell r="C42121" t="str">
            <v>HIBE</v>
          </cell>
          <cell r="D42121" t="str">
            <v>UN</v>
          </cell>
        </row>
        <row r="42122">
          <cell r="A42122" t="str">
            <v>I0000009352</v>
          </cell>
          <cell r="B42122" t="str">
            <v>EXTINTOR PQS BC 12KG</v>
          </cell>
          <cell r="C42122" t="str">
            <v>HIBE</v>
          </cell>
          <cell r="D42122" t="str">
            <v>UN</v>
          </cell>
        </row>
        <row r="42123">
          <cell r="A42123" t="str">
            <v>I0000009353</v>
          </cell>
          <cell r="B42123" t="str">
            <v>EXTINTOR CO2 06 KG</v>
          </cell>
          <cell r="C42123" t="str">
            <v>HIBE</v>
          </cell>
          <cell r="D42123" t="str">
            <v>UN</v>
          </cell>
        </row>
        <row r="42124">
          <cell r="A42124" t="str">
            <v>I0000009354</v>
          </cell>
          <cell r="B42124" t="str">
            <v>EXTINTOR PQS BC 50 KG</v>
          </cell>
          <cell r="C42124" t="str">
            <v>HIBE</v>
          </cell>
          <cell r="D42124" t="str">
            <v>UN</v>
          </cell>
        </row>
        <row r="42125">
          <cell r="A42125" t="str">
            <v>I0000009355</v>
          </cell>
          <cell r="B42125" t="str">
            <v>EXTINTOR ABC 6 KG</v>
          </cell>
          <cell r="C42125" t="str">
            <v>HIBE</v>
          </cell>
          <cell r="D42125" t="str">
            <v>UN</v>
          </cell>
        </row>
        <row r="42126">
          <cell r="A42126" t="str">
            <v>I0000009356</v>
          </cell>
          <cell r="B42126" t="str">
            <v>EXTINTOR AP 75 L</v>
          </cell>
          <cell r="C42126" t="str">
            <v>HIBE</v>
          </cell>
          <cell r="D42126" t="str">
            <v>UN</v>
          </cell>
        </row>
        <row r="42127">
          <cell r="A42127" t="str">
            <v>I0000009357</v>
          </cell>
          <cell r="B42127" t="str">
            <v>EXTINTOR PQS ABC 4 KG</v>
          </cell>
          <cell r="C42127" t="str">
            <v>HIBE</v>
          </cell>
          <cell r="D42127" t="str">
            <v>UN</v>
          </cell>
        </row>
        <row r="42128">
          <cell r="A42128" t="str">
            <v>I0000009358</v>
          </cell>
          <cell r="B42128" t="str">
            <v>EXTINTOR PQS BC 6 KG</v>
          </cell>
          <cell r="C42128" t="str">
            <v>HIBE</v>
          </cell>
          <cell r="D42128" t="str">
            <v>UN</v>
          </cell>
        </row>
        <row r="42129">
          <cell r="A42129" t="str">
            <v>I0000009359</v>
          </cell>
          <cell r="B42129" t="str">
            <v>EXTINTOR PQS BC  4 KG</v>
          </cell>
          <cell r="C42129" t="str">
            <v>HIBE</v>
          </cell>
          <cell r="D42129" t="str">
            <v>UN</v>
          </cell>
        </row>
        <row r="42130">
          <cell r="A42130" t="str">
            <v>I0000009360</v>
          </cell>
          <cell r="B42130" t="str">
            <v>EXTINTOR PQS ABC  4,5 KG</v>
          </cell>
          <cell r="C42130" t="str">
            <v>HIBE</v>
          </cell>
          <cell r="D42130" t="str">
            <v>UN</v>
          </cell>
        </row>
        <row r="42131">
          <cell r="A42131" t="str">
            <v>I0000009361</v>
          </cell>
          <cell r="B42131" t="str">
            <v>EXTINTOR PQS ABC 8 KG</v>
          </cell>
          <cell r="C42131" t="str">
            <v>HIBE</v>
          </cell>
          <cell r="D42131" t="str">
            <v>UN</v>
          </cell>
        </row>
        <row r="42132">
          <cell r="A42132" t="str">
            <v>I0000009362</v>
          </cell>
          <cell r="B42132" t="str">
            <v>EXTINTOR CO2  4 KG</v>
          </cell>
          <cell r="C42132" t="str">
            <v>HIBE</v>
          </cell>
          <cell r="D42132" t="str">
            <v>UN</v>
          </cell>
        </row>
        <row r="42133">
          <cell r="A42133" t="str">
            <v>I0000009363</v>
          </cell>
          <cell r="B42133" t="str">
            <v>EXTINTOR PO ABC 2KG</v>
          </cell>
          <cell r="C42133" t="str">
            <v>HIBE</v>
          </cell>
          <cell r="D42133" t="str">
            <v>UN</v>
          </cell>
        </row>
        <row r="42134">
          <cell r="A42134" t="str">
            <v>I0000009364</v>
          </cell>
          <cell r="B42134" t="str">
            <v>EXTINTOR PO ABC 12KG</v>
          </cell>
          <cell r="C42134" t="str">
            <v>HIBE</v>
          </cell>
          <cell r="D42134" t="str">
            <v>UN</v>
          </cell>
        </row>
        <row r="42135">
          <cell r="A42135" t="str">
            <v>I0000009365</v>
          </cell>
          <cell r="B42135" t="str">
            <v>MANGUEIRAS DE INCÊNDIO 2.1/2"</v>
          </cell>
          <cell r="C42135" t="str">
            <v>HIBE</v>
          </cell>
          <cell r="D42135" t="str">
            <v>UN</v>
          </cell>
        </row>
        <row r="42136">
          <cell r="A42136" t="str">
            <v>I0000009366</v>
          </cell>
          <cell r="B42136" t="str">
            <v>MANGUEIRAS DE INCÊNDIO 1.1/2"</v>
          </cell>
          <cell r="C42136" t="str">
            <v>HIBE</v>
          </cell>
          <cell r="D42136" t="str">
            <v>UN</v>
          </cell>
        </row>
        <row r="42137">
          <cell r="A42137" t="str">
            <v>I0000009367</v>
          </cell>
          <cell r="B42137" t="str">
            <v>SERV. MANGUEIRAS DE INCÊNDIO 2.1/2"</v>
          </cell>
          <cell r="C42137" t="str">
            <v>SERV</v>
          </cell>
          <cell r="D42137" t="str">
            <v>UN</v>
          </cell>
        </row>
        <row r="42138">
          <cell r="A42138" t="str">
            <v>I0000009368</v>
          </cell>
          <cell r="B42138" t="str">
            <v>SERV. MANGUEIRAS DE INCÊNDIO 1.1/2"</v>
          </cell>
          <cell r="C42138" t="str">
            <v>SERV</v>
          </cell>
          <cell r="D42138" t="str">
            <v>UN</v>
          </cell>
        </row>
        <row r="42139">
          <cell r="A42139" t="str">
            <v>I0000009369</v>
          </cell>
          <cell r="B42139" t="str">
            <v>BRACELETE BRIM C/VELCRO VM TAM.P</v>
          </cell>
          <cell r="C42139" t="str">
            <v>HIBE</v>
          </cell>
          <cell r="D42139" t="str">
            <v>UN</v>
          </cell>
        </row>
        <row r="42140">
          <cell r="A42140" t="str">
            <v>I0000009370</v>
          </cell>
          <cell r="B42140" t="str">
            <v>BRACELETE BRIM C/VELCRO VM TAM.M</v>
          </cell>
          <cell r="C42140" t="str">
            <v>HIBE</v>
          </cell>
          <cell r="D42140" t="str">
            <v>UN</v>
          </cell>
        </row>
        <row r="42141">
          <cell r="A42141" t="str">
            <v>I0000009371</v>
          </cell>
          <cell r="B42141" t="str">
            <v>BRACELETE BRIM C/VELCRO VM TAM.G</v>
          </cell>
          <cell r="C42141" t="str">
            <v>HIBE</v>
          </cell>
          <cell r="D42141" t="str">
            <v>UN</v>
          </cell>
        </row>
        <row r="42142">
          <cell r="A42142" t="str">
            <v>I0000009372</v>
          </cell>
          <cell r="B42142" t="str">
            <v>BRACELETE BRIM C/VELCRO VM TAM.GG</v>
          </cell>
          <cell r="C42142" t="str">
            <v>HIBE</v>
          </cell>
          <cell r="D42142" t="str">
            <v>UN</v>
          </cell>
        </row>
        <row r="42143">
          <cell r="A42143" t="str">
            <v>I0000009373</v>
          </cell>
          <cell r="B42143" t="str">
            <v>BRACELETE BRIM C/VELCRO VM TAM.EGG</v>
          </cell>
          <cell r="C42143" t="str">
            <v>HIBE</v>
          </cell>
          <cell r="D42143" t="str">
            <v>UN</v>
          </cell>
        </row>
        <row r="42144">
          <cell r="A42144" t="str">
            <v>I0000009374</v>
          </cell>
          <cell r="B42144" t="str">
            <v>CAIXA DE CORRESPONDENCIA 3 ANDARES FIXA</v>
          </cell>
          <cell r="C42144" t="str">
            <v>HIBE</v>
          </cell>
          <cell r="D42144" t="str">
            <v>UN</v>
          </cell>
        </row>
        <row r="42145">
          <cell r="A42145" t="str">
            <v>I0000009375</v>
          </cell>
          <cell r="B42145" t="str">
            <v>DISCO DE CORTE 4 1/2"x3/64"x7/8"</v>
          </cell>
          <cell r="C42145" t="str">
            <v>HIBE</v>
          </cell>
          <cell r="D42145" t="str">
            <v>UN</v>
          </cell>
        </row>
        <row r="42146">
          <cell r="A42146" t="str">
            <v>I0000009376</v>
          </cell>
          <cell r="B42146" t="str">
            <v>ELABORACAO PRONTUARIO VASO DE PRESSAO</v>
          </cell>
          <cell r="C42146" t="str">
            <v>SERV</v>
          </cell>
          <cell r="D42146" t="str">
            <v>UN</v>
          </cell>
        </row>
        <row r="42147">
          <cell r="A42147" t="str">
            <v>I0000009377</v>
          </cell>
          <cell r="B42147" t="str">
            <v>ELABORACAO REGIST SEG VASO DE PRESSAO</v>
          </cell>
          <cell r="C42147" t="str">
            <v>SERV</v>
          </cell>
          <cell r="D42147" t="str">
            <v>UN</v>
          </cell>
        </row>
        <row r="42148">
          <cell r="A42148" t="str">
            <v>I0000009378</v>
          </cell>
          <cell r="B42148" t="str">
            <v>ELABORACAO RELAT. SEG. VASO PRESSAO</v>
          </cell>
          <cell r="C42148" t="str">
            <v>SERV</v>
          </cell>
          <cell r="D42148" t="str">
            <v>UN</v>
          </cell>
        </row>
        <row r="42149">
          <cell r="A42149" t="str">
            <v>I0000009379</v>
          </cell>
          <cell r="B42149" t="str">
            <v>EMISSAO ART - CREA</v>
          </cell>
          <cell r="C42149" t="str">
            <v>SERV</v>
          </cell>
          <cell r="D42149" t="str">
            <v>UN</v>
          </cell>
        </row>
        <row r="42150">
          <cell r="A42150" t="str">
            <v>I0000009380</v>
          </cell>
          <cell r="B42150" t="str">
            <v>CALIBRACAO MEDIDOR ESPES.CHAPA ULTRA-SOM</v>
          </cell>
          <cell r="C42150" t="str">
            <v>SERV</v>
          </cell>
          <cell r="D42150" t="str">
            <v>UN</v>
          </cell>
        </row>
        <row r="42151">
          <cell r="A42151" t="str">
            <v>I0000009381</v>
          </cell>
          <cell r="B42151" t="str">
            <v>RECONDICIONAMENTO ACELERADOR EGU</v>
          </cell>
          <cell r="C42151" t="str">
            <v>SERV</v>
          </cell>
          <cell r="D42151" t="str">
            <v>UN</v>
          </cell>
        </row>
        <row r="42152">
          <cell r="A42152" t="str">
            <v>I0000009382</v>
          </cell>
          <cell r="B42152" t="str">
            <v>RECOND. MODULO SEPEX CURTIS TRACAO</v>
          </cell>
          <cell r="C42152" t="str">
            <v>SERV</v>
          </cell>
          <cell r="D42152" t="str">
            <v>UN</v>
          </cell>
        </row>
        <row r="42153">
          <cell r="A42153" t="str">
            <v>I0000009383</v>
          </cell>
          <cell r="B42153" t="str">
            <v>DISPOSITIVO VERIFICACAO DE PARALELO</v>
          </cell>
          <cell r="C42153" t="str">
            <v>HIBE</v>
          </cell>
          <cell r="D42153" t="str">
            <v>UN</v>
          </cell>
        </row>
        <row r="42154">
          <cell r="A42154" t="str">
            <v>I0000009384</v>
          </cell>
          <cell r="B42154" t="str">
            <v>CREME VEGETAL CR.C/SAL DORIANA 500GR</v>
          </cell>
          <cell r="C42154" t="str">
            <v>HIBE</v>
          </cell>
          <cell r="D42154" t="str">
            <v>UN</v>
          </cell>
        </row>
        <row r="42155">
          <cell r="A42155" t="str">
            <v>I0000009385</v>
          </cell>
          <cell r="B42155" t="str">
            <v>MOTOR DE DOSAGEM - INJETORA</v>
          </cell>
          <cell r="C42155" t="str">
            <v>HIBE</v>
          </cell>
          <cell r="D42155" t="str">
            <v>UN</v>
          </cell>
        </row>
        <row r="42156">
          <cell r="A42156" t="str">
            <v>I0000009386</v>
          </cell>
          <cell r="B42156" t="str">
            <v>COPIA DE CHAVE</v>
          </cell>
          <cell r="C42156" t="str">
            <v>HIBE</v>
          </cell>
          <cell r="D42156" t="str">
            <v>UN</v>
          </cell>
        </row>
        <row r="42157">
          <cell r="A42157" t="str">
            <v>I0000009387</v>
          </cell>
          <cell r="B42157" t="str">
            <v>SWITCH CISCO CATALYST 3560 X SERIES</v>
          </cell>
          <cell r="C42157" t="str">
            <v>HIBE</v>
          </cell>
          <cell r="D42157" t="str">
            <v>UN</v>
          </cell>
        </row>
        <row r="42158">
          <cell r="A42158" t="str">
            <v>I0000009388</v>
          </cell>
          <cell r="B42158" t="str">
            <v>CABO REBAR REF 10-606</v>
          </cell>
          <cell r="C42158" t="str">
            <v>HIBE</v>
          </cell>
          <cell r="D42158" t="str">
            <v>UN</v>
          </cell>
        </row>
        <row r="42159">
          <cell r="A42159" t="str">
            <v>I0000009389</v>
          </cell>
          <cell r="B42159" t="str">
            <v>LAMINA P/ REBAR 45X6X0,6MM 606-102NAC</v>
          </cell>
          <cell r="C42159" t="str">
            <v>HIBE</v>
          </cell>
          <cell r="D42159" t="str">
            <v>UN</v>
          </cell>
        </row>
        <row r="42160">
          <cell r="A42160" t="str">
            <v>I0000009390</v>
          </cell>
          <cell r="B42160" t="str">
            <v>MANGOTE RASPA C/FIVELA CZ LVQ3 CA 38788</v>
          </cell>
          <cell r="C42160" t="str">
            <v>HIBE</v>
          </cell>
          <cell r="D42160" t="str">
            <v>UN</v>
          </cell>
        </row>
        <row r="42161">
          <cell r="A42161" t="str">
            <v>I0000009391</v>
          </cell>
          <cell r="B42161" t="str">
            <v>MANGOTE RASPA C/FIVELA PUN.ELAST.CA11710</v>
          </cell>
          <cell r="C42161" t="str">
            <v>HIBE</v>
          </cell>
          <cell r="D42161" t="str">
            <v>UN</v>
          </cell>
        </row>
        <row r="42162">
          <cell r="A42162" t="str">
            <v>I0000009392</v>
          </cell>
          <cell r="B42162" t="str">
            <v>FITA MAGICA SCOTCH 3M C SUPORTE 12MMX10M</v>
          </cell>
          <cell r="C42162" t="str">
            <v>HIBE</v>
          </cell>
          <cell r="D42162" t="str">
            <v>UN</v>
          </cell>
        </row>
        <row r="42163">
          <cell r="A42163" t="str">
            <v>I0000009393</v>
          </cell>
          <cell r="B42163" t="str">
            <v>KITDISCO CORTE SERRA MICRORETIFICA 3,2MM</v>
          </cell>
          <cell r="C42163" t="str">
            <v>HIBE</v>
          </cell>
          <cell r="D42163" t="str">
            <v>UN</v>
          </cell>
        </row>
        <row r="42164">
          <cell r="A42164" t="str">
            <v>I0000009394</v>
          </cell>
          <cell r="B42164" t="str">
            <v>PAINEL EM ACM ADESIVADO 1,00 X 0,80 M</v>
          </cell>
          <cell r="C42164" t="str">
            <v>HIBE</v>
          </cell>
          <cell r="D42164" t="str">
            <v>UN</v>
          </cell>
        </row>
        <row r="42165">
          <cell r="A42165" t="str">
            <v>I0000009395</v>
          </cell>
          <cell r="B42165" t="str">
            <v>LIVROS DE BANCADA AUTOCONTROLE - FR.591</v>
          </cell>
          <cell r="C42165" t="str">
            <v>HIBE</v>
          </cell>
          <cell r="D42165" t="str">
            <v>UN</v>
          </cell>
        </row>
        <row r="42166">
          <cell r="A42166" t="str">
            <v>I0000009396</v>
          </cell>
          <cell r="B42166" t="str">
            <v>LIVRO BANCADA AUTOCONTROLE COPOS FR.6</v>
          </cell>
          <cell r="C42166" t="str">
            <v>HIBE</v>
          </cell>
          <cell r="D42166" t="str">
            <v>UN</v>
          </cell>
        </row>
        <row r="42167">
          <cell r="A42167" t="str">
            <v>I0000009397</v>
          </cell>
          <cell r="B42167" t="str">
            <v>ETIQUETA P/ IDENTIFICACAO DE PECA PADRAO</v>
          </cell>
          <cell r="C42167" t="str">
            <v>HIBE</v>
          </cell>
          <cell r="D42167" t="str">
            <v>UN</v>
          </cell>
        </row>
        <row r="42168">
          <cell r="A42168" t="str">
            <v>I0000009398</v>
          </cell>
          <cell r="B42168" t="str">
            <v>ETIQUETA P/ IDENTIFICACAO DE CONTRA PECA</v>
          </cell>
          <cell r="C42168" t="str">
            <v>HIBE</v>
          </cell>
          <cell r="D42168" t="str">
            <v>UN</v>
          </cell>
        </row>
        <row r="42169">
          <cell r="A42169" t="str">
            <v>I0000009399</v>
          </cell>
          <cell r="B42169" t="str">
            <v>CADEIRA CGR-01-BW</v>
          </cell>
          <cell r="C42169" t="str">
            <v>HIBE</v>
          </cell>
          <cell r="D42169" t="str">
            <v>UN</v>
          </cell>
        </row>
        <row r="42170">
          <cell r="A42170" t="str">
            <v>I0000009400</v>
          </cell>
          <cell r="B42170" t="str">
            <v>SERVICO INSTALACAO DE REDE</v>
          </cell>
          <cell r="C42170" t="str">
            <v>SERV</v>
          </cell>
          <cell r="D42170" t="str">
            <v>UN</v>
          </cell>
        </row>
        <row r="42171">
          <cell r="A42171" t="str">
            <v>I0000009401</v>
          </cell>
          <cell r="B42171" t="str">
            <v>SERVICO DE SOLDA DO MOLDE GRADE V40</v>
          </cell>
          <cell r="C42171" t="str">
            <v>SERV</v>
          </cell>
          <cell r="D42171" t="str">
            <v>UN</v>
          </cell>
        </row>
        <row r="42172">
          <cell r="A42172" t="str">
            <v>I0000009402</v>
          </cell>
          <cell r="B42172" t="str">
            <v>DILUENTE 7B33</v>
          </cell>
          <cell r="C42172" t="str">
            <v>HIBE</v>
          </cell>
          <cell r="D42172" t="str">
            <v>L</v>
          </cell>
        </row>
        <row r="42173">
          <cell r="A42173" t="str">
            <v>I0000009403</v>
          </cell>
          <cell r="B42173" t="str">
            <v>DIST OLEO PRESSURIZADO C/ 2 VALV T8626</v>
          </cell>
          <cell r="C42173" t="str">
            <v>HIBE</v>
          </cell>
          <cell r="D42173" t="str">
            <v>UN</v>
          </cell>
        </row>
        <row r="42174">
          <cell r="A42174" t="str">
            <v>I0000009404</v>
          </cell>
          <cell r="B42174" t="str">
            <v>PINO RODA DE CARGA EGU18 - COD: 2310198</v>
          </cell>
          <cell r="C42174" t="str">
            <v>HIBE</v>
          </cell>
          <cell r="D42174" t="str">
            <v>UN</v>
          </cell>
        </row>
        <row r="42175">
          <cell r="A42175" t="str">
            <v>I0000009405</v>
          </cell>
          <cell r="B42175" t="str">
            <v>BUCHA EGU18 - COD: 9230239</v>
          </cell>
          <cell r="C42175" t="str">
            <v>HIBE</v>
          </cell>
          <cell r="D42175" t="str">
            <v>UN</v>
          </cell>
        </row>
        <row r="42176">
          <cell r="A42176" t="str">
            <v>I0000009406</v>
          </cell>
          <cell r="B42176" t="str">
            <v>PINO SUPORTE RODA EGU18 - COD 2310226</v>
          </cell>
          <cell r="C42176" t="str">
            <v>HIBE</v>
          </cell>
          <cell r="D42176" t="str">
            <v>UN</v>
          </cell>
        </row>
        <row r="42177">
          <cell r="A42177" t="str">
            <v>I0000009407</v>
          </cell>
          <cell r="B42177" t="str">
            <v>EXCENTRICO EGU18 - COD: 2310228</v>
          </cell>
          <cell r="C42177" t="str">
            <v>HIBE</v>
          </cell>
          <cell r="D42177" t="str">
            <v>UN</v>
          </cell>
        </row>
        <row r="42178">
          <cell r="A42178" t="str">
            <v>I0000009408</v>
          </cell>
          <cell r="B42178" t="str">
            <v>ESTEIRA - COD 9330036</v>
          </cell>
          <cell r="C42178" t="str">
            <v>HIBE</v>
          </cell>
          <cell r="D42178" t="str">
            <v>UN</v>
          </cell>
        </row>
        <row r="42179">
          <cell r="A42179" t="str">
            <v>I0000009409</v>
          </cell>
          <cell r="B42179" t="str">
            <v>MANIPULO - COD 2310287</v>
          </cell>
          <cell r="C42179" t="str">
            <v>HIBE</v>
          </cell>
          <cell r="D42179" t="str">
            <v>UN</v>
          </cell>
        </row>
        <row r="42180">
          <cell r="A42180" t="str">
            <v>I0000009410</v>
          </cell>
          <cell r="B42180" t="str">
            <v>PARAFUSO - COD 2310288</v>
          </cell>
          <cell r="C42180" t="str">
            <v>HIBE</v>
          </cell>
          <cell r="D42180" t="str">
            <v>UN</v>
          </cell>
        </row>
        <row r="42181">
          <cell r="A42181" t="str">
            <v>I0000009411</v>
          </cell>
          <cell r="B42181" t="str">
            <v>TAMPA - COD 8001242</v>
          </cell>
          <cell r="C42181" t="str">
            <v>HIBE</v>
          </cell>
          <cell r="D42181" t="str">
            <v>UN</v>
          </cell>
        </row>
        <row r="42182">
          <cell r="A42182" t="str">
            <v>I0000009412</v>
          </cell>
          <cell r="B42182" t="str">
            <v>AGUA MINERAL 500ML</v>
          </cell>
          <cell r="C42182" t="str">
            <v>HIBE</v>
          </cell>
          <cell r="D42182" t="str">
            <v>UN</v>
          </cell>
        </row>
        <row r="42183">
          <cell r="A42183" t="str">
            <v>I0000009413</v>
          </cell>
          <cell r="B42183" t="str">
            <v>VERG CA50 8MM DOB12M 1T NV</v>
          </cell>
          <cell r="C42183" t="str">
            <v>HIBE</v>
          </cell>
          <cell r="D42183" t="str">
            <v>KG</v>
          </cell>
        </row>
        <row r="42184">
          <cell r="A42184" t="str">
            <v>I0000009414</v>
          </cell>
          <cell r="B42184" t="str">
            <v>VERG CA50 10MM DOB12M 1T NV</v>
          </cell>
          <cell r="C42184" t="str">
            <v>HIBE</v>
          </cell>
          <cell r="D42184" t="str">
            <v>KG</v>
          </cell>
        </row>
        <row r="42185">
          <cell r="A42185" t="str">
            <v>I0000009415</v>
          </cell>
          <cell r="B42185" t="str">
            <v>VERG CA50 12,5MM DOB12M 1T NV</v>
          </cell>
          <cell r="C42185" t="str">
            <v>HIBE</v>
          </cell>
          <cell r="D42185" t="str">
            <v>KG</v>
          </cell>
        </row>
        <row r="42186">
          <cell r="A42186" t="str">
            <v>I0000009416</v>
          </cell>
          <cell r="B42186" t="str">
            <v>VERG CA60  5MM DOB12M 1T NV</v>
          </cell>
          <cell r="C42186" t="str">
            <v>HIBE</v>
          </cell>
          <cell r="D42186" t="str">
            <v>KG</v>
          </cell>
        </row>
        <row r="42187">
          <cell r="A42187" t="str">
            <v>I0000009417</v>
          </cell>
          <cell r="B42187" t="str">
            <v>MODULO CONTROLADOR TEMPERATURA MCTI</v>
          </cell>
          <cell r="C42187" t="str">
            <v>HIBE</v>
          </cell>
          <cell r="D42187" t="str">
            <v>UN</v>
          </cell>
        </row>
        <row r="42188">
          <cell r="A42188" t="str">
            <v>I0000009418</v>
          </cell>
          <cell r="B42188" t="str">
            <v>MODULO GABINETE 12 ZONAS MODGAB12Z</v>
          </cell>
          <cell r="C42188" t="str">
            <v>HIBE</v>
          </cell>
          <cell r="D42188" t="str">
            <v>UN</v>
          </cell>
        </row>
        <row r="42189">
          <cell r="A42189" t="str">
            <v>I0000009419</v>
          </cell>
          <cell r="B42189" t="str">
            <v>CABO FORCA DE 3M E 12Z CF12Z3M M</v>
          </cell>
          <cell r="C42189" t="str">
            <v>HIBE</v>
          </cell>
          <cell r="D42189" t="str">
            <v>UN</v>
          </cell>
        </row>
        <row r="42190">
          <cell r="A42190" t="str">
            <v>I0000009420</v>
          </cell>
          <cell r="B42190" t="str">
            <v>CABO P/ TERMOPAR DE 3M E 12Z CT12Z3M</v>
          </cell>
          <cell r="C42190" t="str">
            <v>HIBE</v>
          </cell>
          <cell r="D42190" t="str">
            <v>UN</v>
          </cell>
        </row>
        <row r="42191">
          <cell r="A42191" t="str">
            <v>I0000009421</v>
          </cell>
          <cell r="B42191" t="str">
            <v>RACK PARA CONTROLADOR DE TEMPERATURA</v>
          </cell>
          <cell r="C42191" t="str">
            <v>HIBE</v>
          </cell>
          <cell r="D42191" t="str">
            <v>UN</v>
          </cell>
        </row>
        <row r="42192">
          <cell r="A42192" t="str">
            <v>I0000009422</v>
          </cell>
          <cell r="B42192" t="str">
            <v>REFRIGERANTE 2LT</v>
          </cell>
          <cell r="C42192" t="str">
            <v>HIBE</v>
          </cell>
          <cell r="D42192" t="str">
            <v>UN</v>
          </cell>
        </row>
        <row r="42193">
          <cell r="A42193" t="str">
            <v>I0000009423</v>
          </cell>
          <cell r="B42193" t="str">
            <v>REFRIGERANTE 1LT</v>
          </cell>
          <cell r="C42193" t="str">
            <v>HIBE</v>
          </cell>
          <cell r="D42193" t="str">
            <v>UN</v>
          </cell>
        </row>
        <row r="42194">
          <cell r="A42194" t="str">
            <v>I0000009424</v>
          </cell>
          <cell r="B42194" t="str">
            <v>CONTROLADOR DE TRACAO EGU - COD: 2313683</v>
          </cell>
          <cell r="C42194" t="str">
            <v>HIBE</v>
          </cell>
          <cell r="D42194" t="str">
            <v>UN</v>
          </cell>
        </row>
        <row r="42195">
          <cell r="A42195" t="str">
            <v>I0000009425</v>
          </cell>
          <cell r="B42195" t="str">
            <v>MOTOR REDUTOR ASTEN</v>
          </cell>
          <cell r="C42195" t="str">
            <v>HIBE</v>
          </cell>
          <cell r="D42195" t="str">
            <v>UN</v>
          </cell>
        </row>
        <row r="42196">
          <cell r="A42196" t="str">
            <v>I0000009426</v>
          </cell>
          <cell r="B42196" t="str">
            <v>CABECOTE APLICACAO FITA MAQ DE-350 SUP</v>
          </cell>
          <cell r="C42196" t="str">
            <v>HIBE</v>
          </cell>
          <cell r="D42196" t="str">
            <v>UN</v>
          </cell>
        </row>
        <row r="42197">
          <cell r="A42197" t="str">
            <v>I0000009427</v>
          </cell>
          <cell r="B42197" t="str">
            <v>MOLA DE TRACAO - COD 8410510</v>
          </cell>
          <cell r="C42197" t="str">
            <v>HIBE</v>
          </cell>
          <cell r="D42197" t="str">
            <v>UN</v>
          </cell>
        </row>
        <row r="42198">
          <cell r="A42198" t="str">
            <v>I0000009428</v>
          </cell>
          <cell r="B42198" t="str">
            <v>MOLA DE TRACAO - COD 8410511</v>
          </cell>
          <cell r="C42198" t="str">
            <v>HIBE</v>
          </cell>
          <cell r="D42198" t="str">
            <v>UN</v>
          </cell>
        </row>
        <row r="42199">
          <cell r="A42199" t="str">
            <v>I0000009429</v>
          </cell>
          <cell r="B42199" t="str">
            <v>MOLA - COD 8410512</v>
          </cell>
          <cell r="C42199" t="str">
            <v>HIBE</v>
          </cell>
          <cell r="D42199" t="str">
            <v>UN</v>
          </cell>
        </row>
        <row r="42200">
          <cell r="A42200" t="str">
            <v>I0000009430</v>
          </cell>
          <cell r="B42200" t="str">
            <v>CABO ALTA TEMP SILICONE FIB 2,5mm 400°C</v>
          </cell>
          <cell r="C42200" t="str">
            <v>HIBE</v>
          </cell>
          <cell r="D42200" t="str">
            <v>M</v>
          </cell>
        </row>
        <row r="42201">
          <cell r="A42201" t="str">
            <v>I0000009431</v>
          </cell>
          <cell r="B42201" t="str">
            <v>CABO ALTA TEMP SILICONE FIBRA 4mm 400°C</v>
          </cell>
          <cell r="C42201" t="str">
            <v>HIBE</v>
          </cell>
          <cell r="D42201" t="str">
            <v>M</v>
          </cell>
        </row>
        <row r="42202">
          <cell r="A42202" t="str">
            <v>I0000009432</v>
          </cell>
          <cell r="B42202" t="str">
            <v>CABO FLEXIVEL 35mm COR VERMELHO</v>
          </cell>
          <cell r="C42202" t="str">
            <v>HIBE</v>
          </cell>
          <cell r="D42202" t="str">
            <v>M</v>
          </cell>
        </row>
        <row r="42203">
          <cell r="A42203" t="str">
            <v>I0000009433</v>
          </cell>
          <cell r="B42203" t="str">
            <v>CABO FLEXIVEL 35mm COR PRETO</v>
          </cell>
          <cell r="C42203" t="str">
            <v>HIBE</v>
          </cell>
          <cell r="D42203" t="str">
            <v>M</v>
          </cell>
        </row>
        <row r="42204">
          <cell r="A42204" t="str">
            <v>I0000009434</v>
          </cell>
          <cell r="B42204" t="str">
            <v>MOTOR DE ARRANQUE - EMPILHADEIRA CLX25</v>
          </cell>
          <cell r="C42204" t="str">
            <v>HIBE</v>
          </cell>
          <cell r="D42204" t="str">
            <v>UN</v>
          </cell>
        </row>
        <row r="42205">
          <cell r="A42205" t="str">
            <v>I0000009435</v>
          </cell>
          <cell r="B42205" t="str">
            <v>UNIDADE DE FLUXO HJB 02 - R69050</v>
          </cell>
          <cell r="C42205" t="str">
            <v>HIBE</v>
          </cell>
          <cell r="D42205" t="str">
            <v>UN</v>
          </cell>
        </row>
        <row r="42206">
          <cell r="A42206" t="str">
            <v>I0000009436</v>
          </cell>
          <cell r="B42206" t="str">
            <v>DOSADOR HJB 2 - R43072</v>
          </cell>
          <cell r="C42206" t="str">
            <v>HIBE</v>
          </cell>
          <cell r="D42206" t="str">
            <v>UN</v>
          </cell>
        </row>
        <row r="42207">
          <cell r="A42207" t="str">
            <v>I0000009437</v>
          </cell>
          <cell r="B42207" t="str">
            <v>REVESTIMENTO SILICONE BOTAO - S69640</v>
          </cell>
          <cell r="C42207" t="str">
            <v>HIBE</v>
          </cell>
          <cell r="D42207" t="str">
            <v>UN</v>
          </cell>
        </row>
        <row r="42208">
          <cell r="A42208" t="str">
            <v>I0000009438</v>
          </cell>
          <cell r="B42208" t="str">
            <v>PRESSOSTATO - R35286</v>
          </cell>
          <cell r="C42208" t="str">
            <v>HIBE</v>
          </cell>
          <cell r="D42208" t="str">
            <v>UN</v>
          </cell>
        </row>
        <row r="42209">
          <cell r="A42209" t="str">
            <v>I0000009439</v>
          </cell>
          <cell r="B42209" t="str">
            <v>KIT DO FILTRO DE SUCCAO - R38059</v>
          </cell>
          <cell r="C42209" t="str">
            <v>HIBE</v>
          </cell>
          <cell r="D42209" t="str">
            <v>UN</v>
          </cell>
        </row>
        <row r="42210">
          <cell r="A42210" t="str">
            <v>I0000009440</v>
          </cell>
          <cell r="B42210" t="str">
            <v>FILTRO LUBE FX 1 - R92135</v>
          </cell>
          <cell r="C42210" t="str">
            <v>HIBE</v>
          </cell>
          <cell r="D42210" t="str">
            <v>UN</v>
          </cell>
        </row>
        <row r="42211">
          <cell r="A42211" t="str">
            <v>I0000009441</v>
          </cell>
          <cell r="B42211" t="str">
            <v>GARRA BT 40 - S35014</v>
          </cell>
          <cell r="C42211" t="str">
            <v>HIBE</v>
          </cell>
          <cell r="D42211" t="str">
            <v>UN</v>
          </cell>
        </row>
        <row r="42212">
          <cell r="A42212" t="str">
            <v>I0000009442</v>
          </cell>
          <cell r="B42212" t="str">
            <v>TRILHO ALINHAMENTO PORTA TAF30 - T23183</v>
          </cell>
          <cell r="C42212" t="str">
            <v>HIBE</v>
          </cell>
          <cell r="D42212" t="str">
            <v>UN</v>
          </cell>
        </row>
        <row r="42213">
          <cell r="A42213" t="str">
            <v>I0000009443</v>
          </cell>
          <cell r="B42213" t="str">
            <v>PROT TELESCOPICA EIXO X D600 - T04864</v>
          </cell>
          <cell r="C42213" t="str">
            <v>HIBE</v>
          </cell>
          <cell r="D42213" t="str">
            <v>UN</v>
          </cell>
        </row>
        <row r="42214">
          <cell r="A42214" t="str">
            <v>I0000009444</v>
          </cell>
          <cell r="B42214" t="str">
            <v>PROTECAO TELESCOPICA EIXO Y - T04300</v>
          </cell>
          <cell r="C42214" t="str">
            <v>HIBE</v>
          </cell>
          <cell r="D42214" t="str">
            <v>UN</v>
          </cell>
        </row>
        <row r="42215">
          <cell r="A42215" t="str">
            <v>I0000009445</v>
          </cell>
          <cell r="B42215" t="str">
            <v>ROLAMENTO RIGIDO ESF 1 25X47X12 - P49515</v>
          </cell>
          <cell r="C42215" t="str">
            <v>HIBE</v>
          </cell>
          <cell r="D42215" t="str">
            <v>UN</v>
          </cell>
        </row>
        <row r="42216">
          <cell r="A42216" t="str">
            <v>I0000009446</v>
          </cell>
          <cell r="B42216" t="str">
            <v>DOSADOR HJB 0 - R17466</v>
          </cell>
          <cell r="C42216" t="str">
            <v>HIBE</v>
          </cell>
          <cell r="D42216" t="str">
            <v>UN</v>
          </cell>
        </row>
        <row r="42217">
          <cell r="A42217" t="str">
            <v>I0000009447</v>
          </cell>
          <cell r="B42217" t="str">
            <v>DOSADOR HJB 1 - R17467</v>
          </cell>
          <cell r="C42217" t="str">
            <v>HIBE</v>
          </cell>
          <cell r="D42217" t="str">
            <v>UN</v>
          </cell>
        </row>
        <row r="42218">
          <cell r="A42218" t="str">
            <v>I0000009448</v>
          </cell>
          <cell r="B42218" t="str">
            <v>ROL AXIAL ESF CONT ANG 30X62X30 - R22765</v>
          </cell>
          <cell r="C42218" t="str">
            <v>HIBE</v>
          </cell>
          <cell r="D42218" t="str">
            <v>UN</v>
          </cell>
        </row>
        <row r="42219">
          <cell r="A42219" t="str">
            <v>I0000009449</v>
          </cell>
          <cell r="B42219" t="str">
            <v>CORREIA MICRO V 330 J 16 - R92145</v>
          </cell>
          <cell r="C42219" t="str">
            <v>HIBE</v>
          </cell>
          <cell r="D42219" t="str">
            <v>UN</v>
          </cell>
        </row>
        <row r="42220">
          <cell r="A42220" t="str">
            <v>I0000009450</v>
          </cell>
          <cell r="B42220" t="str">
            <v>CORREIA SINCRONIZADORA 210L 050 - R84542</v>
          </cell>
          <cell r="C42220" t="str">
            <v>HIBE</v>
          </cell>
          <cell r="D42220" t="str">
            <v>UN</v>
          </cell>
        </row>
        <row r="42221">
          <cell r="A42221" t="str">
            <v>I0000009451</v>
          </cell>
          <cell r="B42221" t="str">
            <v>CAPACITOR POLIETILENO 4UF440VCA - R46052</v>
          </cell>
          <cell r="C42221" t="str">
            <v>HIBE</v>
          </cell>
          <cell r="D42221" t="str">
            <v>UN</v>
          </cell>
        </row>
        <row r="42222">
          <cell r="A42222" t="str">
            <v>I0000009452</v>
          </cell>
          <cell r="B42222" t="str">
            <v>RASPADOR ESQ INF PROT FIX D1000 - S13995</v>
          </cell>
          <cell r="C42222" t="str">
            <v>HIBE</v>
          </cell>
          <cell r="D42222" t="str">
            <v>UN</v>
          </cell>
        </row>
        <row r="42223">
          <cell r="A42223" t="str">
            <v>I0000009453</v>
          </cell>
          <cell r="B42223" t="str">
            <v>RASPADOR ESQ SUP PROT FIX D1000 - S13996</v>
          </cell>
          <cell r="C42223" t="str">
            <v>HIBE</v>
          </cell>
          <cell r="D42223" t="str">
            <v>UN</v>
          </cell>
        </row>
        <row r="42224">
          <cell r="A42224" t="str">
            <v>I0000009454</v>
          </cell>
          <cell r="B42224" t="str">
            <v>RASPADOR DIR SUP PROT FIX D1000 - S13997</v>
          </cell>
          <cell r="C42224" t="str">
            <v>HIBE</v>
          </cell>
          <cell r="D42224" t="str">
            <v>UN</v>
          </cell>
        </row>
        <row r="42225">
          <cell r="A42225" t="str">
            <v>I0000009455</v>
          </cell>
          <cell r="B42225" t="str">
            <v>RASPADOR DIR INF PROT FIX D1000 - S13998</v>
          </cell>
          <cell r="C42225" t="str">
            <v>HIBE</v>
          </cell>
          <cell r="D42225" t="str">
            <v>UN</v>
          </cell>
        </row>
        <row r="42226">
          <cell r="A42226" t="str">
            <v>I0000009456</v>
          </cell>
          <cell r="B42226" t="str">
            <v>AMORTECEDOR DE IMPACTO - R67445</v>
          </cell>
          <cell r="C42226" t="str">
            <v>HIBE</v>
          </cell>
          <cell r="D42226" t="str">
            <v>UN</v>
          </cell>
        </row>
        <row r="42227">
          <cell r="A42227" t="str">
            <v>I0000009457</v>
          </cell>
          <cell r="B42227" t="str">
            <v>ROLAMENTO RIGIDO ESF 1 25X52X15 - P69094</v>
          </cell>
          <cell r="C42227" t="str">
            <v>HIBE</v>
          </cell>
          <cell r="D42227" t="str">
            <v>UN</v>
          </cell>
        </row>
        <row r="42228">
          <cell r="A42228" t="str">
            <v>I0000009458</v>
          </cell>
          <cell r="B42228" t="str">
            <v>PROTECAO TELESCOP EIXO X D1000 - S28773</v>
          </cell>
          <cell r="C42228" t="str">
            <v>HIBE</v>
          </cell>
          <cell r="D42228" t="str">
            <v>UN</v>
          </cell>
        </row>
        <row r="42229">
          <cell r="A42229" t="str">
            <v>I0000009459</v>
          </cell>
          <cell r="B42229" t="str">
            <v>PROTECAO TELESCOP EIXO Y D1000 - S12511</v>
          </cell>
          <cell r="C42229" t="str">
            <v>HIBE</v>
          </cell>
          <cell r="D42229" t="str">
            <v>UN</v>
          </cell>
        </row>
        <row r="42230">
          <cell r="A42230" t="str">
            <v>I0000009460</v>
          </cell>
          <cell r="B42230" t="str">
            <v>PROTECAO EIXO Z D1000 - S13535</v>
          </cell>
          <cell r="C42230" t="str">
            <v>HIBE</v>
          </cell>
          <cell r="D42230" t="str">
            <v>UN</v>
          </cell>
        </row>
        <row r="42231">
          <cell r="A42231" t="str">
            <v>I0000009461</v>
          </cell>
          <cell r="B42231" t="str">
            <v>ESTEIRA - COD 9339036</v>
          </cell>
          <cell r="C42231" t="str">
            <v>HIBE</v>
          </cell>
          <cell r="D42231" t="str">
            <v>UN</v>
          </cell>
        </row>
        <row r="42232">
          <cell r="A42232" t="str">
            <v>I0000009462</v>
          </cell>
          <cell r="B42232" t="str">
            <v>BROCA DE METAL DURO TOPO RETA Ø 3,0</v>
          </cell>
          <cell r="C42232" t="str">
            <v>HIBE</v>
          </cell>
          <cell r="D42232" t="str">
            <v>UN</v>
          </cell>
        </row>
        <row r="42233">
          <cell r="A42233" t="str">
            <v>I0000009463</v>
          </cell>
          <cell r="B42233" t="str">
            <v>MOLA B32X102 AZUL</v>
          </cell>
          <cell r="C42233" t="str">
            <v>HIBE</v>
          </cell>
          <cell r="D42233" t="str">
            <v>UN</v>
          </cell>
        </row>
        <row r="42234">
          <cell r="A42234" t="str">
            <v>I0000009464</v>
          </cell>
          <cell r="B42234" t="str">
            <v>BROCA DE METAL DURO TOPO RETA Ø 4,0</v>
          </cell>
          <cell r="C42234" t="str">
            <v>HIBE</v>
          </cell>
          <cell r="D42234" t="str">
            <v>UN</v>
          </cell>
        </row>
        <row r="42235">
          <cell r="A42235" t="str">
            <v>I0000009465</v>
          </cell>
          <cell r="B42235" t="str">
            <v>BROCA DE METAL DURO TOPO RETA Ø 5,0</v>
          </cell>
          <cell r="C42235" t="str">
            <v>HIBE</v>
          </cell>
          <cell r="D42235" t="str">
            <v>UN</v>
          </cell>
        </row>
        <row r="42236">
          <cell r="A42236" t="str">
            <v>I0000009466</v>
          </cell>
          <cell r="B42236" t="str">
            <v>BROCA DE METAL DURO TOPO RETA Ø 6,0</v>
          </cell>
          <cell r="C42236" t="str">
            <v>HIBE</v>
          </cell>
          <cell r="D42236" t="str">
            <v>UN</v>
          </cell>
        </row>
        <row r="42237">
          <cell r="A42237" t="str">
            <v>I0000009467</v>
          </cell>
          <cell r="B42237" t="str">
            <v>BROCA DE METAL DURO TOPO RETA Ø 8,0</v>
          </cell>
          <cell r="C42237" t="str">
            <v>HIBE</v>
          </cell>
          <cell r="D42237" t="str">
            <v>UN</v>
          </cell>
        </row>
        <row r="42238">
          <cell r="A42238" t="str">
            <v>I0000009468</v>
          </cell>
          <cell r="B42238" t="str">
            <v>BROCA DE METAL DURO TOPO RETA Ø 10,0</v>
          </cell>
          <cell r="C42238" t="str">
            <v>HIBE</v>
          </cell>
          <cell r="D42238" t="str">
            <v>UN</v>
          </cell>
        </row>
        <row r="42239">
          <cell r="A42239" t="str">
            <v>I0000009469</v>
          </cell>
          <cell r="B42239" t="str">
            <v>BROCA DE METAL DURO TOPO RETA Ø 12,0</v>
          </cell>
          <cell r="C42239" t="str">
            <v>HIBE</v>
          </cell>
          <cell r="D42239" t="str">
            <v>UN</v>
          </cell>
        </row>
        <row r="42240">
          <cell r="A42240" t="str">
            <v>I0000009470</v>
          </cell>
          <cell r="B42240" t="str">
            <v>JOGO DE MACHO MANUAL M4</v>
          </cell>
          <cell r="C42240" t="str">
            <v>HIBE</v>
          </cell>
          <cell r="D42240" t="str">
            <v>UN</v>
          </cell>
        </row>
        <row r="42241">
          <cell r="A42241" t="str">
            <v>I0000009471</v>
          </cell>
          <cell r="B42241" t="str">
            <v>JOGO DE MACHO MANUAL M10</v>
          </cell>
          <cell r="C42241" t="str">
            <v>HIBE</v>
          </cell>
          <cell r="D42241" t="str">
            <v>UN</v>
          </cell>
        </row>
        <row r="42242">
          <cell r="A42242" t="str">
            <v>I0000009472</v>
          </cell>
          <cell r="B42242" t="str">
            <v>JOGO DE MACHO MANUAL M12</v>
          </cell>
          <cell r="C42242" t="str">
            <v>HIBE</v>
          </cell>
          <cell r="D42242" t="str">
            <v>UN</v>
          </cell>
        </row>
        <row r="42243">
          <cell r="A42243" t="str">
            <v>I0000009473</v>
          </cell>
          <cell r="B42243" t="str">
            <v>PLATAFORMA ARTICULADA 14M GENIE</v>
          </cell>
          <cell r="C42243" t="str">
            <v>DIEN</v>
          </cell>
          <cell r="D42243" t="str">
            <v>UN</v>
          </cell>
        </row>
        <row r="42244">
          <cell r="A42244" t="str">
            <v>I0000009474</v>
          </cell>
          <cell r="B42244" t="str">
            <v>MANUT E REPOSICAO DE SISTEMA DE SOM</v>
          </cell>
          <cell r="C42244" t="str">
            <v>SERV</v>
          </cell>
          <cell r="D42244" t="str">
            <v>UN</v>
          </cell>
        </row>
        <row r="42245">
          <cell r="A42245" t="str">
            <v>I0000009475</v>
          </cell>
          <cell r="B42245" t="str">
            <v>BLOCO DE 14' ESTRUTURAL</v>
          </cell>
          <cell r="C42245" t="str">
            <v>HIBE</v>
          </cell>
          <cell r="D42245" t="str">
            <v>UN</v>
          </cell>
        </row>
        <row r="42246">
          <cell r="A42246" t="str">
            <v>I0000009476</v>
          </cell>
          <cell r="B42246" t="str">
            <v>BLOCO DE 9' VEDAÇÃO</v>
          </cell>
          <cell r="C42246" t="str">
            <v>HIBE</v>
          </cell>
          <cell r="D42246" t="str">
            <v>UN</v>
          </cell>
        </row>
        <row r="42247">
          <cell r="A42247" t="str">
            <v>I0000009478</v>
          </cell>
          <cell r="B42247" t="str">
            <v>CONTA DE LUZ</v>
          </cell>
          <cell r="C42247" t="str">
            <v>DIEN</v>
          </cell>
          <cell r="D42247" t="str">
            <v>UN</v>
          </cell>
        </row>
        <row r="42248">
          <cell r="A42248" t="str">
            <v>I0000009479</v>
          </cell>
          <cell r="B42248" t="str">
            <v>BUCHA EXTRATORA-BEX2039</v>
          </cell>
          <cell r="C42248" t="str">
            <v>HIBE</v>
          </cell>
          <cell r="D42248" t="str">
            <v>UN</v>
          </cell>
        </row>
        <row r="42249">
          <cell r="A42249" t="str">
            <v>I0000009480</v>
          </cell>
          <cell r="B42249" t="str">
            <v>CABO P/TERMOPAR DE 6M E 05Z MINI CT</v>
          </cell>
          <cell r="C42249" t="str">
            <v>HIBE</v>
          </cell>
          <cell r="D42249" t="str">
            <v>PEÇ</v>
          </cell>
        </row>
        <row r="42250">
          <cell r="A42250" t="str">
            <v>I0000009481</v>
          </cell>
          <cell r="B42250" t="str">
            <v>TRANSFORMADOR ESPECIAL 500VA</v>
          </cell>
          <cell r="C42250" t="str">
            <v>HIBE</v>
          </cell>
          <cell r="D42250" t="str">
            <v>UN</v>
          </cell>
        </row>
        <row r="42251">
          <cell r="A42251" t="str">
            <v>I0000009482</v>
          </cell>
          <cell r="B42251" t="str">
            <v>05Z6M MINI SERIE:908189/1</v>
          </cell>
          <cell r="C42251" t="str">
            <v>HIBE</v>
          </cell>
          <cell r="D42251" t="str">
            <v>KG</v>
          </cell>
        </row>
        <row r="42252">
          <cell r="A42252" t="str">
            <v>I0000009483</v>
          </cell>
          <cell r="B42252" t="str">
            <v>CABO DE FORCA DE 6M E 05Z MINI CF05</v>
          </cell>
          <cell r="C42252" t="str">
            <v>HIBE</v>
          </cell>
          <cell r="D42252" t="str">
            <v>PEÇ</v>
          </cell>
        </row>
        <row r="42253">
          <cell r="A42253" t="str">
            <v>I0000009484</v>
          </cell>
          <cell r="B42253" t="str">
            <v>Z6M MINI SERIE:908189/2</v>
          </cell>
          <cell r="C42253" t="str">
            <v>HIBE</v>
          </cell>
          <cell r="D42253" t="str">
            <v>KG</v>
          </cell>
        </row>
        <row r="42254">
          <cell r="A42254" t="str">
            <v>I0000009485</v>
          </cell>
          <cell r="B42254" t="str">
            <v>AGUA MINERAL C/ GAS 500 ML</v>
          </cell>
          <cell r="C42254" t="str">
            <v>HIBE</v>
          </cell>
          <cell r="D42254" t="str">
            <v>UN</v>
          </cell>
        </row>
        <row r="42255">
          <cell r="A42255" t="str">
            <v>I0000009486</v>
          </cell>
          <cell r="B42255" t="str">
            <v>REFRIGERANTE 2 L - SABOR LARANJA</v>
          </cell>
          <cell r="C42255" t="str">
            <v>HIBE</v>
          </cell>
          <cell r="D42255" t="str">
            <v>UN</v>
          </cell>
        </row>
        <row r="42256">
          <cell r="A42256" t="str">
            <v>I0000009487</v>
          </cell>
          <cell r="B42256" t="str">
            <v>REFRIGERANTE 2 L - SABOR GUARANA</v>
          </cell>
          <cell r="C42256" t="str">
            <v>HIBE</v>
          </cell>
          <cell r="D42256" t="str">
            <v>UN</v>
          </cell>
        </row>
        <row r="42257">
          <cell r="A42257" t="str">
            <v>I0000009488</v>
          </cell>
          <cell r="B42257" t="str">
            <v>REFRIGERENTE 2 L - SABOR UVA</v>
          </cell>
          <cell r="C42257" t="str">
            <v>HIBE</v>
          </cell>
          <cell r="D42257" t="str">
            <v>UN</v>
          </cell>
        </row>
        <row r="42258">
          <cell r="A42258" t="str">
            <v>I0000009489</v>
          </cell>
          <cell r="B42258" t="str">
            <v>REFRIGERENTE 2 L - SABOR COLA</v>
          </cell>
          <cell r="C42258" t="str">
            <v>HIBE</v>
          </cell>
          <cell r="D42258" t="str">
            <v>UN</v>
          </cell>
        </row>
        <row r="42259">
          <cell r="A42259" t="str">
            <v>I0000009490</v>
          </cell>
          <cell r="B42259" t="str">
            <v>TAPETE - 2320569</v>
          </cell>
          <cell r="C42259" t="str">
            <v>HIBE</v>
          </cell>
          <cell r="D42259" t="str">
            <v>UN</v>
          </cell>
        </row>
        <row r="42260">
          <cell r="A42260" t="str">
            <v>I0000009491</v>
          </cell>
          <cell r="B42260" t="str">
            <v>GUARNIÇAO DE BORRACHA - 2320382</v>
          </cell>
          <cell r="C42260" t="str">
            <v>HIBE</v>
          </cell>
          <cell r="D42260" t="str">
            <v>UN</v>
          </cell>
        </row>
        <row r="42261">
          <cell r="A42261" t="str">
            <v>I0000009492</v>
          </cell>
          <cell r="B42261" t="str">
            <v>MOLA GAS C/ TRAVA - 2322512</v>
          </cell>
          <cell r="C42261" t="str">
            <v>HIBE</v>
          </cell>
          <cell r="D42261" t="str">
            <v>UN</v>
          </cell>
        </row>
        <row r="42262">
          <cell r="A42262" t="str">
            <v>I0000009493</v>
          </cell>
          <cell r="B42262" t="str">
            <v>MOLA GAS S/ TRAVA - 2317902</v>
          </cell>
          <cell r="C42262" t="str">
            <v>HIBE</v>
          </cell>
          <cell r="D42262" t="str">
            <v>UN</v>
          </cell>
        </row>
        <row r="42263">
          <cell r="A42263" t="str">
            <v>I0000009494</v>
          </cell>
          <cell r="B42263" t="str">
            <v>PARAFUSO - 9007311256</v>
          </cell>
          <cell r="C42263" t="str">
            <v>HIBE</v>
          </cell>
          <cell r="D42263" t="str">
            <v>UN</v>
          </cell>
        </row>
        <row r="42264">
          <cell r="A42264" t="str">
            <v>I0000009495</v>
          </cell>
          <cell r="B42264" t="str">
            <v>PORCA - 610003</v>
          </cell>
          <cell r="C42264" t="str">
            <v>HIBE</v>
          </cell>
          <cell r="D42264" t="str">
            <v>UN</v>
          </cell>
        </row>
        <row r="42265">
          <cell r="A42265" t="str">
            <v>I0000009496</v>
          </cell>
          <cell r="B42265" t="str">
            <v>ARRUELA - 2320731</v>
          </cell>
          <cell r="C42265" t="str">
            <v>HIBE</v>
          </cell>
          <cell r="D42265" t="str">
            <v>UN</v>
          </cell>
        </row>
        <row r="42266">
          <cell r="A42266" t="str">
            <v>I0000009497</v>
          </cell>
          <cell r="B42266" t="str">
            <v>PORCA - 530002</v>
          </cell>
          <cell r="C42266" t="str">
            <v>HIBE</v>
          </cell>
          <cell r="D42266" t="str">
            <v>UN</v>
          </cell>
        </row>
        <row r="42267">
          <cell r="A42267" t="str">
            <v>I0000009498</v>
          </cell>
          <cell r="B42267" t="str">
            <v>FILTRO DE SUCÇAO - 2317753</v>
          </cell>
          <cell r="C42267" t="str">
            <v>HIBE</v>
          </cell>
          <cell r="D42267" t="str">
            <v>UN</v>
          </cell>
        </row>
        <row r="42268">
          <cell r="A42268" t="str">
            <v>I0000009499</v>
          </cell>
          <cell r="B42268" t="str">
            <v>DISCO DE FIXAÇAO - 2317759</v>
          </cell>
          <cell r="C42268" t="str">
            <v>HIBE</v>
          </cell>
          <cell r="D42268" t="str">
            <v>UN</v>
          </cell>
        </row>
        <row r="42269">
          <cell r="A42269" t="str">
            <v>I0000009500</v>
          </cell>
          <cell r="B42269" t="str">
            <v>DISCO - 2317760</v>
          </cell>
          <cell r="C42269" t="str">
            <v>HIBE</v>
          </cell>
          <cell r="D42269" t="str">
            <v>UN</v>
          </cell>
        </row>
        <row r="42270">
          <cell r="A42270" t="str">
            <v>I0000009501</v>
          </cell>
          <cell r="B42270" t="str">
            <v>DISCO DE EXTREMIDADE - 2317868</v>
          </cell>
          <cell r="C42270" t="str">
            <v>HIBE</v>
          </cell>
          <cell r="D42270" t="str">
            <v>UN</v>
          </cell>
        </row>
        <row r="42271">
          <cell r="A42271" t="str">
            <v>I0000009502</v>
          </cell>
          <cell r="B42271" t="str">
            <v>MOLA - 2317921</v>
          </cell>
          <cell r="C42271" t="str">
            <v>HIBE</v>
          </cell>
          <cell r="D42271" t="str">
            <v>UN</v>
          </cell>
        </row>
        <row r="42272">
          <cell r="A42272" t="str">
            <v>I0000009503</v>
          </cell>
          <cell r="B42272" t="str">
            <v>PRATO - 2318796</v>
          </cell>
          <cell r="C42272" t="str">
            <v>HIBE</v>
          </cell>
          <cell r="D42272" t="str">
            <v>UN</v>
          </cell>
        </row>
        <row r="42273">
          <cell r="A42273" t="str">
            <v>I0000009504</v>
          </cell>
          <cell r="B42273" t="str">
            <v>ANEL TRAVA - 2318797</v>
          </cell>
          <cell r="C42273" t="str">
            <v>HIBE</v>
          </cell>
          <cell r="D42273" t="str">
            <v>UN</v>
          </cell>
        </row>
        <row r="42274">
          <cell r="A42274" t="str">
            <v>I0000009505</v>
          </cell>
          <cell r="B42274" t="str">
            <v>ANEL TRAVA 40UDC - 9455622430</v>
          </cell>
          <cell r="C42274" t="str">
            <v>HIBE</v>
          </cell>
          <cell r="D42274" t="str">
            <v>UN</v>
          </cell>
        </row>
        <row r="42275">
          <cell r="A42275" t="str">
            <v>I0000009506</v>
          </cell>
          <cell r="B42275" t="str">
            <v>FILTRO DE SUCÇAO - 2324556</v>
          </cell>
          <cell r="C42275" t="str">
            <v>HIBE</v>
          </cell>
          <cell r="D42275" t="str">
            <v>UN</v>
          </cell>
        </row>
        <row r="42276">
          <cell r="A42276" t="str">
            <v>I0000009507</v>
          </cell>
          <cell r="B42276" t="str">
            <v>TAMPA DO FILTRO - 12182614101</v>
          </cell>
          <cell r="C42276" t="str">
            <v>HIBE</v>
          </cell>
          <cell r="D42276" t="str">
            <v>UN</v>
          </cell>
        </row>
        <row r="42277">
          <cell r="A42277" t="str">
            <v>I0000009508</v>
          </cell>
          <cell r="B42277" t="str">
            <v>RESERVATORIO - 2317813</v>
          </cell>
          <cell r="C42277" t="str">
            <v>HIBE</v>
          </cell>
          <cell r="D42277" t="str">
            <v>UN</v>
          </cell>
        </row>
        <row r="42278">
          <cell r="A42278" t="str">
            <v>I0000009509</v>
          </cell>
          <cell r="B42278" t="str">
            <v>TUBO CLX - 2321054</v>
          </cell>
          <cell r="C42278" t="str">
            <v>HIBE</v>
          </cell>
          <cell r="D42278" t="str">
            <v>UN</v>
          </cell>
        </row>
        <row r="42279">
          <cell r="A42279" t="str">
            <v>I0000009510</v>
          </cell>
          <cell r="B42279" t="str">
            <v>MANGOTE INFERIOR CLX - 2321823</v>
          </cell>
          <cell r="C42279" t="str">
            <v>HIBE</v>
          </cell>
          <cell r="D42279" t="str">
            <v>UN</v>
          </cell>
        </row>
        <row r="42280">
          <cell r="A42280" t="str">
            <v>I0000009511</v>
          </cell>
          <cell r="B42280" t="str">
            <v>ABRAÇADEIRA - 9552034</v>
          </cell>
          <cell r="C42280" t="str">
            <v>HIBE</v>
          </cell>
          <cell r="D42280" t="str">
            <v>UN</v>
          </cell>
        </row>
        <row r="42281">
          <cell r="A42281" t="str">
            <v>I0000009512</v>
          </cell>
          <cell r="B42281" t="str">
            <v>ABRAÇADEIRA - 9552060</v>
          </cell>
          <cell r="C42281" t="str">
            <v>HIBE</v>
          </cell>
          <cell r="D42281" t="str">
            <v>UN</v>
          </cell>
        </row>
        <row r="42282">
          <cell r="A42282" t="str">
            <v>I0000009513</v>
          </cell>
          <cell r="B42282" t="str">
            <v>ARO EXTERNO - 2321814</v>
          </cell>
          <cell r="C42282" t="str">
            <v>HIBE</v>
          </cell>
          <cell r="D42282" t="str">
            <v>UN</v>
          </cell>
        </row>
        <row r="42283">
          <cell r="A42283" t="str">
            <v>I0000009514</v>
          </cell>
          <cell r="B42283" t="str">
            <v>ARO INTERNO - 2321813</v>
          </cell>
          <cell r="C42283" t="str">
            <v>HIBE</v>
          </cell>
          <cell r="D42283" t="str">
            <v>UN</v>
          </cell>
        </row>
        <row r="42284">
          <cell r="A42284" t="str">
            <v>I0000009515</v>
          </cell>
          <cell r="B42284" t="str">
            <v>PINO DA MANGA DE EIXO - 2317722</v>
          </cell>
          <cell r="C42284" t="str">
            <v>HIBE</v>
          </cell>
          <cell r="D42284" t="str">
            <v>UN</v>
          </cell>
        </row>
        <row r="42285">
          <cell r="A42285" t="str">
            <v>I0000009516</v>
          </cell>
          <cell r="B42285" t="str">
            <v>ROLAMENTO - 2317720</v>
          </cell>
          <cell r="C42285" t="str">
            <v>HIBE</v>
          </cell>
          <cell r="D42285" t="str">
            <v>UN</v>
          </cell>
        </row>
        <row r="42286">
          <cell r="A42286" t="str">
            <v>I0000009517</v>
          </cell>
          <cell r="B42286" t="str">
            <v>TAMPA - 2317832</v>
          </cell>
          <cell r="C42286" t="str">
            <v>HIBE</v>
          </cell>
          <cell r="D42286" t="str">
            <v>UN</v>
          </cell>
        </row>
        <row r="42287">
          <cell r="A42287" t="str">
            <v>I0000009518</v>
          </cell>
          <cell r="B42287" t="str">
            <v>GRAXEIRA - 2318027</v>
          </cell>
          <cell r="C42287" t="str">
            <v>HIBE</v>
          </cell>
          <cell r="D42287" t="str">
            <v>UN</v>
          </cell>
        </row>
        <row r="42288">
          <cell r="A42288" t="str">
            <v>I0000009519</v>
          </cell>
          <cell r="B42288" t="str">
            <v>PINO - 2317734</v>
          </cell>
          <cell r="C42288" t="str">
            <v>HIBE</v>
          </cell>
          <cell r="D42288" t="str">
            <v>UN</v>
          </cell>
        </row>
        <row r="42289">
          <cell r="A42289" t="str">
            <v>I0000009520</v>
          </cell>
          <cell r="B42289" t="str">
            <v>GAXETA - 2322615</v>
          </cell>
          <cell r="C42289" t="str">
            <v>HIBE</v>
          </cell>
          <cell r="D42289" t="str">
            <v>UN</v>
          </cell>
        </row>
        <row r="42290">
          <cell r="A42290" t="str">
            <v>I0000009521</v>
          </cell>
          <cell r="B42290" t="str">
            <v>ANEL GUIA - 2322614</v>
          </cell>
          <cell r="C42290" t="str">
            <v>HIBE</v>
          </cell>
          <cell r="D42290" t="str">
            <v>UN</v>
          </cell>
        </row>
        <row r="42291">
          <cell r="A42291" t="str">
            <v>I0000009522</v>
          </cell>
          <cell r="B42291" t="str">
            <v>BATENTE - 2323717</v>
          </cell>
          <cell r="C42291" t="str">
            <v>HIBE</v>
          </cell>
          <cell r="D42291" t="str">
            <v>UN</v>
          </cell>
        </row>
        <row r="42292">
          <cell r="A42292" t="str">
            <v>I0000009523</v>
          </cell>
          <cell r="B42292" t="str">
            <v>PASTILHA - 2322620</v>
          </cell>
          <cell r="C42292" t="str">
            <v>HIBE</v>
          </cell>
          <cell r="D42292" t="str">
            <v>UN</v>
          </cell>
        </row>
        <row r="42293">
          <cell r="A42293" t="str">
            <v>I0000009524</v>
          </cell>
          <cell r="B42293" t="str">
            <v>TAMPA DO DESLOCAMENTO - 2322619</v>
          </cell>
          <cell r="C42293" t="str">
            <v>HIBE</v>
          </cell>
          <cell r="D42293" t="str">
            <v>UN</v>
          </cell>
        </row>
        <row r="42294">
          <cell r="A42294" t="str">
            <v>I0000009525</v>
          </cell>
          <cell r="B42294" t="str">
            <v>ROLO INFERIOR - 2322612</v>
          </cell>
          <cell r="C42294" t="str">
            <v>HIBE</v>
          </cell>
          <cell r="D42294" t="str">
            <v>UN</v>
          </cell>
        </row>
        <row r="42295">
          <cell r="A42295" t="str">
            <v>I0000009526</v>
          </cell>
          <cell r="B42295" t="str">
            <v>CILINDRO MESTE - 2317848</v>
          </cell>
          <cell r="C42295" t="str">
            <v>HIBE</v>
          </cell>
          <cell r="D42295" t="str">
            <v>UN</v>
          </cell>
        </row>
        <row r="42296">
          <cell r="A42296" t="str">
            <v>I0000009527</v>
          </cell>
          <cell r="B42296" t="str">
            <v>CAPA - 2317849</v>
          </cell>
          <cell r="C42296" t="str">
            <v>HIBE</v>
          </cell>
          <cell r="D42296" t="str">
            <v>UN</v>
          </cell>
        </row>
        <row r="42297">
          <cell r="A42297" t="str">
            <v>I0000009528</v>
          </cell>
          <cell r="B42297" t="str">
            <v>CONJUNTO DE FREIO LE - 2317876</v>
          </cell>
          <cell r="C42297" t="str">
            <v>HIBE</v>
          </cell>
          <cell r="D42297" t="str">
            <v>UN</v>
          </cell>
        </row>
        <row r="42298">
          <cell r="A42298" t="str">
            <v>I0000009529</v>
          </cell>
          <cell r="B42298" t="str">
            <v>CONJUNTO DE FREIO LD - 2317875</v>
          </cell>
          <cell r="C42298" t="str">
            <v>HIBE</v>
          </cell>
          <cell r="D42298" t="str">
            <v>UN</v>
          </cell>
        </row>
        <row r="42299">
          <cell r="A42299" t="str">
            <v>I0000009530</v>
          </cell>
          <cell r="B42299" t="str">
            <v>CABO DE ACELERADOR - 2321829</v>
          </cell>
          <cell r="C42299" t="str">
            <v>HIBE</v>
          </cell>
          <cell r="D42299" t="str">
            <v>UN</v>
          </cell>
        </row>
        <row r="42300">
          <cell r="A42300" t="str">
            <v>I0000009531</v>
          </cell>
          <cell r="B42300" t="str">
            <v>RESERVATORIO - 2317854</v>
          </cell>
          <cell r="C42300" t="str">
            <v>HIBE</v>
          </cell>
          <cell r="D42300" t="str">
            <v>UN</v>
          </cell>
        </row>
        <row r="42301">
          <cell r="A42301" t="str">
            <v>I0000009532</v>
          </cell>
          <cell r="B42301" t="str">
            <v>TAMPA - 2317856</v>
          </cell>
          <cell r="C42301" t="str">
            <v>HIBE</v>
          </cell>
          <cell r="D42301" t="str">
            <v>UN</v>
          </cell>
        </row>
        <row r="42302">
          <cell r="A42302" t="str">
            <v>I0000009533</v>
          </cell>
          <cell r="B42302" t="str">
            <v>FILTRO DE SUCÇAO - 2317744</v>
          </cell>
          <cell r="C42302" t="str">
            <v>HIBE</v>
          </cell>
          <cell r="D42302" t="str">
            <v>UN</v>
          </cell>
        </row>
        <row r="42303">
          <cell r="A42303" t="str">
            <v>I0000009534</v>
          </cell>
          <cell r="B42303" t="str">
            <v>FILTRO DE RETORNO - 2317885</v>
          </cell>
          <cell r="C42303" t="str">
            <v>HIBE</v>
          </cell>
          <cell r="D42303" t="str">
            <v>UN</v>
          </cell>
        </row>
        <row r="42304">
          <cell r="A42304" t="str">
            <v>I0000009535</v>
          </cell>
          <cell r="B42304" t="str">
            <v>JUNTA DE VEDAÇAO - 2317743</v>
          </cell>
          <cell r="C42304" t="str">
            <v>HIBE</v>
          </cell>
          <cell r="D42304" t="str">
            <v>UN</v>
          </cell>
        </row>
        <row r="42305">
          <cell r="A42305" t="str">
            <v>I0000009536</v>
          </cell>
          <cell r="B42305" t="str">
            <v>TUBO FLEXIVEL - 2320975</v>
          </cell>
          <cell r="C42305" t="str">
            <v>HIBE</v>
          </cell>
          <cell r="D42305" t="str">
            <v>UN</v>
          </cell>
        </row>
        <row r="42306">
          <cell r="A42306" t="str">
            <v>I0000009537</v>
          </cell>
          <cell r="B42306" t="str">
            <v>GRADE DE VEDAÇAO - 2319518</v>
          </cell>
          <cell r="C42306" t="str">
            <v>HIBE</v>
          </cell>
          <cell r="D42306" t="str">
            <v>UN</v>
          </cell>
        </row>
        <row r="42307">
          <cell r="A42307" t="str">
            <v>I0000009538</v>
          </cell>
          <cell r="B42307" t="str">
            <v>FILTRO DE AR - 2317998</v>
          </cell>
          <cell r="C42307" t="str">
            <v>HIBE</v>
          </cell>
          <cell r="D42307" t="str">
            <v>UN</v>
          </cell>
        </row>
        <row r="42308">
          <cell r="A42308" t="str">
            <v>I0000009539</v>
          </cell>
          <cell r="B42308" t="str">
            <v>FILTRO DE AR - 2317997</v>
          </cell>
          <cell r="C42308" t="str">
            <v>HIBE</v>
          </cell>
          <cell r="D42308" t="str">
            <v>UN</v>
          </cell>
        </row>
        <row r="42309">
          <cell r="A42309" t="str">
            <v>I0000009540</v>
          </cell>
          <cell r="B42309" t="str">
            <v>JG DE REPARO CILIND INCLINAÇAO - 2327923</v>
          </cell>
          <cell r="C42309" t="str">
            <v>HIBE</v>
          </cell>
          <cell r="D42309" t="str">
            <v>UN</v>
          </cell>
        </row>
        <row r="42310">
          <cell r="A42310" t="str">
            <v>I0000009541</v>
          </cell>
          <cell r="B42310" t="str">
            <v>JG DE REPARO CILIND DIREÇAO - 2317737</v>
          </cell>
          <cell r="C42310" t="str">
            <v>HIBE</v>
          </cell>
          <cell r="D42310" t="str">
            <v>UN</v>
          </cell>
        </row>
        <row r="42311">
          <cell r="A42311" t="str">
            <v>I0000009542</v>
          </cell>
          <cell r="B42311" t="str">
            <v>JG DE REPARO CILIND CENTRAL - 9608122</v>
          </cell>
          <cell r="C42311" t="str">
            <v>HIBE</v>
          </cell>
          <cell r="D42311" t="str">
            <v>UN</v>
          </cell>
        </row>
        <row r="42312">
          <cell r="A42312" t="str">
            <v>I0000009543</v>
          </cell>
          <cell r="B42312" t="str">
            <v>ELETROVALVULA - 2318502</v>
          </cell>
          <cell r="C42312" t="str">
            <v>HIBE</v>
          </cell>
          <cell r="D42312" t="str">
            <v>UN</v>
          </cell>
        </row>
        <row r="42313">
          <cell r="A42313" t="str">
            <v>I0000009544</v>
          </cell>
          <cell r="B42313" t="str">
            <v>FILTRO DE DECANTAÇAO - 2318560</v>
          </cell>
          <cell r="C42313" t="str">
            <v>HIBE</v>
          </cell>
          <cell r="D42313" t="str">
            <v>UN</v>
          </cell>
        </row>
        <row r="42314">
          <cell r="A42314" t="str">
            <v>I0000009545</v>
          </cell>
          <cell r="B42314" t="str">
            <v>TAMBOR DE FREIO - 2317771</v>
          </cell>
          <cell r="C42314" t="str">
            <v>HIBE</v>
          </cell>
          <cell r="D42314" t="str">
            <v>UN</v>
          </cell>
        </row>
        <row r="42315">
          <cell r="A42315" t="str">
            <v>I0000009546</v>
          </cell>
          <cell r="B42315" t="str">
            <v>FUSIVEL NH3 800A</v>
          </cell>
          <cell r="C42315" t="str">
            <v>HIBE</v>
          </cell>
          <cell r="D42315" t="str">
            <v>UN</v>
          </cell>
        </row>
        <row r="42316">
          <cell r="A42316" t="str">
            <v>I0000009547</v>
          </cell>
          <cell r="B42316" t="str">
            <v>PARAFUSO ALLEN CABECA M6x130mm</v>
          </cell>
          <cell r="C42316" t="str">
            <v>HIBE</v>
          </cell>
          <cell r="D42316" t="str">
            <v>UN</v>
          </cell>
        </row>
        <row r="42317">
          <cell r="A42317" t="str">
            <v>I0000009548</v>
          </cell>
          <cell r="B42317" t="str">
            <v>ENGATE RAPIDO DE 3/8 P/ MANG. PU 10MM</v>
          </cell>
          <cell r="C42317" t="str">
            <v>HIBE</v>
          </cell>
          <cell r="D42317" t="str">
            <v>UN</v>
          </cell>
        </row>
        <row r="42318">
          <cell r="A42318" t="str">
            <v>I0000009549</v>
          </cell>
          <cell r="B42318" t="str">
            <v>THINNER 2750 5L SOLV ANJO-REF. 000081-28</v>
          </cell>
          <cell r="C42318" t="str">
            <v>HIBE</v>
          </cell>
          <cell r="D42318" t="str">
            <v>L</v>
          </cell>
        </row>
        <row r="42319">
          <cell r="A42319" t="str">
            <v>I0000009550</v>
          </cell>
          <cell r="B42319" t="str">
            <v>REM TINT PAST ANJO1KG - Ref.001169-33</v>
          </cell>
          <cell r="C42319" t="str">
            <v>HIBE</v>
          </cell>
          <cell r="D42319" t="str">
            <v>KG</v>
          </cell>
        </row>
        <row r="42320">
          <cell r="A42320" t="str">
            <v>I0000009551</v>
          </cell>
          <cell r="B42320" t="str">
            <v>PINCEL  2" ATLAS 395/5</v>
          </cell>
          <cell r="C42320" t="str">
            <v>HIBE</v>
          </cell>
          <cell r="D42320" t="str">
            <v>UN</v>
          </cell>
        </row>
        <row r="42321">
          <cell r="A42321" t="str">
            <v>I0000009552</v>
          </cell>
          <cell r="B42321" t="str">
            <v>ROLO DE ESPUM PARA PINT 9CM ATLAS 406/09</v>
          </cell>
          <cell r="C42321" t="str">
            <v>HIBE</v>
          </cell>
          <cell r="D42321" t="str">
            <v>UN</v>
          </cell>
        </row>
        <row r="42322">
          <cell r="A42322" t="str">
            <v>I0000009553</v>
          </cell>
          <cell r="B42322" t="str">
            <v>ROLO LA DE CARNEIRO P/ PINT 9CM  Atlas</v>
          </cell>
          <cell r="C42322" t="str">
            <v>HIBE</v>
          </cell>
          <cell r="D42322" t="str">
            <v>UN</v>
          </cell>
        </row>
        <row r="42323">
          <cell r="A42323" t="str">
            <v>I0000009554</v>
          </cell>
          <cell r="B42323" t="str">
            <v>LIXA DE FERRO 100 GRAOS   225x275 MM</v>
          </cell>
          <cell r="C42323" t="str">
            <v>HIBE</v>
          </cell>
          <cell r="D42323" t="str">
            <v>UN</v>
          </cell>
        </row>
        <row r="42324">
          <cell r="A42324" t="str">
            <v>I0000009555</v>
          </cell>
          <cell r="B42324" t="str">
            <v>LIXA DE FERRO 120 GRAOS   225x275 MM</v>
          </cell>
          <cell r="C42324" t="str">
            <v>HIBE</v>
          </cell>
          <cell r="D42324" t="str">
            <v>UN</v>
          </cell>
        </row>
        <row r="42325">
          <cell r="A42325" t="str">
            <v>I0000009556</v>
          </cell>
          <cell r="B42325" t="str">
            <v>FILTRO DE PANO SAL-330</v>
          </cell>
          <cell r="C42325" t="str">
            <v>HIBE</v>
          </cell>
          <cell r="D42325" t="str">
            <v>UN</v>
          </cell>
        </row>
        <row r="42326">
          <cell r="A42326" t="str">
            <v>I0000009557</v>
          </cell>
          <cell r="B42326" t="str">
            <v>FITA CREPE BEGE 48MMX50 M</v>
          </cell>
          <cell r="C42326" t="str">
            <v>HIBE</v>
          </cell>
          <cell r="D42326" t="str">
            <v>UN</v>
          </cell>
        </row>
        <row r="42327">
          <cell r="A42327" t="str">
            <v>I0000009558</v>
          </cell>
          <cell r="B42327" t="str">
            <v>TINTA ESMALT SINT CORALIT 3600ML PLATINA</v>
          </cell>
          <cell r="C42327" t="str">
            <v>HIBE</v>
          </cell>
          <cell r="D42327" t="str">
            <v>L</v>
          </cell>
        </row>
        <row r="42328">
          <cell r="A42328" t="str">
            <v>I0000009559</v>
          </cell>
          <cell r="B42328" t="str">
            <v>ESPATULA ATLAS 6255/16 ACO CROMADO 10,2C</v>
          </cell>
          <cell r="C42328" t="str">
            <v>HIBE</v>
          </cell>
          <cell r="D42328" t="str">
            <v>UN</v>
          </cell>
        </row>
        <row r="42329">
          <cell r="A42329" t="str">
            <v>I0000009560</v>
          </cell>
          <cell r="B42329" t="str">
            <v>CAIXA P/ TOMADA HAN16B 2 TRAVAS 1X M25</v>
          </cell>
          <cell r="C42329" t="str">
            <v>HIBE</v>
          </cell>
          <cell r="D42329" t="str">
            <v>UN</v>
          </cell>
        </row>
        <row r="42330">
          <cell r="A42330" t="str">
            <v>I0000009561</v>
          </cell>
          <cell r="B42330" t="str">
            <v>ESTILEITE BICO DE PATO SN 1010</v>
          </cell>
          <cell r="C42330" t="str">
            <v>HIBE</v>
          </cell>
          <cell r="D42330" t="str">
            <v>UN</v>
          </cell>
        </row>
        <row r="42331">
          <cell r="A42331" t="str">
            <v>I0000009562</v>
          </cell>
          <cell r="B42331" t="str">
            <v>REFIL DE BICO DE PATO SN 1010RF</v>
          </cell>
          <cell r="C42331" t="str">
            <v>HIBE</v>
          </cell>
          <cell r="D42331" t="str">
            <v>UN</v>
          </cell>
        </row>
        <row r="42332">
          <cell r="A42332" t="str">
            <v>I0000009563</v>
          </cell>
          <cell r="B42332" t="str">
            <v>MANGUEIRA KP 200-8" LARANJA</v>
          </cell>
          <cell r="C42332" t="str">
            <v>HIBE</v>
          </cell>
          <cell r="D42332" t="str">
            <v>UN</v>
          </cell>
        </row>
        <row r="42333">
          <cell r="A42333" t="str">
            <v>I0000009565</v>
          </cell>
          <cell r="B42333" t="str">
            <v>FITA PET ARQUEAR VERDE 16X0,8MM 720M</v>
          </cell>
          <cell r="C42333" t="str">
            <v>HIBE</v>
          </cell>
          <cell r="D42333" t="str">
            <v>UN</v>
          </cell>
        </row>
        <row r="42334">
          <cell r="A42334" t="str">
            <v>I0000009570</v>
          </cell>
          <cell r="B42334" t="str">
            <v>PEDESTAL P/ CORRENTE C/ GANCHO</v>
          </cell>
          <cell r="C42334" t="str">
            <v>HIBE</v>
          </cell>
          <cell r="D42334" t="str">
            <v>UN</v>
          </cell>
        </row>
        <row r="42335">
          <cell r="A42335" t="str">
            <v>I0000009571</v>
          </cell>
          <cell r="B42335" t="str">
            <v>CORRENTE PVC 9MM AMARELA</v>
          </cell>
          <cell r="C42335" t="str">
            <v>HIBE</v>
          </cell>
          <cell r="D42335" t="str">
            <v>UN</v>
          </cell>
        </row>
        <row r="42336">
          <cell r="A42336" t="str">
            <v>I0000009573</v>
          </cell>
          <cell r="B42336" t="str">
            <v>ESTILETE BICO DE PAPAGAIO - SEGURANCA</v>
          </cell>
          <cell r="C42336" t="str">
            <v>HIBE</v>
          </cell>
          <cell r="D42336" t="str">
            <v>UN</v>
          </cell>
        </row>
        <row r="42337">
          <cell r="A42337" t="str">
            <v>I0000009575</v>
          </cell>
          <cell r="B42337" t="str">
            <v>FITA IMPRESSAO DCR-E-2020/14439-0</v>
          </cell>
          <cell r="C42337" t="str">
            <v>HIBE</v>
          </cell>
          <cell r="D42337" t="str">
            <v>UN</v>
          </cell>
        </row>
        <row r="42338">
          <cell r="A42338" t="str">
            <v>I0000009579</v>
          </cell>
          <cell r="B42338" t="str">
            <v>STRECHT MANUAL 500MM X 25 MICRA X3</v>
          </cell>
          <cell r="C42338" t="str">
            <v>HIBE</v>
          </cell>
          <cell r="D42338" t="str">
            <v>KG</v>
          </cell>
        </row>
        <row r="42339">
          <cell r="A42339" t="str">
            <v>I0000009582</v>
          </cell>
          <cell r="B42339" t="str">
            <v>ROLO COMPACTADOR C/ AR CA 25/250/35</v>
          </cell>
          <cell r="C42339" t="str">
            <v>HIBE</v>
          </cell>
          <cell r="D42339" t="str">
            <v>UN</v>
          </cell>
        </row>
        <row r="42340">
          <cell r="A42340" t="str">
            <v>I0000009583</v>
          </cell>
          <cell r="B42340" t="str">
            <v>TAMPAO ANTI-ESTATICO CODIGO 85</v>
          </cell>
          <cell r="C42340" t="str">
            <v>HIBE</v>
          </cell>
          <cell r="D42340" t="str">
            <v>PEÇ</v>
          </cell>
        </row>
        <row r="42341">
          <cell r="A42341" t="str">
            <v>I0000009584</v>
          </cell>
          <cell r="B42341" t="str">
            <v>TAMPAO ANTI-ESTATICO CODIGO 151</v>
          </cell>
          <cell r="C42341" t="str">
            <v>HIBE</v>
          </cell>
          <cell r="D42341" t="str">
            <v>PEÇ</v>
          </cell>
        </row>
        <row r="42342">
          <cell r="A42342" t="str">
            <v>I0000009585</v>
          </cell>
          <cell r="B42342" t="str">
            <v>TAMPAO ANTI-ESTATICO CODIGO 152</v>
          </cell>
          <cell r="C42342" t="str">
            <v>HIBE</v>
          </cell>
          <cell r="D42342" t="str">
            <v>PEÇ</v>
          </cell>
        </row>
        <row r="42343">
          <cell r="A42343" t="str">
            <v>I0000009586</v>
          </cell>
          <cell r="B42343" t="str">
            <v>TAMPAO ANTI-ESTATICO S48</v>
          </cell>
          <cell r="C42343" t="str">
            <v>HIBE</v>
          </cell>
          <cell r="D42343" t="str">
            <v>PEÇ</v>
          </cell>
        </row>
        <row r="42344">
          <cell r="A42344" t="str">
            <v>I0000009587</v>
          </cell>
          <cell r="B42344" t="str">
            <v>ESTILETE DE SEGURANÇA NBL SN 1010BP</v>
          </cell>
          <cell r="C42344" t="str">
            <v>HIBE</v>
          </cell>
          <cell r="D42344" t="str">
            <v>UN</v>
          </cell>
        </row>
        <row r="42345">
          <cell r="A42345" t="str">
            <v>I0000009588</v>
          </cell>
          <cell r="B42345" t="str">
            <v>REFIL DE BICO DE PATO SN 1010RF</v>
          </cell>
          <cell r="C42345" t="str">
            <v>HIBE</v>
          </cell>
          <cell r="D42345" t="str">
            <v>UN</v>
          </cell>
        </row>
        <row r="42346">
          <cell r="A42346" t="str">
            <v>I0000009589</v>
          </cell>
          <cell r="B42346" t="str">
            <v>MACARICO TOP AUTOMATICO EOLO</v>
          </cell>
          <cell r="C42346" t="str">
            <v>HIBE</v>
          </cell>
          <cell r="D42346" t="str">
            <v>UN</v>
          </cell>
        </row>
        <row r="42347">
          <cell r="A42347" t="str">
            <v>I0000009590</v>
          </cell>
          <cell r="B42347" t="str">
            <v>GAS PARA MACARICO PORT TURBOTORCH 400g</v>
          </cell>
          <cell r="C42347" t="str">
            <v>HIBE</v>
          </cell>
          <cell r="D42347" t="str">
            <v>UN</v>
          </cell>
        </row>
        <row r="42348">
          <cell r="A42348" t="str">
            <v>I0000009591</v>
          </cell>
          <cell r="B42348" t="str">
            <v>ROLAMENTO 6214 ZZ C3</v>
          </cell>
          <cell r="C42348" t="str">
            <v>HIBE</v>
          </cell>
          <cell r="D42348" t="str">
            <v>UN</v>
          </cell>
        </row>
        <row r="42349">
          <cell r="A42349" t="str">
            <v>I0000009592</v>
          </cell>
          <cell r="B42349" t="str">
            <v>ROLAMENTO DE ESFERAS 6209 2RS C3</v>
          </cell>
          <cell r="C42349" t="str">
            <v>HIBE</v>
          </cell>
          <cell r="D42349" t="str">
            <v>UN</v>
          </cell>
        </row>
        <row r="42350">
          <cell r="A42350" t="str">
            <v>I0000009593</v>
          </cell>
          <cell r="B42350" t="str">
            <v>LUMINARIA LED SLIM 45W</v>
          </cell>
          <cell r="C42350" t="str">
            <v>HIBE</v>
          </cell>
          <cell r="D42350" t="str">
            <v>UN</v>
          </cell>
        </row>
        <row r="42351">
          <cell r="A42351" t="str">
            <v>I0000009594</v>
          </cell>
          <cell r="B42351" t="str">
            <v>CANALETA PVC 40X16X2000MM C/ DUPLA FACE</v>
          </cell>
          <cell r="C42351" t="str">
            <v>HIBE</v>
          </cell>
          <cell r="D42351" t="str">
            <v>UN</v>
          </cell>
        </row>
        <row r="42352">
          <cell r="A42352" t="str">
            <v>I0000009595</v>
          </cell>
          <cell r="B42352" t="str">
            <v>CAIXA SOB C/ 2 CONECTOR RJ45 CAT6+CAIXA</v>
          </cell>
          <cell r="C42352" t="str">
            <v>HIBE</v>
          </cell>
          <cell r="D42352" t="str">
            <v>UN</v>
          </cell>
        </row>
        <row r="42353">
          <cell r="A42353" t="str">
            <v>I0000009596</v>
          </cell>
          <cell r="B42353" t="str">
            <v>CAIXA SOBREPOR SIMPLES RJ45 CAT6+CAIXA</v>
          </cell>
          <cell r="C42353" t="str">
            <v>HIBE</v>
          </cell>
          <cell r="D42353" t="str">
            <v>UN</v>
          </cell>
        </row>
        <row r="42354">
          <cell r="A42354" t="str">
            <v>I0000009597</v>
          </cell>
          <cell r="B42354" t="str">
            <v>MANGUEIRA TRANS C/ DIAMETRO 6 C/ 10M</v>
          </cell>
          <cell r="C42354" t="str">
            <v>HIBE</v>
          </cell>
          <cell r="D42354" t="str">
            <v>UN</v>
          </cell>
        </row>
        <row r="42355">
          <cell r="A42355" t="str">
            <v>I0000009598</v>
          </cell>
          <cell r="B42355" t="str">
            <v>ABRAÇADEIRA GALVANIZADA REFORÇADA 6</v>
          </cell>
          <cell r="C42355" t="str">
            <v>HIBE</v>
          </cell>
          <cell r="D42355" t="str">
            <v>UN</v>
          </cell>
        </row>
        <row r="42356">
          <cell r="A42356" t="str">
            <v>I0000009599</v>
          </cell>
          <cell r="B42356" t="str">
            <v>INVERSOR SS2-023-0.75K</v>
          </cell>
          <cell r="C42356" t="str">
            <v>HIBE</v>
          </cell>
          <cell r="D42356" t="str">
            <v>UN</v>
          </cell>
        </row>
        <row r="42357">
          <cell r="A42357" t="str">
            <v>I0000009600</v>
          </cell>
          <cell r="B42357" t="str">
            <v>OGO DE MACHO M5</v>
          </cell>
          <cell r="C42357" t="str">
            <v>HIBE</v>
          </cell>
          <cell r="D42357" t="str">
            <v>UN</v>
          </cell>
        </row>
        <row r="42358">
          <cell r="A42358" t="str">
            <v>I0000009601</v>
          </cell>
          <cell r="B42358" t="str">
            <v>OGO DE MACHO M6</v>
          </cell>
          <cell r="C42358" t="str">
            <v>HIBE</v>
          </cell>
          <cell r="D42358" t="str">
            <v>UN</v>
          </cell>
        </row>
        <row r="42359">
          <cell r="A42359" t="str">
            <v>I0000009602</v>
          </cell>
          <cell r="B42359" t="str">
            <v>JOGO DE MACHO M8</v>
          </cell>
          <cell r="C42359" t="str">
            <v>HIBE</v>
          </cell>
          <cell r="D42359" t="str">
            <v>UN</v>
          </cell>
        </row>
        <row r="42360">
          <cell r="A42360" t="str">
            <v>I0000009603</v>
          </cell>
          <cell r="B42360" t="str">
            <v>JOGO CHAVE ALLEN 1,5-10MM</v>
          </cell>
          <cell r="C42360" t="str">
            <v>HIBE</v>
          </cell>
          <cell r="D42360" t="str">
            <v>UN</v>
          </cell>
        </row>
        <row r="42361">
          <cell r="A42361" t="str">
            <v>I0000009604</v>
          </cell>
          <cell r="B42361" t="str">
            <v>ACO H13 CH 47.00X185.00X195.00</v>
          </cell>
          <cell r="C42361" t="str">
            <v>HIBE</v>
          </cell>
          <cell r="D42361" t="str">
            <v>KG</v>
          </cell>
        </row>
        <row r="42362">
          <cell r="A42362" t="str">
            <v>I0000009605</v>
          </cell>
          <cell r="B42362" t="str">
            <v>ACO H13 CH 50.00X185.00X195.00</v>
          </cell>
          <cell r="C42362" t="str">
            <v>HIBE</v>
          </cell>
          <cell r="D42362" t="str">
            <v>KG</v>
          </cell>
        </row>
        <row r="42363">
          <cell r="A42363" t="str">
            <v>I0000009606</v>
          </cell>
          <cell r="B42363" t="str">
            <v>ACO H13 RE 15.87X1000.00</v>
          </cell>
          <cell r="C42363" t="str">
            <v>HIBE</v>
          </cell>
          <cell r="D42363" t="str">
            <v>KG</v>
          </cell>
        </row>
        <row r="42364">
          <cell r="A42364" t="str">
            <v>I0000009607</v>
          </cell>
          <cell r="B42364" t="str">
            <v>ACO H13 RE 12.70X500.00</v>
          </cell>
          <cell r="C42364" t="str">
            <v>HIBE</v>
          </cell>
          <cell r="D42364" t="str">
            <v>KG</v>
          </cell>
        </row>
        <row r="42365">
          <cell r="A42365" t="str">
            <v>I0000009608</v>
          </cell>
          <cell r="B42365" t="str">
            <v>ACO H13 RE 12.70X1000.00</v>
          </cell>
          <cell r="C42365" t="str">
            <v>HIBE</v>
          </cell>
          <cell r="D42365" t="str">
            <v>KG</v>
          </cell>
        </row>
        <row r="42366">
          <cell r="A42366" t="str">
            <v>I0000009609</v>
          </cell>
          <cell r="B42366" t="str">
            <v>LUZ</v>
          </cell>
          <cell r="C42366" t="str">
            <v>SERV</v>
          </cell>
          <cell r="D42366" t="str">
            <v>UN</v>
          </cell>
        </row>
        <row r="42367">
          <cell r="A42367" t="str">
            <v>I0000009610</v>
          </cell>
          <cell r="B42367" t="str">
            <v>AGUA</v>
          </cell>
          <cell r="C42367" t="str">
            <v>SERV</v>
          </cell>
          <cell r="D42367" t="str">
            <v>UN</v>
          </cell>
        </row>
        <row r="42368">
          <cell r="A42368" t="str">
            <v>I0000009613</v>
          </cell>
          <cell r="B42368" t="str">
            <v>BEBEDOURO IND 4 TORNEIRAS 200LT INOX</v>
          </cell>
          <cell r="C42368" t="str">
            <v>HIBE</v>
          </cell>
          <cell r="D42368" t="str">
            <v>UN</v>
          </cell>
        </row>
        <row r="42369">
          <cell r="A42369" t="str">
            <v>I0000009614</v>
          </cell>
          <cell r="B42369" t="str">
            <v>KIT ECO FACIAL PALNO INC CA 36162</v>
          </cell>
          <cell r="C42369" t="str">
            <v>HIBE</v>
          </cell>
          <cell r="D42369" t="str">
            <v>UN</v>
          </cell>
        </row>
        <row r="42370">
          <cell r="A42370" t="str">
            <v>I0000009615</v>
          </cell>
          <cell r="B42370" t="str">
            <v>SAPAT LADY PT REFMS10111S1M CA40377 Nº34</v>
          </cell>
          <cell r="C42370" t="str">
            <v>HIBE</v>
          </cell>
          <cell r="D42370" t="str">
            <v>UN</v>
          </cell>
        </row>
        <row r="42371">
          <cell r="A42371" t="str">
            <v>I0000009616</v>
          </cell>
          <cell r="B42371" t="str">
            <v>SAPAT LADY PT REFMS10111S1M CA40377 Nº35</v>
          </cell>
          <cell r="C42371" t="str">
            <v>HIBE</v>
          </cell>
          <cell r="D42371" t="str">
            <v>UN</v>
          </cell>
        </row>
        <row r="42372">
          <cell r="A42372" t="str">
            <v>I0000009617</v>
          </cell>
          <cell r="B42372" t="str">
            <v>SAPAT LADY PT REFMS10111S1M CA40377 Nº36</v>
          </cell>
          <cell r="C42372" t="str">
            <v>HIBE</v>
          </cell>
          <cell r="D42372" t="str">
            <v>UN</v>
          </cell>
        </row>
        <row r="42373">
          <cell r="A42373" t="str">
            <v>I0000009618</v>
          </cell>
          <cell r="B42373" t="str">
            <v>SAPAT LADY PT REFMS10111S1M CA40377 Nº37</v>
          </cell>
          <cell r="C42373" t="str">
            <v>HIBE</v>
          </cell>
          <cell r="D42373" t="str">
            <v>UN</v>
          </cell>
        </row>
        <row r="42374">
          <cell r="A42374" t="str">
            <v>I0000009619</v>
          </cell>
          <cell r="B42374" t="str">
            <v>SAPAT LADY PT REFMS10111S1M CA40377 Nº38</v>
          </cell>
          <cell r="C42374" t="str">
            <v>HIBE</v>
          </cell>
          <cell r="D42374" t="str">
            <v>UN</v>
          </cell>
        </row>
        <row r="42375">
          <cell r="A42375" t="str">
            <v>I0000009620</v>
          </cell>
          <cell r="B42375" t="str">
            <v>SAPAT LADY PT REFMS10111S1M CA40377 Nº39</v>
          </cell>
          <cell r="C42375" t="str">
            <v>HIBE</v>
          </cell>
          <cell r="D42375" t="str">
            <v>UN</v>
          </cell>
        </row>
        <row r="42376">
          <cell r="A42376" t="str">
            <v>I0000009621</v>
          </cell>
          <cell r="B42376" t="str">
            <v>SAPAT LADY PT REFMS10111S1M CA40377 Nº40</v>
          </cell>
          <cell r="C42376" t="str">
            <v>HIBE</v>
          </cell>
          <cell r="D42376" t="str">
            <v>UN</v>
          </cell>
        </row>
        <row r="42377">
          <cell r="A42377" t="str">
            <v>I0000009622</v>
          </cell>
          <cell r="B42377" t="str">
            <v>SAPAT MCROFIB.PT/CZEN10021S2 CA44592 N42</v>
          </cell>
          <cell r="C42377" t="str">
            <v>HIBE</v>
          </cell>
          <cell r="D42377" t="str">
            <v>UN</v>
          </cell>
        </row>
        <row r="42378">
          <cell r="A42378" t="str">
            <v>I0000009623</v>
          </cell>
          <cell r="B42378" t="str">
            <v>ESPELHO CONVEXO 40CM VISION</v>
          </cell>
          <cell r="C42378" t="str">
            <v>HIBE</v>
          </cell>
          <cell r="D42378" t="str">
            <v>UN</v>
          </cell>
        </row>
        <row r="42379">
          <cell r="A42379" t="str">
            <v>I0000009624</v>
          </cell>
          <cell r="B42379" t="str">
            <v>ESPELHO CONVEXO 50CM VISION</v>
          </cell>
          <cell r="C42379" t="str">
            <v>HIBE</v>
          </cell>
          <cell r="D42379" t="str">
            <v>UN</v>
          </cell>
        </row>
        <row r="42380">
          <cell r="A42380" t="str">
            <v>I0000009625</v>
          </cell>
          <cell r="B42380" t="str">
            <v>VALVULA DE RETENÇÃO VESTICAL  1.1/2"</v>
          </cell>
          <cell r="C42380" t="str">
            <v>HIBE</v>
          </cell>
          <cell r="D42380" t="str">
            <v>UN</v>
          </cell>
        </row>
        <row r="42381">
          <cell r="A42381" t="str">
            <v>I0000009626</v>
          </cell>
          <cell r="B42381" t="str">
            <v>ACRILICO FOLHA INCOLOR 8MM</v>
          </cell>
          <cell r="C42381" t="str">
            <v>HIBE</v>
          </cell>
          <cell r="D42381" t="str">
            <v>UN</v>
          </cell>
        </row>
        <row r="42382">
          <cell r="A42382" t="str">
            <v>I0000009627</v>
          </cell>
          <cell r="B42382" t="str">
            <v>PLACA HIPOT ENTRAN CPU HG371</v>
          </cell>
          <cell r="C42382" t="str">
            <v>HIBE</v>
          </cell>
          <cell r="D42382" t="str">
            <v>UN</v>
          </cell>
        </row>
        <row r="42383">
          <cell r="A42383" t="str">
            <v>I0000009628</v>
          </cell>
          <cell r="B42383" t="str">
            <v>BATERIA DE EGU 24V</v>
          </cell>
          <cell r="C42383" t="str">
            <v>HIBE</v>
          </cell>
          <cell r="D42383" t="str">
            <v>UN</v>
          </cell>
        </row>
        <row r="42384">
          <cell r="A42384" t="str">
            <v>I0000009629</v>
          </cell>
          <cell r="B42384" t="str">
            <v>BATERIA DE FMX 48V</v>
          </cell>
          <cell r="C42384" t="str">
            <v>HIBE</v>
          </cell>
          <cell r="D42384" t="str">
            <v>UN</v>
          </cell>
        </row>
        <row r="42385">
          <cell r="A42385" t="str">
            <v>I0000009630</v>
          </cell>
          <cell r="B42385" t="str">
            <v>BATERIA DE RX 24V</v>
          </cell>
          <cell r="C42385" t="str">
            <v>HIBE</v>
          </cell>
          <cell r="D42385" t="str">
            <v>UN</v>
          </cell>
        </row>
        <row r="42386">
          <cell r="A42386" t="str">
            <v>I0000009631</v>
          </cell>
          <cell r="B42386" t="str">
            <v>CONJUNTO DE RODA DE APOIO - 2316602</v>
          </cell>
          <cell r="C42386" t="str">
            <v>HIBE</v>
          </cell>
          <cell r="D42386" t="str">
            <v>UN</v>
          </cell>
        </row>
        <row r="42387">
          <cell r="A42387" t="str">
            <v>I0000009632</v>
          </cell>
          <cell r="B42387" t="str">
            <v>RETENTOR DO SEMIEIXO - 2317773</v>
          </cell>
          <cell r="C42387" t="str">
            <v>HIBE</v>
          </cell>
          <cell r="D42387" t="str">
            <v>UN</v>
          </cell>
        </row>
        <row r="42388">
          <cell r="A42388" t="str">
            <v>I0000009633</v>
          </cell>
          <cell r="B42388" t="str">
            <v>ANEL TRAVA - 2317775</v>
          </cell>
          <cell r="C42388" t="str">
            <v>HIBE</v>
          </cell>
          <cell r="D42388" t="str">
            <v>UN</v>
          </cell>
        </row>
        <row r="42389">
          <cell r="A42389" t="str">
            <v>I0000009634</v>
          </cell>
          <cell r="B42389" t="str">
            <v>RETENTOR EGU18 - COD: 4497959</v>
          </cell>
          <cell r="C42389" t="str">
            <v>HIBE</v>
          </cell>
          <cell r="D42389" t="str">
            <v>UN</v>
          </cell>
        </row>
        <row r="42390">
          <cell r="A42390" t="str">
            <v>I0000009635</v>
          </cell>
          <cell r="B42390" t="str">
            <v>CARTUCHEIRA</v>
          </cell>
          <cell r="C42390" t="str">
            <v>HIBE</v>
          </cell>
          <cell r="D42390" t="str">
            <v>UN</v>
          </cell>
        </row>
        <row r="42391">
          <cell r="A42391" t="str">
            <v>I0000009636</v>
          </cell>
          <cell r="B42391" t="str">
            <v>IPAD MINI APPLE 8,3" 64GB</v>
          </cell>
          <cell r="C42391" t="str">
            <v>HIBE</v>
          </cell>
          <cell r="D42391" t="str">
            <v>UN</v>
          </cell>
        </row>
        <row r="42392">
          <cell r="A42392" t="str">
            <v>I0000009637</v>
          </cell>
          <cell r="B42392" t="str">
            <v>BLOCO CERAMICA GRD 9X19X24CM</v>
          </cell>
          <cell r="C42392" t="str">
            <v>HIBE</v>
          </cell>
          <cell r="D42392" t="str">
            <v>MIL</v>
          </cell>
        </row>
        <row r="42393">
          <cell r="A42393" t="str">
            <v>I0000009638</v>
          </cell>
          <cell r="B42393" t="str">
            <v>CTR TITAN LIGHT 1220X1010X865 PRETO</v>
          </cell>
          <cell r="C42393" t="str">
            <v>HIBE</v>
          </cell>
          <cell r="D42393" t="str">
            <v>UN</v>
          </cell>
        </row>
        <row r="42394">
          <cell r="A42394" t="str">
            <v>I0000009639</v>
          </cell>
          <cell r="B42394" t="str">
            <v>BRITA 3/8</v>
          </cell>
          <cell r="C42394" t="str">
            <v>HIBE</v>
          </cell>
          <cell r="D42394" t="str">
            <v>TO</v>
          </cell>
        </row>
        <row r="42395">
          <cell r="A42395" t="str">
            <v>I0000009640</v>
          </cell>
          <cell r="B42395" t="str">
            <v>CX NR KLT 6429 600X400X280 AZUL ESCURO</v>
          </cell>
          <cell r="C42395" t="str">
            <v>HIBE</v>
          </cell>
          <cell r="D42395" t="str">
            <v>UN</v>
          </cell>
        </row>
        <row r="42396">
          <cell r="A42396" t="str">
            <v>I0000009641</v>
          </cell>
          <cell r="B42396" t="str">
            <v>PINO DO EXCENTRICO EGU18 - COD: 2310224</v>
          </cell>
          <cell r="C42396" t="str">
            <v>HIBE</v>
          </cell>
          <cell r="D42396" t="str">
            <v>UN</v>
          </cell>
        </row>
        <row r="42397">
          <cell r="A42397" t="str">
            <v>I0000009642</v>
          </cell>
          <cell r="B42397" t="str">
            <v>VALVULA CGV 10" VERTICAL - CLASSE 125</v>
          </cell>
          <cell r="C42397" t="str">
            <v>HIBE</v>
          </cell>
          <cell r="D42397" t="str">
            <v>UN</v>
          </cell>
        </row>
        <row r="42398">
          <cell r="A42398" t="str">
            <v>I0000009643</v>
          </cell>
          <cell r="B42398" t="str">
            <v>CADEIRA ERGON. STANDART PRIME  SECRET</v>
          </cell>
          <cell r="C42398" t="str">
            <v>HIBE</v>
          </cell>
          <cell r="D42398" t="str">
            <v>UN</v>
          </cell>
        </row>
        <row r="42399">
          <cell r="A42399" t="str">
            <v>I0000009644</v>
          </cell>
          <cell r="B42399" t="str">
            <v>APOIO BRACO C/ APOIO EM P.U REGULAVEL</v>
          </cell>
          <cell r="C42399" t="str">
            <v>HIBE</v>
          </cell>
          <cell r="D42399" t="str">
            <v>UN</v>
          </cell>
        </row>
        <row r="42400">
          <cell r="A42400" t="str">
            <v>I0000009645</v>
          </cell>
          <cell r="B42400" t="str">
            <v>TAMPAO 21240</v>
          </cell>
          <cell r="C42400" t="str">
            <v>HIBE</v>
          </cell>
          <cell r="D42400" t="str">
            <v>PEÇ</v>
          </cell>
        </row>
        <row r="42401">
          <cell r="A42401" t="str">
            <v>I0000009646</v>
          </cell>
          <cell r="B42401" t="str">
            <v>ELGN.32101 - INDEXADOR GN614-4-NI</v>
          </cell>
          <cell r="C42401" t="str">
            <v>HIBE</v>
          </cell>
          <cell r="D42401" t="str">
            <v>UN</v>
          </cell>
        </row>
        <row r="42402">
          <cell r="A42402" t="str">
            <v>I0000009647</v>
          </cell>
          <cell r="B42402" t="str">
            <v>PASTA ISOFLEX A4</v>
          </cell>
          <cell r="C42402" t="str">
            <v>HIBE</v>
          </cell>
          <cell r="D42402" t="str">
            <v>UN</v>
          </cell>
        </row>
        <row r="42403">
          <cell r="A42403" t="str">
            <v>I0000009648</v>
          </cell>
          <cell r="B42403" t="str">
            <v>CARRO COLETOR LP 100L</v>
          </cell>
          <cell r="C42403" t="str">
            <v>HIBE</v>
          </cell>
          <cell r="D42403" t="str">
            <v>UN</v>
          </cell>
        </row>
        <row r="42404">
          <cell r="A42404" t="str">
            <v>I0000009655</v>
          </cell>
          <cell r="B42404" t="str">
            <v>FILE DE MERLUZA IMPORTADA</v>
          </cell>
          <cell r="C42404" t="str">
            <v>HIBE</v>
          </cell>
          <cell r="D42404" t="str">
            <v>KG</v>
          </cell>
        </row>
        <row r="42405">
          <cell r="A42405" t="str">
            <v>I0000009674</v>
          </cell>
          <cell r="B42405" t="str">
            <v>RELE DE SEGURANCA NR12 220V</v>
          </cell>
          <cell r="C42405" t="str">
            <v>HIBE</v>
          </cell>
          <cell r="D42405" t="str">
            <v>UN</v>
          </cell>
        </row>
        <row r="42406">
          <cell r="A42406" t="str">
            <v>I0000009675</v>
          </cell>
          <cell r="B42406" t="str">
            <v>PRENSA CABO 3/4</v>
          </cell>
          <cell r="C42406" t="str">
            <v>HIBE</v>
          </cell>
          <cell r="D42406" t="str">
            <v>UN</v>
          </cell>
        </row>
        <row r="42407">
          <cell r="A42407" t="str">
            <v>I0000009676</v>
          </cell>
          <cell r="B42407" t="str">
            <v>BOTAO DE EMERGENCIA 40MM C/ TRAVA VERM</v>
          </cell>
          <cell r="C42407" t="str">
            <v>HIBE</v>
          </cell>
          <cell r="D42407" t="str">
            <v>UN</v>
          </cell>
        </row>
        <row r="42408">
          <cell r="A42408" t="str">
            <v>I0000009677</v>
          </cell>
          <cell r="B42408" t="str">
            <v>ROLAMENTO AXIAL 51320</v>
          </cell>
          <cell r="C42408" t="str">
            <v>HIBE</v>
          </cell>
          <cell r="D42408" t="str">
            <v>UN</v>
          </cell>
        </row>
        <row r="42409">
          <cell r="A42409" t="str">
            <v>I0000009678</v>
          </cell>
          <cell r="B42409" t="str">
            <v>IMPRESSO FR-11</v>
          </cell>
          <cell r="C42409" t="str">
            <v>HIBE</v>
          </cell>
          <cell r="D42409" t="str">
            <v>UN</v>
          </cell>
        </row>
        <row r="42410">
          <cell r="A42410" t="str">
            <v>I0000009679</v>
          </cell>
          <cell r="B42410" t="str">
            <v>AVENTAL RASPA 1,00 X 0,60 CA 16030</v>
          </cell>
          <cell r="C42410" t="str">
            <v>HIBE</v>
          </cell>
          <cell r="D42410" t="str">
            <v>UN</v>
          </cell>
        </row>
        <row r="42411">
          <cell r="A42411" t="str">
            <v>I0000009683</v>
          </cell>
          <cell r="B42411" t="str">
            <v>TRANSDUTOR LINEAR 0-250VAC 4-20MADC</v>
          </cell>
          <cell r="C42411" t="str">
            <v>HIBE</v>
          </cell>
          <cell r="D42411" t="str">
            <v>UN</v>
          </cell>
        </row>
        <row r="42412">
          <cell r="A42412" t="str">
            <v>I0000009684</v>
          </cell>
          <cell r="B42412" t="str">
            <v>ESMALTE VERMELHO SEG. 5R 4/14 SINT.3,6L</v>
          </cell>
          <cell r="C42412" t="str">
            <v>HIBE</v>
          </cell>
          <cell r="D42412" t="str">
            <v>L</v>
          </cell>
        </row>
        <row r="42413">
          <cell r="A42413" t="str">
            <v>I0000009685</v>
          </cell>
          <cell r="B42413" t="str">
            <v>THINNER SM 800 P/TINTA 0,9L MAZA</v>
          </cell>
          <cell r="C42413" t="str">
            <v>HIBE</v>
          </cell>
          <cell r="D42413" t="str">
            <v>UN</v>
          </cell>
        </row>
        <row r="42414">
          <cell r="A42414" t="str">
            <v>I0000009686</v>
          </cell>
          <cell r="B42414" t="str">
            <v>BATERIA EST.12V 7A VRLA NOBREAK. ALAR-CY</v>
          </cell>
          <cell r="C42414" t="str">
            <v>HIBE</v>
          </cell>
          <cell r="D42414" t="str">
            <v>UN</v>
          </cell>
        </row>
        <row r="42415">
          <cell r="A42415" t="str">
            <v>I0000009687</v>
          </cell>
          <cell r="B42415" t="str">
            <v>FECHADURA COMPLETA C/LINGUETA</v>
          </cell>
          <cell r="C42415" t="str">
            <v>HIBE</v>
          </cell>
          <cell r="D42415" t="str">
            <v>UN</v>
          </cell>
        </row>
        <row r="42416">
          <cell r="A42416" t="str">
            <v>I0000009688</v>
          </cell>
          <cell r="B42416" t="str">
            <v>BATERIA P/ MULTIMETRO</v>
          </cell>
          <cell r="C42416" t="str">
            <v>HIBE</v>
          </cell>
          <cell r="D42416" t="str">
            <v>UN</v>
          </cell>
        </row>
        <row r="42417">
          <cell r="A42417" t="str">
            <v>I0000009689</v>
          </cell>
          <cell r="B42417" t="str">
            <v>GUIA  PUXA FIO PASSA FIO ELETTICISTA 15M</v>
          </cell>
          <cell r="C42417" t="str">
            <v>HIBE</v>
          </cell>
          <cell r="D42417" t="str">
            <v>UN</v>
          </cell>
        </row>
        <row r="42418">
          <cell r="A42418" t="str">
            <v>I0000009690</v>
          </cell>
          <cell r="B42418" t="str">
            <v>Lampada 15 Watts E27 led</v>
          </cell>
          <cell r="C42418" t="str">
            <v>HIBE</v>
          </cell>
          <cell r="D42418" t="str">
            <v>UN</v>
          </cell>
        </row>
        <row r="42419">
          <cell r="A42419" t="str">
            <v>I0000009691</v>
          </cell>
          <cell r="B42419" t="str">
            <v>Plafon redondo branco</v>
          </cell>
          <cell r="C42419" t="str">
            <v>HIBE</v>
          </cell>
          <cell r="D42419" t="str">
            <v>UN</v>
          </cell>
        </row>
        <row r="42420">
          <cell r="A42420" t="str">
            <v>I0000009692</v>
          </cell>
          <cell r="B42420" t="str">
            <v>Caixa de inspeção suspensa parede</v>
          </cell>
          <cell r="C42420" t="str">
            <v>HIBE</v>
          </cell>
          <cell r="D42420" t="str">
            <v>UN</v>
          </cell>
        </row>
        <row r="42421">
          <cell r="A42421" t="str">
            <v>I0000009693</v>
          </cell>
          <cell r="B42421" t="str">
            <v>LUVA 3/4 CINZA</v>
          </cell>
          <cell r="C42421" t="str">
            <v>HIBE</v>
          </cell>
          <cell r="D42421" t="str">
            <v>UN</v>
          </cell>
        </row>
        <row r="42422">
          <cell r="A42422" t="str">
            <v>I0000009694</v>
          </cell>
          <cell r="B42422" t="str">
            <v>Adaptador cinza 3/4</v>
          </cell>
          <cell r="C42422" t="str">
            <v>HIBE</v>
          </cell>
          <cell r="D42422" t="str">
            <v>UN</v>
          </cell>
        </row>
        <row r="42423">
          <cell r="A42423" t="str">
            <v>I0000009695</v>
          </cell>
          <cell r="B42423" t="str">
            <v>Caixa 5 entradas 3/4 cinza</v>
          </cell>
          <cell r="C42423" t="str">
            <v>HIBE</v>
          </cell>
          <cell r="D42423" t="str">
            <v>UN</v>
          </cell>
        </row>
        <row r="42424">
          <cell r="A42424" t="str">
            <v>I0000009696</v>
          </cell>
          <cell r="B42424" t="str">
            <v>Curva 90 cinza 3/4</v>
          </cell>
          <cell r="C42424" t="str">
            <v>HIBE</v>
          </cell>
          <cell r="D42424" t="str">
            <v>UN</v>
          </cell>
        </row>
        <row r="42425">
          <cell r="A42425" t="str">
            <v>I0000009697</v>
          </cell>
          <cell r="B42425" t="str">
            <v>CABO FLEXIVEL 2,5MM² PRETO</v>
          </cell>
          <cell r="C42425" t="str">
            <v>HIBE</v>
          </cell>
          <cell r="D42425" t="str">
            <v>UN</v>
          </cell>
        </row>
        <row r="42426">
          <cell r="A42426" t="str">
            <v>I0000009698</v>
          </cell>
          <cell r="B42426" t="str">
            <v>Cabo flexivel 4,0mm verde</v>
          </cell>
          <cell r="C42426" t="str">
            <v>HIBE</v>
          </cell>
          <cell r="D42426" t="str">
            <v>UN</v>
          </cell>
        </row>
        <row r="42427">
          <cell r="A42427" t="str">
            <v>I0000009699</v>
          </cell>
          <cell r="B42427" t="str">
            <v>Auto brocante PHS 4,2x19</v>
          </cell>
          <cell r="C42427" t="str">
            <v>HIBE</v>
          </cell>
          <cell r="D42427" t="str">
            <v>UN</v>
          </cell>
        </row>
        <row r="42428">
          <cell r="A42428" t="str">
            <v>I0000009700</v>
          </cell>
          <cell r="B42428" t="str">
            <v>MANGUEIRA AMARELA CORRUGADA 3/4</v>
          </cell>
          <cell r="C42428" t="str">
            <v>HIBE</v>
          </cell>
          <cell r="D42428" t="str">
            <v>UN</v>
          </cell>
        </row>
        <row r="42429">
          <cell r="A42429" t="str">
            <v>I0000009701</v>
          </cell>
          <cell r="B42429" t="str">
            <v>Auto brocante saxtavado 4,2x19</v>
          </cell>
          <cell r="C42429" t="str">
            <v>HIBE</v>
          </cell>
          <cell r="D42429" t="str">
            <v>UN</v>
          </cell>
        </row>
        <row r="42430">
          <cell r="A42430" t="str">
            <v>I0000009702</v>
          </cell>
          <cell r="B42430" t="str">
            <v>Ponta bits p/ parafusadeira PHILIPS</v>
          </cell>
          <cell r="C42430" t="str">
            <v>HIBE</v>
          </cell>
          <cell r="D42430" t="str">
            <v>UN</v>
          </cell>
        </row>
        <row r="42431">
          <cell r="A42431" t="str">
            <v>I0000009703</v>
          </cell>
          <cell r="B42431" t="str">
            <v>Ponta bits saxtavado</v>
          </cell>
          <cell r="C42431" t="str">
            <v>HIBE</v>
          </cell>
          <cell r="D42431" t="str">
            <v>UN</v>
          </cell>
        </row>
        <row r="42432">
          <cell r="A42432" t="str">
            <v>I0000009704</v>
          </cell>
          <cell r="B42432" t="str">
            <v>Broca aco rapido1,5 mm</v>
          </cell>
          <cell r="C42432" t="str">
            <v>HIBE</v>
          </cell>
          <cell r="D42432" t="str">
            <v>UN</v>
          </cell>
        </row>
        <row r="42433">
          <cell r="A42433" t="str">
            <v>I0000009705</v>
          </cell>
          <cell r="B42433" t="str">
            <v>Broca  aco rapido 2,00 mm</v>
          </cell>
          <cell r="C42433" t="str">
            <v>HIBE</v>
          </cell>
          <cell r="D42433" t="str">
            <v>UN</v>
          </cell>
        </row>
        <row r="42434">
          <cell r="A42434" t="str">
            <v>I0000009706</v>
          </cell>
          <cell r="B42434" t="str">
            <v>Broca  aco rapido 2,5 mm</v>
          </cell>
          <cell r="C42434" t="str">
            <v>HIBE</v>
          </cell>
          <cell r="D42434" t="str">
            <v>UN</v>
          </cell>
        </row>
        <row r="42435">
          <cell r="A42435" t="str">
            <v>I0000009707</v>
          </cell>
          <cell r="B42435" t="str">
            <v>Broca  aco rapido 3,00 mm</v>
          </cell>
          <cell r="C42435" t="str">
            <v>HIBE</v>
          </cell>
          <cell r="D42435" t="str">
            <v>UN</v>
          </cell>
        </row>
        <row r="42436">
          <cell r="A42436" t="str">
            <v>I0000009708</v>
          </cell>
          <cell r="B42436" t="str">
            <v>Broca  aco rapido 3,5 mm</v>
          </cell>
          <cell r="C42436" t="str">
            <v>HIBE</v>
          </cell>
          <cell r="D42436" t="str">
            <v>UN</v>
          </cell>
        </row>
        <row r="42437">
          <cell r="A42437" t="str">
            <v>I0000009709</v>
          </cell>
          <cell r="B42437" t="str">
            <v>Broca  aco rapido 4,00 mm</v>
          </cell>
          <cell r="C42437" t="str">
            <v>HIBE</v>
          </cell>
          <cell r="D42437" t="str">
            <v>UN</v>
          </cell>
        </row>
        <row r="42438">
          <cell r="A42438" t="str">
            <v>I0000009710</v>
          </cell>
          <cell r="B42438" t="str">
            <v>Broca  aco rapido 4,5 mm</v>
          </cell>
          <cell r="C42438" t="str">
            <v>HIBE</v>
          </cell>
          <cell r="D42438" t="str">
            <v>UN</v>
          </cell>
        </row>
        <row r="42439">
          <cell r="A42439" t="str">
            <v>I0000009711</v>
          </cell>
          <cell r="B42439" t="str">
            <v>Broca  aco rapido 5,00 mm</v>
          </cell>
          <cell r="C42439" t="str">
            <v>HIBE</v>
          </cell>
          <cell r="D42439" t="str">
            <v>UN</v>
          </cell>
        </row>
        <row r="42440">
          <cell r="A42440" t="str">
            <v>I0000009712</v>
          </cell>
          <cell r="B42440" t="str">
            <v>Broca  aco rapido 5,5 mm</v>
          </cell>
          <cell r="C42440" t="str">
            <v>HIBE</v>
          </cell>
          <cell r="D42440" t="str">
            <v>UN</v>
          </cell>
        </row>
        <row r="42441">
          <cell r="A42441" t="str">
            <v>I0000009713</v>
          </cell>
          <cell r="B42441" t="str">
            <v>Broca  aco rapido 6,00 mm</v>
          </cell>
          <cell r="C42441" t="str">
            <v>HIBE</v>
          </cell>
          <cell r="D42441" t="str">
            <v>UN</v>
          </cell>
        </row>
        <row r="42442">
          <cell r="A42442" t="str">
            <v>I0000009714</v>
          </cell>
          <cell r="B42442" t="str">
            <v>Broca  aco rapido 6,5 mm</v>
          </cell>
          <cell r="C42442" t="str">
            <v>HIBE</v>
          </cell>
          <cell r="D42442" t="str">
            <v>UN</v>
          </cell>
        </row>
        <row r="42443">
          <cell r="A42443" t="str">
            <v>I0000009715</v>
          </cell>
          <cell r="B42443" t="str">
            <v>Broca  aco rapido 7,00 mm</v>
          </cell>
          <cell r="C42443" t="str">
            <v>HIBE</v>
          </cell>
          <cell r="D42443" t="str">
            <v>UN</v>
          </cell>
        </row>
        <row r="42444">
          <cell r="A42444" t="str">
            <v>I0000009716</v>
          </cell>
          <cell r="B42444" t="str">
            <v>Broca  aco rapido 7,5 mm</v>
          </cell>
          <cell r="C42444" t="str">
            <v>HIBE</v>
          </cell>
          <cell r="D42444" t="str">
            <v>UN</v>
          </cell>
        </row>
        <row r="42445">
          <cell r="A42445" t="str">
            <v>I0000009717</v>
          </cell>
          <cell r="B42445" t="str">
            <v>Abracadeira de nylon 4,8mm</v>
          </cell>
          <cell r="C42445" t="str">
            <v>HIBE</v>
          </cell>
          <cell r="D42445" t="str">
            <v>UN</v>
          </cell>
        </row>
        <row r="42446">
          <cell r="A42446" t="str">
            <v>I0000009718</v>
          </cell>
          <cell r="B42446" t="str">
            <v>Solvente  p/ epox</v>
          </cell>
          <cell r="C42446" t="str">
            <v>HIBE</v>
          </cell>
          <cell r="D42446" t="str">
            <v>UN</v>
          </cell>
        </row>
        <row r="42447">
          <cell r="A42447" t="str">
            <v>I0000009719</v>
          </cell>
          <cell r="B42447" t="str">
            <v>Broca S 8 Plus para concreto 11 cm</v>
          </cell>
          <cell r="C42447" t="str">
            <v>HIBE</v>
          </cell>
          <cell r="D42447" t="str">
            <v>UN</v>
          </cell>
        </row>
        <row r="42448">
          <cell r="A42448" t="str">
            <v>I0000009720</v>
          </cell>
          <cell r="B42448" t="str">
            <v>Tampa cega cinza 3/4</v>
          </cell>
          <cell r="C42448" t="str">
            <v>HIBE</v>
          </cell>
          <cell r="D42448" t="str">
            <v>UN</v>
          </cell>
        </row>
        <row r="42449">
          <cell r="A42449" t="str">
            <v>I0000009721</v>
          </cell>
          <cell r="B42449" t="str">
            <v>Spray para teste detector de fumaca</v>
          </cell>
          <cell r="C42449" t="str">
            <v>HIBE</v>
          </cell>
          <cell r="D42449" t="str">
            <v>UN</v>
          </cell>
        </row>
        <row r="42450">
          <cell r="A42450" t="str">
            <v>I0000009722</v>
          </cell>
          <cell r="B42450" t="str">
            <v>Eletroduto antichama cinza 3/4</v>
          </cell>
          <cell r="C42450" t="str">
            <v>HIBE</v>
          </cell>
          <cell r="D42450" t="str">
            <v>UN</v>
          </cell>
        </row>
        <row r="42451">
          <cell r="A42451" t="str">
            <v>I0000009723</v>
          </cell>
          <cell r="B42451" t="str">
            <v>BUCHA 8S COM ANEL</v>
          </cell>
          <cell r="C42451" t="str">
            <v>HIBE</v>
          </cell>
          <cell r="D42451" t="str">
            <v>UN</v>
          </cell>
        </row>
        <row r="42452">
          <cell r="A42452" t="str">
            <v>I0000009724</v>
          </cell>
          <cell r="B42452" t="str">
            <v>Parafuso bicromatizado 5x50</v>
          </cell>
          <cell r="C42452" t="str">
            <v>HIBE</v>
          </cell>
          <cell r="D42452" t="str">
            <v>UN</v>
          </cell>
        </row>
        <row r="42453">
          <cell r="A42453" t="str">
            <v>I0000009725</v>
          </cell>
          <cell r="B42453" t="str">
            <v>Tampa para Interruptor</v>
          </cell>
          <cell r="C42453" t="str">
            <v>HIBE</v>
          </cell>
          <cell r="D42453" t="str">
            <v>UN</v>
          </cell>
        </row>
        <row r="42454">
          <cell r="A42454" t="str">
            <v>I0000009726</v>
          </cell>
          <cell r="B42454" t="str">
            <v>PERFILADO PERF 38X38X6000</v>
          </cell>
          <cell r="C42454" t="str">
            <v>HIBE</v>
          </cell>
          <cell r="D42454" t="str">
            <v>PEÇ</v>
          </cell>
        </row>
        <row r="42455">
          <cell r="A42455" t="str">
            <v>I0000009727</v>
          </cell>
          <cell r="B42455" t="str">
            <v>GANCHO CURTO PERFILADO 38X38 PZ</v>
          </cell>
          <cell r="C42455" t="str">
            <v>HIBE</v>
          </cell>
          <cell r="D42455" t="str">
            <v>PEÇ</v>
          </cell>
        </row>
        <row r="42456">
          <cell r="A42456" t="str">
            <v>I0000009728</v>
          </cell>
          <cell r="B42456" t="str">
            <v>BARRA ROSC 5/16"X3000 GE</v>
          </cell>
          <cell r="C42456" t="str">
            <v>HIBE</v>
          </cell>
          <cell r="D42456" t="str">
            <v>PEÇ</v>
          </cell>
        </row>
        <row r="42457">
          <cell r="A42457" t="str">
            <v>I0000009729</v>
          </cell>
          <cell r="B42457" t="str">
            <v>JUNCAO RAPIDA "I" 38X38 PZ</v>
          </cell>
          <cell r="C42457" t="str">
            <v>HIBE</v>
          </cell>
          <cell r="D42457" t="str">
            <v>PEÇ</v>
          </cell>
        </row>
        <row r="42458">
          <cell r="A42458" t="str">
            <v>I0000009730</v>
          </cell>
          <cell r="B42458" t="str">
            <v>PARAF CAB LENT AUTO TRAV 3/8"X1/2" GE</v>
          </cell>
          <cell r="C42458" t="str">
            <v>HIBE</v>
          </cell>
          <cell r="D42458" t="str">
            <v>PEÇ</v>
          </cell>
        </row>
        <row r="42459">
          <cell r="A42459" t="str">
            <v>I0000009731</v>
          </cell>
          <cell r="B42459" t="str">
            <v>PORCA SEXT 3/8" GE</v>
          </cell>
          <cell r="C42459" t="str">
            <v>HIBE</v>
          </cell>
          <cell r="D42459" t="str">
            <v>PEÇ</v>
          </cell>
        </row>
        <row r="42460">
          <cell r="A42460" t="str">
            <v>I0000009732</v>
          </cell>
          <cell r="B42460" t="str">
            <v>ARRUELA 3/8"</v>
          </cell>
          <cell r="C42460" t="str">
            <v>HIBE</v>
          </cell>
          <cell r="D42460" t="str">
            <v>PEÇ</v>
          </cell>
        </row>
        <row r="42461">
          <cell r="A42461" t="str">
            <v>I0000009733</v>
          </cell>
          <cell r="B42461" t="str">
            <v>PARAFUSO CAB SEXT 5/16"X2.1/2" GE</v>
          </cell>
          <cell r="C42461" t="str">
            <v>HIBE</v>
          </cell>
          <cell r="D42461" t="str">
            <v>PEÇ</v>
          </cell>
        </row>
        <row r="42462">
          <cell r="A42462" t="str">
            <v>I0000009734</v>
          </cell>
          <cell r="B42462" t="str">
            <v>PORCA SEXT 5/16" GE</v>
          </cell>
          <cell r="C42462" t="str">
            <v>HIBE</v>
          </cell>
          <cell r="D42462" t="str">
            <v>PEÇ</v>
          </cell>
        </row>
        <row r="42463">
          <cell r="A42463" t="str">
            <v>I0000009735</v>
          </cell>
          <cell r="B42463" t="str">
            <v>ARRUELA LISA 5/16" GE</v>
          </cell>
          <cell r="C42463" t="str">
            <v>HIBE</v>
          </cell>
          <cell r="D42463" t="str">
            <v>PEÇ</v>
          </cell>
        </row>
        <row r="42464">
          <cell r="A42464" t="str">
            <v>I0000009736</v>
          </cell>
          <cell r="B42464" t="str">
            <v>FITA PERFURADA EM ROLO 19X30M INOX</v>
          </cell>
          <cell r="C42464" t="str">
            <v>HIBE</v>
          </cell>
          <cell r="D42464" t="str">
            <v>PEÇ</v>
          </cell>
        </row>
        <row r="42465">
          <cell r="A42465" t="str">
            <v>I0000009737</v>
          </cell>
          <cell r="B42465" t="str">
            <v>ELETR PERF "U" 150X75X3000 PZ</v>
          </cell>
          <cell r="C42465" t="str">
            <v>HIBE</v>
          </cell>
          <cell r="D42465" t="str">
            <v>PEÇ</v>
          </cell>
        </row>
        <row r="42466">
          <cell r="A42466" t="str">
            <v>I0000009738</v>
          </cell>
          <cell r="B42466" t="str">
            <v>EMENDA INTERNA ELETROCALHA PERF 150X75</v>
          </cell>
          <cell r="C42466" t="str">
            <v>HIBE</v>
          </cell>
          <cell r="D42466" t="str">
            <v>PEÇ</v>
          </cell>
        </row>
        <row r="42467">
          <cell r="A42467" t="str">
            <v>I0000009739</v>
          </cell>
          <cell r="B42467" t="str">
            <v>ELETR PERF "U" 300X75X3000 PZ</v>
          </cell>
          <cell r="C42467" t="str">
            <v>HIBE</v>
          </cell>
          <cell r="D42467" t="str">
            <v>PEÇ</v>
          </cell>
        </row>
        <row r="42468">
          <cell r="A42468" t="str">
            <v>I0000009740</v>
          </cell>
          <cell r="B42468" t="str">
            <v>EMENDA INTERNA ELETROCLAHA PERF 300X75</v>
          </cell>
          <cell r="C42468" t="str">
            <v>HIBE</v>
          </cell>
          <cell r="D42468" t="str">
            <v>PEÇ</v>
          </cell>
        </row>
        <row r="42469">
          <cell r="A42469" t="str">
            <v>I0000009741</v>
          </cell>
          <cell r="B42469" t="str">
            <v>GANCHO VERTICAL ELETROCALHA 300X75</v>
          </cell>
          <cell r="C42469" t="str">
            <v>HIBE</v>
          </cell>
          <cell r="D42469" t="str">
            <v>PEÇ</v>
          </cell>
        </row>
        <row r="42470">
          <cell r="A42470" t="str">
            <v>I0000009742</v>
          </cell>
          <cell r="B42470" t="str">
            <v>GANCHO VERTICAL ELETROCALHA 150X75 PZ</v>
          </cell>
          <cell r="C42470" t="str">
            <v>HIBE</v>
          </cell>
          <cell r="D42470" t="str">
            <v>PEÇ</v>
          </cell>
        </row>
        <row r="42471">
          <cell r="A42471" t="str">
            <v>I0000009743</v>
          </cell>
          <cell r="B42471" t="str">
            <v>PARAF CAB LENT AUTO TRAVA 1/4"X1/2" GE</v>
          </cell>
          <cell r="C42471" t="str">
            <v>HIBE</v>
          </cell>
          <cell r="D42471" t="str">
            <v>PEÇ</v>
          </cell>
        </row>
        <row r="42472">
          <cell r="A42472" t="str">
            <v>I0000009744</v>
          </cell>
          <cell r="B42472" t="str">
            <v>PORCA SEXT 1/4" GE</v>
          </cell>
          <cell r="C42472" t="str">
            <v>HIBE</v>
          </cell>
          <cell r="D42472" t="str">
            <v>PEÇ</v>
          </cell>
        </row>
        <row r="42473">
          <cell r="A42473" t="str">
            <v>I0000009745</v>
          </cell>
          <cell r="B42473" t="str">
            <v>ARRUELA LISA 1/4" GE</v>
          </cell>
          <cell r="C42473" t="str">
            <v>HIBE</v>
          </cell>
          <cell r="D42473" t="str">
            <v>PEÇ</v>
          </cell>
        </row>
        <row r="42474">
          <cell r="A42474" t="str">
            <v>I0000009746</v>
          </cell>
          <cell r="B42474" t="str">
            <v>ELETR PERF "U" 300X75X3000 #22 PZ</v>
          </cell>
          <cell r="C42474" t="str">
            <v>HIBE</v>
          </cell>
          <cell r="D42474" t="str">
            <v>PEÇ</v>
          </cell>
        </row>
        <row r="42475">
          <cell r="A42475" t="str">
            <v>I0000009747</v>
          </cell>
          <cell r="B42475" t="str">
            <v>SEPTO PERF ELETR 75X3000 PZ</v>
          </cell>
          <cell r="C42475" t="str">
            <v>HIBE</v>
          </cell>
          <cell r="D42475" t="str">
            <v>PEÇ</v>
          </cell>
        </row>
        <row r="42476">
          <cell r="A42476" t="str">
            <v>I0000009748</v>
          </cell>
          <cell r="B42476" t="str">
            <v>CURVA VERT EXTER PERF "U" 90 300X75 RS</v>
          </cell>
          <cell r="C42476" t="str">
            <v>HIBE</v>
          </cell>
          <cell r="D42476" t="str">
            <v>PEÇ</v>
          </cell>
        </row>
        <row r="42477">
          <cell r="A42477" t="str">
            <v>I0000009749</v>
          </cell>
          <cell r="B42477" t="str">
            <v>CURVA HORIZ PERF "U" 90 300X75 RS 150 PZ</v>
          </cell>
          <cell r="C42477" t="str">
            <v>HIBE</v>
          </cell>
          <cell r="D42477" t="str">
            <v>PEÇ</v>
          </cell>
        </row>
        <row r="42478">
          <cell r="A42478" t="str">
            <v>I0000009750</v>
          </cell>
          <cell r="B42478" t="str">
            <v>TE HORIZ PERF "U" 90 300X75 RS 150 PZ</v>
          </cell>
          <cell r="C42478" t="str">
            <v>HIBE</v>
          </cell>
          <cell r="D42478" t="str">
            <v>PEÇ</v>
          </cell>
        </row>
        <row r="42479">
          <cell r="A42479" t="str">
            <v>I0000009751</v>
          </cell>
          <cell r="B42479" t="str">
            <v>GANCHO VERTICAL ELETROCALHA 300X75 PZ</v>
          </cell>
          <cell r="C42479" t="str">
            <v>HIBE</v>
          </cell>
          <cell r="D42479" t="str">
            <v>PEÇ</v>
          </cell>
        </row>
        <row r="42480">
          <cell r="A42480" t="str">
            <v>I0000009752</v>
          </cell>
          <cell r="B42480" t="str">
            <v>MAO FRANCESA SIMPLES</v>
          </cell>
          <cell r="C42480" t="str">
            <v>HIBE</v>
          </cell>
          <cell r="D42480" t="str">
            <v>PEÇ</v>
          </cell>
        </row>
        <row r="42481">
          <cell r="A42481" t="str">
            <v>I0000009753</v>
          </cell>
          <cell r="B42481" t="str">
            <v>CONTATOR CWC07-01-30C02 / 12VDC/3NA+1NF</v>
          </cell>
          <cell r="C42481" t="str">
            <v>HIBE</v>
          </cell>
          <cell r="D42481" t="str">
            <v>UN</v>
          </cell>
        </row>
        <row r="42482">
          <cell r="A42482" t="str">
            <v>I0000009754</v>
          </cell>
          <cell r="B42482" t="str">
            <v>KIT VALVULA TERMOSTATICA S8</v>
          </cell>
          <cell r="C42482" t="str">
            <v>HIBE</v>
          </cell>
          <cell r="D42482" t="str">
            <v>UN</v>
          </cell>
        </row>
        <row r="42483">
          <cell r="A42483" t="str">
            <v>I0000009755</v>
          </cell>
          <cell r="B42483" t="str">
            <v>REDUTOR PA II 090-S2 / 030:1</v>
          </cell>
          <cell r="C42483" t="str">
            <v>HIBE</v>
          </cell>
          <cell r="D42483" t="str">
            <v>UN</v>
          </cell>
        </row>
        <row r="42484">
          <cell r="A42484" t="str">
            <v>I0000009756</v>
          </cell>
          <cell r="B42484" t="str">
            <v>HORIMETRO - 7917294031</v>
          </cell>
          <cell r="C42484" t="str">
            <v>HIBE</v>
          </cell>
          <cell r="D42484" t="str">
            <v>UN</v>
          </cell>
        </row>
        <row r="42485">
          <cell r="A42485" t="str">
            <v>I0000009757</v>
          </cell>
          <cell r="B42485" t="str">
            <v>ROLAMENTO AGULHA EGU18 - COD: 4413914</v>
          </cell>
          <cell r="C42485" t="str">
            <v>HIBE</v>
          </cell>
          <cell r="D42485" t="str">
            <v>UN</v>
          </cell>
        </row>
        <row r="42486">
          <cell r="A42486" t="str">
            <v>I0000009758</v>
          </cell>
          <cell r="B42486" t="str">
            <v>FUSIVEL LAMINA 125A - 4469915</v>
          </cell>
          <cell r="C42486" t="str">
            <v>HIBE</v>
          </cell>
          <cell r="D42486" t="str">
            <v>UN</v>
          </cell>
        </row>
        <row r="42487">
          <cell r="A42487" t="str">
            <v>I0000009759</v>
          </cell>
          <cell r="B42487" t="str">
            <v>MOD DE MEM 8GB 1RX8 DDR4 SODIMM 2666MHz</v>
          </cell>
          <cell r="C42487" t="str">
            <v>HIBE</v>
          </cell>
          <cell r="D42487" t="str">
            <v>UN</v>
          </cell>
        </row>
        <row r="42488">
          <cell r="A42488" t="str">
            <v>I0000009760</v>
          </cell>
          <cell r="B42488" t="str">
            <v>MOUSE PAD ERGONOMICO</v>
          </cell>
          <cell r="C42488" t="str">
            <v>HIBE</v>
          </cell>
          <cell r="D42488" t="str">
            <v>UN</v>
          </cell>
        </row>
        <row r="42489">
          <cell r="A42489" t="str">
            <v>I0000009762</v>
          </cell>
          <cell r="B42489" t="str">
            <v>CARIMBO DATADOR AT C/ PLAC DE TEXTO 4724</v>
          </cell>
          <cell r="C42489" t="str">
            <v>HIBE</v>
          </cell>
          <cell r="D42489" t="str">
            <v>UN</v>
          </cell>
        </row>
        <row r="42490">
          <cell r="A42490" t="str">
            <v>I0000009763</v>
          </cell>
          <cell r="B42490" t="str">
            <v>OFFICE 365 BUSINESS PREMIUM SVCS</v>
          </cell>
          <cell r="C42490" t="str">
            <v>HIBE</v>
          </cell>
          <cell r="D42490" t="str">
            <v>UN</v>
          </cell>
        </row>
        <row r="42491">
          <cell r="A42491" t="str">
            <v>I0000009764</v>
          </cell>
          <cell r="B42491" t="str">
            <v>SALGADO PARA LANCHE</v>
          </cell>
          <cell r="C42491" t="str">
            <v>HIBE</v>
          </cell>
          <cell r="D42491" t="str">
            <v>UN</v>
          </cell>
        </row>
        <row r="42492">
          <cell r="A42492" t="str">
            <v>I0000009765</v>
          </cell>
          <cell r="B42492" t="str">
            <v>Lampada led bulbo 20W 220V</v>
          </cell>
          <cell r="C42492" t="str">
            <v>HIBE</v>
          </cell>
          <cell r="D42492" t="str">
            <v>UN</v>
          </cell>
        </row>
        <row r="42493">
          <cell r="A42493" t="str">
            <v>I0000009766</v>
          </cell>
          <cell r="B42493" t="str">
            <v>TAPETE CAPACHO VINIL 0,40 X 1,20M</v>
          </cell>
          <cell r="C42493" t="str">
            <v>HIBE</v>
          </cell>
          <cell r="D42493" t="str">
            <v>UN</v>
          </cell>
        </row>
        <row r="42494">
          <cell r="A42494" t="str">
            <v>I0000009767</v>
          </cell>
          <cell r="B42494" t="str">
            <v>Mudas de hibisco</v>
          </cell>
          <cell r="C42494" t="str">
            <v>HIBE</v>
          </cell>
          <cell r="D42494" t="str">
            <v>UN</v>
          </cell>
        </row>
        <row r="42495">
          <cell r="A42495" t="str">
            <v>I0000009768</v>
          </cell>
          <cell r="B42495" t="str">
            <v>Fechadura digital FD2000</v>
          </cell>
          <cell r="C42495" t="str">
            <v>HIBE</v>
          </cell>
          <cell r="D42495" t="str">
            <v>UN</v>
          </cell>
        </row>
        <row r="42496">
          <cell r="A42496" t="str">
            <v>I0000009769</v>
          </cell>
          <cell r="B42496" t="str">
            <v>CARREGADEIRA MODELO L60F  CABINADA C/ AR</v>
          </cell>
          <cell r="C42496" t="str">
            <v>HIBE</v>
          </cell>
          <cell r="D42496" t="str">
            <v>UN</v>
          </cell>
        </row>
        <row r="42497">
          <cell r="A42497" t="str">
            <v>I0000009770</v>
          </cell>
          <cell r="B42497" t="str">
            <v>MACHO NPT 1/4</v>
          </cell>
          <cell r="C42497" t="str">
            <v>HIBE</v>
          </cell>
          <cell r="D42497" t="str">
            <v>PEÇ</v>
          </cell>
        </row>
        <row r="42498">
          <cell r="A42498" t="str">
            <v>I0000009771</v>
          </cell>
          <cell r="B42498" t="str">
            <v>MACHO NPT 1/8</v>
          </cell>
          <cell r="C42498" t="str">
            <v>HIBE</v>
          </cell>
          <cell r="D42498" t="str">
            <v>PEÇ</v>
          </cell>
        </row>
        <row r="42499">
          <cell r="A42499" t="str">
            <v>I0000009772</v>
          </cell>
          <cell r="B42499" t="str">
            <v>MARTELO POLIURETANO 200G AZUL</v>
          </cell>
          <cell r="C42499" t="str">
            <v>HIBE</v>
          </cell>
          <cell r="D42499" t="str">
            <v>PEÇ</v>
          </cell>
        </row>
        <row r="42500">
          <cell r="A42500" t="str">
            <v>I0000009773</v>
          </cell>
          <cell r="B42500" t="str">
            <v>Lanterna 2w Lr 180i Magnética Led 6500K</v>
          </cell>
          <cell r="C42500" t="str">
            <v>HIBE</v>
          </cell>
          <cell r="D42500" t="str">
            <v>UN</v>
          </cell>
        </row>
        <row r="42501">
          <cell r="A42501" t="str">
            <v>I0000009774</v>
          </cell>
          <cell r="B42501" t="str">
            <v>Multímetro Digital Fluke-106 - FLUKE 106</v>
          </cell>
          <cell r="C42501" t="str">
            <v>HIBE</v>
          </cell>
          <cell r="D42501" t="str">
            <v>UN</v>
          </cell>
        </row>
        <row r="42502">
          <cell r="A42502" t="str">
            <v>I0000009775</v>
          </cell>
          <cell r="B42502" t="str">
            <v>JG BROCAS C/ PONTA TITÂNEO 1-13mm 25PÇ</v>
          </cell>
          <cell r="C42502" t="str">
            <v>HIBE</v>
          </cell>
          <cell r="D42502" t="str">
            <v>UN</v>
          </cell>
        </row>
        <row r="42503">
          <cell r="A42503" t="str">
            <v>I0000009776</v>
          </cell>
          <cell r="B42503" t="str">
            <v>ALICATE AMPERIMETRO FLUKE 305+</v>
          </cell>
          <cell r="C42503" t="str">
            <v>HIBE</v>
          </cell>
          <cell r="D42503" t="str">
            <v>UN</v>
          </cell>
        </row>
        <row r="42504">
          <cell r="A42504" t="str">
            <v>I0000009777</v>
          </cell>
          <cell r="B42504" t="str">
            <v>Multímetro Digital Portátil Fluke 115</v>
          </cell>
          <cell r="C42504" t="str">
            <v>HIBE</v>
          </cell>
          <cell r="D42504" t="str">
            <v>UN</v>
          </cell>
        </row>
        <row r="42505">
          <cell r="A42505" t="str">
            <v>I0000009778</v>
          </cell>
          <cell r="B42505" t="str">
            <v>GUINCHO HIDRAULICO 2T  - MARCON-MGH-2C</v>
          </cell>
          <cell r="C42505" t="str">
            <v>HIBE</v>
          </cell>
          <cell r="D42505" t="str">
            <v>UN</v>
          </cell>
        </row>
        <row r="42506">
          <cell r="A42506" t="str">
            <v>I0000009779</v>
          </cell>
          <cell r="B42506" t="str">
            <v>CINTO DE SEGURANÇA 2P ABDOMINAL ESTATICO</v>
          </cell>
          <cell r="C42506" t="str">
            <v>HIBE</v>
          </cell>
          <cell r="D42506" t="str">
            <v>UN</v>
          </cell>
        </row>
        <row r="42507">
          <cell r="A42507" t="str">
            <v>I0000009780</v>
          </cell>
          <cell r="B42507" t="str">
            <v>CARRETEL ESTANHO FIO 1MM C/ FLUXO - 500G</v>
          </cell>
          <cell r="C42507" t="str">
            <v>HIBE</v>
          </cell>
          <cell r="D42507" t="str">
            <v>UN</v>
          </cell>
        </row>
        <row r="42508">
          <cell r="A42508" t="str">
            <v>I0000009781</v>
          </cell>
          <cell r="B42508" t="str">
            <v>OLEO 90, LUBRIFICANTE MINERAL API GL-5</v>
          </cell>
          <cell r="C42508" t="str">
            <v>HIBE</v>
          </cell>
          <cell r="D42508" t="str">
            <v>UN</v>
          </cell>
        </row>
        <row r="42509">
          <cell r="A42509" t="str">
            <v>I0000009782</v>
          </cell>
          <cell r="B42509" t="str">
            <v>OLEO FTA MULTIADITIVADO TIPO A/SUFIXO A</v>
          </cell>
          <cell r="C42509" t="str">
            <v>HIBE</v>
          </cell>
          <cell r="D42509" t="str">
            <v>UN</v>
          </cell>
        </row>
        <row r="42510">
          <cell r="A42510" t="str">
            <v>I0000009783</v>
          </cell>
          <cell r="B42510" t="str">
            <v>OLEO DO MOTOR SCANIA E7 15W-40</v>
          </cell>
          <cell r="C42510" t="str">
            <v>HIBE</v>
          </cell>
          <cell r="D42510" t="str">
            <v>UN</v>
          </cell>
        </row>
        <row r="42511">
          <cell r="A42511" t="str">
            <v>I0000009784</v>
          </cell>
          <cell r="B42511" t="str">
            <v>FILTRO - SCANIA - 1763776</v>
          </cell>
          <cell r="C42511" t="str">
            <v>HIBE</v>
          </cell>
          <cell r="D42511" t="str">
            <v>UN</v>
          </cell>
        </row>
        <row r="42512">
          <cell r="A42512" t="str">
            <v>I0000009785</v>
          </cell>
          <cell r="B42512" t="str">
            <v>MINI CONTATOR TRI 220VAC/12A/1NA+1NF</v>
          </cell>
          <cell r="C42512" t="str">
            <v>HIBE</v>
          </cell>
          <cell r="D42512" t="str">
            <v>UN</v>
          </cell>
        </row>
        <row r="42513">
          <cell r="A42513" t="str">
            <v>I0000009786</v>
          </cell>
          <cell r="B42513" t="str">
            <v>BLOCO CONTATO METALTEX CTAT4-31M/3NA+1NF</v>
          </cell>
          <cell r="C42513" t="str">
            <v>HIBE</v>
          </cell>
          <cell r="D42513" t="str">
            <v>UN</v>
          </cell>
        </row>
        <row r="42514">
          <cell r="A42514" t="str">
            <v>I0000009787</v>
          </cell>
          <cell r="B42514" t="str">
            <v>PLUG MULTIVIAS MACHO EUROMAP12 16pinos</v>
          </cell>
          <cell r="C42514" t="str">
            <v>HIBE</v>
          </cell>
          <cell r="D42514" t="str">
            <v>UN</v>
          </cell>
        </row>
        <row r="42515">
          <cell r="A42515" t="str">
            <v>I0000009788</v>
          </cell>
          <cell r="B42515" t="str">
            <v>PLUG MULTIVIAS FEMEA EUROMAP12 16 pinos</v>
          </cell>
          <cell r="C42515" t="str">
            <v>HIBE</v>
          </cell>
          <cell r="D42515" t="str">
            <v>UN</v>
          </cell>
        </row>
        <row r="42516">
          <cell r="A42516" t="str">
            <v>I0000009789</v>
          </cell>
          <cell r="B42516" t="str">
            <v>COOLER 120x120x40MM - 220VAC</v>
          </cell>
          <cell r="C42516" t="str">
            <v>HIBE</v>
          </cell>
          <cell r="D42516" t="str">
            <v>UN</v>
          </cell>
        </row>
        <row r="42517">
          <cell r="A42517" t="str">
            <v>I0000009790</v>
          </cell>
          <cell r="B42517" t="str">
            <v>CLP UNITRONICS SM35-J-T20 DAKOL</v>
          </cell>
          <cell r="C42517" t="str">
            <v>HIBE</v>
          </cell>
          <cell r="D42517" t="str">
            <v>UN</v>
          </cell>
        </row>
        <row r="42518">
          <cell r="A42518" t="str">
            <v>I0000009791</v>
          </cell>
          <cell r="B42518" t="str">
            <v>CHAVE 1NA+1NF/5A COD: HL-5000</v>
          </cell>
          <cell r="C42518" t="str">
            <v>HIBE</v>
          </cell>
          <cell r="D42518" t="str">
            <v>UN</v>
          </cell>
        </row>
        <row r="42519">
          <cell r="A42519" t="str">
            <v>I0000009792</v>
          </cell>
          <cell r="B42519" t="str">
            <v>COMANDO ELETRONICO 09.28.0003</v>
          </cell>
          <cell r="C42519" t="str">
            <v>HIBE</v>
          </cell>
          <cell r="D42519" t="str">
            <v>UN</v>
          </cell>
        </row>
        <row r="42520">
          <cell r="A42520" t="str">
            <v>I0000009793</v>
          </cell>
          <cell r="B42520" t="str">
            <v>MOTOR DE DIRECAO FME17</v>
          </cell>
          <cell r="C42520" t="str">
            <v>HIBE</v>
          </cell>
          <cell r="D42520" t="str">
            <v>UN</v>
          </cell>
        </row>
        <row r="42521">
          <cell r="A42521" t="str">
            <v>I0000009794</v>
          </cell>
          <cell r="B42521" t="str">
            <v>SENSOR IND FACEADO C/ CABO 8MM/NPN/RG3MM</v>
          </cell>
          <cell r="C42521" t="str">
            <v>HIBE</v>
          </cell>
          <cell r="D42521" t="str">
            <v>UN</v>
          </cell>
        </row>
        <row r="42522">
          <cell r="A42522" t="str">
            <v>I0000009795</v>
          </cell>
          <cell r="B42522" t="str">
            <v>CABO FLAT CUP90 WUTZL</v>
          </cell>
          <cell r="C42522" t="str">
            <v>HIBE</v>
          </cell>
          <cell r="D42522" t="str">
            <v>UN</v>
          </cell>
        </row>
        <row r="42523">
          <cell r="A42523" t="str">
            <v>I0000009796</v>
          </cell>
          <cell r="B42523" t="str">
            <v>CHAVE FIM DE CURSO FM1306 - 15A/1NA+1NF</v>
          </cell>
          <cell r="C42523" t="str">
            <v>HIBE</v>
          </cell>
          <cell r="D42523" t="str">
            <v>UN</v>
          </cell>
        </row>
        <row r="42524">
          <cell r="A42524" t="str">
            <v>I0000009797</v>
          </cell>
          <cell r="B42524" t="str">
            <v>MEMBRANA FRONTAL CUP130 04.16.0024</v>
          </cell>
          <cell r="C42524" t="str">
            <v>HIBE</v>
          </cell>
          <cell r="D42524" t="str">
            <v>UN</v>
          </cell>
        </row>
        <row r="42525">
          <cell r="A42525" t="str">
            <v>I0000009798</v>
          </cell>
          <cell r="B42525" t="str">
            <v>MEMBRANA FRONTAL CUP180 04.16.0061</v>
          </cell>
          <cell r="C42525" t="str">
            <v>HIBE</v>
          </cell>
          <cell r="D42525" t="str">
            <v>UN</v>
          </cell>
        </row>
        <row r="42526">
          <cell r="A42526" t="str">
            <v>I0000009799</v>
          </cell>
          <cell r="B42526" t="str">
            <v>MEMBRANA FRONTAL CUP90 04.16.0006</v>
          </cell>
          <cell r="C42526" t="str">
            <v>HIBE</v>
          </cell>
          <cell r="D42526" t="str">
            <v>UN</v>
          </cell>
        </row>
        <row r="42527">
          <cell r="A42527" t="str">
            <v>I0000009800</v>
          </cell>
          <cell r="B42527" t="str">
            <v>TINTA PARA BRAÇAGEM</v>
          </cell>
          <cell r="C42527" t="str">
            <v>HIBE</v>
          </cell>
          <cell r="D42527" t="str">
            <v>UN</v>
          </cell>
        </row>
        <row r="42528">
          <cell r="A42528" t="str">
            <v>I0000009801</v>
          </cell>
          <cell r="B42528" t="str">
            <v>TRANSDUTOR DE TENSÃO VLF/20-70VDC/4-20mA</v>
          </cell>
          <cell r="C42528" t="str">
            <v>HIBE</v>
          </cell>
          <cell r="D42528" t="str">
            <v>UN</v>
          </cell>
        </row>
        <row r="42529">
          <cell r="A42529" t="str">
            <v>I0000009802</v>
          </cell>
          <cell r="B42529" t="str">
            <v>TRANSDUTOR CORRENTE TLF/20-70VDC/4-20mA</v>
          </cell>
          <cell r="C42529" t="str">
            <v>HIBE</v>
          </cell>
          <cell r="D42529" t="str">
            <v>UN</v>
          </cell>
        </row>
        <row r="42530">
          <cell r="A42530" t="str">
            <v>I0000009803</v>
          </cell>
          <cell r="B42530" t="str">
            <v>ESPUMA MULTI-USO 13x20x6CM</v>
          </cell>
          <cell r="C42530" t="str">
            <v>HIBE</v>
          </cell>
          <cell r="D42530" t="str">
            <v>UN</v>
          </cell>
        </row>
        <row r="42531">
          <cell r="A42531" t="str">
            <v>I0000009804</v>
          </cell>
          <cell r="B42531" t="str">
            <v>TAMPA VOLANTE FME COD: 8002195</v>
          </cell>
          <cell r="C42531" t="str">
            <v>HIBE</v>
          </cell>
          <cell r="D42531" t="str">
            <v>UN</v>
          </cell>
        </row>
        <row r="42532">
          <cell r="A42532" t="str">
            <v>I0000009805</v>
          </cell>
          <cell r="B42532" t="str">
            <v>TAMPA VOLANTE FME COD: 8001242</v>
          </cell>
          <cell r="C42532" t="str">
            <v>HIBE</v>
          </cell>
          <cell r="D42532" t="str">
            <v>UN</v>
          </cell>
        </row>
        <row r="42533">
          <cell r="A42533" t="str">
            <v>I0000009806</v>
          </cell>
          <cell r="B42533" t="str">
            <v>RODA DE CARGA FME COD: 8365214</v>
          </cell>
          <cell r="C42533" t="str">
            <v>HIBE</v>
          </cell>
          <cell r="D42533" t="str">
            <v>UN</v>
          </cell>
        </row>
        <row r="42534">
          <cell r="A42534" t="str">
            <v>I0000009807</v>
          </cell>
          <cell r="B42534" t="str">
            <v>ROLAMENTO RODA CARGA FME COD: 8012989</v>
          </cell>
          <cell r="C42534" t="str">
            <v>HIBE</v>
          </cell>
          <cell r="D42534" t="str">
            <v>UN</v>
          </cell>
        </row>
        <row r="42535">
          <cell r="A42535" t="str">
            <v>I0000009808</v>
          </cell>
          <cell r="B42535" t="str">
            <v>ROLAMENTO RODA CARGA FME COD: 8015892</v>
          </cell>
          <cell r="C42535" t="str">
            <v>HIBE</v>
          </cell>
          <cell r="D42535" t="str">
            <v>UN</v>
          </cell>
        </row>
        <row r="42536">
          <cell r="A42536" t="str">
            <v>I0000009809</v>
          </cell>
          <cell r="B42536" t="str">
            <v>CONTATOR FME/FMX 48V COD: 2308302</v>
          </cell>
          <cell r="C42536" t="str">
            <v>HIBE</v>
          </cell>
          <cell r="D42536" t="str">
            <v>UN</v>
          </cell>
        </row>
        <row r="42537">
          <cell r="A42537" t="str">
            <v>I0000009810</v>
          </cell>
          <cell r="B42537" t="str">
            <v>FILTRO SEPARADOR CONDENSADO - SMC AMG250</v>
          </cell>
          <cell r="C42537" t="str">
            <v>HIBE</v>
          </cell>
          <cell r="D42537" t="str">
            <v>UN</v>
          </cell>
        </row>
        <row r="42538">
          <cell r="A42538" t="str">
            <v>I0000009811</v>
          </cell>
          <cell r="B42538" t="str">
            <v>SERVICO DE LIMPEZA DE POCO</v>
          </cell>
          <cell r="C42538" t="str">
            <v>SERV</v>
          </cell>
          <cell r="D42538" t="str">
            <v>UN</v>
          </cell>
        </row>
        <row r="42539">
          <cell r="A42539" t="str">
            <v>I0000009812</v>
          </cell>
          <cell r="B42539" t="str">
            <v>SERVICO DE INSTALACAO/LIMPEZA FILTRO</v>
          </cell>
          <cell r="C42539" t="str">
            <v>SERV</v>
          </cell>
          <cell r="D42539" t="str">
            <v>UN</v>
          </cell>
        </row>
        <row r="42540">
          <cell r="A42540" t="str">
            <v>I0000009813</v>
          </cell>
          <cell r="B42540" t="str">
            <v>Inst. de compressor limpeza avaliacao</v>
          </cell>
          <cell r="C42540" t="str">
            <v>SERV</v>
          </cell>
          <cell r="D42540" t="str">
            <v>UN</v>
          </cell>
        </row>
        <row r="42541">
          <cell r="A42541" t="str">
            <v>I0000009814</v>
          </cell>
          <cell r="B42541" t="str">
            <v>Desenvolvimento bombeamento medir vazao</v>
          </cell>
          <cell r="C42541" t="str">
            <v>SERV</v>
          </cell>
          <cell r="D42541" t="str">
            <v>UN</v>
          </cell>
        </row>
        <row r="42542">
          <cell r="A42542" t="str">
            <v>I0000009815</v>
          </cell>
          <cell r="B42542" t="str">
            <v>Limpeza com movimento reverso easy clean</v>
          </cell>
          <cell r="C42542" t="str">
            <v>SERV</v>
          </cell>
          <cell r="D42542" t="str">
            <v>UN</v>
          </cell>
        </row>
        <row r="42543">
          <cell r="A42543" t="str">
            <v>I0000009816</v>
          </cell>
          <cell r="B42543" t="str">
            <v>Limpeza dos tubos e cabos</v>
          </cell>
          <cell r="C42543" t="str">
            <v>SERV</v>
          </cell>
          <cell r="D42543" t="str">
            <v>UN</v>
          </cell>
        </row>
        <row r="42544">
          <cell r="A42544" t="str">
            <v>I0000009817</v>
          </cell>
          <cell r="B42544" t="str">
            <v>Reinst. equip p/ condicoes atuais poco</v>
          </cell>
          <cell r="C42544" t="str">
            <v>SERV</v>
          </cell>
          <cell r="D42544" t="str">
            <v>UN</v>
          </cell>
        </row>
        <row r="42545">
          <cell r="A42545" t="str">
            <v>I0000009818</v>
          </cell>
          <cell r="B42545" t="str">
            <v>Relatorio tecnico com dados do poco</v>
          </cell>
          <cell r="C42545" t="str">
            <v>SERV</v>
          </cell>
          <cell r="D42545" t="str">
            <v>UN</v>
          </cell>
        </row>
        <row r="42546">
          <cell r="A42546" t="str">
            <v>I0000009819</v>
          </cell>
          <cell r="B42546" t="str">
            <v>CIMENTO CP V ARI</v>
          </cell>
          <cell r="C42546" t="str">
            <v>HIBE</v>
          </cell>
          <cell r="D42546" t="str">
            <v>KG</v>
          </cell>
        </row>
        <row r="42547">
          <cell r="A42547" t="str">
            <v>I0000009820</v>
          </cell>
          <cell r="B42547" t="str">
            <v>ALTERNADOR MOTOR NISSAN CLX25</v>
          </cell>
          <cell r="C42547" t="str">
            <v>HIBE</v>
          </cell>
          <cell r="D42547" t="str">
            <v>UN</v>
          </cell>
        </row>
        <row r="42548">
          <cell r="A42548" t="str">
            <v>I0000009821</v>
          </cell>
          <cell r="B42548" t="str">
            <v>FRONTAL DO COMANDO DIALOG - 09.28.0009</v>
          </cell>
          <cell r="C42548" t="str">
            <v>HIBE</v>
          </cell>
          <cell r="D42548" t="str">
            <v>UN</v>
          </cell>
        </row>
        <row r="42549">
          <cell r="A42549" t="str">
            <v>I0000009822</v>
          </cell>
          <cell r="B42549" t="str">
            <v>MEDIDOR NIVEL DE AGUA 150M COD: P3M4</v>
          </cell>
          <cell r="C42549" t="str">
            <v>HIBE</v>
          </cell>
          <cell r="D42549" t="str">
            <v>UN</v>
          </cell>
        </row>
        <row r="42550">
          <cell r="A42550" t="str">
            <v>I0000009823</v>
          </cell>
          <cell r="B42550" t="str">
            <v>PNEU 185/60 R15</v>
          </cell>
          <cell r="C42550" t="str">
            <v>HIBE</v>
          </cell>
          <cell r="D42550" t="str">
            <v>UN</v>
          </cell>
        </row>
        <row r="42551">
          <cell r="A42551" t="str">
            <v>I0000009824</v>
          </cell>
          <cell r="B42551" t="str">
            <v>Pontas PH1 50 MM Dureza X</v>
          </cell>
          <cell r="C42551" t="str">
            <v>HIBE</v>
          </cell>
          <cell r="D42551" t="str">
            <v>UN</v>
          </cell>
        </row>
        <row r="42552">
          <cell r="A42552" t="str">
            <v>I0000009825</v>
          </cell>
          <cell r="B42552" t="str">
            <v>VALVULA BORBOLETA 10"</v>
          </cell>
          <cell r="C42552" t="str">
            <v>HIBE</v>
          </cell>
          <cell r="D42552" t="str">
            <v>UN</v>
          </cell>
        </row>
        <row r="42553">
          <cell r="A42553" t="str">
            <v>I0000009826</v>
          </cell>
          <cell r="B42553" t="str">
            <v>CARIMBO PRINTY 4911</v>
          </cell>
          <cell r="C42553" t="str">
            <v>HIBE</v>
          </cell>
          <cell r="D42553" t="str">
            <v>UN</v>
          </cell>
        </row>
        <row r="42554">
          <cell r="A42554" t="str">
            <v>I0000009827</v>
          </cell>
          <cell r="B42554" t="str">
            <v>PARAFUSADEIRA GSB12V-30 2 BAT 06019G91E0</v>
          </cell>
          <cell r="C42554" t="str">
            <v>HIBE</v>
          </cell>
          <cell r="D42554" t="str">
            <v>UN</v>
          </cell>
        </row>
        <row r="42555">
          <cell r="A42555" t="str">
            <v>I0000009833</v>
          </cell>
          <cell r="B42555" t="str">
            <v>QUEBRA GALHO SUPORTE DO MOTOR AF</v>
          </cell>
          <cell r="C42555" t="str">
            <v>HIBE</v>
          </cell>
          <cell r="D42555" t="str">
            <v>UN</v>
          </cell>
        </row>
        <row r="42556">
          <cell r="A42556" t="str">
            <v>I0000009834</v>
          </cell>
          <cell r="B42556" t="str">
            <v>CARREGADOR DE BATERIA EGU18</v>
          </cell>
          <cell r="C42556" t="str">
            <v>HIBE</v>
          </cell>
          <cell r="D42556" t="str">
            <v>UN</v>
          </cell>
        </row>
        <row r="42557">
          <cell r="A42557" t="str">
            <v>I0000009835</v>
          </cell>
          <cell r="B42557" t="str">
            <v>JOGO SACA PINO PARALELO 349</v>
          </cell>
          <cell r="C42557" t="str">
            <v>HIBE</v>
          </cell>
          <cell r="D42557" t="str">
            <v>PEÇ</v>
          </cell>
        </row>
        <row r="42558">
          <cell r="A42558" t="str">
            <v>I0000009836</v>
          </cell>
          <cell r="B42558" t="str">
            <v>TERMOMETRO TIPO ESPETO -50 A 300°C</v>
          </cell>
          <cell r="C42558" t="str">
            <v>HIBE</v>
          </cell>
          <cell r="D42558" t="str">
            <v>UN</v>
          </cell>
        </row>
        <row r="42559">
          <cell r="A42559" t="str">
            <v>I0000009837</v>
          </cell>
          <cell r="B42559" t="str">
            <v>MÁQUINA SOLDA INVERSORA 230A 220V ALUMIN</v>
          </cell>
          <cell r="C42559" t="str">
            <v>HIBE</v>
          </cell>
          <cell r="D42559" t="str">
            <v>UN</v>
          </cell>
        </row>
        <row r="42560">
          <cell r="A42560" t="str">
            <v>I0000009838</v>
          </cell>
          <cell r="B42560" t="str">
            <v>LED DRIVER BIVOLT REATOR 50W 0,75W</v>
          </cell>
          <cell r="C42560" t="str">
            <v>HIBE</v>
          </cell>
          <cell r="D42560" t="str">
            <v>UN</v>
          </cell>
        </row>
        <row r="42561">
          <cell r="A42561" t="str">
            <v>I0000009839</v>
          </cell>
          <cell r="B42561" t="str">
            <v>RASPADOR 40X30X6</v>
          </cell>
          <cell r="C42561" t="str">
            <v>HIBE</v>
          </cell>
          <cell r="D42561" t="str">
            <v>UN</v>
          </cell>
        </row>
        <row r="42562">
          <cell r="A42562" t="str">
            <v>I0000009840</v>
          </cell>
          <cell r="B42562" t="str">
            <v>Gaxeta Pu 55x65x6mm</v>
          </cell>
          <cell r="C42562" t="str">
            <v>HIBE</v>
          </cell>
          <cell r="D42562" t="str">
            <v>UN</v>
          </cell>
        </row>
        <row r="42563">
          <cell r="A42563" t="str">
            <v>I0000009841</v>
          </cell>
          <cell r="B42563" t="str">
            <v>Anel Raspador tipo K Pu 55x63x5x6,5mm</v>
          </cell>
          <cell r="C42563" t="str">
            <v>HIBE</v>
          </cell>
          <cell r="D42563" t="str">
            <v>UN</v>
          </cell>
        </row>
        <row r="42564">
          <cell r="A42564" t="str">
            <v>I0000009842</v>
          </cell>
          <cell r="B42564" t="str">
            <v>Reparo para Embolo OE90x74,5x6,3 pu2</v>
          </cell>
          <cell r="C42564" t="str">
            <v>HIBE</v>
          </cell>
          <cell r="D42564" t="str">
            <v>UN</v>
          </cell>
        </row>
        <row r="42565">
          <cell r="A42565" t="str">
            <v>I0000009843</v>
          </cell>
          <cell r="B42565" t="str">
            <v>Fita Guia PTFE + Bronze 9,7x2,5mm</v>
          </cell>
          <cell r="C42565" t="str">
            <v>HIBE</v>
          </cell>
          <cell r="D42565" t="str">
            <v>M</v>
          </cell>
        </row>
        <row r="42566">
          <cell r="A42566" t="str">
            <v>I0000009844</v>
          </cell>
          <cell r="B42566" t="str">
            <v>Gaxeta Pu 30x40x6mm</v>
          </cell>
          <cell r="C42566" t="str">
            <v>HIBE</v>
          </cell>
          <cell r="D42566" t="str">
            <v>UN</v>
          </cell>
        </row>
        <row r="42567">
          <cell r="A42567" t="str">
            <v>I0000009845</v>
          </cell>
          <cell r="B42567" t="str">
            <v>Anel Raspador tipo K Pu 30x38x5x6,5mm</v>
          </cell>
          <cell r="C42567" t="str">
            <v>HIBE</v>
          </cell>
          <cell r="D42567" t="str">
            <v>UN</v>
          </cell>
        </row>
        <row r="42568">
          <cell r="A42568" t="str">
            <v>I0000009846</v>
          </cell>
          <cell r="B42568" t="str">
            <v>Gaxeta Pu 55x45x6mm</v>
          </cell>
          <cell r="C42568" t="str">
            <v>HIBE</v>
          </cell>
          <cell r="D42568" t="str">
            <v>UN</v>
          </cell>
        </row>
        <row r="42569">
          <cell r="A42569" t="str">
            <v>I0000009847</v>
          </cell>
          <cell r="B42569" t="str">
            <v>Anel  De Pistão em Aço 55x2,2x3,5mm</v>
          </cell>
          <cell r="C42569" t="str">
            <v>HIBE</v>
          </cell>
          <cell r="D42569" t="str">
            <v>UN</v>
          </cell>
        </row>
        <row r="42570">
          <cell r="A42570" t="str">
            <v>I0000009848</v>
          </cell>
          <cell r="B42570" t="str">
            <v>Anel Raspador tipo K Pu 40x48x5x6,3mm</v>
          </cell>
          <cell r="C42570" t="str">
            <v>HIBE</v>
          </cell>
          <cell r="D42570" t="str">
            <v>UN</v>
          </cell>
        </row>
        <row r="42571">
          <cell r="A42571" t="str">
            <v>I0000009849</v>
          </cell>
          <cell r="B42571" t="str">
            <v>Gaxeta Pu 65x75x6mm</v>
          </cell>
          <cell r="C42571" t="str">
            <v>HIBE</v>
          </cell>
          <cell r="D42571" t="str">
            <v>UN</v>
          </cell>
        </row>
        <row r="42572">
          <cell r="A42572" t="str">
            <v>I0000009850</v>
          </cell>
          <cell r="B42572" t="str">
            <v>Anel  De Pistão em Aço 75x2,85x4mm</v>
          </cell>
          <cell r="C42572" t="str">
            <v>HIBE</v>
          </cell>
          <cell r="D42572" t="str">
            <v>UN</v>
          </cell>
        </row>
        <row r="42573">
          <cell r="A42573" t="str">
            <v>I0000009851</v>
          </cell>
          <cell r="B42573" t="str">
            <v>Reparo para Embolo OE135x114x8,1 pu2</v>
          </cell>
          <cell r="C42573" t="str">
            <v>HIBE</v>
          </cell>
          <cell r="D42573" t="str">
            <v>UN</v>
          </cell>
        </row>
        <row r="42574">
          <cell r="A42574" t="str">
            <v>I0000009852</v>
          </cell>
          <cell r="B42574" t="str">
            <v>Fita Guia PTFE + Bronze 15x2,5mm</v>
          </cell>
          <cell r="C42574" t="str">
            <v>HIBE</v>
          </cell>
          <cell r="D42574" t="str">
            <v>M</v>
          </cell>
        </row>
        <row r="42575">
          <cell r="A42575" t="str">
            <v>I0000009853</v>
          </cell>
          <cell r="B42575" t="str">
            <v>Oleo sintetico ISO46 BALDE 20L</v>
          </cell>
          <cell r="C42575" t="str">
            <v>HIBE</v>
          </cell>
          <cell r="D42575" t="str">
            <v>UN</v>
          </cell>
        </row>
        <row r="42576">
          <cell r="A42576" t="str">
            <v>I0000009854</v>
          </cell>
          <cell r="B42576" t="str">
            <v>CABECOTE APLICACAO FITA MAQ DE-350 INF</v>
          </cell>
          <cell r="C42576" t="str">
            <v>HIBE</v>
          </cell>
          <cell r="D42576" t="str">
            <v>UN</v>
          </cell>
        </row>
        <row r="42577">
          <cell r="A42577" t="str">
            <v>I0000009855</v>
          </cell>
          <cell r="B42577" t="str">
            <v>CLUBE SOCIAL PAC C/6</v>
          </cell>
          <cell r="C42577" t="str">
            <v>HIBE</v>
          </cell>
          <cell r="D42577" t="str">
            <v>UN</v>
          </cell>
        </row>
        <row r="42578">
          <cell r="A42578" t="str">
            <v>I0000009856</v>
          </cell>
          <cell r="B42578" t="str">
            <v>CARIMBO AUTO. TRODAT PRINTY 4915  VERDE</v>
          </cell>
          <cell r="C42578" t="str">
            <v>HIBE</v>
          </cell>
          <cell r="D42578" t="str">
            <v>UN</v>
          </cell>
        </row>
        <row r="42579">
          <cell r="A42579" t="str">
            <v>I0000009857</v>
          </cell>
          <cell r="B42579" t="str">
            <v>BASE DE BORRACHA 50mm HASTE ACO M12x60mm</v>
          </cell>
          <cell r="C42579" t="str">
            <v>HIBE</v>
          </cell>
          <cell r="D42579" t="str">
            <v>UN</v>
          </cell>
        </row>
        <row r="42580">
          <cell r="A42580" t="str">
            <v>I0000009858</v>
          </cell>
          <cell r="B42580" t="str">
            <v>PLACA CHAP PS 2MM 40X60CM INCÊNDIO EMER.</v>
          </cell>
          <cell r="C42580" t="str">
            <v>SERV</v>
          </cell>
          <cell r="D42580" t="str">
            <v>UN</v>
          </cell>
        </row>
        <row r="42581">
          <cell r="A42581" t="str">
            <v>I0000009859</v>
          </cell>
          <cell r="B42581" t="str">
            <v>PLA. CHAP PS 2MM 32X25CM MANIP PRO. QUÍM</v>
          </cell>
          <cell r="C42581" t="str">
            <v>SERV</v>
          </cell>
          <cell r="D42581" t="str">
            <v>UN</v>
          </cell>
        </row>
        <row r="42582">
          <cell r="A42582" t="str">
            <v>I0000009860</v>
          </cell>
          <cell r="B42582" t="str">
            <v>PLACA CHAP PS 2MM 50X35CM TRÁFE DE MÁQ.</v>
          </cell>
          <cell r="C42582" t="str">
            <v>SERV</v>
          </cell>
          <cell r="D42582" t="str">
            <v>UN</v>
          </cell>
        </row>
        <row r="42583">
          <cell r="A42583" t="str">
            <v>I0000009861</v>
          </cell>
          <cell r="B42583" t="str">
            <v>PLA CHAP PS 2MM 50X35CM TRÁFE DE PEDES.</v>
          </cell>
          <cell r="C42583" t="str">
            <v>SERV</v>
          </cell>
          <cell r="D42583" t="str">
            <v>UN</v>
          </cell>
        </row>
        <row r="42584">
          <cell r="A42584" t="str">
            <v>I0000009862</v>
          </cell>
          <cell r="B42584" t="str">
            <v>PLA CHAP PS 2MM 70X40CM CASA BAT IMA SIG</v>
          </cell>
          <cell r="C42584" t="str">
            <v>SERV</v>
          </cell>
          <cell r="D42584" t="str">
            <v>UN</v>
          </cell>
        </row>
        <row r="42585">
          <cell r="A42585" t="str">
            <v>I0000009863</v>
          </cell>
          <cell r="B42585" t="str">
            <v>PLA CHAP PS 2MM 40X20CM COORD DO ARMAZÉM</v>
          </cell>
          <cell r="C42585" t="str">
            <v>SERV</v>
          </cell>
          <cell r="D42585" t="str">
            <v>UN</v>
          </cell>
        </row>
        <row r="42586">
          <cell r="A42586" t="str">
            <v>I0000009864</v>
          </cell>
          <cell r="B42586" t="str">
            <v>PLA CHAP PS 2MM 70X40CM SERRALHE USO EPI</v>
          </cell>
          <cell r="C42586" t="str">
            <v>SERV</v>
          </cell>
          <cell r="D42586" t="str">
            <v>UN</v>
          </cell>
        </row>
        <row r="42587">
          <cell r="A42587" t="str">
            <v>I0000009865</v>
          </cell>
          <cell r="B42587" t="str">
            <v>PLA CHAP PS 2MM 40X25CM ÁREA DE PINTURA</v>
          </cell>
          <cell r="C42587" t="str">
            <v>SERV</v>
          </cell>
          <cell r="D42587" t="str">
            <v>UN</v>
          </cell>
        </row>
        <row r="42588">
          <cell r="A42588" t="str">
            <v>I0000009866</v>
          </cell>
          <cell r="B42588" t="str">
            <v>PLA CHAP PS 2MM 70X40CM ÁREA DE PINT EPI</v>
          </cell>
          <cell r="C42588" t="str">
            <v>SERV</v>
          </cell>
          <cell r="D42588" t="str">
            <v>UN</v>
          </cell>
        </row>
        <row r="42589">
          <cell r="A42589" t="str">
            <v>I0000009867</v>
          </cell>
          <cell r="B42589" t="str">
            <v>PLACA CHAP PS 2MM 40X20CM SERRALHERIA</v>
          </cell>
          <cell r="C42589" t="str">
            <v>SERV</v>
          </cell>
          <cell r="D42589" t="str">
            <v>UN</v>
          </cell>
        </row>
        <row r="42590">
          <cell r="A42590" t="str">
            <v>I0000009868</v>
          </cell>
          <cell r="B42590" t="str">
            <v>PLA CHAP PS 2MM 60X30CM VESTIARIO MASC.</v>
          </cell>
          <cell r="C42590" t="str">
            <v>SERV</v>
          </cell>
          <cell r="D42590" t="str">
            <v>UN</v>
          </cell>
        </row>
        <row r="42591">
          <cell r="A42591" t="str">
            <v>I0000009869</v>
          </cell>
          <cell r="B42591" t="str">
            <v>PLA CHAP PS 2MM 60X30CM VESTIARIO FEM.</v>
          </cell>
          <cell r="C42591" t="str">
            <v>SERV</v>
          </cell>
          <cell r="D42591" t="str">
            <v>UN</v>
          </cell>
        </row>
        <row r="42592">
          <cell r="A42592" t="str">
            <v>I0000009870</v>
          </cell>
          <cell r="B42592" t="str">
            <v>PLA CHAP PS 2MM 40X25CM PORTAS SALA ADM</v>
          </cell>
          <cell r="C42592" t="str">
            <v>SERV</v>
          </cell>
          <cell r="D42592" t="str">
            <v>UN</v>
          </cell>
        </row>
        <row r="42593">
          <cell r="A42593" t="str">
            <v>I0000009871</v>
          </cell>
          <cell r="B42593" t="str">
            <v>PLA CHAP PS 2MM 40X25CM PORT AREA PROD</v>
          </cell>
          <cell r="C42593" t="str">
            <v>SERV</v>
          </cell>
          <cell r="D42593" t="str">
            <v>UN</v>
          </cell>
        </row>
        <row r="42594">
          <cell r="A42594" t="str">
            <v>I0000009872</v>
          </cell>
          <cell r="B42594" t="str">
            <v>PLA CHAP PS 2MM 40X25CM SETOR MÉDI AVISO</v>
          </cell>
          <cell r="C42594" t="str">
            <v>SERV</v>
          </cell>
          <cell r="D42594" t="str">
            <v>UN</v>
          </cell>
        </row>
        <row r="42595">
          <cell r="A42595" t="str">
            <v>I0000009873</v>
          </cell>
          <cell r="B42595" t="str">
            <v>PLA CHAP PS 2MM 40X25CM SETO MÉDI ALMOÇO</v>
          </cell>
          <cell r="C42595" t="str">
            <v>SERV</v>
          </cell>
          <cell r="D42595" t="str">
            <v>UN</v>
          </cell>
        </row>
        <row r="42596">
          <cell r="A42596" t="str">
            <v>I0000009874</v>
          </cell>
          <cell r="B42596" t="str">
            <v>PLA CHAP PS 2MM 40X25CM SET MÉD ÁREA EXT</v>
          </cell>
          <cell r="C42596" t="str">
            <v>SERV</v>
          </cell>
          <cell r="D42596" t="str">
            <v>UN</v>
          </cell>
        </row>
        <row r="42597">
          <cell r="A42597" t="str">
            <v>I0000009875</v>
          </cell>
          <cell r="B42597" t="str">
            <v>PLA CHAP PS 2MM 60X40CM OBST. VAL. RECA</v>
          </cell>
          <cell r="C42597" t="str">
            <v>SERV</v>
          </cell>
          <cell r="D42597" t="str">
            <v>UN</v>
          </cell>
        </row>
        <row r="42598">
          <cell r="A42598" t="str">
            <v>I0000009876</v>
          </cell>
          <cell r="B42598" t="str">
            <v>PLA CHAP PS 2MM 18X12CM EMPILHADEIRA N08</v>
          </cell>
          <cell r="C42598" t="str">
            <v>SERV</v>
          </cell>
          <cell r="D42598" t="str">
            <v>UN</v>
          </cell>
        </row>
        <row r="42599">
          <cell r="A42599" t="str">
            <v>I0000009877</v>
          </cell>
          <cell r="B42599" t="str">
            <v>PLA CHAP PS 2MM 18X12CM EMPLHADEIRA N09</v>
          </cell>
          <cell r="C42599" t="str">
            <v>SERV</v>
          </cell>
          <cell r="D42599" t="str">
            <v>UN</v>
          </cell>
        </row>
        <row r="42600">
          <cell r="A42600" t="str">
            <v>I0000009878</v>
          </cell>
          <cell r="B42600" t="str">
            <v>PLA CHAP PS 2MM 18X12CM EMPILHADEIRA N10</v>
          </cell>
          <cell r="C42600" t="str">
            <v>SERV</v>
          </cell>
          <cell r="D42600" t="str">
            <v>UN</v>
          </cell>
        </row>
        <row r="42601">
          <cell r="A42601" t="str">
            <v>I0000009879</v>
          </cell>
          <cell r="B42601" t="str">
            <v>PLA CHAP PS 2MM 18X12CM EMPILHADEIRA N11</v>
          </cell>
          <cell r="C42601" t="str">
            <v>SERV</v>
          </cell>
          <cell r="D42601" t="str">
            <v>UN</v>
          </cell>
        </row>
        <row r="42602">
          <cell r="A42602" t="str">
            <v>I0000009880</v>
          </cell>
          <cell r="B42602" t="str">
            <v>PLACA CHAPA PS 2MM 30x20CM T I</v>
          </cell>
          <cell r="C42602" t="str">
            <v>SERV</v>
          </cell>
          <cell r="D42602" t="str">
            <v>UN</v>
          </cell>
        </row>
        <row r="42603">
          <cell r="A42603" t="str">
            <v>I0000009881</v>
          </cell>
          <cell r="B42603" t="str">
            <v>PLA CHAP PS 2MM 45X30CM PROI USO DE FOG</v>
          </cell>
          <cell r="C42603" t="str">
            <v>SERV</v>
          </cell>
          <cell r="D42603" t="str">
            <v>UN</v>
          </cell>
        </row>
        <row r="42604">
          <cell r="A42604" t="str">
            <v>I0000009882</v>
          </cell>
          <cell r="B42604" t="str">
            <v>PLACA CHAPA PS 2MM 50X35CM MACAS</v>
          </cell>
          <cell r="C42604" t="str">
            <v>SERV</v>
          </cell>
          <cell r="D42604" t="str">
            <v>UN</v>
          </cell>
        </row>
        <row r="42605">
          <cell r="A42605" t="str">
            <v>I0000009883</v>
          </cell>
          <cell r="B42605" t="str">
            <v>LONA COM ILHOES 225X150CM PREFE  PEDES</v>
          </cell>
          <cell r="C42605" t="str">
            <v>SERV</v>
          </cell>
          <cell r="D42605" t="str">
            <v>UN</v>
          </cell>
        </row>
        <row r="42606">
          <cell r="A42606" t="str">
            <v>I0000009884</v>
          </cell>
          <cell r="B42606" t="str">
            <v>PLA CHAP PS 3MM 172X1000CM ENT SAÍD VEÍC</v>
          </cell>
          <cell r="C42606" t="str">
            <v>SERV</v>
          </cell>
          <cell r="D42606" t="str">
            <v>UN</v>
          </cell>
        </row>
        <row r="42607">
          <cell r="A42607" t="str">
            <v>I0000009885</v>
          </cell>
          <cell r="B42607" t="str">
            <v>PLA CHAP PS 2MM 50CM DIAM VELOC. 20km</v>
          </cell>
          <cell r="C42607" t="str">
            <v>SERV</v>
          </cell>
          <cell r="D42607" t="str">
            <v>UN</v>
          </cell>
        </row>
        <row r="42608">
          <cell r="A42608" t="str">
            <v>I0000009886</v>
          </cell>
          <cell r="B42608" t="str">
            <v>PLA CHAP PS 2MM 40X25 OBRIGA USO CAPAC</v>
          </cell>
          <cell r="C42608" t="str">
            <v>SERV</v>
          </cell>
          <cell r="D42608" t="str">
            <v>UN</v>
          </cell>
        </row>
        <row r="42609">
          <cell r="A42609" t="str">
            <v>I0000009887</v>
          </cell>
          <cell r="B42609" t="str">
            <v>SERVICO DE ALTERACAO SUPORTE CAMARA TC</v>
          </cell>
          <cell r="C42609" t="str">
            <v>SERV</v>
          </cell>
          <cell r="D42609" t="str">
            <v>UN</v>
          </cell>
        </row>
        <row r="42610">
          <cell r="A42610" t="str">
            <v>I0000009888</v>
          </cell>
          <cell r="B42610" t="str">
            <v>TELHA ETERNIT ONDULADA  2.13X1.10X0,6 mm</v>
          </cell>
          <cell r="C42610" t="str">
            <v>HIBE</v>
          </cell>
          <cell r="D42610" t="str">
            <v>UN</v>
          </cell>
        </row>
        <row r="42611">
          <cell r="A42611" t="str">
            <v>I0000009889</v>
          </cell>
          <cell r="B42611" t="str">
            <v>PARAFUSO AUTO BROCANTE 4"</v>
          </cell>
          <cell r="C42611" t="str">
            <v>HIBE</v>
          </cell>
          <cell r="D42611" t="str">
            <v>UN</v>
          </cell>
        </row>
        <row r="42612">
          <cell r="A42612" t="str">
            <v>I0000009890</v>
          </cell>
          <cell r="B42612" t="str">
            <v>PINCEL ESM/OLEO 319 3"</v>
          </cell>
          <cell r="C42612" t="str">
            <v>HIBE</v>
          </cell>
          <cell r="D42612" t="str">
            <v>UN</v>
          </cell>
        </row>
        <row r="42613">
          <cell r="A42613" t="str">
            <v>I0000009891</v>
          </cell>
          <cell r="B42613" t="str">
            <v>PINCEL ESM/OLEO 319 4"</v>
          </cell>
          <cell r="C42613" t="str">
            <v>HIBE</v>
          </cell>
          <cell r="D42613" t="str">
            <v>UN</v>
          </cell>
        </row>
        <row r="42614">
          <cell r="A42614" t="str">
            <v>I0000009892</v>
          </cell>
          <cell r="B42614" t="str">
            <v>FRIO ASFALTO GALAO 3.6L</v>
          </cell>
          <cell r="C42614" t="str">
            <v>HIBE</v>
          </cell>
          <cell r="D42614" t="str">
            <v>UN</v>
          </cell>
        </row>
        <row r="42615">
          <cell r="A42615" t="str">
            <v>I0000009893</v>
          </cell>
          <cell r="B42615" t="str">
            <v>KOUBE NANOTECH COND. METAIS    200ML</v>
          </cell>
          <cell r="C42615" t="str">
            <v>HIBE</v>
          </cell>
          <cell r="D42615" t="str">
            <v>UN</v>
          </cell>
        </row>
        <row r="42616">
          <cell r="A42616" t="str">
            <v>I0000009894</v>
          </cell>
          <cell r="B42616" t="str">
            <v>PARKER R120L-4MCJ-AQIII COMB MBB 710 10</v>
          </cell>
          <cell r="C42616" t="str">
            <v>HIBE</v>
          </cell>
          <cell r="D42616" t="str">
            <v>UN</v>
          </cell>
        </row>
        <row r="42617">
          <cell r="A42617" t="str">
            <v>I0000009895</v>
          </cell>
          <cell r="B42617" t="str">
            <v>TF AP 7998 FORD F1000/F2000&gt;92</v>
          </cell>
          <cell r="C42617" t="str">
            <v>HIBE</v>
          </cell>
          <cell r="D42617" t="str">
            <v>UN</v>
          </cell>
        </row>
        <row r="42618">
          <cell r="A42618" t="str">
            <v>I0000009896</v>
          </cell>
          <cell r="B42618" t="str">
            <v>TF PL 364 709/912 C/MOT 364</v>
          </cell>
          <cell r="C42618" t="str">
            <v>HIBE</v>
          </cell>
          <cell r="D42618" t="str">
            <v>UN</v>
          </cell>
        </row>
        <row r="42619">
          <cell r="A42619" t="str">
            <v>I0000009897</v>
          </cell>
          <cell r="B42619" t="str">
            <v>TF PSC 884 COMB SPRINTER 313/515 12&gt;</v>
          </cell>
          <cell r="C42619" t="str">
            <v>HIBE</v>
          </cell>
          <cell r="D42619" t="str">
            <v>UN</v>
          </cell>
        </row>
        <row r="42620">
          <cell r="A42620" t="str">
            <v>I0000009898</v>
          </cell>
          <cell r="B42620" t="str">
            <v>YPF EXTRA VIDA XV200 15W40 CI-4 20LT</v>
          </cell>
          <cell r="C42620" t="str">
            <v>HIBE</v>
          </cell>
          <cell r="D42620" t="str">
            <v>UN</v>
          </cell>
        </row>
        <row r="42621">
          <cell r="A42621" t="str">
            <v>I0000009899</v>
          </cell>
          <cell r="B42621" t="str">
            <v>0-550. LINHA - VLF-UNIV3</v>
          </cell>
          <cell r="C42621" t="str">
            <v>HIBE</v>
          </cell>
          <cell r="D42621" t="str">
            <v>UN</v>
          </cell>
        </row>
        <row r="42622">
          <cell r="A42622" t="str">
            <v>I0000009900</v>
          </cell>
          <cell r="B42622" t="str">
            <v>LIXADEIRA 7" BOSCH</v>
          </cell>
          <cell r="C42622" t="str">
            <v>HIBE</v>
          </cell>
          <cell r="D42622" t="str">
            <v>UN</v>
          </cell>
        </row>
        <row r="42623">
          <cell r="A42623" t="str">
            <v>I0000009901</v>
          </cell>
          <cell r="B42623" t="str">
            <v>LIXADEIRA 7" BOSCH</v>
          </cell>
          <cell r="C42623" t="str">
            <v>HIBE</v>
          </cell>
          <cell r="D42623" t="str">
            <v>UN</v>
          </cell>
        </row>
        <row r="42624">
          <cell r="A42624" t="str">
            <v>I0000009902</v>
          </cell>
          <cell r="B42624" t="str">
            <v>PARAFUSO M6X130MM</v>
          </cell>
          <cell r="C42624" t="str">
            <v>HIBE</v>
          </cell>
          <cell r="D42624" t="str">
            <v>UN</v>
          </cell>
        </row>
        <row r="42625">
          <cell r="A42625" t="str">
            <v>I0000009903</v>
          </cell>
          <cell r="B42625" t="str">
            <v>ROLAMENTO CONICO DE ROLOS - 30216</v>
          </cell>
          <cell r="C42625" t="str">
            <v>HIBE</v>
          </cell>
          <cell r="D42625" t="str">
            <v>UN</v>
          </cell>
        </row>
        <row r="42626">
          <cell r="A42626" t="str">
            <v>I0000009904</v>
          </cell>
          <cell r="B42626" t="str">
            <v>ROLAMENTO RADIAL 6819</v>
          </cell>
          <cell r="C42626" t="str">
            <v>HIBE</v>
          </cell>
          <cell r="D42626" t="str">
            <v>UN</v>
          </cell>
        </row>
        <row r="42627">
          <cell r="A42627" t="str">
            <v>I0000009905</v>
          </cell>
          <cell r="B42627" t="str">
            <v>ROLAMENTO CONICO DE ROLETE 32019</v>
          </cell>
          <cell r="C42627" t="str">
            <v>HIBE</v>
          </cell>
          <cell r="D42627" t="str">
            <v>UN</v>
          </cell>
        </row>
        <row r="42628">
          <cell r="A42628" t="str">
            <v>I0000009906</v>
          </cell>
          <cell r="B42628" t="str">
            <v>ORING DE VITON 47MM - ESP DIAMETRO 4MM</v>
          </cell>
          <cell r="C42628" t="str">
            <v>HIBE</v>
          </cell>
          <cell r="D42628" t="str">
            <v>UN</v>
          </cell>
        </row>
        <row r="42629">
          <cell r="A42629" t="str">
            <v>I0000009907</v>
          </cell>
          <cell r="B42629" t="str">
            <v>CABO FLEXIVEL 16 MM PRETO</v>
          </cell>
          <cell r="C42629" t="str">
            <v>HIBE</v>
          </cell>
          <cell r="D42629" t="str">
            <v>UN</v>
          </cell>
        </row>
        <row r="42630">
          <cell r="A42630" t="str">
            <v>I0000009908</v>
          </cell>
          <cell r="B42630" t="str">
            <v>QUADRO DE DISTRIBUICAO 24 DISJUNTORES</v>
          </cell>
          <cell r="C42630" t="str">
            <v>HIBE</v>
          </cell>
          <cell r="D42630" t="str">
            <v>UN</v>
          </cell>
        </row>
        <row r="42631">
          <cell r="A42631" t="str">
            <v>I0000009909</v>
          </cell>
          <cell r="B42631" t="str">
            <v>SUPORTE ESP P/CREMALHEIRA 30CM</v>
          </cell>
          <cell r="C42631" t="str">
            <v>HIBE</v>
          </cell>
          <cell r="D42631" t="str">
            <v>UN</v>
          </cell>
        </row>
        <row r="42632">
          <cell r="A42632" t="str">
            <v>I0000009910</v>
          </cell>
          <cell r="B42632" t="str">
            <v>ESMALTE SINTETICO CINZA PLATINA</v>
          </cell>
          <cell r="C42632" t="str">
            <v>HIBE</v>
          </cell>
          <cell r="D42632" t="str">
            <v>L</v>
          </cell>
        </row>
        <row r="42633">
          <cell r="A42633" t="str">
            <v>I0000009911</v>
          </cell>
          <cell r="B42633" t="str">
            <v>TINTA ESM SINTE. AMAR SEGURANCA 3,6</v>
          </cell>
          <cell r="C42633" t="str">
            <v>HIBE</v>
          </cell>
          <cell r="D42633" t="str">
            <v>L</v>
          </cell>
        </row>
        <row r="42634">
          <cell r="A42634" t="str">
            <v>I0000009912</v>
          </cell>
          <cell r="B42634" t="str">
            <v>ROLO LA 09CM ANTI-RESPINGO</v>
          </cell>
          <cell r="C42634" t="str">
            <v>HIBE</v>
          </cell>
          <cell r="D42634" t="str">
            <v>PEÇ</v>
          </cell>
        </row>
        <row r="42635">
          <cell r="A42635" t="str">
            <v>I0000009913</v>
          </cell>
          <cell r="B42635" t="str">
            <v>CRONOMETRO DIGITAL MAO CORRIDA LCD</v>
          </cell>
          <cell r="C42635" t="str">
            <v>HIBE</v>
          </cell>
          <cell r="D42635" t="str">
            <v>UN</v>
          </cell>
        </row>
        <row r="42636">
          <cell r="A42636" t="str">
            <v>I0000009914</v>
          </cell>
          <cell r="B42636" t="str">
            <v>CUBA DE EMBUTIR OVAL BRANCA 30X40</v>
          </cell>
          <cell r="C42636" t="str">
            <v>HIBE</v>
          </cell>
          <cell r="D42636" t="str">
            <v>UN</v>
          </cell>
        </row>
        <row r="42637">
          <cell r="A42637" t="str">
            <v>I0000009915</v>
          </cell>
          <cell r="B42637" t="str">
            <v>TINTA CINZA PLATINA ESMALT SINT 3,6L</v>
          </cell>
          <cell r="C42637" t="str">
            <v>HIBE</v>
          </cell>
          <cell r="D42637" t="str">
            <v>UN</v>
          </cell>
        </row>
        <row r="42638">
          <cell r="A42638" t="str">
            <v>I0000009916</v>
          </cell>
          <cell r="B42638" t="str">
            <v>TINTA BRANCO ESMALTE SINTETICO 3,6L</v>
          </cell>
          <cell r="C42638" t="str">
            <v>HIBE</v>
          </cell>
          <cell r="D42638" t="str">
            <v>UN</v>
          </cell>
        </row>
        <row r="42639">
          <cell r="A42639" t="str">
            <v>I0000009917</v>
          </cell>
          <cell r="B42639" t="str">
            <v>TINTA PRETA ESMALTE SINTETICO 3,6L</v>
          </cell>
          <cell r="C42639" t="str">
            <v>HIBE</v>
          </cell>
          <cell r="D42639" t="str">
            <v>UN</v>
          </cell>
        </row>
        <row r="42640">
          <cell r="A42640" t="str">
            <v>I0000009918</v>
          </cell>
          <cell r="B42640" t="str">
            <v>TINTA EPOXI AMARELO 3,6L</v>
          </cell>
          <cell r="C42640" t="str">
            <v>HIBE</v>
          </cell>
          <cell r="D42640" t="str">
            <v>UN</v>
          </cell>
        </row>
        <row r="42641">
          <cell r="A42641" t="str">
            <v>I0000009919</v>
          </cell>
          <cell r="B42641" t="str">
            <v>DISJUNTOR BIFASICO</v>
          </cell>
          <cell r="C42641" t="str">
            <v>HIBE</v>
          </cell>
          <cell r="D42641" t="str">
            <v>UN</v>
          </cell>
        </row>
        <row r="42642">
          <cell r="A42642" t="str">
            <v>I0000009920</v>
          </cell>
          <cell r="B42642" t="str">
            <v>FR-176-21x30cm-BL -75g PT/BR CAPA 90g</v>
          </cell>
          <cell r="C42642" t="str">
            <v>HIBE</v>
          </cell>
          <cell r="D42642" t="str">
            <v>UN</v>
          </cell>
        </row>
        <row r="42643">
          <cell r="A42643" t="str">
            <v>I0000009922</v>
          </cell>
          <cell r="B42643" t="str">
            <v>INATIVO - NOVO CODIGO I0000012261</v>
          </cell>
          <cell r="C42643" t="str">
            <v>HIBE</v>
          </cell>
          <cell r="D42643" t="str">
            <v>UN</v>
          </cell>
        </row>
        <row r="42644">
          <cell r="A42644" t="str">
            <v>I0000009923</v>
          </cell>
          <cell r="B42644" t="str">
            <v>BARRA DE ACO SAE 1045 46 x 79 x 15mm</v>
          </cell>
          <cell r="C42644" t="str">
            <v>HIBE</v>
          </cell>
          <cell r="D42644" t="str">
            <v>UN</v>
          </cell>
        </row>
        <row r="42645">
          <cell r="A42645" t="str">
            <v>I0000009924</v>
          </cell>
          <cell r="B42645" t="str">
            <v>INATIVO - NOVO CODIGO I0000012257</v>
          </cell>
          <cell r="C42645" t="str">
            <v>HIBE</v>
          </cell>
          <cell r="D42645" t="str">
            <v>UN</v>
          </cell>
        </row>
        <row r="42646">
          <cell r="A42646" t="str">
            <v>I0000009925</v>
          </cell>
          <cell r="B42646" t="str">
            <v>INATIVO - NOVO CODIGO I0000012258</v>
          </cell>
          <cell r="C42646" t="str">
            <v>HIBE</v>
          </cell>
          <cell r="D42646" t="str">
            <v>UN</v>
          </cell>
        </row>
        <row r="42647">
          <cell r="A42647" t="str">
            <v>I0000009926</v>
          </cell>
          <cell r="B42647" t="str">
            <v>INATIVO - NOVO CODIGO I0000012259</v>
          </cell>
          <cell r="C42647" t="str">
            <v>HIBE</v>
          </cell>
          <cell r="D42647" t="str">
            <v>UN</v>
          </cell>
        </row>
        <row r="42648">
          <cell r="A42648" t="str">
            <v>I0000009927</v>
          </cell>
          <cell r="B42648" t="str">
            <v>INATIVO - NOVO CODIGO I0000012260</v>
          </cell>
          <cell r="C42648" t="str">
            <v>HIBE</v>
          </cell>
          <cell r="D42648" t="str">
            <v>UN</v>
          </cell>
        </row>
        <row r="42649">
          <cell r="A42649" t="str">
            <v>I0000009928</v>
          </cell>
          <cell r="B42649" t="str">
            <v>REFIL ROLO DE LÃ 29CM - ANTI GOTA</v>
          </cell>
          <cell r="C42649" t="str">
            <v>HIBE</v>
          </cell>
          <cell r="D42649" t="str">
            <v>UN</v>
          </cell>
        </row>
        <row r="42650">
          <cell r="A42650" t="str">
            <v>I0000009929</v>
          </cell>
          <cell r="B42650" t="str">
            <v>REFIL ROLO DE LÃ 9CM - ANTI GOTA</v>
          </cell>
          <cell r="C42650" t="str">
            <v>HIBE</v>
          </cell>
          <cell r="D42650" t="str">
            <v>UN</v>
          </cell>
        </row>
        <row r="42651">
          <cell r="A42651" t="str">
            <v>I0000009930</v>
          </cell>
          <cell r="B42651" t="str">
            <v>CIMENTO CP V ARI  SACO 35KG</v>
          </cell>
          <cell r="C42651" t="str">
            <v>HIBE</v>
          </cell>
          <cell r="D42651" t="str">
            <v>SAC</v>
          </cell>
        </row>
        <row r="42652">
          <cell r="A42652" t="str">
            <v>I0000009932</v>
          </cell>
          <cell r="B42652" t="str">
            <v>SERV MANUTENCAO DE MAQ. E EQUIP.</v>
          </cell>
          <cell r="C42652" t="str">
            <v>SERV</v>
          </cell>
          <cell r="D42652" t="str">
            <v>UN</v>
          </cell>
        </row>
        <row r="42653">
          <cell r="A42653" t="str">
            <v>I0000009933</v>
          </cell>
          <cell r="B42653" t="str">
            <v>RECUPERACAO VALVULA RETENCAO FF 10" 125L</v>
          </cell>
          <cell r="C42653" t="str">
            <v>SERV</v>
          </cell>
          <cell r="D42653" t="str">
            <v>UN</v>
          </cell>
        </row>
        <row r="42654">
          <cell r="A42654" t="str">
            <v>I0000009934</v>
          </cell>
          <cell r="B42654" t="str">
            <v>CORRENTE COM TERMINAL RX50 - 55045402501</v>
          </cell>
          <cell r="C42654" t="str">
            <v>HIBE</v>
          </cell>
          <cell r="D42654" t="str">
            <v>UN</v>
          </cell>
        </row>
        <row r="42655">
          <cell r="A42655" t="str">
            <v>I0000009935</v>
          </cell>
          <cell r="B42655" t="str">
            <v>ARRUELA RX50 - 9338620022</v>
          </cell>
          <cell r="C42655" t="str">
            <v>HIBE</v>
          </cell>
          <cell r="D42655" t="str">
            <v>UN</v>
          </cell>
        </row>
        <row r="42656">
          <cell r="A42656" t="str">
            <v>I0000009936</v>
          </cell>
          <cell r="B42656" t="str">
            <v>PARAFUSO RX50 - 0635632</v>
          </cell>
          <cell r="C42656" t="str">
            <v>HIBE</v>
          </cell>
          <cell r="D42656" t="str">
            <v>UN</v>
          </cell>
        </row>
        <row r="42657">
          <cell r="A42657" t="str">
            <v>I0000009937</v>
          </cell>
          <cell r="B42657" t="str">
            <v>PINO RX50 - 0570027</v>
          </cell>
          <cell r="C42657" t="str">
            <v>HIBE</v>
          </cell>
          <cell r="D42657" t="str">
            <v>UN</v>
          </cell>
        </row>
        <row r="42658">
          <cell r="A42658" t="str">
            <v>I0000009938</v>
          </cell>
          <cell r="B42658" t="str">
            <v>PORCA RX50 - 2327523</v>
          </cell>
          <cell r="C42658" t="str">
            <v>HIBE</v>
          </cell>
          <cell r="D42658" t="str">
            <v>UN</v>
          </cell>
        </row>
        <row r="42659">
          <cell r="A42659" t="str">
            <v>I0000009939</v>
          </cell>
          <cell r="B42659" t="str">
            <v>SAPATO 50F61  S/CADARCO PT CA 47110 Nº33</v>
          </cell>
          <cell r="C42659" t="str">
            <v>HIBE</v>
          </cell>
          <cell r="D42659" t="str">
            <v>UN</v>
          </cell>
        </row>
        <row r="42660">
          <cell r="A42660" t="str">
            <v>I0000009940</v>
          </cell>
          <cell r="B42660" t="str">
            <v>SAPATO 50F61  S/CADARCO PT CA 47110 Nº34</v>
          </cell>
          <cell r="C42660" t="str">
            <v>HIBE</v>
          </cell>
          <cell r="D42660" t="str">
            <v>UN</v>
          </cell>
        </row>
        <row r="42661">
          <cell r="A42661" t="str">
            <v>I0000009941</v>
          </cell>
          <cell r="B42661" t="str">
            <v>SAPATO 50F61  S/CADARCO PT CA 47110 Nº35</v>
          </cell>
          <cell r="C42661" t="str">
            <v>HIBE</v>
          </cell>
          <cell r="D42661" t="str">
            <v>UN</v>
          </cell>
        </row>
        <row r="42662">
          <cell r="A42662" t="str">
            <v>I0000009942</v>
          </cell>
          <cell r="B42662" t="str">
            <v>SAPATO 50F61  S/CADARCO PT CA 47110 Nº36</v>
          </cell>
          <cell r="C42662" t="str">
            <v>HIBE</v>
          </cell>
          <cell r="D42662" t="str">
            <v>UN</v>
          </cell>
        </row>
        <row r="42663">
          <cell r="A42663" t="str">
            <v>I0000009943</v>
          </cell>
          <cell r="B42663" t="str">
            <v>SAPATO 50F61  S/CADARCO PT CA 47110 Nº37</v>
          </cell>
          <cell r="C42663" t="str">
            <v>HIBE</v>
          </cell>
          <cell r="D42663" t="str">
            <v>UN</v>
          </cell>
        </row>
        <row r="42664">
          <cell r="A42664" t="str">
            <v>I0000009944</v>
          </cell>
          <cell r="B42664" t="str">
            <v>SAPATO 50F61  S/CADARCO PT CA 47110 Nº38</v>
          </cell>
          <cell r="C42664" t="str">
            <v>HIBE</v>
          </cell>
          <cell r="D42664" t="str">
            <v>UN</v>
          </cell>
        </row>
        <row r="42665">
          <cell r="A42665" t="str">
            <v>I0000009945</v>
          </cell>
          <cell r="B42665" t="str">
            <v>SAPATO 50F61  S/CADARCO PT CA 47110 Nº39</v>
          </cell>
          <cell r="C42665" t="str">
            <v>HIBE</v>
          </cell>
          <cell r="D42665" t="str">
            <v>UN</v>
          </cell>
        </row>
        <row r="42666">
          <cell r="A42666" t="str">
            <v>I0000009946</v>
          </cell>
          <cell r="B42666" t="str">
            <v>SAPATO 50F61  S/CADARCO PT CA 47110 Nº40</v>
          </cell>
          <cell r="C42666" t="str">
            <v>HIBE</v>
          </cell>
          <cell r="D42666" t="str">
            <v>UN</v>
          </cell>
        </row>
        <row r="42667">
          <cell r="A42667" t="str">
            <v>I0000009947</v>
          </cell>
          <cell r="B42667" t="str">
            <v>SAPATO 50F61  S/CADARCO PT CA 47110 Nº41</v>
          </cell>
          <cell r="C42667" t="str">
            <v>HIBE</v>
          </cell>
          <cell r="D42667" t="str">
            <v>UN</v>
          </cell>
        </row>
        <row r="42668">
          <cell r="A42668" t="str">
            <v>I0000009948</v>
          </cell>
          <cell r="B42668" t="str">
            <v>Bateria Tracionaria Trojan L16G - AC</v>
          </cell>
          <cell r="C42668" t="str">
            <v>HIBE</v>
          </cell>
          <cell r="D42668" t="str">
            <v>UN</v>
          </cell>
        </row>
        <row r="42669">
          <cell r="A42669" t="str">
            <v>I0000009950</v>
          </cell>
          <cell r="B42669" t="str">
            <v>SERVICO DE CONSERTO EM COLUNA INJET 250T</v>
          </cell>
          <cell r="C42669" t="str">
            <v>SERV</v>
          </cell>
          <cell r="D42669" t="str">
            <v>UN</v>
          </cell>
        </row>
        <row r="42670">
          <cell r="A42670" t="str">
            <v>I0000009951</v>
          </cell>
          <cell r="B42670" t="str">
            <v>GRAVILHAO 1/4</v>
          </cell>
          <cell r="C42670" t="str">
            <v>HIBE</v>
          </cell>
          <cell r="D42670" t="str">
            <v>TO</v>
          </cell>
        </row>
        <row r="42671">
          <cell r="A42671" t="str">
            <v>I0000009952</v>
          </cell>
          <cell r="B42671" t="str">
            <v>PO DE PEDRA</v>
          </cell>
          <cell r="C42671" t="str">
            <v>HIBE</v>
          </cell>
          <cell r="D42671" t="str">
            <v>TO</v>
          </cell>
        </row>
        <row r="42672">
          <cell r="A42672" t="str">
            <v>I0000009953</v>
          </cell>
          <cell r="B42672" t="str">
            <v>VERGALHAO FERRO 0,5MM C/ 6M</v>
          </cell>
          <cell r="C42672" t="str">
            <v>HIBE</v>
          </cell>
          <cell r="D42672" t="str">
            <v>UN</v>
          </cell>
        </row>
        <row r="42673">
          <cell r="A42673" t="str">
            <v>I0000009954</v>
          </cell>
          <cell r="B42673" t="str">
            <v>PORCA CONE 5/16" P/ PARABOLT</v>
          </cell>
          <cell r="C42673" t="str">
            <v>HIBE</v>
          </cell>
          <cell r="D42673" t="str">
            <v>UN</v>
          </cell>
        </row>
        <row r="42674">
          <cell r="A42674" t="str">
            <v>I0000009955</v>
          </cell>
          <cell r="B42674" t="str">
            <v>BARRA CHATA GALVANIZADA 1/4"</v>
          </cell>
          <cell r="C42674" t="str">
            <v>HIBE</v>
          </cell>
          <cell r="D42674" t="str">
            <v>UN</v>
          </cell>
        </row>
        <row r="42675">
          <cell r="A42675" t="str">
            <v>I0000009956</v>
          </cell>
          <cell r="B42675" t="str">
            <v>METALON CH 16 15X15 GALVANIZADO</v>
          </cell>
          <cell r="C42675" t="str">
            <v>HIBE</v>
          </cell>
          <cell r="D42675" t="str">
            <v>UN</v>
          </cell>
        </row>
        <row r="42676">
          <cell r="A42676" t="str">
            <v>I0000009957</v>
          </cell>
          <cell r="B42676" t="str">
            <v>VERGALHAO FERRO 0,8MM C/ 6M</v>
          </cell>
          <cell r="C42676" t="str">
            <v>HIBE</v>
          </cell>
          <cell r="D42676" t="str">
            <v>UN</v>
          </cell>
        </row>
        <row r="42677">
          <cell r="A42677" t="str">
            <v>I0000009958</v>
          </cell>
          <cell r="B42677" t="str">
            <v>NIPLE GALVANIZADO 1/2"</v>
          </cell>
          <cell r="C42677" t="str">
            <v>HIBE</v>
          </cell>
          <cell r="D42677" t="str">
            <v>UN</v>
          </cell>
        </row>
        <row r="42678">
          <cell r="A42678" t="str">
            <v>I0000009959</v>
          </cell>
          <cell r="B42678" t="str">
            <v>ESPIGAO DE LATAO 1"X1"</v>
          </cell>
          <cell r="C42678" t="str">
            <v>HIBE</v>
          </cell>
          <cell r="D42678" t="str">
            <v>UN</v>
          </cell>
        </row>
        <row r="42679">
          <cell r="A42679" t="str">
            <v>I0000009960</v>
          </cell>
          <cell r="B42679" t="str">
            <v>BUCHA REDUÇAO GALVANIZADA 1/2" P/ 3/8"</v>
          </cell>
          <cell r="C42679" t="str">
            <v>HIBE</v>
          </cell>
          <cell r="D42679" t="str">
            <v>UN</v>
          </cell>
        </row>
        <row r="42680">
          <cell r="A42680" t="str">
            <v>I0000009961</v>
          </cell>
          <cell r="B42680" t="str">
            <v>BUCHA REDUÇAO GALVANIZADA 1" P/ 1/2"</v>
          </cell>
          <cell r="C42680" t="str">
            <v>HIBE</v>
          </cell>
          <cell r="D42680" t="str">
            <v>UN</v>
          </cell>
        </row>
        <row r="42681">
          <cell r="A42681" t="str">
            <v>I0000009962</v>
          </cell>
          <cell r="B42681" t="str">
            <v>LATEX ACRILICO STANDARD MARFIM 18L</v>
          </cell>
          <cell r="C42681" t="str">
            <v>HIBE</v>
          </cell>
          <cell r="D42681" t="str">
            <v>L</v>
          </cell>
        </row>
        <row r="42682">
          <cell r="A42682" t="str">
            <v>I0000009963</v>
          </cell>
          <cell r="B42682" t="str">
            <v>CORRENTE PVC AM/PT ELO G 8.0MM</v>
          </cell>
          <cell r="C42682" t="str">
            <v>HIBE</v>
          </cell>
          <cell r="D42682" t="str">
            <v>UN</v>
          </cell>
        </row>
        <row r="42683">
          <cell r="A42683" t="str">
            <v>I0000009964</v>
          </cell>
          <cell r="B42683" t="str">
            <v>CORRENTE PVC AM/PT ELO P 6.0MM</v>
          </cell>
          <cell r="C42683" t="str">
            <v>HIBE</v>
          </cell>
          <cell r="D42683" t="str">
            <v>UN</v>
          </cell>
        </row>
        <row r="42684">
          <cell r="A42684" t="str">
            <v>I0000009965</v>
          </cell>
          <cell r="B42684" t="str">
            <v>MANGOTE FIOS DE ARAMIDA 45CM CA 31949</v>
          </cell>
          <cell r="C42684" t="str">
            <v>HIBE</v>
          </cell>
          <cell r="D42684" t="str">
            <v>UN</v>
          </cell>
        </row>
        <row r="42685">
          <cell r="A42685" t="str">
            <v>I0000009966</v>
          </cell>
          <cell r="B42685" t="str">
            <v>JG FACA MOINHO-010-PRIMOTECNICA-4FFx3FM</v>
          </cell>
          <cell r="C42685" t="str">
            <v>HIBE</v>
          </cell>
          <cell r="D42685" t="str">
            <v>UN</v>
          </cell>
        </row>
        <row r="42686">
          <cell r="A42686" t="str">
            <v>I0000009967</v>
          </cell>
          <cell r="B42686" t="str">
            <v>PREMIOS E METAS</v>
          </cell>
          <cell r="C42686" t="str">
            <v>SERV</v>
          </cell>
          <cell r="D42686" t="str">
            <v>UN</v>
          </cell>
        </row>
        <row r="42687">
          <cell r="A42687" t="str">
            <v>I0000009970</v>
          </cell>
          <cell r="B42687" t="str">
            <v>DETERGENTE MR MUSCULO / SEM CLORO</v>
          </cell>
          <cell r="C42687" t="str">
            <v>HIBE</v>
          </cell>
          <cell r="D42687" t="str">
            <v>UN</v>
          </cell>
        </row>
        <row r="42688">
          <cell r="A42688" t="str">
            <v>I0000009971</v>
          </cell>
          <cell r="B42688" t="str">
            <v>PANO DE MICRO FIBRA</v>
          </cell>
          <cell r="C42688" t="str">
            <v>HIBE</v>
          </cell>
          <cell r="D42688" t="str">
            <v>UN</v>
          </cell>
        </row>
        <row r="42689">
          <cell r="A42689" t="str">
            <v>I0000009972</v>
          </cell>
          <cell r="B42689" t="str">
            <v>SUPORTE EM ABS P/ PASTA ISOFLEX</v>
          </cell>
          <cell r="C42689" t="str">
            <v>HIBE</v>
          </cell>
          <cell r="D42689" t="str">
            <v>UN</v>
          </cell>
        </row>
        <row r="42690">
          <cell r="A42690" t="str">
            <v>I0000009973</v>
          </cell>
          <cell r="B42690" t="str">
            <v>EPOXI BRANCO N 9,5 M298 II A+B 3,6L</v>
          </cell>
          <cell r="C42690" t="str">
            <v>HIBE</v>
          </cell>
          <cell r="D42690" t="str">
            <v>L</v>
          </cell>
        </row>
        <row r="42691">
          <cell r="A42691" t="str">
            <v>I0000009974</v>
          </cell>
          <cell r="B42691" t="str">
            <v>KIT LIXEIRA COLETIVA</v>
          </cell>
          <cell r="C42691" t="str">
            <v>HIBE</v>
          </cell>
          <cell r="D42691" t="str">
            <v>UN</v>
          </cell>
        </row>
        <row r="42692">
          <cell r="A42692" t="str">
            <v>I0000009975</v>
          </cell>
          <cell r="B42692" t="str">
            <v>LUMINARIA LED INDUSTRIAL 150W 18000LM</v>
          </cell>
          <cell r="C42692" t="str">
            <v>HIBE</v>
          </cell>
          <cell r="D42692" t="str">
            <v>PEÇ</v>
          </cell>
        </row>
        <row r="42693">
          <cell r="A42693" t="str">
            <v>I0000009976</v>
          </cell>
          <cell r="B42693" t="str">
            <v>SERVICO DE LIMPEZA FOSSA SEPTICA</v>
          </cell>
          <cell r="C42693" t="str">
            <v>SERV</v>
          </cell>
          <cell r="D42693" t="str">
            <v>UN</v>
          </cell>
        </row>
        <row r="42694">
          <cell r="A42694" t="str">
            <v>I0000009978</v>
          </cell>
          <cell r="B42694" t="str">
            <v>BANCADA  INJECAO PADRAO  F1  80 X 70 X90</v>
          </cell>
          <cell r="C42694" t="str">
            <v>HIBE</v>
          </cell>
          <cell r="D42694" t="str">
            <v>UN</v>
          </cell>
        </row>
        <row r="42695">
          <cell r="A42695" t="str">
            <v>I0000009980</v>
          </cell>
          <cell r="B42695" t="str">
            <v>BATERIA 9V 250MAH RECARREGAVEL</v>
          </cell>
          <cell r="C42695" t="str">
            <v>HIBE</v>
          </cell>
          <cell r="D42695" t="str">
            <v>UN</v>
          </cell>
        </row>
        <row r="42696">
          <cell r="A42696" t="str">
            <v>I0000009981</v>
          </cell>
          <cell r="B42696" t="str">
            <v>JOGO DE ALICATES  BICO DE CORTE - 3PCS</v>
          </cell>
          <cell r="C42696" t="str">
            <v>HIBE</v>
          </cell>
          <cell r="D42696" t="str">
            <v>UN</v>
          </cell>
        </row>
        <row r="42697">
          <cell r="A42697" t="str">
            <v>I0000009982</v>
          </cell>
          <cell r="B42697" t="str">
            <v>SENSOR TEMP TERMOPAR TIPO K  -50 A 400°</v>
          </cell>
          <cell r="C42697" t="str">
            <v>HIBE</v>
          </cell>
          <cell r="D42697" t="str">
            <v>PEÇ</v>
          </cell>
        </row>
        <row r="42698">
          <cell r="A42698" t="str">
            <v>I0000009983</v>
          </cell>
          <cell r="B42698" t="str">
            <v>ARCO DE SERRA COM CABO PADRÃO</v>
          </cell>
          <cell r="C42698" t="str">
            <v>HIBE</v>
          </cell>
          <cell r="D42698" t="str">
            <v>UN</v>
          </cell>
        </row>
        <row r="42699">
          <cell r="A42699" t="str">
            <v>I0000009984</v>
          </cell>
          <cell r="B42699" t="str">
            <v>ARCO DE SERRA COM CABO PADRÃO</v>
          </cell>
          <cell r="C42699" t="str">
            <v>HIBE</v>
          </cell>
          <cell r="D42699" t="str">
            <v>PEÇ</v>
          </cell>
        </row>
        <row r="42700">
          <cell r="A42700" t="str">
            <v>I0000009985</v>
          </cell>
          <cell r="B42700" t="str">
            <v>GARRA JACARE TAM: MEDIO WD-029</v>
          </cell>
          <cell r="C42700" t="str">
            <v>HIBE</v>
          </cell>
          <cell r="D42700" t="str">
            <v>PEÇ</v>
          </cell>
        </row>
        <row r="42701">
          <cell r="A42701" t="str">
            <v>I0000009986</v>
          </cell>
          <cell r="B42701" t="str">
            <v>INDICADOR DE TEMPERATURA P/5 ZONAS T4WM</v>
          </cell>
          <cell r="C42701" t="str">
            <v>HIBE</v>
          </cell>
          <cell r="D42701" t="str">
            <v>UN</v>
          </cell>
        </row>
        <row r="42702">
          <cell r="A42702" t="str">
            <v>I0000009987</v>
          </cell>
          <cell r="B42702" t="str">
            <v>CADEIRA GAMER CGR-01BW PREMIUM</v>
          </cell>
          <cell r="C42702" t="str">
            <v>HIBE</v>
          </cell>
          <cell r="D42702" t="str">
            <v>UN</v>
          </cell>
        </row>
        <row r="42703">
          <cell r="A42703" t="str">
            <v>I0000009988</v>
          </cell>
          <cell r="B42703" t="str">
            <v>CABO ALTA TEMP SILICONE FIBRA 4mm 300°C</v>
          </cell>
          <cell r="C42703" t="str">
            <v>HIBE</v>
          </cell>
          <cell r="D42703" t="str">
            <v>M</v>
          </cell>
        </row>
        <row r="42704">
          <cell r="A42704" t="str">
            <v>I0000009989</v>
          </cell>
          <cell r="B42704" t="str">
            <v>COOKTOP 4 BOCAS AUTOMÁTICO - CD060AE</v>
          </cell>
          <cell r="C42704" t="str">
            <v>HIBE</v>
          </cell>
          <cell r="D42704" t="str">
            <v>UN</v>
          </cell>
        </row>
        <row r="42705">
          <cell r="A42705" t="str">
            <v>I0000009990</v>
          </cell>
          <cell r="B42705" t="str">
            <v>COOKTOP 4 BOCAS -MESA DE VIDRO 1519-5713</v>
          </cell>
          <cell r="C42705" t="str">
            <v>HIBE</v>
          </cell>
          <cell r="D42705" t="str">
            <v>UN</v>
          </cell>
        </row>
        <row r="42706">
          <cell r="A42706" t="str">
            <v>I0000009991</v>
          </cell>
          <cell r="B42706" t="str">
            <v>RASPADOR PU 65X75X6MM</v>
          </cell>
          <cell r="C42706" t="str">
            <v>HIBE</v>
          </cell>
          <cell r="D42706" t="str">
            <v>UN</v>
          </cell>
        </row>
        <row r="42707">
          <cell r="A42707" t="str">
            <v>I0000009992</v>
          </cell>
          <cell r="B42707" t="str">
            <v>SOLVENTE 5L</v>
          </cell>
          <cell r="C42707" t="str">
            <v>HIBE</v>
          </cell>
          <cell r="D42707" t="str">
            <v>UN</v>
          </cell>
        </row>
        <row r="42708">
          <cell r="A42708" t="str">
            <v>I0000009993</v>
          </cell>
          <cell r="B42708" t="str">
            <v>SOLVENTE 1L</v>
          </cell>
          <cell r="C42708" t="str">
            <v>HIBE</v>
          </cell>
          <cell r="D42708" t="str">
            <v>UN</v>
          </cell>
        </row>
        <row r="42709">
          <cell r="A42709" t="str">
            <v>I0000009994</v>
          </cell>
          <cell r="B42709" t="str">
            <v>KIT DE REPARO TM2220/3000 - 401089</v>
          </cell>
          <cell r="C42709" t="str">
            <v>HIBE</v>
          </cell>
          <cell r="D42709" t="str">
            <v>UN</v>
          </cell>
        </row>
        <row r="42710">
          <cell r="A42710" t="str">
            <v>I0000009995</v>
          </cell>
          <cell r="B42710" t="str">
            <v>RODA NYLON CARGA 80X100 - RDN80X100</v>
          </cell>
          <cell r="C42710" t="str">
            <v>HIBE</v>
          </cell>
          <cell r="D42710" t="str">
            <v>UN</v>
          </cell>
        </row>
        <row r="42711">
          <cell r="A42711" t="str">
            <v>I0000009996</v>
          </cell>
          <cell r="B42711" t="str">
            <v>RODA DE DIRECAO TM/PL - 400001</v>
          </cell>
          <cell r="C42711" t="str">
            <v>HIBE</v>
          </cell>
          <cell r="D42711" t="str">
            <v>UN</v>
          </cell>
        </row>
        <row r="42712">
          <cell r="A42712" t="str">
            <v>I0000009997</v>
          </cell>
          <cell r="B42712" t="str">
            <v>PINO TRAVA - 828</v>
          </cell>
          <cell r="C42712" t="str">
            <v>HIBE</v>
          </cell>
          <cell r="D42712" t="str">
            <v>UN</v>
          </cell>
        </row>
        <row r="42713">
          <cell r="A42713" t="str">
            <v>I0000009998</v>
          </cell>
          <cell r="B42713" t="str">
            <v>KIT DE REPARO PALETEIRA AMEISE - 781131</v>
          </cell>
          <cell r="C42713" t="str">
            <v>HIBE</v>
          </cell>
          <cell r="D42713" t="str">
            <v>UN</v>
          </cell>
        </row>
        <row r="42714">
          <cell r="A42714" t="str">
            <v>I0000009999</v>
          </cell>
          <cell r="B42714" t="str">
            <v>RODA DE CARGA D 80X70 - 400047</v>
          </cell>
          <cell r="C42714" t="str">
            <v>HIBE</v>
          </cell>
          <cell r="D42714" t="str">
            <v>UN</v>
          </cell>
        </row>
        <row r="42715">
          <cell r="A42715" t="str">
            <v>I0000010000</v>
          </cell>
          <cell r="B42715" t="str">
            <v>MOLA PISTAO ACIONADOR - 8701205</v>
          </cell>
          <cell r="C42715" t="str">
            <v>HIBE</v>
          </cell>
          <cell r="D42715" t="str">
            <v>UN</v>
          </cell>
        </row>
        <row r="42716">
          <cell r="A42716" t="str">
            <v>I0000010001</v>
          </cell>
          <cell r="B42716" t="str">
            <v>RODA NYLON DIRECIONAL 200X47 - 476</v>
          </cell>
          <cell r="C42716" t="str">
            <v>HIBE</v>
          </cell>
          <cell r="D42716" t="str">
            <v>UN</v>
          </cell>
        </row>
        <row r="42717">
          <cell r="A42717" t="str">
            <v>I0000010002</v>
          </cell>
          <cell r="B42717" t="str">
            <v>KIT DE REPARO - 9018</v>
          </cell>
          <cell r="C42717" t="str">
            <v>HIBE</v>
          </cell>
          <cell r="D42717" t="str">
            <v>UN</v>
          </cell>
        </row>
        <row r="42718">
          <cell r="A42718" t="str">
            <v>I0000010003</v>
          </cell>
          <cell r="B42718" t="str">
            <v>VARAO DO ACIONAMENTO TM PL - 401009</v>
          </cell>
          <cell r="C42718" t="str">
            <v>HIBE</v>
          </cell>
          <cell r="D42718" t="str">
            <v>UN</v>
          </cell>
        </row>
        <row r="42719">
          <cell r="A42719" t="str">
            <v>I0000010004</v>
          </cell>
          <cell r="B42719" t="str">
            <v>BRITA 5/8</v>
          </cell>
          <cell r="C42719" t="str">
            <v>HIBE</v>
          </cell>
          <cell r="D42719" t="str">
            <v>TO</v>
          </cell>
        </row>
        <row r="42720">
          <cell r="A42720" t="str">
            <v>I0000010005</v>
          </cell>
          <cell r="B42720" t="str">
            <v>BRITA 1</v>
          </cell>
          <cell r="C42720" t="str">
            <v>HIBE</v>
          </cell>
          <cell r="D42720" t="str">
            <v>TO</v>
          </cell>
        </row>
        <row r="42721">
          <cell r="A42721" t="str">
            <v>I0000010006</v>
          </cell>
          <cell r="B42721" t="str">
            <v>LP-LUTOCAR 100 UBL AMARELO</v>
          </cell>
          <cell r="C42721" t="str">
            <v>HIBE</v>
          </cell>
          <cell r="D42721" t="str">
            <v>PEÇ</v>
          </cell>
        </row>
        <row r="42722">
          <cell r="A42722" t="str">
            <v>I0000010007</v>
          </cell>
          <cell r="B42722" t="str">
            <v>283116 -TB RD GI 19,05X1,95X6000-135 MET</v>
          </cell>
          <cell r="C42722" t="str">
            <v>HIBE</v>
          </cell>
          <cell r="D42722" t="str">
            <v>KG</v>
          </cell>
        </row>
        <row r="42723">
          <cell r="A42723" t="str">
            <v>I0000010008</v>
          </cell>
          <cell r="B42723" t="str">
            <v>214615 -TB RD GI 25,40X1,55X6000-133-MET</v>
          </cell>
          <cell r="C42723" t="str">
            <v>HIBE</v>
          </cell>
          <cell r="D42723" t="str">
            <v>KG</v>
          </cell>
        </row>
        <row r="42724">
          <cell r="A42724" t="str">
            <v>I0000010009</v>
          </cell>
          <cell r="B42724" t="str">
            <v>214624 -TB RD GI 31,75X1,55X6000-135-MET</v>
          </cell>
          <cell r="C42724" t="str">
            <v>HIBE</v>
          </cell>
          <cell r="D42724" t="str">
            <v>KG</v>
          </cell>
        </row>
        <row r="42725">
          <cell r="A42725" t="str">
            <v>I0000010012</v>
          </cell>
          <cell r="B42725" t="str">
            <v>LIVRO AUTO CONTROLE 100 FOLHAS - FR 591</v>
          </cell>
          <cell r="C42725" t="str">
            <v>HIBE</v>
          </cell>
          <cell r="D42725" t="str">
            <v>UN</v>
          </cell>
        </row>
        <row r="42726">
          <cell r="A42726" t="str">
            <v>I0000010013</v>
          </cell>
          <cell r="B42726" t="str">
            <v>LIVRO AUTO CONTROLE 100 FOLHAS - FR 655</v>
          </cell>
          <cell r="C42726" t="str">
            <v>HIBE</v>
          </cell>
          <cell r="D42726" t="str">
            <v>UN</v>
          </cell>
        </row>
        <row r="42727">
          <cell r="A42727" t="str">
            <v>I0000010014</v>
          </cell>
          <cell r="B42727" t="str">
            <v>DIFUSOR DE FLUXO D VMSMA FI 103.004.410</v>
          </cell>
          <cell r="C42727" t="str">
            <v>HIBE</v>
          </cell>
          <cell r="D42727" t="str">
            <v>UN</v>
          </cell>
        </row>
        <row r="42728">
          <cell r="A42728" t="str">
            <v>I0000010015</v>
          </cell>
          <cell r="B42728" t="str">
            <v>PONTA D VMSMA 102.024.101</v>
          </cell>
          <cell r="C42728" t="str">
            <v>HIBE</v>
          </cell>
          <cell r="D42728" t="str">
            <v>UN</v>
          </cell>
        </row>
        <row r="42729">
          <cell r="A42729" t="str">
            <v>I0000010016</v>
          </cell>
          <cell r="B42729" t="str">
            <v>BANCO SEMI-SENTADO ERGONOMICO</v>
          </cell>
          <cell r="C42729" t="str">
            <v>HIBE</v>
          </cell>
          <cell r="D42729" t="str">
            <v>UN</v>
          </cell>
        </row>
        <row r="42730">
          <cell r="A42730" t="str">
            <v>I0000010017</v>
          </cell>
          <cell r="B42730" t="str">
            <v>PLACA DE ACELERACAO EGU18</v>
          </cell>
          <cell r="C42730" t="str">
            <v>HIBE</v>
          </cell>
          <cell r="D42730" t="str">
            <v>UN</v>
          </cell>
        </row>
        <row r="42731">
          <cell r="A42731" t="str">
            <v>I0000010018</v>
          </cell>
          <cell r="B42731" t="str">
            <v>JOGO JUNTA DE TRANSMISSAO - 2320271</v>
          </cell>
          <cell r="C42731" t="str">
            <v>HIBE</v>
          </cell>
          <cell r="D42731" t="str">
            <v>UN</v>
          </cell>
        </row>
        <row r="42732">
          <cell r="A42732" t="str">
            <v>I0000010019</v>
          </cell>
          <cell r="B42732" t="str">
            <v>JOGO DE JUNTA - 2320851</v>
          </cell>
          <cell r="C42732" t="str">
            <v>HIBE</v>
          </cell>
          <cell r="D42732" t="str">
            <v>UN</v>
          </cell>
        </row>
        <row r="42733">
          <cell r="A42733" t="str">
            <v>I0000010020</v>
          </cell>
          <cell r="B42733" t="str">
            <v>DISCO DE FIXACAO - 2325232</v>
          </cell>
          <cell r="C42733" t="str">
            <v>HIBE</v>
          </cell>
          <cell r="D42733" t="str">
            <v>UN</v>
          </cell>
        </row>
        <row r="42734">
          <cell r="A42734" t="str">
            <v>I0000010021</v>
          </cell>
          <cell r="B42734" t="str">
            <v>CHAVE DE CONTATO - 1278250075</v>
          </cell>
          <cell r="C42734" t="str">
            <v>HIBE</v>
          </cell>
          <cell r="D42734" t="str">
            <v>UN</v>
          </cell>
        </row>
        <row r="42735">
          <cell r="A42735" t="str">
            <v>I0000010022</v>
          </cell>
          <cell r="B42735" t="str">
            <v>CONJUNTO ESTRADO DIREITO - 2325512</v>
          </cell>
          <cell r="C42735" t="str">
            <v>HIBE</v>
          </cell>
          <cell r="D42735" t="str">
            <v>UN</v>
          </cell>
        </row>
        <row r="42736">
          <cell r="A42736" t="str">
            <v>I0000010023</v>
          </cell>
          <cell r="B42736" t="str">
            <v>CONJUNTO ESTRADO ESQUERDO - 2325513</v>
          </cell>
          <cell r="C42736" t="str">
            <v>HIBE</v>
          </cell>
          <cell r="D42736" t="str">
            <v>UN</v>
          </cell>
        </row>
        <row r="42737">
          <cell r="A42737" t="str">
            <v>I0000010024</v>
          </cell>
          <cell r="B42737" t="str">
            <v>MOTOR ELETRICO RX50 - 9706902</v>
          </cell>
          <cell r="C42737" t="str">
            <v>HIBE</v>
          </cell>
          <cell r="D42737" t="str">
            <v>UN</v>
          </cell>
        </row>
        <row r="42738">
          <cell r="A42738" t="str">
            <v>I0000010025</v>
          </cell>
          <cell r="B42738" t="str">
            <v>PARAFUSO RX50 - 0400028</v>
          </cell>
          <cell r="C42738" t="str">
            <v>HIBE</v>
          </cell>
          <cell r="D42738" t="str">
            <v>UN</v>
          </cell>
        </row>
        <row r="42739">
          <cell r="A42739" t="str">
            <v>I0000010026</v>
          </cell>
          <cell r="B42739" t="str">
            <v>CORRENTE COM TERMINAL - 55045402501</v>
          </cell>
          <cell r="C42739" t="str">
            <v>HIBE</v>
          </cell>
          <cell r="D42739" t="str">
            <v>UN</v>
          </cell>
        </row>
        <row r="42740">
          <cell r="A42740" t="str">
            <v>I0000010027</v>
          </cell>
          <cell r="B42740" t="str">
            <v>ARRUELA RX50 - 9338620022</v>
          </cell>
          <cell r="C42740" t="str">
            <v>HIBE</v>
          </cell>
          <cell r="D42740" t="str">
            <v>UN</v>
          </cell>
        </row>
        <row r="42741">
          <cell r="A42741" t="str">
            <v>I0000010028</v>
          </cell>
          <cell r="B42741" t="str">
            <v>PARAFUSO RX50 - 0635632</v>
          </cell>
          <cell r="C42741" t="str">
            <v>HIBE</v>
          </cell>
          <cell r="D42741" t="str">
            <v>UN</v>
          </cell>
        </row>
        <row r="42742">
          <cell r="A42742" t="str">
            <v>I0000010029</v>
          </cell>
          <cell r="B42742" t="str">
            <v>PINO RX50 - 0570027</v>
          </cell>
          <cell r="C42742" t="str">
            <v>HIBE</v>
          </cell>
          <cell r="D42742" t="str">
            <v>UN</v>
          </cell>
        </row>
        <row r="42743">
          <cell r="A42743" t="str">
            <v>I0000010030</v>
          </cell>
          <cell r="B42743" t="str">
            <v>TAMPA RX50 - COD: 164805</v>
          </cell>
          <cell r="C42743" t="str">
            <v>HIBE</v>
          </cell>
          <cell r="D42743" t="str">
            <v>UN</v>
          </cell>
        </row>
        <row r="42744">
          <cell r="A42744" t="str">
            <v>I0000010031</v>
          </cell>
          <cell r="B42744" t="str">
            <v>MONTAGEM E DESMONTAGEM DE GRUPO GERADOR</v>
          </cell>
          <cell r="C42744" t="str">
            <v>SERV</v>
          </cell>
          <cell r="D42744" t="str">
            <v>UN</v>
          </cell>
        </row>
        <row r="42745">
          <cell r="A42745" t="str">
            <v>I0000010032</v>
          </cell>
          <cell r="B42745" t="str">
            <v>FABRICACAO PINO INJ CONFORME DESENHO</v>
          </cell>
          <cell r="C42745" t="str">
            <v>SERV</v>
          </cell>
          <cell r="D42745" t="str">
            <v>UN</v>
          </cell>
        </row>
        <row r="42746">
          <cell r="A42746" t="str">
            <v>I0000010033</v>
          </cell>
          <cell r="B42746" t="str">
            <v>COPO DESCARTAVEL</v>
          </cell>
          <cell r="C42746" t="str">
            <v>HIBE</v>
          </cell>
          <cell r="D42746" t="str">
            <v>UN</v>
          </cell>
        </row>
        <row r="42747">
          <cell r="A42747" t="str">
            <v>I0000010034</v>
          </cell>
          <cell r="B42747" t="str">
            <v>RESISTENCIA ENROLADA 30X40 MM</v>
          </cell>
          <cell r="C42747" t="str">
            <v>HIBE</v>
          </cell>
          <cell r="D42747" t="str">
            <v>UN</v>
          </cell>
        </row>
        <row r="42748">
          <cell r="A42748" t="str">
            <v>I0000010035</v>
          </cell>
          <cell r="B42748" t="str">
            <v>RESISTENCIA ENROLADA - 18X70 MM</v>
          </cell>
          <cell r="C42748" t="str">
            <v>HIBE</v>
          </cell>
          <cell r="D42748" t="str">
            <v>UN</v>
          </cell>
        </row>
        <row r="42749">
          <cell r="A42749" t="str">
            <v>I0000010036</v>
          </cell>
          <cell r="B42749" t="str">
            <v>RESISTENCIA ENROLADA - 16X40 MM</v>
          </cell>
          <cell r="C42749" t="str">
            <v>HIBE</v>
          </cell>
          <cell r="D42749" t="str">
            <v>UN</v>
          </cell>
        </row>
        <row r="42750">
          <cell r="A42750" t="str">
            <v>I0000010037</v>
          </cell>
          <cell r="B42750" t="str">
            <v>RESISTENCIA ENROLADA - 17X70 MM</v>
          </cell>
          <cell r="C42750" t="str">
            <v>HIBE</v>
          </cell>
          <cell r="D42750" t="str">
            <v>UN</v>
          </cell>
        </row>
        <row r="42751">
          <cell r="A42751" t="str">
            <v>I0000010038</v>
          </cell>
          <cell r="B42751" t="str">
            <v>REDUTOR PLANETARIO AP NEO-PE2-070-020-ES</v>
          </cell>
          <cell r="C42751" t="str">
            <v>HIBE</v>
          </cell>
          <cell r="D42751" t="str">
            <v>PEÇ</v>
          </cell>
        </row>
        <row r="42752">
          <cell r="A42752" t="str">
            <v>I0000010039</v>
          </cell>
          <cell r="B42752" t="str">
            <v>TRANSMISSOR ISOLADO MOD: TXLSORAIL</v>
          </cell>
          <cell r="C42752" t="str">
            <v>HIBE</v>
          </cell>
          <cell r="D42752" t="str">
            <v>PEÇ</v>
          </cell>
        </row>
        <row r="42753">
          <cell r="A42753" t="str">
            <v>I0000010040</v>
          </cell>
          <cell r="B42753" t="str">
            <v>JG FACA MOINHO-001-RONE-1FFx3FM</v>
          </cell>
          <cell r="C42753" t="str">
            <v>HIBE</v>
          </cell>
          <cell r="D42753" t="str">
            <v>UN</v>
          </cell>
        </row>
        <row r="42754">
          <cell r="A42754" t="str">
            <v>I0000010041</v>
          </cell>
          <cell r="B42754" t="str">
            <v>JG FACA MOINHO-002-RONE-1FFx3FM</v>
          </cell>
          <cell r="C42754" t="str">
            <v>HIBE</v>
          </cell>
          <cell r="D42754" t="str">
            <v>UN</v>
          </cell>
        </row>
        <row r="42755">
          <cell r="A42755" t="str">
            <v>I0000010042</v>
          </cell>
          <cell r="B42755" t="str">
            <v>JG FACA MOINHO-003-MORETO</v>
          </cell>
          <cell r="C42755" t="str">
            <v>HIBE</v>
          </cell>
          <cell r="D42755" t="str">
            <v>UN</v>
          </cell>
        </row>
        <row r="42756">
          <cell r="A42756" t="str">
            <v>I0000010043</v>
          </cell>
          <cell r="B42756" t="str">
            <v>JG FACA MOINHO-004-PRIMOTECNICA-2FFx3FM</v>
          </cell>
          <cell r="C42756" t="str">
            <v>HIBE</v>
          </cell>
          <cell r="D42756" t="str">
            <v>UN</v>
          </cell>
        </row>
        <row r="42757">
          <cell r="A42757" t="str">
            <v>I0000010044</v>
          </cell>
          <cell r="B42757" t="str">
            <v>JG FACA MOINHO-005-PRIMOTECNICA-2FFx6FM</v>
          </cell>
          <cell r="C42757" t="str">
            <v>HIBE</v>
          </cell>
          <cell r="D42757" t="str">
            <v>UN</v>
          </cell>
        </row>
        <row r="42758">
          <cell r="A42758" t="str">
            <v>I0000010045</v>
          </cell>
          <cell r="B42758" t="str">
            <v>JG FACA MOINHO-006-PRIMOTECNICA-2FFx6FM</v>
          </cell>
          <cell r="C42758" t="str">
            <v>HIBE</v>
          </cell>
          <cell r="D42758" t="str">
            <v>UN</v>
          </cell>
        </row>
        <row r="42759">
          <cell r="A42759" t="str">
            <v>I0000010046</v>
          </cell>
          <cell r="B42759" t="str">
            <v>JG FACA MOINHO-007-MORETO-4FFx6FM</v>
          </cell>
          <cell r="C42759" t="str">
            <v>HIBE</v>
          </cell>
          <cell r="D42759" t="str">
            <v>UN</v>
          </cell>
        </row>
        <row r="42760">
          <cell r="A42760" t="str">
            <v>I0000010047</v>
          </cell>
          <cell r="B42760" t="str">
            <v>JG FACA MOINHO-008-PRIMOTECNICA-2FFx6FM</v>
          </cell>
          <cell r="C42760" t="str">
            <v>HIBE</v>
          </cell>
          <cell r="D42760" t="str">
            <v>UN</v>
          </cell>
        </row>
        <row r="42761">
          <cell r="A42761" t="str">
            <v>I0000010048</v>
          </cell>
          <cell r="B42761" t="str">
            <v>JG FACA MOINHO-009-PRIMOTECNICA-2FFx3FM</v>
          </cell>
          <cell r="C42761" t="str">
            <v>HIBE</v>
          </cell>
          <cell r="D42761" t="str">
            <v>UN</v>
          </cell>
        </row>
        <row r="42762">
          <cell r="A42762" t="str">
            <v>I0000010049</v>
          </cell>
          <cell r="B42762" t="str">
            <v>NOTEBOOK LATITUDE 3420</v>
          </cell>
          <cell r="C42762" t="str">
            <v>DIEN</v>
          </cell>
          <cell r="D42762" t="str">
            <v>UN</v>
          </cell>
        </row>
        <row r="42763">
          <cell r="A42763" t="str">
            <v>I0000010050</v>
          </cell>
          <cell r="B42763" t="str">
            <v>SERVICO DE INOVACAO TECNOLOGICA</v>
          </cell>
          <cell r="C42763" t="str">
            <v>SERV</v>
          </cell>
          <cell r="D42763" t="str">
            <v>UN</v>
          </cell>
        </row>
        <row r="42764">
          <cell r="A42764" t="str">
            <v>I0000010051</v>
          </cell>
          <cell r="B42764" t="str">
            <v>EXAME MEDICO</v>
          </cell>
          <cell r="C42764" t="str">
            <v>SERV</v>
          </cell>
          <cell r="D42764" t="str">
            <v>UN</v>
          </cell>
        </row>
        <row r="42765">
          <cell r="A42765" t="str">
            <v>I0000010052</v>
          </cell>
          <cell r="B42765" t="str">
            <v>PICARETA S/ CABO ESTREITA-3154100100</v>
          </cell>
          <cell r="C42765" t="str">
            <v>HIBE</v>
          </cell>
          <cell r="D42765" t="str">
            <v>UN</v>
          </cell>
        </row>
        <row r="42766">
          <cell r="A42766" t="str">
            <v>I0000010053</v>
          </cell>
          <cell r="B42766" t="str">
            <v>PICARETA S/ CABO LARGA ALVIAO-3154200100</v>
          </cell>
          <cell r="C42766" t="str">
            <v>HIBE</v>
          </cell>
          <cell r="D42766" t="str">
            <v>UN</v>
          </cell>
        </row>
        <row r="42767">
          <cell r="A42767" t="str">
            <v>I0000010054</v>
          </cell>
          <cell r="B42767" t="str">
            <v>PICARETA S/ CABO MACHADO-3154300100</v>
          </cell>
          <cell r="C42767" t="str">
            <v>HIBE</v>
          </cell>
          <cell r="D42767" t="str">
            <v>UN</v>
          </cell>
        </row>
        <row r="42768">
          <cell r="A42768" t="str">
            <v>I0000010055</v>
          </cell>
          <cell r="B42768" t="str">
            <v>PA QUADRADA S/ CABO VD200-3122304000</v>
          </cell>
          <cell r="C42768" t="str">
            <v>HIBE</v>
          </cell>
          <cell r="D42768" t="str">
            <v>UN</v>
          </cell>
        </row>
        <row r="42769">
          <cell r="A42769" t="str">
            <v>I0000010056</v>
          </cell>
          <cell r="B42769" t="str">
            <v>BARRA CHATA DE FERRO 1 3X16 C/ 6M</v>
          </cell>
          <cell r="C42769" t="str">
            <v>HIBE</v>
          </cell>
          <cell r="D42769" t="str">
            <v>UN</v>
          </cell>
        </row>
        <row r="42770">
          <cell r="A42770" t="str">
            <v>I0000010057</v>
          </cell>
          <cell r="B42770" t="str">
            <v>METALON CH 14 GALVANIZADO 40X40CM</v>
          </cell>
          <cell r="C42770" t="str">
            <v>HIBE</v>
          </cell>
          <cell r="D42770" t="str">
            <v>UN</v>
          </cell>
        </row>
        <row r="42771">
          <cell r="A42771" t="str">
            <v>I0000010058</v>
          </cell>
          <cell r="B42771" t="str">
            <v>METALON CH 14 GALVANIZADO 80X80CM</v>
          </cell>
          <cell r="C42771" t="str">
            <v>HIBE</v>
          </cell>
          <cell r="D42771" t="str">
            <v>UN</v>
          </cell>
        </row>
        <row r="42772">
          <cell r="A42772" t="str">
            <v>I0000010059</v>
          </cell>
          <cell r="B42772" t="str">
            <v>METALON CH 16 GALVANIZADO 40X40CM</v>
          </cell>
          <cell r="C42772" t="str">
            <v>HIBE</v>
          </cell>
          <cell r="D42772" t="str">
            <v>UN</v>
          </cell>
        </row>
        <row r="42773">
          <cell r="A42773" t="str">
            <v>I0000010060</v>
          </cell>
          <cell r="B42773" t="str">
            <v>METALON CH 16 GALVANIZADO 80X80CM</v>
          </cell>
          <cell r="C42773" t="str">
            <v>HIBE</v>
          </cell>
          <cell r="D42773" t="str">
            <v>UN</v>
          </cell>
        </row>
        <row r="42774">
          <cell r="A42774" t="str">
            <v>I0000010061</v>
          </cell>
          <cell r="B42774" t="str">
            <v>PINCEL VD700 - 6241720000</v>
          </cell>
          <cell r="C42774" t="str">
            <v>HIBE</v>
          </cell>
          <cell r="D42774" t="str">
            <v>UN</v>
          </cell>
        </row>
        <row r="42775">
          <cell r="A42775" t="str">
            <v>I0000010062</v>
          </cell>
          <cell r="B42775" t="str">
            <v>PINCEL VD700 - 6241730000</v>
          </cell>
          <cell r="C42775" t="str">
            <v>HIBE</v>
          </cell>
          <cell r="D42775" t="str">
            <v>UN</v>
          </cell>
        </row>
        <row r="42776">
          <cell r="A42776" t="str">
            <v>I0000010063</v>
          </cell>
          <cell r="B42776" t="str">
            <v>VALVULA DESCARGA AUTOMATICA MICTORIO</v>
          </cell>
          <cell r="C42776" t="str">
            <v>HIBE</v>
          </cell>
          <cell r="D42776" t="str">
            <v>UN</v>
          </cell>
        </row>
        <row r="42777">
          <cell r="A42777" t="str">
            <v>I0000010064</v>
          </cell>
          <cell r="B42777" t="str">
            <v>DISPENSER INOX PAPELHIG 300M C/ PARAFUSO</v>
          </cell>
          <cell r="C42777" t="str">
            <v>HIBE</v>
          </cell>
          <cell r="D42777" t="str">
            <v>UN</v>
          </cell>
        </row>
        <row r="42778">
          <cell r="A42778" t="str">
            <v>I0000010065</v>
          </cell>
          <cell r="B42778" t="str">
            <v>CABO DE MADEIRA PARA PICARETA 90CM</v>
          </cell>
          <cell r="C42778" t="str">
            <v>HIBE</v>
          </cell>
          <cell r="D42778" t="str">
            <v>UN</v>
          </cell>
        </row>
        <row r="42779">
          <cell r="A42779" t="str">
            <v>I0000010066</v>
          </cell>
          <cell r="B42779" t="str">
            <v>BROCA DE ACO RAPIDO 10,2 MM</v>
          </cell>
          <cell r="C42779" t="str">
            <v>HIBE</v>
          </cell>
          <cell r="D42779" t="str">
            <v>UN</v>
          </cell>
        </row>
        <row r="42780">
          <cell r="A42780" t="str">
            <v>I0000010067</v>
          </cell>
          <cell r="B42780" t="str">
            <v>DISCO FLAP 4 1/2 X 7/8 GRAO 80</v>
          </cell>
          <cell r="C42780" t="str">
            <v>HIBE</v>
          </cell>
          <cell r="D42780" t="str">
            <v>UN</v>
          </cell>
        </row>
        <row r="42781">
          <cell r="A42781" t="str">
            <v>I0000010068</v>
          </cell>
          <cell r="B42781" t="str">
            <v>PINO EXTRATOR Ø 03 X 350 MM</v>
          </cell>
          <cell r="C42781" t="str">
            <v>HIBE</v>
          </cell>
          <cell r="D42781" t="str">
            <v>UN</v>
          </cell>
        </row>
        <row r="42782">
          <cell r="A42782" t="str">
            <v>I0000010069</v>
          </cell>
          <cell r="B42782" t="str">
            <v>PASTA DIAMANTADA 1-2 MICRONS</v>
          </cell>
          <cell r="C42782" t="str">
            <v>HIBE</v>
          </cell>
          <cell r="D42782" t="str">
            <v>UN</v>
          </cell>
        </row>
        <row r="42783">
          <cell r="A42783" t="str">
            <v>I0000010070</v>
          </cell>
          <cell r="B42783" t="str">
            <v>PASTA DIAMANTADA 0-1/2 MICRONS</v>
          </cell>
          <cell r="C42783" t="str">
            <v>HIBE</v>
          </cell>
          <cell r="D42783" t="str">
            <v>UN</v>
          </cell>
        </row>
        <row r="42784">
          <cell r="A42784" t="str">
            <v>I0000010071</v>
          </cell>
          <cell r="B42784" t="str">
            <v>PASTA DIAMANTADA 0-2 MICRONS</v>
          </cell>
          <cell r="C42784" t="str">
            <v>HIBE</v>
          </cell>
          <cell r="D42784" t="str">
            <v>UN</v>
          </cell>
        </row>
        <row r="42785">
          <cell r="A42785" t="str">
            <v>I0000010072</v>
          </cell>
          <cell r="B42785" t="str">
            <v>PASTA DIAMANTADA 60-80 MICRONS</v>
          </cell>
          <cell r="C42785" t="str">
            <v>HIBE</v>
          </cell>
          <cell r="D42785" t="str">
            <v>UN</v>
          </cell>
        </row>
        <row r="42786">
          <cell r="A42786" t="str">
            <v>I0000010073</v>
          </cell>
          <cell r="B42786" t="str">
            <v>JOGO DE MACHO MANUAL M14 X 1</v>
          </cell>
          <cell r="C42786" t="str">
            <v>HIBE</v>
          </cell>
          <cell r="D42786" t="str">
            <v>UN</v>
          </cell>
        </row>
        <row r="42787">
          <cell r="A42787" t="str">
            <v>I0000010074</v>
          </cell>
          <cell r="B42787" t="str">
            <v>FRESA TOPO 90 C/PAST. Ø 20MM HASTE 19 MM</v>
          </cell>
          <cell r="C42787" t="str">
            <v>HIBE</v>
          </cell>
          <cell r="D42787" t="str">
            <v>UN</v>
          </cell>
        </row>
        <row r="42788">
          <cell r="A42788" t="str">
            <v>I0000010075</v>
          </cell>
          <cell r="B42788" t="str">
            <v>PINO EXTRATOR Ø 03 X 450 MM</v>
          </cell>
          <cell r="C42788" t="str">
            <v>HIBE</v>
          </cell>
          <cell r="D42788" t="str">
            <v>UN</v>
          </cell>
        </row>
        <row r="42789">
          <cell r="A42789" t="str">
            <v>I0000010076</v>
          </cell>
          <cell r="B42789" t="str">
            <v>PINO EXTRATOR Ø 2,5 X 250 MM</v>
          </cell>
          <cell r="C42789" t="str">
            <v>HIBE</v>
          </cell>
          <cell r="D42789" t="str">
            <v>UN</v>
          </cell>
        </row>
        <row r="42790">
          <cell r="A42790" t="str">
            <v>I0000010077</v>
          </cell>
          <cell r="B42790" t="str">
            <v>PASTILHA TNMG-160404-MT TT5080</v>
          </cell>
          <cell r="C42790" t="str">
            <v>HIBE</v>
          </cell>
          <cell r="D42790" t="str">
            <v>UN</v>
          </cell>
        </row>
        <row r="42791">
          <cell r="A42791" t="str">
            <v>I0000010078</v>
          </cell>
          <cell r="B42791" t="str">
            <v>PASTILHA TDJ-1.4-TT8020</v>
          </cell>
          <cell r="C42791" t="str">
            <v>HIBE</v>
          </cell>
          <cell r="D42791" t="str">
            <v>UN</v>
          </cell>
        </row>
        <row r="42792">
          <cell r="A42792" t="str">
            <v>I0000010079</v>
          </cell>
          <cell r="B42792" t="str">
            <v>PASTILHA TDC-3-6R TT8020</v>
          </cell>
          <cell r="C42792" t="str">
            <v>HIBE</v>
          </cell>
          <cell r="D42792" t="str">
            <v>UN</v>
          </cell>
        </row>
        <row r="42793">
          <cell r="A42793" t="str">
            <v>I0000010080</v>
          </cell>
          <cell r="B42793" t="str">
            <v>AMPCO 83 Ø 65.0 X 65.0 X 95.0</v>
          </cell>
          <cell r="C42793" t="str">
            <v>HIBE</v>
          </cell>
          <cell r="D42793" t="str">
            <v>UN</v>
          </cell>
        </row>
        <row r="42794">
          <cell r="A42794" t="str">
            <v>I0000010081</v>
          </cell>
          <cell r="B42794" t="str">
            <v>RESERVATORIO METALICO 39.000 LITROS</v>
          </cell>
          <cell r="C42794" t="str">
            <v>HIBE</v>
          </cell>
          <cell r="D42794" t="str">
            <v>UN</v>
          </cell>
        </row>
        <row r="42795">
          <cell r="A42795" t="str">
            <v>I0000010082</v>
          </cell>
          <cell r="B42795" t="str">
            <v>BATERIA PARA TRANSPALETEIRA EGV 16</v>
          </cell>
          <cell r="C42795" t="str">
            <v>HIBE</v>
          </cell>
          <cell r="D42795" t="str">
            <v>UN</v>
          </cell>
        </row>
        <row r="42796">
          <cell r="A42796" t="str">
            <v>I0000010083</v>
          </cell>
          <cell r="B42796" t="str">
            <v>FILME ANTIESTATICO ESD 350X300MM</v>
          </cell>
          <cell r="C42796" t="str">
            <v>HIBE</v>
          </cell>
          <cell r="D42796" t="str">
            <v>UN</v>
          </cell>
        </row>
        <row r="42797">
          <cell r="A42797" t="str">
            <v>I0000010084</v>
          </cell>
          <cell r="B42797" t="str">
            <v>FILME ANTIESTATICO ESD 250X170MM</v>
          </cell>
          <cell r="C42797" t="str">
            <v>HIBE</v>
          </cell>
          <cell r="D42797" t="str">
            <v>UN</v>
          </cell>
        </row>
        <row r="42798">
          <cell r="A42798" t="str">
            <v>I0000010085</v>
          </cell>
          <cell r="B42798" t="str">
            <v>FILME ANTIESTATICO ESD 200X130MM</v>
          </cell>
          <cell r="C42798" t="str">
            <v>HIBE</v>
          </cell>
          <cell r="D42798" t="str">
            <v>UN</v>
          </cell>
        </row>
        <row r="42799">
          <cell r="A42799" t="str">
            <v>I0000010086</v>
          </cell>
          <cell r="B42799" t="str">
            <v>ETIQUETA IDENTIFICACAODE ESD</v>
          </cell>
          <cell r="C42799" t="str">
            <v>HIBE</v>
          </cell>
          <cell r="D42799" t="str">
            <v>UN</v>
          </cell>
        </row>
        <row r="42800">
          <cell r="A42800" t="str">
            <v>I0000010087</v>
          </cell>
          <cell r="B42800" t="str">
            <v>LUVA ANTIESTATICA DEDO EMBORRA PU M</v>
          </cell>
          <cell r="C42800" t="str">
            <v>HIBE</v>
          </cell>
          <cell r="D42800" t="str">
            <v>UN</v>
          </cell>
        </row>
        <row r="42801">
          <cell r="A42801" t="str">
            <v>I0000010088</v>
          </cell>
          <cell r="B42801" t="str">
            <v>LUVA ANTIESTATICA DEDO EMBORRA PU G</v>
          </cell>
          <cell r="C42801" t="str">
            <v>HIBE</v>
          </cell>
          <cell r="D42801" t="str">
            <v>UN</v>
          </cell>
        </row>
        <row r="42802">
          <cell r="A42802" t="str">
            <v>I0000010089</v>
          </cell>
          <cell r="B42802" t="str">
            <v>GUINCHO HID DOBRAVEL 1TON C/ PROLONGADOR</v>
          </cell>
          <cell r="C42802" t="str">
            <v>DIEN</v>
          </cell>
          <cell r="D42802" t="str">
            <v>UN</v>
          </cell>
        </row>
        <row r="42803">
          <cell r="A42803" t="str">
            <v>I0000010090</v>
          </cell>
          <cell r="B42803" t="str">
            <v>TALHA COLUNA C/ TROLE MAX 1TON</v>
          </cell>
          <cell r="C42803" t="str">
            <v>DIEN</v>
          </cell>
          <cell r="D42803" t="str">
            <v>UN</v>
          </cell>
        </row>
        <row r="42804">
          <cell r="A42804" t="str">
            <v>I0000010091</v>
          </cell>
          <cell r="B42804" t="str">
            <v>GUINCHO HIDRAULICO 2TON C/ PROLONGADOR</v>
          </cell>
          <cell r="C42804" t="str">
            <v>DIEN</v>
          </cell>
          <cell r="D42804" t="str">
            <v>UN</v>
          </cell>
        </row>
        <row r="42805">
          <cell r="A42805" t="str">
            <v>I0000010092</v>
          </cell>
          <cell r="B42805" t="str">
            <v>CONDENSADORA 18K BTU 220V</v>
          </cell>
          <cell r="C42805" t="str">
            <v>DIEN</v>
          </cell>
          <cell r="D42805" t="str">
            <v>UN</v>
          </cell>
        </row>
        <row r="42806">
          <cell r="A42806" t="str">
            <v>I0000010093</v>
          </cell>
          <cell r="B42806" t="str">
            <v>EVAPORADORA 18K BTU 220V</v>
          </cell>
          <cell r="C42806" t="str">
            <v>DIEN</v>
          </cell>
          <cell r="D42806" t="str">
            <v>UN</v>
          </cell>
        </row>
        <row r="42807">
          <cell r="A42807" t="str">
            <v>I0000010094</v>
          </cell>
          <cell r="B42807" t="str">
            <v>RECUPERACAO PORCA COLUNA HAITIAN 250T</v>
          </cell>
          <cell r="C42807" t="str">
            <v>SERV</v>
          </cell>
          <cell r="D42807" t="str">
            <v>UN</v>
          </cell>
        </row>
        <row r="42808">
          <cell r="A42808" t="str">
            <v>I0000010095</v>
          </cell>
          <cell r="B42808" t="str">
            <v>SILENCIADOR LATAO/BRONZE ROSCA 1/8"NPT</v>
          </cell>
          <cell r="C42808" t="str">
            <v>HIBE</v>
          </cell>
          <cell r="D42808" t="str">
            <v>UN</v>
          </cell>
        </row>
        <row r="42809">
          <cell r="A42809" t="str">
            <v>I0000010097</v>
          </cell>
          <cell r="B42809" t="str">
            <v>REPARO P/ EMBOLO OE95X79,5X6,3 PU2</v>
          </cell>
          <cell r="C42809" t="str">
            <v>HIBE</v>
          </cell>
          <cell r="D42809" t="str">
            <v>UN</v>
          </cell>
        </row>
        <row r="42810">
          <cell r="A42810" t="str">
            <v>I0000010098</v>
          </cell>
          <cell r="B42810" t="str">
            <v>ANEL RASPADOR TIPO K PU 65X73X5X6,5MM</v>
          </cell>
          <cell r="C42810" t="str">
            <v>HIBE</v>
          </cell>
          <cell r="D42810" t="str">
            <v>UN</v>
          </cell>
        </row>
        <row r="42811">
          <cell r="A42811" t="str">
            <v>I0000010099</v>
          </cell>
          <cell r="B42811" t="str">
            <v>REPARO P/ EMBOLO OE145X124X8,1 PU2</v>
          </cell>
          <cell r="C42811" t="str">
            <v>HIBE</v>
          </cell>
          <cell r="D42811" t="str">
            <v>UN</v>
          </cell>
        </row>
        <row r="42812">
          <cell r="A42812" t="str">
            <v>I0000010100</v>
          </cell>
          <cell r="B42812" t="str">
            <v>OLEO MOTO 4T 20W50</v>
          </cell>
          <cell r="C42812" t="str">
            <v>HIBE</v>
          </cell>
          <cell r="D42812" t="str">
            <v>UN</v>
          </cell>
        </row>
        <row r="42813">
          <cell r="A42813" t="str">
            <v>I0000010101</v>
          </cell>
          <cell r="B42813" t="str">
            <v>CARIMBO AUTOMATICO PRETO NIKON 343D</v>
          </cell>
          <cell r="C42813" t="str">
            <v>HIBE</v>
          </cell>
          <cell r="D42813" t="str">
            <v>UN</v>
          </cell>
        </row>
        <row r="42814">
          <cell r="A42814" t="str">
            <v>I0000010102</v>
          </cell>
          <cell r="B42814" t="str">
            <v>MOTOR TRIFASICO 40CV</v>
          </cell>
          <cell r="C42814" t="str">
            <v>HIBE</v>
          </cell>
          <cell r="D42814" t="str">
            <v>UN</v>
          </cell>
        </row>
        <row r="42815">
          <cell r="A42815" t="str">
            <v>I0000010103</v>
          </cell>
          <cell r="B42815" t="str">
            <v>CABO FLEXIVEL 10MM - PRETO</v>
          </cell>
          <cell r="C42815" t="str">
            <v>HIBE</v>
          </cell>
          <cell r="D42815" t="str">
            <v>M</v>
          </cell>
        </row>
        <row r="42816">
          <cell r="A42816" t="str">
            <v>I0000010104</v>
          </cell>
          <cell r="B42816" t="str">
            <v>CABO FLEXIVEL 10MM² - VERDE</v>
          </cell>
          <cell r="C42816" t="str">
            <v>HIBE</v>
          </cell>
          <cell r="D42816" t="str">
            <v>M</v>
          </cell>
        </row>
        <row r="42817">
          <cell r="A42817" t="str">
            <v>I0000010105</v>
          </cell>
          <cell r="B42817" t="str">
            <v>CABO FLEXIVEL 10MM² - AZUL</v>
          </cell>
          <cell r="C42817" t="str">
            <v>HIBE</v>
          </cell>
          <cell r="D42817" t="str">
            <v>M</v>
          </cell>
        </row>
        <row r="42818">
          <cell r="A42818" t="str">
            <v>I0000010106</v>
          </cell>
          <cell r="B42818" t="str">
            <v>CABO FLEXIVEL 10MM² - VERMELHO</v>
          </cell>
          <cell r="C42818" t="str">
            <v>HIBE</v>
          </cell>
          <cell r="D42818" t="str">
            <v>M</v>
          </cell>
        </row>
        <row r="42819">
          <cell r="A42819" t="str">
            <v>I0000010107</v>
          </cell>
          <cell r="B42819" t="str">
            <v>MODULO MONITOR DE ZONA CONVENCIONAL ZMU</v>
          </cell>
          <cell r="C42819" t="str">
            <v>HIBE</v>
          </cell>
          <cell r="D42819" t="str">
            <v>UN</v>
          </cell>
        </row>
        <row r="42820">
          <cell r="A42820" t="str">
            <v>I0000010108</v>
          </cell>
          <cell r="B42820" t="str">
            <v>SIRENE AUDIO VISUAL ENDERECAVEL</v>
          </cell>
          <cell r="C42820" t="str">
            <v>HIBE</v>
          </cell>
          <cell r="D42820" t="str">
            <v>UN</v>
          </cell>
        </row>
        <row r="42821">
          <cell r="A42821" t="str">
            <v>I0000010109</v>
          </cell>
          <cell r="B42821" t="str">
            <v>FLEX MULTIFUNCIONAL</v>
          </cell>
          <cell r="C42821" t="str">
            <v>HIBE</v>
          </cell>
          <cell r="D42821" t="str">
            <v>UN</v>
          </cell>
        </row>
        <row r="42822">
          <cell r="A42822" t="str">
            <v>I0000010110</v>
          </cell>
          <cell r="B42822" t="str">
            <v>SENSOR FLEX - LUXIMETRO DIGITAL</v>
          </cell>
          <cell r="C42822" t="str">
            <v>HIBE</v>
          </cell>
          <cell r="D42822" t="str">
            <v>UN</v>
          </cell>
        </row>
        <row r="42823">
          <cell r="A42823" t="str">
            <v>I0000010111</v>
          </cell>
          <cell r="B42823" t="str">
            <v>SOFTWARE FLEX</v>
          </cell>
          <cell r="C42823" t="str">
            <v>HIBE</v>
          </cell>
          <cell r="D42823" t="str">
            <v>UN</v>
          </cell>
        </row>
        <row r="42824">
          <cell r="A42824" t="str">
            <v>I0000010112</v>
          </cell>
          <cell r="B42824" t="str">
            <v>SOFTWARE X-08</v>
          </cell>
          <cell r="C42824" t="str">
            <v>HIBE</v>
          </cell>
          <cell r="D42824" t="str">
            <v>UN</v>
          </cell>
        </row>
        <row r="42825">
          <cell r="A42825" t="str">
            <v>I0000010113</v>
          </cell>
          <cell r="B42825" t="str">
            <v>MANOMETRO PRESSAO/PRECISAO 0-1BAR 1/4"</v>
          </cell>
          <cell r="C42825" t="str">
            <v>HIBE</v>
          </cell>
          <cell r="D42825" t="str">
            <v>UN</v>
          </cell>
        </row>
        <row r="42826">
          <cell r="A42826" t="str">
            <v>I0000010114</v>
          </cell>
          <cell r="B42826" t="str">
            <v>TRANSDUTOR PRESSAO 24VDC/4A20MA/0-1BAR</v>
          </cell>
          <cell r="C42826" t="str">
            <v>HIBE</v>
          </cell>
          <cell r="D42826" t="str">
            <v>UN</v>
          </cell>
        </row>
        <row r="42827">
          <cell r="A42827" t="str">
            <v>I0000010115</v>
          </cell>
          <cell r="B42827" t="str">
            <v>VALVULA SEGURANCA ALTA PRESSAO 210PSI 1"</v>
          </cell>
          <cell r="C42827" t="str">
            <v>HIBE</v>
          </cell>
          <cell r="D42827" t="str">
            <v>UN</v>
          </cell>
        </row>
        <row r="42828">
          <cell r="A42828" t="str">
            <v>I0000010116</v>
          </cell>
          <cell r="B42828" t="str">
            <v>SENSOR MAG SEGURANCA MOD:AZ16-02ZVRK-M16</v>
          </cell>
          <cell r="C42828" t="str">
            <v>HIBE</v>
          </cell>
          <cell r="D42828" t="str">
            <v>UN</v>
          </cell>
        </row>
        <row r="42829">
          <cell r="A42829" t="str">
            <v>I0000010117</v>
          </cell>
          <cell r="B42829" t="str">
            <v>ROUND UP HERBICIDA GLIFOSATO GRANULADO</v>
          </cell>
          <cell r="C42829" t="str">
            <v>HIBE</v>
          </cell>
          <cell r="D42829" t="str">
            <v>UN</v>
          </cell>
        </row>
        <row r="42830">
          <cell r="A42830" t="str">
            <v>I0000010118</v>
          </cell>
          <cell r="B42830" t="str">
            <v>SERVICO DE LAVAGEM DE VEICULO</v>
          </cell>
          <cell r="C42830" t="str">
            <v>SERV</v>
          </cell>
          <cell r="D42830" t="str">
            <v>UN</v>
          </cell>
        </row>
        <row r="42831">
          <cell r="A42831" t="str">
            <v>I0000010119</v>
          </cell>
          <cell r="B42831" t="str">
            <v>DIESEL S500</v>
          </cell>
          <cell r="C42831" t="str">
            <v>HIBE</v>
          </cell>
          <cell r="D42831" t="str">
            <v>L</v>
          </cell>
        </row>
        <row r="42832">
          <cell r="A42832" t="str">
            <v>I0000010120</v>
          </cell>
          <cell r="B42832" t="str">
            <v>BARRA ROSCADA DE 1/4"</v>
          </cell>
          <cell r="C42832" t="str">
            <v>HIBE</v>
          </cell>
          <cell r="D42832" t="str">
            <v>UN</v>
          </cell>
        </row>
        <row r="42833">
          <cell r="A42833" t="str">
            <v>I0000010121</v>
          </cell>
          <cell r="B42833" t="str">
            <v>PORCA SEXTAVADA GALVANIZADA 1/4"</v>
          </cell>
          <cell r="C42833" t="str">
            <v>HIBE</v>
          </cell>
          <cell r="D42833" t="str">
            <v>UN</v>
          </cell>
        </row>
        <row r="42834">
          <cell r="A42834" t="str">
            <v>I0000010122</v>
          </cell>
          <cell r="B42834" t="str">
            <v>BUCHA PLASTICA S8 C/ ANEL</v>
          </cell>
          <cell r="C42834" t="str">
            <v>HIBE</v>
          </cell>
          <cell r="D42834" t="str">
            <v>UN</v>
          </cell>
        </row>
        <row r="42835">
          <cell r="A42835" t="str">
            <v>I0000010123</v>
          </cell>
          <cell r="B42835" t="str">
            <v>PARAFUSO PHILIPS P/ BUCHA S8</v>
          </cell>
          <cell r="C42835" t="str">
            <v>HIBE</v>
          </cell>
          <cell r="D42835" t="str">
            <v>UN</v>
          </cell>
        </row>
        <row r="42836">
          <cell r="A42836" t="str">
            <v>I0000010124</v>
          </cell>
          <cell r="B42836" t="str">
            <v>GRADE MAGNETICA  180x200mm  2000 GAUSS</v>
          </cell>
          <cell r="C42836" t="str">
            <v>HIBE</v>
          </cell>
          <cell r="D42836" t="str">
            <v>UN</v>
          </cell>
        </row>
        <row r="42837">
          <cell r="A42837" t="str">
            <v>I0000010126</v>
          </cell>
          <cell r="B42837" t="str">
            <v>AMOSTRA DE EMBALAGEM DE PAPELAO</v>
          </cell>
          <cell r="C42837" t="str">
            <v>HIBE</v>
          </cell>
          <cell r="D42837" t="str">
            <v>UN</v>
          </cell>
        </row>
        <row r="42838">
          <cell r="A42838" t="str">
            <v>I0000010127</v>
          </cell>
          <cell r="B42838" t="str">
            <v>AMOSTRA DE PECA PLASTICA</v>
          </cell>
          <cell r="C42838" t="str">
            <v>HIBE</v>
          </cell>
          <cell r="D42838" t="str">
            <v>UN</v>
          </cell>
        </row>
        <row r="42839">
          <cell r="A42839" t="str">
            <v>I0000010128</v>
          </cell>
          <cell r="B42839" t="str">
            <v>AMOSTRA DE RESINA PLASTICA</v>
          </cell>
          <cell r="C42839" t="str">
            <v>HIBE</v>
          </cell>
          <cell r="D42839" t="str">
            <v>KG</v>
          </cell>
        </row>
        <row r="42840">
          <cell r="A42840" t="str">
            <v>I0000010129</v>
          </cell>
          <cell r="B42840" t="str">
            <v>SERVICO DE ANALISE DE AGUA</v>
          </cell>
          <cell r="C42840" t="str">
            <v>SERV</v>
          </cell>
          <cell r="D42840" t="str">
            <v>UN</v>
          </cell>
        </row>
        <row r="42841">
          <cell r="A42841" t="str">
            <v>I0000010130</v>
          </cell>
          <cell r="B42841" t="str">
            <v>GASOLINA ADITIVADA</v>
          </cell>
          <cell r="C42841" t="str">
            <v>HIBE</v>
          </cell>
          <cell r="D42841" t="str">
            <v>L</v>
          </cell>
        </row>
        <row r="42842">
          <cell r="A42842" t="str">
            <v>I0000010131</v>
          </cell>
          <cell r="B42842" t="str">
            <v>RESISTENCIA COLEIRA 90X45 - 500W</v>
          </cell>
          <cell r="C42842" t="str">
            <v>HIBE</v>
          </cell>
          <cell r="D42842" t="str">
            <v>UN</v>
          </cell>
        </row>
        <row r="42843">
          <cell r="A42843" t="str">
            <v>I0000010132</v>
          </cell>
          <cell r="B42843" t="str">
            <v>PLACA CPU CP130 OF-090922-039/RDOF39Ve3</v>
          </cell>
          <cell r="C42843" t="str">
            <v>HIBE</v>
          </cell>
          <cell r="D42843" t="str">
            <v>UN</v>
          </cell>
        </row>
        <row r="42844">
          <cell r="A42844" t="str">
            <v>I0000010133</v>
          </cell>
          <cell r="B42844" t="str">
            <v>RESERVATORIO PLASTICO IBBL FR600</v>
          </cell>
          <cell r="C42844" t="str">
            <v>HIBE</v>
          </cell>
          <cell r="D42844" t="str">
            <v>UN</v>
          </cell>
        </row>
        <row r="42845">
          <cell r="A42845" t="str">
            <v>I0000010134</v>
          </cell>
          <cell r="B42845" t="str">
            <v>HIPOT ENTRAN</v>
          </cell>
          <cell r="C42845" t="str">
            <v>HIBE</v>
          </cell>
          <cell r="D42845" t="str">
            <v>UN</v>
          </cell>
        </row>
        <row r="42846">
          <cell r="A42846" t="str">
            <v>I0000010135</v>
          </cell>
          <cell r="B42846" t="str">
            <v>PLACA HIPOT ENTRAN FONTE HG371</v>
          </cell>
          <cell r="C42846" t="str">
            <v>HIBE</v>
          </cell>
          <cell r="D42846" t="str">
            <v>UN</v>
          </cell>
        </row>
        <row r="42847">
          <cell r="A42847" t="str">
            <v>I0000010136</v>
          </cell>
          <cell r="B42847" t="str">
            <v>PLACA HIPOT ENTRAN COMUNICACAO HG371</v>
          </cell>
          <cell r="C42847" t="str">
            <v>HIBE</v>
          </cell>
          <cell r="D42847" t="str">
            <v>UN</v>
          </cell>
        </row>
        <row r="42848">
          <cell r="A42848" t="str">
            <v>I0000010137</v>
          </cell>
          <cell r="B42848" t="str">
            <v>SERVICO DE USINAGEM 02 PINOS DE INJETORA</v>
          </cell>
          <cell r="C42848" t="str">
            <v>SERV</v>
          </cell>
          <cell r="D42848" t="str">
            <v>UN</v>
          </cell>
        </row>
        <row r="42849">
          <cell r="A42849" t="str">
            <v>I0000010138</v>
          </cell>
          <cell r="B42849" t="str">
            <v>SECAGEM NA ESTUFA 12,5 CV A 50 CV</v>
          </cell>
          <cell r="C42849" t="str">
            <v>SERV</v>
          </cell>
          <cell r="D42849" t="str">
            <v>UN</v>
          </cell>
        </row>
        <row r="42850">
          <cell r="A42850" t="str">
            <v>I0000010139</v>
          </cell>
          <cell r="B42850" t="str">
            <v>PINTURA 12,5 CV A 50 CV</v>
          </cell>
          <cell r="C42850" t="str">
            <v>SERV</v>
          </cell>
          <cell r="D42850" t="str">
            <v>UN</v>
          </cell>
        </row>
        <row r="42851">
          <cell r="A42851" t="str">
            <v>I0000010140</v>
          </cell>
          <cell r="B42851" t="str">
            <v>APLICACAOO DE VERNIZ 12,5 CV A 50 CV</v>
          </cell>
          <cell r="C42851" t="str">
            <v>SERV</v>
          </cell>
          <cell r="D42851" t="str">
            <v>UN</v>
          </cell>
        </row>
        <row r="42852">
          <cell r="A42852" t="str">
            <v>I0000010141</v>
          </cell>
          <cell r="B42852" t="str">
            <v>TROCA DE ROLAMENTO 12,5 CV A 50 CV</v>
          </cell>
          <cell r="C42852" t="str">
            <v>SERV</v>
          </cell>
          <cell r="D42852" t="str">
            <v>UN</v>
          </cell>
        </row>
        <row r="42853">
          <cell r="A42853" t="str">
            <v>I0000010142</v>
          </cell>
          <cell r="B42853" t="str">
            <v>EMBUCHAMENTO LO</v>
          </cell>
          <cell r="C42853" t="str">
            <v>SERV</v>
          </cell>
          <cell r="D42853" t="str">
            <v>UN</v>
          </cell>
        </row>
        <row r="42854">
          <cell r="A42854" t="str">
            <v>I0000010143</v>
          </cell>
          <cell r="B42854" t="str">
            <v>REBOBINAMENTO EM MOTOR 40 CV 2 POLOS</v>
          </cell>
          <cell r="C42854" t="str">
            <v>SERV</v>
          </cell>
          <cell r="D42854" t="str">
            <v>UN</v>
          </cell>
        </row>
        <row r="42855">
          <cell r="A42855" t="str">
            <v>I0000010144</v>
          </cell>
          <cell r="B42855" t="str">
            <v>VENTOINHA 200 WEG</v>
          </cell>
          <cell r="C42855" t="str">
            <v>HIBE</v>
          </cell>
          <cell r="D42855" t="str">
            <v>UN</v>
          </cell>
        </row>
        <row r="42856">
          <cell r="A42856" t="str">
            <v>I0000010145</v>
          </cell>
          <cell r="B42856" t="str">
            <v>TAMPA DEFLETORA 200 WEG</v>
          </cell>
          <cell r="C42856" t="str">
            <v>HIBE</v>
          </cell>
          <cell r="D42856" t="str">
            <v>UN</v>
          </cell>
        </row>
        <row r="42857">
          <cell r="A42857" t="str">
            <v>I0000010146</v>
          </cell>
          <cell r="B42857" t="str">
            <v>TAMPA DIANTEIRA WEG 200</v>
          </cell>
          <cell r="C42857" t="str">
            <v>HIBE</v>
          </cell>
          <cell r="D42857" t="str">
            <v>UN</v>
          </cell>
        </row>
        <row r="42858">
          <cell r="A42858" t="str">
            <v>I0000010147</v>
          </cell>
          <cell r="B42858" t="str">
            <v>BARRA CHATA EM ACO VND 1/4" X 2" X 1m</v>
          </cell>
          <cell r="C42858" t="str">
            <v>HIBE</v>
          </cell>
          <cell r="D42858" t="str">
            <v>UN</v>
          </cell>
        </row>
        <row r="42859">
          <cell r="A42859" t="str">
            <v>I0000010148</v>
          </cell>
          <cell r="B42859" t="str">
            <v>QUADRO BRANCO CONT. PROD. 1,0 x 0,70 m</v>
          </cell>
          <cell r="C42859" t="str">
            <v>HIBE</v>
          </cell>
          <cell r="D42859" t="str">
            <v>UN</v>
          </cell>
        </row>
        <row r="42860">
          <cell r="A42860" t="str">
            <v>I0000010149</v>
          </cell>
          <cell r="B42860" t="str">
            <v>ARMARIO ALTO FECHADO 1.60X80X42 F.15MM</v>
          </cell>
          <cell r="C42860" t="str">
            <v>HIBE</v>
          </cell>
          <cell r="D42860" t="str">
            <v>UN</v>
          </cell>
        </row>
        <row r="42861">
          <cell r="A42861" t="str">
            <v>I0000010150</v>
          </cell>
          <cell r="B42861" t="str">
            <v>CAIXA FERRAMENTA TIPO SAFONA 5 GAV. 50CM</v>
          </cell>
          <cell r="C42861" t="str">
            <v>HIBE</v>
          </cell>
          <cell r="D42861" t="str">
            <v>UN</v>
          </cell>
        </row>
        <row r="42862">
          <cell r="A42862" t="str">
            <v>I0000010151</v>
          </cell>
          <cell r="B42862" t="str">
            <v>JOGO DE FERRAMENTAS 62 PECAS DEKO-DKMT62</v>
          </cell>
          <cell r="C42862" t="str">
            <v>HIBE</v>
          </cell>
          <cell r="D42862" t="str">
            <v>UN</v>
          </cell>
        </row>
        <row r="42863">
          <cell r="A42863" t="str">
            <v>I0000010152</v>
          </cell>
          <cell r="B42863" t="str">
            <v>SUCATA BATERIAS</v>
          </cell>
          <cell r="C42863" t="str">
            <v>HIBE</v>
          </cell>
          <cell r="D42863" t="str">
            <v>UN</v>
          </cell>
        </row>
        <row r="42864">
          <cell r="A42864" t="str">
            <v>I0000010153</v>
          </cell>
          <cell r="B42864" t="str">
            <v>CRACHA PVC 0,79MM F/V CHIP ACURA</v>
          </cell>
          <cell r="C42864" t="str">
            <v>HIBE</v>
          </cell>
          <cell r="D42864" t="str">
            <v>UN</v>
          </cell>
        </row>
        <row r="42865">
          <cell r="A42865" t="str">
            <v>I0000010154</v>
          </cell>
          <cell r="B42865" t="str">
            <v>CADEIRA ERGON. FRI PRIME SECRETARIA</v>
          </cell>
          <cell r="C42865" t="str">
            <v>HIBE</v>
          </cell>
          <cell r="D42865" t="str">
            <v>UN</v>
          </cell>
        </row>
        <row r="42866">
          <cell r="A42866" t="str">
            <v>I0000010155</v>
          </cell>
          <cell r="B42866" t="str">
            <v>BRACO PU P/ CADEIRA FRI PRIME SECRETARIA</v>
          </cell>
          <cell r="C42866" t="str">
            <v>HIBE</v>
          </cell>
          <cell r="D42866" t="str">
            <v>UN</v>
          </cell>
        </row>
        <row r="42867">
          <cell r="A42867" t="str">
            <v>I0000010156</v>
          </cell>
          <cell r="B42867" t="str">
            <v>APOIO DE TECLADO PU</v>
          </cell>
          <cell r="C42867" t="str">
            <v>HIBE</v>
          </cell>
          <cell r="D42867" t="str">
            <v>UN</v>
          </cell>
        </row>
        <row r="42868">
          <cell r="A42868" t="str">
            <v>I0000010157</v>
          </cell>
          <cell r="B42868" t="str">
            <v>MOUSEPAD PU</v>
          </cell>
          <cell r="C42868" t="str">
            <v>HIBE</v>
          </cell>
          <cell r="D42868" t="str">
            <v>UN</v>
          </cell>
        </row>
        <row r="42869">
          <cell r="A42869" t="str">
            <v>I0000010158</v>
          </cell>
          <cell r="B42869" t="str">
            <v>BANCADA TESTE VENTILACAO C/PAINEL</v>
          </cell>
          <cell r="C42869" t="str">
            <v>HIBE</v>
          </cell>
          <cell r="D42869" t="str">
            <v>UN</v>
          </cell>
        </row>
        <row r="42870">
          <cell r="A42870" t="str">
            <v>I0000010159</v>
          </cell>
          <cell r="B42870" t="str">
            <v>ESTEIRA DE ROLETE VENTILACAO 15.72m</v>
          </cell>
          <cell r="C42870" t="str">
            <v>HIBE</v>
          </cell>
          <cell r="D42870" t="str">
            <v>UN</v>
          </cell>
        </row>
        <row r="42871">
          <cell r="A42871" t="str">
            <v>I0000010160</v>
          </cell>
          <cell r="B42871" t="str">
            <v>BANCADA  MONTAGEM  VENTILACAO</v>
          </cell>
          <cell r="C42871" t="str">
            <v>HIBE</v>
          </cell>
          <cell r="D42871" t="str">
            <v>UN</v>
          </cell>
        </row>
        <row r="42872">
          <cell r="A42872" t="str">
            <v>I0000010161</v>
          </cell>
          <cell r="B42872" t="str">
            <v>LACRADORA SEMI AUTOMATICA DE-350/ S-11</v>
          </cell>
          <cell r="C42872" t="str">
            <v>DIEN</v>
          </cell>
          <cell r="D42872" t="str">
            <v>UN</v>
          </cell>
        </row>
        <row r="42873">
          <cell r="A42873" t="str">
            <v>I0000010162</v>
          </cell>
          <cell r="B42873" t="str">
            <v>ESTEIRA TRANSPORTADORA 15,7 m x 0,5m</v>
          </cell>
          <cell r="C42873" t="str">
            <v>HIBE</v>
          </cell>
          <cell r="D42873" t="str">
            <v>UN</v>
          </cell>
        </row>
        <row r="42874">
          <cell r="A42874" t="str">
            <v>I0000010163</v>
          </cell>
          <cell r="B42874" t="str">
            <v>BANCADA  PARAFUSAD DINAMICA VENTILACAO</v>
          </cell>
          <cell r="C42874" t="str">
            <v>HIBE</v>
          </cell>
          <cell r="D42874" t="str">
            <v>UN</v>
          </cell>
        </row>
        <row r="42875">
          <cell r="A42875" t="str">
            <v>I0000010164</v>
          </cell>
          <cell r="B42875" t="str">
            <v>BANCADA MONTAGEM  PIVO VENTILACAO</v>
          </cell>
          <cell r="C42875" t="str">
            <v>HIBE</v>
          </cell>
          <cell r="D42875" t="str">
            <v>UN</v>
          </cell>
        </row>
        <row r="42876">
          <cell r="A42876" t="str">
            <v>I0000010165</v>
          </cell>
          <cell r="B42876" t="str">
            <v>BANCADA  RETRABALHO  VENTILACAO</v>
          </cell>
          <cell r="C42876" t="str">
            <v>HIBE</v>
          </cell>
          <cell r="D42876" t="str">
            <v>UN</v>
          </cell>
        </row>
        <row r="42877">
          <cell r="A42877" t="str">
            <v>I0000010166</v>
          </cell>
          <cell r="B42877" t="str">
            <v>BANCADA  EMBALAGEM  VENTILACAO</v>
          </cell>
          <cell r="C42877" t="str">
            <v>HIBE</v>
          </cell>
          <cell r="D42877" t="str">
            <v>UN</v>
          </cell>
        </row>
        <row r="42878">
          <cell r="A42878" t="str">
            <v>I0000010167</v>
          </cell>
          <cell r="B42878" t="str">
            <v>GRAXA MULTIFAK EP2 20KG</v>
          </cell>
          <cell r="C42878" t="str">
            <v>HIBE</v>
          </cell>
          <cell r="D42878" t="str">
            <v>UN</v>
          </cell>
        </row>
        <row r="42879">
          <cell r="A42879" t="str">
            <v>I0000010168</v>
          </cell>
          <cell r="B42879" t="str">
            <v>MANG. HIGH TECH SOPRO/SUCCAO PU  1 1/2"</v>
          </cell>
          <cell r="C42879" t="str">
            <v>HIBE</v>
          </cell>
          <cell r="D42879" t="str">
            <v>UN</v>
          </cell>
        </row>
        <row r="42880">
          <cell r="A42880" t="str">
            <v>I0000010169</v>
          </cell>
          <cell r="B42880" t="str">
            <v>TELA FUNIL P/ DESUMDIFICADOR SHINI 50 KG</v>
          </cell>
          <cell r="C42880" t="str">
            <v>HIBE</v>
          </cell>
          <cell r="D42880" t="str">
            <v>UN</v>
          </cell>
        </row>
        <row r="42881">
          <cell r="A42881" t="str">
            <v>I0000010170</v>
          </cell>
          <cell r="B42881" t="str">
            <v>TUBO DE CONCRETO SIMP. DN 0,30  COMP 1M</v>
          </cell>
          <cell r="C42881" t="str">
            <v>HIBE</v>
          </cell>
          <cell r="D42881" t="str">
            <v>UN</v>
          </cell>
        </row>
        <row r="42882">
          <cell r="A42882" t="str">
            <v>I0000010171</v>
          </cell>
          <cell r="B42882" t="str">
            <v>SEGURO DE VIDA</v>
          </cell>
          <cell r="C42882" t="str">
            <v>SERV</v>
          </cell>
          <cell r="D42882" t="str">
            <v>UN</v>
          </cell>
        </row>
        <row r="42883">
          <cell r="A42883" t="str">
            <v>I0000010172</v>
          </cell>
          <cell r="B42883" t="str">
            <v>BOBINA TERMICA REL PONTO 57X80M</v>
          </cell>
          <cell r="C42883" t="str">
            <v>HIBE</v>
          </cell>
          <cell r="D42883" t="str">
            <v>UN</v>
          </cell>
        </row>
        <row r="42884">
          <cell r="A42884" t="str">
            <v>I0000010173</v>
          </cell>
          <cell r="B42884" t="str">
            <v>LUVA MICROFOAM CA 37168 TAM.07</v>
          </cell>
          <cell r="C42884" t="str">
            <v>HIBE</v>
          </cell>
          <cell r="D42884" t="str">
            <v>UN</v>
          </cell>
        </row>
        <row r="42885">
          <cell r="A42885" t="str">
            <v>I0000010174</v>
          </cell>
          <cell r="B42885" t="str">
            <v>LUVA GRIP VOLK CA 18007 TAM.07</v>
          </cell>
          <cell r="C42885" t="str">
            <v>HIBE</v>
          </cell>
          <cell r="D42885" t="str">
            <v>UN</v>
          </cell>
        </row>
        <row r="42886">
          <cell r="A42886" t="str">
            <v>I0000010175</v>
          </cell>
          <cell r="B42886" t="str">
            <v>MANGA TRICO. ALG. C/ VEL. 45CM CA 33156</v>
          </cell>
          <cell r="C42886" t="str">
            <v>HIBE</v>
          </cell>
          <cell r="D42886" t="str">
            <v>UN</v>
          </cell>
        </row>
        <row r="42887">
          <cell r="A42887" t="str">
            <v>I0000010176</v>
          </cell>
          <cell r="B42887" t="str">
            <v>MANGA FIO DE ACO 45CM CA 42040</v>
          </cell>
          <cell r="C42887" t="str">
            <v>HIBE</v>
          </cell>
          <cell r="D42887" t="str">
            <v>UN</v>
          </cell>
        </row>
        <row r="42888">
          <cell r="A42888" t="str">
            <v>I0000010177</v>
          </cell>
          <cell r="B42888" t="str">
            <v>SERVICO DE MARCENARIA</v>
          </cell>
          <cell r="C42888" t="str">
            <v>SERV</v>
          </cell>
          <cell r="D42888" t="str">
            <v>UN</v>
          </cell>
        </row>
        <row r="42889">
          <cell r="A42889" t="str">
            <v>I0000010178</v>
          </cell>
          <cell r="B42889" t="str">
            <v>ROLAMENTO 6213 ZZ C3</v>
          </cell>
          <cell r="C42889" t="str">
            <v>HIBE</v>
          </cell>
          <cell r="D42889" t="str">
            <v>UN</v>
          </cell>
        </row>
        <row r="42890">
          <cell r="A42890" t="str">
            <v>I0000010179</v>
          </cell>
          <cell r="B42890" t="str">
            <v>ROLAMENTO 6216 ZZ C3</v>
          </cell>
          <cell r="C42890" t="str">
            <v>HIBE</v>
          </cell>
          <cell r="D42890" t="str">
            <v>UN</v>
          </cell>
        </row>
        <row r="42891">
          <cell r="A42891" t="str">
            <v>I0000010180</v>
          </cell>
          <cell r="B42891" t="str">
            <v>ALUGUEL DE PLACA VIBRATÓRIA CR-07</v>
          </cell>
          <cell r="C42891" t="str">
            <v>SERV</v>
          </cell>
          <cell r="D42891" t="str">
            <v>UN</v>
          </cell>
        </row>
        <row r="42892">
          <cell r="A42892" t="str">
            <v>I0000010181</v>
          </cell>
          <cell r="B42892" t="str">
            <v>FORMA DE TUBO 0,80</v>
          </cell>
          <cell r="C42892" t="str">
            <v>HIBE</v>
          </cell>
          <cell r="D42892" t="str">
            <v>PEÇ</v>
          </cell>
        </row>
        <row r="42893">
          <cell r="A42893" t="str">
            <v>I0000010182</v>
          </cell>
          <cell r="B42893" t="str">
            <v>ANEL 0,80</v>
          </cell>
          <cell r="C42893" t="str">
            <v>HIBE</v>
          </cell>
          <cell r="D42893" t="str">
            <v>PEÇ</v>
          </cell>
        </row>
        <row r="42894">
          <cell r="A42894" t="str">
            <v>I0000010183</v>
          </cell>
          <cell r="B42894" t="str">
            <v>BROCA DE ACO RAPIDO 22 MM</v>
          </cell>
          <cell r="C42894" t="str">
            <v>HIBE</v>
          </cell>
          <cell r="D42894" t="str">
            <v>UN</v>
          </cell>
        </row>
        <row r="42895">
          <cell r="A42895" t="str">
            <v>I0000010184</v>
          </cell>
          <cell r="B42895" t="str">
            <v>PINO EXTRATOR Ø 3,5 X 400 MM</v>
          </cell>
          <cell r="C42895" t="str">
            <v>HIBE</v>
          </cell>
          <cell r="D42895" t="str">
            <v>UN</v>
          </cell>
        </row>
        <row r="42896">
          <cell r="A42896" t="str">
            <v>I0000010185</v>
          </cell>
          <cell r="B42896" t="str">
            <v>PINO EXTRATOR Ø 3,5 X 500 MM</v>
          </cell>
          <cell r="C42896" t="str">
            <v>HIBE</v>
          </cell>
          <cell r="D42896" t="str">
            <v>UN</v>
          </cell>
        </row>
        <row r="42897">
          <cell r="A42897" t="str">
            <v>I0000010186</v>
          </cell>
          <cell r="B42897" t="str">
            <v>FRESA TOPO RETO MD Ø 2X4X50X3MM 2C</v>
          </cell>
          <cell r="C42897" t="str">
            <v>HIBE</v>
          </cell>
          <cell r="D42897" t="str">
            <v>UN</v>
          </cell>
        </row>
        <row r="42898">
          <cell r="A42898" t="str">
            <v>I0000010187</v>
          </cell>
          <cell r="B42898" t="str">
            <v>FRESA TOPO RETO MD Ø 3X6X50X3MM 2C</v>
          </cell>
          <cell r="C42898" t="str">
            <v>HIBE</v>
          </cell>
          <cell r="D42898" t="str">
            <v>UN</v>
          </cell>
        </row>
        <row r="42899">
          <cell r="A42899" t="str">
            <v>I0000010188</v>
          </cell>
          <cell r="B42899" t="str">
            <v>FRESA TOPO RETO MD Ø 4X11X50X4MM 2C</v>
          </cell>
          <cell r="C42899" t="str">
            <v>HIBE</v>
          </cell>
          <cell r="D42899" t="str">
            <v>UN</v>
          </cell>
        </row>
        <row r="42900">
          <cell r="A42900" t="str">
            <v>I0000010189</v>
          </cell>
          <cell r="B42900" t="str">
            <v>FRESA TOPO RETO MD Ø 5X11X50X5MM 2C</v>
          </cell>
          <cell r="C42900" t="str">
            <v>HIBE</v>
          </cell>
          <cell r="D42900" t="str">
            <v>UN</v>
          </cell>
        </row>
        <row r="42901">
          <cell r="A42901" t="str">
            <v>I0000010190</v>
          </cell>
          <cell r="B42901" t="str">
            <v>FRESA TOPO RETO MD Ø 6X15X50X6MM 2C</v>
          </cell>
          <cell r="C42901" t="str">
            <v>HIBE</v>
          </cell>
          <cell r="D42901" t="str">
            <v>UN</v>
          </cell>
        </row>
        <row r="42902">
          <cell r="A42902" t="str">
            <v>I0000010191</v>
          </cell>
          <cell r="B42902" t="str">
            <v>FRESA TOPO RETO MD Ø 8X20X60X8MM 2C</v>
          </cell>
          <cell r="C42902" t="str">
            <v>HIBE</v>
          </cell>
          <cell r="D42902" t="str">
            <v>UN</v>
          </cell>
        </row>
        <row r="42903">
          <cell r="A42903" t="str">
            <v>I0000010192</v>
          </cell>
          <cell r="B42903" t="str">
            <v>FRESA TOPO RETO MD Ø 10X25X75X10MM 2C</v>
          </cell>
          <cell r="C42903" t="str">
            <v>HIBE</v>
          </cell>
          <cell r="D42903" t="str">
            <v>UN</v>
          </cell>
        </row>
        <row r="42904">
          <cell r="A42904" t="str">
            <v>I0000010193</v>
          </cell>
          <cell r="B42904" t="str">
            <v>FRESA TOPO RETO MD Ø 12X30X80X12MM 2C</v>
          </cell>
          <cell r="C42904" t="str">
            <v>HIBE</v>
          </cell>
          <cell r="D42904" t="str">
            <v>UN</v>
          </cell>
        </row>
        <row r="42905">
          <cell r="A42905" t="str">
            <v>I0000010194</v>
          </cell>
          <cell r="B42905" t="str">
            <v>LIMA DE FIBRA CERATON Ø 1X10X100MM #180</v>
          </cell>
          <cell r="C42905" t="str">
            <v>HIBE</v>
          </cell>
          <cell r="D42905" t="str">
            <v>UN</v>
          </cell>
        </row>
        <row r="42906">
          <cell r="A42906" t="str">
            <v>I0000010195</v>
          </cell>
          <cell r="B42906" t="str">
            <v>LIMA DE FIBRA CERATON Ø 1X10X100MM #250</v>
          </cell>
          <cell r="C42906" t="str">
            <v>HIBE</v>
          </cell>
          <cell r="D42906" t="str">
            <v>UN</v>
          </cell>
        </row>
        <row r="42907">
          <cell r="A42907" t="str">
            <v>I0000010196</v>
          </cell>
          <cell r="B42907" t="str">
            <v>LIMA DE FIBRA CERATON Ø 1X10X100MM #360</v>
          </cell>
          <cell r="C42907" t="str">
            <v>HIBE</v>
          </cell>
          <cell r="D42907" t="str">
            <v>UN</v>
          </cell>
        </row>
        <row r="42908">
          <cell r="A42908" t="str">
            <v>I0000010197</v>
          </cell>
          <cell r="B42908" t="str">
            <v>LIMA DE FIBRA CERATON Ø 1X10X100MM #400</v>
          </cell>
          <cell r="C42908" t="str">
            <v>HIBE</v>
          </cell>
          <cell r="D42908" t="str">
            <v>UN</v>
          </cell>
        </row>
        <row r="42909">
          <cell r="A42909" t="str">
            <v>I0000010198</v>
          </cell>
          <cell r="B42909" t="str">
            <v>LIMA DE FIBRA CERATON Ø 1X10X100MM #700</v>
          </cell>
          <cell r="C42909" t="str">
            <v>HIBE</v>
          </cell>
          <cell r="D42909" t="str">
            <v>UN</v>
          </cell>
        </row>
        <row r="42910">
          <cell r="A42910" t="str">
            <v>I0000010200</v>
          </cell>
          <cell r="B42910" t="str">
            <v>COMPRESSOR PARA GELADEIRA</v>
          </cell>
          <cell r="C42910" t="str">
            <v>DIEN</v>
          </cell>
          <cell r="D42910" t="str">
            <v>UN</v>
          </cell>
        </row>
        <row r="42911">
          <cell r="A42911" t="str">
            <v>I0000010201</v>
          </cell>
          <cell r="B42911" t="str">
            <v>AP COLETA DE DADOS REP 3000LT 1CBO</v>
          </cell>
          <cell r="C42911" t="str">
            <v>HIBE</v>
          </cell>
          <cell r="D42911" t="str">
            <v>UN</v>
          </cell>
        </row>
        <row r="42912">
          <cell r="A42912" t="str">
            <v>I0000010202</v>
          </cell>
          <cell r="B42912" t="str">
            <v>ADAPTADOR DE TOMADA TIPO A  B  C G J L N</v>
          </cell>
          <cell r="C42912" t="str">
            <v>HIBE</v>
          </cell>
          <cell r="D42912" t="str">
            <v>UN</v>
          </cell>
        </row>
        <row r="42913">
          <cell r="A42913" t="str">
            <v>I0000010203</v>
          </cell>
          <cell r="B42913" t="str">
            <v>ADAPTADOR DE TOMADA TIPO A E F D</v>
          </cell>
          <cell r="C42913" t="str">
            <v>HIBE</v>
          </cell>
          <cell r="D42913" t="str">
            <v>UN</v>
          </cell>
        </row>
        <row r="42914">
          <cell r="A42914" t="str">
            <v>I0000010204</v>
          </cell>
          <cell r="B42914" t="str">
            <v>CILINDRO PNEUMATIC DUPLA ACAO ADN 40-100</v>
          </cell>
          <cell r="C42914" t="str">
            <v>HIBE</v>
          </cell>
          <cell r="D42914" t="str">
            <v>UN</v>
          </cell>
        </row>
        <row r="42915">
          <cell r="A42915" t="str">
            <v>I0000010205</v>
          </cell>
          <cell r="B42915" t="str">
            <v>CARTAO DE MEMORIA - 1A587BR - JU450</v>
          </cell>
          <cell r="C42915" t="str">
            <v>HIBE</v>
          </cell>
          <cell r="D42915" t="str">
            <v>UN</v>
          </cell>
        </row>
        <row r="42916">
          <cell r="A42916" t="str">
            <v>I0000010206</v>
          </cell>
          <cell r="B42916" t="str">
            <v>CILINDRO PNEUM. ISO 15552 O125x125 DA</v>
          </cell>
          <cell r="C42916" t="str">
            <v>HIBE</v>
          </cell>
          <cell r="D42916" t="str">
            <v>UN</v>
          </cell>
        </row>
        <row r="42917">
          <cell r="A42917" t="str">
            <v>I0000010207</v>
          </cell>
          <cell r="B42917" t="str">
            <v>SERVICO RETIFICA DE MOTOR</v>
          </cell>
          <cell r="C42917" t="str">
            <v>SERV</v>
          </cell>
          <cell r="D42917" t="str">
            <v>UN</v>
          </cell>
        </row>
        <row r="42918">
          <cell r="A42918" t="str">
            <v>I0000010208</v>
          </cell>
          <cell r="B42918" t="str">
            <v>SERVICO DE CONFECCAO DE PLACAS</v>
          </cell>
          <cell r="C42918" t="str">
            <v>SERV</v>
          </cell>
          <cell r="D42918" t="str">
            <v>UN</v>
          </cell>
        </row>
        <row r="42919">
          <cell r="A42919" t="str">
            <v>I0000010209</v>
          </cell>
          <cell r="B42919" t="str">
            <v>CARREG NOTEBOOK DELL</v>
          </cell>
          <cell r="C42919" t="str">
            <v>HIBE</v>
          </cell>
          <cell r="D42919" t="str">
            <v>UN</v>
          </cell>
        </row>
        <row r="42920">
          <cell r="A42920" t="str">
            <v>I0000010210</v>
          </cell>
          <cell r="B42920" t="str">
            <v>CARREGADOR TIPO USB C</v>
          </cell>
          <cell r="C42920" t="str">
            <v>HIBE</v>
          </cell>
          <cell r="D42920" t="str">
            <v>UN</v>
          </cell>
        </row>
        <row r="42921">
          <cell r="A42921" t="str">
            <v>I0000010211</v>
          </cell>
          <cell r="B42921" t="str">
            <v>HD SSD SATA</v>
          </cell>
          <cell r="C42921" t="str">
            <v>HIBE</v>
          </cell>
          <cell r="D42921" t="str">
            <v>UN</v>
          </cell>
        </row>
        <row r="42922">
          <cell r="A42922" t="str">
            <v>I0000010212</v>
          </cell>
          <cell r="B42922" t="str">
            <v>PILHA ALCALINA AAA</v>
          </cell>
          <cell r="C42922" t="str">
            <v>HIBE</v>
          </cell>
          <cell r="D42922" t="str">
            <v>UN</v>
          </cell>
        </row>
        <row r="42923">
          <cell r="A42923" t="str">
            <v>I0000010213</v>
          </cell>
          <cell r="B42923" t="str">
            <v>COMBO TECLADO E MOUSE OTCW-01 NA SEM FIO</v>
          </cell>
          <cell r="C42923" t="str">
            <v>HIBE</v>
          </cell>
          <cell r="D42923" t="str">
            <v>UN</v>
          </cell>
        </row>
        <row r="42924">
          <cell r="A42924" t="str">
            <v>I0000010214</v>
          </cell>
          <cell r="B42924" t="str">
            <v>MOCHILA DELL</v>
          </cell>
          <cell r="C42924" t="str">
            <v>HIBE</v>
          </cell>
          <cell r="D42924" t="str">
            <v>UN</v>
          </cell>
        </row>
        <row r="42925">
          <cell r="A42925" t="str">
            <v>I0000010215</v>
          </cell>
          <cell r="B42925" t="str">
            <v>TELEFONE SIP T30</v>
          </cell>
          <cell r="C42925" t="str">
            <v>HIBE</v>
          </cell>
          <cell r="D42925" t="str">
            <v>UN</v>
          </cell>
        </row>
        <row r="42926">
          <cell r="A42926" t="str">
            <v>I0000010216</v>
          </cell>
          <cell r="B42926" t="str">
            <v>CONECTOR R9</v>
          </cell>
          <cell r="C42926" t="str">
            <v>HIBE</v>
          </cell>
          <cell r="D42926" t="str">
            <v>UN</v>
          </cell>
        </row>
        <row r="42927">
          <cell r="A42927" t="str">
            <v>I0000010217</v>
          </cell>
          <cell r="B42927" t="str">
            <v>CABO ESPIRAL PARA TELEFONE</v>
          </cell>
          <cell r="C42927" t="str">
            <v>HIBE</v>
          </cell>
          <cell r="D42927" t="str">
            <v>UN</v>
          </cell>
        </row>
        <row r="42928">
          <cell r="A42928" t="str">
            <v>I0000010218</v>
          </cell>
          <cell r="B42928" t="str">
            <v>MASSA TERMICA</v>
          </cell>
          <cell r="C42928" t="str">
            <v>HIBE</v>
          </cell>
          <cell r="D42928" t="str">
            <v>UN</v>
          </cell>
        </row>
        <row r="42929">
          <cell r="A42929" t="str">
            <v>I0000010219</v>
          </cell>
          <cell r="B42929" t="str">
            <v>HEADSET USB</v>
          </cell>
          <cell r="C42929" t="str">
            <v>HIBE</v>
          </cell>
          <cell r="D42929" t="str">
            <v>UN</v>
          </cell>
        </row>
        <row r="42930">
          <cell r="A42930" t="str">
            <v>I0000010220</v>
          </cell>
          <cell r="B42930" t="str">
            <v>CARREGADOR USB-C PARA LIGHTNING</v>
          </cell>
          <cell r="C42930" t="str">
            <v>HIBE</v>
          </cell>
          <cell r="D42930" t="str">
            <v>UN</v>
          </cell>
        </row>
        <row r="42931">
          <cell r="A42931" t="str">
            <v>I0000010221</v>
          </cell>
          <cell r="B42931" t="str">
            <v>NOBREAK NHS PREMIUM PDV SENOIDAL RACK</v>
          </cell>
          <cell r="C42931" t="str">
            <v>HIBE</v>
          </cell>
          <cell r="D42931" t="str">
            <v>UN</v>
          </cell>
        </row>
        <row r="42932">
          <cell r="A42932" t="str">
            <v>I0000010222</v>
          </cell>
          <cell r="B42932" t="str">
            <v>PATCH PANEL CAT5 E MULTILAN 24 PORTAS</v>
          </cell>
          <cell r="C42932" t="str">
            <v>HIBE</v>
          </cell>
          <cell r="D42932" t="str">
            <v>UN</v>
          </cell>
        </row>
        <row r="42933">
          <cell r="A42933" t="str">
            <v>I0000010223</v>
          </cell>
          <cell r="B42933" t="str">
            <v>PATCH CORD CAT5E CM 2,5M MULTILAN</v>
          </cell>
          <cell r="C42933" t="str">
            <v>HIBE</v>
          </cell>
          <cell r="D42933" t="str">
            <v>UN</v>
          </cell>
        </row>
        <row r="42934">
          <cell r="A42934" t="str">
            <v>I0000010224</v>
          </cell>
          <cell r="B42934" t="str">
            <v>PATCH CORD CAT5E CM 1,5M MULTILAN</v>
          </cell>
          <cell r="C42934" t="str">
            <v>HIBE</v>
          </cell>
          <cell r="D42934" t="str">
            <v>UN</v>
          </cell>
        </row>
        <row r="42935">
          <cell r="A42935" t="str">
            <v>I0000010225</v>
          </cell>
          <cell r="B42935" t="str">
            <v>CONECTOR RJ45 CAT5E</v>
          </cell>
          <cell r="C42935" t="str">
            <v>HIBE</v>
          </cell>
          <cell r="D42935" t="str">
            <v>UN</v>
          </cell>
        </row>
        <row r="42936">
          <cell r="A42936" t="str">
            <v>I0000010226</v>
          </cell>
          <cell r="B42936" t="str">
            <v>CONECTOR RJ45 CAT6A</v>
          </cell>
          <cell r="C42936" t="str">
            <v>HIBE</v>
          </cell>
          <cell r="D42936" t="str">
            <v>UN</v>
          </cell>
        </row>
        <row r="42937">
          <cell r="A42937" t="str">
            <v>I0000010227</v>
          </cell>
          <cell r="B42937" t="str">
            <v>CONECTOR KEYSTONE CAT6 FEMEA</v>
          </cell>
          <cell r="C42937" t="str">
            <v>HIBE</v>
          </cell>
          <cell r="D42937" t="str">
            <v>UN</v>
          </cell>
        </row>
        <row r="42938">
          <cell r="A42938" t="str">
            <v>I0000010228</v>
          </cell>
          <cell r="B42938" t="str">
            <v>CONECTOR FEMEA KEYSTONE RJ45 CAT5E</v>
          </cell>
          <cell r="C42938" t="str">
            <v>HIBE</v>
          </cell>
          <cell r="D42938" t="str">
            <v>UN</v>
          </cell>
        </row>
        <row r="42939">
          <cell r="A42939" t="str">
            <v>I0000010229</v>
          </cell>
          <cell r="B42939" t="str">
            <v>ALICATE DE CRIMPAGEM RJ-45 DE PASSAGEM</v>
          </cell>
          <cell r="C42939" t="str">
            <v>HIBE</v>
          </cell>
          <cell r="D42939" t="str">
            <v>UN</v>
          </cell>
        </row>
        <row r="42940">
          <cell r="A42940" t="str">
            <v>I0000010230</v>
          </cell>
          <cell r="B42940" t="str">
            <v>MINI RACK 8U</v>
          </cell>
          <cell r="C42940" t="str">
            <v>HIBE</v>
          </cell>
          <cell r="D42940" t="str">
            <v>UN</v>
          </cell>
        </row>
        <row r="42941">
          <cell r="A42941" t="str">
            <v>I0000010231</v>
          </cell>
          <cell r="B42941" t="str">
            <v>PLACA DE COMANDO ERX25</v>
          </cell>
          <cell r="C42941" t="str">
            <v>HIBE</v>
          </cell>
          <cell r="D42941" t="str">
            <v>UN</v>
          </cell>
        </row>
        <row r="42942">
          <cell r="A42942" t="str">
            <v>I0000010232</v>
          </cell>
          <cell r="B42942" t="str">
            <v>SERVICO DE CONSERTO EM CLP</v>
          </cell>
          <cell r="C42942" t="str">
            <v>SERV</v>
          </cell>
          <cell r="D42942" t="str">
            <v>UN</v>
          </cell>
        </row>
        <row r="42943">
          <cell r="A42943" t="str">
            <v>I0000010233</v>
          </cell>
          <cell r="B42943" t="str">
            <v>SERVICO DE CONSERTO EM IHM</v>
          </cell>
          <cell r="C42943" t="str">
            <v>SERV</v>
          </cell>
          <cell r="D42943" t="str">
            <v>UN</v>
          </cell>
        </row>
        <row r="42944">
          <cell r="A42944" t="str">
            <v>I0000010234</v>
          </cell>
          <cell r="B42944" t="str">
            <v>BATERIA ELETRONICA LITIO LR44/A76-1,5V</v>
          </cell>
          <cell r="C42944" t="str">
            <v>HIBE</v>
          </cell>
          <cell r="D42944" t="str">
            <v>UN</v>
          </cell>
        </row>
        <row r="42945">
          <cell r="A42945" t="str">
            <v>I0000010235</v>
          </cell>
          <cell r="B42945" t="str">
            <v>CHAVE FIM DE CURSO 1 REV P/15A 250V FM 1</v>
          </cell>
          <cell r="C42945" t="str">
            <v>HIBE</v>
          </cell>
          <cell r="D42945" t="str">
            <v>UN</v>
          </cell>
        </row>
        <row r="42946">
          <cell r="A42946" t="str">
            <v>I0000010236</v>
          </cell>
          <cell r="B42946" t="str">
            <v>FONTE COLMEIA 24V 10A 120W</v>
          </cell>
          <cell r="C42946" t="str">
            <v>HIBE</v>
          </cell>
          <cell r="D42946" t="str">
            <v>UN</v>
          </cell>
        </row>
        <row r="42947">
          <cell r="A42947" t="str">
            <v>I0000010237</v>
          </cell>
          <cell r="B42947" t="str">
            <v>FONTE COLMEIA 48V 10A 120W</v>
          </cell>
          <cell r="C42947" t="str">
            <v>HIBE</v>
          </cell>
          <cell r="D42947" t="str">
            <v>UN</v>
          </cell>
        </row>
        <row r="42948">
          <cell r="A42948" t="str">
            <v>I0000010238</v>
          </cell>
          <cell r="B42948" t="str">
            <v>ZUMBIDOR IDENTIFICADOR TESTADOR DE CABOS</v>
          </cell>
          <cell r="C42948" t="str">
            <v>HIBE</v>
          </cell>
          <cell r="D42948" t="str">
            <v>UN</v>
          </cell>
        </row>
        <row r="42949">
          <cell r="A42949" t="str">
            <v>I0000010239</v>
          </cell>
          <cell r="B42949" t="str">
            <v>ESTABILIZADOR TENSAO A ENTRADA 115V/220V</v>
          </cell>
          <cell r="C42949" t="str">
            <v>HIBE</v>
          </cell>
          <cell r="D42949" t="str">
            <v>UN</v>
          </cell>
        </row>
        <row r="42950">
          <cell r="A42950" t="str">
            <v>I0000010240</v>
          </cell>
          <cell r="B42950" t="str">
            <v>REGUA DE TOMADAS DE ENERGIA 12 SAIDAS</v>
          </cell>
          <cell r="C42950" t="str">
            <v>HIBE</v>
          </cell>
          <cell r="D42950" t="str">
            <v>UN</v>
          </cell>
        </row>
        <row r="42951">
          <cell r="A42951" t="str">
            <v>I0000010241</v>
          </cell>
          <cell r="B42951" t="str">
            <v>FILTRO DE LINHA 5 TOMADAS 10A BIVOLT</v>
          </cell>
          <cell r="C42951" t="str">
            <v>HIBE</v>
          </cell>
          <cell r="D42951" t="str">
            <v>UN</v>
          </cell>
        </row>
        <row r="42952">
          <cell r="A42952" t="str">
            <v>I0000010242</v>
          </cell>
          <cell r="B42952" t="str">
            <v>ALICATE EZ CRIMP + 15 RJ45 CAT6</v>
          </cell>
          <cell r="C42952" t="str">
            <v>HIBE</v>
          </cell>
          <cell r="D42952" t="str">
            <v>UN</v>
          </cell>
        </row>
        <row r="42953">
          <cell r="A42953" t="str">
            <v>I0000010243</v>
          </cell>
          <cell r="B42953" t="str">
            <v>CHAVES DE FENDA E PHILLIPS 150-160 TOP</v>
          </cell>
          <cell r="C42953" t="str">
            <v>HIBE</v>
          </cell>
          <cell r="D42953" t="str">
            <v>UN</v>
          </cell>
        </row>
        <row r="42954">
          <cell r="A42954" t="str">
            <v>I0000010244</v>
          </cell>
          <cell r="B42954" t="str">
            <v>ALICATE PUSH DOWN TERMINAL TIPO 110</v>
          </cell>
          <cell r="C42954" t="str">
            <v>HIBE</v>
          </cell>
          <cell r="D42954" t="str">
            <v>UN</v>
          </cell>
        </row>
        <row r="42955">
          <cell r="A42955" t="str">
            <v>I0000010245</v>
          </cell>
          <cell r="B42955" t="str">
            <v>CAIXA SOBREPOR KEYSTONE RJ45 CAT5E</v>
          </cell>
          <cell r="C42955" t="str">
            <v>HIBE</v>
          </cell>
          <cell r="D42955" t="str">
            <v>UN</v>
          </cell>
        </row>
        <row r="42956">
          <cell r="A42956" t="str">
            <v>I0000010246</v>
          </cell>
          <cell r="B42956" t="str">
            <v>LOCALIZADOR FIBRA OPTICA VISUAL 10MW</v>
          </cell>
          <cell r="C42956" t="str">
            <v>HIBE</v>
          </cell>
          <cell r="D42956" t="str">
            <v>UN</v>
          </cell>
        </row>
        <row r="42957">
          <cell r="A42957" t="str">
            <v>I0000010247</v>
          </cell>
          <cell r="B42957" t="str">
            <v>COXIM ERX - COD: NR0002316815</v>
          </cell>
          <cell r="C42957" t="str">
            <v>HIBE</v>
          </cell>
          <cell r="D42957" t="str">
            <v>UN</v>
          </cell>
        </row>
        <row r="42958">
          <cell r="A42958" t="str">
            <v>I0000010248</v>
          </cell>
          <cell r="B42958" t="str">
            <v>ARRUELA NR0002321411</v>
          </cell>
          <cell r="C42958" t="str">
            <v>HIBE</v>
          </cell>
          <cell r="D42958" t="str">
            <v>UN</v>
          </cell>
        </row>
        <row r="42959">
          <cell r="A42959" t="str">
            <v>I0000010249</v>
          </cell>
          <cell r="B42959" t="str">
            <v>BUCHA DIN 1494</v>
          </cell>
          <cell r="C42959" t="str">
            <v>HIBE</v>
          </cell>
          <cell r="D42959" t="str">
            <v>UN</v>
          </cell>
        </row>
        <row r="42960">
          <cell r="A42960" t="str">
            <v>I0000010250</v>
          </cell>
          <cell r="B42960" t="str">
            <v>BUCHA NR0002312870</v>
          </cell>
          <cell r="C42960" t="str">
            <v>HIBE</v>
          </cell>
          <cell r="D42960" t="str">
            <v>UN</v>
          </cell>
        </row>
        <row r="42961">
          <cell r="A42961" t="str">
            <v>I0000010251</v>
          </cell>
          <cell r="B42961" t="str">
            <v>PINO ELASTICO ERX - COD: NR0000570002</v>
          </cell>
          <cell r="C42961" t="str">
            <v>HIBE</v>
          </cell>
          <cell r="D42961" t="str">
            <v>UN</v>
          </cell>
        </row>
        <row r="42962">
          <cell r="A42962" t="str">
            <v>I0000010252</v>
          </cell>
          <cell r="B42962" t="str">
            <v>BUCHA NR0002324365</v>
          </cell>
          <cell r="C42962" t="str">
            <v>HIBE</v>
          </cell>
          <cell r="D42962" t="str">
            <v>UN</v>
          </cell>
        </row>
        <row r="42963">
          <cell r="A42963" t="str">
            <v>I0000010253</v>
          </cell>
          <cell r="B42963" t="str">
            <v>RODA DE CARGA IR0002322471</v>
          </cell>
          <cell r="C42963" t="str">
            <v>HIBE</v>
          </cell>
          <cell r="D42963" t="str">
            <v>UN</v>
          </cell>
        </row>
        <row r="42964">
          <cell r="A42964" t="str">
            <v>I0000010254</v>
          </cell>
          <cell r="B42964" t="str">
            <v>GRAXEIRA NR0000720001</v>
          </cell>
          <cell r="C42964" t="str">
            <v>HIBE</v>
          </cell>
          <cell r="D42964" t="str">
            <v>UN</v>
          </cell>
        </row>
        <row r="42965">
          <cell r="A42965" t="str">
            <v>I0000010255</v>
          </cell>
          <cell r="B42965" t="str">
            <v>SUPORTE NR0002316133</v>
          </cell>
          <cell r="C42965" t="str">
            <v>HIBE</v>
          </cell>
          <cell r="D42965" t="str">
            <v>UN</v>
          </cell>
        </row>
        <row r="42966">
          <cell r="A42966" t="str">
            <v>I0000010256</v>
          </cell>
          <cell r="B42966" t="str">
            <v>LUVA ISOL.BORRACHA C 00 500V CA2178 Nº09</v>
          </cell>
          <cell r="C42966" t="str">
            <v>HIBE</v>
          </cell>
          <cell r="D42966" t="str">
            <v>UN</v>
          </cell>
        </row>
        <row r="42967">
          <cell r="A42967" t="str">
            <v>I0000010257</v>
          </cell>
          <cell r="B42967" t="str">
            <v>LUVA ISOL. BORRACHA 20000V CA29773 Nº9</v>
          </cell>
          <cell r="C42967" t="str">
            <v>HIBE</v>
          </cell>
          <cell r="D42967" t="str">
            <v>UN</v>
          </cell>
        </row>
        <row r="42968">
          <cell r="A42968" t="str">
            <v>I0000010258</v>
          </cell>
          <cell r="B42968" t="str">
            <v>EMPILHADEIRA COMBUSTAO HYSTER 50 2,5 TON</v>
          </cell>
          <cell r="C42968" t="str">
            <v>HIBE</v>
          </cell>
          <cell r="D42968" t="str">
            <v>UN</v>
          </cell>
        </row>
        <row r="42969">
          <cell r="A42969" t="str">
            <v>I0000010259</v>
          </cell>
          <cell r="B42969" t="str">
            <v>SERVICO ELABORACAO PPCI/SPDA</v>
          </cell>
          <cell r="C42969" t="str">
            <v>SERV</v>
          </cell>
          <cell r="D42969" t="str">
            <v>UN</v>
          </cell>
        </row>
        <row r="42970">
          <cell r="A42970" t="str">
            <v>I0000010260</v>
          </cell>
          <cell r="B42970" t="str">
            <v>BICARBONATO SODIO SC 25 KG</v>
          </cell>
          <cell r="C42970" t="str">
            <v>HIBE</v>
          </cell>
          <cell r="D42970" t="str">
            <v>UN</v>
          </cell>
        </row>
        <row r="42971">
          <cell r="A42971" t="str">
            <v>I0000010261</v>
          </cell>
          <cell r="B42971" t="str">
            <v>SERVICO DE REPARO EM ALTERNADOR</v>
          </cell>
          <cell r="C42971" t="str">
            <v>SERV</v>
          </cell>
          <cell r="D42971" t="str">
            <v>UN</v>
          </cell>
        </row>
        <row r="42972">
          <cell r="A42972" t="str">
            <v>I0000010262</v>
          </cell>
          <cell r="B42972" t="str">
            <v>GRAXA DE LITIO P/ ROLAMENTO MP2  - 1KG</v>
          </cell>
          <cell r="C42972" t="str">
            <v>HIBE</v>
          </cell>
          <cell r="D42972" t="str">
            <v>UN</v>
          </cell>
        </row>
        <row r="42973">
          <cell r="A42973" t="str">
            <v>I0000010263</v>
          </cell>
          <cell r="B42973" t="str">
            <v>GRAXA DE LITIO P/ ROLAMENTO MP2  - 20KG</v>
          </cell>
          <cell r="C42973" t="str">
            <v>HIBE</v>
          </cell>
          <cell r="D42973" t="str">
            <v>UN</v>
          </cell>
        </row>
        <row r="42974">
          <cell r="A42974" t="str">
            <v>I0000010264</v>
          </cell>
          <cell r="B42974" t="str">
            <v>JOELHO DE PVC 45 GRAUS 150MM</v>
          </cell>
          <cell r="C42974" t="str">
            <v>HIBE</v>
          </cell>
          <cell r="D42974" t="str">
            <v>UN</v>
          </cell>
        </row>
        <row r="42975">
          <cell r="A42975" t="str">
            <v>I0000010265</v>
          </cell>
          <cell r="B42975" t="str">
            <v>JOELHO DE PVC 90 GRAUS 150MM</v>
          </cell>
          <cell r="C42975" t="str">
            <v>HIBE</v>
          </cell>
          <cell r="D42975" t="str">
            <v>UN</v>
          </cell>
        </row>
        <row r="42976">
          <cell r="A42976" t="str">
            <v>I0000010266</v>
          </cell>
          <cell r="B42976" t="str">
            <v>LUVA DE ESGOTO PVC 150MM</v>
          </cell>
          <cell r="C42976" t="str">
            <v>HIBE</v>
          </cell>
          <cell r="D42976" t="str">
            <v>UN</v>
          </cell>
        </row>
        <row r="42977">
          <cell r="A42977" t="str">
            <v>I0000010267</v>
          </cell>
          <cell r="B42977" t="str">
            <v>VARA DE TUBO PVC ESGOTO PVC 150MM</v>
          </cell>
          <cell r="C42977" t="str">
            <v>HIBE</v>
          </cell>
          <cell r="D42977" t="str">
            <v>UN</v>
          </cell>
        </row>
        <row r="42978">
          <cell r="A42978" t="str">
            <v>I0000010268</v>
          </cell>
          <cell r="B42978" t="str">
            <v>ANEL DE VEDACAO PARA ESGOTO 150MM</v>
          </cell>
          <cell r="C42978" t="str">
            <v>HIBE</v>
          </cell>
          <cell r="D42978" t="str">
            <v>UN</v>
          </cell>
        </row>
        <row r="42979">
          <cell r="A42979" t="str">
            <v>I0000010269</v>
          </cell>
          <cell r="B42979" t="str">
            <v>PLACA TMV23 - FONTE/PLACA CONTROLE</v>
          </cell>
          <cell r="C42979" t="str">
            <v>HIBE</v>
          </cell>
          <cell r="D42979" t="str">
            <v>UN</v>
          </cell>
        </row>
        <row r="42980">
          <cell r="A42980" t="str">
            <v>I0000010270</v>
          </cell>
          <cell r="B42980" t="str">
            <v>CONTROLADOR ELETRONICO</v>
          </cell>
          <cell r="C42980" t="str">
            <v>HIBE</v>
          </cell>
          <cell r="D42980" t="str">
            <v>UN</v>
          </cell>
        </row>
        <row r="42981">
          <cell r="A42981" t="str">
            <v>I0000010271</v>
          </cell>
          <cell r="B42981" t="str">
            <v>CORTINA SEGURANCA - 460/Ø25MM – GL-24H-T</v>
          </cell>
          <cell r="C42981" t="str">
            <v>HIBE</v>
          </cell>
          <cell r="D42981" t="str">
            <v>UN</v>
          </cell>
        </row>
        <row r="42982">
          <cell r="A42982" t="str">
            <v>I0000010272</v>
          </cell>
          <cell r="B42982" t="str">
            <v>SUPORTE P/ CORTINA C/ ANG AJUS - GL-RB12</v>
          </cell>
          <cell r="C42982" t="str">
            <v>HIBE</v>
          </cell>
          <cell r="D42982" t="str">
            <v>UN</v>
          </cell>
        </row>
        <row r="42983">
          <cell r="A42983" t="str">
            <v>I0000010273</v>
          </cell>
          <cell r="B42983" t="str">
            <v>CABO C/ 5 METROS - 5 VIAS PNP – GL-RP5P</v>
          </cell>
          <cell r="C42983" t="str">
            <v>HIBE</v>
          </cell>
          <cell r="D42983" t="str">
            <v>UN</v>
          </cell>
        </row>
        <row r="42984">
          <cell r="A42984" t="str">
            <v>I0000010274</v>
          </cell>
          <cell r="B42984" t="str">
            <v>CABO C/ 5 METROS - 11 VIAS PNP GL-RP5P</v>
          </cell>
          <cell r="C42984" t="str">
            <v>HIBE</v>
          </cell>
          <cell r="D42984" t="str">
            <v>UN</v>
          </cell>
        </row>
        <row r="42985">
          <cell r="A42985" t="str">
            <v>I0000010275</v>
          </cell>
          <cell r="B42985" t="str">
            <v>QUADRO DE COMANDO S/FLANGE 400X300X200</v>
          </cell>
          <cell r="C42985" t="str">
            <v>HIBE</v>
          </cell>
          <cell r="D42985" t="str">
            <v>UN</v>
          </cell>
        </row>
        <row r="42986">
          <cell r="A42986" t="str">
            <v>I0000010276</v>
          </cell>
          <cell r="B42986" t="str">
            <v>PRENSA CABO PG21 CINZA</v>
          </cell>
          <cell r="C42986" t="str">
            <v>HIBE</v>
          </cell>
          <cell r="D42986" t="str">
            <v>UN</v>
          </cell>
        </row>
        <row r="42987">
          <cell r="A42987" t="str">
            <v>I0000010277</v>
          </cell>
          <cell r="B42987" t="str">
            <v>DISJUNTOR SERIE SD62 6A 2P CURVA C</v>
          </cell>
          <cell r="C42987" t="str">
            <v>HIBE</v>
          </cell>
          <cell r="D42987" t="str">
            <v>UN</v>
          </cell>
        </row>
        <row r="42988">
          <cell r="A42988" t="str">
            <v>I0000010278</v>
          </cell>
          <cell r="B42988" t="str">
            <v>CABO PP 4X1MM²</v>
          </cell>
          <cell r="C42988" t="str">
            <v>HIBE</v>
          </cell>
          <cell r="D42988" t="str">
            <v>UN</v>
          </cell>
        </row>
        <row r="42989">
          <cell r="A42989" t="str">
            <v>I0000010279</v>
          </cell>
          <cell r="B42989" t="str">
            <v>ANILHA 0 A 9 PARA CABO 1,5MM</v>
          </cell>
          <cell r="C42989" t="str">
            <v>HIBE</v>
          </cell>
          <cell r="D42989" t="str">
            <v>UN</v>
          </cell>
        </row>
        <row r="42990">
          <cell r="A42990" t="str">
            <v>I0000010280</v>
          </cell>
          <cell r="B42990" t="str">
            <v>RELE DIGITAL ELETROMECANICO SLIM – 24VDC</v>
          </cell>
          <cell r="C42990" t="str">
            <v>HIBE</v>
          </cell>
          <cell r="D42990" t="str">
            <v>UN</v>
          </cell>
        </row>
        <row r="42991">
          <cell r="A42991" t="str">
            <v>I0000010281</v>
          </cell>
          <cell r="B42991" t="str">
            <v>CABO PP 3X1,5MM²</v>
          </cell>
          <cell r="C42991" t="str">
            <v>HIBE</v>
          </cell>
          <cell r="D42991" t="str">
            <v>UN</v>
          </cell>
        </row>
        <row r="42992">
          <cell r="A42992" t="str">
            <v>I0000010282</v>
          </cell>
          <cell r="B42992" t="str">
            <v>CORPO VALVULA DUPLO PINO MINI-VB3532-08C</v>
          </cell>
          <cell r="C42992" t="str">
            <v>HIBE</v>
          </cell>
          <cell r="D42992" t="str">
            <v>UN</v>
          </cell>
        </row>
        <row r="42993">
          <cell r="A42993" t="str">
            <v>I0000010283</v>
          </cell>
          <cell r="B42993" t="str">
            <v>SILENCIADOR COMPACTO (1/4") - BSLM-02</v>
          </cell>
          <cell r="C42993" t="str">
            <v>HIBE</v>
          </cell>
          <cell r="D42993" t="str">
            <v>UN</v>
          </cell>
        </row>
        <row r="42994">
          <cell r="A42994" t="str">
            <v>I0000010284</v>
          </cell>
          <cell r="B42994" t="str">
            <v>SENSOR MAGNETICO 24VDC P/ CILINDRO ISO</v>
          </cell>
          <cell r="C42994" t="str">
            <v>HIBE</v>
          </cell>
          <cell r="D42994" t="str">
            <v>UN</v>
          </cell>
        </row>
        <row r="42995">
          <cell r="A42995" t="str">
            <v>I0000010285</v>
          </cell>
          <cell r="B42995" t="str">
            <v>SUPORTE PARA SENSOR MAGNETICO</v>
          </cell>
          <cell r="C42995" t="str">
            <v>HIBE</v>
          </cell>
          <cell r="D42995" t="str">
            <v>UN</v>
          </cell>
        </row>
        <row r="42996">
          <cell r="A42996" t="str">
            <v>I0000010286</v>
          </cell>
          <cell r="B42996" t="str">
            <v>PROTECAO HOTSTAMP – CONFORME PROJETO</v>
          </cell>
          <cell r="C42996" t="str">
            <v>HIBE</v>
          </cell>
          <cell r="D42996" t="str">
            <v>UN</v>
          </cell>
        </row>
        <row r="42997">
          <cell r="A42997" t="str">
            <v>I0000010287</v>
          </cell>
          <cell r="B42997" t="str">
            <v>POLICARBONATO CRISTAL CH 4x2000x6000MM</v>
          </cell>
          <cell r="C42997" t="str">
            <v>HIBE</v>
          </cell>
          <cell r="D42997" t="str">
            <v>UN</v>
          </cell>
        </row>
        <row r="42998">
          <cell r="A42998" t="str">
            <v>I0000010288</v>
          </cell>
          <cell r="B42998" t="str">
            <v>CANALETA PERFURADA TAMPA 30X30MM</v>
          </cell>
          <cell r="C42998" t="str">
            <v>HIBE</v>
          </cell>
          <cell r="D42998" t="str">
            <v>UN</v>
          </cell>
        </row>
        <row r="42999">
          <cell r="A42999" t="str">
            <v>I0000010289</v>
          </cell>
          <cell r="B42999" t="str">
            <v>TRILHO DIN</v>
          </cell>
          <cell r="C42999" t="str">
            <v>HIBE</v>
          </cell>
          <cell r="D42999" t="str">
            <v>UN</v>
          </cell>
        </row>
        <row r="43000">
          <cell r="A43000" t="str">
            <v>I0000010290</v>
          </cell>
          <cell r="B43000" t="str">
            <v>BOTAO DE PULSO COM LED AZUL 24VDC 22mm</v>
          </cell>
          <cell r="C43000" t="str">
            <v>HIBE</v>
          </cell>
          <cell r="D43000" t="str">
            <v>UN</v>
          </cell>
        </row>
        <row r="43001">
          <cell r="A43001" t="str">
            <v>I0000010291</v>
          </cell>
          <cell r="B43001" t="str">
            <v>CAIXA SOBREPOR  P/ BOTAO PULSO FURO 22mm</v>
          </cell>
          <cell r="C43001" t="str">
            <v>HIBE</v>
          </cell>
          <cell r="D43001" t="str">
            <v>UN</v>
          </cell>
        </row>
        <row r="43002">
          <cell r="A43002" t="str">
            <v>I0000010292</v>
          </cell>
          <cell r="B43002" t="str">
            <v>PORTA SANF. BRC 210 X 62 CM</v>
          </cell>
          <cell r="C43002" t="str">
            <v>HIBE</v>
          </cell>
          <cell r="D43002" t="str">
            <v>UN</v>
          </cell>
        </row>
        <row r="43003">
          <cell r="A43003" t="str">
            <v>I0000010293</v>
          </cell>
          <cell r="B43003" t="str">
            <v>ALGODAO PARA POLIMENTO - 100G</v>
          </cell>
          <cell r="C43003" t="str">
            <v>HIBE</v>
          </cell>
          <cell r="D43003" t="str">
            <v>UN</v>
          </cell>
        </row>
        <row r="43004">
          <cell r="A43004" t="str">
            <v>I0000010294</v>
          </cell>
          <cell r="B43004" t="str">
            <v>MOTOR TRIFASICO 30CV</v>
          </cell>
          <cell r="C43004" t="str">
            <v>HIBE</v>
          </cell>
          <cell r="D43004" t="str">
            <v>UN</v>
          </cell>
        </row>
        <row r="43005">
          <cell r="A43005" t="str">
            <v>I0000010295</v>
          </cell>
          <cell r="B43005" t="str">
            <v>CARRO P/ TRANSPORTE CARGA - 6160009000</v>
          </cell>
          <cell r="C43005" t="str">
            <v>HIBE</v>
          </cell>
          <cell r="D43005" t="str">
            <v>UN</v>
          </cell>
        </row>
        <row r="43006">
          <cell r="A43006" t="str">
            <v>I0000010296</v>
          </cell>
          <cell r="B43006" t="str">
            <v>PROPULSORA PNEUMATICA P/ GRAXA 11030-G4</v>
          </cell>
          <cell r="C43006" t="str">
            <v>HIBE</v>
          </cell>
          <cell r="D43006" t="str">
            <v>UN</v>
          </cell>
        </row>
        <row r="43007">
          <cell r="A43007" t="str">
            <v>I0000010297</v>
          </cell>
          <cell r="B43007" t="str">
            <v>QUADRO DE COMANDO 400X300X150</v>
          </cell>
          <cell r="C43007" t="str">
            <v>HIBE</v>
          </cell>
          <cell r="D43007" t="str">
            <v>UN</v>
          </cell>
        </row>
        <row r="43008">
          <cell r="A43008" t="str">
            <v>I0000010298</v>
          </cell>
          <cell r="B43008" t="str">
            <v>SINALEIRO LED 220V VERMELHO L20-DR2-R</v>
          </cell>
          <cell r="C43008" t="str">
            <v>HIBE</v>
          </cell>
          <cell r="D43008" t="str">
            <v>UN</v>
          </cell>
        </row>
        <row r="43009">
          <cell r="A43009" t="str">
            <v>I0000010299</v>
          </cell>
          <cell r="B43009" t="str">
            <v>MINI CONTATOR 220VCA/12A/1NA LC1K1210M7</v>
          </cell>
          <cell r="C43009" t="str">
            <v>HIBE</v>
          </cell>
          <cell r="D43009" t="str">
            <v>UN</v>
          </cell>
        </row>
        <row r="43010">
          <cell r="A43010" t="str">
            <v>I0000010300</v>
          </cell>
          <cell r="B43010" t="str">
            <v>CHAVE SELETORA P20SCR2-B-1A 2 POSICOES</v>
          </cell>
          <cell r="C43010" t="str">
            <v>HIBE</v>
          </cell>
          <cell r="D43010" t="str">
            <v>UN</v>
          </cell>
        </row>
        <row r="43011">
          <cell r="A43011" t="str">
            <v>I0000010301</v>
          </cell>
          <cell r="B43011" t="str">
            <v>CANALETA CINZA 30X50 ABERTA C/ 2M</v>
          </cell>
          <cell r="C43011" t="str">
            <v>HIBE</v>
          </cell>
          <cell r="D43011" t="str">
            <v>UN</v>
          </cell>
        </row>
        <row r="43012">
          <cell r="A43012" t="str">
            <v>I0000010302</v>
          </cell>
          <cell r="B43012" t="str">
            <v>CANALETA CINZA 30X50 SEMI-ABERTA C/ 2M</v>
          </cell>
          <cell r="C43012" t="str">
            <v>HIBE</v>
          </cell>
          <cell r="D43012" t="str">
            <v>UN</v>
          </cell>
        </row>
        <row r="43013">
          <cell r="A43013" t="str">
            <v>I0000010303</v>
          </cell>
          <cell r="B43013" t="str">
            <v>CANALETA CINZA 30X50 FECHADA C/ 2M</v>
          </cell>
          <cell r="C43013" t="str">
            <v>HIBE</v>
          </cell>
          <cell r="D43013" t="str">
            <v>UN</v>
          </cell>
        </row>
        <row r="43014">
          <cell r="A43014" t="str">
            <v>I0000010304</v>
          </cell>
          <cell r="B43014" t="str">
            <v>TERMINAL TIPO PINO 1,5MM</v>
          </cell>
          <cell r="C43014" t="str">
            <v>HIBE</v>
          </cell>
          <cell r="D43014" t="str">
            <v>UN</v>
          </cell>
        </row>
        <row r="43015">
          <cell r="A43015" t="str">
            <v>I0000010305</v>
          </cell>
          <cell r="B43015" t="str">
            <v>PARAF AUTOBROCANTE PHILLIPS 4,2X13MM</v>
          </cell>
          <cell r="C43015" t="str">
            <v>HIBE</v>
          </cell>
          <cell r="D43015" t="str">
            <v>UN</v>
          </cell>
        </row>
        <row r="43016">
          <cell r="A43016" t="str">
            <v>I0000010306</v>
          </cell>
          <cell r="B43016" t="str">
            <v>CABO FLEXIVEL 1MM² AZUL</v>
          </cell>
          <cell r="C43016" t="str">
            <v>HIBE</v>
          </cell>
          <cell r="D43016" t="str">
            <v>UN</v>
          </cell>
        </row>
        <row r="43017">
          <cell r="A43017" t="str">
            <v>I0000010307</v>
          </cell>
          <cell r="B43017" t="str">
            <v>CABO FLEXIVEL 1MM² VERDE</v>
          </cell>
          <cell r="C43017" t="str">
            <v>HIBE</v>
          </cell>
          <cell r="D43017" t="str">
            <v>UN</v>
          </cell>
        </row>
        <row r="43018">
          <cell r="A43018" t="str">
            <v>I0000010308</v>
          </cell>
          <cell r="B43018" t="str">
            <v>SERVICO DE REPARO DE BEBEDOURO</v>
          </cell>
          <cell r="C43018" t="str">
            <v>SERV</v>
          </cell>
          <cell r="D43018" t="str">
            <v>UN</v>
          </cell>
        </row>
        <row r="43019">
          <cell r="A43019" t="str">
            <v>I0000010309</v>
          </cell>
          <cell r="B43019" t="str">
            <v>TAMPA DE TOMADA 2 P+T HORIZONTAL</v>
          </cell>
          <cell r="C43019" t="str">
            <v>HIBE</v>
          </cell>
          <cell r="D43019" t="str">
            <v>UN</v>
          </cell>
        </row>
        <row r="43020">
          <cell r="A43020" t="str">
            <v>I0000010310</v>
          </cell>
          <cell r="B43020" t="str">
            <v>TOMADA 2P+T HORIZONTAL 20A</v>
          </cell>
          <cell r="C43020" t="str">
            <v>HIBE</v>
          </cell>
          <cell r="D43020" t="str">
            <v>UN</v>
          </cell>
        </row>
        <row r="43021">
          <cell r="A43021" t="str">
            <v>I0000010311</v>
          </cell>
          <cell r="B43021" t="str">
            <v>LAMPADA LED 25W E27</v>
          </cell>
          <cell r="C43021" t="str">
            <v>HIBE</v>
          </cell>
          <cell r="D43021" t="str">
            <v>UN</v>
          </cell>
        </row>
        <row r="43022">
          <cell r="A43022" t="str">
            <v>I0000010312</v>
          </cell>
          <cell r="B43022" t="str">
            <v>CAIXA DE INSPECAO 300MM</v>
          </cell>
          <cell r="C43022" t="str">
            <v>HIBE</v>
          </cell>
          <cell r="D43022" t="str">
            <v>UN</v>
          </cell>
        </row>
        <row r="43023">
          <cell r="A43023" t="str">
            <v>I0000010313</v>
          </cell>
          <cell r="B43023" t="str">
            <v>CONDUITE CANAFLEX DE 1”</v>
          </cell>
          <cell r="C43023" t="str">
            <v>HIBE</v>
          </cell>
          <cell r="D43023" t="str">
            <v>M</v>
          </cell>
        </row>
        <row r="43024">
          <cell r="A43024" t="str">
            <v>I0000010314</v>
          </cell>
          <cell r="B43024" t="str">
            <v>INTERRUPTO SIMPLES</v>
          </cell>
          <cell r="C43024" t="str">
            <v>HIBE</v>
          </cell>
          <cell r="D43024" t="str">
            <v>UN</v>
          </cell>
        </row>
        <row r="43025">
          <cell r="A43025" t="str">
            <v>I0000010315</v>
          </cell>
          <cell r="B43025" t="str">
            <v>QUADRO DISTRIBUICAO 4 DISJ</v>
          </cell>
          <cell r="C43025" t="str">
            <v>HIBE</v>
          </cell>
          <cell r="D43025" t="str">
            <v>UN</v>
          </cell>
        </row>
        <row r="43026">
          <cell r="A43026" t="str">
            <v>I0000010316</v>
          </cell>
          <cell r="B43026" t="str">
            <v>DISJUNTOR BIFASICO 63A</v>
          </cell>
          <cell r="C43026" t="str">
            <v>HIBE</v>
          </cell>
          <cell r="D43026" t="str">
            <v>UN</v>
          </cell>
        </row>
        <row r="43027">
          <cell r="A43027" t="str">
            <v>I0000010317</v>
          </cell>
          <cell r="B43027" t="str">
            <v>DISJUNTOR BIFASICO 40A</v>
          </cell>
          <cell r="C43027" t="str">
            <v>HIBE</v>
          </cell>
          <cell r="D43027" t="str">
            <v>UN</v>
          </cell>
        </row>
        <row r="43028">
          <cell r="A43028" t="str">
            <v>I0000010318</v>
          </cell>
          <cell r="B43028" t="str">
            <v>REFLETOR LED 100W</v>
          </cell>
          <cell r="C43028" t="str">
            <v>HIBE</v>
          </cell>
          <cell r="D43028" t="str">
            <v>UN</v>
          </cell>
        </row>
        <row r="43029">
          <cell r="A43029" t="str">
            <v>I0000010319</v>
          </cell>
          <cell r="B43029" t="str">
            <v>REFLETOR LED 50W</v>
          </cell>
          <cell r="C43029" t="str">
            <v>HIBE</v>
          </cell>
          <cell r="D43029" t="str">
            <v>UN</v>
          </cell>
        </row>
        <row r="43030">
          <cell r="A43030" t="str">
            <v>I0000010320</v>
          </cell>
          <cell r="B43030" t="str">
            <v>JOELHO SOLDAVEL 90º 32MM</v>
          </cell>
          <cell r="C43030" t="str">
            <v>HIBE</v>
          </cell>
          <cell r="D43030" t="str">
            <v>UN</v>
          </cell>
        </row>
        <row r="43031">
          <cell r="A43031" t="str">
            <v>I0000010321</v>
          </cell>
          <cell r="B43031" t="str">
            <v>LUVA SOLDAVEL 32MM</v>
          </cell>
          <cell r="C43031" t="str">
            <v>HIBE</v>
          </cell>
          <cell r="D43031" t="str">
            <v>UN</v>
          </cell>
        </row>
        <row r="43032">
          <cell r="A43032" t="str">
            <v>I0000010322</v>
          </cell>
          <cell r="B43032" t="str">
            <v>TUBO SOLDAVEL 25MM</v>
          </cell>
          <cell r="C43032" t="str">
            <v>HIBE</v>
          </cell>
          <cell r="D43032" t="str">
            <v>M</v>
          </cell>
        </row>
        <row r="43033">
          <cell r="A43033" t="str">
            <v>I0000010323</v>
          </cell>
          <cell r="B43033" t="str">
            <v>TUBO SOLDAVEL 32MM</v>
          </cell>
          <cell r="C43033" t="str">
            <v>HIBE</v>
          </cell>
          <cell r="D43033" t="str">
            <v>M</v>
          </cell>
        </row>
        <row r="43034">
          <cell r="A43034" t="str">
            <v>I0000010324</v>
          </cell>
          <cell r="B43034" t="str">
            <v>LONA CALDEIRADA COM BAINHA NAS LATERAIS</v>
          </cell>
          <cell r="C43034" t="str">
            <v>HIBE</v>
          </cell>
          <cell r="D43034" t="str">
            <v>UN</v>
          </cell>
        </row>
        <row r="43035">
          <cell r="A43035" t="str">
            <v>I0000010327</v>
          </cell>
          <cell r="B43035" t="str">
            <v>ESTEIRA TRANSPORTADORA ACO CARBONO 20M</v>
          </cell>
          <cell r="C43035" t="str">
            <v>DIEN</v>
          </cell>
          <cell r="D43035" t="str">
            <v>UN</v>
          </cell>
        </row>
        <row r="43036">
          <cell r="A43036" t="str">
            <v>I0000010328</v>
          </cell>
          <cell r="B43036" t="str">
            <v>ESTEIRA TRANSPORTADORA ACO CARBONO 7M</v>
          </cell>
          <cell r="C43036" t="str">
            <v>DIEN</v>
          </cell>
          <cell r="D43036" t="str">
            <v>UN</v>
          </cell>
        </row>
        <row r="43037">
          <cell r="A43037" t="str">
            <v>I0000010329</v>
          </cell>
          <cell r="B43037" t="str">
            <v>MODULO DISPLAY CFW08-P-10938334</v>
          </cell>
          <cell r="C43037" t="str">
            <v>HIBE</v>
          </cell>
          <cell r="D43037" t="str">
            <v>UN</v>
          </cell>
        </row>
        <row r="43038">
          <cell r="A43038" t="str">
            <v>I0000010330</v>
          </cell>
          <cell r="B43038" t="str">
            <v>LAMPADA A110 E27/LED/65W/LUZ BRANCA</v>
          </cell>
          <cell r="C43038" t="str">
            <v>HIBE</v>
          </cell>
          <cell r="D43038" t="str">
            <v>UN</v>
          </cell>
        </row>
        <row r="43039">
          <cell r="A43039" t="str">
            <v>I0000010331</v>
          </cell>
          <cell r="B43039" t="str">
            <v>PURGADOR DA100/60-200PSI 100L/H 1/2" NPT</v>
          </cell>
          <cell r="C43039" t="str">
            <v>HIBE</v>
          </cell>
          <cell r="D43039" t="str">
            <v>UN</v>
          </cell>
        </row>
        <row r="43040">
          <cell r="A43040" t="str">
            <v>I0000010332</v>
          </cell>
          <cell r="B43040" t="str">
            <v>SERV CONFE DE ADESIVO P/ PAINEL ELETRICO</v>
          </cell>
          <cell r="C43040" t="str">
            <v>SERV</v>
          </cell>
          <cell r="D43040" t="str">
            <v>UN</v>
          </cell>
        </row>
        <row r="43041">
          <cell r="A43041" t="str">
            <v>I0000010333</v>
          </cell>
          <cell r="B43041" t="str">
            <v>FITA DUPLA FACE 12mm X 20m</v>
          </cell>
          <cell r="C43041" t="str">
            <v>HIBE</v>
          </cell>
          <cell r="D43041" t="str">
            <v>UN</v>
          </cell>
        </row>
        <row r="43042">
          <cell r="A43042" t="str">
            <v>I0000010334</v>
          </cell>
          <cell r="B43042" t="str">
            <v>CONECTOR FEMEA 3P 0.5-4MM</v>
          </cell>
          <cell r="C43042" t="str">
            <v>HIBE</v>
          </cell>
          <cell r="D43042" t="str">
            <v>UN</v>
          </cell>
        </row>
        <row r="43043">
          <cell r="A43043" t="str">
            <v>I0000010335</v>
          </cell>
          <cell r="B43043" t="str">
            <v>TELA MOSQUITEIRO BRANCA LARGURA 1M</v>
          </cell>
          <cell r="C43043" t="str">
            <v>HIBE</v>
          </cell>
          <cell r="D43043" t="str">
            <v>UN</v>
          </cell>
        </row>
        <row r="43044">
          <cell r="A43044" t="str">
            <v>I0000010336</v>
          </cell>
          <cell r="B43044" t="str">
            <v>TELA MOSQUITEIRO BRANCA LARGURA 1,5M</v>
          </cell>
          <cell r="C43044" t="str">
            <v>HIBE</v>
          </cell>
          <cell r="D43044" t="str">
            <v>UN</v>
          </cell>
        </row>
        <row r="43045">
          <cell r="A43045" t="str">
            <v>I0000010337</v>
          </cell>
          <cell r="B43045" t="str">
            <v>ETIQUETA NEUTRA 100X70 BOPP FOSCO</v>
          </cell>
          <cell r="C43045" t="str">
            <v>HIBE</v>
          </cell>
          <cell r="D43045" t="str">
            <v>UN</v>
          </cell>
        </row>
        <row r="43046">
          <cell r="A43046" t="str">
            <v>I0000010338</v>
          </cell>
          <cell r="B43046" t="str">
            <v>SERVICO DE MANUTENCAO EM VEICULO</v>
          </cell>
          <cell r="C43046" t="str">
            <v>SERV</v>
          </cell>
          <cell r="D43046" t="str">
            <v>UN</v>
          </cell>
        </row>
        <row r="43047">
          <cell r="A43047" t="str">
            <v>I0000010339</v>
          </cell>
          <cell r="B43047" t="str">
            <v>SERVICO DE LIXAMENTO E PINTURA</v>
          </cell>
          <cell r="C43047" t="str">
            <v>SERV</v>
          </cell>
          <cell r="D43047" t="str">
            <v>UN</v>
          </cell>
        </row>
        <row r="43048">
          <cell r="A43048" t="str">
            <v>I0000010340</v>
          </cell>
          <cell r="B43048" t="str">
            <v>VALVULA CONTRAPRESSAO SM - ER-G03-1-L-50</v>
          </cell>
          <cell r="C43048" t="str">
            <v>HIBE</v>
          </cell>
          <cell r="D43048" t="str">
            <v>UN</v>
          </cell>
        </row>
        <row r="43049">
          <cell r="A43049" t="str">
            <v>I0000010341</v>
          </cell>
          <cell r="B43049" t="str">
            <v>PERFIL ENRIJECIDO 6'' CHAPA 14</v>
          </cell>
          <cell r="C43049" t="str">
            <v>HIBE</v>
          </cell>
          <cell r="D43049" t="str">
            <v>UN</v>
          </cell>
        </row>
        <row r="43050">
          <cell r="A43050" t="str">
            <v>I0000010342</v>
          </cell>
          <cell r="B43050" t="str">
            <v>PERFIL SIMPLES ABERTO 2''</v>
          </cell>
          <cell r="C43050" t="str">
            <v>HIBE</v>
          </cell>
          <cell r="D43050" t="str">
            <v>UN</v>
          </cell>
        </row>
        <row r="43051">
          <cell r="A43051" t="str">
            <v>I0000010343</v>
          </cell>
          <cell r="B43051" t="str">
            <v>TELHA ZINCALUME 1X3,5M</v>
          </cell>
          <cell r="C43051" t="str">
            <v>HIBE</v>
          </cell>
          <cell r="D43051" t="str">
            <v>UN</v>
          </cell>
        </row>
        <row r="43052">
          <cell r="A43052" t="str">
            <v>I0000010344</v>
          </cell>
          <cell r="B43052" t="str">
            <v>TELHA ZINCALUME 1X5M</v>
          </cell>
          <cell r="C43052" t="str">
            <v>HIBE</v>
          </cell>
          <cell r="D43052" t="str">
            <v>UN</v>
          </cell>
        </row>
        <row r="43053">
          <cell r="A43053" t="str">
            <v>I0000010345</v>
          </cell>
          <cell r="B43053" t="str">
            <v>TELHA ZINCALUME 1X6M</v>
          </cell>
          <cell r="C43053" t="str">
            <v>HIBE</v>
          </cell>
          <cell r="D43053" t="str">
            <v>UN</v>
          </cell>
        </row>
        <row r="43054">
          <cell r="A43054" t="str">
            <v>I0000010346</v>
          </cell>
          <cell r="B43054" t="str">
            <v>TELHA TRANSLUCIDA 1X6M</v>
          </cell>
          <cell r="C43054" t="str">
            <v>HIBE</v>
          </cell>
          <cell r="D43054" t="str">
            <v>UN</v>
          </cell>
        </row>
        <row r="43055">
          <cell r="A43055" t="str">
            <v>I0000010347</v>
          </cell>
          <cell r="B43055" t="str">
            <v>PARAFUSO AUTOBROCANTE SEXTAVADO 12X1"</v>
          </cell>
          <cell r="C43055" t="str">
            <v>HIBE</v>
          </cell>
          <cell r="D43055" t="str">
            <v>UN</v>
          </cell>
        </row>
        <row r="43056">
          <cell r="A43056" t="str">
            <v>I0000010348</v>
          </cell>
          <cell r="B43056" t="str">
            <v>ROLO DE MANTA ASFALTICA 45CMX10M</v>
          </cell>
          <cell r="C43056" t="str">
            <v>HIBE</v>
          </cell>
          <cell r="D43056" t="str">
            <v>UN</v>
          </cell>
        </row>
        <row r="43057">
          <cell r="A43057" t="str">
            <v>I0000010349</v>
          </cell>
          <cell r="B43057" t="str">
            <v>FRIO ASFALTO 3,6L</v>
          </cell>
          <cell r="C43057" t="str">
            <v>HIBE</v>
          </cell>
          <cell r="D43057" t="str">
            <v>UN</v>
          </cell>
        </row>
        <row r="43058">
          <cell r="A43058" t="str">
            <v>I0000010350</v>
          </cell>
          <cell r="B43058" t="str">
            <v>DISCO DE CORTE 9''</v>
          </cell>
          <cell r="C43058" t="str">
            <v>HIBE</v>
          </cell>
          <cell r="D43058" t="str">
            <v>UN</v>
          </cell>
        </row>
        <row r="43059">
          <cell r="A43059" t="str">
            <v>I0000010351</v>
          </cell>
          <cell r="B43059" t="str">
            <v>GALVITE 3,6L</v>
          </cell>
          <cell r="C43059" t="str">
            <v>HIBE</v>
          </cell>
          <cell r="D43059" t="str">
            <v>UN</v>
          </cell>
        </row>
        <row r="43060">
          <cell r="A43060" t="str">
            <v>I0000010352</v>
          </cell>
          <cell r="B43060" t="str">
            <v>METALON CH 18 30X30 GALVANIZADO</v>
          </cell>
          <cell r="C43060" t="str">
            <v>HIBE</v>
          </cell>
          <cell r="D43060" t="str">
            <v>UN</v>
          </cell>
        </row>
        <row r="43061">
          <cell r="A43061" t="str">
            <v>I0000010353</v>
          </cell>
          <cell r="B43061" t="str">
            <v>RESINA POLIESTER PARA LAMINACAO 5KG</v>
          </cell>
          <cell r="C43061" t="str">
            <v>HIBE</v>
          </cell>
          <cell r="D43061" t="str">
            <v>UN</v>
          </cell>
        </row>
        <row r="43062">
          <cell r="A43062" t="str">
            <v>I0000010354</v>
          </cell>
          <cell r="B43062" t="str">
            <v>MANTA DE FIBRA DE VIDRO KG</v>
          </cell>
          <cell r="C43062" t="str">
            <v>HIBE</v>
          </cell>
          <cell r="D43062" t="str">
            <v>UN</v>
          </cell>
        </row>
        <row r="43063">
          <cell r="A43063" t="str">
            <v>I0000010355</v>
          </cell>
          <cell r="B43063" t="str">
            <v>PINCEL 4'' - 6244714400</v>
          </cell>
          <cell r="C43063" t="str">
            <v>HIBE</v>
          </cell>
          <cell r="D43063" t="str">
            <v>UN</v>
          </cell>
        </row>
        <row r="43064">
          <cell r="A43064" t="str">
            <v>I0000010356</v>
          </cell>
          <cell r="B43064" t="str">
            <v>ELEMENTO DE BATERIA ESTACIONARIA</v>
          </cell>
          <cell r="C43064" t="str">
            <v>HIBE</v>
          </cell>
          <cell r="D43064" t="str">
            <v>UN</v>
          </cell>
        </row>
        <row r="43065">
          <cell r="A43065" t="str">
            <v>I0000010357</v>
          </cell>
          <cell r="B43065" t="str">
            <v>FILE DE CAMARAO</v>
          </cell>
          <cell r="C43065" t="str">
            <v>HIBE</v>
          </cell>
          <cell r="D43065" t="str">
            <v>UN</v>
          </cell>
        </row>
        <row r="43066">
          <cell r="A43066" t="str">
            <v>I0000010358</v>
          </cell>
          <cell r="B43066" t="str">
            <v>BOMBOM RECHEADO</v>
          </cell>
          <cell r="C43066" t="str">
            <v>HIBE</v>
          </cell>
          <cell r="D43066" t="str">
            <v>UN</v>
          </cell>
        </row>
        <row r="43067">
          <cell r="A43067" t="str">
            <v>I0000010359</v>
          </cell>
          <cell r="B43067" t="str">
            <v>INSPECAO DE SEGURANCA EM VASO DE PRESSAO</v>
          </cell>
          <cell r="C43067" t="str">
            <v>SERV</v>
          </cell>
          <cell r="D43067" t="str">
            <v>UN</v>
          </cell>
        </row>
        <row r="43068">
          <cell r="A43068" t="str">
            <v>I0000010360</v>
          </cell>
          <cell r="B43068" t="str">
            <v>MANGOTE RETO TRP-76 - DIAMETRO INT 3"</v>
          </cell>
          <cell r="C43068" t="str">
            <v>HIBE</v>
          </cell>
          <cell r="D43068" t="str">
            <v>UN</v>
          </cell>
        </row>
        <row r="43069">
          <cell r="A43069" t="str">
            <v>I0000010361</v>
          </cell>
          <cell r="B43069" t="str">
            <v>EMBALAGEM ANTI-ESTATICA ESD 180X70MM</v>
          </cell>
          <cell r="C43069" t="str">
            <v>HIBE</v>
          </cell>
          <cell r="D43069" t="str">
            <v>UN</v>
          </cell>
        </row>
        <row r="43070">
          <cell r="A43070" t="str">
            <v>I0000010362</v>
          </cell>
          <cell r="B43070" t="str">
            <v>EMBALAGEM ANTI-ESTATICA ESD 90X60MM</v>
          </cell>
          <cell r="C43070" t="str">
            <v>HIBE</v>
          </cell>
          <cell r="D43070" t="str">
            <v>UN</v>
          </cell>
        </row>
        <row r="43071">
          <cell r="A43071" t="str">
            <v>I0000010363</v>
          </cell>
          <cell r="B43071" t="str">
            <v>MANGOTE RETO TRP-76 - DIAMETRO INT 3" MT</v>
          </cell>
          <cell r="C43071" t="str">
            <v>HIBE</v>
          </cell>
          <cell r="D43071" t="str">
            <v>M</v>
          </cell>
        </row>
        <row r="43072">
          <cell r="A43072" t="str">
            <v>I0000010364</v>
          </cell>
          <cell r="B43072" t="str">
            <v>LIXEIRA 120 L</v>
          </cell>
          <cell r="C43072" t="str">
            <v>HIBE</v>
          </cell>
          <cell r="D43072" t="str">
            <v>UN</v>
          </cell>
        </row>
        <row r="43073">
          <cell r="A43073" t="str">
            <v>I0000010366</v>
          </cell>
          <cell r="B43073" t="str">
            <v>LIMPADOR GEL AZULIM 5L</v>
          </cell>
          <cell r="C43073" t="str">
            <v>HIBE</v>
          </cell>
          <cell r="D43073" t="str">
            <v>UN</v>
          </cell>
        </row>
        <row r="43074">
          <cell r="A43074" t="str">
            <v>I0000010369</v>
          </cell>
          <cell r="B43074" t="str">
            <v>PINO EXTRATOR Ø 4,5 X 250 MM</v>
          </cell>
          <cell r="C43074" t="str">
            <v>HIBE</v>
          </cell>
          <cell r="D43074" t="str">
            <v>UN</v>
          </cell>
        </row>
        <row r="43075">
          <cell r="A43075" t="str">
            <v>I0000010370</v>
          </cell>
          <cell r="B43075" t="str">
            <v>MOLA VERDE 38 X 130 MM</v>
          </cell>
          <cell r="C43075" t="str">
            <v>HIBE</v>
          </cell>
          <cell r="D43075" t="str">
            <v>UN</v>
          </cell>
        </row>
        <row r="43076">
          <cell r="A43076" t="str">
            <v>I0000010371</v>
          </cell>
          <cell r="B43076" t="str">
            <v>AP COLETA DE DADOS REP 3000LT 1CBO</v>
          </cell>
          <cell r="C43076" t="str">
            <v>DIEN</v>
          </cell>
          <cell r="D43076" t="str">
            <v>UN</v>
          </cell>
        </row>
        <row r="43077">
          <cell r="A43077" t="str">
            <v>I0000010372</v>
          </cell>
          <cell r="B43077" t="str">
            <v>BARRA CHATA DE 1 X 1/8</v>
          </cell>
          <cell r="C43077" t="str">
            <v>HIBE</v>
          </cell>
          <cell r="D43077" t="str">
            <v>UN</v>
          </cell>
        </row>
        <row r="43078">
          <cell r="A43078" t="str">
            <v>I0000010373</v>
          </cell>
          <cell r="B43078" t="str">
            <v>ALMOFADA PR PRINTY 4910</v>
          </cell>
          <cell r="C43078" t="str">
            <v>HIBE</v>
          </cell>
          <cell r="D43078" t="str">
            <v>UN</v>
          </cell>
        </row>
        <row r="43079">
          <cell r="A43079" t="str">
            <v>I0000010374</v>
          </cell>
          <cell r="B43079" t="str">
            <v>ARO 8" C/ ROLETE 1" COMPLETO</v>
          </cell>
          <cell r="C43079" t="str">
            <v>HIBE</v>
          </cell>
          <cell r="D43079" t="str">
            <v>UN</v>
          </cell>
        </row>
        <row r="43080">
          <cell r="A43080" t="str">
            <v>I0000010375</v>
          </cell>
          <cell r="B43080" t="str">
            <v>ARO 8" COM ROLETE DE 1"</v>
          </cell>
          <cell r="C43080" t="str">
            <v>HIBE</v>
          </cell>
          <cell r="D43080" t="str">
            <v>UN</v>
          </cell>
        </row>
        <row r="43081">
          <cell r="A43081" t="str">
            <v>I0000010376</v>
          </cell>
          <cell r="B43081" t="str">
            <v>BASTAO COLA QUENTE SEMI TRANS 11,2X300MM</v>
          </cell>
          <cell r="C43081" t="str">
            <v>HIBE</v>
          </cell>
          <cell r="D43081" t="str">
            <v>UN</v>
          </cell>
        </row>
        <row r="43082">
          <cell r="A43082" t="str">
            <v>I0000010377</v>
          </cell>
          <cell r="B43082" t="str">
            <v>CAMARA DE AR P CARRO DE MAO 3,25" X 8"</v>
          </cell>
          <cell r="C43082" t="str">
            <v>HIBE</v>
          </cell>
          <cell r="D43082" t="str">
            <v>UN</v>
          </cell>
        </row>
        <row r="43083">
          <cell r="A43083" t="str">
            <v>I0000010378</v>
          </cell>
          <cell r="B43083" t="str">
            <v>CARIMBO PRINTY  4910</v>
          </cell>
          <cell r="C43083" t="str">
            <v>HIBE</v>
          </cell>
          <cell r="D43083" t="str">
            <v>UN</v>
          </cell>
        </row>
        <row r="43084">
          <cell r="A43084" t="str">
            <v>I0000010379</v>
          </cell>
          <cell r="B43084" t="str">
            <v>CERA CARNAUBA</v>
          </cell>
          <cell r="C43084" t="str">
            <v>HIBE</v>
          </cell>
          <cell r="D43084" t="str">
            <v>UN</v>
          </cell>
        </row>
        <row r="43085">
          <cell r="A43085" t="str">
            <v>I0000010380</v>
          </cell>
          <cell r="B43085" t="str">
            <v>CERA GRAMPRIX</v>
          </cell>
          <cell r="C43085" t="str">
            <v>HIBE</v>
          </cell>
          <cell r="D43085" t="str">
            <v>UN</v>
          </cell>
        </row>
        <row r="43086">
          <cell r="A43086" t="str">
            <v>I0000010381</v>
          </cell>
          <cell r="B43086" t="str">
            <v>CHAVE PHILIPS 1/8 X 6 POL</v>
          </cell>
          <cell r="C43086" t="str">
            <v>HIBE</v>
          </cell>
          <cell r="D43086" t="str">
            <v>UN</v>
          </cell>
        </row>
        <row r="43087">
          <cell r="A43087" t="str">
            <v>I0000010382</v>
          </cell>
          <cell r="B43087" t="str">
            <v>COLA DE CONTATO EM BISNAGA</v>
          </cell>
          <cell r="C43087" t="str">
            <v>HIBE</v>
          </cell>
          <cell r="D43087" t="str">
            <v>UN</v>
          </cell>
        </row>
        <row r="43088">
          <cell r="A43088" t="str">
            <v>I0000010383</v>
          </cell>
          <cell r="B43088" t="str">
            <v>COLA MULTIUSO TEKBOND  725 100G</v>
          </cell>
          <cell r="C43088" t="str">
            <v>HIBE</v>
          </cell>
          <cell r="D43088" t="str">
            <v>UN</v>
          </cell>
        </row>
        <row r="43089">
          <cell r="A43089" t="str">
            <v>I0000010384</v>
          </cell>
          <cell r="B43089" t="str">
            <v>COLA MULTIUSO TEKBOND  793 100G</v>
          </cell>
          <cell r="C43089" t="str">
            <v>HIBE</v>
          </cell>
          <cell r="D43089" t="str">
            <v>UN</v>
          </cell>
        </row>
        <row r="43090">
          <cell r="A43090" t="str">
            <v>I0000010385</v>
          </cell>
          <cell r="B43090" t="str">
            <v>COLA MULTIUSO TEKBOND 200 GEL  100G</v>
          </cell>
          <cell r="C43090" t="str">
            <v>HIBE</v>
          </cell>
          <cell r="D43090" t="str">
            <v>UN</v>
          </cell>
        </row>
        <row r="43091">
          <cell r="A43091" t="str">
            <v>I0000010386</v>
          </cell>
          <cell r="B43091" t="str">
            <v>CX PASSAGEM SOBREPOR 100X100X50MM CINZA</v>
          </cell>
          <cell r="C43091" t="str">
            <v>HIBE</v>
          </cell>
          <cell r="D43091" t="str">
            <v>UN</v>
          </cell>
        </row>
        <row r="43092">
          <cell r="A43092" t="str">
            <v>I0000010387</v>
          </cell>
          <cell r="B43092" t="str">
            <v>DISPENSADOR MANUAL DE FITA BOOP H-190 3M</v>
          </cell>
          <cell r="C43092" t="str">
            <v>HIBE</v>
          </cell>
          <cell r="D43092" t="str">
            <v>UN</v>
          </cell>
        </row>
        <row r="43093">
          <cell r="A43093" t="str">
            <v>I0000010388</v>
          </cell>
          <cell r="B43093" t="str">
            <v>Fita para Embalagem de Papel Kraft , 48x</v>
          </cell>
          <cell r="C43093" t="str">
            <v>HIBE</v>
          </cell>
          <cell r="D43093" t="str">
            <v>UN</v>
          </cell>
        </row>
        <row r="43094">
          <cell r="A43094" t="str">
            <v>I0000010389</v>
          </cell>
          <cell r="B43094" t="str">
            <v>KIT CARTAO DE MEMORIA 32GB 3 EM 1</v>
          </cell>
          <cell r="C43094" t="str">
            <v>HIBE</v>
          </cell>
          <cell r="D43094" t="str">
            <v>UN</v>
          </cell>
        </row>
        <row r="43095">
          <cell r="A43095" t="str">
            <v>I0000010390</v>
          </cell>
          <cell r="B43095" t="str">
            <v>MARCADOR PARA QUADRO - AZUL</v>
          </cell>
          <cell r="C43095" t="str">
            <v>HIBE</v>
          </cell>
          <cell r="D43095" t="str">
            <v>UN</v>
          </cell>
        </row>
        <row r="43096">
          <cell r="A43096" t="str">
            <v>I0000010391</v>
          </cell>
          <cell r="B43096" t="str">
            <v>MARCADOR PARA QUADRO - PRETO</v>
          </cell>
          <cell r="C43096" t="str">
            <v>HIBE</v>
          </cell>
          <cell r="D43096" t="str">
            <v>UN</v>
          </cell>
        </row>
        <row r="43097">
          <cell r="A43097" t="str">
            <v>I0000010392</v>
          </cell>
          <cell r="B43097" t="str">
            <v>MARCADOR PARA QUADRO - VERDE</v>
          </cell>
          <cell r="C43097" t="str">
            <v>HIBE</v>
          </cell>
          <cell r="D43097" t="str">
            <v>UN</v>
          </cell>
        </row>
        <row r="43098">
          <cell r="A43098" t="str">
            <v>I0000010393</v>
          </cell>
          <cell r="B43098" t="str">
            <v>MARCADOR PARA QUADRO - VERMELHO</v>
          </cell>
          <cell r="C43098" t="str">
            <v>HIBE</v>
          </cell>
          <cell r="D43098" t="str">
            <v>UN</v>
          </cell>
        </row>
        <row r="43099">
          <cell r="A43099" t="str">
            <v>I0000010394</v>
          </cell>
          <cell r="B43099" t="str">
            <v>MASSA DE POLIR N1</v>
          </cell>
          <cell r="C43099" t="str">
            <v>HIBE</v>
          </cell>
          <cell r="D43099" t="str">
            <v>UN</v>
          </cell>
        </row>
        <row r="43100">
          <cell r="A43100" t="str">
            <v>I0000010395</v>
          </cell>
          <cell r="B43100" t="str">
            <v>MASSA DE POLIR N2</v>
          </cell>
          <cell r="C43100" t="str">
            <v>HIBE</v>
          </cell>
          <cell r="D43100" t="str">
            <v>UN</v>
          </cell>
        </row>
        <row r="43101">
          <cell r="A43101" t="str">
            <v>I0000010396</v>
          </cell>
          <cell r="B43101" t="str">
            <v>MONITOR AOC LED M2470SWH2 23.6 HDMI</v>
          </cell>
          <cell r="C43101" t="str">
            <v>HIBE</v>
          </cell>
          <cell r="D43101" t="str">
            <v>UN</v>
          </cell>
        </row>
        <row r="43102">
          <cell r="A43102" t="str">
            <v>I0000010397</v>
          </cell>
          <cell r="B43102" t="str">
            <v>PEN DRIVER USB 32GB</v>
          </cell>
          <cell r="C43102" t="str">
            <v>HIBE</v>
          </cell>
          <cell r="D43102" t="str">
            <v>UN</v>
          </cell>
        </row>
        <row r="43103">
          <cell r="A43103" t="str">
            <v>I0000010398</v>
          </cell>
          <cell r="B43103" t="str">
            <v>PILHA  AA ALCALINA</v>
          </cell>
          <cell r="C43103" t="str">
            <v>HIBE</v>
          </cell>
          <cell r="D43103" t="str">
            <v>UN</v>
          </cell>
        </row>
        <row r="43104">
          <cell r="A43104" t="str">
            <v>I0000010399</v>
          </cell>
          <cell r="B43104" t="str">
            <v>PILHA AA 2500MAH RECARREGAVEL</v>
          </cell>
          <cell r="C43104" t="str">
            <v>HIBE</v>
          </cell>
          <cell r="D43104" t="str">
            <v>UN</v>
          </cell>
        </row>
        <row r="43105">
          <cell r="A43105" t="str">
            <v>I0000010400</v>
          </cell>
          <cell r="B43105" t="str">
            <v>PISTOLA APL-30 TILIBRA</v>
          </cell>
          <cell r="C43105" t="str">
            <v>HIBE</v>
          </cell>
          <cell r="D43105" t="str">
            <v>UN</v>
          </cell>
        </row>
        <row r="43106">
          <cell r="A43106" t="str">
            <v>I0000010401</v>
          </cell>
          <cell r="B43106" t="str">
            <v>PNEU PARA CARRO DE MAO 3,25X8"</v>
          </cell>
          <cell r="C43106" t="str">
            <v>HIBE</v>
          </cell>
          <cell r="D43106" t="str">
            <v>UN</v>
          </cell>
        </row>
        <row r="43107">
          <cell r="A43107" t="str">
            <v>I0000010402</v>
          </cell>
          <cell r="B43107" t="str">
            <v>PRENSA CABO PG7 1/4 3 À 6MM</v>
          </cell>
          <cell r="C43107" t="str">
            <v>HIBE</v>
          </cell>
          <cell r="D43107" t="str">
            <v>UN</v>
          </cell>
        </row>
        <row r="43108">
          <cell r="A43108" t="str">
            <v>I0000010403</v>
          </cell>
          <cell r="B43108" t="str">
            <v>SOPRADOR TERMICO DEWART  D26411-B2 220V</v>
          </cell>
          <cell r="C43108" t="str">
            <v>HIBE</v>
          </cell>
          <cell r="D43108" t="str">
            <v>UN</v>
          </cell>
        </row>
        <row r="43109">
          <cell r="A43109" t="str">
            <v>I0000010404</v>
          </cell>
          <cell r="B43109" t="str">
            <v>TOMADA 20A S/ESPELHO P/ CX SOBREPOR</v>
          </cell>
          <cell r="C43109" t="str">
            <v>HIBE</v>
          </cell>
          <cell r="D43109" t="str">
            <v>UN</v>
          </cell>
        </row>
        <row r="43110">
          <cell r="A43110" t="str">
            <v>I0000010405</v>
          </cell>
          <cell r="B43110" t="str">
            <v>TELHA GALVALUME RT 40/0980 - 5,250X1M</v>
          </cell>
          <cell r="C43110" t="str">
            <v>HIBE</v>
          </cell>
          <cell r="D43110" t="str">
            <v>UN</v>
          </cell>
        </row>
        <row r="43111">
          <cell r="A43111" t="str">
            <v>I0000010406</v>
          </cell>
          <cell r="B43111" t="str">
            <v>SERVICO DE MANUTENCAO PREDIAL</v>
          </cell>
          <cell r="C43111" t="str">
            <v>SERV</v>
          </cell>
          <cell r="D43111" t="str">
            <v>UN</v>
          </cell>
        </row>
        <row r="43112">
          <cell r="A43112" t="str">
            <v>I0000010407</v>
          </cell>
          <cell r="B43112" t="str">
            <v>FILTRO DE EXAUSTAO DE AR ADC-2</v>
          </cell>
          <cell r="C43112" t="str">
            <v>HIBE</v>
          </cell>
          <cell r="D43112" t="str">
            <v>UN</v>
          </cell>
        </row>
        <row r="43113">
          <cell r="A43113" t="str">
            <v>I0000010408</v>
          </cell>
          <cell r="B43113" t="str">
            <v>PADRAO APROVADO PARA HG371</v>
          </cell>
          <cell r="C43113" t="str">
            <v>HIBE</v>
          </cell>
          <cell r="D43113" t="str">
            <v>UN</v>
          </cell>
        </row>
        <row r="43114">
          <cell r="A43114" t="str">
            <v>I0000010409</v>
          </cell>
          <cell r="B43114" t="str">
            <v>PADRAO REPROVADO PARA HG371</v>
          </cell>
          <cell r="C43114" t="str">
            <v>HIBE</v>
          </cell>
          <cell r="D43114" t="str">
            <v>UN</v>
          </cell>
        </row>
        <row r="43115">
          <cell r="A43115" t="str">
            <v>I0000010411</v>
          </cell>
          <cell r="B43115" t="str">
            <v>ESPELHO 60X60 QUADRADO</v>
          </cell>
          <cell r="C43115" t="str">
            <v>HIBE</v>
          </cell>
          <cell r="D43115" t="str">
            <v>UN</v>
          </cell>
        </row>
        <row r="43116">
          <cell r="A43116" t="str">
            <v>I0000010419</v>
          </cell>
          <cell r="B43116" t="str">
            <v>TESOURA DE PODA PROFISSIONAL TRAMONTINA</v>
          </cell>
          <cell r="C43116" t="str">
            <v>HIBE</v>
          </cell>
          <cell r="D43116" t="str">
            <v>UN</v>
          </cell>
        </row>
        <row r="43117">
          <cell r="A43117" t="str">
            <v>I0000010421</v>
          </cell>
          <cell r="B43117" t="str">
            <v>TORNEIRA METAL ESFERA PARA JARDIM 1/2''</v>
          </cell>
          <cell r="C43117" t="str">
            <v>HIBE</v>
          </cell>
          <cell r="D43117" t="str">
            <v>UN</v>
          </cell>
        </row>
        <row r="43118">
          <cell r="A43118" t="str">
            <v>I0000010422</v>
          </cell>
          <cell r="B43118" t="str">
            <v>INVERSOR CFW08/ENT 220V MON/SAI 220V TRI</v>
          </cell>
          <cell r="C43118" t="str">
            <v>HIBE</v>
          </cell>
          <cell r="D43118" t="str">
            <v>UN</v>
          </cell>
        </row>
        <row r="43119">
          <cell r="A43119" t="str">
            <v>I0000010423</v>
          </cell>
          <cell r="B43119" t="str">
            <v>SERVICO DE COLETA DE OLEO PARA ANALISE</v>
          </cell>
          <cell r="C43119" t="str">
            <v>SERV</v>
          </cell>
          <cell r="D43119" t="str">
            <v>UN</v>
          </cell>
        </row>
        <row r="43120">
          <cell r="A43120" t="str">
            <v>I0000010424</v>
          </cell>
          <cell r="B43120" t="str">
            <v>SERVICO TESTE ISOLAMENTO CABOS ELETRICOS</v>
          </cell>
          <cell r="C43120" t="str">
            <v>SERV</v>
          </cell>
          <cell r="D43120" t="str">
            <v>UN</v>
          </cell>
        </row>
        <row r="43121">
          <cell r="A43121" t="str">
            <v>I0000010425</v>
          </cell>
          <cell r="B43121" t="str">
            <v>VALVULA BORBOLETA F/M 1/4" BSP - COR VM</v>
          </cell>
          <cell r="C43121" t="str">
            <v>HIBE</v>
          </cell>
          <cell r="D43121" t="str">
            <v>UN</v>
          </cell>
        </row>
        <row r="43122">
          <cell r="A43122" t="str">
            <v>I0000010426</v>
          </cell>
          <cell r="B43122" t="str">
            <v>VALVULA GALVANIZADA ESFERICA 1"</v>
          </cell>
          <cell r="C43122" t="str">
            <v>HIBE</v>
          </cell>
          <cell r="D43122" t="str">
            <v>UN</v>
          </cell>
        </row>
        <row r="43123">
          <cell r="A43123" t="str">
            <v>I0000010427</v>
          </cell>
          <cell r="B43123" t="str">
            <v>ANEL RASPADOR PREMIUM CUP 60</v>
          </cell>
          <cell r="C43123" t="str">
            <v>HIBE</v>
          </cell>
          <cell r="D43123" t="str">
            <v>UN</v>
          </cell>
        </row>
        <row r="43124">
          <cell r="A43124" t="str">
            <v>I0000010428</v>
          </cell>
          <cell r="B43124" t="str">
            <v>ANEL DE VEDACAO CUP 60</v>
          </cell>
          <cell r="C43124" t="str">
            <v>HIBE</v>
          </cell>
          <cell r="D43124" t="str">
            <v>UN</v>
          </cell>
        </row>
        <row r="43125">
          <cell r="A43125" t="str">
            <v>I0000010429</v>
          </cell>
          <cell r="B43125" t="str">
            <v>MAQUINA WUTLZ CUP 130</v>
          </cell>
          <cell r="C43125" t="str">
            <v>DIEN</v>
          </cell>
          <cell r="D43125" t="str">
            <v>UN</v>
          </cell>
        </row>
        <row r="43126">
          <cell r="A43126" t="str">
            <v>I0000010430</v>
          </cell>
          <cell r="B43126" t="str">
            <v>MAQUINA WUTLZ CUP 90</v>
          </cell>
          <cell r="C43126" t="str">
            <v>DIEN</v>
          </cell>
          <cell r="D43126" t="str">
            <v>UN</v>
          </cell>
        </row>
        <row r="43127">
          <cell r="A43127" t="str">
            <v>I0000010431</v>
          </cell>
          <cell r="B43127" t="str">
            <v>MAQUINA WUTLZ CUP 60</v>
          </cell>
          <cell r="C43127" t="str">
            <v>DIEN</v>
          </cell>
          <cell r="D43127" t="str">
            <v>UN</v>
          </cell>
        </row>
        <row r="43128">
          <cell r="A43128" t="str">
            <v>I0000010432</v>
          </cell>
          <cell r="B43128" t="str">
            <v>CAIXA D'AGUA POLIET 500LT</v>
          </cell>
          <cell r="C43128" t="str">
            <v>HIBE</v>
          </cell>
          <cell r="D43128" t="str">
            <v>UN</v>
          </cell>
        </row>
        <row r="43129">
          <cell r="A43129" t="str">
            <v>I0000010433</v>
          </cell>
          <cell r="B43129" t="str">
            <v>PERFIL U ENRIJ LQ 2,25X127X50X17</v>
          </cell>
          <cell r="C43129" t="str">
            <v>HIBE</v>
          </cell>
          <cell r="D43129" t="str">
            <v>PEÇ</v>
          </cell>
        </row>
        <row r="43130">
          <cell r="A43130" t="str">
            <v>I0000010434</v>
          </cell>
          <cell r="B43130" t="str">
            <v>PERFIL U SIMPLES LQ 2,25X50X25MM</v>
          </cell>
          <cell r="C43130" t="str">
            <v>HIBE</v>
          </cell>
          <cell r="D43130" t="str">
            <v>PEÇ</v>
          </cell>
        </row>
        <row r="43131">
          <cell r="A43131" t="str">
            <v>I0000010435</v>
          </cell>
          <cell r="B43131" t="str">
            <v>CHAPA LQ 9,50 A-36/A-283/A-131 1200X2000</v>
          </cell>
          <cell r="C43131" t="str">
            <v>HIBE</v>
          </cell>
          <cell r="D43131" t="str">
            <v>PEÇ</v>
          </cell>
        </row>
        <row r="43132">
          <cell r="A43132" t="str">
            <v>I0000010436</v>
          </cell>
          <cell r="B43132" t="str">
            <v>VERGALHAO CA-60 BR 5.0MM</v>
          </cell>
          <cell r="C43132" t="str">
            <v>HIBE</v>
          </cell>
          <cell r="D43132" t="str">
            <v>PEÇ</v>
          </cell>
        </row>
        <row r="43133">
          <cell r="A43133" t="str">
            <v>I0000010437</v>
          </cell>
          <cell r="B43133" t="str">
            <v>VERGALHAO CA-50 6.30MM</v>
          </cell>
          <cell r="C43133" t="str">
            <v>HIBE</v>
          </cell>
          <cell r="D43133" t="str">
            <v>PEÇ</v>
          </cell>
        </row>
        <row r="43134">
          <cell r="A43134" t="str">
            <v>I0000010438</v>
          </cell>
          <cell r="B43134" t="str">
            <v>VERGALHAO CA-50 8.00MM</v>
          </cell>
          <cell r="C43134" t="str">
            <v>HIBE</v>
          </cell>
          <cell r="D43134" t="str">
            <v>PEÇ</v>
          </cell>
        </row>
        <row r="43135">
          <cell r="A43135" t="str">
            <v>I0000010439</v>
          </cell>
          <cell r="B43135" t="str">
            <v>VERGALHAO CA-50 10.00MM</v>
          </cell>
          <cell r="C43135" t="str">
            <v>HIBE</v>
          </cell>
          <cell r="D43135" t="str">
            <v>PEÇ</v>
          </cell>
        </row>
        <row r="43136">
          <cell r="A43136" t="str">
            <v>I0000010440</v>
          </cell>
          <cell r="B43136" t="str">
            <v>BARRA CHATA A 36 4X1/4</v>
          </cell>
          <cell r="C43136" t="str">
            <v>HIBE</v>
          </cell>
          <cell r="D43136" t="str">
            <v>PEÇ</v>
          </cell>
        </row>
        <row r="43137">
          <cell r="A43137" t="str">
            <v>I0000010441</v>
          </cell>
          <cell r="B43137" t="str">
            <v>ARAME TORCIDO/TRANC.BWG 18(1,25MM)RL 1KG</v>
          </cell>
          <cell r="C43137" t="str">
            <v>HIBE</v>
          </cell>
          <cell r="D43137" t="str">
            <v>KG</v>
          </cell>
        </row>
        <row r="43138">
          <cell r="A43138" t="str">
            <v>I0000010442</v>
          </cell>
          <cell r="B43138" t="str">
            <v>VERGALHAO CA-60 BR 4.2MM</v>
          </cell>
          <cell r="C43138" t="str">
            <v>HIBE</v>
          </cell>
          <cell r="D43138" t="str">
            <v>PEÇ</v>
          </cell>
        </row>
        <row r="43139">
          <cell r="A43139" t="str">
            <v>I0000010443</v>
          </cell>
          <cell r="B43139" t="str">
            <v>VERGALHAO CA-50 12.50MM</v>
          </cell>
          <cell r="C43139" t="str">
            <v>HIBE</v>
          </cell>
          <cell r="D43139" t="str">
            <v>PEÇ</v>
          </cell>
        </row>
        <row r="43140">
          <cell r="A43140" t="str">
            <v>I0000010444</v>
          </cell>
          <cell r="B43140" t="str">
            <v>VERGALHAO CA-50 16.00MM</v>
          </cell>
          <cell r="C43140" t="str">
            <v>HIBE</v>
          </cell>
          <cell r="D43140" t="str">
            <v>PEÇ</v>
          </cell>
        </row>
        <row r="43141">
          <cell r="A43141" t="str">
            <v>I0000010445</v>
          </cell>
          <cell r="B43141" t="str">
            <v>GALAO 3,6L TINTA PU AZUL RAL5017</v>
          </cell>
          <cell r="C43141" t="str">
            <v>HIBE</v>
          </cell>
          <cell r="D43141" t="str">
            <v>L</v>
          </cell>
        </row>
        <row r="43142">
          <cell r="A43142" t="str">
            <v>I0000010446</v>
          </cell>
          <cell r="B43142" t="str">
            <v>TINTA POLIUTERANO BRANC GEADA VW95.1 3,5</v>
          </cell>
          <cell r="C43142" t="str">
            <v>HIBE</v>
          </cell>
          <cell r="D43142" t="str">
            <v>L</v>
          </cell>
        </row>
        <row r="43143">
          <cell r="A43143" t="str">
            <v>I0000010447</v>
          </cell>
          <cell r="B43143" t="str">
            <v>JOGOS DE CHAVE ALLEN TIPO L  9PCS</v>
          </cell>
          <cell r="C43143" t="str">
            <v>HIBE</v>
          </cell>
          <cell r="D43143" t="str">
            <v>UN</v>
          </cell>
        </row>
        <row r="43144">
          <cell r="A43144" t="str">
            <v>I0000010448</v>
          </cell>
          <cell r="B43144" t="str">
            <v>TINTA ELITE PLATINA BRILHO GL 3,6 106214</v>
          </cell>
          <cell r="C43144" t="str">
            <v>HIBE</v>
          </cell>
          <cell r="D43144" t="str">
            <v>L</v>
          </cell>
        </row>
        <row r="43145">
          <cell r="A43145" t="str">
            <v>I0000010449</v>
          </cell>
          <cell r="B43145" t="str">
            <v>REMOVEDOR PASTOSO 3K</v>
          </cell>
          <cell r="C43145" t="str">
            <v>HIBE</v>
          </cell>
          <cell r="D43145" t="str">
            <v>KG</v>
          </cell>
        </row>
        <row r="43146">
          <cell r="A43146" t="str">
            <v>I0000010450</v>
          </cell>
          <cell r="B43146" t="str">
            <v>ROLO DE LA SINTETICO 9MM</v>
          </cell>
          <cell r="C43146" t="str">
            <v>HIBE</v>
          </cell>
          <cell r="D43146" t="str">
            <v>PEÇ</v>
          </cell>
        </row>
        <row r="43147">
          <cell r="A43147" t="str">
            <v>I0000010451</v>
          </cell>
          <cell r="B43147" t="str">
            <v>OCULOS DE SEGURANÇA</v>
          </cell>
          <cell r="C43147" t="str">
            <v>HIBE</v>
          </cell>
          <cell r="D43147" t="str">
            <v>UN</v>
          </cell>
        </row>
        <row r="43148">
          <cell r="A43148" t="str">
            <v>I0000010452</v>
          </cell>
          <cell r="B43148" t="str">
            <v>LUVA VAQUETA MISTA COBERTURA 10KV CA2034</v>
          </cell>
          <cell r="C43148" t="str">
            <v>HIBE</v>
          </cell>
          <cell r="D43148" t="str">
            <v>UN</v>
          </cell>
        </row>
        <row r="43149">
          <cell r="A43149" t="str">
            <v>I0000010453</v>
          </cell>
          <cell r="B43149" t="str">
            <v>LUVA VAQUETA MISTA COBERTURA 20KV CA2034</v>
          </cell>
          <cell r="C43149" t="str">
            <v>HIBE</v>
          </cell>
          <cell r="D43149" t="str">
            <v>UN</v>
          </cell>
        </row>
        <row r="43150">
          <cell r="A43150" t="str">
            <v>I0000010454</v>
          </cell>
          <cell r="B43150" t="str">
            <v>NOTEBOOK DELL LATITUDE 3420</v>
          </cell>
          <cell r="C43150" t="str">
            <v>DIEN</v>
          </cell>
          <cell r="D43150" t="str">
            <v>UN</v>
          </cell>
        </row>
        <row r="43151">
          <cell r="A43151" t="str">
            <v>I0000010455</v>
          </cell>
          <cell r="B43151" t="str">
            <v>DESKTOP DELL OPTIPLEX 3000</v>
          </cell>
          <cell r="C43151" t="str">
            <v>DIEN</v>
          </cell>
          <cell r="D43151" t="str">
            <v>UN</v>
          </cell>
        </row>
        <row r="43152">
          <cell r="A43152" t="str">
            <v>I0000010456</v>
          </cell>
          <cell r="B43152" t="str">
            <v>MONITOR 23.8 DELL P2422H</v>
          </cell>
          <cell r="C43152" t="str">
            <v>HIBE</v>
          </cell>
          <cell r="D43152" t="str">
            <v>UN</v>
          </cell>
        </row>
        <row r="43153">
          <cell r="A43153" t="str">
            <v>I0000010457</v>
          </cell>
          <cell r="B43153" t="str">
            <v>MOUSE OPTCO USB</v>
          </cell>
          <cell r="C43153" t="str">
            <v>HIBE</v>
          </cell>
          <cell r="D43153" t="str">
            <v>UN</v>
          </cell>
        </row>
        <row r="43154">
          <cell r="A43154" t="str">
            <v>I0000010458</v>
          </cell>
          <cell r="B43154" t="str">
            <v>TECLADO ABNT2 USB</v>
          </cell>
          <cell r="C43154" t="str">
            <v>HIBE</v>
          </cell>
          <cell r="D43154" t="str">
            <v>UN</v>
          </cell>
        </row>
        <row r="43155">
          <cell r="A43155" t="str">
            <v>I0000010459</v>
          </cell>
          <cell r="B43155" t="str">
            <v>ACO H13 CH 47.00 X 129.00 X 165.00</v>
          </cell>
          <cell r="C43155" t="str">
            <v>HIBE</v>
          </cell>
          <cell r="D43155" t="str">
            <v>UN</v>
          </cell>
        </row>
        <row r="43156">
          <cell r="A43156" t="str">
            <v>I0000010460</v>
          </cell>
          <cell r="B43156" t="str">
            <v>ACO H13 CH 63.00 X 129.00 X 165.00</v>
          </cell>
          <cell r="C43156" t="str">
            <v>HIBE</v>
          </cell>
          <cell r="D43156" t="str">
            <v>UN</v>
          </cell>
        </row>
        <row r="43157">
          <cell r="A43157" t="str">
            <v>I0000010461</v>
          </cell>
          <cell r="B43157" t="str">
            <v>ACO H13 CH 89.00 X 63.00 X 94.00</v>
          </cell>
          <cell r="C43157" t="str">
            <v>HIBE</v>
          </cell>
          <cell r="D43157" t="str">
            <v>UN</v>
          </cell>
        </row>
        <row r="43158">
          <cell r="A43158" t="str">
            <v>I0000010462</v>
          </cell>
          <cell r="B43158" t="str">
            <v>ACO H13 CH 28.00 X 30.00 X 75.00</v>
          </cell>
          <cell r="C43158" t="str">
            <v>HIBE</v>
          </cell>
          <cell r="D43158" t="str">
            <v>UN</v>
          </cell>
        </row>
        <row r="43159">
          <cell r="A43159" t="str">
            <v>I0000010463</v>
          </cell>
          <cell r="B43159" t="str">
            <v>ACO H13 CH 26.00 X 182.00 X 243.00</v>
          </cell>
          <cell r="C43159" t="str">
            <v>HIBE</v>
          </cell>
          <cell r="D43159" t="str">
            <v>UN</v>
          </cell>
        </row>
        <row r="43160">
          <cell r="A43160" t="str">
            <v>I0000010464</v>
          </cell>
          <cell r="B43160" t="str">
            <v>ACO H13 CH 26.00 X 150.00 X 165.00</v>
          </cell>
          <cell r="C43160" t="str">
            <v>HIBE</v>
          </cell>
          <cell r="D43160" t="str">
            <v>UN</v>
          </cell>
        </row>
        <row r="43161">
          <cell r="A43161" t="str">
            <v>I0000010465</v>
          </cell>
          <cell r="B43161" t="str">
            <v>ACO H13 CH 26.00 X 158.00 X 218.00</v>
          </cell>
          <cell r="C43161" t="str">
            <v>HIBE</v>
          </cell>
          <cell r="D43161" t="str">
            <v>UN</v>
          </cell>
        </row>
        <row r="43162">
          <cell r="A43162" t="str">
            <v>I0000010466</v>
          </cell>
          <cell r="B43162" t="str">
            <v>ACO H13 RE 101.60 X 1000.00</v>
          </cell>
          <cell r="C43162" t="str">
            <v>HIBE</v>
          </cell>
          <cell r="D43162" t="str">
            <v>UN</v>
          </cell>
        </row>
        <row r="43163">
          <cell r="A43163" t="str">
            <v>I0000010467</v>
          </cell>
          <cell r="B43163" t="str">
            <v>ACO H13 RE 63.50 X 500.00</v>
          </cell>
          <cell r="C43163" t="str">
            <v>HIBE</v>
          </cell>
          <cell r="D43163" t="str">
            <v>UN</v>
          </cell>
        </row>
        <row r="43164">
          <cell r="A43164" t="str">
            <v>I0000010468</v>
          </cell>
          <cell r="B43164" t="str">
            <v>ACO 1045 RE 152.00 X 55.00</v>
          </cell>
          <cell r="C43164" t="str">
            <v>HIBE</v>
          </cell>
          <cell r="D43164" t="str">
            <v>UN</v>
          </cell>
        </row>
        <row r="43165">
          <cell r="A43165" t="str">
            <v>I0000010469</v>
          </cell>
          <cell r="B43165" t="str">
            <v>ACO 1045 RE 101.60 X 25.00</v>
          </cell>
          <cell r="C43165" t="str">
            <v>HIBE</v>
          </cell>
          <cell r="D43165" t="str">
            <v>UN</v>
          </cell>
        </row>
        <row r="43166">
          <cell r="A43166" t="str">
            <v>I0000010470</v>
          </cell>
          <cell r="B43166" t="str">
            <v>ACO VND RE 38.10 X 1000.00</v>
          </cell>
          <cell r="C43166" t="str">
            <v>HIBE</v>
          </cell>
          <cell r="D43166" t="str">
            <v>UN</v>
          </cell>
        </row>
        <row r="43167">
          <cell r="A43167" t="str">
            <v>I0000010471</v>
          </cell>
          <cell r="B43167" t="str">
            <v>CILINDRO HIDRAULICO COD FBL 032 F7EN075</v>
          </cell>
          <cell r="C43167" t="str">
            <v>HIBE</v>
          </cell>
          <cell r="D43167" t="str">
            <v>UN</v>
          </cell>
        </row>
        <row r="43168">
          <cell r="A43168" t="str">
            <v>I0000010472</v>
          </cell>
          <cell r="B43168" t="str">
            <v>PENETRADOR DE DIAMANTE PARA DUROMETRO</v>
          </cell>
          <cell r="C43168" t="str">
            <v>HIBE</v>
          </cell>
          <cell r="D43168" t="str">
            <v>UN</v>
          </cell>
        </row>
        <row r="43169">
          <cell r="A43169" t="str">
            <v>I0000010473</v>
          </cell>
          <cell r="B43169" t="str">
            <v>PASTILHA APKT 09T316R-EM TT9080</v>
          </cell>
          <cell r="C43169" t="str">
            <v>HIBE</v>
          </cell>
          <cell r="D43169" t="str">
            <v>UN</v>
          </cell>
        </row>
        <row r="43170">
          <cell r="A43170" t="str">
            <v>I0000010474</v>
          </cell>
          <cell r="B43170" t="str">
            <v>PASTILHA RXMX 12T3-M TT9080</v>
          </cell>
          <cell r="C43170" t="str">
            <v>HIBE</v>
          </cell>
          <cell r="D43170" t="str">
            <v>UN</v>
          </cell>
        </row>
        <row r="43171">
          <cell r="A43171" t="str">
            <v>I0000010475</v>
          </cell>
          <cell r="B43171" t="str">
            <v>LACRE PLASTICO NUMERADO 30CM CAMINHAO</v>
          </cell>
          <cell r="C43171" t="str">
            <v>HIBE</v>
          </cell>
          <cell r="D43171" t="str">
            <v>UN</v>
          </cell>
        </row>
        <row r="43172">
          <cell r="A43172" t="str">
            <v>I0000010476</v>
          </cell>
          <cell r="B43172" t="str">
            <v>PRENSA DE CONFORMACAO SUPORTE METALICO</v>
          </cell>
          <cell r="C43172" t="str">
            <v>DIEN</v>
          </cell>
          <cell r="D43172" t="str">
            <v>UN</v>
          </cell>
        </row>
        <row r="43173">
          <cell r="A43173" t="str">
            <v>I0000010477</v>
          </cell>
          <cell r="B43173" t="str">
            <v>SERVICO DE LOCACAO DE PALETEIRA</v>
          </cell>
          <cell r="C43173" t="str">
            <v>SERV</v>
          </cell>
          <cell r="D43173" t="str">
            <v>UN</v>
          </cell>
        </row>
        <row r="43174">
          <cell r="A43174" t="str">
            <v>I0000010478</v>
          </cell>
          <cell r="B43174" t="str">
            <v>TELHA MBP 40/980 ZCL NAT 980X2,100</v>
          </cell>
          <cell r="C43174" t="str">
            <v>HIBE</v>
          </cell>
          <cell r="D43174" t="str">
            <v>M2</v>
          </cell>
        </row>
        <row r="43175">
          <cell r="A43175" t="str">
            <v>I0000010479</v>
          </cell>
          <cell r="B43175" t="str">
            <v>CUMEEIRA MBP 40/980 ZCL NAT 980X0,600</v>
          </cell>
          <cell r="C43175" t="str">
            <v>HIBE</v>
          </cell>
          <cell r="D43175" t="str">
            <v>M2</v>
          </cell>
        </row>
        <row r="43176">
          <cell r="A43176" t="str">
            <v>I0000010484</v>
          </cell>
          <cell r="B43176" t="str">
            <v>EXAUSTOR INDUST 30CM C/ REVERSAO 220V</v>
          </cell>
          <cell r="C43176" t="str">
            <v>HIBE</v>
          </cell>
          <cell r="D43176" t="str">
            <v>UN</v>
          </cell>
        </row>
        <row r="43177">
          <cell r="A43177" t="str">
            <v>I0000010486</v>
          </cell>
          <cell r="B43177" t="str">
            <v>EXAUSTOR INDUST 40CM C/ REVERSAO 220V</v>
          </cell>
          <cell r="C43177" t="str">
            <v>HIBE</v>
          </cell>
          <cell r="D43177" t="str">
            <v>UN</v>
          </cell>
        </row>
        <row r="43178">
          <cell r="A43178" t="str">
            <v>I0000010487</v>
          </cell>
          <cell r="B43178" t="str">
            <v>CHAVE ALAVANCA 14223-A2FB2FP1G 15A 220V</v>
          </cell>
          <cell r="C43178" t="str">
            <v>HIBE</v>
          </cell>
          <cell r="D43178" t="str">
            <v>UN</v>
          </cell>
        </row>
        <row r="43179">
          <cell r="A43179" t="str">
            <v>I0000010488</v>
          </cell>
          <cell r="B43179" t="str">
            <v>ROLAMENTO 6309 ZZ C3</v>
          </cell>
          <cell r="C43179" t="str">
            <v>HIBE</v>
          </cell>
          <cell r="D43179" t="str">
            <v>UN</v>
          </cell>
        </row>
        <row r="43180">
          <cell r="A43180" t="str">
            <v>I0000010489</v>
          </cell>
          <cell r="B43180" t="str">
            <v>SERVICO DE USINAGEM LO</v>
          </cell>
          <cell r="C43180" t="str">
            <v>SERV</v>
          </cell>
          <cell r="D43180" t="str">
            <v>UN</v>
          </cell>
        </row>
        <row r="43181">
          <cell r="A43181" t="str">
            <v>I0000010490</v>
          </cell>
          <cell r="B43181" t="str">
            <v>SERVICO DE USINAGEM LA</v>
          </cell>
          <cell r="C43181" t="str">
            <v>SERV</v>
          </cell>
          <cell r="D43181" t="str">
            <v>UN</v>
          </cell>
        </row>
        <row r="43182">
          <cell r="A43182" t="str">
            <v>I0000010491</v>
          </cell>
          <cell r="B43182" t="str">
            <v>SERV REBOBINAMENTO EM MOTOR 30CV 2 POLOS</v>
          </cell>
          <cell r="C43182" t="str">
            <v>SERV</v>
          </cell>
          <cell r="D43182" t="str">
            <v>UN</v>
          </cell>
        </row>
        <row r="43183">
          <cell r="A43183" t="str">
            <v>I0000010492</v>
          </cell>
          <cell r="B43183" t="str">
            <v>KIT ANEL V'RING 160</v>
          </cell>
          <cell r="C43183" t="str">
            <v>HIBE</v>
          </cell>
          <cell r="D43183" t="str">
            <v>UN</v>
          </cell>
        </row>
        <row r="43184">
          <cell r="A43184" t="str">
            <v>I0000010493</v>
          </cell>
          <cell r="B43184" t="str">
            <v>VENTOINHA 160 WEG 4P</v>
          </cell>
          <cell r="C43184" t="str">
            <v>HIBE</v>
          </cell>
          <cell r="D43184" t="str">
            <v>UN</v>
          </cell>
        </row>
        <row r="43185">
          <cell r="A43185" t="str">
            <v>I0000010494</v>
          </cell>
          <cell r="B43185" t="str">
            <v>TORNEIRA P/ BEBEDOURO INDUST BABY 1/2</v>
          </cell>
          <cell r="C43185" t="str">
            <v>HIBE</v>
          </cell>
          <cell r="D43185" t="str">
            <v>UN</v>
          </cell>
        </row>
        <row r="43186">
          <cell r="A43186" t="str">
            <v>I0000010495</v>
          </cell>
          <cell r="B43186" t="str">
            <v>CONTATOR TRIPOLAR 220V 85A C/ 2NA+2NF</v>
          </cell>
          <cell r="C43186" t="str">
            <v>HIBE</v>
          </cell>
          <cell r="D43186" t="str">
            <v>PEÇ</v>
          </cell>
        </row>
        <row r="43187">
          <cell r="A43187" t="str">
            <v>I0000010496</v>
          </cell>
          <cell r="B43187" t="str">
            <v>BOTAO EMERGENCIA COGUMELO 1NA+1NF 22MM</v>
          </cell>
          <cell r="C43187" t="str">
            <v>HIBE</v>
          </cell>
          <cell r="D43187" t="str">
            <v>UN</v>
          </cell>
        </row>
        <row r="43188">
          <cell r="A43188" t="str">
            <v>I0000010497</v>
          </cell>
          <cell r="B43188" t="str">
            <v>RELE TEMPORIZADOR 220V 60S 2NAF AY</v>
          </cell>
          <cell r="C43188" t="str">
            <v>HIBE</v>
          </cell>
          <cell r="D43188" t="str">
            <v>PEÇ</v>
          </cell>
        </row>
        <row r="43189">
          <cell r="A43189" t="str">
            <v>I0000010498</v>
          </cell>
          <cell r="B43189" t="str">
            <v>RELE SEGURANÇA MOD: SRB-301-MC</v>
          </cell>
          <cell r="C43189" t="str">
            <v>HIBE</v>
          </cell>
          <cell r="D43189" t="str">
            <v>PEÇ</v>
          </cell>
        </row>
        <row r="43190">
          <cell r="A43190" t="str">
            <v>I0000010499</v>
          </cell>
          <cell r="B43190" t="str">
            <v>BARRA REDONDA 3/8” PECA 6 METROS</v>
          </cell>
          <cell r="C43190" t="str">
            <v>HIBE</v>
          </cell>
          <cell r="D43190" t="str">
            <v>M</v>
          </cell>
        </row>
        <row r="43191">
          <cell r="A43191" t="str">
            <v>I0000010500</v>
          </cell>
          <cell r="B43191" t="str">
            <v>METALON CH 16 15X15 GALVANIZADO</v>
          </cell>
          <cell r="C43191" t="str">
            <v>HIBE</v>
          </cell>
          <cell r="D43191" t="str">
            <v>M</v>
          </cell>
        </row>
        <row r="43192">
          <cell r="A43192" t="str">
            <v>I0000010501</v>
          </cell>
          <cell r="B43192" t="str">
            <v>FABRICACAO DE BANCADAS PARA LINHA AFN</v>
          </cell>
          <cell r="C43192" t="str">
            <v>SERV</v>
          </cell>
          <cell r="D43192" t="str">
            <v>UN</v>
          </cell>
        </row>
        <row r="43193">
          <cell r="A43193" t="str">
            <v>I0000010502</v>
          </cell>
          <cell r="B43193" t="str">
            <v>EMBALAGEM DECORADA</v>
          </cell>
          <cell r="C43193" t="str">
            <v>HIBE</v>
          </cell>
          <cell r="D43193" t="str">
            <v>PAC</v>
          </cell>
        </row>
        <row r="43194">
          <cell r="A43194" t="str">
            <v>I0000010503</v>
          </cell>
          <cell r="B43194" t="str">
            <v>FILTRO SEPARADOR CONDENSADO - SMC AMG550</v>
          </cell>
          <cell r="C43194" t="str">
            <v>HIBE</v>
          </cell>
          <cell r="D43194" t="str">
            <v>UN</v>
          </cell>
        </row>
        <row r="43195">
          <cell r="A43195" t="str">
            <v>I0000010504</v>
          </cell>
          <cell r="B43195" t="str">
            <v>MOTOR TRIFASICO 380V - 1,5CV</v>
          </cell>
          <cell r="C43195" t="str">
            <v>HIBE</v>
          </cell>
          <cell r="D43195" t="str">
            <v>UN</v>
          </cell>
        </row>
        <row r="43196">
          <cell r="A43196" t="str">
            <v>I0000010505</v>
          </cell>
          <cell r="B43196" t="str">
            <v>CLP C/ IHM VISION 5,7" - V570-57-T20B-JN</v>
          </cell>
          <cell r="C43196" t="str">
            <v>HIBE</v>
          </cell>
          <cell r="D43196" t="str">
            <v>UN</v>
          </cell>
        </row>
        <row r="43197">
          <cell r="A43197" t="str">
            <v>I0000010506</v>
          </cell>
          <cell r="B43197" t="str">
            <v>MODULO SNAP-IN V200-18-E1B</v>
          </cell>
          <cell r="C43197" t="str">
            <v>HIBE</v>
          </cell>
          <cell r="D43197" t="str">
            <v>UN</v>
          </cell>
        </row>
        <row r="43198">
          <cell r="A43198" t="str">
            <v>I0000010507</v>
          </cell>
          <cell r="B43198" t="str">
            <v>MANGUEIRA DE GAS METALICA - PADRAO 1,20M</v>
          </cell>
          <cell r="C43198" t="str">
            <v>HIBE</v>
          </cell>
          <cell r="D43198" t="str">
            <v>UN</v>
          </cell>
        </row>
        <row r="43199">
          <cell r="A43199" t="str">
            <v>I0000010508</v>
          </cell>
          <cell r="B43199" t="str">
            <v>MANGUEIRA DE GAS - MERCOSUL</v>
          </cell>
          <cell r="C43199" t="str">
            <v>HIBE</v>
          </cell>
          <cell r="D43199" t="str">
            <v>UN</v>
          </cell>
        </row>
        <row r="43200">
          <cell r="A43200" t="str">
            <v>I0000010509</v>
          </cell>
          <cell r="B43200" t="str">
            <v>CLP - JAZZ J-R31</v>
          </cell>
          <cell r="C43200" t="str">
            <v>HIBE</v>
          </cell>
          <cell r="D43200" t="str">
            <v>UN</v>
          </cell>
        </row>
        <row r="43201">
          <cell r="A43201" t="str">
            <v>I0000010510</v>
          </cell>
          <cell r="B43201" t="str">
            <v>VALVULA ESFERA BIPARTIDA 1/2"</v>
          </cell>
          <cell r="C43201" t="str">
            <v>HIBE</v>
          </cell>
          <cell r="D43201" t="str">
            <v>UN</v>
          </cell>
        </row>
        <row r="43202">
          <cell r="A43202" t="str">
            <v>I0000010511</v>
          </cell>
          <cell r="B43202" t="str">
            <v>FECHO LINGUETA C/ CHAVE E BOTAO EM ZAMAK</v>
          </cell>
          <cell r="C43202" t="str">
            <v>HIBE</v>
          </cell>
          <cell r="D43202" t="str">
            <v>UN</v>
          </cell>
        </row>
        <row r="43203">
          <cell r="A43203" t="str">
            <v>I0000010512</v>
          </cell>
          <cell r="B43203" t="str">
            <v>ACIONAMENTO ROTATIVO EXTERNO EZC250N/H</v>
          </cell>
          <cell r="C43203" t="str">
            <v>HIBE</v>
          </cell>
          <cell r="D43203" t="str">
            <v>UN</v>
          </cell>
        </row>
        <row r="43204">
          <cell r="A43204" t="str">
            <v>I0000010513</v>
          </cell>
          <cell r="B43204" t="str">
            <v>CAIXA PLASTICA P/ BOTOEIRA 1 FURO 22MM</v>
          </cell>
          <cell r="C43204" t="str">
            <v>HIBE</v>
          </cell>
          <cell r="D43204" t="str">
            <v>UN</v>
          </cell>
        </row>
        <row r="43205">
          <cell r="A43205" t="str">
            <v>I0000010514</v>
          </cell>
          <cell r="B43205" t="str">
            <v>EMISSOR DE DADOS 2,4 GHZ 600MBPS  U6-LR</v>
          </cell>
          <cell r="C43205" t="str">
            <v>HIBE</v>
          </cell>
          <cell r="D43205" t="str">
            <v>UN</v>
          </cell>
        </row>
        <row r="43206">
          <cell r="A43206" t="str">
            <v>I0000010515</v>
          </cell>
          <cell r="B43206" t="str">
            <v>PAPEL HIGIENICO FOLHA DUPLA 30MTS</v>
          </cell>
          <cell r="C43206" t="str">
            <v>HIBE</v>
          </cell>
          <cell r="D43206" t="str">
            <v>UN</v>
          </cell>
        </row>
        <row r="43207">
          <cell r="A43207" t="str">
            <v>I0000010516</v>
          </cell>
          <cell r="B43207" t="str">
            <v>RESP. PFF2 VO S/VALV CARV. ATIV CA38508</v>
          </cell>
          <cell r="C43207" t="str">
            <v>HIBE</v>
          </cell>
          <cell r="D43207" t="str">
            <v>UN</v>
          </cell>
        </row>
        <row r="43208">
          <cell r="A43208" t="str">
            <v>I0000010517</v>
          </cell>
          <cell r="B43208" t="str">
            <v>RESPIRADOR DESC. PFF2 VO C/VALV. CA38953</v>
          </cell>
          <cell r="C43208" t="str">
            <v>HIBE</v>
          </cell>
          <cell r="D43208" t="str">
            <v>UN</v>
          </cell>
        </row>
        <row r="43209">
          <cell r="A43209" t="str">
            <v>I0000010518</v>
          </cell>
          <cell r="B43209" t="str">
            <v>MOTOR DE PARTIDA</v>
          </cell>
          <cell r="C43209" t="str">
            <v>HIBE</v>
          </cell>
          <cell r="D43209" t="str">
            <v>UN</v>
          </cell>
        </row>
        <row r="43210">
          <cell r="A43210" t="str">
            <v>I0000010520</v>
          </cell>
          <cell r="B43210" t="str">
            <v>CABO FLEX 750V 4,0MM BRANCO</v>
          </cell>
          <cell r="C43210" t="str">
            <v>HIBE</v>
          </cell>
          <cell r="D43210" t="str">
            <v>M</v>
          </cell>
        </row>
        <row r="43211">
          <cell r="A43211" t="str">
            <v>I0000010521</v>
          </cell>
          <cell r="B43211" t="str">
            <v>CONECTOR BOX RETO PVC CINZA 3/4</v>
          </cell>
          <cell r="C43211" t="str">
            <v>HIBE</v>
          </cell>
          <cell r="D43211" t="str">
            <v>UN</v>
          </cell>
        </row>
        <row r="43212">
          <cell r="A43212" t="str">
            <v>I0000010522</v>
          </cell>
          <cell r="B43212" t="str">
            <v>ADAPTADOR PVC P/ COND CINZA 3/4</v>
          </cell>
          <cell r="C43212" t="str">
            <v>HIBE</v>
          </cell>
          <cell r="D43212" t="str">
            <v>UN</v>
          </cell>
        </row>
        <row r="43213">
          <cell r="A43213" t="str">
            <v>I0000010523</v>
          </cell>
          <cell r="B43213" t="str">
            <v>PARAFUSO AAT PHILLIPS 4,2X32 S-06 RI ZB</v>
          </cell>
          <cell r="C43213" t="str">
            <v>HIBE</v>
          </cell>
          <cell r="D43213" t="str">
            <v>UN</v>
          </cell>
        </row>
        <row r="43214">
          <cell r="A43214" t="str">
            <v>I0000010524</v>
          </cell>
          <cell r="B43214" t="str">
            <v>BUCHA POLIORET. C/ANEL UB 06MM</v>
          </cell>
          <cell r="C43214" t="str">
            <v>HIBE</v>
          </cell>
          <cell r="D43214" t="str">
            <v>UN</v>
          </cell>
        </row>
        <row r="43215">
          <cell r="A43215" t="str">
            <v>I0000010527</v>
          </cell>
          <cell r="B43215" t="str">
            <v>WEG CAIXA PDW CVW04-IP52</v>
          </cell>
          <cell r="C43215" t="str">
            <v>HIBE</v>
          </cell>
          <cell r="D43215" t="str">
            <v>UN</v>
          </cell>
        </row>
        <row r="43216">
          <cell r="A43216" t="str">
            <v>I0000010528</v>
          </cell>
          <cell r="B43216" t="str">
            <v>SERVICO DE CALIBRACAO DE INSTRUMENTOS</v>
          </cell>
          <cell r="C43216" t="str">
            <v>SERV</v>
          </cell>
          <cell r="D43216" t="str">
            <v>UN</v>
          </cell>
        </row>
        <row r="43217">
          <cell r="A43217" t="str">
            <v>I0000010529</v>
          </cell>
          <cell r="B43217" t="str">
            <v>DATADOR TIPO BLANK 8 x 20 PARA MOLDE</v>
          </cell>
          <cell r="C43217" t="str">
            <v>HIBE</v>
          </cell>
          <cell r="D43217" t="str">
            <v>UN</v>
          </cell>
        </row>
        <row r="43218">
          <cell r="A43218" t="str">
            <v>I0000010530</v>
          </cell>
          <cell r="B43218" t="str">
            <v>FRITADEIRA AIR FRYER PHILCO 110V</v>
          </cell>
          <cell r="C43218" t="str">
            <v>HIBE</v>
          </cell>
          <cell r="D43218" t="str">
            <v>UN</v>
          </cell>
        </row>
        <row r="43219">
          <cell r="A43219" t="str">
            <v>I0000010531</v>
          </cell>
          <cell r="B43219" t="str">
            <v>FRITADEIRA AIR FRYER BRITANEA 110V</v>
          </cell>
          <cell r="C43219" t="str">
            <v>HIBE</v>
          </cell>
          <cell r="D43219" t="str">
            <v>UN</v>
          </cell>
        </row>
        <row r="43220">
          <cell r="A43220" t="str">
            <v>I0000010532</v>
          </cell>
          <cell r="B43220" t="str">
            <v>FRITADEIRA AIR FRYER CADENCE 110V</v>
          </cell>
          <cell r="C43220" t="str">
            <v>HIBE</v>
          </cell>
          <cell r="D43220" t="str">
            <v>UN</v>
          </cell>
        </row>
        <row r="43221">
          <cell r="A43221" t="str">
            <v>I0000010533</v>
          </cell>
          <cell r="B43221" t="str">
            <v>FRITADEIRA AIR FRYER PHILCO 220V</v>
          </cell>
          <cell r="C43221" t="str">
            <v>HIBE</v>
          </cell>
          <cell r="D43221" t="str">
            <v>UN</v>
          </cell>
        </row>
        <row r="43222">
          <cell r="A43222" t="str">
            <v>I0000010534</v>
          </cell>
          <cell r="B43222" t="str">
            <v>FRITADEIRA AIR FRYER BRITANEA 220V</v>
          </cell>
          <cell r="C43222" t="str">
            <v>HIBE</v>
          </cell>
          <cell r="D43222" t="str">
            <v>UN</v>
          </cell>
        </row>
        <row r="43223">
          <cell r="A43223" t="str">
            <v>I0000010535</v>
          </cell>
          <cell r="B43223" t="str">
            <v>FRITADEIRA AIR FRYER CADENCE 200V</v>
          </cell>
          <cell r="C43223" t="str">
            <v>HIBE</v>
          </cell>
          <cell r="D43223" t="str">
            <v>UN</v>
          </cell>
        </row>
        <row r="43224">
          <cell r="A43224" t="str">
            <v>I0000010536</v>
          </cell>
          <cell r="B43224" t="str">
            <v>AROMATIZANTE ESSENCIA 100ML</v>
          </cell>
          <cell r="C43224" t="str">
            <v>HIBE</v>
          </cell>
          <cell r="D43224" t="str">
            <v>UN</v>
          </cell>
        </row>
        <row r="43225">
          <cell r="A43225" t="str">
            <v>I0000010537</v>
          </cell>
          <cell r="B43225" t="str">
            <v>COMB. LIMPA VIDRO 35CM SEM CABO</v>
          </cell>
          <cell r="C43225" t="str">
            <v>HIBE</v>
          </cell>
          <cell r="D43225" t="str">
            <v>UN</v>
          </cell>
        </row>
        <row r="43226">
          <cell r="A43226" t="str">
            <v>I0000010538</v>
          </cell>
          <cell r="B43226" t="str">
            <v>PA PLASTICA FUNDA</v>
          </cell>
          <cell r="C43226" t="str">
            <v>HIBE</v>
          </cell>
          <cell r="D43226" t="str">
            <v>UN</v>
          </cell>
        </row>
        <row r="43227">
          <cell r="A43227" t="str">
            <v>I0000010539</v>
          </cell>
          <cell r="B43227" t="str">
            <v>inativo</v>
          </cell>
          <cell r="C43227" t="str">
            <v>HIBE</v>
          </cell>
          <cell r="D43227" t="str">
            <v>UN</v>
          </cell>
        </row>
        <row r="43228">
          <cell r="A43228" t="str">
            <v>I0000010540</v>
          </cell>
          <cell r="B43228" t="str">
            <v>RODO DE PIA PLASTICO</v>
          </cell>
          <cell r="C43228" t="str">
            <v>HIBE</v>
          </cell>
          <cell r="D43228" t="str">
            <v>UN</v>
          </cell>
        </row>
        <row r="43229">
          <cell r="A43229" t="str">
            <v>I0000010541</v>
          </cell>
          <cell r="B43229" t="str">
            <v>VASSOURA DE PELO 30CM ANIMAL</v>
          </cell>
          <cell r="C43229" t="str">
            <v>HIBE</v>
          </cell>
          <cell r="D43229" t="str">
            <v>UN</v>
          </cell>
        </row>
        <row r="43230">
          <cell r="A43230" t="str">
            <v>I0000010542</v>
          </cell>
          <cell r="B43230" t="str">
            <v>CALHA EM FIBRA DE VIDRO</v>
          </cell>
          <cell r="C43230" t="str">
            <v>HIBE</v>
          </cell>
          <cell r="D43230" t="str">
            <v>UN</v>
          </cell>
        </row>
        <row r="43231">
          <cell r="A43231" t="str">
            <v>I0000010543</v>
          </cell>
          <cell r="B43231" t="str">
            <v>TUBO PVC ESGOTO 200MM C/ANEL</v>
          </cell>
          <cell r="C43231" t="str">
            <v>HIBE</v>
          </cell>
          <cell r="D43231" t="str">
            <v>UN</v>
          </cell>
        </row>
        <row r="43232">
          <cell r="A43232" t="str">
            <v>I0000010544</v>
          </cell>
          <cell r="B43232" t="str">
            <v>LUVA DE CORRER PVC 150MM C/ANEL</v>
          </cell>
          <cell r="C43232" t="str">
            <v>HIBE</v>
          </cell>
          <cell r="D43232" t="str">
            <v>UN</v>
          </cell>
        </row>
        <row r="43233">
          <cell r="A43233" t="str">
            <v>I0000010545</v>
          </cell>
          <cell r="B43233" t="str">
            <v>RESINA</v>
          </cell>
          <cell r="C43233" t="str">
            <v>HIBE</v>
          </cell>
          <cell r="D43233" t="str">
            <v>L</v>
          </cell>
        </row>
        <row r="43234">
          <cell r="A43234" t="str">
            <v>I0000010546</v>
          </cell>
          <cell r="B43234" t="str">
            <v>TELHA TRANSLUCIDA 1X4M</v>
          </cell>
          <cell r="C43234" t="str">
            <v>HIBE</v>
          </cell>
          <cell r="D43234" t="str">
            <v>UN</v>
          </cell>
        </row>
        <row r="43235">
          <cell r="A43235" t="str">
            <v>I0000010547</v>
          </cell>
          <cell r="B43235" t="str">
            <v>JOELHO PVC ESGOTO 200MM</v>
          </cell>
          <cell r="C43235" t="str">
            <v>HIBE</v>
          </cell>
          <cell r="D43235" t="str">
            <v>UN</v>
          </cell>
        </row>
        <row r="43236">
          <cell r="A43236" t="str">
            <v>I0000010548</v>
          </cell>
          <cell r="B43236" t="str">
            <v>PERFIL SIMPLES ABERTO 3'' CH 14</v>
          </cell>
          <cell r="C43236" t="str">
            <v>HIBE</v>
          </cell>
          <cell r="D43236" t="str">
            <v>UN</v>
          </cell>
        </row>
        <row r="43237">
          <cell r="A43237" t="str">
            <v>I0000010549</v>
          </cell>
          <cell r="B43237" t="str">
            <v>METALON CH 16 GALVANIZADO 25X25</v>
          </cell>
          <cell r="C43237" t="str">
            <v>HIBE</v>
          </cell>
          <cell r="D43237" t="str">
            <v>UN</v>
          </cell>
        </row>
        <row r="43238">
          <cell r="A43238" t="str">
            <v>I0000010550</v>
          </cell>
          <cell r="B43238" t="str">
            <v>LUVA PVC ESGOTO 100MM</v>
          </cell>
          <cell r="C43238" t="str">
            <v>HIBE</v>
          </cell>
          <cell r="D43238" t="str">
            <v>UN</v>
          </cell>
        </row>
        <row r="43239">
          <cell r="A43239" t="str">
            <v>I0000010551</v>
          </cell>
          <cell r="B43239" t="str">
            <v>TELHA ZINCALUME 1X4M</v>
          </cell>
          <cell r="C43239" t="str">
            <v>HIBE</v>
          </cell>
          <cell r="D43239" t="str">
            <v>UN</v>
          </cell>
        </row>
        <row r="43240">
          <cell r="A43240" t="str">
            <v>I0000010552</v>
          </cell>
          <cell r="B43240" t="str">
            <v>PERFIL SIMPLES 3'' CH 14</v>
          </cell>
          <cell r="C43240" t="str">
            <v>HIBE</v>
          </cell>
          <cell r="D43240" t="str">
            <v>UN</v>
          </cell>
        </row>
        <row r="43241">
          <cell r="A43241" t="str">
            <v>I0000010553</v>
          </cell>
          <cell r="B43241" t="str">
            <v>SERVOMOTOR TRIF ECMA - C20604SS</v>
          </cell>
          <cell r="C43241" t="str">
            <v>HIBE</v>
          </cell>
          <cell r="D43241" t="str">
            <v>UN</v>
          </cell>
        </row>
        <row r="43242">
          <cell r="A43242" t="str">
            <v>I0000010554</v>
          </cell>
          <cell r="B43242" t="str">
            <v>SERVO CONVERSOR ASD-B2-0421-B</v>
          </cell>
          <cell r="C43242" t="str">
            <v>HIBE</v>
          </cell>
          <cell r="D43242" t="str">
            <v>UN</v>
          </cell>
        </row>
        <row r="43243">
          <cell r="A43243" t="str">
            <v>I0000010555</v>
          </cell>
          <cell r="B43243" t="str">
            <v>ESTANTE DE ACO COM PRATELEIRAS</v>
          </cell>
          <cell r="C43243" t="str">
            <v>HIBE</v>
          </cell>
          <cell r="D43243" t="str">
            <v>UN</v>
          </cell>
        </row>
        <row r="43244">
          <cell r="A43244" t="str">
            <v>I0000010557</v>
          </cell>
          <cell r="B43244" t="str">
            <v>BRITA GRADUADA</v>
          </cell>
          <cell r="C43244" t="str">
            <v>HIBE</v>
          </cell>
          <cell r="D43244" t="str">
            <v>TO</v>
          </cell>
        </row>
        <row r="43245">
          <cell r="A43245" t="str">
            <v>I0000010558</v>
          </cell>
          <cell r="B43245" t="str">
            <v>COLETE REFL. AM POLIE 1 BOLSO CL 2 G PLA</v>
          </cell>
          <cell r="C43245" t="str">
            <v>HIBE</v>
          </cell>
          <cell r="D43245" t="str">
            <v>UN</v>
          </cell>
        </row>
        <row r="43246">
          <cell r="A43246" t="str">
            <v>I0000010559</v>
          </cell>
          <cell r="B43246" t="str">
            <v>COLETE REFL. LR POLIE 1 BOLSO CL 2 G PLA</v>
          </cell>
          <cell r="C43246" t="str">
            <v>HIBE</v>
          </cell>
          <cell r="D43246" t="str">
            <v>UN</v>
          </cell>
        </row>
        <row r="43247">
          <cell r="A43247" t="str">
            <v>I0000010560</v>
          </cell>
          <cell r="B43247" t="str">
            <v>COLETE REFLETIVO VD TP X VIT MARTINS</v>
          </cell>
          <cell r="C43247" t="str">
            <v>HIBE</v>
          </cell>
          <cell r="D43247" t="str">
            <v>UN</v>
          </cell>
        </row>
        <row r="43248">
          <cell r="A43248" t="str">
            <v>I0000010561</v>
          </cell>
          <cell r="B43248" t="str">
            <v>IMPRESSAO DE FICHAS DE EPI`S</v>
          </cell>
          <cell r="C43248" t="str">
            <v>SERV</v>
          </cell>
          <cell r="D43248" t="str">
            <v>UN</v>
          </cell>
        </row>
        <row r="43249">
          <cell r="A43249" t="str">
            <v>I0000010562</v>
          </cell>
          <cell r="B43249" t="str">
            <v>SERVICO DE ACAO SOCIAL</v>
          </cell>
          <cell r="C43249" t="str">
            <v>SERV</v>
          </cell>
          <cell r="D43249" t="str">
            <v>UN</v>
          </cell>
        </row>
        <row r="43250">
          <cell r="A43250" t="str">
            <v>I0000010563</v>
          </cell>
          <cell r="B43250" t="str">
            <v>NOBREAK 1,5KVA NHS PREMIUM PDV SENOIDAL</v>
          </cell>
          <cell r="C43250" t="str">
            <v>HIBE</v>
          </cell>
          <cell r="D43250" t="str">
            <v>UN</v>
          </cell>
        </row>
        <row r="43251">
          <cell r="A43251" t="str">
            <v>I0000010564</v>
          </cell>
          <cell r="B43251" t="str">
            <v>LUMINARIA UFO 100W 6000K IP65</v>
          </cell>
          <cell r="C43251" t="str">
            <v>HIBE</v>
          </cell>
          <cell r="D43251" t="str">
            <v>UN</v>
          </cell>
        </row>
        <row r="43252">
          <cell r="A43252" t="str">
            <v>I0000010565</v>
          </cell>
          <cell r="B43252" t="str">
            <v>LUMINARIA UFO 150W 6000K IP65</v>
          </cell>
          <cell r="C43252" t="str">
            <v>HIBE</v>
          </cell>
          <cell r="D43252" t="str">
            <v>UN</v>
          </cell>
        </row>
        <row r="43253">
          <cell r="A43253" t="str">
            <v>I0000010566</v>
          </cell>
          <cell r="B43253" t="str">
            <v>GRELHA FILTRO 120X120 - FB-9803</v>
          </cell>
          <cell r="C43253" t="str">
            <v>HIBE</v>
          </cell>
          <cell r="D43253" t="str">
            <v>UN</v>
          </cell>
        </row>
        <row r="43254">
          <cell r="A43254" t="str">
            <v>I0000010567</v>
          </cell>
          <cell r="B43254" t="str">
            <v>ROLAMENTO 6306 ZZ C3</v>
          </cell>
          <cell r="C43254" t="str">
            <v>HIBE</v>
          </cell>
          <cell r="D43254" t="str">
            <v>UN</v>
          </cell>
        </row>
        <row r="43255">
          <cell r="A43255" t="str">
            <v>I0000010568</v>
          </cell>
          <cell r="B43255" t="str">
            <v>APOIO PARA OS PES ACO 3 ALTURAS</v>
          </cell>
          <cell r="C43255" t="str">
            <v>HIBE</v>
          </cell>
          <cell r="D43255" t="str">
            <v>UN</v>
          </cell>
        </row>
        <row r="43256">
          <cell r="A43256" t="str">
            <v>I0000010569</v>
          </cell>
          <cell r="B43256" t="str">
            <v>POIO PARA OS PES MDF 15 MM PINTADO</v>
          </cell>
          <cell r="C43256" t="str">
            <v>HIBE</v>
          </cell>
          <cell r="D43256" t="str">
            <v>UN</v>
          </cell>
        </row>
        <row r="43257">
          <cell r="A43257" t="str">
            <v>I0000010570</v>
          </cell>
          <cell r="B43257" t="str">
            <v>BANCO ERGON. SEMISSENTADO ACO S/ENCOSTO</v>
          </cell>
          <cell r="C43257" t="str">
            <v>HIBE</v>
          </cell>
          <cell r="D43257" t="str">
            <v>UN</v>
          </cell>
        </row>
        <row r="43258">
          <cell r="A43258" t="str">
            <v>I0000010571</v>
          </cell>
          <cell r="B43258" t="str">
            <v>BANCO ERGON. SEMISSENTADO ACO C/ENCOSTO</v>
          </cell>
          <cell r="C43258" t="str">
            <v>HIBE</v>
          </cell>
          <cell r="D43258" t="str">
            <v>UN</v>
          </cell>
        </row>
        <row r="43259">
          <cell r="A43259" t="str">
            <v>I0000010572</v>
          </cell>
          <cell r="B43259" t="str">
            <v>BANCO ERGON.SEMISSENTADO GAS C/ENC REGUL</v>
          </cell>
          <cell r="C43259" t="str">
            <v>HIBE</v>
          </cell>
          <cell r="D43259" t="str">
            <v>UN</v>
          </cell>
        </row>
        <row r="43260">
          <cell r="A43260" t="str">
            <v>I0000010573</v>
          </cell>
          <cell r="B43260" t="str">
            <v>CADEIRA ERGON. SECRETARIA BRACO BOTAO PU</v>
          </cell>
          <cell r="C43260" t="str">
            <v>HIBE</v>
          </cell>
          <cell r="D43260" t="str">
            <v>UN</v>
          </cell>
        </row>
        <row r="43261">
          <cell r="A43261" t="str">
            <v>I0000010575</v>
          </cell>
          <cell r="B43261" t="str">
            <v>CADEIRA ERGON. STANDART PRIME SECRETARIA</v>
          </cell>
          <cell r="C43261" t="str">
            <v>HIBE</v>
          </cell>
          <cell r="D43261" t="str">
            <v>UN</v>
          </cell>
        </row>
        <row r="43262">
          <cell r="A43262" t="str">
            <v>I0000010576</v>
          </cell>
          <cell r="B43262" t="str">
            <v>PISTAO GAS INDUSTRIAL CURSO 260 MM</v>
          </cell>
          <cell r="C43262" t="str">
            <v>HIBE</v>
          </cell>
          <cell r="D43262" t="str">
            <v>UN</v>
          </cell>
        </row>
        <row r="43263">
          <cell r="A43263" t="str">
            <v>I0000010577</v>
          </cell>
          <cell r="B43263" t="str">
            <v>PISTAO GAS SECRETARIA CURSO 120 MM</v>
          </cell>
          <cell r="C43263" t="str">
            <v>HIBE</v>
          </cell>
          <cell r="D43263" t="str">
            <v>UN</v>
          </cell>
        </row>
        <row r="43264">
          <cell r="A43264" t="str">
            <v>I0000010578</v>
          </cell>
          <cell r="B43264" t="str">
            <v>MOUSE PAD P.U QUADRADO</v>
          </cell>
          <cell r="C43264" t="str">
            <v>HIBE</v>
          </cell>
          <cell r="D43264" t="str">
            <v>UN</v>
          </cell>
        </row>
        <row r="43265">
          <cell r="A43265" t="str">
            <v>I0000010579</v>
          </cell>
          <cell r="B43265" t="str">
            <v>SUPORTE MONITOR LCD PEDESTAL UNIVERSAL</v>
          </cell>
          <cell r="C43265" t="str">
            <v>HIBE</v>
          </cell>
          <cell r="D43265" t="str">
            <v>UN</v>
          </cell>
        </row>
        <row r="43266">
          <cell r="A43266" t="str">
            <v>I0000010580</v>
          </cell>
          <cell r="B43266" t="str">
            <v>TAPETE ERGONOMICO ANTIGADIGA BUBBLE PRET</v>
          </cell>
          <cell r="C43266" t="str">
            <v>HIBE</v>
          </cell>
          <cell r="D43266" t="str">
            <v>UN</v>
          </cell>
        </row>
        <row r="43267">
          <cell r="A43267" t="str">
            <v>I0000010581</v>
          </cell>
          <cell r="B43267" t="str">
            <v>BEBEDOURO IND 3 TORNEIRAS 100LT INOX</v>
          </cell>
          <cell r="C43267" t="str">
            <v>DIEN</v>
          </cell>
          <cell r="D43267" t="str">
            <v>UN</v>
          </cell>
        </row>
        <row r="43268">
          <cell r="A43268" t="str">
            <v>I0000010582</v>
          </cell>
          <cell r="B43268" t="str">
            <v>SERVICO LOCACAO DE VEICULO</v>
          </cell>
          <cell r="C43268" t="str">
            <v>SERV</v>
          </cell>
          <cell r="D43268" t="str">
            <v>UN</v>
          </cell>
        </row>
        <row r="43269">
          <cell r="A43269" t="str">
            <v>I0000010583</v>
          </cell>
          <cell r="B43269" t="str">
            <v>SERVICO DE NIVELAMENTO</v>
          </cell>
          <cell r="C43269" t="str">
            <v>SERV</v>
          </cell>
          <cell r="D43269" t="str">
            <v>UN</v>
          </cell>
        </row>
        <row r="43270">
          <cell r="A43270" t="str">
            <v>I0000010584</v>
          </cell>
          <cell r="B43270" t="str">
            <v>SERVICO DE FUNDACAO DO GALPAO</v>
          </cell>
          <cell r="C43270" t="str">
            <v>SERV</v>
          </cell>
          <cell r="D43270" t="str">
            <v>UN</v>
          </cell>
        </row>
        <row r="43271">
          <cell r="A43271" t="str">
            <v>I0000010585</v>
          </cell>
          <cell r="B43271" t="str">
            <v>TELHA MBP 100/950 ZCL NAT 950X9,800</v>
          </cell>
          <cell r="C43271" t="str">
            <v>HIBE</v>
          </cell>
          <cell r="D43271" t="str">
            <v>M2</v>
          </cell>
        </row>
        <row r="43272">
          <cell r="A43272" t="str">
            <v>I0000010587</v>
          </cell>
          <cell r="B43272" t="str">
            <v>LUVA RUBBERCUT - HEXPRO CA 43360 TAM.06</v>
          </cell>
          <cell r="C43272" t="str">
            <v>HIBE</v>
          </cell>
          <cell r="D43272" t="str">
            <v>UN</v>
          </cell>
        </row>
        <row r="43273">
          <cell r="A43273" t="str">
            <v>I0000010588</v>
          </cell>
          <cell r="B43273" t="str">
            <v>LUVA RUBBERCUT - HEXPRO CA 43360 TAM.07</v>
          </cell>
          <cell r="C43273" t="str">
            <v>HIBE</v>
          </cell>
          <cell r="D43273" t="str">
            <v>UN</v>
          </cell>
        </row>
        <row r="43274">
          <cell r="A43274" t="str">
            <v>I0000010589</v>
          </cell>
          <cell r="B43274" t="str">
            <v>LUVA RUBBERCUT - HEXPRO CA 43360 TAM.08</v>
          </cell>
          <cell r="C43274" t="str">
            <v>HIBE</v>
          </cell>
          <cell r="D43274" t="str">
            <v>UN</v>
          </cell>
        </row>
        <row r="43275">
          <cell r="A43275" t="str">
            <v>I0000010590</v>
          </cell>
          <cell r="B43275" t="str">
            <v>LUVA RUBBERCUT - HEXPRO CA 43360 TAM.09</v>
          </cell>
          <cell r="C43275" t="str">
            <v>HIBE</v>
          </cell>
          <cell r="D43275" t="str">
            <v>UN</v>
          </cell>
        </row>
        <row r="43276">
          <cell r="A43276" t="str">
            <v>I0000010591</v>
          </cell>
          <cell r="B43276" t="str">
            <v>LUVA RUBBERCUT - HEXPRO CA 43360 TAM. 10</v>
          </cell>
          <cell r="C43276" t="str">
            <v>HIBE</v>
          </cell>
          <cell r="D43276" t="str">
            <v>UN</v>
          </cell>
        </row>
        <row r="43277">
          <cell r="A43277" t="str">
            <v>I0000010592</v>
          </cell>
          <cell r="B43277" t="str">
            <v>FONE DE OUVIDO HEADSET</v>
          </cell>
          <cell r="C43277" t="str">
            <v>HIBE</v>
          </cell>
          <cell r="D43277" t="str">
            <v>UN</v>
          </cell>
        </row>
        <row r="43278">
          <cell r="A43278" t="str">
            <v>I0000010593</v>
          </cell>
          <cell r="B43278" t="str">
            <v>BEBEDOURO INDUSTRIAL PARA ESCRITORIO</v>
          </cell>
          <cell r="C43278" t="str">
            <v>DIEN</v>
          </cell>
          <cell r="D43278" t="str">
            <v>UN</v>
          </cell>
        </row>
        <row r="43279">
          <cell r="A43279" t="str">
            <v>I0000010594</v>
          </cell>
          <cell r="B43279" t="str">
            <v>MESA EM L COM GAVETA PARA ESCRITORIO</v>
          </cell>
          <cell r="C43279" t="str">
            <v>HIBE</v>
          </cell>
          <cell r="D43279" t="str">
            <v>UN</v>
          </cell>
        </row>
        <row r="43280">
          <cell r="A43280" t="str">
            <v>I0000010595</v>
          </cell>
          <cell r="B43280" t="str">
            <v>DIVISORIA EUCATEX</v>
          </cell>
          <cell r="C43280" t="str">
            <v>HIBE</v>
          </cell>
          <cell r="D43280" t="str">
            <v>M2</v>
          </cell>
        </row>
        <row r="43281">
          <cell r="A43281" t="str">
            <v>I0000010596</v>
          </cell>
          <cell r="B43281" t="str">
            <v>FORRO ISOPOR</v>
          </cell>
          <cell r="C43281" t="str">
            <v>HIBE</v>
          </cell>
          <cell r="D43281" t="str">
            <v>M2</v>
          </cell>
        </row>
        <row r="43282">
          <cell r="A43282" t="str">
            <v>I0000010597</v>
          </cell>
          <cell r="B43282" t="str">
            <v>VIDRO INCOLOR</v>
          </cell>
          <cell r="C43282" t="str">
            <v>HIBE</v>
          </cell>
          <cell r="D43282" t="str">
            <v>UN</v>
          </cell>
        </row>
        <row r="43283">
          <cell r="A43283" t="str">
            <v>I0000010598</v>
          </cell>
          <cell r="B43283" t="str">
            <v>PORTAA EUCATEX</v>
          </cell>
          <cell r="C43283" t="str">
            <v>HIBE</v>
          </cell>
          <cell r="D43283" t="str">
            <v>UN</v>
          </cell>
        </row>
        <row r="43284">
          <cell r="A43284" t="str">
            <v>I0000010599</v>
          </cell>
          <cell r="B43284" t="str">
            <v>GRAXA COBREADA - 1KG</v>
          </cell>
          <cell r="C43284" t="str">
            <v>HIBE</v>
          </cell>
          <cell r="D43284" t="str">
            <v>UN</v>
          </cell>
        </row>
        <row r="43285">
          <cell r="A43285" t="str">
            <v>I0000010600</v>
          </cell>
          <cell r="B43285" t="str">
            <v>RODIZIO 3" GIRA RODINHAS SILIC S/ TRAVA</v>
          </cell>
          <cell r="C43285" t="str">
            <v>HIBE</v>
          </cell>
          <cell r="D43285" t="str">
            <v>UN</v>
          </cell>
        </row>
        <row r="43286">
          <cell r="A43286" t="str">
            <v>I0000010601</v>
          </cell>
          <cell r="B43286" t="str">
            <v>RODIZIO 3" GIRA RODINHAS SILIC C/ TRAVA</v>
          </cell>
          <cell r="C43286" t="str">
            <v>HIBE</v>
          </cell>
          <cell r="D43286" t="str">
            <v>UN</v>
          </cell>
        </row>
        <row r="43287">
          <cell r="A43287" t="str">
            <v>I0000010602</v>
          </cell>
          <cell r="B43287" t="str">
            <v>CHAVE FIM DE CURSO M3P - 15A 250VAC</v>
          </cell>
          <cell r="C43287" t="str">
            <v>HIBE</v>
          </cell>
          <cell r="D43287" t="str">
            <v>UN</v>
          </cell>
        </row>
        <row r="43288">
          <cell r="A43288" t="str">
            <v>I0000010603</v>
          </cell>
          <cell r="B43288" t="str">
            <v>VASSOURA  NYLON FINO SUPREMA</v>
          </cell>
          <cell r="C43288" t="str">
            <v>HIBE</v>
          </cell>
          <cell r="D43288" t="str">
            <v>UN</v>
          </cell>
        </row>
        <row r="43289">
          <cell r="A43289" t="str">
            <v>I0000010604</v>
          </cell>
          <cell r="B43289" t="str">
            <v>VASSOURA NYLON PLUMADA ENCANTADA</v>
          </cell>
          <cell r="C43289" t="str">
            <v>HIBE</v>
          </cell>
          <cell r="D43289" t="str">
            <v>UN</v>
          </cell>
        </row>
        <row r="43290">
          <cell r="A43290" t="str">
            <v>I0000010605</v>
          </cell>
          <cell r="B43290" t="str">
            <v>VASSOURA NYLON FINO 30CM</v>
          </cell>
          <cell r="C43290" t="str">
            <v>HIBE</v>
          </cell>
          <cell r="D43290" t="str">
            <v>UN</v>
          </cell>
        </row>
        <row r="43291">
          <cell r="A43291" t="str">
            <v>I0000010606</v>
          </cell>
          <cell r="B43291" t="str">
            <v>VASSOURA NYLON FINO 40CM</v>
          </cell>
          <cell r="C43291" t="str">
            <v>HIBE</v>
          </cell>
          <cell r="D43291" t="str">
            <v>UN</v>
          </cell>
        </row>
        <row r="43292">
          <cell r="A43292" t="str">
            <v>I0000010607</v>
          </cell>
          <cell r="B43292" t="str">
            <v>VASSOURA PIACAVA 22F</v>
          </cell>
          <cell r="C43292" t="str">
            <v>HIBE</v>
          </cell>
          <cell r="D43292" t="str">
            <v>UN</v>
          </cell>
        </row>
        <row r="43293">
          <cell r="A43293" t="str">
            <v>I0000010608</v>
          </cell>
          <cell r="B43293" t="str">
            <v>FILTRO P/ BEBEDOURO IND  9. 3/4</v>
          </cell>
          <cell r="C43293" t="str">
            <v>HIBE</v>
          </cell>
          <cell r="D43293" t="str">
            <v>UN</v>
          </cell>
        </row>
        <row r="43294">
          <cell r="A43294" t="str">
            <v>I0000010609</v>
          </cell>
          <cell r="B43294" t="str">
            <v>RABICHO PLASTICO 60CM</v>
          </cell>
          <cell r="C43294" t="str">
            <v>HIBE</v>
          </cell>
          <cell r="D43294" t="str">
            <v>UN</v>
          </cell>
        </row>
        <row r="43295">
          <cell r="A43295" t="str">
            <v>I0000010610</v>
          </cell>
          <cell r="B43295" t="str">
            <v>GRAMPO VERTICAL FORCA DE RETENCAO 3</v>
          </cell>
          <cell r="C43295" t="str">
            <v>HIBE</v>
          </cell>
          <cell r="D43295" t="str">
            <v>UN</v>
          </cell>
        </row>
        <row r="43296">
          <cell r="A43296" t="str">
            <v>I0000010611</v>
          </cell>
          <cell r="B43296" t="str">
            <v>CLICHE CUP180 COMIDAS 0490 AFN-80E-01</v>
          </cell>
          <cell r="C43296" t="str">
            <v>HIBE</v>
          </cell>
          <cell r="D43296" t="str">
            <v>UN</v>
          </cell>
        </row>
        <row r="43297">
          <cell r="A43297" t="str">
            <v>I0000010612</v>
          </cell>
          <cell r="B43297" t="str">
            <v>CLICHE CUP90 TERMOSTATO 0485 AFN-80E-01</v>
          </cell>
          <cell r="C43297" t="str">
            <v>HIBE</v>
          </cell>
          <cell r="D43297" t="str">
            <v>UN</v>
          </cell>
        </row>
        <row r="43298">
          <cell r="A43298" t="str">
            <v>I0000010613</v>
          </cell>
          <cell r="B43298" t="str">
            <v>CLICHE CUP90 TEMPHEATING 0486 AFN-80E-01</v>
          </cell>
          <cell r="C43298" t="str">
            <v>HIBE</v>
          </cell>
          <cell r="D43298" t="str">
            <v>UN</v>
          </cell>
        </row>
        <row r="43299">
          <cell r="A43299" t="str">
            <v>I0000010614</v>
          </cell>
          <cell r="B43299" t="str">
            <v>CLICHE CUP90 ON 0487 AFN-80E-01</v>
          </cell>
          <cell r="C43299" t="str">
            <v>HIBE</v>
          </cell>
          <cell r="D43299" t="str">
            <v>UN</v>
          </cell>
        </row>
        <row r="43300">
          <cell r="A43300" t="str">
            <v>I0000010615</v>
          </cell>
          <cell r="B43300" t="str">
            <v>CLICHE CUP90 TIMER 0488 AFN-80E-01</v>
          </cell>
          <cell r="C43300" t="str">
            <v>HIBE</v>
          </cell>
          <cell r="D43300" t="str">
            <v>UN</v>
          </cell>
        </row>
        <row r="43301">
          <cell r="A43301" t="str">
            <v>I0000010616</v>
          </cell>
          <cell r="B43301" t="str">
            <v>CLICHE CUP90 MEGA FAMILY 0489 AFN-80E-01</v>
          </cell>
          <cell r="C43301" t="str">
            <v>HIBE</v>
          </cell>
          <cell r="D43301" t="str">
            <v>UN</v>
          </cell>
        </row>
        <row r="43302">
          <cell r="A43302" t="str">
            <v>I0000010617</v>
          </cell>
          <cell r="B43302" t="str">
            <v>FILME PVC 30MX28CM</v>
          </cell>
          <cell r="C43302" t="str">
            <v>HIBE</v>
          </cell>
          <cell r="D43302" t="str">
            <v>UN</v>
          </cell>
        </row>
        <row r="43303">
          <cell r="A43303" t="str">
            <v>I0000010618</v>
          </cell>
          <cell r="B43303" t="str">
            <v>TAPIOCA</v>
          </cell>
          <cell r="C43303" t="str">
            <v>HIBE</v>
          </cell>
          <cell r="D43303" t="str">
            <v>KG</v>
          </cell>
        </row>
        <row r="43304">
          <cell r="A43304" t="str">
            <v>I0000010619</v>
          </cell>
          <cell r="B43304" t="str">
            <v>QUEIJO MUSSARELA EM BARRA</v>
          </cell>
          <cell r="C43304" t="str">
            <v>HIBE</v>
          </cell>
          <cell r="D43304" t="str">
            <v>KG</v>
          </cell>
        </row>
        <row r="43305">
          <cell r="A43305" t="str">
            <v>I0000010620</v>
          </cell>
          <cell r="B43305" t="str">
            <v>CARNE MOIDA</v>
          </cell>
          <cell r="C43305" t="str">
            <v>HIBE</v>
          </cell>
          <cell r="D43305" t="str">
            <v>KG</v>
          </cell>
        </row>
        <row r="43306">
          <cell r="A43306" t="str">
            <v>I0000010621</v>
          </cell>
          <cell r="B43306" t="str">
            <v>BATERIA DELL EQUAL PS4100 PS6100 PS6110</v>
          </cell>
          <cell r="C43306" t="str">
            <v>DIEN</v>
          </cell>
          <cell r="D43306" t="str">
            <v>UN</v>
          </cell>
        </row>
        <row r="43307">
          <cell r="A43307" t="str">
            <v>I0000010622</v>
          </cell>
          <cell r="B43307" t="str">
            <v>MANGUEIRA PURIFICADOR IBBL 6,35X1,0MM 5M</v>
          </cell>
          <cell r="C43307" t="str">
            <v>HIBE</v>
          </cell>
          <cell r="D43307" t="str">
            <v>UN</v>
          </cell>
        </row>
        <row r="43308">
          <cell r="A43308" t="str">
            <v>I0000010623</v>
          </cell>
          <cell r="B43308" t="str">
            <v>ESCADA ALUMINIO 7 DEGRAUS 120KG</v>
          </cell>
          <cell r="C43308" t="str">
            <v>HIBE</v>
          </cell>
          <cell r="D43308" t="str">
            <v>UN</v>
          </cell>
        </row>
        <row r="43309">
          <cell r="A43309" t="str">
            <v>I0000010624</v>
          </cell>
          <cell r="B43309" t="str">
            <v>CALCULADORA DE BOLSO  COM CORDAO</v>
          </cell>
          <cell r="C43309" t="str">
            <v>HIBE</v>
          </cell>
          <cell r="D43309" t="str">
            <v>UN</v>
          </cell>
        </row>
        <row r="43310">
          <cell r="A43310" t="str">
            <v>I0000010625</v>
          </cell>
          <cell r="B43310" t="str">
            <v>PAPELAO FILTRANTE 7x7 2F 18x18CM CX-10KG</v>
          </cell>
          <cell r="C43310" t="str">
            <v>HIBE</v>
          </cell>
          <cell r="D43310" t="str">
            <v>UN</v>
          </cell>
        </row>
        <row r="43311">
          <cell r="A43311" t="str">
            <v>I0000010626</v>
          </cell>
          <cell r="B43311" t="str">
            <v>PLACA LUBRIFICANTE THEC-AC 245X500X2,5MM</v>
          </cell>
          <cell r="C43311" t="str">
            <v>HIBE</v>
          </cell>
          <cell r="D43311" t="str">
            <v>UN</v>
          </cell>
        </row>
        <row r="43312">
          <cell r="A43312" t="str">
            <v>I0000010627</v>
          </cell>
          <cell r="B43312" t="str">
            <v>OLEO LUBRAX 15W40 20L</v>
          </cell>
          <cell r="C43312" t="str">
            <v>HIBE</v>
          </cell>
          <cell r="D43312" t="str">
            <v>UN</v>
          </cell>
        </row>
        <row r="43313">
          <cell r="A43313" t="str">
            <v>I0000010628</v>
          </cell>
          <cell r="B43313" t="str">
            <v>OLEO MULTIGRAX HIDRAC 68 20L</v>
          </cell>
          <cell r="C43313" t="str">
            <v>HIBE</v>
          </cell>
          <cell r="D43313" t="str">
            <v>UN</v>
          </cell>
        </row>
        <row r="43314">
          <cell r="A43314" t="str">
            <v>I0000010629</v>
          </cell>
          <cell r="B43314" t="str">
            <v>NICHO 01 PORTA 800X370X410</v>
          </cell>
          <cell r="C43314" t="str">
            <v>HIBE</v>
          </cell>
          <cell r="D43314" t="str">
            <v>UN</v>
          </cell>
        </row>
        <row r="43315">
          <cell r="A43315" t="str">
            <v>I0000010630</v>
          </cell>
          <cell r="B43315" t="str">
            <v>ARMARIO ALTO 2PTS 160X80X45</v>
          </cell>
          <cell r="C43315" t="str">
            <v>HIBE</v>
          </cell>
          <cell r="D43315" t="str">
            <v>UN</v>
          </cell>
        </row>
        <row r="43316">
          <cell r="A43316" t="str">
            <v>I0000010631</v>
          </cell>
          <cell r="B43316" t="str">
            <v>ROLAMENTO AXIAL ESFERA 30X62X30 - R22765</v>
          </cell>
          <cell r="C43316" t="str">
            <v>HIBE</v>
          </cell>
          <cell r="D43316" t="str">
            <v>UN</v>
          </cell>
        </row>
        <row r="43317">
          <cell r="A43317" t="str">
            <v>I0000010632</v>
          </cell>
          <cell r="B43317" t="str">
            <v>PROTECAO TELESCOPICA EIXO X - T04864</v>
          </cell>
          <cell r="C43317" t="str">
            <v>HIBE</v>
          </cell>
          <cell r="D43317" t="str">
            <v>UN</v>
          </cell>
        </row>
        <row r="43318">
          <cell r="A43318" t="str">
            <v>I0000010633</v>
          </cell>
          <cell r="B43318" t="str">
            <v>DESANDADOR VIRA MACHO Nº1</v>
          </cell>
          <cell r="C43318" t="str">
            <v>HIBE</v>
          </cell>
          <cell r="D43318" t="str">
            <v>UN</v>
          </cell>
        </row>
        <row r="43319">
          <cell r="A43319" t="str">
            <v>I0000010634</v>
          </cell>
          <cell r="B43319" t="str">
            <v>DESANDADOR VIRA MACHO Nº2</v>
          </cell>
          <cell r="C43319" t="str">
            <v>HIBE</v>
          </cell>
          <cell r="D43319" t="str">
            <v>UN</v>
          </cell>
        </row>
        <row r="43320">
          <cell r="A43320" t="str">
            <v>I0000010635</v>
          </cell>
          <cell r="B43320" t="str">
            <v>DESANDADOR VIRA MACHO Nº3</v>
          </cell>
          <cell r="C43320" t="str">
            <v>HIBE</v>
          </cell>
          <cell r="D43320" t="str">
            <v>UN</v>
          </cell>
        </row>
        <row r="43321">
          <cell r="A43321" t="str">
            <v>I0000010636</v>
          </cell>
          <cell r="B43321" t="str">
            <v>JOGO DE CHAVE COMBINADA DE 6-22MM 17 PCS</v>
          </cell>
          <cell r="C43321" t="str">
            <v>HIBE</v>
          </cell>
          <cell r="D43321" t="str">
            <v>UN</v>
          </cell>
        </row>
        <row r="43322">
          <cell r="A43322" t="str">
            <v>I0000010637</v>
          </cell>
          <cell r="B43322" t="str">
            <v>CHAVE ALLEN  LONGA ABAULADA 12 MM</v>
          </cell>
          <cell r="C43322" t="str">
            <v>HIBE</v>
          </cell>
          <cell r="D43322" t="str">
            <v>UN</v>
          </cell>
        </row>
        <row r="43323">
          <cell r="A43323" t="str">
            <v>I0000010638</v>
          </cell>
          <cell r="B43323" t="str">
            <v>CHAVE ALLEN  LONGA ABAULADA 13 MM</v>
          </cell>
          <cell r="C43323" t="str">
            <v>HIBE</v>
          </cell>
          <cell r="D43323" t="str">
            <v>UN</v>
          </cell>
        </row>
        <row r="43324">
          <cell r="A43324" t="str">
            <v>I0000010639</v>
          </cell>
          <cell r="B43324" t="str">
            <v>CHAVE ALLEN  LONGA ABAULADA 14 MM</v>
          </cell>
          <cell r="C43324" t="str">
            <v>HIBE</v>
          </cell>
          <cell r="D43324" t="str">
            <v>UN</v>
          </cell>
        </row>
        <row r="43325">
          <cell r="A43325" t="str">
            <v>I0000010640</v>
          </cell>
          <cell r="B43325" t="str">
            <v>DESANDADOR CABO T Nº1</v>
          </cell>
          <cell r="C43325" t="str">
            <v>HIBE</v>
          </cell>
          <cell r="D43325" t="str">
            <v>UN</v>
          </cell>
        </row>
        <row r="43326">
          <cell r="A43326" t="str">
            <v>I0000010641</v>
          </cell>
          <cell r="B43326" t="str">
            <v>DESANDADOR CABO T Nº3</v>
          </cell>
          <cell r="C43326" t="str">
            <v>HIBE</v>
          </cell>
          <cell r="D43326" t="str">
            <v>UN</v>
          </cell>
        </row>
        <row r="43327">
          <cell r="A43327" t="str">
            <v>I0000010642</v>
          </cell>
          <cell r="B43327" t="str">
            <v>PEDRA ABRASIVA P/ POLIMENTO #120</v>
          </cell>
          <cell r="C43327" t="str">
            <v>HIBE</v>
          </cell>
          <cell r="D43327" t="str">
            <v>UN</v>
          </cell>
        </row>
        <row r="43328">
          <cell r="A43328" t="str">
            <v>I0000010643</v>
          </cell>
          <cell r="B43328" t="str">
            <v>PEDRA ABRASIVA P/ POLIMENTO #220</v>
          </cell>
          <cell r="C43328" t="str">
            <v>HIBE</v>
          </cell>
          <cell r="D43328" t="str">
            <v>UN</v>
          </cell>
        </row>
        <row r="43329">
          <cell r="A43329" t="str">
            <v>I0000010644</v>
          </cell>
          <cell r="B43329" t="str">
            <v>PEDRA ABRASIVA P/ POLIMENTO #320</v>
          </cell>
          <cell r="C43329" t="str">
            <v>HIBE</v>
          </cell>
          <cell r="D43329" t="str">
            <v>UN</v>
          </cell>
        </row>
        <row r="43330">
          <cell r="A43330" t="str">
            <v>I0000010645</v>
          </cell>
          <cell r="B43330" t="str">
            <v>MATRIZ BLANK L1000 VC 131</v>
          </cell>
          <cell r="C43330" t="str">
            <v>HIBE</v>
          </cell>
          <cell r="D43330" t="str">
            <v>UN</v>
          </cell>
        </row>
        <row r="43331">
          <cell r="A43331" t="str">
            <v>I0000010646</v>
          </cell>
          <cell r="B43331" t="str">
            <v>PUNCAO BLANK L1000 VC 131</v>
          </cell>
          <cell r="C43331" t="str">
            <v>HIBE</v>
          </cell>
          <cell r="D43331" t="str">
            <v>UN</v>
          </cell>
        </row>
        <row r="43332">
          <cell r="A43332" t="str">
            <v>I0000010647</v>
          </cell>
          <cell r="B43332" t="str">
            <v>PEDRA P/ AFIAR DUPLA FACE RETANGULAR 6MM</v>
          </cell>
          <cell r="C43332" t="str">
            <v>HIBE</v>
          </cell>
          <cell r="D43332" t="str">
            <v>UN</v>
          </cell>
        </row>
        <row r="43333">
          <cell r="A43333" t="str">
            <v>I0000010648</v>
          </cell>
          <cell r="B43333" t="str">
            <v>LIMA AGULHA DIAMANTADA 140 MM 10 PCS</v>
          </cell>
          <cell r="C43333" t="str">
            <v>HIBE</v>
          </cell>
          <cell r="D43333" t="str">
            <v>UN</v>
          </cell>
        </row>
        <row r="43334">
          <cell r="A43334" t="str">
            <v>I0000010649</v>
          </cell>
          <cell r="B43334" t="str">
            <v>LIMA ROTATIVA HASTE 3MM DIAMANTADA 30 PC</v>
          </cell>
          <cell r="C43334" t="str">
            <v>HIBE</v>
          </cell>
          <cell r="D43334" t="str">
            <v>UN</v>
          </cell>
        </row>
        <row r="43335">
          <cell r="A43335" t="str">
            <v>I0000010650</v>
          </cell>
          <cell r="B43335" t="str">
            <v>LIMA AGULHA DIAMAN P/ MAQUINA 70MM 12 PC</v>
          </cell>
          <cell r="C43335" t="str">
            <v>HIBE</v>
          </cell>
          <cell r="D43335" t="str">
            <v>UN</v>
          </cell>
        </row>
        <row r="43336">
          <cell r="A43336" t="str">
            <v>I0000010651</v>
          </cell>
          <cell r="B43336" t="str">
            <v>COLETOR QUADRADO 60L S/ ADESIVO - CV61AM</v>
          </cell>
          <cell r="C43336" t="str">
            <v>HIBE</v>
          </cell>
          <cell r="D43336" t="str">
            <v>UN</v>
          </cell>
        </row>
        <row r="43337">
          <cell r="A43337" t="str">
            <v>I0000010652</v>
          </cell>
          <cell r="B43337" t="str">
            <v>COLETOR QUADRADO 60L S/ ADESIVO - CV61AZ</v>
          </cell>
          <cell r="C43337" t="str">
            <v>HIBE</v>
          </cell>
          <cell r="D43337" t="str">
            <v>UN</v>
          </cell>
        </row>
        <row r="43338">
          <cell r="A43338" t="str">
            <v>I0000010653</v>
          </cell>
          <cell r="B43338" t="str">
            <v>COLETOR QUADRADO 60L S/ ADESIVO - CV61BR</v>
          </cell>
          <cell r="C43338" t="str">
            <v>HIBE</v>
          </cell>
          <cell r="D43338" t="str">
            <v>UN</v>
          </cell>
        </row>
        <row r="43339">
          <cell r="A43339" t="str">
            <v>I0000010654</v>
          </cell>
          <cell r="B43339" t="str">
            <v>COLETOR QUADRADO 60L S/ ADESIVO - CV61CZ</v>
          </cell>
          <cell r="C43339" t="str">
            <v>HIBE</v>
          </cell>
          <cell r="D43339" t="str">
            <v>UN</v>
          </cell>
        </row>
        <row r="43340">
          <cell r="A43340" t="str">
            <v>I0000010655</v>
          </cell>
          <cell r="B43340" t="str">
            <v>COLETOR QUADRADO 60L S/ ADESIVO - CV61LR</v>
          </cell>
          <cell r="C43340" t="str">
            <v>HIBE</v>
          </cell>
          <cell r="D43340" t="str">
            <v>UN</v>
          </cell>
        </row>
        <row r="43341">
          <cell r="A43341" t="str">
            <v>I0000010656</v>
          </cell>
          <cell r="B43341" t="str">
            <v>COLETOR QUADRADO 60L S/ ADESIVO - CV61MA</v>
          </cell>
          <cell r="C43341" t="str">
            <v>HIBE</v>
          </cell>
          <cell r="D43341" t="str">
            <v>UN</v>
          </cell>
        </row>
        <row r="43342">
          <cell r="A43342" t="str">
            <v>I0000010657</v>
          </cell>
          <cell r="B43342" t="str">
            <v>COLETOR QUADRADO 60L S/ ADESIVO - CV61PR</v>
          </cell>
          <cell r="C43342" t="str">
            <v>HIBE</v>
          </cell>
          <cell r="D43342" t="str">
            <v>UN</v>
          </cell>
        </row>
        <row r="43343">
          <cell r="A43343" t="str">
            <v>I0000010658</v>
          </cell>
          <cell r="B43343" t="str">
            <v>COLETOR QUADRADO 60L S/ ADESIVO - CV61VD</v>
          </cell>
          <cell r="C43343" t="str">
            <v>HIBE</v>
          </cell>
          <cell r="D43343" t="str">
            <v>UN</v>
          </cell>
        </row>
        <row r="43344">
          <cell r="A43344" t="str">
            <v>I0000010659</v>
          </cell>
          <cell r="B43344" t="str">
            <v>COLETOR QUADRADO 60L S/ ADESIVO - CV61VM</v>
          </cell>
          <cell r="C43344" t="str">
            <v>HIBE</v>
          </cell>
          <cell r="D43344" t="str">
            <v>UN</v>
          </cell>
        </row>
        <row r="43345">
          <cell r="A43345" t="str">
            <v>I0000010660</v>
          </cell>
          <cell r="B43345" t="str">
            <v>COLETOR QUADRADO 60L C/ ADESIVO - CC61AM</v>
          </cell>
          <cell r="C43345" t="str">
            <v>HIBE</v>
          </cell>
          <cell r="D43345" t="str">
            <v>UN</v>
          </cell>
        </row>
        <row r="43346">
          <cell r="A43346" t="str">
            <v>I0000010661</v>
          </cell>
          <cell r="B43346" t="str">
            <v>COLETOR QUADRADO 60L C/ ADESIVO - CC61AZ</v>
          </cell>
          <cell r="C43346" t="str">
            <v>HIBE</v>
          </cell>
          <cell r="D43346" t="str">
            <v>UN</v>
          </cell>
        </row>
        <row r="43347">
          <cell r="A43347" t="str">
            <v>I0000010662</v>
          </cell>
          <cell r="B43347" t="str">
            <v>COLETOR QUADRADO 60L C/ ADESIVO - CC61BR</v>
          </cell>
          <cell r="C43347" t="str">
            <v>HIBE</v>
          </cell>
          <cell r="D43347" t="str">
            <v>UN</v>
          </cell>
        </row>
        <row r="43348">
          <cell r="A43348" t="str">
            <v>I0000010663</v>
          </cell>
          <cell r="B43348" t="str">
            <v>COLETOR QUADRADO 60L C/ ADESIVO - CC61CZ</v>
          </cell>
          <cell r="C43348" t="str">
            <v>HIBE</v>
          </cell>
          <cell r="D43348" t="str">
            <v>UN</v>
          </cell>
        </row>
        <row r="43349">
          <cell r="A43349" t="str">
            <v>I0000010664</v>
          </cell>
          <cell r="B43349" t="str">
            <v>COLETOR QUADRADO 60L C/ ADESIVO - CC61LR</v>
          </cell>
          <cell r="C43349" t="str">
            <v>HIBE</v>
          </cell>
          <cell r="D43349" t="str">
            <v>UN</v>
          </cell>
        </row>
        <row r="43350">
          <cell r="A43350" t="str">
            <v>I0000010665</v>
          </cell>
          <cell r="B43350" t="str">
            <v>COLETOR QUADRADO 60L C/ ADESIVO - CC61MA</v>
          </cell>
          <cell r="C43350" t="str">
            <v>HIBE</v>
          </cell>
          <cell r="D43350" t="str">
            <v>UN</v>
          </cell>
        </row>
        <row r="43351">
          <cell r="A43351" t="str">
            <v>I0000010666</v>
          </cell>
          <cell r="B43351" t="str">
            <v>COLETOR QUADRADO 60L C/ ADESIVO - CC61PR</v>
          </cell>
          <cell r="C43351" t="str">
            <v>HIBE</v>
          </cell>
          <cell r="D43351" t="str">
            <v>UN</v>
          </cell>
        </row>
        <row r="43352">
          <cell r="A43352" t="str">
            <v>I0000010667</v>
          </cell>
          <cell r="B43352" t="str">
            <v>COLETOR QUADRADO 60L C/ ADESIVO - CC61VD</v>
          </cell>
          <cell r="C43352" t="str">
            <v>HIBE</v>
          </cell>
          <cell r="D43352" t="str">
            <v>UN</v>
          </cell>
        </row>
        <row r="43353">
          <cell r="A43353" t="str">
            <v>I0000010668</v>
          </cell>
          <cell r="B43353" t="str">
            <v>COLETOR QUADRADO 60L C/ ADESIVO - CC61VM</v>
          </cell>
          <cell r="C43353" t="str">
            <v>HIBE</v>
          </cell>
          <cell r="D43353" t="str">
            <v>UN</v>
          </cell>
        </row>
        <row r="43354">
          <cell r="A43354" t="str">
            <v>I0000010669</v>
          </cell>
          <cell r="B43354" t="str">
            <v>COLETOR QUADRADO 100L S/ ADESIVO CD11AM</v>
          </cell>
          <cell r="C43354" t="str">
            <v>HIBE</v>
          </cell>
          <cell r="D43354" t="str">
            <v>UN</v>
          </cell>
        </row>
        <row r="43355">
          <cell r="A43355" t="str">
            <v>I0000010670</v>
          </cell>
          <cell r="B43355" t="str">
            <v>COLETOR QUADRADO 100L S/ ADESIVO CD11AZ</v>
          </cell>
          <cell r="C43355" t="str">
            <v>HIBE</v>
          </cell>
          <cell r="D43355" t="str">
            <v>UN</v>
          </cell>
        </row>
        <row r="43356">
          <cell r="A43356" t="str">
            <v>I0000010671</v>
          </cell>
          <cell r="B43356" t="str">
            <v>COLETOR QUADRADO 100L S/ ADESIVO CD11BR</v>
          </cell>
          <cell r="C43356" t="str">
            <v>HIBE</v>
          </cell>
          <cell r="D43356" t="str">
            <v>UN</v>
          </cell>
        </row>
        <row r="43357">
          <cell r="A43357" t="str">
            <v>I0000010672</v>
          </cell>
          <cell r="B43357" t="str">
            <v>COLETOR QUADRADO 100L S/ ADESIVO CD11CZ</v>
          </cell>
          <cell r="C43357" t="str">
            <v>HIBE</v>
          </cell>
          <cell r="D43357" t="str">
            <v>UN</v>
          </cell>
        </row>
        <row r="43358">
          <cell r="A43358" t="str">
            <v>I0000010673</v>
          </cell>
          <cell r="B43358" t="str">
            <v>COLETOR QUADRADO 100L S/ ADESIVO CD11LR</v>
          </cell>
          <cell r="C43358" t="str">
            <v>HIBE</v>
          </cell>
          <cell r="D43358" t="str">
            <v>UN</v>
          </cell>
        </row>
        <row r="43359">
          <cell r="A43359" t="str">
            <v>I0000010674</v>
          </cell>
          <cell r="B43359" t="str">
            <v>COLETOR QUADRADO 100L S/ ADESIVO CD11MA</v>
          </cell>
          <cell r="C43359" t="str">
            <v>HIBE</v>
          </cell>
          <cell r="D43359" t="str">
            <v>UN</v>
          </cell>
        </row>
        <row r="43360">
          <cell r="A43360" t="str">
            <v>I0000010675</v>
          </cell>
          <cell r="B43360" t="str">
            <v>COLETOR QUADRADO 100L S/ ADESIVO CD11PR</v>
          </cell>
          <cell r="C43360" t="str">
            <v>HIBE</v>
          </cell>
          <cell r="D43360" t="str">
            <v>UN</v>
          </cell>
        </row>
        <row r="43361">
          <cell r="A43361" t="str">
            <v>I0000010676</v>
          </cell>
          <cell r="B43361" t="str">
            <v>COLETOR QUADRADO 100L S/ ADESIVO CD11VD</v>
          </cell>
          <cell r="C43361" t="str">
            <v>HIBE</v>
          </cell>
          <cell r="D43361" t="str">
            <v>UN</v>
          </cell>
        </row>
        <row r="43362">
          <cell r="A43362" t="str">
            <v>I0000010677</v>
          </cell>
          <cell r="B43362" t="str">
            <v>COLETOR QUADRADO 100L S/ ADESIVO CD11VM</v>
          </cell>
          <cell r="C43362" t="str">
            <v>HIBE</v>
          </cell>
          <cell r="D43362" t="str">
            <v>UN</v>
          </cell>
        </row>
        <row r="43363">
          <cell r="A43363" t="str">
            <v>I0000010678</v>
          </cell>
          <cell r="B43363" t="str">
            <v>COLETOR QUADRADO 100L C/ ADESIVO CC11AM</v>
          </cell>
          <cell r="C43363" t="str">
            <v>HIBE</v>
          </cell>
          <cell r="D43363" t="str">
            <v>UN</v>
          </cell>
        </row>
        <row r="43364">
          <cell r="A43364" t="str">
            <v>I0000010679</v>
          </cell>
          <cell r="B43364" t="str">
            <v>COLETOR QUADRADO 100L C/ ADESIVO CC11AZ</v>
          </cell>
          <cell r="C43364" t="str">
            <v>HIBE</v>
          </cell>
          <cell r="D43364" t="str">
            <v>UN</v>
          </cell>
        </row>
        <row r="43365">
          <cell r="A43365" t="str">
            <v>I0000010680</v>
          </cell>
          <cell r="B43365" t="str">
            <v>COLETOR QUADRADO 100L C/ ADESIVO CC11BR</v>
          </cell>
          <cell r="C43365" t="str">
            <v>HIBE</v>
          </cell>
          <cell r="D43365" t="str">
            <v>UN</v>
          </cell>
        </row>
        <row r="43366">
          <cell r="A43366" t="str">
            <v>I0000010681</v>
          </cell>
          <cell r="B43366" t="str">
            <v>COLETOR QUADRADO 100L C/ ADESIVO CC11CZ</v>
          </cell>
          <cell r="C43366" t="str">
            <v>HIBE</v>
          </cell>
          <cell r="D43366" t="str">
            <v>UN</v>
          </cell>
        </row>
        <row r="43367">
          <cell r="A43367" t="str">
            <v>I0000010682</v>
          </cell>
          <cell r="B43367" t="str">
            <v>COLETOR QUADRADO 100L C/ ADESIVO CC11LR</v>
          </cell>
          <cell r="C43367" t="str">
            <v>HIBE</v>
          </cell>
          <cell r="D43367" t="str">
            <v>UN</v>
          </cell>
        </row>
        <row r="43368">
          <cell r="A43368" t="str">
            <v>I0000010683</v>
          </cell>
          <cell r="B43368" t="str">
            <v>COLETOR QUADRADO 100L C/ ADESIVO CC11MA</v>
          </cell>
          <cell r="C43368" t="str">
            <v>HIBE</v>
          </cell>
          <cell r="D43368" t="str">
            <v>UN</v>
          </cell>
        </row>
        <row r="43369">
          <cell r="A43369" t="str">
            <v>I0000010684</v>
          </cell>
          <cell r="B43369" t="str">
            <v>COLETOR QUADRADO 100L C/ ADESIVO CC11PR</v>
          </cell>
          <cell r="C43369" t="str">
            <v>HIBE</v>
          </cell>
          <cell r="D43369" t="str">
            <v>UN</v>
          </cell>
        </row>
        <row r="43370">
          <cell r="A43370" t="str">
            <v>I0000010685</v>
          </cell>
          <cell r="B43370" t="str">
            <v>COLETOR QUADRADO 100L C/ ADESIVO CC11VD</v>
          </cell>
          <cell r="C43370" t="str">
            <v>HIBE</v>
          </cell>
          <cell r="D43370" t="str">
            <v>UN</v>
          </cell>
        </row>
        <row r="43371">
          <cell r="A43371" t="str">
            <v>I0000010686</v>
          </cell>
          <cell r="B43371" t="str">
            <v>COLETOR QUADRADO 100L C/ ADESIVO CC11VM</v>
          </cell>
          <cell r="C43371" t="str">
            <v>HIBE</v>
          </cell>
          <cell r="D43371" t="str">
            <v>UN</v>
          </cell>
        </row>
        <row r="43372">
          <cell r="A43372" t="str">
            <v>I0000010687</v>
          </cell>
          <cell r="B43372" t="str">
            <v>PROTETOR FACIAL V-GARD LENTE CZ CA 46454</v>
          </cell>
          <cell r="C43372" t="str">
            <v>HIBE</v>
          </cell>
          <cell r="D43372" t="str">
            <v>UN</v>
          </cell>
        </row>
        <row r="43373">
          <cell r="A43373" t="str">
            <v>I0000010688</v>
          </cell>
          <cell r="B43373" t="str">
            <v>CALCA GG NR 10 RISCO 2 BOTAO AZ CA 31993</v>
          </cell>
          <cell r="C43373" t="str">
            <v>HIBE</v>
          </cell>
          <cell r="D43373" t="str">
            <v>UN</v>
          </cell>
        </row>
        <row r="43374">
          <cell r="A43374" t="str">
            <v>I0000010689</v>
          </cell>
          <cell r="B43374" t="str">
            <v>CAMISA GG NR10 RISCO 2 BOTAO AZ CA 31992</v>
          </cell>
          <cell r="C43374" t="str">
            <v>HIBE</v>
          </cell>
          <cell r="D43374" t="str">
            <v>UN</v>
          </cell>
        </row>
        <row r="43375">
          <cell r="A43375" t="str">
            <v>I0000010690</v>
          </cell>
          <cell r="B43375" t="str">
            <v>BALACLAVA ARAMIDA 300GR/M2 CA 15307</v>
          </cell>
          <cell r="C43375" t="str">
            <v>HIBE</v>
          </cell>
          <cell r="D43375" t="str">
            <v>UN</v>
          </cell>
        </row>
        <row r="43376">
          <cell r="A43376" t="str">
            <v>I0000010691</v>
          </cell>
          <cell r="B43376" t="str">
            <v>CURVA ESGOTO 90 CURTA 100MM</v>
          </cell>
          <cell r="C43376" t="str">
            <v>HIBE</v>
          </cell>
          <cell r="D43376" t="str">
            <v>PEÇ</v>
          </cell>
        </row>
        <row r="43377">
          <cell r="A43377" t="str">
            <v>I0000010692</v>
          </cell>
          <cell r="B43377" t="str">
            <v>JOELHO ESGOTO 90 150MM</v>
          </cell>
          <cell r="C43377" t="str">
            <v>HIBE</v>
          </cell>
          <cell r="D43377" t="str">
            <v>UN</v>
          </cell>
        </row>
        <row r="43378">
          <cell r="A43378" t="str">
            <v>I0000010693</v>
          </cell>
          <cell r="B43378" t="str">
            <v>TUBO ESGOTO 100MM</v>
          </cell>
          <cell r="C43378" t="str">
            <v>HIBE</v>
          </cell>
          <cell r="D43378" t="str">
            <v>UN</v>
          </cell>
        </row>
        <row r="43379">
          <cell r="A43379" t="str">
            <v>I0000010694</v>
          </cell>
          <cell r="B43379" t="str">
            <v>TUBO ESGOTO 150MM</v>
          </cell>
          <cell r="C43379" t="str">
            <v>HIBE</v>
          </cell>
          <cell r="D43379" t="str">
            <v>UN</v>
          </cell>
        </row>
        <row r="43380">
          <cell r="A43380" t="str">
            <v>I0000010695</v>
          </cell>
          <cell r="B43380" t="str">
            <v>INSTALACAO AR CONDICIONADO</v>
          </cell>
          <cell r="C43380" t="str">
            <v>SERV</v>
          </cell>
          <cell r="D43380" t="str">
            <v>UN</v>
          </cell>
        </row>
        <row r="43381">
          <cell r="A43381" t="str">
            <v>I0000010696</v>
          </cell>
          <cell r="B43381" t="str">
            <v>SERVICO DE CALIBRACAO DE EQUIPAMENTOS</v>
          </cell>
          <cell r="C43381" t="str">
            <v>SERV</v>
          </cell>
          <cell r="D43381" t="str">
            <v>UN</v>
          </cell>
        </row>
        <row r="43382">
          <cell r="A43382" t="str">
            <v>I0000010697</v>
          </cell>
          <cell r="B43382" t="str">
            <v>ESTRUTURA METALICA</v>
          </cell>
          <cell r="C43382" t="str">
            <v>HIBE</v>
          </cell>
          <cell r="D43382" t="str">
            <v>CJ</v>
          </cell>
        </row>
        <row r="43383">
          <cell r="A43383" t="str">
            <v>I0000010698</v>
          </cell>
          <cell r="B43383" t="str">
            <v>CARIM. AUTO. DATADOR TRODAT PRIN. 4850</v>
          </cell>
          <cell r="C43383" t="str">
            <v>HIBE</v>
          </cell>
          <cell r="D43383" t="str">
            <v>UN</v>
          </cell>
        </row>
        <row r="43384">
          <cell r="A43384" t="str">
            <v>I0000010699</v>
          </cell>
          <cell r="B43384" t="str">
            <v>JANELA 2F INCOLOR 8MM</v>
          </cell>
          <cell r="C43384" t="str">
            <v>HIBE</v>
          </cell>
          <cell r="D43384" t="str">
            <v>UN</v>
          </cell>
        </row>
        <row r="43385">
          <cell r="A43385" t="str">
            <v>I0000010700</v>
          </cell>
          <cell r="B43385" t="str">
            <v>FECHADURA BATE FECHA POLIMERO FOSCO</v>
          </cell>
          <cell r="C43385" t="str">
            <v>HIBE</v>
          </cell>
          <cell r="D43385" t="str">
            <v>UN</v>
          </cell>
        </row>
        <row r="43386">
          <cell r="A43386" t="str">
            <v>I0000010701</v>
          </cell>
          <cell r="B43386" t="str">
            <v>ROLDANA EXCENTRICA</v>
          </cell>
          <cell r="C43386" t="str">
            <v>HIBE</v>
          </cell>
          <cell r="D43386" t="str">
            <v>UN</v>
          </cell>
        </row>
        <row r="43387">
          <cell r="A43387" t="str">
            <v>I0000010702</v>
          </cell>
          <cell r="B43387" t="str">
            <v>DOBRADICA SUPERIOR CROMADA</v>
          </cell>
          <cell r="C43387" t="str">
            <v>HIBE</v>
          </cell>
          <cell r="D43387" t="str">
            <v>UN</v>
          </cell>
        </row>
        <row r="43388">
          <cell r="A43388" t="str">
            <v>I0000010703</v>
          </cell>
          <cell r="B43388" t="str">
            <v>TEMPORIZADOR DIGITAL TT34</v>
          </cell>
          <cell r="C43388" t="str">
            <v>HIBE</v>
          </cell>
          <cell r="D43388" t="str">
            <v>UN</v>
          </cell>
        </row>
        <row r="43389">
          <cell r="A43389" t="str">
            <v>I0000010704</v>
          </cell>
          <cell r="B43389" t="str">
            <v>REGULADOR DE FLUXO 10MM - ROSCA 1/8 NPT</v>
          </cell>
          <cell r="C43389" t="str">
            <v>HIBE</v>
          </cell>
          <cell r="D43389" t="str">
            <v>UN</v>
          </cell>
        </row>
        <row r="43390">
          <cell r="A43390" t="str">
            <v>I0000010705</v>
          </cell>
          <cell r="B43390" t="str">
            <v>REGULADOR DE FLUXO 10MM - ROSCA 1/4 NPT</v>
          </cell>
          <cell r="C43390" t="str">
            <v>HIBE</v>
          </cell>
          <cell r="D43390" t="str">
            <v>UN</v>
          </cell>
        </row>
        <row r="43391">
          <cell r="A43391" t="str">
            <v>I0000010706</v>
          </cell>
          <cell r="B43391" t="str">
            <v>ENCODER TS2640N321E64</v>
          </cell>
          <cell r="C43391" t="str">
            <v>HIBE</v>
          </cell>
          <cell r="D43391" t="str">
            <v>UN</v>
          </cell>
        </row>
        <row r="43392">
          <cell r="A43392" t="str">
            <v>I0000010707</v>
          </cell>
          <cell r="B43392" t="str">
            <v>GONIOMETRO DIGITAL INOX 200MM</v>
          </cell>
          <cell r="C43392" t="str">
            <v>HIBE</v>
          </cell>
          <cell r="D43392" t="str">
            <v>UN</v>
          </cell>
        </row>
        <row r="43393">
          <cell r="A43393" t="str">
            <v>I0000010708</v>
          </cell>
          <cell r="B43393" t="str">
            <v>VIBRA STOP Ø BASE 160MM - 5/8X190MM</v>
          </cell>
          <cell r="C43393" t="str">
            <v>HIBE</v>
          </cell>
          <cell r="D43393" t="str">
            <v>UN</v>
          </cell>
        </row>
        <row r="43394">
          <cell r="A43394" t="str">
            <v>I0000010709</v>
          </cell>
          <cell r="B43394" t="str">
            <v>SERVICO DE REPARO EM PISO</v>
          </cell>
          <cell r="C43394" t="str">
            <v>SERV</v>
          </cell>
          <cell r="D43394" t="str">
            <v>UN</v>
          </cell>
        </row>
        <row r="43395">
          <cell r="A43395" t="str">
            <v>I0000010710</v>
          </cell>
          <cell r="B43395" t="str">
            <v>APOIO PARA OS PES ACO 14 ALTURAS</v>
          </cell>
          <cell r="C43395" t="str">
            <v>HIBE</v>
          </cell>
          <cell r="D43395" t="str">
            <v>UN</v>
          </cell>
        </row>
        <row r="43396">
          <cell r="A43396" t="str">
            <v>I0000010711</v>
          </cell>
          <cell r="B43396" t="str">
            <v>QUADRO  DE GESTAO A VISTA</v>
          </cell>
          <cell r="C43396" t="str">
            <v>HIBE</v>
          </cell>
          <cell r="D43396" t="str">
            <v>UN</v>
          </cell>
        </row>
        <row r="43397">
          <cell r="A43397" t="str">
            <v>I0000010712</v>
          </cell>
          <cell r="B43397" t="str">
            <v>BATERIA ESTACIONARIA NOBREAK 12MN63-63AH</v>
          </cell>
          <cell r="C43397" t="str">
            <v>HIBE</v>
          </cell>
          <cell r="D43397" t="str">
            <v>UN</v>
          </cell>
        </row>
        <row r="43398">
          <cell r="A43398" t="str">
            <v>I0000010713</v>
          </cell>
          <cell r="B43398" t="str">
            <v>BATERIA 12V/9A</v>
          </cell>
          <cell r="C43398" t="str">
            <v>HIBE</v>
          </cell>
          <cell r="D43398" t="str">
            <v>UN</v>
          </cell>
        </row>
        <row r="43399">
          <cell r="A43399" t="str">
            <v>I0000010714</v>
          </cell>
          <cell r="B43399" t="str">
            <v>SERVICO MANUTENCAO CORRETIVA - NOBREAK</v>
          </cell>
          <cell r="C43399" t="str">
            <v>SERV</v>
          </cell>
          <cell r="D43399" t="str">
            <v>UN</v>
          </cell>
        </row>
        <row r="43400">
          <cell r="A43400" t="str">
            <v>I0000010715</v>
          </cell>
          <cell r="B43400" t="str">
            <v>SERVICO MANUTENCAO CORRETIVA - ELETRICA</v>
          </cell>
          <cell r="C43400" t="str">
            <v>SERV</v>
          </cell>
          <cell r="D43400" t="str">
            <v>UN</v>
          </cell>
        </row>
        <row r="43401">
          <cell r="A43401" t="str">
            <v>I0000010716</v>
          </cell>
          <cell r="B43401" t="str">
            <v>ELETRODUTO CINZA 3/4 - 3 MT</v>
          </cell>
          <cell r="C43401" t="str">
            <v>HIBE</v>
          </cell>
          <cell r="D43401" t="str">
            <v>UN</v>
          </cell>
        </row>
        <row r="43402">
          <cell r="A43402" t="str">
            <v>I0000010717</v>
          </cell>
          <cell r="B43402" t="str">
            <v>CABO FLEXIVEL COBRE 4MM</v>
          </cell>
          <cell r="C43402" t="str">
            <v>HIBE</v>
          </cell>
          <cell r="D43402" t="str">
            <v>UN</v>
          </cell>
        </row>
        <row r="43403">
          <cell r="A43403" t="str">
            <v>I0000010718</v>
          </cell>
          <cell r="B43403" t="str">
            <v>CURVA 90 ELETRODUTOS CINZA 3/4</v>
          </cell>
          <cell r="C43403" t="str">
            <v>HIBE</v>
          </cell>
          <cell r="D43403" t="str">
            <v>UN</v>
          </cell>
        </row>
        <row r="43404">
          <cell r="A43404" t="str">
            <v>I0000010719</v>
          </cell>
          <cell r="B43404" t="str">
            <v>ABRAÇADEIRA PLASTICA CINZA 3/4</v>
          </cell>
          <cell r="C43404" t="str">
            <v>HIBE</v>
          </cell>
          <cell r="D43404" t="str">
            <v>UN</v>
          </cell>
        </row>
        <row r="43405">
          <cell r="A43405" t="str">
            <v>I0000010720</v>
          </cell>
          <cell r="B43405" t="str">
            <v>CONDULETE 3/4</v>
          </cell>
          <cell r="C43405" t="str">
            <v>HIBE</v>
          </cell>
          <cell r="D43405" t="str">
            <v>UN</v>
          </cell>
        </row>
        <row r="43406">
          <cell r="A43406" t="str">
            <v>I0000010721</v>
          </cell>
          <cell r="B43406" t="str">
            <v>TAMPA 1 POSTO 3/4</v>
          </cell>
          <cell r="C43406" t="str">
            <v>HIBE</v>
          </cell>
          <cell r="D43406" t="str">
            <v>UN</v>
          </cell>
        </row>
        <row r="43407">
          <cell r="A43407" t="str">
            <v>I0000010722</v>
          </cell>
          <cell r="B43407" t="str">
            <v>TOMADA 3P INDUS SOBRE 32A PLG M/F</v>
          </cell>
          <cell r="C43407" t="str">
            <v>HIBE</v>
          </cell>
          <cell r="D43407" t="str">
            <v>UN</v>
          </cell>
        </row>
        <row r="43408">
          <cell r="A43408" t="str">
            <v>I0000010723</v>
          </cell>
          <cell r="B43408" t="str">
            <v>CABO FLEXIVEL COBRE 6MM</v>
          </cell>
          <cell r="C43408" t="str">
            <v>HIBE</v>
          </cell>
          <cell r="D43408" t="str">
            <v>UN</v>
          </cell>
        </row>
        <row r="43409">
          <cell r="A43409" t="str">
            <v>I0000010724</v>
          </cell>
          <cell r="B43409" t="str">
            <v>MODULO CONDULETE WEG 20A</v>
          </cell>
          <cell r="C43409" t="str">
            <v>HIBE</v>
          </cell>
          <cell r="D43409" t="str">
            <v>UN</v>
          </cell>
        </row>
        <row r="43410">
          <cell r="A43410" t="str">
            <v>I0000010725</v>
          </cell>
          <cell r="B43410" t="str">
            <v>CONECTORES ELETRIC PARAF BUCH E ACAB</v>
          </cell>
          <cell r="C43410" t="str">
            <v>HIBE</v>
          </cell>
          <cell r="D43410" t="str">
            <v>UN</v>
          </cell>
        </row>
        <row r="43411">
          <cell r="A43411" t="str">
            <v>I0000010726</v>
          </cell>
          <cell r="B43411" t="str">
            <v>ADAPTADOR HIOS 6MM ¼ HEXAGONAL SEXTAVADO</v>
          </cell>
          <cell r="C43411" t="str">
            <v>HIBE</v>
          </cell>
          <cell r="D43411" t="str">
            <v>UN</v>
          </cell>
        </row>
        <row r="43412">
          <cell r="A43412" t="str">
            <v>I0000010727</v>
          </cell>
          <cell r="B43412" t="str">
            <v>ENVELOPE CARTA</v>
          </cell>
          <cell r="C43412" t="str">
            <v>HIBE</v>
          </cell>
          <cell r="D43412" t="str">
            <v>UN</v>
          </cell>
        </row>
        <row r="43413">
          <cell r="A43413" t="str">
            <v>I0000010728</v>
          </cell>
          <cell r="B43413" t="str">
            <v>CHAVE DE BOCA N°10</v>
          </cell>
          <cell r="C43413" t="str">
            <v>HIBE</v>
          </cell>
          <cell r="D43413" t="str">
            <v>UN</v>
          </cell>
        </row>
        <row r="43414">
          <cell r="A43414" t="str">
            <v>I0000010729</v>
          </cell>
          <cell r="B43414" t="str">
            <v>CHAVE PHILIPS 6X150MM 1/4</v>
          </cell>
          <cell r="C43414" t="str">
            <v>HIBE</v>
          </cell>
          <cell r="D43414" t="str">
            <v>UN</v>
          </cell>
        </row>
        <row r="43415">
          <cell r="A43415" t="str">
            <v>I0000010730</v>
          </cell>
          <cell r="B43415" t="str">
            <v>ALICATE BICO RETO TIPO TELEFONE</v>
          </cell>
          <cell r="C43415" t="str">
            <v>HIBE</v>
          </cell>
          <cell r="D43415" t="str">
            <v>UN</v>
          </cell>
        </row>
        <row r="43416">
          <cell r="A43416" t="str">
            <v>I0000010731</v>
          </cell>
          <cell r="B43416" t="str">
            <v>ALICATE DE CORTE DIAGONAL 6.1/2"</v>
          </cell>
          <cell r="C43416" t="str">
            <v>HIBE</v>
          </cell>
          <cell r="D43416" t="str">
            <v>UN</v>
          </cell>
        </row>
        <row r="43417">
          <cell r="A43417" t="str">
            <v>I0000010732</v>
          </cell>
          <cell r="B43417" t="str">
            <v>PINCEL 1/2"</v>
          </cell>
          <cell r="C43417" t="str">
            <v>HIBE</v>
          </cell>
          <cell r="D43417" t="str">
            <v>UN</v>
          </cell>
        </row>
        <row r="43418">
          <cell r="A43418" t="str">
            <v>I0000010733</v>
          </cell>
          <cell r="B43418" t="str">
            <v>MULETA CANADENSE FIXA 110KG</v>
          </cell>
          <cell r="C43418" t="str">
            <v>HIBE</v>
          </cell>
          <cell r="D43418" t="str">
            <v>UN</v>
          </cell>
        </row>
        <row r="43419">
          <cell r="A43419" t="str">
            <v>I0000010734</v>
          </cell>
          <cell r="B43419" t="str">
            <v>GATILHO L/D LIXADEIRA BOSCH 1351/1371</v>
          </cell>
          <cell r="C43419" t="str">
            <v>HIBE</v>
          </cell>
          <cell r="D43419" t="str">
            <v>UN</v>
          </cell>
        </row>
        <row r="43420">
          <cell r="A43420" t="str">
            <v>I0000010735</v>
          </cell>
          <cell r="B43420" t="str">
            <v>REMENDO A FRIO R-02 050 MM-VIPAL-233111</v>
          </cell>
          <cell r="C43420" t="str">
            <v>HIBE</v>
          </cell>
          <cell r="D43420" t="str">
            <v>UN</v>
          </cell>
        </row>
        <row r="43421">
          <cell r="A43421" t="str">
            <v>I0000010736</v>
          </cell>
          <cell r="B43421" t="str">
            <v>COLA PRETA PARA PNEUS E CAMARAS DE AR</v>
          </cell>
          <cell r="C43421" t="str">
            <v>HIBE</v>
          </cell>
          <cell r="D43421" t="str">
            <v>UN</v>
          </cell>
        </row>
        <row r="43422">
          <cell r="A43422" t="str">
            <v>I0000010737</v>
          </cell>
          <cell r="B43422" t="str">
            <v>PORTA CADEADO 3 1/2" - 874 - OURO VELHO</v>
          </cell>
          <cell r="C43422" t="str">
            <v>HIBE</v>
          </cell>
          <cell r="D43422" t="str">
            <v>UN</v>
          </cell>
        </row>
        <row r="43423">
          <cell r="A43423" t="str">
            <v>I0000010738</v>
          </cell>
          <cell r="B43423" t="str">
            <v>CURVA DE PVC 90 GRAUS 150MM</v>
          </cell>
          <cell r="C43423" t="str">
            <v>HIBE</v>
          </cell>
          <cell r="D43423" t="str">
            <v>UN</v>
          </cell>
        </row>
        <row r="43424">
          <cell r="A43424" t="str">
            <v>I0000010739</v>
          </cell>
          <cell r="B43424" t="str">
            <v>ALTERNADOR GRUPO GERADOR</v>
          </cell>
          <cell r="C43424" t="str">
            <v>HIBE</v>
          </cell>
          <cell r="D43424" t="str">
            <v>UN</v>
          </cell>
        </row>
        <row r="43425">
          <cell r="A43425" t="str">
            <v>I0000010740</v>
          </cell>
          <cell r="B43425" t="str">
            <v>COBRE ELET. RE 12.70 x 500.00</v>
          </cell>
          <cell r="C43425" t="str">
            <v>HIBE</v>
          </cell>
          <cell r="D43425" t="str">
            <v>UN</v>
          </cell>
        </row>
        <row r="43426">
          <cell r="A43426" t="str">
            <v>I0000010741</v>
          </cell>
          <cell r="B43426" t="str">
            <v>COBRE ELET. RE 15.87 x 500.00</v>
          </cell>
          <cell r="C43426" t="str">
            <v>HIBE</v>
          </cell>
          <cell r="D43426" t="str">
            <v>UN</v>
          </cell>
        </row>
        <row r="43427">
          <cell r="A43427" t="str">
            <v>I0000010742</v>
          </cell>
          <cell r="B43427" t="str">
            <v>COBRE ELET. RE 19.05 x 500.00</v>
          </cell>
          <cell r="C43427" t="str">
            <v>HIBE</v>
          </cell>
          <cell r="D43427" t="str">
            <v>UN</v>
          </cell>
        </row>
        <row r="43428">
          <cell r="A43428" t="str">
            <v>I0000010743</v>
          </cell>
          <cell r="B43428" t="str">
            <v>COBRE ELET. RE 25.40 x 500.00</v>
          </cell>
          <cell r="C43428" t="str">
            <v>HIBE</v>
          </cell>
          <cell r="D43428" t="str">
            <v>UN</v>
          </cell>
        </row>
        <row r="43429">
          <cell r="A43429" t="str">
            <v>I0000010744</v>
          </cell>
          <cell r="B43429" t="str">
            <v>COBRE ELET. RE 31.75 x 500.00</v>
          </cell>
          <cell r="C43429" t="str">
            <v>HIBE</v>
          </cell>
          <cell r="D43429" t="str">
            <v>UN</v>
          </cell>
        </row>
        <row r="43430">
          <cell r="A43430" t="str">
            <v>I0000010745</v>
          </cell>
          <cell r="B43430" t="str">
            <v>COBRE ELET. RE 38.10 x 500.00</v>
          </cell>
          <cell r="C43430" t="str">
            <v>HIBE</v>
          </cell>
          <cell r="D43430" t="str">
            <v>UN</v>
          </cell>
        </row>
        <row r="43431">
          <cell r="A43431" t="str">
            <v>I0000010746</v>
          </cell>
          <cell r="B43431" t="str">
            <v>COBRE ELET. RE 50.80 x 500.00</v>
          </cell>
          <cell r="C43431" t="str">
            <v>HIBE</v>
          </cell>
          <cell r="D43431" t="str">
            <v>UN</v>
          </cell>
        </row>
        <row r="43432">
          <cell r="A43432" t="str">
            <v>I0000010747</v>
          </cell>
          <cell r="B43432" t="str">
            <v>COBRE ELET. RE 63.50 x 500.00</v>
          </cell>
          <cell r="C43432" t="str">
            <v>HIBE</v>
          </cell>
          <cell r="D43432" t="str">
            <v>UN</v>
          </cell>
        </row>
        <row r="43433">
          <cell r="A43433" t="str">
            <v>I0000010748</v>
          </cell>
          <cell r="B43433" t="str">
            <v>COBRE ELET. CH 12.70 x 50.80 x 500.00</v>
          </cell>
          <cell r="C43433" t="str">
            <v>HIBE</v>
          </cell>
          <cell r="D43433" t="str">
            <v>UN</v>
          </cell>
        </row>
        <row r="43434">
          <cell r="A43434" t="str">
            <v>I0000010749</v>
          </cell>
          <cell r="B43434" t="str">
            <v>COBRE ELET. CH 15.87 x 50.80 x 500.00</v>
          </cell>
          <cell r="C43434" t="str">
            <v>HIBE</v>
          </cell>
          <cell r="D43434" t="str">
            <v>UN</v>
          </cell>
        </row>
        <row r="43435">
          <cell r="A43435" t="str">
            <v>I0000010750</v>
          </cell>
          <cell r="B43435" t="str">
            <v>COBRE ELET. CH 19.05 x 50.80 x 500.00</v>
          </cell>
          <cell r="C43435" t="str">
            <v>HIBE</v>
          </cell>
          <cell r="D43435" t="str">
            <v>UN</v>
          </cell>
        </row>
        <row r="43436">
          <cell r="A43436" t="str">
            <v>I0000010751</v>
          </cell>
          <cell r="B43436" t="str">
            <v>COBRE ELET. CH 22.22 x 50.80 x 500.00</v>
          </cell>
          <cell r="C43436" t="str">
            <v>HIBE</v>
          </cell>
          <cell r="D43436" t="str">
            <v>UN</v>
          </cell>
        </row>
        <row r="43437">
          <cell r="A43437" t="str">
            <v>I0000010752</v>
          </cell>
          <cell r="B43437" t="str">
            <v>COBRE ELET. CH 25.40 x 50.80 x 500.00</v>
          </cell>
          <cell r="C43437" t="str">
            <v>HIBE</v>
          </cell>
          <cell r="D43437" t="str">
            <v>UN</v>
          </cell>
        </row>
        <row r="43438">
          <cell r="A43438" t="str">
            <v>I0000010753</v>
          </cell>
          <cell r="B43438" t="str">
            <v>COBRE ELET. CH 31.75 x 50.80 x 500.00</v>
          </cell>
          <cell r="C43438" t="str">
            <v>HIBE</v>
          </cell>
          <cell r="D43438" t="str">
            <v>UN</v>
          </cell>
        </row>
        <row r="43439">
          <cell r="A43439" t="str">
            <v>I0000010754</v>
          </cell>
          <cell r="B43439" t="str">
            <v>COBRE ELET. CH 38.10 x 50.80 x 500.00</v>
          </cell>
          <cell r="C43439" t="str">
            <v>HIBE</v>
          </cell>
          <cell r="D43439" t="str">
            <v>UN</v>
          </cell>
        </row>
        <row r="43440">
          <cell r="A43440" t="str">
            <v>I0000010756</v>
          </cell>
          <cell r="B43440" t="str">
            <v>ACO H13 CH 25.00 x 30.00 x 115.00</v>
          </cell>
          <cell r="C43440" t="str">
            <v>HIBE</v>
          </cell>
          <cell r="D43440" t="str">
            <v>UN</v>
          </cell>
        </row>
        <row r="43441">
          <cell r="A43441" t="str">
            <v>I0000010757</v>
          </cell>
          <cell r="B43441" t="str">
            <v>ACO H13 CH 70.00 x 80.00 x 150.00</v>
          </cell>
          <cell r="C43441" t="str">
            <v>HIBE</v>
          </cell>
          <cell r="D43441" t="str">
            <v>UN</v>
          </cell>
        </row>
        <row r="43442">
          <cell r="A43442" t="str">
            <v>I0000010759</v>
          </cell>
          <cell r="B43442" t="str">
            <v>INATIVO</v>
          </cell>
          <cell r="C43442" t="str">
            <v>HIBE</v>
          </cell>
          <cell r="D43442" t="str">
            <v>UN</v>
          </cell>
        </row>
        <row r="43443">
          <cell r="A43443" t="str">
            <v>I0000010760</v>
          </cell>
          <cell r="B43443" t="str">
            <v>VIBRA STOP Ø BASE 160MM - 5/8X160MM</v>
          </cell>
          <cell r="C43443" t="str">
            <v>HIBE</v>
          </cell>
          <cell r="D43443" t="str">
            <v>UN</v>
          </cell>
        </row>
        <row r="43444">
          <cell r="A43444" t="str">
            <v>I0000010761</v>
          </cell>
          <cell r="B43444" t="str">
            <v>ACO H13 CH 25.00 X 180.00 X 300.00</v>
          </cell>
          <cell r="C43444" t="str">
            <v>HIBE</v>
          </cell>
          <cell r="D43444" t="str">
            <v>UN</v>
          </cell>
        </row>
        <row r="43445">
          <cell r="A43445" t="str">
            <v>I0000010762</v>
          </cell>
          <cell r="B43445" t="str">
            <v>ACO H13 CH 25.00 X 190.00 X 320.00</v>
          </cell>
          <cell r="C43445" t="str">
            <v>HIBE</v>
          </cell>
          <cell r="D43445" t="str">
            <v>UN</v>
          </cell>
        </row>
        <row r="43446">
          <cell r="A43446" t="str">
            <v>I0000010763</v>
          </cell>
          <cell r="B43446" t="str">
            <v>ACO H13 CH 25.00 X 140.00 X 220.00</v>
          </cell>
          <cell r="C43446" t="str">
            <v>HIBE</v>
          </cell>
          <cell r="D43446" t="str">
            <v>UN</v>
          </cell>
        </row>
        <row r="43447">
          <cell r="A43447" t="str">
            <v>I0000010764</v>
          </cell>
          <cell r="B43447" t="str">
            <v>ACO H13 CH 25.00 X 200.00 X 142.00</v>
          </cell>
          <cell r="C43447" t="str">
            <v>HIBE</v>
          </cell>
          <cell r="D43447" t="str">
            <v>UN</v>
          </cell>
        </row>
        <row r="43448">
          <cell r="A43448" t="str">
            <v>I0000010765</v>
          </cell>
          <cell r="B43448" t="str">
            <v>ACO H13 CH 25.00 X 160.00 X 260.00</v>
          </cell>
          <cell r="C43448" t="str">
            <v>HIBE</v>
          </cell>
          <cell r="D43448" t="str">
            <v>UN</v>
          </cell>
        </row>
        <row r="43449">
          <cell r="A43449" t="str">
            <v>I0000010766</v>
          </cell>
          <cell r="B43449" t="str">
            <v>ACO H13 CH 25.00 X 131.00 X 200.00</v>
          </cell>
          <cell r="C43449" t="str">
            <v>HIBE</v>
          </cell>
          <cell r="D43449" t="str">
            <v>UN</v>
          </cell>
        </row>
        <row r="43450">
          <cell r="A43450" t="str">
            <v>I0000010767</v>
          </cell>
          <cell r="B43450" t="str">
            <v>ACO H13 CH 25.00 X 150.00 X 260.00</v>
          </cell>
          <cell r="C43450" t="str">
            <v>HIBE</v>
          </cell>
          <cell r="D43450" t="str">
            <v>UN</v>
          </cell>
        </row>
        <row r="43451">
          <cell r="A43451" t="str">
            <v>I0000010768</v>
          </cell>
          <cell r="B43451" t="str">
            <v>ACO H13 CH 25.00 X 130.00 X 220.00</v>
          </cell>
          <cell r="C43451" t="str">
            <v>HIBE</v>
          </cell>
          <cell r="D43451" t="str">
            <v>UN</v>
          </cell>
        </row>
        <row r="43452">
          <cell r="A43452" t="str">
            <v>I0000010769</v>
          </cell>
          <cell r="B43452" t="str">
            <v>ACO H13 CH 45.00 X 105.00 X 160.00</v>
          </cell>
          <cell r="C43452" t="str">
            <v>HIBE</v>
          </cell>
          <cell r="D43452" t="str">
            <v>UN</v>
          </cell>
        </row>
        <row r="43453">
          <cell r="A43453" t="str">
            <v>I0000010770</v>
          </cell>
          <cell r="B43453" t="str">
            <v>INATIVO - NOVO CODIGO I0000012326</v>
          </cell>
          <cell r="C43453" t="str">
            <v>HIBE</v>
          </cell>
          <cell r="D43453" t="str">
            <v>UN</v>
          </cell>
        </row>
        <row r="43454">
          <cell r="A43454" t="str">
            <v>I0000010771</v>
          </cell>
          <cell r="B43454" t="str">
            <v>ALICATE UNIV ELETRICISTA 8" 1KV - 219021</v>
          </cell>
          <cell r="C43454" t="str">
            <v>HIBE</v>
          </cell>
          <cell r="D43454" t="str">
            <v>UN</v>
          </cell>
        </row>
        <row r="43455">
          <cell r="A43455" t="str">
            <v>I0000010772</v>
          </cell>
          <cell r="B43455" t="str">
            <v>JOGO DE LIMA 8" C/ CABO 5 PÇ - R93000005</v>
          </cell>
          <cell r="C43455" t="str">
            <v>HIBE</v>
          </cell>
          <cell r="D43455" t="str">
            <v>UN</v>
          </cell>
        </row>
        <row r="43456">
          <cell r="A43456" t="str">
            <v>I0000010773</v>
          </cell>
          <cell r="B43456" t="str">
            <v>MULTIMETRO DIGITAL FLUKE 117</v>
          </cell>
          <cell r="C43456" t="str">
            <v>HIBE</v>
          </cell>
          <cell r="D43456" t="str">
            <v>UN</v>
          </cell>
        </row>
        <row r="43457">
          <cell r="A43457" t="str">
            <v>I0000010774</v>
          </cell>
          <cell r="B43457" t="str">
            <v>JOGO CHAVE ALLEN ABAULADA LONGA 42KL-9M</v>
          </cell>
          <cell r="C43457" t="str">
            <v>HIBE</v>
          </cell>
          <cell r="D43457" t="str">
            <v>UN</v>
          </cell>
        </row>
        <row r="43458">
          <cell r="A43458" t="str">
            <v>I0000010775</v>
          </cell>
          <cell r="B43458" t="str">
            <v>PORTA FUSIVEL SOLAR 10X38 PV 1KV DC/CC</v>
          </cell>
          <cell r="C43458" t="str">
            <v>HIBE</v>
          </cell>
          <cell r="D43458" t="str">
            <v>UN</v>
          </cell>
        </row>
        <row r="43459">
          <cell r="A43459" t="str">
            <v>I0000010776</v>
          </cell>
          <cell r="B43459" t="str">
            <v>ROLAMENTO 51104</v>
          </cell>
          <cell r="C43459" t="str">
            <v>HIBE</v>
          </cell>
          <cell r="D43459" t="str">
            <v>UN</v>
          </cell>
        </row>
        <row r="43460">
          <cell r="A43460" t="str">
            <v>I0000010777</v>
          </cell>
          <cell r="B43460" t="str">
            <v>MANG. ESPIRAL CAVALO/CARRETA/BITREM 6,5</v>
          </cell>
          <cell r="C43460" t="str">
            <v>HIBE</v>
          </cell>
          <cell r="D43460" t="str">
            <v>UN</v>
          </cell>
        </row>
        <row r="43461">
          <cell r="A43461" t="str">
            <v>I0000010778</v>
          </cell>
          <cell r="B43461" t="str">
            <v>MANG. ESPIRAL CAVALO/CARRETA UNIV. 6,5</v>
          </cell>
          <cell r="C43461" t="str">
            <v>HIBE</v>
          </cell>
          <cell r="D43461" t="str">
            <v>UN</v>
          </cell>
        </row>
        <row r="43462">
          <cell r="A43462" t="str">
            <v>I0000010779</v>
          </cell>
          <cell r="B43462" t="str">
            <v>BLOCO LANTERNA TRAS RANDON METALIZADA CR</v>
          </cell>
          <cell r="C43462" t="str">
            <v>HIBE</v>
          </cell>
          <cell r="D43462" t="str">
            <v>UN</v>
          </cell>
        </row>
        <row r="43463">
          <cell r="A43463" t="str">
            <v>I0000010780</v>
          </cell>
          <cell r="B43463" t="str">
            <v>CHAVE GERAL ALAVANCA</v>
          </cell>
          <cell r="C43463" t="str">
            <v>HIBE</v>
          </cell>
          <cell r="D43463" t="str">
            <v>UN</v>
          </cell>
        </row>
        <row r="43464">
          <cell r="A43464" t="str">
            <v>I0000010781</v>
          </cell>
          <cell r="B43464" t="str">
            <v>TELHA GALVALUME RT 40/0980 - 5,350X1M</v>
          </cell>
          <cell r="C43464" t="str">
            <v>HIBE</v>
          </cell>
          <cell r="D43464" t="str">
            <v>UN</v>
          </cell>
        </row>
        <row r="43465">
          <cell r="A43465" t="str">
            <v>I0000010782</v>
          </cell>
          <cell r="B43465" t="str">
            <v>TELHA GALVALUME RT 40/0980 - 5,450X1M</v>
          </cell>
          <cell r="C43465" t="str">
            <v>HIBE</v>
          </cell>
          <cell r="D43465" t="str">
            <v>UN</v>
          </cell>
        </row>
        <row r="43466">
          <cell r="A43466" t="str">
            <v>I0000010783</v>
          </cell>
          <cell r="B43466" t="str">
            <v>TELHA GALVALUME RT 40/0980 - 5,550X1M</v>
          </cell>
          <cell r="C43466" t="str">
            <v>HIBE</v>
          </cell>
          <cell r="D43466" t="str">
            <v>UN</v>
          </cell>
        </row>
        <row r="43467">
          <cell r="A43467" t="str">
            <v>I0000010784</v>
          </cell>
          <cell r="B43467" t="str">
            <v>TELHA GALVALUME RT 40/0980 - 5,650X1M</v>
          </cell>
          <cell r="C43467" t="str">
            <v>HIBE</v>
          </cell>
          <cell r="D43467" t="str">
            <v>UN</v>
          </cell>
        </row>
        <row r="43468">
          <cell r="A43468" t="str">
            <v>I0000010785</v>
          </cell>
          <cell r="B43468" t="str">
            <v>TELHA GALVALUME RT 40/0980 - 5,780X1M</v>
          </cell>
          <cell r="C43468" t="str">
            <v>HIBE</v>
          </cell>
          <cell r="D43468" t="str">
            <v>UN</v>
          </cell>
        </row>
        <row r="43469">
          <cell r="A43469" t="str">
            <v>I0000010786</v>
          </cell>
          <cell r="B43469" t="str">
            <v>TELHA GALVALUME RT 40/0980 - 5,850X1M</v>
          </cell>
          <cell r="C43469" t="str">
            <v>HIBE</v>
          </cell>
          <cell r="D43469" t="str">
            <v>UN</v>
          </cell>
        </row>
        <row r="43470">
          <cell r="A43470" t="str">
            <v>I0000010787</v>
          </cell>
          <cell r="B43470" t="str">
            <v>TELHA GALVALUME RT 40/0980 - 5,950X1M</v>
          </cell>
          <cell r="C43470" t="str">
            <v>HIBE</v>
          </cell>
          <cell r="D43470" t="str">
            <v>UN</v>
          </cell>
        </row>
        <row r="43471">
          <cell r="A43471" t="str">
            <v>I0000010788</v>
          </cell>
          <cell r="B43471" t="str">
            <v>TELHA GALVALUME RT 40/0980 - 6,050X1M</v>
          </cell>
          <cell r="C43471" t="str">
            <v>HIBE</v>
          </cell>
          <cell r="D43471" t="str">
            <v>UN</v>
          </cell>
        </row>
        <row r="43472">
          <cell r="A43472" t="str">
            <v>I0000010789</v>
          </cell>
          <cell r="B43472" t="str">
            <v>TELHA GALVALUME RT 40/0980 - 6,150X1M</v>
          </cell>
          <cell r="C43472" t="str">
            <v>HIBE</v>
          </cell>
          <cell r="D43472" t="str">
            <v>UN</v>
          </cell>
        </row>
        <row r="43473">
          <cell r="A43473" t="str">
            <v>I0000010790</v>
          </cell>
          <cell r="B43473" t="str">
            <v>TELHA GALVALUME RT 40/0980 - 6,250X1M</v>
          </cell>
          <cell r="C43473" t="str">
            <v>HIBE</v>
          </cell>
          <cell r="D43473" t="str">
            <v>UN</v>
          </cell>
        </row>
        <row r="43474">
          <cell r="A43474" t="str">
            <v>I0000010791</v>
          </cell>
          <cell r="B43474" t="str">
            <v>MAQUINA DE SUCCAO A VACUO - MAX</v>
          </cell>
          <cell r="C43474" t="str">
            <v>HIBE</v>
          </cell>
          <cell r="D43474" t="str">
            <v>UN</v>
          </cell>
        </row>
        <row r="43475">
          <cell r="A43475" t="str">
            <v>I0000010792</v>
          </cell>
          <cell r="B43475" t="str">
            <v>FILTRO DE SUCCAO MODELO 2020</v>
          </cell>
          <cell r="C43475" t="str">
            <v>HIBE</v>
          </cell>
          <cell r="D43475" t="str">
            <v>UN</v>
          </cell>
        </row>
        <row r="43476">
          <cell r="A43476" t="str">
            <v>I0000010793</v>
          </cell>
          <cell r="B43476" t="str">
            <v>CLICHE</v>
          </cell>
          <cell r="C43476" t="str">
            <v>HIBE</v>
          </cell>
          <cell r="D43476" t="str">
            <v>UN</v>
          </cell>
        </row>
        <row r="43477">
          <cell r="A43477" t="str">
            <v>I0000010794</v>
          </cell>
          <cell r="B43477" t="str">
            <v>ACO TB RD GI 19,05 X 1,95 X 6000 135 MET</v>
          </cell>
          <cell r="C43477" t="str">
            <v>HIBE</v>
          </cell>
          <cell r="D43477" t="str">
            <v>KG</v>
          </cell>
        </row>
        <row r="43478">
          <cell r="A43478" t="str">
            <v>I0000010795</v>
          </cell>
          <cell r="B43478" t="str">
            <v>ACO TB RD GI 25,40 X 1,55 X 6000 133 MET</v>
          </cell>
          <cell r="C43478" t="str">
            <v>HIBE</v>
          </cell>
          <cell r="D43478" t="str">
            <v>KG</v>
          </cell>
        </row>
        <row r="43479">
          <cell r="A43479" t="str">
            <v>I0000010796</v>
          </cell>
          <cell r="B43479" t="str">
            <v>ACO TB RD GI 31,75 X 1,95 X 6000 135 MET</v>
          </cell>
          <cell r="C43479" t="str">
            <v>HIBE</v>
          </cell>
          <cell r="D43479" t="str">
            <v>KG</v>
          </cell>
        </row>
        <row r="43480">
          <cell r="A43480" t="str">
            <v>I0000010797</v>
          </cell>
          <cell r="B43480" t="str">
            <v>RODIZIO 4" GIRA RODINHAS SILIC S/ TRAVA</v>
          </cell>
          <cell r="C43480" t="str">
            <v>HIBE</v>
          </cell>
          <cell r="D43480" t="str">
            <v>UN</v>
          </cell>
        </row>
        <row r="43481">
          <cell r="A43481" t="str">
            <v>I0000010798</v>
          </cell>
          <cell r="B43481" t="str">
            <v>ESTILETE BICO DE PATO SN1010</v>
          </cell>
          <cell r="C43481" t="str">
            <v>HIBE</v>
          </cell>
          <cell r="D43481" t="str">
            <v>UN</v>
          </cell>
        </row>
        <row r="43482">
          <cell r="A43482" t="str">
            <v>I0000010799</v>
          </cell>
          <cell r="B43482" t="str">
            <v>LAMINA PARA ESTILETE BICO DE PATO</v>
          </cell>
          <cell r="C43482" t="str">
            <v>HIBE</v>
          </cell>
          <cell r="D43482" t="str">
            <v>UN</v>
          </cell>
        </row>
        <row r="43483">
          <cell r="A43483" t="str">
            <v>I0000010800</v>
          </cell>
          <cell r="B43483" t="str">
            <v>QUADRO DE AVISO A4</v>
          </cell>
          <cell r="C43483" t="str">
            <v>HIBE</v>
          </cell>
          <cell r="D43483" t="str">
            <v>UN</v>
          </cell>
        </row>
        <row r="43484">
          <cell r="A43484" t="str">
            <v>I0000010801</v>
          </cell>
          <cell r="B43484" t="str">
            <v>CHAPA DE ACRILICO TRANSP. 6MM 750X155MM</v>
          </cell>
          <cell r="C43484" t="str">
            <v>HIBE</v>
          </cell>
          <cell r="D43484" t="str">
            <v>UN</v>
          </cell>
        </row>
        <row r="43485">
          <cell r="A43485" t="str">
            <v>I0000010802</v>
          </cell>
          <cell r="B43485" t="str">
            <v>CADEIRA DE RODAS</v>
          </cell>
          <cell r="C43485" t="str">
            <v>HIBE</v>
          </cell>
          <cell r="D43485" t="str">
            <v>UN</v>
          </cell>
        </row>
        <row r="43486">
          <cell r="A43486" t="str">
            <v>I0000010803</v>
          </cell>
          <cell r="B43486" t="str">
            <v>SERVICO FORNECIMENTO FILTRO TRATAM. AGUA</v>
          </cell>
          <cell r="C43486" t="str">
            <v>SERV</v>
          </cell>
          <cell r="D43486" t="str">
            <v>UN</v>
          </cell>
        </row>
        <row r="43487">
          <cell r="A43487" t="str">
            <v>I0000010808</v>
          </cell>
          <cell r="B43487" t="str">
            <v>ELABORACAO LAUDO TECNICO CAP/SEG PONTE</v>
          </cell>
          <cell r="C43487" t="str">
            <v>SERV</v>
          </cell>
          <cell r="D43487" t="str">
            <v>UN</v>
          </cell>
        </row>
        <row r="43488">
          <cell r="A43488" t="str">
            <v>I0000010809</v>
          </cell>
          <cell r="B43488" t="str">
            <v>ARGAMASSA AC2 20KG INT/EXT CNZ VOT</v>
          </cell>
          <cell r="C43488" t="str">
            <v>HIBE</v>
          </cell>
          <cell r="D43488" t="str">
            <v>SAC</v>
          </cell>
        </row>
        <row r="43489">
          <cell r="A43489" t="str">
            <v>I0000010810</v>
          </cell>
          <cell r="B43489" t="str">
            <v>ARGAMASSA PORC E PIS S 20KG CNZ</v>
          </cell>
          <cell r="C43489" t="str">
            <v>HIBE</v>
          </cell>
          <cell r="D43489" t="str">
            <v>SAC</v>
          </cell>
        </row>
        <row r="43490">
          <cell r="A43490" t="str">
            <v>I0000010811</v>
          </cell>
          <cell r="B43490" t="str">
            <v>PISO TIP.A 60X60 2.20 CIMENTO BRC MATE</v>
          </cell>
          <cell r="C43490" t="str">
            <v>HIBE</v>
          </cell>
          <cell r="D43490" t="str">
            <v>M2</v>
          </cell>
        </row>
        <row r="43491">
          <cell r="A43491" t="str">
            <v>I0000010812</v>
          </cell>
          <cell r="B43491" t="str">
            <v>REJUNTE 5KG CNZ PLAT QUA</v>
          </cell>
          <cell r="C43491" t="str">
            <v>HIBE</v>
          </cell>
          <cell r="D43491" t="str">
            <v>UN</v>
          </cell>
        </row>
        <row r="43492">
          <cell r="A43492" t="str">
            <v>I0000010813</v>
          </cell>
          <cell r="B43492" t="str">
            <v>REV TIP.A 30X60 2.37 CLASSIC BRANCO BR</v>
          </cell>
          <cell r="C43492" t="str">
            <v>HIBE</v>
          </cell>
          <cell r="D43492" t="str">
            <v>M2</v>
          </cell>
        </row>
        <row r="43493">
          <cell r="A43493" t="str">
            <v>I0000010814</v>
          </cell>
          <cell r="B43493" t="str">
            <v>ANEL DE VEDACAO C/GUIA KIT N10</v>
          </cell>
          <cell r="C43493" t="str">
            <v>HIBE</v>
          </cell>
          <cell r="D43493" t="str">
            <v>UN</v>
          </cell>
        </row>
        <row r="43494">
          <cell r="A43494" t="str">
            <v>I0000010815</v>
          </cell>
          <cell r="B43494" t="str">
            <v>CAMERA BULLET 2MP DS-2CD1023GOE-I 2.8MM</v>
          </cell>
          <cell r="C43494" t="str">
            <v>HIBE</v>
          </cell>
          <cell r="D43494" t="str">
            <v>UN</v>
          </cell>
        </row>
        <row r="43495">
          <cell r="A43495" t="str">
            <v>I0000010820</v>
          </cell>
          <cell r="B43495" t="str">
            <v>CONECTOR SFP GBIC 1.25 LC 20KM LADO A</v>
          </cell>
          <cell r="C43495" t="str">
            <v>HIBE</v>
          </cell>
          <cell r="D43495" t="str">
            <v>UN</v>
          </cell>
        </row>
        <row r="43496">
          <cell r="A43496" t="str">
            <v>I0000010822</v>
          </cell>
          <cell r="B43496" t="str">
            <v>FIBRA OPTICA ACESSO DROP A.S. BOBINA 1KM</v>
          </cell>
          <cell r="C43496" t="str">
            <v>HIBE</v>
          </cell>
          <cell r="D43496" t="str">
            <v>UN</v>
          </cell>
        </row>
        <row r="43497">
          <cell r="A43497" t="str">
            <v>I0000010824</v>
          </cell>
          <cell r="B43497" t="str">
            <v>TUBO PVC 3/4</v>
          </cell>
          <cell r="C43497" t="str">
            <v>HIBE</v>
          </cell>
          <cell r="D43497" t="str">
            <v>UN</v>
          </cell>
        </row>
        <row r="43498">
          <cell r="A43498" t="str">
            <v>I0000010826</v>
          </cell>
          <cell r="B43498" t="str">
            <v>ADAPTADOR PVC 3/4</v>
          </cell>
          <cell r="C43498" t="str">
            <v>HIBE</v>
          </cell>
          <cell r="D43498" t="str">
            <v>UN</v>
          </cell>
        </row>
        <row r="43499">
          <cell r="A43499" t="str">
            <v>I0000010827</v>
          </cell>
          <cell r="B43499" t="str">
            <v>CAIXA MULTIPLA 3/4 PVC CINZA</v>
          </cell>
          <cell r="C43499" t="str">
            <v>HIBE</v>
          </cell>
          <cell r="D43499" t="str">
            <v>UN</v>
          </cell>
        </row>
        <row r="43500">
          <cell r="A43500" t="str">
            <v>I0000010828</v>
          </cell>
          <cell r="B43500" t="str">
            <v>ADAPTADOR PVC 1''</v>
          </cell>
          <cell r="C43500" t="str">
            <v>HIBE</v>
          </cell>
          <cell r="D43500" t="str">
            <v>UN</v>
          </cell>
        </row>
        <row r="43501">
          <cell r="A43501" t="str">
            <v>I0000010830</v>
          </cell>
          <cell r="B43501" t="str">
            <v>ABRAÇADEIRA PVC 1''</v>
          </cell>
          <cell r="C43501" t="str">
            <v>HIBE</v>
          </cell>
          <cell r="D43501" t="str">
            <v>UN</v>
          </cell>
        </row>
        <row r="43502">
          <cell r="A43502" t="str">
            <v>I0000010831</v>
          </cell>
          <cell r="B43502" t="str">
            <v>BUCHA 06 PLASTICA C/ANEL</v>
          </cell>
          <cell r="C43502" t="str">
            <v>HIBE</v>
          </cell>
          <cell r="D43502" t="str">
            <v>UN</v>
          </cell>
        </row>
        <row r="43503">
          <cell r="A43503" t="str">
            <v>I0000010832</v>
          </cell>
          <cell r="B43503" t="str">
            <v>BUCHA PLASTICA 10MM C/ANEL</v>
          </cell>
          <cell r="C43503" t="str">
            <v>HIBE</v>
          </cell>
          <cell r="D43503" t="str">
            <v>UN</v>
          </cell>
        </row>
        <row r="43504">
          <cell r="A43504" t="str">
            <v>I0000010835</v>
          </cell>
          <cell r="B43504" t="str">
            <v>CSS CORDAO OPTICO SIMPLEX SINGLE MODE</v>
          </cell>
          <cell r="C43504" t="str">
            <v>HIBE</v>
          </cell>
          <cell r="D43504" t="str">
            <v>UN</v>
          </cell>
        </row>
        <row r="43505">
          <cell r="A43505" t="str">
            <v>I0000010836</v>
          </cell>
          <cell r="B43505" t="str">
            <v>CAIXA DE EMENDA PARA FIBRA</v>
          </cell>
          <cell r="C43505" t="str">
            <v>HIBE</v>
          </cell>
          <cell r="D43505" t="str">
            <v>UN</v>
          </cell>
        </row>
        <row r="43506">
          <cell r="A43506" t="str">
            <v>I0000010837</v>
          </cell>
          <cell r="B43506" t="str">
            <v>PARAFUSO 6 4.0X30</v>
          </cell>
          <cell r="C43506" t="str">
            <v>HIBE</v>
          </cell>
          <cell r="D43506" t="str">
            <v>UN</v>
          </cell>
        </row>
        <row r="43507">
          <cell r="A43507" t="str">
            <v>I0000010838</v>
          </cell>
          <cell r="B43507" t="str">
            <v>LEITOR DE CARTAO 2.0 - POCKET READER SIM</v>
          </cell>
          <cell r="C43507" t="str">
            <v>HIBE</v>
          </cell>
          <cell r="D43507" t="str">
            <v>UN</v>
          </cell>
        </row>
        <row r="43508">
          <cell r="A43508" t="str">
            <v>I0000010839</v>
          </cell>
          <cell r="B43508" t="str">
            <v>CHAPA PLAST PP A4  FRENTE  212X299 CRIST</v>
          </cell>
          <cell r="C43508" t="str">
            <v>HIBE</v>
          </cell>
          <cell r="D43508" t="str">
            <v>PAC</v>
          </cell>
        </row>
        <row r="43509">
          <cell r="A43509" t="str">
            <v>I0000010840</v>
          </cell>
          <cell r="B43509" t="str">
            <v>CHAPA PLAST PP A4 FRENTE 212X299 FUME</v>
          </cell>
          <cell r="C43509" t="str">
            <v>HIBE</v>
          </cell>
          <cell r="D43509" t="str">
            <v>PAC</v>
          </cell>
        </row>
        <row r="43510">
          <cell r="A43510" t="str">
            <v>I0000010841</v>
          </cell>
          <cell r="B43510" t="str">
            <v>ESPIRAL P/CAD 29MM TRANSP</v>
          </cell>
          <cell r="C43510" t="str">
            <v>HIBE</v>
          </cell>
          <cell r="D43510" t="str">
            <v>PAC</v>
          </cell>
        </row>
        <row r="43511">
          <cell r="A43511" t="str">
            <v>I0000010842</v>
          </cell>
          <cell r="B43511" t="str">
            <v>ESPIRAL P/CAD 09MM TRANSP</v>
          </cell>
          <cell r="C43511" t="str">
            <v>HIBE</v>
          </cell>
          <cell r="D43511" t="str">
            <v>PAC</v>
          </cell>
        </row>
        <row r="43512">
          <cell r="A43512" t="str">
            <v>I0000010843</v>
          </cell>
          <cell r="B43512" t="str">
            <v>DIESEL S10</v>
          </cell>
          <cell r="C43512" t="str">
            <v>HIBE</v>
          </cell>
          <cell r="D43512" t="str">
            <v>L</v>
          </cell>
        </row>
        <row r="43513">
          <cell r="A43513" t="str">
            <v>I0000010845</v>
          </cell>
          <cell r="B43513" t="str">
            <v>TESTEIRA EM MDF LAMINADO</v>
          </cell>
          <cell r="C43513" t="str">
            <v>HIBE</v>
          </cell>
          <cell r="D43513" t="str">
            <v>UN</v>
          </cell>
        </row>
        <row r="43514">
          <cell r="A43514" t="str">
            <v>I0000010846</v>
          </cell>
          <cell r="B43514" t="str">
            <v>LANTERNA LATERAL RECARREGAVEL LED</v>
          </cell>
          <cell r="C43514" t="str">
            <v>HIBE</v>
          </cell>
          <cell r="D43514" t="str">
            <v>UN</v>
          </cell>
        </row>
        <row r="43515">
          <cell r="A43515" t="str">
            <v>I0000010847</v>
          </cell>
          <cell r="B43515" t="str">
            <v>ARQUIVO DE ACO CINZA 4 GAVETAS</v>
          </cell>
          <cell r="C43515" t="str">
            <v>HIBE</v>
          </cell>
          <cell r="D43515" t="str">
            <v>UN</v>
          </cell>
        </row>
        <row r="43516">
          <cell r="A43516" t="str">
            <v>I0000010848</v>
          </cell>
          <cell r="B43516" t="str">
            <v>ARMARIO ESCRITORIO MONACO</v>
          </cell>
          <cell r="C43516" t="str">
            <v>HIBE</v>
          </cell>
          <cell r="D43516" t="str">
            <v>UN</v>
          </cell>
        </row>
        <row r="43517">
          <cell r="A43517" t="str">
            <v>I0000010849</v>
          </cell>
          <cell r="B43517" t="str">
            <v>LIXEIRA GRANDE INDUS  38CM LAR  72CM ALT</v>
          </cell>
          <cell r="C43517" t="str">
            <v>HIBE</v>
          </cell>
          <cell r="D43517" t="str">
            <v>UN</v>
          </cell>
        </row>
        <row r="43518">
          <cell r="A43518" t="str">
            <v>I0000010850</v>
          </cell>
          <cell r="B43518" t="str">
            <v>CABO FLEXIVEL 50MM</v>
          </cell>
          <cell r="C43518" t="str">
            <v>HIBE</v>
          </cell>
          <cell r="D43518" t="str">
            <v>M</v>
          </cell>
        </row>
        <row r="43519">
          <cell r="A43519" t="str">
            <v>I0000010851</v>
          </cell>
          <cell r="B43519" t="str">
            <v>CABO PP 4X10MM</v>
          </cell>
          <cell r="C43519" t="str">
            <v>HIBE</v>
          </cell>
          <cell r="D43519" t="str">
            <v>M</v>
          </cell>
        </row>
        <row r="43520">
          <cell r="A43520" t="str">
            <v>I0000010852</v>
          </cell>
          <cell r="B43520" t="str">
            <v>SINALIZADOR DE GARAGEM ENT. E SAIDA-LED</v>
          </cell>
          <cell r="C43520" t="str">
            <v>HIBE</v>
          </cell>
          <cell r="D43520" t="str">
            <v>UN</v>
          </cell>
        </row>
        <row r="43521">
          <cell r="A43521" t="str">
            <v>I0000010853</v>
          </cell>
          <cell r="B43521" t="str">
            <v>BALIZADOR CONICO T ENCHIMENTO 2 FITAS</v>
          </cell>
          <cell r="C43521" t="str">
            <v>HIBE</v>
          </cell>
          <cell r="D43521" t="str">
            <v>UN</v>
          </cell>
        </row>
        <row r="43522">
          <cell r="A43522" t="str">
            <v>I0000010854</v>
          </cell>
          <cell r="B43522" t="str">
            <v>CONE BORRACHA FLEX.75 CM LR\BR PLASTCOR</v>
          </cell>
          <cell r="C43522" t="str">
            <v>HIBE</v>
          </cell>
          <cell r="D43522" t="str">
            <v>UN</v>
          </cell>
        </row>
        <row r="43523">
          <cell r="A43523" t="str">
            <v>I0000010855</v>
          </cell>
          <cell r="B43523" t="str">
            <v>PORTA DE EMERGENCIA</v>
          </cell>
          <cell r="C43523" t="str">
            <v>HIBE</v>
          </cell>
          <cell r="D43523" t="str">
            <v>UN</v>
          </cell>
        </row>
        <row r="43524">
          <cell r="A43524" t="str">
            <v>I0000010856</v>
          </cell>
          <cell r="B43524" t="str">
            <v>ABRACADEIRA DE NYLON 20 CM</v>
          </cell>
          <cell r="C43524" t="str">
            <v>HIBE</v>
          </cell>
          <cell r="D43524" t="str">
            <v>UN</v>
          </cell>
        </row>
        <row r="43525">
          <cell r="A43525" t="str">
            <v>I0000010857</v>
          </cell>
          <cell r="B43525" t="str">
            <v>BLOCO EMG. LED 2200LM 6500K</v>
          </cell>
          <cell r="C43525" t="str">
            <v>HIBE</v>
          </cell>
          <cell r="D43525" t="str">
            <v>UN</v>
          </cell>
        </row>
        <row r="43526">
          <cell r="A43526" t="str">
            <v>I0000010858</v>
          </cell>
          <cell r="B43526" t="str">
            <v>BLOCO EMG. LED 3000LM 6500K</v>
          </cell>
          <cell r="C43526" t="str">
            <v>HIBE</v>
          </cell>
          <cell r="D43526" t="str">
            <v>UN</v>
          </cell>
        </row>
        <row r="43527">
          <cell r="A43527" t="str">
            <v>I0000010859</v>
          </cell>
          <cell r="B43527" t="str">
            <v>LUM.EMERGENCIA SLIM 30 LEDS</v>
          </cell>
          <cell r="C43527" t="str">
            <v>HIBE</v>
          </cell>
          <cell r="D43527" t="str">
            <v>UN</v>
          </cell>
        </row>
        <row r="43528">
          <cell r="A43528" t="str">
            <v>I0000010860</v>
          </cell>
          <cell r="B43528" t="str">
            <v>ANEL O'RING 13,50X1,5MM</v>
          </cell>
          <cell r="C43528" t="str">
            <v>HIBE</v>
          </cell>
          <cell r="D43528" t="str">
            <v>UN</v>
          </cell>
        </row>
        <row r="43529">
          <cell r="A43529" t="str">
            <v>I0000010861</v>
          </cell>
          <cell r="B43529" t="str">
            <v>ANEL O'RING 23,00X2,5MM</v>
          </cell>
          <cell r="C43529" t="str">
            <v>HIBE</v>
          </cell>
          <cell r="D43529" t="str">
            <v>UN</v>
          </cell>
        </row>
        <row r="43530">
          <cell r="A43530" t="str">
            <v>I0000010862</v>
          </cell>
          <cell r="B43530" t="str">
            <v>ROLO ESPUMA 23 CM</v>
          </cell>
          <cell r="C43530" t="str">
            <v>HIBE</v>
          </cell>
          <cell r="D43530" t="str">
            <v>UN</v>
          </cell>
        </row>
        <row r="43531">
          <cell r="A43531" t="str">
            <v>I0000010863</v>
          </cell>
          <cell r="B43531" t="str">
            <v>SUPORTE P/ ROLO 23 CM</v>
          </cell>
          <cell r="C43531" t="str">
            <v>HIBE</v>
          </cell>
          <cell r="D43531" t="str">
            <v>UN</v>
          </cell>
        </row>
        <row r="43532">
          <cell r="A43532" t="str">
            <v>I0000010864</v>
          </cell>
          <cell r="B43532" t="str">
            <v>TINTA EPOXI CINZA CLARO 3.6L</v>
          </cell>
          <cell r="C43532" t="str">
            <v>HIBE</v>
          </cell>
          <cell r="D43532" t="str">
            <v>UN</v>
          </cell>
        </row>
        <row r="43533">
          <cell r="A43533" t="str">
            <v>I0000010865</v>
          </cell>
          <cell r="B43533" t="str">
            <v>INATIVO - NOVO CODIGO I0000012298</v>
          </cell>
          <cell r="C43533" t="str">
            <v>HIBE</v>
          </cell>
          <cell r="D43533" t="str">
            <v>UN</v>
          </cell>
        </row>
        <row r="43534">
          <cell r="A43534" t="str">
            <v>I0000010866</v>
          </cell>
          <cell r="B43534" t="str">
            <v>EMB PAP ONDUL. 120x50x60 MM Nº 17 AIWA</v>
          </cell>
          <cell r="C43534" t="str">
            <v>HIBE</v>
          </cell>
          <cell r="D43534" t="str">
            <v>UN</v>
          </cell>
        </row>
        <row r="43535">
          <cell r="A43535" t="str">
            <v>I0000010867</v>
          </cell>
          <cell r="B43535" t="str">
            <v>EMB PAP ONDUL. 190X150X120 MM N° 5 AIWA</v>
          </cell>
          <cell r="C43535" t="str">
            <v>HIBE</v>
          </cell>
          <cell r="D43535" t="str">
            <v>UN</v>
          </cell>
        </row>
        <row r="43536">
          <cell r="A43536" t="str">
            <v>I0000010868</v>
          </cell>
          <cell r="B43536" t="str">
            <v>EMB PAP ONDUL. 250X200X370 MM N°06 AIWA</v>
          </cell>
          <cell r="C43536" t="str">
            <v>HIBE</v>
          </cell>
          <cell r="D43536" t="str">
            <v>UN</v>
          </cell>
        </row>
        <row r="43537">
          <cell r="A43537" t="str">
            <v>I0000010869</v>
          </cell>
          <cell r="B43537" t="str">
            <v>EMB PAP ONDUL 120x50x60 MM Nº 17 MONDIAL</v>
          </cell>
          <cell r="C43537" t="str">
            <v>HIBE</v>
          </cell>
          <cell r="D43537" t="str">
            <v>UN</v>
          </cell>
        </row>
        <row r="43538">
          <cell r="A43538" t="str">
            <v>I0000010870</v>
          </cell>
          <cell r="B43538" t="str">
            <v>EMB PAP ONDUL 500x500x300 Nº 18 MONDIAL</v>
          </cell>
          <cell r="C43538" t="str">
            <v>HIBE</v>
          </cell>
          <cell r="D43538" t="str">
            <v>UN</v>
          </cell>
        </row>
        <row r="43539">
          <cell r="A43539" t="str">
            <v>I0000010871</v>
          </cell>
          <cell r="B43539" t="str">
            <v>LIXEIRA PLASTICA 200LT</v>
          </cell>
          <cell r="C43539" t="str">
            <v>HIBE</v>
          </cell>
          <cell r="D43539" t="str">
            <v>UN</v>
          </cell>
        </row>
        <row r="43540">
          <cell r="A43540" t="str">
            <v>I0000010872</v>
          </cell>
          <cell r="B43540" t="str">
            <v>SERVICO DE INSTALACAO DE PORTA</v>
          </cell>
          <cell r="C43540" t="str">
            <v>SERV</v>
          </cell>
          <cell r="D43540" t="str">
            <v>UN</v>
          </cell>
        </row>
        <row r="43541">
          <cell r="A43541" t="str">
            <v>I0000010873</v>
          </cell>
          <cell r="B43541" t="str">
            <v>LAMINA P/ REBARBADOR BAILARINA SN10-5008</v>
          </cell>
          <cell r="C43541" t="str">
            <v>HIBE</v>
          </cell>
          <cell r="D43541" t="str">
            <v>UN</v>
          </cell>
        </row>
        <row r="43542">
          <cell r="A43542" t="str">
            <v>I0000010874</v>
          </cell>
          <cell r="B43542" t="str">
            <v>REBARBADOR C/ LAMINA BAILARINA SN10-5008</v>
          </cell>
          <cell r="C43542" t="str">
            <v>HIBE</v>
          </cell>
          <cell r="D43542" t="str">
            <v>UN</v>
          </cell>
        </row>
        <row r="43543">
          <cell r="A43543" t="str">
            <v>I0000010875</v>
          </cell>
          <cell r="B43543" t="str">
            <v>CAIXA FERRAMENTAS METAL 20x50x25cm AZUL</v>
          </cell>
          <cell r="C43543" t="str">
            <v>HIBE</v>
          </cell>
          <cell r="D43543" t="str">
            <v>UN</v>
          </cell>
        </row>
        <row r="43544">
          <cell r="A43544" t="str">
            <v>I0000010876</v>
          </cell>
          <cell r="B43544" t="str">
            <v>FRESA TOPO RETO LONGA Ø 3X20X100X3MM 2C</v>
          </cell>
          <cell r="C43544" t="str">
            <v>HIBE</v>
          </cell>
          <cell r="D43544" t="str">
            <v>UN</v>
          </cell>
        </row>
        <row r="43545">
          <cell r="A43545" t="str">
            <v>I0000010877</v>
          </cell>
          <cell r="B43545" t="str">
            <v>FRESA TOPO RETO LONGA Ø 4X20X100X4MM 2C</v>
          </cell>
          <cell r="C43545" t="str">
            <v>HIBE</v>
          </cell>
          <cell r="D43545" t="str">
            <v>UN</v>
          </cell>
        </row>
        <row r="43546">
          <cell r="A43546" t="str">
            <v>I0000010878</v>
          </cell>
          <cell r="B43546" t="str">
            <v>FRESA TOPO RETO LONGA Ø 5X30X100X5MM 2C</v>
          </cell>
          <cell r="C43546" t="str">
            <v>HIBE</v>
          </cell>
          <cell r="D43546" t="str">
            <v>UN</v>
          </cell>
        </row>
        <row r="43547">
          <cell r="A43547" t="str">
            <v>I0000010879</v>
          </cell>
          <cell r="B43547" t="str">
            <v>FRESA TOPO RETO LONGA Ø 6X30X100X6MM 2C</v>
          </cell>
          <cell r="C43547" t="str">
            <v>HIBE</v>
          </cell>
          <cell r="D43547" t="str">
            <v>UN</v>
          </cell>
        </row>
        <row r="43548">
          <cell r="A43548" t="str">
            <v>I0000010880</v>
          </cell>
          <cell r="B43548" t="str">
            <v>FRESA ESFERICA LONGA Ø 8X35X100X8MM 2C</v>
          </cell>
          <cell r="C43548" t="str">
            <v>HIBE</v>
          </cell>
          <cell r="D43548" t="str">
            <v>UN</v>
          </cell>
        </row>
        <row r="43549">
          <cell r="A43549" t="str">
            <v>I0000010881</v>
          </cell>
          <cell r="B43549" t="str">
            <v>FRESA ESFERICA LONGA Ø 4X11X100X4MM 2C</v>
          </cell>
          <cell r="C43549" t="str">
            <v>HIBE</v>
          </cell>
          <cell r="D43549" t="str">
            <v>UN</v>
          </cell>
        </row>
        <row r="43550">
          <cell r="A43550" t="str">
            <v>I0000010882</v>
          </cell>
          <cell r="B43550" t="str">
            <v>FRESA ESFERICA LONGA Ø 5X15X100X5MM 2C</v>
          </cell>
          <cell r="C43550" t="str">
            <v>HIBE</v>
          </cell>
          <cell r="D43550" t="str">
            <v>UN</v>
          </cell>
        </row>
        <row r="43551">
          <cell r="A43551" t="str">
            <v>I0000010883</v>
          </cell>
          <cell r="B43551" t="str">
            <v>FRESA ESFERICA LONGA Ø 6X15X100X6MM</v>
          </cell>
          <cell r="C43551" t="str">
            <v>HIBE</v>
          </cell>
          <cell r="D43551" t="str">
            <v>UN</v>
          </cell>
        </row>
        <row r="43552">
          <cell r="A43552" t="str">
            <v>I0000010884</v>
          </cell>
          <cell r="B43552" t="str">
            <v>FRESA ESFERICA LONGA Ø 8X20X100X8MM</v>
          </cell>
          <cell r="C43552" t="str">
            <v>HIBE</v>
          </cell>
          <cell r="D43552" t="str">
            <v>UN</v>
          </cell>
        </row>
        <row r="43553">
          <cell r="A43553" t="str">
            <v>I0000010885</v>
          </cell>
          <cell r="B43553" t="str">
            <v>PASTILHA XECT 160512R - AL K10</v>
          </cell>
          <cell r="C43553" t="str">
            <v>HIBE</v>
          </cell>
          <cell r="D43553" t="str">
            <v>UN</v>
          </cell>
        </row>
        <row r="43554">
          <cell r="A43554" t="str">
            <v>I0000010886</v>
          </cell>
          <cell r="B43554" t="str">
            <v>FRESA MD GM-4E-D 5.0</v>
          </cell>
          <cell r="C43554" t="str">
            <v>HIBE</v>
          </cell>
          <cell r="D43554" t="str">
            <v>UN</v>
          </cell>
        </row>
        <row r="43555">
          <cell r="A43555" t="str">
            <v>I0000010887</v>
          </cell>
          <cell r="B43555" t="str">
            <v>FRESA MD GM-4E-D 6.0</v>
          </cell>
          <cell r="C43555" t="str">
            <v>HIBE</v>
          </cell>
          <cell r="D43555" t="str">
            <v>UN</v>
          </cell>
        </row>
        <row r="43556">
          <cell r="A43556" t="str">
            <v>I0000010888</v>
          </cell>
          <cell r="B43556" t="str">
            <v>FRESA EHFENMX06-D16Z2C16-L150-YG1</v>
          </cell>
          <cell r="C43556" t="str">
            <v>HIBE</v>
          </cell>
          <cell r="D43556" t="str">
            <v>UN</v>
          </cell>
        </row>
        <row r="43557">
          <cell r="A43557" t="str">
            <v>I0000010889</v>
          </cell>
          <cell r="B43557" t="str">
            <v>ACO H13 CH 27.00 x 180.00 x 270.00</v>
          </cell>
          <cell r="C43557" t="str">
            <v>HIBE</v>
          </cell>
          <cell r="D43557" t="str">
            <v>UN</v>
          </cell>
        </row>
        <row r="43558">
          <cell r="A43558" t="str">
            <v>I0000010890</v>
          </cell>
          <cell r="B43558" t="str">
            <v>ACO H13 CH 33.00 x 170.00 x 305.00</v>
          </cell>
          <cell r="C43558" t="str">
            <v>HIBE</v>
          </cell>
          <cell r="D43558" t="str">
            <v>UN</v>
          </cell>
        </row>
        <row r="43559">
          <cell r="A43559" t="str">
            <v>I0000010891</v>
          </cell>
          <cell r="B43559" t="str">
            <v>ACO H13 CH 33.00 x 110.00 x 130.00</v>
          </cell>
          <cell r="C43559" t="str">
            <v>HIBE</v>
          </cell>
          <cell r="D43559" t="str">
            <v>UN</v>
          </cell>
        </row>
        <row r="43560">
          <cell r="A43560" t="str">
            <v>I0000010892</v>
          </cell>
          <cell r="B43560" t="str">
            <v>ACO H13 CH 33.00 x 120.00 x 220.00</v>
          </cell>
          <cell r="C43560" t="str">
            <v>HIBE</v>
          </cell>
          <cell r="D43560" t="str">
            <v>UN</v>
          </cell>
        </row>
        <row r="43561">
          <cell r="A43561" t="str">
            <v>I0000010893</v>
          </cell>
          <cell r="B43561" t="str">
            <v>ACO H13 CH 33.00 x 120.00 x 140.00</v>
          </cell>
          <cell r="C43561" t="str">
            <v>HIBE</v>
          </cell>
          <cell r="D43561" t="str">
            <v>UN</v>
          </cell>
        </row>
        <row r="43562">
          <cell r="A43562" t="str">
            <v>I0000010894</v>
          </cell>
          <cell r="B43562" t="str">
            <v>ACO H13 CH 50.00 x 55.00 x 140.00</v>
          </cell>
          <cell r="C43562" t="str">
            <v>HIBE</v>
          </cell>
          <cell r="D43562" t="str">
            <v>UN</v>
          </cell>
        </row>
        <row r="43563">
          <cell r="A43563" t="str">
            <v>I0000010895</v>
          </cell>
          <cell r="B43563" t="str">
            <v>ACO H13 CH 85.00 x 120.00 x 130.00</v>
          </cell>
          <cell r="C43563" t="str">
            <v>HIBE</v>
          </cell>
          <cell r="D43563" t="str">
            <v>UN</v>
          </cell>
        </row>
        <row r="43564">
          <cell r="A43564" t="str">
            <v>I0000010896</v>
          </cell>
          <cell r="B43564" t="str">
            <v>ACO H13 CH 67.00 x 120.00 x 130.00</v>
          </cell>
          <cell r="C43564" t="str">
            <v>HIBE</v>
          </cell>
          <cell r="D43564" t="str">
            <v>UN</v>
          </cell>
        </row>
        <row r="43565">
          <cell r="A43565" t="str">
            <v>I0000010897</v>
          </cell>
          <cell r="B43565" t="str">
            <v>ACO H13 CH 40.00 x 47.00 x 82.00</v>
          </cell>
          <cell r="C43565" t="str">
            <v>HIBE</v>
          </cell>
          <cell r="D43565" t="str">
            <v>UN</v>
          </cell>
        </row>
        <row r="43566">
          <cell r="A43566" t="str">
            <v>I0000010898</v>
          </cell>
          <cell r="B43566" t="str">
            <v>ACO H13 CH 30.00 x 30.00 x 82.00</v>
          </cell>
          <cell r="C43566" t="str">
            <v>HIBE</v>
          </cell>
          <cell r="D43566" t="str">
            <v>UN</v>
          </cell>
        </row>
        <row r="43567">
          <cell r="A43567" t="str">
            <v>I0000010899</v>
          </cell>
          <cell r="B43567" t="str">
            <v>ACO 1045 CH 25.00 x 185.00 x 355.00</v>
          </cell>
          <cell r="C43567" t="str">
            <v>HIBE</v>
          </cell>
          <cell r="D43567" t="str">
            <v>UN</v>
          </cell>
        </row>
        <row r="43568">
          <cell r="A43568" t="str">
            <v>I0000010900</v>
          </cell>
          <cell r="B43568" t="str">
            <v>TORTA</v>
          </cell>
          <cell r="C43568" t="str">
            <v>HIBE</v>
          </cell>
          <cell r="D43568" t="str">
            <v>UN</v>
          </cell>
        </row>
        <row r="43569">
          <cell r="A43569" t="str">
            <v>I0000010901</v>
          </cell>
          <cell r="B43569" t="str">
            <v>LONA CALDEIRADA - A 3,8M X L5,7M</v>
          </cell>
          <cell r="C43569" t="str">
            <v>HIBE</v>
          </cell>
          <cell r="D43569" t="str">
            <v>UN</v>
          </cell>
        </row>
        <row r="43570">
          <cell r="A43570" t="str">
            <v>I0000010902</v>
          </cell>
          <cell r="B43570" t="str">
            <v>LONA CALDEIRADA - A 3,8M X L2,5M</v>
          </cell>
          <cell r="C43570" t="str">
            <v>HIBE</v>
          </cell>
          <cell r="D43570" t="str">
            <v>UN</v>
          </cell>
        </row>
        <row r="43571">
          <cell r="A43571" t="str">
            <v>I0000010903</v>
          </cell>
          <cell r="B43571" t="str">
            <v>SERVICO DE HIGIENIZACAO DE RESERVATORIO</v>
          </cell>
          <cell r="C43571" t="str">
            <v>SERV</v>
          </cell>
          <cell r="D43571" t="str">
            <v>UN</v>
          </cell>
        </row>
        <row r="43572">
          <cell r="A43572" t="str">
            <v>I0000010904</v>
          </cell>
          <cell r="B43572" t="str">
            <v>FITA COMPAT 18445 BRANCA 19MM RHINO 5200</v>
          </cell>
          <cell r="C43572" t="str">
            <v>HIBE</v>
          </cell>
          <cell r="D43572" t="str">
            <v>UN</v>
          </cell>
        </row>
        <row r="43573">
          <cell r="A43573" t="str">
            <v>I0000010905</v>
          </cell>
          <cell r="B43573" t="str">
            <v>PENEIRA PARA MOINHO</v>
          </cell>
          <cell r="C43573" t="str">
            <v>HIBE</v>
          </cell>
          <cell r="D43573" t="str">
            <v>UN</v>
          </cell>
        </row>
        <row r="43574">
          <cell r="A43574" t="str">
            <v>I0000010906</v>
          </cell>
          <cell r="B43574" t="str">
            <v>SERVIÇO ATENDIMENTO TÉCNICO</v>
          </cell>
          <cell r="C43574" t="str">
            <v>SERV</v>
          </cell>
          <cell r="D43574" t="str">
            <v>UN</v>
          </cell>
        </row>
        <row r="43575">
          <cell r="A43575" t="str">
            <v>I0000010907</v>
          </cell>
          <cell r="B43575" t="str">
            <v>PALETEIRA MANUAL DE 2 TON (1150 X 520)</v>
          </cell>
          <cell r="C43575" t="str">
            <v>DIEN</v>
          </cell>
          <cell r="D43575" t="str">
            <v>UN</v>
          </cell>
        </row>
        <row r="43576">
          <cell r="A43576" t="str">
            <v>I0000010908</v>
          </cell>
          <cell r="B43576" t="str">
            <v>PALETEIRA MANUAL DE 3 TON (1150 X 520)</v>
          </cell>
          <cell r="C43576" t="str">
            <v>DIEN</v>
          </cell>
          <cell r="D43576" t="str">
            <v>UN</v>
          </cell>
        </row>
        <row r="43577">
          <cell r="A43577" t="str">
            <v>I0000010909</v>
          </cell>
          <cell r="B43577" t="str">
            <v>ALUGUEL DE PLAINA PARA CONCRETO PC5000C</v>
          </cell>
          <cell r="C43577" t="str">
            <v>SERV</v>
          </cell>
          <cell r="D43577" t="str">
            <v>UN</v>
          </cell>
        </row>
        <row r="43578">
          <cell r="A43578" t="str">
            <v>I0000010910</v>
          </cell>
          <cell r="B43578" t="str">
            <v>ALUGUEL DE APIRADOR HUSQVARNA S13 220V</v>
          </cell>
          <cell r="C43578" t="str">
            <v>SERV</v>
          </cell>
          <cell r="D43578" t="str">
            <v>UN</v>
          </cell>
        </row>
        <row r="43579">
          <cell r="A43579" t="str">
            <v>I0000010911</v>
          </cell>
          <cell r="B43579" t="str">
            <v>SERVICO DE LABORATORIO DE TERRAPLANAGEM</v>
          </cell>
          <cell r="C43579" t="str">
            <v>SERV</v>
          </cell>
          <cell r="D43579" t="str">
            <v>UN</v>
          </cell>
        </row>
        <row r="43580">
          <cell r="A43580" t="str">
            <v>I0000010912</v>
          </cell>
          <cell r="B43580" t="str">
            <v>LOCACAO DE PRATO DE DESBASTE</v>
          </cell>
          <cell r="C43580" t="str">
            <v>SERV</v>
          </cell>
          <cell r="D43580" t="str">
            <v>UN</v>
          </cell>
        </row>
        <row r="43581">
          <cell r="A43581" t="str">
            <v>I0000010913</v>
          </cell>
          <cell r="B43581" t="str">
            <v>SERVICO DE LICENCA DE USO DE E-MAIL</v>
          </cell>
          <cell r="C43581" t="str">
            <v>SERV</v>
          </cell>
          <cell r="D43581" t="str">
            <v>UN</v>
          </cell>
        </row>
        <row r="43582">
          <cell r="A43582" t="str">
            <v>I0000010914</v>
          </cell>
          <cell r="B43582" t="str">
            <v>CHAPA ACO 1020  DE 1/2" (210X710) MM</v>
          </cell>
          <cell r="C43582" t="str">
            <v>HIBE</v>
          </cell>
          <cell r="D43582" t="str">
            <v>UN</v>
          </cell>
        </row>
        <row r="43583">
          <cell r="A43583" t="str">
            <v>I0000010915</v>
          </cell>
          <cell r="B43583" t="str">
            <v>CHAPA ACO 1020  DE 2.1/2" (75X75)</v>
          </cell>
          <cell r="C43583" t="str">
            <v>HIBE</v>
          </cell>
          <cell r="D43583" t="str">
            <v>UN</v>
          </cell>
        </row>
        <row r="43584">
          <cell r="A43584" t="str">
            <v>I0000010916</v>
          </cell>
          <cell r="B43584" t="str">
            <v>CHAPA ACO 1020  DE 1.3/4"(45X45) MM</v>
          </cell>
          <cell r="C43584" t="str">
            <v>HIBE</v>
          </cell>
          <cell r="D43584" t="str">
            <v>UN</v>
          </cell>
        </row>
        <row r="43585">
          <cell r="A43585" t="str">
            <v>I0000010917</v>
          </cell>
          <cell r="B43585" t="str">
            <v>CHAPA ACO 1020  DE 7/8" (40X100)</v>
          </cell>
          <cell r="C43585" t="str">
            <v>HIBE</v>
          </cell>
          <cell r="D43585" t="str">
            <v>UN</v>
          </cell>
        </row>
        <row r="43586">
          <cell r="A43586" t="str">
            <v>I0000010918</v>
          </cell>
          <cell r="B43586" t="str">
            <v>ACO REDONDO TREF.1045  1 (25.4)X 1000MM</v>
          </cell>
          <cell r="C43586" t="str">
            <v>HIBE</v>
          </cell>
          <cell r="D43586" t="str">
            <v>UN</v>
          </cell>
        </row>
        <row r="43587">
          <cell r="A43587" t="str">
            <v>I0000010919</v>
          </cell>
          <cell r="B43587" t="str">
            <v>ACO PRATA TUNGSTENIO RED 10 MMX 1000 MM</v>
          </cell>
          <cell r="C43587" t="str">
            <v>HIBE</v>
          </cell>
          <cell r="D43587" t="str">
            <v>UN</v>
          </cell>
        </row>
        <row r="43588">
          <cell r="A43588" t="str">
            <v>I0000010920</v>
          </cell>
          <cell r="B43588" t="str">
            <v>ACO REDONDO TREF.1045  1.1/4 (31.75) X</v>
          </cell>
          <cell r="C43588" t="str">
            <v>HIBE</v>
          </cell>
          <cell r="D43588" t="str">
            <v>UN</v>
          </cell>
        </row>
        <row r="43589">
          <cell r="A43589" t="str">
            <v>I0000010921</v>
          </cell>
          <cell r="B43589" t="str">
            <v>CHAPA ACO 1020 DE 1 " (40X205) MM</v>
          </cell>
          <cell r="C43589" t="str">
            <v>HIBE</v>
          </cell>
          <cell r="D43589" t="str">
            <v>UN</v>
          </cell>
        </row>
        <row r="43590">
          <cell r="A43590" t="str">
            <v>I0000010922</v>
          </cell>
          <cell r="B43590" t="str">
            <v>CHAPA ACO 1020 DE 1/2"(305X675) MM</v>
          </cell>
          <cell r="C43590" t="str">
            <v>HIBE</v>
          </cell>
          <cell r="D43590" t="str">
            <v>UN</v>
          </cell>
        </row>
        <row r="43591">
          <cell r="A43591" t="str">
            <v>I0000010923</v>
          </cell>
          <cell r="B43591" t="str">
            <v>CHAPA ACO 1020 14 (25X255)MM</v>
          </cell>
          <cell r="C43591" t="str">
            <v>HIBE</v>
          </cell>
          <cell r="D43591" t="str">
            <v>UN</v>
          </cell>
        </row>
        <row r="43592">
          <cell r="A43592" t="str">
            <v>I0000010924</v>
          </cell>
          <cell r="B43592" t="str">
            <v>CHAPA ACO 10201.1/4" (55X115 ) MM</v>
          </cell>
          <cell r="C43592" t="str">
            <v>HIBE</v>
          </cell>
          <cell r="D43592" t="str">
            <v>UN</v>
          </cell>
        </row>
        <row r="43593">
          <cell r="A43593" t="str">
            <v>I0000010925</v>
          </cell>
          <cell r="B43593" t="str">
            <v>CHAPA ACO 1020 DE 1.1/4"(50X230) MM</v>
          </cell>
          <cell r="C43593" t="str">
            <v>HIBE</v>
          </cell>
          <cell r="D43593" t="str">
            <v>UN</v>
          </cell>
        </row>
        <row r="43594">
          <cell r="A43594" t="str">
            <v>I0000010926</v>
          </cell>
          <cell r="B43594" t="str">
            <v>CHAPA ACO 1020 DE 1.1/2" ( 75X320) MM</v>
          </cell>
          <cell r="C43594" t="str">
            <v>HIBE</v>
          </cell>
          <cell r="D43594" t="str">
            <v>UN</v>
          </cell>
        </row>
        <row r="43595">
          <cell r="A43595" t="str">
            <v>I0000010927</v>
          </cell>
          <cell r="B43595" t="str">
            <v>CHAPA ACO 1020 DE 1.1/2" ( 75X320) MM</v>
          </cell>
          <cell r="C43595" t="str">
            <v>HIBE</v>
          </cell>
          <cell r="D43595" t="str">
            <v>UN</v>
          </cell>
        </row>
        <row r="43596">
          <cell r="A43596" t="str">
            <v>I0000010928</v>
          </cell>
          <cell r="B43596" t="str">
            <v>ACO PRATA TUNGSTENIO RED 10 MM X 1000 MM</v>
          </cell>
          <cell r="C43596" t="str">
            <v>HIBE</v>
          </cell>
          <cell r="D43596" t="str">
            <v>UN</v>
          </cell>
        </row>
        <row r="43597">
          <cell r="A43597" t="str">
            <v>I0000010929</v>
          </cell>
          <cell r="B43597" t="str">
            <v>ESTILETE BICO DE PATO COD. SN 1010</v>
          </cell>
          <cell r="C43597" t="str">
            <v>HIBE</v>
          </cell>
          <cell r="D43597" t="str">
            <v>UN</v>
          </cell>
        </row>
        <row r="43598">
          <cell r="A43598" t="str">
            <v>I0000010930</v>
          </cell>
          <cell r="B43598" t="str">
            <v>REFIL BICO DE PATO COD. SN 1010RF</v>
          </cell>
          <cell r="C43598" t="str">
            <v>HIBE</v>
          </cell>
          <cell r="D43598" t="str">
            <v>UN</v>
          </cell>
        </row>
        <row r="43599">
          <cell r="A43599" t="str">
            <v>I0000010931</v>
          </cell>
          <cell r="B43599" t="str">
            <v>CAIXA SANFONA C/ 3 GAVETAS - COR AZUL</v>
          </cell>
          <cell r="C43599" t="str">
            <v>HIBE</v>
          </cell>
          <cell r="D43599" t="str">
            <v>UN</v>
          </cell>
        </row>
        <row r="43600">
          <cell r="A43600" t="str">
            <v>I0000010932</v>
          </cell>
          <cell r="B43600" t="str">
            <v>CAIXA SANFONADA C/ ALCA - COD: 001.099</v>
          </cell>
          <cell r="C43600" t="str">
            <v>HIBE</v>
          </cell>
          <cell r="D43600" t="str">
            <v>UN</v>
          </cell>
        </row>
        <row r="43601">
          <cell r="A43601" t="str">
            <v>I0000010933</v>
          </cell>
          <cell r="B43601" t="str">
            <v>BANCADA MOVEL C/ PAINEL PERFURADO-500BMP</v>
          </cell>
          <cell r="C43601" t="str">
            <v>HIBE</v>
          </cell>
          <cell r="D43601" t="str">
            <v>UN</v>
          </cell>
        </row>
        <row r="43602">
          <cell r="A43602" t="str">
            <v>I0000010934</v>
          </cell>
          <cell r="B43602" t="str">
            <v>MEMBRANA TECLADO HAITIAN 200/250T</v>
          </cell>
          <cell r="C43602" t="str">
            <v>HIBE</v>
          </cell>
          <cell r="D43602" t="str">
            <v>UN</v>
          </cell>
        </row>
        <row r="43603">
          <cell r="A43603" t="str">
            <v>I0000010935</v>
          </cell>
          <cell r="B43603" t="str">
            <v>BANCADA PARA MONTAGEM DE ORING DE COPO</v>
          </cell>
          <cell r="C43603" t="str">
            <v>HIBE</v>
          </cell>
          <cell r="D43603" t="str">
            <v>UN</v>
          </cell>
        </row>
        <row r="43604">
          <cell r="A43604" t="str">
            <v>I0000010936</v>
          </cell>
          <cell r="B43604" t="str">
            <v>KIT MOTOR STD CUMMINS - ARTICULADO</v>
          </cell>
          <cell r="C43604" t="str">
            <v>HIBE</v>
          </cell>
          <cell r="D43604" t="str">
            <v>UN</v>
          </cell>
        </row>
        <row r="43605">
          <cell r="A43605" t="str">
            <v>I0000010937</v>
          </cell>
          <cell r="B43605" t="str">
            <v>DESCARBONIZANTE CAR 80 - 300ML 210</v>
          </cell>
          <cell r="C43605" t="str">
            <v>HIBE</v>
          </cell>
          <cell r="D43605" t="str">
            <v>UN</v>
          </cell>
        </row>
        <row r="43606">
          <cell r="A43606" t="str">
            <v>I0000010938</v>
          </cell>
          <cell r="B43606" t="str">
            <v>TORQUE ALTO VERMELHO 10G</v>
          </cell>
          <cell r="C43606" t="str">
            <v>HIBE</v>
          </cell>
          <cell r="D43606" t="str">
            <v>UN</v>
          </cell>
        </row>
        <row r="43607">
          <cell r="A43607" t="str">
            <v>I0000010939</v>
          </cell>
          <cell r="B43607" t="str">
            <v>PASTA DIAMANTADA 36-50 MICRONS</v>
          </cell>
          <cell r="C43607" t="str">
            <v>HIBE</v>
          </cell>
          <cell r="D43607" t="str">
            <v>UN</v>
          </cell>
        </row>
        <row r="43608">
          <cell r="A43608" t="str">
            <v>I0000010940</v>
          </cell>
          <cell r="B43608" t="str">
            <v>ACO MD-XTRA RET-SF2050 Ø 30X35X150</v>
          </cell>
          <cell r="C43608" t="str">
            <v>HIBE</v>
          </cell>
          <cell r="D43608" t="str">
            <v>UN</v>
          </cell>
        </row>
        <row r="43609">
          <cell r="A43609" t="str">
            <v>I0000010941</v>
          </cell>
          <cell r="B43609" t="str">
            <v>ACO MD-XTRA RET-SF2050 Ø 30X48X125</v>
          </cell>
          <cell r="C43609" t="str">
            <v>HIBE</v>
          </cell>
          <cell r="D43609" t="str">
            <v>UN</v>
          </cell>
        </row>
        <row r="43610">
          <cell r="A43610" t="str">
            <v>I0000010942</v>
          </cell>
          <cell r="B43610" t="str">
            <v>ACO MD-XTRA RET-SF2050 Ø 30X30X132</v>
          </cell>
          <cell r="C43610" t="str">
            <v>HIBE</v>
          </cell>
          <cell r="D43610" t="str">
            <v>UN</v>
          </cell>
        </row>
        <row r="43611">
          <cell r="A43611" t="str">
            <v>I0000010943</v>
          </cell>
          <cell r="B43611" t="str">
            <v>ACO H13 CH 27.00 X 122.00 X 320.00</v>
          </cell>
          <cell r="C43611" t="str">
            <v>HIBE</v>
          </cell>
          <cell r="D43611" t="str">
            <v>UN</v>
          </cell>
        </row>
        <row r="43612">
          <cell r="A43612" t="str">
            <v>I0000010944</v>
          </cell>
          <cell r="B43612" t="str">
            <v>ACO H13 CH 27.00 X 95.00 X 320.00</v>
          </cell>
          <cell r="C43612" t="str">
            <v>HIBE</v>
          </cell>
          <cell r="D43612" t="str">
            <v>UN</v>
          </cell>
        </row>
        <row r="43613">
          <cell r="A43613" t="str">
            <v>I0000010945</v>
          </cell>
          <cell r="B43613" t="str">
            <v>ACO H13 CH 16.00 X 100.00 X 200.00</v>
          </cell>
          <cell r="C43613" t="str">
            <v>HIBE</v>
          </cell>
          <cell r="D43613" t="str">
            <v>UN</v>
          </cell>
        </row>
        <row r="43614">
          <cell r="A43614" t="str">
            <v>I0000010946</v>
          </cell>
          <cell r="B43614" t="str">
            <v>ACO H13 CH 12.00 X 40.00 X 180.00</v>
          </cell>
          <cell r="C43614" t="str">
            <v>HIBE</v>
          </cell>
          <cell r="D43614" t="str">
            <v>UN</v>
          </cell>
        </row>
        <row r="43615">
          <cell r="A43615" t="str">
            <v>I0000010947</v>
          </cell>
          <cell r="B43615" t="str">
            <v>ACO H13 CH 20.00 X 60.00 X 170.00</v>
          </cell>
          <cell r="C43615" t="str">
            <v>HIBE</v>
          </cell>
          <cell r="D43615" t="str">
            <v>UN</v>
          </cell>
        </row>
        <row r="43616">
          <cell r="A43616" t="str">
            <v>I0000010948</v>
          </cell>
          <cell r="B43616" t="str">
            <v>ACO H13 CH 25.00 X 50.00 X 110.00</v>
          </cell>
          <cell r="C43616" t="str">
            <v>HIBE</v>
          </cell>
          <cell r="D43616" t="str">
            <v>UN</v>
          </cell>
        </row>
        <row r="43617">
          <cell r="A43617" t="str">
            <v>I0000010949</v>
          </cell>
          <cell r="B43617" t="str">
            <v>ACO H13 CH 25.00 X 42.00 X 300.00</v>
          </cell>
          <cell r="C43617" t="str">
            <v>HIBE</v>
          </cell>
          <cell r="D43617" t="str">
            <v>UN</v>
          </cell>
        </row>
        <row r="43618">
          <cell r="A43618" t="str">
            <v>I0000010950</v>
          </cell>
          <cell r="B43618" t="str">
            <v>ACO H13 CH 28.00 X 63.00 X 300.00</v>
          </cell>
          <cell r="C43618" t="str">
            <v>HIBE</v>
          </cell>
          <cell r="D43618" t="str">
            <v>UN</v>
          </cell>
        </row>
        <row r="43619">
          <cell r="A43619" t="str">
            <v>I0000010951</v>
          </cell>
          <cell r="B43619" t="str">
            <v>BROCA DE ACO RAPIDO LONGA 10 MM</v>
          </cell>
          <cell r="C43619" t="str">
            <v>HIBE</v>
          </cell>
          <cell r="D43619" t="str">
            <v>UN</v>
          </cell>
        </row>
        <row r="43620">
          <cell r="A43620" t="str">
            <v>I0000010952</v>
          </cell>
          <cell r="B43620" t="str">
            <v>BROCA DE ACO RAPIDO LONGA 12 MM</v>
          </cell>
          <cell r="C43620" t="str">
            <v>HIBE</v>
          </cell>
          <cell r="D43620" t="str">
            <v>UN</v>
          </cell>
        </row>
        <row r="43621">
          <cell r="A43621" t="str">
            <v>I0000010953</v>
          </cell>
          <cell r="B43621" t="str">
            <v>MINI PROJETOR PORTATIL FULL HD LED 600</v>
          </cell>
          <cell r="C43621" t="str">
            <v>HIBE</v>
          </cell>
          <cell r="D43621" t="str">
            <v>UN</v>
          </cell>
        </row>
        <row r="43622">
          <cell r="A43622" t="str">
            <v>I0000010954</v>
          </cell>
          <cell r="B43622" t="str">
            <v>LACRE EM ACO AMARELO  30 CM  PERSON</v>
          </cell>
          <cell r="C43622" t="str">
            <v>HIBE</v>
          </cell>
          <cell r="D43622" t="str">
            <v>UN</v>
          </cell>
        </row>
        <row r="43623">
          <cell r="A43623" t="str">
            <v>I0000010955</v>
          </cell>
          <cell r="B43623" t="str">
            <v>PE2-070-025-ES-M32320_ECON_PE2-070/25:1</v>
          </cell>
          <cell r="C43623" t="str">
            <v>HIBE</v>
          </cell>
          <cell r="D43623" t="str">
            <v>UN</v>
          </cell>
        </row>
        <row r="43624">
          <cell r="A43624" t="str">
            <v>I0000010956</v>
          </cell>
          <cell r="B43624" t="str">
            <v>REN DE GARANTIA WSMKEJAC258 - 3C4HD33</v>
          </cell>
          <cell r="C43624" t="str">
            <v>SERV</v>
          </cell>
          <cell r="D43624" t="str">
            <v>UN</v>
          </cell>
        </row>
        <row r="43625">
          <cell r="A43625" t="str">
            <v>I0000010957</v>
          </cell>
          <cell r="B43625" t="str">
            <v>REN DE GARANTIA WSMKEJAC258 - 3C5HD33</v>
          </cell>
          <cell r="C43625" t="str">
            <v>SERV</v>
          </cell>
          <cell r="D43625" t="str">
            <v>UN</v>
          </cell>
        </row>
        <row r="43626">
          <cell r="A43626" t="str">
            <v>I0000010958</v>
          </cell>
          <cell r="B43626" t="str">
            <v>SERVICO DE ZINCAGEM EM PARAFUSO</v>
          </cell>
          <cell r="C43626" t="str">
            <v>SERV</v>
          </cell>
          <cell r="D43626" t="str">
            <v>UN</v>
          </cell>
        </row>
        <row r="43627">
          <cell r="A43627" t="str">
            <v>I0000010959</v>
          </cell>
          <cell r="B43627" t="str">
            <v>PLACA DE SINALIZACAO EM PVC</v>
          </cell>
          <cell r="C43627" t="str">
            <v>HIBE</v>
          </cell>
          <cell r="D43627" t="str">
            <v>UN</v>
          </cell>
        </row>
        <row r="43628">
          <cell r="A43628" t="str">
            <v>I0000010960</v>
          </cell>
          <cell r="B43628" t="str">
            <v>BATERIA PARA NOBREAK GP12170</v>
          </cell>
          <cell r="C43628" t="str">
            <v>HIBE</v>
          </cell>
          <cell r="D43628" t="str">
            <v>UN</v>
          </cell>
        </row>
        <row r="43629">
          <cell r="A43629" t="str">
            <v>I0000010963</v>
          </cell>
          <cell r="B43629" t="str">
            <v>L ORION MARAVILHA - NR0644 S/L - 1/4X1M</v>
          </cell>
          <cell r="C43629" t="str">
            <v>HIBE</v>
          </cell>
          <cell r="D43629" t="str">
            <v>M</v>
          </cell>
        </row>
        <row r="43630">
          <cell r="A43630" t="str">
            <v>I0000010964</v>
          </cell>
          <cell r="B43630" t="str">
            <v>RETENTOR 5567</v>
          </cell>
          <cell r="C43630" t="str">
            <v>HIBE</v>
          </cell>
          <cell r="D43630" t="str">
            <v>UN</v>
          </cell>
        </row>
        <row r="43631">
          <cell r="A43631" t="str">
            <v>I0000010965</v>
          </cell>
          <cell r="B43631" t="str">
            <v>SERVICO INSTALACAO MEMBRANA INJETORA</v>
          </cell>
          <cell r="C43631" t="str">
            <v>SERV</v>
          </cell>
          <cell r="D43631" t="str">
            <v>UN</v>
          </cell>
        </row>
        <row r="43632">
          <cell r="A43632" t="str">
            <v>I0000010966</v>
          </cell>
          <cell r="B43632" t="str">
            <v>AMOSTRA AIR FRYER AFD-01-BI 127V/60Hz</v>
          </cell>
          <cell r="C43632" t="str">
            <v>HIBE</v>
          </cell>
          <cell r="D43632" t="str">
            <v>UN</v>
          </cell>
        </row>
        <row r="43633">
          <cell r="A43633" t="str">
            <v>I0000010967</v>
          </cell>
          <cell r="B43633" t="str">
            <v>AMOSTRA AIR FRYER AFD-01-BI 220V/60Hz</v>
          </cell>
          <cell r="C43633" t="str">
            <v>HIBE</v>
          </cell>
          <cell r="D43633" t="str">
            <v>UN</v>
          </cell>
        </row>
        <row r="43634">
          <cell r="A43634" t="str">
            <v>I0000010968</v>
          </cell>
          <cell r="B43634" t="str">
            <v>AMOSTRA AIR FRYER AFO-12L-BI 220V/60Hz</v>
          </cell>
          <cell r="C43634" t="str">
            <v>HIBE</v>
          </cell>
          <cell r="D43634" t="str">
            <v>UN</v>
          </cell>
        </row>
        <row r="43635">
          <cell r="A43635" t="str">
            <v>I0000010969</v>
          </cell>
          <cell r="B43635" t="str">
            <v>PINTURA DE CODIGO EM EXTINTOR</v>
          </cell>
          <cell r="C43635" t="str">
            <v>SERV</v>
          </cell>
          <cell r="D43635" t="str">
            <v>UN</v>
          </cell>
        </row>
        <row r="43636">
          <cell r="A43636" t="str">
            <v>I0000010970</v>
          </cell>
          <cell r="B43636" t="str">
            <v>AMOSTRA DE EMBALAGEM DE PLASTICA</v>
          </cell>
          <cell r="C43636" t="str">
            <v>HIBE</v>
          </cell>
          <cell r="D43636" t="str">
            <v>UN</v>
          </cell>
        </row>
        <row r="43637">
          <cell r="A43637" t="str">
            <v>I0000010971</v>
          </cell>
          <cell r="B43637" t="str">
            <v>CARRINHO MULTIUSO PARA LIMPEZA</v>
          </cell>
          <cell r="C43637" t="str">
            <v>HIBE</v>
          </cell>
          <cell r="D43637" t="str">
            <v>UN</v>
          </cell>
        </row>
        <row r="43638">
          <cell r="A43638" t="str">
            <v>I0000010972</v>
          </cell>
          <cell r="B43638" t="str">
            <v>PANFLETO 10X15</v>
          </cell>
          <cell r="C43638" t="str">
            <v>HIBE</v>
          </cell>
          <cell r="D43638" t="str">
            <v>UN</v>
          </cell>
        </row>
        <row r="43639">
          <cell r="A43639" t="str">
            <v>I0000010973</v>
          </cell>
          <cell r="B43639" t="str">
            <v>CABO FLEXIVEL AZUL 2,5 MM</v>
          </cell>
          <cell r="C43639" t="str">
            <v>HIBE</v>
          </cell>
          <cell r="D43639" t="str">
            <v>M</v>
          </cell>
        </row>
        <row r="43640">
          <cell r="A43640" t="str">
            <v>I0000010974</v>
          </cell>
          <cell r="B43640" t="str">
            <v>THOR CAT CARNE, PEIXE E FRANGO 1 KG</v>
          </cell>
          <cell r="C43640" t="str">
            <v>HIBE</v>
          </cell>
          <cell r="D43640" t="str">
            <v>UN</v>
          </cell>
        </row>
        <row r="43641">
          <cell r="A43641" t="str">
            <v>I0000010975</v>
          </cell>
          <cell r="B43641" t="str">
            <v>CONJUNTO DO UNIVERSAL CHUCK TUBO</v>
          </cell>
          <cell r="C43641" t="str">
            <v>HIBE</v>
          </cell>
          <cell r="D43641" t="str">
            <v>UN</v>
          </cell>
        </row>
        <row r="43642">
          <cell r="A43642" t="str">
            <v>I0000010976</v>
          </cell>
          <cell r="B43642" t="str">
            <v>VENTOSA FLEXIVEL NATURAL 030mm</v>
          </cell>
          <cell r="C43642" t="str">
            <v>HIBE</v>
          </cell>
          <cell r="D43642" t="str">
            <v>UN</v>
          </cell>
        </row>
        <row r="43643">
          <cell r="A43643" t="str">
            <v>I0000010977</v>
          </cell>
          <cell r="B43643" t="str">
            <v>VENTOSA FLEXIVEL NATURAL 040mm</v>
          </cell>
          <cell r="C43643" t="str">
            <v>HIBE</v>
          </cell>
          <cell r="D43643" t="str">
            <v>UN</v>
          </cell>
        </row>
        <row r="43644">
          <cell r="A43644" t="str">
            <v>I0000010978</v>
          </cell>
          <cell r="B43644" t="str">
            <v>COMPRESSOR CSI 8.5/25 110V</v>
          </cell>
          <cell r="C43644" t="str">
            <v>HIBE</v>
          </cell>
          <cell r="D43644" t="str">
            <v>PEÇ</v>
          </cell>
        </row>
        <row r="43645">
          <cell r="A43645" t="str">
            <v>I0000010979</v>
          </cell>
          <cell r="B43645" t="str">
            <v>ACO 1045 CH 77.00 X 341.00 X 355.00</v>
          </cell>
          <cell r="C43645" t="str">
            <v>HIBE</v>
          </cell>
          <cell r="D43645" t="str">
            <v>KG</v>
          </cell>
        </row>
        <row r="43646">
          <cell r="A43646" t="str">
            <v>I0000010980</v>
          </cell>
          <cell r="B43646" t="str">
            <v>SERVICO DE REPARO EM PLACA ELETRONICA</v>
          </cell>
          <cell r="C43646" t="str">
            <v>SERV</v>
          </cell>
          <cell r="D43646" t="str">
            <v>UN</v>
          </cell>
        </row>
        <row r="43647">
          <cell r="A43647" t="str">
            <v>I0000010981</v>
          </cell>
          <cell r="B43647" t="str">
            <v>DISPLAY HG371 - DPY-20X4BIG-PT-VD</v>
          </cell>
          <cell r="C43647" t="str">
            <v>HIBE</v>
          </cell>
          <cell r="D43647" t="str">
            <v>UN</v>
          </cell>
        </row>
        <row r="43648">
          <cell r="A43648" t="str">
            <v>I0000010982</v>
          </cell>
          <cell r="B43648" t="str">
            <v>BATERIA 18V 5.0 AH</v>
          </cell>
          <cell r="C43648" t="str">
            <v>HIBE</v>
          </cell>
          <cell r="D43648" t="str">
            <v>UN</v>
          </cell>
        </row>
        <row r="43649">
          <cell r="A43649" t="str">
            <v>I0000010983</v>
          </cell>
          <cell r="B43649" t="str">
            <v>SELECIONADORA JX1 - 192 4880mm</v>
          </cell>
          <cell r="C43649" t="str">
            <v>HIBE</v>
          </cell>
          <cell r="D43649" t="str">
            <v>UN</v>
          </cell>
        </row>
        <row r="43650">
          <cell r="A43650" t="str">
            <v>I0000010984</v>
          </cell>
          <cell r="B43650" t="str">
            <v>TORQUIMETRO ANALOGICO - CALIBRACAO</v>
          </cell>
          <cell r="C43650" t="str">
            <v>HIBE</v>
          </cell>
          <cell r="D43650" t="str">
            <v>UN</v>
          </cell>
        </row>
        <row r="43651">
          <cell r="A43651" t="str">
            <v>I0000010985</v>
          </cell>
          <cell r="B43651" t="str">
            <v>PAQUIMETRO DIGITAL - CALIBRACAO</v>
          </cell>
          <cell r="C43651" t="str">
            <v>HIBE</v>
          </cell>
          <cell r="D43651" t="str">
            <v>UN</v>
          </cell>
        </row>
        <row r="43652">
          <cell r="A43652" t="str">
            <v>I0000010986</v>
          </cell>
          <cell r="B43652" t="str">
            <v>MULTIMETRO DIGITAL - CALIBRACAO</v>
          </cell>
          <cell r="C43652" t="str">
            <v>HIBE</v>
          </cell>
          <cell r="D43652" t="str">
            <v>UN</v>
          </cell>
        </row>
        <row r="43653">
          <cell r="A43653" t="str">
            <v>I0000010987</v>
          </cell>
          <cell r="B43653" t="str">
            <v>DECIBILIMETRO - CALIBRACAO</v>
          </cell>
          <cell r="C43653" t="str">
            <v>HIBE</v>
          </cell>
          <cell r="D43653" t="str">
            <v>UN</v>
          </cell>
        </row>
        <row r="43654">
          <cell r="A43654" t="str">
            <v>I0000010988</v>
          </cell>
          <cell r="B43654" t="str">
            <v>DINAMOMETRO - CALIBRACAO</v>
          </cell>
          <cell r="C43654" t="str">
            <v>HIBE</v>
          </cell>
          <cell r="D43654" t="str">
            <v>UN</v>
          </cell>
        </row>
        <row r="43655">
          <cell r="A43655" t="str">
            <v>I0000010989</v>
          </cell>
          <cell r="B43655" t="str">
            <v>REGUA - CALIBRACAO</v>
          </cell>
          <cell r="C43655" t="str">
            <v>HIBE</v>
          </cell>
          <cell r="D43655" t="str">
            <v>UN</v>
          </cell>
        </row>
        <row r="43656">
          <cell r="A43656" t="str">
            <v>I0000010990</v>
          </cell>
          <cell r="B43656" t="str">
            <v>TENSIOMETRO DIGITAL - CALIBRACAO</v>
          </cell>
          <cell r="C43656" t="str">
            <v>HIBE</v>
          </cell>
          <cell r="D43656" t="str">
            <v>UN</v>
          </cell>
        </row>
        <row r="43657">
          <cell r="A43657" t="str">
            <v>I0000010991</v>
          </cell>
          <cell r="B43657" t="str">
            <v>CALIBRADOR DE FOLGA - CALIBRACAO</v>
          </cell>
          <cell r="C43657" t="str">
            <v>HIBE</v>
          </cell>
          <cell r="D43657" t="str">
            <v>UN</v>
          </cell>
        </row>
        <row r="43658">
          <cell r="A43658" t="str">
            <v>I0000010992</v>
          </cell>
          <cell r="B43658" t="str">
            <v>DUROMETRO - CALIBRACAO</v>
          </cell>
          <cell r="C43658" t="str">
            <v>HIBE</v>
          </cell>
          <cell r="D43658" t="str">
            <v>UN</v>
          </cell>
        </row>
        <row r="43659">
          <cell r="A43659" t="str">
            <v>I0000010993</v>
          </cell>
          <cell r="B43659" t="str">
            <v>MEDIDOR DE ESPESSURA - CALIBRACAO</v>
          </cell>
          <cell r="C43659" t="str">
            <v>HIBE</v>
          </cell>
          <cell r="D43659" t="str">
            <v>UN</v>
          </cell>
        </row>
        <row r="43660">
          <cell r="A43660" t="str">
            <v>I0000010994</v>
          </cell>
          <cell r="B43660" t="str">
            <v>MICROMETRO - CALIBRACAO</v>
          </cell>
          <cell r="C43660" t="str">
            <v>HIBE</v>
          </cell>
          <cell r="D43660" t="str">
            <v>UN</v>
          </cell>
        </row>
        <row r="43661">
          <cell r="A43661" t="str">
            <v>I0000010995</v>
          </cell>
          <cell r="B43661" t="str">
            <v>RELOGIO APALPADOR - CALIBRACAO</v>
          </cell>
          <cell r="C43661" t="str">
            <v>HIBE</v>
          </cell>
          <cell r="D43661" t="str">
            <v>UN</v>
          </cell>
        </row>
        <row r="43662">
          <cell r="A43662" t="str">
            <v>I0000010996</v>
          </cell>
          <cell r="B43662" t="str">
            <v>TERMOHIGROMETRO - CALIBRACAO</v>
          </cell>
          <cell r="C43662" t="str">
            <v>HIBE</v>
          </cell>
          <cell r="D43662" t="str">
            <v>UN</v>
          </cell>
        </row>
        <row r="43663">
          <cell r="A43663" t="str">
            <v>I0000010997</v>
          </cell>
          <cell r="B43663" t="str">
            <v>TACOMETRO - CALIBRACAO</v>
          </cell>
          <cell r="C43663" t="str">
            <v>HIBE</v>
          </cell>
          <cell r="D43663" t="str">
            <v>UN</v>
          </cell>
        </row>
        <row r="43664">
          <cell r="A43664" t="str">
            <v>I0000010998</v>
          </cell>
          <cell r="B43664" t="str">
            <v>ALTIMETRO - CALIBRACAO</v>
          </cell>
          <cell r="C43664" t="str">
            <v>HIBE</v>
          </cell>
          <cell r="D43664" t="str">
            <v>UN</v>
          </cell>
        </row>
        <row r="43665">
          <cell r="A43665" t="str">
            <v>I0000010999</v>
          </cell>
          <cell r="B43665" t="str">
            <v>TERMOMETRO DIG. INFRAVER  CALIBRACAO</v>
          </cell>
          <cell r="C43665" t="str">
            <v>HIBE</v>
          </cell>
          <cell r="D43665" t="str">
            <v>UN</v>
          </cell>
        </row>
        <row r="43666">
          <cell r="A43666" t="str">
            <v>I0000011000</v>
          </cell>
          <cell r="B43666" t="str">
            <v>ESTROBOSCOPIO - CALIBRACAO</v>
          </cell>
          <cell r="C43666" t="str">
            <v>HIBE</v>
          </cell>
          <cell r="D43666" t="str">
            <v>UN</v>
          </cell>
        </row>
        <row r="43667">
          <cell r="A43667" t="str">
            <v>I0000011001</v>
          </cell>
          <cell r="B43667" t="str">
            <v>OSCILOSCOPIO - CALIBRACAO</v>
          </cell>
          <cell r="C43667" t="str">
            <v>HIBE</v>
          </cell>
          <cell r="D43667" t="str">
            <v>UN</v>
          </cell>
        </row>
        <row r="43668">
          <cell r="A43668" t="str">
            <v>I0000011002</v>
          </cell>
          <cell r="B43668" t="str">
            <v>TERMOPAR - CALIBRACAO</v>
          </cell>
          <cell r="C43668" t="str">
            <v>HIBE</v>
          </cell>
          <cell r="D43668" t="str">
            <v>UN</v>
          </cell>
        </row>
        <row r="43669">
          <cell r="A43669" t="str">
            <v>I0000011003</v>
          </cell>
          <cell r="B43669" t="str">
            <v>MEDIDOR DE RESISTENCIA - CALIBRACAO</v>
          </cell>
          <cell r="C43669" t="str">
            <v>HIBE</v>
          </cell>
          <cell r="D43669" t="str">
            <v>UN</v>
          </cell>
        </row>
        <row r="43670">
          <cell r="A43670" t="str">
            <v>I0000011004</v>
          </cell>
          <cell r="B43670" t="str">
            <v>TRACADOR DE ALTURA - CALIBRACAO</v>
          </cell>
          <cell r="C43670" t="str">
            <v>HIBE</v>
          </cell>
          <cell r="D43670" t="str">
            <v>UN</v>
          </cell>
        </row>
        <row r="43671">
          <cell r="A43671" t="str">
            <v>I0000011005</v>
          </cell>
          <cell r="B43671" t="str">
            <v>HASTE PADRAO - CALIBRACAO</v>
          </cell>
          <cell r="C43671" t="str">
            <v>HIBE</v>
          </cell>
          <cell r="D43671" t="str">
            <v>UN</v>
          </cell>
        </row>
        <row r="43672">
          <cell r="A43672" t="str">
            <v>I0000011006</v>
          </cell>
          <cell r="B43672" t="str">
            <v>CONTROLADOR DE TEMPERATURA - CALIBRACAO</v>
          </cell>
          <cell r="C43672" t="str">
            <v>HIBE</v>
          </cell>
          <cell r="D43672" t="str">
            <v>UN</v>
          </cell>
        </row>
        <row r="43673">
          <cell r="A43673" t="str">
            <v>I0000011007</v>
          </cell>
          <cell r="B43673" t="str">
            <v>FACA P2006 ROTATIVAS 580X65X17</v>
          </cell>
          <cell r="C43673" t="str">
            <v>HIBE</v>
          </cell>
          <cell r="D43673" t="str">
            <v>UN</v>
          </cell>
        </row>
        <row r="43674">
          <cell r="A43674" t="str">
            <v>I0000011036</v>
          </cell>
          <cell r="B43674" t="str">
            <v>BANNER ACAO SOLIDARIA</v>
          </cell>
          <cell r="C43674" t="str">
            <v>HIBE</v>
          </cell>
          <cell r="D43674" t="str">
            <v>UN</v>
          </cell>
        </row>
        <row r="43675">
          <cell r="A43675" t="str">
            <v>I0000011038</v>
          </cell>
          <cell r="B43675" t="str">
            <v>EVENTOS E PATROCINIOS</v>
          </cell>
          <cell r="C43675" t="str">
            <v>SERV</v>
          </cell>
          <cell r="D43675" t="str">
            <v>UN</v>
          </cell>
        </row>
        <row r="43676">
          <cell r="A43676" t="str">
            <v>I0000011039</v>
          </cell>
          <cell r="B43676" t="str">
            <v>APARELHO ESFIGMOMANOMETRO CALIBRACAO</v>
          </cell>
          <cell r="C43676" t="str">
            <v>HIBE</v>
          </cell>
          <cell r="D43676" t="str">
            <v>UN</v>
          </cell>
        </row>
        <row r="43677">
          <cell r="A43677" t="str">
            <v>I0000011040</v>
          </cell>
          <cell r="B43677" t="str">
            <v>PORTA TUDO PARA CONE</v>
          </cell>
          <cell r="C43677" t="str">
            <v>HIBE</v>
          </cell>
          <cell r="D43677" t="str">
            <v>UN</v>
          </cell>
        </row>
        <row r="43678">
          <cell r="A43678" t="str">
            <v>I0000011041</v>
          </cell>
          <cell r="B43678" t="str">
            <v>FAIXA TIPO CAMISA REFLETIVA INFERIOR</v>
          </cell>
          <cell r="C43678" t="str">
            <v>HIBE</v>
          </cell>
          <cell r="D43678" t="str">
            <v>UN</v>
          </cell>
        </row>
        <row r="43679">
          <cell r="A43679" t="str">
            <v>I0000011042</v>
          </cell>
          <cell r="B43679" t="str">
            <v>FAIXA TIPO CAMISA REFLETIVA SUPERIOR</v>
          </cell>
          <cell r="C43679" t="str">
            <v>HIBE</v>
          </cell>
          <cell r="D43679" t="str">
            <v>UN</v>
          </cell>
        </row>
        <row r="43680">
          <cell r="A43680" t="str">
            <v>I0000011043</v>
          </cell>
          <cell r="B43680" t="str">
            <v>ASSENTO PREMIER</v>
          </cell>
          <cell r="C43680" t="str">
            <v>HIBE</v>
          </cell>
          <cell r="D43680" t="str">
            <v>UN</v>
          </cell>
        </row>
        <row r="43681">
          <cell r="A43681" t="str">
            <v>I0000011044</v>
          </cell>
          <cell r="B43681" t="str">
            <v>BACIA LOREN PARA CXA ACOPLADA</v>
          </cell>
          <cell r="C43681" t="str">
            <v>HIBE</v>
          </cell>
          <cell r="D43681" t="str">
            <v>UN</v>
          </cell>
        </row>
        <row r="43682">
          <cell r="A43682" t="str">
            <v>I0000011045</v>
          </cell>
          <cell r="B43682" t="str">
            <v>CAIXA ACOP LOREN P/BACIA</v>
          </cell>
          <cell r="C43682" t="str">
            <v>HIBE</v>
          </cell>
          <cell r="D43682" t="str">
            <v>UN</v>
          </cell>
        </row>
        <row r="43683">
          <cell r="A43683" t="str">
            <v>I0000011046</v>
          </cell>
          <cell r="B43683" t="str">
            <v>CUBA CELITE EMB 49X33 OVAL</v>
          </cell>
          <cell r="C43683" t="str">
            <v>HIBE</v>
          </cell>
          <cell r="D43683" t="str">
            <v>UN</v>
          </cell>
        </row>
        <row r="43684">
          <cell r="A43684" t="str">
            <v>I0000011047</v>
          </cell>
          <cell r="B43684" t="str">
            <v>ENGATE PLASTICO 40CM</v>
          </cell>
          <cell r="C43684" t="str">
            <v>HIBE</v>
          </cell>
          <cell r="D43684" t="str">
            <v>UN</v>
          </cell>
        </row>
        <row r="43685">
          <cell r="A43685" t="str">
            <v>I0000011048</v>
          </cell>
          <cell r="B43685" t="str">
            <v>ESPUDE UNIV 2 BS5 ASTRA</v>
          </cell>
          <cell r="C43685" t="str">
            <v>HIBE</v>
          </cell>
          <cell r="D43685" t="str">
            <v>UN</v>
          </cell>
        </row>
        <row r="43686">
          <cell r="A43686" t="str">
            <v>I0000011049</v>
          </cell>
          <cell r="B43686" t="str">
            <v>MICTORIO FIORI S/KIT DALIA</v>
          </cell>
          <cell r="C43686" t="str">
            <v>HIBE</v>
          </cell>
          <cell r="D43686" t="str">
            <v>UN</v>
          </cell>
        </row>
        <row r="43687">
          <cell r="A43687" t="str">
            <v>I0000011050</v>
          </cell>
          <cell r="B43687" t="str">
            <v>PARAFUSO P/LOUCA LIDER S10</v>
          </cell>
          <cell r="C43687" t="str">
            <v>HIBE</v>
          </cell>
          <cell r="D43687" t="str">
            <v>UN</v>
          </cell>
        </row>
        <row r="43688">
          <cell r="A43688" t="str">
            <v>I0000011051</v>
          </cell>
          <cell r="B43688" t="str">
            <v>SIFAO SIMPLES SANF TUBO EXT</v>
          </cell>
          <cell r="C43688" t="str">
            <v>HIBE</v>
          </cell>
          <cell r="D43688" t="str">
            <v>UN</v>
          </cell>
        </row>
        <row r="43689">
          <cell r="A43689" t="str">
            <v>I0000011052</v>
          </cell>
          <cell r="B43689" t="str">
            <v>VALVULA LAV S/LADRAO S/UNH</v>
          </cell>
          <cell r="C43689" t="str">
            <v>HIBE</v>
          </cell>
          <cell r="D43689" t="str">
            <v>UN</v>
          </cell>
        </row>
        <row r="43690">
          <cell r="A43690" t="str">
            <v>I0000011053</v>
          </cell>
          <cell r="B43690" t="str">
            <v>VALVULA MICTORIO 10021 CANO 20CM</v>
          </cell>
          <cell r="C43690" t="str">
            <v>HIBE</v>
          </cell>
          <cell r="D43690" t="str">
            <v>UN</v>
          </cell>
        </row>
        <row r="43691">
          <cell r="A43691" t="str">
            <v>I0000011054</v>
          </cell>
          <cell r="B43691" t="str">
            <v>ALUGUEL DE MOTONIVELADORA E TRATOR</v>
          </cell>
          <cell r="C43691" t="str">
            <v>SERV</v>
          </cell>
          <cell r="D43691" t="str">
            <v>UN</v>
          </cell>
        </row>
        <row r="43692">
          <cell r="A43692" t="str">
            <v>I0000011055</v>
          </cell>
          <cell r="B43692" t="str">
            <v>CADEIRA ADDIT TELA PT ASSENTO C/BRACO</v>
          </cell>
          <cell r="C43692" t="str">
            <v>HIBE</v>
          </cell>
          <cell r="D43692" t="str">
            <v>UN</v>
          </cell>
        </row>
        <row r="43693">
          <cell r="A43693" t="str">
            <v>I0000011056</v>
          </cell>
          <cell r="B43693" t="str">
            <v>CADEIRA STANDART 05-03.07</v>
          </cell>
          <cell r="C43693" t="str">
            <v>HIBE</v>
          </cell>
          <cell r="D43693" t="str">
            <v>UN</v>
          </cell>
        </row>
        <row r="43694">
          <cell r="A43694" t="str">
            <v>I0000011057</v>
          </cell>
          <cell r="B43694" t="str">
            <v>MANTA DE BORRACHA LATEX NATURAL - 5MM</v>
          </cell>
          <cell r="C43694" t="str">
            <v>HIBE</v>
          </cell>
          <cell r="D43694" t="str">
            <v>M</v>
          </cell>
        </row>
        <row r="43695">
          <cell r="A43695" t="str">
            <v>I0000011058</v>
          </cell>
          <cell r="B43695" t="str">
            <v>ACOPLAMENTO COMPLETO - INJETORA</v>
          </cell>
          <cell r="C43695" t="str">
            <v>HIBE</v>
          </cell>
          <cell r="D43695" t="str">
            <v>UN</v>
          </cell>
        </row>
        <row r="43696">
          <cell r="A43696" t="str">
            <v>I0000011059</v>
          </cell>
          <cell r="B43696" t="str">
            <v>PLACA MAGNETICA 150X300X53MM</v>
          </cell>
          <cell r="C43696" t="str">
            <v>HIBE</v>
          </cell>
          <cell r="D43696" t="str">
            <v>UN</v>
          </cell>
        </row>
        <row r="43697">
          <cell r="A43697" t="str">
            <v>I000001106</v>
          </cell>
          <cell r="B43697" t="str">
            <v>ESTRUTURA TIP DRIVE-THRU FASE 1 SA230200</v>
          </cell>
          <cell r="C43697" t="str">
            <v>HIBE</v>
          </cell>
          <cell r="D43697" t="str">
            <v>UN</v>
          </cell>
        </row>
        <row r="43698">
          <cell r="A43698" t="str">
            <v>I0000011060</v>
          </cell>
          <cell r="B43698" t="str">
            <v>BANCO ERGON SEMISSENTADO STEEL</v>
          </cell>
          <cell r="C43698" t="str">
            <v>HIBE</v>
          </cell>
          <cell r="D43698" t="str">
            <v>UN</v>
          </cell>
        </row>
        <row r="43699">
          <cell r="A43699" t="str">
            <v>I0000011061</v>
          </cell>
          <cell r="B43699" t="str">
            <v>TELA SOLDADA EQ045 2,000 M 3,00 M</v>
          </cell>
          <cell r="C43699" t="str">
            <v>HIBE</v>
          </cell>
          <cell r="D43699" t="str">
            <v>PEÇ</v>
          </cell>
        </row>
        <row r="43700">
          <cell r="A43700" t="str">
            <v>I0000011065</v>
          </cell>
          <cell r="B43700" t="str">
            <v>ESTRUTURA TIP DRIVE-IN FASE 1 SA230200</v>
          </cell>
          <cell r="C43700" t="str">
            <v>HIBE</v>
          </cell>
          <cell r="D43700" t="str">
            <v>UN</v>
          </cell>
        </row>
        <row r="43701">
          <cell r="A43701" t="str">
            <v>I0000011066</v>
          </cell>
          <cell r="B43701" t="str">
            <v>ESTRUTURA TIP DRIVE-THRU FASE 2 SA230200</v>
          </cell>
          <cell r="C43701" t="str">
            <v>HIBE</v>
          </cell>
          <cell r="D43701" t="str">
            <v>UN</v>
          </cell>
        </row>
        <row r="43702">
          <cell r="A43702" t="str">
            <v>I0000011067</v>
          </cell>
          <cell r="B43702" t="str">
            <v>ESTRUTURA TIP DRIVE-IN FASE 2 SA230200</v>
          </cell>
          <cell r="C43702" t="str">
            <v>HIBE</v>
          </cell>
          <cell r="D43702" t="str">
            <v>UN</v>
          </cell>
        </row>
        <row r="43703">
          <cell r="A43703" t="str">
            <v>I0000011069</v>
          </cell>
          <cell r="B43703" t="str">
            <v>ESTRUTURA TIP DRIVE-IN FASE 3 SA230200</v>
          </cell>
          <cell r="C43703" t="str">
            <v>HIBE</v>
          </cell>
          <cell r="D43703" t="str">
            <v>UN</v>
          </cell>
        </row>
        <row r="43704">
          <cell r="A43704" t="str">
            <v>I0000011071</v>
          </cell>
          <cell r="B43704" t="str">
            <v>USCAMAQ R/STR SP24VCC-1835P51 - 44831.01</v>
          </cell>
          <cell r="C43704" t="str">
            <v>HIBE</v>
          </cell>
          <cell r="D43704" t="str">
            <v>UN</v>
          </cell>
        </row>
        <row r="43705">
          <cell r="A43705" t="str">
            <v>I0000011072</v>
          </cell>
          <cell r="B43705" t="str">
            <v>MOTOR TRIFASICO 0,25KW - 220/380VAC</v>
          </cell>
          <cell r="C43705" t="str">
            <v>HIBE</v>
          </cell>
          <cell r="D43705" t="str">
            <v>UN</v>
          </cell>
        </row>
        <row r="43706">
          <cell r="A43706" t="str">
            <v>I0000011073</v>
          </cell>
          <cell r="B43706" t="str">
            <v>SENSOR MAGNETICO D-M9P PNP</v>
          </cell>
          <cell r="C43706" t="str">
            <v>HIBE</v>
          </cell>
          <cell r="D43706" t="str">
            <v>UN</v>
          </cell>
        </row>
        <row r="43707">
          <cell r="A43707" t="str">
            <v>I0000011074</v>
          </cell>
          <cell r="B43707" t="str">
            <v>SENSOR INDUTIVO M8 PNP NF 3 FIOS 6-36VDC</v>
          </cell>
          <cell r="C43707" t="str">
            <v>HIBE</v>
          </cell>
          <cell r="D43707" t="str">
            <v>UN</v>
          </cell>
        </row>
        <row r="43708">
          <cell r="A43708" t="str">
            <v>I0000011075</v>
          </cell>
          <cell r="B43708" t="str">
            <v>CUBA PLASTICA FR600 BEBEDOURO IBBL</v>
          </cell>
          <cell r="C43708" t="str">
            <v>HIBE</v>
          </cell>
          <cell r="D43708" t="str">
            <v>UN</v>
          </cell>
        </row>
        <row r="43709">
          <cell r="A43709" t="str">
            <v>I0000011076</v>
          </cell>
          <cell r="B43709" t="str">
            <v>JOELHO DE PVC 45 GRAUS ESGOTO 100MM</v>
          </cell>
          <cell r="C43709" t="str">
            <v>HIBE</v>
          </cell>
          <cell r="D43709" t="str">
            <v>UN</v>
          </cell>
        </row>
        <row r="43710">
          <cell r="A43710" t="str">
            <v>I0000011077</v>
          </cell>
          <cell r="B43710" t="str">
            <v>JOELHO DE PVC 90 GRAUS ESGOTO 100MM</v>
          </cell>
          <cell r="C43710" t="str">
            <v>HIBE</v>
          </cell>
          <cell r="D43710" t="str">
            <v>UN</v>
          </cell>
        </row>
        <row r="43711">
          <cell r="A43711" t="str">
            <v>I0000011078</v>
          </cell>
          <cell r="B43711" t="str">
            <v>MANTA DE BORRACHA 6MM NA COR PRETA</v>
          </cell>
          <cell r="C43711" t="str">
            <v>HIBE</v>
          </cell>
          <cell r="D43711" t="str">
            <v>M</v>
          </cell>
        </row>
        <row r="43712">
          <cell r="A43712" t="str">
            <v>I0000011079</v>
          </cell>
          <cell r="B43712" t="str">
            <v>MANGUEIRA MONTADA 100R17-04 M5001-M5202</v>
          </cell>
          <cell r="C43712" t="str">
            <v>HIBE</v>
          </cell>
          <cell r="D43712" t="str">
            <v>UN</v>
          </cell>
        </row>
        <row r="43713">
          <cell r="A43713" t="str">
            <v>I0000011080</v>
          </cell>
          <cell r="B43713" t="str">
            <v>MANGUEIRA MONTADA 100R17-04 M5001-M5203</v>
          </cell>
          <cell r="C43713" t="str">
            <v>HIBE</v>
          </cell>
          <cell r="D43713" t="str">
            <v>UN</v>
          </cell>
        </row>
        <row r="43714">
          <cell r="A43714" t="str">
            <v>I0000011081</v>
          </cell>
          <cell r="B43714" t="str">
            <v>CONEXAO TERMINAL MACHO FIXO 5202-14-04</v>
          </cell>
          <cell r="C43714" t="str">
            <v>HIBE</v>
          </cell>
          <cell r="D43714" t="str">
            <v>UN</v>
          </cell>
        </row>
        <row r="43715">
          <cell r="A43715" t="str">
            <v>I0000011082</v>
          </cell>
          <cell r="B43715" t="str">
            <v>BICO PARA TESTE 0,9 X25,00X92,00</v>
          </cell>
          <cell r="C43715" t="str">
            <v>HIBE</v>
          </cell>
          <cell r="D43715" t="str">
            <v>UN</v>
          </cell>
        </row>
        <row r="43716">
          <cell r="A43716" t="str">
            <v>I0000011083</v>
          </cell>
          <cell r="B43716" t="str">
            <v>ACOPLAMENTO FLEXIVEL COMPLETO - AC60</v>
          </cell>
          <cell r="C43716" t="str">
            <v>HIBE</v>
          </cell>
          <cell r="D43716" t="str">
            <v>UN</v>
          </cell>
        </row>
        <row r="43717">
          <cell r="A43717" t="str">
            <v>I0000011084</v>
          </cell>
          <cell r="B43717" t="str">
            <v>ASSENTO CLX25 - COD: 2319330</v>
          </cell>
          <cell r="C43717" t="str">
            <v>HIBE</v>
          </cell>
          <cell r="D43717" t="str">
            <v>UN</v>
          </cell>
        </row>
        <row r="43718">
          <cell r="A43718" t="str">
            <v>I0000011085</v>
          </cell>
          <cell r="B43718" t="str">
            <v>BANCO EMPILHADEIRA FMX17</v>
          </cell>
          <cell r="C43718" t="str">
            <v>HIBE</v>
          </cell>
          <cell r="D43718" t="str">
            <v>UN</v>
          </cell>
        </row>
        <row r="43719">
          <cell r="A43719" t="str">
            <v>I0000011086</v>
          </cell>
          <cell r="B43719" t="str">
            <v>BANCO EMPILHADEIRA FME17</v>
          </cell>
          <cell r="C43719" t="str">
            <v>HIBE</v>
          </cell>
          <cell r="D43719" t="str">
            <v>UN</v>
          </cell>
        </row>
        <row r="43720">
          <cell r="A43720" t="str">
            <v>I0000011087</v>
          </cell>
          <cell r="B43720" t="str">
            <v>BANCO EMPILHADEIRA RX50</v>
          </cell>
          <cell r="C43720" t="str">
            <v>HIBE</v>
          </cell>
          <cell r="D43720" t="str">
            <v>UN</v>
          </cell>
        </row>
        <row r="43721">
          <cell r="A43721" t="str">
            <v>I0000011088</v>
          </cell>
          <cell r="B43721" t="str">
            <v>BANCO EMPILHADEIRA EFG115</v>
          </cell>
          <cell r="C43721" t="str">
            <v>HIBE</v>
          </cell>
          <cell r="D43721" t="str">
            <v>UN</v>
          </cell>
        </row>
        <row r="43722">
          <cell r="A43722" t="str">
            <v>I0000011089</v>
          </cell>
          <cell r="B43722" t="str">
            <v>QUADRO COMANDO 500X400X200MM S/ FLANGE</v>
          </cell>
          <cell r="C43722" t="str">
            <v>HIBE</v>
          </cell>
          <cell r="D43722" t="str">
            <v>UN</v>
          </cell>
        </row>
        <row r="43723">
          <cell r="A43723" t="str">
            <v>I0000011090</v>
          </cell>
          <cell r="B43723" t="str">
            <v>CANALETA CINZA 50X30 SEMI-ABERTA C/ 2M</v>
          </cell>
          <cell r="C43723" t="str">
            <v>HIBE</v>
          </cell>
          <cell r="D43723" t="str">
            <v>UN</v>
          </cell>
        </row>
        <row r="43724">
          <cell r="A43724" t="str">
            <v>I0000011091</v>
          </cell>
          <cell r="B43724" t="str">
            <v>CANALETA CINZA 50X30 ABERTA C/ 2M</v>
          </cell>
          <cell r="C43724" t="str">
            <v>HIBE</v>
          </cell>
          <cell r="D43724" t="str">
            <v>UN</v>
          </cell>
        </row>
        <row r="43725">
          <cell r="A43725" t="str">
            <v>I0000011092</v>
          </cell>
          <cell r="B43725" t="str">
            <v>CANALETA CINZA 50X30 FECHADA C/ 2M</v>
          </cell>
          <cell r="C43725" t="str">
            <v>HIBE</v>
          </cell>
          <cell r="D43725" t="str">
            <v>UN</v>
          </cell>
        </row>
        <row r="43726">
          <cell r="A43726" t="str">
            <v>I0000011093</v>
          </cell>
          <cell r="B43726" t="str">
            <v>FONTE ALIMENTACAO 220VAC / 24VDC - 10A</v>
          </cell>
          <cell r="C43726" t="str">
            <v>HIBE</v>
          </cell>
          <cell r="D43726" t="str">
            <v>UN</v>
          </cell>
        </row>
        <row r="43727">
          <cell r="A43727" t="str">
            <v>I0000011094</v>
          </cell>
          <cell r="B43727" t="str">
            <v>SENSOR MAGNETICO - D-M9P - PNP - 24VDC</v>
          </cell>
          <cell r="C43727" t="str">
            <v>HIBE</v>
          </cell>
          <cell r="D43727" t="str">
            <v>UN</v>
          </cell>
        </row>
        <row r="43728">
          <cell r="A43728" t="str">
            <v>I0000011095</v>
          </cell>
          <cell r="B43728" t="str">
            <v>SINALEIRO LED VERDE FURO 22MM - 24VDC</v>
          </cell>
          <cell r="C43728" t="str">
            <v>HIBE</v>
          </cell>
          <cell r="D43728" t="str">
            <v>UN</v>
          </cell>
        </row>
        <row r="43729">
          <cell r="A43729" t="str">
            <v>I0000011096</v>
          </cell>
          <cell r="B43729" t="str">
            <v>BOTAO COMANDO LIGA/DESLIGA C/ 1NA+1NF</v>
          </cell>
          <cell r="C43729" t="str">
            <v>HIBE</v>
          </cell>
          <cell r="D43729" t="str">
            <v>UN</v>
          </cell>
        </row>
        <row r="43730">
          <cell r="A43730" t="str">
            <v>I0000011097</v>
          </cell>
          <cell r="B43730" t="str">
            <v>CONTATOR TRIPOLAR 24VDC - 1NA+1NF - 10A</v>
          </cell>
          <cell r="C43730" t="str">
            <v>HIBE</v>
          </cell>
          <cell r="D43730" t="str">
            <v>UN</v>
          </cell>
        </row>
        <row r="43731">
          <cell r="A43731" t="str">
            <v>I0000011098</v>
          </cell>
          <cell r="B43731" t="str">
            <v>FLANGE - 8410397</v>
          </cell>
          <cell r="C43731" t="str">
            <v>HIBE</v>
          </cell>
          <cell r="D43731" t="str">
            <v>UN</v>
          </cell>
        </row>
        <row r="43732">
          <cell r="A43732" t="str">
            <v>I0000011099</v>
          </cell>
          <cell r="B43732" t="str">
            <v>RETENTOR 20X35X6</v>
          </cell>
          <cell r="C43732" t="str">
            <v>HIBE</v>
          </cell>
          <cell r="D43732" t="str">
            <v>UN</v>
          </cell>
        </row>
        <row r="43733">
          <cell r="A43733" t="str">
            <v>I0000011100</v>
          </cell>
          <cell r="B43733" t="str">
            <v>ROLAMENTO 6002 RS</v>
          </cell>
          <cell r="C43733" t="str">
            <v>HIBE</v>
          </cell>
          <cell r="D43733" t="str">
            <v>UN</v>
          </cell>
        </row>
        <row r="43734">
          <cell r="A43734" t="str">
            <v>I0000011101</v>
          </cell>
          <cell r="B43734" t="str">
            <v>ROLAMENTO 6002 ZZ</v>
          </cell>
          <cell r="C43734" t="str">
            <v>HIBE</v>
          </cell>
          <cell r="D43734" t="str">
            <v>UN</v>
          </cell>
        </row>
        <row r="43735">
          <cell r="A43735" t="str">
            <v>I0000011102</v>
          </cell>
          <cell r="B43735" t="str">
            <v>ROLAMENTO 6002</v>
          </cell>
          <cell r="C43735" t="str">
            <v>HIBE</v>
          </cell>
          <cell r="D43735" t="str">
            <v>UN</v>
          </cell>
        </row>
        <row r="43736">
          <cell r="A43736" t="str">
            <v>I0000011103</v>
          </cell>
          <cell r="B43736" t="str">
            <v>SERVICO DE VULCANIZACAO ESTEIRA/CORREIA</v>
          </cell>
          <cell r="C43736" t="str">
            <v>SERV</v>
          </cell>
          <cell r="D43736" t="str">
            <v>UN</v>
          </cell>
        </row>
        <row r="43737">
          <cell r="A43737" t="str">
            <v>I0000011104</v>
          </cell>
          <cell r="B43737" t="str">
            <v>SENSOR INDUTIVO M8 NPN - (04.08.0405)</v>
          </cell>
          <cell r="C43737" t="str">
            <v>HIBE</v>
          </cell>
          <cell r="D43737" t="str">
            <v>UN</v>
          </cell>
        </row>
        <row r="43738">
          <cell r="A43738" t="str">
            <v>I0000011105</v>
          </cell>
          <cell r="B43738" t="str">
            <v>COENTRO</v>
          </cell>
          <cell r="C43738" t="str">
            <v>HIBE</v>
          </cell>
          <cell r="D43738" t="str">
            <v>UN</v>
          </cell>
        </row>
        <row r="43739">
          <cell r="A43739" t="str">
            <v>I0000011106</v>
          </cell>
          <cell r="B43739" t="str">
            <v>CEBOLINHA</v>
          </cell>
          <cell r="C43739" t="str">
            <v>HIBE</v>
          </cell>
          <cell r="D43739" t="str">
            <v>UN</v>
          </cell>
        </row>
        <row r="43740">
          <cell r="A43740" t="str">
            <v>I0000011107</v>
          </cell>
          <cell r="B43740" t="str">
            <v>PANELA ALUMINIO 25CM x 10CM</v>
          </cell>
          <cell r="C43740" t="str">
            <v>HIBE</v>
          </cell>
          <cell r="D43740" t="str">
            <v>UN</v>
          </cell>
        </row>
        <row r="43741">
          <cell r="A43741" t="str">
            <v>I0000011108</v>
          </cell>
          <cell r="B43741" t="str">
            <v>CHAVE ALLEN LONGA ABAULADA 17 MM</v>
          </cell>
          <cell r="C43741" t="str">
            <v>HIBE</v>
          </cell>
          <cell r="D43741" t="str">
            <v>UN</v>
          </cell>
        </row>
        <row r="43742">
          <cell r="A43742" t="str">
            <v>I0000011109</v>
          </cell>
          <cell r="B43742" t="str">
            <v>PINO EXTRATOR Ø 6 X 400 MM</v>
          </cell>
          <cell r="C43742" t="str">
            <v>HIBE</v>
          </cell>
          <cell r="D43742" t="str">
            <v>UN</v>
          </cell>
        </row>
        <row r="43743">
          <cell r="A43743" t="str">
            <v>I0000011110</v>
          </cell>
          <cell r="B43743" t="str">
            <v>ALICATE DE PRESSAO</v>
          </cell>
          <cell r="C43743" t="str">
            <v>HIBE</v>
          </cell>
          <cell r="D43743" t="str">
            <v>UN</v>
          </cell>
        </row>
        <row r="43744">
          <cell r="A43744" t="str">
            <v>I0000011111</v>
          </cell>
          <cell r="B43744" t="str">
            <v>JOGO DE CHAVE DE FENDA</v>
          </cell>
          <cell r="C43744" t="str">
            <v>HIBE</v>
          </cell>
          <cell r="D43744" t="str">
            <v>UN</v>
          </cell>
        </row>
        <row r="43745">
          <cell r="A43745" t="str">
            <v>I0000011112</v>
          </cell>
          <cell r="B43745" t="str">
            <v>JOGO DE CHAVE ESTRELA 6 - 32 MM 12 PÇS</v>
          </cell>
          <cell r="C43745" t="str">
            <v>HIBE</v>
          </cell>
          <cell r="D43745" t="str">
            <v>UN</v>
          </cell>
        </row>
        <row r="43746">
          <cell r="A43746" t="str">
            <v>I0000011113</v>
          </cell>
          <cell r="B43746" t="str">
            <v>CHAVE INGLESA 8 POLEGADAS</v>
          </cell>
          <cell r="C43746" t="str">
            <v>HIBE</v>
          </cell>
          <cell r="D43746" t="str">
            <v>UN</v>
          </cell>
        </row>
        <row r="43747">
          <cell r="A43747" t="str">
            <v>I0000011114</v>
          </cell>
          <cell r="B43747" t="str">
            <v>ALICATE BOMBA DAGUA 10 POLEGADAS</v>
          </cell>
          <cell r="C43747" t="str">
            <v>HIBE</v>
          </cell>
          <cell r="D43747" t="str">
            <v>UN</v>
          </cell>
        </row>
        <row r="43748">
          <cell r="A43748" t="str">
            <v>I0000011115</v>
          </cell>
          <cell r="B43748" t="str">
            <v>JOGO DE MACHO MANUAL M3 X 0,5</v>
          </cell>
          <cell r="C43748" t="str">
            <v>HIBE</v>
          </cell>
          <cell r="D43748" t="str">
            <v>UN</v>
          </cell>
        </row>
        <row r="43749">
          <cell r="A43749" t="str">
            <v>I0000011116</v>
          </cell>
          <cell r="B43749" t="str">
            <v>JOGO DE MACHO MANUAL M4 X 0,7</v>
          </cell>
          <cell r="C43749" t="str">
            <v>HIBE</v>
          </cell>
          <cell r="D43749" t="str">
            <v>UN</v>
          </cell>
        </row>
        <row r="43750">
          <cell r="A43750" t="str">
            <v>I0000011117</v>
          </cell>
          <cell r="B43750" t="str">
            <v>JOGO DE MACHO MANUAL M5 X 0,8</v>
          </cell>
          <cell r="C43750" t="str">
            <v>HIBE</v>
          </cell>
          <cell r="D43750" t="str">
            <v>UN</v>
          </cell>
        </row>
        <row r="43751">
          <cell r="A43751" t="str">
            <v>I0000011118</v>
          </cell>
          <cell r="B43751" t="str">
            <v>JOGO DE MACHO MANUAL M6 X 1,0</v>
          </cell>
          <cell r="C43751" t="str">
            <v>HIBE</v>
          </cell>
          <cell r="D43751" t="str">
            <v>UN</v>
          </cell>
        </row>
        <row r="43752">
          <cell r="A43752" t="str">
            <v>I0000011119</v>
          </cell>
          <cell r="B43752" t="str">
            <v>JOGO DE MACHO MANUAL M8 X 1,25</v>
          </cell>
          <cell r="C43752" t="str">
            <v>HIBE</v>
          </cell>
          <cell r="D43752" t="str">
            <v>UN</v>
          </cell>
        </row>
        <row r="43753">
          <cell r="A43753" t="str">
            <v>I0000011120</v>
          </cell>
          <cell r="B43753" t="str">
            <v>JOGO DE MACHO MANUAL M10 X 1,50</v>
          </cell>
          <cell r="C43753" t="str">
            <v>HIBE</v>
          </cell>
          <cell r="D43753" t="str">
            <v>UN</v>
          </cell>
        </row>
        <row r="43754">
          <cell r="A43754" t="str">
            <v>I0000011121</v>
          </cell>
          <cell r="B43754" t="str">
            <v>JOGO DE MACHO MANUAL M12 X 1,75</v>
          </cell>
          <cell r="C43754" t="str">
            <v>HIBE</v>
          </cell>
          <cell r="D43754" t="str">
            <v>UN</v>
          </cell>
        </row>
        <row r="43755">
          <cell r="A43755" t="str">
            <v>I0000011122</v>
          </cell>
          <cell r="B43755" t="str">
            <v>CALCA ELET PROTERA RISCO2 CZ  CA40020 G</v>
          </cell>
          <cell r="C43755" t="str">
            <v>HIBE</v>
          </cell>
          <cell r="D43755" t="str">
            <v>UN</v>
          </cell>
        </row>
        <row r="43756">
          <cell r="A43756" t="str">
            <v>I0000011123</v>
          </cell>
          <cell r="B43756" t="str">
            <v>CAPUZ ELETR  BALACLAVA  CZ CA: 44923</v>
          </cell>
          <cell r="C43756" t="str">
            <v>HIBE</v>
          </cell>
          <cell r="D43756" t="str">
            <v>UN</v>
          </cell>
        </row>
        <row r="43757">
          <cell r="A43757" t="str">
            <v>I0000011124</v>
          </cell>
          <cell r="B43757" t="str">
            <v>CAMISA CZ MED PROTERA RISCO2  CA 40019 G</v>
          </cell>
          <cell r="C43757" t="str">
            <v>HIBE</v>
          </cell>
          <cell r="D43757" t="str">
            <v>UN</v>
          </cell>
        </row>
        <row r="43758">
          <cell r="A43758" t="str">
            <v>I0000011125</v>
          </cell>
          <cell r="B43758" t="str">
            <v>CRUZETA FUNDIDA E USINADA C/ 2 TIRANTES</v>
          </cell>
          <cell r="C43758" t="str">
            <v>HIBE</v>
          </cell>
          <cell r="D43758" t="str">
            <v>UN</v>
          </cell>
        </row>
        <row r="43759">
          <cell r="A43759" t="str">
            <v>I0000011126</v>
          </cell>
          <cell r="B43759" t="str">
            <v>JOGO CHAVE COMBINADA 1B-17M</v>
          </cell>
          <cell r="C43759" t="str">
            <v>HIBE</v>
          </cell>
          <cell r="D43759" t="str">
            <v>UN</v>
          </cell>
        </row>
        <row r="43760">
          <cell r="A43760" t="str">
            <v>I0000011127</v>
          </cell>
          <cell r="B43760" t="str">
            <v>BATERIA 180A 12V - M180BD</v>
          </cell>
          <cell r="C43760" t="str">
            <v>HIBE</v>
          </cell>
          <cell r="D43760" t="str">
            <v>UN</v>
          </cell>
        </row>
        <row r="43761">
          <cell r="A43761" t="str">
            <v>I0000011128</v>
          </cell>
          <cell r="B43761" t="str">
            <v>SERVICO DE CONSERTO EM COLUNA INJET 200T</v>
          </cell>
          <cell r="C43761" t="str">
            <v>SERV</v>
          </cell>
          <cell r="D43761" t="str">
            <v>UN</v>
          </cell>
        </row>
        <row r="43762">
          <cell r="A43762" t="str">
            <v>I0000011129</v>
          </cell>
          <cell r="B43762" t="str">
            <v>SERVICO DE CONSERTO EM COLUNA INJET 320T</v>
          </cell>
          <cell r="C43762" t="str">
            <v>SERV</v>
          </cell>
          <cell r="D43762" t="str">
            <v>UN</v>
          </cell>
        </row>
        <row r="43763">
          <cell r="A43763" t="str">
            <v>I0000011130</v>
          </cell>
          <cell r="B43763" t="str">
            <v>SERVICO DE CONSERTO EM COLUNA INJET 260T</v>
          </cell>
          <cell r="C43763" t="str">
            <v>SERV</v>
          </cell>
          <cell r="D43763" t="str">
            <v>UN</v>
          </cell>
        </row>
        <row r="43764">
          <cell r="A43764" t="str">
            <v>I0000011131</v>
          </cell>
          <cell r="B43764" t="str">
            <v>SERVICO DE CONSERTO EM COLUNA INJET 400T</v>
          </cell>
          <cell r="C43764" t="str">
            <v>SERV</v>
          </cell>
          <cell r="D43764" t="str">
            <v>UN</v>
          </cell>
        </row>
        <row r="43765">
          <cell r="A43765" t="str">
            <v>I0000011132</v>
          </cell>
          <cell r="B43765" t="str">
            <v>SERVICO DE CONSERTO EM COLUNA INJET 650T</v>
          </cell>
          <cell r="C43765" t="str">
            <v>SERV</v>
          </cell>
          <cell r="D43765" t="str">
            <v>UN</v>
          </cell>
        </row>
        <row r="43766">
          <cell r="A43766" t="str">
            <v>I0000011133</v>
          </cell>
          <cell r="B43766" t="str">
            <v>SERVICO DE CONSERTO EM COLUNA INJET 268T</v>
          </cell>
          <cell r="C43766" t="str">
            <v>SERV</v>
          </cell>
          <cell r="D43766" t="str">
            <v>UN</v>
          </cell>
        </row>
        <row r="43767">
          <cell r="A43767" t="str">
            <v>I0000011134</v>
          </cell>
          <cell r="B43767" t="str">
            <v>SERVICO DE CONSERTO EM COLUNA INJET 380T</v>
          </cell>
          <cell r="C43767" t="str">
            <v>SERV</v>
          </cell>
          <cell r="D43767" t="str">
            <v>UN</v>
          </cell>
        </row>
        <row r="43768">
          <cell r="A43768" t="str">
            <v>I0000011135</v>
          </cell>
          <cell r="B43768" t="str">
            <v>SERVICO DE CONSERTO EM COLUNA INJET 450T</v>
          </cell>
          <cell r="C43768" t="str">
            <v>SERV</v>
          </cell>
          <cell r="D43768" t="str">
            <v>UN</v>
          </cell>
        </row>
        <row r="43769">
          <cell r="A43769" t="str">
            <v>I0000011136</v>
          </cell>
          <cell r="B43769" t="str">
            <v>SERVICO DE CONSERTO EM COLUNA INJET 500T</v>
          </cell>
          <cell r="C43769" t="str">
            <v>SERV</v>
          </cell>
          <cell r="D43769" t="str">
            <v>UN</v>
          </cell>
        </row>
        <row r="43770">
          <cell r="A43770" t="str">
            <v>I0000011137</v>
          </cell>
          <cell r="B43770" t="str">
            <v>SERVICO DE CONSERTO EM COLUNA INJET 220T</v>
          </cell>
          <cell r="C43770" t="str">
            <v>SERV</v>
          </cell>
          <cell r="D43770" t="str">
            <v>UN</v>
          </cell>
        </row>
        <row r="43771">
          <cell r="A43771" t="str">
            <v>I0000011138</v>
          </cell>
          <cell r="B43771" t="str">
            <v>SERVICO DE CONSERTO EM COLUNA INJET 150T</v>
          </cell>
          <cell r="C43771" t="str">
            <v>SERV</v>
          </cell>
          <cell r="D43771" t="str">
            <v>UN</v>
          </cell>
        </row>
        <row r="43772">
          <cell r="A43772" t="str">
            <v>I0000011139</v>
          </cell>
          <cell r="B43772" t="str">
            <v>BARRA ROSCADA DE 3/8"X1000MM</v>
          </cell>
          <cell r="C43772" t="str">
            <v>HIBE</v>
          </cell>
          <cell r="D43772" t="str">
            <v>UN</v>
          </cell>
        </row>
        <row r="43773">
          <cell r="A43773" t="str">
            <v>I0000011140</v>
          </cell>
          <cell r="B43773" t="str">
            <v>BARRA ROSCADA DE 5/8"X1000MM</v>
          </cell>
          <cell r="C43773" t="str">
            <v>HIBE</v>
          </cell>
          <cell r="D43773" t="str">
            <v>UN</v>
          </cell>
        </row>
        <row r="43774">
          <cell r="A43774" t="str">
            <v>I0000011141</v>
          </cell>
          <cell r="B43774" t="str">
            <v>PORCA 5/8"</v>
          </cell>
          <cell r="C43774" t="str">
            <v>HIBE</v>
          </cell>
          <cell r="D43774" t="str">
            <v>UN</v>
          </cell>
        </row>
        <row r="43775">
          <cell r="A43775" t="str">
            <v>I0000011142</v>
          </cell>
          <cell r="B43775" t="str">
            <v>ARRUELA LISA 5/8"</v>
          </cell>
          <cell r="C43775" t="str">
            <v>HIBE</v>
          </cell>
          <cell r="D43775" t="str">
            <v>UN</v>
          </cell>
        </row>
        <row r="43776">
          <cell r="A43776" t="str">
            <v>I0000011143</v>
          </cell>
          <cell r="B43776" t="str">
            <v>ARRUELA DE PRESSÃO 3/8"</v>
          </cell>
          <cell r="C43776" t="str">
            <v>HIBE</v>
          </cell>
          <cell r="D43776" t="str">
            <v>UN</v>
          </cell>
        </row>
        <row r="43777">
          <cell r="A43777" t="str">
            <v>I0000011144</v>
          </cell>
          <cell r="B43777" t="str">
            <v>ARRUELA DE PRESSÃO 5/8"</v>
          </cell>
          <cell r="C43777" t="str">
            <v>HIBE</v>
          </cell>
          <cell r="D43777" t="str">
            <v>UN</v>
          </cell>
        </row>
        <row r="43778">
          <cell r="A43778" t="str">
            <v>I0000011145</v>
          </cell>
          <cell r="B43778" t="str">
            <v>COLETE REFLETIVO  1 BOLSO CL 2 G PLA</v>
          </cell>
          <cell r="C43778" t="str">
            <v>HIBE</v>
          </cell>
          <cell r="D43778" t="str">
            <v>UN</v>
          </cell>
        </row>
        <row r="43779">
          <cell r="A43779" t="str">
            <v>I0000011146</v>
          </cell>
          <cell r="B43779" t="str">
            <v>COLETE REFLETIVO  1 BOLSO CL 2 G PLA</v>
          </cell>
          <cell r="C43779" t="str">
            <v>HIBE</v>
          </cell>
          <cell r="D43779" t="str">
            <v>UN</v>
          </cell>
        </row>
        <row r="43780">
          <cell r="A43780" t="str">
            <v>I0000011147</v>
          </cell>
          <cell r="B43780" t="str">
            <v>MATRIZ DO INSERTO ADERÇO VC 131</v>
          </cell>
          <cell r="C43780" t="str">
            <v>HIBE</v>
          </cell>
          <cell r="D43780" t="str">
            <v>UN</v>
          </cell>
        </row>
        <row r="43781">
          <cell r="A43781" t="str">
            <v>I0000011148</v>
          </cell>
          <cell r="B43781" t="str">
            <v>MATRIZ DO INSERTO ADERÇO VC 131</v>
          </cell>
          <cell r="C43781" t="str">
            <v>HIBE</v>
          </cell>
          <cell r="D43781" t="str">
            <v>UN</v>
          </cell>
        </row>
        <row r="43782">
          <cell r="A43782" t="str">
            <v>I0000011149</v>
          </cell>
          <cell r="B43782" t="str">
            <v>PUNÇÃO DO INSERTO ADERÇO VC 131</v>
          </cell>
          <cell r="C43782" t="str">
            <v>HIBE</v>
          </cell>
          <cell r="D43782" t="str">
            <v>UN</v>
          </cell>
        </row>
        <row r="43783">
          <cell r="A43783" t="str">
            <v>I0000011150</v>
          </cell>
          <cell r="B43783" t="str">
            <v>INSERTO MACHO 01 ACAB INF INT AFN40</v>
          </cell>
          <cell r="C43783" t="str">
            <v>HIBE</v>
          </cell>
          <cell r="D43783" t="str">
            <v>UN</v>
          </cell>
        </row>
        <row r="43784">
          <cell r="A43784" t="str">
            <v>I0000011151</v>
          </cell>
          <cell r="B43784" t="str">
            <v>INSERTO MATRIZ 01  ACAB INF INT AFN40</v>
          </cell>
          <cell r="C43784" t="str">
            <v>HIBE</v>
          </cell>
          <cell r="D43784" t="str">
            <v>UN</v>
          </cell>
        </row>
        <row r="43785">
          <cell r="A43785" t="str">
            <v>I0000011152</v>
          </cell>
          <cell r="B43785" t="str">
            <v>INSERTO MACHO 02  ACAB INF INT AFN40</v>
          </cell>
          <cell r="C43785" t="str">
            <v>HIBE</v>
          </cell>
          <cell r="D43785" t="str">
            <v>UN</v>
          </cell>
        </row>
        <row r="43786">
          <cell r="A43786" t="str">
            <v>I0000011153</v>
          </cell>
          <cell r="B43786" t="str">
            <v>INSERTO MATRIZ 02  ACAB INF INT AFN40</v>
          </cell>
          <cell r="C43786" t="str">
            <v>HIBE</v>
          </cell>
          <cell r="D43786" t="str">
            <v>UN</v>
          </cell>
        </row>
        <row r="43787">
          <cell r="A43787" t="str">
            <v>I0000011154</v>
          </cell>
          <cell r="B43787" t="str">
            <v>INSERTO MACHO 03  ACAB INF INT AFN40</v>
          </cell>
          <cell r="C43787" t="str">
            <v>HIBE</v>
          </cell>
          <cell r="D43787" t="str">
            <v>UN</v>
          </cell>
        </row>
        <row r="43788">
          <cell r="A43788" t="str">
            <v>I0000011155</v>
          </cell>
          <cell r="B43788" t="str">
            <v>INSERTO MATRIZ 03  ACAB INF INT AFN40</v>
          </cell>
          <cell r="C43788" t="str">
            <v>HIBE</v>
          </cell>
          <cell r="D43788" t="str">
            <v>UN</v>
          </cell>
        </row>
        <row r="43789">
          <cell r="A43789" t="str">
            <v>I0000011156</v>
          </cell>
          <cell r="B43789" t="str">
            <v>INSERTO MACHO 04  ACAB INF INT AFN40</v>
          </cell>
          <cell r="C43789" t="str">
            <v>HIBE</v>
          </cell>
          <cell r="D43789" t="str">
            <v>UN</v>
          </cell>
        </row>
        <row r="43790">
          <cell r="A43790" t="str">
            <v>I0000011157</v>
          </cell>
          <cell r="B43790" t="str">
            <v>INSERTO MATRIZ 04  ACAB INF INT AFN40</v>
          </cell>
          <cell r="C43790" t="str">
            <v>HIBE</v>
          </cell>
          <cell r="D43790" t="str">
            <v>UN</v>
          </cell>
        </row>
        <row r="43791">
          <cell r="A43791" t="str">
            <v>I0000011158</v>
          </cell>
          <cell r="B43791" t="str">
            <v>INSERTO MATRIZ 05  ACAB INF INT AFN40</v>
          </cell>
          <cell r="C43791" t="str">
            <v>HIBE</v>
          </cell>
          <cell r="D43791" t="str">
            <v>UN</v>
          </cell>
        </row>
        <row r="43792">
          <cell r="A43792" t="str">
            <v>I0000011159</v>
          </cell>
          <cell r="B43792" t="str">
            <v>INSERTO MATRIZ 06  ACAB INF INT AFN40</v>
          </cell>
          <cell r="C43792" t="str">
            <v>HIBE</v>
          </cell>
          <cell r="D43792" t="str">
            <v>UN</v>
          </cell>
        </row>
        <row r="43793">
          <cell r="A43793" t="str">
            <v>I0000011160</v>
          </cell>
          <cell r="B43793" t="str">
            <v>POSTICO DIR/ESQ 02 MATRIZ AC INF I AFN40</v>
          </cell>
          <cell r="C43793" t="str">
            <v>HIBE</v>
          </cell>
          <cell r="D43793" t="str">
            <v>UN</v>
          </cell>
        </row>
        <row r="43794">
          <cell r="A43794" t="str">
            <v>I0000011161</v>
          </cell>
          <cell r="B43794" t="str">
            <v>POSTICO EXTRATOR 01  ACAB INF INT AFN40</v>
          </cell>
          <cell r="C43794" t="str">
            <v>HIBE</v>
          </cell>
          <cell r="D43794" t="str">
            <v>UN</v>
          </cell>
        </row>
        <row r="43795">
          <cell r="A43795" t="str">
            <v>I0000011162</v>
          </cell>
          <cell r="B43795" t="str">
            <v>POSTICO EXTRATOR 02  ACAB INF INT AFN40</v>
          </cell>
          <cell r="C43795" t="str">
            <v>HIBE</v>
          </cell>
          <cell r="D43795" t="str">
            <v>UN</v>
          </cell>
        </row>
        <row r="43796">
          <cell r="A43796" t="str">
            <v>I0000011163</v>
          </cell>
          <cell r="B43796" t="str">
            <v>POSTICO EXTRATOR 03  ACAB INF INT AFN40</v>
          </cell>
          <cell r="C43796" t="str">
            <v>HIBE</v>
          </cell>
          <cell r="D43796" t="str">
            <v>UN</v>
          </cell>
        </row>
        <row r="43797">
          <cell r="A43797" t="str">
            <v>I0000011164</v>
          </cell>
          <cell r="B43797" t="str">
            <v>POSTICO FRONTAL 02  ACAB INF INT AFN40</v>
          </cell>
          <cell r="C43797" t="str">
            <v>HIBE</v>
          </cell>
          <cell r="D43797" t="str">
            <v>UN</v>
          </cell>
        </row>
        <row r="43798">
          <cell r="A43798" t="str">
            <v>I0000011165</v>
          </cell>
          <cell r="B43798" t="str">
            <v>POSTICO LATERAL A  ACAB INF INT AFN40</v>
          </cell>
          <cell r="C43798" t="str">
            <v>HIBE</v>
          </cell>
          <cell r="D43798" t="str">
            <v>UN</v>
          </cell>
        </row>
        <row r="43799">
          <cell r="A43799" t="str">
            <v>I0000011166</v>
          </cell>
          <cell r="B43799" t="str">
            <v>POSTICO LATERAL B  ACAB INF INT AFN40</v>
          </cell>
          <cell r="C43799" t="str">
            <v>HIBE</v>
          </cell>
          <cell r="D43799" t="str">
            <v>UN</v>
          </cell>
        </row>
        <row r="43800">
          <cell r="A43800" t="str">
            <v>I0000011167</v>
          </cell>
          <cell r="B43800" t="str">
            <v>INSERTO G18_P_INT_DO_ CESTO_ AFN-40</v>
          </cell>
          <cell r="C43800" t="str">
            <v>HIBE</v>
          </cell>
          <cell r="D43800" t="str">
            <v>UN</v>
          </cell>
        </row>
        <row r="43801">
          <cell r="A43801" t="str">
            <v>I0000011168</v>
          </cell>
          <cell r="B43801" t="str">
            <v>INSERTO LM10_P_INT_DO_ CESTO_ AFN-40</v>
          </cell>
          <cell r="C43801" t="str">
            <v>HIBE</v>
          </cell>
          <cell r="D43801" t="str">
            <v>UN</v>
          </cell>
        </row>
        <row r="43802">
          <cell r="A43802" t="str">
            <v>I0000011169</v>
          </cell>
          <cell r="B43802" t="str">
            <v>INSERTO LM21_P_INT_DO_ CESTO_ AFN-40</v>
          </cell>
          <cell r="C43802" t="str">
            <v>HIBE</v>
          </cell>
          <cell r="D43802" t="str">
            <v>UN</v>
          </cell>
        </row>
        <row r="43803">
          <cell r="A43803" t="str">
            <v>I0000011170</v>
          </cell>
          <cell r="B43803" t="str">
            <v>INSERTO GS24_P_INT_DO_ CESTO_ AFN-40</v>
          </cell>
          <cell r="C43803" t="str">
            <v>HIBE</v>
          </cell>
          <cell r="D43803" t="str">
            <v>UN</v>
          </cell>
        </row>
        <row r="43804">
          <cell r="A43804" t="str">
            <v>I0000011171</v>
          </cell>
          <cell r="B43804" t="str">
            <v>INSERTO LF14_P_INT_DO_ CESTO_ AFN-40</v>
          </cell>
          <cell r="C43804" t="str">
            <v>HIBE</v>
          </cell>
          <cell r="D43804" t="str">
            <v>UN</v>
          </cell>
        </row>
        <row r="43805">
          <cell r="A43805" t="str">
            <v>I0000011172</v>
          </cell>
          <cell r="B43805" t="str">
            <v>INSERTO LF23_P_INT_DO_ CESTO_ AFN-40</v>
          </cell>
          <cell r="C43805" t="str">
            <v>HIBE</v>
          </cell>
          <cell r="D43805" t="str">
            <v>UN</v>
          </cell>
        </row>
        <row r="43806">
          <cell r="A43806" t="str">
            <v>I0000011173</v>
          </cell>
          <cell r="B43806" t="str">
            <v>INSERTO LF21_P_INT_DO_ CESTO_ AFN-40</v>
          </cell>
          <cell r="C43806" t="str">
            <v>HIBE</v>
          </cell>
          <cell r="D43806" t="str">
            <v>UN</v>
          </cell>
        </row>
        <row r="43807">
          <cell r="A43807" t="str">
            <v>I0000011174</v>
          </cell>
          <cell r="B43807" t="str">
            <v>INSERTO LF22_P_INT_DO_ CESTO_ AFN-40</v>
          </cell>
          <cell r="C43807" t="str">
            <v>HIBE</v>
          </cell>
          <cell r="D43807" t="str">
            <v>UN</v>
          </cell>
        </row>
        <row r="43808">
          <cell r="A43808" t="str">
            <v>I0000011175</v>
          </cell>
          <cell r="B43808" t="str">
            <v>INSERTO 01 MATRIZ_ACAB_INF_INTER_AFN-40</v>
          </cell>
          <cell r="C43808" t="str">
            <v>HIBE</v>
          </cell>
          <cell r="D43808" t="str">
            <v>UN</v>
          </cell>
        </row>
        <row r="43809">
          <cell r="A43809" t="str">
            <v>I0000011176</v>
          </cell>
          <cell r="B43809" t="str">
            <v>INSERTO 01 MACHO_ACAB_INF_INTER_AFN-40</v>
          </cell>
          <cell r="C43809" t="str">
            <v>HIBE</v>
          </cell>
          <cell r="D43809" t="str">
            <v>UN</v>
          </cell>
        </row>
        <row r="43810">
          <cell r="A43810" t="str">
            <v>I0000011177</v>
          </cell>
          <cell r="B43810" t="str">
            <v>INSERTO A MACHO_ACAB_INF_INTER_AFN-40</v>
          </cell>
          <cell r="C43810" t="str">
            <v>HIBE</v>
          </cell>
          <cell r="D43810" t="str">
            <v>UN</v>
          </cell>
        </row>
        <row r="43811">
          <cell r="A43811" t="str">
            <v>I0000011178</v>
          </cell>
          <cell r="B43811" t="str">
            <v>INSERTO B MACHO_ACAB_INF_INTER_AFN-40</v>
          </cell>
          <cell r="C43811" t="str">
            <v>HIBE</v>
          </cell>
          <cell r="D43811" t="str">
            <v>UN</v>
          </cell>
        </row>
        <row r="43812">
          <cell r="A43812" t="str">
            <v>I0000011179</v>
          </cell>
          <cell r="B43812" t="str">
            <v>INSERTO A MATRIZ_ACAB_INF_INTER_AFN-50</v>
          </cell>
          <cell r="C43812" t="str">
            <v>HIBE</v>
          </cell>
          <cell r="D43812" t="str">
            <v>UN</v>
          </cell>
        </row>
        <row r="43813">
          <cell r="A43813" t="str">
            <v>I0000011180</v>
          </cell>
          <cell r="B43813" t="str">
            <v>INSERTO B MATRIZ_ACAB_INF_INTER_AFN-50</v>
          </cell>
          <cell r="C43813" t="str">
            <v>HIBE</v>
          </cell>
          <cell r="D43813" t="str">
            <v>UN</v>
          </cell>
        </row>
        <row r="43814">
          <cell r="A43814" t="str">
            <v>I0000011181</v>
          </cell>
          <cell r="B43814" t="str">
            <v>INSERTO R MATRIZ_ACAB_INF_INTER_AFN-50</v>
          </cell>
          <cell r="C43814" t="str">
            <v>HIBE</v>
          </cell>
          <cell r="D43814" t="str">
            <v>UN</v>
          </cell>
        </row>
        <row r="43815">
          <cell r="A43815" t="str">
            <v>I0000011182</v>
          </cell>
          <cell r="B43815" t="str">
            <v>INSERTO A MACHO_ACAB_INF_INTER_AFN-50</v>
          </cell>
          <cell r="C43815" t="str">
            <v>HIBE</v>
          </cell>
          <cell r="D43815" t="str">
            <v>UN</v>
          </cell>
        </row>
        <row r="43816">
          <cell r="A43816" t="str">
            <v>I0000011183</v>
          </cell>
          <cell r="B43816" t="str">
            <v>INSERTO B MACHO_ACAB_INF_INTER_AFN-50</v>
          </cell>
          <cell r="C43816" t="str">
            <v>HIBE</v>
          </cell>
          <cell r="D43816" t="str">
            <v>UN</v>
          </cell>
        </row>
        <row r="43817">
          <cell r="A43817" t="str">
            <v>I0000011184</v>
          </cell>
          <cell r="B43817" t="str">
            <v>INSERTO O MACHO_ACAB_INF_INTER_AFN-50</v>
          </cell>
          <cell r="C43817" t="str">
            <v>HIBE</v>
          </cell>
          <cell r="D43817" t="str">
            <v>UN</v>
          </cell>
        </row>
        <row r="43818">
          <cell r="A43818" t="str">
            <v>I0000011185</v>
          </cell>
          <cell r="B43818" t="str">
            <v>POST. ESP_ M04.1_SUPORTE DO MOTOR AFN-40</v>
          </cell>
          <cell r="C43818" t="str">
            <v>HIBE</v>
          </cell>
          <cell r="D43818" t="str">
            <v>UN</v>
          </cell>
        </row>
        <row r="43819">
          <cell r="A43819" t="str">
            <v>I0000011186</v>
          </cell>
          <cell r="B43819" t="str">
            <v>POSTICO M04.1SUPORTE DO MOTOR AFN-40</v>
          </cell>
          <cell r="C43819" t="str">
            <v>HIBE</v>
          </cell>
          <cell r="D43819" t="str">
            <v>UN</v>
          </cell>
        </row>
        <row r="43820">
          <cell r="A43820" t="str">
            <v>I0000011187</v>
          </cell>
          <cell r="B43820" t="str">
            <v>POST.ESP_ M01.01_SUPORTE DO MOTOR AFN-40</v>
          </cell>
          <cell r="C43820" t="str">
            <v>HIBE</v>
          </cell>
          <cell r="D43820" t="str">
            <v>UN</v>
          </cell>
        </row>
        <row r="43821">
          <cell r="A43821" t="str">
            <v>I0000011188</v>
          </cell>
          <cell r="B43821" t="str">
            <v>POSTICO M01.01_SUPORTE DO MOTOR AFN-40</v>
          </cell>
          <cell r="C43821" t="str">
            <v>HIBE</v>
          </cell>
          <cell r="D43821" t="str">
            <v>UN</v>
          </cell>
        </row>
        <row r="43822">
          <cell r="A43822" t="str">
            <v>I0000011189</v>
          </cell>
          <cell r="B43822" t="str">
            <v>POST. ESP_ F02.1_SUPORTE DO MOTOR AFN-40</v>
          </cell>
          <cell r="C43822" t="str">
            <v>HIBE</v>
          </cell>
          <cell r="D43822" t="str">
            <v>UN</v>
          </cell>
        </row>
        <row r="43823">
          <cell r="A43823" t="str">
            <v>I0000011190</v>
          </cell>
          <cell r="B43823" t="str">
            <v>INSERTO_F02.1_SUPORTE DO MOTOR AFN-40</v>
          </cell>
          <cell r="C43823" t="str">
            <v>HIBE</v>
          </cell>
          <cell r="D43823" t="str">
            <v>UN</v>
          </cell>
        </row>
        <row r="43824">
          <cell r="A43824" t="str">
            <v>I0000011191</v>
          </cell>
          <cell r="B43824" t="str">
            <v>POST. ESP_ F01.1_SUPORTE DO MOTOR AFN-40</v>
          </cell>
          <cell r="C43824" t="str">
            <v>HIBE</v>
          </cell>
          <cell r="D43824" t="str">
            <v>UN</v>
          </cell>
        </row>
        <row r="43825">
          <cell r="A43825" t="str">
            <v>I0000011192</v>
          </cell>
          <cell r="B43825" t="str">
            <v>INSERTO_F01.1_SUPORTE DO MOTOR AFN-40</v>
          </cell>
          <cell r="C43825" t="str">
            <v>HIBE</v>
          </cell>
          <cell r="D43825" t="str">
            <v>UN</v>
          </cell>
        </row>
        <row r="43826">
          <cell r="A43826" t="str">
            <v>I0000011193</v>
          </cell>
          <cell r="B43826" t="str">
            <v>INSERTO M05.2_SUPORTE DO MOTOR AFN-40</v>
          </cell>
          <cell r="C43826" t="str">
            <v>HIBE</v>
          </cell>
          <cell r="D43826" t="str">
            <v>UN</v>
          </cell>
        </row>
        <row r="43827">
          <cell r="A43827" t="str">
            <v>I0000011194</v>
          </cell>
          <cell r="B43827" t="str">
            <v>INSERTO M02.1_SUPORTE DO MOTOR AFN-40</v>
          </cell>
          <cell r="C43827" t="str">
            <v>HIBE</v>
          </cell>
          <cell r="D43827" t="str">
            <v>UN</v>
          </cell>
        </row>
        <row r="43828">
          <cell r="A43828" t="str">
            <v>I0000011195</v>
          </cell>
          <cell r="B43828" t="str">
            <v>INSERTO F05.1_SUPORTE DO MOTOR AFN-40</v>
          </cell>
          <cell r="C43828" t="str">
            <v>HIBE</v>
          </cell>
          <cell r="D43828" t="str">
            <v>UN</v>
          </cell>
        </row>
        <row r="43829">
          <cell r="A43829" t="str">
            <v>I0000011196</v>
          </cell>
          <cell r="B43829" t="str">
            <v>INSERTO F04.1_SUPORTE DO MOTOR AFN-40</v>
          </cell>
          <cell r="C43829" t="str">
            <v>HIBE</v>
          </cell>
          <cell r="D43829" t="str">
            <v>UN</v>
          </cell>
        </row>
        <row r="43830">
          <cell r="A43830" t="str">
            <v>I0000011197</v>
          </cell>
          <cell r="B43830" t="str">
            <v>FELTRO REFORCADO</v>
          </cell>
          <cell r="C43830" t="str">
            <v>HIBE</v>
          </cell>
          <cell r="D43830" t="str">
            <v>M</v>
          </cell>
        </row>
        <row r="43831">
          <cell r="A43831" t="str">
            <v>I0000011198</v>
          </cell>
          <cell r="B43831" t="str">
            <v>FXJ6050-SELADORA SEMI-AUTOMAT. DE C</v>
          </cell>
          <cell r="C43831" t="str">
            <v>HIBE</v>
          </cell>
          <cell r="D43831" t="str">
            <v>UN</v>
          </cell>
        </row>
        <row r="43832">
          <cell r="A43832" t="str">
            <v>I0000011199</v>
          </cell>
          <cell r="B43832" t="str">
            <v>BALAS MASTIGAVEIS PACOTE  100 UNIDADES</v>
          </cell>
          <cell r="C43832" t="str">
            <v>HIBE</v>
          </cell>
          <cell r="D43832" t="str">
            <v>UN</v>
          </cell>
        </row>
        <row r="43833">
          <cell r="A43833" t="str">
            <v>I0000011200</v>
          </cell>
          <cell r="B43833" t="str">
            <v>SQUEEZE PLASTICO 550ML</v>
          </cell>
          <cell r="C43833" t="str">
            <v>HIBE</v>
          </cell>
          <cell r="D43833" t="str">
            <v>UN</v>
          </cell>
        </row>
        <row r="43834">
          <cell r="A43834" t="str">
            <v>I0000011201</v>
          </cell>
          <cell r="B43834" t="str">
            <v>SERVIÇO DE LOCACAO DE SANITARIO</v>
          </cell>
          <cell r="C43834" t="str">
            <v>HIBE</v>
          </cell>
          <cell r="D43834" t="str">
            <v>UN</v>
          </cell>
        </row>
        <row r="43835">
          <cell r="A43835" t="str">
            <v>I0000011202</v>
          </cell>
          <cell r="B43835" t="str">
            <v>CABO FLEXIVEL 25MM - COR PRETO</v>
          </cell>
          <cell r="C43835" t="str">
            <v>HIBE</v>
          </cell>
          <cell r="D43835" t="str">
            <v>M</v>
          </cell>
        </row>
        <row r="43836">
          <cell r="A43836" t="str">
            <v>I0000011203</v>
          </cell>
          <cell r="B43836" t="str">
            <v>CABO FLEXIVEL 25MM - COR AZUL</v>
          </cell>
          <cell r="C43836" t="str">
            <v>HIBE</v>
          </cell>
          <cell r="D43836" t="str">
            <v>M</v>
          </cell>
        </row>
        <row r="43837">
          <cell r="A43837" t="str">
            <v>I0000011204</v>
          </cell>
          <cell r="B43837" t="str">
            <v>CABO FLEXIVEL 25MM - COR VERDE</v>
          </cell>
          <cell r="C43837" t="str">
            <v>HIBE</v>
          </cell>
          <cell r="D43837" t="str">
            <v>M</v>
          </cell>
        </row>
        <row r="43838">
          <cell r="A43838" t="str">
            <v>I0000011205</v>
          </cell>
          <cell r="B43838" t="str">
            <v>CABO FLEXIVEL 16MM - COR PRETO</v>
          </cell>
          <cell r="C43838" t="str">
            <v>HIBE</v>
          </cell>
          <cell r="D43838" t="str">
            <v>M</v>
          </cell>
        </row>
        <row r="43839">
          <cell r="A43839" t="str">
            <v>I0000011206</v>
          </cell>
          <cell r="B43839" t="str">
            <v>CABO FLEXIVEL 16MM - COR AZUL</v>
          </cell>
          <cell r="C43839" t="str">
            <v>HIBE</v>
          </cell>
          <cell r="D43839" t="str">
            <v>M</v>
          </cell>
        </row>
        <row r="43840">
          <cell r="A43840" t="str">
            <v>I0000011207</v>
          </cell>
          <cell r="B43840" t="str">
            <v>CABO FLEXIVEL 16MM - COR VERDE</v>
          </cell>
          <cell r="C43840" t="str">
            <v>HIBE</v>
          </cell>
          <cell r="D43840" t="str">
            <v>M</v>
          </cell>
        </row>
        <row r="43841">
          <cell r="A43841" t="str">
            <v>I0000011208</v>
          </cell>
          <cell r="B43841" t="str">
            <v>CABO FLEXIVEL 25MM - COR VERMELHO</v>
          </cell>
          <cell r="C43841" t="str">
            <v>HIBE</v>
          </cell>
          <cell r="D43841" t="str">
            <v>M</v>
          </cell>
        </row>
        <row r="43842">
          <cell r="A43842" t="str">
            <v>I0000011209</v>
          </cell>
          <cell r="B43842" t="str">
            <v>CABO FLEXIVEL 16MM - COR VERMELHO</v>
          </cell>
          <cell r="C43842" t="str">
            <v>HIBE</v>
          </cell>
          <cell r="D43842" t="str">
            <v>M</v>
          </cell>
        </row>
        <row r="43843">
          <cell r="A43843" t="str">
            <v>I0000011210</v>
          </cell>
          <cell r="B43843" t="str">
            <v>TERMINAL COMPRESSAO OLHAL 25MM</v>
          </cell>
          <cell r="C43843" t="str">
            <v>HIBE</v>
          </cell>
          <cell r="D43843" t="str">
            <v>UN</v>
          </cell>
        </row>
        <row r="43844">
          <cell r="A43844" t="str">
            <v>I0000011211</v>
          </cell>
          <cell r="B43844" t="str">
            <v>SEALTUBO FLEXIVEL 1 1/2"</v>
          </cell>
          <cell r="C43844" t="str">
            <v>HIBE</v>
          </cell>
          <cell r="D43844" t="str">
            <v>M</v>
          </cell>
        </row>
        <row r="43845">
          <cell r="A43845" t="str">
            <v>I0000011212</v>
          </cell>
          <cell r="B43845" t="str">
            <v>CONECTOR GIRATORIO P/ SEALTUBO 1 1/2"</v>
          </cell>
          <cell r="C43845" t="str">
            <v>HIBE</v>
          </cell>
          <cell r="D43845" t="str">
            <v>UN</v>
          </cell>
        </row>
        <row r="43846">
          <cell r="A43846" t="str">
            <v>I0000011213</v>
          </cell>
          <cell r="B43846" t="str">
            <v>TERMINAL ELETRICO TUBULAR - 1MM</v>
          </cell>
          <cell r="C43846" t="str">
            <v>HIBE</v>
          </cell>
          <cell r="D43846" t="str">
            <v>UN</v>
          </cell>
        </row>
        <row r="43847">
          <cell r="A43847" t="str">
            <v>I0000011214</v>
          </cell>
          <cell r="B43847" t="str">
            <v>TERMINAL ELETRICO TUBULAR - 1,5MM</v>
          </cell>
          <cell r="C43847" t="str">
            <v>HIBE</v>
          </cell>
          <cell r="D43847" t="str">
            <v>UN</v>
          </cell>
        </row>
        <row r="43848">
          <cell r="A43848" t="str">
            <v>I0000011215</v>
          </cell>
          <cell r="B43848" t="str">
            <v>TERMINAL ELETRICO TUBULAR - 2MM</v>
          </cell>
          <cell r="C43848" t="str">
            <v>HIBE</v>
          </cell>
          <cell r="D43848" t="str">
            <v>UN</v>
          </cell>
        </row>
        <row r="43849">
          <cell r="A43849" t="str">
            <v>I0000011216</v>
          </cell>
          <cell r="B43849" t="str">
            <v>TERMINAL ELETRICO TUBULAR - 2,5MM</v>
          </cell>
          <cell r="C43849" t="str">
            <v>HIBE</v>
          </cell>
          <cell r="D43849" t="str">
            <v>UN</v>
          </cell>
        </row>
        <row r="43850">
          <cell r="A43850" t="str">
            <v>I0000011217</v>
          </cell>
          <cell r="B43850" t="str">
            <v>TERMINAL ELETRICO TUBULAR - 4MM</v>
          </cell>
          <cell r="C43850" t="str">
            <v>HIBE</v>
          </cell>
          <cell r="D43850" t="str">
            <v>UN</v>
          </cell>
        </row>
        <row r="43851">
          <cell r="A43851" t="str">
            <v>I0000011218</v>
          </cell>
          <cell r="B43851" t="str">
            <v>TERMINAL ELETRICO TUBULAR - 6MM</v>
          </cell>
          <cell r="C43851" t="str">
            <v>HIBE</v>
          </cell>
          <cell r="D43851" t="str">
            <v>UN</v>
          </cell>
        </row>
        <row r="43852">
          <cell r="A43852" t="str">
            <v>I0000011219</v>
          </cell>
          <cell r="B43852" t="str">
            <v>TERMINAL ELETRICO FORQUILHA - 1MM</v>
          </cell>
          <cell r="C43852" t="str">
            <v>HIBE</v>
          </cell>
          <cell r="D43852" t="str">
            <v>UN</v>
          </cell>
        </row>
        <row r="43853">
          <cell r="A43853" t="str">
            <v>I0000011220</v>
          </cell>
          <cell r="B43853" t="str">
            <v>TERMINAL ELETRICO FORQUILHA - 1,5MM</v>
          </cell>
          <cell r="C43853" t="str">
            <v>HIBE</v>
          </cell>
          <cell r="D43853" t="str">
            <v>UN</v>
          </cell>
        </row>
        <row r="43854">
          <cell r="A43854" t="str">
            <v>I0000011221</v>
          </cell>
          <cell r="B43854" t="str">
            <v>TERMINAL ELETRICO FORQUILHA - 2MM</v>
          </cell>
          <cell r="C43854" t="str">
            <v>HIBE</v>
          </cell>
          <cell r="D43854" t="str">
            <v>UN</v>
          </cell>
        </row>
        <row r="43855">
          <cell r="A43855" t="str">
            <v>I0000011222</v>
          </cell>
          <cell r="B43855" t="str">
            <v>TERMINAL ELETRICO FORQUILHA - 2,5MM</v>
          </cell>
          <cell r="C43855" t="str">
            <v>HIBE</v>
          </cell>
          <cell r="D43855" t="str">
            <v>UN</v>
          </cell>
        </row>
        <row r="43856">
          <cell r="A43856" t="str">
            <v>I0000011223</v>
          </cell>
          <cell r="B43856" t="str">
            <v>TERMINAL ELETRICO FORQUILHA - 4MM</v>
          </cell>
          <cell r="C43856" t="str">
            <v>HIBE</v>
          </cell>
          <cell r="D43856" t="str">
            <v>UN</v>
          </cell>
        </row>
        <row r="43857">
          <cell r="A43857" t="str">
            <v>I0000011224</v>
          </cell>
          <cell r="B43857" t="str">
            <v>TERMINAL ELETRICO FORQUILHA - 6MM</v>
          </cell>
          <cell r="C43857" t="str">
            <v>HIBE</v>
          </cell>
          <cell r="D43857" t="str">
            <v>UN</v>
          </cell>
        </row>
        <row r="43858">
          <cell r="A43858" t="str">
            <v>I0000011225</v>
          </cell>
          <cell r="B43858" t="str">
            <v>TERMINAL ELETRICO OLHAL - 1MM</v>
          </cell>
          <cell r="C43858" t="str">
            <v>HIBE</v>
          </cell>
          <cell r="D43858" t="str">
            <v>UN</v>
          </cell>
        </row>
        <row r="43859">
          <cell r="A43859" t="str">
            <v>I0000011226</v>
          </cell>
          <cell r="B43859" t="str">
            <v>TERMINAL ELETRICO OLHAL - 1,5MM</v>
          </cell>
          <cell r="C43859" t="str">
            <v>HIBE</v>
          </cell>
          <cell r="D43859" t="str">
            <v>UN</v>
          </cell>
        </row>
        <row r="43860">
          <cell r="A43860" t="str">
            <v>I0000011227</v>
          </cell>
          <cell r="B43860" t="str">
            <v>TERMINAL ELETRICO OLHAL - 2MM</v>
          </cell>
          <cell r="C43860" t="str">
            <v>HIBE</v>
          </cell>
          <cell r="D43860" t="str">
            <v>UN</v>
          </cell>
        </row>
        <row r="43861">
          <cell r="A43861" t="str">
            <v>I0000011228</v>
          </cell>
          <cell r="B43861" t="str">
            <v>TERMINAL ELETRICO OLHAL - 2,5MM</v>
          </cell>
          <cell r="C43861" t="str">
            <v>HIBE</v>
          </cell>
          <cell r="D43861" t="str">
            <v>UN</v>
          </cell>
        </row>
        <row r="43862">
          <cell r="A43862" t="str">
            <v>I0000011229</v>
          </cell>
          <cell r="B43862" t="str">
            <v>TERMINAL ELETRICO OLHAL - 4MM</v>
          </cell>
          <cell r="C43862" t="str">
            <v>HIBE</v>
          </cell>
          <cell r="D43862" t="str">
            <v>UN</v>
          </cell>
        </row>
        <row r="43863">
          <cell r="A43863" t="str">
            <v>I0000011230</v>
          </cell>
          <cell r="B43863" t="str">
            <v>TERMINAL ELETRICO OLHAL - 6MM</v>
          </cell>
          <cell r="C43863" t="str">
            <v>HIBE</v>
          </cell>
          <cell r="D43863" t="str">
            <v>UN</v>
          </cell>
        </row>
        <row r="43864">
          <cell r="A43864" t="str">
            <v>I0000011231</v>
          </cell>
          <cell r="B43864" t="str">
            <v>ETIQUETA RETRABALHO AIWA</v>
          </cell>
          <cell r="C43864" t="str">
            <v>HIBE</v>
          </cell>
          <cell r="D43864" t="str">
            <v>UN</v>
          </cell>
        </row>
        <row r="43865">
          <cell r="A43865" t="str">
            <v>I0000011232</v>
          </cell>
          <cell r="B43865" t="str">
            <v>INATIVO - NOVO CODIGO I0000012318</v>
          </cell>
          <cell r="C43865" t="str">
            <v>HIBE</v>
          </cell>
          <cell r="D43865" t="str">
            <v>UN</v>
          </cell>
        </row>
        <row r="43866">
          <cell r="A43866" t="str">
            <v>I0000011233</v>
          </cell>
          <cell r="B43866" t="str">
            <v>INATIVO - NOVO CODIGO I0000012317</v>
          </cell>
          <cell r="C43866" t="str">
            <v>HIBE</v>
          </cell>
          <cell r="D43866" t="str">
            <v>UN</v>
          </cell>
        </row>
        <row r="43867">
          <cell r="A43867" t="str">
            <v>I0000011234</v>
          </cell>
          <cell r="B43867" t="str">
            <v>INATIVO - NOVO CODIGO I0000012319</v>
          </cell>
          <cell r="C43867" t="str">
            <v>HIBE</v>
          </cell>
          <cell r="D43867" t="str">
            <v>UN</v>
          </cell>
        </row>
        <row r="43868">
          <cell r="A43868" t="str">
            <v>I0000011235</v>
          </cell>
          <cell r="B43868" t="str">
            <v>INATIVO - NOVO CODIGO I0000012320</v>
          </cell>
          <cell r="C43868" t="str">
            <v>HIBE</v>
          </cell>
          <cell r="D43868" t="str">
            <v>UN</v>
          </cell>
        </row>
        <row r="43869">
          <cell r="A43869" t="str">
            <v>I0000011236</v>
          </cell>
          <cell r="B43869" t="str">
            <v>INATIVO - NOVO CODIGO I0000012321</v>
          </cell>
          <cell r="C43869" t="str">
            <v>HIBE</v>
          </cell>
          <cell r="D43869" t="str">
            <v>UN</v>
          </cell>
        </row>
        <row r="43870">
          <cell r="A43870" t="str">
            <v>I0000011237</v>
          </cell>
          <cell r="B43870" t="str">
            <v>INATIVO - NOVO CODIGO I0000012322</v>
          </cell>
          <cell r="C43870" t="str">
            <v>HIBE</v>
          </cell>
          <cell r="D43870" t="str">
            <v>UN</v>
          </cell>
        </row>
        <row r="43871">
          <cell r="A43871" t="str">
            <v>I0000011238</v>
          </cell>
          <cell r="B43871" t="str">
            <v>INATIVO - NOVO CODIGO I0000012323</v>
          </cell>
          <cell r="C43871" t="str">
            <v>HIBE</v>
          </cell>
          <cell r="D43871" t="str">
            <v>UN</v>
          </cell>
        </row>
        <row r="43872">
          <cell r="A43872" t="str">
            <v>I0000011239</v>
          </cell>
          <cell r="B43872" t="str">
            <v>INATIVO - NOVO CODIGO I0000012324</v>
          </cell>
          <cell r="C43872" t="str">
            <v>HIBE</v>
          </cell>
          <cell r="D43872" t="str">
            <v>UN</v>
          </cell>
        </row>
        <row r="43873">
          <cell r="A43873" t="str">
            <v>I0000011240</v>
          </cell>
          <cell r="B43873" t="str">
            <v>INATIVO - NOVO CODIGO I0000012325</v>
          </cell>
          <cell r="C43873" t="str">
            <v>HIBE</v>
          </cell>
          <cell r="D43873" t="str">
            <v>UN</v>
          </cell>
        </row>
        <row r="43874">
          <cell r="A43874" t="str">
            <v>I0000011241</v>
          </cell>
          <cell r="B43874" t="str">
            <v>INATIVO</v>
          </cell>
          <cell r="C43874" t="str">
            <v>HIBE</v>
          </cell>
          <cell r="D43874" t="str">
            <v>UN</v>
          </cell>
        </row>
        <row r="43875">
          <cell r="A43875" t="str">
            <v>I0000011242</v>
          </cell>
          <cell r="B43875" t="str">
            <v>INATIVO</v>
          </cell>
          <cell r="C43875" t="str">
            <v>HIBE</v>
          </cell>
          <cell r="D43875" t="str">
            <v>UN</v>
          </cell>
        </row>
        <row r="43876">
          <cell r="A43876" t="str">
            <v>I0000011243</v>
          </cell>
          <cell r="B43876" t="str">
            <v>INATIVO</v>
          </cell>
          <cell r="C43876" t="str">
            <v>HIBE</v>
          </cell>
          <cell r="D43876" t="str">
            <v>UN</v>
          </cell>
        </row>
        <row r="43877">
          <cell r="A43877" t="str">
            <v>I0000011245</v>
          </cell>
          <cell r="B43877" t="str">
            <v>INATIVO</v>
          </cell>
          <cell r="C43877" t="str">
            <v>HIBE</v>
          </cell>
          <cell r="D43877" t="str">
            <v>UN</v>
          </cell>
        </row>
        <row r="43878">
          <cell r="A43878" t="str">
            <v>I0000011246</v>
          </cell>
          <cell r="B43878" t="str">
            <v>INATIVO</v>
          </cell>
          <cell r="C43878" t="str">
            <v>HIBE</v>
          </cell>
          <cell r="D43878" t="str">
            <v>UN</v>
          </cell>
        </row>
        <row r="43879">
          <cell r="A43879" t="str">
            <v>I0000011247</v>
          </cell>
          <cell r="B43879" t="str">
            <v>ACO H13 CH 13.00 x 40.00 x 85.00</v>
          </cell>
          <cell r="C43879" t="str">
            <v>HIBE</v>
          </cell>
          <cell r="D43879" t="str">
            <v>UN</v>
          </cell>
        </row>
        <row r="43880">
          <cell r="A43880" t="str">
            <v>I0000011248</v>
          </cell>
          <cell r="B43880" t="str">
            <v>ACO H13 CH 20.00 x 45.00 x 105.00</v>
          </cell>
          <cell r="C43880" t="str">
            <v>HIBE</v>
          </cell>
          <cell r="D43880" t="str">
            <v>UN</v>
          </cell>
        </row>
        <row r="43881">
          <cell r="A43881" t="str">
            <v>I0000011249</v>
          </cell>
          <cell r="B43881" t="str">
            <v>ACO H13 CH 16.00 x 75.00 x 135.00</v>
          </cell>
          <cell r="C43881" t="str">
            <v>HIBE</v>
          </cell>
          <cell r="D43881" t="str">
            <v>UN</v>
          </cell>
        </row>
        <row r="43882">
          <cell r="A43882" t="str">
            <v>I0000011250</v>
          </cell>
          <cell r="B43882" t="str">
            <v>ACO H13 CH 22.00 x 63.00 x 105.00</v>
          </cell>
          <cell r="C43882" t="str">
            <v>HIBE</v>
          </cell>
          <cell r="D43882" t="str">
            <v>UN</v>
          </cell>
        </row>
        <row r="43883">
          <cell r="A43883" t="str">
            <v>I0000011251</v>
          </cell>
          <cell r="B43883" t="str">
            <v>ACO H13 CH 25.00 x 65.00 x 110.00</v>
          </cell>
          <cell r="C43883" t="str">
            <v>HIBE</v>
          </cell>
          <cell r="D43883" t="str">
            <v>UN</v>
          </cell>
        </row>
        <row r="43884">
          <cell r="A43884" t="str">
            <v>I0000011252</v>
          </cell>
          <cell r="B43884" t="str">
            <v>LAMINA EXTRATORA Ø 10X200/3,50X8,0X150</v>
          </cell>
          <cell r="C43884" t="str">
            <v>HIBE</v>
          </cell>
          <cell r="D43884" t="str">
            <v>UN</v>
          </cell>
        </row>
        <row r="43885">
          <cell r="A43885" t="str">
            <v>I0000011253</v>
          </cell>
          <cell r="B43885" t="str">
            <v>MOLA MPZ 1220-21 Ø 20 X 10 X 127 AZUL</v>
          </cell>
          <cell r="C43885" t="str">
            <v>HIBE</v>
          </cell>
          <cell r="D43885" t="str">
            <v>UN</v>
          </cell>
        </row>
        <row r="43886">
          <cell r="A43886" t="str">
            <v>I0000011254</v>
          </cell>
          <cell r="B43886" t="str">
            <v>RESISTENCIA MANIF QUADR 6X 6 X 800 1350W</v>
          </cell>
          <cell r="C43886" t="str">
            <v>HIBE</v>
          </cell>
          <cell r="D43886" t="str">
            <v>UN</v>
          </cell>
        </row>
        <row r="43887">
          <cell r="A43887" t="str">
            <v>I0000011255</v>
          </cell>
          <cell r="B43887" t="str">
            <v>ESTAMPO DE DOBRA ADERECO DO PUXADOR</v>
          </cell>
          <cell r="C43887" t="str">
            <v>HIBE</v>
          </cell>
          <cell r="D43887" t="str">
            <v>UN</v>
          </cell>
        </row>
        <row r="43888">
          <cell r="A43888" t="str">
            <v>I0000011256</v>
          </cell>
          <cell r="B43888" t="str">
            <v>TREMPE COOKTOP AMOSTRA</v>
          </cell>
          <cell r="C43888" t="str">
            <v>HIBE</v>
          </cell>
          <cell r="D43888" t="str">
            <v>UN</v>
          </cell>
        </row>
        <row r="43889">
          <cell r="A43889" t="str">
            <v>I0000011257</v>
          </cell>
          <cell r="B43889" t="str">
            <v>SACOLAS MONDIAL 21X30X13</v>
          </cell>
          <cell r="C43889" t="str">
            <v>HIBE</v>
          </cell>
          <cell r="D43889" t="str">
            <v>UN</v>
          </cell>
        </row>
        <row r="43890">
          <cell r="A43890" t="str">
            <v>I0000011258</v>
          </cell>
          <cell r="B43890" t="str">
            <v>CAPA DE CUBO RODRIGO + JULIETTE</v>
          </cell>
          <cell r="C43890" t="str">
            <v>HIBE</v>
          </cell>
          <cell r="D43890" t="str">
            <v>UN</v>
          </cell>
        </row>
        <row r="43891">
          <cell r="A43891" t="str">
            <v>I0000011259</v>
          </cell>
          <cell r="B43891" t="str">
            <v>MINI CUBO RODRIGO + JULIETTE</v>
          </cell>
          <cell r="C43891" t="str">
            <v>HIBE</v>
          </cell>
          <cell r="D43891" t="str">
            <v>UN</v>
          </cell>
        </row>
        <row r="43892">
          <cell r="A43892" t="str">
            <v>I0000011260</v>
          </cell>
          <cell r="B43892" t="str">
            <v>TAG RODRIGO + JULIETTE</v>
          </cell>
          <cell r="C43892" t="str">
            <v>HIBE</v>
          </cell>
          <cell r="D43892" t="str">
            <v>UN</v>
          </cell>
        </row>
        <row r="43893">
          <cell r="A43893" t="str">
            <v>I0000011261</v>
          </cell>
          <cell r="B43893" t="str">
            <v>PISTOLA APLICADOR DE SILICONE</v>
          </cell>
          <cell r="C43893" t="str">
            <v>HIBE</v>
          </cell>
          <cell r="D43893" t="str">
            <v>UN</v>
          </cell>
        </row>
        <row r="43894">
          <cell r="A43894" t="str">
            <v>I0000011262</v>
          </cell>
          <cell r="B43894" t="str">
            <v>CAMISA FRIS SIMP VERDE JADE MC TAM. PP</v>
          </cell>
          <cell r="C43894" t="str">
            <v>HIBE</v>
          </cell>
          <cell r="D43894" t="str">
            <v>UN</v>
          </cell>
        </row>
        <row r="43895">
          <cell r="A43895" t="str">
            <v>I0000011263</v>
          </cell>
          <cell r="B43895" t="str">
            <v>CAMISA FRIS SIMP  VERDE JADE MC TAM. P</v>
          </cell>
          <cell r="C43895" t="str">
            <v>HIBE</v>
          </cell>
          <cell r="D43895" t="str">
            <v>UN</v>
          </cell>
        </row>
        <row r="43896">
          <cell r="A43896" t="str">
            <v>I0000011264</v>
          </cell>
          <cell r="B43896" t="str">
            <v>CAMISA FRIS SIMP  VERDE JADE MC TAM. M</v>
          </cell>
          <cell r="C43896" t="str">
            <v>HIBE</v>
          </cell>
          <cell r="D43896" t="str">
            <v>UN</v>
          </cell>
        </row>
        <row r="43897">
          <cell r="A43897" t="str">
            <v>I0000011265</v>
          </cell>
          <cell r="B43897" t="str">
            <v>CAMISA FRIS SIMP VERDE JADE MC TAM. G</v>
          </cell>
          <cell r="C43897" t="str">
            <v>HIBE</v>
          </cell>
          <cell r="D43897" t="str">
            <v>UN</v>
          </cell>
        </row>
        <row r="43898">
          <cell r="A43898" t="str">
            <v>I0000011266</v>
          </cell>
          <cell r="B43898" t="str">
            <v>CAMISA FRIS SIMP  VERDE JADE MC TAM. GG</v>
          </cell>
          <cell r="C43898" t="str">
            <v>HIBE</v>
          </cell>
          <cell r="D43898" t="str">
            <v>UN</v>
          </cell>
        </row>
        <row r="43899">
          <cell r="A43899" t="str">
            <v>I0000011267</v>
          </cell>
          <cell r="B43899" t="str">
            <v>CAMISA FRIS SIMP VERDE JADE MC TAM. EG</v>
          </cell>
          <cell r="C43899" t="str">
            <v>HIBE</v>
          </cell>
          <cell r="D43899" t="str">
            <v>UN</v>
          </cell>
        </row>
        <row r="43900">
          <cell r="A43900" t="str">
            <v>I0000011268</v>
          </cell>
          <cell r="B43900" t="str">
            <v>CAMISA FRIS SIMP  VERDE JADE MC TAM. EXG</v>
          </cell>
          <cell r="C43900" t="str">
            <v>HIBE</v>
          </cell>
          <cell r="D43900" t="str">
            <v>UN</v>
          </cell>
        </row>
        <row r="43901">
          <cell r="A43901" t="str">
            <v>I0000011269</v>
          </cell>
          <cell r="B43901" t="str">
            <v>EMBALAGEM INDIVIDUAL [FR-20]</v>
          </cell>
          <cell r="C43901" t="str">
            <v>HIBE</v>
          </cell>
          <cell r="D43901" t="str">
            <v>UN</v>
          </cell>
        </row>
        <row r="43902">
          <cell r="A43902" t="str">
            <v>I0000011270</v>
          </cell>
          <cell r="B43902" t="str">
            <v>EMBALAGEM COLETIVA [PE-43-6X]</v>
          </cell>
          <cell r="C43902" t="str">
            <v>HIBE</v>
          </cell>
          <cell r="D43902" t="str">
            <v>UN</v>
          </cell>
        </row>
        <row r="43903">
          <cell r="A43903" t="str">
            <v>I0000011271</v>
          </cell>
          <cell r="B43903" t="str">
            <v>EMBALAGEM INDIVIDUAL MKSUL [AF-14-4L]</v>
          </cell>
          <cell r="C43903" t="str">
            <v>HIBE</v>
          </cell>
          <cell r="D43903" t="str">
            <v>UN</v>
          </cell>
        </row>
        <row r="43904">
          <cell r="A43904" t="str">
            <v>I0000011272</v>
          </cell>
          <cell r="B43904" t="str">
            <v>EMBALAGEM COLETIVA [C-42-2X-RI]</v>
          </cell>
          <cell r="C43904" t="str">
            <v>HIBE</v>
          </cell>
          <cell r="D43904" t="str">
            <v>UN</v>
          </cell>
        </row>
        <row r="43905">
          <cell r="A43905" t="str">
            <v>I0000011273</v>
          </cell>
          <cell r="B43905" t="str">
            <v>EMBALAGEM INDIVIDUAL [CF90-01]</v>
          </cell>
          <cell r="C43905" t="str">
            <v>HIBE</v>
          </cell>
          <cell r="D43905" t="str">
            <v>UN</v>
          </cell>
        </row>
        <row r="43906">
          <cell r="A43906" t="str">
            <v>I0000011274</v>
          </cell>
          <cell r="B43906" t="str">
            <v>EMBALAGEM COLETIVA [NFFI-07]</v>
          </cell>
          <cell r="C43906" t="str">
            <v>HIBE</v>
          </cell>
          <cell r="D43906" t="str">
            <v>UN</v>
          </cell>
        </row>
        <row r="43907">
          <cell r="A43907" t="str">
            <v>I0000011275</v>
          </cell>
          <cell r="B43907" t="str">
            <v>EMBALAGEM COLETIVA [RB-09]</v>
          </cell>
          <cell r="C43907" t="str">
            <v>HIBE</v>
          </cell>
          <cell r="D43907" t="str">
            <v>UN</v>
          </cell>
        </row>
        <row r="43908">
          <cell r="A43908" t="str">
            <v>I0000011276</v>
          </cell>
          <cell r="B43908" t="str">
            <v>EMBALAGEM INDIVIDUAL [AP-15]</v>
          </cell>
          <cell r="C43908" t="str">
            <v>HIBE</v>
          </cell>
          <cell r="D43908" t="str">
            <v>UN</v>
          </cell>
        </row>
        <row r="43909">
          <cell r="A43909" t="str">
            <v>I0000011277</v>
          </cell>
          <cell r="B43909" t="str">
            <v>EMBALAGEM COLETIVA [FPF-05M]</v>
          </cell>
          <cell r="C43909" t="str">
            <v>HIBE</v>
          </cell>
          <cell r="D43909" t="str">
            <v>UN</v>
          </cell>
        </row>
        <row r="43910">
          <cell r="A43910" t="str">
            <v>I0000011278</v>
          </cell>
          <cell r="B43910" t="str">
            <v>EMBALAGEM COLETIVA [PE-09]</v>
          </cell>
          <cell r="C43910" t="str">
            <v>HIBE</v>
          </cell>
          <cell r="D43910" t="str">
            <v>UN</v>
          </cell>
        </row>
        <row r="43911">
          <cell r="A43911" t="str">
            <v>I0000011279</v>
          </cell>
          <cell r="B43911" t="str">
            <v>EMBALAGEM COLETIVA [FMR-01]</v>
          </cell>
          <cell r="C43911" t="str">
            <v>HIBE</v>
          </cell>
          <cell r="D43911" t="str">
            <v>UN</v>
          </cell>
        </row>
        <row r="43912">
          <cell r="A43912" t="str">
            <v>I0000011280</v>
          </cell>
          <cell r="B43912" t="str">
            <v>EMBALAGEM COLETIVA [FI-09]</v>
          </cell>
          <cell r="C43912" t="str">
            <v>HIBE</v>
          </cell>
          <cell r="D43912" t="str">
            <v>UN</v>
          </cell>
        </row>
        <row r="43913">
          <cell r="A43913" t="str">
            <v>I0000011281</v>
          </cell>
          <cell r="B43913" t="str">
            <v>EMBALAGEM COLETIVA [PF-07MA]</v>
          </cell>
          <cell r="C43913" t="str">
            <v>HIBE</v>
          </cell>
          <cell r="D43913" t="str">
            <v>UN</v>
          </cell>
        </row>
        <row r="43914">
          <cell r="A43914" t="str">
            <v>I0000011282</v>
          </cell>
          <cell r="B43914" t="str">
            <v>EMBALAGEM COLETIVA [FSC-03]</v>
          </cell>
          <cell r="C43914" t="str">
            <v>HIBE</v>
          </cell>
          <cell r="D43914" t="str">
            <v>UN</v>
          </cell>
        </row>
        <row r="43915">
          <cell r="A43915" t="str">
            <v>I0000011283</v>
          </cell>
          <cell r="B43915" t="str">
            <v>EMBALAGEM INDIVIDUAL [AP-30]</v>
          </cell>
          <cell r="C43915" t="str">
            <v>HIBE</v>
          </cell>
          <cell r="D43915" t="str">
            <v>UN</v>
          </cell>
        </row>
        <row r="43916">
          <cell r="A43916" t="str">
            <v>I0000011284</v>
          </cell>
          <cell r="B43916" t="str">
            <v>EMBALAGEM INDIVIDUAL [CM-12]</v>
          </cell>
          <cell r="C43916" t="str">
            <v>HIBE</v>
          </cell>
          <cell r="D43916" t="str">
            <v>UN</v>
          </cell>
        </row>
        <row r="43917">
          <cell r="A43917" t="str">
            <v>I0000011285</v>
          </cell>
          <cell r="B43917" t="str">
            <v>EMBALAGEM COLETIVA [OM-02]</v>
          </cell>
          <cell r="C43917" t="str">
            <v>HIBE</v>
          </cell>
          <cell r="D43917" t="str">
            <v>UN</v>
          </cell>
        </row>
        <row r="43918">
          <cell r="A43918" t="str">
            <v>I0000011286</v>
          </cell>
          <cell r="B43918" t="str">
            <v>EMBALAGEM COLETIVA [PE-10]</v>
          </cell>
          <cell r="C43918" t="str">
            <v>HIBE</v>
          </cell>
          <cell r="D43918" t="str">
            <v>UN</v>
          </cell>
        </row>
        <row r="43919">
          <cell r="A43919" t="str">
            <v>I0000011287</v>
          </cell>
          <cell r="B43919" t="str">
            <v>EMBALAGEM COLETIVA [P-27]</v>
          </cell>
          <cell r="C43919" t="str">
            <v>HIBE</v>
          </cell>
          <cell r="D43919" t="str">
            <v>UN</v>
          </cell>
        </row>
        <row r="43920">
          <cell r="A43920" t="str">
            <v>I0000011288</v>
          </cell>
          <cell r="B43920" t="str">
            <v>MULTIFUNCIONAL KYOCERA ECOSYS M2040DN/L</v>
          </cell>
          <cell r="C43920" t="str">
            <v>HIBE</v>
          </cell>
          <cell r="D43920" t="str">
            <v>UN</v>
          </cell>
        </row>
        <row r="43921">
          <cell r="A43921" t="str">
            <v>I0000011289</v>
          </cell>
          <cell r="B43921" t="str">
            <v>DRIVER A30P PA6FAS EC64 141A 150/160</v>
          </cell>
          <cell r="C43921" t="str">
            <v>HIBE</v>
          </cell>
          <cell r="D43921" t="str">
            <v>UN</v>
          </cell>
        </row>
        <row r="43922">
          <cell r="A43922" t="str">
            <v>I0000011290</v>
          </cell>
          <cell r="B43922" t="str">
            <v>COLHER DE PEDREIRO CANTO RETO 9"</v>
          </cell>
          <cell r="C43922" t="str">
            <v>HIBE</v>
          </cell>
          <cell r="D43922" t="str">
            <v>UN</v>
          </cell>
        </row>
        <row r="43923">
          <cell r="A43923" t="str">
            <v>I0000011291</v>
          </cell>
          <cell r="B43923" t="str">
            <v>PA QUADRADA 24X71CM</v>
          </cell>
          <cell r="C43923" t="str">
            <v>HIBE</v>
          </cell>
          <cell r="D43923" t="str">
            <v>UN</v>
          </cell>
        </row>
        <row r="43924">
          <cell r="A43924" t="str">
            <v>I0000011292</v>
          </cell>
          <cell r="B43924" t="str">
            <v>CABO PARA PA MADEIRA 120CM</v>
          </cell>
          <cell r="C43924" t="str">
            <v>HIBE</v>
          </cell>
          <cell r="D43924" t="str">
            <v>UN</v>
          </cell>
        </row>
        <row r="43925">
          <cell r="A43925" t="str">
            <v>I0000011293</v>
          </cell>
          <cell r="B43925" t="str">
            <v>NIVEL MANUAL 40CM</v>
          </cell>
          <cell r="C43925" t="str">
            <v>HIBE</v>
          </cell>
          <cell r="D43925" t="str">
            <v>UN</v>
          </cell>
        </row>
        <row r="43926">
          <cell r="A43926" t="str">
            <v>I0000011294</v>
          </cell>
          <cell r="B43926" t="str">
            <v>LINHA PARA PEDREIRO AMARELA 0.8MM X 100M</v>
          </cell>
          <cell r="C43926" t="str">
            <v>HIBE</v>
          </cell>
          <cell r="D43926" t="str">
            <v>UN</v>
          </cell>
        </row>
        <row r="43927">
          <cell r="A43927" t="str">
            <v>I0000011295</v>
          </cell>
          <cell r="B43927" t="str">
            <v>FORMAO CABO MADEIRA 1/2''</v>
          </cell>
          <cell r="C43927" t="str">
            <v>HIBE</v>
          </cell>
          <cell r="D43927" t="str">
            <v>UN</v>
          </cell>
        </row>
        <row r="43928">
          <cell r="A43928" t="str">
            <v>I0000011296</v>
          </cell>
          <cell r="B43928" t="str">
            <v>FORMAO CABO MADEIRA 3/8''</v>
          </cell>
          <cell r="C43928" t="str">
            <v>HIBE</v>
          </cell>
          <cell r="D43928" t="str">
            <v>UN</v>
          </cell>
        </row>
        <row r="43929">
          <cell r="A43929" t="str">
            <v>I0000011297</v>
          </cell>
          <cell r="B43929" t="str">
            <v>SERROTE DE COSTA 14''</v>
          </cell>
          <cell r="C43929" t="str">
            <v>HIBE</v>
          </cell>
          <cell r="D43929" t="str">
            <v>UN</v>
          </cell>
        </row>
        <row r="43930">
          <cell r="A43930" t="str">
            <v>I0000011298</v>
          </cell>
          <cell r="B43930" t="str">
            <v>MASSA PLASTICA 500G</v>
          </cell>
          <cell r="C43930" t="str">
            <v>HIBE</v>
          </cell>
          <cell r="D43930" t="str">
            <v>UN</v>
          </cell>
        </row>
        <row r="43931">
          <cell r="A43931" t="str">
            <v>I0000011299</v>
          </cell>
          <cell r="B43931" t="str">
            <v>MASSA PLASTICA 1KG</v>
          </cell>
          <cell r="C43931" t="str">
            <v>HIBE</v>
          </cell>
          <cell r="D43931" t="str">
            <v>UN</v>
          </cell>
        </row>
        <row r="43932">
          <cell r="A43932" t="str">
            <v>I0000011300</v>
          </cell>
          <cell r="B43932" t="str">
            <v>TUBO PV 3/4"</v>
          </cell>
          <cell r="C43932" t="str">
            <v>HIBE</v>
          </cell>
          <cell r="D43932" t="str">
            <v>UN</v>
          </cell>
        </row>
        <row r="43933">
          <cell r="A43933" t="str">
            <v>I0000011301</v>
          </cell>
          <cell r="B43933" t="str">
            <v>ENXADA ESTREITA CABO 145CM</v>
          </cell>
          <cell r="C43933" t="str">
            <v>HIBE</v>
          </cell>
          <cell r="D43933" t="str">
            <v>UN</v>
          </cell>
        </row>
        <row r="43934">
          <cell r="A43934" t="str">
            <v>I0000011302</v>
          </cell>
          <cell r="B43934" t="str">
            <v>ANEL DE BORRACHA 100MM</v>
          </cell>
          <cell r="C43934" t="str">
            <v>HIBE</v>
          </cell>
          <cell r="D43934" t="str">
            <v>UN</v>
          </cell>
        </row>
        <row r="43935">
          <cell r="A43935" t="str">
            <v>I0000011303</v>
          </cell>
          <cell r="B43935" t="str">
            <v>LUVA PVC DE ESGOTO 100MM</v>
          </cell>
          <cell r="C43935" t="str">
            <v>HIBE</v>
          </cell>
          <cell r="D43935" t="str">
            <v>UN</v>
          </cell>
        </row>
        <row r="43936">
          <cell r="A43936" t="str">
            <v>I0000011304</v>
          </cell>
          <cell r="B43936" t="str">
            <v>COLHER D PEDDREIRO CANTO RETO 7"</v>
          </cell>
          <cell r="C43936" t="str">
            <v>HIBE</v>
          </cell>
          <cell r="D43936" t="str">
            <v>UN</v>
          </cell>
        </row>
        <row r="43937">
          <cell r="A43937" t="str">
            <v>I0000011305</v>
          </cell>
          <cell r="B43937" t="str">
            <v>PA QUADRADA 24X120CM</v>
          </cell>
          <cell r="C43937" t="str">
            <v>HIBE</v>
          </cell>
          <cell r="D43937" t="str">
            <v>UN</v>
          </cell>
        </row>
        <row r="43938">
          <cell r="A43938" t="str">
            <v>I0000011306</v>
          </cell>
          <cell r="B43938" t="str">
            <v>CABO PARA PA MADEIRA 90CM</v>
          </cell>
          <cell r="C43938" t="str">
            <v>HIBE</v>
          </cell>
          <cell r="D43938" t="str">
            <v>UN</v>
          </cell>
        </row>
        <row r="43939">
          <cell r="A43939" t="str">
            <v>I0000011307</v>
          </cell>
          <cell r="B43939" t="str">
            <v>TOLDO RETRATIL</v>
          </cell>
          <cell r="C43939" t="str">
            <v>HIBE</v>
          </cell>
          <cell r="D43939" t="str">
            <v>UN</v>
          </cell>
        </row>
        <row r="43940">
          <cell r="A43940" t="str">
            <v>I0000011308</v>
          </cell>
          <cell r="B43940" t="str">
            <v>CAFE TRADICIONAL 250G (GB)</v>
          </cell>
          <cell r="C43940" t="str">
            <v>HIBE</v>
          </cell>
          <cell r="D43940" t="str">
            <v>UN</v>
          </cell>
        </row>
        <row r="43941">
          <cell r="A43941" t="str">
            <v>I0000011309</v>
          </cell>
          <cell r="B43941" t="str">
            <v>LEITE EM PO INTEGRAL 200G (GB)</v>
          </cell>
          <cell r="C43941" t="str">
            <v>HIBE</v>
          </cell>
          <cell r="D43941" t="str">
            <v>UN</v>
          </cell>
        </row>
        <row r="43942">
          <cell r="A43942" t="str">
            <v>I0000011310</v>
          </cell>
          <cell r="B43942" t="str">
            <v>INATIVO</v>
          </cell>
          <cell r="C43942" t="str">
            <v>HIBE</v>
          </cell>
          <cell r="D43942" t="str">
            <v>UN</v>
          </cell>
        </row>
        <row r="43943">
          <cell r="A43943" t="str">
            <v>I0000011311</v>
          </cell>
          <cell r="B43943" t="str">
            <v>BATERIA MOURA</v>
          </cell>
          <cell r="C43943" t="str">
            <v>HIBE</v>
          </cell>
          <cell r="D43943" t="str">
            <v>UN</v>
          </cell>
        </row>
        <row r="43944">
          <cell r="A43944" t="str">
            <v>I0000011312</v>
          </cell>
          <cell r="B43944" t="str">
            <v>TESOURA DE RESGATE PONTA ROMBA</v>
          </cell>
          <cell r="C43944" t="str">
            <v>HIBE</v>
          </cell>
          <cell r="D43944" t="str">
            <v>UN</v>
          </cell>
        </row>
        <row r="43945">
          <cell r="A43945" t="str">
            <v>I0000011313</v>
          </cell>
          <cell r="B43945" t="str">
            <v>DISCO TACOGRAFO 7D 125KM</v>
          </cell>
          <cell r="C43945" t="str">
            <v>HIBE</v>
          </cell>
          <cell r="D43945" t="str">
            <v>UN</v>
          </cell>
        </row>
        <row r="43946">
          <cell r="A43946" t="str">
            <v>I0000011314</v>
          </cell>
          <cell r="B43946" t="str">
            <v>CADEIRA SYNK REF: 05BR-17.0704406T1</v>
          </cell>
          <cell r="C43946" t="str">
            <v>HIBE</v>
          </cell>
          <cell r="D43946" t="str">
            <v>UN</v>
          </cell>
        </row>
        <row r="43947">
          <cell r="A43947" t="str">
            <v>I0000011315</v>
          </cell>
          <cell r="B43947" t="str">
            <v>CONTROLE REMOTO PARA PORTAO PECCININ</v>
          </cell>
          <cell r="C43947" t="str">
            <v>HIBE</v>
          </cell>
          <cell r="D43947" t="str">
            <v>UN</v>
          </cell>
        </row>
        <row r="43948">
          <cell r="A43948" t="str">
            <v>I0000011316</v>
          </cell>
          <cell r="B43948" t="str">
            <v>REMOVEDOR PASTOSO 1KG</v>
          </cell>
          <cell r="C43948" t="str">
            <v>HIBE</v>
          </cell>
          <cell r="D43948" t="str">
            <v>UN</v>
          </cell>
        </row>
        <row r="43949">
          <cell r="A43949" t="str">
            <v>I0000011327</v>
          </cell>
          <cell r="B43949" t="str">
            <v>SACO PLASTICO PP OFICIO 4 FUROS</v>
          </cell>
          <cell r="C43949" t="str">
            <v>HIBE</v>
          </cell>
          <cell r="D43949" t="str">
            <v>UN</v>
          </cell>
        </row>
        <row r="43950">
          <cell r="A43950" t="str">
            <v>I0000011328</v>
          </cell>
          <cell r="B43950" t="str">
            <v>MODULO DETECTOR DM  - TP - 50 (80)</v>
          </cell>
          <cell r="C43950" t="str">
            <v>HIBE</v>
          </cell>
          <cell r="D43950" t="str">
            <v>UN</v>
          </cell>
        </row>
        <row r="43951">
          <cell r="A43951" t="str">
            <v>I0000011329</v>
          </cell>
          <cell r="B43951" t="str">
            <v>SARDINHA OLEO</v>
          </cell>
          <cell r="C43951" t="str">
            <v>HIBE</v>
          </cell>
          <cell r="D43951" t="str">
            <v>UN</v>
          </cell>
        </row>
        <row r="43952">
          <cell r="A43952" t="str">
            <v>I0000011330</v>
          </cell>
          <cell r="B43952" t="str">
            <v>MASSA PASTEL ROLO 1KG</v>
          </cell>
          <cell r="C43952" t="str">
            <v>HIBE</v>
          </cell>
          <cell r="D43952" t="str">
            <v>UN</v>
          </cell>
        </row>
        <row r="43953">
          <cell r="A43953" t="str">
            <v>I0000011331</v>
          </cell>
          <cell r="B43953" t="str">
            <v>CHA DE DENTRO</v>
          </cell>
          <cell r="C43953" t="str">
            <v>HIBE</v>
          </cell>
          <cell r="D43953" t="str">
            <v>KG</v>
          </cell>
        </row>
        <row r="43954">
          <cell r="A43954" t="str">
            <v>I0000011332</v>
          </cell>
          <cell r="B43954" t="str">
            <v>AIR FRYER DUPLA - AFD-01-BI 127V</v>
          </cell>
          <cell r="C43954" t="str">
            <v>HIBE</v>
          </cell>
          <cell r="D43954" t="str">
            <v>UN</v>
          </cell>
        </row>
        <row r="43955">
          <cell r="A43955" t="str">
            <v>I0000011333</v>
          </cell>
          <cell r="B43955" t="str">
            <v>AIR FRYER DUPLA - AFD-01-BI 220V</v>
          </cell>
          <cell r="C43955" t="str">
            <v>HIBE</v>
          </cell>
          <cell r="D43955" t="str">
            <v>UN</v>
          </cell>
        </row>
        <row r="43956">
          <cell r="A43956" t="str">
            <v>I0000011334</v>
          </cell>
          <cell r="B43956" t="str">
            <v>AIR FRYER FORNO - AOT12001D 220V</v>
          </cell>
          <cell r="C43956" t="str">
            <v>HIBE</v>
          </cell>
          <cell r="D43956" t="str">
            <v>UN</v>
          </cell>
        </row>
        <row r="43957">
          <cell r="A43957" t="str">
            <v>I0000011335</v>
          </cell>
          <cell r="B43957" t="str">
            <v>CUBA - AFD</v>
          </cell>
          <cell r="C43957" t="str">
            <v>HIBE</v>
          </cell>
          <cell r="D43957" t="str">
            <v>UN</v>
          </cell>
        </row>
        <row r="43958">
          <cell r="A43958" t="str">
            <v>I0000011336</v>
          </cell>
          <cell r="B43958" t="str">
            <v>PRESS GRILL - PG-O1-180</v>
          </cell>
          <cell r="C43958" t="str">
            <v>HIBE</v>
          </cell>
          <cell r="D43958" t="str">
            <v>UN</v>
          </cell>
        </row>
        <row r="43959">
          <cell r="A43959" t="str">
            <v>I0000011337</v>
          </cell>
          <cell r="B43959" t="str">
            <v>MODELADOR DE CACHOS - MCT-JU-01</v>
          </cell>
          <cell r="C43959" t="str">
            <v>HIBE</v>
          </cell>
          <cell r="D43959" t="str">
            <v>UN</v>
          </cell>
        </row>
        <row r="43960">
          <cell r="A43960" t="str">
            <v>I0000011338</v>
          </cell>
          <cell r="B43960" t="str">
            <v>SECADOR DE CABELOS - SC-13</v>
          </cell>
          <cell r="C43960" t="str">
            <v>HIBE</v>
          </cell>
          <cell r="D43960" t="str">
            <v>UN</v>
          </cell>
        </row>
        <row r="43961">
          <cell r="A43961" t="str">
            <v>I0000011339</v>
          </cell>
          <cell r="B43961" t="str">
            <v>ESCOVA SECADORA</v>
          </cell>
          <cell r="C43961" t="str">
            <v>HIBE</v>
          </cell>
          <cell r="D43961" t="str">
            <v>UN</v>
          </cell>
        </row>
        <row r="43962">
          <cell r="A43962" t="str">
            <v>I0000011340</v>
          </cell>
          <cell r="B43962" t="str">
            <v>CABOS TERMOPAR</v>
          </cell>
          <cell r="C43962" t="str">
            <v>HIBE</v>
          </cell>
          <cell r="D43962" t="str">
            <v>UN</v>
          </cell>
        </row>
        <row r="43963">
          <cell r="A43963" t="str">
            <v>I0000011341</v>
          </cell>
          <cell r="B43963" t="str">
            <v>TINTA SPRAY AMARELA 350ML</v>
          </cell>
          <cell r="C43963" t="str">
            <v>HIBE</v>
          </cell>
          <cell r="D43963" t="str">
            <v>UN</v>
          </cell>
        </row>
        <row r="43964">
          <cell r="A43964" t="str">
            <v>I0000011342</v>
          </cell>
          <cell r="B43964" t="str">
            <v>TINTA SPRAY AZUL 350ML</v>
          </cell>
          <cell r="C43964" t="str">
            <v>HIBE</v>
          </cell>
          <cell r="D43964" t="str">
            <v>UN</v>
          </cell>
        </row>
        <row r="43965">
          <cell r="A43965" t="str">
            <v>I0000011343</v>
          </cell>
          <cell r="B43965" t="str">
            <v>TINTA SPRAY BRANCA 350ML</v>
          </cell>
          <cell r="C43965" t="str">
            <v>HIBE</v>
          </cell>
          <cell r="D43965" t="str">
            <v>UN</v>
          </cell>
        </row>
        <row r="43966">
          <cell r="A43966" t="str">
            <v>I0000011344</v>
          </cell>
          <cell r="B43966" t="str">
            <v>TINTA SPRAY PRETA 350ML</v>
          </cell>
          <cell r="C43966" t="str">
            <v>HIBE</v>
          </cell>
          <cell r="D43966" t="str">
            <v>UN</v>
          </cell>
        </row>
        <row r="43967">
          <cell r="A43967" t="str">
            <v>I0000011345</v>
          </cell>
          <cell r="B43967" t="str">
            <v>TINTA SPRAY VERDE 350ML</v>
          </cell>
          <cell r="C43967" t="str">
            <v>HIBE</v>
          </cell>
          <cell r="D43967" t="str">
            <v>UN</v>
          </cell>
        </row>
        <row r="43968">
          <cell r="A43968" t="str">
            <v>I0000011346</v>
          </cell>
          <cell r="B43968" t="str">
            <v>FIXADOR DE FIO C/ DUPLA FACE 28X28MM</v>
          </cell>
          <cell r="C43968" t="str">
            <v>HIBE</v>
          </cell>
          <cell r="D43968" t="str">
            <v>UN</v>
          </cell>
        </row>
        <row r="43969">
          <cell r="A43969" t="str">
            <v>I0000011347</v>
          </cell>
          <cell r="B43969" t="str">
            <v>ARMARIO UNIVERSAL JUMBO - 001062 - 52640</v>
          </cell>
          <cell r="C43969" t="str">
            <v>HIBE</v>
          </cell>
          <cell r="D43969" t="str">
            <v>UN</v>
          </cell>
        </row>
        <row r="43970">
          <cell r="A43970" t="str">
            <v>I0000011348</v>
          </cell>
          <cell r="B43970" t="str">
            <v>VITTAMAX CAO CLASSIC 15 KG</v>
          </cell>
          <cell r="C43970" t="str">
            <v>HIBE</v>
          </cell>
          <cell r="D43970" t="str">
            <v>UN</v>
          </cell>
        </row>
        <row r="43971">
          <cell r="A43971" t="str">
            <v>I0000011349</v>
          </cell>
          <cell r="B43971" t="str">
            <v>NO-BREAK UPS 1500 ULTRA 1.2 MO</v>
          </cell>
          <cell r="C43971" t="str">
            <v>HIBE</v>
          </cell>
          <cell r="D43971" t="str">
            <v>UN</v>
          </cell>
        </row>
        <row r="43972">
          <cell r="A43972" t="str">
            <v>I0000011350</v>
          </cell>
          <cell r="B43972" t="str">
            <v>CHANTILY YOKI 50G</v>
          </cell>
          <cell r="C43972" t="str">
            <v>HIBE</v>
          </cell>
          <cell r="D43972" t="str">
            <v>UN</v>
          </cell>
        </row>
        <row r="43973">
          <cell r="A43973" t="str">
            <v>I0000011351</v>
          </cell>
          <cell r="B43973" t="str">
            <v>PAPEL MANTEIGA GIROMIX 7.5MX30CM</v>
          </cell>
          <cell r="C43973" t="str">
            <v>HIBE</v>
          </cell>
          <cell r="D43973" t="str">
            <v>UN</v>
          </cell>
        </row>
        <row r="43974">
          <cell r="A43974" t="str">
            <v>I0000011352</v>
          </cell>
          <cell r="B43974" t="str">
            <v>CALDO MAGGI GALINHA 114G</v>
          </cell>
          <cell r="C43974" t="str">
            <v>HIBE</v>
          </cell>
          <cell r="D43974" t="str">
            <v>UN</v>
          </cell>
        </row>
        <row r="43975">
          <cell r="A43975" t="str">
            <v>I0000011353</v>
          </cell>
          <cell r="B43975" t="str">
            <v>COLORIFICO MARATA 497G</v>
          </cell>
          <cell r="C43975" t="str">
            <v>HIBE</v>
          </cell>
          <cell r="D43975" t="str">
            <v>UN</v>
          </cell>
        </row>
        <row r="43976">
          <cell r="A43976" t="str">
            <v>I0000011354</v>
          </cell>
          <cell r="B43976" t="str">
            <v>CLICHE DE ACO 10X070X140MM</v>
          </cell>
          <cell r="C43976" t="str">
            <v>HIBE</v>
          </cell>
          <cell r="D43976" t="str">
            <v>UN</v>
          </cell>
        </row>
        <row r="43977">
          <cell r="A43977" t="str">
            <v>I0000011355</v>
          </cell>
          <cell r="B43977" t="str">
            <v>CLICHE DE ACO 10X100X215MM</v>
          </cell>
          <cell r="C43977" t="str">
            <v>HIBE</v>
          </cell>
          <cell r="D43977" t="str">
            <v>UN</v>
          </cell>
        </row>
        <row r="43978">
          <cell r="A43978" t="str">
            <v>I0000011356</v>
          </cell>
          <cell r="B43978" t="str">
            <v>CLICHE DE ACO 10X150X300MM</v>
          </cell>
          <cell r="C43978" t="str">
            <v>HIBE</v>
          </cell>
          <cell r="D43978" t="str">
            <v>UN</v>
          </cell>
        </row>
        <row r="43979">
          <cell r="A43979" t="str">
            <v>I0000011357</v>
          </cell>
          <cell r="B43979" t="str">
            <v>TAMPAO EW0643B1</v>
          </cell>
          <cell r="C43979" t="str">
            <v>HIBE</v>
          </cell>
          <cell r="D43979" t="str">
            <v>UN</v>
          </cell>
        </row>
        <row r="43980">
          <cell r="A43980" t="str">
            <v>I0000011358</v>
          </cell>
          <cell r="B43980" t="str">
            <v>BASE ECOLOGICA C85145</v>
          </cell>
          <cell r="C43980" t="str">
            <v>HIBE</v>
          </cell>
          <cell r="D43980" t="str">
            <v>UN</v>
          </cell>
        </row>
        <row r="43981">
          <cell r="A43981" t="str">
            <v>I0000011359</v>
          </cell>
          <cell r="B43981" t="str">
            <v>TAMPAO EW0685B1</v>
          </cell>
          <cell r="C43981" t="str">
            <v>HIBE</v>
          </cell>
          <cell r="D43981" t="str">
            <v>UN</v>
          </cell>
        </row>
        <row r="43982">
          <cell r="A43982" t="str">
            <v>I0000011360</v>
          </cell>
          <cell r="B43982" t="str">
            <v>BASE ECOLOGICA C58090</v>
          </cell>
          <cell r="C43982" t="str">
            <v>HIBE</v>
          </cell>
          <cell r="D43982" t="str">
            <v>UN</v>
          </cell>
        </row>
        <row r="43983">
          <cell r="A43983" t="str">
            <v>I0000011361</v>
          </cell>
          <cell r="B43983" t="str">
            <v>TAMPAO EW0213B1</v>
          </cell>
          <cell r="C43983" t="str">
            <v>HIBE</v>
          </cell>
          <cell r="D43983" t="str">
            <v>UN</v>
          </cell>
        </row>
        <row r="43984">
          <cell r="A43984" t="str">
            <v>I0000011362</v>
          </cell>
          <cell r="B43984" t="str">
            <v>Ar Condicionado HW   24 000 BTUs  220V</v>
          </cell>
          <cell r="C43984" t="str">
            <v>HIBE</v>
          </cell>
          <cell r="D43984" t="str">
            <v>UN</v>
          </cell>
        </row>
        <row r="43985">
          <cell r="A43985" t="str">
            <v>I0000011363</v>
          </cell>
          <cell r="B43985" t="str">
            <v>CAIXA D'AGUA POLIET 1000LT</v>
          </cell>
          <cell r="C43985" t="str">
            <v>HIBE</v>
          </cell>
          <cell r="D43985" t="str">
            <v>UN</v>
          </cell>
        </row>
        <row r="43986">
          <cell r="A43986" t="str">
            <v>I0000011364</v>
          </cell>
          <cell r="B43986" t="str">
            <v>CAIXA D'AGUA POLIET 3000LT</v>
          </cell>
          <cell r="C43986" t="str">
            <v>HIBE</v>
          </cell>
          <cell r="D43986" t="str">
            <v>UN</v>
          </cell>
        </row>
        <row r="43987">
          <cell r="A43987" t="str">
            <v>I0000011365</v>
          </cell>
          <cell r="B43987" t="str">
            <v>SERVICO DE ENTRETENIMENTO</v>
          </cell>
          <cell r="C43987" t="str">
            <v>SERV</v>
          </cell>
          <cell r="D43987" t="str">
            <v>UN</v>
          </cell>
        </row>
        <row r="43988">
          <cell r="A43988" t="str">
            <v>I0000011367</v>
          </cell>
          <cell r="B43988" t="str">
            <v>SERVICO DE FUNDACAO TORRE AGUA POTAVEL</v>
          </cell>
          <cell r="C43988" t="str">
            <v>SERV</v>
          </cell>
          <cell r="D43988" t="str">
            <v>UN</v>
          </cell>
        </row>
        <row r="43989">
          <cell r="A43989" t="str">
            <v>I0000011368</v>
          </cell>
          <cell r="B43989" t="str">
            <v>CANTONEIRA 1 1/2"X1/8X6M</v>
          </cell>
          <cell r="C43989" t="str">
            <v>HIBE</v>
          </cell>
          <cell r="D43989" t="str">
            <v>UN</v>
          </cell>
        </row>
        <row r="43990">
          <cell r="A43990" t="str">
            <v>I0000011369</v>
          </cell>
          <cell r="B43990" t="str">
            <v>NYLON CH 165.00X95.00X45.00</v>
          </cell>
          <cell r="C43990" t="str">
            <v>HIBE</v>
          </cell>
          <cell r="D43990" t="str">
            <v>UN</v>
          </cell>
        </row>
        <row r="43991">
          <cell r="A43991" t="str">
            <v>I0000011370</v>
          </cell>
          <cell r="B43991" t="str">
            <v>ACO 1045 RE 55.00X185.00</v>
          </cell>
          <cell r="C43991" t="str">
            <v>HIBE</v>
          </cell>
          <cell r="D43991" t="str">
            <v>UN</v>
          </cell>
        </row>
        <row r="43992">
          <cell r="A43992" t="str">
            <v>I0000011371</v>
          </cell>
          <cell r="B43992" t="str">
            <v>ACO 1045 CH 125.00X125.00X10.00</v>
          </cell>
          <cell r="C43992" t="str">
            <v>HIBE</v>
          </cell>
          <cell r="D43992" t="str">
            <v>UN</v>
          </cell>
        </row>
        <row r="43993">
          <cell r="A43993" t="str">
            <v>I0000011372</v>
          </cell>
          <cell r="B43993" t="str">
            <v>ACO 1045 RE 15.87X90.00</v>
          </cell>
          <cell r="C43993" t="str">
            <v>HIBE</v>
          </cell>
          <cell r="D43993" t="str">
            <v>UN</v>
          </cell>
        </row>
        <row r="43994">
          <cell r="A43994" t="str">
            <v>I0000011373</v>
          </cell>
          <cell r="B43994" t="str">
            <v>NYLON CH 175.00X155.00X75.00</v>
          </cell>
          <cell r="C43994" t="str">
            <v>HIBE</v>
          </cell>
          <cell r="D43994" t="str">
            <v>UN</v>
          </cell>
        </row>
        <row r="43995">
          <cell r="A43995" t="str">
            <v>I0000011374</v>
          </cell>
          <cell r="B43995" t="str">
            <v>ACO 1045N RE 55.00X110.00</v>
          </cell>
          <cell r="C43995" t="str">
            <v>HIBE</v>
          </cell>
          <cell r="D43995" t="str">
            <v>UN</v>
          </cell>
        </row>
        <row r="43996">
          <cell r="A43996" t="str">
            <v>I0000011375</v>
          </cell>
          <cell r="B43996" t="str">
            <v>NYLON CH 170.00X155.00X45.00</v>
          </cell>
          <cell r="C43996" t="str">
            <v>HIBE</v>
          </cell>
          <cell r="D43996" t="str">
            <v>UN</v>
          </cell>
        </row>
        <row r="43997">
          <cell r="A43997" t="str">
            <v>I0000011376</v>
          </cell>
          <cell r="B43997" t="str">
            <v>ACO 1045 RE 55.00X140.00</v>
          </cell>
          <cell r="C43997" t="str">
            <v>HIBE</v>
          </cell>
          <cell r="D43997" t="str">
            <v>UN</v>
          </cell>
        </row>
        <row r="43998">
          <cell r="A43998" t="str">
            <v>I0000011377</v>
          </cell>
          <cell r="B43998" t="str">
            <v>ACO 1045 CH 125.00X125.00X10.00 (1/2)</v>
          </cell>
          <cell r="C43998" t="str">
            <v>HIBE</v>
          </cell>
          <cell r="D43998" t="str">
            <v>UN</v>
          </cell>
        </row>
        <row r="43999">
          <cell r="A43999" t="str">
            <v>I0000011378</v>
          </cell>
          <cell r="B43999" t="str">
            <v>NYLON CH 245.00X120.00X55.00</v>
          </cell>
          <cell r="C43999" t="str">
            <v>HIBE</v>
          </cell>
          <cell r="D43999" t="str">
            <v>UN</v>
          </cell>
        </row>
        <row r="44000">
          <cell r="A44000" t="str">
            <v>I0000011379</v>
          </cell>
          <cell r="B44000" t="str">
            <v>ACO 1045 CH 240.00X145.00X9.53</v>
          </cell>
          <cell r="C44000" t="str">
            <v>HIBE</v>
          </cell>
          <cell r="D44000" t="str">
            <v>UN</v>
          </cell>
        </row>
        <row r="44001">
          <cell r="A44001" t="str">
            <v>I0000011380</v>
          </cell>
          <cell r="B44001" t="str">
            <v>ACO 1045 CH 215.00X155.00X12.70</v>
          </cell>
          <cell r="C44001" t="str">
            <v>HIBE</v>
          </cell>
          <cell r="D44001" t="str">
            <v>UN</v>
          </cell>
        </row>
        <row r="44002">
          <cell r="A44002" t="str">
            <v>I0000011381</v>
          </cell>
          <cell r="B44002" t="str">
            <v>ACO 1045 CH 85.00X85.00X12.70</v>
          </cell>
          <cell r="C44002" t="str">
            <v>HIBE</v>
          </cell>
          <cell r="D44002" t="str">
            <v>UN</v>
          </cell>
        </row>
        <row r="44003">
          <cell r="A44003" t="str">
            <v>I0000011382</v>
          </cell>
          <cell r="B44003" t="str">
            <v>ACO 1045 RE 25.00X300.00</v>
          </cell>
          <cell r="C44003" t="str">
            <v>HIBE</v>
          </cell>
          <cell r="D44003" t="str">
            <v>UN</v>
          </cell>
        </row>
        <row r="44004">
          <cell r="A44004" t="str">
            <v>I0000011383</v>
          </cell>
          <cell r="B44004" t="str">
            <v>ACO APW RE 16.00X300.00</v>
          </cell>
          <cell r="C44004" t="str">
            <v>HIBE</v>
          </cell>
          <cell r="D44004" t="str">
            <v>UN</v>
          </cell>
        </row>
        <row r="44005">
          <cell r="A44005" t="str">
            <v>I0000011384</v>
          </cell>
          <cell r="B44005" t="str">
            <v>ACO APW RE 8.00X3000.00</v>
          </cell>
          <cell r="C44005" t="str">
            <v>HIBE</v>
          </cell>
          <cell r="D44005" t="str">
            <v>UN</v>
          </cell>
        </row>
        <row r="44006">
          <cell r="A44006" t="str">
            <v>I0000011385</v>
          </cell>
          <cell r="B44006" t="str">
            <v>ACO APW RE 6.00X3000.00</v>
          </cell>
          <cell r="C44006" t="str">
            <v>HIBE</v>
          </cell>
          <cell r="D44006" t="str">
            <v>UN</v>
          </cell>
        </row>
        <row r="44007">
          <cell r="A44007" t="str">
            <v>I0000011386</v>
          </cell>
          <cell r="B44007" t="str">
            <v>NYLON CH 155.00X115.00X65.00</v>
          </cell>
          <cell r="C44007" t="str">
            <v>HIBE</v>
          </cell>
          <cell r="D44007" t="str">
            <v>UN</v>
          </cell>
        </row>
        <row r="44008">
          <cell r="A44008" t="str">
            <v>I0000011387</v>
          </cell>
          <cell r="B44008" t="str">
            <v>COBRE RE 10.00X200.00</v>
          </cell>
          <cell r="C44008" t="str">
            <v>HIBE</v>
          </cell>
          <cell r="D44008" t="str">
            <v>UN</v>
          </cell>
        </row>
        <row r="44009">
          <cell r="A44009" t="str">
            <v>I0000011388</v>
          </cell>
          <cell r="B44009" t="str">
            <v>NYLON RE 30.00X100.00</v>
          </cell>
          <cell r="C44009" t="str">
            <v>HIBE</v>
          </cell>
          <cell r="D44009" t="str">
            <v>UN</v>
          </cell>
        </row>
        <row r="44010">
          <cell r="A44010" t="str">
            <v>I0000011389</v>
          </cell>
          <cell r="B44010" t="str">
            <v>ADESIVO SMILE VENTILAÇÃO 8 PAS</v>
          </cell>
          <cell r="C44010" t="str">
            <v>HIBE</v>
          </cell>
          <cell r="D44010" t="str">
            <v>UN</v>
          </cell>
        </row>
        <row r="44011">
          <cell r="A44011" t="str">
            <v>I0000011390</v>
          </cell>
          <cell r="B44011" t="str">
            <v>ADESIVO VENTILAÇÃO SMILE GENERICO</v>
          </cell>
          <cell r="C44011" t="str">
            <v>HIBE</v>
          </cell>
          <cell r="D44011" t="str">
            <v>UN</v>
          </cell>
        </row>
        <row r="44012">
          <cell r="A44012" t="str">
            <v>I0000011391</v>
          </cell>
          <cell r="B44012" t="str">
            <v>ADESIVO SMILE CHROME - LABELS</v>
          </cell>
          <cell r="C44012" t="str">
            <v>HIBE</v>
          </cell>
          <cell r="D44012" t="str">
            <v>UN</v>
          </cell>
        </row>
        <row r="44013">
          <cell r="A44013" t="str">
            <v>I0000011392</v>
          </cell>
          <cell r="B44013" t="str">
            <v>CINTA LIQUIDIFICADOR COPO EXT. GRANDE</v>
          </cell>
          <cell r="C44013" t="str">
            <v>HIBE</v>
          </cell>
          <cell r="D44013" t="str">
            <v>UN</v>
          </cell>
        </row>
        <row r="44014">
          <cell r="A44014" t="str">
            <v>I0000011393</v>
          </cell>
          <cell r="B44014" t="str">
            <v>CINTA LIQUIDIFICADOR COPO RESISTENTE</v>
          </cell>
          <cell r="C44014" t="str">
            <v>HIBE</v>
          </cell>
          <cell r="D44014" t="str">
            <v>UN</v>
          </cell>
        </row>
        <row r="44015">
          <cell r="A44015" t="str">
            <v>I0000011394</v>
          </cell>
          <cell r="B44015" t="str">
            <v>CINTA LIQUIDIFICADOR GENERICO - LABELS</v>
          </cell>
          <cell r="C44015" t="str">
            <v>HIBE</v>
          </cell>
          <cell r="D44015" t="str">
            <v>UN</v>
          </cell>
        </row>
        <row r="44016">
          <cell r="A44016" t="str">
            <v>I0000011395</v>
          </cell>
          <cell r="B44016" t="str">
            <v>ADESIVO FORNO MODELOS MAIORES - LABELS</v>
          </cell>
          <cell r="C44016" t="str">
            <v>HIBE</v>
          </cell>
          <cell r="D44016" t="str">
            <v>UN</v>
          </cell>
        </row>
        <row r="44017">
          <cell r="A44017" t="str">
            <v>I0000011396</v>
          </cell>
          <cell r="B44017" t="str">
            <v>ADESIVO FORNO MODELOS MENORES - LABELS</v>
          </cell>
          <cell r="C44017" t="str">
            <v>HIBE</v>
          </cell>
          <cell r="D44017" t="str">
            <v>UN</v>
          </cell>
        </row>
        <row r="44018">
          <cell r="A44018" t="str">
            <v>I0000011397</v>
          </cell>
          <cell r="B44018" t="str">
            <v>ADESIVO CHURRASQUEIRA - LABELS</v>
          </cell>
          <cell r="C44018" t="str">
            <v>HIBE</v>
          </cell>
          <cell r="D44018" t="str">
            <v>UN</v>
          </cell>
        </row>
        <row r="44019">
          <cell r="A44019" t="str">
            <v>I0000011398</v>
          </cell>
          <cell r="B44019" t="str">
            <v>ADESIVO BATEDEIRA - LABELS</v>
          </cell>
          <cell r="C44019" t="str">
            <v>HIBE</v>
          </cell>
          <cell r="D44019" t="str">
            <v>UN</v>
          </cell>
        </row>
        <row r="44020">
          <cell r="A44020" t="str">
            <v>I0000011399</v>
          </cell>
          <cell r="B44020" t="str">
            <v>ADESIVO APLIQUE GRILLS - LABELS</v>
          </cell>
          <cell r="C44020" t="str">
            <v>HIBE</v>
          </cell>
          <cell r="D44020" t="str">
            <v>UN</v>
          </cell>
        </row>
        <row r="44021">
          <cell r="A44021" t="str">
            <v>I0000011400</v>
          </cell>
          <cell r="B44021" t="str">
            <v>ADESIVO APLIQUE SANDUICHEIRA - LABELS</v>
          </cell>
          <cell r="C44021" t="str">
            <v>HIBE</v>
          </cell>
          <cell r="D44021" t="str">
            <v>UN</v>
          </cell>
        </row>
        <row r="44022">
          <cell r="A44022" t="str">
            <v>I0000011401</v>
          </cell>
          <cell r="B44022" t="str">
            <v>ADESIVO CAFETEIRA P - LABELS</v>
          </cell>
          <cell r="C44022" t="str">
            <v>HIBE</v>
          </cell>
          <cell r="D44022" t="str">
            <v>UN</v>
          </cell>
        </row>
        <row r="44023">
          <cell r="A44023" t="str">
            <v>I0000011402</v>
          </cell>
          <cell r="B44023" t="str">
            <v>ADESIVO CAFETEIRA M - LABELS</v>
          </cell>
          <cell r="C44023" t="str">
            <v>HIBE</v>
          </cell>
          <cell r="D44023" t="str">
            <v>UN</v>
          </cell>
        </row>
        <row r="44024">
          <cell r="A44024" t="str">
            <v>I0000011403</v>
          </cell>
          <cell r="B44024" t="str">
            <v>PENDURA STICK - LABELS</v>
          </cell>
          <cell r="C44024" t="str">
            <v>HIBE</v>
          </cell>
          <cell r="D44024" t="str">
            <v>UN</v>
          </cell>
        </row>
        <row r="44025">
          <cell r="A44025" t="str">
            <v>I0000011404</v>
          </cell>
          <cell r="B44025" t="str">
            <v>PONTA DE TESTE 1000V TL75 - FLUKE-855705</v>
          </cell>
          <cell r="C44025" t="str">
            <v>HIBE</v>
          </cell>
          <cell r="D44025" t="str">
            <v>UN</v>
          </cell>
        </row>
        <row r="44026">
          <cell r="A44026" t="str">
            <v>I0000011406</v>
          </cell>
          <cell r="B44026" t="str">
            <v>PARAFUSO M5X15 ESCAREADO</v>
          </cell>
          <cell r="C44026" t="str">
            <v>HIBE</v>
          </cell>
          <cell r="D44026" t="str">
            <v>UN</v>
          </cell>
        </row>
        <row r="44027">
          <cell r="A44027" t="str">
            <v>I0000011407</v>
          </cell>
          <cell r="B44027" t="str">
            <v>PARAFUSO M4X10 ESCAREADO</v>
          </cell>
          <cell r="C44027" t="str">
            <v>HIBE</v>
          </cell>
          <cell r="D44027" t="str">
            <v>UN</v>
          </cell>
        </row>
        <row r="44028">
          <cell r="A44028" t="str">
            <v>I0000011408</v>
          </cell>
          <cell r="B44028" t="str">
            <v>EMBALAGEM GARRAFA PLASTICA 2L C/ TAMPA</v>
          </cell>
          <cell r="C44028" t="str">
            <v>HIBE</v>
          </cell>
          <cell r="D44028" t="str">
            <v>UN</v>
          </cell>
        </row>
        <row r="44029">
          <cell r="A44029" t="str">
            <v>I0000011409</v>
          </cell>
          <cell r="B44029" t="str">
            <v>CLORETO DE SODIO PA</v>
          </cell>
          <cell r="C44029" t="str">
            <v>HIBE</v>
          </cell>
          <cell r="D44029" t="str">
            <v>KG</v>
          </cell>
        </row>
        <row r="44030">
          <cell r="A44030" t="str">
            <v>I0000011410</v>
          </cell>
          <cell r="B44030" t="str">
            <v>ALUGUEL DE CARREGADEIRA L60F</v>
          </cell>
          <cell r="C44030" t="str">
            <v>SERV</v>
          </cell>
          <cell r="D44030" t="str">
            <v>UN</v>
          </cell>
        </row>
        <row r="44031">
          <cell r="A44031" t="str">
            <v>I0000011411</v>
          </cell>
          <cell r="B44031" t="str">
            <v>ALUGUEL ROLO COMPACTADOR CA 250</v>
          </cell>
          <cell r="C44031" t="str">
            <v>SERV</v>
          </cell>
          <cell r="D44031" t="str">
            <v>UN</v>
          </cell>
        </row>
        <row r="44032">
          <cell r="A44032" t="str">
            <v>I0000011412</v>
          </cell>
          <cell r="B44032" t="str">
            <v>CANETA SPIRO PRETA</v>
          </cell>
          <cell r="C44032" t="str">
            <v>HIBE</v>
          </cell>
          <cell r="D44032" t="str">
            <v>UN</v>
          </cell>
        </row>
        <row r="44033">
          <cell r="A44033" t="str">
            <v>I0000011413</v>
          </cell>
          <cell r="B44033" t="str">
            <v>CANETA SPIRO AZUL</v>
          </cell>
          <cell r="C44033" t="str">
            <v>HIBE</v>
          </cell>
          <cell r="D44033" t="str">
            <v>UN</v>
          </cell>
        </row>
        <row r="44034">
          <cell r="A44034" t="str">
            <v>I0000011414</v>
          </cell>
          <cell r="B44034" t="str">
            <v>CHAPA POLICARBONATO CRISTAL 4MM - 1X2M</v>
          </cell>
          <cell r="C44034" t="str">
            <v>HIBE</v>
          </cell>
          <cell r="D44034" t="str">
            <v>UN</v>
          </cell>
        </row>
        <row r="44035">
          <cell r="A44035" t="str">
            <v>I0000011415</v>
          </cell>
          <cell r="B44035" t="str">
            <v>CHAPA POLICARBONATO CRISTAL 4MM 2,05X3M</v>
          </cell>
          <cell r="C44035" t="str">
            <v>HIBE</v>
          </cell>
          <cell r="D44035" t="str">
            <v>UN</v>
          </cell>
        </row>
        <row r="44036">
          <cell r="A44036" t="str">
            <v>I0000011416</v>
          </cell>
          <cell r="B44036" t="str">
            <v>CHAPA POLICARBONATO CRISTAL 3MM - 1X2M</v>
          </cell>
          <cell r="C44036" t="str">
            <v>HIBE</v>
          </cell>
          <cell r="D44036" t="str">
            <v>UN</v>
          </cell>
        </row>
        <row r="44037">
          <cell r="A44037" t="str">
            <v>I0000011417</v>
          </cell>
          <cell r="B44037" t="str">
            <v>CHAPA POLICARBONATO CRISTAL 3MM 2,05X3M</v>
          </cell>
          <cell r="C44037" t="str">
            <v>HIBE</v>
          </cell>
          <cell r="D44037" t="str">
            <v>UN</v>
          </cell>
        </row>
        <row r="44038">
          <cell r="A44038" t="str">
            <v>I0000011418</v>
          </cell>
          <cell r="B44038" t="str">
            <v>CHAPA POLICARBONATO CRISTAL 5MM - 1X2M</v>
          </cell>
          <cell r="C44038" t="str">
            <v>HIBE</v>
          </cell>
          <cell r="D44038" t="str">
            <v>UN</v>
          </cell>
        </row>
        <row r="44039">
          <cell r="A44039" t="str">
            <v>I0000011419</v>
          </cell>
          <cell r="B44039" t="str">
            <v>CHAPA POLICARBONATO CRISTAL 5MM 2,05X3M</v>
          </cell>
          <cell r="C44039" t="str">
            <v>HIBE</v>
          </cell>
          <cell r="D44039" t="str">
            <v>UN</v>
          </cell>
        </row>
        <row r="44040">
          <cell r="A44040" t="str">
            <v>I0000011420</v>
          </cell>
          <cell r="B44040" t="str">
            <v>CHAPA POLICARBONATO CRISTAL 6MM - 1X2M</v>
          </cell>
          <cell r="C44040" t="str">
            <v>HIBE</v>
          </cell>
          <cell r="D44040" t="str">
            <v>UN</v>
          </cell>
        </row>
        <row r="44041">
          <cell r="A44041" t="str">
            <v>I0000011421</v>
          </cell>
          <cell r="B44041" t="str">
            <v>CHAPA POLICARBONATO CRISTAL 6MM 2,05X3M</v>
          </cell>
          <cell r="C44041" t="str">
            <v>HIBE</v>
          </cell>
          <cell r="D44041" t="str">
            <v>UN</v>
          </cell>
        </row>
        <row r="44042">
          <cell r="A44042" t="str">
            <v>I0000011422</v>
          </cell>
          <cell r="B44042" t="str">
            <v>CHAPA POLICARBONATO CRISTAL 2MM - 1X2M</v>
          </cell>
          <cell r="C44042" t="str">
            <v>HIBE</v>
          </cell>
          <cell r="D44042" t="str">
            <v>UN</v>
          </cell>
        </row>
        <row r="44043">
          <cell r="A44043" t="str">
            <v>I0000011423</v>
          </cell>
          <cell r="B44043" t="str">
            <v>CHAPA POLICARBONATO CRISTAL 2MM 2,05X3M</v>
          </cell>
          <cell r="C44043" t="str">
            <v>HIBE</v>
          </cell>
          <cell r="D44043" t="str">
            <v>UN</v>
          </cell>
        </row>
        <row r="44044">
          <cell r="A44044" t="str">
            <v>I0000011424</v>
          </cell>
          <cell r="B44044" t="str">
            <v>CLAVICULARIO EM ACO PARA 100 CHAVES</v>
          </cell>
          <cell r="C44044" t="str">
            <v>HIBE</v>
          </cell>
          <cell r="D44044" t="str">
            <v>UN</v>
          </cell>
        </row>
        <row r="44045">
          <cell r="A44045" t="str">
            <v>I0000011425</v>
          </cell>
          <cell r="B44045" t="str">
            <v>CLAVICULARIO EM ACO PARA 30 CHAVES</v>
          </cell>
          <cell r="C44045" t="str">
            <v>HIBE</v>
          </cell>
          <cell r="D44045" t="str">
            <v>UN</v>
          </cell>
        </row>
        <row r="44046">
          <cell r="A44046" t="str">
            <v>I0000011426</v>
          </cell>
          <cell r="B44046" t="str">
            <v>ENGRENAGEM DENTADA 20 DENTES PASSO 1/2"</v>
          </cell>
          <cell r="C44046" t="str">
            <v>HIBE</v>
          </cell>
          <cell r="D44046" t="str">
            <v>UN</v>
          </cell>
        </row>
        <row r="44047">
          <cell r="A44047" t="str">
            <v>I0000011427</v>
          </cell>
          <cell r="B44047" t="str">
            <v>SENSOR MAGNET 24VDC 2 FIOS C/ CABO D-A93</v>
          </cell>
          <cell r="C44047" t="str">
            <v>HIBE</v>
          </cell>
          <cell r="D44047" t="str">
            <v>UN</v>
          </cell>
        </row>
        <row r="44048">
          <cell r="A44048" t="str">
            <v>I0000011428</v>
          </cell>
          <cell r="B44048" t="str">
            <v>MICRO FIM DE CURSO HL5000 - 1NA+1NF 5A</v>
          </cell>
          <cell r="C44048" t="str">
            <v>HIBE</v>
          </cell>
          <cell r="D44048" t="str">
            <v>UN</v>
          </cell>
        </row>
        <row r="44049">
          <cell r="A44049" t="str">
            <v>I0000011430</v>
          </cell>
          <cell r="B44049" t="str">
            <v>CALCA PROARC 430 CA41635 COR MARINHO - G</v>
          </cell>
          <cell r="C44049" t="str">
            <v>HIBE</v>
          </cell>
          <cell r="D44049" t="str">
            <v>UN</v>
          </cell>
        </row>
        <row r="44050">
          <cell r="A44050" t="str">
            <v>I0000011431</v>
          </cell>
          <cell r="B44050" t="str">
            <v>CAMISA PROARC430 CA41664 COR MARINHO - G</v>
          </cell>
          <cell r="C44050" t="str">
            <v>HIBE</v>
          </cell>
          <cell r="D44050" t="str">
            <v>UN</v>
          </cell>
        </row>
        <row r="44051">
          <cell r="A44051" t="str">
            <v>I0000011432</v>
          </cell>
          <cell r="B44051" t="str">
            <v>BALACLAVA PROARC6W CAMADA DUPLA CA37717</v>
          </cell>
          <cell r="C44051" t="str">
            <v>HIBE</v>
          </cell>
          <cell r="D44051" t="str">
            <v>UN</v>
          </cell>
        </row>
        <row r="44052">
          <cell r="A44052" t="str">
            <v>I0000011433</v>
          </cell>
          <cell r="B44052" t="str">
            <v>PROT.FACIAL CLASSE2 C/CAPACETE CA45107</v>
          </cell>
          <cell r="C44052" t="str">
            <v>HIBE</v>
          </cell>
          <cell r="D44052" t="str">
            <v>UN</v>
          </cell>
        </row>
        <row r="44053">
          <cell r="A44053" t="str">
            <v>I0000011434</v>
          </cell>
          <cell r="B44053" t="str">
            <v>BARRA DE APOIO P/IDOSO E DEFICIENTE 60CM</v>
          </cell>
          <cell r="C44053" t="str">
            <v>HIBE</v>
          </cell>
          <cell r="D44053" t="str">
            <v>UN</v>
          </cell>
        </row>
        <row r="44054">
          <cell r="A44054" t="str">
            <v>I0000011435</v>
          </cell>
          <cell r="B44054" t="str">
            <v>REBOBINAMENTO DE ESTATOR PRINCIPAL</v>
          </cell>
          <cell r="C44054" t="str">
            <v>SERV</v>
          </cell>
          <cell r="D44054" t="str">
            <v>UN</v>
          </cell>
        </row>
        <row r="44055">
          <cell r="A44055" t="str">
            <v>I0000011436</v>
          </cell>
          <cell r="B44055" t="str">
            <v>TRATAMENTO TERMOQUIMICO EM BOBINA</v>
          </cell>
          <cell r="C44055" t="str">
            <v>SERV</v>
          </cell>
          <cell r="D44055" t="str">
            <v>UN</v>
          </cell>
        </row>
        <row r="44056">
          <cell r="A44056" t="str">
            <v>I0000011437</v>
          </cell>
          <cell r="B44056" t="str">
            <v>CONTROLADOR C414-4000S-0</v>
          </cell>
          <cell r="C44056" t="str">
            <v>HIBE</v>
          </cell>
          <cell r="D44056" t="str">
            <v>UN</v>
          </cell>
        </row>
        <row r="44057">
          <cell r="A44057" t="str">
            <v>I0000011438</v>
          </cell>
          <cell r="B44057" t="str">
            <v>CARCACA SAIDA SUPERIOR - CODIGO: TM16D</v>
          </cell>
          <cell r="C44057" t="str">
            <v>HIBE</v>
          </cell>
          <cell r="D44057" t="str">
            <v>UN</v>
          </cell>
        </row>
        <row r="44058">
          <cell r="A44058" t="str">
            <v>I0000011439</v>
          </cell>
          <cell r="B44058" t="str">
            <v>CHAVE ALAVANCA COD: 14223 A2F B2F P1 G</v>
          </cell>
          <cell r="C44058" t="str">
            <v>HIBE</v>
          </cell>
          <cell r="D44058" t="str">
            <v>UN</v>
          </cell>
        </row>
        <row r="44059">
          <cell r="A44059" t="str">
            <v>I0000011440</v>
          </cell>
          <cell r="B44059" t="str">
            <v>INSERTO 16P FEMEA MULTIPINO-HDC HE 016F</v>
          </cell>
          <cell r="C44059" t="str">
            <v>HIBE</v>
          </cell>
          <cell r="D44059" t="str">
            <v>UN</v>
          </cell>
        </row>
        <row r="44060">
          <cell r="A44060" t="str">
            <v>I0000011441</v>
          </cell>
          <cell r="B44060" t="str">
            <v>CABO PP 25X1,5MM²</v>
          </cell>
          <cell r="C44060" t="str">
            <v>HIBE</v>
          </cell>
          <cell r="D44060" t="str">
            <v>M</v>
          </cell>
        </row>
        <row r="44061">
          <cell r="A44061" t="str">
            <v>I0000011442</v>
          </cell>
          <cell r="B44061" t="str">
            <v>CABO PP 5X2,5MM²</v>
          </cell>
          <cell r="C44061" t="str">
            <v>HIBE</v>
          </cell>
          <cell r="D44061" t="str">
            <v>M</v>
          </cell>
        </row>
        <row r="44062">
          <cell r="A44062" t="str">
            <v>I0000011443</v>
          </cell>
          <cell r="B44062" t="str">
            <v>FUSIVEL ULTRA RAPIDO 25A NP 4089</v>
          </cell>
          <cell r="C44062" t="str">
            <v>HIBE</v>
          </cell>
          <cell r="D44062" t="str">
            <v>UN</v>
          </cell>
        </row>
        <row r="44063">
          <cell r="A44063" t="str">
            <v>I0000011444</v>
          </cell>
          <cell r="B44063" t="str">
            <v>RELE DE ESTADO SOLIDO 40A 48D40</v>
          </cell>
          <cell r="C44063" t="str">
            <v>HIBE</v>
          </cell>
          <cell r="D44063" t="str">
            <v>UN</v>
          </cell>
        </row>
        <row r="44064">
          <cell r="A44064" t="str">
            <v>I0000011445</v>
          </cell>
          <cell r="B44064" t="str">
            <v>LED PILOTO C/ CABO 220V FURO 8MM</v>
          </cell>
          <cell r="C44064" t="str">
            <v>HIBE</v>
          </cell>
          <cell r="D44064" t="str">
            <v>UN</v>
          </cell>
        </row>
        <row r="44065">
          <cell r="A44065" t="str">
            <v>I0000011446</v>
          </cell>
          <cell r="B44065" t="str">
            <v>ISOLADOR BARRAMENTO BSW 1/4" 16X25MM</v>
          </cell>
          <cell r="C44065" t="str">
            <v>HIBE</v>
          </cell>
          <cell r="D44065" t="str">
            <v>UN</v>
          </cell>
        </row>
        <row r="44066">
          <cell r="A44066" t="str">
            <v>I0000011447</v>
          </cell>
          <cell r="B44066" t="str">
            <v>CHAVE GANGORRA BIPOLAR L/D 14223 20A</v>
          </cell>
          <cell r="C44066" t="str">
            <v>HIBE</v>
          </cell>
          <cell r="D44066" t="str">
            <v>UN</v>
          </cell>
        </row>
        <row r="44067">
          <cell r="A44067" t="str">
            <v>I0000011454</v>
          </cell>
          <cell r="B44067" t="str">
            <v>CABO FLEXIVEL 4.0MM 750V VERDE</v>
          </cell>
          <cell r="C44067" t="str">
            <v>HIBE</v>
          </cell>
          <cell r="D44067" t="str">
            <v>M</v>
          </cell>
        </row>
        <row r="44068">
          <cell r="A44068" t="str">
            <v>I0000011455</v>
          </cell>
          <cell r="B44068" t="str">
            <v>OLEO MOTOR 2T 20W50</v>
          </cell>
          <cell r="C44068" t="str">
            <v>HIBE</v>
          </cell>
          <cell r="D44068" t="str">
            <v>UN</v>
          </cell>
        </row>
        <row r="44069">
          <cell r="A44069" t="str">
            <v>I0000011456</v>
          </cell>
          <cell r="B44069" t="str">
            <v>MOTOR EIXO "X" CNC D1000</v>
          </cell>
          <cell r="C44069" t="str">
            <v>HIBE</v>
          </cell>
          <cell r="D44069" t="str">
            <v>UN</v>
          </cell>
        </row>
        <row r="44070">
          <cell r="A44070" t="str">
            <v>I0000011457</v>
          </cell>
          <cell r="B44070" t="str">
            <v>MOTOR EIXO "Y" CNC D1000</v>
          </cell>
          <cell r="C44070" t="str">
            <v>HIBE</v>
          </cell>
          <cell r="D44070" t="str">
            <v>UN</v>
          </cell>
        </row>
        <row r="44071">
          <cell r="A44071" t="str">
            <v>I0000011458</v>
          </cell>
          <cell r="B44071" t="str">
            <v>CONTROLADOR DE TRAÇÃO</v>
          </cell>
          <cell r="C44071" t="str">
            <v>HIBE</v>
          </cell>
          <cell r="D44071" t="str">
            <v>UN</v>
          </cell>
        </row>
        <row r="44072">
          <cell r="A44072" t="str">
            <v>I0000011462</v>
          </cell>
          <cell r="B44072" t="str">
            <v>NECESSAIRE PERSONALIZADA</v>
          </cell>
          <cell r="C44072" t="str">
            <v>HIBE</v>
          </cell>
          <cell r="D44072" t="str">
            <v>UN</v>
          </cell>
        </row>
        <row r="44073">
          <cell r="A44073" t="str">
            <v>I0000011464</v>
          </cell>
          <cell r="B44073" t="str">
            <v>SAL MAX</v>
          </cell>
          <cell r="C44073" t="str">
            <v>HIBE</v>
          </cell>
          <cell r="D44073" t="str">
            <v>UN</v>
          </cell>
        </row>
        <row r="44074">
          <cell r="A44074" t="str">
            <v>I0000011465</v>
          </cell>
          <cell r="B44074" t="str">
            <v>MILHO ODERICH</v>
          </cell>
          <cell r="C44074" t="str">
            <v>HIBE</v>
          </cell>
          <cell r="D44074" t="str">
            <v>UN</v>
          </cell>
        </row>
        <row r="44075">
          <cell r="A44075" t="str">
            <v>I0000011466</v>
          </cell>
          <cell r="B44075" t="str">
            <v>PAINEL COMPLETO INJETORA - IHM SINITRON</v>
          </cell>
          <cell r="C44075" t="str">
            <v>HIBE</v>
          </cell>
          <cell r="D44075" t="str">
            <v>UN</v>
          </cell>
        </row>
        <row r="44076">
          <cell r="A44076" t="str">
            <v>I0000011467</v>
          </cell>
          <cell r="B44076" t="str">
            <v>PAINEL COMPLETO INJETORA - IHM HAITIAN</v>
          </cell>
          <cell r="C44076" t="str">
            <v>HIBE</v>
          </cell>
          <cell r="D44076" t="str">
            <v>UN</v>
          </cell>
        </row>
        <row r="44077">
          <cell r="A44077" t="str">
            <v>I0000011468</v>
          </cell>
          <cell r="B44077" t="str">
            <v>PAINEL COMPLETO INJETORA - IHM BORCHE</v>
          </cell>
          <cell r="C44077" t="str">
            <v>HIBE</v>
          </cell>
          <cell r="D44077" t="str">
            <v>UN</v>
          </cell>
        </row>
        <row r="44078">
          <cell r="A44078" t="str">
            <v>I0000011469</v>
          </cell>
          <cell r="B44078" t="str">
            <v>PAINEL COMPLETO INJETORA - IHM ROMI</v>
          </cell>
          <cell r="C44078" t="str">
            <v>HIBE</v>
          </cell>
          <cell r="D44078" t="str">
            <v>UN</v>
          </cell>
        </row>
        <row r="44079">
          <cell r="A44079" t="str">
            <v>I0000011470</v>
          </cell>
          <cell r="B44079" t="str">
            <v>PAINEL COMPLETO INJETORA - IHM JETMASTER</v>
          </cell>
          <cell r="C44079" t="str">
            <v>HIBE</v>
          </cell>
          <cell r="D44079" t="str">
            <v>UN</v>
          </cell>
        </row>
        <row r="44080">
          <cell r="A44080" t="str">
            <v>I0000011471</v>
          </cell>
          <cell r="B44080" t="str">
            <v>PAINEL COMPLETO - IHM RESITRON</v>
          </cell>
          <cell r="C44080" t="str">
            <v>HIBE</v>
          </cell>
          <cell r="D44080" t="str">
            <v>UN</v>
          </cell>
        </row>
        <row r="44081">
          <cell r="A44081" t="str">
            <v>I0000011472</v>
          </cell>
          <cell r="B44081" t="str">
            <v>ACO 1045 CH 25.40 x 165.00 x 465.00</v>
          </cell>
          <cell r="C44081" t="str">
            <v>HIBE</v>
          </cell>
          <cell r="D44081" t="str">
            <v>KG</v>
          </cell>
        </row>
        <row r="44082">
          <cell r="A44082" t="str">
            <v>I0000011473</v>
          </cell>
          <cell r="B44082" t="str">
            <v>ACO 1045 CH 19.05 x 165.00 x 465.00</v>
          </cell>
          <cell r="C44082" t="str">
            <v>HIBE</v>
          </cell>
          <cell r="D44082" t="str">
            <v>KG</v>
          </cell>
        </row>
        <row r="44083">
          <cell r="A44083" t="str">
            <v>I0000011474</v>
          </cell>
          <cell r="B44083" t="str">
            <v>BRONZE TM 620 RE 12.70 x 500.00</v>
          </cell>
          <cell r="C44083" t="str">
            <v>HIBE</v>
          </cell>
          <cell r="D44083" t="str">
            <v>KG</v>
          </cell>
        </row>
        <row r="44084">
          <cell r="A44084" t="str">
            <v>I0000011475</v>
          </cell>
          <cell r="B44084" t="str">
            <v>BRONZE TM 620 RE 31.75 x 500.00</v>
          </cell>
          <cell r="C44084" t="str">
            <v>HIBE</v>
          </cell>
          <cell r="D44084" t="str">
            <v>KG</v>
          </cell>
        </row>
        <row r="44085">
          <cell r="A44085" t="str">
            <v>I0000011476</v>
          </cell>
          <cell r="B44085" t="str">
            <v>ACO CONFORMADOR 2711 25x150</v>
          </cell>
          <cell r="C44085" t="str">
            <v>HIBE</v>
          </cell>
          <cell r="D44085" t="str">
            <v>KG</v>
          </cell>
        </row>
        <row r="44086">
          <cell r="A44086" t="str">
            <v>I0000011477</v>
          </cell>
          <cell r="B44086" t="str">
            <v>FOLHETOS SUPERMERCADO X - LAMINA</v>
          </cell>
          <cell r="C44086" t="str">
            <v>HIBE</v>
          </cell>
          <cell r="D44086" t="str">
            <v>UN</v>
          </cell>
        </row>
        <row r="44087">
          <cell r="A44087" t="str">
            <v>I0000011478</v>
          </cell>
          <cell r="B44087" t="str">
            <v>PROPÉ DESCARTÁVEL</v>
          </cell>
          <cell r="C44087" t="str">
            <v>HIBE</v>
          </cell>
          <cell r="D44087" t="str">
            <v>UN</v>
          </cell>
        </row>
        <row r="44088">
          <cell r="A44088" t="str">
            <v>I0000011479</v>
          </cell>
          <cell r="B44088" t="str">
            <v>LANCETAS</v>
          </cell>
          <cell r="C44088" t="str">
            <v>HIBE</v>
          </cell>
          <cell r="D44088" t="str">
            <v>UN</v>
          </cell>
        </row>
        <row r="44089">
          <cell r="A44089" t="str">
            <v>I0000011480</v>
          </cell>
          <cell r="B44089" t="str">
            <v>FITAS PARA TESTE GLICÉMICO -  ACCU-CHEK</v>
          </cell>
          <cell r="C44089" t="str">
            <v>HIBE</v>
          </cell>
          <cell r="D44089" t="str">
            <v>UN</v>
          </cell>
        </row>
        <row r="44090">
          <cell r="A44090" t="str">
            <v>I0000011481</v>
          </cell>
          <cell r="B44090" t="str">
            <v>SECAGEM NA ESTUFA - GERALTEC</v>
          </cell>
          <cell r="C44090" t="str">
            <v>SERV</v>
          </cell>
          <cell r="D44090" t="str">
            <v>UN</v>
          </cell>
        </row>
        <row r="44091">
          <cell r="A44091" t="str">
            <v>I0000011482</v>
          </cell>
          <cell r="B44091" t="str">
            <v>PINTURA - GERALTEC</v>
          </cell>
          <cell r="C44091" t="str">
            <v>SERV</v>
          </cell>
          <cell r="D44091" t="str">
            <v>UN</v>
          </cell>
        </row>
        <row r="44092">
          <cell r="A44092" t="str">
            <v>I0000011483</v>
          </cell>
          <cell r="B44092" t="str">
            <v>APLICAÇÃO DE VERNIZ - GERALTEC</v>
          </cell>
          <cell r="C44092" t="str">
            <v>SERV</v>
          </cell>
          <cell r="D44092" t="str">
            <v>UN</v>
          </cell>
        </row>
        <row r="44093">
          <cell r="A44093" t="str">
            <v>I0000011484</v>
          </cell>
          <cell r="B44093" t="str">
            <v>TROCA DE ROLAMENTO - GERALTEC</v>
          </cell>
          <cell r="C44093" t="str">
            <v>SERV</v>
          </cell>
          <cell r="D44093" t="str">
            <v>UN</v>
          </cell>
        </row>
        <row r="44094">
          <cell r="A44094" t="str">
            <v>I0000011485</v>
          </cell>
          <cell r="B44094" t="str">
            <v>SACAR/ PRENSAR ESTATOR - GERALTEC</v>
          </cell>
          <cell r="C44094" t="str">
            <v>SERV</v>
          </cell>
          <cell r="D44094" t="str">
            <v>UN</v>
          </cell>
        </row>
        <row r="44095">
          <cell r="A44095" t="str">
            <v>I0000011486</v>
          </cell>
          <cell r="B44095" t="str">
            <v>REBOBINAMENTO EM MOTOR 0,16 CV 2 POLOS</v>
          </cell>
          <cell r="C44095" t="str">
            <v>SERV</v>
          </cell>
          <cell r="D44095" t="str">
            <v>UN</v>
          </cell>
        </row>
        <row r="44096">
          <cell r="A44096" t="str">
            <v>I0000011487</v>
          </cell>
          <cell r="B44096" t="str">
            <v>VENTOINHA EBERLE 71</v>
          </cell>
          <cell r="C44096" t="str">
            <v>HIBE</v>
          </cell>
          <cell r="D44096" t="str">
            <v>UN</v>
          </cell>
        </row>
        <row r="44097">
          <cell r="A44097" t="str">
            <v>I0000011488</v>
          </cell>
          <cell r="B44097" t="str">
            <v>KIT REPARO PALETEIRA MANUAL BYG</v>
          </cell>
          <cell r="C44097" t="str">
            <v>HIBE</v>
          </cell>
          <cell r="D44097" t="str">
            <v>UN</v>
          </cell>
        </row>
        <row r="44098">
          <cell r="A44098" t="str">
            <v>I0000011489</v>
          </cell>
          <cell r="B44098" t="str">
            <v>AMOSTRA  AIR FRYER DUPLA AFD-01-BI 127V</v>
          </cell>
          <cell r="C44098" t="str">
            <v>HIBE</v>
          </cell>
          <cell r="D44098" t="str">
            <v>UN</v>
          </cell>
        </row>
        <row r="44099">
          <cell r="A44099" t="str">
            <v>I0000011490</v>
          </cell>
          <cell r="B44099" t="str">
            <v>AMOSTRA  AIR FRYER DUPLA AFD-01-BI 220V</v>
          </cell>
          <cell r="C44099" t="str">
            <v>HIBE</v>
          </cell>
          <cell r="D44099" t="str">
            <v>UN</v>
          </cell>
        </row>
        <row r="44100">
          <cell r="A44100" t="str">
            <v>I0000011491</v>
          </cell>
          <cell r="B44100" t="str">
            <v>AMOSTRA AIR FRYER FORNO AOT12001D 220V</v>
          </cell>
          <cell r="C44100" t="str">
            <v>HIBE</v>
          </cell>
          <cell r="D44100" t="str">
            <v>UN</v>
          </cell>
        </row>
        <row r="44101">
          <cell r="A44101" t="str">
            <v>I0000011492</v>
          </cell>
          <cell r="B44101" t="str">
            <v>PRATELEIRA DE VIDRO BC-127B-A-62H-BRA(A)</v>
          </cell>
          <cell r="C44101" t="str">
            <v>HIBE</v>
          </cell>
          <cell r="D44101" t="str">
            <v>UN</v>
          </cell>
        </row>
        <row r="44102">
          <cell r="A44102" t="str">
            <v>I0000011493</v>
          </cell>
          <cell r="B44102" t="str">
            <v>AMOSTRA - PRESS GRILL - PG-O1-180</v>
          </cell>
          <cell r="C44102" t="str">
            <v>HIBE</v>
          </cell>
          <cell r="D44102" t="str">
            <v>UN</v>
          </cell>
        </row>
        <row r="44103">
          <cell r="A44103" t="str">
            <v>I0000011494</v>
          </cell>
          <cell r="B44103" t="str">
            <v>AMOSTRA  MODELADOR DE CACHOS - MCT-JU-02</v>
          </cell>
          <cell r="C44103" t="str">
            <v>HIBE</v>
          </cell>
          <cell r="D44103" t="str">
            <v>UN</v>
          </cell>
        </row>
        <row r="44104">
          <cell r="A44104" t="str">
            <v>I0000011495</v>
          </cell>
          <cell r="B44104" t="str">
            <v>AMOSTRA  - SECADOR DE CABELOS - SC-13</v>
          </cell>
          <cell r="C44104" t="str">
            <v>HIBE</v>
          </cell>
          <cell r="D44104" t="str">
            <v>UN</v>
          </cell>
        </row>
        <row r="44105">
          <cell r="A44105" t="str">
            <v>I0000011496</v>
          </cell>
          <cell r="B44105" t="str">
            <v>AMOSTRA  - ESCOVA SECADORA</v>
          </cell>
          <cell r="C44105" t="str">
            <v>HIBE</v>
          </cell>
          <cell r="D44105" t="str">
            <v>UN</v>
          </cell>
        </row>
        <row r="44106">
          <cell r="A44106" t="str">
            <v>I0000011497</v>
          </cell>
          <cell r="B44106" t="str">
            <v>AMOSTRA  - CABOS TERMOPAR</v>
          </cell>
          <cell r="C44106" t="str">
            <v>HIBE</v>
          </cell>
          <cell r="D44106" t="str">
            <v>UN</v>
          </cell>
        </row>
        <row r="44107">
          <cell r="A44107" t="str">
            <v>I0000011498</v>
          </cell>
          <cell r="B44107" t="str">
            <v>SERVICO DE COLETA E DESTINA DE RESIDUOS</v>
          </cell>
          <cell r="C44107" t="str">
            <v>SERV</v>
          </cell>
          <cell r="D44107" t="str">
            <v>UN</v>
          </cell>
        </row>
        <row r="44108">
          <cell r="A44108" t="str">
            <v>I0000011501</v>
          </cell>
          <cell r="B44108" t="str">
            <v>CHAPA ACO 1020 DE 7/8" (235 X 455)mm</v>
          </cell>
          <cell r="C44108" t="str">
            <v>HIBE</v>
          </cell>
          <cell r="D44108" t="str">
            <v>UN</v>
          </cell>
        </row>
        <row r="44109">
          <cell r="A44109" t="str">
            <v>I0000011502</v>
          </cell>
          <cell r="B44109" t="str">
            <v>CHAPA ACO 1020 DE 3/4" (50 X 155)mm</v>
          </cell>
          <cell r="C44109" t="str">
            <v>HIBE</v>
          </cell>
          <cell r="D44109" t="str">
            <v>UN</v>
          </cell>
        </row>
        <row r="44110">
          <cell r="A44110" t="str">
            <v>I0000011503</v>
          </cell>
          <cell r="B44110" t="str">
            <v>CHAPA ACO 1020 DE 1" (50 X 280) mm</v>
          </cell>
          <cell r="C44110" t="str">
            <v>HIBE</v>
          </cell>
          <cell r="D44110" t="str">
            <v>UN</v>
          </cell>
        </row>
        <row r="44111">
          <cell r="A44111" t="str">
            <v>I0000011504</v>
          </cell>
          <cell r="B44111" t="str">
            <v>CHAPA ACO 1020 DE 3/4" (50 X 200) mm</v>
          </cell>
          <cell r="C44111" t="str">
            <v>HIBE</v>
          </cell>
          <cell r="D44111" t="str">
            <v>UN</v>
          </cell>
        </row>
        <row r="44112">
          <cell r="A44112" t="str">
            <v>I0000011505</v>
          </cell>
          <cell r="B44112" t="str">
            <v>MAQUINA DE SOLDA - RMS08 - 220V</v>
          </cell>
          <cell r="C44112" t="str">
            <v>HIBE</v>
          </cell>
          <cell r="D44112" t="str">
            <v>UN</v>
          </cell>
        </row>
        <row r="44113">
          <cell r="A44113" t="str">
            <v>I0000011506</v>
          </cell>
          <cell r="B44113" t="str">
            <v>QUADRO LINHA DO TEMPO 180x80</v>
          </cell>
          <cell r="C44113" t="str">
            <v>HIBE</v>
          </cell>
          <cell r="D44113" t="str">
            <v>UN</v>
          </cell>
        </row>
        <row r="44114">
          <cell r="A44114" t="str">
            <v>I0000011508</v>
          </cell>
          <cell r="B44114" t="str">
            <v>EVAPORADORA 12.000 BTUS 220V</v>
          </cell>
          <cell r="C44114" t="str">
            <v>DIEN</v>
          </cell>
          <cell r="D44114" t="str">
            <v>UN</v>
          </cell>
        </row>
        <row r="44115">
          <cell r="A44115" t="str">
            <v>I0000011509</v>
          </cell>
          <cell r="B44115" t="str">
            <v>CONDESADORA  12.000 BTUS 220V</v>
          </cell>
          <cell r="C44115" t="str">
            <v>DIEN</v>
          </cell>
          <cell r="D44115" t="str">
            <v>UN</v>
          </cell>
        </row>
        <row r="44116">
          <cell r="A44116" t="str">
            <v>I0000011510</v>
          </cell>
          <cell r="B44116" t="str">
            <v>TABUA 20X2.3X3.00 MT</v>
          </cell>
          <cell r="C44116" t="str">
            <v>HIBE</v>
          </cell>
          <cell r="D44116" t="str">
            <v>UN</v>
          </cell>
        </row>
        <row r="44117">
          <cell r="A44117" t="str">
            <v>I0000011511</v>
          </cell>
          <cell r="B44117" t="str">
            <v>ARAME RECOZIDO</v>
          </cell>
          <cell r="C44117" t="str">
            <v>HIBE</v>
          </cell>
          <cell r="D44117" t="str">
            <v>KG</v>
          </cell>
        </row>
        <row r="44118">
          <cell r="A44118" t="str">
            <v>I0000011512</v>
          </cell>
          <cell r="B44118" t="str">
            <v>FERRO 3/8 10.0MM</v>
          </cell>
          <cell r="C44118" t="str">
            <v>HIBE</v>
          </cell>
          <cell r="D44118" t="str">
            <v>UN</v>
          </cell>
        </row>
        <row r="44119">
          <cell r="A44119" t="str">
            <v>I0000011513</v>
          </cell>
          <cell r="B44119" t="str">
            <v>FERRO 4.2 MM</v>
          </cell>
          <cell r="C44119" t="str">
            <v>HIBE</v>
          </cell>
          <cell r="D44119" t="str">
            <v>UN</v>
          </cell>
        </row>
        <row r="44120">
          <cell r="A44120" t="str">
            <v>I0000011514</v>
          </cell>
          <cell r="B44120" t="str">
            <v>FORMADUR 2738 REDONDO 2711 33HRC</v>
          </cell>
          <cell r="C44120" t="str">
            <v>HIBE</v>
          </cell>
          <cell r="D44120" t="str">
            <v>PEÇ</v>
          </cell>
        </row>
        <row r="44121">
          <cell r="A44121" t="str">
            <v>I0000011515</v>
          </cell>
          <cell r="B44121" t="str">
            <v>PORTA DIV BANHEIRO 1,60X0,60</v>
          </cell>
          <cell r="C44121" t="str">
            <v>HIBE</v>
          </cell>
          <cell r="D44121" t="str">
            <v>UN</v>
          </cell>
        </row>
        <row r="44122">
          <cell r="A44122" t="str">
            <v>I0000011516</v>
          </cell>
          <cell r="B44122" t="str">
            <v>PORTA T/VENEZIANA LD 2,10X0,80</v>
          </cell>
          <cell r="C44122" t="str">
            <v>HIBE</v>
          </cell>
          <cell r="D44122" t="str">
            <v>UN</v>
          </cell>
        </row>
        <row r="44123">
          <cell r="A44123" t="str">
            <v>I0000011517</v>
          </cell>
          <cell r="B44123" t="str">
            <v>PORTA T/VENEZIANA LD 2,10X0,90</v>
          </cell>
          <cell r="C44123" t="str">
            <v>HIBE</v>
          </cell>
          <cell r="D44123" t="str">
            <v>UN</v>
          </cell>
        </row>
        <row r="44124">
          <cell r="A44124" t="str">
            <v>I0000011518</v>
          </cell>
          <cell r="B44124" t="str">
            <v>FAIXA 300CM X 100CM</v>
          </cell>
          <cell r="C44124" t="str">
            <v>HIBE</v>
          </cell>
          <cell r="D44124" t="str">
            <v>UN</v>
          </cell>
        </row>
        <row r="44125">
          <cell r="A44125" t="str">
            <v>I0000011524</v>
          </cell>
          <cell r="B44125" t="str">
            <v>NOTEBOOK DELL Latitude 5490</v>
          </cell>
          <cell r="C44125" t="str">
            <v>DIEN</v>
          </cell>
          <cell r="D44125" t="str">
            <v>UN</v>
          </cell>
        </row>
        <row r="44126">
          <cell r="A44126" t="str">
            <v>I0000011525</v>
          </cell>
          <cell r="B44126" t="str">
            <v>NOTEBOOK Lenovo E14</v>
          </cell>
          <cell r="C44126" t="str">
            <v>HIBE</v>
          </cell>
          <cell r="D44126" t="str">
            <v>UN</v>
          </cell>
        </row>
        <row r="44127">
          <cell r="A44127" t="str">
            <v>I0000011526</v>
          </cell>
          <cell r="B44127" t="str">
            <v>NOTEBOOK DELL Latitude 3490</v>
          </cell>
          <cell r="C44127" t="str">
            <v>DIEN</v>
          </cell>
          <cell r="D44127" t="str">
            <v>UN</v>
          </cell>
        </row>
        <row r="44128">
          <cell r="A44128" t="str">
            <v>I0000011527</v>
          </cell>
          <cell r="B44128" t="str">
            <v>CPU DELL Optiplex 3060</v>
          </cell>
          <cell r="C44128" t="str">
            <v>DIEN</v>
          </cell>
          <cell r="D44128" t="str">
            <v>UN</v>
          </cell>
        </row>
        <row r="44129">
          <cell r="A44129" t="str">
            <v>I0000011528</v>
          </cell>
          <cell r="B44129" t="str">
            <v>CPU DELL Optiplex 3070</v>
          </cell>
          <cell r="C44129" t="str">
            <v>HIBE</v>
          </cell>
          <cell r="D44129" t="str">
            <v>UN</v>
          </cell>
        </row>
        <row r="44130">
          <cell r="A44130" t="str">
            <v>I0000011529</v>
          </cell>
          <cell r="B44130" t="str">
            <v>CPU DELL I7</v>
          </cell>
          <cell r="C44130" t="str">
            <v>DIEN</v>
          </cell>
          <cell r="D44130" t="str">
            <v>UN</v>
          </cell>
        </row>
        <row r="44131">
          <cell r="A44131" t="str">
            <v>I0000011530</v>
          </cell>
          <cell r="B44131" t="str">
            <v>MOCHILA DELL</v>
          </cell>
          <cell r="C44131" t="str">
            <v>HIBE</v>
          </cell>
          <cell r="D44131" t="str">
            <v>UN</v>
          </cell>
        </row>
        <row r="44132">
          <cell r="A44132" t="str">
            <v>I0000011531</v>
          </cell>
          <cell r="B44132" t="str">
            <v>MOCHILA LENOVO</v>
          </cell>
          <cell r="C44132" t="str">
            <v>HIBE</v>
          </cell>
          <cell r="D44132" t="str">
            <v>UN</v>
          </cell>
        </row>
        <row r="44133">
          <cell r="A44133" t="str">
            <v>I0000011532</v>
          </cell>
          <cell r="B44133" t="str">
            <v>MONITOR DELL 18,5</v>
          </cell>
          <cell r="C44133" t="str">
            <v>DIEN</v>
          </cell>
          <cell r="D44133" t="str">
            <v>UN</v>
          </cell>
        </row>
        <row r="44134">
          <cell r="A44134" t="str">
            <v>I0000011533</v>
          </cell>
          <cell r="B44134" t="str">
            <v>TECLADO USB DELL</v>
          </cell>
          <cell r="C44134" t="str">
            <v>HIBE</v>
          </cell>
          <cell r="D44134" t="str">
            <v>UN</v>
          </cell>
        </row>
        <row r="44135">
          <cell r="A44135" t="str">
            <v>I0000011534</v>
          </cell>
          <cell r="B44135" t="str">
            <v>MOUSE USB DELL</v>
          </cell>
          <cell r="C44135" t="str">
            <v>HIBE</v>
          </cell>
          <cell r="D44135" t="str">
            <v>UN</v>
          </cell>
        </row>
        <row r="44136">
          <cell r="A44136" t="str">
            <v>I0000011535</v>
          </cell>
          <cell r="B44136" t="str">
            <v>MOUSE PAD</v>
          </cell>
          <cell r="C44136" t="str">
            <v>HIBE</v>
          </cell>
          <cell r="D44136" t="str">
            <v>UN</v>
          </cell>
        </row>
        <row r="44137">
          <cell r="A44137" t="str">
            <v>I0000011536</v>
          </cell>
          <cell r="B44137" t="str">
            <v>IMPRESSORA SAMSUNG M4070</v>
          </cell>
          <cell r="C44137" t="str">
            <v>DIEN</v>
          </cell>
          <cell r="D44137" t="str">
            <v>UN</v>
          </cell>
        </row>
        <row r="44138">
          <cell r="A44138" t="str">
            <v>I0000011537</v>
          </cell>
          <cell r="B44138" t="str">
            <v>IMPRESSORA SAMSUNG M4020</v>
          </cell>
          <cell r="C44138" t="str">
            <v>HIBE</v>
          </cell>
          <cell r="D44138" t="str">
            <v>UN</v>
          </cell>
        </row>
        <row r="44139">
          <cell r="A44139" t="str">
            <v>I0000011538</v>
          </cell>
          <cell r="B44139" t="str">
            <v>IMPRESSORA Kyocera M3550</v>
          </cell>
          <cell r="C44139" t="str">
            <v>HIBE</v>
          </cell>
          <cell r="D44139" t="str">
            <v>UN</v>
          </cell>
        </row>
        <row r="44140">
          <cell r="A44140" t="str">
            <v>I0000011539</v>
          </cell>
          <cell r="B44140" t="str">
            <v>IMPRESSORA Kyocera M3655</v>
          </cell>
          <cell r="C44140" t="str">
            <v>HIBE</v>
          </cell>
          <cell r="D44140" t="str">
            <v>UN</v>
          </cell>
        </row>
        <row r="44141">
          <cell r="A44141" t="str">
            <v>I0000011540</v>
          </cell>
          <cell r="B44141" t="str">
            <v>TRANSFORMADOR 750W</v>
          </cell>
          <cell r="C44141" t="str">
            <v>HIBE</v>
          </cell>
          <cell r="D44141" t="str">
            <v>UN</v>
          </cell>
        </row>
        <row r="44142">
          <cell r="A44142" t="str">
            <v>I0000011541</v>
          </cell>
          <cell r="B44142" t="str">
            <v>TRANSFORMADOR 1500W</v>
          </cell>
          <cell r="C44142" t="str">
            <v>HIBE</v>
          </cell>
          <cell r="D44142" t="str">
            <v>UN</v>
          </cell>
        </row>
        <row r="44143">
          <cell r="A44143" t="str">
            <v>I0000011542</v>
          </cell>
          <cell r="B44143" t="str">
            <v>LUMINARIA PUBLICA 100W 6000K</v>
          </cell>
          <cell r="C44143" t="str">
            <v>HIBE</v>
          </cell>
          <cell r="D44143" t="str">
            <v>UN</v>
          </cell>
        </row>
        <row r="44144">
          <cell r="A44144" t="str">
            <v>I0000011543</v>
          </cell>
          <cell r="B44144" t="str">
            <v>INDUZIDO MOTOR TRACAO FMX - COD: 8427129</v>
          </cell>
          <cell r="C44144" t="str">
            <v>HIBE</v>
          </cell>
          <cell r="D44144" t="str">
            <v>UN</v>
          </cell>
        </row>
        <row r="44145">
          <cell r="A44145" t="str">
            <v>I0000011544</v>
          </cell>
          <cell r="B44145" t="str">
            <v>PINHAO FMX - COD: 8427072</v>
          </cell>
          <cell r="C44145" t="str">
            <v>HIBE</v>
          </cell>
          <cell r="D44145" t="str">
            <v>UN</v>
          </cell>
        </row>
        <row r="44146">
          <cell r="A44146" t="str">
            <v>I0000011545</v>
          </cell>
          <cell r="B44146" t="str">
            <v>JG DEGULAGEM DE BANCO FMX - COD: 8424673</v>
          </cell>
          <cell r="C44146" t="str">
            <v>HIBE</v>
          </cell>
          <cell r="D44146" t="str">
            <v>UN</v>
          </cell>
        </row>
        <row r="44147">
          <cell r="A44147" t="str">
            <v>I0000011546</v>
          </cell>
          <cell r="B44147" t="str">
            <v>EMBALAGEM INDIVIDUAL A-06</v>
          </cell>
          <cell r="C44147" t="str">
            <v>HIBE</v>
          </cell>
          <cell r="D44147" t="str">
            <v>UN</v>
          </cell>
        </row>
        <row r="44148">
          <cell r="A44148" t="str">
            <v>I0000011550</v>
          </cell>
          <cell r="B44148" t="str">
            <v>PERFIL U ENRIJ LQ 2,00X100X50</v>
          </cell>
          <cell r="C44148" t="str">
            <v>HIBE</v>
          </cell>
          <cell r="D44148" t="str">
            <v>PEÇ</v>
          </cell>
        </row>
        <row r="44149">
          <cell r="A44149" t="str">
            <v>I0000011551</v>
          </cell>
          <cell r="B44149" t="str">
            <v>MOLA VERMELHA DIÂM. 19 X 51 MM</v>
          </cell>
          <cell r="C44149" t="str">
            <v>HIBE</v>
          </cell>
          <cell r="D44149" t="str">
            <v>UN</v>
          </cell>
        </row>
        <row r="44150">
          <cell r="A44150" t="str">
            <v>I0000011552</v>
          </cell>
          <cell r="B44150" t="str">
            <v>PASTA DE AJUSTE E DESEMPENO AZUL BADEN</v>
          </cell>
          <cell r="C44150" t="str">
            <v>HIBE</v>
          </cell>
          <cell r="D44150" t="str">
            <v>UN</v>
          </cell>
        </row>
        <row r="44151">
          <cell r="A44151" t="str">
            <v>I0000011553</v>
          </cell>
          <cell r="B44151" t="str">
            <v>MONITOR DELL P2422H</v>
          </cell>
          <cell r="C44151" t="str">
            <v>HIBE</v>
          </cell>
          <cell r="D44151" t="str">
            <v>UN</v>
          </cell>
        </row>
        <row r="44152">
          <cell r="A44152" t="str">
            <v>I0000011554</v>
          </cell>
          <cell r="B44152" t="str">
            <v>PUDC 127 X 50 X 17 X 2,00 MM 6M ENRIJEC</v>
          </cell>
          <cell r="C44152" t="str">
            <v>HIBE</v>
          </cell>
          <cell r="D44152" t="str">
            <v>KG</v>
          </cell>
        </row>
        <row r="44153">
          <cell r="A44153" t="str">
            <v>I0000011555</v>
          </cell>
          <cell r="B44153" t="str">
            <v>PUDC 150 X 60 X 20 X 2,00 MM 6M ENRIJEC</v>
          </cell>
          <cell r="C44153" t="str">
            <v>HIBE</v>
          </cell>
          <cell r="D44153" t="str">
            <v>KG</v>
          </cell>
        </row>
        <row r="44154">
          <cell r="A44154" t="str">
            <v>I0000011556</v>
          </cell>
          <cell r="B44154" t="str">
            <v>PUDC 75 X 40 X 2,00 MM 6M SIMPLES</v>
          </cell>
          <cell r="C44154" t="str">
            <v>HIBE</v>
          </cell>
          <cell r="D44154" t="str">
            <v>KG</v>
          </cell>
        </row>
        <row r="44155">
          <cell r="A44155" t="str">
            <v>I0000011557</v>
          </cell>
          <cell r="B44155" t="str">
            <v>TRELIÇA TB 8L 12,0M FX-60/TR 08644</v>
          </cell>
          <cell r="C44155" t="str">
            <v>HIBE</v>
          </cell>
          <cell r="D44155" t="str">
            <v>PEÇ</v>
          </cell>
        </row>
        <row r="44156">
          <cell r="A44156" t="str">
            <v>I0000011558</v>
          </cell>
          <cell r="B44156" t="str">
            <v>TELA SOLDADA EQ061 2,000 M 3,00 M</v>
          </cell>
          <cell r="C44156" t="str">
            <v>HIBE</v>
          </cell>
          <cell r="D44156" t="str">
            <v>PEÇ</v>
          </cell>
        </row>
        <row r="44157">
          <cell r="A44157" t="str">
            <v>I0000011559</v>
          </cell>
          <cell r="B44157" t="str">
            <v>PUDC 100 X 50 X 2,00 MM 6M SIMPLES</v>
          </cell>
          <cell r="C44157" t="str">
            <v>HIBE</v>
          </cell>
          <cell r="D44157" t="str">
            <v>KG</v>
          </cell>
        </row>
        <row r="44158">
          <cell r="A44158" t="str">
            <v>I0000011560</v>
          </cell>
          <cell r="B44158" t="str">
            <v>AMOSTRA  - ESCOVA SECADORA</v>
          </cell>
          <cell r="C44158" t="str">
            <v>HIBE</v>
          </cell>
          <cell r="D44158" t="str">
            <v>UN</v>
          </cell>
        </row>
        <row r="44159">
          <cell r="A44159" t="str">
            <v>I0000011561</v>
          </cell>
          <cell r="B44159" t="str">
            <v>BASTAO CILINDRICO DE VIDRO  9,5 X 595MM</v>
          </cell>
          <cell r="C44159" t="str">
            <v>HIBE</v>
          </cell>
          <cell r="D44159" t="str">
            <v>UN</v>
          </cell>
        </row>
        <row r="44160">
          <cell r="A44160" t="str">
            <v>I0000011562</v>
          </cell>
          <cell r="B44160" t="str">
            <v>LIXEIRA 15L EM AÇO INOX  COM PEDAL</v>
          </cell>
          <cell r="C44160" t="str">
            <v>HIBE</v>
          </cell>
          <cell r="D44160" t="str">
            <v>UN</v>
          </cell>
        </row>
        <row r="44161">
          <cell r="A44161" t="str">
            <v>I0000011563</v>
          </cell>
          <cell r="B44161" t="str">
            <v>ACRILICO PREMIUM MARFIM LITRO</v>
          </cell>
          <cell r="C44161" t="str">
            <v>HIBE</v>
          </cell>
          <cell r="D44161" t="str">
            <v>L</v>
          </cell>
        </row>
        <row r="44162">
          <cell r="A44162" t="str">
            <v>I0000011564</v>
          </cell>
          <cell r="B44162" t="str">
            <v>SELADOR ACRILICO LITRO</v>
          </cell>
          <cell r="C44162" t="str">
            <v>HIBE</v>
          </cell>
          <cell r="D44162" t="str">
            <v>L</v>
          </cell>
        </row>
        <row r="44163">
          <cell r="A44163" t="str">
            <v>I0000011565</v>
          </cell>
          <cell r="B44163" t="str">
            <v>CONTROLADOR CP 051Y - JU450</v>
          </cell>
          <cell r="C44163" t="str">
            <v>HIBE</v>
          </cell>
          <cell r="D44163" t="str">
            <v>UN</v>
          </cell>
        </row>
        <row r="44164">
          <cell r="A44164" t="str">
            <v>I0000011567</v>
          </cell>
          <cell r="B44164" t="str">
            <v>CHAVE L/D  16.A 250V 20.A 125V</v>
          </cell>
          <cell r="C44164" t="str">
            <v>HIBE</v>
          </cell>
          <cell r="D44164" t="str">
            <v>UN</v>
          </cell>
        </row>
        <row r="44165">
          <cell r="A44165" t="str">
            <v>I0000011568</v>
          </cell>
          <cell r="B44165" t="str">
            <v>ACO H13 CH 22.00X165.00X177.00</v>
          </cell>
          <cell r="C44165" t="str">
            <v>HIBE</v>
          </cell>
          <cell r="D44165" t="str">
            <v>PEÇ</v>
          </cell>
        </row>
        <row r="44166">
          <cell r="A44166" t="str">
            <v>I0000011569</v>
          </cell>
          <cell r="B44166" t="str">
            <v>ACO H13 CH 22.00X132.00X195.00</v>
          </cell>
          <cell r="C44166" t="str">
            <v>HIBE</v>
          </cell>
          <cell r="D44166" t="str">
            <v>PEÇ</v>
          </cell>
        </row>
        <row r="44167">
          <cell r="A44167" t="str">
            <v>I0000011570</v>
          </cell>
          <cell r="B44167" t="str">
            <v>ACO H13 CH 22.00X80.00X135.00</v>
          </cell>
          <cell r="C44167" t="str">
            <v>HIBE</v>
          </cell>
          <cell r="D44167" t="str">
            <v>PEÇ</v>
          </cell>
        </row>
        <row r="44168">
          <cell r="A44168" t="str">
            <v>I0000011571</v>
          </cell>
          <cell r="B44168" t="str">
            <v>ACO H13 CH 22.00X132.00X196.00</v>
          </cell>
          <cell r="C44168" t="str">
            <v>HIBE</v>
          </cell>
          <cell r="D44168" t="str">
            <v>PEÇ</v>
          </cell>
        </row>
        <row r="44169">
          <cell r="A44169" t="str">
            <v>I0000011572</v>
          </cell>
          <cell r="B44169" t="str">
            <v>ACO H13 CH 22.00X165.00X178.00</v>
          </cell>
          <cell r="C44169" t="str">
            <v>HIBE</v>
          </cell>
          <cell r="D44169" t="str">
            <v>PEÇ</v>
          </cell>
        </row>
        <row r="44170">
          <cell r="A44170" t="str">
            <v>I0000011573</v>
          </cell>
          <cell r="B44170" t="str">
            <v>ACO H13 CH 22.00X65.00X165.00</v>
          </cell>
          <cell r="C44170" t="str">
            <v>HIBE</v>
          </cell>
          <cell r="D44170" t="str">
            <v>PEÇ</v>
          </cell>
        </row>
        <row r="44171">
          <cell r="A44171" t="str">
            <v>I0000011578</v>
          </cell>
          <cell r="B44171" t="str">
            <v>CONECTOR MACHO 3P 0.5-4MM</v>
          </cell>
          <cell r="C44171" t="str">
            <v>HIBE</v>
          </cell>
          <cell r="D44171" t="str">
            <v>UN</v>
          </cell>
        </row>
        <row r="44172">
          <cell r="A44172" t="str">
            <v>I0000011579</v>
          </cell>
          <cell r="B44172" t="str">
            <v>ALUGUEL PLATAFORMA ARTICULADA HA 16PX</v>
          </cell>
          <cell r="C44172" t="str">
            <v>SERV</v>
          </cell>
          <cell r="D44172" t="str">
            <v>UN</v>
          </cell>
        </row>
        <row r="44173">
          <cell r="A44173" t="str">
            <v>I0000011580</v>
          </cell>
          <cell r="B44173" t="str">
            <v>FILTRO DE COMBUSTIVEL S10</v>
          </cell>
          <cell r="C44173" t="str">
            <v>HIBE</v>
          </cell>
          <cell r="D44173" t="str">
            <v>UN</v>
          </cell>
        </row>
        <row r="44174">
          <cell r="A44174" t="str">
            <v>I0000011581</v>
          </cell>
          <cell r="B44174" t="str">
            <v>FILTRO DE AR MOTOR</v>
          </cell>
          <cell r="C44174" t="str">
            <v>HIBE</v>
          </cell>
          <cell r="D44174" t="str">
            <v>UN</v>
          </cell>
        </row>
        <row r="44175">
          <cell r="A44175" t="str">
            <v>I0000011582</v>
          </cell>
          <cell r="B44175" t="str">
            <v>ELEMENTO DO FILTRO</v>
          </cell>
          <cell r="C44175" t="str">
            <v>HIBE</v>
          </cell>
          <cell r="D44175" t="str">
            <v>UN</v>
          </cell>
        </row>
        <row r="44176">
          <cell r="A44176" t="str">
            <v>I0000011583</v>
          </cell>
          <cell r="B44176" t="str">
            <v>FILTRO DE OLEO S10</v>
          </cell>
          <cell r="C44176" t="str">
            <v>HIBE</v>
          </cell>
          <cell r="D44176" t="str">
            <v>UN</v>
          </cell>
        </row>
        <row r="44177">
          <cell r="A44177" t="str">
            <v>I0000011584</v>
          </cell>
          <cell r="B44177" t="str">
            <v>INVERSOR DE FREQUENCIA 1F/3F 220V 4,2 A</v>
          </cell>
          <cell r="C44177" t="str">
            <v>HIBE</v>
          </cell>
          <cell r="D44177" t="str">
            <v>UN</v>
          </cell>
        </row>
        <row r="44178">
          <cell r="A44178" t="str">
            <v>I0000011585</v>
          </cell>
          <cell r="B44178" t="str">
            <v>SERVICO DE CONSTRUCAO DO GALPÃO 20X72MT</v>
          </cell>
          <cell r="C44178" t="str">
            <v>SERV</v>
          </cell>
          <cell r="D44178" t="str">
            <v>UN</v>
          </cell>
        </row>
        <row r="44179">
          <cell r="A44179" t="str">
            <v>I0000011586</v>
          </cell>
          <cell r="B44179" t="str">
            <v>RODA SIMPLES DE CARGA ERX25</v>
          </cell>
          <cell r="C44179" t="str">
            <v>HIBE</v>
          </cell>
          <cell r="D44179" t="str">
            <v>PEÇ</v>
          </cell>
        </row>
        <row r="44180">
          <cell r="A44180" t="str">
            <v>I0000011587</v>
          </cell>
          <cell r="B44180" t="str">
            <v>CILINDRO MESTRE FMX - 8004376</v>
          </cell>
          <cell r="C44180" t="str">
            <v>HIBE</v>
          </cell>
          <cell r="D44180" t="str">
            <v>PEÇ</v>
          </cell>
        </row>
        <row r="44181">
          <cell r="A44181" t="str">
            <v>I0000011588</v>
          </cell>
          <cell r="B44181" t="str">
            <v>ALUGUEL  DE MOTONIVELADORA</v>
          </cell>
          <cell r="C44181" t="str">
            <v>SERV</v>
          </cell>
          <cell r="D44181" t="str">
            <v>UN</v>
          </cell>
        </row>
        <row r="44182">
          <cell r="A44182" t="str">
            <v>I0000011589</v>
          </cell>
          <cell r="B44182" t="str">
            <v>ANEL ORING 13X2MM</v>
          </cell>
          <cell r="C44182" t="str">
            <v>HIBE</v>
          </cell>
          <cell r="D44182" t="str">
            <v>UN</v>
          </cell>
        </row>
        <row r="44183">
          <cell r="A44183" t="str">
            <v>I0000011590</v>
          </cell>
          <cell r="B44183" t="str">
            <v>REFLETOR LED BIV 150W 5K</v>
          </cell>
          <cell r="C44183" t="str">
            <v>HIBE</v>
          </cell>
          <cell r="D44183" t="str">
            <v>UN</v>
          </cell>
        </row>
        <row r="44184">
          <cell r="A44184" t="str">
            <v>I0000011591</v>
          </cell>
          <cell r="B44184" t="str">
            <v>BASCULANTE ALUM 60X60CM</v>
          </cell>
          <cell r="C44184" t="str">
            <v>HIBE</v>
          </cell>
          <cell r="D44184" t="str">
            <v>UN</v>
          </cell>
        </row>
        <row r="44185">
          <cell r="A44185" t="str">
            <v>I0000011592</v>
          </cell>
          <cell r="B44185" t="str">
            <v>FREIO MAGNETICO</v>
          </cell>
          <cell r="C44185" t="str">
            <v>HIBE</v>
          </cell>
          <cell r="D44185" t="str">
            <v>UN</v>
          </cell>
        </row>
        <row r="44186">
          <cell r="A44186" t="str">
            <v>I0000011593</v>
          </cell>
          <cell r="B44186" t="str">
            <v>TELHA GALVALUME RT 40/0980 - 6,80x1M</v>
          </cell>
          <cell r="C44186" t="str">
            <v>HIBE</v>
          </cell>
          <cell r="D44186" t="str">
            <v>UN</v>
          </cell>
        </row>
        <row r="44187">
          <cell r="A44187" t="str">
            <v>I0000011594</v>
          </cell>
          <cell r="B44187" t="str">
            <v>TELHA GALVALUME RT 40/0980 - 6,20x1M</v>
          </cell>
          <cell r="C44187" t="str">
            <v>HIBE</v>
          </cell>
          <cell r="D44187" t="str">
            <v>UN</v>
          </cell>
        </row>
        <row r="44188">
          <cell r="A44188" t="str">
            <v>I0000011595</v>
          </cell>
          <cell r="B44188" t="str">
            <v>ACO CONFORMADOR 2711 25X150X1MT</v>
          </cell>
          <cell r="C44188" t="str">
            <v>HIBE</v>
          </cell>
          <cell r="D44188" t="str">
            <v>KG</v>
          </cell>
        </row>
        <row r="44189">
          <cell r="A44189" t="str">
            <v>I0000011596</v>
          </cell>
          <cell r="B44189" t="str">
            <v>RODIZIO 5" GIRA RODINHAS SILIC S/ TRAVA</v>
          </cell>
          <cell r="C44189" t="str">
            <v>HIBE</v>
          </cell>
          <cell r="D44189" t="str">
            <v>UN</v>
          </cell>
        </row>
        <row r="44190">
          <cell r="A44190" t="str">
            <v>I0000011597</v>
          </cell>
          <cell r="B44190" t="str">
            <v>RODIZIO 5" GIRA RODINHAS SILIC C/ TRAVA</v>
          </cell>
          <cell r="C44190" t="str">
            <v>HIBE</v>
          </cell>
          <cell r="D44190" t="str">
            <v>UN</v>
          </cell>
        </row>
        <row r="44191">
          <cell r="A44191" t="str">
            <v>I0000011598</v>
          </cell>
          <cell r="B44191" t="str">
            <v>MINI CUBO - CAMPANHAS</v>
          </cell>
          <cell r="C44191" t="str">
            <v>HIBE</v>
          </cell>
          <cell r="D44191" t="str">
            <v>UN</v>
          </cell>
        </row>
        <row r="44192">
          <cell r="A44192" t="str">
            <v>I0000011599</v>
          </cell>
          <cell r="B44192" t="str">
            <v>TAGS - CAMPANHAS</v>
          </cell>
          <cell r="C44192" t="str">
            <v>HIBE</v>
          </cell>
          <cell r="D44192" t="str">
            <v>UN</v>
          </cell>
        </row>
        <row r="44193">
          <cell r="A44193" t="str">
            <v>I0000011600</v>
          </cell>
          <cell r="B44193" t="str">
            <v>CARTAZES - CAMPANHAS</v>
          </cell>
          <cell r="C44193" t="str">
            <v>HIBE</v>
          </cell>
          <cell r="D44193" t="str">
            <v>UN</v>
          </cell>
        </row>
        <row r="44194">
          <cell r="A44194" t="str">
            <v>I0000011601</v>
          </cell>
          <cell r="B44194" t="str">
            <v>TAKE ONE - CAMPANHAS</v>
          </cell>
          <cell r="C44194" t="str">
            <v>HIBE</v>
          </cell>
          <cell r="D44194" t="str">
            <v>UN</v>
          </cell>
        </row>
        <row r="44195">
          <cell r="A44195" t="str">
            <v>I0000011602</v>
          </cell>
          <cell r="B44195" t="str">
            <v>PORTA TAKE ONE - CAMPANHAS</v>
          </cell>
          <cell r="C44195" t="str">
            <v>HIBE</v>
          </cell>
          <cell r="D44195" t="str">
            <v>UN</v>
          </cell>
        </row>
        <row r="44196">
          <cell r="A44196" t="str">
            <v>I0000011603</v>
          </cell>
          <cell r="B44196" t="str">
            <v>PLACA - GFE-TCP-WEB</v>
          </cell>
          <cell r="C44196" t="str">
            <v>HIBE</v>
          </cell>
          <cell r="D44196" t="str">
            <v>UN</v>
          </cell>
        </row>
        <row r="44197">
          <cell r="A44197" t="str">
            <v>I0000011604</v>
          </cell>
          <cell r="B44197" t="str">
            <v>GELADEIRA 371</v>
          </cell>
          <cell r="C44197" t="str">
            <v>HIBE</v>
          </cell>
          <cell r="D44197" t="str">
            <v>UN</v>
          </cell>
        </row>
        <row r="44198">
          <cell r="A44198" t="str">
            <v>I0000011605</v>
          </cell>
          <cell r="B44198" t="str">
            <v>ELEMENTO DO ACOPLADOR - AES60</v>
          </cell>
          <cell r="C44198" t="str">
            <v>HIBE</v>
          </cell>
          <cell r="D44198" t="str">
            <v>UN</v>
          </cell>
        </row>
        <row r="44199">
          <cell r="A44199" t="str">
            <v>I0000011606</v>
          </cell>
          <cell r="B44199" t="str">
            <v>ROLAMENTO RODA CARGA FMX NG - JRM4068 2Z</v>
          </cell>
          <cell r="C44199" t="str">
            <v>HIBE</v>
          </cell>
          <cell r="D44199" t="str">
            <v>UN</v>
          </cell>
        </row>
        <row r="44200">
          <cell r="A44200" t="str">
            <v>I0000011607</v>
          </cell>
          <cell r="B44200" t="str">
            <v>ASSENTO FMX - 8427814</v>
          </cell>
          <cell r="C44200" t="str">
            <v>HIBE</v>
          </cell>
          <cell r="D44200" t="str">
            <v>UN</v>
          </cell>
        </row>
        <row r="44201">
          <cell r="A44201" t="str">
            <v>I0000011608</v>
          </cell>
          <cell r="B44201" t="str">
            <v>ENCOSTO FMX - 8427815</v>
          </cell>
          <cell r="C44201" t="str">
            <v>HIBE</v>
          </cell>
          <cell r="D44201" t="str">
            <v>UN</v>
          </cell>
        </row>
        <row r="44202">
          <cell r="A44202" t="str">
            <v>I0000011609</v>
          </cell>
          <cell r="B44202" t="str">
            <v>ASSENTO RX - 50734331004</v>
          </cell>
          <cell r="C44202" t="str">
            <v>HIBE</v>
          </cell>
          <cell r="D44202" t="str">
            <v>UN</v>
          </cell>
        </row>
        <row r="44203">
          <cell r="A44203" t="str">
            <v>I0000011610</v>
          </cell>
          <cell r="B44203" t="str">
            <v>ADITIVO RADIEX ROSA</v>
          </cell>
          <cell r="C44203" t="str">
            <v>HIBE</v>
          </cell>
          <cell r="D44203" t="str">
            <v>UN</v>
          </cell>
        </row>
        <row r="44204">
          <cell r="A44204" t="str">
            <v>I0000011611</v>
          </cell>
          <cell r="B44204" t="str">
            <v>AGUA DESMINERALIZADA</v>
          </cell>
          <cell r="C44204" t="str">
            <v>HIBE</v>
          </cell>
          <cell r="D44204" t="str">
            <v>UN</v>
          </cell>
        </row>
        <row r="44205">
          <cell r="A44205" t="str">
            <v>I0000011612</v>
          </cell>
          <cell r="B44205" t="str">
            <v>PALHETA VW</v>
          </cell>
          <cell r="C44205" t="str">
            <v>HIBE</v>
          </cell>
          <cell r="D44205" t="str">
            <v>UN</v>
          </cell>
        </row>
        <row r="44206">
          <cell r="A44206" t="str">
            <v>I0000011613</v>
          </cell>
          <cell r="B44206" t="str">
            <v>LENCOL BOR. 3,2 X 1000 MM SEM LONA</v>
          </cell>
          <cell r="C44206" t="str">
            <v>HIBE</v>
          </cell>
          <cell r="D44206" t="str">
            <v>M</v>
          </cell>
        </row>
        <row r="44207">
          <cell r="A44207" t="str">
            <v>I0000011614</v>
          </cell>
          <cell r="B44207" t="str">
            <v>PANELA DA MAQUINA ROTATIVA</v>
          </cell>
          <cell r="C44207" t="str">
            <v>HIBE</v>
          </cell>
          <cell r="D44207" t="str">
            <v>UN</v>
          </cell>
        </row>
        <row r="44208">
          <cell r="A44208" t="str">
            <v>I0000011615</v>
          </cell>
          <cell r="B44208" t="str">
            <v>ANEL DE RETENCAO FME - COD: 8414559</v>
          </cell>
          <cell r="C44208" t="str">
            <v>HIBE</v>
          </cell>
          <cell r="D44208" t="str">
            <v>UN</v>
          </cell>
        </row>
        <row r="44209">
          <cell r="A44209" t="str">
            <v>I0000011616</v>
          </cell>
          <cell r="B44209" t="str">
            <v>ANEL DE VEDACAO FME - COD: 8414556</v>
          </cell>
          <cell r="C44209" t="str">
            <v>HIBE</v>
          </cell>
          <cell r="D44209" t="str">
            <v>UN</v>
          </cell>
        </row>
        <row r="44210">
          <cell r="A44210" t="str">
            <v>I0000011617</v>
          </cell>
          <cell r="B44210" t="str">
            <v>ANEL DE PROTECAO FME - COD: 8414543</v>
          </cell>
          <cell r="C44210" t="str">
            <v>HIBE</v>
          </cell>
          <cell r="D44210" t="str">
            <v>UN</v>
          </cell>
        </row>
        <row r="44211">
          <cell r="A44211" t="str">
            <v>I0000011618</v>
          </cell>
          <cell r="B44211" t="str">
            <v>BALANCA ELETRONICA</v>
          </cell>
          <cell r="C44211" t="str">
            <v>HIBE</v>
          </cell>
          <cell r="D44211" t="str">
            <v>UN</v>
          </cell>
        </row>
        <row r="44212">
          <cell r="A44212" t="str">
            <v>I0000011619</v>
          </cell>
          <cell r="B44212" t="str">
            <v>DISPLAY TABLES - AIWA</v>
          </cell>
          <cell r="C44212" t="str">
            <v>HIBE</v>
          </cell>
          <cell r="D44212" t="str">
            <v>UN</v>
          </cell>
        </row>
        <row r="44213">
          <cell r="A44213" t="str">
            <v>I0000011620</v>
          </cell>
          <cell r="B44213" t="str">
            <v>FILTRO LUBRIFICANTE GERADOR - 2059778</v>
          </cell>
          <cell r="C44213" t="str">
            <v>HIBE</v>
          </cell>
          <cell r="D44213" t="str">
            <v>UN</v>
          </cell>
        </row>
        <row r="44214">
          <cell r="A44214" t="str">
            <v>I0000011621</v>
          </cell>
          <cell r="B44214" t="str">
            <v>FILTRO LUBRIFICANTE GERADOR - 2037556</v>
          </cell>
          <cell r="C44214" t="str">
            <v>HIBE</v>
          </cell>
          <cell r="D44214" t="str">
            <v>UN</v>
          </cell>
        </row>
        <row r="44215">
          <cell r="A44215" t="str">
            <v>I0000011622</v>
          </cell>
          <cell r="B44215" t="str">
            <v>FILTRO COMBUSTIVEL GERADOR - 1518512</v>
          </cell>
          <cell r="C44215" t="str">
            <v>HIBE</v>
          </cell>
          <cell r="D44215" t="str">
            <v>UN</v>
          </cell>
        </row>
        <row r="44216">
          <cell r="A44216" t="str">
            <v>I0000011623</v>
          </cell>
          <cell r="B44216" t="str">
            <v>FILTRO COMBUSTIVEL GERADOR - 1372444</v>
          </cell>
          <cell r="C44216" t="str">
            <v>HIBE</v>
          </cell>
          <cell r="D44216" t="str">
            <v>UN</v>
          </cell>
        </row>
        <row r="44217">
          <cell r="A44217" t="str">
            <v>I0000011624</v>
          </cell>
          <cell r="B44217" t="str">
            <v>FILTRO COMBUSTIVEL GERADOR - 1873018</v>
          </cell>
          <cell r="C44217" t="str">
            <v>HIBE</v>
          </cell>
          <cell r="D44217" t="str">
            <v>UN</v>
          </cell>
        </row>
        <row r="44218">
          <cell r="A44218" t="str">
            <v>I0000011625</v>
          </cell>
          <cell r="B44218" t="str">
            <v>FILTRO COMBUSTIVEL GERADOR - 1763776</v>
          </cell>
          <cell r="C44218" t="str">
            <v>HIBE</v>
          </cell>
          <cell r="D44218" t="str">
            <v>UN</v>
          </cell>
        </row>
        <row r="44219">
          <cell r="A44219" t="str">
            <v>I0000011626</v>
          </cell>
          <cell r="B44219" t="str">
            <v>ANEL DE RETENCAO FME - COD: 8414559</v>
          </cell>
          <cell r="C44219" t="str">
            <v>HIBE</v>
          </cell>
          <cell r="D44219" t="str">
            <v>UN</v>
          </cell>
        </row>
        <row r="44220">
          <cell r="A44220" t="str">
            <v>I0000011627</v>
          </cell>
          <cell r="B44220" t="str">
            <v>ANEL DE VEDACAO FME - COD: 8414556</v>
          </cell>
          <cell r="C44220" t="str">
            <v>HIBE</v>
          </cell>
          <cell r="D44220" t="str">
            <v>UN</v>
          </cell>
        </row>
        <row r="44221">
          <cell r="A44221" t="str">
            <v>I0000011628</v>
          </cell>
          <cell r="B44221" t="str">
            <v>ANEL DE PROTECAO FME - COD: 8414543</v>
          </cell>
          <cell r="C44221" t="str">
            <v>HIBE</v>
          </cell>
          <cell r="D44221" t="str">
            <v>UN</v>
          </cell>
        </row>
        <row r="44222">
          <cell r="A44222" t="str">
            <v>I0000011629</v>
          </cell>
          <cell r="B44222" t="str">
            <v>TECNOPOXI 190 P/PISO AMARELO SEG GL 3L</v>
          </cell>
          <cell r="C44222" t="str">
            <v>HIBE</v>
          </cell>
          <cell r="D44222" t="str">
            <v>UN</v>
          </cell>
        </row>
        <row r="44223">
          <cell r="A44223" t="str">
            <v>I0000011630</v>
          </cell>
          <cell r="B44223" t="str">
            <v>COMP B P/ TECNOPOXI 190 600 ML</v>
          </cell>
          <cell r="C44223" t="str">
            <v>HIBE</v>
          </cell>
          <cell r="D44223" t="str">
            <v>UN</v>
          </cell>
        </row>
        <row r="44224">
          <cell r="A44224" t="str">
            <v>I0000011631</v>
          </cell>
          <cell r="B44224" t="str">
            <v>TECNODILUENTE 6001 P/ EPOXI 5L</v>
          </cell>
          <cell r="C44224" t="str">
            <v>HIBE</v>
          </cell>
          <cell r="D44224" t="str">
            <v>UN</v>
          </cell>
        </row>
        <row r="44225">
          <cell r="A44225" t="str">
            <v>I0000011632</v>
          </cell>
          <cell r="B44225" t="str">
            <v>TECNOPOXI 190 EPOXI P/PISO BRANCO GL 3L</v>
          </cell>
          <cell r="C44225" t="str">
            <v>HIBE</v>
          </cell>
          <cell r="D44225" t="str">
            <v>UN</v>
          </cell>
        </row>
        <row r="44226">
          <cell r="A44226" t="str">
            <v>I0000011633</v>
          </cell>
          <cell r="B44226" t="str">
            <v>COMP B P/ TECNOPOXI 190</v>
          </cell>
          <cell r="C44226" t="str">
            <v>HIBE</v>
          </cell>
          <cell r="D44226" t="str">
            <v>UN</v>
          </cell>
        </row>
        <row r="44227">
          <cell r="A44227" t="str">
            <v>I0000011634</v>
          </cell>
          <cell r="B44227" t="str">
            <v>SERVICO DE RECUPERACAO CRUZETA INJETORA</v>
          </cell>
          <cell r="C44227" t="str">
            <v>SERV</v>
          </cell>
          <cell r="D44227" t="str">
            <v>UN</v>
          </cell>
        </row>
        <row r="44228">
          <cell r="A44228" t="str">
            <v>I0000011635</v>
          </cell>
          <cell r="B44228" t="str">
            <v>CLP KEBA - CP051/Y</v>
          </cell>
          <cell r="C44228" t="str">
            <v>HIBE</v>
          </cell>
          <cell r="D44228" t="str">
            <v>UN</v>
          </cell>
        </row>
        <row r="44229">
          <cell r="A44229" t="str">
            <v>I0000011636</v>
          </cell>
          <cell r="B44229" t="str">
            <v>FONTE CHAVEADA 9VDC 2A PLUG 5,5 X 2,1</v>
          </cell>
          <cell r="C44229" t="str">
            <v>HIBE</v>
          </cell>
          <cell r="D44229" t="str">
            <v>UN</v>
          </cell>
        </row>
        <row r="44230">
          <cell r="A44230" t="str">
            <v>I0000011637</v>
          </cell>
          <cell r="B44230" t="str">
            <v>KIT PLACA PCI</v>
          </cell>
          <cell r="C44230" t="str">
            <v>HIBE</v>
          </cell>
          <cell r="D44230" t="str">
            <v>UN</v>
          </cell>
        </row>
        <row r="44231">
          <cell r="A44231" t="str">
            <v>I0000011638</v>
          </cell>
          <cell r="B44231" t="str">
            <v>MEMBRANA INOVA MINI</v>
          </cell>
          <cell r="C44231" t="str">
            <v>HIBE</v>
          </cell>
          <cell r="D44231" t="str">
            <v>UN</v>
          </cell>
        </row>
        <row r="44232">
          <cell r="A44232" t="str">
            <v>I0000011639</v>
          </cell>
          <cell r="B44232" t="str">
            <v>MICROPROCESSADOR ROCK PI</v>
          </cell>
          <cell r="C44232" t="str">
            <v>HIBE</v>
          </cell>
          <cell r="D44232" t="str">
            <v>UN</v>
          </cell>
        </row>
        <row r="44233">
          <cell r="A44233" t="str">
            <v>I0000011640</v>
          </cell>
          <cell r="B44233" t="str">
            <v>TERMOMETRO A LASER</v>
          </cell>
          <cell r="C44233" t="str">
            <v>HIBE</v>
          </cell>
          <cell r="D44233" t="str">
            <v>UN</v>
          </cell>
        </row>
        <row r="44234">
          <cell r="A44234" t="str">
            <v>I0000011645</v>
          </cell>
          <cell r="B44234" t="str">
            <v>FITA IMA ADESIVO MAGNETICO - 14X2X5000MM</v>
          </cell>
          <cell r="C44234" t="str">
            <v>HIBE</v>
          </cell>
          <cell r="D44234" t="str">
            <v>UN</v>
          </cell>
        </row>
        <row r="44235">
          <cell r="A44235" t="str">
            <v>I0000011646</v>
          </cell>
          <cell r="B44235" t="str">
            <v>PASTA SUSPENSA</v>
          </cell>
          <cell r="C44235" t="str">
            <v>HIBE</v>
          </cell>
          <cell r="D44235" t="str">
            <v>UN</v>
          </cell>
        </row>
        <row r="44236">
          <cell r="A44236" t="str">
            <v>I0000011647</v>
          </cell>
          <cell r="B44236" t="str">
            <v>KIT FARDAMENTO 03PÇ TAM 02</v>
          </cell>
          <cell r="C44236" t="str">
            <v>HIBE</v>
          </cell>
          <cell r="D44236" t="str">
            <v>UN</v>
          </cell>
        </row>
        <row r="44237">
          <cell r="A44237" t="str">
            <v>I0000011648</v>
          </cell>
          <cell r="B44237" t="str">
            <v>KIT FARDAMENTO 03PÇ TAM 03</v>
          </cell>
          <cell r="C44237" t="str">
            <v>HIBE</v>
          </cell>
          <cell r="D44237" t="str">
            <v>UN</v>
          </cell>
        </row>
        <row r="44238">
          <cell r="A44238" t="str">
            <v>I0000011649</v>
          </cell>
          <cell r="B44238" t="str">
            <v>KIT FARDAMENTO 03PÇ TAM 04</v>
          </cell>
          <cell r="C44238" t="str">
            <v>HIBE</v>
          </cell>
          <cell r="D44238" t="str">
            <v>UN</v>
          </cell>
        </row>
        <row r="44239">
          <cell r="A44239" t="str">
            <v>I0000011650</v>
          </cell>
          <cell r="B44239" t="str">
            <v>CORDA  12MM - LINHA DE VIDA</v>
          </cell>
          <cell r="C44239" t="str">
            <v>HIBE</v>
          </cell>
          <cell r="D44239" t="str">
            <v>UN</v>
          </cell>
        </row>
        <row r="44240">
          <cell r="A44240" t="str">
            <v>I0000011651</v>
          </cell>
          <cell r="B44240" t="str">
            <v>TALABARTE DUPLO C/ ELASTICO</v>
          </cell>
          <cell r="C44240" t="str">
            <v>HIBE</v>
          </cell>
          <cell r="D44240" t="str">
            <v>UN</v>
          </cell>
        </row>
        <row r="44241">
          <cell r="A44241" t="str">
            <v>I0000011652</v>
          </cell>
          <cell r="B44241" t="str">
            <v>TRANSISTOR - 2N3055</v>
          </cell>
          <cell r="C44241" t="str">
            <v>HIBE</v>
          </cell>
          <cell r="D44241" t="str">
            <v>UN</v>
          </cell>
        </row>
        <row r="44242">
          <cell r="A44242" t="str">
            <v>I0000011653</v>
          </cell>
          <cell r="B44242" t="str">
            <v>CADEIRA CAVALETTI MODELO START 4064</v>
          </cell>
          <cell r="C44242" t="str">
            <v>HIBE</v>
          </cell>
          <cell r="D44242" t="str">
            <v>UN</v>
          </cell>
        </row>
        <row r="44243">
          <cell r="A44243" t="str">
            <v>I0000011654</v>
          </cell>
          <cell r="B44243" t="str">
            <v>SERVICO DE REPARO EM CADEIRA</v>
          </cell>
          <cell r="C44243" t="str">
            <v>SERV</v>
          </cell>
          <cell r="D44243" t="str">
            <v>UN</v>
          </cell>
        </row>
        <row r="44244">
          <cell r="A44244" t="str">
            <v>I0000011655</v>
          </cell>
          <cell r="B44244" t="str">
            <v>RODA ACAB 100 x 100 MM  19 MM A100 PNL-W</v>
          </cell>
          <cell r="C44244" t="str">
            <v>HIBE</v>
          </cell>
          <cell r="D44244" t="str">
            <v>UN</v>
          </cell>
        </row>
        <row r="44245">
          <cell r="A44245" t="str">
            <v>I0000011656</v>
          </cell>
          <cell r="B44245" t="str">
            <v>CANETA CORRETIVA PONTA FINA</v>
          </cell>
          <cell r="C44245" t="str">
            <v>HIBE</v>
          </cell>
          <cell r="D44245" t="str">
            <v>UN</v>
          </cell>
        </row>
        <row r="44246">
          <cell r="A44246" t="str">
            <v>I0000011657</v>
          </cell>
          <cell r="B44246" t="str">
            <v>MOLHADOR DE DEDOS 12G</v>
          </cell>
          <cell r="C44246" t="str">
            <v>HIBE</v>
          </cell>
          <cell r="D44246" t="str">
            <v>UN</v>
          </cell>
        </row>
        <row r="44247">
          <cell r="A44247" t="str">
            <v>I0000011659</v>
          </cell>
          <cell r="B44247" t="str">
            <v>PEN DRIVE 16GB USB</v>
          </cell>
          <cell r="C44247" t="str">
            <v>HIBE</v>
          </cell>
          <cell r="D44247" t="str">
            <v>UN</v>
          </cell>
        </row>
        <row r="44248">
          <cell r="A44248" t="str">
            <v>I0000011660</v>
          </cell>
          <cell r="B44248" t="str">
            <v>BEXIGA DE ANIVERSARIO N7 LISO</v>
          </cell>
          <cell r="C44248" t="str">
            <v>HIBE</v>
          </cell>
          <cell r="D44248" t="str">
            <v>UN</v>
          </cell>
        </row>
        <row r="44249">
          <cell r="A44249" t="str">
            <v>I0000011661</v>
          </cell>
          <cell r="B44249" t="str">
            <v>SUCO 1 L - LARANJA</v>
          </cell>
          <cell r="C44249" t="str">
            <v>HIBE</v>
          </cell>
          <cell r="D44249" t="str">
            <v>UN</v>
          </cell>
        </row>
        <row r="44250">
          <cell r="A44250" t="str">
            <v>I0000011662</v>
          </cell>
          <cell r="B44250" t="str">
            <v>SUCO DE UVA</v>
          </cell>
          <cell r="C44250" t="str">
            <v>HIBE</v>
          </cell>
          <cell r="D44250" t="str">
            <v>UN</v>
          </cell>
        </row>
        <row r="44251">
          <cell r="A44251" t="str">
            <v>I0000011663</v>
          </cell>
          <cell r="B44251" t="str">
            <v>SUCO 1 L - GOIABA</v>
          </cell>
          <cell r="C44251" t="str">
            <v>HIBE</v>
          </cell>
          <cell r="D44251" t="str">
            <v>UN</v>
          </cell>
        </row>
        <row r="44252">
          <cell r="A44252" t="str">
            <v>I0000011679</v>
          </cell>
          <cell r="B44252" t="str">
            <v>ANTENA WIFI 2.4 GHZ 5DBI RP-SMA</v>
          </cell>
          <cell r="C44252" t="str">
            <v>HIBE</v>
          </cell>
          <cell r="D44252" t="str">
            <v>UN</v>
          </cell>
        </row>
        <row r="44253">
          <cell r="A44253" t="str">
            <v>I0000011680</v>
          </cell>
          <cell r="B44253" t="str">
            <v>CABO PIGTAIL RP-SMA 15 CM</v>
          </cell>
          <cell r="C44253" t="str">
            <v>HIBE</v>
          </cell>
          <cell r="D44253" t="str">
            <v>UN</v>
          </cell>
        </row>
        <row r="44254">
          <cell r="A44254" t="str">
            <v>I0000011681</v>
          </cell>
          <cell r="B44254" t="str">
            <v>SERVICO DE SOLDA</v>
          </cell>
          <cell r="C44254" t="str">
            <v>SERV</v>
          </cell>
          <cell r="D44254" t="str">
            <v>UN</v>
          </cell>
        </row>
        <row r="44255">
          <cell r="A44255" t="str">
            <v>I0000011685</v>
          </cell>
          <cell r="B44255" t="str">
            <v>CHAVE ALLEN LONGA 14 MM 42 L 012214</v>
          </cell>
          <cell r="C44255" t="str">
            <v>HIBE</v>
          </cell>
          <cell r="D44255" t="str">
            <v>UN</v>
          </cell>
        </row>
        <row r="44256">
          <cell r="A44256" t="str">
            <v>I0000011686</v>
          </cell>
          <cell r="B44256" t="str">
            <v>CHAVE ALLEN LONGA 17 MM 42 L 099323</v>
          </cell>
          <cell r="C44256" t="str">
            <v>HIBE</v>
          </cell>
          <cell r="D44256" t="str">
            <v>UN</v>
          </cell>
        </row>
        <row r="44257">
          <cell r="A44257" t="str">
            <v>I0000011687</v>
          </cell>
          <cell r="B44257" t="str">
            <v>CHAVE COMB 24 MM R09100240 3365120</v>
          </cell>
          <cell r="C44257" t="str">
            <v>HIBE</v>
          </cell>
          <cell r="D44257" t="str">
            <v>UN</v>
          </cell>
        </row>
        <row r="44258">
          <cell r="A44258" t="str">
            <v>I0000011688</v>
          </cell>
          <cell r="B44258" t="str">
            <v>CHAVE COMB 27 MM 1B 002522</v>
          </cell>
          <cell r="C44258" t="str">
            <v>HIBE</v>
          </cell>
          <cell r="D44258" t="str">
            <v>UN</v>
          </cell>
        </row>
        <row r="44259">
          <cell r="A44259" t="str">
            <v>I0000011689</v>
          </cell>
          <cell r="B44259" t="str">
            <v>CHAVE COMB 30 MM 1B 002524</v>
          </cell>
          <cell r="C44259" t="str">
            <v>HIBE</v>
          </cell>
          <cell r="D44259" t="str">
            <v>UN</v>
          </cell>
        </row>
        <row r="44260">
          <cell r="A44260" t="str">
            <v>I0000011690</v>
          </cell>
          <cell r="B44260" t="str">
            <v>CHAVE COMB 32 MM R09100320 3365127</v>
          </cell>
          <cell r="C44260" t="str">
            <v>HIBE</v>
          </cell>
          <cell r="D44260" t="str">
            <v>UN</v>
          </cell>
        </row>
        <row r="44261">
          <cell r="A44261" t="str">
            <v>I0000011691</v>
          </cell>
          <cell r="B44261" t="str">
            <v>JOGO CHAVE ALLEN 42L 11M 1,5- 10</v>
          </cell>
          <cell r="C44261" t="str">
            <v>HIBE</v>
          </cell>
          <cell r="D44261" t="str">
            <v>UN</v>
          </cell>
        </row>
        <row r="44262">
          <cell r="A44262" t="str">
            <v>I0000011692</v>
          </cell>
          <cell r="B44262" t="str">
            <v>BOTAO COMANDO METALTEX VD NA P20BFRG1A</v>
          </cell>
          <cell r="C44262" t="str">
            <v>HIBE</v>
          </cell>
          <cell r="D44262" t="str">
            <v>UN</v>
          </cell>
        </row>
        <row r="44263">
          <cell r="A44263" t="str">
            <v>I0000011693</v>
          </cell>
          <cell r="B44263" t="str">
            <v>CHAVE DE FENDA 3/16X6"</v>
          </cell>
          <cell r="C44263" t="str">
            <v>HIBE</v>
          </cell>
          <cell r="D44263" t="str">
            <v>UN</v>
          </cell>
        </row>
        <row r="44264">
          <cell r="A44264" t="str">
            <v>I0000011694</v>
          </cell>
          <cell r="B44264" t="str">
            <v>CHAVE PHILIPS 1/4 X5</v>
          </cell>
          <cell r="C44264" t="str">
            <v>HIBE</v>
          </cell>
          <cell r="D44264" t="str">
            <v>UN</v>
          </cell>
        </row>
        <row r="44265">
          <cell r="A44265" t="str">
            <v>I0000011695</v>
          </cell>
          <cell r="B44265" t="str">
            <v>CONECTOR FEMEA 320A IP23 150V/DC</v>
          </cell>
          <cell r="C44265" t="str">
            <v>HIBE</v>
          </cell>
          <cell r="D44265" t="str">
            <v>UN</v>
          </cell>
        </row>
        <row r="44266">
          <cell r="A44266" t="str">
            <v>I0000011696</v>
          </cell>
          <cell r="B44266" t="str">
            <v>CONECTOR MACHO 320A IP23 150V/DC</v>
          </cell>
          <cell r="C44266" t="str">
            <v>HIBE</v>
          </cell>
          <cell r="D44266" t="str">
            <v>UN</v>
          </cell>
        </row>
        <row r="44267">
          <cell r="A44267" t="str">
            <v>I0000011697</v>
          </cell>
          <cell r="B44267" t="str">
            <v>FITA CORRETIVA</v>
          </cell>
          <cell r="C44267" t="str">
            <v>HIBE</v>
          </cell>
          <cell r="D44267" t="str">
            <v>UN</v>
          </cell>
        </row>
        <row r="44268">
          <cell r="A44268" t="str">
            <v>I0000011698</v>
          </cell>
          <cell r="B44268" t="str">
            <v>FONTE ALI.P/ LACRA DE-350 220VAC-24VCC7A</v>
          </cell>
          <cell r="C44268" t="str">
            <v>HIBE</v>
          </cell>
          <cell r="D44268" t="str">
            <v>UN</v>
          </cell>
        </row>
        <row r="44269">
          <cell r="A44269" t="str">
            <v>I0000011699</v>
          </cell>
          <cell r="B44269" t="str">
            <v>JOGO CHAVE ALLEN LONGA DE 2 a 8 MM 7 PC</v>
          </cell>
          <cell r="C44269" t="str">
            <v>HIBE</v>
          </cell>
          <cell r="D44269" t="str">
            <v>UN</v>
          </cell>
        </row>
        <row r="44270">
          <cell r="A44270" t="str">
            <v>I0000011700</v>
          </cell>
          <cell r="B44270" t="str">
            <v>MOLA AZUL 32X305 CODIGO:B 32-305</v>
          </cell>
          <cell r="C44270" t="str">
            <v>HIBE</v>
          </cell>
          <cell r="D44270" t="str">
            <v>UN</v>
          </cell>
        </row>
        <row r="44271">
          <cell r="A44271" t="str">
            <v>I0000011701</v>
          </cell>
          <cell r="B44271" t="str">
            <v>PASTA SUSPENSA HASTE PLASTICA 361X240MM</v>
          </cell>
          <cell r="C44271" t="str">
            <v>HIBE</v>
          </cell>
          <cell r="D44271" t="str">
            <v>UN</v>
          </cell>
        </row>
        <row r="44272">
          <cell r="A44272" t="str">
            <v>I0000011702</v>
          </cell>
          <cell r="B44272" t="str">
            <v>PEN DRIVE 64GB</v>
          </cell>
          <cell r="C44272" t="str">
            <v>HIBE</v>
          </cell>
          <cell r="D44272" t="str">
            <v>UN</v>
          </cell>
        </row>
        <row r="44273">
          <cell r="A44273" t="str">
            <v>I0000011703</v>
          </cell>
          <cell r="B44273" t="str">
            <v>PILOTO RETRO PROJETOR PONTA FINA  AZUL</v>
          </cell>
          <cell r="C44273" t="str">
            <v>HIBE</v>
          </cell>
          <cell r="D44273" t="str">
            <v>UN</v>
          </cell>
        </row>
        <row r="44274">
          <cell r="A44274" t="str">
            <v>I0000011704</v>
          </cell>
          <cell r="B44274" t="str">
            <v>PILOTO RETRO PROJETOR PONTA FINA  PRETO</v>
          </cell>
          <cell r="C44274" t="str">
            <v>HIBE</v>
          </cell>
          <cell r="D44274" t="str">
            <v>UN</v>
          </cell>
        </row>
        <row r="44275">
          <cell r="A44275" t="str">
            <v>I0000011705</v>
          </cell>
          <cell r="B44275" t="str">
            <v>PILOTO RETRO PROJETOR PONTA FINA  VERM</v>
          </cell>
          <cell r="C44275" t="str">
            <v>HIBE</v>
          </cell>
          <cell r="D44275" t="str">
            <v>UN</v>
          </cell>
        </row>
        <row r="44276">
          <cell r="A44276" t="str">
            <v>I0000011706</v>
          </cell>
          <cell r="B44276" t="str">
            <v>PLASTICO POLASEAL A4 220 x 307 mm</v>
          </cell>
          <cell r="C44276" t="str">
            <v>HIBE</v>
          </cell>
          <cell r="D44276" t="str">
            <v>UN</v>
          </cell>
        </row>
        <row r="44277">
          <cell r="A44277" t="str">
            <v>I0000011707</v>
          </cell>
          <cell r="B44277" t="str">
            <v>REBOLO 304,8 x 31,7 x 76,2 AA46 K6 V15</v>
          </cell>
          <cell r="C44277" t="str">
            <v>HIBE</v>
          </cell>
          <cell r="D44277" t="str">
            <v>UN</v>
          </cell>
        </row>
        <row r="44278">
          <cell r="A44278" t="str">
            <v>I0000011708</v>
          </cell>
          <cell r="B44278" t="str">
            <v>REBOLO A60 N6V 6"x 3/4" x 1 1/4"</v>
          </cell>
          <cell r="C44278" t="str">
            <v>HIBE</v>
          </cell>
          <cell r="D44278" t="str">
            <v>UN</v>
          </cell>
        </row>
        <row r="44279">
          <cell r="A44279" t="str">
            <v>I0000011709</v>
          </cell>
          <cell r="B44279" t="str">
            <v>REBOLO A60 N6V 8" x 1" x 1 1/4"</v>
          </cell>
          <cell r="C44279" t="str">
            <v>HIBE</v>
          </cell>
          <cell r="D44279" t="str">
            <v>UN</v>
          </cell>
        </row>
        <row r="44280">
          <cell r="A44280" t="str">
            <v>I0000011710</v>
          </cell>
          <cell r="B44280" t="str">
            <v>REBOLO 39C60K - 203,2X25,4 X31,75MM</v>
          </cell>
          <cell r="C44280" t="str">
            <v>HIBE</v>
          </cell>
          <cell r="D44280" t="str">
            <v>UN</v>
          </cell>
        </row>
        <row r="44281">
          <cell r="A44281" t="str">
            <v>I0000011711</v>
          </cell>
          <cell r="B44281" t="str">
            <v>REBOLO 38A60K -304,8X31,75X76,2MM</v>
          </cell>
          <cell r="C44281" t="str">
            <v>HIBE</v>
          </cell>
          <cell r="D44281" t="str">
            <v>UN</v>
          </cell>
        </row>
        <row r="44282">
          <cell r="A44282" t="str">
            <v>I0000011712</v>
          </cell>
          <cell r="B44282" t="str">
            <v>RESISTENCIA CARTUCHO 10X200MM 600W</v>
          </cell>
          <cell r="C44282" t="str">
            <v>HIBE</v>
          </cell>
          <cell r="D44282" t="str">
            <v>UN</v>
          </cell>
        </row>
        <row r="44283">
          <cell r="A44283" t="str">
            <v>I0000011713</v>
          </cell>
          <cell r="B44283" t="str">
            <v>RESISTENCIA MICROTUBULAR 38X18MM 350W</v>
          </cell>
          <cell r="C44283" t="str">
            <v>HIBE</v>
          </cell>
          <cell r="D44283" t="str">
            <v>UN</v>
          </cell>
        </row>
        <row r="44284">
          <cell r="A44284" t="str">
            <v>I0000011714</v>
          </cell>
          <cell r="B44284" t="str">
            <v>RESISTENCIA MICROTUBULAR 30X40MM</v>
          </cell>
          <cell r="C44284" t="str">
            <v>HIBE</v>
          </cell>
          <cell r="D44284" t="str">
            <v>UN</v>
          </cell>
        </row>
        <row r="44285">
          <cell r="A44285" t="str">
            <v>I0000011715</v>
          </cell>
          <cell r="B44285" t="str">
            <v>RESISTENCIA PORCELANA 165X85 1.600W 220V</v>
          </cell>
          <cell r="C44285" t="str">
            <v>HIBE</v>
          </cell>
          <cell r="D44285" t="str">
            <v>UN</v>
          </cell>
        </row>
        <row r="44286">
          <cell r="A44286" t="str">
            <v>I0000011716</v>
          </cell>
          <cell r="B44286" t="str">
            <v>RESISTENCIA CARTUCHO 5/8X190MM 700W 220V</v>
          </cell>
          <cell r="C44286" t="str">
            <v>HIBE</v>
          </cell>
          <cell r="D44286" t="str">
            <v>UN</v>
          </cell>
        </row>
        <row r="44287">
          <cell r="A44287" t="str">
            <v>I0000011717</v>
          </cell>
          <cell r="B44287" t="str">
            <v>TERMOPAR AGULHA J 1X 200MM</v>
          </cell>
          <cell r="C44287" t="str">
            <v>HIBE</v>
          </cell>
          <cell r="D44287" t="str">
            <v>UN</v>
          </cell>
        </row>
        <row r="44288">
          <cell r="A44288" t="str">
            <v>I0000011718</v>
          </cell>
          <cell r="B44288" t="str">
            <v>TINTA PARA PILOTO AZUL</v>
          </cell>
          <cell r="C44288" t="str">
            <v>HIBE</v>
          </cell>
          <cell r="D44288" t="str">
            <v>UN</v>
          </cell>
        </row>
        <row r="44289">
          <cell r="A44289" t="str">
            <v>I0000011719</v>
          </cell>
          <cell r="B44289" t="str">
            <v>TINTA PARA PILOTO PRETO</v>
          </cell>
          <cell r="C44289" t="str">
            <v>HIBE</v>
          </cell>
          <cell r="D44289" t="str">
            <v>UN</v>
          </cell>
        </row>
        <row r="44290">
          <cell r="A44290" t="str">
            <v>I0000011720</v>
          </cell>
          <cell r="B44290" t="str">
            <v>TESOURA CORTA VERGALHOES 36"</v>
          </cell>
          <cell r="C44290" t="str">
            <v>HIBE</v>
          </cell>
          <cell r="D44290" t="str">
            <v>UN</v>
          </cell>
        </row>
        <row r="44291">
          <cell r="A44291" t="str">
            <v>I0000011721</v>
          </cell>
          <cell r="B44291" t="str">
            <v>CABO DE ACO FLEXIVEL 1/8"</v>
          </cell>
          <cell r="C44291" t="str">
            <v>HIBE</v>
          </cell>
          <cell r="D44291" t="str">
            <v>UN</v>
          </cell>
        </row>
        <row r="44292">
          <cell r="A44292" t="str">
            <v>I0000011722</v>
          </cell>
          <cell r="B44292" t="str">
            <v>CLIPS PARA CABO DE ACO 1/8"</v>
          </cell>
          <cell r="C44292" t="str">
            <v>HIBE</v>
          </cell>
          <cell r="D44292" t="str">
            <v>UN</v>
          </cell>
        </row>
        <row r="44293">
          <cell r="A44293" t="str">
            <v>I0000011723</v>
          </cell>
          <cell r="B44293" t="str">
            <v>MANOMETRO 0-25MPA - ROSCA 1/4" BSP</v>
          </cell>
          <cell r="C44293" t="str">
            <v>HIBE</v>
          </cell>
          <cell r="D44293" t="str">
            <v>UN</v>
          </cell>
        </row>
        <row r="44294">
          <cell r="A44294" t="str">
            <v>I0000011725</v>
          </cell>
          <cell r="B44294" t="str">
            <v>TORNEIRA CROMADA PAREDE - 1167 C70</v>
          </cell>
          <cell r="C44294" t="str">
            <v>HIBE</v>
          </cell>
          <cell r="D44294" t="str">
            <v>UN</v>
          </cell>
        </row>
        <row r="44295">
          <cell r="A44295" t="str">
            <v>I0000011726</v>
          </cell>
          <cell r="B44295" t="str">
            <v>CAIXA INSPECAO ATERRAMENTO - 200X232MM</v>
          </cell>
          <cell r="C44295" t="str">
            <v>HIBE</v>
          </cell>
          <cell r="D44295" t="str">
            <v>UN</v>
          </cell>
        </row>
        <row r="44296">
          <cell r="A44296" t="str">
            <v>I0000011727</v>
          </cell>
          <cell r="B44296" t="str">
            <v>MAQUINA DE SOLDA ESAB BANTAM 250</v>
          </cell>
          <cell r="C44296" t="str">
            <v>HIBE</v>
          </cell>
          <cell r="D44296" t="str">
            <v>UN</v>
          </cell>
        </row>
        <row r="44297">
          <cell r="A44297" t="str">
            <v>I0000011728</v>
          </cell>
          <cell r="B44297" t="str">
            <v>RODIZIO 4" GIRA RODINHAS SILIC C/ TRAVA</v>
          </cell>
          <cell r="C44297" t="str">
            <v>HIBE</v>
          </cell>
          <cell r="D44297" t="str">
            <v>UN</v>
          </cell>
        </row>
        <row r="44298">
          <cell r="A44298" t="str">
            <v>I0000011729</v>
          </cell>
          <cell r="B44298" t="str">
            <v>SERVICO NO INDUZIDO DO MOTOR</v>
          </cell>
          <cell r="C44298" t="str">
            <v>SERV</v>
          </cell>
          <cell r="D44298" t="str">
            <v>UN</v>
          </cell>
        </row>
        <row r="44299">
          <cell r="A44299" t="str">
            <v>I0000011730</v>
          </cell>
          <cell r="B44299" t="str">
            <v>FITA COM QRCODE - AIWA</v>
          </cell>
          <cell r="C44299" t="str">
            <v>HIBE</v>
          </cell>
          <cell r="D44299" t="str">
            <v>UN</v>
          </cell>
        </row>
        <row r="44300">
          <cell r="A44300" t="str">
            <v>I0000011731</v>
          </cell>
          <cell r="B44300" t="str">
            <v>VALVULA DE CONTRA PRESSAO SM-ER-G03</v>
          </cell>
          <cell r="C44300" t="str">
            <v>HIBE</v>
          </cell>
          <cell r="D44300" t="str">
            <v>UN</v>
          </cell>
        </row>
        <row r="44301">
          <cell r="A44301" t="str">
            <v>I0000011732</v>
          </cell>
          <cell r="B44301" t="str">
            <v>TORNEIRA CROMADA BANCADA 1/4" - C70</v>
          </cell>
          <cell r="C44301" t="str">
            <v>HIBE</v>
          </cell>
          <cell r="D44301" t="str">
            <v>UN</v>
          </cell>
        </row>
        <row r="44302">
          <cell r="A44302" t="str">
            <v>I0000011733</v>
          </cell>
          <cell r="B44302" t="str">
            <v>GAXETA PU 55X70X10MM</v>
          </cell>
          <cell r="C44302" t="str">
            <v>HIBE</v>
          </cell>
          <cell r="D44302" t="str">
            <v>UN</v>
          </cell>
        </row>
        <row r="44303">
          <cell r="A44303" t="str">
            <v>I0000011734</v>
          </cell>
          <cell r="B44303" t="str">
            <v>ANEL RASPADOR TIPO K 55X68X5X6,5MM</v>
          </cell>
          <cell r="C44303" t="str">
            <v>HIBE</v>
          </cell>
          <cell r="D44303" t="str">
            <v>UN</v>
          </cell>
        </row>
        <row r="44304">
          <cell r="A44304" t="str">
            <v>I0000011735</v>
          </cell>
          <cell r="B44304" t="str">
            <v>GAXETA PU 35X45X7MM</v>
          </cell>
          <cell r="C44304" t="str">
            <v>HIBE</v>
          </cell>
          <cell r="D44304" t="str">
            <v>UN</v>
          </cell>
        </row>
        <row r="44305">
          <cell r="A44305" t="str">
            <v>I0000011736</v>
          </cell>
          <cell r="B44305" t="str">
            <v>ANEL RASPADOR TIPO K 35X42X5X6,5MM</v>
          </cell>
          <cell r="C44305" t="str">
            <v>HIBE</v>
          </cell>
          <cell r="D44305" t="str">
            <v>UN</v>
          </cell>
        </row>
        <row r="44306">
          <cell r="A44306" t="str">
            <v>I0000011737</v>
          </cell>
          <cell r="B44306" t="str">
            <v>GAXETA PU 40X50X7MM</v>
          </cell>
          <cell r="C44306" t="str">
            <v>HIBE</v>
          </cell>
          <cell r="D44306" t="str">
            <v>UN</v>
          </cell>
        </row>
        <row r="44307">
          <cell r="A44307" t="str">
            <v>I0000011738</v>
          </cell>
          <cell r="B44307" t="str">
            <v>GAXETA PU 60X70X12MM</v>
          </cell>
          <cell r="C44307" t="str">
            <v>HIBE</v>
          </cell>
          <cell r="D44307" t="str">
            <v>UN</v>
          </cell>
        </row>
        <row r="44308">
          <cell r="A44308" t="str">
            <v>I0000011739</v>
          </cell>
          <cell r="B44308" t="str">
            <v>GAXETA PU 45X55X7MM</v>
          </cell>
          <cell r="C44308" t="str">
            <v>HIBE</v>
          </cell>
          <cell r="D44308" t="str">
            <v>UN</v>
          </cell>
        </row>
        <row r="44309">
          <cell r="A44309" t="str">
            <v>I0000011740</v>
          </cell>
          <cell r="B44309" t="str">
            <v>ANEL RASPADOR TIPO K 60X68X5X6,5MM</v>
          </cell>
          <cell r="C44309" t="str">
            <v>HIBE</v>
          </cell>
          <cell r="D44309" t="str">
            <v>UN</v>
          </cell>
        </row>
        <row r="44310">
          <cell r="A44310" t="str">
            <v>I0000011741</v>
          </cell>
          <cell r="B44310" t="str">
            <v>BLOCO CONCRETO VEDACAO 12X19X39</v>
          </cell>
          <cell r="C44310" t="str">
            <v>HIBE</v>
          </cell>
          <cell r="D44310" t="str">
            <v>UN</v>
          </cell>
        </row>
        <row r="44311">
          <cell r="A44311" t="str">
            <v>I0000011742</v>
          </cell>
          <cell r="B44311" t="str">
            <v>BLOCO CONCRETO VEDACAO 14X19X39</v>
          </cell>
          <cell r="C44311" t="str">
            <v>HIBE</v>
          </cell>
          <cell r="D44311" t="str">
            <v>UN</v>
          </cell>
        </row>
        <row r="44312">
          <cell r="A44312" t="str">
            <v>I0000011743</v>
          </cell>
          <cell r="B44312" t="str">
            <v>BLOCO CONCRETO ESTRUTURAL 14X19X39</v>
          </cell>
          <cell r="C44312" t="str">
            <v>HIBE</v>
          </cell>
          <cell r="D44312" t="str">
            <v>UN</v>
          </cell>
        </row>
        <row r="44313">
          <cell r="A44313" t="str">
            <v>I0000011744</v>
          </cell>
          <cell r="B44313" t="str">
            <v>BLOCO CALHA 14X19X39</v>
          </cell>
          <cell r="C44313" t="str">
            <v>HIBE</v>
          </cell>
          <cell r="D44313" t="str">
            <v>UN</v>
          </cell>
        </row>
        <row r="44314">
          <cell r="A44314" t="str">
            <v>I0000011745</v>
          </cell>
          <cell r="B44314" t="str">
            <v>BLOCO CALHA 19X19X39</v>
          </cell>
          <cell r="C44314" t="str">
            <v>HIBE</v>
          </cell>
          <cell r="D44314" t="str">
            <v>UN</v>
          </cell>
        </row>
        <row r="44315">
          <cell r="A44315" t="str">
            <v>I0000011746</v>
          </cell>
          <cell r="B44315" t="str">
            <v>COLUNA PRONTA 10MM 3/8</v>
          </cell>
          <cell r="C44315" t="str">
            <v>HIBE</v>
          </cell>
          <cell r="D44315" t="str">
            <v>UN</v>
          </cell>
        </row>
        <row r="44316">
          <cell r="A44316" t="str">
            <v>I0000011747</v>
          </cell>
          <cell r="B44316" t="str">
            <v>COLUNA PRONTA 8MM 5/16</v>
          </cell>
          <cell r="C44316" t="str">
            <v>HIBE</v>
          </cell>
          <cell r="D44316" t="str">
            <v>UN</v>
          </cell>
        </row>
        <row r="44317">
          <cell r="A44317" t="str">
            <v>I0000011748</v>
          </cell>
          <cell r="B44317" t="str">
            <v>EPS ISOPOR</v>
          </cell>
          <cell r="C44317" t="str">
            <v>HIBE</v>
          </cell>
          <cell r="D44317" t="str">
            <v>UN</v>
          </cell>
        </row>
        <row r="44318">
          <cell r="A44318" t="str">
            <v>I0000011749</v>
          </cell>
          <cell r="B44318" t="str">
            <v>MALHA POP 3X2</v>
          </cell>
          <cell r="C44318" t="str">
            <v>HIBE</v>
          </cell>
          <cell r="D44318" t="str">
            <v>UN</v>
          </cell>
        </row>
        <row r="44319">
          <cell r="A44319" t="str">
            <v>I0000011750</v>
          </cell>
          <cell r="B44319" t="str">
            <v>SACO CIMENTO 50KG</v>
          </cell>
          <cell r="C44319" t="str">
            <v>HIBE</v>
          </cell>
          <cell r="D44319" t="str">
            <v>UN</v>
          </cell>
        </row>
        <row r="44320">
          <cell r="A44320" t="str">
            <v>I0000011751</v>
          </cell>
          <cell r="B44320" t="str">
            <v>TRELICA LEVE DE 6MT</v>
          </cell>
          <cell r="C44320" t="str">
            <v>HIBE</v>
          </cell>
          <cell r="D44320" t="str">
            <v>UN</v>
          </cell>
        </row>
        <row r="44321">
          <cell r="A44321" t="str">
            <v>I0000011752</v>
          </cell>
          <cell r="B44321" t="str">
            <v>VERGALHAO 10MM 3/8</v>
          </cell>
          <cell r="C44321" t="str">
            <v>HIBE</v>
          </cell>
          <cell r="D44321" t="str">
            <v>UN</v>
          </cell>
        </row>
        <row r="44322">
          <cell r="A44322" t="str">
            <v>I0000011753</v>
          </cell>
          <cell r="B44322" t="str">
            <v>BLOCO CONCRETO ESTRUTURAL 19X19X39</v>
          </cell>
          <cell r="C44322" t="str">
            <v>HIBE</v>
          </cell>
          <cell r="D44322" t="str">
            <v>UN</v>
          </cell>
        </row>
        <row r="44323">
          <cell r="A44323" t="str">
            <v>I0000011754</v>
          </cell>
          <cell r="B44323" t="str">
            <v>AMOSTRA MODELADOR DE CACHOS  MC-JU-03</v>
          </cell>
          <cell r="C44323" t="str">
            <v>HIBE</v>
          </cell>
          <cell r="D44323" t="str">
            <v>UN</v>
          </cell>
        </row>
        <row r="44324">
          <cell r="A44324" t="str">
            <v>I0000011755</v>
          </cell>
          <cell r="B44324" t="str">
            <v>AMOSTRA PRANCHA COLORS P-JU-03</v>
          </cell>
          <cell r="C44324" t="str">
            <v>HIBE</v>
          </cell>
          <cell r="D44324" t="str">
            <v>UN</v>
          </cell>
        </row>
        <row r="44325">
          <cell r="A44325" t="str">
            <v>I0000011756</v>
          </cell>
          <cell r="B44325" t="str">
            <v>AMOSTRA ESCOVA SECADORA DUPLA ES-JU-03</v>
          </cell>
          <cell r="C44325" t="str">
            <v>HIBE</v>
          </cell>
          <cell r="D44325" t="str">
            <v>UN</v>
          </cell>
        </row>
        <row r="44326">
          <cell r="A44326" t="str">
            <v>I0000011757</v>
          </cell>
          <cell r="B44326" t="str">
            <v>AMOSTRA SECADOR DE CABELO SCP-JU-03 127V</v>
          </cell>
          <cell r="C44326" t="str">
            <v>HIBE</v>
          </cell>
          <cell r="D44326" t="str">
            <v>UN</v>
          </cell>
        </row>
        <row r="44327">
          <cell r="A44327" t="str">
            <v>I0000011758</v>
          </cell>
          <cell r="B44327" t="str">
            <v>AMOSTRA SECADOR DE CABELO SCP-JU-03 220V</v>
          </cell>
          <cell r="C44327" t="str">
            <v>HIBE</v>
          </cell>
          <cell r="D44327" t="str">
            <v>UN</v>
          </cell>
        </row>
        <row r="44328">
          <cell r="A44328" t="str">
            <v>I0000011759</v>
          </cell>
          <cell r="B44328" t="str">
            <v>AMOSTRA SECADOR DE CABELO SCP-JU-01 127V</v>
          </cell>
          <cell r="C44328" t="str">
            <v>HIBE</v>
          </cell>
          <cell r="D44328" t="str">
            <v>UN</v>
          </cell>
        </row>
        <row r="44329">
          <cell r="A44329" t="str">
            <v>I0000011760</v>
          </cell>
          <cell r="B44329" t="str">
            <v>AMOSTRA SECADOR DE CABELO SCP-JU-01 220V</v>
          </cell>
          <cell r="C44329" t="str">
            <v>HIBE</v>
          </cell>
          <cell r="D44329" t="str">
            <v>UN</v>
          </cell>
        </row>
        <row r="44330">
          <cell r="A44330" t="str">
            <v>I0000011761</v>
          </cell>
          <cell r="B44330" t="str">
            <v>AMOSTRA SECADOR DE CABELO SCP-JU-02 127V</v>
          </cell>
          <cell r="C44330" t="str">
            <v>HIBE</v>
          </cell>
          <cell r="D44330" t="str">
            <v>UN</v>
          </cell>
        </row>
        <row r="44331">
          <cell r="A44331" t="str">
            <v>I0000011762</v>
          </cell>
          <cell r="B44331" t="str">
            <v>AMOSTRA SECADOR DE CABELO SCP-JU-02 220V</v>
          </cell>
          <cell r="C44331" t="str">
            <v>HIBE</v>
          </cell>
          <cell r="D44331" t="str">
            <v>UN</v>
          </cell>
        </row>
        <row r="44332">
          <cell r="A44332" t="str">
            <v>I0000011763</v>
          </cell>
          <cell r="B44332" t="str">
            <v>AMOSTRA PRANCHA P-15 INJETADO</v>
          </cell>
          <cell r="C44332" t="str">
            <v>HIBE</v>
          </cell>
          <cell r="D44332" t="str">
            <v>UN</v>
          </cell>
        </row>
        <row r="44333">
          <cell r="A44333" t="str">
            <v>I0000011764</v>
          </cell>
          <cell r="B44333" t="str">
            <v>AMOSTRA PRANCHA P-15 PINTADO</v>
          </cell>
          <cell r="C44333" t="str">
            <v>HIBE</v>
          </cell>
          <cell r="D44333" t="str">
            <v>UN</v>
          </cell>
        </row>
        <row r="44334">
          <cell r="A44334" t="str">
            <v>I0000011765</v>
          </cell>
          <cell r="B44334" t="str">
            <v>AMOSTRA PRANCHA P-27 INJETADO</v>
          </cell>
          <cell r="C44334" t="str">
            <v>HIBE</v>
          </cell>
          <cell r="D44334" t="str">
            <v>UN</v>
          </cell>
        </row>
        <row r="44335">
          <cell r="A44335" t="str">
            <v>I0000011766</v>
          </cell>
          <cell r="B44335" t="str">
            <v>AMOSTRA PRANCHA P-27 PINTADO</v>
          </cell>
          <cell r="C44335" t="str">
            <v>HIBE</v>
          </cell>
          <cell r="D44335" t="str">
            <v>UN</v>
          </cell>
        </row>
        <row r="44336">
          <cell r="A44336" t="str">
            <v>I0000011767</v>
          </cell>
          <cell r="B44336" t="str">
            <v>AMOSTRA ESCOVA SECADORA ROTACAO 45°</v>
          </cell>
          <cell r="C44336" t="str">
            <v>HIBE</v>
          </cell>
          <cell r="D44336" t="str">
            <v>UN</v>
          </cell>
        </row>
        <row r="44337">
          <cell r="A44337" t="str">
            <v>I0000011768</v>
          </cell>
          <cell r="B44337" t="str">
            <v>AMOSTRA DE CORES ABS</v>
          </cell>
          <cell r="C44337" t="str">
            <v>HIBE</v>
          </cell>
          <cell r="D44337" t="str">
            <v>UN</v>
          </cell>
        </row>
        <row r="44338">
          <cell r="A44338" t="str">
            <v>I0000011769</v>
          </cell>
          <cell r="B44338" t="str">
            <v>BANCADA BANHEIRO 2,70X0,50</v>
          </cell>
          <cell r="C44338" t="str">
            <v>HIBE</v>
          </cell>
          <cell r="D44338" t="str">
            <v>UN</v>
          </cell>
        </row>
        <row r="44339">
          <cell r="A44339" t="str">
            <v>I0000011770</v>
          </cell>
          <cell r="B44339" t="str">
            <v>BANCADA BANHEIRO 2,85X0,50</v>
          </cell>
          <cell r="C44339" t="str">
            <v>HIBE</v>
          </cell>
          <cell r="D44339" t="str">
            <v>UN</v>
          </cell>
        </row>
        <row r="44340">
          <cell r="A44340" t="str">
            <v>I0000011771</v>
          </cell>
          <cell r="B44340" t="str">
            <v>CUBA DE LOUCA DE EMBUTIR</v>
          </cell>
          <cell r="C44340" t="str">
            <v>HIBE</v>
          </cell>
          <cell r="D44340" t="str">
            <v>UN</v>
          </cell>
        </row>
        <row r="44341">
          <cell r="A44341" t="str">
            <v>I0000011772</v>
          </cell>
          <cell r="B44341" t="str">
            <v>KIT REPARO HIDRAULICO FMX17 - 2309892</v>
          </cell>
          <cell r="C44341" t="str">
            <v>HIBE</v>
          </cell>
          <cell r="D44341" t="str">
            <v>UN</v>
          </cell>
        </row>
        <row r="44342">
          <cell r="A44342" t="str">
            <v>I0000011773</v>
          </cell>
          <cell r="B44342" t="str">
            <v>RODA DE TRACAO FMX17 - COD: 8365234</v>
          </cell>
          <cell r="C44342" t="str">
            <v>HIBE</v>
          </cell>
          <cell r="D44342" t="str">
            <v>UN</v>
          </cell>
        </row>
        <row r="44343">
          <cell r="A44343" t="str">
            <v>I0000011774</v>
          </cell>
          <cell r="B44343" t="str">
            <v>ROLAMENTO CENTRAL FMX17 - COD: 8424090</v>
          </cell>
          <cell r="C44343" t="str">
            <v>HIBE</v>
          </cell>
          <cell r="D44343" t="str">
            <v>UN</v>
          </cell>
        </row>
        <row r="44344">
          <cell r="A44344" t="str">
            <v>I0000011775</v>
          </cell>
          <cell r="B44344" t="str">
            <v>ROTULA FMX17 - COD: 8417732</v>
          </cell>
          <cell r="C44344" t="str">
            <v>HIBE</v>
          </cell>
          <cell r="D44344" t="str">
            <v>UN</v>
          </cell>
        </row>
        <row r="44345">
          <cell r="A44345" t="str">
            <v>I0000011776</v>
          </cell>
          <cell r="B44345" t="str">
            <v>EIXO FMX17 - COD: 2305860</v>
          </cell>
          <cell r="C44345" t="str">
            <v>HIBE</v>
          </cell>
          <cell r="D44345" t="str">
            <v>UN</v>
          </cell>
        </row>
        <row r="44346">
          <cell r="A44346" t="str">
            <v>I0000011777</v>
          </cell>
          <cell r="B44346" t="str">
            <v>ROLETE FMX17 - COD: 2305861</v>
          </cell>
          <cell r="C44346" t="str">
            <v>HIBE</v>
          </cell>
          <cell r="D44346" t="str">
            <v>UN</v>
          </cell>
        </row>
        <row r="44347">
          <cell r="A44347" t="str">
            <v>I0000011778</v>
          </cell>
          <cell r="B44347" t="str">
            <v>ARRUELA FMX17 - COD: 2305862</v>
          </cell>
          <cell r="C44347" t="str">
            <v>HIBE</v>
          </cell>
          <cell r="D44347" t="str">
            <v>UN</v>
          </cell>
        </row>
        <row r="44348">
          <cell r="A44348" t="str">
            <v>I0000011779</v>
          </cell>
          <cell r="B44348" t="str">
            <v>ROLAMENTO FMX17 - COD: 3305863</v>
          </cell>
          <cell r="C44348" t="str">
            <v>HIBE</v>
          </cell>
          <cell r="D44348" t="str">
            <v>UN</v>
          </cell>
        </row>
        <row r="44349">
          <cell r="A44349" t="str">
            <v>I0000011780</v>
          </cell>
          <cell r="B44349" t="str">
            <v>TRAVA DA BATERIA FMX17 - COD: 2322178</v>
          </cell>
          <cell r="C44349" t="str">
            <v>HIBE</v>
          </cell>
          <cell r="D44349" t="str">
            <v>UN</v>
          </cell>
        </row>
        <row r="44350">
          <cell r="A44350" t="str">
            <v>I0000011781</v>
          </cell>
          <cell r="B44350" t="str">
            <v>MANIPULO FMX17 - COD: 2312950</v>
          </cell>
          <cell r="C44350" t="str">
            <v>HIBE</v>
          </cell>
          <cell r="D44350" t="str">
            <v>UN</v>
          </cell>
        </row>
        <row r="44351">
          <cell r="A44351" t="str">
            <v>I0000011782</v>
          </cell>
          <cell r="B44351" t="str">
            <v>TAMPA PLASTICA FMX17 - COD: 2314835</v>
          </cell>
          <cell r="C44351" t="str">
            <v>HIBE</v>
          </cell>
          <cell r="D44351" t="str">
            <v>UN</v>
          </cell>
        </row>
        <row r="44352">
          <cell r="A44352" t="str">
            <v>I0000011783</v>
          </cell>
          <cell r="B44352" t="str">
            <v>CINTO DE SEGURANCA FMX17 - COD: 2329029</v>
          </cell>
          <cell r="C44352" t="str">
            <v>HIBE</v>
          </cell>
          <cell r="D44352" t="str">
            <v>UN</v>
          </cell>
        </row>
        <row r="44353">
          <cell r="A44353" t="str">
            <v>I0000011784</v>
          </cell>
          <cell r="B44353" t="str">
            <v>ALAVANCA FMX17 - COD: 2305836</v>
          </cell>
          <cell r="C44353" t="str">
            <v>HIBE</v>
          </cell>
          <cell r="D44353" t="str">
            <v>UN</v>
          </cell>
        </row>
        <row r="44354">
          <cell r="A44354" t="str">
            <v>I0000011785</v>
          </cell>
          <cell r="B44354" t="str">
            <v>ESCOVA MOTOR TRACAO EGU18 - COD: 4497958</v>
          </cell>
          <cell r="C44354" t="str">
            <v>HIBE</v>
          </cell>
          <cell r="D44354" t="str">
            <v>UN</v>
          </cell>
        </row>
        <row r="44355">
          <cell r="A44355" t="str">
            <v>I0000011786</v>
          </cell>
          <cell r="B44355" t="str">
            <v>ESCOVA MOTOR BOMBA EGU18 - COD: 4497486</v>
          </cell>
          <cell r="C44355" t="str">
            <v>HIBE</v>
          </cell>
          <cell r="D44355" t="str">
            <v>UN</v>
          </cell>
        </row>
        <row r="44356">
          <cell r="A44356" t="str">
            <v>I0000011787</v>
          </cell>
          <cell r="B44356" t="str">
            <v>CHICOTE DA CHAVE EGU18 - COD: 4479353</v>
          </cell>
          <cell r="C44356" t="str">
            <v>HIBE</v>
          </cell>
          <cell r="D44356" t="str">
            <v>UN</v>
          </cell>
        </row>
        <row r="44357">
          <cell r="A44357" t="str">
            <v>I0000011788</v>
          </cell>
          <cell r="B44357" t="str">
            <v>CHICOTE DO TIMAO EGU18 - COD: 4479352</v>
          </cell>
          <cell r="C44357" t="str">
            <v>HIBE</v>
          </cell>
          <cell r="D44357" t="str">
            <v>UN</v>
          </cell>
        </row>
        <row r="44358">
          <cell r="A44358" t="str">
            <v>I0000011789</v>
          </cell>
          <cell r="B44358" t="str">
            <v>RODA DE TRACAO EGU18 - COD: 2306551</v>
          </cell>
          <cell r="C44358" t="str">
            <v>HIBE</v>
          </cell>
          <cell r="D44358" t="str">
            <v>UN</v>
          </cell>
        </row>
        <row r="44359">
          <cell r="A44359" t="str">
            <v>I0000011790</v>
          </cell>
          <cell r="B44359" t="str">
            <v>RODA DE CARGA EGU18 - COD: 9933910</v>
          </cell>
          <cell r="C44359" t="str">
            <v>HIBE</v>
          </cell>
          <cell r="D44359" t="str">
            <v>UN</v>
          </cell>
        </row>
        <row r="44360">
          <cell r="A44360" t="str">
            <v>I0000011791</v>
          </cell>
          <cell r="B44360" t="str">
            <v>SUPORTE RODA CARGA EGU18 - 50015270338</v>
          </cell>
          <cell r="C44360" t="str">
            <v>HIBE</v>
          </cell>
          <cell r="D44360" t="str">
            <v>UN</v>
          </cell>
        </row>
        <row r="44361">
          <cell r="A44361" t="str">
            <v>I0000011792</v>
          </cell>
          <cell r="B44361" t="str">
            <v>PINO EGU18 - COD: 2310225</v>
          </cell>
          <cell r="C44361" t="str">
            <v>HIBE</v>
          </cell>
          <cell r="D44361" t="str">
            <v>UN</v>
          </cell>
        </row>
        <row r="44362">
          <cell r="A44362" t="str">
            <v>I0000011793</v>
          </cell>
          <cell r="B44362" t="str">
            <v>BOBINA DE FREIO EGU18 - COD: 50025000603</v>
          </cell>
          <cell r="C44362" t="str">
            <v>HIBE</v>
          </cell>
          <cell r="D44362" t="str">
            <v>UN</v>
          </cell>
        </row>
        <row r="44363">
          <cell r="A44363" t="str">
            <v>I0000011794</v>
          </cell>
          <cell r="B44363" t="str">
            <v>ARRUELA EGU18 - COD: 559001</v>
          </cell>
          <cell r="C44363" t="str">
            <v>HIBE</v>
          </cell>
          <cell r="D44363" t="str">
            <v>UN</v>
          </cell>
        </row>
        <row r="44364">
          <cell r="A44364" t="str">
            <v>I0000011795</v>
          </cell>
          <cell r="B44364" t="str">
            <v>MOLA GAS TIMAO EGU18 - COD: 4483277</v>
          </cell>
          <cell r="C44364" t="str">
            <v>HIBE</v>
          </cell>
          <cell r="D44364" t="str">
            <v>UN</v>
          </cell>
        </row>
        <row r="44365">
          <cell r="A44365" t="str">
            <v>I0000011796</v>
          </cell>
          <cell r="B44365" t="str">
            <v>MOLA GAS PRANCHA EGU18 - COD: 4473022</v>
          </cell>
          <cell r="C44365" t="str">
            <v>HIBE</v>
          </cell>
          <cell r="D44365" t="str">
            <v>UN</v>
          </cell>
        </row>
        <row r="44366">
          <cell r="A44366" t="str">
            <v>I0000011797</v>
          </cell>
          <cell r="B44366" t="str">
            <v>FECHADURA INOX PREMIUM 2600/71 IP</v>
          </cell>
          <cell r="C44366" t="str">
            <v>HIBE</v>
          </cell>
          <cell r="D44366" t="str">
            <v>UN</v>
          </cell>
        </row>
        <row r="44367">
          <cell r="A44367" t="str">
            <v>I0000011798</v>
          </cell>
          <cell r="B44367" t="str">
            <v>SERVOMOTOR 005048 1FK6063 6AF71 1AG0</v>
          </cell>
          <cell r="C44367" t="str">
            <v>HIBE</v>
          </cell>
          <cell r="D44367" t="str">
            <v>UN</v>
          </cell>
        </row>
        <row r="44368">
          <cell r="A44368" t="str">
            <v>I0000011799</v>
          </cell>
          <cell r="B44368" t="str">
            <v>MANOMETRO 0-3500 PSI - ROSCA 1/4" BSP</v>
          </cell>
          <cell r="C44368" t="str">
            <v>HIBE</v>
          </cell>
          <cell r="D44368" t="str">
            <v>UN</v>
          </cell>
        </row>
        <row r="44369">
          <cell r="A44369" t="str">
            <v>I0000011800</v>
          </cell>
          <cell r="B44369" t="str">
            <v>CONDENSADORA 9.000 BTUS 220V</v>
          </cell>
          <cell r="C44369" t="str">
            <v>DIEN</v>
          </cell>
          <cell r="D44369" t="str">
            <v>UN</v>
          </cell>
        </row>
        <row r="44370">
          <cell r="A44370" t="str">
            <v>I0000011801</v>
          </cell>
          <cell r="B44370" t="str">
            <v>EVAPORADORA 9.000 BTUS 220V</v>
          </cell>
          <cell r="C44370" t="str">
            <v>DIEN</v>
          </cell>
          <cell r="D44370" t="str">
            <v>UN</v>
          </cell>
        </row>
        <row r="44371">
          <cell r="A44371" t="str">
            <v>I0000011802</v>
          </cell>
          <cell r="B44371" t="str">
            <v>IMA DE NEODIMIO FERRO BORO</v>
          </cell>
          <cell r="C44371" t="str">
            <v>HIBE</v>
          </cell>
          <cell r="D44371" t="str">
            <v>UN</v>
          </cell>
        </row>
        <row r="44372">
          <cell r="A44372" t="str">
            <v>I0000011804</v>
          </cell>
          <cell r="B44372" t="str">
            <v>CHAVE PARA TUBO AMERICANO 24" - 033.455</v>
          </cell>
          <cell r="C44372" t="str">
            <v>HIBE</v>
          </cell>
          <cell r="D44372" t="str">
            <v>UN</v>
          </cell>
        </row>
        <row r="44373">
          <cell r="A44373" t="str">
            <v>I0000011805</v>
          </cell>
          <cell r="B44373" t="str">
            <v>CHAVE PARA TUBO AMERICANO 36" - 033.456</v>
          </cell>
          <cell r="C44373" t="str">
            <v>HIBE</v>
          </cell>
          <cell r="D44373" t="str">
            <v>UN</v>
          </cell>
        </row>
        <row r="44374">
          <cell r="A44374" t="str">
            <v>I0000011806</v>
          </cell>
          <cell r="B44374" t="str">
            <v>LUVA SENSI PLUS PUNHO 30CM CA17129 TAM M</v>
          </cell>
          <cell r="C44374" t="str">
            <v>HIBE</v>
          </cell>
          <cell r="D44374" t="str">
            <v>UN</v>
          </cell>
        </row>
        <row r="44375">
          <cell r="A44375" t="str">
            <v>I0000011807</v>
          </cell>
          <cell r="B44375" t="str">
            <v>LUVA SENSI PLUS PUNHO 30CM CA17129 TAM G</v>
          </cell>
          <cell r="C44375" t="str">
            <v>HIBE</v>
          </cell>
          <cell r="D44375" t="str">
            <v>UN</v>
          </cell>
        </row>
        <row r="44376">
          <cell r="A44376" t="str">
            <v>I0000011808</v>
          </cell>
          <cell r="B44376" t="str">
            <v>SECANTE PARA LAVA LOUCA 100ml</v>
          </cell>
          <cell r="C44376" t="str">
            <v>HIBE</v>
          </cell>
          <cell r="D44376" t="str">
            <v>UN</v>
          </cell>
        </row>
        <row r="44377">
          <cell r="A44377" t="str">
            <v>I0000011809</v>
          </cell>
          <cell r="B44377" t="str">
            <v>DETERGENTE EM PO FINISH 1KG</v>
          </cell>
          <cell r="C44377" t="str">
            <v>HIBE</v>
          </cell>
          <cell r="D44377" t="str">
            <v>UN</v>
          </cell>
        </row>
        <row r="44378">
          <cell r="A44378" t="str">
            <v>I0000011810</v>
          </cell>
          <cell r="B44378" t="str">
            <v>ACO MD-XTRA RET-SF2050  70X210X310</v>
          </cell>
          <cell r="C44378" t="str">
            <v>HIBE</v>
          </cell>
          <cell r="D44378" t="str">
            <v>UN</v>
          </cell>
        </row>
        <row r="44379">
          <cell r="A44379" t="str">
            <v>I0000011811</v>
          </cell>
          <cell r="B44379" t="str">
            <v>ACO MD-XTRA RET-SF2050  57X120X150</v>
          </cell>
          <cell r="C44379" t="str">
            <v>HIBE</v>
          </cell>
          <cell r="D44379" t="str">
            <v>UN</v>
          </cell>
        </row>
        <row r="44380">
          <cell r="A44380" t="str">
            <v>I0000011812</v>
          </cell>
          <cell r="B44380" t="str">
            <v>ACO 1045 CH 30.00X120.00X310.00</v>
          </cell>
          <cell r="C44380" t="str">
            <v>HIBE</v>
          </cell>
          <cell r="D44380" t="str">
            <v>UN</v>
          </cell>
        </row>
        <row r="44381">
          <cell r="A44381" t="str">
            <v>I0000011813</v>
          </cell>
          <cell r="B44381" t="str">
            <v>ACO 1045 RE 38.10X1000.00</v>
          </cell>
          <cell r="C44381" t="str">
            <v>HIBE</v>
          </cell>
          <cell r="D44381" t="str">
            <v>UN</v>
          </cell>
        </row>
        <row r="44382">
          <cell r="A44382" t="str">
            <v>I0000011814</v>
          </cell>
          <cell r="B44382" t="str">
            <v>ACO APW RE 16.00X1000.00</v>
          </cell>
          <cell r="C44382" t="str">
            <v>HIBE</v>
          </cell>
          <cell r="D44382" t="str">
            <v>UN</v>
          </cell>
        </row>
        <row r="44383">
          <cell r="A44383" t="str">
            <v>I0000011815</v>
          </cell>
          <cell r="B44383" t="str">
            <v>ACO H13 CH20.00X42.00X95.00</v>
          </cell>
          <cell r="C44383" t="str">
            <v>HIBE</v>
          </cell>
          <cell r="D44383" t="str">
            <v>UN</v>
          </cell>
        </row>
        <row r="44384">
          <cell r="A44384" t="str">
            <v>I0000011816</v>
          </cell>
          <cell r="B44384" t="str">
            <v>ACO H13 CH 22.00X105.00X175.00</v>
          </cell>
          <cell r="C44384" t="str">
            <v>HIBE</v>
          </cell>
          <cell r="D44384" t="str">
            <v>UN</v>
          </cell>
        </row>
        <row r="44385">
          <cell r="A44385" t="str">
            <v>I0000011817</v>
          </cell>
          <cell r="B44385" t="str">
            <v>ACO H13 CH 22.00X30.00X105.00</v>
          </cell>
          <cell r="C44385" t="str">
            <v>HIBE</v>
          </cell>
          <cell r="D44385" t="str">
            <v>UN</v>
          </cell>
        </row>
        <row r="44386">
          <cell r="A44386" t="str">
            <v>I0000011818</v>
          </cell>
          <cell r="B44386" t="str">
            <v>TAMPAO EW0605B1</v>
          </cell>
          <cell r="C44386" t="str">
            <v>HIBE</v>
          </cell>
          <cell r="D44386" t="str">
            <v>UN</v>
          </cell>
        </row>
        <row r="44387">
          <cell r="A44387" t="str">
            <v>I0000011819</v>
          </cell>
          <cell r="B44387" t="str">
            <v>BASE ECOLOGICA R040</v>
          </cell>
          <cell r="C44387" t="str">
            <v>HIBE</v>
          </cell>
          <cell r="D44387" t="str">
            <v>UN</v>
          </cell>
        </row>
        <row r="44388">
          <cell r="A44388" t="str">
            <v>I0000011820</v>
          </cell>
          <cell r="B44388" t="str">
            <v>ACO H13 CH 22.00X90.00X140.00</v>
          </cell>
          <cell r="C44388" t="str">
            <v>HIBE</v>
          </cell>
          <cell r="D44388" t="str">
            <v>PEÇ</v>
          </cell>
        </row>
        <row r="44389">
          <cell r="A44389" t="str">
            <v>I0000011821</v>
          </cell>
          <cell r="B44389" t="str">
            <v>ACO H13 CH 22.00X77.00X85.00</v>
          </cell>
          <cell r="C44389" t="str">
            <v>HIBE</v>
          </cell>
          <cell r="D44389" t="str">
            <v>PEÇ</v>
          </cell>
        </row>
        <row r="44390">
          <cell r="A44390" t="str">
            <v>I0000011822</v>
          </cell>
          <cell r="B44390" t="str">
            <v>ACO H13 CH 22.00X80.00X165.00</v>
          </cell>
          <cell r="C44390" t="str">
            <v>HIBE</v>
          </cell>
          <cell r="D44390" t="str">
            <v>PEÇ</v>
          </cell>
        </row>
        <row r="44391">
          <cell r="A44391" t="str">
            <v>I0000011823</v>
          </cell>
          <cell r="B44391" t="str">
            <v>ACO H13 CH 20.00X80.00X97.00</v>
          </cell>
          <cell r="C44391" t="str">
            <v>HIBE</v>
          </cell>
          <cell r="D44391" t="str">
            <v>PEÇ</v>
          </cell>
        </row>
        <row r="44392">
          <cell r="A44392" t="str">
            <v>I0000011824</v>
          </cell>
          <cell r="B44392" t="str">
            <v>ACO 1045 CH 25.00X105.00X180.00</v>
          </cell>
          <cell r="C44392" t="str">
            <v>HIBE</v>
          </cell>
          <cell r="D44392" t="str">
            <v>PEÇ</v>
          </cell>
        </row>
        <row r="44393">
          <cell r="A44393" t="str">
            <v>I0000011825</v>
          </cell>
          <cell r="B44393" t="str">
            <v>ACO H13 RE 12.70X1000.00</v>
          </cell>
          <cell r="C44393" t="str">
            <v>HIBE</v>
          </cell>
          <cell r="D44393" t="str">
            <v>PEÇ</v>
          </cell>
        </row>
        <row r="44394">
          <cell r="A44394" t="str">
            <v>I0000011826</v>
          </cell>
          <cell r="B44394" t="str">
            <v>ACO H13 RE 44.45X200.00</v>
          </cell>
          <cell r="C44394" t="str">
            <v>HIBE</v>
          </cell>
          <cell r="D44394" t="str">
            <v>PEÇ</v>
          </cell>
        </row>
        <row r="44395">
          <cell r="A44395" t="str">
            <v>I0000011827</v>
          </cell>
          <cell r="B44395" t="str">
            <v>ACO H13 CH 70.00X51.00X145.00</v>
          </cell>
          <cell r="C44395" t="str">
            <v>HIBE</v>
          </cell>
          <cell r="D44395" t="str">
            <v>PEÇ</v>
          </cell>
        </row>
        <row r="44396">
          <cell r="A44396" t="str">
            <v>I0000011828</v>
          </cell>
          <cell r="B44396" t="str">
            <v>ACO H13 CH 20.00X50.00X103.00</v>
          </cell>
          <cell r="C44396" t="str">
            <v>HIBE</v>
          </cell>
          <cell r="D44396" t="str">
            <v>PEÇ</v>
          </cell>
        </row>
        <row r="44397">
          <cell r="A44397" t="str">
            <v>I0000011829</v>
          </cell>
          <cell r="B44397" t="str">
            <v>ACO H13 CH 32.00X80.00X307.00</v>
          </cell>
          <cell r="C44397" t="str">
            <v>HIBE</v>
          </cell>
          <cell r="D44397" t="str">
            <v>PEÇ</v>
          </cell>
        </row>
        <row r="44398">
          <cell r="A44398" t="str">
            <v>I0000011830</v>
          </cell>
          <cell r="B44398" t="str">
            <v>ACO H13 CH 41.00X60.00X125.00</v>
          </cell>
          <cell r="C44398" t="str">
            <v>HIBE</v>
          </cell>
          <cell r="D44398" t="str">
            <v>PEÇ</v>
          </cell>
        </row>
        <row r="44399">
          <cell r="A44399" t="str">
            <v>I0000011831</v>
          </cell>
          <cell r="B44399" t="str">
            <v>ACO H13 CH 20.00X25.00X200.00</v>
          </cell>
          <cell r="C44399" t="str">
            <v>HIBE</v>
          </cell>
          <cell r="D44399" t="str">
            <v>PEÇ</v>
          </cell>
        </row>
        <row r="44400">
          <cell r="A44400" t="str">
            <v>I0000011832</v>
          </cell>
          <cell r="B44400" t="str">
            <v>ACO H13 CH 20.00X108.00X185.00</v>
          </cell>
          <cell r="C44400" t="str">
            <v>HIBE</v>
          </cell>
          <cell r="D44400" t="str">
            <v>PEÇ</v>
          </cell>
        </row>
        <row r="44401">
          <cell r="A44401" t="str">
            <v>I0000011833</v>
          </cell>
          <cell r="B44401" t="str">
            <v>ACO H13 CH 45.00X51.00X155.00</v>
          </cell>
          <cell r="C44401" t="str">
            <v>HIBE</v>
          </cell>
          <cell r="D44401" t="str">
            <v>PEÇ</v>
          </cell>
        </row>
        <row r="44402">
          <cell r="A44402" t="str">
            <v>I0000011834</v>
          </cell>
          <cell r="B44402" t="str">
            <v>ACO H13 CH 20.00X107.00X176.00</v>
          </cell>
          <cell r="C44402" t="str">
            <v>HIBE</v>
          </cell>
          <cell r="D44402" t="str">
            <v>PEÇ</v>
          </cell>
        </row>
        <row r="44403">
          <cell r="A44403" t="str">
            <v>I0000011835</v>
          </cell>
          <cell r="B44403" t="str">
            <v>ACO H13 CH 20.00X51.00X125.00</v>
          </cell>
          <cell r="C44403" t="str">
            <v>HIBE</v>
          </cell>
          <cell r="D44403" t="str">
            <v>PEÇ</v>
          </cell>
        </row>
        <row r="44404">
          <cell r="A44404" t="str">
            <v>I0000011836</v>
          </cell>
          <cell r="B44404" t="str">
            <v>ACO H13 CH 20.00X105.00X120.00</v>
          </cell>
          <cell r="C44404" t="str">
            <v>HIBE</v>
          </cell>
          <cell r="D44404" t="str">
            <v>PEÇ</v>
          </cell>
        </row>
        <row r="44405">
          <cell r="A44405" t="str">
            <v>I0000011837</v>
          </cell>
          <cell r="B44405" t="str">
            <v>ACO H13 CH 34.00X90.00X274.00</v>
          </cell>
          <cell r="C44405" t="str">
            <v>HIBE</v>
          </cell>
          <cell r="D44405" t="str">
            <v>PEÇ</v>
          </cell>
        </row>
        <row r="44406">
          <cell r="A44406" t="str">
            <v>I0000011838</v>
          </cell>
          <cell r="B44406" t="str">
            <v>ACO H13 CH 20.00X55.00X175.00</v>
          </cell>
          <cell r="C44406" t="str">
            <v>HIBE</v>
          </cell>
          <cell r="D44406" t="str">
            <v>PEÇ</v>
          </cell>
        </row>
        <row r="44407">
          <cell r="A44407" t="str">
            <v>I0000011839</v>
          </cell>
          <cell r="B44407" t="str">
            <v>ACO H13 CH 20.00X30.00X175.00</v>
          </cell>
          <cell r="C44407" t="str">
            <v>HIBE</v>
          </cell>
          <cell r="D44407" t="str">
            <v>PEÇ</v>
          </cell>
        </row>
        <row r="44408">
          <cell r="A44408" t="str">
            <v>I0000011840</v>
          </cell>
          <cell r="B44408" t="str">
            <v>ACO H13 CH 20.00X55.00X85.00</v>
          </cell>
          <cell r="C44408" t="str">
            <v>HIBE</v>
          </cell>
          <cell r="D44408" t="str">
            <v>PEÇ</v>
          </cell>
        </row>
        <row r="44409">
          <cell r="A44409" t="str">
            <v>I0000011841</v>
          </cell>
          <cell r="B44409" t="str">
            <v>RESISTENCIA MODULAR 8,5 X 450 MM</v>
          </cell>
          <cell r="C44409" t="str">
            <v>HIBE</v>
          </cell>
          <cell r="D44409" t="str">
            <v>UN</v>
          </cell>
        </row>
        <row r="44410">
          <cell r="A44410" t="str">
            <v>I0000011842</v>
          </cell>
          <cell r="B44410" t="str">
            <v>ROLAMENTO ESFERAS - 6816 2Z</v>
          </cell>
          <cell r="C44410" t="str">
            <v>HIBE</v>
          </cell>
          <cell r="D44410" t="str">
            <v>UN</v>
          </cell>
        </row>
        <row r="44411">
          <cell r="A44411" t="str">
            <v>I0000011843</v>
          </cell>
          <cell r="B44411" t="str">
            <v>PLASTIFICADORA - MODELO: P380</v>
          </cell>
          <cell r="C44411" t="str">
            <v>HIBE</v>
          </cell>
          <cell r="D44411" t="str">
            <v>UN</v>
          </cell>
        </row>
        <row r="44412">
          <cell r="A44412" t="str">
            <v>I0000011844</v>
          </cell>
          <cell r="B44412" t="str">
            <v>CARREGADOR DE BATERIA - MODELO: JK24/60</v>
          </cell>
          <cell r="C44412" t="str">
            <v>DIEN</v>
          </cell>
          <cell r="D44412" t="str">
            <v>UN</v>
          </cell>
        </row>
        <row r="44413">
          <cell r="A44413" t="str">
            <v>I0000011845</v>
          </cell>
          <cell r="B44413" t="str">
            <v>TINTA EPOXI ACETINADO CINZA</v>
          </cell>
          <cell r="C44413" t="str">
            <v>HIBE</v>
          </cell>
          <cell r="D44413" t="str">
            <v>UN</v>
          </cell>
        </row>
        <row r="44414">
          <cell r="A44414" t="str">
            <v>I0000011848</v>
          </cell>
          <cell r="B44414" t="str">
            <v>PONTA BIST SEXTAVADO DE 8 MM</v>
          </cell>
          <cell r="C44414" t="str">
            <v>HIBE</v>
          </cell>
          <cell r="D44414" t="str">
            <v>UN</v>
          </cell>
        </row>
        <row r="44415">
          <cell r="A44415" t="str">
            <v>I0000011849</v>
          </cell>
          <cell r="B44415" t="str">
            <v>PONTA BIST SEXTAVADO DE 10 MM</v>
          </cell>
          <cell r="C44415" t="str">
            <v>HIBE</v>
          </cell>
          <cell r="D44415" t="str">
            <v>UN</v>
          </cell>
        </row>
        <row r="44416">
          <cell r="A44416" t="str">
            <v>I0000011850</v>
          </cell>
          <cell r="B44416" t="str">
            <v>POST_ALOJ_LED_V2_ACAB_SUP_AFN40_M1</v>
          </cell>
          <cell r="C44416" t="str">
            <v>DIEN</v>
          </cell>
          <cell r="D44416" t="str">
            <v>UN</v>
          </cell>
        </row>
        <row r="44417">
          <cell r="A44417" t="str">
            <v>I0000011851</v>
          </cell>
          <cell r="B44417" t="str">
            <v>POST_ALOJ_LED_V2_ACAB_SUP_AFN40_M2</v>
          </cell>
          <cell r="C44417" t="str">
            <v>DIEN</v>
          </cell>
          <cell r="D44417" t="str">
            <v>UN</v>
          </cell>
        </row>
        <row r="44418">
          <cell r="A44418" t="str">
            <v>I0000011852</v>
          </cell>
          <cell r="B44418" t="str">
            <v>POST_ALOJ_LED_V2_ACAB_SUP_AFN50_M1</v>
          </cell>
          <cell r="C44418" t="str">
            <v>DIEN</v>
          </cell>
          <cell r="D44418" t="str">
            <v>UN</v>
          </cell>
        </row>
        <row r="44419">
          <cell r="A44419" t="str">
            <v>I0000011853</v>
          </cell>
          <cell r="B44419" t="str">
            <v>POST_ALOJ_LED_V2_ACAB_SUP_AFN50_M2</v>
          </cell>
          <cell r="C44419" t="str">
            <v>DIEN</v>
          </cell>
          <cell r="D44419" t="str">
            <v>UN</v>
          </cell>
        </row>
        <row r="44420">
          <cell r="A44420" t="str">
            <v>I0000011854</v>
          </cell>
          <cell r="B44420" t="str">
            <v>POST_ALOJ_LED_V2_ACAB_SUP AFN80_ M1</v>
          </cell>
          <cell r="C44420" t="str">
            <v>DIEN</v>
          </cell>
          <cell r="D44420" t="str">
            <v>UN</v>
          </cell>
        </row>
        <row r="44421">
          <cell r="A44421" t="str">
            <v>I0000011855</v>
          </cell>
          <cell r="B44421" t="str">
            <v>POST_ALOJ_LED_V2_ACAB_SUP_AFN40_M3</v>
          </cell>
          <cell r="C44421" t="str">
            <v>DIEN</v>
          </cell>
          <cell r="D44421" t="str">
            <v>UN</v>
          </cell>
        </row>
        <row r="44422">
          <cell r="A44422" t="str">
            <v>I0000011856</v>
          </cell>
          <cell r="B44422" t="str">
            <v>AMOSTRA BARCO REMO 1X</v>
          </cell>
          <cell r="C44422" t="str">
            <v>HIBE</v>
          </cell>
          <cell r="D44422" t="str">
            <v>UN</v>
          </cell>
        </row>
        <row r="44423">
          <cell r="A44423" t="str">
            <v>I0000011857</v>
          </cell>
          <cell r="B44423" t="str">
            <v>AMOSTRA BARCO REMO 4X/4-</v>
          </cell>
          <cell r="C44423" t="str">
            <v>HIBE</v>
          </cell>
          <cell r="D44423" t="str">
            <v>UN</v>
          </cell>
        </row>
        <row r="44424">
          <cell r="A44424" t="str">
            <v>I0000011858</v>
          </cell>
          <cell r="B44424" t="str">
            <v>AMOSTRA BARCO REMO 4+/4-/4X+/4X</v>
          </cell>
          <cell r="C44424" t="str">
            <v>HIBE</v>
          </cell>
          <cell r="D44424" t="str">
            <v>UN</v>
          </cell>
        </row>
        <row r="44425">
          <cell r="A44425" t="str">
            <v>I0000011859</v>
          </cell>
          <cell r="B44425" t="str">
            <v>AMOSTRA BARCO REMO 2X/-</v>
          </cell>
          <cell r="C44425" t="str">
            <v>HIBE</v>
          </cell>
          <cell r="D44425" t="str">
            <v>UN</v>
          </cell>
        </row>
        <row r="44426">
          <cell r="A44426" t="str">
            <v>I0000011861</v>
          </cell>
          <cell r="B44426" t="str">
            <v>REGISTRO ESF SOLD 32MM</v>
          </cell>
          <cell r="C44426" t="str">
            <v>HIBE</v>
          </cell>
          <cell r="D44426" t="str">
            <v>UN</v>
          </cell>
        </row>
        <row r="44427">
          <cell r="A44427" t="str">
            <v>I0000011862</v>
          </cell>
          <cell r="B44427" t="str">
            <v>BUCHA DE REDUCAO SOLD 25X20MM</v>
          </cell>
          <cell r="C44427" t="str">
            <v>HIBE</v>
          </cell>
          <cell r="D44427" t="str">
            <v>UN</v>
          </cell>
        </row>
        <row r="44428">
          <cell r="A44428" t="str">
            <v>I0000011863</v>
          </cell>
          <cell r="B44428" t="str">
            <v>BUCHA DE REDUCAO SOLD 32X25MM</v>
          </cell>
          <cell r="C44428" t="str">
            <v>HIBE</v>
          </cell>
          <cell r="D44428" t="str">
            <v>UN</v>
          </cell>
        </row>
        <row r="44429">
          <cell r="A44429" t="str">
            <v>I0000011864</v>
          </cell>
          <cell r="B44429" t="str">
            <v>JOELHO SOLD LR 90° 25X1/2"</v>
          </cell>
          <cell r="C44429" t="str">
            <v>HIBE</v>
          </cell>
          <cell r="D44429" t="str">
            <v>UN</v>
          </cell>
        </row>
        <row r="44430">
          <cell r="A44430" t="str">
            <v>I0000011865</v>
          </cell>
          <cell r="B44430" t="str">
            <v>JOELHO SOLD 90° 25MM</v>
          </cell>
          <cell r="C44430" t="str">
            <v>HIBE</v>
          </cell>
          <cell r="D44430" t="str">
            <v>UN</v>
          </cell>
        </row>
        <row r="44431">
          <cell r="A44431" t="str">
            <v>I0000011866</v>
          </cell>
          <cell r="B44431" t="str">
            <v>TORNEIRA JARDIM BRANCA</v>
          </cell>
          <cell r="C44431" t="str">
            <v>HIBE</v>
          </cell>
          <cell r="D44431" t="str">
            <v>UN</v>
          </cell>
        </row>
        <row r="44432">
          <cell r="A44432" t="str">
            <v>I0000011867</v>
          </cell>
          <cell r="B44432" t="str">
            <v>COLA PVC 75G</v>
          </cell>
          <cell r="C44432" t="str">
            <v>HIBE</v>
          </cell>
          <cell r="D44432" t="str">
            <v>UN</v>
          </cell>
        </row>
        <row r="44433">
          <cell r="A44433" t="str">
            <v>I0000011868</v>
          </cell>
          <cell r="B44433" t="str">
            <v>ADESIVO 210X150</v>
          </cell>
          <cell r="C44433" t="str">
            <v>HIBE</v>
          </cell>
          <cell r="D44433" t="str">
            <v>UN</v>
          </cell>
        </row>
        <row r="44434">
          <cell r="A44434" t="str">
            <v>I0000011871</v>
          </cell>
          <cell r="B44434" t="str">
            <v>LONA COM ILHÓS</v>
          </cell>
          <cell r="C44434" t="str">
            <v>HIBE</v>
          </cell>
          <cell r="D44434" t="str">
            <v>UN</v>
          </cell>
        </row>
        <row r="44435">
          <cell r="A44435" t="str">
            <v>I0000011872</v>
          </cell>
          <cell r="B44435" t="str">
            <v>LUBRIFICANTE VISCOSO</v>
          </cell>
          <cell r="C44435" t="str">
            <v>HIBE</v>
          </cell>
          <cell r="D44435" t="str">
            <v>UN</v>
          </cell>
        </row>
        <row r="44436">
          <cell r="A44436" t="str">
            <v>I0000011873</v>
          </cell>
          <cell r="B44436" t="str">
            <v>KIT PERFOMANCE</v>
          </cell>
          <cell r="C44436" t="str">
            <v>HIBE</v>
          </cell>
          <cell r="D44436" t="str">
            <v>UN</v>
          </cell>
        </row>
        <row r="44437">
          <cell r="A44437" t="str">
            <v>I0000011874</v>
          </cell>
          <cell r="B44437" t="str">
            <v>MAGIX LIMPA EVAPORADOR</v>
          </cell>
          <cell r="C44437" t="str">
            <v>HIBE</v>
          </cell>
          <cell r="D44437" t="str">
            <v>UN</v>
          </cell>
        </row>
        <row r="44438">
          <cell r="A44438" t="str">
            <v>I0000011875</v>
          </cell>
          <cell r="B44438" t="str">
            <v>LUBRIFICANTE SINT MOTOR 0W-20</v>
          </cell>
          <cell r="C44438" t="str">
            <v>HIBE</v>
          </cell>
          <cell r="D44438" t="str">
            <v>UN</v>
          </cell>
        </row>
        <row r="44439">
          <cell r="A44439" t="str">
            <v>I0000011876</v>
          </cell>
          <cell r="B44439" t="str">
            <v>DRIVER - MODEL: DM2282PBF-G</v>
          </cell>
          <cell r="C44439" t="str">
            <v>HIBE</v>
          </cell>
          <cell r="D44439" t="str">
            <v>UN</v>
          </cell>
        </row>
        <row r="44440">
          <cell r="A44440" t="str">
            <v>I0000011877</v>
          </cell>
          <cell r="B44440" t="str">
            <v>SELO MECANICO - T02 12MM</v>
          </cell>
          <cell r="C44440" t="str">
            <v>HIBE</v>
          </cell>
          <cell r="D44440" t="str">
            <v>UN</v>
          </cell>
        </row>
        <row r="44441">
          <cell r="A44441" t="str">
            <v>I0000011878</v>
          </cell>
          <cell r="B44441" t="str">
            <v>CLICHE 180 COMID+MONDIAL 0495 AFN-80-FB</v>
          </cell>
          <cell r="C44441" t="str">
            <v>HIBE</v>
          </cell>
          <cell r="D44441" t="str">
            <v>UN</v>
          </cell>
        </row>
        <row r="44442">
          <cell r="A44442" t="str">
            <v>I0000011879</v>
          </cell>
          <cell r="B44442" t="str">
            <v>CLICHE 130 ESCALA S/MONDIAL 0491 L-1400</v>
          </cell>
          <cell r="C44442" t="str">
            <v>HIBE</v>
          </cell>
          <cell r="D44442" t="str">
            <v>UN</v>
          </cell>
        </row>
        <row r="44443">
          <cell r="A44443" t="str">
            <v>I0000011880</v>
          </cell>
          <cell r="B44443" t="str">
            <v>AMOSTRA - CAR AUDIO AWS-CA-DD-01</v>
          </cell>
          <cell r="C44443" t="str">
            <v>HIBE</v>
          </cell>
          <cell r="D44443" t="str">
            <v>UN</v>
          </cell>
        </row>
        <row r="44444">
          <cell r="A44444" t="str">
            <v>I0000011881</v>
          </cell>
          <cell r="B44444" t="str">
            <v>ACO H13 CH 30.00 x 105.00 x 125.00</v>
          </cell>
          <cell r="C44444" t="str">
            <v>HIBE</v>
          </cell>
          <cell r="D44444" t="str">
            <v>KG</v>
          </cell>
        </row>
        <row r="44445">
          <cell r="A44445" t="str">
            <v>I0000011882</v>
          </cell>
          <cell r="B44445" t="str">
            <v>ACO H13 CH 30.00 x 130.00 x 210.00</v>
          </cell>
          <cell r="C44445" t="str">
            <v>HIBE</v>
          </cell>
          <cell r="D44445" t="str">
            <v>KG</v>
          </cell>
        </row>
        <row r="44446">
          <cell r="A44446" t="str">
            <v>I0000011883</v>
          </cell>
          <cell r="B44446" t="str">
            <v>ACO H13 CH 30.00 x 65.00 x 135.00</v>
          </cell>
          <cell r="C44446" t="str">
            <v>HIBE</v>
          </cell>
          <cell r="D44446" t="str">
            <v>KG</v>
          </cell>
        </row>
        <row r="44447">
          <cell r="A44447" t="str">
            <v>I0000011884</v>
          </cell>
          <cell r="B44447" t="str">
            <v>ACO H13 CH 30.00 x 130.00 x 210.00</v>
          </cell>
          <cell r="C44447" t="str">
            <v>HIBE</v>
          </cell>
          <cell r="D44447" t="str">
            <v>KG</v>
          </cell>
        </row>
        <row r="44448">
          <cell r="A44448" t="str">
            <v>I0000011885</v>
          </cell>
          <cell r="B44448" t="str">
            <v>ACO H13 CH 30.00 x 105.00 x 125.00</v>
          </cell>
          <cell r="C44448" t="str">
            <v>HIBE</v>
          </cell>
          <cell r="D44448" t="str">
            <v>KG</v>
          </cell>
        </row>
        <row r="44449">
          <cell r="A44449" t="str">
            <v>I0000011886</v>
          </cell>
          <cell r="B44449" t="str">
            <v>ACO H13 CH 45.00 x 50.00 x 140.00</v>
          </cell>
          <cell r="C44449" t="str">
            <v>HIBE</v>
          </cell>
          <cell r="D44449" t="str">
            <v>KG</v>
          </cell>
        </row>
        <row r="44450">
          <cell r="A44450" t="str">
            <v>I0000011887</v>
          </cell>
          <cell r="B44450" t="str">
            <v>ACO H13 CH 20.00 x 50.00 x 500.00</v>
          </cell>
          <cell r="C44450" t="str">
            <v>HIBE</v>
          </cell>
          <cell r="D44450" t="str">
            <v>KG</v>
          </cell>
        </row>
        <row r="44451">
          <cell r="A44451" t="str">
            <v>I0000011888</v>
          </cell>
          <cell r="B44451" t="str">
            <v>ACO H13 CH 27.00 x 32.00 x 90.00</v>
          </cell>
          <cell r="C44451" t="str">
            <v>HIBE</v>
          </cell>
          <cell r="D44451" t="str">
            <v>KG</v>
          </cell>
        </row>
        <row r="44452">
          <cell r="A44452" t="str">
            <v>I0000011889</v>
          </cell>
          <cell r="B44452" t="str">
            <v>ACO H13 CH 30.00 x 50.00 x 135.00</v>
          </cell>
          <cell r="C44452" t="str">
            <v>HIBE</v>
          </cell>
          <cell r="D44452" t="str">
            <v>KG</v>
          </cell>
        </row>
        <row r="44453">
          <cell r="A44453" t="str">
            <v>I0000011890</v>
          </cell>
          <cell r="B44453" t="str">
            <v>NYLON TARUGO 110 X 70 mm</v>
          </cell>
          <cell r="C44453" t="str">
            <v>HIBE</v>
          </cell>
          <cell r="D44453" t="str">
            <v>KG</v>
          </cell>
        </row>
        <row r="44454">
          <cell r="A44454" t="str">
            <v>I0000011891</v>
          </cell>
          <cell r="B44454" t="str">
            <v>CABO FLEXIVEL 2,5 MM 750 PT</v>
          </cell>
          <cell r="C44454" t="str">
            <v>HIBE</v>
          </cell>
          <cell r="D44454" t="str">
            <v>M</v>
          </cell>
        </row>
        <row r="44455">
          <cell r="A44455" t="str">
            <v>I0000011892</v>
          </cell>
          <cell r="B44455" t="str">
            <v>PEN DRIVE 8 GB</v>
          </cell>
          <cell r="C44455" t="str">
            <v>HIBE</v>
          </cell>
          <cell r="D44455" t="str">
            <v>UN</v>
          </cell>
        </row>
        <row r="44456">
          <cell r="A44456" t="str">
            <v>I0000011893</v>
          </cell>
          <cell r="B44456" t="str">
            <v>SSD 535-3  SMOKE SENSING DEVICE FOR ASD</v>
          </cell>
          <cell r="C44456" t="str">
            <v>HIBE</v>
          </cell>
          <cell r="D44456" t="str">
            <v>UN</v>
          </cell>
        </row>
        <row r="44457">
          <cell r="A44457" t="str">
            <v>I0000011894</v>
          </cell>
          <cell r="B44457" t="str">
            <v>SSD 532-3 SMOKE SENSOR FOR ASD 532</v>
          </cell>
          <cell r="C44457" t="str">
            <v>HIBE</v>
          </cell>
          <cell r="D44457" t="str">
            <v>UN</v>
          </cell>
        </row>
        <row r="44458">
          <cell r="A44458" t="str">
            <v>I0000011895</v>
          </cell>
          <cell r="B44458" t="str">
            <v>DFU 911: DUST FILTER UNIT DFU 911</v>
          </cell>
          <cell r="C44458" t="str">
            <v>HIBE</v>
          </cell>
          <cell r="D44458" t="str">
            <v>UN</v>
          </cell>
        </row>
        <row r="44459">
          <cell r="A44459" t="str">
            <v>I0000011896</v>
          </cell>
          <cell r="B44459" t="str">
            <v>RFC 911: REPLACEMENT CARTRIDGE RFC 911</v>
          </cell>
          <cell r="C44459" t="str">
            <v>HIBE</v>
          </cell>
          <cell r="D44459" t="str">
            <v>UN</v>
          </cell>
        </row>
        <row r="44460">
          <cell r="A44460" t="str">
            <v>I0000011897</v>
          </cell>
          <cell r="B44460" t="str">
            <v>AMB 35-2 MAIN BOARD FOR ASD 535-2 AND-4</v>
          </cell>
          <cell r="C44460" t="str">
            <v>HIBE</v>
          </cell>
          <cell r="D44460" t="str">
            <v>UN</v>
          </cell>
        </row>
        <row r="44461">
          <cell r="A44461" t="str">
            <v>I0000011898</v>
          </cell>
          <cell r="B44461" t="str">
            <v>PINO EXTRATOR Ø5x400mm</v>
          </cell>
          <cell r="C44461" t="str">
            <v>HIBE</v>
          </cell>
          <cell r="D44461" t="str">
            <v>PEÇ</v>
          </cell>
        </row>
        <row r="44462">
          <cell r="A44462" t="str">
            <v>I0000011899</v>
          </cell>
          <cell r="B44462" t="str">
            <v>CARREGADOR DE BATERIA - MODELO: NAS24/40</v>
          </cell>
          <cell r="C44462" t="str">
            <v>HIBE</v>
          </cell>
          <cell r="D44462" t="str">
            <v>UN</v>
          </cell>
        </row>
        <row r="44463">
          <cell r="A44463" t="str">
            <v>I0000011900</v>
          </cell>
          <cell r="B44463" t="str">
            <v>ORING 40,00 x 4,00 - CÓD: 0013026</v>
          </cell>
          <cell r="C44463" t="str">
            <v>HIBE</v>
          </cell>
          <cell r="D44463" t="str">
            <v>UN</v>
          </cell>
        </row>
        <row r="44464">
          <cell r="A44464" t="str">
            <v>I0000011901</v>
          </cell>
          <cell r="B44464" t="str">
            <v>ORING 70,00 x 4,00 - CÓD: 0010753</v>
          </cell>
          <cell r="C44464" t="str">
            <v>HIBE</v>
          </cell>
          <cell r="D44464" t="str">
            <v>UN</v>
          </cell>
        </row>
        <row r="44465">
          <cell r="A44465" t="str">
            <v>I0000011902</v>
          </cell>
          <cell r="B44465" t="str">
            <v>ORING 114,50 x 4,00 - CÓD: 0010755</v>
          </cell>
          <cell r="C44465" t="str">
            <v>HIBE</v>
          </cell>
          <cell r="D44465" t="str">
            <v>UN</v>
          </cell>
        </row>
        <row r="44466">
          <cell r="A44466" t="str">
            <v>I0000011903</v>
          </cell>
          <cell r="B44466" t="str">
            <v>ORING 135,00 x 5,00 - CÓD: 0013822</v>
          </cell>
          <cell r="C44466" t="str">
            <v>HIBE</v>
          </cell>
          <cell r="D44466" t="str">
            <v>UN</v>
          </cell>
        </row>
        <row r="44467">
          <cell r="A44467" t="str">
            <v>I0000011904</v>
          </cell>
          <cell r="B44467" t="str">
            <v>CHAPA ACO 1020 DE 1 (50X280)MM</v>
          </cell>
          <cell r="C44467" t="str">
            <v>HIBE</v>
          </cell>
          <cell r="D44467" t="str">
            <v>KG</v>
          </cell>
        </row>
        <row r="44468">
          <cell r="A44468" t="str">
            <v>I0000011905</v>
          </cell>
          <cell r="B44468" t="str">
            <v>CHAPA ACO 1020 DE 3/4(50X155)MM</v>
          </cell>
          <cell r="C44468" t="str">
            <v>HIBE</v>
          </cell>
          <cell r="D44468" t="str">
            <v>KG</v>
          </cell>
        </row>
        <row r="44469">
          <cell r="A44469" t="str">
            <v>I0000011906</v>
          </cell>
          <cell r="B44469" t="str">
            <v>CHAPA ACO 1020 DE 7/8 (235X455)MM</v>
          </cell>
          <cell r="C44469" t="str">
            <v>HIBE</v>
          </cell>
          <cell r="D44469" t="str">
            <v>KG</v>
          </cell>
        </row>
        <row r="44470">
          <cell r="A44470" t="str">
            <v>I0000011907</v>
          </cell>
          <cell r="B44470" t="str">
            <v>CHAPA ACO 1020 DE 3/4(50X200)MM</v>
          </cell>
          <cell r="C44470" t="str">
            <v>HIBE</v>
          </cell>
          <cell r="D44470" t="str">
            <v>KG</v>
          </cell>
        </row>
        <row r="44471">
          <cell r="A44471" t="str">
            <v>I0000011908</v>
          </cell>
          <cell r="B44471" t="str">
            <v>VERGALHAO DE ALUMINIO 1.1/4” X 1MT</v>
          </cell>
          <cell r="C44471" t="str">
            <v>HIBE</v>
          </cell>
          <cell r="D44471" t="str">
            <v>KG</v>
          </cell>
        </row>
        <row r="44472">
          <cell r="A44472" t="str">
            <v>I0000011909</v>
          </cell>
          <cell r="B44472" t="str">
            <v>REMO 25x54 SIMPLES</v>
          </cell>
          <cell r="C44472" t="str">
            <v>HIBE</v>
          </cell>
          <cell r="D44472" t="str">
            <v>UN</v>
          </cell>
        </row>
        <row r="44473">
          <cell r="A44473" t="str">
            <v>I0000011910</v>
          </cell>
          <cell r="B44473" t="str">
            <v>REMO 21x46 SIMPLES</v>
          </cell>
          <cell r="C44473" t="str">
            <v>HIBE</v>
          </cell>
          <cell r="D44473" t="str">
            <v>UN</v>
          </cell>
        </row>
        <row r="44474">
          <cell r="A44474" t="str">
            <v>I0000011911</v>
          </cell>
          <cell r="B44474" t="str">
            <v>COLA DE CONTATO FCC  LATA 2,8 Kg</v>
          </cell>
          <cell r="C44474" t="str">
            <v>HIBE</v>
          </cell>
          <cell r="D44474" t="str">
            <v>UN</v>
          </cell>
        </row>
        <row r="44475">
          <cell r="A44475" t="str">
            <v>I0000011912</v>
          </cell>
          <cell r="B44475" t="str">
            <v>FERROLHO FIO REDONDO ZINCADO  4" 6CM</v>
          </cell>
          <cell r="C44475" t="str">
            <v>HIBE</v>
          </cell>
          <cell r="D44475" t="str">
            <v>UN</v>
          </cell>
        </row>
        <row r="44476">
          <cell r="A44476" t="str">
            <v>I0000011913</v>
          </cell>
          <cell r="B44476" t="str">
            <v>DOBRADICA ACO C/A 3'' 2.1/2 C/3</v>
          </cell>
          <cell r="C44476" t="str">
            <v>HIBE</v>
          </cell>
          <cell r="D44476" t="str">
            <v>UN</v>
          </cell>
        </row>
        <row r="44477">
          <cell r="A44477" t="str">
            <v>I0000011914</v>
          </cell>
          <cell r="B44477" t="str">
            <v>REFLETOR LED 200W</v>
          </cell>
          <cell r="C44477" t="str">
            <v>HIBE</v>
          </cell>
          <cell r="D44477" t="str">
            <v>UN</v>
          </cell>
        </row>
        <row r="44478">
          <cell r="A44478" t="str">
            <v>I0000011915</v>
          </cell>
          <cell r="B44478" t="str">
            <v>CARREGADOR KMT 48V/100A 380 PARA FMX</v>
          </cell>
          <cell r="C44478" t="str">
            <v>DIEN</v>
          </cell>
          <cell r="D44478" t="str">
            <v>UN</v>
          </cell>
        </row>
        <row r="44479">
          <cell r="A44479" t="str">
            <v>I0000011916</v>
          </cell>
          <cell r="B44479" t="str">
            <v>CARREGADOR KMT 24V/160A 380  PARA EGU</v>
          </cell>
          <cell r="C44479" t="str">
            <v>DIEN</v>
          </cell>
          <cell r="D44479" t="str">
            <v>UN</v>
          </cell>
        </row>
        <row r="44480">
          <cell r="A44480" t="str">
            <v>I0000011917</v>
          </cell>
          <cell r="B44480" t="str">
            <v>CARREGADOR KMT 24V/180A PARA RX50</v>
          </cell>
          <cell r="C44480" t="str">
            <v>DIEN</v>
          </cell>
          <cell r="D44480" t="str">
            <v>UN</v>
          </cell>
        </row>
        <row r="44481">
          <cell r="A44481" t="str">
            <v>I0000011918</v>
          </cell>
          <cell r="B44481" t="str">
            <v>CARREGADOR J 24V60A PARA TRANSPALETEIRA</v>
          </cell>
          <cell r="C44481" t="str">
            <v>DIEN</v>
          </cell>
          <cell r="D44481" t="str">
            <v>UN</v>
          </cell>
        </row>
        <row r="44482">
          <cell r="A44482" t="str">
            <v>I0000011919</v>
          </cell>
          <cell r="B44482" t="str">
            <v>BATERIA EMPILHADEIRA FMX 608AH 48V</v>
          </cell>
          <cell r="C44482" t="str">
            <v>DIEN</v>
          </cell>
          <cell r="D44482" t="str">
            <v>UN</v>
          </cell>
        </row>
        <row r="44483">
          <cell r="A44483" t="str">
            <v>I0000011920</v>
          </cell>
          <cell r="B44483" t="str">
            <v>BATERIA TRANSPALETEIRA EGU 216AH 24V</v>
          </cell>
          <cell r="C44483" t="str">
            <v>DIEN</v>
          </cell>
          <cell r="D44483" t="str">
            <v>UN</v>
          </cell>
        </row>
        <row r="44484">
          <cell r="A44484" t="str">
            <v>I0000011921</v>
          </cell>
          <cell r="B44484" t="str">
            <v>BATERIA EMPILHADEIRA EFG 115 960AH 24V</v>
          </cell>
          <cell r="C44484" t="str">
            <v>DIEN</v>
          </cell>
          <cell r="D44484" t="str">
            <v>UN</v>
          </cell>
        </row>
        <row r="44485">
          <cell r="A44485" t="str">
            <v>I0000011922</v>
          </cell>
          <cell r="B44485" t="str">
            <v>BATERIA EMPILHADEIRA RX-50 720AH 24V</v>
          </cell>
          <cell r="C44485" t="str">
            <v>DIEN</v>
          </cell>
          <cell r="D44485" t="str">
            <v>UN</v>
          </cell>
        </row>
        <row r="44486">
          <cell r="A44486" t="str">
            <v>I0000011923</v>
          </cell>
          <cell r="B44486" t="str">
            <v>CHEMITAL CAES COMPRIIMIDOS</v>
          </cell>
          <cell r="C44486" t="str">
            <v>HIBE</v>
          </cell>
          <cell r="D44486" t="str">
            <v>UN</v>
          </cell>
        </row>
        <row r="44487">
          <cell r="A44487" t="str">
            <v>I0000011924</v>
          </cell>
          <cell r="B44487" t="str">
            <v>THOR JUNIOR 1 KG</v>
          </cell>
          <cell r="C44487" t="str">
            <v>HIBE</v>
          </cell>
          <cell r="D44487" t="str">
            <v>UN</v>
          </cell>
        </row>
        <row r="44488">
          <cell r="A44488" t="str">
            <v>I0000011925</v>
          </cell>
          <cell r="B44488" t="str">
            <v>VITTAMAX CAO FILHOTE PEQUENAS RACAS 2, 3</v>
          </cell>
          <cell r="C44488" t="str">
            <v>HIBE</v>
          </cell>
          <cell r="D44488" t="str">
            <v>UN</v>
          </cell>
        </row>
        <row r="44489">
          <cell r="A44489" t="str">
            <v>I0000011926</v>
          </cell>
          <cell r="B44489" t="str">
            <v>VITTAMAX RAÇÃO PREMIUM 10, 1KG</v>
          </cell>
          <cell r="C44489" t="str">
            <v>HIBE</v>
          </cell>
          <cell r="D44489" t="str">
            <v>UN</v>
          </cell>
        </row>
        <row r="44490">
          <cell r="A44490" t="str">
            <v>I0000011927</v>
          </cell>
          <cell r="B44490" t="str">
            <v>VITTAMAX CAO PREMIUM 15 KG</v>
          </cell>
          <cell r="C44490" t="str">
            <v>HIBE</v>
          </cell>
          <cell r="D44490" t="str">
            <v>UN</v>
          </cell>
        </row>
        <row r="44491">
          <cell r="A44491" t="str">
            <v>I0000011928</v>
          </cell>
          <cell r="B44491" t="str">
            <v>DISJUNTOR UNIPOLAR 4A - CURVA B</v>
          </cell>
          <cell r="C44491" t="str">
            <v>HIBE</v>
          </cell>
          <cell r="D44491" t="str">
            <v>UN</v>
          </cell>
        </row>
        <row r="44492">
          <cell r="A44492" t="str">
            <v>I0000011929</v>
          </cell>
          <cell r="B44492" t="str">
            <v>SWITCH  DELL POWER CONNECT 3548P</v>
          </cell>
          <cell r="C44492" t="str">
            <v>DIEN</v>
          </cell>
          <cell r="D44492" t="str">
            <v>UN</v>
          </cell>
        </row>
        <row r="44493">
          <cell r="A44493" t="str">
            <v>I0000011930</v>
          </cell>
          <cell r="B44493" t="str">
            <v>EXTINTOR PQS ABC 1 KG</v>
          </cell>
          <cell r="C44493" t="str">
            <v>HIBE</v>
          </cell>
          <cell r="D44493" t="str">
            <v>UN</v>
          </cell>
        </row>
        <row r="44494">
          <cell r="A44494" t="str">
            <v>I0000011931</v>
          </cell>
          <cell r="B44494" t="str">
            <v>PILHA 1,5V</v>
          </cell>
          <cell r="C44494" t="str">
            <v>HIBE</v>
          </cell>
          <cell r="D44494" t="str">
            <v>UN</v>
          </cell>
        </row>
        <row r="44495">
          <cell r="A44495" t="str">
            <v>I0000011933</v>
          </cell>
          <cell r="B44495" t="str">
            <v>ESTILETE RETRATIL ALUMINIO TRAPEZIO</v>
          </cell>
          <cell r="C44495" t="str">
            <v>HIBE</v>
          </cell>
          <cell r="D44495" t="str">
            <v>UN</v>
          </cell>
        </row>
        <row r="44496">
          <cell r="A44496" t="str">
            <v>I0000011935</v>
          </cell>
          <cell r="B44496" t="str">
            <v>SUPORTE DE MONTAGEM EM FORMA DE L</v>
          </cell>
          <cell r="C44496" t="str">
            <v>HIBE</v>
          </cell>
          <cell r="D44496" t="str">
            <v>UN</v>
          </cell>
        </row>
        <row r="44497">
          <cell r="A44497" t="str">
            <v>I0000011936</v>
          </cell>
          <cell r="B44497" t="str">
            <v>CONJ.TAMPOG.SEMI-AUTOMATICO</v>
          </cell>
          <cell r="C44497" t="str">
            <v>HIBE</v>
          </cell>
          <cell r="D44497" t="str">
            <v>UN</v>
          </cell>
        </row>
        <row r="44498">
          <cell r="A44498" t="str">
            <v>I0000011937</v>
          </cell>
          <cell r="B44498" t="str">
            <v>FERRAMENTAL  P/ GRAVAÇÃO  BOTOES  FERRO</v>
          </cell>
          <cell r="C44498" t="str">
            <v>HIBE</v>
          </cell>
          <cell r="D44498" t="str">
            <v>UN</v>
          </cell>
        </row>
        <row r="44499">
          <cell r="A44499" t="str">
            <v>I0000011938</v>
          </cell>
          <cell r="B44499" t="str">
            <v>SISTEMA  TRATAMENTO  SUPERFICIE  PLASMA</v>
          </cell>
          <cell r="C44499" t="str">
            <v>HIBE</v>
          </cell>
          <cell r="D44499" t="str">
            <v>UN</v>
          </cell>
        </row>
        <row r="44500">
          <cell r="A44500" t="str">
            <v>I0000011939</v>
          </cell>
          <cell r="B44500" t="str">
            <v>ALIMENTAÇÃO DOS DOIS MODELOS DE BOTOES</v>
          </cell>
          <cell r="C44500" t="str">
            <v>HIBE</v>
          </cell>
          <cell r="D44500" t="str">
            <v>UN</v>
          </cell>
        </row>
        <row r="44501">
          <cell r="A44501" t="str">
            <v>I0000011940</v>
          </cell>
          <cell r="B44501" t="str">
            <v>CALHA VIBRATORIA</v>
          </cell>
          <cell r="C44501" t="str">
            <v>HIBE</v>
          </cell>
          <cell r="D44501" t="str">
            <v>UN</v>
          </cell>
        </row>
        <row r="44502">
          <cell r="A44502" t="str">
            <v>I0000011941</v>
          </cell>
          <cell r="B44502" t="str">
            <v>SERVICO DE MONTAGEM DE DRIVE IN</v>
          </cell>
          <cell r="C44502" t="str">
            <v>DIEN</v>
          </cell>
          <cell r="D44502" t="str">
            <v>UN</v>
          </cell>
        </row>
        <row r="44503">
          <cell r="A44503" t="str">
            <v>I0000011942</v>
          </cell>
          <cell r="B44503" t="str">
            <v>BOIA DE NIVEL ELETRICA - ANAUGER</v>
          </cell>
          <cell r="C44503" t="str">
            <v>HIBE</v>
          </cell>
          <cell r="D44503" t="str">
            <v>UN</v>
          </cell>
        </row>
        <row r="44504">
          <cell r="A44504" t="str">
            <v>I0000011943</v>
          </cell>
          <cell r="B44504" t="str">
            <v>PERFIL UDC 100X40X2,00MM 6M SIMPLES</v>
          </cell>
          <cell r="C44504" t="str">
            <v>HIBE</v>
          </cell>
          <cell r="D44504" t="str">
            <v>KG</v>
          </cell>
        </row>
        <row r="44505">
          <cell r="A44505" t="str">
            <v>I0000011944</v>
          </cell>
          <cell r="B44505" t="str">
            <v>PERFIL UDC 75X40X15X2,00MM ENRIJEC</v>
          </cell>
          <cell r="C44505" t="str">
            <v>HIBE</v>
          </cell>
          <cell r="D44505" t="str">
            <v>KG</v>
          </cell>
        </row>
        <row r="44506">
          <cell r="A44506" t="str">
            <v>I0000011945</v>
          </cell>
          <cell r="B44506" t="str">
            <v>VERGALHAO DE ALUMINIO  1" X 1000MM</v>
          </cell>
          <cell r="C44506" t="str">
            <v>HIBE</v>
          </cell>
          <cell r="D44506" t="str">
            <v>KG</v>
          </cell>
        </row>
        <row r="44507">
          <cell r="A44507" t="str">
            <v>I0000011946</v>
          </cell>
          <cell r="B44507" t="str">
            <v>VERGALHAO DE ALUMINIO  5/8" X 1000MM</v>
          </cell>
          <cell r="C44507" t="str">
            <v>HIBE</v>
          </cell>
          <cell r="D44507" t="str">
            <v>KG</v>
          </cell>
        </row>
        <row r="44508">
          <cell r="A44508" t="str">
            <v>I0000011947</v>
          </cell>
          <cell r="B44508" t="str">
            <v>CHAPA ACO 1020 DE 2" Ø 200MM</v>
          </cell>
          <cell r="C44508" t="str">
            <v>HIBE</v>
          </cell>
          <cell r="D44508" t="str">
            <v>KG</v>
          </cell>
        </row>
        <row r="44509">
          <cell r="A44509" t="str">
            <v>I0000011948</v>
          </cell>
          <cell r="B44509" t="str">
            <v>ESMALTE SINTETICO CINZA RAL 7038</v>
          </cell>
          <cell r="C44509" t="str">
            <v>HIBE</v>
          </cell>
          <cell r="D44509" t="str">
            <v>L</v>
          </cell>
        </row>
        <row r="44510">
          <cell r="A44510" t="str">
            <v>I0000011949</v>
          </cell>
          <cell r="B44510" t="str">
            <v>ACRILICO STANDARD BRANCO NEVE</v>
          </cell>
          <cell r="C44510" t="str">
            <v>HIBE</v>
          </cell>
          <cell r="D44510" t="str">
            <v>L</v>
          </cell>
        </row>
        <row r="44511">
          <cell r="A44511" t="str">
            <v>I0000011950</v>
          </cell>
          <cell r="B44511" t="str">
            <v>AMOSTRA AIR FRYER AF-36 127V</v>
          </cell>
          <cell r="C44511" t="str">
            <v>HIBE</v>
          </cell>
          <cell r="D44511" t="str">
            <v>UN</v>
          </cell>
        </row>
        <row r="44512">
          <cell r="A44512" t="str">
            <v>I0000011951</v>
          </cell>
          <cell r="B44512" t="str">
            <v>AMOSTRA AIR FRYER AF-36 220V</v>
          </cell>
          <cell r="C44512" t="str">
            <v>HIBE</v>
          </cell>
          <cell r="D44512" t="str">
            <v>UN</v>
          </cell>
        </row>
        <row r="44513">
          <cell r="A44513" t="str">
            <v>I0000011952</v>
          </cell>
          <cell r="B44513" t="str">
            <v>PILAR DE 10,2 M</v>
          </cell>
          <cell r="C44513" t="str">
            <v>HIBE</v>
          </cell>
          <cell r="D44513" t="str">
            <v>UN</v>
          </cell>
        </row>
        <row r="44514">
          <cell r="A44514" t="str">
            <v>I0000011959</v>
          </cell>
          <cell r="B44514" t="str">
            <v>MACROFIBRA ESTRUTURAL PP PARA PISO</v>
          </cell>
          <cell r="C44514" t="str">
            <v>HIBE</v>
          </cell>
          <cell r="D44514" t="str">
            <v>KG</v>
          </cell>
        </row>
        <row r="44515">
          <cell r="A44515" t="str">
            <v>I0000011960</v>
          </cell>
          <cell r="B44515" t="str">
            <v>MICROFIBRA DE VIDRO PARA PISO</v>
          </cell>
          <cell r="C44515" t="str">
            <v>HIBE</v>
          </cell>
          <cell r="D44515" t="str">
            <v>KG</v>
          </cell>
        </row>
        <row r="44516">
          <cell r="A44516" t="str">
            <v>I0000011961</v>
          </cell>
          <cell r="B44516" t="str">
            <v>CONCRETO FCK 30 MPA</v>
          </cell>
          <cell r="C44516" t="str">
            <v>HIBE</v>
          </cell>
          <cell r="D44516" t="str">
            <v>M3</v>
          </cell>
        </row>
        <row r="44517">
          <cell r="A44517" t="str">
            <v>I0000011962</v>
          </cell>
          <cell r="B44517" t="str">
            <v>CURA QUIMICA PARA PISO POLIDO</v>
          </cell>
          <cell r="C44517" t="str">
            <v>HIBE</v>
          </cell>
          <cell r="D44517" t="str">
            <v>L</v>
          </cell>
        </row>
        <row r="44518">
          <cell r="A44518" t="str">
            <v>I0000011963</v>
          </cell>
          <cell r="B44518" t="str">
            <v>AGREGADO MINERAL</v>
          </cell>
          <cell r="C44518" t="str">
            <v>HIBE</v>
          </cell>
          <cell r="D44518" t="str">
            <v>KG</v>
          </cell>
        </row>
        <row r="44519">
          <cell r="A44519" t="str">
            <v>I0000011964</v>
          </cell>
          <cell r="B44519" t="str">
            <v>TELA SOLDADA Q 196 6X2,45 M</v>
          </cell>
          <cell r="C44519" t="str">
            <v>HIBE</v>
          </cell>
          <cell r="D44519" t="str">
            <v>UN</v>
          </cell>
        </row>
        <row r="44520">
          <cell r="A44520" t="str">
            <v>I0000011965</v>
          </cell>
          <cell r="B44520" t="str">
            <v>ESPACADOR TRELICA H06 12M</v>
          </cell>
          <cell r="C44520" t="str">
            <v>HIBE</v>
          </cell>
          <cell r="D44520" t="str">
            <v>UN</v>
          </cell>
        </row>
        <row r="44521">
          <cell r="A44521" t="str">
            <v>I0000011966</v>
          </cell>
          <cell r="B44521" t="str">
            <v>LONA PLASTICA PRETA 120 MIC</v>
          </cell>
          <cell r="C44521" t="str">
            <v>HIBE</v>
          </cell>
          <cell r="D44521" t="str">
            <v>ROL</v>
          </cell>
        </row>
        <row r="44522">
          <cell r="A44522" t="str">
            <v>I0000011967</v>
          </cell>
          <cell r="B44522" t="str">
            <v>BARRA LISA 1/2" 6 M</v>
          </cell>
          <cell r="C44522" t="str">
            <v>HIBE</v>
          </cell>
          <cell r="D44522" t="str">
            <v>UN</v>
          </cell>
        </row>
        <row r="44523">
          <cell r="A44523" t="str">
            <v>I0000011968</v>
          </cell>
          <cell r="B44523" t="str">
            <v>BOTA DE COURO PRETO CA 43377  TAM.36</v>
          </cell>
          <cell r="C44523" t="str">
            <v>HIBE</v>
          </cell>
          <cell r="D44523" t="str">
            <v>UN</v>
          </cell>
        </row>
        <row r="44524">
          <cell r="A44524" t="str">
            <v>I0000011969</v>
          </cell>
          <cell r="B44524" t="str">
            <v>CALCADO S/CADARCO PT CA15294 TAM.33</v>
          </cell>
          <cell r="C44524" t="str">
            <v>HIBE</v>
          </cell>
          <cell r="D44524" t="str">
            <v>UN</v>
          </cell>
        </row>
        <row r="44525">
          <cell r="A44525" t="str">
            <v>I0000011970</v>
          </cell>
          <cell r="B44525" t="str">
            <v>ROLAMENTO - 51332</v>
          </cell>
          <cell r="C44525" t="str">
            <v>HIBE</v>
          </cell>
          <cell r="D44525" t="str">
            <v>UN</v>
          </cell>
        </row>
        <row r="44526">
          <cell r="A44526" t="str">
            <v>I0000011971</v>
          </cell>
          <cell r="B44526" t="str">
            <v>ROLAMENTO - 61926</v>
          </cell>
          <cell r="C44526" t="str">
            <v>HIBE</v>
          </cell>
          <cell r="D44526" t="str">
            <v>UN</v>
          </cell>
        </row>
        <row r="44527">
          <cell r="A44527" t="str">
            <v>I0000011972</v>
          </cell>
          <cell r="B44527" t="str">
            <v>ROLAMENTO - 30224</v>
          </cell>
          <cell r="C44527" t="str">
            <v>HIBE</v>
          </cell>
          <cell r="D44527" t="str">
            <v>UN</v>
          </cell>
        </row>
        <row r="44528">
          <cell r="A44528" t="str">
            <v>I0000011973</v>
          </cell>
          <cell r="B44528" t="str">
            <v>ROLAMENTO DE ESFERA - 6019 Z</v>
          </cell>
          <cell r="C44528" t="str">
            <v>HIBE</v>
          </cell>
          <cell r="D44528" t="str">
            <v>UN</v>
          </cell>
        </row>
        <row r="44529">
          <cell r="A44529" t="str">
            <v>I0000011974</v>
          </cell>
          <cell r="B44529" t="str">
            <v>BOIA DE NIVEL ELETRICA - ANAUGER</v>
          </cell>
          <cell r="C44529" t="str">
            <v>HIBE</v>
          </cell>
          <cell r="D44529" t="str">
            <v>UN</v>
          </cell>
        </row>
        <row r="44530">
          <cell r="A44530" t="str">
            <v>I0000011975</v>
          </cell>
          <cell r="B44530" t="str">
            <v>RETENTOR COM RASPADOR - 85X110X12</v>
          </cell>
          <cell r="C44530" t="str">
            <v>HIBE</v>
          </cell>
          <cell r="D44530" t="str">
            <v>UN</v>
          </cell>
        </row>
        <row r="44531">
          <cell r="A44531" t="str">
            <v>I0000011976</v>
          </cell>
          <cell r="B44531" t="str">
            <v>ROLAMENTO ROLOS CONICOS - 30314</v>
          </cell>
          <cell r="C44531" t="str">
            <v>HIBE</v>
          </cell>
          <cell r="D44531" t="str">
            <v>UN</v>
          </cell>
        </row>
        <row r="44532">
          <cell r="A44532" t="str">
            <v>I0000011977</v>
          </cell>
          <cell r="B44532" t="str">
            <v>ROLAMENTO ROLOS CONICOS - 30317</v>
          </cell>
          <cell r="C44532" t="str">
            <v>HIBE</v>
          </cell>
          <cell r="D44532" t="str">
            <v>UN</v>
          </cell>
        </row>
        <row r="44533">
          <cell r="A44533" t="str">
            <v>I0000011978</v>
          </cell>
          <cell r="B44533" t="str">
            <v>SERVICO MANUTENCAO RADIADOR</v>
          </cell>
          <cell r="C44533" t="str">
            <v>SERV</v>
          </cell>
          <cell r="D44533" t="str">
            <v>UN</v>
          </cell>
        </row>
        <row r="44534">
          <cell r="A44534" t="str">
            <v>I0000011979</v>
          </cell>
          <cell r="B44534" t="str">
            <v>PARAFUSAD/FURAD BAT GSB120-LI BIV</v>
          </cell>
          <cell r="C44534" t="str">
            <v>HIBE</v>
          </cell>
          <cell r="D44534" t="str">
            <v>PEÇ</v>
          </cell>
        </row>
        <row r="44535">
          <cell r="A44535" t="str">
            <v>I0000011980</v>
          </cell>
          <cell r="B44535" t="str">
            <v>BATERIA 12.0V 2.0AH LI</v>
          </cell>
          <cell r="C44535" t="str">
            <v>HIBE</v>
          </cell>
          <cell r="D44535" t="str">
            <v>PEÇ</v>
          </cell>
        </row>
        <row r="44536">
          <cell r="A44536" t="str">
            <v>I0000011981</v>
          </cell>
          <cell r="B44536" t="str">
            <v>REPARTE CAMPANHAS LABELS</v>
          </cell>
          <cell r="C44536" t="str">
            <v>SERV</v>
          </cell>
          <cell r="D44536" t="str">
            <v>UN</v>
          </cell>
        </row>
        <row r="44537">
          <cell r="A44537" t="str">
            <v>I0000011982</v>
          </cell>
          <cell r="B44537" t="str">
            <v>ENVIO SEDEX - MATERIAIS MPDV</v>
          </cell>
          <cell r="C44537" t="str">
            <v>SERV</v>
          </cell>
          <cell r="D44537" t="str">
            <v>UN</v>
          </cell>
        </row>
        <row r="44538">
          <cell r="A44538" t="str">
            <v>I0000011983</v>
          </cell>
          <cell r="B44538" t="str">
            <v>LOGO TECLADO -  X ZONE</v>
          </cell>
          <cell r="C44538" t="str">
            <v>HIBE</v>
          </cell>
          <cell r="D44538" t="str">
            <v>UN</v>
          </cell>
        </row>
        <row r="44539">
          <cell r="A44539" t="str">
            <v>I0000011984</v>
          </cell>
          <cell r="B44539" t="str">
            <v>LOGO FONE - XZONE</v>
          </cell>
          <cell r="C44539" t="str">
            <v>HIBE</v>
          </cell>
          <cell r="D44539" t="str">
            <v>UN</v>
          </cell>
        </row>
        <row r="44540">
          <cell r="A44540" t="str">
            <v>I0000011985</v>
          </cell>
          <cell r="B44540" t="str">
            <v>MANGUEIRA MONTADA R220-13</v>
          </cell>
          <cell r="C44540" t="str">
            <v>HIBE</v>
          </cell>
          <cell r="D44540" t="str">
            <v>UN</v>
          </cell>
        </row>
        <row r="44541">
          <cell r="A44541" t="str">
            <v>I0000011986</v>
          </cell>
          <cell r="B44541" t="str">
            <v>MANGUEIRA MONTADA R220-14</v>
          </cell>
          <cell r="C44541" t="str">
            <v>HIBE</v>
          </cell>
          <cell r="D44541" t="str">
            <v>UN</v>
          </cell>
        </row>
        <row r="44542">
          <cell r="A44542" t="str">
            <v>I0000011987</v>
          </cell>
          <cell r="B44542" t="str">
            <v>DOSADOR SIMPLES C/ 4 SAIDAS - COD: 331</v>
          </cell>
          <cell r="C44542" t="str">
            <v>HIBE</v>
          </cell>
          <cell r="D44542" t="str">
            <v>UN</v>
          </cell>
        </row>
        <row r="44543">
          <cell r="A44543" t="str">
            <v>I0000011988</v>
          </cell>
          <cell r="B44543" t="str">
            <v>CONECTOR COTOVELO 1/8" TUBO 4MM-COD: 366</v>
          </cell>
          <cell r="C44543" t="str">
            <v>HIBE</v>
          </cell>
          <cell r="D44543" t="str">
            <v>UN</v>
          </cell>
        </row>
        <row r="44544">
          <cell r="A44544" t="str">
            <v>I0000011989</v>
          </cell>
          <cell r="B44544" t="str">
            <v>LUVA DE SEG. EM GRAFENO CA 41998 TAM.06</v>
          </cell>
          <cell r="C44544" t="str">
            <v>HIBE</v>
          </cell>
          <cell r="D44544" t="str">
            <v>UN</v>
          </cell>
        </row>
        <row r="44545">
          <cell r="A44545" t="str">
            <v>I0000011990</v>
          </cell>
          <cell r="B44545" t="str">
            <v>LUVA DE SEG. EM GRAFENO CA 41998 TAM.07</v>
          </cell>
          <cell r="C44545" t="str">
            <v>HIBE</v>
          </cell>
          <cell r="D44545" t="str">
            <v>UN</v>
          </cell>
        </row>
        <row r="44546">
          <cell r="A44546" t="str">
            <v>I0000011991</v>
          </cell>
          <cell r="B44546" t="str">
            <v>LUVA DE SEG. EM GRAFENO CA 41998 TAM.08</v>
          </cell>
          <cell r="C44546" t="str">
            <v>HIBE</v>
          </cell>
          <cell r="D44546" t="str">
            <v>UN</v>
          </cell>
        </row>
        <row r="44547">
          <cell r="A44547" t="str">
            <v>I0000011992</v>
          </cell>
          <cell r="B44547" t="str">
            <v>LUVA DE SEG. EM GRAFENO CA 41998 TAM.09</v>
          </cell>
          <cell r="C44547" t="str">
            <v>HIBE</v>
          </cell>
          <cell r="D44547" t="str">
            <v>UN</v>
          </cell>
        </row>
        <row r="44548">
          <cell r="A44548" t="str">
            <v>I0000011993</v>
          </cell>
          <cell r="B44548" t="str">
            <v>LUVA DE SEG. EM GRAFENO CA 41998 TAM.10</v>
          </cell>
          <cell r="C44548" t="str">
            <v>HIBE</v>
          </cell>
          <cell r="D44548" t="str">
            <v>UN</v>
          </cell>
        </row>
        <row r="44549">
          <cell r="A44549" t="str">
            <v>I0000011994</v>
          </cell>
          <cell r="B44549" t="str">
            <v>LUVA DE SEG. EM GRAFENO CA 41998 TAM.11</v>
          </cell>
          <cell r="C44549" t="str">
            <v>HIBE</v>
          </cell>
          <cell r="D44549" t="str">
            <v>UN</v>
          </cell>
        </row>
        <row r="44550">
          <cell r="A44550" t="str">
            <v>I0000011995</v>
          </cell>
          <cell r="B44550" t="str">
            <v>BARRA CHATA ALUMINIO 3/16" X 1"</v>
          </cell>
          <cell r="C44550" t="str">
            <v>HIBE</v>
          </cell>
          <cell r="D44550" t="str">
            <v>KG</v>
          </cell>
        </row>
        <row r="44551">
          <cell r="A44551" t="str">
            <v>I0000011996</v>
          </cell>
          <cell r="B44551" t="str">
            <v>RESERVATORIO METALICO 200.000 LITROS</v>
          </cell>
          <cell r="C44551" t="str">
            <v>HIBE</v>
          </cell>
          <cell r="D44551" t="str">
            <v>UN</v>
          </cell>
        </row>
        <row r="44552">
          <cell r="A44552" t="str">
            <v>I0000011998</v>
          </cell>
          <cell r="B44552" t="str">
            <v>RESERVATORIO METALICO 210.000 LITROS</v>
          </cell>
          <cell r="C44552" t="str">
            <v>HIBE</v>
          </cell>
          <cell r="D44552" t="str">
            <v>UN</v>
          </cell>
        </row>
        <row r="44553">
          <cell r="A44553" t="str">
            <v>I0000012000</v>
          </cell>
          <cell r="B44553" t="str">
            <v>MOTO ESMERIL 1/2 CV 110/220V</v>
          </cell>
          <cell r="C44553" t="str">
            <v>HIBE</v>
          </cell>
          <cell r="D44553" t="str">
            <v>UN</v>
          </cell>
        </row>
        <row r="44554">
          <cell r="A44554" t="str">
            <v>I0000012001</v>
          </cell>
          <cell r="B44554" t="str">
            <v>SERVICO PORTA PAPEL ACRILICO  C/ TAMPA</v>
          </cell>
          <cell r="C44554" t="str">
            <v>SERV</v>
          </cell>
          <cell r="D44554" t="str">
            <v>UN</v>
          </cell>
        </row>
        <row r="44555">
          <cell r="A44555" t="str">
            <v>I0000012002</v>
          </cell>
          <cell r="B44555" t="str">
            <v>TELHA GALVALUME PRE-PINT S/P AZ150</v>
          </cell>
          <cell r="C44555" t="str">
            <v>HIBE</v>
          </cell>
          <cell r="D44555" t="str">
            <v>M</v>
          </cell>
        </row>
        <row r="44556">
          <cell r="A44556" t="str">
            <v>I0000012003</v>
          </cell>
          <cell r="B44556" t="str">
            <v>TELHA GALVALUME C/RESINA AZ150 RT</v>
          </cell>
          <cell r="C44556" t="str">
            <v>HIBE</v>
          </cell>
          <cell r="D44556" t="str">
            <v>M</v>
          </cell>
        </row>
        <row r="44557">
          <cell r="A44557" t="str">
            <v>I0000012004</v>
          </cell>
          <cell r="B44557" t="str">
            <v>ADAPTADOR DB9 FEMEA X FEMEA 9P RS232</v>
          </cell>
          <cell r="C44557" t="str">
            <v>HIBE</v>
          </cell>
          <cell r="D44557" t="str">
            <v>UN</v>
          </cell>
        </row>
        <row r="44558">
          <cell r="A44558" t="str">
            <v>I0000012005</v>
          </cell>
          <cell r="B44558" t="str">
            <v>CABO PROGRAMACAO SIEMENS S7 PPI/MPI/DP</v>
          </cell>
          <cell r="C44558" t="str">
            <v>HIBE</v>
          </cell>
          <cell r="D44558" t="str">
            <v>UN</v>
          </cell>
        </row>
        <row r="44559">
          <cell r="A44559" t="str">
            <v>I0000012006</v>
          </cell>
          <cell r="B44559" t="str">
            <v>ACO 1045 RE 25.40 X 1000.00</v>
          </cell>
          <cell r="C44559" t="str">
            <v>HIBE</v>
          </cell>
          <cell r="D44559" t="str">
            <v>UN</v>
          </cell>
        </row>
        <row r="44560">
          <cell r="A44560" t="str">
            <v>I0000012007</v>
          </cell>
          <cell r="B44560" t="str">
            <v>ACO 1045 CH 67.00 X 75.00 X 83.00</v>
          </cell>
          <cell r="C44560" t="str">
            <v>HIBE</v>
          </cell>
          <cell r="D44560" t="str">
            <v>UN</v>
          </cell>
        </row>
        <row r="44561">
          <cell r="A44561" t="str">
            <v>I0000012008</v>
          </cell>
          <cell r="B44561" t="str">
            <v>ACO 1045 CH 41.00 X 45.00 X 53.00</v>
          </cell>
          <cell r="C44561" t="str">
            <v>HIBE</v>
          </cell>
          <cell r="D44561" t="str">
            <v>UN</v>
          </cell>
        </row>
        <row r="44562">
          <cell r="A44562" t="str">
            <v>I0000012009</v>
          </cell>
          <cell r="B44562" t="str">
            <v>ACO 1045 CH 12.70 X 215.00 X 705.0</v>
          </cell>
          <cell r="C44562" t="str">
            <v>HIBE</v>
          </cell>
          <cell r="D44562" t="str">
            <v>UN</v>
          </cell>
        </row>
        <row r="44563">
          <cell r="A44563" t="str">
            <v>I0000012010</v>
          </cell>
          <cell r="B44563" t="str">
            <v>ACO 1045 CH 23.00 X 39.00 X 109.00</v>
          </cell>
          <cell r="C44563" t="str">
            <v>HIBE</v>
          </cell>
          <cell r="D44563" t="str">
            <v>UN</v>
          </cell>
        </row>
        <row r="44564">
          <cell r="A44564" t="str">
            <v>I0000012011</v>
          </cell>
          <cell r="B44564" t="str">
            <v>ACO 1045 CH 22.00 X 40.00 X 42.00</v>
          </cell>
          <cell r="C44564" t="str">
            <v>HIBE</v>
          </cell>
          <cell r="D44564" t="str">
            <v>UN</v>
          </cell>
        </row>
        <row r="44565">
          <cell r="A44565" t="str">
            <v>I0000012012</v>
          </cell>
          <cell r="B44565" t="str">
            <v>ACO 1045 CH 23.00 X 41.00 X 75.00</v>
          </cell>
          <cell r="C44565" t="str">
            <v>HIBE</v>
          </cell>
          <cell r="D44565" t="str">
            <v>UN</v>
          </cell>
        </row>
        <row r="44566">
          <cell r="A44566" t="str">
            <v>I0000012013</v>
          </cell>
          <cell r="B44566" t="str">
            <v>ACO 1045 CH 12.70 X 420.00 X 605.0</v>
          </cell>
          <cell r="C44566" t="str">
            <v>HIBE</v>
          </cell>
          <cell r="D44566" t="str">
            <v>UN</v>
          </cell>
        </row>
        <row r="44567">
          <cell r="A44567" t="str">
            <v>I0000012014</v>
          </cell>
          <cell r="B44567" t="str">
            <v>ACO 1045 CH 23.00 X 65.00 X 95.00</v>
          </cell>
          <cell r="C44567" t="str">
            <v>HIBE</v>
          </cell>
          <cell r="D44567" t="str">
            <v>UN</v>
          </cell>
        </row>
        <row r="44568">
          <cell r="A44568" t="str">
            <v>I0000012015</v>
          </cell>
          <cell r="B44568" t="str">
            <v>ACO 1045 CH 23.00 X 29.00 X 75.00</v>
          </cell>
          <cell r="C44568" t="str">
            <v>HIBE</v>
          </cell>
          <cell r="D44568" t="str">
            <v>UN</v>
          </cell>
        </row>
        <row r="44569">
          <cell r="A44569" t="str">
            <v>I0000012016</v>
          </cell>
          <cell r="B44569" t="str">
            <v>ACO 1045 CH 18.00 X 30.00 X 179.00</v>
          </cell>
          <cell r="C44569" t="str">
            <v>HIBE</v>
          </cell>
          <cell r="D44569" t="str">
            <v>UN</v>
          </cell>
        </row>
        <row r="44570">
          <cell r="A44570" t="str">
            <v>I0000012017</v>
          </cell>
          <cell r="B44570" t="str">
            <v>ACO 1045 CH 29.00 X 29.00 X 265.00</v>
          </cell>
          <cell r="C44570" t="str">
            <v>HIBE</v>
          </cell>
          <cell r="D44570" t="str">
            <v>UN</v>
          </cell>
        </row>
        <row r="44571">
          <cell r="A44571" t="str">
            <v>I0000012018</v>
          </cell>
          <cell r="B44571" t="str">
            <v>ACO 1045 CH 23.00 X 58 X 181.00</v>
          </cell>
          <cell r="C44571" t="str">
            <v>HIBE</v>
          </cell>
          <cell r="D44571" t="str">
            <v>UN</v>
          </cell>
        </row>
        <row r="44572">
          <cell r="A44572" t="str">
            <v>I0000012019</v>
          </cell>
          <cell r="B44572" t="str">
            <v>ACO APW RE 16.00 X 1000.00</v>
          </cell>
          <cell r="C44572" t="str">
            <v>HIBE</v>
          </cell>
          <cell r="D44572" t="str">
            <v>KG</v>
          </cell>
        </row>
        <row r="44573">
          <cell r="A44573" t="str">
            <v>I0000012020</v>
          </cell>
          <cell r="B44573" t="str">
            <v>ACO 1045 CH 30.00 X 53.00 X 115.00</v>
          </cell>
          <cell r="C44573" t="str">
            <v>HIBE</v>
          </cell>
          <cell r="D44573" t="str">
            <v>UN</v>
          </cell>
        </row>
        <row r="44574">
          <cell r="A44574" t="str">
            <v>I0000012021</v>
          </cell>
          <cell r="B44574" t="str">
            <v>ACO 1045 CH 25.00 X 40.00 X 203.00</v>
          </cell>
          <cell r="C44574" t="str">
            <v>HIBE</v>
          </cell>
          <cell r="D44574" t="str">
            <v>UN</v>
          </cell>
        </row>
        <row r="44575">
          <cell r="A44575" t="str">
            <v>I0000012022</v>
          </cell>
          <cell r="B44575" t="str">
            <v>ACO 1045 CH 12.70.335.00 X 715.0</v>
          </cell>
          <cell r="C44575" t="str">
            <v>HIBE</v>
          </cell>
          <cell r="D44575" t="str">
            <v>UN</v>
          </cell>
        </row>
        <row r="44576">
          <cell r="A44576" t="str">
            <v>I0000012023</v>
          </cell>
          <cell r="B44576" t="str">
            <v>ACO 1045 CH 27.00 X 42.00 X 281.00</v>
          </cell>
          <cell r="C44576" t="str">
            <v>HIBE</v>
          </cell>
          <cell r="D44576" t="str">
            <v>UN</v>
          </cell>
        </row>
        <row r="44577">
          <cell r="A44577" t="str">
            <v>I0000012024</v>
          </cell>
          <cell r="B44577" t="str">
            <v>ACO 1045 CH 25.00 X 55.00 X 105.00</v>
          </cell>
          <cell r="C44577" t="str">
            <v>HIBE</v>
          </cell>
          <cell r="D44577" t="str">
            <v>UN</v>
          </cell>
        </row>
        <row r="44578">
          <cell r="A44578" t="str">
            <v>I0000012025</v>
          </cell>
          <cell r="B44578" t="str">
            <v>ACO 1045 CH 30.00 X 53.00 X 115.00</v>
          </cell>
          <cell r="C44578" t="str">
            <v>HIBE</v>
          </cell>
          <cell r="D44578" t="str">
            <v>UN</v>
          </cell>
        </row>
        <row r="44579">
          <cell r="A44579" t="str">
            <v>I0000012026</v>
          </cell>
          <cell r="B44579" t="str">
            <v>ACO 1045 CH 35.00 X 75.00 X 318.00</v>
          </cell>
          <cell r="C44579" t="str">
            <v>HIBE</v>
          </cell>
          <cell r="D44579" t="str">
            <v>UN</v>
          </cell>
        </row>
        <row r="44580">
          <cell r="A44580" t="str">
            <v>I0000012027</v>
          </cell>
          <cell r="B44580" t="str">
            <v>ACO 1045 RE 31.75 X 1000.00</v>
          </cell>
          <cell r="C44580" t="str">
            <v>HIBE</v>
          </cell>
          <cell r="D44580" t="str">
            <v>UN</v>
          </cell>
        </row>
        <row r="44581">
          <cell r="A44581" t="str">
            <v>I0000012028</v>
          </cell>
          <cell r="B44581" t="str">
            <v>ACO 1045 CH 3.00 X 27.00 X 260.00</v>
          </cell>
          <cell r="C44581" t="str">
            <v>HIBE</v>
          </cell>
          <cell r="D44581" t="str">
            <v>UN</v>
          </cell>
        </row>
        <row r="44582">
          <cell r="A44582" t="str">
            <v>I0000012029</v>
          </cell>
          <cell r="B44582" t="str">
            <v>MINI2 FOXCONN NT-A3850 NFB61A05H</v>
          </cell>
          <cell r="C44582" t="str">
            <v>HIBE</v>
          </cell>
          <cell r="D44582" t="str">
            <v>UN</v>
          </cell>
        </row>
        <row r="44583">
          <cell r="A44583" t="str">
            <v>I0000012030</v>
          </cell>
          <cell r="B44583" t="str">
            <v>SUPORTE ERGONOMICO NOTEBOOK</v>
          </cell>
          <cell r="C44583" t="str">
            <v>HIBE</v>
          </cell>
          <cell r="D44583" t="str">
            <v>UN</v>
          </cell>
        </row>
        <row r="44584">
          <cell r="A44584" t="str">
            <v>I0000012032</v>
          </cell>
          <cell r="B44584" t="str">
            <v>YEALINK TELEFONE T48U SIP PoE</v>
          </cell>
          <cell r="C44584" t="str">
            <v>HIBE</v>
          </cell>
          <cell r="D44584" t="str">
            <v>UN</v>
          </cell>
        </row>
        <row r="44585">
          <cell r="A44585" t="str">
            <v>I0000012033</v>
          </cell>
          <cell r="B44585" t="str">
            <v>CADEADO 45 MM</v>
          </cell>
          <cell r="C44585" t="str">
            <v>HIBE</v>
          </cell>
          <cell r="D44585" t="str">
            <v>UN</v>
          </cell>
        </row>
        <row r="44586">
          <cell r="A44586" t="str">
            <v>I0000012034</v>
          </cell>
          <cell r="B44586" t="str">
            <v>GRAMPEADOR CIS 1000</v>
          </cell>
          <cell r="C44586" t="str">
            <v>HIBE</v>
          </cell>
          <cell r="D44586" t="str">
            <v>UN</v>
          </cell>
        </row>
        <row r="44587">
          <cell r="A44587" t="str">
            <v>I0000012035</v>
          </cell>
          <cell r="B44587" t="str">
            <v>RETIFICA DO AFN-40 REF:0376 TIMER/MIN</v>
          </cell>
          <cell r="C44587" t="str">
            <v>HIBE</v>
          </cell>
          <cell r="D44587" t="str">
            <v>UN</v>
          </cell>
        </row>
        <row r="44588">
          <cell r="A44588" t="str">
            <v>I0000012036</v>
          </cell>
          <cell r="B44588" t="str">
            <v>RETIFICA DO AFN-40 REF:0375 TEMPO/C</v>
          </cell>
          <cell r="C44588" t="str">
            <v>HIBE</v>
          </cell>
          <cell r="D44588" t="str">
            <v>UN</v>
          </cell>
        </row>
        <row r="44589">
          <cell r="A44589" t="str">
            <v>I0000012037</v>
          </cell>
          <cell r="B44589" t="str">
            <v>RETIFICA DO AFN-40 REF:0377  LIGADO</v>
          </cell>
          <cell r="C44589" t="str">
            <v>HIBE</v>
          </cell>
          <cell r="D44589" t="str">
            <v>UN</v>
          </cell>
        </row>
        <row r="44590">
          <cell r="A44590" t="str">
            <v>I0000012038</v>
          </cell>
          <cell r="B44590" t="str">
            <v>RETIFICA DO AFN-50 REF: 0327 TIMER/MIN</v>
          </cell>
          <cell r="C44590" t="str">
            <v>HIBE</v>
          </cell>
          <cell r="D44590" t="str">
            <v>UN</v>
          </cell>
        </row>
        <row r="44591">
          <cell r="A44591" t="str">
            <v>I0000012039</v>
          </cell>
          <cell r="B44591" t="str">
            <v>RETIFICA DO AFN-50 REF: 0325 TEMPO/C</v>
          </cell>
          <cell r="C44591" t="str">
            <v>HIBE</v>
          </cell>
          <cell r="D44591" t="str">
            <v>UN</v>
          </cell>
        </row>
        <row r="44592">
          <cell r="A44592" t="str">
            <v>I0000012040</v>
          </cell>
          <cell r="B44592" t="str">
            <v>RETIFICA  AFN-50 REF: 0342 LIGADO/AQUECE</v>
          </cell>
          <cell r="C44592" t="str">
            <v>HIBE</v>
          </cell>
          <cell r="D44592" t="str">
            <v>UN</v>
          </cell>
        </row>
        <row r="44593">
          <cell r="A44593" t="str">
            <v>I0000012041</v>
          </cell>
          <cell r="B44593" t="str">
            <v>LAMPADA HIGH POWER A110 LED 65W 6500K</v>
          </cell>
          <cell r="C44593" t="str">
            <v>HIBE</v>
          </cell>
          <cell r="D44593" t="str">
            <v>UN</v>
          </cell>
        </row>
        <row r="44594">
          <cell r="A44594" t="str">
            <v>I0000012042</v>
          </cell>
          <cell r="B44594" t="str">
            <v>PALLET DE MADEIRA DESCARTAVEL</v>
          </cell>
          <cell r="C44594" t="str">
            <v>HIBE</v>
          </cell>
          <cell r="D44594" t="str">
            <v>UN</v>
          </cell>
        </row>
        <row r="44595">
          <cell r="A44595" t="str">
            <v>I0000012043</v>
          </cell>
          <cell r="B44595" t="str">
            <v>LUVA VICSA W9</v>
          </cell>
          <cell r="C44595" t="str">
            <v>HIBE</v>
          </cell>
          <cell r="D44595" t="str">
            <v>UN</v>
          </cell>
        </row>
        <row r="44596">
          <cell r="A44596" t="str">
            <v>I0000012044</v>
          </cell>
          <cell r="B44596" t="str">
            <v>LUVA VICSA W8</v>
          </cell>
          <cell r="C44596" t="str">
            <v>HIBE</v>
          </cell>
          <cell r="D44596" t="str">
            <v>UN</v>
          </cell>
        </row>
        <row r="44597">
          <cell r="A44597" t="str">
            <v>I0000012045</v>
          </cell>
          <cell r="B44597" t="str">
            <v>LUVA VICSA W10</v>
          </cell>
          <cell r="C44597" t="str">
            <v>HIBE</v>
          </cell>
          <cell r="D44597" t="str">
            <v>UN</v>
          </cell>
        </row>
        <row r="44598">
          <cell r="A44598" t="str">
            <v>I0000012046</v>
          </cell>
          <cell r="B44598" t="str">
            <v>AMOSTRA -  PARTYBOX JM-210D</v>
          </cell>
          <cell r="C44598" t="str">
            <v>HIBE</v>
          </cell>
          <cell r="D44598" t="str">
            <v>UN</v>
          </cell>
        </row>
        <row r="44599">
          <cell r="A44599" t="str">
            <v>I0000012047</v>
          </cell>
          <cell r="B44599" t="str">
            <v>AMOSTRA  - TORRE DE SOM W14</v>
          </cell>
          <cell r="C44599" t="str">
            <v>HIBE</v>
          </cell>
          <cell r="D44599" t="str">
            <v>UN</v>
          </cell>
        </row>
        <row r="44600">
          <cell r="A44600" t="str">
            <v>I0000012048</v>
          </cell>
          <cell r="B44600" t="str">
            <v>AMOSTRA - TORRE DE SOM AIWA  DOUBLE 10''</v>
          </cell>
          <cell r="C44600" t="str">
            <v>HIBE</v>
          </cell>
          <cell r="D44600" t="str">
            <v>UN</v>
          </cell>
        </row>
        <row r="44601">
          <cell r="A44601" t="str">
            <v>I0000012049</v>
          </cell>
          <cell r="B44601" t="str">
            <v>AMOSTRA - TORRE DE SOM AIWA  SINGLE 10''</v>
          </cell>
          <cell r="C44601" t="str">
            <v>HIBE</v>
          </cell>
          <cell r="D44601" t="str">
            <v>UN</v>
          </cell>
        </row>
        <row r="44602">
          <cell r="A44602" t="str">
            <v>I0000012050</v>
          </cell>
          <cell r="B44602" t="str">
            <v>AMOSTRA - BOOMBOX B59</v>
          </cell>
          <cell r="C44602" t="str">
            <v>HIBE</v>
          </cell>
          <cell r="D44602" t="str">
            <v>UN</v>
          </cell>
        </row>
        <row r="44603">
          <cell r="A44603" t="str">
            <v>I0000012051</v>
          </cell>
          <cell r="B44603" t="str">
            <v>AMOSTRA - BOOMBOX AWS-BBS-01-GR</v>
          </cell>
          <cell r="C44603" t="str">
            <v>HIBE</v>
          </cell>
          <cell r="D44603" t="str">
            <v>UN</v>
          </cell>
        </row>
        <row r="44604">
          <cell r="A44604" t="str">
            <v>I0000012052</v>
          </cell>
          <cell r="B44604" t="str">
            <v>AMOSTRA - BOOMBOX AWS-BBS-01-BG</v>
          </cell>
          <cell r="C44604" t="str">
            <v>HIBE</v>
          </cell>
          <cell r="D44604" t="str">
            <v>UN</v>
          </cell>
        </row>
        <row r="44605">
          <cell r="A44605" t="str">
            <v>I0000012053</v>
          </cell>
          <cell r="B44605" t="str">
            <v>AMOSTRA - BOOMBOX AWS-BBS-01-LBL</v>
          </cell>
          <cell r="C44605" t="str">
            <v>HIBE</v>
          </cell>
          <cell r="D44605" t="str">
            <v>UN</v>
          </cell>
        </row>
        <row r="44606">
          <cell r="A44606" t="str">
            <v>I0000012054</v>
          </cell>
          <cell r="B44606" t="str">
            <v>AMOSTRA - CM-550</v>
          </cell>
          <cell r="C44606" t="str">
            <v>HIBE</v>
          </cell>
          <cell r="D44606" t="str">
            <v>UN</v>
          </cell>
        </row>
        <row r="44607">
          <cell r="A44607" t="str">
            <v>I0000012055</v>
          </cell>
          <cell r="B44607" t="str">
            <v>AMOSTRA - BOOMBOX AWS-BBS-01 (OUTSIDE)</v>
          </cell>
          <cell r="C44607" t="str">
            <v>HIBE</v>
          </cell>
          <cell r="D44607" t="str">
            <v>UN</v>
          </cell>
        </row>
        <row r="44608">
          <cell r="A44608" t="str">
            <v>I0000012056</v>
          </cell>
          <cell r="B44608" t="str">
            <v>AMOSTRA - ALCA BBS-01</v>
          </cell>
          <cell r="C44608" t="str">
            <v>HIBE</v>
          </cell>
          <cell r="D44608" t="str">
            <v>UN</v>
          </cell>
        </row>
        <row r="44609">
          <cell r="A44609" t="str">
            <v>I0000012057</v>
          </cell>
          <cell r="B44609" t="str">
            <v>JARRA DE VIDRO 1 LITRO COM TAMPA E ALCA</v>
          </cell>
          <cell r="C44609" t="str">
            <v>HIBE</v>
          </cell>
          <cell r="D44609" t="str">
            <v>UN</v>
          </cell>
        </row>
        <row r="44610">
          <cell r="A44610" t="str">
            <v>I0000012058</v>
          </cell>
          <cell r="B44610" t="str">
            <v>ESPACADOR TRELICA TG8L 6M</v>
          </cell>
          <cell r="C44610" t="str">
            <v>HIBE</v>
          </cell>
          <cell r="D44610" t="str">
            <v>PEÇ</v>
          </cell>
        </row>
        <row r="44611">
          <cell r="A44611" t="str">
            <v>I0000012060</v>
          </cell>
          <cell r="B44611" t="str">
            <v>TRAVA-QUEDA TIPO DESLIZANTE CORDA 12MM</v>
          </cell>
          <cell r="C44611" t="str">
            <v>HIBE</v>
          </cell>
          <cell r="D44611" t="str">
            <v>UN</v>
          </cell>
        </row>
        <row r="44612">
          <cell r="A44612" t="str">
            <v>I0000012061</v>
          </cell>
          <cell r="B44612" t="str">
            <v>MOSQUETAO AÇO DE SEG TRAVA DUPLA</v>
          </cell>
          <cell r="C44612" t="str">
            <v>HIBE</v>
          </cell>
          <cell r="D44612" t="str">
            <v>UN</v>
          </cell>
        </row>
        <row r="44613">
          <cell r="A44613" t="str">
            <v>I0000012062</v>
          </cell>
          <cell r="B44613" t="str">
            <v>FITA DE ANCORAGEM 120 CM</v>
          </cell>
          <cell r="C44613" t="str">
            <v>HIBE</v>
          </cell>
          <cell r="D44613" t="str">
            <v>UN</v>
          </cell>
        </row>
        <row r="44614">
          <cell r="A44614" t="str">
            <v>I0000012065</v>
          </cell>
          <cell r="B44614" t="str">
            <v>CONCRETO FCK 35MPA</v>
          </cell>
          <cell r="C44614" t="str">
            <v>HIBE</v>
          </cell>
          <cell r="D44614" t="str">
            <v>M3</v>
          </cell>
        </row>
        <row r="44615">
          <cell r="A44615" t="str">
            <v>I0000012066</v>
          </cell>
          <cell r="B44615" t="str">
            <v>METALON CH 16 60X60 GALVANIZADO</v>
          </cell>
          <cell r="C44615" t="str">
            <v>HIBE</v>
          </cell>
          <cell r="D44615" t="str">
            <v>UN</v>
          </cell>
        </row>
        <row r="44616">
          <cell r="A44616" t="str">
            <v>I0000012067</v>
          </cell>
          <cell r="B44616" t="str">
            <v>OLEO LUBRAX UTILE OT - C/ 200L</v>
          </cell>
          <cell r="C44616" t="str">
            <v>HIBE</v>
          </cell>
          <cell r="D44616" t="str">
            <v>UN</v>
          </cell>
        </row>
        <row r="44617">
          <cell r="A44617" t="str">
            <v>I0000012068</v>
          </cell>
          <cell r="B44617" t="str">
            <v>TRAVA ROLAMENTO 660 - 15G</v>
          </cell>
          <cell r="C44617" t="str">
            <v>HIBE</v>
          </cell>
          <cell r="D44617" t="str">
            <v>UN</v>
          </cell>
        </row>
        <row r="44618">
          <cell r="A44618" t="str">
            <v>I0000012069</v>
          </cell>
          <cell r="B44618" t="str">
            <v>TRAVA ROLAMENTO 660 - 50G</v>
          </cell>
          <cell r="C44618" t="str">
            <v>HIBE</v>
          </cell>
          <cell r="D44618" t="str">
            <v>UN</v>
          </cell>
        </row>
        <row r="44619">
          <cell r="A44619" t="str">
            <v>I0000012070</v>
          </cell>
          <cell r="B44619" t="str">
            <v>SOQUETE RECEPTACULO E27 PORCELANA TH50</v>
          </cell>
          <cell r="C44619" t="str">
            <v>HIBE</v>
          </cell>
          <cell r="D44619" t="str">
            <v>UN</v>
          </cell>
        </row>
        <row r="44620">
          <cell r="A44620" t="str">
            <v>I0000012071</v>
          </cell>
          <cell r="B44620" t="str">
            <v>ADAPTADOR SOQUETE RECEPTACULO E40 P/ E27</v>
          </cell>
          <cell r="C44620" t="str">
            <v>HIBE</v>
          </cell>
          <cell r="D44620" t="str">
            <v>UN</v>
          </cell>
        </row>
        <row r="44621">
          <cell r="A44621" t="str">
            <v>I0000012072</v>
          </cell>
          <cell r="B44621" t="str">
            <v>BARRA CHATA GALVANIZADA 1 X 3/8"</v>
          </cell>
          <cell r="C44621" t="str">
            <v>HIBE</v>
          </cell>
          <cell r="D44621" t="str">
            <v>UN</v>
          </cell>
        </row>
        <row r="44622">
          <cell r="A44622" t="str">
            <v>I0000012073</v>
          </cell>
          <cell r="B44622" t="str">
            <v>REGULADOR PRESSAO PNEUMATICO - MC104-D00</v>
          </cell>
          <cell r="C44622" t="str">
            <v>HIBE</v>
          </cell>
          <cell r="D44622" t="str">
            <v>UN</v>
          </cell>
        </row>
        <row r="44623">
          <cell r="A44623" t="str">
            <v>I0000012074</v>
          </cell>
          <cell r="B44623" t="str">
            <v>MANOMETRO 0-10 BAR - COD: M043-P10</v>
          </cell>
          <cell r="C44623" t="str">
            <v>HIBE</v>
          </cell>
          <cell r="D44623" t="str">
            <v>UN</v>
          </cell>
        </row>
        <row r="44624">
          <cell r="A44624" t="str">
            <v>I0000012075</v>
          </cell>
          <cell r="B44624" t="str">
            <v>FILTRO/REGULADOR/LUBRIFICADOR-MC104-C-5</v>
          </cell>
          <cell r="C44624" t="str">
            <v>HIBE</v>
          </cell>
          <cell r="D44624" t="str">
            <v>UN</v>
          </cell>
        </row>
        <row r="44625">
          <cell r="A44625" t="str">
            <v>I0000012076</v>
          </cell>
          <cell r="B44625" t="str">
            <v>TUBO ACO CARBONO PRETO DIN 2440 C/C Ø 8"</v>
          </cell>
          <cell r="C44625" t="str">
            <v>HIBE</v>
          </cell>
          <cell r="D44625" t="str">
            <v>UN</v>
          </cell>
        </row>
        <row r="44626">
          <cell r="A44626" t="str">
            <v>I0000012077</v>
          </cell>
          <cell r="B44626" t="str">
            <v>TUBO ACO CARBONO PRETO DIN 2440 C/C -Ø6"</v>
          </cell>
          <cell r="C44626" t="str">
            <v>HIBE</v>
          </cell>
          <cell r="D44626" t="str">
            <v>UN</v>
          </cell>
        </row>
        <row r="44627">
          <cell r="A44627" t="str">
            <v>I0000012078</v>
          </cell>
          <cell r="B44627" t="str">
            <v>TUBO ACO CARB PT DIN 2440 C/C - Ø 2.1/2"</v>
          </cell>
          <cell r="C44627" t="str">
            <v>HIBE</v>
          </cell>
          <cell r="D44627" t="str">
            <v>UN</v>
          </cell>
        </row>
        <row r="44628">
          <cell r="A44628" t="str">
            <v>I0000012079</v>
          </cell>
          <cell r="B44628" t="str">
            <v>TUBO ACO CARBONO PRETO DIN 2440 C/C -Ø2"</v>
          </cell>
          <cell r="C44628" t="str">
            <v>HIBE</v>
          </cell>
          <cell r="D44628" t="str">
            <v>UN</v>
          </cell>
        </row>
        <row r="44629">
          <cell r="A44629" t="str">
            <v>I0000012080</v>
          </cell>
          <cell r="B44629" t="str">
            <v>ACOPLAMENTO RIGIDO - Ø 8"</v>
          </cell>
          <cell r="C44629" t="str">
            <v>HIBE</v>
          </cell>
          <cell r="D44629" t="str">
            <v>UN</v>
          </cell>
        </row>
        <row r="44630">
          <cell r="A44630" t="str">
            <v>I0000012081</v>
          </cell>
          <cell r="B44630" t="str">
            <v>ACOPLAMENTO RIGIDO - Ø 6"</v>
          </cell>
          <cell r="C44630" t="str">
            <v>HIBE</v>
          </cell>
          <cell r="D44630" t="str">
            <v>UN</v>
          </cell>
        </row>
        <row r="44631">
          <cell r="A44631" t="str">
            <v>I0000012082</v>
          </cell>
          <cell r="B44631" t="str">
            <v>ACOPLAMENTO RIGIDO - Ø 2"</v>
          </cell>
          <cell r="C44631" t="str">
            <v>HIBE</v>
          </cell>
          <cell r="D44631" t="str">
            <v>UN</v>
          </cell>
        </row>
        <row r="44632">
          <cell r="A44632" t="str">
            <v>I0000012083</v>
          </cell>
          <cell r="B44632" t="str">
            <v>ACOPLAMENTO RIGIDO - Ø 2.1/2"</v>
          </cell>
          <cell r="C44632" t="str">
            <v>HIBE</v>
          </cell>
          <cell r="D44632" t="str">
            <v>UN</v>
          </cell>
        </row>
        <row r="44633">
          <cell r="A44633" t="str">
            <v>I0000012084</v>
          </cell>
          <cell r="B44633" t="str">
            <v>BICO SPRINKLER ESFR PENDENTE K-14 -</v>
          </cell>
          <cell r="C44633" t="str">
            <v>HIBE</v>
          </cell>
          <cell r="D44633" t="str">
            <v>UN</v>
          </cell>
        </row>
        <row r="44634">
          <cell r="A44634" t="str">
            <v>I0000012085</v>
          </cell>
          <cell r="B44634" t="str">
            <v>BICO SPRINKLER ESFR UP RIGHT K-14 -</v>
          </cell>
          <cell r="C44634" t="str">
            <v>HIBE</v>
          </cell>
          <cell r="D44634" t="str">
            <v>UN</v>
          </cell>
        </row>
        <row r="44635">
          <cell r="A44635" t="str">
            <v>I0000012086</v>
          </cell>
          <cell r="B44635" t="str">
            <v>BICO SPRINKLER ESFR PENDENTE K-16,8</v>
          </cell>
          <cell r="C44635" t="str">
            <v>HIBE</v>
          </cell>
          <cell r="D44635" t="str">
            <v>UN</v>
          </cell>
        </row>
        <row r="44636">
          <cell r="A44636" t="str">
            <v>I0000012087</v>
          </cell>
          <cell r="B44636" t="str">
            <v>BICO SPRINKLER ESFR PENDENTE K-25,2</v>
          </cell>
          <cell r="C44636" t="str">
            <v>HIBE</v>
          </cell>
          <cell r="D44636" t="str">
            <v>UN</v>
          </cell>
        </row>
        <row r="44637">
          <cell r="A44637" t="str">
            <v>I0000012088</v>
          </cell>
          <cell r="B44637" t="str">
            <v>TEE  RANHURADO - Ø 8 X 8 X 8"</v>
          </cell>
          <cell r="C44637" t="str">
            <v>HIBE</v>
          </cell>
          <cell r="D44637" t="str">
            <v>UN</v>
          </cell>
        </row>
        <row r="44638">
          <cell r="A44638" t="str">
            <v>I0000012089</v>
          </cell>
          <cell r="B44638" t="str">
            <v>TEE  RANHURADO - Ø 6 X 6 X 6"</v>
          </cell>
          <cell r="C44638" t="str">
            <v>HIBE</v>
          </cell>
          <cell r="D44638" t="str">
            <v>UN</v>
          </cell>
        </row>
        <row r="44639">
          <cell r="A44639" t="str">
            <v>I0000012090</v>
          </cell>
          <cell r="B44639" t="str">
            <v>CURVA 90°  RANHURADO - Ø 8 "</v>
          </cell>
          <cell r="C44639" t="str">
            <v>HIBE</v>
          </cell>
          <cell r="D44639" t="str">
            <v>UN</v>
          </cell>
        </row>
        <row r="44640">
          <cell r="A44640" t="str">
            <v>I0000012091</v>
          </cell>
          <cell r="B44640" t="str">
            <v>CURVA 90°  RANHURADO - Ø 6 "</v>
          </cell>
          <cell r="C44640" t="str">
            <v>HIBE</v>
          </cell>
          <cell r="D44640" t="str">
            <v>UN</v>
          </cell>
        </row>
        <row r="44641">
          <cell r="A44641" t="str">
            <v>I0000012092</v>
          </cell>
          <cell r="B44641" t="str">
            <v>SAIDA PARA SPRINKLER - Ø 2" X 3/4"</v>
          </cell>
          <cell r="C44641" t="str">
            <v>HIBE</v>
          </cell>
          <cell r="D44641" t="str">
            <v>UN</v>
          </cell>
        </row>
        <row r="44642">
          <cell r="A44642" t="str">
            <v>I0000012093</v>
          </cell>
          <cell r="B44642" t="str">
            <v>SAIDA PARA SPRINKLER - Ø 2.1/2" X 3/4"</v>
          </cell>
          <cell r="C44642" t="str">
            <v>HIBE</v>
          </cell>
          <cell r="D44642" t="str">
            <v>UN</v>
          </cell>
        </row>
        <row r="44643">
          <cell r="A44643" t="str">
            <v>I0000012094</v>
          </cell>
          <cell r="B44643" t="str">
            <v>SAIDA PARA SPRINKLER - Ø 2.1/2" X 1"</v>
          </cell>
          <cell r="C44643" t="str">
            <v>HIBE</v>
          </cell>
          <cell r="D44643" t="str">
            <v>UN</v>
          </cell>
        </row>
        <row r="44644">
          <cell r="A44644" t="str">
            <v>I0000012095</v>
          </cell>
          <cell r="B44644" t="str">
            <v>CAP RANHURADO  - Ø 8"</v>
          </cell>
          <cell r="C44644" t="str">
            <v>HIBE</v>
          </cell>
          <cell r="D44644" t="str">
            <v>UN</v>
          </cell>
        </row>
        <row r="44645">
          <cell r="A44645" t="str">
            <v>I0000012096</v>
          </cell>
          <cell r="B44645" t="str">
            <v>CAP RANHURADO  - Ø 6"</v>
          </cell>
          <cell r="C44645" t="str">
            <v>HIBE</v>
          </cell>
          <cell r="D44645" t="str">
            <v>UN</v>
          </cell>
        </row>
        <row r="44646">
          <cell r="A44646" t="str">
            <v>I0000012097</v>
          </cell>
          <cell r="B44646" t="str">
            <v>CAP RANHURADO  - Ø 2"</v>
          </cell>
          <cell r="C44646" t="str">
            <v>HIBE</v>
          </cell>
          <cell r="D44646" t="str">
            <v>UN</v>
          </cell>
        </row>
        <row r="44647">
          <cell r="A44647" t="str">
            <v>I0000012098</v>
          </cell>
          <cell r="B44647" t="str">
            <v>TEE MECANICO C/ SAIDA RANHURADA  Ø6 X 2"</v>
          </cell>
          <cell r="C44647" t="str">
            <v>HIBE</v>
          </cell>
          <cell r="D44647" t="str">
            <v>UN</v>
          </cell>
        </row>
        <row r="44648">
          <cell r="A44648" t="str">
            <v>I0000012099</v>
          </cell>
          <cell r="B44648" t="str">
            <v>TEE MECANICO C/ SAIDA RANHURADA 6X2.1/2"</v>
          </cell>
          <cell r="C44648" t="str">
            <v>HIBE</v>
          </cell>
          <cell r="D44648" t="str">
            <v>UN</v>
          </cell>
        </row>
        <row r="44649">
          <cell r="A44649" t="str">
            <v>I0000012100</v>
          </cell>
          <cell r="B44649" t="str">
            <v>CRUZETA MECÂNICA - RAN X RAN Ø 6 X 2"</v>
          </cell>
          <cell r="C44649" t="str">
            <v>HIBE</v>
          </cell>
          <cell r="D44649" t="str">
            <v>UN</v>
          </cell>
        </row>
        <row r="44650">
          <cell r="A44650" t="str">
            <v>I0000012101</v>
          </cell>
          <cell r="B44650" t="str">
            <v>VALVULA DE GOVERNO E ALARME COMPLETA Ø6"</v>
          </cell>
          <cell r="C44650" t="str">
            <v>HIBE</v>
          </cell>
          <cell r="D44650" t="str">
            <v>UN</v>
          </cell>
        </row>
        <row r="44651">
          <cell r="A44651" t="str">
            <v>I0000012102</v>
          </cell>
          <cell r="B44651" t="str">
            <v>VEDA ROSCA 19 X 50 MTS</v>
          </cell>
          <cell r="C44651" t="str">
            <v>HIBE</v>
          </cell>
          <cell r="D44651" t="str">
            <v>UN</v>
          </cell>
        </row>
        <row r="44652">
          <cell r="A44652" t="str">
            <v>I0000012103</v>
          </cell>
          <cell r="B44652" t="str">
            <v>LUBRIFICANTE P/ CONEXÕES GROOVED 2,4 KG</v>
          </cell>
          <cell r="C44652" t="str">
            <v>HIBE</v>
          </cell>
          <cell r="D44652" t="str">
            <v>UN</v>
          </cell>
        </row>
        <row r="44653">
          <cell r="A44653" t="str">
            <v>I0000012104</v>
          </cell>
          <cell r="B44653" t="str">
            <v>VALVULA BORBOLETA RANHURADO 6"</v>
          </cell>
          <cell r="C44653" t="str">
            <v>HIBE</v>
          </cell>
          <cell r="D44653" t="str">
            <v>UN</v>
          </cell>
        </row>
        <row r="44654">
          <cell r="A44654" t="str">
            <v>I0000012105</v>
          </cell>
          <cell r="B44654" t="str">
            <v>VALVULA GAVETA C/ HASTE ACD 8" C/ FLANGE</v>
          </cell>
          <cell r="C44654" t="str">
            <v>HIBE</v>
          </cell>
          <cell r="D44654" t="str">
            <v>UN</v>
          </cell>
        </row>
        <row r="44655">
          <cell r="A44655" t="str">
            <v>I0000012106</v>
          </cell>
          <cell r="B44655" t="str">
            <v>FLANGE RANHURADA 8"</v>
          </cell>
          <cell r="C44655" t="str">
            <v>HIBE</v>
          </cell>
          <cell r="D44655" t="str">
            <v>UN</v>
          </cell>
        </row>
        <row r="44656">
          <cell r="A44656" t="str">
            <v>I0000012107</v>
          </cell>
          <cell r="B44656" t="str">
            <v>SERVICO DE SOLDA EM FORMA DE ALUMINIO</v>
          </cell>
          <cell r="C44656" t="str">
            <v>SERV</v>
          </cell>
          <cell r="D44656" t="str">
            <v>UN</v>
          </cell>
        </row>
        <row r="44657">
          <cell r="A44657" t="str">
            <v>I0000012108</v>
          </cell>
          <cell r="B44657" t="str">
            <v>SERVICO MANUTENCAO DE SERVOMOTOR</v>
          </cell>
          <cell r="C44657" t="str">
            <v>SERV</v>
          </cell>
          <cell r="D44657" t="str">
            <v>UN</v>
          </cell>
        </row>
        <row r="44658">
          <cell r="A44658" t="str">
            <v>I0000012109</v>
          </cell>
          <cell r="B44658" t="str">
            <v>ERN 1387-2048</v>
          </cell>
          <cell r="C44658" t="str">
            <v>HIBE</v>
          </cell>
          <cell r="D44658" t="str">
            <v>UN</v>
          </cell>
        </row>
        <row r="44659">
          <cell r="A44659" t="str">
            <v>I0000012110</v>
          </cell>
          <cell r="B44659" t="str">
            <v>CONECTOR 004822</v>
          </cell>
          <cell r="C44659" t="str">
            <v>HIBE</v>
          </cell>
          <cell r="D44659" t="str">
            <v>PEÇ</v>
          </cell>
        </row>
        <row r="44660">
          <cell r="A44660" t="str">
            <v>I0000012111</v>
          </cell>
          <cell r="B44660" t="str">
            <v>ANALISE DE CAIXA SEPARADORA AGUA/OLEO</v>
          </cell>
          <cell r="C44660" t="str">
            <v>SERV</v>
          </cell>
          <cell r="D44660" t="str">
            <v>UN</v>
          </cell>
        </row>
        <row r="44661">
          <cell r="A44661" t="str">
            <v>I0000012112</v>
          </cell>
          <cell r="B44661" t="str">
            <v>PARALELEPIPEDO</v>
          </cell>
          <cell r="C44661" t="str">
            <v>HIBE</v>
          </cell>
          <cell r="D44661" t="str">
            <v>UN</v>
          </cell>
        </row>
        <row r="44662">
          <cell r="A44662" t="str">
            <v>I0000012114</v>
          </cell>
          <cell r="B44662" t="str">
            <v>BATERIA  DE 6 V , 225 AMP FRACIONARIA</v>
          </cell>
          <cell r="C44662" t="str">
            <v>HIBE</v>
          </cell>
          <cell r="D44662" t="str">
            <v>UN</v>
          </cell>
        </row>
        <row r="44663">
          <cell r="A44663" t="str">
            <v>I0000012115</v>
          </cell>
          <cell r="B44663" t="str">
            <v>ACO H13 CH 48.00 x 132.00 x 132.00</v>
          </cell>
          <cell r="C44663" t="str">
            <v>HIBE</v>
          </cell>
          <cell r="D44663" t="str">
            <v>UN</v>
          </cell>
        </row>
        <row r="44664">
          <cell r="A44664" t="str">
            <v>I0000012116</v>
          </cell>
          <cell r="B44664" t="str">
            <v>ACO H13 CH 23.00 x 110.00 x 132.00</v>
          </cell>
          <cell r="C44664" t="str">
            <v>HIBE</v>
          </cell>
          <cell r="D44664" t="str">
            <v>UN</v>
          </cell>
        </row>
        <row r="44665">
          <cell r="A44665" t="str">
            <v>I0000012117</v>
          </cell>
          <cell r="B44665" t="str">
            <v>ACO H13 CH 36.00 x 46.00 x 94.00</v>
          </cell>
          <cell r="C44665" t="str">
            <v>HIBE</v>
          </cell>
          <cell r="D44665" t="str">
            <v>UN</v>
          </cell>
        </row>
        <row r="44666">
          <cell r="A44666" t="str">
            <v>I0000012118</v>
          </cell>
          <cell r="B44666" t="str">
            <v>ACO H13 CH 16.00 x 110.00 x 135.00</v>
          </cell>
          <cell r="C44666" t="str">
            <v>HIBE</v>
          </cell>
          <cell r="D44666" t="str">
            <v>UN</v>
          </cell>
        </row>
        <row r="44667">
          <cell r="A44667" t="str">
            <v>I0000012119</v>
          </cell>
          <cell r="B44667" t="str">
            <v>ACO H13 CH 16.00 x 80.00 x 121.00</v>
          </cell>
          <cell r="C44667" t="str">
            <v>HIBE</v>
          </cell>
          <cell r="D44667" t="str">
            <v>UN</v>
          </cell>
        </row>
        <row r="44668">
          <cell r="A44668" t="str">
            <v>I0000012120</v>
          </cell>
          <cell r="B44668" t="str">
            <v>ACO H13 CH 16.00 x 95.00 x 110.00</v>
          </cell>
          <cell r="C44668" t="str">
            <v>HIBE</v>
          </cell>
          <cell r="D44668" t="str">
            <v>UN</v>
          </cell>
        </row>
        <row r="44669">
          <cell r="A44669" t="str">
            <v>I0000012121</v>
          </cell>
          <cell r="B44669" t="str">
            <v>ACO H13 CH 20.00 x 72.00 x 115.00</v>
          </cell>
          <cell r="C44669" t="str">
            <v>HIBE</v>
          </cell>
          <cell r="D44669" t="str">
            <v>UN</v>
          </cell>
        </row>
        <row r="44670">
          <cell r="A44670" t="str">
            <v>I0000012122</v>
          </cell>
          <cell r="B44670" t="str">
            <v>ACO H13 CH 26.00 x 95.00 x 141.00</v>
          </cell>
          <cell r="C44670" t="str">
            <v>HIBE</v>
          </cell>
          <cell r="D44670" t="str">
            <v>UN</v>
          </cell>
        </row>
        <row r="44671">
          <cell r="A44671" t="str">
            <v>I0000012123</v>
          </cell>
          <cell r="B44671" t="str">
            <v>ACO H13 CH 26.00 x 66.00 x 75.00</v>
          </cell>
          <cell r="C44671" t="str">
            <v>HIBE</v>
          </cell>
          <cell r="D44671" t="str">
            <v>UN</v>
          </cell>
        </row>
        <row r="44672">
          <cell r="A44672" t="str">
            <v>I0000012124</v>
          </cell>
          <cell r="B44672" t="str">
            <v>CADEIRA GIRATORIA YON 47101 CAVALETTI</v>
          </cell>
          <cell r="C44672" t="str">
            <v>HIBE</v>
          </cell>
          <cell r="D44672" t="str">
            <v>UN</v>
          </cell>
        </row>
        <row r="44673">
          <cell r="A44673" t="str">
            <v>I0000012125</v>
          </cell>
          <cell r="B44673" t="str">
            <v>TRIM VAL GOV FECHADO AV1-300 4 E 6 TYCO</v>
          </cell>
          <cell r="C44673" t="str">
            <v>HIBE</v>
          </cell>
          <cell r="D44673" t="str">
            <v>UN</v>
          </cell>
        </row>
        <row r="44674">
          <cell r="A44674" t="str">
            <v>I0000012126</v>
          </cell>
          <cell r="B44674" t="str">
            <v>CAMARA DE RETARDO</v>
          </cell>
          <cell r="C44674" t="str">
            <v>HIBE</v>
          </cell>
          <cell r="D44674" t="str">
            <v>UN</v>
          </cell>
        </row>
        <row r="44675">
          <cell r="A44675" t="str">
            <v>I0000012127</v>
          </cell>
          <cell r="B44675" t="str">
            <v>MOTOR DE ALARME G/G HD 3/4</v>
          </cell>
          <cell r="C44675" t="str">
            <v>HIBE</v>
          </cell>
          <cell r="D44675" t="str">
            <v>UN</v>
          </cell>
        </row>
        <row r="44676">
          <cell r="A44676" t="str">
            <v>I0000012128</v>
          </cell>
          <cell r="B44676" t="str">
            <v>VALVULA DE GOV AV 1-300 *6 RH</v>
          </cell>
          <cell r="C44676" t="str">
            <v>HIBE</v>
          </cell>
          <cell r="D44676" t="str">
            <v>UN</v>
          </cell>
        </row>
        <row r="44677">
          <cell r="A44677" t="str">
            <v>I0000012129</v>
          </cell>
          <cell r="B44677" t="str">
            <v>AMOSTRA 86" UHD GOOGLE TV</v>
          </cell>
          <cell r="C44677" t="str">
            <v>HIBE</v>
          </cell>
          <cell r="D44677" t="str">
            <v>UN</v>
          </cell>
        </row>
        <row r="44678">
          <cell r="A44678" t="str">
            <v>I0000012130</v>
          </cell>
          <cell r="B44678" t="str">
            <v>AMOSTRA 86" UHD MINI LED TV</v>
          </cell>
          <cell r="C44678" t="str">
            <v>HIBE</v>
          </cell>
          <cell r="D44678" t="str">
            <v>UN</v>
          </cell>
        </row>
        <row r="44679">
          <cell r="A44679" t="str">
            <v>I0000012131</v>
          </cell>
          <cell r="B44679" t="str">
            <v>EMPILHADEIRA ELETRICA FMX17</v>
          </cell>
          <cell r="C44679" t="str">
            <v>DIEN</v>
          </cell>
          <cell r="D44679" t="str">
            <v>UN</v>
          </cell>
        </row>
        <row r="44680">
          <cell r="A44680" t="str">
            <v>I0000012134</v>
          </cell>
          <cell r="B44680" t="str">
            <v>TERMORREGULADOR DE TEMP STC-9 OLEO</v>
          </cell>
          <cell r="C44680" t="str">
            <v>DIEN</v>
          </cell>
          <cell r="D44680" t="str">
            <v>UN</v>
          </cell>
        </row>
        <row r="44681">
          <cell r="A44681" t="str">
            <v>I0000012135</v>
          </cell>
          <cell r="B44681" t="str">
            <v>SECADOR MODELO TJS-200 380V-60HZ MA  RCA</v>
          </cell>
          <cell r="C44681" t="str">
            <v>DIEN</v>
          </cell>
          <cell r="D44681" t="str">
            <v>UN</v>
          </cell>
        </row>
        <row r="44682">
          <cell r="A44682" t="str">
            <v>I0000012136</v>
          </cell>
          <cell r="B44682" t="str">
            <v>CLP - JZ20-J-R31</v>
          </cell>
          <cell r="C44682" t="str">
            <v>HIBE</v>
          </cell>
          <cell r="D44682" t="str">
            <v>UN</v>
          </cell>
        </row>
        <row r="44683">
          <cell r="A44683" t="str">
            <v>I0000012137</v>
          </cell>
          <cell r="B44683" t="str">
            <v>MINI LAMPADA LED - BA9S 24VDC/VCC - AZUL</v>
          </cell>
          <cell r="C44683" t="str">
            <v>HIBE</v>
          </cell>
          <cell r="D44683" t="str">
            <v>UN</v>
          </cell>
        </row>
        <row r="44684">
          <cell r="A44684" t="str">
            <v>I0000012138</v>
          </cell>
          <cell r="B44684" t="str">
            <v>MANGUEIRA MONTADA AQUECEDOR-01</v>
          </cell>
          <cell r="C44684" t="str">
            <v>HIBE</v>
          </cell>
          <cell r="D44684" t="str">
            <v>UN</v>
          </cell>
        </row>
        <row r="44685">
          <cell r="A44685" t="str">
            <v>I0000012139</v>
          </cell>
          <cell r="B44685" t="str">
            <v>CONEXAO-REF. ENGATE ERFC 1/4" NPT</v>
          </cell>
          <cell r="C44685" t="str">
            <v>HIBE</v>
          </cell>
          <cell r="D44685" t="str">
            <v>UN</v>
          </cell>
        </row>
        <row r="44686">
          <cell r="A44686" t="str">
            <v>I0000012140</v>
          </cell>
          <cell r="B44686" t="str">
            <v>CONTROLADOR - TLK31</v>
          </cell>
          <cell r="C44686" t="str">
            <v>HIBE</v>
          </cell>
          <cell r="D44686" t="str">
            <v>UN</v>
          </cell>
        </row>
        <row r="44687">
          <cell r="A44687" t="str">
            <v>I0000012141</v>
          </cell>
          <cell r="B44687" t="str">
            <v>LUVA SEG DA11100 POLIFLEX CZ CA26924 Nº7</v>
          </cell>
          <cell r="C44687" t="str">
            <v>HIBE</v>
          </cell>
          <cell r="D44687" t="str">
            <v>UN</v>
          </cell>
        </row>
        <row r="44688">
          <cell r="A44688" t="str">
            <v>I0000012142</v>
          </cell>
          <cell r="B44688" t="str">
            <v>LUVA SEG DA11100 POLIFLEX CZ CA26924 Nº8</v>
          </cell>
          <cell r="C44688" t="str">
            <v>HIBE</v>
          </cell>
          <cell r="D44688" t="str">
            <v>UN</v>
          </cell>
        </row>
        <row r="44689">
          <cell r="A44689" t="str">
            <v>I0000012143</v>
          </cell>
          <cell r="B44689" t="str">
            <v>LUVA SEG DA11100 POLIFLEX CZ CA26924 Nº9</v>
          </cell>
          <cell r="C44689" t="str">
            <v>HIBE</v>
          </cell>
          <cell r="D44689" t="str">
            <v>UN</v>
          </cell>
        </row>
        <row r="44690">
          <cell r="A44690" t="str">
            <v>I0000012144</v>
          </cell>
          <cell r="B44690" t="str">
            <v>LUVA SEG DA11100 POLIFLEX CZ CA26924Nº10</v>
          </cell>
          <cell r="C44690" t="str">
            <v>HIBE</v>
          </cell>
          <cell r="D44690" t="str">
            <v>UN</v>
          </cell>
        </row>
        <row r="44691">
          <cell r="A44691" t="str">
            <v>I0000012145</v>
          </cell>
          <cell r="B44691" t="str">
            <v>SERV RETIFICA DO AFN-40 REF:0375</v>
          </cell>
          <cell r="C44691" t="str">
            <v>SERV</v>
          </cell>
          <cell r="D44691" t="str">
            <v>UN</v>
          </cell>
        </row>
        <row r="44692">
          <cell r="A44692" t="str">
            <v>I0000012146</v>
          </cell>
          <cell r="B44692" t="str">
            <v>SERV RETIFICA DO AFN-40 REF:0377</v>
          </cell>
          <cell r="C44692" t="str">
            <v>SERV</v>
          </cell>
          <cell r="D44692" t="str">
            <v>UN</v>
          </cell>
        </row>
        <row r="44693">
          <cell r="A44693" t="str">
            <v>I0000012147</v>
          </cell>
          <cell r="B44693" t="str">
            <v>SERV RETIFICA DO AFN-50 REF: 0327</v>
          </cell>
          <cell r="C44693" t="str">
            <v>SERV</v>
          </cell>
          <cell r="D44693" t="str">
            <v>UN</v>
          </cell>
        </row>
        <row r="44694">
          <cell r="A44694" t="str">
            <v>I0000012148</v>
          </cell>
          <cell r="B44694" t="str">
            <v>SERV RETIFICA DO AFN-50 REF: 0325</v>
          </cell>
          <cell r="C44694" t="str">
            <v>SERV</v>
          </cell>
          <cell r="D44694" t="str">
            <v>UN</v>
          </cell>
        </row>
        <row r="44695">
          <cell r="A44695" t="str">
            <v>I0000012149</v>
          </cell>
          <cell r="B44695" t="str">
            <v>SERV RETIFICA  AFN-50 REF: 0342</v>
          </cell>
          <cell r="C44695" t="str">
            <v>SERV</v>
          </cell>
          <cell r="D44695" t="str">
            <v>UN</v>
          </cell>
        </row>
        <row r="44696">
          <cell r="A44696" t="str">
            <v>I0000012150</v>
          </cell>
          <cell r="B44696" t="str">
            <v>REDUTOR ASTEN - RELACAO 1:16</v>
          </cell>
          <cell r="C44696" t="str">
            <v>HIBE</v>
          </cell>
          <cell r="D44696" t="str">
            <v>UN</v>
          </cell>
        </row>
        <row r="44697">
          <cell r="A44697" t="str">
            <v>I0000012151</v>
          </cell>
          <cell r="B44697" t="str">
            <v>MODULO DRIVE - SINAMICS CU305</v>
          </cell>
          <cell r="C44697" t="str">
            <v>HIBE</v>
          </cell>
          <cell r="D44697" t="str">
            <v>UN</v>
          </cell>
        </row>
        <row r="44698">
          <cell r="A44698" t="str">
            <v>I0000012152</v>
          </cell>
          <cell r="B44698" t="str">
            <v>CESTO 23L BRANCO  LP</v>
          </cell>
          <cell r="C44698" t="str">
            <v>HIBE</v>
          </cell>
          <cell r="D44698" t="str">
            <v>UN</v>
          </cell>
        </row>
        <row r="44699">
          <cell r="A44699" t="str">
            <v>I0000012153</v>
          </cell>
          <cell r="B44699" t="str">
            <v>CILINDRO PNEUMATICO COMP SERIE CQ2Z</v>
          </cell>
          <cell r="C44699" t="str">
            <v>HIBE</v>
          </cell>
          <cell r="D44699" t="str">
            <v>UN</v>
          </cell>
        </row>
        <row r="44700">
          <cell r="A44700" t="str">
            <v>I0000012154</v>
          </cell>
          <cell r="B44700" t="str">
            <v>CONEXAO INSTANTANEA EM T DE PLASTICO</v>
          </cell>
          <cell r="C44700" t="str">
            <v>HIBE</v>
          </cell>
          <cell r="D44700" t="str">
            <v>UN</v>
          </cell>
        </row>
        <row r="44701">
          <cell r="A44701" t="str">
            <v>I0000012155</v>
          </cell>
          <cell r="B44701" t="str">
            <v>JOGO DE JUNTAS / K / D42 - COD: 51118409</v>
          </cell>
          <cell r="C44701" t="str">
            <v>HIBE</v>
          </cell>
          <cell r="D44701" t="str">
            <v>UN</v>
          </cell>
        </row>
        <row r="44702">
          <cell r="A44702" t="str">
            <v>I0000012156</v>
          </cell>
          <cell r="B44702" t="str">
            <v>TAMPA CONJUNTO RX50 - COD: 55044304300</v>
          </cell>
          <cell r="C44702" t="str">
            <v>HIBE</v>
          </cell>
          <cell r="D44702" t="str">
            <v>UN</v>
          </cell>
        </row>
        <row r="44703">
          <cell r="A44703" t="str">
            <v>I0000012157</v>
          </cell>
          <cell r="B44703" t="str">
            <v>SERVICO DE IMPRESSAO</v>
          </cell>
          <cell r="C44703" t="str">
            <v>SERV</v>
          </cell>
          <cell r="D44703" t="str">
            <v>UN</v>
          </cell>
        </row>
        <row r="44704">
          <cell r="A44704" t="str">
            <v>I0000012158</v>
          </cell>
          <cell r="B44704" t="str">
            <v>CHAVE INGLESA 10 POLEGADAS</v>
          </cell>
          <cell r="C44704" t="str">
            <v>HIBE</v>
          </cell>
          <cell r="D44704" t="str">
            <v>UN</v>
          </cell>
        </row>
        <row r="44705">
          <cell r="A44705" t="str">
            <v>I0000012159</v>
          </cell>
          <cell r="B44705" t="str">
            <v>PINO EXTRATOR Ø 3,5 X 100 MM</v>
          </cell>
          <cell r="C44705" t="str">
            <v>HIBE</v>
          </cell>
          <cell r="D44705" t="str">
            <v>UN</v>
          </cell>
        </row>
        <row r="44706">
          <cell r="A44706" t="str">
            <v>I0000012160</v>
          </cell>
          <cell r="B44706" t="str">
            <v>BROCA DE ACO RAPIDO 20 MM</v>
          </cell>
          <cell r="C44706" t="str">
            <v>HIBE</v>
          </cell>
          <cell r="D44706" t="str">
            <v>UN</v>
          </cell>
        </row>
        <row r="44707">
          <cell r="A44707" t="str">
            <v>I0000012161</v>
          </cell>
          <cell r="B44707" t="str">
            <v>FRESA EMP01-016- G16-AP11- 02L</v>
          </cell>
          <cell r="C44707" t="str">
            <v>HIBE</v>
          </cell>
          <cell r="D44707" t="str">
            <v>UN</v>
          </cell>
        </row>
        <row r="44708">
          <cell r="A44708" t="str">
            <v>I0000012162</v>
          </cell>
          <cell r="B44708" t="str">
            <v>PARAFUSO I60- M2,5X6,5T - (TORX 8)</v>
          </cell>
          <cell r="C44708" t="str">
            <v>HIBE</v>
          </cell>
          <cell r="D44708" t="str">
            <v>UN</v>
          </cell>
        </row>
        <row r="44709">
          <cell r="A44709" t="str">
            <v>I0000012163</v>
          </cell>
          <cell r="B44709" t="str">
            <v>FRESA MD GM-4E-D 10.0</v>
          </cell>
          <cell r="C44709" t="str">
            <v>HIBE</v>
          </cell>
          <cell r="D44709" t="str">
            <v>UN</v>
          </cell>
        </row>
        <row r="44710">
          <cell r="A44710" t="str">
            <v>I0000012164</v>
          </cell>
          <cell r="B44710" t="str">
            <v>FRESA MD GM-4E-D 12.0</v>
          </cell>
          <cell r="C44710" t="str">
            <v>HIBE</v>
          </cell>
          <cell r="D44710" t="str">
            <v>UN</v>
          </cell>
        </row>
        <row r="44711">
          <cell r="A44711" t="str">
            <v>I0000012165</v>
          </cell>
          <cell r="B44711" t="str">
            <v>FRESA MD GM-4R- D 5.0R 1.0</v>
          </cell>
          <cell r="C44711" t="str">
            <v>HIBE</v>
          </cell>
          <cell r="D44711" t="str">
            <v>UN</v>
          </cell>
        </row>
        <row r="44712">
          <cell r="A44712" t="str">
            <v>I0000012166</v>
          </cell>
          <cell r="B44712" t="str">
            <v>FRESA MD GM-4R- D 6.0R 1.0</v>
          </cell>
          <cell r="C44712" t="str">
            <v>HIBE</v>
          </cell>
          <cell r="D44712" t="str">
            <v>UN</v>
          </cell>
        </row>
        <row r="44713">
          <cell r="A44713" t="str">
            <v>I0000012167</v>
          </cell>
          <cell r="B44713" t="str">
            <v>FRESA MD GM-4R- D 8.0R 1.0</v>
          </cell>
          <cell r="C44713" t="str">
            <v>HIBE</v>
          </cell>
          <cell r="D44713" t="str">
            <v>UN</v>
          </cell>
        </row>
        <row r="44714">
          <cell r="A44714" t="str">
            <v>I0000012168</v>
          </cell>
          <cell r="B44714" t="str">
            <v>FRESA MD GM-4R- D 12.0R 1.0</v>
          </cell>
          <cell r="C44714" t="str">
            <v>HIBE</v>
          </cell>
          <cell r="D44714" t="str">
            <v>UN</v>
          </cell>
        </row>
        <row r="44715">
          <cell r="A44715" t="str">
            <v>I0000012169</v>
          </cell>
          <cell r="B44715" t="str">
            <v>BASTAO DRESSADOR REBOLO 152 X 25 X 25</v>
          </cell>
          <cell r="C44715" t="str">
            <v>HIBE</v>
          </cell>
          <cell r="D44715" t="str">
            <v>UN</v>
          </cell>
        </row>
        <row r="44716">
          <cell r="A44716" t="str">
            <v>I0000012170</v>
          </cell>
          <cell r="B44716" t="str">
            <v>PARAFUSO PARA AXMT 06 - TS 18041I/HG</v>
          </cell>
          <cell r="C44716" t="str">
            <v>HIBE</v>
          </cell>
          <cell r="D44716" t="str">
            <v>UN</v>
          </cell>
        </row>
        <row r="44717">
          <cell r="A44717" t="str">
            <v>I0000012171</v>
          </cell>
          <cell r="B44717" t="str">
            <v>ACO O1(VND) RE 25.40 x 1000.00</v>
          </cell>
          <cell r="C44717" t="str">
            <v>HIBE</v>
          </cell>
          <cell r="D44717" t="str">
            <v>UN</v>
          </cell>
        </row>
        <row r="44718">
          <cell r="A44718" t="str">
            <v>I0000012172</v>
          </cell>
          <cell r="B44718" t="str">
            <v>ACO O1(VND) RE 31.75 x 1000.00</v>
          </cell>
          <cell r="C44718" t="str">
            <v>HIBE</v>
          </cell>
          <cell r="D44718" t="str">
            <v>UN</v>
          </cell>
        </row>
        <row r="44719">
          <cell r="A44719" t="str">
            <v>I0000012173</v>
          </cell>
          <cell r="B44719" t="str">
            <v>ACO O1(VND) RE 38.10 x 1000.00</v>
          </cell>
          <cell r="C44719" t="str">
            <v>HIBE</v>
          </cell>
          <cell r="D44719" t="str">
            <v>UN</v>
          </cell>
        </row>
        <row r="44720">
          <cell r="A44720" t="str">
            <v>I0000012174</v>
          </cell>
          <cell r="B44720" t="str">
            <v>ACO O1(VND) RE 44.45 x 1000.00</v>
          </cell>
          <cell r="C44720" t="str">
            <v>HIBE</v>
          </cell>
          <cell r="D44720" t="str">
            <v>UN</v>
          </cell>
        </row>
        <row r="44721">
          <cell r="A44721" t="str">
            <v>I0000012175</v>
          </cell>
          <cell r="B44721" t="str">
            <v>ACO O1(VND) RE 50.80 x 1000.00</v>
          </cell>
          <cell r="C44721" t="str">
            <v>HIBE</v>
          </cell>
          <cell r="D44721" t="str">
            <v>UN</v>
          </cell>
        </row>
        <row r="44722">
          <cell r="A44722" t="str">
            <v>I0000012176</v>
          </cell>
          <cell r="B44722" t="str">
            <v>ACO O1(VND) RE 63.50 x 1000.00</v>
          </cell>
          <cell r="C44722" t="str">
            <v>HIBE</v>
          </cell>
          <cell r="D44722" t="str">
            <v>UN</v>
          </cell>
        </row>
        <row r="44723">
          <cell r="A44723" t="str">
            <v>I0000012177</v>
          </cell>
          <cell r="B44723" t="str">
            <v>ACO O1(VND) RE 76.20 x 1000.00</v>
          </cell>
          <cell r="C44723" t="str">
            <v>HIBE</v>
          </cell>
          <cell r="D44723" t="str">
            <v>UN</v>
          </cell>
        </row>
        <row r="44724">
          <cell r="A44724" t="str">
            <v>I0000012178</v>
          </cell>
          <cell r="B44724" t="str">
            <v>ACO 1045 RE 44.45 x 1000.00</v>
          </cell>
          <cell r="C44724" t="str">
            <v>HIBE</v>
          </cell>
          <cell r="D44724" t="str">
            <v>UN</v>
          </cell>
        </row>
        <row r="44725">
          <cell r="A44725" t="str">
            <v>I0000012179</v>
          </cell>
          <cell r="B44725" t="str">
            <v>ACO 1045 RE 50.80 x 1000.00</v>
          </cell>
          <cell r="C44725" t="str">
            <v>HIBE</v>
          </cell>
          <cell r="D44725" t="str">
            <v>UN</v>
          </cell>
        </row>
        <row r="44726">
          <cell r="A44726" t="str">
            <v>I0000012180</v>
          </cell>
          <cell r="B44726" t="str">
            <v>ACO 1045 RE 63.50 x 1000.00</v>
          </cell>
          <cell r="C44726" t="str">
            <v>HIBE</v>
          </cell>
          <cell r="D44726" t="str">
            <v>UN</v>
          </cell>
        </row>
        <row r="44727">
          <cell r="A44727" t="str">
            <v>I0000012181</v>
          </cell>
          <cell r="B44727" t="str">
            <v>ACO 1045 RE 76.20 x 1000.00</v>
          </cell>
          <cell r="C44727" t="str">
            <v>HIBE</v>
          </cell>
          <cell r="D44727" t="str">
            <v>UN</v>
          </cell>
        </row>
        <row r="44728">
          <cell r="A44728" t="str">
            <v>I0000012182</v>
          </cell>
          <cell r="B44728" t="str">
            <v>CAMISA FEMININA AUDITOR LÍDER  TAM. PP</v>
          </cell>
          <cell r="C44728" t="str">
            <v>HIBE</v>
          </cell>
          <cell r="D44728" t="str">
            <v>UN</v>
          </cell>
        </row>
        <row r="44729">
          <cell r="A44729" t="str">
            <v>I0000012183</v>
          </cell>
          <cell r="B44729" t="str">
            <v>CAMISA FEMININA AUDITOR LÍDER TAM. P</v>
          </cell>
          <cell r="C44729" t="str">
            <v>HIBE</v>
          </cell>
          <cell r="D44729" t="str">
            <v>UN</v>
          </cell>
        </row>
        <row r="44730">
          <cell r="A44730" t="str">
            <v>I0000012184</v>
          </cell>
          <cell r="B44730" t="str">
            <v>CAMISA FEMININA AUDITOR LÍDER  TAM. M</v>
          </cell>
          <cell r="C44730" t="str">
            <v>HIBE</v>
          </cell>
          <cell r="D44730" t="str">
            <v>UN</v>
          </cell>
        </row>
        <row r="44731">
          <cell r="A44731" t="str">
            <v>I0000012185</v>
          </cell>
          <cell r="B44731" t="str">
            <v>CAMISA FEMININA AUDITOR LÍDER TAM. G</v>
          </cell>
          <cell r="C44731" t="str">
            <v>HIBE</v>
          </cell>
          <cell r="D44731" t="str">
            <v>UN</v>
          </cell>
        </row>
        <row r="44732">
          <cell r="A44732" t="str">
            <v>I0000012186</v>
          </cell>
          <cell r="B44732" t="str">
            <v>CAMISA FEMININA AUDITOR LÍDER  TAM.GG</v>
          </cell>
          <cell r="C44732" t="str">
            <v>HIBE</v>
          </cell>
          <cell r="D44732" t="str">
            <v>UN</v>
          </cell>
        </row>
        <row r="44733">
          <cell r="A44733" t="str">
            <v>I0000012187</v>
          </cell>
          <cell r="B44733" t="str">
            <v>CAMISA FEMININA AUDITOR  TAM.PP</v>
          </cell>
          <cell r="C44733" t="str">
            <v>HIBE</v>
          </cell>
          <cell r="D44733" t="str">
            <v>UN</v>
          </cell>
        </row>
        <row r="44734">
          <cell r="A44734" t="str">
            <v>I0000012188</v>
          </cell>
          <cell r="B44734" t="str">
            <v>CAMISA FEMININA AUDITOR  TAM.P</v>
          </cell>
          <cell r="C44734" t="str">
            <v>HIBE</v>
          </cell>
          <cell r="D44734" t="str">
            <v>UN</v>
          </cell>
        </row>
        <row r="44735">
          <cell r="A44735" t="str">
            <v>I0000012189</v>
          </cell>
          <cell r="B44735" t="str">
            <v>CAMISA FEMININA AUDITOR  TAM.M</v>
          </cell>
          <cell r="C44735" t="str">
            <v>HIBE</v>
          </cell>
          <cell r="D44735" t="str">
            <v>UN</v>
          </cell>
        </row>
        <row r="44736">
          <cell r="A44736" t="str">
            <v>I0000012190</v>
          </cell>
          <cell r="B44736" t="str">
            <v>CAMISA FEMININA AUDITOR  TAM.G</v>
          </cell>
          <cell r="C44736" t="str">
            <v>HIBE</v>
          </cell>
          <cell r="D44736" t="str">
            <v>UN</v>
          </cell>
        </row>
        <row r="44737">
          <cell r="A44737" t="str">
            <v>I0000012191</v>
          </cell>
          <cell r="B44737" t="str">
            <v>CAMISA FEMININA AUDITOR  TAM.GG</v>
          </cell>
          <cell r="C44737" t="str">
            <v>HIBE</v>
          </cell>
          <cell r="D44737" t="str">
            <v>UN</v>
          </cell>
        </row>
        <row r="44738">
          <cell r="A44738" t="str">
            <v>I0000012192</v>
          </cell>
          <cell r="B44738" t="str">
            <v>CAMISA MASCULINA AUDITOR LÍDER TAM.PP</v>
          </cell>
          <cell r="C44738" t="str">
            <v>HIBE</v>
          </cell>
          <cell r="D44738" t="str">
            <v>UN</v>
          </cell>
        </row>
        <row r="44739">
          <cell r="A44739" t="str">
            <v>I0000012193</v>
          </cell>
          <cell r="B44739" t="str">
            <v>CAMISA MASCULINA AUDITOR LÍDER TAM.P</v>
          </cell>
          <cell r="C44739" t="str">
            <v>HIBE</v>
          </cell>
          <cell r="D44739" t="str">
            <v>UN</v>
          </cell>
        </row>
        <row r="44740">
          <cell r="A44740" t="str">
            <v>I0000012194</v>
          </cell>
          <cell r="B44740" t="str">
            <v>CAMISA MASCULINA AUDITOR LÍDER TAM.M</v>
          </cell>
          <cell r="C44740" t="str">
            <v>HIBE</v>
          </cell>
          <cell r="D44740" t="str">
            <v>UN</v>
          </cell>
        </row>
        <row r="44741">
          <cell r="A44741" t="str">
            <v>I0000012195</v>
          </cell>
          <cell r="B44741" t="str">
            <v>CAMISA MASCULINA AUDITOR LÍDER  TAM.G</v>
          </cell>
          <cell r="C44741" t="str">
            <v>HIBE</v>
          </cell>
          <cell r="D44741" t="str">
            <v>UN</v>
          </cell>
        </row>
        <row r="44742">
          <cell r="A44742" t="str">
            <v>I0000012196</v>
          </cell>
          <cell r="B44742" t="str">
            <v>CAMISA MASCULINA AUDITOR LÍDER  TAM.GG</v>
          </cell>
          <cell r="C44742" t="str">
            <v>HIBE</v>
          </cell>
          <cell r="D44742" t="str">
            <v>UN</v>
          </cell>
        </row>
        <row r="44743">
          <cell r="A44743" t="str">
            <v>I0000012197</v>
          </cell>
          <cell r="B44743" t="str">
            <v>CAMISA MASCULINA AUDITOR  TAM.PP</v>
          </cell>
          <cell r="C44743" t="str">
            <v>HIBE</v>
          </cell>
          <cell r="D44743" t="str">
            <v>UN</v>
          </cell>
        </row>
        <row r="44744">
          <cell r="A44744" t="str">
            <v>I0000012198</v>
          </cell>
          <cell r="B44744" t="str">
            <v>CAMISA MASCULINA AUDITOR  TAM.P</v>
          </cell>
          <cell r="C44744" t="str">
            <v>HIBE</v>
          </cell>
          <cell r="D44744" t="str">
            <v>UN</v>
          </cell>
        </row>
        <row r="44745">
          <cell r="A44745" t="str">
            <v>I0000012199</v>
          </cell>
          <cell r="B44745" t="str">
            <v>CAMISA MASCULINA AUDITOR  TAM. M</v>
          </cell>
          <cell r="C44745" t="str">
            <v>HIBE</v>
          </cell>
          <cell r="D44745" t="str">
            <v>UN</v>
          </cell>
        </row>
        <row r="44746">
          <cell r="A44746" t="str">
            <v>I0000012200</v>
          </cell>
          <cell r="B44746" t="str">
            <v>CAMISA MASCULINA AUDITOR  TAM.G</v>
          </cell>
          <cell r="C44746" t="str">
            <v>HIBE</v>
          </cell>
          <cell r="D44746" t="str">
            <v>UN</v>
          </cell>
        </row>
        <row r="44747">
          <cell r="A44747" t="str">
            <v>I0000012201</v>
          </cell>
          <cell r="B44747" t="str">
            <v>CAMISA MASCULINA AUDITOR  TAM.GG</v>
          </cell>
          <cell r="C44747" t="str">
            <v>HIBE</v>
          </cell>
          <cell r="D44747" t="str">
            <v>UN</v>
          </cell>
        </row>
        <row r="44748">
          <cell r="A44748" t="str">
            <v>I0000012202</v>
          </cell>
          <cell r="B44748" t="str">
            <v>METAL SHOCK- SUPORTE PARA VENTOSA</v>
          </cell>
          <cell r="C44748" t="str">
            <v>HIBE</v>
          </cell>
          <cell r="D44748" t="str">
            <v>UN</v>
          </cell>
        </row>
        <row r="44749">
          <cell r="A44749" t="str">
            <v>I0000012203</v>
          </cell>
          <cell r="B44749" t="str">
            <v>FITTING R6- CONEXAO PNEUM RETA TUBO 6MM</v>
          </cell>
          <cell r="C44749" t="str">
            <v>HIBE</v>
          </cell>
          <cell r="D44749" t="str">
            <v>UN</v>
          </cell>
        </row>
        <row r="44750">
          <cell r="A44750" t="str">
            <v>I0000012204</v>
          </cell>
          <cell r="B44750" t="str">
            <v>SFERIC LONG CLMAP M12X11</v>
          </cell>
          <cell r="C44750" t="str">
            <v>HIBE</v>
          </cell>
          <cell r="D44750" t="str">
            <v>UN</v>
          </cell>
        </row>
        <row r="44751">
          <cell r="A44751" t="str">
            <v>I0000012205</v>
          </cell>
          <cell r="B44751" t="str">
            <v>CONJ DO UNIVERSAL CHUCK TUBO DE 20MM</v>
          </cell>
          <cell r="C44751" t="str">
            <v>HIBE</v>
          </cell>
          <cell r="D44751" t="str">
            <v>UN</v>
          </cell>
        </row>
        <row r="44752">
          <cell r="A44752" t="str">
            <v>I0000012206</v>
          </cell>
          <cell r="B44752" t="str">
            <v>VENTOSA FLEX NATURAL 15MM</v>
          </cell>
          <cell r="C44752" t="str">
            <v>HIBE</v>
          </cell>
          <cell r="D44752" t="str">
            <v>UN</v>
          </cell>
        </row>
        <row r="44753">
          <cell r="A44753" t="str">
            <v>I0000012207</v>
          </cell>
          <cell r="B44753" t="str">
            <v>CHANNEL NUT M5- PORCA C CANAL M5</v>
          </cell>
          <cell r="C44753" t="str">
            <v>HIBE</v>
          </cell>
          <cell r="D44753" t="str">
            <v>UN</v>
          </cell>
        </row>
        <row r="44754">
          <cell r="A44754" t="str">
            <v>I0000012208</v>
          </cell>
          <cell r="B44754" t="str">
            <v>SLIN CROSS CONNECTOR 25X25</v>
          </cell>
          <cell r="C44754" t="str">
            <v>HIBE</v>
          </cell>
          <cell r="D44754" t="str">
            <v>UN</v>
          </cell>
        </row>
        <row r="44755">
          <cell r="A44755" t="str">
            <v>I0000012209</v>
          </cell>
          <cell r="B44755" t="str">
            <v>FITTING R6 20006 LM5</v>
          </cell>
          <cell r="C44755" t="str">
            <v>HIBE</v>
          </cell>
          <cell r="D44755" t="str">
            <v>UN</v>
          </cell>
        </row>
        <row r="44756">
          <cell r="A44756" t="str">
            <v>I0000012210</v>
          </cell>
          <cell r="B44756" t="str">
            <v>PLUG M5 TAMPAO M5</v>
          </cell>
          <cell r="C44756" t="str">
            <v>HIBE</v>
          </cell>
          <cell r="D44756" t="str">
            <v>UN</v>
          </cell>
        </row>
        <row r="44757">
          <cell r="A44757" t="str">
            <v>I0000012211</v>
          </cell>
          <cell r="B44757" t="str">
            <v>LONG CLAMP M12X1</v>
          </cell>
          <cell r="C44757" t="str">
            <v>HIBE</v>
          </cell>
          <cell r="D44757" t="str">
            <v>UN</v>
          </cell>
        </row>
        <row r="44758">
          <cell r="A44758" t="str">
            <v>I0000012212</v>
          </cell>
          <cell r="B44758" t="str">
            <v>VENTOSA FLEX NATURAL 40MM</v>
          </cell>
          <cell r="C44758" t="str">
            <v>HIBE</v>
          </cell>
          <cell r="D44758" t="str">
            <v>UN</v>
          </cell>
        </row>
        <row r="44759">
          <cell r="A44759" t="str">
            <v>I0000012213</v>
          </cell>
          <cell r="B44759" t="str">
            <v>CAIXA PLASTICA 61L VERMELHA S/TAMPA</v>
          </cell>
          <cell r="C44759" t="str">
            <v>HIBE</v>
          </cell>
          <cell r="D44759" t="str">
            <v>UN</v>
          </cell>
        </row>
        <row r="44760">
          <cell r="A44760" t="str">
            <v>I0000012214</v>
          </cell>
          <cell r="B44760" t="str">
            <v>CESTO P/ LIXO 11L POLIPROPILENO</v>
          </cell>
          <cell r="C44760" t="str">
            <v>HIBE</v>
          </cell>
          <cell r="D44760" t="str">
            <v>UN</v>
          </cell>
        </row>
        <row r="44761">
          <cell r="A44761" t="str">
            <v>I0000012215</v>
          </cell>
          <cell r="B44761" t="str">
            <v>MALETA METALICA CHAPA ACO 35CM 8KG</v>
          </cell>
          <cell r="C44761" t="str">
            <v>HIBE</v>
          </cell>
          <cell r="D44761" t="str">
            <v>UN</v>
          </cell>
        </row>
        <row r="44762">
          <cell r="A44762" t="str">
            <v>I0000012216</v>
          </cell>
          <cell r="B44762" t="str">
            <v>LIMPA CONTATO SPRAY 300ML</v>
          </cell>
          <cell r="C44762" t="str">
            <v>HIBE</v>
          </cell>
          <cell r="D44762" t="str">
            <v>UN</v>
          </cell>
        </row>
        <row r="44763">
          <cell r="A44763" t="str">
            <v>I0000012217</v>
          </cell>
          <cell r="B44763" t="str">
            <v>MANGOTE ARAMIDA CA 37380 (45CM)</v>
          </cell>
          <cell r="C44763" t="str">
            <v>HIBE</v>
          </cell>
          <cell r="D44763" t="str">
            <v>UN</v>
          </cell>
        </row>
        <row r="44764">
          <cell r="A44764" t="str">
            <v>I0000012218</v>
          </cell>
          <cell r="B44764" t="str">
            <v>TENIS ESP. PROT. PT COD. TEPC-TG/TP Nº34</v>
          </cell>
          <cell r="C44764" t="str">
            <v>HIBE</v>
          </cell>
          <cell r="D44764" t="str">
            <v>UN</v>
          </cell>
        </row>
        <row r="44765">
          <cell r="A44765" t="str">
            <v>I0000012219</v>
          </cell>
          <cell r="B44765" t="str">
            <v>TENIS ESP. PROT. PT COD. TEPC-TG/TP Nº35</v>
          </cell>
          <cell r="C44765" t="str">
            <v>HIBE</v>
          </cell>
          <cell r="D44765" t="str">
            <v>UN</v>
          </cell>
        </row>
        <row r="44766">
          <cell r="A44766" t="str">
            <v>I0000012220</v>
          </cell>
          <cell r="B44766" t="str">
            <v>TENIS ESP. PROT. PT COD. TEPC-TG/TP Nº36</v>
          </cell>
          <cell r="C44766" t="str">
            <v>HIBE</v>
          </cell>
          <cell r="D44766" t="str">
            <v>UN</v>
          </cell>
        </row>
        <row r="44767">
          <cell r="A44767" t="str">
            <v>I0000012221</v>
          </cell>
          <cell r="B44767" t="str">
            <v>TENIS ESP. PROT. PT COD. TEPC-TG/TP Nº37</v>
          </cell>
          <cell r="C44767" t="str">
            <v>HIBE</v>
          </cell>
          <cell r="D44767" t="str">
            <v>UN</v>
          </cell>
        </row>
        <row r="44768">
          <cell r="A44768" t="str">
            <v>I0000012222</v>
          </cell>
          <cell r="B44768" t="str">
            <v>TENIS ESP. PROT. PT COD. TEPC-TG/TP Nº38</v>
          </cell>
          <cell r="C44768" t="str">
            <v>HIBE</v>
          </cell>
          <cell r="D44768" t="str">
            <v>UN</v>
          </cell>
        </row>
        <row r="44769">
          <cell r="A44769" t="str">
            <v>I0000012223</v>
          </cell>
          <cell r="B44769" t="str">
            <v>TENIS ESP. PROT. PT COD. TEPC-TG/TP Nº39</v>
          </cell>
          <cell r="C44769" t="str">
            <v>HIBE</v>
          </cell>
          <cell r="D44769" t="str">
            <v>UN</v>
          </cell>
        </row>
        <row r="44770">
          <cell r="A44770" t="str">
            <v>I0000012224</v>
          </cell>
          <cell r="B44770" t="str">
            <v>TENIS ESP. PROT. PT COD. TEPC-TG/TP Nº40</v>
          </cell>
          <cell r="C44770" t="str">
            <v>HIBE</v>
          </cell>
          <cell r="D44770" t="str">
            <v>UN</v>
          </cell>
        </row>
        <row r="44771">
          <cell r="A44771" t="str">
            <v>I0000012225</v>
          </cell>
          <cell r="B44771" t="str">
            <v>TENIS ESP. PROT. PT COD. TEPC-TG/TP Nº41</v>
          </cell>
          <cell r="C44771" t="str">
            <v>HIBE</v>
          </cell>
          <cell r="D44771" t="str">
            <v>UN</v>
          </cell>
        </row>
        <row r="44772">
          <cell r="A44772" t="str">
            <v>I0000012226</v>
          </cell>
          <cell r="B44772" t="str">
            <v>TENIS ESP. PROT. PT COD. TEPC-TG/TP Nº42</v>
          </cell>
          <cell r="C44772" t="str">
            <v>HIBE</v>
          </cell>
          <cell r="D44772" t="str">
            <v>UN</v>
          </cell>
        </row>
        <row r="44773">
          <cell r="A44773" t="str">
            <v>I0000012227</v>
          </cell>
          <cell r="B44773" t="str">
            <v>TENIS ESP. PROT. PT COD. TEPC-TG/TP Nº43</v>
          </cell>
          <cell r="C44773" t="str">
            <v>HIBE</v>
          </cell>
          <cell r="D44773" t="str">
            <v>UN</v>
          </cell>
        </row>
        <row r="44774">
          <cell r="A44774" t="str">
            <v>I0000012229</v>
          </cell>
          <cell r="B44774" t="str">
            <v>LUVA SEG. CUT SMART CA 39416 TAM.06</v>
          </cell>
          <cell r="C44774" t="str">
            <v>HIBE</v>
          </cell>
          <cell r="D44774" t="str">
            <v>UN</v>
          </cell>
        </row>
        <row r="44775">
          <cell r="A44775" t="str">
            <v>I0000012230</v>
          </cell>
          <cell r="B44775" t="str">
            <v>LUVA SEG. CUT SMART CA 39416 TAM.07</v>
          </cell>
          <cell r="C44775" t="str">
            <v>HIBE</v>
          </cell>
          <cell r="D44775" t="str">
            <v>UN</v>
          </cell>
        </row>
        <row r="44776">
          <cell r="A44776" t="str">
            <v>I0000012231</v>
          </cell>
          <cell r="B44776" t="str">
            <v>LUVA SEG. CUT SMART CA 39416 TAM.08</v>
          </cell>
          <cell r="C44776" t="str">
            <v>HIBE</v>
          </cell>
          <cell r="D44776" t="str">
            <v>UN</v>
          </cell>
        </row>
        <row r="44777">
          <cell r="A44777" t="str">
            <v>I0000012232</v>
          </cell>
          <cell r="B44777" t="str">
            <v>LUVA SEG. CUT SMART CA 39416 TAM.09</v>
          </cell>
          <cell r="C44777" t="str">
            <v>HIBE</v>
          </cell>
          <cell r="D44777" t="str">
            <v>UN</v>
          </cell>
        </row>
        <row r="44778">
          <cell r="A44778" t="str">
            <v>I0000012233</v>
          </cell>
          <cell r="B44778" t="str">
            <v>LUVA SEG. CUT SMART CA 39416 TAM.10</v>
          </cell>
          <cell r="C44778" t="str">
            <v>HIBE</v>
          </cell>
          <cell r="D44778" t="str">
            <v>UN</v>
          </cell>
        </row>
        <row r="44779">
          <cell r="A44779" t="str">
            <v>I0000012234</v>
          </cell>
          <cell r="B44779" t="str">
            <v>LUVA SEG. NITRISLIM CA 39569 TAM.07</v>
          </cell>
          <cell r="C44779" t="str">
            <v>HIBE</v>
          </cell>
          <cell r="D44779" t="str">
            <v>UN</v>
          </cell>
        </row>
        <row r="44780">
          <cell r="A44780" t="str">
            <v>I0000012235</v>
          </cell>
          <cell r="B44780" t="str">
            <v>LUVA SEG. NITRISLIM CA 39569 TAM.08</v>
          </cell>
          <cell r="C44780" t="str">
            <v>HIBE</v>
          </cell>
          <cell r="D44780" t="str">
            <v>UN</v>
          </cell>
        </row>
        <row r="44781">
          <cell r="A44781" t="str">
            <v>I0000012236</v>
          </cell>
          <cell r="B44781" t="str">
            <v>LUVA SEG. NITRISLIM CA 39569 TAM.09</v>
          </cell>
          <cell r="C44781" t="str">
            <v>HIBE</v>
          </cell>
          <cell r="D44781" t="str">
            <v>UN</v>
          </cell>
        </row>
        <row r="44782">
          <cell r="A44782" t="str">
            <v>I0000012237</v>
          </cell>
          <cell r="B44782" t="str">
            <v>LUVA SEG. NITRISLIM CA 39569 TAM.10</v>
          </cell>
          <cell r="C44782" t="str">
            <v>HIBE</v>
          </cell>
          <cell r="D44782" t="str">
            <v>UN</v>
          </cell>
        </row>
        <row r="44783">
          <cell r="A44783" t="str">
            <v>I0000012238</v>
          </cell>
          <cell r="B44783" t="str">
            <v>LUVA SEG.NEO CUT N5 CA 46044 TAM.06</v>
          </cell>
          <cell r="C44783" t="str">
            <v>HIBE</v>
          </cell>
          <cell r="D44783" t="str">
            <v>UN</v>
          </cell>
        </row>
        <row r="44784">
          <cell r="A44784" t="str">
            <v>I0000012239</v>
          </cell>
          <cell r="B44784" t="str">
            <v>LUVA SEG.NEO CUT N5 CA 46044 TAM.07</v>
          </cell>
          <cell r="C44784" t="str">
            <v>HIBE</v>
          </cell>
          <cell r="D44784" t="str">
            <v>UN</v>
          </cell>
        </row>
        <row r="44785">
          <cell r="A44785" t="str">
            <v>I0000012240</v>
          </cell>
          <cell r="B44785" t="str">
            <v>LUVA SEG.NEO CUT N5 CA 46044 TAM.08</v>
          </cell>
          <cell r="C44785" t="str">
            <v>HIBE</v>
          </cell>
          <cell r="D44785" t="str">
            <v>UN</v>
          </cell>
        </row>
        <row r="44786">
          <cell r="A44786" t="str">
            <v>I0000012241</v>
          </cell>
          <cell r="B44786" t="str">
            <v>LUVA SEG.NEO CUT N5 CA 46044 TAM.09</v>
          </cell>
          <cell r="C44786" t="str">
            <v>HIBE</v>
          </cell>
          <cell r="D44786" t="str">
            <v>UN</v>
          </cell>
        </row>
        <row r="44787">
          <cell r="A44787" t="str">
            <v>I0000012242</v>
          </cell>
          <cell r="B44787" t="str">
            <v>LUVA SEG.NEO CUT N5 CA 46044 TAM.10</v>
          </cell>
          <cell r="C44787" t="str">
            <v>HIBE</v>
          </cell>
          <cell r="D44787" t="str">
            <v>UN</v>
          </cell>
        </row>
        <row r="44788">
          <cell r="A44788" t="str">
            <v>I0000012243</v>
          </cell>
          <cell r="B44788" t="str">
            <v>FITA ANTITRAUMA</v>
          </cell>
          <cell r="C44788" t="str">
            <v>HIBE</v>
          </cell>
          <cell r="D44788" t="str">
            <v>UN</v>
          </cell>
        </row>
        <row r="44789">
          <cell r="A44789" t="str">
            <v>I0000012244</v>
          </cell>
          <cell r="B44789" t="str">
            <v>LINHA DE VIDA MOVEL EM FITA</v>
          </cell>
          <cell r="C44789" t="str">
            <v>HIBE</v>
          </cell>
          <cell r="D44789" t="str">
            <v>UN</v>
          </cell>
        </row>
        <row r="44790">
          <cell r="A44790" t="str">
            <v>I0000012245</v>
          </cell>
          <cell r="B44790" t="str">
            <v>TRAVA QUEDAS DUPLU EM Y</v>
          </cell>
          <cell r="C44790" t="str">
            <v>HIBE</v>
          </cell>
          <cell r="D44790" t="str">
            <v>UN</v>
          </cell>
        </row>
        <row r="44791">
          <cell r="A44791" t="str">
            <v>I0000012246</v>
          </cell>
          <cell r="B44791" t="str">
            <v>CINTURAO DIELETRICO ANTI-CHAMAS</v>
          </cell>
          <cell r="C44791" t="str">
            <v>HIBE</v>
          </cell>
          <cell r="D44791" t="str">
            <v>UN</v>
          </cell>
        </row>
        <row r="44792">
          <cell r="A44792" t="str">
            <v>I0000012247</v>
          </cell>
          <cell r="B44792" t="str">
            <v>CINTURAO DIELETRICO</v>
          </cell>
          <cell r="C44792" t="str">
            <v>HIBE</v>
          </cell>
          <cell r="D44792" t="str">
            <v>UN</v>
          </cell>
        </row>
        <row r="44793">
          <cell r="A44793" t="str">
            <v>I0000012248</v>
          </cell>
          <cell r="B44793" t="str">
            <v>ALCA 0,90 CM</v>
          </cell>
          <cell r="C44793" t="str">
            <v>HIBE</v>
          </cell>
          <cell r="D44793" t="str">
            <v>UN</v>
          </cell>
        </row>
        <row r="44794">
          <cell r="A44794" t="str">
            <v>I0000012249</v>
          </cell>
          <cell r="B44794" t="str">
            <v>ALCA 1,50 CM</v>
          </cell>
          <cell r="C44794" t="str">
            <v>HIBE</v>
          </cell>
          <cell r="D44794" t="str">
            <v>UN</v>
          </cell>
        </row>
        <row r="44795">
          <cell r="A44795" t="str">
            <v>I0000012250</v>
          </cell>
          <cell r="B44795" t="str">
            <v>SERVICO DE ADEQUACAO BASE RESERVATORIO</v>
          </cell>
          <cell r="C44795" t="str">
            <v>SERV</v>
          </cell>
          <cell r="D44795" t="str">
            <v>UN</v>
          </cell>
        </row>
        <row r="44796">
          <cell r="A44796" t="str">
            <v>I0000012251</v>
          </cell>
          <cell r="B44796" t="str">
            <v>ENCODER 200 PULSOS - 5V / Ø722Ø4</v>
          </cell>
          <cell r="C44796" t="str">
            <v>HIBE</v>
          </cell>
          <cell r="D44796" t="str">
            <v>UN</v>
          </cell>
        </row>
        <row r="44797">
          <cell r="A44797" t="str">
            <v>I0000012252</v>
          </cell>
          <cell r="B44797" t="str">
            <v>CHAPA GROSSA 2" 200MM</v>
          </cell>
          <cell r="C44797" t="str">
            <v>HIBE</v>
          </cell>
          <cell r="D44797" t="str">
            <v>KG</v>
          </cell>
        </row>
        <row r="44798">
          <cell r="A44798" t="str">
            <v>I0000012253</v>
          </cell>
          <cell r="B44798" t="str">
            <v>ACO H13 CH 48.00X130.00X165.00</v>
          </cell>
          <cell r="C44798" t="str">
            <v>HIBE</v>
          </cell>
          <cell r="D44798" t="str">
            <v>KG</v>
          </cell>
        </row>
        <row r="44799">
          <cell r="A44799" t="str">
            <v>I0000012254</v>
          </cell>
          <cell r="B44799" t="str">
            <v>ACO H13 CH 63.00X130.00X165.00</v>
          </cell>
          <cell r="C44799" t="str">
            <v>HIBE</v>
          </cell>
          <cell r="D44799" t="str">
            <v>KG</v>
          </cell>
        </row>
        <row r="44800">
          <cell r="A44800" t="str">
            <v>I0000012255</v>
          </cell>
          <cell r="B44800" t="str">
            <v>ACO H13 CH 28.00X31.00X75.00</v>
          </cell>
          <cell r="C44800" t="str">
            <v>HIBE</v>
          </cell>
          <cell r="D44800" t="str">
            <v>KG</v>
          </cell>
        </row>
        <row r="44801">
          <cell r="A44801" t="str">
            <v>I0000012256</v>
          </cell>
          <cell r="B44801" t="str">
            <v>ACO H13 CH 63.00X90.00X95.00</v>
          </cell>
          <cell r="C44801" t="str">
            <v>HIBE</v>
          </cell>
          <cell r="D44801" t="str">
            <v>KG</v>
          </cell>
        </row>
        <row r="44802">
          <cell r="A44802" t="str">
            <v>I0000012257</v>
          </cell>
          <cell r="B44802" t="str">
            <v>BARRA DE ACO SAE 1045 37x 52 x 75mm</v>
          </cell>
          <cell r="C44802" t="str">
            <v>HIBE</v>
          </cell>
          <cell r="D44802" t="str">
            <v>KG</v>
          </cell>
        </row>
        <row r="44803">
          <cell r="A44803" t="str">
            <v>I0000012258</v>
          </cell>
          <cell r="B44803" t="str">
            <v>BARRA DE ACO SAE 1045 37 x 52 x 85mm</v>
          </cell>
          <cell r="C44803" t="str">
            <v>HIBE</v>
          </cell>
          <cell r="D44803" t="str">
            <v>KG</v>
          </cell>
        </row>
        <row r="44804">
          <cell r="A44804" t="str">
            <v>I0000012259</v>
          </cell>
          <cell r="B44804" t="str">
            <v>BARRA DE ACO SAE 1045 37 x 52 x 90mm</v>
          </cell>
          <cell r="C44804" t="str">
            <v>HIBE</v>
          </cell>
          <cell r="D44804" t="str">
            <v>KG</v>
          </cell>
        </row>
        <row r="44805">
          <cell r="A44805" t="str">
            <v>I0000012260</v>
          </cell>
          <cell r="B44805" t="str">
            <v>BARRA DE ACO SAE 1045 58 x 75 x 50mm</v>
          </cell>
          <cell r="C44805" t="str">
            <v>HIBE</v>
          </cell>
          <cell r="D44805" t="str">
            <v>KG</v>
          </cell>
        </row>
        <row r="44806">
          <cell r="A44806" t="str">
            <v>I0000012261</v>
          </cell>
          <cell r="B44806" t="str">
            <v>TARUGO DE ACO SAE 1045 Ø60 x 35mm</v>
          </cell>
          <cell r="C44806" t="str">
            <v>HIBE</v>
          </cell>
          <cell r="D44806" t="str">
            <v>KG</v>
          </cell>
        </row>
        <row r="44807">
          <cell r="A44807" t="str">
            <v>I0000012262</v>
          </cell>
          <cell r="B44807" t="str">
            <v>MANG. HIGH TECH SOPRO/SUCCAO PU  1 1/2"</v>
          </cell>
          <cell r="C44807" t="str">
            <v>HIBE</v>
          </cell>
          <cell r="D44807" t="str">
            <v>M</v>
          </cell>
        </row>
        <row r="44808">
          <cell r="A44808" t="str">
            <v>I0000012263</v>
          </cell>
          <cell r="B44808" t="str">
            <v>MADEIRITE RESINADO 09MM  220X110 CM</v>
          </cell>
          <cell r="C44808" t="str">
            <v>HIBE</v>
          </cell>
          <cell r="D44808" t="str">
            <v>UN</v>
          </cell>
        </row>
        <row r="44809">
          <cell r="A44809" t="str">
            <v>I0000012264</v>
          </cell>
          <cell r="B44809" t="str">
            <v>CONTRATO DE IMAGEM</v>
          </cell>
          <cell r="C44809" t="str">
            <v>SERV</v>
          </cell>
          <cell r="D44809" t="str">
            <v>UN</v>
          </cell>
        </row>
        <row r="44810">
          <cell r="A44810" t="str">
            <v>I0000012265</v>
          </cell>
          <cell r="B44810" t="str">
            <v>BATERIA BOTÃO FX-LR-44/AG13</v>
          </cell>
          <cell r="C44810" t="str">
            <v>HIBE</v>
          </cell>
          <cell r="D44810" t="str">
            <v>UN</v>
          </cell>
        </row>
        <row r="44811">
          <cell r="A44811" t="str">
            <v>I0000012266</v>
          </cell>
          <cell r="B44811" t="str">
            <v>Clichê CUP130 Mondial AFN-80-FB</v>
          </cell>
          <cell r="C44811" t="str">
            <v>HIBE</v>
          </cell>
          <cell r="D44811" t="str">
            <v>UN</v>
          </cell>
        </row>
        <row r="44812">
          <cell r="A44812" t="str">
            <v>I0000012267</v>
          </cell>
          <cell r="B44812" t="str">
            <v>BATERIA TRACIONÁRIA 360 AMP  REBOCADOR.</v>
          </cell>
          <cell r="C44812" t="str">
            <v>DIEN</v>
          </cell>
          <cell r="D44812" t="str">
            <v>UN</v>
          </cell>
        </row>
        <row r="44813">
          <cell r="A44813" t="str">
            <v>I0000012268</v>
          </cell>
          <cell r="B44813" t="str">
            <v>BATERIA TRACIONÁRIA 342 AMP ERX25</v>
          </cell>
          <cell r="C44813" t="str">
            <v>DIEN</v>
          </cell>
          <cell r="D44813" t="str">
            <v>UN</v>
          </cell>
        </row>
        <row r="44814">
          <cell r="A44814" t="str">
            <v>I0000012269</v>
          </cell>
          <cell r="B44814" t="str">
            <v>TUBO DE ALUMINIO FMX17 CÓD.NR0002307949</v>
          </cell>
          <cell r="C44814" t="str">
            <v>HIBE</v>
          </cell>
          <cell r="D44814" t="str">
            <v>UN</v>
          </cell>
        </row>
        <row r="44815">
          <cell r="A44815" t="str">
            <v>I0000012270</v>
          </cell>
          <cell r="B44815" t="str">
            <v>SUPORTE DA RODA ERX25</v>
          </cell>
          <cell r="C44815" t="str">
            <v>HIBE</v>
          </cell>
          <cell r="D44815" t="str">
            <v>UN</v>
          </cell>
        </row>
        <row r="44816">
          <cell r="A44816" t="str">
            <v>I0000012271</v>
          </cell>
          <cell r="B44816" t="str">
            <v>SENSOR DE ROTAÇÃO ERX25</v>
          </cell>
          <cell r="C44816" t="str">
            <v>HIBE</v>
          </cell>
          <cell r="D44816" t="str">
            <v>UN</v>
          </cell>
        </row>
        <row r="44817">
          <cell r="A44817" t="str">
            <v>I0000012273</v>
          </cell>
          <cell r="B44817" t="str">
            <v>Clichê CUP130 NL-26 LATAM</v>
          </cell>
          <cell r="C44817" t="str">
            <v>HIBE</v>
          </cell>
          <cell r="D44817" t="str">
            <v>UN</v>
          </cell>
        </row>
        <row r="44818">
          <cell r="A44818" t="str">
            <v>I0000012274</v>
          </cell>
          <cell r="B44818" t="str">
            <v>CADEIRA FRI PRIME 05BR-04.0704</v>
          </cell>
          <cell r="C44818" t="str">
            <v>HIBE</v>
          </cell>
          <cell r="D44818" t="str">
            <v>UN</v>
          </cell>
        </row>
        <row r="44819">
          <cell r="A44819" t="str">
            <v>I0000012275</v>
          </cell>
          <cell r="B44819" t="str">
            <v>PARAFUSADEIRA PNEUMATICA</v>
          </cell>
          <cell r="C44819" t="str">
            <v>HIBE</v>
          </cell>
          <cell r="D44819" t="str">
            <v>UN</v>
          </cell>
        </row>
        <row r="44820">
          <cell r="A44820" t="str">
            <v>I0000012276</v>
          </cell>
          <cell r="B44820" t="str">
            <v>RESISTENCIA ENROLADA 17X60 MM</v>
          </cell>
          <cell r="C44820" t="str">
            <v>HIBE</v>
          </cell>
          <cell r="D44820" t="str">
            <v>UN</v>
          </cell>
        </row>
        <row r="44821">
          <cell r="A44821" t="str">
            <v>I0000012277</v>
          </cell>
          <cell r="B44821" t="str">
            <v>RESISTENCIA ENROLADA 22X50 MM</v>
          </cell>
          <cell r="C44821" t="str">
            <v>HIBE</v>
          </cell>
          <cell r="D44821" t="str">
            <v>UN</v>
          </cell>
        </row>
        <row r="44822">
          <cell r="A44822" t="str">
            <v>I0000012278</v>
          </cell>
          <cell r="B44822" t="str">
            <v>RESISTENCIA ENROLADA 22X70 MM</v>
          </cell>
          <cell r="C44822" t="str">
            <v>HIBE</v>
          </cell>
          <cell r="D44822" t="str">
            <v>UN</v>
          </cell>
        </row>
        <row r="44823">
          <cell r="A44823" t="str">
            <v>I0000012279</v>
          </cell>
          <cell r="B44823" t="str">
            <v>IONIZADOR SERIE IZF</v>
          </cell>
          <cell r="C44823" t="str">
            <v>HIBE</v>
          </cell>
          <cell r="D44823" t="str">
            <v>UN</v>
          </cell>
        </row>
        <row r="44824">
          <cell r="A44824" t="str">
            <v>I0000012280</v>
          </cell>
          <cell r="B44824" t="str">
            <v>CABO AC SERIE IZS</v>
          </cell>
          <cell r="C44824" t="str">
            <v>HIBE</v>
          </cell>
          <cell r="D44824" t="str">
            <v>UN</v>
          </cell>
        </row>
        <row r="44825">
          <cell r="A44825" t="str">
            <v>I0000012281</v>
          </cell>
          <cell r="B44825" t="str">
            <v>SERV RETIFICA DO AFN-40 REF:0376</v>
          </cell>
          <cell r="C44825" t="str">
            <v>SERV</v>
          </cell>
          <cell r="D44825" t="str">
            <v>UN</v>
          </cell>
        </row>
        <row r="44826">
          <cell r="A44826" t="str">
            <v>I0000012282</v>
          </cell>
          <cell r="B44826" t="str">
            <v>SERV RETIFICA INOX AFN-50 0022 CUP130</v>
          </cell>
          <cell r="C44826" t="str">
            <v>SERV</v>
          </cell>
          <cell r="D44826" t="str">
            <v>UN</v>
          </cell>
        </row>
        <row r="44827">
          <cell r="A44827" t="str">
            <v>I0000012283</v>
          </cell>
          <cell r="B44827" t="str">
            <v>SERV RETIFICA INOX AFN-40 0413 CUP130</v>
          </cell>
          <cell r="C44827" t="str">
            <v>SERV</v>
          </cell>
          <cell r="D44827" t="str">
            <v>UN</v>
          </cell>
        </row>
        <row r="44828">
          <cell r="A44828" t="str">
            <v>I0000012285</v>
          </cell>
          <cell r="B44828" t="str">
            <v>CANETA MARCA TEXTO</v>
          </cell>
          <cell r="C44828" t="str">
            <v>HIBE</v>
          </cell>
          <cell r="D44828" t="str">
            <v>UN</v>
          </cell>
        </row>
        <row r="44829">
          <cell r="A44829" t="str">
            <v>I0000012286</v>
          </cell>
          <cell r="B44829" t="str">
            <v>ARQUIVO MORTO PAPEL</v>
          </cell>
          <cell r="C44829" t="str">
            <v>HIBE</v>
          </cell>
          <cell r="D44829" t="str">
            <v>UN</v>
          </cell>
        </row>
        <row r="44830">
          <cell r="A44830" t="str">
            <v>I0000012288</v>
          </cell>
          <cell r="B44830" t="str">
            <v>ARQ. P/ PASTA SUSP</v>
          </cell>
          <cell r="C44830" t="str">
            <v>HIBE</v>
          </cell>
          <cell r="D44830" t="str">
            <v>UN</v>
          </cell>
        </row>
        <row r="44831">
          <cell r="A44831" t="str">
            <v>I0000012289</v>
          </cell>
          <cell r="B44831" t="str">
            <v>TAMPAO EW0213B3</v>
          </cell>
          <cell r="C44831" t="str">
            <v>HIBE</v>
          </cell>
          <cell r="D44831" t="str">
            <v>UN</v>
          </cell>
        </row>
        <row r="44832">
          <cell r="A44832" t="str">
            <v>I0000012290</v>
          </cell>
          <cell r="B44832" t="str">
            <v>TAMPAO EW0605B3</v>
          </cell>
          <cell r="C44832" t="str">
            <v>HIBE</v>
          </cell>
          <cell r="D44832" t="str">
            <v>UN</v>
          </cell>
        </row>
        <row r="44833">
          <cell r="A44833" t="str">
            <v>I0000012291</v>
          </cell>
          <cell r="B44833" t="str">
            <v>TAMPAO EW0643B3</v>
          </cell>
          <cell r="C44833" t="str">
            <v>HIBE</v>
          </cell>
          <cell r="D44833" t="str">
            <v>UN</v>
          </cell>
        </row>
        <row r="44834">
          <cell r="A44834" t="str">
            <v>I0000012292</v>
          </cell>
          <cell r="B44834" t="str">
            <v>TAMPAO EW1115B3</v>
          </cell>
          <cell r="C44834" t="str">
            <v>HIBE</v>
          </cell>
          <cell r="D44834" t="str">
            <v>UN</v>
          </cell>
        </row>
        <row r="44835">
          <cell r="A44835" t="str">
            <v>I0000012293</v>
          </cell>
          <cell r="B44835" t="str">
            <v>EQUIPAMENTO HG 371 NS 1833</v>
          </cell>
          <cell r="C44835" t="str">
            <v>HIBE</v>
          </cell>
          <cell r="D44835" t="str">
            <v>UN</v>
          </cell>
        </row>
        <row r="44836">
          <cell r="A44836" t="str">
            <v>I0000012294</v>
          </cell>
          <cell r="B44836" t="str">
            <v>PLACA ELETRONICA AQUECEDOR - TM-V23</v>
          </cell>
          <cell r="C44836" t="str">
            <v>HIBE</v>
          </cell>
          <cell r="D44836" t="str">
            <v>UN</v>
          </cell>
        </row>
        <row r="44837">
          <cell r="A44837" t="str">
            <v>I0000012295</v>
          </cell>
          <cell r="B44837" t="str">
            <v>PARAFUSO ALLEN CABECA CILINDRICA M6X130</v>
          </cell>
          <cell r="C44837" t="str">
            <v>HIBE</v>
          </cell>
          <cell r="D44837" t="str">
            <v>UN</v>
          </cell>
        </row>
        <row r="44838">
          <cell r="A44838" t="str">
            <v>I0000012296</v>
          </cell>
          <cell r="B44838" t="str">
            <v>PARAFUSO ALLEN CABECA CILINDRICA M10X130</v>
          </cell>
          <cell r="C44838" t="str">
            <v>HIBE</v>
          </cell>
          <cell r="D44838" t="str">
            <v>UN</v>
          </cell>
        </row>
        <row r="44839">
          <cell r="A44839" t="str">
            <v>I0000012297</v>
          </cell>
          <cell r="B44839" t="str">
            <v>LEITE DESNATADO</v>
          </cell>
          <cell r="C44839" t="str">
            <v>HIBE</v>
          </cell>
          <cell r="D44839" t="str">
            <v>UN</v>
          </cell>
        </row>
        <row r="44840">
          <cell r="A44840" t="str">
            <v>I0000012298</v>
          </cell>
          <cell r="B44840" t="str">
            <v>COBRE RE 5/8” 15,88 X 500.00</v>
          </cell>
          <cell r="C44840" t="str">
            <v>HIBE</v>
          </cell>
          <cell r="D44840" t="str">
            <v>KG</v>
          </cell>
        </row>
        <row r="44841">
          <cell r="A44841" t="str">
            <v>I0000012299</v>
          </cell>
          <cell r="B44841" t="str">
            <v>LATAO SEXTAVADO DE 3/8 VARAS DE 6 MTS</v>
          </cell>
          <cell r="C44841" t="str">
            <v>HIBE</v>
          </cell>
          <cell r="D44841" t="str">
            <v>KG</v>
          </cell>
        </row>
        <row r="44842">
          <cell r="A44842" t="str">
            <v>I0000012300</v>
          </cell>
          <cell r="B44842" t="str">
            <v>PLACA ELETRONICA JR C PROG 39311/VBAF861</v>
          </cell>
          <cell r="C44842" t="str">
            <v>HIBE</v>
          </cell>
          <cell r="D44842" t="str">
            <v>UN</v>
          </cell>
        </row>
        <row r="44843">
          <cell r="A44843" t="str">
            <v>I0000012301</v>
          </cell>
          <cell r="B44843" t="str">
            <v>SERVICO DE SUPERVISAO DE MANILHAS</v>
          </cell>
          <cell r="C44843" t="str">
            <v>SERV</v>
          </cell>
          <cell r="D44843" t="str">
            <v>UN</v>
          </cell>
        </row>
        <row r="44844">
          <cell r="A44844" t="str">
            <v>I0000012302</v>
          </cell>
          <cell r="B44844" t="str">
            <v>SERVICO DE RECUPERACAO DE CANHAO E ROSCA</v>
          </cell>
          <cell r="C44844" t="str">
            <v>SERV</v>
          </cell>
          <cell r="D44844" t="str">
            <v>UN</v>
          </cell>
        </row>
        <row r="44845">
          <cell r="A44845" t="str">
            <v>I0000012303</v>
          </cell>
          <cell r="B44845" t="str">
            <v>SELO MECANICO 1"  TIPO 01</v>
          </cell>
          <cell r="C44845" t="str">
            <v>HIBE</v>
          </cell>
          <cell r="D44845" t="str">
            <v>UN</v>
          </cell>
        </row>
        <row r="44846">
          <cell r="A44846" t="str">
            <v>I0000012304</v>
          </cell>
          <cell r="B44846" t="str">
            <v>SELO MECANICO 1. 1/8" TIPO 01</v>
          </cell>
          <cell r="C44846" t="str">
            <v>HIBE</v>
          </cell>
          <cell r="D44846" t="str">
            <v>UN</v>
          </cell>
        </row>
        <row r="44847">
          <cell r="A44847" t="str">
            <v>I0000012305</v>
          </cell>
          <cell r="B44847" t="str">
            <v>SELO MECANICO 1. 1/4" TIPO 01</v>
          </cell>
          <cell r="C44847" t="str">
            <v>HIBE</v>
          </cell>
          <cell r="D44847" t="str">
            <v>UN</v>
          </cell>
        </row>
        <row r="44848">
          <cell r="A44848" t="str">
            <v>I0000012306</v>
          </cell>
          <cell r="B44848" t="str">
            <v>SELO MECANICO 1. 1/2" TIPO 01</v>
          </cell>
          <cell r="C44848" t="str">
            <v>HIBE</v>
          </cell>
          <cell r="D44848" t="str">
            <v>UN</v>
          </cell>
        </row>
        <row r="44849">
          <cell r="A44849" t="str">
            <v>I0000012307</v>
          </cell>
          <cell r="B44849" t="str">
            <v>SELO MECANICO 1. 3/8" TIPO 01</v>
          </cell>
          <cell r="C44849" t="str">
            <v>HIBE</v>
          </cell>
          <cell r="D44849" t="str">
            <v>UN</v>
          </cell>
        </row>
        <row r="44850">
          <cell r="A44850" t="str">
            <v>I0000012308</v>
          </cell>
          <cell r="B44850" t="str">
            <v>SELO MECANICO 1. 5/8" TIPO 01</v>
          </cell>
          <cell r="C44850" t="str">
            <v>HIBE</v>
          </cell>
          <cell r="D44850" t="str">
            <v>UN</v>
          </cell>
        </row>
        <row r="44851">
          <cell r="A44851" t="str">
            <v>I0000012309</v>
          </cell>
          <cell r="B44851" t="str">
            <v>SELO MECANICO 1. 3/4" TIPO 01</v>
          </cell>
          <cell r="C44851" t="str">
            <v>HIBE</v>
          </cell>
          <cell r="D44851" t="str">
            <v>UN</v>
          </cell>
        </row>
        <row r="44852">
          <cell r="A44852" t="str">
            <v>I0000012310</v>
          </cell>
          <cell r="B44852" t="str">
            <v>SELO MECANICO 2" TIPO 01</v>
          </cell>
          <cell r="C44852" t="str">
            <v>HIBE</v>
          </cell>
          <cell r="D44852" t="str">
            <v>UN</v>
          </cell>
        </row>
        <row r="44853">
          <cell r="A44853" t="str">
            <v>I0000012311</v>
          </cell>
          <cell r="B44853" t="str">
            <v>SELO MECANICO 1. 1/2" TS-P</v>
          </cell>
          <cell r="C44853" t="str">
            <v>HIBE</v>
          </cell>
          <cell r="D44853" t="str">
            <v>UN</v>
          </cell>
        </row>
        <row r="44854">
          <cell r="A44854" t="str">
            <v>I0000012312</v>
          </cell>
          <cell r="B44854" t="str">
            <v>SELO MECANICO 1. 3/8" TS-P</v>
          </cell>
          <cell r="C44854" t="str">
            <v>HIBE</v>
          </cell>
          <cell r="D44854" t="str">
            <v>UN</v>
          </cell>
        </row>
        <row r="44855">
          <cell r="A44855" t="str">
            <v>I0000012313</v>
          </cell>
          <cell r="B44855" t="str">
            <v>SELO MECANICO 1. 5/8" TS-P</v>
          </cell>
          <cell r="C44855" t="str">
            <v>HIBE</v>
          </cell>
          <cell r="D44855" t="str">
            <v>UN</v>
          </cell>
        </row>
        <row r="44856">
          <cell r="A44856" t="str">
            <v>I0000012314</v>
          </cell>
          <cell r="B44856" t="str">
            <v>SELO MECANICO 1. 3/4" TS-P</v>
          </cell>
          <cell r="C44856" t="str">
            <v>HIBE</v>
          </cell>
          <cell r="D44856" t="str">
            <v>UN</v>
          </cell>
        </row>
        <row r="44857">
          <cell r="A44857" t="str">
            <v>I0000012315</v>
          </cell>
          <cell r="B44857" t="str">
            <v>BALDE PLASTICO 10L</v>
          </cell>
          <cell r="C44857" t="str">
            <v>HIBE</v>
          </cell>
          <cell r="D44857" t="str">
            <v>UN</v>
          </cell>
        </row>
        <row r="44858">
          <cell r="A44858" t="str">
            <v>I0000012316</v>
          </cell>
          <cell r="B44858" t="str">
            <v>VERGALAO LISO CA-50 3/16"</v>
          </cell>
          <cell r="C44858" t="str">
            <v>HIBE</v>
          </cell>
          <cell r="D44858" t="str">
            <v>UN</v>
          </cell>
        </row>
        <row r="44859">
          <cell r="A44859" t="str">
            <v>I0000012317</v>
          </cell>
          <cell r="B44859" t="str">
            <v>ACO H13 CH 20.00 X 140.00 X 175.00</v>
          </cell>
          <cell r="C44859" t="str">
            <v>HIBE</v>
          </cell>
          <cell r="D44859" t="str">
            <v>KG</v>
          </cell>
        </row>
        <row r="44860">
          <cell r="A44860" t="str">
            <v>I0000012318</v>
          </cell>
          <cell r="B44860" t="str">
            <v>ACO H13 CH 40.00 X 70.00 X 100.00</v>
          </cell>
          <cell r="C44860" t="str">
            <v>HIBE</v>
          </cell>
          <cell r="D44860" t="str">
            <v>KG</v>
          </cell>
        </row>
        <row r="44861">
          <cell r="A44861" t="str">
            <v>I0000012319</v>
          </cell>
          <cell r="B44861" t="str">
            <v>ACO H13 CH 20.00 X 145.00 X 185.00</v>
          </cell>
          <cell r="C44861" t="str">
            <v>HIBE</v>
          </cell>
          <cell r="D44861" t="str">
            <v>KG</v>
          </cell>
        </row>
        <row r="44862">
          <cell r="A44862" t="str">
            <v>I0000012320</v>
          </cell>
          <cell r="B44862" t="str">
            <v>ACO H13 CH 20.00 X 95.00 X 135.00</v>
          </cell>
          <cell r="C44862" t="str">
            <v>HIBE</v>
          </cell>
          <cell r="D44862" t="str">
            <v>KG</v>
          </cell>
        </row>
        <row r="44863">
          <cell r="A44863" t="str">
            <v>I0000012321</v>
          </cell>
          <cell r="B44863" t="str">
            <v>ACO H13 CH 20.00 X 85.00 X 137.00</v>
          </cell>
          <cell r="C44863" t="str">
            <v>HIBE</v>
          </cell>
          <cell r="D44863" t="str">
            <v>KG</v>
          </cell>
        </row>
        <row r="44864">
          <cell r="A44864" t="str">
            <v>I0000012322</v>
          </cell>
          <cell r="B44864" t="str">
            <v>ACO H13 CH 20.00 X 120.00 X 153.00</v>
          </cell>
          <cell r="C44864" t="str">
            <v>HIBE</v>
          </cell>
          <cell r="D44864" t="str">
            <v>KG</v>
          </cell>
        </row>
        <row r="44865">
          <cell r="A44865" t="str">
            <v>I0000012323</v>
          </cell>
          <cell r="B44865" t="str">
            <v>ACO H13 CH 20.00 X 90.00 X 125.00</v>
          </cell>
          <cell r="C44865" t="str">
            <v>HIBE</v>
          </cell>
          <cell r="D44865" t="str">
            <v>KG</v>
          </cell>
        </row>
        <row r="44866">
          <cell r="A44866" t="str">
            <v>I0000012324</v>
          </cell>
          <cell r="B44866" t="str">
            <v>ACO H13 CH 20.00 X 115.00 X 144.00</v>
          </cell>
          <cell r="C44866" t="str">
            <v>HIBE</v>
          </cell>
          <cell r="D44866" t="str">
            <v>KG</v>
          </cell>
        </row>
        <row r="44867">
          <cell r="A44867" t="str">
            <v>I0000012325</v>
          </cell>
          <cell r="B44867" t="str">
            <v>ACO H13 CH 20.00 X 95.00 X 126.00</v>
          </cell>
          <cell r="C44867" t="str">
            <v>HIBE</v>
          </cell>
          <cell r="D44867" t="str">
            <v>KG</v>
          </cell>
        </row>
        <row r="44868">
          <cell r="A44868" t="str">
            <v>I0000012326</v>
          </cell>
          <cell r="B44868" t="str">
            <v>ACO H13 RE 101.60 X 300.00</v>
          </cell>
          <cell r="C44868" t="str">
            <v>HIBE</v>
          </cell>
          <cell r="D44868" t="str">
            <v>KG</v>
          </cell>
        </row>
        <row r="44869">
          <cell r="A44869" t="str">
            <v>I0000012327</v>
          </cell>
          <cell r="B44869" t="str">
            <v>CONJUNTO PLASTIFICACAO - BORCHE 320T</v>
          </cell>
          <cell r="C44869" t="str">
            <v>HIBE</v>
          </cell>
          <cell r="D44869" t="str">
            <v>UN</v>
          </cell>
        </row>
        <row r="44870">
          <cell r="A44870" t="str">
            <v>I0000012328</v>
          </cell>
          <cell r="B44870" t="str">
            <v>TAMPAO EW0288B1</v>
          </cell>
          <cell r="C44870" t="str">
            <v>HIBE</v>
          </cell>
          <cell r="D44870" t="str">
            <v>UN</v>
          </cell>
        </row>
        <row r="44871">
          <cell r="A44871" t="str">
            <v>I0000012329</v>
          </cell>
          <cell r="B44871" t="str">
            <v>BASE ECOLOGICA R.175</v>
          </cell>
          <cell r="C44871" t="str">
            <v>HIBE</v>
          </cell>
          <cell r="D44871" t="str">
            <v>UN</v>
          </cell>
        </row>
        <row r="44872">
          <cell r="A44872" t="str">
            <v>I0000012330</v>
          </cell>
          <cell r="B44872" t="str">
            <v>KIT REPARO ADMISSAO - 3912651</v>
          </cell>
          <cell r="C44872" t="str">
            <v>HIBE</v>
          </cell>
          <cell r="D44872" t="str">
            <v>UN</v>
          </cell>
        </row>
        <row r="44873">
          <cell r="A44873" t="str">
            <v>I0000012331</v>
          </cell>
          <cell r="B44873" t="str">
            <v>KIT VEDACAO VALV SOLENOIDE - 2200900950</v>
          </cell>
          <cell r="C44873" t="str">
            <v>HIBE</v>
          </cell>
          <cell r="D44873" t="str">
            <v>UN</v>
          </cell>
        </row>
        <row r="44874">
          <cell r="A44874" t="str">
            <v>I0000012332</v>
          </cell>
          <cell r="B44874" t="str">
            <v>KIT VALVULA TERMOSTATICA - 2901161600</v>
          </cell>
          <cell r="C44874" t="str">
            <v>HIBE</v>
          </cell>
          <cell r="D44874" t="str">
            <v>UN</v>
          </cell>
        </row>
        <row r="44875">
          <cell r="A44875" t="str">
            <v>I0000012333</v>
          </cell>
          <cell r="B44875" t="str">
            <v>MOLA VERMELHA 20X50 MM</v>
          </cell>
          <cell r="C44875" t="str">
            <v>HIBE</v>
          </cell>
          <cell r="D44875" t="str">
            <v>UN</v>
          </cell>
        </row>
        <row r="44876">
          <cell r="A44876" t="str">
            <v>I0000012334</v>
          </cell>
          <cell r="B44876" t="str">
            <v>RELOGIO APALPADOR ALTA PRECISAO 0-0,8 MM</v>
          </cell>
          <cell r="C44876" t="str">
            <v>HIBE</v>
          </cell>
          <cell r="D44876" t="str">
            <v>UN</v>
          </cell>
        </row>
        <row r="44877">
          <cell r="A44877" t="str">
            <v>I0000012335</v>
          </cell>
          <cell r="B44877" t="str">
            <v>QUIMATIC 1 FLUIDO DE CORTE</v>
          </cell>
          <cell r="C44877" t="str">
            <v>HIBE</v>
          </cell>
          <cell r="D44877" t="str">
            <v>UN</v>
          </cell>
        </row>
        <row r="44878">
          <cell r="A44878" t="str">
            <v>I0000012336</v>
          </cell>
          <cell r="B44878" t="str">
            <v>LAMINA DE SERRA FITA 2,36X3/4 10-14D</v>
          </cell>
          <cell r="C44878" t="str">
            <v>HIBE</v>
          </cell>
          <cell r="D44878" t="str">
            <v>UN</v>
          </cell>
        </row>
        <row r="44879">
          <cell r="A44879" t="str">
            <v>I0000012337</v>
          </cell>
          <cell r="B44879" t="str">
            <v>FRESA DE TOPO DIA. 12MM WEX1012EL</v>
          </cell>
          <cell r="C44879" t="str">
            <v>HIBE</v>
          </cell>
          <cell r="D44879" t="str">
            <v>UN</v>
          </cell>
        </row>
        <row r="44880">
          <cell r="A44880" t="str">
            <v>I0000012338</v>
          </cell>
          <cell r="B44880" t="str">
            <v>FRESA DE TOPO DIA.10MM WEX1010EL</v>
          </cell>
          <cell r="C44880" t="str">
            <v>HIBE</v>
          </cell>
          <cell r="D44880" t="str">
            <v>UN</v>
          </cell>
        </row>
        <row r="44881">
          <cell r="A44881" t="str">
            <v>I0000012339</v>
          </cell>
          <cell r="B44881" t="str">
            <v>PASTILHA FRESA AXMT060208PDER-G-ACP300</v>
          </cell>
          <cell r="C44881" t="str">
            <v>HIBE</v>
          </cell>
          <cell r="D44881" t="str">
            <v>UN</v>
          </cell>
        </row>
        <row r="44882">
          <cell r="A44882" t="str">
            <v>I0000012340</v>
          </cell>
          <cell r="B44882" t="str">
            <v>PASTILHA TNMG160404R-HM-AC8025P</v>
          </cell>
          <cell r="C44882" t="str">
            <v>HIBE</v>
          </cell>
          <cell r="D44882" t="str">
            <v>UN</v>
          </cell>
        </row>
        <row r="44883">
          <cell r="A44883" t="str">
            <v>I0000012341</v>
          </cell>
          <cell r="B44883" t="str">
            <v>SUPORTE BEDAME RIGIDO GNDLR-2525-M325</v>
          </cell>
          <cell r="C44883" t="str">
            <v>HIBE</v>
          </cell>
          <cell r="D44883" t="str">
            <v>UN</v>
          </cell>
        </row>
        <row r="44884">
          <cell r="A44884" t="str">
            <v>I0000012342</v>
          </cell>
          <cell r="B44884" t="str">
            <v>PASTILHA BEDAME GCMN3002-ML-AC530U</v>
          </cell>
          <cell r="C44884" t="str">
            <v>HIBE</v>
          </cell>
          <cell r="D44884" t="str">
            <v>UN</v>
          </cell>
        </row>
        <row r="44885">
          <cell r="A44885" t="str">
            <v>I0000012343</v>
          </cell>
          <cell r="B44885" t="str">
            <v>PORTA PASTILHA MSX06016ES</v>
          </cell>
          <cell r="C44885" t="str">
            <v>HIBE</v>
          </cell>
          <cell r="D44885" t="str">
            <v>UN</v>
          </cell>
        </row>
        <row r="44886">
          <cell r="A44886" t="str">
            <v>I0000012344</v>
          </cell>
          <cell r="B44886" t="str">
            <v>PASTILHA WDMT0603ZDTR-ACP200</v>
          </cell>
          <cell r="C44886" t="str">
            <v>HIBE</v>
          </cell>
          <cell r="D44886" t="str">
            <v>UN</v>
          </cell>
        </row>
        <row r="44887">
          <cell r="A44887" t="str">
            <v>I0000012345</v>
          </cell>
          <cell r="B44887" t="str">
            <v>RETIFICA i 70.000RPM SURYHA (2303.033)</v>
          </cell>
          <cell r="C44887" t="str">
            <v>HIBE</v>
          </cell>
          <cell r="D44887" t="str">
            <v>UN</v>
          </cell>
        </row>
        <row r="44888">
          <cell r="A44888" t="str">
            <v>I0000012346</v>
          </cell>
          <cell r="B44888" t="str">
            <v>PONTA DIAMANTADA IW JOGO 30PCS-H03</v>
          </cell>
          <cell r="C44888" t="str">
            <v>HIBE</v>
          </cell>
          <cell r="D44888" t="str">
            <v>UN</v>
          </cell>
        </row>
        <row r="44889">
          <cell r="A44889" t="str">
            <v>I0000012347</v>
          </cell>
          <cell r="B44889" t="str">
            <v>PINO EXTRATOR TIPO A Ø 3 X 200MM</v>
          </cell>
          <cell r="C44889" t="str">
            <v>HIBE</v>
          </cell>
          <cell r="D44889" t="str">
            <v>UN</v>
          </cell>
        </row>
        <row r="44890">
          <cell r="A44890" t="str">
            <v>I0000012348</v>
          </cell>
          <cell r="B44890" t="str">
            <v>SERVIÇO DE SOLDA TIG MOLDES AF50 E AF40</v>
          </cell>
          <cell r="C44890" t="str">
            <v>SERV</v>
          </cell>
          <cell r="D44890" t="str">
            <v>UN</v>
          </cell>
        </row>
        <row r="44891">
          <cell r="A44891" t="str">
            <v>I0000012349</v>
          </cell>
          <cell r="B44891" t="str">
            <v>BORRACHA PARA CARIMBO 4911</v>
          </cell>
          <cell r="C44891" t="str">
            <v>HIBE</v>
          </cell>
          <cell r="D44891" t="str">
            <v>UN</v>
          </cell>
        </row>
        <row r="44892">
          <cell r="A44892" t="str">
            <v>I0000012350</v>
          </cell>
          <cell r="B44892" t="str">
            <v>BORRACHA PARA CARIMBO 4910</v>
          </cell>
          <cell r="C44892" t="str">
            <v>HIBE</v>
          </cell>
          <cell r="D44892" t="str">
            <v>UN</v>
          </cell>
        </row>
        <row r="44893">
          <cell r="A44893" t="str">
            <v>I0000012351</v>
          </cell>
          <cell r="B44893" t="str">
            <v>CARRO PARA FERRAMENTAS  6 GAVETAS</v>
          </cell>
          <cell r="C44893" t="str">
            <v>HIBE</v>
          </cell>
          <cell r="D44893" t="str">
            <v>UN</v>
          </cell>
        </row>
        <row r="44894">
          <cell r="A44894" t="str">
            <v>I0000012352</v>
          </cell>
          <cell r="B44894" t="str">
            <v>LIXEIRA C/ PEDAL 100L AZUL-LP</v>
          </cell>
          <cell r="C44894" t="str">
            <v>HIBE</v>
          </cell>
          <cell r="D44894" t="str">
            <v>UN</v>
          </cell>
        </row>
        <row r="44895">
          <cell r="A44895" t="str">
            <v>I0000012353</v>
          </cell>
          <cell r="B44895" t="str">
            <v>LIXEIRA C/ PEDAL 100L VERMELHO-LP</v>
          </cell>
          <cell r="C44895" t="str">
            <v>HIBE</v>
          </cell>
          <cell r="D44895" t="str">
            <v>UN</v>
          </cell>
        </row>
        <row r="44896">
          <cell r="A44896" t="str">
            <v>I0000012354</v>
          </cell>
          <cell r="B44896" t="str">
            <v>LIXEIRA C/ PEDAL 100L LARANJA-LP</v>
          </cell>
          <cell r="C44896" t="str">
            <v>HIBE</v>
          </cell>
          <cell r="D44896" t="str">
            <v>UN</v>
          </cell>
        </row>
        <row r="44897">
          <cell r="A44897" t="str">
            <v>I0000012355</v>
          </cell>
          <cell r="B44897" t="str">
            <v>LIXEIRA C/ PEDAL 100L CINZA-LP</v>
          </cell>
          <cell r="C44897" t="str">
            <v>HIBE</v>
          </cell>
          <cell r="D44897" t="str">
            <v>UN</v>
          </cell>
        </row>
        <row r="44898">
          <cell r="A44898" t="str">
            <v>I0000012356</v>
          </cell>
          <cell r="B44898" t="str">
            <v>ARMÁRIO DE AÇO C/ DUAS PORTAS COR: CZ</v>
          </cell>
          <cell r="C44898" t="str">
            <v>HIBE</v>
          </cell>
          <cell r="D44898" t="str">
            <v>UN</v>
          </cell>
        </row>
        <row r="44899">
          <cell r="A44899" t="str">
            <v>I0000012357</v>
          </cell>
          <cell r="B44899" t="str">
            <v>CAIXA 1010 VERMELHA</v>
          </cell>
          <cell r="C44899" t="str">
            <v>HIBE</v>
          </cell>
          <cell r="D44899" t="str">
            <v>UN</v>
          </cell>
        </row>
        <row r="44900">
          <cell r="A44900" t="str">
            <v>I0000012358</v>
          </cell>
          <cell r="B44900" t="str">
            <v>ANTENA WIFI 2.4 GHz 5dBi RP-SMA</v>
          </cell>
          <cell r="C44900" t="str">
            <v>HIBE</v>
          </cell>
          <cell r="D44900" t="str">
            <v>UN</v>
          </cell>
        </row>
        <row r="44901">
          <cell r="A44901" t="str">
            <v>I0000012359</v>
          </cell>
          <cell r="B44901" t="str">
            <v>ARRUELA PARA CONECTOR SMA</v>
          </cell>
          <cell r="C44901" t="str">
            <v>HIBE</v>
          </cell>
          <cell r="D44901" t="str">
            <v>UN</v>
          </cell>
        </row>
        <row r="44902">
          <cell r="A44902" t="str">
            <v>I0000012360</v>
          </cell>
          <cell r="B44902" t="str">
            <v>SERVICO DE MANUTENCAO EM BALANCA</v>
          </cell>
          <cell r="C44902" t="str">
            <v>SERV</v>
          </cell>
          <cell r="D44902" t="str">
            <v>UN</v>
          </cell>
        </row>
        <row r="44903">
          <cell r="A44903" t="str">
            <v>I0000012361</v>
          </cell>
          <cell r="B44903" t="str">
            <v>UNIDADE DE LED</v>
          </cell>
          <cell r="C44903" t="str">
            <v>HIBE</v>
          </cell>
          <cell r="D44903" t="str">
            <v>UN</v>
          </cell>
        </row>
        <row r="44904">
          <cell r="A44904" t="str">
            <v>I0000012362</v>
          </cell>
          <cell r="B44904" t="str">
            <v>ANEL DO PISTAO</v>
          </cell>
          <cell r="C44904" t="str">
            <v>HIBE</v>
          </cell>
          <cell r="D44904" t="str">
            <v>UN</v>
          </cell>
        </row>
        <row r="44905">
          <cell r="A44905" t="str">
            <v>I0000012363</v>
          </cell>
          <cell r="B44905" t="str">
            <v>COPO COMPLETO</v>
          </cell>
          <cell r="C44905" t="str">
            <v>HIBE</v>
          </cell>
          <cell r="D44905" t="str">
            <v>UN</v>
          </cell>
        </row>
        <row r="44906">
          <cell r="A44906" t="str">
            <v>I0000012364</v>
          </cell>
          <cell r="B44906" t="str">
            <v>JUNTA DO CILINDRO</v>
          </cell>
          <cell r="C44906" t="str">
            <v>HIBE</v>
          </cell>
          <cell r="D44906" t="str">
            <v>UN</v>
          </cell>
        </row>
        <row r="44907">
          <cell r="A44907" t="str">
            <v>I0000012365</v>
          </cell>
          <cell r="B44907" t="str">
            <v>PORCA HEXAGONAL M10-017</v>
          </cell>
          <cell r="C44907" t="str">
            <v>HIBE</v>
          </cell>
          <cell r="D44907" t="str">
            <v>UN</v>
          </cell>
        </row>
        <row r="44908">
          <cell r="A44908" t="str">
            <v>I0000012366</v>
          </cell>
          <cell r="B44908" t="str">
            <v>CARBURADOR</v>
          </cell>
          <cell r="C44908" t="str">
            <v>HIBE</v>
          </cell>
          <cell r="D44908" t="str">
            <v>UN</v>
          </cell>
        </row>
        <row r="44909">
          <cell r="A44909" t="str">
            <v>I0000012367</v>
          </cell>
          <cell r="B44909" t="str">
            <v>TUBO</v>
          </cell>
          <cell r="C44909" t="str">
            <v>HIBE</v>
          </cell>
          <cell r="D44909" t="str">
            <v>UN</v>
          </cell>
        </row>
        <row r="44910">
          <cell r="A44910" t="str">
            <v>I0000012368</v>
          </cell>
          <cell r="B44910" t="str">
            <v>FLANGE DE SUPORTE DE DISCO</v>
          </cell>
          <cell r="C44910" t="str">
            <v>HIBE</v>
          </cell>
          <cell r="D44910" t="str">
            <v>UN</v>
          </cell>
        </row>
        <row r="44911">
          <cell r="A44911" t="str">
            <v>I0000012369</v>
          </cell>
          <cell r="B44911" t="str">
            <v>JUNTA DO CARBURADOR</v>
          </cell>
          <cell r="C44911" t="str">
            <v>HIBE</v>
          </cell>
          <cell r="D44911" t="str">
            <v>UN</v>
          </cell>
        </row>
        <row r="44912">
          <cell r="A44912" t="str">
            <v>I0000012370</v>
          </cell>
          <cell r="B44912" t="str">
            <v>LAMINA 2 PONTAS 330MMX25MM ESP 2MM</v>
          </cell>
          <cell r="C44912" t="str">
            <v>HIBE</v>
          </cell>
          <cell r="D44912" t="str">
            <v>UN</v>
          </cell>
        </row>
        <row r="44913">
          <cell r="A44913" t="str">
            <v>I0000012371</v>
          </cell>
          <cell r="B44913" t="str">
            <v>CARRETEL DURALINE AUTOM M8 X 1,25</v>
          </cell>
          <cell r="C44913" t="str">
            <v>HIBE</v>
          </cell>
          <cell r="D44913" t="str">
            <v>UN</v>
          </cell>
        </row>
        <row r="44914">
          <cell r="A44914" t="str">
            <v>I0000012372</v>
          </cell>
          <cell r="B44914" t="str">
            <v>CONTROLADOR</v>
          </cell>
          <cell r="C44914" t="str">
            <v>HIBE</v>
          </cell>
          <cell r="D44914" t="str">
            <v>UN</v>
          </cell>
        </row>
        <row r="44915">
          <cell r="A44915" t="str">
            <v>I0000012373</v>
          </cell>
          <cell r="B44915" t="str">
            <v>DISPENSADOR DE PARAFUSOS</v>
          </cell>
          <cell r="C44915" t="str">
            <v>HIBE</v>
          </cell>
          <cell r="D44915" t="str">
            <v>UN</v>
          </cell>
        </row>
        <row r="44916">
          <cell r="A44916" t="str">
            <v>I0000012374</v>
          </cell>
          <cell r="B44916" t="str">
            <v>KIT PLACA POWER BOARD GT4 / GT5</v>
          </cell>
          <cell r="C44916" t="str">
            <v>HIBE</v>
          </cell>
          <cell r="D44916" t="str">
            <v>UN</v>
          </cell>
        </row>
        <row r="44917">
          <cell r="A44917" t="str">
            <v>I0000012375</v>
          </cell>
          <cell r="B44917" t="str">
            <v>KIT PLACA AB SHIELD (GT4 E GT5)</v>
          </cell>
          <cell r="C44917" t="str">
            <v>HIBE</v>
          </cell>
          <cell r="D44917" t="str">
            <v>UN</v>
          </cell>
        </row>
        <row r="44918">
          <cell r="A44918" t="str">
            <v>I0000012376</v>
          </cell>
          <cell r="B44918" t="str">
            <v>PLACA ARDUINO MEGA (GT5)</v>
          </cell>
          <cell r="C44918" t="str">
            <v>HIBE</v>
          </cell>
          <cell r="D44918" t="str">
            <v>UN</v>
          </cell>
        </row>
        <row r="44919">
          <cell r="A44919" t="str">
            <v>I0000012377</v>
          </cell>
          <cell r="B44919" t="str">
            <v>METALON 25X25X1.25MM</v>
          </cell>
          <cell r="C44919" t="str">
            <v>HIBE</v>
          </cell>
          <cell r="D44919" t="str">
            <v>KG</v>
          </cell>
        </row>
        <row r="44920">
          <cell r="A44920" t="str">
            <v>I0000012378</v>
          </cell>
          <cell r="B44920" t="str">
            <v>CANTONEIRA 1" X1/8"</v>
          </cell>
          <cell r="C44920" t="str">
            <v>HIBE</v>
          </cell>
          <cell r="D44920" t="str">
            <v>KG</v>
          </cell>
        </row>
        <row r="44921">
          <cell r="A44921" t="str">
            <v>I0000012379</v>
          </cell>
          <cell r="B44921" t="str">
            <v>BARRA CHATA 1"X 1/8</v>
          </cell>
          <cell r="C44921" t="str">
            <v>HIBE</v>
          </cell>
          <cell r="D44921" t="str">
            <v>KG</v>
          </cell>
        </row>
        <row r="44922">
          <cell r="A44922" t="str">
            <v>I0000012380</v>
          </cell>
          <cell r="B44922" t="str">
            <v>CHAPA ZINCADA 2 MM 230x175 MM</v>
          </cell>
          <cell r="C44922" t="str">
            <v>HIBE</v>
          </cell>
          <cell r="D44922" t="str">
            <v>KG</v>
          </cell>
        </row>
        <row r="44923">
          <cell r="A44923" t="str">
            <v>I0000012381</v>
          </cell>
          <cell r="B44923" t="str">
            <v>BARRA CHATA 3/8" (9,5 mm) x 1/8( 3mm)</v>
          </cell>
          <cell r="C44923" t="str">
            <v>HIBE</v>
          </cell>
          <cell r="D44923" t="str">
            <v>KG</v>
          </cell>
        </row>
        <row r="44924">
          <cell r="A44924" t="str">
            <v>I0000012382</v>
          </cell>
          <cell r="B44924" t="str">
            <v>BARRA CHATA 2"X 1/8"</v>
          </cell>
          <cell r="C44924" t="str">
            <v>HIBE</v>
          </cell>
          <cell r="D44924" t="str">
            <v>KG</v>
          </cell>
        </row>
        <row r="44925">
          <cell r="A44925" t="str">
            <v>I0000012383</v>
          </cell>
          <cell r="B44925" t="str">
            <v>BARRA CHATA 2"X1/4"</v>
          </cell>
          <cell r="C44925" t="str">
            <v>HIBE</v>
          </cell>
          <cell r="D44925" t="str">
            <v>KG</v>
          </cell>
        </row>
        <row r="44926">
          <cell r="A44926" t="str">
            <v>I0000012384</v>
          </cell>
          <cell r="B44926" t="str">
            <v>BARRA CHATA 1"X1/4"</v>
          </cell>
          <cell r="C44926" t="str">
            <v>HIBE</v>
          </cell>
          <cell r="D44926" t="str">
            <v>KG</v>
          </cell>
        </row>
        <row r="44927">
          <cell r="A44927" t="str">
            <v>I0000012385</v>
          </cell>
          <cell r="B44927" t="str">
            <v>ACO  PRATA TUNGSTENIO REDONDO 08MM X 2,5</v>
          </cell>
          <cell r="C44927" t="str">
            <v>HIBE</v>
          </cell>
          <cell r="D44927" t="str">
            <v>KG</v>
          </cell>
        </row>
        <row r="44928">
          <cell r="A44928" t="str">
            <v>I0000012386</v>
          </cell>
          <cell r="B44928" t="str">
            <v>ACO REDONDO 045 X50 MM</v>
          </cell>
          <cell r="C44928" t="str">
            <v>HIBE</v>
          </cell>
          <cell r="D44928" t="str">
            <v>KG</v>
          </cell>
        </row>
        <row r="44929">
          <cell r="A44929" t="str">
            <v>I0000012387</v>
          </cell>
          <cell r="B44929" t="str">
            <v>CHAVE PARA TUBO - COD: 033.460</v>
          </cell>
          <cell r="C44929" t="str">
            <v>HIBE</v>
          </cell>
          <cell r="D44929" t="str">
            <v>UN</v>
          </cell>
        </row>
        <row r="44930">
          <cell r="A44930" t="str">
            <v>I0000012388</v>
          </cell>
          <cell r="B44930" t="str">
            <v>ALICATE BICO RETO - COD: 029.640</v>
          </cell>
          <cell r="C44930" t="str">
            <v>HIBE</v>
          </cell>
          <cell r="D44930" t="str">
            <v>UN</v>
          </cell>
        </row>
        <row r="44931">
          <cell r="A44931" t="str">
            <v>I0000012389</v>
          </cell>
          <cell r="B44931" t="str">
            <v>JOGO SACA PINO PARALELO - COD: 038.305</v>
          </cell>
          <cell r="C44931" t="str">
            <v>HIBE</v>
          </cell>
          <cell r="D44931" t="str">
            <v>UN</v>
          </cell>
        </row>
        <row r="44932">
          <cell r="A44932" t="str">
            <v>I0000012390</v>
          </cell>
          <cell r="B44932" t="str">
            <v>JOGO CHAVE L GTX LONGA - COD: 024.622</v>
          </cell>
          <cell r="C44932" t="str">
            <v>HIBE</v>
          </cell>
          <cell r="D44932" t="str">
            <v>UN</v>
          </cell>
        </row>
        <row r="44933">
          <cell r="A44933" t="str">
            <v>I0000012391</v>
          </cell>
          <cell r="B44933" t="str">
            <v>CHAVE COMBINADA 16" - COD: 002.511</v>
          </cell>
          <cell r="C44933" t="str">
            <v>HIBE</v>
          </cell>
          <cell r="D44933" t="str">
            <v>UN</v>
          </cell>
        </row>
        <row r="44934">
          <cell r="A44934" t="str">
            <v>I0000012392</v>
          </cell>
          <cell r="B44934" t="str">
            <v>CHAVE COMBINADA 18" - COD: 002.513</v>
          </cell>
          <cell r="C44934" t="str">
            <v>HIBE</v>
          </cell>
          <cell r="D44934" t="str">
            <v>UN</v>
          </cell>
        </row>
        <row r="44935">
          <cell r="A44935" t="str">
            <v>I0000012393</v>
          </cell>
          <cell r="B44935" t="str">
            <v>CHAVE COMBINADA 20" - COD: 002.515</v>
          </cell>
          <cell r="C44935" t="str">
            <v>HIBE</v>
          </cell>
          <cell r="D44935" t="str">
            <v>UN</v>
          </cell>
        </row>
        <row r="44936">
          <cell r="A44936" t="str">
            <v>I0000012394</v>
          </cell>
          <cell r="B44936" t="str">
            <v>CHAVE COMBINADA 21" - COD: 002.516</v>
          </cell>
          <cell r="C44936" t="str">
            <v>HIBE</v>
          </cell>
          <cell r="D44936" t="str">
            <v>UN</v>
          </cell>
        </row>
        <row r="44937">
          <cell r="A44937" t="str">
            <v>I0000012395</v>
          </cell>
          <cell r="B44937" t="str">
            <v>JOGO DE CHAVE COMBINADA - COD: 002.616</v>
          </cell>
          <cell r="C44937" t="str">
            <v>HIBE</v>
          </cell>
          <cell r="D44937" t="str">
            <v>UN</v>
          </cell>
        </row>
        <row r="44938">
          <cell r="A44938" t="str">
            <v>I0000012396</v>
          </cell>
          <cell r="B44938" t="str">
            <v>JOGO CHAVE L HEXA C/ ISOLAMENTO-091.720</v>
          </cell>
          <cell r="C44938" t="str">
            <v>HIBE</v>
          </cell>
          <cell r="D44938" t="str">
            <v>UN</v>
          </cell>
        </row>
        <row r="44939">
          <cell r="A44939" t="str">
            <v>I0000012397</v>
          </cell>
          <cell r="B44939" t="str">
            <v>FACA DESENCAPADORA CABO - COD: 035.100</v>
          </cell>
          <cell r="C44939" t="str">
            <v>HIBE</v>
          </cell>
          <cell r="D44939" t="str">
            <v>UN</v>
          </cell>
        </row>
        <row r="44940">
          <cell r="A44940" t="str">
            <v>I0000012398</v>
          </cell>
          <cell r="B44940" t="str">
            <v>OCULOS DE SEG.LENTE INCOLOR CA 10346</v>
          </cell>
          <cell r="C44940" t="str">
            <v>HIBE</v>
          </cell>
          <cell r="D44940" t="str">
            <v>UN</v>
          </cell>
        </row>
        <row r="44941">
          <cell r="A44941" t="str">
            <v>I0000012400</v>
          </cell>
          <cell r="B44941" t="str">
            <v>CORDOES COM IMPRESSAO</v>
          </cell>
          <cell r="C44941" t="str">
            <v>HIBE</v>
          </cell>
          <cell r="D44941" t="str">
            <v>UN</v>
          </cell>
        </row>
        <row r="44942">
          <cell r="A44942" t="str">
            <v>I0000012405</v>
          </cell>
          <cell r="B44942" t="str">
            <v>RESISTENCIA MODULAR 8,5X800MM 800W</v>
          </cell>
          <cell r="C44942" t="str">
            <v>HIBE</v>
          </cell>
          <cell r="D44942" t="str">
            <v>UN</v>
          </cell>
        </row>
        <row r="44943">
          <cell r="A44943" t="str">
            <v>I0000012406</v>
          </cell>
          <cell r="B44943" t="str">
            <v>PASTILHA CERAMICA TNGA 160408 AB20</v>
          </cell>
          <cell r="C44943" t="str">
            <v>HIBE</v>
          </cell>
          <cell r="D44943" t="str">
            <v>UN</v>
          </cell>
        </row>
        <row r="44944">
          <cell r="A44944" t="str">
            <v>I0000012407</v>
          </cell>
          <cell r="B44944" t="str">
            <v>TONER TN419C BLACK</v>
          </cell>
          <cell r="C44944" t="str">
            <v>HIBE</v>
          </cell>
          <cell r="D44944" t="str">
            <v>UN</v>
          </cell>
        </row>
        <row r="44945">
          <cell r="A44945" t="str">
            <v>I0000012408</v>
          </cell>
          <cell r="B44945" t="str">
            <v>TONER SP3710</v>
          </cell>
          <cell r="C44945" t="str">
            <v>HIBE</v>
          </cell>
          <cell r="D44945" t="str">
            <v>UN</v>
          </cell>
        </row>
        <row r="44946">
          <cell r="A44946" t="str">
            <v>I0000012409</v>
          </cell>
          <cell r="B44946" t="str">
            <v>BICICLETA ARO 29 KSW 24 MACHAS</v>
          </cell>
          <cell r="C44946" t="str">
            <v>HIBE</v>
          </cell>
          <cell r="D44946" t="str">
            <v>UN</v>
          </cell>
        </row>
        <row r="44947">
          <cell r="A44947" t="str">
            <v>I0000012410</v>
          </cell>
          <cell r="B44947" t="str">
            <v>CUMEEIRA GALVALUME C/RESINA AZ150</v>
          </cell>
          <cell r="C44947" t="str">
            <v>HIBE</v>
          </cell>
          <cell r="D44947" t="str">
            <v>M</v>
          </cell>
        </row>
        <row r="44948">
          <cell r="A44948" t="str">
            <v>I0000012411</v>
          </cell>
          <cell r="B44948" t="str">
            <v>SERVICO DE ENSAIOS DE PRODUTOS</v>
          </cell>
          <cell r="C44948" t="str">
            <v>SERV</v>
          </cell>
          <cell r="D44948" t="str">
            <v>UN</v>
          </cell>
        </row>
        <row r="44949">
          <cell r="A44949" t="str">
            <v>I0000012412</v>
          </cell>
          <cell r="B44949" t="str">
            <v>COLLAR SWEEP</v>
          </cell>
          <cell r="C44949" t="str">
            <v>HIBE</v>
          </cell>
          <cell r="D44949" t="str">
            <v>UN</v>
          </cell>
        </row>
        <row r="44950">
          <cell r="A44950" t="str">
            <v>I0000012413</v>
          </cell>
          <cell r="B44950" t="str">
            <v>COLLAR SCULL</v>
          </cell>
          <cell r="C44950" t="str">
            <v>HIBE</v>
          </cell>
          <cell r="D44950" t="str">
            <v>UN</v>
          </cell>
        </row>
        <row r="44951">
          <cell r="A44951" t="str">
            <v>I0000012414</v>
          </cell>
          <cell r="B44951" t="str">
            <v>SERVICO INSPECAO CASA DE BOMBAS</v>
          </cell>
          <cell r="C44951" t="str">
            <v>SERV</v>
          </cell>
          <cell r="D44951" t="str">
            <v>UN</v>
          </cell>
        </row>
        <row r="44952">
          <cell r="A44952" t="str">
            <v>I0000012423</v>
          </cell>
          <cell r="B44952" t="str">
            <v>APOIO ERGONOMICO PARA PES</v>
          </cell>
          <cell r="C44952" t="str">
            <v>HIBE</v>
          </cell>
          <cell r="D44952" t="str">
            <v>UN</v>
          </cell>
        </row>
        <row r="44953">
          <cell r="A44953" t="str">
            <v>I0000012427</v>
          </cell>
          <cell r="B44953" t="str">
            <v>ESTILETE PLASTICO AMARELO</v>
          </cell>
          <cell r="C44953" t="str">
            <v>HIBE</v>
          </cell>
          <cell r="D44953" t="str">
            <v>UN</v>
          </cell>
        </row>
        <row r="44954">
          <cell r="A44954" t="str">
            <v>I0000012428</v>
          </cell>
          <cell r="B44954" t="str">
            <v>FITA ROTULADOR BROTHER</v>
          </cell>
          <cell r="C44954" t="str">
            <v>HIBE</v>
          </cell>
          <cell r="D44954" t="str">
            <v>UN</v>
          </cell>
        </row>
        <row r="44955">
          <cell r="A44955" t="str">
            <v>I0000012430</v>
          </cell>
          <cell r="B44955" t="str">
            <v>LENCO PAPEL FOLHA DUPLA</v>
          </cell>
          <cell r="C44955" t="str">
            <v>HIBE</v>
          </cell>
          <cell r="D44955" t="str">
            <v>UN</v>
          </cell>
        </row>
        <row r="44956">
          <cell r="A44956" t="str">
            <v>I0000012434</v>
          </cell>
          <cell r="B44956" t="str">
            <v>SUPORTE PARA MONITOR - 2 GAVETAS</v>
          </cell>
          <cell r="C44956" t="str">
            <v>HIBE</v>
          </cell>
          <cell r="D44956" t="str">
            <v>UN</v>
          </cell>
        </row>
        <row r="44957">
          <cell r="A44957" t="str">
            <v>I0000012435</v>
          </cell>
          <cell r="B44957" t="str">
            <v>SUPORTE PARA MONITOR</v>
          </cell>
          <cell r="C44957" t="str">
            <v>HIBE</v>
          </cell>
          <cell r="D44957" t="str">
            <v>UN</v>
          </cell>
        </row>
        <row r="44958">
          <cell r="A44958" t="str">
            <v>I0000012436</v>
          </cell>
          <cell r="B44958" t="str">
            <v>TESOURA DOMESTICA</v>
          </cell>
          <cell r="C44958" t="str">
            <v>HIBE</v>
          </cell>
          <cell r="D44958" t="str">
            <v>UN</v>
          </cell>
        </row>
        <row r="44959">
          <cell r="A44959" t="str">
            <v>I0000012437</v>
          </cell>
          <cell r="B44959" t="str">
            <v>CAIXA ORGANIZADORA BOX</v>
          </cell>
          <cell r="C44959" t="str">
            <v>HIBE</v>
          </cell>
          <cell r="D44959" t="str">
            <v>UN</v>
          </cell>
        </row>
        <row r="44960">
          <cell r="A44960" t="str">
            <v>I0000012443</v>
          </cell>
          <cell r="B44960" t="str">
            <v>MOCHILA PARA NOTEBOOK</v>
          </cell>
          <cell r="C44960" t="str">
            <v>HIBE</v>
          </cell>
          <cell r="D44960" t="str">
            <v>UN</v>
          </cell>
        </row>
        <row r="44961">
          <cell r="A44961" t="str">
            <v>I0000012449</v>
          </cell>
          <cell r="B44961" t="str">
            <v>GANCHO ADESIVO RETANGULAR</v>
          </cell>
          <cell r="C44961" t="str">
            <v>HIBE</v>
          </cell>
          <cell r="D44961" t="str">
            <v>UN</v>
          </cell>
        </row>
        <row r="44962">
          <cell r="A44962" t="str">
            <v>I0000012453</v>
          </cell>
          <cell r="B44962" t="str">
            <v>POLIA DENTADA - MODELO: DE350</v>
          </cell>
          <cell r="C44962" t="str">
            <v>HIBE</v>
          </cell>
          <cell r="D44962" t="str">
            <v>UN</v>
          </cell>
        </row>
        <row r="44963">
          <cell r="A44963" t="str">
            <v>I0000012454</v>
          </cell>
          <cell r="B44963" t="str">
            <v>ENGRENAGEM - MODELO: DE350</v>
          </cell>
          <cell r="C44963" t="str">
            <v>HIBE</v>
          </cell>
          <cell r="D44963" t="str">
            <v>UN</v>
          </cell>
        </row>
        <row r="44964">
          <cell r="A44964" t="str">
            <v>I0000012455</v>
          </cell>
          <cell r="B44964" t="str">
            <v>CORRENTE - MODELO: DE350</v>
          </cell>
          <cell r="C44964" t="str">
            <v>HIBE</v>
          </cell>
          <cell r="D44964" t="str">
            <v>UN</v>
          </cell>
        </row>
        <row r="44965">
          <cell r="A44965" t="str">
            <v>I0000012456</v>
          </cell>
          <cell r="B44965" t="str">
            <v>CORREIA CONJUGADA 1850X50MM COM GUIA</v>
          </cell>
          <cell r="C44965" t="str">
            <v>HIBE</v>
          </cell>
          <cell r="D44965" t="str">
            <v>UN</v>
          </cell>
        </row>
        <row r="44966">
          <cell r="A44966" t="str">
            <v>I0000012457</v>
          </cell>
          <cell r="B44966" t="str">
            <v>SCN-01 - AMOSTRA ELEMENTO 220V</v>
          </cell>
          <cell r="C44966" t="str">
            <v>HIBE</v>
          </cell>
          <cell r="D44966" t="str">
            <v>UN</v>
          </cell>
        </row>
        <row r="44967">
          <cell r="A44967" t="str">
            <v>I0000012458</v>
          </cell>
          <cell r="B44967" t="str">
            <v>SN-03 - AMOSTRA 220V</v>
          </cell>
          <cell r="C44967" t="str">
            <v>HIBE</v>
          </cell>
          <cell r="D44967" t="str">
            <v>UN</v>
          </cell>
        </row>
        <row r="44968">
          <cell r="A44968" t="str">
            <v>I0000012459</v>
          </cell>
          <cell r="B44968" t="str">
            <v>SCN-04 - AMOSTRA ELEMENTO 127V</v>
          </cell>
          <cell r="C44968" t="str">
            <v>HIBE</v>
          </cell>
          <cell r="D44968" t="str">
            <v>UN</v>
          </cell>
        </row>
        <row r="44969">
          <cell r="A44969" t="str">
            <v>I0000012460</v>
          </cell>
          <cell r="B44969" t="str">
            <v>SCN-04 - AMOSTRA ELEMENTO 220V</v>
          </cell>
          <cell r="C44969" t="str">
            <v>HIBE</v>
          </cell>
          <cell r="D44969" t="str">
            <v>UN</v>
          </cell>
        </row>
        <row r="44970">
          <cell r="A44970" t="str">
            <v>I0000012461</v>
          </cell>
          <cell r="B44970" t="str">
            <v>SCN-05 - AMOSTRA ELEMENTO 127V</v>
          </cell>
          <cell r="C44970" t="str">
            <v>HIBE</v>
          </cell>
          <cell r="D44970" t="str">
            <v>UN</v>
          </cell>
        </row>
        <row r="44971">
          <cell r="A44971" t="str">
            <v>I0000012462</v>
          </cell>
          <cell r="B44971" t="str">
            <v>SCN-05 - AMOSTRA ELEMENTO 220V</v>
          </cell>
          <cell r="C44971" t="str">
            <v>HIBE</v>
          </cell>
          <cell r="D44971" t="str">
            <v>UN</v>
          </cell>
        </row>
        <row r="44972">
          <cell r="A44972" t="str">
            <v>I0000012463</v>
          </cell>
          <cell r="B44972" t="str">
            <v>SCN-11 - AMOSTRA ELEMENTO 127V</v>
          </cell>
          <cell r="C44972" t="str">
            <v>HIBE</v>
          </cell>
          <cell r="D44972" t="str">
            <v>UN</v>
          </cell>
        </row>
        <row r="44973">
          <cell r="A44973" t="str">
            <v>I0000012464</v>
          </cell>
          <cell r="B44973" t="str">
            <v>SCN-11 - AMOSTRA ELEMENTO 220V</v>
          </cell>
          <cell r="C44973" t="str">
            <v>HIBE</v>
          </cell>
          <cell r="D44973" t="str">
            <v>UN</v>
          </cell>
        </row>
        <row r="44974">
          <cell r="A44974" t="str">
            <v>I0000012465</v>
          </cell>
          <cell r="B44974" t="str">
            <v>AMOSTRA PAINEL INOX L-1400</v>
          </cell>
          <cell r="C44974" t="str">
            <v>HIBE</v>
          </cell>
          <cell r="D44974" t="str">
            <v>UN</v>
          </cell>
        </row>
        <row r="44975">
          <cell r="A44975" t="str">
            <v>I0000012466</v>
          </cell>
          <cell r="B44975" t="str">
            <v>BOTÃO DE AR FRIO - SCN</v>
          </cell>
          <cell r="C44975" t="str">
            <v>HIBE</v>
          </cell>
          <cell r="D44975" t="str">
            <v>UN</v>
          </cell>
        </row>
        <row r="44976">
          <cell r="A44976" t="str">
            <v>I0000012467</v>
          </cell>
          <cell r="B44976" t="str">
            <v>TELA DE PROTEÇÃO - SCN</v>
          </cell>
          <cell r="C44976" t="str">
            <v>HIBE</v>
          </cell>
          <cell r="D44976" t="str">
            <v>UN</v>
          </cell>
        </row>
        <row r="44977">
          <cell r="A44977" t="str">
            <v>I0000012472</v>
          </cell>
          <cell r="B44977" t="str">
            <v>BICO SPK TY4951 K8.0</v>
          </cell>
          <cell r="C44977" t="str">
            <v>HIBE</v>
          </cell>
          <cell r="D44977" t="str">
            <v>UN</v>
          </cell>
        </row>
        <row r="44978">
          <cell r="A44978" t="str">
            <v>I0000012473</v>
          </cell>
          <cell r="B44978" t="str">
            <v>TE UL/FM GROOVED 4</v>
          </cell>
          <cell r="C44978" t="str">
            <v>HIBE</v>
          </cell>
          <cell r="D44978" t="str">
            <v>UN</v>
          </cell>
        </row>
        <row r="44979">
          <cell r="A44979" t="str">
            <v>I0000012475</v>
          </cell>
          <cell r="B44979" t="str">
            <v>CURVA 90 GROOVED 4</v>
          </cell>
          <cell r="C44979" t="str">
            <v>HIBE</v>
          </cell>
          <cell r="D44979" t="str">
            <v>UN</v>
          </cell>
        </row>
        <row r="44980">
          <cell r="A44980" t="str">
            <v>I0000012476</v>
          </cell>
          <cell r="B44980" t="str">
            <v>CURVA 90 GROOVED 2.1/2</v>
          </cell>
          <cell r="C44980" t="str">
            <v>HIBE</v>
          </cell>
          <cell r="D44980" t="str">
            <v>UN</v>
          </cell>
        </row>
        <row r="44981">
          <cell r="A44981" t="str">
            <v>I0000012478</v>
          </cell>
          <cell r="B44981" t="str">
            <v>SAIDA SPK NPT 1.1/4 X 1/2</v>
          </cell>
          <cell r="C44981" t="str">
            <v>HIBE</v>
          </cell>
          <cell r="D44981" t="str">
            <v>UN</v>
          </cell>
        </row>
        <row r="44982">
          <cell r="A44982" t="str">
            <v>I0000012481</v>
          </cell>
          <cell r="B44982" t="str">
            <v>CAP GROOVED 4</v>
          </cell>
          <cell r="C44982" t="str">
            <v>HIBE</v>
          </cell>
          <cell r="D44982" t="str">
            <v>UN</v>
          </cell>
        </row>
        <row r="44983">
          <cell r="A44983" t="str">
            <v>I0000012482</v>
          </cell>
          <cell r="B44983" t="str">
            <v>CAP GROOVED 1</v>
          </cell>
          <cell r="C44983" t="str">
            <v>HIBE</v>
          </cell>
          <cell r="D44983" t="str">
            <v>UN</v>
          </cell>
        </row>
        <row r="44984">
          <cell r="A44984" t="str">
            <v>I0000012483</v>
          </cell>
          <cell r="B44984" t="str">
            <v>TE MEC GROOVED 4 X 1.1/4</v>
          </cell>
          <cell r="C44984" t="str">
            <v>HIBE</v>
          </cell>
          <cell r="D44984" t="str">
            <v>UN</v>
          </cell>
        </row>
        <row r="44985">
          <cell r="A44985" t="str">
            <v>I0000012484</v>
          </cell>
          <cell r="B44985" t="str">
            <v>TE MEC GROOVED 6 X 4</v>
          </cell>
          <cell r="C44985" t="str">
            <v>HIBE</v>
          </cell>
          <cell r="D44985" t="str">
            <v>UN</v>
          </cell>
        </row>
        <row r="44986">
          <cell r="A44986" t="str">
            <v>I0000012485</v>
          </cell>
          <cell r="B44986" t="str">
            <v>REDUCAO CONC GROOVED 4 X 2.1/2</v>
          </cell>
          <cell r="C44986" t="str">
            <v>HIBE</v>
          </cell>
          <cell r="D44986" t="str">
            <v>UN</v>
          </cell>
        </row>
        <row r="44987">
          <cell r="A44987" t="str">
            <v>I0000012487</v>
          </cell>
          <cell r="B44987" t="str">
            <v>CHAVE FLUXO 4</v>
          </cell>
          <cell r="C44987" t="str">
            <v>HIBE</v>
          </cell>
          <cell r="D44987" t="str">
            <v>UN</v>
          </cell>
        </row>
        <row r="44988">
          <cell r="A44988" t="str">
            <v>I0000012492</v>
          </cell>
          <cell r="B44988" t="str">
            <v>ESGUICHO REGULAVEL 1.1/2</v>
          </cell>
          <cell r="C44988" t="str">
            <v>HIBE</v>
          </cell>
          <cell r="D44988" t="str">
            <v>UN</v>
          </cell>
        </row>
        <row r="44989">
          <cell r="A44989" t="str">
            <v>I0000012493</v>
          </cell>
          <cell r="B44989" t="str">
            <v>CHAVE STORZ DUPLA 1.1/2 X 2.1/2</v>
          </cell>
          <cell r="C44989" t="str">
            <v>HIBE</v>
          </cell>
          <cell r="D44989" t="str">
            <v>UN</v>
          </cell>
        </row>
        <row r="44990">
          <cell r="A44990" t="str">
            <v>I0000012494</v>
          </cell>
          <cell r="B44990" t="str">
            <v>TAMPAO COM CORRENTE 2,1/2</v>
          </cell>
          <cell r="C44990" t="str">
            <v>HIBE</v>
          </cell>
          <cell r="D44990" t="str">
            <v>UN</v>
          </cell>
        </row>
        <row r="44991">
          <cell r="A44991" t="str">
            <v>I0000012495</v>
          </cell>
          <cell r="B44991" t="str">
            <v>ABRACADEIRA TIPO GOTA 2.1/2</v>
          </cell>
          <cell r="C44991" t="str">
            <v>HIBE</v>
          </cell>
          <cell r="D44991" t="str">
            <v>UN</v>
          </cell>
        </row>
        <row r="44992">
          <cell r="A44992" t="str">
            <v>I0000012496</v>
          </cell>
          <cell r="B44992" t="str">
            <v>ABRACADEIRA TIPO GOTA 4</v>
          </cell>
          <cell r="C44992" t="str">
            <v>HIBE</v>
          </cell>
          <cell r="D44992" t="str">
            <v>UN</v>
          </cell>
        </row>
        <row r="44993">
          <cell r="A44993" t="str">
            <v>I0000012497</v>
          </cell>
          <cell r="B44993" t="str">
            <v>ABRACADEIRA TPIO GOTA 6</v>
          </cell>
          <cell r="C44993" t="str">
            <v>HIBE</v>
          </cell>
          <cell r="D44993" t="str">
            <v>UN</v>
          </cell>
        </row>
        <row r="44994">
          <cell r="A44994" t="str">
            <v>I0000012498</v>
          </cell>
          <cell r="B44994" t="str">
            <v>PORCA  3/8"</v>
          </cell>
          <cell r="C44994" t="str">
            <v>HIBE</v>
          </cell>
          <cell r="D44994" t="str">
            <v>UN</v>
          </cell>
        </row>
        <row r="44995">
          <cell r="A44995" t="str">
            <v>I0000012501</v>
          </cell>
          <cell r="B44995" t="str">
            <v>JOGO DE MACHO AR 10 x 1,0</v>
          </cell>
          <cell r="C44995" t="str">
            <v>HIBE</v>
          </cell>
          <cell r="D44995" t="str">
            <v>UN</v>
          </cell>
        </row>
        <row r="44996">
          <cell r="A44996" t="str">
            <v>I0000012502</v>
          </cell>
          <cell r="B44996" t="str">
            <v>PINO EXTRATOR TIPO A Ø 8 X 400MM</v>
          </cell>
          <cell r="C44996" t="str">
            <v>HIBE</v>
          </cell>
          <cell r="D44996" t="str">
            <v>UN</v>
          </cell>
        </row>
        <row r="44997">
          <cell r="A44997" t="str">
            <v>I0000012503</v>
          </cell>
          <cell r="B44997" t="str">
            <v>CHAPA ACRILICA TRANSP. 1000X2000X2MM</v>
          </cell>
          <cell r="C44997" t="str">
            <v>HIBE</v>
          </cell>
          <cell r="D44997" t="str">
            <v>UN</v>
          </cell>
        </row>
        <row r="44998">
          <cell r="A44998" t="str">
            <v>I0000012516</v>
          </cell>
          <cell r="B44998" t="str">
            <v>CAIXA PLASTICA 3 AZUL</v>
          </cell>
          <cell r="C44998" t="str">
            <v>HIBE</v>
          </cell>
          <cell r="D44998" t="str">
            <v>UN</v>
          </cell>
        </row>
        <row r="44999">
          <cell r="A44999" t="str">
            <v>I0000012522</v>
          </cell>
          <cell r="B44999" t="str">
            <v>MULTI-GRADE GAV PLAST CAIXA ARM FERRAM</v>
          </cell>
          <cell r="C44999" t="str">
            <v>HIBE</v>
          </cell>
          <cell r="D44999" t="str">
            <v>UN</v>
          </cell>
        </row>
        <row r="45000">
          <cell r="A45000" t="str">
            <v>I0000012523</v>
          </cell>
          <cell r="B45000" t="str">
            <v>KIT GEDORE RED COM 39 PECAS</v>
          </cell>
          <cell r="C45000" t="str">
            <v>HIBE</v>
          </cell>
          <cell r="D45000" t="str">
            <v>UN</v>
          </cell>
        </row>
        <row r="45001">
          <cell r="A45001" t="str">
            <v>I0000012524</v>
          </cell>
          <cell r="B45001" t="str">
            <v>SERVICO DE INSTALACAO DE PERSIANA</v>
          </cell>
          <cell r="C45001" t="str">
            <v>SERV</v>
          </cell>
          <cell r="D45001" t="str">
            <v>UN</v>
          </cell>
        </row>
        <row r="45002">
          <cell r="A45002" t="str">
            <v>I0000012525</v>
          </cell>
          <cell r="B45002" t="str">
            <v>PLACA EM CHAPA PS 2 MM ADESIVADA</v>
          </cell>
          <cell r="C45002" t="str">
            <v>HIBE</v>
          </cell>
          <cell r="D45002" t="str">
            <v>UN</v>
          </cell>
        </row>
        <row r="45003">
          <cell r="A45003" t="str">
            <v>I0000012526</v>
          </cell>
          <cell r="B45003" t="str">
            <v>TOTEM  P - MPDV</v>
          </cell>
          <cell r="C45003" t="str">
            <v>DIEN</v>
          </cell>
          <cell r="D45003" t="str">
            <v>UN</v>
          </cell>
        </row>
        <row r="45004">
          <cell r="A45004" t="str">
            <v>I0000012527</v>
          </cell>
          <cell r="B45004" t="str">
            <v>BRONZE SAE 620 250MM - ØE 4" / ØI 2.1/2"</v>
          </cell>
          <cell r="C45004" t="str">
            <v>HIBE</v>
          </cell>
          <cell r="D45004" t="str">
            <v>UN</v>
          </cell>
        </row>
        <row r="45005">
          <cell r="A45005" t="str">
            <v>I0000012528</v>
          </cell>
          <cell r="B45005" t="str">
            <v>TESTE HIDROSTATICO, PINTURA, 01 A 02 KG</v>
          </cell>
          <cell r="C45005" t="str">
            <v>SERV</v>
          </cell>
          <cell r="D45005" t="str">
            <v>UN</v>
          </cell>
        </row>
        <row r="45006">
          <cell r="A45006" t="str">
            <v>I0000012529</v>
          </cell>
          <cell r="B45006" t="str">
            <v>PERSIANAS PH25 TC 1,50 STANDARD - DIR</v>
          </cell>
          <cell r="C45006" t="str">
            <v>HIBE</v>
          </cell>
          <cell r="D45006" t="str">
            <v>M2</v>
          </cell>
        </row>
        <row r="45007">
          <cell r="A45007" t="str">
            <v>I0000012530</v>
          </cell>
          <cell r="B45007" t="str">
            <v>PERSIANAS PH25 TC 1,50 STANDARD - ESQ</v>
          </cell>
          <cell r="C45007" t="str">
            <v>HIBE</v>
          </cell>
          <cell r="D45007" t="str">
            <v>M2</v>
          </cell>
        </row>
        <row r="45008">
          <cell r="A45008" t="str">
            <v>I0000012533</v>
          </cell>
          <cell r="B45008" t="str">
            <v>CONJUNTO  PLUG  IND 40A 3PINOS 2P +T</v>
          </cell>
          <cell r="C45008" t="str">
            <v>HIBE</v>
          </cell>
          <cell r="D45008" t="str">
            <v>UN</v>
          </cell>
        </row>
        <row r="45009">
          <cell r="A45009" t="str">
            <v>I0000012534</v>
          </cell>
          <cell r="B45009" t="str">
            <v>CABO PP 3 VIAS X 4MM</v>
          </cell>
          <cell r="C45009" t="str">
            <v>HIBE</v>
          </cell>
          <cell r="D45009" t="str">
            <v>UN</v>
          </cell>
        </row>
        <row r="45010">
          <cell r="A45010" t="str">
            <v>I0000012535</v>
          </cell>
          <cell r="B45010" t="str">
            <v>CABO FLEXIVEL PRETO 4MM</v>
          </cell>
          <cell r="C45010" t="str">
            <v>HIBE</v>
          </cell>
          <cell r="D45010" t="str">
            <v>UN</v>
          </cell>
        </row>
        <row r="45011">
          <cell r="A45011" t="str">
            <v>I0000012536</v>
          </cell>
          <cell r="B45011" t="str">
            <v>CABO FLEXIVEL AZUL 4MM</v>
          </cell>
          <cell r="C45011" t="str">
            <v>HIBE</v>
          </cell>
          <cell r="D45011" t="str">
            <v>UN</v>
          </cell>
        </row>
        <row r="45012">
          <cell r="A45012" t="str">
            <v>I0000012537</v>
          </cell>
          <cell r="B45012" t="str">
            <v>CABO FLEXIVEL VERDE 4MM</v>
          </cell>
          <cell r="C45012" t="str">
            <v>HIBE</v>
          </cell>
          <cell r="D45012" t="str">
            <v>UN</v>
          </cell>
        </row>
        <row r="45013">
          <cell r="A45013" t="str">
            <v>I0000012538</v>
          </cell>
          <cell r="B45013" t="str">
            <v>CON  ALIM DE ENT SAI  NOBREAKS ESTANHADO</v>
          </cell>
          <cell r="C45013" t="str">
            <v>HIBE</v>
          </cell>
          <cell r="D45013" t="str">
            <v>UN</v>
          </cell>
        </row>
        <row r="45014">
          <cell r="A45014" t="str">
            <v>I0000012539</v>
          </cell>
          <cell r="B45014" t="str">
            <v>CAIXA PLASTICA PERFILADO CEMAR</v>
          </cell>
          <cell r="C45014" t="str">
            <v>HIBE</v>
          </cell>
          <cell r="D45014" t="str">
            <v>UN</v>
          </cell>
        </row>
        <row r="45015">
          <cell r="A45015" t="str">
            <v>I0000012540</v>
          </cell>
          <cell r="B45015" t="str">
            <v>TOMADA 2P + T 10A</v>
          </cell>
          <cell r="C45015" t="str">
            <v>HIBE</v>
          </cell>
          <cell r="D45015" t="str">
            <v>UN</v>
          </cell>
        </row>
        <row r="45016">
          <cell r="A45016" t="str">
            <v>I0000012541</v>
          </cell>
          <cell r="B45016" t="str">
            <v>PERLIADO 30X30 C/ TAMPA</v>
          </cell>
          <cell r="C45016" t="str">
            <v>HIBE</v>
          </cell>
          <cell r="D45016" t="str">
            <v>UN</v>
          </cell>
        </row>
        <row r="45017">
          <cell r="A45017" t="str">
            <v>I0000012544</v>
          </cell>
          <cell r="B45017" t="str">
            <v>MARGARINA 500GRS</v>
          </cell>
          <cell r="C45017" t="str">
            <v>HIBE</v>
          </cell>
          <cell r="D45017" t="str">
            <v>UN</v>
          </cell>
        </row>
        <row r="45018">
          <cell r="A45018" t="str">
            <v>I0000012548</v>
          </cell>
          <cell r="B45018" t="str">
            <v>MEXEDOR PLAST.CAFE C/500</v>
          </cell>
          <cell r="C45018" t="str">
            <v>HIBE</v>
          </cell>
          <cell r="D45018" t="str">
            <v>UN</v>
          </cell>
        </row>
        <row r="45019">
          <cell r="A45019" t="str">
            <v>I0000012554</v>
          </cell>
          <cell r="B45019" t="str">
            <v>SERVICO DE TERRAPLANAGEM</v>
          </cell>
          <cell r="C45019" t="str">
            <v>SERV</v>
          </cell>
          <cell r="D45019" t="str">
            <v>UN</v>
          </cell>
        </row>
        <row r="45020">
          <cell r="A45020" t="str">
            <v>I0000012555</v>
          </cell>
          <cell r="B45020" t="str">
            <v>PRENSA PLACA ACABAMENTO INFERIOR AF60</v>
          </cell>
          <cell r="C45020" t="str">
            <v>DIEN</v>
          </cell>
          <cell r="D45020" t="str">
            <v>UN</v>
          </cell>
        </row>
        <row r="45021">
          <cell r="A45021" t="str">
            <v>I0000012556</v>
          </cell>
          <cell r="B45021" t="str">
            <v>PRENSA PAINEL INOX AF60</v>
          </cell>
          <cell r="C45021" t="str">
            <v>DIEN</v>
          </cell>
          <cell r="D45021" t="str">
            <v>UN</v>
          </cell>
        </row>
        <row r="45022">
          <cell r="A45022" t="str">
            <v>I0000012557</v>
          </cell>
          <cell r="B45022" t="str">
            <v>PERFIL LQUS 127X50X2X6000</v>
          </cell>
          <cell r="C45022" t="str">
            <v>HIBE</v>
          </cell>
          <cell r="D45022" t="str">
            <v>PEÇ</v>
          </cell>
        </row>
        <row r="45023">
          <cell r="A45023" t="str">
            <v>I0000012558</v>
          </cell>
          <cell r="B45023" t="str">
            <v>PERFIL LQUS 50X25X2,65X6000</v>
          </cell>
          <cell r="C45023" t="str">
            <v>HIBE</v>
          </cell>
          <cell r="D45023" t="str">
            <v>PEÇ</v>
          </cell>
        </row>
        <row r="45024">
          <cell r="A45024" t="str">
            <v>I0000012559</v>
          </cell>
          <cell r="B45024" t="str">
            <v>CHAPA LQ A36 9,1000X2000</v>
          </cell>
          <cell r="C45024" t="str">
            <v>HIBE</v>
          </cell>
          <cell r="D45024" t="str">
            <v>PEÇ</v>
          </cell>
        </row>
        <row r="45025">
          <cell r="A45025" t="str">
            <v>I0000012560</v>
          </cell>
          <cell r="B45025" t="str">
            <v>CANT 1.1/2X1/4 A36 6M FX1T</v>
          </cell>
          <cell r="C45025" t="str">
            <v>HIBE</v>
          </cell>
          <cell r="D45025" t="str">
            <v>PEÇ</v>
          </cell>
        </row>
        <row r="45026">
          <cell r="A45026" t="str">
            <v>I0000012561</v>
          </cell>
          <cell r="B45026" t="str">
            <v>PERFIL LQUS100X40X3X6000</v>
          </cell>
          <cell r="C45026" t="str">
            <v>HIBE</v>
          </cell>
          <cell r="D45026" t="str">
            <v>PEÇ</v>
          </cell>
        </row>
        <row r="45027">
          <cell r="A45027" t="str">
            <v>I0000012562</v>
          </cell>
          <cell r="B45027" t="str">
            <v>PERFIL LQUE 150X60X20X2X6000</v>
          </cell>
          <cell r="C45027" t="str">
            <v>HIBE</v>
          </cell>
          <cell r="D45027" t="str">
            <v>PEÇ</v>
          </cell>
        </row>
        <row r="45028">
          <cell r="A45028" t="str">
            <v>I0000012563</v>
          </cell>
          <cell r="B45028" t="str">
            <v>PERFIL LQUS 75X38X2X6000</v>
          </cell>
          <cell r="C45028" t="str">
            <v>HIBE</v>
          </cell>
          <cell r="D45028" t="str">
            <v>PEÇ</v>
          </cell>
        </row>
        <row r="45029">
          <cell r="A45029" t="str">
            <v>I0000012564</v>
          </cell>
          <cell r="B45029" t="str">
            <v>PERFIL LQUS 1010 100X40X2,25X6000</v>
          </cell>
          <cell r="C45029" t="str">
            <v>HIBE</v>
          </cell>
          <cell r="D45029" t="str">
            <v>PEÇ</v>
          </cell>
        </row>
        <row r="45030">
          <cell r="A45030" t="str">
            <v>I0000012565</v>
          </cell>
          <cell r="B45030" t="str">
            <v>TB ZN TQ NBR6591/8261 30X20X0,95X6000</v>
          </cell>
          <cell r="C45030" t="str">
            <v>HIBE</v>
          </cell>
          <cell r="D45030" t="str">
            <v>PEÇ</v>
          </cell>
        </row>
        <row r="45031">
          <cell r="A45031" t="str">
            <v>I0000012566</v>
          </cell>
          <cell r="B45031" t="str">
            <v>ROBO IND CARTESIANO SF1100WS-S3</v>
          </cell>
          <cell r="C45031" t="str">
            <v>DIEN</v>
          </cell>
          <cell r="D45031" t="str">
            <v>UN</v>
          </cell>
        </row>
        <row r="45032">
          <cell r="A45032" t="str">
            <v>I0000012567</v>
          </cell>
          <cell r="B45032" t="str">
            <v>RELE TEMP 24VCC/220VCA 30MIN RETARDO AEG</v>
          </cell>
          <cell r="C45032" t="str">
            <v>HIBE</v>
          </cell>
          <cell r="D45032" t="str">
            <v>UN</v>
          </cell>
        </row>
        <row r="45033">
          <cell r="A45033" t="str">
            <v>I0000012568</v>
          </cell>
          <cell r="B45033" t="str">
            <v>BRONZE SAE 620 170MM - ØE 3" / ØI 2"</v>
          </cell>
          <cell r="C45033" t="str">
            <v>HIBE</v>
          </cell>
          <cell r="D45033" t="str">
            <v>UN</v>
          </cell>
        </row>
        <row r="45034">
          <cell r="A45034" t="str">
            <v>I0000012569</v>
          </cell>
          <cell r="B45034" t="str">
            <v>ACO APW RE 10.00 X 1000.00</v>
          </cell>
          <cell r="C45034" t="str">
            <v>HIBE</v>
          </cell>
          <cell r="D45034" t="str">
            <v>UN</v>
          </cell>
        </row>
        <row r="45035">
          <cell r="A45035" t="str">
            <v>I0000012570</v>
          </cell>
          <cell r="B45035" t="str">
            <v>ROLAMENTO 6203 ZZ</v>
          </cell>
          <cell r="C45035" t="str">
            <v>HIBE</v>
          </cell>
          <cell r="D45035" t="str">
            <v>UN</v>
          </cell>
        </row>
        <row r="45036">
          <cell r="A45036" t="str">
            <v>I0000012571</v>
          </cell>
          <cell r="B45036" t="str">
            <v>RETENTOR 22X32X6</v>
          </cell>
          <cell r="C45036" t="str">
            <v>HIBE</v>
          </cell>
          <cell r="D45036" t="str">
            <v>UN</v>
          </cell>
        </row>
        <row r="45037">
          <cell r="A45037" t="str">
            <v>I0000012572</v>
          </cell>
          <cell r="B45037" t="str">
            <v>MANUTENCAO COMPRESSOR RADIAL - GERALTEC</v>
          </cell>
          <cell r="C45037" t="str">
            <v>SERV</v>
          </cell>
          <cell r="D45037" t="str">
            <v>UN</v>
          </cell>
        </row>
        <row r="45038">
          <cell r="A45038" t="str">
            <v>I0000012573</v>
          </cell>
          <cell r="B45038" t="str">
            <v>SERVICO MANUTENCAO EM MOTOR ELETRICO</v>
          </cell>
          <cell r="C45038" t="str">
            <v>SERV</v>
          </cell>
          <cell r="D45038" t="str">
            <v>UN</v>
          </cell>
        </row>
        <row r="45039">
          <cell r="A45039" t="str">
            <v>I0000012574</v>
          </cell>
          <cell r="B45039" t="str">
            <v>SERVICO DE LOCACAO DE TORRE DE ILUMINAC.</v>
          </cell>
          <cell r="C45039" t="str">
            <v>SERV</v>
          </cell>
          <cell r="D45039" t="str">
            <v>UN</v>
          </cell>
        </row>
        <row r="45040">
          <cell r="A45040" t="str">
            <v>I0000012576</v>
          </cell>
          <cell r="B45040" t="str">
            <v>TECNODUR 677 VERMELHO BOMBEIRO</v>
          </cell>
          <cell r="C45040" t="str">
            <v>HIBE</v>
          </cell>
          <cell r="D45040" t="str">
            <v>UN</v>
          </cell>
        </row>
        <row r="45041">
          <cell r="A45041" t="str">
            <v>I0000012577</v>
          </cell>
          <cell r="B45041" t="str">
            <v>COMP B P/ TECNODUR 677 600 ML</v>
          </cell>
          <cell r="C45041" t="str">
            <v>HIBE</v>
          </cell>
          <cell r="D45041" t="str">
            <v>UN</v>
          </cell>
        </row>
        <row r="45042">
          <cell r="A45042" t="str">
            <v>I0000012578</v>
          </cell>
          <cell r="B45042" t="str">
            <v>TECNODILUENTE P/ PU 5001 GL 5L</v>
          </cell>
          <cell r="C45042" t="str">
            <v>HIBE</v>
          </cell>
          <cell r="D45042" t="str">
            <v>UN</v>
          </cell>
        </row>
        <row r="45043">
          <cell r="A45043" t="str">
            <v>I0000012579</v>
          </cell>
          <cell r="B45043" t="str">
            <v>COLAR CERVICAL</v>
          </cell>
          <cell r="C45043" t="str">
            <v>HIBE</v>
          </cell>
          <cell r="D45043" t="str">
            <v>UN</v>
          </cell>
        </row>
        <row r="45044">
          <cell r="A45044" t="str">
            <v>I0000012580</v>
          </cell>
          <cell r="B45044" t="str">
            <v>WD - 40 OLEO LUBRIFICANTE</v>
          </cell>
          <cell r="C45044" t="str">
            <v>HIBE</v>
          </cell>
          <cell r="D45044" t="str">
            <v>UN</v>
          </cell>
        </row>
        <row r="45045">
          <cell r="A45045" t="str">
            <v>I0000012581</v>
          </cell>
          <cell r="B45045" t="str">
            <v>VERGALHAO DE ALUMINIO 1.1/4”</v>
          </cell>
          <cell r="C45045" t="str">
            <v>HIBE</v>
          </cell>
          <cell r="D45045" t="str">
            <v>KG</v>
          </cell>
        </row>
        <row r="45046">
          <cell r="A45046" t="str">
            <v>I0000012582</v>
          </cell>
          <cell r="B45046" t="str">
            <v>RETENTOR COM RASPADOR - 240X280X15</v>
          </cell>
          <cell r="C45046" t="str">
            <v>HIBE</v>
          </cell>
          <cell r="D45046" t="str">
            <v>UN</v>
          </cell>
        </row>
        <row r="45047">
          <cell r="A45047" t="str">
            <v>I0000012583</v>
          </cell>
          <cell r="B45047" t="str">
            <v>ROLAMENTO ESFERA RIGIDA - 61926 2RS</v>
          </cell>
          <cell r="C45047" t="str">
            <v>HIBE</v>
          </cell>
          <cell r="D45047" t="str">
            <v>UN</v>
          </cell>
        </row>
        <row r="45048">
          <cell r="A45048" t="str">
            <v>I0000012584</v>
          </cell>
          <cell r="B45048" t="str">
            <v>ALAVANCA COM BOTAO RX50 - 0722087</v>
          </cell>
          <cell r="C45048" t="str">
            <v>HIBE</v>
          </cell>
          <cell r="D45048" t="str">
            <v>UN</v>
          </cell>
        </row>
        <row r="45049">
          <cell r="A45049" t="str">
            <v>I0000012585</v>
          </cell>
          <cell r="B45049" t="str">
            <v>TAMPA DISTRIBUIDOR CLX25 - 2318076</v>
          </cell>
          <cell r="C45049" t="str">
            <v>HIBE</v>
          </cell>
          <cell r="D45049" t="str">
            <v>UN</v>
          </cell>
        </row>
        <row r="45050">
          <cell r="A45050" t="str">
            <v>I0000012586</v>
          </cell>
          <cell r="B45050" t="str">
            <v>JOGO DE  VELA CLX25 - 2318078</v>
          </cell>
          <cell r="C45050" t="str">
            <v>HIBE</v>
          </cell>
          <cell r="D45050" t="str">
            <v>UN</v>
          </cell>
        </row>
        <row r="45051">
          <cell r="A45051" t="str">
            <v>I0000012587</v>
          </cell>
          <cell r="B45051" t="str">
            <v>TAMPA INT DISTRIBUIDOR CLX25 - 2318077</v>
          </cell>
          <cell r="C45051" t="str">
            <v>HIBE</v>
          </cell>
          <cell r="D45051" t="str">
            <v>UN</v>
          </cell>
        </row>
        <row r="45052">
          <cell r="A45052" t="str">
            <v>I0000012588</v>
          </cell>
          <cell r="B45052" t="str">
            <v>JOGO CABO DE VELA CLX25 - 2318810</v>
          </cell>
          <cell r="C45052" t="str">
            <v>HIBE</v>
          </cell>
          <cell r="D45052" t="str">
            <v>UN</v>
          </cell>
        </row>
        <row r="45053">
          <cell r="A45053" t="str">
            <v>I0000012589</v>
          </cell>
          <cell r="B45053" t="str">
            <v>ROTOR CLX25 - 2318075</v>
          </cell>
          <cell r="C45053" t="str">
            <v>HIBE</v>
          </cell>
          <cell r="D45053" t="str">
            <v>UN</v>
          </cell>
        </row>
        <row r="45054">
          <cell r="A45054" t="str">
            <v>I0000012592</v>
          </cell>
          <cell r="B45054" t="str">
            <v>ISOLAMENTO TERMICO NON WOVEN PET-TITA M</v>
          </cell>
          <cell r="C45054" t="str">
            <v>HIBE</v>
          </cell>
          <cell r="D45054" t="str">
            <v>M</v>
          </cell>
        </row>
        <row r="45055">
          <cell r="A45055" t="str">
            <v>I0000012593</v>
          </cell>
          <cell r="B45055" t="str">
            <v>ALUGUEL DE ESTRUTURA PARA EVENTOS</v>
          </cell>
          <cell r="C45055" t="str">
            <v>SERV</v>
          </cell>
          <cell r="D45055" t="str">
            <v>UN</v>
          </cell>
        </row>
        <row r="45056">
          <cell r="A45056" t="str">
            <v>I0000012594</v>
          </cell>
          <cell r="B45056" t="str">
            <v>PERFILADO DE ACO PERF 38X38 6MT CH18</v>
          </cell>
          <cell r="C45056" t="str">
            <v>HIBE</v>
          </cell>
          <cell r="D45056" t="str">
            <v>UN</v>
          </cell>
        </row>
        <row r="45057">
          <cell r="A45057" t="str">
            <v>I0000012595</v>
          </cell>
          <cell r="B45057" t="str">
            <v>GIGA DE TESTE_PCB_AFN_40_DIGITAL</v>
          </cell>
          <cell r="C45057" t="str">
            <v>HIBE</v>
          </cell>
          <cell r="D45057" t="str">
            <v>UN</v>
          </cell>
        </row>
        <row r="45058">
          <cell r="A45058" t="str">
            <v>I0000012596</v>
          </cell>
          <cell r="B45058" t="str">
            <v>HD SSD 1 TB SATA III</v>
          </cell>
          <cell r="C45058" t="str">
            <v>HIBE</v>
          </cell>
          <cell r="D45058" t="str">
            <v>UN</v>
          </cell>
        </row>
        <row r="45059">
          <cell r="A45059" t="str">
            <v>I0000012597</v>
          </cell>
          <cell r="B45059" t="str">
            <v>PERFILADO TAMPA 38X38 3MT</v>
          </cell>
          <cell r="C45059" t="str">
            <v>HIBE</v>
          </cell>
          <cell r="D45059" t="str">
            <v>UN</v>
          </cell>
        </row>
        <row r="45060">
          <cell r="A45060" t="str">
            <v>I0000012598</v>
          </cell>
          <cell r="B45060" t="str">
            <v>CANALETA C/FITA LISA 50X20</v>
          </cell>
          <cell r="C45060" t="str">
            <v>HIBE</v>
          </cell>
          <cell r="D45060" t="str">
            <v>UN</v>
          </cell>
        </row>
        <row r="45061">
          <cell r="A45061" t="str">
            <v>I0000012602</v>
          </cell>
          <cell r="B45061" t="str">
            <v>TEKITOS 300G</v>
          </cell>
          <cell r="C45061" t="str">
            <v>HIBE</v>
          </cell>
          <cell r="D45061" t="str">
            <v>UN</v>
          </cell>
        </row>
        <row r="45062">
          <cell r="A45062" t="str">
            <v>I0000012603</v>
          </cell>
          <cell r="B45062" t="str">
            <v>7 TECNOPOXI 190 P/PISO VM BOMBEIRO 3</v>
          </cell>
          <cell r="C45062" t="str">
            <v>HIBE</v>
          </cell>
          <cell r="D45062" t="str">
            <v>UN</v>
          </cell>
        </row>
        <row r="45063">
          <cell r="A45063" t="str">
            <v>I0000012604</v>
          </cell>
          <cell r="B45063" t="str">
            <v>SERVICO DE PODA E JARDINAGEM</v>
          </cell>
          <cell r="C45063" t="str">
            <v>SERV</v>
          </cell>
          <cell r="D45063" t="str">
            <v>UN</v>
          </cell>
        </row>
        <row r="45064">
          <cell r="A45064" t="str">
            <v>I0000012605</v>
          </cell>
          <cell r="B45064" t="str">
            <v>EXPOSITOR</v>
          </cell>
          <cell r="C45064" t="str">
            <v>HIBE</v>
          </cell>
          <cell r="D45064" t="str">
            <v>UN</v>
          </cell>
        </row>
        <row r="45065">
          <cell r="A45065" t="str">
            <v>I0000012606</v>
          </cell>
          <cell r="B45065" t="str">
            <v>CONE MORSE N°2 CM2 B16</v>
          </cell>
          <cell r="C45065" t="str">
            <v>HIBE</v>
          </cell>
          <cell r="D45065" t="str">
            <v>UN</v>
          </cell>
        </row>
        <row r="45066">
          <cell r="A45066" t="str">
            <v>I0000012607</v>
          </cell>
          <cell r="B45066" t="str">
            <v>MANDRIL CHAVE DE APERTO 3303-034</v>
          </cell>
          <cell r="C45066" t="str">
            <v>HIBE</v>
          </cell>
          <cell r="D45066" t="str">
            <v>UN</v>
          </cell>
        </row>
        <row r="45067">
          <cell r="A45067" t="str">
            <v>I0000012608</v>
          </cell>
          <cell r="B45067" t="str">
            <v>NHE320C MANTA CINZA DIM 1.200X10.000MM</v>
          </cell>
          <cell r="C45067" t="str">
            <v>HIBE</v>
          </cell>
          <cell r="D45067" t="str">
            <v>UN</v>
          </cell>
        </row>
        <row r="45068">
          <cell r="A45068" t="str">
            <v>I0000012609</v>
          </cell>
          <cell r="B45068" t="str">
            <v>NHE930L LUPA C/LUMINARIA E LAMPADA</v>
          </cell>
          <cell r="C45068" t="str">
            <v>HIBE</v>
          </cell>
          <cell r="D45068" t="str">
            <v>UN</v>
          </cell>
        </row>
        <row r="45069">
          <cell r="A45069" t="str">
            <v>I0000012610</v>
          </cell>
          <cell r="B45069" t="str">
            <v>NHE305CS PULSEIRA ATERRAMENTO AJUSTAVEL</v>
          </cell>
          <cell r="C45069" t="str">
            <v>HIBE</v>
          </cell>
          <cell r="D45069" t="str">
            <v>UN</v>
          </cell>
        </row>
        <row r="45070">
          <cell r="A45070" t="str">
            <v>I0000012611</v>
          </cell>
          <cell r="B45070" t="str">
            <v>NHE442AC LUVA ANTI-CORTE PALMA TAM.M</v>
          </cell>
          <cell r="C45070" t="str">
            <v>HIBE</v>
          </cell>
          <cell r="D45070" t="str">
            <v>UN</v>
          </cell>
        </row>
        <row r="45071">
          <cell r="A45071" t="str">
            <v>I0000012612</v>
          </cell>
          <cell r="B45071" t="str">
            <v>NHE442AC LUVA ANTI-CORTE PALMA  TAM.G</v>
          </cell>
          <cell r="C45071" t="str">
            <v>HIBE</v>
          </cell>
          <cell r="D45071" t="str">
            <v>UN</v>
          </cell>
        </row>
        <row r="45072">
          <cell r="A45072" t="str">
            <v>I0000012613</v>
          </cell>
          <cell r="B45072" t="str">
            <v>NHE151D PISTOLA IONIZADORA DC 220V</v>
          </cell>
          <cell r="C45072" t="str">
            <v>DIEN</v>
          </cell>
          <cell r="D45072" t="str">
            <v>UN</v>
          </cell>
        </row>
        <row r="45073">
          <cell r="A45073" t="str">
            <v>I0000012614</v>
          </cell>
          <cell r="B45073" t="str">
            <v>NHE208E PONTA PARA MEDIÇÃO DE RES SUP</v>
          </cell>
          <cell r="C45073" t="str">
            <v>HIBE</v>
          </cell>
          <cell r="D45073" t="str">
            <v>UN</v>
          </cell>
        </row>
        <row r="45074">
          <cell r="A45074" t="str">
            <v>I0000012615</v>
          </cell>
          <cell r="B45074" t="str">
            <v>NHE206C ELETRODO DE TESTE PADRAOMEGOM</v>
          </cell>
          <cell r="C45074" t="str">
            <v>HIBE</v>
          </cell>
          <cell r="D45074" t="str">
            <v>UN</v>
          </cell>
        </row>
        <row r="45075">
          <cell r="A45075" t="str">
            <v>I0000012616</v>
          </cell>
          <cell r="B45075" t="str">
            <v>NHE207E CABO COM TERMINAL EM PINOBANAN</v>
          </cell>
          <cell r="C45075" t="str">
            <v>HIBE</v>
          </cell>
          <cell r="D45075" t="str">
            <v>UN</v>
          </cell>
        </row>
        <row r="45076">
          <cell r="A45076" t="str">
            <v>I0000012617</v>
          </cell>
          <cell r="B45076" t="str">
            <v>NHE207E MALETA PARA KIT DE TESTE DESUP</v>
          </cell>
          <cell r="C45076" t="str">
            <v>HIBE</v>
          </cell>
          <cell r="D45076" t="str">
            <v>UN</v>
          </cell>
        </row>
        <row r="45077">
          <cell r="A45077" t="str">
            <v>I0000012618</v>
          </cell>
          <cell r="B45077" t="str">
            <v>NHE207E MEGOMETRO PORTATIL DIGITAL</v>
          </cell>
          <cell r="C45077" t="str">
            <v>HIBE</v>
          </cell>
          <cell r="D45077" t="str">
            <v>UN</v>
          </cell>
        </row>
        <row r="45078">
          <cell r="A45078" t="str">
            <v>I0000012619</v>
          </cell>
          <cell r="B45078" t="str">
            <v>NHE204B SENSOR DE ESTATICA DIGITAL</v>
          </cell>
          <cell r="C45078" t="str">
            <v>HIBE</v>
          </cell>
          <cell r="D45078" t="str">
            <v>UN</v>
          </cell>
        </row>
        <row r="45079">
          <cell r="A45079" t="str">
            <v>I0000012621</v>
          </cell>
          <cell r="B45079" t="str">
            <v>BEBEDOURO INDUSTRIAL CAP 200LTS</v>
          </cell>
          <cell r="C45079" t="str">
            <v>DIEN</v>
          </cell>
          <cell r="D45079" t="str">
            <v>UN</v>
          </cell>
        </row>
        <row r="45080">
          <cell r="A45080" t="str">
            <v>I0000012622</v>
          </cell>
          <cell r="B45080" t="str">
            <v>FITA DE ACO 1070-44/48HRC 2x100x2000MM</v>
          </cell>
          <cell r="C45080" t="str">
            <v>HIBE</v>
          </cell>
          <cell r="D45080" t="str">
            <v>UN</v>
          </cell>
        </row>
        <row r="45081">
          <cell r="A45081" t="str">
            <v>I0000012623</v>
          </cell>
          <cell r="B45081" t="str">
            <v>GAXETA PU 25X17X8</v>
          </cell>
          <cell r="C45081" t="str">
            <v>HIBE</v>
          </cell>
          <cell r="D45081" t="str">
            <v>UN</v>
          </cell>
        </row>
        <row r="45082">
          <cell r="A45082" t="str">
            <v>I0000012624</v>
          </cell>
          <cell r="B45082" t="str">
            <v>FITA ISOLANTE 20MX19MM</v>
          </cell>
          <cell r="C45082" t="str">
            <v>HIBE</v>
          </cell>
          <cell r="D45082" t="str">
            <v>UN</v>
          </cell>
        </row>
        <row r="45083">
          <cell r="A45083" t="str">
            <v>I0000012627</v>
          </cell>
          <cell r="B45083" t="str">
            <v>VARA DE TUBO PVC SOLDAVEL 3/4</v>
          </cell>
          <cell r="C45083" t="str">
            <v>HIBE</v>
          </cell>
          <cell r="D45083" t="str">
            <v>UN</v>
          </cell>
        </row>
        <row r="45084">
          <cell r="A45084" t="str">
            <v>I0000012628</v>
          </cell>
          <cell r="B45084" t="str">
            <v>VARA DE TUBO PVC SOLDAVEL 20</v>
          </cell>
          <cell r="C45084" t="str">
            <v>HIBE</v>
          </cell>
          <cell r="D45084" t="str">
            <v>UN</v>
          </cell>
        </row>
        <row r="45085">
          <cell r="A45085" t="str">
            <v>I0000012629</v>
          </cell>
          <cell r="B45085" t="str">
            <v>JOELHO DE PVC 45 GRAUS P/20</v>
          </cell>
          <cell r="C45085" t="str">
            <v>HIBE</v>
          </cell>
          <cell r="D45085" t="str">
            <v>UN</v>
          </cell>
        </row>
        <row r="45086">
          <cell r="A45086" t="str">
            <v>I0000012630</v>
          </cell>
          <cell r="B45086" t="str">
            <v>JOELHO DE PVC 45 GRAUS P/25</v>
          </cell>
          <cell r="C45086" t="str">
            <v>HIBE</v>
          </cell>
          <cell r="D45086" t="str">
            <v>UN</v>
          </cell>
        </row>
        <row r="45087">
          <cell r="A45087" t="str">
            <v>I0000012631</v>
          </cell>
          <cell r="B45087" t="str">
            <v>CONEXAO ROSCA DE 20</v>
          </cell>
          <cell r="C45087" t="str">
            <v>HIBE</v>
          </cell>
          <cell r="D45087" t="str">
            <v>UN</v>
          </cell>
        </row>
        <row r="45088">
          <cell r="A45088" t="str">
            <v>I0000012632</v>
          </cell>
          <cell r="B45088" t="str">
            <v>CONEXAO REDUCAO DE 25/6</v>
          </cell>
          <cell r="C45088" t="str">
            <v>HIBE</v>
          </cell>
          <cell r="D45088" t="str">
            <v>UN</v>
          </cell>
        </row>
        <row r="45089">
          <cell r="A45089" t="str">
            <v>I0000012633</v>
          </cell>
          <cell r="B45089" t="str">
            <v>CATALISADOR P/ TINTA ESMALT SINT 150ML</v>
          </cell>
          <cell r="C45089" t="str">
            <v>HIBE</v>
          </cell>
          <cell r="D45089" t="str">
            <v>UN</v>
          </cell>
        </row>
        <row r="45090">
          <cell r="A45090" t="str">
            <v>I0000012634</v>
          </cell>
          <cell r="B45090" t="str">
            <v>ENDURECEDOR SINTETICO 900ML</v>
          </cell>
          <cell r="C45090" t="str">
            <v>HIBE</v>
          </cell>
          <cell r="D45090" t="str">
            <v>UN</v>
          </cell>
        </row>
        <row r="45091">
          <cell r="A45091" t="str">
            <v>I0000012635</v>
          </cell>
          <cell r="B45091" t="str">
            <v>VARA DE TUBO PVC SOLDAVEL 25</v>
          </cell>
          <cell r="C45091" t="str">
            <v>HIBE</v>
          </cell>
          <cell r="D45091" t="str">
            <v>UN</v>
          </cell>
        </row>
        <row r="45092">
          <cell r="A45092" t="str">
            <v>I0000012636</v>
          </cell>
          <cell r="B45092" t="str">
            <v>VARA DE TUBO PVC SOLDAVEL 32</v>
          </cell>
          <cell r="C45092" t="str">
            <v>HIBE</v>
          </cell>
          <cell r="D45092" t="str">
            <v>UN</v>
          </cell>
        </row>
        <row r="45093">
          <cell r="A45093" t="str">
            <v>I0000012637</v>
          </cell>
          <cell r="B45093" t="str">
            <v>CIMENTO CPS 50KG</v>
          </cell>
          <cell r="C45093" t="str">
            <v>HIBE</v>
          </cell>
          <cell r="D45093" t="str">
            <v>UN</v>
          </cell>
        </row>
        <row r="45094">
          <cell r="A45094" t="str">
            <v>I0000012638</v>
          </cell>
          <cell r="B45094" t="str">
            <v>DUCHA HIGIENICA BANHEIRO INOX 1/4</v>
          </cell>
          <cell r="C45094" t="str">
            <v>HIBE</v>
          </cell>
          <cell r="D45094" t="str">
            <v>UN</v>
          </cell>
        </row>
        <row r="45095">
          <cell r="A45095" t="str">
            <v>I0000012639</v>
          </cell>
          <cell r="B45095" t="str">
            <v>PARAFUSO AUTO BROCANTE 1/4 X 3/4</v>
          </cell>
          <cell r="C45095" t="str">
            <v>HIBE</v>
          </cell>
          <cell r="D45095" t="str">
            <v>UN</v>
          </cell>
        </row>
        <row r="45096">
          <cell r="A45096" t="str">
            <v>I0000012640</v>
          </cell>
          <cell r="B45096" t="str">
            <v>PARAFUSO AUTO BROCANTE 1/4 X1''</v>
          </cell>
          <cell r="C45096" t="str">
            <v>HIBE</v>
          </cell>
          <cell r="D45096" t="str">
            <v>UN</v>
          </cell>
        </row>
        <row r="45097">
          <cell r="A45097" t="str">
            <v>I0000012641</v>
          </cell>
          <cell r="B45097" t="str">
            <v>PARAFUSO AUTO BROCANTE 1/4X1".1/2</v>
          </cell>
          <cell r="C45097" t="str">
            <v>HIBE</v>
          </cell>
          <cell r="D45097" t="str">
            <v>UN</v>
          </cell>
        </row>
        <row r="45098">
          <cell r="A45098" t="str">
            <v>I0000012642</v>
          </cell>
          <cell r="B45098" t="str">
            <v>PARAFUSO AUTO BROCANTE 1/4X2"</v>
          </cell>
          <cell r="C45098" t="str">
            <v>HIBE</v>
          </cell>
          <cell r="D45098" t="str">
            <v>UN</v>
          </cell>
        </row>
        <row r="45099">
          <cell r="A45099" t="str">
            <v>I0000012643</v>
          </cell>
          <cell r="B45099" t="str">
            <v>PARAFUSO AUTO BROCANTE 1/4 X2".1/2</v>
          </cell>
          <cell r="C45099" t="str">
            <v>HIBE</v>
          </cell>
          <cell r="D45099" t="str">
            <v>UN</v>
          </cell>
        </row>
        <row r="45100">
          <cell r="A45100" t="str">
            <v>I0000012644</v>
          </cell>
          <cell r="B45100" t="str">
            <v>PARAFUSO AUTO BROCANTE 1/4X3"</v>
          </cell>
          <cell r="C45100" t="str">
            <v>HIBE</v>
          </cell>
          <cell r="D45100" t="str">
            <v>UN</v>
          </cell>
        </row>
        <row r="45101">
          <cell r="A45101" t="str">
            <v>I0000012645</v>
          </cell>
          <cell r="B45101" t="str">
            <v>PARAFUSO AUTO BROCANTE 1/4X4"</v>
          </cell>
          <cell r="C45101" t="str">
            <v>HIBE</v>
          </cell>
          <cell r="D45101" t="str">
            <v>UN</v>
          </cell>
        </row>
        <row r="45102">
          <cell r="A45102" t="str">
            <v>I0000012646</v>
          </cell>
          <cell r="B45102" t="str">
            <v>TOMADA  IND 40A 3PINOS 2P</v>
          </cell>
          <cell r="C45102" t="str">
            <v>HIBE</v>
          </cell>
          <cell r="D45102" t="str">
            <v>UN</v>
          </cell>
        </row>
        <row r="45103">
          <cell r="A45103" t="str">
            <v>I0000012647</v>
          </cell>
          <cell r="B45103" t="str">
            <v>PLUG  IND 40A 3PINOS 2P</v>
          </cell>
          <cell r="C45103" t="str">
            <v>HIBE</v>
          </cell>
          <cell r="D45103" t="str">
            <v>UN</v>
          </cell>
        </row>
        <row r="45104">
          <cell r="A45104" t="str">
            <v>I0000012648</v>
          </cell>
          <cell r="B45104" t="str">
            <v>gipsy gatos castrados premium 10, 1 kg</v>
          </cell>
          <cell r="C45104" t="str">
            <v>HIBE</v>
          </cell>
          <cell r="D45104" t="str">
            <v>UN</v>
          </cell>
        </row>
        <row r="45105">
          <cell r="A45105" t="str">
            <v>I0000012649</v>
          </cell>
          <cell r="B45105" t="str">
            <v>misty cat sabor peixe 25kg</v>
          </cell>
          <cell r="C45105" t="str">
            <v>HIBE</v>
          </cell>
          <cell r="D45105" t="str">
            <v>UN</v>
          </cell>
        </row>
        <row r="45106">
          <cell r="A45106" t="str">
            <v>I0000012650</v>
          </cell>
          <cell r="B45106" t="str">
            <v>OLEO QUAKERCOOL 2751BF</v>
          </cell>
          <cell r="C45106" t="str">
            <v>HIBE</v>
          </cell>
          <cell r="D45106" t="str">
            <v>L</v>
          </cell>
        </row>
        <row r="45107">
          <cell r="A45107" t="str">
            <v>I0000012651</v>
          </cell>
          <cell r="B45107" t="str">
            <v>OLEO QUAKERCOLL 2880BF</v>
          </cell>
          <cell r="C45107" t="str">
            <v>HIBE</v>
          </cell>
          <cell r="D45107" t="str">
            <v>L</v>
          </cell>
        </row>
        <row r="45108">
          <cell r="A45108" t="str">
            <v>I0000012652</v>
          </cell>
          <cell r="B45108" t="str">
            <v>NHE450CL COLETE ANTIEST VERDE OLIVA</v>
          </cell>
          <cell r="C45108" t="str">
            <v>HIBE</v>
          </cell>
          <cell r="D45108" t="str">
            <v>UN</v>
          </cell>
        </row>
        <row r="45109">
          <cell r="A45109" t="str">
            <v>I0000012653</v>
          </cell>
          <cell r="B45109" t="str">
            <v>PAO DE FORMA</v>
          </cell>
          <cell r="C45109" t="str">
            <v>HIBE</v>
          </cell>
          <cell r="D45109" t="str">
            <v>UN</v>
          </cell>
        </row>
        <row r="45110">
          <cell r="A45110" t="str">
            <v>I0000012654</v>
          </cell>
          <cell r="B45110" t="str">
            <v>PINO SUPORTE DA RODA EGU18 - COD 2320226</v>
          </cell>
          <cell r="C45110" t="str">
            <v>HIBE</v>
          </cell>
          <cell r="D45110" t="str">
            <v>UN</v>
          </cell>
        </row>
        <row r="45111">
          <cell r="A45111" t="str">
            <v>I0000012655</v>
          </cell>
          <cell r="B45111" t="str">
            <v>SERVICO DE MONITORAMENTO DE ALARMES</v>
          </cell>
          <cell r="C45111" t="str">
            <v>SERV</v>
          </cell>
          <cell r="D45111" t="str">
            <v>UN</v>
          </cell>
        </row>
        <row r="45112">
          <cell r="A45112" t="str">
            <v>I0000012656</v>
          </cell>
          <cell r="B45112" t="str">
            <v>CADEIRA ERGON. STANDART PRIME INDUSTRIAL</v>
          </cell>
          <cell r="C45112" t="str">
            <v>HIBE</v>
          </cell>
          <cell r="D45112" t="str">
            <v>UN</v>
          </cell>
        </row>
        <row r="45113">
          <cell r="A45113" t="str">
            <v>I0000012657</v>
          </cell>
          <cell r="B45113" t="str">
            <v>SERVICO LOCACAO EMPILHADEIRA</v>
          </cell>
          <cell r="C45113" t="str">
            <v>SERV</v>
          </cell>
          <cell r="D45113" t="str">
            <v>UN</v>
          </cell>
        </row>
        <row r="45114">
          <cell r="A45114" t="str">
            <v>I0000012659</v>
          </cell>
          <cell r="B45114" t="str">
            <v>TELHA TRANSLUCIDA  BRANCA L1X1(14X6M)</v>
          </cell>
          <cell r="C45114" t="str">
            <v>HIBE</v>
          </cell>
          <cell r="D45114" t="str">
            <v>UN</v>
          </cell>
        </row>
        <row r="45115">
          <cell r="A45115" t="str">
            <v>I0000012660</v>
          </cell>
          <cell r="B45115" t="str">
            <v>FRESA MD GM-2BL-R2.0</v>
          </cell>
          <cell r="C45115" t="str">
            <v>HIBE</v>
          </cell>
          <cell r="D45115" t="str">
            <v>UN</v>
          </cell>
        </row>
        <row r="45116">
          <cell r="A45116" t="str">
            <v>I0000012661</v>
          </cell>
          <cell r="B45116" t="str">
            <v>FRESA MD GM-2BL-R4.0</v>
          </cell>
          <cell r="C45116" t="str">
            <v>HIBE</v>
          </cell>
          <cell r="D45116" t="str">
            <v>UN</v>
          </cell>
        </row>
        <row r="45117">
          <cell r="A45117" t="str">
            <v>I0000012662</v>
          </cell>
          <cell r="B45117" t="str">
            <v>FRESA MD GM-2BL-R2.5</v>
          </cell>
          <cell r="C45117" t="str">
            <v>HIBE</v>
          </cell>
          <cell r="D45117" t="str">
            <v>UN</v>
          </cell>
        </row>
        <row r="45118">
          <cell r="A45118" t="str">
            <v>I0000012663</v>
          </cell>
          <cell r="B45118" t="str">
            <v>FRESA MD GM-4BL-R3.0</v>
          </cell>
          <cell r="C45118" t="str">
            <v>HIBE</v>
          </cell>
          <cell r="D45118" t="str">
            <v>UN</v>
          </cell>
        </row>
        <row r="45119">
          <cell r="A45119" t="str">
            <v>I0000012664</v>
          </cell>
          <cell r="B45119" t="str">
            <v>FRESA MD KUM-2EX-D4.0S (4X 20 X 4 X 100)</v>
          </cell>
          <cell r="C45119" t="str">
            <v>HIBE</v>
          </cell>
          <cell r="D45119" t="str">
            <v>UN</v>
          </cell>
        </row>
        <row r="45120">
          <cell r="A45120" t="str">
            <v>I0000012665</v>
          </cell>
          <cell r="B45120" t="str">
            <v>FRESA MD KUM-2EX-D5.0P (5X 20 X 5 X 100)</v>
          </cell>
          <cell r="C45120" t="str">
            <v>HIBE</v>
          </cell>
          <cell r="D45120" t="str">
            <v>UN</v>
          </cell>
        </row>
        <row r="45121">
          <cell r="A45121" t="str">
            <v>I0000012666</v>
          </cell>
          <cell r="B45121" t="str">
            <v>FRESA MD KUM-2EX-D6.0 (6 X 30 X 6 X 100)</v>
          </cell>
          <cell r="C45121" t="str">
            <v>HIBE</v>
          </cell>
          <cell r="D45121" t="str">
            <v>UN</v>
          </cell>
        </row>
        <row r="45122">
          <cell r="A45122" t="str">
            <v>I0000012667</v>
          </cell>
          <cell r="B45122" t="str">
            <v>CLICHE CUP 90 SCN-04</v>
          </cell>
          <cell r="C45122" t="str">
            <v>HIBE</v>
          </cell>
          <cell r="D45122" t="str">
            <v>UN</v>
          </cell>
        </row>
        <row r="45123">
          <cell r="A45123" t="str">
            <v>I0000012668</v>
          </cell>
          <cell r="B45123" t="str">
            <v>CLICHE CUP 90 SCN-05</v>
          </cell>
          <cell r="C45123" t="str">
            <v>HIBE</v>
          </cell>
          <cell r="D45123" t="str">
            <v>UN</v>
          </cell>
        </row>
        <row r="45124">
          <cell r="A45124" t="str">
            <v>I0000012669</v>
          </cell>
          <cell r="B45124" t="str">
            <v>CLICHE CUP 90 SCN-11</v>
          </cell>
          <cell r="C45124" t="str">
            <v>HIBE</v>
          </cell>
          <cell r="D45124" t="str">
            <v>UN</v>
          </cell>
        </row>
        <row r="45125">
          <cell r="A45125" t="str">
            <v>I0000012670</v>
          </cell>
          <cell r="B45125" t="str">
            <v>SUBSTITUIDO PELO I0000013353</v>
          </cell>
          <cell r="C45125" t="str">
            <v>HIBE</v>
          </cell>
          <cell r="D45125" t="str">
            <v>UN</v>
          </cell>
        </row>
        <row r="45126">
          <cell r="A45126" t="str">
            <v>I0000012671</v>
          </cell>
          <cell r="B45126" t="str">
            <v>SUBSTITUIDO PELO I0000013354</v>
          </cell>
          <cell r="C45126" t="str">
            <v>HIBE</v>
          </cell>
          <cell r="D45126" t="str">
            <v>UN</v>
          </cell>
        </row>
        <row r="45127">
          <cell r="A45127" t="str">
            <v>I0000012672</v>
          </cell>
          <cell r="B45127" t="str">
            <v>SUBSTITUIDO PELO I0000013352</v>
          </cell>
          <cell r="C45127" t="str">
            <v>HIBE</v>
          </cell>
          <cell r="D45127" t="str">
            <v>UN</v>
          </cell>
        </row>
        <row r="45128">
          <cell r="A45128" t="str">
            <v>I0000012673</v>
          </cell>
          <cell r="B45128" t="str">
            <v>VALVULA DIRECIONAL DSG-01-3C2-D24 YUKEN</v>
          </cell>
          <cell r="C45128" t="str">
            <v>HIBE</v>
          </cell>
          <cell r="D45128" t="str">
            <v>UN</v>
          </cell>
        </row>
        <row r="45129">
          <cell r="A45129" t="str">
            <v>I0000012674</v>
          </cell>
          <cell r="B45129" t="str">
            <v>CHAPA LATERAL INFERIOR FECHAMENTO BS650</v>
          </cell>
          <cell r="C45129" t="str">
            <v>HIBE</v>
          </cell>
          <cell r="D45129" t="str">
            <v>UN</v>
          </cell>
        </row>
        <row r="45130">
          <cell r="A45130" t="str">
            <v>I0000012675</v>
          </cell>
          <cell r="B45130" t="str">
            <v>ARAME RECOZIDO TORCIDO 1,5MM</v>
          </cell>
          <cell r="C45130" t="str">
            <v>HIBE</v>
          </cell>
          <cell r="D45130" t="str">
            <v>KG</v>
          </cell>
        </row>
        <row r="45131">
          <cell r="A45131" t="str">
            <v>I0000012676</v>
          </cell>
          <cell r="B45131" t="str">
            <v>METALON CH 18 GALVANIZADO 40X30</v>
          </cell>
          <cell r="C45131" t="str">
            <v>HIBE</v>
          </cell>
          <cell r="D45131" t="str">
            <v>UN</v>
          </cell>
        </row>
        <row r="45132">
          <cell r="A45132" t="str">
            <v>I0000012678</v>
          </cell>
          <cell r="B45132" t="str">
            <v>PREGO 2 1/2X10</v>
          </cell>
          <cell r="C45132" t="str">
            <v>HIBE</v>
          </cell>
          <cell r="D45132" t="str">
            <v>KG</v>
          </cell>
        </row>
        <row r="45133">
          <cell r="A45133" t="str">
            <v>I0000012680</v>
          </cell>
          <cell r="B45133" t="str">
            <v>DISJUNTOR MOTOR 6-10A - GV2-M14</v>
          </cell>
          <cell r="C45133" t="str">
            <v>HIBE</v>
          </cell>
          <cell r="D45133" t="str">
            <v>UN</v>
          </cell>
        </row>
        <row r="45134">
          <cell r="A45134" t="str">
            <v>I0000012681</v>
          </cell>
          <cell r="B45134" t="str">
            <v>RIPAO 5X3,5CM 3MT</v>
          </cell>
          <cell r="C45134" t="str">
            <v>HIBE</v>
          </cell>
          <cell r="D45134" t="str">
            <v>UN</v>
          </cell>
        </row>
        <row r="45135">
          <cell r="A45135" t="str">
            <v>I0000012682</v>
          </cell>
          <cell r="B45135" t="str">
            <v>MATACAO</v>
          </cell>
          <cell r="C45135" t="str">
            <v>HIBE</v>
          </cell>
          <cell r="D45135" t="str">
            <v>TON</v>
          </cell>
        </row>
        <row r="45136">
          <cell r="A45136" t="str">
            <v>I0000012683</v>
          </cell>
          <cell r="B45136" t="str">
            <v>TINTA AZUL MUNSEL 3.6L</v>
          </cell>
          <cell r="C45136" t="str">
            <v>HIBE</v>
          </cell>
          <cell r="D45136" t="str">
            <v>UN</v>
          </cell>
        </row>
        <row r="45137">
          <cell r="A45137" t="str">
            <v>I0000012684</v>
          </cell>
          <cell r="B45137" t="str">
            <v>TAMPA PARA PERFILADO 38X38 3MT</v>
          </cell>
          <cell r="C45137" t="str">
            <v>HIBE</v>
          </cell>
          <cell r="D45137" t="str">
            <v>UN</v>
          </cell>
        </row>
        <row r="45138">
          <cell r="A45138" t="str">
            <v>I0000012685</v>
          </cell>
          <cell r="B45138" t="str">
            <v>BATERIA P NOTEBOOK DELL LATITUDE 7390</v>
          </cell>
          <cell r="C45138" t="str">
            <v>HIBE</v>
          </cell>
          <cell r="D45138" t="str">
            <v>UN</v>
          </cell>
        </row>
        <row r="45139">
          <cell r="A45139" t="str">
            <v>I0000012686</v>
          </cell>
          <cell r="B45139" t="str">
            <v>NHE310B CABO DE ATERRAMENTO PARA MANTA</v>
          </cell>
          <cell r="C45139" t="str">
            <v>HIBE</v>
          </cell>
          <cell r="D45139" t="str">
            <v>UN</v>
          </cell>
        </row>
        <row r="45140">
          <cell r="A45140" t="str">
            <v>I0000012687</v>
          </cell>
          <cell r="B45140" t="str">
            <v>AMOSTRA DE PATINS DE PRANCHA ALISADORA</v>
          </cell>
          <cell r="C45140" t="str">
            <v>HIBE</v>
          </cell>
          <cell r="D45140" t="str">
            <v>UN</v>
          </cell>
        </row>
        <row r="45141">
          <cell r="A45141" t="str">
            <v>I0000012688</v>
          </cell>
          <cell r="B45141" t="str">
            <v>AMOSTRA DE BARBEADOR / BODY GROOM</v>
          </cell>
          <cell r="C45141" t="str">
            <v>HIBE</v>
          </cell>
          <cell r="D45141" t="str">
            <v>UN</v>
          </cell>
        </row>
        <row r="45142">
          <cell r="A45142" t="str">
            <v>I0000012689</v>
          </cell>
          <cell r="B45142" t="str">
            <v>PAPEL OPALINE A4 BRANCO 180G OFF</v>
          </cell>
          <cell r="C45142" t="str">
            <v>HIBE</v>
          </cell>
          <cell r="D45142" t="str">
            <v>UN</v>
          </cell>
        </row>
        <row r="45143">
          <cell r="A45143" t="str">
            <v>I0000012690</v>
          </cell>
          <cell r="B45143" t="str">
            <v>PAPEL ADESIVO A4 150 FOLHAS</v>
          </cell>
          <cell r="C45143" t="str">
            <v>HIBE</v>
          </cell>
          <cell r="D45143" t="str">
            <v>UN</v>
          </cell>
        </row>
        <row r="45144">
          <cell r="A45144" t="str">
            <v>I0000012693</v>
          </cell>
          <cell r="B45144" t="str">
            <v>SERVICO DE MONTAGEM DE ESTRUT METALICAS</v>
          </cell>
          <cell r="C45144" t="str">
            <v>HIBE</v>
          </cell>
          <cell r="D45144" t="str">
            <v>UN</v>
          </cell>
        </row>
        <row r="45145">
          <cell r="A45145" t="str">
            <v>I0000012695</v>
          </cell>
          <cell r="B45145" t="str">
            <v>CONTATOR TRIPOLAR 24VDC - 1NA+1NF - 18A</v>
          </cell>
          <cell r="C45145" t="str">
            <v>HIBE</v>
          </cell>
          <cell r="D45145" t="str">
            <v>UN</v>
          </cell>
        </row>
        <row r="45146">
          <cell r="A45146" t="str">
            <v>I0000012697</v>
          </cell>
          <cell r="B45146" t="str">
            <v>INSERTO INTERNO CORTE CINTA DO EXTRATOR</v>
          </cell>
          <cell r="C45146" t="str">
            <v>DIEN</v>
          </cell>
          <cell r="D45146" t="str">
            <v>UN</v>
          </cell>
        </row>
        <row r="45147">
          <cell r="A45147" t="str">
            <v>I0000012698</v>
          </cell>
          <cell r="B45147" t="str">
            <v>CLICHE CUP180 AFN-40-DI(COMIDAS+MONDIAL)</v>
          </cell>
          <cell r="C45147" t="str">
            <v>HIBE</v>
          </cell>
          <cell r="D45147" t="str">
            <v>UN</v>
          </cell>
        </row>
        <row r="45148">
          <cell r="A45148" t="str">
            <v>I0000012699</v>
          </cell>
          <cell r="B45148" t="str">
            <v>CLICHE CUP90 LOGO MONDIAL 50MM</v>
          </cell>
          <cell r="C45148" t="str">
            <v>HIBE</v>
          </cell>
          <cell r="D45148" t="str">
            <v>UN</v>
          </cell>
        </row>
        <row r="45149">
          <cell r="A45149" t="str">
            <v>I0000012700</v>
          </cell>
          <cell r="B45149" t="str">
            <v>CLICHE CUP90 LOGO FAMILY-4L 40MM</v>
          </cell>
          <cell r="C45149" t="str">
            <v>HIBE</v>
          </cell>
          <cell r="D45149" t="str">
            <v>UN</v>
          </cell>
        </row>
        <row r="45150">
          <cell r="A45150" t="str">
            <v>I0000012701</v>
          </cell>
          <cell r="B45150" t="str">
            <v>BOLA DE FUTEBOL SOCIETY</v>
          </cell>
          <cell r="C45150" t="str">
            <v>HIBE</v>
          </cell>
          <cell r="D45150" t="str">
            <v>UN</v>
          </cell>
        </row>
        <row r="45151">
          <cell r="A45151" t="str">
            <v>I0000012702</v>
          </cell>
          <cell r="B45151" t="str">
            <v>MANGUEIRA MONTADA MOL-03</v>
          </cell>
          <cell r="C45151" t="str">
            <v>HIBE</v>
          </cell>
          <cell r="D45151" t="str">
            <v>UN</v>
          </cell>
        </row>
        <row r="45152">
          <cell r="A45152" t="str">
            <v>I0000012703</v>
          </cell>
          <cell r="B45152" t="str">
            <v>SERVICO DE REPARO EM REDUTOR</v>
          </cell>
          <cell r="C45152" t="str">
            <v>SERV</v>
          </cell>
          <cell r="D45152" t="str">
            <v>UN</v>
          </cell>
        </row>
        <row r="45153">
          <cell r="A45153" t="str">
            <v>I0000012704</v>
          </cell>
          <cell r="B45153" t="str">
            <v>ANILHA DIN 3861 - TUBO 18mm - LEVE</v>
          </cell>
          <cell r="C45153" t="str">
            <v>HIBE</v>
          </cell>
          <cell r="D45153" t="str">
            <v>UN</v>
          </cell>
        </row>
        <row r="45154">
          <cell r="A45154" t="str">
            <v>I0000012705</v>
          </cell>
          <cell r="B45154" t="str">
            <v>ANILHA DIN 3861 - TUBO 22mm - LEVE</v>
          </cell>
          <cell r="C45154" t="str">
            <v>HIBE</v>
          </cell>
          <cell r="D45154" t="str">
            <v>UN</v>
          </cell>
        </row>
        <row r="45155">
          <cell r="A45155" t="str">
            <v>I0000012706</v>
          </cell>
          <cell r="B45155" t="str">
            <v>ANILHA DIN 3861 - TUBO 28mm - LEVE</v>
          </cell>
          <cell r="C45155" t="str">
            <v>HIBE</v>
          </cell>
          <cell r="D45155" t="str">
            <v>UN</v>
          </cell>
        </row>
        <row r="45156">
          <cell r="A45156" t="str">
            <v>I0000012707</v>
          </cell>
          <cell r="B45156" t="str">
            <v>ANILHA DIN 3861 - TUBO 35mm - LEVE</v>
          </cell>
          <cell r="C45156" t="str">
            <v>HIBE</v>
          </cell>
          <cell r="D45156" t="str">
            <v>UN</v>
          </cell>
        </row>
        <row r="45157">
          <cell r="A45157" t="str">
            <v>I0000012708</v>
          </cell>
          <cell r="B45157" t="str">
            <v>ANILHA DIN 3861 - TUBO 42mm - LEVE</v>
          </cell>
          <cell r="C45157" t="str">
            <v>HIBE</v>
          </cell>
          <cell r="D45157" t="str">
            <v>UN</v>
          </cell>
        </row>
        <row r="45158">
          <cell r="A45158" t="str">
            <v>I0000012709</v>
          </cell>
          <cell r="B45158" t="str">
            <v>ANILHA DIN 3861 - TUBO 65mm - LEVE</v>
          </cell>
          <cell r="C45158" t="str">
            <v>HIBE</v>
          </cell>
          <cell r="D45158" t="str">
            <v>UN</v>
          </cell>
        </row>
        <row r="45159">
          <cell r="A45159" t="str">
            <v>I0000012710</v>
          </cell>
          <cell r="B45159" t="str">
            <v>ANILHA DIN 3861 - TUBO 6mm - PESADA</v>
          </cell>
          <cell r="C45159" t="str">
            <v>HIBE</v>
          </cell>
          <cell r="D45159" t="str">
            <v>UN</v>
          </cell>
        </row>
        <row r="45160">
          <cell r="A45160" t="str">
            <v>I0000012711</v>
          </cell>
          <cell r="B45160" t="str">
            <v>ANILHA DIN 3861 - TUBO 8mm - PESADA</v>
          </cell>
          <cell r="C45160" t="str">
            <v>HIBE</v>
          </cell>
          <cell r="D45160" t="str">
            <v>UN</v>
          </cell>
        </row>
        <row r="45161">
          <cell r="A45161" t="str">
            <v>I0000012712</v>
          </cell>
          <cell r="B45161" t="str">
            <v>ANILHA DIN 3861 - TUBO 10mm - PESADA</v>
          </cell>
          <cell r="C45161" t="str">
            <v>HIBE</v>
          </cell>
          <cell r="D45161" t="str">
            <v>UN</v>
          </cell>
        </row>
        <row r="45162">
          <cell r="A45162" t="str">
            <v>I0000012713</v>
          </cell>
          <cell r="B45162" t="str">
            <v>ANILHA DIN 3861 - TUBO 12mm - PESADA</v>
          </cell>
          <cell r="C45162" t="str">
            <v>HIBE</v>
          </cell>
          <cell r="D45162" t="str">
            <v>UN</v>
          </cell>
        </row>
        <row r="45163">
          <cell r="A45163" t="str">
            <v>I0000012714</v>
          </cell>
          <cell r="B45163" t="str">
            <v>ANILHA DIN 3861 - TUBO 14mm - PESADA</v>
          </cell>
          <cell r="C45163" t="str">
            <v>HIBE</v>
          </cell>
          <cell r="D45163" t="str">
            <v>UN</v>
          </cell>
        </row>
        <row r="45164">
          <cell r="A45164" t="str">
            <v>I0000012715</v>
          </cell>
          <cell r="B45164" t="str">
            <v>ANILHA DIN 3861 - TUBO 16mm - PESADA</v>
          </cell>
          <cell r="C45164" t="str">
            <v>HIBE</v>
          </cell>
          <cell r="D45164" t="str">
            <v>UN</v>
          </cell>
        </row>
        <row r="45165">
          <cell r="A45165" t="str">
            <v>I0000012716</v>
          </cell>
          <cell r="B45165" t="str">
            <v>ANILHA DIN 3861 - TUBO 20mm - PESADA</v>
          </cell>
          <cell r="C45165" t="str">
            <v>HIBE</v>
          </cell>
          <cell r="D45165" t="str">
            <v>UN</v>
          </cell>
        </row>
        <row r="45166">
          <cell r="A45166" t="str">
            <v>I0000012717</v>
          </cell>
          <cell r="B45166" t="str">
            <v>ANILHA DIN 3861 - TUBO 25mm - PESADA</v>
          </cell>
          <cell r="C45166" t="str">
            <v>HIBE</v>
          </cell>
          <cell r="D45166" t="str">
            <v>UN</v>
          </cell>
        </row>
        <row r="45167">
          <cell r="A45167" t="str">
            <v>I0000012718</v>
          </cell>
          <cell r="B45167" t="str">
            <v>ANILHA DIN 3861 - TUBO 30mm - PESADA</v>
          </cell>
          <cell r="C45167" t="str">
            <v>HIBE</v>
          </cell>
          <cell r="D45167" t="str">
            <v>UN</v>
          </cell>
        </row>
        <row r="45168">
          <cell r="A45168" t="str">
            <v>I0000012719</v>
          </cell>
          <cell r="B45168" t="str">
            <v>ANILHA DIN 3861 - TUBO 38mm - PESADA</v>
          </cell>
          <cell r="C45168" t="str">
            <v>HIBE</v>
          </cell>
          <cell r="D45168" t="str">
            <v>UN</v>
          </cell>
        </row>
        <row r="45169">
          <cell r="A45169" t="str">
            <v>I0000012720</v>
          </cell>
          <cell r="B45169" t="str">
            <v>ELEMENTO ELASTICO P/ ACOPLAMENTO - GR48</v>
          </cell>
          <cell r="C45169" t="str">
            <v>HIBE</v>
          </cell>
          <cell r="D45169" t="str">
            <v>UN</v>
          </cell>
        </row>
        <row r="45170">
          <cell r="A45170" t="str">
            <v>I0000012721</v>
          </cell>
          <cell r="B45170" t="str">
            <v>ELEMENTO ELASTICO P/ ACOPLAMENTO - GR42</v>
          </cell>
          <cell r="C45170" t="str">
            <v>HIBE</v>
          </cell>
          <cell r="D45170" t="str">
            <v>UN</v>
          </cell>
        </row>
        <row r="45171">
          <cell r="A45171" t="str">
            <v>I0000012722</v>
          </cell>
          <cell r="B45171" t="str">
            <v>CARIMBO POCKET</v>
          </cell>
          <cell r="C45171" t="str">
            <v>HIBE</v>
          </cell>
          <cell r="D45171" t="str">
            <v>UN</v>
          </cell>
        </row>
        <row r="45172">
          <cell r="A45172" t="str">
            <v>I0000012723</v>
          </cell>
          <cell r="B45172" t="str">
            <v>SERVICO DE SOLDA DA GRADE</v>
          </cell>
          <cell r="C45172" t="str">
            <v>SERV</v>
          </cell>
          <cell r="D45172" t="str">
            <v>UN</v>
          </cell>
        </row>
        <row r="45173">
          <cell r="A45173" t="str">
            <v>I0000012733</v>
          </cell>
          <cell r="B45173" t="str">
            <v>PRESILHA P/CRACHA METAL C/ FECHO PLAST.</v>
          </cell>
          <cell r="C45173" t="str">
            <v>HIBE</v>
          </cell>
          <cell r="D45173" t="str">
            <v>UN</v>
          </cell>
        </row>
        <row r="45174">
          <cell r="A45174" t="str">
            <v>I0000012734</v>
          </cell>
          <cell r="B45174" t="str">
            <v>PORTA CRACHA RIGIDO  TARNSPARENTE</v>
          </cell>
          <cell r="C45174" t="str">
            <v>HIBE</v>
          </cell>
          <cell r="D45174" t="str">
            <v>UN</v>
          </cell>
        </row>
        <row r="45175">
          <cell r="A45175" t="str">
            <v>I0000012735</v>
          </cell>
          <cell r="B45175" t="str">
            <v>LEITOR CODIGO DE BARRAS S-100 LASER</v>
          </cell>
          <cell r="C45175" t="str">
            <v>HIBE</v>
          </cell>
          <cell r="D45175" t="str">
            <v>UN</v>
          </cell>
        </row>
        <row r="45176">
          <cell r="A45176" t="str">
            <v>I0000012736</v>
          </cell>
          <cell r="B45176" t="str">
            <v>SUPORTE PARA NOTEBOOK COM COOLER</v>
          </cell>
          <cell r="C45176" t="str">
            <v>HIBE</v>
          </cell>
          <cell r="D45176" t="str">
            <v>UN</v>
          </cell>
        </row>
        <row r="45177">
          <cell r="A45177" t="str">
            <v>I0000012737</v>
          </cell>
          <cell r="B45177" t="str">
            <v>ROLETE RX50 - COD: 2312600</v>
          </cell>
          <cell r="C45177" t="str">
            <v>HIBE</v>
          </cell>
          <cell r="D45177" t="str">
            <v>UN</v>
          </cell>
        </row>
        <row r="45178">
          <cell r="A45178" t="str">
            <v>I0000012738</v>
          </cell>
          <cell r="B45178" t="str">
            <v>TINTA AMARELO VALMET ESP - 3,6L</v>
          </cell>
          <cell r="C45178" t="str">
            <v>HIBE</v>
          </cell>
          <cell r="D45178" t="str">
            <v>UN</v>
          </cell>
        </row>
        <row r="45179">
          <cell r="A45179" t="str">
            <v>I0000012739</v>
          </cell>
          <cell r="B45179" t="str">
            <v>MASSA POLIESTER M3500 750G</v>
          </cell>
          <cell r="C45179" t="str">
            <v>HIBE</v>
          </cell>
          <cell r="D45179" t="str">
            <v>UN</v>
          </cell>
        </row>
        <row r="45180">
          <cell r="A45180" t="str">
            <v>I0000012740</v>
          </cell>
          <cell r="B45180" t="str">
            <v>FRANGO RESFRIADO</v>
          </cell>
          <cell r="C45180" t="str">
            <v>HIBE</v>
          </cell>
          <cell r="D45180" t="str">
            <v>KG</v>
          </cell>
        </row>
        <row r="45181">
          <cell r="A45181" t="str">
            <v>I0000012742</v>
          </cell>
          <cell r="B45181" t="str">
            <v>RODA SIMPLES DE NYLON - R2.5v2</v>
          </cell>
          <cell r="C45181" t="str">
            <v>HIBE</v>
          </cell>
          <cell r="D45181" t="str">
            <v>UN</v>
          </cell>
        </row>
        <row r="45182">
          <cell r="A45182" t="str">
            <v>I0000012743</v>
          </cell>
          <cell r="B45182" t="str">
            <v>CONEXAO UNIAO MACHO 8MM x M12x1,5</v>
          </cell>
          <cell r="C45182" t="str">
            <v>HIBE</v>
          </cell>
          <cell r="D45182" t="str">
            <v>UN</v>
          </cell>
        </row>
        <row r="45183">
          <cell r="A45183" t="str">
            <v>I0000012744</v>
          </cell>
          <cell r="B45183" t="str">
            <v>WEBCAM W300FULLHD 1080P MICRO DUP EMB HP</v>
          </cell>
          <cell r="C45183" t="str">
            <v>HIBE</v>
          </cell>
          <cell r="D45183" t="str">
            <v>UN</v>
          </cell>
        </row>
        <row r="45184">
          <cell r="A45184" t="str">
            <v>I0000012745</v>
          </cell>
          <cell r="B45184" t="str">
            <v>SELOS - CAMPANHAS</v>
          </cell>
          <cell r="C45184" t="str">
            <v>DIEN</v>
          </cell>
          <cell r="D45184" t="str">
            <v>UN</v>
          </cell>
        </row>
        <row r="45185">
          <cell r="A45185" t="str">
            <v>I0000012746</v>
          </cell>
          <cell r="B45185" t="str">
            <v>CUBO - CAMPANHAS</v>
          </cell>
          <cell r="C45185" t="str">
            <v>HIBE</v>
          </cell>
          <cell r="D45185" t="str">
            <v>UN</v>
          </cell>
        </row>
        <row r="45186">
          <cell r="A45186" t="str">
            <v>I0000012747</v>
          </cell>
          <cell r="B45186" t="str">
            <v>CAPA DE CUBO - CAMPANHAS</v>
          </cell>
          <cell r="C45186" t="str">
            <v>DIEN</v>
          </cell>
          <cell r="D45186" t="str">
            <v>UN</v>
          </cell>
        </row>
        <row r="45187">
          <cell r="A45187" t="str">
            <v>I0000012748</v>
          </cell>
          <cell r="B45187" t="str">
            <v>MINI TOTEM - CAMPANHA</v>
          </cell>
          <cell r="C45187" t="str">
            <v>DIEN</v>
          </cell>
          <cell r="D45187" t="str">
            <v>UN</v>
          </cell>
        </row>
        <row r="45188">
          <cell r="A45188" t="str">
            <v>I0000012749</v>
          </cell>
          <cell r="B45188" t="str">
            <v>PORTA CHAVES COM CADEADO</v>
          </cell>
          <cell r="C45188" t="str">
            <v>HIBE</v>
          </cell>
          <cell r="D45188" t="str">
            <v>UN</v>
          </cell>
        </row>
        <row r="45189">
          <cell r="A45189" t="str">
            <v>I0000012754</v>
          </cell>
          <cell r="B45189" t="str">
            <v>CILINDRO PNEUMATICO C85N20-40C</v>
          </cell>
          <cell r="C45189" t="str">
            <v>HIBE</v>
          </cell>
          <cell r="D45189" t="str">
            <v>UN</v>
          </cell>
        </row>
        <row r="45190">
          <cell r="A45190" t="str">
            <v>I0000012755</v>
          </cell>
          <cell r="B45190" t="str">
            <v>JOGO DE SACA PINO - COD: 038.302</v>
          </cell>
          <cell r="C45190" t="str">
            <v>HIBE</v>
          </cell>
          <cell r="D45190" t="str">
            <v>UN</v>
          </cell>
        </row>
        <row r="45191">
          <cell r="A45191" t="str">
            <v>I0000012756</v>
          </cell>
          <cell r="B45191" t="str">
            <v>CHAVE AJUSTAVEL 12" - COD: 028.314</v>
          </cell>
          <cell r="C45191" t="str">
            <v>HIBE</v>
          </cell>
          <cell r="D45191" t="str">
            <v>UN</v>
          </cell>
        </row>
        <row r="45192">
          <cell r="A45192" t="str">
            <v>I0000012757</v>
          </cell>
          <cell r="B45192" t="str">
            <v>CHAVE AJUSTAVEL 18" - COD: 028.316</v>
          </cell>
          <cell r="C45192" t="str">
            <v>HIBE</v>
          </cell>
          <cell r="D45192" t="str">
            <v>UN</v>
          </cell>
        </row>
        <row r="45193">
          <cell r="A45193" t="str">
            <v>I0000012758</v>
          </cell>
          <cell r="B45193" t="str">
            <v>ALICATE CRIMPADOR TERMINAIS-COD: 091.880</v>
          </cell>
          <cell r="C45193" t="str">
            <v>HIBE</v>
          </cell>
          <cell r="D45193" t="str">
            <v>UN</v>
          </cell>
        </row>
        <row r="45194">
          <cell r="A45194" t="str">
            <v>I0000012759</v>
          </cell>
          <cell r="B45194" t="str">
            <v>JOGO EXTRATOR DE PARAFUSO - COD: 040.800</v>
          </cell>
          <cell r="C45194" t="str">
            <v>HIBE</v>
          </cell>
          <cell r="D45194" t="str">
            <v>UN</v>
          </cell>
        </row>
        <row r="45195">
          <cell r="A45195" t="str">
            <v>I0000012760</v>
          </cell>
          <cell r="B45195" t="str">
            <v>JOGO CHAVE CANHAO MM - COD: 027.350</v>
          </cell>
          <cell r="C45195" t="str">
            <v>HIBE</v>
          </cell>
          <cell r="D45195" t="str">
            <v>UN</v>
          </cell>
        </row>
        <row r="45196">
          <cell r="A45196" t="str">
            <v>I0000012761</v>
          </cell>
          <cell r="B45196" t="str">
            <v>JOGO CHAVE L GTX - COD: 024.619</v>
          </cell>
          <cell r="C45196" t="str">
            <v>HIBE</v>
          </cell>
          <cell r="D45196" t="str">
            <v>UN</v>
          </cell>
        </row>
        <row r="45197">
          <cell r="A45197" t="str">
            <v>I0000012762</v>
          </cell>
          <cell r="B45197" t="str">
            <v>CHAVE FENDA SIMPLES TOCO - COD: 036.250</v>
          </cell>
          <cell r="C45197" t="str">
            <v>HIBE</v>
          </cell>
          <cell r="D45197" t="str">
            <v>UN</v>
          </cell>
        </row>
        <row r="45198">
          <cell r="A45198" t="str">
            <v>I0000012763</v>
          </cell>
          <cell r="B45198" t="str">
            <v>CHAVE FENDA SIMPLES TOCO - COD: 036.270</v>
          </cell>
          <cell r="C45198" t="str">
            <v>HIBE</v>
          </cell>
          <cell r="D45198" t="str">
            <v>UN</v>
          </cell>
        </row>
        <row r="45199">
          <cell r="A45199" t="str">
            <v>I0000012764</v>
          </cell>
          <cell r="B45199" t="str">
            <v>CHAVE FENDA CRUZADA TOCO - COD: 036.410</v>
          </cell>
          <cell r="C45199" t="str">
            <v>HIBE</v>
          </cell>
          <cell r="D45199" t="str">
            <v>UN</v>
          </cell>
        </row>
        <row r="45200">
          <cell r="A45200" t="str">
            <v>I0000012765</v>
          </cell>
          <cell r="B45200" t="str">
            <v>ALICATE ANEL EXTERNO - COD: 029.265</v>
          </cell>
          <cell r="C45200" t="str">
            <v>HIBE</v>
          </cell>
          <cell r="D45200" t="str">
            <v>UN</v>
          </cell>
        </row>
        <row r="45201">
          <cell r="A45201" t="str">
            <v>I0000012766</v>
          </cell>
          <cell r="B45201" t="str">
            <v>ALICATE ANEL INTERNO - COD: 029.310</v>
          </cell>
          <cell r="C45201" t="str">
            <v>HIBE</v>
          </cell>
          <cell r="D45201" t="str">
            <v>UN</v>
          </cell>
        </row>
        <row r="45202">
          <cell r="A45202" t="str">
            <v>I0000012786</v>
          </cell>
          <cell r="B45202" t="str">
            <v>CHAVE COMBINADA EXTRALONGA-COD: 002.519</v>
          </cell>
          <cell r="C45202" t="str">
            <v>HIBE</v>
          </cell>
          <cell r="D45202" t="str">
            <v>UN</v>
          </cell>
        </row>
        <row r="45203">
          <cell r="A45203" t="str">
            <v>I0000012790</v>
          </cell>
          <cell r="B45203" t="str">
            <v>BOLSA UNIV C/ DIVISORIAS - COD: 091.068</v>
          </cell>
          <cell r="C45203" t="str">
            <v>HIBE</v>
          </cell>
          <cell r="D45203" t="str">
            <v>UN</v>
          </cell>
        </row>
        <row r="45204">
          <cell r="A45204" t="str">
            <v>I0000012792</v>
          </cell>
          <cell r="B45204" t="str">
            <v>ALICATE AMPERIMETRO FLUKE 306</v>
          </cell>
          <cell r="C45204" t="str">
            <v>HIBE</v>
          </cell>
          <cell r="D45204" t="str">
            <v>UN</v>
          </cell>
        </row>
        <row r="45205">
          <cell r="A45205" t="str">
            <v>I0000012793</v>
          </cell>
          <cell r="B45205" t="str">
            <v>SUBSTITUÍDO PELO I0000013349</v>
          </cell>
          <cell r="C45205" t="str">
            <v>HIBE</v>
          </cell>
          <cell r="D45205" t="str">
            <v>KG</v>
          </cell>
        </row>
        <row r="45206">
          <cell r="A45206" t="str">
            <v>I0000012794</v>
          </cell>
          <cell r="B45206" t="str">
            <v>SUBSTITUIDO PELO I0000013350</v>
          </cell>
          <cell r="C45206" t="str">
            <v>HIBE</v>
          </cell>
          <cell r="D45206" t="str">
            <v>KG</v>
          </cell>
        </row>
        <row r="45207">
          <cell r="A45207" t="str">
            <v>I0000012795</v>
          </cell>
          <cell r="B45207" t="str">
            <v>SUBSTITUIDO PELO I0000013351</v>
          </cell>
          <cell r="C45207" t="str">
            <v>HIBE</v>
          </cell>
          <cell r="D45207" t="str">
            <v>KG</v>
          </cell>
        </row>
        <row r="45208">
          <cell r="A45208" t="str">
            <v>I0000012796</v>
          </cell>
          <cell r="B45208" t="str">
            <v>ACO H13 CH 87.00 x 102.00 x 125.00</v>
          </cell>
          <cell r="C45208" t="str">
            <v>HIBE</v>
          </cell>
          <cell r="D45208" t="str">
            <v>UN</v>
          </cell>
        </row>
        <row r="45209">
          <cell r="A45209" t="str">
            <v>I0000012797</v>
          </cell>
          <cell r="B45209" t="str">
            <v>ORGANIZADOR TRIPLO CRISTAL VERTICAL</v>
          </cell>
          <cell r="C45209" t="str">
            <v>HIBE</v>
          </cell>
          <cell r="D45209" t="str">
            <v>UN</v>
          </cell>
        </row>
        <row r="45210">
          <cell r="A45210" t="str">
            <v>I0000012799</v>
          </cell>
          <cell r="B45210" t="str">
            <v>BOTOEIRA 6 MOV IP65 HOVAM - 10260008</v>
          </cell>
          <cell r="C45210" t="str">
            <v>HIBE</v>
          </cell>
          <cell r="D45210" t="str">
            <v>UN</v>
          </cell>
        </row>
        <row r="45211">
          <cell r="A45211" t="str">
            <v>I0000012800</v>
          </cell>
          <cell r="B45211" t="str">
            <v>CADEIRA BASICA INDUSTRIAL L REGULAVEL</v>
          </cell>
          <cell r="C45211" t="str">
            <v>HIBE</v>
          </cell>
          <cell r="D45211" t="str">
            <v>UN</v>
          </cell>
        </row>
        <row r="45212">
          <cell r="A45212" t="str">
            <v>I0000012801</v>
          </cell>
          <cell r="B45212" t="str">
            <v>GAXETA PU - 18X25X8</v>
          </cell>
          <cell r="C45212" t="str">
            <v>HIBE</v>
          </cell>
          <cell r="D45212" t="str">
            <v>UN</v>
          </cell>
        </row>
        <row r="45213">
          <cell r="A45213" t="str">
            <v>I0000012802</v>
          </cell>
          <cell r="B45213" t="str">
            <v>BARRA CHATA - 1 1/4 X 5/16 6M</v>
          </cell>
          <cell r="C45213" t="str">
            <v>HIBE</v>
          </cell>
          <cell r="D45213" t="str">
            <v>UN</v>
          </cell>
        </row>
        <row r="45214">
          <cell r="A45214" t="str">
            <v>I0000012803</v>
          </cell>
          <cell r="B45214" t="str">
            <v>TINTA FOSCO PAPEL PICADO - SUVINIL 16L</v>
          </cell>
          <cell r="C45214" t="str">
            <v>HIBE</v>
          </cell>
          <cell r="D45214" t="str">
            <v>UN</v>
          </cell>
        </row>
        <row r="45215">
          <cell r="A45215" t="str">
            <v>I0000012804</v>
          </cell>
          <cell r="B45215" t="str">
            <v>CAP PVC PARA ESGOTO 100MM OU 4"</v>
          </cell>
          <cell r="C45215" t="str">
            <v>HIBE</v>
          </cell>
          <cell r="D45215" t="str">
            <v>UN</v>
          </cell>
        </row>
        <row r="45216">
          <cell r="A45216" t="str">
            <v>I0000012805</v>
          </cell>
          <cell r="B45216" t="str">
            <v>CONEXAO T ADAPTADOR MONOCOMADO 1/2"</v>
          </cell>
          <cell r="C45216" t="str">
            <v>HIBE</v>
          </cell>
          <cell r="D45216" t="str">
            <v>UN</v>
          </cell>
        </row>
        <row r="45217">
          <cell r="A45217" t="str">
            <v>I0000012806</v>
          </cell>
          <cell r="B45217" t="str">
            <v>TRENA MANUAL 3M</v>
          </cell>
          <cell r="C45217" t="str">
            <v>HIBE</v>
          </cell>
          <cell r="D45217" t="str">
            <v>UN</v>
          </cell>
        </row>
        <row r="45218">
          <cell r="A45218" t="str">
            <v>I0000012807</v>
          </cell>
          <cell r="B45218" t="str">
            <v>TRENA MANUAL 7.5M</v>
          </cell>
          <cell r="C45218" t="str">
            <v>HIBE</v>
          </cell>
          <cell r="D45218" t="str">
            <v>UN</v>
          </cell>
        </row>
        <row r="45219">
          <cell r="A45219" t="str">
            <v>I0000012808</v>
          </cell>
          <cell r="B45219" t="str">
            <v>TRENA MANUAL 10M</v>
          </cell>
          <cell r="C45219" t="str">
            <v>HIBE</v>
          </cell>
          <cell r="D45219" t="str">
            <v>UN</v>
          </cell>
        </row>
        <row r="45220">
          <cell r="A45220" t="str">
            <v>I0000012809</v>
          </cell>
          <cell r="B45220" t="str">
            <v>PARAFUSO LATONADO VASO SANITARIO 8MM</v>
          </cell>
          <cell r="C45220" t="str">
            <v>HIBE</v>
          </cell>
          <cell r="D45220" t="str">
            <v>UN</v>
          </cell>
        </row>
        <row r="45221">
          <cell r="A45221" t="str">
            <v>I0000012810</v>
          </cell>
          <cell r="B45221" t="str">
            <v>PRATO DESCARTAVEL</v>
          </cell>
          <cell r="C45221" t="str">
            <v>HIBE</v>
          </cell>
          <cell r="D45221" t="str">
            <v>UN</v>
          </cell>
        </row>
        <row r="45222">
          <cell r="A45222" t="str">
            <v>I0000012811</v>
          </cell>
          <cell r="B45222" t="str">
            <v>GARFO DESCARTAVEL</v>
          </cell>
          <cell r="C45222" t="str">
            <v>HIBE</v>
          </cell>
          <cell r="D45222" t="str">
            <v>UN</v>
          </cell>
        </row>
        <row r="45223">
          <cell r="A45223" t="str">
            <v>I0000012812</v>
          </cell>
          <cell r="B45223" t="str">
            <v>COLHER DESCARTAVEL</v>
          </cell>
          <cell r="C45223" t="str">
            <v>HIBE</v>
          </cell>
          <cell r="D45223" t="str">
            <v>UN</v>
          </cell>
        </row>
        <row r="45224">
          <cell r="A45224" t="str">
            <v>I0000012813</v>
          </cell>
          <cell r="B45224" t="str">
            <v>FACA DESCARTAVEL</v>
          </cell>
          <cell r="C45224" t="str">
            <v>HIBE</v>
          </cell>
          <cell r="D45224" t="str">
            <v>UN</v>
          </cell>
        </row>
        <row r="45225">
          <cell r="A45225" t="str">
            <v>I0000012814</v>
          </cell>
          <cell r="B45225" t="str">
            <v>GUARDA CHUVA</v>
          </cell>
          <cell r="C45225" t="str">
            <v>HIBE</v>
          </cell>
          <cell r="D45225" t="str">
            <v>UN</v>
          </cell>
        </row>
        <row r="45226">
          <cell r="A45226" t="str">
            <v>I0000012815</v>
          </cell>
          <cell r="B45226" t="str">
            <v>REDE P/ COQUE DE CABELO PRETA</v>
          </cell>
          <cell r="C45226" t="str">
            <v>HIBE</v>
          </cell>
          <cell r="D45226" t="str">
            <v>UN</v>
          </cell>
        </row>
        <row r="45227">
          <cell r="A45227" t="str">
            <v>I0000012817</v>
          </cell>
          <cell r="B45227" t="str">
            <v>FITA PERFURADA 17MMX0.4X30MT</v>
          </cell>
          <cell r="C45227" t="str">
            <v>HIBE</v>
          </cell>
          <cell r="D45227" t="str">
            <v>UN</v>
          </cell>
        </row>
        <row r="45228">
          <cell r="A45228" t="str">
            <v>I0000012818</v>
          </cell>
          <cell r="B45228" t="str">
            <v>BARRA ROSCADA M10</v>
          </cell>
          <cell r="C45228" t="str">
            <v>HIBE</v>
          </cell>
          <cell r="D45228" t="str">
            <v>UN</v>
          </cell>
        </row>
        <row r="45229">
          <cell r="A45229" t="str">
            <v>I0000012819</v>
          </cell>
          <cell r="B45229" t="str">
            <v>PORCA SEXTAVADA CL6</v>
          </cell>
          <cell r="C45229" t="str">
            <v>HIBE</v>
          </cell>
          <cell r="D45229" t="str">
            <v>UN</v>
          </cell>
        </row>
        <row r="45230">
          <cell r="A45230" t="str">
            <v>I0000012820</v>
          </cell>
          <cell r="B45230" t="str">
            <v>ARRUELA LISA M10</v>
          </cell>
          <cell r="C45230" t="str">
            <v>HIBE</v>
          </cell>
          <cell r="D45230" t="str">
            <v>UN</v>
          </cell>
        </row>
        <row r="45231">
          <cell r="A45231" t="str">
            <v>I0000012821</v>
          </cell>
          <cell r="B45231" t="str">
            <v>ESCADA ALUMINIO 8 DEGRAUS</v>
          </cell>
          <cell r="C45231" t="str">
            <v>HIBE</v>
          </cell>
          <cell r="D45231" t="str">
            <v>UN</v>
          </cell>
        </row>
        <row r="45232">
          <cell r="A45232" t="str">
            <v>I0000012822</v>
          </cell>
          <cell r="B45232" t="str">
            <v>CANALETAS 40x16x2000 ADESIVO DUPLA FACE</v>
          </cell>
          <cell r="C45232" t="str">
            <v>HIBE</v>
          </cell>
          <cell r="D45232" t="str">
            <v>UN</v>
          </cell>
        </row>
        <row r="45233">
          <cell r="A45233" t="str">
            <v>I0000012823</v>
          </cell>
          <cell r="B45233" t="str">
            <v>BUCHA FIXAÇÃO UNIV PARAF CAB CHATA 10mm</v>
          </cell>
          <cell r="C45233" t="str">
            <v>HIBE</v>
          </cell>
          <cell r="D45233" t="str">
            <v>UN</v>
          </cell>
        </row>
        <row r="45234">
          <cell r="A45234" t="str">
            <v>I0000012824</v>
          </cell>
          <cell r="B45234" t="str">
            <v>MEMORIA DE 16 GIGAS DDR3</v>
          </cell>
          <cell r="C45234" t="str">
            <v>HIBE</v>
          </cell>
          <cell r="D45234" t="str">
            <v>UN</v>
          </cell>
        </row>
        <row r="45235">
          <cell r="A45235" t="str">
            <v>I0000012825</v>
          </cell>
          <cell r="B45235" t="str">
            <v>MANGUEIRA R1-04X2200MMXMN10B-04-04</v>
          </cell>
          <cell r="C45235" t="str">
            <v>HIBE</v>
          </cell>
          <cell r="D45235" t="str">
            <v>UN</v>
          </cell>
        </row>
        <row r="45236">
          <cell r="A45236" t="str">
            <v>I0000012826</v>
          </cell>
          <cell r="B45236" t="str">
            <v>ENGATE RAPIDO 1/4" MACHO/FEMEA ISO A</v>
          </cell>
          <cell r="C45236" t="str">
            <v>HIBE</v>
          </cell>
          <cell r="D45236" t="str">
            <v>UN</v>
          </cell>
        </row>
        <row r="45237">
          <cell r="A45237" t="str">
            <v>I0000012827</v>
          </cell>
          <cell r="B45237" t="str">
            <v>ADAPTADOR 2083-04-04</v>
          </cell>
          <cell r="C45237" t="str">
            <v>HIBE</v>
          </cell>
          <cell r="D45237" t="str">
            <v>UN</v>
          </cell>
        </row>
        <row r="45238">
          <cell r="A45238" t="str">
            <v>I0000012828</v>
          </cell>
          <cell r="B45238" t="str">
            <v>AMORTECEDOR DE IMPACTO - SA-2015</v>
          </cell>
          <cell r="C45238" t="str">
            <v>HIBE</v>
          </cell>
          <cell r="D45238" t="str">
            <v>UN</v>
          </cell>
        </row>
        <row r="45239">
          <cell r="A45239" t="str">
            <v>I0000012829</v>
          </cell>
          <cell r="B45239" t="str">
            <v>INSERTO ENMX 0604-TR YG602 YG-1</v>
          </cell>
          <cell r="C45239" t="str">
            <v>HIBE</v>
          </cell>
          <cell r="D45239" t="str">
            <v>UN</v>
          </cell>
        </row>
        <row r="45240">
          <cell r="A45240" t="str">
            <v>I0000012832</v>
          </cell>
          <cell r="B45240" t="str">
            <v>PLACA ELETRONICA ESTUFA - TS-02-V19/V23</v>
          </cell>
          <cell r="C45240" t="str">
            <v>HIBE</v>
          </cell>
          <cell r="D45240" t="str">
            <v>UN</v>
          </cell>
        </row>
        <row r="45241">
          <cell r="A45241" t="str">
            <v>I0000012833</v>
          </cell>
          <cell r="B45241" t="str">
            <v>CARRINHO ENTORNADOR DE TAMBOR</v>
          </cell>
          <cell r="C45241" t="str">
            <v>HIBE</v>
          </cell>
          <cell r="D45241" t="str">
            <v>UN</v>
          </cell>
        </row>
        <row r="45242">
          <cell r="A45242" t="str">
            <v>I0000012834</v>
          </cell>
          <cell r="B45242" t="str">
            <v>SERVICO DE CROMAGEM DE HASTE</v>
          </cell>
          <cell r="C45242" t="str">
            <v>SERV</v>
          </cell>
          <cell r="D45242" t="str">
            <v>UN</v>
          </cell>
        </row>
        <row r="45243">
          <cell r="A45243" t="str">
            <v>I0000012873</v>
          </cell>
          <cell r="B45243" t="str">
            <v>PNEU 215/75 R17.5</v>
          </cell>
          <cell r="C45243" t="str">
            <v>HIBE</v>
          </cell>
          <cell r="D45243" t="str">
            <v>UN</v>
          </cell>
        </row>
        <row r="45244">
          <cell r="A45244" t="str">
            <v>I0000012874</v>
          </cell>
          <cell r="B45244" t="str">
            <v>TESTADOR DE PULSEIRAS NHE200A</v>
          </cell>
          <cell r="C45244" t="str">
            <v>HIBE</v>
          </cell>
          <cell r="D45244" t="str">
            <v>UN</v>
          </cell>
        </row>
        <row r="45245">
          <cell r="A45245" t="str">
            <v>I0000012875</v>
          </cell>
          <cell r="B45245" t="str">
            <v>SERVICO MAO DE OBRA TEMPORARIA PORTEIRO</v>
          </cell>
          <cell r="C45245" t="str">
            <v>SERV</v>
          </cell>
          <cell r="D45245" t="str">
            <v>UN</v>
          </cell>
        </row>
        <row r="45246">
          <cell r="A45246" t="str">
            <v>I0000012876</v>
          </cell>
          <cell r="B45246" t="str">
            <v>TENIS SOFT DE ELAS. SV48 CA 41449 Nº 32</v>
          </cell>
          <cell r="C45246" t="str">
            <v>HIBE</v>
          </cell>
          <cell r="D45246" t="str">
            <v>UN</v>
          </cell>
        </row>
        <row r="45247">
          <cell r="A45247" t="str">
            <v>I0000012877</v>
          </cell>
          <cell r="B45247" t="str">
            <v>TENIS SOFT DE ELAS. SV48 CA 41449 Nº 33</v>
          </cell>
          <cell r="C45247" t="str">
            <v>HIBE</v>
          </cell>
          <cell r="D45247" t="str">
            <v>UN</v>
          </cell>
        </row>
        <row r="45248">
          <cell r="A45248" t="str">
            <v>I0000012878</v>
          </cell>
          <cell r="B45248" t="str">
            <v>TENIS SOFT DE ELAS. SV48 CA 41449 Nº 34</v>
          </cell>
          <cell r="C45248" t="str">
            <v>HIBE</v>
          </cell>
          <cell r="D45248" t="str">
            <v>UN</v>
          </cell>
        </row>
        <row r="45249">
          <cell r="A45249" t="str">
            <v>I0000012879</v>
          </cell>
          <cell r="B45249" t="str">
            <v>TENIS SOFT DE ELAS. SV48 CA 41449 Nº 35</v>
          </cell>
          <cell r="C45249" t="str">
            <v>HIBE</v>
          </cell>
          <cell r="D45249" t="str">
            <v>UN</v>
          </cell>
        </row>
        <row r="45250">
          <cell r="A45250" t="str">
            <v>I0000012880</v>
          </cell>
          <cell r="B45250" t="str">
            <v>TENIS SOFT DE ELAS. SV48 CA 41449 Nº 36</v>
          </cell>
          <cell r="C45250" t="str">
            <v>HIBE</v>
          </cell>
          <cell r="D45250" t="str">
            <v>UN</v>
          </cell>
        </row>
        <row r="45251">
          <cell r="A45251" t="str">
            <v>I0000012881</v>
          </cell>
          <cell r="B45251" t="str">
            <v>TENIS SOFT DE ELAS. SV48 CA 41449 Nº 37</v>
          </cell>
          <cell r="C45251" t="str">
            <v>HIBE</v>
          </cell>
          <cell r="D45251" t="str">
            <v>UN</v>
          </cell>
        </row>
        <row r="45252">
          <cell r="A45252" t="str">
            <v>I0000012882</v>
          </cell>
          <cell r="B45252" t="str">
            <v>TENIS SOFT DE ELAS. SV48 CA 41449 Nº 38</v>
          </cell>
          <cell r="C45252" t="str">
            <v>HIBE</v>
          </cell>
          <cell r="D45252" t="str">
            <v>UN</v>
          </cell>
        </row>
        <row r="45253">
          <cell r="A45253" t="str">
            <v>I0000012883</v>
          </cell>
          <cell r="B45253" t="str">
            <v>TENIS SOFT DE ELAS. SV48 CA 41449 Nº 39</v>
          </cell>
          <cell r="C45253" t="str">
            <v>HIBE</v>
          </cell>
          <cell r="D45253" t="str">
            <v>UN</v>
          </cell>
        </row>
        <row r="45254">
          <cell r="A45254" t="str">
            <v>I0000012884</v>
          </cell>
          <cell r="B45254" t="str">
            <v>SANDALIA UNISEX SV69 CA 46608 Nº 34</v>
          </cell>
          <cell r="C45254" t="str">
            <v>HIBE</v>
          </cell>
          <cell r="D45254" t="str">
            <v>UN</v>
          </cell>
        </row>
        <row r="45255">
          <cell r="A45255" t="str">
            <v>I0000012885</v>
          </cell>
          <cell r="B45255" t="str">
            <v>SANDALIA UNISEX SV69 CA 46608 Nº 35</v>
          </cell>
          <cell r="C45255" t="str">
            <v>HIBE</v>
          </cell>
          <cell r="D45255" t="str">
            <v>UN</v>
          </cell>
        </row>
        <row r="45256">
          <cell r="A45256" t="str">
            <v>I0000012886</v>
          </cell>
          <cell r="B45256" t="str">
            <v>SANDALIA UNISEX SV69 CA 46608 Nº 36</v>
          </cell>
          <cell r="C45256" t="str">
            <v>HIBE</v>
          </cell>
          <cell r="D45256" t="str">
            <v>UN</v>
          </cell>
        </row>
        <row r="45257">
          <cell r="A45257" t="str">
            <v>I0000012887</v>
          </cell>
          <cell r="B45257" t="str">
            <v>SANDALIA UNISEX SV69 CA 46608 Nº 37</v>
          </cell>
          <cell r="C45257" t="str">
            <v>HIBE</v>
          </cell>
          <cell r="D45257" t="str">
            <v>UN</v>
          </cell>
        </row>
        <row r="45258">
          <cell r="A45258" t="str">
            <v>I0000012888</v>
          </cell>
          <cell r="B45258" t="str">
            <v>SANDALIA UNISEX SV69 CA 46608 Nº 38</v>
          </cell>
          <cell r="C45258" t="str">
            <v>HIBE</v>
          </cell>
          <cell r="D45258" t="str">
            <v>UN</v>
          </cell>
        </row>
        <row r="45259">
          <cell r="A45259" t="str">
            <v>I0000012889</v>
          </cell>
          <cell r="B45259" t="str">
            <v>SANDALIA UNISEX SV69 CA 46608 Nº 39</v>
          </cell>
          <cell r="C45259" t="str">
            <v>HIBE</v>
          </cell>
          <cell r="D45259" t="str">
            <v>UN</v>
          </cell>
        </row>
        <row r="45260">
          <cell r="A45260" t="str">
            <v>I0000012890</v>
          </cell>
          <cell r="B45260" t="str">
            <v>SANDALIA UNISEX SV69 CA 46608 Nº 40</v>
          </cell>
          <cell r="C45260" t="str">
            <v>HIBE</v>
          </cell>
          <cell r="D45260" t="str">
            <v>UN</v>
          </cell>
        </row>
        <row r="45261">
          <cell r="A45261" t="str">
            <v>I0000012895</v>
          </cell>
          <cell r="B45261" t="str">
            <v>CAIXA DE ROLAMENTO - INJETORA</v>
          </cell>
          <cell r="C45261" t="str">
            <v>HIBE</v>
          </cell>
          <cell r="D45261" t="str">
            <v>UN</v>
          </cell>
        </row>
        <row r="45262">
          <cell r="A45262" t="str">
            <v>I0000012896</v>
          </cell>
          <cell r="B45262" t="str">
            <v>SUPORTE DE TV 50 POLEGADAS</v>
          </cell>
          <cell r="C45262" t="str">
            <v>HIBE</v>
          </cell>
          <cell r="D45262" t="str">
            <v>UN</v>
          </cell>
        </row>
        <row r="45263">
          <cell r="A45263" t="str">
            <v>I0000012897</v>
          </cell>
          <cell r="B45263" t="str">
            <v>DETECTOR DE FUMAÇA ENDEREÇAVEL</v>
          </cell>
          <cell r="C45263" t="str">
            <v>HIBE</v>
          </cell>
          <cell r="D45263" t="str">
            <v>UN</v>
          </cell>
        </row>
        <row r="45264">
          <cell r="A45264" t="str">
            <v>I0000012898</v>
          </cell>
          <cell r="B45264" t="str">
            <v>DETECTOR DE FUMAÇA CONVENCIONAL</v>
          </cell>
          <cell r="C45264" t="str">
            <v>HIBE</v>
          </cell>
          <cell r="D45264" t="str">
            <v>UN</v>
          </cell>
        </row>
        <row r="45265">
          <cell r="A45265" t="str">
            <v>I0000012899</v>
          </cell>
          <cell r="B45265" t="str">
            <v>ACIONADOR MANUAL ENDEREÇAVEL</v>
          </cell>
          <cell r="C45265" t="str">
            <v>HIBE</v>
          </cell>
          <cell r="D45265" t="str">
            <v>UN</v>
          </cell>
        </row>
        <row r="45266">
          <cell r="A45266" t="str">
            <v>I0000012900</v>
          </cell>
          <cell r="B45266" t="str">
            <v>ACIONADOR MANUAL ENDEREÇAVEL EXTERNO</v>
          </cell>
          <cell r="C45266" t="str">
            <v>HIBE</v>
          </cell>
          <cell r="D45266" t="str">
            <v>UN</v>
          </cell>
        </row>
        <row r="45267">
          <cell r="A45267" t="str">
            <v>I0000012901</v>
          </cell>
          <cell r="B45267" t="str">
            <v>SIRENE ENDEREÇAVEL EXTERNO</v>
          </cell>
          <cell r="C45267" t="str">
            <v>HIBE</v>
          </cell>
          <cell r="D45267" t="str">
            <v>UN</v>
          </cell>
        </row>
        <row r="45268">
          <cell r="A45268" t="str">
            <v>I0000012902</v>
          </cell>
          <cell r="B45268" t="str">
            <v>MODULO I / O DE 1CH</v>
          </cell>
          <cell r="C45268" t="str">
            <v>HIBE</v>
          </cell>
          <cell r="D45268" t="str">
            <v>UN</v>
          </cell>
        </row>
        <row r="45269">
          <cell r="A45269" t="str">
            <v>I0000012903</v>
          </cell>
          <cell r="B45269" t="str">
            <v>MODULO I / O DE 2CH</v>
          </cell>
          <cell r="C45269" t="str">
            <v>HIBE</v>
          </cell>
          <cell r="D45269" t="str">
            <v>UN</v>
          </cell>
        </row>
        <row r="45270">
          <cell r="A45270" t="str">
            <v>I0000012904</v>
          </cell>
          <cell r="B45270" t="str">
            <v>RELE PHOTOCELULA</v>
          </cell>
          <cell r="C45270" t="str">
            <v>HIBE</v>
          </cell>
          <cell r="D45270" t="str">
            <v>UN</v>
          </cell>
        </row>
        <row r="45271">
          <cell r="A45271" t="str">
            <v>I0000012905</v>
          </cell>
          <cell r="B45271" t="str">
            <v>BASE RELE PHOTOCELULA</v>
          </cell>
          <cell r="C45271" t="str">
            <v>HIBE</v>
          </cell>
          <cell r="D45271" t="str">
            <v>UN</v>
          </cell>
        </row>
        <row r="45272">
          <cell r="A45272" t="str">
            <v>I0000012906</v>
          </cell>
          <cell r="B45272" t="str">
            <v>SPRAY TINTA CINZA</v>
          </cell>
          <cell r="C45272" t="str">
            <v>HIBE</v>
          </cell>
          <cell r="D45272" t="str">
            <v>UN</v>
          </cell>
        </row>
        <row r="45273">
          <cell r="A45273" t="str">
            <v>I0000012907</v>
          </cell>
          <cell r="B45273" t="str">
            <v>SPRAY TINTA ALUMINIO</v>
          </cell>
          <cell r="C45273" t="str">
            <v>HIBE</v>
          </cell>
          <cell r="D45273" t="str">
            <v>UN</v>
          </cell>
        </row>
        <row r="45274">
          <cell r="A45274" t="str">
            <v>I0000012908</v>
          </cell>
          <cell r="B45274" t="str">
            <v>LUMINARIA SLIN FLAT LED 36 WATTS 220V</v>
          </cell>
          <cell r="C45274" t="str">
            <v>HIBE</v>
          </cell>
          <cell r="D45274" t="str">
            <v>UN</v>
          </cell>
        </row>
        <row r="45275">
          <cell r="A45275" t="str">
            <v>I0000012909</v>
          </cell>
          <cell r="B45275" t="str">
            <v>CHAVE DE SEG. CZ 93 C 2NF+ATUADOR T3</v>
          </cell>
          <cell r="C45275" t="str">
            <v>HIBE</v>
          </cell>
          <cell r="D45275" t="str">
            <v>UN</v>
          </cell>
        </row>
        <row r="45276">
          <cell r="A45276" t="str">
            <v>I0000012910</v>
          </cell>
          <cell r="B45276" t="str">
            <v>PARAFUSO AUTO BROCANTE 4,2X19MMPHILLIPS</v>
          </cell>
          <cell r="C45276" t="str">
            <v>HIBE</v>
          </cell>
          <cell r="D45276" t="str">
            <v>UN</v>
          </cell>
        </row>
        <row r="45277">
          <cell r="A45277" t="str">
            <v>I0000012911</v>
          </cell>
          <cell r="B45277" t="str">
            <v>PARAFUSO SEXTAVADO 4,2X25MM  ZINCADO</v>
          </cell>
          <cell r="C45277" t="str">
            <v>HIBE</v>
          </cell>
          <cell r="D45277" t="str">
            <v>UN</v>
          </cell>
        </row>
        <row r="45278">
          <cell r="A45278" t="str">
            <v>I0000012912</v>
          </cell>
          <cell r="B45278" t="str">
            <v>TOMADAS PLUG MACHO 20 A</v>
          </cell>
          <cell r="C45278" t="str">
            <v>HIBE</v>
          </cell>
          <cell r="D45278" t="str">
            <v>UN</v>
          </cell>
        </row>
        <row r="45279">
          <cell r="A45279" t="str">
            <v>I0000012913</v>
          </cell>
          <cell r="B45279" t="str">
            <v>TOMADAS PLUG FEMEA 20 A</v>
          </cell>
          <cell r="C45279" t="str">
            <v>HIBE</v>
          </cell>
          <cell r="D45279" t="str">
            <v>UN</v>
          </cell>
        </row>
        <row r="45280">
          <cell r="A45280" t="str">
            <v>I0000012914</v>
          </cell>
          <cell r="B45280" t="str">
            <v>TAMPA  FRONTAL PARA TOMADA 2P+T 20 A</v>
          </cell>
          <cell r="C45280" t="str">
            <v>HIBE</v>
          </cell>
          <cell r="D45280" t="str">
            <v>UN</v>
          </cell>
        </row>
        <row r="45281">
          <cell r="A45281" t="str">
            <v>I0000012915</v>
          </cell>
          <cell r="B45281" t="str">
            <v>CLICHE CUP180 AFN-60 COMIDINHAS</v>
          </cell>
          <cell r="C45281" t="str">
            <v>HIBE</v>
          </cell>
          <cell r="D45281" t="str">
            <v>UN</v>
          </cell>
        </row>
        <row r="45282">
          <cell r="A45282" t="str">
            <v>I0000012916</v>
          </cell>
          <cell r="B45282" t="str">
            <v>CLICHE CUP90 GRAND FAMILY-6L</v>
          </cell>
          <cell r="C45282" t="str">
            <v>HIBE</v>
          </cell>
          <cell r="D45282" t="str">
            <v>UN</v>
          </cell>
        </row>
        <row r="45283">
          <cell r="A45283" t="str">
            <v>I0000012917</v>
          </cell>
          <cell r="B45283" t="str">
            <v>ROTOR DO FREIO MAGNÉTICO FMX17</v>
          </cell>
          <cell r="C45283" t="str">
            <v>HIBE</v>
          </cell>
          <cell r="D45283" t="str">
            <v>UN</v>
          </cell>
        </row>
        <row r="45284">
          <cell r="A45284" t="str">
            <v>I0000012918</v>
          </cell>
          <cell r="B45284" t="str">
            <v>ROLAMENTO ENCODER FMX17</v>
          </cell>
          <cell r="C45284" t="str">
            <v>HIBE</v>
          </cell>
          <cell r="D45284" t="str">
            <v>UN</v>
          </cell>
        </row>
        <row r="45285">
          <cell r="A45285" t="str">
            <v>I0000012919</v>
          </cell>
          <cell r="B45285" t="str">
            <v>POTENCIOMETO ERX25</v>
          </cell>
          <cell r="C45285" t="str">
            <v>HIBE</v>
          </cell>
          <cell r="D45285" t="str">
            <v>UN</v>
          </cell>
        </row>
        <row r="45286">
          <cell r="A45286" t="str">
            <v>I0000012920</v>
          </cell>
          <cell r="B45286" t="str">
            <v>GARFO SISTEMA ELEVAÇÃO ERX25</v>
          </cell>
          <cell r="C45286" t="str">
            <v>HIBE</v>
          </cell>
          <cell r="D45286" t="str">
            <v>UN</v>
          </cell>
        </row>
        <row r="45287">
          <cell r="A45287" t="str">
            <v>I0000012921</v>
          </cell>
          <cell r="B45287" t="str">
            <v>PELICULA FUME AUTOMOTIVA</v>
          </cell>
          <cell r="C45287" t="str">
            <v>HIBE</v>
          </cell>
          <cell r="D45287" t="str">
            <v>UN</v>
          </cell>
        </row>
        <row r="45288">
          <cell r="A45288" t="str">
            <v>I0000012922</v>
          </cell>
          <cell r="B45288" t="str">
            <v>COLA PARA PELICULA AUTOMOTIVA</v>
          </cell>
          <cell r="C45288" t="str">
            <v>HIBE</v>
          </cell>
          <cell r="D45288" t="str">
            <v>UN</v>
          </cell>
        </row>
        <row r="45289">
          <cell r="A45289" t="str">
            <v>I0000012923</v>
          </cell>
          <cell r="B45289" t="str">
            <v>PERFILADO EMENDA I INTERNA PERFIL</v>
          </cell>
          <cell r="C45289" t="str">
            <v>HIBE</v>
          </cell>
          <cell r="D45289" t="str">
            <v>UN</v>
          </cell>
        </row>
        <row r="45290">
          <cell r="A45290" t="str">
            <v>I0000012924</v>
          </cell>
          <cell r="B45290" t="str">
            <v>PERFILADO EMENDA L INTERNA PERFIL</v>
          </cell>
          <cell r="C45290" t="str">
            <v>HIBE</v>
          </cell>
          <cell r="D45290" t="str">
            <v>UN</v>
          </cell>
        </row>
        <row r="45291">
          <cell r="A45291" t="str">
            <v>I0000012925</v>
          </cell>
          <cell r="B45291" t="str">
            <v>PERFILADO EMENDA T INTERNA PERFIL</v>
          </cell>
          <cell r="C45291" t="str">
            <v>HIBE</v>
          </cell>
          <cell r="D45291" t="str">
            <v>UN</v>
          </cell>
        </row>
        <row r="45292">
          <cell r="A45292" t="str">
            <v>I0000012926</v>
          </cell>
          <cell r="B45292" t="str">
            <v>PARAFUSO COM TRAVA 3/8 X 3/4</v>
          </cell>
          <cell r="C45292" t="str">
            <v>HIBE</v>
          </cell>
          <cell r="D45292" t="str">
            <v>UN</v>
          </cell>
        </row>
        <row r="45293">
          <cell r="A45293" t="str">
            <v>I0000012927</v>
          </cell>
          <cell r="B45293" t="str">
            <v>MÃO FRANC ANDALUZ SIMPLES 100MM AND-640</v>
          </cell>
          <cell r="C45293" t="str">
            <v>HIBE</v>
          </cell>
          <cell r="D45293" t="str">
            <v>UN</v>
          </cell>
        </row>
        <row r="45294">
          <cell r="A45294" t="str">
            <v>I0000012928</v>
          </cell>
          <cell r="B45294" t="str">
            <v>PLACA P/ KEYSTONE P/ LINHA</v>
          </cell>
          <cell r="C45294" t="str">
            <v>HIBE</v>
          </cell>
          <cell r="D45294" t="str">
            <v>UN</v>
          </cell>
        </row>
        <row r="45295">
          <cell r="A45295" t="str">
            <v>I0000012929</v>
          </cell>
          <cell r="B45295" t="str">
            <v>MINI RACK PAREDE PAD 19 12U X 650MM PRET</v>
          </cell>
          <cell r="C45295" t="str">
            <v>HIBE</v>
          </cell>
          <cell r="D45295" t="str">
            <v>UN</v>
          </cell>
        </row>
        <row r="45296">
          <cell r="A45296" t="str">
            <v>I0000012930</v>
          </cell>
          <cell r="B45296" t="str">
            <v>D10 MINI PAREDE 8F 5C/APC 5M - PR</v>
          </cell>
          <cell r="C45296" t="str">
            <v>HIBE</v>
          </cell>
          <cell r="D45296" t="str">
            <v>UN</v>
          </cell>
        </row>
        <row r="45297">
          <cell r="A45297" t="str">
            <v>I0000012931</v>
          </cell>
          <cell r="B45297" t="str">
            <v>'HOE3063A 1,25G 5FP BIDI 5M 20KM 5C HOE3</v>
          </cell>
          <cell r="C45297" t="str">
            <v>HIBE</v>
          </cell>
          <cell r="D45297" t="str">
            <v>UN</v>
          </cell>
        </row>
        <row r="45298">
          <cell r="A45298" t="str">
            <v>I0000012932</v>
          </cell>
          <cell r="B45298" t="str">
            <v>'HOE3063B 1,25G 5FP BIDI 5M 20KM 5C HOE3</v>
          </cell>
          <cell r="C45298" t="str">
            <v>HIBE</v>
          </cell>
          <cell r="D45298" t="str">
            <v>UN</v>
          </cell>
        </row>
        <row r="45299">
          <cell r="A45299" t="str">
            <v>I0000012933</v>
          </cell>
          <cell r="B45299" t="str">
            <v>REGUA RACK DE I U 12T 10A</v>
          </cell>
          <cell r="C45299" t="str">
            <v>HIBE</v>
          </cell>
          <cell r="D45299" t="str">
            <v>UN</v>
          </cell>
        </row>
        <row r="45300">
          <cell r="A45300" t="str">
            <v>I0000012934</v>
          </cell>
          <cell r="B45300" t="str">
            <v>CONTROLADOR DE TEMPERATURA Z6</v>
          </cell>
          <cell r="C45300" t="str">
            <v>HIBE</v>
          </cell>
          <cell r="D45300" t="str">
            <v>UN</v>
          </cell>
        </row>
        <row r="45301">
          <cell r="A45301" t="str">
            <v>I0000012935</v>
          </cell>
          <cell r="B45301" t="str">
            <v>NYLON CH 25.00X44.00X1000.00</v>
          </cell>
          <cell r="C45301" t="str">
            <v>HIBE</v>
          </cell>
          <cell r="D45301" t="str">
            <v>UN</v>
          </cell>
        </row>
        <row r="45302">
          <cell r="A45302" t="str">
            <v>I0000012936</v>
          </cell>
          <cell r="B45302" t="str">
            <v>LIGA CUBE BM 172HT - 80 X 110 MM</v>
          </cell>
          <cell r="C45302" t="str">
            <v>HIBE</v>
          </cell>
          <cell r="D45302" t="str">
            <v>KG</v>
          </cell>
        </row>
        <row r="45303">
          <cell r="A45303" t="str">
            <v>I0000012939</v>
          </cell>
          <cell r="B45303" t="str">
            <v>TUBO DE COND SCH10 4</v>
          </cell>
          <cell r="C45303" t="str">
            <v>HIBE</v>
          </cell>
          <cell r="D45303" t="str">
            <v>UN</v>
          </cell>
        </row>
        <row r="45304">
          <cell r="A45304" t="str">
            <v>I0000012941</v>
          </cell>
          <cell r="B45304" t="str">
            <v>ESCOVA NYLON BRAVA</v>
          </cell>
          <cell r="C45304" t="str">
            <v>HIBE</v>
          </cell>
          <cell r="D45304" t="str">
            <v>UN</v>
          </cell>
        </row>
        <row r="45305">
          <cell r="A45305" t="str">
            <v>I0000012942</v>
          </cell>
          <cell r="B45305" t="str">
            <v>MOTOR  BRAVA DA ESCOVA CC36V 450W 245 RP</v>
          </cell>
          <cell r="C45305" t="str">
            <v>HIBE</v>
          </cell>
          <cell r="D45305" t="str">
            <v>UN</v>
          </cell>
        </row>
        <row r="45306">
          <cell r="A45306" t="str">
            <v>I0000012943</v>
          </cell>
          <cell r="B45306" t="str">
            <v>INDICADOR DE CARGA</v>
          </cell>
          <cell r="C45306" t="str">
            <v>HIBE</v>
          </cell>
          <cell r="D45306" t="str">
            <v>UN</v>
          </cell>
        </row>
        <row r="45307">
          <cell r="A45307" t="str">
            <v>I0000012944</v>
          </cell>
          <cell r="B45307" t="str">
            <v>COIFA PROTETORA</v>
          </cell>
          <cell r="C45307" t="str">
            <v>HIBE</v>
          </cell>
          <cell r="D45307" t="str">
            <v>UN</v>
          </cell>
        </row>
        <row r="45308">
          <cell r="A45308" t="str">
            <v>I0000012945</v>
          </cell>
          <cell r="B45308" t="str">
            <v>ENGRENAGEM RX50  - COD: 0710906</v>
          </cell>
          <cell r="C45308" t="str">
            <v>HIBE</v>
          </cell>
          <cell r="D45308" t="str">
            <v>UN</v>
          </cell>
        </row>
        <row r="45309">
          <cell r="A45309" t="str">
            <v>I0000012946</v>
          </cell>
          <cell r="B45309" t="str">
            <v>PLACA ELETRONICA MISTURADOR - AMR-3</v>
          </cell>
          <cell r="C45309" t="str">
            <v>HIBE</v>
          </cell>
          <cell r="D45309" t="str">
            <v>UN</v>
          </cell>
        </row>
        <row r="45310">
          <cell r="A45310" t="str">
            <v>I0000012947</v>
          </cell>
          <cell r="B45310" t="str">
            <v>CONTATOR TRIPOLAR 24VDA - 1NA+1NF - 18A</v>
          </cell>
          <cell r="C45310" t="str">
            <v>HIBE</v>
          </cell>
          <cell r="D45310" t="str">
            <v>UN</v>
          </cell>
        </row>
        <row r="45311">
          <cell r="A45311" t="str">
            <v>I0000012950</v>
          </cell>
          <cell r="B45311" t="str">
            <v>DISCO FLAP N°80</v>
          </cell>
          <cell r="C45311" t="str">
            <v>HIBE</v>
          </cell>
          <cell r="D45311" t="str">
            <v>UN</v>
          </cell>
        </row>
        <row r="45312">
          <cell r="A45312" t="str">
            <v>I0000012953</v>
          </cell>
          <cell r="B45312" t="str">
            <v>PARAFUSO ALLEN CH MA 4X16</v>
          </cell>
          <cell r="C45312" t="str">
            <v>HIBE</v>
          </cell>
          <cell r="D45312" t="str">
            <v>UN</v>
          </cell>
        </row>
        <row r="45313">
          <cell r="A45313" t="str">
            <v>I0000012954</v>
          </cell>
          <cell r="B45313" t="str">
            <v>CADEIRA FIXA STANDART</v>
          </cell>
          <cell r="C45313" t="str">
            <v>HIBE</v>
          </cell>
          <cell r="D45313" t="str">
            <v>UN</v>
          </cell>
        </row>
        <row r="45314">
          <cell r="A45314" t="str">
            <v>I0000012959</v>
          </cell>
          <cell r="B45314" t="str">
            <v>PARAFUSO ALLEN  CABECA CIL M5x10MM</v>
          </cell>
          <cell r="C45314" t="str">
            <v>HIBE</v>
          </cell>
          <cell r="D45314" t="str">
            <v>UN</v>
          </cell>
        </row>
        <row r="45315">
          <cell r="A45315" t="str">
            <v>I0000012960</v>
          </cell>
          <cell r="B45315" t="str">
            <v>PARAFUSO ALLEN  CABECA CIL M5X65 MM</v>
          </cell>
          <cell r="C45315" t="str">
            <v>HIBE</v>
          </cell>
          <cell r="D45315" t="str">
            <v>UN</v>
          </cell>
        </row>
        <row r="45316">
          <cell r="A45316" t="str">
            <v>I0000012961</v>
          </cell>
          <cell r="B45316" t="str">
            <v>PARAFUSO SEM CABECA M10X20MM</v>
          </cell>
          <cell r="C45316" t="str">
            <v>HIBE</v>
          </cell>
          <cell r="D45316" t="str">
            <v>UN</v>
          </cell>
        </row>
        <row r="45317">
          <cell r="A45317" t="str">
            <v>I0000012962</v>
          </cell>
          <cell r="B45317" t="str">
            <v>ACO H13 CH 45.00 X 110.00 X 135.00</v>
          </cell>
          <cell r="C45317" t="str">
            <v>HIBE</v>
          </cell>
          <cell r="D45317" t="str">
            <v>UN</v>
          </cell>
        </row>
        <row r="45318">
          <cell r="A45318" t="str">
            <v>I0000012963</v>
          </cell>
          <cell r="B45318" t="str">
            <v>MOLA DE COMPRESSAO EM ACO CARBONO</v>
          </cell>
          <cell r="C45318" t="str">
            <v>HIBE</v>
          </cell>
          <cell r="D45318" t="str">
            <v>UN</v>
          </cell>
        </row>
        <row r="45319">
          <cell r="A45319" t="str">
            <v>I0000012966</v>
          </cell>
          <cell r="B45319" t="str">
            <v>CA50 10,00MM RETO 12,0M FX 2000KG VT</v>
          </cell>
          <cell r="C45319" t="str">
            <v>HIBE</v>
          </cell>
          <cell r="D45319" t="str">
            <v>KG</v>
          </cell>
        </row>
        <row r="45320">
          <cell r="A45320" t="str">
            <v>I0000012967</v>
          </cell>
          <cell r="B45320" t="str">
            <v>ARAME RECOZIDO 1,24 MM TRANÇADO RL00 1KG</v>
          </cell>
          <cell r="C45320" t="str">
            <v>HIBE</v>
          </cell>
          <cell r="D45320" t="str">
            <v>KG</v>
          </cell>
        </row>
        <row r="45321">
          <cell r="A45321" t="str">
            <v>I0000012968</v>
          </cell>
          <cell r="B45321" t="str">
            <v>CAIXA PLASTICA 6432 600X400X320 MM</v>
          </cell>
          <cell r="C45321" t="str">
            <v>HIBE</v>
          </cell>
          <cell r="D45321" t="str">
            <v>UN</v>
          </cell>
        </row>
        <row r="45322">
          <cell r="A45322" t="str">
            <v>I0000012969</v>
          </cell>
          <cell r="B45322" t="str">
            <v>MULTIFUNCIONAL HP LASERJET M428</v>
          </cell>
          <cell r="C45322" t="str">
            <v>DIEN</v>
          </cell>
          <cell r="D45322" t="str">
            <v>UN</v>
          </cell>
        </row>
        <row r="45323">
          <cell r="A45323" t="str">
            <v>I0000012970</v>
          </cell>
          <cell r="B45323" t="str">
            <v>TONER CF258 SEM CHIP</v>
          </cell>
          <cell r="C45323" t="str">
            <v>HIBE</v>
          </cell>
          <cell r="D45323" t="str">
            <v>UN</v>
          </cell>
        </row>
        <row r="45324">
          <cell r="A45324" t="str">
            <v>I0000012971</v>
          </cell>
          <cell r="B45324" t="str">
            <v>TRANSFORMADOR 1500VA</v>
          </cell>
          <cell r="C45324" t="str">
            <v>DIEN</v>
          </cell>
          <cell r="D45324" t="str">
            <v>UN</v>
          </cell>
        </row>
        <row r="45325">
          <cell r="A45325" t="str">
            <v>I0000012972</v>
          </cell>
          <cell r="B45325" t="str">
            <v>CAMISETA MALHA</v>
          </cell>
          <cell r="C45325" t="str">
            <v>HIBE</v>
          </cell>
          <cell r="D45325" t="str">
            <v>UN</v>
          </cell>
        </row>
        <row r="45326">
          <cell r="A45326" t="str">
            <v>I0000012973</v>
          </cell>
          <cell r="B45326" t="str">
            <v>CALÇA OXFORD </v>
          </cell>
          <cell r="C45326" t="str">
            <v>HIBE</v>
          </cell>
          <cell r="D45326" t="str">
            <v>UN</v>
          </cell>
        </row>
        <row r="45327">
          <cell r="A45327" t="str">
            <v>I0000012974</v>
          </cell>
          <cell r="B45327" t="str">
            <v>SERV. DE MOBILIZAÇÃO E DESMOBILI. EQUIP.</v>
          </cell>
          <cell r="C45327" t="str">
            <v>SERV</v>
          </cell>
          <cell r="D45327" t="str">
            <v>UN</v>
          </cell>
        </row>
        <row r="45328">
          <cell r="A45328" t="str">
            <v>I0000012975</v>
          </cell>
          <cell r="B45328" t="str">
            <v>SERV. DE FABRICAÇÃO E MONT. DE CALHA</v>
          </cell>
          <cell r="C45328" t="str">
            <v>SERV</v>
          </cell>
          <cell r="D45328" t="str">
            <v>UN</v>
          </cell>
        </row>
        <row r="45329">
          <cell r="A45329" t="str">
            <v>I0000012976</v>
          </cell>
          <cell r="B45329" t="str">
            <v>CAVIDADES DO MOLDE ANEL TEMPORIZADOR AFN</v>
          </cell>
          <cell r="C45329" t="str">
            <v>DIEN</v>
          </cell>
          <cell r="D45329" t="str">
            <v>UN</v>
          </cell>
        </row>
        <row r="45330">
          <cell r="A45330" t="str">
            <v>I0000012978</v>
          </cell>
          <cell r="B45330" t="str">
            <v>CABO FLEXIVEL 2.5MM VERMELHO</v>
          </cell>
          <cell r="C45330" t="str">
            <v>HIBE</v>
          </cell>
          <cell r="D45330" t="str">
            <v>UN</v>
          </cell>
        </row>
        <row r="45331">
          <cell r="A45331" t="str">
            <v>I0000012988</v>
          </cell>
          <cell r="B45331" t="str">
            <v>ESPUMA EXPANSIVA</v>
          </cell>
          <cell r="C45331" t="str">
            <v>HIBE</v>
          </cell>
          <cell r="D45331" t="str">
            <v>UN</v>
          </cell>
        </row>
        <row r="45332">
          <cell r="A45332" t="str">
            <v>I0000012989</v>
          </cell>
          <cell r="B45332" t="str">
            <v>CAVIDADES DO MOLDE ANEL TERMOSTATO AFN</v>
          </cell>
          <cell r="C45332" t="str">
            <v>DIEN</v>
          </cell>
          <cell r="D45332" t="str">
            <v>UN</v>
          </cell>
        </row>
        <row r="45333">
          <cell r="A45333" t="str">
            <v>I0000012990</v>
          </cell>
          <cell r="B45333" t="str">
            <v>SACOLAS - AIWA</v>
          </cell>
          <cell r="C45333" t="str">
            <v>HIBE</v>
          </cell>
          <cell r="D45333" t="str">
            <v>UN</v>
          </cell>
        </row>
        <row r="45334">
          <cell r="A45334" t="str">
            <v>I0000012991</v>
          </cell>
          <cell r="B45334" t="str">
            <v>SACOLAS - MONDIAL</v>
          </cell>
          <cell r="C45334" t="str">
            <v>HIBE</v>
          </cell>
          <cell r="D45334" t="str">
            <v>UN</v>
          </cell>
        </row>
        <row r="45335">
          <cell r="A45335" t="str">
            <v>I0000012992</v>
          </cell>
          <cell r="B45335" t="str">
            <v>ADESIVOS DE MICROONDAS</v>
          </cell>
          <cell r="C45335" t="str">
            <v>HIBE</v>
          </cell>
          <cell r="D45335" t="str">
            <v>UN</v>
          </cell>
        </row>
        <row r="45336">
          <cell r="A45336" t="str">
            <v>I0000012993</v>
          </cell>
          <cell r="B45336" t="str">
            <v>MALAS -BRINDES</v>
          </cell>
          <cell r="C45336" t="str">
            <v>HIBE</v>
          </cell>
          <cell r="D45336" t="str">
            <v>UN</v>
          </cell>
        </row>
        <row r="45337">
          <cell r="A45337" t="str">
            <v>I0000012994</v>
          </cell>
          <cell r="B45337" t="str">
            <v>TV 32 ANDROID - BORDA INFINITA</v>
          </cell>
          <cell r="C45337" t="str">
            <v>HIBE</v>
          </cell>
          <cell r="D45337" t="str">
            <v>UN</v>
          </cell>
        </row>
        <row r="45338">
          <cell r="A45338" t="str">
            <v>I0000012995</v>
          </cell>
          <cell r="B45338" t="str">
            <v>TV 43 ANDROID - BORDA INFINITA</v>
          </cell>
          <cell r="C45338" t="str">
            <v>HIBE</v>
          </cell>
          <cell r="D45338" t="str">
            <v>UN</v>
          </cell>
        </row>
        <row r="45339">
          <cell r="A45339" t="str">
            <v>I0000012997</v>
          </cell>
          <cell r="B45339" t="str">
            <v>PAO DE QUEIJO 1KG</v>
          </cell>
          <cell r="C45339" t="str">
            <v>HIBE</v>
          </cell>
          <cell r="D45339" t="str">
            <v>UN</v>
          </cell>
        </row>
        <row r="45340">
          <cell r="A45340" t="str">
            <v>I0000012998</v>
          </cell>
          <cell r="B45340" t="str">
            <v>MOVEIS DE GRANITO</v>
          </cell>
          <cell r="C45340" t="str">
            <v>HIBE</v>
          </cell>
          <cell r="D45340" t="str">
            <v>UN</v>
          </cell>
        </row>
        <row r="45341">
          <cell r="A45341" t="str">
            <v>I0000012999</v>
          </cell>
          <cell r="B45341" t="str">
            <v>CLICHE CUP90 MONDIAL TURBO PRO-50</v>
          </cell>
          <cell r="C45341" t="str">
            <v>HIBE</v>
          </cell>
          <cell r="D45341" t="str">
            <v>UN</v>
          </cell>
        </row>
        <row r="45342">
          <cell r="A45342" t="str">
            <v>I0000013000</v>
          </cell>
          <cell r="B45342" t="str">
            <v>ALCOOL 70%</v>
          </cell>
          <cell r="C45342" t="str">
            <v>HIBE</v>
          </cell>
          <cell r="D45342" t="str">
            <v>UN</v>
          </cell>
        </row>
        <row r="45343">
          <cell r="A45343" t="str">
            <v>I0000013003</v>
          </cell>
          <cell r="B45343" t="str">
            <v>EMBALAGEM INDIVIDUAL  S-11</v>
          </cell>
          <cell r="C45343" t="str">
            <v>HIBE</v>
          </cell>
          <cell r="D45343" t="str">
            <v>UN</v>
          </cell>
        </row>
        <row r="45344">
          <cell r="A45344" t="str">
            <v>I0000013009</v>
          </cell>
          <cell r="B45344" t="str">
            <v>FEIJAO</v>
          </cell>
          <cell r="C45344" t="str">
            <v>HIBE</v>
          </cell>
          <cell r="D45344" t="str">
            <v>UN</v>
          </cell>
        </row>
        <row r="45345">
          <cell r="A45345" t="str">
            <v>I0000013014</v>
          </cell>
          <cell r="B45345" t="str">
            <v>MANGUEIRA MONTADA 4SH*5201-36*5214-36</v>
          </cell>
          <cell r="C45345" t="str">
            <v>HIBE</v>
          </cell>
          <cell r="D45345" t="str">
            <v>UN</v>
          </cell>
        </row>
        <row r="45346">
          <cell r="A45346" t="str">
            <v>I0000013015</v>
          </cell>
          <cell r="B45346" t="str">
            <v>LIXEIRA 15LT  S/ TEMPA</v>
          </cell>
          <cell r="C45346" t="str">
            <v>HIBE</v>
          </cell>
          <cell r="D45346" t="str">
            <v>UN</v>
          </cell>
        </row>
        <row r="45347">
          <cell r="A45347" t="str">
            <v>I0000013016</v>
          </cell>
          <cell r="B45347" t="str">
            <v>ROLAMENTO DE ROLO CILINDRICO NU 208 ECP</v>
          </cell>
          <cell r="C45347" t="str">
            <v>HIBE</v>
          </cell>
          <cell r="D45347" t="str">
            <v>PEÇ</v>
          </cell>
        </row>
        <row r="45348">
          <cell r="A45348" t="str">
            <v>I0000013017</v>
          </cell>
          <cell r="B45348" t="str">
            <v>CHAV CONT TRI 65A 220V 1NA+1NF SK165A11M</v>
          </cell>
          <cell r="C45348" t="str">
            <v>HIBE</v>
          </cell>
          <cell r="D45348" t="str">
            <v>UN</v>
          </cell>
        </row>
        <row r="45349">
          <cell r="A45349" t="str">
            <v>I0000013018</v>
          </cell>
          <cell r="B45349" t="str">
            <v>CAIXA DE SOBREPOR 4X4 C/ 01 TOMADA 20A</v>
          </cell>
          <cell r="C45349" t="str">
            <v>HIBE</v>
          </cell>
          <cell r="D45349" t="str">
            <v>UN</v>
          </cell>
        </row>
        <row r="45350">
          <cell r="A45350" t="str">
            <v>I0000013019</v>
          </cell>
          <cell r="B45350" t="str">
            <v>TELHA GALVA. RES. AZ150 RT-40/0980-2,1M</v>
          </cell>
          <cell r="C45350" t="str">
            <v>HIBE</v>
          </cell>
          <cell r="D45350" t="str">
            <v>UN</v>
          </cell>
        </row>
        <row r="45351">
          <cell r="A45351" t="str">
            <v>I0000013020</v>
          </cell>
          <cell r="B45351" t="str">
            <v>CUMEE. GALVA. RES. AZ150 RT-40/0980-0,6M</v>
          </cell>
          <cell r="C45351" t="str">
            <v>HIBE</v>
          </cell>
          <cell r="D45351" t="str">
            <v>UN</v>
          </cell>
        </row>
        <row r="45352">
          <cell r="A45352" t="str">
            <v>I0000013021</v>
          </cell>
          <cell r="B45352" t="str">
            <v>TELHA GALVA. RES. AZ150 RT-100/0952-9,8M</v>
          </cell>
          <cell r="C45352" t="str">
            <v>HIBE</v>
          </cell>
          <cell r="D45352" t="str">
            <v>UN</v>
          </cell>
        </row>
        <row r="45353">
          <cell r="A45353" t="str">
            <v>I0000013022</v>
          </cell>
          <cell r="B45353" t="str">
            <v>TELHA GALVA. RES. AZ150 RT-100/0952-9,5M</v>
          </cell>
          <cell r="C45353" t="str">
            <v>HIBE</v>
          </cell>
          <cell r="D45353" t="str">
            <v>UN</v>
          </cell>
        </row>
        <row r="45354">
          <cell r="A45354" t="str">
            <v>I0000013023</v>
          </cell>
          <cell r="B45354" t="str">
            <v>TEL. GALVA. RES. AZ150 RT100/0952-10,05M</v>
          </cell>
          <cell r="C45354" t="str">
            <v>HIBE</v>
          </cell>
          <cell r="D45354" t="str">
            <v>UN</v>
          </cell>
        </row>
        <row r="45355">
          <cell r="A45355" t="str">
            <v>I0000013024</v>
          </cell>
          <cell r="B45355" t="str">
            <v>TEL. GALVA. RES. AZ150 RT100/0952-10,35M</v>
          </cell>
          <cell r="C45355" t="str">
            <v>HIBE</v>
          </cell>
          <cell r="D45355" t="str">
            <v>UN</v>
          </cell>
        </row>
        <row r="45356">
          <cell r="A45356" t="str">
            <v>I0000013025</v>
          </cell>
          <cell r="B45356" t="str">
            <v>CUMEE. GALVA. RES. AZ150 RT100/0952-0,8M</v>
          </cell>
          <cell r="C45356" t="str">
            <v>HIBE</v>
          </cell>
          <cell r="D45356" t="str">
            <v>UN</v>
          </cell>
        </row>
        <row r="45357">
          <cell r="A45357" t="str">
            <v>I0000013026</v>
          </cell>
          <cell r="B45357" t="str">
            <v>BRINDES</v>
          </cell>
          <cell r="C45357" t="str">
            <v>HIBE</v>
          </cell>
          <cell r="D45357" t="str">
            <v>UN</v>
          </cell>
        </row>
        <row r="45358">
          <cell r="A45358" t="str">
            <v>I0000013027</v>
          </cell>
          <cell r="B45358" t="str">
            <v>BROCA ACO RAPIDO 3,7 MM</v>
          </cell>
          <cell r="C45358" t="str">
            <v>HIBE</v>
          </cell>
          <cell r="D45358" t="str">
            <v>UN</v>
          </cell>
        </row>
        <row r="45359">
          <cell r="A45359" t="str">
            <v>I0000013028</v>
          </cell>
          <cell r="B45359" t="str">
            <v>ALAVANCA 21 POL. KINGTONY-9BK41-53</v>
          </cell>
          <cell r="C45359" t="str">
            <v>HIBE</v>
          </cell>
          <cell r="D45359" t="str">
            <v>UN</v>
          </cell>
        </row>
        <row r="45360">
          <cell r="A45360" t="str">
            <v>I0000013029</v>
          </cell>
          <cell r="B45360" t="str">
            <v>COBRE ELET. CH 50.80 X 50.80 X 500.00</v>
          </cell>
          <cell r="C45360" t="str">
            <v>HIBE</v>
          </cell>
          <cell r="D45360" t="str">
            <v>UN</v>
          </cell>
        </row>
        <row r="45361">
          <cell r="A45361" t="str">
            <v>I0000013030</v>
          </cell>
          <cell r="B45361" t="str">
            <v>ACO MOLA 5160 RE 12.70 x 1000.00</v>
          </cell>
          <cell r="C45361" t="str">
            <v>HIBE</v>
          </cell>
          <cell r="D45361" t="str">
            <v>UN</v>
          </cell>
        </row>
        <row r="45362">
          <cell r="A45362" t="str">
            <v>I0000013031</v>
          </cell>
          <cell r="B45362" t="str">
            <v>ACO MOLA 5160 RE 15.87 x 1000.00</v>
          </cell>
          <cell r="C45362" t="str">
            <v>HIBE</v>
          </cell>
          <cell r="D45362" t="str">
            <v>UN</v>
          </cell>
        </row>
        <row r="45363">
          <cell r="A45363" t="str">
            <v>I0000013032</v>
          </cell>
          <cell r="B45363" t="str">
            <v>ACO MOLA 5160 RE 19.05 x 1000.00</v>
          </cell>
          <cell r="C45363" t="str">
            <v>HIBE</v>
          </cell>
          <cell r="D45363" t="str">
            <v>UN</v>
          </cell>
        </row>
        <row r="45364">
          <cell r="A45364" t="str">
            <v>I0000013033</v>
          </cell>
          <cell r="B45364" t="str">
            <v>ACO RAPIDO VWM2 RE 12.70 x 1000.00</v>
          </cell>
          <cell r="C45364" t="str">
            <v>HIBE</v>
          </cell>
          <cell r="D45364" t="str">
            <v>UN</v>
          </cell>
        </row>
        <row r="45365">
          <cell r="A45365" t="str">
            <v>I0000013034</v>
          </cell>
          <cell r="B45365" t="str">
            <v>ACO RAPIDO VWM2 RE 15.87 x 1000.00</v>
          </cell>
          <cell r="C45365" t="str">
            <v>HIBE</v>
          </cell>
          <cell r="D45365" t="str">
            <v>UN</v>
          </cell>
        </row>
        <row r="45366">
          <cell r="A45366" t="str">
            <v>I0000013035</v>
          </cell>
          <cell r="B45366" t="str">
            <v>ACO RAPIDO VWM2 RE 19.05 x 1000.00</v>
          </cell>
          <cell r="C45366" t="str">
            <v>HIBE</v>
          </cell>
          <cell r="D45366" t="str">
            <v>UN</v>
          </cell>
        </row>
        <row r="45367">
          <cell r="A45367" t="str">
            <v>I0000013036</v>
          </cell>
          <cell r="B45367" t="str">
            <v>ACO PRATA W RE 4.00 x 3000.00</v>
          </cell>
          <cell r="C45367" t="str">
            <v>HIBE</v>
          </cell>
          <cell r="D45367" t="str">
            <v>UN</v>
          </cell>
        </row>
        <row r="45368">
          <cell r="A45368" t="str">
            <v>I0000013037</v>
          </cell>
          <cell r="B45368" t="str">
            <v>ACO PRATA W RE 6.00 x 3000.00</v>
          </cell>
          <cell r="C45368" t="str">
            <v>HIBE</v>
          </cell>
          <cell r="D45368" t="str">
            <v>UN</v>
          </cell>
        </row>
        <row r="45369">
          <cell r="A45369" t="str">
            <v>I0000013038</v>
          </cell>
          <cell r="B45369" t="str">
            <v>ACO PRATA W RE 8.00 x 3000.00</v>
          </cell>
          <cell r="C45369" t="str">
            <v>HIBE</v>
          </cell>
          <cell r="D45369" t="str">
            <v>UN</v>
          </cell>
        </row>
        <row r="45370">
          <cell r="A45370" t="str">
            <v>I0000013039</v>
          </cell>
          <cell r="B45370" t="str">
            <v>ACO PRATA W RE 10.00 x 3000.00</v>
          </cell>
          <cell r="C45370" t="str">
            <v>HIBE</v>
          </cell>
          <cell r="D45370" t="str">
            <v>UN</v>
          </cell>
        </row>
        <row r="45371">
          <cell r="A45371" t="str">
            <v>I0000013040</v>
          </cell>
          <cell r="B45371" t="str">
            <v>ACO PRATA W RE 12.00 x 3000.00</v>
          </cell>
          <cell r="C45371" t="str">
            <v>HIBE</v>
          </cell>
          <cell r="D45371" t="str">
            <v>UN</v>
          </cell>
        </row>
        <row r="45372">
          <cell r="A45372" t="str">
            <v>I0000013041</v>
          </cell>
          <cell r="B45372" t="str">
            <v>ACO PRATA W RE 14.00 x 3000.00</v>
          </cell>
          <cell r="C45372" t="str">
            <v>HIBE</v>
          </cell>
          <cell r="D45372" t="str">
            <v>UN</v>
          </cell>
        </row>
        <row r="45373">
          <cell r="A45373" t="str">
            <v>I0000013042</v>
          </cell>
          <cell r="B45373" t="str">
            <v>ACO PRATA W RE 16.00 x 3000.00</v>
          </cell>
          <cell r="C45373" t="str">
            <v>HIBE</v>
          </cell>
          <cell r="D45373" t="str">
            <v>UN</v>
          </cell>
        </row>
        <row r="45374">
          <cell r="A45374" t="str">
            <v>I0000013043</v>
          </cell>
          <cell r="B45374" t="str">
            <v>ACO PRATA W RE 20.00 x 3000.00</v>
          </cell>
          <cell r="C45374" t="str">
            <v>HIBE</v>
          </cell>
          <cell r="D45374" t="str">
            <v>UN</v>
          </cell>
        </row>
        <row r="45375">
          <cell r="A45375" t="str">
            <v>I0000013044</v>
          </cell>
          <cell r="B45375" t="str">
            <v>CORDÃO ORING 3,5 MM</v>
          </cell>
          <cell r="C45375" t="str">
            <v>HIBE</v>
          </cell>
          <cell r="D45375" t="str">
            <v>M</v>
          </cell>
        </row>
        <row r="45376">
          <cell r="A45376" t="str">
            <v>I0000013045</v>
          </cell>
          <cell r="B45376" t="str">
            <v>SUBSTITUIDO PELO I0000013347</v>
          </cell>
          <cell r="C45376" t="str">
            <v>HIBE</v>
          </cell>
          <cell r="D45376" t="str">
            <v>KG</v>
          </cell>
        </row>
        <row r="45377">
          <cell r="A45377" t="str">
            <v>I0000013046</v>
          </cell>
          <cell r="B45377" t="str">
            <v>SUBSTITUIDO PELO I0000013348</v>
          </cell>
          <cell r="C45377" t="str">
            <v>HIBE</v>
          </cell>
          <cell r="D45377" t="str">
            <v>KG</v>
          </cell>
        </row>
        <row r="45378">
          <cell r="A45378" t="str">
            <v>I0000013047</v>
          </cell>
          <cell r="B45378" t="str">
            <v>ENGRENAGEM MOVIDA CPC 40 CHICAGO</v>
          </cell>
          <cell r="C45378" t="str">
            <v>HIBE</v>
          </cell>
          <cell r="D45378" t="str">
            <v>UN</v>
          </cell>
        </row>
        <row r="45379">
          <cell r="A45379" t="str">
            <v>I0000013048</v>
          </cell>
          <cell r="B45379" t="str">
            <v>SERV. RECUP. ENGR. MOVIDA CPC 40 CHICAGO</v>
          </cell>
          <cell r="C45379" t="str">
            <v>SERV</v>
          </cell>
          <cell r="D45379" t="str">
            <v>UN</v>
          </cell>
        </row>
        <row r="45380">
          <cell r="A45380" t="str">
            <v>I0000013049</v>
          </cell>
          <cell r="B45380" t="str">
            <v>MANGUEIRA MONTADA CPC-40 -BQS-04</v>
          </cell>
          <cell r="C45380" t="str">
            <v>HIBE</v>
          </cell>
          <cell r="D45380" t="str">
            <v>UN</v>
          </cell>
        </row>
        <row r="45381">
          <cell r="A45381" t="str">
            <v>I0000013050</v>
          </cell>
          <cell r="B45381" t="str">
            <v>AÇO REDONDO TREF.1045 DE 3/4" (19,05)</v>
          </cell>
          <cell r="C45381" t="str">
            <v>HIBE</v>
          </cell>
          <cell r="D45381" t="str">
            <v>KG</v>
          </cell>
        </row>
        <row r="45382">
          <cell r="A45382" t="str">
            <v>I0000013051</v>
          </cell>
          <cell r="B45382" t="str">
            <v>CHAPA AÇO 1020 DE ½" (120 X 320)</v>
          </cell>
          <cell r="C45382" t="str">
            <v>HIBE</v>
          </cell>
          <cell r="D45382" t="str">
            <v>KG</v>
          </cell>
        </row>
        <row r="45383">
          <cell r="A45383" t="str">
            <v>I0000013052</v>
          </cell>
          <cell r="B45383" t="str">
            <v>LUVA LATEX 20CM AMARELA CA 38310 TAM.07</v>
          </cell>
          <cell r="C45383" t="str">
            <v>HIBE</v>
          </cell>
          <cell r="D45383" t="str">
            <v>UN</v>
          </cell>
        </row>
        <row r="45384">
          <cell r="A45384" t="str">
            <v>I0000013053</v>
          </cell>
          <cell r="B45384" t="str">
            <v>LUVA LATEX 20CM AMARELA CA 38310 TAM.08</v>
          </cell>
          <cell r="C45384" t="str">
            <v>HIBE</v>
          </cell>
          <cell r="D45384" t="str">
            <v>UN</v>
          </cell>
        </row>
        <row r="45385">
          <cell r="A45385" t="str">
            <v>I0000013054</v>
          </cell>
          <cell r="B45385" t="str">
            <v>LUVA LATEX 20CM AMARELA CA 38310 TAM.09</v>
          </cell>
          <cell r="C45385" t="str">
            <v>HIBE</v>
          </cell>
          <cell r="D45385" t="str">
            <v>UN</v>
          </cell>
        </row>
        <row r="45386">
          <cell r="A45386" t="str">
            <v>I0000013055</v>
          </cell>
          <cell r="B45386" t="str">
            <v>LUVA LATEX 20CM AMARELA CA 38310 TAM.10</v>
          </cell>
          <cell r="C45386" t="str">
            <v>HIBE</v>
          </cell>
          <cell r="D45386" t="str">
            <v>UN</v>
          </cell>
        </row>
        <row r="45387">
          <cell r="A45387" t="str">
            <v>I0000013056</v>
          </cell>
          <cell r="B45387" t="str">
            <v>CARNEIRA P MASCARA SOLDA REF:VIC-34.623</v>
          </cell>
          <cell r="C45387" t="str">
            <v>HIBE</v>
          </cell>
          <cell r="D45387" t="str">
            <v>UN</v>
          </cell>
        </row>
        <row r="45388">
          <cell r="A45388" t="str">
            <v>I0000013057</v>
          </cell>
          <cell r="B45388" t="str">
            <v>PLACA PROTECAO INTERNA REF: VIC- 34.623</v>
          </cell>
          <cell r="C45388" t="str">
            <v>HIBE</v>
          </cell>
          <cell r="D45388" t="str">
            <v>UN</v>
          </cell>
        </row>
        <row r="45389">
          <cell r="A45389" t="str">
            <v>I0000013058</v>
          </cell>
          <cell r="B45389" t="str">
            <v>PLACA PROTECAO EXTERNA REF: VIC- 34.623</v>
          </cell>
          <cell r="C45389" t="str">
            <v>HIBE</v>
          </cell>
          <cell r="D45389" t="str">
            <v>UN</v>
          </cell>
        </row>
        <row r="45390">
          <cell r="A45390" t="str">
            <v>I0000013059</v>
          </cell>
          <cell r="B45390" t="str">
            <v>PORTA LAPIS/CLIPS/LEMBRETE</v>
          </cell>
          <cell r="C45390" t="str">
            <v>HIBE</v>
          </cell>
          <cell r="D45390" t="str">
            <v>UN</v>
          </cell>
        </row>
        <row r="45391">
          <cell r="A45391" t="str">
            <v>I0000013060</v>
          </cell>
          <cell r="B45391" t="str">
            <v>PRATELEIRA CINZA 35 X 30</v>
          </cell>
          <cell r="C45391" t="str">
            <v>HIBE</v>
          </cell>
          <cell r="D45391" t="str">
            <v>UN</v>
          </cell>
        </row>
        <row r="45392">
          <cell r="A45392" t="str">
            <v>I0000013061</v>
          </cell>
          <cell r="B45392" t="str">
            <v>BANCADA 2,70 X 50</v>
          </cell>
          <cell r="C45392" t="str">
            <v>HIBE</v>
          </cell>
          <cell r="D45392" t="str">
            <v>UN</v>
          </cell>
        </row>
        <row r="45393">
          <cell r="A45393" t="str">
            <v>I0000013062</v>
          </cell>
          <cell r="B45393" t="str">
            <v>BANCADA 2,93 X 3,27 X 50</v>
          </cell>
          <cell r="C45393" t="str">
            <v>HIBE</v>
          </cell>
          <cell r="D45393" t="str">
            <v>UN</v>
          </cell>
        </row>
        <row r="45394">
          <cell r="A45394" t="str">
            <v>I0000013063</v>
          </cell>
          <cell r="B45394" t="str">
            <v>BANCADA 4,81 X 2,88 X 50</v>
          </cell>
          <cell r="C45394" t="str">
            <v>HIBE</v>
          </cell>
          <cell r="D45394" t="str">
            <v>UN</v>
          </cell>
        </row>
        <row r="45395">
          <cell r="A45395" t="str">
            <v>I0000013064</v>
          </cell>
          <cell r="B45395" t="str">
            <v>PRATELEIRA 35 X 30</v>
          </cell>
          <cell r="C45395" t="str">
            <v>HIBE</v>
          </cell>
          <cell r="D45395" t="str">
            <v>UN</v>
          </cell>
        </row>
        <row r="45396">
          <cell r="A45396" t="str">
            <v>I0000013065</v>
          </cell>
          <cell r="B45396" t="str">
            <v>BALCAO 2,93 X 3,27 X 50</v>
          </cell>
          <cell r="C45396" t="str">
            <v>HIBE</v>
          </cell>
          <cell r="D45396" t="str">
            <v>UN</v>
          </cell>
        </row>
        <row r="45397">
          <cell r="A45397" t="str">
            <v>I0000013066</v>
          </cell>
          <cell r="B45397" t="str">
            <v>BALCAO CINZA 2,70X50</v>
          </cell>
          <cell r="C45397" t="str">
            <v>HIBE</v>
          </cell>
          <cell r="D45397" t="str">
            <v>UN</v>
          </cell>
        </row>
        <row r="45398">
          <cell r="A45398" t="str">
            <v>I0000013067</v>
          </cell>
          <cell r="B45398" t="str">
            <v>BALCAO 4,81 X 2,88 X 50</v>
          </cell>
          <cell r="C45398" t="str">
            <v>HIBE</v>
          </cell>
          <cell r="D45398" t="str">
            <v>UN</v>
          </cell>
        </row>
        <row r="45399">
          <cell r="A45399" t="str">
            <v>I0000013068</v>
          </cell>
          <cell r="B45399" t="str">
            <v>BANCO SEMISENTADO SOLID C/ ENC</v>
          </cell>
          <cell r="C45399" t="str">
            <v>HIBE</v>
          </cell>
          <cell r="D45399" t="str">
            <v>UN</v>
          </cell>
        </row>
        <row r="45400">
          <cell r="A45400" t="str">
            <v>I0000013069</v>
          </cell>
          <cell r="B45400" t="str">
            <v>CANTONEIRA TIPO L 1.1/4X1/4</v>
          </cell>
          <cell r="C45400" t="str">
            <v>HIBE</v>
          </cell>
          <cell r="D45400" t="str">
            <v>UN</v>
          </cell>
        </row>
        <row r="45401">
          <cell r="A45401" t="str">
            <v>I0000013070</v>
          </cell>
          <cell r="B45401" t="str">
            <v>TAMPAO EW0960B3 - 170MM DE COMPRIMENTO</v>
          </cell>
          <cell r="C45401" t="str">
            <v>HIBE</v>
          </cell>
          <cell r="D45401" t="str">
            <v>UN</v>
          </cell>
        </row>
        <row r="45402">
          <cell r="A45402" t="str">
            <v>I0000013071</v>
          </cell>
          <cell r="B45402" t="str">
            <v>BASE ECOLOGICA C.63.170</v>
          </cell>
          <cell r="C45402" t="str">
            <v>HIBE</v>
          </cell>
          <cell r="D45402" t="str">
            <v>UN</v>
          </cell>
        </row>
        <row r="45403">
          <cell r="A45403" t="str">
            <v>I0000013072</v>
          </cell>
          <cell r="B45403" t="str">
            <v>OLEO YPF ELAION F50 5W30</v>
          </cell>
          <cell r="C45403" t="str">
            <v>HIBE</v>
          </cell>
          <cell r="D45403" t="str">
            <v>UN</v>
          </cell>
        </row>
        <row r="45404">
          <cell r="A45404" t="str">
            <v>I0000013073</v>
          </cell>
          <cell r="B45404" t="str">
            <v>ADESIVO P/JUNTA MOTOR 73G</v>
          </cell>
          <cell r="C45404" t="str">
            <v>HIBE</v>
          </cell>
          <cell r="D45404" t="str">
            <v>UN</v>
          </cell>
        </row>
        <row r="45405">
          <cell r="A45405" t="str">
            <v>I0000013074</v>
          </cell>
          <cell r="B45405" t="str">
            <v>LAMPADA H7 FAROL 12V55W</v>
          </cell>
          <cell r="C45405" t="str">
            <v>HIBE</v>
          </cell>
          <cell r="D45405" t="str">
            <v>UN</v>
          </cell>
        </row>
        <row r="45406">
          <cell r="A45406" t="str">
            <v>I0000013075</v>
          </cell>
          <cell r="B45406" t="str">
            <v>SILICONE PRETO BLACK</v>
          </cell>
          <cell r="C45406" t="str">
            <v>HIBE</v>
          </cell>
          <cell r="D45406" t="str">
            <v>UN</v>
          </cell>
        </row>
        <row r="45407">
          <cell r="A45407" t="str">
            <v>I0000013076</v>
          </cell>
          <cell r="B45407" t="str">
            <v>RADIADOR DOBLO</v>
          </cell>
          <cell r="C45407" t="str">
            <v>HIBE</v>
          </cell>
          <cell r="D45407" t="str">
            <v>UN</v>
          </cell>
        </row>
        <row r="45408">
          <cell r="A45408" t="str">
            <v>I0000013077</v>
          </cell>
          <cell r="B45408" t="str">
            <v>CORREIA MULTY V ETORQ 1390</v>
          </cell>
          <cell r="C45408" t="str">
            <v>HIBE</v>
          </cell>
          <cell r="D45408" t="str">
            <v>UN</v>
          </cell>
        </row>
        <row r="45409">
          <cell r="A45409" t="str">
            <v>I0000013078</v>
          </cell>
          <cell r="B45409" t="str">
            <v>RESERVATORIO EXP DOBLO 02/1319</v>
          </cell>
          <cell r="C45409" t="str">
            <v>HIBE</v>
          </cell>
          <cell r="D45409" t="str">
            <v>UN</v>
          </cell>
        </row>
        <row r="45410">
          <cell r="A45410" t="str">
            <v>I0000013079</v>
          </cell>
          <cell r="B45410" t="str">
            <v>KIT EMBREAGEM ETORQ 1238</v>
          </cell>
          <cell r="C45410" t="str">
            <v>HIBE</v>
          </cell>
          <cell r="D45410" t="str">
            <v>UN</v>
          </cell>
        </row>
        <row r="45411">
          <cell r="A45411" t="str">
            <v>I0000013080</v>
          </cell>
          <cell r="B45411" t="str">
            <v>OLEO LUBRAX GL5 80W90</v>
          </cell>
          <cell r="C45411" t="str">
            <v>HIBE</v>
          </cell>
          <cell r="D45411" t="str">
            <v>UN</v>
          </cell>
        </row>
        <row r="45412">
          <cell r="A45412" t="str">
            <v>I0000013081</v>
          </cell>
          <cell r="B45412" t="str">
            <v>ABRACADEIRA  R.S/FIM 19A25MM</v>
          </cell>
          <cell r="C45412" t="str">
            <v>HIBE</v>
          </cell>
          <cell r="D45412" t="str">
            <v>UN</v>
          </cell>
        </row>
        <row r="45413">
          <cell r="A45413" t="str">
            <v>I0000013082</v>
          </cell>
          <cell r="B45413" t="str">
            <v>BUCHA PONTA ESTABILIZADOR</v>
          </cell>
          <cell r="C45413" t="str">
            <v>HIBE</v>
          </cell>
          <cell r="D45413" t="str">
            <v>UN</v>
          </cell>
        </row>
        <row r="45414">
          <cell r="A45414" t="str">
            <v>I0000013083</v>
          </cell>
          <cell r="B45414" t="str">
            <v>CILINDRO MESTRE D. PALIO/STRADA 2042</v>
          </cell>
          <cell r="C45414" t="str">
            <v>HIBE</v>
          </cell>
          <cell r="D45414" t="str">
            <v>UN</v>
          </cell>
        </row>
        <row r="45415">
          <cell r="A45415" t="str">
            <v>I0000013084</v>
          </cell>
          <cell r="B45415" t="str">
            <v>KIT B. V. SDS PLUS 6/8/10/12/14/16X160MM</v>
          </cell>
          <cell r="C45415" t="str">
            <v>HIBE</v>
          </cell>
          <cell r="D45415" t="str">
            <v>UN</v>
          </cell>
        </row>
        <row r="45416">
          <cell r="A45416" t="str">
            <v>I0000013085</v>
          </cell>
          <cell r="B45416" t="str">
            <v>BROCA DE VIDEA SDS PLUS 6 X 160MM</v>
          </cell>
          <cell r="C45416" t="str">
            <v>HIBE</v>
          </cell>
          <cell r="D45416" t="str">
            <v>UN</v>
          </cell>
        </row>
        <row r="45417">
          <cell r="A45417" t="str">
            <v>I0000013086</v>
          </cell>
          <cell r="B45417" t="str">
            <v>BROCA DE VIDEA SDS PLUS 8 X 160MM</v>
          </cell>
          <cell r="C45417" t="str">
            <v>HIBE</v>
          </cell>
          <cell r="D45417" t="str">
            <v>UN</v>
          </cell>
        </row>
        <row r="45418">
          <cell r="A45418" t="str">
            <v>I0000013087</v>
          </cell>
          <cell r="B45418" t="str">
            <v>BROCA DE VIDEA SDS PLUS 10 X 160MM</v>
          </cell>
          <cell r="C45418" t="str">
            <v>HIBE</v>
          </cell>
          <cell r="D45418" t="str">
            <v>UN</v>
          </cell>
        </row>
        <row r="45419">
          <cell r="A45419" t="str">
            <v>I0000013088</v>
          </cell>
          <cell r="B45419" t="str">
            <v>BROCA DE VIDEA SDS PLUS 12 X 160MM</v>
          </cell>
          <cell r="C45419" t="str">
            <v>HIBE</v>
          </cell>
          <cell r="D45419" t="str">
            <v>UN</v>
          </cell>
        </row>
        <row r="45420">
          <cell r="A45420" t="str">
            <v>I0000013089</v>
          </cell>
          <cell r="B45420" t="str">
            <v>BROCA DE VIDEA SDS PLUS 14 X 160MM</v>
          </cell>
          <cell r="C45420" t="str">
            <v>HIBE</v>
          </cell>
          <cell r="D45420" t="str">
            <v>UN</v>
          </cell>
        </row>
        <row r="45421">
          <cell r="A45421" t="str">
            <v>I0000013090</v>
          </cell>
          <cell r="B45421" t="str">
            <v>BROCA DE VIDEA SDS PLUS 6 X 210MM</v>
          </cell>
          <cell r="C45421" t="str">
            <v>HIBE</v>
          </cell>
          <cell r="D45421" t="str">
            <v>UN</v>
          </cell>
        </row>
        <row r="45422">
          <cell r="A45422" t="str">
            <v>I0000013091</v>
          </cell>
          <cell r="B45422" t="str">
            <v>BROCA DE VIDEA SDS PLUS 8 X 210MM</v>
          </cell>
          <cell r="C45422" t="str">
            <v>HIBE</v>
          </cell>
          <cell r="D45422" t="str">
            <v>UN</v>
          </cell>
        </row>
        <row r="45423">
          <cell r="A45423" t="str">
            <v>I0000013092</v>
          </cell>
          <cell r="B45423" t="str">
            <v>BROCA DE VIDEA SDS PLUS 10 X 210MM</v>
          </cell>
          <cell r="C45423" t="str">
            <v>HIBE</v>
          </cell>
          <cell r="D45423" t="str">
            <v>UN</v>
          </cell>
        </row>
        <row r="45424">
          <cell r="A45424" t="str">
            <v>I0000013093</v>
          </cell>
          <cell r="B45424" t="str">
            <v>BROCA DE VIDEA SDS PLUS 12 X 210MM</v>
          </cell>
          <cell r="C45424" t="str">
            <v>HIBE</v>
          </cell>
          <cell r="D45424" t="str">
            <v>UN</v>
          </cell>
        </row>
        <row r="45425">
          <cell r="A45425" t="str">
            <v>I0000013094</v>
          </cell>
          <cell r="B45425" t="str">
            <v>BROCA DE VIDEA SDS PLUS 14 X 210MM</v>
          </cell>
          <cell r="C45425" t="str">
            <v>HIBE</v>
          </cell>
          <cell r="D45425" t="str">
            <v>UN</v>
          </cell>
        </row>
        <row r="45426">
          <cell r="A45426" t="str">
            <v>I0000013095</v>
          </cell>
          <cell r="B45426" t="str">
            <v>BROCA DE VIDEA SDS PLUS 6 X 300MM</v>
          </cell>
          <cell r="C45426" t="str">
            <v>HIBE</v>
          </cell>
          <cell r="D45426" t="str">
            <v>UN</v>
          </cell>
        </row>
        <row r="45427">
          <cell r="A45427" t="str">
            <v>I0000013096</v>
          </cell>
          <cell r="B45427" t="str">
            <v>BROCA DE VIDEA SDS PLUS 8 X 300MM</v>
          </cell>
          <cell r="C45427" t="str">
            <v>HIBE</v>
          </cell>
          <cell r="D45427" t="str">
            <v>UN</v>
          </cell>
        </row>
        <row r="45428">
          <cell r="A45428" t="str">
            <v>I0000013097</v>
          </cell>
          <cell r="B45428" t="str">
            <v>BROCA DE VIDEA SDS PLUS 10 X 300MM</v>
          </cell>
          <cell r="C45428" t="str">
            <v>HIBE</v>
          </cell>
          <cell r="D45428" t="str">
            <v>UN</v>
          </cell>
        </row>
        <row r="45429">
          <cell r="A45429" t="str">
            <v>I0000013098</v>
          </cell>
          <cell r="B45429" t="str">
            <v>BROCA DE VIDEA SDS PLUS 12 X 300MM</v>
          </cell>
          <cell r="C45429" t="str">
            <v>HIBE</v>
          </cell>
          <cell r="D45429" t="str">
            <v>UN</v>
          </cell>
        </row>
        <row r="45430">
          <cell r="A45430" t="str">
            <v>I0000013099</v>
          </cell>
          <cell r="B45430" t="str">
            <v>BROCA DE VIDEA SDS PLUS 14 X 300MM</v>
          </cell>
          <cell r="C45430" t="str">
            <v>HIBE</v>
          </cell>
          <cell r="D45430" t="str">
            <v>UN</v>
          </cell>
        </row>
        <row r="45431">
          <cell r="A45431" t="str">
            <v>I0000013100</v>
          </cell>
          <cell r="B45431" t="str">
            <v>QUADRO TRIF. BAR. SOBREPOR 100A 32 DISJ.</v>
          </cell>
          <cell r="C45431" t="str">
            <v>HIBE</v>
          </cell>
          <cell r="D45431" t="str">
            <v>UN</v>
          </cell>
        </row>
        <row r="45432">
          <cell r="A45432" t="str">
            <v>I0000013101</v>
          </cell>
          <cell r="B45432" t="str">
            <v>DISJUNTOR TRIFASICO 100A</v>
          </cell>
          <cell r="C45432" t="str">
            <v>HIBE</v>
          </cell>
          <cell r="D45432" t="str">
            <v>UN</v>
          </cell>
        </row>
        <row r="45433">
          <cell r="A45433" t="str">
            <v>I0000013102</v>
          </cell>
          <cell r="B45433" t="str">
            <v>PEDRA ABRASIVA P/ POLIMENTO #400</v>
          </cell>
          <cell r="C45433" t="str">
            <v>HIBE</v>
          </cell>
          <cell r="D45433" t="str">
            <v>UN</v>
          </cell>
        </row>
        <row r="45434">
          <cell r="A45434" t="str">
            <v>I0000013103</v>
          </cell>
          <cell r="B45434" t="str">
            <v>CHAPA DE FELTRO RETANGULAR 345X340X25MM</v>
          </cell>
          <cell r="C45434" t="str">
            <v>HIBE</v>
          </cell>
          <cell r="D45434" t="str">
            <v>UN</v>
          </cell>
        </row>
        <row r="45435">
          <cell r="A45435" t="str">
            <v>I0000013104</v>
          </cell>
          <cell r="B45435" t="str">
            <v>MANGUEIRA HIDRO-AR PT 300 AH 1/4</v>
          </cell>
          <cell r="C45435" t="str">
            <v>HIBE</v>
          </cell>
          <cell r="D45435" t="str">
            <v>UN</v>
          </cell>
        </row>
        <row r="45436">
          <cell r="A45436" t="str">
            <v>I0000013105</v>
          </cell>
          <cell r="B45436" t="str">
            <v>ABRAC.REG.ACO CARB.ALAP3/8 A 1/2</v>
          </cell>
          <cell r="C45436" t="str">
            <v>HIBE</v>
          </cell>
          <cell r="D45436" t="str">
            <v>UN</v>
          </cell>
        </row>
        <row r="45437">
          <cell r="A45437" t="str">
            <v>I0000013106</v>
          </cell>
          <cell r="B45437" t="str">
            <v>FILTRO DE COMBUSTIVEL INJ GM</v>
          </cell>
          <cell r="C45437" t="str">
            <v>HIBE</v>
          </cell>
          <cell r="D45437" t="str">
            <v>UN</v>
          </cell>
        </row>
        <row r="45438">
          <cell r="A45438" t="str">
            <v>I0000013107</v>
          </cell>
          <cell r="B45438" t="str">
            <v>VELA IGINICAO SP39</v>
          </cell>
          <cell r="C45438" t="str">
            <v>HIBE</v>
          </cell>
          <cell r="D45438" t="str">
            <v>UN</v>
          </cell>
        </row>
        <row r="45439">
          <cell r="A45439" t="str">
            <v>I0000013108</v>
          </cell>
          <cell r="B45439" t="str">
            <v>TUBO PTFE 1.75MM PARA IMPRESSORA 3D GT5</v>
          </cell>
          <cell r="C45439" t="str">
            <v>HIBE</v>
          </cell>
          <cell r="D45439" t="str">
            <v>UN</v>
          </cell>
        </row>
        <row r="45440">
          <cell r="A45440" t="str">
            <v>I0000013109</v>
          </cell>
          <cell r="B45440" t="str">
            <v>FILAMENTO PETG 1.75MM - NATURAL</v>
          </cell>
          <cell r="C45440" t="str">
            <v>HIBE</v>
          </cell>
          <cell r="D45440" t="str">
            <v>UN</v>
          </cell>
        </row>
        <row r="45441">
          <cell r="A45441" t="str">
            <v>I0000013110</v>
          </cell>
          <cell r="B45441" t="str">
            <v>FILAMENTO PETG 1.75MM - PRETO</v>
          </cell>
          <cell r="C45441" t="str">
            <v>HIBE</v>
          </cell>
          <cell r="D45441" t="str">
            <v>UN</v>
          </cell>
        </row>
        <row r="45442">
          <cell r="A45442" t="str">
            <v>I0000013111</v>
          </cell>
          <cell r="B45442" t="str">
            <v>A BOND ADESIVODEMESA PARA FILAMENTOS</v>
          </cell>
          <cell r="C45442" t="str">
            <v>HIBE</v>
          </cell>
          <cell r="D45442" t="str">
            <v>UN</v>
          </cell>
        </row>
        <row r="45443">
          <cell r="A45443" t="str">
            <v>I0000013112</v>
          </cell>
          <cell r="B45443" t="str">
            <v>ROLAMENTO DE ROLO CILINDRICO NU 208 ECM</v>
          </cell>
          <cell r="C45443" t="str">
            <v>HIBE</v>
          </cell>
          <cell r="D45443" t="str">
            <v>UN</v>
          </cell>
        </row>
        <row r="45444">
          <cell r="A45444" t="str">
            <v>I0000013113</v>
          </cell>
          <cell r="B45444" t="str">
            <v>ROLAMENTO DE ROLO CILINDRICO NU 208 ECL</v>
          </cell>
          <cell r="C45444" t="str">
            <v>HIBE</v>
          </cell>
          <cell r="D45444" t="str">
            <v>UN</v>
          </cell>
        </row>
        <row r="45445">
          <cell r="A45445" t="str">
            <v>I0000013114</v>
          </cell>
          <cell r="B45445" t="str">
            <v>ROLAMENTO DE ROLO CILINDRICO NU 208 ECJ</v>
          </cell>
          <cell r="C45445" t="str">
            <v>HIBE</v>
          </cell>
          <cell r="D45445" t="str">
            <v>UN</v>
          </cell>
        </row>
        <row r="45446">
          <cell r="A45446" t="str">
            <v>I0000013115</v>
          </cell>
          <cell r="B45446" t="str">
            <v>ROLAMENTO DE ROLO CILINDRICO NU 208 ECPH</v>
          </cell>
          <cell r="C45446" t="str">
            <v>HIBE</v>
          </cell>
          <cell r="D45446" t="str">
            <v>UN</v>
          </cell>
        </row>
        <row r="45447">
          <cell r="A45447" t="str">
            <v>I0000013116</v>
          </cell>
          <cell r="B45447" t="str">
            <v>CAIXA DE ACRILICO 30X30X6CM</v>
          </cell>
          <cell r="C45447" t="str">
            <v>HIBE</v>
          </cell>
          <cell r="D45447" t="str">
            <v>UN</v>
          </cell>
        </row>
        <row r="45448">
          <cell r="A45448" t="str">
            <v>I0000013117</v>
          </cell>
          <cell r="B45448" t="str">
            <v>ROLAMENTO CILINDRICO NU 208 E XL TVP2</v>
          </cell>
          <cell r="C45448" t="str">
            <v>HIBE</v>
          </cell>
          <cell r="D45448" t="str">
            <v>UN</v>
          </cell>
        </row>
        <row r="45449">
          <cell r="A45449" t="str">
            <v>I0000013118</v>
          </cell>
          <cell r="B45449" t="str">
            <v>TEMPORIZADOR DIGITAL 110/220VCA 1NAF 1NA</v>
          </cell>
          <cell r="C45449" t="str">
            <v>HIBE</v>
          </cell>
          <cell r="D45449" t="str">
            <v>UN</v>
          </cell>
        </row>
        <row r="45450">
          <cell r="A45450" t="str">
            <v>I0000013119</v>
          </cell>
          <cell r="B45450" t="str">
            <v>LONA AGRO 08X100</v>
          </cell>
          <cell r="C45450" t="str">
            <v>HIBE</v>
          </cell>
          <cell r="D45450" t="str">
            <v>KG</v>
          </cell>
        </row>
        <row r="45451">
          <cell r="A45451" t="str">
            <v>I0000013122</v>
          </cell>
          <cell r="B45451" t="str">
            <v>RELE DE INTERFACE 24VDC</v>
          </cell>
          <cell r="C45451" t="str">
            <v>HIBE</v>
          </cell>
          <cell r="D45451" t="str">
            <v>KG</v>
          </cell>
        </row>
        <row r="45452">
          <cell r="A45452" t="str">
            <v>I0000013123</v>
          </cell>
          <cell r="B45452" t="str">
            <v>CILINDRO ISO 15552 BEM. MAG. - 32 X 50MM</v>
          </cell>
          <cell r="C45452" t="str">
            <v>HIBE</v>
          </cell>
          <cell r="D45452" t="str">
            <v>UN</v>
          </cell>
        </row>
        <row r="45453">
          <cell r="A45453" t="str">
            <v>I0000013124</v>
          </cell>
          <cell r="B45453" t="str">
            <v>SERVIÇO DE MANUTENÇÃO EM PORTÃO ELETRICO</v>
          </cell>
          <cell r="C45453" t="str">
            <v>SERV</v>
          </cell>
          <cell r="D45453" t="str">
            <v>UN</v>
          </cell>
        </row>
        <row r="45454">
          <cell r="A45454" t="str">
            <v>I0000013125</v>
          </cell>
          <cell r="B45454" t="str">
            <v>CABOS COAXIAIS</v>
          </cell>
          <cell r="C45454" t="str">
            <v>HIBE</v>
          </cell>
          <cell r="D45454" t="str">
            <v>UN</v>
          </cell>
        </row>
        <row r="45455">
          <cell r="A45455" t="str">
            <v>I0000013126</v>
          </cell>
          <cell r="B45455" t="str">
            <v>CABECA DE IMPRESSAO</v>
          </cell>
          <cell r="C45455" t="str">
            <v>HIBE</v>
          </cell>
          <cell r="D45455" t="str">
            <v>UN</v>
          </cell>
        </row>
        <row r="45456">
          <cell r="A45456" t="str">
            <v>I0000013127</v>
          </cell>
          <cell r="B45456" t="str">
            <v>CABO PARA TELEFONIA ESPIRAL - 1,80M</v>
          </cell>
          <cell r="C45456" t="str">
            <v>HIBE</v>
          </cell>
          <cell r="D45456" t="str">
            <v>UN</v>
          </cell>
        </row>
        <row r="45457">
          <cell r="A45457" t="str">
            <v>I0000013128</v>
          </cell>
          <cell r="B45457" t="str">
            <v>TRANSFORMADOR BIVOLT 3000W</v>
          </cell>
          <cell r="C45457" t="str">
            <v>HIBE</v>
          </cell>
          <cell r="D45457" t="str">
            <v>UN</v>
          </cell>
        </row>
        <row r="45458">
          <cell r="A45458" t="str">
            <v>I0000013129</v>
          </cell>
          <cell r="B45458" t="str">
            <v>LAMINA DE FIBRA CERATON 10MM 180</v>
          </cell>
          <cell r="C45458" t="str">
            <v>HIBE</v>
          </cell>
          <cell r="D45458" t="str">
            <v>UN</v>
          </cell>
        </row>
        <row r="45459">
          <cell r="A45459" t="str">
            <v>I0000013130</v>
          </cell>
          <cell r="B45459" t="str">
            <v>LIMA INDIVIDUAL CONICA 6MM X 80MM 120</v>
          </cell>
          <cell r="C45459" t="str">
            <v>HIBE</v>
          </cell>
          <cell r="D45459" t="str">
            <v>UN</v>
          </cell>
        </row>
        <row r="45460">
          <cell r="A45460" t="str">
            <v>I0000013131</v>
          </cell>
          <cell r="B45460" t="str">
            <v>SERVICO DE USINAGEM MOLDE BOCAL SECADOR</v>
          </cell>
          <cell r="C45460" t="str">
            <v>SERV</v>
          </cell>
          <cell r="D45460" t="str">
            <v>UN</v>
          </cell>
        </row>
        <row r="45461">
          <cell r="A45461" t="str">
            <v>I0000013132</v>
          </cell>
          <cell r="B45461" t="str">
            <v>ANEL ELASTICO TRAVA 130.00X3.20</v>
          </cell>
          <cell r="C45461" t="str">
            <v>HIBE</v>
          </cell>
          <cell r="D45461" t="str">
            <v>UN</v>
          </cell>
        </row>
        <row r="45462">
          <cell r="A45462" t="str">
            <v>I0000013133</v>
          </cell>
          <cell r="B45462" t="str">
            <v>ANEL ORING BN 41.00X1.78 011482 IMP.</v>
          </cell>
          <cell r="C45462" t="str">
            <v>HIBE</v>
          </cell>
          <cell r="D45462" t="str">
            <v>UN</v>
          </cell>
        </row>
        <row r="45463">
          <cell r="A45463" t="str">
            <v>I0000013134</v>
          </cell>
          <cell r="B45463" t="str">
            <v>KIT DA VALV. DE RETEN. DE AR/OLEO CPC 60</v>
          </cell>
          <cell r="C45463" t="str">
            <v>HIBE</v>
          </cell>
          <cell r="D45463" t="str">
            <v>UN</v>
          </cell>
        </row>
        <row r="45464">
          <cell r="A45464" t="str">
            <v>I0000013135</v>
          </cell>
          <cell r="B45464" t="str">
            <v>CORREIA VM-200-2-I 33.000MMx300MM ABERTA</v>
          </cell>
          <cell r="C45464" t="str">
            <v>HIBE</v>
          </cell>
          <cell r="D45464" t="str">
            <v>UN</v>
          </cell>
        </row>
        <row r="45465">
          <cell r="A45465" t="str">
            <v>I0000013136</v>
          </cell>
          <cell r="B45465" t="str">
            <v>MARACUJA</v>
          </cell>
          <cell r="C45465" t="str">
            <v>HIBE</v>
          </cell>
          <cell r="D45465" t="str">
            <v>KG</v>
          </cell>
        </row>
        <row r="45466">
          <cell r="A45466" t="str">
            <v>I0000013137</v>
          </cell>
          <cell r="B45466" t="str">
            <v>GAVETEIRO PLASTICO PRAT. NR 3 PRETO</v>
          </cell>
          <cell r="C45466" t="str">
            <v>HIBE</v>
          </cell>
          <cell r="D45466" t="str">
            <v>UN</v>
          </cell>
        </row>
        <row r="45467">
          <cell r="A45467" t="str">
            <v>I0000013138</v>
          </cell>
          <cell r="B45467" t="str">
            <v>SMARTPHONE MOTOROLA G30 128GB 4G WIFI</v>
          </cell>
          <cell r="C45467" t="str">
            <v>HIBE</v>
          </cell>
          <cell r="D45467" t="str">
            <v>UN</v>
          </cell>
        </row>
        <row r="45468">
          <cell r="A45468" t="str">
            <v>I0000013139</v>
          </cell>
          <cell r="B45468" t="str">
            <v>KIT REPARO ADMISSAO CPC 40 2014</v>
          </cell>
          <cell r="C45468" t="str">
            <v>HIBE</v>
          </cell>
          <cell r="D45468" t="str">
            <v>UN</v>
          </cell>
        </row>
        <row r="45469">
          <cell r="A45469" t="str">
            <v>I0000013140</v>
          </cell>
          <cell r="B45469" t="str">
            <v>PARABRISA DEGRADE S/SENS S-10 2017</v>
          </cell>
          <cell r="C45469" t="str">
            <v>HIBE</v>
          </cell>
          <cell r="D45469" t="str">
            <v>UN</v>
          </cell>
        </row>
        <row r="45470">
          <cell r="A45470" t="str">
            <v>I0000013141</v>
          </cell>
          <cell r="B45470" t="str">
            <v>COLA INSTANTANEA MULTIUSO</v>
          </cell>
          <cell r="C45470" t="str">
            <v>HIBE</v>
          </cell>
          <cell r="D45470" t="str">
            <v>UN</v>
          </cell>
        </row>
        <row r="45471">
          <cell r="A45471" t="str">
            <v>I0000013142</v>
          </cell>
          <cell r="B45471" t="str">
            <v>EXTINTOR PQS BC 8 KG</v>
          </cell>
          <cell r="C45471" t="str">
            <v>HIBE</v>
          </cell>
          <cell r="D45471" t="str">
            <v>UN</v>
          </cell>
        </row>
        <row r="45472">
          <cell r="A45472" t="str">
            <v>I0000013143</v>
          </cell>
          <cell r="B45472" t="str">
            <v>LIXEIRA C/ PEDAL BRANCA 100L  - LP</v>
          </cell>
          <cell r="C45472" t="str">
            <v>HIBE</v>
          </cell>
          <cell r="D45472" t="str">
            <v>UN</v>
          </cell>
        </row>
        <row r="45473">
          <cell r="A45473" t="str">
            <v>I0000013144</v>
          </cell>
          <cell r="B45473" t="str">
            <v>CESTO BRANCO 60L – LP</v>
          </cell>
          <cell r="C45473" t="str">
            <v>HIBE</v>
          </cell>
          <cell r="D45473" t="str">
            <v>UN</v>
          </cell>
        </row>
        <row r="45474">
          <cell r="A45474" t="str">
            <v>I0000013145</v>
          </cell>
          <cell r="B45474" t="str">
            <v>SUBSTITUIDO PELO I0000013441</v>
          </cell>
          <cell r="C45474" t="str">
            <v>HIBE</v>
          </cell>
          <cell r="D45474" t="str">
            <v>UN</v>
          </cell>
        </row>
        <row r="45475">
          <cell r="A45475" t="str">
            <v>I0000013146</v>
          </cell>
          <cell r="B45475" t="str">
            <v>LAMPADA LED 9W A60 E27</v>
          </cell>
          <cell r="C45475" t="str">
            <v>HIBE</v>
          </cell>
          <cell r="D45475" t="str">
            <v>UN</v>
          </cell>
        </row>
        <row r="45476">
          <cell r="A45476" t="str">
            <v>I0000013147</v>
          </cell>
          <cell r="B45476" t="str">
            <v>QUIMATIC 10</v>
          </cell>
          <cell r="C45476" t="str">
            <v>HIBE</v>
          </cell>
          <cell r="D45476" t="str">
            <v>UN</v>
          </cell>
        </row>
        <row r="45477">
          <cell r="A45477" t="str">
            <v>I0000013148</v>
          </cell>
          <cell r="B45477" t="str">
            <v>PINO EXTRATOR Ø 16 X 150 MM</v>
          </cell>
          <cell r="C45477" t="str">
            <v>HIBE</v>
          </cell>
          <cell r="D45477" t="str">
            <v>UN</v>
          </cell>
        </row>
        <row r="45478">
          <cell r="A45478" t="str">
            <v>I0000013149</v>
          </cell>
          <cell r="B45478" t="str">
            <v>OLEO DO MOTOR W-140</v>
          </cell>
          <cell r="C45478" t="str">
            <v>HIBE</v>
          </cell>
          <cell r="D45478" t="str">
            <v>L</v>
          </cell>
        </row>
        <row r="45479">
          <cell r="A45479" t="str">
            <v>I0000013150</v>
          </cell>
          <cell r="B45479" t="str">
            <v>RETENTOR 17X35X MOTOR MAX</v>
          </cell>
          <cell r="C45479" t="str">
            <v>HIBE</v>
          </cell>
          <cell r="D45479" t="str">
            <v>UN</v>
          </cell>
        </row>
        <row r="45480">
          <cell r="A45480" t="str">
            <v>I0000013151</v>
          </cell>
          <cell r="B45480" t="str">
            <v>CORREIA 1180 MAX</v>
          </cell>
          <cell r="C45480" t="str">
            <v>HIBE</v>
          </cell>
          <cell r="D45480" t="str">
            <v>UN</v>
          </cell>
        </row>
        <row r="45481">
          <cell r="A45481" t="str">
            <v>I0000013152</v>
          </cell>
          <cell r="B45481" t="str">
            <v>KIT DA FRICCAO MAX</v>
          </cell>
          <cell r="C45481" t="str">
            <v>HIBE</v>
          </cell>
          <cell r="D45481" t="str">
            <v>UN</v>
          </cell>
        </row>
        <row r="45482">
          <cell r="A45482" t="str">
            <v>I0000013153</v>
          </cell>
          <cell r="B45482" t="str">
            <v>POLIA DUPLA MOTOR MAX</v>
          </cell>
          <cell r="C45482" t="str">
            <v>HIBE</v>
          </cell>
          <cell r="D45482" t="str">
            <v>UN</v>
          </cell>
        </row>
        <row r="45483">
          <cell r="A45483" t="str">
            <v>I0000013154</v>
          </cell>
          <cell r="B45483" t="str">
            <v>EIXO S/ FIM MOTOR MAX VIA FRICCAO</v>
          </cell>
          <cell r="C45483" t="str">
            <v>HIBE</v>
          </cell>
          <cell r="D45483" t="str">
            <v>UN</v>
          </cell>
        </row>
        <row r="45484">
          <cell r="A45484" t="str">
            <v>I0000013155</v>
          </cell>
          <cell r="B45484" t="str">
            <v>MOUSE COM FIO</v>
          </cell>
          <cell r="C45484" t="str">
            <v>HIBE</v>
          </cell>
          <cell r="D45484" t="str">
            <v>UN</v>
          </cell>
        </row>
        <row r="45485">
          <cell r="A45485" t="str">
            <v>I0000013156</v>
          </cell>
          <cell r="B45485" t="str">
            <v>MOUSE SEM FIO</v>
          </cell>
          <cell r="C45485" t="str">
            <v>HIBE</v>
          </cell>
          <cell r="D45485" t="str">
            <v>UN</v>
          </cell>
        </row>
        <row r="45486">
          <cell r="A45486" t="str">
            <v>I0000013157</v>
          </cell>
          <cell r="B45486" t="str">
            <v>ROTULADOR ELETRONICO PT80 BROTHER</v>
          </cell>
          <cell r="C45486" t="str">
            <v>HIBE</v>
          </cell>
          <cell r="D45486" t="str">
            <v>UN</v>
          </cell>
        </row>
        <row r="45487">
          <cell r="A45487" t="str">
            <v>I0000013158</v>
          </cell>
          <cell r="B45487" t="str">
            <v>REGUA EXTENSAO ELET 3M TRIPOLAR 3PINOS</v>
          </cell>
          <cell r="C45487" t="str">
            <v>HIBE</v>
          </cell>
          <cell r="D45487" t="str">
            <v>UN</v>
          </cell>
        </row>
        <row r="45488">
          <cell r="A45488" t="str">
            <v>I0000013159</v>
          </cell>
          <cell r="B45488" t="str">
            <v>CABO PATCHCORD ETCAT6 LAN RJ45 AMAR2MTS</v>
          </cell>
          <cell r="C45488" t="str">
            <v>HIBE</v>
          </cell>
          <cell r="D45488" t="str">
            <v>UN</v>
          </cell>
        </row>
        <row r="45489">
          <cell r="A45489" t="str">
            <v>I0000013160</v>
          </cell>
          <cell r="B45489" t="str">
            <v>CABO PATCHCORD CAT5E FTPCCA BLIN S/AT6M</v>
          </cell>
          <cell r="C45489" t="str">
            <v>HIBE</v>
          </cell>
          <cell r="D45489" t="str">
            <v>UN</v>
          </cell>
        </row>
        <row r="45490">
          <cell r="A45490" t="str">
            <v>I0000013161</v>
          </cell>
          <cell r="B45490" t="str">
            <v>CONECTOR RJ45 VAZADO CAT6</v>
          </cell>
          <cell r="C45490" t="str">
            <v>HIBE</v>
          </cell>
          <cell r="D45490" t="str">
            <v>UN</v>
          </cell>
        </row>
        <row r="45491">
          <cell r="A45491" t="str">
            <v>I0000013162</v>
          </cell>
          <cell r="B45491" t="str">
            <v>NOBREAK NHS 15000VA/S.BT/220V+2MOD 12BT</v>
          </cell>
          <cell r="C45491" t="str">
            <v>DIEN</v>
          </cell>
          <cell r="D45491" t="str">
            <v>UN</v>
          </cell>
        </row>
        <row r="45492">
          <cell r="A45492" t="str">
            <v>I0000013163</v>
          </cell>
          <cell r="B45492" t="str">
            <v>QUADRO DE COMUTACAO AUTOMA QUADCOM 100A</v>
          </cell>
          <cell r="C45492" t="str">
            <v>HIBE</v>
          </cell>
          <cell r="D45492" t="str">
            <v>UN</v>
          </cell>
        </row>
        <row r="45493">
          <cell r="A45493" t="str">
            <v>I0000013164</v>
          </cell>
          <cell r="B45493" t="str">
            <v>KIT SEPARADOR DE OLEO - COMPRESSOR CPC40</v>
          </cell>
          <cell r="C45493" t="str">
            <v>HIBE</v>
          </cell>
          <cell r="D45493" t="str">
            <v>UN</v>
          </cell>
        </row>
        <row r="45494">
          <cell r="A45494" t="str">
            <v>I0000013165</v>
          </cell>
          <cell r="B45494" t="str">
            <v>OLEO LUBRIFICANTE 46 - COMPRESSOR CPC40</v>
          </cell>
          <cell r="C45494" t="str">
            <v>HIBE</v>
          </cell>
          <cell r="D45494" t="str">
            <v>UN</v>
          </cell>
        </row>
        <row r="45495">
          <cell r="A45495" t="str">
            <v>I0000013166</v>
          </cell>
          <cell r="B45495" t="str">
            <v>FILTRO DE AR CPVS 60 - COMPRESSOR CPC40</v>
          </cell>
          <cell r="C45495" t="str">
            <v>HIBE</v>
          </cell>
          <cell r="D45495" t="str">
            <v>UN</v>
          </cell>
        </row>
        <row r="45496">
          <cell r="A45496" t="str">
            <v>I0000013167</v>
          </cell>
          <cell r="B45496" t="str">
            <v>FILTRO DE OLEO - COMPRESSOR CPC40</v>
          </cell>
          <cell r="C45496" t="str">
            <v>HIBE</v>
          </cell>
          <cell r="D45496" t="str">
            <v>UN</v>
          </cell>
        </row>
        <row r="45497">
          <cell r="A45497" t="str">
            <v>I0000013168</v>
          </cell>
          <cell r="B45497" t="str">
            <v>PLACA FLUTUANTE DE ALTURA DO MLD - S250</v>
          </cell>
          <cell r="C45497" t="str">
            <v>HIBE</v>
          </cell>
          <cell r="D45497" t="str">
            <v>UN</v>
          </cell>
        </row>
        <row r="45498">
          <cell r="A45498" t="str">
            <v>I0000013169</v>
          </cell>
          <cell r="B45498" t="str">
            <v>MOLA AEREA P/ PORTA PRATA - NOVE 54</v>
          </cell>
          <cell r="C45498" t="str">
            <v>HIBE</v>
          </cell>
          <cell r="D45498" t="str">
            <v>UN</v>
          </cell>
        </row>
        <row r="45499">
          <cell r="A45499" t="str">
            <v>I0000013170</v>
          </cell>
          <cell r="B45499" t="str">
            <v>METALON CH 18 40X20 GALVANIZADO</v>
          </cell>
          <cell r="C45499" t="str">
            <v>HIBE</v>
          </cell>
          <cell r="D45499" t="str">
            <v>UN</v>
          </cell>
        </row>
        <row r="45500">
          <cell r="A45500" t="str">
            <v>I0000013171</v>
          </cell>
          <cell r="B45500" t="str">
            <v>METALON CH 18 30X20 GALVANIZADO</v>
          </cell>
          <cell r="C45500" t="str">
            <v>HIBE</v>
          </cell>
          <cell r="D45500" t="str">
            <v>UN</v>
          </cell>
        </row>
        <row r="45501">
          <cell r="A45501" t="str">
            <v>I0000013172</v>
          </cell>
          <cell r="B45501" t="str">
            <v>METALON CH 18 40X40 GALVANIZADO</v>
          </cell>
          <cell r="C45501" t="str">
            <v>HIBE</v>
          </cell>
          <cell r="D45501" t="str">
            <v>UN</v>
          </cell>
        </row>
        <row r="45502">
          <cell r="A45502" t="str">
            <v>I0000013173</v>
          </cell>
          <cell r="B45502" t="str">
            <v>PERFIL U ENRIJECIDO 2'' CH 16</v>
          </cell>
          <cell r="C45502" t="str">
            <v>HIBE</v>
          </cell>
          <cell r="D45502" t="str">
            <v>UN</v>
          </cell>
        </row>
        <row r="45503">
          <cell r="A45503" t="str">
            <v>I0000013174</v>
          </cell>
          <cell r="B45503" t="str">
            <v>PERFIL U ENRIJECIDO 2'' CH 18</v>
          </cell>
          <cell r="C45503" t="str">
            <v>HIBE</v>
          </cell>
          <cell r="D45503" t="str">
            <v>UN</v>
          </cell>
        </row>
        <row r="45504">
          <cell r="A45504" t="str">
            <v>I0000013175</v>
          </cell>
          <cell r="B45504" t="str">
            <v>PERFIL U ENRIJECIDO 3'' CH 16</v>
          </cell>
          <cell r="C45504" t="str">
            <v>HIBE</v>
          </cell>
          <cell r="D45504" t="str">
            <v>UN</v>
          </cell>
        </row>
        <row r="45505">
          <cell r="A45505" t="str">
            <v>I0000013176</v>
          </cell>
          <cell r="B45505" t="str">
            <v>PERFIL U ENRIJECIDO 3'' CH 18</v>
          </cell>
          <cell r="C45505" t="str">
            <v>HIBE</v>
          </cell>
          <cell r="D45505" t="str">
            <v>UN</v>
          </cell>
        </row>
        <row r="45506">
          <cell r="A45506" t="str">
            <v>I0000013177</v>
          </cell>
          <cell r="B45506" t="str">
            <v>PERFIL U ENRIJECIDO 4'' CH 16</v>
          </cell>
          <cell r="C45506" t="str">
            <v>HIBE</v>
          </cell>
          <cell r="D45506" t="str">
            <v>UN</v>
          </cell>
        </row>
        <row r="45507">
          <cell r="A45507" t="str">
            <v>I0000013178</v>
          </cell>
          <cell r="B45507" t="str">
            <v>PERFIL U ENRIJECIDO 4'' CH 18</v>
          </cell>
          <cell r="C45507" t="str">
            <v>HIBE</v>
          </cell>
          <cell r="D45507" t="str">
            <v>UN</v>
          </cell>
        </row>
        <row r="45508">
          <cell r="A45508" t="str">
            <v>I0000013179</v>
          </cell>
          <cell r="B45508" t="str">
            <v>PERFIL U ENRIJECIDO 5'' CH 16</v>
          </cell>
          <cell r="C45508" t="str">
            <v>HIBE</v>
          </cell>
          <cell r="D45508" t="str">
            <v>UN</v>
          </cell>
        </row>
        <row r="45509">
          <cell r="A45509" t="str">
            <v>I0000013180</v>
          </cell>
          <cell r="B45509" t="str">
            <v>PERFIL U ENRIJECIDO 5'' CH 18</v>
          </cell>
          <cell r="C45509" t="str">
            <v>HIBE</v>
          </cell>
          <cell r="D45509" t="str">
            <v>UN</v>
          </cell>
        </row>
        <row r="45510">
          <cell r="A45510" t="str">
            <v>I0000013181</v>
          </cell>
          <cell r="B45510" t="str">
            <v>PERFIL U ENRIJECIDO 6'' CH 16</v>
          </cell>
          <cell r="C45510" t="str">
            <v>HIBE</v>
          </cell>
          <cell r="D45510" t="str">
            <v>UN</v>
          </cell>
        </row>
        <row r="45511">
          <cell r="A45511" t="str">
            <v>I0000013182</v>
          </cell>
          <cell r="B45511" t="str">
            <v>PERFIL U ENRIJECIDO 6'' CH 18</v>
          </cell>
          <cell r="C45511" t="str">
            <v>HIBE</v>
          </cell>
          <cell r="D45511" t="str">
            <v>UN</v>
          </cell>
        </row>
        <row r="45512">
          <cell r="A45512" t="str">
            <v>I0000013183</v>
          </cell>
          <cell r="B45512" t="str">
            <v>METALON CH 16 40X20 GALVANIZADO</v>
          </cell>
          <cell r="C45512" t="str">
            <v>HIBE</v>
          </cell>
          <cell r="D45512" t="str">
            <v>UN</v>
          </cell>
        </row>
        <row r="45513">
          <cell r="A45513" t="str">
            <v>I0000013184</v>
          </cell>
          <cell r="B45513" t="str">
            <v>METALON CH 16 30X20 GALVANIZADO</v>
          </cell>
          <cell r="C45513" t="str">
            <v>HIBE</v>
          </cell>
          <cell r="D45513" t="str">
            <v>UN</v>
          </cell>
        </row>
        <row r="45514">
          <cell r="A45514" t="str">
            <v>I0000013185</v>
          </cell>
          <cell r="B45514" t="str">
            <v>JOGO DE BROCAS HSS A290 1/16 A 1/2</v>
          </cell>
          <cell r="C45514" t="str">
            <v>HIBE</v>
          </cell>
          <cell r="D45514" t="str">
            <v>UN</v>
          </cell>
        </row>
        <row r="45515">
          <cell r="A45515" t="str">
            <v>I0000013186</v>
          </cell>
          <cell r="B45515" t="str">
            <v>VASSOURA METALICA 22 DENTES REGULAVEL</v>
          </cell>
          <cell r="C45515" t="str">
            <v>HIBE</v>
          </cell>
          <cell r="D45515" t="str">
            <v>UN</v>
          </cell>
        </row>
        <row r="45516">
          <cell r="A45516" t="str">
            <v>I0000013187</v>
          </cell>
          <cell r="B45516" t="str">
            <v>VASSOURA PLASTICA PARA JARDIM 22 DENTES</v>
          </cell>
          <cell r="C45516" t="str">
            <v>HIBE</v>
          </cell>
          <cell r="D45516" t="str">
            <v>UN</v>
          </cell>
        </row>
        <row r="45517">
          <cell r="A45517" t="str">
            <v>I0000013188</v>
          </cell>
          <cell r="B45517" t="str">
            <v>GELADEIRA FROST FREE 342L</v>
          </cell>
          <cell r="C45517" t="str">
            <v>DIEN</v>
          </cell>
          <cell r="D45517" t="str">
            <v>UN</v>
          </cell>
        </row>
        <row r="45518">
          <cell r="A45518" t="str">
            <v>I0000013189</v>
          </cell>
          <cell r="B45518" t="str">
            <v>CORTE E ADEQUAÇÃO DE PORTA PELETES</v>
          </cell>
          <cell r="C45518" t="str">
            <v>SERV</v>
          </cell>
          <cell r="D45518" t="str">
            <v>UN</v>
          </cell>
        </row>
        <row r="45519">
          <cell r="A45519" t="str">
            <v>I0000013191</v>
          </cell>
          <cell r="B45519" t="str">
            <v>PINO EXTRATOR Ø 16 X 160 MM</v>
          </cell>
          <cell r="C45519" t="str">
            <v>HIBE</v>
          </cell>
          <cell r="D45519" t="str">
            <v>UN</v>
          </cell>
        </row>
        <row r="45520">
          <cell r="A45520" t="str">
            <v>I0000013192</v>
          </cell>
          <cell r="B45520" t="str">
            <v>CAIXA PLASTICA 5 AZUL 5A</v>
          </cell>
          <cell r="C45520" t="str">
            <v>HIBE</v>
          </cell>
          <cell r="D45520" t="str">
            <v>UN</v>
          </cell>
        </row>
        <row r="45521">
          <cell r="A45521" t="str">
            <v>I0000013193</v>
          </cell>
          <cell r="B45521" t="str">
            <v>CAIXA PLASTICA 7 AZUL</v>
          </cell>
          <cell r="C45521" t="str">
            <v>HIBE</v>
          </cell>
          <cell r="D45521" t="str">
            <v>UN</v>
          </cell>
        </row>
        <row r="45522">
          <cell r="A45522" t="str">
            <v>I0000013194</v>
          </cell>
          <cell r="B45522" t="str">
            <v>CARIMBO TRODAR PRINTY 4926</v>
          </cell>
          <cell r="C45522" t="str">
            <v>HIBE</v>
          </cell>
          <cell r="D45522" t="str">
            <v>UN</v>
          </cell>
        </row>
        <row r="45523">
          <cell r="A45523" t="str">
            <v>I0000013195</v>
          </cell>
          <cell r="B45523" t="str">
            <v>FITA ADESIVA TRANSPARENTE 18MM X 50M</v>
          </cell>
          <cell r="C45523" t="str">
            <v>HIBE</v>
          </cell>
          <cell r="D45523" t="str">
            <v>UN</v>
          </cell>
        </row>
        <row r="45524">
          <cell r="A45524" t="str">
            <v>I0000013196</v>
          </cell>
          <cell r="B45524" t="str">
            <v>CLICHE CUP130 COMIDINHAS+MONDIAL AFN-40</v>
          </cell>
          <cell r="C45524" t="str">
            <v>HIBE</v>
          </cell>
          <cell r="D45524" t="str">
            <v>UN</v>
          </cell>
        </row>
        <row r="45525">
          <cell r="A45525" t="str">
            <v>I0000013197</v>
          </cell>
          <cell r="B45525" t="str">
            <v>CLICHE CUP130 COMIDINHAS 120MM AFN-40</v>
          </cell>
          <cell r="C45525" t="str">
            <v>HIBE</v>
          </cell>
          <cell r="D45525" t="str">
            <v>UN</v>
          </cell>
        </row>
        <row r="45526">
          <cell r="A45526" t="str">
            <v>I0000013198</v>
          </cell>
          <cell r="B45526" t="str">
            <v>CLICHE CUP90 GRAND FAMILY - 5L AFN-50</v>
          </cell>
          <cell r="C45526" t="str">
            <v>HIBE</v>
          </cell>
          <cell r="D45526" t="str">
            <v>UN</v>
          </cell>
        </row>
        <row r="45527">
          <cell r="A45527" t="str">
            <v>I0000013199</v>
          </cell>
          <cell r="B45527" t="str">
            <v>CAIXA METALICA P/ FERRAMENTAS 35X12X11CM</v>
          </cell>
          <cell r="C45527" t="str">
            <v>HIBE</v>
          </cell>
          <cell r="D45527" t="str">
            <v>UN</v>
          </cell>
        </row>
        <row r="45528">
          <cell r="A45528" t="str">
            <v>I0000013200</v>
          </cell>
          <cell r="B45528" t="str">
            <v>RODA DE TRACAO FMX17 - COD: 8428189</v>
          </cell>
          <cell r="C45528" t="str">
            <v>HIBE</v>
          </cell>
          <cell r="D45528" t="str">
            <v>UN</v>
          </cell>
        </row>
        <row r="45529">
          <cell r="A45529" t="str">
            <v>I0000013201</v>
          </cell>
          <cell r="B45529" t="str">
            <v>CONVERSOR 007906 INTER USB-RS232 TCI 120</v>
          </cell>
          <cell r="C45529" t="str">
            <v>HIBE</v>
          </cell>
          <cell r="D45529" t="str">
            <v>UN</v>
          </cell>
        </row>
        <row r="45530">
          <cell r="A45530" t="str">
            <v>I0000013202</v>
          </cell>
          <cell r="B45530" t="str">
            <v>PINO EXTRATOR TIPO A Ø 2,5 X 400MM</v>
          </cell>
          <cell r="C45530" t="str">
            <v>HIBE</v>
          </cell>
          <cell r="D45530" t="str">
            <v>UN</v>
          </cell>
        </row>
        <row r="45531">
          <cell r="A45531" t="str">
            <v>I0000013203</v>
          </cell>
          <cell r="B45531" t="str">
            <v>PINO EXTRATOR TIPO A Ø 6 X 315MM</v>
          </cell>
          <cell r="C45531" t="str">
            <v>HIBE</v>
          </cell>
          <cell r="D45531" t="str">
            <v>UN</v>
          </cell>
        </row>
        <row r="45532">
          <cell r="A45532" t="str">
            <v>I0000013204</v>
          </cell>
          <cell r="B45532" t="str">
            <v>PINO EXTRATOR TIPO A Ø 5 X 400MM</v>
          </cell>
          <cell r="C45532" t="str">
            <v>HIBE</v>
          </cell>
          <cell r="D45532" t="str">
            <v>UN</v>
          </cell>
        </row>
        <row r="45533">
          <cell r="A45533" t="str">
            <v>I0000013205</v>
          </cell>
          <cell r="B45533" t="str">
            <v>PINO EXTRATOR TIPO A Ø 10 X 400MM</v>
          </cell>
          <cell r="C45533" t="str">
            <v>HIBE</v>
          </cell>
          <cell r="D45533" t="str">
            <v>UN</v>
          </cell>
        </row>
        <row r="45534">
          <cell r="A45534" t="str">
            <v>I0000013206</v>
          </cell>
          <cell r="B45534" t="str">
            <v>BICARBONATO DE SODIO</v>
          </cell>
          <cell r="C45534" t="str">
            <v>HIBE</v>
          </cell>
          <cell r="D45534" t="str">
            <v>UN</v>
          </cell>
        </row>
        <row r="45535">
          <cell r="A45535" t="str">
            <v>I0000013207</v>
          </cell>
          <cell r="B45535" t="str">
            <v>AROMA DE BAUNILHA</v>
          </cell>
          <cell r="C45535" t="str">
            <v>HIBE</v>
          </cell>
          <cell r="D45535" t="str">
            <v>UN</v>
          </cell>
        </row>
        <row r="45536">
          <cell r="A45536" t="str">
            <v>I0000013208</v>
          </cell>
          <cell r="B45536" t="str">
            <v>ACUCAR MASCAVO</v>
          </cell>
          <cell r="C45536" t="str">
            <v>HIBE</v>
          </cell>
          <cell r="D45536" t="str">
            <v>UN</v>
          </cell>
        </row>
        <row r="45537">
          <cell r="A45537" t="str">
            <v>I0000013209</v>
          </cell>
          <cell r="B45537" t="str">
            <v>TRINCHA 395/7 3" CERDAS GRIS</v>
          </cell>
          <cell r="C45537" t="str">
            <v>HIBE</v>
          </cell>
          <cell r="D45537" t="str">
            <v>UN</v>
          </cell>
        </row>
        <row r="45538">
          <cell r="A45538" t="str">
            <v>I0000013210</v>
          </cell>
          <cell r="B45538" t="str">
            <v>ACR.RENDE MUITO BRANCO NEVE 15L BALDE</v>
          </cell>
          <cell r="C45538" t="str">
            <v>HIBE</v>
          </cell>
          <cell r="D45538" t="str">
            <v>UN</v>
          </cell>
        </row>
        <row r="45539">
          <cell r="A45539" t="str">
            <v>I0000013211</v>
          </cell>
          <cell r="B45539" t="str">
            <v>CINZA ESCALADA - RM BASE CORALIT P AC GL</v>
          </cell>
          <cell r="C45539" t="str">
            <v>HIBE</v>
          </cell>
          <cell r="D45539" t="str">
            <v>UN</v>
          </cell>
        </row>
        <row r="45540">
          <cell r="A45540" t="str">
            <v>I0000013212</v>
          </cell>
          <cell r="B45540" t="str">
            <v>LIXA DE AGUA 0080 NORTON</v>
          </cell>
          <cell r="C45540" t="str">
            <v>HIBE</v>
          </cell>
          <cell r="D45540" t="str">
            <v>UN</v>
          </cell>
        </row>
        <row r="45541">
          <cell r="A45541" t="str">
            <v>I0000013213</v>
          </cell>
          <cell r="B45541" t="str">
            <v>LIXA DE AGUA 0150 NORTON</v>
          </cell>
          <cell r="C45541" t="str">
            <v>HIBE</v>
          </cell>
          <cell r="D45541" t="str">
            <v>UN</v>
          </cell>
        </row>
        <row r="45542">
          <cell r="A45542" t="str">
            <v>I0000013214</v>
          </cell>
          <cell r="B45542" t="str">
            <v>ATLAS DESEMP. ACO TEMP. LISA 143</v>
          </cell>
          <cell r="C45542" t="str">
            <v>HIBE</v>
          </cell>
          <cell r="D45542" t="str">
            <v>UN</v>
          </cell>
        </row>
        <row r="45543">
          <cell r="A45543" t="str">
            <v>I0000013215</v>
          </cell>
          <cell r="B45543" t="str">
            <v>FITA CREPE ADERE USO GERAL 423 24X50M</v>
          </cell>
          <cell r="C45543" t="str">
            <v>HIBE</v>
          </cell>
          <cell r="D45543" t="str">
            <v>UN</v>
          </cell>
        </row>
        <row r="45544">
          <cell r="A45544" t="str">
            <v>I0000013216</v>
          </cell>
          <cell r="B45544" t="str">
            <v>ROLO DE LA 23 SINT ANTI RES 773/10</v>
          </cell>
          <cell r="C45544" t="str">
            <v>HIBE</v>
          </cell>
          <cell r="D45544" t="str">
            <v>UN</v>
          </cell>
        </row>
        <row r="45545">
          <cell r="A45545" t="str">
            <v>I0000013217</v>
          </cell>
          <cell r="B45545" t="str">
            <v>MASSA CORRIDA SACO</v>
          </cell>
          <cell r="C45545" t="str">
            <v>HIBE</v>
          </cell>
          <cell r="D45545" t="str">
            <v>UN</v>
          </cell>
        </row>
        <row r="45546">
          <cell r="A45546" t="str">
            <v>I0000013218</v>
          </cell>
          <cell r="B45546" t="str">
            <v>REDUTOR INFERIOR GRANTECNICA PN: 45135 A</v>
          </cell>
          <cell r="C45546" t="str">
            <v>HIBE</v>
          </cell>
          <cell r="D45546" t="str">
            <v>UN</v>
          </cell>
        </row>
        <row r="45547">
          <cell r="A45547" t="str">
            <v>I0000013219</v>
          </cell>
          <cell r="B45547" t="str">
            <v>SERVIÇO DE RECUPERAÇÃO - PLACA FLUTUANTE</v>
          </cell>
          <cell r="C45547" t="str">
            <v>SERV</v>
          </cell>
          <cell r="D45547" t="str">
            <v>UN</v>
          </cell>
        </row>
        <row r="45548">
          <cell r="A45548" t="str">
            <v>I0000013220</v>
          </cell>
          <cell r="B45548" t="str">
            <v>ANTIGRIPAL COMPRIMIDO</v>
          </cell>
          <cell r="C45548" t="str">
            <v>HIBE</v>
          </cell>
          <cell r="D45548" t="str">
            <v>UN</v>
          </cell>
        </row>
        <row r="45549">
          <cell r="A45549" t="str">
            <v>I0000013221</v>
          </cell>
          <cell r="B45549" t="str">
            <v>VITAMINA C COMPRIMIDOS EFERVESCENTES</v>
          </cell>
          <cell r="C45549" t="str">
            <v>HIBE</v>
          </cell>
          <cell r="D45549" t="str">
            <v>UN</v>
          </cell>
        </row>
        <row r="45550">
          <cell r="A45550" t="str">
            <v>I0000013222</v>
          </cell>
          <cell r="B45550" t="str">
            <v>TINTA EPOXI VERMELHO BOMBEIRO</v>
          </cell>
          <cell r="C45550" t="str">
            <v>HIBE</v>
          </cell>
          <cell r="D45550" t="str">
            <v>UN</v>
          </cell>
        </row>
        <row r="45551">
          <cell r="A45551" t="str">
            <v>I0000013223</v>
          </cell>
          <cell r="B45551" t="str">
            <v>SELADOR EPOXI</v>
          </cell>
          <cell r="C45551" t="str">
            <v>HIBE</v>
          </cell>
          <cell r="D45551" t="str">
            <v>UN</v>
          </cell>
        </row>
        <row r="45552">
          <cell r="A45552" t="str">
            <v>I0000013224</v>
          </cell>
          <cell r="B45552" t="str">
            <v>DISPLAY FLASH - PERSONALIZADOS</v>
          </cell>
          <cell r="C45552" t="str">
            <v>SERV</v>
          </cell>
          <cell r="D45552" t="str">
            <v>UN</v>
          </cell>
        </row>
        <row r="45553">
          <cell r="A45553" t="str">
            <v>I0000013225</v>
          </cell>
          <cell r="B45553" t="str">
            <v>PARAFUSADEIRA ELETRICA TKS-1500LS</v>
          </cell>
          <cell r="C45553" t="str">
            <v>HIBE</v>
          </cell>
          <cell r="D45553" t="str">
            <v>UN</v>
          </cell>
        </row>
        <row r="45554">
          <cell r="A45554" t="str">
            <v>I0000013226</v>
          </cell>
          <cell r="B45554" t="str">
            <v>TKS-1500LS + CONECTOR  DE TRANSFORMACAO</v>
          </cell>
          <cell r="C45554" t="str">
            <v>HIBE</v>
          </cell>
          <cell r="D45554" t="str">
            <v>UN</v>
          </cell>
        </row>
        <row r="45555">
          <cell r="A45555" t="str">
            <v>I0000013227</v>
          </cell>
          <cell r="B45555" t="str">
            <v>BIT - PH2 170MM</v>
          </cell>
          <cell r="C45555" t="str">
            <v>HIBE</v>
          </cell>
          <cell r="D45555" t="str">
            <v>UN</v>
          </cell>
        </row>
        <row r="45556">
          <cell r="A45556" t="str">
            <v>I0000013228</v>
          </cell>
          <cell r="B45556" t="str">
            <v>BIT - PH2 120MM</v>
          </cell>
          <cell r="C45556" t="str">
            <v>HIBE</v>
          </cell>
          <cell r="D45556" t="str">
            <v>UN</v>
          </cell>
        </row>
        <row r="45557">
          <cell r="A45557" t="str">
            <v>I0000013229</v>
          </cell>
          <cell r="B45557" t="str">
            <v>BIT - PH2 60MM</v>
          </cell>
          <cell r="C45557" t="str">
            <v>HIBE</v>
          </cell>
          <cell r="D45557" t="str">
            <v>UN</v>
          </cell>
        </row>
        <row r="45558">
          <cell r="A45558" t="str">
            <v>I0000013230</v>
          </cell>
          <cell r="B45558" t="str">
            <v>BIT - PH1 60MM</v>
          </cell>
          <cell r="C45558" t="str">
            <v>HIBE</v>
          </cell>
          <cell r="D45558" t="str">
            <v>UN</v>
          </cell>
        </row>
        <row r="45559">
          <cell r="A45559" t="str">
            <v>I0000013231</v>
          </cell>
          <cell r="B45559" t="str">
            <v>SOQUETE TRAVAMENTO AUT. - HP-G802A-6H</v>
          </cell>
          <cell r="C45559" t="str">
            <v>HIBE</v>
          </cell>
          <cell r="D45559" t="str">
            <v>UN</v>
          </cell>
        </row>
        <row r="45560">
          <cell r="A45560" t="str">
            <v>I0000013232</v>
          </cell>
          <cell r="B45560" t="str">
            <v>SOQUETE PARAFUSADEIRA - NUT M5</v>
          </cell>
          <cell r="C45560" t="str">
            <v>HIBE</v>
          </cell>
          <cell r="D45560" t="str">
            <v>UN</v>
          </cell>
        </row>
        <row r="45561">
          <cell r="A45561" t="str">
            <v>I0000013233</v>
          </cell>
          <cell r="B45561" t="str">
            <v>SOQUETE PARAFUSADEIRA - NUT M6</v>
          </cell>
          <cell r="C45561" t="str">
            <v>HIBE</v>
          </cell>
          <cell r="D45561" t="str">
            <v>UN</v>
          </cell>
        </row>
        <row r="45562">
          <cell r="A45562" t="str">
            <v>I0000013234</v>
          </cell>
          <cell r="B45562" t="str">
            <v>PRENSA CRIMPAGEM MOLDURA DA PORTA</v>
          </cell>
          <cell r="C45562" t="str">
            <v>DIEN</v>
          </cell>
          <cell r="D45562" t="str">
            <v>UN</v>
          </cell>
        </row>
        <row r="45563">
          <cell r="A45563" t="str">
            <v>I0000013235</v>
          </cell>
          <cell r="B45563" t="str">
            <v>PRENSA CRIMPAGEM PAINEL INOX</v>
          </cell>
          <cell r="C45563" t="str">
            <v>DIEN</v>
          </cell>
          <cell r="D45563" t="str">
            <v>UN</v>
          </cell>
        </row>
        <row r="45564">
          <cell r="A45564" t="str">
            <v>I0000013236</v>
          </cell>
          <cell r="B45564" t="str">
            <v>BUCHA EXTRATORA TIPO S DIAM. 8X12X150MM</v>
          </cell>
          <cell r="C45564" t="str">
            <v>HIBE</v>
          </cell>
          <cell r="D45564" t="str">
            <v>UN</v>
          </cell>
        </row>
        <row r="45565">
          <cell r="A45565" t="str">
            <v>I0000013237</v>
          </cell>
          <cell r="B45565" t="str">
            <v>REGULADOR DE FLUXO 6 MM ROSCA 1/8</v>
          </cell>
          <cell r="C45565" t="str">
            <v>HIBE</v>
          </cell>
          <cell r="D45565" t="str">
            <v>UN</v>
          </cell>
        </row>
        <row r="45566">
          <cell r="A45566" t="str">
            <v>I0000013238</v>
          </cell>
          <cell r="B45566" t="str">
            <v>MANOMETRO HORIZ DE 0 A 10 BAR ROSCA 1/8</v>
          </cell>
          <cell r="C45566" t="str">
            <v>HIBE</v>
          </cell>
          <cell r="D45566" t="str">
            <v>UN</v>
          </cell>
        </row>
        <row r="45567">
          <cell r="A45567" t="str">
            <v>I0000013239</v>
          </cell>
          <cell r="B45567" t="str">
            <v>MANGUEIRA PNEUMATICA PU 6</v>
          </cell>
          <cell r="C45567" t="str">
            <v>HIBE</v>
          </cell>
          <cell r="D45567" t="str">
            <v>UN</v>
          </cell>
        </row>
        <row r="45568">
          <cell r="A45568" t="str">
            <v>I0000013240</v>
          </cell>
          <cell r="B45568" t="str">
            <v>ACO H13 CH 70.00 X 120.00 X130.00</v>
          </cell>
          <cell r="C45568" t="str">
            <v>HIBE</v>
          </cell>
          <cell r="D45568" t="str">
            <v>UN</v>
          </cell>
        </row>
        <row r="45569">
          <cell r="A45569" t="str">
            <v>I0000013241</v>
          </cell>
          <cell r="B45569" t="str">
            <v>ACO H13 CH 47.00 X 40.00 X 83.00</v>
          </cell>
          <cell r="C45569" t="str">
            <v>HIBE</v>
          </cell>
          <cell r="D45569" t="str">
            <v>UN</v>
          </cell>
        </row>
        <row r="45570">
          <cell r="A45570" t="str">
            <v>I0000013242</v>
          </cell>
          <cell r="B45570" t="str">
            <v>WATTIMETRO MOD PZEM061 AC80-260V/50/60HZ</v>
          </cell>
          <cell r="C45570" t="str">
            <v>HIBE</v>
          </cell>
          <cell r="D45570" t="str">
            <v>UN</v>
          </cell>
        </row>
        <row r="45571">
          <cell r="A45571" t="str">
            <v>I0000013243</v>
          </cell>
          <cell r="B45571" t="str">
            <v>TINTA EPOXI COR AREIA 3,6L</v>
          </cell>
          <cell r="C45571" t="str">
            <v>HIBE</v>
          </cell>
          <cell r="D45571" t="str">
            <v>UN</v>
          </cell>
        </row>
        <row r="45572">
          <cell r="A45572" t="str">
            <v>I0000013244</v>
          </cell>
          <cell r="B45572" t="str">
            <v>METALON GALV 30X30 CH 16</v>
          </cell>
          <cell r="C45572" t="str">
            <v>HIBE</v>
          </cell>
          <cell r="D45572" t="str">
            <v>UN</v>
          </cell>
        </row>
        <row r="45573">
          <cell r="A45573" t="str">
            <v>I0000013245</v>
          </cell>
          <cell r="B45573" t="str">
            <v>MOTOR 220V MONOF DE EXAUSTOR DA ESTUFA</v>
          </cell>
          <cell r="C45573" t="str">
            <v>HIBE</v>
          </cell>
          <cell r="D45573" t="str">
            <v>UN</v>
          </cell>
        </row>
        <row r="45574">
          <cell r="A45574" t="str">
            <v>I0000013246</v>
          </cell>
          <cell r="B45574" t="str">
            <v>CILINDRO COMPACTO ROSCA FEMEA 40X100</v>
          </cell>
          <cell r="C45574" t="str">
            <v>HIBE</v>
          </cell>
          <cell r="D45574" t="str">
            <v>UN</v>
          </cell>
        </row>
        <row r="45575">
          <cell r="A45575" t="str">
            <v>I0000013247</v>
          </cell>
          <cell r="B45575" t="str">
            <v>CLP JETMASTER</v>
          </cell>
          <cell r="C45575" t="str">
            <v>HIBE</v>
          </cell>
          <cell r="D45575" t="str">
            <v>UN</v>
          </cell>
        </row>
        <row r="45576">
          <cell r="A45576" t="str">
            <v>I0000013249</v>
          </cell>
          <cell r="B45576" t="str">
            <v>FARDAMENTO DIVERSO</v>
          </cell>
          <cell r="C45576" t="str">
            <v>HIBE</v>
          </cell>
          <cell r="D45576" t="str">
            <v>UN</v>
          </cell>
        </row>
        <row r="45577">
          <cell r="A45577" t="str">
            <v>I0000013250</v>
          </cell>
          <cell r="B45577" t="str">
            <v>SERRA FITA M42 BIMETAL 3/4 19X0,90X6-10</v>
          </cell>
          <cell r="C45577" t="str">
            <v>HIBE</v>
          </cell>
          <cell r="D45577" t="str">
            <v>M</v>
          </cell>
        </row>
        <row r="45578">
          <cell r="A45578" t="str">
            <v>I0000013251</v>
          </cell>
          <cell r="B45578" t="str">
            <v>ARMARIO BAIXO CINZA 0.75 X 0.77 X 0.39</v>
          </cell>
          <cell r="C45578" t="str">
            <v>HIBE</v>
          </cell>
          <cell r="D45578" t="str">
            <v>UN</v>
          </cell>
        </row>
        <row r="45579">
          <cell r="A45579" t="str">
            <v>I0000013252</v>
          </cell>
          <cell r="B45579" t="str">
            <v>MESA RETA CINZA CRIST 1,50 X 0,60 X 0,74</v>
          </cell>
          <cell r="C45579" t="str">
            <v>HIBE</v>
          </cell>
          <cell r="D45579" t="str">
            <v>UN</v>
          </cell>
        </row>
        <row r="45580">
          <cell r="A45580" t="str">
            <v>I0000013253</v>
          </cell>
          <cell r="B45580" t="str">
            <v>CONTROLADOR DE TRACAO - ACE2 36-48/450</v>
          </cell>
          <cell r="C45580" t="str">
            <v>HIBE</v>
          </cell>
          <cell r="D45580" t="str">
            <v>UN</v>
          </cell>
        </row>
        <row r="45581">
          <cell r="A45581" t="str">
            <v>I0000013255</v>
          </cell>
          <cell r="B45581" t="str">
            <v>GRAXA EP2 BALDE C/10KG</v>
          </cell>
          <cell r="C45581" t="str">
            <v>HIBE</v>
          </cell>
          <cell r="D45581" t="str">
            <v>UN</v>
          </cell>
        </row>
        <row r="45582">
          <cell r="A45582" t="str">
            <v>I0000013258</v>
          </cell>
          <cell r="B45582" t="str">
            <v>DIN 7984 PARAFUSO ALLEN C. BAIXA 10X20</v>
          </cell>
          <cell r="C45582" t="str">
            <v>HIBE</v>
          </cell>
          <cell r="D45582" t="str">
            <v>UN</v>
          </cell>
        </row>
        <row r="45583">
          <cell r="A45583" t="str">
            <v>I0000013259</v>
          </cell>
          <cell r="B45583" t="str">
            <v>BACON</v>
          </cell>
          <cell r="C45583" t="str">
            <v>HIBE</v>
          </cell>
          <cell r="D45583" t="str">
            <v>KG</v>
          </cell>
        </row>
        <row r="45584">
          <cell r="A45584" t="str">
            <v>I0000013260</v>
          </cell>
          <cell r="B45584" t="str">
            <v>SUPORTE BEDAME TTER 2525 3T25</v>
          </cell>
          <cell r="C45584" t="str">
            <v>HIBE</v>
          </cell>
          <cell r="D45584" t="str">
            <v>PEÇ</v>
          </cell>
        </row>
        <row r="45585">
          <cell r="A45585" t="str">
            <v>I0000013261</v>
          </cell>
          <cell r="B45585" t="str">
            <v>MARGARINA 250G</v>
          </cell>
          <cell r="C45585" t="str">
            <v>HIBE</v>
          </cell>
          <cell r="D45585" t="str">
            <v>UN</v>
          </cell>
        </row>
        <row r="45586">
          <cell r="A45586" t="str">
            <v>I0000013262</v>
          </cell>
          <cell r="B45586" t="str">
            <v>ELEMENTO COMPRESSOR DE AR - CPC40</v>
          </cell>
          <cell r="C45586" t="str">
            <v>HIBE</v>
          </cell>
          <cell r="D45586" t="str">
            <v>UN</v>
          </cell>
        </row>
        <row r="45587">
          <cell r="A45587" t="str">
            <v>I0000013263</v>
          </cell>
          <cell r="B45587" t="str">
            <v>SERVICO DE LOCACAO COMPRESSOR</v>
          </cell>
          <cell r="C45587" t="str">
            <v>SERV</v>
          </cell>
          <cell r="D45587" t="str">
            <v>UN</v>
          </cell>
        </row>
        <row r="45588">
          <cell r="A45588" t="str">
            <v>I0000013264</v>
          </cell>
          <cell r="B45588" t="str">
            <v>CARNE DE HAMBURGUER UN</v>
          </cell>
          <cell r="C45588" t="str">
            <v>HIBE</v>
          </cell>
          <cell r="D45588" t="str">
            <v>UN</v>
          </cell>
        </row>
        <row r="45589">
          <cell r="A45589" t="str">
            <v>I0000013265</v>
          </cell>
          <cell r="B45589" t="str">
            <v>COOLER 60X60X25CM - 24VCC / 0,15A</v>
          </cell>
          <cell r="C45589" t="str">
            <v>HIBE</v>
          </cell>
          <cell r="D45589" t="str">
            <v>UN</v>
          </cell>
        </row>
        <row r="45590">
          <cell r="A45590" t="str">
            <v>I0000013266</v>
          </cell>
          <cell r="B45590" t="str">
            <v>VALVULA PNEUMAT 5 VIAS 24V - 04.05.0168</v>
          </cell>
          <cell r="C45590" t="str">
            <v>HIBE</v>
          </cell>
          <cell r="D45590" t="str">
            <v>UN</v>
          </cell>
        </row>
        <row r="45591">
          <cell r="A45591" t="str">
            <v>I0000013267</v>
          </cell>
          <cell r="B45591" t="str">
            <v>RELE TERMICO LR2 D1306 -1-1,6A</v>
          </cell>
          <cell r="C45591" t="str">
            <v>HIBE</v>
          </cell>
          <cell r="D45591" t="str">
            <v>UN</v>
          </cell>
        </row>
        <row r="45592">
          <cell r="A45592" t="str">
            <v>I0000013268</v>
          </cell>
          <cell r="B45592" t="str">
            <v>COOLER 150X172X50MM - 220V</v>
          </cell>
          <cell r="C45592" t="str">
            <v>HIBE</v>
          </cell>
          <cell r="D45592" t="str">
            <v>UN</v>
          </cell>
        </row>
        <row r="45593">
          <cell r="A45593" t="str">
            <v>I0000013269</v>
          </cell>
          <cell r="B45593" t="str">
            <v>COOLER 120X120X38MM - 110/220V</v>
          </cell>
          <cell r="C45593" t="str">
            <v>HIBE</v>
          </cell>
          <cell r="D45593" t="str">
            <v>UN</v>
          </cell>
        </row>
        <row r="45594">
          <cell r="A45594" t="str">
            <v>I0000013270</v>
          </cell>
          <cell r="B45594" t="str">
            <v>ESTACAO DE SOLDA 881D - 110/220V</v>
          </cell>
          <cell r="C45594" t="str">
            <v>HIBE</v>
          </cell>
          <cell r="D45594" t="str">
            <v>UN</v>
          </cell>
        </row>
        <row r="45595">
          <cell r="A45595" t="str">
            <v>I0000013271</v>
          </cell>
          <cell r="B45595" t="str">
            <v>MICROSCOPIO DIGITAL G1000 - 4,3" LCD10MP</v>
          </cell>
          <cell r="C45595" t="str">
            <v>HIBE</v>
          </cell>
          <cell r="D45595" t="str">
            <v>UN</v>
          </cell>
        </row>
        <row r="45596">
          <cell r="A45596" t="str">
            <v>I0000013272</v>
          </cell>
          <cell r="B45596" t="str">
            <v>JOGO PINCA ANTIESTATICA ACO INOXIDAVEL</v>
          </cell>
          <cell r="C45596" t="str">
            <v>HIBE</v>
          </cell>
          <cell r="D45596" t="str">
            <v>UN</v>
          </cell>
        </row>
        <row r="45597">
          <cell r="A45597" t="str">
            <v>I0000013273</v>
          </cell>
          <cell r="B45597" t="str">
            <v>PULSEIRA E FIO - ANTIESTATICA ESD</v>
          </cell>
          <cell r="C45597" t="str">
            <v>HIBE</v>
          </cell>
          <cell r="D45597" t="str">
            <v>UN</v>
          </cell>
        </row>
        <row r="45598">
          <cell r="A45598" t="str">
            <v>I0000013274</v>
          </cell>
          <cell r="B45598" t="str">
            <v>CHUMB PARABOLT 3/8X3-3/4 PORCA E ARRUELA</v>
          </cell>
          <cell r="C45598" t="str">
            <v>HIBE</v>
          </cell>
          <cell r="D45598" t="str">
            <v>UN</v>
          </cell>
        </row>
        <row r="45599">
          <cell r="A45599" t="str">
            <v>I0000013275</v>
          </cell>
          <cell r="B45599" t="str">
            <v>BARREIRA RETANGULAR ESCAMOTEAVEL</v>
          </cell>
          <cell r="C45599" t="str">
            <v>HIBE</v>
          </cell>
          <cell r="D45599" t="str">
            <v>UN</v>
          </cell>
        </row>
        <row r="45600">
          <cell r="A45600" t="str">
            <v>I0000013276</v>
          </cell>
          <cell r="B45600" t="str">
            <v>FORMULARIO FR-137 - AVISO DE RECEBIMENTO</v>
          </cell>
          <cell r="C45600" t="str">
            <v>HIBE</v>
          </cell>
          <cell r="D45600" t="str">
            <v>UN</v>
          </cell>
        </row>
        <row r="45601">
          <cell r="A45601" t="str">
            <v>I0000013277</v>
          </cell>
          <cell r="B45601" t="str">
            <v>TAPETE 89,5 x 148,5 CM</v>
          </cell>
          <cell r="C45601" t="str">
            <v>HIBE</v>
          </cell>
          <cell r="D45601" t="str">
            <v>UN</v>
          </cell>
        </row>
        <row r="45602">
          <cell r="A45602" t="str">
            <v>I0000013278</v>
          </cell>
          <cell r="B45602" t="str">
            <v>VASSOURA PELO SINTETICO 60CM</v>
          </cell>
          <cell r="C45602" t="str">
            <v>HIBE</v>
          </cell>
          <cell r="D45602" t="str">
            <v>UN</v>
          </cell>
        </row>
        <row r="45603">
          <cell r="A45603" t="str">
            <v>I0000013283</v>
          </cell>
          <cell r="B45603" t="str">
            <v>HASTE DO PISTAO - INJETORA</v>
          </cell>
          <cell r="C45603" t="str">
            <v>HIBE</v>
          </cell>
          <cell r="D45603" t="str">
            <v>UN</v>
          </cell>
        </row>
        <row r="45604">
          <cell r="A45604" t="str">
            <v>I0000013284</v>
          </cell>
          <cell r="B45604" t="str">
            <v>PASTILHA DE FREIO</v>
          </cell>
          <cell r="C45604" t="str">
            <v>HIBE</v>
          </cell>
          <cell r="D45604" t="str">
            <v>UN</v>
          </cell>
        </row>
        <row r="45605">
          <cell r="A45605" t="str">
            <v>I0000013285</v>
          </cell>
          <cell r="B45605" t="str">
            <v>GAXETA P/ EMBOLO - 164X185X8.1</v>
          </cell>
          <cell r="C45605" t="str">
            <v>HIBE</v>
          </cell>
          <cell r="D45605" t="str">
            <v>UN</v>
          </cell>
        </row>
        <row r="45606">
          <cell r="A45606" t="str">
            <v>I0000013286</v>
          </cell>
          <cell r="B45606" t="str">
            <v>CAIXAS DE LANCHES</v>
          </cell>
          <cell r="C45606" t="str">
            <v>HIBE</v>
          </cell>
          <cell r="D45606" t="str">
            <v>UN</v>
          </cell>
        </row>
        <row r="45607">
          <cell r="A45607" t="str">
            <v>I0000013289</v>
          </cell>
          <cell r="B45607" t="str">
            <v>ROLAMENTO ERX - COD: 065043</v>
          </cell>
          <cell r="C45607" t="str">
            <v>HIBE</v>
          </cell>
          <cell r="D45607" t="str">
            <v>UN</v>
          </cell>
        </row>
        <row r="45608">
          <cell r="A45608" t="str">
            <v>I0000013290</v>
          </cell>
          <cell r="B45608" t="str">
            <v>ROLAMENTO ERX - COD: 065044</v>
          </cell>
          <cell r="C45608" t="str">
            <v>HIBE</v>
          </cell>
          <cell r="D45608" t="str">
            <v>UN</v>
          </cell>
        </row>
        <row r="45609">
          <cell r="A45609" t="str">
            <v>I0000013291</v>
          </cell>
          <cell r="B45609" t="str">
            <v>ROLAMENTO ERX - COD: 065045</v>
          </cell>
          <cell r="C45609" t="str">
            <v>HIBE</v>
          </cell>
          <cell r="D45609" t="str">
            <v>UN</v>
          </cell>
        </row>
        <row r="45610">
          <cell r="A45610" t="str">
            <v>I0000013292</v>
          </cell>
          <cell r="B45610" t="str">
            <v>ANEL NILOS ERX - COD: 2301734</v>
          </cell>
          <cell r="C45610" t="str">
            <v>HIBE</v>
          </cell>
          <cell r="D45610" t="str">
            <v>UN</v>
          </cell>
        </row>
        <row r="45611">
          <cell r="A45611" t="str">
            <v>I0000013293</v>
          </cell>
          <cell r="B45611" t="str">
            <v>AMORTECEDOR MOLA GAS 0009655617</v>
          </cell>
          <cell r="C45611" t="str">
            <v>HIBE</v>
          </cell>
          <cell r="D45611" t="str">
            <v>UN</v>
          </cell>
        </row>
        <row r="45612">
          <cell r="A45612" t="str">
            <v>I0000013294</v>
          </cell>
          <cell r="B45612" t="str">
            <v>BUZINA 24V</v>
          </cell>
          <cell r="C45612" t="str">
            <v>HIBE</v>
          </cell>
          <cell r="D45612" t="str">
            <v>UN</v>
          </cell>
        </row>
        <row r="45613">
          <cell r="A45613" t="str">
            <v>I0000013295</v>
          </cell>
          <cell r="B45613" t="str">
            <v>BRAÇADEIRA 2318264</v>
          </cell>
          <cell r="C45613" t="str">
            <v>HIBE</v>
          </cell>
          <cell r="D45613" t="str">
            <v>UN</v>
          </cell>
        </row>
        <row r="45614">
          <cell r="A45614" t="str">
            <v>I0000013296</v>
          </cell>
          <cell r="B45614" t="str">
            <v>RETROVISORES EMPILHADEIRA FMX</v>
          </cell>
          <cell r="C45614" t="str">
            <v>HIBE</v>
          </cell>
          <cell r="D45614" t="str">
            <v>UN</v>
          </cell>
        </row>
        <row r="45615">
          <cell r="A45615" t="str">
            <v>I0000013297</v>
          </cell>
          <cell r="B45615" t="str">
            <v>FAROL DE LED EMPILHADEIRA FMX</v>
          </cell>
          <cell r="C45615" t="str">
            <v>HIBE</v>
          </cell>
          <cell r="D45615" t="str">
            <v>UN</v>
          </cell>
        </row>
        <row r="45616">
          <cell r="A45616" t="str">
            <v>I0000013298</v>
          </cell>
          <cell r="B45616" t="str">
            <v>BUZINA 48V</v>
          </cell>
          <cell r="C45616" t="str">
            <v>HIBE</v>
          </cell>
          <cell r="D45616" t="str">
            <v>UN</v>
          </cell>
        </row>
        <row r="45617">
          <cell r="A45617" t="str">
            <v>I0000013299</v>
          </cell>
          <cell r="B45617" t="str">
            <v>ROLETES PARA MANGUEIRA EMPILHADEIRA FMX</v>
          </cell>
          <cell r="C45617" t="str">
            <v>HIBE</v>
          </cell>
          <cell r="D45617" t="str">
            <v>UN</v>
          </cell>
        </row>
        <row r="45618">
          <cell r="A45618" t="str">
            <v>I0000013300</v>
          </cell>
          <cell r="B45618" t="str">
            <v>PUNHO 8424599</v>
          </cell>
          <cell r="C45618" t="str">
            <v>HIBE</v>
          </cell>
          <cell r="D45618" t="str">
            <v>UN</v>
          </cell>
        </row>
        <row r="45619">
          <cell r="A45619" t="str">
            <v>I0000013301</v>
          </cell>
          <cell r="B45619" t="str">
            <v>JOGO DE VENTILADOR 120X120X25 CD 2315007</v>
          </cell>
          <cell r="C45619" t="str">
            <v>HIBE</v>
          </cell>
          <cell r="D45619" t="str">
            <v>UN</v>
          </cell>
        </row>
        <row r="45620">
          <cell r="A45620" t="str">
            <v>I0000013302</v>
          </cell>
          <cell r="B45620" t="str">
            <v>INTERRUPTOR DE FAROL</v>
          </cell>
          <cell r="C45620" t="str">
            <v>HIBE</v>
          </cell>
          <cell r="D45620" t="str">
            <v>UN</v>
          </cell>
        </row>
        <row r="45621">
          <cell r="A45621" t="str">
            <v>I0000013303</v>
          </cell>
          <cell r="B45621" t="str">
            <v>ROLETE PARA TORRE DE EMPILHADEIRA</v>
          </cell>
          <cell r="C45621" t="str">
            <v>HIBE</v>
          </cell>
          <cell r="D45621" t="str">
            <v>UN</v>
          </cell>
        </row>
        <row r="45622">
          <cell r="A45622" t="str">
            <v>I0000013304</v>
          </cell>
          <cell r="B45622" t="str">
            <v>CARREGADOR DE BATERIA - MOD: NAS 24/120</v>
          </cell>
          <cell r="C45622" t="str">
            <v>DIEN</v>
          </cell>
          <cell r="D45622" t="str">
            <v>UN</v>
          </cell>
        </row>
        <row r="45623">
          <cell r="A45623" t="str">
            <v>I0000013305</v>
          </cell>
          <cell r="B45623" t="str">
            <v>CARREGADOR DE BATERIA - MOD: NAS 48/100</v>
          </cell>
          <cell r="C45623" t="str">
            <v>DIEN</v>
          </cell>
          <cell r="D45623" t="str">
            <v>UN</v>
          </cell>
        </row>
        <row r="45624">
          <cell r="A45624" t="str">
            <v>I0000013306</v>
          </cell>
          <cell r="B45624" t="str">
            <v>ELETRODO 85FN 2,5MM / KG - UTP-31391</v>
          </cell>
          <cell r="C45624" t="str">
            <v>HIBE</v>
          </cell>
          <cell r="D45624" t="str">
            <v>KG</v>
          </cell>
        </row>
        <row r="45625">
          <cell r="A45625" t="str">
            <v>I0000013307</v>
          </cell>
          <cell r="B45625" t="str">
            <v>MANGUEIRA INDUSTRIAL 3" - 10 BAR/150 PSI</v>
          </cell>
          <cell r="C45625" t="str">
            <v>HIBE</v>
          </cell>
          <cell r="D45625" t="str">
            <v>UN</v>
          </cell>
        </row>
        <row r="45626">
          <cell r="A45626" t="str">
            <v>I0000013308</v>
          </cell>
          <cell r="B45626" t="str">
            <v>CONEXAO-ABRACADEIRA PARA MANGOTE 3"</v>
          </cell>
          <cell r="C45626" t="str">
            <v>HIBE</v>
          </cell>
          <cell r="D45626" t="str">
            <v>UN</v>
          </cell>
        </row>
        <row r="45627">
          <cell r="A45627" t="str">
            <v>I0000013309</v>
          </cell>
          <cell r="B45627" t="str">
            <v>BROCA HSS COM TITANEO Ø2.8X28X56MM</v>
          </cell>
          <cell r="C45627" t="str">
            <v>HIBE</v>
          </cell>
          <cell r="D45627" t="str">
            <v>UN</v>
          </cell>
        </row>
        <row r="45628">
          <cell r="A45628" t="str">
            <v>I0000013310</v>
          </cell>
          <cell r="B45628" t="str">
            <v>BROCA HSS COM TITANEO Ø3.3X36X65MM</v>
          </cell>
          <cell r="C45628" t="str">
            <v>HIBE</v>
          </cell>
          <cell r="D45628" t="str">
            <v>UN</v>
          </cell>
        </row>
        <row r="45629">
          <cell r="A45629" t="str">
            <v>I0000013311</v>
          </cell>
          <cell r="B45629" t="str">
            <v>BROCA HSS COM TITANEO Ø3.8X40X72MM</v>
          </cell>
          <cell r="C45629" t="str">
            <v>HIBE</v>
          </cell>
          <cell r="D45629" t="str">
            <v>UN</v>
          </cell>
        </row>
        <row r="45630">
          <cell r="A45630" t="str">
            <v>I0000013312</v>
          </cell>
          <cell r="B45630" t="str">
            <v>BROCA HSS COM TITANEO Ø4.2X43X75MM</v>
          </cell>
          <cell r="C45630" t="str">
            <v>HIBE</v>
          </cell>
          <cell r="D45630" t="str">
            <v>UN</v>
          </cell>
        </row>
        <row r="45631">
          <cell r="A45631" t="str">
            <v>I0000013313</v>
          </cell>
          <cell r="B45631" t="str">
            <v>BROCA HSS COM TITANEO Ø4.5X47X80MM</v>
          </cell>
          <cell r="C45631" t="str">
            <v>HIBE</v>
          </cell>
          <cell r="D45631" t="str">
            <v>UN</v>
          </cell>
        </row>
        <row r="45632">
          <cell r="A45632" t="str">
            <v>I0000013314</v>
          </cell>
          <cell r="B45632" t="str">
            <v>BROCA HSS COM TITANEO Ø4.8X52X86MM</v>
          </cell>
          <cell r="C45632" t="str">
            <v>HIBE</v>
          </cell>
          <cell r="D45632" t="str">
            <v>UN</v>
          </cell>
        </row>
        <row r="45633">
          <cell r="A45633" t="str">
            <v>I0000013315</v>
          </cell>
          <cell r="B45633" t="str">
            <v>BROCA HSS COM TITANEO Ø5.2X52X86MM</v>
          </cell>
          <cell r="C45633" t="str">
            <v>HIBE</v>
          </cell>
          <cell r="D45633" t="str">
            <v>UN</v>
          </cell>
        </row>
        <row r="45634">
          <cell r="A45634" t="str">
            <v>I0000013316</v>
          </cell>
          <cell r="B45634" t="str">
            <v>BROCA HSS COM TITANEO Ø5.5X57X93MM</v>
          </cell>
          <cell r="C45634" t="str">
            <v>HIBE</v>
          </cell>
          <cell r="D45634" t="str">
            <v>UN</v>
          </cell>
        </row>
        <row r="45635">
          <cell r="A45635" t="str">
            <v>I0000013317</v>
          </cell>
          <cell r="B45635" t="str">
            <v>BROCA HSS COM TITANEO Ø5.8X60X98MM</v>
          </cell>
          <cell r="C45635" t="str">
            <v>HIBE</v>
          </cell>
          <cell r="D45635" t="str">
            <v>UN</v>
          </cell>
        </row>
        <row r="45636">
          <cell r="A45636" t="str">
            <v>I0000013318</v>
          </cell>
          <cell r="B45636" t="str">
            <v>BROCA HSS COM TITANEO Ø6.0X57X93MM</v>
          </cell>
          <cell r="C45636" t="str">
            <v>HIBE</v>
          </cell>
          <cell r="D45636" t="str">
            <v>UN</v>
          </cell>
        </row>
        <row r="45637">
          <cell r="A45637" t="str">
            <v>I0000013319</v>
          </cell>
          <cell r="B45637" t="str">
            <v>BROCA HSS COM TITANEO Ø6.5X63X101MM</v>
          </cell>
          <cell r="C45637" t="str">
            <v>HIBE</v>
          </cell>
          <cell r="D45637" t="str">
            <v>UN</v>
          </cell>
        </row>
        <row r="45638">
          <cell r="A45638" t="str">
            <v>I0000013320</v>
          </cell>
          <cell r="B45638" t="str">
            <v>BROCA HSS COM TITANEO Ø6.8X69X109MM</v>
          </cell>
          <cell r="C45638" t="str">
            <v>HIBE</v>
          </cell>
          <cell r="D45638" t="str">
            <v>UN</v>
          </cell>
        </row>
        <row r="45639">
          <cell r="A45639" t="str">
            <v>I0000013321</v>
          </cell>
          <cell r="B45639" t="str">
            <v>BROCA ACO RAPIDO 4,3 MM</v>
          </cell>
          <cell r="C45639" t="str">
            <v>HIBE</v>
          </cell>
          <cell r="D45639" t="str">
            <v>UN</v>
          </cell>
        </row>
        <row r="45640">
          <cell r="A45640" t="str">
            <v>I0000013322</v>
          </cell>
          <cell r="B45640" t="str">
            <v>BROCA ACO RAPIDO 5,1 MM</v>
          </cell>
          <cell r="C45640" t="str">
            <v>HIBE</v>
          </cell>
          <cell r="D45640" t="str">
            <v>UN</v>
          </cell>
        </row>
        <row r="45641">
          <cell r="A45641" t="str">
            <v>I0000013323</v>
          </cell>
          <cell r="B45641" t="str">
            <v>BROCA ACO RAPIDO 6,8 MM</v>
          </cell>
          <cell r="C45641" t="str">
            <v>HIBE</v>
          </cell>
          <cell r="D45641" t="str">
            <v>UN</v>
          </cell>
        </row>
        <row r="45642">
          <cell r="A45642" t="str">
            <v>I0000013324</v>
          </cell>
          <cell r="B45642" t="str">
            <v>LAJE TRELICA TG-8 COM ISOPOR</v>
          </cell>
          <cell r="C45642" t="str">
            <v>HIBE</v>
          </cell>
          <cell r="D45642" t="str">
            <v>UN</v>
          </cell>
        </row>
        <row r="45643">
          <cell r="A45643" t="str">
            <v>I0000013325</v>
          </cell>
          <cell r="B45643" t="str">
            <v>BATERIA 60A - 12V</v>
          </cell>
          <cell r="C45643" t="str">
            <v>HIBE</v>
          </cell>
          <cell r="D45643" t="str">
            <v>UN</v>
          </cell>
        </row>
        <row r="45644">
          <cell r="A45644" t="str">
            <v>I0000013326</v>
          </cell>
          <cell r="B45644" t="str">
            <v>PLACA ELETRONICA AQUECEDOR - SIT-D37V101</v>
          </cell>
          <cell r="C45644" t="str">
            <v>HIBE</v>
          </cell>
          <cell r="D45644" t="str">
            <v>UN</v>
          </cell>
        </row>
        <row r="45645">
          <cell r="A45645" t="str">
            <v>I0000013327</v>
          </cell>
          <cell r="B45645" t="str">
            <v>CURVA 90° GALVANIZADA 1 1/2"</v>
          </cell>
          <cell r="C45645" t="str">
            <v>HIBE</v>
          </cell>
          <cell r="D45645" t="str">
            <v>UN</v>
          </cell>
        </row>
        <row r="45646">
          <cell r="A45646" t="str">
            <v>I0000013328</v>
          </cell>
          <cell r="B45646" t="str">
            <v>LUVA REDUCAO GALVANIZADA DE 1 1/2" P/ 1"</v>
          </cell>
          <cell r="C45646" t="str">
            <v>HIBE</v>
          </cell>
          <cell r="D45646" t="str">
            <v>UN</v>
          </cell>
        </row>
        <row r="45647">
          <cell r="A45647" t="str">
            <v>I0000013329</v>
          </cell>
          <cell r="B45647" t="str">
            <v>UNIAO C/ ACENTO BRONZE GALVANIZ 1 1/2"</v>
          </cell>
          <cell r="C45647" t="str">
            <v>HIBE</v>
          </cell>
          <cell r="D45647" t="str">
            <v>UN</v>
          </cell>
        </row>
        <row r="45648">
          <cell r="A45648" t="str">
            <v>I0000013330</v>
          </cell>
          <cell r="B45648" t="str">
            <v>NIPLE GALVANIZADO 1 1/2"</v>
          </cell>
          <cell r="C45648" t="str">
            <v>HIBE</v>
          </cell>
          <cell r="D45648" t="str">
            <v>UN</v>
          </cell>
        </row>
        <row r="45649">
          <cell r="A45649" t="str">
            <v>I0000013331</v>
          </cell>
          <cell r="B45649" t="str">
            <v>VALVULA ESFERICA GALVANIZADA 1 1/2"</v>
          </cell>
          <cell r="C45649" t="str">
            <v>HIBE</v>
          </cell>
          <cell r="D45649" t="str">
            <v>UN</v>
          </cell>
        </row>
        <row r="45650">
          <cell r="A45650" t="str">
            <v>I0000013332</v>
          </cell>
          <cell r="B45650" t="str">
            <v>LUVA GALVANIZADA 1 1/2"</v>
          </cell>
          <cell r="C45650" t="str">
            <v>HIBE</v>
          </cell>
          <cell r="D45650" t="str">
            <v>UN</v>
          </cell>
        </row>
        <row r="45651">
          <cell r="A45651" t="str">
            <v>I0000013333</v>
          </cell>
          <cell r="B45651" t="str">
            <v>FONE DE OUVIDO COM MICROFONE</v>
          </cell>
          <cell r="C45651" t="str">
            <v>HIBE</v>
          </cell>
          <cell r="D45651" t="str">
            <v>UN</v>
          </cell>
        </row>
        <row r="45652">
          <cell r="A45652" t="str">
            <v>I0000013334</v>
          </cell>
          <cell r="B45652" t="str">
            <v>CURVA 90° RAIO LONGO GALVANIZADA 1 1/2"</v>
          </cell>
          <cell r="C45652" t="str">
            <v>HIBE</v>
          </cell>
          <cell r="D45652" t="str">
            <v>UN</v>
          </cell>
        </row>
        <row r="45653">
          <cell r="A45653" t="str">
            <v>I0000013335</v>
          </cell>
          <cell r="B45653" t="str">
            <v>PROJETOR TR LED  6500K</v>
          </cell>
          <cell r="C45653" t="str">
            <v>HIBE</v>
          </cell>
          <cell r="D45653" t="str">
            <v>UN</v>
          </cell>
        </row>
        <row r="45654">
          <cell r="A45654" t="str">
            <v>I0000013336</v>
          </cell>
          <cell r="B45654" t="str">
            <v>MODULO 2P+T NBR 10/20A</v>
          </cell>
          <cell r="C45654" t="str">
            <v>HIBE</v>
          </cell>
          <cell r="D45654" t="str">
            <v>UN</v>
          </cell>
        </row>
        <row r="45655">
          <cell r="A45655" t="str">
            <v>I0000013337</v>
          </cell>
          <cell r="B45655" t="str">
            <v>MODULO 1 TECLAS SIMPLES</v>
          </cell>
          <cell r="C45655" t="str">
            <v>HIBE</v>
          </cell>
          <cell r="D45655" t="str">
            <v>UN</v>
          </cell>
        </row>
        <row r="45656">
          <cell r="A45656" t="str">
            <v>I0000013338</v>
          </cell>
          <cell r="B45656" t="str">
            <v>PLATAFORMA Z-45/25J DC-Z452511A-41728</v>
          </cell>
          <cell r="C45656" t="str">
            <v>DIEN</v>
          </cell>
          <cell r="D45656" t="str">
            <v>UN</v>
          </cell>
        </row>
        <row r="45657">
          <cell r="A45657" t="str">
            <v>I0000013339</v>
          </cell>
          <cell r="B45657" t="str">
            <v>CILINDRO ISO SERIE RHV 32X140MM - MW</v>
          </cell>
          <cell r="C45657" t="str">
            <v>HIBE</v>
          </cell>
          <cell r="D45657" t="str">
            <v>UN</v>
          </cell>
        </row>
        <row r="45658">
          <cell r="A45658" t="str">
            <v>I0000013340</v>
          </cell>
          <cell r="B45658" t="str">
            <v>KIT REPARO CILINDRO 32 - MW</v>
          </cell>
          <cell r="C45658" t="str">
            <v>HIBE</v>
          </cell>
          <cell r="D45658" t="str">
            <v>UN</v>
          </cell>
        </row>
        <row r="45659">
          <cell r="A45659" t="str">
            <v>I0000013344</v>
          </cell>
          <cell r="B45659" t="str">
            <v>LUVA RED. GALV. 150 2X1</v>
          </cell>
          <cell r="C45659" t="str">
            <v>HIBE</v>
          </cell>
          <cell r="D45659" t="str">
            <v>UN</v>
          </cell>
        </row>
        <row r="45660">
          <cell r="A45660" t="str">
            <v>I0000013345</v>
          </cell>
          <cell r="B45660" t="str">
            <v>PURGADOR BOIA 1/2</v>
          </cell>
          <cell r="C45660" t="str">
            <v>HIBE</v>
          </cell>
          <cell r="D45660" t="str">
            <v>UN</v>
          </cell>
        </row>
        <row r="45661">
          <cell r="A45661" t="str">
            <v>I0000013346</v>
          </cell>
          <cell r="B45661" t="str">
            <v>TUBO GALV. C/C 2</v>
          </cell>
          <cell r="C45661" t="str">
            <v>HIBE</v>
          </cell>
          <cell r="D45661" t="str">
            <v>UN</v>
          </cell>
        </row>
        <row r="45662">
          <cell r="A45662" t="str">
            <v>I0000013347</v>
          </cell>
          <cell r="B45662" t="str">
            <v>ACO MD-XTRA RET-SF2050 Ø 65 X 65 X 100</v>
          </cell>
          <cell r="C45662" t="str">
            <v>HIBE</v>
          </cell>
          <cell r="D45662" t="str">
            <v>KG</v>
          </cell>
        </row>
        <row r="45663">
          <cell r="A45663" t="str">
            <v>I0000013348</v>
          </cell>
          <cell r="B45663" t="str">
            <v>ACO MD-XTRA RET-SF2050 Ø 80 X 80 X 100</v>
          </cell>
          <cell r="C45663" t="str">
            <v>HIBE</v>
          </cell>
          <cell r="D45663" t="str">
            <v>KG</v>
          </cell>
        </row>
        <row r="45664">
          <cell r="A45664" t="str">
            <v>I0000013349</v>
          </cell>
          <cell r="B45664" t="str">
            <v>CHAPA AÇO 1020 DE 3/4" (355 X 95)mm</v>
          </cell>
          <cell r="C45664" t="str">
            <v>HIBE</v>
          </cell>
          <cell r="D45664" t="str">
            <v>KG</v>
          </cell>
        </row>
        <row r="45665">
          <cell r="A45665" t="str">
            <v>I0000013350</v>
          </cell>
          <cell r="B45665" t="str">
            <v>CHAPA AÇO 1020 DE 1/2" (345 X 135)mm</v>
          </cell>
          <cell r="C45665" t="str">
            <v>HIBE</v>
          </cell>
          <cell r="D45665" t="str">
            <v>KG</v>
          </cell>
        </row>
        <row r="45666">
          <cell r="A45666" t="str">
            <v>I0000013351</v>
          </cell>
          <cell r="B45666" t="str">
            <v>CHAPA AÇO 1020 DE 1/2" (305 X 175)mm</v>
          </cell>
          <cell r="C45666" t="str">
            <v>HIBE</v>
          </cell>
          <cell r="D45666" t="str">
            <v>KG</v>
          </cell>
        </row>
        <row r="45667">
          <cell r="A45667" t="str">
            <v>I0000013352</v>
          </cell>
          <cell r="B45667" t="str">
            <v>CHAPA ACO 1020 DE 1" (255 X 200)mm</v>
          </cell>
          <cell r="C45667" t="str">
            <v>HIBE</v>
          </cell>
          <cell r="D45667" t="str">
            <v>KG</v>
          </cell>
        </row>
        <row r="45668">
          <cell r="A45668" t="str">
            <v>I0000013353</v>
          </cell>
          <cell r="B45668" t="str">
            <v>CHAPA ACO 1020 DE 1" (265 X 165)mm</v>
          </cell>
          <cell r="C45668" t="str">
            <v>HIBE</v>
          </cell>
          <cell r="D45668" t="str">
            <v>KG</v>
          </cell>
        </row>
        <row r="45669">
          <cell r="A45669" t="str">
            <v>I0000013354</v>
          </cell>
          <cell r="B45669" t="str">
            <v>CHAPA ACO 1020 DE 1" (505 X 205)mm</v>
          </cell>
          <cell r="C45669" t="str">
            <v>HIBE</v>
          </cell>
          <cell r="D45669" t="str">
            <v>KG</v>
          </cell>
        </row>
        <row r="45670">
          <cell r="A45670" t="str">
            <v>I0000013355</v>
          </cell>
          <cell r="B45670" t="str">
            <v>MOTOR TRIFASICO 220V 2800RPM 180W</v>
          </cell>
          <cell r="C45670" t="str">
            <v>HIBE</v>
          </cell>
          <cell r="D45670" t="str">
            <v>UN</v>
          </cell>
        </row>
        <row r="45671">
          <cell r="A45671" t="str">
            <v>I0000013356</v>
          </cell>
          <cell r="B45671" t="str">
            <v>MOTOR TRI 220/380V 2800/3400RPM 0,55KW</v>
          </cell>
          <cell r="C45671" t="str">
            <v>HIBE</v>
          </cell>
          <cell r="D45671" t="str">
            <v>UN</v>
          </cell>
        </row>
        <row r="45672">
          <cell r="A45672" t="str">
            <v>I0000013357</v>
          </cell>
          <cell r="B45672" t="str">
            <v>MOTOR ESMERIL 380V - 0,5CV</v>
          </cell>
          <cell r="C45672" t="str">
            <v>HIBE</v>
          </cell>
          <cell r="D45672" t="str">
            <v>UN</v>
          </cell>
        </row>
        <row r="45673">
          <cell r="A45673" t="str">
            <v>I0000013358</v>
          </cell>
          <cell r="B45673" t="str">
            <v>PLACA POTENCIA CCUBOX - CNC</v>
          </cell>
          <cell r="C45673" t="str">
            <v>HIBE</v>
          </cell>
          <cell r="D45673" t="str">
            <v>UN</v>
          </cell>
        </row>
        <row r="45674">
          <cell r="A45674" t="str">
            <v>I0000013359</v>
          </cell>
          <cell r="B45674" t="str">
            <v>JUNTA MAKITA</v>
          </cell>
          <cell r="C45674" t="str">
            <v>HIBE</v>
          </cell>
          <cell r="D45674" t="str">
            <v>UN</v>
          </cell>
        </row>
        <row r="45675">
          <cell r="A45675" t="str">
            <v>I0000013360</v>
          </cell>
          <cell r="B45675" t="str">
            <v>MOTOR DC 18V</v>
          </cell>
          <cell r="C45675" t="str">
            <v>HIBE</v>
          </cell>
          <cell r="D45675" t="str">
            <v>UN</v>
          </cell>
        </row>
        <row r="45676">
          <cell r="A45676" t="str">
            <v>I0000013361</v>
          </cell>
          <cell r="B45676" t="str">
            <v>INTERRUPTOR AS-890SW05A-MK-R</v>
          </cell>
          <cell r="C45676" t="str">
            <v>HIBE</v>
          </cell>
          <cell r="D45676" t="str">
            <v>UN</v>
          </cell>
        </row>
        <row r="45677">
          <cell r="A45677" t="str">
            <v>I0000013362</v>
          </cell>
          <cell r="B45677" t="str">
            <v>PLACA AÇO INOX ESCOVADO 50X40</v>
          </cell>
          <cell r="C45677" t="str">
            <v>HIBE</v>
          </cell>
          <cell r="D45677" t="str">
            <v>UN</v>
          </cell>
        </row>
        <row r="45678">
          <cell r="A45678" t="str">
            <v>I0000013363</v>
          </cell>
          <cell r="B45678" t="str">
            <v>SERVIÇO DE USINAGEM ENGRENAGEM PRINCIPAL</v>
          </cell>
          <cell r="C45678" t="str">
            <v>SERV</v>
          </cell>
          <cell r="D45678" t="str">
            <v>UN</v>
          </cell>
        </row>
        <row r="45679">
          <cell r="A45679" t="str">
            <v>I0000013364</v>
          </cell>
          <cell r="B45679" t="str">
            <v>BEBEDOURO IBBL PURIFIC</v>
          </cell>
          <cell r="C45679" t="str">
            <v>HIBE</v>
          </cell>
          <cell r="D45679" t="str">
            <v>UN</v>
          </cell>
        </row>
        <row r="45680">
          <cell r="A45680" t="str">
            <v>I0000013365</v>
          </cell>
          <cell r="B45680" t="str">
            <v>NHE200A TESTADOR DE PULSEIRAS</v>
          </cell>
          <cell r="C45680" t="str">
            <v>HIBE</v>
          </cell>
          <cell r="D45680" t="str">
            <v>UN</v>
          </cell>
        </row>
        <row r="45681">
          <cell r="A45681" t="str">
            <v>I0000013366</v>
          </cell>
          <cell r="B45681" t="str">
            <v>SERV RETIFICA DO AFN-50 REF: 0328 CUP-90</v>
          </cell>
          <cell r="C45681" t="str">
            <v>SERV</v>
          </cell>
          <cell r="D45681" t="str">
            <v>UN</v>
          </cell>
        </row>
        <row r="45682">
          <cell r="A45682" t="str">
            <v>I0000013367</v>
          </cell>
          <cell r="B45682" t="str">
            <v>SERV RETIFICA DO AFN-50 REF: 0329 CUP-90</v>
          </cell>
          <cell r="C45682" t="str">
            <v>SERV</v>
          </cell>
          <cell r="D45682" t="str">
            <v>UN</v>
          </cell>
        </row>
        <row r="45683">
          <cell r="A45683" t="str">
            <v>I0000013368</v>
          </cell>
          <cell r="B45683" t="str">
            <v>SERV RETIFICA DO AFN-80 REF: 4071 CUP-90</v>
          </cell>
          <cell r="C45683" t="str">
            <v>SERV</v>
          </cell>
          <cell r="D45683" t="str">
            <v>UN</v>
          </cell>
        </row>
        <row r="45684">
          <cell r="A45684" t="str">
            <v>I0000013369</v>
          </cell>
          <cell r="B45684" t="str">
            <v>SERV RETIFICA DO AFN-80 REF: 4072 CUP-90</v>
          </cell>
          <cell r="C45684" t="str">
            <v>SERV</v>
          </cell>
          <cell r="D45684" t="str">
            <v>UN</v>
          </cell>
        </row>
        <row r="45685">
          <cell r="A45685" t="str">
            <v>I0000013370</v>
          </cell>
          <cell r="B45685" t="str">
            <v>SERV RETIFICA DO AFN-40 REF: 0379 CUP-90</v>
          </cell>
          <cell r="C45685" t="str">
            <v>SERV</v>
          </cell>
          <cell r="D45685" t="str">
            <v>UN</v>
          </cell>
        </row>
        <row r="45686">
          <cell r="A45686" t="str">
            <v>I0000013371</v>
          </cell>
          <cell r="B45686" t="str">
            <v>SERV RETIFICA DO AFN-40 REF: 0378 CUP-90</v>
          </cell>
          <cell r="C45686" t="str">
            <v>SERV</v>
          </cell>
          <cell r="D45686" t="str">
            <v>UN</v>
          </cell>
        </row>
        <row r="45687">
          <cell r="A45687" t="str">
            <v>I0000013372</v>
          </cell>
          <cell r="B45687" t="str">
            <v>SERV RETIFICA DO AFN-40 REF: 0396 CUP-90</v>
          </cell>
          <cell r="C45687" t="str">
            <v>SERV</v>
          </cell>
          <cell r="D45687" t="str">
            <v>UN</v>
          </cell>
        </row>
        <row r="45688">
          <cell r="A45688" t="str">
            <v>I0000013373</v>
          </cell>
          <cell r="B45688" t="str">
            <v>SERV RETIFICA DO AFN-40 REF: 0458 CUP-90</v>
          </cell>
          <cell r="C45688" t="str">
            <v>SERV</v>
          </cell>
          <cell r="D45688" t="str">
            <v>UN</v>
          </cell>
        </row>
        <row r="45689">
          <cell r="A45689" t="str">
            <v>I0000013374</v>
          </cell>
          <cell r="B45689" t="str">
            <v>SERV RETIFICA DO AFPS 01 REF: 0438 CUP90</v>
          </cell>
          <cell r="C45689" t="str">
            <v>SERV</v>
          </cell>
          <cell r="D45689" t="str">
            <v>UN</v>
          </cell>
        </row>
        <row r="45690">
          <cell r="A45690" t="str">
            <v>I0000013375</v>
          </cell>
          <cell r="B45690" t="str">
            <v>SERV RETIFICA DO AFPS 01 REF: 0442 CUP90</v>
          </cell>
          <cell r="C45690" t="str">
            <v>SERV</v>
          </cell>
          <cell r="D45690" t="str">
            <v>UN</v>
          </cell>
        </row>
        <row r="45691">
          <cell r="A45691" t="str">
            <v>I0000013376</v>
          </cell>
          <cell r="B45691" t="str">
            <v>SERV RETIFICA DO AFN-40 REF: 0435 CUP-90</v>
          </cell>
          <cell r="C45691" t="str">
            <v>SERV</v>
          </cell>
          <cell r="D45691" t="str">
            <v>UN</v>
          </cell>
        </row>
        <row r="45692">
          <cell r="A45692" t="str">
            <v>I0000013377</v>
          </cell>
          <cell r="B45692" t="str">
            <v>SERV RETIFICA DO AFN-40 REF: 0397 CUP-90</v>
          </cell>
          <cell r="C45692" t="str">
            <v>SERV</v>
          </cell>
          <cell r="D45692" t="str">
            <v>UN</v>
          </cell>
        </row>
        <row r="45693">
          <cell r="A45693" t="str">
            <v>I0000013378</v>
          </cell>
          <cell r="B45693" t="str">
            <v>SERV RETIFICA DO AFPS 01 REF: 0440 CUP90</v>
          </cell>
          <cell r="C45693" t="str">
            <v>SERV</v>
          </cell>
          <cell r="D45693" t="str">
            <v>UN</v>
          </cell>
        </row>
        <row r="45694">
          <cell r="A45694" t="str">
            <v>I0000013379</v>
          </cell>
          <cell r="B45694" t="str">
            <v>SERV RETIFICA DO AFN-51 REF: 0366 CUP-90</v>
          </cell>
          <cell r="C45694" t="str">
            <v>SERV</v>
          </cell>
          <cell r="D45694" t="str">
            <v>UN</v>
          </cell>
        </row>
        <row r="45695">
          <cell r="A45695" t="str">
            <v>I0000013380</v>
          </cell>
          <cell r="B45695" t="str">
            <v>SERV RETIFICA DO AFN-80 REF: 0475 CUP-90</v>
          </cell>
          <cell r="C45695" t="str">
            <v>SERV</v>
          </cell>
          <cell r="D45695" t="str">
            <v>UN</v>
          </cell>
        </row>
        <row r="45696">
          <cell r="A45696" t="str">
            <v>I0000013381</v>
          </cell>
          <cell r="B45696" t="str">
            <v>SERV RETIFICA DO AFN-80 REF: 0474 CUP-90</v>
          </cell>
          <cell r="C45696" t="str">
            <v>SERV</v>
          </cell>
          <cell r="D45696" t="str">
            <v>UN</v>
          </cell>
        </row>
        <row r="45697">
          <cell r="A45697" t="str">
            <v>I0000013382</v>
          </cell>
          <cell r="B45697" t="str">
            <v>SERV RETIFICA DO AFN-80 REF: 0473 CUP-90</v>
          </cell>
          <cell r="C45697" t="str">
            <v>SERV</v>
          </cell>
          <cell r="D45697" t="str">
            <v>UN</v>
          </cell>
        </row>
        <row r="45698">
          <cell r="A45698" t="str">
            <v>I0000013383</v>
          </cell>
          <cell r="B45698" t="str">
            <v>SERV RETIFICA DO AFN-80 REF: 0476 CUP180</v>
          </cell>
          <cell r="C45698" t="str">
            <v>SERV</v>
          </cell>
          <cell r="D45698" t="str">
            <v>UN</v>
          </cell>
        </row>
        <row r="45699">
          <cell r="A45699" t="str">
            <v>I0000013384</v>
          </cell>
          <cell r="B45699" t="str">
            <v>SERV RETIFICA DO AFN-40 REF: 0421 CUP-90</v>
          </cell>
          <cell r="C45699" t="str">
            <v>SERV</v>
          </cell>
          <cell r="D45699" t="str">
            <v>UN</v>
          </cell>
        </row>
        <row r="45700">
          <cell r="A45700" t="str">
            <v>I0000013385</v>
          </cell>
          <cell r="B45700" t="str">
            <v>SERV RETIFICA DO AFN-40 REF: 0370 CUP-90</v>
          </cell>
          <cell r="C45700" t="str">
            <v>SERV</v>
          </cell>
          <cell r="D45700" t="str">
            <v>UN</v>
          </cell>
        </row>
        <row r="45701">
          <cell r="A45701" t="str">
            <v>I0000013386</v>
          </cell>
          <cell r="B45701" t="str">
            <v>SERV RETIFICA DO AFN-40 REF: 0419 CUP-90</v>
          </cell>
          <cell r="C45701" t="str">
            <v>SERV</v>
          </cell>
          <cell r="D45701" t="str">
            <v>UN</v>
          </cell>
        </row>
        <row r="45702">
          <cell r="A45702" t="str">
            <v>I0000013387</v>
          </cell>
          <cell r="B45702" t="str">
            <v>SERV RETIFICA DO AFN-40 REF: 0420 CUP-90</v>
          </cell>
          <cell r="C45702" t="str">
            <v>SERV</v>
          </cell>
          <cell r="D45702" t="str">
            <v>UN</v>
          </cell>
        </row>
        <row r="45703">
          <cell r="A45703" t="str">
            <v>I0000013388</v>
          </cell>
          <cell r="B45703" t="str">
            <v>SERV RETIFICA DO AFF-01 REF: 0345 CUP-90</v>
          </cell>
          <cell r="C45703" t="str">
            <v>SERV</v>
          </cell>
          <cell r="D45703" t="str">
            <v>UN</v>
          </cell>
        </row>
        <row r="45704">
          <cell r="A45704" t="str">
            <v>I0000013389</v>
          </cell>
          <cell r="B45704" t="str">
            <v>SERV RETIFICA DO AFF-01 REF: 0347 CUP-90</v>
          </cell>
          <cell r="C45704" t="str">
            <v>SERV</v>
          </cell>
          <cell r="D45704" t="str">
            <v>UN</v>
          </cell>
        </row>
        <row r="45705">
          <cell r="A45705" t="str">
            <v>I0000013390</v>
          </cell>
          <cell r="B45705" t="str">
            <v>SERV RETIFICA DO AFN-40 REF: 0398 CUP130</v>
          </cell>
          <cell r="C45705" t="str">
            <v>SERV</v>
          </cell>
          <cell r="D45705" t="str">
            <v>UN</v>
          </cell>
        </row>
        <row r="45706">
          <cell r="A45706" t="str">
            <v>I0000013391</v>
          </cell>
          <cell r="B45706" t="str">
            <v>SERV RETIFICA DO AFN-40 REF: 0374 CUP130</v>
          </cell>
          <cell r="C45706" t="str">
            <v>SERV</v>
          </cell>
          <cell r="D45706" t="str">
            <v>UN</v>
          </cell>
        </row>
        <row r="45707">
          <cell r="A45707" t="str">
            <v>I0000013392</v>
          </cell>
          <cell r="B45707" t="str">
            <v>SERV RETIFICA DO AFN-40 REF: 0413 CUP130</v>
          </cell>
          <cell r="C45707" t="str">
            <v>SERV</v>
          </cell>
          <cell r="D45707" t="str">
            <v>UN</v>
          </cell>
        </row>
        <row r="45708">
          <cell r="A45708" t="str">
            <v>I0000013393</v>
          </cell>
          <cell r="B45708" t="str">
            <v>CLICHE  DO AFN-40 REF: 0493 CUP-60</v>
          </cell>
          <cell r="C45708" t="str">
            <v>HIBE</v>
          </cell>
          <cell r="D45708" t="str">
            <v>UN</v>
          </cell>
        </row>
        <row r="45709">
          <cell r="A45709" t="str">
            <v>I0000013394</v>
          </cell>
          <cell r="B45709" t="str">
            <v>CLICHE  DO AFN-40 REF: 0494 CUP-60</v>
          </cell>
          <cell r="C45709" t="str">
            <v>HIBE</v>
          </cell>
          <cell r="D45709" t="str">
            <v>UN</v>
          </cell>
        </row>
        <row r="45710">
          <cell r="A45710" t="str">
            <v>I0000013395</v>
          </cell>
          <cell r="B45710" t="str">
            <v>CLICHE  DO AFN-40 REF: 0492 CUP-60</v>
          </cell>
          <cell r="C45710" t="str">
            <v>HIBE</v>
          </cell>
          <cell r="D45710" t="str">
            <v>UN</v>
          </cell>
        </row>
        <row r="45711">
          <cell r="A45711" t="str">
            <v>I0000013396</v>
          </cell>
          <cell r="B45711" t="str">
            <v>CLICHE  DO AFN-80 REF:0476 CUP-180</v>
          </cell>
          <cell r="C45711" t="str">
            <v>HIBE</v>
          </cell>
          <cell r="D45711" t="str">
            <v>UN</v>
          </cell>
        </row>
        <row r="45712">
          <cell r="A45712" t="str">
            <v>I0000013397</v>
          </cell>
          <cell r="B45712" t="str">
            <v>TERRENOS</v>
          </cell>
          <cell r="C45712" t="str">
            <v>DIEN</v>
          </cell>
          <cell r="D45712" t="str">
            <v>UN</v>
          </cell>
        </row>
        <row r="45713">
          <cell r="A45713" t="str">
            <v>I0000013398</v>
          </cell>
          <cell r="B45713" t="str">
            <v>FONTE AC ADAPTOR - MODEL: 552122</v>
          </cell>
          <cell r="C45713" t="str">
            <v>HIBE</v>
          </cell>
          <cell r="D45713" t="str">
            <v>UN</v>
          </cell>
        </row>
        <row r="45714">
          <cell r="A45714" t="str">
            <v>I0000013399</v>
          </cell>
          <cell r="B45714" t="str">
            <v>VARETA DE SOLDA PRATA 30% 1,60MM</v>
          </cell>
          <cell r="C45714" t="str">
            <v>HIBE</v>
          </cell>
          <cell r="D45714" t="str">
            <v>UN</v>
          </cell>
        </row>
        <row r="45715">
          <cell r="A45715" t="str">
            <v>I0000013400</v>
          </cell>
          <cell r="B45715" t="str">
            <v>FLUXO PARA SOLDA PRATA</v>
          </cell>
          <cell r="C45715" t="str">
            <v>HIBE</v>
          </cell>
          <cell r="D45715" t="str">
            <v>UN</v>
          </cell>
        </row>
        <row r="45716">
          <cell r="A45716" t="str">
            <v>I0000013401</v>
          </cell>
          <cell r="B45716" t="str">
            <v>MESA REUNIAO 1M CINZA</v>
          </cell>
          <cell r="C45716" t="str">
            <v>HIBE</v>
          </cell>
          <cell r="D45716" t="str">
            <v>UN</v>
          </cell>
        </row>
        <row r="45717">
          <cell r="A45717" t="str">
            <v>I0000013402</v>
          </cell>
          <cell r="B45717" t="str">
            <v>MESA 1,20 X 0,60 COM 2 GAVETAS</v>
          </cell>
          <cell r="C45717" t="str">
            <v>HIBE</v>
          </cell>
          <cell r="D45717" t="str">
            <v>UN</v>
          </cell>
        </row>
        <row r="45718">
          <cell r="A45718" t="str">
            <v>I0000013408</v>
          </cell>
          <cell r="B45718" t="str">
            <v>ACO O1(VND) CH 105.00 x 165.00 x 235.00</v>
          </cell>
          <cell r="C45718" t="str">
            <v>HIBE</v>
          </cell>
          <cell r="D45718" t="str">
            <v>UN</v>
          </cell>
        </row>
        <row r="45719">
          <cell r="A45719" t="str">
            <v>I0000013409</v>
          </cell>
          <cell r="B45719" t="str">
            <v>ACO O1(VND) CH 105.00 x 160.00 x 210.00</v>
          </cell>
          <cell r="C45719" t="str">
            <v>HIBE</v>
          </cell>
          <cell r="D45719" t="str">
            <v>UN</v>
          </cell>
        </row>
        <row r="45720">
          <cell r="A45720" t="str">
            <v>I0000013410</v>
          </cell>
          <cell r="B45720" t="str">
            <v>CANTONEIRA TIPO L 2" X 1/4" 6,OO MT</v>
          </cell>
          <cell r="C45720" t="str">
            <v>HIBE</v>
          </cell>
          <cell r="D45720" t="str">
            <v>UN</v>
          </cell>
        </row>
        <row r="45721">
          <cell r="A45721" t="str">
            <v>I0000013411</v>
          </cell>
          <cell r="B45721" t="str">
            <v>PERFIL TIPO U - 3 X1/4" 6 M</v>
          </cell>
          <cell r="C45721" t="str">
            <v>HIBE</v>
          </cell>
          <cell r="D45721" t="str">
            <v>UN</v>
          </cell>
        </row>
        <row r="45722">
          <cell r="A45722" t="str">
            <v>I0000013412</v>
          </cell>
          <cell r="B45722" t="str">
            <v>VERGALHAO GALV ROSCA 3/8" X 3,O0 M</v>
          </cell>
          <cell r="C45722" t="str">
            <v>HIBE</v>
          </cell>
          <cell r="D45722" t="str">
            <v>UN</v>
          </cell>
        </row>
        <row r="45723">
          <cell r="A45723" t="str">
            <v>I0000013413</v>
          </cell>
          <cell r="B45723" t="str">
            <v>LUVA RED GALV M.F 1"X3/4</v>
          </cell>
          <cell r="C45723" t="str">
            <v>HIBE</v>
          </cell>
          <cell r="D45723" t="str">
            <v>UN</v>
          </cell>
        </row>
        <row r="45724">
          <cell r="A45724" t="str">
            <v>I0000013414</v>
          </cell>
          <cell r="B45724" t="str">
            <v>TUBO GALV DIM 5580 O 3/4" X 6,OO M</v>
          </cell>
          <cell r="C45724" t="str">
            <v>HIBE</v>
          </cell>
          <cell r="D45724" t="str">
            <v>UN</v>
          </cell>
        </row>
        <row r="45725">
          <cell r="A45725" t="str">
            <v>I0000013415</v>
          </cell>
          <cell r="B45725" t="str">
            <v>ADESIVO ARALDITE BICOMPONENTE 800G</v>
          </cell>
          <cell r="C45725" t="str">
            <v>HIBE</v>
          </cell>
          <cell r="D45725" t="str">
            <v>UN</v>
          </cell>
        </row>
        <row r="45726">
          <cell r="A45726" t="str">
            <v>I0000013416</v>
          </cell>
          <cell r="B45726" t="str">
            <v>CURVA 90° RANHURADO Ø 2"</v>
          </cell>
          <cell r="C45726" t="str">
            <v>HIBE</v>
          </cell>
          <cell r="D45726" t="str">
            <v>UN</v>
          </cell>
        </row>
        <row r="45727">
          <cell r="A45727" t="str">
            <v>I0000013420</v>
          </cell>
          <cell r="B45727" t="str">
            <v>FITA VEDA ROSCA 18 X 50</v>
          </cell>
          <cell r="C45727" t="str">
            <v>HIBE</v>
          </cell>
          <cell r="D45727" t="str">
            <v>UN</v>
          </cell>
        </row>
        <row r="45728">
          <cell r="A45728" t="str">
            <v>I0000013423</v>
          </cell>
          <cell r="B45728" t="str">
            <v>AMOSTRA DE ENDURECEDOR</v>
          </cell>
          <cell r="C45728" t="str">
            <v>HIBE</v>
          </cell>
          <cell r="D45728" t="str">
            <v>UN</v>
          </cell>
        </row>
        <row r="45729">
          <cell r="A45729" t="str">
            <v>I0000013424</v>
          </cell>
          <cell r="B45729" t="str">
            <v>AMOSTRA DE TINTA</v>
          </cell>
          <cell r="C45729" t="str">
            <v>HIBE</v>
          </cell>
          <cell r="D45729" t="str">
            <v>UN</v>
          </cell>
        </row>
        <row r="45730">
          <cell r="A45730" t="str">
            <v>I0000013425</v>
          </cell>
          <cell r="B45730" t="str">
            <v>LAMPADA H3 24V 70W N460</v>
          </cell>
          <cell r="C45730" t="str">
            <v>HIBE</v>
          </cell>
          <cell r="D45730" t="str">
            <v>UN</v>
          </cell>
        </row>
        <row r="45731">
          <cell r="A45731" t="str">
            <v>I0000013426</v>
          </cell>
          <cell r="B45731" t="str">
            <v>PASTA LUBRIF NEUTRO PARA BORRACHA 2,4 KG</v>
          </cell>
          <cell r="C45731" t="str">
            <v>HIBE</v>
          </cell>
          <cell r="D45731" t="str">
            <v>KG</v>
          </cell>
        </row>
        <row r="45732">
          <cell r="A45732" t="str">
            <v>I0000013427</v>
          </cell>
          <cell r="B45732" t="str">
            <v>CLP PDSP-03-00 - BOBINADEIRA</v>
          </cell>
          <cell r="C45732" t="str">
            <v>HIBE</v>
          </cell>
          <cell r="D45732" t="str">
            <v>UN</v>
          </cell>
        </row>
        <row r="45733">
          <cell r="A45733" t="str">
            <v>I0000013428</v>
          </cell>
          <cell r="B45733" t="str">
            <v>FONTE PFNT-04-02 - BOBINADEIRA</v>
          </cell>
          <cell r="C45733" t="str">
            <v>HIBE</v>
          </cell>
          <cell r="D45733" t="str">
            <v>UN</v>
          </cell>
        </row>
        <row r="45734">
          <cell r="A45734" t="str">
            <v>I0000013429</v>
          </cell>
          <cell r="B45734" t="str">
            <v>AMOSTRA AFO-12L-FB</v>
          </cell>
          <cell r="C45734" t="str">
            <v>HIBE</v>
          </cell>
          <cell r="D45734" t="str">
            <v>UN</v>
          </cell>
        </row>
        <row r="45735">
          <cell r="A45735" t="str">
            <v>I0000013430</v>
          </cell>
          <cell r="B45735" t="str">
            <v>SERVICO CONFECCAO DE EIXO</v>
          </cell>
          <cell r="C45735" t="str">
            <v>SERV</v>
          </cell>
          <cell r="D45735" t="str">
            <v>UN</v>
          </cell>
        </row>
        <row r="45736">
          <cell r="A45736" t="str">
            <v>I0000013431</v>
          </cell>
          <cell r="B45736" t="str">
            <v>JOGO DE CHAVE PHILIPS 5 PCS</v>
          </cell>
          <cell r="C45736" t="str">
            <v>HIBE</v>
          </cell>
          <cell r="D45736" t="str">
            <v>UN</v>
          </cell>
        </row>
        <row r="45737">
          <cell r="A45737" t="str">
            <v>I0000013432</v>
          </cell>
          <cell r="B45737" t="str">
            <v>JOGO DE CHAVE FE/PH  DE PRECISAO 6 PCS</v>
          </cell>
          <cell r="C45737" t="str">
            <v>HIBE</v>
          </cell>
          <cell r="D45737" t="str">
            <v>UN</v>
          </cell>
        </row>
        <row r="45738">
          <cell r="A45738" t="str">
            <v>I0000013433</v>
          </cell>
          <cell r="B45738" t="str">
            <v>TERMOVISOR</v>
          </cell>
          <cell r="C45738" t="str">
            <v>HIBE</v>
          </cell>
          <cell r="D45738" t="str">
            <v>UN</v>
          </cell>
        </row>
        <row r="45739">
          <cell r="A45739" t="str">
            <v>I0000013434</v>
          </cell>
          <cell r="B45739" t="str">
            <v>LUVA TERMICA  DE SILICONE MANGA LONGA</v>
          </cell>
          <cell r="C45739" t="str">
            <v>HIBE</v>
          </cell>
          <cell r="D45739" t="str">
            <v>UN</v>
          </cell>
        </row>
        <row r="45740">
          <cell r="A45740" t="str">
            <v>I0000013435</v>
          </cell>
          <cell r="B45740" t="str">
            <v>FORMA ASSADEIRA PEQUENA 18 X 17 X 8CM</v>
          </cell>
          <cell r="C45740" t="str">
            <v>HIBE</v>
          </cell>
          <cell r="D45740" t="str">
            <v>UN</v>
          </cell>
        </row>
        <row r="45741">
          <cell r="A45741" t="str">
            <v>I0000013436</v>
          </cell>
          <cell r="B45741" t="str">
            <v>FORMA ASSADEIRA REDONDA COM FURO 18 CM</v>
          </cell>
          <cell r="C45741" t="str">
            <v>HIBE</v>
          </cell>
          <cell r="D45741" t="str">
            <v>UN</v>
          </cell>
        </row>
        <row r="45742">
          <cell r="A45742" t="str">
            <v>I0000013437</v>
          </cell>
          <cell r="B45742" t="str">
            <v>BOLEIRA 25CM</v>
          </cell>
          <cell r="C45742" t="str">
            <v>HIBE</v>
          </cell>
          <cell r="D45742" t="str">
            <v>UN</v>
          </cell>
        </row>
        <row r="45743">
          <cell r="A45743" t="str">
            <v>I0000013438</v>
          </cell>
          <cell r="B45743" t="str">
            <v>CPU 810D V2.4</v>
          </cell>
          <cell r="C45743" t="str">
            <v>HIBE</v>
          </cell>
          <cell r="D45743" t="str">
            <v>UN</v>
          </cell>
        </row>
        <row r="45744">
          <cell r="A45744" t="str">
            <v>I0000013439</v>
          </cell>
          <cell r="B45744" t="str">
            <v>INJETORA BORCHE MODELO Bi400-M</v>
          </cell>
          <cell r="C45744" t="str">
            <v>HIBE</v>
          </cell>
          <cell r="D45744" t="str">
            <v>UN</v>
          </cell>
        </row>
        <row r="45745">
          <cell r="A45745" t="str">
            <v>I0000013440</v>
          </cell>
          <cell r="B45745" t="str">
            <v>INJETORA BORCHE MODELO Bi500-M</v>
          </cell>
          <cell r="C45745" t="str">
            <v>HIBE</v>
          </cell>
          <cell r="D45745" t="str">
            <v>UN</v>
          </cell>
        </row>
        <row r="45746">
          <cell r="A45746" t="str">
            <v>I0000013441</v>
          </cell>
          <cell r="B45746" t="str">
            <v>LAMINA DE SERRA FITA 3,06 X 3/4 10-14D</v>
          </cell>
          <cell r="C45746" t="str">
            <v>HIBE</v>
          </cell>
          <cell r="D45746" t="str">
            <v>M</v>
          </cell>
        </row>
        <row r="45747">
          <cell r="A45747" t="str">
            <v>I0000013443</v>
          </cell>
          <cell r="B45747" t="str">
            <v>SERVICO LOCACAO CONTAINER</v>
          </cell>
          <cell r="C45747" t="str">
            <v>SERV</v>
          </cell>
          <cell r="D45747" t="str">
            <v>UN</v>
          </cell>
        </row>
        <row r="45748">
          <cell r="A45748" t="str">
            <v>I0000013444</v>
          </cell>
          <cell r="B45748" t="str">
            <v>BRILHA INOX 300ML</v>
          </cell>
          <cell r="C45748" t="str">
            <v>HIBE</v>
          </cell>
          <cell r="D45748" t="str">
            <v>UN</v>
          </cell>
        </row>
        <row r="45749">
          <cell r="A45749" t="str">
            <v>I0000013445</v>
          </cell>
          <cell r="B45749" t="str">
            <v>LIXEIRA PRATICA PEDAL 15L</v>
          </cell>
          <cell r="C45749" t="str">
            <v>HIBE</v>
          </cell>
          <cell r="D45749" t="str">
            <v>UN</v>
          </cell>
        </row>
        <row r="45750">
          <cell r="A45750" t="str">
            <v>I0000013447</v>
          </cell>
          <cell r="B45750" t="str">
            <v>RELE CONTROLE DE NIVEL REL01/03 220/380V</v>
          </cell>
          <cell r="C45750" t="str">
            <v>HIBE</v>
          </cell>
          <cell r="D45750" t="str">
            <v>UN</v>
          </cell>
        </row>
        <row r="45751">
          <cell r="A45751" t="str">
            <v>I0000013448</v>
          </cell>
          <cell r="B45751" t="str">
            <v>TRAÇADOR DE ALTURA DIGITAL 300MM</v>
          </cell>
          <cell r="C45751" t="str">
            <v>HIBE</v>
          </cell>
          <cell r="D45751" t="str">
            <v>UN</v>
          </cell>
        </row>
        <row r="45752">
          <cell r="A45752" t="str">
            <v>I0000013449</v>
          </cell>
          <cell r="B45752" t="str">
            <v>MORSA TORNO DE BANCADA - NUMERO 4</v>
          </cell>
          <cell r="C45752" t="str">
            <v>HIBE</v>
          </cell>
          <cell r="D45752" t="str">
            <v>UN</v>
          </cell>
        </row>
        <row r="45753">
          <cell r="A45753" t="str">
            <v>I0000013450</v>
          </cell>
          <cell r="B45753" t="str">
            <v>MESA DE DESEMPENO EM GRANITO - 400X300MM</v>
          </cell>
          <cell r="C45753" t="str">
            <v>HIBE</v>
          </cell>
          <cell r="D45753" t="str">
            <v>UN</v>
          </cell>
        </row>
        <row r="45754">
          <cell r="A45754" t="str">
            <v>I0000013451</v>
          </cell>
          <cell r="B45754" t="str">
            <v>MOTOR TRIFASICO 12,5CV</v>
          </cell>
          <cell r="C45754" t="str">
            <v>HIBE</v>
          </cell>
          <cell r="D45754" t="str">
            <v>UN</v>
          </cell>
        </row>
        <row r="45755">
          <cell r="A45755" t="str">
            <v>I0000013452</v>
          </cell>
          <cell r="B45755" t="str">
            <v>ACABAMENTO P/REGIST 1/2'3/4' 4900.C35.PQ</v>
          </cell>
          <cell r="C45755" t="str">
            <v>HIBE</v>
          </cell>
          <cell r="D45755" t="str">
            <v>UN</v>
          </cell>
        </row>
        <row r="45756">
          <cell r="A45756" t="str">
            <v>I0000013453</v>
          </cell>
          <cell r="B45756" t="str">
            <v>PIST.AR COMPR. HALTBAR VM/CZ 2414 H 13</v>
          </cell>
          <cell r="C45756" t="str">
            <v>HIBE</v>
          </cell>
          <cell r="D45756" t="str">
            <v>UN</v>
          </cell>
        </row>
        <row r="45757">
          <cell r="A45757" t="str">
            <v>I0000013454</v>
          </cell>
          <cell r="B45757" t="str">
            <v>MANGUEIRA MONTADA-MOL-10</v>
          </cell>
          <cell r="C45757" t="str">
            <v>HIBE</v>
          </cell>
          <cell r="D45757" t="str">
            <v>UN</v>
          </cell>
        </row>
        <row r="45758">
          <cell r="A45758" t="str">
            <v>I0000013455</v>
          </cell>
          <cell r="B45758" t="str">
            <v>MANGUEIRA MONTADA-MOL-11</v>
          </cell>
          <cell r="C45758" t="str">
            <v>HIBE</v>
          </cell>
          <cell r="D45758" t="str">
            <v>UN</v>
          </cell>
        </row>
        <row r="45759">
          <cell r="A45759" t="str">
            <v>I0000013456</v>
          </cell>
          <cell r="B45759" t="str">
            <v>CONEXAO-ENGATE HIDRL MACHO 1/4</v>
          </cell>
          <cell r="C45759" t="str">
            <v>HIBE</v>
          </cell>
          <cell r="D45759" t="str">
            <v>UN</v>
          </cell>
        </row>
        <row r="45760">
          <cell r="A45760" t="str">
            <v>I0000013457</v>
          </cell>
          <cell r="B45760" t="str">
            <v>CONEXAO-ENGATE HIDRL MACHO 3/8</v>
          </cell>
          <cell r="C45760" t="str">
            <v>HIBE</v>
          </cell>
          <cell r="D45760" t="str">
            <v>UN</v>
          </cell>
        </row>
        <row r="45761">
          <cell r="A45761" t="str">
            <v>I0000013458</v>
          </cell>
          <cell r="B45761" t="str">
            <v>CORDAO ORING 1,5 MM</v>
          </cell>
          <cell r="C45761" t="str">
            <v>HIBE</v>
          </cell>
          <cell r="D45761" t="str">
            <v>M</v>
          </cell>
        </row>
        <row r="45762">
          <cell r="A45762" t="str">
            <v>I0000013459</v>
          </cell>
          <cell r="B45762" t="str">
            <v>CORDAO ORING 2,0 MM</v>
          </cell>
          <cell r="C45762" t="str">
            <v>HIBE</v>
          </cell>
          <cell r="D45762" t="str">
            <v>M</v>
          </cell>
        </row>
        <row r="45763">
          <cell r="A45763" t="str">
            <v>I0000013460</v>
          </cell>
          <cell r="B45763" t="str">
            <v>CORDAO ORING 2,5 MM</v>
          </cell>
          <cell r="C45763" t="str">
            <v>HIBE</v>
          </cell>
          <cell r="D45763" t="str">
            <v>M</v>
          </cell>
        </row>
        <row r="45764">
          <cell r="A45764" t="str">
            <v>I0000013461</v>
          </cell>
          <cell r="B45764" t="str">
            <v>CORDAO ORING 3,0 MM</v>
          </cell>
          <cell r="C45764" t="str">
            <v>HIBE</v>
          </cell>
          <cell r="D45764" t="str">
            <v>M</v>
          </cell>
        </row>
        <row r="45765">
          <cell r="A45765" t="str">
            <v>I0000013462</v>
          </cell>
          <cell r="B45765" t="str">
            <v>CORDAO ORING 4,0 MM</v>
          </cell>
          <cell r="C45765" t="str">
            <v>HIBE</v>
          </cell>
          <cell r="D45765" t="str">
            <v>M</v>
          </cell>
        </row>
        <row r="45766">
          <cell r="A45766" t="str">
            <v>I0000013463</v>
          </cell>
          <cell r="B45766" t="str">
            <v>CORDAO ORING 4,5 MM</v>
          </cell>
          <cell r="C45766" t="str">
            <v>HIBE</v>
          </cell>
          <cell r="D45766" t="str">
            <v>M</v>
          </cell>
        </row>
        <row r="45767">
          <cell r="A45767" t="str">
            <v>I0000013464</v>
          </cell>
          <cell r="B45767" t="str">
            <v>MICRORRETIFICA 3000182 220V</v>
          </cell>
          <cell r="C45767" t="str">
            <v>HIBE</v>
          </cell>
          <cell r="D45767" t="str">
            <v>UN</v>
          </cell>
        </row>
        <row r="45768">
          <cell r="A45768" t="str">
            <v>I0000013465</v>
          </cell>
          <cell r="B45768" t="str">
            <v>BROCA ACO RAPIDO 2,8 MM</v>
          </cell>
          <cell r="C45768" t="str">
            <v>HIBE</v>
          </cell>
          <cell r="D45768" t="str">
            <v>UN</v>
          </cell>
        </row>
        <row r="45769">
          <cell r="A45769" t="str">
            <v>I0000013466</v>
          </cell>
          <cell r="B45769" t="str">
            <v>BROCA ACO RAPIDO 3,8 MM</v>
          </cell>
          <cell r="C45769" t="str">
            <v>HIBE</v>
          </cell>
          <cell r="D45769" t="str">
            <v>UN</v>
          </cell>
        </row>
        <row r="45770">
          <cell r="A45770" t="str">
            <v>I0000013467</v>
          </cell>
          <cell r="B45770" t="str">
            <v>BROCA ACO RAPIDO 4,8 MM</v>
          </cell>
          <cell r="C45770" t="str">
            <v>HIBE</v>
          </cell>
          <cell r="D45770" t="str">
            <v>UN</v>
          </cell>
        </row>
        <row r="45771">
          <cell r="A45771" t="str">
            <v>I0000013468</v>
          </cell>
          <cell r="B45771" t="str">
            <v>BROCA ACO RAPIDO 5,8 MM</v>
          </cell>
          <cell r="C45771" t="str">
            <v>HIBE</v>
          </cell>
          <cell r="D45771" t="str">
            <v>UN</v>
          </cell>
        </row>
        <row r="45772">
          <cell r="A45772" t="str">
            <v>I0000013469</v>
          </cell>
          <cell r="B45772" t="str">
            <v>BROCA ACO RAPIDO 7,8 MM</v>
          </cell>
          <cell r="C45772" t="str">
            <v>HIBE</v>
          </cell>
          <cell r="D45772" t="str">
            <v>UN</v>
          </cell>
        </row>
        <row r="45773">
          <cell r="A45773" t="str">
            <v>I0000013470</v>
          </cell>
          <cell r="B45773" t="str">
            <v>BROCA ACO RAPIDO 9,8 MM</v>
          </cell>
          <cell r="C45773" t="str">
            <v>HIBE</v>
          </cell>
          <cell r="D45773" t="str">
            <v>UN</v>
          </cell>
        </row>
        <row r="45774">
          <cell r="A45774" t="str">
            <v>I0000013471</v>
          </cell>
          <cell r="B45774" t="str">
            <v>BROCA ACO RAPIDO 11,8 MM</v>
          </cell>
          <cell r="C45774" t="str">
            <v>HIBE</v>
          </cell>
          <cell r="D45774" t="str">
            <v>UN</v>
          </cell>
        </row>
        <row r="45775">
          <cell r="A45775" t="str">
            <v>I0000013472</v>
          </cell>
          <cell r="B45775" t="str">
            <v>BROCA ACO RAPIDO 15,8 MM</v>
          </cell>
          <cell r="C45775" t="str">
            <v>HIBE</v>
          </cell>
          <cell r="D45775" t="str">
            <v>UN</v>
          </cell>
        </row>
        <row r="45776">
          <cell r="A45776" t="str">
            <v>I0000013473</v>
          </cell>
          <cell r="B45776" t="str">
            <v>ALARGADOR MANUAL ACO RAPIDO 3,0 MM</v>
          </cell>
          <cell r="C45776" t="str">
            <v>HIBE</v>
          </cell>
          <cell r="D45776" t="str">
            <v>UN</v>
          </cell>
        </row>
        <row r="45777">
          <cell r="A45777" t="str">
            <v>I0000013474</v>
          </cell>
          <cell r="B45777" t="str">
            <v>BACON FATIADO</v>
          </cell>
          <cell r="C45777" t="str">
            <v>HIBE</v>
          </cell>
          <cell r="D45777" t="str">
            <v>UN</v>
          </cell>
        </row>
        <row r="45778">
          <cell r="A45778" t="str">
            <v>I0000013475</v>
          </cell>
          <cell r="B45778" t="str">
            <v>CAMARAO</v>
          </cell>
          <cell r="C45778" t="str">
            <v>HIBE</v>
          </cell>
          <cell r="D45778" t="str">
            <v>UN</v>
          </cell>
        </row>
        <row r="45779">
          <cell r="A45779" t="str">
            <v>I0000013476</v>
          </cell>
          <cell r="B45779" t="str">
            <v>EMPANADO DE FRAGO</v>
          </cell>
          <cell r="C45779" t="str">
            <v>HIBE</v>
          </cell>
          <cell r="D45779" t="str">
            <v>UN</v>
          </cell>
        </row>
        <row r="45780">
          <cell r="A45780" t="str">
            <v>I0000013477</v>
          </cell>
          <cell r="B45780" t="str">
            <v>ALARGADOR MANUAL ACO RAPIDO 4,0 MM</v>
          </cell>
          <cell r="C45780" t="str">
            <v>HIBE</v>
          </cell>
          <cell r="D45780" t="str">
            <v>UN</v>
          </cell>
        </row>
        <row r="45781">
          <cell r="A45781" t="str">
            <v>I0000013478</v>
          </cell>
          <cell r="B45781" t="str">
            <v>ALARGADOR MANUAL ACO RAPIDO 5,0 MM</v>
          </cell>
          <cell r="C45781" t="str">
            <v>HIBE</v>
          </cell>
          <cell r="D45781" t="str">
            <v>UN</v>
          </cell>
        </row>
        <row r="45782">
          <cell r="A45782" t="str">
            <v>I0000013479</v>
          </cell>
          <cell r="B45782" t="str">
            <v>ACO APW RE 8.00X1000.00</v>
          </cell>
          <cell r="C45782" t="str">
            <v>HIBE</v>
          </cell>
          <cell r="D45782" t="str">
            <v>UN</v>
          </cell>
        </row>
        <row r="45783">
          <cell r="A45783" t="str">
            <v>I0000013480</v>
          </cell>
          <cell r="B45783" t="str">
            <v>SELADORA SEMI-AUTOMATICA DE CAIXAS</v>
          </cell>
          <cell r="C45783" t="str">
            <v>DIEN</v>
          </cell>
          <cell r="D45783" t="str">
            <v>UN</v>
          </cell>
        </row>
        <row r="45784">
          <cell r="A45784" t="str">
            <v>I0000013481</v>
          </cell>
          <cell r="B45784" t="str">
            <v>CAIXA TOMADA EM PERFILADO PLASTICA 20A</v>
          </cell>
          <cell r="C45784" t="str">
            <v>HIBE</v>
          </cell>
          <cell r="D45784" t="str">
            <v>UN</v>
          </cell>
        </row>
        <row r="45785">
          <cell r="A45785" t="str">
            <v>I0000013482</v>
          </cell>
          <cell r="B45785" t="str">
            <v>VARA DE TUDO PVC SOLDAVEL 2"/50MM</v>
          </cell>
          <cell r="C45785" t="str">
            <v>HIBE</v>
          </cell>
          <cell r="D45785" t="str">
            <v>UN</v>
          </cell>
        </row>
        <row r="45786">
          <cell r="A45786" t="str">
            <v>I0000013483</v>
          </cell>
          <cell r="B45786" t="str">
            <v>ADAPTADOR PVC SOLDAVEL 2"/50MM</v>
          </cell>
          <cell r="C45786" t="str">
            <v>HIBE</v>
          </cell>
          <cell r="D45786" t="str">
            <v>UN</v>
          </cell>
        </row>
        <row r="45787">
          <cell r="A45787" t="str">
            <v>I0000013484</v>
          </cell>
          <cell r="B45787" t="str">
            <v>LUVA PVC SOLDAVEL 2"/50MM</v>
          </cell>
          <cell r="C45787" t="str">
            <v>HIBE</v>
          </cell>
          <cell r="D45787" t="str">
            <v>UN</v>
          </cell>
        </row>
        <row r="45788">
          <cell r="A45788" t="str">
            <v>I0000013485</v>
          </cell>
          <cell r="B45788" t="str">
            <v>JOELHO PVC SOLDAVEL 2"/50MM</v>
          </cell>
          <cell r="C45788" t="str">
            <v>HIBE</v>
          </cell>
          <cell r="D45788" t="str">
            <v>UN</v>
          </cell>
        </row>
        <row r="45789">
          <cell r="A45789" t="str">
            <v>I0000013486</v>
          </cell>
          <cell r="B45789" t="str">
            <v>CURVA PVC SOLDAVEL 2"/50MM</v>
          </cell>
          <cell r="C45789" t="str">
            <v>HIBE</v>
          </cell>
          <cell r="D45789" t="str">
            <v>UN</v>
          </cell>
        </row>
        <row r="45790">
          <cell r="A45790" t="str">
            <v>I0000013487</v>
          </cell>
          <cell r="B45790" t="str">
            <v>TE PVC SOLDAVEL 2"/50MM</v>
          </cell>
          <cell r="C45790" t="str">
            <v>HIBE</v>
          </cell>
          <cell r="D45790" t="str">
            <v>UN</v>
          </cell>
        </row>
        <row r="45791">
          <cell r="A45791" t="str">
            <v>I0000013488</v>
          </cell>
          <cell r="B45791" t="str">
            <v>ADAPTADOR PVC SOLDAVEL CURTO 1.1/2"50MM</v>
          </cell>
          <cell r="C45791" t="str">
            <v>HIBE</v>
          </cell>
          <cell r="D45791" t="str">
            <v>UN</v>
          </cell>
        </row>
        <row r="45792">
          <cell r="A45792" t="str">
            <v>I0000013489</v>
          </cell>
          <cell r="B45792" t="str">
            <v>CORDA DE SEDA 12MM 1M</v>
          </cell>
          <cell r="C45792" t="str">
            <v>HIBE</v>
          </cell>
          <cell r="D45792" t="str">
            <v>UN</v>
          </cell>
        </row>
        <row r="45793">
          <cell r="A45793" t="str">
            <v>I0000013490</v>
          </cell>
          <cell r="B45793" t="str">
            <v>UNIAO PVC SOLDAVEL 60MM</v>
          </cell>
          <cell r="C45793" t="str">
            <v>HIBE</v>
          </cell>
          <cell r="D45793" t="str">
            <v>UN</v>
          </cell>
        </row>
        <row r="45794">
          <cell r="A45794" t="str">
            <v>I0000013491</v>
          </cell>
          <cell r="B45794" t="str">
            <v>UNIAO PVC SOLDAVEL 50M</v>
          </cell>
          <cell r="C45794" t="str">
            <v>HIBE</v>
          </cell>
          <cell r="D45794" t="str">
            <v>UN</v>
          </cell>
        </row>
        <row r="45795">
          <cell r="A45795" t="str">
            <v>I0000013492</v>
          </cell>
          <cell r="B45795" t="str">
            <v>OCULOS VVISION 300 TRANSPARENTE CA 42718</v>
          </cell>
          <cell r="C45795" t="str">
            <v>HIBE</v>
          </cell>
          <cell r="D45795" t="str">
            <v>UN</v>
          </cell>
        </row>
        <row r="45796">
          <cell r="A45796" t="str">
            <v>I0000013493</v>
          </cell>
          <cell r="B45796" t="str">
            <v>CORREIA DENTADA TORQUE FLEX XPA 1550</v>
          </cell>
          <cell r="C45796" t="str">
            <v>HIBE</v>
          </cell>
          <cell r="D45796" t="str">
            <v>UN</v>
          </cell>
        </row>
        <row r="45797">
          <cell r="A45797" t="str">
            <v>I0000013494</v>
          </cell>
          <cell r="B45797" t="str">
            <v>BOMBONA 100 L</v>
          </cell>
          <cell r="C45797" t="str">
            <v>HIBE</v>
          </cell>
          <cell r="D45797" t="str">
            <v>UN</v>
          </cell>
        </row>
        <row r="45798">
          <cell r="A45798" t="str">
            <v>I0000013495</v>
          </cell>
          <cell r="B45798" t="str">
            <v>CHAVE CATRACA  M-24</v>
          </cell>
          <cell r="C45798" t="str">
            <v>HIBE</v>
          </cell>
          <cell r="D45798" t="str">
            <v>UN</v>
          </cell>
        </row>
        <row r="45799">
          <cell r="A45799" t="str">
            <v>I0000013496</v>
          </cell>
          <cell r="B45799" t="str">
            <v>CHAVE CATRACA  M-30</v>
          </cell>
          <cell r="C45799" t="str">
            <v>HIBE</v>
          </cell>
          <cell r="D45799" t="str">
            <v>UN</v>
          </cell>
        </row>
        <row r="45800">
          <cell r="A45800" t="str">
            <v>I0000013497</v>
          </cell>
          <cell r="B45800" t="str">
            <v>CHAVE CATRACA  M-32</v>
          </cell>
          <cell r="C45800" t="str">
            <v>HIBE</v>
          </cell>
          <cell r="D45800" t="str">
            <v>UN</v>
          </cell>
        </row>
        <row r="45801">
          <cell r="A45801" t="str">
            <v>I0000013498</v>
          </cell>
          <cell r="B45801" t="str">
            <v>OLHAL DE SUSPENCAO M-30</v>
          </cell>
          <cell r="C45801" t="str">
            <v>HIBE</v>
          </cell>
          <cell r="D45801" t="str">
            <v>UN</v>
          </cell>
        </row>
        <row r="45802">
          <cell r="A45802" t="str">
            <v>I0000013499</v>
          </cell>
          <cell r="B45802" t="str">
            <v>AMOSTRA DE IMPRESSOS</v>
          </cell>
          <cell r="C45802" t="str">
            <v>HIBE</v>
          </cell>
          <cell r="D45802" t="str">
            <v>UN</v>
          </cell>
        </row>
        <row r="45803">
          <cell r="A45803" t="str">
            <v>I0000013500</v>
          </cell>
          <cell r="B45803" t="str">
            <v>LONGARINA PORTA PALLET 2,3M 2400KG</v>
          </cell>
          <cell r="C45803" t="str">
            <v>DIEN</v>
          </cell>
          <cell r="D45803" t="str">
            <v>UN</v>
          </cell>
        </row>
        <row r="45804">
          <cell r="A45804" t="str">
            <v>I0000013503</v>
          </cell>
          <cell r="B45804" t="str">
            <v>ADAPTADOR DO MOTOR CARTO - COD 10944S</v>
          </cell>
          <cell r="C45804" t="str">
            <v>HIBE</v>
          </cell>
          <cell r="D45804" t="str">
            <v>UN</v>
          </cell>
        </row>
        <row r="45805">
          <cell r="A45805" t="str">
            <v>I0000013504</v>
          </cell>
          <cell r="B45805" t="str">
            <v>CARREGADOR DE PILHA A AAA / BATERIA 9V</v>
          </cell>
          <cell r="C45805" t="str">
            <v>HIBE</v>
          </cell>
          <cell r="D45805" t="str">
            <v>UN</v>
          </cell>
        </row>
        <row r="45806">
          <cell r="A45806" t="str">
            <v>I0000013505</v>
          </cell>
          <cell r="B45806" t="str">
            <v>AMOSTRA DE EPI</v>
          </cell>
          <cell r="C45806" t="str">
            <v>HIBE</v>
          </cell>
          <cell r="D45806" t="str">
            <v>UN</v>
          </cell>
        </row>
        <row r="45807">
          <cell r="A45807" t="str">
            <v>I0000013506</v>
          </cell>
          <cell r="B45807" t="str">
            <v>DESBOBINADOR SUPORTE P/ FITA DE ARQUEAR</v>
          </cell>
          <cell r="C45807" t="str">
            <v>HIBE</v>
          </cell>
          <cell r="D45807" t="str">
            <v>UN</v>
          </cell>
        </row>
        <row r="45808">
          <cell r="A45808" t="str">
            <v>I0000013507</v>
          </cell>
          <cell r="B45808" t="str">
            <v>ESTRUTURA PORTA PALLET SA231214-1</v>
          </cell>
          <cell r="C45808" t="str">
            <v>DIEN</v>
          </cell>
          <cell r="D45808" t="str">
            <v>UN</v>
          </cell>
        </row>
        <row r="45809">
          <cell r="A45809" t="str">
            <v>I0000013508</v>
          </cell>
          <cell r="B45809" t="str">
            <v>ESTRUTURA PORTA PALLET SA231214-2</v>
          </cell>
          <cell r="C45809" t="str">
            <v>DIEN</v>
          </cell>
          <cell r="D45809" t="str">
            <v>UN</v>
          </cell>
        </row>
        <row r="45810">
          <cell r="A45810" t="str">
            <v>I0000013509</v>
          </cell>
          <cell r="B45810" t="str">
            <v>ESTRUTURA DRIVE IN + PORTA PALETES</v>
          </cell>
          <cell r="C45810" t="str">
            <v>DIEN</v>
          </cell>
          <cell r="D45810" t="str">
            <v>UN</v>
          </cell>
        </row>
        <row r="45811">
          <cell r="A45811" t="str">
            <v>I0000013510</v>
          </cell>
          <cell r="B45811" t="str">
            <v>TALCO INFANTIL</v>
          </cell>
          <cell r="C45811" t="str">
            <v>HIBE</v>
          </cell>
          <cell r="D45811" t="str">
            <v>UN</v>
          </cell>
        </row>
        <row r="45812">
          <cell r="A45812" t="str">
            <v>I0000013514</v>
          </cell>
          <cell r="B45812" t="str">
            <v>DISPLAY EM ACRILICO PARA FERRO DE PASSAR</v>
          </cell>
          <cell r="C45812" t="str">
            <v>HIBE</v>
          </cell>
          <cell r="D45812" t="str">
            <v>UN</v>
          </cell>
        </row>
        <row r="45813">
          <cell r="A45813" t="str">
            <v>I0000013517</v>
          </cell>
          <cell r="B45813" t="str">
            <v>BASE EM ACRILICO FORMATO U - G</v>
          </cell>
          <cell r="C45813" t="str">
            <v>HIBE</v>
          </cell>
          <cell r="D45813" t="str">
            <v>UN</v>
          </cell>
        </row>
        <row r="45814">
          <cell r="A45814" t="str">
            <v>I0000013520</v>
          </cell>
          <cell r="B45814" t="str">
            <v>DISPLAY EM ACRILICO PARA SECADOR CABELO</v>
          </cell>
          <cell r="C45814" t="str">
            <v>HIBE</v>
          </cell>
          <cell r="D45814" t="str">
            <v>UN</v>
          </cell>
        </row>
        <row r="45815">
          <cell r="A45815" t="str">
            <v>I0000013521</v>
          </cell>
          <cell r="B45815" t="str">
            <v>PORTA FOLDER EM ACRILICO</v>
          </cell>
          <cell r="C45815" t="str">
            <v>HIBE</v>
          </cell>
          <cell r="D45815" t="str">
            <v>UN</v>
          </cell>
        </row>
        <row r="45816">
          <cell r="A45816" t="str">
            <v>I0000013524</v>
          </cell>
          <cell r="B45816" t="str">
            <v>DISPLAY EM ACRILICO PARA CHAPINHA</v>
          </cell>
          <cell r="C45816" t="str">
            <v>HIBE</v>
          </cell>
          <cell r="D45816" t="str">
            <v>UN</v>
          </cell>
        </row>
        <row r="45817">
          <cell r="A45817" t="str">
            <v>I0000013526</v>
          </cell>
          <cell r="B45817" t="str">
            <v>VARA DE TUBO PVC SOLDAVEL 1/2" 20MM</v>
          </cell>
          <cell r="C45817" t="str">
            <v>HIBE</v>
          </cell>
          <cell r="D45817" t="str">
            <v>UN</v>
          </cell>
        </row>
        <row r="45818">
          <cell r="A45818" t="str">
            <v>I0000013527</v>
          </cell>
          <cell r="B45818" t="str">
            <v>ADAPTADOR PVC SOLDAVEL 1/2" 20MM</v>
          </cell>
          <cell r="C45818" t="str">
            <v>HIBE</v>
          </cell>
          <cell r="D45818" t="str">
            <v>UN</v>
          </cell>
        </row>
        <row r="45819">
          <cell r="A45819" t="str">
            <v>I0000013528</v>
          </cell>
          <cell r="B45819" t="str">
            <v>LUVA PVC SOLDAVEL 1/2" 20MM</v>
          </cell>
          <cell r="C45819" t="str">
            <v>HIBE</v>
          </cell>
          <cell r="D45819" t="str">
            <v>UN</v>
          </cell>
        </row>
        <row r="45820">
          <cell r="A45820" t="str">
            <v>I0000013529</v>
          </cell>
          <cell r="B45820" t="str">
            <v>JOELHO PVC SOLDAVEL 1/2" 20MM</v>
          </cell>
          <cell r="C45820" t="str">
            <v>HIBE</v>
          </cell>
          <cell r="D45820" t="str">
            <v>UN</v>
          </cell>
        </row>
        <row r="45821">
          <cell r="A45821" t="str">
            <v>I0000013530</v>
          </cell>
          <cell r="B45821" t="str">
            <v>CURVA PVC SOLDAVEL 1/2" 20MM</v>
          </cell>
          <cell r="C45821" t="str">
            <v>HIBE</v>
          </cell>
          <cell r="D45821" t="str">
            <v>UN</v>
          </cell>
        </row>
        <row r="45822">
          <cell r="A45822" t="str">
            <v>I0000013531</v>
          </cell>
          <cell r="B45822" t="str">
            <v>TE PVC SOLDAVEL 1/2" 20MM</v>
          </cell>
          <cell r="C45822" t="str">
            <v>HIBE</v>
          </cell>
          <cell r="D45822" t="str">
            <v>UN</v>
          </cell>
        </row>
        <row r="45823">
          <cell r="A45823" t="str">
            <v>I0000013532</v>
          </cell>
          <cell r="B45823" t="str">
            <v>ADAPTADOR PVC SOLDAVEL CURTO 1/2" 20MM</v>
          </cell>
          <cell r="C45823" t="str">
            <v>HIBE</v>
          </cell>
          <cell r="D45823" t="str">
            <v>UN</v>
          </cell>
        </row>
        <row r="45824">
          <cell r="A45824" t="str">
            <v>I0000013533</v>
          </cell>
          <cell r="B45824" t="str">
            <v>UNIAO PVC ROSCAVEL 1/2" 20MM</v>
          </cell>
          <cell r="C45824" t="str">
            <v>HIBE</v>
          </cell>
          <cell r="D45824" t="str">
            <v>UN</v>
          </cell>
        </row>
        <row r="45825">
          <cell r="A45825" t="str">
            <v>I0000013534</v>
          </cell>
          <cell r="B45825" t="str">
            <v>UNIAO PVC SOLDAVEL 1/2" 20MM</v>
          </cell>
          <cell r="C45825" t="str">
            <v>HIBE</v>
          </cell>
          <cell r="D45825" t="str">
            <v>UN</v>
          </cell>
        </row>
        <row r="45826">
          <cell r="A45826" t="str">
            <v>I0000013535</v>
          </cell>
          <cell r="B45826" t="str">
            <v>VARA DE TUDO PVC SOLDAVEL 3/4" 25MM</v>
          </cell>
          <cell r="C45826" t="str">
            <v>HIBE</v>
          </cell>
          <cell r="D45826" t="str">
            <v>UN</v>
          </cell>
        </row>
        <row r="45827">
          <cell r="A45827" t="str">
            <v>I0000013536</v>
          </cell>
          <cell r="B45827" t="str">
            <v>ADAPTADOR PVC SOLDAVEL 3/4" 25MM</v>
          </cell>
          <cell r="C45827" t="str">
            <v>HIBE</v>
          </cell>
          <cell r="D45827" t="str">
            <v>UN</v>
          </cell>
        </row>
        <row r="45828">
          <cell r="A45828" t="str">
            <v>I0000013537</v>
          </cell>
          <cell r="B45828" t="str">
            <v>LUVA PVC SOLDAVEL 3/4" 25MM</v>
          </cell>
          <cell r="C45828" t="str">
            <v>HIBE</v>
          </cell>
          <cell r="D45828" t="str">
            <v>UN</v>
          </cell>
        </row>
        <row r="45829">
          <cell r="A45829" t="str">
            <v>I0000013538</v>
          </cell>
          <cell r="B45829" t="str">
            <v>JOELHO PVC SOLDAVEL 3/4" 25MM</v>
          </cell>
          <cell r="C45829" t="str">
            <v>HIBE</v>
          </cell>
          <cell r="D45829" t="str">
            <v>UN</v>
          </cell>
        </row>
        <row r="45830">
          <cell r="A45830" t="str">
            <v>I0000013539</v>
          </cell>
          <cell r="B45830" t="str">
            <v>CURVA PVC SOLDAVEL 3/4" 25MM</v>
          </cell>
          <cell r="C45830" t="str">
            <v>HIBE</v>
          </cell>
          <cell r="D45830" t="str">
            <v>UN</v>
          </cell>
        </row>
        <row r="45831">
          <cell r="A45831" t="str">
            <v>I0000013540</v>
          </cell>
          <cell r="B45831" t="str">
            <v>TE PVC SOLDAVEL 3/4" 25MM</v>
          </cell>
          <cell r="C45831" t="str">
            <v>HIBE</v>
          </cell>
          <cell r="D45831" t="str">
            <v>UN</v>
          </cell>
        </row>
        <row r="45832">
          <cell r="A45832" t="str">
            <v>I0000013541</v>
          </cell>
          <cell r="B45832" t="str">
            <v>ADAPTADOR PVC SOLDAVEL CURTO 3/4" 25MM</v>
          </cell>
          <cell r="C45832" t="str">
            <v>HIBE</v>
          </cell>
          <cell r="D45832" t="str">
            <v>UN</v>
          </cell>
        </row>
        <row r="45833">
          <cell r="A45833" t="str">
            <v>I0000013542</v>
          </cell>
          <cell r="B45833" t="str">
            <v>UNIAO PVC ROSCAVEL 3/4" 25MM</v>
          </cell>
          <cell r="C45833" t="str">
            <v>HIBE</v>
          </cell>
          <cell r="D45833" t="str">
            <v>UN</v>
          </cell>
        </row>
        <row r="45834">
          <cell r="A45834" t="str">
            <v>I0000013543</v>
          </cell>
          <cell r="B45834" t="str">
            <v>UNIAO PVC SOLDAVEL 3/4" 25MM</v>
          </cell>
          <cell r="C45834" t="str">
            <v>HIBE</v>
          </cell>
          <cell r="D45834" t="str">
            <v>UN</v>
          </cell>
        </row>
        <row r="45835">
          <cell r="A45835" t="str">
            <v>I0000013544</v>
          </cell>
          <cell r="B45835" t="str">
            <v>VARA DE TUDO PVC SOLDAVEL 1" 32MM</v>
          </cell>
          <cell r="C45835" t="str">
            <v>HIBE</v>
          </cell>
          <cell r="D45835" t="str">
            <v>UN</v>
          </cell>
        </row>
        <row r="45836">
          <cell r="A45836" t="str">
            <v>I0000013545</v>
          </cell>
          <cell r="B45836" t="str">
            <v>ADAPTADOR PVC SOLDAVEL 1" 32MM</v>
          </cell>
          <cell r="C45836" t="str">
            <v>HIBE</v>
          </cell>
          <cell r="D45836" t="str">
            <v>UN</v>
          </cell>
        </row>
        <row r="45837">
          <cell r="A45837" t="str">
            <v>I0000013546</v>
          </cell>
          <cell r="B45837" t="str">
            <v>LUVA PVC SOLDAVEL 1" 32MM</v>
          </cell>
          <cell r="C45837" t="str">
            <v>HIBE</v>
          </cell>
          <cell r="D45837" t="str">
            <v>UN</v>
          </cell>
        </row>
        <row r="45838">
          <cell r="A45838" t="str">
            <v>I0000013547</v>
          </cell>
          <cell r="B45838" t="str">
            <v>JOELHO PVC SOLDAVEL 1" 32MM</v>
          </cell>
          <cell r="C45838" t="str">
            <v>HIBE</v>
          </cell>
          <cell r="D45838" t="str">
            <v>UN</v>
          </cell>
        </row>
        <row r="45839">
          <cell r="A45839" t="str">
            <v>I0000013548</v>
          </cell>
          <cell r="B45839" t="str">
            <v>CURVA PVC SOLDAVEL 1" 32MM</v>
          </cell>
          <cell r="C45839" t="str">
            <v>HIBE</v>
          </cell>
          <cell r="D45839" t="str">
            <v>UN</v>
          </cell>
        </row>
        <row r="45840">
          <cell r="A45840" t="str">
            <v>I0000013549</v>
          </cell>
          <cell r="B45840" t="str">
            <v>TE PVC SOLDAVEL 1" 32MM</v>
          </cell>
          <cell r="C45840" t="str">
            <v>HIBE</v>
          </cell>
          <cell r="D45840" t="str">
            <v>UN</v>
          </cell>
        </row>
        <row r="45841">
          <cell r="A45841" t="str">
            <v>I0000013550</v>
          </cell>
          <cell r="B45841" t="str">
            <v>ADAPTADOR PVC SOLDAVEL CURTO 1" 32MM</v>
          </cell>
          <cell r="C45841" t="str">
            <v>HIBE</v>
          </cell>
          <cell r="D45841" t="str">
            <v>UN</v>
          </cell>
        </row>
        <row r="45842">
          <cell r="A45842" t="str">
            <v>I0000013551</v>
          </cell>
          <cell r="B45842" t="str">
            <v>UNIAO PVC ROSCAVEL 1" 32MM</v>
          </cell>
          <cell r="C45842" t="str">
            <v>HIBE</v>
          </cell>
          <cell r="D45842" t="str">
            <v>UN</v>
          </cell>
        </row>
        <row r="45843">
          <cell r="A45843" t="str">
            <v>I0000013552</v>
          </cell>
          <cell r="B45843" t="str">
            <v>UNIAO PVC SOLDAVEL 1" 32MM</v>
          </cell>
          <cell r="C45843" t="str">
            <v>HIBE</v>
          </cell>
          <cell r="D45843" t="str">
            <v>UN</v>
          </cell>
        </row>
        <row r="45844">
          <cell r="A45844" t="str">
            <v>I0000013553</v>
          </cell>
          <cell r="B45844" t="str">
            <v>VARA DE TUDO PVC SOLDAVEL 1.1/4" 40MM</v>
          </cell>
          <cell r="C45844" t="str">
            <v>HIBE</v>
          </cell>
          <cell r="D45844" t="str">
            <v>UN</v>
          </cell>
        </row>
        <row r="45845">
          <cell r="A45845" t="str">
            <v>I0000013554</v>
          </cell>
          <cell r="B45845" t="str">
            <v>ADAPTADOR PVC SOLDAVEL 1.1/4" 40MM</v>
          </cell>
          <cell r="C45845" t="str">
            <v>HIBE</v>
          </cell>
          <cell r="D45845" t="str">
            <v>UN</v>
          </cell>
        </row>
        <row r="45846">
          <cell r="A45846" t="str">
            <v>I0000013555</v>
          </cell>
          <cell r="B45846" t="str">
            <v>LUVA PVC SOLDAVEL 1.1/4" 40MM</v>
          </cell>
          <cell r="C45846" t="str">
            <v>HIBE</v>
          </cell>
          <cell r="D45846" t="str">
            <v>UN</v>
          </cell>
        </row>
        <row r="45847">
          <cell r="A45847" t="str">
            <v>I0000013556</v>
          </cell>
          <cell r="B45847" t="str">
            <v>JOELHO PVC SOLDAVEL 1.1/4" 40MM</v>
          </cell>
          <cell r="C45847" t="str">
            <v>HIBE</v>
          </cell>
          <cell r="D45847" t="str">
            <v>UN</v>
          </cell>
        </row>
        <row r="45848">
          <cell r="A45848" t="str">
            <v>I0000013557</v>
          </cell>
          <cell r="B45848" t="str">
            <v>CURVA PVC SOLDAVEL 1.1/4" 40MM</v>
          </cell>
          <cell r="C45848" t="str">
            <v>HIBE</v>
          </cell>
          <cell r="D45848" t="str">
            <v>UN</v>
          </cell>
        </row>
        <row r="45849">
          <cell r="A45849" t="str">
            <v>I0000013558</v>
          </cell>
          <cell r="B45849" t="str">
            <v>TE PVC SOLDAVEL 1.1/4" 40MM</v>
          </cell>
          <cell r="C45849" t="str">
            <v>HIBE</v>
          </cell>
          <cell r="D45849" t="str">
            <v>UN</v>
          </cell>
        </row>
        <row r="45850">
          <cell r="A45850" t="str">
            <v>I0000013559</v>
          </cell>
          <cell r="B45850" t="str">
            <v>ADAPTADOR SOLDAVEL CURTO 1.1/4" 40MM</v>
          </cell>
          <cell r="C45850" t="str">
            <v>HIBE</v>
          </cell>
          <cell r="D45850" t="str">
            <v>UN</v>
          </cell>
        </row>
        <row r="45851">
          <cell r="A45851" t="str">
            <v>I0000013560</v>
          </cell>
          <cell r="B45851" t="str">
            <v>UNIAO PVC ROSCAVEL 1.1/4" 40MM</v>
          </cell>
          <cell r="C45851" t="str">
            <v>HIBE</v>
          </cell>
          <cell r="D45851" t="str">
            <v>UN</v>
          </cell>
        </row>
        <row r="45852">
          <cell r="A45852" t="str">
            <v>I0000013561</v>
          </cell>
          <cell r="B45852" t="str">
            <v>UNIAO PVC SOLDAVEL 1.1/4" 40MM</v>
          </cell>
          <cell r="C45852" t="str">
            <v>HIBE</v>
          </cell>
          <cell r="D45852" t="str">
            <v>UN</v>
          </cell>
        </row>
        <row r="45853">
          <cell r="A45853" t="str">
            <v>I0000013562</v>
          </cell>
          <cell r="B45853" t="str">
            <v>VALVULA ESFERICA 1.1/4" 40MM</v>
          </cell>
          <cell r="C45853" t="str">
            <v>HIBE</v>
          </cell>
          <cell r="D45853" t="str">
            <v>UN</v>
          </cell>
        </row>
        <row r="45854">
          <cell r="A45854" t="str">
            <v>I0000013563</v>
          </cell>
          <cell r="B45854" t="str">
            <v>VALVULA ESFERICA 2" 50MM</v>
          </cell>
          <cell r="C45854" t="str">
            <v>HIBE</v>
          </cell>
          <cell r="D45854" t="str">
            <v>UN</v>
          </cell>
        </row>
        <row r="45855">
          <cell r="A45855" t="str">
            <v>I0000013564</v>
          </cell>
          <cell r="B45855" t="str">
            <v>ADAPTADOR CURTO PVC 50/40MM</v>
          </cell>
          <cell r="C45855" t="str">
            <v>HIBE</v>
          </cell>
          <cell r="D45855" t="str">
            <v>UN</v>
          </cell>
        </row>
        <row r="45856">
          <cell r="A45856" t="str">
            <v>I0000013565</v>
          </cell>
          <cell r="B45856" t="str">
            <v>REDUCAO PVC 1.1/2X1.1/4"  50/40MM</v>
          </cell>
          <cell r="C45856" t="str">
            <v>HIBE</v>
          </cell>
          <cell r="D45856" t="str">
            <v>UN</v>
          </cell>
        </row>
        <row r="45857">
          <cell r="A45857" t="str">
            <v>I0000013566</v>
          </cell>
          <cell r="B45857" t="str">
            <v>JOGO BROCAS ESCALONADA HSS3A/20MM</v>
          </cell>
          <cell r="C45857" t="str">
            <v>HIBE</v>
          </cell>
          <cell r="D45857" t="str">
            <v>UN</v>
          </cell>
        </row>
        <row r="45858">
          <cell r="A45858" t="str">
            <v>I0000013567</v>
          </cell>
          <cell r="B45858" t="str">
            <v>REBOLO RETO 6X3/4 DESBASTE AFIACAO</v>
          </cell>
          <cell r="C45858" t="str">
            <v>HIBE</v>
          </cell>
          <cell r="D45858" t="str">
            <v>UN</v>
          </cell>
        </row>
        <row r="45859">
          <cell r="A45859" t="str">
            <v>I0000013568</v>
          </cell>
          <cell r="B45859" t="str">
            <v>ETIQ  ATENCAO  TRAVA DE SEGURANCA TAMPA</v>
          </cell>
          <cell r="C45859" t="str">
            <v>HIBE</v>
          </cell>
          <cell r="D45859" t="str">
            <v>UN</v>
          </cell>
        </row>
        <row r="45860">
          <cell r="A45860" t="str">
            <v>I0000013569</v>
          </cell>
          <cell r="B45860" t="str">
            <v>ETIQ  ATENCAO TRAVA DE SEGURANCA JARRA</v>
          </cell>
          <cell r="C45860" t="str">
            <v>HIBE</v>
          </cell>
          <cell r="D45860" t="str">
            <v>UN</v>
          </cell>
        </row>
        <row r="45861">
          <cell r="A45861" t="str">
            <v>I0000013570</v>
          </cell>
          <cell r="B45861" t="str">
            <v>JOGO DE CALIBRES DE CAIXAS (EMBALAGEM)</v>
          </cell>
          <cell r="C45861" t="str">
            <v>HIBE</v>
          </cell>
          <cell r="D45861" t="str">
            <v>UN</v>
          </cell>
        </row>
        <row r="45862">
          <cell r="A45862" t="str">
            <v>I0000013571</v>
          </cell>
          <cell r="B45862" t="str">
            <v>LAMPADA HALOGENA 24V 150W</v>
          </cell>
          <cell r="C45862" t="str">
            <v>HIBE</v>
          </cell>
          <cell r="D45862" t="str">
            <v>UN</v>
          </cell>
        </row>
        <row r="45863">
          <cell r="A45863" t="str">
            <v>I0000013572</v>
          </cell>
          <cell r="B45863" t="str">
            <v>PARAFUSO SEXTAVADO 3/8 X 1 1/2" INOX</v>
          </cell>
          <cell r="C45863" t="str">
            <v>HIBE</v>
          </cell>
          <cell r="D45863" t="str">
            <v>UN</v>
          </cell>
        </row>
        <row r="45864">
          <cell r="A45864" t="str">
            <v>I0000013573</v>
          </cell>
          <cell r="B45864" t="str">
            <v>PORCA 3/8" INOX</v>
          </cell>
          <cell r="C45864" t="str">
            <v>HIBE</v>
          </cell>
          <cell r="D45864" t="str">
            <v>UN</v>
          </cell>
        </row>
        <row r="45865">
          <cell r="A45865" t="str">
            <v>I0000013574</v>
          </cell>
          <cell r="B45865" t="str">
            <v>CONTATOR TRI 40A 220VCA 50/60HZ 1NA+1NF</v>
          </cell>
          <cell r="C45865" t="str">
            <v>HIBE</v>
          </cell>
          <cell r="D45865" t="str">
            <v>UN</v>
          </cell>
        </row>
        <row r="45866">
          <cell r="A45866" t="str">
            <v>I0000013575</v>
          </cell>
          <cell r="B45866" t="str">
            <v>MODULO DRIVE - SINAMICS 340</v>
          </cell>
          <cell r="C45866" t="str">
            <v>HIBE</v>
          </cell>
          <cell r="D45866" t="str">
            <v>UN</v>
          </cell>
        </row>
        <row r="45867">
          <cell r="A45867" t="str">
            <v>I0000013576</v>
          </cell>
          <cell r="B45867" t="str">
            <v>DELL MEM - 8GB  1RX8 DDR4 SODIMM 3200MHz</v>
          </cell>
          <cell r="C45867" t="str">
            <v>HIBE</v>
          </cell>
          <cell r="D45867" t="str">
            <v>UN</v>
          </cell>
        </row>
        <row r="45868">
          <cell r="A45868" t="str">
            <v>I0000013577</v>
          </cell>
          <cell r="B45868" t="str">
            <v>SAPATOS DE REMO TAM. 47 (EUR)</v>
          </cell>
          <cell r="C45868" t="str">
            <v>HIBE</v>
          </cell>
          <cell r="D45868" t="str">
            <v>UN</v>
          </cell>
        </row>
        <row r="45869">
          <cell r="A45869" t="str">
            <v>I0000013578</v>
          </cell>
          <cell r="B45869" t="str">
            <v>SAPATOS DE REMO TAM. 48 (EUR)</v>
          </cell>
          <cell r="C45869" t="str">
            <v>HIBE</v>
          </cell>
          <cell r="D45869" t="str">
            <v>UN</v>
          </cell>
        </row>
        <row r="45870">
          <cell r="A45870" t="str">
            <v>I0000013580</v>
          </cell>
          <cell r="B45870" t="str">
            <v>PUDC 100 X 40 X 2,00 MM 6M SIMPLES</v>
          </cell>
          <cell r="C45870" t="str">
            <v>HIBE</v>
          </cell>
          <cell r="D45870" t="str">
            <v>KG</v>
          </cell>
        </row>
        <row r="45871">
          <cell r="A45871" t="str">
            <v>I0000013586</v>
          </cell>
          <cell r="B45871" t="str">
            <v>ANEL 150MM</v>
          </cell>
          <cell r="C45871" t="str">
            <v>HIBE</v>
          </cell>
          <cell r="D45871" t="str">
            <v>UN</v>
          </cell>
        </row>
        <row r="45872">
          <cell r="A45872" t="str">
            <v>I0000013588</v>
          </cell>
          <cell r="B45872" t="str">
            <v>PALETEIRA MANUAL TK20  (1150 X 680) 2T</v>
          </cell>
          <cell r="C45872" t="str">
            <v>DIEN</v>
          </cell>
          <cell r="D45872" t="str">
            <v>UN</v>
          </cell>
        </row>
        <row r="45873">
          <cell r="A45873" t="str">
            <v>I0000013589</v>
          </cell>
          <cell r="B45873" t="str">
            <v>MOTOR PARA ALIMENTADOR SAL-430</v>
          </cell>
          <cell r="C45873" t="str">
            <v>HIBE</v>
          </cell>
          <cell r="D45873" t="str">
            <v>UN</v>
          </cell>
        </row>
        <row r="45874">
          <cell r="A45874" t="str">
            <v>I0000013590</v>
          </cell>
          <cell r="B45874" t="str">
            <v>INTERRUPTOR RX50 - COD: 503037</v>
          </cell>
          <cell r="C45874" t="str">
            <v>HIBE</v>
          </cell>
          <cell r="D45874" t="str">
            <v>UN</v>
          </cell>
        </row>
        <row r="45875">
          <cell r="A45875" t="str">
            <v>I0000013591</v>
          </cell>
          <cell r="B45875" t="str">
            <v>TAMPA DE BORRACHA RX50 - COD: 376997</v>
          </cell>
          <cell r="C45875" t="str">
            <v>HIBE</v>
          </cell>
          <cell r="D45875" t="str">
            <v>UN</v>
          </cell>
        </row>
        <row r="45876">
          <cell r="A45876" t="str">
            <v>I0000013592</v>
          </cell>
          <cell r="B45876" t="str">
            <v>LICENCA DE SOFTWARE CIMATRON FER</v>
          </cell>
          <cell r="C45876" t="str">
            <v>SERV</v>
          </cell>
          <cell r="D45876" t="str">
            <v>UN</v>
          </cell>
        </row>
        <row r="45877">
          <cell r="A45877" t="str">
            <v>I0000013593</v>
          </cell>
          <cell r="B45877" t="str">
            <v>PONTA MONTADA ROSA B41 ø 1/8''</v>
          </cell>
          <cell r="C45877" t="str">
            <v>HIBE</v>
          </cell>
          <cell r="D45877" t="str">
            <v>UN</v>
          </cell>
        </row>
        <row r="45878">
          <cell r="A45878" t="str">
            <v>I0000013594</v>
          </cell>
          <cell r="B45878" t="str">
            <v>PONTA MONTADA ROSA B42 ø 1/8''</v>
          </cell>
          <cell r="C45878" t="str">
            <v>HIBE</v>
          </cell>
          <cell r="D45878" t="str">
            <v>UN</v>
          </cell>
        </row>
        <row r="45879">
          <cell r="A45879" t="str">
            <v>I0000013595</v>
          </cell>
          <cell r="B45879" t="str">
            <v>PONTA MONTADA ROSA B71 ø 1/8''</v>
          </cell>
          <cell r="C45879" t="str">
            <v>HIBE</v>
          </cell>
          <cell r="D45879" t="str">
            <v>UN</v>
          </cell>
        </row>
        <row r="45880">
          <cell r="A45880" t="str">
            <v>I0000013596</v>
          </cell>
          <cell r="B45880" t="str">
            <v>PONTA MONTADA ROSA C177 ø 1/8''</v>
          </cell>
          <cell r="C45880" t="str">
            <v>HIBE</v>
          </cell>
          <cell r="D45880" t="str">
            <v>UN</v>
          </cell>
        </row>
        <row r="45881">
          <cell r="A45881" t="str">
            <v>I0000013597</v>
          </cell>
          <cell r="B45881" t="str">
            <v>CANALETA PVC 20X10X2000 C/ DUPLA FACE</v>
          </cell>
          <cell r="C45881" t="str">
            <v>HIBE</v>
          </cell>
          <cell r="D45881" t="str">
            <v>UN</v>
          </cell>
        </row>
        <row r="45882">
          <cell r="A45882" t="str">
            <v>I0000013598</v>
          </cell>
          <cell r="B45882" t="str">
            <v>VENTILADOR C/ FILTRO 230V CNC - S19981</v>
          </cell>
          <cell r="C45882" t="str">
            <v>HIBE</v>
          </cell>
          <cell r="D45882" t="str">
            <v>UN</v>
          </cell>
        </row>
        <row r="45883">
          <cell r="A45883" t="str">
            <v>I0000013599</v>
          </cell>
          <cell r="B45883" t="str">
            <v>MOTOR P/ SECADOR SHD 50-EB 220V</v>
          </cell>
          <cell r="C45883" t="str">
            <v>HIBE</v>
          </cell>
          <cell r="D45883" t="str">
            <v>UN</v>
          </cell>
        </row>
        <row r="45884">
          <cell r="A45884" t="str">
            <v>I0000013600</v>
          </cell>
          <cell r="B45884" t="str">
            <v>OLEO TEXACO HIDRAULICO HD 68 20 LTS</v>
          </cell>
          <cell r="C45884" t="str">
            <v>HIBE</v>
          </cell>
          <cell r="D45884" t="str">
            <v>UN</v>
          </cell>
        </row>
        <row r="45885">
          <cell r="A45885" t="str">
            <v>I0000013601</v>
          </cell>
          <cell r="B45885" t="str">
            <v>OLEO TEXACO HIDRAULICO HD 68 200 LTS</v>
          </cell>
          <cell r="C45885" t="str">
            <v>HIBE</v>
          </cell>
          <cell r="D45885" t="str">
            <v>UN</v>
          </cell>
        </row>
        <row r="45886">
          <cell r="A45886" t="str">
            <v>I0000013602</v>
          </cell>
          <cell r="B45886" t="str">
            <v>MOLDE AFN-40 8 CAVIDADES</v>
          </cell>
          <cell r="C45886" t="str">
            <v>DIEN</v>
          </cell>
          <cell r="D45886" t="str">
            <v>UN</v>
          </cell>
        </row>
        <row r="45887">
          <cell r="A45887" t="str">
            <v>I0000013603</v>
          </cell>
          <cell r="B45887" t="str">
            <v>INJETOR PARA EPS</v>
          </cell>
          <cell r="C45887" t="str">
            <v>HIBE</v>
          </cell>
          <cell r="D45887" t="str">
            <v>UN</v>
          </cell>
        </row>
        <row r="45888">
          <cell r="A45888" t="str">
            <v>I0000013604</v>
          </cell>
          <cell r="B45888" t="str">
            <v>CABO PP 3 VIAS X 2,5MM</v>
          </cell>
          <cell r="C45888" t="str">
            <v>HIBE</v>
          </cell>
          <cell r="D45888" t="str">
            <v>M</v>
          </cell>
        </row>
        <row r="45889">
          <cell r="A45889" t="str">
            <v>I0000013605</v>
          </cell>
          <cell r="B45889" t="str">
            <v>LUMINARIA TUBULAR SLIM 18W</v>
          </cell>
          <cell r="C45889" t="str">
            <v>HIBE</v>
          </cell>
          <cell r="D45889" t="str">
            <v>UN</v>
          </cell>
        </row>
        <row r="45890">
          <cell r="A45890" t="str">
            <v>I0000013606</v>
          </cell>
          <cell r="B45890" t="str">
            <v>INTERRUPTOR SIMPLES CAIXA SOBREPOR</v>
          </cell>
          <cell r="C45890" t="str">
            <v>HIBE</v>
          </cell>
          <cell r="D45890" t="str">
            <v>UN</v>
          </cell>
        </row>
        <row r="45891">
          <cell r="A45891" t="str">
            <v>I0000013607</v>
          </cell>
          <cell r="B45891" t="str">
            <v>CANALETA PVC 20X20X2000MM C/ DUPLA FACE</v>
          </cell>
          <cell r="C45891" t="str">
            <v>HIBE</v>
          </cell>
          <cell r="D45891" t="str">
            <v>UN</v>
          </cell>
        </row>
        <row r="45892">
          <cell r="A45892" t="str">
            <v>I0000013608</v>
          </cell>
          <cell r="B45892" t="str">
            <v>ALCA SUPERIOR PC/ABS PT BBS-01-B</v>
          </cell>
          <cell r="C45892" t="str">
            <v>HIBE</v>
          </cell>
          <cell r="D45892" t="str">
            <v>UN</v>
          </cell>
        </row>
        <row r="45893">
          <cell r="A45893" t="str">
            <v>I0000013609</v>
          </cell>
          <cell r="B45893" t="str">
            <v>ALCA INFERIOR C BORRA PC/ABS PT BBS-01-B</v>
          </cell>
          <cell r="C45893" t="str">
            <v>HIBE</v>
          </cell>
          <cell r="D45893" t="str">
            <v>UN</v>
          </cell>
        </row>
        <row r="45894">
          <cell r="A45894" t="str">
            <v>I0000013610</v>
          </cell>
          <cell r="B45894" t="str">
            <v>PIZZA FRANGO C/ CATUPIRY 460G</v>
          </cell>
          <cell r="C45894" t="str">
            <v>HIBE</v>
          </cell>
          <cell r="D45894" t="str">
            <v>UN</v>
          </cell>
        </row>
        <row r="45895">
          <cell r="A45895" t="str">
            <v>I0000013612</v>
          </cell>
          <cell r="B45895" t="str">
            <v>CABO FLEXIVEL 95MM</v>
          </cell>
          <cell r="C45895" t="str">
            <v>HIBE</v>
          </cell>
          <cell r="D45895" t="str">
            <v>UN</v>
          </cell>
        </row>
        <row r="45896">
          <cell r="A45896" t="str">
            <v>I0000013613</v>
          </cell>
          <cell r="B45896" t="str">
            <v>AMOSTRA DE CAMARA COOKTOP</v>
          </cell>
          <cell r="C45896" t="str">
            <v>HIBE</v>
          </cell>
          <cell r="D45896" t="str">
            <v>UN</v>
          </cell>
        </row>
        <row r="45897">
          <cell r="A45897" t="str">
            <v>I0000013614</v>
          </cell>
          <cell r="B45897" t="str">
            <v>CHAPA ACRILICO TRANSP. 5MM 70X49</v>
          </cell>
          <cell r="C45897" t="str">
            <v>HIBE</v>
          </cell>
          <cell r="D45897" t="str">
            <v>UN</v>
          </cell>
        </row>
        <row r="45898">
          <cell r="A45898" t="str">
            <v>I0000013615</v>
          </cell>
          <cell r="B45898" t="str">
            <v>COLA DE CONTATO P/ SAPATEIRO 1KG</v>
          </cell>
          <cell r="C45898" t="str">
            <v>HIBE</v>
          </cell>
          <cell r="D45898" t="str">
            <v>UN</v>
          </cell>
        </row>
        <row r="45899">
          <cell r="A45899" t="str">
            <v>I0000013616</v>
          </cell>
          <cell r="B45899" t="str">
            <v>BOBINA TERMICA 80X40</v>
          </cell>
          <cell r="C45899" t="str">
            <v>HIBE</v>
          </cell>
          <cell r="D45899" t="str">
            <v>UN</v>
          </cell>
        </row>
        <row r="45900">
          <cell r="A45900" t="str">
            <v>I0000013617</v>
          </cell>
          <cell r="B45900" t="str">
            <v>VERGALHAO CA50 12,50MM RET 12M FX 2000KG</v>
          </cell>
          <cell r="C45900" t="str">
            <v>HIBE</v>
          </cell>
          <cell r="D45900" t="str">
            <v>KG</v>
          </cell>
        </row>
        <row r="45901">
          <cell r="A45901" t="str">
            <v>I0000013618</v>
          </cell>
          <cell r="B45901" t="str">
            <v>DIVISORIA BIPOLIDA 2,00X100</v>
          </cell>
          <cell r="C45901" t="str">
            <v>HIBE</v>
          </cell>
          <cell r="D45901" t="str">
            <v>M2</v>
          </cell>
        </row>
        <row r="45902">
          <cell r="A45902" t="str">
            <v>I0000013619</v>
          </cell>
          <cell r="B45902" t="str">
            <v>MANGUEIRA SUCCAO AZUL 1.1/2"</v>
          </cell>
          <cell r="C45902" t="str">
            <v>HIBE</v>
          </cell>
          <cell r="D45902" t="str">
            <v>UN</v>
          </cell>
        </row>
        <row r="45903">
          <cell r="A45903" t="str">
            <v>I0000013620</v>
          </cell>
          <cell r="B45903" t="str">
            <v>ABRAC. REGULAVEL 9MM, 38 A 51MM</v>
          </cell>
          <cell r="C45903" t="str">
            <v>HIBE</v>
          </cell>
          <cell r="D45903" t="str">
            <v>UN</v>
          </cell>
        </row>
        <row r="45904">
          <cell r="A45904" t="str">
            <v>I0000013623</v>
          </cell>
          <cell r="B45904" t="str">
            <v>BERCO DE MONTAGEM PAREDE METALICA</v>
          </cell>
          <cell r="C45904" t="str">
            <v>HIBE</v>
          </cell>
          <cell r="D45904" t="str">
            <v>UN</v>
          </cell>
        </row>
        <row r="45905">
          <cell r="A45905" t="str">
            <v>I0000013624</v>
          </cell>
          <cell r="B45905" t="str">
            <v>BERCO DE FIXACAO DA BASE</v>
          </cell>
          <cell r="C45905" t="str">
            <v>HIBE</v>
          </cell>
          <cell r="D45905" t="str">
            <v>UN</v>
          </cell>
        </row>
        <row r="45906">
          <cell r="A45906" t="str">
            <v>I0000013625</v>
          </cell>
          <cell r="B45906" t="str">
            <v>BERCO DE FIXACAO DA HELICE</v>
          </cell>
          <cell r="C45906" t="str">
            <v>HIBE</v>
          </cell>
          <cell r="D45906" t="str">
            <v>UN</v>
          </cell>
        </row>
        <row r="45907">
          <cell r="A45907" t="str">
            <v>I0000013626</v>
          </cell>
          <cell r="B45907" t="str">
            <v>BERCO PASSA NAO PASSA HELICE MAIOR</v>
          </cell>
          <cell r="C45907" t="str">
            <v>HIBE</v>
          </cell>
          <cell r="D45907" t="str">
            <v>UN</v>
          </cell>
        </row>
        <row r="45908">
          <cell r="A45908" t="str">
            <v>I0000013627</v>
          </cell>
          <cell r="B45908" t="str">
            <v>BERCO PASSA NAO PASSA HELICE MENOR</v>
          </cell>
          <cell r="C45908" t="str">
            <v>HIBE</v>
          </cell>
          <cell r="D45908" t="str">
            <v>UN</v>
          </cell>
        </row>
        <row r="45909">
          <cell r="A45909" t="str">
            <v>I0000013628</v>
          </cell>
          <cell r="B45909" t="str">
            <v>TESTE DA PLACA ELETRONICA AFON</v>
          </cell>
          <cell r="C45909" t="str">
            <v>HIBE</v>
          </cell>
          <cell r="D45909" t="str">
            <v>UN</v>
          </cell>
        </row>
        <row r="45910">
          <cell r="A45910" t="str">
            <v>I0000013629</v>
          </cell>
          <cell r="B45910" t="str">
            <v>BERCO MONTAGEM PORTA</v>
          </cell>
          <cell r="C45910" t="str">
            <v>HIBE</v>
          </cell>
          <cell r="D45910" t="str">
            <v>UN</v>
          </cell>
        </row>
        <row r="45911">
          <cell r="A45911" t="str">
            <v>I0000013630</v>
          </cell>
          <cell r="B45911" t="str">
            <v>HG371 EQUIPAMENTO HIPOT /ATERRAMENTO</v>
          </cell>
          <cell r="C45911" t="str">
            <v>HIBE</v>
          </cell>
          <cell r="D45911" t="str">
            <v>UN</v>
          </cell>
        </row>
        <row r="45912">
          <cell r="A45912" t="str">
            <v>I0000013631</v>
          </cell>
          <cell r="B45912" t="str">
            <v>BERCO MONTAGEM DA BASE</v>
          </cell>
          <cell r="C45912" t="str">
            <v>HIBE</v>
          </cell>
          <cell r="D45912" t="str">
            <v>UN</v>
          </cell>
        </row>
        <row r="45913">
          <cell r="A45913" t="str">
            <v>I0000013632</v>
          </cell>
          <cell r="B45913" t="str">
            <v>PARAFUSADEIRA ELETRICA TKS-1500LS</v>
          </cell>
          <cell r="C45913" t="str">
            <v>HIBE</v>
          </cell>
          <cell r="D45913" t="str">
            <v>UN</v>
          </cell>
        </row>
        <row r="45914">
          <cell r="A45914" t="str">
            <v>I0000013633</v>
          </cell>
          <cell r="B45914" t="str">
            <v>TKS-1500LS+CONECTOR DE TRANSFORMACAO</v>
          </cell>
          <cell r="C45914" t="str">
            <v>HIBE</v>
          </cell>
          <cell r="D45914" t="str">
            <v>UN</v>
          </cell>
        </row>
        <row r="45915">
          <cell r="A45915" t="str">
            <v>I0000013634</v>
          </cell>
          <cell r="B45915" t="str">
            <v>BIT- PH2 170MM</v>
          </cell>
          <cell r="C45915" t="str">
            <v>HIBE</v>
          </cell>
          <cell r="D45915" t="str">
            <v>UN</v>
          </cell>
        </row>
        <row r="45916">
          <cell r="A45916" t="str">
            <v>I0000013635</v>
          </cell>
          <cell r="B45916" t="str">
            <v>BIT-PH2 120MM</v>
          </cell>
          <cell r="C45916" t="str">
            <v>HIBE</v>
          </cell>
          <cell r="D45916" t="str">
            <v>UN</v>
          </cell>
        </row>
        <row r="45917">
          <cell r="A45917" t="str">
            <v>I0000013636</v>
          </cell>
          <cell r="B45917" t="str">
            <v>BIT-PH2 60MM</v>
          </cell>
          <cell r="C45917" t="str">
            <v>HIBE</v>
          </cell>
          <cell r="D45917" t="str">
            <v>UN</v>
          </cell>
        </row>
        <row r="45918">
          <cell r="A45918" t="str">
            <v>I0000013637</v>
          </cell>
          <cell r="B45918" t="str">
            <v>BIT-PH1 60MM</v>
          </cell>
          <cell r="C45918" t="str">
            <v>HIBE</v>
          </cell>
          <cell r="D45918" t="str">
            <v>UN</v>
          </cell>
        </row>
        <row r="45919">
          <cell r="A45919" t="str">
            <v>I0000013638</v>
          </cell>
          <cell r="B45919" t="str">
            <v>HP-G802A-5H</v>
          </cell>
          <cell r="C45919" t="str">
            <v>HIBE</v>
          </cell>
          <cell r="D45919" t="str">
            <v>UN</v>
          </cell>
        </row>
        <row r="45920">
          <cell r="A45920" t="str">
            <v>I0000013639</v>
          </cell>
          <cell r="B45920" t="str">
            <v>SOQUETE PARAFUSADEIRA - NUT M5</v>
          </cell>
          <cell r="C45920" t="str">
            <v>HIBE</v>
          </cell>
          <cell r="D45920" t="str">
            <v>UN</v>
          </cell>
        </row>
        <row r="45921">
          <cell r="A45921" t="str">
            <v>I0000013640</v>
          </cell>
          <cell r="B45921" t="str">
            <v>SOQUETE PARAFUSADEIRA - NUT M6</v>
          </cell>
          <cell r="C45921" t="str">
            <v>HIBE</v>
          </cell>
          <cell r="D45921" t="str">
            <v>UN</v>
          </cell>
        </row>
        <row r="45922">
          <cell r="A45922" t="str">
            <v>I0000013641</v>
          </cell>
          <cell r="B45922" t="str">
            <v>ALIMENTADOR E CORTADOR DE FITA</v>
          </cell>
          <cell r="C45922" t="str">
            <v>HIBE</v>
          </cell>
          <cell r="D45922" t="str">
            <v>UN</v>
          </cell>
        </row>
        <row r="45923">
          <cell r="A45923" t="str">
            <v>I0000013642</v>
          </cell>
          <cell r="B45923" t="str">
            <v>DIVISORIA DE POLIONDA</v>
          </cell>
          <cell r="C45923" t="str">
            <v>HIBE</v>
          </cell>
          <cell r="D45923" t="str">
            <v>UN</v>
          </cell>
        </row>
        <row r="45924">
          <cell r="A45924" t="str">
            <v>I0000013643</v>
          </cell>
          <cell r="B45924" t="str">
            <v>TRANSPALETEIRA ELETRICA</v>
          </cell>
          <cell r="C45924" t="str">
            <v>DIEN</v>
          </cell>
          <cell r="D45924" t="str">
            <v>UN</v>
          </cell>
        </row>
        <row r="45925">
          <cell r="A45925" t="str">
            <v>I0000013644</v>
          </cell>
          <cell r="B45925" t="str">
            <v>PALETE DE PLASTICO</v>
          </cell>
          <cell r="C45925" t="str">
            <v>HIBE</v>
          </cell>
          <cell r="D45925" t="str">
            <v>UN</v>
          </cell>
        </row>
        <row r="45926">
          <cell r="A45926" t="str">
            <v>I0000013645</v>
          </cell>
          <cell r="B45926" t="str">
            <v>AMOSTRA DE CHAVE ELETRONICA</v>
          </cell>
          <cell r="C45926" t="str">
            <v>HIBE</v>
          </cell>
          <cell r="D45926" t="str">
            <v>UN</v>
          </cell>
        </row>
        <row r="45927">
          <cell r="A45927" t="str">
            <v>I0000013646</v>
          </cell>
          <cell r="B45927" t="str">
            <v>AMOSTRA DE BOTAO DE LIGACAO</v>
          </cell>
          <cell r="C45927" t="str">
            <v>HIBE</v>
          </cell>
          <cell r="D45927" t="str">
            <v>UN</v>
          </cell>
        </row>
        <row r="45928">
          <cell r="A45928" t="str">
            <v>I0000013655</v>
          </cell>
          <cell r="B45928" t="str">
            <v>CURVA HORIZ 90º  PERF S/VIR 100X50X150</v>
          </cell>
          <cell r="C45928" t="str">
            <v>HIBE</v>
          </cell>
          <cell r="D45928" t="str">
            <v>UN</v>
          </cell>
        </row>
        <row r="45929">
          <cell r="A45929" t="str">
            <v>I0000013663</v>
          </cell>
          <cell r="B45929" t="str">
            <v>BROCA DE CENTRO HT D333A 3,15 X 8,0</v>
          </cell>
          <cell r="C45929" t="str">
            <v>HIBE</v>
          </cell>
          <cell r="D45929" t="str">
            <v>UN</v>
          </cell>
        </row>
        <row r="45930">
          <cell r="A45930" t="str">
            <v>I0000013664</v>
          </cell>
          <cell r="B45930" t="str">
            <v>BROCA DE CENTRO HT D333A 4,0 X 10,0</v>
          </cell>
          <cell r="C45930" t="str">
            <v>HIBE</v>
          </cell>
          <cell r="D45930" t="str">
            <v>UN</v>
          </cell>
        </row>
        <row r="45931">
          <cell r="A45931" t="str">
            <v>I0000013665</v>
          </cell>
          <cell r="B45931" t="str">
            <v>BROCA DE CENTRO HT D333A 5,0 X 12,5</v>
          </cell>
          <cell r="C45931" t="str">
            <v>HIBE</v>
          </cell>
          <cell r="D45931" t="str">
            <v>UN</v>
          </cell>
        </row>
        <row r="45932">
          <cell r="A45932" t="str">
            <v>I0000013666</v>
          </cell>
          <cell r="B45932" t="str">
            <v>VIRA/GIRA MACHO HTOM (VM-1) 1/16 A 1/4</v>
          </cell>
          <cell r="C45932" t="str">
            <v>HIBE</v>
          </cell>
          <cell r="D45932" t="str">
            <v>UN</v>
          </cell>
        </row>
        <row r="45933">
          <cell r="A45933" t="str">
            <v>I0000013667</v>
          </cell>
          <cell r="B45933" t="str">
            <v>VIRA/GIRA MACHO HTOM (VM-2) 1/8 A 1/2</v>
          </cell>
          <cell r="C45933" t="str">
            <v>HIBE</v>
          </cell>
          <cell r="D45933" t="str">
            <v>UN</v>
          </cell>
        </row>
        <row r="45934">
          <cell r="A45934" t="str">
            <v>I0000013668</v>
          </cell>
          <cell r="B45934" t="str">
            <v>LAMINA DE FIBRA CRISTONE 6MM #150</v>
          </cell>
          <cell r="C45934" t="str">
            <v>HIBE</v>
          </cell>
          <cell r="D45934" t="str">
            <v>UN</v>
          </cell>
        </row>
        <row r="45935">
          <cell r="A45935" t="str">
            <v>I0000013675</v>
          </cell>
          <cell r="B45935" t="str">
            <v>CILINDRO DE AR</v>
          </cell>
          <cell r="C45935" t="str">
            <v>HIBE</v>
          </cell>
          <cell r="D45935" t="str">
            <v>UN</v>
          </cell>
        </row>
        <row r="45936">
          <cell r="A45936" t="str">
            <v>I0000013688</v>
          </cell>
          <cell r="B45936" t="str">
            <v>GANCHO VERTICAL 100X50MM</v>
          </cell>
          <cell r="C45936" t="str">
            <v>HIBE</v>
          </cell>
          <cell r="D45936" t="str">
            <v>UN</v>
          </cell>
        </row>
        <row r="45937">
          <cell r="A45937" t="str">
            <v>I0000013696</v>
          </cell>
          <cell r="B45937" t="str">
            <v>CONTROLODAR DE TEMPERATURA</v>
          </cell>
          <cell r="C45937" t="str">
            <v>HIBE</v>
          </cell>
          <cell r="D45937" t="str">
            <v>UN</v>
          </cell>
        </row>
        <row r="45938">
          <cell r="A45938" t="str">
            <v>I0000013697</v>
          </cell>
          <cell r="B45938" t="str">
            <v>ROBO DE INJETORA TOPSTAR MD</v>
          </cell>
          <cell r="C45938" t="str">
            <v>DIEN</v>
          </cell>
          <cell r="D45938" t="str">
            <v>UN</v>
          </cell>
        </row>
        <row r="45939">
          <cell r="A45939" t="str">
            <v>I0000013698</v>
          </cell>
          <cell r="B45939" t="str">
            <v>MASCARA PARA ROBO</v>
          </cell>
          <cell r="C45939" t="str">
            <v>HIBE</v>
          </cell>
          <cell r="D45939" t="str">
            <v>UN</v>
          </cell>
        </row>
        <row r="45940">
          <cell r="A45940" t="str">
            <v>I0000013699</v>
          </cell>
          <cell r="B45940" t="str">
            <v>CANETA BALCAO C/CORRENTE E BASE CHAPEU</v>
          </cell>
          <cell r="C45940" t="str">
            <v>HIBE</v>
          </cell>
          <cell r="D45940" t="str">
            <v>UN</v>
          </cell>
        </row>
        <row r="45941">
          <cell r="A45941" t="str">
            <v>I0000013700</v>
          </cell>
          <cell r="B45941" t="str">
            <v>OLEO LUBRIFICANTE TRM 4 80W</v>
          </cell>
          <cell r="C45941" t="str">
            <v>HIBE</v>
          </cell>
          <cell r="D45941" t="str">
            <v>UN</v>
          </cell>
        </row>
        <row r="45942">
          <cell r="A45942" t="str">
            <v>I0000013701</v>
          </cell>
          <cell r="B45942" t="str">
            <v>MESA PLASTICA 6 LUGARES</v>
          </cell>
          <cell r="C45942" t="str">
            <v>HIBE</v>
          </cell>
          <cell r="D45942" t="str">
            <v>UN</v>
          </cell>
        </row>
        <row r="45943">
          <cell r="A45943" t="str">
            <v>I0000013702</v>
          </cell>
          <cell r="B45943" t="str">
            <v>FITA DUPLA FACE 15MM X 20M</v>
          </cell>
          <cell r="C45943" t="str">
            <v>HIBE</v>
          </cell>
          <cell r="D45943" t="str">
            <v>UN</v>
          </cell>
        </row>
        <row r="45944">
          <cell r="A45944" t="str">
            <v>I0000013703</v>
          </cell>
          <cell r="B45944" t="str">
            <v>CARIMBO NYKON POWER 360</v>
          </cell>
          <cell r="C45944" t="str">
            <v>HIBE</v>
          </cell>
          <cell r="D45944" t="str">
            <v>UN</v>
          </cell>
        </row>
        <row r="45945">
          <cell r="A45945" t="str">
            <v>I0000013704</v>
          </cell>
          <cell r="B45945" t="str">
            <v>RETENTOR 62X42X7</v>
          </cell>
          <cell r="C45945" t="str">
            <v>HIBE</v>
          </cell>
          <cell r="D45945" t="str">
            <v>UN</v>
          </cell>
        </row>
        <row r="45946">
          <cell r="A45946" t="str">
            <v>I0000013705</v>
          </cell>
          <cell r="B45946" t="str">
            <v>PLACA PCB ALIMENT. SAL 330/430/700/800</v>
          </cell>
          <cell r="C45946" t="str">
            <v>HIBE</v>
          </cell>
          <cell r="D45946" t="str">
            <v>UN</v>
          </cell>
        </row>
        <row r="45947">
          <cell r="A45947" t="str">
            <v>I0000013706</v>
          </cell>
          <cell r="B45947" t="str">
            <v>MANCAL C/ ROLAMENTO UC FL205 - EIXO 25MM</v>
          </cell>
          <cell r="C45947" t="str">
            <v>HIBE</v>
          </cell>
          <cell r="D45947" t="str">
            <v>UN</v>
          </cell>
        </row>
        <row r="45948">
          <cell r="A45948" t="str">
            <v>I0000013707</v>
          </cell>
          <cell r="B45948" t="str">
            <v>PIA COM BANCADA 5,43X60 SAI 10 ROD 15</v>
          </cell>
          <cell r="C45948" t="str">
            <v>HIBE</v>
          </cell>
          <cell r="D45948" t="str">
            <v>M2</v>
          </cell>
        </row>
        <row r="45949">
          <cell r="A45949" t="str">
            <v>I0000013709</v>
          </cell>
          <cell r="B45949" t="str">
            <v>TELHA ALZN TP40 0,43X1074ESP</v>
          </cell>
          <cell r="C45949" t="str">
            <v>HIBE</v>
          </cell>
          <cell r="D45949" t="str">
            <v>KG</v>
          </cell>
        </row>
        <row r="45950">
          <cell r="A45950" t="str">
            <v>I0000013710</v>
          </cell>
          <cell r="B45950" t="str">
            <v>REGIS VÁLV ESF MONOBLOC 1" LATÃO GENEBRE</v>
          </cell>
          <cell r="C45950" t="str">
            <v>HIBE</v>
          </cell>
          <cell r="D45950" t="str">
            <v>UN</v>
          </cell>
        </row>
        <row r="45951">
          <cell r="A45951" t="str">
            <v>I0000013711</v>
          </cell>
          <cell r="B45951" t="str">
            <v>DIP MOC3043 617Q</v>
          </cell>
          <cell r="C45951" t="str">
            <v>HIBE</v>
          </cell>
          <cell r="D45951" t="str">
            <v>UN</v>
          </cell>
        </row>
        <row r="45952">
          <cell r="A45952" t="str">
            <v>I0000013712</v>
          </cell>
          <cell r="B45952" t="str">
            <v>TRIAC BT134-600E 4A 600V PARA 126</v>
          </cell>
          <cell r="C45952" t="str">
            <v>HIBE</v>
          </cell>
          <cell r="D45952" t="str">
            <v>UN</v>
          </cell>
        </row>
        <row r="45953">
          <cell r="A45953" t="str">
            <v>I0000013713</v>
          </cell>
          <cell r="B45953" t="str">
            <v>RETENTOR 50X68X9</v>
          </cell>
          <cell r="C45953" t="str">
            <v>HIBE</v>
          </cell>
          <cell r="D45953" t="str">
            <v>UN</v>
          </cell>
        </row>
        <row r="45954">
          <cell r="A45954" t="str">
            <v>I0000013714</v>
          </cell>
          <cell r="B45954" t="str">
            <v>BRACO PACHECO DIGITADOR PAR PRETO LICI5</v>
          </cell>
          <cell r="C45954" t="str">
            <v>HIBE</v>
          </cell>
          <cell r="D45954" t="str">
            <v>UN</v>
          </cell>
        </row>
        <row r="45955">
          <cell r="A45955" t="str">
            <v>I0000013715</v>
          </cell>
          <cell r="B45955" t="str">
            <v>ACENTO ENC PACHECO GIRAT/FIXA/CAIXA</v>
          </cell>
          <cell r="C45955" t="str">
            <v>HIBE</v>
          </cell>
          <cell r="D45955" t="str">
            <v>UN</v>
          </cell>
        </row>
        <row r="45956">
          <cell r="A45956" t="str">
            <v>I0000013716</v>
          </cell>
          <cell r="B45956" t="str">
            <v>FUSIVEL VIDRO GRANDE 6X30 - 30A</v>
          </cell>
          <cell r="C45956" t="str">
            <v>HIBE</v>
          </cell>
          <cell r="D45956" t="str">
            <v>UN</v>
          </cell>
        </row>
        <row r="45957">
          <cell r="A45957" t="str">
            <v>I0000013717</v>
          </cell>
          <cell r="B45957" t="str">
            <v>DISTRIBUIDOR ROTATIVO TORRE-MODELO R630</v>
          </cell>
          <cell r="C45957" t="str">
            <v>HIBE</v>
          </cell>
          <cell r="D45957" t="str">
            <v>UN</v>
          </cell>
        </row>
        <row r="45958">
          <cell r="A45958" t="str">
            <v>I0000013718</v>
          </cell>
          <cell r="B45958" t="str">
            <v>HELICE DE CUBO DE ALUMINIO E PAS EM PP</v>
          </cell>
          <cell r="C45958" t="str">
            <v>HIBE</v>
          </cell>
          <cell r="D45958" t="str">
            <v>UN</v>
          </cell>
        </row>
        <row r="45959">
          <cell r="A45959" t="str">
            <v>I0000013719</v>
          </cell>
          <cell r="B45959" t="str">
            <v>SUPORTE DO MOTOR TORRE-MODELO R630</v>
          </cell>
          <cell r="C45959" t="str">
            <v>HIBE</v>
          </cell>
          <cell r="D45959" t="str">
            <v>UN</v>
          </cell>
        </row>
        <row r="45960">
          <cell r="A45960" t="str">
            <v>I0000013720</v>
          </cell>
          <cell r="B45960" t="str">
            <v>PUDC 75X40X15X2,0MM 6M ENRIJ</v>
          </cell>
          <cell r="C45960" t="str">
            <v>HIBE</v>
          </cell>
          <cell r="D45960" t="str">
            <v>KG</v>
          </cell>
        </row>
        <row r="45961">
          <cell r="A45961" t="str">
            <v>I0000013721</v>
          </cell>
          <cell r="B45961" t="str">
            <v>TELHA TERMOACUSTICA SUP GALV NAT X EPS</v>
          </cell>
          <cell r="C45961" t="str">
            <v>HIBE</v>
          </cell>
          <cell r="D45961" t="str">
            <v>M</v>
          </cell>
        </row>
        <row r="45962">
          <cell r="A45962" t="str">
            <v>I0000013724</v>
          </cell>
          <cell r="B45962" t="str">
            <v>AQUECEDOR A OLEO</v>
          </cell>
          <cell r="C45962" t="str">
            <v>DIEN</v>
          </cell>
          <cell r="D45962" t="str">
            <v>UN</v>
          </cell>
        </row>
        <row r="45963">
          <cell r="A45963" t="str">
            <v>I0000013725</v>
          </cell>
          <cell r="B45963" t="str">
            <v>EQUIPAMENTO DE TESTE 4 EM 1</v>
          </cell>
          <cell r="C45963" t="str">
            <v>HIBE</v>
          </cell>
          <cell r="D45963" t="str">
            <v>UN</v>
          </cell>
        </row>
        <row r="45964">
          <cell r="A45964" t="str">
            <v>I0000013726</v>
          </cell>
          <cell r="B45964" t="str">
            <v>CONTROLADOR DE BICO VALVULADO</v>
          </cell>
          <cell r="C45964" t="str">
            <v>HIBE</v>
          </cell>
          <cell r="D45964" t="str">
            <v>UN</v>
          </cell>
        </row>
        <row r="45965">
          <cell r="A45965" t="str">
            <v>I0000013727</v>
          </cell>
          <cell r="B45965" t="str">
            <v>ALIMENTADOR DE PARUFUSOS</v>
          </cell>
          <cell r="C45965" t="str">
            <v>HIBE</v>
          </cell>
          <cell r="D45965" t="str">
            <v>UN</v>
          </cell>
        </row>
        <row r="45966">
          <cell r="A45966" t="str">
            <v>I0000013728</v>
          </cell>
          <cell r="B45966" t="str">
            <v>VEDACIT MASSA ASFAL IMPER3,9KG VED</v>
          </cell>
          <cell r="C45966" t="str">
            <v>HIBE</v>
          </cell>
          <cell r="D45966" t="str">
            <v>UN</v>
          </cell>
        </row>
        <row r="45967">
          <cell r="A45967" t="str">
            <v>I0000013729</v>
          </cell>
          <cell r="B45967" t="str">
            <v>OLEO DIESEL B S10</v>
          </cell>
          <cell r="C45967" t="str">
            <v>HIBE</v>
          </cell>
          <cell r="D45967" t="str">
            <v>L</v>
          </cell>
        </row>
        <row r="45968">
          <cell r="A45968" t="str">
            <v>I0000013730</v>
          </cell>
          <cell r="B45968" t="str">
            <v>CALHAS FIB DE VIDRO</v>
          </cell>
          <cell r="C45968" t="str">
            <v>HIBE</v>
          </cell>
          <cell r="D45968" t="str">
            <v>M</v>
          </cell>
        </row>
        <row r="45969">
          <cell r="A45969" t="str">
            <v>I0000013731</v>
          </cell>
          <cell r="B45969" t="str">
            <v>PIST.AR COMPR. HALTBAR VM/CZ 2414 H 13</v>
          </cell>
          <cell r="C45969" t="str">
            <v>HIBE</v>
          </cell>
          <cell r="D45969" t="str">
            <v>UN</v>
          </cell>
        </row>
        <row r="45970">
          <cell r="A45970" t="str">
            <v>I0000013732</v>
          </cell>
          <cell r="B45970" t="str">
            <v>MANGUEIRA MONTADA-MOL-10</v>
          </cell>
          <cell r="C45970" t="str">
            <v>HIBE</v>
          </cell>
          <cell r="D45970" t="str">
            <v>UN</v>
          </cell>
        </row>
        <row r="45971">
          <cell r="A45971" t="str">
            <v>I0000013733</v>
          </cell>
          <cell r="B45971" t="str">
            <v>MANGUEIRA MONTADA-MOL-11</v>
          </cell>
          <cell r="C45971" t="str">
            <v>HIBE</v>
          </cell>
          <cell r="D45971" t="str">
            <v>UN</v>
          </cell>
        </row>
        <row r="45972">
          <cell r="A45972" t="str">
            <v>I0000013734</v>
          </cell>
          <cell r="B45972" t="str">
            <v>CONEXAO-ENGATE HIDRL MACHO 1/4</v>
          </cell>
          <cell r="C45972" t="str">
            <v>HIBE</v>
          </cell>
          <cell r="D45972" t="str">
            <v>UN</v>
          </cell>
        </row>
        <row r="45973">
          <cell r="A45973" t="str">
            <v>I0000013735</v>
          </cell>
          <cell r="B45973" t="str">
            <v>CONEXAO-ENGATE HIDRL MACHO 3/8</v>
          </cell>
          <cell r="C45973" t="str">
            <v>HIBE</v>
          </cell>
          <cell r="D45973" t="str">
            <v>UN</v>
          </cell>
        </row>
        <row r="45974">
          <cell r="A45974" t="str">
            <v>I0000013736</v>
          </cell>
          <cell r="B45974" t="str">
            <v>ANEL VEDACAO TUBO ESGOTO 50MM</v>
          </cell>
          <cell r="C45974" t="str">
            <v>HIBE</v>
          </cell>
          <cell r="D45974" t="str">
            <v>UN</v>
          </cell>
        </row>
        <row r="45975">
          <cell r="A45975" t="str">
            <v>I0000013747</v>
          </cell>
          <cell r="B45975" t="str">
            <v>JOELHO ESGOTO 45 40MM</v>
          </cell>
          <cell r="C45975" t="str">
            <v>HIBE</v>
          </cell>
          <cell r="D45975" t="str">
            <v>UN</v>
          </cell>
        </row>
        <row r="45976">
          <cell r="A45976" t="str">
            <v>I0000013761</v>
          </cell>
          <cell r="B45976" t="str">
            <v>MESA DE MDF EM L  140x140x75CM</v>
          </cell>
          <cell r="C45976" t="str">
            <v>HIBE</v>
          </cell>
          <cell r="D45976" t="str">
            <v>UN</v>
          </cell>
        </row>
        <row r="45977">
          <cell r="A45977" t="str">
            <v>I0000013762</v>
          </cell>
          <cell r="B45977" t="str">
            <v>GAVETEIRO DE MDF 65x50x40CM 3 GAVETAS</v>
          </cell>
          <cell r="C45977" t="str">
            <v>HIBE</v>
          </cell>
          <cell r="D45977" t="str">
            <v>UN</v>
          </cell>
        </row>
        <row r="45978">
          <cell r="A45978" t="str">
            <v>I0000013763</v>
          </cell>
          <cell r="B45978" t="str">
            <v>CONTROLADOR BICO VALVULADO 04 ZONA</v>
          </cell>
          <cell r="C45978" t="str">
            <v>HIBE</v>
          </cell>
          <cell r="D45978" t="str">
            <v>UN</v>
          </cell>
        </row>
        <row r="45979">
          <cell r="A45979" t="str">
            <v>I0000013764</v>
          </cell>
          <cell r="B45979" t="str">
            <v>CONTROLADOR BICO VALVULADO 03 ZONA</v>
          </cell>
          <cell r="C45979" t="str">
            <v>HIBE</v>
          </cell>
          <cell r="D45979" t="str">
            <v>UN</v>
          </cell>
        </row>
        <row r="45980">
          <cell r="A45980" t="str">
            <v>I0000013765</v>
          </cell>
          <cell r="B45980" t="str">
            <v>CONTROLADOR BICO VALVULADO 02 ZONA</v>
          </cell>
          <cell r="C45980" t="str">
            <v>HIBE</v>
          </cell>
          <cell r="D45980" t="str">
            <v>UN</v>
          </cell>
        </row>
        <row r="45981">
          <cell r="A45981" t="str">
            <v>I0000013766</v>
          </cell>
          <cell r="B45981" t="str">
            <v>CONTROLADOR TEMPERATURA 09 ZONA</v>
          </cell>
          <cell r="C45981" t="str">
            <v>HIBE</v>
          </cell>
          <cell r="D45981" t="str">
            <v>UN</v>
          </cell>
        </row>
        <row r="45982">
          <cell r="A45982" t="str">
            <v>I0000013767</v>
          </cell>
          <cell r="B45982" t="str">
            <v>CONTROLADOR TEMPERATURA 07 ZONA</v>
          </cell>
          <cell r="C45982" t="str">
            <v>HIBE</v>
          </cell>
          <cell r="D45982" t="str">
            <v>UN</v>
          </cell>
        </row>
        <row r="45983">
          <cell r="A45983" t="str">
            <v>I0000013768</v>
          </cell>
          <cell r="B45983" t="str">
            <v>MASCARA DO ACABAMENTO SUPERIOR</v>
          </cell>
          <cell r="C45983" t="str">
            <v>HIBE</v>
          </cell>
          <cell r="D45983" t="str">
            <v>UN</v>
          </cell>
        </row>
        <row r="45984">
          <cell r="A45984" t="str">
            <v>I0000013769</v>
          </cell>
          <cell r="B45984" t="str">
            <v>MASCARA DO ACABAMENTO INFERIOR</v>
          </cell>
          <cell r="C45984" t="str">
            <v>HIBE</v>
          </cell>
          <cell r="D45984" t="str">
            <v>UN</v>
          </cell>
        </row>
        <row r="45985">
          <cell r="A45985" t="str">
            <v>I0000013770</v>
          </cell>
          <cell r="B45985" t="str">
            <v>MASCARA DO SUPORTE MOTOR</v>
          </cell>
          <cell r="C45985" t="str">
            <v>HIBE</v>
          </cell>
          <cell r="D45985" t="str">
            <v>UN</v>
          </cell>
        </row>
        <row r="45986">
          <cell r="A45986" t="str">
            <v>I0000013771</v>
          </cell>
          <cell r="B45986" t="str">
            <v>MASCARA DO SUPORTE FRONTAL</v>
          </cell>
          <cell r="C45986" t="str">
            <v>HIBE</v>
          </cell>
          <cell r="D45986" t="str">
            <v>UN</v>
          </cell>
        </row>
        <row r="45987">
          <cell r="A45987" t="str">
            <v>I0000013772</v>
          </cell>
          <cell r="B45987" t="str">
            <v>MASCARA DO PAINEL TOUCH</v>
          </cell>
          <cell r="C45987" t="str">
            <v>HIBE</v>
          </cell>
          <cell r="D45987" t="str">
            <v>UN</v>
          </cell>
        </row>
        <row r="45988">
          <cell r="A45988" t="str">
            <v>I0000013774</v>
          </cell>
          <cell r="B45988" t="str">
            <v>MASCARA DO SUPORTE VIDRO</v>
          </cell>
          <cell r="C45988" t="str">
            <v>HIBE</v>
          </cell>
          <cell r="D45988" t="str">
            <v>UN</v>
          </cell>
        </row>
        <row r="45989">
          <cell r="A45989" t="str">
            <v>I0000013776</v>
          </cell>
          <cell r="B45989" t="str">
            <v>MASCARA DA PORTA</v>
          </cell>
          <cell r="C45989" t="str">
            <v>HIBE</v>
          </cell>
          <cell r="D45989" t="str">
            <v>UN</v>
          </cell>
        </row>
        <row r="45990">
          <cell r="A45990" t="str">
            <v>I0000013777</v>
          </cell>
          <cell r="B45990" t="str">
            <v>FURADEIRA DE IMPACTO</v>
          </cell>
          <cell r="C45990" t="str">
            <v>HIBE</v>
          </cell>
          <cell r="D45990" t="str">
            <v>UN</v>
          </cell>
        </row>
        <row r="45991">
          <cell r="A45991" t="str">
            <v>I0000013778</v>
          </cell>
          <cell r="B45991" t="str">
            <v>MANUTENCAO DE MAQUINAS E EQUIPAMENTOS</v>
          </cell>
          <cell r="C45991" t="str">
            <v>SERV</v>
          </cell>
          <cell r="D45991" t="str">
            <v>UN</v>
          </cell>
        </row>
        <row r="45992">
          <cell r="A45992" t="str">
            <v>I0000013779</v>
          </cell>
          <cell r="B45992" t="str">
            <v>FURADEIRA</v>
          </cell>
          <cell r="C45992" t="str">
            <v>HIBE</v>
          </cell>
          <cell r="D45992" t="str">
            <v>UN</v>
          </cell>
        </row>
        <row r="45993">
          <cell r="A45993" t="str">
            <v>I0000013790</v>
          </cell>
          <cell r="B45993" t="str">
            <v>SERVICO DESMONTAGEM DRIVE IN</v>
          </cell>
          <cell r="C45993" t="str">
            <v>SERV</v>
          </cell>
          <cell r="D45993" t="str">
            <v>UN</v>
          </cell>
        </row>
        <row r="45994">
          <cell r="A45994" t="str">
            <v>I0000013791</v>
          </cell>
          <cell r="B45994" t="str">
            <v>OLEO HIDRAULICO COMMA AW68 HLP 200L</v>
          </cell>
          <cell r="C45994" t="str">
            <v>HIBE</v>
          </cell>
          <cell r="D45994" t="str">
            <v>UN</v>
          </cell>
        </row>
        <row r="45995">
          <cell r="A45995" t="str">
            <v>I0000013792</v>
          </cell>
          <cell r="B45995" t="str">
            <v>MAQUINA DE LAVAR PISO</v>
          </cell>
          <cell r="C45995" t="str">
            <v>HIBE</v>
          </cell>
          <cell r="D45995" t="str">
            <v>UN</v>
          </cell>
        </row>
        <row r="45996">
          <cell r="A45996" t="str">
            <v>I0000013793</v>
          </cell>
          <cell r="B45996" t="str">
            <v>CHAVE FIM DE CURSO M3F 16A 250 V  KAP</v>
          </cell>
          <cell r="C45996" t="str">
            <v>HIBE</v>
          </cell>
          <cell r="D45996" t="str">
            <v>UN</v>
          </cell>
        </row>
        <row r="45997">
          <cell r="A45997" t="str">
            <v>I0000013794</v>
          </cell>
          <cell r="B45997" t="str">
            <v>RODA DE TRACAO RX50 - COD: 1379774</v>
          </cell>
          <cell r="C45997" t="str">
            <v>HIBE</v>
          </cell>
          <cell r="D45997" t="str">
            <v>UN</v>
          </cell>
        </row>
        <row r="45998">
          <cell r="A45998" t="str">
            <v>I0000013795</v>
          </cell>
          <cell r="B45998" t="str">
            <v>PISO 66210 58X58X2.68MT A</v>
          </cell>
          <cell r="C45998" t="str">
            <v>HIBE</v>
          </cell>
          <cell r="D45998" t="str">
            <v>UN</v>
          </cell>
        </row>
        <row r="45999">
          <cell r="A45999" t="str">
            <v>I0000013796</v>
          </cell>
          <cell r="B45999" t="str">
            <v>PISO BRANCO MATE 37X59X 2.4</v>
          </cell>
          <cell r="C45999" t="str">
            <v>HIBE</v>
          </cell>
          <cell r="D45999" t="str">
            <v>UN</v>
          </cell>
        </row>
        <row r="46000">
          <cell r="A46000" t="str">
            <v>I0000013797</v>
          </cell>
          <cell r="B46000" t="str">
            <v>PERFIL 6"X265MM ENRIJECIDO</v>
          </cell>
          <cell r="C46000" t="str">
            <v>HIBE</v>
          </cell>
          <cell r="D46000" t="str">
            <v>UN</v>
          </cell>
        </row>
        <row r="46001">
          <cell r="A46001" t="str">
            <v>I0000013798</v>
          </cell>
          <cell r="B46001" t="str">
            <v>PERFIL U LAMINADO DE 3" C/ 6M</v>
          </cell>
          <cell r="C46001" t="str">
            <v>HIBE</v>
          </cell>
          <cell r="D46001" t="str">
            <v>UN</v>
          </cell>
        </row>
        <row r="46002">
          <cell r="A46002" t="str">
            <v>I0000013799</v>
          </cell>
          <cell r="B46002" t="str">
            <v>JANELA EM VIDRO INC 8MM 4FOLHAS</v>
          </cell>
          <cell r="C46002" t="str">
            <v>HIBE</v>
          </cell>
          <cell r="D46002" t="str">
            <v>UN</v>
          </cell>
        </row>
        <row r="46003">
          <cell r="A46003" t="str">
            <v>I0000013800</v>
          </cell>
          <cell r="B46003" t="str">
            <v>PORTA VIDR INC 10MM 2 FOLH PUX INOX 40CM</v>
          </cell>
          <cell r="C46003" t="str">
            <v>HIBE</v>
          </cell>
          <cell r="D46003" t="str">
            <v>UN</v>
          </cell>
        </row>
        <row r="46004">
          <cell r="A46004" t="str">
            <v>I0000013801</v>
          </cell>
          <cell r="B46004" t="str">
            <v>MOLA PARA PORTA DE CORRER</v>
          </cell>
          <cell r="C46004" t="str">
            <v>HIBE</v>
          </cell>
          <cell r="D46004" t="str">
            <v>UN</v>
          </cell>
        </row>
        <row r="46005">
          <cell r="A46005" t="str">
            <v>I0000013802</v>
          </cell>
          <cell r="B46005" t="str">
            <v>PORTA ALUMINIO COM VENEZIANA</v>
          </cell>
          <cell r="C46005" t="str">
            <v>HIBE</v>
          </cell>
          <cell r="D46005" t="str">
            <v>UN</v>
          </cell>
        </row>
        <row r="46006">
          <cell r="A46006" t="str">
            <v>I0000013803</v>
          </cell>
          <cell r="B46006" t="str">
            <v>SERVICO DE CONSERTO EM MODULO DRIVE</v>
          </cell>
          <cell r="C46006" t="str">
            <v>SERV</v>
          </cell>
          <cell r="D46006" t="str">
            <v>UN</v>
          </cell>
        </row>
        <row r="46007">
          <cell r="A46007" t="str">
            <v>I0000013804</v>
          </cell>
          <cell r="B46007" t="str">
            <v>PASTILHA APKT 1705 PER- EM TT9080</v>
          </cell>
          <cell r="C46007" t="str">
            <v>HIBE</v>
          </cell>
          <cell r="D46007" t="str">
            <v>UN</v>
          </cell>
        </row>
        <row r="46008">
          <cell r="A46008" t="str">
            <v>I0000013805</v>
          </cell>
          <cell r="B46008" t="str">
            <v>BROCA HSS Ø4X150X200MM</v>
          </cell>
          <cell r="C46008" t="str">
            <v>HIBE</v>
          </cell>
          <cell r="D46008" t="str">
            <v>UN</v>
          </cell>
        </row>
        <row r="46009">
          <cell r="A46009" t="str">
            <v>I0000013806</v>
          </cell>
          <cell r="B46009" t="str">
            <v>BROCA HSS Ø5X140X200MM</v>
          </cell>
          <cell r="C46009" t="str">
            <v>HIBE</v>
          </cell>
          <cell r="D46009" t="str">
            <v>UN</v>
          </cell>
        </row>
        <row r="46010">
          <cell r="A46010" t="str">
            <v>I0000013807</v>
          </cell>
          <cell r="B46010" t="str">
            <v>BROCA HSS Ø6X140X200MM</v>
          </cell>
          <cell r="C46010" t="str">
            <v>HIBE</v>
          </cell>
          <cell r="D46010" t="str">
            <v>UN</v>
          </cell>
        </row>
        <row r="46011">
          <cell r="A46011" t="str">
            <v>I0000013808</v>
          </cell>
          <cell r="B46011" t="str">
            <v>BROCA METAL DURO Ø4X28X66MM</v>
          </cell>
          <cell r="C46011" t="str">
            <v>HIBE</v>
          </cell>
          <cell r="D46011" t="str">
            <v>UN</v>
          </cell>
        </row>
        <row r="46012">
          <cell r="A46012" t="str">
            <v>I0000013809</v>
          </cell>
          <cell r="B46012" t="str">
            <v>BROCA METAL DURO Ø8X53X91MM</v>
          </cell>
          <cell r="C46012" t="str">
            <v>HIBE</v>
          </cell>
          <cell r="D46012" t="str">
            <v>UN</v>
          </cell>
        </row>
        <row r="46013">
          <cell r="A46013" t="str">
            <v>I0000013810</v>
          </cell>
          <cell r="B46013" t="str">
            <v>ESTEIRA TRANSPORTADORA 8,5M X 0,50M</v>
          </cell>
          <cell r="C46013" t="str">
            <v>DIEN</v>
          </cell>
          <cell r="D46013" t="str">
            <v>UN</v>
          </cell>
        </row>
        <row r="46014">
          <cell r="A46014" t="str">
            <v>I0000013811</v>
          </cell>
          <cell r="B46014" t="str">
            <v>VALVULA AMERICANA PARA PIA DE COZINHA</v>
          </cell>
          <cell r="C46014" t="str">
            <v>HIBE</v>
          </cell>
          <cell r="D46014" t="str">
            <v>UN</v>
          </cell>
        </row>
        <row r="46015">
          <cell r="A46015" t="str">
            <v>I0000013825</v>
          </cell>
          <cell r="B46015" t="str">
            <v>ESCOVA DE CANTO</v>
          </cell>
          <cell r="C46015" t="str">
            <v>HIBE</v>
          </cell>
          <cell r="D46015" t="str">
            <v>UN</v>
          </cell>
        </row>
        <row r="46016">
          <cell r="A46016" t="str">
            <v>I0000013826</v>
          </cell>
          <cell r="B46016" t="str">
            <v>SERROTE PODADOR DE GALHOS</v>
          </cell>
          <cell r="C46016" t="str">
            <v>HIBE</v>
          </cell>
          <cell r="D46016" t="str">
            <v>UN</v>
          </cell>
        </row>
        <row r="46017">
          <cell r="A46017" t="str">
            <v>I0000013827</v>
          </cell>
          <cell r="B46017" t="str">
            <v>RESERVATORIO 200L COM TORNEIRA</v>
          </cell>
          <cell r="C46017" t="str">
            <v>HIBE</v>
          </cell>
          <cell r="D46017" t="str">
            <v>UN</v>
          </cell>
        </row>
        <row r="46018">
          <cell r="A46018" t="str">
            <v>I0000013831</v>
          </cell>
          <cell r="B46018" t="str">
            <v>QUADRO EM CHAPA DE ACO QTG4</v>
          </cell>
          <cell r="C46018" t="str">
            <v>HIBE</v>
          </cell>
          <cell r="D46018" t="str">
            <v>UN</v>
          </cell>
        </row>
        <row r="46019">
          <cell r="A46019" t="str">
            <v>I0000013834</v>
          </cell>
          <cell r="B46019" t="str">
            <v>TELA PARA FILTRO DO ALIMENTADOR SAL-330</v>
          </cell>
          <cell r="C46019" t="str">
            <v>HIBE</v>
          </cell>
          <cell r="D46019" t="str">
            <v>UN</v>
          </cell>
        </row>
        <row r="46020">
          <cell r="A46020" t="str">
            <v>I0000013835</v>
          </cell>
          <cell r="B46020" t="str">
            <v>CHAVE GRIFO 24`</v>
          </cell>
          <cell r="C46020" t="str">
            <v>HIBE</v>
          </cell>
          <cell r="D46020" t="str">
            <v>UN</v>
          </cell>
        </row>
        <row r="46021">
          <cell r="A46021" t="str">
            <v>I0000013836</v>
          </cell>
          <cell r="B46021" t="str">
            <v>LATÃO SEXTAVADO 1/4 VARA DE 6 METROS</v>
          </cell>
          <cell r="C46021" t="str">
            <v>HIBE</v>
          </cell>
          <cell r="D46021" t="str">
            <v>UN</v>
          </cell>
        </row>
        <row r="46022">
          <cell r="A46022" t="str">
            <v>I0000013837</v>
          </cell>
          <cell r="B46022" t="str">
            <v>EMPILHADEIRA ELETRICA FRONTAL</v>
          </cell>
          <cell r="C46022" t="str">
            <v>DIEN</v>
          </cell>
          <cell r="D46022" t="str">
            <v>UN</v>
          </cell>
        </row>
        <row r="46023">
          <cell r="A46023" t="str">
            <v>I0000013838</v>
          </cell>
          <cell r="B46023" t="str">
            <v>ADAPTADOR 3219 3/4-1/2 017100</v>
          </cell>
          <cell r="C46023" t="str">
            <v>HIBE</v>
          </cell>
          <cell r="D46023" t="str">
            <v>UN</v>
          </cell>
        </row>
        <row r="46024">
          <cell r="A46024" t="str">
            <v>I0000013839</v>
          </cell>
          <cell r="B46024" t="str">
            <v>CERCA CX-7802 COMPACT CR</v>
          </cell>
          <cell r="C46024" t="str">
            <v>HIBE</v>
          </cell>
          <cell r="D46024" t="str">
            <v>UN</v>
          </cell>
        </row>
        <row r="46025">
          <cell r="A46025" t="str">
            <v>I0000013840</v>
          </cell>
          <cell r="B46025" t="str">
            <v>BATERIA SELADA 12V5AH</v>
          </cell>
          <cell r="C46025" t="str">
            <v>HIBE</v>
          </cell>
          <cell r="D46025" t="str">
            <v>UN</v>
          </cell>
        </row>
        <row r="46026">
          <cell r="A46026" t="str">
            <v>I0000013841</v>
          </cell>
          <cell r="B46026" t="str">
            <v>HASTE 23X23 INDUSTRIAL 1M 6 ISOLADORES</v>
          </cell>
          <cell r="C46026" t="str">
            <v>HIBE</v>
          </cell>
          <cell r="D46026" t="str">
            <v>UN</v>
          </cell>
        </row>
        <row r="46027">
          <cell r="A46027" t="str">
            <v>I0000013842</v>
          </cell>
          <cell r="B46027" t="str">
            <v>CONECTOR HASTE TERRA 1/2</v>
          </cell>
          <cell r="C46027" t="str">
            <v>HIBE</v>
          </cell>
          <cell r="D46027" t="str">
            <v>UN</v>
          </cell>
        </row>
        <row r="46028">
          <cell r="A46028" t="str">
            <v>I0000013843</v>
          </cell>
          <cell r="B46028" t="str">
            <v>CABO FLEX 1,5 MM</v>
          </cell>
          <cell r="C46028" t="str">
            <v>HIBE</v>
          </cell>
          <cell r="D46028" t="str">
            <v>UN</v>
          </cell>
        </row>
        <row r="46029">
          <cell r="A46029" t="str">
            <v>I0000013844</v>
          </cell>
          <cell r="B46029" t="str">
            <v>BUCHA CLAMP C2</v>
          </cell>
          <cell r="C46029" t="str">
            <v>HIBE</v>
          </cell>
          <cell r="D46029" t="str">
            <v>UN</v>
          </cell>
        </row>
        <row r="46030">
          <cell r="A46030" t="str">
            <v>I0000013845</v>
          </cell>
          <cell r="B46030" t="str">
            <v>BUCHA 06 PLASTICA C/ANEL</v>
          </cell>
          <cell r="C46030" t="str">
            <v>HIBE</v>
          </cell>
          <cell r="D46030" t="str">
            <v>UN</v>
          </cell>
        </row>
        <row r="46031">
          <cell r="A46031" t="str">
            <v>I0000013846</v>
          </cell>
          <cell r="B46031" t="str">
            <v>PARAFUSO 6 4.0X30</v>
          </cell>
          <cell r="C46031" t="str">
            <v>HIBE</v>
          </cell>
          <cell r="D46031" t="str">
            <v>UN</v>
          </cell>
        </row>
        <row r="46032">
          <cell r="A46032" t="str">
            <v>I0000013847</v>
          </cell>
          <cell r="B46032" t="str">
            <v>RIBBON CERA 110MM X 450M</v>
          </cell>
          <cell r="C46032" t="str">
            <v>HIBE</v>
          </cell>
          <cell r="D46032" t="str">
            <v>UN</v>
          </cell>
        </row>
        <row r="46033">
          <cell r="A46033" t="str">
            <v>I0000013848</v>
          </cell>
          <cell r="B46033" t="str">
            <v>AMOSTRA DE FITAS</v>
          </cell>
          <cell r="C46033" t="str">
            <v>HIBE</v>
          </cell>
          <cell r="D46033" t="str">
            <v>UN</v>
          </cell>
        </row>
        <row r="46034">
          <cell r="A46034" t="str">
            <v>I0000013849</v>
          </cell>
          <cell r="B46034" t="str">
            <v>CABO ENSAIO RESISTENCIA HIPOT - PP-GB-B</v>
          </cell>
          <cell r="C46034" t="str">
            <v>HIBE</v>
          </cell>
          <cell r="D46034" t="str">
            <v>UN</v>
          </cell>
        </row>
        <row r="46035">
          <cell r="A46035" t="str">
            <v>I0000013850</v>
          </cell>
          <cell r="B46035" t="str">
            <v>CABO ENSAIO R DIELETRICA HIPOT - PP-HP-B</v>
          </cell>
          <cell r="C46035" t="str">
            <v>HIBE</v>
          </cell>
          <cell r="D46035" t="str">
            <v>UN</v>
          </cell>
        </row>
        <row r="46036">
          <cell r="A46036" t="str">
            <v>I0000013851</v>
          </cell>
          <cell r="B46036" t="str">
            <v>TOMADA 20A HIPOT - CB-HG371-TOM_TESTE</v>
          </cell>
          <cell r="C46036" t="str">
            <v>HIBE</v>
          </cell>
          <cell r="D46036" t="str">
            <v>UN</v>
          </cell>
        </row>
        <row r="46037">
          <cell r="A46037" t="str">
            <v>I0000013852</v>
          </cell>
          <cell r="B46037" t="str">
            <v>AMOSTRA CONSUMOS DE INFORMATICA</v>
          </cell>
          <cell r="C46037" t="str">
            <v>HIBE</v>
          </cell>
          <cell r="D46037" t="str">
            <v>UN</v>
          </cell>
        </row>
        <row r="46038">
          <cell r="A46038" t="str">
            <v>I0000013855</v>
          </cell>
          <cell r="B46038" t="str">
            <v>LUVA REDUCAO M/F GALV BSP 1 X 3/4</v>
          </cell>
          <cell r="C46038" t="str">
            <v>HIBE</v>
          </cell>
          <cell r="D46038" t="str">
            <v>UN</v>
          </cell>
        </row>
        <row r="46039">
          <cell r="A46039" t="str">
            <v>I0000013856</v>
          </cell>
          <cell r="B46039" t="str">
            <v>TUBO CONDUCAO GALVONIZADO  C/C  L 3/4</v>
          </cell>
          <cell r="C46039" t="str">
            <v>HIBE</v>
          </cell>
          <cell r="D46039" t="str">
            <v>UN</v>
          </cell>
        </row>
        <row r="46040">
          <cell r="A46040" t="str">
            <v>I0000013857</v>
          </cell>
          <cell r="B46040" t="str">
            <v>CURVA 90 UL/FM GROOVED 2</v>
          </cell>
          <cell r="C46040" t="str">
            <v>HIBE</v>
          </cell>
          <cell r="D46040" t="str">
            <v>UN</v>
          </cell>
        </row>
        <row r="46041">
          <cell r="A46041" t="str">
            <v>I0000013858</v>
          </cell>
          <cell r="B46041" t="str">
            <v>ACHOCOLATADO EM PO 50% CACAU</v>
          </cell>
          <cell r="C46041" t="str">
            <v>HIBE</v>
          </cell>
          <cell r="D46041" t="str">
            <v>UN</v>
          </cell>
        </row>
        <row r="46042">
          <cell r="A46042" t="str">
            <v>I0000013859</v>
          </cell>
          <cell r="B46042" t="str">
            <v>ELETRODOS EM GRAFITE</v>
          </cell>
          <cell r="C46042" t="str">
            <v>HIBE</v>
          </cell>
          <cell r="D46042" t="str">
            <v>UN</v>
          </cell>
        </row>
        <row r="46043">
          <cell r="A46043" t="str">
            <v>I0000013860</v>
          </cell>
          <cell r="B46043" t="str">
            <v>DRIVE START SEIKI EIXO Z - TA8498N4111</v>
          </cell>
          <cell r="C46043" t="str">
            <v>HIBE</v>
          </cell>
          <cell r="D46043" t="str">
            <v>UN</v>
          </cell>
        </row>
        <row r="46044">
          <cell r="A46044" t="str">
            <v>I0000013861</v>
          </cell>
          <cell r="B46044" t="str">
            <v>CAME FME - COD: 8257089</v>
          </cell>
          <cell r="C46044" t="str">
            <v>HIBE</v>
          </cell>
          <cell r="D46044" t="str">
            <v>UN</v>
          </cell>
        </row>
        <row r="46045">
          <cell r="A46045" t="str">
            <v>I0000013862</v>
          </cell>
          <cell r="B46045" t="str">
            <v>ELO DE EMENDA FME - COD: 8006297</v>
          </cell>
          <cell r="C46045" t="str">
            <v>HIBE</v>
          </cell>
          <cell r="D46045" t="str">
            <v>UN</v>
          </cell>
        </row>
        <row r="46046">
          <cell r="A46046" t="str">
            <v>I0000013863</v>
          </cell>
          <cell r="B46046" t="str">
            <v>CORRENTE FME - COD: 8006358</v>
          </cell>
          <cell r="C46046" t="str">
            <v>HIBE</v>
          </cell>
          <cell r="D46046" t="str">
            <v>UN</v>
          </cell>
        </row>
        <row r="46047">
          <cell r="A46047" t="str">
            <v>I0000013864</v>
          </cell>
          <cell r="B46047" t="str">
            <v>PINO ELASTICO FME - COD: 0570005</v>
          </cell>
          <cell r="C46047" t="str">
            <v>HIBE</v>
          </cell>
          <cell r="D46047" t="str">
            <v>UN</v>
          </cell>
        </row>
        <row r="46048">
          <cell r="A46048" t="str">
            <v>I0000013865</v>
          </cell>
          <cell r="B46048" t="str">
            <v>COLUNA DE DIRECAO FME - COD: 8420134</v>
          </cell>
          <cell r="C46048" t="str">
            <v>HIBE</v>
          </cell>
          <cell r="D46048" t="str">
            <v>UN</v>
          </cell>
        </row>
        <row r="46049">
          <cell r="A46049" t="str">
            <v>I0000013866</v>
          </cell>
          <cell r="B46049" t="str">
            <v>PINHAO FME - COD: 8415972</v>
          </cell>
          <cell r="C46049" t="str">
            <v>HIBE</v>
          </cell>
          <cell r="D46049" t="str">
            <v>UN</v>
          </cell>
        </row>
        <row r="46050">
          <cell r="A46050" t="str">
            <v>I0000013867</v>
          </cell>
          <cell r="B46050" t="str">
            <v>COROA PARA CORRENTE FME - COD: 8415971</v>
          </cell>
          <cell r="C46050" t="str">
            <v>HIBE</v>
          </cell>
          <cell r="D46050" t="str">
            <v>UN</v>
          </cell>
        </row>
        <row r="46051">
          <cell r="A46051" t="str">
            <v>I0000013868</v>
          </cell>
          <cell r="B46051" t="str">
            <v>EIXO FME - COD: 8258591</v>
          </cell>
          <cell r="C46051" t="str">
            <v>HIBE</v>
          </cell>
          <cell r="D46051" t="str">
            <v>UN</v>
          </cell>
        </row>
        <row r="46052">
          <cell r="A46052" t="str">
            <v>I0000013869</v>
          </cell>
          <cell r="B46052" t="str">
            <v>CHAVETA FME - COD: 2308376</v>
          </cell>
          <cell r="C46052" t="str">
            <v>HIBE</v>
          </cell>
          <cell r="D46052" t="str">
            <v>UN</v>
          </cell>
        </row>
        <row r="46053">
          <cell r="A46053" t="str">
            <v>I0000013870</v>
          </cell>
          <cell r="B46053" t="str">
            <v>CORRENTE FME - COD: 8006314</v>
          </cell>
          <cell r="C46053" t="str">
            <v>HIBE</v>
          </cell>
          <cell r="D46053" t="str">
            <v>UN</v>
          </cell>
        </row>
        <row r="46054">
          <cell r="A46054" t="str">
            <v>I0000013871</v>
          </cell>
          <cell r="B46054" t="str">
            <v>ELO DE EMENDA FME - COD: 8006301</v>
          </cell>
          <cell r="C46054" t="str">
            <v>HIBE</v>
          </cell>
          <cell r="D46054" t="str">
            <v>UN</v>
          </cell>
        </row>
        <row r="46055">
          <cell r="A46055" t="str">
            <v>I0000013872</v>
          </cell>
          <cell r="B46055" t="str">
            <v>CHAVETA FME - COD: 0600001</v>
          </cell>
          <cell r="C46055" t="str">
            <v>HIBE</v>
          </cell>
          <cell r="D46055" t="str">
            <v>UN</v>
          </cell>
        </row>
        <row r="46056">
          <cell r="A46056" t="str">
            <v>I0000013873</v>
          </cell>
          <cell r="B46056" t="str">
            <v>MANOPLA FME - COD: 8424599</v>
          </cell>
          <cell r="C46056" t="str">
            <v>HIBE</v>
          </cell>
          <cell r="D46056" t="str">
            <v>UN</v>
          </cell>
        </row>
        <row r="46057">
          <cell r="A46057" t="str">
            <v>I0000013874</v>
          </cell>
          <cell r="B46057" t="str">
            <v>PILHA BATERIA CR123A 3V</v>
          </cell>
          <cell r="C46057" t="str">
            <v>HIBE</v>
          </cell>
          <cell r="D46057" t="str">
            <v>UN</v>
          </cell>
        </row>
        <row r="46058">
          <cell r="A46058" t="str">
            <v>I0000013875</v>
          </cell>
          <cell r="B46058" t="str">
            <v>PINO EXTRATOR TIPO A Ø 2,5 X 100MM</v>
          </cell>
          <cell r="C46058" t="str">
            <v>HIBE</v>
          </cell>
          <cell r="D46058" t="str">
            <v>UN</v>
          </cell>
        </row>
        <row r="46059">
          <cell r="A46059" t="str">
            <v>I0000013876</v>
          </cell>
          <cell r="B46059" t="str">
            <v>PINO EXTRATOR TIPO A Ø 3,5 X 100MM</v>
          </cell>
          <cell r="C46059" t="str">
            <v>HIBE</v>
          </cell>
          <cell r="D46059" t="str">
            <v>UN</v>
          </cell>
        </row>
        <row r="46060">
          <cell r="A46060" t="str">
            <v>I0000013886</v>
          </cell>
          <cell r="B46060" t="str">
            <v>CHAPA DE PAPELAO 1000X1200MM</v>
          </cell>
          <cell r="C46060" t="str">
            <v>HIBE</v>
          </cell>
          <cell r="D46060" t="str">
            <v>UN</v>
          </cell>
        </row>
        <row r="46061">
          <cell r="A46061" t="str">
            <v>I0000013887</v>
          </cell>
          <cell r="B46061" t="str">
            <v>TAMPAO EW0932B4 40 MM</v>
          </cell>
          <cell r="C46061" t="str">
            <v>HIBE</v>
          </cell>
          <cell r="D46061" t="str">
            <v>UN</v>
          </cell>
        </row>
        <row r="46062">
          <cell r="A46062" t="str">
            <v>I0000013888</v>
          </cell>
          <cell r="B46062" t="str">
            <v>BASE ECOLOGICA C.31.041</v>
          </cell>
          <cell r="C46062" t="str">
            <v>HIBE</v>
          </cell>
          <cell r="D46062" t="str">
            <v>UN</v>
          </cell>
        </row>
        <row r="46063">
          <cell r="A46063" t="str">
            <v>I0000013889</v>
          </cell>
          <cell r="B46063" t="str">
            <v>ALARME SONORO 12 VOLTS</v>
          </cell>
          <cell r="C46063" t="str">
            <v>HIBE</v>
          </cell>
          <cell r="D46063" t="str">
            <v>UN</v>
          </cell>
        </row>
        <row r="46064">
          <cell r="A46064" t="str">
            <v>I0000013890</v>
          </cell>
          <cell r="B46064" t="str">
            <v>ELETRODO GRAVAÇÃO SUPERIOR CORPO LIQUI</v>
          </cell>
          <cell r="C46064" t="str">
            <v>SERV</v>
          </cell>
          <cell r="D46064" t="str">
            <v>UN</v>
          </cell>
        </row>
        <row r="46065">
          <cell r="A46065" t="str">
            <v>I0000013891</v>
          </cell>
          <cell r="B46065" t="str">
            <v>CHAPA DE CELERON 12,7X400X450MM</v>
          </cell>
          <cell r="C46065" t="str">
            <v>HIBE</v>
          </cell>
          <cell r="D46065" t="str">
            <v>UN</v>
          </cell>
        </row>
        <row r="46066">
          <cell r="A46066" t="str">
            <v>I0000013892</v>
          </cell>
          <cell r="B46066" t="str">
            <v>PORTIFOLIO AIWA</v>
          </cell>
          <cell r="C46066" t="str">
            <v>HIBE</v>
          </cell>
          <cell r="D46066" t="str">
            <v>UN</v>
          </cell>
        </row>
        <row r="46067">
          <cell r="A46067" t="str">
            <v>I0000013893</v>
          </cell>
          <cell r="B46067" t="str">
            <v>PORTIFOLIO MONDIAL</v>
          </cell>
          <cell r="C46067" t="str">
            <v>HIBE</v>
          </cell>
          <cell r="D46067" t="str">
            <v>UN</v>
          </cell>
        </row>
        <row r="46068">
          <cell r="A46068" t="str">
            <v>I0000013894</v>
          </cell>
          <cell r="B46068" t="str">
            <v>PAGINAS RELEASE - AIWA</v>
          </cell>
          <cell r="C46068" t="str">
            <v>HIBE</v>
          </cell>
          <cell r="D46068" t="str">
            <v>UN</v>
          </cell>
        </row>
        <row r="46069">
          <cell r="A46069" t="str">
            <v>I0000013896</v>
          </cell>
          <cell r="B46069" t="str">
            <v>ACO REDONDO 1045 1.1/2" (38.1) X 300mm</v>
          </cell>
          <cell r="C46069" t="str">
            <v>HIBE</v>
          </cell>
          <cell r="D46069" t="str">
            <v>KG</v>
          </cell>
        </row>
        <row r="46070">
          <cell r="A46070" t="str">
            <v>I0000013897</v>
          </cell>
          <cell r="B46070" t="str">
            <v>ACO REDONDO 1045 5/16" (7.93) X 2500mm</v>
          </cell>
          <cell r="C46070" t="str">
            <v>HIBE</v>
          </cell>
          <cell r="D46070" t="str">
            <v>KG</v>
          </cell>
        </row>
        <row r="46071">
          <cell r="A46071" t="str">
            <v>I0000013898</v>
          </cell>
          <cell r="B46071" t="str">
            <v>NYLON 6 TARUGO  25  X 1 M</v>
          </cell>
          <cell r="C46071" t="str">
            <v>HIBE</v>
          </cell>
          <cell r="D46071" t="str">
            <v>KG</v>
          </cell>
        </row>
        <row r="46072">
          <cell r="A46072" t="str">
            <v>I0000013900</v>
          </cell>
          <cell r="B46072" t="str">
            <v>SERVIÇO DE APLICAÇÃO PELICULA FUMÊ</v>
          </cell>
          <cell r="C46072" t="str">
            <v>SERV</v>
          </cell>
          <cell r="D46072" t="str">
            <v>M</v>
          </cell>
        </row>
        <row r="46073">
          <cell r="A46073" t="str">
            <v>I0000013901</v>
          </cell>
          <cell r="B46073" t="str">
            <v>PANO MULTIUSO DESCARTAVEL</v>
          </cell>
          <cell r="C46073" t="str">
            <v>HIBE</v>
          </cell>
          <cell r="D46073" t="str">
            <v>UN</v>
          </cell>
        </row>
        <row r="46074">
          <cell r="A46074" t="str">
            <v>I0000013902</v>
          </cell>
          <cell r="B46074" t="str">
            <v>PLACA DE IDENTIFICACAO DE FIBRA</v>
          </cell>
          <cell r="C46074" t="str">
            <v>HIBE</v>
          </cell>
          <cell r="D46074" t="str">
            <v>UN</v>
          </cell>
        </row>
        <row r="46075">
          <cell r="A46075" t="str">
            <v>I0000013904</v>
          </cell>
          <cell r="B46075" t="str">
            <v>CABO OPTICO 48FO 200MM</v>
          </cell>
          <cell r="C46075" t="str">
            <v>HIBE</v>
          </cell>
          <cell r="D46075" t="str">
            <v>UN</v>
          </cell>
        </row>
        <row r="46076">
          <cell r="A46076" t="str">
            <v>I0000013914</v>
          </cell>
          <cell r="B46076" t="str">
            <v>ETIQ. INFORMATIVA CABO USB [BBS-02-A]</v>
          </cell>
          <cell r="C46076" t="str">
            <v>HIBE</v>
          </cell>
          <cell r="D46076" t="str">
            <v>UN</v>
          </cell>
        </row>
        <row r="46077">
          <cell r="A46077" t="str">
            <v>I0000013915</v>
          </cell>
          <cell r="B46077" t="str">
            <v>PAGINAS RELEASE -  XZONE</v>
          </cell>
          <cell r="C46077" t="str">
            <v>HIBE</v>
          </cell>
          <cell r="D46077" t="str">
            <v>UN</v>
          </cell>
        </row>
        <row r="46078">
          <cell r="A46078" t="str">
            <v>I0000013916</v>
          </cell>
          <cell r="B46078" t="str">
            <v>PAGINAS RELEASE -  MONDIAL</v>
          </cell>
          <cell r="C46078" t="str">
            <v>HIBE</v>
          </cell>
          <cell r="D46078" t="str">
            <v>UN</v>
          </cell>
        </row>
        <row r="46079">
          <cell r="A46079" t="str">
            <v>I0000013917</v>
          </cell>
          <cell r="B46079" t="str">
            <v>ACO MD-XTRA RET-SF2050 Ø 60 X 80 X 235</v>
          </cell>
          <cell r="C46079" t="str">
            <v>HIBE</v>
          </cell>
          <cell r="D46079" t="str">
            <v>KG</v>
          </cell>
        </row>
        <row r="46080">
          <cell r="A46080" t="str">
            <v>I0000013918</v>
          </cell>
          <cell r="B46080" t="str">
            <v>CONTROLADOR DE DIRECAO FME</v>
          </cell>
          <cell r="C46080" t="str">
            <v>HIBE</v>
          </cell>
          <cell r="D46080" t="str">
            <v>UN</v>
          </cell>
        </row>
        <row r="46081">
          <cell r="A46081" t="str">
            <v>I0000013919</v>
          </cell>
          <cell r="B46081" t="str">
            <v>SERVIÇO DE LOCAÇÃODE ANDAIME FACHADEIRO</v>
          </cell>
          <cell r="C46081" t="str">
            <v>SERV</v>
          </cell>
          <cell r="D46081" t="str">
            <v>UN</v>
          </cell>
        </row>
        <row r="46082">
          <cell r="A46082" t="str">
            <v>I0000013920</v>
          </cell>
          <cell r="B46082" t="str">
            <v>ESMALTE SINTETICO AUTOMOTIVO BRANCO GEAD</v>
          </cell>
          <cell r="C46082" t="str">
            <v>HIBE</v>
          </cell>
          <cell r="D46082" t="str">
            <v>L</v>
          </cell>
        </row>
        <row r="46083">
          <cell r="A46083" t="str">
            <v>I0000013923</v>
          </cell>
          <cell r="B46083" t="str">
            <v>TELHA ETERNIT ONDULADA 2,44X0,50X0,4MM</v>
          </cell>
          <cell r="C46083" t="str">
            <v>HIBE</v>
          </cell>
          <cell r="D46083" t="str">
            <v>UN</v>
          </cell>
        </row>
        <row r="46084">
          <cell r="A46084" t="str">
            <v>I0000013924</v>
          </cell>
          <cell r="B46084" t="str">
            <v>MONITOR LG 29WK600</v>
          </cell>
          <cell r="C46084" t="str">
            <v>HIBE</v>
          </cell>
          <cell r="D46084" t="str">
            <v>UN</v>
          </cell>
        </row>
        <row r="46085">
          <cell r="A46085" t="str">
            <v>I0000013925</v>
          </cell>
          <cell r="B46085" t="str">
            <v>MOTOR ELETR 24 VOLTS TROCADOR DE BATERIA</v>
          </cell>
          <cell r="C46085" t="str">
            <v>HIBE</v>
          </cell>
          <cell r="D46085" t="str">
            <v>UN</v>
          </cell>
        </row>
        <row r="46086">
          <cell r="A46086" t="str">
            <v>I0000013929</v>
          </cell>
          <cell r="B46086" t="str">
            <v>RODA DIRECIONAL - TM2500</v>
          </cell>
          <cell r="C46086" t="str">
            <v>HIBE</v>
          </cell>
          <cell r="D46086" t="str">
            <v>UN</v>
          </cell>
        </row>
        <row r="46087">
          <cell r="A46087" t="str">
            <v>I0000013930</v>
          </cell>
          <cell r="B46087" t="str">
            <v>RODA DE CARGA - TM2500</v>
          </cell>
          <cell r="C46087" t="str">
            <v>HIBE</v>
          </cell>
          <cell r="D46087" t="str">
            <v>UN</v>
          </cell>
        </row>
        <row r="46088">
          <cell r="A46088" t="str">
            <v>I0000013931</v>
          </cell>
          <cell r="B46088" t="str">
            <v>PINO TRAVA - TM2500</v>
          </cell>
          <cell r="C46088" t="str">
            <v>HIBE</v>
          </cell>
          <cell r="D46088" t="str">
            <v>UN</v>
          </cell>
        </row>
        <row r="46089">
          <cell r="A46089" t="str">
            <v>I0000013932</v>
          </cell>
          <cell r="B46089" t="str">
            <v>KIT DE REPARO - TM2500</v>
          </cell>
          <cell r="C46089" t="str">
            <v>HIBE</v>
          </cell>
          <cell r="D46089" t="str">
            <v>UN</v>
          </cell>
        </row>
        <row r="46090">
          <cell r="A46090" t="str">
            <v>I0000013933</v>
          </cell>
          <cell r="B46090" t="str">
            <v>MOLA PISTAO ACIONADOR - TM2500</v>
          </cell>
          <cell r="C46090" t="str">
            <v>HIBE</v>
          </cell>
          <cell r="D46090" t="str">
            <v>UN</v>
          </cell>
        </row>
        <row r="46091">
          <cell r="A46091" t="str">
            <v>I0000013934</v>
          </cell>
          <cell r="B46091" t="str">
            <v>EIXO DA DIRECAO - TM2500</v>
          </cell>
          <cell r="C46091" t="str">
            <v>HIBE</v>
          </cell>
          <cell r="D46091" t="str">
            <v>UN</v>
          </cell>
        </row>
        <row r="46092">
          <cell r="A46092" t="str">
            <v>I0000013935</v>
          </cell>
          <cell r="B46092" t="str">
            <v>EIXO DA RODA DUPLA - TM2500</v>
          </cell>
          <cell r="C46092" t="str">
            <v>HIBE</v>
          </cell>
          <cell r="D46092" t="str">
            <v>UN</v>
          </cell>
        </row>
        <row r="46093">
          <cell r="A46093" t="str">
            <v>I0000013936</v>
          </cell>
          <cell r="B46093" t="str">
            <v>MOLA LIMITADORA - TM2500</v>
          </cell>
          <cell r="C46093" t="str">
            <v>HIBE</v>
          </cell>
          <cell r="D46093" t="str">
            <v>UN</v>
          </cell>
        </row>
        <row r="46094">
          <cell r="A46094" t="str">
            <v>I0000013937</v>
          </cell>
          <cell r="B46094" t="str">
            <v>MOLA SEDE CONICA - TM2500</v>
          </cell>
          <cell r="C46094" t="str">
            <v>HIBE</v>
          </cell>
          <cell r="D46094" t="str">
            <v>UN</v>
          </cell>
        </row>
        <row r="46095">
          <cell r="A46095" t="str">
            <v>I0000013938</v>
          </cell>
          <cell r="B46095" t="str">
            <v>PISTAO INJETOR - TM2500</v>
          </cell>
          <cell r="C46095" t="str">
            <v>HIBE</v>
          </cell>
          <cell r="D46095" t="str">
            <v>UN</v>
          </cell>
        </row>
        <row r="46096">
          <cell r="A46096" t="str">
            <v>I0000013939</v>
          </cell>
          <cell r="B46096" t="str">
            <v>RODA DE SUBIDA - TM2500</v>
          </cell>
          <cell r="C46096" t="str">
            <v>HIBE</v>
          </cell>
          <cell r="D46096" t="str">
            <v>UN</v>
          </cell>
        </row>
        <row r="46097">
          <cell r="A46097" t="str">
            <v>I0000013940</v>
          </cell>
          <cell r="B46097" t="str">
            <v>KIT VEDACAO AQUECEDOR SHINI STM 607W</v>
          </cell>
          <cell r="C46097" t="str">
            <v>HIBE</v>
          </cell>
          <cell r="D46097" t="str">
            <v>UN</v>
          </cell>
        </row>
        <row r="46098">
          <cell r="A46098" t="str">
            <v>I0000013941</v>
          </cell>
          <cell r="B46098" t="str">
            <v>RESISTENCIA AQUECEDOR SHINI STM-607 380V</v>
          </cell>
          <cell r="C46098" t="str">
            <v>HIBE</v>
          </cell>
          <cell r="D46098" t="str">
            <v>UN</v>
          </cell>
        </row>
        <row r="46099">
          <cell r="A46099" t="str">
            <v>I0000013951</v>
          </cell>
          <cell r="B46099" t="str">
            <v>JUNCAO ESGOTO RED 100MMX50MM</v>
          </cell>
          <cell r="C46099" t="str">
            <v>HIBE</v>
          </cell>
          <cell r="D46099" t="str">
            <v>UN</v>
          </cell>
        </row>
        <row r="46100">
          <cell r="A46100" t="str">
            <v>I0000013953</v>
          </cell>
          <cell r="B46100" t="str">
            <v>CADEIRA STANDART 05-03.0</v>
          </cell>
          <cell r="C46100" t="str">
            <v>HIBE</v>
          </cell>
          <cell r="D46100" t="str">
            <v>UN</v>
          </cell>
        </row>
        <row r="46101">
          <cell r="A46101" t="str">
            <v>I0000013954</v>
          </cell>
          <cell r="B46101" t="str">
            <v>CINTO DE SEGURANCA RX50 - COD: 170325</v>
          </cell>
          <cell r="C46101" t="str">
            <v>HIBE</v>
          </cell>
          <cell r="D46101" t="str">
            <v>UN</v>
          </cell>
        </row>
        <row r="46102">
          <cell r="A46102" t="str">
            <v>I0000013955</v>
          </cell>
          <cell r="B46102" t="str">
            <v>PORTA DA BATERIA RX50 - COD: 2329099</v>
          </cell>
          <cell r="C46102" t="str">
            <v>HIBE</v>
          </cell>
          <cell r="D46102" t="str">
            <v>UN</v>
          </cell>
        </row>
        <row r="46103">
          <cell r="A46103" t="str">
            <v>I0000013956</v>
          </cell>
          <cell r="B46103" t="str">
            <v>MOTOR DE DIRECAO RX50 - COD: 2706902</v>
          </cell>
          <cell r="C46103" t="str">
            <v>HIBE</v>
          </cell>
          <cell r="D46103" t="str">
            <v>UN</v>
          </cell>
        </row>
        <row r="46104">
          <cell r="A46104" t="str">
            <v>I0000013957</v>
          </cell>
          <cell r="B46104" t="str">
            <v>CINTO DE SEGURANCA CLX25 - COD: 2327700</v>
          </cell>
          <cell r="C46104" t="str">
            <v>HIBE</v>
          </cell>
          <cell r="D46104" t="str">
            <v>UN</v>
          </cell>
        </row>
        <row r="46105">
          <cell r="A46105" t="str">
            <v>I0000013958</v>
          </cell>
          <cell r="B46105" t="str">
            <v>ORBITROL DA DIRECAO CLX25 - COD: 2317825</v>
          </cell>
          <cell r="C46105" t="str">
            <v>HIBE</v>
          </cell>
          <cell r="D46105" t="str">
            <v>UN</v>
          </cell>
        </row>
        <row r="46106">
          <cell r="A46106" t="str">
            <v>I0000013959</v>
          </cell>
          <cell r="B46106" t="str">
            <v>PARAFUSO DA RODA CLX25 - COD: 2318031</v>
          </cell>
          <cell r="C46106" t="str">
            <v>HIBE</v>
          </cell>
          <cell r="D46106" t="str">
            <v>UN</v>
          </cell>
        </row>
        <row r="46107">
          <cell r="A46107" t="str">
            <v>I0000013960</v>
          </cell>
          <cell r="B46107" t="str">
            <v>TRAVA DO GARFO CLX25 - COD: 2320297</v>
          </cell>
          <cell r="C46107" t="str">
            <v>HIBE</v>
          </cell>
          <cell r="D46107" t="str">
            <v>UN</v>
          </cell>
        </row>
        <row r="46108">
          <cell r="A46108" t="str">
            <v>I0000013961</v>
          </cell>
          <cell r="B46108" t="str">
            <v>KIT REGULAGEM VOLANTE CLX25-COD: 2317826</v>
          </cell>
          <cell r="C46108" t="str">
            <v>HIBE</v>
          </cell>
          <cell r="D46108" t="str">
            <v>UN</v>
          </cell>
        </row>
        <row r="46109">
          <cell r="A46109" t="str">
            <v>I0000013962</v>
          </cell>
          <cell r="B46109" t="str">
            <v>PARAFUSO DA RODA CLX25 - COD: 2318738</v>
          </cell>
          <cell r="C46109" t="str">
            <v>HIBE</v>
          </cell>
          <cell r="D46109" t="str">
            <v>UN</v>
          </cell>
        </row>
        <row r="46110">
          <cell r="A46110" t="str">
            <v>I0000013963</v>
          </cell>
          <cell r="B46110" t="str">
            <v>DISCO RIGIDO HDA HEAD DISK 25 POLEGADAS</v>
          </cell>
          <cell r="C46110" t="str">
            <v>HIBE</v>
          </cell>
          <cell r="D46110" t="str">
            <v>UN</v>
          </cell>
        </row>
        <row r="46111">
          <cell r="A46111" t="str">
            <v>I0000013964</v>
          </cell>
          <cell r="B46111" t="str">
            <v>CABO PP 2 VIAS 2X1,5MM</v>
          </cell>
          <cell r="C46111" t="str">
            <v>HIBE</v>
          </cell>
          <cell r="D46111" t="str">
            <v>UN</v>
          </cell>
        </row>
        <row r="46112">
          <cell r="A46112" t="str">
            <v>I0000013965</v>
          </cell>
          <cell r="B46112" t="str">
            <v>REGISTRO ESFERA VS SOLDAVEL 1.1/4MM</v>
          </cell>
          <cell r="C46112" t="str">
            <v>HIBE</v>
          </cell>
          <cell r="D46112" t="str">
            <v>UN</v>
          </cell>
        </row>
        <row r="46113">
          <cell r="A46113" t="str">
            <v>I0000013966</v>
          </cell>
          <cell r="B46113" t="str">
            <v>REGISTRO ESFERA VS SOLDAVEL 1.1/2MM</v>
          </cell>
          <cell r="C46113" t="str">
            <v>HIBE</v>
          </cell>
          <cell r="D46113" t="str">
            <v>UN</v>
          </cell>
        </row>
        <row r="46114">
          <cell r="A46114" t="str">
            <v>I0000013967</v>
          </cell>
          <cell r="B46114" t="str">
            <v>PVC SLIM 6401 (LAMINAS)</v>
          </cell>
          <cell r="C46114" t="str">
            <v>HIBE</v>
          </cell>
          <cell r="D46114" t="str">
            <v>UN</v>
          </cell>
        </row>
        <row r="46115">
          <cell r="A46115" t="str">
            <v>I0000013968</v>
          </cell>
          <cell r="B46115" t="str">
            <v>CARRINHO COM PRESILHAS PARA PERSIANA PVC</v>
          </cell>
          <cell r="C46115" t="str">
            <v>HIBE</v>
          </cell>
          <cell r="D46115" t="str">
            <v>UN</v>
          </cell>
        </row>
        <row r="46116">
          <cell r="A46116" t="str">
            <v>I0000013969</v>
          </cell>
          <cell r="B46116" t="str">
            <v>AIR FRYER 12L</v>
          </cell>
          <cell r="C46116" t="str">
            <v>DIEN</v>
          </cell>
          <cell r="D46116" t="str">
            <v>UN</v>
          </cell>
        </row>
        <row r="46117">
          <cell r="A46117" t="str">
            <v>I0000013970</v>
          </cell>
          <cell r="B46117" t="str">
            <v>JOGO DE BROCA WIDEA P/ CONCRETO 3 A 12MM</v>
          </cell>
          <cell r="C46117" t="str">
            <v>HIBE</v>
          </cell>
          <cell r="D46117" t="str">
            <v>UN</v>
          </cell>
        </row>
        <row r="46118">
          <cell r="A46118" t="str">
            <v>I0000013971</v>
          </cell>
          <cell r="B46118" t="str">
            <v>JOGO DE BROCA ACO RAPIDO 1/16 A 1/4''</v>
          </cell>
          <cell r="C46118" t="str">
            <v>HIBE</v>
          </cell>
          <cell r="D46118" t="str">
            <v>UN</v>
          </cell>
        </row>
        <row r="46119">
          <cell r="A46119" t="str">
            <v>I0000013972</v>
          </cell>
          <cell r="B46119" t="str">
            <v>VALVULA DE RETENCAO GALVANIZADA 1.1/2"</v>
          </cell>
          <cell r="C46119" t="str">
            <v>HIBE</v>
          </cell>
          <cell r="D46119" t="str">
            <v>UN</v>
          </cell>
        </row>
        <row r="46120">
          <cell r="A46120" t="str">
            <v>I0000013973</v>
          </cell>
          <cell r="B46120" t="str">
            <v>JOELHO 45 GRAUS GALVANIZADO 1.1/2"</v>
          </cell>
          <cell r="C46120" t="str">
            <v>HIBE</v>
          </cell>
          <cell r="D46120" t="str">
            <v>UN</v>
          </cell>
        </row>
        <row r="46121">
          <cell r="A46121" t="str">
            <v>I0000013974</v>
          </cell>
          <cell r="B46121" t="str">
            <v>UNIAO GALVANIZADA 1.1/2"</v>
          </cell>
          <cell r="C46121" t="str">
            <v>HIBE</v>
          </cell>
          <cell r="D46121" t="str">
            <v>UN</v>
          </cell>
        </row>
        <row r="46122">
          <cell r="A46122" t="str">
            <v>I0000013975</v>
          </cell>
          <cell r="B46122" t="str">
            <v>JUNCAO Y GALVANIZADO 1.1/2"</v>
          </cell>
          <cell r="C46122" t="str">
            <v>HIBE</v>
          </cell>
          <cell r="D46122" t="str">
            <v>UN</v>
          </cell>
        </row>
        <row r="46123">
          <cell r="A46123" t="str">
            <v>I0000013976</v>
          </cell>
          <cell r="B46123" t="str">
            <v>TEE GALVANIZADO 1.1/2"</v>
          </cell>
          <cell r="C46123" t="str">
            <v>HIBE</v>
          </cell>
          <cell r="D46123" t="str">
            <v>UN</v>
          </cell>
        </row>
        <row r="46124">
          <cell r="A46124" t="str">
            <v>I0000013977</v>
          </cell>
          <cell r="B46124" t="str">
            <v>NIPLE DUPLO 1.1/4"</v>
          </cell>
          <cell r="C46124" t="str">
            <v>HIBE</v>
          </cell>
          <cell r="D46124" t="str">
            <v>UN</v>
          </cell>
        </row>
        <row r="46125">
          <cell r="A46125" t="str">
            <v>I0000013978</v>
          </cell>
          <cell r="B46125" t="str">
            <v>BUJAO PLUG GALVANIZADO 1.1/2''</v>
          </cell>
          <cell r="C46125" t="str">
            <v>HIBE</v>
          </cell>
          <cell r="D46125" t="str">
            <v>UN</v>
          </cell>
        </row>
        <row r="46126">
          <cell r="A46126" t="str">
            <v>I0000013979</v>
          </cell>
          <cell r="B46126" t="str">
            <v>TUBO GALVANIZADO 1.1/4"</v>
          </cell>
          <cell r="C46126" t="str">
            <v>HIBE</v>
          </cell>
          <cell r="D46126" t="str">
            <v>UN</v>
          </cell>
        </row>
        <row r="46127">
          <cell r="A46127" t="str">
            <v>I0000013980</v>
          </cell>
          <cell r="B46127" t="str">
            <v>VALVULA GALVANIZADA 1.1/4"</v>
          </cell>
          <cell r="C46127" t="str">
            <v>HIBE</v>
          </cell>
          <cell r="D46127" t="str">
            <v>UN</v>
          </cell>
        </row>
        <row r="46128">
          <cell r="A46128" t="str">
            <v>I0000013981</v>
          </cell>
          <cell r="B46128" t="str">
            <v>VALVULA DE RETENCAO GALVANIZADA 1.1/4"</v>
          </cell>
          <cell r="C46128" t="str">
            <v>HIBE</v>
          </cell>
          <cell r="D46128" t="str">
            <v>UN</v>
          </cell>
        </row>
        <row r="46129">
          <cell r="A46129" t="str">
            <v>I0000013982</v>
          </cell>
          <cell r="B46129" t="str">
            <v>LUVA GALVANIZADA 1.1/4"</v>
          </cell>
          <cell r="C46129" t="str">
            <v>HIBE</v>
          </cell>
          <cell r="D46129" t="str">
            <v>UN</v>
          </cell>
        </row>
        <row r="46130">
          <cell r="A46130" t="str">
            <v>I0000013983</v>
          </cell>
          <cell r="B46130" t="str">
            <v>JOELHO 45 GRAUS GALVANIZADO 1.1/4"</v>
          </cell>
          <cell r="C46130" t="str">
            <v>HIBE</v>
          </cell>
          <cell r="D46130" t="str">
            <v>UN</v>
          </cell>
        </row>
        <row r="46131">
          <cell r="A46131" t="str">
            <v>I0000013984</v>
          </cell>
          <cell r="B46131" t="str">
            <v>UNIAO GALVANIZADA 1.1/4"</v>
          </cell>
          <cell r="C46131" t="str">
            <v>HIBE</v>
          </cell>
          <cell r="D46131" t="str">
            <v>UN</v>
          </cell>
        </row>
        <row r="46132">
          <cell r="A46132" t="str">
            <v>I0000013985</v>
          </cell>
          <cell r="B46132" t="str">
            <v>JUNCAO Y GALVANIZADO 1.1/4"</v>
          </cell>
          <cell r="C46132" t="str">
            <v>HIBE</v>
          </cell>
          <cell r="D46132" t="str">
            <v>UN</v>
          </cell>
        </row>
        <row r="46133">
          <cell r="A46133" t="str">
            <v>I0000013986</v>
          </cell>
          <cell r="B46133" t="str">
            <v>TEE GALVANIZADO 1.1/4"</v>
          </cell>
          <cell r="C46133" t="str">
            <v>HIBE</v>
          </cell>
          <cell r="D46133" t="str">
            <v>UN</v>
          </cell>
        </row>
        <row r="46134">
          <cell r="A46134" t="str">
            <v>I0000013987</v>
          </cell>
          <cell r="B46134" t="str">
            <v>CONEXAO NIPE GALVANIZADO 1.1/4"</v>
          </cell>
          <cell r="C46134" t="str">
            <v>HIBE</v>
          </cell>
          <cell r="D46134" t="str">
            <v>UN</v>
          </cell>
        </row>
        <row r="46135">
          <cell r="A46135" t="str">
            <v>I0000013988</v>
          </cell>
          <cell r="B46135" t="str">
            <v>BUJAO PLUG GALVANIZADO 1.1/4''</v>
          </cell>
          <cell r="C46135" t="str">
            <v>HIBE</v>
          </cell>
          <cell r="D46135" t="str">
            <v>UN</v>
          </cell>
        </row>
        <row r="46136">
          <cell r="A46136" t="str">
            <v>I0000013989</v>
          </cell>
          <cell r="B46136" t="str">
            <v>BUJAO PLUG GALVANIZADO 1''</v>
          </cell>
          <cell r="C46136" t="str">
            <v>HIBE</v>
          </cell>
          <cell r="D46136" t="str">
            <v>UN</v>
          </cell>
        </row>
        <row r="46137">
          <cell r="A46137" t="str">
            <v>I0000013990</v>
          </cell>
          <cell r="B46137" t="str">
            <v>TEE GALVANIZADO 1"</v>
          </cell>
          <cell r="C46137" t="str">
            <v>HIBE</v>
          </cell>
          <cell r="D46137" t="str">
            <v>UN</v>
          </cell>
        </row>
        <row r="46138">
          <cell r="A46138" t="str">
            <v>I0000013991</v>
          </cell>
          <cell r="B46138" t="str">
            <v>UNIAO GALVANIZADA 1"</v>
          </cell>
          <cell r="C46138" t="str">
            <v>HIBE</v>
          </cell>
          <cell r="D46138" t="str">
            <v>UN</v>
          </cell>
        </row>
        <row r="46139">
          <cell r="A46139" t="str">
            <v>I0000013992</v>
          </cell>
          <cell r="B46139" t="str">
            <v>JUNCAO Y GALVANIZADO 1.1/2"</v>
          </cell>
          <cell r="C46139" t="str">
            <v>HIBE</v>
          </cell>
          <cell r="D46139" t="str">
            <v>UN</v>
          </cell>
        </row>
        <row r="46140">
          <cell r="A46140" t="str">
            <v>I0000013993</v>
          </cell>
          <cell r="B46140" t="str">
            <v>TEE GALVANIZADO 4"</v>
          </cell>
          <cell r="C46140" t="str">
            <v>HIBE</v>
          </cell>
          <cell r="D46140" t="str">
            <v>UN</v>
          </cell>
        </row>
        <row r="46141">
          <cell r="A46141" t="str">
            <v>I0000013994</v>
          </cell>
          <cell r="B46141" t="str">
            <v>JOELHO 90º GALVANIZADO 1.1/4"</v>
          </cell>
          <cell r="C46141" t="str">
            <v>HIBE</v>
          </cell>
          <cell r="D46141" t="str">
            <v>UN</v>
          </cell>
        </row>
        <row r="46142">
          <cell r="A46142" t="str">
            <v>I0000013995</v>
          </cell>
          <cell r="B46142" t="str">
            <v>JOELHO 90º GALVANIZADO 1.1/2"</v>
          </cell>
          <cell r="C46142" t="str">
            <v>HIBE</v>
          </cell>
          <cell r="D46142" t="str">
            <v>UN</v>
          </cell>
        </row>
        <row r="46143">
          <cell r="A46143" t="str">
            <v>I0000013996</v>
          </cell>
          <cell r="B46143" t="str">
            <v>CURVA GALVANIZADA 1.1/4"</v>
          </cell>
          <cell r="C46143" t="str">
            <v>HIBE</v>
          </cell>
          <cell r="D46143" t="str">
            <v>UN</v>
          </cell>
        </row>
        <row r="46144">
          <cell r="A46144" t="str">
            <v>I0000013997</v>
          </cell>
          <cell r="B46144" t="str">
            <v>SERVICO DE RECUPERACAO DE PORCA COLUNA</v>
          </cell>
          <cell r="C46144" t="str">
            <v>SERV</v>
          </cell>
          <cell r="D46144" t="str">
            <v>UN</v>
          </cell>
        </row>
        <row r="46145">
          <cell r="A46145" t="str">
            <v>I0000013998</v>
          </cell>
          <cell r="B46145" t="str">
            <v>PORTA FUSIVEL 1P 32A P/ CARTUCHO 10X38</v>
          </cell>
          <cell r="C46145" t="str">
            <v>HIBE</v>
          </cell>
          <cell r="D46145" t="str">
            <v>UN</v>
          </cell>
        </row>
        <row r="46146">
          <cell r="A46146" t="str">
            <v>I0000013999</v>
          </cell>
          <cell r="B46146" t="str">
            <v>REGISTRO ESFERA MACH/FEM BORBOLETA 1/4</v>
          </cell>
          <cell r="C46146" t="str">
            <v>HIBE</v>
          </cell>
          <cell r="D46146" t="str">
            <v>UN</v>
          </cell>
        </row>
        <row r="46147">
          <cell r="A46147" t="str">
            <v>I0000014000</v>
          </cell>
          <cell r="B46147" t="str">
            <v>TARUGO DE ACO 4340 RE 50.80X1000</v>
          </cell>
          <cell r="C46147" t="str">
            <v>HIBE</v>
          </cell>
          <cell r="D46147" t="str">
            <v>UN</v>
          </cell>
        </row>
        <row r="46148">
          <cell r="A46148" t="str">
            <v>I0000014001</v>
          </cell>
          <cell r="B46148" t="str">
            <v>PINCEL ATOMICO VERDE</v>
          </cell>
          <cell r="C46148" t="str">
            <v>HIBE</v>
          </cell>
          <cell r="D46148" t="str">
            <v>UN</v>
          </cell>
        </row>
        <row r="46149">
          <cell r="A46149" t="str">
            <v>I0000014005</v>
          </cell>
          <cell r="B46149" t="str">
            <v>ETIQUETA LACRE</v>
          </cell>
          <cell r="C46149" t="str">
            <v>HIBE</v>
          </cell>
          <cell r="D46149" t="str">
            <v>UN</v>
          </cell>
        </row>
        <row r="46150">
          <cell r="A46150" t="str">
            <v>I0000014008</v>
          </cell>
          <cell r="B46150" t="str">
            <v>ETIQ NEUTRA MARROM 75X200</v>
          </cell>
          <cell r="C46150" t="str">
            <v>HIBE</v>
          </cell>
          <cell r="D46150" t="str">
            <v>UN</v>
          </cell>
        </row>
        <row r="46151">
          <cell r="A46151" t="str">
            <v>I0000014009</v>
          </cell>
          <cell r="B46151" t="str">
            <v>ETQ NEUTRA MARROM 70X20</v>
          </cell>
          <cell r="C46151" t="str">
            <v>HIBE</v>
          </cell>
          <cell r="D46151" t="str">
            <v>UN</v>
          </cell>
        </row>
        <row r="46152">
          <cell r="A46152" t="str">
            <v>I0000014010</v>
          </cell>
          <cell r="B46152" t="str">
            <v>ETQ NEUTRA MARROM 70X50</v>
          </cell>
          <cell r="C46152" t="str">
            <v>HIBE</v>
          </cell>
          <cell r="D46152" t="str">
            <v>UN</v>
          </cell>
        </row>
        <row r="46153">
          <cell r="A46153" t="str">
            <v>I0000014025</v>
          </cell>
          <cell r="B46153" t="str">
            <v>BARRA CHATA LATAO 1(25,4MM)X 1/8(3,17MM)</v>
          </cell>
          <cell r="C46153" t="str">
            <v>HIBE</v>
          </cell>
          <cell r="D46153" t="str">
            <v>UN</v>
          </cell>
        </row>
        <row r="46154">
          <cell r="A46154" t="str">
            <v>I0000014026</v>
          </cell>
          <cell r="B46154" t="str">
            <v>ACO PRATA W RE 8.00 x 3000.00 KG</v>
          </cell>
          <cell r="C46154" t="str">
            <v>HIBE</v>
          </cell>
          <cell r="D46154" t="str">
            <v>KG</v>
          </cell>
        </row>
        <row r="46155">
          <cell r="A46155" t="str">
            <v>I0000014028</v>
          </cell>
          <cell r="B46155" t="str">
            <v>MODUL CONTR  VISOR FLUXO MCD-VFM-001 Ø10</v>
          </cell>
          <cell r="C46155" t="str">
            <v>HIBE</v>
          </cell>
          <cell r="D46155" t="str">
            <v>UN</v>
          </cell>
        </row>
        <row r="46156">
          <cell r="A46156" t="str">
            <v>I0000014029</v>
          </cell>
          <cell r="B46156" t="str">
            <v>IMPRESSORA MULT SMART TANK 5325HX16A</v>
          </cell>
          <cell r="C46156" t="str">
            <v>DIEN</v>
          </cell>
          <cell r="D46156" t="str">
            <v>UN</v>
          </cell>
        </row>
        <row r="46157">
          <cell r="A46157" t="str">
            <v>I0000014030</v>
          </cell>
          <cell r="B46157" t="str">
            <v>FRESA MD GM-4E-D 1.5S</v>
          </cell>
          <cell r="C46157" t="str">
            <v>HIBE</v>
          </cell>
          <cell r="D46157" t="str">
            <v>UN</v>
          </cell>
        </row>
        <row r="46158">
          <cell r="A46158" t="str">
            <v>I0000014031</v>
          </cell>
          <cell r="B46158" t="str">
            <v>FRESA MD GM-4E-D 2.0S</v>
          </cell>
          <cell r="C46158" t="str">
            <v>HIBE</v>
          </cell>
          <cell r="D46158" t="str">
            <v>UN</v>
          </cell>
        </row>
        <row r="46159">
          <cell r="A46159" t="str">
            <v>I0000014032</v>
          </cell>
          <cell r="B46159" t="str">
            <v>FRESA MD GM-4R- D 10.0R 1.0</v>
          </cell>
          <cell r="C46159" t="str">
            <v>HIBE</v>
          </cell>
          <cell r="D46159" t="str">
            <v>UN</v>
          </cell>
        </row>
        <row r="46160">
          <cell r="A46160" t="str">
            <v>I0000014033</v>
          </cell>
          <cell r="B46160" t="str">
            <v>CAPILAR COBRE 2,0 X 150 1 CANAL</v>
          </cell>
          <cell r="C46160" t="str">
            <v>HIBE</v>
          </cell>
          <cell r="D46160" t="str">
            <v>UN</v>
          </cell>
        </row>
        <row r="46161">
          <cell r="A46161" t="str">
            <v>I0000014034</v>
          </cell>
          <cell r="B46161" t="str">
            <v>CAPILAR COBRE 2,5 X 150 1 CANAL</v>
          </cell>
          <cell r="C46161" t="str">
            <v>HIBE</v>
          </cell>
          <cell r="D46161" t="str">
            <v>UN</v>
          </cell>
        </row>
        <row r="46162">
          <cell r="A46162" t="str">
            <v>I0000014035</v>
          </cell>
          <cell r="B46162" t="str">
            <v>CAPILAR COBRE 3,8 X 150 1 CANAL</v>
          </cell>
          <cell r="C46162" t="str">
            <v>HIBE</v>
          </cell>
          <cell r="D46162" t="str">
            <v>UN</v>
          </cell>
        </row>
        <row r="46163">
          <cell r="A46163" t="str">
            <v>I0000014036</v>
          </cell>
          <cell r="B46163" t="str">
            <v>CAPILAR COBRE 4,8 X 150 1 CANAL</v>
          </cell>
          <cell r="C46163" t="str">
            <v>HIBE</v>
          </cell>
          <cell r="D46163" t="str">
            <v>UN</v>
          </cell>
        </row>
        <row r="46164">
          <cell r="A46164" t="str">
            <v>I0000014037</v>
          </cell>
          <cell r="B46164" t="str">
            <v>CAPILAR COBRE 5,8 X 150 1 CANAL</v>
          </cell>
          <cell r="C46164" t="str">
            <v>HIBE</v>
          </cell>
          <cell r="D46164" t="str">
            <v>UN</v>
          </cell>
        </row>
        <row r="46165">
          <cell r="A46165" t="str">
            <v>I0000014038</v>
          </cell>
          <cell r="B46165" t="str">
            <v>CAPILAR COBRE 6,0 X 150 1 CANAL</v>
          </cell>
          <cell r="C46165" t="str">
            <v>HIBE</v>
          </cell>
          <cell r="D46165" t="str">
            <v>UN</v>
          </cell>
        </row>
        <row r="46166">
          <cell r="A46166" t="str">
            <v>I0000014039</v>
          </cell>
          <cell r="B46166" t="str">
            <v>CAPILAR COBRE 6,5 X 150 1 CANAL</v>
          </cell>
          <cell r="C46166" t="str">
            <v>HIBE</v>
          </cell>
          <cell r="D46166" t="str">
            <v>UN</v>
          </cell>
        </row>
        <row r="46167">
          <cell r="A46167" t="str">
            <v>I0000014040</v>
          </cell>
          <cell r="B46167" t="str">
            <v>CAPILAR COBRE 7,8 X 150 1 CANAL</v>
          </cell>
          <cell r="C46167" t="str">
            <v>HIBE</v>
          </cell>
          <cell r="D46167" t="str">
            <v>UN</v>
          </cell>
        </row>
        <row r="46168">
          <cell r="A46168" t="str">
            <v>I0000014041</v>
          </cell>
          <cell r="B46168" t="str">
            <v>CAPILAR COBRE 8,0 X 150 1 CANAL</v>
          </cell>
          <cell r="C46168" t="str">
            <v>HIBE</v>
          </cell>
          <cell r="D46168" t="str">
            <v>UN</v>
          </cell>
        </row>
        <row r="46169">
          <cell r="A46169" t="str">
            <v>I0000014042</v>
          </cell>
          <cell r="B46169" t="str">
            <v>DISCO EHT CUT-OFF 33X1,2</v>
          </cell>
          <cell r="C46169" t="str">
            <v>HIBE</v>
          </cell>
          <cell r="D46169" t="str">
            <v>UN</v>
          </cell>
        </row>
        <row r="46170">
          <cell r="A46170" t="str">
            <v>I0000014043</v>
          </cell>
          <cell r="B46170" t="str">
            <v>SUPORTE DE FIXACAO DISCO 33/43 HASTE 3MM</v>
          </cell>
          <cell r="C46170" t="str">
            <v>HIBE</v>
          </cell>
          <cell r="D46170" t="str">
            <v>UN</v>
          </cell>
        </row>
        <row r="46171">
          <cell r="A46171" t="str">
            <v>I0000014044</v>
          </cell>
          <cell r="B46171" t="str">
            <v>MINI RODA i 3015/6 G.60 LUKAS</v>
          </cell>
          <cell r="C46171" t="str">
            <v>HIBE</v>
          </cell>
          <cell r="D46171" t="str">
            <v>UN</v>
          </cell>
        </row>
        <row r="46172">
          <cell r="A46172" t="str">
            <v>I0000014045</v>
          </cell>
          <cell r="B46172" t="str">
            <v>DISCO DE CORTE 115MM 1.6 INOX DIAMOND</v>
          </cell>
          <cell r="C46172" t="str">
            <v>HIBE</v>
          </cell>
          <cell r="D46172" t="str">
            <v>UN</v>
          </cell>
        </row>
        <row r="46173">
          <cell r="A46173" t="str">
            <v>I0000014046</v>
          </cell>
          <cell r="B46173" t="str">
            <v>DISCO FLAP PFR 115 Z40 FIBRA DIAMOND</v>
          </cell>
          <cell r="C46173" t="str">
            <v>HIBE</v>
          </cell>
          <cell r="D46173" t="str">
            <v>UN</v>
          </cell>
        </row>
        <row r="46174">
          <cell r="A46174" t="str">
            <v>I0000014047</v>
          </cell>
          <cell r="B46174" t="str">
            <v>TINTA PARA TRACAGEM AZUL - 1 LITRO</v>
          </cell>
          <cell r="C46174" t="str">
            <v>HIBE</v>
          </cell>
          <cell r="D46174" t="str">
            <v>UN</v>
          </cell>
        </row>
        <row r="46175">
          <cell r="A46175" t="str">
            <v>I0000014048</v>
          </cell>
          <cell r="B46175" t="str">
            <v>TINTA EPOXI INC 3,6L</v>
          </cell>
          <cell r="C46175" t="str">
            <v>HIBE</v>
          </cell>
          <cell r="D46175" t="str">
            <v>UN</v>
          </cell>
        </row>
        <row r="46176">
          <cell r="A46176" t="str">
            <v>I0000014049</v>
          </cell>
          <cell r="B46176" t="str">
            <v>TINTA EPOXI CINZA PLATINA 3,6L</v>
          </cell>
          <cell r="C46176" t="str">
            <v>HIBE</v>
          </cell>
          <cell r="D46176" t="str">
            <v>UN</v>
          </cell>
        </row>
        <row r="46177">
          <cell r="A46177" t="str">
            <v>I0000014050</v>
          </cell>
          <cell r="B46177" t="str">
            <v>MEMBRANA EDM NCL RENZ - EROSAO</v>
          </cell>
          <cell r="C46177" t="str">
            <v>HIBE</v>
          </cell>
          <cell r="D46177" t="str">
            <v>UN</v>
          </cell>
        </row>
        <row r="46178">
          <cell r="A46178" t="str">
            <v>I0000014051</v>
          </cell>
          <cell r="B46178" t="str">
            <v>DISCO DE DESBASTE METAL 4"</v>
          </cell>
          <cell r="C46178" t="str">
            <v>HIBE</v>
          </cell>
          <cell r="D46178" t="str">
            <v>UN</v>
          </cell>
        </row>
        <row r="46179">
          <cell r="A46179" t="str">
            <v>I0000014052</v>
          </cell>
          <cell r="B46179" t="str">
            <v>DISCO DE DESBASTE METAL 7"</v>
          </cell>
          <cell r="C46179" t="str">
            <v>HIBE</v>
          </cell>
          <cell r="D46179" t="str">
            <v>UN</v>
          </cell>
        </row>
        <row r="46180">
          <cell r="A46180" t="str">
            <v>I0000014053</v>
          </cell>
          <cell r="B46180" t="str">
            <v>TORQUESA ARMADOR 30 CM</v>
          </cell>
          <cell r="C46180" t="str">
            <v>HIBE</v>
          </cell>
          <cell r="D46180" t="str">
            <v>UN</v>
          </cell>
        </row>
        <row r="46181">
          <cell r="A46181" t="str">
            <v>I0000014054</v>
          </cell>
          <cell r="B46181" t="str">
            <v>BUCHA S12 COM ANEL</v>
          </cell>
          <cell r="C46181" t="str">
            <v>HIBE</v>
          </cell>
          <cell r="D46181" t="str">
            <v>UN</v>
          </cell>
        </row>
        <row r="46182">
          <cell r="A46182" t="str">
            <v>I0000014055</v>
          </cell>
          <cell r="B46182" t="str">
            <v>PARAFUSO SEXTAVADO  ROSCA SORBERBA S 8</v>
          </cell>
          <cell r="C46182" t="str">
            <v>HIBE</v>
          </cell>
          <cell r="D46182" t="str">
            <v>UN</v>
          </cell>
        </row>
        <row r="46183">
          <cell r="A46183" t="str">
            <v>I0000014056</v>
          </cell>
          <cell r="B46183" t="str">
            <v>PARAFUSO SEXTAVADO  ROSCA SORBERBA S 10</v>
          </cell>
          <cell r="C46183" t="str">
            <v>HIBE</v>
          </cell>
          <cell r="D46183" t="str">
            <v>UN</v>
          </cell>
        </row>
        <row r="46184">
          <cell r="A46184" t="str">
            <v>I0000014057</v>
          </cell>
          <cell r="B46184" t="str">
            <v>PARAFUSO SEXTAVADO  ROSCA SORBERBA S 12</v>
          </cell>
          <cell r="C46184" t="str">
            <v>HIBE</v>
          </cell>
          <cell r="D46184" t="str">
            <v>UN</v>
          </cell>
        </row>
        <row r="46185">
          <cell r="A46185" t="str">
            <v>I0000014058</v>
          </cell>
          <cell r="B46185" t="str">
            <v>RESISTOR 22K OHM 12W</v>
          </cell>
          <cell r="C46185" t="str">
            <v>HIBE</v>
          </cell>
          <cell r="D46185" t="str">
            <v>UN</v>
          </cell>
        </row>
        <row r="46186">
          <cell r="A46186" t="str">
            <v>I0000014059</v>
          </cell>
          <cell r="B46186" t="str">
            <v>RESISTOR 4K7 5% (1/4W)</v>
          </cell>
          <cell r="C46186" t="str">
            <v>HIBE</v>
          </cell>
          <cell r="D46186" t="str">
            <v>UN</v>
          </cell>
        </row>
        <row r="46187">
          <cell r="A46187" t="str">
            <v>I0000014060</v>
          </cell>
          <cell r="B46187" t="str">
            <v>ALUGUEL ROLO COMPACTADOR CAT 423</v>
          </cell>
          <cell r="C46187" t="str">
            <v>SERV</v>
          </cell>
          <cell r="D46187" t="str">
            <v>UN</v>
          </cell>
        </row>
        <row r="46188">
          <cell r="A46188" t="str">
            <v>I0000014062</v>
          </cell>
          <cell r="B46188" t="str">
            <v>BARRA CHATA 1045 CH 16.00X45.X60</v>
          </cell>
          <cell r="C46188" t="str">
            <v>HIBE</v>
          </cell>
          <cell r="D46188" t="str">
            <v>KG</v>
          </cell>
        </row>
        <row r="46189">
          <cell r="A46189" t="str">
            <v>I0000014063</v>
          </cell>
          <cell r="B46189" t="str">
            <v>PARAFUSO CORPO RETIFICADO M-10 12X25 MM</v>
          </cell>
          <cell r="C46189" t="str">
            <v>HIBE</v>
          </cell>
          <cell r="D46189" t="str">
            <v>UN</v>
          </cell>
        </row>
        <row r="46190">
          <cell r="A46190" t="str">
            <v>I0000014064</v>
          </cell>
          <cell r="B46190" t="str">
            <v>SERVICO MONTAGEM DRIVE IN+PORTA PALETES</v>
          </cell>
          <cell r="C46190" t="str">
            <v>SERV</v>
          </cell>
          <cell r="D46190" t="str">
            <v>UN</v>
          </cell>
        </row>
        <row r="46191">
          <cell r="A46191" t="str">
            <v>I0000014065</v>
          </cell>
          <cell r="B46191" t="str">
            <v>CLICHE CUP90 0509 AFN-40-DI VER.02</v>
          </cell>
          <cell r="C46191" t="str">
            <v>HIBE</v>
          </cell>
          <cell r="D46191" t="str">
            <v>UN</v>
          </cell>
        </row>
        <row r="46192">
          <cell r="A46192" t="str">
            <v>I0000014066</v>
          </cell>
          <cell r="B46192" t="str">
            <v>COLUNA INJETORA 250T HAITIAN</v>
          </cell>
          <cell r="C46192" t="str">
            <v>SERV</v>
          </cell>
          <cell r="D46192" t="str">
            <v>UN</v>
          </cell>
        </row>
        <row r="46193">
          <cell r="A46193" t="str">
            <v>I0000014067</v>
          </cell>
          <cell r="B46193" t="str">
            <v>RECUPERACAO PORCA COLUNA HAITIAN 200T</v>
          </cell>
          <cell r="C46193" t="str">
            <v>SERV</v>
          </cell>
          <cell r="D46193" t="str">
            <v>UN</v>
          </cell>
        </row>
        <row r="46194">
          <cell r="A46194" t="str">
            <v>I0000014068</v>
          </cell>
          <cell r="B46194" t="str">
            <v>RECUPERACAO PORCA COLUNA HAITIAN 320T</v>
          </cell>
          <cell r="C46194" t="str">
            <v>SERV</v>
          </cell>
          <cell r="D46194" t="str">
            <v>UN</v>
          </cell>
        </row>
        <row r="46195">
          <cell r="A46195" t="str">
            <v>I0000014069</v>
          </cell>
          <cell r="B46195" t="str">
            <v>RECUPERACAO PORCA COLUNA HAITIAN 380T</v>
          </cell>
          <cell r="C46195" t="str">
            <v>SERV</v>
          </cell>
          <cell r="D46195" t="str">
            <v>UN</v>
          </cell>
        </row>
        <row r="46196">
          <cell r="A46196" t="str">
            <v>I0000014070</v>
          </cell>
          <cell r="B46196" t="str">
            <v>RECUPERACAO PORCA COLUNA HAITIAN 450T</v>
          </cell>
          <cell r="C46196" t="str">
            <v>SERV</v>
          </cell>
          <cell r="D46196" t="str">
            <v>UN</v>
          </cell>
        </row>
        <row r="46197">
          <cell r="A46197" t="str">
            <v>I0000014071</v>
          </cell>
          <cell r="B46197" t="str">
            <v>RECUPERACAO PORCA COLUNA ROMI 150R</v>
          </cell>
          <cell r="C46197" t="str">
            <v>SERV</v>
          </cell>
          <cell r="D46197" t="str">
            <v>UN</v>
          </cell>
        </row>
        <row r="46198">
          <cell r="A46198" t="str">
            <v>I0000014072</v>
          </cell>
          <cell r="B46198" t="str">
            <v>RECUPERACAO PORCA COLUNA ROMI 220R</v>
          </cell>
          <cell r="C46198" t="str">
            <v>SERV</v>
          </cell>
          <cell r="D46198" t="str">
            <v>UN</v>
          </cell>
        </row>
        <row r="46199">
          <cell r="A46199" t="str">
            <v>I0000014073</v>
          </cell>
          <cell r="B46199" t="str">
            <v>RECUPERACAO PORCA COLUNA SINITRON 180T</v>
          </cell>
          <cell r="C46199" t="str">
            <v>SERV</v>
          </cell>
          <cell r="D46199" t="str">
            <v>UN</v>
          </cell>
        </row>
        <row r="46200">
          <cell r="A46200" t="str">
            <v>I0000014074</v>
          </cell>
          <cell r="B46200" t="str">
            <v>RECUPERACAO PORCA COLUNA SINITRON 200T</v>
          </cell>
          <cell r="C46200" t="str">
            <v>SERV</v>
          </cell>
          <cell r="D46200" t="str">
            <v>UN</v>
          </cell>
        </row>
        <row r="46201">
          <cell r="A46201" t="str">
            <v>I0000014075</v>
          </cell>
          <cell r="B46201" t="str">
            <v>RECUPERACAO PORCA COLUNA SINITRON 250T</v>
          </cell>
          <cell r="C46201" t="str">
            <v>SERV</v>
          </cell>
          <cell r="D46201" t="str">
            <v>UN</v>
          </cell>
        </row>
        <row r="46202">
          <cell r="A46202" t="str">
            <v>I0000014076</v>
          </cell>
          <cell r="B46202" t="str">
            <v>RECUPERACAO PORCA COLUNA SINITRON 320T</v>
          </cell>
          <cell r="C46202" t="str">
            <v>SERV</v>
          </cell>
          <cell r="D46202" t="str">
            <v>UN</v>
          </cell>
        </row>
        <row r="46203">
          <cell r="A46203" t="str">
            <v>I0000014077</v>
          </cell>
          <cell r="B46203" t="str">
            <v>RECUPERACAO PORCA COLUNA SINITRON 400T</v>
          </cell>
          <cell r="C46203" t="str">
            <v>SERV</v>
          </cell>
          <cell r="D46203" t="str">
            <v>UN</v>
          </cell>
        </row>
        <row r="46204">
          <cell r="A46204" t="str">
            <v>I0000014078</v>
          </cell>
          <cell r="B46204" t="str">
            <v>RECUPERACAO PORCA COLUNA JETMASTER 268T</v>
          </cell>
          <cell r="C46204" t="str">
            <v>SERV</v>
          </cell>
          <cell r="D46204" t="str">
            <v>UN</v>
          </cell>
        </row>
        <row r="46205">
          <cell r="A46205" t="str">
            <v>I0000014079</v>
          </cell>
          <cell r="B46205" t="str">
            <v>RECUPERACAO PORCA COLUNA BORCHE 260T</v>
          </cell>
          <cell r="C46205" t="str">
            <v>SERV</v>
          </cell>
          <cell r="D46205" t="str">
            <v>UN</v>
          </cell>
        </row>
        <row r="46206">
          <cell r="A46206" t="str">
            <v>I0000014080</v>
          </cell>
          <cell r="B46206" t="str">
            <v>RECUPERACAO PORCA COLUNA BORCHE 320T</v>
          </cell>
          <cell r="C46206" t="str">
            <v>SERV</v>
          </cell>
          <cell r="D46206" t="str">
            <v>UN</v>
          </cell>
        </row>
        <row r="46207">
          <cell r="A46207" t="str">
            <v>I0000014081</v>
          </cell>
          <cell r="B46207" t="str">
            <v>RECUPERACAO PORCA COLUNA BORCHE 400T</v>
          </cell>
          <cell r="C46207" t="str">
            <v>SERV</v>
          </cell>
          <cell r="D46207" t="str">
            <v>UN</v>
          </cell>
        </row>
        <row r="46208">
          <cell r="A46208" t="str">
            <v>I0000014082</v>
          </cell>
          <cell r="B46208" t="str">
            <v>RECUPERACAO PORCA COLUNA BORCHE 500T</v>
          </cell>
          <cell r="C46208" t="str">
            <v>SERV</v>
          </cell>
          <cell r="D46208" t="str">
            <v>UN</v>
          </cell>
        </row>
        <row r="46209">
          <cell r="A46209" t="str">
            <v>I0000014083</v>
          </cell>
          <cell r="B46209" t="str">
            <v>RECUPERACAO PORCA COLUNA BORCHE 650T</v>
          </cell>
          <cell r="C46209" t="str">
            <v>SERV</v>
          </cell>
          <cell r="D46209" t="str">
            <v>UN</v>
          </cell>
        </row>
        <row r="46210">
          <cell r="A46210" t="str">
            <v>I0000014084</v>
          </cell>
          <cell r="B46210" t="str">
            <v>EIXO DISTRIBUIDOR</v>
          </cell>
          <cell r="C46210" t="str">
            <v>ERSA</v>
          </cell>
          <cell r="D46210" t="str">
            <v>UN</v>
          </cell>
        </row>
        <row r="46211">
          <cell r="A46211" t="str">
            <v>I0000014085</v>
          </cell>
          <cell r="B46211" t="str">
            <v>LUVA DE REDUCAO GALVANIZADA 1.1/4X1.1/2”</v>
          </cell>
          <cell r="C46211" t="str">
            <v>HIBE</v>
          </cell>
          <cell r="D46211" t="str">
            <v>UN</v>
          </cell>
        </row>
        <row r="46212">
          <cell r="A46212" t="str">
            <v>I0000014086</v>
          </cell>
          <cell r="B46212" t="str">
            <v>CLP MICRO830 -2080-LC30-24QWB -A</v>
          </cell>
          <cell r="C46212" t="str">
            <v>HIBE</v>
          </cell>
          <cell r="D46212" t="str">
            <v>UN</v>
          </cell>
        </row>
        <row r="46213">
          <cell r="A46213" t="str">
            <v>I0000014087</v>
          </cell>
          <cell r="B46213" t="str">
            <v>PORTA CARTAO - BRINDES</v>
          </cell>
          <cell r="C46213" t="str">
            <v>DIEN</v>
          </cell>
          <cell r="D46213" t="str">
            <v>UN</v>
          </cell>
        </row>
        <row r="46214">
          <cell r="A46214" t="str">
            <v>I0000014088</v>
          </cell>
          <cell r="B46214" t="str">
            <v>BANNER E PLACA A4</v>
          </cell>
          <cell r="C46214" t="str">
            <v>HIBE</v>
          </cell>
          <cell r="D46214" t="str">
            <v>UN</v>
          </cell>
        </row>
        <row r="46215">
          <cell r="A46215" t="str">
            <v>I0000014089</v>
          </cell>
          <cell r="B46215" t="str">
            <v>CUPONS AF</v>
          </cell>
          <cell r="C46215" t="str">
            <v>HIBE</v>
          </cell>
          <cell r="D46215" t="str">
            <v>UN</v>
          </cell>
        </row>
        <row r="46216">
          <cell r="A46216" t="str">
            <v>I0000014090</v>
          </cell>
          <cell r="B46216" t="str">
            <v>RETENTOR RX50 - COD: 0163641</v>
          </cell>
          <cell r="C46216" t="str">
            <v>HIBE</v>
          </cell>
          <cell r="D46216" t="str">
            <v>UN</v>
          </cell>
        </row>
        <row r="46217">
          <cell r="A46217" t="str">
            <v>I0000014091</v>
          </cell>
          <cell r="B46217" t="str">
            <v>PARAFUSO RX50 - COD: 0163640</v>
          </cell>
          <cell r="C46217" t="str">
            <v>HIBE</v>
          </cell>
          <cell r="D46217" t="str">
            <v>UN</v>
          </cell>
        </row>
        <row r="46218">
          <cell r="A46218" t="str">
            <v>I0000014092</v>
          </cell>
          <cell r="B46218" t="str">
            <v>ACO 1045 CH 19.05X55.00X250.00</v>
          </cell>
          <cell r="C46218" t="str">
            <v>HIBE</v>
          </cell>
          <cell r="D46218" t="str">
            <v>KG</v>
          </cell>
        </row>
        <row r="46219">
          <cell r="A46219" t="str">
            <v>I0000014093</v>
          </cell>
          <cell r="B46219" t="str">
            <v>PERFIL U SIMPLES 3 X 3MM</v>
          </cell>
          <cell r="C46219" t="str">
            <v>HIBE</v>
          </cell>
          <cell r="D46219" t="str">
            <v>UN</v>
          </cell>
        </row>
        <row r="46220">
          <cell r="A46220" t="str">
            <v>I0000014096</v>
          </cell>
          <cell r="B46220" t="str">
            <v>SERVICO DE FABRICACAO DE HASTE</v>
          </cell>
          <cell r="C46220" t="str">
            <v>SERV</v>
          </cell>
          <cell r="D46220" t="str">
            <v>UN</v>
          </cell>
        </row>
        <row r="46221">
          <cell r="A46221" t="str">
            <v>I0000014097</v>
          </cell>
          <cell r="B46221" t="str">
            <v>SENSOR IND FACEADO M8 PNP ALC 3MM 3 FIOS</v>
          </cell>
          <cell r="C46221" t="str">
            <v>HIBE</v>
          </cell>
          <cell r="D46221" t="str">
            <v>UN</v>
          </cell>
        </row>
        <row r="46222">
          <cell r="A46222" t="str">
            <v>I0000014098</v>
          </cell>
          <cell r="B46222" t="str">
            <v>CAIXA SINFONADA 100x100x50</v>
          </cell>
          <cell r="C46222" t="str">
            <v>HIBE</v>
          </cell>
          <cell r="D46222" t="str">
            <v>UN</v>
          </cell>
        </row>
        <row r="46223">
          <cell r="A46223" t="str">
            <v>I0000014099</v>
          </cell>
          <cell r="B46223" t="str">
            <v>POTE DE ADESIVO</v>
          </cell>
          <cell r="C46223" t="str">
            <v>HIBE</v>
          </cell>
          <cell r="D46223" t="str">
            <v>UN</v>
          </cell>
        </row>
        <row r="46224">
          <cell r="A46224" t="str">
            <v>I0000014100</v>
          </cell>
          <cell r="B46224" t="str">
            <v>TE DE 25</v>
          </cell>
          <cell r="C46224" t="str">
            <v>HIBE</v>
          </cell>
          <cell r="D46224" t="str">
            <v>UN</v>
          </cell>
        </row>
        <row r="46225">
          <cell r="A46225" t="str">
            <v>I0000014101</v>
          </cell>
          <cell r="B46225" t="str">
            <v>REJUNTE BRANCO</v>
          </cell>
          <cell r="C46225" t="str">
            <v>HIBE</v>
          </cell>
          <cell r="D46225" t="str">
            <v>UN</v>
          </cell>
        </row>
        <row r="46226">
          <cell r="A46226" t="str">
            <v>I0000014102</v>
          </cell>
          <cell r="B46226" t="str">
            <v>PARAFUSO CHIP 50X50MM</v>
          </cell>
          <cell r="C46226" t="str">
            <v>HIBE</v>
          </cell>
          <cell r="D46226" t="str">
            <v>UN</v>
          </cell>
        </row>
        <row r="46227">
          <cell r="A46227" t="str">
            <v>I0000014103</v>
          </cell>
          <cell r="B46227" t="str">
            <v>SERVICO DE GUINDASTE</v>
          </cell>
          <cell r="C46227" t="str">
            <v>SERV</v>
          </cell>
          <cell r="D46227" t="str">
            <v>UN</v>
          </cell>
        </row>
        <row r="46228">
          <cell r="A46228" t="str">
            <v>I0000014104</v>
          </cell>
          <cell r="B46228" t="str">
            <v>LUMINARIA LED 36W 74X1000MM</v>
          </cell>
          <cell r="C46228" t="str">
            <v>HIBE</v>
          </cell>
          <cell r="D46228" t="str">
            <v>UN</v>
          </cell>
        </row>
        <row r="46229">
          <cell r="A46229" t="str">
            <v>I0000014105</v>
          </cell>
          <cell r="B46229" t="str">
            <v>CONECTOR P/HASTE TERRA DUPLO 5/8</v>
          </cell>
          <cell r="C46229" t="str">
            <v>HIBE</v>
          </cell>
          <cell r="D46229" t="str">
            <v>UN</v>
          </cell>
        </row>
        <row r="46230">
          <cell r="A46230" t="str">
            <v>I0000014106</v>
          </cell>
          <cell r="B46230" t="str">
            <v>EXAUSTOR P/BANHEIRO 15CM</v>
          </cell>
          <cell r="C46230" t="str">
            <v>HIBE</v>
          </cell>
          <cell r="D46230" t="str">
            <v>UN</v>
          </cell>
        </row>
        <row r="46231">
          <cell r="A46231" t="str">
            <v>I0000014107</v>
          </cell>
          <cell r="B46231" t="str">
            <v>TUBO ELETRODUTO LISO CZ 3/4</v>
          </cell>
          <cell r="C46231" t="str">
            <v>HIBE</v>
          </cell>
          <cell r="D46231" t="str">
            <v>UN</v>
          </cell>
        </row>
        <row r="46232">
          <cell r="A46232" t="str">
            <v>I0000014108</v>
          </cell>
          <cell r="B46232" t="str">
            <v>DISJUNTOR MONOFASICO 20A C</v>
          </cell>
          <cell r="C46232" t="str">
            <v>HIBE</v>
          </cell>
          <cell r="D46232" t="str">
            <v>UN</v>
          </cell>
        </row>
        <row r="46233">
          <cell r="A46233" t="str">
            <v>I0000014109</v>
          </cell>
          <cell r="B46233" t="str">
            <v>DISJUNTOR MONOFASICO 32A</v>
          </cell>
          <cell r="C46233" t="str">
            <v>HIBE</v>
          </cell>
          <cell r="D46233" t="str">
            <v>UN</v>
          </cell>
        </row>
        <row r="46234">
          <cell r="A46234" t="str">
            <v>I0000014110</v>
          </cell>
          <cell r="B46234" t="str">
            <v>HASTE TERRA 1/2X2.40 12,70MM COMUM EV</v>
          </cell>
          <cell r="C46234" t="str">
            <v>HIBE</v>
          </cell>
          <cell r="D46234" t="str">
            <v>UN</v>
          </cell>
        </row>
        <row r="46235">
          <cell r="A46235" t="str">
            <v>I0000014111</v>
          </cell>
          <cell r="B46235" t="str">
            <v>CAIXA INSPECAO SUSPENSA 1" - PRT-960</v>
          </cell>
          <cell r="C46235" t="str">
            <v>HIBE</v>
          </cell>
          <cell r="D46235" t="str">
            <v>UN</v>
          </cell>
        </row>
        <row r="46236">
          <cell r="A46236" t="str">
            <v>I0000014112</v>
          </cell>
          <cell r="B46236" t="str">
            <v>CAIXA INSPECAO SUSPENSA 1.1/2" - PRT-960</v>
          </cell>
          <cell r="C46236" t="str">
            <v>HIBE</v>
          </cell>
          <cell r="D46236" t="str">
            <v>UN</v>
          </cell>
        </row>
        <row r="46237">
          <cell r="A46237" t="str">
            <v>I0000014113</v>
          </cell>
          <cell r="B46237" t="str">
            <v>CAIXA INSPECAO SUSPENSA 2" - PRT-960</v>
          </cell>
          <cell r="C46237" t="str">
            <v>HIBE</v>
          </cell>
          <cell r="D46237" t="str">
            <v>UN</v>
          </cell>
        </row>
        <row r="46238">
          <cell r="A46238" t="str">
            <v>I0000014114</v>
          </cell>
          <cell r="B46238" t="str">
            <v>CAB-ACBZ-12A</v>
          </cell>
          <cell r="C46238" t="str">
            <v>DIEN</v>
          </cell>
          <cell r="D46238" t="str">
            <v>UN</v>
          </cell>
        </row>
        <row r="46239">
          <cell r="A46239" t="str">
            <v>I0000014115</v>
          </cell>
          <cell r="B46239" t="str">
            <v>MODULO OTECH HOE3066B</v>
          </cell>
          <cell r="C46239" t="str">
            <v>DIEN</v>
          </cell>
          <cell r="D46239" t="str">
            <v>UN</v>
          </cell>
        </row>
        <row r="46240">
          <cell r="A46240" t="str">
            <v>I0000014116</v>
          </cell>
          <cell r="B46240" t="str">
            <v>MODULO OTECH HOE3065A</v>
          </cell>
          <cell r="C46240" t="str">
            <v>DIEN</v>
          </cell>
          <cell r="D46240" t="str">
            <v>UN</v>
          </cell>
        </row>
        <row r="46241">
          <cell r="A46241" t="str">
            <v>I0000014117</v>
          </cell>
          <cell r="B46241" t="str">
            <v>CABO CISCO CAB-SPWR-30CM</v>
          </cell>
          <cell r="C46241" t="str">
            <v>DIEN</v>
          </cell>
          <cell r="D46241" t="str">
            <v>UN</v>
          </cell>
        </row>
        <row r="46242">
          <cell r="A46242" t="str">
            <v>I0000014118</v>
          </cell>
          <cell r="B46242" t="str">
            <v>FONTE CISCO PWR-C1-715WAC</v>
          </cell>
          <cell r="C46242" t="str">
            <v>DIEN</v>
          </cell>
          <cell r="D46242" t="str">
            <v>UN</v>
          </cell>
        </row>
        <row r="46243">
          <cell r="A46243" t="str">
            <v>I0000014119</v>
          </cell>
          <cell r="B46243" t="str">
            <v>SWITCH CISCO WS-C3850-48P-L</v>
          </cell>
          <cell r="C46243" t="str">
            <v>DIEN</v>
          </cell>
          <cell r="D46243" t="str">
            <v>UN</v>
          </cell>
        </row>
        <row r="46244">
          <cell r="A46244" t="str">
            <v>I0000014120</v>
          </cell>
          <cell r="B46244" t="str">
            <v>FONTE CISCO PWR-C1-1100WAC</v>
          </cell>
          <cell r="C46244" t="str">
            <v>DIEN</v>
          </cell>
          <cell r="D46244" t="str">
            <v>UN</v>
          </cell>
        </row>
        <row r="46245">
          <cell r="A46245" t="str">
            <v>I0000014121</v>
          </cell>
          <cell r="B46245" t="str">
            <v>SWITCH CISCO WS-C3850-48F-L</v>
          </cell>
          <cell r="C46245" t="str">
            <v>DIEN</v>
          </cell>
          <cell r="D46245" t="str">
            <v>UN</v>
          </cell>
        </row>
        <row r="46246">
          <cell r="A46246" t="str">
            <v>I0000014122</v>
          </cell>
          <cell r="B46246" t="str">
            <v>MODULO CISCO C3850-NM-2-10G</v>
          </cell>
          <cell r="C46246" t="str">
            <v>DIEN</v>
          </cell>
          <cell r="D46246" t="str">
            <v>UN</v>
          </cell>
        </row>
        <row r="46247">
          <cell r="A46247" t="str">
            <v>I0000014123</v>
          </cell>
          <cell r="B46247" t="str">
            <v>CABO CISCO STACK-TI-50CM</v>
          </cell>
          <cell r="C46247" t="str">
            <v>DIEN</v>
          </cell>
          <cell r="D46247" t="str">
            <v>UN</v>
          </cell>
        </row>
        <row r="46248">
          <cell r="A46248" t="str">
            <v>I0000014124</v>
          </cell>
          <cell r="B46248" t="str">
            <v>GAXETA COMPACTA 60X44X31MM</v>
          </cell>
          <cell r="C46248" t="str">
            <v>HIBE</v>
          </cell>
          <cell r="D46248" t="str">
            <v>UN</v>
          </cell>
        </row>
        <row r="46249">
          <cell r="A46249" t="str">
            <v>I0000014125</v>
          </cell>
          <cell r="B46249" t="str">
            <v>CABO FLEXIVEL AZ 2,5 MM</v>
          </cell>
          <cell r="C46249" t="str">
            <v>HIBE</v>
          </cell>
          <cell r="D46249" t="str">
            <v>UN</v>
          </cell>
        </row>
        <row r="46250">
          <cell r="A46250" t="str">
            <v>I0000014126</v>
          </cell>
          <cell r="B46250" t="str">
            <v>CABO FLEXIVEL VERD 2,5MM² 750V</v>
          </cell>
          <cell r="C46250" t="str">
            <v>HIBE</v>
          </cell>
          <cell r="D46250" t="str">
            <v>UN</v>
          </cell>
        </row>
        <row r="46251">
          <cell r="A46251" t="str">
            <v>I0000014127</v>
          </cell>
          <cell r="B46251" t="str">
            <v>CABO FLEXIVEL AZ 4MM² 750V</v>
          </cell>
          <cell r="C46251" t="str">
            <v>HIBE</v>
          </cell>
          <cell r="D46251" t="str">
            <v>UN</v>
          </cell>
        </row>
        <row r="46252">
          <cell r="A46252" t="str">
            <v>I0000014128</v>
          </cell>
          <cell r="B46252" t="str">
            <v>CABO FLEXIVEL PRET 4MM² 750V</v>
          </cell>
          <cell r="C46252" t="str">
            <v>HIBE</v>
          </cell>
          <cell r="D46252" t="str">
            <v>UN</v>
          </cell>
        </row>
        <row r="46253">
          <cell r="A46253" t="str">
            <v>I0000014129</v>
          </cell>
          <cell r="B46253" t="str">
            <v>ARRUELA LISA 3/8X3/4 PCT-25</v>
          </cell>
          <cell r="C46253" t="str">
            <v>HIBE</v>
          </cell>
          <cell r="D46253" t="str">
            <v>UN</v>
          </cell>
        </row>
        <row r="46254">
          <cell r="A46254" t="str">
            <v>I0000014130</v>
          </cell>
          <cell r="B46254" t="str">
            <v>PERFILADO CURVA HORIZONTAL 38X38</v>
          </cell>
          <cell r="C46254" t="str">
            <v>HIBE</v>
          </cell>
          <cell r="D46254" t="str">
            <v>UN</v>
          </cell>
        </row>
        <row r="46255">
          <cell r="A46255" t="str">
            <v>I0000014131</v>
          </cell>
          <cell r="B46255" t="str">
            <v>LUMINARIA LED 18W 74X500MM</v>
          </cell>
          <cell r="C46255" t="str">
            <v>HIBE</v>
          </cell>
          <cell r="D46255" t="str">
            <v>UN</v>
          </cell>
        </row>
        <row r="46256">
          <cell r="A46256" t="str">
            <v>I0000014132</v>
          </cell>
          <cell r="B46256" t="str">
            <v>TAMPA CX INSP 300MM PLASTICA</v>
          </cell>
          <cell r="C46256" t="str">
            <v>HIBE</v>
          </cell>
          <cell r="D46256" t="str">
            <v>UN</v>
          </cell>
        </row>
        <row r="46257">
          <cell r="A46257" t="str">
            <v>I0000014139</v>
          </cell>
          <cell r="B46257" t="str">
            <v>CURVA ELETRODUTO 90 PVC 1</v>
          </cell>
          <cell r="C46257" t="str">
            <v>HIBE</v>
          </cell>
          <cell r="D46257" t="str">
            <v>UN</v>
          </cell>
        </row>
        <row r="46258">
          <cell r="A46258" t="str">
            <v>I0000014141</v>
          </cell>
          <cell r="B46258" t="str">
            <v>ELETRODUTO PVC 1</v>
          </cell>
          <cell r="C46258" t="str">
            <v>HIBE</v>
          </cell>
          <cell r="D46258" t="str">
            <v>UN</v>
          </cell>
        </row>
        <row r="46259">
          <cell r="A46259" t="str">
            <v>I0000014142</v>
          </cell>
          <cell r="B46259" t="str">
            <v>ELETRODUTO PVC 2</v>
          </cell>
          <cell r="C46259" t="str">
            <v>HIBE</v>
          </cell>
          <cell r="D46259" t="str">
            <v>UN</v>
          </cell>
        </row>
        <row r="46260">
          <cell r="A46260" t="str">
            <v>I0000014143</v>
          </cell>
          <cell r="B46260" t="str">
            <v>LUVA ELETRODUTO PVC 1</v>
          </cell>
          <cell r="C46260" t="str">
            <v>HIBE</v>
          </cell>
          <cell r="D46260" t="str">
            <v>UN</v>
          </cell>
        </row>
        <row r="46261">
          <cell r="A46261" t="str">
            <v>I0000014145</v>
          </cell>
          <cell r="B46261" t="str">
            <v>CONEXAO RETA MACHO 10X1/4 BSP</v>
          </cell>
          <cell r="C46261" t="str">
            <v>HIBE</v>
          </cell>
          <cell r="D46261" t="str">
            <v>UN</v>
          </cell>
        </row>
        <row r="46262">
          <cell r="A46262" t="str">
            <v>I0000014146</v>
          </cell>
          <cell r="B46262" t="str">
            <v>ESPIGAO MACHO INOX</v>
          </cell>
          <cell r="C46262" t="str">
            <v>HIBE</v>
          </cell>
          <cell r="D46262" t="str">
            <v>UN</v>
          </cell>
        </row>
        <row r="46263">
          <cell r="A46263" t="str">
            <v>I0000014147</v>
          </cell>
          <cell r="B46263" t="str">
            <v>VALVULA ESFERICA BORBOLETA 1/4 M/F AZUL</v>
          </cell>
          <cell r="C46263" t="str">
            <v>HIBE</v>
          </cell>
          <cell r="D46263" t="str">
            <v>UN</v>
          </cell>
        </row>
        <row r="46264">
          <cell r="A46264" t="str">
            <v>I0000014148</v>
          </cell>
          <cell r="B46264" t="str">
            <v>PAPEL DE PAREDE 12M</v>
          </cell>
          <cell r="C46264" t="str">
            <v>HIBE</v>
          </cell>
          <cell r="D46264" t="str">
            <v>UN</v>
          </cell>
        </row>
        <row r="46265">
          <cell r="A46265" t="str">
            <v>I0000014150</v>
          </cell>
          <cell r="B46265" t="str">
            <v>PARAFUSO SEXTAVADO 3/8X3</v>
          </cell>
          <cell r="C46265" t="str">
            <v>HIBE</v>
          </cell>
          <cell r="D46265" t="str">
            <v>UN</v>
          </cell>
        </row>
        <row r="46266">
          <cell r="A46266" t="str">
            <v>I0000014153</v>
          </cell>
          <cell r="B46266" t="str">
            <v>AGENTE DE PURGA 456 PLUS</v>
          </cell>
          <cell r="C46266" t="str">
            <v>HIBE</v>
          </cell>
          <cell r="D46266" t="str">
            <v>UN</v>
          </cell>
        </row>
        <row r="46267">
          <cell r="A46267" t="str">
            <v>I0000014154</v>
          </cell>
          <cell r="B46267" t="str">
            <v>AGENTE DE PURGA 461</v>
          </cell>
          <cell r="C46267" t="str">
            <v>HIBE</v>
          </cell>
          <cell r="D46267" t="str">
            <v>UN</v>
          </cell>
        </row>
        <row r="46268">
          <cell r="A46268" t="str">
            <v>I0000014155</v>
          </cell>
          <cell r="B46268" t="str">
            <v>LIXEIRA COM TAMPA 60 L</v>
          </cell>
          <cell r="C46268" t="str">
            <v>HIBE</v>
          </cell>
          <cell r="D46268" t="str">
            <v>UN</v>
          </cell>
        </row>
        <row r="46269">
          <cell r="A46269" t="str">
            <v>I0000014156</v>
          </cell>
          <cell r="B46269" t="str">
            <v>FONTE PARA UNIFI L R 6</v>
          </cell>
          <cell r="C46269" t="str">
            <v>HIBE</v>
          </cell>
          <cell r="D46269" t="str">
            <v>UN</v>
          </cell>
        </row>
        <row r="46270">
          <cell r="A46270" t="str">
            <v>I0000014157</v>
          </cell>
          <cell r="B46270" t="str">
            <v>ACO 1045 CH 80.00X375.00X375.00</v>
          </cell>
          <cell r="C46270" t="str">
            <v>HIBE</v>
          </cell>
          <cell r="D46270" t="str">
            <v>KG</v>
          </cell>
        </row>
        <row r="46271">
          <cell r="A46271" t="str">
            <v>I0000014159</v>
          </cell>
          <cell r="B46271" t="str">
            <v>SERVICO DE USINAGEM MOLDE GRADE VEN AFN</v>
          </cell>
          <cell r="C46271" t="str">
            <v>SERV</v>
          </cell>
          <cell r="D46271" t="str">
            <v>UN</v>
          </cell>
        </row>
        <row r="46272">
          <cell r="A46272" t="str">
            <v>I0000014160</v>
          </cell>
          <cell r="B46272" t="str">
            <v>ELETRODO POS-100 MD GRADE VENTILACAO AFN</v>
          </cell>
          <cell r="C46272" t="str">
            <v>HIBE</v>
          </cell>
          <cell r="D46272" t="str">
            <v>UN</v>
          </cell>
        </row>
        <row r="46273">
          <cell r="A46273" t="str">
            <v>I0000014161</v>
          </cell>
          <cell r="B46273" t="str">
            <v>ELETRODO POS-200 MD GRADE VENTILACAO AFN</v>
          </cell>
          <cell r="C46273" t="str">
            <v>HIBE</v>
          </cell>
          <cell r="D46273" t="str">
            <v>UN</v>
          </cell>
        </row>
        <row r="46274">
          <cell r="A46274" t="str">
            <v>I0000014162</v>
          </cell>
          <cell r="B46274" t="str">
            <v>ELETRODO POS-296 MD GRADE VENTILACAO AFN</v>
          </cell>
          <cell r="C46274" t="str">
            <v>HIBE</v>
          </cell>
          <cell r="D46274" t="str">
            <v>UN</v>
          </cell>
        </row>
        <row r="46275">
          <cell r="A46275" t="str">
            <v>I0000014163</v>
          </cell>
          <cell r="B46275" t="str">
            <v>CARREGADOR DE PILHA 2A BIVOLT</v>
          </cell>
          <cell r="C46275" t="str">
            <v>HIBE</v>
          </cell>
          <cell r="D46275" t="str">
            <v>UN</v>
          </cell>
        </row>
        <row r="46276">
          <cell r="A46276" t="str">
            <v>I0000014165</v>
          </cell>
          <cell r="B46276" t="str">
            <v>ROLAMENTO ROLO CONICO - 32011X/Q</v>
          </cell>
          <cell r="C46276" t="str">
            <v>HIBE</v>
          </cell>
          <cell r="D46276" t="str">
            <v>UN</v>
          </cell>
        </row>
        <row r="46277">
          <cell r="A46277" t="str">
            <v>I0000014166</v>
          </cell>
          <cell r="B46277" t="str">
            <v>BARRAMENTO CONDUTOR</v>
          </cell>
          <cell r="C46277" t="str">
            <v>HIBE</v>
          </cell>
          <cell r="D46277" t="str">
            <v>UN</v>
          </cell>
        </row>
        <row r="46278">
          <cell r="A46278" t="str">
            <v>I0000014167</v>
          </cell>
          <cell r="B46278" t="str">
            <v>UNIAO GALVANIZADA 4"</v>
          </cell>
          <cell r="C46278" t="str">
            <v>HIBE</v>
          </cell>
          <cell r="D46278" t="str">
            <v>UN</v>
          </cell>
        </row>
        <row r="46279">
          <cell r="A46279" t="str">
            <v>I0000014168</v>
          </cell>
          <cell r="B46279" t="str">
            <v>NIPLE GALVANIZADO 4"</v>
          </cell>
          <cell r="C46279" t="str">
            <v>HIBE</v>
          </cell>
          <cell r="D46279" t="str">
            <v>UN</v>
          </cell>
        </row>
        <row r="46280">
          <cell r="A46280" t="str">
            <v>I0000014171</v>
          </cell>
          <cell r="B46280" t="str">
            <v>CUBO ACRILICO PERSONALIZADO</v>
          </cell>
          <cell r="C46280" t="str">
            <v>HIBE</v>
          </cell>
          <cell r="D46280" t="str">
            <v>UN</v>
          </cell>
        </row>
        <row r="46281">
          <cell r="A46281" t="str">
            <v>I0000014172</v>
          </cell>
          <cell r="B46281" t="str">
            <v>DOCES PARA FESTAS</v>
          </cell>
          <cell r="C46281" t="str">
            <v>HIBE</v>
          </cell>
          <cell r="D46281" t="str">
            <v>UN</v>
          </cell>
        </row>
        <row r="46282">
          <cell r="A46282" t="str">
            <v>I0000014173</v>
          </cell>
          <cell r="B46282" t="str">
            <v>MINI SANDUICHE</v>
          </cell>
          <cell r="C46282" t="str">
            <v>HIBE</v>
          </cell>
          <cell r="D46282" t="str">
            <v>UN</v>
          </cell>
        </row>
        <row r="46283">
          <cell r="A46283" t="str">
            <v>I0000014174</v>
          </cell>
          <cell r="B46283" t="str">
            <v>TRANSFORMADOR 2500VA</v>
          </cell>
          <cell r="C46283" t="str">
            <v>HIBE</v>
          </cell>
          <cell r="D46283" t="str">
            <v>UN</v>
          </cell>
        </row>
        <row r="46284">
          <cell r="A46284" t="str">
            <v>I0000014175</v>
          </cell>
          <cell r="B46284" t="str">
            <v>PALETEIRA CBD20 W-II LI</v>
          </cell>
          <cell r="C46284" t="str">
            <v>HIBE</v>
          </cell>
          <cell r="D46284" t="str">
            <v>UN</v>
          </cell>
        </row>
        <row r="46285">
          <cell r="A46285" t="str">
            <v>I0000014176</v>
          </cell>
          <cell r="B46285" t="str">
            <v>BATERIA DA  PALETEIRA CBD20 W -II LI</v>
          </cell>
          <cell r="C46285" t="str">
            <v>HIBE</v>
          </cell>
          <cell r="D46285" t="str">
            <v>UN</v>
          </cell>
        </row>
        <row r="46286">
          <cell r="A46286" t="str">
            <v>I0000014177</v>
          </cell>
          <cell r="B46286" t="str">
            <v>CARREGADOR DA PALETEIRA CBD20 W -II LI</v>
          </cell>
          <cell r="C46286" t="str">
            <v>HIBE</v>
          </cell>
          <cell r="D46286" t="str">
            <v>UN</v>
          </cell>
        </row>
        <row r="46287">
          <cell r="A46287" t="str">
            <v>I0000014178</v>
          </cell>
          <cell r="B46287" t="str">
            <v>SSD 512 GB</v>
          </cell>
          <cell r="C46287" t="str">
            <v>HIBE</v>
          </cell>
          <cell r="D46287" t="str">
            <v>UN</v>
          </cell>
        </row>
        <row r="46288">
          <cell r="A46288" t="str">
            <v>I0000014179</v>
          </cell>
          <cell r="B46288" t="str">
            <v>DISJUNTOR   MONOPOLAR 10 A</v>
          </cell>
          <cell r="C46288" t="str">
            <v>HIBE</v>
          </cell>
          <cell r="D46288" t="str">
            <v>UN</v>
          </cell>
        </row>
        <row r="46289">
          <cell r="A46289" t="str">
            <v>I0000014180</v>
          </cell>
          <cell r="B46289" t="str">
            <v>DISJUNTOR   MONOPOLAR 16 A</v>
          </cell>
          <cell r="C46289" t="str">
            <v>HIBE</v>
          </cell>
          <cell r="D46289" t="str">
            <v>UN</v>
          </cell>
        </row>
        <row r="46290">
          <cell r="A46290" t="str">
            <v>I0000014181</v>
          </cell>
          <cell r="B46290" t="str">
            <v>DISJUNTOR   MONOPOLAR 20 A</v>
          </cell>
          <cell r="C46290" t="str">
            <v>HIBE</v>
          </cell>
          <cell r="D46290" t="str">
            <v>UN</v>
          </cell>
        </row>
        <row r="46291">
          <cell r="A46291" t="str">
            <v>I0000014182</v>
          </cell>
          <cell r="B46291" t="str">
            <v>DISJUNTOR   MONOPOLAR 32 A</v>
          </cell>
          <cell r="C46291" t="str">
            <v>HIBE</v>
          </cell>
          <cell r="D46291" t="str">
            <v>UN</v>
          </cell>
        </row>
        <row r="46292">
          <cell r="A46292" t="str">
            <v>I0000014183</v>
          </cell>
          <cell r="B46292" t="str">
            <v>DISJUNTOR   MONOPOLAR 40 A</v>
          </cell>
          <cell r="C46292" t="str">
            <v>HIBE</v>
          </cell>
          <cell r="D46292" t="str">
            <v>UN</v>
          </cell>
        </row>
        <row r="46293">
          <cell r="A46293" t="str">
            <v>I0000014184</v>
          </cell>
          <cell r="B46293" t="str">
            <v>DISJUNTOR   MONOPOLAR 50 A</v>
          </cell>
          <cell r="C46293" t="str">
            <v>HIBE</v>
          </cell>
          <cell r="D46293" t="str">
            <v>UN</v>
          </cell>
        </row>
        <row r="46294">
          <cell r="A46294" t="str">
            <v>I0000014185</v>
          </cell>
          <cell r="B46294" t="str">
            <v>NOBREAK UPS 1500 ULTRA 1.2 220V P 1500VA</v>
          </cell>
          <cell r="C46294" t="str">
            <v>HIBE</v>
          </cell>
          <cell r="D46294" t="str">
            <v>UN</v>
          </cell>
        </row>
        <row r="46295">
          <cell r="A46295" t="str">
            <v>I0000014186</v>
          </cell>
          <cell r="B46295" t="str">
            <v>METALON GALVANIZADO 50X30 1,25 MM</v>
          </cell>
          <cell r="C46295" t="str">
            <v>HIBE</v>
          </cell>
          <cell r="D46295" t="str">
            <v>UN</v>
          </cell>
        </row>
        <row r="46296">
          <cell r="A46296" t="str">
            <v>I0000014187</v>
          </cell>
          <cell r="B46296" t="str">
            <v>PUNCAO MATRIX PAINEL FRONTAL AFN40 TOPO</v>
          </cell>
          <cell r="C46296" t="str">
            <v>HIBE</v>
          </cell>
          <cell r="D46296" t="str">
            <v>UN</v>
          </cell>
        </row>
        <row r="46297">
          <cell r="A46297" t="str">
            <v>I0000014188</v>
          </cell>
          <cell r="B46297" t="str">
            <v>CORREIA R15HTD8AHPE/Z C/ TRAMA DE ACO</v>
          </cell>
          <cell r="C46297" t="str">
            <v>HIBE</v>
          </cell>
          <cell r="D46297" t="str">
            <v>UN</v>
          </cell>
        </row>
        <row r="46298">
          <cell r="A46298" t="str">
            <v>I0000014189</v>
          </cell>
          <cell r="B46298" t="str">
            <v>ACO VND RE 9,53X130</v>
          </cell>
          <cell r="C46298" t="str">
            <v>HIBE</v>
          </cell>
          <cell r="D46298" t="str">
            <v>UN</v>
          </cell>
        </row>
        <row r="46299">
          <cell r="A46299" t="str">
            <v>I0000014190</v>
          </cell>
          <cell r="B46299" t="str">
            <v>ALUMINIO SE 38,10X500</v>
          </cell>
          <cell r="C46299" t="str">
            <v>HIBE</v>
          </cell>
          <cell r="D46299" t="str">
            <v>UN</v>
          </cell>
        </row>
        <row r="46300">
          <cell r="A46300" t="str">
            <v>I0000014192</v>
          </cell>
          <cell r="B46300" t="str">
            <v>FACAS PARA MOINHO</v>
          </cell>
          <cell r="C46300" t="str">
            <v>HIBE</v>
          </cell>
          <cell r="D46300" t="str">
            <v>UN</v>
          </cell>
        </row>
        <row r="46301">
          <cell r="A46301" t="str">
            <v>I0000014195</v>
          </cell>
          <cell r="B46301" t="str">
            <v>RACK DE PAREDE 12UX650MM</v>
          </cell>
          <cell r="C46301" t="str">
            <v>HIBE</v>
          </cell>
          <cell r="D46301" t="str">
            <v>UN</v>
          </cell>
        </row>
        <row r="46302">
          <cell r="A46302" t="str">
            <v>I0000014196</v>
          </cell>
          <cell r="B46302" t="str">
            <v>TELEVISOR 55''</v>
          </cell>
          <cell r="C46302" t="str">
            <v>HIBE</v>
          </cell>
          <cell r="D46302" t="str">
            <v>UN</v>
          </cell>
        </row>
        <row r="46303">
          <cell r="A46303" t="str">
            <v>I0000014199</v>
          </cell>
          <cell r="B46303" t="str">
            <v>BOMBA HIDRAULICA DE ENGRENAGEM HG2-100</v>
          </cell>
          <cell r="C46303" t="str">
            <v>HIBE</v>
          </cell>
          <cell r="D46303" t="str">
            <v>UN</v>
          </cell>
        </row>
        <row r="46304">
          <cell r="A46304" t="str">
            <v>I0000014210</v>
          </cell>
          <cell r="B46304" t="str">
            <v>CABO 3 X 2,5 MM² 0,6/ 1KV 90°</v>
          </cell>
          <cell r="C46304" t="str">
            <v>HIBE</v>
          </cell>
          <cell r="D46304" t="str">
            <v>M</v>
          </cell>
        </row>
        <row r="46305">
          <cell r="A46305" t="str">
            <v>I0000014213</v>
          </cell>
          <cell r="B46305" t="str">
            <v>CABO 1 X 2,5 MM² 450/750 V 70°</v>
          </cell>
          <cell r="C46305" t="str">
            <v>HIBE</v>
          </cell>
          <cell r="D46305" t="str">
            <v>M</v>
          </cell>
        </row>
        <row r="46306">
          <cell r="A46306" t="str">
            <v>I0000014214</v>
          </cell>
          <cell r="B46306" t="str">
            <v>CABO 1 X 4,0 MM² 450/750 V 70°</v>
          </cell>
          <cell r="C46306" t="str">
            <v>HIBE</v>
          </cell>
          <cell r="D46306" t="str">
            <v>M</v>
          </cell>
        </row>
        <row r="46307">
          <cell r="A46307" t="str">
            <v>I0000014229</v>
          </cell>
          <cell r="B46307" t="str">
            <v>FRENTE FALSA</v>
          </cell>
          <cell r="C46307" t="str">
            <v>HIBE</v>
          </cell>
          <cell r="D46307" t="str">
            <v>UN</v>
          </cell>
        </row>
        <row r="46308">
          <cell r="A46308" t="str">
            <v>I0000014230</v>
          </cell>
          <cell r="B46308" t="str">
            <v>GUIA DE CABO</v>
          </cell>
          <cell r="C46308" t="str">
            <v>HIBE</v>
          </cell>
          <cell r="D46308" t="str">
            <v>UN</v>
          </cell>
        </row>
        <row r="46309">
          <cell r="A46309" t="str">
            <v>I0000014231</v>
          </cell>
          <cell r="B46309" t="str">
            <v>PATCH CORD CAT5 2,5M</v>
          </cell>
          <cell r="C46309" t="str">
            <v>HIBE</v>
          </cell>
          <cell r="D46309" t="str">
            <v>UN</v>
          </cell>
        </row>
        <row r="46310">
          <cell r="A46310" t="str">
            <v>I0000014232</v>
          </cell>
          <cell r="B46310" t="str">
            <v>CAIXA DE CABO CAT5</v>
          </cell>
          <cell r="C46310" t="str">
            <v>HIBE</v>
          </cell>
          <cell r="D46310" t="str">
            <v>UN</v>
          </cell>
        </row>
        <row r="46311">
          <cell r="A46311" t="str">
            <v>I0000014233</v>
          </cell>
          <cell r="B46311" t="str">
            <v>FITA DE VELCRO 3 METROS</v>
          </cell>
          <cell r="C46311" t="str">
            <v>HIBE</v>
          </cell>
          <cell r="D46311" t="str">
            <v>UN</v>
          </cell>
        </row>
        <row r="46312">
          <cell r="A46312" t="str">
            <v>I0000014234</v>
          </cell>
          <cell r="B46312" t="str">
            <v>SURFACE VAZIA</v>
          </cell>
          <cell r="C46312" t="str">
            <v>HIBE</v>
          </cell>
          <cell r="D46312" t="str">
            <v>UN</v>
          </cell>
        </row>
        <row r="46313">
          <cell r="A46313" t="str">
            <v>I0000014235</v>
          </cell>
          <cell r="B46313" t="str">
            <v>CANALETAS 22X22</v>
          </cell>
          <cell r="C46313" t="str">
            <v>HIBE</v>
          </cell>
          <cell r="D46313" t="str">
            <v>UN</v>
          </cell>
        </row>
        <row r="46314">
          <cell r="A46314" t="str">
            <v>I0000014236</v>
          </cell>
          <cell r="B46314" t="str">
            <v>CALHA COM 8 TOMADAS</v>
          </cell>
          <cell r="C46314" t="str">
            <v>HIBE</v>
          </cell>
          <cell r="D46314" t="str">
            <v>UN</v>
          </cell>
        </row>
        <row r="46315">
          <cell r="A46315" t="str">
            <v>I0000014237</v>
          </cell>
          <cell r="B46315" t="str">
            <v>PROJETOR E20</v>
          </cell>
          <cell r="C46315" t="str">
            <v>HIBE</v>
          </cell>
          <cell r="D46315" t="str">
            <v>UN</v>
          </cell>
        </row>
        <row r="46316">
          <cell r="A46316" t="str">
            <v>I0000014238</v>
          </cell>
          <cell r="B46316" t="str">
            <v>TELA DE PROJETOR 100 POLEGADAS</v>
          </cell>
          <cell r="C46316" t="str">
            <v>HIBE</v>
          </cell>
          <cell r="D46316" t="str">
            <v>UN</v>
          </cell>
        </row>
        <row r="46317">
          <cell r="A46317" t="str">
            <v>I0000014239</v>
          </cell>
          <cell r="B46317" t="str">
            <v>NOBREAK NHS 1500VA RACK COM ETHERNET</v>
          </cell>
          <cell r="C46317" t="str">
            <v>HIBE</v>
          </cell>
          <cell r="D46317" t="str">
            <v>UN</v>
          </cell>
        </row>
        <row r="46318">
          <cell r="A46318" t="str">
            <v>I0000014240</v>
          </cell>
          <cell r="B46318" t="str">
            <v>CABO DE REDE CAT6</v>
          </cell>
          <cell r="C46318" t="str">
            <v>HIBE</v>
          </cell>
          <cell r="D46318" t="str">
            <v>UN</v>
          </cell>
        </row>
        <row r="46319">
          <cell r="A46319" t="str">
            <v>I0000014241</v>
          </cell>
          <cell r="B46319" t="str">
            <v>CARTUCHO AQUECEDOR IMPRESSORA 3D- 12V</v>
          </cell>
          <cell r="C46319" t="str">
            <v>HIBE</v>
          </cell>
          <cell r="D46319" t="str">
            <v>UN</v>
          </cell>
        </row>
        <row r="46320">
          <cell r="A46320" t="str">
            <v>I0000014242</v>
          </cell>
          <cell r="B46320" t="str">
            <v>CARTUCHO AQUECEDOR IMPRESSORA 3D- 24V</v>
          </cell>
          <cell r="C46320" t="str">
            <v>HIBE</v>
          </cell>
          <cell r="D46320" t="str">
            <v>UN</v>
          </cell>
        </row>
        <row r="46321">
          <cell r="A46321" t="str">
            <v>I0000014243</v>
          </cell>
          <cell r="B46321" t="str">
            <v>RAMPS REPRAP1.4IMPRESSORA3D-ARDUINOAB400</v>
          </cell>
          <cell r="C46321" t="str">
            <v>HIBE</v>
          </cell>
          <cell r="D46321" t="str">
            <v>UN</v>
          </cell>
        </row>
        <row r="46322">
          <cell r="A46322" t="str">
            <v>I0000014244</v>
          </cell>
          <cell r="B46322" t="str">
            <v>CONECTOR RJ45 CAT6 FEMEA</v>
          </cell>
          <cell r="C46322" t="str">
            <v>HIBE</v>
          </cell>
          <cell r="D46322" t="str">
            <v>UN</v>
          </cell>
        </row>
        <row r="46323">
          <cell r="A46323" t="str">
            <v>I0000014245</v>
          </cell>
          <cell r="B46323" t="str">
            <v>CONECTOR RJ45 CAT6 MACHO</v>
          </cell>
          <cell r="C46323" t="str">
            <v>HIBE</v>
          </cell>
          <cell r="D46323" t="str">
            <v>UN</v>
          </cell>
        </row>
        <row r="46324">
          <cell r="A46324" t="str">
            <v>I0000014246</v>
          </cell>
          <cell r="B46324" t="str">
            <v>PLACA ELETRONICA GERADOR - PCI 01</v>
          </cell>
          <cell r="C46324" t="str">
            <v>HIBE</v>
          </cell>
          <cell r="D46324" t="str">
            <v>UN</v>
          </cell>
        </row>
        <row r="46325">
          <cell r="A46325" t="str">
            <v>I0000014247</v>
          </cell>
          <cell r="B46325" t="str">
            <v>BICO SIMPLES C/ PRESILHA P/ ENCHER PNEU</v>
          </cell>
          <cell r="C46325" t="str">
            <v>HIBE</v>
          </cell>
          <cell r="D46325" t="str">
            <v>UN</v>
          </cell>
        </row>
        <row r="46326">
          <cell r="A46326" t="str">
            <v>I0000014248</v>
          </cell>
          <cell r="B46326" t="str">
            <v>TRANSISTOR NPN 2N3055</v>
          </cell>
          <cell r="C46326" t="str">
            <v>HIBE</v>
          </cell>
          <cell r="D46326" t="str">
            <v>UN</v>
          </cell>
        </row>
        <row r="46327">
          <cell r="A46327" t="str">
            <v>I0000014249</v>
          </cell>
          <cell r="B46327" t="str">
            <v>RESISTOR 3K3 5W</v>
          </cell>
          <cell r="C46327" t="str">
            <v>HIBE</v>
          </cell>
          <cell r="D46327" t="str">
            <v>UN</v>
          </cell>
        </row>
        <row r="46328">
          <cell r="A46328" t="str">
            <v>I0000014250</v>
          </cell>
          <cell r="B46328" t="str">
            <v>DIODO 1N5408</v>
          </cell>
          <cell r="C46328" t="str">
            <v>HIBE</v>
          </cell>
          <cell r="D46328" t="str">
            <v>UN</v>
          </cell>
        </row>
        <row r="46329">
          <cell r="A46329" t="str">
            <v>I0000014251</v>
          </cell>
          <cell r="B46329" t="str">
            <v>CAPACITOR C220 µF X35V</v>
          </cell>
          <cell r="C46329" t="str">
            <v>HIBE</v>
          </cell>
          <cell r="D46329" t="str">
            <v>UN</v>
          </cell>
        </row>
        <row r="46330">
          <cell r="A46330" t="str">
            <v>I0000014252</v>
          </cell>
          <cell r="B46330" t="str">
            <v>CAPACITOR C220 µF X50V</v>
          </cell>
          <cell r="C46330" t="str">
            <v>HIBE</v>
          </cell>
          <cell r="D46330" t="str">
            <v>UN</v>
          </cell>
        </row>
        <row r="46331">
          <cell r="A46331" t="str">
            <v>I0000014253</v>
          </cell>
          <cell r="B46331" t="str">
            <v>RESISTOR 1K 100V</v>
          </cell>
          <cell r="C46331" t="str">
            <v>HIBE</v>
          </cell>
          <cell r="D46331" t="str">
            <v>UN</v>
          </cell>
        </row>
        <row r="46332">
          <cell r="A46332" t="str">
            <v>I0000014254</v>
          </cell>
          <cell r="B46332" t="str">
            <v>CAPACITOR C470µF X35V</v>
          </cell>
          <cell r="C46332" t="str">
            <v>HIBE</v>
          </cell>
          <cell r="D46332" t="str">
            <v>UN</v>
          </cell>
        </row>
        <row r="46333">
          <cell r="A46333" t="str">
            <v>I0000014255</v>
          </cell>
          <cell r="B46333" t="str">
            <v>CAPACITOR C470µF X50V</v>
          </cell>
          <cell r="C46333" t="str">
            <v>HIBE</v>
          </cell>
          <cell r="D46333" t="str">
            <v>UN</v>
          </cell>
        </row>
        <row r="46334">
          <cell r="A46334" t="str">
            <v>I0000014256</v>
          </cell>
          <cell r="B46334" t="str">
            <v>CAPACITOR 0.47µF x 50V</v>
          </cell>
          <cell r="C46334" t="str">
            <v>HIBE</v>
          </cell>
          <cell r="D46334" t="str">
            <v>UN</v>
          </cell>
        </row>
        <row r="46335">
          <cell r="A46335" t="str">
            <v>I0000014257</v>
          </cell>
          <cell r="B46335" t="str">
            <v>CAPACITOR 10µF x 400V</v>
          </cell>
          <cell r="C46335" t="str">
            <v>HIBE</v>
          </cell>
          <cell r="D46335" t="str">
            <v>UN</v>
          </cell>
        </row>
        <row r="46336">
          <cell r="A46336" t="str">
            <v>I0000014258</v>
          </cell>
          <cell r="B46336" t="str">
            <v>CAPACITOR 120µF x 50V</v>
          </cell>
          <cell r="C46336" t="str">
            <v>HIBE</v>
          </cell>
          <cell r="D46336" t="str">
            <v>UN</v>
          </cell>
        </row>
        <row r="46337">
          <cell r="A46337" t="str">
            <v>I0000014259</v>
          </cell>
          <cell r="B46337" t="str">
            <v>CAPACITOR 120µF x 35V</v>
          </cell>
          <cell r="C46337" t="str">
            <v>HIBE</v>
          </cell>
          <cell r="D46337" t="str">
            <v>UN</v>
          </cell>
        </row>
        <row r="46338">
          <cell r="A46338" t="str">
            <v>I0000014260</v>
          </cell>
          <cell r="B46338" t="str">
            <v>REGULADOR DE TENSAO LM317T</v>
          </cell>
          <cell r="C46338" t="str">
            <v>HIBE</v>
          </cell>
          <cell r="D46338" t="str">
            <v>UN</v>
          </cell>
        </row>
        <row r="46339">
          <cell r="A46339" t="str">
            <v>I0000014261</v>
          </cell>
          <cell r="B46339" t="str">
            <v>REGULADOR DE TENSAO L7805</v>
          </cell>
          <cell r="C46339" t="str">
            <v>HIBE</v>
          </cell>
          <cell r="D46339" t="str">
            <v>UN</v>
          </cell>
        </row>
        <row r="46340">
          <cell r="A46340" t="str">
            <v>I0000014262</v>
          </cell>
          <cell r="B46340" t="str">
            <v>REGULADOR DE TENSAO L7812</v>
          </cell>
          <cell r="C46340" t="str">
            <v>HIBE</v>
          </cell>
          <cell r="D46340" t="str">
            <v>UN</v>
          </cell>
        </row>
        <row r="46341">
          <cell r="A46341" t="str">
            <v>I0000014263</v>
          </cell>
          <cell r="B46341" t="str">
            <v>REGULADOR DE TENSAO L7912</v>
          </cell>
          <cell r="C46341" t="str">
            <v>HIBE</v>
          </cell>
          <cell r="D46341" t="str">
            <v>UN</v>
          </cell>
        </row>
        <row r="46342">
          <cell r="A46342" t="str">
            <v>I0000014264</v>
          </cell>
          <cell r="B46342" t="str">
            <v>RESISTOR 2,2KΩ</v>
          </cell>
          <cell r="C46342" t="str">
            <v>HIBE</v>
          </cell>
          <cell r="D46342" t="str">
            <v>UN</v>
          </cell>
        </row>
        <row r="46343">
          <cell r="A46343" t="str">
            <v>I0000014265</v>
          </cell>
          <cell r="B46343" t="str">
            <v>CHAVE TACTIL PBS-11B SEM TRAVA</v>
          </cell>
          <cell r="C46343" t="str">
            <v>HIBE</v>
          </cell>
          <cell r="D46343" t="str">
            <v>UN</v>
          </cell>
        </row>
        <row r="46344">
          <cell r="A46344" t="str">
            <v>I0000014266</v>
          </cell>
          <cell r="B46344" t="str">
            <v>SISTEMA COMUTADOR DE PACOTES SWITCH</v>
          </cell>
          <cell r="C46344" t="str">
            <v>DIEN</v>
          </cell>
          <cell r="D46344" t="str">
            <v>UN</v>
          </cell>
        </row>
        <row r="46345">
          <cell r="A46345" t="str">
            <v>I0000014267</v>
          </cell>
          <cell r="B46345" t="str">
            <v>VALVULA ESFERA 1" MONOBLOCO INOX</v>
          </cell>
          <cell r="C46345" t="str">
            <v>HIBE</v>
          </cell>
          <cell r="D46345" t="str">
            <v>UN</v>
          </cell>
        </row>
        <row r="46346">
          <cell r="A46346" t="str">
            <v>I0000014268</v>
          </cell>
          <cell r="B46346" t="str">
            <v>AMOSTRA PECA DE ISOPOR</v>
          </cell>
          <cell r="C46346" t="str">
            <v>HIBE</v>
          </cell>
          <cell r="D46346" t="str">
            <v>UN</v>
          </cell>
        </row>
        <row r="46347">
          <cell r="A46347" t="str">
            <v>I0000014269</v>
          </cell>
          <cell r="B46347" t="str">
            <v>SUPORTE DE TETO PARA PROJETOR</v>
          </cell>
          <cell r="C46347" t="str">
            <v>HIBE</v>
          </cell>
          <cell r="D46347" t="str">
            <v>UN</v>
          </cell>
        </row>
        <row r="46348">
          <cell r="A46348" t="str">
            <v>I000001427</v>
          </cell>
          <cell r="B46348" t="str">
            <v>Curva 90 p/ perfilado</v>
          </cell>
          <cell r="C46348" t="str">
            <v>HIBE</v>
          </cell>
          <cell r="D46348" t="str">
            <v>UN</v>
          </cell>
        </row>
        <row r="46349">
          <cell r="A46349" t="str">
            <v>I0000014270</v>
          </cell>
          <cell r="B46349" t="str">
            <v>Emenda p/ perfilado 38x38 mm </v>
          </cell>
          <cell r="C46349" t="str">
            <v>HIBE</v>
          </cell>
          <cell r="D46349" t="str">
            <v>UN</v>
          </cell>
        </row>
        <row r="46350">
          <cell r="A46350" t="str">
            <v>I0000014271</v>
          </cell>
          <cell r="B46350" t="str">
            <v>GANCHO LONGO P/ PERFILADO 38X38MM</v>
          </cell>
          <cell r="C46350" t="str">
            <v>HIBE</v>
          </cell>
          <cell r="D46350" t="str">
            <v>UN</v>
          </cell>
        </row>
        <row r="46351">
          <cell r="A46351" t="str">
            <v>I0000014272</v>
          </cell>
          <cell r="B46351" t="str">
            <v>Curva 90 p/ perfilado</v>
          </cell>
          <cell r="C46351" t="str">
            <v>HIBE</v>
          </cell>
          <cell r="D46351" t="str">
            <v>UN</v>
          </cell>
        </row>
        <row r="46352">
          <cell r="A46352" t="str">
            <v>I0000014273</v>
          </cell>
          <cell r="B46352" t="str">
            <v>Luminaria tubular slim flat 18w</v>
          </cell>
          <cell r="C46352" t="str">
            <v>HIBE</v>
          </cell>
          <cell r="D46352" t="str">
            <v>UN</v>
          </cell>
        </row>
        <row r="46353">
          <cell r="A46353" t="str">
            <v>I0000014274</v>
          </cell>
          <cell r="B46353" t="str">
            <v>Curva de inversão para perfilado </v>
          </cell>
          <cell r="C46353" t="str">
            <v>HIBE</v>
          </cell>
          <cell r="D46353" t="str">
            <v>UN</v>
          </cell>
        </row>
        <row r="46354">
          <cell r="A46354" t="str">
            <v>I0000014275</v>
          </cell>
          <cell r="B46354" t="str">
            <v>Abracadeira 3/4 cinza </v>
          </cell>
          <cell r="C46354" t="str">
            <v>HIBE</v>
          </cell>
          <cell r="D46354" t="str">
            <v>UN</v>
          </cell>
        </row>
        <row r="46355">
          <cell r="A46355" t="str">
            <v>I0000014276</v>
          </cell>
          <cell r="B46355" t="str">
            <v>Parafuso autobrocante phillips 4,2x19mm</v>
          </cell>
          <cell r="C46355" t="str">
            <v>HIBE</v>
          </cell>
          <cell r="D46355" t="str">
            <v>UN</v>
          </cell>
        </row>
        <row r="46356">
          <cell r="A46356" t="str">
            <v>I0000014277</v>
          </cell>
          <cell r="B46356" t="str">
            <v>Parafuso autobrocant sextavado 4,2×23mm</v>
          </cell>
          <cell r="C46356" t="str">
            <v>HIBE</v>
          </cell>
          <cell r="D46356" t="str">
            <v>UN</v>
          </cell>
        </row>
        <row r="46357">
          <cell r="A46357" t="str">
            <v>I0000014278</v>
          </cell>
          <cell r="B46357" t="str">
            <v>Parafuso bicromatizado phillips 50×50mm</v>
          </cell>
          <cell r="C46357" t="str">
            <v>HIBE</v>
          </cell>
          <cell r="D46357" t="str">
            <v>UN</v>
          </cell>
        </row>
        <row r="46358">
          <cell r="A46358" t="str">
            <v>I0000014279</v>
          </cell>
          <cell r="B46358" t="str">
            <v>BUCHA 8S COM ANEL</v>
          </cell>
          <cell r="C46358" t="str">
            <v>HIBE</v>
          </cell>
          <cell r="D46358" t="str">
            <v>UN</v>
          </cell>
        </row>
        <row r="46359">
          <cell r="A46359" t="str">
            <v>I0000014280</v>
          </cell>
          <cell r="B46359" t="str">
            <v>PARAFUSO ALLEN CABECA CILINDRICA M5X55</v>
          </cell>
          <cell r="C46359" t="str">
            <v>HIBE</v>
          </cell>
          <cell r="D46359" t="str">
            <v>UN</v>
          </cell>
        </row>
        <row r="46360">
          <cell r="A46360" t="str">
            <v>I0000014281</v>
          </cell>
          <cell r="B46360" t="str">
            <v>PARAFUSO ALLEN CABECA CILINDRICA M3X10</v>
          </cell>
          <cell r="C46360" t="str">
            <v>HIBE</v>
          </cell>
          <cell r="D46360" t="str">
            <v>UN</v>
          </cell>
        </row>
        <row r="46361">
          <cell r="A46361" t="str">
            <v>I0000014282</v>
          </cell>
          <cell r="B46361" t="str">
            <v>PARAFUSO ALLEN CABECA CHATA 5X20</v>
          </cell>
          <cell r="C46361" t="str">
            <v>HIBE</v>
          </cell>
          <cell r="D46361" t="str">
            <v>UN</v>
          </cell>
        </row>
        <row r="46362">
          <cell r="A46362" t="str">
            <v>I0000014283</v>
          </cell>
          <cell r="B46362" t="str">
            <v>GAXETA PU TIPO U - 26X18X6,5MM</v>
          </cell>
          <cell r="C46362" t="str">
            <v>HIBE</v>
          </cell>
          <cell r="D46362" t="str">
            <v>UN</v>
          </cell>
        </row>
        <row r="46363">
          <cell r="A46363" t="str">
            <v>I0000014284</v>
          </cell>
          <cell r="B46363" t="str">
            <v>RASPADOR TIPO K - 24X18X3,5X5MM</v>
          </cell>
          <cell r="C46363" t="str">
            <v>HIBE</v>
          </cell>
          <cell r="D46363" t="str">
            <v>UN</v>
          </cell>
        </row>
        <row r="46364">
          <cell r="A46364" t="str">
            <v>I0000014285</v>
          </cell>
          <cell r="B46364" t="str">
            <v>REDUTOR MR6 1:60 80B14 SEM EIXO SAIDA</v>
          </cell>
          <cell r="C46364" t="str">
            <v>HIBE</v>
          </cell>
          <cell r="D46364" t="str">
            <v>UN</v>
          </cell>
        </row>
        <row r="46365">
          <cell r="A46365" t="str">
            <v>I0000014286</v>
          </cell>
          <cell r="B46365" t="str">
            <v>PARAFUSO LENTILHA TRAVA 3/8X3/4"</v>
          </cell>
          <cell r="C46365" t="str">
            <v>HIBE</v>
          </cell>
          <cell r="D46365" t="str">
            <v>UN</v>
          </cell>
        </row>
        <row r="46366">
          <cell r="A46366" t="str">
            <v>I0000014287</v>
          </cell>
          <cell r="B46366" t="str">
            <v>PORCA SEXTAVADA 3/8</v>
          </cell>
          <cell r="C46366" t="str">
            <v>HIBE</v>
          </cell>
          <cell r="D46366" t="str">
            <v>UN</v>
          </cell>
        </row>
        <row r="46367">
          <cell r="A46367" t="str">
            <v>I0000014288</v>
          </cell>
          <cell r="B46367" t="str">
            <v>ARRUELA LISA 3/8"</v>
          </cell>
          <cell r="C46367" t="str">
            <v>HIBE</v>
          </cell>
          <cell r="D46367" t="str">
            <v>UN</v>
          </cell>
        </row>
        <row r="46368">
          <cell r="A46368" t="str">
            <v>I0000014289</v>
          </cell>
          <cell r="B46368" t="str">
            <v>CADEIRA EXECUTIVA COM BRACO</v>
          </cell>
          <cell r="C46368" t="str">
            <v>HIBE</v>
          </cell>
          <cell r="D46368" t="str">
            <v>UN</v>
          </cell>
        </row>
        <row r="46369">
          <cell r="A46369" t="str">
            <v>I0000014290</v>
          </cell>
          <cell r="B46369" t="str">
            <v>HSS PUNCAO CENTRO AUTOMATICO MOLAPARTIDA</v>
          </cell>
          <cell r="C46369" t="str">
            <v>HIBE</v>
          </cell>
          <cell r="D46369" t="str">
            <v>UN</v>
          </cell>
        </row>
        <row r="46370">
          <cell r="A46370" t="str">
            <v>I0000014291</v>
          </cell>
          <cell r="B46370" t="str">
            <v>ARMARIO P/ ESCRITORIO 1.60X80X42CM CINZA</v>
          </cell>
          <cell r="C46370" t="str">
            <v>HIBE</v>
          </cell>
          <cell r="D46370" t="str">
            <v>UN</v>
          </cell>
        </row>
        <row r="46371">
          <cell r="A46371" t="str">
            <v>I0000014292</v>
          </cell>
          <cell r="B46371" t="str">
            <v>FILTRO DE LINHA 5 TOMADAS - WI300</v>
          </cell>
          <cell r="C46371" t="str">
            <v>HIBE</v>
          </cell>
          <cell r="D46371" t="str">
            <v>UN</v>
          </cell>
        </row>
        <row r="46372">
          <cell r="A46372" t="str">
            <v>I0000014293</v>
          </cell>
          <cell r="B46372" t="str">
            <v>PILHA BATERIA LITHIUM 3V CR 2032</v>
          </cell>
          <cell r="C46372" t="str">
            <v>HIBE</v>
          </cell>
          <cell r="D46372" t="str">
            <v>UN</v>
          </cell>
        </row>
        <row r="46373">
          <cell r="A46373" t="str">
            <v>I0000014294</v>
          </cell>
          <cell r="B46373" t="str">
            <v>RETENTOR 9779 28X39X5 AGNJ NBR/NYLON</v>
          </cell>
          <cell r="C46373" t="str">
            <v>HIBE</v>
          </cell>
          <cell r="D46373" t="str">
            <v>UN</v>
          </cell>
        </row>
        <row r="46374">
          <cell r="A46374" t="str">
            <v>I0000014295</v>
          </cell>
          <cell r="B46374" t="str">
            <v>GUIA PASSA FIO ELETRICISTA 10 M</v>
          </cell>
          <cell r="C46374" t="str">
            <v>HIBE</v>
          </cell>
          <cell r="D46374" t="str">
            <v>UN</v>
          </cell>
        </row>
        <row r="46375">
          <cell r="A46375" t="str">
            <v>I0000014296</v>
          </cell>
          <cell r="B46375" t="str">
            <v>TUBO POLIURETANO 10 MM</v>
          </cell>
          <cell r="C46375" t="str">
            <v>HIBE</v>
          </cell>
          <cell r="D46375" t="str">
            <v>M</v>
          </cell>
        </row>
        <row r="46376">
          <cell r="A46376" t="str">
            <v>I0000014297</v>
          </cell>
          <cell r="B46376" t="str">
            <v>MANGUEIRA CRISTAL TRANCADA 1" 250PSI</v>
          </cell>
          <cell r="C46376" t="str">
            <v>HIBE</v>
          </cell>
          <cell r="D46376" t="str">
            <v>M</v>
          </cell>
        </row>
        <row r="46377">
          <cell r="A46377" t="str">
            <v>I0000014298</v>
          </cell>
          <cell r="B46377" t="str">
            <v>MAQ. TAMPOGRAFICA MARCA WUTZL MOD CUP 90</v>
          </cell>
          <cell r="C46377" t="str">
            <v>HIBE</v>
          </cell>
          <cell r="D46377" t="str">
            <v>UN</v>
          </cell>
        </row>
        <row r="46378">
          <cell r="A46378" t="str">
            <v>I0000014299</v>
          </cell>
          <cell r="B46378" t="str">
            <v>ETIQ INVEN A4 AZUL/VERDE/LARANJA/AMARELA</v>
          </cell>
          <cell r="C46378" t="str">
            <v>HIBE</v>
          </cell>
          <cell r="D46378" t="str">
            <v>UN</v>
          </cell>
        </row>
        <row r="46379">
          <cell r="A46379" t="str">
            <v>I0000014300</v>
          </cell>
          <cell r="B46379" t="str">
            <v>ETIQ INVENTARIO PAPEL A4 AMARELA</v>
          </cell>
          <cell r="C46379" t="str">
            <v>HIBE</v>
          </cell>
          <cell r="D46379" t="str">
            <v>UN</v>
          </cell>
        </row>
        <row r="46380">
          <cell r="A46380" t="str">
            <v>I0000014301</v>
          </cell>
          <cell r="B46380" t="str">
            <v>COLA BICICLETA CB-01 0,360KG</v>
          </cell>
          <cell r="C46380" t="str">
            <v>HIBE</v>
          </cell>
          <cell r="D46380" t="str">
            <v>UN</v>
          </cell>
        </row>
        <row r="46381">
          <cell r="A46381" t="str">
            <v>I0000014303</v>
          </cell>
          <cell r="B46381" t="str">
            <v>SPOT P/TRILHO 12W 3000K BR LUMIER</v>
          </cell>
          <cell r="C46381" t="str">
            <v>HIBE</v>
          </cell>
          <cell r="D46381" t="str">
            <v>UN</v>
          </cell>
        </row>
        <row r="46382">
          <cell r="A46382" t="str">
            <v>I0000014304</v>
          </cell>
          <cell r="B46382" t="str">
            <v>TRILHO 1M P/ SPOT LED BR LUMIER</v>
          </cell>
          <cell r="C46382" t="str">
            <v>HIBE</v>
          </cell>
          <cell r="D46382" t="str">
            <v>UN</v>
          </cell>
        </row>
        <row r="46383">
          <cell r="A46383" t="str">
            <v>I0000014305</v>
          </cell>
          <cell r="B46383" t="str">
            <v>LUMINARIA LED EMB 36W 6000K QD LUMIER</v>
          </cell>
          <cell r="C46383" t="str">
            <v>HIBE</v>
          </cell>
          <cell r="D46383" t="str">
            <v>UN</v>
          </cell>
        </row>
        <row r="46384">
          <cell r="A46384" t="str">
            <v>I0000014306</v>
          </cell>
          <cell r="B46384" t="str">
            <v>PLACA AMPLIFICADORA - HMC6A</v>
          </cell>
          <cell r="C46384" t="str">
            <v>HIBE</v>
          </cell>
          <cell r="D46384" t="str">
            <v>UN</v>
          </cell>
        </row>
        <row r="46385">
          <cell r="A46385" t="str">
            <v>I0000014307</v>
          </cell>
          <cell r="B46385" t="str">
            <v>TERMOPAR TIPO K C/ CABO 1500MM SILICONE</v>
          </cell>
          <cell r="C46385" t="str">
            <v>HIBE</v>
          </cell>
          <cell r="D46385" t="str">
            <v>UN</v>
          </cell>
        </row>
        <row r="46386">
          <cell r="A46386" t="str">
            <v>I0000014308</v>
          </cell>
          <cell r="B46386" t="str">
            <v>RESISTENCIA COLEIRA 30X40MM - 230V/180W</v>
          </cell>
          <cell r="C46386" t="str">
            <v>HIBE</v>
          </cell>
          <cell r="D46386" t="str">
            <v>UN</v>
          </cell>
        </row>
        <row r="46387">
          <cell r="A46387" t="str">
            <v>I0000014310</v>
          </cell>
          <cell r="B46387" t="str">
            <v>TRILHO CONDUTOR MONTADO</v>
          </cell>
          <cell r="C46387" t="str">
            <v>HIBE</v>
          </cell>
          <cell r="D46387" t="str">
            <v>UN</v>
          </cell>
        </row>
        <row r="46388">
          <cell r="A46388" t="str">
            <v>I0000014311</v>
          </cell>
          <cell r="B46388" t="str">
            <v>SUPORTE DE U PARAFUSO DE PLASTICO/ PORCA</v>
          </cell>
          <cell r="C46388" t="str">
            <v>HIBE</v>
          </cell>
          <cell r="D46388" t="str">
            <v>UN</v>
          </cell>
        </row>
        <row r="46389">
          <cell r="A46389" t="str">
            <v>I0000014312</v>
          </cell>
          <cell r="B46389" t="str">
            <v>RODA CONDUTIVA COM FIO</v>
          </cell>
          <cell r="C46389" t="str">
            <v>HIBE</v>
          </cell>
          <cell r="D46389" t="str">
            <v>UN</v>
          </cell>
        </row>
        <row r="46390">
          <cell r="A46390" t="str">
            <v>I0000014313</v>
          </cell>
          <cell r="B46390" t="str">
            <v>MULTI MEDIDOR DE CONTROLE SEM DISPLAY</v>
          </cell>
          <cell r="C46390" t="str">
            <v>HIBE</v>
          </cell>
          <cell r="D46390" t="str">
            <v>UN</v>
          </cell>
        </row>
        <row r="46391">
          <cell r="A46391" t="str">
            <v>I0000014314</v>
          </cell>
          <cell r="B46391" t="str">
            <v>IMPRESSORA TERMICA DE ETIQUETAS</v>
          </cell>
          <cell r="C46391" t="str">
            <v>HIBE</v>
          </cell>
          <cell r="D46391" t="str">
            <v>UN</v>
          </cell>
        </row>
        <row r="46392">
          <cell r="A46392" t="str">
            <v>I0000014315</v>
          </cell>
          <cell r="B46392" t="str">
            <v>PARAFUSO  ALLEN  M-24X100</v>
          </cell>
          <cell r="C46392" t="str">
            <v>HIBE</v>
          </cell>
          <cell r="D46392" t="str">
            <v>UN</v>
          </cell>
        </row>
        <row r="46393">
          <cell r="A46393" t="str">
            <v>I0000014316</v>
          </cell>
          <cell r="B46393" t="str">
            <v>BUCHA DE REDUÇÃO GALVANIZADA 3/4 X 1/4</v>
          </cell>
          <cell r="C46393" t="str">
            <v>HIBE</v>
          </cell>
          <cell r="D46393" t="str">
            <v>UN</v>
          </cell>
        </row>
        <row r="46394">
          <cell r="A46394" t="str">
            <v>I0000014319</v>
          </cell>
          <cell r="B46394" t="str">
            <v>CABO OPITICO ASU80 6FO 2KM</v>
          </cell>
          <cell r="C46394" t="str">
            <v>HIBE</v>
          </cell>
          <cell r="D46394" t="str">
            <v>UN</v>
          </cell>
        </row>
        <row r="46395">
          <cell r="A46395" t="str">
            <v>I0000014321</v>
          </cell>
          <cell r="B46395" t="str">
            <v>CONJUNTO PORCA E GAIOLA M6</v>
          </cell>
          <cell r="C46395" t="str">
            <v>HIBE</v>
          </cell>
          <cell r="D46395" t="str">
            <v>UN</v>
          </cell>
        </row>
        <row r="46396">
          <cell r="A46396" t="str">
            <v>I0000014322</v>
          </cell>
          <cell r="B46396" t="str">
            <v>BATERIA DE NOTEBOOK SERVICE TAG: 6BGHPZ2</v>
          </cell>
          <cell r="C46396" t="str">
            <v>HIBE</v>
          </cell>
          <cell r="D46396" t="str">
            <v>UN</v>
          </cell>
        </row>
        <row r="46397">
          <cell r="A46397" t="str">
            <v>I0000014323</v>
          </cell>
          <cell r="B46397" t="str">
            <v>PAQUIMETRO DIGITAL 300MM</v>
          </cell>
          <cell r="C46397" t="str">
            <v>HIBE</v>
          </cell>
          <cell r="D46397" t="str">
            <v>UN</v>
          </cell>
        </row>
        <row r="46398">
          <cell r="A46398" t="str">
            <v>I0000014324</v>
          </cell>
          <cell r="B46398" t="str">
            <v>TELEFONE YEALINK SIP T30</v>
          </cell>
          <cell r="C46398" t="str">
            <v>HIBE</v>
          </cell>
          <cell r="D46398" t="str">
            <v>UN</v>
          </cell>
        </row>
        <row r="46399">
          <cell r="A46399" t="str">
            <v>I0000014325</v>
          </cell>
          <cell r="B46399" t="str">
            <v>ACO 01 CH 10,00X100X130</v>
          </cell>
          <cell r="C46399" t="str">
            <v>HIBE</v>
          </cell>
          <cell r="D46399" t="str">
            <v>UN</v>
          </cell>
        </row>
        <row r="46400">
          <cell r="A46400" t="str">
            <v>I0000014326</v>
          </cell>
          <cell r="B46400" t="str">
            <v>ARMARIO DE ACO 2 GAVETAS</v>
          </cell>
          <cell r="C46400" t="str">
            <v>HIBE</v>
          </cell>
          <cell r="D46400" t="str">
            <v>UN</v>
          </cell>
        </row>
        <row r="46401">
          <cell r="A46401" t="str">
            <v>I0000014327</v>
          </cell>
          <cell r="B46401" t="str">
            <v>SERVICO DE MONTAGEM DE COBERTURA ROLL-ON</v>
          </cell>
          <cell r="C46401" t="str">
            <v>SERV</v>
          </cell>
          <cell r="D46401" t="str">
            <v>UN</v>
          </cell>
        </row>
        <row r="46402">
          <cell r="A46402" t="str">
            <v>I0000014328</v>
          </cell>
          <cell r="B46402" t="str">
            <v>DISPOSITIVO PARA ATUALIZACAO DE FIRMWARE</v>
          </cell>
          <cell r="C46402" t="str">
            <v>HIBE</v>
          </cell>
          <cell r="D46402" t="str">
            <v>UN</v>
          </cell>
        </row>
        <row r="46403">
          <cell r="A46403" t="str">
            <v>I0000014330</v>
          </cell>
          <cell r="B46403" t="str">
            <v>PILHA AA 2500MAH RECARREGAVEL C/2</v>
          </cell>
          <cell r="C46403" t="str">
            <v>HIBE</v>
          </cell>
          <cell r="D46403" t="str">
            <v>UN</v>
          </cell>
        </row>
        <row r="46404">
          <cell r="A46404" t="str">
            <v>I0000014331</v>
          </cell>
          <cell r="B46404" t="str">
            <v>SUPORTE PARA TV</v>
          </cell>
          <cell r="C46404" t="str">
            <v>HIBE</v>
          </cell>
          <cell r="D46404" t="str">
            <v>UN</v>
          </cell>
        </row>
        <row r="46405">
          <cell r="A46405" t="str">
            <v>I0000014332</v>
          </cell>
          <cell r="B46405" t="str">
            <v>SUPORTE ELÉTRICO PARA TV (ROTATÓRIO)</v>
          </cell>
          <cell r="C46405" t="str">
            <v>HIBE</v>
          </cell>
          <cell r="D46405" t="str">
            <v>UN</v>
          </cell>
        </row>
        <row r="46406">
          <cell r="A46406" t="str">
            <v>I0000014335</v>
          </cell>
          <cell r="B46406" t="str">
            <v>GAXETA COMPACTA - 105X80X35MM</v>
          </cell>
          <cell r="C46406" t="str">
            <v>HIBE</v>
          </cell>
          <cell r="D46406" t="str">
            <v>UN</v>
          </cell>
        </row>
        <row r="46407">
          <cell r="A46407" t="str">
            <v>I0000014336</v>
          </cell>
          <cell r="B46407" t="str">
            <v>TUBO ACO CARBONO  1''Ø</v>
          </cell>
          <cell r="C46407" t="str">
            <v>HIBE</v>
          </cell>
          <cell r="D46407" t="str">
            <v>UN</v>
          </cell>
        </row>
        <row r="46408">
          <cell r="A46408" t="str">
            <v>I0000014337</v>
          </cell>
          <cell r="B46408" t="str">
            <v>TUBO ACO  1''Ø GALVANIZADO</v>
          </cell>
          <cell r="C46408" t="str">
            <v>HIBE</v>
          </cell>
          <cell r="D46408" t="str">
            <v>UN</v>
          </cell>
        </row>
        <row r="46409">
          <cell r="A46409" t="str">
            <v>I0000014338</v>
          </cell>
          <cell r="B46409" t="str">
            <v>MINI DIO</v>
          </cell>
          <cell r="C46409" t="str">
            <v>HIBE</v>
          </cell>
          <cell r="D46409" t="str">
            <v>UN</v>
          </cell>
        </row>
        <row r="46410">
          <cell r="A46410" t="str">
            <v>I0000014339</v>
          </cell>
          <cell r="B46410" t="str">
            <v>VALV ESF TUBO LATAO 1</v>
          </cell>
          <cell r="C46410" t="str">
            <v>HIBE</v>
          </cell>
          <cell r="D46410" t="str">
            <v>UN</v>
          </cell>
        </row>
        <row r="46411">
          <cell r="A46411" t="str">
            <v>I0000014340</v>
          </cell>
          <cell r="B46411" t="str">
            <v>ABRACADEIRA TIPO U</v>
          </cell>
          <cell r="C46411" t="str">
            <v>HIBE</v>
          </cell>
          <cell r="D46411" t="str">
            <v>UN</v>
          </cell>
        </row>
        <row r="46412">
          <cell r="A46412" t="str">
            <v>I0000014341</v>
          </cell>
          <cell r="B46412" t="str">
            <v>ABRACADEIRA AC REF 25-38</v>
          </cell>
          <cell r="C46412" t="str">
            <v>HIBE</v>
          </cell>
          <cell r="D46412" t="str">
            <v>UN</v>
          </cell>
        </row>
        <row r="46413">
          <cell r="A46413" t="str">
            <v>I0000014342</v>
          </cell>
          <cell r="B46413" t="str">
            <v>REBOLO ART FE 38A60K 152,4X19,0X31,75 MM</v>
          </cell>
          <cell r="C46413" t="str">
            <v>HIBE</v>
          </cell>
          <cell r="D46413" t="str">
            <v>UN</v>
          </cell>
        </row>
        <row r="46414">
          <cell r="A46414" t="str">
            <v>I0000014343</v>
          </cell>
          <cell r="B46414" t="str">
            <v>BROCA HSS ACO RAPIDO HT 2,50 X 57 MM</v>
          </cell>
          <cell r="C46414" t="str">
            <v>HIBE</v>
          </cell>
          <cell r="D46414" t="str">
            <v>UN</v>
          </cell>
        </row>
        <row r="46415">
          <cell r="A46415" t="str">
            <v>I0000014344</v>
          </cell>
          <cell r="B46415" t="str">
            <v>BROCA HSS ACO RAPIDO HT 3,00 X 61 MM</v>
          </cell>
          <cell r="C46415" t="str">
            <v>HIBE</v>
          </cell>
          <cell r="D46415" t="str">
            <v>UN</v>
          </cell>
        </row>
        <row r="46416">
          <cell r="A46416" t="str">
            <v>I0000014345</v>
          </cell>
          <cell r="B46416" t="str">
            <v>BROCA HSS ACO RAPIDO HT 3,50 X 70 MM</v>
          </cell>
          <cell r="C46416" t="str">
            <v>HIBE</v>
          </cell>
          <cell r="D46416" t="str">
            <v>UN</v>
          </cell>
        </row>
        <row r="46417">
          <cell r="A46417" t="str">
            <v>I0000014346</v>
          </cell>
          <cell r="B46417" t="str">
            <v>BROCA HSS ACO RAPIDO HT 4,00 X 75 MM</v>
          </cell>
          <cell r="C46417" t="str">
            <v>HIBE</v>
          </cell>
          <cell r="D46417" t="str">
            <v>UN</v>
          </cell>
        </row>
        <row r="46418">
          <cell r="A46418" t="str">
            <v>I0000014347</v>
          </cell>
          <cell r="B46418" t="str">
            <v>BROCA HSS ACO RAPIDO HT 4,20 X 75 MM</v>
          </cell>
          <cell r="C46418" t="str">
            <v>HIBE</v>
          </cell>
          <cell r="D46418" t="str">
            <v>UN</v>
          </cell>
        </row>
        <row r="46419">
          <cell r="A46419" t="str">
            <v>I0000014348</v>
          </cell>
          <cell r="B46419" t="str">
            <v>BROCA HSS ACO RAPIDO HT 4,50 X 80 MM</v>
          </cell>
          <cell r="C46419" t="str">
            <v>HIBE</v>
          </cell>
          <cell r="D46419" t="str">
            <v>UN</v>
          </cell>
        </row>
        <row r="46420">
          <cell r="A46420" t="str">
            <v>I0000014349</v>
          </cell>
          <cell r="B46420" t="str">
            <v>BROCA HSS ACO RAPIDO HT 5,00 X 86 MM</v>
          </cell>
          <cell r="C46420" t="str">
            <v>HIBE</v>
          </cell>
          <cell r="D46420" t="str">
            <v>UN</v>
          </cell>
        </row>
        <row r="46421">
          <cell r="A46421" t="str">
            <v>I0000014350</v>
          </cell>
          <cell r="B46421" t="str">
            <v>PINCA ER16 - 3MM - (DIN6499) COD 17506</v>
          </cell>
          <cell r="C46421" t="str">
            <v>HIBE</v>
          </cell>
          <cell r="D46421" t="str">
            <v>UN</v>
          </cell>
        </row>
        <row r="46422">
          <cell r="A46422" t="str">
            <v>I0000014351</v>
          </cell>
          <cell r="B46422" t="str">
            <v>PINCA ER16 - 4MM - (DIN6499) COD 17504</v>
          </cell>
          <cell r="C46422" t="str">
            <v>HIBE</v>
          </cell>
          <cell r="D46422" t="str">
            <v>UN</v>
          </cell>
        </row>
        <row r="46423">
          <cell r="A46423" t="str">
            <v>I0000014352</v>
          </cell>
          <cell r="B46423" t="str">
            <v>PINCA ER16 - 5MM - (DIN6499) COD 17503</v>
          </cell>
          <cell r="C46423" t="str">
            <v>HIBE</v>
          </cell>
          <cell r="D46423" t="str">
            <v>UN</v>
          </cell>
        </row>
        <row r="46424">
          <cell r="A46424" t="str">
            <v>I0000014353</v>
          </cell>
          <cell r="B46424" t="str">
            <v>PINCA ER16 - 6MM - (DIN6499) COD 19990</v>
          </cell>
          <cell r="C46424" t="str">
            <v>HIBE</v>
          </cell>
          <cell r="D46424" t="str">
            <v>UN</v>
          </cell>
        </row>
        <row r="46425">
          <cell r="A46425" t="str">
            <v>I0000014354</v>
          </cell>
          <cell r="B46425" t="str">
            <v>PINCA ER16 - 8MM - (DIN6499) COD 20743</v>
          </cell>
          <cell r="C46425" t="str">
            <v>HIBE</v>
          </cell>
          <cell r="D46425" t="str">
            <v>UN</v>
          </cell>
        </row>
        <row r="46426">
          <cell r="A46426" t="str">
            <v>I0000014355</v>
          </cell>
          <cell r="B46426" t="str">
            <v>PINCA ER16 - 10MM - (DIN6499) COD 19991</v>
          </cell>
          <cell r="C46426" t="str">
            <v>HIBE</v>
          </cell>
          <cell r="D46426" t="str">
            <v>UN</v>
          </cell>
        </row>
        <row r="46427">
          <cell r="A46427" t="str">
            <v>I0000014356</v>
          </cell>
          <cell r="B46427" t="str">
            <v>PORCA PORTA PINCA ER16-M - (DIN6499)</v>
          </cell>
          <cell r="C46427" t="str">
            <v>HIBE</v>
          </cell>
          <cell r="D46427" t="str">
            <v>UN</v>
          </cell>
        </row>
        <row r="46428">
          <cell r="A46428" t="str">
            <v>I0000014357</v>
          </cell>
          <cell r="B46428" t="str">
            <v>FRESA FMR03-016-G16-RD08-02-L COD 15055</v>
          </cell>
          <cell r="C46428" t="str">
            <v>HIBE</v>
          </cell>
          <cell r="D46428" t="str">
            <v>UN</v>
          </cell>
        </row>
        <row r="46429">
          <cell r="A46429" t="str">
            <v>I0000014358</v>
          </cell>
          <cell r="B46429" t="str">
            <v>PINCA ER11 - 3MM - (DIN6499) COD 20738</v>
          </cell>
          <cell r="C46429" t="str">
            <v>HIBE</v>
          </cell>
          <cell r="D46429" t="str">
            <v>UN</v>
          </cell>
        </row>
        <row r="46430">
          <cell r="A46430" t="str">
            <v>I0000014359</v>
          </cell>
          <cell r="B46430" t="str">
            <v>PINCA ER11 - 4MM - (DIN6499) COD 20739</v>
          </cell>
          <cell r="C46430" t="str">
            <v>HIBE</v>
          </cell>
          <cell r="D46430" t="str">
            <v>UN</v>
          </cell>
        </row>
        <row r="46431">
          <cell r="A46431" t="str">
            <v>I0000014360</v>
          </cell>
          <cell r="B46431" t="str">
            <v>PINCA ER11 - 5MM - (DIN6499) COD 20740</v>
          </cell>
          <cell r="C46431" t="str">
            <v>HIBE</v>
          </cell>
          <cell r="D46431" t="str">
            <v>UN</v>
          </cell>
        </row>
        <row r="46432">
          <cell r="A46432" t="str">
            <v>I0000014361</v>
          </cell>
          <cell r="B46432" t="str">
            <v>PINCA ER11 - 6MM - (DIN6499) COD 20741</v>
          </cell>
          <cell r="C46432" t="str">
            <v>HIBE</v>
          </cell>
          <cell r="D46432" t="str">
            <v>UN</v>
          </cell>
        </row>
        <row r="46433">
          <cell r="A46433" t="str">
            <v>I0000014362</v>
          </cell>
          <cell r="B46433" t="str">
            <v>POSTICO MOLDE ACOPLADOR</v>
          </cell>
          <cell r="C46433" t="str">
            <v>HIBE</v>
          </cell>
          <cell r="D46433" t="str">
            <v>UN</v>
          </cell>
        </row>
        <row r="46434">
          <cell r="A46434" t="str">
            <v>I0000014365</v>
          </cell>
          <cell r="B46434" t="str">
            <v>GARRA NEGATIVA 500A</v>
          </cell>
          <cell r="C46434" t="str">
            <v>HIBE</v>
          </cell>
          <cell r="D46434" t="str">
            <v>UN</v>
          </cell>
        </row>
        <row r="46435">
          <cell r="A46435" t="str">
            <v>I0000014368</v>
          </cell>
          <cell r="B46435" t="str">
            <v>COOLER 80X80X25CM - 24VCC</v>
          </cell>
          <cell r="C46435" t="str">
            <v>HIBE</v>
          </cell>
          <cell r="D46435" t="str">
            <v>UN</v>
          </cell>
        </row>
        <row r="46436">
          <cell r="A46436" t="str">
            <v>I0000014369</v>
          </cell>
          <cell r="B46436" t="str">
            <v>COOLER 80X80X25CM - 110/220VCA</v>
          </cell>
          <cell r="C46436" t="str">
            <v>HIBE</v>
          </cell>
          <cell r="D46436" t="str">
            <v>UN</v>
          </cell>
        </row>
        <row r="46437">
          <cell r="A46437" t="str">
            <v>I0000014370</v>
          </cell>
          <cell r="B46437" t="str">
            <v>CHASSI EGU18/20</v>
          </cell>
          <cell r="C46437" t="str">
            <v>HIBE</v>
          </cell>
          <cell r="D46437" t="str">
            <v>UN</v>
          </cell>
        </row>
        <row r="46438">
          <cell r="A46438" t="str">
            <v>I0000014371</v>
          </cell>
          <cell r="B46438" t="str">
            <v>MOLA LACRADORA EM INOX - 515X10X1MM</v>
          </cell>
          <cell r="C46438" t="str">
            <v>HIBE</v>
          </cell>
          <cell r="D46438" t="str">
            <v>UN</v>
          </cell>
        </row>
        <row r="46439">
          <cell r="A46439" t="str">
            <v>I0000014372</v>
          </cell>
          <cell r="B46439" t="str">
            <v>MANDRIL PESADO 5-20 MM CONE B22</v>
          </cell>
          <cell r="C46439" t="str">
            <v>HIBE</v>
          </cell>
          <cell r="D46439" t="str">
            <v>UN</v>
          </cell>
        </row>
        <row r="46440">
          <cell r="A46440" t="str">
            <v>I0000014373</v>
          </cell>
          <cell r="B46440" t="str">
            <v>PALMILHA DE PU TAM.38</v>
          </cell>
          <cell r="C46440" t="str">
            <v>HIBE</v>
          </cell>
          <cell r="D46440" t="str">
            <v>UN</v>
          </cell>
        </row>
        <row r="46441">
          <cell r="A46441" t="str">
            <v>I0000014374</v>
          </cell>
          <cell r="B46441" t="str">
            <v>ALARGADOR MANUAL ACO RAPIDO 6,0 MM</v>
          </cell>
          <cell r="C46441" t="str">
            <v>HIBE</v>
          </cell>
          <cell r="D46441" t="str">
            <v>UN</v>
          </cell>
        </row>
        <row r="46442">
          <cell r="A46442" t="str">
            <v>I0000014375</v>
          </cell>
          <cell r="B46442" t="str">
            <v>ALARGADOR MANUAL ACO RAPIDO 8,0 MM</v>
          </cell>
          <cell r="C46442" t="str">
            <v>HIBE</v>
          </cell>
          <cell r="D46442" t="str">
            <v>UN</v>
          </cell>
        </row>
        <row r="46443">
          <cell r="A46443" t="str">
            <v>I0000014376</v>
          </cell>
          <cell r="B46443" t="str">
            <v>ALARGADOR MANUAL ACO RAPIDO 10,0 MM</v>
          </cell>
          <cell r="C46443" t="str">
            <v>HIBE</v>
          </cell>
          <cell r="D46443" t="str">
            <v>UN</v>
          </cell>
        </row>
        <row r="46444">
          <cell r="A46444" t="str">
            <v>I0000014377</v>
          </cell>
          <cell r="B46444" t="str">
            <v>LEITOR CODIGO DE BARRAS FLASH II</v>
          </cell>
          <cell r="C46444" t="str">
            <v>HIBE</v>
          </cell>
          <cell r="D46444" t="str">
            <v>UN</v>
          </cell>
        </row>
        <row r="46445">
          <cell r="A46445" t="str">
            <v>I0000014378</v>
          </cell>
          <cell r="B46445" t="str">
            <v>SERV RETIFICA DO AFN-40 REF: 0501 CUP-90</v>
          </cell>
          <cell r="C46445" t="str">
            <v>SERV</v>
          </cell>
          <cell r="D46445" t="str">
            <v>UN</v>
          </cell>
        </row>
        <row r="46446">
          <cell r="A46446" t="str">
            <v>I0000014379</v>
          </cell>
          <cell r="B46446" t="str">
            <v>SERV RETIFICA DO AFN-40 REF: 0502 CUP-90</v>
          </cell>
          <cell r="C46446" t="str">
            <v>SERV</v>
          </cell>
          <cell r="D46446" t="str">
            <v>UN</v>
          </cell>
        </row>
        <row r="46447">
          <cell r="A46447" t="str">
            <v>I0000014380</v>
          </cell>
          <cell r="B46447" t="str">
            <v>SERV RETIFICA AFN-60 REF: 0503 CUP-130</v>
          </cell>
          <cell r="C46447" t="str">
            <v>SERV</v>
          </cell>
          <cell r="D46447" t="str">
            <v>UN</v>
          </cell>
        </row>
        <row r="46448">
          <cell r="A46448" t="str">
            <v>I0000014381</v>
          </cell>
          <cell r="B46448" t="str">
            <v>CLICHÊ DO AFN-60 REF: 0503 CUP-130</v>
          </cell>
          <cell r="C46448" t="str">
            <v>HIBE</v>
          </cell>
          <cell r="D46448" t="str">
            <v>UN</v>
          </cell>
        </row>
        <row r="46449">
          <cell r="A46449" t="str">
            <v>I0000014382</v>
          </cell>
          <cell r="B46449" t="str">
            <v>CLICHÊ DO AFN-40 DI REF: 0501 CUP-90</v>
          </cell>
          <cell r="C46449" t="str">
            <v>HIBE</v>
          </cell>
          <cell r="D46449" t="str">
            <v>UN</v>
          </cell>
        </row>
        <row r="46450">
          <cell r="A46450" t="str">
            <v>I0000014383</v>
          </cell>
          <cell r="B46450" t="str">
            <v>CLICHÊ DO AFN-40 DI REF: 0502 CUP-90</v>
          </cell>
          <cell r="C46450" t="str">
            <v>HIBE</v>
          </cell>
          <cell r="D46450" t="str">
            <v>UN</v>
          </cell>
        </row>
        <row r="46451">
          <cell r="A46451" t="str">
            <v>I0000014384</v>
          </cell>
          <cell r="B46451" t="str">
            <v>BASE ECOLOGICA C.63.160</v>
          </cell>
          <cell r="C46451" t="str">
            <v>HIBE</v>
          </cell>
          <cell r="D46451" t="str">
            <v>UN</v>
          </cell>
        </row>
        <row r="46452">
          <cell r="A46452" t="str">
            <v>I0000014385</v>
          </cell>
          <cell r="B46452" t="str">
            <v>CAIXA PLASTICA PARA BOTAO FURO 22MM</v>
          </cell>
          <cell r="C46452" t="str">
            <v>HIBE</v>
          </cell>
          <cell r="D46452" t="str">
            <v>UN</v>
          </cell>
        </row>
        <row r="46453">
          <cell r="A46453" t="str">
            <v>I0000014386</v>
          </cell>
          <cell r="B46453" t="str">
            <v>BOTAO DE EMERGENCIA COM RETENCAO 01</v>
          </cell>
          <cell r="C46453" t="str">
            <v>HIBE</v>
          </cell>
          <cell r="D46453" t="str">
            <v>UN</v>
          </cell>
        </row>
        <row r="46454">
          <cell r="A46454" t="str">
            <v>I0000014387</v>
          </cell>
          <cell r="B46454" t="str">
            <v>TOMADAS 2P+T 20A TIPO X</v>
          </cell>
          <cell r="C46454" t="str">
            <v>HIBE</v>
          </cell>
          <cell r="D46454" t="str">
            <v>UN</v>
          </cell>
        </row>
        <row r="46455">
          <cell r="A46455" t="str">
            <v>I0000014388</v>
          </cell>
          <cell r="B46455" t="str">
            <v>BARRAMENTO 34X316 200A</v>
          </cell>
          <cell r="C46455" t="str">
            <v>HIBE</v>
          </cell>
          <cell r="D46455" t="str">
            <v>UN</v>
          </cell>
        </row>
        <row r="46456">
          <cell r="A46456" t="str">
            <v>I0000014389</v>
          </cell>
          <cell r="B46456" t="str">
            <v>BARRAMENO 58X18 5 A</v>
          </cell>
          <cell r="C46456" t="str">
            <v>HIBE</v>
          </cell>
          <cell r="D46456" t="str">
            <v>UN</v>
          </cell>
        </row>
        <row r="46457">
          <cell r="A46457" t="str">
            <v>I0000014390</v>
          </cell>
          <cell r="B46457" t="str">
            <v>CAIXA METALICA PARA PERFILADO</v>
          </cell>
          <cell r="C46457" t="str">
            <v>HIBE</v>
          </cell>
          <cell r="D46457" t="str">
            <v>UN</v>
          </cell>
        </row>
        <row r="46458">
          <cell r="A46458" t="str">
            <v>I0000014391</v>
          </cell>
          <cell r="B46458" t="str">
            <v>CAIXA SOBREPOR TOMADA 20A C/ DISJUNTOR</v>
          </cell>
          <cell r="C46458" t="str">
            <v>HIBE</v>
          </cell>
          <cell r="D46458" t="str">
            <v>UN</v>
          </cell>
        </row>
        <row r="46459">
          <cell r="A46459" t="str">
            <v>I0000014392</v>
          </cell>
          <cell r="B46459" t="str">
            <v>MANUT REVISAO DE CILINDRO AR RESPIRAVEL</v>
          </cell>
          <cell r="C46459" t="str">
            <v>SERV</v>
          </cell>
          <cell r="D46459" t="str">
            <v>UN</v>
          </cell>
        </row>
        <row r="46460">
          <cell r="A46460" t="str">
            <v>I0000014393</v>
          </cell>
          <cell r="B46460" t="str">
            <v>CADERNO PEQUENO</v>
          </cell>
          <cell r="C46460" t="str">
            <v>HIBE</v>
          </cell>
          <cell r="D46460" t="str">
            <v>UN</v>
          </cell>
        </row>
        <row r="46461">
          <cell r="A46461" t="str">
            <v>I0000014394</v>
          </cell>
          <cell r="B46461" t="str">
            <v>LAVA OLHOS DE EMERGENCIA MOD:L002</v>
          </cell>
          <cell r="C46461" t="str">
            <v>HIBE</v>
          </cell>
          <cell r="D46461" t="str">
            <v>UN</v>
          </cell>
        </row>
        <row r="46462">
          <cell r="A46462" t="str">
            <v>I0000014395</v>
          </cell>
          <cell r="B46462" t="str">
            <v>PASTILHA TNMG 160404R- VF TT8020</v>
          </cell>
          <cell r="C46462" t="str">
            <v>HIBE</v>
          </cell>
          <cell r="D46462" t="str">
            <v>UN</v>
          </cell>
        </row>
        <row r="46463">
          <cell r="A46463" t="str">
            <v>I0000014396</v>
          </cell>
          <cell r="B46463" t="str">
            <v>PASTILHA TNMG 160404L- VF TT8125</v>
          </cell>
          <cell r="C46463" t="str">
            <v>HIBE</v>
          </cell>
          <cell r="D46463" t="str">
            <v>UN</v>
          </cell>
        </row>
        <row r="46464">
          <cell r="A46464" t="str">
            <v>I0000014397</v>
          </cell>
          <cell r="B46464" t="str">
            <v>PASTILHA TNMG 160404 PM TT8110</v>
          </cell>
          <cell r="C46464" t="str">
            <v>HIBE</v>
          </cell>
          <cell r="D46464" t="str">
            <v>UN</v>
          </cell>
        </row>
        <row r="46465">
          <cell r="A46465" t="str">
            <v>I0000014398</v>
          </cell>
          <cell r="B46465" t="str">
            <v>PASTILHA TQJ-1.00 - 0.10 TT9080</v>
          </cell>
          <cell r="C46465" t="str">
            <v>HIBE</v>
          </cell>
          <cell r="D46465" t="str">
            <v>UN</v>
          </cell>
        </row>
        <row r="46466">
          <cell r="A46466" t="str">
            <v>I0000014399</v>
          </cell>
          <cell r="B46466" t="str">
            <v>FRESA KEM90-10-G9,8-ADMT07-02 L=120</v>
          </cell>
          <cell r="C46466" t="str">
            <v>HIBE</v>
          </cell>
          <cell r="D46466" t="str">
            <v>UN</v>
          </cell>
        </row>
        <row r="46467">
          <cell r="A46467" t="str">
            <v>I0000014400</v>
          </cell>
          <cell r="B46467" t="str">
            <v>FRESA KEM90-12-G11.8-ADMT07-02 L=120</v>
          </cell>
          <cell r="C46467" t="str">
            <v>HIBE</v>
          </cell>
          <cell r="D46467" t="str">
            <v>UN</v>
          </cell>
        </row>
        <row r="46468">
          <cell r="A46468" t="str">
            <v>I0000014401</v>
          </cell>
          <cell r="B46468" t="str">
            <v>INSERTO ADMT 070204 KBG202 KCT</v>
          </cell>
          <cell r="C46468" t="str">
            <v>HIBE</v>
          </cell>
          <cell r="D46468" t="str">
            <v>UN</v>
          </cell>
        </row>
        <row r="46469">
          <cell r="A46469" t="str">
            <v>I0000014402</v>
          </cell>
          <cell r="B46469" t="str">
            <v>PARAFUSO TORX M1,8 X 4 - (ADMT 07)</v>
          </cell>
          <cell r="C46469" t="str">
            <v>HIBE</v>
          </cell>
          <cell r="D46469" t="str">
            <v>UN</v>
          </cell>
        </row>
        <row r="46470">
          <cell r="A46470" t="str">
            <v>I0000014406</v>
          </cell>
          <cell r="B46470" t="str">
            <v>MESA MADEIRA ESCRITORIO 1,2X0,6M</v>
          </cell>
          <cell r="C46470" t="str">
            <v>HIBE</v>
          </cell>
          <cell r="D46470" t="str">
            <v>UN</v>
          </cell>
        </row>
        <row r="46471">
          <cell r="A46471" t="str">
            <v>I0000014409</v>
          </cell>
          <cell r="B46471" t="str">
            <v>ARMARIO MADEIRA PARA PIA 82X52X120</v>
          </cell>
          <cell r="C46471" t="str">
            <v>HIBE</v>
          </cell>
          <cell r="D46471" t="str">
            <v>UN</v>
          </cell>
        </row>
        <row r="46472">
          <cell r="A46472" t="str">
            <v>I0000014411</v>
          </cell>
          <cell r="B46472" t="str">
            <v>ARMARIO MADEIRA 2 PORTAS 80X74X42</v>
          </cell>
          <cell r="C46472" t="str">
            <v>HIBE</v>
          </cell>
          <cell r="D46472" t="str">
            <v>UN</v>
          </cell>
        </row>
        <row r="46473">
          <cell r="A46473" t="str">
            <v>I0000014414</v>
          </cell>
          <cell r="B46473" t="str">
            <v>ESTANTE ACO P ARQUIVO MOR 1,98X0,92X0,40</v>
          </cell>
          <cell r="C46473" t="str">
            <v>HIBE</v>
          </cell>
          <cell r="D46473" t="str">
            <v>UN</v>
          </cell>
        </row>
        <row r="46474">
          <cell r="A46474" t="str">
            <v>I0000014418</v>
          </cell>
          <cell r="B46474" t="str">
            <v>BANCADA MADEIRA TAMPO 1000X600X400/800</v>
          </cell>
          <cell r="C46474" t="str">
            <v>HIBE</v>
          </cell>
          <cell r="D46474" t="str">
            <v>UN</v>
          </cell>
        </row>
        <row r="46475">
          <cell r="A46475" t="str">
            <v>I0000014423</v>
          </cell>
          <cell r="B46475" t="str">
            <v>CADEIRA GIRATORIA DIRETOR ESCRITORIO</v>
          </cell>
          <cell r="C46475" t="str">
            <v>HIBE</v>
          </cell>
          <cell r="D46475" t="str">
            <v>UN</v>
          </cell>
        </row>
        <row r="46476">
          <cell r="A46476" t="str">
            <v>I0000014424</v>
          </cell>
          <cell r="B46476" t="str">
            <v>CADEIRA GIRATORIA EXECUTIVA ESCRITORIO</v>
          </cell>
          <cell r="C46476" t="str">
            <v>HIBE</v>
          </cell>
          <cell r="D46476" t="str">
            <v>UN</v>
          </cell>
        </row>
        <row r="46477">
          <cell r="A46477" t="str">
            <v>I0000014426</v>
          </cell>
          <cell r="B46477" t="str">
            <v>CADEIRA FIXA EMPILHAVEL P SALA D REUNIAO</v>
          </cell>
          <cell r="C46477" t="str">
            <v>HIBE</v>
          </cell>
          <cell r="D46477" t="str">
            <v>UN</v>
          </cell>
        </row>
        <row r="46478">
          <cell r="A46478" t="str">
            <v>I0000014428</v>
          </cell>
          <cell r="B46478" t="str">
            <v>EVAPORADORA 30000 BTUS 220V</v>
          </cell>
          <cell r="C46478" t="str">
            <v>DIEN</v>
          </cell>
          <cell r="D46478" t="str">
            <v>UN</v>
          </cell>
        </row>
        <row r="46479">
          <cell r="A46479" t="str">
            <v>I0000014431</v>
          </cell>
          <cell r="B46479" t="str">
            <v>CONDENSADORA 30000 BTUS 220V</v>
          </cell>
          <cell r="C46479" t="str">
            <v>DIEN</v>
          </cell>
          <cell r="D46479" t="str">
            <v>UN</v>
          </cell>
        </row>
        <row r="46480">
          <cell r="A46480" t="str">
            <v>I0000014433</v>
          </cell>
          <cell r="B46480" t="str">
            <v>CABO DE COMUNICACAO ZELIO/PC - SR2USB01</v>
          </cell>
          <cell r="C46480" t="str">
            <v>HIBE</v>
          </cell>
          <cell r="D46480" t="str">
            <v>UN</v>
          </cell>
        </row>
        <row r="46481">
          <cell r="A46481" t="str">
            <v>I0000014434</v>
          </cell>
          <cell r="B46481" t="str">
            <v>CERA VONIXX IZER DESCONTAMINACAO FERROSO</v>
          </cell>
          <cell r="C46481" t="str">
            <v>HIBE</v>
          </cell>
          <cell r="D46481" t="str">
            <v>UN</v>
          </cell>
        </row>
        <row r="46482">
          <cell r="A46482" t="str">
            <v>I0000014435</v>
          </cell>
          <cell r="B46482" t="str">
            <v>CERA VONIXX STRIKE REMOVEDO PICHE E COLA</v>
          </cell>
          <cell r="C46482" t="str">
            <v>HIBE</v>
          </cell>
          <cell r="D46482" t="str">
            <v>UN</v>
          </cell>
        </row>
        <row r="46483">
          <cell r="A46483" t="str">
            <v>I0000014436</v>
          </cell>
          <cell r="B46483" t="str">
            <v>CERA VONIXX INTENSE</v>
          </cell>
          <cell r="C46483" t="str">
            <v>HIBE</v>
          </cell>
          <cell r="D46483" t="str">
            <v>UN</v>
          </cell>
        </row>
        <row r="46484">
          <cell r="A46484" t="str">
            <v>I0000014437</v>
          </cell>
          <cell r="B46484" t="str">
            <v>CERA VONIXX RESTAURAX</v>
          </cell>
          <cell r="C46484" t="str">
            <v>HIBE</v>
          </cell>
          <cell r="D46484" t="str">
            <v>UN</v>
          </cell>
        </row>
        <row r="46485">
          <cell r="A46485" t="str">
            <v>I0000014438</v>
          </cell>
          <cell r="B46485" t="str">
            <v>MANGUEIRA MONTADA C268-01</v>
          </cell>
          <cell r="C46485" t="str">
            <v>HIBE</v>
          </cell>
          <cell r="D46485" t="str">
            <v>UN</v>
          </cell>
        </row>
        <row r="46486">
          <cell r="A46486" t="str">
            <v>I0000014439</v>
          </cell>
          <cell r="B46486" t="str">
            <v>MANGUEIRA MONTADA C268-02</v>
          </cell>
          <cell r="C46486" t="str">
            <v>HIBE</v>
          </cell>
          <cell r="D46486" t="str">
            <v>UN</v>
          </cell>
        </row>
        <row r="46487">
          <cell r="A46487" t="str">
            <v>I0000014440</v>
          </cell>
          <cell r="B46487" t="str">
            <v>MANGUEIRA MONTADA C268-03</v>
          </cell>
          <cell r="C46487" t="str">
            <v>HIBE</v>
          </cell>
          <cell r="D46487" t="str">
            <v>UN</v>
          </cell>
        </row>
        <row r="46488">
          <cell r="A46488" t="str">
            <v>I0000014441</v>
          </cell>
          <cell r="B46488" t="str">
            <v>MANGUEIRA MONTADA C268-04</v>
          </cell>
          <cell r="C46488" t="str">
            <v>HIBE</v>
          </cell>
          <cell r="D46488" t="str">
            <v>UN</v>
          </cell>
        </row>
        <row r="46489">
          <cell r="A46489" t="str">
            <v>I0000014442</v>
          </cell>
          <cell r="B46489" t="str">
            <v>MANGUEIRA MONTADA C268-05</v>
          </cell>
          <cell r="C46489" t="str">
            <v>HIBE</v>
          </cell>
          <cell r="D46489" t="str">
            <v>UN</v>
          </cell>
        </row>
        <row r="46490">
          <cell r="A46490" t="str">
            <v>I0000014443</v>
          </cell>
          <cell r="B46490" t="str">
            <v>CERA VONIXX BLEND METAL POLISH</v>
          </cell>
          <cell r="C46490" t="str">
            <v>HIBE</v>
          </cell>
          <cell r="D46490" t="str">
            <v>UN</v>
          </cell>
        </row>
        <row r="46491">
          <cell r="A46491" t="str">
            <v>I0000014444</v>
          </cell>
          <cell r="B46491" t="str">
            <v>SENSOR FOTOELETRICO C/ ESPELHO M18 PNP</v>
          </cell>
          <cell r="C46491" t="str">
            <v>HIBE</v>
          </cell>
          <cell r="D46491" t="str">
            <v>UN</v>
          </cell>
        </row>
        <row r="46492">
          <cell r="A46492" t="str">
            <v>I0000014445</v>
          </cell>
          <cell r="B46492" t="str">
            <v>JOGO CHAVE PRECISAO - COD: 3570100090</v>
          </cell>
          <cell r="C46492" t="str">
            <v>HIBE</v>
          </cell>
          <cell r="D46492" t="str">
            <v>UN</v>
          </cell>
        </row>
        <row r="46493">
          <cell r="A46493" t="str">
            <v>I0000014446</v>
          </cell>
          <cell r="B46493" t="str">
            <v>CONEXAO HIDRAULICA - UM JIC -8 X M18X1,5</v>
          </cell>
          <cell r="C46493" t="str">
            <v>HIBE</v>
          </cell>
          <cell r="D46493" t="str">
            <v>UN</v>
          </cell>
        </row>
        <row r="46494">
          <cell r="A46494" t="str">
            <v>I0000014447</v>
          </cell>
          <cell r="B46494" t="str">
            <v>CONEXAO HIDRAULICA - SAE 070102</v>
          </cell>
          <cell r="C46494" t="str">
            <v>HIBE</v>
          </cell>
          <cell r="D46494" t="str">
            <v>UN</v>
          </cell>
        </row>
        <row r="46495">
          <cell r="A46495" t="str">
            <v>I0000014448</v>
          </cell>
          <cell r="B46495" t="str">
            <v>CONEXAO HIDRAULICA - UM JIC -6 X M18X1,5</v>
          </cell>
          <cell r="C46495" t="str">
            <v>HIBE</v>
          </cell>
          <cell r="D46495" t="str">
            <v>UN</v>
          </cell>
        </row>
        <row r="46496">
          <cell r="A46496" t="str">
            <v>I0000014449</v>
          </cell>
          <cell r="B46496" t="str">
            <v>CONEXAO HIDRAULICA - KMMI 1/4NPTX1/4BSP</v>
          </cell>
          <cell r="C46496" t="str">
            <v>HIBE</v>
          </cell>
          <cell r="D46496" t="str">
            <v>UN</v>
          </cell>
        </row>
        <row r="46497">
          <cell r="A46497" t="str">
            <v>I0000014450</v>
          </cell>
          <cell r="B46497" t="str">
            <v>SUPORTE P/ CORTINA C/ ANG AJUS - GL-RB01</v>
          </cell>
          <cell r="C46497" t="str">
            <v>HIBE</v>
          </cell>
          <cell r="D46497" t="str">
            <v>UN</v>
          </cell>
        </row>
        <row r="46498">
          <cell r="A46498" t="str">
            <v>I0000014451</v>
          </cell>
          <cell r="B46498" t="str">
            <v>CORTINA SEGURANCA - 640/Ø25MM – GL-R32H</v>
          </cell>
          <cell r="C46498" t="str">
            <v>HIBE</v>
          </cell>
          <cell r="D46498" t="str">
            <v>UN</v>
          </cell>
        </row>
        <row r="46499">
          <cell r="A46499" t="str">
            <v>I0000014452</v>
          </cell>
          <cell r="B46499" t="str">
            <v>CABO FLAT NACIONAL AB400</v>
          </cell>
          <cell r="C46499" t="str">
            <v>HIBE</v>
          </cell>
          <cell r="D46499" t="str">
            <v>UN</v>
          </cell>
        </row>
        <row r="46500">
          <cell r="A46500" t="str">
            <v>I0000014453</v>
          </cell>
          <cell r="B46500" t="str">
            <v>MAIN PCB (AB400) 43X25,25MM</v>
          </cell>
          <cell r="C46500" t="str">
            <v>HIBE</v>
          </cell>
          <cell r="D46500" t="str">
            <v>UN</v>
          </cell>
        </row>
        <row r="46501">
          <cell r="A46501" t="str">
            <v>I0000014454</v>
          </cell>
          <cell r="B46501" t="str">
            <v>BACK FLAT INTERFACE (AB400) 66,50X29,84</v>
          </cell>
          <cell r="C46501" t="str">
            <v>HIBE</v>
          </cell>
          <cell r="D46501" t="str">
            <v>UN</v>
          </cell>
        </row>
        <row r="46502">
          <cell r="A46502" t="str">
            <v>I0000014455</v>
          </cell>
          <cell r="B46502" t="str">
            <v>ELASTIC EXTENSOR GANCHO METAL  2 METROS</v>
          </cell>
          <cell r="C46502" t="str">
            <v>HIBE</v>
          </cell>
          <cell r="D46502" t="str">
            <v>UN</v>
          </cell>
        </row>
        <row r="46503">
          <cell r="A46503" t="str">
            <v>I0000014456</v>
          </cell>
          <cell r="B46503" t="str">
            <v>NIPLE DUPLO GALVANIZADO DE 1/4"</v>
          </cell>
          <cell r="C46503" t="str">
            <v>HIBE</v>
          </cell>
          <cell r="D46503" t="str">
            <v>UN</v>
          </cell>
        </row>
        <row r="46504">
          <cell r="A46504" t="str">
            <v>I0000014457</v>
          </cell>
          <cell r="B46504" t="str">
            <v>T  GALVANIZADO DE 1/4"</v>
          </cell>
          <cell r="C46504" t="str">
            <v>HIBE</v>
          </cell>
          <cell r="D46504" t="str">
            <v>UN</v>
          </cell>
        </row>
        <row r="46505">
          <cell r="A46505" t="str">
            <v>I0000014459</v>
          </cell>
          <cell r="B46505" t="str">
            <v>BOMBA PERIFERICA XKM 40 / 1" / 220V</v>
          </cell>
          <cell r="C46505" t="str">
            <v>HIBE</v>
          </cell>
          <cell r="D46505" t="str">
            <v>UN</v>
          </cell>
        </row>
        <row r="46506">
          <cell r="A46506" t="str">
            <v>I0000014460</v>
          </cell>
          <cell r="B46506" t="str">
            <v>REGISTRO ESFERA PVC 1" / 32MM</v>
          </cell>
          <cell r="C46506" t="str">
            <v>HIBE</v>
          </cell>
          <cell r="D46506" t="str">
            <v>UN</v>
          </cell>
        </row>
        <row r="46507">
          <cell r="A46507" t="str">
            <v>I0000014461</v>
          </cell>
          <cell r="B46507" t="str">
            <v>CANTONEIRA 1" 3/16</v>
          </cell>
          <cell r="C46507" t="str">
            <v>HIBE</v>
          </cell>
          <cell r="D46507" t="str">
            <v>UN</v>
          </cell>
        </row>
        <row r="46508">
          <cell r="A46508" t="str">
            <v>I0000014462</v>
          </cell>
          <cell r="B46508" t="str">
            <v>JOGO DE CHAVE FIXA - COD: R05125012</v>
          </cell>
          <cell r="C46508" t="str">
            <v>HIBE</v>
          </cell>
          <cell r="D46508" t="str">
            <v>UN</v>
          </cell>
        </row>
        <row r="46509">
          <cell r="A46509" t="str">
            <v>I0000014463</v>
          </cell>
          <cell r="B46509" t="str">
            <v>ALICATE SOLDA PORTA ELETRODO 500A</v>
          </cell>
          <cell r="C46509" t="str">
            <v>HIBE</v>
          </cell>
          <cell r="D46509" t="str">
            <v>UN</v>
          </cell>
        </row>
        <row r="46510">
          <cell r="A46510" t="str">
            <v>I0000014464</v>
          </cell>
          <cell r="B46510" t="str">
            <v>CHAPA GALVANIZADA 2X1M  CHAPA 16</v>
          </cell>
          <cell r="C46510" t="str">
            <v>HIBE</v>
          </cell>
          <cell r="D46510" t="str">
            <v>UN</v>
          </cell>
        </row>
        <row r="46511">
          <cell r="A46511" t="str">
            <v>I0000014465</v>
          </cell>
          <cell r="B46511" t="str">
            <v>CARCACA TIMAO - TM2500</v>
          </cell>
          <cell r="C46511" t="str">
            <v>HIBE</v>
          </cell>
          <cell r="D46511" t="str">
            <v>UN</v>
          </cell>
        </row>
        <row r="46512">
          <cell r="A46512" t="str">
            <v>I0000014466</v>
          </cell>
          <cell r="B46512" t="str">
            <v>REABASTECEDOR VERDE P/ MARCADOR QUADR</v>
          </cell>
          <cell r="C46512" t="str">
            <v>HIBE</v>
          </cell>
          <cell r="D46512" t="str">
            <v>UN</v>
          </cell>
        </row>
        <row r="46513">
          <cell r="A46513" t="str">
            <v>I0000014467</v>
          </cell>
          <cell r="B46513" t="str">
            <v>REABASTECEDOR AZUL P/ MARCADOR QUADR</v>
          </cell>
          <cell r="C46513" t="str">
            <v>HIBE</v>
          </cell>
          <cell r="D46513" t="str">
            <v>UN</v>
          </cell>
        </row>
        <row r="46514">
          <cell r="A46514" t="str">
            <v>I0000014468</v>
          </cell>
          <cell r="B46514" t="str">
            <v>REABASTECEDOR PRETO P/ MARCADOR QUADR</v>
          </cell>
          <cell r="C46514" t="str">
            <v>HIBE</v>
          </cell>
          <cell r="D46514" t="str">
            <v>UN</v>
          </cell>
        </row>
        <row r="46515">
          <cell r="A46515" t="str">
            <v>I0000014469</v>
          </cell>
          <cell r="B46515" t="str">
            <v>TINTA P/ PINCEL ATOMICO VERDE</v>
          </cell>
          <cell r="C46515" t="str">
            <v>HIBE</v>
          </cell>
          <cell r="D46515" t="str">
            <v>UN</v>
          </cell>
        </row>
        <row r="46516">
          <cell r="A46516" t="str">
            <v>I0000014470</v>
          </cell>
          <cell r="B46516" t="str">
            <v>OLEO DE BANANA</v>
          </cell>
          <cell r="C46516" t="str">
            <v>HIBE</v>
          </cell>
          <cell r="D46516" t="str">
            <v>UN</v>
          </cell>
        </row>
        <row r="46517">
          <cell r="A46517" t="str">
            <v>I0000014471</v>
          </cell>
          <cell r="B46517" t="str">
            <v>SOPRADOR TERMICO 2000W 220V</v>
          </cell>
          <cell r="C46517" t="str">
            <v>HIBE</v>
          </cell>
          <cell r="D46517" t="str">
            <v>UN</v>
          </cell>
        </row>
        <row r="46518">
          <cell r="A46518" t="str">
            <v>I0000014472</v>
          </cell>
          <cell r="B46518" t="str">
            <v>ROSCA PARA MAQUINA INJETORA</v>
          </cell>
          <cell r="C46518" t="str">
            <v>HIBE</v>
          </cell>
          <cell r="D46518" t="str">
            <v>UN</v>
          </cell>
        </row>
        <row r="46519">
          <cell r="A46519" t="str">
            <v>I0000014473</v>
          </cell>
          <cell r="B46519" t="str">
            <v>EXTINTOR PQS ABC 6KG</v>
          </cell>
          <cell r="C46519" t="str">
            <v>HIBE</v>
          </cell>
          <cell r="D46519" t="str">
            <v>UN</v>
          </cell>
        </row>
        <row r="46520">
          <cell r="A46520" t="str">
            <v>I0000014474</v>
          </cell>
          <cell r="B46520" t="str">
            <v>EXTINTOR SOBRE RODAS PQS ABC 30KG</v>
          </cell>
          <cell r="C46520" t="str">
            <v>HIBE</v>
          </cell>
          <cell r="D46520" t="str">
            <v>UN</v>
          </cell>
        </row>
        <row r="46521">
          <cell r="A46521" t="str">
            <v>I0000014475</v>
          </cell>
          <cell r="B46521" t="str">
            <v>EXTINTOR CO2 10KG</v>
          </cell>
          <cell r="C46521" t="str">
            <v>HIBE</v>
          </cell>
          <cell r="D46521" t="str">
            <v>UN</v>
          </cell>
        </row>
        <row r="46522">
          <cell r="A46522" t="str">
            <v>I0000014476</v>
          </cell>
          <cell r="B46522" t="str">
            <v>EXTINTOR CO2 4KG</v>
          </cell>
          <cell r="C46522" t="str">
            <v>HIBE</v>
          </cell>
          <cell r="D46522" t="str">
            <v>UN</v>
          </cell>
        </row>
        <row r="46523">
          <cell r="A46523" t="str">
            <v>I0000014477</v>
          </cell>
          <cell r="B46523" t="str">
            <v>EXTINTOR CO2 6KG</v>
          </cell>
          <cell r="C46523" t="str">
            <v>HIBE</v>
          </cell>
          <cell r="D46523" t="str">
            <v>UN</v>
          </cell>
        </row>
        <row r="46524">
          <cell r="A46524" t="str">
            <v>I0000014478</v>
          </cell>
          <cell r="B46524" t="str">
            <v>PREGO CC 19X33-3X9</v>
          </cell>
          <cell r="C46524" t="str">
            <v>HIBE</v>
          </cell>
          <cell r="D46524" t="str">
            <v>UN</v>
          </cell>
        </row>
        <row r="46525">
          <cell r="A46525" t="str">
            <v>I0000014493</v>
          </cell>
          <cell r="B46525" t="str">
            <v>CABO DE COBRE NU 35MM</v>
          </cell>
          <cell r="C46525" t="str">
            <v>HIBE</v>
          </cell>
          <cell r="D46525" t="str">
            <v>UN</v>
          </cell>
        </row>
        <row r="46526">
          <cell r="A46526" t="str">
            <v>I0000014495</v>
          </cell>
          <cell r="B46526" t="str">
            <v>CABO DE COBRE FLEXIVEL ATOX 16MM² - 750V</v>
          </cell>
          <cell r="C46526" t="str">
            <v>HIBE</v>
          </cell>
          <cell r="D46526" t="str">
            <v>UN</v>
          </cell>
        </row>
        <row r="46527">
          <cell r="A46527" t="str">
            <v>I0000014499</v>
          </cell>
          <cell r="B46527" t="str">
            <v>CABO DE COBRE 1KV EPR/XLPE 90° 25MM²</v>
          </cell>
          <cell r="C46527" t="str">
            <v>HIBE</v>
          </cell>
          <cell r="D46527" t="str">
            <v>UN</v>
          </cell>
        </row>
        <row r="46528">
          <cell r="A46528" t="str">
            <v>I0000014502</v>
          </cell>
          <cell r="B46528" t="str">
            <v>CABO DE REDE BLINDADO CAT5E</v>
          </cell>
          <cell r="C46528" t="str">
            <v>HIBE</v>
          </cell>
          <cell r="D46528" t="str">
            <v>UN</v>
          </cell>
        </row>
        <row r="46529">
          <cell r="A46529" t="str">
            <v>I0000014503</v>
          </cell>
          <cell r="B46529" t="str">
            <v>CASE HD EXTERNO SATA 3.5 USB 3.0</v>
          </cell>
          <cell r="C46529" t="str">
            <v>HIBE</v>
          </cell>
          <cell r="D46529" t="str">
            <v>UN</v>
          </cell>
        </row>
        <row r="46530">
          <cell r="A46530" t="str">
            <v>I0000014504</v>
          </cell>
          <cell r="B46530" t="str">
            <v>CONECTOR RJ45 CAT6 EZ CRIMP VAZADO</v>
          </cell>
          <cell r="C46530" t="str">
            <v>HIBE</v>
          </cell>
          <cell r="D46530" t="str">
            <v>UN</v>
          </cell>
        </row>
        <row r="46531">
          <cell r="A46531" t="str">
            <v>I0000014505</v>
          </cell>
          <cell r="B46531" t="str">
            <v>CABOS MINI USB B 2.0 V3 PARA USB NORMAL</v>
          </cell>
          <cell r="C46531" t="str">
            <v>HIBE</v>
          </cell>
          <cell r="D46531" t="str">
            <v>UN</v>
          </cell>
        </row>
        <row r="46532">
          <cell r="A46532" t="str">
            <v>I0000014506</v>
          </cell>
          <cell r="B46532" t="str">
            <v>ALIMENTADOR ELETRICO SAL-810-G - 6L</v>
          </cell>
          <cell r="C46532" t="str">
            <v>HIBE</v>
          </cell>
          <cell r="D46532" t="str">
            <v>UN</v>
          </cell>
        </row>
        <row r="46533">
          <cell r="A46533" t="str">
            <v>I0000014507</v>
          </cell>
          <cell r="B46533" t="str">
            <v>ALIMENTADOR ELETRICO SAL-810-G - 12L</v>
          </cell>
          <cell r="C46533" t="str">
            <v>HIBE</v>
          </cell>
          <cell r="D46533" t="str">
            <v>UN</v>
          </cell>
        </row>
        <row r="46534">
          <cell r="A46534" t="str">
            <v>I0000014508</v>
          </cell>
          <cell r="B46534" t="str">
            <v>MULTIFUNCIONAL MONO SAMSUNG SL - M4</v>
          </cell>
          <cell r="C46534" t="str">
            <v>DIEN</v>
          </cell>
          <cell r="D46534" t="str">
            <v>UN</v>
          </cell>
        </row>
        <row r="46535">
          <cell r="A46535" t="str">
            <v>I0000014509</v>
          </cell>
          <cell r="B46535" t="str">
            <v>CRONOMETRO DIGITAL - CALIBRAÇÃO</v>
          </cell>
          <cell r="C46535" t="str">
            <v>SERV</v>
          </cell>
          <cell r="D46535" t="str">
            <v>UN</v>
          </cell>
        </row>
        <row r="46536">
          <cell r="A46536" t="str">
            <v>I0000014510</v>
          </cell>
          <cell r="B46536" t="str">
            <v>ESQUADRO PLANO - CALIBRAÇÃO</v>
          </cell>
          <cell r="C46536" t="str">
            <v>SERV</v>
          </cell>
          <cell r="D46536" t="str">
            <v>UN</v>
          </cell>
        </row>
        <row r="46537">
          <cell r="A46537" t="str">
            <v>I0000014511</v>
          </cell>
          <cell r="B46537" t="str">
            <v>DISPOSITIVO - CALIBRAÇÃO</v>
          </cell>
          <cell r="C46537" t="str">
            <v>SERV</v>
          </cell>
          <cell r="D46537" t="str">
            <v>UN</v>
          </cell>
        </row>
        <row r="46538">
          <cell r="A46538" t="str">
            <v>I0000014512</v>
          </cell>
          <cell r="B46538" t="str">
            <v>NIVEL BOLHA - CALIBRAÇÃO</v>
          </cell>
          <cell r="C46538" t="str">
            <v>SERV</v>
          </cell>
          <cell r="D46538" t="str">
            <v>UN</v>
          </cell>
        </row>
        <row r="46539">
          <cell r="A46539" t="str">
            <v>I0000014513</v>
          </cell>
          <cell r="B46539" t="str">
            <v>AMOSTRA DE FITA ADESIVA</v>
          </cell>
          <cell r="C46539" t="str">
            <v>HIBE</v>
          </cell>
          <cell r="D46539" t="str">
            <v>UN</v>
          </cell>
        </row>
        <row r="46540">
          <cell r="A46540" t="str">
            <v>I0000014514</v>
          </cell>
          <cell r="B46540" t="str">
            <v>REBITE COM ROSCA M8</v>
          </cell>
          <cell r="C46540" t="str">
            <v>HIBE</v>
          </cell>
          <cell r="D46540" t="str">
            <v>UN</v>
          </cell>
        </row>
        <row r="46541">
          <cell r="A46541" t="str">
            <v>I0000014515</v>
          </cell>
          <cell r="B46541" t="str">
            <v>PARAFUSO ALLEN CABECA ESCAREADA M6X30</v>
          </cell>
          <cell r="C46541" t="str">
            <v>HIBE</v>
          </cell>
          <cell r="D46541" t="str">
            <v>UN</v>
          </cell>
        </row>
        <row r="46542">
          <cell r="A46542" t="str">
            <v>I0000014516</v>
          </cell>
          <cell r="B46542" t="str">
            <v>PARAFUSO ALLEN CABECA ESCAREADA M6X25</v>
          </cell>
          <cell r="C46542" t="str">
            <v>HIBE</v>
          </cell>
          <cell r="D46542" t="str">
            <v>UN</v>
          </cell>
        </row>
        <row r="46543">
          <cell r="A46543" t="str">
            <v>I0000014517</v>
          </cell>
          <cell r="B46543" t="str">
            <v>PARAFUSO ALLEN CABECA ESCAREADA M4X10</v>
          </cell>
          <cell r="C46543" t="str">
            <v>HIBE</v>
          </cell>
          <cell r="D46543" t="str">
            <v>UN</v>
          </cell>
        </row>
        <row r="46544">
          <cell r="A46544" t="str">
            <v>I0000014518</v>
          </cell>
          <cell r="B46544" t="str">
            <v>ARRUELA DE PRESSAO PARA PARAUSO M6</v>
          </cell>
          <cell r="C46544" t="str">
            <v>HIBE</v>
          </cell>
          <cell r="D46544" t="str">
            <v>UN</v>
          </cell>
        </row>
        <row r="46545">
          <cell r="A46545" t="str">
            <v>I0000014519</v>
          </cell>
          <cell r="B46545" t="str">
            <v>ARRUELA LISA M6</v>
          </cell>
          <cell r="C46545" t="str">
            <v>HIBE</v>
          </cell>
          <cell r="D46545" t="str">
            <v>UN</v>
          </cell>
        </row>
        <row r="46546">
          <cell r="A46546" t="str">
            <v>I0000014520</v>
          </cell>
          <cell r="B46546" t="str">
            <v>PORCA M10</v>
          </cell>
          <cell r="C46546" t="str">
            <v>HIBE</v>
          </cell>
          <cell r="D46546" t="str">
            <v>UN</v>
          </cell>
        </row>
        <row r="46547">
          <cell r="A46547" t="str">
            <v>I0000014521</v>
          </cell>
          <cell r="B46547" t="str">
            <v>ARRUELA DE PRESSAO PARA PARAUSO M10</v>
          </cell>
          <cell r="C46547" t="str">
            <v>HIBE</v>
          </cell>
          <cell r="D46547" t="str">
            <v>UN</v>
          </cell>
        </row>
        <row r="46548">
          <cell r="A46548" t="str">
            <v>I0000014522</v>
          </cell>
          <cell r="B46548" t="str">
            <v>ADESIVO TRAVA ROSCA B. TORQUE 50g 221</v>
          </cell>
          <cell r="C46548" t="str">
            <v>HIBE</v>
          </cell>
          <cell r="D46548" t="str">
            <v>UN</v>
          </cell>
        </row>
        <row r="46549">
          <cell r="A46549" t="str">
            <v>I0000014523</v>
          </cell>
          <cell r="B46549" t="str">
            <v>REBITADOR REBITE COM ROSCA</v>
          </cell>
          <cell r="C46549" t="str">
            <v>HIBE</v>
          </cell>
          <cell r="D46549" t="str">
            <v>UN</v>
          </cell>
        </row>
        <row r="46550">
          <cell r="A46550" t="str">
            <v>I0000014524</v>
          </cell>
          <cell r="B46550" t="str">
            <v>REBITE COM ROSCA M5</v>
          </cell>
          <cell r="C46550" t="str">
            <v>HIBE</v>
          </cell>
          <cell r="D46550" t="str">
            <v>UN</v>
          </cell>
        </row>
        <row r="46551">
          <cell r="A46551" t="str">
            <v>I0000014525</v>
          </cell>
          <cell r="B46551" t="str">
            <v>REBITE DE REPUXO 4,0 MMX 25 MM</v>
          </cell>
          <cell r="C46551" t="str">
            <v>HIBE</v>
          </cell>
          <cell r="D46551" t="str">
            <v>UN</v>
          </cell>
        </row>
        <row r="46552">
          <cell r="A46552" t="str">
            <v>I0000014526</v>
          </cell>
          <cell r="B46552" t="str">
            <v>CARRO STANDARD SEM ABA - MSA 15 S</v>
          </cell>
          <cell r="C46552" t="str">
            <v>HIBE</v>
          </cell>
          <cell r="D46552" t="str">
            <v>UN</v>
          </cell>
        </row>
        <row r="46553">
          <cell r="A46553" t="str">
            <v>I0000014527</v>
          </cell>
          <cell r="B46553" t="str">
            <v>CARRO STANDARD SEM ABA - OBR A 15 S</v>
          </cell>
          <cell r="C46553" t="str">
            <v>HIBE</v>
          </cell>
          <cell r="D46553" t="str">
            <v>UN</v>
          </cell>
        </row>
        <row r="46554">
          <cell r="A46554" t="str">
            <v>I0000014528</v>
          </cell>
          <cell r="B46554" t="str">
            <v>REGUA LINEAR POTENCIOMETRICA - TLH-500</v>
          </cell>
          <cell r="C46554" t="str">
            <v>HIBE</v>
          </cell>
          <cell r="D46554" t="str">
            <v>UN</v>
          </cell>
        </row>
        <row r="46555">
          <cell r="A46555" t="str">
            <v>I0000014529</v>
          </cell>
          <cell r="B46555" t="str">
            <v>REGUA LINEAR POTENCIOMETRICA - LWH-600</v>
          </cell>
          <cell r="C46555" t="str">
            <v>HIBE</v>
          </cell>
          <cell r="D46555" t="str">
            <v>UN</v>
          </cell>
        </row>
        <row r="46556">
          <cell r="A46556" t="str">
            <v>I0000014530</v>
          </cell>
          <cell r="B46556" t="str">
            <v>REGUA LINEAR POTENCIOMETRICA - KTC-850</v>
          </cell>
          <cell r="C46556" t="str">
            <v>HIBE</v>
          </cell>
          <cell r="D46556" t="str">
            <v>UN</v>
          </cell>
        </row>
        <row r="46557">
          <cell r="A46557" t="str">
            <v>I0000014531</v>
          </cell>
          <cell r="B46557" t="str">
            <v>REGUA LINEAR POTENCIOMETRICA - LWH-225</v>
          </cell>
          <cell r="C46557" t="str">
            <v>HIBE</v>
          </cell>
          <cell r="D46557" t="str">
            <v>UN</v>
          </cell>
        </row>
        <row r="46558">
          <cell r="A46558" t="str">
            <v>I0000014532</v>
          </cell>
          <cell r="B46558" t="str">
            <v>REGUA LINEAR POTENCIOMETRICA - PK-M-500</v>
          </cell>
          <cell r="C46558" t="str">
            <v>HIBE</v>
          </cell>
          <cell r="D46558" t="str">
            <v>UN</v>
          </cell>
        </row>
        <row r="46559">
          <cell r="A46559" t="str">
            <v>I0000014533</v>
          </cell>
          <cell r="B46559" t="str">
            <v>REGUA LINEAR POTENCIOMETRICA - KTC-500</v>
          </cell>
          <cell r="C46559" t="str">
            <v>HIBE</v>
          </cell>
          <cell r="D46559" t="str">
            <v>UN</v>
          </cell>
        </row>
        <row r="46560">
          <cell r="A46560" t="str">
            <v>I0000014534</v>
          </cell>
          <cell r="B46560" t="str">
            <v>REGUA LINEAR POTENCIOMETRICA - LWH-400</v>
          </cell>
          <cell r="C46560" t="str">
            <v>HIBE</v>
          </cell>
          <cell r="D46560" t="str">
            <v>UN</v>
          </cell>
        </row>
        <row r="46561">
          <cell r="A46561" t="str">
            <v>I0000014535</v>
          </cell>
          <cell r="B46561" t="str">
            <v>REGUA LINEAR POTENCIOMETRICA - LWH-700</v>
          </cell>
          <cell r="C46561" t="str">
            <v>HIBE</v>
          </cell>
          <cell r="D46561" t="str">
            <v>UN</v>
          </cell>
        </row>
        <row r="46562">
          <cell r="A46562" t="str">
            <v>I0000014536</v>
          </cell>
          <cell r="B46562" t="str">
            <v>REGUA LINEAR POTENCIOMETRICA - TLH-700</v>
          </cell>
          <cell r="C46562" t="str">
            <v>HIBE</v>
          </cell>
          <cell r="D46562" t="str">
            <v>UN</v>
          </cell>
        </row>
        <row r="46563">
          <cell r="A46563" t="str">
            <v>I0000014537</v>
          </cell>
          <cell r="B46563" t="str">
            <v>REGUA LINEAR POTENCIOMETRICA - LWH-750</v>
          </cell>
          <cell r="C46563" t="str">
            <v>HIBE</v>
          </cell>
          <cell r="D46563" t="str">
            <v>UN</v>
          </cell>
        </row>
        <row r="46564">
          <cell r="A46564" t="str">
            <v>I0000014538</v>
          </cell>
          <cell r="B46564" t="str">
            <v>REGUA LINEAR POTENCIOMETRICA - LWH-450</v>
          </cell>
          <cell r="C46564" t="str">
            <v>HIBE</v>
          </cell>
          <cell r="D46564" t="str">
            <v>UN</v>
          </cell>
        </row>
        <row r="46565">
          <cell r="A46565" t="str">
            <v>I0000014539</v>
          </cell>
          <cell r="B46565" t="str">
            <v>REGUA POTENCIOMETRICA - RTL 850 D 10K</v>
          </cell>
          <cell r="C46565" t="str">
            <v>HIBE</v>
          </cell>
          <cell r="D46565" t="str">
            <v>UN</v>
          </cell>
        </row>
        <row r="46566">
          <cell r="A46566" t="str">
            <v>I0000014540</v>
          </cell>
          <cell r="B46566" t="str">
            <v>REGUA LINEAR POTENCIOMETRICA - TLH-450</v>
          </cell>
          <cell r="C46566" t="str">
            <v>HIBE</v>
          </cell>
          <cell r="D46566" t="str">
            <v>UN</v>
          </cell>
        </row>
        <row r="46567">
          <cell r="A46567" t="str">
            <v>I0000014541</v>
          </cell>
          <cell r="B46567" t="str">
            <v>REGUA LINEAR POTENCIOMETRICA - TLH-600</v>
          </cell>
          <cell r="C46567" t="str">
            <v>HIBE</v>
          </cell>
          <cell r="D46567" t="str">
            <v>UN</v>
          </cell>
        </row>
        <row r="46568">
          <cell r="A46568" t="str">
            <v>I0000014542</v>
          </cell>
          <cell r="B46568" t="str">
            <v>REGUA LINEAR POTENCIOMETRICA - RTC 550</v>
          </cell>
          <cell r="C46568" t="str">
            <v>HIBE</v>
          </cell>
          <cell r="D46568" t="str">
            <v>UN</v>
          </cell>
        </row>
        <row r="46569">
          <cell r="A46569" t="str">
            <v>I0000014543</v>
          </cell>
          <cell r="B46569" t="str">
            <v>REGUA LINEAR POTENCIOMETRICA - LTM-250-P</v>
          </cell>
          <cell r="C46569" t="str">
            <v>HIBE</v>
          </cell>
          <cell r="D46569" t="str">
            <v>UN</v>
          </cell>
        </row>
        <row r="46570">
          <cell r="A46570" t="str">
            <v>I0000014546</v>
          </cell>
          <cell r="B46570" t="str">
            <v>DETECTOR FUMACA LINEAR DFLT-C 3703</v>
          </cell>
          <cell r="C46570" t="str">
            <v>HIBE</v>
          </cell>
          <cell r="D46570" t="str">
            <v>UN</v>
          </cell>
        </row>
        <row r="46571">
          <cell r="A46571" t="str">
            <v>I0000014547</v>
          </cell>
          <cell r="B46571" t="str">
            <v>MODULO ENTRADA/SAIDA I/O ISO</v>
          </cell>
          <cell r="C46571" t="str">
            <v>HIBE</v>
          </cell>
          <cell r="D46571" t="str">
            <v>UN</v>
          </cell>
        </row>
        <row r="46572">
          <cell r="A46572" t="str">
            <v>I0000014549</v>
          </cell>
          <cell r="B46572" t="str">
            <v>MODULO ISOLADOR GFE-AD-ISO</v>
          </cell>
          <cell r="C46572" t="str">
            <v>HIBE</v>
          </cell>
          <cell r="D46572" t="str">
            <v>UN</v>
          </cell>
        </row>
        <row r="46573">
          <cell r="A46573" t="str">
            <v>I0000014550</v>
          </cell>
          <cell r="B46573" t="str">
            <v>JOGO DE CHAVES L HEXAGONAIS - 012.154</v>
          </cell>
          <cell r="C46573" t="str">
            <v>HIBE</v>
          </cell>
          <cell r="D46573" t="str">
            <v>UN</v>
          </cell>
        </row>
        <row r="46574">
          <cell r="A46574" t="str">
            <v>I0000014551</v>
          </cell>
          <cell r="B46574" t="str">
            <v>JOGO DE CHAVES L HEXAGONAIS - 012.157</v>
          </cell>
          <cell r="C46574" t="str">
            <v>HIBE</v>
          </cell>
          <cell r="D46574" t="str">
            <v>UN</v>
          </cell>
        </row>
        <row r="46575">
          <cell r="A46575" t="str">
            <v>I0000014552</v>
          </cell>
          <cell r="B46575" t="str">
            <v>JOGO DE CHAVES L HEXAGONAIS - 012.354</v>
          </cell>
          <cell r="C46575" t="str">
            <v>HIBE</v>
          </cell>
          <cell r="D46575" t="str">
            <v>UN</v>
          </cell>
        </row>
        <row r="46576">
          <cell r="A46576" t="str">
            <v>I0000014553</v>
          </cell>
          <cell r="B46576" t="str">
            <v>JOGO DE CHAVES L HEXAGONAIS - 012.353</v>
          </cell>
          <cell r="C46576" t="str">
            <v>HIBE</v>
          </cell>
          <cell r="D46576" t="str">
            <v>UN</v>
          </cell>
        </row>
        <row r="46577">
          <cell r="A46577" t="str">
            <v>I0000014554</v>
          </cell>
          <cell r="B46577" t="str">
            <v>JOGO DE CHAVES L HEXAGONAIS - 012.958</v>
          </cell>
          <cell r="C46577" t="str">
            <v>HIBE</v>
          </cell>
          <cell r="D46577" t="str">
            <v>UN</v>
          </cell>
        </row>
        <row r="46578">
          <cell r="A46578" t="str">
            <v>I0000014555</v>
          </cell>
          <cell r="B46578" t="str">
            <v>JOGO DE CHAVES L HEXAGONAIS - 012.959</v>
          </cell>
          <cell r="C46578" t="str">
            <v>HIBE</v>
          </cell>
          <cell r="D46578" t="str">
            <v>UN</v>
          </cell>
        </row>
        <row r="46579">
          <cell r="A46579" t="str">
            <v>I0000014556</v>
          </cell>
          <cell r="B46579" t="str">
            <v>JOGO ALICATES PARA ELETRONICA - 029.975</v>
          </cell>
          <cell r="C46579" t="str">
            <v>HIBE</v>
          </cell>
          <cell r="D46579" t="str">
            <v>UN</v>
          </cell>
        </row>
        <row r="46580">
          <cell r="A46580" t="str">
            <v>I0000014557</v>
          </cell>
          <cell r="B46580" t="str">
            <v>ALICATE DE PRESSAO - 029.010</v>
          </cell>
          <cell r="C46580" t="str">
            <v>HIBE</v>
          </cell>
          <cell r="D46580" t="str">
            <v>UN</v>
          </cell>
        </row>
        <row r="46581">
          <cell r="A46581" t="str">
            <v>I0000014558</v>
          </cell>
          <cell r="B46581" t="str">
            <v>ALICATE DE PRESSAO - 029.001</v>
          </cell>
          <cell r="C46581" t="str">
            <v>HIBE</v>
          </cell>
          <cell r="D46581" t="str">
            <v>UN</v>
          </cell>
        </row>
        <row r="46582">
          <cell r="A46582" t="str">
            <v>I0000014559</v>
          </cell>
          <cell r="B46582" t="str">
            <v>ALICATE DE PRESSAO - 029.002</v>
          </cell>
          <cell r="C46582" t="str">
            <v>HIBE</v>
          </cell>
          <cell r="D46582" t="str">
            <v>UN</v>
          </cell>
        </row>
        <row r="46583">
          <cell r="A46583" t="str">
            <v>I0000014560</v>
          </cell>
          <cell r="B46583" t="str">
            <v>ALICATE DE PRESSAO - 029.003</v>
          </cell>
          <cell r="C46583" t="str">
            <v>HIBE</v>
          </cell>
          <cell r="D46583" t="str">
            <v>UN</v>
          </cell>
        </row>
        <row r="46584">
          <cell r="A46584" t="str">
            <v>I0000014561</v>
          </cell>
          <cell r="B46584" t="str">
            <v>DISPENSER DE PAPEL TOALHA</v>
          </cell>
          <cell r="C46584" t="str">
            <v>HIBE</v>
          </cell>
          <cell r="D46584" t="str">
            <v>UN</v>
          </cell>
        </row>
        <row r="46585">
          <cell r="A46585" t="str">
            <v>I0000014564</v>
          </cell>
          <cell r="B46585" t="str">
            <v>CARRINHO UTILITARIO</v>
          </cell>
          <cell r="C46585" t="str">
            <v>HIBE</v>
          </cell>
          <cell r="D46585" t="str">
            <v>UN</v>
          </cell>
        </row>
        <row r="46586">
          <cell r="A46586" t="str">
            <v>I0000014565</v>
          </cell>
          <cell r="B46586" t="str">
            <v>AR CONDICIONADO 18000 BTUS</v>
          </cell>
          <cell r="C46586" t="str">
            <v>DIEN</v>
          </cell>
          <cell r="D46586" t="str">
            <v>UN</v>
          </cell>
        </row>
        <row r="46587">
          <cell r="A46587" t="str">
            <v>I0000014566</v>
          </cell>
          <cell r="B46587" t="str">
            <v>FUSIVEL ALTA TENSAO HH U6 15KV 325MM 40A</v>
          </cell>
          <cell r="C46587" t="str">
            <v>HIBE</v>
          </cell>
          <cell r="D46587" t="str">
            <v>UN</v>
          </cell>
        </row>
        <row r="46588">
          <cell r="A46588" t="str">
            <v>I0000014567</v>
          </cell>
          <cell r="B46588" t="str">
            <v>METALON CH 14 GALVANIZADO 60X60</v>
          </cell>
          <cell r="C46588" t="str">
            <v>HIBE</v>
          </cell>
          <cell r="D46588" t="str">
            <v>UN</v>
          </cell>
        </row>
        <row r="46589">
          <cell r="A46589" t="str">
            <v>I0000014568</v>
          </cell>
          <cell r="B46589" t="str">
            <v>RELE INTERFACE 220V/6A 39.11.8.230.0060</v>
          </cell>
          <cell r="C46589" t="str">
            <v>HIBE</v>
          </cell>
          <cell r="D46589" t="str">
            <v>UN</v>
          </cell>
        </row>
        <row r="46590">
          <cell r="A46590" t="str">
            <v>I0000014569</v>
          </cell>
          <cell r="B46590" t="str">
            <v>PRENSA MOLA DO BOTAO</v>
          </cell>
          <cell r="C46590" t="str">
            <v>HIBE</v>
          </cell>
          <cell r="D46590" t="str">
            <v>UN</v>
          </cell>
        </row>
        <row r="46591">
          <cell r="A46591" t="str">
            <v>I0000014570</v>
          </cell>
          <cell r="B46591" t="str">
            <v>MOTOR BOMBA ELETR CENTR 300CV,4POL,W22</v>
          </cell>
          <cell r="C46591" t="str">
            <v>HIBE</v>
          </cell>
          <cell r="D46591" t="str">
            <v>UN</v>
          </cell>
        </row>
        <row r="46592">
          <cell r="A46592" t="str">
            <v>I0000014571</v>
          </cell>
          <cell r="B46592" t="str">
            <v>MOTOR BOMBA A COMBUS  DIES 330CV 1800RPM</v>
          </cell>
          <cell r="C46592" t="str">
            <v>HIBE</v>
          </cell>
          <cell r="D46592" t="str">
            <v>UN</v>
          </cell>
        </row>
        <row r="46593">
          <cell r="A46593" t="str">
            <v>I0000014572</v>
          </cell>
          <cell r="B46593" t="str">
            <v>CONJUT MOTOR BOM JOCK W22 3,0 CV 3500RPM</v>
          </cell>
          <cell r="C46593" t="str">
            <v>HIBE</v>
          </cell>
          <cell r="D46593" t="str">
            <v>UN</v>
          </cell>
        </row>
        <row r="46594">
          <cell r="A46594" t="str">
            <v>I0000014573</v>
          </cell>
          <cell r="B46594" t="str">
            <v>PAINEL DE COMANDO P/BOMB CENTR DE 300VC</v>
          </cell>
          <cell r="C46594" t="str">
            <v>HIBE</v>
          </cell>
          <cell r="D46594" t="str">
            <v>UN</v>
          </cell>
        </row>
        <row r="46595">
          <cell r="A46595" t="str">
            <v>I0000014574</v>
          </cell>
          <cell r="B46595" t="str">
            <v>PRESSOSTATO 2-14 BAR DIFER 0,7 A 4 BAR</v>
          </cell>
          <cell r="C46595" t="str">
            <v>HIBE</v>
          </cell>
          <cell r="D46595" t="str">
            <v>UN</v>
          </cell>
        </row>
        <row r="46596">
          <cell r="A46596" t="str">
            <v>I0000014575</v>
          </cell>
          <cell r="B46596" t="str">
            <v>TANQUE DE PRESSÃO 18/25L, PN 16</v>
          </cell>
          <cell r="C46596" t="str">
            <v>HIBE</v>
          </cell>
          <cell r="D46596" t="str">
            <v>UN</v>
          </cell>
        </row>
        <row r="46597">
          <cell r="A46597" t="str">
            <v>I0000014576</v>
          </cell>
          <cell r="B46597" t="str">
            <v>SERVICO DE MANUTENCAO DE CERCA</v>
          </cell>
          <cell r="C46597" t="str">
            <v>SERV</v>
          </cell>
          <cell r="D46597" t="str">
            <v>UN</v>
          </cell>
        </row>
        <row r="46598">
          <cell r="A46598" t="str">
            <v>I0000014577</v>
          </cell>
          <cell r="B46598" t="str">
            <v>BOMBONA DE 200 L</v>
          </cell>
          <cell r="C46598" t="str">
            <v>HIBE</v>
          </cell>
          <cell r="D46598" t="str">
            <v>UN</v>
          </cell>
        </row>
        <row r="46599">
          <cell r="A46599" t="str">
            <v>I0000014579</v>
          </cell>
          <cell r="B46599" t="str">
            <v>ESTOPA 5305090</v>
          </cell>
          <cell r="C46599" t="str">
            <v>HIBE</v>
          </cell>
          <cell r="D46599" t="str">
            <v>UN</v>
          </cell>
        </row>
        <row r="46600">
          <cell r="A46600" t="str">
            <v>I0000014580</v>
          </cell>
          <cell r="B46600" t="str">
            <v>ARRUELA DE PRESSÃO M8</v>
          </cell>
          <cell r="C46600" t="str">
            <v>HIBE</v>
          </cell>
          <cell r="D46600" t="str">
            <v>UN</v>
          </cell>
        </row>
        <row r="46601">
          <cell r="A46601" t="str">
            <v>I0000014581</v>
          </cell>
          <cell r="B46601" t="str">
            <v>ARRUELA LISA M8</v>
          </cell>
          <cell r="C46601" t="str">
            <v>HIBE</v>
          </cell>
          <cell r="D46601" t="str">
            <v>UN</v>
          </cell>
        </row>
        <row r="46602">
          <cell r="A46602" t="str">
            <v>I0000014582</v>
          </cell>
          <cell r="B46602" t="str">
            <v>SACO C/ FECHO HERMETICO</v>
          </cell>
          <cell r="C46602" t="str">
            <v>HIBE</v>
          </cell>
          <cell r="D46602" t="str">
            <v>UN</v>
          </cell>
        </row>
        <row r="46603">
          <cell r="A46603" t="str">
            <v>I0000014583</v>
          </cell>
          <cell r="B46603" t="str">
            <v>Tampa p/ condulete cinza rj 45 simples</v>
          </cell>
          <cell r="C46603" t="str">
            <v>HIBE</v>
          </cell>
          <cell r="D46603" t="str">
            <v>UN</v>
          </cell>
        </row>
        <row r="46604">
          <cell r="A46604" t="str">
            <v>I0000014584</v>
          </cell>
          <cell r="B46604" t="str">
            <v>DIAGRAMA VENTILADORES</v>
          </cell>
          <cell r="C46604" t="str">
            <v>HIBE</v>
          </cell>
          <cell r="D46604" t="str">
            <v>UN</v>
          </cell>
        </row>
        <row r="46605">
          <cell r="A46605" t="str">
            <v>I0000014585</v>
          </cell>
          <cell r="B46605" t="str">
            <v>DIAGRAMA AIR FRYER</v>
          </cell>
          <cell r="C46605" t="str">
            <v>HIBE</v>
          </cell>
          <cell r="D46605" t="str">
            <v>UN</v>
          </cell>
        </row>
        <row r="46606">
          <cell r="A46606" t="str">
            <v>I0000014586</v>
          </cell>
          <cell r="B46606" t="str">
            <v>GAXETA - 80X90X6MM</v>
          </cell>
          <cell r="C46606" t="str">
            <v>HIBE</v>
          </cell>
          <cell r="D46606" t="str">
            <v>UN</v>
          </cell>
        </row>
        <row r="46607">
          <cell r="A46607" t="str">
            <v>I0000014587</v>
          </cell>
          <cell r="B46607" t="str">
            <v>RASPADOR TIPO K - 80X90X6X8MM</v>
          </cell>
          <cell r="C46607" t="str">
            <v>HIBE</v>
          </cell>
          <cell r="D46607" t="str">
            <v>UN</v>
          </cell>
        </row>
        <row r="46608">
          <cell r="A46608" t="str">
            <v>I0000014588</v>
          </cell>
          <cell r="B46608" t="str">
            <v>CILINDRO ISO 15552 - 63MP6C050A0160</v>
          </cell>
          <cell r="C46608" t="str">
            <v>HIBE</v>
          </cell>
          <cell r="D46608" t="str">
            <v>UN</v>
          </cell>
        </row>
        <row r="46609">
          <cell r="A46609" t="str">
            <v>I0000014589</v>
          </cell>
          <cell r="B46609" t="str">
            <v>BRACO DO TIMAO EGU18 - COD: 50025470102</v>
          </cell>
          <cell r="C46609" t="str">
            <v>HIBE</v>
          </cell>
          <cell r="D46609" t="str">
            <v>UN</v>
          </cell>
        </row>
        <row r="46610">
          <cell r="A46610" t="str">
            <v>I0000014590</v>
          </cell>
          <cell r="B46610" t="str">
            <v>MOTOR DE TRACAO EGU18 - COD: 50023500502</v>
          </cell>
          <cell r="C46610" t="str">
            <v>HIBE</v>
          </cell>
          <cell r="D46610" t="str">
            <v>UN</v>
          </cell>
        </row>
        <row r="46611">
          <cell r="A46611" t="str">
            <v>I0000014591</v>
          </cell>
          <cell r="B46611" t="str">
            <v>CONTATOR 24V EGU18 - COD: 7915692069</v>
          </cell>
          <cell r="C46611" t="str">
            <v>HIBE</v>
          </cell>
          <cell r="D46611" t="str">
            <v>UN</v>
          </cell>
        </row>
        <row r="46612">
          <cell r="A46612" t="str">
            <v>I0000014592</v>
          </cell>
          <cell r="B46612" t="str">
            <v>DISCO DE FREIO EGU18 - COD: 4497641</v>
          </cell>
          <cell r="C46612" t="str">
            <v>HIBE</v>
          </cell>
          <cell r="D46612" t="str">
            <v>UN</v>
          </cell>
        </row>
        <row r="46613">
          <cell r="A46613" t="str">
            <v>I0000014593</v>
          </cell>
          <cell r="B46613" t="str">
            <v>PATCH PANEL CAT6 24 PORTAS</v>
          </cell>
          <cell r="C46613" t="str">
            <v>HIBE</v>
          </cell>
          <cell r="D46613" t="str">
            <v>UN</v>
          </cell>
        </row>
        <row r="46614">
          <cell r="A46614" t="str">
            <v>I0000014595</v>
          </cell>
          <cell r="B46614" t="str">
            <v>PATCH CORD CAT6 1,5CM COR AZUL</v>
          </cell>
          <cell r="C46614" t="str">
            <v>HIBE</v>
          </cell>
          <cell r="D46614" t="str">
            <v>UN</v>
          </cell>
        </row>
        <row r="46615">
          <cell r="A46615" t="str">
            <v>I0000014601</v>
          </cell>
          <cell r="B46615" t="str">
            <v>CAIXA DE CABO CAT6</v>
          </cell>
          <cell r="C46615" t="str">
            <v>HIBE</v>
          </cell>
          <cell r="D46615" t="str">
            <v>UN</v>
          </cell>
        </row>
        <row r="46616">
          <cell r="A46616" t="str">
            <v>I0000014602</v>
          </cell>
          <cell r="B46616" t="str">
            <v>CABO HDMI 10 METROS</v>
          </cell>
          <cell r="C46616" t="str">
            <v>HIBE</v>
          </cell>
          <cell r="D46616" t="str">
            <v>UN</v>
          </cell>
        </row>
        <row r="46617">
          <cell r="A46617" t="str">
            <v>I0000014603</v>
          </cell>
          <cell r="B46617" t="str">
            <v>KEYSTONE RJ45 FEMEA CAT6</v>
          </cell>
          <cell r="C46617" t="str">
            <v>HIBE</v>
          </cell>
          <cell r="D46617" t="str">
            <v>UN</v>
          </cell>
        </row>
        <row r="46618">
          <cell r="A46618" t="str">
            <v>I0000014604</v>
          </cell>
          <cell r="B46618" t="str">
            <v>GUIA LINEAR HG25 - HGW25CC 20B20-2A</v>
          </cell>
          <cell r="C46618" t="str">
            <v>HIBE</v>
          </cell>
          <cell r="D46618" t="str">
            <v>UN</v>
          </cell>
        </row>
        <row r="46619">
          <cell r="A46619" t="str">
            <v>I0000014613</v>
          </cell>
          <cell r="B46619" t="str">
            <v>AMOSTRA FREEZER 150L 127V</v>
          </cell>
          <cell r="C46619" t="str">
            <v>HIBE</v>
          </cell>
          <cell r="D46619" t="str">
            <v>UN</v>
          </cell>
        </row>
        <row r="46620">
          <cell r="A46620" t="str">
            <v>I0000014614</v>
          </cell>
          <cell r="B46620" t="str">
            <v>AMOSTRA FREEZER 150L 220V</v>
          </cell>
          <cell r="C46620" t="str">
            <v>HIBE</v>
          </cell>
          <cell r="D46620" t="str">
            <v>UN</v>
          </cell>
        </row>
        <row r="46621">
          <cell r="A46621" t="str">
            <v>I0000014615</v>
          </cell>
          <cell r="B46621" t="str">
            <v>AMOSTRA FRIGOBAR 70L 127V</v>
          </cell>
          <cell r="C46621" t="str">
            <v>HIBE</v>
          </cell>
          <cell r="D46621" t="str">
            <v>UN</v>
          </cell>
        </row>
        <row r="46622">
          <cell r="A46622" t="str">
            <v>I0000014616</v>
          </cell>
          <cell r="B46622" t="str">
            <v>AMOSTRA FRIGOBAR 70L 220V</v>
          </cell>
          <cell r="C46622" t="str">
            <v>HIBE</v>
          </cell>
          <cell r="D46622" t="str">
            <v>UN</v>
          </cell>
        </row>
        <row r="46623">
          <cell r="A46623" t="str">
            <v>I0000014619</v>
          </cell>
          <cell r="B46623" t="str">
            <v>RETENTOR BRG - 57,5X34,5X8,3MM</v>
          </cell>
          <cell r="C46623" t="str">
            <v>HIBE</v>
          </cell>
          <cell r="D46623" t="str">
            <v>UN</v>
          </cell>
        </row>
        <row r="46624">
          <cell r="A46624" t="str">
            <v>I0000014620</v>
          </cell>
          <cell r="B46624" t="str">
            <v>O'RING - 7,65X1,78</v>
          </cell>
          <cell r="C46624" t="str">
            <v>HIBE</v>
          </cell>
          <cell r="D46624" t="str">
            <v>UN</v>
          </cell>
        </row>
        <row r="46625">
          <cell r="A46625" t="str">
            <v>I0000014621</v>
          </cell>
          <cell r="B46625" t="str">
            <v>VALVULA HID DIR: SWH-G02-C22-D24-20-M2</v>
          </cell>
          <cell r="C46625" t="str">
            <v>HIBE</v>
          </cell>
          <cell r="D46625" t="str">
            <v>UN</v>
          </cell>
        </row>
        <row r="46626">
          <cell r="A46626" t="str">
            <v>I0000014622</v>
          </cell>
          <cell r="B46626" t="str">
            <v>RETENTOR - 60,3X41,3X9,5MM</v>
          </cell>
          <cell r="C46626" t="str">
            <v>HIBE</v>
          </cell>
          <cell r="D46626" t="str">
            <v>UN</v>
          </cell>
        </row>
        <row r="46627">
          <cell r="A46627" t="str">
            <v>I0000014623</v>
          </cell>
          <cell r="B46627" t="str">
            <v>KIT REPARO P/ BOMBA- 45V-50A-10-22R</v>
          </cell>
          <cell r="C46627" t="str">
            <v>HIBE</v>
          </cell>
          <cell r="D46627" t="str">
            <v>UN</v>
          </cell>
        </row>
        <row r="46628">
          <cell r="A46628" t="str">
            <v>I0000014624</v>
          </cell>
          <cell r="B46628" t="str">
            <v>RETENTOR - 57,5X34,5X8,5MM</v>
          </cell>
          <cell r="C46628" t="str">
            <v>HIBE</v>
          </cell>
          <cell r="D46628" t="str">
            <v>UN</v>
          </cell>
        </row>
        <row r="46629">
          <cell r="A46629" t="str">
            <v>I0000014625</v>
          </cell>
          <cell r="B46629" t="str">
            <v>O'RING - 12,5X2</v>
          </cell>
          <cell r="C46629" t="str">
            <v>HIBE</v>
          </cell>
          <cell r="D46629" t="str">
            <v>UN</v>
          </cell>
        </row>
        <row r="46630">
          <cell r="A46630" t="str">
            <v>I0000014626</v>
          </cell>
          <cell r="B46630" t="str">
            <v>O'RING - 14X2,5</v>
          </cell>
          <cell r="C46630" t="str">
            <v>HIBE</v>
          </cell>
          <cell r="D46630" t="str">
            <v>UN</v>
          </cell>
        </row>
        <row r="46631">
          <cell r="A46631" t="str">
            <v>I0000014627</v>
          </cell>
          <cell r="B46631" t="str">
            <v>O'RING - 26,5X2,5</v>
          </cell>
          <cell r="C46631" t="str">
            <v>HIBE</v>
          </cell>
          <cell r="D46631" t="str">
            <v>UN</v>
          </cell>
        </row>
        <row r="46632">
          <cell r="A46632" t="str">
            <v>I0000014628</v>
          </cell>
          <cell r="B46632" t="str">
            <v>RETENTOR - 57,1X34,9X9,5MM</v>
          </cell>
          <cell r="C46632" t="str">
            <v>HIBE</v>
          </cell>
          <cell r="D46632" t="str">
            <v>UN</v>
          </cell>
        </row>
        <row r="46633">
          <cell r="A46633" t="str">
            <v>I0000014629</v>
          </cell>
          <cell r="B46633" t="str">
            <v>CARTUCHO - 19,85X64</v>
          </cell>
          <cell r="C46633" t="str">
            <v>HIBE</v>
          </cell>
          <cell r="D46633" t="str">
            <v>UN</v>
          </cell>
        </row>
        <row r="46634">
          <cell r="A46634" t="str">
            <v>I0000014630</v>
          </cell>
          <cell r="B46634" t="str">
            <v>CHAPA RX50 - COD: 55044304302</v>
          </cell>
          <cell r="C46634" t="str">
            <v>HIBE</v>
          </cell>
          <cell r="D46634" t="str">
            <v>UN</v>
          </cell>
        </row>
        <row r="46635">
          <cell r="A46635" t="str">
            <v>I0000014631</v>
          </cell>
          <cell r="B46635" t="str">
            <v>PARAFUSO RX50 - COD: 55044323902</v>
          </cell>
          <cell r="C46635" t="str">
            <v>HIBE</v>
          </cell>
          <cell r="D46635" t="str">
            <v>UN</v>
          </cell>
        </row>
        <row r="46636">
          <cell r="A46636" t="str">
            <v>I0000014632</v>
          </cell>
          <cell r="B46636" t="str">
            <v>SUPORTE RX50 - COD: 55044324100</v>
          </cell>
          <cell r="C46636" t="str">
            <v>HIBE</v>
          </cell>
          <cell r="D46636" t="str">
            <v>UN</v>
          </cell>
        </row>
        <row r="46637">
          <cell r="A46637" t="str">
            <v>I0000014633</v>
          </cell>
          <cell r="B46637" t="str">
            <v>SUPORTE DOBRADICA RX50 - 55044325007</v>
          </cell>
          <cell r="C46637" t="str">
            <v>HIBE</v>
          </cell>
          <cell r="D46637" t="str">
            <v>UN</v>
          </cell>
        </row>
        <row r="46638">
          <cell r="A46638" t="str">
            <v>I0000014634</v>
          </cell>
          <cell r="B46638" t="str">
            <v>SUPORTE DOBRADICA RX50 - 55044325008</v>
          </cell>
          <cell r="C46638" t="str">
            <v>HIBE</v>
          </cell>
          <cell r="D46638" t="str">
            <v>UN</v>
          </cell>
        </row>
        <row r="46639">
          <cell r="A46639" t="str">
            <v>I0000014635</v>
          </cell>
          <cell r="B46639" t="str">
            <v>PLACA RX50 - COD: 55044325010</v>
          </cell>
          <cell r="C46639" t="str">
            <v>HIBE</v>
          </cell>
          <cell r="D46639" t="str">
            <v>UN</v>
          </cell>
        </row>
        <row r="46640">
          <cell r="A46640" t="str">
            <v>I0000014636</v>
          </cell>
          <cell r="B46640" t="str">
            <v>GUIA RX50 - COD: 55044325900</v>
          </cell>
          <cell r="C46640" t="str">
            <v>HIBE</v>
          </cell>
          <cell r="D46640" t="str">
            <v>UN</v>
          </cell>
        </row>
        <row r="46641">
          <cell r="A46641" t="str">
            <v>I0000014637</v>
          </cell>
          <cell r="B46641" t="str">
            <v>BUCHA RX50 - COD: 55044327000</v>
          </cell>
          <cell r="C46641" t="str">
            <v>HIBE</v>
          </cell>
          <cell r="D46641" t="str">
            <v>UN</v>
          </cell>
        </row>
        <row r="46642">
          <cell r="A46642" t="str">
            <v>I0000014638</v>
          </cell>
          <cell r="B46642" t="str">
            <v>MACANETA RX50 - COD: 55044331403</v>
          </cell>
          <cell r="C46642" t="str">
            <v>HIBE</v>
          </cell>
          <cell r="D46642" t="str">
            <v>UN</v>
          </cell>
        </row>
        <row r="46643">
          <cell r="A46643" t="str">
            <v>I0000014639</v>
          </cell>
          <cell r="B46643" t="str">
            <v>PARAFUSO RX50 - COD: 9045311239</v>
          </cell>
          <cell r="C46643" t="str">
            <v>HIBE</v>
          </cell>
          <cell r="D46643" t="str">
            <v>UN</v>
          </cell>
        </row>
        <row r="46644">
          <cell r="A46644" t="str">
            <v>I0000014640</v>
          </cell>
          <cell r="B46644" t="str">
            <v>BUCHA RX50 - COD: 9235122</v>
          </cell>
          <cell r="C46644" t="str">
            <v>HIBE</v>
          </cell>
          <cell r="D46644" t="str">
            <v>UN</v>
          </cell>
        </row>
        <row r="46645">
          <cell r="A46645" t="str">
            <v>I0000014641</v>
          </cell>
          <cell r="B46645" t="str">
            <v>MOLA DE COMPRESSAO RX50 - COD: 9210735</v>
          </cell>
          <cell r="C46645" t="str">
            <v>HIBE</v>
          </cell>
          <cell r="D46645" t="str">
            <v>UN</v>
          </cell>
        </row>
        <row r="46646">
          <cell r="A46646" t="str">
            <v>I0000014642</v>
          </cell>
          <cell r="B46646" t="str">
            <v>CALCO RX50 - COD:9289003042</v>
          </cell>
          <cell r="C46646" t="str">
            <v>HIBE</v>
          </cell>
          <cell r="D46646" t="str">
            <v>UN</v>
          </cell>
        </row>
        <row r="46647">
          <cell r="A46647" t="str">
            <v>I0000014643</v>
          </cell>
          <cell r="B46647" t="str">
            <v>PORCA RX50 - COD: 9210346090</v>
          </cell>
          <cell r="C46647" t="str">
            <v>HIBE</v>
          </cell>
          <cell r="D46647" t="str">
            <v>UN</v>
          </cell>
        </row>
        <row r="46648">
          <cell r="A46648" t="str">
            <v>I0000014644</v>
          </cell>
          <cell r="B46648" t="str">
            <v>PARAFUSO RX50 - COD: 9045346137</v>
          </cell>
          <cell r="C46648" t="str">
            <v>HIBE</v>
          </cell>
          <cell r="D46648" t="str">
            <v>UN</v>
          </cell>
        </row>
        <row r="46649">
          <cell r="A46649" t="str">
            <v>I0000014645</v>
          </cell>
          <cell r="B46649" t="str">
            <v>PARAFUSO RX50 - COD: 9062303135</v>
          </cell>
          <cell r="C46649" t="str">
            <v>HIBE</v>
          </cell>
          <cell r="D46649" t="str">
            <v>UN</v>
          </cell>
        </row>
        <row r="46650">
          <cell r="A46650" t="str">
            <v>I0000014646</v>
          </cell>
          <cell r="B46650" t="str">
            <v>PARAFUSO RX50 - COD: 9062303183</v>
          </cell>
          <cell r="C46650" t="str">
            <v>HIBE</v>
          </cell>
          <cell r="D46650" t="str">
            <v>UN</v>
          </cell>
        </row>
        <row r="46651">
          <cell r="A46651" t="str">
            <v>I0000014647</v>
          </cell>
          <cell r="B46651" t="str">
            <v>ARRUELA RX50 - COD: 500941</v>
          </cell>
          <cell r="C46651" t="str">
            <v>HIBE</v>
          </cell>
          <cell r="D46651" t="str">
            <v>UN</v>
          </cell>
        </row>
        <row r="46652">
          <cell r="A46652" t="str">
            <v>I0000014648</v>
          </cell>
          <cell r="B46652" t="str">
            <v>ARRUELA RX50 - COD: 29072801</v>
          </cell>
          <cell r="C46652" t="str">
            <v>HIBE</v>
          </cell>
          <cell r="D46652" t="str">
            <v>UN</v>
          </cell>
        </row>
        <row r="46653">
          <cell r="A46653" t="str">
            <v>I0000014649</v>
          </cell>
          <cell r="B46653" t="str">
            <v>ARRUELA RX50 - COD: 9338620014</v>
          </cell>
          <cell r="C46653" t="str">
            <v>HIBE</v>
          </cell>
          <cell r="D46653" t="str">
            <v>UN</v>
          </cell>
        </row>
        <row r="46654">
          <cell r="A46654" t="str">
            <v>I0000014650</v>
          </cell>
          <cell r="B46654" t="str">
            <v>VEDACAO LIQUIDA RX50 - COD: 147420</v>
          </cell>
          <cell r="C46654" t="str">
            <v>HIBE</v>
          </cell>
          <cell r="D46654" t="str">
            <v>UN</v>
          </cell>
        </row>
        <row r="46655">
          <cell r="A46655" t="str">
            <v>I0000014651</v>
          </cell>
          <cell r="B46655" t="str">
            <v>PLACA RETENCAO RX50 - COD: 55044321000</v>
          </cell>
          <cell r="C46655" t="str">
            <v>HIBE</v>
          </cell>
          <cell r="D46655" t="str">
            <v>UN</v>
          </cell>
        </row>
        <row r="46656">
          <cell r="A46656" t="str">
            <v>I0000014652</v>
          </cell>
          <cell r="B46656" t="str">
            <v>MOLA DE TORCAO RX50 - COD: 9226026</v>
          </cell>
          <cell r="C46656" t="str">
            <v>HIBE</v>
          </cell>
          <cell r="D46656" t="str">
            <v>UN</v>
          </cell>
        </row>
        <row r="46657">
          <cell r="A46657" t="str">
            <v>I0000014653</v>
          </cell>
          <cell r="B46657" t="str">
            <v>PARAFUSO RX50 - COD: 526873</v>
          </cell>
          <cell r="C46657" t="str">
            <v>HIBE</v>
          </cell>
          <cell r="D46657" t="str">
            <v>UN</v>
          </cell>
        </row>
        <row r="46658">
          <cell r="A46658" t="str">
            <v>I0000014654</v>
          </cell>
          <cell r="B46658" t="str">
            <v>TAMPA RX50 - COD: 511643</v>
          </cell>
          <cell r="C46658" t="str">
            <v>HIBE</v>
          </cell>
          <cell r="D46658" t="str">
            <v>UN</v>
          </cell>
        </row>
        <row r="46659">
          <cell r="A46659" t="str">
            <v>I0000014655</v>
          </cell>
          <cell r="B46659" t="str">
            <v>COXIM RX50 - COD: 531033</v>
          </cell>
          <cell r="C46659" t="str">
            <v>HIBE</v>
          </cell>
          <cell r="D46659" t="str">
            <v>UN</v>
          </cell>
        </row>
        <row r="46660">
          <cell r="A46660" t="str">
            <v>I0000014656</v>
          </cell>
          <cell r="B46660" t="str">
            <v>CHAPA REFORCO RX50 - COD: 55044325203</v>
          </cell>
          <cell r="C46660" t="str">
            <v>HIBE</v>
          </cell>
          <cell r="D46660" t="str">
            <v>UN</v>
          </cell>
        </row>
        <row r="46661">
          <cell r="A46661" t="str">
            <v>I0000014657</v>
          </cell>
          <cell r="B46661" t="str">
            <v>CHAPA RX50 - COD: 55044320102</v>
          </cell>
          <cell r="C46661" t="str">
            <v>HIBE</v>
          </cell>
          <cell r="D46661" t="str">
            <v>UN</v>
          </cell>
        </row>
        <row r="46662">
          <cell r="A46662" t="str">
            <v>I0000014658</v>
          </cell>
          <cell r="B46662" t="str">
            <v>ARRUELA RX50 - COD: 9292003014</v>
          </cell>
          <cell r="C46662" t="str">
            <v>HIBE</v>
          </cell>
          <cell r="D46662" t="str">
            <v>UN</v>
          </cell>
        </row>
        <row r="46663">
          <cell r="A46663" t="str">
            <v>I0000014659</v>
          </cell>
          <cell r="B46663" t="str">
            <v>PARAFUSO RX50 - COD: 55044323901</v>
          </cell>
          <cell r="C46663" t="str">
            <v>HIBE</v>
          </cell>
          <cell r="D46663" t="str">
            <v>UN</v>
          </cell>
        </row>
        <row r="46664">
          <cell r="A46664" t="str">
            <v>I0000014660</v>
          </cell>
          <cell r="B46664" t="str">
            <v>ADAPTADOR POE+ 48VDC 0.65A 30W</v>
          </cell>
          <cell r="C46664" t="str">
            <v>HIBE</v>
          </cell>
          <cell r="D46664" t="str">
            <v>UN</v>
          </cell>
        </row>
        <row r="46665">
          <cell r="A46665" t="str">
            <v>I0000014661</v>
          </cell>
          <cell r="B46665" t="str">
            <v>CARRO PARA FERRAMENTAS - COD: 001.042</v>
          </cell>
          <cell r="C46665" t="str">
            <v>HIBE</v>
          </cell>
          <cell r="D46665" t="str">
            <v>UN</v>
          </cell>
        </row>
        <row r="46666">
          <cell r="A46666" t="str">
            <v>I0000014662</v>
          </cell>
          <cell r="B46666" t="str">
            <v>CARRO PARA FERRAMENTAS - COD: 001.045</v>
          </cell>
          <cell r="C46666" t="str">
            <v>HIBE</v>
          </cell>
          <cell r="D46666" t="str">
            <v>UN</v>
          </cell>
        </row>
        <row r="46667">
          <cell r="A46667" t="str">
            <v>I0000014663</v>
          </cell>
          <cell r="B46667" t="str">
            <v>CARRO PARA FERRAMENTAS - COD: 001.046</v>
          </cell>
          <cell r="C46667" t="str">
            <v>HIBE</v>
          </cell>
          <cell r="D46667" t="str">
            <v>UN</v>
          </cell>
        </row>
        <row r="46668">
          <cell r="A46668" t="str">
            <v>I0000014664</v>
          </cell>
          <cell r="B46668" t="str">
            <v>CARRO PARA FERRAMENTAS - COD: 001.048</v>
          </cell>
          <cell r="C46668" t="str">
            <v>HIBE</v>
          </cell>
          <cell r="D46668" t="str">
            <v>UN</v>
          </cell>
        </row>
        <row r="46669">
          <cell r="A46669" t="str">
            <v>I0000014665</v>
          </cell>
          <cell r="B46669" t="str">
            <v>CARRO PARA FERRAMENTAS - COD: 001.456</v>
          </cell>
          <cell r="C46669" t="str">
            <v>HIBE</v>
          </cell>
          <cell r="D46669" t="str">
            <v>UN</v>
          </cell>
        </row>
        <row r="46670">
          <cell r="A46670" t="str">
            <v>I0000014666</v>
          </cell>
          <cell r="B46670" t="str">
            <v>CARRO PARA FERRAMENTAS - COD: 001.457</v>
          </cell>
          <cell r="C46670" t="str">
            <v>HIBE</v>
          </cell>
          <cell r="D46670" t="str">
            <v>UN</v>
          </cell>
        </row>
        <row r="46671">
          <cell r="A46671" t="str">
            <v>I0000014667</v>
          </cell>
          <cell r="B46671" t="str">
            <v>CARRO PARA FERRAMENTAS - COD: 001.458</v>
          </cell>
          <cell r="C46671" t="str">
            <v>HIBE</v>
          </cell>
          <cell r="D46671" t="str">
            <v>UN</v>
          </cell>
        </row>
        <row r="46672">
          <cell r="A46672" t="str">
            <v>I0000014668</v>
          </cell>
          <cell r="B46672" t="str">
            <v>CARRO PARA FERRAMENTAS - COD: 001.459</v>
          </cell>
          <cell r="C46672" t="str">
            <v>HIBE</v>
          </cell>
          <cell r="D46672" t="str">
            <v>UN</v>
          </cell>
        </row>
        <row r="46673">
          <cell r="A46673" t="str">
            <v>I0000014669</v>
          </cell>
          <cell r="B46673" t="str">
            <v>ALICATE PARA ELETRICISTA - COD: 029.450</v>
          </cell>
          <cell r="C46673" t="str">
            <v>HIBE</v>
          </cell>
          <cell r="D46673" t="str">
            <v>UN</v>
          </cell>
        </row>
        <row r="46674">
          <cell r="A46674" t="str">
            <v>I0000014670</v>
          </cell>
          <cell r="B46674" t="str">
            <v>JOGO DE CHAVES COMBINADAS - COD: 002.608</v>
          </cell>
          <cell r="C46674" t="str">
            <v>HIBE</v>
          </cell>
          <cell r="D46674" t="str">
            <v>UN</v>
          </cell>
        </row>
        <row r="46675">
          <cell r="A46675" t="str">
            <v>I0000014671</v>
          </cell>
          <cell r="B46675" t="str">
            <v>KIT DE VEDACAO MOTOR DOSAGEM TAMPAS</v>
          </cell>
          <cell r="C46675" t="str">
            <v>HIBE</v>
          </cell>
          <cell r="D46675" t="str">
            <v>UN</v>
          </cell>
        </row>
        <row r="46676">
          <cell r="A46676" t="str">
            <v>I0000014672</v>
          </cell>
          <cell r="B46676" t="str">
            <v>GAXETA - 60X68X5X6,5</v>
          </cell>
          <cell r="C46676" t="str">
            <v>HIBE</v>
          </cell>
          <cell r="D46676" t="str">
            <v>PEÇ</v>
          </cell>
        </row>
        <row r="46677">
          <cell r="A46677" t="str">
            <v>I0000014673</v>
          </cell>
          <cell r="B46677" t="str">
            <v>GAXETA - 40X48X5X6,5</v>
          </cell>
          <cell r="C46677" t="str">
            <v>HIBE</v>
          </cell>
          <cell r="D46677" t="str">
            <v>UN</v>
          </cell>
        </row>
        <row r="46678">
          <cell r="A46678" t="str">
            <v>I0000014675</v>
          </cell>
          <cell r="B46678" t="str">
            <v>MANGUEIRA DO BLOCO DE EXTRAÇÃO</v>
          </cell>
          <cell r="C46678" t="str">
            <v>HIBE</v>
          </cell>
          <cell r="D46678" t="str">
            <v>UN</v>
          </cell>
        </row>
        <row r="46679">
          <cell r="A46679" t="str">
            <v>I0000014676</v>
          </cell>
          <cell r="B46679" t="str">
            <v>MANGUEIRA 1" DO BLOCO DE PRESSAO</v>
          </cell>
          <cell r="C46679" t="str">
            <v>HIBE</v>
          </cell>
          <cell r="D46679" t="str">
            <v>UN</v>
          </cell>
        </row>
        <row r="46680">
          <cell r="A46680" t="str">
            <v>I0000014677</v>
          </cell>
          <cell r="B46680" t="str">
            <v>ACIONADOR EGU18 - COD: 4479658</v>
          </cell>
          <cell r="C46680" t="str">
            <v>HIBE</v>
          </cell>
          <cell r="D46680" t="str">
            <v>UN</v>
          </cell>
        </row>
        <row r="46681">
          <cell r="A46681" t="str">
            <v>I0000014679</v>
          </cell>
          <cell r="B46681" t="str">
            <v>PARAFUSO MAD. 5,0 X 50 S8 PH</v>
          </cell>
          <cell r="C46681" t="str">
            <v>HIBE</v>
          </cell>
          <cell r="D46681" t="str">
            <v>UN</v>
          </cell>
        </row>
        <row r="46682">
          <cell r="A46682" t="str">
            <v>I0000014680</v>
          </cell>
          <cell r="B46682" t="str">
            <v>INSERTO MACHO HAN E 16 POLOS ROSCADO</v>
          </cell>
          <cell r="C46682" t="str">
            <v>HIBE</v>
          </cell>
          <cell r="D46682" t="str">
            <v>UN</v>
          </cell>
        </row>
        <row r="46683">
          <cell r="A46683" t="str">
            <v>I0000014681</v>
          </cell>
          <cell r="B46683" t="str">
            <v>OLEO ELETRON (DIELETRICO)</v>
          </cell>
          <cell r="C46683" t="str">
            <v>HIBE</v>
          </cell>
          <cell r="D46683" t="str">
            <v>L</v>
          </cell>
        </row>
        <row r="46684">
          <cell r="A46684" t="str">
            <v>I0000014682</v>
          </cell>
          <cell r="B46684" t="str">
            <v>CAPACITOR 3µF 220V</v>
          </cell>
          <cell r="C46684" t="str">
            <v>HIBE</v>
          </cell>
          <cell r="D46684" t="str">
            <v>UN</v>
          </cell>
        </row>
        <row r="46685">
          <cell r="A46685" t="str">
            <v>I0000014683</v>
          </cell>
          <cell r="B46685" t="str">
            <v>RETENTOR - 17X30X7MM</v>
          </cell>
          <cell r="C46685" t="str">
            <v>HIBE</v>
          </cell>
          <cell r="D46685" t="str">
            <v>UN</v>
          </cell>
        </row>
        <row r="46686">
          <cell r="A46686" t="str">
            <v>I0000014684</v>
          </cell>
          <cell r="B46686" t="str">
            <v>VENTOINHA EBERLE 63</v>
          </cell>
          <cell r="C46686" t="str">
            <v>HIBE</v>
          </cell>
          <cell r="D46686" t="str">
            <v>UN</v>
          </cell>
        </row>
        <row r="46687">
          <cell r="A46687" t="str">
            <v>I0000014685</v>
          </cell>
          <cell r="B46687" t="str">
            <v>CAPACITOR 4µF 450V</v>
          </cell>
          <cell r="C46687" t="str">
            <v>HIBE</v>
          </cell>
          <cell r="D46687" t="str">
            <v>UN</v>
          </cell>
        </row>
        <row r="46688">
          <cell r="A46688" t="str">
            <v>I0000014686</v>
          </cell>
          <cell r="B46688" t="str">
            <v>POTENCIOMETRO DE ELEVACAO FMX - 8405280</v>
          </cell>
          <cell r="C46688" t="str">
            <v>HIBE</v>
          </cell>
          <cell r="D46688" t="str">
            <v>UN</v>
          </cell>
        </row>
        <row r="46689">
          <cell r="A46689" t="str">
            <v>I0000014687</v>
          </cell>
          <cell r="B46689" t="str">
            <v>POTENCIOMETRO DE DIRECAO FMX - 8408841</v>
          </cell>
          <cell r="C46689" t="str">
            <v>HIBE</v>
          </cell>
          <cell r="D46689" t="str">
            <v>UN</v>
          </cell>
        </row>
        <row r="46690">
          <cell r="A46690" t="str">
            <v>I0000014688</v>
          </cell>
          <cell r="B46690" t="str">
            <v>KIT VENTILADOR 60MM FMX - COD: 23220053</v>
          </cell>
          <cell r="C46690" t="str">
            <v>HIBE</v>
          </cell>
          <cell r="D46690" t="str">
            <v>UN</v>
          </cell>
        </row>
        <row r="46691">
          <cell r="A46691" t="str">
            <v>I0000014689</v>
          </cell>
          <cell r="B46691" t="str">
            <v>PINO ELASTICO FMX - COD: 570032</v>
          </cell>
          <cell r="C46691" t="str">
            <v>HIBE</v>
          </cell>
          <cell r="D46691" t="str">
            <v>UN</v>
          </cell>
        </row>
        <row r="46692">
          <cell r="A46692" t="str">
            <v>I0000014690</v>
          </cell>
          <cell r="B46692" t="str">
            <v>PARAFUSO OLHAL FMX - COD: 2313020</v>
          </cell>
          <cell r="C46692" t="str">
            <v>HIBE</v>
          </cell>
          <cell r="D46692" t="str">
            <v>UN</v>
          </cell>
        </row>
        <row r="46693">
          <cell r="A46693" t="str">
            <v>I0000014691</v>
          </cell>
          <cell r="B46693" t="str">
            <v>ARRUELA FMX - COD: 550019</v>
          </cell>
          <cell r="C46693" t="str">
            <v>HIBE</v>
          </cell>
          <cell r="D46693" t="str">
            <v>UN</v>
          </cell>
        </row>
        <row r="46694">
          <cell r="A46694" t="str">
            <v>I0000014692</v>
          </cell>
          <cell r="B46694" t="str">
            <v>ARRUELA FMX - COD: 550148</v>
          </cell>
          <cell r="C46694" t="str">
            <v>HIBE</v>
          </cell>
          <cell r="D46694" t="str">
            <v>UN</v>
          </cell>
        </row>
        <row r="46695">
          <cell r="A46695" t="str">
            <v>I0000014693</v>
          </cell>
          <cell r="B46695" t="str">
            <v>ARRUELA FMX - COD: 560011</v>
          </cell>
          <cell r="C46695" t="str">
            <v>HIBE</v>
          </cell>
          <cell r="D46695" t="str">
            <v>UN</v>
          </cell>
        </row>
        <row r="46696">
          <cell r="A46696" t="str">
            <v>I0000014694</v>
          </cell>
          <cell r="B46696" t="str">
            <v>PARAFUSO FMX - COD: 420025</v>
          </cell>
          <cell r="C46696" t="str">
            <v>HIBE</v>
          </cell>
          <cell r="D46696" t="str">
            <v>UN</v>
          </cell>
        </row>
        <row r="46697">
          <cell r="A46697" t="str">
            <v>I0000014696</v>
          </cell>
          <cell r="B46697" t="str">
            <v>PERFIL U ENRIJECIDO 4 POLEGADAS NA CHAPA</v>
          </cell>
          <cell r="C46697" t="str">
            <v>HIBE</v>
          </cell>
          <cell r="D46697" t="str">
            <v>UN</v>
          </cell>
        </row>
        <row r="46698">
          <cell r="A46698" t="str">
            <v>I0000014697</v>
          </cell>
          <cell r="B46698" t="str">
            <v>DISPOSITIVO DE CONTROLE MOLA BP DC-001</v>
          </cell>
          <cell r="C46698" t="str">
            <v>HIBE</v>
          </cell>
          <cell r="D46698" t="str">
            <v>UN</v>
          </cell>
        </row>
        <row r="46699">
          <cell r="A46699" t="str">
            <v>I0000014698</v>
          </cell>
          <cell r="B46699" t="str">
            <v>DISPOS. PASSA OU NAO PASSA FERRO DC-002A</v>
          </cell>
          <cell r="C46699" t="str">
            <v>HIBE</v>
          </cell>
          <cell r="D46699" t="str">
            <v>UN</v>
          </cell>
        </row>
        <row r="46700">
          <cell r="A46700" t="str">
            <v>I0000014699</v>
          </cell>
          <cell r="B46700" t="str">
            <v>DISPOS. PASSA OU NAO PASSA FERRO DC-003A</v>
          </cell>
          <cell r="C46700" t="str">
            <v>HIBE</v>
          </cell>
          <cell r="D46700" t="str">
            <v>UN</v>
          </cell>
        </row>
        <row r="46701">
          <cell r="A46701" t="str">
            <v>I0000014700</v>
          </cell>
          <cell r="B46701" t="str">
            <v>DISPOS. PASSA OU NAO PASSA FERRO DC-004A</v>
          </cell>
          <cell r="C46701" t="str">
            <v>HIBE</v>
          </cell>
          <cell r="D46701" t="str">
            <v>UN</v>
          </cell>
        </row>
        <row r="46702">
          <cell r="A46702" t="str">
            <v>I0000014701</v>
          </cell>
          <cell r="B46702" t="str">
            <v>DISPOS. PASSA OU NAO PASSA FERRO DC-005A</v>
          </cell>
          <cell r="C46702" t="str">
            <v>HIBE</v>
          </cell>
          <cell r="D46702" t="str">
            <v>UN</v>
          </cell>
        </row>
        <row r="46703">
          <cell r="A46703" t="str">
            <v>I0000014702</v>
          </cell>
          <cell r="B46703" t="str">
            <v>DISPOS. PASSA OU NAO PASSA FERRO DC-006A</v>
          </cell>
          <cell r="C46703" t="str">
            <v>HIBE</v>
          </cell>
          <cell r="D46703" t="str">
            <v>UN</v>
          </cell>
        </row>
        <row r="46704">
          <cell r="A46704" t="str">
            <v>I0000014703</v>
          </cell>
          <cell r="B46704" t="str">
            <v>DISPOS. PASSA OU NAO PASSA FERRO DC-006B</v>
          </cell>
          <cell r="C46704" t="str">
            <v>HIBE</v>
          </cell>
          <cell r="D46704" t="str">
            <v>UN</v>
          </cell>
        </row>
        <row r="46705">
          <cell r="A46705" t="str">
            <v>I0000014704</v>
          </cell>
          <cell r="B46705" t="str">
            <v>DISPOS. PASSA OU NAO PASSA FERRO DC-006C</v>
          </cell>
          <cell r="C46705" t="str">
            <v>HIBE</v>
          </cell>
          <cell r="D46705" t="str">
            <v>UN</v>
          </cell>
        </row>
        <row r="46706">
          <cell r="A46706" t="str">
            <v>I0000014705</v>
          </cell>
          <cell r="B46706" t="str">
            <v>DISPOS. PASSA OU NAO PASSA FERRO DC-006D</v>
          </cell>
          <cell r="C46706" t="str">
            <v>HIBE</v>
          </cell>
          <cell r="D46706" t="str">
            <v>UN</v>
          </cell>
        </row>
        <row r="46707">
          <cell r="A46707" t="str">
            <v>I0000014706</v>
          </cell>
          <cell r="B46707" t="str">
            <v>DISPOS. PASSA OU NAO PASSA SN DC-009</v>
          </cell>
          <cell r="C46707" t="str">
            <v>HIBE</v>
          </cell>
          <cell r="D46707" t="str">
            <v>UN</v>
          </cell>
        </row>
        <row r="46708">
          <cell r="A46708" t="str">
            <v>I0000014707</v>
          </cell>
          <cell r="B46708" t="str">
            <v>DISPOS. PASSA OU NAO PASSA P/ SN DC-010A</v>
          </cell>
          <cell r="C46708" t="str">
            <v>HIBE</v>
          </cell>
          <cell r="D46708" t="str">
            <v>UN</v>
          </cell>
        </row>
        <row r="46709">
          <cell r="A46709" t="str">
            <v>I0000014708</v>
          </cell>
          <cell r="B46709" t="str">
            <v>DISPOS. PASSA OU NAO PASSA P/ SN DC-010B</v>
          </cell>
          <cell r="C46709" t="str">
            <v>HIBE</v>
          </cell>
          <cell r="D46709" t="str">
            <v>UN</v>
          </cell>
        </row>
        <row r="46710">
          <cell r="A46710" t="str">
            <v>I0000014709</v>
          </cell>
          <cell r="B46710" t="str">
            <v>DISPOS. PASSA OU NAO PASSA ESPR. DC-011A</v>
          </cell>
          <cell r="C46710" t="str">
            <v>HIBE</v>
          </cell>
          <cell r="D46710" t="str">
            <v>UN</v>
          </cell>
        </row>
        <row r="46711">
          <cell r="A46711" t="str">
            <v>I0000014710</v>
          </cell>
          <cell r="B46711" t="str">
            <v>DISPOS. PASSA OU NAO PASSA ESPR. DC-011B</v>
          </cell>
          <cell r="C46711" t="str">
            <v>HIBE</v>
          </cell>
          <cell r="D46711" t="str">
            <v>UN</v>
          </cell>
        </row>
        <row r="46712">
          <cell r="A46712" t="str">
            <v>I0000014711</v>
          </cell>
          <cell r="B46712" t="str">
            <v>DISPOS. PASSA OU NAO PASSA ESPR. DC-012A</v>
          </cell>
          <cell r="C46712" t="str">
            <v>HIBE</v>
          </cell>
          <cell r="D46712" t="str">
            <v>UN</v>
          </cell>
        </row>
        <row r="46713">
          <cell r="A46713" t="str">
            <v>I0000014712</v>
          </cell>
          <cell r="B46713" t="str">
            <v>DISPOS. PASSA OU NAO PASSA ESPR.DC-012B</v>
          </cell>
          <cell r="C46713" t="str">
            <v>HIBE</v>
          </cell>
          <cell r="D46713" t="str">
            <v>UN</v>
          </cell>
        </row>
        <row r="46714">
          <cell r="A46714" t="str">
            <v>I0000014713</v>
          </cell>
          <cell r="B46714" t="str">
            <v>DISPOS. PASSA OU NAO PASSA ESPR.DC-013A</v>
          </cell>
          <cell r="C46714" t="str">
            <v>HIBE</v>
          </cell>
          <cell r="D46714" t="str">
            <v>UN</v>
          </cell>
        </row>
        <row r="46715">
          <cell r="A46715" t="str">
            <v>I0000014714</v>
          </cell>
          <cell r="B46715" t="str">
            <v>DISPOS. PASSA OU NAO PASSA ESPR.DC-014A</v>
          </cell>
          <cell r="C46715" t="str">
            <v>HIBE</v>
          </cell>
          <cell r="D46715" t="str">
            <v>UN</v>
          </cell>
        </row>
        <row r="46716">
          <cell r="A46716" t="str">
            <v>I0000014715</v>
          </cell>
          <cell r="B46716" t="str">
            <v>DISPOS. CONTROLE CAIXA DE REDUCAO DC-015</v>
          </cell>
          <cell r="C46716" t="str">
            <v>HIBE</v>
          </cell>
          <cell r="D46716" t="str">
            <v>UN</v>
          </cell>
        </row>
        <row r="46717">
          <cell r="A46717" t="str">
            <v>I0000014716</v>
          </cell>
          <cell r="B46717" t="str">
            <v>DISPOS. TUBO DE DISTRIBUICAO  TC DC-019</v>
          </cell>
          <cell r="C46717" t="str">
            <v>HIBE</v>
          </cell>
          <cell r="D46717" t="str">
            <v>UN</v>
          </cell>
        </row>
        <row r="46718">
          <cell r="A46718" t="str">
            <v>I0000014717</v>
          </cell>
          <cell r="B46718" t="str">
            <v>DISPOS. DE CONTROLE DA ENGRENAGEM DC-022</v>
          </cell>
          <cell r="C46718" t="str">
            <v>HIBE</v>
          </cell>
          <cell r="D46718" t="str">
            <v>UN</v>
          </cell>
        </row>
        <row r="46719">
          <cell r="A46719" t="str">
            <v>I0000014718</v>
          </cell>
          <cell r="B46719" t="str">
            <v>DISPOS. PASSA OU NAO PASSA ESPR. DC-024</v>
          </cell>
          <cell r="C46719" t="str">
            <v>HIBE</v>
          </cell>
          <cell r="D46719" t="str">
            <v>UN</v>
          </cell>
        </row>
        <row r="46720">
          <cell r="A46720" t="str">
            <v>I0000014719</v>
          </cell>
          <cell r="B46720" t="str">
            <v>DISPOS. CONTROLE ENGRENAGEM DC-025</v>
          </cell>
          <cell r="C46720" t="str">
            <v>HIBE</v>
          </cell>
          <cell r="D46720" t="str">
            <v>UN</v>
          </cell>
        </row>
        <row r="46721">
          <cell r="A46721" t="str">
            <v>I0000014720</v>
          </cell>
          <cell r="B46721" t="str">
            <v>DISPOS. CONTROLE ENGRENAGEM DC-026</v>
          </cell>
          <cell r="C46721" t="str">
            <v>HIBE</v>
          </cell>
          <cell r="D46721" t="str">
            <v>UN</v>
          </cell>
        </row>
        <row r="46722">
          <cell r="A46722" t="str">
            <v>I0000014721</v>
          </cell>
          <cell r="B46722" t="str">
            <v>DISPOSITIVO (PACOTE DE LAMINAS) DC-027</v>
          </cell>
          <cell r="C46722" t="str">
            <v>HIBE</v>
          </cell>
          <cell r="D46722" t="str">
            <v>UN</v>
          </cell>
        </row>
        <row r="46723">
          <cell r="A46723" t="str">
            <v>I0000014722</v>
          </cell>
          <cell r="B46723" t="str">
            <v>DISPOS. PASSA NAO PASSA SUPORTE DC-028</v>
          </cell>
          <cell r="C46723" t="str">
            <v>HIBE</v>
          </cell>
          <cell r="D46723" t="str">
            <v>UN</v>
          </cell>
        </row>
        <row r="46724">
          <cell r="A46724" t="str">
            <v>I0000014723</v>
          </cell>
          <cell r="B46724" t="str">
            <v>DISPOSITIVO PARA O SUPORTE MS DC-029</v>
          </cell>
          <cell r="C46724" t="str">
            <v>HIBE</v>
          </cell>
          <cell r="D46724" t="str">
            <v>UN</v>
          </cell>
        </row>
        <row r="46725">
          <cell r="A46725" t="str">
            <v>I0000014724</v>
          </cell>
          <cell r="B46725" t="str">
            <v>DISPOSITIVO EMPENAMENTO DO EIXO DC-030</v>
          </cell>
          <cell r="C46725" t="str">
            <v>HIBE</v>
          </cell>
          <cell r="D46725" t="str">
            <v>UN</v>
          </cell>
        </row>
        <row r="46726">
          <cell r="A46726" t="str">
            <v>I0000014725</v>
          </cell>
          <cell r="B46726" t="str">
            <v>DISPOSITIVO VERIFICAR ALETAS MS DC-032</v>
          </cell>
          <cell r="C46726" t="str">
            <v>HIBE</v>
          </cell>
          <cell r="D46726" t="str">
            <v>UN</v>
          </cell>
        </row>
        <row r="46727">
          <cell r="A46727" t="str">
            <v>I0000014726</v>
          </cell>
          <cell r="B46727" t="str">
            <v>DISPOS. PASSA OU NAO PASSA ESPR. DC-033</v>
          </cell>
          <cell r="C46727" t="str">
            <v>HIBE</v>
          </cell>
          <cell r="D46727" t="str">
            <v>UN</v>
          </cell>
        </row>
        <row r="46728">
          <cell r="A46728" t="str">
            <v>I0000014727</v>
          </cell>
          <cell r="B46728" t="str">
            <v>DISPOSITIVO TRACAO DOS BOTOES DC-034</v>
          </cell>
          <cell r="C46728" t="str">
            <v>HIBE</v>
          </cell>
          <cell r="D46728" t="str">
            <v>UN</v>
          </cell>
        </row>
        <row r="46729">
          <cell r="A46729" t="str">
            <v>I0000014728</v>
          </cell>
          <cell r="B46729" t="str">
            <v>DISPOS. PASSA OU NAO PASSA TELA DC-036</v>
          </cell>
          <cell r="C46729" t="str">
            <v>HIBE</v>
          </cell>
          <cell r="D46729" t="str">
            <v>UN</v>
          </cell>
        </row>
        <row r="46730">
          <cell r="A46730" t="str">
            <v>I0000014729</v>
          </cell>
          <cell r="B46730" t="str">
            <v>DISPOSITIVO CONTROLE ARRASTADOR DC-037</v>
          </cell>
          <cell r="C46730" t="str">
            <v>HIBE</v>
          </cell>
          <cell r="D46730" t="str">
            <v>UN</v>
          </cell>
        </row>
        <row r="46731">
          <cell r="A46731" t="str">
            <v>I0000014730</v>
          </cell>
          <cell r="B46731" t="str">
            <v>DISPOSITIVO CONTROLE EMGRENAGEM DC-031</v>
          </cell>
          <cell r="C46731" t="str">
            <v>HIBE</v>
          </cell>
          <cell r="D46731" t="str">
            <v>UN</v>
          </cell>
        </row>
        <row r="46732">
          <cell r="A46732" t="str">
            <v>I0000014735</v>
          </cell>
          <cell r="B46732" t="str">
            <v>LIXA FERRO GRAO 50 DE 225X275MM - K246</v>
          </cell>
          <cell r="C46732" t="str">
            <v>HIBE</v>
          </cell>
          <cell r="D46732" t="str">
            <v>UN</v>
          </cell>
        </row>
        <row r="46733">
          <cell r="A46733" t="str">
            <v>I0000014736</v>
          </cell>
          <cell r="B46733" t="str">
            <v>RODIZIO 3" GIRATORIO S FREIO RODAS POL</v>
          </cell>
          <cell r="C46733" t="str">
            <v>HIBE</v>
          </cell>
          <cell r="D46733" t="str">
            <v>UN</v>
          </cell>
        </row>
        <row r="46734">
          <cell r="A46734" t="str">
            <v>I0000014737</v>
          </cell>
          <cell r="B46734" t="str">
            <v>LENCOL DE BORRACHA NR  3,00 X 1200 MM</v>
          </cell>
          <cell r="C46734" t="str">
            <v>HIBE</v>
          </cell>
          <cell r="D46734" t="str">
            <v>UN</v>
          </cell>
        </row>
        <row r="46735">
          <cell r="A46735" t="str">
            <v>I0000014739</v>
          </cell>
          <cell r="B46735" t="str">
            <v>CAPA BARCO 8+</v>
          </cell>
          <cell r="C46735" t="str">
            <v>HIBE</v>
          </cell>
          <cell r="D46735" t="str">
            <v>UN</v>
          </cell>
        </row>
        <row r="46736">
          <cell r="A46736" t="str">
            <v>I0000014740</v>
          </cell>
          <cell r="B46736" t="str">
            <v>CAPA BARCO 4+/X-</v>
          </cell>
          <cell r="C46736" t="str">
            <v>HIBE</v>
          </cell>
          <cell r="D46736" t="str">
            <v>UN</v>
          </cell>
        </row>
        <row r="46737">
          <cell r="A46737" t="str">
            <v>I0000014741</v>
          </cell>
          <cell r="B46737" t="str">
            <v>CAPA BARCO 2X/-</v>
          </cell>
          <cell r="C46737" t="str">
            <v>HIBE</v>
          </cell>
          <cell r="D46737" t="str">
            <v>UN</v>
          </cell>
        </row>
        <row r="46738">
          <cell r="A46738" t="str">
            <v>I0000014742</v>
          </cell>
          <cell r="B46738" t="str">
            <v>CAPA BARCO 1X</v>
          </cell>
          <cell r="C46738" t="str">
            <v>HIBE</v>
          </cell>
          <cell r="D46738" t="str">
            <v>UN</v>
          </cell>
        </row>
        <row r="46739">
          <cell r="A46739" t="str">
            <v>I0000014743</v>
          </cell>
          <cell r="B46739" t="str">
            <v>REMO 307-375cm</v>
          </cell>
          <cell r="C46739" t="str">
            <v>HIBE</v>
          </cell>
          <cell r="D46739" t="str">
            <v>UN</v>
          </cell>
        </row>
        <row r="46740">
          <cell r="A46740" t="str">
            <v>I0000014744</v>
          </cell>
          <cell r="B46740" t="str">
            <v>REMO ULTRALEVE 284-289cm</v>
          </cell>
          <cell r="C46740" t="str">
            <v>HIBE</v>
          </cell>
          <cell r="D46740" t="str">
            <v>UN</v>
          </cell>
        </row>
        <row r="46741">
          <cell r="A46741" t="str">
            <v>I0000014745</v>
          </cell>
          <cell r="B46741" t="str">
            <v>MESA DE ALUMINIO</v>
          </cell>
          <cell r="C46741" t="str">
            <v>HIBE</v>
          </cell>
          <cell r="D46741" t="str">
            <v>UN</v>
          </cell>
        </row>
        <row r="46742">
          <cell r="A46742" t="str">
            <v>I0000014746</v>
          </cell>
          <cell r="B46742" t="str">
            <v>CAFE SOLUVEL</v>
          </cell>
          <cell r="C46742" t="str">
            <v>HIBE</v>
          </cell>
          <cell r="D46742" t="str">
            <v>UN</v>
          </cell>
        </row>
        <row r="46743">
          <cell r="A46743" t="str">
            <v>I0000014747</v>
          </cell>
          <cell r="B46743" t="str">
            <v>PAO INTEGRAL</v>
          </cell>
          <cell r="C46743" t="str">
            <v>HIBE</v>
          </cell>
          <cell r="D46743" t="str">
            <v>UN</v>
          </cell>
        </row>
        <row r="46744">
          <cell r="A46744" t="str">
            <v>I0000014748</v>
          </cell>
          <cell r="B46744" t="str">
            <v>SOBRECOXA DE FRANGO</v>
          </cell>
          <cell r="C46744" t="str">
            <v>HIBE</v>
          </cell>
          <cell r="D46744" t="str">
            <v>UN</v>
          </cell>
        </row>
        <row r="46745">
          <cell r="A46745" t="str">
            <v>I0000014749</v>
          </cell>
          <cell r="B46745" t="str">
            <v>MOTOBOMBA CENTRIF. HORIZ. TFVE 250CV</v>
          </cell>
          <cell r="C46745" t="str">
            <v>HIBE</v>
          </cell>
          <cell r="D46745" t="str">
            <v>UN</v>
          </cell>
        </row>
        <row r="46746">
          <cell r="A46746" t="str">
            <v>I0000014750</v>
          </cell>
          <cell r="B46746" t="str">
            <v>MOTOBOMBA CENTRIF. HORIZ.  - DIESEL 330C</v>
          </cell>
          <cell r="C46746" t="str">
            <v>HIBE</v>
          </cell>
          <cell r="D46746" t="str">
            <v>UN</v>
          </cell>
        </row>
        <row r="46747">
          <cell r="A46747" t="str">
            <v>I0000014751</v>
          </cell>
          <cell r="B46747" t="str">
            <v>CONJU. MOTOBOMBA 3,0CV</v>
          </cell>
          <cell r="C46747" t="str">
            <v>HIBE</v>
          </cell>
          <cell r="D46747" t="str">
            <v>UN</v>
          </cell>
        </row>
        <row r="46748">
          <cell r="A46748" t="str">
            <v>I0000014752</v>
          </cell>
          <cell r="B46748" t="str">
            <v>PAINEL DE COMANDO P/ BOMBA CENTRI. 300CV</v>
          </cell>
          <cell r="C46748" t="str">
            <v>HIBE</v>
          </cell>
          <cell r="D46748" t="str">
            <v>UN</v>
          </cell>
        </row>
        <row r="46749">
          <cell r="A46749" t="str">
            <v>I0000014753</v>
          </cell>
          <cell r="B46749" t="str">
            <v>PRESSOSTATO 2 A 14 BAR DIF. 0,7 A 4 BAR</v>
          </cell>
          <cell r="C46749" t="str">
            <v>HIBE</v>
          </cell>
          <cell r="D46749" t="str">
            <v>UN</v>
          </cell>
        </row>
        <row r="46750">
          <cell r="A46750" t="str">
            <v>I0000014754</v>
          </cell>
          <cell r="B46750" t="str">
            <v>TANQUE DE PRESSAO 80l</v>
          </cell>
          <cell r="C46750" t="str">
            <v>HIBE</v>
          </cell>
          <cell r="D46750" t="str">
            <v>UN</v>
          </cell>
        </row>
        <row r="46751">
          <cell r="A46751" t="str">
            <v>I0000014755</v>
          </cell>
          <cell r="B46751" t="str">
            <v>REPOSICAO DE MOTOR VENTILADOR CONDESADOR</v>
          </cell>
          <cell r="C46751" t="str">
            <v>SERV</v>
          </cell>
          <cell r="D46751" t="str">
            <v>UN</v>
          </cell>
        </row>
        <row r="46752">
          <cell r="A46752" t="str">
            <v>I0000014756</v>
          </cell>
          <cell r="B46752" t="str">
            <v>EMENDA PARA CABO 16MM</v>
          </cell>
          <cell r="C46752" t="str">
            <v>HIBE</v>
          </cell>
          <cell r="D46752" t="str">
            <v>UN</v>
          </cell>
        </row>
        <row r="46753">
          <cell r="A46753" t="str">
            <v>I0000014757</v>
          </cell>
          <cell r="B46753" t="str">
            <v>EMENDA PARA CABO 25MM</v>
          </cell>
          <cell r="C46753" t="str">
            <v>HIBE</v>
          </cell>
          <cell r="D46753" t="str">
            <v>UN</v>
          </cell>
        </row>
        <row r="46754">
          <cell r="A46754" t="str">
            <v>I0000014758</v>
          </cell>
          <cell r="B46754" t="str">
            <v>ABRACADEIRA NYLON 350x7MM</v>
          </cell>
          <cell r="C46754" t="str">
            <v>HIBE</v>
          </cell>
          <cell r="D46754" t="str">
            <v>UN</v>
          </cell>
        </row>
        <row r="46755">
          <cell r="A46755" t="str">
            <v>I0000014759</v>
          </cell>
          <cell r="B46755" t="str">
            <v>BANDEJA ADICIONAL HP 428</v>
          </cell>
          <cell r="C46755" t="str">
            <v>HIBE</v>
          </cell>
          <cell r="D46755" t="str">
            <v>UN</v>
          </cell>
        </row>
        <row r="46756">
          <cell r="A46756" t="str">
            <v>I0000014760</v>
          </cell>
          <cell r="B46756" t="str">
            <v>PARABOLT 3 / 8 X 4"</v>
          </cell>
          <cell r="C46756" t="str">
            <v>HIBE</v>
          </cell>
          <cell r="D46756" t="str">
            <v>UN</v>
          </cell>
        </row>
        <row r="46757">
          <cell r="A46757" t="str">
            <v>I0000014761</v>
          </cell>
          <cell r="B46757" t="str">
            <v>GESTÃO DE EVENTOS</v>
          </cell>
          <cell r="C46757" t="str">
            <v>SERV</v>
          </cell>
          <cell r="D46757" t="str">
            <v>UN</v>
          </cell>
        </row>
        <row r="46758">
          <cell r="A46758" t="str">
            <v>I0000014762</v>
          </cell>
          <cell r="B46758" t="str">
            <v>PRATELEIRA SECAGEM PAINEL INOX</v>
          </cell>
          <cell r="C46758" t="str">
            <v>SERV</v>
          </cell>
          <cell r="D46758" t="str">
            <v>UN</v>
          </cell>
        </row>
        <row r="46759">
          <cell r="A46759" t="str">
            <v>I0000014763</v>
          </cell>
          <cell r="B46759" t="str">
            <v>ACO 1045 CH 15.87 x 275.00 x 335.00</v>
          </cell>
          <cell r="C46759" t="str">
            <v>HIBE</v>
          </cell>
          <cell r="D46759" t="str">
            <v>UN</v>
          </cell>
        </row>
        <row r="46760">
          <cell r="A46760" t="str">
            <v>I0000014764</v>
          </cell>
          <cell r="B46760" t="str">
            <v>ACO 1045 CH 3.18 x 285.00 x 285.0</v>
          </cell>
          <cell r="C46760" t="str">
            <v>HIBE</v>
          </cell>
          <cell r="D46760" t="str">
            <v>UN</v>
          </cell>
        </row>
        <row r="46761">
          <cell r="A46761" t="str">
            <v>I0000014765</v>
          </cell>
          <cell r="B46761" t="str">
            <v>ACO 1045 CH 15.87 x 15.87 x 315.00</v>
          </cell>
          <cell r="C46761" t="str">
            <v>HIBE</v>
          </cell>
          <cell r="D46761" t="str">
            <v>UN</v>
          </cell>
        </row>
        <row r="46762">
          <cell r="A46762" t="str">
            <v>I0000014766</v>
          </cell>
          <cell r="B46762" t="str">
            <v>ACO 1045  45 x 47 x 53</v>
          </cell>
          <cell r="C46762" t="str">
            <v>HIBE</v>
          </cell>
          <cell r="D46762" t="str">
            <v>UN</v>
          </cell>
        </row>
        <row r="46763">
          <cell r="A46763" t="str">
            <v>I0000014767</v>
          </cell>
          <cell r="B46763" t="str">
            <v>CO 1045 30 x 35 x 205</v>
          </cell>
          <cell r="C46763" t="str">
            <v>HIBE</v>
          </cell>
          <cell r="D46763" t="str">
            <v>UN</v>
          </cell>
        </row>
        <row r="46764">
          <cell r="A46764" t="str">
            <v>I0000014768</v>
          </cell>
          <cell r="B46764" t="str">
            <v>ACO 1045 ½" x 105 x 155</v>
          </cell>
          <cell r="C46764" t="str">
            <v>HIBE</v>
          </cell>
          <cell r="D46764" t="str">
            <v>UN</v>
          </cell>
        </row>
        <row r="46765">
          <cell r="A46765" t="str">
            <v>I0000014769</v>
          </cell>
          <cell r="B46765" t="str">
            <v>ACO 1045 1/2" x 35 x 50</v>
          </cell>
          <cell r="C46765" t="str">
            <v>HIBE</v>
          </cell>
          <cell r="D46765" t="str">
            <v>UN</v>
          </cell>
        </row>
        <row r="46766">
          <cell r="A46766" t="str">
            <v>I0000014770</v>
          </cell>
          <cell r="B46766" t="str">
            <v>ACO 1045  DIAM.3" X 55</v>
          </cell>
          <cell r="C46766" t="str">
            <v>HIBE</v>
          </cell>
          <cell r="D46766" t="str">
            <v>UN</v>
          </cell>
        </row>
        <row r="46767">
          <cell r="A46767" t="str">
            <v>I0000014771</v>
          </cell>
          <cell r="B46767" t="str">
            <v>ACO 1045  DIAM.3" X 65</v>
          </cell>
          <cell r="C46767" t="str">
            <v>HIBE</v>
          </cell>
          <cell r="D46767" t="str">
            <v>UN</v>
          </cell>
        </row>
        <row r="46768">
          <cell r="A46768" t="str">
            <v>I0000014772</v>
          </cell>
          <cell r="B46768" t="str">
            <v>ACO PRATA  DIAM.8 X 1000</v>
          </cell>
          <cell r="C46768" t="str">
            <v>HIBE</v>
          </cell>
          <cell r="D46768" t="str">
            <v>UN</v>
          </cell>
        </row>
        <row r="46769">
          <cell r="A46769" t="str">
            <v>I0000014773</v>
          </cell>
          <cell r="B46769" t="str">
            <v>ACO PRATA  DIAM.12 X 1000</v>
          </cell>
          <cell r="C46769" t="str">
            <v>HIBE</v>
          </cell>
          <cell r="D46769" t="str">
            <v>UN</v>
          </cell>
        </row>
        <row r="46770">
          <cell r="A46770" t="str">
            <v>I0000014774</v>
          </cell>
          <cell r="B46770" t="str">
            <v>MOTROL DESCONTAMINANTE 250ML</v>
          </cell>
          <cell r="C46770" t="str">
            <v>HIBE</v>
          </cell>
          <cell r="D46770" t="str">
            <v>UN</v>
          </cell>
        </row>
        <row r="46771">
          <cell r="A46771" t="str">
            <v>I0000014775</v>
          </cell>
          <cell r="B46771" t="str">
            <v>LUBRIFICANTE SINT MOTOR 5W-30</v>
          </cell>
          <cell r="C46771" t="str">
            <v>HIBE</v>
          </cell>
          <cell r="D46771" t="str">
            <v>UN</v>
          </cell>
        </row>
        <row r="46772">
          <cell r="A46772" t="str">
            <v>I0000014776</v>
          </cell>
          <cell r="B46772" t="str">
            <v>ALICATE DE CORTE DIAGONAL - COD: 029.487</v>
          </cell>
          <cell r="C46772" t="str">
            <v>HIBE</v>
          </cell>
          <cell r="D46772" t="str">
            <v>UN</v>
          </cell>
        </row>
        <row r="46773">
          <cell r="A46773" t="str">
            <v>I0000014777</v>
          </cell>
          <cell r="B46773" t="str">
            <v>ALICATE TELEFONE BICO RETO-COD: 029.885</v>
          </cell>
          <cell r="C46773" t="str">
            <v>HIBE</v>
          </cell>
          <cell r="D46773" t="str">
            <v>UN</v>
          </cell>
        </row>
        <row r="46774">
          <cell r="A46774" t="str">
            <v>I0000014778</v>
          </cell>
          <cell r="B46774" t="str">
            <v>ALICATE CRIMPADOR - COD: 091.960</v>
          </cell>
          <cell r="C46774" t="str">
            <v>HIBE</v>
          </cell>
          <cell r="D46774" t="str">
            <v>UN</v>
          </cell>
        </row>
        <row r="46775">
          <cell r="A46775" t="str">
            <v>I0000014779</v>
          </cell>
          <cell r="B46775" t="str">
            <v>JOGO DE CHAVES FENDA  - COD: 091.813</v>
          </cell>
          <cell r="C46775" t="str">
            <v>HIBE</v>
          </cell>
          <cell r="D46775" t="str">
            <v>UN</v>
          </cell>
        </row>
        <row r="46776">
          <cell r="A46776" t="str">
            <v>I0000014780</v>
          </cell>
          <cell r="B46776" t="str">
            <v>MARTELO BOLA ROTBAND-PLUS - COD: 037.055</v>
          </cell>
          <cell r="C46776" t="str">
            <v>HIBE</v>
          </cell>
          <cell r="D46776" t="str">
            <v>UN</v>
          </cell>
        </row>
        <row r="46777">
          <cell r="A46777" t="str">
            <v>I0000014781</v>
          </cell>
          <cell r="B46777" t="str">
            <v>CHAVE AJUSTAVEL - COD: 028.310</v>
          </cell>
          <cell r="C46777" t="str">
            <v>HIBE</v>
          </cell>
          <cell r="D46777" t="str">
            <v>UN</v>
          </cell>
        </row>
        <row r="46778">
          <cell r="A46778" t="str">
            <v>I0000014782</v>
          </cell>
          <cell r="B46778" t="str">
            <v>CHAVE AJUSTAVEL - COD: 028.311</v>
          </cell>
          <cell r="C46778" t="str">
            <v>HIBE</v>
          </cell>
          <cell r="D46778" t="str">
            <v>UN</v>
          </cell>
        </row>
        <row r="46779">
          <cell r="A46779" t="str">
            <v>I0000014783</v>
          </cell>
          <cell r="B46779" t="str">
            <v>CHAVE AJUSTAVEL - COD: 028.312</v>
          </cell>
          <cell r="C46779" t="str">
            <v>HIBE</v>
          </cell>
          <cell r="D46779" t="str">
            <v>UN</v>
          </cell>
        </row>
        <row r="46780">
          <cell r="A46780" t="str">
            <v>I0000014784</v>
          </cell>
          <cell r="B46780" t="str">
            <v>CHAVE AJUSTAVEL - COD: 028.313</v>
          </cell>
          <cell r="C46780" t="str">
            <v>HIBE</v>
          </cell>
          <cell r="D46780" t="str">
            <v>UN</v>
          </cell>
        </row>
        <row r="46781">
          <cell r="A46781" t="str">
            <v>I0000014785</v>
          </cell>
          <cell r="B46781" t="str">
            <v>CHAVE AJUSTAVEL - COD: 028.315</v>
          </cell>
          <cell r="C46781" t="str">
            <v>HIBE</v>
          </cell>
          <cell r="D46781" t="str">
            <v>UN</v>
          </cell>
        </row>
        <row r="46782">
          <cell r="A46782" t="str">
            <v>I0000014786</v>
          </cell>
          <cell r="B46782" t="str">
            <v>CHAVE AJUSTAVEL - COD: 028.317</v>
          </cell>
          <cell r="C46782" t="str">
            <v>HIBE</v>
          </cell>
          <cell r="D46782" t="str">
            <v>UN</v>
          </cell>
        </row>
        <row r="46783">
          <cell r="A46783" t="str">
            <v>I0000014787</v>
          </cell>
          <cell r="B46783" t="str">
            <v>ARCO DE SERRA PARA METAIS - COD: 039.001</v>
          </cell>
          <cell r="C46783" t="str">
            <v>HIBE</v>
          </cell>
          <cell r="D46783" t="str">
            <v>UN</v>
          </cell>
        </row>
        <row r="46784">
          <cell r="A46784" t="str">
            <v>I0000014788</v>
          </cell>
          <cell r="B46784" t="str">
            <v>JOGO L MULTIDENTADAS XZN - COD: 012.710</v>
          </cell>
          <cell r="C46784" t="str">
            <v>HIBE</v>
          </cell>
          <cell r="D46784" t="str">
            <v>UN</v>
          </cell>
        </row>
        <row r="46785">
          <cell r="A46785" t="str">
            <v>I0000014789</v>
          </cell>
          <cell r="B46785" t="str">
            <v>CHAVE TUBOS AMERICANO 8" - COD: 033.450</v>
          </cell>
          <cell r="C46785" t="str">
            <v>HIBE</v>
          </cell>
          <cell r="D46785" t="str">
            <v>UN</v>
          </cell>
        </row>
        <row r="46786">
          <cell r="A46786" t="str">
            <v>I0000014790</v>
          </cell>
          <cell r="B46786" t="str">
            <v>CHAVE TUBOS AMERICANO 10" - COD: 033.451</v>
          </cell>
          <cell r="C46786" t="str">
            <v>HIBE</v>
          </cell>
          <cell r="D46786" t="str">
            <v>UN</v>
          </cell>
        </row>
        <row r="46787">
          <cell r="A46787" t="str">
            <v>I0000014791</v>
          </cell>
          <cell r="B46787" t="str">
            <v>CHAVE TUBOS AMERICANO 12" - COD: 033.452</v>
          </cell>
          <cell r="C46787" t="str">
            <v>HIBE</v>
          </cell>
          <cell r="D46787" t="str">
            <v>UN</v>
          </cell>
        </row>
        <row r="46788">
          <cell r="A46788" t="str">
            <v>I0000014792</v>
          </cell>
          <cell r="B46788" t="str">
            <v>CHAVE TUBOS AMERICANO 14" - COD: 033.453</v>
          </cell>
          <cell r="C46788" t="str">
            <v>HIBE</v>
          </cell>
          <cell r="D46788" t="str">
            <v>UN</v>
          </cell>
        </row>
        <row r="46789">
          <cell r="A46789" t="str">
            <v>I0000014793</v>
          </cell>
          <cell r="B46789" t="str">
            <v>CHAVE TUBOS AMERICANO 18" - COD: 033.454</v>
          </cell>
          <cell r="C46789" t="str">
            <v>HIBE</v>
          </cell>
          <cell r="D46789" t="str">
            <v>UN</v>
          </cell>
        </row>
        <row r="46790">
          <cell r="A46790" t="str">
            <v>I0000014794</v>
          </cell>
          <cell r="B46790" t="str">
            <v>CHAVE TUBOS AMERICANO 48" - COD: 033.457</v>
          </cell>
          <cell r="C46790" t="str">
            <v>HIBE</v>
          </cell>
          <cell r="D46790" t="str">
            <v>UN</v>
          </cell>
        </row>
        <row r="46791">
          <cell r="A46791" t="str">
            <v>I0000014795</v>
          </cell>
          <cell r="B46791" t="str">
            <v>CHAVE TUBOS AMERICANO 60" - COD: 033.458</v>
          </cell>
          <cell r="C46791" t="str">
            <v>HIBE</v>
          </cell>
          <cell r="D46791" t="str">
            <v>UN</v>
          </cell>
        </row>
        <row r="46792">
          <cell r="A46792" t="str">
            <v>I0000014796</v>
          </cell>
          <cell r="B46792" t="str">
            <v>PARAFUSO RODA DE TRACAO FMX - 9051302</v>
          </cell>
          <cell r="C46792" t="str">
            <v>HIBE</v>
          </cell>
          <cell r="D46792" t="str">
            <v>UN</v>
          </cell>
        </row>
        <row r="46793">
          <cell r="A46793" t="str">
            <v>I0000014797</v>
          </cell>
          <cell r="B46793" t="str">
            <v>FONTE DE ALIMENTAÇAO</v>
          </cell>
          <cell r="C46793" t="str">
            <v>HIBE</v>
          </cell>
          <cell r="D46793" t="str">
            <v>UN</v>
          </cell>
        </row>
        <row r="46794">
          <cell r="A46794" t="str">
            <v>I0000014798</v>
          </cell>
          <cell r="B46794" t="str">
            <v>INTERRUPTOR 1 TECLA SIMPLES</v>
          </cell>
          <cell r="C46794" t="str">
            <v>HIBE</v>
          </cell>
          <cell r="D46794" t="str">
            <v>UN</v>
          </cell>
        </row>
        <row r="46795">
          <cell r="A46795" t="str">
            <v>I0000014801</v>
          </cell>
          <cell r="B46795" t="str">
            <v>TOMADA 2P+T 20A</v>
          </cell>
          <cell r="C46795" t="str">
            <v>HIBE</v>
          </cell>
          <cell r="D46795" t="str">
            <v>UN</v>
          </cell>
        </row>
        <row r="46796">
          <cell r="A46796" t="str">
            <v>I0000014802</v>
          </cell>
          <cell r="B46796" t="str">
            <v>TOMADA 2P+T 20A DUPLA</v>
          </cell>
          <cell r="C46796" t="str">
            <v>HIBE</v>
          </cell>
          <cell r="D46796" t="str">
            <v>UN</v>
          </cell>
        </row>
        <row r="46797">
          <cell r="A46797" t="str">
            <v>I0000014804</v>
          </cell>
          <cell r="B46797" t="str">
            <v>INSUFLADOR AXIAL TELHADO TCT-1000</v>
          </cell>
          <cell r="C46797" t="str">
            <v>DIEN</v>
          </cell>
          <cell r="D46797" t="str">
            <v>UN</v>
          </cell>
        </row>
        <row r="46798">
          <cell r="A46798" t="str">
            <v>I0000014806</v>
          </cell>
          <cell r="B46798" t="str">
            <v>CAIXA 4X2 PVC</v>
          </cell>
          <cell r="C46798" t="str">
            <v>HIBE</v>
          </cell>
          <cell r="D46798" t="str">
            <v>UN</v>
          </cell>
        </row>
        <row r="46799">
          <cell r="A46799" t="str">
            <v>I0000014812</v>
          </cell>
          <cell r="B46799" t="str">
            <v>ELETRODUTO PVC ROSCA  4</v>
          </cell>
          <cell r="C46799" t="str">
            <v>HIBE</v>
          </cell>
          <cell r="D46799" t="str">
            <v>UN</v>
          </cell>
        </row>
        <row r="46800">
          <cell r="A46800" t="str">
            <v>I0000014813</v>
          </cell>
          <cell r="B46800" t="str">
            <v>LUVA P/ELETRODUTO PVC  3/4</v>
          </cell>
          <cell r="C46800" t="str">
            <v>HIBE</v>
          </cell>
          <cell r="D46800" t="str">
            <v>UN</v>
          </cell>
        </row>
        <row r="46801">
          <cell r="A46801" t="str">
            <v>I0000014826</v>
          </cell>
          <cell r="B46801" t="str">
            <v>CAPACETE DO TIMAO</v>
          </cell>
          <cell r="C46801" t="str">
            <v>HIBE</v>
          </cell>
          <cell r="D46801" t="str">
            <v>UN</v>
          </cell>
        </row>
        <row r="46802">
          <cell r="A46802" t="str">
            <v>I0000014827</v>
          </cell>
          <cell r="B46802" t="str">
            <v>DOBRADICA ERX</v>
          </cell>
          <cell r="C46802" t="str">
            <v>HIBE</v>
          </cell>
          <cell r="D46802" t="str">
            <v>UN</v>
          </cell>
        </row>
        <row r="46803">
          <cell r="A46803" t="str">
            <v>I0000014828</v>
          </cell>
          <cell r="B46803" t="str">
            <v>ARTICULADOR DIREITO ERX</v>
          </cell>
          <cell r="C46803" t="str">
            <v>HIBE</v>
          </cell>
          <cell r="D46803" t="str">
            <v>UN</v>
          </cell>
        </row>
        <row r="46804">
          <cell r="A46804" t="str">
            <v>I0000014829</v>
          </cell>
          <cell r="B46804" t="str">
            <v>CORRIMAO DE APOIO ERX</v>
          </cell>
          <cell r="C46804" t="str">
            <v>HIBE</v>
          </cell>
          <cell r="D46804" t="str">
            <v>UN</v>
          </cell>
        </row>
        <row r="46805">
          <cell r="A46805" t="str">
            <v>I0000014830</v>
          </cell>
          <cell r="B46805" t="str">
            <v>BOTAO ANTIESMAGAMENTO ERX</v>
          </cell>
          <cell r="C46805" t="str">
            <v>HIBE</v>
          </cell>
          <cell r="D46805" t="str">
            <v>UN</v>
          </cell>
        </row>
        <row r="46806">
          <cell r="A46806" t="str">
            <v>I0000014831</v>
          </cell>
          <cell r="B46806" t="str">
            <v>TAMPA DA CABECA DO TIMAO ERX</v>
          </cell>
          <cell r="C46806" t="str">
            <v>HIBE</v>
          </cell>
          <cell r="D46806" t="str">
            <v>UN</v>
          </cell>
        </row>
        <row r="46807">
          <cell r="A46807" t="str">
            <v>I0000014832</v>
          </cell>
          <cell r="B46807" t="str">
            <v>ORGANIZADOR DE GAVETA</v>
          </cell>
          <cell r="C46807" t="str">
            <v>HIBE</v>
          </cell>
          <cell r="D46807" t="str">
            <v>UN</v>
          </cell>
        </row>
        <row r="46808">
          <cell r="A46808" t="str">
            <v>I0000014833</v>
          </cell>
          <cell r="B46808" t="str">
            <v>ROSCA DIAMETRO 70MM PC - BORCHE 320TON</v>
          </cell>
          <cell r="C46808" t="str">
            <v>HIBE</v>
          </cell>
          <cell r="D46808" t="str">
            <v>UN</v>
          </cell>
        </row>
        <row r="46809">
          <cell r="A46809" t="str">
            <v>I0000014837</v>
          </cell>
          <cell r="B46809" t="str">
            <v>CAIXA MULTIPLA 3/4 S/T</v>
          </cell>
          <cell r="C46809" t="str">
            <v>HIBE</v>
          </cell>
          <cell r="D46809" t="str">
            <v>UN</v>
          </cell>
        </row>
        <row r="46810">
          <cell r="A46810" t="str">
            <v>I0000014838</v>
          </cell>
          <cell r="B46810" t="str">
            <v>CONECTOR CAIXA MULT. 3/4</v>
          </cell>
          <cell r="C46810" t="str">
            <v>HIBE</v>
          </cell>
          <cell r="D46810" t="str">
            <v>UN</v>
          </cell>
        </row>
        <row r="46811">
          <cell r="A46811" t="str">
            <v>I0000014839</v>
          </cell>
          <cell r="B46811" t="str">
            <v>TAMPAO CAIXA MULT. 3/4</v>
          </cell>
          <cell r="C46811" t="str">
            <v>HIBE</v>
          </cell>
          <cell r="D46811" t="str">
            <v>UN</v>
          </cell>
        </row>
        <row r="46812">
          <cell r="A46812" t="str">
            <v>I0000014840</v>
          </cell>
          <cell r="B46812" t="str">
            <v>LUVA EMENDA S/R 3/4</v>
          </cell>
          <cell r="C46812" t="str">
            <v>HIBE</v>
          </cell>
          <cell r="D46812" t="str">
            <v>UN</v>
          </cell>
        </row>
        <row r="46813">
          <cell r="A46813" t="str">
            <v>I0000014841</v>
          </cell>
          <cell r="B46813" t="str">
            <v>SEAL TUBO 3/4</v>
          </cell>
          <cell r="C46813" t="str">
            <v>HIBE</v>
          </cell>
          <cell r="D46813" t="str">
            <v>UN</v>
          </cell>
        </row>
        <row r="46814">
          <cell r="A46814" t="str">
            <v>I0000014842</v>
          </cell>
          <cell r="B46814" t="str">
            <v>EXAUSTOR AXIAL TELHADO TET-1000</v>
          </cell>
          <cell r="C46814" t="str">
            <v>DIEN</v>
          </cell>
          <cell r="D46814" t="str">
            <v>UN</v>
          </cell>
        </row>
        <row r="46815">
          <cell r="A46815" t="str">
            <v>I0000014843</v>
          </cell>
          <cell r="B46815" t="str">
            <v>ANEL O'RING - 86X80X3,5MM</v>
          </cell>
          <cell r="C46815" t="str">
            <v>HIBE</v>
          </cell>
          <cell r="D46815" t="str">
            <v>UN</v>
          </cell>
        </row>
        <row r="46816">
          <cell r="A46816" t="str">
            <v>I0000014844</v>
          </cell>
          <cell r="B46816" t="str">
            <v>ANEL O'RING - 100X93X3MM</v>
          </cell>
          <cell r="C46816" t="str">
            <v>HIBE</v>
          </cell>
          <cell r="D46816" t="str">
            <v>UN</v>
          </cell>
        </row>
        <row r="46817">
          <cell r="A46817" t="str">
            <v>I0000014845</v>
          </cell>
          <cell r="B46817" t="str">
            <v>CHAVE MICRORUPTOR M3C 16A/1NA+1NF - KAP</v>
          </cell>
          <cell r="C46817" t="str">
            <v>HIBE</v>
          </cell>
          <cell r="D46817" t="str">
            <v>UN</v>
          </cell>
        </row>
        <row r="46818">
          <cell r="A46818" t="str">
            <v>I0000014846</v>
          </cell>
          <cell r="B46818" t="str">
            <v>COTOVELO MACHO/FEMEA 90° 3/8" BSP - INOX</v>
          </cell>
          <cell r="C46818" t="str">
            <v>HIBE</v>
          </cell>
          <cell r="D46818" t="str">
            <v>UN</v>
          </cell>
        </row>
        <row r="46819">
          <cell r="A46819" t="str">
            <v>I0000014847</v>
          </cell>
          <cell r="B46819" t="str">
            <v>KIT MACHO NPT 4PC - 1/8" 1/4" 3/8" 1/2"</v>
          </cell>
          <cell r="C46819" t="str">
            <v>HIBE</v>
          </cell>
          <cell r="D46819" t="str">
            <v>UN</v>
          </cell>
        </row>
        <row r="46820">
          <cell r="A46820" t="str">
            <v>I0000014848</v>
          </cell>
          <cell r="B46820" t="str">
            <v>ESPIGAO ROSCA NPT 3/8" P/ MANGUEIRA 1/2"</v>
          </cell>
          <cell r="C46820" t="str">
            <v>HIBE</v>
          </cell>
          <cell r="D46820" t="str">
            <v>UN</v>
          </cell>
        </row>
        <row r="46821">
          <cell r="A46821" t="str">
            <v>I0000014849</v>
          </cell>
          <cell r="B46821" t="str">
            <v>CHAPA SAE1020 5/8" X 320 X 320</v>
          </cell>
          <cell r="C46821" t="str">
            <v>HIBE</v>
          </cell>
          <cell r="D46821" t="str">
            <v>UN</v>
          </cell>
        </row>
        <row r="46822">
          <cell r="A46822" t="str">
            <v>I0000014850</v>
          </cell>
          <cell r="B46822" t="str">
            <v>BARRA CHATA SAE1020 1/2" X 2” X 325</v>
          </cell>
          <cell r="C46822" t="str">
            <v>HIBE</v>
          </cell>
          <cell r="D46822" t="str">
            <v>UN</v>
          </cell>
        </row>
        <row r="46823">
          <cell r="A46823" t="str">
            <v>I0000014851</v>
          </cell>
          <cell r="B46823" t="str">
            <v>CILINDRO PNEUMATICO SMC CP965D840-50</v>
          </cell>
          <cell r="C46823" t="str">
            <v>HIBE</v>
          </cell>
          <cell r="D46823" t="str">
            <v>UN</v>
          </cell>
        </row>
        <row r="46824">
          <cell r="A46824" t="str">
            <v>I0000014852</v>
          </cell>
          <cell r="B46824" t="str">
            <v>PERFIL ESTRUT ALUMINIO 30X30-M8 3M</v>
          </cell>
          <cell r="C46824" t="str">
            <v>HIBE</v>
          </cell>
          <cell r="D46824" t="str">
            <v>UN</v>
          </cell>
        </row>
        <row r="46825">
          <cell r="A46825" t="str">
            <v>I0000014853</v>
          </cell>
          <cell r="B46825" t="str">
            <v>LAPIS DERMATOGR MITSUBISHI VERMELHO 7600</v>
          </cell>
          <cell r="C46825" t="str">
            <v>HIBE</v>
          </cell>
          <cell r="D46825" t="str">
            <v>UN</v>
          </cell>
        </row>
        <row r="46826">
          <cell r="A46826" t="str">
            <v>I0000014854</v>
          </cell>
          <cell r="B46826" t="str">
            <v>CADEIRA STANDART COD. 06-03.05</v>
          </cell>
          <cell r="C46826" t="str">
            <v>HIBE</v>
          </cell>
          <cell r="D46826" t="str">
            <v>UN</v>
          </cell>
        </row>
        <row r="46827">
          <cell r="A46827" t="str">
            <v>I0000014855</v>
          </cell>
          <cell r="B46827" t="str">
            <v>FILTRO DE ALIMENTADOR SHINI SAL-700/800</v>
          </cell>
          <cell r="C46827" t="str">
            <v>HIBE</v>
          </cell>
          <cell r="D46827" t="str">
            <v>UN</v>
          </cell>
        </row>
        <row r="46828">
          <cell r="A46828" t="str">
            <v>I0000014857</v>
          </cell>
          <cell r="B46828" t="str">
            <v>CADEIRA PLASTICA COM BRACO</v>
          </cell>
          <cell r="C46828" t="str">
            <v>HIBE</v>
          </cell>
          <cell r="D46828" t="str">
            <v>UN</v>
          </cell>
        </row>
        <row r="46829">
          <cell r="A46829" t="str">
            <v>I0000014858</v>
          </cell>
          <cell r="B46829" t="str">
            <v>GAXETA PU - 35X28X5MM</v>
          </cell>
          <cell r="C46829" t="str">
            <v>HIBE</v>
          </cell>
          <cell r="D46829" t="str">
            <v>UN</v>
          </cell>
        </row>
        <row r="46830">
          <cell r="A46830" t="str">
            <v>I0000014859</v>
          </cell>
          <cell r="B46830" t="str">
            <v>RASPADOR - 80X90X7MM</v>
          </cell>
          <cell r="C46830" t="str">
            <v>HIBE</v>
          </cell>
          <cell r="D46830" t="str">
            <v>UN</v>
          </cell>
        </row>
        <row r="46831">
          <cell r="A46831" t="str">
            <v>I0000014860</v>
          </cell>
          <cell r="B46831" t="str">
            <v>PAQUIMETRO DIGITAL 150MM - 6"</v>
          </cell>
          <cell r="C46831" t="str">
            <v>HIBE</v>
          </cell>
          <cell r="D46831" t="str">
            <v>UN</v>
          </cell>
        </row>
        <row r="46832">
          <cell r="A46832" t="str">
            <v>I0000014861</v>
          </cell>
          <cell r="B46832" t="str">
            <v>ADAPTADOR FLANGE C/ANEL PVC 1" 32MM</v>
          </cell>
          <cell r="C46832" t="str">
            <v>HIBE</v>
          </cell>
          <cell r="D46832" t="str">
            <v>UN</v>
          </cell>
        </row>
        <row r="46833">
          <cell r="A46833" t="str">
            <v>I0000014862</v>
          </cell>
          <cell r="B46833" t="str">
            <v>ADAPTADOR FLANGE C/ANEL PVC 3/4" 25MM</v>
          </cell>
          <cell r="C46833" t="str">
            <v>HIBE</v>
          </cell>
          <cell r="D46833" t="str">
            <v>UN</v>
          </cell>
        </row>
        <row r="46834">
          <cell r="A46834" t="str">
            <v>I0000014863</v>
          </cell>
          <cell r="B46834" t="str">
            <v>ADAPTADOR FLANGE C/ANEL PVC 1/2" 20MM</v>
          </cell>
          <cell r="C46834" t="str">
            <v>HIBE</v>
          </cell>
          <cell r="D46834" t="str">
            <v>UN</v>
          </cell>
        </row>
        <row r="46835">
          <cell r="A46835" t="str">
            <v>I0000014864</v>
          </cell>
          <cell r="B46835" t="str">
            <v>ADAPTADOR FLANGE C/ANEL PVC 1.1/4" 40MM</v>
          </cell>
          <cell r="C46835" t="str">
            <v>HIBE</v>
          </cell>
          <cell r="D46835" t="str">
            <v>UN</v>
          </cell>
        </row>
        <row r="46836">
          <cell r="A46836" t="str">
            <v>I0000014865</v>
          </cell>
          <cell r="B46836" t="str">
            <v>ADAPTADOR FLANGE C/ANEL PVC 1.1/2" 50MM</v>
          </cell>
          <cell r="C46836" t="str">
            <v>HIBE</v>
          </cell>
          <cell r="D46836" t="str">
            <v>UN</v>
          </cell>
        </row>
        <row r="46837">
          <cell r="A46837" t="str">
            <v>I0000014866</v>
          </cell>
          <cell r="B46837" t="str">
            <v>GALVITE SUPER 18L COD: 8050501</v>
          </cell>
          <cell r="C46837" t="str">
            <v>HIBE</v>
          </cell>
          <cell r="D46837" t="str">
            <v>UN</v>
          </cell>
        </row>
        <row r="46838">
          <cell r="A46838" t="str">
            <v>I0000014867</v>
          </cell>
          <cell r="B46838" t="str">
            <v>CATALISADOR P/TINTA ESMALT SINT 900ML</v>
          </cell>
          <cell r="C46838" t="str">
            <v>HIBE</v>
          </cell>
          <cell r="D46838" t="str">
            <v>UN</v>
          </cell>
        </row>
        <row r="46839">
          <cell r="A46839" t="str">
            <v>I0000014868</v>
          </cell>
          <cell r="B46839" t="str">
            <v>CAIXA D GORDURA C/ TAMPA-CESTO 18L</v>
          </cell>
          <cell r="C46839" t="str">
            <v>HIBE</v>
          </cell>
          <cell r="D46839" t="str">
            <v>UN</v>
          </cell>
        </row>
        <row r="46840">
          <cell r="A46840" t="str">
            <v>I0000014869</v>
          </cell>
          <cell r="B46840" t="str">
            <v>BALCAO GABINETE COM PIA INOX 120CM</v>
          </cell>
          <cell r="C46840" t="str">
            <v>HIBE</v>
          </cell>
          <cell r="D46840" t="str">
            <v>UN</v>
          </cell>
        </row>
        <row r="46841">
          <cell r="A46841" t="str">
            <v>I0000014870</v>
          </cell>
          <cell r="B46841" t="str">
            <v>SENSOR MAGNETICO D-M9B 24VDC C/ 2 FIOS</v>
          </cell>
          <cell r="C46841" t="str">
            <v>HIBE</v>
          </cell>
          <cell r="D46841" t="str">
            <v>UN</v>
          </cell>
        </row>
        <row r="46842">
          <cell r="A46842" t="str">
            <v>I0000014871</v>
          </cell>
          <cell r="B46842" t="str">
            <v>SENSOR MAGNETICO D-A93 24VDC C/ 2 FIOS</v>
          </cell>
          <cell r="C46842" t="str">
            <v>HIBE</v>
          </cell>
          <cell r="D46842" t="str">
            <v>UN</v>
          </cell>
        </row>
        <row r="46843">
          <cell r="A46843" t="str">
            <v>I0000014872</v>
          </cell>
          <cell r="B46843" t="str">
            <v>SERV RETIFICA  AFN-40 REF: 0507 CUP-130</v>
          </cell>
          <cell r="C46843" t="str">
            <v>SERV</v>
          </cell>
          <cell r="D46843" t="str">
            <v>UN</v>
          </cell>
        </row>
        <row r="46844">
          <cell r="A46844" t="str">
            <v>I0000014873</v>
          </cell>
          <cell r="B46844" t="str">
            <v>SERV RETIFICA  AFN-40 REF: 0508 CUP-130</v>
          </cell>
          <cell r="C46844" t="str">
            <v>SERV</v>
          </cell>
          <cell r="D46844" t="str">
            <v>UN</v>
          </cell>
        </row>
        <row r="46845">
          <cell r="A46845" t="str">
            <v>I0000014874</v>
          </cell>
          <cell r="B46845" t="str">
            <v>CLICHE DO AFN-40 REF: 0507 CUP-130</v>
          </cell>
          <cell r="C46845" t="str">
            <v>HIBE</v>
          </cell>
          <cell r="D46845" t="str">
            <v>UN</v>
          </cell>
        </row>
        <row r="46846">
          <cell r="A46846" t="str">
            <v>I0000014875</v>
          </cell>
          <cell r="B46846" t="str">
            <v>CLICHE DO AFN-40 REF: 0508 CUP-130</v>
          </cell>
          <cell r="C46846" t="str">
            <v>HIBE</v>
          </cell>
          <cell r="D46846" t="str">
            <v>UN</v>
          </cell>
        </row>
        <row r="46847">
          <cell r="A46847" t="str">
            <v>I0000014876</v>
          </cell>
          <cell r="B46847" t="str">
            <v>NOTEBOOK DELL LATITUDE 3400</v>
          </cell>
          <cell r="C46847" t="str">
            <v>DIEN</v>
          </cell>
          <cell r="D46847" t="str">
            <v>UN</v>
          </cell>
        </row>
        <row r="46848">
          <cell r="A46848" t="str">
            <v>I0000014877</v>
          </cell>
          <cell r="B46848" t="str">
            <v>U42314 - KIT DE VEDACAO CILINDRO T03242</v>
          </cell>
          <cell r="C46848" t="str">
            <v>HIBE</v>
          </cell>
          <cell r="D46848" t="str">
            <v>UN</v>
          </cell>
        </row>
        <row r="46849">
          <cell r="A46849" t="str">
            <v>I0000014878</v>
          </cell>
          <cell r="B46849" t="str">
            <v>KIT REPARO - 145768</v>
          </cell>
          <cell r="C46849" t="str">
            <v>HIBE</v>
          </cell>
          <cell r="D46849" t="str">
            <v>UN</v>
          </cell>
        </row>
        <row r="46850">
          <cell r="A46850" t="str">
            <v>I0000014879</v>
          </cell>
          <cell r="B46850" t="str">
            <v>ANEL ONDULADO</v>
          </cell>
          <cell r="C46850" t="str">
            <v>HIBE</v>
          </cell>
          <cell r="D46850" t="str">
            <v>UN</v>
          </cell>
        </row>
        <row r="46851">
          <cell r="A46851" t="str">
            <v>I0000014880</v>
          </cell>
          <cell r="B46851" t="str">
            <v>LIGA CUBE BM 172HT - Ø 12,6 X 1.000 MM</v>
          </cell>
          <cell r="C46851" t="str">
            <v>HIBE</v>
          </cell>
          <cell r="D46851" t="str">
            <v>KG</v>
          </cell>
        </row>
        <row r="46852">
          <cell r="A46852" t="str">
            <v>I0000014881</v>
          </cell>
          <cell r="B46852" t="str">
            <v>ACO APW RE 9.00 x 1000.00</v>
          </cell>
          <cell r="C46852" t="str">
            <v>HIBE</v>
          </cell>
          <cell r="D46852" t="str">
            <v>UN</v>
          </cell>
        </row>
        <row r="46853">
          <cell r="A46853" t="str">
            <v>I0000014882</v>
          </cell>
          <cell r="B46853" t="str">
            <v>ACO APW RE 12.00 x 1000.00</v>
          </cell>
          <cell r="C46853" t="str">
            <v>HIBE</v>
          </cell>
          <cell r="D46853" t="str">
            <v>UN</v>
          </cell>
        </row>
        <row r="46854">
          <cell r="A46854" t="str">
            <v>I0000014883</v>
          </cell>
          <cell r="B46854" t="str">
            <v>ACO APW RE 14.00 x 1000.00</v>
          </cell>
          <cell r="C46854" t="str">
            <v>HIBE</v>
          </cell>
          <cell r="D46854" t="str">
            <v>UN</v>
          </cell>
        </row>
        <row r="46855">
          <cell r="A46855" t="str">
            <v>I0000014884</v>
          </cell>
          <cell r="B46855" t="str">
            <v>ACO APW RE 20.00 x 1000.00</v>
          </cell>
          <cell r="C46855" t="str">
            <v>HIBE</v>
          </cell>
          <cell r="D46855" t="str">
            <v>UN</v>
          </cell>
        </row>
        <row r="46856">
          <cell r="A46856" t="str">
            <v>I0000014885</v>
          </cell>
          <cell r="B46856" t="str">
            <v>PASTILHA RDMT 12T3MO RT1037</v>
          </cell>
          <cell r="C46856" t="str">
            <v>HIBE</v>
          </cell>
          <cell r="D46856" t="str">
            <v>UN</v>
          </cell>
        </row>
        <row r="46857">
          <cell r="A46857" t="str">
            <v>I0000014886</v>
          </cell>
          <cell r="B46857" t="str">
            <v>OLEO LUBRIFICANTE TELLUS 32</v>
          </cell>
          <cell r="C46857" t="str">
            <v>HIBE</v>
          </cell>
          <cell r="D46857" t="str">
            <v>L</v>
          </cell>
        </row>
        <row r="46858">
          <cell r="A46858" t="str">
            <v>I0000014898</v>
          </cell>
          <cell r="B46858" t="str">
            <v>PASTA SANFONADA PLASTICA A4 12 DIV</v>
          </cell>
          <cell r="C46858" t="str">
            <v>HIBE</v>
          </cell>
          <cell r="D46858" t="str">
            <v>UN</v>
          </cell>
        </row>
        <row r="46859">
          <cell r="A46859" t="str">
            <v>I0000014899</v>
          </cell>
          <cell r="B46859" t="str">
            <v>PERFURADOR DE PAPEL 02 FUROS</v>
          </cell>
          <cell r="C46859" t="str">
            <v>HIBE</v>
          </cell>
          <cell r="D46859" t="str">
            <v>UN</v>
          </cell>
        </row>
        <row r="46860">
          <cell r="A46860" t="str">
            <v>I0000014901</v>
          </cell>
          <cell r="B46860" t="str">
            <v>DRIVE</v>
          </cell>
          <cell r="C46860" t="str">
            <v>HIBE</v>
          </cell>
          <cell r="D46860" t="str">
            <v>UN</v>
          </cell>
        </row>
        <row r="46861">
          <cell r="A46861" t="str">
            <v>I0000014902</v>
          </cell>
          <cell r="B46861" t="str">
            <v>QUADRO DE AVISOS MURAL VERDE 80X100CM</v>
          </cell>
          <cell r="C46861" t="str">
            <v>HIBE</v>
          </cell>
          <cell r="D46861" t="str">
            <v>UN</v>
          </cell>
        </row>
        <row r="46862">
          <cell r="A46862" t="str">
            <v>I0000014903</v>
          </cell>
          <cell r="B46862" t="str">
            <v>INFLAVEL TENDA</v>
          </cell>
          <cell r="C46862" t="str">
            <v>HIBE</v>
          </cell>
          <cell r="D46862" t="str">
            <v>UN</v>
          </cell>
        </row>
        <row r="46863">
          <cell r="A46863" t="str">
            <v>I0000014904</v>
          </cell>
          <cell r="B46863" t="str">
            <v>INFLAVEL MPDV</v>
          </cell>
          <cell r="C46863" t="str">
            <v>HIBE</v>
          </cell>
          <cell r="D46863" t="str">
            <v>UN</v>
          </cell>
        </row>
        <row r="46864">
          <cell r="A46864" t="str">
            <v>I0000014905</v>
          </cell>
          <cell r="B46864" t="str">
            <v>CUBO RETROILUMINADO</v>
          </cell>
          <cell r="C46864" t="str">
            <v>HIBE</v>
          </cell>
          <cell r="D46864" t="str">
            <v>UN</v>
          </cell>
        </row>
        <row r="46865">
          <cell r="A46865" t="str">
            <v>I0000014906</v>
          </cell>
          <cell r="B46865" t="str">
            <v>PESQUISA / INFORMACAO DE MERCADO</v>
          </cell>
          <cell r="C46865" t="str">
            <v>SERV</v>
          </cell>
          <cell r="D46865" t="str">
            <v>UN</v>
          </cell>
        </row>
        <row r="46866">
          <cell r="A46866" t="str">
            <v>I0000014907</v>
          </cell>
          <cell r="B46866" t="str">
            <v>CARREGADOR DE PEDAGIO</v>
          </cell>
          <cell r="C46866" t="str">
            <v>HIBE</v>
          </cell>
          <cell r="D46866" t="str">
            <v>UN</v>
          </cell>
        </row>
        <row r="46867">
          <cell r="A46867" t="str">
            <v>I0000014908</v>
          </cell>
          <cell r="B46867" t="str">
            <v>PIA INOX 120CM</v>
          </cell>
          <cell r="C46867" t="str">
            <v>HIBE</v>
          </cell>
          <cell r="D46867" t="str">
            <v>UN</v>
          </cell>
        </row>
        <row r="46868">
          <cell r="A46868" t="str">
            <v>I0000014909</v>
          </cell>
          <cell r="B46868" t="str">
            <v>CAIXA DE INSPECAO DIAM 300X300MM</v>
          </cell>
          <cell r="C46868" t="str">
            <v>HIBE</v>
          </cell>
          <cell r="D46868" t="str">
            <v>UN</v>
          </cell>
        </row>
        <row r="46869">
          <cell r="A46869" t="str">
            <v>I0000014914</v>
          </cell>
          <cell r="B46869" t="str">
            <v>CAIXA EQUIPOTENCIALIZACAO 210X210X90MM</v>
          </cell>
          <cell r="C46869" t="str">
            <v>HIBE</v>
          </cell>
          <cell r="D46869" t="str">
            <v>UN</v>
          </cell>
        </row>
        <row r="46870">
          <cell r="A46870" t="str">
            <v>I0000014915</v>
          </cell>
          <cell r="B46870" t="str">
            <v>BARRA CHATA DE ALUMINIO  7/8 X1/8X3M</v>
          </cell>
          <cell r="C46870" t="str">
            <v>HIBE</v>
          </cell>
          <cell r="D46870" t="str">
            <v>UN</v>
          </cell>
        </row>
        <row r="46871">
          <cell r="A46871" t="str">
            <v>I0000014918</v>
          </cell>
          <cell r="B46871" t="str">
            <v>MAQUINA SOLDA STT 195 AC/DC SAINTS</v>
          </cell>
          <cell r="C46871" t="str">
            <v>HIBE</v>
          </cell>
          <cell r="D46871" t="str">
            <v>UN</v>
          </cell>
        </row>
        <row r="46872">
          <cell r="A46872" t="str">
            <v>I0000014919</v>
          </cell>
          <cell r="B46872" t="str">
            <v>ALICATE DESENCAPADOR FIOS AUTOMATICO</v>
          </cell>
          <cell r="C46872" t="str">
            <v>HIBE</v>
          </cell>
          <cell r="D46872" t="str">
            <v>UN</v>
          </cell>
        </row>
        <row r="46873">
          <cell r="A46873" t="str">
            <v>I0000014920</v>
          </cell>
          <cell r="B46873" t="str">
            <v>ALICATE AMPERIMETRO DIGITAL</v>
          </cell>
          <cell r="C46873" t="str">
            <v>HIBE</v>
          </cell>
          <cell r="D46873" t="str">
            <v>UN</v>
          </cell>
        </row>
        <row r="46874">
          <cell r="A46874" t="str">
            <v>I0000014921</v>
          </cell>
          <cell r="B46874" t="str">
            <v>JOGO DE CHAVE TORX L ESTRIADA T10 A T50</v>
          </cell>
          <cell r="C46874" t="str">
            <v>HIBE</v>
          </cell>
          <cell r="D46874" t="str">
            <v>UN</v>
          </cell>
        </row>
        <row r="46875">
          <cell r="A46875" t="str">
            <v>I0000014922</v>
          </cell>
          <cell r="B46875" t="str">
            <v>JOGO CHAVE COMBIN CATRACA 8,0MM A 19,0MM</v>
          </cell>
          <cell r="C46875" t="str">
            <v>HIBE</v>
          </cell>
          <cell r="D46875" t="str">
            <v>UN</v>
          </cell>
        </row>
        <row r="46876">
          <cell r="A46876" t="str">
            <v>I0000014923</v>
          </cell>
          <cell r="B46876" t="str">
            <v>PAQUIMETRO ANALOGICO 150MM/6" - 530-104</v>
          </cell>
          <cell r="C46876" t="str">
            <v>HIBE</v>
          </cell>
          <cell r="D46876" t="str">
            <v>UN</v>
          </cell>
        </row>
        <row r="46877">
          <cell r="A46877" t="str">
            <v>I0000014924</v>
          </cell>
          <cell r="B46877" t="str">
            <v>ESMALTE SINTETICO AMARELO SEGURANÇA 3,6L</v>
          </cell>
          <cell r="C46877" t="str">
            <v>HIBE</v>
          </cell>
          <cell r="D46877" t="str">
            <v>UN</v>
          </cell>
        </row>
        <row r="46878">
          <cell r="A46878" t="str">
            <v>I0000014925</v>
          </cell>
          <cell r="B46878" t="str">
            <v>TERMINAL ENCAX FEM+ CAPA ISOLA LUV 6,3MM</v>
          </cell>
          <cell r="C46878" t="str">
            <v>HIBE</v>
          </cell>
          <cell r="D46878" t="str">
            <v>UN</v>
          </cell>
        </row>
        <row r="46879">
          <cell r="A46879" t="str">
            <v>I0000014926</v>
          </cell>
          <cell r="B46879" t="str">
            <v>TERMINAL TUBULAR ISOLAD ILHOS DUPLO 2,5M</v>
          </cell>
          <cell r="C46879" t="str">
            <v>HIBE</v>
          </cell>
          <cell r="D46879" t="str">
            <v>UN</v>
          </cell>
        </row>
        <row r="46880">
          <cell r="A46880" t="str">
            <v>I0000014927</v>
          </cell>
          <cell r="B46880" t="str">
            <v>TERMINAL TUBULAR ISOLAD ILHOS DUPLO 1,5M</v>
          </cell>
          <cell r="C46880" t="str">
            <v>HIBE</v>
          </cell>
          <cell r="D46880" t="str">
            <v>UN</v>
          </cell>
        </row>
        <row r="46881">
          <cell r="A46881" t="str">
            <v>I0000014928</v>
          </cell>
          <cell r="B46881" t="str">
            <v>TERMINAL TUBULAR ISOLAD ILHOS DUPLO 4,0M</v>
          </cell>
          <cell r="C46881" t="str">
            <v>HIBE</v>
          </cell>
          <cell r="D46881" t="str">
            <v>UN</v>
          </cell>
        </row>
        <row r="46882">
          <cell r="A46882" t="str">
            <v>I0000014929</v>
          </cell>
          <cell r="B46882" t="str">
            <v>PERSIANA EM  PVC C/BANDO</v>
          </cell>
          <cell r="C46882" t="str">
            <v>HIBE</v>
          </cell>
          <cell r="D46882" t="str">
            <v>UN</v>
          </cell>
        </row>
        <row r="46883">
          <cell r="A46883" t="str">
            <v>I0000014930</v>
          </cell>
          <cell r="B46883" t="str">
            <v>MAQUINA SOLDA STT 195 AC/DC SAINTS</v>
          </cell>
          <cell r="C46883" t="str">
            <v>HIBE</v>
          </cell>
          <cell r="D46883" t="str">
            <v>UN</v>
          </cell>
        </row>
        <row r="46884">
          <cell r="A46884" t="str">
            <v>I0000014931</v>
          </cell>
          <cell r="B46884" t="str">
            <v>REGULADOR PRESSAO ARGONIO RAR 30</v>
          </cell>
          <cell r="C46884" t="str">
            <v>HIBE</v>
          </cell>
          <cell r="D46884" t="str">
            <v>UN</v>
          </cell>
        </row>
        <row r="46885">
          <cell r="A46885" t="str">
            <v>I0000014932</v>
          </cell>
          <cell r="B46885" t="str">
            <v>VARETA ACO INOX 308 2,5</v>
          </cell>
          <cell r="C46885" t="str">
            <v>HIBE</v>
          </cell>
          <cell r="D46885" t="str">
            <v>KG</v>
          </cell>
        </row>
        <row r="46886">
          <cell r="A46886" t="str">
            <v>I0000014933</v>
          </cell>
          <cell r="B46886" t="str">
            <v>ELETRODO TUGSTENIO DOURADO</v>
          </cell>
          <cell r="C46886" t="str">
            <v>HIBE</v>
          </cell>
          <cell r="D46886" t="str">
            <v>UN</v>
          </cell>
        </row>
        <row r="46887">
          <cell r="A46887" t="str">
            <v>I0000014934</v>
          </cell>
          <cell r="B46887" t="str">
            <v>PARAFUSADEIRA 12V - COD: HP333DWYX3</v>
          </cell>
          <cell r="C46887" t="str">
            <v>HIBE</v>
          </cell>
          <cell r="D46887" t="str">
            <v>UN</v>
          </cell>
        </row>
        <row r="46888">
          <cell r="A46888" t="str">
            <v>I0000014935</v>
          </cell>
          <cell r="B46888" t="str">
            <v>SERRA TICO TICO 4327/450W - COD:1504912</v>
          </cell>
          <cell r="C46888" t="str">
            <v>HIBE</v>
          </cell>
          <cell r="D46888" t="str">
            <v>UN</v>
          </cell>
        </row>
        <row r="46889">
          <cell r="A46889" t="str">
            <v>I0000014936</v>
          </cell>
          <cell r="B46889" t="str">
            <v>AREIA PARA LEVANTE - 1M</v>
          </cell>
          <cell r="C46889" t="str">
            <v>HIBE</v>
          </cell>
          <cell r="D46889" t="str">
            <v>UN</v>
          </cell>
        </row>
        <row r="46890">
          <cell r="A46890" t="str">
            <v>I0000014937</v>
          </cell>
          <cell r="B46890" t="str">
            <v>COLUNA DE FERRO 3/16 - 6M</v>
          </cell>
          <cell r="C46890" t="str">
            <v>HIBE</v>
          </cell>
          <cell r="D46890" t="str">
            <v>UN</v>
          </cell>
        </row>
        <row r="46891">
          <cell r="A46891" t="str">
            <v>I0000014962</v>
          </cell>
          <cell r="B46891" t="str">
            <v>AMOSTRA DE SHOW AND SELL AWS-CA-D-01</v>
          </cell>
          <cell r="C46891" t="str">
            <v>HIBE</v>
          </cell>
          <cell r="D46891" t="str">
            <v>UN</v>
          </cell>
        </row>
        <row r="46892">
          <cell r="A46892" t="str">
            <v>I0000014963</v>
          </cell>
          <cell r="B46892" t="str">
            <v>BOMBOM SORTIDO</v>
          </cell>
          <cell r="C46892" t="str">
            <v>HIBE</v>
          </cell>
          <cell r="D46892" t="str">
            <v>UN</v>
          </cell>
        </row>
        <row r="46893">
          <cell r="A46893" t="str">
            <v>I0000014970</v>
          </cell>
          <cell r="B46893" t="str">
            <v>LENCOL BORRACHA PRETO 03,00 MM X 1200</v>
          </cell>
          <cell r="C46893" t="str">
            <v>HIBE</v>
          </cell>
          <cell r="D46893" t="str">
            <v>UN</v>
          </cell>
        </row>
        <row r="46894">
          <cell r="A46894" t="str">
            <v>I0000014971</v>
          </cell>
          <cell r="B46894" t="str">
            <v>KIT VALVULA TERMOSTATICA - CPC40</v>
          </cell>
          <cell r="C46894" t="str">
            <v>HIBE</v>
          </cell>
          <cell r="D46894" t="str">
            <v>UN</v>
          </cell>
        </row>
        <row r="46895">
          <cell r="A46895" t="str">
            <v>I0000014972</v>
          </cell>
          <cell r="B46895" t="str">
            <v>O'RING CPC40 - 0663211320</v>
          </cell>
          <cell r="C46895" t="str">
            <v>HIBE</v>
          </cell>
          <cell r="D46895" t="str">
            <v>UN</v>
          </cell>
        </row>
        <row r="46896">
          <cell r="A46896" t="str">
            <v>I0000014973</v>
          </cell>
          <cell r="B46896" t="str">
            <v>KIT FILTRANTE - CPC40</v>
          </cell>
          <cell r="C46896" t="str">
            <v>HIBE</v>
          </cell>
          <cell r="D46896" t="str">
            <v>UN</v>
          </cell>
        </row>
        <row r="46897">
          <cell r="A46897" t="str">
            <v>I0000014974</v>
          </cell>
          <cell r="B46897" t="str">
            <v>FILTRO DE AR - CPC40</v>
          </cell>
          <cell r="C46897" t="str">
            <v>HIBE</v>
          </cell>
          <cell r="D46897" t="str">
            <v>UN</v>
          </cell>
        </row>
        <row r="46898">
          <cell r="A46898" t="str">
            <v>I0000014975</v>
          </cell>
          <cell r="B46898" t="str">
            <v>FILTRO DO CUBICULO - CPC40</v>
          </cell>
          <cell r="C46898" t="str">
            <v>HIBE</v>
          </cell>
          <cell r="D46898" t="str">
            <v>UN</v>
          </cell>
        </row>
        <row r="46899">
          <cell r="A46899" t="str">
            <v>I0000014979</v>
          </cell>
          <cell r="B46899" t="str">
            <v>TOCHA PROCESSO TIG WP26</v>
          </cell>
          <cell r="C46899" t="str">
            <v>HIBE</v>
          </cell>
          <cell r="D46899" t="str">
            <v>UN</v>
          </cell>
        </row>
        <row r="46900">
          <cell r="A46900" t="str">
            <v>I0000014980</v>
          </cell>
          <cell r="B46900" t="str">
            <v>PINCA PARA TOCHA TIG 2,4</v>
          </cell>
          <cell r="C46900" t="str">
            <v>HIBE</v>
          </cell>
          <cell r="D46900" t="str">
            <v>UN</v>
          </cell>
        </row>
        <row r="46901">
          <cell r="A46901" t="str">
            <v>I0000014981</v>
          </cell>
          <cell r="B46901" t="str">
            <v>MOLAS G - SELADORA</v>
          </cell>
          <cell r="C46901" t="str">
            <v>HIBE</v>
          </cell>
          <cell r="D46901" t="str">
            <v>UN</v>
          </cell>
        </row>
        <row r="46902">
          <cell r="A46902" t="str">
            <v>I0000014982</v>
          </cell>
          <cell r="B46902" t="str">
            <v>FIO CROMONIQUEL 0,90MM - C/ 10M</v>
          </cell>
          <cell r="C46902" t="str">
            <v>HIBE</v>
          </cell>
          <cell r="D46902" t="str">
            <v>UN</v>
          </cell>
        </row>
        <row r="46903">
          <cell r="A46903" t="str">
            <v>I0000014983</v>
          </cell>
          <cell r="B46903" t="str">
            <v>BORRACHA SILICONE 11,5X11,5 C/ FURO 6MM</v>
          </cell>
          <cell r="C46903" t="str">
            <v>HIBE</v>
          </cell>
          <cell r="D46903" t="str">
            <v>UN</v>
          </cell>
        </row>
        <row r="46904">
          <cell r="A46904" t="str">
            <v>I0000014984</v>
          </cell>
          <cell r="B46904" t="str">
            <v>BORRACHA DE SILICONE 12X12 AZUL</v>
          </cell>
          <cell r="C46904" t="str">
            <v>HIBE</v>
          </cell>
          <cell r="D46904" t="str">
            <v>UN</v>
          </cell>
        </row>
        <row r="46905">
          <cell r="A46905" t="str">
            <v>I0000014985</v>
          </cell>
          <cell r="B46905" t="str">
            <v>AMPERIMETRO ANALOGICO 0-1000MA/DC - 91C4</v>
          </cell>
          <cell r="C46905" t="str">
            <v>HIBE</v>
          </cell>
          <cell r="D46905" t="str">
            <v>UN</v>
          </cell>
        </row>
        <row r="46906">
          <cell r="A46906" t="str">
            <v>I0000014986</v>
          </cell>
          <cell r="B46906" t="str">
            <v>CORREIA ALTERNADOR CLX25 - COD: 2317894</v>
          </cell>
          <cell r="C46906" t="str">
            <v>HIBE</v>
          </cell>
          <cell r="D46906" t="str">
            <v>UN</v>
          </cell>
        </row>
        <row r="46907">
          <cell r="A46907" t="str">
            <v>I0000014987</v>
          </cell>
          <cell r="B46907" t="str">
            <v>CORREIA VENTILADOR CLX25 - COD: 2317895</v>
          </cell>
          <cell r="C46907" t="str">
            <v>HIBE</v>
          </cell>
          <cell r="D46907" t="str">
            <v>UN</v>
          </cell>
        </row>
        <row r="46908">
          <cell r="A46908" t="str">
            <v>I0000014988</v>
          </cell>
          <cell r="B46908" t="str">
            <v>FILTRO DE AR CLX25 - COD: F30CD320003</v>
          </cell>
          <cell r="C46908" t="str">
            <v>HIBE</v>
          </cell>
          <cell r="D46908" t="str">
            <v>UN</v>
          </cell>
        </row>
        <row r="46909">
          <cell r="A46909" t="str">
            <v>I0000014990</v>
          </cell>
          <cell r="B46909" t="str">
            <v>LUVA CORRER COLETOR ESG 150MM</v>
          </cell>
          <cell r="C46909" t="str">
            <v>HIBE</v>
          </cell>
          <cell r="D46909" t="str">
            <v>UN</v>
          </cell>
        </row>
        <row r="46910">
          <cell r="A46910" t="str">
            <v>I0000014991</v>
          </cell>
          <cell r="B46910" t="str">
            <v>AREIA COMUM</v>
          </cell>
          <cell r="C46910" t="str">
            <v>HIBE</v>
          </cell>
          <cell r="D46910" t="str">
            <v>M3</v>
          </cell>
        </row>
        <row r="46911">
          <cell r="A46911" t="str">
            <v>I0000014992</v>
          </cell>
          <cell r="B46911" t="str">
            <v>MOLHO 3 EM 1</v>
          </cell>
          <cell r="C46911" t="str">
            <v>HIBE</v>
          </cell>
          <cell r="D46911" t="str">
            <v>UN</v>
          </cell>
        </row>
        <row r="46912">
          <cell r="A46912" t="str">
            <v>I0000014993</v>
          </cell>
          <cell r="B46912" t="str">
            <v>DUETO MILHO E ERVILHA</v>
          </cell>
          <cell r="C46912" t="str">
            <v>HIBE</v>
          </cell>
          <cell r="D46912" t="str">
            <v>UN</v>
          </cell>
        </row>
        <row r="46913">
          <cell r="A46913" t="str">
            <v>I0000014994</v>
          </cell>
          <cell r="B46913" t="str">
            <v>AZEITONA</v>
          </cell>
          <cell r="C46913" t="str">
            <v>HIBE</v>
          </cell>
          <cell r="D46913" t="str">
            <v>UN</v>
          </cell>
        </row>
        <row r="46914">
          <cell r="A46914" t="str">
            <v>I0000014995</v>
          </cell>
          <cell r="B46914" t="str">
            <v>MASSA DE LASANHA</v>
          </cell>
          <cell r="C46914" t="str">
            <v>HIBE</v>
          </cell>
          <cell r="D46914" t="str">
            <v>UN</v>
          </cell>
        </row>
        <row r="46915">
          <cell r="A46915" t="str">
            <v>I0000014996</v>
          </cell>
          <cell r="B46915" t="str">
            <v>1045 CH 12.70 X 255 X 280</v>
          </cell>
          <cell r="C46915" t="str">
            <v>HIBE</v>
          </cell>
          <cell r="D46915" t="str">
            <v>UN</v>
          </cell>
        </row>
        <row r="46916">
          <cell r="A46916" t="str">
            <v>I0000014997</v>
          </cell>
          <cell r="B46916" t="str">
            <v>1045 CH 12.70 X 115 X 205</v>
          </cell>
          <cell r="C46916" t="str">
            <v>HIBE</v>
          </cell>
          <cell r="D46916" t="str">
            <v>UN</v>
          </cell>
        </row>
        <row r="46917">
          <cell r="A46917" t="str">
            <v>I0000014998</v>
          </cell>
          <cell r="B46917" t="str">
            <v>1045 RE 12.70 X 1000</v>
          </cell>
          <cell r="C46917" t="str">
            <v>HIBE</v>
          </cell>
          <cell r="D46917" t="str">
            <v>UN</v>
          </cell>
        </row>
        <row r="46918">
          <cell r="A46918" t="str">
            <v>I0000014999</v>
          </cell>
          <cell r="B46918" t="str">
            <v>1045 RE 22.22 X 1000</v>
          </cell>
          <cell r="C46918" t="str">
            <v>HIBE</v>
          </cell>
          <cell r="D46918" t="str">
            <v>UN</v>
          </cell>
        </row>
        <row r="46919">
          <cell r="A46919" t="str">
            <v>I0000015000</v>
          </cell>
          <cell r="B46919" t="str">
            <v>APW RE 5 X 1000</v>
          </cell>
          <cell r="C46919" t="str">
            <v>HIBE</v>
          </cell>
          <cell r="D46919" t="str">
            <v>UN</v>
          </cell>
        </row>
        <row r="46920">
          <cell r="A46920" t="str">
            <v>I0000015001</v>
          </cell>
          <cell r="B46920" t="str">
            <v>COBRE ELET, RE 25.40 X 1000</v>
          </cell>
          <cell r="C46920" t="str">
            <v>HIBE</v>
          </cell>
          <cell r="D46920" t="str">
            <v>UN</v>
          </cell>
        </row>
        <row r="46921">
          <cell r="A46921" t="str">
            <v>I0000015002</v>
          </cell>
          <cell r="B46921" t="str">
            <v>COBRE ELET. RE 15.87 X 1000</v>
          </cell>
          <cell r="C46921" t="str">
            <v>HIBE</v>
          </cell>
          <cell r="D46921" t="str">
            <v>UN</v>
          </cell>
        </row>
        <row r="46922">
          <cell r="A46922" t="str">
            <v>I0000015003</v>
          </cell>
          <cell r="B46922" t="str">
            <v>COBRE ELET, RE 38.10 X 1000</v>
          </cell>
          <cell r="C46922" t="str">
            <v>HIBE</v>
          </cell>
          <cell r="D46922" t="str">
            <v>UN</v>
          </cell>
        </row>
        <row r="46923">
          <cell r="A46923" t="str">
            <v>I0000015004</v>
          </cell>
          <cell r="B46923" t="str">
            <v>NYLON CH 15 X 50 X 105</v>
          </cell>
          <cell r="C46923" t="str">
            <v>HIBE</v>
          </cell>
          <cell r="D46923" t="str">
            <v>UN</v>
          </cell>
        </row>
        <row r="46924">
          <cell r="A46924" t="str">
            <v>I0000015005</v>
          </cell>
          <cell r="B46924" t="str">
            <v>NYLON CH 35 X 50 X 105</v>
          </cell>
          <cell r="C46924" t="str">
            <v>HIBE</v>
          </cell>
          <cell r="D46924" t="str">
            <v>UN</v>
          </cell>
        </row>
        <row r="46925">
          <cell r="A46925" t="str">
            <v>I0000015006</v>
          </cell>
          <cell r="B46925" t="str">
            <v>NYLON CH 20 X 40 X 115</v>
          </cell>
          <cell r="C46925" t="str">
            <v>HIBE</v>
          </cell>
          <cell r="D46925" t="str">
            <v>UN</v>
          </cell>
        </row>
        <row r="46926">
          <cell r="A46926" t="str">
            <v>I0000015007</v>
          </cell>
          <cell r="B46926" t="str">
            <v>NYLON CH 20 X 35 X 110</v>
          </cell>
          <cell r="C46926" t="str">
            <v>HIBE</v>
          </cell>
          <cell r="D46926" t="str">
            <v>UN</v>
          </cell>
        </row>
        <row r="46927">
          <cell r="A46927" t="str">
            <v>I0000015008</v>
          </cell>
          <cell r="B46927" t="str">
            <v>NYLON 15 X 25 X 70</v>
          </cell>
          <cell r="C46927" t="str">
            <v>HIBE</v>
          </cell>
          <cell r="D46927" t="str">
            <v>UN</v>
          </cell>
        </row>
        <row r="46928">
          <cell r="A46928" t="str">
            <v>I0000015009</v>
          </cell>
          <cell r="B46928" t="str">
            <v>NYLON CH 25 X 50 X 115</v>
          </cell>
          <cell r="C46928" t="str">
            <v>HIBE</v>
          </cell>
          <cell r="D46928" t="str">
            <v>UN</v>
          </cell>
        </row>
        <row r="46929">
          <cell r="A46929" t="str">
            <v>I0000015010</v>
          </cell>
          <cell r="B46929" t="str">
            <v>NYLON CH 25 X 323 X 337</v>
          </cell>
          <cell r="C46929" t="str">
            <v>HIBE</v>
          </cell>
          <cell r="D46929" t="str">
            <v>UN</v>
          </cell>
        </row>
        <row r="46930">
          <cell r="A46930" t="str">
            <v>I0000015011</v>
          </cell>
          <cell r="B46930" t="str">
            <v>NYLON CH 15 X 180 X 350</v>
          </cell>
          <cell r="C46930" t="str">
            <v>HIBE</v>
          </cell>
          <cell r="D46930" t="str">
            <v>UN</v>
          </cell>
        </row>
        <row r="46931">
          <cell r="A46931" t="str">
            <v>I0000015012</v>
          </cell>
          <cell r="B46931" t="str">
            <v>NYLON CH 15 X 195 X 337</v>
          </cell>
          <cell r="C46931" t="str">
            <v>HIBE</v>
          </cell>
          <cell r="D46931" t="str">
            <v>UN</v>
          </cell>
        </row>
        <row r="46932">
          <cell r="A46932" t="str">
            <v>I0000015013</v>
          </cell>
          <cell r="B46932" t="str">
            <v>NYLON CH 15 X 320 X 345</v>
          </cell>
          <cell r="C46932" t="str">
            <v>HIBE</v>
          </cell>
          <cell r="D46932" t="str">
            <v>UN</v>
          </cell>
        </row>
        <row r="46933">
          <cell r="A46933" t="str">
            <v>I0000015014</v>
          </cell>
          <cell r="B46933" t="str">
            <v>NYLON RE 25.40 X 1000</v>
          </cell>
          <cell r="C46933" t="str">
            <v>HIBE</v>
          </cell>
          <cell r="D46933" t="str">
            <v>UN</v>
          </cell>
        </row>
        <row r="46934">
          <cell r="A46934" t="str">
            <v>I0000015015</v>
          </cell>
          <cell r="B46934" t="str">
            <v>ROLAMENTO 698 2RS</v>
          </cell>
          <cell r="C46934" t="str">
            <v>HIBE</v>
          </cell>
          <cell r="D46934" t="str">
            <v>UN</v>
          </cell>
        </row>
        <row r="46935">
          <cell r="A46935" t="str">
            <v>I0000015017</v>
          </cell>
          <cell r="B46935" t="str">
            <v>BLOCO DE CONCRETO ESTRUTURAL 14X19X39CM</v>
          </cell>
          <cell r="C46935" t="str">
            <v>HIBE</v>
          </cell>
          <cell r="D46935" t="str">
            <v>UN</v>
          </cell>
        </row>
        <row r="46936">
          <cell r="A46936" t="str">
            <v>I0000015018</v>
          </cell>
          <cell r="B46936" t="str">
            <v>KIT MOTOR GRAND PIVO ROBO GAREN 220V</v>
          </cell>
          <cell r="C46936" t="str">
            <v>HIBE</v>
          </cell>
          <cell r="D46936" t="str">
            <v>UN</v>
          </cell>
        </row>
        <row r="46937">
          <cell r="A46937" t="str">
            <v>I0000015022</v>
          </cell>
          <cell r="B46937" t="str">
            <v>GAXETA COMPACTA - 90X70X35MM</v>
          </cell>
          <cell r="C46937" t="str">
            <v>HIBE</v>
          </cell>
          <cell r="D46937" t="str">
            <v>UN</v>
          </cell>
        </row>
        <row r="46938">
          <cell r="A46938" t="str">
            <v>I0000015023</v>
          </cell>
          <cell r="B46938" t="str">
            <v>KIT REP VALVULA SOLENOIDE - CPC40</v>
          </cell>
          <cell r="C46938" t="str">
            <v>HIBE</v>
          </cell>
          <cell r="D46938" t="str">
            <v>UN</v>
          </cell>
        </row>
        <row r="46939">
          <cell r="A46939" t="str">
            <v>I0000015024</v>
          </cell>
          <cell r="B46939" t="str">
            <v>KIT VALVULA ADMISSAO CPC40 - 2200900951</v>
          </cell>
          <cell r="C46939" t="str">
            <v>HIBE</v>
          </cell>
          <cell r="D46939" t="str">
            <v>UN</v>
          </cell>
        </row>
        <row r="46940">
          <cell r="A46940" t="str">
            <v>I0000015025</v>
          </cell>
          <cell r="B46940" t="str">
            <v>ELEMENTO FILTRO AR CPC40 - 2200640550</v>
          </cell>
          <cell r="C46940" t="str">
            <v>HIBE</v>
          </cell>
          <cell r="D46940" t="str">
            <v>UN</v>
          </cell>
        </row>
        <row r="46941">
          <cell r="A46941" t="str">
            <v>I0000015026</v>
          </cell>
          <cell r="B46941" t="str">
            <v>ELEMENTO SEP. - CPC40 - 6221374400</v>
          </cell>
          <cell r="C46941" t="str">
            <v>HIBE</v>
          </cell>
          <cell r="D46941" t="str">
            <v>UN</v>
          </cell>
        </row>
        <row r="46942">
          <cell r="A46942" t="str">
            <v>I0000015027</v>
          </cell>
          <cell r="B46942" t="str">
            <v>ELEMENTO FILTRO OLEO - CPC40</v>
          </cell>
          <cell r="C46942" t="str">
            <v>HIBE</v>
          </cell>
          <cell r="D46942" t="str">
            <v>UN</v>
          </cell>
        </row>
        <row r="46943">
          <cell r="A46943" t="str">
            <v>I0000015028</v>
          </cell>
          <cell r="B46943" t="str">
            <v>DISPOSITIVO DO DISPENSADOR DO ROBO</v>
          </cell>
          <cell r="C46943" t="str">
            <v>HIBE</v>
          </cell>
          <cell r="D46943" t="str">
            <v>UN</v>
          </cell>
        </row>
        <row r="46944">
          <cell r="A46944" t="str">
            <v>I0000015029</v>
          </cell>
          <cell r="B46944" t="str">
            <v>TUBO AC CC NBR 5580 CL GAL GALVANIZADO</v>
          </cell>
          <cell r="C46944" t="str">
            <v>HIBE</v>
          </cell>
          <cell r="D46944" t="str">
            <v>M</v>
          </cell>
        </row>
        <row r="46945">
          <cell r="A46945" t="str">
            <v>I0000015030</v>
          </cell>
          <cell r="B46945" t="str">
            <v>TUBO AC LL A312 304 0060.30 X 02. 77 AO</v>
          </cell>
          <cell r="C46945" t="str">
            <v>HIBE</v>
          </cell>
          <cell r="D46945" t="str">
            <v>M</v>
          </cell>
        </row>
        <row r="46946">
          <cell r="A46946" t="str">
            <v>I0000015031</v>
          </cell>
          <cell r="B46946" t="str">
            <v>TUBO AC CC NBR 5580 CL .L GALVANIZADO</v>
          </cell>
          <cell r="C46946" t="str">
            <v>HIBE</v>
          </cell>
          <cell r="D46946" t="str">
            <v>M</v>
          </cell>
        </row>
        <row r="46947">
          <cell r="A46947" t="str">
            <v>I0000015032</v>
          </cell>
          <cell r="B46947" t="str">
            <v>TUBO AC CC NBR 5580 CL GALV 026.90X02,65</v>
          </cell>
          <cell r="C46947" t="str">
            <v>HIBE</v>
          </cell>
          <cell r="D46947" t="str">
            <v>M</v>
          </cell>
        </row>
        <row r="46948">
          <cell r="A46948" t="str">
            <v>I0000015033</v>
          </cell>
          <cell r="B46948" t="str">
            <v>TUBO AL CC 1312 304 0033 40 X 02 77</v>
          </cell>
          <cell r="C46948" t="str">
            <v>HIBE</v>
          </cell>
          <cell r="D46948" t="str">
            <v>M</v>
          </cell>
        </row>
        <row r="46949">
          <cell r="A46949" t="str">
            <v>I0000015034</v>
          </cell>
          <cell r="B46949" t="str">
            <v>VALVULA ESFERA  LATAO MONOBLOCO BSP</v>
          </cell>
          <cell r="C46949" t="str">
            <v>HIBE</v>
          </cell>
          <cell r="D46949" t="str">
            <v>UN</v>
          </cell>
        </row>
        <row r="46950">
          <cell r="A46950" t="str">
            <v>I0000015035</v>
          </cell>
          <cell r="B46950" t="str">
            <v>BUCHA RED ASTM A197150 GALV BSP  DN</v>
          </cell>
          <cell r="C46950" t="str">
            <v>HIBE</v>
          </cell>
          <cell r="D46950" t="str">
            <v>UN</v>
          </cell>
        </row>
        <row r="46951">
          <cell r="A46951" t="str">
            <v>I0000015036</v>
          </cell>
          <cell r="B46951" t="str">
            <v>COTOVOLO 90 ASTM 197/11 150# GALV BSP</v>
          </cell>
          <cell r="C46951" t="str">
            <v>HIBE</v>
          </cell>
          <cell r="D46951" t="str">
            <v>UN</v>
          </cell>
        </row>
        <row r="46952">
          <cell r="A46952" t="str">
            <v>I0000015037</v>
          </cell>
          <cell r="B46952" t="str">
            <v>TE RED 90 ASTM A197 /11 150 GALV BSP DN</v>
          </cell>
          <cell r="C46952" t="str">
            <v>HIBE</v>
          </cell>
          <cell r="D46952" t="str">
            <v>UN</v>
          </cell>
        </row>
        <row r="46953">
          <cell r="A46953" t="str">
            <v>I0000015038</v>
          </cell>
          <cell r="B46953" t="str">
            <v>TE 45 ASTM A197 150 GAL BSP DN 4 114,30</v>
          </cell>
          <cell r="C46953" t="str">
            <v>HIBE</v>
          </cell>
          <cell r="D46953" t="str">
            <v>UN</v>
          </cell>
        </row>
        <row r="46954">
          <cell r="A46954" t="str">
            <v>I0000015039</v>
          </cell>
          <cell r="B46954" t="str">
            <v>COTOVOLO 90  ASTM A197/ 11 150 GALV</v>
          </cell>
          <cell r="C46954" t="str">
            <v>HIBE</v>
          </cell>
          <cell r="D46954" t="str">
            <v>UN</v>
          </cell>
        </row>
        <row r="46955">
          <cell r="A46955" t="str">
            <v>I0000015040</v>
          </cell>
          <cell r="B46955" t="str">
            <v>COTOVOLO 45 A 197 150 GAL BSP</v>
          </cell>
          <cell r="C46955" t="str">
            <v>HIBE</v>
          </cell>
          <cell r="D46955" t="str">
            <v>UN</v>
          </cell>
        </row>
        <row r="46956">
          <cell r="A46956" t="str">
            <v>I0000015041</v>
          </cell>
          <cell r="B46956" t="str">
            <v>VALVULA ESFERICA LATAO MONOBLOCO BSP ALA</v>
          </cell>
          <cell r="C46956" t="str">
            <v>HIBE</v>
          </cell>
          <cell r="D46956" t="str">
            <v>UN</v>
          </cell>
        </row>
        <row r="46957">
          <cell r="A46957" t="str">
            <v>I0000015042</v>
          </cell>
          <cell r="B46957" t="str">
            <v>Y SCH10S A403 304/L WPW B16.9 2 60.30</v>
          </cell>
          <cell r="C46957" t="str">
            <v>HIBE</v>
          </cell>
          <cell r="D46957" t="str">
            <v>UN</v>
          </cell>
        </row>
        <row r="46958">
          <cell r="A46958" t="str">
            <v>I0000015043</v>
          </cell>
          <cell r="B46958" t="str">
            <v>CURVA RL 90 SCH10S A 43 304/L WPW B 16.9</v>
          </cell>
          <cell r="C46958" t="str">
            <v>HIBE</v>
          </cell>
          <cell r="D46958" t="str">
            <v>UN</v>
          </cell>
        </row>
        <row r="46959">
          <cell r="A46959" t="str">
            <v>I0000015044</v>
          </cell>
          <cell r="B46959" t="str">
            <v>CURVA RL .45 SCH10S A403 304/L WPW B16.9</v>
          </cell>
          <cell r="C46959" t="str">
            <v>HIBE</v>
          </cell>
          <cell r="D46959" t="str">
            <v>UN</v>
          </cell>
        </row>
        <row r="46960">
          <cell r="A46960" t="str">
            <v>I0000015045</v>
          </cell>
          <cell r="B46960" t="str">
            <v>VALVULA ESFERICA LATAO MONOBLOCO BSP</v>
          </cell>
          <cell r="C46960" t="str">
            <v>HIBE</v>
          </cell>
          <cell r="D46960" t="str">
            <v>UN</v>
          </cell>
        </row>
        <row r="46961">
          <cell r="A46961" t="str">
            <v>I0000015046</v>
          </cell>
          <cell r="B46961" t="str">
            <v>CURVA RL 90 SCH10S A403 304/L WPW B16.9</v>
          </cell>
          <cell r="C46961" t="str">
            <v>HIBE</v>
          </cell>
          <cell r="D46961" t="str">
            <v>UN</v>
          </cell>
        </row>
        <row r="46962">
          <cell r="A46962" t="str">
            <v>I0000015047</v>
          </cell>
          <cell r="B46962" t="str">
            <v>UNIAO 3000 SW A182 F304/L MSS-SP83</v>
          </cell>
          <cell r="C46962" t="str">
            <v>HIBE</v>
          </cell>
          <cell r="D46962" t="str">
            <v>UN</v>
          </cell>
        </row>
        <row r="46963">
          <cell r="A46963" t="str">
            <v>I0000015048</v>
          </cell>
          <cell r="B46963" t="str">
            <v>YSCH10S A403 304/L WPW B16.9 1 33,40</v>
          </cell>
          <cell r="C46963" t="str">
            <v>HIBE</v>
          </cell>
          <cell r="D46963" t="str">
            <v>UN</v>
          </cell>
        </row>
        <row r="46964">
          <cell r="A46964" t="str">
            <v>I0000015049</v>
          </cell>
          <cell r="B46964" t="str">
            <v>PONTA ROSCADA C/C AISI 304/L BSP SCHI0S</v>
          </cell>
          <cell r="C46964" t="str">
            <v>HIBE</v>
          </cell>
          <cell r="D46964" t="str">
            <v>UN</v>
          </cell>
        </row>
        <row r="46965">
          <cell r="A46965" t="str">
            <v>I0000015050</v>
          </cell>
          <cell r="B46965" t="str">
            <v>FITA CREPE</v>
          </cell>
          <cell r="C46965" t="str">
            <v>HIBE</v>
          </cell>
          <cell r="D46965" t="str">
            <v>UN</v>
          </cell>
        </row>
        <row r="46966">
          <cell r="A46966" t="str">
            <v>I0000015052</v>
          </cell>
          <cell r="B46966" t="str">
            <v>TF AS 820 M.BENZ 1113/1313/1513/201</v>
          </cell>
          <cell r="C46966" t="str">
            <v>HIBE</v>
          </cell>
          <cell r="D46966" t="str">
            <v>UN</v>
          </cell>
        </row>
        <row r="46967">
          <cell r="A46967" t="str">
            <v>I0000015053</v>
          </cell>
          <cell r="B46967" t="str">
            <v>TF PH  346 ZF-CAIXA DE DIRECOES</v>
          </cell>
          <cell r="C46967" t="str">
            <v>HIBE</v>
          </cell>
          <cell r="D46967" t="str">
            <v>UN</v>
          </cell>
        </row>
        <row r="46968">
          <cell r="A46968" t="str">
            <v>I0000015054</v>
          </cell>
          <cell r="B46968" t="str">
            <v>BALANCA LIDER LD-2051</v>
          </cell>
          <cell r="C46968" t="str">
            <v>HIBE</v>
          </cell>
          <cell r="D46968" t="str">
            <v>UN</v>
          </cell>
        </row>
        <row r="46969">
          <cell r="A46969" t="str">
            <v>I0000015055</v>
          </cell>
          <cell r="B46969" t="str">
            <v>BLOCO DE CONCRETO VEDACAO 09X19X39CM</v>
          </cell>
          <cell r="C46969" t="str">
            <v>HIBE</v>
          </cell>
          <cell r="D46969" t="str">
            <v>UN</v>
          </cell>
        </row>
        <row r="46970">
          <cell r="A46970" t="str">
            <v>I0000015056</v>
          </cell>
          <cell r="B46970" t="str">
            <v>BLOCO DE CONCRETO VEDACAO 14X19X39CM</v>
          </cell>
          <cell r="C46970" t="str">
            <v>HIBE</v>
          </cell>
          <cell r="D46970" t="str">
            <v>UN</v>
          </cell>
        </row>
        <row r="46971">
          <cell r="A46971" t="str">
            <v>I0000015057</v>
          </cell>
          <cell r="B46971" t="str">
            <v>BLOCO CALHA 09X19X39CM</v>
          </cell>
          <cell r="C46971" t="str">
            <v>HIBE</v>
          </cell>
          <cell r="D46971" t="str">
            <v>UN</v>
          </cell>
        </row>
        <row r="46972">
          <cell r="A46972" t="str">
            <v>I0000015058</v>
          </cell>
          <cell r="B46972" t="str">
            <v>COBOGO DE CONCRETO JANELA 12X19X39</v>
          </cell>
          <cell r="C46972" t="str">
            <v>HIBE</v>
          </cell>
          <cell r="D46972" t="str">
            <v>UN</v>
          </cell>
        </row>
        <row r="46973">
          <cell r="A46973" t="str">
            <v>I0000015059</v>
          </cell>
          <cell r="B46973" t="str">
            <v>ESCOVA CARVAO NISSAN K25 CLX25 - 1624086</v>
          </cell>
          <cell r="C46973" t="str">
            <v>HIBE</v>
          </cell>
          <cell r="D46973" t="str">
            <v>UN</v>
          </cell>
        </row>
        <row r="46974">
          <cell r="A46974" t="str">
            <v>I0000015060</v>
          </cell>
          <cell r="B46974" t="str">
            <v>SUPORTE DE ESCOVAS CLX25 - COD: 2314334</v>
          </cell>
          <cell r="C46974" t="str">
            <v>HIBE</v>
          </cell>
          <cell r="D46974" t="str">
            <v>UN</v>
          </cell>
        </row>
        <row r="46975">
          <cell r="A46975" t="str">
            <v>I0000015061</v>
          </cell>
          <cell r="B46975" t="str">
            <v>SUPORTE DA MAQUINA DE EIXO CLX25-2317827</v>
          </cell>
          <cell r="C46975" t="str">
            <v>HIBE</v>
          </cell>
          <cell r="D46975" t="str">
            <v>UN</v>
          </cell>
        </row>
        <row r="46976">
          <cell r="A46976" t="str">
            <v>I0000015062</v>
          </cell>
          <cell r="B46976" t="str">
            <v>CHAPA CLX25 - COD: 2317843</v>
          </cell>
          <cell r="C46976" t="str">
            <v>HIBE</v>
          </cell>
          <cell r="D46976" t="str">
            <v>UN</v>
          </cell>
        </row>
        <row r="46977">
          <cell r="A46977" t="str">
            <v>I0000015063</v>
          </cell>
          <cell r="B46977" t="str">
            <v>PARAFUSO DA RODA CLX25 - COD: 2323844</v>
          </cell>
          <cell r="C46977" t="str">
            <v>HIBE</v>
          </cell>
          <cell r="D46977" t="str">
            <v>UN</v>
          </cell>
        </row>
        <row r="46978">
          <cell r="A46978" t="str">
            <v>I0000015064</v>
          </cell>
          <cell r="B46978" t="str">
            <v>BUCHA CLX25 - COD: 2317733</v>
          </cell>
          <cell r="C46978" t="str">
            <v>HIBE</v>
          </cell>
          <cell r="D46978" t="str">
            <v>UN</v>
          </cell>
        </row>
        <row r="46979">
          <cell r="A46979" t="str">
            <v>I0000015065</v>
          </cell>
          <cell r="B46979" t="str">
            <v>ARRUELA DE AJUSTE CLX25 - COD: 2818081</v>
          </cell>
          <cell r="C46979" t="str">
            <v>HIBE</v>
          </cell>
          <cell r="D46979" t="str">
            <v>UN</v>
          </cell>
        </row>
        <row r="46980">
          <cell r="A46980" t="str">
            <v>I0000015066</v>
          </cell>
          <cell r="B46980" t="str">
            <v>CLICHE CUP130 MONDIAL 75MM AFN-80</v>
          </cell>
          <cell r="C46980" t="str">
            <v>HIBE</v>
          </cell>
          <cell r="D46980" t="str">
            <v>UN</v>
          </cell>
        </row>
        <row r="46981">
          <cell r="A46981" t="str">
            <v>I0000015067</v>
          </cell>
          <cell r="B46981" t="str">
            <v>JANELA VIDRO INCOLOR 8MM 160X80</v>
          </cell>
          <cell r="C46981" t="str">
            <v>HIBE</v>
          </cell>
          <cell r="D46981" t="str">
            <v>UN</v>
          </cell>
        </row>
        <row r="46982">
          <cell r="A46982" t="str">
            <v>I0000015068</v>
          </cell>
          <cell r="B46982" t="str">
            <v>JANELA VIDRO INCOLOR 8MM 160X40</v>
          </cell>
          <cell r="C46982" t="str">
            <v>HIBE</v>
          </cell>
          <cell r="D46982" t="str">
            <v>UN</v>
          </cell>
        </row>
        <row r="46983">
          <cell r="A46983" t="str">
            <v>I0000015069</v>
          </cell>
          <cell r="B46983" t="str">
            <v>JANELA VIDRO INCOLOR 8MM 160X100</v>
          </cell>
          <cell r="C46983" t="str">
            <v>HIBE</v>
          </cell>
          <cell r="D46983" t="str">
            <v>UN</v>
          </cell>
        </row>
        <row r="46984">
          <cell r="A46984" t="str">
            <v>I0000015070</v>
          </cell>
          <cell r="B46984" t="str">
            <v>PORTA EM ALUMINIO C/ VENEZIANA 90X210</v>
          </cell>
          <cell r="C46984" t="str">
            <v>HIBE</v>
          </cell>
          <cell r="D46984" t="str">
            <v>UN</v>
          </cell>
        </row>
        <row r="46985">
          <cell r="A46985" t="str">
            <v>I0000015071</v>
          </cell>
          <cell r="B46985" t="str">
            <v>PORTA EM ALUMINIO C/ VENEZIANA 80X210</v>
          </cell>
          <cell r="C46985" t="str">
            <v>HIBE</v>
          </cell>
          <cell r="D46985" t="str">
            <v>UN</v>
          </cell>
        </row>
        <row r="46986">
          <cell r="A46986" t="str">
            <v>I0000015072</v>
          </cell>
          <cell r="B46986" t="str">
            <v>PORTA VIDRO INCOLOR 10MM 150X210</v>
          </cell>
          <cell r="C46986" t="str">
            <v>HIBE</v>
          </cell>
          <cell r="D46986" t="str">
            <v>UN</v>
          </cell>
        </row>
        <row r="46987">
          <cell r="A46987" t="str">
            <v>I0000015073</v>
          </cell>
          <cell r="B46987" t="str">
            <v>PORTA VIDRO INCOLOR 10MM 200X210</v>
          </cell>
          <cell r="C46987" t="str">
            <v>HIBE</v>
          </cell>
          <cell r="D46987" t="str">
            <v>UN</v>
          </cell>
        </row>
        <row r="46988">
          <cell r="A46988" t="str">
            <v>I0000015074</v>
          </cell>
          <cell r="B46988" t="str">
            <v>MOLA PARA PORTA DE VIDRO</v>
          </cell>
          <cell r="C46988" t="str">
            <v>HIBE</v>
          </cell>
          <cell r="D46988" t="str">
            <v>UN</v>
          </cell>
        </row>
        <row r="46989">
          <cell r="A46989" t="str">
            <v>I0000015076</v>
          </cell>
          <cell r="B46989" t="str">
            <v>PISO VINILICO EM REGUA M²</v>
          </cell>
          <cell r="C46989" t="str">
            <v>HIBE</v>
          </cell>
          <cell r="D46989" t="str">
            <v>M</v>
          </cell>
        </row>
        <row r="46990">
          <cell r="A46990" t="str">
            <v>I0000015078</v>
          </cell>
          <cell r="B46990" t="str">
            <v>CONJUNTO DE IGNICAO FMX17</v>
          </cell>
          <cell r="C46990" t="str">
            <v>HIBE</v>
          </cell>
          <cell r="D46990" t="str">
            <v>UN</v>
          </cell>
        </row>
        <row r="46991">
          <cell r="A46991" t="str">
            <v>I0000015079</v>
          </cell>
          <cell r="B46991" t="str">
            <v>PLACA DE COMANDO DA UND DE DIRECAO FMX17</v>
          </cell>
          <cell r="C46991" t="str">
            <v>HIBE</v>
          </cell>
          <cell r="D46991" t="str">
            <v>UN</v>
          </cell>
        </row>
        <row r="46992">
          <cell r="A46992" t="str">
            <v>I0000015080</v>
          </cell>
          <cell r="B46992" t="str">
            <v>PLACA DE COMANDO DA LAVADORA DE PISO</v>
          </cell>
          <cell r="C46992" t="str">
            <v>HIBE</v>
          </cell>
          <cell r="D46992" t="str">
            <v>UN</v>
          </cell>
        </row>
        <row r="46993">
          <cell r="A46993" t="str">
            <v>I0000015081</v>
          </cell>
          <cell r="B46993" t="str">
            <v>DISPENSER POUPADOR DE COPOS DESCARTAVEIS</v>
          </cell>
          <cell r="C46993" t="str">
            <v>HIBE</v>
          </cell>
          <cell r="D46993" t="str">
            <v>UN</v>
          </cell>
        </row>
        <row r="46994">
          <cell r="A46994" t="str">
            <v>I0000015082</v>
          </cell>
          <cell r="B46994" t="str">
            <v>RAFITE 0.7</v>
          </cell>
          <cell r="C46994" t="str">
            <v>HIBE</v>
          </cell>
          <cell r="D46994" t="str">
            <v>UN</v>
          </cell>
        </row>
        <row r="46995">
          <cell r="A46995" t="str">
            <v>I0000015083</v>
          </cell>
          <cell r="B46995" t="str">
            <v>SENSOR PT-100 1100MM 3 FIOS - 04.09.1016</v>
          </cell>
          <cell r="C46995" t="str">
            <v>HIBE</v>
          </cell>
          <cell r="D46995" t="str">
            <v>UN</v>
          </cell>
        </row>
        <row r="46996">
          <cell r="A46996" t="str">
            <v>I0000015084</v>
          </cell>
          <cell r="B46996" t="str">
            <v>ARO RODA FERRO 3,25X8"</v>
          </cell>
          <cell r="C46996" t="str">
            <v>HIBE</v>
          </cell>
          <cell r="D46996" t="str">
            <v>UN</v>
          </cell>
        </row>
        <row r="46997">
          <cell r="A46997" t="str">
            <v>I0000015085</v>
          </cell>
          <cell r="B46997" t="str">
            <v>PARAFUSO CAB LENT AUTO TRAVA 1/4"X5/8"</v>
          </cell>
          <cell r="C46997" t="str">
            <v>HIBE</v>
          </cell>
          <cell r="D46997" t="str">
            <v>UN</v>
          </cell>
        </row>
        <row r="46998">
          <cell r="A46998" t="str">
            <v>I0000015086</v>
          </cell>
          <cell r="B46998" t="str">
            <v>PERFIL DE ACO VIGA U 3"X1 / 6M</v>
          </cell>
          <cell r="C46998" t="str">
            <v>HIBE</v>
          </cell>
          <cell r="D46998" t="str">
            <v>UN</v>
          </cell>
        </row>
        <row r="46999">
          <cell r="A46999" t="str">
            <v>I0000015087</v>
          </cell>
          <cell r="B46999" t="str">
            <v>ELEMENTO FILTRO DE AR S8</v>
          </cell>
          <cell r="C46999" t="str">
            <v>HIBE</v>
          </cell>
          <cell r="D46999" t="str">
            <v>UN</v>
          </cell>
        </row>
        <row r="47000">
          <cell r="A47000" t="str">
            <v>I0000015088</v>
          </cell>
          <cell r="B47000" t="str">
            <v>KIT ELEMENTO SEPARADOR S8</v>
          </cell>
          <cell r="C47000" t="str">
            <v>HIBE</v>
          </cell>
          <cell r="D47000" t="str">
            <v>UN</v>
          </cell>
        </row>
        <row r="47001">
          <cell r="A47001" t="str">
            <v>I0000015089</v>
          </cell>
          <cell r="B47001" t="str">
            <v>ANEL O S8 - 169,3X5,7</v>
          </cell>
          <cell r="C47001" t="str">
            <v>HIBE</v>
          </cell>
          <cell r="D47001" t="str">
            <v>UN</v>
          </cell>
        </row>
        <row r="47002">
          <cell r="A47002" t="str">
            <v>I0000015090</v>
          </cell>
          <cell r="B47002" t="str">
            <v>ELEMENTO FILTRO OLEO S8</v>
          </cell>
          <cell r="C47002" t="str">
            <v>HIBE</v>
          </cell>
          <cell r="D47002" t="str">
            <v>UN</v>
          </cell>
        </row>
        <row r="47003">
          <cell r="A47003" t="str">
            <v>I0000015091</v>
          </cell>
          <cell r="B47003" t="str">
            <v>ANEL O S8 - 26,7X1,78</v>
          </cell>
          <cell r="C47003" t="str">
            <v>HIBE</v>
          </cell>
          <cell r="D47003" t="str">
            <v>UN</v>
          </cell>
        </row>
        <row r="47004">
          <cell r="A47004" t="str">
            <v>I0000015092</v>
          </cell>
          <cell r="B47004" t="str">
            <v>MOLA DO REPARO DO RESERVATORIO S8</v>
          </cell>
          <cell r="C47004" t="str">
            <v>HIBE</v>
          </cell>
          <cell r="D47004" t="str">
            <v>UN</v>
          </cell>
        </row>
        <row r="47005">
          <cell r="A47005" t="str">
            <v>I0000015093</v>
          </cell>
          <cell r="B47005" t="str">
            <v>PAINEL FMX - COD: 51904380200</v>
          </cell>
          <cell r="C47005" t="str">
            <v>HIBE</v>
          </cell>
          <cell r="D47005" t="str">
            <v>UN</v>
          </cell>
        </row>
        <row r="47006">
          <cell r="A47006" t="str">
            <v>I0000015094</v>
          </cell>
          <cell r="B47006" t="str">
            <v>CABO COMANDO DO BANCO FMX - COD: 8420534</v>
          </cell>
          <cell r="C47006" t="str">
            <v>HIBE</v>
          </cell>
          <cell r="D47006" t="str">
            <v>UN</v>
          </cell>
        </row>
        <row r="47007">
          <cell r="A47007" t="str">
            <v>I0000015095</v>
          </cell>
          <cell r="B47007" t="str">
            <v>RODA GUIA FMX - COD: 2322474</v>
          </cell>
          <cell r="C47007" t="str">
            <v>HIBE</v>
          </cell>
          <cell r="D47007" t="str">
            <v>UN</v>
          </cell>
        </row>
        <row r="47008">
          <cell r="A47008" t="str">
            <v>I0000015096</v>
          </cell>
          <cell r="B47008" t="str">
            <v>FILTRO DE AR FMX - COD: 8421274</v>
          </cell>
          <cell r="C47008" t="str">
            <v>HIBE</v>
          </cell>
          <cell r="D47008" t="str">
            <v>UN</v>
          </cell>
        </row>
        <row r="47009">
          <cell r="A47009" t="str">
            <v>I0000015097</v>
          </cell>
          <cell r="B47009" t="str">
            <v>ELEMENTO DO FITRO FMX - COD: 8424325</v>
          </cell>
          <cell r="C47009" t="str">
            <v>HIBE</v>
          </cell>
          <cell r="D47009" t="str">
            <v>UN</v>
          </cell>
        </row>
        <row r="47010">
          <cell r="A47010" t="str">
            <v>I0000015098</v>
          </cell>
          <cell r="B47010" t="str">
            <v>ANEL O'RING FMX - COD: 8421620</v>
          </cell>
          <cell r="C47010" t="str">
            <v>HIBE</v>
          </cell>
          <cell r="D47010" t="str">
            <v>UN</v>
          </cell>
        </row>
        <row r="47011">
          <cell r="A47011" t="str">
            <v>I0000015099</v>
          </cell>
          <cell r="B47011" t="str">
            <v>ETIQUETA LACRE  50X50</v>
          </cell>
          <cell r="C47011" t="str">
            <v>HIBE</v>
          </cell>
          <cell r="D47011" t="str">
            <v>UN</v>
          </cell>
        </row>
        <row r="47012">
          <cell r="A47012" t="str">
            <v>I0000015100</v>
          </cell>
          <cell r="B47012" t="str">
            <v>ETIQUETA MANUAL  BBS-01-B</v>
          </cell>
          <cell r="C47012" t="str">
            <v>HIBE</v>
          </cell>
          <cell r="D47012" t="str">
            <v>UN</v>
          </cell>
        </row>
        <row r="47013">
          <cell r="A47013" t="str">
            <v>I0000015101</v>
          </cell>
          <cell r="B47013" t="str">
            <v>EMB IND MKNE BBS-01-B</v>
          </cell>
          <cell r="C47013" t="str">
            <v>HIBE</v>
          </cell>
          <cell r="D47013" t="str">
            <v>UN</v>
          </cell>
        </row>
        <row r="47014">
          <cell r="A47014" t="str">
            <v>I0000015102</v>
          </cell>
          <cell r="B47014" t="str">
            <v>LUVA GALVANIZADA BSP 3/4"</v>
          </cell>
          <cell r="C47014" t="str">
            <v>HIBE</v>
          </cell>
          <cell r="D47014" t="str">
            <v>UN</v>
          </cell>
        </row>
        <row r="47015">
          <cell r="A47015" t="str">
            <v>I0000015103</v>
          </cell>
          <cell r="B47015" t="str">
            <v>ABRACADEIRA TIPO GOTA 2"</v>
          </cell>
          <cell r="C47015" t="str">
            <v>HIBE</v>
          </cell>
          <cell r="D47015" t="str">
            <v>UN</v>
          </cell>
        </row>
        <row r="47016">
          <cell r="A47016" t="str">
            <v>I0000015104</v>
          </cell>
          <cell r="B47016" t="str">
            <v>MANGUEIRA P/ INCENDIO IND 2.1/2" × 15 MT</v>
          </cell>
          <cell r="C47016" t="str">
            <v>HIBE</v>
          </cell>
          <cell r="D47016" t="str">
            <v>UN</v>
          </cell>
        </row>
        <row r="47017">
          <cell r="A47017" t="str">
            <v>I0000015105</v>
          </cell>
          <cell r="B47017" t="str">
            <v>VALVULA HIDRANTE 45 GROOVED 2.1/2"PN16 U</v>
          </cell>
          <cell r="C47017" t="str">
            <v>HIBE</v>
          </cell>
          <cell r="D47017" t="str">
            <v>UN</v>
          </cell>
        </row>
        <row r="47018">
          <cell r="A47018" t="str">
            <v>I0000015106</v>
          </cell>
          <cell r="B47018" t="str">
            <v>CAIXA HIDRANTE 90X120X30 SOBREPOR</v>
          </cell>
          <cell r="C47018" t="str">
            <v>HIBE</v>
          </cell>
          <cell r="D47018" t="str">
            <v>UN</v>
          </cell>
        </row>
        <row r="47019">
          <cell r="A47019" t="str">
            <v>I0000015107</v>
          </cell>
          <cell r="B47019" t="str">
            <v>ESGUICHO REGULAVEL 2.1/2"</v>
          </cell>
          <cell r="C47019" t="str">
            <v>HIBE</v>
          </cell>
          <cell r="D47019" t="str">
            <v>UN</v>
          </cell>
        </row>
        <row r="47020">
          <cell r="A47020" t="str">
            <v>I0000015108</v>
          </cell>
          <cell r="B47020" t="str">
            <v>ACOPLAMENTO FLEXIVEL UL/FM GROOVE 1.1/4"</v>
          </cell>
          <cell r="C47020" t="str">
            <v>HIBE</v>
          </cell>
          <cell r="D47020" t="str">
            <v>UN</v>
          </cell>
        </row>
        <row r="47021">
          <cell r="A47021" t="str">
            <v>I0000015109</v>
          </cell>
          <cell r="B47021" t="str">
            <v>ACOPLAMENT RED UL/FM GROOVE 1.1/2X1.1/4"</v>
          </cell>
          <cell r="C47021" t="str">
            <v>HIBE</v>
          </cell>
          <cell r="D47021" t="str">
            <v>UN</v>
          </cell>
        </row>
        <row r="47022">
          <cell r="A47022" t="str">
            <v>I0000015110</v>
          </cell>
          <cell r="B47022" t="str">
            <v>ACOPLAMENTO FLEXIVEL UL/FM GROOVE 1.1/2"</v>
          </cell>
          <cell r="C47022" t="str">
            <v>HIBE</v>
          </cell>
          <cell r="D47022" t="str">
            <v>UN</v>
          </cell>
        </row>
        <row r="47023">
          <cell r="A47023" t="str">
            <v>I0000015111</v>
          </cell>
          <cell r="B47023" t="str">
            <v>ACOPLAMENTO RIGIDO UL/FM GROOVED 4"</v>
          </cell>
          <cell r="C47023" t="str">
            <v>HIBE</v>
          </cell>
          <cell r="D47023" t="str">
            <v>UN</v>
          </cell>
        </row>
        <row r="47024">
          <cell r="A47024" t="str">
            <v>I0000015112</v>
          </cell>
          <cell r="B47024" t="str">
            <v>CURVA 90 UL/FM GROOVED 1.1/2</v>
          </cell>
          <cell r="C47024" t="str">
            <v>HIBE</v>
          </cell>
          <cell r="D47024" t="str">
            <v>UN</v>
          </cell>
        </row>
        <row r="47025">
          <cell r="A47025" t="str">
            <v>I0000015113</v>
          </cell>
          <cell r="B47025" t="str">
            <v>SAIDA SPK UL/FM ROSCA NPT 1.1/4X 3/4</v>
          </cell>
          <cell r="C47025" t="str">
            <v>HIBE</v>
          </cell>
          <cell r="D47025" t="str">
            <v>UN</v>
          </cell>
        </row>
        <row r="47026">
          <cell r="A47026" t="str">
            <v>I0000015114</v>
          </cell>
          <cell r="B47026" t="str">
            <v>SAIDA SPK UL/FM ROSCA NPT 1.1/2X3/4</v>
          </cell>
          <cell r="C47026" t="str">
            <v>HIBE</v>
          </cell>
          <cell r="D47026" t="str">
            <v>UN</v>
          </cell>
        </row>
        <row r="47027">
          <cell r="A47027" t="str">
            <v>I0000015115</v>
          </cell>
          <cell r="B47027" t="str">
            <v>VALVULA BORBOLETA GROOVED UL/FM C/CX 4"</v>
          </cell>
          <cell r="C47027" t="str">
            <v>HIBE</v>
          </cell>
          <cell r="D47027" t="str">
            <v>UN</v>
          </cell>
        </row>
        <row r="47028">
          <cell r="A47028" t="str">
            <v>I0000015116</v>
          </cell>
          <cell r="B47028" t="str">
            <v>BLOCO DE CONCRETO 09X19X39CM</v>
          </cell>
          <cell r="C47028" t="str">
            <v>HIBE</v>
          </cell>
          <cell r="D47028" t="str">
            <v>UN</v>
          </cell>
        </row>
        <row r="47029">
          <cell r="A47029" t="str">
            <v>I0000015122</v>
          </cell>
          <cell r="B47029" t="str">
            <v>ABRACADEIRA TIPO U 3/4" C/ PORCA ARRUELA</v>
          </cell>
          <cell r="C47029" t="str">
            <v>HIBE</v>
          </cell>
          <cell r="D47029" t="str">
            <v>UN</v>
          </cell>
        </row>
        <row r="47030">
          <cell r="A47030" t="str">
            <v>I0000015123</v>
          </cell>
          <cell r="B47030" t="str">
            <v>ABRACADEIRA TIPO U 1" C/ PORCA ARRUELA</v>
          </cell>
          <cell r="C47030" t="str">
            <v>HIBE</v>
          </cell>
          <cell r="D47030" t="str">
            <v>UN</v>
          </cell>
        </row>
        <row r="47031">
          <cell r="A47031" t="str">
            <v>I0000015124</v>
          </cell>
          <cell r="B47031" t="str">
            <v>ABRACADEIRA TP U 1.1/2" C/ PORCA ARRUELA</v>
          </cell>
          <cell r="C47031" t="str">
            <v>HIBE</v>
          </cell>
          <cell r="D47031" t="str">
            <v>UN</v>
          </cell>
        </row>
        <row r="47032">
          <cell r="A47032" t="str">
            <v>I0000015125</v>
          </cell>
          <cell r="B47032" t="str">
            <v>ABRACADEIRA TP U 1.1/4" C/ PORCA ARRUELA</v>
          </cell>
          <cell r="C47032" t="str">
            <v>HIBE</v>
          </cell>
          <cell r="D47032" t="str">
            <v>UN</v>
          </cell>
        </row>
        <row r="47033">
          <cell r="A47033" t="str">
            <v>I0000015126</v>
          </cell>
          <cell r="B47033" t="str">
            <v>ABRACADEIRA TIPO U 2" C/ PORCA ARRUELA</v>
          </cell>
          <cell r="C47033" t="str">
            <v>HIBE</v>
          </cell>
          <cell r="D47033" t="str">
            <v>UN</v>
          </cell>
        </row>
        <row r="47034">
          <cell r="A47034" t="str">
            <v>I0000015127</v>
          </cell>
          <cell r="B47034" t="str">
            <v>ABRACADEIRA TIPO U 3" C/ PORCA ARRUELA</v>
          </cell>
          <cell r="C47034" t="str">
            <v>HIBE</v>
          </cell>
          <cell r="D47034" t="str">
            <v>UN</v>
          </cell>
        </row>
        <row r="47035">
          <cell r="A47035" t="str">
            <v>I0000015128</v>
          </cell>
          <cell r="B47035" t="str">
            <v>ABRACADEIRA TIPO U 4" C/ PORCA ARRUELA</v>
          </cell>
          <cell r="C47035" t="str">
            <v>HIBE</v>
          </cell>
          <cell r="D47035" t="str">
            <v>UN</v>
          </cell>
        </row>
        <row r="47036">
          <cell r="A47036" t="str">
            <v>I0000015129</v>
          </cell>
          <cell r="B47036" t="str">
            <v>ABRACADEIRA TIPO U 5" C/ PORCA ARRUELA</v>
          </cell>
          <cell r="C47036" t="str">
            <v>HIBE</v>
          </cell>
          <cell r="D47036" t="str">
            <v>UN</v>
          </cell>
        </row>
        <row r="47037">
          <cell r="A47037" t="str">
            <v>I0000015130</v>
          </cell>
          <cell r="B47037" t="str">
            <v>ABRACADEIRA TIPO U 6" C/ PORCA ARRUELA</v>
          </cell>
          <cell r="C47037" t="str">
            <v>HIBE</v>
          </cell>
          <cell r="D47037" t="str">
            <v>UN</v>
          </cell>
        </row>
        <row r="47038">
          <cell r="A47038" t="str">
            <v>I0000015131</v>
          </cell>
          <cell r="B47038" t="str">
            <v>TOMADA 3P+N+T 63A 380/440V A-5506</v>
          </cell>
          <cell r="C47038" t="str">
            <v>HIBE</v>
          </cell>
          <cell r="D47038" t="str">
            <v>UN</v>
          </cell>
        </row>
        <row r="47039">
          <cell r="A47039" t="str">
            <v>I0000015132</v>
          </cell>
          <cell r="B47039" t="str">
            <v>PLUG 3P+T+N 63A 380/440V VERMELHO N5576</v>
          </cell>
          <cell r="C47039" t="str">
            <v>HIBE</v>
          </cell>
          <cell r="D47039" t="str">
            <v>UN</v>
          </cell>
        </row>
        <row r="47040">
          <cell r="A47040" t="str">
            <v>I0000015134</v>
          </cell>
          <cell r="B47040" t="str">
            <v>TRANSFOMDOR 300 KVA TRIF.</v>
          </cell>
          <cell r="C47040" t="str">
            <v>HIBE</v>
          </cell>
          <cell r="D47040" t="str">
            <v>UN</v>
          </cell>
        </row>
        <row r="47041">
          <cell r="A47041" t="str">
            <v>I0000015136</v>
          </cell>
          <cell r="B47041" t="str">
            <v>BUCHA ERX27 - COD: 2301458</v>
          </cell>
          <cell r="C47041" t="str">
            <v>HIBE</v>
          </cell>
          <cell r="D47041" t="str">
            <v>UN</v>
          </cell>
        </row>
        <row r="47042">
          <cell r="A47042" t="str">
            <v>I0000015137</v>
          </cell>
          <cell r="B47042" t="str">
            <v>RODA DE CARGA ERX27 - COD: 2323471</v>
          </cell>
          <cell r="C47042" t="str">
            <v>HIBE</v>
          </cell>
          <cell r="D47042" t="str">
            <v>UN</v>
          </cell>
        </row>
        <row r="47043">
          <cell r="A47043" t="str">
            <v>I0000015138</v>
          </cell>
          <cell r="B47043" t="str">
            <v>KIT VENTILADOR 60MM FMX17 - COD: 2322053</v>
          </cell>
          <cell r="C47043" t="str">
            <v>HIBE</v>
          </cell>
          <cell r="D47043" t="str">
            <v>UN</v>
          </cell>
        </row>
        <row r="47044">
          <cell r="A47044" t="str">
            <v>I0000015139</v>
          </cell>
          <cell r="B47044" t="str">
            <v>RETENTOR BRG - 100X125X12MM</v>
          </cell>
          <cell r="C47044" t="str">
            <v>HIBE</v>
          </cell>
          <cell r="D47044" t="str">
            <v>UN</v>
          </cell>
        </row>
        <row r="47045">
          <cell r="A47045" t="str">
            <v>I0000015140</v>
          </cell>
          <cell r="B47045" t="str">
            <v>TOMADA QUADRADA EMBUTIR 10A 250V 2P+T</v>
          </cell>
          <cell r="C47045" t="str">
            <v>HIBE</v>
          </cell>
          <cell r="D47045" t="str">
            <v>UN</v>
          </cell>
        </row>
        <row r="47046">
          <cell r="A47046" t="str">
            <v>I0000015141</v>
          </cell>
          <cell r="B47046" t="str">
            <v>PASTA SANFONADA PLASTICA A4 24 DIV</v>
          </cell>
          <cell r="C47046" t="str">
            <v>HIBE</v>
          </cell>
          <cell r="D47046" t="str">
            <v>UN</v>
          </cell>
        </row>
        <row r="47047">
          <cell r="A47047" t="str">
            <v>I0000015142</v>
          </cell>
          <cell r="B47047" t="str">
            <v>PONTA PHILIPS N° 2  SEXT. 1/4'' 50 MM</v>
          </cell>
          <cell r="C47047" t="str">
            <v>HIBE</v>
          </cell>
          <cell r="D47047" t="str">
            <v>UN</v>
          </cell>
        </row>
        <row r="47048">
          <cell r="A47048" t="str">
            <v>I0000015143</v>
          </cell>
          <cell r="B47048" t="str">
            <v>PERFIL M 70/3000</v>
          </cell>
          <cell r="C47048" t="str">
            <v>HIBE</v>
          </cell>
          <cell r="D47048" t="str">
            <v>UN</v>
          </cell>
        </row>
        <row r="47049">
          <cell r="A47049" t="str">
            <v>I0000015144</v>
          </cell>
          <cell r="B47049" t="str">
            <v>PERFIL G 70/3000</v>
          </cell>
          <cell r="C47049" t="str">
            <v>HIBE</v>
          </cell>
          <cell r="D47049" t="str">
            <v>UN</v>
          </cell>
        </row>
        <row r="47050">
          <cell r="A47050" t="str">
            <v>I0000015146</v>
          </cell>
          <cell r="B47050" t="str">
            <v>CP LL C2 19MM PU ACO - ROBO TENSO</v>
          </cell>
          <cell r="C47050" t="str">
            <v>HIBE</v>
          </cell>
          <cell r="D47050" t="str">
            <v>UN</v>
          </cell>
        </row>
        <row r="47051">
          <cell r="A47051" t="str">
            <v>I0000015147</v>
          </cell>
          <cell r="B47051" t="str">
            <v>ACOPLAMENTO REDUCAO FLEXIVEL Ø 2.1/2×2"</v>
          </cell>
          <cell r="C47051" t="str">
            <v>HIBE</v>
          </cell>
          <cell r="D47051" t="str">
            <v>UN</v>
          </cell>
        </row>
        <row r="47052">
          <cell r="A47052" t="str">
            <v>I0000015148</v>
          </cell>
          <cell r="B47052" t="str">
            <v>TEE RANHURADO Ø 2.1/2"</v>
          </cell>
          <cell r="C47052" t="str">
            <v>HIBE</v>
          </cell>
          <cell r="D47052" t="str">
            <v>UN</v>
          </cell>
        </row>
        <row r="47053">
          <cell r="A47053" t="str">
            <v>I0000015149</v>
          </cell>
          <cell r="B47053" t="str">
            <v>VALVULA ESFERA RANHURADA Ø 1"</v>
          </cell>
          <cell r="C47053" t="str">
            <v>HIBE</v>
          </cell>
          <cell r="D47053" t="str">
            <v>UN</v>
          </cell>
        </row>
        <row r="47054">
          <cell r="A47054" t="str">
            <v>I0000015150</v>
          </cell>
          <cell r="B47054" t="str">
            <v>CANALETA PVC 20X12X2000MM C/ DUPLA FACE</v>
          </cell>
          <cell r="C47054" t="str">
            <v>HIBE</v>
          </cell>
          <cell r="D47054" t="str">
            <v>UN</v>
          </cell>
        </row>
        <row r="47055">
          <cell r="A47055" t="str">
            <v>I0000015151</v>
          </cell>
          <cell r="B47055" t="str">
            <v>CANALETA PVC 40X25X2000MM C/ DUPLA FACE</v>
          </cell>
          <cell r="C47055" t="str">
            <v>HIBE</v>
          </cell>
          <cell r="D47055" t="str">
            <v>UN</v>
          </cell>
        </row>
        <row r="47056">
          <cell r="A47056" t="str">
            <v>I0000015152</v>
          </cell>
          <cell r="B47056" t="str">
            <v>CANALETA PVC 60X40X2000MM C/ DUPLA FACE</v>
          </cell>
          <cell r="C47056" t="str">
            <v>HIBE</v>
          </cell>
          <cell r="D47056" t="str">
            <v>UN</v>
          </cell>
        </row>
        <row r="47057">
          <cell r="A47057" t="str">
            <v>I0000015153</v>
          </cell>
          <cell r="B47057" t="str">
            <v>CANALETA PVC 32X12X2000MM C/ DUPLA FACE</v>
          </cell>
          <cell r="C47057" t="str">
            <v>HIBE</v>
          </cell>
          <cell r="D47057" t="str">
            <v>UN</v>
          </cell>
        </row>
        <row r="47058">
          <cell r="A47058" t="str">
            <v>I0000015154</v>
          </cell>
          <cell r="B47058" t="str">
            <v>CONDULETE MULTI 3/4" TIPO X S/ TAMPA</v>
          </cell>
          <cell r="C47058" t="str">
            <v>HIBE</v>
          </cell>
          <cell r="D47058" t="str">
            <v>UN</v>
          </cell>
        </row>
        <row r="47059">
          <cell r="A47059" t="str">
            <v>I0000015155</v>
          </cell>
          <cell r="B47059" t="str">
            <v>CONDULETE MULTI 3/4" TIPO X C/ TAMPA</v>
          </cell>
          <cell r="C47059" t="str">
            <v>HIBE</v>
          </cell>
          <cell r="D47059" t="str">
            <v>UN</v>
          </cell>
        </row>
        <row r="47060">
          <cell r="A47060" t="str">
            <v>I0000015156</v>
          </cell>
          <cell r="B47060" t="str">
            <v>TAMPA P/ CONDULETE 3/4" P/ 1 INTERRUPTOR</v>
          </cell>
          <cell r="C47060" t="str">
            <v>HIBE</v>
          </cell>
          <cell r="D47060" t="str">
            <v>UN</v>
          </cell>
        </row>
        <row r="47061">
          <cell r="A47061" t="str">
            <v>I0000015157</v>
          </cell>
          <cell r="B47061" t="str">
            <v>TAMPA P/ CONDULETE 3/4" P/ 2 INTERRUPTOR</v>
          </cell>
          <cell r="C47061" t="str">
            <v>HIBE</v>
          </cell>
          <cell r="D47061" t="str">
            <v>UN</v>
          </cell>
        </row>
        <row r="47062">
          <cell r="A47062" t="str">
            <v>I0000015158</v>
          </cell>
          <cell r="B47062" t="str">
            <v>FONTE CHAVEADA 24VCC 50W 2,2A LRS-50-24</v>
          </cell>
          <cell r="C47062" t="str">
            <v>HIBE</v>
          </cell>
          <cell r="D47062" t="str">
            <v>UN</v>
          </cell>
        </row>
        <row r="47063">
          <cell r="A47063" t="str">
            <v>I0000015159</v>
          </cell>
          <cell r="B47063" t="str">
            <v>CABO PP 3 VIAS - 3X1,5MM</v>
          </cell>
          <cell r="C47063" t="str">
            <v>HIBE</v>
          </cell>
          <cell r="D47063" t="str">
            <v>UN</v>
          </cell>
        </row>
        <row r="47064">
          <cell r="A47064" t="str">
            <v>I0000015164</v>
          </cell>
          <cell r="B47064" t="str">
            <v>CJ MOTORBOMBA TBPS2-21 2,0 CV TRI220/380</v>
          </cell>
          <cell r="C47064" t="str">
            <v>HIBE</v>
          </cell>
          <cell r="D47064" t="str">
            <v>UN</v>
          </cell>
        </row>
        <row r="47065">
          <cell r="A47065" t="str">
            <v>I0000015165</v>
          </cell>
          <cell r="B47065" t="str">
            <v>CJ MOTORBOMBA GS150/500 300CV TRI380/660</v>
          </cell>
          <cell r="C47065" t="str">
            <v>HIBE</v>
          </cell>
          <cell r="D47065" t="str">
            <v>UN</v>
          </cell>
        </row>
        <row r="47066">
          <cell r="A47066" t="str">
            <v>I0000015166</v>
          </cell>
          <cell r="B47066" t="str">
            <v>CJ MOTORBOMBA GS150/500 DIESEL  415CV</v>
          </cell>
          <cell r="C47066" t="str">
            <v>HIBE</v>
          </cell>
          <cell r="D47066" t="str">
            <v>UN</v>
          </cell>
        </row>
        <row r="47067">
          <cell r="A47067" t="str">
            <v>I0000015167</v>
          </cell>
          <cell r="B47067" t="str">
            <v>RESIDIO DE ENTULHO</v>
          </cell>
          <cell r="C47067" t="str">
            <v>HIBE</v>
          </cell>
          <cell r="D47067" t="str">
            <v>KG</v>
          </cell>
        </row>
        <row r="47068">
          <cell r="A47068" t="str">
            <v>I0000015168</v>
          </cell>
          <cell r="B47068" t="str">
            <v>BANCADA BI150P 900MM X 1500MM</v>
          </cell>
          <cell r="C47068" t="str">
            <v>HIBE</v>
          </cell>
          <cell r="D47068" t="str">
            <v>UN</v>
          </cell>
        </row>
        <row r="47069">
          <cell r="A47069" t="str">
            <v>I0000015169</v>
          </cell>
          <cell r="B47069" t="str">
            <v>GAVETA DUPLA EM AÇO 340MMX465X415</v>
          </cell>
          <cell r="C47069" t="str">
            <v>HIBE</v>
          </cell>
          <cell r="D47069" t="str">
            <v>UN</v>
          </cell>
        </row>
        <row r="47070">
          <cell r="A47070" t="str">
            <v>I0000015170</v>
          </cell>
          <cell r="B47070" t="str">
            <v>CONECTOR TIPO EMENDA</v>
          </cell>
          <cell r="C47070" t="str">
            <v>HIBE</v>
          </cell>
          <cell r="D47070" t="str">
            <v>UN</v>
          </cell>
        </row>
        <row r="47071">
          <cell r="A47071" t="str">
            <v>I0000015171</v>
          </cell>
          <cell r="B47071" t="str">
            <v>CONJ CANHAO ROSCA BIMETAL. GRADE C BS320</v>
          </cell>
          <cell r="C47071" t="str">
            <v>HIBE</v>
          </cell>
          <cell r="D47071" t="str">
            <v>UN</v>
          </cell>
        </row>
        <row r="47072">
          <cell r="A47072" t="str">
            <v>I0000015172</v>
          </cell>
          <cell r="B47072" t="str">
            <v>CONJ CANHAO ROSCA BIMETAL. GRADE C BS400</v>
          </cell>
          <cell r="C47072" t="str">
            <v>HIBE</v>
          </cell>
          <cell r="D47072" t="str">
            <v>UN</v>
          </cell>
        </row>
        <row r="47073">
          <cell r="A47073" t="str">
            <v>I0000015173</v>
          </cell>
          <cell r="B47073" t="str">
            <v>CONJ CANHAO ROSCA BIMETAL. GRADE C BS500</v>
          </cell>
          <cell r="C47073" t="str">
            <v>HIBE</v>
          </cell>
          <cell r="D47073" t="str">
            <v>UN</v>
          </cell>
        </row>
        <row r="47074">
          <cell r="A47074" t="str">
            <v>I0000015174</v>
          </cell>
          <cell r="B47074" t="str">
            <v>PISO ELEVADO</v>
          </cell>
          <cell r="C47074" t="str">
            <v>HIBE</v>
          </cell>
          <cell r="D47074" t="str">
            <v>UN</v>
          </cell>
        </row>
        <row r="47075">
          <cell r="A47075" t="str">
            <v>I0000015176</v>
          </cell>
          <cell r="B47075" t="str">
            <v>CORRETIVO EM FITA 5MMX6M</v>
          </cell>
          <cell r="C47075" t="str">
            <v>HIBE</v>
          </cell>
          <cell r="D47075" t="str">
            <v>UN</v>
          </cell>
        </row>
        <row r="47076">
          <cell r="A47076" t="str">
            <v>I0000015178</v>
          </cell>
          <cell r="B47076" t="str">
            <v>SUPORTE PARA NOTEBOOK</v>
          </cell>
          <cell r="C47076" t="str">
            <v>HIBE</v>
          </cell>
          <cell r="D47076" t="str">
            <v>UN</v>
          </cell>
        </row>
        <row r="47077">
          <cell r="A47077" t="str">
            <v>I0000015179</v>
          </cell>
          <cell r="B47077" t="str">
            <v>ENCODER 200P 5V (DIG) - 201467</v>
          </cell>
          <cell r="C47077" t="str">
            <v>HIBE</v>
          </cell>
          <cell r="D47077" t="str">
            <v>UN</v>
          </cell>
        </row>
        <row r="47078">
          <cell r="A47078" t="str">
            <v>I0000015180</v>
          </cell>
          <cell r="B47078" t="str">
            <v>CONECTOR MIKE 5 VIAS FEMEA + CABO 1M</v>
          </cell>
          <cell r="C47078" t="str">
            <v>HIBE</v>
          </cell>
          <cell r="D47078" t="str">
            <v>UN</v>
          </cell>
        </row>
        <row r="47079">
          <cell r="A47079" t="str">
            <v>I0000015181</v>
          </cell>
          <cell r="B47079" t="str">
            <v>MEMBRANA C/CONECTOR CZ (DIG)- 100X270MM</v>
          </cell>
          <cell r="C47079" t="str">
            <v>HIBE</v>
          </cell>
          <cell r="D47079" t="str">
            <v>UN</v>
          </cell>
        </row>
        <row r="47080">
          <cell r="A47080" t="str">
            <v>I0000015182</v>
          </cell>
          <cell r="B47080" t="str">
            <v>PARAFUSO DE LATAO - M10X40MM</v>
          </cell>
          <cell r="C47080" t="str">
            <v>HIBE</v>
          </cell>
          <cell r="D47080" t="str">
            <v>UN</v>
          </cell>
        </row>
        <row r="47081">
          <cell r="A47081" t="str">
            <v>I0000015186</v>
          </cell>
          <cell r="B47081" t="str">
            <v>SOLO BRITA</v>
          </cell>
          <cell r="C47081" t="str">
            <v>HIBE</v>
          </cell>
          <cell r="D47081" t="str">
            <v>TO</v>
          </cell>
        </row>
        <row r="47082">
          <cell r="A47082" t="str">
            <v>I0000015187</v>
          </cell>
          <cell r="B47082" t="str">
            <v>QUADRO EM CHAPA DE ACO</v>
          </cell>
          <cell r="C47082" t="str">
            <v>HIBE</v>
          </cell>
          <cell r="D47082" t="str">
            <v>UN</v>
          </cell>
        </row>
        <row r="47083">
          <cell r="A47083" t="str">
            <v>I0000015188</v>
          </cell>
          <cell r="B47083" t="str">
            <v>CB PL ST PR FIXO H05 2X0,75MML1,8025010A</v>
          </cell>
          <cell r="C47083" t="str">
            <v>HIBE</v>
          </cell>
          <cell r="D47083" t="str">
            <v>UN</v>
          </cell>
        </row>
        <row r="47084">
          <cell r="A47084" t="str">
            <v>I0000015189</v>
          </cell>
          <cell r="B47084" t="str">
            <v>GRAVILHAO 3/8 TONEL FINO</v>
          </cell>
          <cell r="C47084" t="str">
            <v>HIBE</v>
          </cell>
          <cell r="D47084" t="str">
            <v>TO</v>
          </cell>
        </row>
        <row r="47085">
          <cell r="A47085" t="str">
            <v>I0000015191</v>
          </cell>
          <cell r="B47085" t="str">
            <v>PURGADOR TERMODINAMICO TD52 DN 3/8 BSP</v>
          </cell>
          <cell r="C47085" t="str">
            <v>HIBE</v>
          </cell>
          <cell r="D47085" t="str">
            <v>UN</v>
          </cell>
        </row>
        <row r="47086">
          <cell r="A47086" t="str">
            <v>I0000015193</v>
          </cell>
          <cell r="B47086" t="str">
            <v>PORCA SEXTAVADA 1/2"</v>
          </cell>
          <cell r="C47086" t="str">
            <v>HIBE</v>
          </cell>
          <cell r="D47086" t="str">
            <v>UN</v>
          </cell>
        </row>
        <row r="47087">
          <cell r="A47087" t="str">
            <v>I0000015195</v>
          </cell>
          <cell r="B47087" t="str">
            <v>ZARCAO FUNDO CINZA 3,6L</v>
          </cell>
          <cell r="C47087" t="str">
            <v>HIBE</v>
          </cell>
          <cell r="D47087" t="str">
            <v>UN</v>
          </cell>
        </row>
        <row r="47088">
          <cell r="A47088" t="str">
            <v>I0000015196</v>
          </cell>
          <cell r="B47088" t="str">
            <v>CHAPA METALICA 1/2 X 350MM X 300MM</v>
          </cell>
          <cell r="C47088" t="str">
            <v>HIBE</v>
          </cell>
          <cell r="D47088" t="str">
            <v>UN</v>
          </cell>
        </row>
        <row r="47089">
          <cell r="A47089" t="str">
            <v>I0000015200</v>
          </cell>
          <cell r="B47089" t="str">
            <v>SERVICO DE COLETA DE ENTULHO</v>
          </cell>
          <cell r="C47089" t="str">
            <v>SERV</v>
          </cell>
          <cell r="D47089" t="str">
            <v>UN</v>
          </cell>
        </row>
        <row r="47090">
          <cell r="A47090" t="str">
            <v>I0000015201</v>
          </cell>
          <cell r="B47090" t="str">
            <v>ESMERILHADEIRA Ø 4"</v>
          </cell>
          <cell r="C47090" t="str">
            <v>HIBE</v>
          </cell>
          <cell r="D47090" t="str">
            <v>UN</v>
          </cell>
        </row>
        <row r="47091">
          <cell r="A47091" t="str">
            <v>I0000015207</v>
          </cell>
          <cell r="B47091" t="str">
            <v>TINTA ESMALTE SECA RAPIDO 3 6L</v>
          </cell>
          <cell r="C47091" t="str">
            <v>HIBE</v>
          </cell>
          <cell r="D47091" t="str">
            <v>L</v>
          </cell>
        </row>
        <row r="47092">
          <cell r="A47092" t="str">
            <v>I0000015208</v>
          </cell>
          <cell r="B47092" t="str">
            <v>LONA PASTICA PTA</v>
          </cell>
          <cell r="C47092" t="str">
            <v>HIBE</v>
          </cell>
          <cell r="D47092" t="str">
            <v>M</v>
          </cell>
        </row>
        <row r="47093">
          <cell r="A47093" t="str">
            <v>I0000015209</v>
          </cell>
          <cell r="B47093" t="str">
            <v>AMOSTRA DE FIO DE COBRE</v>
          </cell>
          <cell r="C47093" t="str">
            <v>HIBE</v>
          </cell>
          <cell r="D47093" t="str">
            <v>UN</v>
          </cell>
        </row>
        <row r="47094">
          <cell r="A47094" t="str">
            <v>I0000015210</v>
          </cell>
          <cell r="B47094" t="str">
            <v>MAQUINA DE SOLDA  BOXER  161 110V/220V</v>
          </cell>
          <cell r="C47094" t="str">
            <v>HIBE</v>
          </cell>
          <cell r="D47094" t="str">
            <v>UN</v>
          </cell>
        </row>
        <row r="47095">
          <cell r="A47095" t="str">
            <v>I0000015211</v>
          </cell>
          <cell r="B47095" t="str">
            <v>INTERRUPTOR 160720034e</v>
          </cell>
          <cell r="C47095" t="str">
            <v>HIBE</v>
          </cell>
          <cell r="D47095" t="str">
            <v>UN</v>
          </cell>
        </row>
        <row r="47096">
          <cell r="A47096" t="str">
            <v>I0000015212</v>
          </cell>
          <cell r="B47096" t="str">
            <v>MANDRIL CAIXA DE REDUCAO  PF09M BIV</v>
          </cell>
          <cell r="C47096" t="str">
            <v>HIBE</v>
          </cell>
          <cell r="D47096" t="str">
            <v>UN</v>
          </cell>
        </row>
        <row r="47097">
          <cell r="A47097" t="str">
            <v>I0000015213</v>
          </cell>
          <cell r="B47097" t="str">
            <v>SERVODRIVER 30KW 380V MOD: IS580T050-R1</v>
          </cell>
          <cell r="C47097" t="str">
            <v>HIBE</v>
          </cell>
          <cell r="D47097" t="str">
            <v>UN</v>
          </cell>
        </row>
        <row r="47098">
          <cell r="A47098" t="str">
            <v>I0000015214</v>
          </cell>
          <cell r="B47098" t="str">
            <v>RESISTOR DE FRENAGEM RXLG-2500/24</v>
          </cell>
          <cell r="C47098" t="str">
            <v>HIBE</v>
          </cell>
          <cell r="D47098" t="str">
            <v>UN</v>
          </cell>
        </row>
        <row r="47099">
          <cell r="A47099" t="str">
            <v>I0000015215</v>
          </cell>
          <cell r="B47099" t="str">
            <v>DISCO DIAMANTADO 110X20X1 6X10MM</v>
          </cell>
          <cell r="C47099" t="str">
            <v>HIBE</v>
          </cell>
          <cell r="D47099" t="str">
            <v>UN</v>
          </cell>
        </row>
        <row r="47100">
          <cell r="A47100" t="str">
            <v>I0000015216</v>
          </cell>
          <cell r="B47100" t="str">
            <v>DISCO DIAMANTADO 115X22 23X2 0X7MM</v>
          </cell>
          <cell r="C47100" t="str">
            <v>HIBE</v>
          </cell>
          <cell r="D47100" t="str">
            <v>UN</v>
          </cell>
        </row>
        <row r="47101">
          <cell r="A47101" t="str">
            <v>I0000015217</v>
          </cell>
          <cell r="B47101" t="str">
            <v>DISCO 110MM PORCELANATO UTRA FINO V</v>
          </cell>
          <cell r="C47101" t="str">
            <v>HIBE</v>
          </cell>
          <cell r="D47101" t="str">
            <v>UN</v>
          </cell>
        </row>
        <row r="47102">
          <cell r="A47102" t="str">
            <v>I0000015218</v>
          </cell>
          <cell r="B47102" t="str">
            <v>VEDA ROSCA LIQUIDA 310G</v>
          </cell>
          <cell r="C47102" t="str">
            <v>HIBE</v>
          </cell>
          <cell r="D47102" t="str">
            <v>UN</v>
          </cell>
        </row>
        <row r="47103">
          <cell r="A47103" t="str">
            <v>I0000015219</v>
          </cell>
          <cell r="B47103" t="str">
            <v>FITA ISOLANTE LIQUIDA 50G</v>
          </cell>
          <cell r="C47103" t="str">
            <v>HIBE</v>
          </cell>
          <cell r="D47103" t="str">
            <v>UN</v>
          </cell>
        </row>
        <row r="47104">
          <cell r="A47104" t="str">
            <v>I0000015220</v>
          </cell>
          <cell r="B47104" t="str">
            <v>CAIXA DE BOMBONS</v>
          </cell>
          <cell r="C47104" t="str">
            <v>HIBE</v>
          </cell>
          <cell r="D47104" t="str">
            <v>UN</v>
          </cell>
        </row>
        <row r="47105">
          <cell r="A47105" t="str">
            <v>I0000015226</v>
          </cell>
          <cell r="B47105" t="str">
            <v>RIPA 800X80X10</v>
          </cell>
          <cell r="C47105" t="str">
            <v>HIBE</v>
          </cell>
          <cell r="D47105" t="str">
            <v>UN</v>
          </cell>
        </row>
        <row r="47106">
          <cell r="A47106" t="str">
            <v>I0000015227</v>
          </cell>
          <cell r="B47106" t="str">
            <v>RIPA 980X80X10</v>
          </cell>
          <cell r="C47106" t="str">
            <v>HIBE</v>
          </cell>
          <cell r="D47106" t="str">
            <v>UN</v>
          </cell>
        </row>
        <row r="47107">
          <cell r="A47107" t="str">
            <v>I0000015228</v>
          </cell>
          <cell r="B47107" t="str">
            <v>CAIXAS DE MADEIRA</v>
          </cell>
          <cell r="C47107" t="str">
            <v>HIBE</v>
          </cell>
          <cell r="D47107" t="str">
            <v>UN</v>
          </cell>
        </row>
        <row r="47108">
          <cell r="A47108" t="str">
            <v>I0000015229</v>
          </cell>
          <cell r="B47108" t="str">
            <v>POSICIONADOR MOLA ESFERA Ø 10 X 19 MM</v>
          </cell>
          <cell r="C47108" t="str">
            <v>HIBE</v>
          </cell>
          <cell r="D47108" t="str">
            <v>UN</v>
          </cell>
        </row>
        <row r="47109">
          <cell r="A47109" t="str">
            <v>I0000015230</v>
          </cell>
          <cell r="B47109" t="str">
            <v>KIT DE FERRAMENTAS PARA NOTEBOOK</v>
          </cell>
          <cell r="C47109" t="str">
            <v>HIBE</v>
          </cell>
          <cell r="D47109" t="str">
            <v>UN</v>
          </cell>
        </row>
        <row r="47110">
          <cell r="A47110" t="str">
            <v>I0000015231</v>
          </cell>
          <cell r="B47110" t="str">
            <v>TAMPA PVC TOMADA CONDULETE - 36005351</v>
          </cell>
          <cell r="C47110" t="str">
            <v>HIBE</v>
          </cell>
          <cell r="D47110" t="str">
            <v>UN</v>
          </cell>
        </row>
        <row r="47111">
          <cell r="A47111" t="str">
            <v>I0000015232</v>
          </cell>
          <cell r="B47111" t="str">
            <v>REGUA DIGITAL FRESA KA-300 1020MM</v>
          </cell>
          <cell r="C47111" t="str">
            <v>HIBE</v>
          </cell>
          <cell r="D47111" t="str">
            <v>UN</v>
          </cell>
        </row>
        <row r="47112">
          <cell r="A47112" t="str">
            <v>I0000015233</v>
          </cell>
          <cell r="B47112" t="str">
            <v>BATERIA</v>
          </cell>
          <cell r="C47112" t="str">
            <v>HIBE</v>
          </cell>
          <cell r="D47112" t="str">
            <v>UN</v>
          </cell>
        </row>
        <row r="47113">
          <cell r="A47113" t="str">
            <v>I0000015234</v>
          </cell>
          <cell r="B47113" t="str">
            <v>PLACA MAE DELL 3400/3500 CORE I5-8565U</v>
          </cell>
          <cell r="C47113" t="str">
            <v>HIBE</v>
          </cell>
          <cell r="D47113" t="str">
            <v>UN</v>
          </cell>
        </row>
        <row r="47114">
          <cell r="A47114" t="str">
            <v>I0000015236</v>
          </cell>
          <cell r="B47114" t="str">
            <v>CABO DE COBRE 1KV EPR/XLPE 90° 25MM²</v>
          </cell>
          <cell r="C47114" t="str">
            <v>HIBE</v>
          </cell>
          <cell r="D47114" t="str">
            <v>M</v>
          </cell>
        </row>
        <row r="47115">
          <cell r="A47115" t="str">
            <v>I0000015237</v>
          </cell>
          <cell r="B47115" t="str">
            <v>CABO DE COBRE 1KV EPR/XLPE 90° 25MM²</v>
          </cell>
          <cell r="C47115" t="str">
            <v>HIBE</v>
          </cell>
          <cell r="D47115" t="str">
            <v>M</v>
          </cell>
        </row>
        <row r="47116">
          <cell r="A47116" t="str">
            <v>I0000015239</v>
          </cell>
          <cell r="B47116" t="str">
            <v>SANEFA ALUM-SLIM 6401</v>
          </cell>
          <cell r="C47116" t="str">
            <v>HIBE</v>
          </cell>
          <cell r="D47116" t="str">
            <v>M</v>
          </cell>
        </row>
        <row r="47117">
          <cell r="A47117" t="str">
            <v>I0000015240</v>
          </cell>
          <cell r="B47117" t="str">
            <v>AMOSTRA DE CALCO DE ISOPOR</v>
          </cell>
          <cell r="C47117" t="str">
            <v>HIBE</v>
          </cell>
          <cell r="D47117" t="str">
            <v>UN</v>
          </cell>
        </row>
        <row r="47118">
          <cell r="A47118" t="str">
            <v>I0000015241</v>
          </cell>
          <cell r="B47118" t="str">
            <v>AMOSTRA IGNITOR COOKTOP</v>
          </cell>
          <cell r="C47118" t="str">
            <v>HIBE</v>
          </cell>
          <cell r="D47118" t="str">
            <v>UN</v>
          </cell>
        </row>
        <row r="47119">
          <cell r="A47119" t="str">
            <v>I0000015243</v>
          </cell>
          <cell r="B47119" t="str">
            <v>ORING 135,00 X 7,00MM</v>
          </cell>
          <cell r="C47119" t="str">
            <v>HIBE</v>
          </cell>
          <cell r="D47119" t="str">
            <v>UN</v>
          </cell>
        </row>
        <row r="47120">
          <cell r="A47120" t="str">
            <v>I0000015244</v>
          </cell>
          <cell r="B47120" t="str">
            <v>ORING 135,00 X 6,00MM</v>
          </cell>
          <cell r="C47120" t="str">
            <v>HIBE</v>
          </cell>
          <cell r="D47120" t="str">
            <v>UN</v>
          </cell>
        </row>
        <row r="47121">
          <cell r="A47121" t="str">
            <v>I0000015245</v>
          </cell>
          <cell r="B47121" t="str">
            <v>RESISTENCIA COLEIRA 100X85 - 750W</v>
          </cell>
          <cell r="C47121" t="str">
            <v>HIBE</v>
          </cell>
          <cell r="D47121" t="str">
            <v>UN</v>
          </cell>
        </row>
        <row r="47122">
          <cell r="A47122" t="str">
            <v>I0000015246</v>
          </cell>
          <cell r="B47122" t="str">
            <v>CORTINA DE AR EOS 90 CM CONTROLE REMOTO</v>
          </cell>
          <cell r="C47122" t="str">
            <v>HIBE</v>
          </cell>
          <cell r="D47122" t="str">
            <v>UN</v>
          </cell>
        </row>
        <row r="47123">
          <cell r="A47123" t="str">
            <v>I0000015247</v>
          </cell>
          <cell r="B47123" t="str">
            <v>RESISTENCIA COLEIRA - 100X80 - 600W</v>
          </cell>
          <cell r="C47123" t="str">
            <v>ERSA</v>
          </cell>
          <cell r="D47123" t="str">
            <v>UN</v>
          </cell>
        </row>
        <row r="47124">
          <cell r="A47124" t="str">
            <v>I0000015248</v>
          </cell>
          <cell r="B47124" t="str">
            <v>LUVA GALVANIZADA ROSCAVEL - 4"</v>
          </cell>
          <cell r="C47124" t="str">
            <v>HIBE</v>
          </cell>
          <cell r="D47124" t="str">
            <v>UN</v>
          </cell>
        </row>
        <row r="47125">
          <cell r="A47125" t="str">
            <v>I0000015249</v>
          </cell>
          <cell r="B47125" t="str">
            <v>TABLOIDE MPDV - CLIENTE/ MONDIAL/ AIWA</v>
          </cell>
          <cell r="C47125" t="str">
            <v>HIBE</v>
          </cell>
          <cell r="D47125" t="str">
            <v>UN</v>
          </cell>
        </row>
        <row r="47126">
          <cell r="A47126" t="str">
            <v>I0000015250</v>
          </cell>
          <cell r="B47126" t="str">
            <v>PVC SLIM- 6401</v>
          </cell>
          <cell r="C47126" t="str">
            <v>HIBE</v>
          </cell>
          <cell r="D47126" t="str">
            <v>M2</v>
          </cell>
        </row>
        <row r="47127">
          <cell r="A47127" t="str">
            <v>I0000015251</v>
          </cell>
          <cell r="B47127" t="str">
            <v>ROLAMENTO CONICO DE ROLOS - 32016X</v>
          </cell>
          <cell r="C47127" t="str">
            <v>HIBE</v>
          </cell>
          <cell r="D47127" t="str">
            <v>UN</v>
          </cell>
        </row>
        <row r="47128">
          <cell r="A47128" t="str">
            <v>I0000015252</v>
          </cell>
          <cell r="B47128" t="str">
            <v>ROLAMENTO CONICO DE ROLOS - 32014X</v>
          </cell>
          <cell r="C47128" t="str">
            <v>HIBE</v>
          </cell>
          <cell r="D47128" t="str">
            <v>UN</v>
          </cell>
        </row>
        <row r="47129">
          <cell r="A47129" t="str">
            <v>I0000015253</v>
          </cell>
          <cell r="B47129" t="str">
            <v>TINTA ACRILICA CINZA ALPINO 16L</v>
          </cell>
          <cell r="C47129" t="str">
            <v>HIBE</v>
          </cell>
          <cell r="D47129" t="str">
            <v>UN</v>
          </cell>
        </row>
        <row r="47130">
          <cell r="A47130" t="str">
            <v>I0000015254</v>
          </cell>
          <cell r="B47130" t="str">
            <v>TINTA ACRILICA CINZA ALPINO 18L</v>
          </cell>
          <cell r="C47130" t="str">
            <v>HIBE</v>
          </cell>
          <cell r="D47130" t="str">
            <v>UN</v>
          </cell>
        </row>
        <row r="47131">
          <cell r="A47131" t="str">
            <v>I0000015255</v>
          </cell>
          <cell r="B47131" t="str">
            <v>TINTA ESMALTE SINTETICO VERMELHO 3,6L</v>
          </cell>
          <cell r="C47131" t="str">
            <v>HIBE</v>
          </cell>
          <cell r="D47131" t="str">
            <v>UN</v>
          </cell>
        </row>
        <row r="47132">
          <cell r="A47132" t="str">
            <v>I0000015256</v>
          </cell>
          <cell r="B47132" t="str">
            <v>SUPORTE ALIMENTADOR DE ETIQUETA</v>
          </cell>
          <cell r="C47132" t="str">
            <v>HIBE</v>
          </cell>
          <cell r="D47132" t="str">
            <v>UN</v>
          </cell>
        </row>
        <row r="47133">
          <cell r="A47133" t="str">
            <v>I0000015257</v>
          </cell>
          <cell r="B47133" t="str">
            <v>CARIMBO NYKON 315 7 x 1cm</v>
          </cell>
          <cell r="C47133" t="str">
            <v>HIBE</v>
          </cell>
          <cell r="D47133" t="str">
            <v>UN</v>
          </cell>
        </row>
        <row r="47134">
          <cell r="A47134" t="str">
            <v>I0000015258</v>
          </cell>
          <cell r="B47134" t="str">
            <v>FILAMENTO ABS PREMIUM CINZA GTMAX3D 1KG</v>
          </cell>
          <cell r="C47134" t="str">
            <v>HIBE</v>
          </cell>
          <cell r="D47134" t="str">
            <v>UN</v>
          </cell>
        </row>
        <row r="47135">
          <cell r="A47135" t="str">
            <v>I0000015260</v>
          </cell>
          <cell r="B47135" t="str">
            <v>BIT PHILIPS DUPLO PH2 65MM MAGN.ELITE F0</v>
          </cell>
          <cell r="C47135" t="str">
            <v>HIBE</v>
          </cell>
          <cell r="D47135" t="str">
            <v>UN</v>
          </cell>
        </row>
        <row r="47136">
          <cell r="A47136" t="str">
            <v>I0000015267</v>
          </cell>
          <cell r="B47136" t="str">
            <v>PAR DE TORNEIRA IBBL FR600 - CINZA</v>
          </cell>
          <cell r="C47136" t="str">
            <v>HIBE</v>
          </cell>
          <cell r="D47136" t="str">
            <v>UN</v>
          </cell>
        </row>
        <row r="47137">
          <cell r="A47137" t="str">
            <v>I0000015268</v>
          </cell>
          <cell r="B47137" t="str">
            <v>NYLON RE 200.00 x 120.00</v>
          </cell>
          <cell r="C47137" t="str">
            <v>HIBE</v>
          </cell>
          <cell r="D47137" t="str">
            <v>UN</v>
          </cell>
        </row>
        <row r="47138">
          <cell r="A47138" t="str">
            <v>I0000015269</v>
          </cell>
          <cell r="B47138" t="str">
            <v>10-1.50X0 PORCA SEXT LATAO MA</v>
          </cell>
          <cell r="C47138" t="str">
            <v>ERSA</v>
          </cell>
          <cell r="D47138" t="str">
            <v>UN</v>
          </cell>
        </row>
        <row r="47139">
          <cell r="A47139" t="str">
            <v>I0000015277</v>
          </cell>
          <cell r="B47139" t="str">
            <v>PLATAFORMA NIVELADORA HIV 2,5TON</v>
          </cell>
          <cell r="C47139" t="str">
            <v>DIEN</v>
          </cell>
          <cell r="D47139" t="str">
            <v>UN</v>
          </cell>
        </row>
        <row r="47140">
          <cell r="A47140" t="str">
            <v>I0000015278</v>
          </cell>
          <cell r="B47140" t="str">
            <v>BASE NOTEBOOK</v>
          </cell>
          <cell r="C47140" t="str">
            <v>HIBE</v>
          </cell>
          <cell r="D47140" t="str">
            <v>UN</v>
          </cell>
        </row>
        <row r="47141">
          <cell r="A47141" t="str">
            <v>I0000015279</v>
          </cell>
          <cell r="B47141" t="str">
            <v>ENVELOPE SACO KRAFT</v>
          </cell>
          <cell r="C47141" t="str">
            <v>HIBE</v>
          </cell>
          <cell r="D47141" t="str">
            <v>UN</v>
          </cell>
        </row>
        <row r="47142">
          <cell r="A47142" t="str">
            <v>I0000015280</v>
          </cell>
          <cell r="B47142" t="str">
            <v>RODIZIO GPEX 124 PE</v>
          </cell>
          <cell r="C47142" t="str">
            <v>HIBE</v>
          </cell>
          <cell r="D47142" t="str">
            <v>UN</v>
          </cell>
        </row>
        <row r="47143">
          <cell r="A47143" t="str">
            <v>I0000015281</v>
          </cell>
          <cell r="B47143" t="str">
            <v>DISJUNTOR MOTOR TRIFASICO 6,3-12A</v>
          </cell>
          <cell r="C47143" t="str">
            <v>HIBE</v>
          </cell>
          <cell r="D47143" t="str">
            <v>UN</v>
          </cell>
        </row>
        <row r="47144">
          <cell r="A47144" t="str">
            <v>I0000015282</v>
          </cell>
          <cell r="B47144" t="str">
            <v>CONTATOR TRIFASICO 220V - 20A 1NA+1NF</v>
          </cell>
          <cell r="C47144" t="str">
            <v>HIBE</v>
          </cell>
          <cell r="D47144" t="str">
            <v>UN</v>
          </cell>
        </row>
        <row r="47145">
          <cell r="A47145" t="str">
            <v>I0000015283</v>
          </cell>
          <cell r="B47145" t="str">
            <v>DISJUNTOR CAIXA MOLDADA - 160A</v>
          </cell>
          <cell r="C47145" t="str">
            <v>HIBE</v>
          </cell>
          <cell r="D47145" t="str">
            <v>UN</v>
          </cell>
        </row>
        <row r="47146">
          <cell r="A47146" t="str">
            <v>I0000015284</v>
          </cell>
          <cell r="B47146" t="str">
            <v>EXAUSTOR 220V - 150MM</v>
          </cell>
          <cell r="C47146" t="str">
            <v>HIBE</v>
          </cell>
          <cell r="D47146" t="str">
            <v>UN</v>
          </cell>
        </row>
        <row r="47147">
          <cell r="A47147" t="str">
            <v>I0000015285</v>
          </cell>
          <cell r="B47147" t="str">
            <v>BOTOEIRA DUPLA C/ ILUMINACAO LG/DG 220V</v>
          </cell>
          <cell r="C47147" t="str">
            <v>HIBE</v>
          </cell>
          <cell r="D47147" t="str">
            <v>UN</v>
          </cell>
        </row>
        <row r="47148">
          <cell r="A47148" t="str">
            <v>I0000015286</v>
          </cell>
          <cell r="B47148" t="str">
            <v>QUADRO COMANDO S/ FLANGE - 800X600X200</v>
          </cell>
          <cell r="C47148" t="str">
            <v>HIBE</v>
          </cell>
          <cell r="D47148" t="str">
            <v>UN</v>
          </cell>
        </row>
        <row r="47149">
          <cell r="A47149" t="str">
            <v>I0000015287</v>
          </cell>
          <cell r="B47149" t="str">
            <v>QUADRO COMANDO C/ FLANGE - 800X600X200</v>
          </cell>
          <cell r="C47149" t="str">
            <v>HIBE</v>
          </cell>
          <cell r="D47149" t="str">
            <v>UN</v>
          </cell>
        </row>
        <row r="47150">
          <cell r="A47150" t="str">
            <v>I0000015288</v>
          </cell>
          <cell r="B47150" t="str">
            <v>BARRAMENTO DE COBRE 5/8"X1/4"X200</v>
          </cell>
          <cell r="C47150" t="str">
            <v>HIBE</v>
          </cell>
          <cell r="D47150" t="str">
            <v>UN</v>
          </cell>
        </row>
        <row r="47151">
          <cell r="A47151" t="str">
            <v>I0000015289</v>
          </cell>
          <cell r="B47151" t="str">
            <v>BARRAMENTO DE TERRA AO POTENCIAL</v>
          </cell>
          <cell r="C47151" t="str">
            <v>HIBE</v>
          </cell>
          <cell r="D47151" t="str">
            <v>UN</v>
          </cell>
        </row>
        <row r="47152">
          <cell r="A47152" t="str">
            <v>I0000015290</v>
          </cell>
          <cell r="B47152" t="str">
            <v>CONECTOR BORNER PARA 4MM</v>
          </cell>
          <cell r="C47152" t="str">
            <v>HIBE</v>
          </cell>
          <cell r="D47152" t="str">
            <v>UN</v>
          </cell>
        </row>
        <row r="47153">
          <cell r="A47153" t="str">
            <v>I0000015291</v>
          </cell>
          <cell r="B47153" t="str">
            <v>SINALEIRO LED VERDE FURO 22MM - 220V</v>
          </cell>
          <cell r="C47153" t="str">
            <v>HIBE</v>
          </cell>
          <cell r="D47153" t="str">
            <v>UN</v>
          </cell>
        </row>
        <row r="47154">
          <cell r="A47154" t="str">
            <v>I0000015292</v>
          </cell>
          <cell r="B47154" t="str">
            <v>CABO PP 4 VIAS - 4X4MM</v>
          </cell>
          <cell r="C47154" t="str">
            <v>HIBE</v>
          </cell>
          <cell r="D47154" t="str">
            <v>M</v>
          </cell>
        </row>
        <row r="47155">
          <cell r="A47155" t="str">
            <v>I0000015293</v>
          </cell>
          <cell r="B47155" t="str">
            <v>ELEMENTO CPFX 30.1 - SECADOR</v>
          </cell>
          <cell r="C47155" t="str">
            <v>HIBE</v>
          </cell>
          <cell r="D47155" t="str">
            <v>UN</v>
          </cell>
        </row>
        <row r="47156">
          <cell r="A47156" t="str">
            <v>I0000015294</v>
          </cell>
          <cell r="B47156" t="str">
            <v>ELEMENTO CPFX 30.2 - SECADOR</v>
          </cell>
          <cell r="C47156" t="str">
            <v>HIBE</v>
          </cell>
          <cell r="D47156" t="str">
            <v>UN</v>
          </cell>
        </row>
        <row r="47157">
          <cell r="A47157" t="str">
            <v>I0000015295</v>
          </cell>
          <cell r="B47157" t="str">
            <v>INDICADOR RESTRICAO CPF/CPFX - SECADOR</v>
          </cell>
          <cell r="C47157" t="str">
            <v>HIBE</v>
          </cell>
          <cell r="D47157" t="str">
            <v>UN</v>
          </cell>
        </row>
        <row r="47158">
          <cell r="A47158" t="str">
            <v>I0000015296</v>
          </cell>
          <cell r="B47158" t="str">
            <v>BATERIA RECARREGAVEL DE ION LITIO 42WHR</v>
          </cell>
          <cell r="C47158" t="str">
            <v>HIBE</v>
          </cell>
          <cell r="D47158" t="str">
            <v>UN</v>
          </cell>
        </row>
        <row r="47159">
          <cell r="A47159" t="str">
            <v>I0000015297</v>
          </cell>
          <cell r="B47159" t="str">
            <v>RELE BYPASS-UL-721Q-R1A-B032 12VDC 100A</v>
          </cell>
          <cell r="C47159" t="str">
            <v>HIBE</v>
          </cell>
          <cell r="D47159" t="str">
            <v>UN</v>
          </cell>
        </row>
        <row r="47160">
          <cell r="A47160" t="str">
            <v>I0000015298</v>
          </cell>
          <cell r="B47160" t="str">
            <v>KIT V'RING 63</v>
          </cell>
          <cell r="C47160" t="str">
            <v>HIBE</v>
          </cell>
          <cell r="D47160" t="str">
            <v>UN</v>
          </cell>
        </row>
        <row r="47161">
          <cell r="A47161" t="str">
            <v>I0000015299</v>
          </cell>
          <cell r="B47161" t="str">
            <v>SELO MECANICO - 12MM</v>
          </cell>
          <cell r="C47161" t="str">
            <v>HIBE</v>
          </cell>
          <cell r="D47161" t="str">
            <v>UN</v>
          </cell>
        </row>
        <row r="47162">
          <cell r="A47162" t="str">
            <v>I0000015300</v>
          </cell>
          <cell r="B47162" t="str">
            <v>EMPILHADEIRA SELECIONADORA DE PROD JX1 A</v>
          </cell>
          <cell r="C47162" t="str">
            <v>DIEN</v>
          </cell>
          <cell r="D47162" t="str">
            <v>UN</v>
          </cell>
        </row>
        <row r="47163">
          <cell r="A47163" t="str">
            <v>I0000015302</v>
          </cell>
          <cell r="B47163" t="str">
            <v>DESEMPENADEIRA DE MADEIRA IPE 14X25</v>
          </cell>
          <cell r="C47163" t="str">
            <v>HIBE</v>
          </cell>
          <cell r="D47163" t="str">
            <v>UN</v>
          </cell>
        </row>
        <row r="47164">
          <cell r="A47164" t="str">
            <v>I0000015303</v>
          </cell>
          <cell r="B47164" t="str">
            <v>DESEMPENADEIRA DE MADEIRA IPE 12X20</v>
          </cell>
          <cell r="C47164" t="str">
            <v>HIBE</v>
          </cell>
          <cell r="D47164" t="str">
            <v>UN</v>
          </cell>
        </row>
        <row r="47165">
          <cell r="A47165" t="str">
            <v>I0000015304</v>
          </cell>
          <cell r="B47165" t="str">
            <v>LUVA UNIAO GALVANIZADA ROSCAVEL 1.1/2"</v>
          </cell>
          <cell r="C47165" t="str">
            <v>HIBE</v>
          </cell>
          <cell r="D47165" t="str">
            <v>UN</v>
          </cell>
        </row>
        <row r="47166">
          <cell r="A47166" t="str">
            <v>I0000015305</v>
          </cell>
          <cell r="B47166" t="str">
            <v>LUVA DE REDUCAO GALVANIZADA 4"X2"</v>
          </cell>
          <cell r="C47166" t="str">
            <v>HIBE</v>
          </cell>
          <cell r="D47166" t="str">
            <v>UN</v>
          </cell>
        </row>
        <row r="47167">
          <cell r="A47167" t="str">
            <v>I0000015306</v>
          </cell>
          <cell r="B47167" t="str">
            <v>POTE HERMETICO EM ACRILICO  1L</v>
          </cell>
          <cell r="C47167" t="str">
            <v>HIBE</v>
          </cell>
          <cell r="D47167" t="str">
            <v>UN</v>
          </cell>
        </row>
        <row r="47168">
          <cell r="A47168" t="str">
            <v>I0000015307</v>
          </cell>
          <cell r="B47168" t="str">
            <v>POTE HERMETICO EM ACRILICO 500ML</v>
          </cell>
          <cell r="C47168" t="str">
            <v>HIBE</v>
          </cell>
          <cell r="D47168" t="str">
            <v>UN</v>
          </cell>
        </row>
        <row r="47169">
          <cell r="A47169" t="str">
            <v>I0000015308</v>
          </cell>
          <cell r="B47169" t="str">
            <v>TAMPA  AJUSTAVEL DE SILICONE 20CM</v>
          </cell>
          <cell r="C47169" t="str">
            <v>HIBE</v>
          </cell>
          <cell r="D47169" t="str">
            <v>UN</v>
          </cell>
        </row>
        <row r="47170">
          <cell r="A47170" t="str">
            <v>I0000015309</v>
          </cell>
          <cell r="B47170" t="str">
            <v>CABO DE COBRE 1KV EPR/XLPE 90° 50MM²</v>
          </cell>
          <cell r="C47170" t="str">
            <v>HIBE</v>
          </cell>
          <cell r="D47170" t="str">
            <v>M</v>
          </cell>
        </row>
        <row r="47171">
          <cell r="A47171" t="str">
            <v>I0000015310</v>
          </cell>
          <cell r="B47171" t="str">
            <v>CABO DE COBRE 1KV EPR/XLPE 90° 70MM²</v>
          </cell>
          <cell r="C47171" t="str">
            <v>HIBE</v>
          </cell>
          <cell r="D47171" t="str">
            <v>M</v>
          </cell>
        </row>
        <row r="47172">
          <cell r="A47172" t="str">
            <v>I0000015311</v>
          </cell>
          <cell r="B47172" t="str">
            <v>CARPETE TUFING LUMIERI CINZA GRAFITE</v>
          </cell>
          <cell r="C47172" t="str">
            <v>HIBE</v>
          </cell>
          <cell r="D47172" t="str">
            <v>UN</v>
          </cell>
        </row>
        <row r="47173">
          <cell r="A47173" t="str">
            <v>I0000015312</v>
          </cell>
          <cell r="B47173" t="str">
            <v>PONTA MONTADA ROSA B52 Ø 1/8''</v>
          </cell>
          <cell r="C47173" t="str">
            <v>HIBE</v>
          </cell>
          <cell r="D47173" t="str">
            <v>UN</v>
          </cell>
        </row>
        <row r="47174">
          <cell r="A47174" t="str">
            <v>I0000015313</v>
          </cell>
          <cell r="B47174" t="str">
            <v>PONTA MONTADA ROSA B51 Ø 1/8''</v>
          </cell>
          <cell r="C47174" t="str">
            <v>HIBE</v>
          </cell>
          <cell r="D47174" t="str">
            <v>UN</v>
          </cell>
        </row>
        <row r="47175">
          <cell r="A47175" t="str">
            <v>I0000015314</v>
          </cell>
          <cell r="B47175" t="str">
            <v>PINO EXTRATOR TIPO A Ø 10 X 250MM</v>
          </cell>
          <cell r="C47175" t="str">
            <v>HIBE</v>
          </cell>
          <cell r="D47175" t="str">
            <v>UN</v>
          </cell>
        </row>
        <row r="47176">
          <cell r="A47176" t="str">
            <v>I0000015315</v>
          </cell>
          <cell r="B47176" t="str">
            <v>BUCHA EXTRATORA TIPO S DIAM. 10X14X100MM</v>
          </cell>
          <cell r="C47176" t="str">
            <v>HIBE</v>
          </cell>
          <cell r="D47176" t="str">
            <v>UN</v>
          </cell>
        </row>
        <row r="47177">
          <cell r="A47177" t="str">
            <v>I0000015316</v>
          </cell>
          <cell r="B47177" t="str">
            <v>PASTILHA TNMG 160404 - MT TT8025</v>
          </cell>
          <cell r="C47177" t="str">
            <v>HIBE</v>
          </cell>
          <cell r="D47177" t="str">
            <v>UN</v>
          </cell>
        </row>
        <row r="47178">
          <cell r="A47178" t="str">
            <v>I0000015317</v>
          </cell>
          <cell r="B47178" t="str">
            <v>PASTILHA 16ERM AG60 TT9020</v>
          </cell>
          <cell r="C47178" t="str">
            <v>HIBE</v>
          </cell>
          <cell r="D47178" t="str">
            <v>UN</v>
          </cell>
        </row>
        <row r="47179">
          <cell r="A47179" t="str">
            <v>I0000015318</v>
          </cell>
          <cell r="B47179" t="str">
            <v>CHAPA NITANYL 16 x 500 x 195mm</v>
          </cell>
          <cell r="C47179" t="str">
            <v>HIBE</v>
          </cell>
          <cell r="D47179" t="str">
            <v>KG</v>
          </cell>
        </row>
        <row r="47180">
          <cell r="A47180" t="str">
            <v>I0000015319</v>
          </cell>
          <cell r="B47180" t="str">
            <v>1045 CH 19.05x385.00x505</v>
          </cell>
          <cell r="C47180" t="str">
            <v>HIBE</v>
          </cell>
          <cell r="D47180" t="str">
            <v>UN</v>
          </cell>
        </row>
        <row r="47181">
          <cell r="A47181" t="str">
            <v>I0000015320</v>
          </cell>
          <cell r="B47181" t="str">
            <v>1045 CH 40.00 x 40.00 x 220.00</v>
          </cell>
          <cell r="C47181" t="str">
            <v>HIBE</v>
          </cell>
          <cell r="D47181" t="str">
            <v>UN</v>
          </cell>
        </row>
        <row r="47182">
          <cell r="A47182" t="str">
            <v>I0000015321</v>
          </cell>
          <cell r="B47182" t="str">
            <v>1045 CH 25.40x 40.40x40.0</v>
          </cell>
          <cell r="C47182" t="str">
            <v>HIBE</v>
          </cell>
          <cell r="D47182" t="str">
            <v>UN</v>
          </cell>
        </row>
        <row r="47183">
          <cell r="A47183" t="str">
            <v>I0000015322</v>
          </cell>
          <cell r="B47183" t="str">
            <v>1045CH 30.00x 43.00x150.00</v>
          </cell>
          <cell r="C47183" t="str">
            <v>HIBE</v>
          </cell>
          <cell r="D47183" t="str">
            <v>UN</v>
          </cell>
        </row>
        <row r="47184">
          <cell r="A47184" t="str">
            <v>I0000015323</v>
          </cell>
          <cell r="B47184" t="str">
            <v>1045 CH 30.00 x 53.00 x 135.00</v>
          </cell>
          <cell r="C47184" t="str">
            <v>HIBE</v>
          </cell>
          <cell r="D47184" t="str">
            <v>UN</v>
          </cell>
        </row>
        <row r="47185">
          <cell r="A47185" t="str">
            <v>I0000015324</v>
          </cell>
          <cell r="B47185" t="str">
            <v>1045 CH 35.00 x 65.00 x 200.0</v>
          </cell>
          <cell r="C47185" t="str">
            <v>HIBE</v>
          </cell>
          <cell r="D47185" t="str">
            <v>UN</v>
          </cell>
        </row>
        <row r="47186">
          <cell r="A47186" t="str">
            <v>I0000015325</v>
          </cell>
          <cell r="B47186" t="str">
            <v>APW RE 24.00 x 100.00</v>
          </cell>
          <cell r="C47186" t="str">
            <v>HIBE</v>
          </cell>
          <cell r="D47186" t="str">
            <v>UN</v>
          </cell>
        </row>
        <row r="47187">
          <cell r="A47187" t="str">
            <v>I0000015326</v>
          </cell>
          <cell r="B47187" t="str">
            <v>ACO H13 CH 55.00 x 55.00 x 200.00</v>
          </cell>
          <cell r="C47187" t="str">
            <v>HIBE</v>
          </cell>
          <cell r="D47187" t="str">
            <v>UN</v>
          </cell>
        </row>
        <row r="47188">
          <cell r="A47188" t="str">
            <v>I0000015327</v>
          </cell>
          <cell r="B47188" t="str">
            <v>ACO H13 CH 35.00 x 35.00 x 200.00</v>
          </cell>
          <cell r="C47188" t="str">
            <v>HIBE</v>
          </cell>
          <cell r="D47188" t="str">
            <v>UN</v>
          </cell>
        </row>
        <row r="47189">
          <cell r="A47189" t="str">
            <v>I0000015328</v>
          </cell>
          <cell r="B47189" t="str">
            <v>ACO H13 CH 60.00 x 90.00 x 240.00</v>
          </cell>
          <cell r="C47189" t="str">
            <v>HIBE</v>
          </cell>
          <cell r="D47189" t="str">
            <v>UN</v>
          </cell>
        </row>
        <row r="47190">
          <cell r="A47190" t="str">
            <v>I0000015329</v>
          </cell>
          <cell r="B47190" t="str">
            <v>ACO H13 CH 30.00 x 40.00 x 200.00</v>
          </cell>
          <cell r="C47190" t="str">
            <v>HIBE</v>
          </cell>
          <cell r="D47190" t="str">
            <v>UN</v>
          </cell>
        </row>
        <row r="47191">
          <cell r="A47191" t="str">
            <v>I0000015330</v>
          </cell>
          <cell r="B47191" t="str">
            <v>SERVICO DE MANUTENCAO ACOPLADOR L-1000</v>
          </cell>
          <cell r="C47191" t="str">
            <v>SERV</v>
          </cell>
          <cell r="D47191" t="str">
            <v>UN</v>
          </cell>
        </row>
        <row r="47192">
          <cell r="A47192" t="str">
            <v>I0000015331</v>
          </cell>
          <cell r="B47192" t="str">
            <v>OLEO LUBRIFICANTE MOTOR 5W30</v>
          </cell>
          <cell r="C47192" t="str">
            <v>HIBE</v>
          </cell>
          <cell r="D47192" t="str">
            <v>UN</v>
          </cell>
        </row>
        <row r="47193">
          <cell r="A47193" t="str">
            <v>I0000015332</v>
          </cell>
          <cell r="B47193" t="str">
            <v>GAXETA PU - 18X26X5</v>
          </cell>
          <cell r="C47193" t="str">
            <v>HIBE</v>
          </cell>
          <cell r="D47193" t="str">
            <v>UN</v>
          </cell>
        </row>
        <row r="47194">
          <cell r="A47194" t="str">
            <v>I0000015333</v>
          </cell>
          <cell r="B47194" t="str">
            <v>RASPADOR PU - 18X26X4,5X6</v>
          </cell>
          <cell r="C47194" t="str">
            <v>HIBE</v>
          </cell>
          <cell r="D47194" t="str">
            <v>UN</v>
          </cell>
        </row>
        <row r="47195">
          <cell r="A47195" t="str">
            <v>I0000015334</v>
          </cell>
          <cell r="B47195" t="str">
            <v>ESTOPA BCA P POLIMENTO</v>
          </cell>
          <cell r="C47195" t="str">
            <v>HIBE</v>
          </cell>
          <cell r="D47195" t="str">
            <v>UN</v>
          </cell>
        </row>
        <row r="47196">
          <cell r="A47196" t="str">
            <v>I0000015335</v>
          </cell>
          <cell r="B47196" t="str">
            <v>GESSO 1 KG</v>
          </cell>
          <cell r="C47196" t="str">
            <v>HIBE</v>
          </cell>
          <cell r="D47196" t="str">
            <v>UN</v>
          </cell>
        </row>
        <row r="47197">
          <cell r="A47197" t="str">
            <v>I0000015336</v>
          </cell>
          <cell r="B47197" t="str">
            <v>SACO P ENTULHO</v>
          </cell>
          <cell r="C47197" t="str">
            <v>HIBE</v>
          </cell>
          <cell r="D47197" t="str">
            <v>UN</v>
          </cell>
        </row>
        <row r="47198">
          <cell r="A47198" t="str">
            <v>I0000015337</v>
          </cell>
          <cell r="B47198" t="str">
            <v>COOLER 80X80X15MM - 24V</v>
          </cell>
          <cell r="C47198" t="str">
            <v>HIBE</v>
          </cell>
          <cell r="D47198" t="str">
            <v>UN</v>
          </cell>
        </row>
        <row r="47199">
          <cell r="A47199" t="str">
            <v>I0000015338</v>
          </cell>
          <cell r="B47199" t="str">
            <v>COOLER 40X40X10MM - 24V</v>
          </cell>
          <cell r="C47199" t="str">
            <v>HIBE</v>
          </cell>
          <cell r="D47199" t="str">
            <v>UN</v>
          </cell>
        </row>
        <row r="47200">
          <cell r="A47200" t="str">
            <v>I0000015339</v>
          </cell>
          <cell r="B47200" t="str">
            <v>COTOVELO GALVANIZADO 45° - 2"</v>
          </cell>
          <cell r="C47200" t="str">
            <v>HIBE</v>
          </cell>
          <cell r="D47200" t="str">
            <v>UN</v>
          </cell>
        </row>
        <row r="47201">
          <cell r="A47201" t="str">
            <v>I0000015340</v>
          </cell>
          <cell r="B47201" t="str">
            <v>ROLAMENTO DE ESFERAS 61900-2Z-HLC</v>
          </cell>
          <cell r="C47201" t="str">
            <v>HIBE</v>
          </cell>
          <cell r="D47201" t="str">
            <v>UN</v>
          </cell>
        </row>
        <row r="47202">
          <cell r="A47202" t="str">
            <v>I0000015341</v>
          </cell>
          <cell r="B47202" t="str">
            <v>MAQUINA SOLDA - INVERSORA KAB 180A 220V</v>
          </cell>
          <cell r="C47202" t="str">
            <v>HIBE</v>
          </cell>
          <cell r="D47202" t="str">
            <v>UN</v>
          </cell>
        </row>
        <row r="47203">
          <cell r="A47203" t="str">
            <v>I0000015342</v>
          </cell>
          <cell r="B47203" t="str">
            <v>CLP TWDLCAE40DRF - 24 ENTRADAS 16 SAIDAS</v>
          </cell>
          <cell r="C47203" t="str">
            <v>HIBE</v>
          </cell>
          <cell r="D47203" t="str">
            <v>UN</v>
          </cell>
        </row>
        <row r="47204">
          <cell r="A47204" t="str">
            <v>I0000015344</v>
          </cell>
          <cell r="B47204" t="str">
            <v>TENIS ESP. PROT. PT COD. TEPC-TG/TP Nº44</v>
          </cell>
          <cell r="C47204" t="str">
            <v>HIBE</v>
          </cell>
          <cell r="D47204" t="str">
            <v>UN</v>
          </cell>
        </row>
        <row r="47205">
          <cell r="A47205" t="str">
            <v>I0000015345</v>
          </cell>
          <cell r="B47205" t="str">
            <v>TENIS ESP. PROT. PT COD. TEPC-TG/TP Nº45</v>
          </cell>
          <cell r="C47205" t="str">
            <v>HIBE</v>
          </cell>
          <cell r="D47205" t="str">
            <v>UN</v>
          </cell>
        </row>
        <row r="47206">
          <cell r="A47206" t="str">
            <v>I0000015346</v>
          </cell>
          <cell r="B47206" t="str">
            <v>TENIS ESP. PROT. PT COD. TEPC-TG/TP Nº46</v>
          </cell>
          <cell r="C47206" t="str">
            <v>HIBE</v>
          </cell>
          <cell r="D47206" t="str">
            <v>UN</v>
          </cell>
        </row>
        <row r="47207">
          <cell r="A47207" t="str">
            <v>I0000015347</v>
          </cell>
          <cell r="B47207" t="str">
            <v>TENIS ESP. PROT. PT COD. TEPC-TG/TP Nº47</v>
          </cell>
          <cell r="C47207" t="str">
            <v>HIBE</v>
          </cell>
          <cell r="D47207" t="str">
            <v>UN</v>
          </cell>
        </row>
        <row r="47208">
          <cell r="A47208" t="str">
            <v>I0000015348</v>
          </cell>
          <cell r="B47208" t="str">
            <v>TENIS ESP. PROT. PT COD. TEPC-TG/TP Nº48</v>
          </cell>
          <cell r="C47208" t="str">
            <v>HIBE</v>
          </cell>
          <cell r="D47208" t="str">
            <v>UN</v>
          </cell>
        </row>
        <row r="47209">
          <cell r="A47209" t="str">
            <v>I0000015349</v>
          </cell>
          <cell r="B47209" t="str">
            <v>TENIS ESP. PROT. PT COD. TEPC-TG/TP Nº49</v>
          </cell>
          <cell r="C47209" t="str">
            <v>HIBE</v>
          </cell>
          <cell r="D47209" t="str">
            <v>UN</v>
          </cell>
        </row>
        <row r="47210">
          <cell r="A47210" t="str">
            <v>I0000015350</v>
          </cell>
          <cell r="B47210" t="str">
            <v>TENIS ESP. PROT. PT COD. TEPC-TG/TP Nº50</v>
          </cell>
          <cell r="C47210" t="str">
            <v>HIBE</v>
          </cell>
          <cell r="D47210" t="str">
            <v>UN</v>
          </cell>
        </row>
        <row r="47211">
          <cell r="A47211" t="str">
            <v>I0000015351</v>
          </cell>
          <cell r="B47211" t="str">
            <v>VALVULA ESFERA 1/4 MICRO MXF PN 16</v>
          </cell>
          <cell r="C47211" t="str">
            <v>HIBE</v>
          </cell>
          <cell r="D47211" t="str">
            <v>UN</v>
          </cell>
        </row>
        <row r="47212">
          <cell r="A47212" t="str">
            <v>I0000015352</v>
          </cell>
          <cell r="B47212" t="str">
            <v>ENG RAP FAC PLAN F 1/4 BSP REF.6900-4-4S</v>
          </cell>
          <cell r="C47212" t="str">
            <v>HIBE</v>
          </cell>
          <cell r="D47212" t="str">
            <v>UN</v>
          </cell>
        </row>
        <row r="47213">
          <cell r="A47213" t="str">
            <v>I0000015353</v>
          </cell>
          <cell r="B47213" t="str">
            <v>ENGATE PINO F 1/4 BSP REF.ISO16028</v>
          </cell>
          <cell r="C47213" t="str">
            <v>HIBE</v>
          </cell>
          <cell r="D47213" t="str">
            <v>UN</v>
          </cell>
        </row>
        <row r="47214">
          <cell r="A47214" t="str">
            <v>I0000015354</v>
          </cell>
          <cell r="B47214" t="str">
            <v>ENGAT RAPIDO 1/4 BSP REF. 6590-4-4S</v>
          </cell>
          <cell r="C47214" t="str">
            <v>HIBE</v>
          </cell>
          <cell r="D47214" t="str">
            <v>UN</v>
          </cell>
        </row>
        <row r="47215">
          <cell r="A47215" t="str">
            <v>I0000015355</v>
          </cell>
          <cell r="B47215" t="str">
            <v>ENGAT PINO ROSCA F 1/4 BSP REF. 6591-4S</v>
          </cell>
          <cell r="C47215" t="str">
            <v>HIBE</v>
          </cell>
          <cell r="D47215" t="str">
            <v>UN</v>
          </cell>
        </row>
        <row r="47216">
          <cell r="A47216" t="str">
            <v>I0000015356</v>
          </cell>
          <cell r="B47216" t="str">
            <v>PISO MOEDA EMBORRACHADO - 50 X 50 CM</v>
          </cell>
          <cell r="C47216" t="str">
            <v>HIBE</v>
          </cell>
          <cell r="D47216" t="str">
            <v>UN</v>
          </cell>
        </row>
        <row r="47217">
          <cell r="A47217" t="str">
            <v>I0000015357</v>
          </cell>
          <cell r="B47217" t="str">
            <v>BATERIA DELL VOSTRO 5481P92G00142WH11.4V</v>
          </cell>
          <cell r="C47217" t="str">
            <v>HIBE</v>
          </cell>
          <cell r="D47217" t="str">
            <v>UN</v>
          </cell>
        </row>
        <row r="47218">
          <cell r="A47218" t="str">
            <v>I0000015358</v>
          </cell>
          <cell r="B47218" t="str">
            <v>MANGOTE RETO TRP-76 - DIAMETRO INT 2"</v>
          </cell>
          <cell r="C47218" t="str">
            <v>HIBE</v>
          </cell>
          <cell r="D47218" t="str">
            <v>M</v>
          </cell>
        </row>
        <row r="47219">
          <cell r="A47219" t="str">
            <v>I0000015360</v>
          </cell>
          <cell r="B47219" t="str">
            <v>TAXA DE SERVICO</v>
          </cell>
          <cell r="C47219" t="str">
            <v>SERV</v>
          </cell>
          <cell r="D47219" t="str">
            <v>UN</v>
          </cell>
        </row>
        <row r="47220">
          <cell r="A47220" t="str">
            <v>I0000015361</v>
          </cell>
          <cell r="B47220" t="str">
            <v>AMOSTRA FREEZER 300L 127V</v>
          </cell>
          <cell r="C47220" t="str">
            <v>HIBE</v>
          </cell>
          <cell r="D47220" t="str">
            <v>UN</v>
          </cell>
        </row>
        <row r="47221">
          <cell r="A47221" t="str">
            <v>I0000015362</v>
          </cell>
          <cell r="B47221" t="str">
            <v>AMOSTRA FREEZER 300L 220V</v>
          </cell>
          <cell r="C47221" t="str">
            <v>HIBE</v>
          </cell>
          <cell r="D47221" t="str">
            <v>UN</v>
          </cell>
        </row>
        <row r="47222">
          <cell r="A47222" t="str">
            <v>I0000015363</v>
          </cell>
          <cell r="B47222" t="str">
            <v>AMOSTRA FRIGOBAR 120L 127V</v>
          </cell>
          <cell r="C47222" t="str">
            <v>HIBE</v>
          </cell>
          <cell r="D47222" t="str">
            <v>UN</v>
          </cell>
        </row>
        <row r="47223">
          <cell r="A47223" t="str">
            <v>I0000015364</v>
          </cell>
          <cell r="B47223" t="str">
            <v>AMOSTRA FRIGOBAR 120L 220V</v>
          </cell>
          <cell r="C47223" t="str">
            <v>HIBE</v>
          </cell>
          <cell r="D47223" t="str">
            <v>UN</v>
          </cell>
        </row>
        <row r="47224">
          <cell r="A47224" t="str">
            <v>I0000015365</v>
          </cell>
          <cell r="B47224" t="str">
            <v>TARUGO DE ACO 4340 RE 50.80X1000</v>
          </cell>
          <cell r="C47224" t="str">
            <v>HIBE</v>
          </cell>
          <cell r="D47224" t="str">
            <v>KG</v>
          </cell>
        </row>
        <row r="47225">
          <cell r="A47225" t="str">
            <v>I0000015366</v>
          </cell>
          <cell r="B47225" t="str">
            <v>ARGONIO GAS ACONDICIONADO CILINDRO 10M³</v>
          </cell>
          <cell r="C47225" t="str">
            <v>HIBE</v>
          </cell>
          <cell r="D47225" t="str">
            <v>M3</v>
          </cell>
        </row>
        <row r="47226">
          <cell r="A47226" t="str">
            <v>I0000015367</v>
          </cell>
          <cell r="B47226" t="str">
            <v>BARRA CHATA 3/8 X 1''</v>
          </cell>
          <cell r="C47226" t="str">
            <v>HIBE</v>
          </cell>
          <cell r="D47226" t="str">
            <v>KG</v>
          </cell>
        </row>
        <row r="47227">
          <cell r="A47227" t="str">
            <v>I0000015368</v>
          </cell>
          <cell r="B47227" t="str">
            <v>CHOCOLATE</v>
          </cell>
          <cell r="C47227" t="str">
            <v>HIBE</v>
          </cell>
          <cell r="D47227" t="str">
            <v>UN</v>
          </cell>
        </row>
        <row r="47228">
          <cell r="A47228" t="str">
            <v>I0000015373</v>
          </cell>
          <cell r="B47228" t="str">
            <v>TUBO METALICO 3/4</v>
          </cell>
          <cell r="C47228" t="str">
            <v>HIBE</v>
          </cell>
          <cell r="D47228" t="str">
            <v>UN</v>
          </cell>
        </row>
        <row r="47229">
          <cell r="A47229" t="str">
            <v>I0000015374</v>
          </cell>
          <cell r="B47229" t="str">
            <v>ADAPTADOR METALICO DE 3/4</v>
          </cell>
          <cell r="C47229" t="str">
            <v>HIBE</v>
          </cell>
          <cell r="D47229" t="str">
            <v>UN</v>
          </cell>
        </row>
        <row r="47230">
          <cell r="A47230" t="str">
            <v>I0000015375</v>
          </cell>
          <cell r="B47230" t="str">
            <v>LUVA METALICA 3/4</v>
          </cell>
          <cell r="C47230" t="str">
            <v>HIBE</v>
          </cell>
          <cell r="D47230" t="str">
            <v>UN</v>
          </cell>
        </row>
        <row r="47231">
          <cell r="A47231" t="str">
            <v>I0000015376</v>
          </cell>
          <cell r="B47231" t="str">
            <v>CURVA METALICA 1/2</v>
          </cell>
          <cell r="C47231" t="str">
            <v>HIBE</v>
          </cell>
          <cell r="D47231" t="str">
            <v>UN</v>
          </cell>
        </row>
        <row r="47232">
          <cell r="A47232" t="str">
            <v>I0000015377</v>
          </cell>
          <cell r="B47232" t="str">
            <v>PORCA SEXTAVADA M6</v>
          </cell>
          <cell r="C47232" t="str">
            <v>HIBE</v>
          </cell>
          <cell r="D47232" t="str">
            <v>UN</v>
          </cell>
        </row>
        <row r="47233">
          <cell r="A47233" t="str">
            <v>I0000015378</v>
          </cell>
          <cell r="B47233" t="str">
            <v>PARAFUSO ALLEN CABECA CILINDRICA M6X55</v>
          </cell>
          <cell r="C47233" t="str">
            <v>HIBE</v>
          </cell>
          <cell r="D47233" t="str">
            <v>UN</v>
          </cell>
        </row>
        <row r="47234">
          <cell r="A47234" t="str">
            <v>I0000015379</v>
          </cell>
          <cell r="B47234" t="str">
            <v>PARAFUSO ALLEN CABECA CILINDRICA M5X16</v>
          </cell>
          <cell r="C47234" t="str">
            <v>HIBE</v>
          </cell>
          <cell r="D47234" t="str">
            <v>UN</v>
          </cell>
        </row>
        <row r="47235">
          <cell r="A47235" t="str">
            <v>I0000015380</v>
          </cell>
          <cell r="B47235" t="str">
            <v>PARAFUSO ALLEN CABECA CILINDRICA M4X16</v>
          </cell>
          <cell r="C47235" t="str">
            <v>HIBE</v>
          </cell>
          <cell r="D47235" t="str">
            <v>UN</v>
          </cell>
        </row>
        <row r="47236">
          <cell r="A47236" t="str">
            <v>I0000015381</v>
          </cell>
          <cell r="B47236" t="str">
            <v>IMPLANTACAO DO INJET</v>
          </cell>
          <cell r="C47236" t="str">
            <v>SERV</v>
          </cell>
          <cell r="D47236" t="str">
            <v>UN</v>
          </cell>
        </row>
        <row r="47237">
          <cell r="A47237" t="str">
            <v>I0000015382</v>
          </cell>
          <cell r="B47237" t="str">
            <v>SUPORTE PARA FIXACAO DO COLETOR</v>
          </cell>
          <cell r="C47237" t="str">
            <v>HIBE</v>
          </cell>
          <cell r="D47237" t="str">
            <v>UN</v>
          </cell>
        </row>
        <row r="47238">
          <cell r="A47238" t="str">
            <v>I0000015383</v>
          </cell>
          <cell r="B47238" t="str">
            <v>SERVICO DE LICENCA  DO INJET</v>
          </cell>
          <cell r="C47238" t="str">
            <v>SERV</v>
          </cell>
          <cell r="D47238" t="str">
            <v>UN</v>
          </cell>
        </row>
        <row r="47239">
          <cell r="A47239" t="str">
            <v>I0000015384</v>
          </cell>
          <cell r="B47239" t="str">
            <v>CUSTO MENSAL DE SUPORTE</v>
          </cell>
          <cell r="C47239" t="str">
            <v>SERV</v>
          </cell>
          <cell r="D47239" t="str">
            <v>UN</v>
          </cell>
        </row>
        <row r="47240">
          <cell r="A47240" t="str">
            <v>I0000015385</v>
          </cell>
          <cell r="B47240" t="str">
            <v>COLETOR INOVA ROCK PI</v>
          </cell>
          <cell r="C47240" t="str">
            <v>HIBE</v>
          </cell>
          <cell r="D47240" t="str">
            <v>UN</v>
          </cell>
        </row>
        <row r="47241">
          <cell r="A47241" t="str">
            <v>I0000015386</v>
          </cell>
          <cell r="B47241" t="str">
            <v>PARAFUSO ALLEN CABECA CILINDRICA M6X12</v>
          </cell>
          <cell r="C47241" t="str">
            <v>HIBE</v>
          </cell>
          <cell r="D47241" t="str">
            <v>UN</v>
          </cell>
        </row>
        <row r="47242">
          <cell r="A47242" t="str">
            <v>I0000015387</v>
          </cell>
          <cell r="B47242" t="str">
            <v>PORCA SEXTAVADA CL8 MA 05</v>
          </cell>
          <cell r="C47242" t="str">
            <v>HIBE</v>
          </cell>
          <cell r="D47242" t="str">
            <v>UN</v>
          </cell>
        </row>
        <row r="47243">
          <cell r="A47243" t="str">
            <v>I0000015388</v>
          </cell>
          <cell r="B47243" t="str">
            <v>PORCA SEXTAVADA CL8 MA 06</v>
          </cell>
          <cell r="C47243" t="str">
            <v>HIBE</v>
          </cell>
          <cell r="D47243" t="str">
            <v>UN</v>
          </cell>
        </row>
        <row r="47244">
          <cell r="A47244" t="str">
            <v>I0000015389</v>
          </cell>
          <cell r="B47244" t="str">
            <v>SUPORTE PARA COLUNA INSTRUMENTACAO</v>
          </cell>
          <cell r="C47244" t="str">
            <v>HIBE</v>
          </cell>
          <cell r="D47244" t="str">
            <v>UN</v>
          </cell>
        </row>
        <row r="47245">
          <cell r="A47245" t="str">
            <v>I0000015390</v>
          </cell>
          <cell r="B47245" t="str">
            <v>AMOSTRA DE BORRACHA</v>
          </cell>
          <cell r="C47245" t="str">
            <v>HIBE</v>
          </cell>
          <cell r="D47245" t="str">
            <v>UN</v>
          </cell>
        </row>
        <row r="47246">
          <cell r="A47246" t="str">
            <v>I0000015391</v>
          </cell>
          <cell r="B47246" t="str">
            <v>PISO TIPO A</v>
          </cell>
          <cell r="C47246" t="str">
            <v>HIBE</v>
          </cell>
          <cell r="D47246" t="str">
            <v>UN</v>
          </cell>
        </row>
        <row r="47247">
          <cell r="A47247" t="str">
            <v>I0000015392</v>
          </cell>
          <cell r="B47247" t="str">
            <v>GELADEIRA 3 PORTAS 220V</v>
          </cell>
          <cell r="C47247" t="str">
            <v>DIEN</v>
          </cell>
          <cell r="D47247" t="str">
            <v>UN</v>
          </cell>
        </row>
        <row r="47248">
          <cell r="A47248" t="str">
            <v>I0000015393</v>
          </cell>
          <cell r="B47248" t="str">
            <v>MESA PARA REFEITORIO</v>
          </cell>
          <cell r="C47248" t="str">
            <v>DIEN</v>
          </cell>
          <cell r="D47248" t="str">
            <v>UN</v>
          </cell>
        </row>
        <row r="47249">
          <cell r="A47249" t="str">
            <v>I0000015396</v>
          </cell>
          <cell r="B47249" t="str">
            <v>APONTADOR C DEPOSITO</v>
          </cell>
          <cell r="C47249" t="str">
            <v>HIBE</v>
          </cell>
          <cell r="D47249" t="str">
            <v>UN</v>
          </cell>
        </row>
        <row r="47250">
          <cell r="A47250" t="str">
            <v>I0000015400</v>
          </cell>
          <cell r="B47250" t="str">
            <v>BLOCO ADESIVO 76X102 100FL MAXPRINT AMAR</v>
          </cell>
          <cell r="C47250" t="str">
            <v>HIBE</v>
          </cell>
          <cell r="D47250" t="str">
            <v>UN</v>
          </cell>
        </row>
        <row r="47251">
          <cell r="A47251" t="str">
            <v>I0000015403</v>
          </cell>
          <cell r="B47251" t="str">
            <v>VASSOURA METALICA 30 DENTES</v>
          </cell>
          <cell r="C47251" t="str">
            <v>HIBE</v>
          </cell>
          <cell r="D47251" t="str">
            <v>UN</v>
          </cell>
        </row>
        <row r="47252">
          <cell r="A47252" t="str">
            <v>I0000015404</v>
          </cell>
          <cell r="B47252" t="str">
            <v>ANCINHO METALICO COM CABO</v>
          </cell>
          <cell r="C47252" t="str">
            <v>HIBE</v>
          </cell>
          <cell r="D47252" t="str">
            <v>UN</v>
          </cell>
        </row>
        <row r="47253">
          <cell r="A47253" t="str">
            <v>I0000015405</v>
          </cell>
          <cell r="B47253" t="str">
            <v>MANGUEIRA TRANC JARDIM 20 MM X 2MM</v>
          </cell>
          <cell r="C47253" t="str">
            <v>HIBE</v>
          </cell>
          <cell r="D47253" t="str">
            <v>UN</v>
          </cell>
        </row>
        <row r="47254">
          <cell r="A47254" t="str">
            <v>I0000015406</v>
          </cell>
          <cell r="B47254" t="str">
            <v>DETECTOR DE METAIS MANUAL</v>
          </cell>
          <cell r="C47254" t="str">
            <v>HIBE</v>
          </cell>
          <cell r="D47254" t="str">
            <v>UN</v>
          </cell>
        </row>
        <row r="47255">
          <cell r="A47255" t="str">
            <v>I0000015408</v>
          </cell>
          <cell r="B47255" t="str">
            <v>SECADOR DE MAOS</v>
          </cell>
          <cell r="C47255" t="str">
            <v>HIBE</v>
          </cell>
          <cell r="D47255" t="str">
            <v>UN</v>
          </cell>
        </row>
        <row r="47256">
          <cell r="A47256" t="str">
            <v>I0000015409</v>
          </cell>
          <cell r="B47256" t="str">
            <v>AREIA BRANCA</v>
          </cell>
          <cell r="C47256" t="str">
            <v>HIBE</v>
          </cell>
          <cell r="D47256" t="str">
            <v>M3</v>
          </cell>
        </row>
        <row r="47257">
          <cell r="A47257" t="str">
            <v>I0000015410</v>
          </cell>
          <cell r="B47257" t="str">
            <v>FECHADURA PORTA INTERNA MEC MB 709/1418</v>
          </cell>
          <cell r="C47257" t="str">
            <v>HIBE</v>
          </cell>
          <cell r="D47257" t="str">
            <v>UN</v>
          </cell>
        </row>
        <row r="47258">
          <cell r="A47258" t="str">
            <v>I0000015411</v>
          </cell>
          <cell r="B47258" t="str">
            <v>TUBOS DE (6M) DE 2" CHAPA Nº 14</v>
          </cell>
          <cell r="C47258" t="str">
            <v>HIBE</v>
          </cell>
          <cell r="D47258" t="str">
            <v>UN</v>
          </cell>
        </row>
        <row r="47259">
          <cell r="A47259" t="str">
            <v>I0000015412</v>
          </cell>
          <cell r="B47259" t="str">
            <v>TELA ALAMBRADO</v>
          </cell>
          <cell r="C47259" t="str">
            <v>HIBE</v>
          </cell>
          <cell r="D47259" t="str">
            <v>M</v>
          </cell>
        </row>
        <row r="47260">
          <cell r="A47260" t="str">
            <v>I0000015413</v>
          </cell>
          <cell r="B47260" t="str">
            <v>BARRA CHATA (6MT) DE 3" X 1/4"</v>
          </cell>
          <cell r="C47260" t="str">
            <v>HIBE</v>
          </cell>
          <cell r="D47260" t="str">
            <v>UN</v>
          </cell>
        </row>
        <row r="47261">
          <cell r="A47261" t="str">
            <v>I0000015414</v>
          </cell>
          <cell r="B47261" t="str">
            <v>BARRAS REDONDAS DE (6M) DE 1/4"</v>
          </cell>
          <cell r="C47261" t="str">
            <v>HIBE</v>
          </cell>
          <cell r="D47261" t="str">
            <v>UN</v>
          </cell>
        </row>
        <row r="47262">
          <cell r="A47262" t="str">
            <v>I0000015415</v>
          </cell>
          <cell r="B47262" t="str">
            <v>BARRAS CHATAS (DE 6M) 1 1/4" X 1/8"</v>
          </cell>
          <cell r="C47262" t="str">
            <v>HIBE</v>
          </cell>
          <cell r="D47262" t="str">
            <v>UN</v>
          </cell>
        </row>
        <row r="47263">
          <cell r="A47263" t="str">
            <v>I0000015416</v>
          </cell>
          <cell r="B47263" t="str">
            <v>CHUMBADOR 3/8</v>
          </cell>
          <cell r="C47263" t="str">
            <v>HIBE</v>
          </cell>
          <cell r="D47263" t="str">
            <v>UN</v>
          </cell>
        </row>
        <row r="47264">
          <cell r="A47264" t="str">
            <v>I0000015417</v>
          </cell>
          <cell r="B47264" t="str">
            <v>DISCO DE CORTE FINO 7"</v>
          </cell>
          <cell r="C47264" t="str">
            <v>HIBE</v>
          </cell>
          <cell r="D47264" t="str">
            <v>UN</v>
          </cell>
        </row>
        <row r="47265">
          <cell r="A47265" t="str">
            <v>I0000015418</v>
          </cell>
          <cell r="B47265" t="str">
            <v>KG ELETRODO REVESTIDO 6013 2.5 MM</v>
          </cell>
          <cell r="C47265" t="str">
            <v>HIBE</v>
          </cell>
          <cell r="D47265" t="str">
            <v>UN</v>
          </cell>
        </row>
        <row r="47266">
          <cell r="A47266" t="str">
            <v>I0000015419</v>
          </cell>
          <cell r="B47266" t="str">
            <v>TINTA PLATINA ESMALTE SINTETICA 3,6 L</v>
          </cell>
          <cell r="C47266" t="str">
            <v>HIBE</v>
          </cell>
          <cell r="D47266" t="str">
            <v>UN</v>
          </cell>
        </row>
        <row r="47267">
          <cell r="A47267" t="str">
            <v>I0000015420</v>
          </cell>
          <cell r="B47267" t="str">
            <v>ROLDAN GUIA SUPERIOR 44 MM P PERFIL U 2"</v>
          </cell>
          <cell r="C47267" t="str">
            <v>HIBE</v>
          </cell>
          <cell r="D47267" t="str">
            <v>UN</v>
          </cell>
        </row>
        <row r="47268">
          <cell r="A47268" t="str">
            <v>I0000015421</v>
          </cell>
          <cell r="B47268" t="str">
            <v>RODIZIO DE BORRACHA 3"</v>
          </cell>
          <cell r="C47268" t="str">
            <v>HIBE</v>
          </cell>
          <cell r="D47268" t="str">
            <v>UN</v>
          </cell>
        </row>
        <row r="47269">
          <cell r="A47269" t="str">
            <v>I0000015422</v>
          </cell>
          <cell r="B47269" t="str">
            <v>QUADRO DE PRODUCAO</v>
          </cell>
          <cell r="C47269" t="str">
            <v>HIBE</v>
          </cell>
          <cell r="D47269" t="str">
            <v>UN</v>
          </cell>
        </row>
        <row r="47270">
          <cell r="A47270" t="str">
            <v>I0000015423</v>
          </cell>
          <cell r="B47270" t="str">
            <v>CAIXA PLASTICA PARA BASE AIR FRYER</v>
          </cell>
          <cell r="C47270" t="str">
            <v>HIBE</v>
          </cell>
          <cell r="D47270" t="str">
            <v>UN</v>
          </cell>
        </row>
        <row r="47271">
          <cell r="A47271" t="str">
            <v>I0000015424</v>
          </cell>
          <cell r="B47271" t="str">
            <v>BATENTE PORTA MB LD/LDE</v>
          </cell>
          <cell r="C47271" t="str">
            <v>HIBE</v>
          </cell>
          <cell r="D47271" t="str">
            <v>UN</v>
          </cell>
        </row>
        <row r="47272">
          <cell r="A47272" t="str">
            <v>I0000015425</v>
          </cell>
          <cell r="B47272" t="str">
            <v>FECHADURA PORTA EXTERNA MEC MB LE</v>
          </cell>
          <cell r="C47272" t="str">
            <v>HIBE</v>
          </cell>
          <cell r="D47272" t="str">
            <v>UN</v>
          </cell>
        </row>
        <row r="47273">
          <cell r="A47273" t="str">
            <v>I0000015426</v>
          </cell>
          <cell r="B47273" t="str">
            <v>SOLVENTE 20LT</v>
          </cell>
          <cell r="C47273" t="str">
            <v>HIBE</v>
          </cell>
          <cell r="D47273" t="str">
            <v>L</v>
          </cell>
        </row>
        <row r="47274">
          <cell r="A47274" t="str">
            <v>I0000015427</v>
          </cell>
          <cell r="B47274" t="str">
            <v>SERVICO DE CHAVEIRO</v>
          </cell>
          <cell r="C47274" t="str">
            <v>SERV</v>
          </cell>
          <cell r="D47274" t="str">
            <v>UN</v>
          </cell>
        </row>
        <row r="47275">
          <cell r="A47275" t="str">
            <v>I0000015428</v>
          </cell>
          <cell r="B47275" t="str">
            <v>PATCH CORD CAT5E 0,5M</v>
          </cell>
          <cell r="C47275" t="str">
            <v>HIBE</v>
          </cell>
          <cell r="D47275" t="str">
            <v>UN</v>
          </cell>
        </row>
        <row r="47276">
          <cell r="A47276" t="str">
            <v>I0000015430</v>
          </cell>
          <cell r="B47276" t="str">
            <v>PLACAS DE DRYWALL 1,20 X 1,80</v>
          </cell>
          <cell r="C47276" t="str">
            <v>HIBE</v>
          </cell>
          <cell r="D47276" t="str">
            <v>UN</v>
          </cell>
        </row>
        <row r="47277">
          <cell r="A47277" t="str">
            <v>I0000015431</v>
          </cell>
          <cell r="B47277" t="str">
            <v>MASSA PARA DRYWALL</v>
          </cell>
          <cell r="C47277" t="str">
            <v>HIBE</v>
          </cell>
          <cell r="D47277" t="str">
            <v>KG</v>
          </cell>
        </row>
        <row r="47278">
          <cell r="A47278" t="str">
            <v>I0000015432</v>
          </cell>
          <cell r="B47278" t="str">
            <v>IMPRESSORA TERMICA MQ2010</v>
          </cell>
          <cell r="C47278" t="str">
            <v>HIBE</v>
          </cell>
          <cell r="D47278" t="str">
            <v>UN</v>
          </cell>
        </row>
        <row r="47279">
          <cell r="A47279" t="str">
            <v>I0000015433</v>
          </cell>
          <cell r="B47279" t="str">
            <v>FITA M19003</v>
          </cell>
          <cell r="C47279" t="str">
            <v>HIBE</v>
          </cell>
          <cell r="D47279" t="str">
            <v>UN</v>
          </cell>
        </row>
        <row r="47280">
          <cell r="A47280" t="str">
            <v>I0000015434</v>
          </cell>
          <cell r="B47280" t="str">
            <v>FITA M19004</v>
          </cell>
          <cell r="C47280" t="str">
            <v>HIBE</v>
          </cell>
          <cell r="D47280" t="str">
            <v>UN</v>
          </cell>
        </row>
        <row r="47281">
          <cell r="A47281" t="str">
            <v>I0000015435</v>
          </cell>
          <cell r="B47281" t="str">
            <v>REFRIGERADOR 261L 220V</v>
          </cell>
          <cell r="C47281" t="str">
            <v>DIEN</v>
          </cell>
          <cell r="D47281" t="str">
            <v>UN</v>
          </cell>
        </row>
        <row r="47282">
          <cell r="A47282" t="str">
            <v>I0000015436</v>
          </cell>
          <cell r="B47282" t="str">
            <v>FILTRO RT 200 SANFONADO - COD: 4430</v>
          </cell>
          <cell r="C47282" t="str">
            <v>HIBE</v>
          </cell>
          <cell r="D47282" t="str">
            <v>UN</v>
          </cell>
        </row>
        <row r="47283">
          <cell r="A47283" t="str">
            <v>I0000015437</v>
          </cell>
          <cell r="B47283" t="str">
            <v>MANTA PRE-FILTRANTE DE POLIESTER MPR03</v>
          </cell>
          <cell r="C47283" t="str">
            <v>HIBE</v>
          </cell>
          <cell r="D47283" t="str">
            <v>M</v>
          </cell>
        </row>
        <row r="47284">
          <cell r="A47284" t="str">
            <v>I0000015438</v>
          </cell>
          <cell r="B47284" t="str">
            <v>WIFIMAN WIZARD SKU:  WM-W</v>
          </cell>
          <cell r="C47284" t="str">
            <v>HIBE</v>
          </cell>
          <cell r="D47284" t="str">
            <v>UN</v>
          </cell>
        </row>
        <row r="47285">
          <cell r="A47285" t="str">
            <v>I0000015441</v>
          </cell>
          <cell r="B47285" t="str">
            <v>CIL ARGONIO IND 10M3</v>
          </cell>
          <cell r="C47285" t="str">
            <v>HIBE</v>
          </cell>
          <cell r="D47285" t="str">
            <v>UN</v>
          </cell>
        </row>
        <row r="47286">
          <cell r="A47286" t="str">
            <v>I0000015442</v>
          </cell>
          <cell r="B47286" t="str">
            <v>PORTA DE MADEIRA IMBUIA LISA 94X2,15</v>
          </cell>
          <cell r="C47286" t="str">
            <v>HIBE</v>
          </cell>
          <cell r="D47286" t="str">
            <v>UN</v>
          </cell>
        </row>
        <row r="47287">
          <cell r="A47287" t="str">
            <v>I0000015443</v>
          </cell>
          <cell r="B47287" t="str">
            <v>ENGATE RAPIDO 1/4"</v>
          </cell>
          <cell r="C47287" t="str">
            <v>HIBE</v>
          </cell>
          <cell r="D47287" t="str">
            <v>UN</v>
          </cell>
        </row>
        <row r="47288">
          <cell r="A47288" t="str">
            <v>I0000015444</v>
          </cell>
          <cell r="B47288" t="str">
            <v>MANGUEIRA R1-04 X 2200MM X MN10B-04-04</v>
          </cell>
          <cell r="C47288" t="str">
            <v>HIBE</v>
          </cell>
          <cell r="D47288" t="str">
            <v>UN</v>
          </cell>
        </row>
        <row r="47289">
          <cell r="A47289" t="str">
            <v>I0000015445</v>
          </cell>
          <cell r="B47289" t="str">
            <v>TRENA FIBRA LONGA 50M - COD 3869503050</v>
          </cell>
          <cell r="C47289" t="str">
            <v>HIBE</v>
          </cell>
          <cell r="D47289" t="str">
            <v>UN</v>
          </cell>
        </row>
        <row r="47290">
          <cell r="A47290" t="str">
            <v>I0000015446</v>
          </cell>
          <cell r="B47290" t="str">
            <v>BUCHA FIXACAO COM ANEL S6</v>
          </cell>
          <cell r="C47290" t="str">
            <v>HIBE</v>
          </cell>
          <cell r="D47290" t="str">
            <v>UN</v>
          </cell>
        </row>
        <row r="47291">
          <cell r="A47291" t="str">
            <v>I0000015447</v>
          </cell>
          <cell r="B47291" t="str">
            <v>BUCHA FIXACAO COM ANEL S7</v>
          </cell>
          <cell r="C47291" t="str">
            <v>HIBE</v>
          </cell>
          <cell r="D47291" t="str">
            <v>UN</v>
          </cell>
        </row>
        <row r="47292">
          <cell r="A47292" t="str">
            <v>I0000015448</v>
          </cell>
          <cell r="B47292" t="str">
            <v>BUCHA FIXACAO COM ANEL S9</v>
          </cell>
          <cell r="C47292" t="str">
            <v>HIBE</v>
          </cell>
          <cell r="D47292" t="str">
            <v>UN</v>
          </cell>
        </row>
        <row r="47293">
          <cell r="A47293" t="str">
            <v>I0000015449</v>
          </cell>
          <cell r="B47293" t="str">
            <v>BUCHA FIXACAO COM ANEL S10</v>
          </cell>
          <cell r="C47293" t="str">
            <v>HIBE</v>
          </cell>
          <cell r="D47293" t="str">
            <v>UN</v>
          </cell>
        </row>
        <row r="47294">
          <cell r="A47294" t="str">
            <v>I0000015450</v>
          </cell>
          <cell r="B47294" t="str">
            <v>PARAFUSO PHILIPS CABECA CHATA 3,0X16MM</v>
          </cell>
          <cell r="C47294" t="str">
            <v>HIBE</v>
          </cell>
          <cell r="D47294" t="str">
            <v>UN</v>
          </cell>
        </row>
        <row r="47295">
          <cell r="A47295" t="str">
            <v>I0000015451</v>
          </cell>
          <cell r="B47295" t="str">
            <v>PARAFUSO PHILIPS CABECA CHATA 3,5X35MM</v>
          </cell>
          <cell r="C47295" t="str">
            <v>HIBE</v>
          </cell>
          <cell r="D47295" t="str">
            <v>UN</v>
          </cell>
        </row>
        <row r="47296">
          <cell r="A47296" t="str">
            <v>I0000015452</v>
          </cell>
          <cell r="B47296" t="str">
            <v>PARAFUSO PHILIPS CABECA CHATA 4,0X30MM</v>
          </cell>
          <cell r="C47296" t="str">
            <v>HIBE</v>
          </cell>
          <cell r="D47296" t="str">
            <v>UN</v>
          </cell>
        </row>
        <row r="47297">
          <cell r="A47297" t="str">
            <v>I0000015453</v>
          </cell>
          <cell r="B47297" t="str">
            <v>CORREIA VM-200-2-I 29760X300MM FECHADA</v>
          </cell>
          <cell r="C47297" t="str">
            <v>HIBE</v>
          </cell>
          <cell r="D47297" t="str">
            <v>UN</v>
          </cell>
        </row>
        <row r="47298">
          <cell r="A47298" t="str">
            <v>I0000015454</v>
          </cell>
          <cell r="B47298" t="str">
            <v>TELHA BASE MOD 1000 - 2050293</v>
          </cell>
          <cell r="C47298" t="str">
            <v>HIBE</v>
          </cell>
          <cell r="D47298" t="str">
            <v>UN</v>
          </cell>
        </row>
        <row r="47299">
          <cell r="A47299" t="str">
            <v>I0000015457</v>
          </cell>
          <cell r="B47299" t="str">
            <v>APONTADOR CDEPOSITO SM060124ZF</v>
          </cell>
          <cell r="C47299" t="str">
            <v>HIBE</v>
          </cell>
          <cell r="D47299" t="str">
            <v>UN</v>
          </cell>
        </row>
        <row r="47300">
          <cell r="A47300" t="str">
            <v>I0000015458</v>
          </cell>
          <cell r="B47300" t="str">
            <v>LAPIS PRETO TECNICO 6B SEXTAVADO</v>
          </cell>
          <cell r="C47300" t="str">
            <v>HIBE</v>
          </cell>
          <cell r="D47300" t="str">
            <v>UN</v>
          </cell>
        </row>
        <row r="47301">
          <cell r="A47301" t="str">
            <v>I0000015459</v>
          </cell>
          <cell r="B47301" t="str">
            <v>BORRACHA C CINZA MAX PEQUENA</v>
          </cell>
          <cell r="C47301" t="str">
            <v>HIBE</v>
          </cell>
          <cell r="D47301" t="str">
            <v>UN</v>
          </cell>
        </row>
        <row r="47302">
          <cell r="A47302" t="str">
            <v>I0000015460</v>
          </cell>
          <cell r="B47302" t="str">
            <v>ADAPTADOR PTOMADA 10A 2P</v>
          </cell>
          <cell r="C47302" t="str">
            <v>HIBE</v>
          </cell>
          <cell r="D47302" t="str">
            <v>UN</v>
          </cell>
        </row>
        <row r="47303">
          <cell r="A47303" t="str">
            <v>I0000015461</v>
          </cell>
          <cell r="B47303" t="str">
            <v>MULTIFUNCIONAL TANQUE DE TINTA SMART</v>
          </cell>
          <cell r="C47303" t="str">
            <v>HIBE</v>
          </cell>
          <cell r="D47303" t="str">
            <v>UN</v>
          </cell>
        </row>
        <row r="47304">
          <cell r="A47304" t="str">
            <v>I0000015463</v>
          </cell>
          <cell r="B47304" t="str">
            <v>MEMBRANA TECLADO HAITIAN 380T</v>
          </cell>
          <cell r="C47304" t="str">
            <v>HIBE</v>
          </cell>
          <cell r="D47304" t="str">
            <v>UN</v>
          </cell>
        </row>
        <row r="47305">
          <cell r="A47305" t="str">
            <v>I0000015464</v>
          </cell>
          <cell r="B47305" t="str">
            <v>CONTATOR TRIPOLAR 80A - 3P+1NA+1NF 220V</v>
          </cell>
          <cell r="C47305" t="str">
            <v>HIBE</v>
          </cell>
          <cell r="D47305" t="str">
            <v>UN</v>
          </cell>
        </row>
        <row r="47306">
          <cell r="A47306" t="str">
            <v>I0000015465</v>
          </cell>
          <cell r="B47306" t="str">
            <v>SOPA</v>
          </cell>
          <cell r="C47306" t="str">
            <v>HIBE</v>
          </cell>
          <cell r="D47306" t="str">
            <v>UN</v>
          </cell>
        </row>
        <row r="47307">
          <cell r="A47307" t="str">
            <v>I0000015466</v>
          </cell>
          <cell r="B47307" t="str">
            <v>PAINEL MODULAR COM PRATILEIRA E IMAGEM</v>
          </cell>
          <cell r="C47307" t="str">
            <v>HIBE</v>
          </cell>
          <cell r="D47307" t="str">
            <v>UN</v>
          </cell>
        </row>
        <row r="47308">
          <cell r="A47308" t="str">
            <v>I0000015471</v>
          </cell>
          <cell r="B47308" t="str">
            <v>COMPONENTES TESTE AF 14 EST + CH</v>
          </cell>
          <cell r="C47308" t="str">
            <v>HIBE</v>
          </cell>
          <cell r="D47308" t="str">
            <v>UN</v>
          </cell>
        </row>
        <row r="47309">
          <cell r="A47309" t="str">
            <v>I0000015472</v>
          </cell>
          <cell r="B47309" t="str">
            <v>CESTO 23L SEM TAMPA BEGE 570MM X 240MM</v>
          </cell>
          <cell r="C47309" t="str">
            <v>HIBE</v>
          </cell>
          <cell r="D47309" t="str">
            <v>UN</v>
          </cell>
        </row>
        <row r="47310">
          <cell r="A47310" t="str">
            <v>I0000015473</v>
          </cell>
          <cell r="B47310" t="str">
            <v>ROLDANA PORTAO CORRER V 1" COM CAIXA</v>
          </cell>
          <cell r="C47310" t="str">
            <v>HIBE</v>
          </cell>
          <cell r="D47310" t="str">
            <v>UN</v>
          </cell>
        </row>
        <row r="47311">
          <cell r="A47311" t="str">
            <v>I0000015474</v>
          </cell>
          <cell r="B47311" t="str">
            <v>ROLDANA PORTAO CORRER V 2" COM CAIXA</v>
          </cell>
          <cell r="C47311" t="str">
            <v>HIBE</v>
          </cell>
          <cell r="D47311" t="str">
            <v>UN</v>
          </cell>
        </row>
        <row r="47312">
          <cell r="A47312" t="str">
            <v>I0000015475</v>
          </cell>
          <cell r="B47312" t="str">
            <v>ROLDANA PORTAO CORRER V 3" COM CAIXA</v>
          </cell>
          <cell r="C47312" t="str">
            <v>HIBE</v>
          </cell>
          <cell r="D47312" t="str">
            <v>UN</v>
          </cell>
        </row>
        <row r="47313">
          <cell r="A47313" t="str">
            <v>I0000015476</v>
          </cell>
          <cell r="B47313" t="str">
            <v>ROLDANA PORTAO CORRER V 4" COM CAIXA</v>
          </cell>
          <cell r="C47313" t="str">
            <v>HIBE</v>
          </cell>
          <cell r="D47313" t="str">
            <v>UN</v>
          </cell>
        </row>
        <row r="47314">
          <cell r="A47314" t="str">
            <v>I0000015477</v>
          </cell>
          <cell r="B47314" t="str">
            <v>ROLDANA PORTAO CORRER V 5" COM CAIXA</v>
          </cell>
          <cell r="C47314" t="str">
            <v>HIBE</v>
          </cell>
          <cell r="D47314" t="str">
            <v>UN</v>
          </cell>
        </row>
        <row r="47315">
          <cell r="A47315" t="str">
            <v>I0000015478</v>
          </cell>
          <cell r="B47315" t="str">
            <v>ROLDANA PORTAO CORRER V 6" COM CAIXA</v>
          </cell>
          <cell r="C47315" t="str">
            <v>HIBE</v>
          </cell>
          <cell r="D47315" t="str">
            <v>UN</v>
          </cell>
        </row>
        <row r="47316">
          <cell r="A47316" t="str">
            <v>I0000015479</v>
          </cell>
          <cell r="B47316" t="str">
            <v>REPARO COMPLETO P/ REGISTRO DE PRESSAO</v>
          </cell>
          <cell r="C47316" t="str">
            <v>HIBE</v>
          </cell>
          <cell r="D47316" t="str">
            <v>UN</v>
          </cell>
        </row>
        <row r="47317">
          <cell r="A47317" t="str">
            <v>I0000015480</v>
          </cell>
          <cell r="B47317" t="str">
            <v>VALVULA PARA LAVATORIO VL3/S</v>
          </cell>
          <cell r="C47317" t="str">
            <v>HIBE</v>
          </cell>
          <cell r="D47317" t="str">
            <v>UN</v>
          </cell>
        </row>
        <row r="47318">
          <cell r="A47318" t="str">
            <v>I0000015481</v>
          </cell>
          <cell r="B47318" t="str">
            <v>PENEIRA INOX 20CM - HAUSKRAFT</v>
          </cell>
          <cell r="C47318" t="str">
            <v>HIBE</v>
          </cell>
          <cell r="D47318" t="str">
            <v>UN</v>
          </cell>
        </row>
        <row r="47319">
          <cell r="A47319" t="str">
            <v>I0000015483</v>
          </cell>
          <cell r="B47319" t="str">
            <v>PIPOCA DOCE 15G</v>
          </cell>
          <cell r="C47319" t="str">
            <v>HIBE</v>
          </cell>
          <cell r="D47319" t="str">
            <v>UN</v>
          </cell>
        </row>
        <row r="47320">
          <cell r="A47320" t="str">
            <v>I0000015484</v>
          </cell>
          <cell r="B47320" t="str">
            <v>DUCREM NAPOLITANO</v>
          </cell>
          <cell r="C47320" t="str">
            <v>HIBE</v>
          </cell>
          <cell r="D47320" t="str">
            <v>UN</v>
          </cell>
        </row>
        <row r="47321">
          <cell r="A47321" t="str">
            <v>I0000015485</v>
          </cell>
          <cell r="B47321" t="str">
            <v>PIRULITO MASTIGAVEL</v>
          </cell>
          <cell r="C47321" t="str">
            <v>HIBE</v>
          </cell>
          <cell r="D47321" t="str">
            <v>UN</v>
          </cell>
        </row>
        <row r="47322">
          <cell r="A47322" t="str">
            <v>I0000015486</v>
          </cell>
          <cell r="B47322" t="str">
            <v>DISQUETI</v>
          </cell>
          <cell r="C47322" t="str">
            <v>HIBE</v>
          </cell>
          <cell r="D47322" t="str">
            <v>UN</v>
          </cell>
        </row>
        <row r="47323">
          <cell r="A47323" t="str">
            <v>I0000015487</v>
          </cell>
          <cell r="B47323" t="str">
            <v>JOGO DE CHAVES HEXAGONAIS - COD: 024.599</v>
          </cell>
          <cell r="C47323" t="str">
            <v>HIBE</v>
          </cell>
          <cell r="D47323" t="str">
            <v>UN</v>
          </cell>
        </row>
        <row r="47324">
          <cell r="A47324" t="str">
            <v>I0000015488</v>
          </cell>
          <cell r="B47324" t="str">
            <v>FUNIL DUAS CURVAS GALVANIZADO</v>
          </cell>
          <cell r="C47324" t="str">
            <v>HIBE</v>
          </cell>
          <cell r="D47324" t="str">
            <v>UN</v>
          </cell>
        </row>
        <row r="47325">
          <cell r="A47325" t="str">
            <v>I0000015489</v>
          </cell>
          <cell r="B47325" t="str">
            <v>FUNIL GALVANIZADO - TAMANHO GRANDE</v>
          </cell>
          <cell r="C47325" t="str">
            <v>HIBE</v>
          </cell>
          <cell r="D47325" t="str">
            <v>UN</v>
          </cell>
        </row>
        <row r="47326">
          <cell r="A47326" t="str">
            <v>I0000015490</v>
          </cell>
          <cell r="B47326" t="str">
            <v>CILINDRO MAGNETICO Ø25X25 - 24N2A25A025</v>
          </cell>
          <cell r="C47326" t="str">
            <v>HIBE</v>
          </cell>
          <cell r="D47326" t="str">
            <v>UN</v>
          </cell>
        </row>
        <row r="47327">
          <cell r="A47327" t="str">
            <v>I0000015491</v>
          </cell>
          <cell r="B47327" t="str">
            <v>COSSINETE 1/2"-3/4" BSPT P/ ROSQUEADEIRA</v>
          </cell>
          <cell r="C47327" t="str">
            <v>HIBE</v>
          </cell>
          <cell r="D47327" t="str">
            <v>UN</v>
          </cell>
        </row>
        <row r="47328">
          <cell r="A47328" t="str">
            <v>I0000015492</v>
          </cell>
          <cell r="B47328" t="str">
            <v>GRAMPO VERTICAL CH12265 340KGF</v>
          </cell>
          <cell r="C47328" t="str">
            <v>HIBE</v>
          </cell>
          <cell r="D47328" t="str">
            <v>UN</v>
          </cell>
        </row>
        <row r="47329">
          <cell r="A47329" t="str">
            <v>I0000015493</v>
          </cell>
          <cell r="B47329" t="str">
            <v>CONJUNTO DO UNIVERSAL CHUCK TUBO Ø20MM</v>
          </cell>
          <cell r="C47329" t="str">
            <v>HIBE</v>
          </cell>
          <cell r="D47329" t="str">
            <v>UN</v>
          </cell>
        </row>
        <row r="47330">
          <cell r="A47330" t="str">
            <v>I0000015494</v>
          </cell>
          <cell r="B47330" t="str">
            <v>CONEXAO PNEUMATICA RETA PRA TUBO DE 6MM</v>
          </cell>
          <cell r="C47330" t="str">
            <v>HIBE</v>
          </cell>
          <cell r="D47330" t="str">
            <v>UN</v>
          </cell>
        </row>
        <row r="47331">
          <cell r="A47331" t="str">
            <v>I0000015495</v>
          </cell>
          <cell r="B47331" t="str">
            <v>CONEXAO PNEUMATICA L P/ TUBO DE 6MM</v>
          </cell>
          <cell r="C47331" t="str">
            <v>HIBE</v>
          </cell>
          <cell r="D47331" t="str">
            <v>UN</v>
          </cell>
        </row>
        <row r="47332">
          <cell r="A47332" t="str">
            <v>I0000015496</v>
          </cell>
          <cell r="B47332" t="str">
            <v>TAMPAO M5</v>
          </cell>
          <cell r="C47332" t="str">
            <v>HIBE</v>
          </cell>
          <cell r="D47332" t="str">
            <v>UN</v>
          </cell>
        </row>
        <row r="47333">
          <cell r="A47333" t="str">
            <v>I0000015497</v>
          </cell>
          <cell r="B47333" t="str">
            <v>ADAPTADOR FLEXIVEL ESFERICO M12X1</v>
          </cell>
          <cell r="C47333" t="str">
            <v>HIBE</v>
          </cell>
          <cell r="D47333" t="str">
            <v>UN</v>
          </cell>
        </row>
        <row r="47334">
          <cell r="A47334" t="str">
            <v>I0000015498</v>
          </cell>
          <cell r="B47334" t="str">
            <v>PORCA COM CANAL M5</v>
          </cell>
          <cell r="C47334" t="str">
            <v>HIBE</v>
          </cell>
          <cell r="D47334" t="str">
            <v>UN</v>
          </cell>
        </row>
        <row r="47335">
          <cell r="A47335" t="str">
            <v>I0000015499</v>
          </cell>
          <cell r="B47335" t="str">
            <v>CONECTOR ANGULAR COMPACTO</v>
          </cell>
          <cell r="C47335" t="str">
            <v>HIBE</v>
          </cell>
          <cell r="D47335" t="str">
            <v>UN</v>
          </cell>
        </row>
        <row r="47336">
          <cell r="A47336" t="str">
            <v>I0000015500</v>
          </cell>
          <cell r="B47336" t="str">
            <v>SUPORTE PARA VENTOSA</v>
          </cell>
          <cell r="C47336" t="str">
            <v>HIBE</v>
          </cell>
          <cell r="D47336" t="str">
            <v>UN</v>
          </cell>
        </row>
        <row r="47337">
          <cell r="A47337" t="str">
            <v>I0000015501</v>
          </cell>
          <cell r="B47337" t="str">
            <v>ADAPTADOR FLEXIVEL M12X1</v>
          </cell>
          <cell r="C47337" t="str">
            <v>HIBE</v>
          </cell>
          <cell r="D47337" t="str">
            <v>UN</v>
          </cell>
        </row>
        <row r="47338">
          <cell r="A47338" t="str">
            <v>I0000015502</v>
          </cell>
          <cell r="B47338" t="str">
            <v>1045 CH 12.70 x 75.00 x 85.00</v>
          </cell>
          <cell r="C47338" t="str">
            <v>HIBE</v>
          </cell>
          <cell r="D47338" t="str">
            <v>UN</v>
          </cell>
        </row>
        <row r="47339">
          <cell r="A47339" t="str">
            <v>I0000015503</v>
          </cell>
          <cell r="B47339" t="str">
            <v>1045 CH 15.87 x 51.00 x 55.00</v>
          </cell>
          <cell r="C47339" t="str">
            <v>HIBE</v>
          </cell>
          <cell r="D47339" t="str">
            <v>UN</v>
          </cell>
        </row>
        <row r="47340">
          <cell r="A47340" t="str">
            <v>I0000015504</v>
          </cell>
          <cell r="B47340" t="str">
            <v>1045 CH 19.05 x 115.00 x 200.00</v>
          </cell>
          <cell r="C47340" t="str">
            <v>HIBE</v>
          </cell>
          <cell r="D47340" t="str">
            <v>UN</v>
          </cell>
        </row>
        <row r="47341">
          <cell r="A47341" t="str">
            <v>I0000015505</v>
          </cell>
          <cell r="B47341" t="str">
            <v>1045 CH 19.05 x 15.00 x 150.00</v>
          </cell>
          <cell r="C47341" t="str">
            <v>HIBE</v>
          </cell>
          <cell r="D47341" t="str">
            <v>UN</v>
          </cell>
        </row>
        <row r="47342">
          <cell r="A47342" t="str">
            <v>I0000015506</v>
          </cell>
          <cell r="B47342" t="str">
            <v>1045 CH 12.70 x 75.00 x 86.00</v>
          </cell>
          <cell r="C47342" t="str">
            <v>HIBE</v>
          </cell>
          <cell r="D47342" t="str">
            <v>UN</v>
          </cell>
        </row>
        <row r="47343">
          <cell r="A47343" t="str">
            <v>I0000015507</v>
          </cell>
          <cell r="B47343" t="str">
            <v>APW RE 6.00 x 1000.00</v>
          </cell>
          <cell r="C47343" t="str">
            <v>HIBE</v>
          </cell>
          <cell r="D47343" t="str">
            <v>UN</v>
          </cell>
        </row>
        <row r="47344">
          <cell r="A47344" t="str">
            <v>I0000015508</v>
          </cell>
          <cell r="B47344" t="str">
            <v>APW RE 8.00 x 1000.00</v>
          </cell>
          <cell r="C47344" t="str">
            <v>HIBE</v>
          </cell>
          <cell r="D47344" t="str">
            <v>UN</v>
          </cell>
        </row>
        <row r="47345">
          <cell r="A47345" t="str">
            <v>I0000015509</v>
          </cell>
          <cell r="B47345" t="str">
            <v>ATLAS GARFO P/ROLO 330/23 S/ROSCA UNID</v>
          </cell>
          <cell r="C47345" t="str">
            <v>HIBE</v>
          </cell>
          <cell r="D47345" t="str">
            <v>UN</v>
          </cell>
        </row>
        <row r="47346">
          <cell r="A47346" t="str">
            <v>I0000015510</v>
          </cell>
          <cell r="B47346" t="str">
            <v>ANEL TRAVA EGU18 - COD: 0620014</v>
          </cell>
          <cell r="C47346" t="str">
            <v>HIBE</v>
          </cell>
          <cell r="D47346" t="str">
            <v>UN</v>
          </cell>
        </row>
        <row r="47347">
          <cell r="A47347" t="str">
            <v>I0000015511</v>
          </cell>
          <cell r="B47347" t="str">
            <v>LACRE DE SEGURANCA 28CM VERMELHO</v>
          </cell>
          <cell r="C47347" t="str">
            <v>HIBE</v>
          </cell>
          <cell r="D47347" t="str">
            <v>UN</v>
          </cell>
        </row>
        <row r="47348">
          <cell r="A47348" t="str">
            <v>I0000015512</v>
          </cell>
          <cell r="B47348" t="str">
            <v>LACRE DE SEGURANCA 28CM VERDE</v>
          </cell>
          <cell r="C47348" t="str">
            <v>HIBE</v>
          </cell>
          <cell r="D47348" t="str">
            <v>UN</v>
          </cell>
        </row>
        <row r="47349">
          <cell r="A47349" t="str">
            <v>I0000015513</v>
          </cell>
          <cell r="B47349" t="str">
            <v>LACRE DE SEGURANCA 31CM AZUL</v>
          </cell>
          <cell r="C47349" t="str">
            <v>HIBE</v>
          </cell>
          <cell r="D47349" t="str">
            <v>UN</v>
          </cell>
        </row>
        <row r="47350">
          <cell r="A47350" t="str">
            <v>I0000015514</v>
          </cell>
          <cell r="B47350" t="str">
            <v>LACRE DE SEGURANCA 31CM AMARELO</v>
          </cell>
          <cell r="C47350" t="str">
            <v>HIBE</v>
          </cell>
          <cell r="D47350" t="str">
            <v>UN</v>
          </cell>
        </row>
        <row r="47351">
          <cell r="A47351" t="str">
            <v>I0000015515</v>
          </cell>
          <cell r="B47351" t="str">
            <v>BATERIA TRACIONARIA L16 G-AC</v>
          </cell>
          <cell r="C47351" t="str">
            <v>DIEN</v>
          </cell>
          <cell r="D47351" t="str">
            <v>UN</v>
          </cell>
        </row>
        <row r="47352">
          <cell r="A47352" t="str">
            <v>I0000015516</v>
          </cell>
          <cell r="B47352" t="str">
            <v>BATERIA TRACIONARIA T -105 PLUS</v>
          </cell>
          <cell r="C47352" t="str">
            <v>DIEN</v>
          </cell>
          <cell r="D47352" t="str">
            <v>UN</v>
          </cell>
        </row>
        <row r="47353">
          <cell r="A47353" t="str">
            <v>I0000015519</v>
          </cell>
          <cell r="B47353" t="str">
            <v>SUPORTE EXTERNO WTJNR 2020 K16</v>
          </cell>
          <cell r="C47353" t="str">
            <v>HIBE</v>
          </cell>
          <cell r="D47353" t="str">
            <v>UN</v>
          </cell>
        </row>
        <row r="47354">
          <cell r="A47354" t="str">
            <v>I0000015520</v>
          </cell>
          <cell r="B47354" t="str">
            <v>PINO EXTRATOR TIPO C Ø 2 X 125 MM</v>
          </cell>
          <cell r="C47354" t="str">
            <v>HIBE</v>
          </cell>
          <cell r="D47354" t="str">
            <v>UN</v>
          </cell>
        </row>
        <row r="47355">
          <cell r="A47355" t="str">
            <v>I0000015521</v>
          </cell>
          <cell r="B47355" t="str">
            <v>PERFIL DE ACO VIGA U 4" 6M</v>
          </cell>
          <cell r="C47355" t="str">
            <v>HIBE</v>
          </cell>
          <cell r="D47355" t="str">
            <v>UN</v>
          </cell>
        </row>
        <row r="47356">
          <cell r="A47356" t="str">
            <v>I0000015522</v>
          </cell>
          <cell r="B47356" t="str">
            <v>METALOM GALVANIZADO 30X30 6M</v>
          </cell>
          <cell r="C47356" t="str">
            <v>HIBE</v>
          </cell>
          <cell r="D47356" t="str">
            <v>UN</v>
          </cell>
        </row>
        <row r="47357">
          <cell r="A47357" t="str">
            <v>I0000015523</v>
          </cell>
          <cell r="B47357" t="str">
            <v>ELETRODO 70X18 2,5MM</v>
          </cell>
          <cell r="C47357" t="str">
            <v>HIBE</v>
          </cell>
          <cell r="D47357" t="str">
            <v>KG</v>
          </cell>
        </row>
        <row r="47358">
          <cell r="A47358" t="str">
            <v>I0000015524</v>
          </cell>
          <cell r="B47358" t="str">
            <v>CANTONEIRA 40X40 1/4 6M</v>
          </cell>
          <cell r="C47358" t="str">
            <v>HIBE</v>
          </cell>
          <cell r="D47358" t="str">
            <v>UN</v>
          </cell>
        </row>
        <row r="47359">
          <cell r="A47359" t="str">
            <v>I0000015525</v>
          </cell>
          <cell r="B47359" t="str">
            <v>CHAPA LISA PRETA 1/2" 12.50MM 2X1M</v>
          </cell>
          <cell r="C47359" t="str">
            <v>HIBE</v>
          </cell>
          <cell r="D47359" t="str">
            <v>UN</v>
          </cell>
        </row>
        <row r="47360">
          <cell r="A47360" t="str">
            <v>I0000015526</v>
          </cell>
          <cell r="B47360" t="str">
            <v>RODIZIO GIRATORIO SILICONE SEM TRAVA 4"</v>
          </cell>
          <cell r="C47360" t="str">
            <v>HIBE</v>
          </cell>
          <cell r="D47360" t="str">
            <v>UN</v>
          </cell>
        </row>
        <row r="47361">
          <cell r="A47361" t="str">
            <v>I0000015527</v>
          </cell>
          <cell r="B47361" t="str">
            <v>RODIZIO GIRATORIO SILICONE COM TRAVA 4"</v>
          </cell>
          <cell r="C47361" t="str">
            <v>HIBE</v>
          </cell>
          <cell r="D47361" t="str">
            <v>UN</v>
          </cell>
        </row>
        <row r="47362">
          <cell r="A47362" t="str">
            <v>I0000015528</v>
          </cell>
          <cell r="B47362" t="str">
            <v>TINTA ESMALTE SINTET AZUL FRANCES 3,6L</v>
          </cell>
          <cell r="C47362" t="str">
            <v>HIBE</v>
          </cell>
          <cell r="D47362" t="str">
            <v>UN</v>
          </cell>
        </row>
        <row r="47363">
          <cell r="A47363" t="str">
            <v>I0000015529</v>
          </cell>
          <cell r="B47363" t="str">
            <v>TINTA PVA BRANCA 18L</v>
          </cell>
          <cell r="C47363" t="str">
            <v>HIBE</v>
          </cell>
          <cell r="D47363" t="str">
            <v>UN</v>
          </cell>
        </row>
        <row r="47364">
          <cell r="A47364" t="str">
            <v>I0000015530</v>
          </cell>
          <cell r="B47364" t="str">
            <v>VERNIZ BASE AGUA 3,6L</v>
          </cell>
          <cell r="C47364" t="str">
            <v>HIBE</v>
          </cell>
          <cell r="D47364" t="str">
            <v>UN</v>
          </cell>
        </row>
        <row r="47365">
          <cell r="A47365" t="str">
            <v>I0000015531</v>
          </cell>
          <cell r="B47365" t="str">
            <v>TINTA ESMALTE SINTET CINZA PLATINA 3,6L</v>
          </cell>
          <cell r="C47365" t="str">
            <v>HIBE</v>
          </cell>
          <cell r="D47365" t="str">
            <v>UN</v>
          </cell>
        </row>
        <row r="47366">
          <cell r="A47366" t="str">
            <v>I0000015532</v>
          </cell>
          <cell r="B47366" t="str">
            <v>FOLHA DE LIXA PARA FERRO - 100</v>
          </cell>
          <cell r="C47366" t="str">
            <v>HIBE</v>
          </cell>
          <cell r="D47366" t="str">
            <v>UN</v>
          </cell>
        </row>
        <row r="47367">
          <cell r="A47367" t="str">
            <v>I0000015533</v>
          </cell>
          <cell r="B47367" t="str">
            <v>ROLO DE LA ANTIGOTA 9 CM</v>
          </cell>
          <cell r="C47367" t="str">
            <v>HIBE</v>
          </cell>
          <cell r="D47367" t="str">
            <v>UN</v>
          </cell>
        </row>
        <row r="47368">
          <cell r="A47368" t="str">
            <v>I0000015534</v>
          </cell>
          <cell r="B47368" t="str">
            <v>MANTA PRETA 3MM X 1M</v>
          </cell>
          <cell r="C47368" t="str">
            <v>HIBE</v>
          </cell>
          <cell r="D47368" t="str">
            <v>M</v>
          </cell>
        </row>
        <row r="47369">
          <cell r="A47369" t="str">
            <v>I0000015536</v>
          </cell>
          <cell r="B47369" t="str">
            <v>REFRIGERANTE LATA</v>
          </cell>
          <cell r="C47369" t="str">
            <v>HIBE</v>
          </cell>
          <cell r="D47369" t="str">
            <v>UN</v>
          </cell>
        </row>
        <row r="47370">
          <cell r="A47370" t="str">
            <v>I0000015537</v>
          </cell>
          <cell r="B47370" t="str">
            <v>AUTOTRANSFORMADOR 15KVATE380V TS220/127V</v>
          </cell>
          <cell r="C47370" t="str">
            <v>HIBE</v>
          </cell>
          <cell r="D47370" t="str">
            <v>UN</v>
          </cell>
        </row>
        <row r="47371">
          <cell r="A47371" t="str">
            <v>I0000015539</v>
          </cell>
          <cell r="B47371" t="str">
            <v>ESTANTE EM ACO DIMENSOES 230X92X42</v>
          </cell>
          <cell r="C47371" t="str">
            <v>HIBE</v>
          </cell>
          <cell r="D47371" t="str">
            <v>UN</v>
          </cell>
        </row>
        <row r="47372">
          <cell r="A47372" t="str">
            <v>I0000015540</v>
          </cell>
          <cell r="B47372" t="str">
            <v>COSTELA BOVINA</v>
          </cell>
          <cell r="C47372" t="str">
            <v>HIBE</v>
          </cell>
          <cell r="D47372" t="str">
            <v>KG</v>
          </cell>
        </row>
        <row r="47373">
          <cell r="A47373" t="str">
            <v>I0000015541</v>
          </cell>
          <cell r="B47373" t="str">
            <v>FILE DE PEIXE TILAPIA</v>
          </cell>
          <cell r="C47373" t="str">
            <v>HIBE</v>
          </cell>
          <cell r="D47373" t="str">
            <v>UN</v>
          </cell>
        </row>
        <row r="47374">
          <cell r="A47374" t="str">
            <v>I0000015542</v>
          </cell>
          <cell r="B47374" t="str">
            <v>CREME DE ALHO DEFUMADO</v>
          </cell>
          <cell r="C47374" t="str">
            <v>HIBE</v>
          </cell>
          <cell r="D47374" t="str">
            <v>UN</v>
          </cell>
        </row>
        <row r="47375">
          <cell r="A47375" t="str">
            <v>I0000015543</v>
          </cell>
          <cell r="B47375" t="str">
            <v>SERVICO DE INSTALACAO DE PRATELEIRA</v>
          </cell>
          <cell r="C47375" t="str">
            <v>SERV</v>
          </cell>
          <cell r="D47375" t="str">
            <v>UN</v>
          </cell>
        </row>
        <row r="47376">
          <cell r="A47376" t="str">
            <v>I0000015544</v>
          </cell>
          <cell r="B47376" t="str">
            <v>QUADRO DE COMANDO 300X200X150MM C/ FLANG</v>
          </cell>
          <cell r="C47376" t="str">
            <v>HIBE</v>
          </cell>
          <cell r="D47376" t="str">
            <v>UN</v>
          </cell>
        </row>
        <row r="47377">
          <cell r="A47377" t="str">
            <v>I0000015545</v>
          </cell>
          <cell r="B47377" t="str">
            <v>QUADRO DE COMANDO 300X200X150MM S/ FLANG</v>
          </cell>
          <cell r="C47377" t="str">
            <v>HIBE</v>
          </cell>
          <cell r="D47377" t="str">
            <v>UN</v>
          </cell>
        </row>
        <row r="47378">
          <cell r="A47378" t="str">
            <v>I0000015546</v>
          </cell>
          <cell r="B47378" t="str">
            <v>PARAFUSO ALLEN - M8X15MM</v>
          </cell>
          <cell r="C47378" t="str">
            <v>HIBE</v>
          </cell>
          <cell r="D47378" t="str">
            <v>UN</v>
          </cell>
        </row>
        <row r="47379">
          <cell r="A47379" t="str">
            <v>I0000015547</v>
          </cell>
          <cell r="B47379" t="str">
            <v>PARAFUSO ALLEN - M8X25MM</v>
          </cell>
          <cell r="C47379" t="str">
            <v>HIBE</v>
          </cell>
          <cell r="D47379" t="str">
            <v>UN</v>
          </cell>
        </row>
        <row r="47380">
          <cell r="A47380" t="str">
            <v>I0000015548</v>
          </cell>
          <cell r="B47380" t="str">
            <v>PINO EXTRATOR TIPO A Ø 6,5 X 315MM</v>
          </cell>
          <cell r="C47380" t="str">
            <v>HIBE</v>
          </cell>
          <cell r="D47380" t="str">
            <v>UN</v>
          </cell>
        </row>
        <row r="47381">
          <cell r="A47381" t="str">
            <v>I0000015549</v>
          </cell>
          <cell r="B47381" t="str">
            <v>ACO H13 CH 55.00 x 185.00 x 195.00</v>
          </cell>
          <cell r="C47381" t="str">
            <v>HIBE</v>
          </cell>
          <cell r="D47381" t="str">
            <v>UN</v>
          </cell>
        </row>
        <row r="47382">
          <cell r="A47382" t="str">
            <v>I0000015550</v>
          </cell>
          <cell r="B47382" t="str">
            <v>ACO H13 CH 30.00 x 55.00 x 145.00</v>
          </cell>
          <cell r="C47382" t="str">
            <v>HIBE</v>
          </cell>
          <cell r="D47382" t="str">
            <v>UN</v>
          </cell>
        </row>
        <row r="47383">
          <cell r="A47383" t="str">
            <v>I0000015551</v>
          </cell>
          <cell r="B47383" t="str">
            <v>ACO H13 CH 22.00 x 80.00 x 150.00</v>
          </cell>
          <cell r="C47383" t="str">
            <v>HIBE</v>
          </cell>
          <cell r="D47383" t="str">
            <v>UN</v>
          </cell>
        </row>
        <row r="47384">
          <cell r="A47384" t="str">
            <v>I0000015552</v>
          </cell>
          <cell r="B47384" t="str">
            <v>ACO H13 CH 22.00 x 65.00 x 150.00</v>
          </cell>
          <cell r="C47384" t="str">
            <v>HIBE</v>
          </cell>
          <cell r="D47384" t="str">
            <v>UN</v>
          </cell>
        </row>
        <row r="47385">
          <cell r="A47385" t="str">
            <v>I0000015553</v>
          </cell>
          <cell r="B47385" t="str">
            <v>ACO H13 CH 25.00 x 80.00 x 310.00</v>
          </cell>
          <cell r="C47385" t="str">
            <v>HIBE</v>
          </cell>
          <cell r="D47385" t="str">
            <v>UN</v>
          </cell>
        </row>
        <row r="47386">
          <cell r="A47386" t="str">
            <v>I0000015554</v>
          </cell>
          <cell r="B47386" t="str">
            <v>ACO H13 CH 22.00 x 90.00 x 277.00</v>
          </cell>
          <cell r="C47386" t="str">
            <v>HIBE</v>
          </cell>
          <cell r="D47386" t="str">
            <v>UN</v>
          </cell>
        </row>
        <row r="47387">
          <cell r="A47387" t="str">
            <v>I0000015555</v>
          </cell>
          <cell r="B47387" t="str">
            <v>ACO D2 CH 30.00 x 55.00 x 145.00</v>
          </cell>
          <cell r="C47387" t="str">
            <v>HIBE</v>
          </cell>
          <cell r="D47387" t="str">
            <v>UN</v>
          </cell>
        </row>
        <row r="47388">
          <cell r="A47388" t="str">
            <v>I0000015556</v>
          </cell>
          <cell r="B47388" t="str">
            <v>ACO D2 CH 22.00 x 80.00 x 150.00</v>
          </cell>
          <cell r="C47388" t="str">
            <v>HIBE</v>
          </cell>
          <cell r="D47388" t="str">
            <v>UN</v>
          </cell>
        </row>
        <row r="47389">
          <cell r="A47389" t="str">
            <v>I0000015557</v>
          </cell>
          <cell r="B47389" t="str">
            <v>ACO D2 CH 22.00 x 65.00 x 150.00</v>
          </cell>
          <cell r="C47389" t="str">
            <v>HIBE</v>
          </cell>
          <cell r="D47389" t="str">
            <v>UN</v>
          </cell>
        </row>
        <row r="47390">
          <cell r="A47390" t="str">
            <v>I0000015558</v>
          </cell>
          <cell r="B47390" t="str">
            <v>ACO D2 CH 25.00 x 80.00 x 310.00</v>
          </cell>
          <cell r="C47390" t="str">
            <v>HIBE</v>
          </cell>
          <cell r="D47390" t="str">
            <v>UN</v>
          </cell>
        </row>
        <row r="47391">
          <cell r="A47391" t="str">
            <v>I0000015559</v>
          </cell>
          <cell r="B47391" t="str">
            <v>ACO D2 CH 22.00 x 90.00 x 277.00</v>
          </cell>
          <cell r="C47391" t="str">
            <v>HIBE</v>
          </cell>
          <cell r="D47391" t="str">
            <v>UN</v>
          </cell>
        </row>
        <row r="47392">
          <cell r="A47392" t="str">
            <v>I0000015560</v>
          </cell>
          <cell r="B47392" t="str">
            <v>CAMISA POLO PIQ CZ CLA MC GOLA AZ TAM PP</v>
          </cell>
          <cell r="C47392" t="str">
            <v>HIBE</v>
          </cell>
          <cell r="D47392" t="str">
            <v>UN</v>
          </cell>
        </row>
        <row r="47393">
          <cell r="A47393" t="str">
            <v>I0000015561</v>
          </cell>
          <cell r="B47393" t="str">
            <v>CAMISA POLO PIQ CZ CLA MC GOLA AZ  TAM P</v>
          </cell>
          <cell r="C47393" t="str">
            <v>HIBE</v>
          </cell>
          <cell r="D47393" t="str">
            <v>UN</v>
          </cell>
        </row>
        <row r="47394">
          <cell r="A47394" t="str">
            <v>I0000015562</v>
          </cell>
          <cell r="B47394" t="str">
            <v>CAMISA POLO PIQ CZ CLA MC GOLA AZ  TAM M</v>
          </cell>
          <cell r="C47394" t="str">
            <v>HIBE</v>
          </cell>
          <cell r="D47394" t="str">
            <v>UN</v>
          </cell>
        </row>
        <row r="47395">
          <cell r="A47395" t="str">
            <v>I0000015563</v>
          </cell>
          <cell r="B47395" t="str">
            <v>CAMISA POLO PIQ CZ CLA MC GOLA AZ  TAM G</v>
          </cell>
          <cell r="C47395" t="str">
            <v>HIBE</v>
          </cell>
          <cell r="D47395" t="str">
            <v>UN</v>
          </cell>
        </row>
        <row r="47396">
          <cell r="A47396" t="str">
            <v>I0000015564</v>
          </cell>
          <cell r="B47396" t="str">
            <v>CAMISA POLO PIQ CZ CLA MC GOLA AZ TAM GG</v>
          </cell>
          <cell r="C47396" t="str">
            <v>HIBE</v>
          </cell>
          <cell r="D47396" t="str">
            <v>UN</v>
          </cell>
        </row>
        <row r="47397">
          <cell r="A47397" t="str">
            <v>I0000015565</v>
          </cell>
          <cell r="B47397" t="str">
            <v>CAMISA POLO PIQ CZ CLA MC GOLA AZ TAM EG</v>
          </cell>
          <cell r="C47397" t="str">
            <v>HIBE</v>
          </cell>
          <cell r="D47397" t="str">
            <v>UN</v>
          </cell>
        </row>
        <row r="47398">
          <cell r="A47398" t="str">
            <v>I0000015566</v>
          </cell>
          <cell r="B47398" t="str">
            <v>CAMISA POLO PIQ CZ CLA MC GOLA AZ TM EXG</v>
          </cell>
          <cell r="C47398" t="str">
            <v>HIBE</v>
          </cell>
          <cell r="D47398" t="str">
            <v>UN</v>
          </cell>
        </row>
        <row r="47399">
          <cell r="A47399" t="str">
            <v>I0000015567</v>
          </cell>
          <cell r="B47399" t="str">
            <v>FREIO COMPLETO (DIGMOTOR) - BOBINADEIRA</v>
          </cell>
          <cell r="C47399" t="str">
            <v>HIBE</v>
          </cell>
          <cell r="D47399" t="str">
            <v>UN</v>
          </cell>
        </row>
        <row r="47400">
          <cell r="A47400" t="str">
            <v>I0000015568</v>
          </cell>
          <cell r="B47400" t="str">
            <v>MANGUEIRA  HIDRAULICA</v>
          </cell>
          <cell r="C47400" t="str">
            <v>HIBE</v>
          </cell>
          <cell r="D47400" t="str">
            <v>UN</v>
          </cell>
        </row>
        <row r="47401">
          <cell r="A47401" t="str">
            <v>I0000015569</v>
          </cell>
          <cell r="B47401" t="str">
            <v>KIT LIMPEZA PANO ABSORVENTE 28X35CM</v>
          </cell>
          <cell r="C47401" t="str">
            <v>HIBE</v>
          </cell>
          <cell r="D47401" t="str">
            <v>UN</v>
          </cell>
        </row>
        <row r="47402">
          <cell r="A47402" t="str">
            <v>I0000015570</v>
          </cell>
          <cell r="B47402" t="str">
            <v>ALICATE DE PODA</v>
          </cell>
          <cell r="C47402" t="str">
            <v>HIBE</v>
          </cell>
          <cell r="D47402" t="str">
            <v>UN</v>
          </cell>
        </row>
        <row r="47403">
          <cell r="A47403" t="str">
            <v>I0000015571</v>
          </cell>
          <cell r="B47403" t="str">
            <v>CORRENTE PARA MOTOSSERA</v>
          </cell>
          <cell r="C47403" t="str">
            <v>HIBE</v>
          </cell>
          <cell r="D47403" t="str">
            <v>UN</v>
          </cell>
        </row>
        <row r="47404">
          <cell r="A47404" t="str">
            <v>I0000015572</v>
          </cell>
          <cell r="B47404" t="str">
            <v>REFIL ESCOVA VARREDEIRA</v>
          </cell>
          <cell r="C47404" t="str">
            <v>HIBE</v>
          </cell>
          <cell r="D47404" t="str">
            <v>UN</v>
          </cell>
        </row>
        <row r="47405">
          <cell r="A47405" t="str">
            <v>I0000015573</v>
          </cell>
          <cell r="B47405" t="str">
            <v>FACAO PARA MATO</v>
          </cell>
          <cell r="C47405" t="str">
            <v>HIBE</v>
          </cell>
          <cell r="D47405" t="str">
            <v>UN</v>
          </cell>
        </row>
        <row r="47406">
          <cell r="A47406" t="str">
            <v>I0000015574</v>
          </cell>
          <cell r="B47406" t="str">
            <v>CARRO DE MAO GIRICA </v>
          </cell>
          <cell r="C47406" t="str">
            <v>HIBE</v>
          </cell>
          <cell r="D47406" t="str">
            <v>UN</v>
          </cell>
        </row>
        <row r="47407">
          <cell r="A47407" t="str">
            <v>I0000015575</v>
          </cell>
          <cell r="B47407" t="str">
            <v>PINO EXTRATOR TIPO A Ø 4 X 200MM</v>
          </cell>
          <cell r="C47407" t="str">
            <v>HIBE</v>
          </cell>
          <cell r="D47407" t="str">
            <v>UN</v>
          </cell>
        </row>
        <row r="47408">
          <cell r="A47408" t="str">
            <v>I0000015576</v>
          </cell>
          <cell r="B47408" t="str">
            <v>PINO EXTRATOR TIPO A Ø 6 X 200MM</v>
          </cell>
          <cell r="C47408" t="str">
            <v>HIBE</v>
          </cell>
          <cell r="D47408" t="str">
            <v>UN</v>
          </cell>
        </row>
        <row r="47409">
          <cell r="A47409" t="str">
            <v>I0000015580</v>
          </cell>
          <cell r="B47409" t="str">
            <v>BRONZE SAE 620 55MM - Ø115MM</v>
          </cell>
          <cell r="C47409" t="str">
            <v>HIBE</v>
          </cell>
          <cell r="D47409" t="str">
            <v>UN</v>
          </cell>
        </row>
        <row r="47410">
          <cell r="A47410" t="str">
            <v>I0000015581</v>
          </cell>
          <cell r="B47410" t="str">
            <v>REGADOR DE JARDIM</v>
          </cell>
          <cell r="C47410" t="str">
            <v>HIBE</v>
          </cell>
          <cell r="D47410" t="str">
            <v>UN</v>
          </cell>
        </row>
        <row r="47411">
          <cell r="A47411" t="str">
            <v>I0000015582</v>
          </cell>
          <cell r="B47411" t="str">
            <v>RODINHAS TAM GRANDE P/ CARRO FUNCIONAL</v>
          </cell>
          <cell r="C47411" t="str">
            <v>HIBE</v>
          </cell>
          <cell r="D47411" t="str">
            <v>UN</v>
          </cell>
        </row>
        <row r="47412">
          <cell r="A47412" t="str">
            <v>I0000015583</v>
          </cell>
          <cell r="B47412" t="str">
            <v>RODINHAS TAM PEQUENO P/ CARRO FUNCIONAL</v>
          </cell>
          <cell r="C47412" t="str">
            <v>HIBE</v>
          </cell>
          <cell r="D47412" t="str">
            <v>UN</v>
          </cell>
        </row>
        <row r="47413">
          <cell r="A47413" t="str">
            <v>I0000015584</v>
          </cell>
          <cell r="B47413" t="str">
            <v>BOLSA PARA CARRO FUNCIONAL</v>
          </cell>
          <cell r="C47413" t="str">
            <v>HIBE</v>
          </cell>
          <cell r="D47413" t="str">
            <v>UN</v>
          </cell>
        </row>
        <row r="47414">
          <cell r="A47414" t="str">
            <v>I0000015585</v>
          </cell>
          <cell r="B47414" t="str">
            <v>ACO MD-XTRA RET-SF2050 Ø 50 X 205 X 305</v>
          </cell>
          <cell r="C47414" t="str">
            <v>HIBE</v>
          </cell>
          <cell r="D47414" t="str">
            <v>KG</v>
          </cell>
        </row>
        <row r="47415">
          <cell r="A47415" t="str">
            <v>I0000015586</v>
          </cell>
          <cell r="B47415" t="str">
            <v>ACO MD-XTRA RET-SF2050 Ø 50 X 115 X 145</v>
          </cell>
          <cell r="C47415" t="str">
            <v>HIBE</v>
          </cell>
          <cell r="D47415" t="str">
            <v>KG</v>
          </cell>
        </row>
        <row r="47416">
          <cell r="A47416" t="str">
            <v>I0000015587</v>
          </cell>
          <cell r="B47416" t="str">
            <v>PLACA ELETRONICA - STM100</v>
          </cell>
          <cell r="C47416" t="str">
            <v>HIBE</v>
          </cell>
          <cell r="D47416" t="str">
            <v>UN</v>
          </cell>
        </row>
        <row r="47417">
          <cell r="A47417" t="str">
            <v>I0000015588</v>
          </cell>
          <cell r="B47417" t="str">
            <v>CABO PP 2 VIAS 4MM</v>
          </cell>
          <cell r="C47417" t="str">
            <v>HIBE</v>
          </cell>
          <cell r="D47417" t="str">
            <v>M</v>
          </cell>
        </row>
        <row r="47418">
          <cell r="A47418" t="str">
            <v>I0000015589</v>
          </cell>
          <cell r="B47418" t="str">
            <v>CABO FLEX PRETO 1,5MM</v>
          </cell>
          <cell r="C47418" t="str">
            <v>HIBE</v>
          </cell>
          <cell r="D47418" t="str">
            <v>M</v>
          </cell>
        </row>
        <row r="47419">
          <cell r="A47419" t="str">
            <v>I0000015590</v>
          </cell>
          <cell r="B47419" t="str">
            <v>CABO FLEX AZUL 1,5MM</v>
          </cell>
          <cell r="C47419" t="str">
            <v>HIBE</v>
          </cell>
          <cell r="D47419" t="str">
            <v>M</v>
          </cell>
        </row>
        <row r="47420">
          <cell r="A47420" t="str">
            <v>I0000015591</v>
          </cell>
          <cell r="B47420" t="str">
            <v>PRENSA CABO 1 1/2"</v>
          </cell>
          <cell r="C47420" t="str">
            <v>HIBE</v>
          </cell>
          <cell r="D47420" t="str">
            <v>UN</v>
          </cell>
        </row>
        <row r="47421">
          <cell r="A47421" t="str">
            <v>I0000015592</v>
          </cell>
          <cell r="B47421" t="str">
            <v>DISJUNTOR MONOPOLAR 4A CURVA C</v>
          </cell>
          <cell r="C47421" t="str">
            <v>HIBE</v>
          </cell>
          <cell r="D47421" t="str">
            <v>UN</v>
          </cell>
        </row>
        <row r="47422">
          <cell r="A47422" t="str">
            <v>I0000015593</v>
          </cell>
          <cell r="B47422" t="str">
            <v>DISJUNTOR MONOPOLAR 25A CURVA C</v>
          </cell>
          <cell r="C47422" t="str">
            <v>HIBE</v>
          </cell>
          <cell r="D47422" t="str">
            <v>UN</v>
          </cell>
        </row>
        <row r="47423">
          <cell r="A47423" t="str">
            <v>I0000015594</v>
          </cell>
          <cell r="B47423" t="str">
            <v>BARRAMENTO MONOFASICO 80A 12 POLOS</v>
          </cell>
          <cell r="C47423" t="str">
            <v>HIBE</v>
          </cell>
          <cell r="D47423" t="str">
            <v>UN</v>
          </cell>
        </row>
        <row r="47424">
          <cell r="A47424" t="str">
            <v>I0000015595</v>
          </cell>
          <cell r="B47424" t="str">
            <v>BARRAMENTO DE NEUTRO TRILHO DIN</v>
          </cell>
          <cell r="C47424" t="str">
            <v>HIBE</v>
          </cell>
          <cell r="D47424" t="str">
            <v>UN</v>
          </cell>
        </row>
        <row r="47425">
          <cell r="A47425" t="str">
            <v>I0000015596</v>
          </cell>
          <cell r="B47425" t="str">
            <v>CANALETA PERFURADA COM TAMPA 30X50</v>
          </cell>
          <cell r="C47425" t="str">
            <v>HIBE</v>
          </cell>
          <cell r="D47425" t="str">
            <v>UN</v>
          </cell>
        </row>
        <row r="47426">
          <cell r="A47426" t="str">
            <v>I0000015597</v>
          </cell>
          <cell r="B47426" t="str">
            <v>PRENSA CABO PG13</v>
          </cell>
          <cell r="C47426" t="str">
            <v>HIBE</v>
          </cell>
          <cell r="D47426" t="str">
            <v>UN</v>
          </cell>
        </row>
        <row r="47427">
          <cell r="A47427" t="str">
            <v>I0000015598</v>
          </cell>
          <cell r="B47427" t="str">
            <v>PARAFUSO AUTO BROCANTE 12X3/4</v>
          </cell>
          <cell r="C47427" t="str">
            <v>HIBE</v>
          </cell>
          <cell r="D47427" t="str">
            <v>UN</v>
          </cell>
        </row>
        <row r="47428">
          <cell r="A47428" t="str">
            <v>I0000015599</v>
          </cell>
          <cell r="B47428" t="str">
            <v>SERRA COPO BIMETAL 22MM</v>
          </cell>
          <cell r="C47428" t="str">
            <v>HIBE</v>
          </cell>
          <cell r="D47428" t="str">
            <v>UN</v>
          </cell>
        </row>
        <row r="47429">
          <cell r="A47429" t="str">
            <v>I0000015600</v>
          </cell>
          <cell r="B47429" t="str">
            <v>BOTAO DUPLO VERDE-VERMELHO C SINALIZADOR</v>
          </cell>
          <cell r="C47429" t="str">
            <v>HIBE</v>
          </cell>
          <cell r="D47429" t="str">
            <v>UN</v>
          </cell>
        </row>
        <row r="47430">
          <cell r="A47430" t="str">
            <v>I0000015601</v>
          </cell>
          <cell r="B47430" t="str">
            <v>CONTATO NF</v>
          </cell>
          <cell r="C47430" t="str">
            <v>HIBE</v>
          </cell>
          <cell r="D47430" t="str">
            <v>UN</v>
          </cell>
        </row>
        <row r="47431">
          <cell r="A47431" t="str">
            <v>I0000015602</v>
          </cell>
          <cell r="B47431" t="str">
            <v>DISJUNTOR BIPOLAR 10A</v>
          </cell>
          <cell r="C47431" t="str">
            <v>HIBE</v>
          </cell>
          <cell r="D47431" t="str">
            <v>UN</v>
          </cell>
        </row>
        <row r="47432">
          <cell r="A47432" t="str">
            <v>I0000015603</v>
          </cell>
          <cell r="B47432" t="str">
            <v>PLUG MACHO 2P+T 10A</v>
          </cell>
          <cell r="C47432" t="str">
            <v>HIBE</v>
          </cell>
          <cell r="D47432" t="str">
            <v>UN</v>
          </cell>
        </row>
        <row r="47433">
          <cell r="A47433" t="str">
            <v>I0000015604</v>
          </cell>
          <cell r="B47433" t="str">
            <v>BORNE SIMPLES</v>
          </cell>
          <cell r="C47433" t="str">
            <v>HIBE</v>
          </cell>
          <cell r="D47433" t="str">
            <v>UN</v>
          </cell>
        </row>
        <row r="47434">
          <cell r="A47434" t="str">
            <v>I0000015605</v>
          </cell>
          <cell r="B47434" t="str">
            <v>POTENCIOMETRO 5K</v>
          </cell>
          <cell r="C47434" t="str">
            <v>HIBE</v>
          </cell>
          <cell r="D47434" t="str">
            <v>UN</v>
          </cell>
        </row>
        <row r="47435">
          <cell r="A47435" t="str">
            <v>I0000015606</v>
          </cell>
          <cell r="B47435" t="str">
            <v>NYLON 6 TARUGO 65X200MM</v>
          </cell>
          <cell r="C47435" t="str">
            <v>HIBE</v>
          </cell>
          <cell r="D47435" t="str">
            <v>KG</v>
          </cell>
        </row>
        <row r="47436">
          <cell r="A47436" t="str">
            <v>I0000015607</v>
          </cell>
          <cell r="B47436" t="str">
            <v>PLUG FEMEA 2P+T 10 A</v>
          </cell>
          <cell r="C47436" t="str">
            <v>HIBE</v>
          </cell>
          <cell r="D47436" t="str">
            <v>UN</v>
          </cell>
        </row>
        <row r="47437">
          <cell r="A47437" t="str">
            <v>I0000015608</v>
          </cell>
          <cell r="B47437" t="str">
            <v>CABO PP 2 VIAS 1,5MM METROS</v>
          </cell>
          <cell r="C47437" t="str">
            <v>HIBE</v>
          </cell>
          <cell r="D47437" t="str">
            <v>M</v>
          </cell>
        </row>
        <row r="47438">
          <cell r="A47438" t="str">
            <v>I0000015609</v>
          </cell>
          <cell r="B47438" t="str">
            <v>TUBO ASPIRAL ORGANIZADOR 1/2</v>
          </cell>
          <cell r="C47438" t="str">
            <v>HIBE</v>
          </cell>
          <cell r="D47438" t="str">
            <v>UN</v>
          </cell>
        </row>
        <row r="47439">
          <cell r="A47439" t="str">
            <v>I0000015610</v>
          </cell>
          <cell r="B47439" t="str">
            <v>ABRACADEIRA DE NYLON GRANDE</v>
          </cell>
          <cell r="C47439" t="str">
            <v>HIBE</v>
          </cell>
          <cell r="D47439" t="str">
            <v>UN</v>
          </cell>
        </row>
        <row r="47440">
          <cell r="A47440" t="str">
            <v>I0000015611</v>
          </cell>
          <cell r="B47440" t="str">
            <v>ABRACADEIRA DE NYLON MEDIA</v>
          </cell>
          <cell r="C47440" t="str">
            <v>HIBE</v>
          </cell>
          <cell r="D47440" t="str">
            <v>UN</v>
          </cell>
        </row>
        <row r="47441">
          <cell r="A47441" t="str">
            <v>I0000015612</v>
          </cell>
          <cell r="B47441" t="str">
            <v>PRENSA CABO PG16</v>
          </cell>
          <cell r="C47441" t="str">
            <v>HIBE</v>
          </cell>
          <cell r="D47441" t="str">
            <v>UN</v>
          </cell>
        </row>
        <row r="47442">
          <cell r="A47442" t="str">
            <v>I0000015613</v>
          </cell>
          <cell r="B47442" t="str">
            <v>DISPENSER ARMAZENAMENTO 10 MODULOS 35L</v>
          </cell>
          <cell r="C47442" t="str">
            <v>HIBE</v>
          </cell>
          <cell r="D47442" t="str">
            <v>UN</v>
          </cell>
        </row>
        <row r="47443">
          <cell r="A47443" t="str">
            <v>I0000015614</v>
          </cell>
          <cell r="B47443" t="str">
            <v>MESA RETANGULAR 2,00X0,90X0,74</v>
          </cell>
          <cell r="C47443" t="str">
            <v>HIBE</v>
          </cell>
          <cell r="D47443" t="str">
            <v>UN</v>
          </cell>
        </row>
        <row r="47444">
          <cell r="A47444" t="str">
            <v>I0000015615</v>
          </cell>
          <cell r="B47444" t="str">
            <v>COMPRESSOR 1/6 GAS R134 220V THG1352YGS</v>
          </cell>
          <cell r="C47444" t="str">
            <v>HIBE</v>
          </cell>
          <cell r="D47444" t="str">
            <v>UN</v>
          </cell>
        </row>
        <row r="47445">
          <cell r="A47445" t="str">
            <v>I0000015616</v>
          </cell>
          <cell r="B47445" t="str">
            <v>COOLER 150X150MM - 220V</v>
          </cell>
          <cell r="C47445" t="str">
            <v>HIBE</v>
          </cell>
          <cell r="D47445" t="str">
            <v>UN</v>
          </cell>
        </row>
        <row r="47446">
          <cell r="A47446" t="str">
            <v>I0000015617</v>
          </cell>
          <cell r="B47446" t="str">
            <v>TRAVA DA BATERIA FMX17 - COD: 2328090</v>
          </cell>
          <cell r="C47446" t="str">
            <v>HIBE</v>
          </cell>
          <cell r="D47446" t="str">
            <v>UN</v>
          </cell>
        </row>
        <row r="47447">
          <cell r="A47447" t="str">
            <v>I0000015618</v>
          </cell>
          <cell r="B47447" t="str">
            <v>BUCHA FMX17 - COD: 2301443</v>
          </cell>
          <cell r="C47447" t="str">
            <v>HIBE</v>
          </cell>
          <cell r="D47447" t="str">
            <v>UN</v>
          </cell>
        </row>
        <row r="47448">
          <cell r="A47448" t="str">
            <v>I0000015619</v>
          </cell>
          <cell r="B47448" t="str">
            <v>ARRUELA FMX17 - COD: 9141068</v>
          </cell>
          <cell r="C47448" t="str">
            <v>HIBE</v>
          </cell>
          <cell r="D47448" t="str">
            <v>UN</v>
          </cell>
        </row>
        <row r="47449">
          <cell r="A47449" t="str">
            <v>I0000015620</v>
          </cell>
          <cell r="B47449" t="str">
            <v>MANOPLA FMX17 - COD: 9302418</v>
          </cell>
          <cell r="C47449" t="str">
            <v>HIBE</v>
          </cell>
          <cell r="D47449" t="str">
            <v>UN</v>
          </cell>
        </row>
        <row r="47450">
          <cell r="A47450" t="str">
            <v>I0000015621</v>
          </cell>
          <cell r="B47450" t="str">
            <v>SERVICO DE INSTALACAO DE EXAUSTOR</v>
          </cell>
          <cell r="C47450" t="str">
            <v>SERV</v>
          </cell>
          <cell r="D47450" t="str">
            <v>UN</v>
          </cell>
        </row>
        <row r="47451">
          <cell r="A47451" t="str">
            <v>I0000015622</v>
          </cell>
          <cell r="B47451" t="str">
            <v>MANGUEIRA SANTENO MICROPERFURADA</v>
          </cell>
          <cell r="C47451" t="str">
            <v>HIBE</v>
          </cell>
          <cell r="D47451" t="str">
            <v>UN</v>
          </cell>
        </row>
        <row r="47452">
          <cell r="A47452" t="str">
            <v>I0000015623</v>
          </cell>
          <cell r="B47452" t="str">
            <v>CAIXA EMBUT. MESA 3 TOMADA 3 RJ45 1 HDMI</v>
          </cell>
          <cell r="C47452" t="str">
            <v>HIBE</v>
          </cell>
          <cell r="D47452" t="str">
            <v>UN</v>
          </cell>
        </row>
        <row r="47453">
          <cell r="A47453" t="str">
            <v>I0000015624</v>
          </cell>
          <cell r="B47453" t="str">
            <v>GONIOMETRO DIGITAL - CALIBRACAO</v>
          </cell>
          <cell r="C47453" t="str">
            <v>SERV</v>
          </cell>
          <cell r="D47453" t="str">
            <v>UN</v>
          </cell>
        </row>
        <row r="47454">
          <cell r="A47454" t="str">
            <v>I0000015625</v>
          </cell>
          <cell r="B47454" t="str">
            <v>MANOMETRO - CALIBRACAO</v>
          </cell>
          <cell r="C47454" t="str">
            <v>HIBE</v>
          </cell>
          <cell r="D47454" t="str">
            <v>UN</v>
          </cell>
        </row>
        <row r="47455">
          <cell r="A47455" t="str">
            <v>I0000015626</v>
          </cell>
          <cell r="B47455" t="str">
            <v>MISTURADOR SHINI VERT SVM-EB LOTE MIXER</v>
          </cell>
          <cell r="C47455" t="str">
            <v>DIEN</v>
          </cell>
          <cell r="D47455" t="str">
            <v>UN</v>
          </cell>
        </row>
        <row r="47456">
          <cell r="A47456" t="str">
            <v>I0000015629</v>
          </cell>
          <cell r="B47456" t="str">
            <v>ROLAMENTO CENTRAL EGU - COD: 4492619</v>
          </cell>
          <cell r="C47456" t="str">
            <v>HIBE</v>
          </cell>
          <cell r="D47456" t="str">
            <v>UN</v>
          </cell>
        </row>
        <row r="47457">
          <cell r="A47457" t="str">
            <v>I0000015630</v>
          </cell>
          <cell r="B47457" t="str">
            <v>REBITADOR MANUAL ALAVANCA ROSCA M3-10</v>
          </cell>
          <cell r="C47457" t="str">
            <v>HIBE</v>
          </cell>
          <cell r="D47457" t="str">
            <v>UN</v>
          </cell>
        </row>
        <row r="47458">
          <cell r="A47458" t="str">
            <v>I0000015631</v>
          </cell>
          <cell r="B47458" t="str">
            <v>PORCA REBITE RACARTILHADA PLANA 5 MM</v>
          </cell>
          <cell r="C47458" t="str">
            <v>HIBE</v>
          </cell>
          <cell r="D47458" t="str">
            <v>UN</v>
          </cell>
        </row>
        <row r="47459">
          <cell r="A47459" t="str">
            <v>I0000015632</v>
          </cell>
          <cell r="B47459" t="str">
            <v>REBITE ALUMINIO 4.0X25</v>
          </cell>
          <cell r="C47459" t="str">
            <v>HIBE</v>
          </cell>
          <cell r="D47459" t="str">
            <v>UN</v>
          </cell>
        </row>
        <row r="47460">
          <cell r="A47460" t="str">
            <v>I0000015633</v>
          </cell>
          <cell r="B47460" t="str">
            <v>PORCA REBITE RACARTILHADA PLANA 8 MM</v>
          </cell>
          <cell r="C47460" t="str">
            <v>HIBE</v>
          </cell>
          <cell r="D47460" t="str">
            <v>UN</v>
          </cell>
        </row>
        <row r="47461">
          <cell r="A47461" t="str">
            <v>I0000015634</v>
          </cell>
          <cell r="B47461" t="str">
            <v>TRAVA DE CABECA DE IMP. ZEBRA ZT230</v>
          </cell>
          <cell r="C47461" t="str">
            <v>HIBE</v>
          </cell>
          <cell r="D47461" t="str">
            <v>UN</v>
          </cell>
        </row>
        <row r="47462">
          <cell r="A47462" t="str">
            <v>I0000015636</v>
          </cell>
          <cell r="B47462" t="str">
            <v>MANGUEIRA MONTADA 3,8" COM TERMINAIS</v>
          </cell>
          <cell r="C47462" t="str">
            <v>HIBE</v>
          </cell>
          <cell r="D47462" t="str">
            <v>UN</v>
          </cell>
        </row>
        <row r="47463">
          <cell r="A47463" t="str">
            <v>I0000015637</v>
          </cell>
          <cell r="B47463" t="str">
            <v>TERMINAL COMPRESSAO OLHAL 50MM²</v>
          </cell>
          <cell r="C47463" t="str">
            <v>HIBE</v>
          </cell>
          <cell r="D47463" t="str">
            <v>UN</v>
          </cell>
        </row>
        <row r="47464">
          <cell r="A47464" t="str">
            <v>I0000015638</v>
          </cell>
          <cell r="B47464" t="str">
            <v>BOTAO ILUM DUP VD/VM 1NA 1NF IMP SLPD</v>
          </cell>
          <cell r="C47464" t="str">
            <v>HIBE</v>
          </cell>
          <cell r="D47464" t="str">
            <v>UN</v>
          </cell>
        </row>
        <row r="47465">
          <cell r="A47465" t="str">
            <v>I0000015639</v>
          </cell>
          <cell r="B47465" t="str">
            <v>CABO PP 500V 70G PVC 4X1MM2 PT</v>
          </cell>
          <cell r="C47465" t="str">
            <v>HIBE</v>
          </cell>
          <cell r="D47465" t="str">
            <v>M</v>
          </cell>
        </row>
        <row r="47466">
          <cell r="A47466" t="str">
            <v>I0000015640</v>
          </cell>
          <cell r="B47466" t="str">
            <v>CABO FLEXIVEL 750V 70 G PVC 1 MM2 PT</v>
          </cell>
          <cell r="C47466" t="str">
            <v>HIBE</v>
          </cell>
          <cell r="D47466" t="str">
            <v>M</v>
          </cell>
        </row>
        <row r="47467">
          <cell r="A47467" t="str">
            <v>I0000015641</v>
          </cell>
          <cell r="B47467" t="str">
            <v>CABO FLEXIVEL 750 V 70 G 1MM2 AZ</v>
          </cell>
          <cell r="C47467" t="str">
            <v>HIBE</v>
          </cell>
          <cell r="D47467" t="str">
            <v>M</v>
          </cell>
        </row>
        <row r="47468">
          <cell r="A47468" t="str">
            <v>I0000015642</v>
          </cell>
          <cell r="B47468" t="str">
            <v>SERVICO DE DESMONTAGEM PORTA PALLET</v>
          </cell>
          <cell r="C47468" t="str">
            <v>SERV</v>
          </cell>
          <cell r="D47468" t="str">
            <v>UN</v>
          </cell>
        </row>
        <row r="47469">
          <cell r="A47469" t="str">
            <v>I0000015643</v>
          </cell>
          <cell r="B47469" t="str">
            <v>TERMINAL ILHOS C/ ISO 1MM2  VM</v>
          </cell>
          <cell r="C47469" t="str">
            <v>HIBE</v>
          </cell>
          <cell r="D47469" t="str">
            <v>UN</v>
          </cell>
        </row>
        <row r="47470">
          <cell r="A47470" t="str">
            <v>I0000015644</v>
          </cell>
          <cell r="B47470" t="str">
            <v>BOTAO COG VM 22MM 1NF SOCO C/TRAVA</v>
          </cell>
          <cell r="C47470" t="str">
            <v>HIBE</v>
          </cell>
          <cell r="D47470" t="str">
            <v>UN</v>
          </cell>
        </row>
        <row r="47471">
          <cell r="A47471" t="str">
            <v>I0000015645</v>
          </cell>
          <cell r="B47471" t="str">
            <v>BLOCO CONTATO PT 240V 1 NA ZA2EE101</v>
          </cell>
          <cell r="C47471" t="str">
            <v>HIBE</v>
          </cell>
          <cell r="D47471" t="str">
            <v>UN</v>
          </cell>
        </row>
        <row r="47472">
          <cell r="A47472" t="str">
            <v>I0000015646</v>
          </cell>
          <cell r="B47472" t="str">
            <v>BLOCO CONTATO PT 240V 1NF ZA2EE102</v>
          </cell>
          <cell r="C47472" t="str">
            <v>HIBE</v>
          </cell>
          <cell r="D47472" t="str">
            <v>UN</v>
          </cell>
        </row>
        <row r="47473">
          <cell r="A47473" t="str">
            <v>I0000015647</v>
          </cell>
          <cell r="B47473" t="str">
            <v>RELE SEG PAR EMERG CAT 4 24VCA/VCC</v>
          </cell>
          <cell r="C47473" t="str">
            <v>HIBE</v>
          </cell>
          <cell r="D47473" t="str">
            <v>UN</v>
          </cell>
        </row>
        <row r="47474">
          <cell r="A47474" t="str">
            <v>I0000015648</v>
          </cell>
          <cell r="B47474" t="str">
            <v>PRENSA CABO NY PT NPT 3/4 13-18 MM</v>
          </cell>
          <cell r="C47474" t="str">
            <v>HIBE</v>
          </cell>
          <cell r="D47474" t="str">
            <v>UN</v>
          </cell>
        </row>
        <row r="47475">
          <cell r="A47475" t="str">
            <v>I0000015649</v>
          </cell>
          <cell r="B47475" t="str">
            <v>FONT ALIMENT CHAV 1F 100-240 V</v>
          </cell>
          <cell r="C47475" t="str">
            <v>HIBE</v>
          </cell>
          <cell r="D47475" t="str">
            <v>UN</v>
          </cell>
        </row>
        <row r="47476">
          <cell r="A47476" t="str">
            <v>I0000015650</v>
          </cell>
          <cell r="B47476" t="str">
            <v>PRENSA CABO PA66 PINT CZ BSP 1" 18-25MM</v>
          </cell>
          <cell r="C47476" t="str">
            <v>HIBE</v>
          </cell>
          <cell r="D47476" t="str">
            <v>UN</v>
          </cell>
        </row>
        <row r="47477">
          <cell r="A47477" t="str">
            <v>I0000015651</v>
          </cell>
          <cell r="B47477" t="str">
            <v>QUADRO COM SOB AC PINT BG 400X 300X 200M</v>
          </cell>
          <cell r="C47477" t="str">
            <v>HIBE</v>
          </cell>
          <cell r="D47477" t="str">
            <v>UN</v>
          </cell>
        </row>
        <row r="47478">
          <cell r="A47478" t="str">
            <v>I0000015652</v>
          </cell>
          <cell r="B47478" t="str">
            <v>DISJUNTOR MINI 2P 10A 220/380V CUR C 3KA</v>
          </cell>
          <cell r="C47478" t="str">
            <v>HIBE</v>
          </cell>
          <cell r="D47478" t="str">
            <v>UN</v>
          </cell>
        </row>
        <row r="47479">
          <cell r="A47479" t="str">
            <v>I0000015653</v>
          </cell>
          <cell r="B47479" t="str">
            <v>CONECTOR PASSAG PA BG 880V 26A 2,5MM2</v>
          </cell>
          <cell r="C47479" t="str">
            <v>HIBE</v>
          </cell>
          <cell r="D47479" t="str">
            <v>UN</v>
          </cell>
        </row>
        <row r="47480">
          <cell r="A47480" t="str">
            <v>I0000015654</v>
          </cell>
          <cell r="B47480" t="str">
            <v>CABO FLEXIVEL 1KV 90 G HEPR 3X2,5MM2 PT</v>
          </cell>
          <cell r="C47480" t="str">
            <v>HIBE</v>
          </cell>
          <cell r="D47480" t="str">
            <v>M</v>
          </cell>
        </row>
        <row r="47481">
          <cell r="A47481" t="str">
            <v>I0000015655</v>
          </cell>
          <cell r="B47481" t="str">
            <v>BOTOEIRA VAZ PLA PT 3F 22MM</v>
          </cell>
          <cell r="C47481" t="str">
            <v>HIBE</v>
          </cell>
          <cell r="D47481" t="str">
            <v>UN</v>
          </cell>
        </row>
        <row r="47482">
          <cell r="A47482" t="str">
            <v>I0000015656</v>
          </cell>
          <cell r="B47482" t="str">
            <v>BOTOEIRA VAZ PLA 2F 22,5MM</v>
          </cell>
          <cell r="C47482" t="str">
            <v>HIBE</v>
          </cell>
          <cell r="D47482" t="str">
            <v>UN</v>
          </cell>
        </row>
        <row r="47483">
          <cell r="A47483" t="str">
            <v>I0000015657</v>
          </cell>
          <cell r="B47483" t="str">
            <v>GAXETA PU - 70X80X7MM</v>
          </cell>
          <cell r="C47483" t="str">
            <v>HIBE</v>
          </cell>
          <cell r="D47483" t="str">
            <v>UN</v>
          </cell>
        </row>
        <row r="47484">
          <cell r="A47484" t="str">
            <v>I0000015658</v>
          </cell>
          <cell r="B47484" t="str">
            <v>CILINDRO PNEUMATICO - CP96SDB80-50</v>
          </cell>
          <cell r="C47484" t="str">
            <v>HIBE</v>
          </cell>
          <cell r="D47484" t="str">
            <v>UN</v>
          </cell>
        </row>
        <row r="47485">
          <cell r="A47485" t="str">
            <v>I0000015659</v>
          </cell>
          <cell r="B47485" t="str">
            <v>KIT REPARO P/ CILINDRO - CP96SDB80-50</v>
          </cell>
          <cell r="C47485" t="str">
            <v>HIBE</v>
          </cell>
          <cell r="D47485" t="str">
            <v>UN</v>
          </cell>
        </row>
        <row r="47486">
          <cell r="A47486" t="str">
            <v>I0000015660</v>
          </cell>
          <cell r="B47486" t="str">
            <v>REFLETOR SLIM 200W 6500K IP67 - LU11015</v>
          </cell>
          <cell r="C47486" t="str">
            <v>HIBE</v>
          </cell>
          <cell r="D47486" t="str">
            <v>UN</v>
          </cell>
        </row>
        <row r="47487">
          <cell r="A47487" t="str">
            <v>I0000015661</v>
          </cell>
          <cell r="B47487" t="str">
            <v>ESCADA PLATAFORMA 1,50 CM</v>
          </cell>
          <cell r="C47487" t="str">
            <v>HIBE</v>
          </cell>
          <cell r="D47487" t="str">
            <v>UN</v>
          </cell>
        </row>
        <row r="47488">
          <cell r="A47488" t="str">
            <v>I0000015662</v>
          </cell>
          <cell r="B47488" t="str">
            <v>VALVULA BORBOLETA C/ VOLANTE  RANHU Ø 8"</v>
          </cell>
          <cell r="C47488" t="str">
            <v>HIBE</v>
          </cell>
          <cell r="D47488" t="str">
            <v>UN</v>
          </cell>
        </row>
        <row r="47489">
          <cell r="A47489" t="str">
            <v>I0000015663</v>
          </cell>
          <cell r="B47489" t="str">
            <v>VALVULA ALIVIO FL 6" B16.5 ANG 900 UL/FM</v>
          </cell>
          <cell r="C47489" t="str">
            <v>HIBE</v>
          </cell>
          <cell r="D47489" t="str">
            <v>UN</v>
          </cell>
        </row>
        <row r="47490">
          <cell r="A47490" t="str">
            <v>I0000015664</v>
          </cell>
          <cell r="B47490" t="str">
            <v>WASTE CONE C/VISOR DE FLUXO 6×10" 150LBS</v>
          </cell>
          <cell r="C47490" t="str">
            <v>HIBE</v>
          </cell>
          <cell r="D47490" t="str">
            <v>UN</v>
          </cell>
        </row>
        <row r="47491">
          <cell r="A47491" t="str">
            <v>I0000015665</v>
          </cell>
          <cell r="B47491" t="str">
            <v>FLANGE RANHURADO Ø 6"</v>
          </cell>
          <cell r="C47491" t="str">
            <v>HIBE</v>
          </cell>
          <cell r="D47491" t="str">
            <v>UN</v>
          </cell>
        </row>
        <row r="47492">
          <cell r="A47492" t="str">
            <v>I0000015666</v>
          </cell>
          <cell r="B47492" t="str">
            <v>FLANGE RANHURADO Ø 10"</v>
          </cell>
          <cell r="C47492" t="str">
            <v>HIBE</v>
          </cell>
          <cell r="D47492" t="str">
            <v>UN</v>
          </cell>
        </row>
        <row r="47493">
          <cell r="A47493" t="str">
            <v>I0000015667</v>
          </cell>
          <cell r="B47493" t="str">
            <v>TEE RANHURADO Ø 10"</v>
          </cell>
          <cell r="C47493" t="str">
            <v>HIBE</v>
          </cell>
          <cell r="D47493" t="str">
            <v>UN</v>
          </cell>
        </row>
        <row r="47494">
          <cell r="A47494" t="str">
            <v>I0000015668</v>
          </cell>
          <cell r="B47494" t="str">
            <v>CAP RANHURADO Ø 10"</v>
          </cell>
          <cell r="C47494" t="str">
            <v>HIBE</v>
          </cell>
          <cell r="D47494" t="str">
            <v>UN</v>
          </cell>
        </row>
        <row r="47495">
          <cell r="A47495" t="str">
            <v>I0000015669</v>
          </cell>
          <cell r="B47495" t="str">
            <v>REDUCAO CONCENTRICA RANHURADO Ø 10"× 8"</v>
          </cell>
          <cell r="C47495" t="str">
            <v>HIBE</v>
          </cell>
          <cell r="D47495" t="str">
            <v>UN</v>
          </cell>
        </row>
        <row r="47496">
          <cell r="A47496" t="str">
            <v>I0000015670</v>
          </cell>
          <cell r="B47496" t="str">
            <v>CURVA RANHURADO 45° Ø 10"</v>
          </cell>
          <cell r="C47496" t="str">
            <v>HIBE</v>
          </cell>
          <cell r="D47496" t="str">
            <v>UN</v>
          </cell>
        </row>
        <row r="47497">
          <cell r="A47497" t="str">
            <v>I0000015671</v>
          </cell>
          <cell r="B47497" t="str">
            <v>CURVA RANHURADO 90° Ø 10"</v>
          </cell>
          <cell r="C47497" t="str">
            <v>HIBE</v>
          </cell>
          <cell r="D47497" t="str">
            <v>UN</v>
          </cell>
        </row>
        <row r="47498">
          <cell r="A47498" t="str">
            <v>I0000015672</v>
          </cell>
          <cell r="B47498" t="str">
            <v>CURVA ACO CARBONO 45° Ø 8"</v>
          </cell>
          <cell r="C47498" t="str">
            <v>HIBE</v>
          </cell>
          <cell r="D47498" t="str">
            <v>UN</v>
          </cell>
        </row>
        <row r="47499">
          <cell r="A47499" t="str">
            <v>I0000015673</v>
          </cell>
          <cell r="B47499" t="str">
            <v>ACOPLAMENTO RANHURADO Ø 10"</v>
          </cell>
          <cell r="C47499" t="str">
            <v>HIBE</v>
          </cell>
          <cell r="D47499" t="str">
            <v>UN</v>
          </cell>
        </row>
        <row r="47500">
          <cell r="A47500" t="str">
            <v>I0000015674</v>
          </cell>
          <cell r="B47500" t="str">
            <v>TUBO ACO CARB SCH-10 RANH PINTADO Ø 10"</v>
          </cell>
          <cell r="C47500" t="str">
            <v>HIBE</v>
          </cell>
          <cell r="D47500" t="str">
            <v>UN</v>
          </cell>
        </row>
        <row r="47501">
          <cell r="A47501" t="str">
            <v>I0000015675</v>
          </cell>
          <cell r="B47501" t="str">
            <v>NIPLE DUPLO GALVANIZADO  Ø 4"</v>
          </cell>
          <cell r="C47501" t="str">
            <v>HIBE</v>
          </cell>
          <cell r="D47501" t="str">
            <v>UN</v>
          </cell>
        </row>
        <row r="47502">
          <cell r="A47502" t="str">
            <v>I0000015676</v>
          </cell>
          <cell r="B47502" t="str">
            <v>VALVULA DE ESFERA Ø 4"</v>
          </cell>
          <cell r="C47502" t="str">
            <v>HIBE</v>
          </cell>
          <cell r="D47502" t="str">
            <v>UN</v>
          </cell>
        </row>
        <row r="47503">
          <cell r="A47503" t="str">
            <v>I0000015677</v>
          </cell>
          <cell r="B47503" t="str">
            <v>PARAFUSO SEXTAVADO  Ø 5/8 × 4"</v>
          </cell>
          <cell r="C47503" t="str">
            <v>HIBE</v>
          </cell>
          <cell r="D47503" t="str">
            <v>UN</v>
          </cell>
        </row>
        <row r="47504">
          <cell r="A47504" t="str">
            <v>I0000015678</v>
          </cell>
          <cell r="B47504" t="str">
            <v>MACHO MAQUINA BSP 1/4</v>
          </cell>
          <cell r="C47504" t="str">
            <v>HIBE</v>
          </cell>
          <cell r="D47504" t="str">
            <v>UN</v>
          </cell>
        </row>
        <row r="47505">
          <cell r="A47505" t="str">
            <v>I0000015679</v>
          </cell>
          <cell r="B47505" t="str">
            <v>ACO 1045 CH 25.40 x 115.00 x 305.00</v>
          </cell>
          <cell r="C47505" t="str">
            <v>HIBE</v>
          </cell>
          <cell r="D47505" t="str">
            <v>UN</v>
          </cell>
        </row>
        <row r="47506">
          <cell r="A47506" t="str">
            <v>I0000015680</v>
          </cell>
          <cell r="B47506" t="str">
            <v>ROLO PRINCINPAL</v>
          </cell>
          <cell r="C47506" t="str">
            <v>HIBE</v>
          </cell>
          <cell r="D47506" t="str">
            <v>UN</v>
          </cell>
        </row>
        <row r="47507">
          <cell r="A47507" t="str">
            <v>I0000015681</v>
          </cell>
          <cell r="B47507" t="str">
            <v>PARAFUSO SEXTAVADO 1/4"X40MM</v>
          </cell>
          <cell r="C47507" t="str">
            <v>HIBE</v>
          </cell>
          <cell r="D47507" t="str">
            <v>UN</v>
          </cell>
        </row>
        <row r="47508">
          <cell r="A47508" t="str">
            <v>I0000015682</v>
          </cell>
          <cell r="B47508" t="str">
            <v>ARRUELA DE PRESSAO 1/4"</v>
          </cell>
          <cell r="C47508" t="str">
            <v>HIBE</v>
          </cell>
          <cell r="D47508" t="str">
            <v>UN</v>
          </cell>
        </row>
        <row r="47509">
          <cell r="A47509" t="str">
            <v>I0000015683</v>
          </cell>
          <cell r="B47509" t="str">
            <v>CALHA PARA PASSAGEM DE FIO</v>
          </cell>
          <cell r="C47509" t="str">
            <v>HIBE</v>
          </cell>
          <cell r="D47509" t="str">
            <v>M</v>
          </cell>
        </row>
        <row r="47510">
          <cell r="A47510" t="str">
            <v>I0000015687</v>
          </cell>
          <cell r="B47510" t="str">
            <v>PARAFUSO ALLEN CABECA CHATA M8X25</v>
          </cell>
          <cell r="C47510" t="str">
            <v>HIBE</v>
          </cell>
          <cell r="D47510" t="str">
            <v>UN</v>
          </cell>
        </row>
        <row r="47511">
          <cell r="A47511" t="str">
            <v>I0000015688</v>
          </cell>
          <cell r="B47511" t="str">
            <v>GRAMPO VERTICAL CH12265</v>
          </cell>
          <cell r="C47511" t="str">
            <v>HIBE</v>
          </cell>
          <cell r="D47511" t="str">
            <v>UN</v>
          </cell>
        </row>
        <row r="47512">
          <cell r="A47512" t="str">
            <v>I0000015689</v>
          </cell>
          <cell r="B47512" t="str">
            <v>PONTEIRA DE BORRACHA</v>
          </cell>
          <cell r="C47512" t="str">
            <v>HIBE</v>
          </cell>
          <cell r="D47512" t="str">
            <v>UN</v>
          </cell>
        </row>
        <row r="47513">
          <cell r="A47513" t="str">
            <v>I0000015690</v>
          </cell>
          <cell r="B47513" t="str">
            <v>COLUNA GUIA PRINCIPAL - C32056116</v>
          </cell>
          <cell r="C47513" t="str">
            <v>HIBE</v>
          </cell>
          <cell r="D47513" t="str">
            <v>UN</v>
          </cell>
        </row>
        <row r="47514">
          <cell r="A47514" t="str">
            <v>I0000015691</v>
          </cell>
          <cell r="B47514" t="str">
            <v>BUCHA GUIA PRINCIPAL GUIADA - BG32076</v>
          </cell>
          <cell r="C47514" t="str">
            <v>HIBE</v>
          </cell>
          <cell r="D47514" t="str">
            <v>UN</v>
          </cell>
        </row>
        <row r="47515">
          <cell r="A47515" t="str">
            <v>I0000015692</v>
          </cell>
          <cell r="B47515" t="str">
            <v>CONJUNTO DE TAMPAO COM BASE ECOLOGICA</v>
          </cell>
          <cell r="C47515" t="str">
            <v>HIBE</v>
          </cell>
          <cell r="D47515" t="str">
            <v>UN</v>
          </cell>
        </row>
        <row r="47516">
          <cell r="A47516" t="str">
            <v>I0000015693</v>
          </cell>
          <cell r="B47516" t="str">
            <v>RODA CORTADORA N50/N80/N10</v>
          </cell>
          <cell r="C47516" t="str">
            <v>HIBE</v>
          </cell>
          <cell r="D47516" t="str">
            <v>UN</v>
          </cell>
        </row>
        <row r="47517">
          <cell r="A47517" t="str">
            <v>I0000015694</v>
          </cell>
          <cell r="B47517" t="str">
            <v>VASO SANITARIO C/ CAIXA ACOPLADA</v>
          </cell>
          <cell r="C47517" t="str">
            <v>HIBE</v>
          </cell>
          <cell r="D47517" t="str">
            <v>UN</v>
          </cell>
        </row>
        <row r="47518">
          <cell r="A47518" t="str">
            <v>I0000015695</v>
          </cell>
          <cell r="B47518" t="str">
            <v>MICTORIO C/ KIT COMPLETO</v>
          </cell>
          <cell r="C47518" t="str">
            <v>HIBE</v>
          </cell>
          <cell r="D47518" t="str">
            <v>UN</v>
          </cell>
        </row>
        <row r="47519">
          <cell r="A47519" t="str">
            <v>I0000015696</v>
          </cell>
          <cell r="B47519" t="str">
            <v>CAIXA ACOPLADA P/ VASO SANITARIO</v>
          </cell>
          <cell r="C47519" t="str">
            <v>HIBE</v>
          </cell>
          <cell r="D47519" t="str">
            <v>UN</v>
          </cell>
        </row>
        <row r="47520">
          <cell r="A47520" t="str">
            <v>I0000015697</v>
          </cell>
          <cell r="B47520" t="str">
            <v>BACIA P/ CAIXA ACOPLADA</v>
          </cell>
          <cell r="C47520" t="str">
            <v>HIBE</v>
          </cell>
          <cell r="D47520" t="str">
            <v>UN</v>
          </cell>
        </row>
        <row r="47521">
          <cell r="A47521" t="str">
            <v>I0000015698</v>
          </cell>
          <cell r="B47521" t="str">
            <v>VALVULA PARA LAVATORIO VL3/S</v>
          </cell>
          <cell r="C47521" t="str">
            <v>HIBE</v>
          </cell>
          <cell r="D47521" t="str">
            <v>UN</v>
          </cell>
        </row>
        <row r="47522">
          <cell r="A47522" t="str">
            <v>I0000015699</v>
          </cell>
          <cell r="B47522" t="str">
            <v>LIXEIRA C/ PEDAL 100 L AMARELA-LP</v>
          </cell>
          <cell r="C47522" t="str">
            <v>HIBE</v>
          </cell>
          <cell r="D47522" t="str">
            <v>UN</v>
          </cell>
        </row>
        <row r="47523">
          <cell r="A47523" t="str">
            <v>I0000015700</v>
          </cell>
          <cell r="B47523" t="str">
            <v>EST T. DELL PRECISION 3660 CORE I7-13700</v>
          </cell>
          <cell r="C47523" t="str">
            <v>DIEN</v>
          </cell>
          <cell r="D47523" t="str">
            <v>UN</v>
          </cell>
        </row>
        <row r="47524">
          <cell r="A47524" t="str">
            <v>I0000015701</v>
          </cell>
          <cell r="B47524" t="str">
            <v>CABECA IMPRES ZEB 203DPI P/ ZT</v>
          </cell>
          <cell r="C47524" t="str">
            <v>HIBE</v>
          </cell>
          <cell r="D47524" t="str">
            <v>UN</v>
          </cell>
        </row>
        <row r="47525">
          <cell r="A47525" t="str">
            <v>I0000015702</v>
          </cell>
          <cell r="B47525" t="str">
            <v>MICROMETRO EXTERNO DIGITAL MITUTOYO</v>
          </cell>
          <cell r="C47525" t="str">
            <v>HIBE</v>
          </cell>
          <cell r="D47525" t="str">
            <v>UN</v>
          </cell>
        </row>
        <row r="47526">
          <cell r="A47526" t="str">
            <v>I0000015703</v>
          </cell>
          <cell r="B47526" t="str">
            <v>ESCALA EM ACO INOXIDAVEL GRADUADA 1000MM</v>
          </cell>
          <cell r="C47526" t="str">
            <v>HIBE</v>
          </cell>
          <cell r="D47526" t="str">
            <v>UN</v>
          </cell>
        </row>
        <row r="47527">
          <cell r="A47527" t="str">
            <v>I0000015704</v>
          </cell>
          <cell r="B47527" t="str">
            <v>ORGANIZADOR PLASTICO 50 5 CM X 16 CM</v>
          </cell>
          <cell r="C47527" t="str">
            <v>HIBE</v>
          </cell>
          <cell r="D47527" t="str">
            <v>UN</v>
          </cell>
        </row>
        <row r="47528">
          <cell r="A47528" t="str">
            <v>I0000015705</v>
          </cell>
          <cell r="B47528" t="str">
            <v>CONJUNTO PLASTIFICACAO - BORCHE 260T</v>
          </cell>
          <cell r="C47528" t="str">
            <v>HIBE</v>
          </cell>
          <cell r="D47528" t="str">
            <v>UN</v>
          </cell>
        </row>
        <row r="47529">
          <cell r="A47529" t="str">
            <v>I0000015706</v>
          </cell>
          <cell r="B47529" t="str">
            <v>CONJUNTO PLASTIFICACAO - BORCHE 400T</v>
          </cell>
          <cell r="C47529" t="str">
            <v>HIBE</v>
          </cell>
          <cell r="D47529" t="str">
            <v>UN</v>
          </cell>
        </row>
        <row r="47530">
          <cell r="A47530" t="str">
            <v>I0000015707</v>
          </cell>
          <cell r="B47530" t="str">
            <v>CONJUNTO PLASTIFICACAO - BORCHE 500T</v>
          </cell>
          <cell r="C47530" t="str">
            <v>HIBE</v>
          </cell>
          <cell r="D47530" t="str">
            <v>UN</v>
          </cell>
        </row>
        <row r="47531">
          <cell r="A47531" t="str">
            <v>I0000015708</v>
          </cell>
          <cell r="B47531" t="str">
            <v>KIT BNS 260-02Z-R 5M INTERRUP. MAGNETICO</v>
          </cell>
          <cell r="C47531" t="str">
            <v>HIBE</v>
          </cell>
          <cell r="D47531" t="str">
            <v>UN</v>
          </cell>
        </row>
        <row r="47532">
          <cell r="A47532" t="str">
            <v>I0000015709</v>
          </cell>
          <cell r="B47532" t="str">
            <v>PLATAFORMA TESOURA COMPACT 14 - 2120786</v>
          </cell>
          <cell r="C47532" t="str">
            <v>DIEN</v>
          </cell>
          <cell r="D47532" t="str">
            <v>UN</v>
          </cell>
        </row>
        <row r="47533">
          <cell r="A47533" t="str">
            <v>I0000015710</v>
          </cell>
          <cell r="B47533" t="str">
            <v>PLATAFORMA JCPT1412AC - JPAC022J01790</v>
          </cell>
          <cell r="C47533" t="str">
            <v>DIEN</v>
          </cell>
          <cell r="D47533" t="str">
            <v>UN</v>
          </cell>
        </row>
        <row r="47534">
          <cell r="A47534" t="str">
            <v>I0000015711</v>
          </cell>
          <cell r="B47534" t="str">
            <v>COLUNA LUMINOSA 24 V SINALIZADOR VER VEM</v>
          </cell>
          <cell r="C47534" t="str">
            <v>HIBE</v>
          </cell>
          <cell r="D47534" t="str">
            <v>UN</v>
          </cell>
        </row>
        <row r="47535">
          <cell r="A47535" t="str">
            <v>I0000015712</v>
          </cell>
          <cell r="B47535" t="str">
            <v>ELETRODO INOX AWS E 308L - 2MM</v>
          </cell>
          <cell r="C47535" t="str">
            <v>HIBE</v>
          </cell>
          <cell r="D47535" t="str">
            <v>KG</v>
          </cell>
        </row>
        <row r="47536">
          <cell r="A47536" t="str">
            <v>I0000015713</v>
          </cell>
          <cell r="B47536" t="str">
            <v>ELETRODO INOX AWS E 308L - 2,5MM</v>
          </cell>
          <cell r="C47536" t="str">
            <v>HIBE</v>
          </cell>
          <cell r="D47536" t="str">
            <v>KG</v>
          </cell>
        </row>
        <row r="47537">
          <cell r="A47537" t="str">
            <v>I0000015716</v>
          </cell>
          <cell r="B47537" t="str">
            <v>MONITOR DELL  27" USB-C P2722HE</v>
          </cell>
          <cell r="C47537" t="str">
            <v>DIEN</v>
          </cell>
          <cell r="D47537" t="str">
            <v>UN</v>
          </cell>
        </row>
        <row r="47538">
          <cell r="A47538" t="str">
            <v>I0000015717</v>
          </cell>
          <cell r="B47538" t="str">
            <v>KIT DISPLAY IMPRESSORA TERMICA</v>
          </cell>
          <cell r="C47538" t="str">
            <v>HIBE</v>
          </cell>
          <cell r="D47538" t="str">
            <v>UN</v>
          </cell>
        </row>
        <row r="47539">
          <cell r="A47539" t="str">
            <v>I0000015718</v>
          </cell>
          <cell r="B47539" t="str">
            <v>APOIO DE PUNHOS</v>
          </cell>
          <cell r="C47539" t="str">
            <v>HIBE</v>
          </cell>
          <cell r="D47539" t="str">
            <v>UN</v>
          </cell>
        </row>
        <row r="47540">
          <cell r="A47540" t="str">
            <v>I0000015719</v>
          </cell>
          <cell r="B47540" t="str">
            <v>SUPORTE DE PAREDE PARA FOLDER</v>
          </cell>
          <cell r="C47540" t="str">
            <v>HIBE</v>
          </cell>
          <cell r="D47540" t="str">
            <v>UN</v>
          </cell>
        </row>
        <row r="47541">
          <cell r="A47541" t="str">
            <v>I0000015720</v>
          </cell>
          <cell r="B47541" t="str">
            <v>APOIO ERGONOMICO</v>
          </cell>
          <cell r="C47541" t="str">
            <v>HIBE</v>
          </cell>
          <cell r="D47541" t="str">
            <v>UN</v>
          </cell>
        </row>
        <row r="47542">
          <cell r="A47542" t="str">
            <v>I0000015723</v>
          </cell>
          <cell r="B47542" t="str">
            <v>ESTRUTUR CARROSSEL C/SISTEMA  ENGRENAGEM</v>
          </cell>
          <cell r="C47542" t="str">
            <v>HIBE</v>
          </cell>
          <cell r="D47542" t="str">
            <v>UN</v>
          </cell>
        </row>
        <row r="47543">
          <cell r="A47543" t="str">
            <v>I0000015724</v>
          </cell>
          <cell r="B47543" t="str">
            <v>CAMISA POLO PP CZ  GOLA PR MC TAM PP</v>
          </cell>
          <cell r="C47543" t="str">
            <v>HIBE</v>
          </cell>
          <cell r="D47543" t="str">
            <v>UN</v>
          </cell>
        </row>
        <row r="47544">
          <cell r="A47544" t="str">
            <v>I0000015725</v>
          </cell>
          <cell r="B47544" t="str">
            <v>CAMISA POLO PP CZ  GOLA PR MC TAM P</v>
          </cell>
          <cell r="C47544" t="str">
            <v>HIBE</v>
          </cell>
          <cell r="D47544" t="str">
            <v>UN</v>
          </cell>
        </row>
        <row r="47545">
          <cell r="A47545" t="str">
            <v>I0000015726</v>
          </cell>
          <cell r="B47545" t="str">
            <v>CAMISA POLO PP CZ  GOLA PR MC TAM M</v>
          </cell>
          <cell r="C47545" t="str">
            <v>HIBE</v>
          </cell>
          <cell r="D47545" t="str">
            <v>UN</v>
          </cell>
        </row>
        <row r="47546">
          <cell r="A47546" t="str">
            <v>I0000015727</v>
          </cell>
          <cell r="B47546" t="str">
            <v>CAMISA POLO PP CZ  GOLA PR MC TAM  G</v>
          </cell>
          <cell r="C47546" t="str">
            <v>HIBE</v>
          </cell>
          <cell r="D47546" t="str">
            <v>UN</v>
          </cell>
        </row>
        <row r="47547">
          <cell r="A47547" t="str">
            <v>I0000015728</v>
          </cell>
          <cell r="B47547" t="str">
            <v>CAMISA POLO PP CZ  GOLA PR MC TAM GG</v>
          </cell>
          <cell r="C47547" t="str">
            <v>HIBE</v>
          </cell>
          <cell r="D47547" t="str">
            <v>UN</v>
          </cell>
        </row>
        <row r="47548">
          <cell r="A47548" t="str">
            <v>I0000015729</v>
          </cell>
          <cell r="B47548" t="str">
            <v>CAMISA POLO PP CZ  GOLA PR MC TAM EG</v>
          </cell>
          <cell r="C47548" t="str">
            <v>HIBE</v>
          </cell>
          <cell r="D47548" t="str">
            <v>UN</v>
          </cell>
        </row>
        <row r="47549">
          <cell r="A47549" t="str">
            <v>I0000015730</v>
          </cell>
          <cell r="B47549" t="str">
            <v>CAMISA POLO PP CZ  GOLA PR MC TAM EXG</v>
          </cell>
          <cell r="C47549" t="str">
            <v>HIBE</v>
          </cell>
          <cell r="D47549" t="str">
            <v>UN</v>
          </cell>
        </row>
        <row r="47550">
          <cell r="A47550" t="str">
            <v>I0000015731</v>
          </cell>
          <cell r="B47550" t="str">
            <v>ENVELOPE CARTA RESPOSTA</v>
          </cell>
          <cell r="C47550" t="str">
            <v>HIBE</v>
          </cell>
          <cell r="D47550" t="str">
            <v>UN</v>
          </cell>
        </row>
        <row r="47551">
          <cell r="A47551" t="str">
            <v>I0000015732</v>
          </cell>
          <cell r="B47551" t="str">
            <v>CLICHE CUP90 ETIQ GRADE V-30-MX-B (0534)</v>
          </cell>
          <cell r="C47551" t="str">
            <v>HIBE</v>
          </cell>
          <cell r="D47551" t="str">
            <v>UN</v>
          </cell>
        </row>
        <row r="47552">
          <cell r="A47552" t="str">
            <v>I0000015733</v>
          </cell>
          <cell r="B47552" t="str">
            <v>CLICHE CUP90 MAXIS 45MM V-30-MX-B (0515)</v>
          </cell>
          <cell r="C47552" t="str">
            <v>HIBE</v>
          </cell>
          <cell r="D47552" t="str">
            <v>UN</v>
          </cell>
        </row>
        <row r="47553">
          <cell r="A47553" t="str">
            <v>I0000015734</v>
          </cell>
          <cell r="B47553" t="str">
            <v>CLICHE CUP90 ETIQ GRADE V-40-MX-B (0535)</v>
          </cell>
          <cell r="C47553" t="str">
            <v>HIBE</v>
          </cell>
          <cell r="D47553" t="str">
            <v>UN</v>
          </cell>
        </row>
        <row r="47554">
          <cell r="A47554" t="str">
            <v>I0000015735</v>
          </cell>
          <cell r="B47554" t="str">
            <v>CLICHE CUP90 MAXIS 40MM V-40-MX-B (0517)</v>
          </cell>
          <cell r="C47554" t="str">
            <v>HIBE</v>
          </cell>
          <cell r="D47554" t="str">
            <v>UN</v>
          </cell>
        </row>
        <row r="47555">
          <cell r="A47555" t="str">
            <v>I0000015737</v>
          </cell>
          <cell r="B47555" t="str">
            <v>MOTOSSERRA</v>
          </cell>
          <cell r="C47555" t="str">
            <v>HIBE</v>
          </cell>
          <cell r="D47555" t="str">
            <v>UN</v>
          </cell>
        </row>
        <row r="47556">
          <cell r="A47556" t="str">
            <v>I0000015738</v>
          </cell>
          <cell r="B47556" t="str">
            <v>SOPRADOR</v>
          </cell>
          <cell r="C47556" t="str">
            <v>HIBE</v>
          </cell>
          <cell r="D47556" t="str">
            <v>UN</v>
          </cell>
        </row>
        <row r="47557">
          <cell r="A47557" t="str">
            <v>I0000015739</v>
          </cell>
          <cell r="B47557" t="str">
            <v>REFIL ROLO DE LA 19CM - ANTI GOTA</v>
          </cell>
          <cell r="C47557" t="str">
            <v>HIBE</v>
          </cell>
          <cell r="D47557" t="str">
            <v>UN</v>
          </cell>
        </row>
        <row r="47558">
          <cell r="A47558" t="str">
            <v>I0000015740</v>
          </cell>
          <cell r="B47558" t="str">
            <v>REFIL ROLO DE LA 23CM - ANTI GOTA</v>
          </cell>
          <cell r="C47558" t="str">
            <v>HIBE</v>
          </cell>
          <cell r="D47558" t="str">
            <v>UN</v>
          </cell>
        </row>
        <row r="47559">
          <cell r="A47559" t="str">
            <v>I0000015741</v>
          </cell>
          <cell r="B47559" t="str">
            <v>REGISTRO ESFERA PVC SOLDAVEL 1/2" 20MM</v>
          </cell>
          <cell r="C47559" t="str">
            <v>HIBE</v>
          </cell>
          <cell r="D47559" t="str">
            <v>UN</v>
          </cell>
        </row>
        <row r="47560">
          <cell r="A47560" t="str">
            <v>I0000015742</v>
          </cell>
          <cell r="B47560" t="str">
            <v>REGISTRO ESFERA PVC SOLDAVEL 3/4" 25MM</v>
          </cell>
          <cell r="C47560" t="str">
            <v>HIBE</v>
          </cell>
          <cell r="D47560" t="str">
            <v>UN</v>
          </cell>
        </row>
        <row r="47561">
          <cell r="A47561" t="str">
            <v>I0000015743</v>
          </cell>
          <cell r="B47561" t="str">
            <v>REGISTRO ESFERA PVC SOLDAVEL 1" 32MM</v>
          </cell>
          <cell r="C47561" t="str">
            <v>HIBE</v>
          </cell>
          <cell r="D47561" t="str">
            <v>UN</v>
          </cell>
        </row>
        <row r="47562">
          <cell r="A47562" t="str">
            <v>I0000015744</v>
          </cell>
          <cell r="B47562" t="str">
            <v>REGISTRO ESFERA PVC SOLDAVEL 1.1/4" 40MM</v>
          </cell>
          <cell r="C47562" t="str">
            <v>HIBE</v>
          </cell>
          <cell r="D47562" t="str">
            <v>UN</v>
          </cell>
        </row>
        <row r="47563">
          <cell r="A47563" t="str">
            <v>I0000015745</v>
          </cell>
          <cell r="B47563" t="str">
            <v>REGISTRO ESFERA PVC SOLDAVEL 1.1/2" 50MM</v>
          </cell>
          <cell r="C47563" t="str">
            <v>HIBE</v>
          </cell>
          <cell r="D47563" t="str">
            <v>UN</v>
          </cell>
        </row>
        <row r="47564">
          <cell r="A47564" t="str">
            <v>I0000015746</v>
          </cell>
          <cell r="B47564" t="str">
            <v>REGISTRO ESFERA PVC ROSCAVEL 1/2" 20MM</v>
          </cell>
          <cell r="C47564" t="str">
            <v>HIBE</v>
          </cell>
          <cell r="D47564" t="str">
            <v>UN</v>
          </cell>
        </row>
        <row r="47565">
          <cell r="A47565" t="str">
            <v>I0000015747</v>
          </cell>
          <cell r="B47565" t="str">
            <v>REGISTRO ESFERA PVC ROSCAVEL 3/4" 25MM</v>
          </cell>
          <cell r="C47565" t="str">
            <v>HIBE</v>
          </cell>
          <cell r="D47565" t="str">
            <v>UN</v>
          </cell>
        </row>
        <row r="47566">
          <cell r="A47566" t="str">
            <v>I0000015748</v>
          </cell>
          <cell r="B47566" t="str">
            <v>REGISTRO ESFERA PVC ROSCAVEL 1" 32MM</v>
          </cell>
          <cell r="C47566" t="str">
            <v>HIBE</v>
          </cell>
          <cell r="D47566" t="str">
            <v>UN</v>
          </cell>
        </row>
        <row r="47567">
          <cell r="A47567" t="str">
            <v>I0000015749</v>
          </cell>
          <cell r="B47567" t="str">
            <v>REGISTRO ESFERA PVC ROSCAVEL 1.1/4" 40MM</v>
          </cell>
          <cell r="C47567" t="str">
            <v>HIBE</v>
          </cell>
          <cell r="D47567" t="str">
            <v>UN</v>
          </cell>
        </row>
        <row r="47568">
          <cell r="A47568" t="str">
            <v>I0000015750</v>
          </cell>
          <cell r="B47568" t="str">
            <v>REGISTRO ESFERA PVC ROSCAVEL 1.1/2" 50MM</v>
          </cell>
          <cell r="C47568" t="str">
            <v>HIBE</v>
          </cell>
          <cell r="D47568" t="str">
            <v>UN</v>
          </cell>
        </row>
        <row r="47569">
          <cell r="A47569" t="str">
            <v>I0000015751</v>
          </cell>
          <cell r="B47569" t="str">
            <v>PISTOLA TUBO SILICONE 280ML COD 43199002</v>
          </cell>
          <cell r="C47569" t="str">
            <v>HIBE</v>
          </cell>
          <cell r="D47569" t="str">
            <v>UN</v>
          </cell>
        </row>
        <row r="47570">
          <cell r="A47570" t="str">
            <v>I0000015752</v>
          </cell>
          <cell r="B47570" t="str">
            <v>COLA SELANTE PU 40 FIX 280ML</v>
          </cell>
          <cell r="C47570" t="str">
            <v>HIBE</v>
          </cell>
          <cell r="D47570" t="str">
            <v>UN</v>
          </cell>
        </row>
        <row r="47571">
          <cell r="A47571" t="str">
            <v>I0000015753</v>
          </cell>
          <cell r="B47571" t="str">
            <v>MANGUEIRA MONTADA MPN01-E1</v>
          </cell>
          <cell r="C47571" t="str">
            <v>HIBE</v>
          </cell>
          <cell r="D47571" t="str">
            <v>UN</v>
          </cell>
        </row>
        <row r="47572">
          <cell r="A47572" t="str">
            <v>I0000015754</v>
          </cell>
          <cell r="B47572" t="str">
            <v>MANGUEIRA MONTADA MPN01-S1</v>
          </cell>
          <cell r="C47572" t="str">
            <v>HIBE</v>
          </cell>
          <cell r="D47572" t="str">
            <v>UN</v>
          </cell>
        </row>
        <row r="47573">
          <cell r="A47573" t="str">
            <v>I0000015755</v>
          </cell>
          <cell r="B47573" t="str">
            <v>MANGUEIRA MONTADA MPN01-E2</v>
          </cell>
          <cell r="C47573" t="str">
            <v>HIBE</v>
          </cell>
          <cell r="D47573" t="str">
            <v>UN</v>
          </cell>
        </row>
        <row r="47574">
          <cell r="A47574" t="str">
            <v>I0000015756</v>
          </cell>
          <cell r="B47574" t="str">
            <v>MANGUEIRA MONTADA MPN01-S2</v>
          </cell>
          <cell r="C47574" t="str">
            <v>HIBE</v>
          </cell>
          <cell r="D47574" t="str">
            <v>UN</v>
          </cell>
        </row>
        <row r="47575">
          <cell r="A47575" t="str">
            <v>I0000015757</v>
          </cell>
          <cell r="B47575" t="str">
            <v>MANGUEIRA MONTADA MPN01-E3</v>
          </cell>
          <cell r="C47575" t="str">
            <v>HIBE</v>
          </cell>
          <cell r="D47575" t="str">
            <v>UN</v>
          </cell>
        </row>
        <row r="47576">
          <cell r="A47576" t="str">
            <v>I0000015758</v>
          </cell>
          <cell r="B47576" t="str">
            <v>MANGUEIRA MONTADA MPN01-S3</v>
          </cell>
          <cell r="C47576" t="str">
            <v>HIBE</v>
          </cell>
          <cell r="D47576" t="str">
            <v>UN</v>
          </cell>
        </row>
        <row r="47577">
          <cell r="A47577" t="str">
            <v>I0000015759</v>
          </cell>
          <cell r="B47577" t="str">
            <v>PISTAO INJETOR PALET MANUAL - COD: 1432</v>
          </cell>
          <cell r="C47577" t="str">
            <v>HIBE</v>
          </cell>
          <cell r="D47577" t="str">
            <v>UN</v>
          </cell>
        </row>
        <row r="47578">
          <cell r="A47578" t="str">
            <v>I0000015760</v>
          </cell>
          <cell r="B47578" t="str">
            <v>MOLA DO PISTAO PALET MANUAL - COD: 1335</v>
          </cell>
          <cell r="C47578" t="str">
            <v>HIBE</v>
          </cell>
          <cell r="D47578" t="str">
            <v>UN</v>
          </cell>
        </row>
        <row r="47579">
          <cell r="A47579" t="str">
            <v>I0000015761</v>
          </cell>
          <cell r="B47579" t="str">
            <v>CINTA TIPO GRAB 4 PERNA 4,2 TON 50X500MM</v>
          </cell>
          <cell r="C47579" t="str">
            <v>HIBE</v>
          </cell>
          <cell r="D47579" t="str">
            <v>UN</v>
          </cell>
        </row>
        <row r="47580">
          <cell r="A47580" t="str">
            <v>I0000015762</v>
          </cell>
          <cell r="B47580" t="str">
            <v>KIT ZEB. BARRA DE GIRO DO SIST</v>
          </cell>
          <cell r="C47580" t="str">
            <v>HIBE</v>
          </cell>
          <cell r="D47580" t="str">
            <v>UN</v>
          </cell>
        </row>
        <row r="47581">
          <cell r="A47581" t="str">
            <v>I0000015763</v>
          </cell>
          <cell r="B47581" t="str">
            <v>VEU DE POLIESTER 0,15M X 200M</v>
          </cell>
          <cell r="C47581" t="str">
            <v>HIBE</v>
          </cell>
          <cell r="D47581" t="str">
            <v>UN</v>
          </cell>
        </row>
        <row r="47582">
          <cell r="A47582" t="str">
            <v>I0000015764</v>
          </cell>
          <cell r="B47582" t="str">
            <v>TELHADO 10KG - B10</v>
          </cell>
          <cell r="C47582" t="str">
            <v>HIBE</v>
          </cell>
          <cell r="D47582" t="str">
            <v>UN</v>
          </cell>
        </row>
        <row r="47583">
          <cell r="A47583" t="str">
            <v>I0000015765</v>
          </cell>
          <cell r="B47583" t="str">
            <v>VEDA ROSCA LIQUIDA 100G</v>
          </cell>
          <cell r="C47583" t="str">
            <v>HIBE</v>
          </cell>
          <cell r="D47583" t="str">
            <v>UN</v>
          </cell>
        </row>
        <row r="47584">
          <cell r="A47584" t="str">
            <v>I0000015766</v>
          </cell>
          <cell r="B47584" t="str">
            <v>VEDA ROSCA LIQUIDA 75G</v>
          </cell>
          <cell r="C47584" t="str">
            <v>HIBE</v>
          </cell>
          <cell r="D47584" t="str">
            <v>UN</v>
          </cell>
        </row>
        <row r="47585">
          <cell r="A47585" t="str">
            <v>I0000015767</v>
          </cell>
          <cell r="B47585" t="str">
            <v>CABLE PATCHCORD SOHO/FURU CAT5E 0,5M</v>
          </cell>
          <cell r="C47585" t="str">
            <v>HIBE</v>
          </cell>
          <cell r="D47585" t="str">
            <v>UN</v>
          </cell>
        </row>
        <row r="47586">
          <cell r="A47586" t="str">
            <v>I0000015768</v>
          </cell>
          <cell r="B47586" t="str">
            <v>JUNCAO Y GALVANIZADO 1" ROSCAVEL</v>
          </cell>
          <cell r="C47586" t="str">
            <v>HIBE</v>
          </cell>
          <cell r="D47586" t="str">
            <v>UN</v>
          </cell>
        </row>
        <row r="47587">
          <cell r="A47587" t="str">
            <v>I0000015769</v>
          </cell>
          <cell r="B47587" t="str">
            <v>JUNCAO Y GALVANIZADO 2" ROSCAVEL</v>
          </cell>
          <cell r="C47587" t="str">
            <v>HIBE</v>
          </cell>
          <cell r="D47587" t="str">
            <v>UN</v>
          </cell>
        </row>
        <row r="47588">
          <cell r="A47588" t="str">
            <v>I0000015770</v>
          </cell>
          <cell r="B47588" t="str">
            <v>JOELHO GALVANIZADO 45 GRAUS 1" ROSCAVEL</v>
          </cell>
          <cell r="C47588" t="str">
            <v>HIBE</v>
          </cell>
          <cell r="D47588" t="str">
            <v>UN</v>
          </cell>
        </row>
        <row r="47589">
          <cell r="A47589" t="str">
            <v>I0000015771</v>
          </cell>
          <cell r="B47589" t="str">
            <v>JOELHO GALVANIZADO 45 GRAUS 2" ROSCAVEL</v>
          </cell>
          <cell r="C47589" t="str">
            <v>HIBE</v>
          </cell>
          <cell r="D47589" t="str">
            <v>UN</v>
          </cell>
        </row>
        <row r="47590">
          <cell r="A47590" t="str">
            <v>I0000015772</v>
          </cell>
          <cell r="B47590" t="str">
            <v>JOELHO GALVANIZADO 90 GRAUS 1" ROSCAVEL</v>
          </cell>
          <cell r="C47590" t="str">
            <v>HIBE</v>
          </cell>
          <cell r="D47590" t="str">
            <v>UN</v>
          </cell>
        </row>
        <row r="47591">
          <cell r="A47591" t="str">
            <v>I0000015773</v>
          </cell>
          <cell r="B47591" t="str">
            <v>JOELHO GALVANIZADO 90 GRAUS 2" ROSCAVEL</v>
          </cell>
          <cell r="C47591" t="str">
            <v>HIBE</v>
          </cell>
          <cell r="D47591" t="str">
            <v>UN</v>
          </cell>
        </row>
        <row r="47592">
          <cell r="A47592" t="str">
            <v>I0000015774</v>
          </cell>
          <cell r="B47592" t="str">
            <v>JOELHO GALVANIZADO 1" ROSCAVEL</v>
          </cell>
          <cell r="C47592" t="str">
            <v>HIBE</v>
          </cell>
          <cell r="D47592" t="str">
            <v>UN</v>
          </cell>
        </row>
        <row r="47593">
          <cell r="A47593" t="str">
            <v>I0000015775</v>
          </cell>
          <cell r="B47593" t="str">
            <v>JOELHO GALVANIZADO 2" ROSCAVEL</v>
          </cell>
          <cell r="C47593" t="str">
            <v>HIBE</v>
          </cell>
          <cell r="D47593" t="str">
            <v>UN</v>
          </cell>
        </row>
        <row r="47594">
          <cell r="A47594" t="str">
            <v>I0000015776</v>
          </cell>
          <cell r="B47594" t="str">
            <v>JOELHO GALVANIZADO 4" ROSCAVEL</v>
          </cell>
          <cell r="C47594" t="str">
            <v>HIBE</v>
          </cell>
          <cell r="D47594" t="str">
            <v>UN</v>
          </cell>
        </row>
        <row r="47595">
          <cell r="A47595" t="str">
            <v>I0000015777</v>
          </cell>
          <cell r="B47595" t="str">
            <v>CURVA GALVANIZADO 90 GRAUS 1" ROSCAVEL</v>
          </cell>
          <cell r="C47595" t="str">
            <v>HIBE</v>
          </cell>
          <cell r="D47595" t="str">
            <v>UN</v>
          </cell>
        </row>
        <row r="47596">
          <cell r="A47596" t="str">
            <v>I0000015778</v>
          </cell>
          <cell r="B47596" t="str">
            <v>CURVA GALVANIZADO 90 GRAUS 2" ROSCAVEL</v>
          </cell>
          <cell r="C47596" t="str">
            <v>HIBE</v>
          </cell>
          <cell r="D47596" t="str">
            <v>UN</v>
          </cell>
        </row>
        <row r="47597">
          <cell r="A47597" t="str">
            <v>I0000015779</v>
          </cell>
          <cell r="B47597" t="str">
            <v>LUVA GALVANIZADO 1" ROSCAVEL</v>
          </cell>
          <cell r="C47597" t="str">
            <v>HIBE</v>
          </cell>
          <cell r="D47597" t="str">
            <v>UN</v>
          </cell>
        </row>
        <row r="47598">
          <cell r="A47598" t="str">
            <v>I0000015780</v>
          </cell>
          <cell r="B47598" t="str">
            <v>JUNCAO Y GALVANIZADO 1" ROSCAVEL</v>
          </cell>
          <cell r="C47598" t="str">
            <v>HIBE</v>
          </cell>
          <cell r="D47598" t="str">
            <v>UN</v>
          </cell>
        </row>
        <row r="47599">
          <cell r="A47599" t="str">
            <v>I0000015781</v>
          </cell>
          <cell r="B47599" t="str">
            <v>JUNCAO Y GALVANIZADO 1" SOLDAVEL</v>
          </cell>
          <cell r="C47599" t="str">
            <v>HIBE</v>
          </cell>
          <cell r="D47599" t="str">
            <v>UN</v>
          </cell>
        </row>
        <row r="47600">
          <cell r="A47600" t="str">
            <v>I0000015782</v>
          </cell>
          <cell r="B47600" t="str">
            <v>JUNCAO Y GALVANIZADO 2" SOLDAVEL</v>
          </cell>
          <cell r="C47600" t="str">
            <v>HIBE</v>
          </cell>
          <cell r="D47600" t="str">
            <v>UN</v>
          </cell>
        </row>
        <row r="47601">
          <cell r="A47601" t="str">
            <v>I0000015783</v>
          </cell>
          <cell r="B47601" t="str">
            <v>JOELHO GALVANIZADO 45 GRAUS 1" SOLDAVEL</v>
          </cell>
          <cell r="C47601" t="str">
            <v>HIBE</v>
          </cell>
          <cell r="D47601" t="str">
            <v>UN</v>
          </cell>
        </row>
        <row r="47602">
          <cell r="A47602" t="str">
            <v>I0000015784</v>
          </cell>
          <cell r="B47602" t="str">
            <v>JOELHO GALVANIZADO 45 GRAUS 2" SOLDAVEL</v>
          </cell>
          <cell r="C47602" t="str">
            <v>HIBE</v>
          </cell>
          <cell r="D47602" t="str">
            <v>UN</v>
          </cell>
        </row>
        <row r="47603">
          <cell r="A47603" t="str">
            <v>I0000015785</v>
          </cell>
          <cell r="B47603" t="str">
            <v>JOELHO GALVANIZADO 90 GRAUS 1" SOLDAVEL</v>
          </cell>
          <cell r="C47603" t="str">
            <v>HIBE</v>
          </cell>
          <cell r="D47603" t="str">
            <v>UN</v>
          </cell>
        </row>
        <row r="47604">
          <cell r="A47604" t="str">
            <v>I0000015786</v>
          </cell>
          <cell r="B47604" t="str">
            <v>JOELHO GALVANIZADO 90 GRAUS 2" SOLDAVEL</v>
          </cell>
          <cell r="C47604" t="str">
            <v>HIBE</v>
          </cell>
          <cell r="D47604" t="str">
            <v>UN</v>
          </cell>
        </row>
        <row r="47605">
          <cell r="A47605" t="str">
            <v>I0000015787</v>
          </cell>
          <cell r="B47605" t="str">
            <v>JOELHO GALVANIZADO 1" SOLDAVEL</v>
          </cell>
          <cell r="C47605" t="str">
            <v>HIBE</v>
          </cell>
          <cell r="D47605" t="str">
            <v>UN</v>
          </cell>
        </row>
        <row r="47606">
          <cell r="A47606" t="str">
            <v>I0000015788</v>
          </cell>
          <cell r="B47606" t="str">
            <v>JOELHO GALVANIZADO 2" SOLDAVEL</v>
          </cell>
          <cell r="C47606" t="str">
            <v>HIBE</v>
          </cell>
          <cell r="D47606" t="str">
            <v>UN</v>
          </cell>
        </row>
        <row r="47607">
          <cell r="A47607" t="str">
            <v>I0000015789</v>
          </cell>
          <cell r="B47607" t="str">
            <v>JOELHO GALVANIZADO 4" SOLDAVEL</v>
          </cell>
          <cell r="C47607" t="str">
            <v>HIBE</v>
          </cell>
          <cell r="D47607" t="str">
            <v>UN</v>
          </cell>
        </row>
        <row r="47608">
          <cell r="A47608" t="str">
            <v>I0000015790</v>
          </cell>
          <cell r="B47608" t="str">
            <v>CURVA GALVANIZADO 90 GRAUS 1" SOLDAVEL</v>
          </cell>
          <cell r="C47608" t="str">
            <v>HIBE</v>
          </cell>
          <cell r="D47608" t="str">
            <v>UN</v>
          </cell>
        </row>
        <row r="47609">
          <cell r="A47609" t="str">
            <v>I0000015791</v>
          </cell>
          <cell r="B47609" t="str">
            <v>CURVA GALVANIZADO 90 GRAUS 2" SOLDAVEL</v>
          </cell>
          <cell r="C47609" t="str">
            <v>HIBE</v>
          </cell>
          <cell r="D47609" t="str">
            <v>UN</v>
          </cell>
        </row>
        <row r="47610">
          <cell r="A47610" t="str">
            <v>I0000015792</v>
          </cell>
          <cell r="B47610" t="str">
            <v>LUVA GALVANIZADO 1" SOLDAVEL</v>
          </cell>
          <cell r="C47610" t="str">
            <v>HIBE</v>
          </cell>
          <cell r="D47610" t="str">
            <v>UN</v>
          </cell>
        </row>
        <row r="47611">
          <cell r="A47611" t="str">
            <v>I0000015793</v>
          </cell>
          <cell r="B47611" t="str">
            <v>LUVA GALVANIZADO 2" SOLDAVEL</v>
          </cell>
          <cell r="C47611" t="str">
            <v>HIBE</v>
          </cell>
          <cell r="D47611" t="str">
            <v>UN</v>
          </cell>
        </row>
        <row r="47612">
          <cell r="A47612" t="str">
            <v>I0000015794</v>
          </cell>
          <cell r="B47612" t="str">
            <v>SUPORTE DISPENSER REFIL CLEAN 4KG LUVEX</v>
          </cell>
          <cell r="C47612" t="str">
            <v>HIBE</v>
          </cell>
          <cell r="D47612" t="str">
            <v>UN</v>
          </cell>
        </row>
        <row r="47613">
          <cell r="A47613" t="str">
            <v>I0000015795</v>
          </cell>
          <cell r="B47613" t="str">
            <v>BUCHA CLX25 - COD: 2317836</v>
          </cell>
          <cell r="C47613" t="str">
            <v>HIBE</v>
          </cell>
          <cell r="D47613" t="str">
            <v>UN</v>
          </cell>
        </row>
        <row r="47614">
          <cell r="A47614" t="str">
            <v>I0000015796</v>
          </cell>
          <cell r="B47614" t="str">
            <v>ROLAMENTO CLX25 - COD: 2317721</v>
          </cell>
          <cell r="C47614" t="str">
            <v>HIBE</v>
          </cell>
          <cell r="D47614" t="str">
            <v>UN</v>
          </cell>
        </row>
        <row r="47615">
          <cell r="A47615" t="str">
            <v>I0000015797</v>
          </cell>
          <cell r="B47615" t="str">
            <v>BUCHA CLX25 - COD: 2317735</v>
          </cell>
          <cell r="C47615" t="str">
            <v>HIBE</v>
          </cell>
          <cell r="D47615" t="str">
            <v>UN</v>
          </cell>
        </row>
        <row r="47616">
          <cell r="A47616" t="str">
            <v>I0000015798</v>
          </cell>
          <cell r="B47616" t="str">
            <v>CALCO CLX25 - COD: 2318081</v>
          </cell>
          <cell r="C47616" t="str">
            <v>HIBE</v>
          </cell>
          <cell r="D47616" t="str">
            <v>UN</v>
          </cell>
        </row>
        <row r="47617">
          <cell r="A47617" t="str">
            <v>I0000015799</v>
          </cell>
          <cell r="B47617" t="str">
            <v>PINO CLX25 - COD: 2317734</v>
          </cell>
          <cell r="C47617" t="str">
            <v>HIBE</v>
          </cell>
          <cell r="D47617" t="str">
            <v>UN</v>
          </cell>
        </row>
        <row r="47618">
          <cell r="A47618" t="str">
            <v>I0000015800</v>
          </cell>
          <cell r="B47618" t="str">
            <v>TAMPA CLX25 - COD: 2317727</v>
          </cell>
          <cell r="C47618" t="str">
            <v>HIBE</v>
          </cell>
          <cell r="D47618" t="str">
            <v>UN</v>
          </cell>
        </row>
        <row r="47619">
          <cell r="A47619" t="str">
            <v>I0000015801</v>
          </cell>
          <cell r="B47619" t="str">
            <v>ARO EXTERNO CLX25 - COD: 2321816</v>
          </cell>
          <cell r="C47619" t="str">
            <v>HIBE</v>
          </cell>
          <cell r="D47619" t="str">
            <v>UN</v>
          </cell>
        </row>
        <row r="47620">
          <cell r="A47620" t="str">
            <v>I0000015802</v>
          </cell>
          <cell r="B47620" t="str">
            <v>ARO INTERNO CLX25 - COD: 2321815</v>
          </cell>
          <cell r="C47620" t="str">
            <v>HIBE</v>
          </cell>
          <cell r="D47620" t="str">
            <v>UN</v>
          </cell>
        </row>
        <row r="47621">
          <cell r="A47621" t="str">
            <v>I0000015803</v>
          </cell>
          <cell r="B47621" t="str">
            <v>ROLAMENTO ROLO CONICO - 30309</v>
          </cell>
          <cell r="C47621" t="str">
            <v>HIBE</v>
          </cell>
          <cell r="D47621" t="str">
            <v>UN</v>
          </cell>
        </row>
        <row r="47622">
          <cell r="A47622" t="str">
            <v>I0000015804</v>
          </cell>
          <cell r="B47622" t="str">
            <v>ROLAMENTO ROLO CONICO - 30310</v>
          </cell>
          <cell r="C47622" t="str">
            <v>HIBE</v>
          </cell>
          <cell r="D47622" t="str">
            <v>UN</v>
          </cell>
        </row>
        <row r="47623">
          <cell r="A47623" t="str">
            <v>I0000015805</v>
          </cell>
          <cell r="B47623" t="str">
            <v>ANEL O'RING BN 28X2MM</v>
          </cell>
          <cell r="C47623" t="str">
            <v>HIBE</v>
          </cell>
          <cell r="D47623" t="str">
            <v>UN</v>
          </cell>
        </row>
        <row r="47624">
          <cell r="A47624" t="str">
            <v>I0000015806</v>
          </cell>
          <cell r="B47624" t="str">
            <v>CONEXAO ENGATE RAPIDO RETA 10 X 10 MM</v>
          </cell>
          <cell r="C47624" t="str">
            <v>HIBE</v>
          </cell>
          <cell r="D47624" t="str">
            <v>UN</v>
          </cell>
        </row>
        <row r="47625">
          <cell r="A47625" t="str">
            <v>I0000015819</v>
          </cell>
          <cell r="B47625" t="str">
            <v>CURVA 45 UL/FM GROOVED 8</v>
          </cell>
          <cell r="C47625" t="str">
            <v>HIBE</v>
          </cell>
          <cell r="D47625" t="str">
            <v>UN</v>
          </cell>
        </row>
        <row r="47626">
          <cell r="A47626" t="str">
            <v>I0000015833</v>
          </cell>
          <cell r="B47626" t="str">
            <v>PRESSOSTATO DANFOSS 2X12BAR KPI-36</v>
          </cell>
          <cell r="C47626" t="str">
            <v>HIBE</v>
          </cell>
          <cell r="D47626" t="str">
            <v>UN</v>
          </cell>
        </row>
        <row r="47627">
          <cell r="A47627" t="str">
            <v>I0000015835</v>
          </cell>
          <cell r="B47627" t="str">
            <v>CARTAO DE VISITA</v>
          </cell>
          <cell r="C47627" t="str">
            <v>HIBE</v>
          </cell>
          <cell r="D47627" t="str">
            <v>UN</v>
          </cell>
        </row>
        <row r="47628">
          <cell r="A47628" t="str">
            <v>I0000015836</v>
          </cell>
          <cell r="B47628" t="str">
            <v>SERVICO DE FILMAGEM E FOTOGRAFIA</v>
          </cell>
          <cell r="C47628" t="str">
            <v>SERV</v>
          </cell>
          <cell r="D47628" t="str">
            <v>UN</v>
          </cell>
        </row>
        <row r="47629">
          <cell r="A47629" t="str">
            <v>I0000015837</v>
          </cell>
          <cell r="B47629" t="str">
            <v>BEXIGA DE ANIVERSARIO N9 LISO</v>
          </cell>
          <cell r="C47629" t="str">
            <v>HIBE</v>
          </cell>
          <cell r="D47629" t="str">
            <v>UN</v>
          </cell>
        </row>
        <row r="47630">
          <cell r="A47630" t="str">
            <v>I0000015838</v>
          </cell>
          <cell r="B47630" t="str">
            <v>BEXIGA DE ANIVERSARIO N5 LISO</v>
          </cell>
          <cell r="C47630" t="str">
            <v>HIBE</v>
          </cell>
          <cell r="D47630" t="str">
            <v>UN</v>
          </cell>
        </row>
        <row r="47631">
          <cell r="A47631" t="str">
            <v>I0000015839</v>
          </cell>
          <cell r="B47631" t="str">
            <v>CESTO P LIXO</v>
          </cell>
          <cell r="C47631" t="str">
            <v>HIBE</v>
          </cell>
          <cell r="D47631" t="str">
            <v>UN</v>
          </cell>
        </row>
        <row r="47632">
          <cell r="A47632" t="str">
            <v>I0000015840</v>
          </cell>
          <cell r="B47632" t="str">
            <v>PASTA CELAST</v>
          </cell>
          <cell r="C47632" t="str">
            <v>HIBE</v>
          </cell>
          <cell r="D47632" t="str">
            <v>UN</v>
          </cell>
        </row>
        <row r="47633">
          <cell r="A47633" t="str">
            <v>I0000015841</v>
          </cell>
          <cell r="B47633" t="str">
            <v>PINCA PNEUMATICA P CONFECCAO D MASCARA</v>
          </cell>
          <cell r="C47633" t="str">
            <v>HIBE</v>
          </cell>
          <cell r="D47633" t="str">
            <v>UN</v>
          </cell>
        </row>
        <row r="47634">
          <cell r="A47634" t="str">
            <v>I0000015842</v>
          </cell>
          <cell r="B47634" t="str">
            <v>LAMPADA LED TLN 65W E40 AUTOVOLT</v>
          </cell>
          <cell r="C47634" t="str">
            <v>HIBE</v>
          </cell>
          <cell r="D47634" t="str">
            <v>UN</v>
          </cell>
        </row>
        <row r="47635">
          <cell r="A47635" t="str">
            <v>I0000015843</v>
          </cell>
          <cell r="B47635" t="str">
            <v>LAMINA DE FIBRA CRISTONE 10MM #150</v>
          </cell>
          <cell r="C47635" t="str">
            <v>HIBE</v>
          </cell>
          <cell r="D47635" t="str">
            <v>UN</v>
          </cell>
        </row>
        <row r="47636">
          <cell r="A47636" t="str">
            <v>I0000015846</v>
          </cell>
          <cell r="B47636" t="str">
            <v>IBUPROFENO 600MG C/20 COMP</v>
          </cell>
          <cell r="C47636" t="str">
            <v>HIBE</v>
          </cell>
          <cell r="D47636" t="str">
            <v>UN</v>
          </cell>
        </row>
        <row r="47637">
          <cell r="A47637" t="str">
            <v>I0000015849</v>
          </cell>
          <cell r="B47637" t="str">
            <v>FITA DUPLA FACE VHB 4910 9MMX20M</v>
          </cell>
          <cell r="C47637" t="str">
            <v>HIBE</v>
          </cell>
          <cell r="D47637" t="str">
            <v>UN</v>
          </cell>
        </row>
        <row r="47638">
          <cell r="A47638" t="str">
            <v>I0000015852</v>
          </cell>
          <cell r="B47638" t="str">
            <v>SWITCH C2960 48FPD L</v>
          </cell>
          <cell r="C47638" t="str">
            <v>DIEN</v>
          </cell>
          <cell r="D47638" t="str">
            <v>UN</v>
          </cell>
        </row>
        <row r="47639">
          <cell r="A47639" t="str">
            <v>I0000015853</v>
          </cell>
          <cell r="B47639" t="str">
            <v>MODULO INTERNO STACK SWITCH C2960</v>
          </cell>
          <cell r="C47639" t="str">
            <v>HIBE</v>
          </cell>
          <cell r="D47639" t="str">
            <v>UN</v>
          </cell>
        </row>
        <row r="47640">
          <cell r="A47640" t="str">
            <v>I0000015854</v>
          </cell>
          <cell r="B47640" t="str">
            <v>CABO STACK 50CM</v>
          </cell>
          <cell r="C47640" t="str">
            <v>HIBE</v>
          </cell>
          <cell r="D47640" t="str">
            <v>UN</v>
          </cell>
        </row>
        <row r="47641">
          <cell r="A47641" t="str">
            <v>I0000015855</v>
          </cell>
          <cell r="B47641" t="str">
            <v>CABO DE FORCA 10A</v>
          </cell>
          <cell r="C47641" t="str">
            <v>HIBE</v>
          </cell>
          <cell r="D47641" t="str">
            <v>UN</v>
          </cell>
        </row>
        <row r="47642">
          <cell r="A47642" t="str">
            <v>I0000015856</v>
          </cell>
          <cell r="B47642" t="str">
            <v>CHUMBADOR HADBOLT M10X35 MM</v>
          </cell>
          <cell r="C47642" t="str">
            <v>HIBE</v>
          </cell>
          <cell r="D47642" t="str">
            <v>UN</v>
          </cell>
        </row>
        <row r="47643">
          <cell r="A47643" t="str">
            <v>I0000015857</v>
          </cell>
          <cell r="B47643" t="str">
            <v>CLICHE CUP90 SCN-05 GUATEMALA (0520)</v>
          </cell>
          <cell r="C47643" t="str">
            <v>HIBE</v>
          </cell>
          <cell r="D47643" t="str">
            <v>UN</v>
          </cell>
        </row>
        <row r="47644">
          <cell r="A47644" t="str">
            <v>I0000015858</v>
          </cell>
          <cell r="B47644" t="str">
            <v>CLICHE CUP130 BASE B-44-P (0518)</v>
          </cell>
          <cell r="C47644" t="str">
            <v>HIBE</v>
          </cell>
          <cell r="D47644" t="str">
            <v>UN</v>
          </cell>
        </row>
        <row r="47645">
          <cell r="A47645" t="str">
            <v>I0000015859</v>
          </cell>
          <cell r="B47645" t="str">
            <v>CLICHE CUP180 ESCALA L-99-P (0519)</v>
          </cell>
          <cell r="C47645" t="str">
            <v>HIBE</v>
          </cell>
          <cell r="D47645" t="str">
            <v>UN</v>
          </cell>
        </row>
        <row r="47646">
          <cell r="A47646" t="str">
            <v>I0000015860</v>
          </cell>
          <cell r="B47646" t="str">
            <v>PONTA PHILIPS C628/2X25 X-C628/2X</v>
          </cell>
          <cell r="C47646" t="str">
            <v>HIBE</v>
          </cell>
          <cell r="D47646" t="str">
            <v>UN</v>
          </cell>
        </row>
        <row r="47647">
          <cell r="A47647" t="str">
            <v>I0000015861</v>
          </cell>
          <cell r="B47647" t="str">
            <v>CHUMBADOR HARDBOLT M10X75 MM</v>
          </cell>
          <cell r="C47647" t="str">
            <v>HIBE</v>
          </cell>
          <cell r="D47647" t="str">
            <v>UN</v>
          </cell>
        </row>
        <row r="47648">
          <cell r="A47648" t="str">
            <v>I0000015862</v>
          </cell>
          <cell r="B47648" t="str">
            <v>PRENDEDOR DE CRACHÁ</v>
          </cell>
          <cell r="C47648" t="str">
            <v>HIBE</v>
          </cell>
          <cell r="D47648" t="str">
            <v>UN</v>
          </cell>
        </row>
        <row r="47649">
          <cell r="A47649" t="str">
            <v>I0000015863</v>
          </cell>
          <cell r="B47649" t="str">
            <v>ACO REDONDO MEC. 1045 8" (203.2) X 50MM</v>
          </cell>
          <cell r="C47649" t="str">
            <v>HIBE</v>
          </cell>
          <cell r="D47649" t="str">
            <v>KG</v>
          </cell>
        </row>
        <row r="47650">
          <cell r="A47650" t="str">
            <v>I0000015864</v>
          </cell>
          <cell r="B47650" t="str">
            <v>PORTA CAPA</v>
          </cell>
          <cell r="C47650" t="str">
            <v>HIBE</v>
          </cell>
          <cell r="D47650" t="str">
            <v>UN</v>
          </cell>
        </row>
        <row r="47651">
          <cell r="A47651" t="str">
            <v>I0000015865</v>
          </cell>
          <cell r="B47651" t="str">
            <v>TECLADO OTF-01COM FIO</v>
          </cell>
          <cell r="C47651" t="str">
            <v>HIBE</v>
          </cell>
          <cell r="D47651" t="str">
            <v>UN</v>
          </cell>
        </row>
        <row r="47652">
          <cell r="A47652" t="str">
            <v>I0000015866</v>
          </cell>
          <cell r="B47652" t="str">
            <v>AMOSTRA CERVEJEIRA 127V</v>
          </cell>
          <cell r="C47652" t="str">
            <v>HIBE</v>
          </cell>
          <cell r="D47652" t="str">
            <v>UN</v>
          </cell>
        </row>
        <row r="47653">
          <cell r="A47653" t="str">
            <v>I0000015867</v>
          </cell>
          <cell r="B47653" t="str">
            <v>AMOSTRA CERVEJEIRA 220V</v>
          </cell>
          <cell r="C47653" t="str">
            <v>HIBE</v>
          </cell>
          <cell r="D47653" t="str">
            <v>UN</v>
          </cell>
        </row>
        <row r="47654">
          <cell r="A47654" t="str">
            <v>I0000015868</v>
          </cell>
          <cell r="B47654" t="str">
            <v>PFI 6" X 1" MR250 2T 6,0M</v>
          </cell>
          <cell r="C47654" t="str">
            <v>HIBE</v>
          </cell>
          <cell r="D47654" t="str">
            <v>KG</v>
          </cell>
        </row>
        <row r="47655">
          <cell r="A47655" t="str">
            <v>I0000015869</v>
          </cell>
          <cell r="B47655" t="str">
            <v>PERFIL U ENRIJ 150 X 60 X 20 X 2,25MM 6M</v>
          </cell>
          <cell r="C47655" t="str">
            <v>HIBE</v>
          </cell>
          <cell r="D47655" t="str">
            <v>KG</v>
          </cell>
        </row>
        <row r="47656">
          <cell r="A47656" t="str">
            <v>I0000015870</v>
          </cell>
          <cell r="B47656" t="str">
            <v>PERFIL U ENRIJ 100 X 40 X 17 X 3,00MM 6M</v>
          </cell>
          <cell r="C47656" t="str">
            <v>HIBE</v>
          </cell>
          <cell r="D47656" t="str">
            <v>KG</v>
          </cell>
        </row>
        <row r="47657">
          <cell r="A47657" t="str">
            <v>I0000015871</v>
          </cell>
          <cell r="B47657" t="str">
            <v>CHUMBADOR PBA 1/2 X 4</v>
          </cell>
          <cell r="C47657" t="str">
            <v>HIBE</v>
          </cell>
          <cell r="D47657" t="str">
            <v>UN</v>
          </cell>
        </row>
        <row r="47658">
          <cell r="A47658" t="str">
            <v>I0000015872</v>
          </cell>
          <cell r="B47658" t="str">
            <v>EMPILHADEIRA CONTRABALANCADA COMBUSTAO</v>
          </cell>
          <cell r="C47658" t="str">
            <v>DIEN</v>
          </cell>
          <cell r="D47658" t="str">
            <v>UN</v>
          </cell>
        </row>
        <row r="47659">
          <cell r="A47659" t="str">
            <v>I0000015873</v>
          </cell>
          <cell r="B47659" t="str">
            <v>EMPILHADEIRA 1.8T - TOYOTA 12538</v>
          </cell>
          <cell r="C47659" t="str">
            <v>DIEN</v>
          </cell>
          <cell r="D47659" t="str">
            <v>UN</v>
          </cell>
        </row>
        <row r="47660">
          <cell r="A47660" t="str">
            <v>I0000015874</v>
          </cell>
          <cell r="B47660" t="str">
            <v>ETIQUETA INK-JETLASER A4</v>
          </cell>
          <cell r="C47660" t="str">
            <v>HIBE</v>
          </cell>
          <cell r="D47660" t="str">
            <v>UN</v>
          </cell>
        </row>
        <row r="47661">
          <cell r="A47661" t="str">
            <v>I0000015875</v>
          </cell>
          <cell r="B47661" t="str">
            <v>WATTIMETRO DIGITAL 4X1 COM TC 100A</v>
          </cell>
          <cell r="C47661" t="str">
            <v>HIBE</v>
          </cell>
          <cell r="D47661" t="str">
            <v>UN</v>
          </cell>
        </row>
        <row r="47662">
          <cell r="A47662" t="str">
            <v>I0000015876</v>
          </cell>
          <cell r="B47662" t="str">
            <v>BATERIA ALCALINA 9V</v>
          </cell>
          <cell r="C47662" t="str">
            <v>HIBE</v>
          </cell>
          <cell r="D47662" t="str">
            <v>UN</v>
          </cell>
        </row>
        <row r="47663">
          <cell r="A47663" t="str">
            <v>I0000015877</v>
          </cell>
          <cell r="B47663" t="str">
            <v>TERMOMETRO INFRAV DIGIT  - 50°C ~ 400°C</v>
          </cell>
          <cell r="C47663" t="str">
            <v>HIBE</v>
          </cell>
          <cell r="D47663" t="str">
            <v>UN</v>
          </cell>
        </row>
        <row r="47664">
          <cell r="A47664" t="str">
            <v>I0000015878</v>
          </cell>
          <cell r="B47664" t="str">
            <v>TERMOMETRO DIGITAL SONDA TIPO K‑50‑500℃</v>
          </cell>
          <cell r="C47664" t="str">
            <v>HIBE</v>
          </cell>
          <cell r="D47664" t="str">
            <v>UN</v>
          </cell>
        </row>
        <row r="47665">
          <cell r="A47665" t="str">
            <v>I0000015879</v>
          </cell>
          <cell r="B47665" t="str">
            <v>MADEIRITE RESINADO 05MM 220 X110 CM VER</v>
          </cell>
          <cell r="C47665" t="str">
            <v>HIBE</v>
          </cell>
          <cell r="D47665" t="str">
            <v>UN</v>
          </cell>
        </row>
        <row r="47666">
          <cell r="A47666" t="str">
            <v>I0000015880</v>
          </cell>
          <cell r="B47666" t="str">
            <v>MOTOR RADIAL EBMPAPST - R2S175-AA07-39</v>
          </cell>
          <cell r="C47666" t="str">
            <v>HIBE</v>
          </cell>
          <cell r="D47666" t="str">
            <v>UN</v>
          </cell>
        </row>
        <row r="47667">
          <cell r="A47667" t="str">
            <v>I0000015881</v>
          </cell>
          <cell r="B47667" t="str">
            <v>SENSOR OPTICO - SOF3-9F1PPF-EL0,50E01</v>
          </cell>
          <cell r="C47667" t="str">
            <v>HIBE</v>
          </cell>
          <cell r="D47667" t="str">
            <v>UN</v>
          </cell>
        </row>
        <row r="47668">
          <cell r="A47668" t="str">
            <v>I0000015882</v>
          </cell>
          <cell r="B47668" t="str">
            <v>ZM306 MICRO INTERRUPTOR PISTAO</v>
          </cell>
          <cell r="C47668" t="str">
            <v>HIBE</v>
          </cell>
          <cell r="D47668" t="str">
            <v>UN</v>
          </cell>
        </row>
        <row r="47669">
          <cell r="A47669" t="str">
            <v>I0000015883</v>
          </cell>
          <cell r="B47669" t="str">
            <v>SWITCH C2960 48FPD L</v>
          </cell>
          <cell r="C47669" t="str">
            <v>DIEN</v>
          </cell>
          <cell r="D47669" t="str">
            <v>UN</v>
          </cell>
        </row>
        <row r="47670">
          <cell r="A47670" t="str">
            <v>I0000015884</v>
          </cell>
          <cell r="B47670" t="str">
            <v>MODULO INTERNO STACK SWITCH C2960</v>
          </cell>
          <cell r="C47670" t="str">
            <v>HIBE</v>
          </cell>
          <cell r="D47670" t="str">
            <v>UN</v>
          </cell>
        </row>
        <row r="47671">
          <cell r="A47671" t="str">
            <v>I0000015885</v>
          </cell>
          <cell r="B47671" t="str">
            <v>CABO STACK 50CM</v>
          </cell>
          <cell r="C47671" t="str">
            <v>HIBE</v>
          </cell>
          <cell r="D47671" t="str">
            <v>UN</v>
          </cell>
        </row>
        <row r="47672">
          <cell r="A47672" t="str">
            <v>I0000015886</v>
          </cell>
          <cell r="B47672" t="str">
            <v>CABO DE FORCA 10A</v>
          </cell>
          <cell r="C47672" t="str">
            <v>HIBE</v>
          </cell>
          <cell r="D47672" t="str">
            <v>UN</v>
          </cell>
        </row>
        <row r="47673">
          <cell r="A47673" t="str">
            <v>I0000015887</v>
          </cell>
          <cell r="B47673" t="str">
            <v>CABO DE FORCA 12A</v>
          </cell>
          <cell r="C47673" t="str">
            <v>HIBE</v>
          </cell>
          <cell r="D47673" t="str">
            <v>UN</v>
          </cell>
        </row>
        <row r="47674">
          <cell r="A47674" t="str">
            <v>I0000015888</v>
          </cell>
          <cell r="B47674" t="str">
            <v>PATCH CORD FIBRA MULTIMODO 2 5 MTS</v>
          </cell>
          <cell r="C47674" t="str">
            <v>HIBE</v>
          </cell>
          <cell r="D47674" t="str">
            <v>UN</v>
          </cell>
        </row>
        <row r="47675">
          <cell r="A47675" t="str">
            <v>I0000015889</v>
          </cell>
          <cell r="B47675" t="str">
            <v>MODULO CISCO SFP 10G SR</v>
          </cell>
          <cell r="C47675" t="str">
            <v>HIBE</v>
          </cell>
          <cell r="D47675" t="str">
            <v>UN</v>
          </cell>
        </row>
        <row r="47676">
          <cell r="A47676" t="str">
            <v>I0000015890</v>
          </cell>
          <cell r="B47676" t="str">
            <v>CABO CISCO CAB SPWR 30CM</v>
          </cell>
          <cell r="C47676" t="str">
            <v>HIBE</v>
          </cell>
          <cell r="D47676" t="str">
            <v>UN</v>
          </cell>
        </row>
        <row r="47677">
          <cell r="A47677" t="str">
            <v>I0000015891</v>
          </cell>
          <cell r="B47677" t="str">
            <v>MODULO CISCO C3850 NM 2 10G</v>
          </cell>
          <cell r="C47677" t="str">
            <v>HIBE</v>
          </cell>
          <cell r="D47677" t="str">
            <v>UN</v>
          </cell>
        </row>
        <row r="47678">
          <cell r="A47678" t="str">
            <v>I0000015892</v>
          </cell>
          <cell r="B47678" t="str">
            <v>SWITCH  C3850 24TS</v>
          </cell>
          <cell r="C47678" t="str">
            <v>DIEN</v>
          </cell>
          <cell r="D47678" t="str">
            <v>UN</v>
          </cell>
        </row>
        <row r="47679">
          <cell r="A47679" t="str">
            <v>I0000015893</v>
          </cell>
          <cell r="B47679" t="str">
            <v>FONTE PWR  C1 350 WAR</v>
          </cell>
          <cell r="C47679" t="str">
            <v>HIBE</v>
          </cell>
          <cell r="D47679" t="str">
            <v>UN</v>
          </cell>
        </row>
        <row r="47680">
          <cell r="A47680" t="str">
            <v>I0000015894</v>
          </cell>
          <cell r="B47680" t="str">
            <v>FONTE STACK T1 20CM</v>
          </cell>
          <cell r="C47680" t="str">
            <v>HIBE</v>
          </cell>
          <cell r="D47680" t="str">
            <v>UN</v>
          </cell>
        </row>
        <row r="47681">
          <cell r="A47681" t="str">
            <v>I0000015895</v>
          </cell>
          <cell r="B47681" t="str">
            <v>MODULO CISCO C9300 NM 2Y</v>
          </cell>
          <cell r="C47681" t="str">
            <v>HIBE</v>
          </cell>
          <cell r="D47681" t="str">
            <v>UN</v>
          </cell>
        </row>
        <row r="47682">
          <cell r="A47682" t="str">
            <v>I0000015896</v>
          </cell>
          <cell r="B47682" t="str">
            <v>SWITCH C9300 48TA</v>
          </cell>
          <cell r="C47682" t="str">
            <v>DIEN</v>
          </cell>
          <cell r="D47682" t="str">
            <v>UN</v>
          </cell>
        </row>
        <row r="47683">
          <cell r="A47683" t="str">
            <v>I0000015897</v>
          </cell>
          <cell r="B47683" t="str">
            <v>SWITCH C4500X 24 X ES</v>
          </cell>
          <cell r="C47683" t="str">
            <v>DIEN</v>
          </cell>
          <cell r="D47683" t="str">
            <v>UN</v>
          </cell>
        </row>
        <row r="47684">
          <cell r="A47684" t="str">
            <v>I0000015898</v>
          </cell>
          <cell r="B47684" t="str">
            <v>MODULO CISCO C4KX FAN R</v>
          </cell>
          <cell r="C47684" t="str">
            <v>HIBE</v>
          </cell>
          <cell r="D47684" t="str">
            <v>UN</v>
          </cell>
        </row>
        <row r="47685">
          <cell r="A47685" t="str">
            <v>I0000015899</v>
          </cell>
          <cell r="B47685" t="str">
            <v>FAN C4KX FAN R</v>
          </cell>
          <cell r="C47685" t="str">
            <v>HIBE</v>
          </cell>
          <cell r="D47685" t="str">
            <v>UN</v>
          </cell>
        </row>
        <row r="47686">
          <cell r="A47686" t="str">
            <v>I0000015900</v>
          </cell>
          <cell r="B47686" t="str">
            <v>FONTE C4KX PWR 750 AC R</v>
          </cell>
          <cell r="C47686" t="str">
            <v>HIBE</v>
          </cell>
          <cell r="D47686" t="str">
            <v>UN</v>
          </cell>
        </row>
        <row r="47687">
          <cell r="A47687" t="str">
            <v>I0000015901</v>
          </cell>
          <cell r="B47687" t="str">
            <v>CADEIRA TRAMONTINA DIANA PRETA</v>
          </cell>
          <cell r="C47687" t="str">
            <v>HIBE</v>
          </cell>
          <cell r="D47687" t="str">
            <v>UN</v>
          </cell>
        </row>
        <row r="47688">
          <cell r="A47688" t="str">
            <v>I0000015902</v>
          </cell>
          <cell r="B47688" t="str">
            <v>CAIXA D'AGUA POLIET 2000LT</v>
          </cell>
          <cell r="C47688" t="str">
            <v>HIBE</v>
          </cell>
          <cell r="D47688" t="str">
            <v>UN</v>
          </cell>
        </row>
        <row r="47689">
          <cell r="A47689" t="str">
            <v>I0000015903</v>
          </cell>
          <cell r="B47689" t="str">
            <v>CARCACA PLUGUE 2 REBITES - COD: SDCP04</v>
          </cell>
          <cell r="C47689" t="str">
            <v>HIBE</v>
          </cell>
          <cell r="D47689" t="str">
            <v>UN</v>
          </cell>
        </row>
        <row r="47690">
          <cell r="A47690" t="str">
            <v>I0000015904</v>
          </cell>
          <cell r="B47690" t="str">
            <v>CARCACA BASE BAIXA 1 TRAVA COD: SDCAT04</v>
          </cell>
          <cell r="C47690" t="str">
            <v>HIBE</v>
          </cell>
          <cell r="D47690" t="str">
            <v>UN</v>
          </cell>
        </row>
        <row r="47691">
          <cell r="A47691" t="str">
            <v>I0000015905</v>
          </cell>
          <cell r="B47691" t="str">
            <v>RELE - COD: PLC-BSC-24DC/21</v>
          </cell>
          <cell r="C47691" t="str">
            <v>HIBE</v>
          </cell>
          <cell r="D47691" t="str">
            <v>UN</v>
          </cell>
        </row>
        <row r="47692">
          <cell r="A47692" t="str">
            <v>I0000015906</v>
          </cell>
          <cell r="B47692" t="str">
            <v>ESPACADOR FMX17 - COD: 8414542</v>
          </cell>
          <cell r="C47692" t="str">
            <v>HIBE</v>
          </cell>
          <cell r="D47692" t="str">
            <v>UN</v>
          </cell>
        </row>
        <row r="47693">
          <cell r="A47693" t="str">
            <v>I0000015907</v>
          </cell>
          <cell r="B47693" t="str">
            <v>ARRUELA FMX17 - COD: 8414546</v>
          </cell>
          <cell r="C47693" t="str">
            <v>HIBE</v>
          </cell>
          <cell r="D47693" t="str">
            <v>UN</v>
          </cell>
        </row>
        <row r="47694">
          <cell r="A47694" t="str">
            <v>I0000015908</v>
          </cell>
          <cell r="B47694" t="str">
            <v>ROLAMENTO CONICO FMX17 - COD: 8003160</v>
          </cell>
          <cell r="C47694" t="str">
            <v>HIBE</v>
          </cell>
          <cell r="D47694" t="str">
            <v>UN</v>
          </cell>
        </row>
        <row r="47695">
          <cell r="A47695" t="str">
            <v>I0000015909</v>
          </cell>
          <cell r="B47695" t="str">
            <v>ANEL VEDACAO FMX17 - COD: 8414557</v>
          </cell>
          <cell r="C47695" t="str">
            <v>HIBE</v>
          </cell>
          <cell r="D47695" t="str">
            <v>UN</v>
          </cell>
        </row>
        <row r="47696">
          <cell r="A47696" t="str">
            <v>I0000015910</v>
          </cell>
          <cell r="B47696" t="str">
            <v>ANEL DE VEDACAO FMX17 - COD: 8427076</v>
          </cell>
          <cell r="C47696" t="str">
            <v>HIBE</v>
          </cell>
          <cell r="D47696" t="str">
            <v>UN</v>
          </cell>
        </row>
        <row r="47697">
          <cell r="A47697" t="str">
            <v>I0000015911</v>
          </cell>
          <cell r="B47697" t="str">
            <v>TAMPA FMX17 - COD: 8427077</v>
          </cell>
          <cell r="C47697" t="str">
            <v>HIBE</v>
          </cell>
          <cell r="D47697" t="str">
            <v>UN</v>
          </cell>
        </row>
        <row r="47698">
          <cell r="A47698" t="str">
            <v>I0000015918</v>
          </cell>
          <cell r="B47698" t="str">
            <v>CABO FLEXIVEL 6,0MM VERDE</v>
          </cell>
          <cell r="C47698" t="str">
            <v>HIBE</v>
          </cell>
          <cell r="D47698" t="str">
            <v>UN</v>
          </cell>
        </row>
        <row r="47699">
          <cell r="A47699" t="str">
            <v>I0000015919</v>
          </cell>
          <cell r="B47699" t="str">
            <v>LUBRIFICANTE DESEMGRIPANTE SPRAY</v>
          </cell>
          <cell r="C47699" t="str">
            <v>HIBE</v>
          </cell>
          <cell r="D47699" t="str">
            <v>UN</v>
          </cell>
        </row>
        <row r="47700">
          <cell r="A47700" t="str">
            <v>I0000015920</v>
          </cell>
          <cell r="B47700" t="str">
            <v>LIMPA CONTATOS ELETRICOS SPRAY</v>
          </cell>
          <cell r="C47700" t="str">
            <v>HIBE</v>
          </cell>
          <cell r="D47700" t="str">
            <v>UN</v>
          </cell>
        </row>
        <row r="47701">
          <cell r="A47701" t="str">
            <v>I0000015921</v>
          </cell>
          <cell r="B47701" t="str">
            <v>RELE FALTA DE FASE 220V</v>
          </cell>
          <cell r="C47701" t="str">
            <v>HIBE</v>
          </cell>
          <cell r="D47701" t="str">
            <v>UN</v>
          </cell>
        </row>
        <row r="47702">
          <cell r="A47702" t="str">
            <v>I0000015922</v>
          </cell>
          <cell r="B47702" t="str">
            <v>CONTATORA TRIPOLAR 220V 18 A</v>
          </cell>
          <cell r="C47702" t="str">
            <v>HIBE</v>
          </cell>
          <cell r="D47702" t="str">
            <v>UN</v>
          </cell>
        </row>
        <row r="47703">
          <cell r="A47703" t="str">
            <v>I0000015923</v>
          </cell>
          <cell r="B47703" t="str">
            <v>BLOCO DE CONTATO AUX 2NA+2NF 220V  18A</v>
          </cell>
          <cell r="C47703" t="str">
            <v>HIBE</v>
          </cell>
          <cell r="D47703" t="str">
            <v>UN</v>
          </cell>
        </row>
        <row r="47704">
          <cell r="A47704" t="str">
            <v>I0000015924</v>
          </cell>
          <cell r="B47704" t="str">
            <v>LAMINA DE SERRA MANUAL ACO RIGIDA</v>
          </cell>
          <cell r="C47704" t="str">
            <v>HIBE</v>
          </cell>
          <cell r="D47704" t="str">
            <v>UN</v>
          </cell>
        </row>
        <row r="47705">
          <cell r="A47705" t="str">
            <v>I0000015925</v>
          </cell>
          <cell r="B47705" t="str">
            <v>ALICATE ARRIBITADEIRA MANUAL</v>
          </cell>
          <cell r="C47705" t="str">
            <v>HIBE</v>
          </cell>
          <cell r="D47705" t="str">
            <v>UN</v>
          </cell>
        </row>
        <row r="47706">
          <cell r="A47706" t="str">
            <v>I0000015926</v>
          </cell>
          <cell r="B47706" t="str">
            <v>BUCHA GESSO DRYWALL N1 ABA FLY C/ANEL</v>
          </cell>
          <cell r="C47706" t="str">
            <v>HIBE</v>
          </cell>
          <cell r="D47706" t="str">
            <v>UN</v>
          </cell>
        </row>
        <row r="47707">
          <cell r="A47707" t="str">
            <v>I0000015927</v>
          </cell>
          <cell r="B47707" t="str">
            <v>BUCHA GESSO DRYWALL N2 ABA FLY C/ANEL</v>
          </cell>
          <cell r="C47707" t="str">
            <v>HIBE</v>
          </cell>
          <cell r="D47707" t="str">
            <v>UN</v>
          </cell>
        </row>
        <row r="47708">
          <cell r="A47708" t="str">
            <v>I0000015928</v>
          </cell>
          <cell r="B47708" t="str">
            <v>MODULO EXPANSAO NOBREAK NHS</v>
          </cell>
          <cell r="C47708" t="str">
            <v>HIBE</v>
          </cell>
          <cell r="D47708" t="str">
            <v>UN</v>
          </cell>
        </row>
        <row r="47709">
          <cell r="A47709" t="str">
            <v>I0000015929</v>
          </cell>
          <cell r="B47709" t="str">
            <v>NOBREAK NHS EXPERT ON LINE C6000VA</v>
          </cell>
          <cell r="C47709" t="str">
            <v>HIBE</v>
          </cell>
          <cell r="D47709" t="str">
            <v>UN</v>
          </cell>
        </row>
        <row r="47710">
          <cell r="A47710" t="str">
            <v>I0000015931</v>
          </cell>
          <cell r="B47710" t="str">
            <v>PAINEL CPD4</v>
          </cell>
          <cell r="C47710" t="str">
            <v>HIBE</v>
          </cell>
          <cell r="D47710" t="str">
            <v>UN</v>
          </cell>
        </row>
        <row r="47711">
          <cell r="A47711" t="str">
            <v>I0000015933</v>
          </cell>
          <cell r="B47711" t="str">
            <v>LEITOR COD BAR HONEYWELL ECLIPSE MS 5141</v>
          </cell>
          <cell r="C47711" t="str">
            <v>HIBE</v>
          </cell>
          <cell r="D47711" t="str">
            <v>UN</v>
          </cell>
        </row>
        <row r="47712">
          <cell r="A47712" t="str">
            <v>I0000015934</v>
          </cell>
          <cell r="B47712" t="str">
            <v>BATERIA ELETRONICA LITIO - 3VOLTS CR2032</v>
          </cell>
          <cell r="C47712" t="str">
            <v>HIBE</v>
          </cell>
          <cell r="D47712" t="str">
            <v>UN</v>
          </cell>
        </row>
        <row r="47713">
          <cell r="A47713" t="str">
            <v>I0000015935</v>
          </cell>
          <cell r="B47713" t="str">
            <v>ARQUIVO MEDIO PASTAS SUSPENSAS</v>
          </cell>
          <cell r="C47713" t="str">
            <v>HIBE</v>
          </cell>
          <cell r="D47713" t="str">
            <v>UN</v>
          </cell>
        </row>
        <row r="47714">
          <cell r="A47714" t="str">
            <v>I0000015936</v>
          </cell>
          <cell r="B47714" t="str">
            <v>ACO 1045 RE 12.70 x 1000.00</v>
          </cell>
          <cell r="C47714" t="str">
            <v>HIBE</v>
          </cell>
          <cell r="D47714" t="str">
            <v>UN</v>
          </cell>
        </row>
        <row r="47715">
          <cell r="A47715" t="str">
            <v>I0000015937</v>
          </cell>
          <cell r="B47715" t="str">
            <v>ACO 1045 RE 15.87 x 1000.00</v>
          </cell>
          <cell r="C47715" t="str">
            <v>HIBE</v>
          </cell>
          <cell r="D47715" t="str">
            <v>UN</v>
          </cell>
        </row>
        <row r="47716">
          <cell r="A47716" t="str">
            <v>I0000015938</v>
          </cell>
          <cell r="B47716" t="str">
            <v>ACO 1045 RE 19.05 x 1000.00</v>
          </cell>
          <cell r="C47716" t="str">
            <v>HIBE</v>
          </cell>
          <cell r="D47716" t="str">
            <v>UN</v>
          </cell>
        </row>
        <row r="47717">
          <cell r="A47717" t="str">
            <v>I0000015939</v>
          </cell>
          <cell r="B47717" t="str">
            <v>ACO 1045 RE 22.22 x 1000.00</v>
          </cell>
          <cell r="C47717" t="str">
            <v>HIBE</v>
          </cell>
          <cell r="D47717" t="str">
            <v>UN</v>
          </cell>
        </row>
        <row r="47718">
          <cell r="A47718" t="str">
            <v>I0000015940</v>
          </cell>
          <cell r="B47718" t="str">
            <v>ACO O1(VND) RE 12.70 x 1000.00</v>
          </cell>
          <cell r="C47718" t="str">
            <v>HIBE</v>
          </cell>
          <cell r="D47718" t="str">
            <v>UN</v>
          </cell>
        </row>
        <row r="47719">
          <cell r="A47719" t="str">
            <v>I0000015941</v>
          </cell>
          <cell r="B47719" t="str">
            <v>ACO O1(VND) RE 15.87 x 1000.00</v>
          </cell>
          <cell r="C47719" t="str">
            <v>HIBE</v>
          </cell>
          <cell r="D47719" t="str">
            <v>UN</v>
          </cell>
        </row>
        <row r="47720">
          <cell r="A47720" t="str">
            <v>I0000015942</v>
          </cell>
          <cell r="B47720" t="str">
            <v>ACO O1(VND) RE 19.05 x 1000.00</v>
          </cell>
          <cell r="C47720" t="str">
            <v>HIBE</v>
          </cell>
          <cell r="D47720" t="str">
            <v>UN</v>
          </cell>
        </row>
        <row r="47721">
          <cell r="A47721" t="str">
            <v>I0000015943</v>
          </cell>
          <cell r="B47721" t="str">
            <v>ACO O1(VND) RE 22.22 x 1000.00</v>
          </cell>
          <cell r="C47721" t="str">
            <v>HIBE</v>
          </cell>
          <cell r="D47721" t="str">
            <v>UN</v>
          </cell>
        </row>
        <row r="47722">
          <cell r="A47722" t="str">
            <v>I0000015944</v>
          </cell>
          <cell r="B47722" t="str">
            <v>MOTOR DC 18V</v>
          </cell>
          <cell r="C47722" t="str">
            <v>HIBE</v>
          </cell>
          <cell r="D47722" t="str">
            <v>UN</v>
          </cell>
        </row>
        <row r="47723">
          <cell r="A47723" t="str">
            <v>I0000015945</v>
          </cell>
          <cell r="B47723" t="str">
            <v>ADAPTADOR DE PORTA USB 3.0 LAN RJ45 GIGA</v>
          </cell>
          <cell r="C47723" t="str">
            <v>HIBE</v>
          </cell>
          <cell r="D47723" t="str">
            <v>UN</v>
          </cell>
        </row>
        <row r="47724">
          <cell r="A47724" t="str">
            <v>I0000015946</v>
          </cell>
          <cell r="B47724" t="str">
            <v>ETIQUETA AZUL - AUTOCONTROLE</v>
          </cell>
          <cell r="C47724" t="str">
            <v>HIBE</v>
          </cell>
          <cell r="D47724" t="str">
            <v>UN</v>
          </cell>
        </row>
        <row r="47725">
          <cell r="A47725" t="str">
            <v>I0000015953</v>
          </cell>
          <cell r="B47725" t="str">
            <v>CABO CISCO CAB-STK-E-0.5M</v>
          </cell>
          <cell r="C47725" t="str">
            <v>HIBE</v>
          </cell>
          <cell r="D47725" t="str">
            <v>UN</v>
          </cell>
        </row>
        <row r="47726">
          <cell r="A47726" t="str">
            <v>I0000015954</v>
          </cell>
          <cell r="B47726" t="str">
            <v>GUINCHO C/ PROLONGADOR - BOVENAU-G2000D</v>
          </cell>
          <cell r="C47726" t="str">
            <v>HIBE</v>
          </cell>
          <cell r="D47726" t="str">
            <v>UN</v>
          </cell>
        </row>
        <row r="47727">
          <cell r="A47727" t="str">
            <v>I0000015956</v>
          </cell>
          <cell r="B47727" t="str">
            <v>ANTENA DO RADIO COMUNICADOR NXT250</v>
          </cell>
          <cell r="C47727" t="str">
            <v>HIBE</v>
          </cell>
          <cell r="D47727" t="str">
            <v>UN</v>
          </cell>
        </row>
        <row r="47728">
          <cell r="A47728" t="str">
            <v>I0000015957</v>
          </cell>
          <cell r="B47728" t="str">
            <v>ACO 304 RE 12.70 x 1000.00</v>
          </cell>
          <cell r="C47728" t="str">
            <v>HIBE</v>
          </cell>
          <cell r="D47728" t="str">
            <v>UN</v>
          </cell>
        </row>
        <row r="47729">
          <cell r="A47729" t="str">
            <v>I0000015958</v>
          </cell>
          <cell r="B47729" t="str">
            <v>ACO 304 RE 19.05 x 3000.00</v>
          </cell>
          <cell r="C47729" t="str">
            <v>HIBE</v>
          </cell>
          <cell r="D47729" t="str">
            <v>UN</v>
          </cell>
        </row>
        <row r="47730">
          <cell r="A47730" t="str">
            <v>I0000015959</v>
          </cell>
          <cell r="B47730" t="str">
            <v>ACO 420 RE 19.05 x 1000.00</v>
          </cell>
          <cell r="C47730" t="str">
            <v>HIBE</v>
          </cell>
          <cell r="D47730" t="str">
            <v>UN</v>
          </cell>
        </row>
        <row r="47731">
          <cell r="A47731" t="str">
            <v>I0000015960</v>
          </cell>
          <cell r="B47731" t="str">
            <v>COBRE RE 25.40 x 1000.00</v>
          </cell>
          <cell r="C47731" t="str">
            <v>HIBE</v>
          </cell>
          <cell r="D47731" t="str">
            <v>UN</v>
          </cell>
        </row>
        <row r="47732">
          <cell r="A47732" t="str">
            <v>I0000015961</v>
          </cell>
          <cell r="B47732" t="str">
            <v>COBRE RE 19.05 x 1000.00</v>
          </cell>
          <cell r="C47732" t="str">
            <v>HIBE</v>
          </cell>
          <cell r="D47732" t="str">
            <v>UN</v>
          </cell>
        </row>
        <row r="47733">
          <cell r="A47733" t="str">
            <v>I0000015962</v>
          </cell>
          <cell r="B47733" t="str">
            <v>ALUMINIO NV CH 40.00 X 85.00 X 220.00</v>
          </cell>
          <cell r="C47733" t="str">
            <v>HIBE</v>
          </cell>
          <cell r="D47733" t="str">
            <v>UN</v>
          </cell>
        </row>
        <row r="47734">
          <cell r="A47734" t="str">
            <v>I0000015963</v>
          </cell>
          <cell r="B47734" t="str">
            <v>ALUMINIO NV CH 40.00 X 75.00 X 175.00</v>
          </cell>
          <cell r="C47734" t="str">
            <v>HIBE</v>
          </cell>
          <cell r="D47734" t="str">
            <v>UN</v>
          </cell>
        </row>
        <row r="47735">
          <cell r="A47735" t="str">
            <v>I0000015964</v>
          </cell>
          <cell r="B47735" t="str">
            <v>CLP UNITRONICS - COD: IO-D16A3-TO16</v>
          </cell>
          <cell r="C47735" t="str">
            <v>HIBE</v>
          </cell>
          <cell r="D47735" t="str">
            <v>UN</v>
          </cell>
        </row>
        <row r="47736">
          <cell r="A47736" t="str">
            <v>I0000015965</v>
          </cell>
          <cell r="B47736" t="str">
            <v>RESISTENCIA MODULAR 8,0X500MM</v>
          </cell>
          <cell r="C47736" t="str">
            <v>HIBE</v>
          </cell>
          <cell r="D47736" t="str">
            <v>UN</v>
          </cell>
        </row>
        <row r="47737">
          <cell r="A47737" t="str">
            <v>I0000015967</v>
          </cell>
          <cell r="B47737" t="str">
            <v>SUPORTE ACRILICO - SECADOR</v>
          </cell>
          <cell r="C47737" t="str">
            <v>HIBE</v>
          </cell>
          <cell r="D47737" t="str">
            <v>UN</v>
          </cell>
        </row>
        <row r="47738">
          <cell r="A47738" t="str">
            <v>I0000015968</v>
          </cell>
          <cell r="B47738" t="str">
            <v>SUPORTE ACRILICO - PRANCHA</v>
          </cell>
          <cell r="C47738" t="str">
            <v>HIBE</v>
          </cell>
          <cell r="D47738" t="str">
            <v>UN</v>
          </cell>
        </row>
        <row r="47739">
          <cell r="A47739" t="str">
            <v>I0000015969</v>
          </cell>
          <cell r="B47739" t="str">
            <v>SUPORTE ACRILICO - ESCOVA</v>
          </cell>
          <cell r="C47739" t="str">
            <v>HIBE</v>
          </cell>
          <cell r="D47739" t="str">
            <v>UN</v>
          </cell>
        </row>
        <row r="47740">
          <cell r="A47740" t="str">
            <v>I0000015970</v>
          </cell>
          <cell r="B47740" t="str">
            <v>SUPORTE ACRILICO - MODELADOR</v>
          </cell>
          <cell r="C47740" t="str">
            <v>HIBE</v>
          </cell>
          <cell r="D47740" t="str">
            <v>UN</v>
          </cell>
        </row>
        <row r="47741">
          <cell r="A47741" t="str">
            <v>I0000015971</v>
          </cell>
          <cell r="B47741" t="str">
            <v>CONEXAO PONTA ROSCA INOX 2" SOLDAVEL</v>
          </cell>
          <cell r="C47741" t="str">
            <v>HIBE</v>
          </cell>
          <cell r="D47741" t="str">
            <v>UN</v>
          </cell>
        </row>
        <row r="47742">
          <cell r="A47742" t="str">
            <v>I0000015972</v>
          </cell>
          <cell r="B47742" t="str">
            <v>CONEXAO TE INOX 2" SOLDAVEL</v>
          </cell>
          <cell r="C47742" t="str">
            <v>HIBE</v>
          </cell>
          <cell r="D47742" t="str">
            <v>UN</v>
          </cell>
        </row>
        <row r="47743">
          <cell r="A47743" t="str">
            <v>I0000015973</v>
          </cell>
          <cell r="B47743" t="str">
            <v>CONEXAO UNIAO INOX 2" ROSCAVEL</v>
          </cell>
          <cell r="C47743" t="str">
            <v>HIBE</v>
          </cell>
          <cell r="D47743" t="str">
            <v>UN</v>
          </cell>
        </row>
        <row r="47744">
          <cell r="A47744" t="str">
            <v>I0000015974</v>
          </cell>
          <cell r="B47744" t="str">
            <v>REDUCAO CONCENTRICA INOX 2"X1"</v>
          </cell>
          <cell r="C47744" t="str">
            <v>HIBE</v>
          </cell>
          <cell r="D47744" t="str">
            <v>UN</v>
          </cell>
        </row>
        <row r="47745">
          <cell r="A47745" t="str">
            <v>I0000015975</v>
          </cell>
          <cell r="B47745" t="str">
            <v>FORM PAPEL N02 100</v>
          </cell>
          <cell r="C47745" t="str">
            <v>HIBE</v>
          </cell>
          <cell r="D47745" t="str">
            <v>UN</v>
          </cell>
        </row>
        <row r="47746">
          <cell r="A47746" t="str">
            <v>I0000015976</v>
          </cell>
          <cell r="B47746" t="str">
            <v>MESA MDF ESCRITORIO 110X74X70</v>
          </cell>
          <cell r="C47746" t="str">
            <v>HIBE</v>
          </cell>
          <cell r="D47746" t="str">
            <v>UN</v>
          </cell>
        </row>
        <row r="47747">
          <cell r="A47747" t="str">
            <v>I0000015977</v>
          </cell>
          <cell r="B47747" t="str">
            <v>TUBO PVC SOLDAVEL 40MM X 6M</v>
          </cell>
          <cell r="C47747" t="str">
            <v>HIBE</v>
          </cell>
          <cell r="D47747" t="str">
            <v>UN</v>
          </cell>
        </row>
        <row r="47748">
          <cell r="A47748" t="str">
            <v>I0000015978</v>
          </cell>
          <cell r="B47748" t="str">
            <v>PORTA FOLDEM A4 EM ACRILICO 3 DIVISORIAS</v>
          </cell>
          <cell r="C47748" t="str">
            <v>HIBE</v>
          </cell>
          <cell r="D47748" t="str">
            <v>UN</v>
          </cell>
        </row>
        <row r="47749">
          <cell r="A47749" t="str">
            <v>I0000015979</v>
          </cell>
          <cell r="B47749" t="str">
            <v>ESMERILHADEIRA ANGULAR 4" GWS</v>
          </cell>
          <cell r="C47749" t="str">
            <v>HIBE</v>
          </cell>
          <cell r="D47749" t="str">
            <v>UN</v>
          </cell>
        </row>
        <row r="47750">
          <cell r="A47750" t="str">
            <v>I0000015980</v>
          </cell>
          <cell r="B47750" t="str">
            <v>LUVA GALVANIZADA 1/4"</v>
          </cell>
          <cell r="C47750" t="str">
            <v>HIBE</v>
          </cell>
          <cell r="D47750" t="str">
            <v>UN</v>
          </cell>
        </row>
        <row r="47751">
          <cell r="A47751" t="str">
            <v>I0000015981</v>
          </cell>
          <cell r="B47751" t="str">
            <v>COTOVELO GALVANIZADA 1/4"</v>
          </cell>
          <cell r="C47751" t="str">
            <v>HIBE</v>
          </cell>
          <cell r="D47751" t="str">
            <v>UN</v>
          </cell>
        </row>
        <row r="47752">
          <cell r="A47752" t="str">
            <v>I0000015982</v>
          </cell>
          <cell r="B47752" t="str">
            <v>SERVICO DE CROMAGEM DE PECA AFON</v>
          </cell>
          <cell r="C47752" t="str">
            <v>SERV</v>
          </cell>
          <cell r="D47752" t="str">
            <v>UN</v>
          </cell>
        </row>
        <row r="47753">
          <cell r="A47753" t="str">
            <v>I0000015983</v>
          </cell>
          <cell r="B47753" t="str">
            <v>SWITCH CISCO WS-C3850-24T-S</v>
          </cell>
          <cell r="C47753" t="str">
            <v>DIEN</v>
          </cell>
          <cell r="D47753" t="str">
            <v>UN</v>
          </cell>
        </row>
        <row r="47754">
          <cell r="A47754" t="str">
            <v>I0000015984</v>
          </cell>
          <cell r="B47754" t="str">
            <v>MINI BALANCA DIGITAL  DE ALTA PRECISAO</v>
          </cell>
          <cell r="C47754" t="str">
            <v>HIBE</v>
          </cell>
          <cell r="D47754" t="str">
            <v>UN</v>
          </cell>
        </row>
        <row r="47755">
          <cell r="A47755" t="str">
            <v>I0000015985</v>
          </cell>
          <cell r="B47755" t="str">
            <v>CHAVE CATRACA M-36</v>
          </cell>
          <cell r="C47755" t="str">
            <v>HIBE</v>
          </cell>
          <cell r="D47755" t="str">
            <v>UN</v>
          </cell>
        </row>
        <row r="47756">
          <cell r="A47756" t="str">
            <v>I0000015986</v>
          </cell>
          <cell r="B47756" t="str">
            <v>TRANSDUTOR DE CORRENTE - 2T420ALF-UNIV3</v>
          </cell>
          <cell r="C47756" t="str">
            <v>HIBE</v>
          </cell>
          <cell r="D47756" t="str">
            <v>UN</v>
          </cell>
        </row>
        <row r="47757">
          <cell r="A47757" t="str">
            <v>I0000015987</v>
          </cell>
          <cell r="B47757" t="str">
            <v>INDICADOR DE TEMPERATURA PARA PT100</v>
          </cell>
          <cell r="C47757" t="str">
            <v>HIBE</v>
          </cell>
          <cell r="D47757" t="str">
            <v>UN</v>
          </cell>
        </row>
        <row r="47758">
          <cell r="A47758" t="str">
            <v>I0000015988</v>
          </cell>
          <cell r="B47758" t="str">
            <v>FALAOU SK-08</v>
          </cell>
          <cell r="C47758" t="str">
            <v>HIBE</v>
          </cell>
          <cell r="D47758" t="str">
            <v>UN</v>
          </cell>
        </row>
        <row r="47759">
          <cell r="A47759" t="str">
            <v>I0000015989</v>
          </cell>
          <cell r="B47759" t="str">
            <v>SAGE GW521</v>
          </cell>
          <cell r="C47759" t="str">
            <v>HIBE</v>
          </cell>
          <cell r="D47759" t="str">
            <v>UN</v>
          </cell>
        </row>
        <row r="47760">
          <cell r="A47760" t="str">
            <v>I0000015990</v>
          </cell>
          <cell r="B47760" t="str">
            <v>HOPESTAR H51</v>
          </cell>
          <cell r="C47760" t="str">
            <v>HIBE</v>
          </cell>
          <cell r="D47760" t="str">
            <v>UN</v>
          </cell>
        </row>
        <row r="47761">
          <cell r="A47761" t="str">
            <v>I0000015991</v>
          </cell>
          <cell r="B47761" t="str">
            <v>HOPESTAR H53</v>
          </cell>
          <cell r="C47761" t="str">
            <v>HIBE</v>
          </cell>
          <cell r="D47761" t="str">
            <v>UN</v>
          </cell>
        </row>
        <row r="47762">
          <cell r="A47762" t="str">
            <v>I0000015992</v>
          </cell>
          <cell r="B47762" t="str">
            <v>MOYO WORLD XY05XY</v>
          </cell>
          <cell r="C47762" t="str">
            <v>HIBE</v>
          </cell>
          <cell r="D47762" t="str">
            <v>UN</v>
          </cell>
        </row>
        <row r="47763">
          <cell r="A47763" t="str">
            <v>I0000015993</v>
          </cell>
          <cell r="B47763" t="str">
            <v>MIATEK TP23 PRO</v>
          </cell>
          <cell r="C47763" t="str">
            <v>HIBE</v>
          </cell>
          <cell r="D47763" t="str">
            <v>UN</v>
          </cell>
        </row>
        <row r="47764">
          <cell r="A47764" t="str">
            <v>I0000015994</v>
          </cell>
          <cell r="B47764" t="str">
            <v>NANRUI G927</v>
          </cell>
          <cell r="C47764" t="str">
            <v>HIBE</v>
          </cell>
          <cell r="D47764" t="str">
            <v>UN</v>
          </cell>
        </row>
        <row r="47765">
          <cell r="A47765" t="str">
            <v>I0000015995</v>
          </cell>
          <cell r="B47765" t="str">
            <v>NANRUI G922</v>
          </cell>
          <cell r="C47765" t="str">
            <v>HIBE</v>
          </cell>
          <cell r="D47765" t="str">
            <v>UN</v>
          </cell>
        </row>
        <row r="47766">
          <cell r="A47766" t="str">
            <v>I0000015996</v>
          </cell>
          <cell r="B47766" t="str">
            <v>NANRUI G919</v>
          </cell>
          <cell r="C47766" t="str">
            <v>HIBE</v>
          </cell>
          <cell r="D47766" t="str">
            <v>UN</v>
          </cell>
        </row>
        <row r="47767">
          <cell r="A47767" t="str">
            <v>I0000015997</v>
          </cell>
          <cell r="B47767" t="str">
            <v>LARK LK-PX801</v>
          </cell>
          <cell r="C47767" t="str">
            <v>HIBE</v>
          </cell>
          <cell r="D47767" t="str">
            <v>UN</v>
          </cell>
        </row>
        <row r="47768">
          <cell r="A47768" t="str">
            <v>I0000015998</v>
          </cell>
          <cell r="B47768" t="str">
            <v>FALAOU FS-S138</v>
          </cell>
          <cell r="C47768" t="str">
            <v>HIBE</v>
          </cell>
          <cell r="D47768" t="str">
            <v>UN</v>
          </cell>
        </row>
        <row r="47769">
          <cell r="A47769" t="str">
            <v>I0000015999</v>
          </cell>
          <cell r="B47769" t="str">
            <v>JOTENFE M325</v>
          </cell>
          <cell r="C47769" t="str">
            <v>HIBE</v>
          </cell>
          <cell r="D47769" t="str">
            <v>UN</v>
          </cell>
        </row>
        <row r="47770">
          <cell r="A47770" t="str">
            <v>I0000016000</v>
          </cell>
          <cell r="B47770" t="str">
            <v>JOTENFE 8236</v>
          </cell>
          <cell r="C47770" t="str">
            <v>HIBE</v>
          </cell>
          <cell r="D47770" t="str">
            <v>UN</v>
          </cell>
        </row>
        <row r="47771">
          <cell r="A47771" t="str">
            <v>I0000016001</v>
          </cell>
          <cell r="B47771" t="str">
            <v>JIAHUASHENG W2</v>
          </cell>
          <cell r="C47771" t="str">
            <v>HIBE</v>
          </cell>
          <cell r="D47771" t="str">
            <v>UN</v>
          </cell>
        </row>
        <row r="47772">
          <cell r="A47772" t="str">
            <v>I0000016002</v>
          </cell>
          <cell r="B47772" t="str">
            <v>JIAHUASHENG S360</v>
          </cell>
          <cell r="C47772" t="str">
            <v>HIBE</v>
          </cell>
          <cell r="D47772" t="str">
            <v>UN</v>
          </cell>
        </row>
        <row r="47773">
          <cell r="A47773" t="str">
            <v>I0000016003</v>
          </cell>
          <cell r="B47773" t="str">
            <v>DELUXE G281</v>
          </cell>
          <cell r="C47773" t="str">
            <v>HIBE</v>
          </cell>
          <cell r="D47773" t="str">
            <v>UN</v>
          </cell>
        </row>
        <row r="47774">
          <cell r="A47774" t="str">
            <v>I0000016004</v>
          </cell>
          <cell r="B47774" t="str">
            <v>T &amp;G TG395</v>
          </cell>
          <cell r="C47774" t="str">
            <v>HIBE</v>
          </cell>
          <cell r="D47774" t="str">
            <v>UN</v>
          </cell>
        </row>
        <row r="47775">
          <cell r="A47775" t="str">
            <v>I0000016005</v>
          </cell>
          <cell r="B47775" t="str">
            <v>T &amp;G TG415</v>
          </cell>
          <cell r="C47775" t="str">
            <v>HIBE</v>
          </cell>
          <cell r="D47775" t="str">
            <v>UN</v>
          </cell>
        </row>
        <row r="47776">
          <cell r="A47776" t="str">
            <v>I0000016006</v>
          </cell>
          <cell r="B47776" t="str">
            <v>SOURCE CREATIVE FB-6062B</v>
          </cell>
          <cell r="C47776" t="str">
            <v>HIBE</v>
          </cell>
          <cell r="D47776" t="str">
            <v>UN</v>
          </cell>
        </row>
        <row r="47777">
          <cell r="A47777" t="str">
            <v>I0000016007</v>
          </cell>
          <cell r="B47777" t="str">
            <v>MAITENG 1955</v>
          </cell>
          <cell r="C47777" t="str">
            <v>HIBE</v>
          </cell>
          <cell r="D47777" t="str">
            <v>UN</v>
          </cell>
        </row>
        <row r="47778">
          <cell r="A47778" t="str">
            <v>I0000016008</v>
          </cell>
          <cell r="B47778" t="str">
            <v>MAITENG 1956</v>
          </cell>
          <cell r="C47778" t="str">
            <v>HIBE</v>
          </cell>
          <cell r="D47778" t="str">
            <v>UN</v>
          </cell>
        </row>
        <row r="47779">
          <cell r="A47779" t="str">
            <v>I0000016009</v>
          </cell>
          <cell r="B47779" t="str">
            <v>MAITENG 1957</v>
          </cell>
          <cell r="C47779" t="str">
            <v>HIBE</v>
          </cell>
          <cell r="D47779" t="str">
            <v>UN</v>
          </cell>
        </row>
        <row r="47780">
          <cell r="A47780" t="str">
            <v>I0000016010</v>
          </cell>
          <cell r="B47780" t="str">
            <v>INDENA G-229</v>
          </cell>
          <cell r="C47780" t="str">
            <v>HIBE</v>
          </cell>
          <cell r="D47780" t="str">
            <v>UN</v>
          </cell>
        </row>
        <row r="47781">
          <cell r="A47781" t="str">
            <v>I0000016011</v>
          </cell>
          <cell r="B47781" t="str">
            <v>INDENA G-550</v>
          </cell>
          <cell r="C47781" t="str">
            <v>HIBE</v>
          </cell>
          <cell r="D47781" t="str">
            <v>UN</v>
          </cell>
        </row>
        <row r="47782">
          <cell r="A47782" t="str">
            <v>I0000016012</v>
          </cell>
          <cell r="B47782" t="str">
            <v>CANECA PERSONALIZADA</v>
          </cell>
          <cell r="C47782" t="str">
            <v>HIBE</v>
          </cell>
          <cell r="D47782" t="str">
            <v>UN</v>
          </cell>
        </row>
        <row r="47783">
          <cell r="A47783" t="str">
            <v>I0000016013</v>
          </cell>
          <cell r="B47783" t="str">
            <v>CAIXA PERSONALIZADA</v>
          </cell>
          <cell r="C47783" t="str">
            <v>HIBE</v>
          </cell>
          <cell r="D47783" t="str">
            <v>UN</v>
          </cell>
        </row>
        <row r="47784">
          <cell r="A47784" t="str">
            <v>I0000016014</v>
          </cell>
          <cell r="B47784" t="str">
            <v>PAINEL ACESSORIOS STANDARD FMX - 2320821</v>
          </cell>
          <cell r="C47784" t="str">
            <v>HIBE</v>
          </cell>
          <cell r="D47784" t="str">
            <v>UN</v>
          </cell>
        </row>
        <row r="47785">
          <cell r="A47785" t="str">
            <v>I0000016015</v>
          </cell>
          <cell r="B47785" t="str">
            <v>TAPETE CAPACHO VINIL 80 X 40</v>
          </cell>
          <cell r="C47785" t="str">
            <v>HIBE</v>
          </cell>
          <cell r="D47785" t="str">
            <v>UN</v>
          </cell>
        </row>
        <row r="47786">
          <cell r="A47786" t="str">
            <v>I0000016017</v>
          </cell>
          <cell r="B47786" t="str">
            <v>GRAFITES PARA LAPISEIRAS</v>
          </cell>
          <cell r="C47786" t="str">
            <v>HIBE</v>
          </cell>
          <cell r="D47786" t="str">
            <v>UN</v>
          </cell>
        </row>
        <row r="47787">
          <cell r="A47787" t="str">
            <v>I0000016018</v>
          </cell>
          <cell r="B47787" t="str">
            <v>FLYERS - CLIENTES/ MONDIAL E AIWA</v>
          </cell>
          <cell r="C47787" t="str">
            <v>HIBE</v>
          </cell>
          <cell r="D47787" t="str">
            <v>UN</v>
          </cell>
        </row>
        <row r="47788">
          <cell r="A47788" t="str">
            <v>I0000016021</v>
          </cell>
          <cell r="B47788" t="str">
            <v>CADEIRA TRAMONTINA ISABELLE EM POLIPROP.</v>
          </cell>
          <cell r="C47788" t="str">
            <v>HIBE</v>
          </cell>
          <cell r="D47788" t="str">
            <v>UN</v>
          </cell>
        </row>
        <row r="47789">
          <cell r="A47789" t="str">
            <v>I0000016022</v>
          </cell>
          <cell r="B47789" t="str">
            <v>SERVICO MAO DE OBRA TESOURA DE PODA</v>
          </cell>
          <cell r="C47789" t="str">
            <v>SERV</v>
          </cell>
          <cell r="D47789" t="str">
            <v>UN</v>
          </cell>
        </row>
        <row r="47790">
          <cell r="A47790" t="str">
            <v>I0000016023</v>
          </cell>
          <cell r="B47790" t="str">
            <v>VALVULA ELETROPNEUMATICA 5/3-7020022100</v>
          </cell>
          <cell r="C47790" t="str">
            <v>HIBE</v>
          </cell>
          <cell r="D47790" t="str">
            <v>UN</v>
          </cell>
        </row>
        <row r="47791">
          <cell r="A47791" t="str">
            <v>I0000016024</v>
          </cell>
          <cell r="B47791" t="str">
            <v>PARAFUSO ALLEN 12.9 - M24X100MM</v>
          </cell>
          <cell r="C47791" t="str">
            <v>HIBE</v>
          </cell>
          <cell r="D47791" t="str">
            <v>UN</v>
          </cell>
        </row>
        <row r="47792">
          <cell r="A47792" t="str">
            <v>I0000016025</v>
          </cell>
          <cell r="B47792" t="str">
            <v>CASE SSD EXT M2 NVME SATA TIPO C USB 3.1</v>
          </cell>
          <cell r="C47792" t="str">
            <v>HIBE</v>
          </cell>
          <cell r="D47792" t="str">
            <v>UN</v>
          </cell>
        </row>
        <row r="47793">
          <cell r="A47793" t="str">
            <v>I0000016026</v>
          </cell>
          <cell r="B47793" t="str">
            <v>CASE HD EXT. NOTEBOOK DOCK STATION SATA</v>
          </cell>
          <cell r="C47793" t="str">
            <v>HIBE</v>
          </cell>
          <cell r="D47793" t="str">
            <v>UN</v>
          </cell>
        </row>
        <row r="47794">
          <cell r="A47794" t="str">
            <v>I0000016027</v>
          </cell>
          <cell r="B47794" t="str">
            <v>MOLA DA CUICA DE FREIO</v>
          </cell>
          <cell r="C47794" t="str">
            <v>ERSA</v>
          </cell>
          <cell r="D47794" t="str">
            <v>UN</v>
          </cell>
        </row>
        <row r="47795">
          <cell r="A47795" t="str">
            <v>I0000016028</v>
          </cell>
          <cell r="B47795" t="str">
            <v>DIAFRAGMA DE 8 DA CUICA</v>
          </cell>
          <cell r="C47795" t="str">
            <v>ERSA</v>
          </cell>
          <cell r="D47795" t="str">
            <v>UN</v>
          </cell>
        </row>
        <row r="47796">
          <cell r="A47796" t="str">
            <v>I0000016029</v>
          </cell>
          <cell r="B47796" t="str">
            <v>BUCHA DO ESTABILIZADOR</v>
          </cell>
          <cell r="C47796" t="str">
            <v>ERSA</v>
          </cell>
          <cell r="D47796" t="str">
            <v>UN</v>
          </cell>
        </row>
        <row r="47797">
          <cell r="A47797" t="str">
            <v>I0000016030</v>
          </cell>
          <cell r="B47797" t="str">
            <v>AMORTECEDOR TRASEIRO</v>
          </cell>
          <cell r="C47797" t="str">
            <v>ERSA</v>
          </cell>
          <cell r="D47797" t="str">
            <v>UN</v>
          </cell>
        </row>
        <row r="47798">
          <cell r="A47798" t="str">
            <v>I0000016031</v>
          </cell>
          <cell r="B47798" t="str">
            <v>SACOCHILA PERSONALIZADA</v>
          </cell>
          <cell r="C47798" t="str">
            <v>HIBE</v>
          </cell>
          <cell r="D47798" t="str">
            <v>UN</v>
          </cell>
        </row>
        <row r="47799">
          <cell r="A47799" t="str">
            <v>I0000016032</v>
          </cell>
          <cell r="B47799" t="str">
            <v>PANETONE</v>
          </cell>
          <cell r="C47799" t="str">
            <v>HIBE</v>
          </cell>
          <cell r="D47799" t="str">
            <v>UN</v>
          </cell>
        </row>
        <row r="47800">
          <cell r="A47800" t="str">
            <v>I0000016033</v>
          </cell>
          <cell r="B47800" t="str">
            <v>ARO RODA FERRO 3,50X8</v>
          </cell>
          <cell r="C47800" t="str">
            <v>HIBE</v>
          </cell>
          <cell r="D47800" t="str">
            <v>UN</v>
          </cell>
        </row>
        <row r="47801">
          <cell r="A47801" t="str">
            <v>I0000016034</v>
          </cell>
          <cell r="B47801" t="str">
            <v>TELA TAPUME 1,20M X 50M</v>
          </cell>
          <cell r="C47801" t="str">
            <v>HIBE</v>
          </cell>
          <cell r="D47801" t="str">
            <v>UN</v>
          </cell>
        </row>
        <row r="47802">
          <cell r="A47802" t="str">
            <v>I0000016035</v>
          </cell>
          <cell r="B47802" t="str">
            <v>CONEXAO RETA MACHO 3/8 X 10 MM</v>
          </cell>
          <cell r="C47802" t="str">
            <v>HIBE</v>
          </cell>
          <cell r="D47802" t="str">
            <v>UN</v>
          </cell>
        </row>
        <row r="47803">
          <cell r="A47803" t="str">
            <v>I0000016036</v>
          </cell>
          <cell r="B47803" t="str">
            <v>PLUG MACHO 2P + T 10 A</v>
          </cell>
          <cell r="C47803" t="str">
            <v>HIBE</v>
          </cell>
          <cell r="D47803" t="str">
            <v>UN</v>
          </cell>
        </row>
        <row r="47804">
          <cell r="A47804" t="str">
            <v>I0000016037</v>
          </cell>
          <cell r="B47804" t="str">
            <v>ESQUADRIAS DE ALUMINIO U 719X600 mm</v>
          </cell>
          <cell r="C47804" t="str">
            <v>HIBE</v>
          </cell>
          <cell r="D47804" t="str">
            <v>UN</v>
          </cell>
        </row>
        <row r="47805">
          <cell r="A47805" t="str">
            <v>I0000016038</v>
          </cell>
          <cell r="B47805" t="str">
            <v>CONEXAO UNIAO REDUCAO 12 X 10 MM PU 10</v>
          </cell>
          <cell r="C47805" t="str">
            <v>HIBE</v>
          </cell>
          <cell r="D47805" t="str">
            <v>UN</v>
          </cell>
        </row>
        <row r="47806">
          <cell r="A47806" t="str">
            <v>I0000016039</v>
          </cell>
          <cell r="B47806" t="str">
            <v>BROCA ACO RAPIDO 1,00 MM</v>
          </cell>
          <cell r="C47806" t="str">
            <v>HIBE</v>
          </cell>
          <cell r="D47806" t="str">
            <v>UN</v>
          </cell>
        </row>
        <row r="47807">
          <cell r="A47807" t="str">
            <v>I0000016040</v>
          </cell>
          <cell r="B47807" t="str">
            <v>TRANSFORMADOR 380V/220V - 75KVA</v>
          </cell>
          <cell r="C47807" t="str">
            <v>HIBE</v>
          </cell>
          <cell r="D47807" t="str">
            <v>UN</v>
          </cell>
        </row>
        <row r="47808">
          <cell r="A47808" t="str">
            <v>I0000016041</v>
          </cell>
          <cell r="B47808" t="str">
            <v>RODA CORTADORA SE 415 ECONOMY</v>
          </cell>
          <cell r="C47808" t="str">
            <v>HIBE</v>
          </cell>
          <cell r="D47808" t="str">
            <v>UN</v>
          </cell>
        </row>
        <row r="47809">
          <cell r="A47809" t="str">
            <v>I0000016042</v>
          </cell>
          <cell r="B47809" t="str">
            <v>ACO H13 CH 47.00 x 70.00 x 70.00</v>
          </cell>
          <cell r="C47809" t="str">
            <v>HIBE</v>
          </cell>
          <cell r="D47809" t="str">
            <v>UN</v>
          </cell>
        </row>
        <row r="47810">
          <cell r="A47810" t="str">
            <v>I0000016043</v>
          </cell>
          <cell r="B47810" t="str">
            <v>ACO H13 CH 25.40 x 25.40 x 600.00</v>
          </cell>
          <cell r="C47810" t="str">
            <v>HIBE</v>
          </cell>
          <cell r="D47810" t="str">
            <v>UN</v>
          </cell>
        </row>
        <row r="47811">
          <cell r="A47811" t="str">
            <v>I0000016044</v>
          </cell>
          <cell r="B47811" t="str">
            <v>ACO H13 CH 30.00 x 110.00 x 160.00</v>
          </cell>
          <cell r="C47811" t="str">
            <v>HIBE</v>
          </cell>
          <cell r="D47811" t="str">
            <v>UN</v>
          </cell>
        </row>
        <row r="47812">
          <cell r="A47812" t="str">
            <v>I0000016045</v>
          </cell>
          <cell r="B47812" t="str">
            <v>ACO H13 CH 30.00 x 37.00 x 60.00</v>
          </cell>
          <cell r="C47812" t="str">
            <v>HIBE</v>
          </cell>
          <cell r="D47812" t="str">
            <v>UN</v>
          </cell>
        </row>
        <row r="47813">
          <cell r="A47813" t="str">
            <v>I0000016046</v>
          </cell>
          <cell r="B47813" t="str">
            <v>ACO H13 CH 30.00 x 38.00 x 90.00</v>
          </cell>
          <cell r="C47813" t="str">
            <v>HIBE</v>
          </cell>
          <cell r="D47813" t="str">
            <v>UN</v>
          </cell>
        </row>
        <row r="47814">
          <cell r="A47814" t="str">
            <v>I0000016047</v>
          </cell>
          <cell r="B47814" t="str">
            <v>ACO H13 CH 58.00 x 70.00 x 87.00</v>
          </cell>
          <cell r="C47814" t="str">
            <v>HIBE</v>
          </cell>
          <cell r="D47814" t="str">
            <v>UN</v>
          </cell>
        </row>
        <row r="47815">
          <cell r="A47815" t="str">
            <v>I0000016048</v>
          </cell>
          <cell r="B47815" t="str">
            <v>COBRE QU 15.87 x 15.87 x 1000.00</v>
          </cell>
          <cell r="C47815" t="str">
            <v>HIBE</v>
          </cell>
          <cell r="D47815" t="str">
            <v>UN</v>
          </cell>
        </row>
        <row r="47816">
          <cell r="A47816" t="str">
            <v>I0000016049</v>
          </cell>
          <cell r="B47816" t="str">
            <v>COBRE CH 19.00 x 22.00 x 250.00</v>
          </cell>
          <cell r="C47816" t="str">
            <v>HIBE</v>
          </cell>
          <cell r="D47816" t="str">
            <v>UN</v>
          </cell>
        </row>
        <row r="47817">
          <cell r="A47817" t="str">
            <v>I0000016050</v>
          </cell>
          <cell r="B47817" t="str">
            <v>COBRE CH 31.00 x 57.00 x 80.00</v>
          </cell>
          <cell r="C47817" t="str">
            <v>HIBE</v>
          </cell>
          <cell r="D47817" t="str">
            <v>UN</v>
          </cell>
        </row>
        <row r="47818">
          <cell r="A47818" t="str">
            <v>I0000016051</v>
          </cell>
          <cell r="B47818" t="str">
            <v>COBRE CH 19.00 x 19.00 x 200.00</v>
          </cell>
          <cell r="C47818" t="str">
            <v>HIBE</v>
          </cell>
          <cell r="D47818" t="str">
            <v>UN</v>
          </cell>
        </row>
        <row r="47819">
          <cell r="A47819" t="str">
            <v>I0000016052</v>
          </cell>
          <cell r="B47819" t="str">
            <v>COBRE CH 25.00 x 35.00 x 57.00</v>
          </cell>
          <cell r="C47819" t="str">
            <v>HIBE</v>
          </cell>
          <cell r="D47819" t="str">
            <v>UN</v>
          </cell>
        </row>
        <row r="47820">
          <cell r="A47820" t="str">
            <v>I0000016053</v>
          </cell>
          <cell r="B47820" t="str">
            <v>RESISTENCIA COLEIRA 200X45MM 700W-220V</v>
          </cell>
          <cell r="C47820" t="str">
            <v>HIBE</v>
          </cell>
          <cell r="D47820" t="str">
            <v>UN</v>
          </cell>
        </row>
        <row r="47821">
          <cell r="A47821" t="str">
            <v>I0000016055</v>
          </cell>
          <cell r="B47821" t="str">
            <v>FERRO DE SOLDA 50W 220V</v>
          </cell>
          <cell r="C47821" t="str">
            <v>HIBE</v>
          </cell>
          <cell r="D47821" t="str">
            <v>UN</v>
          </cell>
        </row>
        <row r="47822">
          <cell r="A47822" t="str">
            <v>I0000016056</v>
          </cell>
          <cell r="B47822" t="str">
            <v>BROCA ACO RAPIDO 24,00 MM</v>
          </cell>
          <cell r="C47822" t="str">
            <v>HIBE</v>
          </cell>
          <cell r="D47822" t="str">
            <v>UN</v>
          </cell>
        </row>
        <row r="47823">
          <cell r="A47823" t="str">
            <v>I0000016057</v>
          </cell>
          <cell r="B47823" t="str">
            <v>RESISTENCIA ASPIRAL 13 MM</v>
          </cell>
          <cell r="C47823" t="str">
            <v>HIBE</v>
          </cell>
          <cell r="D47823" t="str">
            <v>UN</v>
          </cell>
        </row>
        <row r="47824">
          <cell r="A47824" t="str">
            <v>I0000016058</v>
          </cell>
          <cell r="B47824" t="str">
            <v>FILTRO RACOR ISL</v>
          </cell>
          <cell r="C47824" t="str">
            <v>HIBE</v>
          </cell>
          <cell r="D47824" t="str">
            <v>UN</v>
          </cell>
        </row>
        <row r="47825">
          <cell r="A47825" t="str">
            <v>I0000016059</v>
          </cell>
          <cell r="B47825" t="str">
            <v>ANEL ORING 12X2MM</v>
          </cell>
          <cell r="C47825" t="str">
            <v>HIBE</v>
          </cell>
          <cell r="D47825" t="str">
            <v>UN</v>
          </cell>
        </row>
        <row r="47826">
          <cell r="A47826" t="str">
            <v>I0000016060</v>
          </cell>
          <cell r="B47826" t="str">
            <v>ANEL ORING 13X1,5MM</v>
          </cell>
          <cell r="C47826" t="str">
            <v>HIBE</v>
          </cell>
          <cell r="D47826" t="str">
            <v>UN</v>
          </cell>
        </row>
        <row r="47827">
          <cell r="A47827" t="str">
            <v>I0000016061</v>
          </cell>
          <cell r="B47827" t="str">
            <v>ANEL ORING 28X2,5MM</v>
          </cell>
          <cell r="C47827" t="str">
            <v>HIBE</v>
          </cell>
          <cell r="D47827" t="str">
            <v>UN</v>
          </cell>
        </row>
        <row r="47828">
          <cell r="A47828" t="str">
            <v>I0000016062</v>
          </cell>
          <cell r="B47828" t="str">
            <v>BROCA METAL DURO Ø 3X28X66MM</v>
          </cell>
          <cell r="C47828" t="str">
            <v>HIBE</v>
          </cell>
          <cell r="D47828" t="str">
            <v>UN</v>
          </cell>
        </row>
        <row r="47829">
          <cell r="A47829" t="str">
            <v>I0000016063</v>
          </cell>
          <cell r="B47829" t="str">
            <v>BROCA METAL DURO Ø 4X36X66MM</v>
          </cell>
          <cell r="C47829" t="str">
            <v>HIBE</v>
          </cell>
          <cell r="D47829" t="str">
            <v>UN</v>
          </cell>
        </row>
        <row r="47830">
          <cell r="A47830" t="str">
            <v>I0000016064</v>
          </cell>
          <cell r="B47830" t="str">
            <v>BROCA METAL DURO Ø 5X44X82MM</v>
          </cell>
          <cell r="C47830" t="str">
            <v>HIBE</v>
          </cell>
          <cell r="D47830" t="str">
            <v>UN</v>
          </cell>
        </row>
        <row r="47831">
          <cell r="A47831" t="str">
            <v>I0000016065</v>
          </cell>
          <cell r="B47831" t="str">
            <v>BROCA METAL DURO Ø 6X44X82MM</v>
          </cell>
          <cell r="C47831" t="str">
            <v>HIBE</v>
          </cell>
          <cell r="D47831" t="str">
            <v>UN</v>
          </cell>
        </row>
        <row r="47832">
          <cell r="A47832" t="str">
            <v>I0000016066</v>
          </cell>
          <cell r="B47832" t="str">
            <v>FRESA MD GM-2B-R 1.0S</v>
          </cell>
          <cell r="C47832" t="str">
            <v>HIBE</v>
          </cell>
          <cell r="D47832" t="str">
            <v>UN</v>
          </cell>
        </row>
        <row r="47833">
          <cell r="A47833" t="str">
            <v>I0000016067</v>
          </cell>
          <cell r="B47833" t="str">
            <v>FRESA MD GM-2B-R 5.0</v>
          </cell>
          <cell r="C47833" t="str">
            <v>HIBE</v>
          </cell>
          <cell r="D47833" t="str">
            <v>UN</v>
          </cell>
        </row>
        <row r="47834">
          <cell r="A47834" t="str">
            <v>I0000016068</v>
          </cell>
          <cell r="B47834" t="str">
            <v>PINO EXTRATOR TIPO A Ø 3,5 X 300MM</v>
          </cell>
          <cell r="C47834" t="str">
            <v>HIBE</v>
          </cell>
          <cell r="D47834" t="str">
            <v>UN</v>
          </cell>
        </row>
        <row r="47835">
          <cell r="A47835" t="str">
            <v>I0000016069</v>
          </cell>
          <cell r="B47835" t="str">
            <v>ROLAMENTO BLOCO LINEAR - MSB25SSSFC</v>
          </cell>
          <cell r="C47835" t="str">
            <v>HIBE</v>
          </cell>
          <cell r="D47835" t="str">
            <v>UN</v>
          </cell>
        </row>
        <row r="47836">
          <cell r="A47836" t="str">
            <v>I0000016070</v>
          </cell>
          <cell r="B47836" t="str">
            <v>BICO SPRINKLER ESFR UPRIGHT K 16,8</v>
          </cell>
          <cell r="C47836" t="str">
            <v>HIBE</v>
          </cell>
          <cell r="D47836" t="str">
            <v>UN</v>
          </cell>
        </row>
        <row r="47837">
          <cell r="A47837" t="str">
            <v>I0000016071</v>
          </cell>
          <cell r="B47837" t="str">
            <v>BOBINA KRAFT 60CM</v>
          </cell>
          <cell r="C47837" t="str">
            <v>HIBE</v>
          </cell>
          <cell r="D47837" t="str">
            <v>KG</v>
          </cell>
        </row>
        <row r="47838">
          <cell r="A47838" t="str">
            <v>I0000016072</v>
          </cell>
          <cell r="B47838" t="str">
            <v>CONECTOR BNC</v>
          </cell>
          <cell r="C47838" t="str">
            <v>HIBE</v>
          </cell>
          <cell r="D47838" t="str">
            <v>UN</v>
          </cell>
        </row>
        <row r="47839">
          <cell r="A47839" t="str">
            <v>I0000016075</v>
          </cell>
          <cell r="B47839" t="str">
            <v>KIT LAMINA TICO TICO - A86898</v>
          </cell>
          <cell r="C47839" t="str">
            <v>HIBE</v>
          </cell>
          <cell r="D47839" t="str">
            <v>UN</v>
          </cell>
        </row>
        <row r="47840">
          <cell r="A47840" t="str">
            <v>I0000016076</v>
          </cell>
          <cell r="B47840" t="str">
            <v>JOGO PONTAS IMPACT CONTROL 50MM - 8PC</v>
          </cell>
          <cell r="C47840" t="str">
            <v>HIBE</v>
          </cell>
          <cell r="D47840" t="str">
            <v>UN</v>
          </cell>
        </row>
        <row r="47841">
          <cell r="A47841" t="str">
            <v>I0000016078</v>
          </cell>
          <cell r="B47841" t="str">
            <v>FLORES GRILLO ARTIFICIAIS</v>
          </cell>
          <cell r="C47841" t="str">
            <v>HIBE</v>
          </cell>
          <cell r="D47841" t="str">
            <v>UN</v>
          </cell>
        </row>
        <row r="47842">
          <cell r="A47842" t="str">
            <v>I0000016079</v>
          </cell>
          <cell r="B47842" t="str">
            <v>CHANGHONG 27'' MONITOR</v>
          </cell>
          <cell r="C47842" t="str">
            <v>HIBE</v>
          </cell>
          <cell r="D47842" t="str">
            <v>UN</v>
          </cell>
        </row>
        <row r="47843">
          <cell r="A47843" t="str">
            <v>I0000016080</v>
          </cell>
          <cell r="B47843" t="str">
            <v>CHANGHONG 24'' MONITOR</v>
          </cell>
          <cell r="C47843" t="str">
            <v>HIBE</v>
          </cell>
          <cell r="D47843" t="str">
            <v>UN</v>
          </cell>
        </row>
        <row r="47844">
          <cell r="A47844" t="str">
            <v>I0000016081</v>
          </cell>
          <cell r="B47844" t="str">
            <v>CPU DELL OPTIPLEX 1070</v>
          </cell>
          <cell r="C47844" t="str">
            <v>DIEN</v>
          </cell>
          <cell r="D47844" t="str">
            <v>UN</v>
          </cell>
        </row>
        <row r="47845">
          <cell r="A47845" t="str">
            <v>I0000016082</v>
          </cell>
          <cell r="B47845" t="str">
            <v>VIGA I 6 LAM. 1</v>
          </cell>
          <cell r="C47845" t="str">
            <v>HIBE</v>
          </cell>
          <cell r="D47845" t="str">
            <v>UN</v>
          </cell>
        </row>
        <row r="47846">
          <cell r="A47846" t="str">
            <v>I0000016083</v>
          </cell>
          <cell r="B47846" t="str">
            <v>QUEIJO REINO LATA 1KG</v>
          </cell>
          <cell r="C47846" t="str">
            <v>HIBE</v>
          </cell>
          <cell r="D47846" t="str">
            <v>UN</v>
          </cell>
        </row>
        <row r="47847">
          <cell r="A47847" t="str">
            <v>I0000016084</v>
          </cell>
          <cell r="B47847" t="str">
            <v>CAIXA DE CHOCOLATE</v>
          </cell>
          <cell r="C47847" t="str">
            <v>HIBE</v>
          </cell>
          <cell r="D47847" t="str">
            <v>UN</v>
          </cell>
        </row>
        <row r="47848">
          <cell r="A47848" t="str">
            <v>I0000016085</v>
          </cell>
          <cell r="B47848" t="str">
            <v>RETENTOR VITON - 41,28X60,32X9,5MM</v>
          </cell>
          <cell r="C47848" t="str">
            <v>HIBE</v>
          </cell>
          <cell r="D47848" t="str">
            <v>UN</v>
          </cell>
        </row>
        <row r="47849">
          <cell r="A47849" t="str">
            <v>I0000016086</v>
          </cell>
          <cell r="B47849" t="str">
            <v>BOTAO ACIONAMENTO FMX17 - COD: 2313005</v>
          </cell>
          <cell r="C47849" t="str">
            <v>HIBE</v>
          </cell>
          <cell r="D47849" t="str">
            <v>UN</v>
          </cell>
        </row>
        <row r="47850">
          <cell r="A47850" t="str">
            <v>I0000016087</v>
          </cell>
          <cell r="B47850" t="str">
            <v>ARMARIO DE ACO TIPO ROUPEIRO</v>
          </cell>
          <cell r="C47850" t="str">
            <v>HIBE</v>
          </cell>
          <cell r="D47850" t="str">
            <v>UN</v>
          </cell>
        </row>
        <row r="47851">
          <cell r="A47851" t="str">
            <v>I0000016088</v>
          </cell>
          <cell r="B47851" t="str">
            <v>SERVICO DE MOVEIS DE ALVENARIA</v>
          </cell>
          <cell r="C47851" t="str">
            <v>SERV</v>
          </cell>
          <cell r="D47851" t="str">
            <v>UN</v>
          </cell>
        </row>
        <row r="47852">
          <cell r="A47852" t="str">
            <v>I0000016090</v>
          </cell>
          <cell r="B47852" t="str">
            <v>PISTOLA DE AR</v>
          </cell>
          <cell r="C47852" t="str">
            <v>HIBE</v>
          </cell>
          <cell r="D47852" t="str">
            <v>UN</v>
          </cell>
        </row>
        <row r="47853">
          <cell r="A47853" t="str">
            <v>I0000016125</v>
          </cell>
          <cell r="B47853" t="str">
            <v>ESTILETE LARGO</v>
          </cell>
          <cell r="C47853" t="str">
            <v>HIBE</v>
          </cell>
          <cell r="D47853" t="str">
            <v>UN</v>
          </cell>
        </row>
        <row r="47854">
          <cell r="A47854" t="str">
            <v>I0000016126</v>
          </cell>
          <cell r="B47854" t="str">
            <v>ROTEADOR</v>
          </cell>
          <cell r="C47854" t="str">
            <v>HIBE</v>
          </cell>
          <cell r="D47854" t="str">
            <v>UN</v>
          </cell>
        </row>
        <row r="47855">
          <cell r="A47855" t="str">
            <v>I0000016131</v>
          </cell>
          <cell r="B47855" t="str">
            <v>BONECA COM BALDE DE PRAIA</v>
          </cell>
          <cell r="C47855" t="str">
            <v>HIBE</v>
          </cell>
          <cell r="D47855" t="str">
            <v>UN</v>
          </cell>
        </row>
        <row r="47856">
          <cell r="A47856" t="str">
            <v>I0000016132</v>
          </cell>
          <cell r="B47856" t="str">
            <v>BONECA COM BANHEIRA</v>
          </cell>
          <cell r="C47856" t="str">
            <v>HIBE</v>
          </cell>
          <cell r="D47856" t="str">
            <v>UN</v>
          </cell>
        </row>
        <row r="47857">
          <cell r="A47857" t="str">
            <v>I0000016133</v>
          </cell>
          <cell r="B47857" t="str">
            <v>BOLA DE COURO</v>
          </cell>
          <cell r="C47857" t="str">
            <v>HIBE</v>
          </cell>
          <cell r="D47857" t="str">
            <v>UN</v>
          </cell>
        </row>
        <row r="47858">
          <cell r="A47858" t="str">
            <v>I0000016138</v>
          </cell>
          <cell r="B47858" t="str">
            <v>HASTE TERRA 5/8X 2,40 14.3MM</v>
          </cell>
          <cell r="C47858" t="str">
            <v>HIBE</v>
          </cell>
          <cell r="D47858" t="str">
            <v>UN</v>
          </cell>
        </row>
        <row r="47859">
          <cell r="A47859" t="str">
            <v>I0000016140</v>
          </cell>
          <cell r="B47859" t="str">
            <v>PARAFUSO MAQUINA 16X450MM</v>
          </cell>
          <cell r="C47859" t="str">
            <v>HIBE</v>
          </cell>
          <cell r="D47859" t="str">
            <v>UN</v>
          </cell>
        </row>
        <row r="47860">
          <cell r="A47860" t="str">
            <v>I0000016141</v>
          </cell>
          <cell r="B47860" t="str">
            <v>MANILHA SAPATINHA</v>
          </cell>
          <cell r="C47860" t="str">
            <v>HIBE</v>
          </cell>
          <cell r="D47860" t="str">
            <v>UN</v>
          </cell>
        </row>
        <row r="47861">
          <cell r="A47861" t="str">
            <v>I0000016145</v>
          </cell>
          <cell r="B47861" t="str">
            <v>PARAFUSO MAQUINA 16X600MM</v>
          </cell>
          <cell r="C47861" t="str">
            <v>HIBE</v>
          </cell>
          <cell r="D47861" t="str">
            <v>UN</v>
          </cell>
        </row>
        <row r="47862">
          <cell r="A47862" t="str">
            <v>I0000016157</v>
          </cell>
          <cell r="B47862" t="str">
            <v>CABO DE COBRE 25MM</v>
          </cell>
          <cell r="C47862" t="str">
            <v>HIBE</v>
          </cell>
          <cell r="D47862" t="str">
            <v>M</v>
          </cell>
        </row>
        <row r="47863">
          <cell r="A47863" t="str">
            <v>I0000016158</v>
          </cell>
          <cell r="B47863" t="str">
            <v>LAPIDADORA CURSO LINEAR 0,3 MM</v>
          </cell>
          <cell r="C47863" t="str">
            <v>HIBE</v>
          </cell>
          <cell r="D47863" t="str">
            <v>UN</v>
          </cell>
        </row>
        <row r="47864">
          <cell r="A47864" t="str">
            <v>I0000016159</v>
          </cell>
          <cell r="B47864" t="str">
            <v>FRESA MD GM-2R- D 5.0R 0.5</v>
          </cell>
          <cell r="C47864" t="str">
            <v>HIBE</v>
          </cell>
          <cell r="D47864" t="str">
            <v>UN</v>
          </cell>
        </row>
        <row r="47865">
          <cell r="A47865" t="str">
            <v>I0000016160</v>
          </cell>
          <cell r="B47865" t="str">
            <v>FRESA MD GM-2R- D 6.0R 0.5</v>
          </cell>
          <cell r="C47865" t="str">
            <v>HIBE</v>
          </cell>
          <cell r="D47865" t="str">
            <v>UN</v>
          </cell>
        </row>
        <row r="47866">
          <cell r="A47866" t="str">
            <v>I0000016161</v>
          </cell>
          <cell r="B47866" t="str">
            <v>FRESA MD GM-2R- D 8.0R 0.5</v>
          </cell>
          <cell r="C47866" t="str">
            <v>HIBE</v>
          </cell>
          <cell r="D47866" t="str">
            <v>UN</v>
          </cell>
        </row>
        <row r="47867">
          <cell r="A47867" t="str">
            <v>I0000016162</v>
          </cell>
          <cell r="B47867" t="str">
            <v>FRESA MD GM-2R- D 10.0R 0.5</v>
          </cell>
          <cell r="C47867" t="str">
            <v>HIBE</v>
          </cell>
          <cell r="D47867" t="str">
            <v>UN</v>
          </cell>
        </row>
        <row r="47868">
          <cell r="A47868" t="str">
            <v>I0000016163</v>
          </cell>
          <cell r="B47868" t="str">
            <v>FRESA TOROIDAL MD Ø6X15X50X6MM 4C R1.0MM</v>
          </cell>
          <cell r="C47868" t="str">
            <v>HIBE</v>
          </cell>
          <cell r="D47868" t="str">
            <v>UN</v>
          </cell>
        </row>
        <row r="47869">
          <cell r="A47869" t="str">
            <v>I0000016164</v>
          </cell>
          <cell r="B47869" t="str">
            <v>FRESA TOROIDAL MD Ø8X20X60X8MM 4C R1.0MM</v>
          </cell>
          <cell r="C47869" t="str">
            <v>HIBE</v>
          </cell>
          <cell r="D47869" t="str">
            <v>UN</v>
          </cell>
        </row>
        <row r="47870">
          <cell r="A47870" t="str">
            <v>I0000016165</v>
          </cell>
          <cell r="B47870" t="str">
            <v>FRESA TOROIDAL MD Ø10X25X75X10MM 4C R1.0</v>
          </cell>
          <cell r="C47870" t="str">
            <v>HIBE</v>
          </cell>
          <cell r="D47870" t="str">
            <v>UN</v>
          </cell>
        </row>
        <row r="47871">
          <cell r="A47871" t="str">
            <v>I0000016166</v>
          </cell>
          <cell r="B47871" t="str">
            <v>FRESA TOROIDAL MD Ø12X30X80X12MM 4C R1.0</v>
          </cell>
          <cell r="C47871" t="str">
            <v>HIBE</v>
          </cell>
          <cell r="D47871" t="str">
            <v>UN</v>
          </cell>
        </row>
        <row r="47872">
          <cell r="A47872" t="str">
            <v>I0000016167</v>
          </cell>
          <cell r="B47872" t="str">
            <v>ALMOTOLIA 250ML BICO FLEXIVEL 3623128000</v>
          </cell>
          <cell r="C47872" t="str">
            <v>HIBE</v>
          </cell>
          <cell r="D47872" t="str">
            <v>UN</v>
          </cell>
        </row>
        <row r="47873">
          <cell r="A47873" t="str">
            <v>I0000016168</v>
          </cell>
          <cell r="B47873" t="str">
            <v>CALIBRE FOLGA 22 LAMINAS MM 78-218</v>
          </cell>
          <cell r="C47873" t="str">
            <v>HIBE</v>
          </cell>
          <cell r="D47873" t="str">
            <v>UN</v>
          </cell>
        </row>
        <row r="47874">
          <cell r="A47874" t="str">
            <v>I0000016169</v>
          </cell>
          <cell r="B47874" t="str">
            <v>ESCOVA ROT TRANC AC 4.1/2X1/2X7/8 ABRASF</v>
          </cell>
          <cell r="C47874" t="str">
            <v>HIBE</v>
          </cell>
          <cell r="D47874" t="str">
            <v>UN</v>
          </cell>
        </row>
        <row r="47875">
          <cell r="A47875" t="str">
            <v>I0000016170</v>
          </cell>
          <cell r="B47875" t="str">
            <v>SOPRADOR TERMICO 12A6 GHG 20-63 220V</v>
          </cell>
          <cell r="C47875" t="str">
            <v>HIBE</v>
          </cell>
          <cell r="D47875" t="str">
            <v>UN</v>
          </cell>
        </row>
        <row r="47876">
          <cell r="A47876" t="str">
            <v>I0000016176</v>
          </cell>
          <cell r="B47876" t="str">
            <v>SMARTPHONE MOTOROLA MOTO G52</v>
          </cell>
          <cell r="C47876" t="str">
            <v>HIBE</v>
          </cell>
          <cell r="D47876" t="str">
            <v>UN</v>
          </cell>
        </row>
        <row r="47877">
          <cell r="A47877" t="str">
            <v>I0000016177</v>
          </cell>
          <cell r="B47877" t="str">
            <v>CAPA P/ SMARTPHONE MOTOROLA G52</v>
          </cell>
          <cell r="C47877" t="str">
            <v>HIBE</v>
          </cell>
          <cell r="D47877" t="str">
            <v>UN</v>
          </cell>
        </row>
        <row r="47878">
          <cell r="A47878" t="str">
            <v>I0000016178</v>
          </cell>
          <cell r="B47878" t="str">
            <v>PELICULA P/ SMARTPHONE MOTOROLA G52</v>
          </cell>
          <cell r="C47878" t="str">
            <v>HIBE</v>
          </cell>
          <cell r="D47878" t="str">
            <v>UN</v>
          </cell>
        </row>
        <row r="47879">
          <cell r="A47879" t="str">
            <v>I0000016179</v>
          </cell>
          <cell r="B47879" t="str">
            <v>CS 8M 15 (1600)</v>
          </cell>
          <cell r="C47879" t="str">
            <v>HIBE</v>
          </cell>
          <cell r="D47879" t="str">
            <v>UN</v>
          </cell>
        </row>
        <row r="47880">
          <cell r="A47880" t="str">
            <v>I0000016180</v>
          </cell>
          <cell r="B47880" t="str">
            <v>REGULADOR DE AR AW20-F02BE-B</v>
          </cell>
          <cell r="C47880" t="str">
            <v>HIBE</v>
          </cell>
          <cell r="D47880" t="str">
            <v>UN</v>
          </cell>
        </row>
        <row r="47881">
          <cell r="A47881" t="str">
            <v>I0000016181</v>
          </cell>
          <cell r="B47881" t="str">
            <v>CAP PVC SOLDAVEL 20MM</v>
          </cell>
          <cell r="C47881" t="str">
            <v>HIBE</v>
          </cell>
          <cell r="D47881" t="str">
            <v>UN</v>
          </cell>
        </row>
        <row r="47882">
          <cell r="A47882" t="str">
            <v>I0000016182</v>
          </cell>
          <cell r="B47882" t="str">
            <v>CAP PVC SOLDAVEL 25MM</v>
          </cell>
          <cell r="C47882" t="str">
            <v>HIBE</v>
          </cell>
          <cell r="D47882" t="str">
            <v>UN</v>
          </cell>
        </row>
        <row r="47883">
          <cell r="A47883" t="str">
            <v>I0000016183</v>
          </cell>
          <cell r="B47883" t="str">
            <v>CAP PVC SOLDAVEL 32MM</v>
          </cell>
          <cell r="C47883" t="str">
            <v>HIBE</v>
          </cell>
          <cell r="D47883" t="str">
            <v>UN</v>
          </cell>
        </row>
        <row r="47884">
          <cell r="A47884" t="str">
            <v>I0000016184</v>
          </cell>
          <cell r="B47884" t="str">
            <v>CAP PVC SOLDAVEL 40MM</v>
          </cell>
          <cell r="C47884" t="str">
            <v>HIBE</v>
          </cell>
          <cell r="D47884" t="str">
            <v>UN</v>
          </cell>
        </row>
        <row r="47885">
          <cell r="A47885" t="str">
            <v>I0000016185</v>
          </cell>
          <cell r="B47885" t="str">
            <v>CAP PVC SOLDAVEL 50MM</v>
          </cell>
          <cell r="C47885" t="str">
            <v>HIBE</v>
          </cell>
          <cell r="D47885" t="str">
            <v>UN</v>
          </cell>
        </row>
        <row r="47886">
          <cell r="A47886" t="str">
            <v>I0000016186</v>
          </cell>
          <cell r="B47886" t="str">
            <v>PLUG PVC 20MM</v>
          </cell>
          <cell r="C47886" t="str">
            <v>HIBE</v>
          </cell>
          <cell r="D47886" t="str">
            <v>UN</v>
          </cell>
        </row>
        <row r="47887">
          <cell r="A47887" t="str">
            <v>I0000016187</v>
          </cell>
          <cell r="B47887" t="str">
            <v>PLUG PVC 25MM</v>
          </cell>
          <cell r="C47887" t="str">
            <v>HIBE</v>
          </cell>
          <cell r="D47887" t="str">
            <v>UN</v>
          </cell>
        </row>
        <row r="47888">
          <cell r="A47888" t="str">
            <v>I0000016188</v>
          </cell>
          <cell r="B47888" t="str">
            <v>PLUG PVC 32MM</v>
          </cell>
          <cell r="C47888" t="str">
            <v>HIBE</v>
          </cell>
          <cell r="D47888" t="str">
            <v>UN</v>
          </cell>
        </row>
        <row r="47889">
          <cell r="A47889" t="str">
            <v>I0000016189</v>
          </cell>
          <cell r="B47889" t="str">
            <v>PLUG PVC 40MM</v>
          </cell>
          <cell r="C47889" t="str">
            <v>HIBE</v>
          </cell>
          <cell r="D47889" t="str">
            <v>UN</v>
          </cell>
        </row>
        <row r="47890">
          <cell r="A47890" t="str">
            <v>I0000016190</v>
          </cell>
          <cell r="B47890" t="str">
            <v>PLUG PVC 50MM</v>
          </cell>
          <cell r="C47890" t="str">
            <v>HIBE</v>
          </cell>
          <cell r="D47890" t="str">
            <v>UN</v>
          </cell>
        </row>
        <row r="47891">
          <cell r="A47891" t="str">
            <v>I0000016191</v>
          </cell>
          <cell r="B47891" t="str">
            <v>LUVA RED FFA 1.1/4X1" BSP</v>
          </cell>
          <cell r="C47891" t="str">
            <v>HIBE</v>
          </cell>
          <cell r="D47891" t="str">
            <v>UN</v>
          </cell>
        </row>
        <row r="47892">
          <cell r="A47892" t="str">
            <v>I0000016192</v>
          </cell>
          <cell r="B47892" t="str">
            <v>TERMINAL MACHO LATAO 1X1"</v>
          </cell>
          <cell r="C47892" t="str">
            <v>HIBE</v>
          </cell>
          <cell r="D47892" t="str">
            <v>UN</v>
          </cell>
        </row>
        <row r="47893">
          <cell r="A47893" t="str">
            <v>I0000016193</v>
          </cell>
          <cell r="B47893" t="str">
            <v>ABRACADEIRA REFORCADA 15MM P/ MANG 1"</v>
          </cell>
          <cell r="C47893" t="str">
            <v>HIBE</v>
          </cell>
          <cell r="D47893" t="str">
            <v>UN</v>
          </cell>
        </row>
        <row r="47894">
          <cell r="A47894" t="str">
            <v>I0000016194</v>
          </cell>
          <cell r="B47894" t="str">
            <v>MANGUEIRA PVC CRISTAL 1" - 350PSI</v>
          </cell>
          <cell r="C47894" t="str">
            <v>HIBE</v>
          </cell>
          <cell r="D47894" t="str">
            <v>M</v>
          </cell>
        </row>
        <row r="47895">
          <cell r="A47895" t="str">
            <v>I0000016195</v>
          </cell>
          <cell r="B47895" t="str">
            <v>CHAVE FUSIVEL AL/P300A 15KV</v>
          </cell>
          <cell r="C47895" t="str">
            <v>HIBE</v>
          </cell>
          <cell r="D47895" t="str">
            <v>UN</v>
          </cell>
        </row>
        <row r="47896">
          <cell r="A47896" t="str">
            <v>I0000016196</v>
          </cell>
          <cell r="B47896" t="str">
            <v>REGUA LINEAR POTENCIOMETRICA - LWH-550</v>
          </cell>
          <cell r="C47896" t="str">
            <v>HIBE</v>
          </cell>
          <cell r="D47896" t="str">
            <v>UN</v>
          </cell>
        </row>
        <row r="47897">
          <cell r="A47897" t="str">
            <v>I0000016197</v>
          </cell>
          <cell r="B47897" t="str">
            <v>REGUA LINEAR POTENCIOMETRICA - KTC-600</v>
          </cell>
          <cell r="C47897" t="str">
            <v>HIBE</v>
          </cell>
          <cell r="D47897" t="str">
            <v>UN</v>
          </cell>
        </row>
        <row r="47898">
          <cell r="A47898" t="str">
            <v>I0000016198</v>
          </cell>
          <cell r="B47898" t="str">
            <v>CHAVE PHILIPS TOCO 1/4 X 1.1/2 POL PH1</v>
          </cell>
          <cell r="C47898" t="str">
            <v>HIBE</v>
          </cell>
          <cell r="D47898" t="str">
            <v>UN</v>
          </cell>
        </row>
        <row r="47899">
          <cell r="A47899" t="str">
            <v>I0000016199</v>
          </cell>
          <cell r="B47899" t="str">
            <v>CHAVE PHILIPS TOCO 1/4 X 1.1/2 POL PH2</v>
          </cell>
          <cell r="C47899" t="str">
            <v>HIBE</v>
          </cell>
          <cell r="D47899" t="str">
            <v>UN</v>
          </cell>
        </row>
        <row r="47900">
          <cell r="A47900" t="str">
            <v>I0000016200</v>
          </cell>
          <cell r="B47900" t="str">
            <v>CHAVE DE FENDA TOCO 3/16 X1.1/2 POL PH1</v>
          </cell>
          <cell r="C47900" t="str">
            <v>HIBE</v>
          </cell>
          <cell r="D47900" t="str">
            <v>UN</v>
          </cell>
        </row>
        <row r="47901">
          <cell r="A47901" t="str">
            <v>I0000016201</v>
          </cell>
          <cell r="B47901" t="str">
            <v>CHAVE DE FENDA TOCO 3/16 X1.1/2 POL PH2</v>
          </cell>
          <cell r="C47901" t="str">
            <v>HIBE</v>
          </cell>
          <cell r="D47901" t="str">
            <v>UN</v>
          </cell>
        </row>
        <row r="47902">
          <cell r="A47902" t="str">
            <v>I0000016202</v>
          </cell>
          <cell r="B47902" t="str">
            <v>CHAVE FENDA PONTA CRUZ. 3/16X10 POL PH1</v>
          </cell>
          <cell r="C47902" t="str">
            <v>HIBE</v>
          </cell>
          <cell r="D47902" t="str">
            <v>UN</v>
          </cell>
        </row>
        <row r="47903">
          <cell r="A47903" t="str">
            <v>I0000016203</v>
          </cell>
          <cell r="B47903" t="str">
            <v>SUVINIL TINTA BASE AGUA</v>
          </cell>
          <cell r="C47903" t="str">
            <v>HIBE</v>
          </cell>
          <cell r="D47903" t="str">
            <v>UN</v>
          </cell>
        </row>
        <row r="47904">
          <cell r="A47904" t="str">
            <v>I0000016206</v>
          </cell>
          <cell r="B47904" t="str">
            <v>BALCAO EXPOSITOR</v>
          </cell>
          <cell r="C47904" t="str">
            <v>HIBE</v>
          </cell>
          <cell r="D47904" t="str">
            <v>UN</v>
          </cell>
        </row>
        <row r="47905">
          <cell r="A47905" t="str">
            <v>I0000016207</v>
          </cell>
          <cell r="B47905" t="str">
            <v>SERVICO DE ASSESSORIA DE IMPRENSA</v>
          </cell>
          <cell r="C47905" t="str">
            <v>SERV</v>
          </cell>
          <cell r="D47905" t="str">
            <v>UN</v>
          </cell>
        </row>
        <row r="47906">
          <cell r="A47906" t="str">
            <v>I0000016208</v>
          </cell>
          <cell r="B47906" t="str">
            <v>SERVICO DE MIDIA ON / MIDIA OFF</v>
          </cell>
          <cell r="C47906" t="str">
            <v>SERV</v>
          </cell>
          <cell r="D47906" t="str">
            <v>UN</v>
          </cell>
        </row>
        <row r="47907">
          <cell r="A47907" t="str">
            <v>I0000016209</v>
          </cell>
          <cell r="B47907" t="str">
            <v>SERVICO DE TRANSPORTE DE MATERIAIS</v>
          </cell>
          <cell r="C47907" t="str">
            <v>SERV</v>
          </cell>
          <cell r="D47907" t="str">
            <v>UN</v>
          </cell>
        </row>
        <row r="47908">
          <cell r="A47908" t="str">
            <v>I0000016210</v>
          </cell>
          <cell r="B47908" t="str">
            <v>FRESA EMP01-020- G20-AP11- 03</v>
          </cell>
          <cell r="C47908" t="str">
            <v>HIBE</v>
          </cell>
          <cell r="D47908" t="str">
            <v>UN</v>
          </cell>
        </row>
        <row r="47909">
          <cell r="A47909" t="str">
            <v>I0000016211</v>
          </cell>
          <cell r="B47909" t="str">
            <v>TRAFO TRIFASICO ISOLADOR</v>
          </cell>
          <cell r="C47909" t="str">
            <v>HIBE</v>
          </cell>
          <cell r="D47909" t="str">
            <v>UN</v>
          </cell>
        </row>
        <row r="47910">
          <cell r="A47910" t="str">
            <v>I0000016212</v>
          </cell>
          <cell r="B47910" t="str">
            <v>CABO CAB-ACBZ-12A</v>
          </cell>
          <cell r="C47910" t="str">
            <v>HIBE</v>
          </cell>
          <cell r="D47910" t="str">
            <v>UN</v>
          </cell>
        </row>
        <row r="47911">
          <cell r="A47911" t="str">
            <v>I0000016213</v>
          </cell>
          <cell r="B47911" t="str">
            <v>CONEXAO ENGATE T ROSCA 1/4 MANGUEIRA 6MM</v>
          </cell>
          <cell r="C47911" t="str">
            <v>HIBE</v>
          </cell>
          <cell r="D47911" t="str">
            <v>UN</v>
          </cell>
        </row>
        <row r="47912">
          <cell r="A47912" t="str">
            <v>I0000016214</v>
          </cell>
          <cell r="B47912" t="str">
            <v>CONEXAO ENGATE L ROSCA M5 MANGUEIRA 6MM</v>
          </cell>
          <cell r="C47912" t="str">
            <v>HIBE</v>
          </cell>
          <cell r="D47912" t="str">
            <v>UN</v>
          </cell>
        </row>
        <row r="47913">
          <cell r="A47913" t="str">
            <v>I0000016215</v>
          </cell>
          <cell r="B47913" t="str">
            <v>CILINDRO PNEUMATICO- SERIE CU CDU16-20D</v>
          </cell>
          <cell r="C47913" t="str">
            <v>HIBE</v>
          </cell>
          <cell r="D47913" t="str">
            <v>UN</v>
          </cell>
        </row>
        <row r="47914">
          <cell r="A47914" t="str">
            <v>I0000016216</v>
          </cell>
          <cell r="B47914" t="str">
            <v>COXINHA DA ASA KG</v>
          </cell>
          <cell r="C47914" t="str">
            <v>HIBE</v>
          </cell>
          <cell r="D47914" t="str">
            <v>KG</v>
          </cell>
        </row>
        <row r="47915">
          <cell r="A47915" t="str">
            <v>I0000016217</v>
          </cell>
          <cell r="B47915" t="str">
            <v>MODULO COMUNICAO 03 CANAIS</v>
          </cell>
          <cell r="C47915" t="str">
            <v>HIBE</v>
          </cell>
          <cell r="D47915" t="str">
            <v>UN</v>
          </cell>
        </row>
        <row r="47916">
          <cell r="A47916" t="str">
            <v>I0000016218</v>
          </cell>
          <cell r="B47916" t="str">
            <v>CABO ALARME SHIELD 2×2,5 MM</v>
          </cell>
          <cell r="C47916" t="str">
            <v>HIBE</v>
          </cell>
          <cell r="D47916" t="str">
            <v>UN</v>
          </cell>
        </row>
        <row r="47917">
          <cell r="A47917" t="str">
            <v>I0000016219</v>
          </cell>
          <cell r="B47917" t="str">
            <v>CABO ALARME SHIELD 2×1,5 MM</v>
          </cell>
          <cell r="C47917" t="str">
            <v>HIBE</v>
          </cell>
          <cell r="D47917" t="str">
            <v>UN</v>
          </cell>
        </row>
        <row r="47918">
          <cell r="A47918" t="str">
            <v>I0000016220</v>
          </cell>
          <cell r="B47918" t="str">
            <v>SIRENE CONVENCIONAL SR 112 B 24V</v>
          </cell>
          <cell r="C47918" t="str">
            <v>HIBE</v>
          </cell>
          <cell r="D47918" t="str">
            <v>UN</v>
          </cell>
        </row>
        <row r="47919">
          <cell r="A47919" t="str">
            <v>I0000016221</v>
          </cell>
          <cell r="B47919" t="str">
            <v>FIM DE CURSO MOD CZ-93 C CNTD</v>
          </cell>
          <cell r="C47919" t="str">
            <v>HIBE</v>
          </cell>
          <cell r="D47919" t="str">
            <v>UN</v>
          </cell>
        </row>
        <row r="47920">
          <cell r="A47920" t="str">
            <v>I0000016222</v>
          </cell>
          <cell r="B47920" t="str">
            <v>DETECTOR INFRAVERM FUMACA JTY HS LA2008</v>
          </cell>
          <cell r="C47920" t="str">
            <v>HIBE</v>
          </cell>
          <cell r="D47920" t="str">
            <v>UN</v>
          </cell>
        </row>
        <row r="47921">
          <cell r="A47921" t="str">
            <v>I0000016223</v>
          </cell>
          <cell r="B47921" t="str">
            <v>FONTE AUXILIAR 24V</v>
          </cell>
          <cell r="C47921" t="str">
            <v>HIBE</v>
          </cell>
          <cell r="D47921" t="str">
            <v>UN</v>
          </cell>
        </row>
        <row r="47922">
          <cell r="A47922" t="str">
            <v>I0000016224</v>
          </cell>
          <cell r="B47922" t="str">
            <v>LUMINARIA DE EMERGENCIA  30 LED,s</v>
          </cell>
          <cell r="C47922" t="str">
            <v>HIBE</v>
          </cell>
          <cell r="D47922" t="str">
            <v>UN</v>
          </cell>
        </row>
        <row r="47923">
          <cell r="A47923" t="str">
            <v>I0000016225</v>
          </cell>
          <cell r="B47923" t="str">
            <v>LUMINARIA DE EMERG 02 RAROIS LED 2200 LM</v>
          </cell>
          <cell r="C47923" t="str">
            <v>HIBE</v>
          </cell>
          <cell r="D47923" t="str">
            <v>UN</v>
          </cell>
        </row>
        <row r="47924">
          <cell r="A47924" t="str">
            <v>I0000016226</v>
          </cell>
          <cell r="B47924" t="str">
            <v>HIPOT - CALIBRACAO</v>
          </cell>
          <cell r="C47924" t="str">
            <v>HIBE</v>
          </cell>
          <cell r="D47924" t="str">
            <v>UN</v>
          </cell>
        </row>
        <row r="47925">
          <cell r="A47925" t="str">
            <v>I0000016227</v>
          </cell>
          <cell r="B47925" t="str">
            <v>FOLHA EVA C/ BRILHO OURO</v>
          </cell>
          <cell r="C47925" t="str">
            <v>HIBE</v>
          </cell>
          <cell r="D47925" t="str">
            <v>UN</v>
          </cell>
        </row>
        <row r="47926">
          <cell r="A47926" t="str">
            <v>I0000016228</v>
          </cell>
          <cell r="B47926" t="str">
            <v>FOLHA EVA C/ BRILHO VERDE</v>
          </cell>
          <cell r="C47926" t="str">
            <v>HIBE</v>
          </cell>
          <cell r="D47926" t="str">
            <v>UN</v>
          </cell>
        </row>
        <row r="47927">
          <cell r="A47927" t="str">
            <v>I0000016229</v>
          </cell>
          <cell r="B47927" t="str">
            <v>FOLHA EVA C/ BRILHO AZUL</v>
          </cell>
          <cell r="C47927" t="str">
            <v>HIBE</v>
          </cell>
          <cell r="D47927" t="str">
            <v>UN</v>
          </cell>
        </row>
        <row r="47928">
          <cell r="A47928" t="str">
            <v>I0000016230</v>
          </cell>
          <cell r="B47928" t="str">
            <v>FOLHA EVA C/ BRILHO VERMELHO</v>
          </cell>
          <cell r="C47928" t="str">
            <v>HIBE</v>
          </cell>
          <cell r="D47928" t="str">
            <v>UN</v>
          </cell>
        </row>
        <row r="47929">
          <cell r="A47929" t="str">
            <v>I0000016239</v>
          </cell>
          <cell r="B47929" t="str">
            <v>FILTRO DE CARVAO DESTILADOR CRISTOFOLI</v>
          </cell>
          <cell r="C47929" t="str">
            <v>HIBE</v>
          </cell>
          <cell r="D47929" t="str">
            <v>UN</v>
          </cell>
        </row>
        <row r="47930">
          <cell r="A47930" t="str">
            <v>I0000016240</v>
          </cell>
          <cell r="B47930" t="str">
            <v>FILTRO RESISTENCIA  CRISTOFOLI  6,5MM</v>
          </cell>
          <cell r="C47930" t="str">
            <v>HIBE</v>
          </cell>
          <cell r="D47930" t="str">
            <v>UN</v>
          </cell>
        </row>
        <row r="47931">
          <cell r="A47931" t="str">
            <v>I0000016243</v>
          </cell>
          <cell r="B47931" t="str">
            <v>CORTINAS PERSIANAS</v>
          </cell>
          <cell r="C47931" t="str">
            <v>HIBE</v>
          </cell>
          <cell r="D47931" t="str">
            <v>UN</v>
          </cell>
        </row>
        <row r="47932">
          <cell r="A47932" t="str">
            <v>I0000016245</v>
          </cell>
          <cell r="B47932" t="str">
            <v>PATIN MSB25SSSFCN PMI</v>
          </cell>
          <cell r="C47932" t="str">
            <v>HIBE</v>
          </cell>
          <cell r="D47932" t="str">
            <v>UN</v>
          </cell>
        </row>
        <row r="47933">
          <cell r="A47933" t="str">
            <v>I0000016246</v>
          </cell>
          <cell r="B47933" t="str">
            <v>ADAPTADOR RANH × ROSCA M  BSP 1.1/2</v>
          </cell>
          <cell r="C47933" t="str">
            <v>HIBE</v>
          </cell>
          <cell r="D47933" t="str">
            <v>UN</v>
          </cell>
        </row>
        <row r="47934">
          <cell r="A47934" t="str">
            <v>I0000016247</v>
          </cell>
          <cell r="B47934" t="str">
            <v>VALVULA ESFERA MONOBLOCO LATAT 1.1/2 BSP</v>
          </cell>
          <cell r="C47934" t="str">
            <v>HIBE</v>
          </cell>
          <cell r="D47934" t="str">
            <v>UN</v>
          </cell>
        </row>
        <row r="47935">
          <cell r="A47935" t="str">
            <v>I0000016248</v>
          </cell>
          <cell r="B47935" t="str">
            <v>COBRE RE 12.70 X 1000.00</v>
          </cell>
          <cell r="C47935" t="str">
            <v>HIBE</v>
          </cell>
          <cell r="D47935" t="str">
            <v>UN</v>
          </cell>
        </row>
        <row r="47936">
          <cell r="A47936" t="str">
            <v>I0000016249</v>
          </cell>
          <cell r="B47936" t="str">
            <v>COBRE CH 12.70 X 50.80 X 1000.00</v>
          </cell>
          <cell r="C47936" t="str">
            <v>HIBE</v>
          </cell>
          <cell r="D47936" t="str">
            <v>UN</v>
          </cell>
        </row>
        <row r="47937">
          <cell r="A47937" t="str">
            <v>I0000016250</v>
          </cell>
          <cell r="B47937" t="str">
            <v>AMOSTRA DE CABO PLUG</v>
          </cell>
          <cell r="C47937" t="str">
            <v>HIBE</v>
          </cell>
          <cell r="D47937" t="str">
            <v>UN</v>
          </cell>
        </row>
        <row r="47938">
          <cell r="A47938" t="str">
            <v>I0000016252</v>
          </cell>
          <cell r="B47938" t="str">
            <v>BROCA PARA CONCRETO 10 MM PARAF. IMPACTO</v>
          </cell>
          <cell r="C47938" t="str">
            <v>HIBE</v>
          </cell>
          <cell r="D47938" t="str">
            <v>UN</v>
          </cell>
        </row>
        <row r="47939">
          <cell r="A47939" t="str">
            <v>I0000016254</v>
          </cell>
          <cell r="B47939" t="str">
            <v>RODA R 82 PMNN 3/4"</v>
          </cell>
          <cell r="C47939" t="str">
            <v>HIBE</v>
          </cell>
          <cell r="D47939" t="str">
            <v>UN</v>
          </cell>
        </row>
        <row r="47940">
          <cell r="A47940" t="str">
            <v>I0000016255</v>
          </cell>
          <cell r="B47940" t="str">
            <v>FILTRO PARA BICO DE INJECAO</v>
          </cell>
          <cell r="C47940" t="str">
            <v>HIBE</v>
          </cell>
          <cell r="D47940" t="str">
            <v>UN</v>
          </cell>
        </row>
        <row r="47941">
          <cell r="A47941" t="str">
            <v>I0000016256</v>
          </cell>
          <cell r="B47941" t="str">
            <v>AR CONDICIONADO 9000 BTUS</v>
          </cell>
          <cell r="C47941" t="str">
            <v>HIBE</v>
          </cell>
          <cell r="D47941" t="str">
            <v>UN</v>
          </cell>
        </row>
        <row r="47942">
          <cell r="A47942" t="str">
            <v>I0000016257</v>
          </cell>
          <cell r="B47942" t="str">
            <v>DESENGRAXANTE CONCENTRADO DX-40 - 5L</v>
          </cell>
          <cell r="C47942" t="str">
            <v>HIBE</v>
          </cell>
          <cell r="D47942" t="str">
            <v>UN</v>
          </cell>
        </row>
        <row r="47943">
          <cell r="A47943" t="str">
            <v>I0000016258</v>
          </cell>
          <cell r="B47943" t="str">
            <v>DESENGRAXANTE CONCENTRADO - GALAO 50L</v>
          </cell>
          <cell r="C47943" t="str">
            <v>HIBE</v>
          </cell>
          <cell r="D47943" t="str">
            <v>UN</v>
          </cell>
        </row>
        <row r="47944">
          <cell r="A47944" t="str">
            <v>I0000016259</v>
          </cell>
          <cell r="B47944" t="str">
            <v>CABO 300V AFT 2X 18AWG PT BLINDADO</v>
          </cell>
          <cell r="C47944" t="str">
            <v>HIBE</v>
          </cell>
          <cell r="D47944" t="str">
            <v>UN</v>
          </cell>
        </row>
        <row r="47945">
          <cell r="A47945" t="str">
            <v>I0000016263</v>
          </cell>
          <cell r="B47945" t="str">
            <v>PALMEIRA RAPHIS P24</v>
          </cell>
          <cell r="C47945" t="str">
            <v>HIBE</v>
          </cell>
          <cell r="D47945" t="str">
            <v>UN</v>
          </cell>
        </row>
        <row r="47946">
          <cell r="A47946" t="str">
            <v>I0000016264</v>
          </cell>
          <cell r="B47946" t="str">
            <v>VASOS DE PLANTA</v>
          </cell>
          <cell r="C47946" t="str">
            <v>HIBE</v>
          </cell>
          <cell r="D47946" t="str">
            <v>UN</v>
          </cell>
        </row>
        <row r="47947">
          <cell r="A47947" t="str">
            <v>I0000016265</v>
          </cell>
          <cell r="B47947" t="str">
            <v>RODIZIO DE FERRO</v>
          </cell>
          <cell r="C47947" t="str">
            <v>HIBE</v>
          </cell>
          <cell r="D47947" t="str">
            <v>UN</v>
          </cell>
        </row>
        <row r="47948">
          <cell r="A47948" t="str">
            <v>I0000016266</v>
          </cell>
          <cell r="B47948" t="str">
            <v>ARGILA</v>
          </cell>
          <cell r="C47948" t="str">
            <v>HIBE</v>
          </cell>
          <cell r="D47948" t="str">
            <v>UN</v>
          </cell>
        </row>
        <row r="47949">
          <cell r="A47949" t="str">
            <v>I0000016269</v>
          </cell>
          <cell r="B47949" t="str">
            <v>ACO MD-XTRA RET-SF2050 Ø 15 X 70 X 1000</v>
          </cell>
          <cell r="C47949" t="str">
            <v>HIBE</v>
          </cell>
          <cell r="D47949" t="str">
            <v>KG</v>
          </cell>
        </row>
        <row r="47950">
          <cell r="A47950" t="str">
            <v>I0000016270</v>
          </cell>
          <cell r="B47950" t="str">
            <v>ACO MD-XTRA RET-SF2050 Ø 20 X 70 X 1000</v>
          </cell>
          <cell r="C47950" t="str">
            <v>HIBE</v>
          </cell>
          <cell r="D47950" t="str">
            <v>KG</v>
          </cell>
        </row>
        <row r="47951">
          <cell r="A47951" t="str">
            <v>I0000016271</v>
          </cell>
          <cell r="B47951" t="str">
            <v>ACO MD-XTRA RET-SF2050 Ø 25 X 70 X 1000</v>
          </cell>
          <cell r="C47951" t="str">
            <v>HIBE</v>
          </cell>
          <cell r="D47951" t="str">
            <v>KG</v>
          </cell>
        </row>
        <row r="47952">
          <cell r="A47952" t="str">
            <v>I0000016272</v>
          </cell>
          <cell r="B47952" t="str">
            <v>ACO MD-XTRA RET-SF2050 Ø 30 X 70 X 1000</v>
          </cell>
          <cell r="C47952" t="str">
            <v>HIBE</v>
          </cell>
          <cell r="D47952" t="str">
            <v>KG</v>
          </cell>
        </row>
        <row r="47953">
          <cell r="A47953" t="str">
            <v>I0000016273</v>
          </cell>
          <cell r="B47953" t="str">
            <v>ACO MD-XTRA RET-SF2050 Ø 35 X 70 X 1000</v>
          </cell>
          <cell r="C47953" t="str">
            <v>HIBE</v>
          </cell>
          <cell r="D47953" t="str">
            <v>KG</v>
          </cell>
        </row>
        <row r="47954">
          <cell r="A47954" t="str">
            <v>I0000016274</v>
          </cell>
          <cell r="B47954" t="str">
            <v>ACO MD-XTRA RET-SF2050 Ø 40 X 70 X 1000</v>
          </cell>
          <cell r="C47954" t="str">
            <v>HIBE</v>
          </cell>
          <cell r="D47954" t="str">
            <v>KG</v>
          </cell>
        </row>
        <row r="47955">
          <cell r="A47955" t="str">
            <v>I0000016275</v>
          </cell>
          <cell r="B47955" t="str">
            <v>ACO MD-XTRA RET-SF2050 Ø 45 X 70 X 1000</v>
          </cell>
          <cell r="C47955" t="str">
            <v>HIBE</v>
          </cell>
          <cell r="D47955" t="str">
            <v>KG</v>
          </cell>
        </row>
        <row r="47956">
          <cell r="A47956" t="str">
            <v>I0000016276</v>
          </cell>
          <cell r="B47956" t="str">
            <v>ACO MD-XTRA RET-SF2050 Ø 50 X 70 X 1000</v>
          </cell>
          <cell r="C47956" t="str">
            <v>HIBE</v>
          </cell>
          <cell r="D47956" t="str">
            <v>KG</v>
          </cell>
        </row>
        <row r="47957">
          <cell r="A47957" t="str">
            <v>I0000016277</v>
          </cell>
          <cell r="B47957" t="str">
            <v>ACO MD-XTRA RET-SF2050 Ø 55 X 70 X 1000</v>
          </cell>
          <cell r="C47957" t="str">
            <v>HIBE</v>
          </cell>
          <cell r="D47957" t="str">
            <v>KG</v>
          </cell>
        </row>
        <row r="47958">
          <cell r="A47958" t="str">
            <v>I0000016278</v>
          </cell>
          <cell r="B47958" t="str">
            <v>ACO MD-XTRA RET-SF2050 Ø 60 X 70 X 1000</v>
          </cell>
          <cell r="C47958" t="str">
            <v>HIBE</v>
          </cell>
          <cell r="D47958" t="str">
            <v>KG</v>
          </cell>
        </row>
        <row r="47959">
          <cell r="A47959" t="str">
            <v>I0000016279</v>
          </cell>
          <cell r="B47959" t="str">
            <v>ACO MD-XTRA RET-SF2050 Ø 65 X 70 X 1000</v>
          </cell>
          <cell r="C47959" t="str">
            <v>HIBE</v>
          </cell>
          <cell r="D47959" t="str">
            <v>KG</v>
          </cell>
        </row>
        <row r="47960">
          <cell r="A47960" t="str">
            <v>I0000016280</v>
          </cell>
          <cell r="B47960" t="str">
            <v>ACO MD-XTRA RET-SF2050 Ø 70 X 70 X 1000</v>
          </cell>
          <cell r="C47960" t="str">
            <v>HIBE</v>
          </cell>
          <cell r="D47960" t="str">
            <v>KG</v>
          </cell>
        </row>
        <row r="47961">
          <cell r="A47961" t="str">
            <v>I0000016281</v>
          </cell>
          <cell r="B47961" t="str">
            <v>ROLAMENTO BLOCO LINEAR - MSB20SSSFC</v>
          </cell>
          <cell r="C47961" t="str">
            <v>HIBE</v>
          </cell>
          <cell r="D47961" t="str">
            <v>UN</v>
          </cell>
        </row>
        <row r="47962">
          <cell r="A47962" t="str">
            <v>I0000016282</v>
          </cell>
          <cell r="B47962" t="str">
            <v>TINTA ACRILICO FOSCO PAPEL PICADO 18L</v>
          </cell>
          <cell r="C47962" t="str">
            <v>HIBE</v>
          </cell>
          <cell r="D47962" t="str">
            <v>UN</v>
          </cell>
        </row>
        <row r="47963">
          <cell r="A47963" t="str">
            <v>I0000016283</v>
          </cell>
          <cell r="B47963" t="str">
            <v>PARAFUSO ALLEN CIL MA 12X120</v>
          </cell>
          <cell r="C47963" t="str">
            <v>HIBE</v>
          </cell>
          <cell r="D47963" t="str">
            <v>UN</v>
          </cell>
        </row>
        <row r="47964">
          <cell r="A47964" t="str">
            <v>I0000016286</v>
          </cell>
          <cell r="B47964" t="str">
            <v>PROTETOR DE SURTO</v>
          </cell>
          <cell r="C47964" t="str">
            <v>HIBE</v>
          </cell>
          <cell r="D47964" t="str">
            <v>UN</v>
          </cell>
        </row>
        <row r="47965">
          <cell r="A47965" t="str">
            <v>I0000016287</v>
          </cell>
          <cell r="B47965" t="str">
            <v>BRACO DUPLO COLUNA PPMX#13 530MM</v>
          </cell>
          <cell r="C47965" t="str">
            <v>DIEN</v>
          </cell>
          <cell r="D47965" t="str">
            <v>UN</v>
          </cell>
        </row>
        <row r="47966">
          <cell r="A47966" t="str">
            <v>I0000016288</v>
          </cell>
          <cell r="B47966" t="str">
            <v>COLUNA CENTRAL</v>
          </cell>
          <cell r="C47966" t="str">
            <v>DIEN</v>
          </cell>
          <cell r="D47966" t="str">
            <v>UN</v>
          </cell>
        </row>
        <row r="47967">
          <cell r="A47967" t="str">
            <v>I0000016289</v>
          </cell>
          <cell r="B47967" t="str">
            <v>PLACA DE IDENTIFICACAO</v>
          </cell>
          <cell r="C47967" t="str">
            <v>DIEN</v>
          </cell>
          <cell r="D47967" t="str">
            <v>UN</v>
          </cell>
        </row>
        <row r="47968">
          <cell r="A47968" t="str">
            <v>I0000016290</v>
          </cell>
          <cell r="B47968" t="str">
            <v>COLUNA PPPX70#15 6800MM</v>
          </cell>
          <cell r="C47968" t="str">
            <v>DIEN</v>
          </cell>
          <cell r="D47968" t="str">
            <v>UN</v>
          </cell>
        </row>
        <row r="47969">
          <cell r="A47969" t="str">
            <v>I0000016291</v>
          </cell>
          <cell r="B47969" t="str">
            <v>DIAGONAL #16 1152MM</v>
          </cell>
          <cell r="C47969" t="str">
            <v>DIEN</v>
          </cell>
          <cell r="D47969" t="str">
            <v>UN</v>
          </cell>
        </row>
        <row r="47970">
          <cell r="A47970" t="str">
            <v>I0000016292</v>
          </cell>
          <cell r="B47970" t="str">
            <v>DIAGONAL #16 1350MM</v>
          </cell>
          <cell r="C47970" t="str">
            <v>DIEN</v>
          </cell>
          <cell r="D47970" t="str">
            <v>UN</v>
          </cell>
        </row>
        <row r="47971">
          <cell r="A47971" t="str">
            <v>I0000016293</v>
          </cell>
          <cell r="B47971" t="str">
            <v>DIAGONAL #16 1748MM</v>
          </cell>
          <cell r="C47971" t="str">
            <v>DIEN</v>
          </cell>
          <cell r="D47971" t="str">
            <v>UN</v>
          </cell>
        </row>
        <row r="47972">
          <cell r="A47972" t="str">
            <v>I0000016294</v>
          </cell>
          <cell r="B47972" t="str">
            <v>DIAGONAL #16 2005MM</v>
          </cell>
          <cell r="C47972" t="str">
            <v>DIEN</v>
          </cell>
          <cell r="D47972" t="str">
            <v>UN</v>
          </cell>
        </row>
        <row r="47973">
          <cell r="A47973" t="str">
            <v>I0000016295</v>
          </cell>
          <cell r="B47973" t="str">
            <v>BIQUEIRA DO TRILHO GUIA</v>
          </cell>
          <cell r="C47973" t="str">
            <v>HIBE</v>
          </cell>
          <cell r="D47973" t="str">
            <v>UN</v>
          </cell>
        </row>
        <row r="47974">
          <cell r="A47974" t="str">
            <v>I0000016296</v>
          </cell>
          <cell r="B47974" t="str">
            <v>PARAFUSO CABECA SEXTAVADA 5.16X5.8</v>
          </cell>
          <cell r="C47974" t="str">
            <v>DIEN</v>
          </cell>
          <cell r="D47974" t="str">
            <v>UN</v>
          </cell>
        </row>
        <row r="47975">
          <cell r="A47975" t="str">
            <v>I0000016297</v>
          </cell>
          <cell r="B47975" t="str">
            <v>PORCA SEXTAVADA 5.16</v>
          </cell>
          <cell r="C47975" t="str">
            <v>DIEN</v>
          </cell>
          <cell r="D47975" t="str">
            <v>UN</v>
          </cell>
        </row>
        <row r="47976">
          <cell r="A47976" t="str">
            <v>I0000016298</v>
          </cell>
          <cell r="B47976" t="str">
            <v>SUPORTE DO TRILHO GUIA U</v>
          </cell>
          <cell r="C47976" t="str">
            <v>DIEN</v>
          </cell>
          <cell r="D47976" t="str">
            <v>UN</v>
          </cell>
        </row>
        <row r="47977">
          <cell r="A47977" t="str">
            <v>I0000016299</v>
          </cell>
          <cell r="B47977" t="str">
            <v>SUPORTE DO TRILHA GUIA L</v>
          </cell>
          <cell r="C47977" t="str">
            <v>DIEN</v>
          </cell>
          <cell r="D47977" t="str">
            <v>UN</v>
          </cell>
        </row>
        <row r="47978">
          <cell r="A47978" t="str">
            <v>I0000016300</v>
          </cell>
          <cell r="B47978" t="str">
            <v>BRACO COLUNA SOLTEIRA 90 1018MM</v>
          </cell>
          <cell r="C47978" t="str">
            <v>DIEN</v>
          </cell>
          <cell r="D47978" t="str">
            <v>UN</v>
          </cell>
        </row>
        <row r="47979">
          <cell r="A47979" t="str">
            <v>I0000016301</v>
          </cell>
          <cell r="B47979" t="str">
            <v>BRACO DRIVE IN SIMPLES 315MM</v>
          </cell>
          <cell r="C47979" t="str">
            <v>DIEN</v>
          </cell>
          <cell r="D47979" t="str">
            <v>UN</v>
          </cell>
        </row>
        <row r="47980">
          <cell r="A47980" t="str">
            <v>I0000016302</v>
          </cell>
          <cell r="B47980" t="str">
            <v>MANGUEIRA PU 12MM - TRANSPARENTE</v>
          </cell>
          <cell r="C47980" t="str">
            <v>HIBE</v>
          </cell>
          <cell r="D47980" t="str">
            <v>M</v>
          </cell>
        </row>
        <row r="47981">
          <cell r="A47981" t="str">
            <v>I0000016303</v>
          </cell>
          <cell r="B47981" t="str">
            <v>MANGUEIRA PU 12MM - PRETA</v>
          </cell>
          <cell r="C47981" t="str">
            <v>HIBE</v>
          </cell>
          <cell r="D47981" t="str">
            <v>M</v>
          </cell>
        </row>
        <row r="47982">
          <cell r="A47982" t="str">
            <v>I0000016304</v>
          </cell>
          <cell r="B47982" t="str">
            <v>MANGUEIRA PU 12MM - AZUL</v>
          </cell>
          <cell r="C47982" t="str">
            <v>HIBE</v>
          </cell>
          <cell r="D47982" t="str">
            <v>M</v>
          </cell>
        </row>
        <row r="47983">
          <cell r="A47983" t="str">
            <v>I0000016305</v>
          </cell>
          <cell r="B47983" t="str">
            <v>MANGUEIRA PU 12MM - VERMELHA</v>
          </cell>
          <cell r="C47983" t="str">
            <v>HIBE</v>
          </cell>
          <cell r="D47983" t="str">
            <v>M</v>
          </cell>
        </row>
        <row r="47984">
          <cell r="A47984" t="str">
            <v>I0000016306</v>
          </cell>
          <cell r="B47984" t="str">
            <v>PISO DE MARMORE</v>
          </cell>
          <cell r="C47984" t="str">
            <v>HIBE</v>
          </cell>
          <cell r="D47984" t="str">
            <v>UN</v>
          </cell>
        </row>
        <row r="47985">
          <cell r="A47985" t="str">
            <v>I0000016307</v>
          </cell>
          <cell r="B47985" t="str">
            <v>T-400 (CINZA)</v>
          </cell>
          <cell r="C47985" t="str">
            <v>HIBE</v>
          </cell>
          <cell r="D47985" t="str">
            <v>UN</v>
          </cell>
        </row>
        <row r="47986">
          <cell r="A47986" t="str">
            <v>I0000016308</v>
          </cell>
          <cell r="B47986" t="str">
            <v>T-200/IMPG (CINZA)</v>
          </cell>
          <cell r="C47986" t="str">
            <v>HIBE</v>
          </cell>
          <cell r="D47986" t="str">
            <v>UN</v>
          </cell>
        </row>
        <row r="47987">
          <cell r="A47987" t="str">
            <v>I0000016309</v>
          </cell>
          <cell r="B47987" t="str">
            <v>DILUENTE (INCOLOR)</v>
          </cell>
          <cell r="C47987" t="str">
            <v>HIBE</v>
          </cell>
          <cell r="D47987" t="str">
            <v>L</v>
          </cell>
        </row>
        <row r="47988">
          <cell r="A47988" t="str">
            <v>I0000016310</v>
          </cell>
          <cell r="B47988" t="str">
            <v>SELANTE (CINZA)</v>
          </cell>
          <cell r="C47988" t="str">
            <v>HIBE</v>
          </cell>
          <cell r="D47988" t="str">
            <v>UN</v>
          </cell>
        </row>
        <row r="47989">
          <cell r="A47989" t="str">
            <v>I0000016311</v>
          </cell>
          <cell r="B47989" t="str">
            <v>SELANTE (BRANCO)</v>
          </cell>
          <cell r="C47989" t="str">
            <v>HIBE</v>
          </cell>
          <cell r="D47989" t="str">
            <v>UN</v>
          </cell>
        </row>
        <row r="47990">
          <cell r="A47990" t="str">
            <v>I0000016312</v>
          </cell>
          <cell r="B47990" t="str">
            <v>REFORCO</v>
          </cell>
          <cell r="C47990" t="str">
            <v>HIBE</v>
          </cell>
          <cell r="D47990" t="str">
            <v>UN</v>
          </cell>
        </row>
        <row r="47991">
          <cell r="A47991" t="str">
            <v>I0000016313</v>
          </cell>
          <cell r="B47991" t="str">
            <v>AGENTE DE LIMPEZA (INCOLOR)</v>
          </cell>
          <cell r="C47991" t="str">
            <v>HIBE</v>
          </cell>
          <cell r="D47991" t="str">
            <v>L</v>
          </cell>
        </row>
        <row r="47992">
          <cell r="A47992" t="str">
            <v>I0000016314</v>
          </cell>
          <cell r="B47992" t="str">
            <v>TRAPOS DE LIMPEZA (BRANCO)</v>
          </cell>
          <cell r="C47992" t="str">
            <v>HIBE</v>
          </cell>
          <cell r="D47992" t="str">
            <v>KG</v>
          </cell>
        </row>
        <row r="47993">
          <cell r="A47993" t="str">
            <v>I0000016315</v>
          </cell>
          <cell r="B47993" t="str">
            <v>DISCO FLAP 40</v>
          </cell>
          <cell r="C47993" t="str">
            <v>HIBE</v>
          </cell>
          <cell r="D47993" t="str">
            <v>UN</v>
          </cell>
        </row>
        <row r="47994">
          <cell r="A47994" t="str">
            <v>I0000016316</v>
          </cell>
          <cell r="B47994" t="str">
            <v>ROLO LA ESPECIAL 5 CM</v>
          </cell>
          <cell r="C47994" t="str">
            <v>HIBE</v>
          </cell>
          <cell r="D47994" t="str">
            <v>UN</v>
          </cell>
        </row>
        <row r="47995">
          <cell r="A47995" t="str">
            <v>I0000016317</v>
          </cell>
          <cell r="B47995" t="str">
            <v>ESCOVA COPO 4 1/2"</v>
          </cell>
          <cell r="C47995" t="str">
            <v>HIBE</v>
          </cell>
          <cell r="D47995" t="str">
            <v>UN</v>
          </cell>
        </row>
        <row r="47996">
          <cell r="A47996" t="str">
            <v>I0000016318</v>
          </cell>
          <cell r="B47996" t="str">
            <v>TRINCHA ESPECIAL 2 1/2"</v>
          </cell>
          <cell r="C47996" t="str">
            <v>HIBE</v>
          </cell>
          <cell r="D47996" t="str">
            <v>UN</v>
          </cell>
        </row>
        <row r="47997">
          <cell r="A47997" t="str">
            <v>I0000016319</v>
          </cell>
          <cell r="B47997" t="str">
            <v>ESCOVA ROTATIVA CONICA 4 1/2"</v>
          </cell>
          <cell r="C47997" t="str">
            <v>HIBE</v>
          </cell>
          <cell r="D47997" t="str">
            <v>UN</v>
          </cell>
        </row>
        <row r="47998">
          <cell r="A47998" t="str">
            <v>I0000016320</v>
          </cell>
          <cell r="B47998" t="str">
            <v>ESTRUTURA EM ACO INOX PARA PRATELEIRA</v>
          </cell>
          <cell r="C47998" t="str">
            <v>HIBE</v>
          </cell>
          <cell r="D47998" t="str">
            <v>UN</v>
          </cell>
        </row>
        <row r="47999">
          <cell r="A47999" t="str">
            <v>I0000016321</v>
          </cell>
          <cell r="B47999" t="str">
            <v>GAXETA COMPACTA - 145X120X45MM</v>
          </cell>
          <cell r="C47999" t="str">
            <v>HIBE</v>
          </cell>
          <cell r="D47999" t="str">
            <v>UN</v>
          </cell>
        </row>
        <row r="48000">
          <cell r="A48000" t="str">
            <v>I0000016322</v>
          </cell>
          <cell r="B48000" t="str">
            <v>PLACA ELETRONICA CARREGADOR - TRKM S-Z</v>
          </cell>
          <cell r="C48000" t="str">
            <v>HIBE</v>
          </cell>
          <cell r="D48000" t="str">
            <v>UN</v>
          </cell>
        </row>
        <row r="48001">
          <cell r="A48001" t="str">
            <v>I0000016325</v>
          </cell>
          <cell r="B48001" t="str">
            <v>PLATAFORMA ND AVANCADA 20X25 6,5T HM B I</v>
          </cell>
          <cell r="C48001" t="str">
            <v>DIEN</v>
          </cell>
          <cell r="D48001" t="str">
            <v>UN</v>
          </cell>
        </row>
        <row r="48002">
          <cell r="A48002" t="str">
            <v>I0000016326</v>
          </cell>
          <cell r="B48002" t="str">
            <v>LG-TB/30X90#15 G-5D 2300MM</v>
          </cell>
          <cell r="C48002" t="str">
            <v>DIEN</v>
          </cell>
          <cell r="D48002" t="str">
            <v>UN</v>
          </cell>
        </row>
        <row r="48003">
          <cell r="A48003" t="str">
            <v>I0000016327</v>
          </cell>
          <cell r="B48003" t="str">
            <v>COLUNA PPMX90#14 - 11450MM</v>
          </cell>
          <cell r="C48003" t="str">
            <v>DIEN</v>
          </cell>
          <cell r="D48003" t="str">
            <v>UN</v>
          </cell>
        </row>
        <row r="48004">
          <cell r="A48004" t="str">
            <v>I0000016328</v>
          </cell>
          <cell r="B48004" t="str">
            <v>COLUNA PPMX90#15 - 10900MM</v>
          </cell>
          <cell r="C48004" t="str">
            <v>DIEN</v>
          </cell>
          <cell r="D48004" t="str">
            <v>UN</v>
          </cell>
        </row>
        <row r="48005">
          <cell r="A48005" t="str">
            <v>I0000016329</v>
          </cell>
          <cell r="B48005" t="str">
            <v>COLUNA PPGX110#13 - 11450MM</v>
          </cell>
          <cell r="C48005" t="str">
            <v>DIEN</v>
          </cell>
          <cell r="D48005" t="str">
            <v>UN</v>
          </cell>
        </row>
        <row r="48006">
          <cell r="A48006" t="str">
            <v>I0000016330</v>
          </cell>
          <cell r="B48006" t="str">
            <v>LG-TB/50X103#14 G-5D 1400MM</v>
          </cell>
          <cell r="C48006" t="str">
            <v>DIEN</v>
          </cell>
          <cell r="D48006" t="str">
            <v>UN</v>
          </cell>
        </row>
        <row r="48007">
          <cell r="A48007" t="str">
            <v>I0000016331</v>
          </cell>
          <cell r="B48007" t="str">
            <v>LG-TB/30X90#14 G-5D 1400MM</v>
          </cell>
          <cell r="C48007" t="str">
            <v>DIEN</v>
          </cell>
          <cell r="D48007" t="str">
            <v>UN</v>
          </cell>
        </row>
        <row r="48008">
          <cell r="A48008" t="str">
            <v>I0000016332</v>
          </cell>
          <cell r="B48008" t="str">
            <v>BRACO DRIVE IN DUPLO PPMX - 530MM</v>
          </cell>
          <cell r="C48008" t="str">
            <v>DIEN</v>
          </cell>
          <cell r="D48008" t="str">
            <v>UN</v>
          </cell>
        </row>
        <row r="48009">
          <cell r="A48009" t="str">
            <v>I0000016333</v>
          </cell>
          <cell r="B48009" t="str">
            <v>DIAGONAL #16 - 1730MM</v>
          </cell>
          <cell r="C48009" t="str">
            <v>DIEN</v>
          </cell>
          <cell r="D48009" t="str">
            <v>UN</v>
          </cell>
        </row>
        <row r="48010">
          <cell r="A48010" t="str">
            <v>I0000016334</v>
          </cell>
          <cell r="B48010" t="str">
            <v>DIAGONAL #16 - 1585MM</v>
          </cell>
          <cell r="C48010" t="str">
            <v>DIEN</v>
          </cell>
          <cell r="D48010" t="str">
            <v>UN</v>
          </cell>
        </row>
        <row r="48011">
          <cell r="A48011" t="str">
            <v>I0000016335</v>
          </cell>
          <cell r="B48011" t="str">
            <v>BRACO COLUNA SOLTEIRA 90 - 983MM</v>
          </cell>
          <cell r="C48011" t="str">
            <v>DIEN</v>
          </cell>
          <cell r="D48011" t="str">
            <v>UN</v>
          </cell>
        </row>
        <row r="48012">
          <cell r="A48012" t="str">
            <v>I0000016336</v>
          </cell>
          <cell r="B48012" t="str">
            <v>DIAGONAL #16 - 1392MM</v>
          </cell>
          <cell r="C48012" t="str">
            <v>DIEN</v>
          </cell>
          <cell r="D48012" t="str">
            <v>UN</v>
          </cell>
        </row>
        <row r="48013">
          <cell r="A48013" t="str">
            <v>I0000016337</v>
          </cell>
          <cell r="B48013" t="str">
            <v>DIAGONAL #16 - 1201MM</v>
          </cell>
          <cell r="C48013" t="str">
            <v>DIEN</v>
          </cell>
          <cell r="D48013" t="str">
            <v>UN</v>
          </cell>
        </row>
        <row r="48014">
          <cell r="A48014" t="str">
            <v>I0000016338</v>
          </cell>
          <cell r="B48014" t="str">
            <v>TRAVESSA #16 - 1003MM</v>
          </cell>
          <cell r="C48014" t="str">
            <v>DIEN</v>
          </cell>
          <cell r="D48014" t="str">
            <v>UN</v>
          </cell>
        </row>
        <row r="48015">
          <cell r="A48015" t="str">
            <v>I0000016339</v>
          </cell>
          <cell r="B48015" t="str">
            <v>VIGA TUNEL - #16 4185MM</v>
          </cell>
          <cell r="C48015" t="str">
            <v>DIEN</v>
          </cell>
          <cell r="D48015" t="str">
            <v>UN</v>
          </cell>
        </row>
        <row r="48016">
          <cell r="A48016" t="str">
            <v>I0000016340</v>
          </cell>
          <cell r="B48016" t="str">
            <v>VIGA TUNEL - #16 7230MM</v>
          </cell>
          <cell r="C48016" t="str">
            <v>DIEN</v>
          </cell>
          <cell r="D48016" t="str">
            <v>UN</v>
          </cell>
        </row>
        <row r="48017">
          <cell r="A48017" t="str">
            <v>I0000016341</v>
          </cell>
          <cell r="B48017" t="str">
            <v>LONA ENCERADO 6 X 4M</v>
          </cell>
          <cell r="C48017" t="str">
            <v>HIBE</v>
          </cell>
          <cell r="D48017" t="str">
            <v>UN</v>
          </cell>
        </row>
        <row r="48018">
          <cell r="A48018" t="str">
            <v>I0000016342</v>
          </cell>
          <cell r="B48018" t="str">
            <v>MACACO GARRAFA 5 TON</v>
          </cell>
          <cell r="C48018" t="str">
            <v>HIBE</v>
          </cell>
          <cell r="D48018" t="str">
            <v>UN</v>
          </cell>
        </row>
        <row r="48019">
          <cell r="A48019" t="str">
            <v>I0000016343</v>
          </cell>
          <cell r="B48019" t="str">
            <v>CORDA DE SEDA 30M</v>
          </cell>
          <cell r="C48019" t="str">
            <v>HIBE</v>
          </cell>
          <cell r="D48019" t="str">
            <v>UN</v>
          </cell>
        </row>
        <row r="48020">
          <cell r="A48020" t="str">
            <v>I0000016344</v>
          </cell>
          <cell r="B48020" t="str">
            <v>CAMISA AZ EXTRATU UNIOFFICE  MC  TAM.P</v>
          </cell>
          <cell r="C48020" t="str">
            <v>HIBE</v>
          </cell>
          <cell r="D48020" t="str">
            <v>UN</v>
          </cell>
        </row>
        <row r="48021">
          <cell r="A48021" t="str">
            <v>I0000016345</v>
          </cell>
          <cell r="B48021" t="str">
            <v>CAMISA AZ EXTRATU UNIOFFICE  MC  TAM.M</v>
          </cell>
          <cell r="C48021" t="str">
            <v>HIBE</v>
          </cell>
          <cell r="D48021" t="str">
            <v>UN</v>
          </cell>
        </row>
        <row r="48022">
          <cell r="A48022" t="str">
            <v>I0000016346</v>
          </cell>
          <cell r="B48022" t="str">
            <v>CAMISA AZ EXTRATU UNIOFFICE  MC  TAM.G</v>
          </cell>
          <cell r="C48022" t="str">
            <v>HIBE</v>
          </cell>
          <cell r="D48022" t="str">
            <v>UN</v>
          </cell>
        </row>
        <row r="48023">
          <cell r="A48023" t="str">
            <v>I0000016347</v>
          </cell>
          <cell r="B48023" t="str">
            <v>CAMISA AZ EXTRATU UNIOFFICE  MC  TAM.GG</v>
          </cell>
          <cell r="C48023" t="str">
            <v>HIBE</v>
          </cell>
          <cell r="D48023" t="str">
            <v>UN</v>
          </cell>
        </row>
        <row r="48024">
          <cell r="A48024" t="str">
            <v>I0000016348</v>
          </cell>
          <cell r="B48024" t="str">
            <v>CAMISA AZ EXTRATU UNIOFFICE  MC  TAM.EG</v>
          </cell>
          <cell r="C48024" t="str">
            <v>HIBE</v>
          </cell>
          <cell r="D48024" t="str">
            <v>UN</v>
          </cell>
        </row>
        <row r="48025">
          <cell r="A48025" t="str">
            <v>I0000016349</v>
          </cell>
          <cell r="B48025" t="str">
            <v>CAMISA AZ EXTRATU UNIOFFICE  MC  TAM.EXG</v>
          </cell>
          <cell r="C48025" t="str">
            <v>HIBE</v>
          </cell>
          <cell r="D48025" t="str">
            <v>UN</v>
          </cell>
        </row>
        <row r="48026">
          <cell r="A48026" t="str">
            <v>I0000016350</v>
          </cell>
          <cell r="B48026" t="str">
            <v>FECHADURA RESIDENCIAL EMBUTIR  PAPAGAIO</v>
          </cell>
          <cell r="C48026" t="str">
            <v>HIBE</v>
          </cell>
          <cell r="D48026" t="str">
            <v>UN</v>
          </cell>
        </row>
        <row r="48027">
          <cell r="A48027" t="str">
            <v>I0000016351</v>
          </cell>
          <cell r="B48027" t="str">
            <v>BUCHA REDUCAO GALVANIZADA 3/4" P/ 1/4"</v>
          </cell>
          <cell r="C48027" t="str">
            <v>HIBE</v>
          </cell>
          <cell r="D48027" t="str">
            <v>UN</v>
          </cell>
        </row>
        <row r="48028">
          <cell r="A48028" t="str">
            <v>I0000016352</v>
          </cell>
          <cell r="B48028" t="str">
            <v>BUCHA REDUCAO GALVANIZADA 1" P/ 3/4"</v>
          </cell>
          <cell r="C48028" t="str">
            <v>HIBE</v>
          </cell>
          <cell r="D48028" t="str">
            <v>UN</v>
          </cell>
        </row>
        <row r="48029">
          <cell r="A48029" t="str">
            <v>I0000016353</v>
          </cell>
          <cell r="B48029" t="str">
            <v>BUCHA REDUCAO GALVANIZADA 1/2" P/ 1/4"</v>
          </cell>
          <cell r="C48029" t="str">
            <v>HIBE</v>
          </cell>
          <cell r="D48029" t="str">
            <v>UN</v>
          </cell>
        </row>
        <row r="48030">
          <cell r="A48030" t="str">
            <v>I0000016354</v>
          </cell>
          <cell r="B48030" t="str">
            <v>FITA ADESIVA DE ALUMINIO 50MMX30M</v>
          </cell>
          <cell r="C48030" t="str">
            <v>HIBE</v>
          </cell>
          <cell r="D48030" t="str">
            <v>UN</v>
          </cell>
        </row>
        <row r="48031">
          <cell r="A48031" t="str">
            <v>I0000016356</v>
          </cell>
          <cell r="B48031" t="str">
            <v>DECORACAO</v>
          </cell>
          <cell r="C48031" t="str">
            <v>HIBE</v>
          </cell>
          <cell r="D48031" t="str">
            <v>UN</v>
          </cell>
        </row>
        <row r="48032">
          <cell r="A48032" t="str">
            <v>I0000016357</v>
          </cell>
          <cell r="B48032" t="str">
            <v>TUBO 150MM JEI</v>
          </cell>
          <cell r="C48032" t="str">
            <v>HIBE</v>
          </cell>
          <cell r="D48032" t="str">
            <v>UN</v>
          </cell>
        </row>
        <row r="48033">
          <cell r="A48033" t="str">
            <v>I0000016358</v>
          </cell>
          <cell r="B48033" t="str">
            <v>CAIXA PLASTICA 180L VERMELHA SEM TAMPA</v>
          </cell>
          <cell r="C48033" t="str">
            <v>HIBE</v>
          </cell>
          <cell r="D48033" t="str">
            <v>UN</v>
          </cell>
        </row>
        <row r="48034">
          <cell r="A48034" t="str">
            <v>I0000016359</v>
          </cell>
          <cell r="B48034" t="str">
            <v>ANEL DE VEDACAO QUADRADO 302X17,5X10,7MM</v>
          </cell>
          <cell r="C48034" t="str">
            <v>HIBE</v>
          </cell>
          <cell r="D48034" t="str">
            <v>UN</v>
          </cell>
        </row>
        <row r="48035">
          <cell r="A48035" t="str">
            <v>I0000016360</v>
          </cell>
          <cell r="B48035" t="str">
            <v>RELE DE INTERFACE 5VDC</v>
          </cell>
          <cell r="C48035" t="str">
            <v>HIBE</v>
          </cell>
          <cell r="D48035" t="str">
            <v>UN</v>
          </cell>
        </row>
        <row r="48036">
          <cell r="A48036" t="str">
            <v>I0000016361</v>
          </cell>
          <cell r="B48036" t="str">
            <v>SERV TRANSDUTOR DE CORRENTE - CALIBRACAO</v>
          </cell>
          <cell r="C48036" t="str">
            <v>SERV</v>
          </cell>
          <cell r="D48036" t="str">
            <v>UN</v>
          </cell>
        </row>
        <row r="48037">
          <cell r="A48037" t="str">
            <v>I0000016362</v>
          </cell>
          <cell r="B48037" t="str">
            <v>TRANSMISSOR DE TEMPERATURA - CALIBRACAO</v>
          </cell>
          <cell r="C48037" t="str">
            <v>SERV</v>
          </cell>
          <cell r="D48037" t="str">
            <v>UN</v>
          </cell>
        </row>
        <row r="48038">
          <cell r="A48038" t="str">
            <v>I0000016363</v>
          </cell>
          <cell r="B48038" t="str">
            <v>TRANSMISSOR DE TEMPERATURA 4A 20MA</v>
          </cell>
          <cell r="C48038" t="str">
            <v>HIBE</v>
          </cell>
          <cell r="D48038" t="str">
            <v>UN</v>
          </cell>
        </row>
        <row r="48039">
          <cell r="A48039" t="str">
            <v>I0000016366</v>
          </cell>
          <cell r="B48039" t="str">
            <v>ANEL ORING - 20X2MM</v>
          </cell>
          <cell r="C48039" t="str">
            <v>HIBE</v>
          </cell>
          <cell r="D48039" t="str">
            <v>UN</v>
          </cell>
        </row>
        <row r="48040">
          <cell r="A48040" t="str">
            <v>I0000016367</v>
          </cell>
          <cell r="B48040" t="str">
            <v>DISPLAY LED COLORIDO 6,5"</v>
          </cell>
          <cell r="C48040" t="str">
            <v>HIBE</v>
          </cell>
          <cell r="D48040" t="str">
            <v>UN</v>
          </cell>
        </row>
        <row r="48041">
          <cell r="A48041" t="str">
            <v>I0000016368</v>
          </cell>
          <cell r="B48041" t="str">
            <v>CAVIDADES PARA O MOLDE DA ETIQUETA L97</v>
          </cell>
          <cell r="C48041" t="str">
            <v>HIBE</v>
          </cell>
          <cell r="D48041" t="str">
            <v>UN</v>
          </cell>
        </row>
        <row r="48042">
          <cell r="A48042" t="str">
            <v>I0000016369</v>
          </cell>
          <cell r="B48042" t="str">
            <v>SOLDA EXOTERMICA 90 GRAUS</v>
          </cell>
          <cell r="C48042" t="str">
            <v>HIBE</v>
          </cell>
          <cell r="D48042" t="str">
            <v>UN</v>
          </cell>
        </row>
        <row r="48043">
          <cell r="A48043" t="str">
            <v>I0000016370</v>
          </cell>
          <cell r="B48043" t="str">
            <v>SOLDA EXOTERMICA 115 GRAUS</v>
          </cell>
          <cell r="C48043" t="str">
            <v>HIBE</v>
          </cell>
          <cell r="D48043" t="str">
            <v>UN</v>
          </cell>
        </row>
        <row r="48044">
          <cell r="A48044" t="str">
            <v>I0000016371</v>
          </cell>
          <cell r="B48044" t="str">
            <v>TELA TATUME CERQUITE 1,20 × 50 MT</v>
          </cell>
          <cell r="C48044" t="str">
            <v>HIBE</v>
          </cell>
          <cell r="D48044" t="str">
            <v>UN</v>
          </cell>
        </row>
        <row r="48045">
          <cell r="A48045" t="str">
            <v>I0000016372</v>
          </cell>
          <cell r="B48045" t="str">
            <v>GRAXA SAPPHIRE EXTREME 2 - 4 KG</v>
          </cell>
          <cell r="C48045" t="str">
            <v>HIBE</v>
          </cell>
          <cell r="D48045" t="str">
            <v>UN</v>
          </cell>
        </row>
        <row r="48046">
          <cell r="A48046" t="str">
            <v>I0000016373</v>
          </cell>
          <cell r="B48046" t="str">
            <v>ESCALA DE ACO STARRETT C636-500</v>
          </cell>
          <cell r="C48046" t="str">
            <v>HIBE</v>
          </cell>
          <cell r="D48046" t="str">
            <v>UN</v>
          </cell>
        </row>
        <row r="48047">
          <cell r="A48047" t="str">
            <v>I0000016374</v>
          </cell>
          <cell r="B48047" t="str">
            <v>BROCA ACO RAPIDO 8,5 MM</v>
          </cell>
          <cell r="C48047" t="str">
            <v>HIBE</v>
          </cell>
          <cell r="D48047" t="str">
            <v>UN</v>
          </cell>
        </row>
        <row r="48048">
          <cell r="A48048" t="str">
            <v>I0000016375</v>
          </cell>
          <cell r="B48048" t="str">
            <v>MINI RODA 4020/6 #60 N COD - 2004.013</v>
          </cell>
          <cell r="C48048" t="str">
            <v>HIBE</v>
          </cell>
          <cell r="D48048" t="str">
            <v>UN</v>
          </cell>
        </row>
        <row r="48049">
          <cell r="A48049" t="str">
            <v>I0000016376</v>
          </cell>
          <cell r="B48049" t="str">
            <v>MINI RODA 4020/6 #80 N COD - 2004.014</v>
          </cell>
          <cell r="C48049" t="str">
            <v>HIBE</v>
          </cell>
          <cell r="D48049" t="str">
            <v>UN</v>
          </cell>
        </row>
        <row r="48050">
          <cell r="A48050" t="str">
            <v>I0000016377</v>
          </cell>
          <cell r="B48050" t="str">
            <v>SERVICO DE USINAGEM MOLDE BOT DA HELICE</v>
          </cell>
          <cell r="C48050" t="str">
            <v>SERV</v>
          </cell>
          <cell r="D48050" t="str">
            <v>UN</v>
          </cell>
        </row>
        <row r="48051">
          <cell r="A48051" t="str">
            <v>I0000016378</v>
          </cell>
          <cell r="B48051" t="str">
            <v>ALTERNADOR CLX25 - COD: 23100FU410</v>
          </cell>
          <cell r="C48051" t="str">
            <v>HIBE</v>
          </cell>
          <cell r="D48051" t="str">
            <v>UN</v>
          </cell>
        </row>
        <row r="48052">
          <cell r="A48052" t="str">
            <v>I0000016380</v>
          </cell>
          <cell r="B48052" t="str">
            <v>BRACO DO SECADOR SHD-100/150</v>
          </cell>
          <cell r="C48052" t="str">
            <v>HIBE</v>
          </cell>
          <cell r="D48052" t="str">
            <v>UN</v>
          </cell>
        </row>
        <row r="48053">
          <cell r="A48053" t="str">
            <v>I0000016381</v>
          </cell>
          <cell r="B48053" t="str">
            <v>TERMOPAR PARA SHD 100/150</v>
          </cell>
          <cell r="C48053" t="str">
            <v>HIBE</v>
          </cell>
          <cell r="D48053" t="str">
            <v>UN</v>
          </cell>
        </row>
        <row r="48054">
          <cell r="A48054" t="str">
            <v>I0000016382</v>
          </cell>
          <cell r="B48054" t="str">
            <v>RESISTENCIA SECADOR SHD/SEHD -150-T 380V</v>
          </cell>
          <cell r="C48054" t="str">
            <v>HIBE</v>
          </cell>
          <cell r="D48054" t="str">
            <v>UN</v>
          </cell>
        </row>
        <row r="48055">
          <cell r="A48055" t="str">
            <v>I0000016383</v>
          </cell>
          <cell r="B48055" t="str">
            <v>"MANDRIL 1/16" '-3/8"  (1,0-10MM)</v>
          </cell>
          <cell r="C48055" t="str">
            <v>HIBE</v>
          </cell>
          <cell r="D48055" t="str">
            <v>UN</v>
          </cell>
        </row>
        <row r="48056">
          <cell r="A48056" t="str">
            <v>I0000016384</v>
          </cell>
          <cell r="B48056" t="str">
            <v>JOGOS DE PINOS CALIBRADOS DE PRECISAO</v>
          </cell>
          <cell r="C48056" t="str">
            <v>HIBE</v>
          </cell>
          <cell r="D48056" t="str">
            <v>UN</v>
          </cell>
        </row>
        <row r="48057">
          <cell r="A48057" t="str">
            <v>I0000016385</v>
          </cell>
          <cell r="B48057" t="str">
            <v>BOMBA DE PALHETA COMPLETA - 45VQ4A1D</v>
          </cell>
          <cell r="C48057" t="str">
            <v>HIBE</v>
          </cell>
          <cell r="D48057" t="str">
            <v>UN</v>
          </cell>
        </row>
        <row r="48058">
          <cell r="A48058" t="str">
            <v>I0000016386</v>
          </cell>
          <cell r="B48058" t="str">
            <v>CONJUNTO ROTATIVO - 45VQ42GPM</v>
          </cell>
          <cell r="C48058" t="str">
            <v>HIBE</v>
          </cell>
          <cell r="D48058" t="str">
            <v>UN</v>
          </cell>
        </row>
        <row r="48059">
          <cell r="A48059" t="str">
            <v>I0000016387</v>
          </cell>
          <cell r="B48059" t="str">
            <v>BARRA DE CEREAL</v>
          </cell>
          <cell r="C48059" t="str">
            <v>HIBE</v>
          </cell>
          <cell r="D48059" t="str">
            <v>UN</v>
          </cell>
        </row>
        <row r="48060">
          <cell r="A48060" t="str">
            <v>I0000016388</v>
          </cell>
          <cell r="B48060" t="str">
            <v>POLENGUINHO</v>
          </cell>
          <cell r="C48060" t="str">
            <v>HIBE</v>
          </cell>
          <cell r="D48060" t="str">
            <v>UN</v>
          </cell>
        </row>
        <row r="48061">
          <cell r="A48061" t="str">
            <v>I0000016389</v>
          </cell>
          <cell r="B48061" t="str">
            <v>BOLINHO RECHEADO</v>
          </cell>
          <cell r="C48061" t="str">
            <v>HIBE</v>
          </cell>
          <cell r="D48061" t="str">
            <v>UN</v>
          </cell>
        </row>
        <row r="48062">
          <cell r="A48062" t="str">
            <v>I0000016390</v>
          </cell>
          <cell r="B48062" t="str">
            <v>BISCOITO CLUBE SOCIAL</v>
          </cell>
          <cell r="C48062" t="str">
            <v>HIBE</v>
          </cell>
          <cell r="D48062" t="str">
            <v>UN</v>
          </cell>
        </row>
        <row r="48063">
          <cell r="A48063" t="str">
            <v>I0000016391</v>
          </cell>
          <cell r="B48063" t="str">
            <v>ALUMINIO CH 15.87 x200.00x215.00</v>
          </cell>
          <cell r="C48063" t="str">
            <v>HIBE</v>
          </cell>
          <cell r="D48063" t="str">
            <v>UN</v>
          </cell>
        </row>
        <row r="48064">
          <cell r="A48064" t="str">
            <v>I0000016392</v>
          </cell>
          <cell r="B48064" t="str">
            <v>ALUMINIO CH 35.00x35.00x110.00</v>
          </cell>
          <cell r="C48064" t="str">
            <v>HIBE</v>
          </cell>
          <cell r="D48064" t="str">
            <v>UN</v>
          </cell>
        </row>
        <row r="48065">
          <cell r="A48065" t="str">
            <v>I0000016393</v>
          </cell>
          <cell r="B48065" t="str">
            <v>ALUMINIO CH 35.00x35.00x170.00</v>
          </cell>
          <cell r="C48065" t="str">
            <v>HIBE</v>
          </cell>
          <cell r="D48065" t="str">
            <v>UN</v>
          </cell>
        </row>
        <row r="48066">
          <cell r="A48066" t="str">
            <v>I0000016394</v>
          </cell>
          <cell r="B48066" t="str">
            <v>ALUMINIO CH 15.87x25.00x100.00</v>
          </cell>
          <cell r="C48066" t="str">
            <v>HIBE</v>
          </cell>
          <cell r="D48066" t="str">
            <v>UN</v>
          </cell>
        </row>
        <row r="48067">
          <cell r="A48067" t="str">
            <v>I0000016395</v>
          </cell>
          <cell r="B48067" t="str">
            <v>ALUMINIO CH 15.87 x25.00x175.00</v>
          </cell>
          <cell r="C48067" t="str">
            <v>HIBE</v>
          </cell>
          <cell r="D48067" t="str">
            <v>UN</v>
          </cell>
        </row>
        <row r="48068">
          <cell r="A48068" t="str">
            <v>I0000016396</v>
          </cell>
          <cell r="B48068" t="str">
            <v>ALUMINIO CH 15.87x25.x55.00</v>
          </cell>
          <cell r="C48068" t="str">
            <v>HIBE</v>
          </cell>
          <cell r="D48068" t="str">
            <v>UN</v>
          </cell>
        </row>
        <row r="48069">
          <cell r="A48069" t="str">
            <v>I0000016397</v>
          </cell>
          <cell r="B48069" t="str">
            <v>ALUMINIO CH 50.00x65.00X65.00</v>
          </cell>
          <cell r="C48069" t="str">
            <v>HIBE</v>
          </cell>
          <cell r="D48069" t="str">
            <v>UN</v>
          </cell>
        </row>
        <row r="48070">
          <cell r="A48070" t="str">
            <v>I0000016398</v>
          </cell>
          <cell r="B48070" t="str">
            <v>01 CH 35.00X 45.00x200.00</v>
          </cell>
          <cell r="C48070" t="str">
            <v>HIBE</v>
          </cell>
          <cell r="D48070" t="str">
            <v>UN</v>
          </cell>
        </row>
        <row r="48071">
          <cell r="A48071" t="str">
            <v>I0000016399</v>
          </cell>
          <cell r="B48071" t="str">
            <v>APW 14.00x3000.00</v>
          </cell>
          <cell r="C48071" t="str">
            <v>HIBE</v>
          </cell>
          <cell r="D48071" t="str">
            <v>UN</v>
          </cell>
        </row>
        <row r="48072">
          <cell r="A48072" t="str">
            <v>I0000016400</v>
          </cell>
          <cell r="B48072" t="str">
            <v>BRONZE 15.00x500.00</v>
          </cell>
          <cell r="C48072" t="str">
            <v>HIBE</v>
          </cell>
          <cell r="D48072" t="str">
            <v>UN</v>
          </cell>
        </row>
        <row r="48073">
          <cell r="A48073" t="str">
            <v>I0000016401</v>
          </cell>
          <cell r="B48073" t="str">
            <v>NYLON 35.00x35.00x110.00</v>
          </cell>
          <cell r="C48073" t="str">
            <v>HIBE</v>
          </cell>
          <cell r="D48073" t="str">
            <v>UN</v>
          </cell>
        </row>
        <row r="48074">
          <cell r="A48074" t="str">
            <v>I0000016402</v>
          </cell>
          <cell r="B48074" t="str">
            <v>SENSOR TEMPERATURA TERMORESISTENCIA</v>
          </cell>
          <cell r="C48074" t="str">
            <v>HIBE</v>
          </cell>
          <cell r="D48074" t="str">
            <v>UN</v>
          </cell>
        </row>
        <row r="48075">
          <cell r="A48075" t="str">
            <v>I0000016403</v>
          </cell>
          <cell r="B48075" t="str">
            <v>MOTOR DE PASSO NEMA</v>
          </cell>
          <cell r="C48075" t="str">
            <v>HIBE</v>
          </cell>
          <cell r="D48075" t="str">
            <v>UN</v>
          </cell>
        </row>
        <row r="48076">
          <cell r="A48076" t="str">
            <v>I0000016404</v>
          </cell>
          <cell r="B48076" t="str">
            <v>FONTE CHAVEADA 5 A PARA TRILHO</v>
          </cell>
          <cell r="C48076" t="str">
            <v>HIBE</v>
          </cell>
          <cell r="D48076" t="str">
            <v>UN</v>
          </cell>
        </row>
        <row r="48077">
          <cell r="A48077" t="str">
            <v>I0000016405</v>
          </cell>
          <cell r="B48077" t="str">
            <v>RESISTOR 2,2</v>
          </cell>
          <cell r="C48077" t="str">
            <v>HIBE</v>
          </cell>
          <cell r="D48077" t="str">
            <v>UN</v>
          </cell>
        </row>
        <row r="48078">
          <cell r="A48078" t="str">
            <v>I0000016406</v>
          </cell>
          <cell r="B48078" t="str">
            <v>PRENSA CABO</v>
          </cell>
          <cell r="C48078" t="str">
            <v>HIBE</v>
          </cell>
          <cell r="D48078" t="str">
            <v>UN</v>
          </cell>
        </row>
        <row r="48079">
          <cell r="A48079" t="str">
            <v>I0000016407</v>
          </cell>
          <cell r="B48079" t="str">
            <v>CABO FLEXIVEL 2,5 MM PRETO</v>
          </cell>
          <cell r="C48079" t="str">
            <v>HIBE</v>
          </cell>
          <cell r="D48079" t="str">
            <v>UN</v>
          </cell>
        </row>
        <row r="48080">
          <cell r="A48080" t="str">
            <v>I0000016408</v>
          </cell>
          <cell r="B48080" t="str">
            <v>TERMINA PARA CABOS</v>
          </cell>
          <cell r="C48080" t="str">
            <v>HIBE</v>
          </cell>
          <cell r="D48080" t="str">
            <v>UN</v>
          </cell>
        </row>
        <row r="48081">
          <cell r="A48081" t="str">
            <v>I0000016409</v>
          </cell>
          <cell r="B48081" t="str">
            <v>SENSOR DE POSICAO</v>
          </cell>
          <cell r="C48081" t="str">
            <v>HIBE</v>
          </cell>
          <cell r="D48081" t="str">
            <v>UN</v>
          </cell>
        </row>
        <row r="48082">
          <cell r="A48082" t="str">
            <v>I0000016410</v>
          </cell>
          <cell r="B48082" t="str">
            <v>SENSOR INDUTIVO</v>
          </cell>
          <cell r="C48082" t="str">
            <v>HIBE</v>
          </cell>
          <cell r="D48082" t="str">
            <v>UN</v>
          </cell>
        </row>
        <row r="48083">
          <cell r="A48083" t="str">
            <v>I0000016411</v>
          </cell>
          <cell r="B48083" t="str">
            <v>CHAVE DUAS POSICOES COM 01 NA</v>
          </cell>
          <cell r="C48083" t="str">
            <v>HIBE</v>
          </cell>
          <cell r="D48083" t="str">
            <v>UN</v>
          </cell>
        </row>
        <row r="48084">
          <cell r="A48084" t="str">
            <v>I0000016412</v>
          </cell>
          <cell r="B48084" t="str">
            <v>LED SINALIZADOR  VERDE 24 VDC</v>
          </cell>
          <cell r="C48084" t="str">
            <v>HIBE</v>
          </cell>
          <cell r="D48084" t="str">
            <v>UN</v>
          </cell>
        </row>
        <row r="48085">
          <cell r="A48085" t="str">
            <v>I0000016413</v>
          </cell>
          <cell r="B48085" t="str">
            <v>DISJUNTOR 10A CURVA C</v>
          </cell>
          <cell r="C48085" t="str">
            <v>HIBE</v>
          </cell>
          <cell r="D48085" t="str">
            <v>UN</v>
          </cell>
        </row>
        <row r="48086">
          <cell r="A48086" t="str">
            <v>I0000016414</v>
          </cell>
          <cell r="B48086" t="str">
            <v>PORTA FUSIVEL</v>
          </cell>
          <cell r="C48086" t="str">
            <v>HIBE</v>
          </cell>
          <cell r="D48086" t="str">
            <v>UN</v>
          </cell>
        </row>
        <row r="48087">
          <cell r="A48087" t="str">
            <v>I0000016415</v>
          </cell>
          <cell r="B48087" t="str">
            <v>CONTROLADOR FL004-086P</v>
          </cell>
          <cell r="C48087" t="str">
            <v>HIBE</v>
          </cell>
          <cell r="D48087" t="str">
            <v>UN</v>
          </cell>
        </row>
        <row r="48088">
          <cell r="A48088" t="str">
            <v>I0000016416</v>
          </cell>
          <cell r="B48088" t="str">
            <v>MOTOREDUTOR COM FLANGE E EIXO</v>
          </cell>
          <cell r="C48088" t="str">
            <v>HIBE</v>
          </cell>
          <cell r="D48088" t="str">
            <v>UN</v>
          </cell>
        </row>
        <row r="48089">
          <cell r="A48089" t="str">
            <v>I0000016417</v>
          </cell>
          <cell r="B48089" t="str">
            <v>SCHWEPPS CITRUS COLOR LT 350ML</v>
          </cell>
          <cell r="C48089" t="str">
            <v>HIBE</v>
          </cell>
          <cell r="D48089" t="str">
            <v>UN</v>
          </cell>
        </row>
        <row r="48090">
          <cell r="A48090" t="str">
            <v>I0000016418</v>
          </cell>
          <cell r="B48090" t="str">
            <v>BRASILEIRINHO</v>
          </cell>
          <cell r="C48090" t="str">
            <v>HIBE</v>
          </cell>
          <cell r="D48090" t="str">
            <v>UN</v>
          </cell>
        </row>
        <row r="48091">
          <cell r="A48091" t="str">
            <v>I0000016419</v>
          </cell>
          <cell r="B48091" t="str">
            <v>ESCONDIDINHO</v>
          </cell>
          <cell r="C48091" t="str">
            <v>HIBE</v>
          </cell>
          <cell r="D48091" t="str">
            <v>UN</v>
          </cell>
        </row>
        <row r="48092">
          <cell r="A48092" t="str">
            <v>I0000016420</v>
          </cell>
          <cell r="B48092" t="str">
            <v>PENNE AO MOLHO DE BOLHONESA</v>
          </cell>
          <cell r="C48092" t="str">
            <v>HIBE</v>
          </cell>
          <cell r="D48092" t="str">
            <v>UN</v>
          </cell>
        </row>
        <row r="48093">
          <cell r="A48093" t="str">
            <v>I0000016421</v>
          </cell>
          <cell r="B48093" t="str">
            <v>TUBO GALVANIZADO ROSQUEAVEL 1" - 6M</v>
          </cell>
          <cell r="C48093" t="str">
            <v>HIBE</v>
          </cell>
          <cell r="D48093" t="str">
            <v>UN</v>
          </cell>
        </row>
        <row r="48094">
          <cell r="A48094" t="str">
            <v>I0000016422</v>
          </cell>
          <cell r="B48094" t="str">
            <v>BUCHA DE REDUCAO DE 1" P/ 1/4"</v>
          </cell>
          <cell r="C48094" t="str">
            <v>HIBE</v>
          </cell>
          <cell r="D48094" t="str">
            <v>UN</v>
          </cell>
        </row>
        <row r="48095">
          <cell r="A48095" t="str">
            <v>I0000016423</v>
          </cell>
          <cell r="B48095" t="str">
            <v>NIPLE GALVANIZADO 1/4"</v>
          </cell>
          <cell r="C48095" t="str">
            <v>HIBE</v>
          </cell>
          <cell r="D48095" t="str">
            <v>UN</v>
          </cell>
        </row>
        <row r="48096">
          <cell r="A48096" t="str">
            <v>I0000016424</v>
          </cell>
          <cell r="B48096" t="str">
            <v>NIPLE GALVANIZADO 1"</v>
          </cell>
          <cell r="C48096" t="str">
            <v>HIBE</v>
          </cell>
          <cell r="D48096" t="str">
            <v>UN</v>
          </cell>
        </row>
        <row r="48097">
          <cell r="A48097" t="str">
            <v>I0000016425</v>
          </cell>
          <cell r="B48097" t="str">
            <v>ROLAMENTO - 45VQ42GPM</v>
          </cell>
          <cell r="C48097" t="str">
            <v>HIBE</v>
          </cell>
          <cell r="D48097" t="str">
            <v>UN</v>
          </cell>
        </row>
        <row r="48098">
          <cell r="A48098" t="str">
            <v>I0000016426</v>
          </cell>
          <cell r="B48098" t="str">
            <v>RETENTOR - 45VQ42GPM</v>
          </cell>
          <cell r="C48098" t="str">
            <v>HIBE</v>
          </cell>
          <cell r="D48098" t="str">
            <v>UN</v>
          </cell>
        </row>
        <row r="48099">
          <cell r="A48099" t="str">
            <v>I0000016427</v>
          </cell>
          <cell r="B48099" t="str">
            <v>CONEXAO P/ ROSCA 1/4" BSP NORMA BS5200</v>
          </cell>
          <cell r="C48099" t="str">
            <v>HIBE</v>
          </cell>
          <cell r="D48099" t="str">
            <v>UN</v>
          </cell>
        </row>
        <row r="48100">
          <cell r="A48100" t="str">
            <v>I0000016428</v>
          </cell>
          <cell r="B48100" t="str">
            <v>CONEXAO-TAMPAO FEMEA P/ ROSCA 7/16"</v>
          </cell>
          <cell r="C48100" t="str">
            <v>HIBE</v>
          </cell>
          <cell r="D48100" t="str">
            <v>UN</v>
          </cell>
        </row>
        <row r="48101">
          <cell r="A48101" t="str">
            <v>I0000016429</v>
          </cell>
          <cell r="B48101" t="str">
            <v>CONEXAO-TAMPAO FEMEA P/ ROSCA 9/16"</v>
          </cell>
          <cell r="C48101" t="str">
            <v>HIBE</v>
          </cell>
          <cell r="D48101" t="str">
            <v>UN</v>
          </cell>
        </row>
        <row r="48102">
          <cell r="A48102" t="str">
            <v>I0000016431</v>
          </cell>
          <cell r="B48102" t="str">
            <v>PALMEIRA ARECA BAMBU</v>
          </cell>
          <cell r="C48102" t="str">
            <v>HIBE</v>
          </cell>
          <cell r="D48102" t="str">
            <v>UN</v>
          </cell>
        </row>
        <row r="48103">
          <cell r="A48103" t="str">
            <v>I0000016432</v>
          </cell>
          <cell r="B48103" t="str">
            <v>ANTURIO VERMELHO</v>
          </cell>
          <cell r="C48103" t="str">
            <v>HIBE</v>
          </cell>
          <cell r="D48103" t="str">
            <v>UN</v>
          </cell>
        </row>
        <row r="48104">
          <cell r="A48104" t="str">
            <v>I0000016433</v>
          </cell>
          <cell r="B48104" t="str">
            <v>BLOQUEIO P/ BOTOES EMERGENCIA FURO 22MM</v>
          </cell>
          <cell r="C48104" t="str">
            <v>HIBE</v>
          </cell>
          <cell r="D48104" t="str">
            <v>UN</v>
          </cell>
        </row>
        <row r="48105">
          <cell r="A48105" t="str">
            <v>I0000016434</v>
          </cell>
          <cell r="B48105" t="str">
            <v>SOLVENTE 18L</v>
          </cell>
          <cell r="C48105" t="str">
            <v>HIBE</v>
          </cell>
          <cell r="D48105" t="str">
            <v>UN</v>
          </cell>
        </row>
        <row r="48106">
          <cell r="A48106" t="str">
            <v>I0000016435</v>
          </cell>
          <cell r="B48106" t="str">
            <v>ROLAMENTO  629 ZZ</v>
          </cell>
          <cell r="C48106" t="str">
            <v>HIBE</v>
          </cell>
          <cell r="D48106" t="str">
            <v>UN</v>
          </cell>
        </row>
        <row r="48107">
          <cell r="A48107" t="str">
            <v>I0000016436</v>
          </cell>
          <cell r="B48107" t="str">
            <v>ROLAMENTO  699 ZZ</v>
          </cell>
          <cell r="C48107" t="str">
            <v>HIBE</v>
          </cell>
          <cell r="D48107" t="str">
            <v>UN</v>
          </cell>
        </row>
        <row r="48108">
          <cell r="A48108" t="str">
            <v>I0000016437</v>
          </cell>
          <cell r="B48108" t="str">
            <v>LUMINARIA DE EMERG 02 RAROIS LED 3000 LM</v>
          </cell>
          <cell r="C48108" t="str">
            <v>HIBE</v>
          </cell>
          <cell r="D48108" t="str">
            <v>UN</v>
          </cell>
        </row>
        <row r="48109">
          <cell r="A48109" t="str">
            <v>I0000016438</v>
          </cell>
          <cell r="B48109" t="str">
            <v>MACACO MECANICO SANFONA AUTO 2000KG</v>
          </cell>
          <cell r="C48109" t="str">
            <v>HIBE</v>
          </cell>
          <cell r="D48109" t="str">
            <v>UN</v>
          </cell>
        </row>
        <row r="48110">
          <cell r="A48110" t="str">
            <v>I0000016439</v>
          </cell>
          <cell r="B48110" t="str">
            <v>NVR DAHUA 64CH DHI-NVR608R-64-4KS2</v>
          </cell>
          <cell r="C48110" t="str">
            <v>HIBE</v>
          </cell>
          <cell r="D48110" t="str">
            <v>UN</v>
          </cell>
        </row>
        <row r="48111">
          <cell r="A48111" t="str">
            <v>I0000016440</v>
          </cell>
          <cell r="B48111" t="str">
            <v>CAMERA IP DAHUA FISHEYE EBW81242-AS-S2</v>
          </cell>
          <cell r="C48111" t="str">
            <v>HIBE</v>
          </cell>
          <cell r="D48111" t="str">
            <v>UN</v>
          </cell>
        </row>
        <row r="48112">
          <cell r="A48112" t="str">
            <v>I0000016441</v>
          </cell>
          <cell r="B48112" t="str">
            <v>CAMERA IP DAHUA BULLET HFW3441E-AS-S2</v>
          </cell>
          <cell r="C48112" t="str">
            <v>HIBE</v>
          </cell>
          <cell r="D48112" t="str">
            <v>UN</v>
          </cell>
        </row>
        <row r="48113">
          <cell r="A48113" t="str">
            <v>I0000016443</v>
          </cell>
          <cell r="B48113" t="str">
            <v>HD SEAGATE SKYHAWK 8TB ST8000VE001</v>
          </cell>
          <cell r="C48113" t="str">
            <v>HIBE</v>
          </cell>
          <cell r="D48113" t="str">
            <v>UN</v>
          </cell>
        </row>
        <row r="48114">
          <cell r="A48114" t="str">
            <v>I0000016444</v>
          </cell>
          <cell r="B48114" t="str">
            <v>MOTOR EGU18 - COD: 4474130</v>
          </cell>
          <cell r="C48114" t="str">
            <v>HIBE</v>
          </cell>
          <cell r="D48114" t="str">
            <v>UN</v>
          </cell>
        </row>
        <row r="48115">
          <cell r="A48115" t="str">
            <v>I0000016445</v>
          </cell>
          <cell r="B48115" t="str">
            <v>TAMPO 1,6 M  X  1,6 M (ESPESSURA 18 MM)</v>
          </cell>
          <cell r="C48115" t="str">
            <v>HIBE</v>
          </cell>
          <cell r="D48115" t="str">
            <v>UN</v>
          </cell>
        </row>
        <row r="48116">
          <cell r="A48116" t="str">
            <v>I0000016446</v>
          </cell>
          <cell r="B48116" t="str">
            <v>LIMPA PARABRISA</v>
          </cell>
          <cell r="C48116" t="str">
            <v>HIBE</v>
          </cell>
          <cell r="D48116" t="str">
            <v>UN</v>
          </cell>
        </row>
        <row r="48117">
          <cell r="A48117" t="str">
            <v>I0000016447</v>
          </cell>
          <cell r="B48117" t="str">
            <v>PERFECT CLEAN VIA TANGUE FLEX</v>
          </cell>
          <cell r="C48117" t="str">
            <v>HIBE</v>
          </cell>
          <cell r="D48117" t="str">
            <v>UN</v>
          </cell>
        </row>
        <row r="48118">
          <cell r="A48118" t="str">
            <v>I0000016448</v>
          </cell>
          <cell r="B48118" t="str">
            <v>LICENCA BAR TENDER PROFESSIONAL</v>
          </cell>
          <cell r="C48118" t="str">
            <v>SERV</v>
          </cell>
          <cell r="D48118" t="str">
            <v>UN</v>
          </cell>
        </row>
        <row r="48119">
          <cell r="A48119" t="str">
            <v>I0000016449</v>
          </cell>
          <cell r="B48119" t="str">
            <v>QUADRO DE AVALIAÇAO 5S</v>
          </cell>
          <cell r="C48119" t="str">
            <v>HIBE</v>
          </cell>
          <cell r="D48119" t="str">
            <v>KG</v>
          </cell>
        </row>
        <row r="48120">
          <cell r="A48120" t="str">
            <v>I0000016450</v>
          </cell>
          <cell r="B48120" t="str">
            <v>RETENTOR DL 200X230X15MM</v>
          </cell>
          <cell r="C48120" t="str">
            <v>HIBE</v>
          </cell>
          <cell r="D48120" t="str">
            <v>UN</v>
          </cell>
        </row>
        <row r="48121">
          <cell r="A48121" t="str">
            <v>I0000016451</v>
          </cell>
          <cell r="B48121" t="str">
            <v>ROLAMENTO AXIAL DE ESFERAS - 51326</v>
          </cell>
          <cell r="C48121" t="str">
            <v>HIBE</v>
          </cell>
          <cell r="D48121" t="str">
            <v>UN</v>
          </cell>
        </row>
        <row r="48122">
          <cell r="A48122" t="str">
            <v>I0000016452</v>
          </cell>
          <cell r="B48122" t="str">
            <v>ROLAMENTO DE ROLO CONICO - 32022X</v>
          </cell>
          <cell r="C48122" t="str">
            <v>HIBE</v>
          </cell>
          <cell r="D48122" t="str">
            <v>UN</v>
          </cell>
        </row>
        <row r="48123">
          <cell r="A48123" t="str">
            <v>I0000016462</v>
          </cell>
          <cell r="B48123" t="str">
            <v>ALAVANCA PARA PUNHO</v>
          </cell>
          <cell r="C48123" t="str">
            <v>HIBE</v>
          </cell>
          <cell r="D48123" t="str">
            <v>UN</v>
          </cell>
        </row>
        <row r="48124">
          <cell r="A48124" t="str">
            <v>I0000016469</v>
          </cell>
          <cell r="B48124" t="str">
            <v>KIT UNIDADE INJECAO JU4500II - KIT.1074</v>
          </cell>
          <cell r="C48124" t="str">
            <v>HIBE</v>
          </cell>
          <cell r="D48124" t="str">
            <v>UN</v>
          </cell>
        </row>
        <row r="48125">
          <cell r="A48125" t="str">
            <v>I0000016470</v>
          </cell>
          <cell r="B48125" t="str">
            <v>CANECA INOX</v>
          </cell>
          <cell r="C48125" t="str">
            <v>HIBE</v>
          </cell>
          <cell r="D48125" t="str">
            <v>UN</v>
          </cell>
        </row>
        <row r="48126">
          <cell r="A48126" t="str">
            <v>I0000016471</v>
          </cell>
          <cell r="B48126" t="str">
            <v>MOCHILA SACO</v>
          </cell>
          <cell r="C48126" t="str">
            <v>HIBE</v>
          </cell>
          <cell r="D48126" t="str">
            <v>UN</v>
          </cell>
        </row>
        <row r="48127">
          <cell r="A48127" t="str">
            <v>I0000016472</v>
          </cell>
          <cell r="B48127" t="str">
            <v>LUM TARTARUGA BLIND CZ LENT/VIDRO</v>
          </cell>
          <cell r="C48127" t="str">
            <v>HIBE</v>
          </cell>
          <cell r="D48127" t="str">
            <v>UN</v>
          </cell>
        </row>
        <row r="48128">
          <cell r="A48128" t="str">
            <v>I0000016473</v>
          </cell>
          <cell r="B48128" t="str">
            <v>ACO MD-XTRA RET-SF2050 Ø 48 X 160 X 226</v>
          </cell>
          <cell r="C48128" t="str">
            <v>HIBE</v>
          </cell>
          <cell r="D48128" t="str">
            <v>KG</v>
          </cell>
        </row>
        <row r="48129">
          <cell r="A48129" t="str">
            <v>I0000016474</v>
          </cell>
          <cell r="B48129" t="str">
            <v>QUADRO DE CONCEITOS EM CHAPA 120X90CM</v>
          </cell>
          <cell r="C48129" t="str">
            <v>HIBE</v>
          </cell>
          <cell r="D48129" t="str">
            <v>KG</v>
          </cell>
        </row>
        <row r="48130">
          <cell r="A48130" t="str">
            <v>I0000016475</v>
          </cell>
          <cell r="B48130" t="str">
            <v>GIRLANDA</v>
          </cell>
          <cell r="C48130" t="str">
            <v>HIBE</v>
          </cell>
          <cell r="D48130" t="str">
            <v>UN</v>
          </cell>
        </row>
        <row r="48131">
          <cell r="A48131" t="str">
            <v>I0000016476</v>
          </cell>
          <cell r="B48131" t="str">
            <v>ENFEITE GIRLANA</v>
          </cell>
          <cell r="C48131" t="str">
            <v>HIBE</v>
          </cell>
          <cell r="D48131" t="str">
            <v>UN</v>
          </cell>
        </row>
        <row r="48132">
          <cell r="A48132" t="str">
            <v>I0000016477</v>
          </cell>
          <cell r="B48132" t="str">
            <v>ENFEITE NATALINO</v>
          </cell>
          <cell r="C48132" t="str">
            <v>HIBE</v>
          </cell>
          <cell r="D48132" t="str">
            <v>UN</v>
          </cell>
        </row>
        <row r="48133">
          <cell r="A48133" t="str">
            <v>I0000016478</v>
          </cell>
          <cell r="B48133" t="str">
            <v>PISCA 100 LED 4 5V FIO DE FADA</v>
          </cell>
          <cell r="C48133" t="str">
            <v>HIBE</v>
          </cell>
          <cell r="D48133" t="str">
            <v>UN</v>
          </cell>
        </row>
        <row r="48134">
          <cell r="A48134" t="str">
            <v>I0000016479</v>
          </cell>
          <cell r="B48134" t="str">
            <v>ARVORE NATAL C FLOCKED VERDE 14CM F</v>
          </cell>
          <cell r="C48134" t="str">
            <v>HIBE</v>
          </cell>
          <cell r="D48134" t="str">
            <v>UN</v>
          </cell>
        </row>
        <row r="48135">
          <cell r="A48135" t="str">
            <v>I0000016480</v>
          </cell>
          <cell r="B48135" t="str">
            <v>PERCEVEJOS</v>
          </cell>
          <cell r="C48135" t="str">
            <v>HIBE</v>
          </cell>
          <cell r="D48135" t="str">
            <v>UN</v>
          </cell>
        </row>
        <row r="48136">
          <cell r="A48136" t="str">
            <v>I0000016481</v>
          </cell>
          <cell r="B48136" t="str">
            <v>ENFEITE LACO C/03 PCS</v>
          </cell>
          <cell r="C48136" t="str">
            <v>HIBE</v>
          </cell>
          <cell r="D48136" t="str">
            <v>UN</v>
          </cell>
        </row>
        <row r="48137">
          <cell r="A48137" t="str">
            <v>I0000016482</v>
          </cell>
          <cell r="B48137" t="str">
            <v>ENFEITE GIRLANDA</v>
          </cell>
          <cell r="C48137" t="str">
            <v>HIBE</v>
          </cell>
          <cell r="D48137" t="str">
            <v>UN</v>
          </cell>
        </row>
        <row r="48138">
          <cell r="A48138" t="str">
            <v>I0000016483</v>
          </cell>
          <cell r="B48138" t="str">
            <v>GORRO NATALINO</v>
          </cell>
          <cell r="C48138" t="str">
            <v>HIBE</v>
          </cell>
          <cell r="D48138" t="str">
            <v>UN</v>
          </cell>
        </row>
        <row r="48139">
          <cell r="A48139" t="str">
            <v>I0000016484</v>
          </cell>
          <cell r="B48139" t="str">
            <v>ENFEITE GIRLANDA</v>
          </cell>
          <cell r="C48139" t="str">
            <v>HIBE</v>
          </cell>
          <cell r="D48139" t="str">
            <v>UN</v>
          </cell>
        </row>
        <row r="48140">
          <cell r="A48140" t="str">
            <v>I0000016485</v>
          </cell>
          <cell r="B48140" t="str">
            <v>ARVORE DANCA</v>
          </cell>
          <cell r="C48140" t="str">
            <v>HIBE</v>
          </cell>
          <cell r="D48140" t="str">
            <v>UN</v>
          </cell>
        </row>
        <row r="48141">
          <cell r="A48141" t="str">
            <v>I0000016486</v>
          </cell>
          <cell r="B48141" t="str">
            <v>BOLA DECORADA NATAL NO PVC C 9 UND</v>
          </cell>
          <cell r="C48141" t="str">
            <v>HIBE</v>
          </cell>
          <cell r="D48141" t="str">
            <v>UN</v>
          </cell>
        </row>
        <row r="48142">
          <cell r="A48142" t="str">
            <v>I0000016487</v>
          </cell>
          <cell r="B48142" t="str">
            <v>FESTAO 9 FITAS VERDE CLARO</v>
          </cell>
          <cell r="C48142" t="str">
            <v>HIBE</v>
          </cell>
          <cell r="D48142" t="str">
            <v>UN</v>
          </cell>
        </row>
        <row r="48143">
          <cell r="A48143" t="str">
            <v>I0000016488</v>
          </cell>
          <cell r="B48143" t="str">
            <v>FESTAO C 13 FITAS VERDE CLARO</v>
          </cell>
          <cell r="C48143" t="str">
            <v>HIBE</v>
          </cell>
          <cell r="D48143" t="str">
            <v>UN</v>
          </cell>
        </row>
        <row r="48144">
          <cell r="A48144" t="str">
            <v>I0000016489</v>
          </cell>
          <cell r="B48144" t="str">
            <v>FESTAO DECORADO C 5 FITAS</v>
          </cell>
          <cell r="C48144" t="str">
            <v>HIBE</v>
          </cell>
          <cell r="D48144" t="str">
            <v>UN</v>
          </cell>
        </row>
        <row r="48145">
          <cell r="A48145" t="str">
            <v>I0000016490</v>
          </cell>
          <cell r="B48145" t="str">
            <v>TUBO SOLDAVEL 60MM</v>
          </cell>
          <cell r="C48145" t="str">
            <v>HIBE</v>
          </cell>
          <cell r="D48145" t="str">
            <v>UN</v>
          </cell>
        </row>
        <row r="48146">
          <cell r="A48146" t="str">
            <v>I0000016491</v>
          </cell>
          <cell r="B48146" t="str">
            <v>CURVA 90°PVC MARRON  Ø 2"</v>
          </cell>
          <cell r="C48146" t="str">
            <v>HIBE</v>
          </cell>
          <cell r="D48146" t="str">
            <v>UN</v>
          </cell>
        </row>
        <row r="48147">
          <cell r="A48147" t="str">
            <v>I0000016492</v>
          </cell>
          <cell r="B48147" t="str">
            <v>ADAPTADOR CURTO PVC MARRON Ø 2"</v>
          </cell>
          <cell r="C48147" t="str">
            <v>HIBE</v>
          </cell>
          <cell r="D48147" t="str">
            <v>UN</v>
          </cell>
        </row>
        <row r="48148">
          <cell r="A48148" t="str">
            <v>I0000016493</v>
          </cell>
          <cell r="B48148" t="str">
            <v>UNIAO FERRO GALVANIZADO  Ø 2"</v>
          </cell>
          <cell r="C48148" t="str">
            <v>HIBE</v>
          </cell>
          <cell r="D48148" t="str">
            <v>UN</v>
          </cell>
        </row>
        <row r="48149">
          <cell r="A48149" t="str">
            <v>I0000016494</v>
          </cell>
          <cell r="B48149" t="str">
            <v>NIPLE DUPLO FERRO GALVANIZADO  Ø 2"</v>
          </cell>
          <cell r="C48149" t="str">
            <v>HIBE</v>
          </cell>
          <cell r="D48149" t="str">
            <v>UN</v>
          </cell>
        </row>
        <row r="48150">
          <cell r="A48150" t="str">
            <v>I0000016495</v>
          </cell>
          <cell r="B48150" t="str">
            <v>COTOVELO  90° FERRO GALVANIZADO  Ø 2"</v>
          </cell>
          <cell r="C48150" t="str">
            <v>HIBE</v>
          </cell>
          <cell r="D48150" t="str">
            <v>UN</v>
          </cell>
        </row>
        <row r="48151">
          <cell r="A48151" t="str">
            <v>I0000016496</v>
          </cell>
          <cell r="B48151" t="str">
            <v>MACACO AUTO TIPO SAFONA 2000KG</v>
          </cell>
          <cell r="C48151" t="str">
            <v>HIBE</v>
          </cell>
          <cell r="D48151" t="str">
            <v>UN</v>
          </cell>
        </row>
        <row r="48152">
          <cell r="A48152" t="str">
            <v>I0000016497</v>
          </cell>
          <cell r="B48152" t="str">
            <v>PROTETOR TIPO GUARD RAIL</v>
          </cell>
          <cell r="C48152" t="str">
            <v>HIBE</v>
          </cell>
          <cell r="D48152" t="str">
            <v>UN</v>
          </cell>
        </row>
        <row r="48153">
          <cell r="A48153" t="str">
            <v>I0000016498</v>
          </cell>
          <cell r="B48153" t="str">
            <v>CONJUNTO ROTATIVO 50 GPM - 4535VQ50GPM</v>
          </cell>
          <cell r="C48153" t="str">
            <v>HIBE</v>
          </cell>
          <cell r="D48153" t="str">
            <v>UN</v>
          </cell>
        </row>
        <row r="48154">
          <cell r="A48154" t="str">
            <v>I0000016499</v>
          </cell>
          <cell r="B48154" t="str">
            <v>CONJUNTO ROTATIVO 30 GPM - 4535VQ30GPM</v>
          </cell>
          <cell r="C48154" t="str">
            <v>HIBE</v>
          </cell>
          <cell r="D48154" t="str">
            <v>UN</v>
          </cell>
        </row>
        <row r="48155">
          <cell r="A48155" t="str">
            <v>I0000016500</v>
          </cell>
          <cell r="B48155" t="str">
            <v>ROLAMENTO - 4535VQ6307</v>
          </cell>
          <cell r="C48155" t="str">
            <v>HIBE</v>
          </cell>
          <cell r="D48155" t="str">
            <v>UN</v>
          </cell>
        </row>
        <row r="48156">
          <cell r="A48156" t="str">
            <v>I0000016501</v>
          </cell>
          <cell r="B48156" t="str">
            <v>RETENTOR - 4535VQRT</v>
          </cell>
          <cell r="C48156" t="str">
            <v>HIBE</v>
          </cell>
          <cell r="D48156" t="str">
            <v>UN</v>
          </cell>
        </row>
        <row r="48157">
          <cell r="A48157" t="str">
            <v>I0000016505</v>
          </cell>
          <cell r="B48157" t="str">
            <v>PARAFUSO AUTO BROCANTE 4,2X19MM</v>
          </cell>
          <cell r="C48157" t="str">
            <v>HIBE</v>
          </cell>
          <cell r="D48157" t="str">
            <v>UN</v>
          </cell>
        </row>
        <row r="48158">
          <cell r="A48158" t="str">
            <v>I0000016507</v>
          </cell>
          <cell r="B48158" t="str">
            <v>TINTA EPOXI BRANCA 18L</v>
          </cell>
          <cell r="C48158" t="str">
            <v>HIBE</v>
          </cell>
          <cell r="D48158" t="str">
            <v>UN</v>
          </cell>
        </row>
        <row r="48159">
          <cell r="A48159" t="str">
            <v>I0000016508</v>
          </cell>
          <cell r="B48159" t="str">
            <v>PARAFUSO SEXTAVADO ROSCA TOTAL 5/8 ×2"</v>
          </cell>
          <cell r="C48159" t="str">
            <v>HIBE</v>
          </cell>
          <cell r="D48159" t="str">
            <v>UN</v>
          </cell>
        </row>
        <row r="48160">
          <cell r="A48160" t="str">
            <v>I0000016509</v>
          </cell>
          <cell r="B48160" t="str">
            <v>TRIPE TELESCOPICO UNIVERSAL COM NIVEL</v>
          </cell>
          <cell r="C48160" t="str">
            <v>HIBE</v>
          </cell>
          <cell r="D48160" t="str">
            <v>UN</v>
          </cell>
        </row>
        <row r="48161">
          <cell r="A48161" t="str">
            <v>I0000016519</v>
          </cell>
          <cell r="B48161" t="str">
            <v>SERVICO DESENVOLV E LICENC DE SOFTWARE</v>
          </cell>
          <cell r="C48161" t="str">
            <v>SERV</v>
          </cell>
          <cell r="D48161" t="str">
            <v>UN</v>
          </cell>
        </row>
        <row r="48162">
          <cell r="A48162" t="str">
            <v>I0000016520</v>
          </cell>
          <cell r="B48162" t="str">
            <v>CAPA ENCADERNACAO A4</v>
          </cell>
          <cell r="C48162" t="str">
            <v>HIBE</v>
          </cell>
          <cell r="D48162" t="str">
            <v>UN</v>
          </cell>
        </row>
        <row r="48163">
          <cell r="A48163" t="str">
            <v>I0000016521</v>
          </cell>
          <cell r="B48163" t="str">
            <v>CONTRACAPA ENCADERNACAO A4</v>
          </cell>
          <cell r="C48163" t="str">
            <v>HIBE</v>
          </cell>
          <cell r="D48163" t="str">
            <v>UN</v>
          </cell>
        </row>
        <row r="48164">
          <cell r="A48164" t="str">
            <v>I0000016522</v>
          </cell>
          <cell r="B48164" t="str">
            <v>SERVICO DE VIDRACARIA</v>
          </cell>
          <cell r="C48164" t="str">
            <v>SERV</v>
          </cell>
          <cell r="D48164" t="str">
            <v>UN</v>
          </cell>
        </row>
        <row r="48165">
          <cell r="A48165" t="str">
            <v>I0000016523</v>
          </cell>
          <cell r="B48165" t="str">
            <v>GAXETA P/ EMBOLO - OE110X94,5X6,3</v>
          </cell>
          <cell r="C48165" t="str">
            <v>HIBE</v>
          </cell>
          <cell r="D48165" t="str">
            <v>UN</v>
          </cell>
        </row>
        <row r="48166">
          <cell r="A48166" t="str">
            <v>I0000016524</v>
          </cell>
          <cell r="B48166" t="str">
            <v>GAXETA P/ EMBOLO - OE105X89,5X6,3</v>
          </cell>
          <cell r="C48166" t="str">
            <v>HIBE</v>
          </cell>
          <cell r="D48166" t="str">
            <v>UN</v>
          </cell>
        </row>
        <row r="48167">
          <cell r="A48167" t="str">
            <v>I0000016525</v>
          </cell>
          <cell r="B48167" t="str">
            <v>GAXETA P/ EMBOLO - OE170X149,5X8,1</v>
          </cell>
          <cell r="C48167" t="str">
            <v>HIBE</v>
          </cell>
          <cell r="D48167" t="str">
            <v>UN</v>
          </cell>
        </row>
        <row r="48168">
          <cell r="A48168" t="str">
            <v>I0000016526</v>
          </cell>
          <cell r="B48168" t="str">
            <v>ORING - 215X3,5MM</v>
          </cell>
          <cell r="C48168" t="str">
            <v>HIBE</v>
          </cell>
          <cell r="D48168" t="str">
            <v>UN</v>
          </cell>
        </row>
        <row r="48169">
          <cell r="A48169" t="str">
            <v>I0000016527</v>
          </cell>
          <cell r="B48169" t="str">
            <v>ORING - 88X3,5MM</v>
          </cell>
          <cell r="C48169" t="str">
            <v>HIBE</v>
          </cell>
          <cell r="D48169" t="str">
            <v>UN</v>
          </cell>
        </row>
        <row r="48170">
          <cell r="A48170" t="str">
            <v>I0000016528</v>
          </cell>
          <cell r="B48170" t="str">
            <v>ORING - 18X3,5MM</v>
          </cell>
          <cell r="C48170" t="str">
            <v>HIBE</v>
          </cell>
          <cell r="D48170" t="str">
            <v>UN</v>
          </cell>
        </row>
        <row r="48171">
          <cell r="A48171" t="str">
            <v>I0000016529</v>
          </cell>
          <cell r="B48171" t="str">
            <v>MANGUEIRA MONTADA MANOMETRO-01</v>
          </cell>
          <cell r="C48171" t="str">
            <v>HIBE</v>
          </cell>
          <cell r="D48171" t="str">
            <v>UN</v>
          </cell>
        </row>
        <row r="48172">
          <cell r="A48172" t="str">
            <v>I0000016530</v>
          </cell>
          <cell r="B48172" t="str">
            <v>ACO MD-XTRA RET-SF2050 Ø 70 X 210 X 310</v>
          </cell>
          <cell r="C48172" t="str">
            <v>HIBE</v>
          </cell>
          <cell r="D48172" t="str">
            <v>KG</v>
          </cell>
        </row>
        <row r="48173">
          <cell r="A48173" t="str">
            <v>I0000016531</v>
          </cell>
          <cell r="B48173" t="str">
            <v>EFEITE GIRLANDA NATAL</v>
          </cell>
          <cell r="C48173" t="str">
            <v>HIBE</v>
          </cell>
          <cell r="D48173" t="str">
            <v>UN</v>
          </cell>
        </row>
        <row r="48174">
          <cell r="A48174" t="str">
            <v>I0000016540</v>
          </cell>
          <cell r="B48174" t="str">
            <v>LIQUIDIFICADOR  1400W 127V</v>
          </cell>
          <cell r="C48174" t="str">
            <v>HIBE</v>
          </cell>
          <cell r="D48174" t="str">
            <v>UN</v>
          </cell>
        </row>
        <row r="48175">
          <cell r="A48175" t="str">
            <v>I0000016541</v>
          </cell>
          <cell r="B48175" t="str">
            <v>LIQUIDIFICADOR   1200W 127V</v>
          </cell>
          <cell r="C48175" t="str">
            <v>HIBE</v>
          </cell>
          <cell r="D48175" t="str">
            <v>UN</v>
          </cell>
        </row>
        <row r="48176">
          <cell r="A48176" t="str">
            <v>I0000016542</v>
          </cell>
          <cell r="B48176" t="str">
            <v>PODIUM - CAMPANHAS</v>
          </cell>
          <cell r="C48176" t="str">
            <v>HIBE</v>
          </cell>
          <cell r="D48176" t="str">
            <v>UN</v>
          </cell>
        </row>
        <row r="48177">
          <cell r="A48177" t="str">
            <v>I0000016543</v>
          </cell>
          <cell r="B48177" t="str">
            <v>INDUZIDO MOTOR DE TRACAO EGU18</v>
          </cell>
          <cell r="C48177" t="str">
            <v>HIBE</v>
          </cell>
          <cell r="D48177" t="str">
            <v>UN</v>
          </cell>
        </row>
        <row r="48178">
          <cell r="A48178" t="str">
            <v>I0000016544</v>
          </cell>
          <cell r="B48178" t="str">
            <v>POTENCIOMETRO RX50 - COD: 7916400350</v>
          </cell>
          <cell r="C48178" t="str">
            <v>HIBE</v>
          </cell>
          <cell r="D48178" t="str">
            <v>UN</v>
          </cell>
        </row>
        <row r="48179">
          <cell r="A48179" t="str">
            <v>I0000016545</v>
          </cell>
          <cell r="B48179" t="str">
            <v>MODULO MCU RX50 - COD: 55043602626</v>
          </cell>
          <cell r="C48179" t="str">
            <v>HIBE</v>
          </cell>
          <cell r="D48179" t="str">
            <v>UN</v>
          </cell>
        </row>
        <row r="48180">
          <cell r="A48180" t="str">
            <v>I0000016546</v>
          </cell>
          <cell r="B48180" t="str">
            <v>ESCOVA DE CARVAO - 1607000D3N</v>
          </cell>
          <cell r="C48180" t="str">
            <v>HIBE</v>
          </cell>
          <cell r="D48180" t="str">
            <v>UN</v>
          </cell>
        </row>
        <row r="48181">
          <cell r="A48181" t="str">
            <v>I0000016547</v>
          </cell>
          <cell r="B48181" t="str">
            <v>INDUZIDO 220V - F000605229</v>
          </cell>
          <cell r="C48181" t="str">
            <v>HIBE</v>
          </cell>
          <cell r="D48181" t="str">
            <v>UN</v>
          </cell>
        </row>
        <row r="48182">
          <cell r="A48182" t="str">
            <v>I0000016548</v>
          </cell>
          <cell r="B48182" t="str">
            <v>ROLAMENTO - 2609110153</v>
          </cell>
          <cell r="C48182" t="str">
            <v>HIBE</v>
          </cell>
          <cell r="D48182" t="str">
            <v>UN</v>
          </cell>
        </row>
        <row r="48183">
          <cell r="A48183" t="str">
            <v>I0000016549</v>
          </cell>
          <cell r="B48183" t="str">
            <v>SERVICO FABRICACAO DE BERCO DE MONTAGEM</v>
          </cell>
          <cell r="C48183" t="str">
            <v>SERV</v>
          </cell>
          <cell r="D48183" t="str">
            <v>UN</v>
          </cell>
        </row>
        <row r="48184">
          <cell r="A48184" t="str">
            <v>I0000016550</v>
          </cell>
          <cell r="B48184" t="str">
            <v>SERVICO DE AUTOMACAO</v>
          </cell>
          <cell r="C48184" t="str">
            <v>SERV</v>
          </cell>
          <cell r="D48184" t="str">
            <v>UN</v>
          </cell>
        </row>
        <row r="48185">
          <cell r="A48185" t="str">
            <v>I0000016552</v>
          </cell>
          <cell r="B48185" t="str">
            <v>HANDSET P/ EMPILHADEIRA</v>
          </cell>
          <cell r="C48185" t="str">
            <v>HIBE</v>
          </cell>
          <cell r="D48185" t="str">
            <v>UN</v>
          </cell>
        </row>
        <row r="48186">
          <cell r="A48186" t="str">
            <v>I0000016553</v>
          </cell>
          <cell r="B48186" t="str">
            <v>HIDROMETRO 1"DN40 C/ SELO INMETRO 16M³/H</v>
          </cell>
          <cell r="C48186" t="str">
            <v>HIBE</v>
          </cell>
          <cell r="D48186" t="str">
            <v>UN</v>
          </cell>
        </row>
        <row r="48187">
          <cell r="A48187" t="str">
            <v>I0000016554</v>
          </cell>
          <cell r="B48187" t="str">
            <v>FORMULARIO FR-175</v>
          </cell>
          <cell r="C48187" t="str">
            <v>HIBE</v>
          </cell>
          <cell r="D48187" t="str">
            <v>UN</v>
          </cell>
        </row>
        <row r="48188">
          <cell r="A48188" t="str">
            <v>I0000016555</v>
          </cell>
          <cell r="B48188" t="str">
            <v>FORMULARIO FR-370</v>
          </cell>
          <cell r="C48188" t="str">
            <v>HIBE</v>
          </cell>
          <cell r="D48188" t="str">
            <v>UN</v>
          </cell>
        </row>
        <row r="48189">
          <cell r="A48189" t="str">
            <v>I0000016556</v>
          </cell>
          <cell r="B48189" t="str">
            <v>ESMALTE BRILHANTE BASE AGUA PLATINA 3,2L</v>
          </cell>
          <cell r="C48189" t="str">
            <v>HIBE</v>
          </cell>
          <cell r="D48189" t="str">
            <v>UN</v>
          </cell>
        </row>
        <row r="48190">
          <cell r="A48190" t="str">
            <v>I0000016557</v>
          </cell>
          <cell r="B48190" t="str">
            <v>MASSA CORRIDA 25KG</v>
          </cell>
          <cell r="C48190" t="str">
            <v>HIBE</v>
          </cell>
          <cell r="D48190" t="str">
            <v>UN</v>
          </cell>
        </row>
        <row r="48191">
          <cell r="A48191" t="str">
            <v>I0000016558</v>
          </cell>
          <cell r="B48191" t="str">
            <v>LIXA MASSA 180</v>
          </cell>
          <cell r="C48191" t="str">
            <v>HIBE</v>
          </cell>
          <cell r="D48191" t="str">
            <v>UN</v>
          </cell>
        </row>
        <row r="48192">
          <cell r="A48192" t="str">
            <v>I0000016559</v>
          </cell>
          <cell r="B48192" t="str">
            <v>CX COLETIVA PARDA [AFO-12L]</v>
          </cell>
          <cell r="C48192" t="str">
            <v>HIBE</v>
          </cell>
          <cell r="D48192" t="str">
            <v>UN</v>
          </cell>
        </row>
        <row r="48193">
          <cell r="A48193" t="str">
            <v>I0000016560</v>
          </cell>
          <cell r="B48193" t="str">
            <v>CX COLETIVA PARDA [A-15]</v>
          </cell>
          <cell r="C48193" t="str">
            <v>HIBE</v>
          </cell>
          <cell r="D48193" t="str">
            <v>UN</v>
          </cell>
        </row>
        <row r="48194">
          <cell r="A48194" t="str">
            <v>I0000016561</v>
          </cell>
          <cell r="B48194" t="str">
            <v>CX COLETIVA PARDA [M-15]</v>
          </cell>
          <cell r="C48194" t="str">
            <v>HIBE</v>
          </cell>
          <cell r="D48194" t="str">
            <v>UN</v>
          </cell>
        </row>
        <row r="48195">
          <cell r="A48195" t="str">
            <v>I0000016562</v>
          </cell>
          <cell r="B48195" t="str">
            <v>CX COLETIVA PARDA [ES-50 ES-15]</v>
          </cell>
          <cell r="C48195" t="str">
            <v>HIBE</v>
          </cell>
          <cell r="D48195" t="str">
            <v>UN</v>
          </cell>
        </row>
        <row r="48196">
          <cell r="A48196" t="str">
            <v>I0000016563</v>
          </cell>
          <cell r="B48196" t="str">
            <v>CX COLETIVA PARDA [PE-10]</v>
          </cell>
          <cell r="C48196" t="str">
            <v>HIBE</v>
          </cell>
          <cell r="D48196" t="str">
            <v>UN</v>
          </cell>
        </row>
        <row r="48197">
          <cell r="A48197" t="str">
            <v>I0000016564</v>
          </cell>
          <cell r="B48197" t="str">
            <v>CX COLETIVA PARDA [FE-04</v>
          </cell>
          <cell r="C48197" t="str">
            <v>HIBE</v>
          </cell>
          <cell r="D48197" t="str">
            <v>UN</v>
          </cell>
        </row>
        <row r="48198">
          <cell r="A48198" t="str">
            <v>I0000016565</v>
          </cell>
          <cell r="B48198" t="str">
            <v>CX COLETIVA PARDA [PE-43]</v>
          </cell>
          <cell r="C48198" t="str">
            <v>HIBE</v>
          </cell>
          <cell r="D48198" t="str">
            <v>UN</v>
          </cell>
        </row>
        <row r="48199">
          <cell r="A48199" t="str">
            <v>I0000016566</v>
          </cell>
          <cell r="B48199" t="str">
            <v>CX COLETIVA PARDA [PE-10]</v>
          </cell>
          <cell r="C48199" t="str">
            <v>HIBE</v>
          </cell>
          <cell r="D48199" t="str">
            <v>UN</v>
          </cell>
        </row>
        <row r="48200">
          <cell r="A48200" t="str">
            <v>I0000016567</v>
          </cell>
          <cell r="B48200" t="str">
            <v>CX COLETIVA PARDA [SCP-JU-01-02]</v>
          </cell>
          <cell r="C48200" t="str">
            <v>HIBE</v>
          </cell>
          <cell r="D48200" t="str">
            <v>UN</v>
          </cell>
        </row>
        <row r="48201">
          <cell r="A48201" t="str">
            <v>I0000016568</v>
          </cell>
          <cell r="B48201" t="str">
            <v>CX COLETIVA PARDA [S-13]</v>
          </cell>
          <cell r="C48201" t="str">
            <v>HIBE</v>
          </cell>
          <cell r="D48201" t="str">
            <v>UN</v>
          </cell>
        </row>
        <row r="48202">
          <cell r="A48202" t="str">
            <v>I0000016569</v>
          </cell>
          <cell r="B48202" t="str">
            <v>CX COLETIVA PARDA [BG-05]</v>
          </cell>
          <cell r="C48202" t="str">
            <v>HIBE</v>
          </cell>
          <cell r="D48202" t="str">
            <v>UN</v>
          </cell>
        </row>
        <row r="48203">
          <cell r="A48203" t="str">
            <v>I0000016570</v>
          </cell>
          <cell r="B48203" t="str">
            <v>CX COLETIVA PARDA [NPE-05-5X]</v>
          </cell>
          <cell r="C48203" t="str">
            <v>HIBE</v>
          </cell>
          <cell r="D48203" t="str">
            <v>UN</v>
          </cell>
        </row>
        <row r="48204">
          <cell r="A48204" t="str">
            <v>I0000016571</v>
          </cell>
          <cell r="B48204" t="str">
            <v>CX COLETIVA PARDA [PP-03-04]</v>
          </cell>
          <cell r="C48204" t="str">
            <v>HIBE</v>
          </cell>
          <cell r="D48204" t="str">
            <v>UN</v>
          </cell>
        </row>
        <row r="48205">
          <cell r="A48205" t="str">
            <v>I0000016572</v>
          </cell>
          <cell r="B48205" t="str">
            <v>CX COLETIVA PARDA [C-30]</v>
          </cell>
          <cell r="C48205" t="str">
            <v>HIBE</v>
          </cell>
          <cell r="D48205" t="str">
            <v>UN</v>
          </cell>
        </row>
        <row r="48206">
          <cell r="A48206" t="str">
            <v>I0000016573</v>
          </cell>
          <cell r="B48206" t="str">
            <v>CX COLETIVA PARDA [S-19]</v>
          </cell>
          <cell r="C48206" t="str">
            <v>HIBE</v>
          </cell>
          <cell r="D48206" t="str">
            <v>UN</v>
          </cell>
        </row>
        <row r="48207">
          <cell r="A48207" t="str">
            <v>I0000016574</v>
          </cell>
          <cell r="B48207" t="str">
            <v>CX COLETIVA PARDA [F-32]</v>
          </cell>
          <cell r="C48207" t="str">
            <v>HIBE</v>
          </cell>
          <cell r="D48207" t="str">
            <v>UN</v>
          </cell>
        </row>
        <row r="48208">
          <cell r="A48208" t="str">
            <v>I0000016575</v>
          </cell>
          <cell r="B48208" t="str">
            <v>CX COLETIVA PARDA [C-32]</v>
          </cell>
          <cell r="C48208" t="str">
            <v>HIBE</v>
          </cell>
          <cell r="D48208" t="str">
            <v>UN</v>
          </cell>
        </row>
        <row r="48209">
          <cell r="A48209" t="str">
            <v>I0000016576</v>
          </cell>
          <cell r="B48209" t="str">
            <v>CX COLETIVA PARDA [C-37]</v>
          </cell>
          <cell r="C48209" t="str">
            <v>HIBE</v>
          </cell>
          <cell r="D48209" t="str">
            <v>UN</v>
          </cell>
        </row>
        <row r="48210">
          <cell r="A48210" t="str">
            <v>I0000016577</v>
          </cell>
          <cell r="B48210" t="str">
            <v>CX COLETIVA PARDA [C-35]</v>
          </cell>
          <cell r="C48210" t="str">
            <v>HIBE</v>
          </cell>
          <cell r="D48210" t="str">
            <v>UN</v>
          </cell>
        </row>
        <row r="48211">
          <cell r="A48211" t="str">
            <v>I0000016578</v>
          </cell>
          <cell r="B48211" t="str">
            <v>CX COLETIVA PARDA [C-34]</v>
          </cell>
          <cell r="C48211" t="str">
            <v>HIBE</v>
          </cell>
          <cell r="D48211" t="str">
            <v>UN</v>
          </cell>
        </row>
        <row r="48212">
          <cell r="A48212" t="str">
            <v>I0000016579</v>
          </cell>
          <cell r="B48212" t="str">
            <v>CX COLETIVA PARDA [C-43]</v>
          </cell>
          <cell r="C48212" t="str">
            <v>HIBE</v>
          </cell>
          <cell r="D48212" t="str">
            <v>UN</v>
          </cell>
        </row>
        <row r="48213">
          <cell r="A48213" t="str">
            <v>I0000016580</v>
          </cell>
          <cell r="B48213" t="str">
            <v>CX COLETIVA PARDA [C-44]</v>
          </cell>
          <cell r="C48213" t="str">
            <v>HIBE</v>
          </cell>
          <cell r="D48213" t="str">
            <v>UN</v>
          </cell>
        </row>
        <row r="48214">
          <cell r="A48214" t="str">
            <v>I0000016581</v>
          </cell>
          <cell r="B48214" t="str">
            <v>CX COLETIVA PARDA [S-12]</v>
          </cell>
          <cell r="C48214" t="str">
            <v>HIBE</v>
          </cell>
          <cell r="D48214" t="str">
            <v>UN</v>
          </cell>
        </row>
        <row r="48215">
          <cell r="A48215" t="str">
            <v>I0000016582</v>
          </cell>
          <cell r="B48215" t="str">
            <v>CALIBRE FOLGA 0,05-1,00MM CF-020</v>
          </cell>
          <cell r="C48215" t="str">
            <v>HIBE</v>
          </cell>
          <cell r="D48215" t="str">
            <v>UN</v>
          </cell>
        </row>
        <row r="48216">
          <cell r="A48216" t="str">
            <v>I0000016583</v>
          </cell>
          <cell r="B48216" t="str">
            <v>CALIBRE ROSCA 52 LAMINAS CR052</v>
          </cell>
          <cell r="C48216" t="str">
            <v>HIBE</v>
          </cell>
          <cell r="D48216" t="str">
            <v>UN</v>
          </cell>
        </row>
        <row r="48217">
          <cell r="A48217" t="str">
            <v>I0000016584</v>
          </cell>
          <cell r="B48217" t="str">
            <v>JOGO CHAVE ALLEN 42L 9M 1.5-10</v>
          </cell>
          <cell r="C48217" t="str">
            <v>HIBE</v>
          </cell>
          <cell r="D48217" t="str">
            <v>UN</v>
          </cell>
        </row>
        <row r="48218">
          <cell r="A48218" t="str">
            <v>I0000016585</v>
          </cell>
          <cell r="B48218" t="str">
            <v>JOGO CHAVE FENDA 150S 160S</v>
          </cell>
          <cell r="C48218" t="str">
            <v>HIBE</v>
          </cell>
          <cell r="D48218" t="str">
            <v>UN</v>
          </cell>
        </row>
        <row r="48219">
          <cell r="A48219" t="str">
            <v>I0000016586</v>
          </cell>
          <cell r="B48219" t="str">
            <v>RELE TEMPORIZADOR H3BA-N - 220V 5A 30S</v>
          </cell>
          <cell r="C48219" t="str">
            <v>HIBE</v>
          </cell>
          <cell r="D48219" t="str">
            <v>UN</v>
          </cell>
        </row>
        <row r="48220">
          <cell r="A48220" t="str">
            <v>I0000016587</v>
          </cell>
          <cell r="B48220" t="str">
            <v>ADESIVO - MONDIAL E AIWA</v>
          </cell>
          <cell r="C48220" t="str">
            <v>HIBE</v>
          </cell>
          <cell r="D48220" t="str">
            <v>UN</v>
          </cell>
        </row>
        <row r="48221">
          <cell r="A48221" t="str">
            <v>I0000016588</v>
          </cell>
          <cell r="B48221" t="str">
            <v>CUPOM - MONDIAL</v>
          </cell>
          <cell r="C48221" t="str">
            <v>HIBE</v>
          </cell>
          <cell r="D48221" t="str">
            <v>UN</v>
          </cell>
        </row>
        <row r="48222">
          <cell r="A48222" t="str">
            <v>I0000016589</v>
          </cell>
          <cell r="B48222" t="str">
            <v>CAMISA PP GOLA CARECA CZ CLARO MC TAM-P</v>
          </cell>
          <cell r="C48222" t="str">
            <v>HIBE</v>
          </cell>
          <cell r="D48222" t="str">
            <v>UN</v>
          </cell>
        </row>
        <row r="48223">
          <cell r="A48223" t="str">
            <v>I0000016590</v>
          </cell>
          <cell r="B48223" t="str">
            <v>CAMISA PP GOLA CARECA CZ CLARO MC TAM-M</v>
          </cell>
          <cell r="C48223" t="str">
            <v>HIBE</v>
          </cell>
          <cell r="D48223" t="str">
            <v>UN</v>
          </cell>
        </row>
        <row r="48224">
          <cell r="A48224" t="str">
            <v>I0000016591</v>
          </cell>
          <cell r="B48224" t="str">
            <v>CAMISA PP GOLA CARECA CZ CLARO MC TAM-G</v>
          </cell>
          <cell r="C48224" t="str">
            <v>HIBE</v>
          </cell>
          <cell r="D48224" t="str">
            <v>UN</v>
          </cell>
        </row>
        <row r="48225">
          <cell r="A48225" t="str">
            <v>I0000016592</v>
          </cell>
          <cell r="B48225" t="str">
            <v>CAMISA PP GOLA CARECA CZ CLARO MC TAM-GG</v>
          </cell>
          <cell r="C48225" t="str">
            <v>HIBE</v>
          </cell>
          <cell r="D48225" t="str">
            <v>UN</v>
          </cell>
        </row>
        <row r="48226">
          <cell r="A48226" t="str">
            <v>I0000016593</v>
          </cell>
          <cell r="B48226" t="str">
            <v>CAMISA PP GOLA CARECA CZ CLARO MC TAM-EG</v>
          </cell>
          <cell r="C48226" t="str">
            <v>HIBE</v>
          </cell>
          <cell r="D48226" t="str">
            <v>UN</v>
          </cell>
        </row>
        <row r="48227">
          <cell r="A48227" t="str">
            <v>I0000016594</v>
          </cell>
          <cell r="B48227" t="str">
            <v>PORTA REVISTA</v>
          </cell>
          <cell r="C48227" t="str">
            <v>HIBE</v>
          </cell>
          <cell r="D48227" t="str">
            <v>UN</v>
          </cell>
        </row>
        <row r="48228">
          <cell r="A48228" t="str">
            <v>I0000016595</v>
          </cell>
          <cell r="B48228" t="str">
            <v>PORTA LAPIS</v>
          </cell>
          <cell r="C48228" t="str">
            <v>HIBE</v>
          </cell>
          <cell r="D48228" t="str">
            <v>UN</v>
          </cell>
        </row>
        <row r="48229">
          <cell r="A48229" t="str">
            <v>I0000016596</v>
          </cell>
          <cell r="B48229" t="str">
            <v>CARCACA DO MOTOR Nº 1 - COD: 157001</v>
          </cell>
          <cell r="C48229" t="str">
            <v>HIBE</v>
          </cell>
          <cell r="D48229" t="str">
            <v>UN</v>
          </cell>
        </row>
        <row r="48230">
          <cell r="A48230" t="str">
            <v>I0000016597</v>
          </cell>
          <cell r="B48230" t="str">
            <v>PARAFUSO Nº 2 - COD: 0880020</v>
          </cell>
          <cell r="C48230" t="str">
            <v>HIBE</v>
          </cell>
          <cell r="D48230" t="str">
            <v>UN</v>
          </cell>
        </row>
        <row r="48231">
          <cell r="A48231" t="str">
            <v>I0000016598</v>
          </cell>
          <cell r="B48231" t="str">
            <v>MOLA Nº 3 - COD: 0810034</v>
          </cell>
          <cell r="C48231" t="str">
            <v>HIBE</v>
          </cell>
          <cell r="D48231" t="str">
            <v>UN</v>
          </cell>
        </row>
        <row r="48232">
          <cell r="A48232" t="str">
            <v>I0000016599</v>
          </cell>
          <cell r="B48232" t="str">
            <v>EMBOLO Nº 4 - COD: 1570009</v>
          </cell>
          <cell r="C48232" t="str">
            <v>HIBE</v>
          </cell>
          <cell r="D48232" t="str">
            <v>UN</v>
          </cell>
        </row>
        <row r="48233">
          <cell r="A48233" t="str">
            <v>I0000016600</v>
          </cell>
          <cell r="B48233" t="str">
            <v>ORING Nº 5 - COD: 0850041</v>
          </cell>
          <cell r="C48233" t="str">
            <v>HIBE</v>
          </cell>
          <cell r="D48233" t="str">
            <v>UN</v>
          </cell>
        </row>
        <row r="48234">
          <cell r="A48234" t="str">
            <v>I0000016601</v>
          </cell>
          <cell r="B48234" t="str">
            <v>VALVULA REVERSA Nº 6 - COD: 1570004</v>
          </cell>
          <cell r="C48234" t="str">
            <v>HIBE</v>
          </cell>
          <cell r="D48234" t="str">
            <v>UN</v>
          </cell>
        </row>
        <row r="48235">
          <cell r="A48235" t="str">
            <v>I0000016602</v>
          </cell>
          <cell r="B48235" t="str">
            <v>PINO DE PULSO Nº 7 - COD: 0840034</v>
          </cell>
          <cell r="C48235" t="str">
            <v>HIBE</v>
          </cell>
          <cell r="D48235" t="str">
            <v>UN</v>
          </cell>
        </row>
        <row r="48236">
          <cell r="A48236" t="str">
            <v>I0000016603</v>
          </cell>
          <cell r="B48236" t="str">
            <v>PINO Nº 8 - COD: 0840010</v>
          </cell>
          <cell r="C48236" t="str">
            <v>HIBE</v>
          </cell>
          <cell r="D48236" t="str">
            <v>UN</v>
          </cell>
        </row>
        <row r="48237">
          <cell r="A48237" t="str">
            <v>I0000016604</v>
          </cell>
          <cell r="B48237" t="str">
            <v>ACIONADOR Nº 9 - COD: 1570002</v>
          </cell>
          <cell r="C48237" t="str">
            <v>HIBE</v>
          </cell>
          <cell r="D48237" t="str">
            <v>UN</v>
          </cell>
        </row>
        <row r="48238">
          <cell r="A48238" t="str">
            <v>I0000016605</v>
          </cell>
          <cell r="B48238" t="str">
            <v>PARAFUSO Nº 10 - COD: 0880021</v>
          </cell>
          <cell r="C48238" t="str">
            <v>HIBE</v>
          </cell>
          <cell r="D48238" t="str">
            <v>UN</v>
          </cell>
        </row>
        <row r="48239">
          <cell r="A48239" t="str">
            <v>I0000016606</v>
          </cell>
          <cell r="B48239" t="str">
            <v>PLACA DECORATIVA Nº 11 - COD: 1570006</v>
          </cell>
          <cell r="C48239" t="str">
            <v>HIBE</v>
          </cell>
          <cell r="D48239" t="str">
            <v>UN</v>
          </cell>
        </row>
        <row r="48240">
          <cell r="A48240" t="str">
            <v>I0000016607</v>
          </cell>
          <cell r="B48240" t="str">
            <v>ENTRADA DE AR Nº 12 - COD: 1550003</v>
          </cell>
          <cell r="C48240" t="str">
            <v>HIBE</v>
          </cell>
          <cell r="D48240" t="str">
            <v>UN</v>
          </cell>
        </row>
        <row r="48241">
          <cell r="A48241" t="str">
            <v>I0000016608</v>
          </cell>
          <cell r="B48241" t="str">
            <v>ARRUELA Nº 13 - COD: 0800011</v>
          </cell>
          <cell r="C48241" t="str">
            <v>HIBE</v>
          </cell>
          <cell r="D48241" t="str">
            <v>UN</v>
          </cell>
        </row>
        <row r="48242">
          <cell r="A48242" t="str">
            <v>I0000016609</v>
          </cell>
          <cell r="B48242" t="str">
            <v>VALVULA ADMISSAO Nº 14 - COD: 1800026</v>
          </cell>
          <cell r="C48242" t="str">
            <v>HIBE</v>
          </cell>
          <cell r="D48242" t="str">
            <v>UN</v>
          </cell>
        </row>
        <row r="48243">
          <cell r="A48243" t="str">
            <v>I0000016610</v>
          </cell>
          <cell r="B48243" t="str">
            <v>PINO DE MOLA Nº 15 - COD: 0840156</v>
          </cell>
          <cell r="C48243" t="str">
            <v>HIBE</v>
          </cell>
          <cell r="D48243" t="str">
            <v>UN</v>
          </cell>
        </row>
        <row r="48244">
          <cell r="A48244" t="str">
            <v>I0000016611</v>
          </cell>
          <cell r="B48244" t="str">
            <v>ROLAMENTO Nº 16 - COD: 0860002-JA</v>
          </cell>
          <cell r="C48244" t="str">
            <v>HIBE</v>
          </cell>
          <cell r="D48244" t="str">
            <v>UN</v>
          </cell>
        </row>
        <row r="48245">
          <cell r="A48245" t="str">
            <v>I0000016612</v>
          </cell>
          <cell r="B48245" t="str">
            <v>PLACA TRASEIRA Nº 17 - COD: 1510016</v>
          </cell>
          <cell r="C48245" t="str">
            <v>HIBE</v>
          </cell>
          <cell r="D48245" t="str">
            <v>UN</v>
          </cell>
        </row>
        <row r="48246">
          <cell r="A48246" t="str">
            <v>I0000016613</v>
          </cell>
          <cell r="B48246" t="str">
            <v>PINO DE MOLA Nº 18 - COD: 0840001</v>
          </cell>
          <cell r="C48246" t="str">
            <v>HIBE</v>
          </cell>
          <cell r="D48246" t="str">
            <v>UN</v>
          </cell>
        </row>
        <row r="48247">
          <cell r="A48247" t="str">
            <v>I0000016614</v>
          </cell>
          <cell r="B48247" t="str">
            <v>CARCACA Nº 19 - COD: 1570005</v>
          </cell>
          <cell r="C48247" t="str">
            <v>HIBE</v>
          </cell>
          <cell r="D48247" t="str">
            <v>UN</v>
          </cell>
        </row>
        <row r="48248">
          <cell r="A48248" t="str">
            <v>I0000016615</v>
          </cell>
          <cell r="B48248" t="str">
            <v>PINO DE MOLA Nº 20 - COD: 0840012</v>
          </cell>
          <cell r="C48248" t="str">
            <v>HIBE</v>
          </cell>
          <cell r="D48248" t="str">
            <v>UN</v>
          </cell>
        </row>
        <row r="48249">
          <cell r="A48249" t="str">
            <v>I0000016616</v>
          </cell>
          <cell r="B48249" t="str">
            <v>ROTOR Nº 21 - COD: 1520003</v>
          </cell>
          <cell r="C48249" t="str">
            <v>HIBE</v>
          </cell>
          <cell r="D48249" t="str">
            <v>UN</v>
          </cell>
        </row>
        <row r="48250">
          <cell r="A48250" t="str">
            <v>I0000016617</v>
          </cell>
          <cell r="B48250" t="str">
            <v>LAMINA DO ROTOR Nº 22 - COD: 1520005</v>
          </cell>
          <cell r="C48250" t="str">
            <v>HIBE</v>
          </cell>
          <cell r="D48250" t="str">
            <v>UN</v>
          </cell>
        </row>
        <row r="48251">
          <cell r="A48251" t="str">
            <v>I0000016618</v>
          </cell>
          <cell r="B48251" t="str">
            <v>PLACA FRONTAL Nº 23 - COD: 1570007</v>
          </cell>
          <cell r="C48251" t="str">
            <v>HIBE</v>
          </cell>
          <cell r="D48251" t="str">
            <v>UN</v>
          </cell>
        </row>
        <row r="48252">
          <cell r="A48252" t="str">
            <v>I0000016619</v>
          </cell>
          <cell r="B48252" t="str">
            <v>ROLAMENTO Nº 24 - COD: 0860001-CH</v>
          </cell>
          <cell r="C48252" t="str">
            <v>HIBE</v>
          </cell>
          <cell r="D48252" t="str">
            <v>UN</v>
          </cell>
        </row>
        <row r="48253">
          <cell r="A48253" t="str">
            <v>I0000016620</v>
          </cell>
          <cell r="B48253" t="str">
            <v>PORCA Nº 25 - COD: 1510019</v>
          </cell>
          <cell r="C48253" t="str">
            <v>HIBE</v>
          </cell>
          <cell r="D48253" t="str">
            <v>UN</v>
          </cell>
        </row>
        <row r="48254">
          <cell r="A48254" t="str">
            <v>I0000016621</v>
          </cell>
          <cell r="B48254" t="str">
            <v>MOTOR DE PASSO AK34/100F8FN1.8</v>
          </cell>
          <cell r="C48254" t="str">
            <v>HIBE</v>
          </cell>
          <cell r="D48254" t="str">
            <v>UN</v>
          </cell>
        </row>
        <row r="48255">
          <cell r="A48255" t="str">
            <v>I0000016622</v>
          </cell>
          <cell r="B48255" t="str">
            <v>BUCHA DE REDUCAO GALVANIZADA 3/8" - 1/4"</v>
          </cell>
          <cell r="C48255" t="str">
            <v>HIBE</v>
          </cell>
          <cell r="D48255" t="str">
            <v>UN</v>
          </cell>
        </row>
        <row r="48256">
          <cell r="A48256" t="str">
            <v>I0000016623</v>
          </cell>
          <cell r="B48256" t="str">
            <v>BUCHA DE REDUCAO LATAO 3/8" - 1/4"</v>
          </cell>
          <cell r="C48256" t="str">
            <v>HIBE</v>
          </cell>
          <cell r="D48256" t="str">
            <v>UN</v>
          </cell>
        </row>
        <row r="48257">
          <cell r="A48257" t="str">
            <v>I0000016624</v>
          </cell>
          <cell r="B48257" t="str">
            <v>BUCHA DE REDUCAO INOX 3/8" - 1/4"</v>
          </cell>
          <cell r="C48257" t="str">
            <v>HIBE</v>
          </cell>
          <cell r="D48257" t="str">
            <v>UN</v>
          </cell>
        </row>
        <row r="48258">
          <cell r="A48258" t="str">
            <v>I0000016625</v>
          </cell>
          <cell r="B48258" t="str">
            <v>LUVA DE REDUCAO GALVANIZADA 3/8" - 1/4"</v>
          </cell>
          <cell r="C48258" t="str">
            <v>HIBE</v>
          </cell>
          <cell r="D48258" t="str">
            <v>UN</v>
          </cell>
        </row>
        <row r="48259">
          <cell r="A48259" t="str">
            <v>I0000016626</v>
          </cell>
          <cell r="B48259" t="str">
            <v>LUVA DE REDUCAO LATAO 3/8" - 1/4"</v>
          </cell>
          <cell r="C48259" t="str">
            <v>HIBE</v>
          </cell>
          <cell r="D48259" t="str">
            <v>UN</v>
          </cell>
        </row>
        <row r="48260">
          <cell r="A48260" t="str">
            <v>I0000016627</v>
          </cell>
          <cell r="B48260" t="str">
            <v>LUVA DE REDUCAO INOX 3/8" - 1/4"</v>
          </cell>
          <cell r="C48260" t="str">
            <v>HIBE</v>
          </cell>
          <cell r="D48260" t="str">
            <v>UN</v>
          </cell>
        </row>
        <row r="48261">
          <cell r="A48261" t="str">
            <v>I0000016628</v>
          </cell>
          <cell r="B48261" t="str">
            <v>KIT VEDACAO BOMBA - 4525V42A21-1BA-22R</v>
          </cell>
          <cell r="C48261" t="str">
            <v>HIBE</v>
          </cell>
          <cell r="D48261" t="str">
            <v>UN</v>
          </cell>
        </row>
        <row r="48262">
          <cell r="A48262" t="str">
            <v>I0000016629</v>
          </cell>
          <cell r="B48262" t="str">
            <v>KIT VEDACAO BOMBA - 4535V50A30-86DD-22R</v>
          </cell>
          <cell r="C48262" t="str">
            <v>HIBE</v>
          </cell>
          <cell r="D48262" t="str">
            <v>UN</v>
          </cell>
        </row>
        <row r="48263">
          <cell r="A48263" t="str">
            <v>I0000016630</v>
          </cell>
          <cell r="B48263" t="str">
            <v>KIT VEDACAO BOMBA - 45V50A-1B-22R</v>
          </cell>
          <cell r="C48263" t="str">
            <v>HIBE</v>
          </cell>
          <cell r="D48263" t="str">
            <v>UN</v>
          </cell>
        </row>
        <row r="48264">
          <cell r="A48264" t="str">
            <v>I0000016634</v>
          </cell>
          <cell r="B48264" t="str">
            <v>ACO H13 CH 98.00 x 145.00 x 210.00</v>
          </cell>
          <cell r="C48264" t="str">
            <v>HIBE</v>
          </cell>
          <cell r="D48264" t="str">
            <v>UN</v>
          </cell>
        </row>
        <row r="48265">
          <cell r="A48265" t="str">
            <v>I0000016635</v>
          </cell>
          <cell r="B48265" t="str">
            <v>IMPRESSORA DE ETIQUETA ZEBRA 52JI4210105</v>
          </cell>
          <cell r="C48265" t="str">
            <v>HIBE</v>
          </cell>
          <cell r="D48265" t="str">
            <v>UN</v>
          </cell>
        </row>
        <row r="48266">
          <cell r="A48266" t="str">
            <v>I0000016637</v>
          </cell>
          <cell r="B48266" t="str">
            <v>MOTOR TRIFASICO 7,5CV - 3500RPM</v>
          </cell>
          <cell r="C48266" t="str">
            <v>HIBE</v>
          </cell>
          <cell r="D48266" t="str">
            <v>UN</v>
          </cell>
        </row>
        <row r="48267">
          <cell r="A48267" t="str">
            <v>I0000016638</v>
          </cell>
          <cell r="B48267" t="str">
            <v>ESMERILHADEIRA ANGULAR 5" GWS 900W 220V</v>
          </cell>
          <cell r="C48267" t="str">
            <v>HIBE</v>
          </cell>
          <cell r="D48267" t="str">
            <v>UN</v>
          </cell>
        </row>
        <row r="48268">
          <cell r="A48268" t="str">
            <v>I0000016639</v>
          </cell>
          <cell r="B48268" t="str">
            <v>ACO 1045 CH 270.00 X 45.00 X 12.00</v>
          </cell>
          <cell r="C48268" t="str">
            <v>HIBE</v>
          </cell>
          <cell r="D48268" t="str">
            <v>UN</v>
          </cell>
        </row>
        <row r="48269">
          <cell r="A48269" t="str">
            <v>I0000016640</v>
          </cell>
          <cell r="B48269" t="str">
            <v>ACO 1045 CH 200.00  X 85.00 X 12.00</v>
          </cell>
          <cell r="C48269" t="str">
            <v>HIBE</v>
          </cell>
          <cell r="D48269" t="str">
            <v>UN</v>
          </cell>
        </row>
        <row r="48270">
          <cell r="A48270" t="str">
            <v>I0000016641</v>
          </cell>
          <cell r="B48270" t="str">
            <v>ACO 1045 CH 245.00  X 155.00  X 12.00</v>
          </cell>
          <cell r="C48270" t="str">
            <v>HIBE</v>
          </cell>
          <cell r="D48270" t="str">
            <v>UN</v>
          </cell>
        </row>
        <row r="48271">
          <cell r="A48271" t="str">
            <v>I0000016642</v>
          </cell>
          <cell r="B48271" t="str">
            <v>NYLON CH 215.00 X 215.00 X 65.00</v>
          </cell>
          <cell r="C48271" t="str">
            <v>HIBE</v>
          </cell>
          <cell r="D48271" t="str">
            <v>UN</v>
          </cell>
        </row>
        <row r="48272">
          <cell r="A48272" t="str">
            <v>I0000016643</v>
          </cell>
          <cell r="B48272" t="str">
            <v>NYLON CH 60.00 X 175.00 X 175.00</v>
          </cell>
          <cell r="C48272" t="str">
            <v>HIBE</v>
          </cell>
          <cell r="D48272" t="str">
            <v>UN</v>
          </cell>
        </row>
        <row r="48273">
          <cell r="A48273" t="str">
            <v>I0000016644</v>
          </cell>
          <cell r="B48273" t="str">
            <v>APW RE 20.00 X 3000.00</v>
          </cell>
          <cell r="C48273" t="str">
            <v>HIBE</v>
          </cell>
          <cell r="D48273" t="str">
            <v>UN</v>
          </cell>
        </row>
        <row r="48274">
          <cell r="A48274" t="str">
            <v>I0000016645</v>
          </cell>
          <cell r="B48274" t="str">
            <v>APW RE 16.00 X 3000.00</v>
          </cell>
          <cell r="C48274" t="str">
            <v>HIBE</v>
          </cell>
          <cell r="D48274" t="str">
            <v>UN</v>
          </cell>
        </row>
        <row r="48275">
          <cell r="A48275" t="str">
            <v>I0000016646</v>
          </cell>
          <cell r="B48275" t="str">
            <v>PARAFUSO ALLEN CABECA CILINDRICA M4 X 10</v>
          </cell>
          <cell r="C48275" t="str">
            <v>HIBE</v>
          </cell>
          <cell r="D48275" t="str">
            <v>UN</v>
          </cell>
        </row>
        <row r="48276">
          <cell r="A48276" t="str">
            <v>I0000016647</v>
          </cell>
          <cell r="B48276" t="str">
            <v>CHAPA ACO 1020  5/16" (300x300)</v>
          </cell>
          <cell r="C48276" t="str">
            <v>HIBE</v>
          </cell>
          <cell r="D48276" t="str">
            <v>UN</v>
          </cell>
        </row>
        <row r="48277">
          <cell r="A48277" t="str">
            <v>I0000016648</v>
          </cell>
          <cell r="B48277" t="str">
            <v>CHAPA ACO 1020  5/16" (400x400)</v>
          </cell>
          <cell r="C48277" t="str">
            <v>HIBE</v>
          </cell>
          <cell r="D48277" t="str">
            <v>UN</v>
          </cell>
        </row>
        <row r="48278">
          <cell r="A48278" t="str">
            <v>I0000016653</v>
          </cell>
          <cell r="B48278" t="str">
            <v>PLACA EM CHAPA PS DE 2MM (LIXEIRA SEL.)</v>
          </cell>
          <cell r="C48278" t="str">
            <v>HIBE</v>
          </cell>
          <cell r="D48278" t="str">
            <v>UN</v>
          </cell>
        </row>
        <row r="48279">
          <cell r="A48279" t="str">
            <v>I0000016654</v>
          </cell>
          <cell r="B48279" t="str">
            <v>CONJUNTO PLASTIFICACAO - SINITRON 180T</v>
          </cell>
          <cell r="C48279" t="str">
            <v>HIBE</v>
          </cell>
          <cell r="D48279" t="str">
            <v>UN</v>
          </cell>
        </row>
        <row r="48280">
          <cell r="A48280" t="str">
            <v>I0000016655</v>
          </cell>
          <cell r="B48280" t="str">
            <v>CONJUNTO PLASTIFICACAO - SINITRON 200T</v>
          </cell>
          <cell r="C48280" t="str">
            <v>HIBE</v>
          </cell>
          <cell r="D48280" t="str">
            <v>UN</v>
          </cell>
        </row>
        <row r="48281">
          <cell r="A48281" t="str">
            <v>I0000016656</v>
          </cell>
          <cell r="B48281" t="str">
            <v>CONJUNTO PLASTIFICACAO - SINITRON 250T</v>
          </cell>
          <cell r="C48281" t="str">
            <v>HIBE</v>
          </cell>
          <cell r="D48281" t="str">
            <v>UN</v>
          </cell>
        </row>
        <row r="48282">
          <cell r="A48282" t="str">
            <v>I0000016657</v>
          </cell>
          <cell r="B48282" t="str">
            <v>CONJUNTO PLASTIFICACAO - SINITRON 320T</v>
          </cell>
          <cell r="C48282" t="str">
            <v>HIBE</v>
          </cell>
          <cell r="D48282" t="str">
            <v>UN</v>
          </cell>
        </row>
        <row r="48283">
          <cell r="A48283" t="str">
            <v>I0000016658</v>
          </cell>
          <cell r="B48283" t="str">
            <v>CONJUNTO PLASTIFICACAO - SINITRON 400T</v>
          </cell>
          <cell r="C48283" t="str">
            <v>HIBE</v>
          </cell>
          <cell r="D48283" t="str">
            <v>UN</v>
          </cell>
        </row>
        <row r="48284">
          <cell r="A48284" t="str">
            <v>I0000016659</v>
          </cell>
          <cell r="B48284" t="str">
            <v>CONJUNTO PLASTIFICACAO - HAITIAN 200T</v>
          </cell>
          <cell r="C48284" t="str">
            <v>HIBE</v>
          </cell>
          <cell r="D48284" t="str">
            <v>UN</v>
          </cell>
        </row>
        <row r="48285">
          <cell r="A48285" t="str">
            <v>I0000016660</v>
          </cell>
          <cell r="B48285" t="str">
            <v>CONJUNTO PLASTIFICACAO - HAITIAN 250T</v>
          </cell>
          <cell r="C48285" t="str">
            <v>HIBE</v>
          </cell>
          <cell r="D48285" t="str">
            <v>UN</v>
          </cell>
        </row>
        <row r="48286">
          <cell r="A48286" t="str">
            <v>I0000016661</v>
          </cell>
          <cell r="B48286" t="str">
            <v>CONJUNTO PLASTIFICACAO - HAITIAN 320T</v>
          </cell>
          <cell r="C48286" t="str">
            <v>HIBE</v>
          </cell>
          <cell r="D48286" t="str">
            <v>UN</v>
          </cell>
        </row>
        <row r="48287">
          <cell r="A48287" t="str">
            <v>I0000016662</v>
          </cell>
          <cell r="B48287" t="str">
            <v>CONJUNTO PLASTIFICACAO - HAITIAN 380T</v>
          </cell>
          <cell r="C48287" t="str">
            <v>HIBE</v>
          </cell>
          <cell r="D48287" t="str">
            <v>UN</v>
          </cell>
        </row>
        <row r="48288">
          <cell r="A48288" t="str">
            <v>I0000016663</v>
          </cell>
          <cell r="B48288" t="str">
            <v>CONJUNTO PLASTIFICACAO - HAITIAN 450T</v>
          </cell>
          <cell r="C48288" t="str">
            <v>HIBE</v>
          </cell>
          <cell r="D48288" t="str">
            <v>UN</v>
          </cell>
        </row>
        <row r="48289">
          <cell r="A48289" t="str">
            <v>I0000016664</v>
          </cell>
          <cell r="B48289" t="str">
            <v>CONJUNTO PLASTIFICACAO - ROMI 150T</v>
          </cell>
          <cell r="C48289" t="str">
            <v>HIBE</v>
          </cell>
          <cell r="D48289" t="str">
            <v>UN</v>
          </cell>
        </row>
        <row r="48290">
          <cell r="A48290" t="str">
            <v>I0000016665</v>
          </cell>
          <cell r="B48290" t="str">
            <v>CONJUNTO PLASTIFICACAO - ROMI 220T</v>
          </cell>
          <cell r="C48290" t="str">
            <v>HIBE</v>
          </cell>
          <cell r="D48290" t="str">
            <v>UN</v>
          </cell>
        </row>
        <row r="48291">
          <cell r="A48291" t="str">
            <v>I0000016666</v>
          </cell>
          <cell r="B48291" t="str">
            <v>CONJUNTO PLASTIFICACAO - JET MASTER 268T</v>
          </cell>
          <cell r="C48291" t="str">
            <v>HIBE</v>
          </cell>
          <cell r="D48291" t="str">
            <v>UN</v>
          </cell>
        </row>
        <row r="48292">
          <cell r="A48292" t="str">
            <v>I0000016667</v>
          </cell>
          <cell r="B48292" t="str">
            <v>CONJUNTO PLASTIFICACAO - BORCHE 650T</v>
          </cell>
          <cell r="C48292" t="str">
            <v>HIBE</v>
          </cell>
          <cell r="D48292" t="str">
            <v>UN</v>
          </cell>
        </row>
        <row r="48293">
          <cell r="A48293" t="str">
            <v>I0000016668</v>
          </cell>
          <cell r="B48293" t="str">
            <v>SINALIZADOR AMARELO  MOD. PL 6003</v>
          </cell>
          <cell r="C48293" t="str">
            <v>HIBE</v>
          </cell>
          <cell r="D48293" t="str">
            <v>UN</v>
          </cell>
        </row>
        <row r="48294">
          <cell r="A48294" t="str">
            <v>I0000016669</v>
          </cell>
          <cell r="B48294" t="str">
            <v>MEGAFONE MOD. SK66 C/USB</v>
          </cell>
          <cell r="C48294" t="str">
            <v>HIBE</v>
          </cell>
          <cell r="D48294" t="str">
            <v>UN</v>
          </cell>
        </row>
        <row r="48295">
          <cell r="A48295" t="str">
            <v>I0000016672</v>
          </cell>
          <cell r="B48295" t="str">
            <v>SUPORTE L 8X13 C/ ENCAIXE</v>
          </cell>
          <cell r="C48295" t="str">
            <v>HIBE</v>
          </cell>
          <cell r="D48295" t="str">
            <v>UN</v>
          </cell>
        </row>
        <row r="48296">
          <cell r="A48296" t="str">
            <v>I0000016673</v>
          </cell>
          <cell r="B48296" t="str">
            <v>PERSIANA PVC CONTRACT CZ CLARO</v>
          </cell>
          <cell r="C48296" t="str">
            <v>HIBE</v>
          </cell>
          <cell r="D48296" t="str">
            <v>M2</v>
          </cell>
        </row>
        <row r="48297">
          <cell r="A48297" t="str">
            <v>I0000016674</v>
          </cell>
          <cell r="B48297" t="str">
            <v>GALERIA ALUMINIO CONTRACT CZ CLARO</v>
          </cell>
          <cell r="C48297" t="str">
            <v>HIBE</v>
          </cell>
          <cell r="D48297" t="str">
            <v>M</v>
          </cell>
        </row>
        <row r="48298">
          <cell r="A48298" t="str">
            <v>I0000016675</v>
          </cell>
          <cell r="B48298" t="str">
            <v>KIT REPARO CIL. HID. EXTRACAO R150</v>
          </cell>
          <cell r="C48298" t="str">
            <v>HIBE</v>
          </cell>
          <cell r="D48298" t="str">
            <v>UN</v>
          </cell>
        </row>
        <row r="48299">
          <cell r="A48299" t="str">
            <v>I0000016676</v>
          </cell>
          <cell r="B48299" t="str">
            <v>KIT REPARO CIL HID AVANCO BICO R150</v>
          </cell>
          <cell r="C48299" t="str">
            <v>HIBE</v>
          </cell>
          <cell r="D48299" t="str">
            <v>UN</v>
          </cell>
        </row>
        <row r="48300">
          <cell r="A48300" t="str">
            <v>I0000016677</v>
          </cell>
          <cell r="B48300" t="str">
            <v>KIT REPARO CIL. HID. FECHAMENTO R150</v>
          </cell>
          <cell r="C48300" t="str">
            <v>HIBE</v>
          </cell>
          <cell r="D48300" t="str">
            <v>UN</v>
          </cell>
        </row>
        <row r="48301">
          <cell r="A48301" t="str">
            <v>I0000016678</v>
          </cell>
          <cell r="B48301" t="str">
            <v>KIT REPARO CIL. HID. EXTRACAO R220</v>
          </cell>
          <cell r="C48301" t="str">
            <v>HIBE</v>
          </cell>
          <cell r="D48301" t="str">
            <v>UN</v>
          </cell>
        </row>
        <row r="48302">
          <cell r="A48302" t="str">
            <v>I0000016679</v>
          </cell>
          <cell r="B48302" t="str">
            <v>KIT REPARO CIL HID AVANCO BICO R220</v>
          </cell>
          <cell r="C48302" t="str">
            <v>HIBE</v>
          </cell>
          <cell r="D48302" t="str">
            <v>UN</v>
          </cell>
        </row>
        <row r="48303">
          <cell r="A48303" t="str">
            <v>I0000016680</v>
          </cell>
          <cell r="B48303" t="str">
            <v>KIT REPARO CIL. HID. FECHAMENTO R220</v>
          </cell>
          <cell r="C48303" t="str">
            <v>HIBE</v>
          </cell>
          <cell r="D48303" t="str">
            <v>UN</v>
          </cell>
        </row>
        <row r="48304">
          <cell r="A48304" t="str">
            <v>I0000016681</v>
          </cell>
          <cell r="B48304" t="str">
            <v>CORTINA SEGURANCA - SLC440COM-ER-0730-30</v>
          </cell>
          <cell r="C48304" t="str">
            <v>HIBE</v>
          </cell>
          <cell r="D48304" t="str">
            <v>UN</v>
          </cell>
        </row>
        <row r="48305">
          <cell r="A48305" t="str">
            <v>I0000016682</v>
          </cell>
          <cell r="B48305" t="str">
            <v>LIMADORA i 52.000BPM CURSO 0,3MM SURYHA</v>
          </cell>
          <cell r="C48305" t="str">
            <v>HIBE</v>
          </cell>
          <cell r="D48305" t="str">
            <v>UN</v>
          </cell>
        </row>
        <row r="48306">
          <cell r="A48306" t="str">
            <v>I0000016683</v>
          </cell>
          <cell r="B48306" t="str">
            <v>JUGULAR TEXTIL</v>
          </cell>
          <cell r="C48306" t="str">
            <v>HIBE</v>
          </cell>
          <cell r="D48306" t="str">
            <v>UN</v>
          </cell>
        </row>
        <row r="48307">
          <cell r="A48307" t="str">
            <v>I0000016684</v>
          </cell>
          <cell r="B48307" t="str">
            <v>TECIDO CORINO PRETO</v>
          </cell>
          <cell r="C48307" t="str">
            <v>HIBE</v>
          </cell>
          <cell r="D48307" t="str">
            <v>UN</v>
          </cell>
        </row>
        <row r="48308">
          <cell r="A48308" t="str">
            <v>I0000016685</v>
          </cell>
          <cell r="B48308" t="str">
            <v>BANDEJA D PINTURA DE PLASTICO PRETO 1,3L</v>
          </cell>
          <cell r="C48308" t="str">
            <v>HIBE</v>
          </cell>
          <cell r="D48308" t="str">
            <v>UN</v>
          </cell>
        </row>
        <row r="48309">
          <cell r="A48309" t="str">
            <v>I0000016686</v>
          </cell>
          <cell r="B48309" t="str">
            <v>SERV RETIFICA AFN-40 REF: 0341 CUP-90</v>
          </cell>
          <cell r="C48309" t="str">
            <v>SERV</v>
          </cell>
          <cell r="D48309" t="str">
            <v>UN</v>
          </cell>
        </row>
        <row r="48310">
          <cell r="A48310" t="str">
            <v>I0000016687</v>
          </cell>
          <cell r="B48310" t="str">
            <v>SERV RETIFICA AFN-40 REF: 0340  CUP-90</v>
          </cell>
          <cell r="C48310" t="str">
            <v>SERV</v>
          </cell>
          <cell r="D48310" t="str">
            <v>UN</v>
          </cell>
        </row>
        <row r="48311">
          <cell r="A48311" t="str">
            <v>I0000016688</v>
          </cell>
          <cell r="B48311" t="str">
            <v>CAIXA SOBREPOR FURUKAWA 2 POSICAO</v>
          </cell>
          <cell r="C48311" t="str">
            <v>HIBE</v>
          </cell>
          <cell r="D48311" t="str">
            <v>UN</v>
          </cell>
        </row>
        <row r="48312">
          <cell r="A48312" t="str">
            <v>I0000016689</v>
          </cell>
          <cell r="B48312" t="str">
            <v>PISO INTERTRAVADO 16 FACES 8X11,25X22,5</v>
          </cell>
          <cell r="C48312" t="str">
            <v>HIBE</v>
          </cell>
          <cell r="D48312" t="str">
            <v>M</v>
          </cell>
        </row>
        <row r="48313">
          <cell r="A48313" t="str">
            <v>I0000016690</v>
          </cell>
          <cell r="B48313" t="str">
            <v>PISO INTERTRAVADO 16 FACES 06X11,25X22,5</v>
          </cell>
          <cell r="C48313" t="str">
            <v>HIBE</v>
          </cell>
          <cell r="D48313" t="str">
            <v>M</v>
          </cell>
        </row>
        <row r="48314">
          <cell r="A48314" t="str">
            <v>I0000016697</v>
          </cell>
          <cell r="B48314" t="str">
            <v>SERVICO DE MANUTENCAO MOLDE ARRASTADOR</v>
          </cell>
          <cell r="C48314" t="str">
            <v>SERV</v>
          </cell>
          <cell r="D48314" t="str">
            <v>UN</v>
          </cell>
        </row>
        <row r="48315">
          <cell r="A48315" t="str">
            <v>I0000016698</v>
          </cell>
          <cell r="B48315" t="str">
            <v>SERVICO DE MANUTENCAO ENGRENAGEM PRINCIP</v>
          </cell>
          <cell r="C48315" t="str">
            <v>SERV</v>
          </cell>
          <cell r="D48315" t="str">
            <v>UN</v>
          </cell>
        </row>
        <row r="48316">
          <cell r="A48316" t="str">
            <v>I0000016699</v>
          </cell>
          <cell r="B48316" t="str">
            <v>ANEL ELASTICO RANHURA 12 MM</v>
          </cell>
          <cell r="C48316" t="str">
            <v>HIBE</v>
          </cell>
          <cell r="D48316" t="str">
            <v>UN</v>
          </cell>
        </row>
        <row r="48317">
          <cell r="A48317" t="str">
            <v>I0000016700</v>
          </cell>
          <cell r="B48317" t="str">
            <v>ANEL ELASTICO RANHURA 10 MM</v>
          </cell>
          <cell r="C48317" t="str">
            <v>HIBE</v>
          </cell>
          <cell r="D48317" t="str">
            <v>UN</v>
          </cell>
        </row>
        <row r="48318">
          <cell r="A48318" t="str">
            <v>I0000016701</v>
          </cell>
          <cell r="B48318" t="str">
            <v>ANEL ELASTICO RANHURA 7 MM</v>
          </cell>
          <cell r="C48318" t="str">
            <v>HIBE</v>
          </cell>
          <cell r="D48318" t="str">
            <v>UN</v>
          </cell>
        </row>
        <row r="48319">
          <cell r="A48319" t="str">
            <v>I0000016702</v>
          </cell>
          <cell r="B48319" t="str">
            <v>PORCA M8</v>
          </cell>
          <cell r="C48319" t="str">
            <v>HIBE</v>
          </cell>
          <cell r="D48319" t="str">
            <v>UN</v>
          </cell>
        </row>
        <row r="48320">
          <cell r="A48320" t="str">
            <v>I0000016703</v>
          </cell>
          <cell r="B48320" t="str">
            <v>ARRUELA DE PRESSAO M5</v>
          </cell>
          <cell r="C48320" t="str">
            <v>HIBE</v>
          </cell>
          <cell r="D48320" t="str">
            <v>UN</v>
          </cell>
        </row>
        <row r="48321">
          <cell r="A48321" t="str">
            <v>I0000016704</v>
          </cell>
          <cell r="B48321" t="str">
            <v>PARAFUSO ALLEN CABECA CILINDRICA M5X12</v>
          </cell>
          <cell r="C48321" t="str">
            <v>HIBE</v>
          </cell>
          <cell r="D48321" t="str">
            <v>UN</v>
          </cell>
        </row>
        <row r="48322">
          <cell r="A48322" t="str">
            <v>I0000016705</v>
          </cell>
          <cell r="B48322" t="str">
            <v>PORCA REBITE M6</v>
          </cell>
          <cell r="C48322" t="str">
            <v>HIBE</v>
          </cell>
          <cell r="D48322" t="str">
            <v>UN</v>
          </cell>
        </row>
        <row r="48323">
          <cell r="A48323" t="str">
            <v>I0000016708</v>
          </cell>
          <cell r="B48323" t="str">
            <v>SERVICO RECUPERACAO BRACAGEM/PLATO</v>
          </cell>
          <cell r="C48323" t="str">
            <v>SERV</v>
          </cell>
          <cell r="D48323" t="str">
            <v>UN</v>
          </cell>
        </row>
        <row r="48324">
          <cell r="A48324" t="str">
            <v>I0000016709</v>
          </cell>
          <cell r="B48324" t="str">
            <v>ANEL ORING - 22,5X3MM</v>
          </cell>
          <cell r="C48324" t="str">
            <v>HIBE</v>
          </cell>
          <cell r="D48324" t="str">
            <v>UN</v>
          </cell>
        </row>
        <row r="48325">
          <cell r="A48325" t="str">
            <v>I0000016710</v>
          </cell>
          <cell r="B48325" t="str">
            <v>ANEL ORING - 9,3X2MM</v>
          </cell>
          <cell r="C48325" t="str">
            <v>HIBE</v>
          </cell>
          <cell r="D48325" t="str">
            <v>UN</v>
          </cell>
        </row>
        <row r="48326">
          <cell r="A48326" t="str">
            <v>I0000016711</v>
          </cell>
          <cell r="B48326" t="str">
            <v>ANEL ORING - 8X2MM</v>
          </cell>
          <cell r="C48326" t="str">
            <v>HIBE</v>
          </cell>
          <cell r="D48326" t="str">
            <v>UN</v>
          </cell>
        </row>
        <row r="48327">
          <cell r="A48327" t="str">
            <v>I0000016712</v>
          </cell>
          <cell r="B48327" t="str">
            <v>ANEL ORING - 10X1,5MM</v>
          </cell>
          <cell r="C48327" t="str">
            <v>HIBE</v>
          </cell>
          <cell r="D48327" t="str">
            <v>UN</v>
          </cell>
        </row>
        <row r="48328">
          <cell r="A48328" t="str">
            <v>I0000016713</v>
          </cell>
          <cell r="B48328" t="str">
            <v>ANEL ORING - 23X2,5MM</v>
          </cell>
          <cell r="C48328" t="str">
            <v>HIBE</v>
          </cell>
          <cell r="D48328" t="str">
            <v>UN</v>
          </cell>
        </row>
        <row r="48329">
          <cell r="A48329" t="str">
            <v>I0000016714</v>
          </cell>
          <cell r="B48329" t="str">
            <v>SIRENE SI-127/220VCA-OI 90/245VCA</v>
          </cell>
          <cell r="C48329" t="str">
            <v>HIBE</v>
          </cell>
          <cell r="D48329" t="str">
            <v>UN</v>
          </cell>
        </row>
        <row r="48330">
          <cell r="A48330" t="str">
            <v>I0000016715</v>
          </cell>
          <cell r="B48330" t="str">
            <v>FILTRO AZUD MODULAR 100 - Ø2"BSP</v>
          </cell>
          <cell r="C48330" t="str">
            <v>HIBE</v>
          </cell>
          <cell r="D48330" t="str">
            <v>UN</v>
          </cell>
        </row>
        <row r="48331">
          <cell r="A48331" t="str">
            <v>I0000016716</v>
          </cell>
          <cell r="B48331" t="str">
            <v>ENGATE RAPIDO - 1/4X6MM -QS-1/4-6</v>
          </cell>
          <cell r="C48331" t="str">
            <v>HIBE</v>
          </cell>
          <cell r="D48331" t="str">
            <v>UN</v>
          </cell>
        </row>
        <row r="48332">
          <cell r="A48332" t="str">
            <v>I0000016717</v>
          </cell>
          <cell r="B48332" t="str">
            <v>ENGATE RAPIDO - 1/8X6MM</v>
          </cell>
          <cell r="C48332" t="str">
            <v>HIBE</v>
          </cell>
          <cell r="D48332" t="str">
            <v>UN</v>
          </cell>
        </row>
        <row r="48333">
          <cell r="A48333" t="str">
            <v>I0000016718</v>
          </cell>
          <cell r="B48333" t="str">
            <v>ENGATE RAPIDO 90° - 1/4X6MM</v>
          </cell>
          <cell r="C48333" t="str">
            <v>HIBE</v>
          </cell>
          <cell r="D48333" t="str">
            <v>UN</v>
          </cell>
        </row>
        <row r="48334">
          <cell r="A48334" t="str">
            <v>I0000016719</v>
          </cell>
          <cell r="B48334" t="str">
            <v>ENGATE RAPIDO 90° - 1/8X6MM</v>
          </cell>
          <cell r="C48334" t="str">
            <v>HIBE</v>
          </cell>
          <cell r="D48334" t="str">
            <v>UN</v>
          </cell>
        </row>
        <row r="48335">
          <cell r="A48335" t="str">
            <v>I0000016720</v>
          </cell>
          <cell r="B48335" t="str">
            <v>REGULADOR FLUXO UNIDIRECIONAL - 1/4X6MM</v>
          </cell>
          <cell r="C48335" t="str">
            <v>HIBE</v>
          </cell>
          <cell r="D48335" t="str">
            <v>UN</v>
          </cell>
        </row>
        <row r="48336">
          <cell r="A48336" t="str">
            <v>I0000016721</v>
          </cell>
          <cell r="B48336" t="str">
            <v>REGULADOR FLUXO UNIDIRECIONAL - 1/4X8MM</v>
          </cell>
          <cell r="C48336" t="str">
            <v>HIBE</v>
          </cell>
          <cell r="D48336" t="str">
            <v>UN</v>
          </cell>
        </row>
        <row r="48337">
          <cell r="A48337" t="str">
            <v>I0000016722</v>
          </cell>
          <cell r="B48337" t="str">
            <v>REGULADOR FLUXO UNIDIRECIONAL - 1/4X10MM</v>
          </cell>
          <cell r="C48337" t="str">
            <v>HIBE</v>
          </cell>
          <cell r="D48337" t="str">
            <v>UN</v>
          </cell>
        </row>
        <row r="48338">
          <cell r="A48338" t="str">
            <v>I0000016723</v>
          </cell>
          <cell r="B48338" t="str">
            <v>REGULADOR FLUXO UNIDIRECIONAL - 1/8X6MM</v>
          </cell>
          <cell r="C48338" t="str">
            <v>HIBE</v>
          </cell>
          <cell r="D48338" t="str">
            <v>UN</v>
          </cell>
        </row>
        <row r="48339">
          <cell r="A48339" t="str">
            <v>I0000016724</v>
          </cell>
          <cell r="B48339" t="str">
            <v>REGULADOR FLUXO UNIDIRECIONAL - 1/8X8MM</v>
          </cell>
          <cell r="C48339" t="str">
            <v>HIBE</v>
          </cell>
          <cell r="D48339" t="str">
            <v>UN</v>
          </cell>
        </row>
        <row r="48340">
          <cell r="A48340" t="str">
            <v>I0000016725</v>
          </cell>
          <cell r="B48340" t="str">
            <v>REGULADOR FLUXO UNIDIRECIONAL - 1/8X10MM</v>
          </cell>
          <cell r="C48340" t="str">
            <v>HIBE</v>
          </cell>
          <cell r="D48340" t="str">
            <v>UN</v>
          </cell>
        </row>
        <row r="48341">
          <cell r="A48341" t="str">
            <v>I0000016726</v>
          </cell>
          <cell r="B48341" t="str">
            <v>SERVICO RECONDICIONAMENTO RCU</v>
          </cell>
          <cell r="C48341" t="str">
            <v>SERV</v>
          </cell>
          <cell r="D48341" t="str">
            <v>UN</v>
          </cell>
        </row>
        <row r="48342">
          <cell r="A48342" t="str">
            <v>I0000016727</v>
          </cell>
          <cell r="B48342" t="str">
            <v>PORCA AUTO TRAVANTE M6</v>
          </cell>
          <cell r="C48342" t="str">
            <v>HIBE</v>
          </cell>
          <cell r="D48342" t="str">
            <v>UN</v>
          </cell>
        </row>
        <row r="48343">
          <cell r="A48343" t="str">
            <v>I0000016728</v>
          </cell>
          <cell r="B48343" t="str">
            <v>PORCA SEXTAVADA M10</v>
          </cell>
          <cell r="C48343" t="str">
            <v>HIBE</v>
          </cell>
          <cell r="D48343" t="str">
            <v>UN</v>
          </cell>
        </row>
        <row r="48344">
          <cell r="A48344" t="str">
            <v>I0000016729</v>
          </cell>
          <cell r="B48344" t="str">
            <v>OLHAL DE SUSPENSAO M16</v>
          </cell>
          <cell r="C48344" t="str">
            <v>HIBE</v>
          </cell>
          <cell r="D48344" t="str">
            <v>UN</v>
          </cell>
        </row>
        <row r="48345">
          <cell r="A48345" t="str">
            <v>I0000016730</v>
          </cell>
          <cell r="B48345" t="str">
            <v>ACO 01 VND CH 15.00 X 50.00 X 200.00</v>
          </cell>
          <cell r="C48345" t="str">
            <v>HIBE</v>
          </cell>
          <cell r="D48345" t="str">
            <v>UN</v>
          </cell>
        </row>
        <row r="48346">
          <cell r="A48346" t="str">
            <v>I0000016731</v>
          </cell>
          <cell r="B48346" t="str">
            <v>ACO 1045 CH 88.00 X 205.00 X 305.00</v>
          </cell>
          <cell r="C48346" t="str">
            <v>HIBE</v>
          </cell>
          <cell r="D48346" t="str">
            <v>UN</v>
          </cell>
        </row>
        <row r="48347">
          <cell r="A48347" t="str">
            <v>I0000016734</v>
          </cell>
          <cell r="B48347" t="str">
            <v>INT BATERIA SELADA 12 V</v>
          </cell>
          <cell r="C48347" t="str">
            <v>HIBE</v>
          </cell>
          <cell r="D48347" t="str">
            <v>UN</v>
          </cell>
        </row>
        <row r="48348">
          <cell r="A48348" t="str">
            <v>I0000016735</v>
          </cell>
          <cell r="B48348" t="str">
            <v>CAPA LUVA PARA NOTEBOOK</v>
          </cell>
          <cell r="C48348" t="str">
            <v>HIBE</v>
          </cell>
          <cell r="D48348" t="str">
            <v>UN</v>
          </cell>
        </row>
        <row r="48349">
          <cell r="A48349" t="str">
            <v>I0000016736</v>
          </cell>
          <cell r="B48349" t="str">
            <v>CHAPA LATAO - (1.5MM) (600 X 1,200)MM</v>
          </cell>
          <cell r="C48349" t="str">
            <v>HIBE</v>
          </cell>
          <cell r="D48349" t="str">
            <v>UN</v>
          </cell>
        </row>
        <row r="48350">
          <cell r="A48350" t="str">
            <v>I0000016737</v>
          </cell>
          <cell r="B48350" t="str">
            <v>NYLON 35.00x35.00x110.00</v>
          </cell>
          <cell r="C48350" t="str">
            <v>HIBE</v>
          </cell>
          <cell r="D48350" t="str">
            <v>KG</v>
          </cell>
        </row>
        <row r="48351">
          <cell r="A48351" t="str">
            <v>I0000016741</v>
          </cell>
          <cell r="B48351" t="str">
            <v>DESKTOP DELL OPTIPLEX 7000 CORE 15</v>
          </cell>
          <cell r="C48351" t="str">
            <v>DIEN</v>
          </cell>
          <cell r="D48351" t="str">
            <v>UN</v>
          </cell>
        </row>
        <row r="48352">
          <cell r="A48352" t="str">
            <v>I0000016742</v>
          </cell>
          <cell r="B48352" t="str">
            <v>SMARTPHONE SAMSUNG GALAXY A14 128G</v>
          </cell>
          <cell r="C48352" t="str">
            <v>HIBE</v>
          </cell>
          <cell r="D48352" t="str">
            <v>UN</v>
          </cell>
        </row>
        <row r="48353">
          <cell r="A48353" t="str">
            <v>I0000016743</v>
          </cell>
          <cell r="B48353" t="str">
            <v>CAPA P/ SMARTPHONE SAMSUNG GALAXY</v>
          </cell>
          <cell r="C48353" t="str">
            <v>HIBE</v>
          </cell>
          <cell r="D48353" t="str">
            <v>UN</v>
          </cell>
        </row>
        <row r="48354">
          <cell r="A48354" t="str">
            <v>I0000016744</v>
          </cell>
          <cell r="B48354" t="str">
            <v>PELICULA P/ SMARTPHONE SAMSUNG GALAXY</v>
          </cell>
          <cell r="C48354" t="str">
            <v>HIBE</v>
          </cell>
          <cell r="D48354" t="str">
            <v>UN</v>
          </cell>
        </row>
        <row r="48355">
          <cell r="A48355" t="str">
            <v>I0000016746</v>
          </cell>
          <cell r="B48355" t="str">
            <v>ETIQUETA COLORIDA DE INVENTARIO</v>
          </cell>
          <cell r="C48355" t="str">
            <v>HIBE</v>
          </cell>
          <cell r="D48355" t="str">
            <v>UN</v>
          </cell>
        </row>
        <row r="48356">
          <cell r="A48356" t="str">
            <v>I0000016747</v>
          </cell>
          <cell r="B48356" t="str">
            <v>ACO 01 VND CH 15.00 x 105.00 x 125.00</v>
          </cell>
          <cell r="C48356" t="str">
            <v>HIBE</v>
          </cell>
          <cell r="D48356" t="str">
            <v>UN</v>
          </cell>
        </row>
        <row r="48357">
          <cell r="A48357" t="str">
            <v>I0000016748</v>
          </cell>
          <cell r="B48357" t="str">
            <v>ACO 01 VND CH 15.00 x 40.00 x 132.00</v>
          </cell>
          <cell r="C48357" t="str">
            <v>HIBE</v>
          </cell>
          <cell r="D48357" t="str">
            <v>UN</v>
          </cell>
        </row>
        <row r="48358">
          <cell r="A48358" t="str">
            <v>I0000016749</v>
          </cell>
          <cell r="B48358" t="str">
            <v>BOMBA HIDRAULICA SIMILAR - 35VQ30A1A</v>
          </cell>
          <cell r="C48358" t="str">
            <v>HIBE</v>
          </cell>
          <cell r="D48358" t="str">
            <v>UN</v>
          </cell>
        </row>
        <row r="48359">
          <cell r="A48359" t="str">
            <v>I0000016750</v>
          </cell>
          <cell r="B48359" t="str">
            <v>CONJUNTO ROTATIVO - T7DSB31</v>
          </cell>
          <cell r="C48359" t="str">
            <v>HIBE</v>
          </cell>
          <cell r="D48359" t="str">
            <v>UN</v>
          </cell>
        </row>
        <row r="48360">
          <cell r="A48360" t="str">
            <v>I0000016751</v>
          </cell>
          <cell r="B48360" t="str">
            <v>ELETROBOMBA 189D3089P004GE-15KG - 220V</v>
          </cell>
          <cell r="C48360" t="str">
            <v>HIBE</v>
          </cell>
          <cell r="D48360" t="str">
            <v>UN</v>
          </cell>
        </row>
        <row r="48361">
          <cell r="A48361" t="str">
            <v>I0000016755</v>
          </cell>
          <cell r="B48361" t="str">
            <v>MOTOR HIDRAULICO JUNG - AP124-K2</v>
          </cell>
          <cell r="C48361" t="str">
            <v>HIBE</v>
          </cell>
          <cell r="D48361" t="str">
            <v>UN</v>
          </cell>
        </row>
        <row r="48362">
          <cell r="A48362" t="str">
            <v>I0000016756</v>
          </cell>
          <cell r="B48362" t="str">
            <v>TECBRIL TEC COOL</v>
          </cell>
          <cell r="C48362" t="str">
            <v>HIBE</v>
          </cell>
          <cell r="D48362" t="str">
            <v>UN</v>
          </cell>
        </row>
        <row r="48363">
          <cell r="A48363" t="str">
            <v>I0000016757</v>
          </cell>
          <cell r="B48363" t="str">
            <v>PISO VINILICO EM MANTA 1.5</v>
          </cell>
          <cell r="C48363" t="str">
            <v>HIBE</v>
          </cell>
          <cell r="D48363" t="str">
            <v>M</v>
          </cell>
        </row>
        <row r="48364">
          <cell r="A48364" t="str">
            <v>I0000016758</v>
          </cell>
          <cell r="B48364" t="str">
            <v>PARAFUSO MAQUINA REDONDO 1/4X1</v>
          </cell>
          <cell r="C48364" t="str">
            <v>HIBE</v>
          </cell>
          <cell r="D48364" t="str">
            <v>UN</v>
          </cell>
        </row>
        <row r="48365">
          <cell r="A48365" t="str">
            <v>I0000016759</v>
          </cell>
          <cell r="B48365" t="str">
            <v>CARREGADOR FMX ALTAFREQUENCIA</v>
          </cell>
          <cell r="C48365" t="str">
            <v>DIEN</v>
          </cell>
          <cell r="D48365" t="str">
            <v>UN</v>
          </cell>
        </row>
        <row r="48366">
          <cell r="A48366" t="str">
            <v>I0000016760</v>
          </cell>
          <cell r="B48366" t="str">
            <v>MODULO OTECH HOE3065B</v>
          </cell>
          <cell r="C48366" t="str">
            <v>DIEN</v>
          </cell>
          <cell r="D48366" t="str">
            <v>UN</v>
          </cell>
        </row>
        <row r="48367">
          <cell r="A48367" t="str">
            <v>I0000016761</v>
          </cell>
          <cell r="B48367" t="str">
            <v>ESQUADRIAS DE ALUMINIO U</v>
          </cell>
          <cell r="C48367" t="str">
            <v>HIBE</v>
          </cell>
          <cell r="D48367" t="str">
            <v>UN</v>
          </cell>
        </row>
        <row r="48368">
          <cell r="A48368" t="str">
            <v>I0000016762</v>
          </cell>
          <cell r="B48368" t="str">
            <v>ROLETE DE BORRACHAS</v>
          </cell>
          <cell r="C48368" t="str">
            <v>HIBE</v>
          </cell>
          <cell r="D48368" t="str">
            <v>UN</v>
          </cell>
        </row>
        <row r="48369">
          <cell r="A48369" t="str">
            <v>I0000016766</v>
          </cell>
          <cell r="B48369" t="str">
            <v>CAMISA  PP AZ TURQ MG/GL AZ ROYALTAM.P</v>
          </cell>
          <cell r="C48369" t="str">
            <v>HIBE</v>
          </cell>
          <cell r="D48369" t="str">
            <v>UN</v>
          </cell>
        </row>
        <row r="48370">
          <cell r="A48370" t="str">
            <v>I0000016767</v>
          </cell>
          <cell r="B48370" t="str">
            <v>CAMISA  PP AZ TURQ MG/GL AZ ROYALTAM.M</v>
          </cell>
          <cell r="C48370" t="str">
            <v>HIBE</v>
          </cell>
          <cell r="D48370" t="str">
            <v>UN</v>
          </cell>
        </row>
        <row r="48371">
          <cell r="A48371" t="str">
            <v>I0000016768</v>
          </cell>
          <cell r="B48371" t="str">
            <v>CAMISA  PP AZ TURQ MG/GL AZ ROYALTAM.G</v>
          </cell>
          <cell r="C48371" t="str">
            <v>HIBE</v>
          </cell>
          <cell r="D48371" t="str">
            <v>UN</v>
          </cell>
        </row>
        <row r="48372">
          <cell r="A48372" t="str">
            <v>I0000016769</v>
          </cell>
          <cell r="B48372" t="str">
            <v>CAMISA  PP AZ TURQ MG/GL AZ ROYALTAM.GG</v>
          </cell>
          <cell r="C48372" t="str">
            <v>HIBE</v>
          </cell>
          <cell r="D48372" t="str">
            <v>UN</v>
          </cell>
        </row>
        <row r="48373">
          <cell r="A48373" t="str">
            <v>I0000016770</v>
          </cell>
          <cell r="B48373" t="str">
            <v>CAMISA  PP AZ TURQ MG/GL AZ ROYALTAM.EG</v>
          </cell>
          <cell r="C48373" t="str">
            <v>HIBE</v>
          </cell>
          <cell r="D48373" t="str">
            <v>UN</v>
          </cell>
        </row>
        <row r="48374">
          <cell r="A48374" t="str">
            <v>I0000016771</v>
          </cell>
          <cell r="B48374" t="str">
            <v>CAMISA  PP AZ TURQ MG/GL AZ ROYALTAM.EXG</v>
          </cell>
          <cell r="C48374" t="str">
            <v>HIBE</v>
          </cell>
          <cell r="D48374" t="str">
            <v>UN</v>
          </cell>
        </row>
        <row r="48375">
          <cell r="A48375" t="str">
            <v>I0000016772</v>
          </cell>
          <cell r="B48375" t="str">
            <v>CAMISA  PP AZ TURQ MG/GL VD KIWI TAM.P</v>
          </cell>
          <cell r="C48375" t="str">
            <v>HIBE</v>
          </cell>
          <cell r="D48375" t="str">
            <v>UN</v>
          </cell>
        </row>
        <row r="48376">
          <cell r="A48376" t="str">
            <v>I0000016773</v>
          </cell>
          <cell r="B48376" t="str">
            <v>CAMISA  PP AZ TURQ MG/GL VD KIWI TAM.M</v>
          </cell>
          <cell r="C48376" t="str">
            <v>HIBE</v>
          </cell>
          <cell r="D48376" t="str">
            <v>UN</v>
          </cell>
        </row>
        <row r="48377">
          <cell r="A48377" t="str">
            <v>I0000016774</v>
          </cell>
          <cell r="B48377" t="str">
            <v>CAMISA  PP AZ TURQ MG/GL VD KIWI TAM.G</v>
          </cell>
          <cell r="C48377" t="str">
            <v>HIBE</v>
          </cell>
          <cell r="D48377" t="str">
            <v>UN</v>
          </cell>
        </row>
        <row r="48378">
          <cell r="A48378" t="str">
            <v>I0000016775</v>
          </cell>
          <cell r="B48378" t="str">
            <v>CAMISA  PP AZ TURQ MG/GL VD KIWI TAM.GG</v>
          </cell>
          <cell r="C48378" t="str">
            <v>HIBE</v>
          </cell>
          <cell r="D48378" t="str">
            <v>UN</v>
          </cell>
        </row>
        <row r="48379">
          <cell r="A48379" t="str">
            <v>I0000016776</v>
          </cell>
          <cell r="B48379" t="str">
            <v>CAMISA  PP AZ TURQ MG/GL VD KIWI TAM.EG</v>
          </cell>
          <cell r="C48379" t="str">
            <v>HIBE</v>
          </cell>
          <cell r="D48379" t="str">
            <v>UN</v>
          </cell>
        </row>
        <row r="48380">
          <cell r="A48380" t="str">
            <v>I0000016777</v>
          </cell>
          <cell r="B48380" t="str">
            <v>CAMISA  PP AZ TURQ MG/GL VD KIWI TAM.EXG</v>
          </cell>
          <cell r="C48380" t="str">
            <v>HIBE</v>
          </cell>
          <cell r="D48380" t="str">
            <v>UN</v>
          </cell>
        </row>
        <row r="48381">
          <cell r="A48381" t="str">
            <v>I0000016778</v>
          </cell>
          <cell r="B48381" t="str">
            <v>CAMISA  PP AZ TURQ MG/GL VD JADE TAM.P</v>
          </cell>
          <cell r="C48381" t="str">
            <v>HIBE</v>
          </cell>
          <cell r="D48381" t="str">
            <v>UN</v>
          </cell>
        </row>
        <row r="48382">
          <cell r="A48382" t="str">
            <v>I0000016779</v>
          </cell>
          <cell r="B48382" t="str">
            <v>CAMISA  PP AZ TURQ MG/GL VD JADE TAM.M</v>
          </cell>
          <cell r="C48382" t="str">
            <v>HIBE</v>
          </cell>
          <cell r="D48382" t="str">
            <v>UN</v>
          </cell>
        </row>
        <row r="48383">
          <cell r="A48383" t="str">
            <v>I0000016780</v>
          </cell>
          <cell r="B48383" t="str">
            <v>CAMISA  PP AZ TURQ MG/GL VD JADE TAM.G</v>
          </cell>
          <cell r="C48383" t="str">
            <v>HIBE</v>
          </cell>
          <cell r="D48383" t="str">
            <v>UN</v>
          </cell>
        </row>
        <row r="48384">
          <cell r="A48384" t="str">
            <v>I0000016781</v>
          </cell>
          <cell r="B48384" t="str">
            <v>CAMISA  PP AZ TURQ MG/GL VD JADE TAM.GG</v>
          </cell>
          <cell r="C48384" t="str">
            <v>HIBE</v>
          </cell>
          <cell r="D48384" t="str">
            <v>UN</v>
          </cell>
        </row>
        <row r="48385">
          <cell r="A48385" t="str">
            <v>I0000016782</v>
          </cell>
          <cell r="B48385" t="str">
            <v>CAMISA  PP AZ TURQ MG/GL VD JADE TAM.EG</v>
          </cell>
          <cell r="C48385" t="str">
            <v>HIBE</v>
          </cell>
          <cell r="D48385" t="str">
            <v>UN</v>
          </cell>
        </row>
        <row r="48386">
          <cell r="A48386" t="str">
            <v>I0000016783</v>
          </cell>
          <cell r="B48386" t="str">
            <v>CAMISA  PP AZ TURQ MG/GL VD JADE TAM.EXG</v>
          </cell>
          <cell r="C48386" t="str">
            <v>HIBE</v>
          </cell>
          <cell r="D48386" t="str">
            <v>UN</v>
          </cell>
        </row>
        <row r="48387">
          <cell r="A48387" t="str">
            <v>I0000016788</v>
          </cell>
          <cell r="B48387" t="str">
            <v>GAXETA BS BIL PO 60.00X70.00X12.00 BSK</v>
          </cell>
          <cell r="C48387" t="str">
            <v>HIBE</v>
          </cell>
          <cell r="D48387" t="str">
            <v>UN</v>
          </cell>
        </row>
        <row r="48388">
          <cell r="A48388" t="str">
            <v>I0000016789</v>
          </cell>
          <cell r="B48388" t="str">
            <v>RASP-GAX UR6 BN 60.00X68.00X4/6/8 BSK</v>
          </cell>
          <cell r="C48388" t="str">
            <v>HIBE</v>
          </cell>
          <cell r="D48388" t="str">
            <v>UN</v>
          </cell>
        </row>
        <row r="48389">
          <cell r="A48389" t="str">
            <v>I0000016790</v>
          </cell>
          <cell r="B48389" t="str">
            <v>FITA GUIA TIPO-LUITEX 9.50X2.50 IMP</v>
          </cell>
          <cell r="C48389" t="str">
            <v>HIBE</v>
          </cell>
          <cell r="D48389" t="str">
            <v>UN</v>
          </cell>
        </row>
        <row r="48390">
          <cell r="A48390" t="str">
            <v>I0000016791</v>
          </cell>
          <cell r="B48390" t="str">
            <v>COMPONETES CONTROLE POTENCIA  TESTE AFON</v>
          </cell>
          <cell r="C48390" t="str">
            <v>HIBE</v>
          </cell>
          <cell r="D48390" t="str">
            <v>UN</v>
          </cell>
        </row>
        <row r="48391">
          <cell r="A48391" t="str">
            <v>I0000016792</v>
          </cell>
          <cell r="B48391" t="str">
            <v>POTE HERMETICO DE VIDRO 560ML</v>
          </cell>
          <cell r="C48391" t="str">
            <v>HIBE</v>
          </cell>
          <cell r="D48391" t="str">
            <v>UN</v>
          </cell>
        </row>
        <row r="48392">
          <cell r="A48392" t="str">
            <v>I0000016793</v>
          </cell>
          <cell r="B48392" t="str">
            <v>TAMPA FRONTAL DE GAVETA DA GELADEIRA</v>
          </cell>
          <cell r="C48392" t="str">
            <v>HIBE</v>
          </cell>
          <cell r="D48392" t="str">
            <v>UN</v>
          </cell>
        </row>
        <row r="48393">
          <cell r="A48393" t="str">
            <v>I0000016794</v>
          </cell>
          <cell r="B48393" t="str">
            <v>PECA DE NYLON 6 TARUGO  40  X 1000mm</v>
          </cell>
          <cell r="C48393" t="str">
            <v>HIBE</v>
          </cell>
          <cell r="D48393" t="str">
            <v>UN</v>
          </cell>
        </row>
        <row r="48394">
          <cell r="A48394" t="str">
            <v>I0000016795</v>
          </cell>
          <cell r="B48394" t="str">
            <v>BLOCO CALHA 12X19X39CM</v>
          </cell>
          <cell r="C48394" t="str">
            <v>HIBE</v>
          </cell>
          <cell r="D48394" t="str">
            <v>UN</v>
          </cell>
        </row>
        <row r="48395">
          <cell r="A48395" t="str">
            <v>I0000016796</v>
          </cell>
          <cell r="B48395" t="str">
            <v>NPK 10 . 10 . 10</v>
          </cell>
          <cell r="C48395" t="str">
            <v>HIBE</v>
          </cell>
          <cell r="D48395" t="str">
            <v>UN</v>
          </cell>
        </row>
        <row r="48396">
          <cell r="A48396" t="str">
            <v>I0000016797</v>
          </cell>
          <cell r="B48396" t="str">
            <v>PINO INJETORA - 100X450MM</v>
          </cell>
          <cell r="C48396" t="str">
            <v>HIBE</v>
          </cell>
          <cell r="D48396" t="str">
            <v>UN</v>
          </cell>
        </row>
        <row r="48397">
          <cell r="A48397" t="str">
            <v>I0000016798</v>
          </cell>
          <cell r="B48397" t="str">
            <v>PINO INJETORA - 45X450MM</v>
          </cell>
          <cell r="C48397" t="str">
            <v>HIBE</v>
          </cell>
          <cell r="D48397" t="str">
            <v>UN</v>
          </cell>
        </row>
        <row r="48398">
          <cell r="A48398" t="str">
            <v>I0000016799</v>
          </cell>
          <cell r="B48398" t="str">
            <v>BIELA INJETORA</v>
          </cell>
          <cell r="C48398" t="str">
            <v>HIBE</v>
          </cell>
          <cell r="D48398" t="str">
            <v>UN</v>
          </cell>
        </row>
        <row r="48399">
          <cell r="A48399" t="str">
            <v>I0000016800</v>
          </cell>
          <cell r="B48399" t="str">
            <v>PLACA MOVEL INJETORA</v>
          </cell>
          <cell r="C48399" t="str">
            <v>HIBE</v>
          </cell>
          <cell r="D48399" t="str">
            <v>UN</v>
          </cell>
        </row>
        <row r="48400">
          <cell r="A48400" t="str">
            <v>I0000016801</v>
          </cell>
          <cell r="B48400" t="str">
            <v>CONFORMADOR DE MADEIRA</v>
          </cell>
          <cell r="C48400" t="str">
            <v>HIBE</v>
          </cell>
          <cell r="D48400" t="str">
            <v>UN</v>
          </cell>
        </row>
        <row r="48401">
          <cell r="A48401" t="str">
            <v>I0000016802</v>
          </cell>
          <cell r="B48401" t="str">
            <v>RECONDICIONAMENTO HANDSET</v>
          </cell>
          <cell r="C48401" t="str">
            <v>SERV</v>
          </cell>
          <cell r="D48401" t="str">
            <v>UN</v>
          </cell>
        </row>
        <row r="48402">
          <cell r="A48402" t="str">
            <v>I0000016805</v>
          </cell>
          <cell r="B48402" t="str">
            <v>CONJUNTO  FERRAGENS</v>
          </cell>
          <cell r="C48402" t="str">
            <v>HIBE</v>
          </cell>
          <cell r="D48402" t="str">
            <v>UN</v>
          </cell>
        </row>
        <row r="48403">
          <cell r="A48403" t="str">
            <v>I0000016806</v>
          </cell>
          <cell r="B48403" t="str">
            <v>ESMALTE ACR. POLIURETANO BR RAL 9010 PU</v>
          </cell>
          <cell r="C48403" t="str">
            <v>HIBE</v>
          </cell>
          <cell r="D48403" t="str">
            <v>UN</v>
          </cell>
        </row>
        <row r="48404">
          <cell r="A48404" t="str">
            <v>I0000016807</v>
          </cell>
          <cell r="B48404" t="str">
            <v>CATALISADOR PU CONCENTRADO 0,9 ML</v>
          </cell>
          <cell r="C48404" t="str">
            <v>HIBE</v>
          </cell>
          <cell r="D48404" t="str">
            <v>UN</v>
          </cell>
        </row>
        <row r="48405">
          <cell r="A48405" t="str">
            <v>I0000016808</v>
          </cell>
          <cell r="B48405" t="str">
            <v>METALON 50 X 30 X 2</v>
          </cell>
          <cell r="C48405" t="str">
            <v>HIBE</v>
          </cell>
          <cell r="D48405" t="str">
            <v>UN</v>
          </cell>
        </row>
        <row r="48406">
          <cell r="A48406" t="str">
            <v>I0000016809</v>
          </cell>
          <cell r="B48406" t="str">
            <v>CANTONEIRA 38.1 X 38.1 X 3.2</v>
          </cell>
          <cell r="C48406" t="str">
            <v>HIBE</v>
          </cell>
          <cell r="D48406" t="str">
            <v>UN</v>
          </cell>
        </row>
        <row r="48407">
          <cell r="A48407" t="str">
            <v>I0000016810</v>
          </cell>
          <cell r="B48407" t="str">
            <v>BARRA REDONDA 1/4"</v>
          </cell>
          <cell r="C48407" t="str">
            <v>HIBE</v>
          </cell>
          <cell r="D48407" t="str">
            <v>UN</v>
          </cell>
        </row>
        <row r="48408">
          <cell r="A48408" t="str">
            <v>I0000016811</v>
          </cell>
          <cell r="B48408" t="str">
            <v>SINALEIRO GARAGEM RT-23  110/220 VOLT</v>
          </cell>
          <cell r="C48408" t="str">
            <v>HIBE</v>
          </cell>
          <cell r="D48408" t="str">
            <v>UN</v>
          </cell>
        </row>
        <row r="48409">
          <cell r="A48409" t="str">
            <v>I0000016812</v>
          </cell>
          <cell r="B48409" t="str">
            <v>CONECTOR REMA SR 350AH</v>
          </cell>
          <cell r="C48409" t="str">
            <v>DIEN</v>
          </cell>
          <cell r="D48409" t="str">
            <v>UN</v>
          </cell>
        </row>
        <row r="48410">
          <cell r="A48410" t="str">
            <v>I0000016813</v>
          </cell>
          <cell r="B48410" t="str">
            <v>KIT SERRA COPO DIAM 25/30/40/50MM PAREDE</v>
          </cell>
          <cell r="C48410" t="str">
            <v>HIBE</v>
          </cell>
          <cell r="D48410" t="str">
            <v>UN</v>
          </cell>
        </row>
        <row r="48411">
          <cell r="A48411" t="str">
            <v>I0000016814</v>
          </cell>
          <cell r="B48411" t="str">
            <v>DISCO MESH K PORCELANATO E VIDRO 115MM</v>
          </cell>
          <cell r="C48411" t="str">
            <v>HIBE</v>
          </cell>
          <cell r="D48411" t="str">
            <v>UN</v>
          </cell>
        </row>
        <row r="48412">
          <cell r="A48412" t="str">
            <v>I0000016815</v>
          </cell>
          <cell r="B48412" t="str">
            <v>SPARTA DISCO CORTE SEGMENTADO 115X22 2MM</v>
          </cell>
          <cell r="C48412" t="str">
            <v>HIBE</v>
          </cell>
          <cell r="D48412" t="str">
            <v>UN</v>
          </cell>
        </row>
        <row r="48413">
          <cell r="A48413" t="str">
            <v>I0000016816</v>
          </cell>
          <cell r="B48413" t="str">
            <v>DISCO LISO STANDARD CERAMIC 105X20X10MM</v>
          </cell>
          <cell r="C48413" t="str">
            <v>HIBE</v>
          </cell>
          <cell r="D48413" t="str">
            <v>UN</v>
          </cell>
        </row>
        <row r="48414">
          <cell r="A48414" t="str">
            <v>I0000016817</v>
          </cell>
          <cell r="B48414" t="str">
            <v>TORNEIRA BOIA P/ BEBEDOURO INDUSTRIAL</v>
          </cell>
          <cell r="C48414" t="str">
            <v>HIBE</v>
          </cell>
          <cell r="D48414" t="str">
            <v>UN</v>
          </cell>
        </row>
        <row r="48415">
          <cell r="A48415" t="str">
            <v>I0000016818</v>
          </cell>
          <cell r="B48415" t="str">
            <v>TORNEIRA BOIA P/ CAIXA D'AGUA 1/2 E 3/4</v>
          </cell>
          <cell r="C48415" t="str">
            <v>HIBE</v>
          </cell>
          <cell r="D48415" t="str">
            <v>UN</v>
          </cell>
        </row>
        <row r="48416">
          <cell r="A48416" t="str">
            <v>I0000016819</v>
          </cell>
          <cell r="B48416" t="str">
            <v>MICROCONTROLADOR PIC - 04.09.1212</v>
          </cell>
          <cell r="C48416" t="str">
            <v>HIBE</v>
          </cell>
          <cell r="D48416" t="str">
            <v>UN</v>
          </cell>
        </row>
        <row r="48417">
          <cell r="A48417" t="str">
            <v>I0000016820</v>
          </cell>
          <cell r="B48417" t="str">
            <v>DISPLAY AGM-1602W-815 - 04.09.2224</v>
          </cell>
          <cell r="C48417" t="str">
            <v>HIBE</v>
          </cell>
          <cell r="D48417" t="str">
            <v>UN</v>
          </cell>
        </row>
        <row r="48418">
          <cell r="A48418" t="str">
            <v>I0000016821</v>
          </cell>
          <cell r="B48418" t="str">
            <v>FRASCO DE VIDRO GRADUADO - 250ML</v>
          </cell>
          <cell r="C48418" t="str">
            <v>HIBE</v>
          </cell>
          <cell r="D48418" t="str">
            <v>UN</v>
          </cell>
        </row>
        <row r="48419">
          <cell r="A48419" t="str">
            <v>I0000016822</v>
          </cell>
          <cell r="B48419" t="str">
            <v>FRASCO DE PLASTICO BOCA LARGA - 250ML</v>
          </cell>
          <cell r="C48419" t="str">
            <v>HIBE</v>
          </cell>
          <cell r="D48419" t="str">
            <v>UN</v>
          </cell>
        </row>
        <row r="48420">
          <cell r="A48420" t="str">
            <v>I0000016823</v>
          </cell>
          <cell r="B48420" t="str">
            <v>FRASCO DE PLASTICO BOCA ESTREITA - 250ML</v>
          </cell>
          <cell r="C48420" t="str">
            <v>HIBE</v>
          </cell>
          <cell r="D48420" t="str">
            <v>UN</v>
          </cell>
        </row>
        <row r="48421">
          <cell r="A48421" t="str">
            <v>I0000016824</v>
          </cell>
          <cell r="B48421" t="str">
            <v>CENTRAL PORTA AUTOMATICA - 0789001530135</v>
          </cell>
          <cell r="C48421" t="str">
            <v>HIBE</v>
          </cell>
          <cell r="D48421" t="str">
            <v>UN</v>
          </cell>
        </row>
        <row r="48422">
          <cell r="A48422" t="str">
            <v>I0000016825</v>
          </cell>
          <cell r="B48422" t="str">
            <v>CREMALHEIRA 1,2M - 0789001539589</v>
          </cell>
          <cell r="C48422" t="str">
            <v>HIBE</v>
          </cell>
          <cell r="D48422" t="str">
            <v>UN</v>
          </cell>
        </row>
        <row r="48423">
          <cell r="A48423" t="str">
            <v>I0000016826</v>
          </cell>
          <cell r="B48423" t="str">
            <v>SENSOR PORTA AUTOMATICA - 0789001533549</v>
          </cell>
          <cell r="C48423" t="str">
            <v>HIBE</v>
          </cell>
          <cell r="D48423" t="str">
            <v>UN</v>
          </cell>
        </row>
        <row r="48424">
          <cell r="A48424" t="str">
            <v>I0000016827</v>
          </cell>
          <cell r="B48424" t="str">
            <v>PLACA EM CHAPA PS DE 2MM 80X80</v>
          </cell>
          <cell r="C48424" t="str">
            <v>HIBE</v>
          </cell>
          <cell r="D48424" t="str">
            <v>UN</v>
          </cell>
        </row>
        <row r="48425">
          <cell r="A48425" t="str">
            <v>I0000016828</v>
          </cell>
          <cell r="B48425" t="str">
            <v>PLACA EM CHAPA PS DE 22X16</v>
          </cell>
          <cell r="C48425" t="str">
            <v>HIBE</v>
          </cell>
          <cell r="D48425" t="str">
            <v>UN</v>
          </cell>
        </row>
        <row r="48426">
          <cell r="A48426" t="str">
            <v>I0000016829</v>
          </cell>
          <cell r="B48426" t="str">
            <v>BATERIA PARA NXT250</v>
          </cell>
          <cell r="C48426" t="str">
            <v>HIBE</v>
          </cell>
          <cell r="D48426" t="str">
            <v>UN</v>
          </cell>
        </row>
        <row r="48427">
          <cell r="A48427" t="str">
            <v>I0000016831</v>
          </cell>
          <cell r="B48427" t="str">
            <v>PROTECAO EM ACRILICO 3MM CRISTAL</v>
          </cell>
          <cell r="C48427" t="str">
            <v>HIBE</v>
          </cell>
          <cell r="D48427" t="str">
            <v>UN</v>
          </cell>
        </row>
        <row r="48428">
          <cell r="A48428" t="str">
            <v>I0000016832</v>
          </cell>
          <cell r="B48428" t="str">
            <v>ORING - 63,09X3,53MM</v>
          </cell>
          <cell r="C48428" t="str">
            <v>HIBE</v>
          </cell>
          <cell r="D48428" t="str">
            <v>UN</v>
          </cell>
        </row>
        <row r="48429">
          <cell r="A48429" t="str">
            <v>I0000016833</v>
          </cell>
          <cell r="B48429" t="str">
            <v>ORING - 71,44X3,53MM</v>
          </cell>
          <cell r="C48429" t="str">
            <v>HIBE</v>
          </cell>
          <cell r="D48429" t="str">
            <v>UN</v>
          </cell>
        </row>
        <row r="48430">
          <cell r="A48430" t="str">
            <v>I0000016834</v>
          </cell>
          <cell r="B48430" t="str">
            <v>ORING - 158,12X5,33MM</v>
          </cell>
          <cell r="C48430" t="str">
            <v>HIBE</v>
          </cell>
          <cell r="D48430" t="str">
            <v>UN</v>
          </cell>
        </row>
        <row r="48431">
          <cell r="A48431" t="str">
            <v>I0000016835</v>
          </cell>
          <cell r="B48431" t="str">
            <v>MANDRIL RAPIDO 1,0 A 40MM ENCAIXE B12</v>
          </cell>
          <cell r="C48431" t="str">
            <v>HIBE</v>
          </cell>
          <cell r="D48431" t="str">
            <v>UN</v>
          </cell>
        </row>
        <row r="48432">
          <cell r="A48432" t="str">
            <v>I0000016836</v>
          </cell>
          <cell r="B48432" t="str">
            <v>PARAFUSO ALLEN CABECA CILINDRICA M20X200</v>
          </cell>
          <cell r="C48432" t="str">
            <v>HIBE</v>
          </cell>
          <cell r="D48432" t="str">
            <v>UN</v>
          </cell>
        </row>
        <row r="48433">
          <cell r="A48433" t="str">
            <v>I0000016837</v>
          </cell>
          <cell r="B48433" t="str">
            <v>IMA 5S BOM</v>
          </cell>
          <cell r="C48433" t="str">
            <v>HIBE</v>
          </cell>
          <cell r="D48433" t="str">
            <v>UN</v>
          </cell>
        </row>
        <row r="48434">
          <cell r="A48434" t="str">
            <v>I0000016838</v>
          </cell>
          <cell r="B48434" t="str">
            <v>IMA 5S REGULAR</v>
          </cell>
          <cell r="C48434" t="str">
            <v>HIBE</v>
          </cell>
          <cell r="D48434" t="str">
            <v>UN</v>
          </cell>
        </row>
        <row r="48435">
          <cell r="A48435" t="str">
            <v>I0000016839</v>
          </cell>
          <cell r="B48435" t="str">
            <v>IMA 5S RUIM</v>
          </cell>
          <cell r="C48435" t="str">
            <v>HIBE</v>
          </cell>
          <cell r="D48435" t="str">
            <v>UN</v>
          </cell>
        </row>
        <row r="48436">
          <cell r="A48436" t="str">
            <v>I0000016840</v>
          </cell>
          <cell r="B48436" t="str">
            <v>CORREIA GOODYEAR ZX 0500</v>
          </cell>
          <cell r="C48436" t="str">
            <v>HIBE</v>
          </cell>
          <cell r="D48436" t="str">
            <v>UN</v>
          </cell>
        </row>
        <row r="48437">
          <cell r="A48437" t="str">
            <v>I0000016841</v>
          </cell>
          <cell r="B48437" t="str">
            <v>SERVICO DE FECHAMENTO DE COBOGO</v>
          </cell>
          <cell r="C48437" t="str">
            <v>SERV</v>
          </cell>
          <cell r="D48437" t="str">
            <v>UN</v>
          </cell>
        </row>
        <row r="48438">
          <cell r="A48438" t="str">
            <v>I0000016842</v>
          </cell>
          <cell r="B48438" t="str">
            <v>JG TARRAXA MANUAL 1/2-2" - COD: 6002302</v>
          </cell>
          <cell r="C48438" t="str">
            <v>HIBE</v>
          </cell>
          <cell r="D48438" t="str">
            <v>UN</v>
          </cell>
        </row>
        <row r="48439">
          <cell r="A48439" t="str">
            <v>I0000016843</v>
          </cell>
          <cell r="B48439" t="str">
            <v>INVERSOR FREQUENCIA V20 1CV 220V MONO</v>
          </cell>
          <cell r="C48439" t="str">
            <v>HIBE</v>
          </cell>
          <cell r="D48439" t="str">
            <v>UN</v>
          </cell>
        </row>
        <row r="48440">
          <cell r="A48440" t="str">
            <v>I0000016844</v>
          </cell>
          <cell r="B48440" t="str">
            <v>MODULO RELE EMERSON CORESENSE COPELAND</v>
          </cell>
          <cell r="C48440" t="str">
            <v>HIBE</v>
          </cell>
          <cell r="D48440" t="str">
            <v>UN</v>
          </cell>
        </row>
        <row r="48441">
          <cell r="A48441" t="str">
            <v>I0000016845</v>
          </cell>
          <cell r="B48441" t="str">
            <v>MARTELO ROMPEDOR SDS 220W - D25811K</v>
          </cell>
          <cell r="C48441" t="str">
            <v>HIBE</v>
          </cell>
          <cell r="D48441" t="str">
            <v>UN</v>
          </cell>
        </row>
        <row r="48442">
          <cell r="A48442" t="str">
            <v>I0000016846</v>
          </cell>
          <cell r="B48442" t="str">
            <v>SUBTSTRATO DE COCO</v>
          </cell>
          <cell r="C48442" t="str">
            <v>HIBE</v>
          </cell>
          <cell r="D48442" t="str">
            <v>UN</v>
          </cell>
        </row>
        <row r="48443">
          <cell r="A48443" t="str">
            <v>I0000016847</v>
          </cell>
          <cell r="B48443" t="str">
            <v>SUBTSTRATO DE ORQUIDEA</v>
          </cell>
          <cell r="C48443" t="str">
            <v>HIBE</v>
          </cell>
          <cell r="D48443" t="str">
            <v>UN</v>
          </cell>
        </row>
        <row r="48444">
          <cell r="A48444" t="str">
            <v>I0000016848</v>
          </cell>
          <cell r="B48444" t="str">
            <v>LAMINA P/ ESTILETE STARRET S06R 18MM</v>
          </cell>
          <cell r="C48444" t="str">
            <v>HIBE</v>
          </cell>
          <cell r="D48444" t="str">
            <v>UN</v>
          </cell>
        </row>
        <row r="48445">
          <cell r="A48445" t="str">
            <v>I0000016849</v>
          </cell>
          <cell r="B48445" t="str">
            <v>BATERIA 12V ION LITIO 1,5AH MAX BL1016</v>
          </cell>
          <cell r="C48445" t="str">
            <v>HIBE</v>
          </cell>
          <cell r="D48445" t="str">
            <v>UN</v>
          </cell>
        </row>
        <row r="48446">
          <cell r="A48446" t="str">
            <v>I0000016854</v>
          </cell>
          <cell r="B48446" t="str">
            <v>SUPORTE 4X2 3 MODULOS</v>
          </cell>
          <cell r="C48446" t="str">
            <v>HIBE</v>
          </cell>
          <cell r="D48446" t="str">
            <v>UN</v>
          </cell>
        </row>
        <row r="48447">
          <cell r="A48447" t="str">
            <v>I0000016855</v>
          </cell>
          <cell r="B48447" t="str">
            <v>CAIXA PVC S AR COND+TOM NBR-IL</v>
          </cell>
          <cell r="C48447" t="str">
            <v>HIBE</v>
          </cell>
          <cell r="D48447" t="str">
            <v>UN</v>
          </cell>
        </row>
        <row r="48448">
          <cell r="A48448" t="str">
            <v>I0000016856</v>
          </cell>
          <cell r="B48448" t="str">
            <v>BALAO METALIZADO</v>
          </cell>
          <cell r="C48448" t="str">
            <v>HIBE</v>
          </cell>
          <cell r="D48448" t="str">
            <v>UN</v>
          </cell>
        </row>
        <row r="48449">
          <cell r="A48449" t="str">
            <v>I0000016857</v>
          </cell>
          <cell r="B48449" t="str">
            <v>ESPATULA DE PLASTICO</v>
          </cell>
          <cell r="C48449" t="str">
            <v>HIBE</v>
          </cell>
          <cell r="D48449" t="str">
            <v>UN</v>
          </cell>
        </row>
        <row r="48450">
          <cell r="A48450" t="str">
            <v>I0000016861</v>
          </cell>
          <cell r="B48450" t="str">
            <v>BALAO LISO</v>
          </cell>
          <cell r="C48450" t="str">
            <v>HIBE</v>
          </cell>
          <cell r="D48450" t="str">
            <v>UN</v>
          </cell>
        </row>
        <row r="48451">
          <cell r="A48451" t="str">
            <v>I0000016863</v>
          </cell>
          <cell r="B48451" t="str">
            <v>FORRO CAMURCA</v>
          </cell>
          <cell r="C48451" t="str">
            <v>HIBE</v>
          </cell>
          <cell r="D48451" t="str">
            <v>UN</v>
          </cell>
        </row>
        <row r="48452">
          <cell r="A48452" t="str">
            <v>I0000016864</v>
          </cell>
          <cell r="B48452" t="str">
            <v>QUADRO  PVC 08-S C/BAR</v>
          </cell>
          <cell r="C48452" t="str">
            <v>HIBE</v>
          </cell>
          <cell r="D48452" t="str">
            <v>UN</v>
          </cell>
        </row>
        <row r="48453">
          <cell r="A48453" t="str">
            <v>I0000016865</v>
          </cell>
          <cell r="B48453" t="str">
            <v>COLA BRANCA</v>
          </cell>
          <cell r="C48453" t="str">
            <v>HIBE</v>
          </cell>
          <cell r="D48453" t="str">
            <v>UN</v>
          </cell>
        </row>
        <row r="48454">
          <cell r="A48454" t="str">
            <v>I0000016866</v>
          </cell>
          <cell r="B48454" t="str">
            <v>CAIXA TOMADA EMBUTIR MESA COM 4 TOMADAS</v>
          </cell>
          <cell r="C48454" t="str">
            <v>HIBE</v>
          </cell>
          <cell r="D48454" t="str">
            <v>UN</v>
          </cell>
        </row>
        <row r="48455">
          <cell r="A48455" t="str">
            <v>I0000016867</v>
          </cell>
          <cell r="B48455" t="str">
            <v>FRITADEIRA AIR FRYER - EOS 220V</v>
          </cell>
          <cell r="C48455" t="str">
            <v>HIBE</v>
          </cell>
          <cell r="D48455" t="str">
            <v>UN</v>
          </cell>
        </row>
        <row r="48456">
          <cell r="A48456" t="str">
            <v>I0000016868</v>
          </cell>
          <cell r="B48456" t="str">
            <v>FRITADEIRA AIR FRYER - NELL SMART 220V</v>
          </cell>
          <cell r="C48456" t="str">
            <v>HIBE</v>
          </cell>
          <cell r="D48456" t="str">
            <v>UN</v>
          </cell>
        </row>
        <row r="48457">
          <cell r="A48457" t="str">
            <v>I0000016870</v>
          </cell>
          <cell r="B48457" t="str">
            <v>VALVULA PROPORCIONAL KFDG5V /  KFDG4V</v>
          </cell>
          <cell r="C48457" t="str">
            <v>HIBE</v>
          </cell>
          <cell r="D48457" t="str">
            <v>UN</v>
          </cell>
        </row>
        <row r="48458">
          <cell r="A48458" t="str">
            <v>I0000016871</v>
          </cell>
          <cell r="B48458" t="str">
            <v>CARTAO CONTROLE - EEA-PAM-561-A-14</v>
          </cell>
          <cell r="C48458" t="str">
            <v>HIBE</v>
          </cell>
          <cell r="D48458" t="str">
            <v>UN</v>
          </cell>
        </row>
        <row r="48459">
          <cell r="A48459" t="str">
            <v>I0000016872</v>
          </cell>
          <cell r="B48459" t="str">
            <v>FILTRO BIO HC001 - V10</v>
          </cell>
          <cell r="C48459" t="str">
            <v>HIBE</v>
          </cell>
          <cell r="D48459" t="str">
            <v>UN</v>
          </cell>
        </row>
        <row r="48460">
          <cell r="A48460" t="str">
            <v>I0000016873</v>
          </cell>
          <cell r="B48460" t="str">
            <v>AGENDA COMERCIAL</v>
          </cell>
          <cell r="C48460" t="str">
            <v>HIBE</v>
          </cell>
          <cell r="D48460" t="str">
            <v>UN</v>
          </cell>
        </row>
        <row r="48461">
          <cell r="A48461" t="str">
            <v>I0000016874</v>
          </cell>
          <cell r="B48461" t="str">
            <v>SOLDA LF99,3S07CU EM BARRAS</v>
          </cell>
          <cell r="C48461" t="str">
            <v>HIBE</v>
          </cell>
          <cell r="D48461" t="str">
            <v>UN</v>
          </cell>
        </row>
        <row r="48462">
          <cell r="A48462" t="str">
            <v>I0000016875</v>
          </cell>
          <cell r="B48462" t="str">
            <v>RACAO PARA GATO FILHOTE 1KG</v>
          </cell>
          <cell r="C48462" t="str">
            <v>HIBE</v>
          </cell>
          <cell r="D48462" t="str">
            <v>UN</v>
          </cell>
        </row>
        <row r="48463">
          <cell r="A48463" t="str">
            <v>I0000016876</v>
          </cell>
          <cell r="B48463" t="str">
            <v>RACAO PEIXE 25KG</v>
          </cell>
          <cell r="C48463" t="str">
            <v>HIBE</v>
          </cell>
          <cell r="D48463" t="str">
            <v>UN</v>
          </cell>
        </row>
        <row r="48464">
          <cell r="A48464" t="str">
            <v>I0000016877</v>
          </cell>
          <cell r="B48464" t="str">
            <v>RACAO DOG NATURAL 25KG</v>
          </cell>
          <cell r="C48464" t="str">
            <v>HIBE</v>
          </cell>
          <cell r="D48464" t="str">
            <v>UN</v>
          </cell>
        </row>
        <row r="48465">
          <cell r="A48465" t="str">
            <v>I0000016878</v>
          </cell>
          <cell r="B48465" t="str">
            <v>RACAO DOG PREMIUM 15KG</v>
          </cell>
          <cell r="C48465" t="str">
            <v>HIBE</v>
          </cell>
          <cell r="D48465" t="str">
            <v>UN</v>
          </cell>
        </row>
        <row r="48466">
          <cell r="A48466" t="str">
            <v>I0000016879</v>
          </cell>
          <cell r="B48466" t="str">
            <v>CAMISETA MONDIAL TAM. P</v>
          </cell>
          <cell r="C48466" t="str">
            <v>HIBE</v>
          </cell>
          <cell r="D48466" t="str">
            <v>UN</v>
          </cell>
        </row>
        <row r="48467">
          <cell r="A48467" t="str">
            <v>I0000016880</v>
          </cell>
          <cell r="B48467" t="str">
            <v>CAMISETA MONDIAL TAM. M</v>
          </cell>
          <cell r="C48467" t="str">
            <v>HIBE</v>
          </cell>
          <cell r="D48467" t="str">
            <v>UN</v>
          </cell>
        </row>
        <row r="48468">
          <cell r="A48468" t="str">
            <v>I0000016881</v>
          </cell>
          <cell r="B48468" t="str">
            <v>CAMISETA MONDIAL TAM. G</v>
          </cell>
          <cell r="C48468" t="str">
            <v>HIBE</v>
          </cell>
          <cell r="D48468" t="str">
            <v>UN</v>
          </cell>
        </row>
        <row r="48469">
          <cell r="A48469" t="str">
            <v>I0000016882</v>
          </cell>
          <cell r="B48469" t="str">
            <v>CAMISETA MONDIAL TAM. GG</v>
          </cell>
          <cell r="C48469" t="str">
            <v>HIBE</v>
          </cell>
          <cell r="D48469" t="str">
            <v>UN</v>
          </cell>
        </row>
        <row r="48470">
          <cell r="A48470" t="str">
            <v>I0000016883</v>
          </cell>
          <cell r="B48470" t="str">
            <v>CAMISETA AIWA TAM. P</v>
          </cell>
          <cell r="C48470" t="str">
            <v>HIBE</v>
          </cell>
          <cell r="D48470" t="str">
            <v>UN</v>
          </cell>
        </row>
        <row r="48471">
          <cell r="A48471" t="str">
            <v>I0000016884</v>
          </cell>
          <cell r="B48471" t="str">
            <v>CAMISETA AIWA TAM. M</v>
          </cell>
          <cell r="C48471" t="str">
            <v>HIBE</v>
          </cell>
          <cell r="D48471" t="str">
            <v>UN</v>
          </cell>
        </row>
        <row r="48472">
          <cell r="A48472" t="str">
            <v>I0000016885</v>
          </cell>
          <cell r="B48472" t="str">
            <v>CAMISETA AIWA TAM. G</v>
          </cell>
          <cell r="C48472" t="str">
            <v>HIBE</v>
          </cell>
          <cell r="D48472" t="str">
            <v>UN</v>
          </cell>
        </row>
        <row r="48473">
          <cell r="A48473" t="str">
            <v>I0000016886</v>
          </cell>
          <cell r="B48473" t="str">
            <v>CAMISETA AIWA TAM. GG</v>
          </cell>
          <cell r="C48473" t="str">
            <v>HIBE</v>
          </cell>
          <cell r="D48473" t="str">
            <v>UN</v>
          </cell>
        </row>
        <row r="48474">
          <cell r="A48474" t="str">
            <v>I0000016887</v>
          </cell>
          <cell r="B48474" t="str">
            <v>CAIXA DE CORRESPONDENCIA DUPLA</v>
          </cell>
          <cell r="C48474" t="str">
            <v>HIBE</v>
          </cell>
          <cell r="D48474" t="str">
            <v>UN</v>
          </cell>
        </row>
        <row r="48475">
          <cell r="A48475" t="str">
            <v>I0000016888</v>
          </cell>
          <cell r="B48475" t="str">
            <v>BANDEJA ORGANIZADORA DE CAFE</v>
          </cell>
          <cell r="C48475" t="str">
            <v>HIBE</v>
          </cell>
          <cell r="D48475" t="str">
            <v>UN</v>
          </cell>
        </row>
        <row r="48476">
          <cell r="A48476" t="str">
            <v>I0000016889</v>
          </cell>
          <cell r="B48476" t="str">
            <v>ACO H13 RE 101.60 X 30.00</v>
          </cell>
          <cell r="C48476" t="str">
            <v>HIBE</v>
          </cell>
          <cell r="D48476" t="str">
            <v>UN</v>
          </cell>
        </row>
        <row r="48477">
          <cell r="A48477" t="str">
            <v>I0000016890</v>
          </cell>
          <cell r="B48477" t="str">
            <v>ACO 01 VND CH 115.00 x 165.00 x 235.00</v>
          </cell>
          <cell r="C48477" t="str">
            <v>HIBE</v>
          </cell>
          <cell r="D48477" t="str">
            <v>UN</v>
          </cell>
        </row>
        <row r="48478">
          <cell r="A48478" t="str">
            <v>I0000016891</v>
          </cell>
          <cell r="B48478" t="str">
            <v>ACO 01 VND CH 40.00 x 87.00 x 115.00</v>
          </cell>
          <cell r="C48478" t="str">
            <v>HIBE</v>
          </cell>
          <cell r="D48478" t="str">
            <v>UN</v>
          </cell>
        </row>
        <row r="48479">
          <cell r="A48479" t="str">
            <v>I0000016892</v>
          </cell>
          <cell r="B48479" t="str">
            <v>ACO 01 VND CH 40.00 x 87.00 x 135.00</v>
          </cell>
          <cell r="C48479" t="str">
            <v>HIBE</v>
          </cell>
          <cell r="D48479" t="str">
            <v>UN</v>
          </cell>
        </row>
        <row r="48480">
          <cell r="A48480" t="str">
            <v>I0000016893</v>
          </cell>
          <cell r="B48480" t="str">
            <v>ACO 01 VND CH 40.00 x 87.00 x 70.00</v>
          </cell>
          <cell r="C48480" t="str">
            <v>HIBE</v>
          </cell>
          <cell r="D48480" t="str">
            <v>UN</v>
          </cell>
        </row>
        <row r="48481">
          <cell r="A48481" t="str">
            <v>I0000016894</v>
          </cell>
          <cell r="B48481" t="str">
            <v>ACO 01 VND CH 40.00 x 87.00 x 85.00</v>
          </cell>
          <cell r="C48481" t="str">
            <v>HIBE</v>
          </cell>
          <cell r="D48481" t="str">
            <v>UN</v>
          </cell>
        </row>
        <row r="48482">
          <cell r="A48482" t="str">
            <v>I0000016895</v>
          </cell>
          <cell r="B48482" t="str">
            <v>ACO 01 VND CH 35.00 x 80.00 x 115.00</v>
          </cell>
          <cell r="C48482" t="str">
            <v>HIBE</v>
          </cell>
          <cell r="D48482" t="str">
            <v>UN</v>
          </cell>
        </row>
        <row r="48483">
          <cell r="A48483" t="str">
            <v>I0000016896</v>
          </cell>
          <cell r="B48483" t="str">
            <v>ACO 01 VND CH 35.00 x 80.00 x 70.00</v>
          </cell>
          <cell r="C48483" t="str">
            <v>HIBE</v>
          </cell>
          <cell r="D48483" t="str">
            <v>UN</v>
          </cell>
        </row>
        <row r="48484">
          <cell r="A48484" t="str">
            <v>I0000016897</v>
          </cell>
          <cell r="B48484" t="str">
            <v>ACO 01 VND CH 43.00 x 80.00 x 245.00</v>
          </cell>
          <cell r="C48484" t="str">
            <v>HIBE</v>
          </cell>
          <cell r="D48484" t="str">
            <v>UN</v>
          </cell>
        </row>
        <row r="48485">
          <cell r="A48485" t="str">
            <v>I0000016898</v>
          </cell>
          <cell r="B48485" t="str">
            <v>ACO 01 VND CH 43.00 x 85.00 x 125.00</v>
          </cell>
          <cell r="C48485" t="str">
            <v>HIBE</v>
          </cell>
          <cell r="D48485" t="str">
            <v>UN</v>
          </cell>
        </row>
        <row r="48486">
          <cell r="A48486" t="str">
            <v>I0000016899</v>
          </cell>
          <cell r="B48486" t="str">
            <v>ETIQUETA NEUTRA BRANCA 50X29,5</v>
          </cell>
          <cell r="C48486" t="str">
            <v>HIBE</v>
          </cell>
          <cell r="D48486" t="str">
            <v>MIL</v>
          </cell>
        </row>
        <row r="48487">
          <cell r="A48487" t="str">
            <v>I0000016900</v>
          </cell>
          <cell r="B48487" t="str">
            <v>ETIQUETA NEUTRA AMARELA 50X29,5</v>
          </cell>
          <cell r="C48487" t="str">
            <v>HIBE</v>
          </cell>
          <cell r="D48487" t="str">
            <v>MIL</v>
          </cell>
        </row>
        <row r="48488">
          <cell r="A48488" t="str">
            <v>I0000016901</v>
          </cell>
          <cell r="B48488" t="str">
            <v>TAPETE PLACA EVA SEM ENCAIXE</v>
          </cell>
          <cell r="C48488" t="str">
            <v>HIBE</v>
          </cell>
          <cell r="D48488" t="str">
            <v>UN</v>
          </cell>
        </row>
        <row r="48489">
          <cell r="A48489" t="str">
            <v>I0000016902</v>
          </cell>
          <cell r="B48489" t="str">
            <v>TUBO GALVANIZADO ROSQUEAVEL 2" - 6M</v>
          </cell>
          <cell r="C48489" t="str">
            <v>HIBE</v>
          </cell>
          <cell r="D48489" t="str">
            <v>UN</v>
          </cell>
        </row>
        <row r="48490">
          <cell r="A48490" t="str">
            <v>I0000016903</v>
          </cell>
          <cell r="B48490" t="str">
            <v>BENGALA DE PVC 1"</v>
          </cell>
          <cell r="C48490" t="str">
            <v>HIBE</v>
          </cell>
          <cell r="D48490" t="str">
            <v>UN</v>
          </cell>
        </row>
        <row r="48491">
          <cell r="A48491" t="str">
            <v>I0000016904</v>
          </cell>
          <cell r="B48491" t="str">
            <v>BUCHA REDUCAO GALVANIZADA 2" - 1"</v>
          </cell>
          <cell r="C48491" t="str">
            <v>HIBE</v>
          </cell>
          <cell r="D48491" t="str">
            <v>UN</v>
          </cell>
        </row>
        <row r="48492">
          <cell r="A48492" t="str">
            <v>I0000016905</v>
          </cell>
          <cell r="B48492" t="str">
            <v>LUVA REDUCAO GALVANIZADA 2" - 1"</v>
          </cell>
          <cell r="C48492" t="str">
            <v>HIBE</v>
          </cell>
          <cell r="D48492" t="str">
            <v>UN</v>
          </cell>
        </row>
        <row r="48493">
          <cell r="A48493" t="str">
            <v>I0000016906</v>
          </cell>
          <cell r="B48493" t="str">
            <v>NIPLE REDUCAO GALVANIZADA 2" - 1"</v>
          </cell>
          <cell r="C48493" t="str">
            <v>HIBE</v>
          </cell>
          <cell r="D48493" t="str">
            <v>UN</v>
          </cell>
        </row>
        <row r="48494">
          <cell r="A48494" t="str">
            <v>I0000016908</v>
          </cell>
          <cell r="B48494" t="str">
            <v>BLOCO AUTOADESIVO 38X51 AMARELO C400FLS</v>
          </cell>
          <cell r="C48494" t="str">
            <v>HIBE</v>
          </cell>
          <cell r="D48494" t="str">
            <v>PAC</v>
          </cell>
        </row>
        <row r="48495">
          <cell r="A48495" t="str">
            <v>I0000016909</v>
          </cell>
          <cell r="B48495" t="str">
            <v>COPIA DE CHEQUE 100 FOLHAS 148X209MM</v>
          </cell>
          <cell r="C48495" t="str">
            <v>HIBE</v>
          </cell>
          <cell r="D48495" t="str">
            <v>UN</v>
          </cell>
        </row>
        <row r="48496">
          <cell r="A48496" t="str">
            <v>I0000016910</v>
          </cell>
          <cell r="B48496" t="str">
            <v>GARRAFA DE TINTA GT53 PRETO 1VV22AL HP</v>
          </cell>
          <cell r="C48496" t="str">
            <v>HIBE</v>
          </cell>
          <cell r="D48496" t="str">
            <v>CX</v>
          </cell>
        </row>
        <row r="48497">
          <cell r="A48497" t="str">
            <v>I0000016911</v>
          </cell>
          <cell r="B48497" t="str">
            <v>ENVELOPE SACO KRAFT  BRANCO 200X280</v>
          </cell>
          <cell r="C48497" t="str">
            <v>HIBE</v>
          </cell>
          <cell r="D48497" t="str">
            <v>CX</v>
          </cell>
        </row>
        <row r="48498">
          <cell r="A48498" t="str">
            <v>I0000016912</v>
          </cell>
          <cell r="B48498" t="str">
            <v>ENVELOPE SACO KRAFT  NATURAL  240X340</v>
          </cell>
          <cell r="C48498" t="str">
            <v>HIBE</v>
          </cell>
          <cell r="D48498" t="str">
            <v>CX</v>
          </cell>
        </row>
        <row r="48499">
          <cell r="A48499" t="str">
            <v>I0000016915</v>
          </cell>
          <cell r="B48499" t="str">
            <v>CARRETEL DISCO CORRENTE PARA ROCADEIRA</v>
          </cell>
          <cell r="C48499" t="str">
            <v>HIBE</v>
          </cell>
          <cell r="D48499" t="str">
            <v>UN</v>
          </cell>
        </row>
        <row r="48500">
          <cell r="A48500" t="str">
            <v>I0000016916</v>
          </cell>
          <cell r="B48500" t="str">
            <v>LAMINA PARA ROCADEIRA 2 PONTAS</v>
          </cell>
          <cell r="C48500" t="str">
            <v>HIBE</v>
          </cell>
          <cell r="D48500" t="str">
            <v>UN</v>
          </cell>
        </row>
        <row r="48501">
          <cell r="A48501" t="str">
            <v>I0000016917</v>
          </cell>
          <cell r="B48501" t="str">
            <v>BLOCO AUTOADESIVO 76X76 AMARELO C100FLS</v>
          </cell>
          <cell r="C48501" t="str">
            <v>HIBE</v>
          </cell>
          <cell r="D48501" t="str">
            <v>PAC</v>
          </cell>
        </row>
        <row r="48502">
          <cell r="A48502" t="str">
            <v>I0000016918</v>
          </cell>
          <cell r="B48502" t="str">
            <v>ENVELOPE SACO KRAFT BRANCO 75GR 240X340</v>
          </cell>
          <cell r="C48502" t="str">
            <v>HIBE</v>
          </cell>
          <cell r="D48502" t="str">
            <v>CX</v>
          </cell>
        </row>
        <row r="48503">
          <cell r="A48503" t="str">
            <v>I0000016919</v>
          </cell>
          <cell r="B48503" t="str">
            <v>CABECA DE IMPRESSAO HP PRETA X4E75AL</v>
          </cell>
          <cell r="C48503" t="str">
            <v>HIBE</v>
          </cell>
          <cell r="D48503" t="str">
            <v>UN</v>
          </cell>
        </row>
        <row r="48504">
          <cell r="A48504" t="str">
            <v>I0000016920</v>
          </cell>
          <cell r="B48504" t="str">
            <v>CABECA DE IMPRESSAO HP COLORIDA M0H50AL</v>
          </cell>
          <cell r="C48504" t="str">
            <v>HIBE</v>
          </cell>
          <cell r="D48504" t="str">
            <v>UN</v>
          </cell>
        </row>
        <row r="48505">
          <cell r="A48505" t="str">
            <v>I0000016921</v>
          </cell>
          <cell r="B48505" t="str">
            <v>DESINFETANTE LAVANDA 500ML</v>
          </cell>
          <cell r="C48505" t="str">
            <v>HIBE</v>
          </cell>
          <cell r="D48505" t="str">
            <v>UN</v>
          </cell>
        </row>
        <row r="48506">
          <cell r="A48506" t="str">
            <v>I0000016922</v>
          </cell>
          <cell r="B48506" t="str">
            <v>LUVA LATEX AM M BTN13000M</v>
          </cell>
          <cell r="C48506" t="str">
            <v>HIBE</v>
          </cell>
          <cell r="D48506" t="str">
            <v>UN</v>
          </cell>
        </row>
        <row r="48507">
          <cell r="A48507" t="str">
            <v>I0000016923</v>
          </cell>
          <cell r="B48507" t="str">
            <v>PANO DE CHAO 42X66</v>
          </cell>
          <cell r="C48507" t="str">
            <v>HIBE</v>
          </cell>
          <cell r="D48507" t="str">
            <v>UN</v>
          </cell>
        </row>
        <row r="48508">
          <cell r="A48508" t="str">
            <v>I0000016924</v>
          </cell>
          <cell r="B48508" t="str">
            <v>PAPEL TOALHA 2400FLS</v>
          </cell>
          <cell r="C48508" t="str">
            <v>HIBE</v>
          </cell>
          <cell r="D48508" t="str">
            <v>UN</v>
          </cell>
        </row>
        <row r="48509">
          <cell r="A48509" t="str">
            <v>I0000016925</v>
          </cell>
          <cell r="B48509" t="str">
            <v>SABONETE LIQUIDO PEROLADO 1LT</v>
          </cell>
          <cell r="C48509" t="str">
            <v>HIBE</v>
          </cell>
          <cell r="D48509" t="str">
            <v>UN</v>
          </cell>
        </row>
        <row r="48510">
          <cell r="A48510" t="str">
            <v>I0000016926</v>
          </cell>
          <cell r="B48510" t="str">
            <v>MOLA PISTAO 44X56X100 FIO 6MM COD: 2000</v>
          </cell>
          <cell r="C48510" t="str">
            <v>HIBE</v>
          </cell>
          <cell r="D48510" t="str">
            <v>UN</v>
          </cell>
        </row>
        <row r="48511">
          <cell r="A48511" t="str">
            <v>I0000016927</v>
          </cell>
          <cell r="B48511" t="str">
            <v>REGULADOR DE VOLTAGEM CLX25 - GA857</v>
          </cell>
          <cell r="C48511" t="str">
            <v>HIBE</v>
          </cell>
          <cell r="D48511" t="str">
            <v>UN</v>
          </cell>
        </row>
        <row r="48512">
          <cell r="A48512" t="str">
            <v>I0000016928</v>
          </cell>
          <cell r="B48512" t="str">
            <v>COLETOR CLX25 MITSUBISHI - C-M1538</v>
          </cell>
          <cell r="C48512" t="str">
            <v>HIBE</v>
          </cell>
          <cell r="D48512" t="str">
            <v>UN</v>
          </cell>
        </row>
        <row r="48513">
          <cell r="A48513" t="str">
            <v>I0000016936</v>
          </cell>
          <cell r="B48513" t="str">
            <v>TINTA GESSO 3 6L</v>
          </cell>
          <cell r="C48513" t="str">
            <v>HIBE</v>
          </cell>
          <cell r="D48513" t="str">
            <v>UN</v>
          </cell>
        </row>
        <row r="48514">
          <cell r="A48514" t="str">
            <v>I0000016937</v>
          </cell>
          <cell r="B48514" t="str">
            <v>CHAPA ACO 1020  5/16" (2X1.0)</v>
          </cell>
          <cell r="C48514" t="str">
            <v>HIBE</v>
          </cell>
          <cell r="D48514" t="str">
            <v>KG</v>
          </cell>
        </row>
        <row r="48515">
          <cell r="A48515" t="str">
            <v>I0000016938</v>
          </cell>
          <cell r="B48515" t="str">
            <v>CABO HDMI 20 METROS</v>
          </cell>
          <cell r="C48515" t="str">
            <v>HIBE</v>
          </cell>
          <cell r="D48515" t="str">
            <v>UN</v>
          </cell>
        </row>
        <row r="48516">
          <cell r="A48516" t="str">
            <v>I0000016939</v>
          </cell>
          <cell r="B48516" t="str">
            <v>VENTILADOR COLUNA</v>
          </cell>
          <cell r="C48516" t="str">
            <v>HIBE</v>
          </cell>
          <cell r="D48516" t="str">
            <v>UN</v>
          </cell>
        </row>
        <row r="48517">
          <cell r="A48517" t="str">
            <v>I0000016940</v>
          </cell>
          <cell r="B48517" t="str">
            <v>BATERIA 3V LITHIUN CR2450N</v>
          </cell>
          <cell r="C48517" t="str">
            <v>HIBE</v>
          </cell>
          <cell r="D48517" t="str">
            <v>UN</v>
          </cell>
        </row>
        <row r="48518">
          <cell r="A48518" t="str">
            <v>I0000016941</v>
          </cell>
          <cell r="B48518" t="str">
            <v>SCQ MOLDE PAINEL FRONTAL AFON OS 773</v>
          </cell>
          <cell r="C48518" t="str">
            <v>DIEN</v>
          </cell>
          <cell r="D48518" t="str">
            <v>UN</v>
          </cell>
        </row>
        <row r="48519">
          <cell r="A48519" t="str">
            <v>I0000016942</v>
          </cell>
          <cell r="B48519" t="str">
            <v>SCQ MOLDE COMP. SUPERIOR AFON OS 774</v>
          </cell>
          <cell r="C48519" t="str">
            <v>DIEN</v>
          </cell>
          <cell r="D48519" t="str">
            <v>UN</v>
          </cell>
        </row>
        <row r="48520">
          <cell r="A48520" t="str">
            <v>I0000016943</v>
          </cell>
          <cell r="B48520" t="str">
            <v>SCQ MOLDE MOLDURA DA PORTA AFON OS 775</v>
          </cell>
          <cell r="C48520" t="str">
            <v>DIEN</v>
          </cell>
          <cell r="D48520" t="str">
            <v>UN</v>
          </cell>
        </row>
        <row r="48521">
          <cell r="A48521" t="str">
            <v>I0000016944</v>
          </cell>
          <cell r="B48521" t="str">
            <v>SCQ PAINEL PLASTICO AFON OS 3913</v>
          </cell>
          <cell r="C48521" t="str">
            <v>DIEN</v>
          </cell>
          <cell r="D48521" t="str">
            <v>UN</v>
          </cell>
        </row>
        <row r="48522">
          <cell r="A48522" t="str">
            <v>I0000016945</v>
          </cell>
          <cell r="B48522" t="str">
            <v>PNEU MACICO 3,25X8" - EIXO 27MM</v>
          </cell>
          <cell r="C48522" t="str">
            <v>HIBE</v>
          </cell>
          <cell r="D48522" t="str">
            <v>UN</v>
          </cell>
        </row>
        <row r="48523">
          <cell r="A48523" t="str">
            <v>I0000016946</v>
          </cell>
          <cell r="B48523" t="str">
            <v>FITA TRANSPARENTE 48MM X 100M</v>
          </cell>
          <cell r="C48523" t="str">
            <v>HIBE</v>
          </cell>
          <cell r="D48523" t="str">
            <v>UN</v>
          </cell>
        </row>
        <row r="48524">
          <cell r="A48524" t="str">
            <v>I0000016947</v>
          </cell>
          <cell r="B48524" t="str">
            <v>GAXETA PU - 11X9X5MM</v>
          </cell>
          <cell r="C48524" t="str">
            <v>HIBE</v>
          </cell>
          <cell r="D48524" t="str">
            <v>UN</v>
          </cell>
        </row>
        <row r="48525">
          <cell r="A48525" t="str">
            <v>I0000016948</v>
          </cell>
          <cell r="B48525" t="str">
            <v>GAXETA PU - 23,6X31,5X7MM</v>
          </cell>
          <cell r="C48525" t="str">
            <v>HIBE</v>
          </cell>
          <cell r="D48525" t="str">
            <v>UN</v>
          </cell>
        </row>
        <row r="48526">
          <cell r="A48526" t="str">
            <v>I0000016949</v>
          </cell>
          <cell r="B48526" t="str">
            <v>SCQ PUXADOR 4 CAVIDADES M4 U02803908-23</v>
          </cell>
          <cell r="C48526" t="str">
            <v>DIEN</v>
          </cell>
          <cell r="D48526" t="str">
            <v>UN</v>
          </cell>
        </row>
        <row r="48527">
          <cell r="A48527" t="str">
            <v>I0000016950</v>
          </cell>
          <cell r="B48527" t="str">
            <v>GAVETEIRO VOLANTE 2GAV + 1GAV PASTA ACAB</v>
          </cell>
          <cell r="C48527" t="str">
            <v>HIBE</v>
          </cell>
          <cell r="D48527" t="str">
            <v>UN</v>
          </cell>
        </row>
        <row r="48528">
          <cell r="A48528" t="str">
            <v>I0000016951</v>
          </cell>
          <cell r="B48528" t="str">
            <v>NLON RE 60.00 X 160.00</v>
          </cell>
          <cell r="C48528" t="str">
            <v>HIBE</v>
          </cell>
          <cell r="D48528" t="str">
            <v>UN</v>
          </cell>
        </row>
        <row r="48529">
          <cell r="A48529" t="str">
            <v>I0000016952</v>
          </cell>
          <cell r="B48529" t="str">
            <v>NLON CH 110.00 X 60.00 X 135.000</v>
          </cell>
          <cell r="C48529" t="str">
            <v>HIBE</v>
          </cell>
          <cell r="D48529" t="str">
            <v>UN</v>
          </cell>
        </row>
        <row r="48530">
          <cell r="A48530" t="str">
            <v>I0000016953</v>
          </cell>
          <cell r="B48530" t="str">
            <v>1045 CH 12.00 X 85.00 X 275.00</v>
          </cell>
          <cell r="C48530" t="str">
            <v>HIBE</v>
          </cell>
          <cell r="D48530" t="str">
            <v>UN</v>
          </cell>
        </row>
        <row r="48531">
          <cell r="A48531" t="str">
            <v>I0000016954</v>
          </cell>
          <cell r="B48531" t="str">
            <v>1045 CH 12.00 X 85.00 X 125.00</v>
          </cell>
          <cell r="C48531" t="str">
            <v>HIBE</v>
          </cell>
          <cell r="D48531" t="str">
            <v>UN</v>
          </cell>
        </row>
        <row r="48532">
          <cell r="A48532" t="str">
            <v>I0000016955</v>
          </cell>
          <cell r="B48532" t="str">
            <v>NLON CH 80.00 X  50.00  X 280.00</v>
          </cell>
          <cell r="C48532" t="str">
            <v>HIBE</v>
          </cell>
          <cell r="D48532" t="str">
            <v>UN</v>
          </cell>
        </row>
        <row r="48533">
          <cell r="A48533" t="str">
            <v>I0000016956</v>
          </cell>
          <cell r="B48533" t="str">
            <v>CADEIRA SAFIRA EM POLIPPROPILENO GRAFITE</v>
          </cell>
          <cell r="C48533" t="str">
            <v>HIBE</v>
          </cell>
          <cell r="D48533" t="str">
            <v>UN</v>
          </cell>
        </row>
        <row r="48534">
          <cell r="A48534" t="str">
            <v>I0000016957</v>
          </cell>
          <cell r="B48534" t="str">
            <v>JOELHO PVC MARRON  45° 60MM/2"</v>
          </cell>
          <cell r="C48534" t="str">
            <v>HIBE</v>
          </cell>
          <cell r="D48534" t="str">
            <v>UN</v>
          </cell>
        </row>
        <row r="48535">
          <cell r="A48535" t="str">
            <v>I0000016958</v>
          </cell>
          <cell r="B48535" t="str">
            <v>FORRO PVC 20CM *6MT BRANCO</v>
          </cell>
          <cell r="C48535" t="str">
            <v>HIBE</v>
          </cell>
          <cell r="D48535" t="str">
            <v>UN</v>
          </cell>
        </row>
        <row r="48536">
          <cell r="A48536" t="str">
            <v>I0000016959</v>
          </cell>
          <cell r="B48536" t="str">
            <v>CANTONEIRA PVC 6MT BRANCO</v>
          </cell>
          <cell r="C48536" t="str">
            <v>HIBE</v>
          </cell>
          <cell r="D48536" t="str">
            <v>UN</v>
          </cell>
        </row>
        <row r="48537">
          <cell r="A48537" t="str">
            <v>I0000016960</v>
          </cell>
          <cell r="B48537" t="str">
            <v>CAIBRO MADEIRA 5×5  6MT</v>
          </cell>
          <cell r="C48537" t="str">
            <v>HIBE</v>
          </cell>
          <cell r="D48537" t="str">
            <v>UN</v>
          </cell>
        </row>
        <row r="48538">
          <cell r="A48538" t="str">
            <v>I0000016961</v>
          </cell>
          <cell r="B48538" t="str">
            <v>CAIXA MULTIPLA 5 PVC 3/4 CZ C/TAMPA</v>
          </cell>
          <cell r="C48538" t="str">
            <v>HIBE</v>
          </cell>
          <cell r="D48538" t="str">
            <v>UN</v>
          </cell>
        </row>
        <row r="48539">
          <cell r="A48539" t="str">
            <v>I0000016962</v>
          </cell>
          <cell r="B48539" t="str">
            <v>CONJUNTO CAIXA MULT 5 PVC CZ TOM DUP 10A</v>
          </cell>
          <cell r="C48539" t="str">
            <v>HIBE</v>
          </cell>
          <cell r="D48539" t="str">
            <v>UN</v>
          </cell>
        </row>
        <row r="48540">
          <cell r="A48540" t="str">
            <v>I0000016963</v>
          </cell>
          <cell r="B48540" t="str">
            <v>CARRETEL STIHL</v>
          </cell>
          <cell r="C48540" t="str">
            <v>HIBE</v>
          </cell>
          <cell r="D48540" t="str">
            <v>UN</v>
          </cell>
        </row>
        <row r="48541">
          <cell r="A48541" t="str">
            <v>I0000016964</v>
          </cell>
          <cell r="B48541" t="str">
            <v>CARRETEL MAKITA</v>
          </cell>
          <cell r="C48541" t="str">
            <v>HIBE</v>
          </cell>
          <cell r="D48541" t="str">
            <v>UN</v>
          </cell>
        </row>
        <row r="48542">
          <cell r="A48542" t="str">
            <v>I0000016965</v>
          </cell>
          <cell r="B48542" t="str">
            <v>SACHO</v>
          </cell>
          <cell r="C48542" t="str">
            <v>HIBE</v>
          </cell>
          <cell r="D48542" t="str">
            <v>UN</v>
          </cell>
        </row>
        <row r="48543">
          <cell r="A48543" t="str">
            <v>I0000016966</v>
          </cell>
          <cell r="B48543" t="str">
            <v>COLETE PARA ROCADEIRA</v>
          </cell>
          <cell r="C48543" t="str">
            <v>HIBE</v>
          </cell>
          <cell r="D48543" t="str">
            <v>UN</v>
          </cell>
        </row>
        <row r="48544">
          <cell r="A48544" t="str">
            <v>I0000016967</v>
          </cell>
          <cell r="B48544" t="str">
            <v>PERNEIRA DE PROTECAO</v>
          </cell>
          <cell r="C48544" t="str">
            <v>HIBE</v>
          </cell>
          <cell r="D48544" t="str">
            <v>UN</v>
          </cell>
        </row>
        <row r="48545">
          <cell r="A48545" t="str">
            <v>I0000016968</v>
          </cell>
          <cell r="B48545" t="str">
            <v>VISEIRA DE PROTECAO PRA ROCADEIRA</v>
          </cell>
          <cell r="C48545" t="str">
            <v>HIBE</v>
          </cell>
          <cell r="D48545" t="str">
            <v>UN</v>
          </cell>
        </row>
        <row r="48546">
          <cell r="A48546" t="str">
            <v>I0000016969</v>
          </cell>
          <cell r="B48546" t="str">
            <v>TELA DE NYLON DE PROTECAO</v>
          </cell>
          <cell r="C48546" t="str">
            <v>HIBE</v>
          </cell>
          <cell r="D48546" t="str">
            <v>UN</v>
          </cell>
        </row>
        <row r="48547">
          <cell r="A48547" t="str">
            <v>I0000016970</v>
          </cell>
          <cell r="B48547" t="str">
            <v>CABO PARA ENXADA</v>
          </cell>
          <cell r="C48547" t="str">
            <v>HIBE</v>
          </cell>
          <cell r="D48547" t="str">
            <v>UN</v>
          </cell>
        </row>
        <row r="48548">
          <cell r="A48548" t="str">
            <v>I0000016971</v>
          </cell>
          <cell r="B48548" t="str">
            <v>CABO PARA MACHADO</v>
          </cell>
          <cell r="C48548" t="str">
            <v>HIBE</v>
          </cell>
          <cell r="D48548" t="str">
            <v>UN</v>
          </cell>
        </row>
        <row r="48549">
          <cell r="A48549" t="str">
            <v>I0000016972</v>
          </cell>
          <cell r="B48549" t="str">
            <v>ESTROVENGA</v>
          </cell>
          <cell r="C48549" t="str">
            <v>HIBE</v>
          </cell>
          <cell r="D48549" t="str">
            <v>UN</v>
          </cell>
        </row>
        <row r="48550">
          <cell r="A48550" t="str">
            <v>I0000016973</v>
          </cell>
          <cell r="B48550" t="str">
            <v>PERFURADOR DE CARTÃO  MULTIFUN FURO OVAL</v>
          </cell>
          <cell r="C48550" t="str">
            <v>HIBE</v>
          </cell>
          <cell r="D48550" t="str">
            <v>UN</v>
          </cell>
        </row>
        <row r="48551">
          <cell r="A48551" t="str">
            <v>I0000016974</v>
          </cell>
          <cell r="B48551" t="str">
            <v>CONJUNTO ROTATIVO - 45VQ50GPM</v>
          </cell>
          <cell r="C48551" t="str">
            <v>HIBE</v>
          </cell>
          <cell r="D48551" t="str">
            <v>UN</v>
          </cell>
        </row>
        <row r="48552">
          <cell r="A48552" t="str">
            <v>I0000016975</v>
          </cell>
          <cell r="B48552" t="str">
            <v>BOMBA COMPLETA - 45VQ50A1B</v>
          </cell>
          <cell r="C48552" t="str">
            <v>HIBE</v>
          </cell>
          <cell r="D48552" t="str">
            <v>UN</v>
          </cell>
        </row>
        <row r="48553">
          <cell r="A48553" t="str">
            <v>I0000016976</v>
          </cell>
          <cell r="B48553" t="str">
            <v>MANGUEIRA CRISTAL TRANCADA 2" 250PSI</v>
          </cell>
          <cell r="C48553" t="str">
            <v>HIBE</v>
          </cell>
          <cell r="D48553" t="str">
            <v>M</v>
          </cell>
        </row>
        <row r="48554">
          <cell r="A48554" t="str">
            <v>I0000016977</v>
          </cell>
          <cell r="B48554" t="str">
            <v>VALVULA DIRECIONAL - 4WE6E60G24NZ5L</v>
          </cell>
          <cell r="C48554" t="str">
            <v>HIBE</v>
          </cell>
          <cell r="D48554" t="str">
            <v>UN</v>
          </cell>
        </row>
        <row r="48555">
          <cell r="A48555" t="str">
            <v>I0000016978</v>
          </cell>
          <cell r="B48555" t="str">
            <v>PARAFUSO ALLEN CABECA CILINDRICA M5X133</v>
          </cell>
          <cell r="C48555" t="str">
            <v>HIBE</v>
          </cell>
          <cell r="D48555" t="str">
            <v>UN</v>
          </cell>
        </row>
        <row r="48556">
          <cell r="A48556" t="str">
            <v>I0000016979</v>
          </cell>
          <cell r="B48556" t="str">
            <v>BARRA ROSCADA M4X1M</v>
          </cell>
          <cell r="C48556" t="str">
            <v>HIBE</v>
          </cell>
          <cell r="D48556" t="str">
            <v>UN</v>
          </cell>
        </row>
        <row r="48557">
          <cell r="A48557" t="str">
            <v>I0000016980</v>
          </cell>
          <cell r="B48557" t="str">
            <v>BARRA ROSCADA M5X1M</v>
          </cell>
          <cell r="C48557" t="str">
            <v>HIBE</v>
          </cell>
          <cell r="D48557" t="str">
            <v>UN</v>
          </cell>
        </row>
        <row r="48558">
          <cell r="A48558" t="str">
            <v>I0000016981</v>
          </cell>
          <cell r="B48558" t="str">
            <v>BARRA ROSCADA M6X1M</v>
          </cell>
          <cell r="C48558" t="str">
            <v>HIBE</v>
          </cell>
          <cell r="D48558" t="str">
            <v>UN</v>
          </cell>
        </row>
        <row r="48559">
          <cell r="A48559" t="str">
            <v>I0000016982</v>
          </cell>
          <cell r="B48559" t="str">
            <v>BARRA ROSCADA M20X1M</v>
          </cell>
          <cell r="C48559" t="str">
            <v>HIBE</v>
          </cell>
          <cell r="D48559" t="str">
            <v>UN</v>
          </cell>
        </row>
        <row r="48560">
          <cell r="A48560" t="str">
            <v>I0000016983</v>
          </cell>
          <cell r="B48560" t="str">
            <v>BARRA ROSCADA M8X1M</v>
          </cell>
          <cell r="C48560" t="str">
            <v>HIBE</v>
          </cell>
          <cell r="D48560" t="str">
            <v>UN</v>
          </cell>
        </row>
        <row r="48561">
          <cell r="A48561" t="str">
            <v>I0000016984</v>
          </cell>
          <cell r="B48561" t="str">
            <v>BARRA ROSCADA M9X1M</v>
          </cell>
          <cell r="C48561" t="str">
            <v>HIBE</v>
          </cell>
          <cell r="D48561" t="str">
            <v>UN</v>
          </cell>
        </row>
        <row r="48562">
          <cell r="A48562" t="str">
            <v>I0000016985</v>
          </cell>
          <cell r="B48562" t="str">
            <v>BARRA ROSCADA M11X1M</v>
          </cell>
          <cell r="C48562" t="str">
            <v>HIBE</v>
          </cell>
          <cell r="D48562" t="str">
            <v>UN</v>
          </cell>
        </row>
        <row r="48563">
          <cell r="A48563" t="str">
            <v>I0000016986</v>
          </cell>
          <cell r="B48563" t="str">
            <v>BARRA ROSCADA M12X1M</v>
          </cell>
          <cell r="C48563" t="str">
            <v>HIBE</v>
          </cell>
          <cell r="D48563" t="str">
            <v>UN</v>
          </cell>
        </row>
        <row r="48564">
          <cell r="A48564" t="str">
            <v>I0000016988</v>
          </cell>
          <cell r="B48564" t="str">
            <v>SERV. MOVEIS E UTENSILIOS P/ ESCRITORIO</v>
          </cell>
          <cell r="C48564" t="str">
            <v>SERV</v>
          </cell>
          <cell r="D48564" t="str">
            <v>UN</v>
          </cell>
        </row>
        <row r="48565">
          <cell r="A48565" t="str">
            <v>I0000016993</v>
          </cell>
          <cell r="B48565" t="str">
            <v>SENSOR TEMPERATURA PT100</v>
          </cell>
          <cell r="C48565" t="str">
            <v>HIBE</v>
          </cell>
          <cell r="D48565" t="str">
            <v>UN</v>
          </cell>
        </row>
        <row r="48566">
          <cell r="A48566" t="str">
            <v>I0000016994</v>
          </cell>
          <cell r="B48566" t="str">
            <v>NOTEBOOK G15</v>
          </cell>
          <cell r="C48566" t="str">
            <v>DIEN</v>
          </cell>
          <cell r="D48566" t="str">
            <v>UN</v>
          </cell>
        </row>
        <row r="48567">
          <cell r="A48567" t="str">
            <v>I0000016995</v>
          </cell>
          <cell r="B48567" t="str">
            <v>RELE SEGURANCA BI-MANUAL - UE42-2HD</v>
          </cell>
          <cell r="C48567" t="str">
            <v>HIBE</v>
          </cell>
          <cell r="D48567" t="str">
            <v>UN</v>
          </cell>
        </row>
        <row r="48568">
          <cell r="A48568" t="str">
            <v>I0000016996</v>
          </cell>
          <cell r="B48568" t="str">
            <v>MANGUEIRA SUCCAO 2" - COR: AZUL</v>
          </cell>
          <cell r="C48568" t="str">
            <v>HIBE</v>
          </cell>
          <cell r="D48568" t="str">
            <v>M</v>
          </cell>
        </row>
        <row r="48569">
          <cell r="A48569" t="str">
            <v>I0000016997</v>
          </cell>
          <cell r="B48569" t="str">
            <v>ABRACADEIRA PARA MANGUEIRA SUCCAO 2"</v>
          </cell>
          <cell r="C48569" t="str">
            <v>HIBE</v>
          </cell>
          <cell r="D48569" t="str">
            <v>UN</v>
          </cell>
        </row>
        <row r="48570">
          <cell r="A48570" t="str">
            <v>I0000017002</v>
          </cell>
          <cell r="B48570" t="str">
            <v>BOTIJAO/GARRAFAO TERMICO COM TORNEIRA</v>
          </cell>
          <cell r="C48570" t="str">
            <v>HIBE</v>
          </cell>
          <cell r="D48570" t="str">
            <v>UN</v>
          </cell>
        </row>
        <row r="48571">
          <cell r="A48571" t="str">
            <v>I0000017003</v>
          </cell>
          <cell r="B48571" t="str">
            <v>RADIADOR  EMPILHADEIRA CLX25</v>
          </cell>
          <cell r="C48571" t="str">
            <v>HIBE</v>
          </cell>
          <cell r="D48571" t="str">
            <v>UN</v>
          </cell>
        </row>
        <row r="48572">
          <cell r="A48572" t="str">
            <v>I0000017004</v>
          </cell>
          <cell r="B48572" t="str">
            <v>PARAFUSO ALLEN CABECA CILINDRICA M20X220</v>
          </cell>
          <cell r="C48572" t="str">
            <v>HIBE</v>
          </cell>
          <cell r="D48572" t="str">
            <v>UN</v>
          </cell>
        </row>
        <row r="48573">
          <cell r="A48573" t="str">
            <v>I0000017007</v>
          </cell>
          <cell r="B48573" t="str">
            <v>MINI PAO DE QUEIJO</v>
          </cell>
          <cell r="C48573" t="str">
            <v>HIBE</v>
          </cell>
          <cell r="D48573" t="str">
            <v>KG</v>
          </cell>
        </row>
        <row r="48574">
          <cell r="A48574" t="str">
            <v>I0000017011</v>
          </cell>
          <cell r="B48574" t="str">
            <v>BOLO</v>
          </cell>
          <cell r="C48574" t="str">
            <v>HIBE</v>
          </cell>
          <cell r="D48574" t="str">
            <v>UN</v>
          </cell>
        </row>
        <row r="48575">
          <cell r="A48575" t="str">
            <v>I0000017012</v>
          </cell>
          <cell r="B48575" t="str">
            <v>SUCO</v>
          </cell>
          <cell r="C48575" t="str">
            <v>HIBE</v>
          </cell>
          <cell r="D48575" t="str">
            <v>UN</v>
          </cell>
        </row>
        <row r="48576">
          <cell r="A48576" t="str">
            <v>I0000017014</v>
          </cell>
          <cell r="B48576" t="str">
            <v>TERMORREGULADOR MOD: TM-900-O A OLEO</v>
          </cell>
          <cell r="C48576" t="str">
            <v>HIBE</v>
          </cell>
          <cell r="D48576" t="str">
            <v>UN</v>
          </cell>
        </row>
        <row r="48577">
          <cell r="A48577" t="str">
            <v>I0000017015</v>
          </cell>
          <cell r="B48577" t="str">
            <v>PARAFUSO ALLEN CABECA CILINDRICA M8X200</v>
          </cell>
          <cell r="C48577" t="str">
            <v>HIBE</v>
          </cell>
          <cell r="D48577" t="str">
            <v>UN</v>
          </cell>
        </row>
        <row r="48578">
          <cell r="A48578" t="str">
            <v>I0000017018</v>
          </cell>
          <cell r="B48578" t="str">
            <v>COSSINETE DE PRECISAO NPT 1-2</v>
          </cell>
          <cell r="C48578" t="str">
            <v>HIBE</v>
          </cell>
          <cell r="D48578" t="str">
            <v>UN</v>
          </cell>
        </row>
        <row r="48579">
          <cell r="A48579" t="str">
            <v>I0000017019</v>
          </cell>
          <cell r="B48579" t="str">
            <v>ESMALTE ACR. POLIURETANO BR RAL 9010 PU</v>
          </cell>
          <cell r="C48579" t="str">
            <v>HIBE</v>
          </cell>
          <cell r="D48579" t="str">
            <v>UN</v>
          </cell>
        </row>
        <row r="48580">
          <cell r="A48580" t="str">
            <v>I0000017020</v>
          </cell>
          <cell r="B48580" t="str">
            <v>CATALISADOR PU CONCENTRADO 0,9 ML</v>
          </cell>
          <cell r="C48580" t="str">
            <v>HIBE</v>
          </cell>
          <cell r="D48580" t="str">
            <v>UN</v>
          </cell>
        </row>
        <row r="48581">
          <cell r="A48581" t="str">
            <v>I0000017021</v>
          </cell>
          <cell r="B48581" t="str">
            <v>MANGUEIRA SUCCAO AZUL 2 LIGHT/LEVE</v>
          </cell>
          <cell r="C48581" t="str">
            <v>HIBE</v>
          </cell>
          <cell r="D48581" t="str">
            <v>UN</v>
          </cell>
        </row>
        <row r="48582">
          <cell r="A48582" t="str">
            <v>I0000017022</v>
          </cell>
          <cell r="B48582" t="str">
            <v>GD-4P BR-04 2T-050X 00,5M 8-ASS-CI-06/07</v>
          </cell>
          <cell r="C48582" t="str">
            <v>HIBE</v>
          </cell>
          <cell r="D48582" t="str">
            <v>UN</v>
          </cell>
        </row>
        <row r="48583">
          <cell r="A48583" t="str">
            <v>I0000017023</v>
          </cell>
          <cell r="B48583" t="str">
            <v>PIZZA BACON</v>
          </cell>
          <cell r="C48583" t="str">
            <v>HIBE</v>
          </cell>
          <cell r="D48583" t="str">
            <v>UN</v>
          </cell>
        </row>
        <row r="48584">
          <cell r="A48584" t="str">
            <v>I0000017024</v>
          </cell>
          <cell r="B48584" t="str">
            <v>RASTELO PLASTICO 40 CM</v>
          </cell>
          <cell r="C48584" t="str">
            <v>HIBE</v>
          </cell>
          <cell r="D48584" t="str">
            <v>UN</v>
          </cell>
        </row>
        <row r="48585">
          <cell r="A48585" t="str">
            <v>I0000017028</v>
          </cell>
          <cell r="B48585" t="str">
            <v>VENTILADOR CENTRIFUGO - R2S175-AB56-01</v>
          </cell>
          <cell r="C48585" t="str">
            <v>HIBE</v>
          </cell>
          <cell r="D48585" t="str">
            <v>UN</v>
          </cell>
        </row>
        <row r="48586">
          <cell r="A48586" t="str">
            <v>I0000017029</v>
          </cell>
          <cell r="B48586" t="str">
            <v>TERMOMETRO DIGITAL DE TEMPERATURA LINHA</v>
          </cell>
          <cell r="C48586" t="str">
            <v>HIBE</v>
          </cell>
          <cell r="D48586" t="str">
            <v>UN</v>
          </cell>
        </row>
        <row r="48587">
          <cell r="A48587" t="str">
            <v>I0000017030</v>
          </cell>
          <cell r="B48587" t="str">
            <v>SERVICO DE EXAME MEDICO</v>
          </cell>
          <cell r="C48587" t="str">
            <v>SERV</v>
          </cell>
          <cell r="D48587" t="str">
            <v>UN</v>
          </cell>
        </row>
        <row r="48588">
          <cell r="A48588" t="str">
            <v>I0000017031</v>
          </cell>
          <cell r="B48588" t="str">
            <v>KIT LUBRIFICACAO</v>
          </cell>
          <cell r="C48588" t="str">
            <v>HIBE</v>
          </cell>
          <cell r="D48588" t="str">
            <v>UN</v>
          </cell>
        </row>
        <row r="48589">
          <cell r="A48589" t="str">
            <v>I0000017032</v>
          </cell>
          <cell r="B48589" t="str">
            <v>LIMPA AR BIO AIR</v>
          </cell>
          <cell r="C48589" t="str">
            <v>HIBE</v>
          </cell>
          <cell r="D48589" t="str">
            <v>UN</v>
          </cell>
        </row>
        <row r="48590">
          <cell r="A48590" t="str">
            <v>I0000017033</v>
          </cell>
          <cell r="B48590" t="str">
            <v>PEITO DE PERU</v>
          </cell>
          <cell r="C48590" t="str">
            <v>HIBE</v>
          </cell>
          <cell r="D48590" t="str">
            <v>KG</v>
          </cell>
        </row>
        <row r="48591">
          <cell r="A48591" t="str">
            <v>I0000017034</v>
          </cell>
          <cell r="B48591" t="str">
            <v>ABRIDOR DE LATA</v>
          </cell>
          <cell r="C48591" t="str">
            <v>HIBE</v>
          </cell>
          <cell r="D48591" t="str">
            <v>UN</v>
          </cell>
        </row>
        <row r="48592">
          <cell r="A48592" t="str">
            <v>I0000017035</v>
          </cell>
          <cell r="B48592" t="str">
            <v>SOQUETE DE TRAVAMENTO AUTOMATICO HP-GB02</v>
          </cell>
          <cell r="C48592" t="str">
            <v>HIBE</v>
          </cell>
          <cell r="D48592" t="str">
            <v>UN</v>
          </cell>
        </row>
        <row r="48593">
          <cell r="A48593" t="str">
            <v>I0000017036</v>
          </cell>
          <cell r="B48593" t="str">
            <v>METALON CH 14 35X25</v>
          </cell>
          <cell r="C48593" t="str">
            <v>HIBE</v>
          </cell>
          <cell r="D48593" t="str">
            <v>UN</v>
          </cell>
        </row>
        <row r="48594">
          <cell r="A48594" t="str">
            <v>I0000017037</v>
          </cell>
          <cell r="B48594" t="str">
            <v>X TUDO SANDUICHE</v>
          </cell>
          <cell r="C48594" t="str">
            <v>HIBE</v>
          </cell>
          <cell r="D48594" t="str">
            <v>UN</v>
          </cell>
        </row>
        <row r="48595">
          <cell r="A48595" t="str">
            <v>I0000017038</v>
          </cell>
          <cell r="B48595" t="str">
            <v>MILK SHAKE OVOMALTINE</v>
          </cell>
          <cell r="C48595" t="str">
            <v>HIBE</v>
          </cell>
          <cell r="D48595" t="str">
            <v>UN</v>
          </cell>
        </row>
        <row r="48596">
          <cell r="A48596" t="str">
            <v>I0000017039</v>
          </cell>
          <cell r="B48596" t="str">
            <v>SANDUICHE DALLAS</v>
          </cell>
          <cell r="C48596" t="str">
            <v>HIBE</v>
          </cell>
          <cell r="D48596" t="str">
            <v>UN</v>
          </cell>
        </row>
        <row r="48597">
          <cell r="A48597" t="str">
            <v>I0000017040</v>
          </cell>
          <cell r="B48597" t="str">
            <v>X SALADA SANDUICHE</v>
          </cell>
          <cell r="C48597" t="str">
            <v>HIBE</v>
          </cell>
          <cell r="D48597" t="str">
            <v>UN</v>
          </cell>
        </row>
        <row r="48598">
          <cell r="A48598" t="str">
            <v>I0000017041</v>
          </cell>
          <cell r="B48598" t="str">
            <v>MILK SHAKE TRADICIONAL</v>
          </cell>
          <cell r="C48598" t="str">
            <v>HIBE</v>
          </cell>
          <cell r="D48598" t="str">
            <v>UN</v>
          </cell>
        </row>
        <row r="48599">
          <cell r="A48599" t="str">
            <v>I0000017042</v>
          </cell>
          <cell r="B48599" t="str">
            <v>COCA COLA LATA 350ML</v>
          </cell>
          <cell r="C48599" t="str">
            <v>HIBE</v>
          </cell>
          <cell r="D48599" t="str">
            <v>UN</v>
          </cell>
        </row>
        <row r="48600">
          <cell r="A48600" t="str">
            <v>I0000017043</v>
          </cell>
          <cell r="B48600" t="str">
            <v>ACAI 500ML</v>
          </cell>
          <cell r="C48600" t="str">
            <v>HIBE</v>
          </cell>
          <cell r="D48600" t="str">
            <v>UN</v>
          </cell>
        </row>
        <row r="48601">
          <cell r="A48601" t="str">
            <v>I0000017044</v>
          </cell>
          <cell r="B48601" t="str">
            <v>ADC LARANJA ACAI</v>
          </cell>
          <cell r="C48601" t="str">
            <v>HIBE</v>
          </cell>
          <cell r="D48601" t="str">
            <v>UN</v>
          </cell>
        </row>
        <row r="48602">
          <cell r="A48602" t="str">
            <v>I0000017045</v>
          </cell>
          <cell r="B48602" t="str">
            <v>ATLANTA LANCHE</v>
          </cell>
          <cell r="C48602" t="str">
            <v>HIBE</v>
          </cell>
          <cell r="D48602" t="str">
            <v>UN</v>
          </cell>
        </row>
        <row r="48603">
          <cell r="A48603" t="str">
            <v>I0000017046</v>
          </cell>
          <cell r="B48603" t="str">
            <v>BATATA FRITA ESPECIAL</v>
          </cell>
          <cell r="C48603" t="str">
            <v>HIBE</v>
          </cell>
          <cell r="D48603" t="str">
            <v>UN</v>
          </cell>
        </row>
        <row r="48604">
          <cell r="A48604" t="str">
            <v>I0000017047</v>
          </cell>
          <cell r="B48604" t="str">
            <v>LANCHE</v>
          </cell>
          <cell r="C48604" t="str">
            <v>HIBE</v>
          </cell>
          <cell r="D48604" t="str">
            <v>UN</v>
          </cell>
        </row>
        <row r="48605">
          <cell r="A48605" t="str">
            <v>I0000017049</v>
          </cell>
          <cell r="B48605" t="str">
            <v>CAIXA DE ENGRENAGEM 19F83</v>
          </cell>
          <cell r="C48605" t="str">
            <v>HIBE</v>
          </cell>
          <cell r="D48605" t="str">
            <v>UN</v>
          </cell>
        </row>
        <row r="48606">
          <cell r="A48606" t="str">
            <v>I0000017050</v>
          </cell>
          <cell r="B48606" t="str">
            <v>JOGO DE ESCOVAS 1607000CZ1 P/GSR 180</v>
          </cell>
          <cell r="C48606" t="str">
            <v>HIBE</v>
          </cell>
          <cell r="D48606" t="str">
            <v>UN</v>
          </cell>
        </row>
        <row r="48607">
          <cell r="A48607" t="str">
            <v>I0000017051</v>
          </cell>
          <cell r="B48607" t="str">
            <v>VULCANIZADOR P/CAMARA - EMEB-V300/C 220V</v>
          </cell>
          <cell r="C48607" t="str">
            <v>HIBE</v>
          </cell>
          <cell r="D48607" t="str">
            <v>UN</v>
          </cell>
        </row>
        <row r="48608">
          <cell r="A48608" t="str">
            <v>I0000017052</v>
          </cell>
          <cell r="B48608" t="str">
            <v>MOTOCOMPRESSOR AR PORTATIL 2HP 25 220V</v>
          </cell>
          <cell r="C48608" t="str">
            <v>HIBE</v>
          </cell>
          <cell r="D48608" t="str">
            <v>UN</v>
          </cell>
        </row>
        <row r="48609">
          <cell r="A48609" t="str">
            <v>I0000017053</v>
          </cell>
          <cell r="B48609" t="str">
            <v>COMPRESSOR AR VORTEX 300/100L 2HP 140PSI</v>
          </cell>
          <cell r="C48609" t="str">
            <v>HIBE</v>
          </cell>
          <cell r="D48609" t="str">
            <v>UN</v>
          </cell>
        </row>
        <row r="48610">
          <cell r="A48610" t="str">
            <v>I0000017054</v>
          </cell>
          <cell r="B48610" t="str">
            <v>COLA FRIA CV-01 </v>
          </cell>
          <cell r="C48610" t="str">
            <v>HIBE</v>
          </cell>
          <cell r="D48610" t="str">
            <v>UN</v>
          </cell>
        </row>
        <row r="48611">
          <cell r="A48611" t="str">
            <v>I0000017055</v>
          </cell>
          <cell r="B48611" t="str">
            <v>QUADRO SOBREPOR 24 DIN - QDW02-24-FS</v>
          </cell>
          <cell r="C48611" t="str">
            <v>HIBE</v>
          </cell>
          <cell r="D48611" t="str">
            <v>UN</v>
          </cell>
        </row>
        <row r="48612">
          <cell r="A48612" t="str">
            <v>I0000017057</v>
          </cell>
          <cell r="B48612" t="str">
            <v>BUCHA EGU18 - COD: 2312774</v>
          </cell>
          <cell r="C48612" t="str">
            <v>HIBE</v>
          </cell>
          <cell r="D48612" t="str">
            <v>UN</v>
          </cell>
        </row>
        <row r="48613">
          <cell r="A48613" t="str">
            <v>I0000017058</v>
          </cell>
          <cell r="B48613" t="str">
            <v>PARAFUSO EGU18 - COD: 2312786</v>
          </cell>
          <cell r="C48613" t="str">
            <v>HIBE</v>
          </cell>
          <cell r="D48613" t="str">
            <v>UN</v>
          </cell>
        </row>
        <row r="48614">
          <cell r="A48614" t="str">
            <v>I0000017059</v>
          </cell>
          <cell r="B48614" t="str">
            <v>ARRUELA EGU18 - COD: 560006</v>
          </cell>
          <cell r="C48614" t="str">
            <v>HIBE</v>
          </cell>
          <cell r="D48614" t="str">
            <v>UN</v>
          </cell>
        </row>
        <row r="48615">
          <cell r="A48615" t="str">
            <v>I0000017060</v>
          </cell>
          <cell r="B48615" t="str">
            <v>ANEL EGU18 - COD: 620006</v>
          </cell>
          <cell r="C48615" t="str">
            <v>HIBE</v>
          </cell>
          <cell r="D48615" t="str">
            <v>UN</v>
          </cell>
        </row>
        <row r="48616">
          <cell r="A48616" t="str">
            <v>I0000017061</v>
          </cell>
          <cell r="B48616" t="str">
            <v>FLANELA 60X80</v>
          </cell>
          <cell r="C48616" t="str">
            <v>HIBE</v>
          </cell>
          <cell r="D48616" t="str">
            <v>UN</v>
          </cell>
        </row>
        <row r="48617">
          <cell r="A48617" t="str">
            <v>I0000017062</v>
          </cell>
          <cell r="B48617" t="str">
            <v>TESTE ABBOTT - PANBIO COVID-19 RAP NASAL</v>
          </cell>
          <cell r="C48617" t="str">
            <v>HIBE</v>
          </cell>
          <cell r="D48617" t="str">
            <v>UN</v>
          </cell>
        </row>
        <row r="48618">
          <cell r="A48618" t="str">
            <v>I0000017063</v>
          </cell>
          <cell r="B48618" t="str">
            <v>TUBO 200MM JEI</v>
          </cell>
          <cell r="C48618" t="str">
            <v>HIBE</v>
          </cell>
          <cell r="D48618" t="str">
            <v>UN</v>
          </cell>
        </row>
        <row r="48619">
          <cell r="A48619" t="str">
            <v>I0000017066</v>
          </cell>
          <cell r="B48619" t="str">
            <v>CLICHE CUP130 MONDIAL 50MM L-97 (0521)</v>
          </cell>
          <cell r="C48619" t="str">
            <v>HIBE</v>
          </cell>
          <cell r="D48619" t="str">
            <v>UN</v>
          </cell>
        </row>
        <row r="48620">
          <cell r="A48620" t="str">
            <v>I0000017067</v>
          </cell>
          <cell r="B48620" t="str">
            <v>CLICHE CUP130 ESCALA VELOC. L-97 (0522)</v>
          </cell>
          <cell r="C48620" t="str">
            <v>HIBE</v>
          </cell>
          <cell r="D48620" t="str">
            <v>UN</v>
          </cell>
        </row>
        <row r="48621">
          <cell r="A48621" t="str">
            <v>I0000017068</v>
          </cell>
          <cell r="B48621" t="str">
            <v>CLICHE CUP90 LOGO PRATIC L-97 (0524)</v>
          </cell>
          <cell r="C48621" t="str">
            <v>HIBE</v>
          </cell>
          <cell r="D48621" t="str">
            <v>UN</v>
          </cell>
        </row>
        <row r="48622">
          <cell r="A48622" t="str">
            <v>I0000017069</v>
          </cell>
          <cell r="B48622" t="str">
            <v>CLICHE CUP90 LOGO POWER L-97 (0523)</v>
          </cell>
          <cell r="C48622" t="str">
            <v>HIBE</v>
          </cell>
          <cell r="D48622" t="str">
            <v>UN</v>
          </cell>
        </row>
        <row r="48623">
          <cell r="A48623" t="str">
            <v>I0000017070</v>
          </cell>
          <cell r="B48623" t="str">
            <v>EMBALAGEM AEREA SP-05</v>
          </cell>
          <cell r="C48623" t="str">
            <v>HIBE</v>
          </cell>
          <cell r="D48623" t="str">
            <v>UN</v>
          </cell>
        </row>
        <row r="48624">
          <cell r="A48624" t="str">
            <v>I0000017071</v>
          </cell>
          <cell r="B48624" t="str">
            <v>MONITOR DELL 27 POLEGADAS</v>
          </cell>
          <cell r="C48624" t="str">
            <v>DIEN</v>
          </cell>
          <cell r="D48624" t="str">
            <v>UN</v>
          </cell>
        </row>
        <row r="48625">
          <cell r="A48625" t="str">
            <v>I0000017072</v>
          </cell>
          <cell r="B48625" t="str">
            <v>SERVICO DE GARANTIA MONITOR</v>
          </cell>
          <cell r="C48625" t="str">
            <v>SERV</v>
          </cell>
          <cell r="D48625" t="str">
            <v>UN</v>
          </cell>
        </row>
        <row r="48626">
          <cell r="A48626" t="str">
            <v>I0000017073</v>
          </cell>
          <cell r="B48626" t="str">
            <v>SERVICO DE GARANTIA NOTEBOOK</v>
          </cell>
          <cell r="C48626" t="str">
            <v>SERV</v>
          </cell>
          <cell r="D48626" t="str">
            <v>UN</v>
          </cell>
        </row>
        <row r="48627">
          <cell r="A48627" t="str">
            <v>I0000017076</v>
          </cell>
          <cell r="B48627" t="str">
            <v>COLETOR DE DADOS INOVA MINI ROCK</v>
          </cell>
          <cell r="C48627" t="str">
            <v>HIBE</v>
          </cell>
          <cell r="D48627" t="str">
            <v>UN</v>
          </cell>
        </row>
        <row r="48628">
          <cell r="A48628" t="str">
            <v>I0000017077</v>
          </cell>
          <cell r="B48628" t="str">
            <v>CONTATOR TRIPOLAR 220V 12A</v>
          </cell>
          <cell r="C48628" t="str">
            <v>HIBE</v>
          </cell>
          <cell r="D48628" t="str">
            <v>UN</v>
          </cell>
        </row>
        <row r="48629">
          <cell r="A48629" t="str">
            <v>I0000017078</v>
          </cell>
          <cell r="B48629" t="str">
            <v>BIT- PH1 20 MM</v>
          </cell>
          <cell r="C48629" t="str">
            <v>HIBE</v>
          </cell>
          <cell r="D48629" t="str">
            <v>UN</v>
          </cell>
        </row>
        <row r="48630">
          <cell r="A48630" t="str">
            <v>I0000017079</v>
          </cell>
          <cell r="B48630" t="str">
            <v>BIT- PH2 20 MM</v>
          </cell>
          <cell r="C48630" t="str">
            <v>HIBE</v>
          </cell>
          <cell r="D48630" t="str">
            <v>UN</v>
          </cell>
        </row>
        <row r="48631">
          <cell r="A48631" t="str">
            <v>I0000017080</v>
          </cell>
          <cell r="B48631" t="str">
            <v>MANDRIL APERTO RAPIDO 1-16MM B16 5/8</v>
          </cell>
          <cell r="C48631" t="str">
            <v>HIBE</v>
          </cell>
          <cell r="D48631" t="str">
            <v>UN</v>
          </cell>
        </row>
        <row r="48632">
          <cell r="A48632" t="str">
            <v>I0000017081</v>
          </cell>
          <cell r="B48632" t="str">
            <v>MANDIRL APERTO RAPIDO 1-16MM B-16 PESADO</v>
          </cell>
          <cell r="C48632" t="str">
            <v>HIBE</v>
          </cell>
          <cell r="D48632" t="str">
            <v>UN</v>
          </cell>
        </row>
        <row r="48633">
          <cell r="A48633" t="str">
            <v>I0000017082</v>
          </cell>
          <cell r="B48633" t="str">
            <v>FRESA D.25X150X24MM RD10</v>
          </cell>
          <cell r="C48633" t="str">
            <v>HIBE</v>
          </cell>
          <cell r="D48633" t="str">
            <v>UN</v>
          </cell>
        </row>
        <row r="48634">
          <cell r="A48634" t="str">
            <v>I0000017083</v>
          </cell>
          <cell r="B48634" t="str">
            <v>PARAFUSO TORX M2.5MM</v>
          </cell>
          <cell r="C48634" t="str">
            <v>HIBE</v>
          </cell>
          <cell r="D48634" t="str">
            <v>UN</v>
          </cell>
        </row>
        <row r="48635">
          <cell r="A48635" t="str">
            <v>I0000017084</v>
          </cell>
          <cell r="B48635" t="str">
            <v>PARAFUSO TORX M3.0MM</v>
          </cell>
          <cell r="C48635" t="str">
            <v>HIBE</v>
          </cell>
          <cell r="D48635" t="str">
            <v>UN</v>
          </cell>
        </row>
        <row r="48636">
          <cell r="A48636" t="str">
            <v>I0000017085</v>
          </cell>
          <cell r="B48636" t="str">
            <v>PASTA DIAMANTADA 2 MICRONS</v>
          </cell>
          <cell r="C48636" t="str">
            <v>HIBE</v>
          </cell>
          <cell r="D48636" t="str">
            <v>UN</v>
          </cell>
        </row>
        <row r="48637">
          <cell r="A48637" t="str">
            <v>I0000017086</v>
          </cell>
          <cell r="B48637" t="str">
            <v>ACO P20 CH 45.00 x 85.00 x 305.00</v>
          </cell>
          <cell r="C48637" t="str">
            <v>HIBE</v>
          </cell>
          <cell r="D48637" t="str">
            <v>UN</v>
          </cell>
        </row>
        <row r="48638">
          <cell r="A48638" t="str">
            <v>I0000017087</v>
          </cell>
          <cell r="B48638" t="str">
            <v>ACO P20 CH 50.00 x 105.00 x 265.00</v>
          </cell>
          <cell r="C48638" t="str">
            <v>HIBE</v>
          </cell>
          <cell r="D48638" t="str">
            <v>UN</v>
          </cell>
        </row>
        <row r="48639">
          <cell r="A48639" t="str">
            <v>I0000017088</v>
          </cell>
          <cell r="B48639" t="str">
            <v>DISCO CORTE 4.1/2X1/16X7/8 T41 CLASSIC</v>
          </cell>
          <cell r="C48639" t="str">
            <v>HIBE</v>
          </cell>
          <cell r="D48639" t="str">
            <v>UN</v>
          </cell>
        </row>
        <row r="48640">
          <cell r="A48640" t="str">
            <v>I0000017089</v>
          </cell>
          <cell r="B48640" t="str">
            <v>DISCO FLAP ORIGINAL NORTON 4.1/2 G40</v>
          </cell>
          <cell r="C48640" t="str">
            <v>HIBE</v>
          </cell>
          <cell r="D48640" t="str">
            <v>UN</v>
          </cell>
        </row>
        <row r="48641">
          <cell r="A48641" t="str">
            <v>I0000017090</v>
          </cell>
          <cell r="B48641" t="str">
            <v>EXTENSAO 3 TOMADAS 2P+T 10A-250V 5 MT</v>
          </cell>
          <cell r="C48641" t="str">
            <v>HIBE</v>
          </cell>
          <cell r="D48641" t="str">
            <v>UN</v>
          </cell>
        </row>
        <row r="48642">
          <cell r="A48642" t="str">
            <v>I0000017091</v>
          </cell>
          <cell r="B48642" t="str">
            <v>MARCADOR INDUST.3MM AMARELO</v>
          </cell>
          <cell r="C48642" t="str">
            <v>HIBE</v>
          </cell>
          <cell r="D48642" t="str">
            <v>UN</v>
          </cell>
        </row>
        <row r="48643">
          <cell r="A48643" t="str">
            <v>I0000017092</v>
          </cell>
          <cell r="B48643" t="str">
            <v>MARCADOR INDUST.3MM VERMELHO</v>
          </cell>
          <cell r="C48643" t="str">
            <v>HIBE</v>
          </cell>
          <cell r="D48643" t="str">
            <v>UN</v>
          </cell>
        </row>
        <row r="48644">
          <cell r="A48644" t="str">
            <v>I0000017093</v>
          </cell>
          <cell r="B48644" t="str">
            <v>TINTA P/ TRACAGEM AZUL MB 1000</v>
          </cell>
          <cell r="C48644" t="str">
            <v>HIBE</v>
          </cell>
          <cell r="D48644" t="str">
            <v>L</v>
          </cell>
        </row>
        <row r="48645">
          <cell r="A48645" t="str">
            <v>I0000017094</v>
          </cell>
          <cell r="B48645" t="str">
            <v>ACO MD-XTRA RET-SF2050 Ø 35 X 150 X 165</v>
          </cell>
          <cell r="C48645" t="str">
            <v>HIBE</v>
          </cell>
          <cell r="D48645" t="str">
            <v>KG</v>
          </cell>
        </row>
        <row r="48646">
          <cell r="A48646" t="str">
            <v>I0000017095</v>
          </cell>
          <cell r="B48646" t="str">
            <v>PINO EXTRATOR TIPO A Ø 14 X 400MM</v>
          </cell>
          <cell r="C48646" t="str">
            <v>HIBE</v>
          </cell>
          <cell r="D48646" t="str">
            <v>UN</v>
          </cell>
        </row>
        <row r="48647">
          <cell r="A48647" t="str">
            <v>I0000017096</v>
          </cell>
          <cell r="B48647" t="str">
            <v>PINO EXTRATOR TIPO A Ø 6 X 400MM</v>
          </cell>
          <cell r="C48647" t="str">
            <v>HIBE</v>
          </cell>
          <cell r="D48647" t="str">
            <v>UN</v>
          </cell>
        </row>
        <row r="48648">
          <cell r="A48648" t="str">
            <v>I0000017097</v>
          </cell>
          <cell r="B48648" t="str">
            <v>PINO EXTRATOR TIPO A Ø 3 X 400MM</v>
          </cell>
          <cell r="C48648" t="str">
            <v>HIBE</v>
          </cell>
          <cell r="D48648" t="str">
            <v>UN</v>
          </cell>
        </row>
        <row r="48649">
          <cell r="A48649" t="str">
            <v>I0000017098</v>
          </cell>
          <cell r="B48649" t="str">
            <v>PINO EXTRATOR TIPO A Ø 3 X 100MM</v>
          </cell>
          <cell r="C48649" t="str">
            <v>HIBE</v>
          </cell>
          <cell r="D48649" t="str">
            <v>UN</v>
          </cell>
        </row>
        <row r="48650">
          <cell r="A48650" t="str">
            <v>I0000017099</v>
          </cell>
          <cell r="B48650" t="str">
            <v>BASTAO CRISTONE VERDE 1 X 10 X 100 #150</v>
          </cell>
          <cell r="C48650" t="str">
            <v>HIBE</v>
          </cell>
          <cell r="D48650" t="str">
            <v>UN</v>
          </cell>
        </row>
        <row r="48651">
          <cell r="A48651" t="str">
            <v>I0000017100</v>
          </cell>
          <cell r="B48651" t="str">
            <v>JOGO DE SOQUETES HEXAGONAIS 1/2" 4-17MM</v>
          </cell>
          <cell r="C48651" t="str">
            <v>HIBE</v>
          </cell>
          <cell r="D48651" t="str">
            <v>UN</v>
          </cell>
        </row>
        <row r="48652">
          <cell r="A48652" t="str">
            <v>I0000017101</v>
          </cell>
          <cell r="B48652" t="str">
            <v>CORDAO ORING 2,3 MM</v>
          </cell>
          <cell r="C48652" t="str">
            <v>HIBE</v>
          </cell>
          <cell r="D48652" t="str">
            <v>M</v>
          </cell>
        </row>
        <row r="48653">
          <cell r="A48653" t="str">
            <v>I0000017102</v>
          </cell>
          <cell r="B48653" t="str">
            <v>OLEO 75W90</v>
          </cell>
          <cell r="C48653" t="str">
            <v>HIBE</v>
          </cell>
          <cell r="D48653" t="str">
            <v>L</v>
          </cell>
        </row>
        <row r="48654">
          <cell r="A48654" t="str">
            <v>I0000017103</v>
          </cell>
          <cell r="B48654" t="str">
            <v>RELE 14 PINOS 12V - MY4NJ HH54P C/ BASE</v>
          </cell>
          <cell r="C48654" t="str">
            <v>HIBE</v>
          </cell>
          <cell r="D48654" t="str">
            <v>UN</v>
          </cell>
        </row>
        <row r="48655">
          <cell r="A48655" t="str">
            <v>I0000017104</v>
          </cell>
          <cell r="B48655" t="str">
            <v>POLIA DO EXCENTRICO - DE350</v>
          </cell>
          <cell r="C48655" t="str">
            <v>HIBE</v>
          </cell>
          <cell r="D48655" t="str">
            <v>UN</v>
          </cell>
        </row>
        <row r="48656">
          <cell r="A48656" t="str">
            <v>I0000017105</v>
          </cell>
          <cell r="B48656" t="str">
            <v>AMOSTRA VIDRO COOKTOP 2Q</v>
          </cell>
          <cell r="C48656" t="str">
            <v>HIBE</v>
          </cell>
          <cell r="D48656" t="str">
            <v>UN</v>
          </cell>
        </row>
        <row r="48657">
          <cell r="A48657" t="str">
            <v>I0000017106</v>
          </cell>
          <cell r="B48657" t="str">
            <v>LENCOL BORRACHA 2.0 X 1000 MM SEM LONA</v>
          </cell>
          <cell r="C48657" t="str">
            <v>HIBE</v>
          </cell>
          <cell r="D48657" t="str">
            <v>M</v>
          </cell>
        </row>
        <row r="48658">
          <cell r="A48658" t="str">
            <v>I0000017107</v>
          </cell>
          <cell r="B48658" t="str">
            <v>CORRENTE TRANSMISAO DIN05B 400MM FECHADA</v>
          </cell>
          <cell r="C48658" t="str">
            <v>HIBE</v>
          </cell>
          <cell r="D48658" t="str">
            <v>UN</v>
          </cell>
        </row>
        <row r="48659">
          <cell r="A48659" t="str">
            <v>I0000017108</v>
          </cell>
          <cell r="B48659" t="str">
            <v>EMENDA P/ CORRENTE TRANSMISAO DIN05B</v>
          </cell>
          <cell r="C48659" t="str">
            <v>HIBE</v>
          </cell>
          <cell r="D48659" t="str">
            <v>UN</v>
          </cell>
        </row>
        <row r="48660">
          <cell r="A48660" t="str">
            <v>I0000017109</v>
          </cell>
          <cell r="B48660" t="str">
            <v>KIT 3 PONTEIRA TRABALHADEIRA P/MARTELETE</v>
          </cell>
          <cell r="C48660" t="str">
            <v>HIBE</v>
          </cell>
          <cell r="D48660" t="str">
            <v>UN</v>
          </cell>
        </row>
        <row r="48661">
          <cell r="A48661" t="str">
            <v>I0000017112</v>
          </cell>
          <cell r="B48661" t="str">
            <v>SAPATO</v>
          </cell>
          <cell r="C48661" t="str">
            <v>HIBE</v>
          </cell>
          <cell r="D48661" t="str">
            <v>UN</v>
          </cell>
        </row>
        <row r="48662">
          <cell r="A48662" t="str">
            <v>I0000017113</v>
          </cell>
          <cell r="B48662" t="str">
            <v>LIMA DIAMANTADA MANUAL 70X140 H03 10 PCS</v>
          </cell>
          <cell r="C48662" t="str">
            <v>HIBE</v>
          </cell>
          <cell r="D48662" t="str">
            <v>UN</v>
          </cell>
        </row>
        <row r="48663">
          <cell r="A48663" t="str">
            <v>I0000017114</v>
          </cell>
          <cell r="B48663" t="str">
            <v>JOGO PONTA DIAMANTADA H03 30 PCS</v>
          </cell>
          <cell r="C48663" t="str">
            <v>HIBE</v>
          </cell>
          <cell r="D48663" t="str">
            <v>UN</v>
          </cell>
        </row>
        <row r="48664">
          <cell r="A48664" t="str">
            <v>I0000017115</v>
          </cell>
          <cell r="B48664" t="str">
            <v>CORDAO ORING 2,7 MM</v>
          </cell>
          <cell r="C48664" t="str">
            <v>HIBE</v>
          </cell>
          <cell r="D48664" t="str">
            <v>M</v>
          </cell>
        </row>
        <row r="48665">
          <cell r="A48665" t="str">
            <v>I0000017116</v>
          </cell>
          <cell r="B48665" t="str">
            <v>CORDAO ORING 3,5 MM</v>
          </cell>
          <cell r="C48665" t="str">
            <v>HIBE</v>
          </cell>
          <cell r="D48665" t="str">
            <v>M</v>
          </cell>
        </row>
        <row r="48666">
          <cell r="A48666" t="str">
            <v>I0000017118</v>
          </cell>
          <cell r="B48666" t="str">
            <v>CAMISA CIPA TAM: PP</v>
          </cell>
          <cell r="C48666" t="str">
            <v>HIBE</v>
          </cell>
          <cell r="D48666" t="str">
            <v>UN</v>
          </cell>
        </row>
        <row r="48667">
          <cell r="A48667" t="str">
            <v>I0000017119</v>
          </cell>
          <cell r="B48667" t="str">
            <v>CAMISA CIPA TAM: P</v>
          </cell>
          <cell r="C48667" t="str">
            <v>HIBE</v>
          </cell>
          <cell r="D48667" t="str">
            <v>UN</v>
          </cell>
        </row>
        <row r="48668">
          <cell r="A48668" t="str">
            <v>I0000017120</v>
          </cell>
          <cell r="B48668" t="str">
            <v>CAMISA CIPA TAM: M</v>
          </cell>
          <cell r="C48668" t="str">
            <v>HIBE</v>
          </cell>
          <cell r="D48668" t="str">
            <v>UN</v>
          </cell>
        </row>
        <row r="48669">
          <cell r="A48669" t="str">
            <v>I0000017121</v>
          </cell>
          <cell r="B48669" t="str">
            <v>CAMISA CIPA TAM: G</v>
          </cell>
          <cell r="C48669" t="str">
            <v>HIBE</v>
          </cell>
          <cell r="D48669" t="str">
            <v>UN</v>
          </cell>
        </row>
        <row r="48670">
          <cell r="A48670" t="str">
            <v>I0000017122</v>
          </cell>
          <cell r="B48670" t="str">
            <v>CAMISA CIPA TAM: GG</v>
          </cell>
          <cell r="C48670" t="str">
            <v>HIBE</v>
          </cell>
          <cell r="D48670" t="str">
            <v>UN</v>
          </cell>
        </row>
        <row r="48671">
          <cell r="A48671" t="str">
            <v>I0000017123</v>
          </cell>
          <cell r="B48671" t="str">
            <v>CAMISA CIPA TAM: EXG</v>
          </cell>
          <cell r="C48671" t="str">
            <v>HIBE</v>
          </cell>
          <cell r="D48671" t="str">
            <v>UN</v>
          </cell>
        </row>
        <row r="48672">
          <cell r="A48672" t="str">
            <v>I0000017124</v>
          </cell>
          <cell r="B48672" t="str">
            <v>MC33AX GUN ANDROID 11 GMS 2D WIFI</v>
          </cell>
          <cell r="C48672" t="str">
            <v>HIBE</v>
          </cell>
          <cell r="D48672" t="str">
            <v>UN</v>
          </cell>
        </row>
        <row r="48673">
          <cell r="A48673" t="str">
            <v>I0000017125</v>
          </cell>
          <cell r="B48673" t="str">
            <v>ZEBRA MC32 MC33 CARREGADOR PARA 4</v>
          </cell>
          <cell r="C48673" t="str">
            <v>HIBE</v>
          </cell>
          <cell r="D48673" t="str">
            <v>UN</v>
          </cell>
        </row>
        <row r="48674">
          <cell r="A48674" t="str">
            <v>I0000017126</v>
          </cell>
          <cell r="B48674" t="str">
            <v>ZEBRA CABO AC TRIPOLAR</v>
          </cell>
          <cell r="C48674" t="str">
            <v>HIBE</v>
          </cell>
          <cell r="D48674" t="str">
            <v>UN</v>
          </cell>
        </row>
        <row r="48675">
          <cell r="A48675" t="str">
            <v>I0000017127</v>
          </cell>
          <cell r="B48675" t="str">
            <v>ZEBRA FONTE 100 240 VAC 12 VDC 4 16</v>
          </cell>
          <cell r="C48675" t="str">
            <v>HIBE</v>
          </cell>
          <cell r="D48675" t="str">
            <v>UN</v>
          </cell>
        </row>
        <row r="48676">
          <cell r="A48676" t="str">
            <v>I0000017128</v>
          </cell>
          <cell r="B48676" t="str">
            <v>ZEBRA CABO DC LEVEL VI PARA BERCOS</v>
          </cell>
          <cell r="C48676" t="str">
            <v>HIBE</v>
          </cell>
          <cell r="D48676" t="str">
            <v>UN</v>
          </cell>
        </row>
        <row r="48677">
          <cell r="A48677" t="str">
            <v>I0000017129</v>
          </cell>
          <cell r="B48677" t="str">
            <v>CAPA MC33 GUN COM ALCA DE OMBRO JM</v>
          </cell>
          <cell r="C48677" t="str">
            <v>HIBE</v>
          </cell>
          <cell r="D48677" t="str">
            <v>UN</v>
          </cell>
        </row>
        <row r="48678">
          <cell r="A48678" t="str">
            <v>I0000017130</v>
          </cell>
          <cell r="B48678" t="str">
            <v>ZEBRA MC33 BATERIA 7000 MAH</v>
          </cell>
          <cell r="C48678" t="str">
            <v>HIBE</v>
          </cell>
          <cell r="D48678" t="str">
            <v>UN</v>
          </cell>
        </row>
        <row r="48679">
          <cell r="A48679" t="str">
            <v>I0000017131</v>
          </cell>
          <cell r="B48679" t="str">
            <v>KIT DE CARREGADOR QLN PARA 03 BATER</v>
          </cell>
          <cell r="C48679" t="str">
            <v>HIBE</v>
          </cell>
          <cell r="D48679" t="str">
            <v>UN</v>
          </cell>
        </row>
        <row r="48680">
          <cell r="A48680" t="str">
            <v>I0000017132</v>
          </cell>
          <cell r="B48680" t="str">
            <v>ZEBRA ZQ620 IMP PORTATIL 3 POL BT4</v>
          </cell>
          <cell r="C48680" t="str">
            <v>HIBE</v>
          </cell>
          <cell r="D48680" t="str">
            <v>UN</v>
          </cell>
        </row>
        <row r="48681">
          <cell r="A48681" t="str">
            <v>I0000017133</v>
          </cell>
          <cell r="B48681" t="str">
            <v>ZEBRA PORTATIL ZQ620 LCD</v>
          </cell>
          <cell r="C48681" t="str">
            <v>HIBE</v>
          </cell>
          <cell r="D48681" t="str">
            <v>UN</v>
          </cell>
        </row>
        <row r="48682">
          <cell r="A48682" t="str">
            <v>I0000017134</v>
          </cell>
          <cell r="B48682" t="str">
            <v>ZEBRA QLN320 CAPA DE PROTECAO</v>
          </cell>
          <cell r="C48682" t="str">
            <v>HIBE</v>
          </cell>
          <cell r="D48682" t="str">
            <v>UN</v>
          </cell>
        </row>
        <row r="48683">
          <cell r="A48683" t="str">
            <v>I0000017135</v>
          </cell>
          <cell r="B48683" t="str">
            <v>BATERIA IMPRESSORA QLN</v>
          </cell>
          <cell r="C48683" t="str">
            <v>HIBE</v>
          </cell>
          <cell r="D48683" t="str">
            <v>UN</v>
          </cell>
        </row>
        <row r="48684">
          <cell r="A48684" t="str">
            <v>I0000017136</v>
          </cell>
          <cell r="B48684" t="str">
            <v>FILTRO DE AR CONDICIONADO VEICULAR</v>
          </cell>
          <cell r="C48684" t="str">
            <v>HIBE</v>
          </cell>
          <cell r="D48684" t="str">
            <v>UN</v>
          </cell>
        </row>
        <row r="48685">
          <cell r="A48685" t="str">
            <v>I0000017137</v>
          </cell>
          <cell r="B48685" t="str">
            <v>GUARNICAO TAMPA TQREC BV20004N</v>
          </cell>
          <cell r="C48685" t="str">
            <v>HIBE</v>
          </cell>
          <cell r="D48685" t="str">
            <v>UN</v>
          </cell>
        </row>
        <row r="48686">
          <cell r="A48686" t="str">
            <v>I0000017138</v>
          </cell>
          <cell r="B48686" t="str">
            <v>TANQUE REC USINADO BV20001P</v>
          </cell>
          <cell r="C48686" t="str">
            <v>HIBE</v>
          </cell>
          <cell r="D48686" t="str">
            <v>UN</v>
          </cell>
        </row>
        <row r="48687">
          <cell r="A48687" t="str">
            <v>I0000017139</v>
          </cell>
          <cell r="B48687" t="str">
            <v>COBERTURA ESCOVA L/E BV11006P</v>
          </cell>
          <cell r="C48687" t="str">
            <v>HIBE</v>
          </cell>
          <cell r="D48687" t="str">
            <v>UN</v>
          </cell>
        </row>
        <row r="48688">
          <cell r="A48688" t="str">
            <v>I0000017140</v>
          </cell>
          <cell r="B48688" t="str">
            <v>COBERTURA ESCOVA L/D BV11007P</v>
          </cell>
          <cell r="C48688" t="str">
            <v>HIBE</v>
          </cell>
          <cell r="D48688" t="str">
            <v>UN</v>
          </cell>
        </row>
        <row r="48689">
          <cell r="A48689" t="str">
            <v>I0000017141</v>
          </cell>
          <cell r="B48689" t="str">
            <v>ROTULA ESFERICA RODO BV16073</v>
          </cell>
          <cell r="C48689" t="str">
            <v>HIBE</v>
          </cell>
          <cell r="D48689" t="str">
            <v>UN</v>
          </cell>
        </row>
        <row r="48690">
          <cell r="A48690" t="str">
            <v>I0000017142</v>
          </cell>
          <cell r="B48690" t="str">
            <v>ANTIRESPINGO BV15004</v>
          </cell>
          <cell r="C48690" t="str">
            <v>HIBE</v>
          </cell>
          <cell r="D48690" t="str">
            <v>UN</v>
          </cell>
        </row>
        <row r="48691">
          <cell r="A48691" t="str">
            <v>I0000017143</v>
          </cell>
          <cell r="B48691" t="str">
            <v>FAROL V2 BV22061</v>
          </cell>
          <cell r="C48691" t="str">
            <v>HIBE</v>
          </cell>
          <cell r="D48691" t="str">
            <v>UN</v>
          </cell>
        </row>
        <row r="48692">
          <cell r="A48692" t="str">
            <v>I0000017144</v>
          </cell>
          <cell r="B48692" t="str">
            <v>BUZINA BRAVA BV22044</v>
          </cell>
          <cell r="C48692" t="str">
            <v>HIBE</v>
          </cell>
          <cell r="D48692" t="str">
            <v>UN</v>
          </cell>
        </row>
        <row r="48693">
          <cell r="A48693" t="str">
            <v>I0000017145</v>
          </cell>
          <cell r="B48693" t="str">
            <v>ABAFADOR DE RUIDOS MT18027</v>
          </cell>
          <cell r="C48693" t="str">
            <v>HIBE</v>
          </cell>
          <cell r="D48693" t="str">
            <v>UN</v>
          </cell>
        </row>
        <row r="48694">
          <cell r="A48694" t="str">
            <v>I0000017146</v>
          </cell>
          <cell r="B48694" t="str">
            <v>MANGUEIRA LIGACAO MTB MT18012</v>
          </cell>
          <cell r="C48694" t="str">
            <v>HIBE</v>
          </cell>
          <cell r="D48694" t="str">
            <v>UN</v>
          </cell>
        </row>
        <row r="48695">
          <cell r="A48695" t="str">
            <v>I0000017147</v>
          </cell>
          <cell r="B48695" t="str">
            <v>CONJUNTO ESCOVA NYLON BV12300</v>
          </cell>
          <cell r="C48695" t="str">
            <v>HIBE</v>
          </cell>
          <cell r="D48695" t="str">
            <v>UN</v>
          </cell>
        </row>
        <row r="48696">
          <cell r="A48696" t="str">
            <v>I0000017148</v>
          </cell>
          <cell r="B48696" t="str">
            <v>RODO COMPLETO BV13000</v>
          </cell>
          <cell r="C48696" t="str">
            <v>HIBE</v>
          </cell>
          <cell r="D48696" t="str">
            <v>UN</v>
          </cell>
        </row>
        <row r="48697">
          <cell r="A48697" t="str">
            <v>I0000017149</v>
          </cell>
          <cell r="B48697" t="str">
            <v>CABO DE ACO DE ELEVACAO BV13001</v>
          </cell>
          <cell r="C48697" t="str">
            <v>HIBE</v>
          </cell>
          <cell r="D48697" t="str">
            <v>UN</v>
          </cell>
        </row>
        <row r="48698">
          <cell r="A48698" t="str">
            <v>I0000017150</v>
          </cell>
          <cell r="B48698" t="str">
            <v>RODIZIO GIRATORIO 2 RG1251</v>
          </cell>
          <cell r="C48698" t="str">
            <v>HIBE</v>
          </cell>
          <cell r="D48698" t="str">
            <v>UN</v>
          </cell>
        </row>
        <row r="48699">
          <cell r="A48699" t="str">
            <v>I0000017151</v>
          </cell>
          <cell r="B48699" t="str">
            <v>MANGUEIRA DESCARGA BV19081</v>
          </cell>
          <cell r="C48699" t="str">
            <v>HIBE</v>
          </cell>
          <cell r="D48699" t="str">
            <v>UN</v>
          </cell>
        </row>
        <row r="48700">
          <cell r="A48700" t="str">
            <v>I0000017152</v>
          </cell>
          <cell r="B48700" t="str">
            <v>MANGUEIRA DO RODO BV19084</v>
          </cell>
          <cell r="C48700" t="str">
            <v>HIBE</v>
          </cell>
          <cell r="D48700" t="str">
            <v>UN</v>
          </cell>
        </row>
        <row r="48701">
          <cell r="A48701" t="str">
            <v>I0000017153</v>
          </cell>
          <cell r="B48701" t="str">
            <v>MOLA DE RETORNO RODO BV16040</v>
          </cell>
          <cell r="C48701" t="str">
            <v>HIBE</v>
          </cell>
          <cell r="D48701" t="str">
            <v>UN</v>
          </cell>
        </row>
        <row r="48702">
          <cell r="A48702" t="str">
            <v>I0000017154</v>
          </cell>
          <cell r="B48702" t="str">
            <v>ATUADOR CC 36V (ESCOVA) AM6812089</v>
          </cell>
          <cell r="C48702" t="str">
            <v>HIBE</v>
          </cell>
          <cell r="D48702" t="str">
            <v>UN</v>
          </cell>
        </row>
        <row r="48703">
          <cell r="A48703" t="str">
            <v>I0000017155</v>
          </cell>
          <cell r="B48703" t="str">
            <v>SINALIZADOR STROBO BV22041</v>
          </cell>
          <cell r="C48703" t="str">
            <v>HIBE</v>
          </cell>
          <cell r="D48703" t="str">
            <v>UN</v>
          </cell>
        </row>
        <row r="48704">
          <cell r="A48704" t="str">
            <v>I0000017156</v>
          </cell>
          <cell r="B48704" t="str">
            <v>DEDAL ACELERADOR BV22020</v>
          </cell>
          <cell r="C48704" t="str">
            <v>HIBE</v>
          </cell>
          <cell r="D48704" t="str">
            <v>UN</v>
          </cell>
        </row>
        <row r="48705">
          <cell r="A48705" t="str">
            <v>I0000017157</v>
          </cell>
          <cell r="B48705" t="str">
            <v>KIT PORTA ESCOVA MTB 2PCS L833494</v>
          </cell>
          <cell r="C48705" t="str">
            <v>HIBE</v>
          </cell>
          <cell r="D48705" t="str">
            <v>UN</v>
          </cell>
        </row>
        <row r="48706">
          <cell r="A48706" t="str">
            <v>I0000017158</v>
          </cell>
          <cell r="B48706" t="str">
            <v>TELA PROTECAO MTB ATP501</v>
          </cell>
          <cell r="C48706" t="str">
            <v>HIBE</v>
          </cell>
          <cell r="D48706" t="str">
            <v>UN</v>
          </cell>
        </row>
        <row r="48707">
          <cell r="A48707" t="str">
            <v>I0000017159</v>
          </cell>
          <cell r="B48707" t="str">
            <v>FILTRO DE TECIDO BRAVA BV18014</v>
          </cell>
          <cell r="C48707" t="str">
            <v>HIBE</v>
          </cell>
          <cell r="D48707" t="str">
            <v>UN</v>
          </cell>
        </row>
        <row r="48708">
          <cell r="A48708" t="str">
            <v>I0000017160</v>
          </cell>
          <cell r="B48708" t="str">
            <v>CONTAINER DE SEG INOX 1 LT PR EXP MOD:T2</v>
          </cell>
          <cell r="C48708" t="str">
            <v>HIBE</v>
          </cell>
          <cell r="D48708" t="str">
            <v>UN</v>
          </cell>
        </row>
        <row r="48709">
          <cell r="A48709" t="str">
            <v>I0000017161</v>
          </cell>
          <cell r="B48709" t="str">
            <v>MOLA P/CONTAINER DE SEG INOX 1 LT MOD:T2</v>
          </cell>
          <cell r="C48709" t="str">
            <v>HIBE</v>
          </cell>
          <cell r="D48709" t="str">
            <v>UN</v>
          </cell>
        </row>
        <row r="48710">
          <cell r="A48710" t="str">
            <v>I0000017162</v>
          </cell>
          <cell r="B48710" t="str">
            <v>COBRE RE 1" 25.4X100MM</v>
          </cell>
          <cell r="C48710" t="str">
            <v>HIBE</v>
          </cell>
          <cell r="D48710" t="str">
            <v>UN</v>
          </cell>
        </row>
        <row r="48711">
          <cell r="A48711" t="str">
            <v>I0000017163</v>
          </cell>
          <cell r="B48711" t="str">
            <v>BATERIA ERX27 24V</v>
          </cell>
          <cell r="C48711" t="str">
            <v>HIBE</v>
          </cell>
          <cell r="D48711" t="str">
            <v>UN</v>
          </cell>
        </row>
        <row r="48712">
          <cell r="A48712" t="str">
            <v>I0000017164</v>
          </cell>
          <cell r="B48712" t="str">
            <v>ALICATE BOMBA D'AGUA 12" 84-021</v>
          </cell>
          <cell r="C48712" t="str">
            <v>HIBE</v>
          </cell>
          <cell r="D48712" t="str">
            <v>UN</v>
          </cell>
        </row>
        <row r="48713">
          <cell r="A48713" t="str">
            <v>I0000017165</v>
          </cell>
          <cell r="B48713" t="str">
            <v>ALICATE PRESSAO 137 10" 029010</v>
          </cell>
          <cell r="C48713" t="str">
            <v>HIBE</v>
          </cell>
          <cell r="D48713" t="str">
            <v>UN</v>
          </cell>
        </row>
        <row r="48714">
          <cell r="A48714" t="str">
            <v>I0000017166</v>
          </cell>
          <cell r="B48714" t="str">
            <v>ALICATE TELEF RETO 8132 160 IOX 029610</v>
          </cell>
          <cell r="C48714" t="str">
            <v>HIBE</v>
          </cell>
          <cell r="D48714" t="str">
            <v>UN</v>
          </cell>
        </row>
        <row r="48715">
          <cell r="A48715" t="str">
            <v>I0000017167</v>
          </cell>
          <cell r="B48715" t="str">
            <v>ALICATE UNIVERSAL 8280 200 IOX 8" 029400</v>
          </cell>
          <cell r="C48715" t="str">
            <v>HIBE</v>
          </cell>
          <cell r="D48715" t="str">
            <v>UN</v>
          </cell>
        </row>
        <row r="48716">
          <cell r="A48716" t="str">
            <v>I0000017168</v>
          </cell>
          <cell r="B48716" t="str">
            <v>CABO LIMA PLAST N2 8A10 3099223000</v>
          </cell>
          <cell r="C48716" t="str">
            <v>HIBE</v>
          </cell>
          <cell r="D48716" t="str">
            <v>UN</v>
          </cell>
        </row>
        <row r="48717">
          <cell r="A48717" t="str">
            <v>I0000017169</v>
          </cell>
          <cell r="B48717" t="str">
            <v>LIMA CHATA MURCA 10" C/CABO ENC</v>
          </cell>
          <cell r="C48717" t="str">
            <v>HIBE</v>
          </cell>
          <cell r="D48717" t="str">
            <v>UN</v>
          </cell>
        </row>
        <row r="48718">
          <cell r="A48718" t="str">
            <v>I0000017170</v>
          </cell>
          <cell r="B48718" t="str">
            <v>LIMA REDONDA MURCA 10</v>
          </cell>
          <cell r="C48718" t="str">
            <v>HIBE</v>
          </cell>
          <cell r="D48718" t="str">
            <v>UN</v>
          </cell>
        </row>
        <row r="48719">
          <cell r="A48719" t="str">
            <v>I0000017171</v>
          </cell>
          <cell r="B48719" t="str">
            <v>ESTOJOMILGGR069 APC KIT MILIM NBR70SH AZ</v>
          </cell>
          <cell r="C48719" t="str">
            <v>HIBE</v>
          </cell>
          <cell r="D48719" t="str">
            <v>UN</v>
          </cell>
        </row>
        <row r="48720">
          <cell r="A48720" t="str">
            <v>I0000017172</v>
          </cell>
          <cell r="B48720" t="str">
            <v>ESTOJOSTD GR068 APC KIT STANDARD NBR70SH</v>
          </cell>
          <cell r="C48720" t="str">
            <v>HIBE</v>
          </cell>
          <cell r="D48720" t="str">
            <v>UN</v>
          </cell>
        </row>
        <row r="48721">
          <cell r="A48721" t="str">
            <v>I0000017173</v>
          </cell>
          <cell r="B48721" t="str">
            <v>OR012.50X2. 7229-ORING 012.50 X 2.50 NBR</v>
          </cell>
          <cell r="C48721" t="str">
            <v>HIBE</v>
          </cell>
          <cell r="D48721" t="str">
            <v>UN</v>
          </cell>
        </row>
        <row r="48722">
          <cell r="A48722" t="str">
            <v>I0000017174</v>
          </cell>
          <cell r="B48722" t="str">
            <v>OR014.00X2. 7357-ORING 014.00 X 2.50 NBR</v>
          </cell>
          <cell r="C48722" t="str">
            <v>HIBE</v>
          </cell>
          <cell r="D48722" t="str">
            <v>UN</v>
          </cell>
        </row>
        <row r="48723">
          <cell r="A48723" t="str">
            <v>I0000017175</v>
          </cell>
          <cell r="B48723" t="str">
            <v>ALUMINIO NAVAL CH 38,00X55,00X85,00</v>
          </cell>
          <cell r="C48723" t="str">
            <v>HIBE</v>
          </cell>
          <cell r="D48723" t="str">
            <v>UN</v>
          </cell>
        </row>
        <row r="48724">
          <cell r="A48724" t="str">
            <v>I0000017176</v>
          </cell>
          <cell r="B48724" t="str">
            <v>ALUMINIO NAVAL CH 44,00X75,00X175,00</v>
          </cell>
          <cell r="C48724" t="str">
            <v>HIBE</v>
          </cell>
          <cell r="D48724" t="str">
            <v>UN</v>
          </cell>
        </row>
        <row r="48725">
          <cell r="A48725" t="str">
            <v>I0000017177</v>
          </cell>
          <cell r="B48725" t="str">
            <v>APW RE 8,00X3000,00</v>
          </cell>
          <cell r="C48725" t="str">
            <v>HIBE</v>
          </cell>
          <cell r="D48725" t="str">
            <v>UN</v>
          </cell>
        </row>
        <row r="48726">
          <cell r="A48726" t="str">
            <v>I0000017178</v>
          </cell>
          <cell r="B48726" t="str">
            <v>APW RE 12,00X1000,00</v>
          </cell>
          <cell r="C48726" t="str">
            <v>HIBE</v>
          </cell>
          <cell r="D48726" t="str">
            <v>UN</v>
          </cell>
        </row>
        <row r="48727">
          <cell r="A48727" t="str">
            <v>I0000017179</v>
          </cell>
          <cell r="B48727" t="str">
            <v>APW RE 18,00X1000,00</v>
          </cell>
          <cell r="C48727" t="str">
            <v>HIBE</v>
          </cell>
          <cell r="D48727" t="str">
            <v>UN</v>
          </cell>
        </row>
        <row r="48728">
          <cell r="A48728" t="str">
            <v>I0000017180</v>
          </cell>
          <cell r="B48728" t="str">
            <v>APW RE 9,00X3000,00</v>
          </cell>
          <cell r="C48728" t="str">
            <v>HIBE</v>
          </cell>
          <cell r="D48728" t="str">
            <v>UN</v>
          </cell>
        </row>
        <row r="48729">
          <cell r="A48729" t="str">
            <v>I0000017181</v>
          </cell>
          <cell r="B48729" t="str">
            <v>INOX 304 RE 19,05X1000,00</v>
          </cell>
          <cell r="C48729" t="str">
            <v>HIBE</v>
          </cell>
          <cell r="D48729" t="str">
            <v>UN</v>
          </cell>
        </row>
        <row r="48730">
          <cell r="A48730" t="str">
            <v>I0000017182</v>
          </cell>
          <cell r="B48730" t="str">
            <v>PASTA 22×30 CM  EM MICA</v>
          </cell>
          <cell r="C48730" t="str">
            <v>HIBE</v>
          </cell>
          <cell r="D48730" t="str">
            <v>UN</v>
          </cell>
        </row>
        <row r="48731">
          <cell r="A48731" t="str">
            <v>I0000017183</v>
          </cell>
          <cell r="B48731" t="str">
            <v>CINTO/BOLSA  PORTA FERRAMENTAS</v>
          </cell>
          <cell r="C48731" t="str">
            <v>HIBE</v>
          </cell>
          <cell r="D48731" t="str">
            <v>UN</v>
          </cell>
        </row>
        <row r="48732">
          <cell r="A48732" t="str">
            <v>I0000017184</v>
          </cell>
          <cell r="B48732" t="str">
            <v>NHE440E LUVA DISSIPATIVA CINZA PALMA PU</v>
          </cell>
          <cell r="C48732" t="str">
            <v>HIBE</v>
          </cell>
          <cell r="D48732" t="str">
            <v>UN</v>
          </cell>
        </row>
        <row r="48733">
          <cell r="A48733" t="str">
            <v>I0000017185</v>
          </cell>
          <cell r="B48733" t="str">
            <v>NHE211A MONITORAMENTO CONT. PULSEIRAS</v>
          </cell>
          <cell r="C48733" t="str">
            <v>HIBE</v>
          </cell>
          <cell r="D48733" t="str">
            <v>UN</v>
          </cell>
        </row>
        <row r="48734">
          <cell r="A48734" t="str">
            <v>I0000017186</v>
          </cell>
          <cell r="B48734" t="str">
            <v>TRILHO PARA ROLOS RLT-U-PA</v>
          </cell>
          <cell r="C48734" t="str">
            <v>HIBE</v>
          </cell>
          <cell r="D48734" t="str">
            <v>UN</v>
          </cell>
        </row>
        <row r="48735">
          <cell r="A48735" t="str">
            <v>I0000017187</v>
          </cell>
          <cell r="B48735" t="str">
            <v>TRILHO PARA ROLOS RLT-AT-2160-AN-SL</v>
          </cell>
          <cell r="C48735" t="str">
            <v>HIBE</v>
          </cell>
          <cell r="D48735" t="str">
            <v>UN</v>
          </cell>
        </row>
        <row r="48736">
          <cell r="A48736" t="str">
            <v>I0000017188</v>
          </cell>
          <cell r="B48736" t="str">
            <v>TRILHO PARA ROLOS RLT-AT-270-AN-SL</v>
          </cell>
          <cell r="C48736" t="str">
            <v>HIBE</v>
          </cell>
          <cell r="D48736" t="str">
            <v>UN</v>
          </cell>
        </row>
        <row r="48737">
          <cell r="A48737" t="str">
            <v>I0000017189</v>
          </cell>
          <cell r="B48737" t="str">
            <v>TERMINAL PARA TRILHOS  RLT-HE</v>
          </cell>
          <cell r="C48737" t="str">
            <v>HIBE</v>
          </cell>
          <cell r="D48737" t="str">
            <v>UN</v>
          </cell>
        </row>
        <row r="48738">
          <cell r="A48738" t="str">
            <v>I0000017190</v>
          </cell>
          <cell r="B48738" t="str">
            <v>PLACA DE REDE WIFI IMPRESSORA ZEBRA</v>
          </cell>
          <cell r="C48738" t="str">
            <v>HIBE</v>
          </cell>
          <cell r="D48738" t="str">
            <v>UN</v>
          </cell>
        </row>
        <row r="48739">
          <cell r="A48739" t="str">
            <v>I0000017191</v>
          </cell>
          <cell r="B48739" t="str">
            <v>FRESA MD GM-4R- D 6.0R 0.5</v>
          </cell>
          <cell r="C48739" t="str">
            <v>HIBE</v>
          </cell>
          <cell r="D48739" t="str">
            <v>UN</v>
          </cell>
        </row>
        <row r="48740">
          <cell r="A48740" t="str">
            <v>I0000017192</v>
          </cell>
          <cell r="B48740" t="str">
            <v>PASTILHA APCT 09T3 PER-AL K10</v>
          </cell>
          <cell r="C48740" t="str">
            <v>HIBE</v>
          </cell>
          <cell r="D48740" t="str">
            <v>UN</v>
          </cell>
        </row>
        <row r="48741">
          <cell r="A48741" t="str">
            <v>I0000017193</v>
          </cell>
          <cell r="B48741" t="str">
            <v>FRESA TOROIDAL Ø 4X10X50X4MM 4C R0.5MM</v>
          </cell>
          <cell r="C48741" t="str">
            <v>HIBE</v>
          </cell>
          <cell r="D48741" t="str">
            <v>UN</v>
          </cell>
        </row>
        <row r="48742">
          <cell r="A48742" t="str">
            <v>I0000017194</v>
          </cell>
          <cell r="B48742" t="str">
            <v>FRESA TOROIDAL Ø 6X15X50X6MM 4C R0.5MM</v>
          </cell>
          <cell r="C48742" t="str">
            <v>HIBE</v>
          </cell>
          <cell r="D48742" t="str">
            <v>UN</v>
          </cell>
        </row>
        <row r="48743">
          <cell r="A48743" t="str">
            <v>I0000017195</v>
          </cell>
          <cell r="B48743" t="str">
            <v>FRESA TOROIDAL Ø 8X20X60X8MM 4C R0.5MM</v>
          </cell>
          <cell r="C48743" t="str">
            <v>HIBE</v>
          </cell>
          <cell r="D48743" t="str">
            <v>UN</v>
          </cell>
        </row>
        <row r="48744">
          <cell r="A48744" t="str">
            <v>I0000017196</v>
          </cell>
          <cell r="B48744" t="str">
            <v>FRESA TOROIDAL Ø 10X25X75X10MM 4C R0.5MM</v>
          </cell>
          <cell r="C48744" t="str">
            <v>HIBE</v>
          </cell>
          <cell r="D48744" t="str">
            <v>UN</v>
          </cell>
        </row>
        <row r="48745">
          <cell r="A48745" t="str">
            <v>I0000017197</v>
          </cell>
          <cell r="B48745" t="str">
            <v>FRESA TOROIDAL Ø 12X30X75X12MM 4C R0.5MM</v>
          </cell>
          <cell r="C48745" t="str">
            <v>HIBE</v>
          </cell>
          <cell r="D48745" t="str">
            <v>UN</v>
          </cell>
        </row>
        <row r="48746">
          <cell r="A48746" t="str">
            <v>I0000017198</v>
          </cell>
          <cell r="B48746" t="str">
            <v>FRESA TOROIDAL Ø 12X30X75X12MM 4C R1.0MM</v>
          </cell>
          <cell r="C48746" t="str">
            <v>HIBE</v>
          </cell>
          <cell r="D48746" t="str">
            <v>UN</v>
          </cell>
        </row>
        <row r="48747">
          <cell r="A48747" t="str">
            <v>I0000017199</v>
          </cell>
          <cell r="B48747" t="str">
            <v>PONTA DE FELTRO CILINDRICA Ø 25X32X6MM</v>
          </cell>
          <cell r="C48747" t="str">
            <v>HIBE</v>
          </cell>
          <cell r="D48747" t="str">
            <v>UN</v>
          </cell>
        </row>
        <row r="48748">
          <cell r="A48748" t="str">
            <v>I0000017200</v>
          </cell>
          <cell r="B48748" t="str">
            <v>PONTA DE FELTRO CILINDRICA Ø 19X25X3MM</v>
          </cell>
          <cell r="C48748" t="str">
            <v>HIBE</v>
          </cell>
          <cell r="D48748" t="str">
            <v>UN</v>
          </cell>
        </row>
        <row r="48749">
          <cell r="A48749" t="str">
            <v>I0000017201</v>
          </cell>
          <cell r="B48749" t="str">
            <v>PONTA DE FELTRO CONICA CHATA Ø 12X18MM</v>
          </cell>
          <cell r="C48749" t="str">
            <v>HIBE</v>
          </cell>
          <cell r="D48749" t="str">
            <v>UN</v>
          </cell>
        </row>
        <row r="48750">
          <cell r="A48750" t="str">
            <v>I0000017202</v>
          </cell>
          <cell r="B48750" t="str">
            <v>PONTA DE FELTRO CONICA RADIAL Ø19X38X3MM</v>
          </cell>
          <cell r="C48750" t="str">
            <v>HIBE</v>
          </cell>
          <cell r="D48750" t="str">
            <v>UN</v>
          </cell>
        </row>
        <row r="48751">
          <cell r="A48751" t="str">
            <v>I0000017203</v>
          </cell>
          <cell r="B48751" t="str">
            <v>PONTA MONTADA FELTRO RETANGULAR 6X6X25MM</v>
          </cell>
          <cell r="C48751" t="str">
            <v>HIBE</v>
          </cell>
          <cell r="D48751" t="str">
            <v>UN</v>
          </cell>
        </row>
        <row r="48752">
          <cell r="A48752" t="str">
            <v>I0000017204</v>
          </cell>
          <cell r="B48752" t="str">
            <v>PONTA MONT FELTRO RETANGULAR 10X10X35MM</v>
          </cell>
          <cell r="C48752" t="str">
            <v>HIBE</v>
          </cell>
          <cell r="D48752" t="str">
            <v>UN</v>
          </cell>
        </row>
        <row r="48753">
          <cell r="A48753" t="str">
            <v>I0000017205</v>
          </cell>
          <cell r="B48753" t="str">
            <v>SENSOR DETECCAO DE COR - NEO LX-111-P</v>
          </cell>
          <cell r="C48753" t="str">
            <v>HIBE</v>
          </cell>
          <cell r="D48753" t="str">
            <v>UN</v>
          </cell>
        </row>
        <row r="48754">
          <cell r="A48754" t="str">
            <v>I0000017206</v>
          </cell>
          <cell r="B48754" t="str">
            <v>PARAFUSO ALLEN CABECA CILINDRICA M4X60</v>
          </cell>
          <cell r="C48754" t="str">
            <v>HIBE</v>
          </cell>
          <cell r="D48754" t="str">
            <v>UN</v>
          </cell>
        </row>
        <row r="48755">
          <cell r="A48755" t="str">
            <v>I0000017207</v>
          </cell>
          <cell r="B48755" t="str">
            <v>TAMPAO STORZ EM LATAO  C/CORRENTE  1.1/2</v>
          </cell>
          <cell r="C48755" t="str">
            <v>HIBE</v>
          </cell>
          <cell r="D48755" t="str">
            <v>UN</v>
          </cell>
        </row>
        <row r="48756">
          <cell r="A48756" t="str">
            <v>I0000017208</v>
          </cell>
          <cell r="B48756" t="str">
            <v>MANGUEIRA HIDRAULICA FMX-NG - COD: 8229</v>
          </cell>
          <cell r="C48756" t="str">
            <v>HIBE</v>
          </cell>
          <cell r="D48756" t="str">
            <v>UN</v>
          </cell>
        </row>
        <row r="48757">
          <cell r="A48757" t="str">
            <v>I0000017209</v>
          </cell>
          <cell r="B48757" t="str">
            <v>MANGUEIRA HIDRAULICA FMX-NG - COD: 6195</v>
          </cell>
          <cell r="C48757" t="str">
            <v>HIBE</v>
          </cell>
          <cell r="D48757" t="str">
            <v>UN</v>
          </cell>
        </row>
        <row r="48758">
          <cell r="A48758" t="str">
            <v>I0000017210</v>
          </cell>
          <cell r="B48758" t="str">
            <v>KIT RODA C/ ROLAMENTO FMX - COD: 9903916</v>
          </cell>
          <cell r="C48758" t="str">
            <v>HIBE</v>
          </cell>
          <cell r="D48758" t="str">
            <v>UN</v>
          </cell>
        </row>
        <row r="48759">
          <cell r="A48759" t="str">
            <v>I0000017211</v>
          </cell>
          <cell r="B48759" t="str">
            <v>OLEO PARA ROSQUEADEIRA ELETRICA</v>
          </cell>
          <cell r="C48759" t="str">
            <v>HIBE</v>
          </cell>
          <cell r="D48759" t="str">
            <v>UN</v>
          </cell>
        </row>
        <row r="48760">
          <cell r="A48760" t="str">
            <v>I0000017212</v>
          </cell>
          <cell r="B48760" t="str">
            <v>ETIQUETA NEUTRA 100X70 BOP FOSCO AMARELA</v>
          </cell>
          <cell r="C48760" t="str">
            <v>HIBE</v>
          </cell>
          <cell r="D48760" t="str">
            <v>UN</v>
          </cell>
        </row>
        <row r="48761">
          <cell r="A48761" t="str">
            <v>I0000017213</v>
          </cell>
          <cell r="B48761" t="str">
            <v>RADIADOR/BLOCO COLMEIA VW</v>
          </cell>
          <cell r="C48761" t="str">
            <v>HIBE</v>
          </cell>
          <cell r="D48761" t="str">
            <v>UN</v>
          </cell>
        </row>
        <row r="48762">
          <cell r="A48762" t="str">
            <v>I0000017214</v>
          </cell>
          <cell r="B48762" t="str">
            <v>BALANCA 15KG</v>
          </cell>
          <cell r="C48762" t="str">
            <v>HIBE</v>
          </cell>
          <cell r="D48762" t="str">
            <v>UN</v>
          </cell>
        </row>
        <row r="48763">
          <cell r="A48763" t="str">
            <v>I0000017215</v>
          </cell>
          <cell r="B48763" t="str">
            <v>BALANCA 50KG</v>
          </cell>
          <cell r="C48763" t="str">
            <v>HIBE</v>
          </cell>
          <cell r="D48763" t="str">
            <v>UN</v>
          </cell>
        </row>
        <row r="48764">
          <cell r="A48764" t="str">
            <v>I0000017216</v>
          </cell>
          <cell r="B48764" t="str">
            <v>SCQ VAL G1 G2 G3 SUP DO MOT–6098/2022238</v>
          </cell>
          <cell r="C48764" t="str">
            <v>HIBE</v>
          </cell>
          <cell r="D48764" t="str">
            <v>UN</v>
          </cell>
        </row>
        <row r="48765">
          <cell r="A48765" t="str">
            <v>I0000017217</v>
          </cell>
          <cell r="B48765" t="str">
            <v>SCQ VAL G1 G2 G3 G4 ACA SUP–6091/2023060</v>
          </cell>
          <cell r="C48765" t="str">
            <v>HIBE</v>
          </cell>
          <cell r="D48765" t="str">
            <v>UN</v>
          </cell>
        </row>
        <row r="48766">
          <cell r="A48766" t="str">
            <v>I0000017218</v>
          </cell>
          <cell r="B48766" t="str">
            <v>SCQ VAL G1 G2 G3 G4 ACA SUP–6092/2022233</v>
          </cell>
          <cell r="C48766" t="str">
            <v>HIBE</v>
          </cell>
          <cell r="D48766" t="str">
            <v>UN</v>
          </cell>
        </row>
        <row r="48767">
          <cell r="A48767" t="str">
            <v>I0000017219</v>
          </cell>
          <cell r="B48767" t="str">
            <v>SCQ VAL G1 G2 G3 G4 ACA INF–6101/2022234</v>
          </cell>
          <cell r="C48767" t="str">
            <v>HIBE</v>
          </cell>
          <cell r="D48767" t="str">
            <v>UN</v>
          </cell>
        </row>
        <row r="48768">
          <cell r="A48768" t="str">
            <v>I0000017220</v>
          </cell>
          <cell r="B48768" t="str">
            <v>SCQ VAL G1 G2 G3 G4 ACA INF–6102/2023061</v>
          </cell>
          <cell r="C48768" t="str">
            <v>HIBE</v>
          </cell>
          <cell r="D48768" t="str">
            <v>UN</v>
          </cell>
        </row>
        <row r="48769">
          <cell r="A48769" t="str">
            <v>I0000017221</v>
          </cell>
          <cell r="B48769" t="str">
            <v>SCQ VAL G1 G2 PORTA+SUP ART–6109/2022241</v>
          </cell>
          <cell r="C48769" t="str">
            <v>HIBE</v>
          </cell>
          <cell r="D48769" t="str">
            <v>UN</v>
          </cell>
        </row>
        <row r="48770">
          <cell r="A48770" t="str">
            <v>I0000017222</v>
          </cell>
          <cell r="B48770" t="str">
            <v>SCQ VAL G1 G2 PORTA+SUP ART–6010/2023062</v>
          </cell>
          <cell r="C48770" t="str">
            <v>HIBE</v>
          </cell>
          <cell r="D48770" t="str">
            <v>UN</v>
          </cell>
        </row>
        <row r="48771">
          <cell r="A48771" t="str">
            <v>I0000017223</v>
          </cell>
          <cell r="B48771" t="str">
            <v>SCQ VAL G1 G2 SUPO BASE INF–6105/2022242</v>
          </cell>
          <cell r="C48771" t="str">
            <v>HIBE</v>
          </cell>
          <cell r="D48771" t="str">
            <v>UN</v>
          </cell>
        </row>
        <row r="48772">
          <cell r="A48772" t="str">
            <v>I0000017224</v>
          </cell>
          <cell r="B48772" t="str">
            <v>SCQ VAL G1 G2 SUPOR FRON – 6099/2022240</v>
          </cell>
          <cell r="C48772" t="str">
            <v>HIBE</v>
          </cell>
          <cell r="D48772" t="str">
            <v>UN</v>
          </cell>
        </row>
        <row r="48773">
          <cell r="A48773" t="str">
            <v>I0000017225</v>
          </cell>
          <cell r="B48773" t="str">
            <v>SCQ G1 G2 G3 G4 SUPOR VIDRO-6100/2022239</v>
          </cell>
          <cell r="C48773" t="str">
            <v>HIBE</v>
          </cell>
          <cell r="D48773" t="str">
            <v>UN</v>
          </cell>
        </row>
        <row r="48774">
          <cell r="A48774" t="str">
            <v>I0000017226</v>
          </cell>
          <cell r="B48774" t="str">
            <v>SCQ G1 VISOR DA PORTA – 6095/2022243</v>
          </cell>
          <cell r="C48774" t="str">
            <v>HIBE</v>
          </cell>
          <cell r="D48774" t="str">
            <v>UN</v>
          </cell>
        </row>
        <row r="48775">
          <cell r="A48775" t="str">
            <v>I0000017227</v>
          </cell>
          <cell r="B48775" t="str">
            <v>SCQ G1 PAINEL TOUCH – 6096 / 2022236</v>
          </cell>
          <cell r="C48775" t="str">
            <v>HIBE</v>
          </cell>
          <cell r="D48775" t="str">
            <v>UN</v>
          </cell>
        </row>
        <row r="48776">
          <cell r="A48776" t="str">
            <v>I0000017228</v>
          </cell>
          <cell r="B48776" t="str">
            <v>CORTE DO GALHO SUP FRONTAL–6099/2022240</v>
          </cell>
          <cell r="C48776" t="str">
            <v>HIBE</v>
          </cell>
          <cell r="D48776" t="str">
            <v>UN</v>
          </cell>
        </row>
        <row r="48777">
          <cell r="A48777" t="str">
            <v>I0000017229</v>
          </cell>
          <cell r="B48777" t="str">
            <v>CORTE DO GALHO VIS DA PORTA–6095/2022243</v>
          </cell>
          <cell r="C48777" t="str">
            <v>HIBE</v>
          </cell>
          <cell r="D48777" t="str">
            <v>UN</v>
          </cell>
        </row>
        <row r="48778">
          <cell r="A48778" t="str">
            <v>I0000017230</v>
          </cell>
          <cell r="B48778" t="str">
            <v>PIZZA</v>
          </cell>
          <cell r="C48778" t="str">
            <v>HIBE</v>
          </cell>
          <cell r="D48778" t="str">
            <v>UN</v>
          </cell>
        </row>
        <row r="48779">
          <cell r="A48779" t="str">
            <v>I0000017232</v>
          </cell>
          <cell r="B48779" t="str">
            <v>VALVULA VM8 MECANICA 3/2 VIA ROSCA 1/8"</v>
          </cell>
          <cell r="C48779" t="str">
            <v>HIBE</v>
          </cell>
          <cell r="D48779" t="str">
            <v>UN</v>
          </cell>
        </row>
        <row r="48780">
          <cell r="A48780" t="str">
            <v>I0000017233</v>
          </cell>
          <cell r="B48780" t="str">
            <v>SENSOR MAGNETICO SEG - SSM5-30R1P2A-L10</v>
          </cell>
          <cell r="C48780" t="str">
            <v>HIBE</v>
          </cell>
          <cell r="D48780" t="str">
            <v>UN</v>
          </cell>
        </row>
        <row r="48781">
          <cell r="A48781" t="str">
            <v>I0000017234</v>
          </cell>
          <cell r="B48781" t="str">
            <v>SENSOR DE DISTANCIA - LR-ZB250CP</v>
          </cell>
          <cell r="C48781" t="str">
            <v>HIBE</v>
          </cell>
          <cell r="D48781" t="str">
            <v>UN</v>
          </cell>
        </row>
        <row r="48782">
          <cell r="A48782" t="str">
            <v>I0000017235</v>
          </cell>
          <cell r="B48782" t="str">
            <v>CORTINA DE LUZ - GL-R20H</v>
          </cell>
          <cell r="C48782" t="str">
            <v>HIBE</v>
          </cell>
          <cell r="D48782" t="str">
            <v>UN</v>
          </cell>
        </row>
        <row r="48783">
          <cell r="A48783" t="str">
            <v>I0000017236</v>
          </cell>
          <cell r="B48783" t="str">
            <v>SUPORTE DE MONTAGEM ANGULO AJUST GL-R01</v>
          </cell>
          <cell r="C48783" t="str">
            <v>HIBE</v>
          </cell>
          <cell r="D48783" t="str">
            <v>UN</v>
          </cell>
        </row>
        <row r="48784">
          <cell r="A48784" t="str">
            <v>I0000017238</v>
          </cell>
          <cell r="B48784" t="str">
            <v>PLACA EM POLICARBONATO ALVEOLAR</v>
          </cell>
          <cell r="C48784" t="str">
            <v>HIBE</v>
          </cell>
          <cell r="D48784" t="str">
            <v>UN</v>
          </cell>
        </row>
        <row r="48785">
          <cell r="A48785" t="str">
            <v>I0000017239</v>
          </cell>
          <cell r="B48785" t="str">
            <v>SERVICO DE MAO DE OBRA PORTARIA</v>
          </cell>
          <cell r="C48785" t="str">
            <v>SERV</v>
          </cell>
          <cell r="D48785" t="str">
            <v>UN</v>
          </cell>
        </row>
        <row r="48786">
          <cell r="A48786" t="str">
            <v>I0000017240</v>
          </cell>
          <cell r="B48786" t="str">
            <v>SERVICO DE MAO DE OBRA RECEPCIONISTA</v>
          </cell>
          <cell r="C48786" t="str">
            <v>SERV</v>
          </cell>
          <cell r="D48786" t="str">
            <v>UN</v>
          </cell>
        </row>
        <row r="48787">
          <cell r="A48787" t="str">
            <v>I0000017241</v>
          </cell>
          <cell r="B48787" t="str">
            <v>SERVICO DE MAO DE OBRA CFTV</v>
          </cell>
          <cell r="C48787" t="str">
            <v>SERV</v>
          </cell>
          <cell r="D48787" t="str">
            <v>UN</v>
          </cell>
        </row>
        <row r="48788">
          <cell r="A48788" t="str">
            <v>I0000017242</v>
          </cell>
          <cell r="B48788" t="str">
            <v>COBRE ELET. RE 12.70 x 1000.00</v>
          </cell>
          <cell r="C48788" t="str">
            <v>HIBE</v>
          </cell>
          <cell r="D48788" t="str">
            <v>UN</v>
          </cell>
        </row>
        <row r="48789">
          <cell r="A48789" t="str">
            <v>I0000017243</v>
          </cell>
          <cell r="B48789" t="str">
            <v>JOGO DE MACHO MANUAL M16 X 2,00</v>
          </cell>
          <cell r="C48789" t="str">
            <v>HIBE</v>
          </cell>
          <cell r="D48789" t="str">
            <v>UN</v>
          </cell>
        </row>
        <row r="48790">
          <cell r="A48790" t="str">
            <v>I0000017244</v>
          </cell>
          <cell r="B48790" t="str">
            <v>BASE MAGNETICA ARTICUL 65X50X55 COD. WCE</v>
          </cell>
          <cell r="C48790" t="str">
            <v>HIBE</v>
          </cell>
          <cell r="D48790" t="str">
            <v>UN</v>
          </cell>
        </row>
        <row r="48791">
          <cell r="A48791" t="str">
            <v>I0000017245</v>
          </cell>
          <cell r="B48791" t="str">
            <v>ANEL DE VEDACAO CLX25 - COD: 9621984</v>
          </cell>
          <cell r="C48791" t="str">
            <v>HIBE</v>
          </cell>
          <cell r="D48791" t="str">
            <v>UN</v>
          </cell>
        </row>
        <row r="48792">
          <cell r="A48792" t="str">
            <v>I0000017246</v>
          </cell>
          <cell r="B48792" t="str">
            <v>ANEL RASPADOR CLX25 - COD: 9622597</v>
          </cell>
          <cell r="C48792" t="str">
            <v>HIBE</v>
          </cell>
          <cell r="D48792" t="str">
            <v>UN</v>
          </cell>
        </row>
        <row r="48793">
          <cell r="A48793" t="str">
            <v>I0000017247</v>
          </cell>
          <cell r="B48793" t="str">
            <v>CLICHE CUP90 BY NETAO 45MM AFN-NT-01</v>
          </cell>
          <cell r="C48793" t="str">
            <v>HIBE</v>
          </cell>
          <cell r="D48793" t="str">
            <v>UN</v>
          </cell>
        </row>
        <row r="48794">
          <cell r="A48794" t="str">
            <v>I0000017248</v>
          </cell>
          <cell r="B48794" t="str">
            <v>CABO CU NU 16 MM2</v>
          </cell>
          <cell r="C48794" t="str">
            <v>HIBE</v>
          </cell>
          <cell r="D48794" t="str">
            <v>M</v>
          </cell>
        </row>
        <row r="48795">
          <cell r="A48795" t="str">
            <v>I0000017249</v>
          </cell>
          <cell r="B48795" t="str">
            <v>NYLON RE 200 X 150</v>
          </cell>
          <cell r="C48795" t="str">
            <v>HIBE</v>
          </cell>
          <cell r="D48795" t="str">
            <v>UN</v>
          </cell>
        </row>
        <row r="48796">
          <cell r="A48796" t="str">
            <v>I0000017250</v>
          </cell>
          <cell r="B48796" t="str">
            <v>ACO 1020 12 X 155 X 205</v>
          </cell>
          <cell r="C48796" t="str">
            <v>HIBE</v>
          </cell>
          <cell r="D48796" t="str">
            <v>UN</v>
          </cell>
        </row>
        <row r="48797">
          <cell r="A48797" t="str">
            <v>I0000017251</v>
          </cell>
          <cell r="B48797" t="str">
            <v>ACO 1020 12 X 185 X 230</v>
          </cell>
          <cell r="C48797" t="str">
            <v>HIBE</v>
          </cell>
          <cell r="D48797" t="str">
            <v>UN</v>
          </cell>
        </row>
        <row r="48798">
          <cell r="A48798" t="str">
            <v>I0000017252</v>
          </cell>
          <cell r="B48798" t="str">
            <v>ACO 1020 12 X 85 X 95</v>
          </cell>
          <cell r="C48798" t="str">
            <v>HIBE</v>
          </cell>
          <cell r="D48798" t="str">
            <v>UN</v>
          </cell>
        </row>
        <row r="48799">
          <cell r="A48799" t="str">
            <v>I0000017253</v>
          </cell>
          <cell r="B48799" t="str">
            <v>ACO PRATA RE 16 X 1500</v>
          </cell>
          <cell r="C48799" t="str">
            <v>HIBE</v>
          </cell>
          <cell r="D48799" t="str">
            <v>UN</v>
          </cell>
        </row>
        <row r="48800">
          <cell r="A48800" t="str">
            <v>I0000017254</v>
          </cell>
          <cell r="B48800" t="str">
            <v>ACO PRATA RE 20 X 1500</v>
          </cell>
          <cell r="C48800" t="str">
            <v>HIBE</v>
          </cell>
          <cell r="D48800" t="str">
            <v>UN</v>
          </cell>
        </row>
        <row r="48801">
          <cell r="A48801" t="str">
            <v>I0000017255</v>
          </cell>
          <cell r="B48801" t="str">
            <v>ACO PRATA RE 8 X 500</v>
          </cell>
          <cell r="C48801" t="str">
            <v>HIBE</v>
          </cell>
          <cell r="D48801" t="str">
            <v>UN</v>
          </cell>
        </row>
        <row r="48802">
          <cell r="A48802" t="str">
            <v>I0000017256</v>
          </cell>
          <cell r="B48802" t="str">
            <v>ACO PRATA RE 6 X 500</v>
          </cell>
          <cell r="C48802" t="str">
            <v>HIBE</v>
          </cell>
          <cell r="D48802" t="str">
            <v>UN</v>
          </cell>
        </row>
        <row r="48803">
          <cell r="A48803" t="str">
            <v>I0000017257</v>
          </cell>
          <cell r="B48803" t="str">
            <v>NYLON CH 70 X 150 X 160</v>
          </cell>
          <cell r="C48803" t="str">
            <v>HIBE</v>
          </cell>
          <cell r="D48803" t="str">
            <v>UN</v>
          </cell>
        </row>
        <row r="48804">
          <cell r="A48804" t="str">
            <v>I0000017258</v>
          </cell>
          <cell r="B48804" t="str">
            <v>NYLON CH 70 X 85 X 160</v>
          </cell>
          <cell r="C48804" t="str">
            <v>HIBE</v>
          </cell>
          <cell r="D48804" t="str">
            <v>UN</v>
          </cell>
        </row>
        <row r="48805">
          <cell r="A48805" t="str">
            <v>I0000017259</v>
          </cell>
          <cell r="B48805" t="str">
            <v>NYLON CH 12 X 120 X 160</v>
          </cell>
          <cell r="C48805" t="str">
            <v>HIBE</v>
          </cell>
          <cell r="D48805" t="str">
            <v>UN</v>
          </cell>
        </row>
        <row r="48806">
          <cell r="A48806" t="str">
            <v>I0000017260</v>
          </cell>
          <cell r="B48806" t="str">
            <v>CLICHE DE ACO 10X200X430 MM</v>
          </cell>
          <cell r="C48806" t="str">
            <v>HIBE</v>
          </cell>
          <cell r="D48806" t="str">
            <v>UN</v>
          </cell>
        </row>
        <row r="48807">
          <cell r="A48807" t="str">
            <v>I0000017261</v>
          </cell>
          <cell r="B48807" t="str">
            <v>CADEIRA PLASTICA SEM BRACO</v>
          </cell>
          <cell r="C48807" t="str">
            <v>HIBE</v>
          </cell>
          <cell r="D48807" t="str">
            <v>UN</v>
          </cell>
        </row>
        <row r="48808">
          <cell r="A48808" t="str">
            <v>I0000017262</v>
          </cell>
          <cell r="B48808" t="str">
            <v>ETIQUETA NEUTRA 50X100  AMARELA</v>
          </cell>
          <cell r="C48808" t="str">
            <v>HIBE</v>
          </cell>
          <cell r="D48808" t="str">
            <v>UN</v>
          </cell>
        </row>
        <row r="48809">
          <cell r="A48809" t="str">
            <v>I0000017263</v>
          </cell>
          <cell r="B48809" t="str">
            <v>ETIQUETA NEUTRA 50X100 BRANCA</v>
          </cell>
          <cell r="C48809" t="str">
            <v>HIBE</v>
          </cell>
          <cell r="D48809" t="str">
            <v>UN</v>
          </cell>
        </row>
        <row r="48810">
          <cell r="A48810" t="str">
            <v>I0000017264</v>
          </cell>
          <cell r="B48810" t="str">
            <v>CAIXA CORRESPONDENCIA POLIES, SIMPLES</v>
          </cell>
          <cell r="C48810" t="str">
            <v>HIBE</v>
          </cell>
          <cell r="D48810" t="str">
            <v>CX</v>
          </cell>
        </row>
        <row r="48811">
          <cell r="A48811" t="str">
            <v>I0000017265</v>
          </cell>
          <cell r="B48811" t="str">
            <v>PAPEL CARBONO PRETO A4 GE-927 GRAP LINE</v>
          </cell>
          <cell r="C48811" t="str">
            <v>HIBE</v>
          </cell>
          <cell r="D48811" t="str">
            <v>PAC</v>
          </cell>
        </row>
        <row r="48812">
          <cell r="A48812" t="str">
            <v>I0000017266</v>
          </cell>
          <cell r="B48812" t="str">
            <v>RESISTENCIA MANIFOLD QUADRADA Ø6X6X850MM</v>
          </cell>
          <cell r="C48812" t="str">
            <v>HIBE</v>
          </cell>
          <cell r="D48812" t="str">
            <v>UN</v>
          </cell>
        </row>
        <row r="48813">
          <cell r="A48813" t="str">
            <v>I0000017267</v>
          </cell>
          <cell r="B48813" t="str">
            <v>RESISTENCIA HELICOIDAL Ø 2,2X4,2X1170MM</v>
          </cell>
          <cell r="C48813" t="str">
            <v>HIBE</v>
          </cell>
          <cell r="D48813" t="str">
            <v>UN</v>
          </cell>
        </row>
        <row r="48814">
          <cell r="A48814" t="str">
            <v>I0000017272</v>
          </cell>
          <cell r="B48814" t="str">
            <v>MOLA AZUL B 20 X 127</v>
          </cell>
          <cell r="C48814" t="str">
            <v>HIBE</v>
          </cell>
          <cell r="D48814" t="str">
            <v>UN</v>
          </cell>
        </row>
        <row r="48815">
          <cell r="A48815" t="str">
            <v>I0000017273</v>
          </cell>
          <cell r="B48815" t="str">
            <v>JOGO REPARO CILINDRO CLX - IR0009608122</v>
          </cell>
          <cell r="C48815" t="str">
            <v>HIBE</v>
          </cell>
          <cell r="D48815" t="str">
            <v>UN</v>
          </cell>
        </row>
        <row r="48816">
          <cell r="A48816" t="str">
            <v>I0000017274</v>
          </cell>
          <cell r="B48816" t="str">
            <v>ANEL DE VEDACAO CLX25 - COD: 9622908</v>
          </cell>
          <cell r="C48816" t="str">
            <v>HIBE</v>
          </cell>
          <cell r="D48816" t="str">
            <v>UN</v>
          </cell>
        </row>
        <row r="48817">
          <cell r="A48817" t="str">
            <v>I0000017275</v>
          </cell>
          <cell r="B48817" t="str">
            <v>ANEL DE VEDACAO CLX25 - COD: 529965</v>
          </cell>
          <cell r="C48817" t="str">
            <v>HIBE</v>
          </cell>
          <cell r="D48817" t="str">
            <v>UN</v>
          </cell>
        </row>
        <row r="48818">
          <cell r="A48818" t="str">
            <v>I0000017276</v>
          </cell>
          <cell r="B48818" t="str">
            <v>GAXETA CLX25 - COD: 9623626</v>
          </cell>
          <cell r="C48818" t="str">
            <v>HIBE</v>
          </cell>
          <cell r="D48818" t="str">
            <v>UN</v>
          </cell>
        </row>
        <row r="48819">
          <cell r="A48819" t="str">
            <v>I0000017277</v>
          </cell>
          <cell r="B48819" t="str">
            <v>RASPADOR CLX25 - COD: 962337</v>
          </cell>
          <cell r="C48819" t="str">
            <v>HIBE</v>
          </cell>
          <cell r="D48819" t="str">
            <v>UN</v>
          </cell>
        </row>
        <row r="48820">
          <cell r="A48820" t="str">
            <v>I0000017281</v>
          </cell>
          <cell r="B48820" t="str">
            <v>COLETE REFLE. SEM BOLSO LR TELADO TAM.G</v>
          </cell>
          <cell r="C48820" t="str">
            <v>HIBE</v>
          </cell>
          <cell r="D48820" t="str">
            <v>UN</v>
          </cell>
        </row>
        <row r="48821">
          <cell r="A48821" t="str">
            <v>I0000017282</v>
          </cell>
          <cell r="B48821" t="str">
            <v>COLETE REFLE. SEM BOLSO LR TELADO TAM.GG</v>
          </cell>
          <cell r="C48821" t="str">
            <v>HIBE</v>
          </cell>
          <cell r="D48821" t="str">
            <v>UN</v>
          </cell>
        </row>
        <row r="48822">
          <cell r="A48822" t="str">
            <v>I0000017283</v>
          </cell>
          <cell r="B48822" t="str">
            <v>COLETE REFLE. SEM BOLSO AM TELADO TAM.G</v>
          </cell>
          <cell r="C48822" t="str">
            <v>HIBE</v>
          </cell>
          <cell r="D48822" t="str">
            <v>UN</v>
          </cell>
        </row>
        <row r="48823">
          <cell r="A48823" t="str">
            <v>I0000017284</v>
          </cell>
          <cell r="B48823" t="str">
            <v>COLETE REFLE. SEM BOLSO AM TELADO TAM.GG</v>
          </cell>
          <cell r="C48823" t="str">
            <v>HIBE</v>
          </cell>
          <cell r="D48823" t="str">
            <v>UN</v>
          </cell>
        </row>
        <row r="48824">
          <cell r="A48824" t="str">
            <v>I0000017285</v>
          </cell>
          <cell r="B48824" t="str">
            <v>COLETE REFLE. SEM BOLSO LR PLANO TAM.G</v>
          </cell>
          <cell r="C48824" t="str">
            <v>HIBE</v>
          </cell>
          <cell r="D48824" t="str">
            <v>UN</v>
          </cell>
        </row>
        <row r="48825">
          <cell r="A48825" t="str">
            <v>I0000017286</v>
          </cell>
          <cell r="B48825" t="str">
            <v>COLETE REFLE. SEM BOLSO LR PLANO TAM.GG</v>
          </cell>
          <cell r="C48825" t="str">
            <v>HIBE</v>
          </cell>
          <cell r="D48825" t="str">
            <v>UN</v>
          </cell>
        </row>
        <row r="48826">
          <cell r="A48826" t="str">
            <v>I0000017287</v>
          </cell>
          <cell r="B48826" t="str">
            <v>COLETE REFLE. SEM BOLSO AM PLANO TAM.G</v>
          </cell>
          <cell r="C48826" t="str">
            <v>HIBE</v>
          </cell>
          <cell r="D48826" t="str">
            <v>UN</v>
          </cell>
        </row>
        <row r="48827">
          <cell r="A48827" t="str">
            <v>I0000017288</v>
          </cell>
          <cell r="B48827" t="str">
            <v>COLETE REFLE. SEM BOLSO AM PLANO TAM.GG</v>
          </cell>
          <cell r="C48827" t="str">
            <v>HIBE</v>
          </cell>
          <cell r="D48827" t="str">
            <v>UN</v>
          </cell>
        </row>
        <row r="48828">
          <cell r="A48828" t="str">
            <v>I0000017289</v>
          </cell>
          <cell r="B48828" t="str">
            <v>COLETE 1 BOLSO LARANJA TAM. G</v>
          </cell>
          <cell r="C48828" t="str">
            <v>HIBE</v>
          </cell>
          <cell r="D48828" t="str">
            <v>UN</v>
          </cell>
        </row>
        <row r="48829">
          <cell r="A48829" t="str">
            <v>I0000017290</v>
          </cell>
          <cell r="B48829" t="str">
            <v>COLETE 1 BOLSO LARANJA TAM. GG</v>
          </cell>
          <cell r="C48829" t="str">
            <v>HIBE</v>
          </cell>
          <cell r="D48829" t="str">
            <v>UN</v>
          </cell>
        </row>
        <row r="48830">
          <cell r="A48830" t="str">
            <v>I0000017291</v>
          </cell>
          <cell r="B48830" t="str">
            <v>COLETE 1 BOLSO  AMARELO TAM. G</v>
          </cell>
          <cell r="C48830" t="str">
            <v>HIBE</v>
          </cell>
          <cell r="D48830" t="str">
            <v>UN</v>
          </cell>
        </row>
        <row r="48831">
          <cell r="A48831" t="str">
            <v>I0000017292</v>
          </cell>
          <cell r="B48831" t="str">
            <v>COLETE 1 BOLSO  AMARELO TAM. GG</v>
          </cell>
          <cell r="C48831" t="str">
            <v>HIBE</v>
          </cell>
          <cell r="D48831" t="str">
            <v>UN</v>
          </cell>
        </row>
        <row r="48832">
          <cell r="A48832" t="str">
            <v>I0000017293</v>
          </cell>
          <cell r="B48832" t="str">
            <v>FONTE CHAVEADA T-60A OUTPUT +5V/+12V/-5V</v>
          </cell>
          <cell r="C48832" t="str">
            <v>HIBE</v>
          </cell>
          <cell r="D48832" t="str">
            <v>UN</v>
          </cell>
        </row>
        <row r="48833">
          <cell r="A48833" t="str">
            <v>I0000017294</v>
          </cell>
          <cell r="B48833" t="str">
            <v>TUBO ESPONJOSO ELASTOMERICO ISOLANTE 2"</v>
          </cell>
          <cell r="C48833" t="str">
            <v>HIBE</v>
          </cell>
          <cell r="D48833" t="str">
            <v>UN</v>
          </cell>
        </row>
        <row r="48834">
          <cell r="A48834" t="str">
            <v>I0000017295</v>
          </cell>
          <cell r="B48834" t="str">
            <v>TUBO ESPONJOSO ELASTOMERICO ISOLANTE 1"</v>
          </cell>
          <cell r="C48834" t="str">
            <v>HIBE</v>
          </cell>
          <cell r="D48834" t="str">
            <v>UN</v>
          </cell>
        </row>
        <row r="48835">
          <cell r="A48835" t="str">
            <v>I0000017296</v>
          </cell>
          <cell r="B48835" t="str">
            <v>SERV RETIFICA AFN-50 REF: 0506 CUP-90</v>
          </cell>
          <cell r="C48835" t="str">
            <v>SERV</v>
          </cell>
          <cell r="D48835" t="str">
            <v>UN</v>
          </cell>
        </row>
        <row r="48836">
          <cell r="A48836" t="str">
            <v>I0000017297</v>
          </cell>
          <cell r="B48836" t="str">
            <v>SERV RETIFICA AFN-40 REF: 0325 CUP-90</v>
          </cell>
          <cell r="C48836" t="str">
            <v>SERV</v>
          </cell>
          <cell r="D48836" t="str">
            <v>UN</v>
          </cell>
        </row>
        <row r="48837">
          <cell r="A48837" t="str">
            <v>I0000017298</v>
          </cell>
          <cell r="B48837" t="str">
            <v>SERV RETIFICA AFN-40 REF: 0510 CUP-60</v>
          </cell>
          <cell r="C48837" t="str">
            <v>SERV</v>
          </cell>
          <cell r="D48837" t="str">
            <v>UN</v>
          </cell>
        </row>
        <row r="48838">
          <cell r="A48838" t="str">
            <v>I0000017299</v>
          </cell>
          <cell r="B48838" t="str">
            <v>SERV RETIFICA AFN-40 REF: 0512  CUP-60</v>
          </cell>
          <cell r="C48838" t="str">
            <v>SERV</v>
          </cell>
          <cell r="D48838" t="str">
            <v>UN</v>
          </cell>
        </row>
        <row r="48839">
          <cell r="A48839" t="str">
            <v>I0000017300</v>
          </cell>
          <cell r="B48839" t="str">
            <v>SERV RETIFICA AFN-40 REF: 0377  CUP-90</v>
          </cell>
          <cell r="C48839" t="str">
            <v>SERV</v>
          </cell>
          <cell r="D48839" t="str">
            <v>UN</v>
          </cell>
        </row>
        <row r="48840">
          <cell r="A48840" t="str">
            <v>I0000017301</v>
          </cell>
          <cell r="B48840" t="str">
            <v>PORTA SANF. BRC 210 X 70 CM</v>
          </cell>
          <cell r="C48840" t="str">
            <v>HIBE</v>
          </cell>
          <cell r="D48840" t="str">
            <v>UN</v>
          </cell>
        </row>
        <row r="48841">
          <cell r="A48841" t="str">
            <v>I0000017302</v>
          </cell>
          <cell r="B48841" t="str">
            <v>FITA ISOLANTE LIQUIDA 250ML</v>
          </cell>
          <cell r="C48841" t="str">
            <v>HIBE</v>
          </cell>
          <cell r="D48841" t="str">
            <v>UN</v>
          </cell>
        </row>
        <row r="48842">
          <cell r="A48842" t="str">
            <v>I0000017303</v>
          </cell>
          <cell r="B48842" t="str">
            <v>TOMADA DUPLA EMBUTIR 2P+T 20A - 4X2</v>
          </cell>
          <cell r="C48842" t="str">
            <v>HIBE</v>
          </cell>
          <cell r="D48842" t="str">
            <v>UN</v>
          </cell>
        </row>
        <row r="48843">
          <cell r="A48843" t="str">
            <v>I0000017304</v>
          </cell>
          <cell r="B48843" t="str">
            <v>CHAVE FIXA 10 x 11 mm</v>
          </cell>
          <cell r="C48843" t="str">
            <v>HIBE</v>
          </cell>
          <cell r="D48843" t="str">
            <v>UN</v>
          </cell>
        </row>
        <row r="48844">
          <cell r="A48844" t="str">
            <v>I0000017305</v>
          </cell>
          <cell r="B48844" t="str">
            <v>CX. PARA FERRAMENTAS COM 3 GAVETAS 50cm</v>
          </cell>
          <cell r="C48844" t="str">
            <v>HIBE</v>
          </cell>
          <cell r="D48844" t="str">
            <v>UN</v>
          </cell>
        </row>
        <row r="48845">
          <cell r="A48845" t="str">
            <v>I0000017306</v>
          </cell>
          <cell r="B48845" t="str">
            <v>REBARBADOR C/ LAMINA CERAMICA SN10-5009</v>
          </cell>
          <cell r="C48845" t="str">
            <v>HIBE</v>
          </cell>
          <cell r="D48845" t="str">
            <v>UN</v>
          </cell>
        </row>
        <row r="48846">
          <cell r="A48846" t="str">
            <v>I0000017307</v>
          </cell>
          <cell r="B48846" t="str">
            <v>LAVADORA DE ALTA PRESSAO</v>
          </cell>
          <cell r="C48846" t="str">
            <v>HIBE</v>
          </cell>
          <cell r="D48846" t="str">
            <v>UN</v>
          </cell>
        </row>
        <row r="48847">
          <cell r="A48847" t="str">
            <v>I0000017308</v>
          </cell>
          <cell r="B48847" t="str">
            <v>FITA SILVER TAPE 3939 45X25</v>
          </cell>
          <cell r="C48847" t="str">
            <v>HIBE</v>
          </cell>
          <cell r="D48847" t="str">
            <v>UN</v>
          </cell>
        </row>
        <row r="48848">
          <cell r="A48848" t="str">
            <v>I0000017309</v>
          </cell>
          <cell r="B48848" t="str">
            <v>TORRE DOUBLE MONDIAL</v>
          </cell>
          <cell r="C48848" t="str">
            <v>HIBE</v>
          </cell>
          <cell r="D48848" t="str">
            <v>UN</v>
          </cell>
        </row>
        <row r="48849">
          <cell r="A48849" t="str">
            <v>I0000017310</v>
          </cell>
          <cell r="B48849" t="str">
            <v>TORRE SINGLE MONDIAL</v>
          </cell>
          <cell r="C48849" t="str">
            <v>HIBE</v>
          </cell>
          <cell r="D48849" t="str">
            <v>UN</v>
          </cell>
        </row>
        <row r="48850">
          <cell r="A48850" t="str">
            <v>I0000017311</v>
          </cell>
          <cell r="B48850" t="str">
            <v>ESMALTE POLIURETANO AMARELO 02 PISO</v>
          </cell>
          <cell r="C48850" t="str">
            <v>HIBE</v>
          </cell>
          <cell r="D48850" t="str">
            <v>UN</v>
          </cell>
        </row>
        <row r="48851">
          <cell r="A48851" t="str">
            <v>I0000017312</v>
          </cell>
          <cell r="B48851" t="str">
            <v>AMOSTRA DE MOTOR</v>
          </cell>
          <cell r="C48851" t="str">
            <v>HIBE</v>
          </cell>
          <cell r="D48851" t="str">
            <v>UN</v>
          </cell>
        </row>
        <row r="48852">
          <cell r="A48852" t="str">
            <v>I0000017313</v>
          </cell>
          <cell r="B48852" t="str">
            <v>AMOSTRA DE ADEGA CLIMATIZADA</v>
          </cell>
          <cell r="C48852" t="str">
            <v>HIBE</v>
          </cell>
          <cell r="D48852" t="str">
            <v>UN</v>
          </cell>
        </row>
        <row r="48853">
          <cell r="A48853" t="str">
            <v>I0000017314</v>
          </cell>
          <cell r="B48853" t="str">
            <v>FILTRO HIDRAULICO</v>
          </cell>
          <cell r="C48853" t="str">
            <v>HIBE</v>
          </cell>
          <cell r="D48853" t="str">
            <v>UN</v>
          </cell>
        </row>
        <row r="48854">
          <cell r="A48854" t="str">
            <v>I0000017315</v>
          </cell>
          <cell r="B48854" t="str">
            <v>LAMPADA 67 24V</v>
          </cell>
          <cell r="C48854" t="str">
            <v>HIBE</v>
          </cell>
          <cell r="D48854" t="str">
            <v>UN</v>
          </cell>
        </row>
        <row r="48855">
          <cell r="A48855" t="str">
            <v>I0000017316</v>
          </cell>
          <cell r="B48855" t="str">
            <v>ADITIVO CONCENTRADO ROSA</v>
          </cell>
          <cell r="C48855" t="str">
            <v>HIBE</v>
          </cell>
          <cell r="D48855" t="str">
            <v>UN</v>
          </cell>
        </row>
        <row r="48856">
          <cell r="A48856" t="str">
            <v>I0000017317</v>
          </cell>
          <cell r="B48856" t="str">
            <v>PRISILHA FORRO DA PORTA</v>
          </cell>
          <cell r="C48856" t="str">
            <v>HIBE</v>
          </cell>
          <cell r="D48856" t="str">
            <v>UN</v>
          </cell>
        </row>
        <row r="48857">
          <cell r="A48857" t="str">
            <v>I0000017318</v>
          </cell>
          <cell r="B48857" t="str">
            <v>OLEO HIDRAULICO UNI ATF 1L</v>
          </cell>
          <cell r="C48857" t="str">
            <v>HIBE</v>
          </cell>
          <cell r="D48857" t="str">
            <v>UN</v>
          </cell>
        </row>
        <row r="48858">
          <cell r="A48858" t="str">
            <v>I0000017319</v>
          </cell>
          <cell r="B48858" t="str">
            <v>MANGUEIRA LIMPEZA CABINE VERMELHO</v>
          </cell>
          <cell r="C48858" t="str">
            <v>HIBE</v>
          </cell>
          <cell r="D48858" t="str">
            <v>UN</v>
          </cell>
        </row>
        <row r="48859">
          <cell r="A48859" t="str">
            <v>I0000017320</v>
          </cell>
          <cell r="B48859" t="str">
            <v>BOMBA ESGUICHO LAVADOR PARABRISA 24V</v>
          </cell>
          <cell r="C48859" t="str">
            <v>HIBE</v>
          </cell>
          <cell r="D48859" t="str">
            <v>UN</v>
          </cell>
        </row>
        <row r="48860">
          <cell r="A48860" t="str">
            <v>I0000017321</v>
          </cell>
          <cell r="B48860" t="str">
            <v>PALHETA VETOR AUTOMOTIVO</v>
          </cell>
          <cell r="C48860" t="str">
            <v>HIBE</v>
          </cell>
          <cell r="D48860" t="str">
            <v>UN</v>
          </cell>
        </row>
        <row r="48861">
          <cell r="A48861" t="str">
            <v>I0000017322</v>
          </cell>
          <cell r="B48861" t="str">
            <v>LAMPADA 1141 24V</v>
          </cell>
          <cell r="C48861" t="str">
            <v>HIBE</v>
          </cell>
          <cell r="D48861" t="str">
            <v>UN</v>
          </cell>
        </row>
        <row r="48862">
          <cell r="A48862" t="str">
            <v>I0000017323</v>
          </cell>
          <cell r="B48862" t="str">
            <v>OLEO 15W40</v>
          </cell>
          <cell r="C48862" t="str">
            <v>HIBE</v>
          </cell>
          <cell r="D48862" t="str">
            <v>L</v>
          </cell>
        </row>
        <row r="48863">
          <cell r="A48863" t="str">
            <v>I0000017324</v>
          </cell>
          <cell r="B48863" t="str">
            <v>OLEO 80W</v>
          </cell>
          <cell r="C48863" t="str">
            <v>HIBE</v>
          </cell>
          <cell r="D48863" t="str">
            <v>L</v>
          </cell>
        </row>
        <row r="48864">
          <cell r="A48864" t="str">
            <v>I0000017325</v>
          </cell>
          <cell r="B48864" t="str">
            <v>OLEO GL5 90</v>
          </cell>
          <cell r="C48864" t="str">
            <v>HIBE</v>
          </cell>
          <cell r="D48864" t="str">
            <v>L</v>
          </cell>
        </row>
        <row r="48865">
          <cell r="A48865" t="str">
            <v>I0000017326</v>
          </cell>
          <cell r="B48865" t="str">
            <v>LAMPADA PISCA AMARELA 24V</v>
          </cell>
          <cell r="C48865" t="str">
            <v>HIBE</v>
          </cell>
          <cell r="D48865" t="str">
            <v>UN</v>
          </cell>
        </row>
        <row r="48866">
          <cell r="A48866" t="str">
            <v>I0000017327</v>
          </cell>
          <cell r="B48866" t="str">
            <v>MOTOR CLIMATIZADOR</v>
          </cell>
          <cell r="C48866" t="str">
            <v>HIBE</v>
          </cell>
          <cell r="D48866" t="str">
            <v>UN</v>
          </cell>
        </row>
        <row r="48867">
          <cell r="A48867" t="str">
            <v>I0000017328</v>
          </cell>
          <cell r="B48867" t="str">
            <v>FILTRO APU</v>
          </cell>
          <cell r="C48867" t="str">
            <v>HIBE</v>
          </cell>
          <cell r="D48867" t="str">
            <v>UN</v>
          </cell>
        </row>
        <row r="48868">
          <cell r="A48868" t="str">
            <v>I0000017329</v>
          </cell>
          <cell r="B48868" t="str">
            <v>REPARO BASE TRAMBULADOR ALAVANCA</v>
          </cell>
          <cell r="C48868" t="str">
            <v>HIBE</v>
          </cell>
          <cell r="D48868" t="str">
            <v>UN</v>
          </cell>
        </row>
        <row r="48869">
          <cell r="A48869" t="str">
            <v>I0000017330</v>
          </cell>
          <cell r="B48869" t="str">
            <v>REPARO ALAVANCA CAMBIO</v>
          </cell>
          <cell r="C48869" t="str">
            <v>HIBE</v>
          </cell>
          <cell r="D48869" t="str">
            <v>UN</v>
          </cell>
        </row>
        <row r="48870">
          <cell r="A48870" t="str">
            <v>I0000017331</v>
          </cell>
          <cell r="B48870" t="str">
            <v>LAMPADA BASE VIDRO 24 V</v>
          </cell>
          <cell r="C48870" t="str">
            <v>HIBE</v>
          </cell>
          <cell r="D48870" t="str">
            <v>UN</v>
          </cell>
        </row>
        <row r="48871">
          <cell r="A48871" t="str">
            <v>I0000017332</v>
          </cell>
          <cell r="B48871" t="str">
            <v>FILTRO COMBUSTIVEL MB</v>
          </cell>
          <cell r="C48871" t="str">
            <v>HIBE</v>
          </cell>
          <cell r="D48871" t="str">
            <v>UN</v>
          </cell>
        </row>
        <row r="48872">
          <cell r="A48872" t="str">
            <v>I0000017333</v>
          </cell>
          <cell r="B48872" t="str">
            <v>LONA FREIO DIANTEIRO / TRASEIRO MB</v>
          </cell>
          <cell r="C48872" t="str">
            <v>HIBE</v>
          </cell>
          <cell r="D48872" t="str">
            <v>UN</v>
          </cell>
        </row>
        <row r="48873">
          <cell r="A48873" t="str">
            <v>I0000017334</v>
          </cell>
          <cell r="B48873" t="str">
            <v>FILTRO LUBRIFICANTE MB</v>
          </cell>
          <cell r="C48873" t="str">
            <v>HIBE</v>
          </cell>
          <cell r="D48873" t="str">
            <v>UN</v>
          </cell>
        </row>
        <row r="48874">
          <cell r="A48874" t="str">
            <v>I0000017335</v>
          </cell>
          <cell r="B48874" t="str">
            <v>CLIMATIZADOR 12V RETANGULAR</v>
          </cell>
          <cell r="C48874" t="str">
            <v>HIBE</v>
          </cell>
          <cell r="D48874" t="str">
            <v>UN</v>
          </cell>
        </row>
        <row r="48875">
          <cell r="A48875" t="str">
            <v>I0000017336</v>
          </cell>
          <cell r="B48875" t="str">
            <v>KIT BARRA DE DIRECAO TRANSVERSAL</v>
          </cell>
          <cell r="C48875" t="str">
            <v>HIBE</v>
          </cell>
          <cell r="D48875" t="str">
            <v>UN</v>
          </cell>
        </row>
        <row r="48876">
          <cell r="A48876" t="str">
            <v>I0000017337</v>
          </cell>
          <cell r="B48876" t="str">
            <v>FITA ISOLANTE 19 MM X 10 MT</v>
          </cell>
          <cell r="C48876" t="str">
            <v>HIBE</v>
          </cell>
          <cell r="D48876" t="str">
            <v>UN</v>
          </cell>
        </row>
        <row r="48877">
          <cell r="A48877" t="str">
            <v>I0000017338</v>
          </cell>
          <cell r="B48877" t="str">
            <v>CABO CONDUSFLEX 1KV 3X4.0 MM2</v>
          </cell>
          <cell r="C48877" t="str">
            <v>HIBE</v>
          </cell>
          <cell r="D48877" t="str">
            <v>UN</v>
          </cell>
        </row>
        <row r="48878">
          <cell r="A48878" t="str">
            <v>I0000017339</v>
          </cell>
          <cell r="B48878" t="str">
            <v>CORDA TRANCADA 10M</v>
          </cell>
          <cell r="C48878" t="str">
            <v>HIBE</v>
          </cell>
          <cell r="D48878" t="str">
            <v>UN</v>
          </cell>
        </row>
        <row r="48879">
          <cell r="A48879" t="str">
            <v>I0000017340</v>
          </cell>
          <cell r="B48879" t="str">
            <v>ABRACADEIRA NYLON 400 MM X 4.8</v>
          </cell>
          <cell r="C48879" t="str">
            <v>HIBE</v>
          </cell>
          <cell r="D48879" t="str">
            <v>UN</v>
          </cell>
        </row>
        <row r="48880">
          <cell r="A48880" t="str">
            <v>I0000017341</v>
          </cell>
          <cell r="B48880" t="str">
            <v>MT SUB 4 EBA TRI 380V 40 CV</v>
          </cell>
          <cell r="C48880" t="str">
            <v>HIBE</v>
          </cell>
          <cell r="D48880" t="str">
            <v>UN</v>
          </cell>
        </row>
        <row r="48881">
          <cell r="A48881" t="str">
            <v>I0000017342</v>
          </cell>
          <cell r="B48881" t="str">
            <v>BB SUB 4 EBA BHSS 44S-26 EST</v>
          </cell>
          <cell r="C48881" t="str">
            <v>HIBE</v>
          </cell>
          <cell r="D48881" t="str">
            <v>UN</v>
          </cell>
        </row>
        <row r="48882">
          <cell r="A48882" t="str">
            <v>I0000017343</v>
          </cell>
          <cell r="B48882" t="str">
            <v>BARRA CHATA ACO 6MT 1.1/4''×1/8''</v>
          </cell>
          <cell r="C48882" t="str">
            <v>HIBE</v>
          </cell>
          <cell r="D48882" t="str">
            <v>UN</v>
          </cell>
        </row>
        <row r="48883">
          <cell r="A48883" t="str">
            <v>I0000017344</v>
          </cell>
          <cell r="B48883" t="str">
            <v>CAIXA MULTIPLA AL 3/4 C/ TAMPA</v>
          </cell>
          <cell r="C48883" t="str">
            <v>HIBE</v>
          </cell>
          <cell r="D48883" t="str">
            <v>UN</v>
          </cell>
        </row>
        <row r="48884">
          <cell r="A48884" t="str">
            <v>I0000017345</v>
          </cell>
          <cell r="B48884" t="str">
            <v>FECHO LINGUETA ERX27 - COD: 2326267</v>
          </cell>
          <cell r="C48884" t="str">
            <v>HIBE</v>
          </cell>
          <cell r="D48884" t="str">
            <v>UN</v>
          </cell>
        </row>
        <row r="48885">
          <cell r="A48885" t="str">
            <v>I0000017346</v>
          </cell>
          <cell r="B48885" t="str">
            <v>PLACA BOTOEIRA AUXILIAR ERX27 - 2326036</v>
          </cell>
          <cell r="C48885" t="str">
            <v>HIBE</v>
          </cell>
          <cell r="D48885" t="str">
            <v>UN</v>
          </cell>
        </row>
        <row r="48886">
          <cell r="A48886" t="str">
            <v>I0000017347</v>
          </cell>
          <cell r="B48886" t="str">
            <v>CHICOTE QUADRO ELETRICO EGU18 - 4479351</v>
          </cell>
          <cell r="C48886" t="str">
            <v>HIBE</v>
          </cell>
          <cell r="D48886" t="str">
            <v>UN</v>
          </cell>
        </row>
        <row r="48887">
          <cell r="A48887" t="str">
            <v>I0000017348</v>
          </cell>
          <cell r="B48887" t="str">
            <v>CILINDRO FREIO MESTE RX50 - 55015042200</v>
          </cell>
          <cell r="C48887" t="str">
            <v>HIBE</v>
          </cell>
          <cell r="D48887" t="str">
            <v>UN</v>
          </cell>
        </row>
        <row r="48888">
          <cell r="A48888" t="str">
            <v>I0000017349</v>
          </cell>
          <cell r="B48888" t="str">
            <v>SINALIZADOR LED - BLUE SPOT</v>
          </cell>
          <cell r="C48888" t="str">
            <v>HIBE</v>
          </cell>
          <cell r="D48888" t="str">
            <v>UN</v>
          </cell>
        </row>
        <row r="48889">
          <cell r="A48889" t="str">
            <v>I0000017350</v>
          </cell>
          <cell r="B48889" t="str">
            <v>SERVICO DE USINAGEM BERCO TESTE FERRO</v>
          </cell>
          <cell r="C48889" t="str">
            <v>SERV</v>
          </cell>
          <cell r="D48889" t="str">
            <v>UN</v>
          </cell>
        </row>
        <row r="48890">
          <cell r="A48890" t="str">
            <v>I0000017351</v>
          </cell>
          <cell r="B48890" t="str">
            <v>GRAMPO TERRA 500A CARBOGRAFITE-010595310</v>
          </cell>
          <cell r="C48890" t="str">
            <v>HIBE</v>
          </cell>
          <cell r="D48890" t="str">
            <v>UN</v>
          </cell>
        </row>
        <row r="48891">
          <cell r="A48891" t="str">
            <v>I0000017352</v>
          </cell>
          <cell r="B48891" t="str">
            <v>PORTA ELETRODO SOLDA CARBOGRAFITE-C1000</v>
          </cell>
          <cell r="C48891" t="str">
            <v>HIBE</v>
          </cell>
          <cell r="D48891" t="str">
            <v>UN</v>
          </cell>
        </row>
        <row r="48892">
          <cell r="A48892" t="str">
            <v>I0000017353</v>
          </cell>
          <cell r="B48892" t="str">
            <v>GUIA DA ETIQUETA</v>
          </cell>
          <cell r="C48892" t="str">
            <v>HIBE</v>
          </cell>
          <cell r="D48892" t="str">
            <v>UN</v>
          </cell>
        </row>
        <row r="48893">
          <cell r="A48893" t="str">
            <v>I0000017354</v>
          </cell>
          <cell r="B48893" t="str">
            <v>VEDACIT COMPOUND ADESIVO GEL</v>
          </cell>
          <cell r="C48893" t="str">
            <v>HIBE</v>
          </cell>
          <cell r="D48893" t="str">
            <v>UN</v>
          </cell>
        </row>
        <row r="48894">
          <cell r="A48894" t="str">
            <v>I0000017355</v>
          </cell>
          <cell r="B48894" t="str">
            <v>PORCA CLX25 - COD: 2321899</v>
          </cell>
          <cell r="C48894" t="str">
            <v>HIBE</v>
          </cell>
          <cell r="D48894" t="str">
            <v>UN</v>
          </cell>
        </row>
        <row r="48895">
          <cell r="A48895" t="str">
            <v>I0000017356</v>
          </cell>
          <cell r="B48895" t="str">
            <v>ARRUELA CLX25 - COD: 560002</v>
          </cell>
          <cell r="C48895" t="str">
            <v>HIBE</v>
          </cell>
          <cell r="D48895" t="str">
            <v>UN</v>
          </cell>
        </row>
        <row r="48896">
          <cell r="A48896" t="str">
            <v>I0000017357</v>
          </cell>
          <cell r="B48896" t="str">
            <v>TRILHO FLOWRACK LEVE MEDIO PASSO-30mm</v>
          </cell>
          <cell r="C48896" t="str">
            <v>HIBE</v>
          </cell>
          <cell r="D48896" t="str">
            <v>M</v>
          </cell>
        </row>
        <row r="48897">
          <cell r="A48897" t="str">
            <v>I0000017358</v>
          </cell>
          <cell r="B48897" t="str">
            <v>FERRO DE SOLDA 80w 220V</v>
          </cell>
          <cell r="C48897" t="str">
            <v>HIBE</v>
          </cell>
          <cell r="D48897" t="str">
            <v>UN</v>
          </cell>
        </row>
        <row r="48898">
          <cell r="A48898" t="str">
            <v>I0000017361</v>
          </cell>
          <cell r="B48898" t="str">
            <v>PASTA DE POLIR REMOVEDOR DE MANCHAS ACO</v>
          </cell>
          <cell r="C48898" t="str">
            <v>HIBE</v>
          </cell>
          <cell r="D48898" t="str">
            <v>UN</v>
          </cell>
        </row>
        <row r="48899">
          <cell r="A48899" t="str">
            <v>I0000017362</v>
          </cell>
          <cell r="B48899" t="str">
            <v>MARTELETE SDS  PLUS GBH 180- LI</v>
          </cell>
          <cell r="C48899" t="str">
            <v>HIBE</v>
          </cell>
          <cell r="D48899" t="str">
            <v>UN</v>
          </cell>
        </row>
        <row r="48900">
          <cell r="A48900" t="str">
            <v>I0000017363</v>
          </cell>
          <cell r="B48900" t="str">
            <v>FONTE CHAVEADA S8FS-C10024J 24VDC 100W</v>
          </cell>
          <cell r="C48900" t="str">
            <v>HIBE</v>
          </cell>
          <cell r="D48900" t="str">
            <v>UN</v>
          </cell>
        </row>
        <row r="48901">
          <cell r="A48901" t="str">
            <v>I0000017364</v>
          </cell>
          <cell r="B48901" t="str">
            <v>NYLON RE 50 X 600 MM</v>
          </cell>
          <cell r="C48901" t="str">
            <v>HIBE</v>
          </cell>
          <cell r="D48901" t="str">
            <v>UN</v>
          </cell>
        </row>
        <row r="48902">
          <cell r="A48902" t="str">
            <v>I0000017365</v>
          </cell>
          <cell r="B48902" t="str">
            <v>PONTA D VRMA 102.034.102</v>
          </cell>
          <cell r="C48902" t="str">
            <v>HIBE</v>
          </cell>
          <cell r="D48902" t="str">
            <v>UN</v>
          </cell>
        </row>
        <row r="48903">
          <cell r="A48903" t="str">
            <v>I0000017366</v>
          </cell>
          <cell r="B48903" t="str">
            <v>DIFUSOR DE FLUXO D VRMA FI 103.004.510</v>
          </cell>
          <cell r="C48903" t="str">
            <v>HIBE</v>
          </cell>
          <cell r="D48903" t="str">
            <v>UN</v>
          </cell>
        </row>
        <row r="48904">
          <cell r="A48904" t="str">
            <v>I0000017367</v>
          </cell>
          <cell r="B48904" t="str">
            <v>RESIDUO PAPEL</v>
          </cell>
          <cell r="C48904" t="str">
            <v>HIBE</v>
          </cell>
          <cell r="D48904" t="str">
            <v>KG</v>
          </cell>
        </row>
        <row r="48905">
          <cell r="A48905" t="str">
            <v>I0000017373</v>
          </cell>
          <cell r="B48905" t="str">
            <v>MOCHILA</v>
          </cell>
          <cell r="C48905" t="str">
            <v>HIBE</v>
          </cell>
          <cell r="D48905" t="str">
            <v>UN</v>
          </cell>
        </row>
        <row r="48906">
          <cell r="A48906" t="str">
            <v>I0000017375</v>
          </cell>
          <cell r="B48906" t="str">
            <v>MARRETA CALCETEIRO FORJADA C/CABO</v>
          </cell>
          <cell r="C48906" t="str">
            <v>HIBE</v>
          </cell>
          <cell r="D48906" t="str">
            <v>UN</v>
          </cell>
        </row>
        <row r="48907">
          <cell r="A48907" t="str">
            <v>I0000017376</v>
          </cell>
          <cell r="B48907" t="str">
            <v>TALHADEIRA MANUAL - COD: 3341011200</v>
          </cell>
          <cell r="C48907" t="str">
            <v>HIBE</v>
          </cell>
          <cell r="D48907" t="str">
            <v>UN</v>
          </cell>
        </row>
        <row r="48908">
          <cell r="A48908" t="str">
            <v>I0000017377</v>
          </cell>
          <cell r="B48908" t="str">
            <v>MEMBRANA DA BOTOEIRA ERX27 - 2335982</v>
          </cell>
          <cell r="C48908" t="str">
            <v>HIBE</v>
          </cell>
          <cell r="D48908" t="str">
            <v>UN</v>
          </cell>
        </row>
        <row r="48909">
          <cell r="A48909" t="str">
            <v>I0000017378</v>
          </cell>
          <cell r="B48909" t="str">
            <v>CILINDRO SIMPLES ACAO - FVBC 50X200-S-0</v>
          </cell>
          <cell r="C48909" t="str">
            <v>HIBE</v>
          </cell>
          <cell r="D48909" t="str">
            <v>UN</v>
          </cell>
        </row>
        <row r="48910">
          <cell r="A48910" t="str">
            <v>I0000017380</v>
          </cell>
          <cell r="B48910" t="str">
            <v>ROLAMENTO CONICO 8414547</v>
          </cell>
          <cell r="C48910" t="str">
            <v>HIBE</v>
          </cell>
          <cell r="D48910" t="str">
            <v>PEÇ</v>
          </cell>
        </row>
        <row r="48911">
          <cell r="A48911" t="str">
            <v>I0000017381</v>
          </cell>
          <cell r="B48911" t="str">
            <v>ROLAMENTO 8427079</v>
          </cell>
          <cell r="C48911" t="str">
            <v>HIBE</v>
          </cell>
          <cell r="D48911" t="str">
            <v>PEÇ</v>
          </cell>
        </row>
        <row r="48912">
          <cell r="A48912" t="str">
            <v>I0000017382</v>
          </cell>
          <cell r="B48912" t="str">
            <v>ROLAMENTO CONICO 8012869</v>
          </cell>
          <cell r="C48912" t="str">
            <v>HIBE</v>
          </cell>
          <cell r="D48912" t="str">
            <v>PEÇ</v>
          </cell>
        </row>
        <row r="48913">
          <cell r="A48913" t="str">
            <v>I0000017383</v>
          </cell>
          <cell r="B48913" t="str">
            <v>ROLAMENTO CONICO 8001835</v>
          </cell>
          <cell r="C48913" t="str">
            <v>HIBE</v>
          </cell>
          <cell r="D48913" t="str">
            <v>PEÇ</v>
          </cell>
        </row>
        <row r="48914">
          <cell r="A48914" t="str">
            <v>I0000017384</v>
          </cell>
          <cell r="B48914" t="str">
            <v>ESPAÇADOR 8414542</v>
          </cell>
          <cell r="C48914" t="str">
            <v>HIBE</v>
          </cell>
          <cell r="D48914" t="str">
            <v>PEÇ</v>
          </cell>
        </row>
        <row r="48915">
          <cell r="A48915" t="str">
            <v>I0000017385</v>
          </cell>
          <cell r="B48915" t="str">
            <v>ARRUELA 8414546</v>
          </cell>
          <cell r="C48915" t="str">
            <v>HIBE</v>
          </cell>
          <cell r="D48915" t="str">
            <v>PEÇ</v>
          </cell>
        </row>
        <row r="48916">
          <cell r="A48916" t="str">
            <v>I0000017386</v>
          </cell>
          <cell r="B48916" t="str">
            <v>ARRUELA DE AJUSTE 8414544</v>
          </cell>
          <cell r="C48916" t="str">
            <v>HIBE</v>
          </cell>
          <cell r="D48916" t="str">
            <v>PEÇ</v>
          </cell>
        </row>
        <row r="48917">
          <cell r="A48917" t="str">
            <v>I0000017387</v>
          </cell>
          <cell r="B48917" t="str">
            <v>ESTOJO 8001911</v>
          </cell>
          <cell r="C48917" t="str">
            <v>HIBE</v>
          </cell>
          <cell r="D48917" t="str">
            <v>PEÇ</v>
          </cell>
        </row>
        <row r="48918">
          <cell r="A48918" t="str">
            <v>I0000017388</v>
          </cell>
          <cell r="B48918" t="str">
            <v>ANEL DE VEDACAO 8414557</v>
          </cell>
          <cell r="C48918" t="str">
            <v>HIBE</v>
          </cell>
          <cell r="D48918" t="str">
            <v>PEÇ</v>
          </cell>
        </row>
        <row r="48919">
          <cell r="A48919" t="str">
            <v>I0000017389</v>
          </cell>
          <cell r="B48919" t="str">
            <v>PORCA DIN74361 B14 A2E</v>
          </cell>
          <cell r="C48919" t="str">
            <v>HIBE</v>
          </cell>
          <cell r="D48919" t="str">
            <v>PEÇ</v>
          </cell>
        </row>
        <row r="48920">
          <cell r="A48920" t="str">
            <v>I0000017390</v>
          </cell>
          <cell r="B48920" t="str">
            <v>ARUELA DIN74361 C14,5 A2E</v>
          </cell>
          <cell r="C48920" t="str">
            <v>HIBE</v>
          </cell>
          <cell r="D48920" t="str">
            <v>PEÇ</v>
          </cell>
        </row>
        <row r="48921">
          <cell r="A48921" t="str">
            <v>I0000017391</v>
          </cell>
          <cell r="B48921" t="str">
            <v>SENSOR CE VALVULA KGG20H42PCz</v>
          </cell>
          <cell r="C48921" t="str">
            <v>HIBE</v>
          </cell>
          <cell r="D48921" t="str">
            <v>UN</v>
          </cell>
        </row>
        <row r="48922">
          <cell r="A48922" t="str">
            <v>I0000017392</v>
          </cell>
          <cell r="B48922" t="str">
            <v>CIRCUITO INTEGRADO 24C515 - 04.09.1284</v>
          </cell>
          <cell r="C48922" t="str">
            <v>HIBE</v>
          </cell>
          <cell r="D48922" t="str">
            <v>UN</v>
          </cell>
        </row>
        <row r="48923">
          <cell r="A48923" t="str">
            <v>I0000017393</v>
          </cell>
          <cell r="B48923" t="str">
            <v>CIRCUITO INTEGRADO LM2575T-50</v>
          </cell>
          <cell r="C48923" t="str">
            <v>HIBE</v>
          </cell>
          <cell r="D48923" t="str">
            <v>UN</v>
          </cell>
        </row>
        <row r="48924">
          <cell r="A48924" t="str">
            <v>I0000017394</v>
          </cell>
          <cell r="B48924" t="str">
            <v>CIRCUITO INTEGRADO HT 1381 SMD</v>
          </cell>
          <cell r="C48924" t="str">
            <v>HIBE</v>
          </cell>
          <cell r="D48924" t="str">
            <v>UN</v>
          </cell>
        </row>
        <row r="48925">
          <cell r="A48925" t="str">
            <v>I0000017395</v>
          </cell>
          <cell r="B48925" t="str">
            <v>MICROCONTROLADOR PIC 18F8722-I/PT</v>
          </cell>
          <cell r="C48925" t="str">
            <v>HIBE</v>
          </cell>
          <cell r="D48925" t="str">
            <v>UN</v>
          </cell>
        </row>
        <row r="48926">
          <cell r="A48926" t="str">
            <v>I0000017396</v>
          </cell>
          <cell r="B48926" t="str">
            <v>INDUTOR 3,3 μH/0,5A - 182597</v>
          </cell>
          <cell r="C48926" t="str">
            <v>HIBE</v>
          </cell>
          <cell r="D48926" t="str">
            <v>UN</v>
          </cell>
        </row>
        <row r="48927">
          <cell r="A48927" t="str">
            <v>I0000017397</v>
          </cell>
          <cell r="B48927" t="str">
            <v>CAPACITOR ELETROLITICO 330UF/16V</v>
          </cell>
          <cell r="C48927" t="str">
            <v>HIBE</v>
          </cell>
          <cell r="D48927" t="str">
            <v>UN</v>
          </cell>
        </row>
        <row r="48928">
          <cell r="A48928" t="str">
            <v>I0000017398</v>
          </cell>
          <cell r="B48928" t="str">
            <v>BOX HEADER 20 VIAS MACHO 180G S/ EJECTOR</v>
          </cell>
          <cell r="C48928" t="str">
            <v>HIBE</v>
          </cell>
          <cell r="D48928" t="str">
            <v>UN</v>
          </cell>
        </row>
        <row r="48929">
          <cell r="A48929" t="str">
            <v>I0000017399</v>
          </cell>
          <cell r="B48929" t="str">
            <v>CHAVE TACT SWITCH A 06-7-7 - 04.09.0804</v>
          </cell>
          <cell r="C48929" t="str">
            <v>HIBE</v>
          </cell>
          <cell r="D48929" t="str">
            <v>UN</v>
          </cell>
        </row>
        <row r="48930">
          <cell r="A48930" t="str">
            <v>I0000017400</v>
          </cell>
          <cell r="B48930" t="str">
            <v>CIRCUITO INTEGRADO CD 4076</v>
          </cell>
          <cell r="C48930" t="str">
            <v>HIBE</v>
          </cell>
          <cell r="D48930" t="str">
            <v>UN</v>
          </cell>
        </row>
        <row r="48931">
          <cell r="A48931" t="str">
            <v>I0000017401</v>
          </cell>
          <cell r="B48931" t="str">
            <v>CORREIA EM V - O-490E</v>
          </cell>
          <cell r="C48931" t="str">
            <v>HIBE</v>
          </cell>
          <cell r="D48931" t="str">
            <v>UN</v>
          </cell>
        </row>
        <row r="48932">
          <cell r="A48932" t="str">
            <v>I0000017402</v>
          </cell>
          <cell r="B48932" t="str">
            <v>SERVICO DE REPARO EM BATERIA</v>
          </cell>
          <cell r="C48932" t="str">
            <v>SERV</v>
          </cell>
          <cell r="D48932" t="str">
            <v>UN</v>
          </cell>
        </row>
        <row r="48933">
          <cell r="A48933" t="str">
            <v>I0000017403</v>
          </cell>
          <cell r="B48933" t="str">
            <v>SERVICO DE REPARO EM BATERIA EGU</v>
          </cell>
          <cell r="C48933" t="str">
            <v>SERV</v>
          </cell>
          <cell r="D48933" t="str">
            <v>UN</v>
          </cell>
        </row>
        <row r="48934">
          <cell r="A48934" t="str">
            <v>I0000017404</v>
          </cell>
          <cell r="B48934" t="str">
            <v>SERVICO DE REPARO EM BATERIA ERX</v>
          </cell>
          <cell r="C48934" t="str">
            <v>SERV</v>
          </cell>
          <cell r="D48934" t="str">
            <v>UN</v>
          </cell>
        </row>
        <row r="48935">
          <cell r="A48935" t="str">
            <v>I0000017405</v>
          </cell>
          <cell r="B48935" t="str">
            <v>SERVICO DE REPARO EM BATERIA RX</v>
          </cell>
          <cell r="C48935" t="str">
            <v>SERV</v>
          </cell>
          <cell r="D48935" t="str">
            <v>UN</v>
          </cell>
        </row>
        <row r="48936">
          <cell r="A48936" t="str">
            <v>I0000017406</v>
          </cell>
          <cell r="B48936" t="str">
            <v>SERVICO DE REPARO EM BATERIA FME</v>
          </cell>
          <cell r="C48936" t="str">
            <v>SERV</v>
          </cell>
          <cell r="D48936" t="str">
            <v>UN</v>
          </cell>
        </row>
        <row r="48937">
          <cell r="A48937" t="str">
            <v>I0000017407</v>
          </cell>
          <cell r="B48937" t="str">
            <v>SERVICO DE REPARO EM BATERIA FMX</v>
          </cell>
          <cell r="C48937" t="str">
            <v>SERV</v>
          </cell>
          <cell r="D48937" t="str">
            <v>UN</v>
          </cell>
        </row>
        <row r="48938">
          <cell r="A48938" t="str">
            <v>I0000017408</v>
          </cell>
          <cell r="B48938" t="str">
            <v>SERVICO DE REPARO EM CARREGADOR</v>
          </cell>
          <cell r="C48938" t="str">
            <v>SERV</v>
          </cell>
          <cell r="D48938" t="str">
            <v>UN</v>
          </cell>
        </row>
        <row r="48939">
          <cell r="A48939" t="str">
            <v>I0000017409</v>
          </cell>
          <cell r="B48939" t="str">
            <v>SERVICO MANUTENCAO EM MOTOR HIDRAULICO</v>
          </cell>
          <cell r="C48939" t="str">
            <v>SERV</v>
          </cell>
          <cell r="D48939" t="str">
            <v>UN</v>
          </cell>
        </row>
        <row r="48940">
          <cell r="A48940" t="str">
            <v>I0000017410</v>
          </cell>
          <cell r="B48940" t="str">
            <v>SERVICO DE USINAGEM</v>
          </cell>
          <cell r="C48940" t="str">
            <v>SERV</v>
          </cell>
          <cell r="D48940" t="str">
            <v>UN</v>
          </cell>
        </row>
        <row r="48941">
          <cell r="A48941" t="str">
            <v>I0000017411</v>
          </cell>
          <cell r="B48941" t="str">
            <v>REGULADOR VARIAC - TDGC2-5 5KVA 220VCA</v>
          </cell>
          <cell r="C48941" t="str">
            <v>HIBE</v>
          </cell>
          <cell r="D48941" t="str">
            <v>UN</v>
          </cell>
        </row>
        <row r="48942">
          <cell r="A48942" t="str">
            <v>I0000017413</v>
          </cell>
          <cell r="B48942" t="str">
            <v>DNA012BF BOMBA AGUA LIMPADOR</v>
          </cell>
          <cell r="C48942" t="str">
            <v>HIBE</v>
          </cell>
          <cell r="D48942" t="str">
            <v>UN</v>
          </cell>
        </row>
        <row r="48943">
          <cell r="A48943" t="str">
            <v>I0000017414</v>
          </cell>
          <cell r="B48943" t="str">
            <v>PISTOLA AR COM CONEXAO - BICO LIMPEZA</v>
          </cell>
          <cell r="C48943" t="str">
            <v>HIBE</v>
          </cell>
          <cell r="D48943" t="str">
            <v>UN</v>
          </cell>
        </row>
        <row r="48944">
          <cell r="A48944" t="str">
            <v>I0000017415</v>
          </cell>
          <cell r="B48944" t="str">
            <v>AMIDO DE MILHO</v>
          </cell>
          <cell r="C48944" t="str">
            <v>HIBE</v>
          </cell>
          <cell r="D48944" t="str">
            <v>UN</v>
          </cell>
        </row>
        <row r="48945">
          <cell r="A48945" t="str">
            <v>I0000017416</v>
          </cell>
          <cell r="B48945" t="str">
            <v>BANDEJA ADICIONAL M428</v>
          </cell>
          <cell r="C48945" t="str">
            <v>HIBE</v>
          </cell>
          <cell r="D48945" t="str">
            <v>UN</v>
          </cell>
        </row>
        <row r="48946">
          <cell r="A48946" t="str">
            <v>I0000017417</v>
          </cell>
          <cell r="B48946" t="str">
            <v>TAMPA LATERAL XEROX C7020, XEROX C7</v>
          </cell>
          <cell r="C48946" t="str">
            <v>HIBE</v>
          </cell>
          <cell r="D48946" t="str">
            <v>UN</v>
          </cell>
        </row>
        <row r="48947">
          <cell r="A48947" t="str">
            <v>I0000017418</v>
          </cell>
          <cell r="B48947" t="str">
            <v>TONER CF258X</v>
          </cell>
          <cell r="C48947" t="str">
            <v>HIBE</v>
          </cell>
          <cell r="D48947" t="str">
            <v>UN</v>
          </cell>
        </row>
        <row r="48948">
          <cell r="A48948" t="str">
            <v>I0000017419</v>
          </cell>
          <cell r="B48948" t="str">
            <v>TONER COMPATIVEL MAGENTA BROTHER HL</v>
          </cell>
          <cell r="C48948" t="str">
            <v>HIBE</v>
          </cell>
          <cell r="D48948" t="str">
            <v>UN</v>
          </cell>
        </row>
        <row r="48949">
          <cell r="A48949" t="str">
            <v>I0000017420</v>
          </cell>
          <cell r="B48949" t="str">
            <v>TONER YELLOW BROTHER HL-L8360CDW, B</v>
          </cell>
          <cell r="C48949" t="str">
            <v>HIBE</v>
          </cell>
          <cell r="D48949" t="str">
            <v>UN</v>
          </cell>
        </row>
        <row r="48950">
          <cell r="A48950" t="str">
            <v>I0000017421</v>
          </cell>
          <cell r="B48950" t="str">
            <v>ENGATE PARA REBOQUE</v>
          </cell>
          <cell r="C48950" t="str">
            <v>HIBE</v>
          </cell>
          <cell r="D48950" t="str">
            <v>UN</v>
          </cell>
        </row>
        <row r="48951">
          <cell r="A48951" t="str">
            <v>I0000017423</v>
          </cell>
          <cell r="B48951" t="str">
            <v>PASTA DIAMANTADA 36-54 MICRONS</v>
          </cell>
          <cell r="C48951" t="str">
            <v>HIBE</v>
          </cell>
          <cell r="D48951" t="str">
            <v>UN</v>
          </cell>
        </row>
        <row r="48952">
          <cell r="A48952" t="str">
            <v>I0000017424</v>
          </cell>
          <cell r="B48952" t="str">
            <v>PASTA DIAMANTADA 1-3 MICRONS</v>
          </cell>
          <cell r="C48952" t="str">
            <v>HIBE</v>
          </cell>
          <cell r="D48952" t="str">
            <v>UN</v>
          </cell>
        </row>
        <row r="48953">
          <cell r="A48953" t="str">
            <v>I0000017425</v>
          </cell>
          <cell r="B48953" t="str">
            <v>CHAPA DE FELTRO RETANGULAR 345X340X20MM</v>
          </cell>
          <cell r="C48953" t="str">
            <v>HIBE</v>
          </cell>
          <cell r="D48953" t="str">
            <v>UN</v>
          </cell>
        </row>
        <row r="48954">
          <cell r="A48954" t="str">
            <v>I0000017426</v>
          </cell>
          <cell r="B48954" t="str">
            <v>BROCA HSS HASTE PARALELA Ø 1,5X18X43 MM</v>
          </cell>
          <cell r="C48954" t="str">
            <v>HIBE</v>
          </cell>
          <cell r="D48954" t="str">
            <v>UN</v>
          </cell>
        </row>
        <row r="48955">
          <cell r="A48955" t="str">
            <v>I0000017427</v>
          </cell>
          <cell r="B48955" t="str">
            <v>BROCA HSS HASTE PARALELA Ø 2X24X49 MM</v>
          </cell>
          <cell r="C48955" t="str">
            <v>HIBE</v>
          </cell>
          <cell r="D48955" t="str">
            <v>UN</v>
          </cell>
        </row>
        <row r="48956">
          <cell r="A48956" t="str">
            <v>I0000017428</v>
          </cell>
          <cell r="B48956" t="str">
            <v>BROCA HSS HASTE PARALELA Ø 2,5X30X57 MM</v>
          </cell>
          <cell r="C48956" t="str">
            <v>HIBE</v>
          </cell>
          <cell r="D48956" t="str">
            <v>UN</v>
          </cell>
        </row>
        <row r="48957">
          <cell r="A48957" t="str">
            <v>I0000017429</v>
          </cell>
          <cell r="B48957" t="str">
            <v>BROCA HSS HASTE PARALELA Ø 2,8X33X61 MM</v>
          </cell>
          <cell r="C48957" t="str">
            <v>HIBE</v>
          </cell>
          <cell r="D48957" t="str">
            <v>UN</v>
          </cell>
        </row>
        <row r="48958">
          <cell r="A48958" t="str">
            <v>I0000017430</v>
          </cell>
          <cell r="B48958" t="str">
            <v>BROCA HSS HASTE PARALELA Ø 3X33X61 MM</v>
          </cell>
          <cell r="C48958" t="str">
            <v>HIBE</v>
          </cell>
          <cell r="D48958" t="str">
            <v>UN</v>
          </cell>
        </row>
        <row r="48959">
          <cell r="A48959" t="str">
            <v>I0000017431</v>
          </cell>
          <cell r="B48959" t="str">
            <v>BROCA HSS HASTE PARALELA Ø 3,5X39X70 MM</v>
          </cell>
          <cell r="C48959" t="str">
            <v>HIBE</v>
          </cell>
          <cell r="D48959" t="str">
            <v>UN</v>
          </cell>
        </row>
        <row r="48960">
          <cell r="A48960" t="str">
            <v>I0000017432</v>
          </cell>
          <cell r="B48960" t="str">
            <v>BROCA HSS HASTE PARALELA Ø 3,8X43X70 MM</v>
          </cell>
          <cell r="C48960" t="str">
            <v>HIBE</v>
          </cell>
          <cell r="D48960" t="str">
            <v>UN</v>
          </cell>
        </row>
        <row r="48961">
          <cell r="A48961" t="str">
            <v>I0000017433</v>
          </cell>
          <cell r="B48961" t="str">
            <v>BROCA HSS HASTE PARALELA Ø 17X125X184 MM</v>
          </cell>
          <cell r="C48961" t="str">
            <v>HIBE</v>
          </cell>
          <cell r="D48961" t="str">
            <v>UN</v>
          </cell>
        </row>
        <row r="48962">
          <cell r="A48962" t="str">
            <v>I0000017434</v>
          </cell>
          <cell r="B48962" t="str">
            <v>BROCA HSS HASTE PARALELA Ø 21X146X215 MM</v>
          </cell>
          <cell r="C48962" t="str">
            <v>HIBE</v>
          </cell>
          <cell r="D48962" t="str">
            <v>UN</v>
          </cell>
        </row>
        <row r="48963">
          <cell r="A48963" t="str">
            <v>I0000017454</v>
          </cell>
          <cell r="B48963" t="str">
            <v>BLOCO NOTAS DESTACAVEL PAUTADA</v>
          </cell>
          <cell r="C48963" t="str">
            <v>HIBE</v>
          </cell>
          <cell r="D48963" t="str">
            <v>UN</v>
          </cell>
        </row>
        <row r="48964">
          <cell r="A48964" t="str">
            <v>I0000017455</v>
          </cell>
          <cell r="B48964" t="str">
            <v>BUCHA AUTOLUBRIFICANTE 100X100X2,5MM</v>
          </cell>
          <cell r="C48964" t="str">
            <v>HIBE</v>
          </cell>
          <cell r="D48964" t="str">
            <v>UN</v>
          </cell>
        </row>
        <row r="48965">
          <cell r="A48965" t="str">
            <v>I0000017456</v>
          </cell>
          <cell r="B48965" t="str">
            <v>SAPATA - 75X75X11,8MM</v>
          </cell>
          <cell r="C48965" t="str">
            <v>HIBE</v>
          </cell>
          <cell r="D48965" t="str">
            <v>UN</v>
          </cell>
        </row>
        <row r="48966">
          <cell r="A48966" t="str">
            <v>I0000017457</v>
          </cell>
          <cell r="B48966" t="str">
            <v>LIXEIRA PLAS 13,5 LITROS COM PEDAL</v>
          </cell>
          <cell r="C48966" t="str">
            <v>HIBE</v>
          </cell>
          <cell r="D48966" t="str">
            <v>UN</v>
          </cell>
        </row>
        <row r="48967">
          <cell r="A48967" t="str">
            <v>I0000017462</v>
          </cell>
          <cell r="B48967" t="str">
            <v>ETQ. NEUTRA QR 20X20</v>
          </cell>
          <cell r="C48967" t="str">
            <v>HIBE</v>
          </cell>
          <cell r="D48967" t="str">
            <v>UN</v>
          </cell>
        </row>
        <row r="48968">
          <cell r="A48968" t="str">
            <v>I0000017463</v>
          </cell>
          <cell r="B48968" t="str">
            <v>ALIMENTADOR ELETRICO SAL -330</v>
          </cell>
          <cell r="C48968" t="str">
            <v>HIBE</v>
          </cell>
          <cell r="D48968" t="str">
            <v>UN</v>
          </cell>
        </row>
        <row r="48969">
          <cell r="A48969" t="str">
            <v>I0000017464</v>
          </cell>
          <cell r="B48969" t="str">
            <v>RODIZIO 4" GIR. COM RODA EM FERRO REV PL</v>
          </cell>
          <cell r="C48969" t="str">
            <v>HIBE</v>
          </cell>
          <cell r="D48969" t="str">
            <v>UN</v>
          </cell>
        </row>
        <row r="48970">
          <cell r="A48970" t="str">
            <v>I0000017465</v>
          </cell>
          <cell r="B48970" t="str">
            <v>RODIZIO 4" GIR COM FREIO EM FERRO VER PL</v>
          </cell>
          <cell r="C48970" t="str">
            <v>HIBE</v>
          </cell>
          <cell r="D48970" t="str">
            <v>UN</v>
          </cell>
        </row>
        <row r="48971">
          <cell r="A48971" t="str">
            <v>I0000017466</v>
          </cell>
          <cell r="B48971" t="str">
            <v>PERFIL DE ALUMINIO H 25X25X1000</v>
          </cell>
          <cell r="C48971" t="str">
            <v>HIBE</v>
          </cell>
          <cell r="D48971" t="str">
            <v>M</v>
          </cell>
        </row>
        <row r="48972">
          <cell r="A48972" t="str">
            <v>I0000017467</v>
          </cell>
          <cell r="B48972" t="str">
            <v>ARRUELA RETANGULAR 6MM</v>
          </cell>
          <cell r="C48972" t="str">
            <v>HIBE</v>
          </cell>
          <cell r="D48972" t="str">
            <v>UN</v>
          </cell>
        </row>
        <row r="48973">
          <cell r="A48973" t="str">
            <v>I0000017468</v>
          </cell>
          <cell r="B48973" t="str">
            <v>PLACA DE BASE FIXA - PLACA LISA</v>
          </cell>
          <cell r="C48973" t="str">
            <v>HIBE</v>
          </cell>
          <cell r="D48973" t="str">
            <v>UN</v>
          </cell>
        </row>
        <row r="48974">
          <cell r="A48974" t="str">
            <v>I0000017469</v>
          </cell>
          <cell r="B48974" t="str">
            <v>PORCA REDONDA M12</v>
          </cell>
          <cell r="C48974" t="str">
            <v>HIBE</v>
          </cell>
          <cell r="D48974" t="str">
            <v>UN</v>
          </cell>
        </row>
        <row r="48975">
          <cell r="A48975" t="str">
            <v>I0000017470</v>
          </cell>
          <cell r="B48975" t="str">
            <v>FITTING L6- CONEXAO L PARA TUBO 6MM</v>
          </cell>
          <cell r="C48975" t="str">
            <v>HIBE</v>
          </cell>
          <cell r="D48975" t="str">
            <v>UN</v>
          </cell>
        </row>
        <row r="48976">
          <cell r="A48976" t="str">
            <v>I0000017471</v>
          </cell>
          <cell r="B48976" t="str">
            <v>METALON 35X25X2.25</v>
          </cell>
          <cell r="C48976" t="str">
            <v>HIBE</v>
          </cell>
          <cell r="D48976" t="str">
            <v>KG</v>
          </cell>
        </row>
        <row r="48977">
          <cell r="A48977" t="str">
            <v>I0000017472</v>
          </cell>
          <cell r="B48977" t="str">
            <v>PARAFUSO ALLEN CABECA CILINDRICA M3X20</v>
          </cell>
          <cell r="C48977" t="str">
            <v>HIBE</v>
          </cell>
          <cell r="D48977" t="str">
            <v>UN</v>
          </cell>
        </row>
        <row r="48978">
          <cell r="A48978" t="str">
            <v>I0000017473</v>
          </cell>
          <cell r="B48978" t="str">
            <v>MANGOTINHO C/ ESGUICHO REGULAVEL 1"X30M</v>
          </cell>
          <cell r="C48978" t="str">
            <v>HIBE</v>
          </cell>
          <cell r="D48978" t="str">
            <v>UN</v>
          </cell>
        </row>
        <row r="48979">
          <cell r="A48979" t="str">
            <v>I0000017474</v>
          </cell>
          <cell r="B48979" t="str">
            <v>CHAVE GANGORRA 6 POLOS 15A - HY12</v>
          </cell>
          <cell r="C48979" t="str">
            <v>HIBE</v>
          </cell>
          <cell r="D48979" t="str">
            <v>UN</v>
          </cell>
        </row>
        <row r="48980">
          <cell r="A48980" t="str">
            <v>I0000017475</v>
          </cell>
          <cell r="B48980" t="str">
            <v>LAN METRO PRESUNTO QUEIJO</v>
          </cell>
          <cell r="C48980" t="str">
            <v>HIBE</v>
          </cell>
          <cell r="D48980" t="str">
            <v>UN</v>
          </cell>
        </row>
        <row r="48981">
          <cell r="A48981" t="str">
            <v>I0000017476</v>
          </cell>
          <cell r="B48981" t="str">
            <v>MINI SALGADO UNIDADE</v>
          </cell>
          <cell r="C48981" t="str">
            <v>HIBE</v>
          </cell>
          <cell r="D48981" t="str">
            <v>UN</v>
          </cell>
        </row>
        <row r="48982">
          <cell r="A48982" t="str">
            <v>I0000017477</v>
          </cell>
          <cell r="B48982" t="str">
            <v>DEL VALLE LARANJA 1L</v>
          </cell>
          <cell r="C48982" t="str">
            <v>HIBE</v>
          </cell>
          <cell r="D48982" t="str">
            <v>UN</v>
          </cell>
        </row>
        <row r="48983">
          <cell r="A48983" t="str">
            <v>I0000017478</v>
          </cell>
          <cell r="B48983" t="str">
            <v>BOLO F FUBA CREMOSO UM</v>
          </cell>
          <cell r="C48983" t="str">
            <v>HIBE</v>
          </cell>
          <cell r="D48983" t="str">
            <v>UN</v>
          </cell>
        </row>
        <row r="48984">
          <cell r="A48984" t="str">
            <v>I0000017479</v>
          </cell>
          <cell r="B48984" t="str">
            <v>ACO MD-XTRA RET-SF2050 Ø 60 X 160 X 290</v>
          </cell>
          <cell r="C48984" t="str">
            <v>HIBE</v>
          </cell>
          <cell r="D48984" t="str">
            <v>KG</v>
          </cell>
        </row>
        <row r="48985">
          <cell r="A48985" t="str">
            <v>I0000017480</v>
          </cell>
          <cell r="B48985" t="str">
            <v>PONTA MONTADA ROSA B46 Ø 1/8''</v>
          </cell>
          <cell r="C48985" t="str">
            <v>HIBE</v>
          </cell>
          <cell r="D48985" t="str">
            <v>UN</v>
          </cell>
        </row>
        <row r="48986">
          <cell r="A48986" t="str">
            <v>I0000017481</v>
          </cell>
          <cell r="B48986" t="str">
            <v>PONTA MONTADA ROSA B53 Ø 1/8''</v>
          </cell>
          <cell r="C48986" t="str">
            <v>HIBE</v>
          </cell>
          <cell r="D48986" t="str">
            <v>UN</v>
          </cell>
        </row>
        <row r="48987">
          <cell r="A48987" t="str">
            <v>I0000017482</v>
          </cell>
          <cell r="B48987" t="str">
            <v>PONTA MONTADA ROSA B55 Ø 1/8''</v>
          </cell>
          <cell r="C48987" t="str">
            <v>HIBE</v>
          </cell>
          <cell r="D48987" t="str">
            <v>UN</v>
          </cell>
        </row>
        <row r="48988">
          <cell r="A48988" t="str">
            <v>I0000017483</v>
          </cell>
          <cell r="B48988" t="str">
            <v>PONTA MONTADA ROSA B97 Ø 1/8''</v>
          </cell>
          <cell r="C48988" t="str">
            <v>HIBE</v>
          </cell>
          <cell r="D48988" t="str">
            <v>UN</v>
          </cell>
        </row>
        <row r="48989">
          <cell r="A48989" t="str">
            <v>I0000017484</v>
          </cell>
          <cell r="B48989" t="str">
            <v>PONTA MONTADA ROSA A2 G Ø 1/4''</v>
          </cell>
          <cell r="C48989" t="str">
            <v>HIBE</v>
          </cell>
          <cell r="D48989" t="str">
            <v>UN</v>
          </cell>
        </row>
        <row r="48990">
          <cell r="A48990" t="str">
            <v>I0000017485</v>
          </cell>
          <cell r="B48990" t="str">
            <v>PONTA MONTADA ROSA A4 G Ø 1/4''</v>
          </cell>
          <cell r="C48990" t="str">
            <v>HIBE</v>
          </cell>
          <cell r="D48990" t="str">
            <v>UN</v>
          </cell>
        </row>
        <row r="48991">
          <cell r="A48991" t="str">
            <v>I0000017486</v>
          </cell>
          <cell r="B48991" t="str">
            <v>PONTA MONTADA ROSA A24 Ø 1/4''</v>
          </cell>
          <cell r="C48991" t="str">
            <v>HIBE</v>
          </cell>
          <cell r="D48991" t="str">
            <v>UN</v>
          </cell>
        </row>
        <row r="48992">
          <cell r="A48992" t="str">
            <v>I0000017487</v>
          </cell>
          <cell r="B48992" t="str">
            <v>PONTA MONTADA ROSA A38 G Ø 1/4''</v>
          </cell>
          <cell r="C48992" t="str">
            <v>HIBE</v>
          </cell>
          <cell r="D48992" t="str">
            <v>UN</v>
          </cell>
        </row>
        <row r="48993">
          <cell r="A48993" t="str">
            <v>I0000017488</v>
          </cell>
          <cell r="B48993" t="str">
            <v>BATERIA ESTACIONARIA NOBREAK 12MN700</v>
          </cell>
          <cell r="C48993" t="str">
            <v>HIBE</v>
          </cell>
          <cell r="D48993" t="str">
            <v>UN</v>
          </cell>
        </row>
        <row r="48994">
          <cell r="A48994" t="str">
            <v>I0000017489</v>
          </cell>
          <cell r="B48994" t="str">
            <v>MOLA MG - SELADORA</v>
          </cell>
          <cell r="C48994" t="str">
            <v>HIBE</v>
          </cell>
          <cell r="D48994" t="str">
            <v>UN</v>
          </cell>
        </row>
        <row r="48995">
          <cell r="A48995" t="str">
            <v>I0000017490</v>
          </cell>
          <cell r="B48995" t="str">
            <v>BORRACHA DE SILICONE - SELADORA</v>
          </cell>
          <cell r="C48995" t="str">
            <v>HIBE</v>
          </cell>
          <cell r="D48995" t="str">
            <v>UN</v>
          </cell>
        </row>
        <row r="48996">
          <cell r="A48996" t="str">
            <v>I0000017491</v>
          </cell>
          <cell r="B48996" t="str">
            <v>BORRACHA DE SILICONE AZUL - SELADORA</v>
          </cell>
          <cell r="C48996" t="str">
            <v>HIBE</v>
          </cell>
          <cell r="D48996" t="str">
            <v>UN</v>
          </cell>
        </row>
        <row r="48997">
          <cell r="A48997" t="str">
            <v>I0000017492</v>
          </cell>
          <cell r="B48997" t="str">
            <v>MOTOR INDUCAO 2CV - 1,5KW - 3450RPM IP68</v>
          </cell>
          <cell r="C48997" t="str">
            <v>HIBE</v>
          </cell>
          <cell r="D48997" t="str">
            <v>UN</v>
          </cell>
        </row>
        <row r="48998">
          <cell r="A48998" t="str">
            <v>I0000017493</v>
          </cell>
          <cell r="B48998" t="str">
            <v>DRENO EXTERNO SECADOR CPFX - 1031904097</v>
          </cell>
          <cell r="C48998" t="str">
            <v>HIBE</v>
          </cell>
          <cell r="D48998" t="str">
            <v>UN</v>
          </cell>
        </row>
        <row r="48999">
          <cell r="A48999" t="str">
            <v>I0000017495</v>
          </cell>
          <cell r="B48999" t="str">
            <v>TUBO DE PVC 250 MM</v>
          </cell>
          <cell r="C48999" t="str">
            <v>HIBE</v>
          </cell>
          <cell r="D48999" t="str">
            <v>UN</v>
          </cell>
        </row>
        <row r="49000">
          <cell r="A49000" t="str">
            <v>I0000017496</v>
          </cell>
          <cell r="B49000" t="str">
            <v>LUVA DE PVC 250 MM</v>
          </cell>
          <cell r="C49000" t="str">
            <v>HIBE</v>
          </cell>
          <cell r="D49000" t="str">
            <v>UN</v>
          </cell>
        </row>
        <row r="49001">
          <cell r="A49001" t="str">
            <v>I0000017497</v>
          </cell>
          <cell r="B49001" t="str">
            <v>JOELHO DE PVC 250 MM</v>
          </cell>
          <cell r="C49001" t="str">
            <v>HIBE</v>
          </cell>
          <cell r="D49001" t="str">
            <v>UN</v>
          </cell>
        </row>
        <row r="49002">
          <cell r="A49002" t="str">
            <v>I0000017498</v>
          </cell>
          <cell r="B49002" t="str">
            <v>CURVA DE PVC 250 MM</v>
          </cell>
          <cell r="C49002" t="str">
            <v>HIBE</v>
          </cell>
          <cell r="D49002" t="str">
            <v>UN</v>
          </cell>
        </row>
        <row r="49003">
          <cell r="A49003" t="str">
            <v>I0000017499</v>
          </cell>
          <cell r="B49003" t="str">
            <v>T DE PVC 250 MM</v>
          </cell>
          <cell r="C49003" t="str">
            <v>HIBE</v>
          </cell>
          <cell r="D49003" t="str">
            <v>UN</v>
          </cell>
        </row>
        <row r="49004">
          <cell r="A49004" t="str">
            <v>I0000017500</v>
          </cell>
          <cell r="B49004" t="str">
            <v>BOBINADEIRA 6T CNC</v>
          </cell>
          <cell r="C49004" t="str">
            <v>HIBE</v>
          </cell>
          <cell r="D49004" t="str">
            <v>UN</v>
          </cell>
        </row>
        <row r="49005">
          <cell r="A49005" t="str">
            <v>I0000017501</v>
          </cell>
          <cell r="B49005" t="str">
            <v>ADAPTADOR  Ø 2.1/2 × 1.1/2  ROSCA  STORZ</v>
          </cell>
          <cell r="C49005" t="str">
            <v>HIBE</v>
          </cell>
          <cell r="D49005" t="str">
            <v>UN</v>
          </cell>
        </row>
        <row r="49006">
          <cell r="A49006" t="str">
            <v>I0000017502</v>
          </cell>
          <cell r="B49006" t="str">
            <v>MANGUEIRA INCENDIO IND Ø 1.1/2 × 15MT</v>
          </cell>
          <cell r="C49006" t="str">
            <v>HIBE</v>
          </cell>
          <cell r="D49006" t="str">
            <v>UN</v>
          </cell>
        </row>
        <row r="49007">
          <cell r="A49007" t="str">
            <v>I0000017503</v>
          </cell>
          <cell r="B49007" t="str">
            <v>SERVICO DE AFERICAO DE TACOGRAFO</v>
          </cell>
          <cell r="C49007" t="str">
            <v>SERV</v>
          </cell>
          <cell r="D49007" t="str">
            <v>UN</v>
          </cell>
        </row>
        <row r="49008">
          <cell r="A49008" t="str">
            <v>I0000017504</v>
          </cell>
          <cell r="B49008" t="str">
            <v>CABO PP 1000V 4×2,5MM-D</v>
          </cell>
          <cell r="C49008" t="str">
            <v>HIBE</v>
          </cell>
          <cell r="D49008" t="str">
            <v>UN</v>
          </cell>
        </row>
        <row r="49009">
          <cell r="A49009" t="str">
            <v>I0000017505</v>
          </cell>
          <cell r="B49009" t="str">
            <v>BARRA CHATA COBRE NU 1.1/2×1/4 500A</v>
          </cell>
          <cell r="C49009" t="str">
            <v>HIBE</v>
          </cell>
          <cell r="D49009" t="str">
            <v>UN</v>
          </cell>
        </row>
        <row r="49010">
          <cell r="A49010" t="str">
            <v>I0000017506</v>
          </cell>
          <cell r="B49010" t="str">
            <v>QUADRO DE AVISOS CORTICA 150X120 CM</v>
          </cell>
          <cell r="C49010" t="str">
            <v>HIBE</v>
          </cell>
          <cell r="D49010" t="str">
            <v>UN</v>
          </cell>
        </row>
        <row r="49011">
          <cell r="A49011" t="str">
            <v>I0000017507</v>
          </cell>
          <cell r="B49011" t="str">
            <v>ALFINETE PARA MURAL CORTICA</v>
          </cell>
          <cell r="C49011" t="str">
            <v>HIBE</v>
          </cell>
          <cell r="D49011" t="str">
            <v>UN</v>
          </cell>
        </row>
        <row r="49012">
          <cell r="A49012" t="str">
            <v>I0000017508</v>
          </cell>
          <cell r="B49012" t="str">
            <v>EIXO DA RODA DUPLA TM2500 - 436139</v>
          </cell>
          <cell r="C49012" t="str">
            <v>HIBE</v>
          </cell>
          <cell r="D49012" t="str">
            <v>UN</v>
          </cell>
        </row>
        <row r="49013">
          <cell r="A49013" t="str">
            <v>I0000017509</v>
          </cell>
          <cell r="B49013" t="str">
            <v>EIXO DA RODA SIMPLES TM2500 - 436149</v>
          </cell>
          <cell r="C49013" t="str">
            <v>HIBE</v>
          </cell>
          <cell r="D49013" t="str">
            <v>UN</v>
          </cell>
        </row>
        <row r="49014">
          <cell r="A49014" t="str">
            <v>I0000017510</v>
          </cell>
          <cell r="B49014" t="str">
            <v>PARAFUSOS AGULHAS AUTO TOCANTE DE 3/4</v>
          </cell>
          <cell r="C49014" t="str">
            <v>HIBE</v>
          </cell>
          <cell r="D49014" t="str">
            <v>UN</v>
          </cell>
        </row>
        <row r="49015">
          <cell r="A49015" t="str">
            <v>I0000017511</v>
          </cell>
          <cell r="B49015" t="str">
            <v>PARAFUSO AUTO BROCANTE DE COSTURA 7/8 SE</v>
          </cell>
          <cell r="C49015" t="str">
            <v>HIBE</v>
          </cell>
          <cell r="D49015" t="str">
            <v>UN</v>
          </cell>
        </row>
        <row r="49016">
          <cell r="A49016" t="str">
            <v>I0000017512</v>
          </cell>
          <cell r="B49016" t="str">
            <v>PARAFUSO AUTO BROCANTE 7/8 SEXTAVADO 8mm</v>
          </cell>
          <cell r="C49016" t="str">
            <v>HIBE</v>
          </cell>
          <cell r="D49016" t="str">
            <v>UN</v>
          </cell>
        </row>
        <row r="49017">
          <cell r="A49017" t="str">
            <v>I0000017513</v>
          </cell>
          <cell r="B49017" t="str">
            <v>ALUMINIO DE BICA DE 0,30 DE LARGURA</v>
          </cell>
          <cell r="C49017" t="str">
            <v>HIBE</v>
          </cell>
          <cell r="D49017" t="str">
            <v>UN</v>
          </cell>
        </row>
        <row r="49018">
          <cell r="A49018" t="str">
            <v>I0000017514</v>
          </cell>
          <cell r="B49018" t="str">
            <v>CABO DE AÇO DE 8mm²</v>
          </cell>
          <cell r="C49018" t="str">
            <v>HIBE</v>
          </cell>
          <cell r="D49018" t="str">
            <v>UN</v>
          </cell>
        </row>
        <row r="49019">
          <cell r="A49019" t="str">
            <v>I0000017515</v>
          </cell>
          <cell r="B49019" t="str">
            <v>OLHAIS PARA FIXAÇAO 25kn DE CABO DE AÇO</v>
          </cell>
          <cell r="C49019" t="str">
            <v>HIBE</v>
          </cell>
          <cell r="D49019" t="str">
            <v>UN</v>
          </cell>
        </row>
        <row r="49020">
          <cell r="A49020" t="str">
            <v>I0000017516</v>
          </cell>
          <cell r="B49020" t="str">
            <v>PARAFUSO DE 1/2" X1" SEXTAVADO</v>
          </cell>
          <cell r="C49020" t="str">
            <v>HIBE</v>
          </cell>
          <cell r="D49020" t="str">
            <v>UN</v>
          </cell>
        </row>
        <row r="49021">
          <cell r="A49021" t="str">
            <v>I0000017517</v>
          </cell>
          <cell r="B49021" t="str">
            <v>CLIPS PARA CABO DE AÇO 8mm² REFORÇADO</v>
          </cell>
          <cell r="C49021" t="str">
            <v>HIBE</v>
          </cell>
          <cell r="D49021" t="str">
            <v>UN</v>
          </cell>
        </row>
        <row r="49022">
          <cell r="A49022" t="str">
            <v>I0000017518</v>
          </cell>
          <cell r="B49022" t="str">
            <v>SAPATILHAS PARA CABO DE AÇO 8mm²</v>
          </cell>
          <cell r="C49022" t="str">
            <v>HIBE</v>
          </cell>
          <cell r="D49022" t="str">
            <v>UN</v>
          </cell>
        </row>
        <row r="49023">
          <cell r="A49023" t="str">
            <v>I0000017519</v>
          </cell>
          <cell r="B49023" t="str">
            <v>ESTICADORES DE CABO DE AÇO DE 5/8</v>
          </cell>
          <cell r="C49023" t="str">
            <v>HIBE</v>
          </cell>
          <cell r="D49023" t="str">
            <v>UN</v>
          </cell>
        </row>
        <row r="49024">
          <cell r="A49024" t="str">
            <v>I0000017520</v>
          </cell>
          <cell r="B49024" t="str">
            <v>TABUAS DE 3m X 26m X 3cm</v>
          </cell>
          <cell r="C49024" t="str">
            <v>HIBE</v>
          </cell>
          <cell r="D49024" t="str">
            <v>UN</v>
          </cell>
        </row>
        <row r="49025">
          <cell r="A49025" t="str">
            <v>I0000017521</v>
          </cell>
          <cell r="B49025" t="str">
            <v>RIPOES MADEIRA 4X4cm</v>
          </cell>
          <cell r="C49025" t="str">
            <v>HIBE</v>
          </cell>
          <cell r="D49025" t="str">
            <v>UN</v>
          </cell>
        </row>
        <row r="49026">
          <cell r="A49026" t="str">
            <v>I0000017522</v>
          </cell>
          <cell r="B49026" t="str">
            <v>RIPOES MADEIRA 7X4cm</v>
          </cell>
          <cell r="C49026" t="str">
            <v>HIBE</v>
          </cell>
          <cell r="D49026" t="str">
            <v>UN</v>
          </cell>
        </row>
        <row r="49027">
          <cell r="A49027" t="str">
            <v>I0000017523</v>
          </cell>
          <cell r="B49027" t="str">
            <v>RESISTENCIA COLEIRA 200X60MM 200W 220V</v>
          </cell>
          <cell r="C49027" t="str">
            <v>HIBE</v>
          </cell>
          <cell r="D49027" t="str">
            <v>UN</v>
          </cell>
        </row>
        <row r="49028">
          <cell r="A49028" t="str">
            <v>I0000017524</v>
          </cell>
          <cell r="B49028" t="str">
            <v>KIT CONECTOR ENGATE 9MM TER. INVERSORA</v>
          </cell>
          <cell r="C49028" t="str">
            <v>HIBE</v>
          </cell>
          <cell r="D49028" t="str">
            <v>UN</v>
          </cell>
        </row>
        <row r="49029">
          <cell r="A49029" t="str">
            <v>I0000017525</v>
          </cell>
          <cell r="B49029" t="str">
            <v>FERRO A VAPOR</v>
          </cell>
          <cell r="C49029" t="str">
            <v>HIBE</v>
          </cell>
          <cell r="D49029" t="str">
            <v>UN</v>
          </cell>
        </row>
        <row r="49030">
          <cell r="A49030" t="str">
            <v>I0000017526</v>
          </cell>
          <cell r="B49030" t="str">
            <v>NYLON CH 90.00 X 170.00 X 200.00</v>
          </cell>
          <cell r="C49030" t="str">
            <v>HIBE</v>
          </cell>
          <cell r="D49030" t="str">
            <v>UN</v>
          </cell>
        </row>
        <row r="49031">
          <cell r="A49031" t="str">
            <v>I0000017527</v>
          </cell>
          <cell r="B49031" t="str">
            <v>FLANGE RX50 - COD: 163670</v>
          </cell>
          <cell r="C49031" t="str">
            <v>HIBE</v>
          </cell>
          <cell r="D49031" t="str">
            <v>UN</v>
          </cell>
        </row>
        <row r="49032">
          <cell r="A49032" t="str">
            <v>I0000017528</v>
          </cell>
          <cell r="B49032" t="str">
            <v>KIT CILINDRO INCLINACAO RX50 - 9629363</v>
          </cell>
          <cell r="C49032" t="str">
            <v>HIBE</v>
          </cell>
          <cell r="D49032" t="str">
            <v>UN</v>
          </cell>
        </row>
        <row r="49033">
          <cell r="A49033" t="str">
            <v>I0000017529</v>
          </cell>
          <cell r="B49033" t="str">
            <v>MOLA GAS RX50 - COD: 9655730</v>
          </cell>
          <cell r="C49033" t="str">
            <v>HIBE</v>
          </cell>
          <cell r="D49033" t="str">
            <v>UN</v>
          </cell>
        </row>
        <row r="49034">
          <cell r="A49034" t="str">
            <v>I0000017530</v>
          </cell>
          <cell r="B49034" t="str">
            <v>PINO RX50 - COD: 2330208</v>
          </cell>
          <cell r="C49034" t="str">
            <v>HIBE</v>
          </cell>
          <cell r="D49034" t="str">
            <v>UN</v>
          </cell>
        </row>
        <row r="49035">
          <cell r="A49035" t="str">
            <v>I0000017531</v>
          </cell>
          <cell r="B49035" t="str">
            <v>PORCA RX50 - COD: 530149</v>
          </cell>
          <cell r="C49035" t="str">
            <v>HIBE</v>
          </cell>
          <cell r="D49035" t="str">
            <v>UN</v>
          </cell>
        </row>
        <row r="49036">
          <cell r="A49036" t="str">
            <v>I0000017532</v>
          </cell>
          <cell r="B49036" t="str">
            <v>ARRUELA RS50 - COD: 9294003018</v>
          </cell>
          <cell r="C49036" t="str">
            <v>HIBE</v>
          </cell>
          <cell r="D49036" t="str">
            <v>UN</v>
          </cell>
        </row>
        <row r="49037">
          <cell r="A49037" t="str">
            <v>I0000017533</v>
          </cell>
          <cell r="B49037" t="str">
            <v>CHAVE DE EMERGENCIA RX50 - COD: 2314494</v>
          </cell>
          <cell r="C49037" t="str">
            <v>HIBE</v>
          </cell>
          <cell r="D49037" t="str">
            <v>UN</v>
          </cell>
        </row>
        <row r="49038">
          <cell r="A49038" t="str">
            <v>I0000017534</v>
          </cell>
          <cell r="B49038" t="str">
            <v>BOMBA DUPLA - 4525VQ42A21A1BA</v>
          </cell>
          <cell r="C49038" t="str">
            <v>HIBE</v>
          </cell>
          <cell r="D49038" t="str">
            <v>UN</v>
          </cell>
        </row>
        <row r="49039">
          <cell r="A49039" t="str">
            <v>I0000017535</v>
          </cell>
          <cell r="B49039" t="str">
            <v>CONJUNTO COMPLETO PAINEL FME17 - 2309412</v>
          </cell>
          <cell r="C49039" t="str">
            <v>HIBE</v>
          </cell>
          <cell r="D49039" t="str">
            <v>UN</v>
          </cell>
        </row>
        <row r="49040">
          <cell r="A49040" t="str">
            <v>I0000017536</v>
          </cell>
          <cell r="B49040" t="str">
            <v>SMARTPHONE MOTOROLA MOTO G54</v>
          </cell>
          <cell r="C49040" t="str">
            <v>HIBE</v>
          </cell>
          <cell r="D49040" t="str">
            <v>UN</v>
          </cell>
        </row>
        <row r="49041">
          <cell r="A49041" t="str">
            <v>I0000017538</v>
          </cell>
          <cell r="B49041" t="str">
            <v>CONTROLADOR DE TEMPERATURA - A2DA-RPAK</v>
          </cell>
          <cell r="C49041" t="str">
            <v>HIBE</v>
          </cell>
          <cell r="D49041" t="str">
            <v>UN</v>
          </cell>
        </row>
        <row r="49042">
          <cell r="A49042" t="str">
            <v>I0000017539</v>
          </cell>
          <cell r="B49042" t="str">
            <v>CABO COM MICRO RX50 - COD: 2325844</v>
          </cell>
          <cell r="C49042" t="str">
            <v>HIBE</v>
          </cell>
          <cell r="D49042" t="str">
            <v>UN</v>
          </cell>
        </row>
        <row r="49043">
          <cell r="A49043" t="str">
            <v>I0000017540</v>
          </cell>
          <cell r="B49043" t="str">
            <v>CLICHE SILICONE MPN 03.04.1316</v>
          </cell>
          <cell r="C49043" t="str">
            <v>HIBE</v>
          </cell>
          <cell r="D49043" t="str">
            <v>UN</v>
          </cell>
        </row>
        <row r="49044">
          <cell r="A49044" t="str">
            <v>I0000017541</v>
          </cell>
          <cell r="B49044" t="str">
            <v>SERVODRIVER 45KW 380V MOD: IS580T080-R1</v>
          </cell>
          <cell r="C49044" t="str">
            <v>HIBE</v>
          </cell>
          <cell r="D49044" t="str">
            <v>UN</v>
          </cell>
        </row>
        <row r="49045">
          <cell r="A49045" t="str">
            <v>I0000017546</v>
          </cell>
          <cell r="B49045" t="str">
            <v>CADEIRA ESCOLAR COM BRACO ESCAMOTEAVEL</v>
          </cell>
          <cell r="C49045" t="str">
            <v>HIBE</v>
          </cell>
          <cell r="D49045" t="str">
            <v>UN</v>
          </cell>
        </row>
        <row r="49046">
          <cell r="A49046" t="str">
            <v>I0000017547</v>
          </cell>
          <cell r="B49046" t="str">
            <v>PEDRA ABRASIVA P/ POLIMENTO #600</v>
          </cell>
          <cell r="C49046" t="str">
            <v>HIBE</v>
          </cell>
          <cell r="D49046" t="str">
            <v>UN</v>
          </cell>
        </row>
        <row r="49047">
          <cell r="A49047" t="str">
            <v>I0000017548</v>
          </cell>
          <cell r="B49047" t="str">
            <v>LIMA DE FIBRA CERATON Ø 1X10X100MM #150</v>
          </cell>
          <cell r="C49047" t="str">
            <v>HIBE</v>
          </cell>
          <cell r="D49047" t="str">
            <v>UN</v>
          </cell>
        </row>
        <row r="49048">
          <cell r="A49048" t="str">
            <v>I0000017549</v>
          </cell>
          <cell r="B49048" t="str">
            <v>TONER BLACK BROTHER HL-L8360CDW</v>
          </cell>
          <cell r="C49048" t="str">
            <v>HIBE</v>
          </cell>
          <cell r="D49048" t="str">
            <v>UN</v>
          </cell>
        </row>
        <row r="49049">
          <cell r="A49049" t="str">
            <v>I0000017550</v>
          </cell>
          <cell r="B49049" t="str">
            <v>TONER CYAN BROTHER 8360/8610/8900</v>
          </cell>
          <cell r="C49049" t="str">
            <v>HIBE</v>
          </cell>
          <cell r="D49049" t="str">
            <v>UN</v>
          </cell>
        </row>
        <row r="49050">
          <cell r="A49050" t="str">
            <v>I0000017551</v>
          </cell>
          <cell r="B49050" t="str">
            <v>GAXETA PU - 30X40X6MM</v>
          </cell>
          <cell r="C49050" t="str">
            <v>HIBE</v>
          </cell>
          <cell r="D49050" t="str">
            <v>UN</v>
          </cell>
        </row>
        <row r="49051">
          <cell r="A49051" t="str">
            <v>I0000017552</v>
          </cell>
          <cell r="B49051" t="str">
            <v>BONE</v>
          </cell>
          <cell r="C49051" t="str">
            <v>HIBE</v>
          </cell>
          <cell r="D49051" t="str">
            <v>UN</v>
          </cell>
        </row>
        <row r="49052">
          <cell r="A49052" t="str">
            <v>I0000017553</v>
          </cell>
          <cell r="B49052" t="str">
            <v>ACO MD-XTRA RET-SF2050 Ø 140 X 160 X 160</v>
          </cell>
          <cell r="C49052" t="str">
            <v>HIBE</v>
          </cell>
          <cell r="D49052" t="str">
            <v>KG</v>
          </cell>
        </row>
        <row r="49053">
          <cell r="A49053" t="str">
            <v>I0000017554</v>
          </cell>
          <cell r="B49053" t="str">
            <v>FRESA 2S TE90AP 116 -15-09- (160MM)</v>
          </cell>
          <cell r="C49053" t="str">
            <v>HIBE</v>
          </cell>
          <cell r="D49053" t="str">
            <v>UN</v>
          </cell>
        </row>
        <row r="49054">
          <cell r="A49054" t="str">
            <v>I0000017555</v>
          </cell>
          <cell r="B49054" t="str">
            <v>FRESA 2S TE90AP 220 W19-09- (170MM)</v>
          </cell>
          <cell r="C49054" t="str">
            <v>HIBE</v>
          </cell>
          <cell r="D49054" t="str">
            <v>UN</v>
          </cell>
        </row>
        <row r="49055">
          <cell r="A49055" t="str">
            <v>I0000017556</v>
          </cell>
          <cell r="B49055" t="str">
            <v>FRESA 2S TE90AP 325-W24-09- (170MM)</v>
          </cell>
          <cell r="C49055" t="str">
            <v>HIBE</v>
          </cell>
          <cell r="D49055" t="str">
            <v>UN</v>
          </cell>
        </row>
        <row r="49056">
          <cell r="A49056" t="str">
            <v>I0000017557</v>
          </cell>
          <cell r="B49056" t="str">
            <v>FORMA ASSADEIRA REDONDA COM FURO 22 CM</v>
          </cell>
          <cell r="C49056" t="str">
            <v>HIBE</v>
          </cell>
          <cell r="D49056" t="str">
            <v>UN</v>
          </cell>
        </row>
        <row r="49057">
          <cell r="A49057" t="str">
            <v>I0000017558</v>
          </cell>
          <cell r="B49057" t="str">
            <v>RECIPIENTE PLASTICO DE 300ML</v>
          </cell>
          <cell r="C49057" t="str">
            <v>HIBE</v>
          </cell>
          <cell r="D49057" t="str">
            <v>UN</v>
          </cell>
        </row>
        <row r="49058">
          <cell r="A49058" t="str">
            <v>I0000017559</v>
          </cell>
          <cell r="B49058" t="str">
            <v>INJETORA HAITIAN MA 3800III/2250 SE</v>
          </cell>
          <cell r="C49058" t="str">
            <v>HIBE</v>
          </cell>
          <cell r="D49058" t="str">
            <v>UN</v>
          </cell>
        </row>
        <row r="49059">
          <cell r="A49059" t="str">
            <v>I0000017560</v>
          </cell>
          <cell r="B49059" t="str">
            <v>COBRE CH 9.50 x 152.00 x 320.00</v>
          </cell>
          <cell r="C49059" t="str">
            <v>HIBE</v>
          </cell>
          <cell r="D49059" t="str">
            <v>UN</v>
          </cell>
        </row>
        <row r="49060">
          <cell r="A49060" t="str">
            <v>I0000017561</v>
          </cell>
          <cell r="B49060" t="str">
            <v>ACO MD-XTRA RET-SF2050 Ø 180 X 210 X 210</v>
          </cell>
          <cell r="C49060" t="str">
            <v>HIBE</v>
          </cell>
          <cell r="D49060" t="str">
            <v>KG</v>
          </cell>
        </row>
        <row r="49061">
          <cell r="A49061" t="str">
            <v>I0000017562</v>
          </cell>
          <cell r="B49061" t="str">
            <v>TESTEIRA TVS AIWA</v>
          </cell>
          <cell r="C49061" t="str">
            <v>HIBE</v>
          </cell>
          <cell r="D49061" t="str">
            <v>UN</v>
          </cell>
        </row>
        <row r="49062">
          <cell r="A49062" t="str">
            <v>I0000017563</v>
          </cell>
          <cell r="B49062" t="str">
            <v>CANETA PARA LIMPEZA DE CABECA TERMICA</v>
          </cell>
          <cell r="C49062" t="str">
            <v>HIBE</v>
          </cell>
          <cell r="D49062" t="str">
            <v>UN</v>
          </cell>
        </row>
        <row r="49063">
          <cell r="A49063" t="str">
            <v>I0000017564</v>
          </cell>
          <cell r="B49063" t="str">
            <v>PLASTICO P/ PLASTIFICACAO A3 (303X426MM)</v>
          </cell>
          <cell r="C49063" t="str">
            <v>HIBE</v>
          </cell>
          <cell r="D49063" t="str">
            <v>UN</v>
          </cell>
        </row>
        <row r="49064">
          <cell r="A49064" t="str">
            <v>I0000017565</v>
          </cell>
          <cell r="B49064" t="str">
            <v>NYLON CH 80.00 x 50.00 x 30.00</v>
          </cell>
          <cell r="C49064" t="str">
            <v>HIBE</v>
          </cell>
          <cell r="D49064" t="str">
            <v>UN</v>
          </cell>
        </row>
        <row r="49065">
          <cell r="A49065" t="str">
            <v>I0000017566</v>
          </cell>
          <cell r="B49065" t="str">
            <v>NYLON CH 80.00 x 50.00 x 12.00</v>
          </cell>
          <cell r="C49065" t="str">
            <v>HIBE</v>
          </cell>
          <cell r="D49065" t="str">
            <v>UN</v>
          </cell>
        </row>
        <row r="49066">
          <cell r="A49066" t="str">
            <v>I0000017567</v>
          </cell>
          <cell r="B49066" t="str">
            <v>NYLON CH 50.00 x 25.00 x 12.00</v>
          </cell>
          <cell r="C49066" t="str">
            <v>HIBE</v>
          </cell>
          <cell r="D49066" t="str">
            <v>UN</v>
          </cell>
        </row>
        <row r="49067">
          <cell r="A49067" t="str">
            <v>I0000017568</v>
          </cell>
          <cell r="B49067" t="str">
            <v>FRESA WOODRUFF 32,5X71X12H DENTES CRUZ.</v>
          </cell>
          <cell r="C49067" t="str">
            <v>HIBE</v>
          </cell>
          <cell r="D49067" t="str">
            <v>UN</v>
          </cell>
        </row>
        <row r="49068">
          <cell r="A49068" t="str">
            <v>I0000017569</v>
          </cell>
          <cell r="B49068" t="str">
            <v>FRUTEIRA DE VIDRO</v>
          </cell>
          <cell r="C49068" t="str">
            <v>HIBE</v>
          </cell>
          <cell r="D49068" t="str">
            <v>UN</v>
          </cell>
        </row>
        <row r="49069">
          <cell r="A49069" t="str">
            <v>I0000017570</v>
          </cell>
          <cell r="B49069" t="str">
            <v>COMPRESSOR SCHULZ 60 HP SRP 4060E</v>
          </cell>
          <cell r="C49069" t="str">
            <v>HIBE</v>
          </cell>
          <cell r="D49069" t="str">
            <v>UN</v>
          </cell>
        </row>
        <row r="49070">
          <cell r="A49070" t="str">
            <v>I0000017571</v>
          </cell>
          <cell r="B49070" t="str">
            <v>POTE DE VIDRO</v>
          </cell>
          <cell r="C49070" t="str">
            <v>HIBE</v>
          </cell>
          <cell r="D49070" t="str">
            <v>UN</v>
          </cell>
        </row>
        <row r="49071">
          <cell r="A49071" t="str">
            <v>I0000017572</v>
          </cell>
          <cell r="B49071" t="str">
            <v>POTE DE VIDRO 600 ML</v>
          </cell>
          <cell r="C49071" t="str">
            <v>HIBE</v>
          </cell>
          <cell r="D49071" t="str">
            <v>UN</v>
          </cell>
        </row>
        <row r="49072">
          <cell r="A49072" t="str">
            <v>I0000017574</v>
          </cell>
          <cell r="B49072" t="str">
            <v>PONTA PHILIPS E628/1X50X-E628150X</v>
          </cell>
          <cell r="C49072" t="str">
            <v>HIBE</v>
          </cell>
          <cell r="D49072" t="str">
            <v>UN</v>
          </cell>
        </row>
        <row r="49073">
          <cell r="A49073" t="str">
            <v>I0000017575</v>
          </cell>
          <cell r="B49073" t="str">
            <v>ACUCAR EM SACHE</v>
          </cell>
          <cell r="C49073" t="str">
            <v>HIBE</v>
          </cell>
          <cell r="D49073" t="str">
            <v>UN</v>
          </cell>
        </row>
        <row r="49074">
          <cell r="A49074" t="str">
            <v>I0000017576</v>
          </cell>
          <cell r="B49074" t="str">
            <v>CONJUNTO DE XICARA</v>
          </cell>
          <cell r="C49074" t="str">
            <v>HIBE</v>
          </cell>
          <cell r="D49074" t="str">
            <v>UN</v>
          </cell>
        </row>
        <row r="49075">
          <cell r="A49075" t="str">
            <v>I0000017577</v>
          </cell>
          <cell r="B49075" t="str">
            <v>ACUCAREIRO</v>
          </cell>
          <cell r="C49075" t="str">
            <v>HIBE</v>
          </cell>
          <cell r="D49075" t="str">
            <v>UN</v>
          </cell>
        </row>
        <row r="49076">
          <cell r="A49076" t="str">
            <v>I0000017578</v>
          </cell>
          <cell r="B49076" t="str">
            <v>SERVICO DE ORNAMENTACAO</v>
          </cell>
          <cell r="C49076" t="str">
            <v>SERV</v>
          </cell>
          <cell r="D49076" t="str">
            <v>UN</v>
          </cell>
        </row>
        <row r="49077">
          <cell r="A49077" t="str">
            <v>I0000017579</v>
          </cell>
          <cell r="B49077" t="str">
            <v>CORDAO ORING 1,0 MM</v>
          </cell>
          <cell r="C49077" t="str">
            <v>HIBE</v>
          </cell>
          <cell r="D49077" t="str">
            <v>M</v>
          </cell>
        </row>
        <row r="49078">
          <cell r="A49078" t="str">
            <v>I0000017580</v>
          </cell>
          <cell r="B49078" t="str">
            <v>BOMBA DE ENGRENAMENTO INTERNO - 51CM3</v>
          </cell>
          <cell r="C49078" t="str">
            <v>HIBE</v>
          </cell>
          <cell r="D49078" t="str">
            <v>UN</v>
          </cell>
        </row>
        <row r="49079">
          <cell r="A49079" t="str">
            <v>I0000017581</v>
          </cell>
          <cell r="B49079" t="str">
            <v>BOMBA DE PISTAO VARIAVEL - A10VSO71DFR1</v>
          </cell>
          <cell r="C49079" t="str">
            <v>HIBE</v>
          </cell>
          <cell r="D49079" t="str">
            <v>UN</v>
          </cell>
        </row>
        <row r="49080">
          <cell r="A49080" t="str">
            <v>I0000017582</v>
          </cell>
          <cell r="B49080" t="str">
            <v>ELEMENTO DE BATERIA 2V - 216A</v>
          </cell>
          <cell r="C49080" t="str">
            <v>HIBE</v>
          </cell>
          <cell r="D49080" t="str">
            <v>UN</v>
          </cell>
        </row>
        <row r="49081">
          <cell r="A49081" t="str">
            <v>I0000017583</v>
          </cell>
          <cell r="B49081" t="str">
            <v>MULTIPROCESSADOR</v>
          </cell>
          <cell r="C49081" t="str">
            <v>HIBE</v>
          </cell>
          <cell r="D49081" t="str">
            <v>UN</v>
          </cell>
        </row>
        <row r="49082">
          <cell r="A49082" t="str">
            <v>I0000017596</v>
          </cell>
          <cell r="B49082" t="str">
            <v>CORDAO OPTICO</v>
          </cell>
          <cell r="C49082" t="str">
            <v>HIBE</v>
          </cell>
          <cell r="D49082" t="str">
            <v>UN</v>
          </cell>
        </row>
        <row r="49083">
          <cell r="A49083" t="str">
            <v>I0000017597</v>
          </cell>
          <cell r="B49083" t="str">
            <v>CAIXA METALICA P/MANG HIDRANTE 90×70×30</v>
          </cell>
          <cell r="C49083" t="str">
            <v>HIBE</v>
          </cell>
          <cell r="D49083" t="str">
            <v>UN</v>
          </cell>
        </row>
        <row r="49084">
          <cell r="A49084" t="str">
            <v>I0000017598</v>
          </cell>
          <cell r="B49084" t="str">
            <v>RODIZIO 6"PU C/TRAVA P/ANDAIME</v>
          </cell>
          <cell r="C49084" t="str">
            <v>HIBE</v>
          </cell>
          <cell r="D49084" t="str">
            <v>UN</v>
          </cell>
        </row>
        <row r="49085">
          <cell r="A49085" t="str">
            <v>I0000017599</v>
          </cell>
          <cell r="B49085" t="str">
            <v>PINO TRAVA P/ANDAIME</v>
          </cell>
          <cell r="C49085" t="str">
            <v>HIBE</v>
          </cell>
          <cell r="D49085" t="str">
            <v>UN</v>
          </cell>
        </row>
        <row r="49086">
          <cell r="A49086" t="str">
            <v>I0000017600</v>
          </cell>
          <cell r="B49086" t="str">
            <v>ESMALTE AUTOMOTIVO AMARELO SEG. 3,6L</v>
          </cell>
          <cell r="C49086" t="str">
            <v>HIBE</v>
          </cell>
          <cell r="D49086" t="str">
            <v>L</v>
          </cell>
        </row>
        <row r="49087">
          <cell r="A49087" t="str">
            <v>I0000017601</v>
          </cell>
          <cell r="B49087" t="str">
            <v>ESMALTE AUTOMOTIVO PRETO CADILAC 900ML</v>
          </cell>
          <cell r="C49087" t="str">
            <v>HIBE</v>
          </cell>
          <cell r="D49087" t="str">
            <v>L</v>
          </cell>
        </row>
        <row r="49088">
          <cell r="A49088" t="str">
            <v>I0000017602</v>
          </cell>
          <cell r="B49088" t="str">
            <v>PARAFUSO ALLEN CABECA CILINDRICA M20X80</v>
          </cell>
          <cell r="C49088" t="str">
            <v>HIBE</v>
          </cell>
          <cell r="D49088" t="str">
            <v>UN</v>
          </cell>
        </row>
        <row r="49089">
          <cell r="A49089" t="str">
            <v>I0000017603</v>
          </cell>
          <cell r="B49089" t="str">
            <v>VALVULA ESFERICA GALVANIZADA 2"</v>
          </cell>
          <cell r="C49089" t="str">
            <v>HIBE</v>
          </cell>
          <cell r="D49089" t="str">
            <v>UN</v>
          </cell>
        </row>
        <row r="49090">
          <cell r="A49090" t="str">
            <v>I0000017604</v>
          </cell>
          <cell r="B49090" t="str">
            <v>NIPLE GALVANIZADO 2"</v>
          </cell>
          <cell r="C49090" t="str">
            <v>HIBE</v>
          </cell>
          <cell r="D49090" t="str">
            <v>UN</v>
          </cell>
        </row>
        <row r="49091">
          <cell r="A49091" t="str">
            <v>I0000017605</v>
          </cell>
          <cell r="B49091" t="str">
            <v>NIPLE DE REDUCAO 2" - 1-1/2"</v>
          </cell>
          <cell r="C49091" t="str">
            <v>HIBE</v>
          </cell>
          <cell r="D49091" t="str">
            <v>UN</v>
          </cell>
        </row>
        <row r="49092">
          <cell r="A49092" t="str">
            <v>I0000017606</v>
          </cell>
          <cell r="B49092" t="str">
            <v>LUVA DE REDUCAO GALVANIZADA 2" - 1-1/2"</v>
          </cell>
          <cell r="C49092" t="str">
            <v>HIBE</v>
          </cell>
          <cell r="D49092" t="str">
            <v>UN</v>
          </cell>
        </row>
        <row r="49093">
          <cell r="A49093" t="str">
            <v>I0000017607</v>
          </cell>
          <cell r="B49093" t="str">
            <v>CONJUNTO DO VOLANTE CLX25 - 12310GW600</v>
          </cell>
          <cell r="C49093" t="str">
            <v>HIBE</v>
          </cell>
          <cell r="D49093" t="str">
            <v>UN</v>
          </cell>
        </row>
        <row r="49094">
          <cell r="A49094" t="str">
            <v>I0000017608</v>
          </cell>
          <cell r="B49094" t="str">
            <v>EMBUCHAMENTO MANGA EIXO</v>
          </cell>
          <cell r="C49094" t="str">
            <v>HIBE</v>
          </cell>
          <cell r="D49094" t="str">
            <v>UN</v>
          </cell>
        </row>
        <row r="49095">
          <cell r="A49095" t="str">
            <v>I0000017609</v>
          </cell>
          <cell r="B49095" t="str">
            <v>TERMINAL DIRECAO DIREITO</v>
          </cell>
          <cell r="C49095" t="str">
            <v>HIBE</v>
          </cell>
          <cell r="D49095" t="str">
            <v>UN</v>
          </cell>
        </row>
        <row r="49096">
          <cell r="A49096" t="str">
            <v>I0000017610</v>
          </cell>
          <cell r="B49096" t="str">
            <v>RETENTOR RODA DIANTEIRA</v>
          </cell>
          <cell r="C49096" t="str">
            <v>HIBE</v>
          </cell>
          <cell r="D49096" t="str">
            <v>UN</v>
          </cell>
        </row>
        <row r="49097">
          <cell r="A49097" t="str">
            <v>I0000017611</v>
          </cell>
          <cell r="B49097" t="str">
            <v>TERMINAL DIRECAO ESQUERDO</v>
          </cell>
          <cell r="C49097" t="str">
            <v>HIBE</v>
          </cell>
          <cell r="D49097" t="str">
            <v>UN</v>
          </cell>
        </row>
        <row r="49098">
          <cell r="A49098" t="str">
            <v>I0000017612</v>
          </cell>
          <cell r="B49098" t="str">
            <v>GRAXA VEICULAR</v>
          </cell>
          <cell r="C49098" t="str">
            <v>HIBE</v>
          </cell>
          <cell r="D49098" t="str">
            <v>KG</v>
          </cell>
        </row>
        <row r="49099">
          <cell r="A49099" t="str">
            <v>I0000017613</v>
          </cell>
          <cell r="B49099" t="str">
            <v>ESTOPA LIMPEZA</v>
          </cell>
          <cell r="C49099" t="str">
            <v>HIBE</v>
          </cell>
          <cell r="D49099" t="str">
            <v>UN</v>
          </cell>
        </row>
        <row r="49100">
          <cell r="A49100" t="str">
            <v>I0000017614</v>
          </cell>
          <cell r="B49100" t="str">
            <v>COLA - BLACK SELANTE NEUTRO</v>
          </cell>
          <cell r="C49100" t="str">
            <v>HIBE</v>
          </cell>
          <cell r="D49100" t="str">
            <v>UN</v>
          </cell>
        </row>
        <row r="49101">
          <cell r="A49101" t="str">
            <v>I0000017615</v>
          </cell>
          <cell r="B49101" t="str">
            <v>BARRA LATERAL</v>
          </cell>
          <cell r="C49101" t="str">
            <v>HIBE</v>
          </cell>
          <cell r="D49101" t="str">
            <v>UN</v>
          </cell>
        </row>
        <row r="49102">
          <cell r="A49102" t="str">
            <v>I0000017616</v>
          </cell>
          <cell r="B49102" t="str">
            <v>GRAXEIRO 3/8</v>
          </cell>
          <cell r="C49102" t="str">
            <v>HIBE</v>
          </cell>
          <cell r="D49102" t="str">
            <v>UN</v>
          </cell>
        </row>
        <row r="49103">
          <cell r="A49103" t="str">
            <v>I0000017617</v>
          </cell>
          <cell r="B49103" t="str">
            <v>CUPILHA</v>
          </cell>
          <cell r="C49103" t="str">
            <v>HIBE</v>
          </cell>
          <cell r="D49103" t="str">
            <v>UN</v>
          </cell>
        </row>
        <row r="49104">
          <cell r="A49104" t="str">
            <v>I0000017618</v>
          </cell>
          <cell r="B49104" t="str">
            <v>FITA ADESIVA PP 45MMX45M TRANSPARENTE</v>
          </cell>
          <cell r="C49104" t="str">
            <v>HIBE</v>
          </cell>
          <cell r="D49104" t="str">
            <v>UN</v>
          </cell>
        </row>
        <row r="49105">
          <cell r="A49105" t="str">
            <v>I0000017623</v>
          </cell>
          <cell r="B49105" t="str">
            <v>CONECTOR FEM ENGATE RAPIDO P/MAQUI SOLDA</v>
          </cell>
          <cell r="C49105" t="str">
            <v>HIBE</v>
          </cell>
          <cell r="D49105" t="str">
            <v>UN</v>
          </cell>
        </row>
        <row r="49106">
          <cell r="A49106" t="str">
            <v>I0000017624</v>
          </cell>
          <cell r="B49106" t="str">
            <v>CONECTOR MACH ENGAT RAPIDO P/MAQUI SOLDA</v>
          </cell>
          <cell r="C49106" t="str">
            <v>HIBE</v>
          </cell>
          <cell r="D49106" t="str">
            <v>UN</v>
          </cell>
        </row>
        <row r="49107">
          <cell r="A49107" t="str">
            <v>I0000017625</v>
          </cell>
          <cell r="B49107" t="str">
            <v>PARAFUSO ALLEN CABECA CILINDRICA M14X40</v>
          </cell>
          <cell r="C49107" t="str">
            <v>HIBE</v>
          </cell>
          <cell r="D49107" t="str">
            <v>UN</v>
          </cell>
        </row>
        <row r="49108">
          <cell r="A49108" t="str">
            <v>I0000017626</v>
          </cell>
          <cell r="B49108" t="str">
            <v>ENGRENAGEM ELEMENTO CPC40 - 1625752830</v>
          </cell>
          <cell r="C49108" t="str">
            <v>HIBE</v>
          </cell>
          <cell r="D49108" t="str">
            <v>UN</v>
          </cell>
        </row>
        <row r="49109">
          <cell r="A49109" t="str">
            <v>I0000017627</v>
          </cell>
          <cell r="B49109" t="str">
            <v>SERVICO DE REPARO CAMARA DE AR</v>
          </cell>
          <cell r="C49109" t="str">
            <v>SERV</v>
          </cell>
          <cell r="D49109" t="str">
            <v>UN</v>
          </cell>
        </row>
        <row r="49110">
          <cell r="A49110" t="str">
            <v>I0000017632</v>
          </cell>
          <cell r="B49110" t="str">
            <v>PARMEGIANA</v>
          </cell>
          <cell r="C49110" t="str">
            <v>HIBE</v>
          </cell>
          <cell r="D49110" t="str">
            <v>UN</v>
          </cell>
        </row>
        <row r="49111">
          <cell r="A49111" t="str">
            <v>I0000017633</v>
          </cell>
          <cell r="B49111" t="str">
            <v>OMELETE</v>
          </cell>
          <cell r="C49111" t="str">
            <v>HIBE</v>
          </cell>
          <cell r="D49111" t="str">
            <v>UN</v>
          </cell>
        </row>
        <row r="49112">
          <cell r="A49112" t="str">
            <v>I0000017640</v>
          </cell>
          <cell r="B49112" t="str">
            <v>BOMBA DE ENGRENAGEM MOD EIPC5-064RB23-10</v>
          </cell>
          <cell r="C49112" t="str">
            <v>HIBE</v>
          </cell>
          <cell r="D49112" t="str">
            <v>UN</v>
          </cell>
        </row>
        <row r="49113">
          <cell r="A49113" t="str">
            <v>I0000017641</v>
          </cell>
          <cell r="B49113" t="str">
            <v>SERVICO DE REPARO EM BANCO</v>
          </cell>
          <cell r="C49113" t="str">
            <v>SERV</v>
          </cell>
          <cell r="D49113" t="str">
            <v>UN</v>
          </cell>
        </row>
        <row r="49114">
          <cell r="A49114" t="str">
            <v>I0000017642</v>
          </cell>
          <cell r="B49114" t="str">
            <v>PINO CONICO GRANDE NIFE 48V - PCG-N</v>
          </cell>
          <cell r="C49114" t="str">
            <v>HIBE</v>
          </cell>
          <cell r="D49114" t="str">
            <v>UN</v>
          </cell>
        </row>
        <row r="49115">
          <cell r="A49115" t="str">
            <v>I0000017643</v>
          </cell>
          <cell r="B49115" t="str">
            <v>PINO CONICO PEQUENO NIFE 24V - PCP-N</v>
          </cell>
          <cell r="C49115" t="str">
            <v>HIBE</v>
          </cell>
          <cell r="D49115" t="str">
            <v>UN</v>
          </cell>
        </row>
        <row r="49116">
          <cell r="A49116" t="str">
            <v>I0000017644</v>
          </cell>
          <cell r="B49116" t="str">
            <v>PADRAO APROVADO -  CALIBRACAO</v>
          </cell>
          <cell r="C49116" t="str">
            <v>HIBE</v>
          </cell>
          <cell r="D49116" t="str">
            <v>UN</v>
          </cell>
        </row>
        <row r="49117">
          <cell r="A49117" t="str">
            <v>I0000017645</v>
          </cell>
          <cell r="B49117" t="str">
            <v>PADRAO REPROVADO - CALIBRACAO</v>
          </cell>
          <cell r="C49117" t="str">
            <v>HIBE</v>
          </cell>
          <cell r="D49117" t="str">
            <v>UN</v>
          </cell>
        </row>
        <row r="49118">
          <cell r="A49118" t="str">
            <v>I0000017646</v>
          </cell>
          <cell r="B49118" t="str">
            <v>SERVICO PROTECAO DRIVE-IN</v>
          </cell>
          <cell r="C49118" t="str">
            <v>SERV</v>
          </cell>
          <cell r="D49118" t="str">
            <v>UN</v>
          </cell>
        </row>
        <row r="49119">
          <cell r="A49119" t="str">
            <v>I0000017647</v>
          </cell>
          <cell r="B49119" t="str">
            <v>ETIQUETA NEUTRA BRA 105X150 MM</v>
          </cell>
          <cell r="C49119" t="str">
            <v>HIBE</v>
          </cell>
          <cell r="D49119" t="str">
            <v>MIL</v>
          </cell>
        </row>
        <row r="49120">
          <cell r="A49120" t="str">
            <v>I0000017648</v>
          </cell>
          <cell r="B49120" t="str">
            <v>RODA CENTRAL PLASTICA PRETA [RB]</v>
          </cell>
          <cell r="C49120" t="str">
            <v>HIBE</v>
          </cell>
          <cell r="D49120" t="str">
            <v>UN</v>
          </cell>
        </row>
        <row r="49121">
          <cell r="A49121" t="str">
            <v>I0000017650</v>
          </cell>
          <cell r="B49121" t="str">
            <v>SUPORTE PARA QUADRO DE PRODUCAO</v>
          </cell>
          <cell r="C49121" t="str">
            <v>HIBE</v>
          </cell>
          <cell r="D49121" t="str">
            <v>UN</v>
          </cell>
        </row>
        <row r="49122">
          <cell r="A49122" t="str">
            <v>I0000017651</v>
          </cell>
          <cell r="B49122" t="str">
            <v>ADESIVO IMPRESSO 68X46 CM + PELICULA</v>
          </cell>
          <cell r="C49122" t="str">
            <v>HIBE</v>
          </cell>
          <cell r="D49122" t="str">
            <v>UN</v>
          </cell>
        </row>
        <row r="49123">
          <cell r="A49123" t="str">
            <v>I0000017652</v>
          </cell>
          <cell r="B49123" t="str">
            <v>VENTILADOR DE TETO</v>
          </cell>
          <cell r="C49123" t="str">
            <v>HIBE</v>
          </cell>
          <cell r="D49123" t="str">
            <v>UN</v>
          </cell>
        </row>
        <row r="49124">
          <cell r="A49124" t="str">
            <v>I0000017653</v>
          </cell>
          <cell r="B49124" t="str">
            <v>VENTILADOR DE MESA</v>
          </cell>
          <cell r="C49124" t="str">
            <v>HIBE</v>
          </cell>
          <cell r="D49124" t="str">
            <v>UN</v>
          </cell>
        </row>
        <row r="49125">
          <cell r="A49125" t="str">
            <v>I0000017654</v>
          </cell>
          <cell r="B49125" t="str">
            <v>PLACA DE ACO 275X500X37MM</v>
          </cell>
          <cell r="C49125" t="str">
            <v>HIBE</v>
          </cell>
          <cell r="D49125" t="str">
            <v>UN</v>
          </cell>
        </row>
        <row r="49126">
          <cell r="A49126" t="str">
            <v>I0000017655</v>
          </cell>
          <cell r="B49126" t="str">
            <v>RESISTENCIA CARTUCHO 12X160 MM 600W</v>
          </cell>
          <cell r="C49126" t="str">
            <v>HIBE</v>
          </cell>
          <cell r="D49126" t="str">
            <v>UN</v>
          </cell>
        </row>
        <row r="49127">
          <cell r="A49127" t="str">
            <v>I0000017656</v>
          </cell>
          <cell r="B49127" t="str">
            <v>TERMOPAR OLHAL PARA MANIFOLD</v>
          </cell>
          <cell r="C49127" t="str">
            <v>HIBE</v>
          </cell>
          <cell r="D49127" t="str">
            <v>UN</v>
          </cell>
        </row>
        <row r="49128">
          <cell r="A49128" t="str">
            <v>I0000017657</v>
          </cell>
          <cell r="B49128" t="str">
            <v>TERMOPAR TIPO J 1,5 X 80 MM</v>
          </cell>
          <cell r="C49128" t="str">
            <v>HIBE</v>
          </cell>
          <cell r="D49128" t="str">
            <v>UN</v>
          </cell>
        </row>
        <row r="49129">
          <cell r="A49129" t="str">
            <v>I0000017658</v>
          </cell>
          <cell r="B49129" t="str">
            <v>TOMADA 16 POLOS MACHO TRAVA LATERAL</v>
          </cell>
          <cell r="C49129" t="str">
            <v>HIBE</v>
          </cell>
          <cell r="D49129" t="str">
            <v>UN</v>
          </cell>
        </row>
        <row r="49130">
          <cell r="A49130" t="str">
            <v>I0000017659</v>
          </cell>
          <cell r="B49130" t="str">
            <v>MOTOR TRIFASICO 0,15KW - 220/380VAC</v>
          </cell>
          <cell r="C49130" t="str">
            <v>HIBE</v>
          </cell>
          <cell r="D49130" t="str">
            <v>UN</v>
          </cell>
        </row>
        <row r="49131">
          <cell r="A49131" t="str">
            <v>I0000017660</v>
          </cell>
          <cell r="B49131" t="str">
            <v>MOTOR INDUCAO 0,5CV - 0,37KW - 1690RPM</v>
          </cell>
          <cell r="C49131" t="str">
            <v>HIBE</v>
          </cell>
          <cell r="D49131" t="str">
            <v>UN</v>
          </cell>
        </row>
        <row r="49132">
          <cell r="A49132" t="str">
            <v>I0000017661</v>
          </cell>
          <cell r="B49132" t="str">
            <v>METALON 50X50 CHAPA 18</v>
          </cell>
          <cell r="C49132" t="str">
            <v>HIBE</v>
          </cell>
          <cell r="D49132" t="str">
            <v>UN</v>
          </cell>
        </row>
        <row r="49133">
          <cell r="A49133" t="str">
            <v>I0000017662</v>
          </cell>
          <cell r="B49133" t="str">
            <v>METALON 50X50 CHAPA 16</v>
          </cell>
          <cell r="C49133" t="str">
            <v>HIBE</v>
          </cell>
          <cell r="D49133" t="str">
            <v>UN</v>
          </cell>
        </row>
        <row r="49134">
          <cell r="A49134" t="str">
            <v>I0000017663</v>
          </cell>
          <cell r="B49134" t="str">
            <v>METALON 50X50 CHAPA 14</v>
          </cell>
          <cell r="C49134" t="str">
            <v>HIBE</v>
          </cell>
          <cell r="D49134" t="str">
            <v>UN</v>
          </cell>
        </row>
        <row r="49135">
          <cell r="A49135" t="str">
            <v>I0000017664</v>
          </cell>
          <cell r="B49135" t="str">
            <v>MOVEL AIWA - TVS</v>
          </cell>
          <cell r="C49135" t="str">
            <v>HIBE</v>
          </cell>
          <cell r="D49135" t="str">
            <v>UN</v>
          </cell>
        </row>
        <row r="49136">
          <cell r="A49136" t="str">
            <v>I0000017665</v>
          </cell>
          <cell r="B49136" t="str">
            <v>DISPLAY ILHA - AIWA / MONDIAL</v>
          </cell>
          <cell r="C49136" t="str">
            <v>HIBE</v>
          </cell>
          <cell r="D49136" t="str">
            <v>UN</v>
          </cell>
        </row>
        <row r="49137">
          <cell r="A49137" t="str">
            <v>I0000017666</v>
          </cell>
          <cell r="B49137" t="str">
            <v>MOTOREDUTOR PARAF SEM FIM SA37R17DRN63M4</v>
          </cell>
          <cell r="C49137" t="str">
            <v>HIBE</v>
          </cell>
          <cell r="D49137" t="str">
            <v>UN</v>
          </cell>
        </row>
        <row r="49138">
          <cell r="A49138" t="str">
            <v>I0000017667</v>
          </cell>
          <cell r="B49138" t="str">
            <v>LUMINARIA LED SLIM 36W</v>
          </cell>
          <cell r="C49138" t="str">
            <v>HIBE</v>
          </cell>
          <cell r="D49138" t="str">
            <v>UN</v>
          </cell>
        </row>
        <row r="49139">
          <cell r="A49139" t="str">
            <v>I0000017668</v>
          </cell>
          <cell r="B49139" t="str">
            <v>CABO SOLDA FLEXIVEL VERMELHO 35MM - 750V</v>
          </cell>
          <cell r="C49139" t="str">
            <v>HIBE</v>
          </cell>
          <cell r="D49139" t="str">
            <v>M</v>
          </cell>
        </row>
        <row r="49140">
          <cell r="A49140" t="str">
            <v>I0000017669</v>
          </cell>
          <cell r="B49140" t="str">
            <v>CABO SOLDA FLEXIVEL PRETO 35MM - 750V</v>
          </cell>
          <cell r="C49140" t="str">
            <v>HIBE</v>
          </cell>
          <cell r="D49140" t="str">
            <v>M</v>
          </cell>
        </row>
        <row r="49141">
          <cell r="A49141" t="str">
            <v>I0000017670</v>
          </cell>
          <cell r="B49141" t="str">
            <v>BOMBA VACUO 8CFM 1HP 110/220V 80155.023</v>
          </cell>
          <cell r="C49141" t="str">
            <v>HIBE</v>
          </cell>
          <cell r="D49141" t="str">
            <v>UN</v>
          </cell>
        </row>
        <row r="49142">
          <cell r="A49142" t="str">
            <v>I0000017671</v>
          </cell>
          <cell r="B49142" t="str">
            <v>CONJUNTO LUBRIFIL 3/8" BSP - JAC4010-03</v>
          </cell>
          <cell r="C49142" t="str">
            <v>HIBE</v>
          </cell>
          <cell r="D49142" t="str">
            <v>UN</v>
          </cell>
        </row>
        <row r="49143">
          <cell r="A49143" t="str">
            <v>I0000017672</v>
          </cell>
          <cell r="B49143" t="str">
            <v>CABINE DE LUZ</v>
          </cell>
          <cell r="C49143" t="str">
            <v>HIBE</v>
          </cell>
          <cell r="D49143" t="str">
            <v>UN</v>
          </cell>
        </row>
        <row r="49144">
          <cell r="A49144" t="str">
            <v>I0000017673</v>
          </cell>
          <cell r="B49144" t="str">
            <v>SERVICO MANUTENCAO GELADEIRA</v>
          </cell>
          <cell r="C49144" t="str">
            <v>SERV</v>
          </cell>
          <cell r="D49144" t="str">
            <v>UN</v>
          </cell>
        </row>
        <row r="49145">
          <cell r="A49145" t="str">
            <v>I0000017674</v>
          </cell>
          <cell r="B49145" t="str">
            <v>TRANSISTOR BC337-25 - COD: 04.09.0470</v>
          </cell>
          <cell r="C49145" t="str">
            <v>HIBE</v>
          </cell>
          <cell r="D49145" t="str">
            <v>UN</v>
          </cell>
        </row>
        <row r="49146">
          <cell r="A49146" t="str">
            <v>I0000017675</v>
          </cell>
          <cell r="B49146" t="str">
            <v>TRANSISTOR 014 - COD: 04.09.0236</v>
          </cell>
          <cell r="C49146" t="str">
            <v>HIBE</v>
          </cell>
          <cell r="D49146" t="str">
            <v>UN</v>
          </cell>
        </row>
        <row r="49147">
          <cell r="A49147" t="str">
            <v>I0000017676</v>
          </cell>
          <cell r="B49147" t="str">
            <v>BLOCO DE CONCRETO VEDACAO 12X19X39CM</v>
          </cell>
          <cell r="C49147" t="str">
            <v>HIBE</v>
          </cell>
          <cell r="D49147" t="str">
            <v>UN</v>
          </cell>
        </row>
        <row r="49148">
          <cell r="A49148" t="str">
            <v>I0000017678</v>
          </cell>
          <cell r="B49148" t="str">
            <v>MESA 1850X1170X600 EM L</v>
          </cell>
          <cell r="C49148" t="str">
            <v>HIBE</v>
          </cell>
          <cell r="D49148" t="str">
            <v>UN</v>
          </cell>
        </row>
        <row r="49149">
          <cell r="A49149" t="str">
            <v>I0000017679</v>
          </cell>
          <cell r="B49149" t="str">
            <v>GRAMPO TENSOR CH40323</v>
          </cell>
          <cell r="C49149" t="str">
            <v>HIBE</v>
          </cell>
          <cell r="D49149" t="str">
            <v>UN</v>
          </cell>
        </row>
        <row r="49150">
          <cell r="A49150" t="str">
            <v>I0000017680</v>
          </cell>
          <cell r="B49150" t="str">
            <v>PLACA DE PISO MOLHADO</v>
          </cell>
          <cell r="C49150" t="str">
            <v>HIBE</v>
          </cell>
          <cell r="D49150" t="str">
            <v>UN</v>
          </cell>
        </row>
        <row r="49151">
          <cell r="A49151" t="str">
            <v>I0000017681</v>
          </cell>
          <cell r="B49151" t="str">
            <v>BATERIA M75LD MGE3 SLT</v>
          </cell>
          <cell r="C49151" t="str">
            <v>HIBE</v>
          </cell>
          <cell r="D49151" t="str">
            <v>UN</v>
          </cell>
        </row>
        <row r="49152">
          <cell r="A49152" t="str">
            <v>I0000017682</v>
          </cell>
          <cell r="B49152" t="str">
            <v>PARAF.CAB. CHATA PHILLIPS 3,5 X 30MM</v>
          </cell>
          <cell r="C49152" t="str">
            <v>HIBE</v>
          </cell>
          <cell r="D49152" t="str">
            <v>UN</v>
          </cell>
        </row>
        <row r="49153">
          <cell r="A49153" t="str">
            <v>I0000017683</v>
          </cell>
          <cell r="B49153" t="str">
            <v>PLATAFORMA ARTICULADA ELETRICA ZA46</v>
          </cell>
          <cell r="C49153" t="str">
            <v>HIBE</v>
          </cell>
          <cell r="D49153" t="str">
            <v>UN</v>
          </cell>
        </row>
        <row r="49154">
          <cell r="A49154" t="str">
            <v>I0000017684</v>
          </cell>
          <cell r="B49154" t="str">
            <v>CONTROLADOR DE TEMPERATURA 8 ZONAS</v>
          </cell>
          <cell r="C49154" t="str">
            <v>HIBE</v>
          </cell>
          <cell r="D49154" t="str">
            <v>UN</v>
          </cell>
        </row>
        <row r="49155">
          <cell r="A49155" t="str">
            <v>I0000017685</v>
          </cell>
          <cell r="B49155" t="str">
            <v>CONTROLADOR SEQUENCIAL DE VALVULA 8 VIAS</v>
          </cell>
          <cell r="C49155" t="str">
            <v>HIBE</v>
          </cell>
          <cell r="D49155" t="str">
            <v>UN</v>
          </cell>
        </row>
        <row r="49156">
          <cell r="A49156" t="str">
            <v>I0000017686</v>
          </cell>
          <cell r="B49156" t="str">
            <v>FELTRO REGULADOR ENTRADA - ET-0121099</v>
          </cell>
          <cell r="C49156" t="str">
            <v>HIBE</v>
          </cell>
          <cell r="D49156" t="str">
            <v>UN</v>
          </cell>
        </row>
        <row r="49157">
          <cell r="A49157" t="str">
            <v>I0000017687</v>
          </cell>
          <cell r="B49157" t="str">
            <v>ANEL ORING 2-006 - 205160</v>
          </cell>
          <cell r="C49157" t="str">
            <v>HIBE</v>
          </cell>
          <cell r="D49157" t="str">
            <v>UN</v>
          </cell>
        </row>
        <row r="49158">
          <cell r="A49158" t="str">
            <v>I0000017688</v>
          </cell>
          <cell r="B49158" t="str">
            <v>MOLA DAS VARETAS - 201449</v>
          </cell>
          <cell r="C49158" t="str">
            <v>HIBE</v>
          </cell>
          <cell r="D49158" t="str">
            <v>UN</v>
          </cell>
        </row>
        <row r="49159">
          <cell r="A49159" t="str">
            <v>I0000017689</v>
          </cell>
          <cell r="B49159" t="str">
            <v>ROLDANA - ET-012236</v>
          </cell>
          <cell r="C49159" t="str">
            <v>HIBE</v>
          </cell>
          <cell r="D49159" t="str">
            <v>UN</v>
          </cell>
        </row>
        <row r="49160">
          <cell r="A49160" t="str">
            <v>I0000017690</v>
          </cell>
          <cell r="B49160" t="str">
            <v>VALVULA PARA PIA INOX 3.1/2"</v>
          </cell>
          <cell r="C49160" t="str">
            <v>HIBE</v>
          </cell>
          <cell r="D49160" t="str">
            <v>UN</v>
          </cell>
        </row>
        <row r="49161">
          <cell r="A49161" t="str">
            <v>I0000017691</v>
          </cell>
          <cell r="B49161" t="str">
            <v>1036-ESMAL. AZUL RAL 5017 ACABAMENTO 18L</v>
          </cell>
          <cell r="C49161" t="str">
            <v>HIBE</v>
          </cell>
          <cell r="D49161" t="str">
            <v>UN</v>
          </cell>
        </row>
        <row r="49162">
          <cell r="A49162" t="str">
            <v>I0000017692</v>
          </cell>
          <cell r="B49162" t="str">
            <v>372 - THINNER 4000</v>
          </cell>
          <cell r="C49162" t="str">
            <v>HIBE</v>
          </cell>
          <cell r="D49162" t="str">
            <v>UN</v>
          </cell>
        </row>
        <row r="49163">
          <cell r="A49163" t="str">
            <v>I0000017693</v>
          </cell>
          <cell r="B49163" t="str">
            <v>468 - CATALISADOR SINTETICO 0,9 ML</v>
          </cell>
          <cell r="C49163" t="str">
            <v>HIBE</v>
          </cell>
          <cell r="D49163" t="str">
            <v>UN</v>
          </cell>
        </row>
        <row r="49164">
          <cell r="A49164" t="str">
            <v>I0000017694</v>
          </cell>
          <cell r="B49164" t="str">
            <v>VALVULA - COD: V60A513A-A219C</v>
          </cell>
          <cell r="C49164" t="str">
            <v>HIBE</v>
          </cell>
          <cell r="D49164" t="str">
            <v>UN</v>
          </cell>
        </row>
        <row r="49165">
          <cell r="A49165" t="str">
            <v>I0000017695</v>
          </cell>
          <cell r="B49165" t="str">
            <v>ACO APW RE 6.00 X 1500.00</v>
          </cell>
          <cell r="C49165" t="str">
            <v>HIBE</v>
          </cell>
          <cell r="D49165" t="str">
            <v>UN</v>
          </cell>
        </row>
        <row r="49166">
          <cell r="A49166" t="str">
            <v>I0000017696</v>
          </cell>
          <cell r="B49166" t="str">
            <v>PLACA DISPLAY</v>
          </cell>
          <cell r="C49166" t="str">
            <v>HIBE</v>
          </cell>
          <cell r="D49166" t="str">
            <v>UN</v>
          </cell>
        </row>
        <row r="49167">
          <cell r="A49167" t="str">
            <v>I0000017697</v>
          </cell>
          <cell r="B49167" t="str">
            <v>BOTAO DUPLO C/ RESSALTO 1NA+NF - EL8425</v>
          </cell>
          <cell r="C49167" t="str">
            <v>HIBE</v>
          </cell>
          <cell r="D49167" t="str">
            <v>UN</v>
          </cell>
        </row>
        <row r="49168">
          <cell r="A49168" t="str">
            <v>I0000017698</v>
          </cell>
          <cell r="B49168" t="str">
            <v>MINI CONTATOR 220VCA 6A 2NA 2NF CAW04</v>
          </cell>
          <cell r="C49168" t="str">
            <v>HIBE</v>
          </cell>
          <cell r="D49168" t="str">
            <v>UN</v>
          </cell>
        </row>
        <row r="49169">
          <cell r="A49169" t="str">
            <v>I0000017699</v>
          </cell>
          <cell r="B49169" t="str">
            <v>RETENTOR DA UNIDADE CPC40G - 4840848</v>
          </cell>
          <cell r="C49169" t="str">
            <v>HIBE</v>
          </cell>
          <cell r="D49169" t="str">
            <v>UN</v>
          </cell>
        </row>
        <row r="49170">
          <cell r="A49170" t="str">
            <v>I0000017700</v>
          </cell>
          <cell r="B49170" t="str">
            <v>BUCHA DO RETENTOR CPC40G - 4840887</v>
          </cell>
          <cell r="C49170" t="str">
            <v>HIBE</v>
          </cell>
          <cell r="D49170" t="str">
            <v>UN</v>
          </cell>
        </row>
        <row r="49171">
          <cell r="A49171" t="str">
            <v>I0000017701</v>
          </cell>
          <cell r="B49171" t="str">
            <v>ENGRENAGEM MOTOR CPC40G - 4840895</v>
          </cell>
          <cell r="C49171" t="str">
            <v>HIBE</v>
          </cell>
          <cell r="D49171" t="str">
            <v>UN</v>
          </cell>
        </row>
        <row r="49172">
          <cell r="A49172" t="str">
            <v>I0000017702</v>
          </cell>
          <cell r="B49172" t="str">
            <v>ENGRENAGEM DA UNIDADE CPC40G - 4840927</v>
          </cell>
          <cell r="C49172" t="str">
            <v>HIBE</v>
          </cell>
          <cell r="D49172" t="str">
            <v>UN</v>
          </cell>
        </row>
        <row r="49173">
          <cell r="A49173" t="str">
            <v>I0000017703</v>
          </cell>
          <cell r="B49173" t="str">
            <v>ORING 243.2X3 CPC40G - 4840937</v>
          </cell>
          <cell r="C49173" t="str">
            <v>HIBE</v>
          </cell>
          <cell r="D49173" t="str">
            <v>UN</v>
          </cell>
        </row>
        <row r="49174">
          <cell r="A49174" t="str">
            <v>I0000017704</v>
          </cell>
          <cell r="B49174" t="str">
            <v>ORING TAMPA RETENTOR CPC40G - 4840953</v>
          </cell>
          <cell r="C49174" t="str">
            <v>HIBE</v>
          </cell>
          <cell r="D49174" t="str">
            <v>UN</v>
          </cell>
        </row>
        <row r="49175">
          <cell r="A49175" t="str">
            <v>I0000017705</v>
          </cell>
          <cell r="B49175" t="str">
            <v>ROLO LA PELE DE CARNEIRA R 322 22 23CM</v>
          </cell>
          <cell r="C49175" t="str">
            <v>HIBE</v>
          </cell>
          <cell r="D49175" t="str">
            <v>UN</v>
          </cell>
        </row>
        <row r="49176">
          <cell r="A49176" t="str">
            <v>I0000017706</v>
          </cell>
          <cell r="B49176" t="str">
            <v>CURVA 90 SOLDAVEL 85 MM</v>
          </cell>
          <cell r="C49176" t="str">
            <v>HIBE</v>
          </cell>
          <cell r="D49176" t="str">
            <v>UN</v>
          </cell>
        </row>
        <row r="49177">
          <cell r="A49177" t="str">
            <v>I0000017707</v>
          </cell>
          <cell r="B49177" t="str">
            <v>PRIMER CLEAR 3,6L - 20.011-36</v>
          </cell>
          <cell r="C49177" t="str">
            <v>HIBE</v>
          </cell>
          <cell r="D49177" t="str">
            <v>UN</v>
          </cell>
        </row>
        <row r="49178">
          <cell r="A49178" t="str">
            <v>I0000017708</v>
          </cell>
          <cell r="B49178" t="str">
            <v>COMPONENTE-B PRIMER 3,6L - 500.211-36</v>
          </cell>
          <cell r="C49178" t="str">
            <v>HIBE</v>
          </cell>
          <cell r="D49178" t="str">
            <v>UN</v>
          </cell>
        </row>
        <row r="49179">
          <cell r="A49179" t="str">
            <v>I0000017709</v>
          </cell>
          <cell r="B49179" t="str">
            <v>ACABAMENTO CINZA PLT N6,5 2,7L 30.008-27</v>
          </cell>
          <cell r="C49179" t="str">
            <v>HIBE</v>
          </cell>
          <cell r="D49179" t="str">
            <v>UN</v>
          </cell>
        </row>
        <row r="49180">
          <cell r="A49180" t="str">
            <v>I0000017710</v>
          </cell>
          <cell r="B49180" t="str">
            <v>ACABAMENTO COMPONENTE B 0,9L 500.030-09</v>
          </cell>
          <cell r="C49180" t="str">
            <v>HIBE</v>
          </cell>
          <cell r="D49180" t="str">
            <v>UN</v>
          </cell>
        </row>
        <row r="49181">
          <cell r="A49181" t="str">
            <v>I0000017711</v>
          </cell>
          <cell r="B49181" t="str">
            <v>DILUENTE PARA PERFORDUR 5L - 23.004-05</v>
          </cell>
          <cell r="C49181" t="str">
            <v>HIBE</v>
          </cell>
          <cell r="D49181" t="str">
            <v>UN</v>
          </cell>
        </row>
        <row r="49182">
          <cell r="A49182" t="str">
            <v>I0000017712</v>
          </cell>
          <cell r="B49182" t="str">
            <v>VASCULHADOR DE TETO 3M</v>
          </cell>
          <cell r="C49182" t="str">
            <v>HIBE</v>
          </cell>
          <cell r="D49182" t="str">
            <v>UN</v>
          </cell>
        </row>
        <row r="49183">
          <cell r="A49183" t="str">
            <v>I0000017713</v>
          </cell>
          <cell r="B49183" t="str">
            <v>ESMALTE POLIURETANO CINZA ESCURO PU</v>
          </cell>
          <cell r="C49183" t="str">
            <v>HIBE</v>
          </cell>
          <cell r="D49183" t="str">
            <v>UN</v>
          </cell>
        </row>
        <row r="49184">
          <cell r="A49184" t="str">
            <v>I0000017714</v>
          </cell>
          <cell r="B49184" t="str">
            <v>REMOVEDOR PASTOSO 1KG</v>
          </cell>
          <cell r="C49184" t="str">
            <v>HIBE</v>
          </cell>
          <cell r="D49184" t="str">
            <v>UN</v>
          </cell>
        </row>
        <row r="49185">
          <cell r="A49185" t="str">
            <v>I0000017715</v>
          </cell>
          <cell r="B49185" t="str">
            <v>ESMALTE POLIURETANO VERNIZ PISO PU LATA</v>
          </cell>
          <cell r="C49185" t="str">
            <v>HIBE</v>
          </cell>
          <cell r="D49185" t="str">
            <v>UN</v>
          </cell>
        </row>
        <row r="49186">
          <cell r="A49186" t="str">
            <v>I0000017716</v>
          </cell>
          <cell r="B49186" t="str">
            <v>COBRE RE 15,87 X 1000</v>
          </cell>
          <cell r="C49186" t="str">
            <v>HIBE</v>
          </cell>
          <cell r="D49186" t="str">
            <v>UN</v>
          </cell>
        </row>
        <row r="49187">
          <cell r="A49187" t="str">
            <v>I0000017717</v>
          </cell>
          <cell r="B49187" t="str">
            <v>COBRE RE 38,10 X 1000</v>
          </cell>
          <cell r="C49187" t="str">
            <v>HIBE</v>
          </cell>
          <cell r="D49187" t="str">
            <v>UN</v>
          </cell>
        </row>
        <row r="49188">
          <cell r="A49188" t="str">
            <v>I0000017718</v>
          </cell>
          <cell r="B49188" t="str">
            <v>NYLON CH 15 X 25 X 70</v>
          </cell>
          <cell r="C49188" t="str">
            <v>HIBE</v>
          </cell>
          <cell r="D49188" t="str">
            <v>UN</v>
          </cell>
        </row>
        <row r="49189">
          <cell r="A49189" t="str">
            <v>I0000017719</v>
          </cell>
          <cell r="B49189" t="str">
            <v>CARREGADOR DE BATERIA HFT 48V/100A 380V</v>
          </cell>
          <cell r="C49189" t="str">
            <v>HIBE</v>
          </cell>
          <cell r="D49189" t="str">
            <v>UN</v>
          </cell>
        </row>
        <row r="49190">
          <cell r="A49190" t="str">
            <v>I0000017720</v>
          </cell>
          <cell r="B49190" t="str">
            <v>OLEO 46 20L SCHULZ MINERAL - 9526</v>
          </cell>
          <cell r="C49190" t="str">
            <v>HIBE</v>
          </cell>
          <cell r="D49190" t="str">
            <v>UN</v>
          </cell>
        </row>
        <row r="49191">
          <cell r="A49191" t="str">
            <v>I0000017721</v>
          </cell>
          <cell r="B49191" t="str">
            <v>ELEMENTO FT PRIMARIO SRP4050 - 9624</v>
          </cell>
          <cell r="C49191" t="str">
            <v>HIBE</v>
          </cell>
          <cell r="D49191" t="str">
            <v>UN</v>
          </cell>
        </row>
        <row r="49192">
          <cell r="A49192" t="str">
            <v>I0000017722</v>
          </cell>
          <cell r="B49192" t="str">
            <v>ELEMENTO FT SECUNDARIO SRP4050 - 9625</v>
          </cell>
          <cell r="C49192" t="str">
            <v>HIBE</v>
          </cell>
          <cell r="D49192" t="str">
            <v>UN</v>
          </cell>
        </row>
        <row r="49193">
          <cell r="A49193" t="str">
            <v>I0000017723</v>
          </cell>
          <cell r="B49193" t="str">
            <v>ELEMENTO SP AR/OLEO 170X230 SRP3040 9795</v>
          </cell>
          <cell r="C49193" t="str">
            <v>HIBE</v>
          </cell>
          <cell r="D49193" t="str">
            <v>UN</v>
          </cell>
        </row>
        <row r="49194">
          <cell r="A49194" t="str">
            <v>I0000017724</v>
          </cell>
          <cell r="B49194" t="str">
            <v>ELEMENTO FT COALESCENTE - SRP4050 10890</v>
          </cell>
          <cell r="C49194" t="str">
            <v>HIBE</v>
          </cell>
          <cell r="D49194" t="str">
            <v>UN</v>
          </cell>
        </row>
        <row r="49195">
          <cell r="A49195" t="str">
            <v>I0000017725</v>
          </cell>
          <cell r="B49195" t="str">
            <v>FILTRO OLEO 1.1/2-16 C/ ELM SRP3150 9626</v>
          </cell>
          <cell r="C49195" t="str">
            <v>HIBE</v>
          </cell>
          <cell r="D49195" t="str">
            <v>UN</v>
          </cell>
        </row>
        <row r="49196">
          <cell r="A49196" t="str">
            <v>I0000017726</v>
          </cell>
          <cell r="B49196" t="str">
            <v>NYLON RE 35.00 X 100</v>
          </cell>
          <cell r="C49196" t="str">
            <v>HIBE</v>
          </cell>
          <cell r="D49196" t="str">
            <v>UN</v>
          </cell>
        </row>
        <row r="49197">
          <cell r="A49197" t="str">
            <v>I0000017727</v>
          </cell>
          <cell r="B49197" t="str">
            <v>ROLAMENTO LINEAR - BRH25A - BJF12060085</v>
          </cell>
          <cell r="C49197" t="str">
            <v>HIBE</v>
          </cell>
          <cell r="D49197" t="str">
            <v>UN</v>
          </cell>
        </row>
        <row r="49198">
          <cell r="A49198" t="str">
            <v>I0000017728</v>
          </cell>
          <cell r="B49198" t="str">
            <v>CILINDRO PNEUMATICO - SU100X250-S</v>
          </cell>
          <cell r="C49198" t="str">
            <v>HIBE</v>
          </cell>
          <cell r="D49198" t="str">
            <v>UN</v>
          </cell>
        </row>
        <row r="49199">
          <cell r="A49199" t="str">
            <v>I0000017729</v>
          </cell>
          <cell r="B49199" t="str">
            <v>ARMARIO DE ACO BEGE</v>
          </cell>
          <cell r="C49199" t="str">
            <v>HIBE</v>
          </cell>
          <cell r="D49199" t="str">
            <v>UN</v>
          </cell>
        </row>
        <row r="49200">
          <cell r="A49200" t="str">
            <v>I0000017731</v>
          </cell>
          <cell r="B49200" t="str">
            <v>SMART TV 50 AIWA</v>
          </cell>
          <cell r="C49200" t="str">
            <v>HIBE</v>
          </cell>
          <cell r="D49200" t="str">
            <v>UN</v>
          </cell>
        </row>
        <row r="49201">
          <cell r="A49201" t="str">
            <v>I0000017732</v>
          </cell>
          <cell r="B49201" t="str">
            <v>GAXETA PU - 60X70X11,5MM</v>
          </cell>
          <cell r="C49201" t="str">
            <v>HIBE</v>
          </cell>
          <cell r="D49201" t="str">
            <v>UN</v>
          </cell>
        </row>
        <row r="49202">
          <cell r="A49202" t="str">
            <v>I0000017733</v>
          </cell>
          <cell r="B49202" t="str">
            <v>PONTE RETIFICADORA - RS207 +AC-</v>
          </cell>
          <cell r="C49202" t="str">
            <v>HIBE</v>
          </cell>
          <cell r="D49202" t="str">
            <v>UN</v>
          </cell>
        </row>
        <row r="49203">
          <cell r="A49203" t="str">
            <v>I0000017734</v>
          </cell>
          <cell r="B49203" t="str">
            <v>TINTA MARFIM SEMI-BRILHO 18L</v>
          </cell>
          <cell r="C49203" t="str">
            <v>HIBE</v>
          </cell>
          <cell r="D49203" t="str">
            <v>UN</v>
          </cell>
        </row>
        <row r="49204">
          <cell r="A49204" t="str">
            <v>I0000017735</v>
          </cell>
          <cell r="B49204" t="str">
            <v>TINTA MARFIM SEMI-BRILHO 3,6L</v>
          </cell>
          <cell r="C49204" t="str">
            <v>HIBE</v>
          </cell>
          <cell r="D49204" t="str">
            <v>UN</v>
          </cell>
        </row>
        <row r="49205">
          <cell r="A49205" t="str">
            <v>I0000017736</v>
          </cell>
          <cell r="B49205" t="str">
            <v>FORRO MINERAL SCALA-LAY T24 62X124CM</v>
          </cell>
          <cell r="C49205" t="str">
            <v>HIBE</v>
          </cell>
          <cell r="D49205" t="str">
            <v>UN</v>
          </cell>
        </row>
        <row r="49206">
          <cell r="A49206" t="str">
            <v>I0000017737</v>
          </cell>
          <cell r="B49206" t="str">
            <v>TELHA GALVALUME C/ RESINA RT-100/0952</v>
          </cell>
          <cell r="C49206" t="str">
            <v>HIBE</v>
          </cell>
          <cell r="D49206" t="str">
            <v>UN</v>
          </cell>
        </row>
        <row r="49207">
          <cell r="A49207" t="str">
            <v>I0000017739</v>
          </cell>
          <cell r="B49207" t="str">
            <v>ACO 1045 CH 50.80 x 305.00 x 455.00</v>
          </cell>
          <cell r="C49207" t="str">
            <v>HIBE</v>
          </cell>
          <cell r="D49207" t="str">
            <v>KG</v>
          </cell>
        </row>
        <row r="49208">
          <cell r="A49208" t="str">
            <v>I0000017740</v>
          </cell>
          <cell r="B49208" t="str">
            <v>RETIFICA LONGA 280MM 22.000 RPM</v>
          </cell>
          <cell r="C49208" t="str">
            <v>HIBE</v>
          </cell>
          <cell r="D49208" t="str">
            <v>UN</v>
          </cell>
        </row>
        <row r="49209">
          <cell r="A49209" t="str">
            <v>I0000017741</v>
          </cell>
          <cell r="B49209" t="str">
            <v>GUIA DA MANGUEIRA RX - COD: 52044461605</v>
          </cell>
          <cell r="C49209" t="str">
            <v>HIBE</v>
          </cell>
          <cell r="D49209" t="str">
            <v>UN</v>
          </cell>
        </row>
        <row r="49210">
          <cell r="A49210" t="str">
            <v>I0000017742</v>
          </cell>
          <cell r="B49210" t="str">
            <v>CHAPA GUIA RX - COD: 64014451200</v>
          </cell>
          <cell r="C49210" t="str">
            <v>HIBE</v>
          </cell>
          <cell r="D49210" t="str">
            <v>UN</v>
          </cell>
        </row>
        <row r="49211">
          <cell r="A49211" t="str">
            <v>I0000017743</v>
          </cell>
          <cell r="B49211" t="str">
            <v>TAPETE  CAPACHO VINIL 1,20 X 0,80</v>
          </cell>
          <cell r="C49211" t="str">
            <v>HIBE</v>
          </cell>
          <cell r="D49211" t="str">
            <v>UN</v>
          </cell>
        </row>
        <row r="49212">
          <cell r="A49212" t="str">
            <v>I0000017744</v>
          </cell>
          <cell r="B49212" t="str">
            <v>BOTAO FMX - COD: 859044</v>
          </cell>
          <cell r="C49212" t="str">
            <v>HIBE</v>
          </cell>
          <cell r="D49212" t="str">
            <v>UN</v>
          </cell>
        </row>
        <row r="49213">
          <cell r="A49213" t="str">
            <v>I0000017745</v>
          </cell>
          <cell r="B49213" t="str">
            <v>CORPO COMPLETO FMX - COD: 859054</v>
          </cell>
          <cell r="C49213" t="str">
            <v>HIBE</v>
          </cell>
          <cell r="D49213" t="str">
            <v>UN</v>
          </cell>
        </row>
        <row r="49214">
          <cell r="A49214" t="str">
            <v>I0000017750</v>
          </cell>
          <cell r="B49214" t="str">
            <v>RETIFICA MINI ANGULAR 20.000RPM 2303.021</v>
          </cell>
          <cell r="C49214" t="str">
            <v>HIBE</v>
          </cell>
          <cell r="D49214" t="str">
            <v>UN</v>
          </cell>
        </row>
        <row r="49215">
          <cell r="A49215" t="str">
            <v>I0000017751</v>
          </cell>
          <cell r="B49215" t="str">
            <v>RETIFICA 22.000 RPM - 2504.001</v>
          </cell>
          <cell r="C49215" t="str">
            <v>HIBE</v>
          </cell>
          <cell r="D49215" t="str">
            <v>UN</v>
          </cell>
        </row>
        <row r="49216">
          <cell r="A49216" t="str">
            <v>I0000017752</v>
          </cell>
          <cell r="B49216" t="str">
            <v>RETIFICA ANGULAR MINI 20.000RPM 2504.004</v>
          </cell>
          <cell r="C49216" t="str">
            <v>HIBE</v>
          </cell>
          <cell r="D49216" t="str">
            <v>UN</v>
          </cell>
        </row>
        <row r="49217">
          <cell r="A49217" t="str">
            <v>I0000017756</v>
          </cell>
          <cell r="B49217" t="str">
            <v>KIT ORING MANUTENCAO - POLEGADA</v>
          </cell>
          <cell r="C49217" t="str">
            <v>HIBE</v>
          </cell>
          <cell r="D49217" t="str">
            <v>UN</v>
          </cell>
        </row>
        <row r="49218">
          <cell r="A49218" t="str">
            <v>I0000017757</v>
          </cell>
          <cell r="B49218" t="str">
            <v>KIT ORING MANUTENCAO - MILIMETRICO</v>
          </cell>
          <cell r="C49218" t="str">
            <v>HIBE</v>
          </cell>
          <cell r="D49218" t="str">
            <v>UN</v>
          </cell>
        </row>
        <row r="49219">
          <cell r="A49219" t="str">
            <v>I0000017760</v>
          </cell>
          <cell r="B49219" t="str">
            <v>MONITOR LCD 15" CODIGO -  4938</v>
          </cell>
          <cell r="C49219" t="str">
            <v>HIBE</v>
          </cell>
          <cell r="D49219" t="str">
            <v>UN</v>
          </cell>
        </row>
        <row r="49220">
          <cell r="A49220" t="str">
            <v>I0000017761</v>
          </cell>
          <cell r="B49220" t="str">
            <v>AMOSTRA QUEIMADOR COOKTOP</v>
          </cell>
          <cell r="C49220" t="str">
            <v>HIBE</v>
          </cell>
          <cell r="D49220" t="str">
            <v>UN</v>
          </cell>
        </row>
        <row r="49221">
          <cell r="A49221" t="str">
            <v>I0000017764</v>
          </cell>
          <cell r="B49221" t="str">
            <v>MESA RETA C/ 02 GAVETAS - 1,60X0,60X0,74</v>
          </cell>
          <cell r="C49221" t="str">
            <v>HIBE</v>
          </cell>
          <cell r="D49221" t="str">
            <v>UN</v>
          </cell>
        </row>
        <row r="49222">
          <cell r="A49222" t="str">
            <v>I0000017765</v>
          </cell>
          <cell r="B49222" t="str">
            <v>ACO MD-XTRA RET-SF2050 Ø 180 X 325 X 405</v>
          </cell>
          <cell r="C49222" t="str">
            <v>HIBE</v>
          </cell>
          <cell r="D49222" t="str">
            <v>UN</v>
          </cell>
        </row>
        <row r="49223">
          <cell r="A49223" t="str">
            <v>I0000017766</v>
          </cell>
          <cell r="B49223" t="str">
            <v>MULTIMETRO ANALOGICO 20KOHM/V - ET2022B</v>
          </cell>
          <cell r="C49223" t="str">
            <v>HIBE</v>
          </cell>
          <cell r="D49223" t="str">
            <v>UN</v>
          </cell>
        </row>
        <row r="49224">
          <cell r="A49224" t="str">
            <v>I0000017767</v>
          </cell>
          <cell r="B49224" t="str">
            <v>KIT ESPATULA/PINCAS ANTIESTATICA</v>
          </cell>
          <cell r="C49224" t="str">
            <v>HIBE</v>
          </cell>
          <cell r="D49224" t="str">
            <v>UN</v>
          </cell>
        </row>
        <row r="49225">
          <cell r="A49225" t="str">
            <v>I0000017768</v>
          </cell>
          <cell r="B49225" t="str">
            <v>COMPRESSOR 10 PES 140 PSI C/EQUIP P/PINT</v>
          </cell>
          <cell r="C49225" t="str">
            <v>HIBE</v>
          </cell>
          <cell r="D49225" t="str">
            <v>UN</v>
          </cell>
        </row>
        <row r="49226">
          <cell r="A49226" t="str">
            <v>I0000017769</v>
          </cell>
          <cell r="B49226" t="str">
            <v>PLACA EVAPORATIVA  COD -2618340</v>
          </cell>
          <cell r="C49226" t="str">
            <v>HIBE</v>
          </cell>
          <cell r="D49226" t="str">
            <v>UN</v>
          </cell>
        </row>
        <row r="49227">
          <cell r="A49227" t="str">
            <v>I0000017770</v>
          </cell>
          <cell r="B49227" t="str">
            <v>MOTOR SWING COD - 2627476</v>
          </cell>
          <cell r="C49227" t="str">
            <v>HIBE</v>
          </cell>
          <cell r="D49227" t="str">
            <v>UN</v>
          </cell>
        </row>
        <row r="49228">
          <cell r="A49228" t="str">
            <v>I0000017771</v>
          </cell>
          <cell r="B49228" t="str">
            <v>BASE SUPORTE ALETAS COD - 2630587</v>
          </cell>
          <cell r="C49228" t="str">
            <v>HIBE</v>
          </cell>
          <cell r="D49228" t="str">
            <v>UN</v>
          </cell>
        </row>
        <row r="49229">
          <cell r="A49229" t="str">
            <v>I0000017772</v>
          </cell>
          <cell r="B49229" t="str">
            <v>SUPORTE ALETA HORIZONTAL COD-2619044</v>
          </cell>
          <cell r="C49229" t="str">
            <v>HIBE</v>
          </cell>
          <cell r="D49229" t="str">
            <v>UN</v>
          </cell>
        </row>
        <row r="49230">
          <cell r="A49230" t="str">
            <v>I0000017773</v>
          </cell>
          <cell r="B49230" t="str">
            <v>MOTOR VENTILADOR COD-2969</v>
          </cell>
          <cell r="C49230" t="str">
            <v>HIBE</v>
          </cell>
          <cell r="D49230" t="str">
            <v>UN</v>
          </cell>
        </row>
        <row r="49231">
          <cell r="A49231" t="str">
            <v>I0000017774</v>
          </cell>
          <cell r="B49231" t="str">
            <v>SENSOR SUPORTE NIVEL COD-2601531</v>
          </cell>
          <cell r="C49231" t="str">
            <v>HIBE</v>
          </cell>
          <cell r="D49231" t="str">
            <v>UN</v>
          </cell>
        </row>
        <row r="49232">
          <cell r="A49232" t="str">
            <v>I0000017775</v>
          </cell>
          <cell r="B49232" t="str">
            <v>BOMBA DE AGUA COD- 2608167</v>
          </cell>
          <cell r="C49232" t="str">
            <v>HIBE</v>
          </cell>
          <cell r="D49232" t="str">
            <v>UN</v>
          </cell>
        </row>
        <row r="49233">
          <cell r="A49233" t="str">
            <v>I0000017776</v>
          </cell>
          <cell r="B49233" t="str">
            <v>CONJUNTO FILTRO AGUA COD-2610955</v>
          </cell>
          <cell r="C49233" t="str">
            <v>HIBE</v>
          </cell>
          <cell r="D49233" t="str">
            <v>UN</v>
          </cell>
        </row>
        <row r="49234">
          <cell r="A49234" t="str">
            <v>I0000017777</v>
          </cell>
          <cell r="B49234" t="str">
            <v>CORREIA EM V A74 DENTADA COD-2640615</v>
          </cell>
          <cell r="C49234" t="str">
            <v>HIBE</v>
          </cell>
          <cell r="D49234" t="str">
            <v>UN</v>
          </cell>
        </row>
        <row r="49235">
          <cell r="A49235" t="str">
            <v>I0000017778</v>
          </cell>
          <cell r="B49235" t="str">
            <v>ROLAMENTO 2606 NKS COD: 2614285</v>
          </cell>
          <cell r="C49235" t="str">
            <v>HIBE</v>
          </cell>
          <cell r="D49235" t="str">
            <v>UN</v>
          </cell>
        </row>
        <row r="49236">
          <cell r="A49236" t="str">
            <v>I0000017779</v>
          </cell>
          <cell r="B49236" t="str">
            <v>EEA-PAM-561-A-32 CARTELA ELETRONICA</v>
          </cell>
          <cell r="C49236" t="str">
            <v>HIBE</v>
          </cell>
          <cell r="D49236" t="str">
            <v>UN</v>
          </cell>
        </row>
        <row r="49237">
          <cell r="A49237" t="str">
            <v>I0000017780</v>
          </cell>
          <cell r="B49237" t="str">
            <v>LUMINARIA LED LINEA AVANT 36W</v>
          </cell>
          <cell r="C49237" t="str">
            <v>HIBE</v>
          </cell>
          <cell r="D49237" t="str">
            <v>UN</v>
          </cell>
        </row>
        <row r="49238">
          <cell r="A49238" t="str">
            <v>I0000017781</v>
          </cell>
          <cell r="B49238" t="str">
            <v>ETIQUETA COLETIVA 170X50 CNPJ MK BR</v>
          </cell>
          <cell r="C49238" t="str">
            <v>HIBE</v>
          </cell>
          <cell r="D49238" t="str">
            <v>M</v>
          </cell>
        </row>
        <row r="49239">
          <cell r="A49239" t="str">
            <v>I0000017782</v>
          </cell>
          <cell r="B49239" t="str">
            <v>ETIQUETA INDIVIDUAL 125X35 CNPJ MK BR</v>
          </cell>
          <cell r="C49239" t="str">
            <v>HIBE</v>
          </cell>
          <cell r="D49239" t="str">
            <v>M</v>
          </cell>
        </row>
        <row r="49240">
          <cell r="A49240" t="str">
            <v>I0000017783</v>
          </cell>
          <cell r="B49240" t="str">
            <v>ARMARIO ALTO MDP BEGE - 1,60X0,8X0,45CM</v>
          </cell>
          <cell r="C49240" t="str">
            <v>HIBE</v>
          </cell>
          <cell r="D49240" t="str">
            <v>UN</v>
          </cell>
        </row>
        <row r="49241">
          <cell r="A49241" t="str">
            <v>I0000017784</v>
          </cell>
          <cell r="B49241" t="str">
            <v>ARMARIO BAIXO MDP BEGE - 0,74X0,8X0,45CM</v>
          </cell>
          <cell r="C49241" t="str">
            <v>HIBE</v>
          </cell>
          <cell r="D49241" t="str">
            <v>UN</v>
          </cell>
        </row>
        <row r="49242">
          <cell r="A49242" t="str">
            <v>I0000017785</v>
          </cell>
          <cell r="B49242" t="str">
            <v>PARAFUSO DE FIXACAO DA BORRACHA</v>
          </cell>
          <cell r="C49242" t="str">
            <v>HIBE</v>
          </cell>
          <cell r="D49242" t="str">
            <v>UN</v>
          </cell>
        </row>
        <row r="49243">
          <cell r="A49243" t="str">
            <v>I0000017786</v>
          </cell>
          <cell r="B49243" t="str">
            <v>CADERNO ORGANIZER CP DURA 80F 102x147MM</v>
          </cell>
          <cell r="C49243" t="str">
            <v>HIBE</v>
          </cell>
          <cell r="D49243" t="str">
            <v>UN</v>
          </cell>
        </row>
        <row r="49244">
          <cell r="A49244" t="str">
            <v>I0000017787</v>
          </cell>
          <cell r="B49244" t="str">
            <v>CALCO P PORTAS E JANELAS 4190</v>
          </cell>
          <cell r="C49244" t="str">
            <v>HIBE</v>
          </cell>
          <cell r="D49244" t="str">
            <v>UN</v>
          </cell>
        </row>
        <row r="49245">
          <cell r="A49245" t="str">
            <v>I0000017788</v>
          </cell>
          <cell r="B49245" t="str">
            <v>ALICATE AMPERIMETRO DIGITAL - 381 2500A</v>
          </cell>
          <cell r="C49245" t="str">
            <v>HIBE</v>
          </cell>
          <cell r="D49245" t="str">
            <v>UN</v>
          </cell>
        </row>
        <row r="49246">
          <cell r="A49246" t="str">
            <v>I0000017789</v>
          </cell>
          <cell r="B49246" t="str">
            <v>RESISTOR DE FRENAGEM RXLG-1700/20</v>
          </cell>
          <cell r="C49246" t="str">
            <v>HIBE</v>
          </cell>
          <cell r="D49246" t="str">
            <v>UN</v>
          </cell>
        </row>
        <row r="49247">
          <cell r="A49247" t="str">
            <v>I0000017790</v>
          </cell>
          <cell r="B49247" t="str">
            <v>PENEIRA GRANDE P/ AREIA 55 9G4F/E3A1P1</v>
          </cell>
          <cell r="C49247" t="str">
            <v>HIBE</v>
          </cell>
          <cell r="D49247" t="str">
            <v>UN</v>
          </cell>
        </row>
        <row r="49248">
          <cell r="A49248" t="str">
            <v>I0000017791</v>
          </cell>
          <cell r="B49248" t="str">
            <v>ESPIGAO GALVANIZADO 2"</v>
          </cell>
          <cell r="C49248" t="str">
            <v>HIBE</v>
          </cell>
          <cell r="D49248" t="str">
            <v>UN</v>
          </cell>
        </row>
        <row r="49249">
          <cell r="A49249" t="str">
            <v>I0000017792</v>
          </cell>
          <cell r="B49249" t="str">
            <v>ABRACADEIRA GALVANIZADA 2"</v>
          </cell>
          <cell r="C49249" t="str">
            <v>HIBE</v>
          </cell>
          <cell r="D49249" t="str">
            <v>UN</v>
          </cell>
        </row>
        <row r="49250">
          <cell r="A49250" t="str">
            <v>I0000017793</v>
          </cell>
          <cell r="B49250" t="str">
            <v>BRACO ARTICULAVEL 14 MM</v>
          </cell>
          <cell r="C49250" t="str">
            <v>HIBE</v>
          </cell>
          <cell r="D49250" t="str">
            <v>UN</v>
          </cell>
        </row>
        <row r="49251">
          <cell r="A49251" t="str">
            <v>I0000017794</v>
          </cell>
          <cell r="B49251" t="str">
            <v>PASTA REGISTRADORA AZ</v>
          </cell>
          <cell r="C49251" t="str">
            <v>HIBE</v>
          </cell>
          <cell r="D49251" t="str">
            <v>UN</v>
          </cell>
        </row>
        <row r="49252">
          <cell r="A49252" t="str">
            <v>I0000017795</v>
          </cell>
          <cell r="B49252" t="str">
            <v>CAIXA D'AGUA 1000 L</v>
          </cell>
          <cell r="C49252" t="str">
            <v>HIBE</v>
          </cell>
          <cell r="D49252" t="str">
            <v>UN</v>
          </cell>
        </row>
        <row r="49253">
          <cell r="A49253" t="str">
            <v>I0000017796</v>
          </cell>
          <cell r="B49253" t="str">
            <v>EMB PAP ONDUL.68 X32 X32 MM Nº 19MONDIAL</v>
          </cell>
          <cell r="C49253" t="str">
            <v>HIBE</v>
          </cell>
          <cell r="D49253" t="str">
            <v>UN</v>
          </cell>
        </row>
        <row r="49254">
          <cell r="A49254" t="str">
            <v>I0000017797</v>
          </cell>
          <cell r="B49254" t="str">
            <v>PLATAFORMA JCPT1212AC - JPAC022J01931</v>
          </cell>
          <cell r="C49254" t="str">
            <v>HIBE</v>
          </cell>
          <cell r="D49254" t="str">
            <v>UN</v>
          </cell>
        </row>
        <row r="49255">
          <cell r="A49255" t="str">
            <v>I0000017798</v>
          </cell>
          <cell r="B49255" t="str">
            <v>CAIXA GABINETE C/ 04 GAVETAS - 001.001</v>
          </cell>
          <cell r="C49255" t="str">
            <v>HIBE</v>
          </cell>
          <cell r="D49255" t="str">
            <v>UN</v>
          </cell>
        </row>
        <row r="49256">
          <cell r="A49256" t="str">
            <v>I0000017799</v>
          </cell>
          <cell r="B49256" t="str">
            <v>JOGO DE CHAVES FIXAS - COD: 008.111</v>
          </cell>
          <cell r="C49256" t="str">
            <v>HIBE</v>
          </cell>
          <cell r="D49256" t="str">
            <v>UN</v>
          </cell>
        </row>
        <row r="49257">
          <cell r="A49257" t="str">
            <v>I0000017800</v>
          </cell>
          <cell r="B49257" t="str">
            <v>JOGO DE CHAVES CANHAO GTX - 027.640</v>
          </cell>
          <cell r="C49257" t="str">
            <v>HIBE</v>
          </cell>
          <cell r="D49257" t="str">
            <v>UN</v>
          </cell>
        </row>
        <row r="49258">
          <cell r="A49258" t="str">
            <v>I0000017801</v>
          </cell>
          <cell r="B49258" t="str">
            <v>VELA DE IGNICAO CMR6 1X1</v>
          </cell>
          <cell r="C49258" t="str">
            <v>HIBE</v>
          </cell>
          <cell r="D49258" t="str">
            <v>UN</v>
          </cell>
        </row>
        <row r="49259">
          <cell r="A49259" t="str">
            <v>I0000017802</v>
          </cell>
          <cell r="B49259" t="str">
            <v>CONJUNTO DO PUNHO COMPLETO</v>
          </cell>
          <cell r="C49259" t="str">
            <v>HIBE</v>
          </cell>
          <cell r="D49259" t="str">
            <v>UN</v>
          </cell>
        </row>
        <row r="49260">
          <cell r="A49260" t="str">
            <v>I0000017803</v>
          </cell>
          <cell r="B49260" t="str">
            <v>RODO PLASTICO LIMPA VIDRO</v>
          </cell>
          <cell r="C49260" t="str">
            <v>HIBE</v>
          </cell>
          <cell r="D49260" t="str">
            <v>UN</v>
          </cell>
        </row>
        <row r="49261">
          <cell r="A49261" t="str">
            <v>I0000017804</v>
          </cell>
          <cell r="B49261" t="str">
            <v>NYLON RE 30 X 500</v>
          </cell>
          <cell r="C49261" t="str">
            <v>HIBE</v>
          </cell>
          <cell r="D49261" t="str">
            <v>UN</v>
          </cell>
        </row>
        <row r="49262">
          <cell r="A49262" t="str">
            <v>I0000017805</v>
          </cell>
          <cell r="B49262" t="str">
            <v>LACRE SEG.ESPINHA DE PEIXE 45CM</v>
          </cell>
          <cell r="C49262" t="str">
            <v>HIBE</v>
          </cell>
          <cell r="D49262" t="str">
            <v>UN</v>
          </cell>
        </row>
        <row r="49263">
          <cell r="A49263" t="str">
            <v>I0000017806</v>
          </cell>
          <cell r="B49263" t="str">
            <v>CAPA P/ ACOPLAMENTO FLEXIVEL - AC60</v>
          </cell>
          <cell r="C49263" t="str">
            <v>HIBE</v>
          </cell>
          <cell r="D49263" t="str">
            <v>UN</v>
          </cell>
        </row>
        <row r="49264">
          <cell r="A49264" t="str">
            <v>I0000017807</v>
          </cell>
          <cell r="B49264" t="str">
            <v>CORREIA TRANSPORTADORA C/ GUIA 178X50MM</v>
          </cell>
          <cell r="C49264" t="str">
            <v>HIBE</v>
          </cell>
          <cell r="D49264" t="str">
            <v>UN</v>
          </cell>
        </row>
        <row r="49265">
          <cell r="A49265" t="str">
            <v>I0000017808</v>
          </cell>
          <cell r="B49265" t="str">
            <v>GRAXEIRA DIN71412 M8X1 FMX - COD: 720002</v>
          </cell>
          <cell r="C49265" t="str">
            <v>HIBE</v>
          </cell>
          <cell r="D49265" t="str">
            <v>UN</v>
          </cell>
        </row>
        <row r="49266">
          <cell r="A49266" t="str">
            <v>I0000017809</v>
          </cell>
          <cell r="B49266" t="str">
            <v>PARAFUSO SEXT UNC 5/16X2 RP ZB</v>
          </cell>
          <cell r="C49266" t="str">
            <v>HIBE</v>
          </cell>
          <cell r="D49266" t="str">
            <v>UN</v>
          </cell>
        </row>
        <row r="49267">
          <cell r="A49267" t="str">
            <v>I0000017810</v>
          </cell>
          <cell r="B49267" t="str">
            <v>PORCA SEXT G2 UNC 5/16 ZB</v>
          </cell>
          <cell r="C49267" t="str">
            <v>HIBE</v>
          </cell>
          <cell r="D49267" t="str">
            <v>UN</v>
          </cell>
        </row>
        <row r="49268">
          <cell r="A49268" t="str">
            <v>I0000017811</v>
          </cell>
          <cell r="B49268" t="str">
            <v>420 CH 845.00 X 550.00 X 10.00</v>
          </cell>
          <cell r="C49268" t="str">
            <v>HIBE</v>
          </cell>
          <cell r="D49268" t="str">
            <v>UN</v>
          </cell>
        </row>
        <row r="49269">
          <cell r="A49269" t="str">
            <v>I0000017812</v>
          </cell>
          <cell r="B49269" t="str">
            <v>420 CH 305.00 X 75.00 X 16.00</v>
          </cell>
          <cell r="C49269" t="str">
            <v>HIBE</v>
          </cell>
          <cell r="D49269" t="str">
            <v>UN</v>
          </cell>
        </row>
        <row r="49270">
          <cell r="A49270" t="str">
            <v>I0000017813</v>
          </cell>
          <cell r="B49270" t="str">
            <v>420 CH 75.00 X 55.00 X 16.00</v>
          </cell>
          <cell r="C49270" t="str">
            <v>HIBE</v>
          </cell>
          <cell r="D49270" t="str">
            <v>UN</v>
          </cell>
        </row>
        <row r="49271">
          <cell r="A49271" t="str">
            <v>I0000017814</v>
          </cell>
          <cell r="B49271" t="str">
            <v>420 RE 16.00 X 500.00</v>
          </cell>
          <cell r="C49271" t="str">
            <v>HIBE</v>
          </cell>
          <cell r="D49271" t="str">
            <v>UN</v>
          </cell>
        </row>
        <row r="49272">
          <cell r="A49272" t="str">
            <v>I0000017815</v>
          </cell>
          <cell r="B49272" t="str">
            <v>NYLON CH 90.00 X 80.00 X 25.00</v>
          </cell>
          <cell r="C49272" t="str">
            <v>HIBE</v>
          </cell>
          <cell r="D49272" t="str">
            <v>UN</v>
          </cell>
        </row>
        <row r="49273">
          <cell r="A49273" t="str">
            <v>I0000017816</v>
          </cell>
          <cell r="B49273" t="str">
            <v>NYLON CH 90.00 X 90.00 X 20.00</v>
          </cell>
          <cell r="C49273" t="str">
            <v>HIBE</v>
          </cell>
          <cell r="D49273" t="str">
            <v>UN</v>
          </cell>
        </row>
        <row r="49274">
          <cell r="A49274" t="str">
            <v>I0000017817</v>
          </cell>
          <cell r="B49274" t="str">
            <v>ANEL ELASTICO 471 8.00 X 0.80</v>
          </cell>
          <cell r="C49274" t="str">
            <v>HIBE</v>
          </cell>
          <cell r="D49274" t="str">
            <v>UN</v>
          </cell>
        </row>
        <row r="49275">
          <cell r="A49275" t="str">
            <v>I0000017818</v>
          </cell>
          <cell r="B49275" t="str">
            <v>ANEL ELASTICO 471 16.00 X 1.00</v>
          </cell>
          <cell r="C49275" t="str">
            <v>HIBE</v>
          </cell>
          <cell r="D49275" t="str">
            <v>UN</v>
          </cell>
        </row>
        <row r="49276">
          <cell r="A49276" t="str">
            <v>I0000017819</v>
          </cell>
          <cell r="B49276" t="str">
            <v>420 CH 55.00 X 70.00 X 185.00</v>
          </cell>
          <cell r="C49276" t="str">
            <v>HIBE</v>
          </cell>
          <cell r="D49276" t="str">
            <v>UN</v>
          </cell>
        </row>
        <row r="49277">
          <cell r="A49277" t="str">
            <v>I0000017820</v>
          </cell>
          <cell r="B49277" t="str">
            <v>SENSOR BOS 18M-PA-RD20-S4</v>
          </cell>
          <cell r="C49277" t="str">
            <v>HIBE</v>
          </cell>
          <cell r="D49277" t="str">
            <v>UN</v>
          </cell>
        </row>
        <row r="49278">
          <cell r="A49278" t="str">
            <v>I0000017821</v>
          </cell>
          <cell r="B49278" t="str">
            <v>CONECTOR BCC M425-0000-1A-003-PX0434-020</v>
          </cell>
          <cell r="C49278" t="str">
            <v>HIBE</v>
          </cell>
          <cell r="D49278" t="str">
            <v>UN</v>
          </cell>
        </row>
        <row r="49279">
          <cell r="A49279" t="str">
            <v>I0000017822</v>
          </cell>
          <cell r="B49279" t="str">
            <v>BATENTE 20 X 10 X M6</v>
          </cell>
          <cell r="C49279" t="str">
            <v>HIBE</v>
          </cell>
          <cell r="D49279" t="str">
            <v>UN</v>
          </cell>
        </row>
        <row r="49280">
          <cell r="A49280" t="str">
            <v>I0000017823</v>
          </cell>
          <cell r="B49280" t="str">
            <v>NYLON CH 65.00 X 65.00 X 55.00</v>
          </cell>
          <cell r="C49280" t="str">
            <v>HIBE</v>
          </cell>
          <cell r="D49280" t="str">
            <v>UN</v>
          </cell>
        </row>
        <row r="49281">
          <cell r="A49281" t="str">
            <v>I0000017824</v>
          </cell>
          <cell r="B49281" t="str">
            <v>MOLA 1.8 X 27.5 X 0,9</v>
          </cell>
          <cell r="C49281" t="str">
            <v>HIBE</v>
          </cell>
          <cell r="D49281" t="str">
            <v>UN</v>
          </cell>
        </row>
        <row r="49282">
          <cell r="A49282" t="str">
            <v>I0000017825</v>
          </cell>
          <cell r="B49282" t="str">
            <v>PRENSA MOLDURA DA PORTA AFON</v>
          </cell>
          <cell r="C49282" t="str">
            <v>HIBE</v>
          </cell>
          <cell r="D49282" t="str">
            <v>UN</v>
          </cell>
        </row>
        <row r="49283">
          <cell r="A49283" t="str">
            <v>I0000017826</v>
          </cell>
          <cell r="B49283" t="str">
            <v>COLA BRANCA UNIV. 1KG CASCOLA</v>
          </cell>
          <cell r="C49283" t="str">
            <v>HIBE</v>
          </cell>
          <cell r="D49283" t="str">
            <v>UN</v>
          </cell>
        </row>
        <row r="49284">
          <cell r="A49284" t="str">
            <v>I0000017827</v>
          </cell>
          <cell r="B49284" t="str">
            <v>PLATAFORMA COMPACT 14 - 2130596</v>
          </cell>
          <cell r="C49284" t="str">
            <v>HIBE</v>
          </cell>
          <cell r="D49284" t="str">
            <v>UN</v>
          </cell>
        </row>
        <row r="49285">
          <cell r="A49285" t="str">
            <v>I0000017844</v>
          </cell>
          <cell r="B49285" t="str">
            <v>VERGALHAO DE ALUMINIO 4.1/2" X 50MM</v>
          </cell>
          <cell r="C49285" t="str">
            <v>HIBE</v>
          </cell>
          <cell r="D49285" t="str">
            <v>UN</v>
          </cell>
        </row>
        <row r="49286">
          <cell r="A49286" t="str">
            <v>I0000017845</v>
          </cell>
          <cell r="B49286" t="str">
            <v>CILINDRO PUXADOR DA FITA - 09.01.4595</v>
          </cell>
          <cell r="C49286" t="str">
            <v>HIBE</v>
          </cell>
          <cell r="D49286" t="str">
            <v>UN</v>
          </cell>
        </row>
        <row r="49287">
          <cell r="A49287" t="str">
            <v>I0000017846</v>
          </cell>
          <cell r="B49287" t="str">
            <v>PLACA DA MESA DESLIZANTE - 09.01.0288</v>
          </cell>
          <cell r="C49287" t="str">
            <v>HIBE</v>
          </cell>
          <cell r="D49287" t="str">
            <v>UN</v>
          </cell>
        </row>
        <row r="49288">
          <cell r="A49288" t="str">
            <v>I0000017847</v>
          </cell>
          <cell r="B49288" t="str">
            <v>TOPE DA MESA - 09.01.0290</v>
          </cell>
          <cell r="C49288" t="str">
            <v>HIBE</v>
          </cell>
          <cell r="D49288" t="str">
            <v>UN</v>
          </cell>
        </row>
        <row r="49289">
          <cell r="A49289" t="str">
            <v>I0000017848</v>
          </cell>
          <cell r="B49289" t="str">
            <v>REGUA DE GUIA - 09.01.0289</v>
          </cell>
          <cell r="C49289" t="str">
            <v>HIBE</v>
          </cell>
          <cell r="D49289" t="str">
            <v>UN</v>
          </cell>
        </row>
        <row r="49290">
          <cell r="A49290" t="str">
            <v>I0000017849</v>
          </cell>
          <cell r="B49290" t="str">
            <v>MATRIZ PORTA CLICHE 100 - 09.01.1732</v>
          </cell>
          <cell r="C49290" t="str">
            <v>HIBE</v>
          </cell>
          <cell r="D49290" t="str">
            <v>UN</v>
          </cell>
        </row>
        <row r="49291">
          <cell r="A49291" t="str">
            <v>I0000017850</v>
          </cell>
          <cell r="B49291" t="str">
            <v>PUXADOR DA MESA - MONTAGEM - 02.01.0126</v>
          </cell>
          <cell r="C49291" t="str">
            <v>HIBE</v>
          </cell>
          <cell r="D49291" t="str">
            <v>UN</v>
          </cell>
        </row>
        <row r="49292">
          <cell r="A49292" t="str">
            <v>I0000017851</v>
          </cell>
          <cell r="B49292" t="str">
            <v>MOLA - 09.01.0331</v>
          </cell>
          <cell r="C49292" t="str">
            <v>HIBE</v>
          </cell>
          <cell r="D49292" t="str">
            <v>UN</v>
          </cell>
        </row>
        <row r="49293">
          <cell r="A49293" t="str">
            <v>I0000017852</v>
          </cell>
          <cell r="B49293" t="str">
            <v>MOLA DA CREMALHEIRA - 09.01.0015</v>
          </cell>
          <cell r="C49293" t="str">
            <v>HIBE</v>
          </cell>
          <cell r="D49293" t="str">
            <v>UN</v>
          </cell>
        </row>
        <row r="49294">
          <cell r="A49294" t="str">
            <v>I0000017854</v>
          </cell>
          <cell r="B49294" t="str">
            <v>DISJUNTOR STECK SD61 50A 1P</v>
          </cell>
          <cell r="C49294" t="str">
            <v>HIBE</v>
          </cell>
          <cell r="D49294" t="str">
            <v>UN</v>
          </cell>
        </row>
        <row r="49295">
          <cell r="A49295" t="str">
            <v>I0000017855</v>
          </cell>
          <cell r="B49295" t="str">
            <v>BOBINA EM EVA 3MM PRETO 50 MTS.x 1,40M</v>
          </cell>
          <cell r="C49295" t="str">
            <v>HIBE</v>
          </cell>
          <cell r="D49295" t="str">
            <v>UN</v>
          </cell>
        </row>
        <row r="49296">
          <cell r="A49296" t="str">
            <v>I0000017858</v>
          </cell>
          <cell r="B49296" t="str">
            <v>AMORTECEDOR DIANTEIRO</v>
          </cell>
          <cell r="C49296" t="str">
            <v>HIBE</v>
          </cell>
          <cell r="D49296" t="str">
            <v>UN</v>
          </cell>
        </row>
        <row r="49297">
          <cell r="A49297" t="str">
            <v>I0000017859</v>
          </cell>
          <cell r="B49297" t="str">
            <v>COXIM DO AMORTECEDOR DIANTEIRO</v>
          </cell>
          <cell r="C49297" t="str">
            <v>HIBE</v>
          </cell>
          <cell r="D49297" t="str">
            <v>UN</v>
          </cell>
        </row>
        <row r="49298">
          <cell r="A49298" t="str">
            <v>I0000017860</v>
          </cell>
          <cell r="B49298" t="str">
            <v>BUCHA DA FRENTE BANDEJA</v>
          </cell>
          <cell r="C49298" t="str">
            <v>HIBE</v>
          </cell>
          <cell r="D49298" t="str">
            <v>UN</v>
          </cell>
        </row>
        <row r="49299">
          <cell r="A49299" t="str">
            <v>I0000017861</v>
          </cell>
          <cell r="B49299" t="str">
            <v>BUCHA DA PONTA ESTABILIZADOR</v>
          </cell>
          <cell r="C49299" t="str">
            <v>HIBE</v>
          </cell>
          <cell r="D49299" t="str">
            <v>UN</v>
          </cell>
        </row>
        <row r="49300">
          <cell r="A49300" t="str">
            <v>I0000017862</v>
          </cell>
          <cell r="B49300" t="str">
            <v>JOGO DE PASTILHA DE FREIO DIANTEIRO</v>
          </cell>
          <cell r="C49300" t="str">
            <v>HIBE</v>
          </cell>
          <cell r="D49300" t="str">
            <v>UN</v>
          </cell>
        </row>
        <row r="49301">
          <cell r="A49301" t="str">
            <v>I0000017863</v>
          </cell>
          <cell r="B49301" t="str">
            <v>OLEO DE FREIO DOT-4</v>
          </cell>
          <cell r="C49301" t="str">
            <v>HIBE</v>
          </cell>
          <cell r="D49301" t="str">
            <v>UN</v>
          </cell>
        </row>
        <row r="49302">
          <cell r="A49302" t="str">
            <v>I0000017864</v>
          </cell>
          <cell r="B49302" t="str">
            <v>PIVO</v>
          </cell>
          <cell r="C49302" t="str">
            <v>HIBE</v>
          </cell>
          <cell r="D49302" t="str">
            <v>UN</v>
          </cell>
        </row>
        <row r="49303">
          <cell r="A49303" t="str">
            <v>I0000017865</v>
          </cell>
          <cell r="B49303" t="str">
            <v>JOGO DE SAPATA DE FREIO TRAZEIRO</v>
          </cell>
          <cell r="C49303" t="str">
            <v>HIBE</v>
          </cell>
          <cell r="D49303" t="str">
            <v>UN</v>
          </cell>
        </row>
        <row r="49304">
          <cell r="A49304" t="str">
            <v>I0000017866</v>
          </cell>
          <cell r="B49304" t="str">
            <v>BUCHA DA FRENTE FEIXO MOLA</v>
          </cell>
          <cell r="C49304" t="str">
            <v>HIBE</v>
          </cell>
          <cell r="D49304" t="str">
            <v>UN</v>
          </cell>
        </row>
        <row r="49305">
          <cell r="A49305" t="str">
            <v>I0000017867</v>
          </cell>
          <cell r="B49305" t="str">
            <v>BUCHA DE TRAS FEIXO MOLA</v>
          </cell>
          <cell r="C49305" t="str">
            <v>HIBE</v>
          </cell>
          <cell r="D49305" t="str">
            <v>UN</v>
          </cell>
        </row>
        <row r="49306">
          <cell r="A49306" t="str">
            <v>I0000017868</v>
          </cell>
          <cell r="B49306" t="str">
            <v>BIELETA TRAZEIRA</v>
          </cell>
          <cell r="C49306" t="str">
            <v>HIBE</v>
          </cell>
          <cell r="D49306" t="str">
            <v>UN</v>
          </cell>
        </row>
        <row r="49307">
          <cell r="A49307" t="str">
            <v>I0000017869</v>
          </cell>
          <cell r="B49307" t="str">
            <v>CABOS DE FREIO DE MAO</v>
          </cell>
          <cell r="C49307" t="str">
            <v>HIBE</v>
          </cell>
          <cell r="D49307" t="str">
            <v>UN</v>
          </cell>
        </row>
        <row r="49308">
          <cell r="A49308" t="str">
            <v>I0000017870</v>
          </cell>
          <cell r="B49308" t="str">
            <v>JOGO DE PALHETA DO PARABRISA</v>
          </cell>
          <cell r="C49308" t="str">
            <v>HIBE</v>
          </cell>
          <cell r="D49308" t="str">
            <v>UN</v>
          </cell>
        </row>
        <row r="49309">
          <cell r="A49309" t="str">
            <v>I0000017871</v>
          </cell>
          <cell r="B49309" t="str">
            <v>LAMPADA  2 POLO</v>
          </cell>
          <cell r="C49309" t="str">
            <v>HIBE</v>
          </cell>
          <cell r="D49309" t="str">
            <v>UN</v>
          </cell>
        </row>
        <row r="49310">
          <cell r="A49310" t="str">
            <v>I0000017872</v>
          </cell>
          <cell r="B49310" t="str">
            <v>CONTADOR DE RAIOS RFID</v>
          </cell>
          <cell r="C49310" t="str">
            <v>HIBE</v>
          </cell>
          <cell r="D49310" t="str">
            <v>UN</v>
          </cell>
        </row>
        <row r="49311">
          <cell r="A49311" t="str">
            <v>I0000017873</v>
          </cell>
          <cell r="B49311" t="str">
            <v>PARA-RAIOS PREVECTRON 3 MOD S60</v>
          </cell>
          <cell r="C49311" t="str">
            <v>HIBE</v>
          </cell>
          <cell r="D49311" t="str">
            <v>UN</v>
          </cell>
        </row>
        <row r="49312">
          <cell r="A49312" t="str">
            <v>I0000017874</v>
          </cell>
          <cell r="B49312" t="str">
            <v>PARA-RAIOS PREVECTRON 3 MOD TS10</v>
          </cell>
          <cell r="C49312" t="str">
            <v>HIBE</v>
          </cell>
          <cell r="D49312" t="str">
            <v>UN</v>
          </cell>
        </row>
        <row r="49313">
          <cell r="A49313" t="str">
            <v>I0000017875</v>
          </cell>
          <cell r="B49313" t="str">
            <v>PARA-RAIOS PREVECTRON 3 MOD S50</v>
          </cell>
          <cell r="C49313" t="str">
            <v>HIBE</v>
          </cell>
          <cell r="D49313" t="str">
            <v>UN</v>
          </cell>
        </row>
        <row r="49314">
          <cell r="A49314" t="str">
            <v>I0000017876</v>
          </cell>
          <cell r="B49314" t="str">
            <v>CABO DE COBRE NU 50MM² 7 FIOS NORMATIZAD</v>
          </cell>
          <cell r="C49314" t="str">
            <v>HIBE</v>
          </cell>
          <cell r="D49314" t="str">
            <v>UN</v>
          </cell>
        </row>
        <row r="49315">
          <cell r="A49315" t="str">
            <v>I0000017877</v>
          </cell>
          <cell r="B49315" t="str">
            <v>BARRA CHATA DE ALUMINIO 70MM²</v>
          </cell>
          <cell r="C49315" t="str">
            <v>HIBE</v>
          </cell>
          <cell r="D49315" t="str">
            <v>UN</v>
          </cell>
        </row>
        <row r="49316">
          <cell r="A49316" t="str">
            <v>I0000017878</v>
          </cell>
          <cell r="B49316" t="str">
            <v>TERMINAL DE COMPRESSÃO 95MM</v>
          </cell>
          <cell r="C49316" t="str">
            <v>HIBE</v>
          </cell>
          <cell r="D49316" t="str">
            <v>UN</v>
          </cell>
        </row>
        <row r="49317">
          <cell r="A49317" t="str">
            <v>I0000017879</v>
          </cell>
          <cell r="B49317" t="str">
            <v>CONJUNTO DE CONTRAVENTAGEM C/CABO DE ACO</v>
          </cell>
          <cell r="C49317" t="str">
            <v>HIBE</v>
          </cell>
          <cell r="D49317" t="str">
            <v>UN</v>
          </cell>
        </row>
        <row r="49318">
          <cell r="A49318" t="str">
            <v>I0000017880</v>
          </cell>
          <cell r="B49318" t="str">
            <v>PARAFUSO INOX M6×40 SEXTAVADO</v>
          </cell>
          <cell r="C49318" t="str">
            <v>HIBE</v>
          </cell>
          <cell r="D49318" t="str">
            <v>UN</v>
          </cell>
        </row>
        <row r="49319">
          <cell r="A49319" t="str">
            <v>I0000017881</v>
          </cell>
          <cell r="B49319" t="str">
            <v>PARAFUSO INOX BROCANTE 12×3/4 SEXTAVADO</v>
          </cell>
          <cell r="C49319" t="str">
            <v>HIBE</v>
          </cell>
          <cell r="D49319" t="str">
            <v>UN</v>
          </cell>
        </row>
        <row r="49320">
          <cell r="A49320" t="str">
            <v>I0000017882</v>
          </cell>
          <cell r="B49320" t="str">
            <v>PARAFUSO INOX M8×60 SEXTAVADO</v>
          </cell>
          <cell r="C49320" t="str">
            <v>HIBE</v>
          </cell>
          <cell r="D49320" t="str">
            <v>UN</v>
          </cell>
        </row>
        <row r="49321">
          <cell r="A49321" t="str">
            <v>I0000017883</v>
          </cell>
          <cell r="B49321" t="str">
            <v>PARAFUSO INOX ABAULADO M6×16 SEXT INTERN</v>
          </cell>
          <cell r="C49321" t="str">
            <v>HIBE</v>
          </cell>
          <cell r="D49321" t="str">
            <v>UN</v>
          </cell>
        </row>
        <row r="49322">
          <cell r="A49322" t="str">
            <v>I0000017884</v>
          </cell>
          <cell r="B49322" t="str">
            <v>PORCA  M6</v>
          </cell>
          <cell r="C49322" t="str">
            <v>HIBE</v>
          </cell>
          <cell r="D49322" t="str">
            <v>UN</v>
          </cell>
        </row>
        <row r="49323">
          <cell r="A49323" t="str">
            <v>I0000017885</v>
          </cell>
          <cell r="B49323" t="str">
            <v>CONECTOR DE COMPRESSÃO TIPO C95-120MM</v>
          </cell>
          <cell r="C49323" t="str">
            <v>HIBE</v>
          </cell>
          <cell r="D49323" t="str">
            <v>UN</v>
          </cell>
        </row>
        <row r="49324">
          <cell r="A49324" t="str">
            <v>I0000017886</v>
          </cell>
          <cell r="B49324" t="str">
            <v>BASE PARA MASTRO DE 1.1/2"GALVANIZADO</v>
          </cell>
          <cell r="C49324" t="str">
            <v>HIBE</v>
          </cell>
          <cell r="D49324" t="str">
            <v>UN</v>
          </cell>
        </row>
        <row r="49325">
          <cell r="A49325" t="str">
            <v>I0000017887</v>
          </cell>
          <cell r="B49325" t="str">
            <v>MASTRO DE 1.1/2" × 6 MT"GALVANIZADO</v>
          </cell>
          <cell r="C49325" t="str">
            <v>HIBE</v>
          </cell>
          <cell r="D49325" t="str">
            <v>UN</v>
          </cell>
        </row>
        <row r="49326">
          <cell r="A49326" t="str">
            <v>I0000017888</v>
          </cell>
          <cell r="B49326" t="str">
            <v>MASTRO DE 1.1/2" × 3 MT"GALVANIZADO</v>
          </cell>
          <cell r="C49326" t="str">
            <v>HIBE</v>
          </cell>
          <cell r="D49326" t="str">
            <v>UN</v>
          </cell>
        </row>
        <row r="49327">
          <cell r="A49327" t="str">
            <v>I0000017889</v>
          </cell>
          <cell r="B49327" t="str">
            <v>LUVA DE REDUÇÃO GALV 1.1/2"×1/2" (M20)</v>
          </cell>
          <cell r="C49327" t="str">
            <v>HIBE</v>
          </cell>
          <cell r="D49327" t="str">
            <v>UN</v>
          </cell>
        </row>
        <row r="49328">
          <cell r="A49328" t="str">
            <v>I0000017890</v>
          </cell>
          <cell r="B49328" t="str">
            <v>ELETRODUTO PVC ANT-CHAMA Ø 1"× 3 MT PRET</v>
          </cell>
          <cell r="C49328" t="str">
            <v>HIBE</v>
          </cell>
          <cell r="D49328" t="str">
            <v>UN</v>
          </cell>
        </row>
        <row r="49329">
          <cell r="A49329" t="str">
            <v>I0000017891</v>
          </cell>
          <cell r="B49329" t="str">
            <v>TAMPA P/ CAIXA DE INSPEÇÃO 300MM PP</v>
          </cell>
          <cell r="C49329" t="str">
            <v>HIBE</v>
          </cell>
          <cell r="D49329" t="str">
            <v>UN</v>
          </cell>
        </row>
        <row r="49330">
          <cell r="A49330" t="str">
            <v>I0000017892</v>
          </cell>
          <cell r="B49330" t="str">
            <v>SUPORTE-GUIA BASE RETA</v>
          </cell>
          <cell r="C49330" t="str">
            <v>HIBE</v>
          </cell>
          <cell r="D49330" t="str">
            <v>UN</v>
          </cell>
        </row>
        <row r="49331">
          <cell r="A49331" t="str">
            <v>I0000017893</v>
          </cell>
          <cell r="B49331" t="str">
            <v>CONECTOR SPLIT BOLT 50MM SEM RABICHO</v>
          </cell>
          <cell r="C49331" t="str">
            <v>HIBE</v>
          </cell>
          <cell r="D49331" t="str">
            <v>UN</v>
          </cell>
        </row>
        <row r="49332">
          <cell r="A49332" t="str">
            <v>I0000017894</v>
          </cell>
          <cell r="B49332" t="str">
            <v>COBRE ELET. QU 50.80 x 50.80 x 500.00</v>
          </cell>
          <cell r="C49332" t="str">
            <v>HIBE</v>
          </cell>
          <cell r="D49332" t="str">
            <v>UN</v>
          </cell>
        </row>
        <row r="49333">
          <cell r="A49333" t="str">
            <v>I0000017895</v>
          </cell>
          <cell r="B49333" t="str">
            <v>JOGO DE MACHO MANUAL 1/4"X19FPP BSP</v>
          </cell>
          <cell r="C49333" t="str">
            <v>HIBE</v>
          </cell>
          <cell r="D49333" t="str">
            <v>UN</v>
          </cell>
        </row>
        <row r="49334">
          <cell r="A49334" t="str">
            <v>I0000017896</v>
          </cell>
          <cell r="B49334" t="str">
            <v>JOGO DE MACHO MANUAL 1/4"X18FPP NPT</v>
          </cell>
          <cell r="C49334" t="str">
            <v>HIBE</v>
          </cell>
          <cell r="D49334" t="str">
            <v>UN</v>
          </cell>
        </row>
        <row r="49335">
          <cell r="A49335" t="str">
            <v>I0000017897</v>
          </cell>
          <cell r="B49335" t="str">
            <v>BITS REDONDO HSS COM 10%Co. Ø7/16" 11.11</v>
          </cell>
          <cell r="C49335" t="str">
            <v>HIBE</v>
          </cell>
          <cell r="D49335" t="str">
            <v>UN</v>
          </cell>
        </row>
        <row r="49336">
          <cell r="A49336" t="str">
            <v>I0000017898</v>
          </cell>
          <cell r="B49336" t="str">
            <v>BASTAO CERAMICO LARANJA 1X10X100 #250</v>
          </cell>
          <cell r="C49336" t="str">
            <v>HIBE</v>
          </cell>
          <cell r="D49336" t="str">
            <v>UN</v>
          </cell>
        </row>
        <row r="49337">
          <cell r="A49337" t="str">
            <v>I0000017899</v>
          </cell>
          <cell r="B49337" t="str">
            <v>BASTAO CRISTONE VERDE 1X6X100 #150</v>
          </cell>
          <cell r="C49337" t="str">
            <v>HIBE</v>
          </cell>
          <cell r="D49337" t="str">
            <v>UN</v>
          </cell>
        </row>
        <row r="49338">
          <cell r="A49338" t="str">
            <v>I0000017900</v>
          </cell>
          <cell r="B49338" t="str">
            <v>PONTA DE FELTRO CONICA RADIAL Ø25X50X6MM</v>
          </cell>
          <cell r="C49338" t="str">
            <v>HIBE</v>
          </cell>
          <cell r="D49338" t="str">
            <v>UN</v>
          </cell>
        </row>
        <row r="49339">
          <cell r="A49339" t="str">
            <v>I0000017901</v>
          </cell>
          <cell r="B49339" t="str">
            <v>PONTA DE FELTRO CONICA CHATA Ø25X32X6MM</v>
          </cell>
          <cell r="C49339" t="str">
            <v>HIBE</v>
          </cell>
          <cell r="D49339" t="str">
            <v>UN</v>
          </cell>
        </row>
        <row r="49340">
          <cell r="A49340" t="str">
            <v>I0000017902</v>
          </cell>
          <cell r="B49340" t="str">
            <v>PONTA DE FELTRO PONTIAGUDA Ø25X50X6MM</v>
          </cell>
          <cell r="C49340" t="str">
            <v>HIBE</v>
          </cell>
          <cell r="D49340" t="str">
            <v>UN</v>
          </cell>
        </row>
        <row r="49341">
          <cell r="A49341" t="str">
            <v>I0000017903</v>
          </cell>
          <cell r="B49341" t="str">
            <v>PONTA DE FELTRO CILINDRICA Ø 25X50X6MM</v>
          </cell>
          <cell r="C49341" t="str">
            <v>HIBE</v>
          </cell>
          <cell r="D49341" t="str">
            <v>UN</v>
          </cell>
        </row>
        <row r="49342">
          <cell r="A49342" t="str">
            <v>I0000017904</v>
          </cell>
          <cell r="B49342" t="str">
            <v>PONTA MONTADA BORRACHA Ø 25X25XH6MM</v>
          </cell>
          <cell r="C49342" t="str">
            <v>HIBE</v>
          </cell>
          <cell r="D49342" t="str">
            <v>UN</v>
          </cell>
        </row>
        <row r="49343">
          <cell r="A49343" t="str">
            <v>I0000017905</v>
          </cell>
          <cell r="B49343" t="str">
            <v>PONTA MONTADA BORRACHA Ø 13X20XH3MM</v>
          </cell>
          <cell r="C49343" t="str">
            <v>HIBE</v>
          </cell>
          <cell r="D49343" t="str">
            <v>UN</v>
          </cell>
        </row>
        <row r="49344">
          <cell r="A49344" t="str">
            <v>I0000017906</v>
          </cell>
          <cell r="B49344" t="str">
            <v>CONTATOR TRIFASICO 25A 24V - 1NA+1NF</v>
          </cell>
          <cell r="C49344" t="str">
            <v>HIBE</v>
          </cell>
          <cell r="D49344" t="str">
            <v>UN</v>
          </cell>
        </row>
        <row r="49345">
          <cell r="A49345" t="str">
            <v>I0000017907</v>
          </cell>
          <cell r="B49345" t="str">
            <v>PRENSA SUPORTE DA PLACA ELERONICA AFON</v>
          </cell>
          <cell r="C49345" t="str">
            <v>HIBE</v>
          </cell>
          <cell r="D49345" t="str">
            <v>UN</v>
          </cell>
        </row>
        <row r="49346">
          <cell r="A49346" t="str">
            <v>I0000017910</v>
          </cell>
          <cell r="B49346" t="str">
            <v>ADESIVOS VINIL IMPRESSO COM LOGO</v>
          </cell>
          <cell r="C49346" t="str">
            <v>HIBE</v>
          </cell>
          <cell r="D49346" t="str">
            <v>UN</v>
          </cell>
        </row>
        <row r="49347">
          <cell r="A49347" t="str">
            <v>I0000017911</v>
          </cell>
          <cell r="B49347" t="str">
            <v>ALICATE DIAGONAL 7" 1/2 FORCA DUPLA</v>
          </cell>
          <cell r="C49347" t="str">
            <v>HIBE</v>
          </cell>
          <cell r="D49347" t="str">
            <v>UN</v>
          </cell>
        </row>
        <row r="49348">
          <cell r="A49348" t="str">
            <v>I0000017912</v>
          </cell>
          <cell r="B49348" t="str">
            <v>SOLUPAN 5 LITROS</v>
          </cell>
          <cell r="C49348" t="str">
            <v>HIBE</v>
          </cell>
          <cell r="D49348" t="str">
            <v>UN</v>
          </cell>
        </row>
        <row r="49349">
          <cell r="A49349" t="str">
            <v>I0000017913</v>
          </cell>
          <cell r="B49349" t="str">
            <v>SCQ MOLDE DO CARRETEL 8 CAVIDADES</v>
          </cell>
          <cell r="C49349" t="str">
            <v>HIBE</v>
          </cell>
          <cell r="D49349" t="str">
            <v>UN</v>
          </cell>
        </row>
        <row r="49350">
          <cell r="A49350" t="str">
            <v>I0000017914</v>
          </cell>
          <cell r="B49350" t="str">
            <v>CAVIDADES PARA MOLDE DO BOTAO L-900</v>
          </cell>
          <cell r="C49350" t="str">
            <v>HIBE</v>
          </cell>
          <cell r="D49350" t="str">
            <v>UN</v>
          </cell>
        </row>
        <row r="49351">
          <cell r="A49351" t="str">
            <v>I0000017915</v>
          </cell>
          <cell r="B49351" t="str">
            <v>MEDIDOR DIGITAL DE ESPESSURA DE TINTA</v>
          </cell>
          <cell r="C49351" t="str">
            <v>HIBE</v>
          </cell>
          <cell r="D49351" t="str">
            <v>UN</v>
          </cell>
        </row>
        <row r="49352">
          <cell r="A49352" t="str">
            <v>I0000017916</v>
          </cell>
          <cell r="B49352" t="str">
            <v>AMOSTRA CONJ DE CONTROLADOR TEMPERATURA</v>
          </cell>
          <cell r="C49352" t="str">
            <v>HIBE</v>
          </cell>
          <cell r="D49352" t="str">
            <v>UN</v>
          </cell>
        </row>
        <row r="49353">
          <cell r="A49353" t="str">
            <v>I0000017917</v>
          </cell>
          <cell r="B49353" t="str">
            <v>AMOSTRA LED AFON12</v>
          </cell>
          <cell r="C49353" t="str">
            <v>HIBE</v>
          </cell>
          <cell r="D49353" t="str">
            <v>UN</v>
          </cell>
        </row>
        <row r="49354">
          <cell r="A49354" t="str">
            <v>I0000017918</v>
          </cell>
          <cell r="B49354" t="str">
            <v>PLACA BORNE K1M4</v>
          </cell>
          <cell r="C49354" t="str">
            <v>HIBE</v>
          </cell>
          <cell r="D49354" t="str">
            <v>UN</v>
          </cell>
        </row>
        <row r="49355">
          <cell r="A49355" t="str">
            <v>I0000017919</v>
          </cell>
          <cell r="B49355" t="str">
            <v>TORNEIRA BEB C40 R 2CM 1/4 ACQUA GELATA</v>
          </cell>
          <cell r="C49355" t="str">
            <v>HIBE</v>
          </cell>
          <cell r="D49355" t="str">
            <v>UN</v>
          </cell>
        </row>
        <row r="49356">
          <cell r="A49356" t="str">
            <v>I0000017920</v>
          </cell>
          <cell r="B49356" t="str">
            <v>TE PVC PARA ESGOTO 40MM</v>
          </cell>
          <cell r="C49356" t="str">
            <v>HIBE</v>
          </cell>
          <cell r="D49356" t="str">
            <v>UN</v>
          </cell>
        </row>
        <row r="49357">
          <cell r="A49357" t="str">
            <v>I0000017921</v>
          </cell>
          <cell r="B49357" t="str">
            <v>LUVA PVC PARA ESGOTO 40MM</v>
          </cell>
          <cell r="C49357" t="str">
            <v>HIBE</v>
          </cell>
          <cell r="D49357" t="str">
            <v>UN</v>
          </cell>
        </row>
        <row r="49358">
          <cell r="A49358" t="str">
            <v>I0000017922</v>
          </cell>
          <cell r="B49358" t="str">
            <v>JUNCAO PVC PARA ESGOTO 40MM</v>
          </cell>
          <cell r="C49358" t="str">
            <v>HIBE</v>
          </cell>
          <cell r="D49358" t="str">
            <v>UN</v>
          </cell>
        </row>
        <row r="49359">
          <cell r="A49359" t="str">
            <v>I0000017923</v>
          </cell>
          <cell r="B49359" t="str">
            <v>LUVA PVC PARA ESGOTO 40MM</v>
          </cell>
          <cell r="C49359" t="str">
            <v>HIBE</v>
          </cell>
          <cell r="D49359" t="str">
            <v>UN</v>
          </cell>
        </row>
        <row r="49360">
          <cell r="A49360" t="str">
            <v>I0000017924</v>
          </cell>
          <cell r="B49360" t="str">
            <v>TE PVC PARA ESGOTO 100MM</v>
          </cell>
          <cell r="C49360" t="str">
            <v>HIBE</v>
          </cell>
          <cell r="D49360" t="str">
            <v>UN</v>
          </cell>
        </row>
        <row r="49361">
          <cell r="A49361" t="str">
            <v>I0000017925</v>
          </cell>
          <cell r="B49361" t="str">
            <v>LUVA PVC PARA ESGOTO 100MM</v>
          </cell>
          <cell r="C49361" t="str">
            <v>HIBE</v>
          </cell>
          <cell r="D49361" t="str">
            <v>UN</v>
          </cell>
        </row>
        <row r="49362">
          <cell r="A49362" t="str">
            <v>I0000017926</v>
          </cell>
          <cell r="B49362" t="str">
            <v>TE PVC PARA ESGOTO 40MM</v>
          </cell>
          <cell r="C49362" t="str">
            <v>HIBE</v>
          </cell>
          <cell r="D49362" t="str">
            <v>UN</v>
          </cell>
        </row>
        <row r="49363">
          <cell r="A49363" t="str">
            <v>I0000017927</v>
          </cell>
          <cell r="B49363" t="str">
            <v>JUNCAO PVC PARA ESGOTO 100MM</v>
          </cell>
          <cell r="C49363" t="str">
            <v>HIBE</v>
          </cell>
          <cell r="D49363" t="str">
            <v>UN</v>
          </cell>
        </row>
        <row r="49364">
          <cell r="A49364" t="str">
            <v>I0000017928</v>
          </cell>
          <cell r="B49364" t="str">
            <v>JUNCAO PVC PARA ESGOTO 50MM</v>
          </cell>
          <cell r="C49364" t="str">
            <v>HIBE</v>
          </cell>
          <cell r="D49364" t="str">
            <v>UN</v>
          </cell>
        </row>
        <row r="49365">
          <cell r="A49365" t="str">
            <v>I0000017929</v>
          </cell>
          <cell r="B49365" t="str">
            <v>LUVA PVC PARA ESGOTO 50MM</v>
          </cell>
          <cell r="C49365" t="str">
            <v>HIBE</v>
          </cell>
          <cell r="D49365" t="str">
            <v>UN</v>
          </cell>
        </row>
        <row r="49366">
          <cell r="A49366" t="str">
            <v>I0000017930</v>
          </cell>
          <cell r="B49366" t="str">
            <v>TE PVC PARA ESGOTO 50MM</v>
          </cell>
          <cell r="C49366" t="str">
            <v>HIBE</v>
          </cell>
          <cell r="D49366" t="str">
            <v>UN</v>
          </cell>
        </row>
        <row r="49367">
          <cell r="A49367" t="str">
            <v>I0000017931</v>
          </cell>
          <cell r="B49367" t="str">
            <v>LUVA PVC PARA ESGOTO 50MM</v>
          </cell>
          <cell r="C49367" t="str">
            <v>HIBE</v>
          </cell>
          <cell r="D49367" t="str">
            <v>UN</v>
          </cell>
        </row>
        <row r="49368">
          <cell r="A49368" t="str">
            <v>I0000017932</v>
          </cell>
          <cell r="B49368" t="str">
            <v>JOELHO 45° PVC PARA ESGOTO 50MM</v>
          </cell>
          <cell r="C49368" t="str">
            <v>HIBE</v>
          </cell>
          <cell r="D49368" t="str">
            <v>UN</v>
          </cell>
        </row>
        <row r="49369">
          <cell r="A49369" t="str">
            <v>I0000017933</v>
          </cell>
          <cell r="B49369" t="str">
            <v>ROLETA DE CHAO</v>
          </cell>
          <cell r="C49369" t="str">
            <v>HIBE</v>
          </cell>
          <cell r="D49369" t="str">
            <v>UN</v>
          </cell>
        </row>
        <row r="49370">
          <cell r="A49370" t="str">
            <v>I0000017934</v>
          </cell>
          <cell r="B49370" t="str">
            <v>PL- BASE E HOT HALF CARRETEL MS 8CV</v>
          </cell>
          <cell r="C49370" t="str">
            <v>HIBE</v>
          </cell>
          <cell r="D49370" t="str">
            <v>UN</v>
          </cell>
        </row>
        <row r="49371">
          <cell r="A49371" t="str">
            <v>I0000017935</v>
          </cell>
          <cell r="B49371" t="str">
            <v>TUBO DE ELEVACAO FMX17 COD 2307949</v>
          </cell>
          <cell r="C49371" t="str">
            <v>HIBE</v>
          </cell>
          <cell r="D49371" t="str">
            <v>UN</v>
          </cell>
        </row>
        <row r="49372">
          <cell r="A49372" t="str">
            <v>I0000017936</v>
          </cell>
          <cell r="B49372" t="str">
            <v>REPARO FREIO MAGNETICO ERX COD 4492505</v>
          </cell>
          <cell r="C49372" t="str">
            <v>HIBE</v>
          </cell>
          <cell r="D49372" t="str">
            <v>UN</v>
          </cell>
        </row>
        <row r="49373">
          <cell r="A49373" t="str">
            <v>I0000017937</v>
          </cell>
          <cell r="B49373" t="str">
            <v>PELICULA FUME PARA VIDRO</v>
          </cell>
          <cell r="C49373" t="str">
            <v>HIBE</v>
          </cell>
          <cell r="D49373" t="str">
            <v>UN</v>
          </cell>
        </row>
        <row r="49374">
          <cell r="A49374" t="str">
            <v>I0000017938</v>
          </cell>
          <cell r="B49374" t="str">
            <v>CAIXA SANFONA 5 GAVETAS C/ RODA 001.067</v>
          </cell>
          <cell r="C49374" t="str">
            <v>HIBE</v>
          </cell>
          <cell r="D49374" t="str">
            <v>UN</v>
          </cell>
        </row>
        <row r="49375">
          <cell r="A49375" t="str">
            <v>I0000017939</v>
          </cell>
          <cell r="B49375" t="str">
            <v>JOGO DE CHAVES COMBINADAS - 002.617</v>
          </cell>
          <cell r="C49375" t="str">
            <v>HIBE</v>
          </cell>
          <cell r="D49375" t="str">
            <v>UN</v>
          </cell>
        </row>
        <row r="49376">
          <cell r="A49376" t="str">
            <v>I0000017940</v>
          </cell>
          <cell r="B49376" t="str">
            <v>JOGO DE CHAVES COMBINADAS - 002.610</v>
          </cell>
          <cell r="C49376" t="str">
            <v>HIBE</v>
          </cell>
          <cell r="D49376" t="str">
            <v>UN</v>
          </cell>
        </row>
        <row r="49377">
          <cell r="A49377" t="str">
            <v>I0000017941</v>
          </cell>
          <cell r="B49377" t="str">
            <v>JOGO DE CHAVES COMBINADAS - 002.656</v>
          </cell>
          <cell r="C49377" t="str">
            <v>HIBE</v>
          </cell>
          <cell r="D49377" t="str">
            <v>UN</v>
          </cell>
        </row>
        <row r="49378">
          <cell r="A49378" t="str">
            <v>I0000017942</v>
          </cell>
          <cell r="B49378" t="str">
            <v>CHAVE PARA TUBOS - 033.461</v>
          </cell>
          <cell r="C49378" t="str">
            <v>HIBE</v>
          </cell>
          <cell r="D49378" t="str">
            <v>UN</v>
          </cell>
        </row>
        <row r="49379">
          <cell r="A49379" t="str">
            <v>I0000017943</v>
          </cell>
          <cell r="B49379" t="str">
            <v>CHAVE PARA TUBOS - 033.463</v>
          </cell>
          <cell r="C49379" t="str">
            <v>HIBE</v>
          </cell>
          <cell r="D49379" t="str">
            <v>UN</v>
          </cell>
        </row>
        <row r="49380">
          <cell r="A49380" t="str">
            <v>I0000017944</v>
          </cell>
          <cell r="B49380" t="str">
            <v>CHAVE PARA TUBOS - 033.465</v>
          </cell>
          <cell r="C49380" t="str">
            <v>HIBE</v>
          </cell>
          <cell r="D49380" t="str">
            <v>UN</v>
          </cell>
        </row>
        <row r="49381">
          <cell r="A49381" t="str">
            <v>I0000017945</v>
          </cell>
          <cell r="B49381" t="str">
            <v>MARTELO BOLA ROTBAND-PLUS - 037.030</v>
          </cell>
          <cell r="C49381" t="str">
            <v>HIBE</v>
          </cell>
          <cell r="D49381" t="str">
            <v>UN</v>
          </cell>
        </row>
        <row r="49382">
          <cell r="A49382" t="str">
            <v>I0000017946</v>
          </cell>
          <cell r="B49382" t="str">
            <v>JOGO DE CHAVES L HEXAGONAIS - 012.956</v>
          </cell>
          <cell r="C49382" t="str">
            <v>HIBE</v>
          </cell>
          <cell r="D49382" t="str">
            <v>UN</v>
          </cell>
        </row>
        <row r="49383">
          <cell r="A49383" t="str">
            <v>I0000017947</v>
          </cell>
          <cell r="B49383" t="str">
            <v>JOGO DE CHAVES L HEXAGONAIS - 012.957</v>
          </cell>
          <cell r="C49383" t="str">
            <v>HIBE</v>
          </cell>
          <cell r="D49383" t="str">
            <v>UN</v>
          </cell>
        </row>
        <row r="49384">
          <cell r="A49384" t="str">
            <v>I0000017948</v>
          </cell>
          <cell r="B49384" t="str">
            <v>CHAVE DE FENDA SIMPLES LONGA - 035.370</v>
          </cell>
          <cell r="C49384" t="str">
            <v>HIBE</v>
          </cell>
          <cell r="D49384" t="str">
            <v>UN</v>
          </cell>
        </row>
        <row r="49385">
          <cell r="A49385" t="str">
            <v>I0000017949</v>
          </cell>
          <cell r="B49385" t="str">
            <v>ALICATE PARA ANEIS EXTERNOS - 029.250</v>
          </cell>
          <cell r="C49385" t="str">
            <v>HIBE</v>
          </cell>
          <cell r="D49385" t="str">
            <v>UN</v>
          </cell>
        </row>
        <row r="49386">
          <cell r="A49386" t="str">
            <v>I0000017950</v>
          </cell>
          <cell r="B49386" t="str">
            <v>ALICATE PARA ANEIS EXTERNOS - 029.290</v>
          </cell>
          <cell r="C49386" t="str">
            <v>HIBE</v>
          </cell>
          <cell r="D49386" t="str">
            <v>UN</v>
          </cell>
        </row>
        <row r="49387">
          <cell r="A49387" t="str">
            <v>I0000017951</v>
          </cell>
          <cell r="B49387" t="str">
            <v>ALICATE PARA ANEIS EXTERNOS - 029.214</v>
          </cell>
          <cell r="C49387" t="str">
            <v>HIBE</v>
          </cell>
          <cell r="D49387" t="str">
            <v>UN</v>
          </cell>
        </row>
        <row r="49388">
          <cell r="A49388" t="str">
            <v>I0000017952</v>
          </cell>
          <cell r="B49388" t="str">
            <v>CHAVE FIXA - COD: 004.516</v>
          </cell>
          <cell r="C49388" t="str">
            <v>HIBE</v>
          </cell>
          <cell r="D49388" t="str">
            <v>UN</v>
          </cell>
        </row>
        <row r="49389">
          <cell r="A49389" t="str">
            <v>I0000017953</v>
          </cell>
          <cell r="B49389" t="str">
            <v>CHAVE FIXA - COD: 004.519</v>
          </cell>
          <cell r="C49389" t="str">
            <v>HIBE</v>
          </cell>
          <cell r="D49389" t="str">
            <v>UN</v>
          </cell>
        </row>
        <row r="49390">
          <cell r="A49390" t="str">
            <v>I0000017954</v>
          </cell>
          <cell r="B49390" t="str">
            <v>ESPATULA - COD: 0026.340</v>
          </cell>
          <cell r="C49390" t="str">
            <v>HIBE</v>
          </cell>
          <cell r="D49390" t="str">
            <v>UN</v>
          </cell>
        </row>
        <row r="49391">
          <cell r="A49391" t="str">
            <v>I0000017955</v>
          </cell>
          <cell r="B49391" t="str">
            <v>JOGO DE FERRAMENTAS - COD: 038.304</v>
          </cell>
          <cell r="C49391" t="str">
            <v>HIBE</v>
          </cell>
          <cell r="D49391" t="str">
            <v>UN</v>
          </cell>
        </row>
        <row r="49392">
          <cell r="A49392" t="str">
            <v>I0000017956</v>
          </cell>
          <cell r="B49392" t="str">
            <v>ALICATE TELEFONE BICO CURVO 45º 029.670</v>
          </cell>
          <cell r="C49392" t="str">
            <v>HIBE</v>
          </cell>
          <cell r="D49392" t="str">
            <v>UN</v>
          </cell>
        </row>
        <row r="49393">
          <cell r="A49393" t="str">
            <v>I0000017957</v>
          </cell>
          <cell r="B49393" t="str">
            <v>CAPA P/ ACOPLAMENTO - EAS 60</v>
          </cell>
          <cell r="C49393" t="str">
            <v>HIBE</v>
          </cell>
          <cell r="D49393" t="str">
            <v>UN</v>
          </cell>
        </row>
        <row r="49394">
          <cell r="A49394" t="str">
            <v>I0000017958</v>
          </cell>
          <cell r="B49394" t="str">
            <v>PLACA INTERFACE CONTROLE - 6ES132-2FD03</v>
          </cell>
          <cell r="C49394" t="str">
            <v>HIBE</v>
          </cell>
          <cell r="D49394" t="str">
            <v>UN</v>
          </cell>
        </row>
        <row r="49395">
          <cell r="A49395" t="str">
            <v>I0000017959</v>
          </cell>
          <cell r="B49395" t="str">
            <v>CORRENTE DE ACO GALVANIZADO</v>
          </cell>
          <cell r="C49395" t="str">
            <v>HIBE</v>
          </cell>
          <cell r="D49395" t="str">
            <v>UN</v>
          </cell>
        </row>
        <row r="49396">
          <cell r="A49396" t="str">
            <v>I0000017960</v>
          </cell>
          <cell r="B49396" t="str">
            <v>SEALTUBO FLEXIVEL PRETO Ø 3/4"</v>
          </cell>
          <cell r="C49396" t="str">
            <v>HIBE</v>
          </cell>
          <cell r="D49396" t="str">
            <v>UN</v>
          </cell>
        </row>
        <row r="49397">
          <cell r="A49397" t="str">
            <v>I0000017961</v>
          </cell>
          <cell r="B49397" t="str">
            <v>CX P/PASSAGEM PVC SOBREPOR 300×300×170MM</v>
          </cell>
          <cell r="C49397" t="str">
            <v>HIBE</v>
          </cell>
          <cell r="D49397" t="str">
            <v>UN</v>
          </cell>
        </row>
        <row r="49398">
          <cell r="A49398" t="str">
            <v>I0000017962</v>
          </cell>
          <cell r="B49398" t="str">
            <v>ABRACADEIRA NYLON 4,8×500MM</v>
          </cell>
          <cell r="C49398" t="str">
            <v>HIBE</v>
          </cell>
          <cell r="D49398" t="str">
            <v>UN</v>
          </cell>
        </row>
        <row r="49399">
          <cell r="A49399" t="str">
            <v>I0000017963</v>
          </cell>
          <cell r="B49399" t="str">
            <v>RETENTOR SN70 - 90X110X10MM</v>
          </cell>
          <cell r="C49399" t="str">
            <v>HIBE</v>
          </cell>
          <cell r="D49399" t="str">
            <v>UN</v>
          </cell>
        </row>
        <row r="49400">
          <cell r="A49400" t="str">
            <v>I0000017964</v>
          </cell>
          <cell r="B49400" t="str">
            <v>RETENTOR - 55X70X8,85MM</v>
          </cell>
          <cell r="C49400" t="str">
            <v>HIBE</v>
          </cell>
          <cell r="D49400" t="str">
            <v>UN</v>
          </cell>
        </row>
        <row r="49401">
          <cell r="A49401" t="str">
            <v>I0000017965</v>
          </cell>
          <cell r="B49401" t="str">
            <v>CONEXAO REDUCAO PVC 50MM P/ 32MM</v>
          </cell>
          <cell r="C49401" t="str">
            <v>HIBE</v>
          </cell>
          <cell r="D49401" t="str">
            <v>UN</v>
          </cell>
        </row>
        <row r="49402">
          <cell r="A49402" t="str">
            <v>I0000017966</v>
          </cell>
          <cell r="B49402" t="str">
            <v>CONEXAO REDUCAO PVC 50MM P/ 25MM</v>
          </cell>
          <cell r="C49402" t="str">
            <v>HIBE</v>
          </cell>
          <cell r="D49402" t="str">
            <v>UN</v>
          </cell>
        </row>
        <row r="49403">
          <cell r="A49403" t="str">
            <v>I0000017967</v>
          </cell>
          <cell r="B49403" t="str">
            <v>CONEXAO JOELHO LR 3/4X1/2"</v>
          </cell>
          <cell r="C49403" t="str">
            <v>HIBE</v>
          </cell>
          <cell r="D49403" t="str">
            <v>UN</v>
          </cell>
        </row>
        <row r="49404">
          <cell r="A49404" t="str">
            <v>I0000017968</v>
          </cell>
          <cell r="B49404" t="str">
            <v>CONEXAO LUVA LR  3/4X1/2"</v>
          </cell>
          <cell r="C49404" t="str">
            <v>HIBE</v>
          </cell>
          <cell r="D49404" t="str">
            <v>UN</v>
          </cell>
        </row>
        <row r="49405">
          <cell r="A49405" t="str">
            <v>I0000017969</v>
          </cell>
          <cell r="B49405" t="str">
            <v>CONEXAO TE LR  3/4X1/2"</v>
          </cell>
          <cell r="C49405" t="str">
            <v>HIBE</v>
          </cell>
          <cell r="D49405" t="str">
            <v>UN</v>
          </cell>
        </row>
        <row r="49406">
          <cell r="A49406" t="str">
            <v>I0000017970</v>
          </cell>
          <cell r="B49406" t="str">
            <v>MOTOBOMBA SUBMERSA OM4A - B4BPLi4-18</v>
          </cell>
          <cell r="C49406" t="str">
            <v>HIBE</v>
          </cell>
          <cell r="D49406" t="str">
            <v>UN</v>
          </cell>
        </row>
        <row r="49407">
          <cell r="A49407" t="str">
            <v>I0000017971</v>
          </cell>
          <cell r="B49407" t="str">
            <v>CAP PVC 150MM</v>
          </cell>
          <cell r="C49407" t="str">
            <v>HIBE</v>
          </cell>
          <cell r="D49407" t="str">
            <v>UN</v>
          </cell>
        </row>
        <row r="49408">
          <cell r="A49408" t="str">
            <v>I0000017972</v>
          </cell>
          <cell r="B49408" t="str">
            <v>BORRACHA COURO DE COBRA</v>
          </cell>
          <cell r="C49408" t="str">
            <v>HIBE</v>
          </cell>
          <cell r="D49408" t="str">
            <v>M</v>
          </cell>
        </row>
        <row r="49409">
          <cell r="A49409" t="str">
            <v>I0000017973</v>
          </cell>
          <cell r="B49409" t="str">
            <v>KIT 5 CADEIRAS ESCR. INTER.PRETA B. FIXA</v>
          </cell>
          <cell r="C49409" t="str">
            <v>HIBE</v>
          </cell>
          <cell r="D49409" t="str">
            <v>UN</v>
          </cell>
        </row>
        <row r="49410">
          <cell r="A49410" t="str">
            <v>I0000017975</v>
          </cell>
          <cell r="B49410" t="str">
            <v>FONTE DE ALIMENTACAO 250W/12V 20A BIV</v>
          </cell>
          <cell r="C49410" t="str">
            <v>HIBE</v>
          </cell>
          <cell r="D49410" t="str">
            <v>UN</v>
          </cell>
        </row>
        <row r="49411">
          <cell r="A49411" t="str">
            <v>I0000017979</v>
          </cell>
          <cell r="B49411" t="str">
            <v>BOTAO LIG/DESL BALANCA</v>
          </cell>
          <cell r="C49411" t="str">
            <v>HIBE</v>
          </cell>
          <cell r="D49411" t="str">
            <v>UN</v>
          </cell>
        </row>
        <row r="49412">
          <cell r="A49412" t="str">
            <v>I0000017980</v>
          </cell>
          <cell r="B49412" t="str">
            <v>FONTE 12 VOLTS PARA BALANCA</v>
          </cell>
          <cell r="C49412" t="str">
            <v>HIBE</v>
          </cell>
          <cell r="D49412" t="str">
            <v>UN</v>
          </cell>
        </row>
        <row r="49413">
          <cell r="A49413" t="str">
            <v>I0000017981</v>
          </cell>
          <cell r="B49413" t="str">
            <v>TECLADO TOLEDO 3400</v>
          </cell>
          <cell r="C49413" t="str">
            <v>HIBE</v>
          </cell>
          <cell r="D49413" t="str">
            <v>UN</v>
          </cell>
        </row>
        <row r="49414">
          <cell r="A49414" t="str">
            <v>I0000017982</v>
          </cell>
          <cell r="B49414" t="str">
            <v>MANTA DO DISPLAY 2090</v>
          </cell>
          <cell r="C49414" t="str">
            <v>HIBE</v>
          </cell>
          <cell r="D49414" t="str">
            <v>UN</v>
          </cell>
        </row>
        <row r="49415">
          <cell r="A49415" t="str">
            <v>I0000017983</v>
          </cell>
          <cell r="B49415" t="str">
            <v>CON-HIDR MCH/MCH KMMI 1/4 BSP X 1/8 NPT</v>
          </cell>
          <cell r="C49415" t="str">
            <v>HIBE</v>
          </cell>
          <cell r="D49415" t="str">
            <v>UN</v>
          </cell>
        </row>
        <row r="49416">
          <cell r="A49416" t="str">
            <v>I0000017984</v>
          </cell>
          <cell r="B49416" t="str">
            <v>COM-HIDRL MCH/ MCH KMMI 1/4 BSPX1/4 NPT</v>
          </cell>
          <cell r="C49416" t="str">
            <v>HIBE</v>
          </cell>
          <cell r="D49416" t="str">
            <v>UN</v>
          </cell>
        </row>
        <row r="49417">
          <cell r="A49417" t="str">
            <v>I0000017986</v>
          </cell>
          <cell r="B49417" t="str">
            <v>SERV RETIFICA VTC-40-02C REF:0351 CUP-90</v>
          </cell>
          <cell r="C49417" t="str">
            <v>SERV</v>
          </cell>
          <cell r="D49417" t="str">
            <v>UN</v>
          </cell>
        </row>
        <row r="49418">
          <cell r="A49418" t="str">
            <v>I0000017987</v>
          </cell>
          <cell r="B49418" t="str">
            <v>SIRENE ELETROMECANICA EG-101 1500M  220V</v>
          </cell>
          <cell r="C49418" t="str">
            <v>HIBE</v>
          </cell>
          <cell r="D49418" t="str">
            <v>UN</v>
          </cell>
        </row>
        <row r="49419">
          <cell r="A49419" t="str">
            <v>I0000017988</v>
          </cell>
          <cell r="B49419" t="str">
            <v>BOMBA AGUA LIMPADOR PARA-BRISA/CLIM 12V</v>
          </cell>
          <cell r="C49419" t="str">
            <v>HIBE</v>
          </cell>
          <cell r="D49419" t="str">
            <v>UN</v>
          </cell>
        </row>
        <row r="49420">
          <cell r="A49420" t="str">
            <v>I0000017989</v>
          </cell>
          <cell r="B49420" t="str">
            <v>PISTOLA AR COM CONEXAO BICO LIMP CABINE</v>
          </cell>
          <cell r="C49420" t="str">
            <v>HIBE</v>
          </cell>
          <cell r="D49420" t="str">
            <v>UN</v>
          </cell>
        </row>
        <row r="49421">
          <cell r="A49421" t="str">
            <v>I0000017990</v>
          </cell>
          <cell r="B49421" t="str">
            <v>PRENSA TESTE ESTANQUEIDADE COPO</v>
          </cell>
          <cell r="C49421" t="str">
            <v>HIBE</v>
          </cell>
          <cell r="D49421" t="str">
            <v>UN</v>
          </cell>
        </row>
        <row r="49422">
          <cell r="A49422" t="str">
            <v>I0000017991</v>
          </cell>
          <cell r="B49422" t="str">
            <v>TOMADA 2P+T EMBUTIR TBSE 10A</v>
          </cell>
          <cell r="C49422" t="str">
            <v>HIBE</v>
          </cell>
          <cell r="D49422" t="str">
            <v>UN</v>
          </cell>
        </row>
        <row r="49423">
          <cell r="A49423" t="str">
            <v>I0000017992</v>
          </cell>
          <cell r="B49423" t="str">
            <v>DOBRADICA NYLON 50X50</v>
          </cell>
          <cell r="C49423" t="str">
            <v>HIBE</v>
          </cell>
          <cell r="D49423" t="str">
            <v>UN</v>
          </cell>
        </row>
        <row r="49424">
          <cell r="A49424" t="str">
            <v>I0000017993</v>
          </cell>
          <cell r="B49424" t="str">
            <v>TRAMELA BICO VIRADO PLASTICO</v>
          </cell>
          <cell r="C49424" t="str">
            <v>HIBE</v>
          </cell>
          <cell r="D49424" t="str">
            <v>UN</v>
          </cell>
        </row>
        <row r="49425">
          <cell r="A49425" t="str">
            <v>I0000017994</v>
          </cell>
          <cell r="B49425" t="str">
            <v>FRESA MD GM-4E-D 2.0</v>
          </cell>
          <cell r="C49425" t="str">
            <v>HIBE</v>
          </cell>
          <cell r="D49425" t="str">
            <v>UN</v>
          </cell>
        </row>
        <row r="49426">
          <cell r="A49426" t="str">
            <v>I0000017995</v>
          </cell>
          <cell r="B49426" t="str">
            <v>FRESA MD GM-4B-R 1.5</v>
          </cell>
          <cell r="C49426" t="str">
            <v>HIBE</v>
          </cell>
          <cell r="D49426" t="str">
            <v>UN</v>
          </cell>
        </row>
        <row r="49427">
          <cell r="A49427" t="str">
            <v>I0000017996</v>
          </cell>
          <cell r="B49427" t="str">
            <v>FRESA MD GM-4B-R 2.0</v>
          </cell>
          <cell r="C49427" t="str">
            <v>HIBE</v>
          </cell>
          <cell r="D49427" t="str">
            <v>UN</v>
          </cell>
        </row>
        <row r="49428">
          <cell r="A49428" t="str">
            <v>I0000017997</v>
          </cell>
          <cell r="B49428" t="str">
            <v>FRESA MD GM-2BS-R 0.75</v>
          </cell>
          <cell r="C49428" t="str">
            <v>HIBE</v>
          </cell>
          <cell r="D49428" t="str">
            <v>UN</v>
          </cell>
        </row>
        <row r="49429">
          <cell r="A49429" t="str">
            <v>I0000017998</v>
          </cell>
          <cell r="B49429" t="str">
            <v>FRESA MD GM-4B-R 3.0</v>
          </cell>
          <cell r="C49429" t="str">
            <v>HIBE</v>
          </cell>
          <cell r="D49429" t="str">
            <v>UN</v>
          </cell>
        </row>
        <row r="49430">
          <cell r="A49430" t="str">
            <v>I0000017999</v>
          </cell>
          <cell r="B49430" t="str">
            <v>BROCA ACO RAPIDO 17 MM</v>
          </cell>
          <cell r="C49430" t="str">
            <v>HIBE</v>
          </cell>
          <cell r="D49430" t="str">
            <v>UN</v>
          </cell>
        </row>
        <row r="49431">
          <cell r="A49431" t="str">
            <v>I0000018000</v>
          </cell>
          <cell r="B49431" t="str">
            <v>BROCA ACO RAPIDO 18 MM</v>
          </cell>
          <cell r="C49431" t="str">
            <v>HIBE</v>
          </cell>
          <cell r="D49431" t="str">
            <v>UN</v>
          </cell>
        </row>
        <row r="49432">
          <cell r="A49432" t="str">
            <v>I0000018001</v>
          </cell>
          <cell r="B49432" t="str">
            <v>BROCA ACO RAPIDO 19 MM</v>
          </cell>
          <cell r="C49432" t="str">
            <v>HIBE</v>
          </cell>
          <cell r="D49432" t="str">
            <v>UN</v>
          </cell>
        </row>
        <row r="49433">
          <cell r="A49433" t="str">
            <v>I0000018002</v>
          </cell>
          <cell r="B49433" t="str">
            <v>BROCA ACO RAPIDO 25,00 MM</v>
          </cell>
          <cell r="C49433" t="str">
            <v>HIBE</v>
          </cell>
          <cell r="D49433" t="str">
            <v>UN</v>
          </cell>
        </row>
        <row r="49434">
          <cell r="A49434" t="str">
            <v>I0000018003</v>
          </cell>
          <cell r="B49434" t="str">
            <v>NYLON 6 TARUGO 50X3000 600MM</v>
          </cell>
          <cell r="C49434" t="str">
            <v>HIBE</v>
          </cell>
          <cell r="D49434" t="str">
            <v>KG</v>
          </cell>
        </row>
        <row r="49435">
          <cell r="A49435" t="str">
            <v>I0000018004</v>
          </cell>
          <cell r="B49435" t="str">
            <v>BATERIA M150BD MGE3 SLI</v>
          </cell>
          <cell r="C49435" t="str">
            <v>HIBE</v>
          </cell>
          <cell r="D49435" t="str">
            <v>UN</v>
          </cell>
        </row>
        <row r="49436">
          <cell r="A49436" t="str">
            <v>I0000018005</v>
          </cell>
          <cell r="B49436" t="str">
            <v>ALECRIM KITANO 6G</v>
          </cell>
          <cell r="C49436" t="str">
            <v>HIBE</v>
          </cell>
          <cell r="D49436" t="str">
            <v>UN</v>
          </cell>
        </row>
        <row r="49437">
          <cell r="A49437" t="str">
            <v>I0000018008</v>
          </cell>
          <cell r="B49437" t="str">
            <v>PARAFUSO MAD. 5.0 X 40 PH</v>
          </cell>
          <cell r="C49437" t="str">
            <v>HIBE</v>
          </cell>
          <cell r="D49437" t="str">
            <v>UN</v>
          </cell>
        </row>
        <row r="49438">
          <cell r="A49438" t="str">
            <v>I0000018009</v>
          </cell>
          <cell r="B49438" t="str">
            <v>PLATAFORMA COMPACT 12 - CE804273</v>
          </cell>
          <cell r="C49438" t="str">
            <v>HIBE</v>
          </cell>
          <cell r="D49438" t="str">
            <v>UN</v>
          </cell>
        </row>
        <row r="49439">
          <cell r="A49439" t="str">
            <v>I0000018010</v>
          </cell>
          <cell r="B49439" t="str">
            <v>PLATAFORMA COMPACT 14 - CE801745</v>
          </cell>
          <cell r="C49439" t="str">
            <v>HIBE</v>
          </cell>
          <cell r="D49439" t="str">
            <v>UN</v>
          </cell>
        </row>
        <row r="49440">
          <cell r="A49440" t="str">
            <v>I0000018011</v>
          </cell>
          <cell r="B49440" t="str">
            <v>CARRINHO FECHADO COM 1 GAV. PORTA CR-101</v>
          </cell>
          <cell r="C49440" t="str">
            <v>HIBE</v>
          </cell>
          <cell r="D49440" t="str">
            <v>UN</v>
          </cell>
        </row>
        <row r="49441">
          <cell r="A49441" t="str">
            <v>I0000018014</v>
          </cell>
          <cell r="B49441" t="str">
            <v>NYLON RE 100X 200</v>
          </cell>
          <cell r="C49441" t="str">
            <v>HIBE</v>
          </cell>
          <cell r="D49441" t="str">
            <v>UN</v>
          </cell>
        </row>
        <row r="49442">
          <cell r="A49442" t="str">
            <v>I0000018015</v>
          </cell>
          <cell r="B49442" t="str">
            <v>1045 RE 45 X 200</v>
          </cell>
          <cell r="C49442" t="str">
            <v>HIBE</v>
          </cell>
          <cell r="D49442" t="str">
            <v>UN</v>
          </cell>
        </row>
        <row r="49443">
          <cell r="A49443" t="str">
            <v>I0000018016</v>
          </cell>
          <cell r="B49443" t="str">
            <v>1045 RE 100 X 100</v>
          </cell>
          <cell r="C49443" t="str">
            <v>HIBE</v>
          </cell>
          <cell r="D49443" t="str">
            <v>UN</v>
          </cell>
        </row>
        <row r="49444">
          <cell r="A49444" t="str">
            <v>I0000018020</v>
          </cell>
          <cell r="B49444" t="str">
            <v>ALUMINIO SEXTAVADO 1 1/2" X 500</v>
          </cell>
          <cell r="C49444" t="str">
            <v>HIBE</v>
          </cell>
          <cell r="D49444" t="str">
            <v>UN</v>
          </cell>
        </row>
        <row r="49445">
          <cell r="A49445" t="str">
            <v>I0000018021</v>
          </cell>
          <cell r="B49445" t="str">
            <v>REGISTRO DE ESFERA 1/4"</v>
          </cell>
          <cell r="C49445" t="str">
            <v>HIBE</v>
          </cell>
          <cell r="D49445" t="str">
            <v>UN</v>
          </cell>
        </row>
        <row r="49446">
          <cell r="A49446" t="str">
            <v>I0000018022</v>
          </cell>
          <cell r="B49446" t="str">
            <v>DRONE</v>
          </cell>
          <cell r="C49446" t="str">
            <v>HIBE</v>
          </cell>
          <cell r="D49446" t="str">
            <v>UN</v>
          </cell>
        </row>
        <row r="49447">
          <cell r="A49447" t="str">
            <v>I0000018023</v>
          </cell>
          <cell r="B49447" t="str">
            <v>ESCADA DUPLA EAF 302 C/1,50MT 5 DEGRAUS</v>
          </cell>
          <cell r="C49447" t="str">
            <v>HIBE</v>
          </cell>
          <cell r="D49447" t="str">
            <v>UN</v>
          </cell>
        </row>
        <row r="49448">
          <cell r="A49448" t="str">
            <v>I0000018024</v>
          </cell>
          <cell r="B49448" t="str">
            <v>QUADRO DISTRIBUICAO 30 POLOS- 100A</v>
          </cell>
          <cell r="C49448" t="str">
            <v>HIBE</v>
          </cell>
          <cell r="D49448" t="str">
            <v>UN</v>
          </cell>
        </row>
        <row r="49449">
          <cell r="A49449" t="str">
            <v>I0000018026</v>
          </cell>
          <cell r="B49449" t="str">
            <v>SERVICO DE REPARO PAINEL MAQUINA</v>
          </cell>
          <cell r="C49449" t="str">
            <v>SERV</v>
          </cell>
          <cell r="D49449" t="str">
            <v>UN</v>
          </cell>
        </row>
        <row r="49450">
          <cell r="A49450" t="str">
            <v>I0000018027</v>
          </cell>
          <cell r="B49450" t="str">
            <v>IMA NDFEB N35 - Ø8X10</v>
          </cell>
          <cell r="C49450" t="str">
            <v>HIBE</v>
          </cell>
          <cell r="D49450" t="str">
            <v>UN</v>
          </cell>
        </row>
        <row r="49451">
          <cell r="A49451" t="str">
            <v>I0000018028</v>
          </cell>
          <cell r="B49451" t="str">
            <v>IMA NDFEB N35 - Ø11X10</v>
          </cell>
          <cell r="C49451" t="str">
            <v>HIBE</v>
          </cell>
          <cell r="D49451" t="str">
            <v>UN</v>
          </cell>
        </row>
        <row r="49452">
          <cell r="A49452" t="str">
            <v>I0000018029</v>
          </cell>
          <cell r="B49452" t="str">
            <v>MICRO DO BANCO RX50 - COD: 170451</v>
          </cell>
          <cell r="C49452" t="str">
            <v>HIBE</v>
          </cell>
          <cell r="D49452" t="str">
            <v>UN</v>
          </cell>
        </row>
        <row r="49453">
          <cell r="A49453" t="str">
            <v>I0000018030</v>
          </cell>
          <cell r="B49453" t="str">
            <v>BUJAO/TAMPAO 1/8" NPT LATAO SEXT INTERNO</v>
          </cell>
          <cell r="C49453" t="str">
            <v>HIBE</v>
          </cell>
          <cell r="D49453" t="str">
            <v>UN</v>
          </cell>
        </row>
        <row r="49454">
          <cell r="A49454" t="str">
            <v>I0000018031</v>
          </cell>
          <cell r="B49454" t="str">
            <v>MANGOTE BORRACHA SUCCAO - 2 3/8"X1000MM</v>
          </cell>
          <cell r="C49454" t="str">
            <v>HIBE</v>
          </cell>
          <cell r="D49454" t="str">
            <v>UN</v>
          </cell>
        </row>
        <row r="49455">
          <cell r="A49455" t="str">
            <v>I0000018032</v>
          </cell>
          <cell r="B49455" t="str">
            <v>TRANSDUTOR PRESSAO RELATIVA 0-1BAR 1/4"</v>
          </cell>
          <cell r="C49455" t="str">
            <v>HIBE</v>
          </cell>
          <cell r="D49455" t="str">
            <v>UN</v>
          </cell>
        </row>
        <row r="49456">
          <cell r="A49456" t="str">
            <v>I0000018033</v>
          </cell>
          <cell r="B49456" t="str">
            <v>DISJUNTOR MOTOR 25-32A - MPW40-3-U032</v>
          </cell>
          <cell r="C49456" t="str">
            <v>HIBE</v>
          </cell>
          <cell r="D49456" t="str">
            <v>UN</v>
          </cell>
        </row>
        <row r="49457">
          <cell r="A49457" t="str">
            <v>I0000018035</v>
          </cell>
          <cell r="B49457" t="str">
            <v>CADEIRA UNIVERSITARIA PELEGRIN PEL 1114</v>
          </cell>
          <cell r="C49457" t="str">
            <v>HIBE</v>
          </cell>
          <cell r="D49457" t="str">
            <v>UN</v>
          </cell>
        </row>
        <row r="49458">
          <cell r="A49458" t="str">
            <v>I0000018036</v>
          </cell>
          <cell r="B49458" t="str">
            <v>CHAPA DE ZINCO ZINCALUME 60X180 CM</v>
          </cell>
          <cell r="C49458" t="str">
            <v>HIBE</v>
          </cell>
          <cell r="D49458" t="str">
            <v>UN</v>
          </cell>
        </row>
        <row r="49459">
          <cell r="A49459" t="str">
            <v>I0000018037</v>
          </cell>
          <cell r="B49459" t="str">
            <v>FECHADURA INOX INT 2700/71 IP 40MM ALI</v>
          </cell>
          <cell r="C49459" t="str">
            <v>HIBE</v>
          </cell>
          <cell r="D49459" t="str">
            <v>UN</v>
          </cell>
        </row>
        <row r="49460">
          <cell r="A49460" t="str">
            <v>I0000018038</v>
          </cell>
          <cell r="B49460" t="str">
            <v>MASSA PLAST 400GR BRC ANJO</v>
          </cell>
          <cell r="C49460" t="str">
            <v>HIBE</v>
          </cell>
          <cell r="D49460" t="str">
            <v>UN</v>
          </cell>
        </row>
        <row r="49461">
          <cell r="A49461" t="str">
            <v>I0000018039</v>
          </cell>
          <cell r="B49461" t="str">
            <v>REFLETOR LED 150W 5000K 220V NXP5KM12S2</v>
          </cell>
          <cell r="C49461" t="str">
            <v>HIBE</v>
          </cell>
          <cell r="D49461" t="str">
            <v>UN</v>
          </cell>
        </row>
        <row r="49462">
          <cell r="A49462" t="str">
            <v>I0000018040</v>
          </cell>
          <cell r="B49462" t="str">
            <v>DISJUNTOR TRIPOLAR 125 A/C</v>
          </cell>
          <cell r="C49462" t="str">
            <v>HIBE</v>
          </cell>
          <cell r="D49462" t="str">
            <v>UN</v>
          </cell>
        </row>
        <row r="49463">
          <cell r="A49463" t="str">
            <v>I0000018041</v>
          </cell>
          <cell r="B49463" t="str">
            <v>CABO FLEXIVEL PRETO 750V 16MM</v>
          </cell>
          <cell r="C49463" t="str">
            <v>HIBE</v>
          </cell>
          <cell r="D49463" t="str">
            <v>UN</v>
          </cell>
        </row>
        <row r="49464">
          <cell r="A49464" t="str">
            <v>I0000018042</v>
          </cell>
          <cell r="B49464" t="str">
            <v>CABO FLEXIVEL AZUL 750V 16MM</v>
          </cell>
          <cell r="C49464" t="str">
            <v>HIBE</v>
          </cell>
          <cell r="D49464" t="str">
            <v>UN</v>
          </cell>
        </row>
        <row r="49465">
          <cell r="A49465" t="str">
            <v>I0000018043</v>
          </cell>
          <cell r="B49465" t="str">
            <v>CABO FLEXIVEL VERDE 750V 16MM</v>
          </cell>
          <cell r="C49465" t="str">
            <v>HIBE</v>
          </cell>
          <cell r="D49465" t="str">
            <v>UN</v>
          </cell>
        </row>
        <row r="49466">
          <cell r="A49466" t="str">
            <v>I0000018044</v>
          </cell>
          <cell r="B49466" t="str">
            <v>NYLON RE 120X500MM</v>
          </cell>
          <cell r="C49466" t="str">
            <v>HIBE</v>
          </cell>
          <cell r="D49466" t="str">
            <v>KG</v>
          </cell>
        </row>
        <row r="49467">
          <cell r="A49467" t="str">
            <v>I0000018047</v>
          </cell>
          <cell r="B49467" t="str">
            <v>BASE CARREGADOR PARA RADIO  NXT250</v>
          </cell>
          <cell r="C49467" t="str">
            <v>HIBE</v>
          </cell>
          <cell r="D49467" t="str">
            <v>UN</v>
          </cell>
        </row>
        <row r="49468">
          <cell r="A49468" t="str">
            <v>I0000018048</v>
          </cell>
          <cell r="B49468" t="str">
            <v>MOTOREDUTOR PARAF SEM FIM SA47/TDRN71M4</v>
          </cell>
          <cell r="C49468" t="str">
            <v>HIBE</v>
          </cell>
          <cell r="D49468" t="str">
            <v>UN</v>
          </cell>
        </row>
        <row r="49469">
          <cell r="A49469" t="str">
            <v>I0000018049</v>
          </cell>
          <cell r="B49469" t="str">
            <v>FICHARIO 4 ARG - COLORIDO - 4.0</v>
          </cell>
          <cell r="C49469" t="str">
            <v>HIBE</v>
          </cell>
          <cell r="D49469" t="str">
            <v>UN</v>
          </cell>
        </row>
        <row r="49470">
          <cell r="A49470" t="str">
            <v>I0000018051</v>
          </cell>
          <cell r="B49470" t="str">
            <v>SUPORTE DE BIOMBO</v>
          </cell>
          <cell r="C49470" t="str">
            <v>HIBE</v>
          </cell>
          <cell r="D49470" t="str">
            <v>UN</v>
          </cell>
        </row>
        <row r="49471">
          <cell r="A49471" t="str">
            <v>I0000018052</v>
          </cell>
          <cell r="B49471" t="str">
            <v>FREEZER HORIZONTAL 309L CHA31 FB 1 PORTA</v>
          </cell>
          <cell r="C49471" t="str">
            <v>HIBE</v>
          </cell>
          <cell r="D49471" t="str">
            <v>UN</v>
          </cell>
        </row>
        <row r="49472">
          <cell r="A49472" t="str">
            <v>I0000018053</v>
          </cell>
          <cell r="B49472" t="str">
            <v>FILTRO DA AGUA TRASNPARENTE 6" 3/4</v>
          </cell>
          <cell r="C49472" t="str">
            <v>HIBE</v>
          </cell>
          <cell r="D49472" t="str">
            <v>UN</v>
          </cell>
        </row>
        <row r="49473">
          <cell r="A49473" t="str">
            <v>I0000018054</v>
          </cell>
          <cell r="B49473" t="str">
            <v>CAIXA DE AGUA DE POLIETILE C/TAMPA 1000L</v>
          </cell>
          <cell r="C49473" t="str">
            <v>HIBE</v>
          </cell>
          <cell r="D49473" t="str">
            <v>UN</v>
          </cell>
        </row>
        <row r="49474">
          <cell r="A49474" t="str">
            <v>I0000018055</v>
          </cell>
          <cell r="B49474" t="str">
            <v>TORNEIRA DE METAL 3/4</v>
          </cell>
          <cell r="C49474" t="str">
            <v>HIBE</v>
          </cell>
          <cell r="D49474" t="str">
            <v>UN</v>
          </cell>
        </row>
        <row r="49475">
          <cell r="A49475" t="str">
            <v>I0000018059</v>
          </cell>
          <cell r="B49475" t="str">
            <v>KIT V'RING 80</v>
          </cell>
          <cell r="C49475" t="str">
            <v>HIBE</v>
          </cell>
          <cell r="D49475" t="str">
            <v>UN</v>
          </cell>
        </row>
        <row r="49476">
          <cell r="A49476" t="str">
            <v>I0000018060</v>
          </cell>
          <cell r="B49476" t="str">
            <v>VENTOINHA EBERLE 80</v>
          </cell>
          <cell r="C49476" t="str">
            <v>HIBE</v>
          </cell>
          <cell r="D49476" t="str">
            <v>UN</v>
          </cell>
        </row>
        <row r="49477">
          <cell r="A49477" t="str">
            <v>I0000018061</v>
          </cell>
          <cell r="B49477" t="str">
            <v>CONTROLE I/O RBD-LNC-RT62B-01 ALFA ROBOT</v>
          </cell>
          <cell r="C49477" t="str">
            <v>HIBE</v>
          </cell>
          <cell r="D49477" t="str">
            <v>UN</v>
          </cell>
        </row>
        <row r="49478">
          <cell r="A49478" t="str">
            <v>I0000018062</v>
          </cell>
          <cell r="B49478" t="str">
            <v>PLACA ARDUINO MEGA AB 400</v>
          </cell>
          <cell r="C49478" t="str">
            <v>HIBE</v>
          </cell>
          <cell r="D49478" t="str">
            <v>UN</v>
          </cell>
        </row>
        <row r="49479">
          <cell r="A49479" t="str">
            <v>I0000018063</v>
          </cell>
          <cell r="B49479" t="str">
            <v>TUBO DE PVC 1500 MM</v>
          </cell>
          <cell r="C49479" t="str">
            <v>HIBE</v>
          </cell>
          <cell r="D49479" t="str">
            <v>M</v>
          </cell>
        </row>
        <row r="49480">
          <cell r="A49480" t="str">
            <v>I0000018064</v>
          </cell>
          <cell r="B49480" t="str">
            <v>ACO MD-XTRA RET-SF2050 Ø 25 X 75 X 1000</v>
          </cell>
          <cell r="C49480" t="str">
            <v>HIBE</v>
          </cell>
          <cell r="D49480" t="str">
            <v>KG</v>
          </cell>
        </row>
        <row r="49481">
          <cell r="A49481" t="str">
            <v>I0000018065</v>
          </cell>
          <cell r="B49481" t="str">
            <v>ACO MD-XTRA RET-SF2050 Ø 15 X 75 X 1000</v>
          </cell>
          <cell r="C49481" t="str">
            <v>HIBE</v>
          </cell>
          <cell r="D49481" t="str">
            <v>KG</v>
          </cell>
        </row>
        <row r="49482">
          <cell r="A49482" t="str">
            <v>I0000018066</v>
          </cell>
          <cell r="B49482" t="str">
            <v>COBRE ELET. RE 31.75 x 1000.00</v>
          </cell>
          <cell r="C49482" t="str">
            <v>HIBE</v>
          </cell>
          <cell r="D49482" t="str">
            <v>UN</v>
          </cell>
        </row>
        <row r="49483">
          <cell r="A49483" t="str">
            <v>I0000018067</v>
          </cell>
          <cell r="B49483" t="str">
            <v>VALVULA DE AR PVD080512</v>
          </cell>
          <cell r="C49483" t="str">
            <v>HIBE</v>
          </cell>
          <cell r="D49483" t="str">
            <v>UN</v>
          </cell>
        </row>
        <row r="49484">
          <cell r="A49484" t="str">
            <v>I0000018068</v>
          </cell>
          <cell r="B49484" t="str">
            <v>VALVULA DE AR PVD100612</v>
          </cell>
          <cell r="C49484" t="str">
            <v>HIBE</v>
          </cell>
          <cell r="D49484" t="str">
            <v>UN</v>
          </cell>
        </row>
        <row r="49485">
          <cell r="A49485" t="str">
            <v>I0000018069</v>
          </cell>
          <cell r="B49485" t="str">
            <v>MOLA AZUL 37 X 65 MM</v>
          </cell>
          <cell r="C49485" t="str">
            <v>HIBE</v>
          </cell>
          <cell r="D49485" t="str">
            <v>UN</v>
          </cell>
        </row>
        <row r="49486">
          <cell r="A49486" t="str">
            <v>I0000018070</v>
          </cell>
          <cell r="B49486" t="str">
            <v>PINO EXTRATOR TIPO A Ø 4 X 450MM</v>
          </cell>
          <cell r="C49486" t="str">
            <v>HIBE</v>
          </cell>
          <cell r="D49486" t="str">
            <v>UN</v>
          </cell>
        </row>
        <row r="49487">
          <cell r="A49487" t="str">
            <v>I0000018071</v>
          </cell>
          <cell r="B49487" t="str">
            <v>PINO EXTRATOR TIPO A Ø 2,5 X 450MM</v>
          </cell>
          <cell r="C49487" t="str">
            <v>HIBE</v>
          </cell>
          <cell r="D49487" t="str">
            <v>UN</v>
          </cell>
        </row>
        <row r="49488">
          <cell r="A49488" t="str">
            <v>I0000018073</v>
          </cell>
          <cell r="B49488" t="str">
            <v>REGULADOR DE FLUXO 4MM ROSCA M5</v>
          </cell>
          <cell r="C49488" t="str">
            <v>HIBE</v>
          </cell>
          <cell r="D49488" t="str">
            <v>UN</v>
          </cell>
        </row>
        <row r="49489">
          <cell r="A49489" t="str">
            <v>I0000018074</v>
          </cell>
          <cell r="B49489" t="str">
            <v>LUMINARIA SKYLUMEN GAMA FIT 2X36/40W AFP</v>
          </cell>
          <cell r="C49489" t="str">
            <v>HIBE</v>
          </cell>
          <cell r="D49489" t="str">
            <v>UN</v>
          </cell>
        </row>
        <row r="49490">
          <cell r="A49490" t="str">
            <v>I0000018075</v>
          </cell>
          <cell r="B49490" t="str">
            <v>ALONGADOR P/ ROLO DE PINTURA</v>
          </cell>
          <cell r="C49490" t="str">
            <v>HIBE</v>
          </cell>
          <cell r="D49490" t="str">
            <v>UN</v>
          </cell>
        </row>
        <row r="49491">
          <cell r="A49491" t="str">
            <v>I0000018076</v>
          </cell>
          <cell r="B49491" t="str">
            <v>TINTA FUNDO BASE INCOLOR - 18L</v>
          </cell>
          <cell r="C49491" t="str">
            <v>HIBE</v>
          </cell>
          <cell r="D49491" t="str">
            <v>UN</v>
          </cell>
        </row>
        <row r="49492">
          <cell r="A49492" t="str">
            <v>I0000018077</v>
          </cell>
          <cell r="B49492" t="str">
            <v>NYLON RE 90X60MM</v>
          </cell>
          <cell r="C49492" t="str">
            <v>HIBE</v>
          </cell>
          <cell r="D49492" t="str">
            <v>KG</v>
          </cell>
        </row>
        <row r="49493">
          <cell r="A49493" t="str">
            <v>I0000018080</v>
          </cell>
          <cell r="B49493" t="str">
            <v>PARAFBOSCH GSB 120 - LI</v>
          </cell>
          <cell r="C49493" t="str">
            <v>HIBE</v>
          </cell>
          <cell r="D49493" t="str">
            <v>UN</v>
          </cell>
        </row>
        <row r="49494">
          <cell r="A49494" t="str">
            <v>I0000018081</v>
          </cell>
          <cell r="B49494" t="str">
            <v>PH25 - CORES LISAS - 005 (TC - 1,50)PH25</v>
          </cell>
          <cell r="C49494" t="str">
            <v>HIBE</v>
          </cell>
          <cell r="D49494" t="str">
            <v>UN</v>
          </cell>
        </row>
        <row r="49495">
          <cell r="A49495" t="str">
            <v>I0000018083</v>
          </cell>
          <cell r="B49495" t="str">
            <v>MARRETA 2KG C/ CABO</v>
          </cell>
          <cell r="C49495" t="str">
            <v>HIBE</v>
          </cell>
          <cell r="D49495" t="str">
            <v>UN</v>
          </cell>
        </row>
        <row r="49496">
          <cell r="A49496" t="str">
            <v>I0000018084</v>
          </cell>
          <cell r="B49496" t="str">
            <v>MARTELO UNHA 27 MM</v>
          </cell>
          <cell r="C49496" t="str">
            <v>HIBE</v>
          </cell>
          <cell r="D49496" t="str">
            <v>UN</v>
          </cell>
        </row>
        <row r="49497">
          <cell r="A49497" t="str">
            <v>I0000018085</v>
          </cell>
          <cell r="B49497" t="str">
            <v>MARTELO BOLA C/ FIBRA 400G</v>
          </cell>
          <cell r="C49497" t="str">
            <v>HIBE</v>
          </cell>
          <cell r="D49497" t="str">
            <v>UN</v>
          </cell>
        </row>
        <row r="49498">
          <cell r="A49498" t="str">
            <v>I0000018086</v>
          </cell>
          <cell r="B49498" t="str">
            <v>ESQUADRO P/ CARP. 12", C/ CABO  ALUMINIO</v>
          </cell>
          <cell r="C49498" t="str">
            <v>HIBE</v>
          </cell>
          <cell r="D49498" t="str">
            <v>UN</v>
          </cell>
        </row>
        <row r="49499">
          <cell r="A49499" t="str">
            <v>I0000018087</v>
          </cell>
          <cell r="B49499" t="str">
            <v>MARTELO DE BORRACHA 80 MM</v>
          </cell>
          <cell r="C49499" t="str">
            <v>HIBE</v>
          </cell>
          <cell r="D49499" t="str">
            <v>UN</v>
          </cell>
        </row>
        <row r="49500">
          <cell r="A49500" t="str">
            <v>I0000018088</v>
          </cell>
          <cell r="B49500" t="str">
            <v>CHAVE CANHAO 10 MM,LONGA33,CROMO VANADIO</v>
          </cell>
          <cell r="C49500" t="str">
            <v>HIBE</v>
          </cell>
          <cell r="D49500" t="str">
            <v>UN</v>
          </cell>
        </row>
        <row r="49501">
          <cell r="A49501" t="str">
            <v>I0000018089</v>
          </cell>
          <cell r="B49501" t="str">
            <v>CHAVE CANHAO 8 MM,LONGA33,CROMO VANADIO</v>
          </cell>
          <cell r="C49501" t="str">
            <v>HIBE</v>
          </cell>
          <cell r="D49501" t="str">
            <v>UN</v>
          </cell>
        </row>
        <row r="49502">
          <cell r="A49502" t="str">
            <v>I0000018090</v>
          </cell>
          <cell r="B49502" t="str">
            <v>CHAVE CANHAO 11 MM,LONGA33,CROMO VANADIO</v>
          </cell>
          <cell r="C49502" t="str">
            <v>HIBE</v>
          </cell>
          <cell r="D49502" t="str">
            <v>UN</v>
          </cell>
        </row>
        <row r="49503">
          <cell r="A49503" t="str">
            <v>I0000018091</v>
          </cell>
          <cell r="B49503" t="str">
            <v>CHAVE CANHAO 13 MM,LONGA33,CROMO VANADIO</v>
          </cell>
          <cell r="C49503" t="str">
            <v>HIBE</v>
          </cell>
          <cell r="D49503" t="str">
            <v>UN</v>
          </cell>
        </row>
        <row r="49504">
          <cell r="A49504" t="str">
            <v>I0000018092</v>
          </cell>
          <cell r="B49504" t="str">
            <v>MOTOR DE PARTIDA CLX25 - 23300GS20C</v>
          </cell>
          <cell r="C49504" t="str">
            <v>HIBE</v>
          </cell>
          <cell r="D49504" t="str">
            <v>UN</v>
          </cell>
        </row>
        <row r="49505">
          <cell r="A49505" t="str">
            <v>I0000018093</v>
          </cell>
          <cell r="B49505" t="str">
            <v>COROA CLX25 - 1231250K00</v>
          </cell>
          <cell r="C49505" t="str">
            <v>HIBE</v>
          </cell>
          <cell r="D49505" t="str">
            <v>UN</v>
          </cell>
        </row>
        <row r="49506">
          <cell r="A49506" t="str">
            <v>I0000018094</v>
          </cell>
          <cell r="B49506" t="str">
            <v>CONJUNTO RODA GUIA FMX - 2308256</v>
          </cell>
          <cell r="C49506" t="str">
            <v>HIBE</v>
          </cell>
          <cell r="D49506" t="str">
            <v>UN</v>
          </cell>
        </row>
        <row r="49507">
          <cell r="A49507" t="str">
            <v>I0000018095</v>
          </cell>
          <cell r="B49507" t="str">
            <v>KIT VEDACAO FMX - 8415400</v>
          </cell>
          <cell r="C49507" t="str">
            <v>HIBE</v>
          </cell>
          <cell r="D49507" t="str">
            <v>UN</v>
          </cell>
        </row>
        <row r="49508">
          <cell r="A49508" t="str">
            <v>I0000018096</v>
          </cell>
          <cell r="B49508" t="str">
            <v>RASPADOR FMX - 9622656</v>
          </cell>
          <cell r="C49508" t="str">
            <v>HIBE</v>
          </cell>
          <cell r="D49508" t="str">
            <v>UN</v>
          </cell>
        </row>
        <row r="49509">
          <cell r="A49509" t="str">
            <v>I0000018097</v>
          </cell>
          <cell r="B49509" t="str">
            <v>GAXETA FMX - 9621986</v>
          </cell>
          <cell r="C49509" t="str">
            <v>HIBE</v>
          </cell>
          <cell r="D49509" t="str">
            <v>UN</v>
          </cell>
        </row>
        <row r="49510">
          <cell r="A49510" t="str">
            <v>I0000018098</v>
          </cell>
          <cell r="B49510" t="str">
            <v>O'RING FMX - 500172</v>
          </cell>
          <cell r="C49510" t="str">
            <v>HIBE</v>
          </cell>
          <cell r="D49510" t="str">
            <v>UN</v>
          </cell>
        </row>
        <row r="49511">
          <cell r="A49511" t="str">
            <v>I0000018099</v>
          </cell>
          <cell r="B49511" t="str">
            <v>KIT CHAVES COM 6 PEÇAS - FERRAMENTAS</v>
          </cell>
          <cell r="C49511" t="str">
            <v>HIBE</v>
          </cell>
          <cell r="D49511" t="str">
            <v>UN</v>
          </cell>
        </row>
        <row r="49512">
          <cell r="A49512" t="str">
            <v>I0000018100</v>
          </cell>
          <cell r="B49512" t="str">
            <v>BOTINA VN</v>
          </cell>
          <cell r="C49512" t="str">
            <v>HIBE</v>
          </cell>
          <cell r="D49512" t="str">
            <v>UN</v>
          </cell>
        </row>
        <row r="49513">
          <cell r="A49513" t="str">
            <v>I0000018101</v>
          </cell>
          <cell r="B49513" t="str">
            <v>COBRE ELET. CH 25.40 x 50.80 x 1000.00</v>
          </cell>
          <cell r="C49513" t="str">
            <v>HIBE</v>
          </cell>
          <cell r="D49513" t="str">
            <v>UN</v>
          </cell>
        </row>
        <row r="49514">
          <cell r="A49514" t="str">
            <v>I0000018102</v>
          </cell>
          <cell r="B49514" t="str">
            <v>CORREIA - A-46</v>
          </cell>
          <cell r="C49514" t="str">
            <v>HIBE</v>
          </cell>
          <cell r="D49514" t="str">
            <v>UN</v>
          </cell>
        </row>
        <row r="49515">
          <cell r="A49515" t="str">
            <v>I0000018103</v>
          </cell>
          <cell r="B49515" t="str">
            <v>MARCADOR INDUSTRIAL DYKEM - AMARELO</v>
          </cell>
          <cell r="C49515" t="str">
            <v>HIBE</v>
          </cell>
          <cell r="D49515" t="str">
            <v>UN</v>
          </cell>
        </row>
        <row r="49516">
          <cell r="A49516" t="str">
            <v>I0000018104</v>
          </cell>
          <cell r="B49516" t="str">
            <v>MARCADOR INDUSTRIAL DYKEM - AZUL</v>
          </cell>
          <cell r="C49516" t="str">
            <v>HIBE</v>
          </cell>
          <cell r="D49516" t="str">
            <v>UN</v>
          </cell>
        </row>
        <row r="49517">
          <cell r="A49517" t="str">
            <v>I0000018105</v>
          </cell>
          <cell r="B49517" t="str">
            <v>MARCADOR INDUSTRIAL DYKEM - BRANCO</v>
          </cell>
          <cell r="C49517" t="str">
            <v>HIBE</v>
          </cell>
          <cell r="D49517" t="str">
            <v>UN</v>
          </cell>
        </row>
        <row r="49518">
          <cell r="A49518" t="str">
            <v>I0000018106</v>
          </cell>
          <cell r="B49518" t="str">
            <v>MARCADOR INDUSTRIAL DYKEM - LARANJA</v>
          </cell>
          <cell r="C49518" t="str">
            <v>HIBE</v>
          </cell>
          <cell r="D49518" t="str">
            <v>UN</v>
          </cell>
        </row>
        <row r="49519">
          <cell r="A49519" t="str">
            <v>I0000018107</v>
          </cell>
          <cell r="B49519" t="str">
            <v>MARCADOR INDUSTRIAL DYKEM - MARROM</v>
          </cell>
          <cell r="C49519" t="str">
            <v>HIBE</v>
          </cell>
          <cell r="D49519" t="str">
            <v>UN</v>
          </cell>
        </row>
        <row r="49520">
          <cell r="A49520" t="str">
            <v>I0000018108</v>
          </cell>
          <cell r="B49520" t="str">
            <v>MARCADOR INDUSTRIAL DYKEM - PRATA</v>
          </cell>
          <cell r="C49520" t="str">
            <v>HIBE</v>
          </cell>
          <cell r="D49520" t="str">
            <v>UN</v>
          </cell>
        </row>
        <row r="49521">
          <cell r="A49521" t="str">
            <v>I0000018109</v>
          </cell>
          <cell r="B49521" t="str">
            <v>MARCADOR INDUSTRIAL DYKEM - PRETO</v>
          </cell>
          <cell r="C49521" t="str">
            <v>HIBE</v>
          </cell>
          <cell r="D49521" t="str">
            <v>UN</v>
          </cell>
        </row>
        <row r="49522">
          <cell r="A49522" t="str">
            <v>I0000018110</v>
          </cell>
          <cell r="B49522" t="str">
            <v>MARCADOR INDUSTRIAL DYKEM - ROSA</v>
          </cell>
          <cell r="C49522" t="str">
            <v>HIBE</v>
          </cell>
          <cell r="D49522" t="str">
            <v>UN</v>
          </cell>
        </row>
        <row r="49523">
          <cell r="A49523" t="str">
            <v>I0000018111</v>
          </cell>
          <cell r="B49523" t="str">
            <v>MARCADOR INDUSTRIAL DYKEM - VERDE CLARO</v>
          </cell>
          <cell r="C49523" t="str">
            <v>HIBE</v>
          </cell>
          <cell r="D49523" t="str">
            <v>UN</v>
          </cell>
        </row>
        <row r="49524">
          <cell r="A49524" t="str">
            <v>I0000018112</v>
          </cell>
          <cell r="B49524" t="str">
            <v>MARCADOR INDUSTRIAL DYKEM - VERDE</v>
          </cell>
          <cell r="C49524" t="str">
            <v>HIBE</v>
          </cell>
          <cell r="D49524" t="str">
            <v>UN</v>
          </cell>
        </row>
        <row r="49525">
          <cell r="A49525" t="str">
            <v>I0000018113</v>
          </cell>
          <cell r="B49525" t="str">
            <v>MARCADOR INDUSTRIAL DYKEM - VERMELHO</v>
          </cell>
          <cell r="C49525" t="str">
            <v>HIBE</v>
          </cell>
          <cell r="D49525" t="str">
            <v>UN</v>
          </cell>
        </row>
        <row r="49526">
          <cell r="A49526" t="str">
            <v>I0000018114</v>
          </cell>
          <cell r="B49526" t="str">
            <v>MARCADOR INDUSTRIAL DYKEM - VIOLETA</v>
          </cell>
          <cell r="C49526" t="str">
            <v>HIBE</v>
          </cell>
          <cell r="D49526" t="str">
            <v>UN</v>
          </cell>
        </row>
        <row r="49527">
          <cell r="A49527" t="str">
            <v>I0000018115</v>
          </cell>
          <cell r="B49527" t="str">
            <v>PL INTERFACE INT-TCP/IP-V2-P2P  GATEWAY</v>
          </cell>
          <cell r="C49527" t="str">
            <v>HIBE</v>
          </cell>
          <cell r="D49527" t="str">
            <v>UN</v>
          </cell>
        </row>
        <row r="49528">
          <cell r="A49528" t="str">
            <v>I0000018116</v>
          </cell>
          <cell r="B49528" t="str">
            <v>HAMBURGUER CHEESE BURGUER</v>
          </cell>
          <cell r="C49528" t="str">
            <v>HIBE</v>
          </cell>
          <cell r="D49528" t="str">
            <v>UN</v>
          </cell>
        </row>
        <row r="49529">
          <cell r="A49529" t="str">
            <v>I0000018117</v>
          </cell>
          <cell r="B49529" t="str">
            <v>TAPIOCA DE FRIOS</v>
          </cell>
          <cell r="C49529" t="str">
            <v>HIBE</v>
          </cell>
          <cell r="D49529" t="str">
            <v>UN</v>
          </cell>
        </row>
        <row r="49530">
          <cell r="A49530" t="str">
            <v>I0000018118</v>
          </cell>
          <cell r="B49530" t="str">
            <v>PASTA DE DENTE</v>
          </cell>
          <cell r="C49530" t="str">
            <v>HIBE</v>
          </cell>
          <cell r="D49530" t="str">
            <v>UN</v>
          </cell>
        </row>
        <row r="49531">
          <cell r="A49531" t="str">
            <v>I0000018119</v>
          </cell>
          <cell r="B49531" t="str">
            <v>CERVEJA LONG NECK</v>
          </cell>
          <cell r="C49531" t="str">
            <v>HIBE</v>
          </cell>
          <cell r="D49531" t="str">
            <v>UN</v>
          </cell>
        </row>
        <row r="49532">
          <cell r="A49532" t="str">
            <v>I0000018120</v>
          </cell>
          <cell r="B49532" t="str">
            <v>TAMPA CEGA P/CAIXA MULT PVC 3/4 VERMELHA</v>
          </cell>
          <cell r="C49532" t="str">
            <v>HIBE</v>
          </cell>
          <cell r="D49532" t="str">
            <v>UN</v>
          </cell>
        </row>
        <row r="49533">
          <cell r="A49533" t="str">
            <v>I0000018121</v>
          </cell>
          <cell r="B49533" t="str">
            <v>PARAFUSO AUTO BROCA PHS CAB FLG 30×4,2MM</v>
          </cell>
          <cell r="C49533" t="str">
            <v>HIBE</v>
          </cell>
          <cell r="D49533" t="str">
            <v>UN</v>
          </cell>
        </row>
        <row r="49534">
          <cell r="A49534" t="str">
            <v>I0000018122</v>
          </cell>
          <cell r="B49534" t="str">
            <v>CORREIA CONJUGADA 1650X50MM COM GUIA</v>
          </cell>
          <cell r="C49534" t="str">
            <v>HIBE</v>
          </cell>
          <cell r="D49534" t="str">
            <v>UN</v>
          </cell>
        </row>
        <row r="49535">
          <cell r="A49535" t="str">
            <v>I0000018123</v>
          </cell>
          <cell r="B49535" t="str">
            <v>ROLAMENTO ROLO CONICO - 30311</v>
          </cell>
          <cell r="C49535" t="str">
            <v>HIBE</v>
          </cell>
          <cell r="D49535" t="str">
            <v>UN</v>
          </cell>
        </row>
        <row r="49536">
          <cell r="A49536" t="str">
            <v>I0000018124</v>
          </cell>
          <cell r="B49536" t="str">
            <v>GRAXA COBREADA ROCOL J-166 - 1KG</v>
          </cell>
          <cell r="C49536" t="str">
            <v>HIBE</v>
          </cell>
          <cell r="D49536" t="str">
            <v>UN</v>
          </cell>
        </row>
        <row r="49537">
          <cell r="A49537" t="str">
            <v>I0000018125</v>
          </cell>
          <cell r="B49537" t="str">
            <v>KIT PALETEIRA MANUAL BIG (2)</v>
          </cell>
          <cell r="C49537" t="str">
            <v>HIBE</v>
          </cell>
          <cell r="D49537" t="str">
            <v>UN</v>
          </cell>
        </row>
        <row r="49538">
          <cell r="A49538" t="str">
            <v>I0000018129</v>
          </cell>
          <cell r="B49538" t="str">
            <v>EMBALAGEM INDIVIDUAL  PE-39</v>
          </cell>
          <cell r="C49538" t="str">
            <v>HIBE</v>
          </cell>
          <cell r="D49538" t="str">
            <v>UN</v>
          </cell>
        </row>
        <row r="49539">
          <cell r="A49539" t="str">
            <v>I0000018137</v>
          </cell>
          <cell r="B49539" t="str">
            <v>BATERIA DE LITIO</v>
          </cell>
          <cell r="C49539" t="str">
            <v>HIBE</v>
          </cell>
          <cell r="D49539" t="str">
            <v>UN</v>
          </cell>
        </row>
        <row r="49540">
          <cell r="A49540" t="str">
            <v>I0000018138</v>
          </cell>
          <cell r="B49540" t="str">
            <v>PNEU LT245/70R16 113T S-HT</v>
          </cell>
          <cell r="C49540" t="str">
            <v>HIBE</v>
          </cell>
          <cell r="D49540" t="str">
            <v>UN</v>
          </cell>
        </row>
        <row r="49541">
          <cell r="A49541" t="str">
            <v>I0000018139</v>
          </cell>
          <cell r="B49541" t="str">
            <v>CORREIA-AZM-200-I NOX-15.00 X 500 ABERTO</v>
          </cell>
          <cell r="C49541" t="str">
            <v>HIBE</v>
          </cell>
          <cell r="D49541" t="str">
            <v>UN</v>
          </cell>
        </row>
        <row r="49542">
          <cell r="A49542" t="str">
            <v>I0000018148</v>
          </cell>
          <cell r="B49542" t="str">
            <v>ESMERILHADEIRA ANGULAR 7" GWS 220 VOLTS</v>
          </cell>
          <cell r="C49542" t="str">
            <v>HIBE</v>
          </cell>
          <cell r="D49542" t="str">
            <v>UN</v>
          </cell>
        </row>
        <row r="49543">
          <cell r="A49543" t="str">
            <v>I0000018149</v>
          </cell>
          <cell r="B49543" t="str">
            <v>CONTATOR TRIFASICO 24VCA 25A - CWM25</v>
          </cell>
          <cell r="C49543" t="str">
            <v>HIBE</v>
          </cell>
          <cell r="D49543" t="str">
            <v>UN</v>
          </cell>
        </row>
        <row r="49544">
          <cell r="A49544" t="str">
            <v>I0000018150</v>
          </cell>
          <cell r="B49544" t="str">
            <v>ANTENA WIRELESS 5BI 2,4GHZ</v>
          </cell>
          <cell r="C49544" t="str">
            <v>HIBE</v>
          </cell>
          <cell r="D49544" t="str">
            <v>UN</v>
          </cell>
        </row>
        <row r="49545">
          <cell r="A49545" t="str">
            <v>I0000018151</v>
          </cell>
          <cell r="B49545" t="str">
            <v>IMPRESSO PALETIZACAO FAB. 01 NACIONAL</v>
          </cell>
          <cell r="C49545" t="str">
            <v>HIBE</v>
          </cell>
          <cell r="D49545" t="str">
            <v>UN</v>
          </cell>
        </row>
        <row r="49546">
          <cell r="A49546" t="str">
            <v>I0000018152</v>
          </cell>
          <cell r="B49546" t="str">
            <v>IMPRESSO PALETIZACAO FAB. 01 IMPORTADO</v>
          </cell>
          <cell r="C49546" t="str">
            <v>HIBE</v>
          </cell>
          <cell r="D49546" t="str">
            <v>UN</v>
          </cell>
        </row>
        <row r="49547">
          <cell r="A49547" t="str">
            <v>I0000018153</v>
          </cell>
          <cell r="B49547" t="str">
            <v>IMPRESSO PALETIZACAO FAB. 01 INJETADO</v>
          </cell>
          <cell r="C49547" t="str">
            <v>HIBE</v>
          </cell>
          <cell r="D49547" t="str">
            <v>UN</v>
          </cell>
        </row>
        <row r="49548">
          <cell r="A49548" t="str">
            <v>I0000018154</v>
          </cell>
          <cell r="B49548" t="str">
            <v>IMPRESSO PALETIZACAO FAB. 02 NACIONAL</v>
          </cell>
          <cell r="C49548" t="str">
            <v>HIBE</v>
          </cell>
          <cell r="D49548" t="str">
            <v>UN</v>
          </cell>
        </row>
        <row r="49549">
          <cell r="A49549" t="str">
            <v>I0000018155</v>
          </cell>
          <cell r="B49549" t="str">
            <v>IMPRESSO PALETIZACAO FAB. 02 IMPORTADO</v>
          </cell>
          <cell r="C49549" t="str">
            <v>HIBE</v>
          </cell>
          <cell r="D49549" t="str">
            <v>UN</v>
          </cell>
        </row>
        <row r="49550">
          <cell r="A49550" t="str">
            <v>I0000018156</v>
          </cell>
          <cell r="B49550" t="str">
            <v>IMPRESSO PALETIZACAO FAB. 02 INJETADO</v>
          </cell>
          <cell r="C49550" t="str">
            <v>HIBE</v>
          </cell>
          <cell r="D49550" t="str">
            <v>UN</v>
          </cell>
        </row>
        <row r="49551">
          <cell r="A49551" t="str">
            <v>I0000018157</v>
          </cell>
          <cell r="B49551" t="str">
            <v>IMPRESSO PALETIZACAO FAB. 03 NACIONAL</v>
          </cell>
          <cell r="C49551" t="str">
            <v>HIBE</v>
          </cell>
          <cell r="D49551" t="str">
            <v>UN</v>
          </cell>
        </row>
        <row r="49552">
          <cell r="A49552" t="str">
            <v>I0000018158</v>
          </cell>
          <cell r="B49552" t="str">
            <v>IMPRESSO PALETIZACAO FAB. 03 IMPORTADO</v>
          </cell>
          <cell r="C49552" t="str">
            <v>HIBE</v>
          </cell>
          <cell r="D49552" t="str">
            <v>UN</v>
          </cell>
        </row>
        <row r="49553">
          <cell r="A49553" t="str">
            <v>I0000018159</v>
          </cell>
          <cell r="B49553" t="str">
            <v>IMPRESSO PALETIZACAO FAB. 03 INJETADO</v>
          </cell>
          <cell r="C49553" t="str">
            <v>HIBE</v>
          </cell>
          <cell r="D49553" t="str">
            <v>UN</v>
          </cell>
        </row>
        <row r="49554">
          <cell r="A49554" t="str">
            <v>I0000018160</v>
          </cell>
          <cell r="B49554" t="str">
            <v>IMPRESSO TREINAMENTO PALETEIRA</v>
          </cell>
          <cell r="C49554" t="str">
            <v>HIBE</v>
          </cell>
          <cell r="D49554" t="str">
            <v>UN</v>
          </cell>
        </row>
        <row r="49555">
          <cell r="A49555" t="str">
            <v>I0000018161</v>
          </cell>
          <cell r="B49555" t="str">
            <v>IMPRESSO TREINAMENTO EMPILHADEIRA</v>
          </cell>
          <cell r="C49555" t="str">
            <v>HIBE</v>
          </cell>
          <cell r="D49555" t="str">
            <v>UN</v>
          </cell>
        </row>
        <row r="49556">
          <cell r="A49556" t="str">
            <v>I0000018162</v>
          </cell>
          <cell r="B49556" t="str">
            <v>IMPRESSO TREINAMENTO TRANSPALETEIRA</v>
          </cell>
          <cell r="C49556" t="str">
            <v>HIBE</v>
          </cell>
          <cell r="D49556" t="str">
            <v>UN</v>
          </cell>
        </row>
        <row r="49557">
          <cell r="A49557" t="str">
            <v>I0000018163</v>
          </cell>
          <cell r="B49557" t="str">
            <v>CAIXA ARQUIVO AMARELO</v>
          </cell>
          <cell r="C49557" t="str">
            <v>HIBE</v>
          </cell>
          <cell r="D49557" t="str">
            <v>UN</v>
          </cell>
        </row>
        <row r="49558">
          <cell r="A49558" t="str">
            <v>I0000018164</v>
          </cell>
          <cell r="B49558" t="str">
            <v>CAIXA ARQUIVO AZUL</v>
          </cell>
          <cell r="C49558" t="str">
            <v>HIBE</v>
          </cell>
          <cell r="D49558" t="str">
            <v>UN</v>
          </cell>
        </row>
        <row r="49559">
          <cell r="A49559" t="str">
            <v>I0000018165</v>
          </cell>
          <cell r="B49559" t="str">
            <v>FITA ADESIVA PARDA 48X50MM</v>
          </cell>
          <cell r="C49559" t="str">
            <v>HIBE</v>
          </cell>
          <cell r="D49559" t="str">
            <v>UN</v>
          </cell>
        </row>
        <row r="49560">
          <cell r="A49560" t="str">
            <v>I0000018166</v>
          </cell>
          <cell r="B49560" t="str">
            <v>FURADEIR BANC FSB 16P PRATK SCHUTZ 220V</v>
          </cell>
          <cell r="C49560" t="str">
            <v>HIBE</v>
          </cell>
          <cell r="D49560" t="str">
            <v>UN</v>
          </cell>
        </row>
        <row r="49561">
          <cell r="A49561" t="str">
            <v>I0000018167</v>
          </cell>
          <cell r="B49561" t="str">
            <v>CILINDRO MINI 20X270 ISO6432 DUPLA ACAO</v>
          </cell>
          <cell r="C49561" t="str">
            <v>HIBE</v>
          </cell>
          <cell r="D49561" t="str">
            <v>UN</v>
          </cell>
        </row>
        <row r="49562">
          <cell r="A49562" t="str">
            <v>I0000018168</v>
          </cell>
          <cell r="B49562" t="str">
            <v>LACRE DE SEG. P/ EXTINTORES DE 16.5CM</v>
          </cell>
          <cell r="C49562" t="str">
            <v>HIBE</v>
          </cell>
          <cell r="D49562" t="str">
            <v>UN</v>
          </cell>
        </row>
        <row r="49563">
          <cell r="A49563" t="str">
            <v>I0000018171</v>
          </cell>
          <cell r="B49563" t="str">
            <v>CARREGADOR 48V/100A</v>
          </cell>
          <cell r="C49563" t="str">
            <v>HIBE</v>
          </cell>
          <cell r="D49563" t="str">
            <v>UN</v>
          </cell>
        </row>
        <row r="49564">
          <cell r="A49564" t="str">
            <v>I0000018176</v>
          </cell>
          <cell r="B49564" t="str">
            <v>PORTA  BANNER  2,20 M C GARRAS PEDESTRAL</v>
          </cell>
          <cell r="C49564" t="str">
            <v>HIBE</v>
          </cell>
          <cell r="D49564" t="str">
            <v>UN</v>
          </cell>
        </row>
        <row r="49565">
          <cell r="A49565" t="str">
            <v>I0000018177</v>
          </cell>
          <cell r="B49565" t="str">
            <v>TOMADAS 2P+T 10A TIPO X</v>
          </cell>
          <cell r="C49565" t="str">
            <v>HIBE</v>
          </cell>
          <cell r="D49565" t="str">
            <v>UN</v>
          </cell>
        </row>
        <row r="49566">
          <cell r="A49566" t="str">
            <v>I0000018178</v>
          </cell>
          <cell r="B49566" t="str">
            <v>ROL ROLOS CILINDRICOS NJ213E TVP2</v>
          </cell>
          <cell r="C49566" t="str">
            <v>HIBE</v>
          </cell>
          <cell r="D49566" t="str">
            <v>UN</v>
          </cell>
        </row>
        <row r="49567">
          <cell r="A49567" t="str">
            <v>I0000018179</v>
          </cell>
          <cell r="B49567" t="str">
            <v>ROL AUTOCOMPENSADOR 22213-E1 XL - C3</v>
          </cell>
          <cell r="C49567" t="str">
            <v>HIBE</v>
          </cell>
          <cell r="D49567" t="str">
            <v>UN</v>
          </cell>
        </row>
        <row r="49568">
          <cell r="A49568" t="str">
            <v>I0000018180</v>
          </cell>
          <cell r="B49568" t="str">
            <v>RETENTOR 02530 BRG</v>
          </cell>
          <cell r="C49568" t="str">
            <v>HIBE</v>
          </cell>
          <cell r="D49568" t="str">
            <v>UN</v>
          </cell>
        </row>
        <row r="49569">
          <cell r="A49569" t="str">
            <v>I0000018181</v>
          </cell>
          <cell r="B49569" t="str">
            <v>VALVULA ESFERA TRIPARTIDA 1"</v>
          </cell>
          <cell r="C49569" t="str">
            <v>HIBE</v>
          </cell>
          <cell r="D49569" t="str">
            <v>UN</v>
          </cell>
        </row>
        <row r="49570">
          <cell r="A49570" t="str">
            <v>I0000018182</v>
          </cell>
          <cell r="B49570" t="str">
            <v>CURVA LONGA GALVANIZADA 1"</v>
          </cell>
          <cell r="C49570" t="str">
            <v>HIBE</v>
          </cell>
          <cell r="D49570" t="str">
            <v>UN</v>
          </cell>
        </row>
        <row r="49571">
          <cell r="A49571" t="str">
            <v>I0000018183</v>
          </cell>
          <cell r="B49571" t="str">
            <v>TE GALVANIZADO 1"</v>
          </cell>
          <cell r="C49571" t="str">
            <v>HIBE</v>
          </cell>
          <cell r="D49571" t="str">
            <v>UN</v>
          </cell>
        </row>
        <row r="49572">
          <cell r="A49572" t="str">
            <v>I0000018184</v>
          </cell>
          <cell r="B49572" t="str">
            <v>TE GALVANIZADO 1/4"</v>
          </cell>
          <cell r="C49572" t="str">
            <v>HIBE</v>
          </cell>
          <cell r="D49572" t="str">
            <v>UN</v>
          </cell>
        </row>
        <row r="49573">
          <cell r="A49573" t="str">
            <v>I0000018185</v>
          </cell>
          <cell r="B49573" t="str">
            <v>IBUPROFENO 400MG C/ 10 COMP</v>
          </cell>
          <cell r="C49573" t="str">
            <v>HIBE</v>
          </cell>
          <cell r="D49573" t="str">
            <v>UN</v>
          </cell>
        </row>
        <row r="49574">
          <cell r="A49574" t="str">
            <v>I0000018186</v>
          </cell>
          <cell r="B49574" t="str">
            <v>TAPETE NYLON ALTA ABSORCAO</v>
          </cell>
          <cell r="C49574" t="str">
            <v>HIBE</v>
          </cell>
          <cell r="D49574" t="str">
            <v>UN</v>
          </cell>
        </row>
        <row r="49575">
          <cell r="A49575" t="str">
            <v>I0000018190</v>
          </cell>
          <cell r="B49575" t="str">
            <v>BUCHA ALUMINIO REDUCAO 1X3/4</v>
          </cell>
          <cell r="C49575" t="str">
            <v>HIBE</v>
          </cell>
          <cell r="D49575" t="str">
            <v>UN</v>
          </cell>
        </row>
        <row r="49576">
          <cell r="A49576" t="str">
            <v>I0000018191</v>
          </cell>
          <cell r="B49576" t="str">
            <v>BUCHA ALUMINIO REDUCAO 2X1</v>
          </cell>
          <cell r="C49576" t="str">
            <v>HIBE</v>
          </cell>
          <cell r="D49576" t="str">
            <v>UN</v>
          </cell>
        </row>
        <row r="49577">
          <cell r="A49577" t="str">
            <v>I0000018192</v>
          </cell>
          <cell r="B49577" t="str">
            <v>CABO COBRE NU 16MM2 7 FIOS</v>
          </cell>
          <cell r="C49577" t="str">
            <v>HIBE</v>
          </cell>
          <cell r="D49577" t="str">
            <v>M</v>
          </cell>
        </row>
        <row r="49578">
          <cell r="A49578" t="str">
            <v>I0000018193</v>
          </cell>
          <cell r="B49578" t="str">
            <v>ARUELA LISA 1/4</v>
          </cell>
          <cell r="C49578" t="str">
            <v>HIBE</v>
          </cell>
          <cell r="D49578" t="str">
            <v>UN</v>
          </cell>
        </row>
        <row r="49579">
          <cell r="A49579" t="str">
            <v>I0000018194</v>
          </cell>
          <cell r="B49579" t="str">
            <v>CABO FLEX 25MM AZUL 0,6/1KV</v>
          </cell>
          <cell r="C49579" t="str">
            <v>HIBE</v>
          </cell>
          <cell r="D49579" t="str">
            <v>M</v>
          </cell>
        </row>
        <row r="49580">
          <cell r="A49580" t="str">
            <v>I0000018195</v>
          </cell>
          <cell r="B49580" t="str">
            <v>CABO FLEX 25MM PRETO 0,6/1KV</v>
          </cell>
          <cell r="C49580" t="str">
            <v>HIBE</v>
          </cell>
          <cell r="D49580" t="str">
            <v>M</v>
          </cell>
        </row>
        <row r="49581">
          <cell r="A49581" t="str">
            <v>I0000018196</v>
          </cell>
          <cell r="B49581" t="str">
            <v>CABO FLEX 35MM AZUL 0,6/1KV</v>
          </cell>
          <cell r="C49581" t="str">
            <v>HIBE</v>
          </cell>
          <cell r="D49581" t="str">
            <v>M</v>
          </cell>
        </row>
        <row r="49582">
          <cell r="A49582" t="str">
            <v>I0000018197</v>
          </cell>
          <cell r="B49582" t="str">
            <v>CABO FLEX 35MM PRETO 0,6/1KV</v>
          </cell>
          <cell r="C49582" t="str">
            <v>HIBE</v>
          </cell>
          <cell r="D49582" t="str">
            <v>M</v>
          </cell>
        </row>
        <row r="49583">
          <cell r="A49583" t="str">
            <v>I0000018198</v>
          </cell>
          <cell r="B49583" t="str">
            <v>CABO FLEX 2X1,5MM PRETO 0,6/1KV</v>
          </cell>
          <cell r="C49583" t="str">
            <v>HIBE</v>
          </cell>
          <cell r="D49583" t="str">
            <v>M</v>
          </cell>
        </row>
        <row r="49584">
          <cell r="A49584" t="str">
            <v>I0000018199</v>
          </cell>
          <cell r="B49584" t="str">
            <v>CABO FLEX 4MM AZUL 750V</v>
          </cell>
          <cell r="C49584" t="str">
            <v>HIBE</v>
          </cell>
          <cell r="D49584" t="str">
            <v>M</v>
          </cell>
        </row>
        <row r="49585">
          <cell r="A49585" t="str">
            <v>I0000018200</v>
          </cell>
          <cell r="B49585" t="str">
            <v>CABO FLEX 4MM PRETO 750V</v>
          </cell>
          <cell r="C49585" t="str">
            <v>HIBE</v>
          </cell>
          <cell r="D49585" t="str">
            <v>M</v>
          </cell>
        </row>
        <row r="49586">
          <cell r="A49586" t="str">
            <v>I0000018201</v>
          </cell>
          <cell r="B49586" t="str">
            <v>CABO FLEX 4MM VERDE 750V</v>
          </cell>
          <cell r="C49586" t="str">
            <v>HIBE</v>
          </cell>
          <cell r="D49586" t="str">
            <v>M</v>
          </cell>
        </row>
        <row r="49587">
          <cell r="A49587" t="str">
            <v>I0000018202</v>
          </cell>
          <cell r="B49587" t="str">
            <v>CURVA VERTICAL EXT 90° 100X50X150</v>
          </cell>
          <cell r="C49587" t="str">
            <v>HIBE</v>
          </cell>
          <cell r="D49587" t="str">
            <v>UN</v>
          </cell>
        </row>
        <row r="49588">
          <cell r="A49588" t="str">
            <v>I0000018203</v>
          </cell>
          <cell r="B49588" t="str">
            <v>CURVA VERTICAL INTL 90° 100X50</v>
          </cell>
          <cell r="C49588" t="str">
            <v>HIBE</v>
          </cell>
          <cell r="D49588" t="str">
            <v>UN</v>
          </cell>
        </row>
        <row r="49589">
          <cell r="A49589" t="str">
            <v>I0000018204</v>
          </cell>
          <cell r="B49589" t="str">
            <v>DISJUNTOR 1P C 10 A</v>
          </cell>
          <cell r="C49589" t="str">
            <v>HIBE</v>
          </cell>
          <cell r="D49589" t="str">
            <v>UN</v>
          </cell>
        </row>
        <row r="49590">
          <cell r="A49590" t="str">
            <v>I0000018205</v>
          </cell>
          <cell r="B49590" t="str">
            <v>DISJUNTOR 3P C 20 A</v>
          </cell>
          <cell r="C49590" t="str">
            <v>HIBE</v>
          </cell>
          <cell r="D49590" t="str">
            <v>UN</v>
          </cell>
        </row>
        <row r="49591">
          <cell r="A49591" t="str">
            <v>I0000018206</v>
          </cell>
          <cell r="B49591" t="str">
            <v>PARAF CAB LENT AUTO TRAV 1/4X1/2</v>
          </cell>
          <cell r="C49591" t="str">
            <v>HIBE</v>
          </cell>
          <cell r="D49591" t="str">
            <v>UN</v>
          </cell>
        </row>
        <row r="49592">
          <cell r="A49592" t="str">
            <v>I0000018207</v>
          </cell>
          <cell r="B49592" t="str">
            <v>PORCA SEXTAVADA 1/4</v>
          </cell>
          <cell r="C49592" t="str">
            <v>HIBE</v>
          </cell>
          <cell r="D49592" t="str">
            <v>UN</v>
          </cell>
        </row>
        <row r="49593">
          <cell r="A49593" t="str">
            <v>I0000018208</v>
          </cell>
          <cell r="B49593" t="str">
            <v>QUADRO DIN MET EMB 34MOD 150A</v>
          </cell>
          <cell r="C49593" t="str">
            <v>HIBE</v>
          </cell>
          <cell r="D49593" t="str">
            <v>UN</v>
          </cell>
        </row>
        <row r="49594">
          <cell r="A49594" t="str">
            <v>I0000018209</v>
          </cell>
          <cell r="B49594" t="str">
            <v>QUADRO COMANDO 400X400X200 S FLANGE</v>
          </cell>
          <cell r="C49594" t="str">
            <v>HIBE</v>
          </cell>
          <cell r="D49594" t="str">
            <v>UN</v>
          </cell>
        </row>
        <row r="49595">
          <cell r="A49595" t="str">
            <v>I0000018210</v>
          </cell>
          <cell r="B49595" t="str">
            <v>SUSPENSAO VERT 100X50MM</v>
          </cell>
          <cell r="C49595" t="str">
            <v>HIBE</v>
          </cell>
          <cell r="D49595" t="str">
            <v>UN</v>
          </cell>
        </row>
        <row r="49596">
          <cell r="A49596" t="str">
            <v>I0000018211</v>
          </cell>
          <cell r="B49596" t="str">
            <v>POTENCIOMETRO ACELERACAO RX 56323604700</v>
          </cell>
          <cell r="C49596" t="str">
            <v>HIBE</v>
          </cell>
          <cell r="D49596" t="str">
            <v>UN</v>
          </cell>
        </row>
        <row r="49597">
          <cell r="A49597" t="str">
            <v>I0000018212</v>
          </cell>
          <cell r="B49597" t="str">
            <v>CORTADORA  BOCH GCO 220 2200W 220V</v>
          </cell>
          <cell r="C49597" t="str">
            <v>HIBE</v>
          </cell>
          <cell r="D49597" t="str">
            <v>UN</v>
          </cell>
        </row>
        <row r="49598">
          <cell r="A49598" t="str">
            <v>I0000018213</v>
          </cell>
          <cell r="B49598" t="str">
            <v>MOLA V 20 X 064 VERDE</v>
          </cell>
          <cell r="C49598" t="str">
            <v>HIBE</v>
          </cell>
          <cell r="D49598" t="str">
            <v>UN</v>
          </cell>
        </row>
        <row r="49599">
          <cell r="A49599" t="str">
            <v>I0000018214</v>
          </cell>
          <cell r="B49599" t="str">
            <v>MOLA B 16 X 76 AZUL</v>
          </cell>
          <cell r="C49599" t="str">
            <v>HIBE</v>
          </cell>
          <cell r="D49599" t="str">
            <v>UN</v>
          </cell>
        </row>
        <row r="49600">
          <cell r="A49600" t="str">
            <v>I0000018215</v>
          </cell>
          <cell r="B49600" t="str">
            <v>MOLA B 20 X 127 AZUL</v>
          </cell>
          <cell r="C49600" t="str">
            <v>HIBE</v>
          </cell>
          <cell r="D49600" t="str">
            <v>UN</v>
          </cell>
        </row>
        <row r="49601">
          <cell r="A49601" t="str">
            <v>I0000018216</v>
          </cell>
          <cell r="B49601" t="str">
            <v>MESA  ESCRITORIO 110X60X75 C/ DIVISORIAS</v>
          </cell>
          <cell r="C49601" t="str">
            <v>HIBE</v>
          </cell>
          <cell r="D49601" t="str">
            <v>UN</v>
          </cell>
        </row>
        <row r="49602">
          <cell r="A49602" t="str">
            <v>I0000018217</v>
          </cell>
          <cell r="B49602" t="str">
            <v>DATADOR 12 x 10 MM</v>
          </cell>
          <cell r="C49602" t="str">
            <v>HIBE</v>
          </cell>
          <cell r="D49602" t="str">
            <v>UN</v>
          </cell>
        </row>
        <row r="49603">
          <cell r="A49603" t="str">
            <v>I0000018218</v>
          </cell>
          <cell r="B49603" t="str">
            <v>DATADOR  8 x 10 MM</v>
          </cell>
          <cell r="C49603" t="str">
            <v>HIBE</v>
          </cell>
          <cell r="D49603" t="str">
            <v>UN</v>
          </cell>
        </row>
        <row r="49604">
          <cell r="A49604" t="str">
            <v>I0000018219</v>
          </cell>
          <cell r="B49604" t="str">
            <v>PINO EXTRATOR TIPO A Ø 3,5 X 400MM</v>
          </cell>
          <cell r="C49604" t="str">
            <v>HIBE</v>
          </cell>
          <cell r="D49604" t="str">
            <v>UN</v>
          </cell>
        </row>
        <row r="49605">
          <cell r="A49605" t="str">
            <v>I0000018220</v>
          </cell>
          <cell r="B49605" t="str">
            <v>PINO EXTRATOR TIPO A Ø 4 X 500MM</v>
          </cell>
          <cell r="C49605" t="str">
            <v>HIBE</v>
          </cell>
          <cell r="D49605" t="str">
            <v>UN</v>
          </cell>
        </row>
        <row r="49606">
          <cell r="A49606" t="str">
            <v>I0000018221</v>
          </cell>
          <cell r="B49606" t="str">
            <v>TALHA ELETRICA 3 TON 9M COM TROLLEY 220V</v>
          </cell>
          <cell r="C49606" t="str">
            <v>HIBE</v>
          </cell>
          <cell r="D49606" t="str">
            <v>UN</v>
          </cell>
        </row>
        <row r="49607">
          <cell r="A49607" t="str">
            <v>I0000018222</v>
          </cell>
          <cell r="B49607" t="str">
            <v>ROTOR KSB - COD: 230</v>
          </cell>
          <cell r="C49607" t="str">
            <v>HIBE</v>
          </cell>
          <cell r="D49607" t="str">
            <v>UN</v>
          </cell>
        </row>
        <row r="49608">
          <cell r="A49608" t="str">
            <v>I0000018223</v>
          </cell>
          <cell r="B49608" t="str">
            <v>ANEL CADEADO KSB - COD: 458</v>
          </cell>
          <cell r="C49608" t="str">
            <v>HIBE</v>
          </cell>
          <cell r="D49608" t="str">
            <v>UN</v>
          </cell>
        </row>
        <row r="49609">
          <cell r="A49609" t="str">
            <v>I0000018224</v>
          </cell>
          <cell r="B49609" t="str">
            <v>ANEL DE DESGASTE KSB - COD: 502.1</v>
          </cell>
          <cell r="C49609" t="str">
            <v>HIBE</v>
          </cell>
          <cell r="D49609" t="str">
            <v>UN</v>
          </cell>
        </row>
        <row r="49610">
          <cell r="A49610" t="str">
            <v>I0000018225</v>
          </cell>
          <cell r="B49610" t="str">
            <v>ANEL DE DESGASTE KSB - COD: 502.2</v>
          </cell>
          <cell r="C49610" t="str">
            <v>HIBE</v>
          </cell>
          <cell r="D49610" t="str">
            <v>UN</v>
          </cell>
        </row>
        <row r="49611">
          <cell r="A49611" t="str">
            <v>I0000018226</v>
          </cell>
          <cell r="B49611" t="str">
            <v>LUVA PROTETORA DO EIXO KSB - COD: 524</v>
          </cell>
          <cell r="C49611" t="str">
            <v>HIBE</v>
          </cell>
          <cell r="D49611" t="str">
            <v>UN</v>
          </cell>
        </row>
        <row r="49612">
          <cell r="A49612" t="str">
            <v>I0000018227</v>
          </cell>
          <cell r="B49612" t="str">
            <v>EIXO KSB - COD: 210</v>
          </cell>
          <cell r="C49612" t="str">
            <v>HIBE</v>
          </cell>
          <cell r="D49612" t="str">
            <v>UN</v>
          </cell>
        </row>
        <row r="49613">
          <cell r="A49613" t="str">
            <v>I0000018228</v>
          </cell>
          <cell r="B49613" t="str">
            <v>VISOR DE OLEO FMX - COD: 729043</v>
          </cell>
          <cell r="C49613" t="str">
            <v>HIBE</v>
          </cell>
          <cell r="D49613" t="str">
            <v>UN</v>
          </cell>
        </row>
        <row r="49614">
          <cell r="A49614" t="str">
            <v>I0000018229</v>
          </cell>
          <cell r="B49614" t="str">
            <v>DESTILADOR DE AGUA 3,8L 220V CRISTOFOLI</v>
          </cell>
          <cell r="C49614" t="str">
            <v>HIBE</v>
          </cell>
          <cell r="D49614" t="str">
            <v>UN</v>
          </cell>
        </row>
        <row r="49615">
          <cell r="A49615" t="str">
            <v>I0000018230</v>
          </cell>
          <cell r="B49615" t="str">
            <v>KIT VEDACAO TX25 - 2314052</v>
          </cell>
          <cell r="C49615" t="str">
            <v>HIBE</v>
          </cell>
          <cell r="D49615" t="str">
            <v>UN</v>
          </cell>
        </row>
        <row r="49616">
          <cell r="A49616" t="str">
            <v>I0000018231</v>
          </cell>
          <cell r="B49616" t="str">
            <v>BLOCO HIDRAULICO TX25 - 2314102</v>
          </cell>
          <cell r="C49616" t="str">
            <v>HIBE</v>
          </cell>
          <cell r="D49616" t="str">
            <v>UN</v>
          </cell>
        </row>
        <row r="49617">
          <cell r="A49617" t="str">
            <v>I0000018232</v>
          </cell>
          <cell r="B49617" t="str">
            <v>MOLA TX25 - 781021</v>
          </cell>
          <cell r="C49617" t="str">
            <v>HIBE</v>
          </cell>
          <cell r="D49617" t="str">
            <v>UN</v>
          </cell>
        </row>
        <row r="49618">
          <cell r="A49618" t="str">
            <v>I0000018233</v>
          </cell>
          <cell r="B49618" t="str">
            <v>RODA DIRECIONAL TX25 - 4813227</v>
          </cell>
          <cell r="C49618" t="str">
            <v>HIBE</v>
          </cell>
          <cell r="D49618" t="str">
            <v>UN</v>
          </cell>
        </row>
        <row r="49619">
          <cell r="A49619" t="str">
            <v>I0000018234</v>
          </cell>
          <cell r="B49619" t="str">
            <v>RODA DIRECIONAL PU TX25 - 2313981</v>
          </cell>
          <cell r="C49619" t="str">
            <v>HIBE</v>
          </cell>
          <cell r="D49619" t="str">
            <v>UN</v>
          </cell>
        </row>
        <row r="49620">
          <cell r="A49620" t="str">
            <v>I0000018235</v>
          </cell>
          <cell r="B49620" t="str">
            <v>RODA DIRECIONAL POL/NYLON TX25 - 2313982</v>
          </cell>
          <cell r="C49620" t="str">
            <v>HIBE</v>
          </cell>
          <cell r="D49620" t="str">
            <v>UN</v>
          </cell>
        </row>
        <row r="49621">
          <cell r="A49621" t="str">
            <v>I0000018236</v>
          </cell>
          <cell r="B49621" t="str">
            <v>RODA DIRECIONAL BORRACHA TX25 - 2313983</v>
          </cell>
          <cell r="C49621" t="str">
            <v>HIBE</v>
          </cell>
          <cell r="D49621" t="str">
            <v>UN</v>
          </cell>
        </row>
        <row r="49622">
          <cell r="A49622" t="str">
            <v>I0000018237</v>
          </cell>
          <cell r="B49622" t="str">
            <v>RODA TANDEM NYLON TX25 - 2314030</v>
          </cell>
          <cell r="C49622" t="str">
            <v>HIBE</v>
          </cell>
          <cell r="D49622" t="str">
            <v>UN</v>
          </cell>
        </row>
        <row r="49623">
          <cell r="A49623" t="str">
            <v>I0000018238</v>
          </cell>
          <cell r="B49623" t="str">
            <v>RODA TANDEM PU TX25 - 2314031</v>
          </cell>
          <cell r="C49623" t="str">
            <v>HIBE</v>
          </cell>
          <cell r="D49623" t="str">
            <v>UN</v>
          </cell>
        </row>
        <row r="49624">
          <cell r="A49624" t="str">
            <v>I0000018239</v>
          </cell>
          <cell r="B49624" t="str">
            <v>RODA TANDEM POL/NYLON TX25 - 2314032</v>
          </cell>
          <cell r="C49624" t="str">
            <v>HIBE</v>
          </cell>
          <cell r="D49624" t="str">
            <v>UN</v>
          </cell>
        </row>
        <row r="49625">
          <cell r="A49625" t="str">
            <v>I0000018240</v>
          </cell>
          <cell r="B49625" t="str">
            <v>RODA SIMPLES NYLON TX25 - 2314033</v>
          </cell>
          <cell r="C49625" t="str">
            <v>HIBE</v>
          </cell>
          <cell r="D49625" t="str">
            <v>UN</v>
          </cell>
        </row>
        <row r="49626">
          <cell r="A49626" t="str">
            <v>I0000018241</v>
          </cell>
          <cell r="B49626" t="str">
            <v>RODA SIMPLES PU TX25 - 2314034</v>
          </cell>
          <cell r="C49626" t="str">
            <v>HIBE</v>
          </cell>
          <cell r="D49626" t="str">
            <v>UN</v>
          </cell>
        </row>
        <row r="49627">
          <cell r="A49627" t="str">
            <v>I0000018242</v>
          </cell>
          <cell r="B49627" t="str">
            <v>RODA SIMPLES POL/NYLON TX25 - 2314035</v>
          </cell>
          <cell r="C49627" t="str">
            <v>HIBE</v>
          </cell>
          <cell r="D49627" t="str">
            <v>UN</v>
          </cell>
        </row>
        <row r="49628">
          <cell r="A49628" t="str">
            <v>I0000018243</v>
          </cell>
          <cell r="B49628" t="str">
            <v>SENSOR MAG P/GARRA PNEUMAT 3 FIOS PNP 3M</v>
          </cell>
          <cell r="C49628" t="str">
            <v>HIBE</v>
          </cell>
          <cell r="D49628" t="str">
            <v>UN</v>
          </cell>
        </row>
        <row r="49629">
          <cell r="A49629" t="str">
            <v>I0000018244</v>
          </cell>
          <cell r="B49629" t="str">
            <v>SUPORTE DE SENSOR MAGNETICO JEL21</v>
          </cell>
          <cell r="C49629" t="str">
            <v>HIBE</v>
          </cell>
          <cell r="D49629" t="str">
            <v>UN</v>
          </cell>
        </row>
        <row r="49630">
          <cell r="A49630" t="str">
            <v>I0000018245</v>
          </cell>
          <cell r="B49630" t="str">
            <v>SEN MAG CILIN PNMT MICK MOUS JEL21 3FPNP</v>
          </cell>
          <cell r="C49630" t="str">
            <v>HIBE</v>
          </cell>
          <cell r="D49630" t="str">
            <v>UN</v>
          </cell>
        </row>
        <row r="49631">
          <cell r="A49631" t="str">
            <v>I0000018246</v>
          </cell>
          <cell r="B49631" t="str">
            <v>CORTINA SEG KEYENCE GL-R20H (TRAN/REC)</v>
          </cell>
          <cell r="C49631" t="str">
            <v>HIBE</v>
          </cell>
          <cell r="D49631" t="str">
            <v>UN</v>
          </cell>
        </row>
        <row r="49632">
          <cell r="A49632" t="str">
            <v>I0000018247</v>
          </cell>
          <cell r="B49632" t="str">
            <v>SUPORTE PARA CORTINA KEYENCE GL-R20H</v>
          </cell>
          <cell r="C49632" t="str">
            <v>HIBE</v>
          </cell>
          <cell r="D49632" t="str">
            <v>UN</v>
          </cell>
        </row>
        <row r="49633">
          <cell r="A49633" t="str">
            <v>I0000018248</v>
          </cell>
          <cell r="B49633" t="str">
            <v>VALVULA 5/3 VIAS C.F.G1/4 DUPLO ACMTO EL</v>
          </cell>
          <cell r="C49633" t="str">
            <v>HIBE</v>
          </cell>
          <cell r="D49633" t="str">
            <v>UN</v>
          </cell>
        </row>
        <row r="49634">
          <cell r="A49634" t="str">
            <v>I0000018249</v>
          </cell>
          <cell r="B49634" t="str">
            <v>SOLENOIDE 24 VDC - 3,1W E 48 VAC – 3,5W</v>
          </cell>
          <cell r="C49634" t="str">
            <v>HIBE</v>
          </cell>
          <cell r="D49634" t="str">
            <v>UN</v>
          </cell>
        </row>
        <row r="49635">
          <cell r="A49635" t="str">
            <v>I0000018250</v>
          </cell>
          <cell r="B49635" t="str">
            <v>CONECT C LED P/SOLENOIDE 24VCC SERIE U70</v>
          </cell>
          <cell r="C49635" t="str">
            <v>HIBE</v>
          </cell>
          <cell r="D49635" t="str">
            <v>UN</v>
          </cell>
        </row>
        <row r="49636">
          <cell r="A49636" t="str">
            <v>I0000018251</v>
          </cell>
          <cell r="B49636" t="str">
            <v>CNVL-4H # MOD TERM P/MANIFOLD SE  3-G1/4</v>
          </cell>
          <cell r="C49636" t="str">
            <v>HIBE</v>
          </cell>
          <cell r="D49636" t="str">
            <v>UN</v>
          </cell>
        </row>
        <row r="49637">
          <cell r="A49637" t="str">
            <v>I0000018252</v>
          </cell>
          <cell r="B49637" t="str">
            <v>CNVL-4H3 # MOD BASIC P/ 3 VAL SE 3 -G1/4</v>
          </cell>
          <cell r="C49637" t="str">
            <v>HIBE</v>
          </cell>
          <cell r="D49637" t="str">
            <v>UN</v>
          </cell>
        </row>
        <row r="49638">
          <cell r="A49638" t="str">
            <v>I0000018253</v>
          </cell>
          <cell r="B49638" t="str">
            <v>CNVL/4 # PLC CEGA P/ MANIFOLD SE 3– G1/4</v>
          </cell>
          <cell r="C49638" t="str">
            <v>HIBE</v>
          </cell>
          <cell r="D49638" t="str">
            <v>UN</v>
          </cell>
        </row>
        <row r="49639">
          <cell r="A49639" t="str">
            <v>I0000018254</v>
          </cell>
          <cell r="B49639" t="str">
            <v>2901 1/2 # SILENCIADOR G1/2"</v>
          </cell>
          <cell r="C49639" t="str">
            <v>HIBE</v>
          </cell>
          <cell r="D49639" t="str">
            <v>UN</v>
          </cell>
        </row>
        <row r="49640">
          <cell r="A49640" t="str">
            <v>I0000018255</v>
          </cell>
          <cell r="B49640" t="str">
            <v>2611 1/2 # TAMPAO 1/2 BSP SEXTAVADO</v>
          </cell>
          <cell r="C49640" t="str">
            <v>HIBE</v>
          </cell>
          <cell r="D49640" t="str">
            <v>UN</v>
          </cell>
        </row>
        <row r="49641">
          <cell r="A49641" t="str">
            <v>I0000018256</v>
          </cell>
          <cell r="B49641" t="str">
            <v>6522 10-1/2 # CNX CTVL ORIENTAV Ø10XG1/2</v>
          </cell>
          <cell r="C49641" t="str">
            <v>HIBE</v>
          </cell>
          <cell r="D49641" t="str">
            <v>UN</v>
          </cell>
        </row>
        <row r="49642">
          <cell r="A49642" t="str">
            <v>I0000018257</v>
          </cell>
          <cell r="B49642" t="str">
            <v>S6510 10-1/4 # CONEXAO RETA Ø10XG1/4</v>
          </cell>
          <cell r="C49642" t="str">
            <v>HIBE</v>
          </cell>
          <cell r="D49642" t="str">
            <v>UN</v>
          </cell>
        </row>
        <row r="49643">
          <cell r="A49643" t="str">
            <v>I0000018258</v>
          </cell>
          <cell r="B49643" t="str">
            <v>6522 10-1/4 #CNX CTVL ORIENTAVL Ø10XG1/4</v>
          </cell>
          <cell r="C49643" t="str">
            <v>HIBE</v>
          </cell>
          <cell r="D49643" t="str">
            <v>UN</v>
          </cell>
        </row>
        <row r="49644">
          <cell r="A49644" t="str">
            <v>I0000018259</v>
          </cell>
          <cell r="B49644" t="str">
            <v>6540 10 # CONEXÃO T PARA TUBO Ø10</v>
          </cell>
          <cell r="C49644" t="str">
            <v>HIBE</v>
          </cell>
          <cell r="D49644" t="str">
            <v>UN</v>
          </cell>
        </row>
        <row r="49645">
          <cell r="A49645" t="str">
            <v>I0000018260</v>
          </cell>
          <cell r="B49645" t="str">
            <v>CONEXÃO T PARA TUBO Ø8</v>
          </cell>
          <cell r="C49645" t="str">
            <v>HIBE</v>
          </cell>
          <cell r="D49645" t="str">
            <v>UN</v>
          </cell>
        </row>
        <row r="49646">
          <cell r="A49646" t="str">
            <v>I0000018261</v>
          </cell>
          <cell r="B49646" t="str">
            <v>BOTAO TIPO COGUMELO VERDE SEM TRAVA</v>
          </cell>
          <cell r="C49646" t="str">
            <v>HIBE</v>
          </cell>
          <cell r="D49646" t="str">
            <v>UN</v>
          </cell>
        </row>
        <row r="49647">
          <cell r="A49647" t="str">
            <v>I0000018262</v>
          </cell>
          <cell r="B49647" t="str">
            <v>CNJTO LUBRIFIL D/1/4 CAMOZZI C/MANÔMETRO</v>
          </cell>
          <cell r="C49647" t="str">
            <v>HIBE</v>
          </cell>
          <cell r="D49647" t="str">
            <v>UN</v>
          </cell>
        </row>
        <row r="49648">
          <cell r="A49648" t="str">
            <v>I0000018263</v>
          </cell>
          <cell r="B49648" t="str">
            <v>MANGUEIRA DE PU 10 AZUL</v>
          </cell>
          <cell r="C49648" t="str">
            <v>HIBE</v>
          </cell>
          <cell r="D49648" t="str">
            <v>UN</v>
          </cell>
        </row>
        <row r="49649">
          <cell r="A49649" t="str">
            <v>I0000018264</v>
          </cell>
          <cell r="B49649" t="str">
            <v>MANGUEIRA PU 08MM - PRETA</v>
          </cell>
          <cell r="C49649" t="str">
            <v>HIBE</v>
          </cell>
          <cell r="D49649" t="str">
            <v>UN</v>
          </cell>
        </row>
        <row r="49650">
          <cell r="A49650" t="str">
            <v>I0000018265</v>
          </cell>
          <cell r="B49650" t="str">
            <v>PAINEL 400 X 300 X 200</v>
          </cell>
          <cell r="C49650" t="str">
            <v>HIBE</v>
          </cell>
          <cell r="D49650" t="str">
            <v>UN</v>
          </cell>
        </row>
        <row r="49651">
          <cell r="A49651" t="str">
            <v>I0000018266</v>
          </cell>
          <cell r="B49651" t="str">
            <v>CL SMC MDB1D32-175ZNWM9N JT(DPLY03MMB1Z)</v>
          </cell>
          <cell r="C49651" t="str">
            <v>HIBE</v>
          </cell>
          <cell r="D49651" t="str">
            <v>UN</v>
          </cell>
        </row>
        <row r="49652">
          <cell r="A49652" t="str">
            <v>I0000018267</v>
          </cell>
          <cell r="B49652" t="str">
            <v>SPT DE ARTCLÇ D/ MANILHA DPA MB -B03 32</v>
          </cell>
          <cell r="C49652" t="str">
            <v>HIBE</v>
          </cell>
          <cell r="D49652" t="str">
            <v>UN</v>
          </cell>
        </row>
        <row r="49653">
          <cell r="A49653" t="str">
            <v>I0000018268</v>
          </cell>
          <cell r="B49653" t="str">
            <v>CIL SMC MDBT40-100Z-WM9NZ(JTA DPAY04M40)</v>
          </cell>
          <cell r="C49653" t="str">
            <v>HIBE</v>
          </cell>
          <cell r="D49653" t="str">
            <v>UN</v>
          </cell>
        </row>
        <row r="49654">
          <cell r="A49654" t="str">
            <v>I0000018270</v>
          </cell>
          <cell r="B49654" t="str">
            <v>INTERFONE</v>
          </cell>
          <cell r="C49654" t="str">
            <v>HIBE</v>
          </cell>
          <cell r="D49654" t="str">
            <v>UN</v>
          </cell>
        </row>
        <row r="49655">
          <cell r="A49655" t="str">
            <v>I0000018271</v>
          </cell>
          <cell r="B49655" t="str">
            <v>PILHA P/ CONTROLE 23 12V</v>
          </cell>
          <cell r="C49655" t="str">
            <v>HIBE</v>
          </cell>
          <cell r="D49655" t="str">
            <v>UN</v>
          </cell>
        </row>
        <row r="49656">
          <cell r="A49656" t="str">
            <v>I0000018272</v>
          </cell>
          <cell r="B49656" t="str">
            <v>CAMPAINHA S/ FIO</v>
          </cell>
          <cell r="C49656" t="str">
            <v>HIBE</v>
          </cell>
          <cell r="D49656" t="str">
            <v>UN</v>
          </cell>
        </row>
        <row r="49657">
          <cell r="A49657" t="str">
            <v>I0000018273</v>
          </cell>
          <cell r="B49657" t="str">
            <v>CHIMICHURRI</v>
          </cell>
          <cell r="C49657" t="str">
            <v>HIBE</v>
          </cell>
          <cell r="D49657" t="str">
            <v>UN</v>
          </cell>
        </row>
        <row r="49658">
          <cell r="A49658" t="str">
            <v>I0000018274</v>
          </cell>
          <cell r="B49658" t="str">
            <v>PAPRICA DEFUMADA</v>
          </cell>
          <cell r="C49658" t="str">
            <v>HIBE</v>
          </cell>
          <cell r="D49658" t="str">
            <v>UN</v>
          </cell>
        </row>
        <row r="49659">
          <cell r="A49659" t="str">
            <v>I0000018275</v>
          </cell>
          <cell r="B49659" t="str">
            <v>CARNE DE FUMEIRO</v>
          </cell>
          <cell r="C49659" t="str">
            <v>HIBE</v>
          </cell>
          <cell r="D49659" t="str">
            <v>UN</v>
          </cell>
        </row>
        <row r="49660">
          <cell r="A49660" t="str">
            <v>I0000018277</v>
          </cell>
          <cell r="B49660" t="str">
            <v>LAMINA PARA SERRA FITA</v>
          </cell>
          <cell r="C49660" t="str">
            <v>HIBE</v>
          </cell>
          <cell r="D49660" t="str">
            <v>UN</v>
          </cell>
        </row>
        <row r="49661">
          <cell r="A49661" t="str">
            <v>I0000018278</v>
          </cell>
          <cell r="B49661" t="str">
            <v>CONEXAO PNEU VLV REG FLX 1/4 BSP X 10 MM</v>
          </cell>
          <cell r="C49661" t="str">
            <v>HIBE</v>
          </cell>
          <cell r="D49661" t="str">
            <v>UN</v>
          </cell>
        </row>
        <row r="49662">
          <cell r="A49662" t="str">
            <v>I0000018279</v>
          </cell>
          <cell r="B49662" t="str">
            <v>CONEXAO PNEU EMENDA EM Y 10MM</v>
          </cell>
          <cell r="C49662" t="str">
            <v>HIBE</v>
          </cell>
          <cell r="D49662" t="str">
            <v>UN</v>
          </cell>
        </row>
        <row r="49663">
          <cell r="A49663" t="str">
            <v>I0000018280</v>
          </cell>
          <cell r="B49663" t="str">
            <v>BORNE SAKI PASSAGEM 2,5MM ELE- KIT 100</v>
          </cell>
          <cell r="C49663" t="str">
            <v>HIBE</v>
          </cell>
          <cell r="D49663" t="str">
            <v>UN</v>
          </cell>
        </row>
        <row r="49664">
          <cell r="A49664" t="str">
            <v>I0000018281</v>
          </cell>
          <cell r="B49664" t="str">
            <v>LETREIRO STAND - AIWA/ MONDIAL</v>
          </cell>
          <cell r="C49664" t="str">
            <v>HIBE</v>
          </cell>
          <cell r="D49664" t="str">
            <v>UN</v>
          </cell>
        </row>
        <row r="49665">
          <cell r="A49665" t="str">
            <v>I0000018282</v>
          </cell>
          <cell r="B49665" t="str">
            <v>6150 CH 200X50X20</v>
          </cell>
          <cell r="C49665" t="str">
            <v>HIBE</v>
          </cell>
          <cell r="D49665" t="str">
            <v>UN</v>
          </cell>
        </row>
        <row r="49666">
          <cell r="A49666" t="str">
            <v>I0000018283</v>
          </cell>
          <cell r="B49666" t="str">
            <v>BANCO ESCADA ALUMINIO COM 3 DEGRAUS</v>
          </cell>
          <cell r="C49666" t="str">
            <v>HIBE</v>
          </cell>
          <cell r="D49666" t="str">
            <v>UN</v>
          </cell>
        </row>
        <row r="49667">
          <cell r="A49667" t="str">
            <v>I0000018284</v>
          </cell>
          <cell r="B49667" t="str">
            <v>KIT LIMA/FRESA CORTE DUPLO 6MM HASTE 3MM</v>
          </cell>
          <cell r="C49667" t="str">
            <v>HIBE</v>
          </cell>
          <cell r="D49667" t="str">
            <v>UN</v>
          </cell>
        </row>
        <row r="49668">
          <cell r="A49668" t="str">
            <v>I0000018285</v>
          </cell>
          <cell r="B49668" t="str">
            <v>ESTEIRA TRANSPORTADORA 15900X300MM</v>
          </cell>
          <cell r="C49668" t="str">
            <v>HIBE</v>
          </cell>
          <cell r="D49668" t="str">
            <v>UN</v>
          </cell>
        </row>
        <row r="49669">
          <cell r="A49669" t="str">
            <v>I0000018286</v>
          </cell>
          <cell r="B49669" t="str">
            <v>BOMBA FME17 - COD: 8424457</v>
          </cell>
          <cell r="C49669" t="str">
            <v>HIBE</v>
          </cell>
          <cell r="D49669" t="str">
            <v>UN</v>
          </cell>
        </row>
        <row r="49670">
          <cell r="A49670" t="str">
            <v>I0000018287</v>
          </cell>
          <cell r="B49670" t="str">
            <v>O'RING FME17 - COD: 8425689</v>
          </cell>
          <cell r="C49670" t="str">
            <v>HIBE</v>
          </cell>
          <cell r="D49670" t="str">
            <v>UN</v>
          </cell>
        </row>
        <row r="49671">
          <cell r="A49671" t="str">
            <v>I0000018288</v>
          </cell>
          <cell r="B49671" t="str">
            <v>CRUZETA FME17 - COD: 8425690</v>
          </cell>
          <cell r="C49671" t="str">
            <v>HIBE</v>
          </cell>
          <cell r="D49671" t="str">
            <v>UN</v>
          </cell>
        </row>
        <row r="49672">
          <cell r="A49672" t="str">
            <v>I0000018289</v>
          </cell>
          <cell r="B49672" t="str">
            <v>VENTIALDOR FME17 - COD: 8405965</v>
          </cell>
          <cell r="C49672" t="str">
            <v>HIBE</v>
          </cell>
          <cell r="D49672" t="str">
            <v>UN</v>
          </cell>
        </row>
        <row r="49673">
          <cell r="A49673" t="str">
            <v>I0000018290</v>
          </cell>
          <cell r="B49673" t="str">
            <v>FACA DESENCAPADORA CABO CURVA - 035.110</v>
          </cell>
          <cell r="C49673" t="str">
            <v>HIBE</v>
          </cell>
          <cell r="D49673" t="str">
            <v>UN</v>
          </cell>
        </row>
        <row r="49674">
          <cell r="A49674" t="str">
            <v>I0000018291</v>
          </cell>
          <cell r="B49674" t="str">
            <v>JOGO FERRAMENTAS ABRIR ROSCA - 041.100</v>
          </cell>
          <cell r="C49674" t="str">
            <v>HIBE</v>
          </cell>
          <cell r="D49674" t="str">
            <v>UN</v>
          </cell>
        </row>
        <row r="49675">
          <cell r="A49675" t="str">
            <v>I0000018292</v>
          </cell>
          <cell r="B49675" t="str">
            <v>CALIBRE DE ROSCA - COD: 050.479</v>
          </cell>
          <cell r="C49675" t="str">
            <v>HIBE</v>
          </cell>
          <cell r="D49675" t="str">
            <v>UN</v>
          </cell>
        </row>
        <row r="49676">
          <cell r="A49676" t="str">
            <v>I0000018293</v>
          </cell>
          <cell r="B49676" t="str">
            <v>SUGADOR DE SOLDA HK-192</v>
          </cell>
          <cell r="C49676" t="str">
            <v>HIBE</v>
          </cell>
          <cell r="D49676" t="str">
            <v>UN</v>
          </cell>
        </row>
        <row r="49677">
          <cell r="A49677" t="str">
            <v>I0000018294</v>
          </cell>
          <cell r="B49677" t="str">
            <v>SUGADOR DE SOLDA PROFISSIONAL 220V</v>
          </cell>
          <cell r="C49677" t="str">
            <v>HIBE</v>
          </cell>
          <cell r="D49677" t="str">
            <v>UN</v>
          </cell>
        </row>
        <row r="49678">
          <cell r="A49678" t="str">
            <v>I0000018295</v>
          </cell>
          <cell r="B49678" t="str">
            <v>PORTA DE SEGURANCA POLICARBONATO BI400</v>
          </cell>
          <cell r="C49678" t="str">
            <v>HIBE</v>
          </cell>
          <cell r="D49678" t="str">
            <v>UN</v>
          </cell>
        </row>
        <row r="49679">
          <cell r="A49679" t="str">
            <v>I0000018298</v>
          </cell>
          <cell r="B49679" t="str">
            <v>ANEL O'RING BN 18X2,5</v>
          </cell>
          <cell r="C49679" t="str">
            <v>HIBE</v>
          </cell>
          <cell r="D49679" t="str">
            <v>UN</v>
          </cell>
        </row>
        <row r="49680">
          <cell r="A49680" t="str">
            <v>I0000018299</v>
          </cell>
          <cell r="B49680" t="str">
            <v>ANEL O'RING BN 107X2,5</v>
          </cell>
          <cell r="C49680" t="str">
            <v>HIBE</v>
          </cell>
          <cell r="D49680" t="str">
            <v>UN</v>
          </cell>
        </row>
        <row r="49681">
          <cell r="A49681" t="str">
            <v>I0000018300</v>
          </cell>
          <cell r="B49681" t="str">
            <v>ANEL O'RING BN 174X3,5</v>
          </cell>
          <cell r="C49681" t="str">
            <v>HIBE</v>
          </cell>
          <cell r="D49681" t="str">
            <v>UN</v>
          </cell>
        </row>
        <row r="49682">
          <cell r="A49682" t="str">
            <v>I0000018301</v>
          </cell>
          <cell r="B49682" t="str">
            <v>ANEL O'RING BN 81X3,5</v>
          </cell>
          <cell r="C49682" t="str">
            <v>HIBE</v>
          </cell>
          <cell r="D49682" t="str">
            <v>UN</v>
          </cell>
        </row>
        <row r="49683">
          <cell r="A49683" t="str">
            <v>I0000018302</v>
          </cell>
          <cell r="B49683" t="str">
            <v>RETENTOR R2 BN 65X85X10</v>
          </cell>
          <cell r="C49683" t="str">
            <v>HIBE</v>
          </cell>
          <cell r="D49683" t="str">
            <v>UN</v>
          </cell>
        </row>
        <row r="49684">
          <cell r="A49684" t="str">
            <v>I0000018303</v>
          </cell>
          <cell r="B49684" t="str">
            <v>COOKTOP</v>
          </cell>
          <cell r="C49684" t="str">
            <v>HIBE</v>
          </cell>
          <cell r="D49684" t="str">
            <v>UN</v>
          </cell>
        </row>
        <row r="49685">
          <cell r="A49685" t="str">
            <v>I0000018304</v>
          </cell>
          <cell r="B49685" t="str">
            <v>PANELAS PARA FOGAO INDUCAO</v>
          </cell>
          <cell r="C49685" t="str">
            <v>HIBE</v>
          </cell>
          <cell r="D49685" t="str">
            <v>UN</v>
          </cell>
        </row>
        <row r="49686">
          <cell r="A49686" t="str">
            <v>I0000018305</v>
          </cell>
          <cell r="B49686" t="str">
            <v>COROA CLX25 - COD: 2317871</v>
          </cell>
          <cell r="C49686" t="str">
            <v>HIBE</v>
          </cell>
          <cell r="D49686" t="str">
            <v>UN</v>
          </cell>
        </row>
        <row r="49687">
          <cell r="A49687" t="str">
            <v>I0000018306</v>
          </cell>
          <cell r="B49687" t="str">
            <v>ROLAMENTO CLX25 - COD: 2323058</v>
          </cell>
          <cell r="C49687" t="str">
            <v>HIBE</v>
          </cell>
          <cell r="D49687" t="str">
            <v>UN</v>
          </cell>
        </row>
        <row r="49688">
          <cell r="A49688" t="str">
            <v>I0000018307</v>
          </cell>
          <cell r="B49688" t="str">
            <v>EIXO ENGRENAGEM CLX25 - COD: 2324559</v>
          </cell>
          <cell r="C49688" t="str">
            <v>HIBE</v>
          </cell>
          <cell r="D49688" t="str">
            <v>UN</v>
          </cell>
        </row>
        <row r="49689">
          <cell r="A49689" t="str">
            <v>I0000018308</v>
          </cell>
          <cell r="B49689" t="str">
            <v>RADIADOR CLX25 - COD: 2325566</v>
          </cell>
          <cell r="C49689" t="str">
            <v>HIBE</v>
          </cell>
          <cell r="D49689" t="str">
            <v>UN</v>
          </cell>
        </row>
        <row r="49690">
          <cell r="A49690" t="str">
            <v>I0000018309</v>
          </cell>
          <cell r="B49690" t="str">
            <v>RETENTOR VITON - 65X85X10</v>
          </cell>
          <cell r="C49690" t="str">
            <v>HIBE</v>
          </cell>
          <cell r="D49690" t="str">
            <v>UN</v>
          </cell>
        </row>
        <row r="49691">
          <cell r="A49691" t="str">
            <v>I0000018311</v>
          </cell>
          <cell r="B49691" t="str">
            <v>MARTELO COM BORDA EM ABS 30MM 40670031</v>
          </cell>
          <cell r="C49691" t="str">
            <v>HIBE</v>
          </cell>
          <cell r="D49691" t="str">
            <v>UN</v>
          </cell>
        </row>
        <row r="49692">
          <cell r="A49692" t="str">
            <v>I0000018312</v>
          </cell>
          <cell r="B49692" t="str">
            <v>TESOURA FUNILEIRO 8516 10</v>
          </cell>
          <cell r="C49692" t="str">
            <v>HIBE</v>
          </cell>
          <cell r="D49692" t="str">
            <v>UN</v>
          </cell>
        </row>
        <row r="49693">
          <cell r="A49693" t="str">
            <v>I0000018313</v>
          </cell>
          <cell r="B49693" t="str">
            <v>TRINCHA MEDIA 519-1 SINTETICO PRETO</v>
          </cell>
          <cell r="C49693" t="str">
            <v>HIBE</v>
          </cell>
          <cell r="D49693" t="str">
            <v>UN</v>
          </cell>
        </row>
        <row r="49694">
          <cell r="A49694" t="str">
            <v>I0000018314</v>
          </cell>
          <cell r="B49694" t="str">
            <v>TRINCHA MEDIA 519-1.1/2 SINTETICO PRETO</v>
          </cell>
          <cell r="C49694" t="str">
            <v>HIBE</v>
          </cell>
          <cell r="D49694" t="str">
            <v>UN</v>
          </cell>
        </row>
        <row r="49695">
          <cell r="A49695" t="str">
            <v>I0000018315</v>
          </cell>
          <cell r="B49695" t="str">
            <v>MANDRIL AP RAP 1,0 13mm (1/2) - CONE B16</v>
          </cell>
          <cell r="C49695" t="str">
            <v>HIBE</v>
          </cell>
          <cell r="D49695" t="str">
            <v>UN</v>
          </cell>
        </row>
        <row r="49696">
          <cell r="A49696" t="str">
            <v>I0000018316</v>
          </cell>
          <cell r="B49696" t="str">
            <v>BOLSA FEMININA EM SARJA + VERNIZ</v>
          </cell>
          <cell r="C49696" t="str">
            <v>HIBE</v>
          </cell>
          <cell r="D49696" t="str">
            <v>UN</v>
          </cell>
        </row>
        <row r="49697">
          <cell r="A49697" t="str">
            <v>I0000018317</v>
          </cell>
          <cell r="B49697" t="str">
            <v>CABO VGA BLINDADO 6 METROS</v>
          </cell>
          <cell r="C49697" t="str">
            <v>HIBE</v>
          </cell>
          <cell r="D49697" t="str">
            <v>UN</v>
          </cell>
        </row>
        <row r="49698">
          <cell r="A49698" t="str">
            <v>I0000018318</v>
          </cell>
          <cell r="B49698" t="str">
            <v>CANCELA 6MT</v>
          </cell>
          <cell r="C49698" t="str">
            <v>HIBE</v>
          </cell>
          <cell r="D49698" t="str">
            <v>UN</v>
          </cell>
        </row>
        <row r="49699">
          <cell r="A49699" t="str">
            <v>I0000018321</v>
          </cell>
          <cell r="B49699" t="str">
            <v>TEE LATAO 1/4 NPT FEMEA</v>
          </cell>
          <cell r="C49699" t="str">
            <v>HIBE</v>
          </cell>
          <cell r="D49699" t="str">
            <v>UN</v>
          </cell>
        </row>
        <row r="49700">
          <cell r="A49700" t="str">
            <v>I0000018322</v>
          </cell>
          <cell r="B49700" t="str">
            <v>PORTA VZ TOTAL 210X80 DIR CENTRAL</v>
          </cell>
          <cell r="C49700" t="str">
            <v>HIBE</v>
          </cell>
          <cell r="D49700" t="str">
            <v>UN</v>
          </cell>
        </row>
        <row r="49701">
          <cell r="A49701" t="str">
            <v>I0000018323</v>
          </cell>
          <cell r="B49701" t="str">
            <v>BLOCOS - MONDIAL/ AIWA MARKETING</v>
          </cell>
          <cell r="C49701" t="str">
            <v>HIBE</v>
          </cell>
          <cell r="D49701" t="str">
            <v>UN</v>
          </cell>
        </row>
        <row r="49702">
          <cell r="A49702" t="str">
            <v>I0000018324</v>
          </cell>
          <cell r="B49702" t="str">
            <v>SUPORTE P/ 2 MONITORES C/ REGULAGEM 7162</v>
          </cell>
          <cell r="C49702" t="str">
            <v>HIBE</v>
          </cell>
          <cell r="D49702" t="str">
            <v>UN</v>
          </cell>
        </row>
        <row r="49703">
          <cell r="A49703" t="str">
            <v>I0000018325</v>
          </cell>
          <cell r="B49703" t="str">
            <v>DESATIVADOR TM2500 - COD: 0436073</v>
          </cell>
          <cell r="C49703" t="str">
            <v>HIBE</v>
          </cell>
          <cell r="D49703" t="str">
            <v>UN</v>
          </cell>
        </row>
        <row r="49704">
          <cell r="A49704" t="str">
            <v>I0000018326</v>
          </cell>
          <cell r="B49704" t="str">
            <v>PERFIL TIPO U 3" X 3/16"</v>
          </cell>
          <cell r="C49704" t="str">
            <v>HIBE</v>
          </cell>
          <cell r="D49704" t="str">
            <v>UN</v>
          </cell>
        </row>
        <row r="49705">
          <cell r="A49705" t="str">
            <v>I0000018328</v>
          </cell>
          <cell r="B49705" t="str">
            <v>CORRENTE 4MM-5/32"ZB CURTA</v>
          </cell>
          <cell r="C49705" t="str">
            <v>HIBE</v>
          </cell>
          <cell r="D49705" t="str">
            <v>KG</v>
          </cell>
        </row>
        <row r="49706">
          <cell r="A49706" t="str">
            <v>I0000018329</v>
          </cell>
          <cell r="B49706" t="str">
            <v>DISPLAY LCD ROBO SAMFACC</v>
          </cell>
          <cell r="C49706" t="str">
            <v>HIBE</v>
          </cell>
          <cell r="D49706" t="str">
            <v>UN</v>
          </cell>
        </row>
        <row r="49707">
          <cell r="A49707" t="str">
            <v>I0000018330</v>
          </cell>
          <cell r="B49707" t="str">
            <v>TELA TOUCH SCRENN ROBO SAMFACC</v>
          </cell>
          <cell r="C49707" t="str">
            <v>HIBE</v>
          </cell>
          <cell r="D49707" t="str">
            <v>UN</v>
          </cell>
        </row>
        <row r="49708">
          <cell r="A49708" t="str">
            <v>I0000018331</v>
          </cell>
          <cell r="B49708" t="str">
            <v>SERVICO DE REPARO EM CONTROLE DE ROBO</v>
          </cell>
          <cell r="C49708" t="str">
            <v>SERV</v>
          </cell>
          <cell r="D49708" t="str">
            <v>UN</v>
          </cell>
        </row>
        <row r="49709">
          <cell r="A49709" t="str">
            <v>I0000018332</v>
          </cell>
          <cell r="B49709" t="str">
            <v>PASTILHA APKT 160408 RT RT8025</v>
          </cell>
          <cell r="C49709" t="str">
            <v>HIBE</v>
          </cell>
          <cell r="D49709" t="str">
            <v>UN</v>
          </cell>
        </row>
        <row r="49710">
          <cell r="A49710" t="str">
            <v>I0000018333</v>
          </cell>
          <cell r="B49710" t="str">
            <v>FRESA 90º Ø25X25X150MM 2C AP16</v>
          </cell>
          <cell r="C49710" t="str">
            <v>HIBE</v>
          </cell>
          <cell r="D49710" t="str">
            <v>UN</v>
          </cell>
        </row>
        <row r="49711">
          <cell r="A49711" t="str">
            <v>I0000018334</v>
          </cell>
          <cell r="B49711" t="str">
            <v>FRESA 90º Ø32X25X150MM 3C AP16</v>
          </cell>
          <cell r="C49711" t="str">
            <v>HIBE</v>
          </cell>
          <cell r="D49711" t="str">
            <v>UN</v>
          </cell>
        </row>
        <row r="49712">
          <cell r="A49712" t="str">
            <v>I0000018335</v>
          </cell>
          <cell r="B49712" t="str">
            <v>PASTILHA APKT 1003 RT RT8010</v>
          </cell>
          <cell r="C49712" t="str">
            <v>HIBE</v>
          </cell>
          <cell r="D49712" t="str">
            <v>UN</v>
          </cell>
        </row>
        <row r="49713">
          <cell r="A49713" t="str">
            <v>I0000018336</v>
          </cell>
          <cell r="B49713" t="str">
            <v>FRESA 90º Ø25X25X150MM 2C AP10</v>
          </cell>
          <cell r="C49713" t="str">
            <v>HIBE</v>
          </cell>
          <cell r="D49713" t="str">
            <v>UN</v>
          </cell>
        </row>
        <row r="49714">
          <cell r="A49714" t="str">
            <v>I0000018337</v>
          </cell>
          <cell r="B49714" t="str">
            <v>FRESA 90º Ø32X25X150MM 3C AP10</v>
          </cell>
          <cell r="C49714" t="str">
            <v>HIBE</v>
          </cell>
          <cell r="D49714" t="str">
            <v>UN</v>
          </cell>
        </row>
        <row r="49715">
          <cell r="A49715" t="str">
            <v>I0000018339</v>
          </cell>
          <cell r="B49715" t="str">
            <v>SUPORTE METALICO INDUSTRIALIZADO</v>
          </cell>
          <cell r="C49715" t="str">
            <v>HIBE</v>
          </cell>
          <cell r="D49715" t="str">
            <v>KG</v>
          </cell>
        </row>
        <row r="49716">
          <cell r="A49716" t="str">
            <v>I0000018341</v>
          </cell>
          <cell r="B49716" t="str">
            <v>INJETORA BORCHE MODELO BI260-M</v>
          </cell>
          <cell r="C49716" t="str">
            <v>HIBE</v>
          </cell>
          <cell r="D49716" t="str">
            <v>UN</v>
          </cell>
        </row>
        <row r="49717">
          <cell r="A49717" t="str">
            <v>I0000018342</v>
          </cell>
          <cell r="B49717" t="str">
            <v>CHAPA DE AÇO</v>
          </cell>
          <cell r="C49717" t="str">
            <v>HIBE</v>
          </cell>
          <cell r="D49717" t="str">
            <v>UN</v>
          </cell>
        </row>
        <row r="49718">
          <cell r="A49718" t="str">
            <v>I0000018343</v>
          </cell>
          <cell r="B49718" t="str">
            <v>SENSOR PARA IMPRESSAO DA ETIQUETA</v>
          </cell>
          <cell r="C49718" t="str">
            <v>HIBE</v>
          </cell>
          <cell r="D49718" t="str">
            <v>UN</v>
          </cell>
        </row>
        <row r="49719">
          <cell r="A49719" t="str">
            <v>I0000018344</v>
          </cell>
          <cell r="B49719" t="str">
            <v>END CUP - COD: 501A335</v>
          </cell>
          <cell r="C49719" t="str">
            <v>HIBE</v>
          </cell>
          <cell r="D49719" t="str">
            <v>UN</v>
          </cell>
        </row>
        <row r="49720">
          <cell r="A49720" t="str">
            <v>I0000018345</v>
          </cell>
          <cell r="B49720" t="str">
            <v>PARAFUSO M16×85-12.9 - COD: 201108</v>
          </cell>
          <cell r="C49720" t="str">
            <v>HIBE</v>
          </cell>
          <cell r="D49720" t="str">
            <v>UN</v>
          </cell>
        </row>
        <row r="49721">
          <cell r="A49721" t="str">
            <v>I0000018346</v>
          </cell>
          <cell r="B49721" t="str">
            <v>SENSOR PRESSAO KS 0-1BAR 4-20mA G1/4</v>
          </cell>
          <cell r="C49721" t="str">
            <v>HIBE</v>
          </cell>
          <cell r="D49721" t="str">
            <v>UN</v>
          </cell>
        </row>
        <row r="49722">
          <cell r="A49722" t="str">
            <v>I0000018347</v>
          </cell>
          <cell r="B49722" t="str">
            <v>ADAPTADOR MACHO 1/4 NPTxFEMEA 1/4 BSP LT</v>
          </cell>
          <cell r="C49722" t="str">
            <v>HIBE</v>
          </cell>
          <cell r="D49722" t="str">
            <v>UN</v>
          </cell>
        </row>
        <row r="49723">
          <cell r="A49723" t="str">
            <v>I0000018350</v>
          </cell>
          <cell r="B49723" t="str">
            <v>CAL EXPANSIVA DRY D1</v>
          </cell>
          <cell r="C49723" t="str">
            <v>HIBE</v>
          </cell>
          <cell r="D49723" t="str">
            <v>KG</v>
          </cell>
        </row>
        <row r="49724">
          <cell r="A49724" t="str">
            <v>I0000018352</v>
          </cell>
          <cell r="B49724" t="str">
            <v>MAQUINA DE SOLDA BOXER FLAMA201BV 200AMP</v>
          </cell>
          <cell r="C49724" t="str">
            <v>HIBE</v>
          </cell>
          <cell r="D49724" t="str">
            <v>UN</v>
          </cell>
        </row>
        <row r="49725">
          <cell r="A49725" t="str">
            <v>I0000018353</v>
          </cell>
          <cell r="B49725" t="str">
            <v>CADEIRA CAVALETTI PRESIDENTE START 4001</v>
          </cell>
          <cell r="C49725" t="str">
            <v>HIBE</v>
          </cell>
          <cell r="D49725" t="str">
            <v>UN</v>
          </cell>
        </row>
        <row r="49726">
          <cell r="A49726" t="str">
            <v>I0000018355</v>
          </cell>
          <cell r="B49726" t="str">
            <v>BANCADA TESTE ESTANQUEIDADE INDIVIDUAL</v>
          </cell>
          <cell r="C49726" t="str">
            <v>HIBE</v>
          </cell>
          <cell r="D49726" t="str">
            <v>UN</v>
          </cell>
        </row>
        <row r="49727">
          <cell r="A49727" t="str">
            <v>I0000018356</v>
          </cell>
          <cell r="B49727" t="str">
            <v>ROLAMENTO DE ESFERA - 6212-C4</v>
          </cell>
          <cell r="C49727" t="str">
            <v>HIBE</v>
          </cell>
          <cell r="D49727" t="str">
            <v>UN</v>
          </cell>
        </row>
        <row r="49728">
          <cell r="A49728" t="str">
            <v>I0000018357</v>
          </cell>
          <cell r="B49728" t="str">
            <v>ROLAMENTO DE ESFERA - 6214-C4</v>
          </cell>
          <cell r="C49728" t="str">
            <v>HIBE</v>
          </cell>
          <cell r="D49728" t="str">
            <v>UN</v>
          </cell>
        </row>
        <row r="49729">
          <cell r="A49729" t="str">
            <v>I0000018359</v>
          </cell>
          <cell r="B49729" t="str">
            <v>PLATAFORMA 450AJ SII</v>
          </cell>
          <cell r="C49729" t="str">
            <v>HIBE</v>
          </cell>
          <cell r="D49729" t="str">
            <v>UN</v>
          </cell>
        </row>
        <row r="49730">
          <cell r="A49730" t="str">
            <v>I0000018360</v>
          </cell>
          <cell r="B49730" t="str">
            <v>SERVICO INSTAL. SISTEMA AUDIOVISUAL</v>
          </cell>
          <cell r="C49730" t="str">
            <v>SERV</v>
          </cell>
          <cell r="D49730" t="str">
            <v>UN</v>
          </cell>
        </row>
        <row r="49731">
          <cell r="A49731" t="str">
            <v>I0000018361</v>
          </cell>
          <cell r="B49731" t="str">
            <v>1020 RE 89.00X60.00</v>
          </cell>
          <cell r="C49731" t="str">
            <v>HIBE</v>
          </cell>
          <cell r="D49731" t="str">
            <v>KG</v>
          </cell>
        </row>
        <row r="49732">
          <cell r="A49732" t="str">
            <v>I0000018362</v>
          </cell>
          <cell r="B49732" t="str">
            <v>VND RE 19X100</v>
          </cell>
          <cell r="C49732" t="str">
            <v>HIBE</v>
          </cell>
          <cell r="D49732" t="str">
            <v>KG</v>
          </cell>
        </row>
        <row r="49733">
          <cell r="A49733" t="str">
            <v>I0000018363</v>
          </cell>
          <cell r="B49733" t="str">
            <v>NYLON RE 100X100</v>
          </cell>
          <cell r="C49733" t="str">
            <v>HIBE</v>
          </cell>
          <cell r="D49733" t="str">
            <v>KG</v>
          </cell>
        </row>
        <row r="49734">
          <cell r="A49734" t="str">
            <v>I0000018364</v>
          </cell>
          <cell r="B49734" t="str">
            <v>1020 RE 38X100</v>
          </cell>
          <cell r="C49734" t="str">
            <v>HIBE</v>
          </cell>
          <cell r="D49734" t="str">
            <v>KG</v>
          </cell>
        </row>
        <row r="49735">
          <cell r="A49735" t="str">
            <v>I0000018365</v>
          </cell>
          <cell r="B49735" t="str">
            <v>VND RE 19X250</v>
          </cell>
          <cell r="C49735" t="str">
            <v>HIBE</v>
          </cell>
          <cell r="D49735" t="str">
            <v>KG</v>
          </cell>
        </row>
        <row r="49736">
          <cell r="A49736" t="str">
            <v>I0000018366</v>
          </cell>
          <cell r="B49736" t="str">
            <v>NYLON RE 170X50</v>
          </cell>
          <cell r="C49736" t="str">
            <v>HIBE</v>
          </cell>
          <cell r="D49736" t="str">
            <v>KG</v>
          </cell>
        </row>
        <row r="49737">
          <cell r="A49737" t="str">
            <v>I0000018367</v>
          </cell>
          <cell r="B49737" t="str">
            <v>ACO 1045 CH 25.40 x 65.00 x 155.00</v>
          </cell>
          <cell r="C49737" t="str">
            <v>HIBE</v>
          </cell>
          <cell r="D49737" t="str">
            <v>UN</v>
          </cell>
        </row>
        <row r="49738">
          <cell r="A49738" t="str">
            <v>I0000018368</v>
          </cell>
          <cell r="B49738" t="str">
            <v>ACO 1045 CH 50.80 x 55.00 x 135.00</v>
          </cell>
          <cell r="C49738" t="str">
            <v>HIBE</v>
          </cell>
          <cell r="D49738" t="str">
            <v>UN</v>
          </cell>
        </row>
        <row r="49739">
          <cell r="A49739" t="str">
            <v>I0000018369</v>
          </cell>
          <cell r="B49739" t="str">
            <v>ACO 01 CH 35.00 X 35.00 X 200.00</v>
          </cell>
          <cell r="C49739" t="str">
            <v>HIBE</v>
          </cell>
          <cell r="D49739" t="str">
            <v>UN</v>
          </cell>
        </row>
        <row r="49740">
          <cell r="A49740" t="str">
            <v>I0000018370</v>
          </cell>
          <cell r="B49740" t="str">
            <v>COSSINETE ACO RAPIDO HSS M14 X 2</v>
          </cell>
          <cell r="C49740" t="str">
            <v>HIBE</v>
          </cell>
          <cell r="D49740" t="str">
            <v>UN</v>
          </cell>
        </row>
        <row r="49741">
          <cell r="A49741" t="str">
            <v>I0000018372</v>
          </cell>
          <cell r="B49741" t="str">
            <v>MOLA TV 10 X 064 VERDE</v>
          </cell>
          <cell r="C49741" t="str">
            <v>HIBE</v>
          </cell>
          <cell r="D49741" t="str">
            <v>UN</v>
          </cell>
        </row>
        <row r="49742">
          <cell r="A49742" t="str">
            <v>I0000018373</v>
          </cell>
          <cell r="B49742" t="str">
            <v>MOLA TB 10 X 64 AZUL</v>
          </cell>
          <cell r="C49742" t="str">
            <v>HIBE</v>
          </cell>
          <cell r="D49742" t="str">
            <v>UN</v>
          </cell>
        </row>
        <row r="49743">
          <cell r="A49743" t="str">
            <v>I0000018374</v>
          </cell>
          <cell r="B49743" t="str">
            <v>PLATAFORMA TESOURA ELETRICA ZS4045D</v>
          </cell>
          <cell r="C49743" t="str">
            <v>HIBE</v>
          </cell>
          <cell r="D49743" t="str">
            <v>UN</v>
          </cell>
        </row>
        <row r="49744">
          <cell r="A49744" t="str">
            <v>I0000018376</v>
          </cell>
          <cell r="B49744" t="str">
            <v>TRENA MANUAL</v>
          </cell>
          <cell r="C49744" t="str">
            <v>HIBE</v>
          </cell>
          <cell r="D49744" t="str">
            <v>UN</v>
          </cell>
        </row>
        <row r="49745">
          <cell r="A49745" t="str">
            <v>I0000018377</v>
          </cell>
          <cell r="B49745" t="str">
            <v>CADERNO ORGANIZER CP DURA 80F 200x275MM</v>
          </cell>
          <cell r="C49745" t="str">
            <v>HIBE</v>
          </cell>
          <cell r="D49745" t="str">
            <v>UN</v>
          </cell>
        </row>
        <row r="49746">
          <cell r="A49746" t="str">
            <v>I0000018378</v>
          </cell>
          <cell r="B49746" t="str">
            <v>CILINDRO LATERAL FMX17 - COD: 2309545</v>
          </cell>
          <cell r="C49746" t="str">
            <v>HIBE</v>
          </cell>
          <cell r="D49746" t="str">
            <v>UN</v>
          </cell>
        </row>
        <row r="49747">
          <cell r="A49747" t="str">
            <v>I0000018379</v>
          </cell>
          <cell r="B49747" t="str">
            <v>CIMENTO CP V ARI  SACO 40KG</v>
          </cell>
          <cell r="C49747" t="str">
            <v>HIBE</v>
          </cell>
          <cell r="D49747" t="str">
            <v>SAC</v>
          </cell>
        </row>
        <row r="49748">
          <cell r="A49748" t="str">
            <v>I0000018380</v>
          </cell>
          <cell r="B49748" t="str">
            <v>ADITIVO ACELERA ULTRARAPIDO VEDACIT 20L</v>
          </cell>
          <cell r="C49748" t="str">
            <v>HIBE</v>
          </cell>
          <cell r="D49748" t="str">
            <v>UN</v>
          </cell>
        </row>
        <row r="49749">
          <cell r="A49749" t="str">
            <v>I0000018381</v>
          </cell>
          <cell r="B49749" t="str">
            <v>TELA POP PESADA 10X10 (2,0X3,0)</v>
          </cell>
          <cell r="C49749" t="str">
            <v>HIBE</v>
          </cell>
          <cell r="D49749" t="str">
            <v>UN</v>
          </cell>
        </row>
        <row r="49750">
          <cell r="A49750" t="str">
            <v>I0000018382</v>
          </cell>
          <cell r="B49750" t="str">
            <v>ESPACADOR CADEIRINHA 25MM</v>
          </cell>
          <cell r="C49750" t="str">
            <v>HIBE</v>
          </cell>
          <cell r="D49750" t="str">
            <v>UN</v>
          </cell>
        </row>
        <row r="49751">
          <cell r="A49751" t="str">
            <v>I0000018383</v>
          </cell>
          <cell r="B49751" t="str">
            <v>RD-FLEX  GR-148</v>
          </cell>
          <cell r="C49751" t="str">
            <v>HIBE</v>
          </cell>
          <cell r="D49751" t="str">
            <v>UN</v>
          </cell>
        </row>
        <row r="49752">
          <cell r="A49752" t="str">
            <v>I0000018384</v>
          </cell>
          <cell r="B49752" t="str">
            <v>BUCHA TRASEIRO CABINE</v>
          </cell>
          <cell r="C49752" t="str">
            <v>HIBE</v>
          </cell>
          <cell r="D49752" t="str">
            <v>UN</v>
          </cell>
        </row>
        <row r="49753">
          <cell r="A49753" t="str">
            <v>I0000018385</v>
          </cell>
          <cell r="B49753" t="str">
            <v>BUCHA TRAVA DA CABINE</v>
          </cell>
          <cell r="C49753" t="str">
            <v>HIBE</v>
          </cell>
          <cell r="D49753" t="str">
            <v>UN</v>
          </cell>
        </row>
        <row r="49754">
          <cell r="A49754" t="str">
            <v>I0000018386</v>
          </cell>
          <cell r="B49754" t="str">
            <v>BUCHA DIANTEIRO CABINE</v>
          </cell>
          <cell r="C49754" t="str">
            <v>HIBE</v>
          </cell>
          <cell r="D49754" t="str">
            <v>UN</v>
          </cell>
        </row>
        <row r="49755">
          <cell r="A49755" t="str">
            <v>I0000018387</v>
          </cell>
          <cell r="B49755" t="str">
            <v>ESPACADOR MOLA TR. SUSP AR</v>
          </cell>
          <cell r="C49755" t="str">
            <v>HIBE</v>
          </cell>
          <cell r="D49755" t="str">
            <v>UN</v>
          </cell>
        </row>
        <row r="49756">
          <cell r="A49756" t="str">
            <v>I0000018388</v>
          </cell>
          <cell r="B49756" t="str">
            <v>BUCHA AMORT. SUP. CABINE</v>
          </cell>
          <cell r="C49756" t="str">
            <v>HIBE</v>
          </cell>
          <cell r="D49756" t="str">
            <v>UN</v>
          </cell>
        </row>
        <row r="49757">
          <cell r="A49757" t="str">
            <v>I0000018389</v>
          </cell>
          <cell r="B49757" t="str">
            <v>AMORTECEDOR CABINE TRAS.</v>
          </cell>
          <cell r="C49757" t="str">
            <v>HIBE</v>
          </cell>
          <cell r="D49757" t="str">
            <v>UN</v>
          </cell>
        </row>
        <row r="49758">
          <cell r="A49758" t="str">
            <v>I0000018390</v>
          </cell>
          <cell r="B49758" t="str">
            <v>BUCHA DT BRONZE</v>
          </cell>
          <cell r="C49758" t="str">
            <v>HIBE</v>
          </cell>
          <cell r="D49758" t="str">
            <v>UN</v>
          </cell>
        </row>
        <row r="49759">
          <cell r="A49759" t="str">
            <v>I0000018391</v>
          </cell>
          <cell r="B49759" t="str">
            <v>PINO MOLA DT. LONGO COMUM</v>
          </cell>
          <cell r="C49759" t="str">
            <v>HIBE</v>
          </cell>
          <cell r="D49759" t="str">
            <v>UN</v>
          </cell>
        </row>
        <row r="49760">
          <cell r="A49760" t="str">
            <v>I0000018392</v>
          </cell>
          <cell r="B49760" t="str">
            <v>PINO MOLA DT. CURTO</v>
          </cell>
          <cell r="C49760" t="str">
            <v>HIBE</v>
          </cell>
          <cell r="D49760" t="str">
            <v>UN</v>
          </cell>
        </row>
        <row r="49761">
          <cell r="A49761" t="str">
            <v>I0000018393</v>
          </cell>
          <cell r="B49761" t="str">
            <v>GRAXEIRO 3/8</v>
          </cell>
          <cell r="C49761" t="str">
            <v>HIBE</v>
          </cell>
          <cell r="D49761" t="str">
            <v>UN</v>
          </cell>
        </row>
        <row r="49762">
          <cell r="A49762" t="str">
            <v>I0000018394</v>
          </cell>
          <cell r="B49762" t="str">
            <v>BUCHA BARRA ESTABILIZADORA</v>
          </cell>
          <cell r="C49762" t="str">
            <v>HIBE</v>
          </cell>
          <cell r="D49762" t="str">
            <v>UN</v>
          </cell>
        </row>
        <row r="49763">
          <cell r="A49763" t="str">
            <v>I0000018395</v>
          </cell>
          <cell r="B49763" t="str">
            <v>BUCHA DO MANCAL DA SUSP. DA CABINE</v>
          </cell>
          <cell r="C49763" t="str">
            <v>HIBE</v>
          </cell>
          <cell r="D49763" t="str">
            <v>UN</v>
          </cell>
        </row>
        <row r="49764">
          <cell r="A49764" t="str">
            <v>I0000018396</v>
          </cell>
          <cell r="B49764" t="str">
            <v>BUCHA JUMELO MOLA DINATEIRA</v>
          </cell>
          <cell r="C49764" t="str">
            <v>HIBE</v>
          </cell>
          <cell r="D49764" t="str">
            <v>UN</v>
          </cell>
        </row>
        <row r="49765">
          <cell r="A49765" t="str">
            <v>I0000018397</v>
          </cell>
          <cell r="B49765" t="str">
            <v>ARRUELA DT FORD CARGO</v>
          </cell>
          <cell r="C49765" t="str">
            <v>HIBE</v>
          </cell>
          <cell r="D49765" t="str">
            <v>UN</v>
          </cell>
        </row>
        <row r="49766">
          <cell r="A49766" t="str">
            <v>I0000018398</v>
          </cell>
          <cell r="B49766" t="str">
            <v>GRAMPO 3/4X102X240 D</v>
          </cell>
          <cell r="C49766" t="str">
            <v>HIBE</v>
          </cell>
          <cell r="D49766" t="str">
            <v>UN</v>
          </cell>
        </row>
        <row r="49767">
          <cell r="A49767" t="str">
            <v>I0000018399</v>
          </cell>
          <cell r="B49767" t="str">
            <v>GRAMPO 3/4X102X260 D</v>
          </cell>
          <cell r="C49767" t="str">
            <v>HIBE</v>
          </cell>
          <cell r="D49767" t="str">
            <v>UN</v>
          </cell>
        </row>
        <row r="49768">
          <cell r="A49768" t="str">
            <v>I0000018400</v>
          </cell>
          <cell r="B49768" t="str">
            <v>PORCA 3/4 DPL - MB</v>
          </cell>
          <cell r="C49768" t="str">
            <v>HIBE</v>
          </cell>
          <cell r="D49768" t="str">
            <v>UN</v>
          </cell>
        </row>
        <row r="49769">
          <cell r="A49769" t="str">
            <v>I0000018401</v>
          </cell>
          <cell r="B49769" t="str">
            <v>BUCHA TIRANTE C/ PINO SUSPENSAO AR</v>
          </cell>
          <cell r="C49769" t="str">
            <v>HIBE</v>
          </cell>
          <cell r="D49769" t="str">
            <v>UN</v>
          </cell>
        </row>
        <row r="49770">
          <cell r="A49770" t="str">
            <v>I0000018402</v>
          </cell>
          <cell r="B49770" t="str">
            <v>PARAFUSO 18X120</v>
          </cell>
          <cell r="C49770" t="str">
            <v>HIBE</v>
          </cell>
          <cell r="D49770" t="str">
            <v>UN</v>
          </cell>
        </row>
        <row r="49771">
          <cell r="A49771" t="str">
            <v>I0000018403</v>
          </cell>
          <cell r="B49771" t="str">
            <v>PORCA 18MM TRAV</v>
          </cell>
          <cell r="C49771" t="str">
            <v>HIBE</v>
          </cell>
          <cell r="D49771" t="str">
            <v>UN</v>
          </cell>
        </row>
        <row r="49772">
          <cell r="A49772" t="str">
            <v>I0000018404</v>
          </cell>
          <cell r="B49772" t="str">
            <v>ARRUELA LISA 3/4</v>
          </cell>
          <cell r="C49772" t="str">
            <v>HIBE</v>
          </cell>
          <cell r="D49772" t="str">
            <v>UN</v>
          </cell>
        </row>
        <row r="49773">
          <cell r="A49773" t="str">
            <v>I0000018405</v>
          </cell>
          <cell r="B49773" t="str">
            <v>CAIXA LANTERNA TRAS</v>
          </cell>
          <cell r="C49773" t="str">
            <v>HIBE</v>
          </cell>
          <cell r="D49773" t="str">
            <v>UN</v>
          </cell>
        </row>
        <row r="49774">
          <cell r="A49774" t="str">
            <v>I0000018406</v>
          </cell>
          <cell r="B49774" t="str">
            <v>LANTERNA PLACA LED BIVOLT C/ FIOS CRISTA</v>
          </cell>
          <cell r="C49774" t="str">
            <v>HIBE</v>
          </cell>
          <cell r="D49774" t="str">
            <v>UN</v>
          </cell>
        </row>
        <row r="49775">
          <cell r="A49775" t="str">
            <v>I0000018407</v>
          </cell>
          <cell r="B49775" t="str">
            <v>BUZINA AR CARACOL BIVOLT</v>
          </cell>
          <cell r="C49775" t="str">
            <v>HIBE</v>
          </cell>
          <cell r="D49775" t="str">
            <v>UN</v>
          </cell>
        </row>
        <row r="49776">
          <cell r="A49776" t="str">
            <v>I0000018408</v>
          </cell>
          <cell r="B49776" t="str">
            <v>4 SIRENE RE 6 TONS 24V DNI</v>
          </cell>
          <cell r="C49776" t="str">
            <v>HIBE</v>
          </cell>
          <cell r="D49776" t="str">
            <v>UN</v>
          </cell>
        </row>
        <row r="49777">
          <cell r="A49777" t="str">
            <v>I0000018409</v>
          </cell>
          <cell r="B49777" t="str">
            <v>FAIXA REFLETIVA PARA-CHOQUE 3M</v>
          </cell>
          <cell r="C49777" t="str">
            <v>HIBE</v>
          </cell>
          <cell r="D49777" t="str">
            <v>UN</v>
          </cell>
        </row>
        <row r="49778">
          <cell r="A49778" t="str">
            <v>I0000018410</v>
          </cell>
          <cell r="B49778" t="str">
            <v>LAMPADA 1141 21W 24V</v>
          </cell>
          <cell r="C49778" t="str">
            <v>HIBE</v>
          </cell>
          <cell r="D49778" t="str">
            <v>UN</v>
          </cell>
        </row>
        <row r="49779">
          <cell r="A49779" t="str">
            <v>I0000018411</v>
          </cell>
          <cell r="B49779" t="str">
            <v>LAMPADA 1034 24V 5W</v>
          </cell>
          <cell r="C49779" t="str">
            <v>HIBE</v>
          </cell>
          <cell r="D49779" t="str">
            <v>UN</v>
          </cell>
        </row>
        <row r="49780">
          <cell r="A49780" t="str">
            <v>I0000018412</v>
          </cell>
          <cell r="B49780" t="str">
            <v>FITA ISOLANTE 19MMX5M</v>
          </cell>
          <cell r="C49780" t="str">
            <v>HIBE</v>
          </cell>
          <cell r="D49780" t="str">
            <v>UN</v>
          </cell>
        </row>
        <row r="49781">
          <cell r="A49781" t="str">
            <v>I0000018413</v>
          </cell>
          <cell r="B49781" t="str">
            <v>MACANETA EXTERNA PORTA</v>
          </cell>
          <cell r="C49781" t="str">
            <v>HIBE</v>
          </cell>
          <cell r="D49781" t="str">
            <v>UN</v>
          </cell>
        </row>
        <row r="49782">
          <cell r="A49782" t="str">
            <v>I0000018414</v>
          </cell>
          <cell r="B49782" t="str">
            <v>ABRACADEIRA NYLON 4,8X380</v>
          </cell>
          <cell r="C49782" t="str">
            <v>HIBE</v>
          </cell>
          <cell r="D49782" t="str">
            <v>UN</v>
          </cell>
        </row>
        <row r="49783">
          <cell r="A49783" t="str">
            <v>I0000018415</v>
          </cell>
          <cell r="B49783" t="str">
            <v>TERMINAL FIO COM FURO 3/16</v>
          </cell>
          <cell r="C49783" t="str">
            <v>HIBE</v>
          </cell>
          <cell r="D49783" t="str">
            <v>UN</v>
          </cell>
        </row>
        <row r="49784">
          <cell r="A49784" t="str">
            <v>I0000018416</v>
          </cell>
          <cell r="B49784" t="str">
            <v>LANTERNA ESTRIBO</v>
          </cell>
          <cell r="C49784" t="str">
            <v>HIBE</v>
          </cell>
          <cell r="D49784" t="str">
            <v>UN</v>
          </cell>
        </row>
        <row r="49785">
          <cell r="A49785" t="str">
            <v>I0000018417</v>
          </cell>
          <cell r="B49785" t="str">
            <v>PARAFUSO 5/16X2 NC RI</v>
          </cell>
          <cell r="C49785" t="str">
            <v>HIBE</v>
          </cell>
          <cell r="D49785" t="str">
            <v>UN</v>
          </cell>
        </row>
        <row r="49786">
          <cell r="A49786" t="str">
            <v>I0000018418</v>
          </cell>
          <cell r="B49786" t="str">
            <v>PORCA TRAVANTE 5/16NC</v>
          </cell>
          <cell r="C49786" t="str">
            <v>HIBE</v>
          </cell>
          <cell r="D49786" t="str">
            <v>UN</v>
          </cell>
        </row>
        <row r="49787">
          <cell r="A49787" t="str">
            <v>I0000018419</v>
          </cell>
          <cell r="B49787" t="str">
            <v>PARAFUSO POLIDO 5/16X1 NC RI</v>
          </cell>
          <cell r="C49787" t="str">
            <v>HIBE</v>
          </cell>
          <cell r="D49787" t="str">
            <v>UN</v>
          </cell>
        </row>
        <row r="49788">
          <cell r="A49788" t="str">
            <v>I0000018420</v>
          </cell>
          <cell r="B49788" t="str">
            <v>ARRUELA LISA 5/16 ZB</v>
          </cell>
          <cell r="C49788" t="str">
            <v>HIBE</v>
          </cell>
          <cell r="D49788" t="str">
            <v>UN</v>
          </cell>
        </row>
        <row r="49789">
          <cell r="A49789" t="str">
            <v>I0000018421</v>
          </cell>
          <cell r="B49789" t="str">
            <v>ETE7743 CONECTOR 2 VIAS</v>
          </cell>
          <cell r="C49789" t="str">
            <v>HIBE</v>
          </cell>
          <cell r="D49789" t="str">
            <v>UN</v>
          </cell>
        </row>
        <row r="49790">
          <cell r="A49790" t="str">
            <v>I0000018422</v>
          </cell>
          <cell r="B49790" t="str">
            <v>ETE7731 CONECTOR 2 VIAS</v>
          </cell>
          <cell r="C49790" t="str">
            <v>HIBE</v>
          </cell>
          <cell r="D49790" t="str">
            <v>UN</v>
          </cell>
        </row>
        <row r="49791">
          <cell r="A49791" t="str">
            <v>I0000018423</v>
          </cell>
          <cell r="B49791" t="str">
            <v>LANTERNA PLACA LED BIVOLT C/ FIOS VERMEL</v>
          </cell>
          <cell r="C49791" t="str">
            <v>HIBE</v>
          </cell>
          <cell r="D49791" t="str">
            <v>UN</v>
          </cell>
        </row>
        <row r="49792">
          <cell r="A49792" t="str">
            <v>I0000018424</v>
          </cell>
          <cell r="B49792" t="str">
            <v>PARAFUSO ACO 4X30B</v>
          </cell>
          <cell r="C49792" t="str">
            <v>HIBE</v>
          </cell>
          <cell r="D49792" t="str">
            <v>UN</v>
          </cell>
        </row>
        <row r="49793">
          <cell r="A49793" t="str">
            <v>I0000018425</v>
          </cell>
          <cell r="B49793" t="str">
            <v>PORCA ACO 04MM</v>
          </cell>
          <cell r="C49793" t="str">
            <v>HIBE</v>
          </cell>
          <cell r="D49793" t="str">
            <v>UN</v>
          </cell>
        </row>
        <row r="49794">
          <cell r="A49794" t="str">
            <v>I0000018426</v>
          </cell>
          <cell r="B49794" t="str">
            <v>PARAFUSO 4,2X22</v>
          </cell>
          <cell r="C49794" t="str">
            <v>HIBE</v>
          </cell>
          <cell r="D49794" t="str">
            <v>UN</v>
          </cell>
        </row>
        <row r="49795">
          <cell r="A49795" t="str">
            <v>I0000018427</v>
          </cell>
          <cell r="B49795" t="str">
            <v>ABRACADEIRA NYLON 4,8X300</v>
          </cell>
          <cell r="C49795" t="str">
            <v>HIBE</v>
          </cell>
          <cell r="D49795" t="str">
            <v>UN</v>
          </cell>
        </row>
        <row r="49796">
          <cell r="A49796" t="str">
            <v>I0000018428</v>
          </cell>
          <cell r="B49796" t="str">
            <v>FIO INSTALACAO PT 1,00 MM</v>
          </cell>
          <cell r="C49796" t="str">
            <v>HIBE</v>
          </cell>
          <cell r="D49796" t="str">
            <v>UN</v>
          </cell>
        </row>
        <row r="49797">
          <cell r="A49797" t="str">
            <v>I0000018429</v>
          </cell>
          <cell r="B49797" t="str">
            <v>TERMINAL ENCAIXE FEMEA COM TRAVA</v>
          </cell>
          <cell r="C49797" t="str">
            <v>HIBE</v>
          </cell>
          <cell r="D49797" t="str">
            <v>UN</v>
          </cell>
        </row>
        <row r="49798">
          <cell r="A49798" t="str">
            <v>I0000018430</v>
          </cell>
          <cell r="B49798" t="str">
            <v>LAMPADA 67 24V</v>
          </cell>
          <cell r="C49798" t="str">
            <v>HIBE</v>
          </cell>
          <cell r="D49798" t="str">
            <v>UN</v>
          </cell>
        </row>
        <row r="49799">
          <cell r="A49799" t="str">
            <v>I0000018431</v>
          </cell>
          <cell r="B49799" t="str">
            <v>PORCA T P/ PERFIL ALUMINIO 40x40 40 M6</v>
          </cell>
          <cell r="C49799" t="str">
            <v>HIBE</v>
          </cell>
          <cell r="D49799" t="str">
            <v>UN</v>
          </cell>
        </row>
        <row r="49800">
          <cell r="A49800" t="str">
            <v>I0000018432</v>
          </cell>
          <cell r="B49800" t="str">
            <v>PARAFUSO CABECA ABAULADA - ISO 7380 M4X8</v>
          </cell>
          <cell r="C49800" t="str">
            <v>HIBE</v>
          </cell>
          <cell r="D49800" t="str">
            <v>UN</v>
          </cell>
        </row>
        <row r="49801">
          <cell r="A49801" t="str">
            <v>I0000018433</v>
          </cell>
          <cell r="B49801" t="str">
            <v>PARAFUSO CABECA ABAULADA - ISO7380 M5X10</v>
          </cell>
          <cell r="C49801" t="str">
            <v>HIBE</v>
          </cell>
          <cell r="D49801" t="str">
            <v>UN</v>
          </cell>
        </row>
        <row r="49802">
          <cell r="A49802" t="str">
            <v>I0000018434</v>
          </cell>
          <cell r="B49802" t="str">
            <v>PARAFUSO CABECA ABAULADA - ISO7380 M6X12</v>
          </cell>
          <cell r="C49802" t="str">
            <v>HIBE</v>
          </cell>
          <cell r="D49802" t="str">
            <v>UN</v>
          </cell>
        </row>
        <row r="49803">
          <cell r="A49803" t="str">
            <v>I0000018435</v>
          </cell>
          <cell r="B49803" t="str">
            <v>PARAFUSO CABECA ABAULADA - ISO7380 M6X16</v>
          </cell>
          <cell r="C49803" t="str">
            <v>HIBE</v>
          </cell>
          <cell r="D49803" t="str">
            <v>UN</v>
          </cell>
        </row>
        <row r="49804">
          <cell r="A49804" t="str">
            <v>I0000018436</v>
          </cell>
          <cell r="B49804" t="str">
            <v>PARAFUSO CABECA ABAULADA - ISO7380 M6X20</v>
          </cell>
          <cell r="C49804" t="str">
            <v>HIBE</v>
          </cell>
          <cell r="D49804" t="str">
            <v>UN</v>
          </cell>
        </row>
        <row r="49805">
          <cell r="A49805" t="str">
            <v>I0000018437</v>
          </cell>
          <cell r="B49805" t="str">
            <v>PARAFUSO CABECA CHATA - DIN 7991 M4X16</v>
          </cell>
          <cell r="C49805" t="str">
            <v>HIBE</v>
          </cell>
          <cell r="D49805" t="str">
            <v>UN</v>
          </cell>
        </row>
        <row r="49806">
          <cell r="A49806" t="str">
            <v>I0000018438</v>
          </cell>
          <cell r="B49806" t="str">
            <v>PARAFUSO CABECA CHATA - DIN 7991 M6X20</v>
          </cell>
          <cell r="C49806" t="str">
            <v>HIBE</v>
          </cell>
          <cell r="D49806" t="str">
            <v>UN</v>
          </cell>
        </row>
        <row r="49807">
          <cell r="A49807" t="str">
            <v>I0000018439</v>
          </cell>
          <cell r="B49807" t="str">
            <v>PARAFUSO CABECA CHATA - DIN 7991 M6X35</v>
          </cell>
          <cell r="C49807" t="str">
            <v>HIBE</v>
          </cell>
          <cell r="D49807" t="str">
            <v>UN</v>
          </cell>
        </row>
        <row r="49808">
          <cell r="A49808" t="str">
            <v>I0000018440</v>
          </cell>
          <cell r="B49808" t="str">
            <v>PINO GUIA - DIN EM 28734 Ø6 x 30</v>
          </cell>
          <cell r="C49808" t="str">
            <v>HIBE</v>
          </cell>
          <cell r="D49808" t="str">
            <v>UN</v>
          </cell>
        </row>
        <row r="49809">
          <cell r="A49809" t="str">
            <v>I0000018441</v>
          </cell>
          <cell r="B49809" t="str">
            <v>PINO GUIA - DIN EN 28734 Ø6 x 35</v>
          </cell>
          <cell r="C49809" t="str">
            <v>HIBE</v>
          </cell>
          <cell r="D49809" t="str">
            <v>UN</v>
          </cell>
        </row>
        <row r="49810">
          <cell r="A49810" t="str">
            <v>I0000018442</v>
          </cell>
          <cell r="B49810" t="str">
            <v>PINO GUIA - DIN EN 28734 Ø6 x 40</v>
          </cell>
          <cell r="C49810" t="str">
            <v>HIBE</v>
          </cell>
          <cell r="D49810" t="str">
            <v>UN</v>
          </cell>
        </row>
        <row r="49811">
          <cell r="A49811" t="str">
            <v>I0000018443</v>
          </cell>
          <cell r="B49811" t="str">
            <v>PINO GUIA DIN EM 28734 Ø10 x 30(EIX ART)</v>
          </cell>
          <cell r="C49811" t="str">
            <v>HIBE</v>
          </cell>
          <cell r="D49811" t="str">
            <v>UN</v>
          </cell>
        </row>
        <row r="49812">
          <cell r="A49812" t="str">
            <v>I0000018444</v>
          </cell>
          <cell r="B49812" t="str">
            <v>ARRUELA LISA - ISO 7089 M4</v>
          </cell>
          <cell r="C49812" t="str">
            <v>HIBE</v>
          </cell>
          <cell r="D49812" t="str">
            <v>UN</v>
          </cell>
        </row>
        <row r="49813">
          <cell r="A49813" t="str">
            <v>I0000018445</v>
          </cell>
          <cell r="B49813" t="str">
            <v>TUBO ESPONJOSO ELASTOMERICO ISOLANTE 3/8</v>
          </cell>
          <cell r="C49813" t="str">
            <v>HIBE</v>
          </cell>
          <cell r="D49813" t="str">
            <v>UN</v>
          </cell>
        </row>
        <row r="49814">
          <cell r="A49814" t="str">
            <v>I0000018446</v>
          </cell>
          <cell r="B49814" t="str">
            <v>MAQUINA DE SERRA FRANHO 1782 TIPO 900</v>
          </cell>
          <cell r="C49814" t="str">
            <v>HIBE</v>
          </cell>
          <cell r="D49814" t="str">
            <v>UN</v>
          </cell>
        </row>
        <row r="49815">
          <cell r="A49815" t="str">
            <v>I0000018447</v>
          </cell>
          <cell r="B49815" t="str">
            <v>MACACAO APICULTOR C/MASC COURVIN FIXA</v>
          </cell>
          <cell r="C49815" t="str">
            <v>HIBE</v>
          </cell>
          <cell r="D49815" t="str">
            <v>UN</v>
          </cell>
        </row>
        <row r="49816">
          <cell r="A49816" t="str">
            <v>I0000018448</v>
          </cell>
          <cell r="B49816" t="str">
            <v>1020 RE 200X50</v>
          </cell>
          <cell r="C49816" t="str">
            <v>HIBE</v>
          </cell>
          <cell r="D49816" t="str">
            <v>KG</v>
          </cell>
        </row>
        <row r="49817">
          <cell r="A49817" t="str">
            <v>I0000018449</v>
          </cell>
          <cell r="B49817" t="str">
            <v>BUCHA INJETORA - 100MM</v>
          </cell>
          <cell r="C49817" t="str">
            <v>HIBE</v>
          </cell>
          <cell r="D49817" t="str">
            <v>UN</v>
          </cell>
        </row>
        <row r="49818">
          <cell r="A49818" t="str">
            <v>I0000018450</v>
          </cell>
          <cell r="B49818" t="str">
            <v>PINO INJETORA - 100X300MM</v>
          </cell>
          <cell r="C49818" t="str">
            <v>HIBE</v>
          </cell>
          <cell r="D49818" t="str">
            <v>UN</v>
          </cell>
        </row>
        <row r="49819">
          <cell r="A49819" t="str">
            <v>I0000018454</v>
          </cell>
          <cell r="B49819" t="str">
            <v>CAPA P/ SMARTPHONE MOTOROLA G54</v>
          </cell>
          <cell r="C49819" t="str">
            <v>HIBE</v>
          </cell>
          <cell r="D49819" t="str">
            <v>UN</v>
          </cell>
        </row>
        <row r="49820">
          <cell r="A49820" t="str">
            <v>I0000018455</v>
          </cell>
          <cell r="B49820" t="str">
            <v>PELICULA P/ SMARTPHONE MOTOROLA G54</v>
          </cell>
          <cell r="C49820" t="str">
            <v>HIBE</v>
          </cell>
          <cell r="D49820" t="str">
            <v>UN</v>
          </cell>
        </row>
        <row r="49821">
          <cell r="A49821" t="str">
            <v>I0000018456</v>
          </cell>
          <cell r="B49821" t="str">
            <v>ANEL CADEADO INI 80-200 A216 WCB</v>
          </cell>
          <cell r="C49821" t="str">
            <v>HIBE</v>
          </cell>
          <cell r="D49821" t="str">
            <v>UN</v>
          </cell>
        </row>
        <row r="49822">
          <cell r="A49822" t="str">
            <v>I0000018457</v>
          </cell>
          <cell r="B49822" t="str">
            <v>ANEL DE DESGASTE 41 A48 CL30</v>
          </cell>
          <cell r="C49822" t="str">
            <v>HIBE</v>
          </cell>
          <cell r="D49822" t="str">
            <v>UN</v>
          </cell>
        </row>
        <row r="49823">
          <cell r="A49823" t="str">
            <v>I0000018458</v>
          </cell>
          <cell r="B49823" t="str">
            <v>ANEL DE DESGASTE 44 AD48 CL30</v>
          </cell>
          <cell r="C49823" t="str">
            <v>HIBE</v>
          </cell>
          <cell r="D49823" t="str">
            <v>UN</v>
          </cell>
        </row>
        <row r="49824">
          <cell r="A49824" t="str">
            <v>I0000018459</v>
          </cell>
          <cell r="B49824" t="str">
            <v>BUCHA PROTETORA INI I40R SAE 1020</v>
          </cell>
          <cell r="C49824" t="str">
            <v>HIBE</v>
          </cell>
          <cell r="D49824" t="str">
            <v>UN</v>
          </cell>
        </row>
        <row r="49825">
          <cell r="A49825" t="str">
            <v>I0000018460</v>
          </cell>
          <cell r="B49825" t="str">
            <v>EIXO INI I40R SAE 1045</v>
          </cell>
          <cell r="C49825" t="str">
            <v>HIBE</v>
          </cell>
          <cell r="D49825" t="str">
            <v>UN</v>
          </cell>
        </row>
        <row r="49826">
          <cell r="A49826" t="str">
            <v>I0000018461</v>
          </cell>
          <cell r="B49826" t="str">
            <v>ROTOR INI 80200 A48 CL30</v>
          </cell>
          <cell r="C49826" t="str">
            <v>HIBE</v>
          </cell>
          <cell r="D49826" t="str">
            <v>UN</v>
          </cell>
        </row>
        <row r="49827">
          <cell r="A49827" t="str">
            <v>I0000018462</v>
          </cell>
          <cell r="B49827" t="str">
            <v>ELETRODUTO ANTICHAMA VERMELHO 3/4</v>
          </cell>
          <cell r="C49827" t="str">
            <v>HIBE</v>
          </cell>
          <cell r="D49827" t="str">
            <v>UN</v>
          </cell>
        </row>
        <row r="49828">
          <cell r="A49828" t="str">
            <v>I0000018463</v>
          </cell>
          <cell r="B49828" t="str">
            <v>ABRACADEIRA 3/4 VERMELHA</v>
          </cell>
          <cell r="C49828" t="str">
            <v>HIBE</v>
          </cell>
          <cell r="D49828" t="str">
            <v>UN</v>
          </cell>
        </row>
        <row r="49829">
          <cell r="A49829" t="str">
            <v>I0000018464</v>
          </cell>
          <cell r="B49829" t="str">
            <v>CAIXA 5 ENTRADA 3/4 VERMELHO</v>
          </cell>
          <cell r="C49829" t="str">
            <v>HIBE</v>
          </cell>
          <cell r="D49829" t="str">
            <v>UN</v>
          </cell>
        </row>
        <row r="49830">
          <cell r="A49830" t="str">
            <v>I0000018465</v>
          </cell>
          <cell r="B49830" t="str">
            <v>LUVA  DE 3/4 VERMELHA</v>
          </cell>
          <cell r="C49830" t="str">
            <v>HIBE</v>
          </cell>
          <cell r="D49830" t="str">
            <v>UN</v>
          </cell>
        </row>
        <row r="49831">
          <cell r="A49831" t="str">
            <v>I0000018466</v>
          </cell>
          <cell r="B49831" t="str">
            <v>ADAPTADOR 3/4 VERMELHO</v>
          </cell>
          <cell r="C49831" t="str">
            <v>HIBE</v>
          </cell>
          <cell r="D49831" t="str">
            <v>UN</v>
          </cell>
        </row>
        <row r="49832">
          <cell r="A49832" t="str">
            <v>I0000018468</v>
          </cell>
          <cell r="B49832" t="str">
            <v>SUPORTE COPO CAFE, SACHE, ACUC, COLHERES</v>
          </cell>
          <cell r="C49832" t="str">
            <v>HIBE</v>
          </cell>
          <cell r="D49832" t="str">
            <v>UN</v>
          </cell>
        </row>
        <row r="49833">
          <cell r="A49833" t="str">
            <v>I0000018469</v>
          </cell>
          <cell r="B49833" t="str">
            <v>CARIMBO AUTO. TRODAT PRINTY 4913</v>
          </cell>
          <cell r="C49833" t="str">
            <v>HIBE</v>
          </cell>
          <cell r="D49833" t="str">
            <v>UN</v>
          </cell>
        </row>
        <row r="49834">
          <cell r="A49834" t="str">
            <v>I0000018470</v>
          </cell>
          <cell r="B49834" t="str">
            <v>TOMADA 3P+T 20A SCHNEIDER</v>
          </cell>
          <cell r="C49834" t="str">
            <v>HIBE</v>
          </cell>
          <cell r="D49834" t="str">
            <v>UN</v>
          </cell>
        </row>
        <row r="49835">
          <cell r="A49835" t="str">
            <v>I0000018472</v>
          </cell>
          <cell r="B49835" t="str">
            <v>BANCADA DE LINHA DO FERRO</v>
          </cell>
          <cell r="C49835" t="str">
            <v>HIBE</v>
          </cell>
          <cell r="D49835" t="str">
            <v>UN</v>
          </cell>
        </row>
        <row r="49836">
          <cell r="A49836" t="str">
            <v>I0000018473</v>
          </cell>
          <cell r="B49836" t="str">
            <v>BANCADA DE MONTAGEM DO LIQUIDIFICADOR</v>
          </cell>
          <cell r="C49836" t="str">
            <v>HIBE</v>
          </cell>
          <cell r="D49836" t="str">
            <v>UN</v>
          </cell>
        </row>
        <row r="49837">
          <cell r="A49837" t="str">
            <v>I0000018474</v>
          </cell>
          <cell r="B49837" t="str">
            <v>MAQUINA DE HOT STAMPING</v>
          </cell>
          <cell r="C49837" t="str">
            <v>HIBE</v>
          </cell>
          <cell r="D49837" t="str">
            <v>UN</v>
          </cell>
        </row>
        <row r="49838">
          <cell r="A49838" t="str">
            <v>I0000018475</v>
          </cell>
          <cell r="B49838" t="str">
            <v>GRADE DE PROTECAO ROBO</v>
          </cell>
          <cell r="C49838" t="str">
            <v>HIBE</v>
          </cell>
          <cell r="D49838" t="str">
            <v>UN</v>
          </cell>
        </row>
        <row r="49839">
          <cell r="A49839" t="str">
            <v>I0000018476</v>
          </cell>
          <cell r="B49839" t="str">
            <v>MAQ. DE SOLDA CUBA EXTRATOR TAMPOGRAFIA</v>
          </cell>
          <cell r="C49839" t="str">
            <v>HIBE</v>
          </cell>
          <cell r="D49839" t="str">
            <v>UN</v>
          </cell>
        </row>
        <row r="49840">
          <cell r="A49840" t="str">
            <v>I0000018477</v>
          </cell>
          <cell r="B49840" t="str">
            <v>DESUMDIFICADOR DE MATERIA PRIMA</v>
          </cell>
          <cell r="C49840" t="str">
            <v>HIBE</v>
          </cell>
          <cell r="D49840" t="str">
            <v>UN</v>
          </cell>
        </row>
        <row r="49841">
          <cell r="A49841" t="str">
            <v>I0000018478</v>
          </cell>
          <cell r="B49841" t="str">
            <v>DISPOSITIVOS INJECAO</v>
          </cell>
          <cell r="C49841" t="str">
            <v>HIBE</v>
          </cell>
          <cell r="D49841" t="str">
            <v>UN</v>
          </cell>
        </row>
        <row r="49842">
          <cell r="A49842" t="str">
            <v>I0000018479</v>
          </cell>
          <cell r="B49842" t="str">
            <v>ESTEIRA DE ROLETES</v>
          </cell>
          <cell r="C49842" t="str">
            <v>HIBE</v>
          </cell>
          <cell r="D49842" t="str">
            <v>UN</v>
          </cell>
        </row>
        <row r="49843">
          <cell r="A49843" t="str">
            <v>I0000018480</v>
          </cell>
          <cell r="B49843" t="str">
            <v>MOTOR HIDRAULICO PISTOES IB260-11900AZI</v>
          </cell>
          <cell r="C49843" t="str">
            <v>HIBE</v>
          </cell>
          <cell r="D49843" t="str">
            <v>UN</v>
          </cell>
        </row>
        <row r="49844">
          <cell r="A49844" t="str">
            <v>I0000018481</v>
          </cell>
          <cell r="B49844" t="str">
            <v>CIL. HID. FBL 032 F7 E N 032 INF.</v>
          </cell>
          <cell r="C49844" t="str">
            <v>HIBE</v>
          </cell>
          <cell r="D49844" t="str">
            <v>UN</v>
          </cell>
        </row>
        <row r="49845">
          <cell r="A49845" t="str">
            <v>I0000018482</v>
          </cell>
          <cell r="B49845" t="str">
            <v>CAMISA  PP LARANJA MC FAIXA 5CM TAM.P</v>
          </cell>
          <cell r="C49845" t="str">
            <v>HIBE</v>
          </cell>
          <cell r="D49845" t="str">
            <v>UN</v>
          </cell>
        </row>
        <row r="49846">
          <cell r="A49846" t="str">
            <v>I0000018483</v>
          </cell>
          <cell r="B49846" t="str">
            <v>CAMISA  PP LARANJA MC FAIXA 5CM TAM.M</v>
          </cell>
          <cell r="C49846" t="str">
            <v>HIBE</v>
          </cell>
          <cell r="D49846" t="str">
            <v>UN</v>
          </cell>
        </row>
        <row r="49847">
          <cell r="A49847" t="str">
            <v>I0000018484</v>
          </cell>
          <cell r="B49847" t="str">
            <v>CAMISA  PP LARANJA MC FAIXA 5CM TAM.G</v>
          </cell>
          <cell r="C49847" t="str">
            <v>HIBE</v>
          </cell>
          <cell r="D49847" t="str">
            <v>UN</v>
          </cell>
        </row>
        <row r="49848">
          <cell r="A49848" t="str">
            <v>I0000018485</v>
          </cell>
          <cell r="B49848" t="str">
            <v>CAMISA  PP LARANJA MC FAIXA 5CM TAM.GG</v>
          </cell>
          <cell r="C49848" t="str">
            <v>HIBE</v>
          </cell>
          <cell r="D49848" t="str">
            <v>UN</v>
          </cell>
        </row>
        <row r="49849">
          <cell r="A49849" t="str">
            <v>I0000018486</v>
          </cell>
          <cell r="B49849" t="str">
            <v>CAMISA  PP LARANJA MC FAIXA 5CM TAM.EG</v>
          </cell>
          <cell r="C49849" t="str">
            <v>HIBE</v>
          </cell>
          <cell r="D49849" t="str">
            <v>UN</v>
          </cell>
        </row>
        <row r="49850">
          <cell r="A49850" t="str">
            <v>I0000018487</v>
          </cell>
          <cell r="B49850" t="str">
            <v>CAMISA  PP LARANJA MC FAIXA 5CM TAM.EXG</v>
          </cell>
          <cell r="C49850" t="str">
            <v>HIBE</v>
          </cell>
          <cell r="D49850" t="str">
            <v>UN</v>
          </cell>
        </row>
        <row r="49851">
          <cell r="A49851" t="str">
            <v>I0000018488</v>
          </cell>
          <cell r="B49851" t="str">
            <v>CAMISA PP VD MUSGO MC FAIXA 05CM TAM.P</v>
          </cell>
          <cell r="C49851" t="str">
            <v>HIBE</v>
          </cell>
          <cell r="D49851" t="str">
            <v>UN</v>
          </cell>
        </row>
        <row r="49852">
          <cell r="A49852" t="str">
            <v>I0000018489</v>
          </cell>
          <cell r="B49852" t="str">
            <v>CAMISA PP VD MUSGO MC FAIXA 05CM TAM.M</v>
          </cell>
          <cell r="C49852" t="str">
            <v>HIBE</v>
          </cell>
          <cell r="D49852" t="str">
            <v>UN</v>
          </cell>
        </row>
        <row r="49853">
          <cell r="A49853" t="str">
            <v>I0000018490</v>
          </cell>
          <cell r="B49853" t="str">
            <v>CAMISA PP VD MUSGO MC FAIXA 05CM TAM.G</v>
          </cell>
          <cell r="C49853" t="str">
            <v>HIBE</v>
          </cell>
          <cell r="D49853" t="str">
            <v>UN</v>
          </cell>
        </row>
        <row r="49854">
          <cell r="A49854" t="str">
            <v>I0000018491</v>
          </cell>
          <cell r="B49854" t="str">
            <v>CAMISA PP VD MUSGO MC FAIXA 05CM TAM.GG</v>
          </cell>
          <cell r="C49854" t="str">
            <v>HIBE</v>
          </cell>
          <cell r="D49854" t="str">
            <v>UN</v>
          </cell>
        </row>
        <row r="49855">
          <cell r="A49855" t="str">
            <v>I0000018492</v>
          </cell>
          <cell r="B49855" t="str">
            <v>CAMISA PP VD MUSGO MC FAIXA 05CM TAM.EG</v>
          </cell>
          <cell r="C49855" t="str">
            <v>HIBE</v>
          </cell>
          <cell r="D49855" t="str">
            <v>UN</v>
          </cell>
        </row>
        <row r="49856">
          <cell r="A49856" t="str">
            <v>I0000018493</v>
          </cell>
          <cell r="B49856" t="str">
            <v>CAMISA PP VD MUSGO MC FAIXA 05CM TAM.EXG</v>
          </cell>
          <cell r="C49856" t="str">
            <v>HIBE</v>
          </cell>
          <cell r="D49856" t="str">
            <v>UN</v>
          </cell>
        </row>
        <row r="49857">
          <cell r="A49857" t="str">
            <v>I0000018494</v>
          </cell>
          <cell r="B49857" t="str">
            <v>CAMISA POLO PIQ  ROY GOLA  ROY C FX - P</v>
          </cell>
          <cell r="C49857" t="str">
            <v>HIBE</v>
          </cell>
          <cell r="D49857" t="str">
            <v>UN</v>
          </cell>
        </row>
        <row r="49858">
          <cell r="A49858" t="str">
            <v>I0000018495</v>
          </cell>
          <cell r="B49858" t="str">
            <v>CAMISA POLO PIQ  ROY GOLA  ROY C FX - M</v>
          </cell>
          <cell r="C49858" t="str">
            <v>HIBE</v>
          </cell>
          <cell r="D49858" t="str">
            <v>UN</v>
          </cell>
        </row>
        <row r="49859">
          <cell r="A49859" t="str">
            <v>I0000018496</v>
          </cell>
          <cell r="B49859" t="str">
            <v>CAMISA POLO PIQ  ROY GOLA  ROY C FX - G</v>
          </cell>
          <cell r="C49859" t="str">
            <v>HIBE</v>
          </cell>
          <cell r="D49859" t="str">
            <v>UN</v>
          </cell>
        </row>
        <row r="49860">
          <cell r="A49860" t="str">
            <v>I0000018497</v>
          </cell>
          <cell r="B49860" t="str">
            <v>CAMISA POLO PIQ  ROY GOLA  ROY C FX - GG</v>
          </cell>
          <cell r="C49860" t="str">
            <v>HIBE</v>
          </cell>
          <cell r="D49860" t="str">
            <v>UN</v>
          </cell>
        </row>
        <row r="49861">
          <cell r="A49861" t="str">
            <v>I0000018498</v>
          </cell>
          <cell r="B49861" t="str">
            <v>CAMISA POLO PIQ  ROY GOLA  ROY C FX - EG</v>
          </cell>
          <cell r="C49861" t="str">
            <v>HIBE</v>
          </cell>
          <cell r="D49861" t="str">
            <v>UN</v>
          </cell>
        </row>
        <row r="49862">
          <cell r="A49862" t="str">
            <v>I0000018499</v>
          </cell>
          <cell r="B49862" t="str">
            <v>CAMISA POLO PIQ  ROY GOLA  ROY C FX- EXG</v>
          </cell>
          <cell r="C49862" t="str">
            <v>HIBE</v>
          </cell>
          <cell r="D49862" t="str">
            <v>UN</v>
          </cell>
        </row>
        <row r="49863">
          <cell r="A49863" t="str">
            <v>I0000018500</v>
          </cell>
          <cell r="B49863" t="str">
            <v>CAMISA POLO PIQ CEL GOLA AZ CEL C FX- P</v>
          </cell>
          <cell r="C49863" t="str">
            <v>HIBE</v>
          </cell>
          <cell r="D49863" t="str">
            <v>UN</v>
          </cell>
        </row>
        <row r="49864">
          <cell r="A49864" t="str">
            <v>I0000018501</v>
          </cell>
          <cell r="B49864" t="str">
            <v>CAMISA POLO PIQ CEL GOLA AZ CEL C FX- M</v>
          </cell>
          <cell r="C49864" t="str">
            <v>HIBE</v>
          </cell>
          <cell r="D49864" t="str">
            <v>UN</v>
          </cell>
        </row>
        <row r="49865">
          <cell r="A49865" t="str">
            <v>I0000018502</v>
          </cell>
          <cell r="B49865" t="str">
            <v>CAMISA POLO PIQ CEL GOLA AZ CEL C FX- G</v>
          </cell>
          <cell r="C49865" t="str">
            <v>HIBE</v>
          </cell>
          <cell r="D49865" t="str">
            <v>UN</v>
          </cell>
        </row>
        <row r="49866">
          <cell r="A49866" t="str">
            <v>I0000018503</v>
          </cell>
          <cell r="B49866" t="str">
            <v>CAMISA POLO PIQ CEL GOLA AZ CEL C FX- GG</v>
          </cell>
          <cell r="C49866" t="str">
            <v>HIBE</v>
          </cell>
          <cell r="D49866" t="str">
            <v>UN</v>
          </cell>
        </row>
        <row r="49867">
          <cell r="A49867" t="str">
            <v>I0000018504</v>
          </cell>
          <cell r="B49867" t="str">
            <v>CAMISA POLO PIQ CEL GOLA AZ CEL C FX- EG</v>
          </cell>
          <cell r="C49867" t="str">
            <v>HIBE</v>
          </cell>
          <cell r="D49867" t="str">
            <v>UN</v>
          </cell>
        </row>
        <row r="49868">
          <cell r="A49868" t="str">
            <v>I0000018505</v>
          </cell>
          <cell r="B49868" t="str">
            <v>CAMISA POLO PIQ CEL GOLA AZ CEL C FX-EXG</v>
          </cell>
          <cell r="C49868" t="str">
            <v>HIBE</v>
          </cell>
          <cell r="D49868" t="str">
            <v>UN</v>
          </cell>
        </row>
        <row r="49869">
          <cell r="A49869" t="str">
            <v>I0000018506</v>
          </cell>
          <cell r="B49869" t="str">
            <v>CAMISA POLO PP AM CAN GOLA AM C FX -P</v>
          </cell>
          <cell r="C49869" t="str">
            <v>HIBE</v>
          </cell>
          <cell r="D49869" t="str">
            <v>UN</v>
          </cell>
        </row>
        <row r="49870">
          <cell r="A49870" t="str">
            <v>I0000018507</v>
          </cell>
          <cell r="B49870" t="str">
            <v>CAMISA POLO PP AM CAN GOLA AM C FX -M</v>
          </cell>
          <cell r="C49870" t="str">
            <v>HIBE</v>
          </cell>
          <cell r="D49870" t="str">
            <v>UN</v>
          </cell>
        </row>
        <row r="49871">
          <cell r="A49871" t="str">
            <v>I0000018508</v>
          </cell>
          <cell r="B49871" t="str">
            <v>CAMISA POLO PP AM CAN GOLA AM C FX -G</v>
          </cell>
          <cell r="C49871" t="str">
            <v>HIBE</v>
          </cell>
          <cell r="D49871" t="str">
            <v>UN</v>
          </cell>
        </row>
        <row r="49872">
          <cell r="A49872" t="str">
            <v>I0000018509</v>
          </cell>
          <cell r="B49872" t="str">
            <v>CAMISA POLO PP AM CAN GOLA AM C FX -GG</v>
          </cell>
          <cell r="C49872" t="str">
            <v>HIBE</v>
          </cell>
          <cell r="D49872" t="str">
            <v>UN</v>
          </cell>
        </row>
        <row r="49873">
          <cell r="A49873" t="str">
            <v>I0000018510</v>
          </cell>
          <cell r="B49873" t="str">
            <v>CAMISA POLO PP AM CAN GOLA AM C FX -EG</v>
          </cell>
          <cell r="C49873" t="str">
            <v>HIBE</v>
          </cell>
          <cell r="D49873" t="str">
            <v>UN</v>
          </cell>
        </row>
        <row r="49874">
          <cell r="A49874" t="str">
            <v>I0000018511</v>
          </cell>
          <cell r="B49874" t="str">
            <v>CAMISA POLO PP AM CAN GOLA AM C FX -EXG</v>
          </cell>
          <cell r="C49874" t="str">
            <v>HIBE</v>
          </cell>
          <cell r="D49874" t="str">
            <v>UN</v>
          </cell>
        </row>
        <row r="49875">
          <cell r="A49875" t="str">
            <v>I0000018512</v>
          </cell>
          <cell r="B49875" t="str">
            <v>CABO FLEXIVEL 50MM 750V - COR: PRETO</v>
          </cell>
          <cell r="C49875" t="str">
            <v>HIBE</v>
          </cell>
          <cell r="D49875" t="str">
            <v>M</v>
          </cell>
        </row>
        <row r="49876">
          <cell r="A49876" t="str">
            <v>I0000018513</v>
          </cell>
          <cell r="B49876" t="str">
            <v>CABO FLEXIVEL 50MM 750V - COR: AZUL</v>
          </cell>
          <cell r="C49876" t="str">
            <v>HIBE</v>
          </cell>
          <cell r="D49876" t="str">
            <v>M</v>
          </cell>
        </row>
        <row r="49877">
          <cell r="A49877" t="str">
            <v>I0000018514</v>
          </cell>
          <cell r="B49877" t="str">
            <v>CABO FLEXIVEL 50MM 750V - COR: VERDE</v>
          </cell>
          <cell r="C49877" t="str">
            <v>HIBE</v>
          </cell>
          <cell r="D49877" t="str">
            <v>M</v>
          </cell>
        </row>
        <row r="49878">
          <cell r="A49878" t="str">
            <v>I0000018515</v>
          </cell>
          <cell r="B49878" t="str">
            <v>CABO COBRE NU - 25MM</v>
          </cell>
          <cell r="C49878" t="str">
            <v>HIBE</v>
          </cell>
          <cell r="D49878" t="str">
            <v>M</v>
          </cell>
        </row>
        <row r="49879">
          <cell r="A49879" t="str">
            <v>I0000018531</v>
          </cell>
          <cell r="B49879" t="str">
            <v>ESPELHO 3MM LIXADO E POLIDO</v>
          </cell>
          <cell r="C49879" t="str">
            <v>HIBE</v>
          </cell>
          <cell r="D49879" t="str">
            <v>UN</v>
          </cell>
        </row>
        <row r="49880">
          <cell r="A49880" t="str">
            <v>I0000018532</v>
          </cell>
          <cell r="B49880" t="str">
            <v>BOTAO FRANCES DE METAL DE METAL CROMADO</v>
          </cell>
          <cell r="C49880" t="str">
            <v>HIBE</v>
          </cell>
          <cell r="D49880" t="str">
            <v>UN</v>
          </cell>
        </row>
        <row r="49881">
          <cell r="A49881" t="str">
            <v>I0000018533</v>
          </cell>
          <cell r="B49881" t="str">
            <v>H13 CH 55.00 x 65.00 x 95.00</v>
          </cell>
          <cell r="C49881" t="str">
            <v>HIBE</v>
          </cell>
          <cell r="D49881" t="str">
            <v>UN</v>
          </cell>
        </row>
        <row r="49882">
          <cell r="A49882" t="str">
            <v>I0000018534</v>
          </cell>
          <cell r="B49882" t="str">
            <v>H13 CH 30.00 x 45.00 x 180.00</v>
          </cell>
          <cell r="C49882" t="str">
            <v>HIBE</v>
          </cell>
          <cell r="D49882" t="str">
            <v>UN</v>
          </cell>
        </row>
        <row r="49883">
          <cell r="A49883" t="str">
            <v>I0000018535</v>
          </cell>
          <cell r="B49883" t="str">
            <v>H13 CH 25.00 x 95.00 x 155.00</v>
          </cell>
          <cell r="C49883" t="str">
            <v>HIBE</v>
          </cell>
          <cell r="D49883" t="str">
            <v>UN</v>
          </cell>
        </row>
        <row r="49884">
          <cell r="A49884" t="str">
            <v>I0000018536</v>
          </cell>
          <cell r="B49884" t="str">
            <v>ARMARIO DE ACO 4 GAVETAS</v>
          </cell>
          <cell r="C49884" t="str">
            <v>HIBE</v>
          </cell>
          <cell r="D49884" t="str">
            <v>UN</v>
          </cell>
        </row>
        <row r="49885">
          <cell r="A49885" t="str">
            <v>I0000018537</v>
          </cell>
          <cell r="B49885" t="str">
            <v>ROSCA BIMETALICA B650-III - 1210U002</v>
          </cell>
          <cell r="C49885" t="str">
            <v>HIBE</v>
          </cell>
          <cell r="D49885" t="str">
            <v>UN</v>
          </cell>
        </row>
        <row r="49886">
          <cell r="A49886" t="str">
            <v>I0000018540</v>
          </cell>
          <cell r="B49886" t="str">
            <v>ACCESS POINT U7 PRO</v>
          </cell>
          <cell r="C49886" t="str">
            <v>HIBE</v>
          </cell>
          <cell r="D49886" t="str">
            <v>UN</v>
          </cell>
        </row>
        <row r="49887">
          <cell r="A49887" t="str">
            <v>I0000018544</v>
          </cell>
          <cell r="B49887" t="str">
            <v>SER FIT 25,4 x 0,9 x 3450 x 14 DNT/PLG</v>
          </cell>
          <cell r="C49887" t="str">
            <v>HIBE</v>
          </cell>
          <cell r="D49887" t="str">
            <v>UN</v>
          </cell>
        </row>
        <row r="49888">
          <cell r="A49888" t="str">
            <v>I0000018545</v>
          </cell>
          <cell r="B49888" t="str">
            <v>UNIFI  LR 6</v>
          </cell>
          <cell r="C49888" t="str">
            <v>HIBE</v>
          </cell>
          <cell r="D49888" t="str">
            <v>UN</v>
          </cell>
        </row>
        <row r="49889">
          <cell r="A49889" t="str">
            <v>I0000018546</v>
          </cell>
          <cell r="B49889" t="str">
            <v>FONTE POE UNIFI 48V</v>
          </cell>
          <cell r="C49889" t="str">
            <v>HIBE</v>
          </cell>
          <cell r="D49889" t="str">
            <v>UN</v>
          </cell>
        </row>
        <row r="49890">
          <cell r="A49890" t="str">
            <v>I0000018547</v>
          </cell>
          <cell r="B49890" t="str">
            <v>CAIXA DE SOBREPOR 2 PORTAS</v>
          </cell>
          <cell r="C49890" t="str">
            <v>HIBE</v>
          </cell>
          <cell r="D49890" t="str">
            <v>UN</v>
          </cell>
        </row>
        <row r="49891">
          <cell r="A49891" t="str">
            <v>I0000018548</v>
          </cell>
          <cell r="B49891" t="str">
            <v>CAIXA DE SOBREPOR 1 PORTA</v>
          </cell>
          <cell r="C49891" t="str">
            <v>HIBE</v>
          </cell>
          <cell r="D49891" t="str">
            <v>UN</v>
          </cell>
        </row>
        <row r="49892">
          <cell r="A49892" t="str">
            <v>I0000018549</v>
          </cell>
          <cell r="B49892" t="str">
            <v>PATCH CORD FURUKAWA 0,50CM CAT 5</v>
          </cell>
          <cell r="C49892" t="str">
            <v>HIBE</v>
          </cell>
          <cell r="D49892" t="str">
            <v>UN</v>
          </cell>
        </row>
        <row r="49893">
          <cell r="A49893" t="str">
            <v>I0000018550</v>
          </cell>
          <cell r="B49893" t="str">
            <v>PATCH CORD FURUKAWA 2.5M CAT 5</v>
          </cell>
          <cell r="C49893" t="str">
            <v>HIBE</v>
          </cell>
          <cell r="D49893" t="str">
            <v>UN</v>
          </cell>
        </row>
        <row r="49894">
          <cell r="A49894" t="str">
            <v>I0000018551</v>
          </cell>
          <cell r="B49894" t="str">
            <v>KEYSTONE FURUKAWA CAT5</v>
          </cell>
          <cell r="C49894" t="str">
            <v>HIBE</v>
          </cell>
          <cell r="D49894" t="str">
            <v>UN</v>
          </cell>
        </row>
        <row r="49895">
          <cell r="A49895" t="str">
            <v>I0000018552</v>
          </cell>
          <cell r="B49895" t="str">
            <v>FRENTE FALSA 1U</v>
          </cell>
          <cell r="C49895" t="str">
            <v>HIBE</v>
          </cell>
          <cell r="D49895" t="str">
            <v>UN</v>
          </cell>
        </row>
        <row r="49896">
          <cell r="A49896" t="str">
            <v>I0000018553</v>
          </cell>
          <cell r="B49896" t="str">
            <v>ORGANIZADOR DE CAOS HORIZONTAL 1U</v>
          </cell>
          <cell r="C49896" t="str">
            <v>HIBE</v>
          </cell>
          <cell r="D49896" t="str">
            <v>UN</v>
          </cell>
        </row>
        <row r="49897">
          <cell r="A49897" t="str">
            <v>I0000018554</v>
          </cell>
          <cell r="B49897" t="str">
            <v>PATCH PANEL FURUKAWA CAT5</v>
          </cell>
          <cell r="C49897" t="str">
            <v>HIBE</v>
          </cell>
          <cell r="D49897" t="str">
            <v>UN</v>
          </cell>
        </row>
        <row r="49898">
          <cell r="A49898" t="str">
            <v>I0000018555</v>
          </cell>
          <cell r="B49898" t="str">
            <v>CAIXA DE CABO FURUKAWA CAT5</v>
          </cell>
          <cell r="C49898" t="str">
            <v>HIBE</v>
          </cell>
          <cell r="D49898" t="str">
            <v>UN</v>
          </cell>
        </row>
        <row r="49899">
          <cell r="A49899" t="str">
            <v>I0000018556</v>
          </cell>
          <cell r="B49899" t="str">
            <v>FIBRA DROP FIGURA 8 SINGLES MODE</v>
          </cell>
          <cell r="C49899" t="str">
            <v>HIBE</v>
          </cell>
          <cell r="D49899" t="str">
            <v>UN</v>
          </cell>
        </row>
        <row r="49900">
          <cell r="A49900" t="str">
            <v>I0000018557</v>
          </cell>
          <cell r="B49900" t="str">
            <v>MINI DIO</v>
          </cell>
          <cell r="C49900" t="str">
            <v>HIBE</v>
          </cell>
          <cell r="D49900" t="str">
            <v>UN</v>
          </cell>
        </row>
        <row r="49901">
          <cell r="A49901" t="str">
            <v>I0000018558</v>
          </cell>
          <cell r="B49901" t="str">
            <v>CORDAO OPTCO SC-APC LC-APC 2,5M</v>
          </cell>
          <cell r="C49901" t="str">
            <v>HIBE</v>
          </cell>
          <cell r="D49901" t="str">
            <v>UN</v>
          </cell>
        </row>
        <row r="49902">
          <cell r="A49902" t="str">
            <v>I0000018559</v>
          </cell>
          <cell r="B49902" t="str">
            <v>CANALETA 20X20</v>
          </cell>
          <cell r="C49902" t="str">
            <v>HIBE</v>
          </cell>
          <cell r="D49902" t="str">
            <v>UN</v>
          </cell>
        </row>
        <row r="49903">
          <cell r="A49903" t="str">
            <v>I0000018560</v>
          </cell>
          <cell r="B49903" t="str">
            <v>LAVADORA ALTA PR WAP COMB TURBO ULT 220V</v>
          </cell>
          <cell r="C49903" t="str">
            <v>HIBE</v>
          </cell>
          <cell r="D49903" t="str">
            <v>UN</v>
          </cell>
        </row>
        <row r="49904">
          <cell r="A49904" t="str">
            <v>I0000018561</v>
          </cell>
          <cell r="B49904" t="str">
            <v>ROLAMENTO SKF 61801-2RS1</v>
          </cell>
          <cell r="C49904" t="str">
            <v>HIBE</v>
          </cell>
          <cell r="D49904" t="str">
            <v>UN</v>
          </cell>
        </row>
        <row r="49905">
          <cell r="A49905" t="str">
            <v>I0000018562</v>
          </cell>
          <cell r="B49905" t="str">
            <v>PARAFUSO ALLEN CABECA CILINDRICA M4X6</v>
          </cell>
          <cell r="C49905" t="str">
            <v>HIBE</v>
          </cell>
          <cell r="D49905" t="str">
            <v>UN</v>
          </cell>
        </row>
        <row r="49906">
          <cell r="A49906" t="str">
            <v>I0000018563</v>
          </cell>
          <cell r="B49906" t="str">
            <v>PARAFUSO ALLEN CABECA CILINDRICA M4X8</v>
          </cell>
          <cell r="C49906" t="str">
            <v>HIBE</v>
          </cell>
          <cell r="D49906" t="str">
            <v>UN</v>
          </cell>
        </row>
        <row r="49907">
          <cell r="A49907" t="str">
            <v>I0000018564</v>
          </cell>
          <cell r="B49907" t="str">
            <v>PARAFUSO ALLEN CABECA SEXTAVADO M6X16</v>
          </cell>
          <cell r="C49907" t="str">
            <v>HIBE</v>
          </cell>
          <cell r="D49907" t="str">
            <v>UN</v>
          </cell>
        </row>
        <row r="49908">
          <cell r="A49908" t="str">
            <v>I0000018578</v>
          </cell>
          <cell r="B49908" t="str">
            <v>MALETA LAGUNA 1 BANDEJA 31X15X13 CM</v>
          </cell>
          <cell r="C49908" t="str">
            <v>HIBE</v>
          </cell>
          <cell r="D49908" t="str">
            <v>UN</v>
          </cell>
        </row>
        <row r="49909">
          <cell r="A49909" t="str">
            <v>I0000018579</v>
          </cell>
          <cell r="B49909" t="str">
            <v>EQUIPAMENTO HG 371 NS: 1882 NS: 1883</v>
          </cell>
          <cell r="C49909" t="str">
            <v>HIBE</v>
          </cell>
          <cell r="D49909" t="str">
            <v>UN</v>
          </cell>
        </row>
        <row r="49910">
          <cell r="A49910" t="str">
            <v>I0000018580</v>
          </cell>
          <cell r="B49910" t="str">
            <v>PADRAO APROVADO PARA HG371</v>
          </cell>
          <cell r="C49910" t="str">
            <v>HIBE</v>
          </cell>
          <cell r="D49910" t="str">
            <v>UN</v>
          </cell>
        </row>
        <row r="49911">
          <cell r="A49911" t="str">
            <v>I0000018581</v>
          </cell>
          <cell r="B49911" t="str">
            <v>PADRAO REPROVADO PARA HG371</v>
          </cell>
          <cell r="C49911" t="str">
            <v>HIBE</v>
          </cell>
          <cell r="D49911" t="str">
            <v>UN</v>
          </cell>
        </row>
        <row r="49912">
          <cell r="A49912" t="str">
            <v>I0000018582</v>
          </cell>
          <cell r="B49912" t="str">
            <v>HIPOT RIGIDEZ DIELETRICA AUTO NS: 2057</v>
          </cell>
          <cell r="C49912" t="str">
            <v>HIBE</v>
          </cell>
          <cell r="D49912" t="str">
            <v>UN</v>
          </cell>
        </row>
        <row r="49913">
          <cell r="A49913" t="str">
            <v>I0000018583</v>
          </cell>
          <cell r="B49913" t="str">
            <v>PADRAO P/ TESTE EQUIP RIGIDEZ P/ NS:1366</v>
          </cell>
          <cell r="C49913" t="str">
            <v>HIBE</v>
          </cell>
          <cell r="D49913" t="str">
            <v>UN</v>
          </cell>
        </row>
        <row r="49914">
          <cell r="A49914" t="str">
            <v>I0000018584</v>
          </cell>
          <cell r="B49914" t="str">
            <v>AMORTECEDOR MOLA GAS ERX27 - 9655614</v>
          </cell>
          <cell r="C49914" t="str">
            <v>HIBE</v>
          </cell>
          <cell r="D49914" t="str">
            <v>UN</v>
          </cell>
        </row>
        <row r="49915">
          <cell r="A49915" t="str">
            <v>I0000018585</v>
          </cell>
          <cell r="B49915" t="str">
            <v>PORCA REBITE M8</v>
          </cell>
          <cell r="C49915" t="str">
            <v>HIBE</v>
          </cell>
          <cell r="D49915" t="str">
            <v>UN</v>
          </cell>
        </row>
        <row r="49916">
          <cell r="A49916" t="str">
            <v>I0000018586</v>
          </cell>
          <cell r="B49916" t="str">
            <v>BROCA M4 (HSS)</v>
          </cell>
          <cell r="C49916" t="str">
            <v>HIBE</v>
          </cell>
          <cell r="D49916" t="str">
            <v>UN</v>
          </cell>
        </row>
        <row r="49917">
          <cell r="A49917" t="str">
            <v>I0000018587</v>
          </cell>
          <cell r="B49917" t="str">
            <v>PF A-AT CBÇ PNLA C FDA PHILLI Ø3,9X22MM</v>
          </cell>
          <cell r="C49917" t="str">
            <v>HIBE</v>
          </cell>
          <cell r="D49917" t="str">
            <v>UN</v>
          </cell>
        </row>
        <row r="49918">
          <cell r="A49918" t="str">
            <v>I0000018589</v>
          </cell>
          <cell r="B49918" t="str">
            <v>MANOMETRO</v>
          </cell>
          <cell r="C49918" t="str">
            <v>HIBE</v>
          </cell>
          <cell r="D49918" t="str">
            <v>UN</v>
          </cell>
        </row>
        <row r="49919">
          <cell r="A49919" t="str">
            <v>I0000018590</v>
          </cell>
          <cell r="B49919" t="str">
            <v>MAQUINA INJETORA SINITRON MODELO SYA 180</v>
          </cell>
          <cell r="C49919" t="str">
            <v>HIBE</v>
          </cell>
          <cell r="D49919" t="str">
            <v>UN</v>
          </cell>
        </row>
        <row r="49920">
          <cell r="A49920" t="str">
            <v>I0000018591</v>
          </cell>
          <cell r="B49920" t="str">
            <v>PAPEL SULFITE A4 75G 210X297MM</v>
          </cell>
          <cell r="C49920" t="str">
            <v>HIBE</v>
          </cell>
          <cell r="D49920" t="str">
            <v>UN</v>
          </cell>
        </row>
        <row r="49921">
          <cell r="A49921" t="str">
            <v>I0000018592</v>
          </cell>
          <cell r="B49921" t="str">
            <v>MACHO M4 (HSS)</v>
          </cell>
          <cell r="C49921" t="str">
            <v>HIBE</v>
          </cell>
          <cell r="D49921" t="str">
            <v>UN</v>
          </cell>
        </row>
        <row r="49922">
          <cell r="A49922" t="str">
            <v>I0000018593</v>
          </cell>
          <cell r="B49922" t="str">
            <v>FERRAGENS PARA PORTA DE VIDRO</v>
          </cell>
          <cell r="C49922" t="str">
            <v>HIBE</v>
          </cell>
          <cell r="D49922" t="str">
            <v>UN</v>
          </cell>
        </row>
        <row r="49923">
          <cell r="A49923" t="str">
            <v>I0000018594</v>
          </cell>
          <cell r="B49923" t="str">
            <v>AGUA MINERAL COPO 200 ML</v>
          </cell>
          <cell r="C49923" t="str">
            <v>HIBE</v>
          </cell>
          <cell r="D49923" t="str">
            <v>UN</v>
          </cell>
        </row>
        <row r="49924">
          <cell r="A49924" t="str">
            <v>I0000018595</v>
          </cell>
          <cell r="B49924" t="str">
            <v>AGUARRAS</v>
          </cell>
          <cell r="C49924" t="str">
            <v>HIBE</v>
          </cell>
          <cell r="D49924" t="str">
            <v>UN</v>
          </cell>
        </row>
        <row r="49925">
          <cell r="A49925" t="str">
            <v>I0000018596</v>
          </cell>
          <cell r="B49925" t="str">
            <v>PROLONGADOR METAL 5CM</v>
          </cell>
          <cell r="C49925" t="str">
            <v>HIBE</v>
          </cell>
          <cell r="D49925" t="str">
            <v>UN</v>
          </cell>
        </row>
        <row r="49926">
          <cell r="A49926" t="str">
            <v>I0000018597</v>
          </cell>
          <cell r="B49926" t="str">
            <v>ADESIVO FECHADO BRANCO</v>
          </cell>
          <cell r="C49926" t="str">
            <v>HIBE</v>
          </cell>
          <cell r="D49926" t="str">
            <v>UN</v>
          </cell>
        </row>
        <row r="49927">
          <cell r="A49927" t="str">
            <v>I0000018599</v>
          </cell>
          <cell r="B49927" t="str">
            <v>AMOSTRA CALCO AFON</v>
          </cell>
          <cell r="C49927" t="str">
            <v>HIBE</v>
          </cell>
          <cell r="D49927" t="str">
            <v>UN</v>
          </cell>
        </row>
        <row r="49928">
          <cell r="A49928" t="str">
            <v>I0000018600</v>
          </cell>
          <cell r="B49928" t="str">
            <v>ELETROCALHA PERFIL 400X100X300 MM #16</v>
          </cell>
          <cell r="C49928" t="str">
            <v>HIBE</v>
          </cell>
          <cell r="D49928" t="str">
            <v>UN</v>
          </cell>
        </row>
        <row r="49929">
          <cell r="A49929" t="str">
            <v>I0000018601</v>
          </cell>
          <cell r="B49929" t="str">
            <v>TAMPA DE ENCAIXE 400X10X3000 MM</v>
          </cell>
          <cell r="C49929" t="str">
            <v>HIBE</v>
          </cell>
          <cell r="D49929" t="str">
            <v>UN</v>
          </cell>
        </row>
        <row r="49930">
          <cell r="A49930" t="str">
            <v>I0000018602</v>
          </cell>
          <cell r="B49930" t="str">
            <v>EMENDA INT. U 400X100 MM</v>
          </cell>
          <cell r="C49930" t="str">
            <v>HIBE</v>
          </cell>
          <cell r="D49930" t="str">
            <v>UN</v>
          </cell>
        </row>
        <row r="49931">
          <cell r="A49931" t="str">
            <v>I0000018603</v>
          </cell>
          <cell r="B49931" t="str">
            <v>CURVA VERT. INT. 90° 400X100X150 MM</v>
          </cell>
          <cell r="C49931" t="str">
            <v>HIBE</v>
          </cell>
          <cell r="D49931" t="str">
            <v>UN</v>
          </cell>
        </row>
        <row r="49932">
          <cell r="A49932" t="str">
            <v>I0000018604</v>
          </cell>
          <cell r="B49932" t="str">
            <v>CURVA VERT. EXT. 90° 400X100X150 MM</v>
          </cell>
          <cell r="C49932" t="str">
            <v>HIBE</v>
          </cell>
          <cell r="D49932" t="str">
            <v>UN</v>
          </cell>
        </row>
        <row r="49933">
          <cell r="A49933" t="str">
            <v>I0000018605</v>
          </cell>
          <cell r="B49933" t="str">
            <v>CURVA DE INVERSAO 90° 400X100X150 MM</v>
          </cell>
          <cell r="C49933" t="str">
            <v>HIBE</v>
          </cell>
          <cell r="D49933" t="str">
            <v>UN</v>
          </cell>
        </row>
        <row r="49934">
          <cell r="A49934" t="str">
            <v>I0000018606</v>
          </cell>
          <cell r="B49934" t="str">
            <v>ELETROCALHA PERFIL 100X50X3000 MM #18</v>
          </cell>
          <cell r="C49934" t="str">
            <v>HIBE</v>
          </cell>
          <cell r="D49934" t="str">
            <v>UN</v>
          </cell>
        </row>
        <row r="49935">
          <cell r="A49935" t="str">
            <v>I0000018607</v>
          </cell>
          <cell r="B49935" t="str">
            <v>TAMPA DE ENCAIXE H-PZ 100X10X3000 MM</v>
          </cell>
          <cell r="C49935" t="str">
            <v>HIBE</v>
          </cell>
          <cell r="D49935" t="str">
            <v>UN</v>
          </cell>
        </row>
        <row r="49936">
          <cell r="A49936" t="str">
            <v>I0000018608</v>
          </cell>
          <cell r="B49936" t="str">
            <v>CURVA VERT. EXT. 90° 100X50X150 MM</v>
          </cell>
          <cell r="C49936" t="str">
            <v>HIBE</v>
          </cell>
          <cell r="D49936" t="str">
            <v>UN</v>
          </cell>
        </row>
        <row r="49937">
          <cell r="A49937" t="str">
            <v>I0000018609</v>
          </cell>
          <cell r="B49937" t="str">
            <v>CURVA DE INVERSAO 90° 100X50X150 MM</v>
          </cell>
          <cell r="C49937" t="str">
            <v>HIBE</v>
          </cell>
          <cell r="D49937" t="str">
            <v>UN</v>
          </cell>
        </row>
        <row r="49938">
          <cell r="A49938" t="str">
            <v>I0000018610</v>
          </cell>
          <cell r="B49938" t="str">
            <v>MANGUEIRA MONTADA B400-22</v>
          </cell>
          <cell r="C49938" t="str">
            <v>HIBE</v>
          </cell>
          <cell r="D49938" t="str">
            <v>UN</v>
          </cell>
        </row>
        <row r="49939">
          <cell r="A49939" t="str">
            <v>I0000018611</v>
          </cell>
          <cell r="B49939" t="str">
            <v>EVAP SPRINGER MID HW 12K F 220 AIR</v>
          </cell>
          <cell r="C49939" t="str">
            <v>HIBE</v>
          </cell>
          <cell r="D49939" t="str">
            <v>UN</v>
          </cell>
        </row>
        <row r="49940">
          <cell r="A49940" t="str">
            <v>I0000018612</v>
          </cell>
          <cell r="B49940" t="str">
            <v>CONDENSADORA 24000 BTU220</v>
          </cell>
          <cell r="C49940" t="str">
            <v>HIBE</v>
          </cell>
          <cell r="D49940" t="str">
            <v>UN</v>
          </cell>
        </row>
        <row r="49941">
          <cell r="A49941" t="str">
            <v>I0000018613</v>
          </cell>
          <cell r="B49941" t="str">
            <v>ESMALTE ACRILICO POLIURETANO AMAREL 3,6</v>
          </cell>
          <cell r="C49941" t="str">
            <v>HIBE</v>
          </cell>
          <cell r="D49941" t="str">
            <v>UN</v>
          </cell>
        </row>
        <row r="49942">
          <cell r="A49942" t="str">
            <v>I0000018614</v>
          </cell>
          <cell r="B49942" t="str">
            <v>CATALISADOR PU CONCENTRADO 0,9 ML</v>
          </cell>
          <cell r="C49942" t="str">
            <v>HIBE</v>
          </cell>
          <cell r="D49942" t="str">
            <v>UN</v>
          </cell>
        </row>
        <row r="49943">
          <cell r="A49943" t="str">
            <v>I0000018615</v>
          </cell>
          <cell r="B49943" t="str">
            <v>THINNER PU 1/4 0,9ML</v>
          </cell>
          <cell r="C49943" t="str">
            <v>HIBE</v>
          </cell>
          <cell r="D49943" t="str">
            <v>UN</v>
          </cell>
        </row>
        <row r="49944">
          <cell r="A49944" t="str">
            <v>I0000018616</v>
          </cell>
          <cell r="B49944" t="str">
            <v>ESMALTE ACRILICOPOLIURETAN CINZ ESCUR 6L</v>
          </cell>
          <cell r="C49944" t="str">
            <v>HIBE</v>
          </cell>
          <cell r="D49944" t="str">
            <v>UN</v>
          </cell>
        </row>
        <row r="49945">
          <cell r="A49945" t="str">
            <v>I0000018617</v>
          </cell>
          <cell r="B49945" t="str">
            <v>CARREGADOR REBOCADOR TRAC NC 48/60 TRIF</v>
          </cell>
          <cell r="C49945" t="str">
            <v>HIBE</v>
          </cell>
          <cell r="D49945" t="str">
            <v>UN</v>
          </cell>
        </row>
        <row r="49946">
          <cell r="A49946" t="str">
            <v>I0000018618</v>
          </cell>
          <cell r="B49946" t="str">
            <v>BATERIA REBOCADOR SELECTIVA 4.0 4060 8KW</v>
          </cell>
          <cell r="C49946" t="str">
            <v>HIBE</v>
          </cell>
          <cell r="D49946" t="str">
            <v>UN</v>
          </cell>
        </row>
        <row r="49947">
          <cell r="A49947" t="str">
            <v>I0000018619</v>
          </cell>
          <cell r="B49947" t="str">
            <v>ROSQUEADEIRA 1/2" A 4"</v>
          </cell>
          <cell r="C49947" t="str">
            <v>HIBE</v>
          </cell>
          <cell r="D49947" t="str">
            <v>UN</v>
          </cell>
        </row>
        <row r="49948">
          <cell r="A49948" t="str">
            <v>I0000018620</v>
          </cell>
          <cell r="B49948" t="str">
            <v>OLEO PARA ROSQUEADEIRA 5 L</v>
          </cell>
          <cell r="C49948" t="str">
            <v>HIBE</v>
          </cell>
          <cell r="D49948" t="str">
            <v>UN</v>
          </cell>
        </row>
        <row r="49949">
          <cell r="A49949" t="str">
            <v>I0000018621</v>
          </cell>
          <cell r="B49949" t="str">
            <v>COSSINETE BSPT 2.1/2 A 4</v>
          </cell>
          <cell r="C49949" t="str">
            <v>HIBE</v>
          </cell>
          <cell r="D49949" t="str">
            <v>UN</v>
          </cell>
        </row>
        <row r="49950">
          <cell r="A49950" t="str">
            <v>I0000018622</v>
          </cell>
          <cell r="B49950" t="str">
            <v>COSSINETE DE PRECISAO 1/2 A 3/4 BSPT</v>
          </cell>
          <cell r="C49950" t="str">
            <v>HIBE</v>
          </cell>
          <cell r="D49950" t="str">
            <v>UN</v>
          </cell>
        </row>
        <row r="49951">
          <cell r="A49951" t="str">
            <v>I0000018623</v>
          </cell>
          <cell r="B49951" t="str">
            <v>COSSINETE DE PRECISAO BSPT 1 - 2</v>
          </cell>
          <cell r="C49951" t="str">
            <v>HIBE</v>
          </cell>
          <cell r="D49951" t="str">
            <v>UN</v>
          </cell>
        </row>
        <row r="49952">
          <cell r="A49952" t="str">
            <v>I0000018624</v>
          </cell>
          <cell r="B49952" t="str">
            <v>VALV ALIVIO 6 168,3MM C/ PILOTO GR</v>
          </cell>
          <cell r="C49952" t="str">
            <v>HIBE</v>
          </cell>
          <cell r="D49952" t="str">
            <v>UN</v>
          </cell>
        </row>
        <row r="49953">
          <cell r="A49953" t="str">
            <v>I0000018625</v>
          </cell>
          <cell r="B49953" t="str">
            <v>COND SPRINGER MID HW 12K F 220 AIR</v>
          </cell>
          <cell r="C49953" t="str">
            <v>HIBE</v>
          </cell>
          <cell r="D49953" t="str">
            <v>UN</v>
          </cell>
        </row>
        <row r="49954">
          <cell r="A49954" t="str">
            <v>I0000018626</v>
          </cell>
          <cell r="B49954" t="str">
            <v>CHAPA GROSSA 1" (2X1.00) 500X1200MM</v>
          </cell>
          <cell r="C49954" t="str">
            <v>HIBE</v>
          </cell>
          <cell r="D49954" t="str">
            <v>KG</v>
          </cell>
        </row>
        <row r="49955">
          <cell r="A49955" t="str">
            <v>I0000018627</v>
          </cell>
          <cell r="B49955" t="str">
            <v>TUBO ACCC NBR5580 CL.L GALV ROSCA NPT 1"</v>
          </cell>
          <cell r="C49955" t="str">
            <v>HIBE</v>
          </cell>
          <cell r="D49955" t="str">
            <v>UN</v>
          </cell>
        </row>
        <row r="49956">
          <cell r="A49956" t="str">
            <v>I0000018628</v>
          </cell>
          <cell r="B49956" t="str">
            <v>TUBO ACCC NBR5580 CL.L GALV ROSCA NPT 2"</v>
          </cell>
          <cell r="C49956" t="str">
            <v>HIBE</v>
          </cell>
          <cell r="D49956" t="str">
            <v>UN</v>
          </cell>
        </row>
        <row r="49957">
          <cell r="A49957" t="str">
            <v>I0000018629</v>
          </cell>
          <cell r="B49957" t="str">
            <v>TUBO AC SC API GALV ROSCA NPT 3/4"</v>
          </cell>
          <cell r="C49957" t="str">
            <v>HIBE</v>
          </cell>
          <cell r="D49957" t="str">
            <v>UN</v>
          </cell>
        </row>
        <row r="49958">
          <cell r="A49958" t="str">
            <v>I0000018630</v>
          </cell>
          <cell r="B49958" t="str">
            <v>TUBO ACCC NBR5580 CL.M GALV ROSCA NPT 4"</v>
          </cell>
          <cell r="C49958" t="str">
            <v>HIBE</v>
          </cell>
          <cell r="D49958" t="str">
            <v>UN</v>
          </cell>
        </row>
        <row r="49959">
          <cell r="A49959" t="str">
            <v>I0000018631</v>
          </cell>
          <cell r="B49959" t="str">
            <v>TUBO AICC A312 304 1" SHC 33,40x2,77mm</v>
          </cell>
          <cell r="C49959" t="str">
            <v>HIBE</v>
          </cell>
          <cell r="D49959" t="str">
            <v>UN</v>
          </cell>
        </row>
        <row r="49960">
          <cell r="A49960" t="str">
            <v>I0000018632</v>
          </cell>
          <cell r="B49960" t="str">
            <v>TUBO AI CC A312 304 2" SCH 60,30X2,77 MM</v>
          </cell>
          <cell r="C49960" t="str">
            <v>HIBE</v>
          </cell>
          <cell r="D49960" t="str">
            <v>UN</v>
          </cell>
        </row>
        <row r="49961">
          <cell r="A49961" t="str">
            <v>I0000018633</v>
          </cell>
          <cell r="B49961" t="str">
            <v>TUBO ACCC NBR5580 CL.M PRETO S/ ROSCA 4"</v>
          </cell>
          <cell r="C49961" t="str">
            <v>HIBE</v>
          </cell>
          <cell r="D49961" t="str">
            <v>UN</v>
          </cell>
        </row>
        <row r="49962">
          <cell r="A49962" t="str">
            <v>I0000018634</v>
          </cell>
          <cell r="B49962" t="str">
            <v>QUADRO ELETRICO COM INVERSOR 2CV 220V</v>
          </cell>
          <cell r="C49962" t="str">
            <v>HIBE</v>
          </cell>
          <cell r="D49962" t="str">
            <v>UN</v>
          </cell>
        </row>
        <row r="49963">
          <cell r="A49963" t="str">
            <v>I0000018637</v>
          </cell>
          <cell r="B49963" t="str">
            <v>MACBOOK 14 SB 12C 18CPU 18G1TM3PROCHIP</v>
          </cell>
          <cell r="C49963" t="str">
            <v>HIBE</v>
          </cell>
          <cell r="D49963" t="str">
            <v>UN</v>
          </cell>
        </row>
        <row r="49964">
          <cell r="A49964" t="str">
            <v>I0000018638</v>
          </cell>
          <cell r="B49964" t="str">
            <v>TUBO DE FERRO 4" C/ 6M - ø4,3MM SOLDAVEL</v>
          </cell>
          <cell r="C49964" t="str">
            <v>HIBE</v>
          </cell>
          <cell r="D49964" t="str">
            <v>UN</v>
          </cell>
        </row>
        <row r="49965">
          <cell r="A49965" t="str">
            <v>I0000018639</v>
          </cell>
          <cell r="B49965" t="str">
            <v>FERRO VIGA U LAMINADA 3" C/ 6M</v>
          </cell>
          <cell r="C49965" t="str">
            <v>HIBE</v>
          </cell>
          <cell r="D49965" t="str">
            <v>UN</v>
          </cell>
        </row>
        <row r="49966">
          <cell r="A49966" t="str">
            <v>I0000018640</v>
          </cell>
          <cell r="B49966" t="str">
            <v>CHUMBADOR PARABOLT 3/8X3.1/2"</v>
          </cell>
          <cell r="C49966" t="str">
            <v>HIBE</v>
          </cell>
          <cell r="D49966" t="str">
            <v>UN</v>
          </cell>
        </row>
        <row r="49967">
          <cell r="A49967" t="str">
            <v>I0000018641</v>
          </cell>
          <cell r="B49967" t="str">
            <v>CHUMBADOR PARABOLT 1/2X5.1/2"</v>
          </cell>
          <cell r="C49967" t="str">
            <v>HIBE</v>
          </cell>
          <cell r="D49967" t="str">
            <v>UN</v>
          </cell>
        </row>
        <row r="49968">
          <cell r="A49968" t="str">
            <v>I0000018642</v>
          </cell>
          <cell r="B49968" t="str">
            <v>CHAPA DE FERRO LISA 1/2" - 300X1200MM</v>
          </cell>
          <cell r="C49968" t="str">
            <v>HIBE</v>
          </cell>
          <cell r="D49968" t="str">
            <v>UN</v>
          </cell>
        </row>
        <row r="49969">
          <cell r="A49969" t="str">
            <v>I0000018643</v>
          </cell>
          <cell r="B49969" t="str">
            <v>TINTA ESMALTE SINTETICA VERDE NILO 3,6L</v>
          </cell>
          <cell r="C49969" t="str">
            <v>HIBE</v>
          </cell>
          <cell r="D49969" t="str">
            <v>UN</v>
          </cell>
        </row>
        <row r="49970">
          <cell r="A49970" t="str">
            <v>I0000018644</v>
          </cell>
          <cell r="B49970" t="str">
            <v>ANEL P/ REFRIGERACAO INJETORA - B650</v>
          </cell>
          <cell r="C49970" t="str">
            <v>HIBE</v>
          </cell>
          <cell r="D49970" t="str">
            <v>UN</v>
          </cell>
        </row>
        <row r="49971">
          <cell r="A49971" t="str">
            <v>I0000018645</v>
          </cell>
          <cell r="B49971" t="str">
            <v>ANEL P/ REFRIGERACAO INJETORA - B500</v>
          </cell>
          <cell r="C49971" t="str">
            <v>HIBE</v>
          </cell>
          <cell r="D49971" t="str">
            <v>UN</v>
          </cell>
        </row>
        <row r="49972">
          <cell r="A49972" t="str">
            <v>I0000018646</v>
          </cell>
          <cell r="B49972" t="str">
            <v>ANEL P/ REFRIGERACAO INJETORA - B400</v>
          </cell>
          <cell r="C49972" t="str">
            <v>HIBE</v>
          </cell>
          <cell r="D49972" t="str">
            <v>UN</v>
          </cell>
        </row>
        <row r="49973">
          <cell r="A49973" t="str">
            <v>I0000018647</v>
          </cell>
          <cell r="B49973" t="str">
            <v>ANEL P/ REFRIGERACAO INJETORA - B320</v>
          </cell>
          <cell r="C49973" t="str">
            <v>HIBE</v>
          </cell>
          <cell r="D49973" t="str">
            <v>UN</v>
          </cell>
        </row>
        <row r="49974">
          <cell r="A49974" t="str">
            <v>I0000018648</v>
          </cell>
          <cell r="B49974" t="str">
            <v>ANEL P/ REFRIGERACAO INJETORA - B260</v>
          </cell>
          <cell r="C49974" t="str">
            <v>HIBE</v>
          </cell>
          <cell r="D49974" t="str">
            <v>UN</v>
          </cell>
        </row>
        <row r="49975">
          <cell r="A49975" t="str">
            <v>I0000018650</v>
          </cell>
          <cell r="B49975" t="str">
            <v>SELADOR ACRILICO 18L</v>
          </cell>
          <cell r="C49975" t="str">
            <v>HIBE</v>
          </cell>
          <cell r="D49975" t="str">
            <v>UN</v>
          </cell>
        </row>
        <row r="49976">
          <cell r="A49976" t="str">
            <v>I0000018652</v>
          </cell>
          <cell r="B49976" t="str">
            <v>VERNIZ BRILHANTE</v>
          </cell>
          <cell r="C49976" t="str">
            <v>HIBE</v>
          </cell>
          <cell r="D49976" t="str">
            <v>UN</v>
          </cell>
        </row>
        <row r="49977">
          <cell r="A49977" t="str">
            <v>I0000018656</v>
          </cell>
          <cell r="B49977" t="str">
            <v>BALANCA CONTADORA 2,5 KGx0,05 G TOLEDO</v>
          </cell>
          <cell r="C49977" t="str">
            <v>HIBE</v>
          </cell>
          <cell r="D49977" t="str">
            <v>UN</v>
          </cell>
        </row>
        <row r="49978">
          <cell r="A49978" t="str">
            <v>I0000018659</v>
          </cell>
          <cell r="B49978" t="str">
            <v>PLACA PORTA CAVIDADE JARRA MPN N°1</v>
          </cell>
          <cell r="C49978" t="str">
            <v>HIBE</v>
          </cell>
          <cell r="D49978" t="str">
            <v>UN</v>
          </cell>
        </row>
        <row r="49979">
          <cell r="A49979" t="str">
            <v>I0000018660</v>
          </cell>
          <cell r="B49979" t="str">
            <v>DISJ SIEMENS TRI. 5SL 40A</v>
          </cell>
          <cell r="C49979" t="str">
            <v>HIBE</v>
          </cell>
          <cell r="D49979" t="str">
            <v>UN</v>
          </cell>
        </row>
        <row r="49980">
          <cell r="A49980" t="str">
            <v>I0000018661</v>
          </cell>
          <cell r="B49980" t="str">
            <v>DISJ SIEMENS MONO 5SL 32A</v>
          </cell>
          <cell r="C49980" t="str">
            <v>HIBE</v>
          </cell>
          <cell r="D49980" t="str">
            <v>UN</v>
          </cell>
        </row>
        <row r="49981">
          <cell r="A49981" t="str">
            <v>I0000018662</v>
          </cell>
          <cell r="B49981" t="str">
            <v>DISJ SIEMENS MONO 5SL 25A</v>
          </cell>
          <cell r="C49981" t="str">
            <v>HIBE</v>
          </cell>
          <cell r="D49981" t="str">
            <v>UN</v>
          </cell>
        </row>
        <row r="49982">
          <cell r="A49982" t="str">
            <v>I0000018663</v>
          </cell>
          <cell r="B49982" t="str">
            <v>CANALETA C/FITA LISA BR 20X10</v>
          </cell>
          <cell r="C49982" t="str">
            <v>HIBE</v>
          </cell>
          <cell r="D49982" t="str">
            <v>UN</v>
          </cell>
        </row>
        <row r="49983">
          <cell r="A49983" t="str">
            <v>I0000018664</v>
          </cell>
          <cell r="B49983" t="str">
            <v>CABO FLEX 6,0MM 750V PT</v>
          </cell>
          <cell r="C49983" t="str">
            <v>HIBE</v>
          </cell>
          <cell r="D49983" t="str">
            <v>M</v>
          </cell>
        </row>
        <row r="49984">
          <cell r="A49984" t="str">
            <v>I0000018665</v>
          </cell>
          <cell r="B49984" t="str">
            <v>BUCHA PLAST S/ANEL N- 6 PCT-100</v>
          </cell>
          <cell r="C49984" t="str">
            <v>HIBE</v>
          </cell>
          <cell r="D49984" t="str">
            <v>UN</v>
          </cell>
        </row>
        <row r="49985">
          <cell r="A49985" t="str">
            <v>I0000018666</v>
          </cell>
          <cell r="B49985" t="str">
            <v>PARAF C/ESTRELA 4,2X32 B-6 PCT-100</v>
          </cell>
          <cell r="C49985" t="str">
            <v>HIBE</v>
          </cell>
          <cell r="D49985" t="str">
            <v>UN</v>
          </cell>
        </row>
        <row r="49986">
          <cell r="A49986" t="str">
            <v>I0000018667</v>
          </cell>
          <cell r="B49986" t="str">
            <v>QUADRO TIGRE EMB C/BARR 18/24 DISJ</v>
          </cell>
          <cell r="C49986" t="str">
            <v>HIBE</v>
          </cell>
          <cell r="D49986" t="str">
            <v>UN</v>
          </cell>
        </row>
        <row r="49987">
          <cell r="A49987" t="str">
            <v>I0000018680</v>
          </cell>
          <cell r="B49987" t="str">
            <v>RELE INTERFACE 24VCC - 1NAF 5RDI24</v>
          </cell>
          <cell r="C49987" t="str">
            <v>HIBE</v>
          </cell>
          <cell r="D49987" t="str">
            <v>UN</v>
          </cell>
        </row>
        <row r="49988">
          <cell r="A49988" t="str">
            <v>I0000018681</v>
          </cell>
          <cell r="B49988" t="str">
            <v>ACO MD-XTRA (39-43HRC) RET-SF2050</v>
          </cell>
          <cell r="C49988" t="str">
            <v>HIBE</v>
          </cell>
          <cell r="D49988" t="str">
            <v>KG</v>
          </cell>
        </row>
        <row r="49989">
          <cell r="A49989" t="str">
            <v>I0000018682</v>
          </cell>
          <cell r="B49989" t="str">
            <v>OLEO TEMPERA 1037/32</v>
          </cell>
          <cell r="C49989" t="str">
            <v>HIBE</v>
          </cell>
          <cell r="D49989" t="str">
            <v>L</v>
          </cell>
        </row>
        <row r="49990">
          <cell r="A49990" t="str">
            <v>I0000018683</v>
          </cell>
          <cell r="B49990" t="str">
            <v>MANIFOLD COMPLETO RDV-200/3 - 4000118301</v>
          </cell>
          <cell r="C49990" t="str">
            <v>HIBE</v>
          </cell>
          <cell r="D49990" t="str">
            <v>UN</v>
          </cell>
        </row>
        <row r="49991">
          <cell r="A49991" t="str">
            <v>I0000018684</v>
          </cell>
          <cell r="B49991" t="str">
            <v>GRELHA FERRO FUNIDOD PEDESTRE 20X100</v>
          </cell>
          <cell r="C49991" t="str">
            <v>HIBE</v>
          </cell>
          <cell r="D49991" t="str">
            <v>UN</v>
          </cell>
        </row>
        <row r="49992">
          <cell r="A49992" t="str">
            <v>I0000018685</v>
          </cell>
          <cell r="B49992" t="str">
            <v>PORTA GRELHA FERRO FUNDIDO 20X100</v>
          </cell>
          <cell r="C49992" t="str">
            <v>HIBE</v>
          </cell>
          <cell r="D49992" t="str">
            <v>UN</v>
          </cell>
        </row>
        <row r="49993">
          <cell r="A49993" t="str">
            <v>I0000018686</v>
          </cell>
          <cell r="B49993" t="str">
            <v>JOGO CAMISA STD CLX25 - 993100748</v>
          </cell>
          <cell r="C49993" t="str">
            <v>HIBE</v>
          </cell>
          <cell r="D49993" t="str">
            <v>UN</v>
          </cell>
        </row>
        <row r="49994">
          <cell r="A49994" t="str">
            <v>I0000018687</v>
          </cell>
          <cell r="B49994" t="str">
            <v>JOGO PISTAO/PINO STD CLX25 - 993300057</v>
          </cell>
          <cell r="C49994" t="str">
            <v>HIBE</v>
          </cell>
          <cell r="D49994" t="str">
            <v>UN</v>
          </cell>
        </row>
        <row r="49995">
          <cell r="A49995" t="str">
            <v>I0000018688</v>
          </cell>
          <cell r="B49995" t="str">
            <v>JOGO ANEIS PISTAO STD CLX25 - 993300051</v>
          </cell>
          <cell r="C49995" t="str">
            <v>HIBE</v>
          </cell>
          <cell r="D49995" t="str">
            <v>UN</v>
          </cell>
        </row>
        <row r="49996">
          <cell r="A49996" t="str">
            <v>I0000018689</v>
          </cell>
          <cell r="B49996" t="str">
            <v>JOGO BRONZINA BIELA STD CLX25 993300062</v>
          </cell>
          <cell r="C49996" t="str">
            <v>HIBE</v>
          </cell>
          <cell r="D49996" t="str">
            <v>UN</v>
          </cell>
        </row>
        <row r="49997">
          <cell r="A49997" t="str">
            <v>I0000018690</v>
          </cell>
          <cell r="B49997" t="str">
            <v>JOGO BRONZINA MANCAL STD CLX25 993101019</v>
          </cell>
          <cell r="C49997" t="str">
            <v>HIBE</v>
          </cell>
          <cell r="D49997" t="str">
            <v>UN</v>
          </cell>
        </row>
        <row r="49998">
          <cell r="A49998" t="str">
            <v>I0000018691</v>
          </cell>
          <cell r="B49998" t="str">
            <v>KIT JUNTA/RETENTOR CLX25 - 993300055</v>
          </cell>
          <cell r="C49998" t="str">
            <v>HIBE</v>
          </cell>
          <cell r="D49998" t="str">
            <v>UN</v>
          </cell>
        </row>
        <row r="49999">
          <cell r="A49999" t="str">
            <v>I0000018692</v>
          </cell>
          <cell r="B49999" t="str">
            <v>BOMBA DO OLEO MOTOR CLX25 - 993300056</v>
          </cell>
          <cell r="C49999" t="str">
            <v>HIBE</v>
          </cell>
          <cell r="D49999" t="str">
            <v>UN</v>
          </cell>
        </row>
        <row r="50000">
          <cell r="A50000" t="str">
            <v>I0000018693</v>
          </cell>
          <cell r="B50000" t="str">
            <v>BOMBA D'AGUA MOTOR CLX25 - 993300067</v>
          </cell>
          <cell r="C50000" t="str">
            <v>HIBE</v>
          </cell>
          <cell r="D50000" t="str">
            <v>UN</v>
          </cell>
        </row>
        <row r="50001">
          <cell r="A50001" t="str">
            <v>I0000018694</v>
          </cell>
          <cell r="B50001" t="str">
            <v>JOGO VALVULA ADMISSAO CLX25 - 993300054</v>
          </cell>
          <cell r="C50001" t="str">
            <v>HIBE</v>
          </cell>
          <cell r="D50001" t="str">
            <v>UN</v>
          </cell>
        </row>
        <row r="50002">
          <cell r="A50002" t="str">
            <v>I0000018695</v>
          </cell>
          <cell r="B50002" t="str">
            <v>JOGO VALVULA ESCAPE CLX25 - 993100417</v>
          </cell>
          <cell r="C50002" t="str">
            <v>HIBE</v>
          </cell>
          <cell r="D50002" t="str">
            <v>UN</v>
          </cell>
        </row>
        <row r="50003">
          <cell r="A50003" t="str">
            <v>I0000018696</v>
          </cell>
          <cell r="B50003" t="str">
            <v>JOGO GUIA VALVULA MOTOR CLX25 993300052</v>
          </cell>
          <cell r="C50003" t="str">
            <v>HIBE</v>
          </cell>
          <cell r="D50003" t="str">
            <v>UN</v>
          </cell>
        </row>
        <row r="50004">
          <cell r="A50004" t="str">
            <v>I0000018697</v>
          </cell>
          <cell r="B50004" t="str">
            <v>JOGO BUCHA ARVORE COMANDO CLX 993100541</v>
          </cell>
          <cell r="C50004" t="str">
            <v>HIBE</v>
          </cell>
          <cell r="D50004" t="str">
            <v>UN</v>
          </cell>
        </row>
        <row r="50005">
          <cell r="A50005" t="str">
            <v>I0000018698</v>
          </cell>
          <cell r="B50005" t="str">
            <v>CHAPA ACRILICA 1200X1200MM - 3MM</v>
          </cell>
          <cell r="C50005" t="str">
            <v>HIBE</v>
          </cell>
          <cell r="D50005" t="str">
            <v>UN</v>
          </cell>
        </row>
        <row r="50006">
          <cell r="A50006" t="str">
            <v>I0000018699</v>
          </cell>
          <cell r="B50006" t="str">
            <v>CHAPA ACRILICA 1200X1200MM - 4MM</v>
          </cell>
          <cell r="C50006" t="str">
            <v>HIBE</v>
          </cell>
          <cell r="D50006" t="str">
            <v>UN</v>
          </cell>
        </row>
        <row r="50007">
          <cell r="A50007" t="str">
            <v>I0000018700</v>
          </cell>
          <cell r="B50007" t="str">
            <v>CHAPA ACRILICA 1200X1200MM - 5MM</v>
          </cell>
          <cell r="C50007" t="str">
            <v>HIBE</v>
          </cell>
          <cell r="D50007" t="str">
            <v>UN</v>
          </cell>
        </row>
        <row r="50008">
          <cell r="A50008" t="str">
            <v>I0000018701</v>
          </cell>
          <cell r="B50008" t="str">
            <v>MASCARA SUPORTE PLACA ELETRONICA AFON</v>
          </cell>
          <cell r="C50008" t="str">
            <v>HIBE</v>
          </cell>
          <cell r="D50008" t="str">
            <v>UN</v>
          </cell>
        </row>
        <row r="50009">
          <cell r="A50009" t="str">
            <v>I0000018702</v>
          </cell>
          <cell r="B50009" t="str">
            <v>MASCARA MOLDURA DA PORTA AFON</v>
          </cell>
          <cell r="C50009" t="str">
            <v>HIBE</v>
          </cell>
          <cell r="D50009" t="str">
            <v>UN</v>
          </cell>
        </row>
        <row r="50010">
          <cell r="A50010" t="str">
            <v>I0000018703</v>
          </cell>
          <cell r="B50010" t="str">
            <v>CIL. HID. RHINO SC 032M3E030 HM12X1,75</v>
          </cell>
          <cell r="C50010" t="str">
            <v>HIBE</v>
          </cell>
          <cell r="D50010" t="str">
            <v>UN</v>
          </cell>
        </row>
        <row r="50011">
          <cell r="A50011" t="str">
            <v>I0000018704</v>
          </cell>
          <cell r="B50011" t="str">
            <v>FIO INSTALACAO PT 1,00 MM METRO</v>
          </cell>
          <cell r="C50011" t="str">
            <v>HIBE</v>
          </cell>
          <cell r="D50011" t="str">
            <v>M</v>
          </cell>
        </row>
        <row r="50012">
          <cell r="A50012" t="str">
            <v>I0000018705</v>
          </cell>
          <cell r="B50012" t="str">
            <v>SERRA DE FITA HORIZONTAL RMF 250 MRI</v>
          </cell>
          <cell r="C50012" t="str">
            <v>HIBE</v>
          </cell>
          <cell r="D50012" t="str">
            <v>UN</v>
          </cell>
        </row>
        <row r="50013">
          <cell r="A50013" t="str">
            <v>I0000018706</v>
          </cell>
          <cell r="B50013" t="str">
            <v>INJETORA BORCHE MODELO BI-320-M</v>
          </cell>
          <cell r="C50013" t="str">
            <v>HIBE</v>
          </cell>
          <cell r="D50013" t="str">
            <v>UN</v>
          </cell>
        </row>
        <row r="50014">
          <cell r="A50014" t="str">
            <v>I0000018707</v>
          </cell>
          <cell r="B50014" t="str">
            <v>BARRA CHATA DE LATAO - 1 X 1/8 X 370 MM</v>
          </cell>
          <cell r="C50014" t="str">
            <v>HIBE</v>
          </cell>
          <cell r="D50014" t="str">
            <v>UN</v>
          </cell>
        </row>
        <row r="50015">
          <cell r="A50015" t="str">
            <v>I0000018710</v>
          </cell>
          <cell r="B50015" t="str">
            <v>ESTRUTURA PORTA PALLET SA230748</v>
          </cell>
          <cell r="C50015" t="str">
            <v>HIBE</v>
          </cell>
          <cell r="D50015" t="str">
            <v>UN</v>
          </cell>
        </row>
        <row r="50016">
          <cell r="A50016" t="str">
            <v>I0000018711</v>
          </cell>
          <cell r="B50016" t="str">
            <v>ESTRUTURA PORTA PALLET SA230863</v>
          </cell>
          <cell r="C50016" t="str">
            <v>HIBE</v>
          </cell>
          <cell r="D50016" t="str">
            <v>UN</v>
          </cell>
        </row>
        <row r="50017">
          <cell r="A50017" t="str">
            <v>I0000018712</v>
          </cell>
          <cell r="B50017" t="str">
            <v>RODIZIO GMX 42 FE FP C/ FREIO - Ø100MM</v>
          </cell>
          <cell r="C50017" t="str">
            <v>HIBE</v>
          </cell>
          <cell r="D50017" t="str">
            <v>UN</v>
          </cell>
        </row>
        <row r="50018">
          <cell r="A50018" t="str">
            <v>I0000018713</v>
          </cell>
          <cell r="B50018" t="str">
            <v>RODIZIO GMX 42 NTE FP C/ FREIO - Ø100MM</v>
          </cell>
          <cell r="C50018" t="str">
            <v>HIBE</v>
          </cell>
          <cell r="D50018" t="str">
            <v>UN</v>
          </cell>
        </row>
        <row r="50019">
          <cell r="A50019" t="str">
            <v>I0000018714</v>
          </cell>
          <cell r="B50019" t="str">
            <v>RODIZIO GMX 42 PE FP C/ FREIO - Ø100MM</v>
          </cell>
          <cell r="C50019" t="str">
            <v>HIBE</v>
          </cell>
          <cell r="D50019" t="str">
            <v>UN</v>
          </cell>
        </row>
        <row r="50020">
          <cell r="A50020" t="str">
            <v>I0000018715</v>
          </cell>
          <cell r="B50020" t="str">
            <v>RODIZIO GMPIF 82 PAY.E C/ FREIO - Ø200MM</v>
          </cell>
          <cell r="C50020" t="str">
            <v>HIBE</v>
          </cell>
          <cell r="D50020" t="str">
            <v>UN</v>
          </cell>
        </row>
        <row r="50021">
          <cell r="A50021" t="str">
            <v>I0000018716</v>
          </cell>
          <cell r="B50021" t="str">
            <v>RODIZIO GMX 52 PE FP C/ FREIO - Ø125MM</v>
          </cell>
          <cell r="C50021" t="str">
            <v>HIBE</v>
          </cell>
          <cell r="D50021" t="str">
            <v>UN</v>
          </cell>
        </row>
        <row r="50022">
          <cell r="A50022" t="str">
            <v>I0000018717</v>
          </cell>
          <cell r="B50022" t="str">
            <v>TRANSDUTOR CORRENTE CLF/20-70VDC/0-20mA</v>
          </cell>
          <cell r="C50022" t="str">
            <v>HIBE</v>
          </cell>
          <cell r="D50022" t="str">
            <v>UN</v>
          </cell>
        </row>
        <row r="50023">
          <cell r="A50023" t="str">
            <v>I0000018718</v>
          </cell>
          <cell r="B50023" t="str">
            <v>CHAPA ACO 304 3/16" - 3000X1000X4,75MM</v>
          </cell>
          <cell r="C50023" t="str">
            <v>HIBE</v>
          </cell>
          <cell r="D50023" t="str">
            <v>UN</v>
          </cell>
        </row>
        <row r="50024">
          <cell r="A50024" t="str">
            <v>I0000018719</v>
          </cell>
          <cell r="B50024" t="str">
            <v>NYLON 6 TARUGO 25X1000MM</v>
          </cell>
          <cell r="C50024" t="str">
            <v>HIBE</v>
          </cell>
          <cell r="D50024" t="str">
            <v>UN</v>
          </cell>
        </row>
        <row r="50025">
          <cell r="A50025" t="str">
            <v>I0000018720</v>
          </cell>
          <cell r="B50025" t="str">
            <v>MICROFONE LAPELA SEM FIO</v>
          </cell>
          <cell r="C50025" t="str">
            <v>HIBE</v>
          </cell>
          <cell r="D50025" t="str">
            <v>UN</v>
          </cell>
        </row>
        <row r="50026">
          <cell r="A50026" t="str">
            <v>I0000018721</v>
          </cell>
          <cell r="B50026" t="str">
            <v>TRANSPALETEIRA MANUAL 2.500KG 685 NYLON</v>
          </cell>
          <cell r="C50026" t="str">
            <v>HIBE</v>
          </cell>
          <cell r="D50026" t="str">
            <v>UN</v>
          </cell>
        </row>
        <row r="50027">
          <cell r="A50027" t="str">
            <v>I0000018722</v>
          </cell>
          <cell r="B50027" t="str">
            <v>TRANSPALETEIRA MANUAL 2.500KG 520 NYLON</v>
          </cell>
          <cell r="C50027" t="str">
            <v>HIBE</v>
          </cell>
          <cell r="D50027" t="str">
            <v>UN</v>
          </cell>
        </row>
        <row r="50028">
          <cell r="A50028" t="str">
            <v>I0000018723</v>
          </cell>
          <cell r="B50028" t="str">
            <v>FILTRO REGULADOR/LUBRIFIL 1/2" - TFRL12</v>
          </cell>
          <cell r="C50028" t="str">
            <v>HIBE</v>
          </cell>
          <cell r="D50028" t="str">
            <v>UN</v>
          </cell>
        </row>
        <row r="50029">
          <cell r="A50029" t="str">
            <v>I0000018724</v>
          </cell>
          <cell r="B50029" t="str">
            <v>CUBA EM ACO INOX</v>
          </cell>
          <cell r="C50029" t="str">
            <v>HIBE</v>
          </cell>
          <cell r="D50029" t="str">
            <v>UN</v>
          </cell>
        </row>
        <row r="50030">
          <cell r="A50030" t="str">
            <v>I0000018725</v>
          </cell>
          <cell r="B50030" t="str">
            <v>DISCO DIAMANTADO TACTI-CUT S50 14" 350MM</v>
          </cell>
          <cell r="C50030" t="str">
            <v>HIBE</v>
          </cell>
          <cell r="D50030" t="str">
            <v>UN</v>
          </cell>
        </row>
        <row r="50031">
          <cell r="A50031" t="str">
            <v>I0000018726</v>
          </cell>
          <cell r="B50031" t="str">
            <v>FILTRO REGULADOR/LUBRIFIL AC40A-F04DG-D</v>
          </cell>
          <cell r="C50031" t="str">
            <v>HIBE</v>
          </cell>
          <cell r="D50031" t="str">
            <v>UN</v>
          </cell>
        </row>
        <row r="50032">
          <cell r="A50032" t="str">
            <v>I0000018727</v>
          </cell>
          <cell r="B50032" t="str">
            <v>VIRA/MACHO HTOM CATRAC VMT-1L M3 A M10</v>
          </cell>
          <cell r="C50032" t="str">
            <v>HIBE</v>
          </cell>
          <cell r="D50032" t="str">
            <v>UN</v>
          </cell>
        </row>
        <row r="50033">
          <cell r="A50033" t="str">
            <v>I0000018729</v>
          </cell>
          <cell r="B50033" t="str">
            <v>CONEXAO PNEUMATICA ENGATE RAPIDO T  6 MM</v>
          </cell>
          <cell r="C50033" t="str">
            <v>HIBE</v>
          </cell>
          <cell r="D50033" t="str">
            <v>UN</v>
          </cell>
        </row>
        <row r="50034">
          <cell r="A50034" t="str">
            <v>I0000018730</v>
          </cell>
          <cell r="B50034" t="str">
            <v>CONEXAO PNEUMATIC ENGATE RAPIDO T  10 MM</v>
          </cell>
          <cell r="C50034" t="str">
            <v>HIBE</v>
          </cell>
          <cell r="D50034" t="str">
            <v>UN</v>
          </cell>
        </row>
        <row r="50035">
          <cell r="A50035" t="str">
            <v>I0000018731</v>
          </cell>
          <cell r="B50035" t="str">
            <v>SUPORTE CLICHE CUP180 - 09.02.2172</v>
          </cell>
          <cell r="C50035" t="str">
            <v>HIBE</v>
          </cell>
          <cell r="D50035" t="str">
            <v>UN</v>
          </cell>
        </row>
        <row r="50036">
          <cell r="A50036" t="str">
            <v>I0000018732</v>
          </cell>
          <cell r="B50036" t="str">
            <v>ROLAMENTO DE ESFERA - 6312 C4</v>
          </cell>
          <cell r="C50036" t="str">
            <v>HIBE</v>
          </cell>
          <cell r="D50036" t="str">
            <v>UN</v>
          </cell>
        </row>
        <row r="50037">
          <cell r="A50037" t="str">
            <v>I0000018734</v>
          </cell>
          <cell r="B50037" t="str">
            <v>BEXIGA DE ANIVERSARIO N16 LISO</v>
          </cell>
          <cell r="C50037" t="str">
            <v>HIBE</v>
          </cell>
          <cell r="D50037" t="str">
            <v>UN</v>
          </cell>
        </row>
        <row r="50038">
          <cell r="A50038" t="str">
            <v>I0000018735</v>
          </cell>
          <cell r="B50038" t="str">
            <v>1045 CH 90.55 x 595.000 x 640</v>
          </cell>
          <cell r="C50038" t="str">
            <v>HIBE</v>
          </cell>
          <cell r="D50038" t="str">
            <v>UN</v>
          </cell>
        </row>
        <row r="50039">
          <cell r="A50039" t="str">
            <v>I0000018736</v>
          </cell>
          <cell r="B50039" t="str">
            <v>1045 RE 25.40 x 1000.00</v>
          </cell>
          <cell r="C50039" t="str">
            <v>HIBE</v>
          </cell>
          <cell r="D50039" t="str">
            <v>UN</v>
          </cell>
        </row>
        <row r="50040">
          <cell r="A50040" t="str">
            <v>I0000018737</v>
          </cell>
          <cell r="B50040" t="str">
            <v>H13 CH 60.00 x 110.00 x 115.00</v>
          </cell>
          <cell r="C50040" t="str">
            <v>HIBE</v>
          </cell>
          <cell r="D50040" t="str">
            <v>UN</v>
          </cell>
        </row>
        <row r="50041">
          <cell r="A50041" t="str">
            <v>I0000018738</v>
          </cell>
          <cell r="B50041" t="str">
            <v>H13 CH 60.00 x 110.00 x 185.00</v>
          </cell>
          <cell r="C50041" t="str">
            <v>HIBE</v>
          </cell>
          <cell r="D50041" t="str">
            <v>UN</v>
          </cell>
        </row>
        <row r="50042">
          <cell r="A50042" t="str">
            <v>I0000018739</v>
          </cell>
          <cell r="B50042" t="str">
            <v>H13 CH 30.00 x 125.00 x 125.00</v>
          </cell>
          <cell r="C50042" t="str">
            <v>HIBE</v>
          </cell>
          <cell r="D50042" t="str">
            <v>UN</v>
          </cell>
        </row>
        <row r="50043">
          <cell r="A50043" t="str">
            <v>I0000018740</v>
          </cell>
          <cell r="B50043" t="str">
            <v>H13 CH 55.00 x 140.00 x 105.00</v>
          </cell>
          <cell r="C50043" t="str">
            <v>HIBE</v>
          </cell>
          <cell r="D50043" t="str">
            <v>UN</v>
          </cell>
        </row>
        <row r="50044">
          <cell r="A50044" t="str">
            <v>I0000018741</v>
          </cell>
          <cell r="B50044" t="str">
            <v>H13 CH 45.00 x 95.00 x 135.00</v>
          </cell>
          <cell r="C50044" t="str">
            <v>HIBE</v>
          </cell>
          <cell r="D50044" t="str">
            <v>UN</v>
          </cell>
        </row>
        <row r="50045">
          <cell r="A50045" t="str">
            <v>I0000018742</v>
          </cell>
          <cell r="B50045" t="str">
            <v>H13 CH 45.00 x 95.00 x 110.00</v>
          </cell>
          <cell r="C50045" t="str">
            <v>HIBE</v>
          </cell>
          <cell r="D50045" t="str">
            <v>UN</v>
          </cell>
        </row>
        <row r="50046">
          <cell r="A50046" t="str">
            <v>I0000018743</v>
          </cell>
          <cell r="B50046" t="str">
            <v>H13 CH 19.87 x 105.00 x 135.00</v>
          </cell>
          <cell r="C50046" t="str">
            <v>HIBE</v>
          </cell>
          <cell r="D50046" t="str">
            <v>UN</v>
          </cell>
        </row>
        <row r="50047">
          <cell r="A50047" t="str">
            <v>I0000018744</v>
          </cell>
          <cell r="B50047" t="str">
            <v>H13 CH 19.87 x 85.00 x 135.00</v>
          </cell>
          <cell r="C50047" t="str">
            <v>HIBE</v>
          </cell>
          <cell r="D50047" t="str">
            <v>UN</v>
          </cell>
        </row>
        <row r="50048">
          <cell r="A50048" t="str">
            <v>I0000018745</v>
          </cell>
          <cell r="B50048" t="str">
            <v>H13 CH 19.87 x 70.00 x 190.00</v>
          </cell>
          <cell r="C50048" t="str">
            <v>HIBE</v>
          </cell>
          <cell r="D50048" t="str">
            <v>UN</v>
          </cell>
        </row>
        <row r="50049">
          <cell r="A50049" t="str">
            <v>I0000018746</v>
          </cell>
          <cell r="B50049" t="str">
            <v>H13 CH 32.00 x 80.00 x 75.00</v>
          </cell>
          <cell r="C50049" t="str">
            <v>HIBE</v>
          </cell>
          <cell r="D50049" t="str">
            <v>UN</v>
          </cell>
        </row>
        <row r="50050">
          <cell r="A50050" t="str">
            <v>I0000018753</v>
          </cell>
          <cell r="B50050" t="str">
            <v>ADAPTADOR KMMI  1/4 BSP x 1/8 NPT</v>
          </cell>
          <cell r="C50050" t="str">
            <v>HIBE</v>
          </cell>
          <cell r="D50050" t="str">
            <v>UN</v>
          </cell>
        </row>
        <row r="50051">
          <cell r="A50051" t="str">
            <v>I0000018754</v>
          </cell>
          <cell r="B50051" t="str">
            <v>ADAPTADOR KMMI  1/4 BSP x 1/4 NPT</v>
          </cell>
          <cell r="C50051" t="str">
            <v>HIBE</v>
          </cell>
          <cell r="D50051" t="str">
            <v>UN</v>
          </cell>
        </row>
        <row r="50052">
          <cell r="A50052" t="str">
            <v>I0000018755</v>
          </cell>
          <cell r="B50052" t="str">
            <v>ELEMENTO RETORNO H200/H250 - M50-H114</v>
          </cell>
          <cell r="C50052" t="str">
            <v>HIBE</v>
          </cell>
          <cell r="D50052" t="str">
            <v>UN</v>
          </cell>
        </row>
        <row r="50053">
          <cell r="A50053" t="str">
            <v>I0000018756</v>
          </cell>
          <cell r="B50053" t="str">
            <v>MAGAZINE DE TESTE</v>
          </cell>
          <cell r="C50053" t="str">
            <v>HIBE</v>
          </cell>
          <cell r="D50053" t="str">
            <v>UN</v>
          </cell>
        </row>
        <row r="50054">
          <cell r="A50054" t="str">
            <v>I0000018757</v>
          </cell>
          <cell r="B50054" t="str">
            <v>TUBOS ( DE 6M) DE 1,1/2"GALVANIZADO</v>
          </cell>
          <cell r="C50054" t="str">
            <v>HIBE</v>
          </cell>
          <cell r="D50054" t="str">
            <v>M</v>
          </cell>
        </row>
        <row r="50055">
          <cell r="A50055" t="str">
            <v>I0000018758</v>
          </cell>
          <cell r="B50055" t="str">
            <v>LINEAR TELA</v>
          </cell>
          <cell r="C50055" t="str">
            <v>HIBE</v>
          </cell>
          <cell r="D50055" t="str">
            <v>M</v>
          </cell>
        </row>
        <row r="50056">
          <cell r="A50056" t="str">
            <v>I0000018759</v>
          </cell>
          <cell r="B50056" t="str">
            <v>RODIZIO DE 3'' GIRATORIO</v>
          </cell>
          <cell r="C50056" t="str">
            <v>HIBE</v>
          </cell>
          <cell r="D50056" t="str">
            <v>UN</v>
          </cell>
        </row>
        <row r="50057">
          <cell r="A50057" t="str">
            <v>I0000018760</v>
          </cell>
          <cell r="B50057" t="str">
            <v>ROLETE GUIA DE FERRO 2''</v>
          </cell>
          <cell r="C50057" t="str">
            <v>HIBE</v>
          </cell>
          <cell r="D50057" t="str">
            <v>UN</v>
          </cell>
        </row>
        <row r="50058">
          <cell r="A50058" t="str">
            <v>I0000018761</v>
          </cell>
          <cell r="B50058" t="str">
            <v>BARRA CHATA 1X1M 1/4''</v>
          </cell>
          <cell r="C50058" t="str">
            <v>HIBE</v>
          </cell>
          <cell r="D50058" t="str">
            <v>UN</v>
          </cell>
        </row>
        <row r="50059">
          <cell r="A50059" t="str">
            <v>I0000018762</v>
          </cell>
          <cell r="B50059" t="str">
            <v>GAXETA PU - 15,5X22X5MM</v>
          </cell>
          <cell r="C50059" t="str">
            <v>HIBE</v>
          </cell>
          <cell r="D50059" t="str">
            <v>UN</v>
          </cell>
        </row>
        <row r="50060">
          <cell r="A50060" t="str">
            <v>I0000018763</v>
          </cell>
          <cell r="B50060" t="str">
            <v>RASPADOR PU - 15,5X22X3X4,5MM</v>
          </cell>
          <cell r="C50060" t="str">
            <v>HIBE</v>
          </cell>
          <cell r="D50060" t="str">
            <v>UN</v>
          </cell>
        </row>
        <row r="50061">
          <cell r="A50061" t="str">
            <v>I0000018764</v>
          </cell>
          <cell r="B50061" t="str">
            <v>VALVULA GALVANIZADA ESFERICA - 4"</v>
          </cell>
          <cell r="C50061" t="str">
            <v>HIBE</v>
          </cell>
          <cell r="D50061" t="str">
            <v>UN</v>
          </cell>
        </row>
        <row r="50062">
          <cell r="A50062" t="str">
            <v>I0000018765</v>
          </cell>
          <cell r="B50062" t="str">
            <v>VALVULA GALVANIZADA ESFERICA - 3/4"</v>
          </cell>
          <cell r="C50062" t="str">
            <v>HIBE</v>
          </cell>
          <cell r="D50062" t="str">
            <v>UN</v>
          </cell>
        </row>
        <row r="50063">
          <cell r="A50063" t="str">
            <v>I0000018766</v>
          </cell>
          <cell r="B50063" t="str">
            <v>UNIAO GALV C/ ASSENTO CONICO ROSCA 2"</v>
          </cell>
          <cell r="C50063" t="str">
            <v>HIBE</v>
          </cell>
          <cell r="D50063" t="str">
            <v>UN</v>
          </cell>
        </row>
        <row r="50064">
          <cell r="A50064" t="str">
            <v>I0000018767</v>
          </cell>
          <cell r="B50064" t="str">
            <v>UNIAO GALV C/ ASSENTO CONICO ROSCA 3/4"</v>
          </cell>
          <cell r="C50064" t="str">
            <v>HIBE</v>
          </cell>
          <cell r="D50064" t="str">
            <v>UN</v>
          </cell>
        </row>
        <row r="50065">
          <cell r="A50065" t="str">
            <v>I0000018768</v>
          </cell>
          <cell r="B50065" t="str">
            <v>JOELHO 90° C/ ROSCA BSP GALVANIZADA 3/4"</v>
          </cell>
          <cell r="C50065" t="str">
            <v>HIBE</v>
          </cell>
          <cell r="D50065" t="str">
            <v>UN</v>
          </cell>
        </row>
        <row r="50066">
          <cell r="A50066" t="str">
            <v>I0000018769</v>
          </cell>
          <cell r="B50066" t="str">
            <v>COTOVELO 45° C/ ROSCA BSP GALVANIZADA 1"</v>
          </cell>
          <cell r="C50066" t="str">
            <v>HIBE</v>
          </cell>
          <cell r="D50066" t="str">
            <v>UN</v>
          </cell>
        </row>
        <row r="50067">
          <cell r="A50067" t="str">
            <v>I0000018770</v>
          </cell>
          <cell r="B50067" t="str">
            <v>UNIAO GALV C/ ASSENTO CONICO ROSCA 1"</v>
          </cell>
          <cell r="C50067" t="str">
            <v>HIBE</v>
          </cell>
          <cell r="D50067" t="str">
            <v>UN</v>
          </cell>
        </row>
        <row r="50068">
          <cell r="A50068" t="str">
            <v>I0000018771</v>
          </cell>
          <cell r="B50068" t="str">
            <v>NIPLE DUPLO SEXTAVADO INOX C/ ROSCA 1"</v>
          </cell>
          <cell r="C50068" t="str">
            <v>HIBE</v>
          </cell>
          <cell r="D50068" t="str">
            <v>UN</v>
          </cell>
        </row>
        <row r="50069">
          <cell r="A50069" t="str">
            <v>I0000018772</v>
          </cell>
          <cell r="B50069" t="str">
            <v>NIPLE DUPLO SEXTAVADO GALV C/ ROSCA 3/4"</v>
          </cell>
          <cell r="C50069" t="str">
            <v>HIBE</v>
          </cell>
          <cell r="D50069" t="str">
            <v>UN</v>
          </cell>
        </row>
        <row r="50070">
          <cell r="A50070" t="str">
            <v>I0000018773</v>
          </cell>
          <cell r="B50070" t="str">
            <v>JUNCAO Y TE 45° INOX C/ ROSCA 1"</v>
          </cell>
          <cell r="C50070" t="str">
            <v>HIBE</v>
          </cell>
          <cell r="D50070" t="str">
            <v>UN</v>
          </cell>
        </row>
        <row r="50071">
          <cell r="A50071" t="str">
            <v>I0000018774</v>
          </cell>
          <cell r="B50071" t="str">
            <v>TE DE REDUCAO GALVANIZADA 2X3/4"</v>
          </cell>
          <cell r="C50071" t="str">
            <v>HIBE</v>
          </cell>
          <cell r="D50071" t="str">
            <v>UN</v>
          </cell>
        </row>
        <row r="50072">
          <cell r="A50072" t="str">
            <v>I0000018775</v>
          </cell>
          <cell r="B50072" t="str">
            <v>ABRACADEIRA METAL GALVANIZADA 1"</v>
          </cell>
          <cell r="C50072" t="str">
            <v>HIBE</v>
          </cell>
          <cell r="D50072" t="str">
            <v>UN</v>
          </cell>
        </row>
        <row r="50073">
          <cell r="A50073" t="str">
            <v>I0000018776</v>
          </cell>
          <cell r="B50073" t="str">
            <v>CONECTOR ESPIGAO C/ ROSCA 1"</v>
          </cell>
          <cell r="C50073" t="str">
            <v>HIBE</v>
          </cell>
          <cell r="D50073" t="str">
            <v>UN</v>
          </cell>
        </row>
        <row r="50074">
          <cell r="A50074" t="str">
            <v>I0000018777</v>
          </cell>
          <cell r="B50074" t="str">
            <v>ESCOVA ROTATIVA DE 4"</v>
          </cell>
          <cell r="C50074" t="str">
            <v>HIBE</v>
          </cell>
          <cell r="D50074" t="str">
            <v>UN</v>
          </cell>
        </row>
        <row r="50075">
          <cell r="A50075" t="str">
            <v>I0000018778</v>
          </cell>
          <cell r="B50075" t="str">
            <v>ADESIVO ARMAFLEX LATA 3,5L</v>
          </cell>
          <cell r="C50075" t="str">
            <v>HIBE</v>
          </cell>
          <cell r="D50075" t="str">
            <v>UN</v>
          </cell>
        </row>
        <row r="50076">
          <cell r="A50076" t="str">
            <v>I0000018779</v>
          </cell>
          <cell r="B50076" t="str">
            <v>UNIAO INOX 1"</v>
          </cell>
          <cell r="C50076" t="str">
            <v>HIBE</v>
          </cell>
          <cell r="D50076" t="str">
            <v>UN</v>
          </cell>
        </row>
        <row r="50077">
          <cell r="A50077" t="str">
            <v>I0000018780</v>
          </cell>
          <cell r="B50077" t="str">
            <v>UNIAO INOX 2"</v>
          </cell>
          <cell r="C50077" t="str">
            <v>HIBE</v>
          </cell>
          <cell r="D50077" t="str">
            <v>UN</v>
          </cell>
        </row>
        <row r="50078">
          <cell r="A50078" t="str">
            <v>I0000018781</v>
          </cell>
          <cell r="B50078" t="str">
            <v>PONTA DE ROSCA 1"</v>
          </cell>
          <cell r="C50078" t="str">
            <v>HIBE</v>
          </cell>
          <cell r="D50078" t="str">
            <v>UN</v>
          </cell>
        </row>
        <row r="50079">
          <cell r="A50079" t="str">
            <v>I0000018782</v>
          </cell>
          <cell r="B50079" t="str">
            <v>PONTA DE ROSCA 2"</v>
          </cell>
          <cell r="C50079" t="str">
            <v>HIBE</v>
          </cell>
          <cell r="D50079" t="str">
            <v>UN</v>
          </cell>
        </row>
        <row r="50080">
          <cell r="A50080" t="str">
            <v>I0000018783</v>
          </cell>
          <cell r="B50080" t="str">
            <v>CURVA 90° RL INOX</v>
          </cell>
          <cell r="C50080" t="str">
            <v>HIBE</v>
          </cell>
          <cell r="D50080" t="str">
            <v>UN</v>
          </cell>
        </row>
        <row r="50081">
          <cell r="A50081" t="str">
            <v>I0000018784</v>
          </cell>
          <cell r="B50081" t="str">
            <v>CURVA 45° RL INOX</v>
          </cell>
          <cell r="C50081" t="str">
            <v>HIBE</v>
          </cell>
          <cell r="D50081" t="str">
            <v>UN</v>
          </cell>
        </row>
        <row r="50082">
          <cell r="A50082" t="str">
            <v>I0000018785</v>
          </cell>
          <cell r="B50082" t="str">
            <v>REDUCAO CONCENTRICA INOX 4" P/ 2"</v>
          </cell>
          <cell r="C50082" t="str">
            <v>HIBE</v>
          </cell>
          <cell r="D50082" t="str">
            <v>UN</v>
          </cell>
        </row>
        <row r="50083">
          <cell r="A50083" t="str">
            <v>I0000018786</v>
          </cell>
          <cell r="B50083" t="str">
            <v>CURVA 45° INOX</v>
          </cell>
          <cell r="C50083" t="str">
            <v>HIBE</v>
          </cell>
          <cell r="D50083" t="str">
            <v>UN</v>
          </cell>
        </row>
        <row r="50084">
          <cell r="A50084" t="str">
            <v>I0000018787</v>
          </cell>
          <cell r="B50084" t="str">
            <v>CAPOTA FORCE S-10 CD 2012 FF174</v>
          </cell>
          <cell r="C50084" t="str">
            <v>HIBE</v>
          </cell>
          <cell r="D50084" t="str">
            <v>UN</v>
          </cell>
        </row>
        <row r="50085">
          <cell r="A50085" t="str">
            <v>I0000018788</v>
          </cell>
          <cell r="B50085" t="str">
            <v>PALHETA DIANT. PALIO 12 GRND SIENA</v>
          </cell>
          <cell r="C50085" t="str">
            <v>HIBE</v>
          </cell>
          <cell r="D50085" t="str">
            <v>UN</v>
          </cell>
        </row>
        <row r="50086">
          <cell r="A50086" t="str">
            <v>I0000018789</v>
          </cell>
          <cell r="B50086" t="str">
            <v>JOGO DE CHEVE FE/PH 06 PCS</v>
          </cell>
          <cell r="C50086" t="str">
            <v>HIBE</v>
          </cell>
          <cell r="D50086" t="str">
            <v>UN</v>
          </cell>
        </row>
        <row r="50087">
          <cell r="A50087" t="str">
            <v>I0000018795</v>
          </cell>
          <cell r="B50087" t="str">
            <v>FECHADURA TUBULAR - BRANCA</v>
          </cell>
          <cell r="C50087" t="str">
            <v>HIBE</v>
          </cell>
          <cell r="D50087" t="str">
            <v>UN</v>
          </cell>
        </row>
        <row r="50088">
          <cell r="A50088" t="str">
            <v>I0000018810</v>
          </cell>
          <cell r="B50088" t="str">
            <v>NYLON 6 TARUGO 25 X 3000MM</v>
          </cell>
          <cell r="C50088" t="str">
            <v>HIBE</v>
          </cell>
          <cell r="D50088" t="str">
            <v>KG</v>
          </cell>
        </row>
        <row r="50089">
          <cell r="A50089" t="str">
            <v>I0000018811</v>
          </cell>
          <cell r="B50089" t="str">
            <v>ENXADA ESTREITA 2LB</v>
          </cell>
          <cell r="C50089" t="str">
            <v>HIBE</v>
          </cell>
          <cell r="D50089" t="str">
            <v>UN</v>
          </cell>
        </row>
        <row r="50090">
          <cell r="A50090" t="str">
            <v>I0000018813</v>
          </cell>
          <cell r="B50090" t="str">
            <v>CARRO DE MAO  45 LTS</v>
          </cell>
          <cell r="C50090" t="str">
            <v>HIBE</v>
          </cell>
          <cell r="D50090" t="str">
            <v>UN</v>
          </cell>
        </row>
        <row r="50091">
          <cell r="A50091" t="str">
            <v>I0000018814</v>
          </cell>
          <cell r="B50091" t="str">
            <v>GAXETA PU - 75X95X12MM</v>
          </cell>
          <cell r="C50091" t="str">
            <v>HIBE</v>
          </cell>
          <cell r="D50091" t="str">
            <v>UN</v>
          </cell>
        </row>
        <row r="50092">
          <cell r="A50092" t="str">
            <v>I0000018815</v>
          </cell>
          <cell r="B50092" t="str">
            <v>GAXETA PU - 30X40X8MM</v>
          </cell>
          <cell r="C50092" t="str">
            <v>HIBE</v>
          </cell>
          <cell r="D50092" t="str">
            <v>UN</v>
          </cell>
        </row>
        <row r="50093">
          <cell r="A50093" t="str">
            <v>I0000018816</v>
          </cell>
          <cell r="B50093" t="str">
            <v>SERVICO INSTALACAO MAQUINA/EQUIPAMENTO</v>
          </cell>
          <cell r="C50093" t="str">
            <v>SERV</v>
          </cell>
          <cell r="D50093" t="str">
            <v>UN</v>
          </cell>
        </row>
        <row r="50094">
          <cell r="A50094" t="str">
            <v>I0000018817</v>
          </cell>
          <cell r="B50094" t="str">
            <v>RETENTOR BRG BN - 35X52X7MM</v>
          </cell>
          <cell r="C50094" t="str">
            <v>HIBE</v>
          </cell>
          <cell r="D50094" t="str">
            <v>UN</v>
          </cell>
        </row>
        <row r="50095">
          <cell r="A50095" t="str">
            <v>I0000018818</v>
          </cell>
          <cell r="B50095" t="str">
            <v>GAXETA PU - 45X75X12MM</v>
          </cell>
          <cell r="C50095" t="str">
            <v>HIBE</v>
          </cell>
          <cell r="D50095" t="str">
            <v>UN</v>
          </cell>
        </row>
        <row r="50096">
          <cell r="A50096" t="str">
            <v>I0000018819</v>
          </cell>
          <cell r="B50096" t="str">
            <v>PLATAFORMA - JCT1212AC - JPAC022J01964</v>
          </cell>
          <cell r="C50096" t="str">
            <v>HIBE</v>
          </cell>
          <cell r="D50096" t="str">
            <v>UN</v>
          </cell>
        </row>
        <row r="50097">
          <cell r="A50097" t="str">
            <v>I0000018820</v>
          </cell>
          <cell r="B50097" t="str">
            <v>IMPRESSORATERMICA ZEBRA</v>
          </cell>
          <cell r="C50097" t="str">
            <v>HIBE</v>
          </cell>
          <cell r="D50097" t="str">
            <v>UN</v>
          </cell>
        </row>
        <row r="50098">
          <cell r="A50098" t="str">
            <v>I0000018822</v>
          </cell>
          <cell r="B50098" t="str">
            <v>SUPORTE DO CLICHE TINTEIRO SELADO CUP180</v>
          </cell>
          <cell r="C50098" t="str">
            <v>HIBE</v>
          </cell>
          <cell r="D50098" t="str">
            <v>UN</v>
          </cell>
        </row>
        <row r="50099">
          <cell r="A50099" t="str">
            <v>I0000018823</v>
          </cell>
          <cell r="B50099" t="str">
            <v>CARREGADOR BATERIA DE LITIO 100-240V 12v</v>
          </cell>
          <cell r="C50099" t="str">
            <v>HIBE</v>
          </cell>
          <cell r="D50099" t="str">
            <v>UN</v>
          </cell>
        </row>
        <row r="50100">
          <cell r="A50100" t="str">
            <v>I0000018836</v>
          </cell>
          <cell r="B50100" t="str">
            <v>RODIZIO FIXO 3"</v>
          </cell>
          <cell r="C50100" t="str">
            <v>HIBE</v>
          </cell>
          <cell r="D50100" t="str">
            <v>UN</v>
          </cell>
        </row>
        <row r="50101">
          <cell r="A50101" t="str">
            <v>I0000018838</v>
          </cell>
          <cell r="B50101" t="str">
            <v>MONITOR DELL P2422</v>
          </cell>
          <cell r="C50101" t="str">
            <v>HIBE</v>
          </cell>
          <cell r="D50101" t="str">
            <v>UN</v>
          </cell>
        </row>
        <row r="50102">
          <cell r="A50102" t="str">
            <v>I0000018839</v>
          </cell>
          <cell r="B50102" t="str">
            <v>NOTEBOOK DELL LATITUDE 3440</v>
          </cell>
          <cell r="C50102" t="str">
            <v>HIBE</v>
          </cell>
          <cell r="D50102" t="str">
            <v>UN</v>
          </cell>
        </row>
        <row r="50103">
          <cell r="A50103" t="str">
            <v>I0000018840</v>
          </cell>
          <cell r="B50103" t="str">
            <v>DESKTOP DELL OPTIPLEX 7010</v>
          </cell>
          <cell r="C50103" t="str">
            <v>HIBE</v>
          </cell>
          <cell r="D50103" t="str">
            <v>UN</v>
          </cell>
        </row>
        <row r="50104">
          <cell r="A50104" t="str">
            <v>I0000018841</v>
          </cell>
          <cell r="B50104" t="str">
            <v>NOTEBOOK DELL G15</v>
          </cell>
          <cell r="C50104" t="str">
            <v>HIBE</v>
          </cell>
          <cell r="D50104" t="str">
            <v>UN</v>
          </cell>
        </row>
        <row r="50105">
          <cell r="A50105" t="str">
            <v>I0000018842</v>
          </cell>
          <cell r="B50105" t="str">
            <v>ADF COMPLETO 428</v>
          </cell>
          <cell r="C50105" t="str">
            <v>HIBE</v>
          </cell>
          <cell r="D50105" t="str">
            <v>UN</v>
          </cell>
        </row>
        <row r="50106">
          <cell r="A50106" t="str">
            <v>I0000018843</v>
          </cell>
          <cell r="B50106" t="str">
            <v>TONER BROTHER TN419BK BLACK</v>
          </cell>
          <cell r="C50106" t="str">
            <v>HIBE</v>
          </cell>
          <cell r="D50106" t="str">
            <v>UN</v>
          </cell>
        </row>
        <row r="50107">
          <cell r="A50107" t="str">
            <v>I0000018844</v>
          </cell>
          <cell r="B50107" t="str">
            <v>TONER BROTHER TN419M MAGENTA</v>
          </cell>
          <cell r="C50107" t="str">
            <v>HIBE</v>
          </cell>
          <cell r="D50107" t="str">
            <v>UN</v>
          </cell>
        </row>
        <row r="50108">
          <cell r="A50108" t="str">
            <v>I0000018845</v>
          </cell>
          <cell r="B50108" t="str">
            <v>TONER XEROX 7020/7025/7030 BLACK</v>
          </cell>
          <cell r="C50108" t="str">
            <v>HIBE</v>
          </cell>
          <cell r="D50108" t="str">
            <v>UN</v>
          </cell>
        </row>
        <row r="50109">
          <cell r="A50109" t="str">
            <v>I0000018846</v>
          </cell>
          <cell r="B50109" t="str">
            <v>FONTE CHAVEADA 24V WEG PSS24-W/065</v>
          </cell>
          <cell r="C50109" t="str">
            <v>HIBE</v>
          </cell>
          <cell r="D50109" t="str">
            <v>UN</v>
          </cell>
        </row>
        <row r="50110">
          <cell r="A50110" t="str">
            <v>I0000018847</v>
          </cell>
          <cell r="B50110" t="str">
            <v>RELE TEMPORIZADOR COEL 94 AEG-24VD</v>
          </cell>
          <cell r="C50110" t="str">
            <v>HIBE</v>
          </cell>
          <cell r="D50110" t="str">
            <v>UN</v>
          </cell>
        </row>
        <row r="50111">
          <cell r="A50111" t="str">
            <v>I0000018848</v>
          </cell>
          <cell r="B50111" t="str">
            <v>RELE PROAUTO HF41F + 41F-1Z-C2-1</v>
          </cell>
          <cell r="C50111" t="str">
            <v>HIBE</v>
          </cell>
          <cell r="D50111" t="str">
            <v>UN</v>
          </cell>
        </row>
        <row r="50112">
          <cell r="A50112" t="str">
            <v>I0000018849</v>
          </cell>
          <cell r="B50112" t="str">
            <v>QUADRO ELETRICO 300X200X200</v>
          </cell>
          <cell r="C50112" t="str">
            <v>HIBE</v>
          </cell>
          <cell r="D50112" t="str">
            <v>UN</v>
          </cell>
        </row>
        <row r="50113">
          <cell r="A50113" t="str">
            <v>I0000018850</v>
          </cell>
          <cell r="B50113" t="str">
            <v>CABO PP 3VIAS 750V 0.5MM</v>
          </cell>
          <cell r="C50113" t="str">
            <v>HIBE</v>
          </cell>
          <cell r="D50113" t="str">
            <v>M</v>
          </cell>
        </row>
        <row r="50114">
          <cell r="A50114" t="str">
            <v>I0000018851</v>
          </cell>
          <cell r="B50114" t="str">
            <v>CORTINA DE SEGURANÇA KEYENCE GL-R24</v>
          </cell>
          <cell r="C50114" t="str">
            <v>HIBE</v>
          </cell>
          <cell r="D50114" t="str">
            <v>UN</v>
          </cell>
        </row>
        <row r="50115">
          <cell r="A50115" t="str">
            <v>I0000018852</v>
          </cell>
          <cell r="B50115" t="str">
            <v>CABO PP 8VIAS 1.00MM 30M</v>
          </cell>
          <cell r="C50115" t="str">
            <v>HIBE</v>
          </cell>
          <cell r="D50115" t="str">
            <v>UN</v>
          </cell>
        </row>
        <row r="50116">
          <cell r="A50116" t="str">
            <v>I0000018853</v>
          </cell>
          <cell r="B50116" t="str">
            <v>TORRE LUMINOSA SINALEIRO LED 3 CORE</v>
          </cell>
          <cell r="C50116" t="str">
            <v>HIBE</v>
          </cell>
          <cell r="D50116" t="str">
            <v>UN</v>
          </cell>
        </row>
        <row r="50117">
          <cell r="A50117" t="str">
            <v>I0000018854</v>
          </cell>
          <cell r="B50117" t="str">
            <v>QUADRO ELETRICO 400X300X200</v>
          </cell>
          <cell r="C50117" t="str">
            <v>HIBE</v>
          </cell>
          <cell r="D50117" t="str">
            <v>UN</v>
          </cell>
        </row>
        <row r="50118">
          <cell r="A50118" t="str">
            <v>I0000018855</v>
          </cell>
          <cell r="B50118" t="str">
            <v>LUVA IDENTIFICAÇAO CABO 0,5 1,5MM</v>
          </cell>
          <cell r="C50118" t="str">
            <v>HIBE</v>
          </cell>
          <cell r="D50118" t="str">
            <v>UN</v>
          </cell>
        </row>
        <row r="50119">
          <cell r="A50119" t="str">
            <v>I0000018856</v>
          </cell>
          <cell r="B50119" t="str">
            <v>QUADRO ELETRICO 500X500X200</v>
          </cell>
          <cell r="C50119" t="str">
            <v>HIBE</v>
          </cell>
          <cell r="D50119" t="str">
            <v>UN</v>
          </cell>
        </row>
        <row r="50120">
          <cell r="A50120" t="str">
            <v>I0000018857</v>
          </cell>
          <cell r="B50120" t="str">
            <v>CONTATOR TETRAPOLAR TESYS D1.C1DT25</v>
          </cell>
          <cell r="C50120" t="str">
            <v>HIBE</v>
          </cell>
          <cell r="D50120" t="str">
            <v>UN</v>
          </cell>
        </row>
        <row r="50121">
          <cell r="A50121" t="str">
            <v>I0000018858</v>
          </cell>
          <cell r="B50121" t="str">
            <v>GRELHA PLASTICA COM FILTRO</v>
          </cell>
          <cell r="C50121" t="str">
            <v>HIBE</v>
          </cell>
          <cell r="D50121" t="str">
            <v>UN</v>
          </cell>
        </row>
        <row r="50122">
          <cell r="A50122" t="str">
            <v>I0000018859</v>
          </cell>
          <cell r="B50122" t="str">
            <v>BORNE SAK- TERRA</v>
          </cell>
          <cell r="C50122" t="str">
            <v>HIBE</v>
          </cell>
          <cell r="D50122" t="str">
            <v>UN</v>
          </cell>
        </row>
        <row r="50123">
          <cell r="A50123" t="str">
            <v>I0000018860</v>
          </cell>
          <cell r="B50123" t="str">
            <v>BORNE SAK- NEUTRO</v>
          </cell>
          <cell r="C50123" t="str">
            <v>HIBE</v>
          </cell>
          <cell r="D50123" t="str">
            <v>UN</v>
          </cell>
        </row>
        <row r="50124">
          <cell r="A50124" t="str">
            <v>I0000018861</v>
          </cell>
          <cell r="B50124" t="str">
            <v>CAPO PP 3VIAS 750V 0.5MM</v>
          </cell>
          <cell r="C50124" t="str">
            <v>HIBE</v>
          </cell>
          <cell r="D50124" t="str">
            <v>M</v>
          </cell>
        </row>
        <row r="50125">
          <cell r="A50125" t="str">
            <v>I0000018862</v>
          </cell>
          <cell r="B50125" t="str">
            <v>SUPORTE PARA TRILHO DIN 45</v>
          </cell>
          <cell r="C50125" t="str">
            <v>HIBE</v>
          </cell>
          <cell r="D50125" t="str">
            <v>UN</v>
          </cell>
        </row>
        <row r="50126">
          <cell r="A50126" t="str">
            <v>I0000018863</v>
          </cell>
          <cell r="B50126" t="str">
            <v>FONTE CHAVEADA 110/220V - SAIDA 12V/20A</v>
          </cell>
          <cell r="C50126" t="str">
            <v>HIBE</v>
          </cell>
          <cell r="D50126" t="str">
            <v>UN</v>
          </cell>
        </row>
        <row r="50127">
          <cell r="A50127" t="str">
            <v>I0000018864</v>
          </cell>
          <cell r="B50127" t="str">
            <v>SENSOR FOTOELETRICO KEYENCE PZ-V33P</v>
          </cell>
          <cell r="C50127" t="str">
            <v>HIBE</v>
          </cell>
          <cell r="D50127" t="str">
            <v>UN</v>
          </cell>
        </row>
        <row r="50128">
          <cell r="A50128" t="str">
            <v>I0000018865</v>
          </cell>
          <cell r="B50128" t="str">
            <v>PRESSOSTATO TP HUBA 528</v>
          </cell>
          <cell r="C50128" t="str">
            <v>HIBE</v>
          </cell>
          <cell r="D50128" t="str">
            <v>UN</v>
          </cell>
        </row>
        <row r="50129">
          <cell r="A50129" t="str">
            <v>I0000018866</v>
          </cell>
          <cell r="B50129" t="str">
            <v>SLC440COM-ER0330-14 CORTINA DE LUZ</v>
          </cell>
          <cell r="C50129" t="str">
            <v>HIBE</v>
          </cell>
          <cell r="D50129" t="str">
            <v>UN</v>
          </cell>
        </row>
        <row r="50130">
          <cell r="A50130" t="str">
            <v>I0000018867</v>
          </cell>
          <cell r="B50130" t="str">
            <v>CON-R-M12-4P-10M-PVC CABO CONECTOR</v>
          </cell>
          <cell r="C50130" t="str">
            <v>HIBE</v>
          </cell>
          <cell r="D50130" t="str">
            <v>UN</v>
          </cell>
        </row>
        <row r="50131">
          <cell r="A50131" t="str">
            <v>I0000018868</v>
          </cell>
          <cell r="B50131" t="str">
            <v>CON-R-M12-5P-10M-PVC CABO CONECTOR</v>
          </cell>
          <cell r="C50131" t="str">
            <v>HIBE</v>
          </cell>
          <cell r="D50131" t="str">
            <v>UN</v>
          </cell>
        </row>
        <row r="50132">
          <cell r="A50132" t="str">
            <v>I0000018869</v>
          </cell>
          <cell r="B50132" t="str">
            <v>CAIXA PLASTICA VERMELHA S/TAMPA 130 L</v>
          </cell>
          <cell r="C50132" t="str">
            <v>HIBE</v>
          </cell>
          <cell r="D50132" t="str">
            <v>UN</v>
          </cell>
        </row>
        <row r="50133">
          <cell r="A50133" t="str">
            <v>I0000018870</v>
          </cell>
          <cell r="B50133" t="str">
            <v>BICO PROLONGADOR  ROSCA 1/4  X 100 MM</v>
          </cell>
          <cell r="C50133" t="str">
            <v>HIBE</v>
          </cell>
          <cell r="D50133" t="str">
            <v>UN</v>
          </cell>
        </row>
        <row r="50134">
          <cell r="A50134" t="str">
            <v>I0000018871</v>
          </cell>
          <cell r="B50134" t="str">
            <v>BICO PROLONGADOR  ROSCA 1/4  X 150 MM</v>
          </cell>
          <cell r="C50134" t="str">
            <v>HIBE</v>
          </cell>
          <cell r="D50134" t="str">
            <v>UN</v>
          </cell>
        </row>
        <row r="50135">
          <cell r="A50135" t="str">
            <v>I0000018872</v>
          </cell>
          <cell r="B50135" t="str">
            <v>BICO PROLONGADOR  ROSCA 1/4  X 250 MM</v>
          </cell>
          <cell r="C50135" t="str">
            <v>HIBE</v>
          </cell>
          <cell r="D50135" t="str">
            <v>UN</v>
          </cell>
        </row>
        <row r="50136">
          <cell r="A50136" t="str">
            <v>I0000018873</v>
          </cell>
          <cell r="B50136" t="str">
            <v>BICO PROLONGADOR  ROSCA 1/4  X 300 MM</v>
          </cell>
          <cell r="C50136" t="str">
            <v>HIBE</v>
          </cell>
          <cell r="D50136" t="str">
            <v>UN</v>
          </cell>
        </row>
        <row r="50137">
          <cell r="A50137" t="str">
            <v>I0000018874</v>
          </cell>
          <cell r="B50137" t="str">
            <v>FECHADURA PORTA DE VIDRO BLINDEX PINO</v>
          </cell>
          <cell r="C50137" t="str">
            <v>HIBE</v>
          </cell>
          <cell r="D50137" t="str">
            <v>UN</v>
          </cell>
        </row>
        <row r="50138">
          <cell r="A50138" t="str">
            <v>I0000018875</v>
          </cell>
          <cell r="B50138" t="str">
            <v>CLICHE CUP90 TURBO 33MM L-98-B</v>
          </cell>
          <cell r="C50138" t="str">
            <v>HIBE</v>
          </cell>
          <cell r="D50138" t="str">
            <v>UN</v>
          </cell>
        </row>
        <row r="50139">
          <cell r="A50139" t="str">
            <v>I0000018876</v>
          </cell>
          <cell r="B50139" t="str">
            <v>COBRE REDONDO 3/8"</v>
          </cell>
          <cell r="C50139" t="str">
            <v>HIBE</v>
          </cell>
          <cell r="D50139" t="str">
            <v>UN</v>
          </cell>
        </row>
        <row r="50140">
          <cell r="A50140" t="str">
            <v>I0000018877</v>
          </cell>
          <cell r="B50140" t="str">
            <v>SENSOR TACOMETRO FMX17 - COD: 8427127</v>
          </cell>
          <cell r="C50140" t="str">
            <v>HIBE</v>
          </cell>
          <cell r="D50140" t="str">
            <v>UN</v>
          </cell>
        </row>
        <row r="50141">
          <cell r="A50141" t="str">
            <v>I0000018878</v>
          </cell>
          <cell r="B50141" t="str">
            <v>TAMPA EGU18 - COD: 4473113</v>
          </cell>
          <cell r="C50141" t="str">
            <v>HIBE</v>
          </cell>
          <cell r="D50141" t="str">
            <v>UN</v>
          </cell>
        </row>
        <row r="50142">
          <cell r="A50142" t="str">
            <v>I0000018879</v>
          </cell>
          <cell r="B50142" t="str">
            <v>ARRUELA DIN125 A6,4 EGU18 - COD: 559014</v>
          </cell>
          <cell r="C50142" t="str">
            <v>HIBE</v>
          </cell>
          <cell r="D50142" t="str">
            <v>UN</v>
          </cell>
        </row>
        <row r="50143">
          <cell r="A50143" t="str">
            <v>I0000018880</v>
          </cell>
          <cell r="B50143" t="str">
            <v>PARAFUSO DIN912 M6X80 EGU18 COD: 420037</v>
          </cell>
          <cell r="C50143" t="str">
            <v>HIBE</v>
          </cell>
          <cell r="D50143" t="str">
            <v>UN</v>
          </cell>
        </row>
        <row r="50144">
          <cell r="A50144" t="str">
            <v>I0000018881</v>
          </cell>
          <cell r="B50144" t="str">
            <v>PARAFUSO ESPECIAL EGU18 - COD: 2310254</v>
          </cell>
          <cell r="C50144" t="str">
            <v>HIBE</v>
          </cell>
          <cell r="D50144" t="str">
            <v>UN</v>
          </cell>
        </row>
        <row r="50145">
          <cell r="A50145" t="str">
            <v>I0000018882</v>
          </cell>
          <cell r="B50145" t="str">
            <v>MASCARA PARA ROBO MOLDURA DA PORTA</v>
          </cell>
          <cell r="C50145" t="str">
            <v>HIBE</v>
          </cell>
          <cell r="D50145" t="str">
            <v>UN</v>
          </cell>
        </row>
        <row r="50146">
          <cell r="A50146" t="str">
            <v>I0000018883</v>
          </cell>
          <cell r="B50146" t="str">
            <v>CONTROLADOR DE TEMP. MOLDURA DA PORTA</v>
          </cell>
          <cell r="C50146" t="str">
            <v>HIBE</v>
          </cell>
          <cell r="D50146" t="str">
            <v>UN</v>
          </cell>
        </row>
        <row r="50147">
          <cell r="A50147" t="str">
            <v>I0000018884</v>
          </cell>
          <cell r="B50147" t="str">
            <v>CONTROLADOR DE VALVULA MOLD. DA PORTA</v>
          </cell>
          <cell r="C50147" t="str">
            <v>HIBE</v>
          </cell>
          <cell r="D50147" t="str">
            <v>UN</v>
          </cell>
        </row>
        <row r="50148">
          <cell r="A50148" t="str">
            <v>I0000018885</v>
          </cell>
          <cell r="B50148" t="str">
            <v>PLACA CP - IHM JRC PROG COPO RDOF39311</v>
          </cell>
          <cell r="C50148" t="str">
            <v>HIBE</v>
          </cell>
          <cell r="D50148" t="str">
            <v>UN</v>
          </cell>
        </row>
        <row r="50149">
          <cell r="A50149" t="str">
            <v>I0000018886</v>
          </cell>
          <cell r="B50149" t="str">
            <v>FR 575 CONTROLE RETRABALHOS</v>
          </cell>
          <cell r="C50149" t="str">
            <v>HIBE</v>
          </cell>
          <cell r="D50149" t="str">
            <v>UN</v>
          </cell>
        </row>
        <row r="50150">
          <cell r="A50150" t="str">
            <v>I0000018887</v>
          </cell>
          <cell r="B50150" t="str">
            <v>FR 562 RELATORIO ACOMPANHAMENTO DIARIO</v>
          </cell>
          <cell r="C50150" t="str">
            <v>HIBE</v>
          </cell>
          <cell r="D50150" t="str">
            <v>UN</v>
          </cell>
        </row>
        <row r="50151">
          <cell r="A50151" t="str">
            <v>I0000018888</v>
          </cell>
          <cell r="B50151" t="str">
            <v>TABUA DE PINUS</v>
          </cell>
          <cell r="C50151" t="str">
            <v>HIBE</v>
          </cell>
          <cell r="D50151" t="str">
            <v>UN</v>
          </cell>
        </row>
        <row r="50152">
          <cell r="A50152" t="str">
            <v>I0000018889</v>
          </cell>
          <cell r="B50152" t="str">
            <v>ACO 1045 CH 82.55 X 585.00 X 630.00</v>
          </cell>
          <cell r="C50152" t="str">
            <v>HIBE</v>
          </cell>
          <cell r="D50152" t="str">
            <v>KG</v>
          </cell>
        </row>
        <row r="50153">
          <cell r="A50153" t="str">
            <v>I0000018890</v>
          </cell>
          <cell r="B50153" t="str">
            <v>ACO H13 CH 55.00 X 105.00 X 110.00</v>
          </cell>
          <cell r="C50153" t="str">
            <v>HIBE</v>
          </cell>
          <cell r="D50153" t="str">
            <v>UN</v>
          </cell>
        </row>
        <row r="50154">
          <cell r="A50154" t="str">
            <v>I0000018891</v>
          </cell>
          <cell r="B50154" t="str">
            <v>ACO H13 CH 55.00 X 105.00 X 180.00</v>
          </cell>
          <cell r="C50154" t="str">
            <v>HIBE</v>
          </cell>
          <cell r="D50154" t="str">
            <v>UN</v>
          </cell>
        </row>
        <row r="50155">
          <cell r="A50155" t="str">
            <v>I0000018892</v>
          </cell>
          <cell r="B50155" t="str">
            <v>ACO H13 CH 25.00 X 120.00 X 120.00</v>
          </cell>
          <cell r="C50155" t="str">
            <v>HIBE</v>
          </cell>
          <cell r="D50155" t="str">
            <v>UN</v>
          </cell>
        </row>
        <row r="50156">
          <cell r="A50156" t="str">
            <v>I0000018893</v>
          </cell>
          <cell r="B50156" t="str">
            <v>ACO H13 CH 50.00 X 135.00 X 100.00</v>
          </cell>
          <cell r="C50156" t="str">
            <v>HIBE</v>
          </cell>
          <cell r="D50156" t="str">
            <v>UN</v>
          </cell>
        </row>
        <row r="50157">
          <cell r="A50157" t="str">
            <v>I0000018894</v>
          </cell>
          <cell r="B50157" t="str">
            <v>ACO H13 CH 40.00 X 90.00 X 128.00</v>
          </cell>
          <cell r="C50157" t="str">
            <v>HIBE</v>
          </cell>
          <cell r="D50157" t="str">
            <v>UN</v>
          </cell>
        </row>
        <row r="50158">
          <cell r="A50158" t="str">
            <v>I0000018895</v>
          </cell>
          <cell r="B50158" t="str">
            <v>ACO H13 CH 40.00 X 90.00 X 106.00</v>
          </cell>
          <cell r="C50158" t="str">
            <v>HIBE</v>
          </cell>
          <cell r="D50158" t="str">
            <v>UN</v>
          </cell>
        </row>
        <row r="50159">
          <cell r="A50159" t="str">
            <v>I0000018896</v>
          </cell>
          <cell r="B50159" t="str">
            <v>ACO H13 CH 15.87 X 100.00 X 130.00</v>
          </cell>
          <cell r="C50159" t="str">
            <v>HIBE</v>
          </cell>
          <cell r="D50159" t="str">
            <v>UN</v>
          </cell>
        </row>
        <row r="50160">
          <cell r="A50160" t="str">
            <v>I0000018897</v>
          </cell>
          <cell r="B50160" t="str">
            <v>ACO H13 CH 15.87 X 80.00 X 130.00</v>
          </cell>
          <cell r="C50160" t="str">
            <v>HIBE</v>
          </cell>
          <cell r="D50160" t="str">
            <v>UN</v>
          </cell>
        </row>
        <row r="50161">
          <cell r="A50161" t="str">
            <v>I0000018898</v>
          </cell>
          <cell r="B50161" t="str">
            <v>ACO H13 CH 15.87 X 65.00 X 185.00</v>
          </cell>
          <cell r="C50161" t="str">
            <v>HIBE</v>
          </cell>
          <cell r="D50161" t="str">
            <v>UN</v>
          </cell>
        </row>
        <row r="50162">
          <cell r="A50162" t="str">
            <v>I0000018899</v>
          </cell>
          <cell r="B50162" t="str">
            <v>ACO H13 CH 28.00 X 75.00 X 70.00</v>
          </cell>
          <cell r="C50162" t="str">
            <v>HIBE</v>
          </cell>
          <cell r="D50162" t="str">
            <v>UN</v>
          </cell>
        </row>
        <row r="50163">
          <cell r="A50163" t="str">
            <v>I0000018900</v>
          </cell>
          <cell r="B50163" t="str">
            <v>LAMINA BORRACHA PADRAO 890MM (NAC PAR)</v>
          </cell>
          <cell r="C50163" t="str">
            <v>HIBE</v>
          </cell>
          <cell r="D50163" t="str">
            <v>UN</v>
          </cell>
        </row>
        <row r="50164">
          <cell r="A50164" t="str">
            <v>I0000018901</v>
          </cell>
          <cell r="B50164" t="str">
            <v>TORNEIRA COZ BALCAO CROM/PRETA</v>
          </cell>
          <cell r="C50164" t="str">
            <v>HIBE</v>
          </cell>
          <cell r="D50164" t="str">
            <v>UN</v>
          </cell>
        </row>
        <row r="50165">
          <cell r="A50165" t="str">
            <v>I0000018902</v>
          </cell>
          <cell r="B50165" t="str">
            <v>TORNEIRA BAIXA DE MESA 1/4</v>
          </cell>
          <cell r="C50165" t="str">
            <v>HIBE</v>
          </cell>
          <cell r="D50165" t="str">
            <v>UN</v>
          </cell>
        </row>
        <row r="50166">
          <cell r="A50166" t="str">
            <v>I0000018903</v>
          </cell>
          <cell r="B50166" t="str">
            <v>BISCOITO AMANTEIGADO</v>
          </cell>
          <cell r="C50166" t="str">
            <v>HIBE</v>
          </cell>
          <cell r="D50166" t="str">
            <v>UN</v>
          </cell>
        </row>
        <row r="50167">
          <cell r="A50167" t="str">
            <v>I0000018904</v>
          </cell>
          <cell r="B50167" t="str">
            <v>TUBO DE ACO INOX ø 1"</v>
          </cell>
          <cell r="C50167" t="str">
            <v>HIBE</v>
          </cell>
          <cell r="D50167" t="str">
            <v>UN</v>
          </cell>
        </row>
        <row r="50168">
          <cell r="A50168" t="str">
            <v>I0000018906</v>
          </cell>
          <cell r="B50168" t="str">
            <v>PLACA ELETRONICA CATRACA - MADIS 16153</v>
          </cell>
          <cell r="C50168" t="str">
            <v>HIBE</v>
          </cell>
          <cell r="D50168" t="str">
            <v>UN</v>
          </cell>
        </row>
        <row r="50169">
          <cell r="A50169" t="str">
            <v>I0000018907</v>
          </cell>
          <cell r="B50169" t="str">
            <v>NYLON RE 50X180 MM</v>
          </cell>
          <cell r="C50169" t="str">
            <v>HIBE</v>
          </cell>
          <cell r="D50169" t="str">
            <v>KG</v>
          </cell>
        </row>
        <row r="50170">
          <cell r="A50170" t="str">
            <v>I0000018908</v>
          </cell>
          <cell r="B50170" t="str">
            <v>NYLON RE 32x180MM</v>
          </cell>
          <cell r="C50170" t="str">
            <v>HIBE</v>
          </cell>
          <cell r="D50170" t="str">
            <v>KG</v>
          </cell>
        </row>
        <row r="50171">
          <cell r="A50171" t="str">
            <v>I0000018909</v>
          </cell>
          <cell r="B50171" t="str">
            <v>JUNTA DE EXPANSAO FLANGEADA BORRACHA Ø8"</v>
          </cell>
          <cell r="C50171" t="str">
            <v>HIBE</v>
          </cell>
          <cell r="D50171" t="str">
            <v>UN</v>
          </cell>
        </row>
        <row r="50172">
          <cell r="A50172" t="str">
            <v>I0000018910</v>
          </cell>
          <cell r="B50172" t="str">
            <v>MODULO EXPOSICAO AR CONDICIONADO</v>
          </cell>
          <cell r="C50172" t="str">
            <v>HIBE</v>
          </cell>
          <cell r="D50172" t="str">
            <v>UN</v>
          </cell>
        </row>
        <row r="50173">
          <cell r="A50173" t="str">
            <v>I0000018912</v>
          </cell>
          <cell r="B50173" t="str">
            <v>SACO DE LIXO 100L VERMELHO</v>
          </cell>
          <cell r="C50173" t="str">
            <v>HIBE</v>
          </cell>
          <cell r="D50173" t="str">
            <v>UN</v>
          </cell>
        </row>
        <row r="50174">
          <cell r="A50174" t="str">
            <v>I0000018913</v>
          </cell>
          <cell r="B50174" t="str">
            <v>SACO DE LIXO 100L AZUL</v>
          </cell>
          <cell r="C50174" t="str">
            <v>HIBE</v>
          </cell>
          <cell r="D50174" t="str">
            <v>UN</v>
          </cell>
        </row>
        <row r="50175">
          <cell r="A50175" t="str">
            <v>I0000018915</v>
          </cell>
          <cell r="B50175" t="str">
            <v>GELADEIRA 1 PORTA 245L</v>
          </cell>
          <cell r="C50175" t="str">
            <v>HIBE</v>
          </cell>
          <cell r="D50175" t="str">
            <v>UN</v>
          </cell>
        </row>
        <row r="50176">
          <cell r="A50176" t="str">
            <v>I0000018916</v>
          </cell>
          <cell r="B50176" t="str">
            <v>EXAUSTOR VENTI SOL 25CM 220V</v>
          </cell>
          <cell r="C50176" t="str">
            <v>HIBE</v>
          </cell>
          <cell r="D50176" t="str">
            <v>UN</v>
          </cell>
        </row>
        <row r="50177">
          <cell r="A50177" t="str">
            <v>I0000018917</v>
          </cell>
          <cell r="B50177" t="str">
            <v>ELETRODO REVESTIDO 45P  DE 2,5 MM</v>
          </cell>
          <cell r="C50177" t="str">
            <v>HIBE</v>
          </cell>
          <cell r="D50177" t="str">
            <v>KG</v>
          </cell>
        </row>
        <row r="50178">
          <cell r="A50178" t="str">
            <v>I0000018918</v>
          </cell>
          <cell r="B50178" t="str">
            <v>ELETRODO REVESTIDO 70/18 DE 1/8"</v>
          </cell>
          <cell r="C50178" t="str">
            <v>HIBE</v>
          </cell>
          <cell r="D50178" t="str">
            <v>KG</v>
          </cell>
        </row>
        <row r="50179">
          <cell r="A50179" t="str">
            <v>I0000018919</v>
          </cell>
          <cell r="B50179" t="str">
            <v>CONE BALIZADOR TRAF SEMIFLEXIVEL 108CM</v>
          </cell>
          <cell r="C50179" t="str">
            <v>HIBE</v>
          </cell>
          <cell r="D50179" t="str">
            <v>UN</v>
          </cell>
        </row>
        <row r="50180">
          <cell r="A50180" t="str">
            <v>I0000018920</v>
          </cell>
          <cell r="B50180" t="str">
            <v>ADESIVO REFLETIVO P/ CONE - COR BRANCO</v>
          </cell>
          <cell r="C50180" t="str">
            <v>HIBE</v>
          </cell>
          <cell r="D50180" t="str">
            <v>UN</v>
          </cell>
        </row>
        <row r="50181">
          <cell r="A50181" t="str">
            <v>I0000018921</v>
          </cell>
          <cell r="B50181" t="str">
            <v>ADESIVO REFLETIVO P/ CONE - COR AMARELO</v>
          </cell>
          <cell r="C50181" t="str">
            <v>HIBE</v>
          </cell>
          <cell r="D50181" t="str">
            <v>UN</v>
          </cell>
        </row>
        <row r="50182">
          <cell r="A50182" t="str">
            <v>I0000018922</v>
          </cell>
          <cell r="B50182" t="str">
            <v>KIT TINTA REFLETIVA VIARIA 3,6L BRANCA</v>
          </cell>
          <cell r="C50182" t="str">
            <v>HIBE</v>
          </cell>
          <cell r="D50182" t="str">
            <v>UN</v>
          </cell>
        </row>
        <row r="50183">
          <cell r="A50183" t="str">
            <v>I0000018923</v>
          </cell>
          <cell r="B50183" t="str">
            <v>KIT TINTA REFLETIVA VIARIA 3,6L AMARELA</v>
          </cell>
          <cell r="C50183" t="str">
            <v>HIBE</v>
          </cell>
          <cell r="D50183" t="str">
            <v>UN</v>
          </cell>
        </row>
        <row r="50184">
          <cell r="A50184" t="str">
            <v>I0000018924</v>
          </cell>
          <cell r="B50184" t="str">
            <v>KIT FAIXA REFLETIVA LATERAL - 5X30CM</v>
          </cell>
          <cell r="C50184" t="str">
            <v>HIBE</v>
          </cell>
          <cell r="D50184" t="str">
            <v>UN</v>
          </cell>
        </row>
        <row r="50185">
          <cell r="A50185" t="str">
            <v>I0000018925</v>
          </cell>
          <cell r="B50185" t="str">
            <v>GRAXA MOBIL POLYREX EM - BALDE 16KG</v>
          </cell>
          <cell r="C50185" t="str">
            <v>HIBE</v>
          </cell>
          <cell r="D50185" t="str">
            <v>UN</v>
          </cell>
        </row>
        <row r="50186">
          <cell r="A50186" t="str">
            <v>I0000018926</v>
          </cell>
          <cell r="B50186" t="str">
            <v>BATERIA ALCALINA 9V</v>
          </cell>
          <cell r="C50186" t="str">
            <v>HIBE</v>
          </cell>
          <cell r="D50186" t="str">
            <v>UN</v>
          </cell>
        </row>
        <row r="50187">
          <cell r="A50187" t="str">
            <v>I0000018927</v>
          </cell>
          <cell r="B50187" t="str">
            <v>MICRO SWITCH ERX27 - COD: 2325802</v>
          </cell>
          <cell r="C50187" t="str">
            <v>HIBE</v>
          </cell>
          <cell r="D50187" t="str">
            <v>UN</v>
          </cell>
        </row>
        <row r="50188">
          <cell r="A50188" t="str">
            <v>I0000018928</v>
          </cell>
          <cell r="B50188" t="str">
            <v>ESPACADOR ERX27 - COD: 64584213200</v>
          </cell>
          <cell r="C50188" t="str">
            <v>HIBE</v>
          </cell>
          <cell r="D50188" t="str">
            <v>UN</v>
          </cell>
        </row>
        <row r="50189">
          <cell r="A50189" t="str">
            <v>I0000018929</v>
          </cell>
          <cell r="B50189" t="str">
            <v>MANIPULO ERX27 - COD: 2330983</v>
          </cell>
          <cell r="C50189" t="str">
            <v>HIBE</v>
          </cell>
          <cell r="D50189" t="str">
            <v>UN</v>
          </cell>
        </row>
        <row r="50190">
          <cell r="A50190" t="str">
            <v>I0000018930</v>
          </cell>
          <cell r="B50190" t="str">
            <v>PARAFUSO ERX27 - 9045316063</v>
          </cell>
          <cell r="C50190" t="str">
            <v>HIBE</v>
          </cell>
          <cell r="D50190" t="str">
            <v>UN</v>
          </cell>
        </row>
        <row r="50191">
          <cell r="A50191" t="str">
            <v>I0000018931</v>
          </cell>
          <cell r="B50191" t="str">
            <v>PARAFUSO ERX27 - COD: 0420007</v>
          </cell>
          <cell r="C50191" t="str">
            <v>HIBE</v>
          </cell>
          <cell r="D50191" t="str">
            <v>UN</v>
          </cell>
        </row>
        <row r="50192">
          <cell r="A50192" t="str">
            <v>I0000018932</v>
          </cell>
          <cell r="B50192" t="str">
            <v>MEMBRANA BOTOEIRA ERX27 - COD: 2338403</v>
          </cell>
          <cell r="C50192" t="str">
            <v>HIBE</v>
          </cell>
          <cell r="D50192" t="str">
            <v>UN</v>
          </cell>
        </row>
        <row r="50193">
          <cell r="A50193" t="str">
            <v>I0000018933</v>
          </cell>
          <cell r="B50193" t="str">
            <v>TAPETE ERX27 - COD: 2325910</v>
          </cell>
          <cell r="C50193" t="str">
            <v>HIBE</v>
          </cell>
          <cell r="D50193" t="str">
            <v>UN</v>
          </cell>
        </row>
        <row r="50194">
          <cell r="A50194" t="str">
            <v>I0000018934</v>
          </cell>
          <cell r="B50194" t="str">
            <v>TAPETE ERX27 - COD: 64584313000</v>
          </cell>
          <cell r="C50194" t="str">
            <v>HIBE</v>
          </cell>
          <cell r="D50194" t="str">
            <v>UN</v>
          </cell>
        </row>
        <row r="50195">
          <cell r="A50195" t="str">
            <v>I0000018935</v>
          </cell>
          <cell r="B50195" t="str">
            <v>PISO BORRACHA EGU18 - COD: 2312733</v>
          </cell>
          <cell r="C50195" t="str">
            <v>HIBE</v>
          </cell>
          <cell r="D50195" t="str">
            <v>UN</v>
          </cell>
        </row>
        <row r="50196">
          <cell r="A50196" t="str">
            <v>I0000018937</v>
          </cell>
          <cell r="B50196" t="str">
            <v>CURVA 90° P/ ELETROCALHA DE 400MM</v>
          </cell>
          <cell r="C50196" t="str">
            <v>HIBE</v>
          </cell>
          <cell r="D50196" t="str">
            <v>UN</v>
          </cell>
        </row>
        <row r="50197">
          <cell r="A50197" t="str">
            <v>I0000018938</v>
          </cell>
          <cell r="B50197" t="str">
            <v>CURVA 45° INOX - 2" SOLDAVEL</v>
          </cell>
          <cell r="C50197" t="str">
            <v>HIBE</v>
          </cell>
          <cell r="D50197" t="str">
            <v>UN</v>
          </cell>
        </row>
        <row r="50198">
          <cell r="A50198" t="str">
            <v>I0000018939</v>
          </cell>
          <cell r="B50198" t="str">
            <v>CURVA 90° INOX - 2" SOLDAVEL</v>
          </cell>
          <cell r="C50198" t="str">
            <v>HIBE</v>
          </cell>
          <cell r="D50198" t="str">
            <v>UN</v>
          </cell>
        </row>
        <row r="50199">
          <cell r="A50199" t="str">
            <v>I0000018940</v>
          </cell>
          <cell r="B50199" t="str">
            <v>CONTROLADOR DE TEMP. SUPORTE FRONTAL</v>
          </cell>
          <cell r="C50199" t="str">
            <v>HIBE</v>
          </cell>
          <cell r="D50199" t="str">
            <v>UN</v>
          </cell>
        </row>
        <row r="50200">
          <cell r="A50200" t="str">
            <v>I0000018941</v>
          </cell>
          <cell r="B50200" t="str">
            <v>CONTROLADOR DE VALVULA SUPORTE FRONTAL</v>
          </cell>
          <cell r="C50200" t="str">
            <v>HIBE</v>
          </cell>
          <cell r="D50200" t="str">
            <v>UN</v>
          </cell>
        </row>
        <row r="50201">
          <cell r="A50201" t="str">
            <v>I0000018944</v>
          </cell>
          <cell r="B50201" t="str">
            <v>CORDA ZEBRADA</v>
          </cell>
          <cell r="C50201" t="str">
            <v>HIBE</v>
          </cell>
          <cell r="D50201" t="str">
            <v>M</v>
          </cell>
        </row>
        <row r="50202">
          <cell r="A50202" t="str">
            <v>I0000018945</v>
          </cell>
          <cell r="B50202" t="str">
            <v>CAP PVC ESGOTO 40MM</v>
          </cell>
          <cell r="C50202" t="str">
            <v>HIBE</v>
          </cell>
          <cell r="D50202" t="str">
            <v>UN</v>
          </cell>
        </row>
        <row r="50203">
          <cell r="A50203" t="str">
            <v>I0000018946</v>
          </cell>
          <cell r="B50203" t="str">
            <v>REGISTRO ESFERA SOLDAVEL C/ UNIAO 25MM</v>
          </cell>
          <cell r="C50203" t="str">
            <v>HIBE</v>
          </cell>
          <cell r="D50203" t="str">
            <v>UN</v>
          </cell>
        </row>
        <row r="50204">
          <cell r="A50204" t="str">
            <v>I0000018947</v>
          </cell>
          <cell r="B50204" t="str">
            <v>LUVA LR 25MM X 1/2"</v>
          </cell>
          <cell r="C50204" t="str">
            <v>HIBE</v>
          </cell>
          <cell r="D50204" t="str">
            <v>UN</v>
          </cell>
        </row>
        <row r="50205">
          <cell r="A50205" t="str">
            <v>I0000018948</v>
          </cell>
          <cell r="B50205" t="str">
            <v>LUVA DE UNIAO 25MM</v>
          </cell>
          <cell r="C50205" t="str">
            <v>HIBE</v>
          </cell>
          <cell r="D50205" t="str">
            <v>UN</v>
          </cell>
        </row>
        <row r="50206">
          <cell r="A50206" t="str">
            <v>I0000018949</v>
          </cell>
          <cell r="B50206" t="str">
            <v>REDUTOR PA II 090-82 / 040:1</v>
          </cell>
          <cell r="C50206" t="str">
            <v>HIBE</v>
          </cell>
          <cell r="D50206" t="str">
            <v>UN</v>
          </cell>
        </row>
        <row r="50207">
          <cell r="A50207" t="str">
            <v>I0000018953</v>
          </cell>
          <cell r="B50207" t="str">
            <v>ROLAMENTO CONICO FMX17 NG - COD: 9247723</v>
          </cell>
          <cell r="C50207" t="str">
            <v>HIBE</v>
          </cell>
          <cell r="D50207" t="str">
            <v>UN</v>
          </cell>
        </row>
        <row r="50208">
          <cell r="A50208" t="str">
            <v>I0000018954</v>
          </cell>
          <cell r="B50208" t="str">
            <v>VISOR NIVEL 127 - VIS2001</v>
          </cell>
          <cell r="C50208" t="str">
            <v>HIBE</v>
          </cell>
          <cell r="D50208" t="str">
            <v>UN</v>
          </cell>
        </row>
        <row r="50209">
          <cell r="A50209" t="str">
            <v>I0000018955</v>
          </cell>
          <cell r="B50209" t="str">
            <v>VISOR NIVEL 127 C/ TERMOMETRO  VIS2009</v>
          </cell>
          <cell r="C50209" t="str">
            <v>HIBE</v>
          </cell>
          <cell r="D50209" t="str">
            <v>UN</v>
          </cell>
        </row>
        <row r="50210">
          <cell r="A50210" t="str">
            <v>I0000018956</v>
          </cell>
          <cell r="B50210" t="str">
            <v>JANELA DE CIRCULACAO</v>
          </cell>
          <cell r="C50210" t="str">
            <v>HIBE</v>
          </cell>
          <cell r="D50210" t="str">
            <v>UN</v>
          </cell>
        </row>
        <row r="50211">
          <cell r="A50211" t="str">
            <v>I0000018958</v>
          </cell>
          <cell r="B50211" t="str">
            <v>TERMINAL OLHAL COMPRESSAO 70MM²</v>
          </cell>
          <cell r="C50211" t="str">
            <v>HIBE</v>
          </cell>
          <cell r="D50211" t="str">
            <v>UN</v>
          </cell>
        </row>
        <row r="50212">
          <cell r="A50212" t="str">
            <v>I0000018959</v>
          </cell>
          <cell r="B50212" t="str">
            <v>CONECTOR SPLIT BOLT 35MM²</v>
          </cell>
          <cell r="C50212" t="str">
            <v>HIBE</v>
          </cell>
          <cell r="D50212" t="str">
            <v>UN</v>
          </cell>
        </row>
        <row r="50213">
          <cell r="A50213" t="str">
            <v>I0000018960</v>
          </cell>
          <cell r="B50213" t="str">
            <v>CONECTOR SPLIT BOLT 50MM²</v>
          </cell>
          <cell r="C50213" t="str">
            <v>HIBE</v>
          </cell>
          <cell r="D50213" t="str">
            <v>UN</v>
          </cell>
        </row>
        <row r="50214">
          <cell r="A50214" t="str">
            <v>I0000018961</v>
          </cell>
          <cell r="B50214" t="str">
            <v>PARAFUSO LENTILHA 1/4" X 5/8"</v>
          </cell>
          <cell r="C50214" t="str">
            <v>HIBE</v>
          </cell>
          <cell r="D50214" t="str">
            <v>UN</v>
          </cell>
        </row>
        <row r="50215">
          <cell r="A50215" t="str">
            <v>I0000018962</v>
          </cell>
          <cell r="B50215" t="str">
            <v>ABRACADEIRA DE NYLON 540X13MM</v>
          </cell>
          <cell r="C50215" t="str">
            <v>HIBE</v>
          </cell>
          <cell r="D50215" t="str">
            <v>UN</v>
          </cell>
        </row>
        <row r="50216">
          <cell r="A50216" t="str">
            <v>I0000018964</v>
          </cell>
          <cell r="B50216" t="str">
            <v>BASE PARA RELE AUXILIAR 4 CONTATOS</v>
          </cell>
          <cell r="C50216" t="str">
            <v>HIBE</v>
          </cell>
          <cell r="D50216" t="str">
            <v>UN</v>
          </cell>
        </row>
        <row r="50217">
          <cell r="A50217" t="str">
            <v>I0000018965</v>
          </cell>
          <cell r="B50217" t="str">
            <v>RELE AUXILIAR 4 CONTATOS REVERSIVEL</v>
          </cell>
          <cell r="C50217" t="str">
            <v>HIBE</v>
          </cell>
          <cell r="D50217" t="str">
            <v>UN</v>
          </cell>
        </row>
        <row r="50218">
          <cell r="A50218" t="str">
            <v>I0000018966</v>
          </cell>
          <cell r="B50218" t="str">
            <v>MANGUEIRA MONTADA C268-01</v>
          </cell>
          <cell r="C50218" t="str">
            <v>HIBE</v>
          </cell>
          <cell r="D50218" t="str">
            <v>UN</v>
          </cell>
        </row>
        <row r="50219">
          <cell r="A50219" t="str">
            <v>I0000018967</v>
          </cell>
          <cell r="B50219" t="str">
            <v>TE MEC UL/FM GROOVED 8 X 4"</v>
          </cell>
          <cell r="C50219" t="str">
            <v>HIBE</v>
          </cell>
          <cell r="D50219" t="str">
            <v>UN</v>
          </cell>
        </row>
        <row r="50220">
          <cell r="A50220" t="str">
            <v>I0000018968</v>
          </cell>
          <cell r="B50220" t="str">
            <v>VALVULA ESFERA TRIPARTIDA  AÇO 1.1/2"</v>
          </cell>
          <cell r="C50220" t="str">
            <v>HIBE</v>
          </cell>
          <cell r="D50220" t="str">
            <v>UN</v>
          </cell>
        </row>
        <row r="50221">
          <cell r="A50221" t="str">
            <v>I0000018969</v>
          </cell>
          <cell r="B50221" t="str">
            <v>CILINDRO  COM  GAS GLP – P45</v>
          </cell>
          <cell r="C50221" t="str">
            <v>HIBE</v>
          </cell>
          <cell r="D50221" t="str">
            <v>UN</v>
          </cell>
        </row>
        <row r="50222">
          <cell r="A50222" t="str">
            <v>I0000018970</v>
          </cell>
          <cell r="B50222" t="str">
            <v>EIXO ERX27 - COD: 2316141</v>
          </cell>
          <cell r="C50222" t="str">
            <v>HIBE</v>
          </cell>
          <cell r="D50222" t="str">
            <v>UN</v>
          </cell>
        </row>
        <row r="50223">
          <cell r="A50223" t="str">
            <v>I0000018971</v>
          </cell>
          <cell r="B50223" t="str">
            <v>MANGUEIRA MONTADA-MOL-12</v>
          </cell>
          <cell r="C50223" t="str">
            <v>HIBE</v>
          </cell>
          <cell r="D50223" t="str">
            <v>UN</v>
          </cell>
        </row>
        <row r="50224">
          <cell r="A50224" t="str">
            <v>I0000018973</v>
          </cell>
          <cell r="B50224" t="str">
            <v>PASTILHA FINEBALL NFR 200A-R10 TT5525</v>
          </cell>
          <cell r="C50224" t="str">
            <v>HIBE</v>
          </cell>
          <cell r="D50224" t="str">
            <v>UN</v>
          </cell>
        </row>
        <row r="50225">
          <cell r="A50225" t="str">
            <v>I0000018974</v>
          </cell>
          <cell r="B50225" t="str">
            <v>BOTAO EGU18 - COD: 4492821</v>
          </cell>
          <cell r="C50225" t="str">
            <v>HIBE</v>
          </cell>
          <cell r="D50225" t="str">
            <v>UN</v>
          </cell>
        </row>
        <row r="50226">
          <cell r="A50226" t="str">
            <v>I0000018975</v>
          </cell>
          <cell r="B50226" t="str">
            <v>MANGUEIRA MONTADA C268-02</v>
          </cell>
          <cell r="C50226" t="str">
            <v>HIBE</v>
          </cell>
          <cell r="D50226" t="str">
            <v>UN</v>
          </cell>
        </row>
        <row r="50227">
          <cell r="A50227" t="str">
            <v>I0000018976</v>
          </cell>
          <cell r="B50227" t="str">
            <v>MANGUEIRA MONTADA C268-03</v>
          </cell>
          <cell r="C50227" t="str">
            <v>HIBE</v>
          </cell>
          <cell r="D50227" t="str">
            <v>UN</v>
          </cell>
        </row>
        <row r="50228">
          <cell r="A50228" t="str">
            <v>I0000018977</v>
          </cell>
          <cell r="B50228" t="str">
            <v>MANGUEIRA MONTADA C268-04</v>
          </cell>
          <cell r="C50228" t="str">
            <v>HIBE</v>
          </cell>
          <cell r="D50228" t="str">
            <v>UN</v>
          </cell>
        </row>
        <row r="50229">
          <cell r="A50229" t="str">
            <v>I0000018978</v>
          </cell>
          <cell r="B50229" t="str">
            <v>MANGUEIRA MONTADA C268-05</v>
          </cell>
          <cell r="C50229" t="str">
            <v>HIBE</v>
          </cell>
          <cell r="D50229" t="str">
            <v>UN</v>
          </cell>
        </row>
        <row r="50230">
          <cell r="A50230" t="str">
            <v>I0000018979</v>
          </cell>
          <cell r="B50230" t="str">
            <v>MANGUEIRA MONTADA C268-06A</v>
          </cell>
          <cell r="C50230" t="str">
            <v>HIBE</v>
          </cell>
          <cell r="D50230" t="str">
            <v>UN</v>
          </cell>
        </row>
        <row r="50231">
          <cell r="A50231" t="str">
            <v>I0000018980</v>
          </cell>
          <cell r="B50231" t="str">
            <v>MANGUEIRA MONTADA C268-06B</v>
          </cell>
          <cell r="C50231" t="str">
            <v>HIBE</v>
          </cell>
          <cell r="D50231" t="str">
            <v>UN</v>
          </cell>
        </row>
        <row r="50232">
          <cell r="A50232" t="str">
            <v>I0000018981</v>
          </cell>
          <cell r="B50232" t="str">
            <v>FLAT CABLE 20 VIAS C/ 1M - 09.28.0011</v>
          </cell>
          <cell r="C50232" t="str">
            <v>HIBE</v>
          </cell>
          <cell r="D50232" t="str">
            <v>UN</v>
          </cell>
        </row>
        <row r="50233">
          <cell r="A50233" t="str">
            <v>I0000018982</v>
          </cell>
          <cell r="B50233" t="str">
            <v>CHAPA AÇO 1020 DE 1/2" (125 X 125)mm</v>
          </cell>
          <cell r="C50233" t="str">
            <v>HIBE</v>
          </cell>
          <cell r="D50233" t="str">
            <v>KG</v>
          </cell>
        </row>
        <row r="50234">
          <cell r="A50234" t="str">
            <v>I0000018983</v>
          </cell>
          <cell r="B50234" t="str">
            <v>CHAPA AÇO 1020 DE 1/2" (220 X 105)mm</v>
          </cell>
          <cell r="C50234" t="str">
            <v>HIBE</v>
          </cell>
          <cell r="D50234" t="str">
            <v>KG</v>
          </cell>
        </row>
        <row r="50235">
          <cell r="A50235" t="str">
            <v>I0000018984</v>
          </cell>
          <cell r="B50235" t="str">
            <v>AÇO RED TREF 1045 D 2.1/4" (57,15)X165mm</v>
          </cell>
          <cell r="C50235" t="str">
            <v>HIBE</v>
          </cell>
          <cell r="D50235" t="str">
            <v>KG</v>
          </cell>
        </row>
        <row r="50236">
          <cell r="A50236" t="str">
            <v>I0000018985</v>
          </cell>
          <cell r="B50236" t="str">
            <v>CHAPA NITANYL 16 x 500 x 105mm</v>
          </cell>
          <cell r="C50236" t="str">
            <v>HIBE</v>
          </cell>
          <cell r="D50236" t="str">
            <v>KG</v>
          </cell>
        </row>
        <row r="50237">
          <cell r="A50237" t="str">
            <v>I0000018986</v>
          </cell>
          <cell r="B50237" t="str">
            <v>PISO MOEDA EMBORRACHADO 2X1 PRETO</v>
          </cell>
          <cell r="C50237" t="str">
            <v>HIBE</v>
          </cell>
          <cell r="D50237" t="str">
            <v>M</v>
          </cell>
        </row>
        <row r="50238">
          <cell r="A50238" t="str">
            <v>I0000018994</v>
          </cell>
          <cell r="B50238" t="str">
            <v>TUBO ACO CARB PT DIN 2440 C/C Ø 8"SCH40</v>
          </cell>
          <cell r="C50238" t="str">
            <v>HIBE</v>
          </cell>
          <cell r="D50238" t="str">
            <v>UN</v>
          </cell>
        </row>
        <row r="50239">
          <cell r="A50239" t="str">
            <v>I0000018995</v>
          </cell>
          <cell r="B50239" t="str">
            <v>PARA-RAIOS PREVECTRON 3 MOD S 40</v>
          </cell>
          <cell r="C50239" t="str">
            <v>HIBE</v>
          </cell>
          <cell r="D50239" t="str">
            <v>UN</v>
          </cell>
        </row>
        <row r="50240">
          <cell r="A50240" t="str">
            <v>I0000018996</v>
          </cell>
          <cell r="B50240" t="str">
            <v>OLEO LUBRIFICANTE ARLA 32</v>
          </cell>
          <cell r="C50240" t="str">
            <v>HIBE</v>
          </cell>
          <cell r="D50240" t="str">
            <v>UN</v>
          </cell>
        </row>
        <row r="50241">
          <cell r="A50241" t="str">
            <v>I0000018998</v>
          </cell>
          <cell r="B50241" t="str">
            <v>SECADOR MOD. THD-200 MARCA SINTD</v>
          </cell>
          <cell r="C50241" t="str">
            <v>HIBE</v>
          </cell>
          <cell r="D50241" t="str">
            <v>UN</v>
          </cell>
        </row>
        <row r="50242">
          <cell r="A50242" t="str">
            <v>I0000018999</v>
          </cell>
          <cell r="B50242" t="str">
            <v>BANCO PARA JARDIM SEM BRAÇO/ CAVALINHO</v>
          </cell>
          <cell r="C50242" t="str">
            <v>HIBE</v>
          </cell>
          <cell r="D50242" t="str">
            <v>UN</v>
          </cell>
        </row>
        <row r="50243">
          <cell r="A50243" t="str">
            <v>I0000019000</v>
          </cell>
          <cell r="B50243" t="str">
            <v>REV.TIP.A RETIF 45X90</v>
          </cell>
          <cell r="C50243" t="str">
            <v>HIBE</v>
          </cell>
          <cell r="D50243" t="str">
            <v>M</v>
          </cell>
        </row>
        <row r="50244">
          <cell r="A50244" t="str">
            <v>I0000019001</v>
          </cell>
          <cell r="B50244" t="str">
            <v>TORNEIRA PLASTICA P/ BEBEDOURO</v>
          </cell>
          <cell r="C50244" t="str">
            <v>HIBE</v>
          </cell>
          <cell r="D50244" t="str">
            <v>UN</v>
          </cell>
        </row>
        <row r="50245">
          <cell r="A50245" t="str">
            <v>I0000019006</v>
          </cell>
          <cell r="B50245" t="str">
            <v>FECHADURA DQ-2C - COD: 304163</v>
          </cell>
          <cell r="C50245" t="str">
            <v>HIBE</v>
          </cell>
          <cell r="D50245" t="str">
            <v>UN</v>
          </cell>
        </row>
        <row r="50246">
          <cell r="A50246" t="str">
            <v>I0000019007</v>
          </cell>
          <cell r="B50246" t="str">
            <v>DISJUNTOR ACIONAMENTO MANUAL COD: 003035</v>
          </cell>
          <cell r="C50246" t="str">
            <v>HIBE</v>
          </cell>
          <cell r="D50246" t="str">
            <v>UN</v>
          </cell>
        </row>
        <row r="50247">
          <cell r="A50247" t="str">
            <v>I0000019008</v>
          </cell>
          <cell r="B50247" t="str">
            <v>DISJUNTOR DE ACIONAMENTO - COD: 003067</v>
          </cell>
          <cell r="C50247" t="str">
            <v>HIBE</v>
          </cell>
          <cell r="D50247" t="str">
            <v>UN</v>
          </cell>
        </row>
        <row r="50248">
          <cell r="A50248" t="str">
            <v>I0000019009</v>
          </cell>
          <cell r="B50248" t="str">
            <v>MARMITEX COM CONTRA</v>
          </cell>
          <cell r="C50248" t="str">
            <v>HIBE</v>
          </cell>
          <cell r="D50248" t="str">
            <v>UN</v>
          </cell>
        </row>
        <row r="50249">
          <cell r="A50249" t="str">
            <v>I0000019010</v>
          </cell>
          <cell r="B50249" t="str">
            <v>DESINFETANTE FLORAL BOUQUET 5L</v>
          </cell>
          <cell r="C50249" t="str">
            <v>HIBE</v>
          </cell>
          <cell r="D50249" t="str">
            <v>UN</v>
          </cell>
        </row>
        <row r="50250">
          <cell r="A50250" t="str">
            <v>I0000019011</v>
          </cell>
          <cell r="B50250" t="str">
            <v>DESINFETANTE 5L</v>
          </cell>
          <cell r="C50250" t="str">
            <v>HIBE</v>
          </cell>
          <cell r="D50250" t="str">
            <v>UN</v>
          </cell>
        </row>
        <row r="50251">
          <cell r="A50251" t="str">
            <v>I0000019012</v>
          </cell>
          <cell r="B50251" t="str">
            <v>NYLON Ø90X70MM</v>
          </cell>
          <cell r="C50251" t="str">
            <v>HIBE</v>
          </cell>
          <cell r="D50251" t="str">
            <v>KG</v>
          </cell>
        </row>
        <row r="50252">
          <cell r="A50252" t="str">
            <v>I0000019013</v>
          </cell>
          <cell r="B50252" t="str">
            <v>NYLON Ø25X80MM</v>
          </cell>
          <cell r="C50252" t="str">
            <v>HIBE</v>
          </cell>
          <cell r="D50252" t="str">
            <v>KG</v>
          </cell>
        </row>
        <row r="50253">
          <cell r="A50253" t="str">
            <v>I0000019014</v>
          </cell>
          <cell r="B50253" t="str">
            <v>NYLON Ø20X70MM</v>
          </cell>
          <cell r="C50253" t="str">
            <v>HIBE</v>
          </cell>
          <cell r="D50253" t="str">
            <v>KG</v>
          </cell>
        </row>
        <row r="50254">
          <cell r="A50254" t="str">
            <v>I0000019015</v>
          </cell>
          <cell r="B50254" t="str">
            <v>PLACA SAE-1020/1045 215X85X10MM </v>
          </cell>
          <cell r="C50254" t="str">
            <v>HIBE</v>
          </cell>
          <cell r="D50254" t="str">
            <v>KG</v>
          </cell>
        </row>
        <row r="50255">
          <cell r="A50255" t="str">
            <v>I0000019016</v>
          </cell>
          <cell r="B50255" t="str">
            <v>ACO PRATA Ø8X200MM</v>
          </cell>
          <cell r="C50255" t="str">
            <v>HIBE</v>
          </cell>
          <cell r="D50255" t="str">
            <v>KG</v>
          </cell>
        </row>
        <row r="50256">
          <cell r="A50256" t="str">
            <v>I0000019017</v>
          </cell>
          <cell r="B50256" t="str">
            <v>CILINDRO HID. FSP 025 BA E N 060</v>
          </cell>
          <cell r="C50256" t="str">
            <v>HIBE</v>
          </cell>
          <cell r="D50256" t="str">
            <v>UN</v>
          </cell>
        </row>
        <row r="50257">
          <cell r="A50257" t="str">
            <v>I0000019018</v>
          </cell>
          <cell r="B50257" t="str">
            <v>MANGUEIRA DE PU 10 MM VERMELHA METRO</v>
          </cell>
          <cell r="C50257" t="str">
            <v>HIBE</v>
          </cell>
          <cell r="D50257" t="str">
            <v>M</v>
          </cell>
        </row>
        <row r="50258">
          <cell r="A50258" t="str">
            <v>I0000019019</v>
          </cell>
          <cell r="B50258" t="str">
            <v>MANGUEIRA DE PU 10 MM AZUL METRO</v>
          </cell>
          <cell r="C50258" t="str">
            <v>HIBE</v>
          </cell>
          <cell r="D50258" t="str">
            <v>M</v>
          </cell>
        </row>
        <row r="50259">
          <cell r="A50259" t="str">
            <v>I0000019020</v>
          </cell>
          <cell r="B50259" t="str">
            <v>AGUA RAZ 0,9L</v>
          </cell>
          <cell r="C50259" t="str">
            <v>HIBE</v>
          </cell>
          <cell r="D50259" t="str">
            <v>UN</v>
          </cell>
        </row>
        <row r="50260">
          <cell r="A50260" t="str">
            <v>I0000019021</v>
          </cell>
          <cell r="B50260" t="str">
            <v>TAMPAO DESATIVADOR TM2500 - COD: 436075</v>
          </cell>
          <cell r="C50260" t="str">
            <v>HIBE</v>
          </cell>
          <cell r="D50260" t="str">
            <v>UN</v>
          </cell>
        </row>
        <row r="50261">
          <cell r="A50261" t="str">
            <v>I0000019022</v>
          </cell>
          <cell r="B50261" t="str">
            <v>PINO DESATIVADOR TM2500 - COD: 436078</v>
          </cell>
          <cell r="C50261" t="str">
            <v>HIBE</v>
          </cell>
          <cell r="D50261" t="str">
            <v>UN</v>
          </cell>
        </row>
        <row r="50262">
          <cell r="A50262" t="str">
            <v>I0000019023</v>
          </cell>
          <cell r="B50262" t="str">
            <v>EMENDA PARA CABO 50MM</v>
          </cell>
          <cell r="C50262" t="str">
            <v>HIBE</v>
          </cell>
          <cell r="D50262" t="str">
            <v>UN</v>
          </cell>
        </row>
        <row r="50263">
          <cell r="A50263" t="str">
            <v>I0000019024</v>
          </cell>
          <cell r="B50263" t="str">
            <v>EMENDA PARA CABO 70MM</v>
          </cell>
          <cell r="C50263" t="str">
            <v>HIBE</v>
          </cell>
          <cell r="D50263" t="str">
            <v>UN</v>
          </cell>
        </row>
        <row r="50264">
          <cell r="A50264" t="str">
            <v>I0000019025</v>
          </cell>
          <cell r="B50264" t="str">
            <v>TORNEIRA FLEXIVEL 1/4</v>
          </cell>
          <cell r="C50264" t="str">
            <v>HIBE</v>
          </cell>
          <cell r="D50264" t="str">
            <v>UN</v>
          </cell>
        </row>
        <row r="50265">
          <cell r="A50265" t="str">
            <v>I0000019026</v>
          </cell>
          <cell r="B50265" t="str">
            <v>CABO OPT FURUKAW 06 FO IN/OUTDOOR 62.5MM</v>
          </cell>
          <cell r="C50265" t="str">
            <v>HIBE</v>
          </cell>
          <cell r="D50265" t="str">
            <v>UN</v>
          </cell>
        </row>
        <row r="50266">
          <cell r="A50266" t="str">
            <v>I0000019027</v>
          </cell>
          <cell r="B50266" t="str">
            <v>PONTO DE TERMINACAO OPTICA  12 FIBRAS</v>
          </cell>
          <cell r="C50266" t="str">
            <v>HIBE</v>
          </cell>
          <cell r="D50266" t="str">
            <v>UN</v>
          </cell>
        </row>
        <row r="50267">
          <cell r="A50267" t="str">
            <v>I0000019028</v>
          </cell>
          <cell r="B50267" t="str">
            <v>ARAME GALV 18 1.24MM ROLO KG</v>
          </cell>
          <cell r="C50267" t="str">
            <v>HIBE</v>
          </cell>
          <cell r="D50267" t="str">
            <v>KG</v>
          </cell>
        </row>
        <row r="50268">
          <cell r="A50268" t="str">
            <v>I0000019029</v>
          </cell>
          <cell r="B50268" t="str">
            <v>PLACA DE COMANDO - CARREGADOR JLW</v>
          </cell>
          <cell r="C50268" t="str">
            <v>HIBE</v>
          </cell>
          <cell r="D50268" t="str">
            <v>UN</v>
          </cell>
        </row>
        <row r="50269">
          <cell r="A50269" t="str">
            <v>I0000019030</v>
          </cell>
          <cell r="B50269" t="str">
            <v>LIMPADOR DESENGORDURANTE</v>
          </cell>
          <cell r="C50269" t="str">
            <v>HIBE</v>
          </cell>
          <cell r="D50269" t="str">
            <v>UN</v>
          </cell>
        </row>
        <row r="50270">
          <cell r="A50270" t="str">
            <v>I0000019046</v>
          </cell>
          <cell r="B50270" t="str">
            <v>EMB COLET MKNE AF-55I]</v>
          </cell>
          <cell r="C50270" t="str">
            <v>HIBE</v>
          </cell>
          <cell r="D50270" t="str">
            <v>UN</v>
          </cell>
        </row>
        <row r="50271">
          <cell r="A50271" t="str">
            <v>I0000019054</v>
          </cell>
          <cell r="B50271" t="str">
            <v>FITA ADESIVA DUPLA FACE FIXA FORTE</v>
          </cell>
          <cell r="C50271" t="str">
            <v>HIBE</v>
          </cell>
          <cell r="D50271" t="str">
            <v>UN</v>
          </cell>
        </row>
        <row r="50272">
          <cell r="A50272" t="str">
            <v>I0000019055</v>
          </cell>
          <cell r="B50272" t="str">
            <v>PAPEL SULFITE A3 75G 297MMX420MM</v>
          </cell>
          <cell r="C50272" t="str">
            <v>HIBE</v>
          </cell>
          <cell r="D50272" t="str">
            <v>UN</v>
          </cell>
        </row>
        <row r="50273">
          <cell r="A50273" t="str">
            <v>I0000019056</v>
          </cell>
          <cell r="B50273" t="str">
            <v>SAE 1020/1045 125x125x12mm</v>
          </cell>
          <cell r="C50273" t="str">
            <v>HIBE</v>
          </cell>
          <cell r="D50273" t="str">
            <v>KG</v>
          </cell>
        </row>
        <row r="50274">
          <cell r="A50274" t="str">
            <v>I0000019057</v>
          </cell>
          <cell r="B50274" t="str">
            <v>SAE 1020/1045 Ø55x165mm </v>
          </cell>
          <cell r="C50274" t="str">
            <v>HIBE</v>
          </cell>
          <cell r="D50274" t="str">
            <v>KG</v>
          </cell>
        </row>
        <row r="50275">
          <cell r="A50275" t="str">
            <v>I0000019058</v>
          </cell>
          <cell r="B50275" t="str">
            <v>NYLON Ø350x40</v>
          </cell>
          <cell r="C50275" t="str">
            <v>HIBE</v>
          </cell>
          <cell r="D50275" t="str">
            <v>M</v>
          </cell>
        </row>
        <row r="50276">
          <cell r="A50276" t="str">
            <v>I0000019059</v>
          </cell>
          <cell r="B50276" t="str">
            <v>SALMAO GRELHADO</v>
          </cell>
          <cell r="C50276" t="str">
            <v>HIBE</v>
          </cell>
          <cell r="D50276" t="str">
            <v>KG</v>
          </cell>
        </row>
        <row r="50277">
          <cell r="A50277" t="str">
            <v>I0000019060</v>
          </cell>
          <cell r="B50277" t="str">
            <v>SOBREMESA MOUSSE</v>
          </cell>
          <cell r="C50277" t="str">
            <v>HIBE</v>
          </cell>
          <cell r="D50277" t="str">
            <v>UN</v>
          </cell>
        </row>
        <row r="50278">
          <cell r="A50278" t="str">
            <v>I0000019061</v>
          </cell>
          <cell r="B50278" t="str">
            <v>FILE COM FRITAS</v>
          </cell>
          <cell r="C50278" t="str">
            <v>HIBE</v>
          </cell>
          <cell r="D50278" t="str">
            <v>UN</v>
          </cell>
        </row>
        <row r="50279">
          <cell r="A50279" t="str">
            <v>I0000019065</v>
          </cell>
          <cell r="B50279" t="str">
            <v>COROA/PINHAO 10X21 CLX25 - 993101585</v>
          </cell>
          <cell r="C50279" t="str">
            <v>HIBE</v>
          </cell>
          <cell r="D50279" t="str">
            <v>UN</v>
          </cell>
        </row>
        <row r="50280">
          <cell r="A50280" t="str">
            <v>I0000019066</v>
          </cell>
          <cell r="B50280" t="str">
            <v>CAPA ROLAMENTO 6213 CLX25 - 993101717</v>
          </cell>
          <cell r="C50280" t="str">
            <v>HIBE</v>
          </cell>
          <cell r="D50280" t="str">
            <v>UN</v>
          </cell>
        </row>
        <row r="50281">
          <cell r="A50281" t="str">
            <v>I0000019067</v>
          </cell>
          <cell r="B50281" t="str">
            <v>KIT VEDACAO TRANSMISSAO CLX25 999899957</v>
          </cell>
          <cell r="C50281" t="str">
            <v>HIBE</v>
          </cell>
          <cell r="D50281" t="str">
            <v>UN</v>
          </cell>
        </row>
        <row r="50282">
          <cell r="A50282" t="str">
            <v>I0000019068</v>
          </cell>
          <cell r="B50282" t="str">
            <v>CREMALHEIRA TRANSMISSAO CLX25 993100135</v>
          </cell>
          <cell r="C50282" t="str">
            <v>HIBE</v>
          </cell>
          <cell r="D50282" t="str">
            <v>UN</v>
          </cell>
        </row>
        <row r="50283">
          <cell r="A50283" t="str">
            <v>I0000019074</v>
          </cell>
          <cell r="B50283" t="str">
            <v>KIT FURADEIRA 1/2" C/ IMPACTO 20V K4089</v>
          </cell>
          <cell r="C50283" t="str">
            <v>HIBE</v>
          </cell>
          <cell r="D50283" t="str">
            <v>UN</v>
          </cell>
        </row>
        <row r="50284">
          <cell r="A50284" t="str">
            <v>I0000019075</v>
          </cell>
          <cell r="B50284" t="str">
            <v>CADEIRA POLTRONA  FIXA C/ APOIO P/ BRAÇO</v>
          </cell>
          <cell r="C50284" t="str">
            <v>HIBE</v>
          </cell>
          <cell r="D50284" t="str">
            <v>UN</v>
          </cell>
        </row>
        <row r="50285">
          <cell r="A50285" t="str">
            <v>I0000019076</v>
          </cell>
          <cell r="B50285" t="str">
            <v>TRANSMISSOR DE VID HDMI WIRELESS S/ FIO</v>
          </cell>
          <cell r="C50285" t="str">
            <v>HIBE</v>
          </cell>
          <cell r="D50285" t="str">
            <v>UN</v>
          </cell>
        </row>
        <row r="50286">
          <cell r="A50286" t="str">
            <v>I0000019078</v>
          </cell>
          <cell r="B50286" t="str">
            <v>FRESA MD GM-4R- D 5.0R 0.5</v>
          </cell>
          <cell r="C50286" t="str">
            <v>HIBE</v>
          </cell>
          <cell r="D50286" t="str">
            <v>UN</v>
          </cell>
        </row>
        <row r="50287">
          <cell r="A50287" t="str">
            <v>I0000019079</v>
          </cell>
          <cell r="B50287" t="str">
            <v>FRESA MD GM-4R- D 8.0R 0.5</v>
          </cell>
          <cell r="C50287" t="str">
            <v>HIBE</v>
          </cell>
          <cell r="D50287" t="str">
            <v>UN</v>
          </cell>
        </row>
        <row r="50288">
          <cell r="A50288" t="str">
            <v>I0000019080</v>
          </cell>
          <cell r="B50288" t="str">
            <v>FRESA MD GM-4R- D 10.0R 0.5</v>
          </cell>
          <cell r="C50288" t="str">
            <v>HIBE</v>
          </cell>
          <cell r="D50288" t="str">
            <v>UN</v>
          </cell>
        </row>
        <row r="50289">
          <cell r="A50289" t="str">
            <v>I0000019081</v>
          </cell>
          <cell r="B50289" t="str">
            <v>CLICHE CUP130 ULTRA+ESCALA LN-UT-01</v>
          </cell>
          <cell r="C50289" t="str">
            <v>HIBE</v>
          </cell>
          <cell r="D50289" t="str">
            <v>UN</v>
          </cell>
        </row>
        <row r="50290">
          <cell r="A50290" t="str">
            <v>I0000019082</v>
          </cell>
          <cell r="B50290" t="str">
            <v>CABO EXTENSOR DE ALUMINIO 6MT</v>
          </cell>
          <cell r="C50290" t="str">
            <v>HIBE</v>
          </cell>
          <cell r="D50290" t="str">
            <v>UN</v>
          </cell>
        </row>
        <row r="50291">
          <cell r="A50291" t="str">
            <v>I0000019083</v>
          </cell>
          <cell r="B50291" t="str">
            <v>FRESA 90º Ø25X25X200MM 2L AP16</v>
          </cell>
          <cell r="C50291" t="str">
            <v>HIBE</v>
          </cell>
          <cell r="D50291" t="str">
            <v>UN</v>
          </cell>
        </row>
        <row r="50292">
          <cell r="A50292" t="str">
            <v>I0000019086</v>
          </cell>
          <cell r="B50292" t="str">
            <v>ACO H13 CH 35.00 x 100.00 x 125.00</v>
          </cell>
          <cell r="C50292" t="str">
            <v>HIBE</v>
          </cell>
          <cell r="D50292" t="str">
            <v>UN</v>
          </cell>
        </row>
        <row r="50293">
          <cell r="A50293" t="str">
            <v>I0000019087</v>
          </cell>
          <cell r="B50293" t="str">
            <v>MANOMETRO HORIZ DE 0 A 11 BAR ROSCA 1/8</v>
          </cell>
          <cell r="C50293" t="str">
            <v>HIBE</v>
          </cell>
          <cell r="D50293" t="str">
            <v>UN</v>
          </cell>
        </row>
        <row r="50294">
          <cell r="A50294" t="str">
            <v>I0000019088</v>
          </cell>
          <cell r="B50294" t="str">
            <v>MANOMETRO HORIZ DE 0 A 4 BAR ROSCA 1/8</v>
          </cell>
          <cell r="C50294" t="str">
            <v>HIBE</v>
          </cell>
          <cell r="D50294" t="str">
            <v>UN</v>
          </cell>
        </row>
        <row r="50295">
          <cell r="A50295" t="str">
            <v>I0000019092</v>
          </cell>
          <cell r="B50295" t="str">
            <v>REGULADOR DE PRESSAO - AR20-F02G</v>
          </cell>
          <cell r="C50295" t="str">
            <v>HIBE</v>
          </cell>
          <cell r="D50295" t="str">
            <v>UN</v>
          </cell>
        </row>
        <row r="50296">
          <cell r="A50296" t="str">
            <v>I0000019093</v>
          </cell>
          <cell r="B50296" t="str">
            <v>MANOMETRO 0-2 BAR - 1/8" ROSCA TRASEIRA</v>
          </cell>
          <cell r="C50296" t="str">
            <v>HIBE</v>
          </cell>
          <cell r="D50296" t="str">
            <v>UN</v>
          </cell>
        </row>
        <row r="50297">
          <cell r="A50297" t="str">
            <v>I0000019094</v>
          </cell>
          <cell r="B50297" t="str">
            <v>MANOMETRO 0-10 BAR - 1/8" ROSCA TRASEIRA</v>
          </cell>
          <cell r="C50297" t="str">
            <v>HIBE</v>
          </cell>
          <cell r="D50297" t="str">
            <v>UN</v>
          </cell>
        </row>
        <row r="50298">
          <cell r="A50298" t="str">
            <v>I0000019097</v>
          </cell>
          <cell r="B50298" t="str">
            <v>LIQUIDIFICADOR</v>
          </cell>
          <cell r="C50298" t="str">
            <v>HIBE</v>
          </cell>
          <cell r="D50298" t="str">
            <v>UN</v>
          </cell>
        </row>
        <row r="50299">
          <cell r="A50299" t="str">
            <v>I0000019098</v>
          </cell>
          <cell r="B50299" t="str">
            <v>EXAUSTOR AXIAL  TET-500 C/ DOMUS  7M</v>
          </cell>
          <cell r="C50299" t="str">
            <v>HIBE</v>
          </cell>
          <cell r="D50299" t="str">
            <v>UN</v>
          </cell>
        </row>
        <row r="50300">
          <cell r="A50300" t="str">
            <v>I0000019100</v>
          </cell>
          <cell r="B50300" t="str">
            <v>ACO MD-XTRA RET-SF2050 Ø 20 X 75 X 1000</v>
          </cell>
          <cell r="C50300" t="str">
            <v>HIBE</v>
          </cell>
          <cell r="D50300" t="str">
            <v>KG</v>
          </cell>
        </row>
        <row r="50301">
          <cell r="A50301" t="str">
            <v>I0000019101</v>
          </cell>
          <cell r="B50301" t="str">
            <v>ACO MD-XTRA RET-SF2050 Ø 35 X 75 X 1000</v>
          </cell>
          <cell r="C50301" t="str">
            <v>HIBE</v>
          </cell>
          <cell r="D50301" t="str">
            <v>KG</v>
          </cell>
        </row>
        <row r="50302">
          <cell r="A50302" t="str">
            <v>I0000019102</v>
          </cell>
          <cell r="B50302" t="str">
            <v>ACO MD-XTRA RET-SF2050 Ø 40 X 75 X 1000</v>
          </cell>
          <cell r="C50302" t="str">
            <v>HIBE</v>
          </cell>
          <cell r="D50302" t="str">
            <v>KG</v>
          </cell>
        </row>
        <row r="50303">
          <cell r="A50303" t="str">
            <v>I0000019103</v>
          </cell>
          <cell r="B50303" t="str">
            <v>ACO MD-XTRA RET-SF2050 Ø 75 X 75 X 1000</v>
          </cell>
          <cell r="C50303" t="str">
            <v>HIBE</v>
          </cell>
          <cell r="D50303" t="str">
            <v>KG</v>
          </cell>
        </row>
        <row r="50304">
          <cell r="A50304" t="str">
            <v>I0000019105</v>
          </cell>
          <cell r="B50304" t="str">
            <v>CARRINHO PLATAFORMA TELADO  50X150X70 CM</v>
          </cell>
          <cell r="C50304" t="str">
            <v>HIBE</v>
          </cell>
          <cell r="D50304" t="str">
            <v>UN</v>
          </cell>
        </row>
        <row r="50305">
          <cell r="A50305" t="str">
            <v>I0000019106</v>
          </cell>
          <cell r="B50305" t="str">
            <v>ADOCANTE EM SACHE</v>
          </cell>
          <cell r="C50305" t="str">
            <v>HIBE</v>
          </cell>
          <cell r="D50305" t="str">
            <v>UN</v>
          </cell>
        </row>
        <row r="50306">
          <cell r="A50306" t="str">
            <v>I0000019107</v>
          </cell>
          <cell r="B50306" t="str">
            <v>FAROL LED - EMPILHADEIRA GLP</v>
          </cell>
          <cell r="C50306" t="str">
            <v>HIBE</v>
          </cell>
          <cell r="D50306" t="str">
            <v>UN</v>
          </cell>
        </row>
        <row r="50307">
          <cell r="A50307" t="str">
            <v>I0000019108</v>
          </cell>
          <cell r="B50307" t="str">
            <v>PECA DE TEFLON  DIAMETRO 20X1000 MM</v>
          </cell>
          <cell r="C50307" t="str">
            <v>HIBE</v>
          </cell>
          <cell r="D50307" t="str">
            <v>UN</v>
          </cell>
        </row>
        <row r="50308">
          <cell r="A50308" t="str">
            <v>I0000019109</v>
          </cell>
          <cell r="B50308" t="str">
            <v>PECA DE TEFLON  DIAMETRO 2E5X300 MM</v>
          </cell>
          <cell r="C50308" t="str">
            <v>HIBE</v>
          </cell>
          <cell r="D50308" t="str">
            <v>UN</v>
          </cell>
        </row>
        <row r="50309">
          <cell r="A50309" t="str">
            <v>I0000019110</v>
          </cell>
          <cell r="B50309" t="str">
            <v>PECA DE TEFLON  DIAMETRO 10X300 MM</v>
          </cell>
          <cell r="C50309" t="str">
            <v>HIBE</v>
          </cell>
          <cell r="D50309" t="str">
            <v>UN</v>
          </cell>
        </row>
        <row r="50310">
          <cell r="A50310" t="str">
            <v>I0000019111</v>
          </cell>
          <cell r="B50310" t="str">
            <v>PECA DE TEFLON DIAMETRO 5 X 900</v>
          </cell>
          <cell r="C50310" t="str">
            <v>HIBE</v>
          </cell>
          <cell r="D50310" t="str">
            <v>UN</v>
          </cell>
        </row>
        <row r="50311">
          <cell r="A50311" t="str">
            <v>I0000019112</v>
          </cell>
          <cell r="B50311" t="str">
            <v>GAXETA - 24X15,9X5,4MM</v>
          </cell>
          <cell r="C50311" t="str">
            <v>HIBE</v>
          </cell>
          <cell r="D50311" t="str">
            <v>UN</v>
          </cell>
        </row>
        <row r="50312">
          <cell r="A50312" t="str">
            <v>I0000019113</v>
          </cell>
          <cell r="B50312" t="str">
            <v>RASPADOR - 22,5X15,9X3X4,6MM</v>
          </cell>
          <cell r="C50312" t="str">
            <v>HIBE</v>
          </cell>
          <cell r="D50312" t="str">
            <v>UN</v>
          </cell>
        </row>
        <row r="50313">
          <cell r="A50313" t="str">
            <v>I0000019114</v>
          </cell>
          <cell r="B50313" t="str">
            <v>MANOMETRO 0-10 BAR MEC 52MM M10</v>
          </cell>
          <cell r="C50313" t="str">
            <v>HIBE</v>
          </cell>
          <cell r="D50313" t="str">
            <v>UN</v>
          </cell>
        </row>
        <row r="50314">
          <cell r="A50314" t="str">
            <v>I0000019115</v>
          </cell>
          <cell r="B50314" t="str">
            <v>MANGUEIRA TRANC JARDIM 25 MM X 2MM</v>
          </cell>
          <cell r="C50314" t="str">
            <v>HIBE</v>
          </cell>
          <cell r="D50314" t="str">
            <v>UN</v>
          </cell>
        </row>
        <row r="50315">
          <cell r="A50315" t="str">
            <v>I0000019116</v>
          </cell>
          <cell r="B50315" t="str">
            <v>SUPORTE PARA MANGUEIRA</v>
          </cell>
          <cell r="C50315" t="str">
            <v>HIBE</v>
          </cell>
          <cell r="D50315" t="str">
            <v>UN</v>
          </cell>
        </row>
        <row r="50316">
          <cell r="A50316" t="str">
            <v>I0000019117</v>
          </cell>
          <cell r="B50316" t="str">
            <v>PONTEIRA FEMEA GARFO P/ CILINDRO</v>
          </cell>
          <cell r="C50316" t="str">
            <v>HIBE</v>
          </cell>
          <cell r="D50316" t="str">
            <v>UN</v>
          </cell>
        </row>
        <row r="50317">
          <cell r="A50317" t="str">
            <v>I0000019119</v>
          </cell>
          <cell r="B50317" t="str">
            <v>PALMITO</v>
          </cell>
          <cell r="C50317" t="str">
            <v>HIBE</v>
          </cell>
          <cell r="D50317" t="str">
            <v>UN</v>
          </cell>
        </row>
        <row r="50318">
          <cell r="A50318" t="str">
            <v>I0000019120</v>
          </cell>
          <cell r="B50318" t="str">
            <v>CONDULETE ALUMINIO FIXO 1-1/4" TIPO T</v>
          </cell>
          <cell r="C50318" t="str">
            <v>HIBE</v>
          </cell>
          <cell r="D50318" t="str">
            <v>UN</v>
          </cell>
        </row>
        <row r="50319">
          <cell r="A50319" t="str">
            <v>I0000019121</v>
          </cell>
          <cell r="B50319" t="str">
            <v>CONDULETE ALUMINIO 1-1/4" TIPO LI</v>
          </cell>
          <cell r="C50319" t="str">
            <v>HIBE</v>
          </cell>
          <cell r="D50319" t="str">
            <v>UN</v>
          </cell>
        </row>
        <row r="50320">
          <cell r="A50320" t="str">
            <v>I0000019122</v>
          </cell>
          <cell r="B50320" t="str">
            <v>QUADRO TRIF 16 DISJ DIN 100A SOBREPOR</v>
          </cell>
          <cell r="C50320" t="str">
            <v>HIBE</v>
          </cell>
          <cell r="D50320" t="str">
            <v>UN</v>
          </cell>
        </row>
        <row r="50321">
          <cell r="A50321" t="str">
            <v>I0000019123</v>
          </cell>
          <cell r="B50321" t="str">
            <v>TAMPA P/ ELETROC PERF 100X50MM S/ VIROLA</v>
          </cell>
          <cell r="C50321" t="str">
            <v>HIBE</v>
          </cell>
          <cell r="D50321" t="str">
            <v>UN</v>
          </cell>
        </row>
        <row r="50322">
          <cell r="A50322" t="str">
            <v>I0000019124</v>
          </cell>
          <cell r="B50322" t="str">
            <v>BOMBA HIDRAULICA - 890-EI-0500-RS2-C302</v>
          </cell>
          <cell r="C50322" t="str">
            <v>HIBE</v>
          </cell>
          <cell r="D50322" t="str">
            <v>UN</v>
          </cell>
        </row>
        <row r="50323">
          <cell r="A50323" t="str">
            <v>I0000019125</v>
          </cell>
          <cell r="B50323" t="str">
            <v>ARROZ BRANCO</v>
          </cell>
          <cell r="C50323" t="str">
            <v>HIBE</v>
          </cell>
          <cell r="D50323" t="str">
            <v>UN</v>
          </cell>
        </row>
        <row r="50324">
          <cell r="A50324" t="str">
            <v>I0000019126</v>
          </cell>
          <cell r="B50324" t="str">
            <v>ARROZ PARBORIZADO</v>
          </cell>
          <cell r="C50324" t="str">
            <v>HIBE</v>
          </cell>
          <cell r="D50324" t="str">
            <v>UN</v>
          </cell>
        </row>
        <row r="50325">
          <cell r="A50325" t="str">
            <v>I0000019127</v>
          </cell>
          <cell r="B50325" t="str">
            <v>COBRE ELETROLITICO RE 9.53 x 1000.00</v>
          </cell>
          <cell r="C50325" t="str">
            <v>HIBE</v>
          </cell>
          <cell r="D50325" t="str">
            <v>UN</v>
          </cell>
        </row>
        <row r="50326">
          <cell r="A50326" t="str">
            <v>I0000019128</v>
          </cell>
          <cell r="B50326" t="str">
            <v>COBRE ELETR. CH 12.70 x 50.80 x 1000.00</v>
          </cell>
          <cell r="C50326" t="str">
            <v>HIBE</v>
          </cell>
          <cell r="D50326" t="str">
            <v>UN</v>
          </cell>
        </row>
        <row r="50327">
          <cell r="A50327" t="str">
            <v>I0000019129</v>
          </cell>
          <cell r="B50327" t="str">
            <v>COBRE ELETR. CH 19.05 x 50.80 x 1000.00</v>
          </cell>
          <cell r="C50327" t="str">
            <v>HIBE</v>
          </cell>
          <cell r="D50327" t="str">
            <v>UN</v>
          </cell>
        </row>
        <row r="50328">
          <cell r="A50328" t="str">
            <v>I0000019130</v>
          </cell>
          <cell r="B50328" t="str">
            <v>MANDRIL 20P B22 - IMP. (BROCAS Ø1-20MM)</v>
          </cell>
          <cell r="C50328" t="str">
            <v>HIBE</v>
          </cell>
          <cell r="D50328" t="str">
            <v>UN</v>
          </cell>
        </row>
        <row r="50329">
          <cell r="A50329" t="str">
            <v>I0000019131</v>
          </cell>
          <cell r="B50329" t="str">
            <v>HASTE CONICA CM4 B22 - IMP.</v>
          </cell>
          <cell r="C50329" t="str">
            <v>HIBE</v>
          </cell>
          <cell r="D50329" t="str">
            <v>UN</v>
          </cell>
        </row>
        <row r="50330">
          <cell r="A50330" t="str">
            <v>I0000019132</v>
          </cell>
          <cell r="B50330" t="str">
            <v>0CO H13 RE 114.30 X 60.00</v>
          </cell>
          <cell r="C50330" t="str">
            <v>HIBE</v>
          </cell>
          <cell r="D50330" t="str">
            <v>UN</v>
          </cell>
        </row>
        <row r="50331">
          <cell r="A50331" t="str">
            <v>I0000019133</v>
          </cell>
          <cell r="B50331" t="str">
            <v>ACO H13 RE 101.60 X 65.00</v>
          </cell>
          <cell r="C50331" t="str">
            <v>HIBE</v>
          </cell>
          <cell r="D50331" t="str">
            <v>UN</v>
          </cell>
        </row>
        <row r="50332">
          <cell r="A50332" t="str">
            <v>I0000019134</v>
          </cell>
          <cell r="B50332" t="str">
            <v>MANOMETRO COMB PRES 0-10BAR MEC 52MM M10</v>
          </cell>
          <cell r="C50332" t="str">
            <v>HIBE</v>
          </cell>
          <cell r="D50332" t="str">
            <v>UN</v>
          </cell>
        </row>
        <row r="50333">
          <cell r="A50333" t="str">
            <v>I0000019140</v>
          </cell>
          <cell r="B50333" t="str">
            <v>BOLSA TERMICA - BRINDES</v>
          </cell>
          <cell r="C50333" t="str">
            <v>HIBE</v>
          </cell>
          <cell r="D50333" t="str">
            <v>UN</v>
          </cell>
        </row>
        <row r="50334">
          <cell r="A50334" t="str">
            <v>I0000019141</v>
          </cell>
          <cell r="B50334" t="str">
            <v>LOGO RETROILUMINADO</v>
          </cell>
          <cell r="C50334" t="str">
            <v>HIBE</v>
          </cell>
          <cell r="D50334" t="str">
            <v>UN</v>
          </cell>
        </row>
        <row r="50335">
          <cell r="A50335" t="str">
            <v>I0000019142</v>
          </cell>
          <cell r="B50335" t="str">
            <v>SERVICO DE MONTAGEM - FRETE</v>
          </cell>
          <cell r="C50335" t="str">
            <v>SERV</v>
          </cell>
          <cell r="D50335" t="str">
            <v>UN</v>
          </cell>
        </row>
        <row r="50336">
          <cell r="A50336" t="str">
            <v>I0000019143</v>
          </cell>
          <cell r="B50336" t="str">
            <v>ACO O1(VND) RE 38.00 x 1000.00</v>
          </cell>
          <cell r="C50336" t="str">
            <v>HIBE</v>
          </cell>
          <cell r="D50336" t="str">
            <v>UN</v>
          </cell>
        </row>
        <row r="50337">
          <cell r="A50337" t="str">
            <v>I0000019144</v>
          </cell>
          <cell r="B50337" t="str">
            <v>SERVICO DE PINTURA ELETROSTATICA</v>
          </cell>
          <cell r="C50337" t="str">
            <v>SERV</v>
          </cell>
          <cell r="D50337" t="str">
            <v>UN</v>
          </cell>
        </row>
        <row r="50338">
          <cell r="A50338" t="str">
            <v>I0000019145</v>
          </cell>
          <cell r="B50338" t="str">
            <v>MANGUEIRA MONTADA H450-01</v>
          </cell>
          <cell r="C50338" t="str">
            <v>HIBE</v>
          </cell>
          <cell r="D50338" t="str">
            <v>UN</v>
          </cell>
        </row>
        <row r="50339">
          <cell r="A50339" t="str">
            <v>I0000019147</v>
          </cell>
          <cell r="B50339" t="str">
            <v>LIVRO</v>
          </cell>
          <cell r="C50339" t="str">
            <v>HIBE</v>
          </cell>
          <cell r="D50339" t="str">
            <v>UN</v>
          </cell>
        </row>
        <row r="50340">
          <cell r="A50340" t="str">
            <v>I0000019148</v>
          </cell>
          <cell r="B50340" t="str">
            <v>BORRACHA DO ROLETE DE TRACAO  SAMSUNG</v>
          </cell>
          <cell r="C50340" t="str">
            <v>HIBE</v>
          </cell>
          <cell r="D50340" t="str">
            <v>UN</v>
          </cell>
        </row>
        <row r="50341">
          <cell r="A50341" t="str">
            <v>I0000019149</v>
          </cell>
          <cell r="B50341" t="str">
            <v>LASER SAMSUNG</v>
          </cell>
          <cell r="C50341" t="str">
            <v>HIBE</v>
          </cell>
          <cell r="D50341" t="str">
            <v>UN</v>
          </cell>
        </row>
        <row r="50342">
          <cell r="A50342" t="str">
            <v>I0000019150</v>
          </cell>
          <cell r="B50342" t="str">
            <v>CABO FLAT SAMSUNG</v>
          </cell>
          <cell r="C50342" t="str">
            <v>HIBE</v>
          </cell>
          <cell r="D50342" t="str">
            <v>UN</v>
          </cell>
        </row>
        <row r="50343">
          <cell r="A50343" t="str">
            <v>I0000019151</v>
          </cell>
          <cell r="B50343" t="str">
            <v>ROLETE DA BANDEJA SAMSUNG 4020/4070</v>
          </cell>
          <cell r="C50343" t="str">
            <v>HIBE</v>
          </cell>
          <cell r="D50343" t="str">
            <v>UN</v>
          </cell>
        </row>
        <row r="50344">
          <cell r="A50344" t="str">
            <v>I0000019152</v>
          </cell>
          <cell r="B50344" t="str">
            <v>FUSOR ORIGINAL SAMSUNG 4070</v>
          </cell>
          <cell r="C50344" t="str">
            <v>HIBE</v>
          </cell>
          <cell r="D50344" t="str">
            <v>UN</v>
          </cell>
        </row>
        <row r="50345">
          <cell r="A50345" t="str">
            <v>I0000019155</v>
          </cell>
          <cell r="B50345" t="str">
            <v>FONTE CHAVEADA 100-240VAC 0,35A/5VDC 5A</v>
          </cell>
          <cell r="C50345" t="str">
            <v>HIBE</v>
          </cell>
          <cell r="D50345" t="str">
            <v>UN</v>
          </cell>
        </row>
        <row r="50346">
          <cell r="A50346" t="str">
            <v>I0000019156</v>
          </cell>
          <cell r="B50346" t="str">
            <v>MODULO RI6450</v>
          </cell>
          <cell r="C50346" t="str">
            <v>HIBE</v>
          </cell>
          <cell r="D50346" t="str">
            <v>UN</v>
          </cell>
        </row>
        <row r="50347">
          <cell r="A50347" t="str">
            <v>I0000019157</v>
          </cell>
          <cell r="B50347" t="str">
            <v>PARAFUSO C/ BUCHA M8</v>
          </cell>
          <cell r="C50347" t="str">
            <v>HIBE</v>
          </cell>
          <cell r="D50347" t="str">
            <v>UN</v>
          </cell>
        </row>
        <row r="50348">
          <cell r="A50348" t="str">
            <v>I0000019158</v>
          </cell>
          <cell r="B50348" t="str">
            <v>PLACA DE IDENTIFICACAO DE LINHAS 30x25</v>
          </cell>
          <cell r="C50348" t="str">
            <v>HIBE</v>
          </cell>
          <cell r="D50348" t="str">
            <v>UN</v>
          </cell>
        </row>
        <row r="50349">
          <cell r="A50349" t="str">
            <v>I0000019159</v>
          </cell>
          <cell r="B50349" t="str">
            <v>CHUVEIRO ELETRICO 220V</v>
          </cell>
          <cell r="C50349" t="str">
            <v>HIBE</v>
          </cell>
          <cell r="D50349" t="str">
            <v>UN</v>
          </cell>
        </row>
        <row r="50350">
          <cell r="A50350" t="str">
            <v>I0000019161</v>
          </cell>
          <cell r="B50350" t="str">
            <v>MODULO CISCO C3850-NM-4-10G</v>
          </cell>
          <cell r="C50350" t="str">
            <v>HIBE</v>
          </cell>
          <cell r="D50350" t="str">
            <v>UN</v>
          </cell>
        </row>
        <row r="50351">
          <cell r="A50351" t="str">
            <v>I0000019163</v>
          </cell>
          <cell r="B50351" t="str">
            <v>HEXANO P.A - ACS  COD. 1691</v>
          </cell>
          <cell r="C50351" t="str">
            <v>HIBE</v>
          </cell>
          <cell r="D50351" t="str">
            <v>L</v>
          </cell>
        </row>
        <row r="50352">
          <cell r="A50352" t="str">
            <v>I0000019164</v>
          </cell>
          <cell r="B50352" t="str">
            <v>CORRIMAO DE APOIO ERX27 - COD: 2325860</v>
          </cell>
          <cell r="C50352" t="str">
            <v>HIBE</v>
          </cell>
          <cell r="D50352" t="str">
            <v>UN</v>
          </cell>
        </row>
        <row r="50353">
          <cell r="A50353" t="str">
            <v>I0000019165</v>
          </cell>
          <cell r="B50353" t="str">
            <v>LUMINARIA LED C/ FOTOCELULA</v>
          </cell>
          <cell r="C50353" t="str">
            <v>HIBE</v>
          </cell>
          <cell r="D50353" t="str">
            <v>UN</v>
          </cell>
        </row>
        <row r="50354">
          <cell r="A50354" t="str">
            <v>I0000019166</v>
          </cell>
          <cell r="B50354" t="str">
            <v>OLEO LUBRIFICANTE LUBRAX GRANS TAC 3 10W</v>
          </cell>
          <cell r="C50354" t="str">
            <v>HIBE</v>
          </cell>
          <cell r="D50354" t="str">
            <v>UN</v>
          </cell>
        </row>
        <row r="50355">
          <cell r="A50355" t="str">
            <v>I0000019167</v>
          </cell>
          <cell r="B50355" t="str">
            <v>ESCADA DUPLA EM ALUMINIO 6 DEGRAUS 1,75M</v>
          </cell>
          <cell r="C50355" t="str">
            <v>HIBE</v>
          </cell>
          <cell r="D50355" t="str">
            <v>UN</v>
          </cell>
        </row>
        <row r="50356">
          <cell r="A50356" t="str">
            <v>I0000019168</v>
          </cell>
          <cell r="B50356" t="str">
            <v>PLATAFORMA NIVELADORA DE DOCA FRONTAL</v>
          </cell>
          <cell r="C50356" t="str">
            <v>HIBE</v>
          </cell>
          <cell r="D50356" t="str">
            <v>UN</v>
          </cell>
        </row>
        <row r="50357">
          <cell r="A50357" t="str">
            <v>I0000019169</v>
          </cell>
          <cell r="B50357" t="str">
            <v>EMBALAGEM SACO PLASTICO</v>
          </cell>
          <cell r="C50357" t="str">
            <v>HIBE</v>
          </cell>
          <cell r="D50357" t="str">
            <v>UN</v>
          </cell>
        </row>
        <row r="50358">
          <cell r="A50358" t="str">
            <v>I0000019170</v>
          </cell>
          <cell r="B50358" t="str">
            <v>SERVICO DE MOLDE</v>
          </cell>
          <cell r="C50358" t="str">
            <v>SERV</v>
          </cell>
          <cell r="D50358" t="str">
            <v>UN</v>
          </cell>
        </row>
        <row r="50359">
          <cell r="A50359" t="str">
            <v>I0000019171</v>
          </cell>
          <cell r="B50359" t="str">
            <v>CAIXA DE CONTROLE CLX25 - COD: 2321487</v>
          </cell>
          <cell r="C50359" t="str">
            <v>HIBE</v>
          </cell>
          <cell r="D50359" t="str">
            <v>UN</v>
          </cell>
        </row>
        <row r="50360">
          <cell r="A50360" t="str">
            <v>I0000019172</v>
          </cell>
          <cell r="B50360" t="str">
            <v>KIT CILINDRO INCLINACAO CLX COD: 2322785</v>
          </cell>
          <cell r="C50360" t="str">
            <v>HIBE</v>
          </cell>
          <cell r="D50360" t="str">
            <v>UN</v>
          </cell>
        </row>
        <row r="50361">
          <cell r="A50361" t="str">
            <v>I0000019173</v>
          </cell>
          <cell r="B50361" t="str">
            <v>PLACA DE PROTECAO CLX25 - COD: 2320571</v>
          </cell>
          <cell r="C50361" t="str">
            <v>HIBE</v>
          </cell>
          <cell r="D50361" t="str">
            <v>UN</v>
          </cell>
        </row>
        <row r="50362">
          <cell r="A50362" t="str">
            <v>I0000019174</v>
          </cell>
          <cell r="B50362" t="str">
            <v>MOTOR DE PARTIDA CLX25 - COD: 23300G520A</v>
          </cell>
          <cell r="C50362" t="str">
            <v>HIBE</v>
          </cell>
          <cell r="D50362" t="str">
            <v>UN</v>
          </cell>
        </row>
        <row r="50363">
          <cell r="A50363" t="str">
            <v>I0000019175</v>
          </cell>
          <cell r="B50363" t="str">
            <v>LANCA CLX25 - COD: 2322644</v>
          </cell>
          <cell r="C50363" t="str">
            <v>HIBE</v>
          </cell>
          <cell r="D50363" t="str">
            <v>UN</v>
          </cell>
        </row>
        <row r="50364">
          <cell r="A50364" t="str">
            <v>I0000019176</v>
          </cell>
          <cell r="B50364" t="str">
            <v>REPARO CILINDRO DESLOCAMENTO CLX 2322624</v>
          </cell>
          <cell r="C50364" t="str">
            <v>HIBE</v>
          </cell>
          <cell r="D50364" t="str">
            <v>UN</v>
          </cell>
        </row>
        <row r="50365">
          <cell r="A50365" t="str">
            <v>I0000019177</v>
          </cell>
          <cell r="B50365" t="str">
            <v>CONJUNTO ROLETE INFERIOR CLX - 2322622</v>
          </cell>
          <cell r="C50365" t="str">
            <v>HIBE</v>
          </cell>
          <cell r="D50365" t="str">
            <v>UN</v>
          </cell>
        </row>
        <row r="50366">
          <cell r="A50366" t="str">
            <v>I0000019178</v>
          </cell>
          <cell r="B50366" t="str">
            <v>ESPACADOR DO MOTOR PARTIDA CLX 2311OGY12</v>
          </cell>
          <cell r="C50366" t="str">
            <v>HIBE</v>
          </cell>
          <cell r="D50366" t="str">
            <v>UN</v>
          </cell>
        </row>
        <row r="50367">
          <cell r="A50367" t="str">
            <v>I0000019179</v>
          </cell>
          <cell r="B50367" t="str">
            <v>CABO DE BATERIA ESTACIONARIA</v>
          </cell>
          <cell r="C50367" t="str">
            <v>HIBE</v>
          </cell>
          <cell r="D50367" t="str">
            <v>UN</v>
          </cell>
        </row>
        <row r="50368">
          <cell r="A50368" t="str">
            <v>I0000019180</v>
          </cell>
          <cell r="B50368" t="str">
            <v>RODIZIO  FIXO 2" SEM TRAVA</v>
          </cell>
          <cell r="C50368" t="str">
            <v>HIBE</v>
          </cell>
          <cell r="D50368" t="str">
            <v>UN</v>
          </cell>
        </row>
        <row r="50369">
          <cell r="A50369" t="str">
            <v>I0000019181</v>
          </cell>
          <cell r="B50369" t="str">
            <v>BOMBA ELETRONICA P/ TRANF DE COMBUS 12V</v>
          </cell>
          <cell r="C50369" t="str">
            <v>HIBE</v>
          </cell>
          <cell r="D50369" t="str">
            <v>UN</v>
          </cell>
        </row>
        <row r="50370">
          <cell r="A50370" t="str">
            <v>I0000019182</v>
          </cell>
          <cell r="B50370" t="str">
            <v>RELE 5V BAIXO CONSUMO - SRD-05VDC-SL-C</v>
          </cell>
          <cell r="C50370" t="str">
            <v>HIBE</v>
          </cell>
          <cell r="D50370" t="str">
            <v>UN</v>
          </cell>
        </row>
        <row r="50371">
          <cell r="A50371" t="str">
            <v>I0000019183</v>
          </cell>
          <cell r="B50371" t="str">
            <v>RELE 5V BAIXO CONSUMO - SLA-05VDC-SL-C</v>
          </cell>
          <cell r="C50371" t="str">
            <v>HIBE</v>
          </cell>
          <cell r="D50371" t="str">
            <v>UN</v>
          </cell>
        </row>
        <row r="50372">
          <cell r="A50372" t="str">
            <v>I0000019184</v>
          </cell>
          <cell r="B50372" t="str">
            <v>CONECTOR DB15 SERIA MACHO C/ CAPA</v>
          </cell>
          <cell r="C50372" t="str">
            <v>HIBE</v>
          </cell>
          <cell r="D50372" t="str">
            <v>UN</v>
          </cell>
        </row>
        <row r="50373">
          <cell r="A50373" t="str">
            <v>I0000019185</v>
          </cell>
          <cell r="B50373" t="str">
            <v>CONECTOR DB15 SERIA MACHO</v>
          </cell>
          <cell r="C50373" t="str">
            <v>HIBE</v>
          </cell>
          <cell r="D50373" t="str">
            <v>UN</v>
          </cell>
        </row>
        <row r="50374">
          <cell r="A50374" t="str">
            <v>I0000019186</v>
          </cell>
          <cell r="B50374" t="str">
            <v>CONECTOR DB15 SERIA FEMEA</v>
          </cell>
          <cell r="C50374" t="str">
            <v>HIBE</v>
          </cell>
          <cell r="D50374" t="str">
            <v>UN</v>
          </cell>
        </row>
        <row r="50375">
          <cell r="A50375" t="str">
            <v>I0000019187</v>
          </cell>
          <cell r="B50375" t="str">
            <v>BUJAO 1/4 NPT</v>
          </cell>
          <cell r="C50375" t="str">
            <v>HIBE</v>
          </cell>
          <cell r="D50375" t="str">
            <v>UN</v>
          </cell>
        </row>
        <row r="50376">
          <cell r="A50376" t="str">
            <v>I0000019188</v>
          </cell>
          <cell r="B50376" t="str">
            <v>CHAVE MICRO SWITCH M3F - KAP</v>
          </cell>
          <cell r="C50376" t="str">
            <v>HIBE</v>
          </cell>
          <cell r="D50376" t="str">
            <v>UN</v>
          </cell>
        </row>
        <row r="50377">
          <cell r="A50377" t="str">
            <v>I0000019189</v>
          </cell>
          <cell r="B50377" t="str">
            <v>NIPLE DUPLO 1/4 NPT</v>
          </cell>
          <cell r="C50377" t="str">
            <v>HIBE</v>
          </cell>
          <cell r="D50377" t="str">
            <v>UN</v>
          </cell>
        </row>
        <row r="50378">
          <cell r="A50378" t="str">
            <v>I0000019190</v>
          </cell>
          <cell r="B50378" t="str">
            <v>ENGATE HIDRAULICO PARKER ROSCA 1/4-18</v>
          </cell>
          <cell r="C50378" t="str">
            <v>HIBE</v>
          </cell>
          <cell r="D50378" t="str">
            <v>UN</v>
          </cell>
        </row>
        <row r="50379">
          <cell r="A50379" t="str">
            <v>I0000019191</v>
          </cell>
          <cell r="B50379" t="str">
            <v>PARAFUSO - DIN 912 M16 X 70</v>
          </cell>
          <cell r="C50379" t="str">
            <v>HIBE</v>
          </cell>
          <cell r="D50379" t="str">
            <v>UN</v>
          </cell>
        </row>
        <row r="50380">
          <cell r="A50380" t="str">
            <v>I0000019192</v>
          </cell>
          <cell r="B50380" t="str">
            <v>PARAFUSO - DIN 912 M6 X 85</v>
          </cell>
          <cell r="C50380" t="str">
            <v>HIBE</v>
          </cell>
          <cell r="D50380" t="str">
            <v>UN</v>
          </cell>
        </row>
        <row r="50381">
          <cell r="A50381" t="str">
            <v>I0000019193</v>
          </cell>
          <cell r="B50381" t="str">
            <v>PARAFUSO - DIN 912 M6 X 50</v>
          </cell>
          <cell r="C50381" t="str">
            <v>HIBE</v>
          </cell>
          <cell r="D50381" t="str">
            <v>UN</v>
          </cell>
        </row>
        <row r="50382">
          <cell r="A50382" t="str">
            <v>I0000019194</v>
          </cell>
          <cell r="B50382" t="str">
            <v>PARAFUSO - DIN 912 M6 X 45</v>
          </cell>
          <cell r="C50382" t="str">
            <v>HIBE</v>
          </cell>
          <cell r="D50382" t="str">
            <v>UN</v>
          </cell>
        </row>
        <row r="50383">
          <cell r="A50383" t="str">
            <v>I0000019195</v>
          </cell>
          <cell r="B50383" t="str">
            <v>PARAFUSO - DIN 912 M6 X 40</v>
          </cell>
          <cell r="C50383" t="str">
            <v>HIBE</v>
          </cell>
          <cell r="D50383" t="str">
            <v>UN</v>
          </cell>
        </row>
        <row r="50384">
          <cell r="A50384" t="str">
            <v>I0000019196</v>
          </cell>
          <cell r="B50384" t="str">
            <v>PARAFUSO - DIN 912 M4 X 25</v>
          </cell>
          <cell r="C50384" t="str">
            <v>HIBE</v>
          </cell>
          <cell r="D50384" t="str">
            <v>UN</v>
          </cell>
        </row>
        <row r="50385">
          <cell r="A50385" t="str">
            <v>I0000019197</v>
          </cell>
          <cell r="B50385" t="str">
            <v>PARAFUSO - DIN 912 M8 X 45</v>
          </cell>
          <cell r="C50385" t="str">
            <v>HIBE</v>
          </cell>
          <cell r="D50385" t="str">
            <v>UN</v>
          </cell>
        </row>
        <row r="50386">
          <cell r="A50386" t="str">
            <v>I0000019198</v>
          </cell>
          <cell r="B50386" t="str">
            <v>ANEL ORING MACHO</v>
          </cell>
          <cell r="C50386" t="str">
            <v>HIBE</v>
          </cell>
          <cell r="D50386" t="str">
            <v>UN</v>
          </cell>
        </row>
        <row r="50387">
          <cell r="A50387" t="str">
            <v>I0000019199</v>
          </cell>
          <cell r="B50387" t="str">
            <v>ANEL ORING CILINDROS</v>
          </cell>
          <cell r="C50387" t="str">
            <v>HIBE</v>
          </cell>
          <cell r="D50387" t="str">
            <v>UN</v>
          </cell>
        </row>
        <row r="50388">
          <cell r="A50388" t="str">
            <v>I0000019200</v>
          </cell>
          <cell r="B50388" t="str">
            <v>CCU BOX 2 EIXOS</v>
          </cell>
          <cell r="C50388" t="str">
            <v>HIBE</v>
          </cell>
          <cell r="D50388" t="str">
            <v>UN</v>
          </cell>
        </row>
        <row r="50389">
          <cell r="A50389" t="str">
            <v>I0000019204</v>
          </cell>
          <cell r="B50389" t="str">
            <v>ACO MD-XTRA RET-SF2050 Ø 70 X 320 X 330</v>
          </cell>
          <cell r="C50389" t="str">
            <v>HIBE</v>
          </cell>
          <cell r="D50389" t="str">
            <v>KG</v>
          </cell>
        </row>
        <row r="50390">
          <cell r="A50390" t="str">
            <v>I0000019205</v>
          </cell>
          <cell r="B50390" t="str">
            <v>BARRA CHATA DE COBRE 1 X 1/8 X 375MM</v>
          </cell>
          <cell r="C50390" t="str">
            <v>HIBE</v>
          </cell>
          <cell r="D50390" t="str">
            <v>UN</v>
          </cell>
        </row>
        <row r="50391">
          <cell r="A50391" t="str">
            <v>I0000019206</v>
          </cell>
          <cell r="B50391" t="str">
            <v>BARRA REDONDA DE COBRE CROMO - Ø 1.1/4</v>
          </cell>
          <cell r="C50391" t="str">
            <v>HIBE</v>
          </cell>
          <cell r="D50391" t="str">
            <v>M</v>
          </cell>
        </row>
        <row r="50392">
          <cell r="A50392" t="str">
            <v>I0000019207</v>
          </cell>
          <cell r="B50392" t="str">
            <v>PARAFUSO GANCHO   6MM</v>
          </cell>
          <cell r="C50392" t="str">
            <v>HIBE</v>
          </cell>
          <cell r="D50392" t="str">
            <v>UN</v>
          </cell>
        </row>
        <row r="50393">
          <cell r="A50393" t="str">
            <v>I0000019208</v>
          </cell>
          <cell r="B50393" t="str">
            <v>PARAFUSO GANCHO   8MM</v>
          </cell>
          <cell r="C50393" t="str">
            <v>HIBE</v>
          </cell>
          <cell r="D50393" t="str">
            <v>UN</v>
          </cell>
        </row>
        <row r="50394">
          <cell r="A50394" t="str">
            <v>I0000019209</v>
          </cell>
          <cell r="B50394" t="str">
            <v>PARAFUSO GANCHO   10MM</v>
          </cell>
          <cell r="C50394" t="str">
            <v>HIBE</v>
          </cell>
          <cell r="D50394" t="str">
            <v>UN</v>
          </cell>
        </row>
        <row r="50395">
          <cell r="A50395" t="str">
            <v>I0000019210</v>
          </cell>
          <cell r="B50395" t="str">
            <v>CORTINA DE SOLDA VERMELHA - 010190010</v>
          </cell>
          <cell r="C50395" t="str">
            <v>HIBE</v>
          </cell>
          <cell r="D50395" t="str">
            <v>UN</v>
          </cell>
        </row>
        <row r="50396">
          <cell r="A50396" t="str">
            <v>I0000019211</v>
          </cell>
          <cell r="B50396" t="str">
            <v>CORTINA DE SOLDA VERDE - 010190110</v>
          </cell>
          <cell r="C50396" t="str">
            <v>HIBE</v>
          </cell>
          <cell r="D50396" t="str">
            <v>UN</v>
          </cell>
        </row>
        <row r="50397">
          <cell r="A50397" t="str">
            <v>I0000019212</v>
          </cell>
          <cell r="B50397" t="str">
            <v>ASSENTO FMX-NG - COD: 8427814</v>
          </cell>
          <cell r="C50397" t="str">
            <v>HIBE</v>
          </cell>
          <cell r="D50397" t="str">
            <v>UN</v>
          </cell>
        </row>
        <row r="50398">
          <cell r="A50398" t="str">
            <v>I0000019213</v>
          </cell>
          <cell r="B50398" t="str">
            <v>ENCOSTO FMX-NG - COD: 8427815</v>
          </cell>
          <cell r="C50398" t="str">
            <v>HIBE</v>
          </cell>
          <cell r="D50398" t="str">
            <v>UN</v>
          </cell>
        </row>
        <row r="50399">
          <cell r="A50399" t="str">
            <v>I0000019214</v>
          </cell>
          <cell r="B50399" t="str">
            <v>CONJUNTO CONVERSOR TORQUE CLX25 2320292</v>
          </cell>
          <cell r="C50399" t="str">
            <v>HIBE</v>
          </cell>
          <cell r="D50399" t="str">
            <v>UN</v>
          </cell>
        </row>
        <row r="50400">
          <cell r="A50400" t="str">
            <v>I0000019215</v>
          </cell>
          <cell r="B50400" t="str">
            <v>TUBO CLX25 - COD: 2322505</v>
          </cell>
          <cell r="C50400" t="str">
            <v>HIBE</v>
          </cell>
          <cell r="D50400" t="str">
            <v>UN</v>
          </cell>
        </row>
        <row r="50401">
          <cell r="A50401" t="str">
            <v>I0000019216</v>
          </cell>
          <cell r="B50401" t="str">
            <v>CONEXAO CLX25 - COD: 2308208</v>
          </cell>
          <cell r="C50401" t="str">
            <v>HIBE</v>
          </cell>
          <cell r="D50401" t="str">
            <v>UN</v>
          </cell>
        </row>
        <row r="50402">
          <cell r="A50402" t="str">
            <v>I0000019217</v>
          </cell>
          <cell r="B50402" t="str">
            <v>ESPUMA ACUSTICA PU CAIXA DE OVO</v>
          </cell>
          <cell r="C50402" t="str">
            <v>HIBE</v>
          </cell>
          <cell r="D50402" t="str">
            <v>UN</v>
          </cell>
        </row>
        <row r="50403">
          <cell r="A50403" t="str">
            <v>I0000019218</v>
          </cell>
          <cell r="B50403" t="str">
            <v>LONA POLIETILENO AZUL 6X4M</v>
          </cell>
          <cell r="C50403" t="str">
            <v>HIBE</v>
          </cell>
          <cell r="D50403" t="str">
            <v>UN</v>
          </cell>
        </row>
        <row r="50404">
          <cell r="A50404" t="str">
            <v>I0000019219</v>
          </cell>
          <cell r="B50404" t="str">
            <v>CONJUNTO AMARRACAO 5TONX9MTS</v>
          </cell>
          <cell r="C50404" t="str">
            <v>HIBE</v>
          </cell>
          <cell r="D50404" t="str">
            <v>UN</v>
          </cell>
        </row>
        <row r="50405">
          <cell r="A50405" t="str">
            <v>I0000019220</v>
          </cell>
          <cell r="B50405" t="str">
            <v>ACCESS POINT U6 PRO</v>
          </cell>
          <cell r="C50405" t="str">
            <v>HIBE</v>
          </cell>
          <cell r="D50405" t="str">
            <v>UN</v>
          </cell>
        </row>
        <row r="50406">
          <cell r="A50406" t="str">
            <v>I0000019221</v>
          </cell>
          <cell r="B50406" t="str">
            <v>CILINDRO ISO 6431DN32 X 50MM</v>
          </cell>
          <cell r="C50406" t="str">
            <v>HIBE</v>
          </cell>
          <cell r="D50406" t="str">
            <v>UN</v>
          </cell>
        </row>
        <row r="50407">
          <cell r="A50407" t="str">
            <v>I0000019222</v>
          </cell>
          <cell r="B50407" t="str">
            <v>VALVULA REG FLUXO PNEUM G1/8 TUBO 6MM</v>
          </cell>
          <cell r="C50407" t="str">
            <v>HIBE</v>
          </cell>
          <cell r="D50407" t="str">
            <v>UN</v>
          </cell>
        </row>
        <row r="50408">
          <cell r="A50408" t="str">
            <v>I0000019223</v>
          </cell>
          <cell r="B50408" t="str">
            <v>CONEXAO T PARA TUBO 4MM</v>
          </cell>
          <cell r="C50408" t="str">
            <v>HIBE</v>
          </cell>
          <cell r="D50408" t="str">
            <v>UN</v>
          </cell>
        </row>
        <row r="50409">
          <cell r="A50409" t="str">
            <v>I0000019224</v>
          </cell>
          <cell r="B50409" t="str">
            <v>SENSOR MAGNETICO PARA CILINDRO PNEUM.</v>
          </cell>
          <cell r="C50409" t="str">
            <v>HIBE</v>
          </cell>
          <cell r="D50409" t="str">
            <v>UN</v>
          </cell>
        </row>
        <row r="50410">
          <cell r="A50410" t="str">
            <v>I0000019225</v>
          </cell>
          <cell r="B50410" t="str">
            <v>CABO FOTOELETRICO KEYENCE OP-97491</v>
          </cell>
          <cell r="C50410" t="str">
            <v>HIBE</v>
          </cell>
          <cell r="D50410" t="str">
            <v>UN</v>
          </cell>
        </row>
        <row r="50411">
          <cell r="A50411" t="str">
            <v>I0000019226</v>
          </cell>
          <cell r="B50411" t="str">
            <v>1045 RE 63.50 X 50.00</v>
          </cell>
          <cell r="C50411" t="str">
            <v>HIBE</v>
          </cell>
          <cell r="D50411" t="str">
            <v>UN</v>
          </cell>
        </row>
        <row r="50412">
          <cell r="A50412" t="str">
            <v>I0000019227</v>
          </cell>
          <cell r="B50412" t="str">
            <v>1045 RE 197.00 X 65.00</v>
          </cell>
          <cell r="C50412" t="str">
            <v>HIBE</v>
          </cell>
          <cell r="D50412" t="str">
            <v>UN</v>
          </cell>
        </row>
        <row r="50413">
          <cell r="A50413" t="str">
            <v>I0000019228</v>
          </cell>
          <cell r="B50413" t="str">
            <v>1045 CH 76.00 X 100.00 X 145.00##3</v>
          </cell>
          <cell r="C50413" t="str">
            <v>HIBE</v>
          </cell>
          <cell r="D50413" t="str">
            <v>UN</v>
          </cell>
        </row>
        <row r="50414">
          <cell r="A50414" t="str">
            <v>I0000019229</v>
          </cell>
          <cell r="B50414" t="str">
            <v>1045 CH15.87 X 60.00 X 80.00</v>
          </cell>
          <cell r="C50414" t="str">
            <v>HIBE</v>
          </cell>
          <cell r="D50414" t="str">
            <v>UN</v>
          </cell>
        </row>
        <row r="50415">
          <cell r="A50415" t="str">
            <v>I0000019230</v>
          </cell>
          <cell r="B50415" t="str">
            <v>1045 CH 25.40 X 25.40 X 50.00</v>
          </cell>
          <cell r="C50415" t="str">
            <v>HIBE</v>
          </cell>
          <cell r="D50415" t="str">
            <v>UN</v>
          </cell>
        </row>
        <row r="50416">
          <cell r="A50416" t="str">
            <v>I0000019231</v>
          </cell>
          <cell r="B50416" t="str">
            <v>1045 CH 25.40 X 205.00 X 285.00</v>
          </cell>
          <cell r="C50416" t="str">
            <v>HIBE</v>
          </cell>
          <cell r="D50416" t="str">
            <v>UN</v>
          </cell>
        </row>
        <row r="50417">
          <cell r="A50417" t="str">
            <v>I0000019232</v>
          </cell>
          <cell r="B50417" t="str">
            <v>APW RE 4.00 X 1000.00</v>
          </cell>
          <cell r="C50417" t="str">
            <v>HIBE</v>
          </cell>
          <cell r="D50417" t="str">
            <v>UN</v>
          </cell>
        </row>
        <row r="50418">
          <cell r="A50418" t="str">
            <v>I0000019233</v>
          </cell>
          <cell r="B50418" t="str">
            <v>8620 RE 114.30 X 105.00</v>
          </cell>
          <cell r="C50418" t="str">
            <v>HIBE</v>
          </cell>
          <cell r="D50418" t="str">
            <v>UN</v>
          </cell>
        </row>
        <row r="50419">
          <cell r="A50419" t="str">
            <v>I0000019234</v>
          </cell>
          <cell r="B50419" t="str">
            <v>PASTA SUSPENSA PLASTICA</v>
          </cell>
          <cell r="C50419" t="str">
            <v>HIBE</v>
          </cell>
          <cell r="D50419" t="str">
            <v>UN</v>
          </cell>
        </row>
        <row r="50420">
          <cell r="A50420" t="str">
            <v>I0000019235</v>
          </cell>
          <cell r="B50420" t="str">
            <v>ACO MD-XTRA RET-SF2050 Ø 160 X 210 X 295</v>
          </cell>
          <cell r="C50420" t="str">
            <v>HIBE</v>
          </cell>
          <cell r="D50420" t="str">
            <v>KG</v>
          </cell>
        </row>
        <row r="50421">
          <cell r="A50421" t="str">
            <v>I0000019236</v>
          </cell>
          <cell r="B50421" t="str">
            <v>PINO EXTRATOR TIPO A Ø 2 X 400MM</v>
          </cell>
          <cell r="C50421" t="str">
            <v>HIBE</v>
          </cell>
          <cell r="D50421" t="str">
            <v>UN</v>
          </cell>
        </row>
        <row r="50422">
          <cell r="A50422" t="str">
            <v>I0000019237</v>
          </cell>
          <cell r="B50422" t="str">
            <v>PINO EXTRATOR TIPO A Ø 4 X 400MM</v>
          </cell>
          <cell r="C50422" t="str">
            <v>HIBE</v>
          </cell>
          <cell r="D50422" t="str">
            <v>UN</v>
          </cell>
        </row>
        <row r="50423">
          <cell r="A50423" t="str">
            <v>I0000019238</v>
          </cell>
          <cell r="B50423" t="str">
            <v>PINO EXTRATOR TIPO A Ø 4,5 X 500MM</v>
          </cell>
          <cell r="C50423" t="str">
            <v>HIBE</v>
          </cell>
          <cell r="D50423" t="str">
            <v>UN</v>
          </cell>
        </row>
        <row r="50424">
          <cell r="A50424" t="str">
            <v>I0000019239</v>
          </cell>
          <cell r="B50424" t="str">
            <v>PINO EXTRATOR TIPO A Ø 5 X 500MM</v>
          </cell>
          <cell r="C50424" t="str">
            <v>HIBE</v>
          </cell>
          <cell r="D50424" t="str">
            <v>UN</v>
          </cell>
        </row>
        <row r="50425">
          <cell r="A50425" t="str">
            <v>I0000019240</v>
          </cell>
          <cell r="B50425" t="str">
            <v>PINO EXTRATOR TIPO A Ø 6 X 500MM</v>
          </cell>
          <cell r="C50425" t="str">
            <v>HIBE</v>
          </cell>
          <cell r="D50425" t="str">
            <v>UN</v>
          </cell>
        </row>
        <row r="50426">
          <cell r="A50426" t="str">
            <v>I0000019241</v>
          </cell>
          <cell r="B50426" t="str">
            <v>PINO EXTRATOR TIPO A Ø 8 X 500MM</v>
          </cell>
          <cell r="C50426" t="str">
            <v>HIBE</v>
          </cell>
          <cell r="D50426" t="str">
            <v>UN</v>
          </cell>
        </row>
        <row r="50427">
          <cell r="A50427" t="str">
            <v>I0000019242</v>
          </cell>
          <cell r="B50427" t="str">
            <v>ACO 4140 CH 12.70 X 160.00 X 200.00</v>
          </cell>
          <cell r="C50427" t="str">
            <v>HIBE</v>
          </cell>
          <cell r="D50427" t="str">
            <v>UN</v>
          </cell>
        </row>
        <row r="50428">
          <cell r="A50428" t="str">
            <v>I0000019243</v>
          </cell>
          <cell r="B50428" t="str">
            <v>CILINDRO</v>
          </cell>
          <cell r="C50428" t="str">
            <v>HIBE</v>
          </cell>
          <cell r="D50428" t="str">
            <v>UN</v>
          </cell>
        </row>
        <row r="50429">
          <cell r="A50429" t="str">
            <v>I0000019244</v>
          </cell>
          <cell r="B50429" t="str">
            <v>GAS GLP P45</v>
          </cell>
          <cell r="C50429" t="str">
            <v>HIBE</v>
          </cell>
          <cell r="D50429" t="str">
            <v>UN</v>
          </cell>
        </row>
        <row r="50430">
          <cell r="A50430" t="str">
            <v>I0000019245</v>
          </cell>
          <cell r="B50430" t="str">
            <v>TINTA CINZA CLARO - MANSIUN 6,5 - 3,6L</v>
          </cell>
          <cell r="C50430" t="str">
            <v>HIBE</v>
          </cell>
          <cell r="D50430" t="str">
            <v>UN</v>
          </cell>
        </row>
        <row r="50431">
          <cell r="A50431" t="str">
            <v>I0000019246</v>
          </cell>
          <cell r="B50431" t="str">
            <v>TINTA CINZA ESCURO - MANSIUN 2,5 - 3,6L</v>
          </cell>
          <cell r="C50431" t="str">
            <v>HIBE</v>
          </cell>
          <cell r="D50431" t="str">
            <v>UN</v>
          </cell>
        </row>
        <row r="50432">
          <cell r="A50432" t="str">
            <v>I0000019247</v>
          </cell>
          <cell r="B50432" t="str">
            <v>FORNO INDUSTRIAL DJ - TOTO CAMA</v>
          </cell>
          <cell r="C50432" t="str">
            <v>HIBE</v>
          </cell>
          <cell r="D50432" t="str">
            <v>UN</v>
          </cell>
        </row>
        <row r="50433">
          <cell r="A50433" t="str">
            <v>I0000019248</v>
          </cell>
          <cell r="B50433" t="str">
            <v>BALA BUTTER TOFFEES</v>
          </cell>
          <cell r="C50433" t="str">
            <v>HIBE</v>
          </cell>
          <cell r="D50433" t="str">
            <v>UN</v>
          </cell>
        </row>
        <row r="50434">
          <cell r="A50434" t="str">
            <v>I0000019253</v>
          </cell>
          <cell r="B50434" t="str">
            <v>ESTATOR 15 MM</v>
          </cell>
          <cell r="C50434" t="str">
            <v>HIBE</v>
          </cell>
          <cell r="D50434" t="str">
            <v>UN</v>
          </cell>
        </row>
        <row r="50435">
          <cell r="A50435" t="str">
            <v>I0000019254</v>
          </cell>
          <cell r="B50435" t="str">
            <v>ESTATOR 27,5 MM</v>
          </cell>
          <cell r="C50435" t="str">
            <v>HIBE</v>
          </cell>
          <cell r="D50435" t="str">
            <v>UN</v>
          </cell>
        </row>
        <row r="50436">
          <cell r="A50436" t="str">
            <v>I0000019255</v>
          </cell>
          <cell r="B50436" t="str">
            <v>ROTOR 15 MM</v>
          </cell>
          <cell r="C50436" t="str">
            <v>HIBE</v>
          </cell>
          <cell r="D50436" t="str">
            <v>UN</v>
          </cell>
        </row>
        <row r="50437">
          <cell r="A50437" t="str">
            <v>I0000019256</v>
          </cell>
          <cell r="B50437" t="str">
            <v>ROTOR 27,5 MM</v>
          </cell>
          <cell r="C50437" t="str">
            <v>HIBE</v>
          </cell>
          <cell r="D50437" t="str">
            <v>UN</v>
          </cell>
        </row>
        <row r="50438">
          <cell r="A50438" t="str">
            <v>I0000019257</v>
          </cell>
          <cell r="B50438" t="str">
            <v>PARAFUSO M4X70 MM</v>
          </cell>
          <cell r="C50438" t="str">
            <v>HIBE</v>
          </cell>
          <cell r="D50438" t="str">
            <v>UN</v>
          </cell>
        </row>
        <row r="50439">
          <cell r="A50439" t="str">
            <v>I0000019258</v>
          </cell>
          <cell r="B50439" t="str">
            <v>EIXO DO ROTOR V-40 174 MM</v>
          </cell>
          <cell r="C50439" t="str">
            <v>HIBE</v>
          </cell>
          <cell r="D50439" t="str">
            <v>UN</v>
          </cell>
        </row>
        <row r="50440">
          <cell r="A50440" t="str">
            <v>I0000019259</v>
          </cell>
          <cell r="B50440" t="str">
            <v>TERMINAL MAG MATE 62935-2</v>
          </cell>
          <cell r="C50440" t="str">
            <v>HIBE</v>
          </cell>
          <cell r="D50440" t="str">
            <v>UN</v>
          </cell>
        </row>
        <row r="50441">
          <cell r="A50441" t="str">
            <v>I0000019260</v>
          </cell>
          <cell r="B50441" t="str">
            <v>RADIO MVH-X3000BR  MP3 USB</v>
          </cell>
          <cell r="C50441" t="str">
            <v>HIBE</v>
          </cell>
          <cell r="D50441" t="str">
            <v>UN</v>
          </cell>
        </row>
        <row r="50442">
          <cell r="A50442" t="str">
            <v>I0000019271</v>
          </cell>
          <cell r="B50442" t="str">
            <v>CONJUNTO CABECOTE - TS50 / 1C</v>
          </cell>
          <cell r="C50442" t="str">
            <v>HIBE</v>
          </cell>
          <cell r="D50442" t="str">
            <v>UN</v>
          </cell>
        </row>
        <row r="50443">
          <cell r="A50443" t="str">
            <v>I0000019272</v>
          </cell>
          <cell r="B50443" t="str">
            <v>ROLAMENTO 3205-DDU - 25X52X20,6MM</v>
          </cell>
          <cell r="C50443" t="str">
            <v>HIBE</v>
          </cell>
          <cell r="D50443" t="str">
            <v>UN</v>
          </cell>
        </row>
        <row r="50444">
          <cell r="A50444" t="str">
            <v>I0000019273</v>
          </cell>
          <cell r="B50444" t="str">
            <v>CLP C/ IHM INCORPORADO - V1210 T20BJ</v>
          </cell>
          <cell r="C50444" t="str">
            <v>HIBE</v>
          </cell>
          <cell r="D50444" t="str">
            <v>UN</v>
          </cell>
        </row>
        <row r="50445">
          <cell r="A50445" t="str">
            <v>I0000019274</v>
          </cell>
          <cell r="B50445" t="str">
            <v>UNIDADE DE AR - MSB4-1/4-FRC5:J1M1</v>
          </cell>
          <cell r="C50445" t="str">
            <v>HIBE</v>
          </cell>
          <cell r="D50445" t="str">
            <v>UN</v>
          </cell>
        </row>
        <row r="50446">
          <cell r="A50446" t="str">
            <v>I0000019288</v>
          </cell>
          <cell r="B50446" t="str">
            <v>VEDADOR 14X20</v>
          </cell>
          <cell r="C50446" t="str">
            <v>HIBE</v>
          </cell>
          <cell r="D50446" t="str">
            <v>UN</v>
          </cell>
        </row>
        <row r="50447">
          <cell r="A50447" t="str">
            <v>I0000019289</v>
          </cell>
          <cell r="B50447" t="str">
            <v>LIMPA BICO VIA TANQUE</v>
          </cell>
          <cell r="C50447" t="str">
            <v>HIBE</v>
          </cell>
          <cell r="D50447" t="str">
            <v>UN</v>
          </cell>
        </row>
        <row r="50448">
          <cell r="A50448" t="str">
            <v>I0000019290</v>
          </cell>
          <cell r="B50448" t="str">
            <v>SORTIDO COMPOSTO</v>
          </cell>
          <cell r="C50448" t="str">
            <v>HIBE</v>
          </cell>
          <cell r="D50448" t="str">
            <v>UN</v>
          </cell>
        </row>
        <row r="50449">
          <cell r="A50449" t="str">
            <v>I0000019291</v>
          </cell>
          <cell r="B50449" t="str">
            <v>DISCO DE FREIO DE VE</v>
          </cell>
          <cell r="C50449" t="str">
            <v>HIBE</v>
          </cell>
          <cell r="D50449" t="str">
            <v>UN</v>
          </cell>
        </row>
        <row r="50450">
          <cell r="A50450" t="str">
            <v>I0000019292</v>
          </cell>
          <cell r="B50450" t="str">
            <v>PISO TIP. A RETIF 67X67 2.71 CLIVIA MRE</v>
          </cell>
          <cell r="C50450" t="str">
            <v>HIBE</v>
          </cell>
          <cell r="D50450" t="str">
            <v>M2</v>
          </cell>
        </row>
        <row r="50451">
          <cell r="A50451" t="str">
            <v>I0000019293</v>
          </cell>
          <cell r="B50451" t="str">
            <v>PISO TIP.A 60X60 2.20 CLASSICO CRU BRILH</v>
          </cell>
          <cell r="C50451" t="str">
            <v>HIBE</v>
          </cell>
          <cell r="D50451" t="str">
            <v>M2</v>
          </cell>
        </row>
        <row r="50452">
          <cell r="A50452" t="str">
            <v>I0000019294</v>
          </cell>
          <cell r="B50452" t="str">
            <v>ARGAMASSA AC II PEÇA 15 KG</v>
          </cell>
          <cell r="C50452" t="str">
            <v>HIBE</v>
          </cell>
          <cell r="D50452" t="str">
            <v>UN</v>
          </cell>
        </row>
        <row r="50453">
          <cell r="A50453" t="str">
            <v>I0000019295</v>
          </cell>
          <cell r="B50453" t="str">
            <v>REJUNTE ACRILICO BEGE</v>
          </cell>
          <cell r="C50453" t="str">
            <v>HIBE</v>
          </cell>
          <cell r="D50453" t="str">
            <v>KG</v>
          </cell>
        </row>
        <row r="50454">
          <cell r="A50454" t="str">
            <v>I0000019296</v>
          </cell>
          <cell r="B50454" t="str">
            <v>REJUNTE ACRILICO YPE</v>
          </cell>
          <cell r="C50454" t="str">
            <v>HIBE</v>
          </cell>
          <cell r="D50454" t="str">
            <v>KG</v>
          </cell>
        </row>
        <row r="50455">
          <cell r="A50455" t="str">
            <v>I0000019297</v>
          </cell>
          <cell r="B50455" t="str">
            <v>MASSA AVA</v>
          </cell>
          <cell r="C50455" t="str">
            <v>HIBE</v>
          </cell>
          <cell r="D50455" t="str">
            <v>KG</v>
          </cell>
        </row>
        <row r="50456">
          <cell r="A50456" t="str">
            <v>I0000019298</v>
          </cell>
          <cell r="B50456" t="str">
            <v>LATA DE TINTA ACRILICA BEGE</v>
          </cell>
          <cell r="C50456" t="str">
            <v>HIBE</v>
          </cell>
          <cell r="D50456" t="str">
            <v>L</v>
          </cell>
        </row>
        <row r="50457">
          <cell r="A50457" t="str">
            <v>I0000019299</v>
          </cell>
          <cell r="B50457" t="str">
            <v>LATA DE TINTA ACRILICA AZUL</v>
          </cell>
          <cell r="C50457" t="str">
            <v>HIBE</v>
          </cell>
          <cell r="D50457" t="str">
            <v>L</v>
          </cell>
        </row>
        <row r="50458">
          <cell r="A50458" t="str">
            <v>I0000019300</v>
          </cell>
          <cell r="B50458" t="str">
            <v>LIXA D'AGUA 120</v>
          </cell>
          <cell r="C50458" t="str">
            <v>HIBE</v>
          </cell>
          <cell r="D50458" t="str">
            <v>UN</v>
          </cell>
        </row>
        <row r="50459">
          <cell r="A50459" t="str">
            <v>I0000019301</v>
          </cell>
          <cell r="B50459" t="str">
            <v>LIXA D'AGUA 180</v>
          </cell>
          <cell r="C50459" t="str">
            <v>HIBE</v>
          </cell>
          <cell r="D50459" t="str">
            <v>UN</v>
          </cell>
        </row>
        <row r="50460">
          <cell r="A50460" t="str">
            <v>I0000019302</v>
          </cell>
          <cell r="B50460" t="str">
            <v>MANTA ASFALTICA 10 M X 45 CM</v>
          </cell>
          <cell r="C50460" t="str">
            <v>HIBE</v>
          </cell>
          <cell r="D50460" t="str">
            <v>UN</v>
          </cell>
        </row>
        <row r="50461">
          <cell r="A50461" t="str">
            <v>I0000019303</v>
          </cell>
          <cell r="B50461" t="str">
            <v>PRIMER PARA MANTA</v>
          </cell>
          <cell r="C50461" t="str">
            <v>HIBE</v>
          </cell>
          <cell r="D50461" t="str">
            <v>L</v>
          </cell>
        </row>
        <row r="50462">
          <cell r="A50462" t="str">
            <v>I0000019304</v>
          </cell>
          <cell r="B50462" t="str">
            <v>PORTA 1.10X2.10 ALUMINIO</v>
          </cell>
          <cell r="C50462" t="str">
            <v>HIBE</v>
          </cell>
          <cell r="D50462" t="str">
            <v>UN</v>
          </cell>
        </row>
        <row r="50463">
          <cell r="A50463" t="str">
            <v>I0000019305</v>
          </cell>
          <cell r="B50463" t="str">
            <v>REFLETOR 220V</v>
          </cell>
          <cell r="C50463" t="str">
            <v>HIBE</v>
          </cell>
          <cell r="D50463" t="str">
            <v>UN</v>
          </cell>
        </row>
        <row r="50464">
          <cell r="A50464" t="str">
            <v>I0000019306</v>
          </cell>
          <cell r="B50464" t="str">
            <v>CABINHO FLEXIVEL 2,5MM</v>
          </cell>
          <cell r="C50464" t="str">
            <v>HIBE</v>
          </cell>
          <cell r="D50464" t="str">
            <v>UN</v>
          </cell>
        </row>
        <row r="50465">
          <cell r="A50465" t="str">
            <v>I0000019307</v>
          </cell>
          <cell r="B50465" t="str">
            <v>DISJUNTOR 2X20A</v>
          </cell>
          <cell r="C50465" t="str">
            <v>HIBE</v>
          </cell>
          <cell r="D50465" t="str">
            <v>UN</v>
          </cell>
        </row>
        <row r="50466">
          <cell r="A50466" t="str">
            <v>I0000019308</v>
          </cell>
          <cell r="B50466" t="str">
            <v>VIDRO TEMPERADO 3.40X0,88</v>
          </cell>
          <cell r="C50466" t="str">
            <v>HIBE</v>
          </cell>
          <cell r="D50466" t="str">
            <v>UN</v>
          </cell>
        </row>
        <row r="50467">
          <cell r="A50467" t="str">
            <v>I0000019309</v>
          </cell>
          <cell r="B50467" t="str">
            <v>TINTA ESMALTE AMARELO SEGURANCA</v>
          </cell>
          <cell r="C50467" t="str">
            <v>HIBE</v>
          </cell>
          <cell r="D50467" t="str">
            <v>L</v>
          </cell>
        </row>
        <row r="50468">
          <cell r="A50468" t="str">
            <v>I0000019310</v>
          </cell>
          <cell r="B50468" t="str">
            <v>TINTA ESMALTE AZUL</v>
          </cell>
          <cell r="C50468" t="str">
            <v>HIBE</v>
          </cell>
          <cell r="D50468" t="str">
            <v>L</v>
          </cell>
        </row>
        <row r="50469">
          <cell r="A50469" t="str">
            <v>I0000019311</v>
          </cell>
          <cell r="B50469" t="str">
            <v>BLOCO DE CONCRETO E=0.09</v>
          </cell>
          <cell r="C50469" t="str">
            <v>HIBE</v>
          </cell>
          <cell r="D50469" t="str">
            <v>UN</v>
          </cell>
        </row>
        <row r="50470">
          <cell r="A50470" t="str">
            <v>I0000019312</v>
          </cell>
          <cell r="B50470" t="str">
            <v>RODA 4" FOFO/PU AMARELA - 35.79.604.000</v>
          </cell>
          <cell r="C50470" t="str">
            <v>HIBE</v>
          </cell>
          <cell r="D50470" t="str">
            <v>UN</v>
          </cell>
        </row>
        <row r="50471">
          <cell r="A50471" t="str">
            <v>I0000019313</v>
          </cell>
          <cell r="B50471" t="str">
            <v>RODA 5" FOFO/PU AMARELA - 35.79.605.000</v>
          </cell>
          <cell r="C50471" t="str">
            <v>HIBE</v>
          </cell>
          <cell r="D50471" t="str">
            <v>UN</v>
          </cell>
        </row>
        <row r="50472">
          <cell r="A50472" t="str">
            <v>I0000019314</v>
          </cell>
          <cell r="B50472" t="str">
            <v>RODA 6" FOFO/PU AMARELA - 35.79.606.000</v>
          </cell>
          <cell r="C50472" t="str">
            <v>HIBE</v>
          </cell>
          <cell r="D50472" t="str">
            <v>UN</v>
          </cell>
        </row>
        <row r="50473">
          <cell r="A50473" t="str">
            <v>I0000019315</v>
          </cell>
          <cell r="B50473" t="str">
            <v>RODA 8" FOFO/PU AMARELA - 35.79.608.000</v>
          </cell>
          <cell r="C50473" t="str">
            <v>HIBE</v>
          </cell>
          <cell r="D50473" t="str">
            <v>UN</v>
          </cell>
        </row>
        <row r="50474">
          <cell r="A50474" t="str">
            <v>I0000019316</v>
          </cell>
          <cell r="B50474" t="str">
            <v>RODA 4" FOFO/PU LARANJA - 35.79.000.604</v>
          </cell>
          <cell r="C50474" t="str">
            <v>HIBE</v>
          </cell>
          <cell r="D50474" t="str">
            <v>UN</v>
          </cell>
        </row>
        <row r="50475">
          <cell r="A50475" t="str">
            <v>I0000019317</v>
          </cell>
          <cell r="B50475" t="str">
            <v>RODA 5" FOFO/PU LARANJA - 35.79.000.605</v>
          </cell>
          <cell r="C50475" t="str">
            <v>HIBE</v>
          </cell>
          <cell r="D50475" t="str">
            <v>UN</v>
          </cell>
        </row>
        <row r="50476">
          <cell r="A50476" t="str">
            <v>I0000019318</v>
          </cell>
          <cell r="B50476" t="str">
            <v>RODA 6" FOFO/PU LARANJA - 35.79.000.606</v>
          </cell>
          <cell r="C50476" t="str">
            <v>HIBE</v>
          </cell>
          <cell r="D50476" t="str">
            <v>UN</v>
          </cell>
        </row>
        <row r="50477">
          <cell r="A50477" t="str">
            <v>I0000019319</v>
          </cell>
          <cell r="B50477" t="str">
            <v>RODA 8" FOFO/PU LARANJA - 35.79.000.608</v>
          </cell>
          <cell r="C50477" t="str">
            <v>HIBE</v>
          </cell>
          <cell r="D50477" t="str">
            <v>UN</v>
          </cell>
        </row>
        <row r="50478">
          <cell r="A50478" t="str">
            <v>I0000019320</v>
          </cell>
          <cell r="B50478" t="str">
            <v>RODA 4" FOFO/PU AMARELA - 35.79.704.000</v>
          </cell>
          <cell r="C50478" t="str">
            <v>HIBE</v>
          </cell>
          <cell r="D50478" t="str">
            <v>UN</v>
          </cell>
        </row>
        <row r="50479">
          <cell r="A50479" t="str">
            <v>I0000019321</v>
          </cell>
          <cell r="B50479" t="str">
            <v>RODA 5" FOFO/PU AMARELA - 35.79.705.000</v>
          </cell>
          <cell r="C50479" t="str">
            <v>HIBE</v>
          </cell>
          <cell r="D50479" t="str">
            <v>UN</v>
          </cell>
        </row>
        <row r="50480">
          <cell r="A50480" t="str">
            <v>I0000019322</v>
          </cell>
          <cell r="B50480" t="str">
            <v>RODA 6" FOFO/PU AMARELA - 35.79.706.000</v>
          </cell>
          <cell r="C50480" t="str">
            <v>HIBE</v>
          </cell>
          <cell r="D50480" t="str">
            <v>UN</v>
          </cell>
        </row>
        <row r="50481">
          <cell r="A50481" t="str">
            <v>I0000019323</v>
          </cell>
          <cell r="B50481" t="str">
            <v>RODA 4" FOFO/PU LARANJA - 35.79.100.604</v>
          </cell>
          <cell r="C50481" t="str">
            <v>HIBE</v>
          </cell>
          <cell r="D50481" t="str">
            <v>UN</v>
          </cell>
        </row>
        <row r="50482">
          <cell r="A50482" t="str">
            <v>I0000019324</v>
          </cell>
          <cell r="B50482" t="str">
            <v>RODA 5" FOFO/PU LARANJA - 35.79.100.605</v>
          </cell>
          <cell r="C50482" t="str">
            <v>HIBE</v>
          </cell>
          <cell r="D50482" t="str">
            <v>UN</v>
          </cell>
        </row>
        <row r="50483">
          <cell r="A50483" t="str">
            <v>I0000019325</v>
          </cell>
          <cell r="B50483" t="str">
            <v>RODA 6" FOFO/PU LARANJA - 35.79.100.606</v>
          </cell>
          <cell r="C50483" t="str">
            <v>HIBE</v>
          </cell>
          <cell r="D50483" t="str">
            <v>UN</v>
          </cell>
        </row>
        <row r="50484">
          <cell r="A50484" t="str">
            <v>I0000019326</v>
          </cell>
          <cell r="B50484" t="str">
            <v>RODA 8" FOFO/PU LARANJA - 35.79.100.608</v>
          </cell>
          <cell r="C50484" t="str">
            <v>HIBE</v>
          </cell>
          <cell r="D50484" t="str">
            <v>UN</v>
          </cell>
        </row>
        <row r="50485">
          <cell r="A50485" t="str">
            <v>I0000019327</v>
          </cell>
          <cell r="B50485" t="str">
            <v>GRAMPO TIPO SARGENTO 06"</v>
          </cell>
          <cell r="C50485" t="str">
            <v>HIBE</v>
          </cell>
          <cell r="D50485" t="str">
            <v>UN</v>
          </cell>
        </row>
        <row r="50486">
          <cell r="A50486" t="str">
            <v>I0000019328</v>
          </cell>
          <cell r="B50486" t="str">
            <v>ALCOOL ISOPROPILICO</v>
          </cell>
          <cell r="C50486" t="str">
            <v>HIBE</v>
          </cell>
          <cell r="D50486" t="str">
            <v>UN</v>
          </cell>
        </row>
        <row r="50487">
          <cell r="A50487" t="str">
            <v>I0000019329</v>
          </cell>
          <cell r="B50487" t="str">
            <v>CORREIA EM V B95</v>
          </cell>
          <cell r="C50487" t="str">
            <v>HIBE</v>
          </cell>
          <cell r="D50487" t="str">
            <v>UN</v>
          </cell>
        </row>
        <row r="50488">
          <cell r="A50488" t="str">
            <v>I0000019330</v>
          </cell>
          <cell r="B50488" t="str">
            <v>RESISTENCIA BLINDADA COD:10.05.9.J000070</v>
          </cell>
          <cell r="C50488" t="str">
            <v>HIBE</v>
          </cell>
          <cell r="D50488" t="str">
            <v>UN</v>
          </cell>
        </row>
        <row r="50489">
          <cell r="A50489" t="str">
            <v>I0000019331</v>
          </cell>
          <cell r="B50489" t="str">
            <v>RESISTENCIA TUBULAR COD:12.50.9.8080119</v>
          </cell>
          <cell r="C50489" t="str">
            <v>HIBE</v>
          </cell>
          <cell r="D50489" t="str">
            <v>UN</v>
          </cell>
        </row>
        <row r="50490">
          <cell r="A50490" t="str">
            <v>I0000019332</v>
          </cell>
          <cell r="B50490" t="str">
            <v>TERMOPAR TP CARRINHO COD:11.20.9.4115050</v>
          </cell>
          <cell r="C50490" t="str">
            <v>HIBE</v>
          </cell>
          <cell r="D50490" t="str">
            <v>UN</v>
          </cell>
        </row>
        <row r="50491">
          <cell r="A50491" t="str">
            <v>I0000019334</v>
          </cell>
          <cell r="B50491" t="str">
            <v>CONTADOR DE PULSO DIGITAL CONTATO SECO</v>
          </cell>
          <cell r="C50491" t="str">
            <v>HIBE</v>
          </cell>
          <cell r="D50491" t="str">
            <v>UN</v>
          </cell>
        </row>
        <row r="50492">
          <cell r="A50492" t="str">
            <v>I0000019335</v>
          </cell>
          <cell r="B50492" t="str">
            <v>ARMARIO AÇO PORTA CORRER  2,0X1,20X0,50M</v>
          </cell>
          <cell r="C50492" t="str">
            <v>HIBE</v>
          </cell>
          <cell r="D50492" t="str">
            <v>UN</v>
          </cell>
        </row>
        <row r="50493">
          <cell r="A50493" t="str">
            <v>I0000019336</v>
          </cell>
          <cell r="B50493" t="str">
            <v>CELERON  DIAMETRO 18 POR 1000</v>
          </cell>
          <cell r="C50493" t="str">
            <v>HIBE</v>
          </cell>
          <cell r="D50493" t="str">
            <v>UN</v>
          </cell>
        </row>
        <row r="50494">
          <cell r="A50494" t="str">
            <v>I0000019337</v>
          </cell>
          <cell r="B50494" t="str">
            <v>CELERON 5 POR 30 POR 240</v>
          </cell>
          <cell r="C50494" t="str">
            <v>HIBE</v>
          </cell>
          <cell r="D50494" t="str">
            <v>UN</v>
          </cell>
        </row>
        <row r="50495">
          <cell r="A50495" t="str">
            <v>I0000019338</v>
          </cell>
          <cell r="B50495" t="str">
            <v>CELERON 10 POR 1000</v>
          </cell>
          <cell r="C50495" t="str">
            <v>HIBE</v>
          </cell>
          <cell r="D50495" t="str">
            <v>UN</v>
          </cell>
        </row>
        <row r="50496">
          <cell r="A50496" t="str">
            <v>I0000019339</v>
          </cell>
          <cell r="B50496" t="str">
            <v>ALUMINIO 10 POR 1000</v>
          </cell>
          <cell r="C50496" t="str">
            <v>HIBE</v>
          </cell>
          <cell r="D50496" t="str">
            <v>UN</v>
          </cell>
        </row>
        <row r="50497">
          <cell r="A50497" t="str">
            <v>I0000019340</v>
          </cell>
          <cell r="B50497" t="str">
            <v>PINO EXTRATOR TIPO A  2 E 5 POR 100</v>
          </cell>
          <cell r="C50497" t="str">
            <v>HIBE</v>
          </cell>
          <cell r="D50497" t="str">
            <v>UN</v>
          </cell>
        </row>
        <row r="50498">
          <cell r="A50498" t="str">
            <v>I0000019341</v>
          </cell>
          <cell r="B50498" t="str">
            <v>FITA ANTIDERRAPANTE PARA ESCADA</v>
          </cell>
          <cell r="C50498" t="str">
            <v>HIBE</v>
          </cell>
          <cell r="D50498" t="str">
            <v>UN</v>
          </cell>
        </row>
        <row r="50499">
          <cell r="A50499" t="str">
            <v>I0000019342</v>
          </cell>
          <cell r="B50499" t="str">
            <v>TINTA CINZA COR FOTO RETRO N503</v>
          </cell>
          <cell r="C50499" t="str">
            <v>HIBE</v>
          </cell>
          <cell r="D50499" t="str">
            <v>UN</v>
          </cell>
        </row>
        <row r="50500">
          <cell r="A50500" t="str">
            <v>I0000019343</v>
          </cell>
          <cell r="B50500" t="str">
            <v>CHAPA ACRILICA TRANSP. 333X975X4 MM</v>
          </cell>
          <cell r="C50500" t="str">
            <v>HIBE</v>
          </cell>
          <cell r="D50500" t="str">
            <v>UN</v>
          </cell>
        </row>
        <row r="50501">
          <cell r="A50501" t="str">
            <v>I0000019344</v>
          </cell>
          <cell r="B50501" t="str">
            <v>CHAPA ACRILICA TRANSP.  83X975X4 MM</v>
          </cell>
          <cell r="C50501" t="str">
            <v>HIBE</v>
          </cell>
          <cell r="D50501" t="str">
            <v>UN</v>
          </cell>
        </row>
        <row r="50502">
          <cell r="A50502" t="str">
            <v>I0000019345</v>
          </cell>
          <cell r="B50502" t="str">
            <v>CHAPA ACRILICA TRANSP.  440X890X4 MM</v>
          </cell>
          <cell r="C50502" t="str">
            <v>HIBE</v>
          </cell>
          <cell r="D50502" t="str">
            <v>UN</v>
          </cell>
        </row>
        <row r="50503">
          <cell r="A50503" t="str">
            <v>I0000019346</v>
          </cell>
          <cell r="B50503" t="str">
            <v>CHAPA ACRILICA TRANSP.  440X500X4 MM</v>
          </cell>
          <cell r="C50503" t="str">
            <v>HIBE</v>
          </cell>
          <cell r="D50503" t="str">
            <v>UN</v>
          </cell>
        </row>
        <row r="50504">
          <cell r="A50504" t="str">
            <v>I0000019347</v>
          </cell>
          <cell r="B50504" t="str">
            <v>CHAPA ACRILICA TRANSP.  70X500X4 MM</v>
          </cell>
          <cell r="C50504" t="str">
            <v>HIBE</v>
          </cell>
          <cell r="D50504" t="str">
            <v>UN</v>
          </cell>
        </row>
        <row r="50505">
          <cell r="A50505" t="str">
            <v>I0000019348</v>
          </cell>
          <cell r="B50505" t="str">
            <v>CHAPA ACRILICA TRANSP. 90X500X4 MM</v>
          </cell>
          <cell r="C50505" t="str">
            <v>HIBE</v>
          </cell>
          <cell r="D50505" t="str">
            <v>UN</v>
          </cell>
        </row>
        <row r="50506">
          <cell r="A50506" t="str">
            <v>I0000019349</v>
          </cell>
          <cell r="B50506" t="str">
            <v>DOBRADIÇA GONZO 5/8"</v>
          </cell>
          <cell r="C50506" t="str">
            <v>HIBE</v>
          </cell>
          <cell r="D50506" t="str">
            <v>UN</v>
          </cell>
        </row>
        <row r="50507">
          <cell r="A50507" t="str">
            <v>I0000019350</v>
          </cell>
          <cell r="B50507" t="str">
            <v>BARRA CHATA 3/4 X 1/8</v>
          </cell>
          <cell r="C50507" t="str">
            <v>HIBE</v>
          </cell>
          <cell r="D50507" t="str">
            <v>UN</v>
          </cell>
        </row>
        <row r="50508">
          <cell r="A50508" t="str">
            <v>I0000019351</v>
          </cell>
          <cell r="B50508" t="str">
            <v>DISCO FLAP 7 G-60</v>
          </cell>
          <cell r="C50508" t="str">
            <v>HIBE</v>
          </cell>
          <cell r="D50508" t="str">
            <v>UN</v>
          </cell>
        </row>
        <row r="50509">
          <cell r="A50509" t="str">
            <v>I0000019352</v>
          </cell>
          <cell r="B50509" t="str">
            <v>COLETE PERSONALIZADO</v>
          </cell>
          <cell r="C50509" t="str">
            <v>HIBE</v>
          </cell>
          <cell r="D50509" t="str">
            <v>UN</v>
          </cell>
        </row>
        <row r="50510">
          <cell r="A50510" t="str">
            <v>I0000019354</v>
          </cell>
          <cell r="B50510" t="str">
            <v>RABICHO ENGATE RAPIDO P/ NOBREAK NHS 5M</v>
          </cell>
          <cell r="C50510" t="str">
            <v>HIBE</v>
          </cell>
          <cell r="D50510" t="str">
            <v>UN</v>
          </cell>
        </row>
        <row r="50511">
          <cell r="A50511" t="str">
            <v>I0000019355</v>
          </cell>
          <cell r="B50511" t="str">
            <v>CONECTOR DE BATERIA ERX 24V</v>
          </cell>
          <cell r="C50511" t="str">
            <v>HIBE</v>
          </cell>
          <cell r="D50511" t="str">
            <v>UN</v>
          </cell>
        </row>
        <row r="50512">
          <cell r="A50512" t="str">
            <v>I0000019356</v>
          </cell>
          <cell r="B50512" t="str">
            <v>BOTAO DE EMERGENCIA FMX COD: 2314494</v>
          </cell>
          <cell r="C50512" t="str">
            <v>HIBE</v>
          </cell>
          <cell r="D50512" t="str">
            <v>UN</v>
          </cell>
        </row>
        <row r="50513">
          <cell r="A50513" t="str">
            <v>I0000019357</v>
          </cell>
          <cell r="B50513" t="str">
            <v>PINO ELASTICO DIN ERX 1481 4X50 570002</v>
          </cell>
          <cell r="C50513" t="str">
            <v>HIBE</v>
          </cell>
          <cell r="D50513" t="str">
            <v>UN</v>
          </cell>
        </row>
        <row r="50514">
          <cell r="A50514" t="str">
            <v>I0000019358</v>
          </cell>
          <cell r="B50514" t="str">
            <v>RODA DE CARGA SIMPLES ERX</v>
          </cell>
          <cell r="C50514" t="str">
            <v>HIBE</v>
          </cell>
          <cell r="D50514" t="str">
            <v>UN</v>
          </cell>
        </row>
        <row r="50515">
          <cell r="A50515" t="str">
            <v>I0000019359</v>
          </cell>
          <cell r="B50515" t="str">
            <v>CARVAO PARA MOTOR R06</v>
          </cell>
          <cell r="C50515" t="str">
            <v>HIBE</v>
          </cell>
          <cell r="D50515" t="str">
            <v>UN</v>
          </cell>
        </row>
        <row r="50516">
          <cell r="A50516" t="str">
            <v>I0000019360</v>
          </cell>
          <cell r="B50516" t="str">
            <v>ENCOSTO DO BRAÇO FMX COD: 2321012</v>
          </cell>
          <cell r="C50516" t="str">
            <v>HIBE</v>
          </cell>
          <cell r="D50516" t="str">
            <v>UN</v>
          </cell>
        </row>
        <row r="50517">
          <cell r="A50517" t="str">
            <v>I0000019361</v>
          </cell>
          <cell r="B50517" t="str">
            <v>MICRO DO ACELERADOR FMX COD: 8405571</v>
          </cell>
          <cell r="C50517" t="str">
            <v>HIBE</v>
          </cell>
          <cell r="D50517" t="str">
            <v>UN</v>
          </cell>
        </row>
        <row r="50518">
          <cell r="A50518" t="str">
            <v>I0000019362</v>
          </cell>
          <cell r="B50518" t="str">
            <v>ALAVANCA DE COMANDO FMX COD: 2314918</v>
          </cell>
          <cell r="C50518" t="str">
            <v>HIBE</v>
          </cell>
          <cell r="D50518" t="str">
            <v>UN</v>
          </cell>
        </row>
        <row r="50519">
          <cell r="A50519" t="str">
            <v>I0000019363</v>
          </cell>
          <cell r="B50519" t="str">
            <v>KIT VEDACAO CILINDRO CENTRAL FMX</v>
          </cell>
          <cell r="C50519" t="str">
            <v>HIBE</v>
          </cell>
          <cell r="D50519" t="str">
            <v>UN</v>
          </cell>
        </row>
        <row r="50520">
          <cell r="A50520" t="str">
            <v>I0000019364</v>
          </cell>
          <cell r="B50520" t="str">
            <v>KIT VEDACAO CILINDRO LATERAL FMX</v>
          </cell>
          <cell r="C50520" t="str">
            <v>HIBE</v>
          </cell>
          <cell r="D50520" t="str">
            <v>UN</v>
          </cell>
        </row>
        <row r="50521">
          <cell r="A50521" t="str">
            <v>I0000019365</v>
          </cell>
          <cell r="B50521" t="str">
            <v>MASSA F12 CALAFETAGEM DE MADEIRA</v>
          </cell>
          <cell r="C50521" t="str">
            <v>HIBE</v>
          </cell>
          <cell r="D50521" t="str">
            <v>UN</v>
          </cell>
        </row>
        <row r="50522">
          <cell r="A50522" t="str">
            <v>I0000019366</v>
          </cell>
          <cell r="B50522" t="str">
            <v>PORCA M4</v>
          </cell>
          <cell r="C50522" t="str">
            <v>HIBE</v>
          </cell>
          <cell r="D50522" t="str">
            <v>UN</v>
          </cell>
        </row>
        <row r="50523">
          <cell r="A50523" t="str">
            <v>I0000019367</v>
          </cell>
          <cell r="B50523" t="str">
            <v>PARAFUSO ALLEN M5X60 CABEÇA CILINDRICA</v>
          </cell>
          <cell r="C50523" t="str">
            <v>HIBE</v>
          </cell>
          <cell r="D50523" t="str">
            <v>UN</v>
          </cell>
        </row>
        <row r="50524">
          <cell r="A50524" t="str">
            <v>I0000019368</v>
          </cell>
          <cell r="B50524" t="str">
            <v>ARRUELA DE PRESSAO M4</v>
          </cell>
          <cell r="C50524" t="str">
            <v>HIBE</v>
          </cell>
          <cell r="D50524" t="str">
            <v>UN</v>
          </cell>
        </row>
        <row r="50525">
          <cell r="A50525" t="str">
            <v>I0000019369</v>
          </cell>
          <cell r="B50525" t="str">
            <v>PORCA M5</v>
          </cell>
          <cell r="C50525" t="str">
            <v>HIBE</v>
          </cell>
          <cell r="D50525" t="str">
            <v>UN</v>
          </cell>
        </row>
        <row r="50526">
          <cell r="A50526" t="str">
            <v>I0000019370</v>
          </cell>
          <cell r="B50526" t="str">
            <v>ARRUELA LISA M5</v>
          </cell>
          <cell r="C50526" t="str">
            <v>HIBE</v>
          </cell>
          <cell r="D50526" t="str">
            <v>UN</v>
          </cell>
        </row>
        <row r="50527">
          <cell r="A50527" t="str">
            <v>I0000019371</v>
          </cell>
          <cell r="B50527" t="str">
            <v>PNEU CARRO DE MAO COMPLETO SOLIDO</v>
          </cell>
          <cell r="C50527" t="str">
            <v>HIBE</v>
          </cell>
          <cell r="D50527" t="str">
            <v>UN</v>
          </cell>
        </row>
        <row r="50528">
          <cell r="A50528" t="str">
            <v>I0000019372</v>
          </cell>
          <cell r="B50528" t="str">
            <v>ROLAMENTO DE ESCORA SKF 51118</v>
          </cell>
          <cell r="C50528" t="str">
            <v>HIBE</v>
          </cell>
          <cell r="D50528" t="str">
            <v>UN</v>
          </cell>
        </row>
        <row r="50529">
          <cell r="A50529" t="str">
            <v>I0000019373</v>
          </cell>
          <cell r="B50529" t="str">
            <v>ROLAMENTO CONICO SFK32011</v>
          </cell>
          <cell r="C50529" t="str">
            <v>HIBE</v>
          </cell>
          <cell r="D50529" t="str">
            <v>UN</v>
          </cell>
        </row>
        <row r="50530">
          <cell r="A50530" t="str">
            <v>I0000019374</v>
          </cell>
          <cell r="B50530" t="str">
            <v>ROLAMENTO CONICO SKF 32008X</v>
          </cell>
          <cell r="C50530" t="str">
            <v>HIBE</v>
          </cell>
          <cell r="D50530" t="str">
            <v>UN</v>
          </cell>
        </row>
        <row r="50531">
          <cell r="A50531" t="str">
            <v>I0000019375</v>
          </cell>
          <cell r="B50531" t="str">
            <v>ROLAMENTO CONICO SKF 32007X</v>
          </cell>
          <cell r="C50531" t="str">
            <v>HIBE</v>
          </cell>
          <cell r="D50531" t="str">
            <v>UN</v>
          </cell>
        </row>
        <row r="50532">
          <cell r="A50532" t="str">
            <v>I0000019376</v>
          </cell>
          <cell r="B50532" t="str">
            <v>ROLAMENTO DE ESCORA SKF 51117</v>
          </cell>
          <cell r="C50532" t="str">
            <v>HIBE</v>
          </cell>
          <cell r="D50532" t="str">
            <v>UN</v>
          </cell>
        </row>
        <row r="50533">
          <cell r="A50533" t="str">
            <v>I0000019377</v>
          </cell>
          <cell r="B50533" t="str">
            <v>TINTA ACRILICA CINZA  GALENA</v>
          </cell>
          <cell r="C50533" t="str">
            <v>HIBE</v>
          </cell>
          <cell r="D50533" t="str">
            <v>UN</v>
          </cell>
        </row>
        <row r="50534">
          <cell r="A50534" t="str">
            <v>I0000019378</v>
          </cell>
          <cell r="B50534" t="str">
            <v>SUPORTE ARTICULADO PARA TV 75`</v>
          </cell>
          <cell r="C50534" t="str">
            <v>HIBE</v>
          </cell>
          <cell r="D50534" t="str">
            <v>UN</v>
          </cell>
        </row>
        <row r="50535">
          <cell r="A50535" t="str">
            <v>I0000019380</v>
          </cell>
          <cell r="B50535" t="str">
            <v>TABLET SAMSUNG GALAXY TAB S9</v>
          </cell>
          <cell r="C50535" t="str">
            <v>HIBE</v>
          </cell>
          <cell r="D50535" t="str">
            <v>UN</v>
          </cell>
        </row>
        <row r="50536">
          <cell r="A50536" t="str">
            <v>I0000019381</v>
          </cell>
          <cell r="B50536" t="str">
            <v>NOBREAK MODELO SR3100BI 3100VA / 2100W</v>
          </cell>
          <cell r="C50536" t="str">
            <v>HIBE</v>
          </cell>
          <cell r="D50536" t="str">
            <v>UN</v>
          </cell>
        </row>
        <row r="50537">
          <cell r="A50537" t="str">
            <v>I0000019385</v>
          </cell>
          <cell r="B50537" t="str">
            <v>CARREGADOR DE PILHA</v>
          </cell>
          <cell r="C50537" t="str">
            <v>HIBE</v>
          </cell>
          <cell r="D50537" t="str">
            <v>UN</v>
          </cell>
        </row>
        <row r="50538">
          <cell r="A50538" t="str">
            <v>I0000019387</v>
          </cell>
          <cell r="B50538" t="str">
            <v>ACO MD-XTRA RET-SF2050 Ø 90 X 240 X 280</v>
          </cell>
          <cell r="C50538" t="str">
            <v>HIBE</v>
          </cell>
          <cell r="D50538" t="str">
            <v>KG</v>
          </cell>
        </row>
        <row r="50539">
          <cell r="A50539" t="str">
            <v>I0000019388</v>
          </cell>
          <cell r="B50539" t="str">
            <v>LIXADEIRA ORBITAL DE PALMA GSS140 220W</v>
          </cell>
          <cell r="C50539" t="str">
            <v>HIBE</v>
          </cell>
          <cell r="D50539" t="str">
            <v>UN</v>
          </cell>
        </row>
        <row r="50540">
          <cell r="A50540" t="str">
            <v>I0000019389</v>
          </cell>
          <cell r="B50540" t="str">
            <v>FURADEIRA DE IMPACTO GSB16 RE 850W</v>
          </cell>
          <cell r="C50540" t="str">
            <v>HIBE</v>
          </cell>
          <cell r="D50540" t="str">
            <v>UN</v>
          </cell>
        </row>
        <row r="50541">
          <cell r="A50541" t="str">
            <v>I0000019390</v>
          </cell>
          <cell r="B50541" t="str">
            <v>PARAFUSO ALLEN CABECA CILINDRICA M5X60</v>
          </cell>
          <cell r="C50541" t="str">
            <v>HIBE</v>
          </cell>
          <cell r="D50541" t="str">
            <v>UN</v>
          </cell>
        </row>
        <row r="50542">
          <cell r="A50542" t="str">
            <v>I0000019391</v>
          </cell>
          <cell r="B50542" t="str">
            <v>JOGO ALICATE P/ ANEIS - COD: 029.982</v>
          </cell>
          <cell r="C50542" t="str">
            <v>HIBE</v>
          </cell>
          <cell r="D50542" t="str">
            <v>UN</v>
          </cell>
        </row>
        <row r="50543">
          <cell r="A50543" t="str">
            <v>I0000019392</v>
          </cell>
          <cell r="B50543" t="str">
            <v>JOGO DE CHAVE COMBINADA - COD: 002.609</v>
          </cell>
          <cell r="C50543" t="str">
            <v>HIBE</v>
          </cell>
          <cell r="D50543" t="str">
            <v>UN</v>
          </cell>
        </row>
        <row r="50544">
          <cell r="A50544" t="str">
            <v>I0000019393</v>
          </cell>
          <cell r="B50544" t="str">
            <v>JOGO DE CHAVE COMBINADA - COD: 002.610</v>
          </cell>
          <cell r="C50544" t="str">
            <v>HIBE</v>
          </cell>
          <cell r="D50544" t="str">
            <v>UN</v>
          </cell>
        </row>
        <row r="50545">
          <cell r="A50545" t="str">
            <v>I0000019394</v>
          </cell>
          <cell r="B50545" t="str">
            <v>JOGO DE CHAVE COMBINADA - COD: 002.652</v>
          </cell>
          <cell r="C50545" t="str">
            <v>HIBE</v>
          </cell>
          <cell r="D50545" t="str">
            <v>UN</v>
          </cell>
        </row>
        <row r="50546">
          <cell r="A50546" t="str">
            <v>I0000019395</v>
          </cell>
          <cell r="B50546" t="str">
            <v>JOGO DE CHAVE COMBINADA - COD: 002.654</v>
          </cell>
          <cell r="C50546" t="str">
            <v>HIBE</v>
          </cell>
          <cell r="D50546" t="str">
            <v>UN</v>
          </cell>
        </row>
        <row r="50547">
          <cell r="A50547" t="str">
            <v>I0000019396</v>
          </cell>
          <cell r="B50547" t="str">
            <v>JOGO DE CHAVE COMBINADA - COD: 002.656</v>
          </cell>
          <cell r="C50547" t="str">
            <v>HIBE</v>
          </cell>
          <cell r="D50547" t="str">
            <v>UN</v>
          </cell>
        </row>
        <row r="50548">
          <cell r="A50548" t="str">
            <v>I0000019397</v>
          </cell>
          <cell r="B50548" t="str">
            <v>JOGO DE CHAVE COMBINADA - COD: 002.606</v>
          </cell>
          <cell r="C50548" t="str">
            <v>HIBE</v>
          </cell>
          <cell r="D50548" t="str">
            <v>UN</v>
          </cell>
        </row>
        <row r="50549">
          <cell r="A50549" t="str">
            <v>I0000019398</v>
          </cell>
          <cell r="B50549" t="str">
            <v>ALICATE BOMBA D’AGUA - COD: 029.126</v>
          </cell>
          <cell r="C50549" t="str">
            <v>HIBE</v>
          </cell>
          <cell r="D50549" t="str">
            <v>UN</v>
          </cell>
        </row>
        <row r="50550">
          <cell r="A50550" t="str">
            <v>I0000019399</v>
          </cell>
          <cell r="B50550" t="str">
            <v>RISCADOR RETO - COD: 043.0031</v>
          </cell>
          <cell r="C50550" t="str">
            <v>HIBE</v>
          </cell>
          <cell r="D50550" t="str">
            <v>UN</v>
          </cell>
        </row>
        <row r="50551">
          <cell r="A50551" t="str">
            <v>I0000019400</v>
          </cell>
          <cell r="B50551" t="str">
            <v>RASPADOR DE TRES LADOS - COD: 050.013</v>
          </cell>
          <cell r="C50551" t="str">
            <v>HIBE</v>
          </cell>
          <cell r="D50551" t="str">
            <v>UN</v>
          </cell>
        </row>
        <row r="50552">
          <cell r="A50552" t="str">
            <v>I0000019401</v>
          </cell>
          <cell r="B50552" t="str">
            <v>CHAVE FENDA SIMPLES ISOLADA - 091.807</v>
          </cell>
          <cell r="C50552" t="str">
            <v>HIBE</v>
          </cell>
          <cell r="D50552" t="str">
            <v>UN</v>
          </cell>
        </row>
        <row r="50553">
          <cell r="A50553" t="str">
            <v>I0000019402</v>
          </cell>
          <cell r="B50553" t="str">
            <v>CHAVE FENDA SIMPLES ISOLADA - 091.890</v>
          </cell>
          <cell r="C50553" t="str">
            <v>HIBE</v>
          </cell>
          <cell r="D50553" t="str">
            <v>UN</v>
          </cell>
        </row>
        <row r="50554">
          <cell r="A50554" t="str">
            <v>I0000019403</v>
          </cell>
          <cell r="B50554" t="str">
            <v>CHAVE FENDA SIMPLES ISOLADA - 091.808</v>
          </cell>
          <cell r="C50554" t="str">
            <v>HIBE</v>
          </cell>
          <cell r="D50554" t="str">
            <v>UN</v>
          </cell>
        </row>
        <row r="50555">
          <cell r="A50555" t="str">
            <v>I0000019404</v>
          </cell>
          <cell r="B50555" t="str">
            <v>CHAVE FENDA SIMPLES ISOLADA - 091.809</v>
          </cell>
          <cell r="C50555" t="str">
            <v>HIBE</v>
          </cell>
          <cell r="D50555" t="str">
            <v>UN</v>
          </cell>
        </row>
        <row r="50556">
          <cell r="A50556" t="str">
            <v>I0000019405</v>
          </cell>
          <cell r="B50556" t="str">
            <v>CHAVE FENDA SIMPLES ISOLADA - 091.810</v>
          </cell>
          <cell r="C50556" t="str">
            <v>HIBE</v>
          </cell>
          <cell r="D50556" t="str">
            <v>UN</v>
          </cell>
        </row>
        <row r="50557">
          <cell r="A50557" t="str">
            <v>I0000019406</v>
          </cell>
          <cell r="B50557" t="str">
            <v>CHAVE FENDA SIMPLES ISOLADA - 091.811</v>
          </cell>
          <cell r="C50557" t="str">
            <v>HIBE</v>
          </cell>
          <cell r="D50557" t="str">
            <v>UN</v>
          </cell>
        </row>
        <row r="50558">
          <cell r="A50558" t="str">
            <v>I0000019407</v>
          </cell>
          <cell r="B50558" t="str">
            <v>CHAVE FENDA SIMPLES ISOLADA - 091.812</v>
          </cell>
          <cell r="C50558" t="str">
            <v>HIBE</v>
          </cell>
          <cell r="D50558" t="str">
            <v>UN</v>
          </cell>
        </row>
        <row r="50559">
          <cell r="A50559" t="str">
            <v>I0000019408</v>
          </cell>
          <cell r="B50559" t="str">
            <v>CHAVE FENDA SIMPLES ISOLADA - 091.891</v>
          </cell>
          <cell r="C50559" t="str">
            <v>HIBE</v>
          </cell>
          <cell r="D50559" t="str">
            <v>UN</v>
          </cell>
        </row>
        <row r="50560">
          <cell r="A50560" t="str">
            <v>I0000019409</v>
          </cell>
          <cell r="B50560" t="str">
            <v>CHAVE FENDA CRUZADA ISOLADA - 091.797</v>
          </cell>
          <cell r="C50560" t="str">
            <v>HIBE</v>
          </cell>
          <cell r="D50560" t="str">
            <v>UN</v>
          </cell>
        </row>
        <row r="50561">
          <cell r="A50561" t="str">
            <v>I0000019410</v>
          </cell>
          <cell r="B50561" t="str">
            <v>CHAVE FENDA CRUZADA ISOLADA - 091.798</v>
          </cell>
          <cell r="C50561" t="str">
            <v>HIBE</v>
          </cell>
          <cell r="D50561" t="str">
            <v>UN</v>
          </cell>
        </row>
        <row r="50562">
          <cell r="A50562" t="str">
            <v>I0000019411</v>
          </cell>
          <cell r="B50562" t="str">
            <v>CHAVE FENDA CRUZADA ISOLADA - 091.799</v>
          </cell>
          <cell r="C50562" t="str">
            <v>HIBE</v>
          </cell>
          <cell r="D50562" t="str">
            <v>UN</v>
          </cell>
        </row>
        <row r="50563">
          <cell r="A50563" t="str">
            <v>I0000019412</v>
          </cell>
          <cell r="B50563" t="str">
            <v>CHAVE FENDA CRUZADA ISOLADA - 091.800</v>
          </cell>
          <cell r="C50563" t="str">
            <v>HIBE</v>
          </cell>
          <cell r="D50563" t="str">
            <v>UN</v>
          </cell>
        </row>
        <row r="50564">
          <cell r="A50564" t="str">
            <v>I0000019413</v>
          </cell>
          <cell r="B50564" t="str">
            <v>CHAVE FENDA CRUZADA ISOLADA - 091.801</v>
          </cell>
          <cell r="C50564" t="str">
            <v>HIBE</v>
          </cell>
          <cell r="D50564" t="str">
            <v>UN</v>
          </cell>
        </row>
        <row r="50565">
          <cell r="A50565" t="str">
            <v>I0000019414</v>
          </cell>
          <cell r="B50565" t="str">
            <v>CHAVE FENDA P/ TESTE ELETRICO - 091.871</v>
          </cell>
          <cell r="C50565" t="str">
            <v>HIBE</v>
          </cell>
          <cell r="D50565" t="str">
            <v>UN</v>
          </cell>
        </row>
        <row r="50566">
          <cell r="A50566" t="str">
            <v>I0000019415</v>
          </cell>
          <cell r="B50566" t="str">
            <v>DESENGRAXANTE H7 - 1L</v>
          </cell>
          <cell r="C50566" t="str">
            <v>HIBE</v>
          </cell>
          <cell r="D50566" t="str">
            <v>UN</v>
          </cell>
        </row>
        <row r="50567">
          <cell r="A50567" t="str">
            <v>I0000019416</v>
          </cell>
          <cell r="B50567" t="str">
            <v>DESENGRAXANTE H7 - 5L</v>
          </cell>
          <cell r="C50567" t="str">
            <v>HIBE</v>
          </cell>
          <cell r="D50567" t="str">
            <v>UN</v>
          </cell>
        </row>
        <row r="50568">
          <cell r="A50568" t="str">
            <v>I0000019417</v>
          </cell>
          <cell r="B50568" t="str">
            <v>DESENGRAXANTE H7 - 20L</v>
          </cell>
          <cell r="C50568" t="str">
            <v>HIBE</v>
          </cell>
          <cell r="D50568" t="str">
            <v>UN</v>
          </cell>
        </row>
        <row r="50569">
          <cell r="A50569" t="str">
            <v>I0000019418</v>
          </cell>
          <cell r="B50569" t="str">
            <v>DESENGRAXANTE H7 - 200L</v>
          </cell>
          <cell r="C50569" t="str">
            <v>HIBE</v>
          </cell>
          <cell r="D50569" t="str">
            <v>UN</v>
          </cell>
        </row>
        <row r="50570">
          <cell r="A50570" t="str">
            <v>I0000019419</v>
          </cell>
          <cell r="B50570" t="str">
            <v>TRANSMISSAO FMX17 - 1833/1834</v>
          </cell>
          <cell r="C50570" t="str">
            <v>HIBE</v>
          </cell>
          <cell r="D50570" t="str">
            <v>UN</v>
          </cell>
        </row>
        <row r="50571">
          <cell r="A50571" t="str">
            <v>I0000019420</v>
          </cell>
          <cell r="B50571" t="str">
            <v>PISTOLA PINTURA 1,5MM GRAVIDADE AS-162AA</v>
          </cell>
          <cell r="C50571" t="str">
            <v>HIBE</v>
          </cell>
          <cell r="D50571" t="str">
            <v>UN</v>
          </cell>
        </row>
        <row r="50572">
          <cell r="A50572" t="str">
            <v>I0000019421</v>
          </cell>
          <cell r="B50572" t="str">
            <v>OLEO HIDRAULICO - 68 PARTE 3</v>
          </cell>
          <cell r="C50572" t="str">
            <v>HIBE</v>
          </cell>
          <cell r="D50572" t="str">
            <v>UN</v>
          </cell>
        </row>
        <row r="50573">
          <cell r="A50573" t="str">
            <v>I0000019422</v>
          </cell>
          <cell r="B50573" t="str">
            <v>JOGO DE MACHO MANUAL - M6X0,75</v>
          </cell>
          <cell r="C50573" t="str">
            <v>HIBE</v>
          </cell>
          <cell r="D50573" t="str">
            <v>UN</v>
          </cell>
        </row>
        <row r="50574">
          <cell r="A50574" t="str">
            <v>I0000019423</v>
          </cell>
          <cell r="B50574" t="str">
            <v>ESMALTE PU BT BRANCO AZ 3,6L - 80.8.1041</v>
          </cell>
          <cell r="C50574" t="str">
            <v>HIBE</v>
          </cell>
          <cell r="D50574" t="str">
            <v>UN</v>
          </cell>
        </row>
        <row r="50575">
          <cell r="A50575" t="str">
            <v>I0000019424</v>
          </cell>
          <cell r="B50575" t="str">
            <v>JOGO DE MACHO MANUAL - M8X1,0</v>
          </cell>
          <cell r="C50575" t="str">
            <v>HIBE</v>
          </cell>
          <cell r="D50575" t="str">
            <v>UN</v>
          </cell>
        </row>
        <row r="50576">
          <cell r="A50576" t="str">
            <v>I0000019425</v>
          </cell>
          <cell r="B50576" t="str">
            <v>JOGO DE MACHO MANUAL - M10X1,25</v>
          </cell>
          <cell r="C50576" t="str">
            <v>HIBE</v>
          </cell>
          <cell r="D50576" t="str">
            <v>UN</v>
          </cell>
        </row>
        <row r="50577">
          <cell r="A50577" t="str">
            <v>I0000019426</v>
          </cell>
          <cell r="B50577" t="str">
            <v>JOGO DE MACHO MANUAL - M10X1,0</v>
          </cell>
          <cell r="C50577" t="str">
            <v>HIBE</v>
          </cell>
          <cell r="D50577" t="str">
            <v>UN</v>
          </cell>
        </row>
        <row r="50578">
          <cell r="A50578" t="str">
            <v>I0000019427</v>
          </cell>
          <cell r="B50578" t="str">
            <v>ENDURECEDOR P/ AROMATICO 3,6L - 52.5.029</v>
          </cell>
          <cell r="C50578" t="str">
            <v>HIBE</v>
          </cell>
          <cell r="D50578" t="str">
            <v>UN</v>
          </cell>
        </row>
        <row r="50579">
          <cell r="A50579" t="str">
            <v>I0000019428</v>
          </cell>
          <cell r="B50579" t="str">
            <v>JOGO DE MACHO MANUAL - M12X1,5</v>
          </cell>
          <cell r="C50579" t="str">
            <v>HIBE</v>
          </cell>
          <cell r="D50579" t="str">
            <v>UN</v>
          </cell>
        </row>
        <row r="50580">
          <cell r="A50580" t="str">
            <v>I0000019429</v>
          </cell>
          <cell r="B50580" t="str">
            <v>JOGO DE MACHO MANUAL - M14X2,0</v>
          </cell>
          <cell r="C50580" t="str">
            <v>HIBE</v>
          </cell>
          <cell r="D50580" t="str">
            <v>UN</v>
          </cell>
        </row>
        <row r="50581">
          <cell r="A50581" t="str">
            <v>I0000019430</v>
          </cell>
          <cell r="B50581" t="str">
            <v>JOGO DE MACHO MANUAL - M16X2,0</v>
          </cell>
          <cell r="C50581" t="str">
            <v>HIBE</v>
          </cell>
          <cell r="D50581" t="str">
            <v>UN</v>
          </cell>
        </row>
        <row r="50582">
          <cell r="A50582" t="str">
            <v>I0000019431</v>
          </cell>
          <cell r="B50582" t="str">
            <v>JOGO DE MACHO MANUAL - M18X2,0</v>
          </cell>
          <cell r="C50582" t="str">
            <v>HIBE</v>
          </cell>
          <cell r="D50582" t="str">
            <v>UN</v>
          </cell>
        </row>
        <row r="50583">
          <cell r="A50583" t="str">
            <v>I0000019432</v>
          </cell>
          <cell r="B50583" t="str">
            <v>JOGO DE MACHO MANUAL - M20X2,5</v>
          </cell>
          <cell r="C50583" t="str">
            <v>HIBE</v>
          </cell>
          <cell r="D50583" t="str">
            <v>UN</v>
          </cell>
        </row>
        <row r="50584">
          <cell r="A50584" t="str">
            <v>I0000019433</v>
          </cell>
          <cell r="B50584" t="str">
            <v>JOGO DE MACHO MANUAL - M22X2,5</v>
          </cell>
          <cell r="C50584" t="str">
            <v>HIBE</v>
          </cell>
          <cell r="D50584" t="str">
            <v>UN</v>
          </cell>
        </row>
        <row r="50585">
          <cell r="A50585" t="str">
            <v>I0000019434</v>
          </cell>
          <cell r="B50585" t="str">
            <v>JOGO DE MACHO MANUAL - M24X3,0</v>
          </cell>
          <cell r="C50585" t="str">
            <v>HIBE</v>
          </cell>
          <cell r="D50585" t="str">
            <v>UN</v>
          </cell>
        </row>
        <row r="50586">
          <cell r="A50586" t="str">
            <v>I0000019435</v>
          </cell>
          <cell r="B50586" t="str">
            <v>CAMISETA BASICA</v>
          </cell>
          <cell r="C50586" t="str">
            <v>HIBE</v>
          </cell>
          <cell r="D50586" t="str">
            <v>UN</v>
          </cell>
        </row>
        <row r="50587">
          <cell r="A50587" t="str">
            <v>I0000019436</v>
          </cell>
          <cell r="B50587" t="str">
            <v>CAMISETA POLO MASCULINA</v>
          </cell>
          <cell r="C50587" t="str">
            <v>HIBE</v>
          </cell>
          <cell r="D50587" t="str">
            <v>UN</v>
          </cell>
        </row>
        <row r="50588">
          <cell r="A50588" t="str">
            <v>I0000019437</v>
          </cell>
          <cell r="B50588" t="str">
            <v>CLICHE CUP90 ETIQUETA VT-40-8P-NB</v>
          </cell>
          <cell r="C50588" t="str">
            <v>HIBE</v>
          </cell>
          <cell r="D50588" t="str">
            <v>UN</v>
          </cell>
        </row>
        <row r="50589">
          <cell r="A50589" t="str">
            <v>I0000019438</v>
          </cell>
          <cell r="B50589" t="str">
            <v>JOGO RETENTOR VALVULA MOTOR NISSAN</v>
          </cell>
          <cell r="C50589" t="str">
            <v>HIBE</v>
          </cell>
          <cell r="D50589" t="str">
            <v>UN</v>
          </cell>
        </row>
        <row r="50590">
          <cell r="A50590" t="str">
            <v>I0000019439</v>
          </cell>
          <cell r="B50590" t="str">
            <v>KIT PROT. FACIAL 158 ARC CAP BR CA46765</v>
          </cell>
          <cell r="C50590" t="str">
            <v>HIBE</v>
          </cell>
          <cell r="D50590" t="str">
            <v>UN</v>
          </cell>
        </row>
        <row r="50591">
          <cell r="A50591" t="str">
            <v>I0000019440</v>
          </cell>
          <cell r="B50591" t="str">
            <v>BALACLAVA C3 ORIF.  CZ PAD  ENEL CA46110</v>
          </cell>
          <cell r="C50591" t="str">
            <v>HIBE</v>
          </cell>
          <cell r="D50591" t="str">
            <v>UN</v>
          </cell>
        </row>
        <row r="50592">
          <cell r="A50592" t="str">
            <v>I0000019441</v>
          </cell>
          <cell r="B50592" t="str">
            <v>KIT MANGA ISOL. 20KV CLAS. 2   CA 49669</v>
          </cell>
          <cell r="C50592" t="str">
            <v>HIBE</v>
          </cell>
          <cell r="D50592" t="str">
            <v>UN</v>
          </cell>
        </row>
        <row r="50593">
          <cell r="A50593" t="str">
            <v>I0000019442</v>
          </cell>
          <cell r="B50593" t="str">
            <v>VARA DE MANOBRA 2 ELEMENTOS C CABECOTE</v>
          </cell>
          <cell r="C50593" t="str">
            <v>HIBE</v>
          </cell>
          <cell r="D50593" t="str">
            <v>UN</v>
          </cell>
        </row>
        <row r="50594">
          <cell r="A50594" t="str">
            <v>I0000019443</v>
          </cell>
          <cell r="B50594" t="str">
            <v>DETECTOR DE TEN. DTA 110V 15KV 60HZ SOL</v>
          </cell>
          <cell r="C50594" t="str">
            <v>HIBE</v>
          </cell>
          <cell r="D50594" t="str">
            <v>UN</v>
          </cell>
        </row>
        <row r="50595">
          <cell r="A50595" t="str">
            <v>I0000019444</v>
          </cell>
          <cell r="B50595" t="str">
            <v>BOLSA LONA P VARA DE MANOBRA 2 ELEMENTOS</v>
          </cell>
          <cell r="C50595" t="str">
            <v>HIBE</v>
          </cell>
          <cell r="D50595" t="str">
            <v>UN</v>
          </cell>
        </row>
        <row r="50596">
          <cell r="A50596" t="str">
            <v>I0000019445</v>
          </cell>
          <cell r="B50596" t="str">
            <v>ATERRAMENTO P CABINE PRIMARIA 15KV</v>
          </cell>
          <cell r="C50596" t="str">
            <v>HIBE</v>
          </cell>
          <cell r="D50596" t="str">
            <v>UN</v>
          </cell>
        </row>
        <row r="50597">
          <cell r="A50597" t="str">
            <v>I0000019448</v>
          </cell>
          <cell r="B50597" t="str">
            <v>ARMARIO ACO PORTA CORRER 2,0X1,20X0,50M</v>
          </cell>
          <cell r="C50597" t="str">
            <v>HIBE</v>
          </cell>
          <cell r="D50597" t="str">
            <v>UN</v>
          </cell>
        </row>
        <row r="50598">
          <cell r="A50598" t="str">
            <v>I0000019449</v>
          </cell>
          <cell r="B50598" t="str">
            <v>FUSOR SAMSUNG 4020/4070</v>
          </cell>
          <cell r="C50598" t="str">
            <v>HIBE</v>
          </cell>
          <cell r="D50598" t="str">
            <v>UN</v>
          </cell>
        </row>
        <row r="50599">
          <cell r="A50599" t="str">
            <v>I0000019450</v>
          </cell>
          <cell r="B50599" t="str">
            <v>SERVICO RETIFICA CLICHE ACO CUP 90</v>
          </cell>
          <cell r="C50599" t="str">
            <v>HIBE</v>
          </cell>
          <cell r="D50599" t="str">
            <v>UN</v>
          </cell>
        </row>
        <row r="50600">
          <cell r="A50600" t="str">
            <v>I0000019451</v>
          </cell>
          <cell r="B50600" t="str">
            <v>SERVICO RETIFICA CLICHE ACO CUP 130</v>
          </cell>
          <cell r="C50600" t="str">
            <v>HIBE</v>
          </cell>
          <cell r="D50600" t="str">
            <v>UN</v>
          </cell>
        </row>
        <row r="50601">
          <cell r="A50601" t="str">
            <v>I0000019452</v>
          </cell>
          <cell r="B50601" t="str">
            <v>SERVICO RETIFICA CLICHE ACO CUP 180</v>
          </cell>
          <cell r="C50601" t="str">
            <v>HIBE</v>
          </cell>
          <cell r="D50601" t="str">
            <v>UN</v>
          </cell>
        </row>
        <row r="50602">
          <cell r="A50602" t="str">
            <v>I0000019453</v>
          </cell>
          <cell r="B50602" t="str">
            <v>CLICHE ACO CUP 90</v>
          </cell>
          <cell r="C50602" t="str">
            <v>HIBE</v>
          </cell>
          <cell r="D50602" t="str">
            <v>UN</v>
          </cell>
        </row>
        <row r="50603">
          <cell r="A50603" t="str">
            <v>I0000019454</v>
          </cell>
          <cell r="B50603" t="str">
            <v>CLICHE ACO CUP 130</v>
          </cell>
          <cell r="C50603" t="str">
            <v>HIBE</v>
          </cell>
          <cell r="D50603" t="str">
            <v>UN</v>
          </cell>
        </row>
        <row r="50604">
          <cell r="A50604" t="str">
            <v>I0000019455</v>
          </cell>
          <cell r="B50604" t="str">
            <v>CLICHE ACO CUP 180</v>
          </cell>
          <cell r="C50604" t="str">
            <v>HIBE</v>
          </cell>
          <cell r="D50604" t="str">
            <v>UN</v>
          </cell>
        </row>
        <row r="50605">
          <cell r="A50605" t="str">
            <v>I0000019463</v>
          </cell>
          <cell r="B50605" t="str">
            <v>CALCA RISCO 2C FX CEDRO AZUL CA 48513</v>
          </cell>
          <cell r="C50605" t="str">
            <v>HIBE</v>
          </cell>
          <cell r="D50605" t="str">
            <v>UN</v>
          </cell>
        </row>
        <row r="50606">
          <cell r="A50606" t="str">
            <v>I0000019464</v>
          </cell>
          <cell r="B50606" t="str">
            <v>CAMISA RISCO 2C FX CEDRO AZUL CA 48511</v>
          </cell>
          <cell r="C50606" t="str">
            <v>HIBE</v>
          </cell>
          <cell r="D50606" t="str">
            <v>UN</v>
          </cell>
        </row>
        <row r="50607">
          <cell r="A50607" t="str">
            <v>I0000019465</v>
          </cell>
          <cell r="B50607" t="str">
            <v>BANDEIRA BRASIL</v>
          </cell>
          <cell r="C50607" t="str">
            <v>HIBE</v>
          </cell>
          <cell r="D50607" t="str">
            <v>UN</v>
          </cell>
        </row>
        <row r="50608">
          <cell r="A50608" t="str">
            <v>I0000019466</v>
          </cell>
          <cell r="B50608" t="str">
            <v>BANDEIRA C DO JACUIPE</v>
          </cell>
          <cell r="C50608" t="str">
            <v>HIBE</v>
          </cell>
          <cell r="D50608" t="str">
            <v>UN</v>
          </cell>
        </row>
        <row r="50609">
          <cell r="A50609" t="str">
            <v>I0000019467</v>
          </cell>
          <cell r="B50609" t="str">
            <v>BANDEIRA BAHIA</v>
          </cell>
          <cell r="C50609" t="str">
            <v>HIBE</v>
          </cell>
          <cell r="D50609" t="str">
            <v>UN</v>
          </cell>
        </row>
        <row r="50610">
          <cell r="A50610" t="str">
            <v>I0000019468</v>
          </cell>
          <cell r="B50610" t="str">
            <v>SIFAO SANFONADO UNIVERSAL</v>
          </cell>
          <cell r="C50610" t="str">
            <v>HIBE</v>
          </cell>
          <cell r="D50610" t="str">
            <v>UN</v>
          </cell>
        </row>
        <row r="50611">
          <cell r="A50611" t="str">
            <v>I0000019469</v>
          </cell>
          <cell r="B50611" t="str">
            <v>VAVULA INOX 3 1/2</v>
          </cell>
          <cell r="C50611" t="str">
            <v>HIBE</v>
          </cell>
          <cell r="D50611" t="str">
            <v>UN</v>
          </cell>
        </row>
        <row r="50612">
          <cell r="A50612" t="str">
            <v>I0000019470</v>
          </cell>
          <cell r="B50612" t="str">
            <v>ENGATE PLASTICO 60CM</v>
          </cell>
          <cell r="C50612" t="str">
            <v>HIBE</v>
          </cell>
          <cell r="D50612" t="str">
            <v>UN</v>
          </cell>
        </row>
        <row r="50613">
          <cell r="A50613" t="str">
            <v>I0000019471</v>
          </cell>
          <cell r="B50613" t="str">
            <v>TINTA  CINZA MED 18L</v>
          </cell>
          <cell r="C50613" t="str">
            <v>HIBE</v>
          </cell>
          <cell r="D50613" t="str">
            <v>UN</v>
          </cell>
        </row>
        <row r="50614">
          <cell r="A50614" t="str">
            <v>I0000019473</v>
          </cell>
          <cell r="B50614" t="str">
            <v>DISPLAY LCD TECHMATION TECH1</v>
          </cell>
          <cell r="C50614" t="str">
            <v>HIBE</v>
          </cell>
          <cell r="D50614" t="str">
            <v>UN</v>
          </cell>
        </row>
        <row r="50615">
          <cell r="A50615" t="str">
            <v>I0000019474</v>
          </cell>
          <cell r="B50615" t="str">
            <v>SERVICO MANUTENCAO DE SOFT STARTER</v>
          </cell>
          <cell r="C50615" t="str">
            <v>SERV</v>
          </cell>
          <cell r="D50615" t="str">
            <v>UN</v>
          </cell>
        </row>
        <row r="50616">
          <cell r="A50616" t="str">
            <v>I0000019475</v>
          </cell>
          <cell r="B50616" t="str">
            <v>MANGUEIRA MONTADA MOL L1000-01</v>
          </cell>
          <cell r="C50616" t="str">
            <v>HIBE</v>
          </cell>
          <cell r="D50616" t="str">
            <v>UN</v>
          </cell>
        </row>
        <row r="50617">
          <cell r="A50617" t="str">
            <v>I0000019476</v>
          </cell>
          <cell r="B50617" t="str">
            <v>MANGUEIRA MONTADA MOL L1000-02</v>
          </cell>
          <cell r="C50617" t="str">
            <v>HIBE</v>
          </cell>
          <cell r="D50617" t="str">
            <v>UN</v>
          </cell>
        </row>
        <row r="50618">
          <cell r="A50618" t="str">
            <v>I0000019477</v>
          </cell>
          <cell r="B50618" t="str">
            <v>MANGUEIRA MONTADA MOL L1000-03</v>
          </cell>
          <cell r="C50618" t="str">
            <v>HIBE</v>
          </cell>
          <cell r="D50618" t="str">
            <v>UN</v>
          </cell>
        </row>
        <row r="50619">
          <cell r="A50619" t="str">
            <v>I0000019478</v>
          </cell>
          <cell r="B50619" t="str">
            <v>MULTIFUNCIONAL HP 4103FDW</v>
          </cell>
          <cell r="C50619" t="str">
            <v>HIBE</v>
          </cell>
          <cell r="D50619" t="str">
            <v>UN</v>
          </cell>
        </row>
        <row r="50620">
          <cell r="A50620" t="str">
            <v>I0000019479</v>
          </cell>
          <cell r="B50620" t="str">
            <v>SUPORTE ARTICULADO 5 MOV 600MM X 400MM</v>
          </cell>
          <cell r="C50620" t="str">
            <v>HIBE</v>
          </cell>
          <cell r="D50620" t="str">
            <v>UN</v>
          </cell>
        </row>
        <row r="50621">
          <cell r="A50621" t="str">
            <v>I0000019480</v>
          </cell>
          <cell r="B50621" t="str">
            <v>TUBO GALV. 3,5 X 7</v>
          </cell>
          <cell r="C50621" t="str">
            <v>HIBE</v>
          </cell>
          <cell r="D50621" t="str">
            <v>UN</v>
          </cell>
        </row>
        <row r="50622">
          <cell r="A50622" t="str">
            <v>I0000019481</v>
          </cell>
          <cell r="B50622" t="str">
            <v>ROLDANA DUPLA SIMPLES</v>
          </cell>
          <cell r="C50622" t="str">
            <v>HIBE</v>
          </cell>
          <cell r="D50622" t="str">
            <v>UN</v>
          </cell>
        </row>
        <row r="50623">
          <cell r="A50623" t="str">
            <v>I0000019482</v>
          </cell>
          <cell r="B50623" t="str">
            <v>REFORCO DO CABECOTE</v>
          </cell>
          <cell r="C50623" t="str">
            <v>HIBE</v>
          </cell>
          <cell r="D50623" t="str">
            <v>UN</v>
          </cell>
        </row>
        <row r="50624">
          <cell r="A50624" t="str">
            <v>I0000019483</v>
          </cell>
          <cell r="B50624" t="str">
            <v>ADESIVO PARA PLOTAGEM</v>
          </cell>
          <cell r="C50624" t="str">
            <v>HIBE</v>
          </cell>
          <cell r="D50624" t="str">
            <v>M</v>
          </cell>
        </row>
        <row r="50625">
          <cell r="A50625" t="str">
            <v>I0000019484</v>
          </cell>
          <cell r="B50625" t="str">
            <v>CONJUNTO MODULAR</v>
          </cell>
          <cell r="C50625" t="str">
            <v>HIBE</v>
          </cell>
          <cell r="D50625" t="str">
            <v>CJ</v>
          </cell>
        </row>
        <row r="50626">
          <cell r="A50626" t="str">
            <v>I0000019485</v>
          </cell>
          <cell r="B50626" t="str">
            <v>PORCA REBITE RECARTILHADA PLANA 10MM</v>
          </cell>
          <cell r="C50626" t="str">
            <v>HIBE</v>
          </cell>
          <cell r="D50626" t="str">
            <v>UN</v>
          </cell>
        </row>
        <row r="50627">
          <cell r="A50627" t="str">
            <v>I0000019486</v>
          </cell>
          <cell r="B50627" t="str">
            <v>PORCA REBITE RECARTILHADA PLANA 6MM</v>
          </cell>
          <cell r="C50627" t="str">
            <v>HIBE</v>
          </cell>
          <cell r="D50627" t="str">
            <v>UN</v>
          </cell>
        </row>
        <row r="50628">
          <cell r="A50628" t="str">
            <v>I0000019487</v>
          </cell>
          <cell r="B50628" t="str">
            <v>ARRUELA LISA 3/16</v>
          </cell>
          <cell r="C50628" t="str">
            <v>HIBE</v>
          </cell>
          <cell r="D50628" t="str">
            <v>UN</v>
          </cell>
        </row>
        <row r="50629">
          <cell r="A50629" t="str">
            <v>I0000019488</v>
          </cell>
          <cell r="B50629" t="str">
            <v>ARRUELA LISA 5/32</v>
          </cell>
          <cell r="C50629" t="str">
            <v>HIBE</v>
          </cell>
          <cell r="D50629" t="str">
            <v>UN</v>
          </cell>
        </row>
        <row r="50630">
          <cell r="A50630" t="str">
            <v>I0000019490</v>
          </cell>
          <cell r="B50630" t="str">
            <v>NYLON CH 200.00 X  253.00 X 60.00</v>
          </cell>
          <cell r="C50630" t="str">
            <v>HIBE</v>
          </cell>
          <cell r="D50630" t="str">
            <v>UN</v>
          </cell>
        </row>
        <row r="50631">
          <cell r="A50631" t="str">
            <v>I0000019491</v>
          </cell>
          <cell r="B50631" t="str">
            <v>NYLON CH 165.00 X  290.00 X 35.00</v>
          </cell>
          <cell r="C50631" t="str">
            <v>HIBE</v>
          </cell>
          <cell r="D50631" t="str">
            <v>UN</v>
          </cell>
        </row>
        <row r="50632">
          <cell r="A50632" t="str">
            <v>I0000019492</v>
          </cell>
          <cell r="B50632" t="str">
            <v>1020 RE 100.00 X 7.00</v>
          </cell>
          <cell r="C50632" t="str">
            <v>HIBE</v>
          </cell>
          <cell r="D50632" t="str">
            <v>UN</v>
          </cell>
        </row>
        <row r="50633">
          <cell r="A50633" t="str">
            <v>I0000019493</v>
          </cell>
          <cell r="B50633" t="str">
            <v>1020 CH 77.00 X 20.00 X 25.00</v>
          </cell>
          <cell r="C50633" t="str">
            <v>HIBE</v>
          </cell>
          <cell r="D50633" t="str">
            <v>UN</v>
          </cell>
        </row>
        <row r="50634">
          <cell r="A50634" t="str">
            <v>I0000019494</v>
          </cell>
          <cell r="B50634" t="str">
            <v>SUPORTE PORTA XICARA</v>
          </cell>
          <cell r="C50634" t="str">
            <v>HIBE</v>
          </cell>
          <cell r="D50634" t="str">
            <v>UN</v>
          </cell>
        </row>
        <row r="50635">
          <cell r="A50635" t="str">
            <v>I0000019495</v>
          </cell>
          <cell r="B50635" t="str">
            <v>CHAVE AJUSTAVEL 8''</v>
          </cell>
          <cell r="C50635" t="str">
            <v>HIBE</v>
          </cell>
          <cell r="D50635" t="str">
            <v>UN</v>
          </cell>
        </row>
        <row r="50636">
          <cell r="A50636" t="str">
            <v>I0000019496</v>
          </cell>
          <cell r="B50636" t="str">
            <v>CHAVE AJUSTAVEL 10''</v>
          </cell>
          <cell r="C50636" t="str">
            <v>HIBE</v>
          </cell>
          <cell r="D50636" t="str">
            <v>UN</v>
          </cell>
        </row>
        <row r="50637">
          <cell r="A50637" t="str">
            <v>I0000019497</v>
          </cell>
          <cell r="B50637" t="str">
            <v>CHAVE AJUSTAVEL 12''</v>
          </cell>
          <cell r="C50637" t="str">
            <v>HIBE</v>
          </cell>
          <cell r="D50637" t="str">
            <v>UN</v>
          </cell>
        </row>
        <row r="50638">
          <cell r="A50638" t="str">
            <v>I0000019498</v>
          </cell>
          <cell r="B50638" t="str">
            <v>MICROMETRO EXTERNO 0-25 MM</v>
          </cell>
          <cell r="C50638" t="str">
            <v>HIBE</v>
          </cell>
          <cell r="D50638" t="str">
            <v>UN</v>
          </cell>
        </row>
        <row r="50639">
          <cell r="A50639" t="str">
            <v>I0000019499</v>
          </cell>
          <cell r="B50639" t="str">
            <v>PA DE BICO ACO PEDREIRO N° 03</v>
          </cell>
          <cell r="C50639" t="str">
            <v>HIBE</v>
          </cell>
          <cell r="D50639" t="str">
            <v>UN</v>
          </cell>
        </row>
        <row r="50640">
          <cell r="A50640" t="str">
            <v>I0000019500</v>
          </cell>
          <cell r="B50640" t="str">
            <v>PONTEIRA BITS SOQUETE  SEXT CANHAO  8MM</v>
          </cell>
          <cell r="C50640" t="str">
            <v>HIBE</v>
          </cell>
          <cell r="D50640" t="str">
            <v>UN</v>
          </cell>
        </row>
        <row r="50641">
          <cell r="A50641" t="str">
            <v>I0000019501</v>
          </cell>
          <cell r="B50641" t="str">
            <v>PONTEIRA BITS SOQUETE  SEXT CANHAO  11MM</v>
          </cell>
          <cell r="C50641" t="str">
            <v>HIBE</v>
          </cell>
          <cell r="D50641" t="str">
            <v>UN</v>
          </cell>
        </row>
        <row r="50642">
          <cell r="A50642" t="str">
            <v>I0000019502</v>
          </cell>
          <cell r="B50642" t="str">
            <v>PONTEIRA BITS SOQUETE  SEXT  CANHAO 13MM</v>
          </cell>
          <cell r="C50642" t="str">
            <v>HIBE</v>
          </cell>
          <cell r="D50642" t="str">
            <v>UN</v>
          </cell>
        </row>
        <row r="50643">
          <cell r="A50643" t="str">
            <v>I0000019503</v>
          </cell>
          <cell r="B50643" t="str">
            <v>CABO DE MADEIRA PARA PA C/ EMPUNHADURA</v>
          </cell>
          <cell r="C50643" t="str">
            <v>HIBE</v>
          </cell>
          <cell r="D50643" t="str">
            <v>UN</v>
          </cell>
        </row>
        <row r="50644">
          <cell r="A50644" t="str">
            <v>I0000019504</v>
          </cell>
          <cell r="B50644" t="str">
            <v>CAVADEIRA DE ACO ARTICULADA C/CB MADEIRA</v>
          </cell>
          <cell r="C50644" t="str">
            <v>HIBE</v>
          </cell>
          <cell r="D50644" t="str">
            <v>UN</v>
          </cell>
        </row>
        <row r="50645">
          <cell r="A50645" t="str">
            <v>I0000019505</v>
          </cell>
          <cell r="B50645" t="str">
            <v>CAIXA PVC PAINEL ELETR COMADO 20×14×14CM</v>
          </cell>
          <cell r="C50645" t="str">
            <v>HIBE</v>
          </cell>
          <cell r="D50645" t="str">
            <v>UN</v>
          </cell>
        </row>
        <row r="50646">
          <cell r="A50646" t="str">
            <v>I0000019506</v>
          </cell>
          <cell r="B50646" t="str">
            <v>CABECOTE DO MOTOR CLX25</v>
          </cell>
          <cell r="C50646" t="str">
            <v>HIBE</v>
          </cell>
          <cell r="D50646" t="str">
            <v>UN</v>
          </cell>
        </row>
        <row r="50647">
          <cell r="A50647" t="str">
            <v>I0000019507</v>
          </cell>
          <cell r="B50647" t="str">
            <v>CENTRAL 2018EG GPRS</v>
          </cell>
          <cell r="C50647" t="str">
            <v>HIBE</v>
          </cell>
          <cell r="D50647" t="str">
            <v>UN</v>
          </cell>
        </row>
        <row r="50648">
          <cell r="A50648" t="str">
            <v>I0000019508</v>
          </cell>
          <cell r="B50648" t="str">
            <v>RECEPTOR XAR 3060</v>
          </cell>
          <cell r="C50648" t="str">
            <v>HIBE</v>
          </cell>
          <cell r="D50648" t="str">
            <v>UN</v>
          </cell>
        </row>
        <row r="50649">
          <cell r="A50649" t="str">
            <v>I0000019509</v>
          </cell>
          <cell r="B50649" t="str">
            <v>SUPORTE PARA ROLO  DE  PINTURA</v>
          </cell>
          <cell r="C50649" t="str">
            <v>HIBE</v>
          </cell>
          <cell r="D50649" t="str">
            <v>UN</v>
          </cell>
        </row>
        <row r="50650">
          <cell r="A50650" t="str">
            <v>I0000019510</v>
          </cell>
          <cell r="B50650" t="str">
            <v>ROLO DE ESPUMA P/ PINTURA</v>
          </cell>
          <cell r="C50650" t="str">
            <v>HIBE</v>
          </cell>
          <cell r="D50650" t="str">
            <v>UN</v>
          </cell>
        </row>
        <row r="50651">
          <cell r="A50651" t="str">
            <v>I0000019513</v>
          </cell>
          <cell r="B50651" t="str">
            <v>FITA DE DEMARCACAO AMARELA 100X30</v>
          </cell>
          <cell r="C50651" t="str">
            <v>HIBE</v>
          </cell>
          <cell r="D50651" t="str">
            <v>UN</v>
          </cell>
        </row>
        <row r="50652">
          <cell r="A50652" t="str">
            <v>I0000019514</v>
          </cell>
          <cell r="B50652" t="str">
            <v>PISO TIPO.A 37X59 2.43 RIVIERA BEGE</v>
          </cell>
          <cell r="C50652" t="str">
            <v>HIBE</v>
          </cell>
          <cell r="D50652" t="str">
            <v>M2</v>
          </cell>
        </row>
        <row r="50653">
          <cell r="A50653" t="str">
            <v>I0000019515</v>
          </cell>
          <cell r="B50653" t="str">
            <v>PALLETS DE MADEIRA 1,20 x 1,35</v>
          </cell>
          <cell r="C50653" t="str">
            <v>HIBE</v>
          </cell>
          <cell r="D50653" t="str">
            <v>UN</v>
          </cell>
        </row>
        <row r="50654">
          <cell r="A50654" t="str">
            <v>I0000019516</v>
          </cell>
          <cell r="B50654" t="str">
            <v>MOTOR DE DOSAGEM - HAITIAN 250T</v>
          </cell>
          <cell r="C50654" t="str">
            <v>HIBE</v>
          </cell>
          <cell r="D50654" t="str">
            <v>UN</v>
          </cell>
        </row>
        <row r="50655">
          <cell r="A50655" t="str">
            <v>I0000019517</v>
          </cell>
          <cell r="B50655" t="str">
            <v>BUCHA FIXACAO P/TIJOLO VASADO OCO 8MM</v>
          </cell>
          <cell r="C50655" t="str">
            <v>HIBE</v>
          </cell>
          <cell r="D50655" t="str">
            <v>UN</v>
          </cell>
        </row>
        <row r="50656">
          <cell r="A50656" t="str">
            <v>I0000019518</v>
          </cell>
          <cell r="B50656" t="str">
            <v>BUCHA FIXACAO P/TIJOLO VASADO OCO 10MM</v>
          </cell>
          <cell r="C50656" t="str">
            <v>HIBE</v>
          </cell>
          <cell r="D50656" t="str">
            <v>UN</v>
          </cell>
        </row>
        <row r="50657">
          <cell r="A50657" t="str">
            <v>I0000019519</v>
          </cell>
          <cell r="B50657" t="str">
            <v>TORNO FIXO ENCANADOR N° 03" FERRO</v>
          </cell>
          <cell r="C50657" t="str">
            <v>HIBE</v>
          </cell>
          <cell r="D50657" t="str">
            <v>UN</v>
          </cell>
        </row>
        <row r="50658">
          <cell r="A50658" t="str">
            <v>I0000019520</v>
          </cell>
          <cell r="B50658" t="str">
            <v>MANTA ASFALTICA ADESIVA ALUM  30CM ×10MT</v>
          </cell>
          <cell r="C50658" t="str">
            <v>HIBE</v>
          </cell>
          <cell r="D50658" t="str">
            <v>UN</v>
          </cell>
        </row>
        <row r="50659">
          <cell r="A50659" t="str">
            <v>I0000019521</v>
          </cell>
          <cell r="B50659" t="str">
            <v>TARUGO POLIACETAL   Ø250x140MM</v>
          </cell>
          <cell r="C50659" t="str">
            <v>HIBE</v>
          </cell>
          <cell r="D50659" t="str">
            <v>UN</v>
          </cell>
        </row>
        <row r="50660">
          <cell r="A50660" t="str">
            <v>I0000019522</v>
          </cell>
          <cell r="B50660" t="str">
            <v>TARUGO POLIACETAL  Ø185x100MM</v>
          </cell>
          <cell r="C50660" t="str">
            <v>HIBE</v>
          </cell>
          <cell r="D50660" t="str">
            <v>UN</v>
          </cell>
        </row>
        <row r="50661">
          <cell r="A50661" t="str">
            <v>I0000019523</v>
          </cell>
          <cell r="B50661" t="str">
            <v>ROCADEIRA FORTG 43CC</v>
          </cell>
          <cell r="C50661" t="str">
            <v>HIBE</v>
          </cell>
          <cell r="D50661" t="str">
            <v>UN</v>
          </cell>
        </row>
        <row r="50662">
          <cell r="A50662" t="str">
            <v>I0000019525</v>
          </cell>
          <cell r="B50662" t="str">
            <v>BOMBA SUBMERSIVEL 1HP MONO 220V</v>
          </cell>
          <cell r="C50662" t="str">
            <v>HIBE</v>
          </cell>
          <cell r="D50662" t="str">
            <v>UN</v>
          </cell>
        </row>
        <row r="50663">
          <cell r="A50663" t="str">
            <v>I0000019526</v>
          </cell>
          <cell r="B50663" t="str">
            <v>CHICOTE PLACA-CARRO X ELETRONICA  GT5</v>
          </cell>
          <cell r="C50663" t="str">
            <v>HIBE</v>
          </cell>
          <cell r="D50663" t="str">
            <v>UN</v>
          </cell>
        </row>
        <row r="50664">
          <cell r="A50664" t="str">
            <v>I0000019527</v>
          </cell>
          <cell r="B50664" t="str">
            <v>REDUTOR PLAN. NEO-PE2-120-100-MSMD082J1</v>
          </cell>
          <cell r="C50664" t="str">
            <v>HIBE</v>
          </cell>
          <cell r="D50664" t="str">
            <v>UN</v>
          </cell>
        </row>
        <row r="50665">
          <cell r="A50665" t="str">
            <v>I0000019528</v>
          </cell>
          <cell r="B50665" t="str">
            <v>CABO P/ SERVOACIONAMENTO BMH5M0-114-TS</v>
          </cell>
          <cell r="C50665" t="str">
            <v>HIBE</v>
          </cell>
          <cell r="D50665" t="str">
            <v>UN</v>
          </cell>
        </row>
        <row r="50666">
          <cell r="A50666" t="str">
            <v>I0000019529</v>
          </cell>
          <cell r="B50666" t="str">
            <v>CABO P/ SERVOACIONAMENTOR RZH5M0-114-TS</v>
          </cell>
          <cell r="C50666" t="str">
            <v>HIBE</v>
          </cell>
          <cell r="D50666" t="str">
            <v>UN</v>
          </cell>
        </row>
        <row r="50667">
          <cell r="A50667" t="str">
            <v>I0000019530</v>
          </cell>
          <cell r="B50667" t="str">
            <v>SERVO DRIVER LEADSHINE 750W EL7-RS750P</v>
          </cell>
          <cell r="C50667" t="str">
            <v>HIBE</v>
          </cell>
          <cell r="D50667" t="str">
            <v>UN</v>
          </cell>
        </row>
        <row r="50668">
          <cell r="A50668" t="str">
            <v>I0000019531</v>
          </cell>
          <cell r="B50668" t="str">
            <v>SERVO MOTOR ELM1 750W 2,93NM</v>
          </cell>
          <cell r="C50668" t="str">
            <v>HIBE</v>
          </cell>
          <cell r="D50668" t="str">
            <v>UN</v>
          </cell>
        </row>
        <row r="50669">
          <cell r="A50669" t="str">
            <v>I0000019532</v>
          </cell>
          <cell r="B50669" t="str">
            <v>RESISTENCIA ASPIRAL 22X200 MM 700W</v>
          </cell>
          <cell r="C50669" t="str">
            <v>HIBE</v>
          </cell>
          <cell r="D50669" t="str">
            <v>UN</v>
          </cell>
        </row>
        <row r="50670">
          <cell r="A50670" t="str">
            <v>I0000019533</v>
          </cell>
          <cell r="B50670" t="str">
            <v>CLICHE DE SILICONE 03040641</v>
          </cell>
          <cell r="C50670" t="str">
            <v>HIBE</v>
          </cell>
          <cell r="D50670" t="str">
            <v>UN</v>
          </cell>
        </row>
        <row r="50671">
          <cell r="A50671" t="str">
            <v>I0000019534</v>
          </cell>
          <cell r="B50671" t="str">
            <v>TAMPAO EW0960B3 - 160MM DE COMPRIMENTO</v>
          </cell>
          <cell r="C50671" t="str">
            <v>HIBE</v>
          </cell>
          <cell r="D50671" t="str">
            <v>UN</v>
          </cell>
        </row>
        <row r="50672">
          <cell r="A50672" t="str">
            <v>I0000019535</v>
          </cell>
          <cell r="B50672" t="str">
            <v>TAMPAO EW0249B2</v>
          </cell>
          <cell r="C50672" t="str">
            <v>HIBE</v>
          </cell>
          <cell r="D50672" t="str">
            <v>UN</v>
          </cell>
        </row>
        <row r="50673">
          <cell r="A50673" t="str">
            <v>I0000019536</v>
          </cell>
          <cell r="B50673" t="str">
            <v>ROLAMENTO RODA DIANTEIRA INTERNO</v>
          </cell>
          <cell r="C50673" t="str">
            <v>HIBE</v>
          </cell>
          <cell r="D50673" t="str">
            <v>UN</v>
          </cell>
        </row>
        <row r="50674">
          <cell r="A50674" t="str">
            <v>I0000019537</v>
          </cell>
          <cell r="B50674" t="str">
            <v>ROLAMENTO RODA DIANTEIRA EXTERNO</v>
          </cell>
          <cell r="C50674" t="str">
            <v>HIBE</v>
          </cell>
          <cell r="D50674" t="str">
            <v>UN</v>
          </cell>
        </row>
        <row r="50675">
          <cell r="A50675" t="str">
            <v>I0000019538</v>
          </cell>
          <cell r="B50675" t="str">
            <v>RETENTOR RODA DIANTEIRA</v>
          </cell>
          <cell r="C50675" t="str">
            <v>HIBE</v>
          </cell>
          <cell r="D50675" t="str">
            <v>UN</v>
          </cell>
        </row>
        <row r="50676">
          <cell r="A50676" t="str">
            <v>I0000019539</v>
          </cell>
          <cell r="B50676" t="str">
            <v>MOLA PNEUM</v>
          </cell>
          <cell r="C50676" t="str">
            <v>HIBE</v>
          </cell>
          <cell r="D50676" t="str">
            <v>UN</v>
          </cell>
        </row>
        <row r="50677">
          <cell r="A50677" t="str">
            <v>I0000019540</v>
          </cell>
          <cell r="B50677" t="str">
            <v>CONEXAO COM REPARO</v>
          </cell>
          <cell r="C50677" t="str">
            <v>HIBE</v>
          </cell>
          <cell r="D50677" t="str">
            <v>UN</v>
          </cell>
        </row>
        <row r="50678">
          <cell r="A50678" t="str">
            <v>I0000019541</v>
          </cell>
          <cell r="B50678" t="str">
            <v>TEXACO GRAXA MARFAK MP2 1 KG</v>
          </cell>
          <cell r="C50678" t="str">
            <v>HIBE</v>
          </cell>
          <cell r="D50678" t="str">
            <v>UN</v>
          </cell>
        </row>
        <row r="50679">
          <cell r="A50679" t="str">
            <v>I0000019542</v>
          </cell>
          <cell r="B50679" t="str">
            <v>ESTOPA P/POLIMENTO 120 GR</v>
          </cell>
          <cell r="C50679" t="str">
            <v>HIBE</v>
          </cell>
          <cell r="D50679" t="str">
            <v>UN</v>
          </cell>
        </row>
        <row r="50680">
          <cell r="A50680" t="str">
            <v>I0000019543</v>
          </cell>
          <cell r="B50680" t="str">
            <v>SILICONE</v>
          </cell>
          <cell r="C50680" t="str">
            <v>HIBE</v>
          </cell>
          <cell r="D50680" t="str">
            <v>UN</v>
          </cell>
        </row>
        <row r="50681">
          <cell r="A50681" t="str">
            <v>I0000019544</v>
          </cell>
          <cell r="B50681" t="str">
            <v>PARAFUSO DO AMORTECEDOR</v>
          </cell>
          <cell r="C50681" t="str">
            <v>HIBE</v>
          </cell>
          <cell r="D50681" t="str">
            <v>UN</v>
          </cell>
        </row>
        <row r="50682">
          <cell r="A50682" t="str">
            <v>I0000019545</v>
          </cell>
          <cell r="B50682" t="str">
            <v>PAPEL JUNTA GUARNITEX - 0,4MM</v>
          </cell>
          <cell r="C50682" t="str">
            <v>HIBE</v>
          </cell>
          <cell r="D50682" t="str">
            <v>M</v>
          </cell>
        </row>
        <row r="50683">
          <cell r="A50683" t="str">
            <v>I0000019546</v>
          </cell>
          <cell r="B50683" t="str">
            <v>PAPEL JUNTA GUARNITEX - 0,8MM</v>
          </cell>
          <cell r="C50683" t="str">
            <v>HIBE</v>
          </cell>
          <cell r="D50683" t="str">
            <v>M</v>
          </cell>
        </row>
        <row r="50684">
          <cell r="A50684" t="str">
            <v>I0000019547</v>
          </cell>
          <cell r="B50684" t="str">
            <v>PAPEL JUNTA GUARNITEX - 1,6MM</v>
          </cell>
          <cell r="C50684" t="str">
            <v>HIBE</v>
          </cell>
          <cell r="D50684" t="str">
            <v>M</v>
          </cell>
        </row>
        <row r="50685">
          <cell r="A50685" t="str">
            <v>I0000019548</v>
          </cell>
          <cell r="B50685" t="str">
            <v>PAPEL JUNTA GUARNITEX - 2,4MM</v>
          </cell>
          <cell r="C50685" t="str">
            <v>HIBE</v>
          </cell>
          <cell r="D50685" t="str">
            <v>M</v>
          </cell>
        </row>
        <row r="50686">
          <cell r="A50686" t="str">
            <v>I0000019549</v>
          </cell>
          <cell r="B50686" t="str">
            <v>PAPEL JUNTA GUARNITEX - 3,2MM</v>
          </cell>
          <cell r="C50686" t="str">
            <v>HIBE</v>
          </cell>
          <cell r="D50686" t="str">
            <v>M</v>
          </cell>
        </row>
        <row r="50687">
          <cell r="A50687" t="str">
            <v>I0000019550</v>
          </cell>
          <cell r="B50687" t="str">
            <v>PAPEL JUNTA TEADIT 1</v>
          </cell>
          <cell r="C50687" t="str">
            <v>HIBE</v>
          </cell>
          <cell r="D50687" t="str">
            <v>M</v>
          </cell>
        </row>
        <row r="50688">
          <cell r="A50688" t="str">
            <v>I0000019551</v>
          </cell>
          <cell r="B50688" t="str">
            <v>PAPEL JUNTA TEADIT 2</v>
          </cell>
          <cell r="C50688" t="str">
            <v>HIBE</v>
          </cell>
          <cell r="D50688" t="str">
            <v>M</v>
          </cell>
        </row>
        <row r="50689">
          <cell r="A50689" t="str">
            <v>I0000019552</v>
          </cell>
          <cell r="B50689" t="str">
            <v>PAPEL JUNTA TEADIT 3</v>
          </cell>
          <cell r="C50689" t="str">
            <v>HIBE</v>
          </cell>
          <cell r="D50689" t="str">
            <v>M</v>
          </cell>
        </row>
        <row r="50690">
          <cell r="A50690" t="str">
            <v>I0000019553</v>
          </cell>
          <cell r="B50690" t="str">
            <v>CABO DE ACO DIAMETRO 3/8" 6X37 AF POLIDO</v>
          </cell>
          <cell r="C50690" t="str">
            <v>HIBE</v>
          </cell>
          <cell r="D50690" t="str">
            <v>UN</v>
          </cell>
        </row>
        <row r="50691">
          <cell r="A50691" t="str">
            <v>I0000019554</v>
          </cell>
          <cell r="B50691" t="str">
            <v>CLP/IHM - SHINI TS02V19</v>
          </cell>
          <cell r="C50691" t="str">
            <v>HIBE</v>
          </cell>
          <cell r="D50691" t="str">
            <v>UN</v>
          </cell>
        </row>
        <row r="50692">
          <cell r="A50692" t="str">
            <v>I0000019555</v>
          </cell>
          <cell r="B50692" t="str">
            <v>FONTE CHAVEADA 110/220V - SAIDA 5V/5A</v>
          </cell>
          <cell r="C50692" t="str">
            <v>HIBE</v>
          </cell>
          <cell r="D50692" t="str">
            <v>UN</v>
          </cell>
        </row>
        <row r="50693">
          <cell r="A50693" t="str">
            <v>I0000019556</v>
          </cell>
          <cell r="B50693" t="str">
            <v>CLIPS PARA CABO DE ACO 3/8" 6X37 GALVANI</v>
          </cell>
          <cell r="C50693" t="str">
            <v>HIBE</v>
          </cell>
          <cell r="D50693" t="str">
            <v>UN</v>
          </cell>
        </row>
        <row r="50694">
          <cell r="A50694" t="str">
            <v>I0000019557</v>
          </cell>
          <cell r="B50694" t="str">
            <v>SAPATILHA 3/8" GALVANIZADA</v>
          </cell>
          <cell r="C50694" t="str">
            <v>HIBE</v>
          </cell>
          <cell r="D50694" t="str">
            <v>UN</v>
          </cell>
        </row>
        <row r="50695">
          <cell r="A50695" t="str">
            <v>I0000019558</v>
          </cell>
          <cell r="B50695" t="str">
            <v>PANELA INOX</v>
          </cell>
          <cell r="C50695" t="str">
            <v>HIBE</v>
          </cell>
          <cell r="D50695" t="str">
            <v>UN</v>
          </cell>
        </row>
        <row r="50696">
          <cell r="A50696" t="str">
            <v>I0000019559</v>
          </cell>
          <cell r="B50696" t="str">
            <v>SERVICO CONSERTO DE PALLETS</v>
          </cell>
          <cell r="C50696" t="str">
            <v>SERV</v>
          </cell>
          <cell r="D50696" t="str">
            <v>UN</v>
          </cell>
        </row>
        <row r="50697">
          <cell r="A50697" t="str">
            <v>I0000019560</v>
          </cell>
          <cell r="B50697" t="str">
            <v>BANDEIRA MONDIAL</v>
          </cell>
          <cell r="C50697" t="str">
            <v>HIBE</v>
          </cell>
          <cell r="D50697" t="str">
            <v>UN</v>
          </cell>
        </row>
        <row r="50698">
          <cell r="A50698" t="str">
            <v>I0000019561</v>
          </cell>
          <cell r="B50698" t="str">
            <v>AMOSTRA DE DILUENTE</v>
          </cell>
          <cell r="C50698" t="str">
            <v>HIBE</v>
          </cell>
          <cell r="D50698" t="str">
            <v>UN</v>
          </cell>
        </row>
        <row r="50699">
          <cell r="A50699" t="str">
            <v>I0000019567</v>
          </cell>
          <cell r="B50699" t="str">
            <v>MOINHO PRIMOTECNICA P700</v>
          </cell>
          <cell r="C50699" t="str">
            <v>HIBE</v>
          </cell>
          <cell r="D50699" t="str">
            <v>UN</v>
          </cell>
        </row>
        <row r="50700">
          <cell r="A50700" t="str">
            <v>I0000019568</v>
          </cell>
          <cell r="B50700" t="str">
            <v>MOTOR DE 40 CV</v>
          </cell>
          <cell r="C50700" t="str">
            <v>HIBE</v>
          </cell>
          <cell r="D50700" t="str">
            <v>UN</v>
          </cell>
        </row>
        <row r="50701">
          <cell r="A50701" t="str">
            <v>I0000019569</v>
          </cell>
          <cell r="B50701" t="str">
            <v>PAINEL SOFT STARTER</v>
          </cell>
          <cell r="C50701" t="str">
            <v>HIBE</v>
          </cell>
          <cell r="D50701" t="str">
            <v>UN</v>
          </cell>
        </row>
        <row r="50702">
          <cell r="A50702" t="str">
            <v>I0000019570</v>
          </cell>
          <cell r="B50702" t="str">
            <v>ACESSORIO FIXACAO AUTOPERFURANTE 14X3/4</v>
          </cell>
          <cell r="C50702" t="str">
            <v>HIBE</v>
          </cell>
          <cell r="D50702" t="str">
            <v>UN</v>
          </cell>
        </row>
        <row r="50703">
          <cell r="A50703" t="str">
            <v>I0000019572</v>
          </cell>
          <cell r="B50703" t="str">
            <v>BUCHA DE NYLON S-8</v>
          </cell>
          <cell r="C50703" t="str">
            <v>HIBE</v>
          </cell>
          <cell r="D50703" t="str">
            <v>UN</v>
          </cell>
        </row>
        <row r="50704">
          <cell r="A50704" t="str">
            <v>I0000019574</v>
          </cell>
          <cell r="B50704" t="str">
            <v>ROLETE DA BANDEJA M428</v>
          </cell>
          <cell r="C50704" t="str">
            <v>HIBE</v>
          </cell>
          <cell r="D50704" t="str">
            <v>UN</v>
          </cell>
        </row>
        <row r="50705">
          <cell r="A50705" t="str">
            <v>I0000019575</v>
          </cell>
          <cell r="B50705" t="str">
            <v>RESERVATORIO DE RESIDUO XEROX 7020</v>
          </cell>
          <cell r="C50705" t="str">
            <v>HIBE</v>
          </cell>
          <cell r="D50705" t="str">
            <v>UN</v>
          </cell>
        </row>
        <row r="50706">
          <cell r="A50706" t="str">
            <v>I0000019576</v>
          </cell>
          <cell r="B50706" t="str">
            <v>BANDEJA SAMSUNG 4020/4070</v>
          </cell>
          <cell r="C50706" t="str">
            <v>HIBE</v>
          </cell>
          <cell r="D50706" t="str">
            <v>UN</v>
          </cell>
        </row>
        <row r="50707">
          <cell r="A50707" t="str">
            <v>I0000019577</v>
          </cell>
          <cell r="B50707" t="str">
            <v>FILAMENTO ULTRA PLA BRANCO 1,75MM</v>
          </cell>
          <cell r="C50707" t="str">
            <v>HIBE</v>
          </cell>
          <cell r="D50707" t="str">
            <v>UN</v>
          </cell>
        </row>
        <row r="50708">
          <cell r="A50708" t="str">
            <v>I0000019578</v>
          </cell>
          <cell r="B50708" t="str">
            <v>FILAMENTO ULTRA PLA PRETO 1,75MM</v>
          </cell>
          <cell r="C50708" t="str">
            <v>HIBE</v>
          </cell>
          <cell r="D50708" t="str">
            <v>UN</v>
          </cell>
        </row>
        <row r="50709">
          <cell r="A50709" t="str">
            <v>I0000019579</v>
          </cell>
          <cell r="B50709" t="str">
            <v>FILAMENTO PLA HYPER BRANCO 1,75MM</v>
          </cell>
          <cell r="C50709" t="str">
            <v>HIBE</v>
          </cell>
          <cell r="D50709" t="str">
            <v>UN</v>
          </cell>
        </row>
        <row r="50710">
          <cell r="A50710" t="str">
            <v>I0000019580</v>
          </cell>
          <cell r="B50710" t="str">
            <v>FILAMENTO PLA MATTE PRETO FOSCO 1,75MM</v>
          </cell>
          <cell r="C50710" t="str">
            <v>HIBE</v>
          </cell>
          <cell r="D50710" t="str">
            <v>UN</v>
          </cell>
        </row>
        <row r="50711">
          <cell r="A50711" t="str">
            <v>I0000019581</v>
          </cell>
          <cell r="B50711" t="str">
            <v>FILAMENTO PLA MATTE BRANCO GESSO 1,75MM</v>
          </cell>
          <cell r="C50711" t="str">
            <v>HIBE</v>
          </cell>
          <cell r="D50711" t="str">
            <v>UN</v>
          </cell>
        </row>
        <row r="50712">
          <cell r="A50712" t="str">
            <v>I0000019582</v>
          </cell>
          <cell r="B50712" t="str">
            <v>FILAMENTO ABS HYPER PRETO 1,75MM</v>
          </cell>
          <cell r="C50712" t="str">
            <v>HIBE</v>
          </cell>
          <cell r="D50712" t="str">
            <v>UN</v>
          </cell>
        </row>
        <row r="50713">
          <cell r="A50713" t="str">
            <v>I0000019583</v>
          </cell>
          <cell r="B50713" t="str">
            <v>PASTILHA TNMG 160404 FG RT8025</v>
          </cell>
          <cell r="C50713" t="str">
            <v>HIBE</v>
          </cell>
          <cell r="D50713" t="str">
            <v>UN</v>
          </cell>
        </row>
        <row r="50714">
          <cell r="A50714" t="str">
            <v>I0000019584</v>
          </cell>
          <cell r="B50714" t="str">
            <v>PINO EXTRATOR TIPO A Ø 1,5 X 200MM</v>
          </cell>
          <cell r="C50714" t="str">
            <v>HIBE</v>
          </cell>
          <cell r="D50714" t="str">
            <v>UN</v>
          </cell>
        </row>
        <row r="50715">
          <cell r="A50715" t="str">
            <v>I0000019585</v>
          </cell>
          <cell r="B50715" t="str">
            <v>CADEIRAS PARA ESCRITORIO</v>
          </cell>
          <cell r="C50715" t="str">
            <v>HIBE</v>
          </cell>
          <cell r="D50715" t="str">
            <v>UN</v>
          </cell>
        </row>
        <row r="50716">
          <cell r="A50716" t="str">
            <v>I0000019587</v>
          </cell>
          <cell r="B50716" t="str">
            <v>NYLON RE 300.00 X 82</v>
          </cell>
          <cell r="C50716" t="str">
            <v>HIBE</v>
          </cell>
          <cell r="D50716" t="str">
            <v>UN</v>
          </cell>
        </row>
        <row r="50717">
          <cell r="A50717" t="str">
            <v>I0000019588</v>
          </cell>
          <cell r="B50717" t="str">
            <v>NYLON RE 60.00 X 105.00</v>
          </cell>
          <cell r="C50717" t="str">
            <v>HIBE</v>
          </cell>
          <cell r="D50717" t="str">
            <v>UN</v>
          </cell>
        </row>
        <row r="50718">
          <cell r="A50718" t="str">
            <v>I0000019589</v>
          </cell>
          <cell r="B50718" t="str">
            <v>1045 RE 8.00 X 20.00</v>
          </cell>
          <cell r="C50718" t="str">
            <v>HIBE</v>
          </cell>
          <cell r="D50718" t="str">
            <v>UN</v>
          </cell>
        </row>
        <row r="50719">
          <cell r="A50719" t="str">
            <v>I0000019590</v>
          </cell>
          <cell r="B50719" t="str">
            <v>NYLON CH 78.00 X 270.00 X 42.00</v>
          </cell>
          <cell r="C50719" t="str">
            <v>HIBE</v>
          </cell>
          <cell r="D50719" t="str">
            <v>UN</v>
          </cell>
        </row>
        <row r="50720">
          <cell r="A50720" t="str">
            <v>I0000019591</v>
          </cell>
          <cell r="B50720" t="str">
            <v>1020 CH 270.00 X 80.00 X 1/4</v>
          </cell>
          <cell r="C50720" t="str">
            <v>HIBE</v>
          </cell>
          <cell r="D50720" t="str">
            <v>UN</v>
          </cell>
        </row>
        <row r="50721">
          <cell r="A50721" t="str">
            <v>I0000019592</v>
          </cell>
          <cell r="B50721" t="str">
            <v>1020 CH 118.26 X 80.00 X 1/4</v>
          </cell>
          <cell r="C50721" t="str">
            <v>HIBE</v>
          </cell>
          <cell r="D50721" t="str">
            <v>UN</v>
          </cell>
        </row>
        <row r="50722">
          <cell r="A50722" t="str">
            <v>I0000019593</v>
          </cell>
          <cell r="B50722" t="str">
            <v>1020 CH 1/2 X 155.00 X 155.00</v>
          </cell>
          <cell r="C50722" t="str">
            <v>HIBE</v>
          </cell>
          <cell r="D50722" t="str">
            <v>KG</v>
          </cell>
        </row>
        <row r="50723">
          <cell r="A50723" t="str">
            <v>I0000019594</v>
          </cell>
          <cell r="B50723" t="str">
            <v>1020 CH 1/2 X 145.00 X 210</v>
          </cell>
          <cell r="C50723" t="str">
            <v>HIBE</v>
          </cell>
          <cell r="D50723" t="str">
            <v>KG</v>
          </cell>
        </row>
        <row r="50724">
          <cell r="A50724" t="str">
            <v>I0000019595</v>
          </cell>
          <cell r="B50724" t="str">
            <v>1020 CH 1/2 X 155.00 X 220</v>
          </cell>
          <cell r="C50724" t="str">
            <v>HIBE</v>
          </cell>
          <cell r="D50724" t="str">
            <v>KG</v>
          </cell>
        </row>
        <row r="50725">
          <cell r="A50725" t="str">
            <v>I0000019596</v>
          </cell>
          <cell r="B50725" t="str">
            <v>1020 RE MEC 50.8 X 200.00</v>
          </cell>
          <cell r="C50725" t="str">
            <v>HIBE</v>
          </cell>
          <cell r="D50725" t="str">
            <v>KG</v>
          </cell>
        </row>
        <row r="50726">
          <cell r="A50726" t="str">
            <v>I0000019597</v>
          </cell>
          <cell r="B50726" t="str">
            <v>AÇO PRATA TUNGSTENIO RE 6.00 X 200</v>
          </cell>
          <cell r="C50726" t="str">
            <v>HIBE</v>
          </cell>
          <cell r="D50726" t="str">
            <v>UN</v>
          </cell>
        </row>
        <row r="50727">
          <cell r="A50727" t="str">
            <v>I0000019598</v>
          </cell>
          <cell r="B50727" t="str">
            <v>1020 CH 1/2 X 50.00 X 105.00</v>
          </cell>
          <cell r="C50727" t="str">
            <v>HIBE</v>
          </cell>
          <cell r="D50727" t="str">
            <v>KG</v>
          </cell>
        </row>
        <row r="50728">
          <cell r="A50728" t="str">
            <v>I0000019599</v>
          </cell>
          <cell r="B50728" t="str">
            <v>NYLON CH 45.00 X 130.00 X 240.00</v>
          </cell>
          <cell r="C50728" t="str">
            <v>HIBE</v>
          </cell>
          <cell r="D50728" t="str">
            <v>KG</v>
          </cell>
        </row>
        <row r="50729">
          <cell r="A50729" t="str">
            <v>I0000019600</v>
          </cell>
          <cell r="B50729" t="str">
            <v>PAINEL EASYFRIGO</v>
          </cell>
          <cell r="C50729" t="str">
            <v>HIBE</v>
          </cell>
          <cell r="D50729" t="str">
            <v>M</v>
          </cell>
        </row>
        <row r="50730">
          <cell r="A50730" t="str">
            <v>I0000019604</v>
          </cell>
          <cell r="B50730" t="str">
            <v>ROLAMENTO 6304 RS</v>
          </cell>
          <cell r="C50730" t="str">
            <v>HIBE</v>
          </cell>
          <cell r="D50730" t="str">
            <v>UN</v>
          </cell>
        </row>
        <row r="50731">
          <cell r="A50731" t="str">
            <v>I0000019605</v>
          </cell>
          <cell r="B50731" t="str">
            <v>ROLAMENTO DE ESFERA DO REDUTOR ITEM 14</v>
          </cell>
          <cell r="C50731" t="str">
            <v>HIBE</v>
          </cell>
          <cell r="D50731" t="str">
            <v>UN</v>
          </cell>
        </row>
        <row r="50732">
          <cell r="A50732" t="str">
            <v>I0000019606</v>
          </cell>
          <cell r="B50732" t="str">
            <v>ROLAMENTO DE ESFERA Nº 6303N</v>
          </cell>
          <cell r="C50732" t="str">
            <v>HIBE</v>
          </cell>
          <cell r="D50732" t="str">
            <v>UN</v>
          </cell>
        </row>
        <row r="50733">
          <cell r="A50733" t="str">
            <v>I0000019607</v>
          </cell>
          <cell r="B50733" t="str">
            <v>ROLAMENTO DE ESFERA Nº 6206 RS</v>
          </cell>
          <cell r="C50733" t="str">
            <v>HIBE</v>
          </cell>
          <cell r="D50733" t="str">
            <v>UN</v>
          </cell>
        </row>
        <row r="50734">
          <cell r="A50734" t="str">
            <v>I0000019608</v>
          </cell>
          <cell r="B50734" t="str">
            <v>ROLAMENTO DE ESFERA Nº 6405 N</v>
          </cell>
          <cell r="C50734" t="str">
            <v>HIBE</v>
          </cell>
          <cell r="D50734" t="str">
            <v>UN</v>
          </cell>
        </row>
        <row r="50735">
          <cell r="A50735" t="str">
            <v>I0000019609</v>
          </cell>
          <cell r="B50735" t="str">
            <v>ROLAMENTO N° 6009 RZ</v>
          </cell>
          <cell r="C50735" t="str">
            <v>HIBE</v>
          </cell>
          <cell r="D50735" t="str">
            <v>UN</v>
          </cell>
        </row>
        <row r="50736">
          <cell r="A50736" t="str">
            <v>I0000019610</v>
          </cell>
          <cell r="B50736" t="str">
            <v>JUNTA DO MOTOR ITEM 54</v>
          </cell>
          <cell r="C50736" t="str">
            <v>HIBE</v>
          </cell>
          <cell r="D50736" t="str">
            <v>UN</v>
          </cell>
        </row>
        <row r="50737">
          <cell r="A50737" t="str">
            <v>I0000019611</v>
          </cell>
          <cell r="B50737" t="str">
            <v>TAMPA DE BORRACHA ITEM 79</v>
          </cell>
          <cell r="C50737" t="str">
            <v>HIBE</v>
          </cell>
          <cell r="D50737" t="str">
            <v>UN</v>
          </cell>
        </row>
        <row r="50738">
          <cell r="A50738" t="str">
            <v>I0000019612</v>
          </cell>
          <cell r="B50738" t="str">
            <v>CHAPA DE FERRO DE PROT DA CORREN-ITEM 80</v>
          </cell>
          <cell r="C50738" t="str">
            <v>HIBE</v>
          </cell>
          <cell r="D50738" t="str">
            <v>UN</v>
          </cell>
        </row>
        <row r="50739">
          <cell r="A50739" t="str">
            <v>I0000019613</v>
          </cell>
          <cell r="B50739" t="str">
            <v>MOLA ITEM 91</v>
          </cell>
          <cell r="C50739" t="str">
            <v>HIBE</v>
          </cell>
          <cell r="D50739" t="str">
            <v>UN</v>
          </cell>
        </row>
        <row r="50740">
          <cell r="A50740" t="str">
            <v>I0000019614</v>
          </cell>
          <cell r="B50740" t="str">
            <v>ENGRENAGEM COM EIXO SEM CATRACA ITEM 18</v>
          </cell>
          <cell r="C50740" t="str">
            <v>HIBE</v>
          </cell>
          <cell r="D50740" t="str">
            <v>UN</v>
          </cell>
        </row>
        <row r="50741">
          <cell r="A50741" t="str">
            <v>I0000019615</v>
          </cell>
          <cell r="B50741" t="str">
            <v>RETENTOR ITEM 35</v>
          </cell>
          <cell r="C50741" t="str">
            <v>HIBE</v>
          </cell>
          <cell r="D50741" t="str">
            <v>UN</v>
          </cell>
        </row>
        <row r="50742">
          <cell r="A50742" t="str">
            <v>I0000019616</v>
          </cell>
          <cell r="B50742" t="str">
            <v>RETENTOR ITEM 37</v>
          </cell>
          <cell r="C50742" t="str">
            <v>HIBE</v>
          </cell>
          <cell r="D50742" t="str">
            <v>UN</v>
          </cell>
        </row>
        <row r="50743">
          <cell r="A50743" t="str">
            <v>I0000019617</v>
          </cell>
          <cell r="B50743" t="str">
            <v>EIXO DE LIGACAO ITEM 39</v>
          </cell>
          <cell r="C50743" t="str">
            <v>HIBE</v>
          </cell>
          <cell r="D50743" t="str">
            <v>UN</v>
          </cell>
        </row>
        <row r="50744">
          <cell r="A50744" t="str">
            <v>I0000019618</v>
          </cell>
          <cell r="B50744" t="str">
            <v>GUIA COMPLETO ITEM 82-87</v>
          </cell>
          <cell r="C50744" t="str">
            <v>HIBE</v>
          </cell>
          <cell r="D50744" t="str">
            <v>UN</v>
          </cell>
        </row>
        <row r="50745">
          <cell r="A50745" t="str">
            <v>I0000019619</v>
          </cell>
          <cell r="B50745" t="str">
            <v>ENGRENAGEM ITEM 16</v>
          </cell>
          <cell r="C50745" t="str">
            <v>HIBE</v>
          </cell>
          <cell r="D50745" t="str">
            <v>UN</v>
          </cell>
        </row>
        <row r="50746">
          <cell r="A50746" t="str">
            <v>I0000019620</v>
          </cell>
          <cell r="B50746" t="str">
            <v>VEDACAO - ITEM 20</v>
          </cell>
          <cell r="C50746" t="str">
            <v>HIBE</v>
          </cell>
          <cell r="D50746" t="str">
            <v>UN</v>
          </cell>
        </row>
        <row r="50747">
          <cell r="A50747" t="str">
            <v>I0000019621</v>
          </cell>
          <cell r="B50747" t="str">
            <v>VEDACAO - ITEM 27</v>
          </cell>
          <cell r="C50747" t="str">
            <v>HIBE</v>
          </cell>
          <cell r="D50747" t="str">
            <v>UN</v>
          </cell>
        </row>
        <row r="50748">
          <cell r="A50748" t="str">
            <v>I0000019622</v>
          </cell>
          <cell r="B50748" t="str">
            <v>VEDACAO - ITEM 32</v>
          </cell>
          <cell r="C50748" t="str">
            <v>HIBE</v>
          </cell>
          <cell r="D50748" t="str">
            <v>UN</v>
          </cell>
        </row>
        <row r="50749">
          <cell r="A50749" t="str">
            <v>I0000019623</v>
          </cell>
          <cell r="B50749" t="str">
            <v>VEDACAO DA JUNTA DO REDUTOR ITEM 4</v>
          </cell>
          <cell r="C50749" t="str">
            <v>HIBE</v>
          </cell>
          <cell r="D50749" t="str">
            <v>UN</v>
          </cell>
        </row>
        <row r="50750">
          <cell r="A50750" t="str">
            <v>I0000019624</v>
          </cell>
          <cell r="B50750" t="str">
            <v>RESISTENCIA TUBULAR FLEXIVEL 6,5 X 75</v>
          </cell>
          <cell r="C50750" t="str">
            <v>HIBE</v>
          </cell>
          <cell r="D50750" t="str">
            <v>UN</v>
          </cell>
        </row>
        <row r="50751">
          <cell r="A50751" t="str">
            <v>I0000019625</v>
          </cell>
          <cell r="B50751" t="str">
            <v>NYLON CH 46.50 X 36.80 X 12.00</v>
          </cell>
          <cell r="C50751" t="str">
            <v>HIBE</v>
          </cell>
          <cell r="D50751" t="str">
            <v>UN</v>
          </cell>
        </row>
        <row r="50752">
          <cell r="A50752" t="str">
            <v>I0000019626</v>
          </cell>
          <cell r="B50752" t="str">
            <v>BLOCO CONTATO NF</v>
          </cell>
          <cell r="C50752" t="str">
            <v>HIBE</v>
          </cell>
          <cell r="D50752" t="str">
            <v>UN</v>
          </cell>
        </row>
        <row r="50753">
          <cell r="A50753" t="str">
            <v>I0000019627</v>
          </cell>
          <cell r="B50753" t="str">
            <v>CABO PP 3 VIAS 750V 1,5MM</v>
          </cell>
          <cell r="C50753" t="str">
            <v>HIBE</v>
          </cell>
          <cell r="D50753" t="str">
            <v>M</v>
          </cell>
        </row>
        <row r="50754">
          <cell r="A50754" t="str">
            <v>I0000019628</v>
          </cell>
          <cell r="B50754" t="str">
            <v>CABO PP 2 VIAS 750V 1,0 MM</v>
          </cell>
          <cell r="C50754" t="str">
            <v>HIBE</v>
          </cell>
          <cell r="D50754" t="str">
            <v>M</v>
          </cell>
        </row>
        <row r="50755">
          <cell r="A50755" t="str">
            <v>I0000019629</v>
          </cell>
          <cell r="B50755" t="str">
            <v>TERMINAL TUBULAR DUPLO 6MM</v>
          </cell>
          <cell r="C50755" t="str">
            <v>HIBE</v>
          </cell>
          <cell r="D50755" t="str">
            <v>UN</v>
          </cell>
        </row>
        <row r="50756">
          <cell r="A50756" t="str">
            <v>I0000019630</v>
          </cell>
          <cell r="B50756" t="str">
            <v>CABO FLEX PRETO 750V 1,00MM</v>
          </cell>
          <cell r="C50756" t="str">
            <v>HIBE</v>
          </cell>
          <cell r="D50756" t="str">
            <v>M</v>
          </cell>
        </row>
        <row r="50757">
          <cell r="A50757" t="str">
            <v>I0000019631</v>
          </cell>
          <cell r="B50757" t="str">
            <v>CABO FLEX AZUL 750V 1,00MM</v>
          </cell>
          <cell r="C50757" t="str">
            <v>HIBE</v>
          </cell>
          <cell r="D50757" t="str">
            <v>M</v>
          </cell>
        </row>
        <row r="50758">
          <cell r="A50758" t="str">
            <v>I0000019632</v>
          </cell>
          <cell r="B50758" t="str">
            <v>RELE DE SEGURANCA SRB201ZHX3-24VDC</v>
          </cell>
          <cell r="C50758" t="str">
            <v>HIBE</v>
          </cell>
          <cell r="D50758" t="str">
            <v>UN</v>
          </cell>
        </row>
        <row r="50759">
          <cell r="A50759" t="str">
            <v>I0000019633</v>
          </cell>
          <cell r="B50759" t="str">
            <v>BORNE PORTA FUSIVEL 5X20 - ULTRA RAPIDO</v>
          </cell>
          <cell r="C50759" t="str">
            <v>HIBE</v>
          </cell>
          <cell r="D50759" t="str">
            <v>UN</v>
          </cell>
        </row>
        <row r="50760">
          <cell r="A50760" t="str">
            <v>I0000019634</v>
          </cell>
          <cell r="B50760" t="str">
            <v>SUPORTE ALONGADOR 1/4 60MM</v>
          </cell>
          <cell r="C50760" t="str">
            <v>HIBE</v>
          </cell>
          <cell r="D50760" t="str">
            <v>UN</v>
          </cell>
        </row>
        <row r="50761">
          <cell r="A50761" t="str">
            <v>I0000019639</v>
          </cell>
          <cell r="B50761" t="str">
            <v>BATEKO INFLAVEL</v>
          </cell>
          <cell r="C50761" t="str">
            <v>HIBE</v>
          </cell>
          <cell r="D50761" t="str">
            <v>UN</v>
          </cell>
        </row>
        <row r="50762">
          <cell r="A50762" t="str">
            <v>I0000019644</v>
          </cell>
          <cell r="B50762" t="str">
            <v>FILAMENTO  PLA MATTE VERMELHO 1,75MM</v>
          </cell>
          <cell r="C50762" t="str">
            <v>HIBE</v>
          </cell>
          <cell r="D50762" t="str">
            <v>UN</v>
          </cell>
        </row>
        <row r="50763">
          <cell r="A50763" t="str">
            <v>I0000019645</v>
          </cell>
          <cell r="B50763" t="str">
            <v>FILAMENTO PLA MATTE AZUL MARINHO 1,75MM</v>
          </cell>
          <cell r="C50763" t="str">
            <v>HIBE</v>
          </cell>
          <cell r="D50763" t="str">
            <v>UN</v>
          </cell>
        </row>
        <row r="50764">
          <cell r="A50764" t="str">
            <v>I0000019646</v>
          </cell>
          <cell r="B50764" t="str">
            <v>JUNTA EXPANSAO AMORT. DUPLA BSP 10 BAR</v>
          </cell>
          <cell r="C50764" t="str">
            <v>HIBE</v>
          </cell>
          <cell r="D50764" t="str">
            <v>UN</v>
          </cell>
        </row>
        <row r="50765">
          <cell r="A50765" t="str">
            <v>I0000019647</v>
          </cell>
          <cell r="B50765" t="str">
            <v>SUPORTE ELITE P/ROLO DE PAPEL HIG</v>
          </cell>
          <cell r="C50765" t="str">
            <v>HIBE</v>
          </cell>
          <cell r="D50765" t="str">
            <v>UN</v>
          </cell>
        </row>
        <row r="50766">
          <cell r="A50766" t="str">
            <v>I0000019650</v>
          </cell>
          <cell r="B50766" t="str">
            <v>FITA ADESIVA PP 12MMX20M</v>
          </cell>
          <cell r="C50766" t="str">
            <v>HIBE</v>
          </cell>
          <cell r="D50766" t="str">
            <v>UN</v>
          </cell>
        </row>
        <row r="50767">
          <cell r="A50767" t="str">
            <v>I0000019651</v>
          </cell>
          <cell r="B50767" t="str">
            <v>FITA ADESIVA ISOLANTE</v>
          </cell>
          <cell r="C50767" t="str">
            <v>HIBE</v>
          </cell>
          <cell r="D50767" t="str">
            <v>UN</v>
          </cell>
        </row>
        <row r="50768">
          <cell r="A50768" t="str">
            <v>I0000019653</v>
          </cell>
          <cell r="B50768" t="str">
            <v>FONE DE OUVIDO EARBUD</v>
          </cell>
          <cell r="C50768" t="str">
            <v>HIBE</v>
          </cell>
          <cell r="D50768" t="str">
            <v>UN</v>
          </cell>
        </row>
        <row r="50769">
          <cell r="A50769" t="str">
            <v>I0000019654</v>
          </cell>
          <cell r="B50769" t="str">
            <v>RESISTENCIA TUBULAR 8,5X500MM 1150W 230V</v>
          </cell>
          <cell r="C50769" t="str">
            <v>HIBE</v>
          </cell>
          <cell r="D50769" t="str">
            <v>UN</v>
          </cell>
        </row>
        <row r="50770">
          <cell r="A50770" t="str">
            <v>I0000019655</v>
          </cell>
          <cell r="B50770" t="str">
            <v>RESISTENCIA MICROTUBULAR 51X124MM 1300W</v>
          </cell>
          <cell r="C50770" t="str">
            <v>HIBE</v>
          </cell>
          <cell r="D50770" t="str">
            <v>UN</v>
          </cell>
        </row>
        <row r="50771">
          <cell r="A50771" t="str">
            <v>I0000019656</v>
          </cell>
          <cell r="B50771" t="str">
            <v>TERMOPAR DE MANIFOLD</v>
          </cell>
          <cell r="C50771" t="str">
            <v>HIBE</v>
          </cell>
          <cell r="D50771" t="str">
            <v>UN</v>
          </cell>
        </row>
        <row r="50772">
          <cell r="A50772" t="str">
            <v>I0000019658</v>
          </cell>
          <cell r="B50772" t="str">
            <v>ARTICULACAO DE DIRECAO</v>
          </cell>
          <cell r="C50772" t="str">
            <v>HIBE</v>
          </cell>
          <cell r="D50772" t="str">
            <v>UN</v>
          </cell>
        </row>
        <row r="50773">
          <cell r="A50773" t="str">
            <v>I0000019659</v>
          </cell>
          <cell r="B50773" t="str">
            <v>PONTEIRA DE DIRECAO</v>
          </cell>
          <cell r="C50773" t="str">
            <v>HIBE</v>
          </cell>
          <cell r="D50773" t="str">
            <v>UN</v>
          </cell>
        </row>
        <row r="50774">
          <cell r="A50774" t="str">
            <v>I0000019660</v>
          </cell>
          <cell r="B50774" t="str">
            <v>ELETROVENTILADOR COMPLETO</v>
          </cell>
          <cell r="C50774" t="str">
            <v>HIBE</v>
          </cell>
          <cell r="D50774" t="str">
            <v>UN</v>
          </cell>
        </row>
        <row r="50775">
          <cell r="A50775" t="str">
            <v>I0000019661</v>
          </cell>
          <cell r="B50775" t="str">
            <v>ADITIVO ORGANICO</v>
          </cell>
          <cell r="C50775" t="str">
            <v>HIBE</v>
          </cell>
          <cell r="D50775" t="str">
            <v>UN</v>
          </cell>
        </row>
        <row r="50776">
          <cell r="A50776" t="str">
            <v>I0000019662</v>
          </cell>
          <cell r="B50776" t="str">
            <v>TEXACO GRAXA MARFAK MP2</v>
          </cell>
          <cell r="C50776" t="str">
            <v>HIBE</v>
          </cell>
          <cell r="D50776" t="str">
            <v>KG</v>
          </cell>
        </row>
        <row r="50777">
          <cell r="A50777" t="str">
            <v>I0000019666</v>
          </cell>
          <cell r="B50777" t="str">
            <v>1020 RE 70.00 X 50.00</v>
          </cell>
          <cell r="C50777" t="str">
            <v>HIBE</v>
          </cell>
          <cell r="D50777" t="str">
            <v>UN</v>
          </cell>
        </row>
        <row r="50778">
          <cell r="A50778" t="str">
            <v>I0000019667</v>
          </cell>
          <cell r="B50778" t="str">
            <v>1020 RE 165.00 X 50.00</v>
          </cell>
          <cell r="C50778" t="str">
            <v>HIBE</v>
          </cell>
          <cell r="D50778" t="str">
            <v>UN</v>
          </cell>
        </row>
        <row r="50779">
          <cell r="A50779" t="str">
            <v>I0000019668</v>
          </cell>
          <cell r="B50779" t="str">
            <v>TINTA EPOXI BRANCA 2,7L</v>
          </cell>
          <cell r="C50779" t="str">
            <v>HIBE</v>
          </cell>
          <cell r="D50779" t="str">
            <v>UN</v>
          </cell>
        </row>
        <row r="50780">
          <cell r="A50780" t="str">
            <v>I0000019670</v>
          </cell>
          <cell r="B50780" t="str">
            <v>COLA DE CONTATO</v>
          </cell>
          <cell r="C50780" t="str">
            <v>HIBE</v>
          </cell>
          <cell r="D50780" t="str">
            <v>UN</v>
          </cell>
        </row>
        <row r="50781">
          <cell r="A50781" t="str">
            <v>I0000019671</v>
          </cell>
          <cell r="B50781" t="str">
            <v>SERVICO CONFECCAO DE BIOMBO</v>
          </cell>
          <cell r="C50781" t="str">
            <v>SERV</v>
          </cell>
          <cell r="D50781" t="str">
            <v>UN</v>
          </cell>
        </row>
        <row r="50782">
          <cell r="A50782" t="str">
            <v>I0000019672</v>
          </cell>
          <cell r="B50782" t="str">
            <v>ACO MD-XTRA RET-SF2050 Ø 65 X 95 X 95</v>
          </cell>
          <cell r="C50782" t="str">
            <v>HIBE</v>
          </cell>
          <cell r="D50782" t="str">
            <v>KG</v>
          </cell>
        </row>
        <row r="50783">
          <cell r="A50783" t="str">
            <v>I0000019673</v>
          </cell>
          <cell r="B50783" t="str">
            <v>PASTILHA APKT 160408 PDTR RT8025</v>
          </cell>
          <cell r="C50783" t="str">
            <v>HIBE</v>
          </cell>
          <cell r="D50783" t="str">
            <v>UN</v>
          </cell>
        </row>
        <row r="50784">
          <cell r="A50784" t="str">
            <v>I0000019675</v>
          </cell>
          <cell r="B50784" t="str">
            <v>VALVULA DE RETENCAO HORIZONTAL 2.1/2 BSP</v>
          </cell>
          <cell r="C50784" t="str">
            <v>HIBE</v>
          </cell>
          <cell r="D50784" t="str">
            <v>UN</v>
          </cell>
        </row>
        <row r="50785">
          <cell r="A50785" t="str">
            <v>I0000019676</v>
          </cell>
          <cell r="B50785" t="str">
            <v>CABO SWITCH SPLITTER HDMI 1X2</v>
          </cell>
          <cell r="C50785" t="str">
            <v>HIBE</v>
          </cell>
          <cell r="D50785" t="str">
            <v>UN</v>
          </cell>
        </row>
        <row r="50786">
          <cell r="A50786" t="str">
            <v>I0000019677</v>
          </cell>
          <cell r="B50786" t="str">
            <v>GRAMPO 24X140X340</v>
          </cell>
          <cell r="C50786" t="str">
            <v>HIBE</v>
          </cell>
          <cell r="D50786" t="str">
            <v>UN</v>
          </cell>
        </row>
        <row r="50787">
          <cell r="A50787" t="str">
            <v>I0000019678</v>
          </cell>
          <cell r="B50787" t="str">
            <v>PORCA 24MM DPL</v>
          </cell>
          <cell r="C50787" t="str">
            <v>HIBE</v>
          </cell>
          <cell r="D50787" t="str">
            <v>UN</v>
          </cell>
        </row>
        <row r="50788">
          <cell r="A50788" t="str">
            <v>I0000019679</v>
          </cell>
          <cell r="B50788" t="str">
            <v>CARRO MSA15SSSFCN</v>
          </cell>
          <cell r="C50788" t="str">
            <v>HIBE</v>
          </cell>
          <cell r="D50788" t="str">
            <v>UN</v>
          </cell>
        </row>
        <row r="50789">
          <cell r="A50789" t="str">
            <v>I0000019681</v>
          </cell>
          <cell r="B50789" t="str">
            <v>BATERIA MOURA NOBREAK SELADA 12V7AH</v>
          </cell>
          <cell r="C50789" t="str">
            <v>HIBE</v>
          </cell>
          <cell r="D50789" t="str">
            <v>UN</v>
          </cell>
        </row>
        <row r="50790">
          <cell r="A50790" t="str">
            <v>I0000019682</v>
          </cell>
          <cell r="B50790" t="str">
            <v>ORGANIZADOR PLASTICO 505X160X400MM 64 BD</v>
          </cell>
          <cell r="C50790" t="str">
            <v>HIBE</v>
          </cell>
          <cell r="D50790" t="str">
            <v>UN</v>
          </cell>
        </row>
        <row r="50791">
          <cell r="A50791" t="str">
            <v>I0000019684</v>
          </cell>
          <cell r="B50791" t="str">
            <v>SANDUICHE</v>
          </cell>
          <cell r="C50791" t="str">
            <v>HIBE</v>
          </cell>
          <cell r="D50791" t="str">
            <v>UN</v>
          </cell>
        </row>
        <row r="50792">
          <cell r="A50792" t="str">
            <v>I0000019685</v>
          </cell>
          <cell r="B50792" t="str">
            <v>RETENTOR COM RASPADOR 55X70X12-8</v>
          </cell>
          <cell r="C50792" t="str">
            <v>HIBE</v>
          </cell>
          <cell r="D50792" t="str">
            <v>UN</v>
          </cell>
        </row>
        <row r="50793">
          <cell r="A50793" t="str">
            <v>I0000019686</v>
          </cell>
          <cell r="B50793" t="str">
            <v>BATERIA 23A</v>
          </cell>
          <cell r="C50793" t="str">
            <v>HIBE</v>
          </cell>
          <cell r="D50793" t="str">
            <v>UN</v>
          </cell>
        </row>
        <row r="50794">
          <cell r="A50794" t="str">
            <v>I0000019687</v>
          </cell>
          <cell r="B50794" t="str">
            <v>SERVICO DE RECUPERACAO EM VALVULA</v>
          </cell>
          <cell r="C50794" t="str">
            <v>SERV</v>
          </cell>
          <cell r="D50794" t="str">
            <v>UN</v>
          </cell>
        </row>
        <row r="50795">
          <cell r="A50795" t="str">
            <v>I0000019689</v>
          </cell>
          <cell r="B50795" t="str">
            <v>POSTICO MOLDE ACABAMENTO SUP AFN-40 TOPO</v>
          </cell>
          <cell r="C50795" t="str">
            <v>HIBE</v>
          </cell>
          <cell r="D50795" t="str">
            <v>UN</v>
          </cell>
        </row>
        <row r="50796">
          <cell r="A50796" t="str">
            <v>I0000019690</v>
          </cell>
          <cell r="B50796" t="str">
            <v>BLOQUEADOR DE ODORES 60ML</v>
          </cell>
          <cell r="C50796" t="str">
            <v>HIBE</v>
          </cell>
          <cell r="D50796" t="str">
            <v>UN</v>
          </cell>
        </row>
        <row r="50797">
          <cell r="A50797" t="str">
            <v>I0000019691</v>
          </cell>
          <cell r="B50797" t="str">
            <v>TOMADA SOBR. TSS-3206-32A-2P T-220\240VC</v>
          </cell>
          <cell r="C50797" t="str">
            <v>HIBE</v>
          </cell>
          <cell r="D50797" t="str">
            <v>UN</v>
          </cell>
        </row>
        <row r="50798">
          <cell r="A50798" t="str">
            <v>I0000019692</v>
          </cell>
          <cell r="B50798" t="str">
            <v>PLUG. PLS-3276-32A-2P T-220\240VCA-6H</v>
          </cell>
          <cell r="C50798" t="str">
            <v>HIBE</v>
          </cell>
          <cell r="D50798" t="str">
            <v>UN</v>
          </cell>
        </row>
        <row r="50799">
          <cell r="A50799" t="str">
            <v>I0000019693</v>
          </cell>
          <cell r="B50799" t="str">
            <v>TRANSDUTOR DE LINHA</v>
          </cell>
          <cell r="C50799" t="str">
            <v>HIBE</v>
          </cell>
          <cell r="D50799" t="str">
            <v>UN</v>
          </cell>
        </row>
        <row r="50800">
          <cell r="A50800" t="str">
            <v>I0000019694</v>
          </cell>
          <cell r="B50800" t="str">
            <v>REATOR DO ROBO EURO 67</v>
          </cell>
          <cell r="C50800" t="str">
            <v>HIBE</v>
          </cell>
          <cell r="D50800" t="str">
            <v>UN</v>
          </cell>
        </row>
        <row r="50801">
          <cell r="A50801" t="str">
            <v>I0000019695</v>
          </cell>
          <cell r="B50801" t="str">
            <v>NUCLEO HIDRAULICO</v>
          </cell>
          <cell r="C50801" t="str">
            <v>HIBE</v>
          </cell>
          <cell r="D50801" t="str">
            <v>UN</v>
          </cell>
        </row>
        <row r="50802">
          <cell r="A50802" t="str">
            <v>I0000019696</v>
          </cell>
          <cell r="B50802" t="str">
            <v>RELE DO MONITOR DE ENERGIA</v>
          </cell>
          <cell r="C50802" t="str">
            <v>HIBE</v>
          </cell>
          <cell r="D50802" t="str">
            <v>UN</v>
          </cell>
        </row>
        <row r="50803">
          <cell r="A50803" t="str">
            <v>I0000019697</v>
          </cell>
          <cell r="B50803" t="str">
            <v>MEDIDOR DE ENERGIA DO PAINEL KEBA</v>
          </cell>
          <cell r="C50803" t="str">
            <v>HIBE</v>
          </cell>
          <cell r="D50803" t="str">
            <v>UN</v>
          </cell>
        </row>
        <row r="50804">
          <cell r="A50804" t="str">
            <v>I0000019698</v>
          </cell>
          <cell r="B50804" t="str">
            <v>INTERFACE DE ROBO EURO 67</v>
          </cell>
          <cell r="C50804" t="str">
            <v>HIBE</v>
          </cell>
          <cell r="D50804" t="str">
            <v>UN</v>
          </cell>
        </row>
        <row r="50805">
          <cell r="A50805" t="str">
            <v>I0000019699</v>
          </cell>
          <cell r="B50805" t="str">
            <v>CONVERSOR DE FREQUENCIA 5KVA - AINUO</v>
          </cell>
          <cell r="C50805" t="str">
            <v>HIBE</v>
          </cell>
          <cell r="D50805" t="str">
            <v>UN</v>
          </cell>
        </row>
        <row r="50806">
          <cell r="A50806" t="str">
            <v>I0000019700</v>
          </cell>
          <cell r="B50806" t="str">
            <v>TALHA ELETRICA 3 TON 9M COM TROLLEY 380V</v>
          </cell>
          <cell r="C50806" t="str">
            <v>HIBE</v>
          </cell>
          <cell r="D50806" t="str">
            <v>UN</v>
          </cell>
        </row>
        <row r="50807">
          <cell r="A50807" t="str">
            <v>I0000019701</v>
          </cell>
          <cell r="B50807" t="str">
            <v>TALHA ELETRICA 5 TON 9M COM TROLLEY 380V</v>
          </cell>
          <cell r="C50807" t="str">
            <v>HIBE</v>
          </cell>
          <cell r="D50807" t="str">
            <v>UN</v>
          </cell>
        </row>
        <row r="50808">
          <cell r="A50808" t="str">
            <v>I0000019702</v>
          </cell>
          <cell r="B50808" t="str">
            <v>BORRACHA GAXETA GELADEIRA</v>
          </cell>
          <cell r="C50808" t="str">
            <v>HIBE</v>
          </cell>
          <cell r="D50808" t="str">
            <v>UN</v>
          </cell>
        </row>
        <row r="50809">
          <cell r="A50809" t="str">
            <v>I0000019708</v>
          </cell>
          <cell r="B50809" t="str">
            <v>PAINEL FERRAMENTAS 940X970MM-48 GANCHOS</v>
          </cell>
          <cell r="C50809" t="str">
            <v>HIBE</v>
          </cell>
          <cell r="D50809" t="str">
            <v>UN</v>
          </cell>
        </row>
        <row r="50810">
          <cell r="A50810" t="str">
            <v>I0000019709</v>
          </cell>
          <cell r="B50810" t="str">
            <v>DISPOSITIVO TESTE TELA DO FILTRO</v>
          </cell>
          <cell r="C50810" t="str">
            <v>HIBE</v>
          </cell>
          <cell r="D50810" t="str">
            <v>UN</v>
          </cell>
        </row>
        <row r="50811">
          <cell r="A50811" t="str">
            <v>I0000019711</v>
          </cell>
          <cell r="B50811" t="str">
            <v>YUCA MEDIA</v>
          </cell>
          <cell r="C50811" t="str">
            <v>HIBE</v>
          </cell>
          <cell r="D50811" t="str">
            <v>UN</v>
          </cell>
        </row>
        <row r="50812">
          <cell r="A50812" t="str">
            <v>I0000019712</v>
          </cell>
          <cell r="B50812" t="str">
            <v>ORQUIDEA</v>
          </cell>
          <cell r="C50812" t="str">
            <v>HIBE</v>
          </cell>
          <cell r="D50812" t="str">
            <v>UN</v>
          </cell>
        </row>
        <row r="50813">
          <cell r="A50813" t="str">
            <v>I0000019713</v>
          </cell>
          <cell r="B50813" t="str">
            <v>ZAMIOCULCA</v>
          </cell>
          <cell r="C50813" t="str">
            <v>HIBE</v>
          </cell>
          <cell r="D50813" t="str">
            <v>UN</v>
          </cell>
        </row>
        <row r="50814">
          <cell r="A50814" t="str">
            <v>I0000019714</v>
          </cell>
          <cell r="B50814" t="str">
            <v>BANDEIRA BRANCA</v>
          </cell>
          <cell r="C50814" t="str">
            <v>HIBE</v>
          </cell>
          <cell r="D50814" t="str">
            <v>UN</v>
          </cell>
        </row>
        <row r="50815">
          <cell r="A50815" t="str">
            <v>I0000019715</v>
          </cell>
          <cell r="B50815" t="str">
            <v>GRAMA ESMERALDA</v>
          </cell>
          <cell r="C50815" t="str">
            <v>HIBE</v>
          </cell>
          <cell r="D50815" t="str">
            <v>UN</v>
          </cell>
        </row>
        <row r="50816">
          <cell r="A50816" t="str">
            <v>I0000019716</v>
          </cell>
          <cell r="B50816" t="str">
            <v>SUBSTRATO</v>
          </cell>
          <cell r="C50816" t="str">
            <v>HIBE</v>
          </cell>
          <cell r="D50816" t="str">
            <v>UN</v>
          </cell>
        </row>
        <row r="50817">
          <cell r="A50817" t="str">
            <v>I0000019717</v>
          </cell>
          <cell r="B50817" t="str">
            <v>LIMITADOR</v>
          </cell>
          <cell r="C50817" t="str">
            <v>HIBE</v>
          </cell>
          <cell r="D50817" t="str">
            <v>UN</v>
          </cell>
        </row>
        <row r="50818">
          <cell r="A50818" t="str">
            <v>I0000019718</v>
          </cell>
          <cell r="B50818" t="str">
            <v>ARGILA EXPANDIDA</v>
          </cell>
          <cell r="C50818" t="str">
            <v>HIBE</v>
          </cell>
          <cell r="D50818" t="str">
            <v>UN</v>
          </cell>
        </row>
        <row r="50819">
          <cell r="A50819" t="str">
            <v>I0000019719</v>
          </cell>
          <cell r="B50819" t="str">
            <v>JARDINEIRA DE CIMENTO</v>
          </cell>
          <cell r="C50819" t="str">
            <v>HIBE</v>
          </cell>
          <cell r="D50819" t="str">
            <v>UN</v>
          </cell>
        </row>
        <row r="50820">
          <cell r="A50820" t="str">
            <v>I0000019720</v>
          </cell>
          <cell r="B50820" t="str">
            <v>JARDINEIRA DE POLIETILENO</v>
          </cell>
          <cell r="C50820" t="str">
            <v>HIBE</v>
          </cell>
          <cell r="D50820" t="str">
            <v>UN</v>
          </cell>
        </row>
        <row r="50821">
          <cell r="A50821" t="str">
            <v>I0000019721</v>
          </cell>
          <cell r="B50821" t="str">
            <v>SERVICO DE IMPRESSAO 3D</v>
          </cell>
          <cell r="C50821" t="str">
            <v>SERV</v>
          </cell>
          <cell r="D50821" t="str">
            <v>UN</v>
          </cell>
        </row>
        <row r="50822">
          <cell r="A50822" t="str">
            <v>I0000019724</v>
          </cell>
          <cell r="B50822" t="str">
            <v>PASTILHA TCD-100-P TT9080</v>
          </cell>
          <cell r="C50822" t="str">
            <v>HIBE</v>
          </cell>
          <cell r="D50822" t="str">
            <v>UN</v>
          </cell>
        </row>
        <row r="50823">
          <cell r="A50823" t="str">
            <v>I0000019725</v>
          </cell>
          <cell r="B50823" t="str">
            <v>PASTILHA TCD-105-P TT9080</v>
          </cell>
          <cell r="C50823" t="str">
            <v>HIBE</v>
          </cell>
          <cell r="D50823" t="str">
            <v>UN</v>
          </cell>
        </row>
        <row r="50824">
          <cell r="A50824" t="str">
            <v>I0000019726</v>
          </cell>
          <cell r="B50824" t="str">
            <v>FRESA TOPO RETO MD Ø 4X20X75X4MM 4C</v>
          </cell>
          <cell r="C50824" t="str">
            <v>HIBE</v>
          </cell>
          <cell r="D50824" t="str">
            <v>UN</v>
          </cell>
        </row>
        <row r="50825">
          <cell r="A50825" t="str">
            <v>I0000019727</v>
          </cell>
          <cell r="B50825" t="str">
            <v>FRESA TOPO RETO MD Ø 4X20X100X4MM 4C</v>
          </cell>
          <cell r="C50825" t="str">
            <v>HIBE</v>
          </cell>
          <cell r="D50825" t="str">
            <v>UN</v>
          </cell>
        </row>
        <row r="50826">
          <cell r="A50826" t="str">
            <v>I0000019728</v>
          </cell>
          <cell r="B50826" t="str">
            <v>FRESA TOPO RETO MD Ø 5X30X75X5MM 4C</v>
          </cell>
          <cell r="C50826" t="str">
            <v>HIBE</v>
          </cell>
          <cell r="D50826" t="str">
            <v>UN</v>
          </cell>
        </row>
        <row r="50827">
          <cell r="A50827" t="str">
            <v>I0000019729</v>
          </cell>
          <cell r="B50827" t="str">
            <v>FRESA TOPO RETO MD Ø 5X30X100X5MM 4C</v>
          </cell>
          <cell r="C50827" t="str">
            <v>HIBE</v>
          </cell>
          <cell r="D50827" t="str">
            <v>UN</v>
          </cell>
        </row>
        <row r="50828">
          <cell r="A50828" t="str">
            <v>I0000019730</v>
          </cell>
          <cell r="B50828" t="str">
            <v>FRESA TOPO RETO MD Ø 6X30X75X6MM 4C</v>
          </cell>
          <cell r="C50828" t="str">
            <v>HIBE</v>
          </cell>
          <cell r="D50828" t="str">
            <v>UN</v>
          </cell>
        </row>
        <row r="50829">
          <cell r="A50829" t="str">
            <v>I0000019731</v>
          </cell>
          <cell r="B50829" t="str">
            <v>FRESA TOPO RETO MD Ø 6X30X100X6MM 4C</v>
          </cell>
          <cell r="C50829" t="str">
            <v>HIBE</v>
          </cell>
          <cell r="D50829" t="str">
            <v>UN</v>
          </cell>
        </row>
        <row r="50830">
          <cell r="A50830" t="str">
            <v>I0000019732</v>
          </cell>
          <cell r="B50830" t="str">
            <v>FRESA TOPO RETO MD Ø 8X35X75X8MM 4C</v>
          </cell>
          <cell r="C50830" t="str">
            <v>HIBE</v>
          </cell>
          <cell r="D50830" t="str">
            <v>UN</v>
          </cell>
        </row>
        <row r="50831">
          <cell r="A50831" t="str">
            <v>I0000019733</v>
          </cell>
          <cell r="B50831" t="str">
            <v>FRESA TOPO RETO MD Ø 8X35X100X8MM 4C</v>
          </cell>
          <cell r="C50831" t="str">
            <v>HIBE</v>
          </cell>
          <cell r="D50831" t="str">
            <v>UN</v>
          </cell>
        </row>
        <row r="50832">
          <cell r="A50832" t="str">
            <v>I0000019734</v>
          </cell>
          <cell r="B50832" t="str">
            <v>FRESA ESFERICA MD Ø 4X11X75X4MM 4C</v>
          </cell>
          <cell r="C50832" t="str">
            <v>HIBE</v>
          </cell>
          <cell r="D50832" t="str">
            <v>UN</v>
          </cell>
        </row>
        <row r="50833">
          <cell r="A50833" t="str">
            <v>I0000019735</v>
          </cell>
          <cell r="B50833" t="str">
            <v>FRESA ESFERICA MD Ø 4X11X100X4MM 4C</v>
          </cell>
          <cell r="C50833" t="str">
            <v>HIBE</v>
          </cell>
          <cell r="D50833" t="str">
            <v>UN</v>
          </cell>
        </row>
        <row r="50834">
          <cell r="A50834" t="str">
            <v>I0000019736</v>
          </cell>
          <cell r="B50834" t="str">
            <v>FRESA ESFERICA MD Ø 5X15X75X5MM 4C</v>
          </cell>
          <cell r="C50834" t="str">
            <v>HIBE</v>
          </cell>
          <cell r="D50834" t="str">
            <v>UN</v>
          </cell>
        </row>
        <row r="50835">
          <cell r="A50835" t="str">
            <v>I0000019737</v>
          </cell>
          <cell r="B50835" t="str">
            <v>FRESA ESFERICA MD Ø 5X15X100X5MM 4C</v>
          </cell>
          <cell r="C50835" t="str">
            <v>HIBE</v>
          </cell>
          <cell r="D50835" t="str">
            <v>UN</v>
          </cell>
        </row>
        <row r="50836">
          <cell r="A50836" t="str">
            <v>I0000019738</v>
          </cell>
          <cell r="B50836" t="str">
            <v>FRESA ESFERICA MD Ø 6X15X75X6MM 4C</v>
          </cell>
          <cell r="C50836" t="str">
            <v>HIBE</v>
          </cell>
          <cell r="D50836" t="str">
            <v>UN</v>
          </cell>
        </row>
        <row r="50837">
          <cell r="A50837" t="str">
            <v>I0000019739</v>
          </cell>
          <cell r="B50837" t="str">
            <v>FRESA ESFERICA MD Ø 6X15X100X6MM 4C</v>
          </cell>
          <cell r="C50837" t="str">
            <v>HIBE</v>
          </cell>
          <cell r="D50837" t="str">
            <v>UN</v>
          </cell>
        </row>
        <row r="50838">
          <cell r="A50838" t="str">
            <v>I0000019741</v>
          </cell>
          <cell r="B50838" t="str">
            <v>CORDAO DIGITAL 20 MM</v>
          </cell>
          <cell r="C50838" t="str">
            <v>HIBE</v>
          </cell>
          <cell r="D50838" t="str">
            <v>UN</v>
          </cell>
        </row>
        <row r="50839">
          <cell r="A50839" t="str">
            <v>I0000019742</v>
          </cell>
          <cell r="B50839" t="str">
            <v>ACO MD-XTRA RET-SF2050 Ø 35 X 100 X 100</v>
          </cell>
          <cell r="C50839" t="str">
            <v>HIBE</v>
          </cell>
          <cell r="D50839" t="str">
            <v>UN</v>
          </cell>
        </row>
        <row r="50840">
          <cell r="A50840" t="str">
            <v>I0000019743</v>
          </cell>
          <cell r="B50840" t="str">
            <v>KIT REPARO MOTOR DOSAGEM INJETORA 250T</v>
          </cell>
          <cell r="C50840" t="str">
            <v>HIBE</v>
          </cell>
          <cell r="D50840" t="str">
            <v>UN</v>
          </cell>
        </row>
        <row r="50841">
          <cell r="A50841" t="str">
            <v>I0000019744</v>
          </cell>
          <cell r="B50841" t="str">
            <v>KIT REPARO MOTOR DOSAGEM INJETORA 180T</v>
          </cell>
          <cell r="C50841" t="str">
            <v>HIBE</v>
          </cell>
          <cell r="D50841" t="str">
            <v>UN</v>
          </cell>
        </row>
        <row r="50842">
          <cell r="A50842" t="str">
            <v>I0000019745</v>
          </cell>
          <cell r="B50842" t="str">
            <v>MANOMETRO DIGITAL SP324021</v>
          </cell>
          <cell r="C50842" t="str">
            <v>HIBE</v>
          </cell>
          <cell r="D50842" t="str">
            <v>UN</v>
          </cell>
        </row>
        <row r="50843">
          <cell r="A50843" t="str">
            <v>I0000019746</v>
          </cell>
          <cell r="B50843" t="str">
            <v>MANOMETRO DIGITAL SP3240230</v>
          </cell>
          <cell r="C50843" t="str">
            <v>HIBE</v>
          </cell>
          <cell r="D50843" t="str">
            <v>UN</v>
          </cell>
        </row>
        <row r="50844">
          <cell r="A50844" t="str">
            <v>I0000019747</v>
          </cell>
          <cell r="B50844" t="str">
            <v>CABO COMANDO/CONTROLE 3X1,50MM² BLINDADO</v>
          </cell>
          <cell r="C50844" t="str">
            <v>HIBE</v>
          </cell>
          <cell r="D50844" t="str">
            <v>M</v>
          </cell>
        </row>
        <row r="50845">
          <cell r="A50845" t="str">
            <v>I0000019748</v>
          </cell>
          <cell r="B50845" t="str">
            <v>TAMPA ERX 4499317</v>
          </cell>
          <cell r="C50845" t="str">
            <v>HIBE</v>
          </cell>
          <cell r="D50845" t="str">
            <v>UN</v>
          </cell>
        </row>
        <row r="50846">
          <cell r="A50846" t="str">
            <v>I0000019749</v>
          </cell>
          <cell r="B50846" t="str">
            <v>OLEO DE TRANSMISSAO CLP 100</v>
          </cell>
          <cell r="C50846" t="str">
            <v>HIBE</v>
          </cell>
          <cell r="D50846" t="str">
            <v>UN</v>
          </cell>
        </row>
        <row r="50847">
          <cell r="A50847" t="str">
            <v>I0000019750</v>
          </cell>
          <cell r="B50847" t="str">
            <v>TAMPA DA BATERIA ERX 2325808</v>
          </cell>
          <cell r="C50847" t="str">
            <v>HIBE</v>
          </cell>
          <cell r="D50847" t="str">
            <v>UN</v>
          </cell>
        </row>
        <row r="50848">
          <cell r="A50848" t="str">
            <v>I0000019758</v>
          </cell>
          <cell r="B50848" t="str">
            <v>CABO TRANSMI DE DADOS CAT6 U/UTP24AWGX4P</v>
          </cell>
          <cell r="C50848" t="str">
            <v>HIBE</v>
          </cell>
          <cell r="D50848" t="str">
            <v>UN</v>
          </cell>
        </row>
        <row r="50849">
          <cell r="A50849" t="str">
            <v>I0000019760</v>
          </cell>
          <cell r="B50849" t="str">
            <v>GANCHO DE PAREDE PARAFUSAVEL</v>
          </cell>
          <cell r="C50849" t="str">
            <v>HIBE</v>
          </cell>
          <cell r="D50849" t="str">
            <v>UN</v>
          </cell>
        </row>
        <row r="50850">
          <cell r="A50850" t="str">
            <v>I0000019761</v>
          </cell>
          <cell r="B50850" t="str">
            <v>UNIDADE DE DIRECAO - FMX 17</v>
          </cell>
          <cell r="C50850" t="str">
            <v>HIBE</v>
          </cell>
          <cell r="D50850" t="str">
            <v>UN</v>
          </cell>
        </row>
        <row r="50851">
          <cell r="A50851" t="str">
            <v>I0000019762</v>
          </cell>
          <cell r="B50851" t="str">
            <v>FIELDLOGGER ETH X512K LOGS 2XRS485 24V</v>
          </cell>
          <cell r="C50851" t="str">
            <v>HIBE</v>
          </cell>
          <cell r="D50851" t="str">
            <v>UN</v>
          </cell>
        </row>
        <row r="50852">
          <cell r="A50852" t="str">
            <v>I0000019763</v>
          </cell>
          <cell r="B50852" t="str">
            <v>FIELDLOGGER ETH USB X512K LOGS 2XRS485</v>
          </cell>
          <cell r="C50852" t="str">
            <v>HIBE</v>
          </cell>
          <cell r="D50852" t="str">
            <v>UN</v>
          </cell>
        </row>
        <row r="50853">
          <cell r="A50853" t="str">
            <v>I0000019764</v>
          </cell>
          <cell r="B50853" t="str">
            <v>PNEU 215/50 R17</v>
          </cell>
          <cell r="C50853" t="str">
            <v>HIBE</v>
          </cell>
          <cell r="D50853" t="str">
            <v>UN</v>
          </cell>
        </row>
        <row r="50854">
          <cell r="A50854" t="str">
            <v>I0000019765</v>
          </cell>
          <cell r="B50854" t="str">
            <v>MOLA AZUL 40 X 100 MM</v>
          </cell>
          <cell r="C50854" t="str">
            <v>HIBE</v>
          </cell>
          <cell r="D50854" t="str">
            <v>UN</v>
          </cell>
        </row>
        <row r="50855">
          <cell r="A50855" t="str">
            <v>I0000019766</v>
          </cell>
          <cell r="B50855" t="str">
            <v>MOLA VERDE 40 X 100 MM</v>
          </cell>
          <cell r="C50855" t="str">
            <v>HIBE</v>
          </cell>
          <cell r="D50855" t="str">
            <v>UN</v>
          </cell>
        </row>
        <row r="50856">
          <cell r="A50856" t="str">
            <v>I0000019767</v>
          </cell>
          <cell r="B50856" t="str">
            <v>CORRENTE DO COMANDO 4 LAMINAS 24 ELOS</v>
          </cell>
          <cell r="C50856" t="str">
            <v>HIBE</v>
          </cell>
          <cell r="D50856" t="str">
            <v>UN</v>
          </cell>
        </row>
        <row r="50857">
          <cell r="A50857" t="str">
            <v>I0000019768</v>
          </cell>
          <cell r="B50857" t="str">
            <v>ENGRENAGEM DO COMANDO 40 DENTES</v>
          </cell>
          <cell r="C50857" t="str">
            <v>HIBE</v>
          </cell>
          <cell r="D50857" t="str">
            <v>UN</v>
          </cell>
        </row>
        <row r="50858">
          <cell r="A50858" t="str">
            <v>I0000019769</v>
          </cell>
          <cell r="B50858" t="str">
            <v>ENGRENAGEM DO VIRABREQUIM 20 D</v>
          </cell>
          <cell r="C50858" t="str">
            <v>HIBE</v>
          </cell>
          <cell r="D50858" t="str">
            <v>UN</v>
          </cell>
        </row>
        <row r="50859">
          <cell r="A50859" t="str">
            <v>I0000019770</v>
          </cell>
          <cell r="B50859" t="str">
            <v>TENSIONADOR DA CORRENTE</v>
          </cell>
          <cell r="C50859" t="str">
            <v>HIBE</v>
          </cell>
          <cell r="D50859" t="str">
            <v>UN</v>
          </cell>
        </row>
        <row r="50860">
          <cell r="A50860" t="str">
            <v>I0000019771</v>
          </cell>
          <cell r="B50860" t="str">
            <v>FILTRO DE OLEO DO MOTOR</v>
          </cell>
          <cell r="C50860" t="str">
            <v>HIBE</v>
          </cell>
          <cell r="D50860" t="str">
            <v>UN</v>
          </cell>
        </row>
        <row r="50861">
          <cell r="A50861" t="str">
            <v>I0000019772</v>
          </cell>
          <cell r="B50861" t="str">
            <v>GRADIL MALHA 5X20CM FIO 4,30MM PINTADA</v>
          </cell>
          <cell r="C50861" t="str">
            <v>HIBE</v>
          </cell>
          <cell r="D50861" t="str">
            <v>PEÇ</v>
          </cell>
        </row>
        <row r="50862">
          <cell r="A50862" t="str">
            <v>I0000019778</v>
          </cell>
          <cell r="B50862" t="str">
            <v>QUADRO DE CONTROLE DE AUTOMACAO D</v>
          </cell>
          <cell r="C50862" t="str">
            <v>HIBE</v>
          </cell>
          <cell r="D50862" t="str">
            <v>UN</v>
          </cell>
        </row>
        <row r="50863">
          <cell r="A50863" t="str">
            <v>I0000019779</v>
          </cell>
          <cell r="B50863" t="str">
            <v>NOTEBOOK DELL LATITUDE 5440 CORE 17</v>
          </cell>
          <cell r="C50863" t="str">
            <v>HIBE</v>
          </cell>
          <cell r="D50863" t="str">
            <v>UN</v>
          </cell>
        </row>
        <row r="50864">
          <cell r="A50864" t="str">
            <v>I0000019780</v>
          </cell>
          <cell r="B50864" t="str">
            <v>REPLICADOR DE PORTAS DELL WD19TBS P</v>
          </cell>
          <cell r="C50864" t="str">
            <v>HIBE</v>
          </cell>
          <cell r="D50864" t="str">
            <v>UN</v>
          </cell>
        </row>
        <row r="50865">
          <cell r="A50865" t="str">
            <v>I0000019781</v>
          </cell>
          <cell r="B50865" t="str">
            <v>IMP. ZD421 TT, 203 DPI, 104 MM, 6 P</v>
          </cell>
          <cell r="C50865" t="str">
            <v>HIBE</v>
          </cell>
          <cell r="D50865" t="str">
            <v>UN</v>
          </cell>
        </row>
        <row r="50866">
          <cell r="A50866" t="str">
            <v>I0000019782</v>
          </cell>
          <cell r="B50866" t="str">
            <v>BASE ADAPTADORA P/ BATERIA P/ IMPRE </v>
          </cell>
          <cell r="C50866" t="str">
            <v>HIBE</v>
          </cell>
          <cell r="D50866" t="str">
            <v>UN</v>
          </cell>
        </row>
        <row r="50867">
          <cell r="A50867" t="str">
            <v>I0000019783</v>
          </cell>
          <cell r="B50867" t="str">
            <v>BATERIA DE 2750MAH P/ IMPRESSORA ZD</v>
          </cell>
          <cell r="C50867" t="str">
            <v>HIBE</v>
          </cell>
          <cell r="D50867" t="str">
            <v>UN</v>
          </cell>
        </row>
        <row r="50868">
          <cell r="A50868" t="str">
            <v>I0000019784</v>
          </cell>
          <cell r="B50868" t="str">
            <v>BUZINA BRAVA 36VDC 110DBA</v>
          </cell>
          <cell r="C50868" t="str">
            <v>HIBE</v>
          </cell>
          <cell r="D50868" t="str">
            <v>UN</v>
          </cell>
        </row>
        <row r="50869">
          <cell r="A50869" t="str">
            <v>I0000019785</v>
          </cell>
          <cell r="B50869" t="str">
            <v>MTB 36V BRAVA</v>
          </cell>
          <cell r="C50869" t="str">
            <v>HIBE</v>
          </cell>
          <cell r="D50869" t="str">
            <v>UN</v>
          </cell>
        </row>
        <row r="50870">
          <cell r="A50870" t="str">
            <v>I0000019786</v>
          </cell>
          <cell r="B50870" t="str">
            <v>KIT ASP DIAM 50P/2 BV18030</v>
          </cell>
          <cell r="C50870" t="str">
            <v>HIBE</v>
          </cell>
          <cell r="D50870" t="str">
            <v>UN</v>
          </cell>
        </row>
        <row r="50871">
          <cell r="A50871" t="str">
            <v>I0000019787</v>
          </cell>
          <cell r="B50871" t="str">
            <v>CAPA DA TURBINA PLASTICA MT18004P</v>
          </cell>
          <cell r="C50871" t="str">
            <v>HIBE</v>
          </cell>
          <cell r="D50871" t="str">
            <v>UN</v>
          </cell>
        </row>
        <row r="50872">
          <cell r="A50872" t="str">
            <v>I0000019788</v>
          </cell>
          <cell r="B50872" t="str">
            <v>CONJUNTO IGNICAO C/CHAVE ERX</v>
          </cell>
          <cell r="C50872" t="str">
            <v>HIBE</v>
          </cell>
          <cell r="D50872" t="str">
            <v>UN</v>
          </cell>
        </row>
        <row r="50873">
          <cell r="A50873" t="str">
            <v>I0000019789</v>
          </cell>
          <cell r="B50873" t="str">
            <v>MODULO RELE 5V 2 CANAIS</v>
          </cell>
          <cell r="C50873" t="str">
            <v>HIBE</v>
          </cell>
          <cell r="D50873" t="str">
            <v>UN</v>
          </cell>
        </row>
        <row r="50874">
          <cell r="A50874" t="str">
            <v>I0000019790</v>
          </cell>
          <cell r="B50874" t="str">
            <v>ATUADOR P CHAVE SEGURANCA RETO AZ15 16B1</v>
          </cell>
          <cell r="C50874" t="str">
            <v>HIBE</v>
          </cell>
          <cell r="D50874" t="str">
            <v>UN</v>
          </cell>
        </row>
        <row r="50875">
          <cell r="A50875" t="str">
            <v>I0000019791</v>
          </cell>
          <cell r="B50875" t="str">
            <v>CHAVE SECC. 3P LIGA/DESL 160A NFC160-CMX</v>
          </cell>
          <cell r="C50875" t="str">
            <v>HIBE</v>
          </cell>
          <cell r="D50875" t="str">
            <v>UN</v>
          </cell>
        </row>
        <row r="50876">
          <cell r="A50876" t="str">
            <v>I0000019792</v>
          </cell>
          <cell r="B50876" t="str">
            <v>LIXEIRA REDONDA TELADA DE ACO</v>
          </cell>
          <cell r="C50876" t="str">
            <v>HIBE</v>
          </cell>
          <cell r="D50876" t="str">
            <v>UN</v>
          </cell>
        </row>
        <row r="50877">
          <cell r="A50877" t="str">
            <v>I0000019798</v>
          </cell>
          <cell r="B50877" t="str">
            <v>ELEMENTO DE ACOPLAM. ACRIFLEX MOD. AGR42</v>
          </cell>
          <cell r="C50877" t="str">
            <v>HIBE</v>
          </cell>
          <cell r="D50877" t="str">
            <v>UN</v>
          </cell>
        </row>
        <row r="50878">
          <cell r="A50878" t="str">
            <v>I0000019803</v>
          </cell>
          <cell r="B50878" t="str">
            <v>215/50R17 91V P7-CNT(K1) PNEU</v>
          </cell>
          <cell r="C50878" t="str">
            <v>HIBE</v>
          </cell>
          <cell r="D50878" t="str">
            <v>UN</v>
          </cell>
        </row>
        <row r="50879">
          <cell r="A50879" t="str">
            <v>I0000019804</v>
          </cell>
          <cell r="B50879" t="str">
            <v>FILAMENTO ABS HYPER BRANCO 1,75MM</v>
          </cell>
          <cell r="C50879" t="str">
            <v>HIBE</v>
          </cell>
          <cell r="D50879" t="str">
            <v>UN</v>
          </cell>
        </row>
        <row r="50880">
          <cell r="A50880" t="str">
            <v>I0000019805</v>
          </cell>
          <cell r="B50880" t="str">
            <v>FILAMENTO FLEXIVEL PRETO CREALITY</v>
          </cell>
          <cell r="C50880" t="str">
            <v>HIBE</v>
          </cell>
          <cell r="D50880" t="str">
            <v>UN</v>
          </cell>
        </row>
        <row r="50881">
          <cell r="A50881" t="str">
            <v>I0000019806</v>
          </cell>
          <cell r="B50881" t="str">
            <v>FILAMENTO FLEXIVEL BRANCO CREALITY</v>
          </cell>
          <cell r="C50881" t="str">
            <v>HIBE</v>
          </cell>
          <cell r="D50881" t="str">
            <v>UN</v>
          </cell>
        </row>
        <row r="50882">
          <cell r="A50882" t="str">
            <v>I0000019807</v>
          </cell>
          <cell r="B50882" t="str">
            <v>ROLAMENTO 6006 2RS</v>
          </cell>
          <cell r="C50882" t="str">
            <v>HIBE</v>
          </cell>
          <cell r="D50882" t="str">
            <v>UN</v>
          </cell>
        </row>
        <row r="50883">
          <cell r="A50883" t="str">
            <v>I0000019810</v>
          </cell>
          <cell r="B50883" t="str">
            <v>MICRO RETIFICA CANETA C/ ACESSOR 9GQ EDA</v>
          </cell>
          <cell r="C50883" t="str">
            <v>HIBE</v>
          </cell>
          <cell r="D50883" t="str">
            <v>UN</v>
          </cell>
        </row>
        <row r="50884">
          <cell r="A50884" t="str">
            <v>I0000019811</v>
          </cell>
          <cell r="B50884" t="str">
            <v>CAIXA DE FERR. SANFONADA 7 GAVETAS 50 CM</v>
          </cell>
          <cell r="C50884" t="str">
            <v>HIBE</v>
          </cell>
          <cell r="D50884" t="str">
            <v>UN</v>
          </cell>
        </row>
        <row r="50885">
          <cell r="A50885" t="str">
            <v>I0000019813</v>
          </cell>
          <cell r="B50885" t="str">
            <v>ARMARIO BAIXO 02 PORTAS 900X430X800</v>
          </cell>
          <cell r="C50885" t="str">
            <v>HIBE</v>
          </cell>
          <cell r="D50885" t="str">
            <v>UN</v>
          </cell>
        </row>
        <row r="50886">
          <cell r="A50886" t="str">
            <v>I0000019819</v>
          </cell>
          <cell r="B50886" t="str">
            <v>BROCA HSS HASTE PARALELA Ø 3,3X36X65 MM</v>
          </cell>
          <cell r="C50886" t="str">
            <v>HIBE</v>
          </cell>
          <cell r="D50886" t="str">
            <v>UN</v>
          </cell>
        </row>
        <row r="50887">
          <cell r="A50887" t="str">
            <v>I0000019820</v>
          </cell>
          <cell r="B50887" t="str">
            <v>BROCA HSS HASTE PARALELA Ø 4,2X43X75 MM</v>
          </cell>
          <cell r="C50887" t="str">
            <v>HIBE</v>
          </cell>
          <cell r="D50887" t="str">
            <v>UN</v>
          </cell>
        </row>
        <row r="50888">
          <cell r="A50888" t="str">
            <v>I0000019821</v>
          </cell>
          <cell r="B50888" t="str">
            <v>BROCA HSS HASTE PARALELA Ø 4,8X52X86 MM</v>
          </cell>
          <cell r="C50888" t="str">
            <v>HIBE</v>
          </cell>
          <cell r="D50888" t="str">
            <v>UN</v>
          </cell>
        </row>
        <row r="50889">
          <cell r="A50889" t="str">
            <v>I0000019822</v>
          </cell>
          <cell r="B50889" t="str">
            <v>BROCA HSS HASTE PARALELA Ø 5,2X52X86 MM</v>
          </cell>
          <cell r="C50889" t="str">
            <v>HIBE</v>
          </cell>
          <cell r="D50889" t="str">
            <v>UN</v>
          </cell>
        </row>
        <row r="50890">
          <cell r="A50890" t="str">
            <v>I0000019823</v>
          </cell>
          <cell r="B50890" t="str">
            <v>BROCA HSS HASTE PARALELA Ø 5,8X57X93 MM</v>
          </cell>
          <cell r="C50890" t="str">
            <v>HIBE</v>
          </cell>
          <cell r="D50890" t="str">
            <v>UN</v>
          </cell>
        </row>
        <row r="50891">
          <cell r="A50891" t="str">
            <v>I0000019824</v>
          </cell>
          <cell r="B50891" t="str">
            <v>BROCA HSS HASTE PARALELA Ø 6,8X69X109 MM</v>
          </cell>
          <cell r="C50891" t="str">
            <v>HIBE</v>
          </cell>
          <cell r="D50891" t="str">
            <v>UN</v>
          </cell>
        </row>
        <row r="50892">
          <cell r="A50892" t="str">
            <v>I0000019825</v>
          </cell>
          <cell r="B50892" t="str">
            <v>BROCA HSS HASTE PARALELA Ø 7,8X75X117 MM</v>
          </cell>
          <cell r="C50892" t="str">
            <v>HIBE</v>
          </cell>
          <cell r="D50892" t="str">
            <v>UN</v>
          </cell>
        </row>
        <row r="50893">
          <cell r="A50893" t="str">
            <v>I0000019826</v>
          </cell>
          <cell r="B50893" t="str">
            <v>BROCA HSS HASTE PARALELA Ø 8,5X75X117 MM</v>
          </cell>
          <cell r="C50893" t="str">
            <v>HIBE</v>
          </cell>
          <cell r="D50893" t="str">
            <v>UN</v>
          </cell>
        </row>
        <row r="50894">
          <cell r="A50894" t="str">
            <v>I0000019827</v>
          </cell>
          <cell r="B50894" t="str">
            <v>BROCA HSS HASTE PARALELA Ø 9,8X87X133 MM</v>
          </cell>
          <cell r="C50894" t="str">
            <v>HIBE</v>
          </cell>
          <cell r="D50894" t="str">
            <v>UN</v>
          </cell>
        </row>
        <row r="50895">
          <cell r="A50895" t="str">
            <v>I0000019828</v>
          </cell>
          <cell r="B50895" t="str">
            <v>BROCA HSS HASTE PARALELA Ø 10,5X87X133MM</v>
          </cell>
          <cell r="C50895" t="str">
            <v>HIBE</v>
          </cell>
          <cell r="D50895" t="str">
            <v>UN</v>
          </cell>
        </row>
        <row r="50896">
          <cell r="A50896" t="str">
            <v>I0000019829</v>
          </cell>
          <cell r="B50896" t="str">
            <v>BROCA HSS HASTE PARALELA Ø 11,8X94X142MM</v>
          </cell>
          <cell r="C50896" t="str">
            <v>HIBE</v>
          </cell>
          <cell r="D50896" t="str">
            <v>UN</v>
          </cell>
        </row>
        <row r="50897">
          <cell r="A50897" t="str">
            <v>I0000019830</v>
          </cell>
          <cell r="B50897" t="str">
            <v>JOGO DE SOQUETE ESTRIADO ENCAIXE 1/2''</v>
          </cell>
          <cell r="C50897" t="str">
            <v>HIBE</v>
          </cell>
          <cell r="D50897" t="str">
            <v>UN</v>
          </cell>
        </row>
        <row r="50898">
          <cell r="A50898" t="str">
            <v>I0000019832</v>
          </cell>
          <cell r="B50898" t="str">
            <v>CAIXA PAPELAO - TRANSPORTE DE MATERIAIS</v>
          </cell>
          <cell r="C50898" t="str">
            <v>HIBE</v>
          </cell>
          <cell r="D50898" t="str">
            <v>UN</v>
          </cell>
        </row>
        <row r="50899">
          <cell r="A50899" t="str">
            <v>I0000019835</v>
          </cell>
          <cell r="B50899" t="str">
            <v>EMB PAP ONDUL 275 x 280 x 120 MM</v>
          </cell>
          <cell r="C50899" t="str">
            <v>HIBE</v>
          </cell>
          <cell r="D50899" t="str">
            <v>UN</v>
          </cell>
        </row>
        <row r="50900">
          <cell r="A50900" t="str">
            <v>I0000019836</v>
          </cell>
          <cell r="B50900" t="str">
            <v>POSTICO DE  MOLDE</v>
          </cell>
          <cell r="C50900" t="str">
            <v>HIBE</v>
          </cell>
          <cell r="D50900" t="str">
            <v>UN</v>
          </cell>
        </row>
        <row r="50901">
          <cell r="A50901" t="str">
            <v>I0000019837</v>
          </cell>
          <cell r="B50901" t="str">
            <v>ROLAMENTO DE METAL DA DIRECAO 6205Z</v>
          </cell>
          <cell r="C50901" t="str">
            <v>HIBE</v>
          </cell>
          <cell r="D50901" t="str">
            <v>UN</v>
          </cell>
        </row>
        <row r="50902">
          <cell r="A50902" t="str">
            <v>I0000019838</v>
          </cell>
          <cell r="B50902" t="str">
            <v>PARAFUSO DO CABECOTE 10X110</v>
          </cell>
          <cell r="C50902" t="str">
            <v>HIBE</v>
          </cell>
          <cell r="D50902" t="str">
            <v>UN</v>
          </cell>
        </row>
        <row r="50903">
          <cell r="A50903" t="str">
            <v>I0000019839</v>
          </cell>
          <cell r="B50903" t="str">
            <v>TAMPA DO DISTRIBUIDOR NISSAN H15</v>
          </cell>
          <cell r="C50903" t="str">
            <v>HIBE</v>
          </cell>
          <cell r="D50903" t="str">
            <v>UN</v>
          </cell>
        </row>
        <row r="50904">
          <cell r="A50904" t="str">
            <v>I0000019840</v>
          </cell>
          <cell r="B50904" t="str">
            <v>FILTRO DE OLEO WEGA MOTOR NISSAN</v>
          </cell>
          <cell r="C50904" t="str">
            <v>HIBE</v>
          </cell>
          <cell r="D50904" t="str">
            <v>UN</v>
          </cell>
        </row>
        <row r="50905">
          <cell r="A50905" t="str">
            <v>I0000019841</v>
          </cell>
          <cell r="B50905" t="str">
            <v>VELA DE IGNICAO MOTOR NISSAN</v>
          </cell>
          <cell r="C50905" t="str">
            <v>HIBE</v>
          </cell>
          <cell r="D50905" t="str">
            <v>UN</v>
          </cell>
        </row>
        <row r="50906">
          <cell r="A50906" t="str">
            <v>I0000019842</v>
          </cell>
          <cell r="B50906" t="str">
            <v>JOGO CABO DE VELA MOTOR NISSAN</v>
          </cell>
          <cell r="C50906" t="str">
            <v>HIBE</v>
          </cell>
          <cell r="D50906" t="str">
            <v>UN</v>
          </cell>
        </row>
        <row r="50907">
          <cell r="A50907" t="str">
            <v>I0000019843</v>
          </cell>
          <cell r="B50907" t="str">
            <v>PARAFUSO ALLEN CABECA CILINDRICA M4 X 5</v>
          </cell>
          <cell r="C50907" t="str">
            <v>HIBE</v>
          </cell>
          <cell r="D50907" t="str">
            <v>UN</v>
          </cell>
        </row>
        <row r="50908">
          <cell r="A50908" t="str">
            <v>I0000019844</v>
          </cell>
          <cell r="B50908" t="str">
            <v>SEPAR. AGUA/OLEO P/ AR-COMPRIMIDO QSL-30</v>
          </cell>
          <cell r="C50908" t="str">
            <v>HIBE</v>
          </cell>
          <cell r="D50908" t="str">
            <v>UN</v>
          </cell>
        </row>
        <row r="50909">
          <cell r="A50909" t="str">
            <v>I0000019845</v>
          </cell>
          <cell r="B50909" t="str">
            <v>BOMBA MEGANORM 125-80-160 GG</v>
          </cell>
          <cell r="C50909" t="str">
            <v>HIBE</v>
          </cell>
          <cell r="D50909" t="str">
            <v>UN</v>
          </cell>
        </row>
        <row r="50910">
          <cell r="A50910" t="str">
            <v>I0000019849</v>
          </cell>
          <cell r="B50910" t="str">
            <v>BARRA ANTI-PANICO P/ PORTA CORTA-FOGO</v>
          </cell>
          <cell r="C50910" t="str">
            <v>HIBE</v>
          </cell>
          <cell r="D50910" t="str">
            <v>UN</v>
          </cell>
        </row>
        <row r="50911">
          <cell r="A50911" t="str">
            <v>I0000019851</v>
          </cell>
          <cell r="B50911" t="str">
            <v>CARREGADOR BAT RAPIDO DC18RC BIVOLT MAK</v>
          </cell>
          <cell r="C50911" t="str">
            <v>HIBE</v>
          </cell>
          <cell r="D50911" t="str">
            <v>UN</v>
          </cell>
        </row>
        <row r="50912">
          <cell r="A50912" t="str">
            <v>I0000019852</v>
          </cell>
          <cell r="B50912" t="str">
            <v>MOTOCOMPRESSOR CMI7,6/24 L 2.0 HP 220V</v>
          </cell>
          <cell r="C50912" t="str">
            <v>HIBE</v>
          </cell>
          <cell r="D50912" t="str">
            <v>UN</v>
          </cell>
        </row>
        <row r="50913">
          <cell r="A50913" t="str">
            <v>I0000019853</v>
          </cell>
          <cell r="B50913" t="str">
            <v>TELEFONE IP S/FIO</v>
          </cell>
          <cell r="C50913" t="str">
            <v>HIBE</v>
          </cell>
          <cell r="D50913" t="str">
            <v>UN</v>
          </cell>
        </row>
        <row r="50914">
          <cell r="A50914" t="str">
            <v>I0000019854</v>
          </cell>
          <cell r="B50914" t="str">
            <v>PORTA LAPISCLIPSLEMBRETE POLIESTIRENO</v>
          </cell>
          <cell r="C50914" t="str">
            <v>HIBE</v>
          </cell>
          <cell r="D50914" t="str">
            <v>CX</v>
          </cell>
        </row>
        <row r="50915">
          <cell r="A50915" t="str">
            <v>I0000019855</v>
          </cell>
          <cell r="B50915" t="str">
            <v>REGUA EM POLIESTIRENO 50 CM CRISTAL</v>
          </cell>
          <cell r="C50915" t="str">
            <v>HIBE</v>
          </cell>
          <cell r="D50915" t="str">
            <v>PAC</v>
          </cell>
        </row>
        <row r="50916">
          <cell r="A50916" t="str">
            <v>I0000019856</v>
          </cell>
          <cell r="B50916" t="str">
            <v>BROCA ACO RAPIDO 9 MM</v>
          </cell>
          <cell r="C50916" t="str">
            <v>HIBE</v>
          </cell>
          <cell r="D50916" t="str">
            <v>UN</v>
          </cell>
        </row>
        <row r="50917">
          <cell r="A50917" t="str">
            <v>I0000019857</v>
          </cell>
          <cell r="B50917" t="str">
            <v>BROCA ACO RAPIDO 11 MM</v>
          </cell>
          <cell r="C50917" t="str">
            <v>HIBE</v>
          </cell>
          <cell r="D50917" t="str">
            <v>UN</v>
          </cell>
        </row>
        <row r="50918">
          <cell r="A50918" t="str">
            <v>I0000019858</v>
          </cell>
          <cell r="B50918" t="str">
            <v>BROCA ACO RAPIDO 13 MM</v>
          </cell>
          <cell r="C50918" t="str">
            <v>HIBE</v>
          </cell>
          <cell r="D50918" t="str">
            <v>UN</v>
          </cell>
        </row>
        <row r="50919">
          <cell r="A50919" t="str">
            <v>I0000019859</v>
          </cell>
          <cell r="B50919" t="str">
            <v>BROCA ACO RAPIDO 15 MM</v>
          </cell>
          <cell r="C50919" t="str">
            <v>HIBE</v>
          </cell>
          <cell r="D50919" t="str">
            <v>UN</v>
          </cell>
        </row>
        <row r="50920">
          <cell r="A50920" t="str">
            <v>I0000019860</v>
          </cell>
          <cell r="B50920" t="str">
            <v>ESTANTE BAIXA COM DUAS PRATELEIRAS</v>
          </cell>
          <cell r="C50920" t="str">
            <v>HIBE</v>
          </cell>
          <cell r="D50920" t="str">
            <v>UN</v>
          </cell>
        </row>
        <row r="50921">
          <cell r="A50921" t="str">
            <v>I0000019861</v>
          </cell>
          <cell r="B50921" t="str">
            <v>CAMINHA EMPILHAVEL PARA CRIANCAS</v>
          </cell>
          <cell r="C50921" t="str">
            <v>HIBE</v>
          </cell>
          <cell r="D50921" t="str">
            <v>UN</v>
          </cell>
        </row>
        <row r="50922">
          <cell r="A50922" t="str">
            <v>I0000019862</v>
          </cell>
          <cell r="B50922" t="str">
            <v>POLTRONA INDIVIDUAL ESTOFADA</v>
          </cell>
          <cell r="C50922" t="str">
            <v>HIBE</v>
          </cell>
          <cell r="D50922" t="str">
            <v>UN</v>
          </cell>
        </row>
        <row r="50923">
          <cell r="A50923" t="str">
            <v>I0000019863</v>
          </cell>
          <cell r="B50923" t="str">
            <v>SOFA DE DOIS LUGARES LAVAVEL</v>
          </cell>
          <cell r="C50923" t="str">
            <v>HIBE</v>
          </cell>
          <cell r="D50923" t="str">
            <v>UN</v>
          </cell>
        </row>
        <row r="50924">
          <cell r="A50924" t="str">
            <v>I0000019864</v>
          </cell>
          <cell r="B50924" t="str">
            <v>TATAME EM PLACAS INTERTRAVADAS DE E.V.A</v>
          </cell>
          <cell r="C50924" t="str">
            <v>HIBE</v>
          </cell>
          <cell r="D50924" t="str">
            <v>UN</v>
          </cell>
        </row>
        <row r="50925">
          <cell r="A50925" t="str">
            <v>I0000019865</v>
          </cell>
          <cell r="B50925" t="str">
            <v>LAVADORA DE ROUPAS 10KG</v>
          </cell>
          <cell r="C50925" t="str">
            <v>HIBE</v>
          </cell>
          <cell r="D50925" t="str">
            <v>UN</v>
          </cell>
        </row>
        <row r="50926">
          <cell r="A50926" t="str">
            <v>I0000019866</v>
          </cell>
          <cell r="B50926" t="str">
            <v>LAVADORA DE ROUPAS 15KG</v>
          </cell>
          <cell r="C50926" t="str">
            <v>HIBE</v>
          </cell>
          <cell r="D50926" t="str">
            <v>UN</v>
          </cell>
        </row>
        <row r="50927">
          <cell r="A50927" t="str">
            <v>I0000019867</v>
          </cell>
          <cell r="B50927" t="str">
            <v>MULTIFUNCIONAL HP OFFICEJET PRO X476</v>
          </cell>
          <cell r="C50927" t="str">
            <v>HIBE</v>
          </cell>
          <cell r="D50927" t="str">
            <v>UN</v>
          </cell>
        </row>
        <row r="50928">
          <cell r="A50928" t="str">
            <v>I0000019868</v>
          </cell>
          <cell r="B50928" t="str">
            <v>HP OFFICEJETT PRO X451DW</v>
          </cell>
          <cell r="C50928" t="str">
            <v>HIBE</v>
          </cell>
          <cell r="D50928" t="str">
            <v>UN</v>
          </cell>
        </row>
        <row r="50929">
          <cell r="A50929" t="str">
            <v>I0000019869</v>
          </cell>
          <cell r="B50929" t="str">
            <v>MULTI HP OFFICEJET PRO SERIE 8600</v>
          </cell>
          <cell r="C50929" t="str">
            <v>HIBE</v>
          </cell>
          <cell r="D50929" t="str">
            <v>UN</v>
          </cell>
        </row>
        <row r="50930">
          <cell r="A50930" t="str">
            <v>I0000019870</v>
          </cell>
          <cell r="B50930" t="str">
            <v>PIA DE GRANITO 1,98m X 53cm</v>
          </cell>
          <cell r="C50930" t="str">
            <v>HIBE</v>
          </cell>
          <cell r="D50930" t="str">
            <v>UN</v>
          </cell>
        </row>
        <row r="50931">
          <cell r="A50931" t="str">
            <v>I0000019871</v>
          </cell>
          <cell r="B50931" t="str">
            <v>ANEL E RETENTOR CLX25 - COD: 2320856</v>
          </cell>
          <cell r="C50931" t="str">
            <v>HIBE</v>
          </cell>
          <cell r="D50931" t="str">
            <v>UN</v>
          </cell>
        </row>
        <row r="50932">
          <cell r="A50932" t="str">
            <v>I0000019872</v>
          </cell>
          <cell r="B50932" t="str">
            <v>ROLETE CLX25 - COD: 2320839</v>
          </cell>
          <cell r="C50932" t="str">
            <v>HIBE</v>
          </cell>
          <cell r="D50932" t="str">
            <v>UN</v>
          </cell>
        </row>
        <row r="50933">
          <cell r="A50933" t="str">
            <v>I0000019873</v>
          </cell>
          <cell r="B50933" t="str">
            <v>EIXO DO ROLETE CLX25 - COD: 2320840</v>
          </cell>
          <cell r="C50933" t="str">
            <v>HIBE</v>
          </cell>
          <cell r="D50933" t="str">
            <v>UN</v>
          </cell>
        </row>
        <row r="50934">
          <cell r="A50934" t="str">
            <v>I0000019874</v>
          </cell>
          <cell r="B50934" t="str">
            <v>ANEL RASPADOR CLX25 - COD: 2322616</v>
          </cell>
          <cell r="C50934" t="str">
            <v>HIBE</v>
          </cell>
          <cell r="D50934" t="str">
            <v>UN</v>
          </cell>
        </row>
        <row r="50935">
          <cell r="A50935" t="str">
            <v>I0000019875</v>
          </cell>
          <cell r="B50935" t="str">
            <v>PINO ELASTICO DIN1481 5X40 CLX - 8005541</v>
          </cell>
          <cell r="C50935" t="str">
            <v>HIBE</v>
          </cell>
          <cell r="D50935" t="str">
            <v>UN</v>
          </cell>
        </row>
        <row r="50936">
          <cell r="A50936" t="str">
            <v>I0000019876</v>
          </cell>
          <cell r="B50936" t="str">
            <v>TRAVA DO GARFO CLX25 - COD: 2311832</v>
          </cell>
          <cell r="C50936" t="str">
            <v>HIBE</v>
          </cell>
          <cell r="D50936" t="str">
            <v>UN</v>
          </cell>
        </row>
        <row r="50937">
          <cell r="A50937" t="str">
            <v>I0000019877</v>
          </cell>
          <cell r="B50937" t="str">
            <v>SILENCIOSO CLX25 - COD: 2320974</v>
          </cell>
          <cell r="C50937" t="str">
            <v>HIBE</v>
          </cell>
          <cell r="D50937" t="str">
            <v>UN</v>
          </cell>
        </row>
        <row r="50938">
          <cell r="A50938" t="str">
            <v>I0000019878</v>
          </cell>
          <cell r="B50938" t="str">
            <v>COXIM INFERIOR CLX25 - COD: 2317814</v>
          </cell>
          <cell r="C50938" t="str">
            <v>HIBE</v>
          </cell>
          <cell r="D50938" t="str">
            <v>UN</v>
          </cell>
        </row>
        <row r="50939">
          <cell r="A50939" t="str">
            <v>I0000019881</v>
          </cell>
          <cell r="B50939" t="str">
            <v>BROCA DE ACO RAPIDO P/ACO 6MM</v>
          </cell>
          <cell r="C50939" t="str">
            <v>HIBE</v>
          </cell>
          <cell r="D50939" t="str">
            <v>UN</v>
          </cell>
        </row>
        <row r="50940">
          <cell r="A50940" t="str">
            <v>I0000019882</v>
          </cell>
          <cell r="B50940" t="str">
            <v>BROCA DE ACO RAPIDO P/ACO 8MM</v>
          </cell>
          <cell r="C50940" t="str">
            <v>HIBE</v>
          </cell>
          <cell r="D50940" t="str">
            <v>UN</v>
          </cell>
        </row>
        <row r="50941">
          <cell r="A50941" t="str">
            <v>I0000019883</v>
          </cell>
          <cell r="B50941" t="str">
            <v>BROCA DE ACO RAPIDO P/ACO 10MM</v>
          </cell>
          <cell r="C50941" t="str">
            <v>HIBE</v>
          </cell>
          <cell r="D50941" t="str">
            <v>UN</v>
          </cell>
        </row>
        <row r="50942">
          <cell r="A50942" t="str">
            <v>I0000019884</v>
          </cell>
          <cell r="B50942" t="str">
            <v>DISPLAY ACRILICOS - CILINDRICO</v>
          </cell>
          <cell r="C50942" t="str">
            <v>HIBE</v>
          </cell>
          <cell r="D50942" t="str">
            <v>UN</v>
          </cell>
        </row>
        <row r="50943">
          <cell r="A50943" t="str">
            <v>I0000019885</v>
          </cell>
          <cell r="B50943" t="str">
            <v>PORTA - NOME</v>
          </cell>
          <cell r="C50943" t="str">
            <v>HIBE</v>
          </cell>
          <cell r="D50943" t="str">
            <v>UN</v>
          </cell>
        </row>
        <row r="50944">
          <cell r="A50944" t="str">
            <v>I0000019886</v>
          </cell>
          <cell r="B50944" t="str">
            <v>DISPLAY PARA SOM</v>
          </cell>
          <cell r="C50944" t="str">
            <v>HIBE</v>
          </cell>
          <cell r="D50944" t="str">
            <v>UN</v>
          </cell>
        </row>
        <row r="50945">
          <cell r="A50945" t="str">
            <v>I0000019887</v>
          </cell>
          <cell r="B50945" t="str">
            <v>MACACAO TYVEK 500  C/ CAPUZ  TAM. G</v>
          </cell>
          <cell r="C50945" t="str">
            <v>HIBE</v>
          </cell>
          <cell r="D50945" t="str">
            <v>UN</v>
          </cell>
        </row>
        <row r="50946">
          <cell r="A50946" t="str">
            <v>I0000019888</v>
          </cell>
          <cell r="B50946" t="str">
            <v>MACACAO TYVEK 500  C/ CAPUZ  TAM. GG</v>
          </cell>
          <cell r="C50946" t="str">
            <v>HIBE</v>
          </cell>
          <cell r="D50946" t="str">
            <v>UN</v>
          </cell>
        </row>
        <row r="50947">
          <cell r="A50947" t="str">
            <v>I0000019889</v>
          </cell>
          <cell r="B50947" t="str">
            <v>MACACAO TYVEK 500  C/ CAPUZ  TAM. EG</v>
          </cell>
          <cell r="C50947" t="str">
            <v>HIBE</v>
          </cell>
          <cell r="D50947" t="str">
            <v>UN</v>
          </cell>
        </row>
        <row r="50948">
          <cell r="A50948" t="str">
            <v>I0000019890</v>
          </cell>
          <cell r="B50948" t="str">
            <v>SACOCHILA ADULTO-BOLSO FRONTAL COM ZIPER</v>
          </cell>
          <cell r="C50948" t="str">
            <v>HIBE</v>
          </cell>
          <cell r="D50948" t="str">
            <v>UN</v>
          </cell>
        </row>
        <row r="50949">
          <cell r="A50949" t="str">
            <v>I0000019891</v>
          </cell>
          <cell r="B50949" t="str">
            <v>BOLSA NECESSAIRE EM NYLON 600 SILK</v>
          </cell>
          <cell r="C50949" t="str">
            <v>HIBE</v>
          </cell>
          <cell r="D50949" t="str">
            <v>UN</v>
          </cell>
        </row>
        <row r="50950">
          <cell r="A50950" t="str">
            <v>I0000019892</v>
          </cell>
          <cell r="B50950" t="str">
            <v>CAMISA POLO EM PIQUET M/C SILK</v>
          </cell>
          <cell r="C50950" t="str">
            <v>HIBE</v>
          </cell>
          <cell r="D50950" t="str">
            <v>UN</v>
          </cell>
        </row>
        <row r="50951">
          <cell r="A50951" t="str">
            <v>I0000019893</v>
          </cell>
          <cell r="B50951" t="str">
            <v>CAMISA EM MALHA PP M/C SILK</v>
          </cell>
          <cell r="C50951" t="str">
            <v>HIBE</v>
          </cell>
          <cell r="D50951" t="str">
            <v>UN</v>
          </cell>
        </row>
        <row r="50952">
          <cell r="A50952" t="str">
            <v>I0000019894</v>
          </cell>
          <cell r="B50952" t="str">
            <v>BANCADA DE MONTAGEM AIR FRYER</v>
          </cell>
          <cell r="C50952" t="str">
            <v>HIBE</v>
          </cell>
          <cell r="D50952" t="str">
            <v>UN</v>
          </cell>
        </row>
        <row r="50953">
          <cell r="A50953" t="str">
            <v>I0000019895</v>
          </cell>
          <cell r="B50953" t="str">
            <v>BANCADA DE EMBALAGEM AIR FRYER</v>
          </cell>
          <cell r="C50953" t="str">
            <v>HIBE</v>
          </cell>
          <cell r="D50953" t="str">
            <v>UN</v>
          </cell>
        </row>
        <row r="50954">
          <cell r="A50954" t="str">
            <v>I0000019896</v>
          </cell>
          <cell r="B50954" t="str">
            <v>SUPORTE PARA DESCARTE DE MATERIAL</v>
          </cell>
          <cell r="C50954" t="str">
            <v>HIBE</v>
          </cell>
          <cell r="D50954" t="str">
            <v>UN</v>
          </cell>
        </row>
        <row r="50955">
          <cell r="A50955" t="str">
            <v>I0000019897</v>
          </cell>
          <cell r="B50955" t="str">
            <v>ESTEIRA TRANSPORTADORA AIR FRYER 20M</v>
          </cell>
          <cell r="C50955" t="str">
            <v>HIBE</v>
          </cell>
          <cell r="D50955" t="str">
            <v>UN</v>
          </cell>
        </row>
        <row r="50956">
          <cell r="A50956" t="str">
            <v>I0000019900</v>
          </cell>
          <cell r="B50956" t="str">
            <v>ROLAMENTO - 6010 ZZ</v>
          </cell>
          <cell r="C50956" t="str">
            <v>HIBE</v>
          </cell>
          <cell r="D50956" t="str">
            <v>UN</v>
          </cell>
        </row>
        <row r="50957">
          <cell r="A50957" t="str">
            <v>I0000019901</v>
          </cell>
          <cell r="B50957" t="str">
            <v>ROLAMENTO - 6010 RS</v>
          </cell>
          <cell r="C50957" t="str">
            <v>HIBE</v>
          </cell>
          <cell r="D50957" t="str">
            <v>UN</v>
          </cell>
        </row>
        <row r="50958">
          <cell r="A50958" t="str">
            <v>I0000019902</v>
          </cell>
          <cell r="B50958" t="str">
            <v>ROLAMENTO - 6010 RZ</v>
          </cell>
          <cell r="C50958" t="str">
            <v>HIBE</v>
          </cell>
          <cell r="D50958" t="str">
            <v>UN</v>
          </cell>
        </row>
        <row r="50959">
          <cell r="A50959" t="str">
            <v>I0000019903</v>
          </cell>
          <cell r="B50959" t="str">
            <v>PAPELAO P/ JUNTAS - COD: 80.39.040.025</v>
          </cell>
          <cell r="C50959" t="str">
            <v>HIBE</v>
          </cell>
          <cell r="D50959" t="str">
            <v>UN</v>
          </cell>
        </row>
        <row r="50960">
          <cell r="A50960" t="str">
            <v>I0000019904</v>
          </cell>
          <cell r="B50960" t="str">
            <v>PAPELAO P/ JUNTAS - COD: 80.39.080.025</v>
          </cell>
          <cell r="C50960" t="str">
            <v>HIBE</v>
          </cell>
          <cell r="D50960" t="str">
            <v>UN</v>
          </cell>
        </row>
        <row r="50961">
          <cell r="A50961" t="str">
            <v>I0000019905</v>
          </cell>
          <cell r="B50961" t="str">
            <v>PAPELAO P/ JUNTAS - COD: 80.39.080.050</v>
          </cell>
          <cell r="C50961" t="str">
            <v>HIBE</v>
          </cell>
          <cell r="D50961" t="str">
            <v>UN</v>
          </cell>
        </row>
        <row r="50962">
          <cell r="A50962" t="str">
            <v>I0000019906</v>
          </cell>
          <cell r="B50962" t="str">
            <v>PAPELAO P/ JUNTAS - COD: 80.39.016.025</v>
          </cell>
          <cell r="C50962" t="str">
            <v>HIBE</v>
          </cell>
          <cell r="D50962" t="str">
            <v>UN</v>
          </cell>
        </row>
        <row r="50963">
          <cell r="A50963" t="str">
            <v>I0000019907</v>
          </cell>
          <cell r="B50963" t="str">
            <v>CLP UNITRONICS JAZZ JZ20-R31</v>
          </cell>
          <cell r="C50963" t="str">
            <v>HIBE</v>
          </cell>
          <cell r="D50963" t="str">
            <v>UN</v>
          </cell>
        </row>
        <row r="50964">
          <cell r="A50964" t="str">
            <v>I0000019908</v>
          </cell>
          <cell r="B50964" t="str">
            <v>CONECTOR MACHO INST 10 MM 1/4</v>
          </cell>
          <cell r="C50964" t="str">
            <v>HIBE</v>
          </cell>
          <cell r="D50964" t="str">
            <v>UN</v>
          </cell>
        </row>
        <row r="50965">
          <cell r="A50965" t="str">
            <v>I0000019909</v>
          </cell>
          <cell r="B50965" t="str">
            <v>ENGANTE PNEUMATICO 90 100MM 1/4</v>
          </cell>
          <cell r="C50965" t="str">
            <v>HIBE</v>
          </cell>
          <cell r="D50965" t="str">
            <v>UN</v>
          </cell>
        </row>
        <row r="50966">
          <cell r="A50966" t="str">
            <v>I0000019910</v>
          </cell>
          <cell r="B50966" t="str">
            <v>CONTROLADOR DE FLUXO 10 MM 1/4</v>
          </cell>
          <cell r="C50966" t="str">
            <v>HIBE</v>
          </cell>
          <cell r="D50966" t="str">
            <v>UN</v>
          </cell>
        </row>
        <row r="50967">
          <cell r="A50967" t="str">
            <v>I0000019911</v>
          </cell>
          <cell r="B50967" t="str">
            <v>CONECTOR MACHO INST 6MM 1/8</v>
          </cell>
          <cell r="C50967" t="str">
            <v>HIBE</v>
          </cell>
          <cell r="D50967" t="str">
            <v>UN</v>
          </cell>
        </row>
        <row r="50968">
          <cell r="A50968" t="str">
            <v>I0000019912</v>
          </cell>
          <cell r="B50968" t="str">
            <v>ENGANTE PNEUMATICO 90 6MM 1/8</v>
          </cell>
          <cell r="C50968" t="str">
            <v>HIBE</v>
          </cell>
          <cell r="D50968" t="str">
            <v>UN</v>
          </cell>
        </row>
        <row r="50969">
          <cell r="A50969" t="str">
            <v>I0000019913</v>
          </cell>
          <cell r="B50969" t="str">
            <v>CONTROLADOR DE FLUXO 6MM 1/8</v>
          </cell>
          <cell r="C50969" t="str">
            <v>HIBE</v>
          </cell>
          <cell r="D50969" t="str">
            <v>UN</v>
          </cell>
        </row>
        <row r="50970">
          <cell r="A50970" t="str">
            <v>I0000019914</v>
          </cell>
          <cell r="B50970" t="str">
            <v>CABO COMP. 5M 5 VIAS PNP GL-RP5P</v>
          </cell>
          <cell r="C50970" t="str">
            <v>HIBE</v>
          </cell>
          <cell r="D50970" t="str">
            <v>UN</v>
          </cell>
        </row>
        <row r="50971">
          <cell r="A50971" t="str">
            <v>I0000019915</v>
          </cell>
          <cell r="B50971" t="str">
            <v>SUPORTE DE MONT. ANGULO AJUST. KEYENCE</v>
          </cell>
          <cell r="C50971" t="str">
            <v>HIBE</v>
          </cell>
          <cell r="D50971" t="str">
            <v>UN</v>
          </cell>
        </row>
        <row r="50972">
          <cell r="A50972" t="str">
            <v>I0000019916</v>
          </cell>
          <cell r="B50972" t="str">
            <v>CORTINA DE SEGURANCA KEYENCE GL-R20H</v>
          </cell>
          <cell r="C50972" t="str">
            <v>HIBE</v>
          </cell>
          <cell r="D50972" t="str">
            <v>UN</v>
          </cell>
        </row>
        <row r="50973">
          <cell r="A50973" t="str">
            <v>I0000019917</v>
          </cell>
          <cell r="B50973" t="str">
            <v>VALVULA DIRECIONAL SOLENOIDE SERIE SY</v>
          </cell>
          <cell r="C50973" t="str">
            <v>HIBE</v>
          </cell>
          <cell r="D50973" t="str">
            <v>UN</v>
          </cell>
        </row>
        <row r="50974">
          <cell r="A50974" t="str">
            <v>I0000019918</v>
          </cell>
          <cell r="B50974" t="str">
            <v>SENSOR FOTOELETRICO M12 PNP</v>
          </cell>
          <cell r="C50974" t="str">
            <v>HIBE</v>
          </cell>
          <cell r="D50974" t="str">
            <v>UN</v>
          </cell>
        </row>
        <row r="50975">
          <cell r="A50975" t="str">
            <v>I0000019919</v>
          </cell>
          <cell r="B50975" t="str">
            <v>SUPORTE METALIC DO FILTRO DO DESTILADOR</v>
          </cell>
          <cell r="C50975" t="str">
            <v>HIBE</v>
          </cell>
          <cell r="D50975" t="str">
            <v>UN</v>
          </cell>
        </row>
        <row r="50976">
          <cell r="A50976" t="str">
            <v>I0000019920</v>
          </cell>
          <cell r="B50976" t="str">
            <v>LIGA CUBE BM 172HT - 25,8 X 500 MM</v>
          </cell>
          <cell r="C50976" t="str">
            <v>HIBE</v>
          </cell>
          <cell r="D50976" t="str">
            <v>KG</v>
          </cell>
        </row>
        <row r="50977">
          <cell r="A50977" t="str">
            <v>I0000019921</v>
          </cell>
          <cell r="B50977" t="str">
            <v>CILINDRO HID. CHD 25 T BU 9 M 32 H D</v>
          </cell>
          <cell r="C50977" t="str">
            <v>HIBE</v>
          </cell>
          <cell r="D50977" t="str">
            <v>UN</v>
          </cell>
        </row>
        <row r="50978">
          <cell r="A50978" t="str">
            <v>I0000019922</v>
          </cell>
          <cell r="B50978" t="str">
            <v>BROCA HSS HASTE PARALELA Ø 5,0X52X86 MM</v>
          </cell>
          <cell r="C50978" t="str">
            <v>HIBE</v>
          </cell>
          <cell r="D50978" t="str">
            <v>UN</v>
          </cell>
        </row>
        <row r="50979">
          <cell r="A50979" t="str">
            <v>I0000019923</v>
          </cell>
          <cell r="B50979" t="str">
            <v>BROCA HSS HASTE PARALELA Ø 6,5X63X101 MM</v>
          </cell>
          <cell r="C50979" t="str">
            <v>HIBE</v>
          </cell>
          <cell r="D50979" t="str">
            <v>UN</v>
          </cell>
        </row>
        <row r="50980">
          <cell r="A50980" t="str">
            <v>I0000019924</v>
          </cell>
          <cell r="B50980" t="str">
            <v>DISPOSITIVO PARA PORCA MANDRIL ER4</v>
          </cell>
          <cell r="C50980" t="str">
            <v>HIBE</v>
          </cell>
          <cell r="D50980" t="str">
            <v>UN</v>
          </cell>
        </row>
        <row r="50981">
          <cell r="A50981" t="str">
            <v>I0000019925</v>
          </cell>
          <cell r="B50981" t="str">
            <v>MARTELETE GBH 2-24D 220V</v>
          </cell>
          <cell r="C50981" t="str">
            <v>HIBE</v>
          </cell>
          <cell r="D50981" t="str">
            <v>UN</v>
          </cell>
        </row>
        <row r="50982">
          <cell r="A50982" t="str">
            <v>I0000019926</v>
          </cell>
          <cell r="B50982" t="str">
            <v>FURADEIRA DE IMPACTO GSB 16 RE 850W 220V</v>
          </cell>
          <cell r="C50982" t="str">
            <v>HIBE</v>
          </cell>
          <cell r="D50982" t="str">
            <v>UN</v>
          </cell>
        </row>
        <row r="50983">
          <cell r="A50983" t="str">
            <v>I0000019927</v>
          </cell>
          <cell r="B50983" t="str">
            <v>ESMERILHADEIRA 4" GWS 850 220V M14</v>
          </cell>
          <cell r="C50983" t="str">
            <v>HIBE</v>
          </cell>
          <cell r="D50983" t="str">
            <v>UN</v>
          </cell>
        </row>
        <row r="50984">
          <cell r="A50984" t="str">
            <v>I0000019928</v>
          </cell>
          <cell r="B50984" t="str">
            <v>ESMERILHADEIRA 7" GWS 2200 180 220V</v>
          </cell>
          <cell r="C50984" t="str">
            <v>HIBE</v>
          </cell>
          <cell r="D50984" t="str">
            <v>UN</v>
          </cell>
        </row>
        <row r="50985">
          <cell r="A50985" t="str">
            <v>I0000019929</v>
          </cell>
          <cell r="B50985" t="str">
            <v>MANOMETRO DIGITAL SP323P1</v>
          </cell>
          <cell r="C50985" t="str">
            <v>HIBE</v>
          </cell>
          <cell r="D50985" t="str">
            <v>UN</v>
          </cell>
        </row>
        <row r="50986">
          <cell r="A50986" t="str">
            <v>I0000019930</v>
          </cell>
          <cell r="B50986" t="str">
            <v>FRESA TOPO HSS Ø6MM</v>
          </cell>
          <cell r="C50986" t="str">
            <v>HIBE</v>
          </cell>
          <cell r="D50986" t="str">
            <v>UN</v>
          </cell>
        </row>
        <row r="50987">
          <cell r="A50987" t="str">
            <v>I0000019931</v>
          </cell>
          <cell r="B50987" t="str">
            <v>FRESA TOPO HSS Ø8MM</v>
          </cell>
          <cell r="C50987" t="str">
            <v>HIBE</v>
          </cell>
          <cell r="D50987" t="str">
            <v>UN</v>
          </cell>
        </row>
        <row r="50988">
          <cell r="A50988" t="str">
            <v>I0000019932</v>
          </cell>
          <cell r="B50988" t="str">
            <v>FRESA TOPO HSS Ø10MM</v>
          </cell>
          <cell r="C50988" t="str">
            <v>HIBE</v>
          </cell>
          <cell r="D50988" t="str">
            <v>UN</v>
          </cell>
        </row>
        <row r="50989">
          <cell r="A50989" t="str">
            <v>I0000019933</v>
          </cell>
          <cell r="B50989" t="str">
            <v>FRESA TOPO HSS Ø12MM</v>
          </cell>
          <cell r="C50989" t="str">
            <v>HIBE</v>
          </cell>
          <cell r="D50989" t="str">
            <v>UN</v>
          </cell>
        </row>
        <row r="50990">
          <cell r="A50990" t="str">
            <v>I0000019934</v>
          </cell>
          <cell r="B50990" t="str">
            <v>FRESA TOPO HSS Ø20MM</v>
          </cell>
          <cell r="C50990" t="str">
            <v>HIBE</v>
          </cell>
          <cell r="D50990" t="str">
            <v>UN</v>
          </cell>
        </row>
        <row r="50991">
          <cell r="A50991" t="str">
            <v>I0000019935</v>
          </cell>
          <cell r="B50991" t="str">
            <v>DESANDADOR RETO VIRA MACHO M2-M12</v>
          </cell>
          <cell r="C50991" t="str">
            <v>HIBE</v>
          </cell>
          <cell r="D50991" t="str">
            <v>UN</v>
          </cell>
        </row>
        <row r="50992">
          <cell r="A50992" t="str">
            <v>I0000019936</v>
          </cell>
          <cell r="B50992" t="str">
            <v>DESANDADOR RETO VIRA MACHO M13-M32</v>
          </cell>
          <cell r="C50992" t="str">
            <v>HIBE</v>
          </cell>
          <cell r="D50992" t="str">
            <v>UN</v>
          </cell>
        </row>
        <row r="50993">
          <cell r="A50993" t="str">
            <v>I0000019937</v>
          </cell>
          <cell r="B50993" t="str">
            <v>ANEL O TX25 - COD: 27807600</v>
          </cell>
          <cell r="C50993" t="str">
            <v>HIBE</v>
          </cell>
          <cell r="D50993" t="str">
            <v>UN</v>
          </cell>
        </row>
        <row r="50994">
          <cell r="A50994" t="str">
            <v>I0000019938</v>
          </cell>
          <cell r="B50994" t="str">
            <v>TAMPA TX25 - COD: 780759</v>
          </cell>
          <cell r="C50994" t="str">
            <v>HIBE</v>
          </cell>
          <cell r="D50994" t="str">
            <v>UN</v>
          </cell>
        </row>
        <row r="50995">
          <cell r="A50995" t="str">
            <v>I0000019939</v>
          </cell>
          <cell r="B50995" t="str">
            <v>COIFA PLASTICA TX25 - COD: 27809890</v>
          </cell>
          <cell r="C50995" t="str">
            <v>HIBE</v>
          </cell>
          <cell r="D50995" t="str">
            <v>UN</v>
          </cell>
        </row>
        <row r="50996">
          <cell r="A50996" t="str">
            <v>I0000019940</v>
          </cell>
          <cell r="B50996" t="str">
            <v>PARAFUSO TX25 - COD: 440015</v>
          </cell>
          <cell r="C50996" t="str">
            <v>HIBE</v>
          </cell>
          <cell r="D50996" t="str">
            <v>UN</v>
          </cell>
        </row>
        <row r="50997">
          <cell r="A50997" t="str">
            <v>I0000019941</v>
          </cell>
          <cell r="B50997" t="str">
            <v>RESERVATORIO TX25 - COD: 780758</v>
          </cell>
          <cell r="C50997" t="str">
            <v>HIBE</v>
          </cell>
          <cell r="D50997" t="str">
            <v>UN</v>
          </cell>
        </row>
        <row r="50998">
          <cell r="A50998" t="str">
            <v>I0000019942</v>
          </cell>
          <cell r="B50998" t="str">
            <v>EIXO ERX27 - COD: 2315180</v>
          </cell>
          <cell r="C50998" t="str">
            <v>HIBE</v>
          </cell>
          <cell r="D50998" t="str">
            <v>UN</v>
          </cell>
        </row>
        <row r="50999">
          <cell r="A50999" t="str">
            <v>I0000019943</v>
          </cell>
          <cell r="B50999" t="str">
            <v>PORCA ERX27 - COD: 2305854</v>
          </cell>
          <cell r="C50999" t="str">
            <v>HIBE</v>
          </cell>
          <cell r="D50999" t="str">
            <v>UN</v>
          </cell>
        </row>
        <row r="51000">
          <cell r="A51000" t="str">
            <v>I0000019944</v>
          </cell>
          <cell r="B51000" t="str">
            <v>PAINEL INSTRUMENTOS CLX25 - COD: 2318768</v>
          </cell>
          <cell r="C51000" t="str">
            <v>HIBE</v>
          </cell>
          <cell r="D51000" t="str">
            <v>UN</v>
          </cell>
        </row>
        <row r="51001">
          <cell r="A51001" t="str">
            <v>I0000019945</v>
          </cell>
          <cell r="B51001" t="str">
            <v>ESTRUTURA TIPO DRIVE-IN SA241196 FASE 1</v>
          </cell>
          <cell r="C51001" t="str">
            <v>HIBE</v>
          </cell>
          <cell r="D51001" t="str">
            <v>UN</v>
          </cell>
        </row>
        <row r="51002">
          <cell r="A51002" t="str">
            <v>I0000019946</v>
          </cell>
          <cell r="B51002" t="str">
            <v>ESTRUTURA TIPO DRIVE-IN SA241196 FASE 2</v>
          </cell>
          <cell r="C51002" t="str">
            <v>HIBE</v>
          </cell>
          <cell r="D51002" t="str">
            <v>UN</v>
          </cell>
        </row>
        <row r="51003">
          <cell r="A51003" t="str">
            <v>I0000019947</v>
          </cell>
          <cell r="B51003" t="str">
            <v>ESTRUTURA TP DRIVE-THROUGH SA241196 F. 2</v>
          </cell>
          <cell r="C51003" t="str">
            <v>HIBE</v>
          </cell>
          <cell r="D51003" t="str">
            <v>UN</v>
          </cell>
        </row>
        <row r="51004">
          <cell r="A51004" t="str">
            <v>I0000019948</v>
          </cell>
          <cell r="B51004" t="str">
            <v>ESTRUTURA TIPO DRIVE-IN SA241196 FASE 3</v>
          </cell>
          <cell r="C51004" t="str">
            <v>HIBE</v>
          </cell>
          <cell r="D51004" t="str">
            <v>UN</v>
          </cell>
        </row>
        <row r="51005">
          <cell r="A51005" t="str">
            <v>I0000019949</v>
          </cell>
          <cell r="B51005" t="str">
            <v>ESTRUTURA TIPO DRIVE-IN SA241196 FASE 4</v>
          </cell>
          <cell r="C51005" t="str">
            <v>HIBE</v>
          </cell>
          <cell r="D51005" t="str">
            <v>UN</v>
          </cell>
        </row>
        <row r="51006">
          <cell r="A51006" t="str">
            <v>I0000019950</v>
          </cell>
          <cell r="B51006" t="str">
            <v>ESTRUTURA TIPO DRIVE-IN SA241196 FASE 5</v>
          </cell>
          <cell r="C51006" t="str">
            <v>HIBE</v>
          </cell>
          <cell r="D51006" t="str">
            <v>UN</v>
          </cell>
        </row>
        <row r="51007">
          <cell r="A51007" t="str">
            <v>I0000019951</v>
          </cell>
          <cell r="B51007" t="str">
            <v>ESTRUTURA TIPO DRIVE-IN SA241196 FASE 6</v>
          </cell>
          <cell r="C51007" t="str">
            <v>HIBE</v>
          </cell>
          <cell r="D51007" t="str">
            <v>UN</v>
          </cell>
        </row>
        <row r="51008">
          <cell r="A51008" t="str">
            <v>I0000019952</v>
          </cell>
          <cell r="B51008" t="str">
            <v>ESTRUTURA TP PORTA PALLET SA241196 F. 6</v>
          </cell>
          <cell r="C51008" t="str">
            <v>HIBE</v>
          </cell>
          <cell r="D51008" t="str">
            <v>UN</v>
          </cell>
        </row>
        <row r="51009">
          <cell r="A51009" t="str">
            <v>I0000019953</v>
          </cell>
          <cell r="B51009" t="str">
            <v>ESTRUTURA TIPO DRIVE-IN SA241196 FASE 7</v>
          </cell>
          <cell r="C51009" t="str">
            <v>HIBE</v>
          </cell>
          <cell r="D51009" t="str">
            <v>UN</v>
          </cell>
        </row>
        <row r="51010">
          <cell r="A51010" t="str">
            <v>I0000019954</v>
          </cell>
          <cell r="B51010" t="str">
            <v>CORREIA-AZM-200-I NOX-15.00 X 400 ABERTO</v>
          </cell>
          <cell r="C51010" t="str">
            <v>HIBE</v>
          </cell>
          <cell r="D51010" t="str">
            <v>KG</v>
          </cell>
        </row>
        <row r="51011">
          <cell r="A51011" t="str">
            <v>I0000019955</v>
          </cell>
          <cell r="B51011" t="str">
            <v>SERV RETIFICA AFN-80 REF: 0471 CUP-90</v>
          </cell>
          <cell r="C51011" t="str">
            <v>SERV</v>
          </cell>
          <cell r="D51011" t="str">
            <v>UN</v>
          </cell>
        </row>
        <row r="51012">
          <cell r="A51012" t="str">
            <v>I0000019956</v>
          </cell>
          <cell r="B51012" t="str">
            <v>SERV RETIFICA AFN-80 REF: 0472 CUP-90</v>
          </cell>
          <cell r="C51012" t="str">
            <v>SERV</v>
          </cell>
          <cell r="D51012" t="str">
            <v>UN</v>
          </cell>
        </row>
        <row r="51013">
          <cell r="A51013" t="str">
            <v>I0000019957</v>
          </cell>
          <cell r="B51013" t="str">
            <v>SERV RETIFICA AFN-60  REF: 0504 CUP-60</v>
          </cell>
          <cell r="C51013" t="str">
            <v>SERV</v>
          </cell>
          <cell r="D51013" t="str">
            <v>UN</v>
          </cell>
        </row>
        <row r="51014">
          <cell r="A51014" t="str">
            <v>I0000019958</v>
          </cell>
          <cell r="B51014" t="str">
            <v>PLACA SAE-1020/1045 195X50X16 (5/8")MM</v>
          </cell>
          <cell r="C51014" t="str">
            <v>HIBE</v>
          </cell>
          <cell r="D51014" t="str">
            <v>UN</v>
          </cell>
        </row>
        <row r="51015">
          <cell r="A51015" t="str">
            <v>I0000019959</v>
          </cell>
          <cell r="B51015" t="str">
            <v>BLOCO VND/D2/SAE-4140 70X35X25MM</v>
          </cell>
          <cell r="C51015" t="str">
            <v>HIBE</v>
          </cell>
          <cell r="D51015" t="str">
            <v>UN</v>
          </cell>
        </row>
        <row r="51016">
          <cell r="A51016" t="str">
            <v>I0000019960</v>
          </cell>
          <cell r="B51016" t="str">
            <v>JG ESCOVA CARVAO GWS20-26 - 160701418F</v>
          </cell>
          <cell r="C51016" t="str">
            <v>HIBE</v>
          </cell>
          <cell r="D51016" t="str">
            <v>UN</v>
          </cell>
        </row>
        <row r="51017">
          <cell r="A51017" t="str">
            <v>I0000019961</v>
          </cell>
          <cell r="B51017" t="str">
            <v>RELE DE INTERFACE 12VDC PRZ-1R-12</v>
          </cell>
          <cell r="C51017" t="str">
            <v>HIBE</v>
          </cell>
          <cell r="D51017" t="str">
            <v>UN</v>
          </cell>
        </row>
        <row r="51018">
          <cell r="A51018" t="str">
            <v>I0000019962</v>
          </cell>
          <cell r="B51018" t="str">
            <v>RELE TEMPORIZADOR 24VCD AZ WES</v>
          </cell>
          <cell r="C51018" t="str">
            <v>HIBE</v>
          </cell>
          <cell r="D51018" t="str">
            <v>UN</v>
          </cell>
        </row>
        <row r="51019">
          <cell r="A51019" t="str">
            <v>I0000019963</v>
          </cell>
          <cell r="B51019" t="str">
            <v>FONTE CHAVEADA TRILHO DIN - NDR-480-24</v>
          </cell>
          <cell r="C51019" t="str">
            <v>HIBE</v>
          </cell>
          <cell r="D51019" t="str">
            <v>UN</v>
          </cell>
        </row>
        <row r="51020">
          <cell r="A51020" t="str">
            <v>I0000019964</v>
          </cell>
          <cell r="B51020" t="str">
            <v>FORMULARIO FR-176</v>
          </cell>
          <cell r="C51020" t="str">
            <v>HIBE</v>
          </cell>
          <cell r="D51020" t="str">
            <v>UN</v>
          </cell>
        </row>
        <row r="51021">
          <cell r="A51021" t="str">
            <v>I0000019966</v>
          </cell>
          <cell r="B51021" t="str">
            <v>MASCARA DESCARTAVEL</v>
          </cell>
          <cell r="C51021" t="str">
            <v>HIBE</v>
          </cell>
          <cell r="D51021" t="str">
            <v>UN</v>
          </cell>
        </row>
        <row r="51022">
          <cell r="A51022" t="str">
            <v>I0000019967</v>
          </cell>
          <cell r="B51022" t="str">
            <v>CAPA DE PROTECAO 7 18B7B8</v>
          </cell>
          <cell r="C51022" t="str">
            <v>HIBE</v>
          </cell>
          <cell r="D51022" t="str">
            <v>UN</v>
          </cell>
        </row>
        <row r="51023">
          <cell r="A51023" t="str">
            <v>I0000019968</v>
          </cell>
          <cell r="B51023" t="str">
            <v>ACO REDONDO INOX 304 DE  1/2" (12.7)  X</v>
          </cell>
          <cell r="C51023" t="str">
            <v>HIBE</v>
          </cell>
          <cell r="D51023" t="str">
            <v>UN</v>
          </cell>
        </row>
        <row r="51024">
          <cell r="A51024" t="str">
            <v>I0000019969</v>
          </cell>
          <cell r="B51024" t="str">
            <v>ACO REDONDO INOX 304 DE  3/8" (9.53) X 1</v>
          </cell>
          <cell r="C51024" t="str">
            <v>HIBE</v>
          </cell>
          <cell r="D51024" t="str">
            <v>UN</v>
          </cell>
        </row>
        <row r="51025">
          <cell r="A51025" t="str">
            <v>I0000019972</v>
          </cell>
          <cell r="B51025" t="str">
            <v>VALVULA DE ESFERA TRIPARTIDA CLASSE300</v>
          </cell>
          <cell r="C51025" t="str">
            <v>HIBE</v>
          </cell>
          <cell r="D51025" t="str">
            <v>UN</v>
          </cell>
        </row>
        <row r="51026">
          <cell r="A51026" t="str">
            <v>I0000019973</v>
          </cell>
          <cell r="B51026" t="str">
            <v>CHAVE FENDA TESTE ELETRICO - VDE 4615-3</v>
          </cell>
          <cell r="C51026" t="str">
            <v>HIBE</v>
          </cell>
          <cell r="D51026" t="str">
            <v>UN</v>
          </cell>
        </row>
        <row r="51027">
          <cell r="A51027" t="str">
            <v>I0000019974</v>
          </cell>
          <cell r="B51027" t="str">
            <v>JOGO ALICATES ANEL INT/EXT - C8000A-J4</v>
          </cell>
          <cell r="C51027" t="str">
            <v>HIBE</v>
          </cell>
          <cell r="D51027" t="str">
            <v>UN</v>
          </cell>
        </row>
        <row r="51028">
          <cell r="A51028" t="str">
            <v>I0000019975</v>
          </cell>
          <cell r="B51028" t="str">
            <v>JOGO ALICATES ISOLADOS VDE 3PÇ - S8003H</v>
          </cell>
          <cell r="C51028" t="str">
            <v>HIBE</v>
          </cell>
          <cell r="D51028" t="str">
            <v>UN</v>
          </cell>
        </row>
        <row r="51029">
          <cell r="A51029" t="str">
            <v>I0000019976</v>
          </cell>
          <cell r="B51029" t="str">
            <v>RESISTENCIA COLEIRA 100X45MM 500W 230V</v>
          </cell>
          <cell r="C51029" t="str">
            <v>HIBE</v>
          </cell>
          <cell r="D51029" t="str">
            <v>UN</v>
          </cell>
        </row>
        <row r="51030">
          <cell r="A51030" t="str">
            <v>I0000019977</v>
          </cell>
          <cell r="B51030" t="str">
            <v>RESISTENCIA COLEIRA 195X145MM 2500W 230V</v>
          </cell>
          <cell r="C51030" t="str">
            <v>HIBE</v>
          </cell>
          <cell r="D51030" t="str">
            <v>UN</v>
          </cell>
        </row>
        <row r="51031">
          <cell r="A51031" t="str">
            <v>I0000019978</v>
          </cell>
          <cell r="B51031" t="str">
            <v>RESISTENCIA COLEIRA 195X65MM 1000W 230V</v>
          </cell>
          <cell r="C51031" t="str">
            <v>HIBE</v>
          </cell>
          <cell r="D51031" t="str">
            <v>UN</v>
          </cell>
        </row>
        <row r="51032">
          <cell r="A51032" t="str">
            <v>I0000019979</v>
          </cell>
          <cell r="B51032" t="str">
            <v>RESISTENCIA COLEIRA 45X60MM 300W 230V</v>
          </cell>
          <cell r="C51032" t="str">
            <v>HIBE</v>
          </cell>
          <cell r="D51032" t="str">
            <v>UN</v>
          </cell>
        </row>
        <row r="51033">
          <cell r="A51033" t="str">
            <v>I0000019980</v>
          </cell>
          <cell r="B51033" t="str">
            <v>COLUNA-C32096056</v>
          </cell>
          <cell r="C51033" t="str">
            <v>HIBE</v>
          </cell>
          <cell r="D51033" t="str">
            <v>UN</v>
          </cell>
        </row>
        <row r="51034">
          <cell r="A51034" t="str">
            <v>I0000019981</v>
          </cell>
          <cell r="B51034" t="str">
            <v>BUCHA GUIADA-BG32076</v>
          </cell>
          <cell r="C51034" t="str">
            <v>HIBE</v>
          </cell>
          <cell r="D51034" t="str">
            <v>UN</v>
          </cell>
        </row>
        <row r="51035">
          <cell r="A51035" t="str">
            <v>I0000019982</v>
          </cell>
          <cell r="B51035" t="str">
            <v>FLUIDO GAS REFRIGERANTE R410A EOS</v>
          </cell>
          <cell r="C51035" t="str">
            <v>HIBE</v>
          </cell>
          <cell r="D51035" t="str">
            <v>UN</v>
          </cell>
        </row>
        <row r="51036">
          <cell r="A51036" t="str">
            <v>I0000019983</v>
          </cell>
          <cell r="B51036" t="str">
            <v>FLUIDO GAS REFRIGERANTE R134A EOS</v>
          </cell>
          <cell r="C51036" t="str">
            <v>HIBE</v>
          </cell>
          <cell r="D51036" t="str">
            <v>UN</v>
          </cell>
        </row>
        <row r="51037">
          <cell r="A51037" t="str">
            <v>I0000019984</v>
          </cell>
          <cell r="B51037" t="str">
            <v>PLACA PRINCIPAL TOLEDO</v>
          </cell>
          <cell r="C51037" t="str">
            <v>HIBE</v>
          </cell>
          <cell r="D51037" t="str">
            <v>UN</v>
          </cell>
        </row>
        <row r="51038">
          <cell r="A51038" t="str">
            <v>I0000019985</v>
          </cell>
          <cell r="B51038" t="str">
            <v>TECLADO TOLEDO 9091</v>
          </cell>
          <cell r="C51038" t="str">
            <v>HIBE</v>
          </cell>
          <cell r="D51038" t="str">
            <v>UN</v>
          </cell>
        </row>
        <row r="51039">
          <cell r="A51039" t="str">
            <v>I0000019986</v>
          </cell>
          <cell r="B51039" t="str">
            <v>LEITOR COD. BARRAS C/ PEDEST. EL250ELGIN</v>
          </cell>
          <cell r="C51039" t="str">
            <v>HIBE</v>
          </cell>
          <cell r="D51039" t="str">
            <v>UN</v>
          </cell>
        </row>
        <row r="51040">
          <cell r="A51040" t="str">
            <v>I0000019987</v>
          </cell>
          <cell r="B51040" t="str">
            <v>INVERSOR FREQUENCIA CFW500B07P3B2DB20G2</v>
          </cell>
          <cell r="C51040" t="str">
            <v>HIBE</v>
          </cell>
          <cell r="D51040" t="str">
            <v>UN</v>
          </cell>
        </row>
        <row r="51041">
          <cell r="A51041" t="str">
            <v>I0000019988</v>
          </cell>
          <cell r="B51041" t="str">
            <v>MICRO CHAVE NS0-050D 10A</v>
          </cell>
          <cell r="C51041" t="str">
            <v>HIBE</v>
          </cell>
          <cell r="D51041" t="str">
            <v>UN</v>
          </cell>
        </row>
        <row r="51042">
          <cell r="A51042" t="str">
            <v>I0000019989</v>
          </cell>
          <cell r="B51042" t="str">
            <v>ESCADA DUPLA ALUMINIO 2MT</v>
          </cell>
          <cell r="C51042" t="str">
            <v>HIBE</v>
          </cell>
          <cell r="D51042" t="str">
            <v>UN</v>
          </cell>
        </row>
        <row r="51043">
          <cell r="A51043" t="str">
            <v>I0000019990</v>
          </cell>
          <cell r="B51043" t="str">
            <v>SACO PLASTICO 35X45</v>
          </cell>
          <cell r="C51043" t="str">
            <v>HIBE</v>
          </cell>
          <cell r="D51043" t="str">
            <v>UN</v>
          </cell>
        </row>
        <row r="51044">
          <cell r="A51044" t="str">
            <v>I0000019991</v>
          </cell>
          <cell r="B51044" t="str">
            <v>MUDAS DE ESPADA DE SAO JORGE</v>
          </cell>
          <cell r="C51044" t="str">
            <v>HIBE</v>
          </cell>
          <cell r="D51044" t="str">
            <v>UN</v>
          </cell>
        </row>
        <row r="51045">
          <cell r="A51045" t="str">
            <v>I0000019992</v>
          </cell>
          <cell r="B51045" t="str">
            <v>MUDAS DE PALMEIRAS</v>
          </cell>
          <cell r="C51045" t="str">
            <v>HIBE</v>
          </cell>
          <cell r="D51045" t="str">
            <v>UN</v>
          </cell>
        </row>
        <row r="51046">
          <cell r="A51046" t="str">
            <v>I0000019993</v>
          </cell>
          <cell r="B51046" t="str">
            <v>ZAMEOCULCA POTE 30</v>
          </cell>
          <cell r="C51046" t="str">
            <v>HIBE</v>
          </cell>
          <cell r="D51046" t="str">
            <v>UN</v>
          </cell>
        </row>
        <row r="51047">
          <cell r="A51047" t="str">
            <v>I0000019994</v>
          </cell>
          <cell r="B51047" t="str">
            <v>BITS QUADRADO HSS 3/8"X4" - 50%</v>
          </cell>
          <cell r="C51047" t="str">
            <v>HIBE</v>
          </cell>
          <cell r="D51047" t="str">
            <v>UN</v>
          </cell>
        </row>
        <row r="51048">
          <cell r="A51048" t="str">
            <v>I0000019995</v>
          </cell>
          <cell r="B51048" t="str">
            <v>BEDAME HSS 3/4"X1/8"X6 - 50%</v>
          </cell>
          <cell r="C51048" t="str">
            <v>HIBE</v>
          </cell>
          <cell r="D51048" t="str">
            <v>UN</v>
          </cell>
        </row>
        <row r="51049">
          <cell r="A51049" t="str">
            <v>I0000019996</v>
          </cell>
          <cell r="B51049" t="str">
            <v>KIT PORTA BEDAME RETO HSS 3/4"</v>
          </cell>
          <cell r="C51049" t="str">
            <v>HIBE</v>
          </cell>
          <cell r="D51049" t="str">
            <v>UN</v>
          </cell>
        </row>
        <row r="51050">
          <cell r="A51050" t="str">
            <v>I0000019997</v>
          </cell>
          <cell r="B51050" t="str">
            <v>FITA INOX AISI 301 ENCR IMPORTADO - 0.05</v>
          </cell>
          <cell r="C51050" t="str">
            <v>HIBE</v>
          </cell>
          <cell r="D51050" t="str">
            <v>UN</v>
          </cell>
        </row>
        <row r="51051">
          <cell r="A51051" t="str">
            <v>I0000019998</v>
          </cell>
          <cell r="B51051" t="str">
            <v>FITA INOX AISI 301 ENCR IMPORTADO - 0.10</v>
          </cell>
          <cell r="C51051" t="str">
            <v>HIBE</v>
          </cell>
          <cell r="D51051" t="str">
            <v>UN</v>
          </cell>
        </row>
        <row r="51052">
          <cell r="A51052" t="str">
            <v>I0000019999</v>
          </cell>
          <cell r="B51052" t="str">
            <v>FITA INOX AISI 301 ENCR IMPORTADO - 0.15</v>
          </cell>
          <cell r="C51052" t="str">
            <v>HIBE</v>
          </cell>
          <cell r="D51052" t="str">
            <v>UN</v>
          </cell>
        </row>
        <row r="51053">
          <cell r="A51053" t="str">
            <v>I0000020000</v>
          </cell>
          <cell r="B51053" t="str">
            <v>FITA ACO CARBONO SAE 1070 TEMP AZ - 0.20</v>
          </cell>
          <cell r="C51053" t="str">
            <v>HIBE</v>
          </cell>
          <cell r="D51053" t="str">
            <v>UN</v>
          </cell>
        </row>
        <row r="51054">
          <cell r="A51054" t="str">
            <v>I0000020001</v>
          </cell>
          <cell r="B51054" t="str">
            <v>LIMADORA 35.000BPM CURSO 0.7MM</v>
          </cell>
          <cell r="C51054" t="str">
            <v>HIBE</v>
          </cell>
          <cell r="D51054" t="str">
            <v>UN</v>
          </cell>
        </row>
        <row r="51055">
          <cell r="A51055" t="str">
            <v>I0000020002</v>
          </cell>
          <cell r="B51055" t="str">
            <v>BASTAO CERAMICO MARROM 1X10X100 #180</v>
          </cell>
          <cell r="C51055" t="str">
            <v>HIBE</v>
          </cell>
          <cell r="D51055" t="str">
            <v>UN</v>
          </cell>
        </row>
        <row r="51056">
          <cell r="A51056" t="str">
            <v>I0000020003</v>
          </cell>
          <cell r="B51056" t="str">
            <v>EXPOSITOR HORIZONTAL ACRIMET</v>
          </cell>
          <cell r="C51056" t="str">
            <v>HIBE</v>
          </cell>
          <cell r="D51056" t="str">
            <v>UN</v>
          </cell>
        </row>
        <row r="51057">
          <cell r="A51057" t="str">
            <v>I0000020004</v>
          </cell>
          <cell r="B51057" t="str">
            <v>PANO DE CHAO ALVEJADO - 40X62CM</v>
          </cell>
          <cell r="C51057" t="str">
            <v>HIBE</v>
          </cell>
          <cell r="D51057" t="str">
            <v>UN</v>
          </cell>
        </row>
        <row r="51058">
          <cell r="A51058" t="str">
            <v>I0000020005</v>
          </cell>
          <cell r="B51058" t="str">
            <v>TECLADO-MOUSE S/ FIO DELL PRO - KM5221W</v>
          </cell>
          <cell r="C51058" t="str">
            <v>HIBE</v>
          </cell>
          <cell r="D51058" t="str">
            <v>UN</v>
          </cell>
        </row>
        <row r="51059">
          <cell r="A51059" t="str">
            <v>I0000020006</v>
          </cell>
          <cell r="B51059" t="str">
            <v>TECLADO-MOUSE S/ FIO MICROSOFT 900</v>
          </cell>
          <cell r="C51059" t="str">
            <v>HIBE</v>
          </cell>
          <cell r="D51059" t="str">
            <v>UN</v>
          </cell>
        </row>
        <row r="51060">
          <cell r="A51060" t="str">
            <v>I0000020007</v>
          </cell>
          <cell r="B51060" t="str">
            <v>MANGUEIRA MONTADA-STILL-E17-01A</v>
          </cell>
          <cell r="C51060" t="str">
            <v>HIBE</v>
          </cell>
          <cell r="D51060" t="str">
            <v>UN</v>
          </cell>
        </row>
        <row r="51061">
          <cell r="A51061" t="str">
            <v>I0000020008</v>
          </cell>
          <cell r="B51061" t="str">
            <v>TAMPA EGU18 - COD: 2310113</v>
          </cell>
          <cell r="C51061" t="str">
            <v>HIBE</v>
          </cell>
          <cell r="D51061" t="str">
            <v>UN</v>
          </cell>
        </row>
        <row r="51062">
          <cell r="A51062" t="str">
            <v>I0000020009</v>
          </cell>
          <cell r="B51062" t="str">
            <v>MICRO EGU18 - COD: 4405766</v>
          </cell>
          <cell r="C51062" t="str">
            <v>HIBE</v>
          </cell>
          <cell r="D51062" t="str">
            <v>UN</v>
          </cell>
        </row>
        <row r="51063">
          <cell r="A51063" t="str">
            <v>I0000020010</v>
          </cell>
          <cell r="B51063" t="str">
            <v>ALAVANCA ELEVACAO EGU18 - COD: 2312283</v>
          </cell>
          <cell r="C51063" t="str">
            <v>HIBE</v>
          </cell>
          <cell r="D51063" t="str">
            <v>UN</v>
          </cell>
        </row>
        <row r="51064">
          <cell r="A51064" t="str">
            <v>I0000020011</v>
          </cell>
          <cell r="B51064" t="str">
            <v>EIXO EGU18 - COD: 2310223</v>
          </cell>
          <cell r="C51064" t="str">
            <v>HIBE</v>
          </cell>
          <cell r="D51064" t="str">
            <v>UN</v>
          </cell>
        </row>
        <row r="51065">
          <cell r="A51065" t="str">
            <v>I0000020012</v>
          </cell>
          <cell r="B51065" t="str">
            <v>PINO EGU18 - COD: 8005641</v>
          </cell>
          <cell r="C51065" t="str">
            <v>HIBE</v>
          </cell>
          <cell r="D51065" t="str">
            <v>UN</v>
          </cell>
        </row>
        <row r="51066">
          <cell r="A51066" t="str">
            <v>I0000020013</v>
          </cell>
          <cell r="B51066" t="str">
            <v>RASPADOR EGU18 - COD: 2313631</v>
          </cell>
          <cell r="C51066" t="str">
            <v>HIBE</v>
          </cell>
          <cell r="D51066" t="str">
            <v>UN</v>
          </cell>
        </row>
        <row r="51067">
          <cell r="A51067" t="str">
            <v>I0000020014</v>
          </cell>
          <cell r="B51067" t="str">
            <v>ANEL GUIA EGU18 - COD: 2313632</v>
          </cell>
          <cell r="C51067" t="str">
            <v>HIBE</v>
          </cell>
          <cell r="D51067" t="str">
            <v>UN</v>
          </cell>
        </row>
        <row r="51068">
          <cell r="A51068" t="str">
            <v>I0000020015</v>
          </cell>
          <cell r="B51068" t="str">
            <v>GAXETA EGU18 - COD: 2313633</v>
          </cell>
          <cell r="C51068" t="str">
            <v>HIBE</v>
          </cell>
          <cell r="D51068" t="str">
            <v>UN</v>
          </cell>
        </row>
        <row r="51069">
          <cell r="A51069" t="str">
            <v>I0000020016</v>
          </cell>
          <cell r="B51069" t="str">
            <v>PAINEL FIBRA EGU18 - COD: 2310255</v>
          </cell>
          <cell r="C51069" t="str">
            <v>HIBE</v>
          </cell>
          <cell r="D51069" t="str">
            <v>UN</v>
          </cell>
        </row>
        <row r="51070">
          <cell r="A51070" t="str">
            <v>I0000020017</v>
          </cell>
          <cell r="B51070" t="str">
            <v>EXCENTRICO EGU18 - COD: 2310229</v>
          </cell>
          <cell r="C51070" t="str">
            <v>HIBE</v>
          </cell>
          <cell r="D51070" t="str">
            <v>UN</v>
          </cell>
        </row>
        <row r="51071">
          <cell r="A51071" t="str">
            <v>I0000020018</v>
          </cell>
          <cell r="B51071" t="str">
            <v>BUCHA EGU18 - COD: 2310227</v>
          </cell>
          <cell r="C51071" t="str">
            <v>HIBE</v>
          </cell>
          <cell r="D51071" t="str">
            <v>UN</v>
          </cell>
        </row>
        <row r="51072">
          <cell r="A51072" t="str">
            <v>I0000020019</v>
          </cell>
          <cell r="B51072" t="str">
            <v>PINO ELASTICO EGU18 - COD: 8005641</v>
          </cell>
          <cell r="C51072" t="str">
            <v>HIBE</v>
          </cell>
          <cell r="D51072" t="str">
            <v>UN</v>
          </cell>
        </row>
        <row r="51073">
          <cell r="A51073" t="str">
            <v>I0000020020</v>
          </cell>
          <cell r="B51073" t="str">
            <v>TAMPA CABECA TIMAO EGU18 - COD: 4478795</v>
          </cell>
          <cell r="C51073" t="str">
            <v>HIBE</v>
          </cell>
          <cell r="D51073" t="str">
            <v>UN</v>
          </cell>
        </row>
        <row r="51074">
          <cell r="A51074" t="str">
            <v>I0000020021</v>
          </cell>
          <cell r="B51074" t="str">
            <v>ETIQUETA EGU18 - COD: 2316051</v>
          </cell>
          <cell r="C51074" t="str">
            <v>HIBE</v>
          </cell>
          <cell r="D51074" t="str">
            <v>UN</v>
          </cell>
        </row>
        <row r="51075">
          <cell r="A51075" t="str">
            <v>I0000020022</v>
          </cell>
          <cell r="B51075" t="str">
            <v>ETIQUETA EGU18 - COD: 2311268</v>
          </cell>
          <cell r="C51075" t="str">
            <v>HIBE</v>
          </cell>
          <cell r="D51075" t="str">
            <v>UN</v>
          </cell>
        </row>
        <row r="51076">
          <cell r="A51076" t="str">
            <v>I0000020023</v>
          </cell>
          <cell r="B51076" t="str">
            <v>ADESIVO PROTECAO EGU18 - COD: 2316697</v>
          </cell>
          <cell r="C51076" t="str">
            <v>HIBE</v>
          </cell>
          <cell r="D51076" t="str">
            <v>UN</v>
          </cell>
        </row>
        <row r="51077">
          <cell r="A51077" t="str">
            <v>I0000020024</v>
          </cell>
          <cell r="B51077" t="str">
            <v>PARAFUSO EGU18 - COD: 420037</v>
          </cell>
          <cell r="C51077" t="str">
            <v>HIBE</v>
          </cell>
          <cell r="D51077" t="str">
            <v>UN</v>
          </cell>
        </row>
        <row r="51078">
          <cell r="A51078" t="str">
            <v>I0000020025</v>
          </cell>
          <cell r="B51078" t="str">
            <v>BARRA REDONDA 4140 - Ø35MM</v>
          </cell>
          <cell r="C51078" t="str">
            <v>HIBE</v>
          </cell>
          <cell r="D51078" t="str">
            <v>M</v>
          </cell>
        </row>
        <row r="51079">
          <cell r="A51079" t="str">
            <v>I0000020026</v>
          </cell>
          <cell r="B51079" t="str">
            <v>BARRA REDONDA 1045 - Ø10MM</v>
          </cell>
          <cell r="C51079" t="str">
            <v>HIBE</v>
          </cell>
          <cell r="D51079" t="str">
            <v>M</v>
          </cell>
        </row>
        <row r="51080">
          <cell r="A51080" t="str">
            <v>I0000020027</v>
          </cell>
          <cell r="B51080" t="str">
            <v>BARRA REDONDA 1045 - Ø12MM</v>
          </cell>
          <cell r="C51080" t="str">
            <v>HIBE</v>
          </cell>
          <cell r="D51080" t="str">
            <v>M</v>
          </cell>
        </row>
        <row r="51081">
          <cell r="A51081" t="str">
            <v>I0000020028</v>
          </cell>
          <cell r="B51081" t="str">
            <v>BARRA REDONDA 1045 - Ø15MM</v>
          </cell>
          <cell r="C51081" t="str">
            <v>HIBE</v>
          </cell>
          <cell r="D51081" t="str">
            <v>M</v>
          </cell>
        </row>
        <row r="51082">
          <cell r="A51082" t="str">
            <v>I0000020029</v>
          </cell>
          <cell r="B51082" t="str">
            <v>BARRA REDONDA 1045 - Ø20MM</v>
          </cell>
          <cell r="C51082" t="str">
            <v>HIBE</v>
          </cell>
          <cell r="D51082" t="str">
            <v>M</v>
          </cell>
        </row>
        <row r="51083">
          <cell r="A51083" t="str">
            <v>I0000020030</v>
          </cell>
          <cell r="B51083" t="str">
            <v>BARRA REDONDA 1045 - Ø30MM</v>
          </cell>
          <cell r="C51083" t="str">
            <v>HIBE</v>
          </cell>
          <cell r="D51083" t="str">
            <v>M</v>
          </cell>
        </row>
        <row r="51084">
          <cell r="A51084" t="str">
            <v>I0000020031</v>
          </cell>
          <cell r="B51084" t="str">
            <v>BARRA REDONDA 1045 - Ø40MM</v>
          </cell>
          <cell r="C51084" t="str">
            <v>HIBE</v>
          </cell>
          <cell r="D51084" t="str">
            <v>M</v>
          </cell>
        </row>
        <row r="51085">
          <cell r="A51085" t="str">
            <v>I0000020032</v>
          </cell>
          <cell r="B51085" t="str">
            <v>BARRA REDONDA 1045 - Ø55MM</v>
          </cell>
          <cell r="C51085" t="str">
            <v>HIBE</v>
          </cell>
          <cell r="D51085" t="str">
            <v>M</v>
          </cell>
        </row>
        <row r="51086">
          <cell r="A51086" t="str">
            <v>I0000020033</v>
          </cell>
          <cell r="B51086" t="str">
            <v>BARRA QUADRADA TREFILADA 1045 - 3MM</v>
          </cell>
          <cell r="C51086" t="str">
            <v>HIBE</v>
          </cell>
          <cell r="D51086" t="str">
            <v>M</v>
          </cell>
        </row>
        <row r="51087">
          <cell r="A51087" t="str">
            <v>I0000020034</v>
          </cell>
          <cell r="B51087" t="str">
            <v>BARRA QUADRADA TREFILADA 1045 - 4MM</v>
          </cell>
          <cell r="C51087" t="str">
            <v>HIBE</v>
          </cell>
          <cell r="D51087" t="str">
            <v>M</v>
          </cell>
        </row>
        <row r="51088">
          <cell r="A51088" t="str">
            <v>I0000020035</v>
          </cell>
          <cell r="B51088" t="str">
            <v>BARRA QUADRADA TREFILADA 1045 - 5MM</v>
          </cell>
          <cell r="C51088" t="str">
            <v>HIBE</v>
          </cell>
          <cell r="D51088" t="str">
            <v>M</v>
          </cell>
        </row>
        <row r="51089">
          <cell r="A51089" t="str">
            <v>I0000020036</v>
          </cell>
          <cell r="B51089" t="str">
            <v>BARRA QUADRADA TREFILADA 1045 - 6MM</v>
          </cell>
          <cell r="C51089" t="str">
            <v>HIBE</v>
          </cell>
          <cell r="D51089" t="str">
            <v>M</v>
          </cell>
        </row>
        <row r="51090">
          <cell r="A51090" t="str">
            <v>I0000020037</v>
          </cell>
          <cell r="B51090" t="str">
            <v>BARRA QUADRADA TREFILADA 1045 - 8MM</v>
          </cell>
          <cell r="C51090" t="str">
            <v>HIBE</v>
          </cell>
          <cell r="D51090" t="str">
            <v>M</v>
          </cell>
        </row>
        <row r="51091">
          <cell r="A51091" t="str">
            <v>I0000020038</v>
          </cell>
          <cell r="B51091" t="str">
            <v>BARRA QUADRADA TREFILADA 1045 - 10MM</v>
          </cell>
          <cell r="C51091" t="str">
            <v>HIBE</v>
          </cell>
          <cell r="D51091" t="str">
            <v>M</v>
          </cell>
        </row>
        <row r="51092">
          <cell r="A51092" t="str">
            <v>I0000020039</v>
          </cell>
          <cell r="B51092" t="str">
            <v>BARRA QUADRADA TREFILADA 1045 - 12MM</v>
          </cell>
          <cell r="C51092" t="str">
            <v>HIBE</v>
          </cell>
          <cell r="D51092" t="str">
            <v>M</v>
          </cell>
        </row>
        <row r="51093">
          <cell r="A51093" t="str">
            <v>I0000020040</v>
          </cell>
          <cell r="B51093" t="str">
            <v>BARRA QUADRADA TREFILADA 1045 - 14MM</v>
          </cell>
          <cell r="C51093" t="str">
            <v>HIBE</v>
          </cell>
          <cell r="D51093" t="str">
            <v>M</v>
          </cell>
        </row>
        <row r="51094">
          <cell r="A51094" t="str">
            <v>I0000020041</v>
          </cell>
          <cell r="B51094" t="str">
            <v>BARRA QUADRADA TREFILADA 1045 - 16MM</v>
          </cell>
          <cell r="C51094" t="str">
            <v>HIBE</v>
          </cell>
          <cell r="D51094" t="str">
            <v>M</v>
          </cell>
        </row>
        <row r="51095">
          <cell r="A51095" t="str">
            <v>I0000020042</v>
          </cell>
          <cell r="B51095" t="str">
            <v>BARRA REDONDA TREFILADA 1045 - Ø8MM</v>
          </cell>
          <cell r="C51095" t="str">
            <v>HIBE</v>
          </cell>
          <cell r="D51095" t="str">
            <v>M</v>
          </cell>
        </row>
        <row r="51096">
          <cell r="A51096" t="str">
            <v>I0000020043</v>
          </cell>
          <cell r="B51096" t="str">
            <v>BARRA REDONDA TREFILADA 1045 - Ø10MM</v>
          </cell>
          <cell r="C51096" t="str">
            <v>HIBE</v>
          </cell>
          <cell r="D51096" t="str">
            <v>M</v>
          </cell>
        </row>
        <row r="51097">
          <cell r="A51097" t="str">
            <v>I0000020044</v>
          </cell>
          <cell r="B51097" t="str">
            <v>BARRA REDONDA TREFILADA 1045 - Ø15MM</v>
          </cell>
          <cell r="C51097" t="str">
            <v>HIBE</v>
          </cell>
          <cell r="D51097" t="str">
            <v>M</v>
          </cell>
        </row>
        <row r="51098">
          <cell r="A51098" t="str">
            <v>I0000020045</v>
          </cell>
          <cell r="B51098" t="str">
            <v>BARRA REDONDA TREFILADA 1045 - Ø12MM</v>
          </cell>
          <cell r="C51098" t="str">
            <v>HIBE</v>
          </cell>
          <cell r="D51098" t="str">
            <v>M</v>
          </cell>
        </row>
        <row r="51099">
          <cell r="A51099" t="str">
            <v>I0000020046</v>
          </cell>
          <cell r="B51099" t="str">
            <v>BARRA REDONDA TREFILADA 1045 - Ø20MM</v>
          </cell>
          <cell r="C51099" t="str">
            <v>HIBE</v>
          </cell>
          <cell r="D51099" t="str">
            <v>M</v>
          </cell>
        </row>
        <row r="51100">
          <cell r="A51100" t="str">
            <v>I0000020047</v>
          </cell>
          <cell r="B51100" t="str">
            <v>BARRA REDONDA TEFLON - Ø10MM</v>
          </cell>
          <cell r="C51100" t="str">
            <v>HIBE</v>
          </cell>
          <cell r="D51100" t="str">
            <v>M</v>
          </cell>
        </row>
        <row r="51101">
          <cell r="A51101" t="str">
            <v>I0000020048</v>
          </cell>
          <cell r="B51101" t="str">
            <v>BARRA REDONDA TEFLON - Ø20MM</v>
          </cell>
          <cell r="C51101" t="str">
            <v>HIBE</v>
          </cell>
          <cell r="D51101" t="str">
            <v>M</v>
          </cell>
        </row>
        <row r="51102">
          <cell r="A51102" t="str">
            <v>I0000020049</v>
          </cell>
          <cell r="B51102" t="str">
            <v>BARRA REDONDA TEFLON - Ø30MM</v>
          </cell>
          <cell r="C51102" t="str">
            <v>HIBE</v>
          </cell>
          <cell r="D51102" t="str">
            <v>M</v>
          </cell>
        </row>
        <row r="51103">
          <cell r="A51103" t="str">
            <v>I0000020050</v>
          </cell>
          <cell r="B51103" t="str">
            <v>BUCHA DE AGULHA ERX 9248007</v>
          </cell>
          <cell r="C51103" t="str">
            <v>HIBE</v>
          </cell>
          <cell r="D51103" t="str">
            <v>UN</v>
          </cell>
        </row>
        <row r="51104">
          <cell r="A51104" t="str">
            <v>I0000020051</v>
          </cell>
          <cell r="B51104" t="str">
            <v>EIXO TIMAO ERX 2325875</v>
          </cell>
          <cell r="C51104" t="str">
            <v>HIBE</v>
          </cell>
          <cell r="D51104" t="str">
            <v>UN</v>
          </cell>
        </row>
        <row r="51105">
          <cell r="A51105" t="str">
            <v>I0000020052</v>
          </cell>
          <cell r="B51105" t="str">
            <v>ROLAMENTO 156831</v>
          </cell>
          <cell r="C51105" t="str">
            <v>HIBE</v>
          </cell>
          <cell r="D51105" t="str">
            <v>UN</v>
          </cell>
        </row>
        <row r="51106">
          <cell r="A51106" t="str">
            <v>I0000020053</v>
          </cell>
          <cell r="B51106" t="str">
            <v>ROLAMENTO 138565</v>
          </cell>
          <cell r="C51106" t="str">
            <v>HIBE</v>
          </cell>
          <cell r="D51106" t="str">
            <v>UN</v>
          </cell>
        </row>
        <row r="51107">
          <cell r="A51107" t="str">
            <v>I0000020054</v>
          </cell>
          <cell r="B51107" t="str">
            <v>TAMPA DO EIXO RODA DIAN R06</v>
          </cell>
          <cell r="C51107" t="str">
            <v>HIBE</v>
          </cell>
          <cell r="D51107" t="str">
            <v>UN</v>
          </cell>
        </row>
        <row r="51108">
          <cell r="A51108" t="str">
            <v>I0000020055</v>
          </cell>
          <cell r="B51108" t="str">
            <v>CHAVE COMBINADA 08MM</v>
          </cell>
          <cell r="C51108" t="str">
            <v>HIBE</v>
          </cell>
          <cell r="D51108" t="str">
            <v>UN</v>
          </cell>
        </row>
        <row r="51109">
          <cell r="A51109" t="str">
            <v>I0000020056</v>
          </cell>
          <cell r="B51109" t="str">
            <v>CHAVE COMBINADA 10MM</v>
          </cell>
          <cell r="C51109" t="str">
            <v>HIBE</v>
          </cell>
          <cell r="D51109" t="str">
            <v>UN</v>
          </cell>
        </row>
        <row r="51110">
          <cell r="A51110" t="str">
            <v>I0000020057</v>
          </cell>
          <cell r="B51110" t="str">
            <v>CHAVE COMBINADA 11MM</v>
          </cell>
          <cell r="C51110" t="str">
            <v>HIBE</v>
          </cell>
          <cell r="D51110" t="str">
            <v>UN</v>
          </cell>
        </row>
        <row r="51111">
          <cell r="A51111" t="str">
            <v>I0000020058</v>
          </cell>
          <cell r="B51111" t="str">
            <v>CHAVE COMBINADA 13MM</v>
          </cell>
          <cell r="C51111" t="str">
            <v>HIBE</v>
          </cell>
          <cell r="D51111" t="str">
            <v>UN</v>
          </cell>
        </row>
        <row r="51112">
          <cell r="A51112" t="str">
            <v>I0000020059</v>
          </cell>
          <cell r="B51112" t="str">
            <v>CHAVE COMBINADA 14MM</v>
          </cell>
          <cell r="C51112" t="str">
            <v>HIBE</v>
          </cell>
          <cell r="D51112" t="str">
            <v>UN</v>
          </cell>
        </row>
        <row r="51113">
          <cell r="A51113" t="str">
            <v>I0000020060</v>
          </cell>
          <cell r="B51113" t="str">
            <v>CHAVE COMBINADA 17MM</v>
          </cell>
          <cell r="C51113" t="str">
            <v>HIBE</v>
          </cell>
          <cell r="D51113" t="str">
            <v>UN</v>
          </cell>
        </row>
        <row r="51114">
          <cell r="A51114" t="str">
            <v>I0000020061</v>
          </cell>
          <cell r="B51114" t="str">
            <v>CHAVE COMBINADA 19MM</v>
          </cell>
          <cell r="C51114" t="str">
            <v>HIBE</v>
          </cell>
          <cell r="D51114" t="str">
            <v>UN</v>
          </cell>
        </row>
        <row r="51115">
          <cell r="A51115" t="str">
            <v>I0000020062</v>
          </cell>
          <cell r="B51115" t="str">
            <v>CHAVE COMBINADA 24MM</v>
          </cell>
          <cell r="C51115" t="str">
            <v>HIBE</v>
          </cell>
          <cell r="D51115" t="str">
            <v>UN</v>
          </cell>
        </row>
        <row r="51116">
          <cell r="A51116" t="str">
            <v>I0000020063</v>
          </cell>
          <cell r="B51116" t="str">
            <v>ARMARIO LAVANDERIA C/ PORTA VASSOURA</v>
          </cell>
          <cell r="C51116" t="str">
            <v>HIBE</v>
          </cell>
          <cell r="D51116" t="str">
            <v>UN</v>
          </cell>
        </row>
        <row r="51117">
          <cell r="A51117" t="str">
            <v>I0000020064</v>
          </cell>
          <cell r="B51117" t="str">
            <v>AMOSTRA DE OLEO</v>
          </cell>
          <cell r="C51117" t="str">
            <v>HIBE</v>
          </cell>
          <cell r="D51117" t="str">
            <v>UN</v>
          </cell>
        </row>
        <row r="51118">
          <cell r="A51118" t="str">
            <v>I0000020065</v>
          </cell>
          <cell r="B51118" t="str">
            <v>MANGUEIRA ESPIRAL PU Ø 10MM X 8M 1/4 NPT</v>
          </cell>
          <cell r="C51118" t="str">
            <v>HIBE</v>
          </cell>
          <cell r="D51118" t="str">
            <v>UN</v>
          </cell>
        </row>
        <row r="51119">
          <cell r="A51119" t="str">
            <v>I0000020067</v>
          </cell>
          <cell r="B51119" t="str">
            <v>PEDRA ABRASIVA ENXOFRADA 6X12X150 #220</v>
          </cell>
          <cell r="C51119" t="str">
            <v>HIBE</v>
          </cell>
          <cell r="D51119" t="str">
            <v>UN</v>
          </cell>
        </row>
        <row r="51120">
          <cell r="A51120" t="str">
            <v>I0000020068</v>
          </cell>
          <cell r="B51120" t="str">
            <v>PEDRA ABRASIVA ENXOFRADA 6X12X150 #320</v>
          </cell>
          <cell r="C51120" t="str">
            <v>HIBE</v>
          </cell>
          <cell r="D51120" t="str">
            <v>UN</v>
          </cell>
        </row>
        <row r="51121">
          <cell r="A51121" t="str">
            <v>I0000020069</v>
          </cell>
          <cell r="B51121" t="str">
            <v>ALICATE UNIVERSAL 8" 1000W</v>
          </cell>
          <cell r="C51121" t="str">
            <v>HIBE</v>
          </cell>
          <cell r="D51121" t="str">
            <v>UN</v>
          </cell>
        </row>
        <row r="51122">
          <cell r="A51122" t="str">
            <v>I0000020070</v>
          </cell>
          <cell r="B51122" t="str">
            <v>JOGO DE CHAVE COMBINADA DE 6-22MM 10 PCS</v>
          </cell>
          <cell r="C51122" t="str">
            <v>HIBE</v>
          </cell>
          <cell r="D51122" t="str">
            <v>UN</v>
          </cell>
        </row>
        <row r="51123">
          <cell r="A51123" t="str">
            <v>I0000020071</v>
          </cell>
          <cell r="B51123" t="str">
            <v>JOGO DE CHAVE FENDA/ PHILLIPS 6PC</v>
          </cell>
          <cell r="C51123" t="str">
            <v>HIBE</v>
          </cell>
          <cell r="D51123" t="str">
            <v>UN</v>
          </cell>
        </row>
        <row r="51124">
          <cell r="A51124" t="str">
            <v>I0000020072</v>
          </cell>
          <cell r="B51124" t="str">
            <v>MARTELO BOLA DE 300 G</v>
          </cell>
          <cell r="C51124" t="str">
            <v>HIBE</v>
          </cell>
          <cell r="D51124" t="str">
            <v>UN</v>
          </cell>
        </row>
        <row r="51125">
          <cell r="A51125" t="str">
            <v>I0000020089</v>
          </cell>
          <cell r="B51125" t="str">
            <v>CONEXAO UNIAO TEE 6MM</v>
          </cell>
          <cell r="C51125" t="str">
            <v>HIBE</v>
          </cell>
          <cell r="D51125" t="str">
            <v>UN</v>
          </cell>
        </row>
        <row r="51126">
          <cell r="A51126" t="str">
            <v>I0000020092</v>
          </cell>
          <cell r="B51126" t="str">
            <v>PROTECAO EM ACRILICO</v>
          </cell>
          <cell r="C51126" t="str">
            <v>HIBE</v>
          </cell>
          <cell r="D51126" t="str">
            <v>UN</v>
          </cell>
        </row>
        <row r="51127">
          <cell r="A51127" t="str">
            <v>I0000020098</v>
          </cell>
          <cell r="B51127" t="str">
            <v>MISTURADOR VERTICAL STANDARD SVM-10</v>
          </cell>
          <cell r="C51127" t="str">
            <v>HIBE</v>
          </cell>
          <cell r="D51127" t="str">
            <v>UN</v>
          </cell>
        </row>
        <row r="51128">
          <cell r="A51128" t="str">
            <v>I0000020099</v>
          </cell>
          <cell r="B51128" t="str">
            <v>FUSIVEL VIDRO 0,3A 250V - 5X20MM</v>
          </cell>
          <cell r="C51128" t="str">
            <v>HIBE</v>
          </cell>
          <cell r="D51128" t="str">
            <v>UN</v>
          </cell>
        </row>
        <row r="51129">
          <cell r="A51129" t="str">
            <v>I0000020100</v>
          </cell>
          <cell r="B51129" t="str">
            <v>FUSIVEL VIDRO 0,3A 250V - 6X32MM</v>
          </cell>
          <cell r="C51129" t="str">
            <v>HIBE</v>
          </cell>
          <cell r="D51129" t="str">
            <v>UN</v>
          </cell>
        </row>
        <row r="51130">
          <cell r="A51130" t="str">
            <v>I0000020101</v>
          </cell>
          <cell r="B51130" t="str">
            <v>FUSIVEL VIDRO 1A 250V - 5X20MM</v>
          </cell>
          <cell r="C51130" t="str">
            <v>HIBE</v>
          </cell>
          <cell r="D51130" t="str">
            <v>UN</v>
          </cell>
        </row>
        <row r="51131">
          <cell r="A51131" t="str">
            <v>I0000020102</v>
          </cell>
          <cell r="B51131" t="str">
            <v>FUSIVEL VIDRO 1A 250V - 6X32MM</v>
          </cell>
          <cell r="C51131" t="str">
            <v>HIBE</v>
          </cell>
          <cell r="D51131" t="str">
            <v>UN</v>
          </cell>
        </row>
        <row r="51132">
          <cell r="A51132" t="str">
            <v>I0000020103</v>
          </cell>
          <cell r="B51132" t="str">
            <v>FUSIVEL VIDRO 1,5A 250V - 5X20MM</v>
          </cell>
          <cell r="C51132" t="str">
            <v>HIBE</v>
          </cell>
          <cell r="D51132" t="str">
            <v>UN</v>
          </cell>
        </row>
        <row r="51133">
          <cell r="A51133" t="str">
            <v>I0000020104</v>
          </cell>
          <cell r="B51133" t="str">
            <v>FUSIVEL VIDRO 1,5A 250V - 6X32MM</v>
          </cell>
          <cell r="C51133" t="str">
            <v>HIBE</v>
          </cell>
          <cell r="D51133" t="str">
            <v>UN</v>
          </cell>
        </row>
        <row r="51134">
          <cell r="A51134" t="str">
            <v>I0000020105</v>
          </cell>
          <cell r="B51134" t="str">
            <v>FUSIVEL VIDRO 2A 250V - 5X20MM</v>
          </cell>
          <cell r="C51134" t="str">
            <v>HIBE</v>
          </cell>
          <cell r="D51134" t="str">
            <v>UN</v>
          </cell>
        </row>
        <row r="51135">
          <cell r="A51135" t="str">
            <v>I0000020106</v>
          </cell>
          <cell r="B51135" t="str">
            <v>FUSIVEL VIDRO 2A 250V - 6X32MM</v>
          </cell>
          <cell r="C51135" t="str">
            <v>HIBE</v>
          </cell>
          <cell r="D51135" t="str">
            <v>UN</v>
          </cell>
        </row>
        <row r="51136">
          <cell r="A51136" t="str">
            <v>I0000020107</v>
          </cell>
          <cell r="B51136" t="str">
            <v>FUSIVEL VIDRO 3A 250V - 5X20MM</v>
          </cell>
          <cell r="C51136" t="str">
            <v>HIBE</v>
          </cell>
          <cell r="D51136" t="str">
            <v>UN</v>
          </cell>
        </row>
        <row r="51137">
          <cell r="A51137" t="str">
            <v>I0000020108</v>
          </cell>
          <cell r="B51137" t="str">
            <v>FUSIVEL VIDRO 3A 250V - 6X32MM</v>
          </cell>
          <cell r="C51137" t="str">
            <v>HIBE</v>
          </cell>
          <cell r="D51137" t="str">
            <v>UN</v>
          </cell>
        </row>
        <row r="51138">
          <cell r="A51138" t="str">
            <v>I0000020109</v>
          </cell>
          <cell r="B51138" t="str">
            <v>FUSIVEL VIDRO 4A 250V - 5X20MM</v>
          </cell>
          <cell r="C51138" t="str">
            <v>HIBE</v>
          </cell>
          <cell r="D51138" t="str">
            <v>UN</v>
          </cell>
        </row>
        <row r="51139">
          <cell r="A51139" t="str">
            <v>I0000020110</v>
          </cell>
          <cell r="B51139" t="str">
            <v>FUSIVEL VIDRO 4A 250V - 6X32MM</v>
          </cell>
          <cell r="C51139" t="str">
            <v>HIBE</v>
          </cell>
          <cell r="D51139" t="str">
            <v>UN</v>
          </cell>
        </row>
        <row r="51140">
          <cell r="A51140" t="str">
            <v>I0000020111</v>
          </cell>
          <cell r="B51140" t="str">
            <v>FUSIVEL VIDRO 5A 250V - 5X20MM</v>
          </cell>
          <cell r="C51140" t="str">
            <v>HIBE</v>
          </cell>
          <cell r="D51140" t="str">
            <v>UN</v>
          </cell>
        </row>
        <row r="51141">
          <cell r="A51141" t="str">
            <v>I0000020112</v>
          </cell>
          <cell r="B51141" t="str">
            <v>FUSIVEL VIDRO 5A 250V - 6X32MM</v>
          </cell>
          <cell r="C51141" t="str">
            <v>HIBE</v>
          </cell>
          <cell r="D51141" t="str">
            <v>UN</v>
          </cell>
        </row>
        <row r="51142">
          <cell r="A51142" t="str">
            <v>I0000020113</v>
          </cell>
          <cell r="B51142" t="str">
            <v>FUSIVEL VIDRO 10A 250V - 5X20MM</v>
          </cell>
          <cell r="C51142" t="str">
            <v>HIBE</v>
          </cell>
          <cell r="D51142" t="str">
            <v>UN</v>
          </cell>
        </row>
        <row r="51143">
          <cell r="A51143" t="str">
            <v>I0000020114</v>
          </cell>
          <cell r="B51143" t="str">
            <v>FUSIVEL VIDRO 10A 250V - 6X32MM</v>
          </cell>
          <cell r="C51143" t="str">
            <v>HIBE</v>
          </cell>
          <cell r="D51143" t="str">
            <v>UN</v>
          </cell>
        </row>
        <row r="51144">
          <cell r="A51144" t="str">
            <v>I0000020115</v>
          </cell>
          <cell r="B51144" t="str">
            <v>FUSIVEL VIDRO 15A 250V - 5X20MM</v>
          </cell>
          <cell r="C51144" t="str">
            <v>HIBE</v>
          </cell>
          <cell r="D51144" t="str">
            <v>UN</v>
          </cell>
        </row>
        <row r="51145">
          <cell r="A51145" t="str">
            <v>I0000020116</v>
          </cell>
          <cell r="B51145" t="str">
            <v>FUSIVEL VIDRO 15A 250V - 6X32MM</v>
          </cell>
          <cell r="C51145" t="str">
            <v>HIBE</v>
          </cell>
          <cell r="D51145" t="str">
            <v>UN</v>
          </cell>
        </row>
        <row r="51146">
          <cell r="A51146" t="str">
            <v>I0000020117</v>
          </cell>
          <cell r="B51146" t="str">
            <v>KIT PRESSAO MINIMA CPC40</v>
          </cell>
          <cell r="C51146" t="str">
            <v>HIBE</v>
          </cell>
          <cell r="D51146" t="str">
            <v>UN</v>
          </cell>
        </row>
        <row r="51147">
          <cell r="A51147" t="str">
            <v>I0000020119</v>
          </cell>
          <cell r="B51147" t="str">
            <v>VIGA  I ACO 100MM 1/4</v>
          </cell>
          <cell r="C51147" t="str">
            <v>HIBE</v>
          </cell>
          <cell r="D51147" t="str">
            <v>UN</v>
          </cell>
        </row>
        <row r="51148">
          <cell r="A51148" t="str">
            <v>I0000020120</v>
          </cell>
          <cell r="B51148" t="str">
            <v>ARRUELA LISA GALVANIZADA  1/2</v>
          </cell>
          <cell r="C51148" t="str">
            <v>HIBE</v>
          </cell>
          <cell r="D51148" t="str">
            <v>UN</v>
          </cell>
        </row>
        <row r="51149">
          <cell r="A51149" t="str">
            <v>I0000020121</v>
          </cell>
          <cell r="B51149" t="str">
            <v>ARRUELA DE PRESSAO GALVANIZADA   1/2</v>
          </cell>
          <cell r="C51149" t="str">
            <v>HIBE</v>
          </cell>
          <cell r="D51149" t="str">
            <v>UN</v>
          </cell>
        </row>
        <row r="51150">
          <cell r="A51150" t="str">
            <v>I0000020122</v>
          </cell>
          <cell r="B51150" t="str">
            <v>PLASTICO PARA PASTA COM 4 FUROS 24X33CM</v>
          </cell>
          <cell r="C51150" t="str">
            <v>HIBE</v>
          </cell>
          <cell r="D51150" t="str">
            <v>UN</v>
          </cell>
        </row>
        <row r="51151">
          <cell r="A51151" t="str">
            <v>I0000020123</v>
          </cell>
          <cell r="B51151" t="str">
            <v>CHEV CRUZ LT1.4 CINZAL ANO/MOD 2018/2018</v>
          </cell>
          <cell r="C51151" t="str">
            <v>HIBE</v>
          </cell>
          <cell r="D51151" t="str">
            <v>UN</v>
          </cell>
        </row>
        <row r="51152">
          <cell r="A51152" t="str">
            <v>I0000020124</v>
          </cell>
          <cell r="B51152" t="str">
            <v>NYLON RED Ø180 X 100MM</v>
          </cell>
          <cell r="C51152" t="str">
            <v>HIBE</v>
          </cell>
          <cell r="D51152" t="str">
            <v>UN</v>
          </cell>
        </row>
        <row r="51153">
          <cell r="A51153" t="str">
            <v>I0000020127</v>
          </cell>
          <cell r="B51153" t="str">
            <v>ROLAMENTO DESLIZANTE CORREIA ALTERNADOR</v>
          </cell>
          <cell r="C51153" t="str">
            <v>HIBE</v>
          </cell>
          <cell r="D51153" t="str">
            <v>UN</v>
          </cell>
        </row>
        <row r="51154">
          <cell r="A51154" t="str">
            <v>I0000020128</v>
          </cell>
          <cell r="B51154" t="str">
            <v>INVERSOR FREQUENCIA CFW300A07P3T2NB20</v>
          </cell>
          <cell r="C51154" t="str">
            <v>HIBE</v>
          </cell>
          <cell r="D51154" t="str">
            <v>UN</v>
          </cell>
        </row>
        <row r="51155">
          <cell r="A51155" t="str">
            <v>I0000020129</v>
          </cell>
          <cell r="B51155" t="str">
            <v>JUMPER FEMEA-FEMEA 20CM</v>
          </cell>
          <cell r="C51155" t="str">
            <v>HIBE</v>
          </cell>
          <cell r="D51155" t="str">
            <v>UN</v>
          </cell>
        </row>
        <row r="51156">
          <cell r="A51156" t="str">
            <v>I0000020130</v>
          </cell>
          <cell r="B51156" t="str">
            <v>JUMPER MACHO-MACHO 20CM</v>
          </cell>
          <cell r="C51156" t="str">
            <v>HIBE</v>
          </cell>
          <cell r="D51156" t="str">
            <v>UN</v>
          </cell>
        </row>
        <row r="51157">
          <cell r="A51157" t="str">
            <v>I0000020131</v>
          </cell>
          <cell r="B51157" t="str">
            <v>JUMPER MACHO-FEMEA 20CM</v>
          </cell>
          <cell r="C51157" t="str">
            <v>HIBE</v>
          </cell>
          <cell r="D51157" t="str">
            <v>UN</v>
          </cell>
        </row>
        <row r="51158">
          <cell r="A51158" t="str">
            <v>I0000020132</v>
          </cell>
          <cell r="B51158" t="str">
            <v>LUVA DE CORRER DE ESGOTO 200MM COM ANEL</v>
          </cell>
          <cell r="C51158" t="str">
            <v>HIBE</v>
          </cell>
          <cell r="D51158" t="str">
            <v>UN</v>
          </cell>
        </row>
        <row r="51159">
          <cell r="A51159" t="str">
            <v>I0000020133</v>
          </cell>
          <cell r="B51159" t="str">
            <v>CLIMATIZADOR UMIDIFICADOR</v>
          </cell>
          <cell r="C51159" t="str">
            <v>HIBE</v>
          </cell>
          <cell r="D51159" t="str">
            <v>UN</v>
          </cell>
        </row>
        <row r="51160">
          <cell r="A51160" t="str">
            <v>I0000020134</v>
          </cell>
          <cell r="B51160" t="str">
            <v>GASALERT NH3 EXTREME J616-A02877</v>
          </cell>
          <cell r="C51160" t="str">
            <v>HIBE</v>
          </cell>
          <cell r="D51160" t="str">
            <v>UN</v>
          </cell>
        </row>
        <row r="51161">
          <cell r="A51161" t="str">
            <v>I0000020135</v>
          </cell>
          <cell r="B51161" t="str">
            <v>GASALERT MICROCLIP XL MCL-XWHM-Y-BR</v>
          </cell>
          <cell r="C51161" t="str">
            <v>HIBE</v>
          </cell>
          <cell r="D51161" t="str">
            <v>UN</v>
          </cell>
        </row>
        <row r="51162">
          <cell r="A51162" t="str">
            <v>I0000020136</v>
          </cell>
          <cell r="B51162" t="str">
            <v>MAN. GASALERT NH3 EXTREME J616-A02877</v>
          </cell>
          <cell r="C51162" t="str">
            <v>SERV</v>
          </cell>
          <cell r="D51162" t="str">
            <v>UN</v>
          </cell>
        </row>
        <row r="51163">
          <cell r="A51163" t="str">
            <v>I0000020137</v>
          </cell>
          <cell r="B51163" t="str">
            <v>MAN. GASALERT MICROCLIP XL MCL-XWHM-Y-BR</v>
          </cell>
          <cell r="C51163" t="str">
            <v>SERV</v>
          </cell>
          <cell r="D51163" t="str">
            <v>UN</v>
          </cell>
        </row>
        <row r="51164">
          <cell r="A51164" t="str">
            <v>I0000020138</v>
          </cell>
          <cell r="B51164" t="str">
            <v>ALUGUEL DE PLATAFORMA ARTICULADA</v>
          </cell>
          <cell r="C51164" t="str">
            <v>SERV</v>
          </cell>
          <cell r="D51164" t="str">
            <v>UN</v>
          </cell>
        </row>
        <row r="51165">
          <cell r="A51165" t="str">
            <v>I0000020139</v>
          </cell>
          <cell r="B51165" t="str">
            <v>ALUGUEL DE GUINCHO</v>
          </cell>
          <cell r="C51165" t="str">
            <v>SERV</v>
          </cell>
          <cell r="D51165" t="str">
            <v>UN</v>
          </cell>
        </row>
        <row r="51166">
          <cell r="A51166" t="str">
            <v>I0000020143</v>
          </cell>
          <cell r="B51166" t="str">
            <v>FLUIDO DE RADIADOR</v>
          </cell>
          <cell r="C51166" t="str">
            <v>HIBE</v>
          </cell>
          <cell r="D51166" t="str">
            <v>UN</v>
          </cell>
        </row>
        <row r="51167">
          <cell r="A51167" t="str">
            <v>I0000020144</v>
          </cell>
          <cell r="B51167" t="str">
            <v>BUZINA ERX27 - COD: 7918915319</v>
          </cell>
          <cell r="C51167" t="str">
            <v>HIBE</v>
          </cell>
          <cell r="D51167" t="str">
            <v>UN</v>
          </cell>
        </row>
        <row r="51168">
          <cell r="A51168" t="str">
            <v>I0000020145</v>
          </cell>
          <cell r="B51168" t="str">
            <v>BUZINA FMX17 - COD: 9731536</v>
          </cell>
          <cell r="C51168" t="str">
            <v>HIBE</v>
          </cell>
          <cell r="D51168" t="str">
            <v>UN</v>
          </cell>
        </row>
        <row r="51169">
          <cell r="A51169" t="str">
            <v>I0000020146</v>
          </cell>
          <cell r="B51169" t="str">
            <v>MARTELETE COMBINADO HR2630J 830W 220V</v>
          </cell>
          <cell r="C51169" t="str">
            <v>HIBE</v>
          </cell>
          <cell r="D51169" t="str">
            <v>UN</v>
          </cell>
        </row>
        <row r="51170">
          <cell r="A51170" t="str">
            <v>I0000020147</v>
          </cell>
          <cell r="B51170" t="str">
            <v>MARTELETE COMBINADO HR2470 800W 220V</v>
          </cell>
          <cell r="C51170" t="str">
            <v>HIBE</v>
          </cell>
          <cell r="D51170" t="str">
            <v>UN</v>
          </cell>
        </row>
        <row r="51171">
          <cell r="A51171" t="str">
            <v>I0000020148</v>
          </cell>
          <cell r="B51171" t="str">
            <v>ANILHA  ANEL F000616060</v>
          </cell>
          <cell r="C51171" t="str">
            <v>HIBE</v>
          </cell>
          <cell r="D51171" t="str">
            <v>UN</v>
          </cell>
        </row>
        <row r="51172">
          <cell r="A51172" t="str">
            <v>I0000020149</v>
          </cell>
          <cell r="B51172" t="str">
            <v>ROLAMENTO ESFERA 2609110491</v>
          </cell>
          <cell r="C51172" t="str">
            <v>HIBE</v>
          </cell>
          <cell r="D51172" t="str">
            <v>UN</v>
          </cell>
        </row>
        <row r="51173">
          <cell r="A51173" t="str">
            <v>I0000020150</v>
          </cell>
          <cell r="B51173" t="str">
            <v>INDUZIDO  220 V  1604010B9G</v>
          </cell>
          <cell r="C51173" t="str">
            <v>HIBE</v>
          </cell>
          <cell r="D51173" t="str">
            <v>UN</v>
          </cell>
        </row>
        <row r="51174">
          <cell r="A51174" t="str">
            <v>I0000020152</v>
          </cell>
          <cell r="B51174" t="str">
            <v>CALÇA - PROMOTORES AIWA E MONDIAL</v>
          </cell>
          <cell r="C51174" t="str">
            <v>HIBE</v>
          </cell>
          <cell r="D51174" t="str">
            <v>UN</v>
          </cell>
        </row>
        <row r="51175">
          <cell r="A51175" t="str">
            <v>I0000020153</v>
          </cell>
          <cell r="B51175" t="str">
            <v>ADAPTADOR PARA TOMADA</v>
          </cell>
          <cell r="C51175" t="str">
            <v>HIBE</v>
          </cell>
          <cell r="D51175" t="str">
            <v>UN</v>
          </cell>
        </row>
        <row r="51176">
          <cell r="A51176" t="str">
            <v>I0000020156</v>
          </cell>
          <cell r="B51176" t="str">
            <v>124290 PLATAFORMA 3246ES 0200218482</v>
          </cell>
          <cell r="C51176" t="str">
            <v>HIBE</v>
          </cell>
          <cell r="D51176" t="str">
            <v>UN</v>
          </cell>
        </row>
        <row r="51177">
          <cell r="A51177" t="str">
            <v>I0000020157</v>
          </cell>
          <cell r="B51177" t="str">
            <v>130559 PLATAFORMA SJIII 4732 A102006816</v>
          </cell>
          <cell r="C51177" t="str">
            <v>HIBE</v>
          </cell>
          <cell r="D51177" t="str">
            <v>UN</v>
          </cell>
        </row>
        <row r="51178">
          <cell r="A51178" t="str">
            <v>I0000020158</v>
          </cell>
          <cell r="B51178" t="str">
            <v>ESPELHO PRISMATICO REF. P SENSOR TD-09</v>
          </cell>
          <cell r="C51178" t="str">
            <v>HIBE</v>
          </cell>
          <cell r="D51178" t="str">
            <v>UN</v>
          </cell>
        </row>
        <row r="51179">
          <cell r="A51179" t="str">
            <v>I0000020159</v>
          </cell>
          <cell r="B51179" t="str">
            <v>SENSOR M8 PNP INDUTIVO NA 1.5MM 12-24V</v>
          </cell>
          <cell r="C51179" t="str">
            <v>HIBE</v>
          </cell>
          <cell r="D51179" t="str">
            <v>UN</v>
          </cell>
        </row>
        <row r="51180">
          <cell r="A51180" t="str">
            <v>I0000020160</v>
          </cell>
          <cell r="B51180" t="str">
            <v>CABO FLEX. VERMELHO 750V 1.5MM</v>
          </cell>
          <cell r="C51180" t="str">
            <v>HIBE</v>
          </cell>
          <cell r="D51180" t="str">
            <v>M</v>
          </cell>
        </row>
        <row r="51181">
          <cell r="A51181" t="str">
            <v>I0000020161</v>
          </cell>
          <cell r="B51181" t="str">
            <v>TERMINAL ILHOS 1MM PRETO</v>
          </cell>
          <cell r="C51181" t="str">
            <v>HIBE</v>
          </cell>
          <cell r="D51181" t="str">
            <v>UN</v>
          </cell>
        </row>
        <row r="51182">
          <cell r="A51182" t="str">
            <v>I0000020162</v>
          </cell>
          <cell r="B51182" t="str">
            <v>TERMINAL ILHOS 0.5MM PRETO</v>
          </cell>
          <cell r="C51182" t="str">
            <v>HIBE</v>
          </cell>
          <cell r="D51182" t="str">
            <v>UN</v>
          </cell>
        </row>
        <row r="51183">
          <cell r="A51183" t="str">
            <v>I0000020163</v>
          </cell>
          <cell r="B51183" t="str">
            <v>FONTE CHAVEADA 24V 5A P TRILHO DIN</v>
          </cell>
          <cell r="C51183" t="str">
            <v>HIBE</v>
          </cell>
          <cell r="D51183" t="str">
            <v>UN</v>
          </cell>
        </row>
        <row r="51184">
          <cell r="A51184" t="str">
            <v>I0000020164</v>
          </cell>
          <cell r="B51184" t="str">
            <v>SENSOR DE CONTRASTE 12.5MM KTM-WP11172P</v>
          </cell>
          <cell r="C51184" t="str">
            <v>HIBE</v>
          </cell>
          <cell r="D51184" t="str">
            <v>UN</v>
          </cell>
        </row>
        <row r="51185">
          <cell r="A51185" t="str">
            <v>I0000020165</v>
          </cell>
          <cell r="B51185" t="str">
            <v>CABO CONECTOR FEMEA RETO- YF2A14</v>
          </cell>
          <cell r="C51185" t="str">
            <v>HIBE</v>
          </cell>
          <cell r="D51185" t="str">
            <v>UN</v>
          </cell>
        </row>
        <row r="51186">
          <cell r="A51186" t="str">
            <v>I0000020166</v>
          </cell>
          <cell r="B51186" t="str">
            <v>CAMISETA POLO FEMININA</v>
          </cell>
          <cell r="C51186" t="str">
            <v>HIBE</v>
          </cell>
          <cell r="D51186" t="str">
            <v>UN</v>
          </cell>
        </row>
        <row r="51187">
          <cell r="A51187" t="str">
            <v>I0000020167</v>
          </cell>
          <cell r="B51187" t="str">
            <v>ESTEIRA TRANSPORTADORA 15.750X500MM</v>
          </cell>
          <cell r="C51187" t="str">
            <v>HIBE</v>
          </cell>
          <cell r="D51187" t="str">
            <v>UN</v>
          </cell>
        </row>
        <row r="51188">
          <cell r="A51188" t="str">
            <v>I0000020168</v>
          </cell>
          <cell r="B51188" t="str">
            <v>CAMERA IP DAHUA DH-IPC-HDW1431T1N</v>
          </cell>
          <cell r="C51188" t="str">
            <v>HIBE</v>
          </cell>
          <cell r="D51188" t="str">
            <v>UN</v>
          </cell>
        </row>
        <row r="51189">
          <cell r="A51189" t="str">
            <v>I0000020169</v>
          </cell>
          <cell r="B51189" t="str">
            <v>RACK OUTDOOR 06U X 470MM</v>
          </cell>
          <cell r="C51189" t="str">
            <v>HIBE</v>
          </cell>
          <cell r="D51189" t="str">
            <v>UN</v>
          </cell>
        </row>
        <row r="51190">
          <cell r="A51190" t="str">
            <v>I0000020170</v>
          </cell>
          <cell r="B51190" t="str">
            <v>SWITCH 16P POE 10/100 + 2P GIGA</v>
          </cell>
          <cell r="C51190" t="str">
            <v>HIBE</v>
          </cell>
          <cell r="D51190" t="str">
            <v>UN</v>
          </cell>
        </row>
        <row r="51191">
          <cell r="A51191" t="str">
            <v>I0000020171</v>
          </cell>
          <cell r="B51191" t="str">
            <v>MODULO SFP 1.25G 1550</v>
          </cell>
          <cell r="C51191" t="str">
            <v>HIBE</v>
          </cell>
          <cell r="D51191" t="str">
            <v>UN</v>
          </cell>
        </row>
        <row r="51192">
          <cell r="A51192" t="str">
            <v>I0000020172</v>
          </cell>
          <cell r="B51192" t="str">
            <v>MODULO SFP 1.25G 1310</v>
          </cell>
          <cell r="C51192" t="str">
            <v>HIBE</v>
          </cell>
          <cell r="D51192" t="str">
            <v>UN</v>
          </cell>
        </row>
        <row r="51193">
          <cell r="A51193" t="str">
            <v>I0000020173</v>
          </cell>
          <cell r="B51193" t="str">
            <v>MINI DIO 12FO SC AÇO</v>
          </cell>
          <cell r="C51193" t="str">
            <v>HIBE</v>
          </cell>
          <cell r="D51193" t="str">
            <v>UN</v>
          </cell>
        </row>
        <row r="51194">
          <cell r="A51194" t="str">
            <v>I0000020174</v>
          </cell>
          <cell r="B51194" t="str">
            <v>ESTICADOR TIPO 8 FIO FE</v>
          </cell>
          <cell r="C51194" t="str">
            <v>HIBE</v>
          </cell>
          <cell r="D51194" t="str">
            <v>UN</v>
          </cell>
        </row>
        <row r="51195">
          <cell r="A51195" t="str">
            <v>I0000020175</v>
          </cell>
          <cell r="B51195" t="str">
            <v>CAIXA HERMETICA 14X19X09</v>
          </cell>
          <cell r="C51195" t="str">
            <v>HIBE</v>
          </cell>
          <cell r="D51195" t="str">
            <v>UN</v>
          </cell>
        </row>
        <row r="51196">
          <cell r="A51196" t="str">
            <v>I0000020176</v>
          </cell>
          <cell r="B51196" t="str">
            <v>RACK 5UX470MM</v>
          </cell>
          <cell r="C51196" t="str">
            <v>HIBE</v>
          </cell>
          <cell r="D51196" t="str">
            <v>UN</v>
          </cell>
        </row>
        <row r="51197">
          <cell r="A51197" t="str">
            <v>I0000020177</v>
          </cell>
          <cell r="B51197" t="str">
            <v>CAIXA VBOX</v>
          </cell>
          <cell r="C51197" t="str">
            <v>HIBE</v>
          </cell>
          <cell r="D51197" t="str">
            <v>UN</v>
          </cell>
        </row>
        <row r="51198">
          <cell r="A51198" t="str">
            <v>I0000020178</v>
          </cell>
          <cell r="B51198" t="str">
            <v>PASTILHA 16IRM AG60 TT9030</v>
          </cell>
          <cell r="C51198" t="str">
            <v>HIBE</v>
          </cell>
          <cell r="D51198" t="str">
            <v>UN</v>
          </cell>
        </row>
        <row r="51199">
          <cell r="A51199" t="str">
            <v>I0000020179</v>
          </cell>
          <cell r="B51199" t="str">
            <v>PASTILHA TCMT 110204 RT RT8025</v>
          </cell>
          <cell r="C51199" t="str">
            <v>HIBE</v>
          </cell>
          <cell r="D51199" t="str">
            <v>UN</v>
          </cell>
        </row>
        <row r="51200">
          <cell r="A51200" t="str">
            <v>I0000020180</v>
          </cell>
          <cell r="B51200" t="str">
            <v>PASTILHA TNGA 160408 AB20</v>
          </cell>
          <cell r="C51200" t="str">
            <v>HIBE</v>
          </cell>
          <cell r="D51200" t="str">
            <v>UN</v>
          </cell>
        </row>
        <row r="51201">
          <cell r="A51201" t="str">
            <v>I0000020181</v>
          </cell>
          <cell r="B51201" t="str">
            <v>PASTILHA TNMG 160408 MT TT5080</v>
          </cell>
          <cell r="C51201" t="str">
            <v>HIBE</v>
          </cell>
          <cell r="D51201" t="str">
            <v>UN</v>
          </cell>
        </row>
        <row r="51202">
          <cell r="A51202" t="str">
            <v>I0000020182</v>
          </cell>
          <cell r="B51202" t="str">
            <v>PASTILHA BEDAME CORTE CANAL 2ARESTAS 3MM</v>
          </cell>
          <cell r="C51202" t="str">
            <v>HIBE</v>
          </cell>
          <cell r="D51202" t="str">
            <v>UN</v>
          </cell>
        </row>
        <row r="51203">
          <cell r="A51203" t="str">
            <v>I0000020183</v>
          </cell>
          <cell r="B51203" t="str">
            <v>PARAFUSO ALLEN CABECA CILINDRICA M14X150</v>
          </cell>
          <cell r="C51203" t="str">
            <v>HIBE</v>
          </cell>
          <cell r="D51203" t="str">
            <v>UN</v>
          </cell>
        </row>
        <row r="51204">
          <cell r="A51204" t="str">
            <v>I0000020184</v>
          </cell>
          <cell r="B51204" t="str">
            <v>CANELA EM PÓ</v>
          </cell>
          <cell r="C51204" t="str">
            <v>HIBE</v>
          </cell>
          <cell r="D51204" t="str">
            <v>UN</v>
          </cell>
        </row>
        <row r="51205">
          <cell r="A51205" t="str">
            <v>I0000020185</v>
          </cell>
          <cell r="B51205" t="str">
            <v>LACRE DE SEGURANCA 28CM LARANJA</v>
          </cell>
          <cell r="C51205" t="str">
            <v>HIBE</v>
          </cell>
          <cell r="D51205" t="str">
            <v>UN</v>
          </cell>
        </row>
        <row r="51206">
          <cell r="A51206" t="str">
            <v>I0000020186</v>
          </cell>
          <cell r="B51206" t="str">
            <v>SACOLA AÇOES/ EVENTOS</v>
          </cell>
          <cell r="C51206" t="str">
            <v>HIBE</v>
          </cell>
          <cell r="D51206" t="str">
            <v>UN</v>
          </cell>
        </row>
        <row r="51207">
          <cell r="A51207" t="str">
            <v>I0000020191</v>
          </cell>
          <cell r="B51207" t="str">
            <v>BASE MOVEL EXT IMA Ø8</v>
          </cell>
          <cell r="C51207" t="str">
            <v>HIBE</v>
          </cell>
          <cell r="D51207" t="str">
            <v>UN</v>
          </cell>
        </row>
        <row r="51208">
          <cell r="A51208" t="str">
            <v>I0000020192</v>
          </cell>
          <cell r="B51208" t="str">
            <v>PINO IMA Ø8</v>
          </cell>
          <cell r="C51208" t="str">
            <v>HIBE</v>
          </cell>
          <cell r="D51208" t="str">
            <v>UN</v>
          </cell>
        </row>
        <row r="51209">
          <cell r="A51209" t="str">
            <v>I0000020193</v>
          </cell>
          <cell r="B51209" t="str">
            <v>PINO IMA Ø11</v>
          </cell>
          <cell r="C51209" t="str">
            <v>HIBE</v>
          </cell>
          <cell r="D51209" t="str">
            <v>UN</v>
          </cell>
        </row>
        <row r="51210">
          <cell r="A51210" t="str">
            <v>I0000020194</v>
          </cell>
          <cell r="B51210" t="str">
            <v>PINO EXT IMA</v>
          </cell>
          <cell r="C51210" t="str">
            <v>HIBE</v>
          </cell>
          <cell r="D51210" t="str">
            <v>UN</v>
          </cell>
        </row>
        <row r="51211">
          <cell r="A51211" t="str">
            <v>I0000020195</v>
          </cell>
          <cell r="B51211" t="str">
            <v>BASE FIXA EXT IMA Ø8 P1</v>
          </cell>
          <cell r="C51211" t="str">
            <v>HIBE</v>
          </cell>
          <cell r="D51211" t="str">
            <v>UN</v>
          </cell>
        </row>
        <row r="51212">
          <cell r="A51212" t="str">
            <v>I0000020196</v>
          </cell>
          <cell r="B51212" t="str">
            <v>ARRUELA GL EXT IMA</v>
          </cell>
          <cell r="C51212" t="str">
            <v>HIBE</v>
          </cell>
          <cell r="D51212" t="str">
            <v>UN</v>
          </cell>
        </row>
        <row r="51213">
          <cell r="A51213" t="str">
            <v>I0000020197</v>
          </cell>
          <cell r="B51213" t="str">
            <v>GUIA LINEAR EXT IMA</v>
          </cell>
          <cell r="C51213" t="str">
            <v>HIBE</v>
          </cell>
          <cell r="D51213" t="str">
            <v>UN</v>
          </cell>
        </row>
        <row r="51214">
          <cell r="A51214" t="str">
            <v>I0000020198</v>
          </cell>
          <cell r="B51214" t="str">
            <v>LME8UU STEP</v>
          </cell>
          <cell r="C51214" t="str">
            <v>HIBE</v>
          </cell>
          <cell r="D51214" t="str">
            <v>UN</v>
          </cell>
        </row>
        <row r="51215">
          <cell r="A51215" t="str">
            <v>I0000020199</v>
          </cell>
          <cell r="B51215" t="str">
            <v>PINO LIMITADOR AJUSTE</v>
          </cell>
          <cell r="C51215" t="str">
            <v>HIBE</v>
          </cell>
          <cell r="D51215" t="str">
            <v>UN</v>
          </cell>
        </row>
        <row r="51216">
          <cell r="A51216" t="str">
            <v>I0000020200</v>
          </cell>
          <cell r="B51216" t="str">
            <v>ARRUELA GARRA ARTICULADA</v>
          </cell>
          <cell r="C51216" t="str">
            <v>HIBE</v>
          </cell>
          <cell r="D51216" t="str">
            <v>UN</v>
          </cell>
        </row>
        <row r="51217">
          <cell r="A51217" t="str">
            <v>I0000020201</v>
          </cell>
          <cell r="B51217" t="str">
            <v>PINO BASE E GUIA GARRA</v>
          </cell>
          <cell r="C51217" t="str">
            <v>HIBE</v>
          </cell>
          <cell r="D51217" t="str">
            <v>UN</v>
          </cell>
        </row>
        <row r="51218">
          <cell r="A51218" t="str">
            <v>I0000020202</v>
          </cell>
          <cell r="B51218" t="str">
            <v>PARAFUSADEIRA MANUAL 220USB-25EB</v>
          </cell>
          <cell r="C51218" t="str">
            <v>HIBE</v>
          </cell>
          <cell r="D51218" t="str">
            <v>UN</v>
          </cell>
        </row>
        <row r="51219">
          <cell r="A51219" t="str">
            <v>I0000020203</v>
          </cell>
          <cell r="B51219" t="str">
            <v>REGUA LINEAR ENCODER CT164-1640MM</v>
          </cell>
          <cell r="C51219" t="str">
            <v>HIBE</v>
          </cell>
          <cell r="D51219" t="str">
            <v>UN</v>
          </cell>
        </row>
        <row r="51220">
          <cell r="A51220" t="str">
            <v>I0000020204</v>
          </cell>
          <cell r="B51220" t="str">
            <v>MODULO CONVERSOR RX50 - 55013654200</v>
          </cell>
          <cell r="C51220" t="str">
            <v>HIBE</v>
          </cell>
          <cell r="D51220" t="str">
            <v>UN</v>
          </cell>
        </row>
        <row r="51221">
          <cell r="A51221" t="str">
            <v>I0000020205</v>
          </cell>
          <cell r="B51221" t="str">
            <v>PLAFON BRANCO 100W</v>
          </cell>
          <cell r="C51221" t="str">
            <v>HIBE</v>
          </cell>
          <cell r="D51221" t="str">
            <v>UN</v>
          </cell>
        </row>
        <row r="51222">
          <cell r="A51222" t="str">
            <v>I0000020206</v>
          </cell>
          <cell r="B51222" t="str">
            <v>LAMPADA LED 50W E27 6500K</v>
          </cell>
          <cell r="C51222" t="str">
            <v>HIBE</v>
          </cell>
          <cell r="D51222" t="str">
            <v>UN</v>
          </cell>
        </row>
        <row r="51223">
          <cell r="A51223" t="str">
            <v>I0000020207</v>
          </cell>
          <cell r="B51223" t="str">
            <v>TUBULAR 9,9W 6500K G13 AUTO</v>
          </cell>
          <cell r="C51223" t="str">
            <v>HIBE</v>
          </cell>
          <cell r="D51223" t="str">
            <v>UN</v>
          </cell>
        </row>
        <row r="51224">
          <cell r="A51224" t="str">
            <v>I0000020212</v>
          </cell>
          <cell r="B51224" t="str">
            <v>132496 PLATAFORMA SIGMA 16 2125702</v>
          </cell>
          <cell r="C51224" t="str">
            <v>HIBE</v>
          </cell>
          <cell r="D51224" t="str">
            <v>UN</v>
          </cell>
        </row>
        <row r="51225">
          <cell r="A51225" t="str">
            <v>I0000020213</v>
          </cell>
          <cell r="B51225" t="str">
            <v>BALDE PLASTICO 20 LITROS  ALCA DE METAL</v>
          </cell>
          <cell r="C51225" t="str">
            <v>HIBE</v>
          </cell>
          <cell r="D51225" t="str">
            <v>UN</v>
          </cell>
        </row>
        <row r="51226">
          <cell r="A51226" t="str">
            <v>I0000020214</v>
          </cell>
          <cell r="B51226" t="str">
            <v>ETIQUETA INK-JETLASER A4</v>
          </cell>
          <cell r="C51226" t="str">
            <v>HIBE</v>
          </cell>
          <cell r="D51226" t="str">
            <v>UN</v>
          </cell>
        </row>
        <row r="51227">
          <cell r="A51227" t="str">
            <v>I0000020217</v>
          </cell>
          <cell r="B51227" t="str">
            <v>CONJ. TOMADA IND. + PLUG 5 PINO 16A</v>
          </cell>
          <cell r="C51227" t="str">
            <v>HIBE</v>
          </cell>
          <cell r="D51227" t="str">
            <v>UN</v>
          </cell>
        </row>
        <row r="51228">
          <cell r="A51228" t="str">
            <v>I0000020218</v>
          </cell>
          <cell r="B51228" t="str">
            <v>DISJUNTOR TRIPOLAR 25A/C</v>
          </cell>
          <cell r="C51228" t="str">
            <v>HIBE</v>
          </cell>
          <cell r="D51228" t="str">
            <v>UN</v>
          </cell>
        </row>
        <row r="51229">
          <cell r="A51229" t="str">
            <v>I0000020219</v>
          </cell>
          <cell r="B51229" t="str">
            <v>DISJUNTOR MONOPOLAR 25A/C</v>
          </cell>
          <cell r="C51229" t="str">
            <v>HIBE</v>
          </cell>
          <cell r="D51229" t="str">
            <v>UN</v>
          </cell>
        </row>
        <row r="51230">
          <cell r="A51230" t="str">
            <v>I0000020220</v>
          </cell>
          <cell r="B51230" t="str">
            <v>ARRUELA LISA SEXTRAVADA 1/4</v>
          </cell>
          <cell r="C51230" t="str">
            <v>HIBE</v>
          </cell>
          <cell r="D51230" t="str">
            <v>UN</v>
          </cell>
        </row>
        <row r="51231">
          <cell r="A51231" t="str">
            <v>I0000020221</v>
          </cell>
          <cell r="B51231" t="str">
            <v>PARAFUSO LENTILHA 1/4X1/2 AT</v>
          </cell>
          <cell r="C51231" t="str">
            <v>HIBE</v>
          </cell>
          <cell r="D51231" t="str">
            <v>UN</v>
          </cell>
        </row>
        <row r="51232">
          <cell r="A51232" t="str">
            <v>I0000020222</v>
          </cell>
          <cell r="B51232" t="str">
            <v>PARAF. LOS. 1/4 X 5/8 + PORCA E ARRUELA</v>
          </cell>
          <cell r="C51232" t="str">
            <v>HIBE</v>
          </cell>
          <cell r="D51232" t="str">
            <v>UN</v>
          </cell>
        </row>
        <row r="51233">
          <cell r="A51233" t="str">
            <v>I0000020223</v>
          </cell>
          <cell r="B51233" t="str">
            <v>CURVA 45 ELETROCALHA 100X50MM</v>
          </cell>
          <cell r="C51233" t="str">
            <v>HIBE</v>
          </cell>
          <cell r="D51233" t="str">
            <v>UN</v>
          </cell>
        </row>
        <row r="51234">
          <cell r="A51234" t="str">
            <v>I0000020224</v>
          </cell>
          <cell r="B51234" t="str">
            <v>MANGUEIRA PNEUMATICA PU 6 METRO</v>
          </cell>
          <cell r="C51234" t="str">
            <v>HIBE</v>
          </cell>
          <cell r="D51234" t="str">
            <v>M</v>
          </cell>
        </row>
        <row r="51235">
          <cell r="A51235" t="str">
            <v>I0000020225</v>
          </cell>
          <cell r="B51235" t="str">
            <v>BASE PARA CAFETEIRA</v>
          </cell>
          <cell r="C51235" t="str">
            <v>HIBE</v>
          </cell>
          <cell r="D51235" t="str">
            <v>UN</v>
          </cell>
        </row>
        <row r="51236">
          <cell r="A51236" t="str">
            <v>I0000020226</v>
          </cell>
          <cell r="B51236" t="str">
            <v>PRISMA 15 CM E 30 CM</v>
          </cell>
          <cell r="C51236" t="str">
            <v>HIBE</v>
          </cell>
          <cell r="D51236" t="str">
            <v>UN</v>
          </cell>
        </row>
        <row r="51237">
          <cell r="A51237" t="str">
            <v>I0000020227</v>
          </cell>
          <cell r="B51237" t="str">
            <v>BASE - DISPLAYS</v>
          </cell>
          <cell r="C51237" t="str">
            <v>HIBE</v>
          </cell>
          <cell r="D51237" t="str">
            <v>UN</v>
          </cell>
        </row>
        <row r="51238">
          <cell r="A51238" t="str">
            <v>I0000020228</v>
          </cell>
          <cell r="B51238" t="str">
            <v>ROSCA PARA MAQ INJETORA BORCHE 260 TON</v>
          </cell>
          <cell r="C51238" t="str">
            <v>HIBE</v>
          </cell>
          <cell r="D51238" t="str">
            <v>UN</v>
          </cell>
        </row>
        <row r="51239">
          <cell r="A51239" t="str">
            <v>I0000020229</v>
          </cell>
          <cell r="B51239" t="str">
            <v>ROSCA PARA MAQ INJETORA BORCHE 400 TON</v>
          </cell>
          <cell r="C51239" t="str">
            <v>HIBE</v>
          </cell>
          <cell r="D51239" t="str">
            <v>UN</v>
          </cell>
        </row>
        <row r="51240">
          <cell r="A51240" t="str">
            <v>I0000020230</v>
          </cell>
          <cell r="B51240" t="str">
            <v>ROSCA PARA MAQ INJETORA BORCHE 500 TON</v>
          </cell>
          <cell r="C51240" t="str">
            <v>HIBE</v>
          </cell>
          <cell r="D51240" t="str">
            <v>UN</v>
          </cell>
        </row>
        <row r="51241">
          <cell r="A51241" t="str">
            <v>I0000020231</v>
          </cell>
          <cell r="B51241" t="str">
            <v>ARGAMASSA SUPER GRAUTE 20KG</v>
          </cell>
          <cell r="C51241" t="str">
            <v>HIBE</v>
          </cell>
          <cell r="D51241" t="str">
            <v>UN</v>
          </cell>
        </row>
        <row r="51242">
          <cell r="A51242" t="str">
            <v>I0000020232</v>
          </cell>
          <cell r="B51242" t="str">
            <v>QUADRO ELETRICO 300X300X200</v>
          </cell>
          <cell r="C51242" t="str">
            <v>HIBE</v>
          </cell>
          <cell r="D51242" t="str">
            <v>UN</v>
          </cell>
        </row>
        <row r="51243">
          <cell r="A51243" t="str">
            <v>I0000020233</v>
          </cell>
          <cell r="B51243" t="str">
            <v>LONA KPMLL B7</v>
          </cell>
          <cell r="C51243" t="str">
            <v>HIBE</v>
          </cell>
          <cell r="D51243" t="str">
            <v>UN</v>
          </cell>
        </row>
        <row r="51244">
          <cell r="A51244" t="str">
            <v>I0000020234</v>
          </cell>
          <cell r="B51244" t="str">
            <v>BLUSA MANGA LONGA E CURTA - PROMOTORES</v>
          </cell>
          <cell r="C51244" t="str">
            <v>HIBE</v>
          </cell>
          <cell r="D51244" t="str">
            <v>UN</v>
          </cell>
        </row>
        <row r="51245">
          <cell r="A51245" t="str">
            <v>I0000020235</v>
          </cell>
          <cell r="B51245" t="str">
            <v>MOTOR PNEUMATICO - CRB1BW80-270S - 10MPA</v>
          </cell>
          <cell r="C51245" t="str">
            <v>HIBE</v>
          </cell>
          <cell r="D51245" t="str">
            <v>UN</v>
          </cell>
        </row>
        <row r="51246">
          <cell r="A51246" t="str">
            <v>I0000020236</v>
          </cell>
          <cell r="B51246" t="str">
            <v>SUPORTE BALANCO TIRANT 100X50MM</v>
          </cell>
          <cell r="C51246" t="str">
            <v>HIBE</v>
          </cell>
          <cell r="D51246" t="str">
            <v>UN</v>
          </cell>
        </row>
        <row r="51247">
          <cell r="A51247" t="str">
            <v>I0000020237</v>
          </cell>
          <cell r="B51247" t="str">
            <v>ACELERADOR RX50 - COD: 704357</v>
          </cell>
          <cell r="C51247" t="str">
            <v>HIBE</v>
          </cell>
          <cell r="D51247" t="str">
            <v>UN</v>
          </cell>
        </row>
        <row r="51248">
          <cell r="A51248" t="str">
            <v>I0000020240</v>
          </cell>
          <cell r="B51248" t="str">
            <v>LUVA DE SEG. FLEXTATIL  CA 29014 TAM.06</v>
          </cell>
          <cell r="C51248" t="str">
            <v>HIBE</v>
          </cell>
          <cell r="D51248" t="str">
            <v>UN</v>
          </cell>
        </row>
        <row r="51249">
          <cell r="A51249" t="str">
            <v>I0000020241</v>
          </cell>
          <cell r="B51249" t="str">
            <v>LUVA DE SEG. FLEXTATIL  CA 29014 TAM.07</v>
          </cell>
          <cell r="C51249" t="str">
            <v>HIBE</v>
          </cell>
          <cell r="D51249" t="str">
            <v>UN</v>
          </cell>
        </row>
        <row r="51250">
          <cell r="A51250" t="str">
            <v>I0000020242</v>
          </cell>
          <cell r="B51250" t="str">
            <v>LUVA DE SEG. FLEXTATIL  CA 29014 TAM.08</v>
          </cell>
          <cell r="C51250" t="str">
            <v>HIBE</v>
          </cell>
          <cell r="D51250" t="str">
            <v>UN</v>
          </cell>
        </row>
        <row r="51251">
          <cell r="A51251" t="str">
            <v>I0000020243</v>
          </cell>
          <cell r="B51251" t="str">
            <v>LUVA DE SEG. FLEXTATIL  CA 29014 TAM.09</v>
          </cell>
          <cell r="C51251" t="str">
            <v>HIBE</v>
          </cell>
          <cell r="D51251" t="str">
            <v>UN</v>
          </cell>
        </row>
        <row r="51252">
          <cell r="A51252" t="str">
            <v>I0000020244</v>
          </cell>
          <cell r="B51252" t="str">
            <v>LUVA DE SEG. FLEXTATIL  CA 29014 TAM.10</v>
          </cell>
          <cell r="C51252" t="str">
            <v>HIBE</v>
          </cell>
          <cell r="D51252" t="str">
            <v>UN</v>
          </cell>
        </row>
        <row r="51253">
          <cell r="A51253" t="str">
            <v>I0000020247</v>
          </cell>
          <cell r="B51253" t="str">
            <v>MOLA V 25 X 115 VERDE</v>
          </cell>
          <cell r="C51253" t="str">
            <v>HIBE</v>
          </cell>
          <cell r="D51253" t="str">
            <v>UN</v>
          </cell>
        </row>
        <row r="51254">
          <cell r="A51254" t="str">
            <v>I0000020248</v>
          </cell>
          <cell r="B51254" t="str">
            <v>ACO 1045 CH 50.00 x 255.00 x 255.00</v>
          </cell>
          <cell r="C51254" t="str">
            <v>HIBE</v>
          </cell>
          <cell r="D51254" t="str">
            <v>UN</v>
          </cell>
        </row>
        <row r="51255">
          <cell r="A51255" t="str">
            <v>I0000020249</v>
          </cell>
          <cell r="B51255" t="str">
            <v>PINO EXTRATOR TIPO A Ø 8 X 200MM</v>
          </cell>
          <cell r="C51255" t="str">
            <v>HIBE</v>
          </cell>
          <cell r="D51255" t="str">
            <v>UN</v>
          </cell>
        </row>
        <row r="51256">
          <cell r="A51256" t="str">
            <v>I0000020250</v>
          </cell>
          <cell r="B51256" t="str">
            <v>SUPORTE INTERNO S10K STFCR 09</v>
          </cell>
          <cell r="C51256" t="str">
            <v>HIBE</v>
          </cell>
          <cell r="D51256" t="str">
            <v>UN</v>
          </cell>
        </row>
        <row r="51257">
          <cell r="A51257" t="str">
            <v>I0000020251</v>
          </cell>
          <cell r="B51257" t="str">
            <v>PASTILHA TCMT 090204 MT TT5080</v>
          </cell>
          <cell r="C51257" t="str">
            <v>HIBE</v>
          </cell>
          <cell r="D51257" t="str">
            <v>UN</v>
          </cell>
        </row>
        <row r="51258">
          <cell r="A51258" t="str">
            <v>I0000020252</v>
          </cell>
          <cell r="B51258" t="str">
            <v>SUPORTE INTERNO S16R STFCR 11</v>
          </cell>
          <cell r="C51258" t="str">
            <v>HIBE</v>
          </cell>
          <cell r="D51258" t="str">
            <v>UN</v>
          </cell>
        </row>
        <row r="51259">
          <cell r="A51259" t="str">
            <v>I0000020253</v>
          </cell>
          <cell r="B51259" t="str">
            <v>PASTILHA TCMT 110204 FG TT5080</v>
          </cell>
          <cell r="C51259" t="str">
            <v>HIBE</v>
          </cell>
          <cell r="D51259" t="str">
            <v>UN</v>
          </cell>
        </row>
        <row r="51260">
          <cell r="A51260" t="str">
            <v>I0000020254</v>
          </cell>
          <cell r="B51260" t="str">
            <v>NOBREAK NHS COMPACT PLUS 1000VA BIVOLT</v>
          </cell>
          <cell r="C51260" t="str">
            <v>HIBE</v>
          </cell>
          <cell r="D51260" t="str">
            <v>UN</v>
          </cell>
        </row>
        <row r="51261">
          <cell r="A51261" t="str">
            <v>I0000020257</v>
          </cell>
          <cell r="B51261" t="str">
            <v>NYLON</v>
          </cell>
          <cell r="C51261" t="str">
            <v>HIBE</v>
          </cell>
          <cell r="D51261" t="str">
            <v>KG</v>
          </cell>
        </row>
        <row r="51262">
          <cell r="A51262" t="str">
            <v>I0000020258</v>
          </cell>
          <cell r="B51262" t="str">
            <v>ACO MD-XTRA RET-SF2050 Ø 40 X 80 X 1000</v>
          </cell>
          <cell r="C51262" t="str">
            <v>HIBE</v>
          </cell>
          <cell r="D51262" t="str">
            <v>KG</v>
          </cell>
        </row>
        <row r="51263">
          <cell r="A51263" t="str">
            <v>I0000020259</v>
          </cell>
          <cell r="B51263" t="str">
            <v>ACO MD-XTRA RET-SF2050 Ø 80 X 80 X 1000</v>
          </cell>
          <cell r="C51263" t="str">
            <v>HIBE</v>
          </cell>
          <cell r="D51263" t="str">
            <v>KG</v>
          </cell>
        </row>
        <row r="51264">
          <cell r="A51264" t="str">
            <v>I0000020260</v>
          </cell>
          <cell r="B51264" t="str">
            <v>ESCORREDOR DE PRATOS</v>
          </cell>
          <cell r="C51264" t="str">
            <v>HIBE</v>
          </cell>
          <cell r="D51264" t="str">
            <v>UN</v>
          </cell>
        </row>
        <row r="51265">
          <cell r="A51265" t="str">
            <v>I0000020261</v>
          </cell>
          <cell r="B51265" t="str">
            <v>GIROFLEX LED UNIVERSAL 12-110V 9W</v>
          </cell>
          <cell r="C51265" t="str">
            <v>HIBE</v>
          </cell>
          <cell r="D51265" t="str">
            <v>UN</v>
          </cell>
        </row>
        <row r="51266">
          <cell r="A51266" t="str">
            <v>I0000020262</v>
          </cell>
          <cell r="B51266" t="str">
            <v>PINO EXTRATOR TIPO A Ø 9 X 315MM</v>
          </cell>
          <cell r="C51266" t="str">
            <v>HIBE</v>
          </cell>
          <cell r="D51266" t="str">
            <v>UN</v>
          </cell>
        </row>
        <row r="51267">
          <cell r="A51267" t="str">
            <v>I0000020263</v>
          </cell>
          <cell r="B51267" t="str">
            <v>PLACA EM ACRILICO CRISTAL</v>
          </cell>
          <cell r="C51267" t="str">
            <v>HIBE</v>
          </cell>
          <cell r="D51267" t="str">
            <v>UN</v>
          </cell>
        </row>
        <row r="51268">
          <cell r="A51268" t="str">
            <v>I0000020266</v>
          </cell>
          <cell r="B51268" t="str">
            <v>PORTA DE ALUMINIO BRANCO (IF/1M)</v>
          </cell>
          <cell r="C51268" t="str">
            <v>HIBE</v>
          </cell>
          <cell r="D51268" t="str">
            <v>UN</v>
          </cell>
        </row>
        <row r="51269">
          <cell r="A51269" t="str">
            <v>I0000020267</v>
          </cell>
          <cell r="B51269" t="str">
            <v>FUSIVEL LAMINA 10 AMPERES</v>
          </cell>
          <cell r="C51269" t="str">
            <v>HIBE</v>
          </cell>
          <cell r="D51269" t="str">
            <v>UN</v>
          </cell>
        </row>
        <row r="51270">
          <cell r="A51270" t="str">
            <v>I0000020268</v>
          </cell>
          <cell r="B51270" t="str">
            <v>VALVULA SOLENOIDE BUZINA BIVOLT</v>
          </cell>
          <cell r="C51270" t="str">
            <v>HIBE</v>
          </cell>
          <cell r="D51270" t="str">
            <v>UN</v>
          </cell>
        </row>
        <row r="51271">
          <cell r="A51271" t="str">
            <v>I0000020269</v>
          </cell>
          <cell r="B51271" t="str">
            <v>MANGUEIRA RODO-AR AZUL PU</v>
          </cell>
          <cell r="C51271" t="str">
            <v>HIBE</v>
          </cell>
          <cell r="D51271" t="str">
            <v>M</v>
          </cell>
        </row>
        <row r="51272">
          <cell r="A51272" t="str">
            <v>I0000020270</v>
          </cell>
          <cell r="B51272" t="str">
            <v>BATENTE PORTA MB</v>
          </cell>
          <cell r="C51272" t="str">
            <v>HIBE</v>
          </cell>
          <cell r="D51272" t="str">
            <v>UN</v>
          </cell>
        </row>
        <row r="51273">
          <cell r="A51273" t="str">
            <v>I0000020271</v>
          </cell>
          <cell r="B51273" t="str">
            <v>FECHADURA PORTA EXTERNA</v>
          </cell>
          <cell r="C51273" t="str">
            <v>HIBE</v>
          </cell>
          <cell r="D51273" t="str">
            <v>UN</v>
          </cell>
        </row>
        <row r="51274">
          <cell r="A51274" t="str">
            <v>I0000020272</v>
          </cell>
          <cell r="B51274" t="str">
            <v>SILICONE SPRAY</v>
          </cell>
          <cell r="C51274" t="str">
            <v>HIBE</v>
          </cell>
          <cell r="D51274" t="str">
            <v>UN</v>
          </cell>
        </row>
        <row r="51275">
          <cell r="A51275" t="str">
            <v>I0000020273</v>
          </cell>
          <cell r="B51275" t="str">
            <v>LENTE TRANS TIPO BOLHA</v>
          </cell>
          <cell r="C51275" t="str">
            <v>HIBE</v>
          </cell>
          <cell r="D51275" t="str">
            <v>UN</v>
          </cell>
        </row>
        <row r="51276">
          <cell r="A51276" t="str">
            <v>I0000020274</v>
          </cell>
          <cell r="B51276" t="str">
            <v>BOMBA HIDRAULICA - 890-EI-1000-RS2-C502</v>
          </cell>
          <cell r="C51276" t="str">
            <v>HIBE</v>
          </cell>
          <cell r="D51276" t="str">
            <v>UN</v>
          </cell>
        </row>
        <row r="51277">
          <cell r="A51277" t="str">
            <v>I0000020275</v>
          </cell>
          <cell r="B51277" t="str">
            <v>PINGADEIRAS CONCRETO E=0.2CM LARG. 23CM</v>
          </cell>
          <cell r="C51277" t="str">
            <v>HIBE</v>
          </cell>
          <cell r="D51277" t="str">
            <v>UN</v>
          </cell>
        </row>
        <row r="51278">
          <cell r="A51278" t="str">
            <v>I0000020276</v>
          </cell>
          <cell r="B51278" t="str">
            <v>METAL SCHOCK- TUBO DE ACO</v>
          </cell>
          <cell r="C51278" t="str">
            <v>HIBE</v>
          </cell>
          <cell r="D51278" t="str">
            <v>UN</v>
          </cell>
        </row>
        <row r="51279">
          <cell r="A51279" t="str">
            <v>I0000020277</v>
          </cell>
          <cell r="B51279" t="str">
            <v>PINGADEIRAS CONCRETO E=0.2CM LARG. 25CM</v>
          </cell>
          <cell r="C51279" t="str">
            <v>HIBE</v>
          </cell>
          <cell r="D51279" t="str">
            <v>M</v>
          </cell>
        </row>
        <row r="51280">
          <cell r="A51280" t="str">
            <v>I0000020278</v>
          </cell>
          <cell r="B51280" t="str">
            <v>ARGAMASSA ACIII</v>
          </cell>
          <cell r="C51280" t="str">
            <v>HIBE</v>
          </cell>
          <cell r="D51280" t="str">
            <v>UN</v>
          </cell>
        </row>
        <row r="51281">
          <cell r="A51281" t="str">
            <v>I0000020279</v>
          </cell>
          <cell r="B51281" t="str">
            <v>TUBO ARMAFLEX C1 9X42MM F-042</v>
          </cell>
          <cell r="C51281" t="str">
            <v>HIBE</v>
          </cell>
          <cell r="D51281" t="str">
            <v>M</v>
          </cell>
        </row>
        <row r="51282">
          <cell r="A51282" t="str">
            <v>I0000020280</v>
          </cell>
          <cell r="B51282" t="str">
            <v>TUBO ARMAFLEX C1 9X06MM F-006</v>
          </cell>
          <cell r="C51282" t="str">
            <v>HIBE</v>
          </cell>
          <cell r="D51282" t="str">
            <v>M</v>
          </cell>
        </row>
        <row r="51283">
          <cell r="A51283" t="str">
            <v>I0000020281</v>
          </cell>
          <cell r="B51283" t="str">
            <v>TUBO ARMAFLEX C1 9X12MM F-012</v>
          </cell>
          <cell r="C51283" t="str">
            <v>HIBE</v>
          </cell>
          <cell r="D51283" t="str">
            <v>M</v>
          </cell>
        </row>
        <row r="51284">
          <cell r="A51284" t="str">
            <v>I0000020282</v>
          </cell>
          <cell r="B51284" t="str">
            <v>FITA ELASTOMERICA ARMAFLEX L=50X3MM</v>
          </cell>
          <cell r="C51284" t="str">
            <v>HIBE</v>
          </cell>
          <cell r="D51284" t="str">
            <v>UN</v>
          </cell>
        </row>
        <row r="51285">
          <cell r="A51285" t="str">
            <v>I0000020283</v>
          </cell>
          <cell r="B51285" t="str">
            <v>PORTA FERRAMENTA - 1617000598</v>
          </cell>
          <cell r="C51285" t="str">
            <v>HIBE</v>
          </cell>
          <cell r="D51285" t="str">
            <v>UN</v>
          </cell>
        </row>
        <row r="51286">
          <cell r="A51286" t="str">
            <v>I0000020284</v>
          </cell>
          <cell r="B51286" t="str">
            <v>TUBO - 1617000564</v>
          </cell>
          <cell r="C51286" t="str">
            <v>HIBE</v>
          </cell>
          <cell r="D51286" t="str">
            <v>UN</v>
          </cell>
        </row>
        <row r="51287">
          <cell r="A51287" t="str">
            <v>I0000020285</v>
          </cell>
          <cell r="B51287" t="str">
            <v>BOCAL PASSAGEM CABOS - 1600703034</v>
          </cell>
          <cell r="C51287" t="str">
            <v>HIBE</v>
          </cell>
          <cell r="D51287" t="str">
            <v>UN</v>
          </cell>
        </row>
        <row r="51288">
          <cell r="A51288" t="str">
            <v>I0000020286</v>
          </cell>
          <cell r="B51288" t="str">
            <v>SERVICO ALUGUEL DE ROSQUEADEIRA</v>
          </cell>
          <cell r="C51288" t="str">
            <v>SERV</v>
          </cell>
          <cell r="D51288" t="str">
            <v>UN</v>
          </cell>
        </row>
        <row r="51289">
          <cell r="A51289" t="str">
            <v>I0000020287</v>
          </cell>
          <cell r="B51289" t="str">
            <v>ELETRODO FERRO FUNDIDO OK 92.18 - 2,5MM</v>
          </cell>
          <cell r="C51289" t="str">
            <v>HIBE</v>
          </cell>
          <cell r="D51289" t="str">
            <v>KG</v>
          </cell>
        </row>
        <row r="51290">
          <cell r="A51290" t="str">
            <v>I0000020288</v>
          </cell>
          <cell r="B51290" t="str">
            <v>CANETA 38 DYNAS</v>
          </cell>
          <cell r="C51290" t="str">
            <v>HIBE</v>
          </cell>
          <cell r="D51290" t="str">
            <v>UN</v>
          </cell>
        </row>
        <row r="51291">
          <cell r="A51291" t="str">
            <v>I0000020289</v>
          </cell>
          <cell r="B51291" t="str">
            <v>RESISTENCIA MANIFOLD QUADRADA Ø6X6X800MM</v>
          </cell>
          <cell r="C51291" t="str">
            <v>HIBE</v>
          </cell>
          <cell r="D51291" t="str">
            <v>UN</v>
          </cell>
        </row>
        <row r="51292">
          <cell r="A51292" t="str">
            <v>I0000020290</v>
          </cell>
          <cell r="B51292" t="str">
            <v>CONECTOR DE PORCELANA M4/M3-600V-15A</v>
          </cell>
          <cell r="C51292" t="str">
            <v>HIBE</v>
          </cell>
          <cell r="D51292" t="str">
            <v>UN</v>
          </cell>
        </row>
        <row r="51293">
          <cell r="A51293" t="str">
            <v>I0000020291</v>
          </cell>
          <cell r="B51293" t="str">
            <v>RESISTENCIA HELICOIDAL 2,2X4,2X870 610W</v>
          </cell>
          <cell r="C51293" t="str">
            <v>HIBE</v>
          </cell>
          <cell r="D51293" t="str">
            <v>UN</v>
          </cell>
        </row>
        <row r="51294">
          <cell r="A51294" t="str">
            <v>I0000020292</v>
          </cell>
          <cell r="B51294" t="str">
            <v>RESISTENCIA MANIFOLD REDONDA Ø 6,5X750MM</v>
          </cell>
          <cell r="C51294" t="str">
            <v>HIBE</v>
          </cell>
          <cell r="D51294" t="str">
            <v>UN</v>
          </cell>
        </row>
        <row r="51295">
          <cell r="A51295" t="str">
            <v>I0000020294</v>
          </cell>
          <cell r="B51295" t="str">
            <v>ESCOVA DE DENTE</v>
          </cell>
          <cell r="C51295" t="str">
            <v>HIBE</v>
          </cell>
          <cell r="D51295" t="str">
            <v>UN</v>
          </cell>
        </row>
        <row r="51296">
          <cell r="A51296" t="str">
            <v>I0000020295</v>
          </cell>
          <cell r="B51296" t="str">
            <v>RELE ACOPLADOR INTERFACE 24 V  CCA 6A</v>
          </cell>
          <cell r="C51296" t="str">
            <v>HIBE</v>
          </cell>
          <cell r="D51296" t="str">
            <v>UN</v>
          </cell>
        </row>
        <row r="51297">
          <cell r="A51297" t="str">
            <v>I0000020296</v>
          </cell>
          <cell r="B51297" t="str">
            <v>RELE ACOPLADOR INTERFACE 220 V CCA 6A</v>
          </cell>
          <cell r="C51297" t="str">
            <v>HIBE</v>
          </cell>
          <cell r="D51297" t="str">
            <v>UN</v>
          </cell>
        </row>
        <row r="51298">
          <cell r="A51298" t="str">
            <v>I0000020297</v>
          </cell>
          <cell r="B51298" t="str">
            <v>ADEDIVO PLASTI 4×2 CM POLIESTE RESINADO</v>
          </cell>
          <cell r="C51298" t="str">
            <v>HIBE</v>
          </cell>
          <cell r="D51298" t="str">
            <v>UN</v>
          </cell>
        </row>
        <row r="51299">
          <cell r="A51299" t="str">
            <v>I0000020298</v>
          </cell>
          <cell r="B51299" t="str">
            <v>ADEDIVO PLASTI 3× 2CM POLIESTE RESINADO</v>
          </cell>
          <cell r="C51299" t="str">
            <v>HIBE</v>
          </cell>
          <cell r="D51299" t="str">
            <v>UN</v>
          </cell>
        </row>
        <row r="51300">
          <cell r="A51300" t="str">
            <v>I0000020299</v>
          </cell>
          <cell r="B51300" t="str">
            <v>REBITADOR MANUAL TIPO ALICATE</v>
          </cell>
          <cell r="C51300" t="str">
            <v>HIBE</v>
          </cell>
          <cell r="D51300" t="str">
            <v>UN</v>
          </cell>
        </row>
        <row r="51301">
          <cell r="A51301" t="str">
            <v>I0000020300</v>
          </cell>
          <cell r="B51301" t="str">
            <v>BARBANTE</v>
          </cell>
          <cell r="C51301" t="str">
            <v>HIBE</v>
          </cell>
          <cell r="D51301" t="str">
            <v>UN</v>
          </cell>
        </row>
        <row r="51302">
          <cell r="A51302" t="str">
            <v>I0000020302</v>
          </cell>
          <cell r="B51302" t="str">
            <v>FOLHAS EM EVA SORTIDAS</v>
          </cell>
          <cell r="C51302" t="str">
            <v>HIBE</v>
          </cell>
          <cell r="D51302" t="str">
            <v>UN</v>
          </cell>
        </row>
        <row r="51303">
          <cell r="A51303" t="str">
            <v>I0000020308</v>
          </cell>
          <cell r="B51303" t="str">
            <v>LUVA SENSIVOLK AZ CA 46249 TAM.M</v>
          </cell>
          <cell r="C51303" t="str">
            <v>HIBE</v>
          </cell>
          <cell r="D51303" t="str">
            <v>UN</v>
          </cell>
        </row>
        <row r="51304">
          <cell r="A51304" t="str">
            <v>I0000020309</v>
          </cell>
          <cell r="B51304" t="str">
            <v>LUVA SENSIVOLK AZ CA 46249 TAM.G</v>
          </cell>
          <cell r="C51304" t="str">
            <v>HIBE</v>
          </cell>
          <cell r="D51304" t="str">
            <v>UN</v>
          </cell>
        </row>
        <row r="51305">
          <cell r="A51305" t="str">
            <v>I0000020310</v>
          </cell>
          <cell r="B51305" t="str">
            <v>LUVA SENSIVOLK AZ CA  17968  TAM.M</v>
          </cell>
          <cell r="C51305" t="str">
            <v>HIBE</v>
          </cell>
          <cell r="D51305" t="str">
            <v>UN</v>
          </cell>
        </row>
        <row r="51306">
          <cell r="A51306" t="str">
            <v>I0000020311</v>
          </cell>
          <cell r="B51306" t="str">
            <v>LUVA SENSIVOLK AZ CA  17968  TAM.G</v>
          </cell>
          <cell r="C51306" t="str">
            <v>HIBE</v>
          </cell>
          <cell r="D51306" t="str">
            <v>UN</v>
          </cell>
        </row>
        <row r="51307">
          <cell r="A51307" t="str">
            <v>I0000020312</v>
          </cell>
          <cell r="B51307" t="str">
            <v>OCULOS DE SEG.LENTE INCOLOR CA 35765</v>
          </cell>
          <cell r="C51307" t="str">
            <v>HIBE</v>
          </cell>
          <cell r="D51307" t="str">
            <v>UN</v>
          </cell>
        </row>
        <row r="51308">
          <cell r="A51308" t="str">
            <v>I0000020313</v>
          </cell>
          <cell r="B51308" t="str">
            <v>RESPIRADOR S/VALVULA CA 44305</v>
          </cell>
          <cell r="C51308" t="str">
            <v>HIBE</v>
          </cell>
          <cell r="D51308" t="str">
            <v>UN</v>
          </cell>
        </row>
        <row r="51309">
          <cell r="A51309" t="str">
            <v>I0000020314</v>
          </cell>
          <cell r="B51309" t="str">
            <v>PP-PONTEIRA-AT-HP</v>
          </cell>
          <cell r="C51309" t="str">
            <v>HIBE</v>
          </cell>
          <cell r="D51309" t="str">
            <v>UN</v>
          </cell>
        </row>
        <row r="51310">
          <cell r="A51310" t="str">
            <v>I0000020315</v>
          </cell>
          <cell r="B51310" t="str">
            <v>FORNO ELETRICO</v>
          </cell>
          <cell r="C51310" t="str">
            <v>HIBE</v>
          </cell>
          <cell r="D51310" t="str">
            <v>UN</v>
          </cell>
        </row>
        <row r="51311">
          <cell r="A51311" t="str">
            <v>I0000020316</v>
          </cell>
          <cell r="B51311" t="str">
            <v>CORREIA DO ALTERNADOR</v>
          </cell>
          <cell r="C51311" t="str">
            <v>HIBE</v>
          </cell>
          <cell r="D51311" t="str">
            <v>UN</v>
          </cell>
        </row>
        <row r="51312">
          <cell r="A51312" t="str">
            <v>I0000020317</v>
          </cell>
          <cell r="B51312" t="str">
            <v>JUNTA DO CABECOTE METALICA</v>
          </cell>
          <cell r="C51312" t="str">
            <v>HIBE</v>
          </cell>
          <cell r="D51312" t="str">
            <v>UN</v>
          </cell>
        </row>
        <row r="51313">
          <cell r="A51313" t="str">
            <v>I0000020318</v>
          </cell>
          <cell r="B51313" t="str">
            <v>JOGO DE VELA 4Y</v>
          </cell>
          <cell r="C51313" t="str">
            <v>HIBE</v>
          </cell>
          <cell r="D51313" t="str">
            <v>UN</v>
          </cell>
        </row>
        <row r="51314">
          <cell r="A51314" t="str">
            <v>I0000020319</v>
          </cell>
          <cell r="B51314" t="str">
            <v>JUNTA DO CABECOTE GRAFITE</v>
          </cell>
          <cell r="C51314" t="str">
            <v>HIBE</v>
          </cell>
          <cell r="D51314" t="str">
            <v>UN</v>
          </cell>
        </row>
        <row r="51315">
          <cell r="A51315" t="str">
            <v>I0000020320</v>
          </cell>
          <cell r="B51315" t="str">
            <v>BANCO PRA JARDIM 2 LUGARES 113CM ACO</v>
          </cell>
          <cell r="C51315" t="str">
            <v>HIBE</v>
          </cell>
          <cell r="D51315" t="str">
            <v>UN</v>
          </cell>
        </row>
        <row r="51316">
          <cell r="A51316" t="str">
            <v>I0000020322</v>
          </cell>
          <cell r="B51316" t="str">
            <v>ALICATE DESCASCADOR AJUSTAVEL - 2078300</v>
          </cell>
          <cell r="C51316" t="str">
            <v>HIBE</v>
          </cell>
          <cell r="D51316" t="str">
            <v>UN</v>
          </cell>
        </row>
        <row r="51317">
          <cell r="A51317" t="str">
            <v>I0000020323</v>
          </cell>
          <cell r="B51317" t="str">
            <v>ALICATE CRIMPADOR - COD: 091.962</v>
          </cell>
          <cell r="C51317" t="str">
            <v>HIBE</v>
          </cell>
          <cell r="D51317" t="str">
            <v>UN</v>
          </cell>
        </row>
        <row r="51318">
          <cell r="A51318" t="str">
            <v>I0000020324</v>
          </cell>
          <cell r="B51318" t="str">
            <v>ALICATE CRIMPADOR - COD: 091.961</v>
          </cell>
          <cell r="C51318" t="str">
            <v>HIBE</v>
          </cell>
          <cell r="D51318" t="str">
            <v>UN</v>
          </cell>
        </row>
        <row r="51319">
          <cell r="A51319" t="str">
            <v>I0000020325</v>
          </cell>
          <cell r="B51319" t="str">
            <v>ALICATE CRIMPADOR - COD: 091.879</v>
          </cell>
          <cell r="C51319" t="str">
            <v>HIBE</v>
          </cell>
          <cell r="D51319" t="str">
            <v>UN</v>
          </cell>
        </row>
        <row r="51320">
          <cell r="A51320" t="str">
            <v>I0000020326</v>
          </cell>
          <cell r="B51320" t="str">
            <v>JOGO DE CHAVE COMBINADA - COD: 002.602</v>
          </cell>
          <cell r="C51320" t="str">
            <v>HIBE</v>
          </cell>
          <cell r="D51320" t="str">
            <v>UN</v>
          </cell>
        </row>
        <row r="51321">
          <cell r="A51321" t="str">
            <v>I0000020327</v>
          </cell>
          <cell r="B51321" t="str">
            <v>CAMISA EM ALG VD FOLHA  PREVENCAO TAM.PP</v>
          </cell>
          <cell r="C51321" t="str">
            <v>HIBE</v>
          </cell>
          <cell r="D51321" t="str">
            <v>UN</v>
          </cell>
        </row>
        <row r="51322">
          <cell r="A51322" t="str">
            <v>I0000020328</v>
          </cell>
          <cell r="B51322" t="str">
            <v>CAMISA EM ALG VD FOLHA  PREVENCAO TAM.P</v>
          </cell>
          <cell r="C51322" t="str">
            <v>HIBE</v>
          </cell>
          <cell r="D51322" t="str">
            <v>UN</v>
          </cell>
        </row>
        <row r="51323">
          <cell r="A51323" t="str">
            <v>I0000020329</v>
          </cell>
          <cell r="B51323" t="str">
            <v>CAMISA EM ALG VD FOLHA  PREVENCAO TAM.M</v>
          </cell>
          <cell r="C51323" t="str">
            <v>HIBE</v>
          </cell>
          <cell r="D51323" t="str">
            <v>UN</v>
          </cell>
        </row>
        <row r="51324">
          <cell r="A51324" t="str">
            <v>I0000020330</v>
          </cell>
          <cell r="B51324" t="str">
            <v>CAMISA EM ALG VD FOLHA  PREVENCAO TAM.G</v>
          </cell>
          <cell r="C51324" t="str">
            <v>HIBE</v>
          </cell>
          <cell r="D51324" t="str">
            <v>UN</v>
          </cell>
        </row>
        <row r="51325">
          <cell r="A51325" t="str">
            <v>I0000020331</v>
          </cell>
          <cell r="B51325" t="str">
            <v>CAMISA EM ALG VD FOLHA  PREVENCAO TAM.GG</v>
          </cell>
          <cell r="C51325" t="str">
            <v>HIBE</v>
          </cell>
          <cell r="D51325" t="str">
            <v>UN</v>
          </cell>
        </row>
        <row r="51326">
          <cell r="A51326" t="str">
            <v>I0000020332</v>
          </cell>
          <cell r="B51326" t="str">
            <v>CAMISA EM ALG VD FOLHA  PREVENCAO TAM.EG</v>
          </cell>
          <cell r="C51326" t="str">
            <v>HIBE</v>
          </cell>
          <cell r="D51326" t="str">
            <v>UN</v>
          </cell>
        </row>
        <row r="51327">
          <cell r="A51327" t="str">
            <v>I0000020333</v>
          </cell>
          <cell r="B51327" t="str">
            <v>CAMISA EM ALG VD FOLHA PREVENCAO TAM.EXG</v>
          </cell>
          <cell r="C51327" t="str">
            <v>HIBE</v>
          </cell>
          <cell r="D51327" t="str">
            <v>UN</v>
          </cell>
        </row>
        <row r="51328">
          <cell r="A51328" t="str">
            <v>I0000020334</v>
          </cell>
          <cell r="B51328" t="str">
            <v>PISTOLAS DE COLA QUENTE - PCV 0007</v>
          </cell>
          <cell r="C51328" t="str">
            <v>HIBE</v>
          </cell>
          <cell r="D51328" t="str">
            <v>UN</v>
          </cell>
        </row>
        <row r="51329">
          <cell r="A51329" t="str">
            <v>I0000020335</v>
          </cell>
          <cell r="B51329" t="str">
            <v>PISTOLAS DE COLA QUENTE - PCV 0008</v>
          </cell>
          <cell r="C51329" t="str">
            <v>HIBE</v>
          </cell>
          <cell r="D51329" t="str">
            <v>UN</v>
          </cell>
        </row>
        <row r="51330">
          <cell r="A51330" t="str">
            <v>I0000020336</v>
          </cell>
          <cell r="B51330" t="str">
            <v>FUNIL AUTOMOTIVO - LUB60</v>
          </cell>
          <cell r="C51330" t="str">
            <v>HIBE</v>
          </cell>
          <cell r="D51330" t="str">
            <v>UN</v>
          </cell>
        </row>
        <row r="51331">
          <cell r="A51331" t="str">
            <v>I0000020337</v>
          </cell>
          <cell r="B51331" t="str">
            <v>FUNIL AUTOMOTIVO - LUB62</v>
          </cell>
          <cell r="C51331" t="str">
            <v>HIBE</v>
          </cell>
          <cell r="D51331" t="str">
            <v>UN</v>
          </cell>
        </row>
        <row r="51332">
          <cell r="A51332" t="str">
            <v>I0000020338</v>
          </cell>
          <cell r="B51332" t="str">
            <v>FUNIL AUTOMOTIVO - LUB53</v>
          </cell>
          <cell r="C51332" t="str">
            <v>HIBE</v>
          </cell>
          <cell r="D51332" t="str">
            <v>UN</v>
          </cell>
        </row>
        <row r="51333">
          <cell r="A51333" t="str">
            <v>I0000020339</v>
          </cell>
          <cell r="B51333" t="str">
            <v>FUNIL AUTOMOTIVO - LUB54</v>
          </cell>
          <cell r="C51333" t="str">
            <v>HIBE</v>
          </cell>
          <cell r="D51333" t="str">
            <v>UN</v>
          </cell>
        </row>
        <row r="51334">
          <cell r="A51334" t="str">
            <v>I0000020340</v>
          </cell>
          <cell r="B51334" t="str">
            <v>FUNIL AUTOMOTIVO - LUB54B</v>
          </cell>
          <cell r="C51334" t="str">
            <v>HIBE</v>
          </cell>
          <cell r="D51334" t="str">
            <v>UN</v>
          </cell>
        </row>
        <row r="51335">
          <cell r="A51335" t="str">
            <v>I0000020341</v>
          </cell>
          <cell r="B51335" t="str">
            <v>FUNIL AUTOMOTIVO - LUB56</v>
          </cell>
          <cell r="C51335" t="str">
            <v>HIBE</v>
          </cell>
          <cell r="D51335" t="str">
            <v>UN</v>
          </cell>
        </row>
        <row r="51336">
          <cell r="A51336" t="str">
            <v>I0000020342</v>
          </cell>
          <cell r="B51336" t="str">
            <v>FUNIL AUTOMOTIVO - LUB58</v>
          </cell>
          <cell r="C51336" t="str">
            <v>HIBE</v>
          </cell>
          <cell r="D51336" t="str">
            <v>UN</v>
          </cell>
        </row>
        <row r="51337">
          <cell r="A51337" t="str">
            <v>I0000020344</v>
          </cell>
          <cell r="B51337" t="str">
            <v>RODA 4" FOFO/PU AMARELA - 35.79.504.000</v>
          </cell>
          <cell r="C51337" t="str">
            <v>HIBE</v>
          </cell>
          <cell r="D51337" t="str">
            <v>UN</v>
          </cell>
        </row>
        <row r="51338">
          <cell r="A51338" t="str">
            <v>I0000020346</v>
          </cell>
          <cell r="B51338" t="str">
            <v>CREALITY NOOZLE BICO UNICORN</v>
          </cell>
          <cell r="C51338" t="str">
            <v>HIBE</v>
          </cell>
          <cell r="D51338" t="str">
            <v>UN</v>
          </cell>
        </row>
        <row r="51339">
          <cell r="A51339" t="str">
            <v>I0000020347</v>
          </cell>
          <cell r="B51339" t="str">
            <v>CREALITY HOTEND DE CERAMICA</v>
          </cell>
          <cell r="C51339" t="str">
            <v>HIBE</v>
          </cell>
          <cell r="D51339" t="str">
            <v>UN</v>
          </cell>
        </row>
        <row r="51340">
          <cell r="A51340" t="str">
            <v>I0000020348</v>
          </cell>
          <cell r="B51340" t="str">
            <v>CREALITY PLATAFORMA MESA</v>
          </cell>
          <cell r="C51340" t="str">
            <v>HIBE</v>
          </cell>
          <cell r="D51340" t="str">
            <v>UN</v>
          </cell>
        </row>
        <row r="51341">
          <cell r="A51341" t="str">
            <v>I0000020349</v>
          </cell>
          <cell r="B51341" t="str">
            <v>FILAMENTO IMPRESSAO 3D PRETO FOSCO</v>
          </cell>
          <cell r="C51341" t="str">
            <v>HIBE</v>
          </cell>
          <cell r="D51341" t="str">
            <v>UN</v>
          </cell>
        </row>
        <row r="51342">
          <cell r="A51342" t="str">
            <v>I0000020350</v>
          </cell>
          <cell r="B51342" t="str">
            <v>RESINA IMPRESSAO 3D TRANSPARENTE</v>
          </cell>
          <cell r="C51342" t="str">
            <v>HIBE</v>
          </cell>
          <cell r="D51342" t="str">
            <v>UN</v>
          </cell>
        </row>
        <row r="51343">
          <cell r="A51343" t="str">
            <v>I0000020351</v>
          </cell>
          <cell r="B51343" t="str">
            <v>RESINA IMPRESSAO 3D CINZA</v>
          </cell>
          <cell r="C51343" t="str">
            <v>HIBE</v>
          </cell>
          <cell r="D51343" t="str">
            <v>UN</v>
          </cell>
        </row>
        <row r="51344">
          <cell r="A51344" t="str">
            <v>I0000020352</v>
          </cell>
          <cell r="B51344" t="str">
            <v>FILAMENTO IMPRESSAO 3D PRATA</v>
          </cell>
          <cell r="C51344" t="str">
            <v>HIBE</v>
          </cell>
          <cell r="D51344" t="str">
            <v>UN</v>
          </cell>
        </row>
        <row r="51345">
          <cell r="A51345" t="str">
            <v>I0000020353</v>
          </cell>
          <cell r="B51345" t="str">
            <v>ESTOJO</v>
          </cell>
          <cell r="C51345" t="str">
            <v>HIBE</v>
          </cell>
          <cell r="D51345" t="str">
            <v>UN</v>
          </cell>
        </row>
        <row r="51346">
          <cell r="A51346" t="str">
            <v>I0000020354</v>
          </cell>
          <cell r="B51346" t="str">
            <v>FRESA MD GM-2E-D 2.0</v>
          </cell>
          <cell r="C51346" t="str">
            <v>HIBE</v>
          </cell>
          <cell r="D51346" t="str">
            <v>UN</v>
          </cell>
        </row>
        <row r="51347">
          <cell r="A51347" t="str">
            <v>I0000020355</v>
          </cell>
          <cell r="B51347" t="str">
            <v>FRESA MD GM-2E-D 3.0</v>
          </cell>
          <cell r="C51347" t="str">
            <v>HIBE</v>
          </cell>
          <cell r="D51347" t="str">
            <v>UN</v>
          </cell>
        </row>
        <row r="51348">
          <cell r="A51348" t="str">
            <v>I0000020356</v>
          </cell>
          <cell r="B51348" t="str">
            <v>FRESA MD GM-2E-D 4.0S</v>
          </cell>
          <cell r="C51348" t="str">
            <v>HIBE</v>
          </cell>
          <cell r="D51348" t="str">
            <v>UN</v>
          </cell>
        </row>
        <row r="51349">
          <cell r="A51349" t="str">
            <v>I0000020357</v>
          </cell>
          <cell r="B51349" t="str">
            <v>FRESA MD GM-2E-D 8.0</v>
          </cell>
          <cell r="C51349" t="str">
            <v>HIBE</v>
          </cell>
          <cell r="D51349" t="str">
            <v>UN</v>
          </cell>
        </row>
        <row r="51350">
          <cell r="A51350" t="str">
            <v>I0000020358</v>
          </cell>
          <cell r="B51350" t="str">
            <v>FRESA MD GM-2E-D 10.0</v>
          </cell>
          <cell r="C51350" t="str">
            <v>HIBE</v>
          </cell>
          <cell r="D51350" t="str">
            <v>UN</v>
          </cell>
        </row>
        <row r="51351">
          <cell r="A51351" t="str">
            <v>I0000020359</v>
          </cell>
          <cell r="B51351" t="str">
            <v>FRESA MD GM-2E-D 12.0</v>
          </cell>
          <cell r="C51351" t="str">
            <v>HIBE</v>
          </cell>
          <cell r="D51351" t="str">
            <v>UN</v>
          </cell>
        </row>
        <row r="51352">
          <cell r="A51352" t="str">
            <v>I0000020360</v>
          </cell>
          <cell r="B51352" t="str">
            <v>FRESA MD GM-2B-R 6.0</v>
          </cell>
          <cell r="C51352" t="str">
            <v>HIBE</v>
          </cell>
          <cell r="D51352" t="str">
            <v>UN</v>
          </cell>
        </row>
        <row r="51353">
          <cell r="A51353" t="str">
            <v>I0000020361</v>
          </cell>
          <cell r="B51353" t="str">
            <v>FRESA MD GM-2R- D 4.0R 0.5</v>
          </cell>
          <cell r="C51353" t="str">
            <v>HIBE</v>
          </cell>
          <cell r="D51353" t="str">
            <v>UN</v>
          </cell>
        </row>
        <row r="51354">
          <cell r="A51354" t="str">
            <v>I0000020362</v>
          </cell>
          <cell r="B51354" t="str">
            <v>FRESA MD GM-2R- D 12.0R 0.5</v>
          </cell>
          <cell r="C51354" t="str">
            <v>HIBE</v>
          </cell>
          <cell r="D51354" t="str">
            <v>UN</v>
          </cell>
        </row>
        <row r="51355">
          <cell r="A51355" t="str">
            <v>I0000020363</v>
          </cell>
          <cell r="B51355" t="str">
            <v>SECADOR DE AR SCHULZ - SRS 190</v>
          </cell>
          <cell r="C51355" t="str">
            <v>HIBE</v>
          </cell>
          <cell r="D51355" t="str">
            <v>UN</v>
          </cell>
        </row>
        <row r="51356">
          <cell r="A51356" t="str">
            <v>I0000020364</v>
          </cell>
          <cell r="B51356" t="str">
            <v>PRE FILTRO COALESCENTE FS-0200-U</v>
          </cell>
          <cell r="C51356" t="str">
            <v>HIBE</v>
          </cell>
          <cell r="D51356" t="str">
            <v>UN</v>
          </cell>
        </row>
        <row r="51357">
          <cell r="A51357" t="str">
            <v>I0000020365</v>
          </cell>
          <cell r="B51357" t="str">
            <v>POS FILTRO COALESCENTE FS-0200-H</v>
          </cell>
          <cell r="C51357" t="str">
            <v>HIBE</v>
          </cell>
          <cell r="D51357" t="str">
            <v>UN</v>
          </cell>
        </row>
        <row r="51358">
          <cell r="A51358" t="str">
            <v>I0000020366</v>
          </cell>
          <cell r="B51358" t="str">
            <v>COMPRESSOR DE PARAFUSO SRP-4060E ADS</v>
          </cell>
          <cell r="C51358" t="str">
            <v>HIBE</v>
          </cell>
          <cell r="D51358" t="str">
            <v>UN</v>
          </cell>
        </row>
        <row r="51359">
          <cell r="A51359" t="str">
            <v>I0000020367</v>
          </cell>
          <cell r="B51359" t="str">
            <v>CONVERSOR INMOTION RX50 - 55043654201</v>
          </cell>
          <cell r="C51359" t="str">
            <v>HIBE</v>
          </cell>
          <cell r="D51359" t="str">
            <v>UN</v>
          </cell>
        </row>
        <row r="51360">
          <cell r="A51360" t="str">
            <v>I0000020368</v>
          </cell>
          <cell r="B51360" t="str">
            <v>CALCO POTENCIOMETRO RX50 - 50503632300</v>
          </cell>
          <cell r="C51360" t="str">
            <v>HIBE</v>
          </cell>
          <cell r="D51360" t="str">
            <v>UN</v>
          </cell>
        </row>
        <row r="51361">
          <cell r="A51361" t="str">
            <v>I0000020369</v>
          </cell>
          <cell r="B51361" t="str">
            <v>POTENCIOMETRO RX50</v>
          </cell>
          <cell r="C51361" t="str">
            <v>HIBE</v>
          </cell>
          <cell r="D51361" t="str">
            <v>UN</v>
          </cell>
        </row>
        <row r="51362">
          <cell r="A51362" t="str">
            <v>I0000020370</v>
          </cell>
          <cell r="B51362" t="str">
            <v>CABO ELETRICO CONEXAO RX50 - 55043810505</v>
          </cell>
          <cell r="C51362" t="str">
            <v>HIBE</v>
          </cell>
          <cell r="D51362" t="str">
            <v>UN</v>
          </cell>
        </row>
        <row r="51363">
          <cell r="A51363" t="str">
            <v>I0000020371</v>
          </cell>
          <cell r="B51363" t="str">
            <v>DISPLAY RX50 - COD: 57310052646</v>
          </cell>
          <cell r="C51363" t="str">
            <v>HIBE</v>
          </cell>
          <cell r="D51363" t="str">
            <v>UN</v>
          </cell>
        </row>
        <row r="51364">
          <cell r="A51364" t="str">
            <v>I0000020372</v>
          </cell>
          <cell r="B51364" t="str">
            <v>MICRO SWITCH RX50 - COD: 9732958</v>
          </cell>
          <cell r="C51364" t="str">
            <v>HIBE</v>
          </cell>
          <cell r="D51364" t="str">
            <v>UN</v>
          </cell>
        </row>
        <row r="51365">
          <cell r="A51365" t="str">
            <v>I0000020373</v>
          </cell>
          <cell r="B51365" t="str">
            <v>CILINDRO MESTRE RX50 - COD: 9802614</v>
          </cell>
          <cell r="C51365" t="str">
            <v>HIBE</v>
          </cell>
          <cell r="D51365" t="str">
            <v>UN</v>
          </cell>
        </row>
        <row r="51366">
          <cell r="A51366" t="str">
            <v>I0000020374</v>
          </cell>
          <cell r="B51366" t="str">
            <v>TRAVA DA BATERIA RX50 - COD: 55044204502</v>
          </cell>
          <cell r="C51366" t="str">
            <v>HIBE</v>
          </cell>
          <cell r="D51366" t="str">
            <v>UN</v>
          </cell>
        </row>
        <row r="51367">
          <cell r="A51367" t="str">
            <v>I0000020375</v>
          </cell>
          <cell r="B51367" t="str">
            <v>PARAFUSO M10-05-ZNS RX50 - 55015041400</v>
          </cell>
          <cell r="C51367" t="str">
            <v>HIBE</v>
          </cell>
          <cell r="D51367" t="str">
            <v>UN</v>
          </cell>
        </row>
        <row r="51368">
          <cell r="A51368" t="str">
            <v>I0000020376</v>
          </cell>
          <cell r="B51368" t="str">
            <v>MODULO DE INSUFLAMENTO MODELO: MTI-950</v>
          </cell>
          <cell r="C51368" t="str">
            <v>HIBE</v>
          </cell>
          <cell r="D51368" t="str">
            <v>UN</v>
          </cell>
        </row>
        <row r="51369">
          <cell r="A51369" t="str">
            <v>I0000020377</v>
          </cell>
          <cell r="B51369" t="str">
            <v>CORTADOR DE VIDRO PONTA DIAMANTADA</v>
          </cell>
          <cell r="C51369" t="str">
            <v>HIBE</v>
          </cell>
          <cell r="D51369" t="str">
            <v>UN</v>
          </cell>
        </row>
        <row r="51370">
          <cell r="A51370" t="str">
            <v>I0000020378</v>
          </cell>
          <cell r="B51370" t="str">
            <v>CHAVE FIXA DE BATER - COD: 009.001</v>
          </cell>
          <cell r="C51370" t="str">
            <v>HIBE</v>
          </cell>
          <cell r="D51370" t="str">
            <v>UN</v>
          </cell>
        </row>
        <row r="51371">
          <cell r="A51371" t="str">
            <v>I0000020379</v>
          </cell>
          <cell r="B51371" t="str">
            <v>CHAVE ESTRELA DE BATER - COD: 010.001</v>
          </cell>
          <cell r="C51371" t="str">
            <v>HIBE</v>
          </cell>
          <cell r="D51371" t="str">
            <v>UN</v>
          </cell>
        </row>
        <row r="51372">
          <cell r="A51372" t="str">
            <v>I0000020380</v>
          </cell>
          <cell r="B51372" t="str">
            <v>ALICATE BOMBA D’AGUA - COD: 091.861</v>
          </cell>
          <cell r="C51372" t="str">
            <v>HIBE</v>
          </cell>
          <cell r="D51372" t="str">
            <v>UN</v>
          </cell>
        </row>
        <row r="51373">
          <cell r="A51373" t="str">
            <v>I0000020381</v>
          </cell>
          <cell r="B51373" t="str">
            <v>ESPATULA CHATA - COD: 026.326</v>
          </cell>
          <cell r="C51373" t="str">
            <v>HIBE</v>
          </cell>
          <cell r="D51373" t="str">
            <v>UN</v>
          </cell>
        </row>
        <row r="51374">
          <cell r="A51374" t="str">
            <v>I0000020382</v>
          </cell>
          <cell r="B51374" t="str">
            <v>MARTELO BOLA ROTBAND-PLUS - COD: 037.010</v>
          </cell>
          <cell r="C51374" t="str">
            <v>HIBE</v>
          </cell>
          <cell r="D51374" t="str">
            <v>UN</v>
          </cell>
        </row>
        <row r="51375">
          <cell r="A51375" t="str">
            <v>I0000020383</v>
          </cell>
          <cell r="B51375" t="str">
            <v>MARTELO BOLA ROTBAND-PLUS - COD: 037.020</v>
          </cell>
          <cell r="C51375" t="str">
            <v>HIBE</v>
          </cell>
          <cell r="D51375" t="str">
            <v>UN</v>
          </cell>
        </row>
        <row r="51376">
          <cell r="A51376" t="str">
            <v>I0000020384</v>
          </cell>
          <cell r="B51376" t="str">
            <v>COMPASSO INTERNO - COD: 043.001</v>
          </cell>
          <cell r="C51376" t="str">
            <v>HIBE</v>
          </cell>
          <cell r="D51376" t="str">
            <v>UN</v>
          </cell>
        </row>
        <row r="51377">
          <cell r="A51377" t="str">
            <v>I0000020385</v>
          </cell>
          <cell r="B51377" t="str">
            <v>COMPASSO EXTERNO - COD: 043.005</v>
          </cell>
          <cell r="C51377" t="str">
            <v>HIBE</v>
          </cell>
          <cell r="D51377" t="str">
            <v>UN</v>
          </cell>
        </row>
        <row r="51378">
          <cell r="A51378" t="str">
            <v>I0000020386</v>
          </cell>
          <cell r="B51378" t="str">
            <v>COMPASSO DE PONTA - COD: 043.013</v>
          </cell>
          <cell r="C51378" t="str">
            <v>HIBE</v>
          </cell>
          <cell r="D51378" t="str">
            <v>UN</v>
          </cell>
        </row>
        <row r="51379">
          <cell r="A51379" t="str">
            <v>I0000020387</v>
          </cell>
          <cell r="B51379" t="str">
            <v>JOGO CHAVES L GTX LONGAS - COD: 024.621</v>
          </cell>
          <cell r="C51379" t="str">
            <v>HIBE</v>
          </cell>
          <cell r="D51379" t="str">
            <v>UN</v>
          </cell>
        </row>
        <row r="51380">
          <cell r="A51380" t="str">
            <v>I0000020388</v>
          </cell>
          <cell r="B51380" t="str">
            <v>DISCO DE CORTE DE VIDRO</v>
          </cell>
          <cell r="C51380" t="str">
            <v>HIBE</v>
          </cell>
          <cell r="D51380" t="str">
            <v>UN</v>
          </cell>
        </row>
        <row r="51381">
          <cell r="A51381" t="str">
            <v>I0000020389</v>
          </cell>
          <cell r="B51381" t="str">
            <v>SHAMPOO PET LIFE CLAREADOR 540ML</v>
          </cell>
          <cell r="C51381" t="str">
            <v>HIBE</v>
          </cell>
          <cell r="D51381" t="str">
            <v>UN</v>
          </cell>
        </row>
        <row r="51382">
          <cell r="A51382" t="str">
            <v>I0000020391</v>
          </cell>
          <cell r="B51382" t="str">
            <v>PROJETOR 150W L9/5000K</v>
          </cell>
          <cell r="C51382" t="str">
            <v>HIBE</v>
          </cell>
          <cell r="D51382" t="str">
            <v>UN</v>
          </cell>
        </row>
        <row r="51383">
          <cell r="A51383" t="str">
            <v>I0000020392</v>
          </cell>
          <cell r="B51383" t="str">
            <v>PERSIANA PH25 CORES LISAS 1,50 STANDARD</v>
          </cell>
          <cell r="C51383" t="str">
            <v>HIBE</v>
          </cell>
          <cell r="D51383" t="str">
            <v>M2</v>
          </cell>
        </row>
        <row r="51384">
          <cell r="A51384" t="str">
            <v>I0000020393</v>
          </cell>
          <cell r="B51384" t="str">
            <v>SERVICO TROCA DE RESISTENCIA DE MOLDES</v>
          </cell>
          <cell r="C51384" t="str">
            <v>SERV</v>
          </cell>
          <cell r="D51384" t="str">
            <v>UN</v>
          </cell>
        </row>
        <row r="51385">
          <cell r="A51385" t="str">
            <v>I0000020394</v>
          </cell>
          <cell r="B51385" t="str">
            <v>TROFEU</v>
          </cell>
          <cell r="C51385" t="str">
            <v>HIBE</v>
          </cell>
          <cell r="D51385" t="str">
            <v>UN</v>
          </cell>
        </row>
        <row r="51386">
          <cell r="A51386" t="str">
            <v>I0000020395</v>
          </cell>
          <cell r="B51386" t="str">
            <v>EVAPORADORA 24.000 BTUS 220V</v>
          </cell>
          <cell r="C51386" t="str">
            <v>HIBE</v>
          </cell>
          <cell r="D51386" t="str">
            <v>UN</v>
          </cell>
        </row>
        <row r="51387">
          <cell r="A51387" t="str">
            <v>I0000020396</v>
          </cell>
          <cell r="B51387" t="str">
            <v>1045 CH 12.70 X 145.00 X 155.00</v>
          </cell>
          <cell r="C51387" t="str">
            <v>HIBE</v>
          </cell>
          <cell r="D51387" t="str">
            <v>UN</v>
          </cell>
        </row>
        <row r="51388">
          <cell r="A51388" t="str">
            <v>I0000020397</v>
          </cell>
          <cell r="B51388" t="str">
            <v>1045 CH 12.70 X 210.00 X 235.00</v>
          </cell>
          <cell r="C51388" t="str">
            <v>HIBE</v>
          </cell>
          <cell r="D51388" t="str">
            <v>UN</v>
          </cell>
        </row>
        <row r="51389">
          <cell r="A51389" t="str">
            <v>I0000020398</v>
          </cell>
          <cell r="B51389" t="str">
            <v>1045 CH 12.70 X 85.00 X 180.00</v>
          </cell>
          <cell r="C51389" t="str">
            <v>HIBE</v>
          </cell>
          <cell r="D51389" t="str">
            <v>UN</v>
          </cell>
        </row>
        <row r="51390">
          <cell r="A51390" t="str">
            <v>I0000020399</v>
          </cell>
          <cell r="B51390" t="str">
            <v>1045 CH 12.70 X 130.00 X 185.00</v>
          </cell>
          <cell r="C51390" t="str">
            <v>HIBE</v>
          </cell>
          <cell r="D51390" t="str">
            <v>UN</v>
          </cell>
        </row>
        <row r="51391">
          <cell r="A51391" t="str">
            <v>I0000020400</v>
          </cell>
          <cell r="B51391" t="str">
            <v>1045 CH 12.70 X 165.00 X 185.00</v>
          </cell>
          <cell r="C51391" t="str">
            <v>HIBE</v>
          </cell>
          <cell r="D51391" t="str">
            <v>UN</v>
          </cell>
        </row>
        <row r="51392">
          <cell r="A51392" t="str">
            <v>I0000020401</v>
          </cell>
          <cell r="B51392" t="str">
            <v>1045 CH 12.70 X 55.00 X 105.00</v>
          </cell>
          <cell r="C51392" t="str">
            <v>HIBE</v>
          </cell>
          <cell r="D51392" t="str">
            <v>UN</v>
          </cell>
        </row>
        <row r="51393">
          <cell r="A51393" t="str">
            <v>I0000020402</v>
          </cell>
          <cell r="B51393" t="str">
            <v>KIT PLACA-CARRO X GT4 E GT5</v>
          </cell>
          <cell r="C51393" t="str">
            <v>HIBE</v>
          </cell>
          <cell r="D51393" t="str">
            <v>UN</v>
          </cell>
        </row>
        <row r="51394">
          <cell r="A51394" t="str">
            <v>I0000020403</v>
          </cell>
          <cell r="B51394" t="str">
            <v>MESA AQUECIDA 500X500  AC GT5</v>
          </cell>
          <cell r="C51394" t="str">
            <v>HIBE</v>
          </cell>
          <cell r="D51394" t="str">
            <v>UN</v>
          </cell>
        </row>
        <row r="51395">
          <cell r="A51395" t="str">
            <v>I0000020404</v>
          </cell>
          <cell r="B51395" t="str">
            <v>ARMARIO EM ACO - MODELO: ST PA-90</v>
          </cell>
          <cell r="C51395" t="str">
            <v>HIBE</v>
          </cell>
          <cell r="D51395" t="str">
            <v>UN</v>
          </cell>
        </row>
        <row r="51396">
          <cell r="A51396" t="str">
            <v>I0000020405</v>
          </cell>
          <cell r="B51396" t="str">
            <v>ARMARIO EM ACO - MODELO: ST PA-120</v>
          </cell>
          <cell r="C51396" t="str">
            <v>HIBE</v>
          </cell>
          <cell r="D51396" t="str">
            <v>UN</v>
          </cell>
        </row>
        <row r="51397">
          <cell r="A51397" t="str">
            <v>I0000020406</v>
          </cell>
          <cell r="B51397" t="str">
            <v>ROUPEIRO EM ACO - MODELO: ST GR-212F</v>
          </cell>
          <cell r="C51397" t="str">
            <v>HIBE</v>
          </cell>
          <cell r="D51397" t="str">
            <v>UN</v>
          </cell>
        </row>
        <row r="51398">
          <cell r="A51398" t="str">
            <v>I0000020407</v>
          </cell>
          <cell r="B51398" t="str">
            <v>ARMARIO EM ACO - MODELO: PA-25</v>
          </cell>
          <cell r="C51398" t="str">
            <v>HIBE</v>
          </cell>
          <cell r="D51398" t="str">
            <v>UN</v>
          </cell>
        </row>
        <row r="51399">
          <cell r="A51399" t="str">
            <v>I0000020408</v>
          </cell>
          <cell r="B51399" t="str">
            <v>ARMARIO EM ACO - MODELO: AE-15</v>
          </cell>
          <cell r="C51399" t="str">
            <v>HIBE</v>
          </cell>
          <cell r="D51399" t="str">
            <v>UN</v>
          </cell>
        </row>
        <row r="51400">
          <cell r="A51400" t="str">
            <v>I0000020409</v>
          </cell>
          <cell r="B51400" t="str">
            <v>ARMARIO EM ACO - MODELO: AE-17</v>
          </cell>
          <cell r="C51400" t="str">
            <v>HIBE</v>
          </cell>
          <cell r="D51400" t="str">
            <v>UN</v>
          </cell>
        </row>
        <row r="51401">
          <cell r="A51401" t="str">
            <v>I0000020410</v>
          </cell>
          <cell r="B51401" t="str">
            <v>ARMARIO EM ACO - MODELO: AE-86</v>
          </cell>
          <cell r="C51401" t="str">
            <v>HIBE</v>
          </cell>
          <cell r="D51401" t="str">
            <v>UN</v>
          </cell>
        </row>
        <row r="51402">
          <cell r="A51402" t="str">
            <v>I0000020411</v>
          </cell>
          <cell r="B51402" t="str">
            <v>APLICADOR SILICONE 400ML 3599005005</v>
          </cell>
          <cell r="C51402" t="str">
            <v>HIBE</v>
          </cell>
          <cell r="D51402" t="str">
            <v>UN</v>
          </cell>
        </row>
        <row r="51403">
          <cell r="A51403" t="str">
            <v>I0000020412</v>
          </cell>
          <cell r="B51403" t="str">
            <v>DISCO CORTE 4.1/2X3/64X7/8 CLASSIC</v>
          </cell>
          <cell r="C51403" t="str">
            <v>HIBE</v>
          </cell>
          <cell r="D51403" t="str">
            <v>UN</v>
          </cell>
        </row>
        <row r="51404">
          <cell r="A51404" t="str">
            <v>I0000020413</v>
          </cell>
          <cell r="B51404" t="str">
            <v>DISCO FLAP DISC 4.1/2 G60</v>
          </cell>
          <cell r="C51404" t="str">
            <v>HIBE</v>
          </cell>
          <cell r="D51404" t="str">
            <v>UN</v>
          </cell>
        </row>
        <row r="51405">
          <cell r="A51405" t="str">
            <v>I0000020414</v>
          </cell>
          <cell r="B51405" t="str">
            <v>ELETRODO TUNGSTENIO 3/32 012018512 TORIO</v>
          </cell>
          <cell r="C51405" t="str">
            <v>HIBE</v>
          </cell>
          <cell r="D51405" t="str">
            <v>UN</v>
          </cell>
        </row>
        <row r="51406">
          <cell r="A51406" t="str">
            <v>I0000020415</v>
          </cell>
          <cell r="B51406" t="str">
            <v>ELETRODO TUNGSTENIO 3/32 012018712 PURO</v>
          </cell>
          <cell r="C51406" t="str">
            <v>HIBE</v>
          </cell>
          <cell r="D51406" t="str">
            <v>UN</v>
          </cell>
        </row>
        <row r="51407">
          <cell r="A51407" t="str">
            <v>I0000020416</v>
          </cell>
          <cell r="B51407" t="str">
            <v>PEDRA AFIAR DUPLA FACE 200X50X25MM KBKS1</v>
          </cell>
          <cell r="C51407" t="str">
            <v>HIBE</v>
          </cell>
          <cell r="D51407" t="str">
            <v>UN</v>
          </cell>
        </row>
        <row r="51408">
          <cell r="A51408" t="str">
            <v>I0000020417</v>
          </cell>
          <cell r="B51408" t="str">
            <v>REBITADOR 4 PONTAS 69-800</v>
          </cell>
          <cell r="C51408" t="str">
            <v>HIBE</v>
          </cell>
          <cell r="D51408" t="str">
            <v>UN</v>
          </cell>
        </row>
        <row r="51409">
          <cell r="A51409" t="str">
            <v>I0000020418</v>
          </cell>
          <cell r="B51409" t="str">
            <v>TRENA ACO 05MT 5019 012175312 CA:N/A</v>
          </cell>
          <cell r="C51409" t="str">
            <v>HIBE</v>
          </cell>
          <cell r="D51409" t="str">
            <v>UN</v>
          </cell>
        </row>
        <row r="51410">
          <cell r="A51410" t="str">
            <v>I0000020421</v>
          </cell>
          <cell r="B51410" t="str">
            <v>CONJUNTO FILTRO DE OLEO 1520801B0B</v>
          </cell>
          <cell r="C51410" t="str">
            <v>HIBE</v>
          </cell>
          <cell r="D51410" t="str">
            <v>UN</v>
          </cell>
        </row>
        <row r="51411">
          <cell r="A51411" t="str">
            <v>I0000020422</v>
          </cell>
          <cell r="B51411" t="str">
            <v>CARCACA TRANSMISSAO FMX17 - COD: 8427070</v>
          </cell>
          <cell r="C51411" t="str">
            <v>HIBE</v>
          </cell>
          <cell r="D51411" t="str">
            <v>UN</v>
          </cell>
        </row>
        <row r="51412">
          <cell r="A51412" t="str">
            <v>I0000020423</v>
          </cell>
          <cell r="B51412" t="str">
            <v>RETENTOR FMX17 - COD: 8427075</v>
          </cell>
          <cell r="C51412" t="str">
            <v>HIBE</v>
          </cell>
          <cell r="D51412" t="str">
            <v>UN</v>
          </cell>
        </row>
        <row r="51413">
          <cell r="A51413" t="str">
            <v>I0000020424</v>
          </cell>
          <cell r="B51413" t="str">
            <v>ANEL ELASTICO EIXO 501.020 20MM DIN471</v>
          </cell>
          <cell r="C51413" t="str">
            <v>HIBE</v>
          </cell>
          <cell r="D51413" t="str">
            <v>UN</v>
          </cell>
        </row>
        <row r="51414">
          <cell r="A51414" t="str">
            <v>I0000020425</v>
          </cell>
          <cell r="B51414" t="str">
            <v>FUSIVEL VIDRO 6A 250V - 5X20MM</v>
          </cell>
          <cell r="C51414" t="str">
            <v>HIBE</v>
          </cell>
          <cell r="D51414" t="str">
            <v>UN</v>
          </cell>
        </row>
        <row r="51415">
          <cell r="A51415" t="str">
            <v>I0000020426</v>
          </cell>
          <cell r="B51415" t="str">
            <v>FUSIVEL VIDRO 7A 250V - 5X20MM</v>
          </cell>
          <cell r="C51415" t="str">
            <v>HIBE</v>
          </cell>
          <cell r="D51415" t="str">
            <v>UN</v>
          </cell>
        </row>
        <row r="51416">
          <cell r="A51416" t="str">
            <v>I0000020427</v>
          </cell>
          <cell r="B51416" t="str">
            <v>FUSIVEL VIDRO 8A 250V - 5X20MM</v>
          </cell>
          <cell r="C51416" t="str">
            <v>HIBE</v>
          </cell>
          <cell r="D51416" t="str">
            <v>UN</v>
          </cell>
        </row>
        <row r="51417">
          <cell r="A51417" t="str">
            <v>I0000020428</v>
          </cell>
          <cell r="B51417" t="str">
            <v>KIT SERRA COPO - KFC11041-S</v>
          </cell>
          <cell r="C51417" t="str">
            <v>HIBE</v>
          </cell>
          <cell r="D51417" t="str">
            <v>UN</v>
          </cell>
        </row>
        <row r="51418">
          <cell r="A51418" t="str">
            <v>I0000020429</v>
          </cell>
          <cell r="B51418" t="str">
            <v>KIT SERRA COPO - KFC06041-S</v>
          </cell>
          <cell r="C51418" t="str">
            <v>HIBE</v>
          </cell>
          <cell r="D51418" t="str">
            <v>UN</v>
          </cell>
        </row>
        <row r="51419">
          <cell r="A51419" t="str">
            <v>I0000020430</v>
          </cell>
          <cell r="B51419" t="str">
            <v>KIT SERRA COPO - KFC10041-S</v>
          </cell>
          <cell r="C51419" t="str">
            <v>HIBE</v>
          </cell>
          <cell r="D51419" t="str">
            <v>UN</v>
          </cell>
        </row>
        <row r="51420">
          <cell r="A51420" t="str">
            <v>I0000020431</v>
          </cell>
          <cell r="B51420" t="str">
            <v>KIT SERRA COPO - KDC06043-S</v>
          </cell>
          <cell r="C51420" t="str">
            <v>HIBE</v>
          </cell>
          <cell r="D51420" t="str">
            <v>UN</v>
          </cell>
        </row>
        <row r="51421">
          <cell r="A51421" t="str">
            <v>I0000020432</v>
          </cell>
          <cell r="B51421" t="str">
            <v>KIT SERRA COPO - KDC10041-S</v>
          </cell>
          <cell r="C51421" t="str">
            <v>HIBE</v>
          </cell>
          <cell r="D51421" t="str">
            <v>UN</v>
          </cell>
        </row>
        <row r="51422">
          <cell r="A51422" t="str">
            <v>I0000020433</v>
          </cell>
          <cell r="B51422" t="str">
            <v>KIT SERRA COPO - KDC11042-S</v>
          </cell>
          <cell r="C51422" t="str">
            <v>HIBE</v>
          </cell>
          <cell r="D51422" t="str">
            <v>UN</v>
          </cell>
        </row>
        <row r="51423">
          <cell r="A51423" t="str">
            <v>I0000020434</v>
          </cell>
          <cell r="B51423" t="str">
            <v>CONTATOR CWM50-00-30V09</v>
          </cell>
          <cell r="C51423" t="str">
            <v>HIBE</v>
          </cell>
          <cell r="D51423" t="str">
            <v>UN</v>
          </cell>
        </row>
        <row r="51424">
          <cell r="A51424" t="str">
            <v>I0000020435</v>
          </cell>
          <cell r="B51424" t="str">
            <v>FUSIVEL ULTRA RAPIDO 20A 260VAC - LTF020</v>
          </cell>
          <cell r="C51424" t="str">
            <v>HIBE</v>
          </cell>
          <cell r="D51424" t="str">
            <v>UN</v>
          </cell>
        </row>
        <row r="51425">
          <cell r="A51425" t="str">
            <v>I0000020436</v>
          </cell>
          <cell r="B51425" t="str">
            <v>CJ ANDAIME TUBULAR NR18 1,0M×1,0M AL 12M</v>
          </cell>
          <cell r="C51425" t="str">
            <v>HIBE</v>
          </cell>
          <cell r="D51425" t="str">
            <v>UN</v>
          </cell>
        </row>
        <row r="51426">
          <cell r="A51426" t="str">
            <v>I0000020437</v>
          </cell>
          <cell r="B51426" t="str">
            <v>MAIN PCB (AB400) 43X25,25 MM</v>
          </cell>
          <cell r="C51426" t="str">
            <v>HIBE</v>
          </cell>
          <cell r="D51426" t="str">
            <v>UN</v>
          </cell>
        </row>
        <row r="51427">
          <cell r="A51427" t="str">
            <v>I0000020438</v>
          </cell>
          <cell r="B51427" t="str">
            <v>BACK FLAT INTERFACE (AB400)66,50X29,84MM</v>
          </cell>
          <cell r="C51427" t="str">
            <v>HIBE</v>
          </cell>
          <cell r="D51427" t="str">
            <v>UN</v>
          </cell>
        </row>
        <row r="51428">
          <cell r="A51428" t="str">
            <v>I0000020439</v>
          </cell>
          <cell r="B51428" t="str">
            <v>RELE SSR 40A</v>
          </cell>
          <cell r="C51428" t="str">
            <v>HIBE</v>
          </cell>
          <cell r="D51428" t="str">
            <v>UN</v>
          </cell>
        </row>
        <row r="51429">
          <cell r="A51429" t="str">
            <v>I0000020440</v>
          </cell>
          <cell r="B51429" t="str">
            <v>CILINDRO PNEUMATICO - DAS-S-63-190</v>
          </cell>
          <cell r="C51429" t="str">
            <v>HIBE</v>
          </cell>
          <cell r="D51429" t="str">
            <v>UN</v>
          </cell>
        </row>
        <row r="51430">
          <cell r="A51430" t="str">
            <v>I0000020441</v>
          </cell>
          <cell r="B51430" t="str">
            <v>TUBO PRETO C/C SCH 40 5" X 6,60 mm</v>
          </cell>
          <cell r="C51430" t="str">
            <v>HIBE</v>
          </cell>
          <cell r="D51430" t="str">
            <v>KG</v>
          </cell>
        </row>
        <row r="51431">
          <cell r="A51431" t="str">
            <v>I0000020442</v>
          </cell>
          <cell r="B51431" t="str">
            <v>ENCODER ERN480-1024PPG</v>
          </cell>
          <cell r="C51431" t="str">
            <v>HIBE</v>
          </cell>
          <cell r="D51431" t="str">
            <v>UN</v>
          </cell>
        </row>
        <row r="51432">
          <cell r="A51432" t="str">
            <v>I0000020443</v>
          </cell>
          <cell r="B51432" t="str">
            <v>ESTEIRA ROLLER RACK</v>
          </cell>
          <cell r="C51432" t="str">
            <v>HIBE</v>
          </cell>
          <cell r="D51432" t="str">
            <v>UN</v>
          </cell>
        </row>
        <row r="51433">
          <cell r="A51433" t="str">
            <v>I0000020444</v>
          </cell>
          <cell r="B51433" t="str">
            <v>TEFLON RE 12x 1000</v>
          </cell>
          <cell r="C51433" t="str">
            <v>HIBE</v>
          </cell>
          <cell r="D51433" t="str">
            <v>UN</v>
          </cell>
        </row>
        <row r="51434">
          <cell r="A51434" t="str">
            <v>I0000020445</v>
          </cell>
          <cell r="B51434" t="str">
            <v>TEFLON CH 5x 30x 250</v>
          </cell>
          <cell r="C51434" t="str">
            <v>HIBE</v>
          </cell>
          <cell r="D51434" t="str">
            <v>UN</v>
          </cell>
        </row>
        <row r="51435">
          <cell r="A51435" t="str">
            <v>I0000020446</v>
          </cell>
          <cell r="B51435" t="str">
            <v>CHAPA AÇO 1020 DE 1/2" (55 X 200)mm</v>
          </cell>
          <cell r="C51435" t="str">
            <v>HIBE</v>
          </cell>
          <cell r="D51435" t="str">
            <v>KG</v>
          </cell>
        </row>
        <row r="51436">
          <cell r="A51436" t="str">
            <v>I0000020447</v>
          </cell>
          <cell r="B51436" t="str">
            <v>PAINEL MODULAR COM PRATILHEIRA E IMAGEM</v>
          </cell>
          <cell r="C51436" t="str">
            <v>HIBE</v>
          </cell>
          <cell r="D51436" t="str">
            <v>UN</v>
          </cell>
        </row>
        <row r="51437">
          <cell r="A51437" t="str">
            <v>I0000020448</v>
          </cell>
          <cell r="B51437" t="str">
            <v>1045 RE 69.85 X 100</v>
          </cell>
          <cell r="C51437" t="str">
            <v>HIBE</v>
          </cell>
          <cell r="D51437" t="str">
            <v>KG</v>
          </cell>
        </row>
        <row r="51438">
          <cell r="A51438" t="str">
            <v>I0000020449</v>
          </cell>
          <cell r="B51438" t="str">
            <v>CONJUNTO CANO DESCARGA CLX25 - 2317716</v>
          </cell>
          <cell r="C51438" t="str">
            <v>HIBE</v>
          </cell>
          <cell r="D51438" t="str">
            <v>UN</v>
          </cell>
        </row>
        <row r="51439">
          <cell r="A51439" t="str">
            <v>I0000020450</v>
          </cell>
          <cell r="B51439" t="str">
            <v>JUNTA DE VEDACAO CLX25 - 2317718</v>
          </cell>
          <cell r="C51439" t="str">
            <v>HIBE</v>
          </cell>
          <cell r="D51439" t="str">
            <v>UN</v>
          </cell>
        </row>
        <row r="51440">
          <cell r="A51440" t="str">
            <v>I0000020451</v>
          </cell>
          <cell r="B51440" t="str">
            <v>PROTETOR PARA QUADRO ALVARA 240X315X20</v>
          </cell>
          <cell r="C51440" t="str">
            <v>HIBE</v>
          </cell>
          <cell r="D51440" t="str">
            <v>UN</v>
          </cell>
        </row>
        <row r="51441">
          <cell r="A51441" t="str">
            <v>I0000020452</v>
          </cell>
          <cell r="B51441" t="str">
            <v>ENVELOPE  PLASTICO  PORTA  FICHA 110X160</v>
          </cell>
          <cell r="C51441" t="str">
            <v>HIBE</v>
          </cell>
          <cell r="D51441" t="str">
            <v>UN</v>
          </cell>
        </row>
        <row r="51442">
          <cell r="A51442" t="str">
            <v>I0000020457</v>
          </cell>
          <cell r="B51442" t="str">
            <v>GRAMPO U 3/4 ROSCA DE 1/4 GALV C PO  ARR</v>
          </cell>
          <cell r="C51442" t="str">
            <v>HIBE</v>
          </cell>
          <cell r="D51442" t="str">
            <v>UN</v>
          </cell>
        </row>
        <row r="51443">
          <cell r="A51443" t="str">
            <v>I0000020458</v>
          </cell>
          <cell r="B51443" t="str">
            <v>TINTA ALTA TEMP 600̊   C  PRETO FOS 3,6L</v>
          </cell>
          <cell r="C51443" t="str">
            <v>HIBE</v>
          </cell>
          <cell r="D51443" t="str">
            <v>UN</v>
          </cell>
        </row>
        <row r="51444">
          <cell r="A51444" t="str">
            <v>I0000020459</v>
          </cell>
          <cell r="B51444" t="str">
            <v>SELO DO BLOCO DO MOTOR CLX25</v>
          </cell>
          <cell r="C51444" t="str">
            <v>HIBE</v>
          </cell>
          <cell r="D51444" t="str">
            <v>UN</v>
          </cell>
        </row>
        <row r="51445">
          <cell r="A51445" t="str">
            <v>I0000020460</v>
          </cell>
          <cell r="B51445" t="str">
            <v>SOFT STARTER BRSSW070061T5SZ</v>
          </cell>
          <cell r="C51445" t="str">
            <v>HIBE</v>
          </cell>
          <cell r="D51445" t="str">
            <v>UN</v>
          </cell>
        </row>
        <row r="51446">
          <cell r="A51446" t="str">
            <v>I0000020461</v>
          </cell>
          <cell r="B51446" t="str">
            <v>SOFT STARTER MCT-15 MS</v>
          </cell>
          <cell r="C51446" t="str">
            <v>HIBE</v>
          </cell>
          <cell r="D51446" t="str">
            <v>UN</v>
          </cell>
        </row>
        <row r="51447">
          <cell r="A51447" t="str">
            <v>I0000020462</v>
          </cell>
          <cell r="B51447" t="str">
            <v>FLAT CABLE C/ 1,5M - COD: 09.28.0013</v>
          </cell>
          <cell r="C51447" t="str">
            <v>HIBE</v>
          </cell>
          <cell r="D51447" t="str">
            <v>UN</v>
          </cell>
        </row>
        <row r="51448">
          <cell r="A51448" t="str">
            <v>I0000020463</v>
          </cell>
          <cell r="B51448" t="str">
            <v>ROLAMENTO 6202 ZZ C3</v>
          </cell>
          <cell r="C51448" t="str">
            <v>HIBE</v>
          </cell>
          <cell r="D51448" t="str">
            <v>UN</v>
          </cell>
        </row>
        <row r="51449">
          <cell r="A51449" t="str">
            <v>I0000020464</v>
          </cell>
          <cell r="B51449" t="str">
            <v>CAPACITOR 4UF 450V</v>
          </cell>
          <cell r="C51449" t="str">
            <v>HIBE</v>
          </cell>
          <cell r="D51449" t="str">
            <v>UN</v>
          </cell>
        </row>
        <row r="51450">
          <cell r="A51450" t="str">
            <v>I0000020465</v>
          </cell>
          <cell r="B51450" t="str">
            <v>RETENTOR 22X32X7</v>
          </cell>
          <cell r="C51450" t="str">
            <v>HIBE</v>
          </cell>
          <cell r="D51450" t="str">
            <v>UN</v>
          </cell>
        </row>
        <row r="51451">
          <cell r="A51451" t="str">
            <v>I0000020466</v>
          </cell>
          <cell r="B51451" t="str">
            <v>ANEL V'RING 71</v>
          </cell>
          <cell r="C51451" t="str">
            <v>HIBE</v>
          </cell>
          <cell r="D51451" t="str">
            <v>UN</v>
          </cell>
        </row>
        <row r="51452">
          <cell r="A51452" t="str">
            <v>I0000020467</v>
          </cell>
          <cell r="B51452" t="str">
            <v>VENTOINHA 71 WEG</v>
          </cell>
          <cell r="C51452" t="str">
            <v>HIBE</v>
          </cell>
          <cell r="D51452" t="str">
            <v>UN</v>
          </cell>
        </row>
        <row r="51453">
          <cell r="A51453" t="str">
            <v>I0000020468</v>
          </cell>
          <cell r="B51453" t="str">
            <v>ROLAMENTO 6203 ZZ C3</v>
          </cell>
          <cell r="C51453" t="str">
            <v>HIBE</v>
          </cell>
          <cell r="D51453" t="str">
            <v>UN</v>
          </cell>
        </row>
        <row r="51454">
          <cell r="A51454" t="str">
            <v>I0000020469</v>
          </cell>
          <cell r="B51454" t="str">
            <v>TAMPA TRASEIRA 71</v>
          </cell>
          <cell r="C51454" t="str">
            <v>HIBE</v>
          </cell>
          <cell r="D51454" t="str">
            <v>UN</v>
          </cell>
        </row>
        <row r="51455">
          <cell r="A51455" t="str">
            <v>I0000020470</v>
          </cell>
          <cell r="B51455" t="str">
            <v>MANGUEIRA MONTADA COMPRESSOR ALUGADO</v>
          </cell>
          <cell r="C51455" t="str">
            <v>HIBE</v>
          </cell>
          <cell r="D51455" t="str">
            <v>UN</v>
          </cell>
        </row>
        <row r="51456">
          <cell r="A51456" t="str">
            <v>I0000020471</v>
          </cell>
          <cell r="B51456" t="str">
            <v>PARAFUSO ALLEN CABECA CILINDRICA M5X10</v>
          </cell>
          <cell r="C51456" t="str">
            <v>HIBE</v>
          </cell>
          <cell r="D51456" t="str">
            <v>UN</v>
          </cell>
        </row>
        <row r="51457">
          <cell r="A51457" t="str">
            <v>I0000020472</v>
          </cell>
          <cell r="B51457" t="str">
            <v>PISTOLA DE COLA PNEUMATICA</v>
          </cell>
          <cell r="C51457" t="str">
            <v>HIBE</v>
          </cell>
          <cell r="D51457" t="str">
            <v>UN</v>
          </cell>
        </row>
        <row r="51458">
          <cell r="A51458" t="str">
            <v>I0000020473</v>
          </cell>
          <cell r="B51458" t="str">
            <v>PISTOLA DE COLA QUENTE PISTOLA MELTA</v>
          </cell>
          <cell r="C51458" t="str">
            <v>HIBE</v>
          </cell>
          <cell r="D51458" t="str">
            <v>UN</v>
          </cell>
        </row>
        <row r="51459">
          <cell r="A51459" t="str">
            <v>I0000020474</v>
          </cell>
          <cell r="B51459" t="str">
            <v>CRIMPADOR PNEUMATICO</v>
          </cell>
          <cell r="C51459" t="str">
            <v>HIBE</v>
          </cell>
          <cell r="D51459" t="str">
            <v>UN</v>
          </cell>
        </row>
        <row r="51460">
          <cell r="A51460" t="str">
            <v>I0000020475</v>
          </cell>
          <cell r="B51460" t="str">
            <v>PISTOLA PNEUMATICA DE REBITE</v>
          </cell>
          <cell r="C51460" t="str">
            <v>HIBE</v>
          </cell>
          <cell r="D51460" t="str">
            <v>UN</v>
          </cell>
        </row>
        <row r="51461">
          <cell r="A51461" t="str">
            <v>I0000020476</v>
          </cell>
          <cell r="B51461" t="str">
            <v>PARAFUSADEIRA PNEUMATICA TIPO RETA</v>
          </cell>
          <cell r="C51461" t="str">
            <v>HIBE</v>
          </cell>
          <cell r="D51461" t="str">
            <v>UN</v>
          </cell>
        </row>
        <row r="51462">
          <cell r="A51462" t="str">
            <v>I0000020477</v>
          </cell>
          <cell r="B51462" t="str">
            <v>ALICATE P/ FIXACAO CABO DE ALIMENTACAO</v>
          </cell>
          <cell r="C51462" t="str">
            <v>HIBE</v>
          </cell>
          <cell r="D51462" t="str">
            <v>UN</v>
          </cell>
        </row>
        <row r="51463">
          <cell r="A51463" t="str">
            <v>I0000020478</v>
          </cell>
          <cell r="B51463" t="str">
            <v>PONTA PHILLIPS PH2 SEXTAVADO-60mm</v>
          </cell>
          <cell r="C51463" t="str">
            <v>HIBE</v>
          </cell>
          <cell r="D51463" t="str">
            <v>UN</v>
          </cell>
        </row>
        <row r="51464">
          <cell r="A51464" t="str">
            <v>I0000020479</v>
          </cell>
          <cell r="B51464" t="str">
            <v>VERIFICADOR DE ALTA TENSAO WB2672A</v>
          </cell>
          <cell r="C51464" t="str">
            <v>HIBE</v>
          </cell>
          <cell r="D51464" t="str">
            <v>UN</v>
          </cell>
        </row>
        <row r="51465">
          <cell r="A51465" t="str">
            <v>I0000020480</v>
          </cell>
          <cell r="B51465" t="str">
            <v>KIT CLX 25 2317737</v>
          </cell>
          <cell r="C51465" t="str">
            <v>HIBE</v>
          </cell>
          <cell r="D51465" t="str">
            <v>UN</v>
          </cell>
        </row>
        <row r="51466">
          <cell r="A51466" t="str">
            <v>I0000020481</v>
          </cell>
          <cell r="B51466" t="str">
            <v>MOTOR DE PARTIDA 2319121</v>
          </cell>
          <cell r="C51466" t="str">
            <v>HIBE</v>
          </cell>
          <cell r="D51466" t="str">
            <v>UN</v>
          </cell>
        </row>
        <row r="51467">
          <cell r="A51467" t="str">
            <v>I0000020482</v>
          </cell>
          <cell r="B51467" t="str">
            <v>FILTRO DE OLEO DO MOTOR  2317999</v>
          </cell>
          <cell r="C51467" t="str">
            <v>HIBE</v>
          </cell>
          <cell r="D51467" t="str">
            <v>UN</v>
          </cell>
        </row>
        <row r="51468">
          <cell r="A51468" t="str">
            <v>I0000020483</v>
          </cell>
          <cell r="B51468" t="str">
            <v>ANEL DE VEDACAO A 2317761</v>
          </cell>
          <cell r="C51468" t="str">
            <v>HIBE</v>
          </cell>
          <cell r="D51468" t="str">
            <v>UN</v>
          </cell>
        </row>
        <row r="51469">
          <cell r="A51469" t="str">
            <v>I0000020484</v>
          </cell>
          <cell r="B51469" t="str">
            <v>ANEL DE VEDACAO B 2317762</v>
          </cell>
          <cell r="C51469" t="str">
            <v>HIBE</v>
          </cell>
          <cell r="D51469" t="str">
            <v>UN</v>
          </cell>
        </row>
        <row r="51470">
          <cell r="A51470" t="str">
            <v>I0000020485</v>
          </cell>
          <cell r="B51470" t="str">
            <v>ANEL DE VEDACAO 2317763</v>
          </cell>
          <cell r="C51470" t="str">
            <v>HIBE</v>
          </cell>
          <cell r="D51470" t="str">
            <v>UN</v>
          </cell>
        </row>
        <row r="51471">
          <cell r="A51471" t="str">
            <v>I0000020486</v>
          </cell>
          <cell r="B51471" t="str">
            <v>ROLAMENTO 2318772</v>
          </cell>
          <cell r="C51471" t="str">
            <v>HIBE</v>
          </cell>
          <cell r="D51471" t="str">
            <v>UN</v>
          </cell>
        </row>
        <row r="51472">
          <cell r="A51472" t="str">
            <v>I0000020487</v>
          </cell>
          <cell r="B51472" t="str">
            <v>ROLAMENTO DE ESFERAS 2318783</v>
          </cell>
          <cell r="C51472" t="str">
            <v>HIBE</v>
          </cell>
          <cell r="D51472" t="str">
            <v>UN</v>
          </cell>
        </row>
        <row r="51473">
          <cell r="A51473" t="str">
            <v>I0000020488</v>
          </cell>
          <cell r="B51473" t="str">
            <v>VEDACAO DE OLEO ARZ84R</v>
          </cell>
          <cell r="C51473" t="str">
            <v>HIBE</v>
          </cell>
          <cell r="D51473" t="str">
            <v>UN</v>
          </cell>
        </row>
        <row r="51474">
          <cell r="A51474" t="str">
            <v>I0000020489</v>
          </cell>
          <cell r="B51474" t="str">
            <v>ANEL DE VEDACAO 2317756</v>
          </cell>
          <cell r="C51474" t="str">
            <v>HIBE</v>
          </cell>
          <cell r="D51474" t="str">
            <v>UN</v>
          </cell>
        </row>
        <row r="51475">
          <cell r="A51475" t="str">
            <v>I0000020490</v>
          </cell>
          <cell r="B51475" t="str">
            <v>FILTRO DE OLEO 2318000</v>
          </cell>
          <cell r="C51475" t="str">
            <v>HIBE</v>
          </cell>
          <cell r="D51475" t="str">
            <v>UN</v>
          </cell>
        </row>
        <row r="51476">
          <cell r="A51476" t="str">
            <v>I0000020491</v>
          </cell>
          <cell r="B51476" t="str">
            <v>ABRACADEIRA JBZQ3776</v>
          </cell>
          <cell r="C51476" t="str">
            <v>HIBE</v>
          </cell>
          <cell r="D51476" t="str">
            <v>UN</v>
          </cell>
        </row>
        <row r="51477">
          <cell r="A51477" t="str">
            <v>I0000020492</v>
          </cell>
          <cell r="B51477" t="str">
            <v>MANGUEIRA INFERIOR 2317715</v>
          </cell>
          <cell r="C51477" t="str">
            <v>HIBE</v>
          </cell>
          <cell r="D51477" t="str">
            <v>UN</v>
          </cell>
        </row>
        <row r="51478">
          <cell r="A51478" t="str">
            <v>I0000020493</v>
          </cell>
          <cell r="B51478" t="str">
            <v>TAMPA DA ENTRADA DE OLEO 2318803</v>
          </cell>
          <cell r="C51478" t="str">
            <v>HIBE</v>
          </cell>
          <cell r="D51478" t="str">
            <v>UN</v>
          </cell>
        </row>
        <row r="51479">
          <cell r="A51479" t="str">
            <v>I0000020494</v>
          </cell>
          <cell r="B51479" t="str">
            <v>BOMBA DA TRANSMISSAO 2317754</v>
          </cell>
          <cell r="C51479" t="str">
            <v>HIBE</v>
          </cell>
          <cell r="D51479" t="str">
            <v>UN</v>
          </cell>
        </row>
        <row r="51480">
          <cell r="A51480" t="str">
            <v>I0000020495</v>
          </cell>
          <cell r="B51480" t="str">
            <v>CUNHA YDS30.100</v>
          </cell>
          <cell r="C51480" t="str">
            <v>HIBE</v>
          </cell>
          <cell r="D51480" t="str">
            <v>UN</v>
          </cell>
        </row>
        <row r="51481">
          <cell r="A51481" t="str">
            <v>I0000020496</v>
          </cell>
          <cell r="B51481" t="str">
            <v>ARRUELA DE VEDACAO JB/T982</v>
          </cell>
          <cell r="C51481" t="str">
            <v>HIBE</v>
          </cell>
          <cell r="D51481" t="str">
            <v>UN</v>
          </cell>
        </row>
        <row r="51482">
          <cell r="A51482" t="str">
            <v>I0000020497</v>
          </cell>
          <cell r="B51482" t="str">
            <v>JUNTA 2317927</v>
          </cell>
          <cell r="C51482" t="str">
            <v>HIBE</v>
          </cell>
          <cell r="D51482" t="str">
            <v>UN</v>
          </cell>
        </row>
        <row r="51483">
          <cell r="A51483" t="str">
            <v>I0000020498</v>
          </cell>
          <cell r="B51483" t="str">
            <v>ANEL DE VEDACAO 2317925</v>
          </cell>
          <cell r="C51483" t="str">
            <v>HIBE</v>
          </cell>
          <cell r="D51483" t="str">
            <v>UN</v>
          </cell>
        </row>
        <row r="51484">
          <cell r="A51484" t="str">
            <v>I0000020499</v>
          </cell>
          <cell r="B51484" t="str">
            <v>ROLAMENTO 2318770</v>
          </cell>
          <cell r="C51484" t="str">
            <v>HIBE</v>
          </cell>
          <cell r="D51484" t="str">
            <v>UN</v>
          </cell>
        </row>
        <row r="51485">
          <cell r="A51485" t="str">
            <v>I0000020500</v>
          </cell>
          <cell r="B51485" t="str">
            <v>JUNTA DA TAMPA DE VALVULA 2318699</v>
          </cell>
          <cell r="C51485" t="str">
            <v>HIBE</v>
          </cell>
          <cell r="D51485" t="str">
            <v>UN</v>
          </cell>
        </row>
        <row r="51486">
          <cell r="A51486" t="str">
            <v>I0000020501</v>
          </cell>
          <cell r="B51486" t="str">
            <v>PORTA PEQUENA PARA ROUPEIRO</v>
          </cell>
          <cell r="C51486" t="str">
            <v>HIBE</v>
          </cell>
          <cell r="D51486" t="str">
            <v>UN</v>
          </cell>
        </row>
        <row r="51487">
          <cell r="A51487" t="str">
            <v>I0000020502</v>
          </cell>
          <cell r="B51487" t="str">
            <v>CARTUCHO  REF.: 6006 - VAPORES ORGANICOS</v>
          </cell>
          <cell r="C51487" t="str">
            <v>HIBE</v>
          </cell>
          <cell r="D51487" t="str">
            <v>UN</v>
          </cell>
        </row>
        <row r="51488">
          <cell r="A51488" t="str">
            <v>I0000020503</v>
          </cell>
          <cell r="B51488" t="str">
            <v>PALHA DE ACO MULTIUSO</v>
          </cell>
          <cell r="C51488" t="str">
            <v>HIBE</v>
          </cell>
          <cell r="D51488" t="str">
            <v>UN</v>
          </cell>
        </row>
        <row r="51489">
          <cell r="A51489" t="str">
            <v>I0000020504</v>
          </cell>
          <cell r="B51489" t="str">
            <v>BROCA DE ACO RAPIDO 1/2" PONTA TITANIO</v>
          </cell>
          <cell r="C51489" t="str">
            <v>HIBE</v>
          </cell>
          <cell r="D51489" t="str">
            <v>UN</v>
          </cell>
        </row>
        <row r="51490">
          <cell r="A51490" t="str">
            <v>I0000020507</v>
          </cell>
          <cell r="B51490" t="str">
            <v>SERVICO FABRICACAO DE ESTRUTURA METALICA</v>
          </cell>
          <cell r="C51490" t="str">
            <v>SERV</v>
          </cell>
          <cell r="D51490" t="str">
            <v>UN</v>
          </cell>
        </row>
        <row r="51491">
          <cell r="A51491" t="str">
            <v>I0000020508</v>
          </cell>
          <cell r="B51491" t="str">
            <v>SUPORTE MONT ANGUL AJUST KEYENCE GL-RB02</v>
          </cell>
          <cell r="C51491" t="str">
            <v>HIBE</v>
          </cell>
          <cell r="D51491" t="str">
            <v>UN</v>
          </cell>
        </row>
        <row r="51492">
          <cell r="A51492" t="str">
            <v>I0000020509</v>
          </cell>
          <cell r="B51492" t="str">
            <v>ACO 01 VND CH 115.00 x 145.00 x 205.00</v>
          </cell>
          <cell r="C51492" t="str">
            <v>HIBE</v>
          </cell>
          <cell r="D51492" t="str">
            <v>UN</v>
          </cell>
        </row>
        <row r="51493">
          <cell r="A51493" t="str">
            <v>I0000020510</v>
          </cell>
          <cell r="B51493" t="str">
            <v>ACO H13 CH 65.00 X 130.00 X 150.00</v>
          </cell>
          <cell r="C51493" t="str">
            <v>HIBE</v>
          </cell>
          <cell r="D51493" t="str">
            <v>UN</v>
          </cell>
        </row>
        <row r="51494">
          <cell r="A51494" t="str">
            <v>I0000020511</v>
          </cell>
          <cell r="B51494" t="str">
            <v>LIGA CUBE BM 172HT - 50 X 65 X 210 MM</v>
          </cell>
          <cell r="C51494" t="str">
            <v>HIBE</v>
          </cell>
          <cell r="D51494" t="str">
            <v>KG</v>
          </cell>
        </row>
        <row r="51495">
          <cell r="A51495" t="str">
            <v>I0000020512</v>
          </cell>
          <cell r="B51495" t="str">
            <v>ACO MD-XTRA RET-SF2050 Ø 95 X 225 X 285</v>
          </cell>
          <cell r="C51495" t="str">
            <v>HIBE</v>
          </cell>
          <cell r="D51495" t="str">
            <v>KG</v>
          </cell>
        </row>
        <row r="51496">
          <cell r="A51496" t="str">
            <v>I0000020513</v>
          </cell>
          <cell r="B51496" t="str">
            <v>JOGO DE MACHO MANUAL 1/4" BSP JG2</v>
          </cell>
          <cell r="C51496" t="str">
            <v>HIBE</v>
          </cell>
          <cell r="D51496" t="str">
            <v>UN</v>
          </cell>
        </row>
        <row r="51497">
          <cell r="A51497" t="str">
            <v>I0000020514</v>
          </cell>
          <cell r="B51497" t="str">
            <v>BROCA DE CENTRO HSS Ø 2.0 X 5.0MM</v>
          </cell>
          <cell r="C51497" t="str">
            <v>HIBE</v>
          </cell>
          <cell r="D51497" t="str">
            <v>UN</v>
          </cell>
        </row>
        <row r="51498">
          <cell r="A51498" t="str">
            <v>I0000020515</v>
          </cell>
          <cell r="B51498" t="str">
            <v>BROCA DE CENTRO HSS Ø 3.15 X 8.0MM</v>
          </cell>
          <cell r="C51498" t="str">
            <v>HIBE</v>
          </cell>
          <cell r="D51498" t="str">
            <v>UN</v>
          </cell>
        </row>
        <row r="51499">
          <cell r="A51499" t="str">
            <v>I0000020516</v>
          </cell>
          <cell r="B51499" t="str">
            <v>CLICHE CUP130 TERMOST AFON-12L-AB (0539)</v>
          </cell>
          <cell r="C51499" t="str">
            <v>HIBE</v>
          </cell>
          <cell r="D51499" t="str">
            <v>UN</v>
          </cell>
        </row>
        <row r="51500">
          <cell r="A51500" t="str">
            <v>I0000020517</v>
          </cell>
          <cell r="B51500" t="str">
            <v>CLICHE CUP13 TEMPORIZADOR AFON-12L-AB(05</v>
          </cell>
          <cell r="C51500" t="str">
            <v>HIBE</v>
          </cell>
          <cell r="D51500" t="str">
            <v>UN</v>
          </cell>
        </row>
        <row r="51501">
          <cell r="A51501" t="str">
            <v>I0000020518</v>
          </cell>
          <cell r="B51501" t="str">
            <v>TAMPAO EW1161B1</v>
          </cell>
          <cell r="C51501" t="str">
            <v>HIBE</v>
          </cell>
          <cell r="D51501" t="str">
            <v>UN</v>
          </cell>
        </row>
        <row r="51502">
          <cell r="A51502" t="str">
            <v>I0000020519</v>
          </cell>
          <cell r="B51502" t="str">
            <v>BASE ECOLOGICA R124</v>
          </cell>
          <cell r="C51502" t="str">
            <v>HIBE</v>
          </cell>
          <cell r="D51502" t="str">
            <v>UN</v>
          </cell>
        </row>
        <row r="51503">
          <cell r="A51503" t="str">
            <v>I0000020520</v>
          </cell>
          <cell r="B51503" t="str">
            <v>BOTAO COGUMELO VERDE - P20AMR-G-1A</v>
          </cell>
          <cell r="C51503" t="str">
            <v>HIBE</v>
          </cell>
          <cell r="D51503" t="str">
            <v>UN</v>
          </cell>
        </row>
        <row r="51504">
          <cell r="A51504" t="str">
            <v>I0000020521</v>
          </cell>
          <cell r="B51504" t="str">
            <v>BOTAO EMERGENCIA 22MM - P20AKR-R-1B</v>
          </cell>
          <cell r="C51504" t="str">
            <v>HIBE</v>
          </cell>
          <cell r="D51504" t="str">
            <v>UN</v>
          </cell>
        </row>
        <row r="51505">
          <cell r="A51505" t="str">
            <v>I0000020522</v>
          </cell>
          <cell r="B51505" t="str">
            <v>BLOCO DE CONTATO 1NF - P20/M20</v>
          </cell>
          <cell r="C51505" t="str">
            <v>HIBE</v>
          </cell>
          <cell r="D51505" t="str">
            <v>UN</v>
          </cell>
        </row>
        <row r="51506">
          <cell r="A51506" t="str">
            <v>I0000020523</v>
          </cell>
          <cell r="B51506" t="str">
            <v>PARAFUSO ALLEN ESCAREADO - M4X6</v>
          </cell>
          <cell r="C51506" t="str">
            <v>HIBE</v>
          </cell>
          <cell r="D51506" t="str">
            <v>UN</v>
          </cell>
        </row>
        <row r="51507">
          <cell r="A51507" t="str">
            <v>I0000020524</v>
          </cell>
          <cell r="B51507" t="str">
            <v>INSERTO DE METAL PARA TUBO - 4MM</v>
          </cell>
          <cell r="C51507" t="str">
            <v>HIBE</v>
          </cell>
          <cell r="D51507" t="str">
            <v>UN</v>
          </cell>
        </row>
        <row r="51508">
          <cell r="A51508" t="str">
            <v>I0000020525</v>
          </cell>
          <cell r="B51508" t="str">
            <v>INSERTO DE METAL PARA TUBO - 6MM</v>
          </cell>
          <cell r="C51508" t="str">
            <v>HIBE</v>
          </cell>
          <cell r="D51508" t="str">
            <v>UN</v>
          </cell>
        </row>
        <row r="51509">
          <cell r="A51509" t="str">
            <v>I0000020526</v>
          </cell>
          <cell r="B51509" t="str">
            <v>INSERTO DE METAL PARA TUBO - 8MM</v>
          </cell>
          <cell r="C51509" t="str">
            <v>HIBE</v>
          </cell>
          <cell r="D51509" t="str">
            <v>UN</v>
          </cell>
        </row>
        <row r="51510">
          <cell r="A51510" t="str">
            <v>I0000020527</v>
          </cell>
          <cell r="B51510" t="str">
            <v>INSERTO DE METAL PARA TUBO - 10MM</v>
          </cell>
          <cell r="C51510" t="str">
            <v>HIBE</v>
          </cell>
          <cell r="D51510" t="str">
            <v>UN</v>
          </cell>
        </row>
        <row r="51511">
          <cell r="A51511" t="str">
            <v>I0000020528</v>
          </cell>
          <cell r="B51511" t="str">
            <v>INSERTO DE METAL PARA TUBO - 12MM</v>
          </cell>
          <cell r="C51511" t="str">
            <v>HIBE</v>
          </cell>
          <cell r="D51511" t="str">
            <v>UN</v>
          </cell>
        </row>
        <row r="51512">
          <cell r="A51512" t="str">
            <v>I0000020529</v>
          </cell>
          <cell r="B51512" t="str">
            <v>INSERTO DE METAL PARA TUBO - 14MM</v>
          </cell>
          <cell r="C51512" t="str">
            <v>HIBE</v>
          </cell>
          <cell r="D51512" t="str">
            <v>UN</v>
          </cell>
        </row>
        <row r="51513">
          <cell r="A51513" t="str">
            <v>I0000020530</v>
          </cell>
          <cell r="B51513" t="str">
            <v>CONECTOR COTOVELO MACHO 1/4" BSP - 6MM</v>
          </cell>
          <cell r="C51513" t="str">
            <v>HIBE</v>
          </cell>
          <cell r="D51513" t="str">
            <v>UN</v>
          </cell>
        </row>
        <row r="51514">
          <cell r="A51514" t="str">
            <v>I0000020531</v>
          </cell>
          <cell r="B51514" t="str">
            <v>VALVULA REGULADORA FLUXO 1/4" BSP - 6MM</v>
          </cell>
          <cell r="C51514" t="str">
            <v>HIBE</v>
          </cell>
          <cell r="D51514" t="str">
            <v>UN</v>
          </cell>
        </row>
        <row r="51515">
          <cell r="A51515" t="str">
            <v>I0000020532</v>
          </cell>
          <cell r="B51515" t="str">
            <v>ALICATE ANEIS EXTERNOS - COD: 029.220</v>
          </cell>
          <cell r="C51515" t="str">
            <v>HIBE</v>
          </cell>
          <cell r="D51515" t="str">
            <v>UN</v>
          </cell>
        </row>
        <row r="51516">
          <cell r="A51516" t="str">
            <v>I0000020533</v>
          </cell>
          <cell r="B51516" t="str">
            <v>JOGO DE CHAVES L HEXAGONAIS - 012.955</v>
          </cell>
          <cell r="C51516" t="str">
            <v>HIBE</v>
          </cell>
          <cell r="D51516" t="str">
            <v>UN</v>
          </cell>
        </row>
        <row r="51517">
          <cell r="A51517" t="str">
            <v>I0000020534</v>
          </cell>
          <cell r="B51517" t="str">
            <v>JOGO CH COMBINADAS C/ CATRACA - 031.369</v>
          </cell>
          <cell r="C51517" t="str">
            <v>HIBE</v>
          </cell>
          <cell r="D51517" t="str">
            <v>UN</v>
          </cell>
        </row>
        <row r="51518">
          <cell r="A51518" t="str">
            <v>I0000020535</v>
          </cell>
          <cell r="B51518" t="str">
            <v>JOGO CH COMBINADAS C/ CATRACA - 031.370</v>
          </cell>
          <cell r="C51518" t="str">
            <v>HIBE</v>
          </cell>
          <cell r="D51518" t="str">
            <v>UN</v>
          </cell>
        </row>
        <row r="51519">
          <cell r="A51519" t="str">
            <v>I0000020536</v>
          </cell>
          <cell r="B51519" t="str">
            <v>JOGO DE CHAVE BIELA GTX - COD: 025.420</v>
          </cell>
          <cell r="C51519" t="str">
            <v>HIBE</v>
          </cell>
          <cell r="D51519" t="str">
            <v>UN</v>
          </cell>
        </row>
        <row r="51520">
          <cell r="A51520" t="str">
            <v>I0000020537</v>
          </cell>
          <cell r="B51520" t="str">
            <v>ALICATE CORTE DIAGONAL SUECO - 029.870</v>
          </cell>
          <cell r="C51520" t="str">
            <v>HIBE</v>
          </cell>
          <cell r="D51520" t="str">
            <v>UN</v>
          </cell>
        </row>
        <row r="51521">
          <cell r="A51521" t="str">
            <v>I0000020538</v>
          </cell>
          <cell r="B51521" t="str">
            <v>ALICATE CORTE DIAGONAL SUECO - 029.871</v>
          </cell>
          <cell r="C51521" t="str">
            <v>HIBE</v>
          </cell>
          <cell r="D51521" t="str">
            <v>UN</v>
          </cell>
        </row>
        <row r="51522">
          <cell r="A51522" t="str">
            <v>I0000020539</v>
          </cell>
          <cell r="B51522" t="str">
            <v>ALICATE CORTE DIAGONAL SUECO - 029.872</v>
          </cell>
          <cell r="C51522" t="str">
            <v>HIBE</v>
          </cell>
          <cell r="D51522" t="str">
            <v>UN</v>
          </cell>
        </row>
        <row r="51523">
          <cell r="A51523" t="str">
            <v>I0000020540</v>
          </cell>
          <cell r="B51523" t="str">
            <v>ALICATE CORTE DIAGONAL KRAFT - 029.873</v>
          </cell>
          <cell r="C51523" t="str">
            <v>HIBE</v>
          </cell>
          <cell r="D51523" t="str">
            <v>UN</v>
          </cell>
        </row>
        <row r="51524">
          <cell r="A51524" t="str">
            <v>I0000020541</v>
          </cell>
          <cell r="B51524" t="str">
            <v>ALICATE CORTE DIAGONAL KRAFT - 029.874</v>
          </cell>
          <cell r="C51524" t="str">
            <v>HIBE</v>
          </cell>
          <cell r="D51524" t="str">
            <v>UN</v>
          </cell>
        </row>
        <row r="51525">
          <cell r="A51525" t="str">
            <v>I0000020542</v>
          </cell>
          <cell r="B51525" t="str">
            <v>ALICATE CORTE DIAGONAL KRAFT - 029.875</v>
          </cell>
          <cell r="C51525" t="str">
            <v>HIBE</v>
          </cell>
          <cell r="D51525" t="str">
            <v>UN</v>
          </cell>
        </row>
        <row r="51526">
          <cell r="A51526" t="str">
            <v>I0000020543</v>
          </cell>
          <cell r="B51526" t="str">
            <v>ALICATE CORTE DIAGONAL KRAFT - 029.876</v>
          </cell>
          <cell r="C51526" t="str">
            <v>HIBE</v>
          </cell>
          <cell r="D51526" t="str">
            <v>UN</v>
          </cell>
        </row>
        <row r="51527">
          <cell r="A51527" t="str">
            <v>I0000020544</v>
          </cell>
          <cell r="B51527" t="str">
            <v>ESPATULA CHATA - COD: 026.327</v>
          </cell>
          <cell r="C51527" t="str">
            <v>HIBE</v>
          </cell>
          <cell r="D51527" t="str">
            <v>UN</v>
          </cell>
        </row>
        <row r="51528">
          <cell r="A51528" t="str">
            <v>I0000020545</v>
          </cell>
          <cell r="B51528" t="str">
            <v>ESPATULA CHATA - COD: 026.328</v>
          </cell>
          <cell r="C51528" t="str">
            <v>HIBE</v>
          </cell>
          <cell r="D51528" t="str">
            <v>UN</v>
          </cell>
        </row>
        <row r="51529">
          <cell r="A51529" t="str">
            <v>I0000020546</v>
          </cell>
          <cell r="B51529" t="str">
            <v>ESPATULA CHATA - COD: 026.329</v>
          </cell>
          <cell r="C51529" t="str">
            <v>HIBE</v>
          </cell>
          <cell r="D51529" t="str">
            <v>UN</v>
          </cell>
        </row>
        <row r="51530">
          <cell r="A51530" t="str">
            <v>I0000020547</v>
          </cell>
          <cell r="B51530" t="str">
            <v>ESPATULA CHATA - COD: 026.330</v>
          </cell>
          <cell r="C51530" t="str">
            <v>HIBE</v>
          </cell>
          <cell r="D51530" t="str">
            <v>UN</v>
          </cell>
        </row>
        <row r="51531">
          <cell r="A51531" t="str">
            <v>I0000020548</v>
          </cell>
          <cell r="B51531" t="str">
            <v>ESPATULA CHATA - COD: 026.331</v>
          </cell>
          <cell r="C51531" t="str">
            <v>HIBE</v>
          </cell>
          <cell r="D51531" t="str">
            <v>UN</v>
          </cell>
        </row>
        <row r="51532">
          <cell r="A51532" t="str">
            <v>I0000020549</v>
          </cell>
          <cell r="B51532" t="str">
            <v>ESPATULA CHATA - COD: 026.332</v>
          </cell>
          <cell r="C51532" t="str">
            <v>HIBE</v>
          </cell>
          <cell r="D51532" t="str">
            <v>UN</v>
          </cell>
        </row>
        <row r="51533">
          <cell r="A51533" t="str">
            <v>I0000020550</v>
          </cell>
          <cell r="B51533" t="str">
            <v>CHAVE CANHAO VDE2133 - COD: 091.781</v>
          </cell>
          <cell r="C51533" t="str">
            <v>HIBE</v>
          </cell>
          <cell r="D51533" t="str">
            <v>UN</v>
          </cell>
        </row>
        <row r="51534">
          <cell r="A51534" t="str">
            <v>I0000020551</v>
          </cell>
          <cell r="B51534" t="str">
            <v>CHAVE CANHAO VDE2133 - COD: 091.782</v>
          </cell>
          <cell r="C51534" t="str">
            <v>HIBE</v>
          </cell>
          <cell r="D51534" t="str">
            <v>UN</v>
          </cell>
        </row>
        <row r="51535">
          <cell r="A51535" t="str">
            <v>I0000020552</v>
          </cell>
          <cell r="B51535" t="str">
            <v>CHAVE CANHAO VDE2133 - COD: 091.783</v>
          </cell>
          <cell r="C51535" t="str">
            <v>HIBE</v>
          </cell>
          <cell r="D51535" t="str">
            <v>UN</v>
          </cell>
        </row>
        <row r="51536">
          <cell r="A51536" t="str">
            <v>I0000020553</v>
          </cell>
          <cell r="B51536" t="str">
            <v>CHAVE CANHAO VDE2133 - COD: 091.784</v>
          </cell>
          <cell r="C51536" t="str">
            <v>HIBE</v>
          </cell>
          <cell r="D51536" t="str">
            <v>UN</v>
          </cell>
        </row>
        <row r="51537">
          <cell r="A51537" t="str">
            <v>I0000020554</v>
          </cell>
          <cell r="B51537" t="str">
            <v>CHAVE CANHAO VDE2133 - COD: 091.785</v>
          </cell>
          <cell r="C51537" t="str">
            <v>HIBE</v>
          </cell>
          <cell r="D51537" t="str">
            <v>UN</v>
          </cell>
        </row>
        <row r="51538">
          <cell r="A51538" t="str">
            <v>I0000020555</v>
          </cell>
          <cell r="B51538" t="str">
            <v>CHAVE CANHAO VDE2133 - COD: 091.786</v>
          </cell>
          <cell r="C51538" t="str">
            <v>HIBE</v>
          </cell>
          <cell r="D51538" t="str">
            <v>UN</v>
          </cell>
        </row>
        <row r="51539">
          <cell r="A51539" t="str">
            <v>I0000020556</v>
          </cell>
          <cell r="B51539" t="str">
            <v>CHAVE CANHAO VDE2133 - COD: 091.787</v>
          </cell>
          <cell r="C51539" t="str">
            <v>HIBE</v>
          </cell>
          <cell r="D51539" t="str">
            <v>UN</v>
          </cell>
        </row>
        <row r="51540">
          <cell r="A51540" t="str">
            <v>I0000020557</v>
          </cell>
          <cell r="B51540" t="str">
            <v>CHAVE CANHAO VDE2133 - COD: 091.788</v>
          </cell>
          <cell r="C51540" t="str">
            <v>HIBE</v>
          </cell>
          <cell r="D51540" t="str">
            <v>UN</v>
          </cell>
        </row>
        <row r="51541">
          <cell r="A51541" t="str">
            <v>I0000020558</v>
          </cell>
          <cell r="B51541" t="str">
            <v>CHAVE CANHAO VDE2133 - COD: 091.789</v>
          </cell>
          <cell r="C51541" t="str">
            <v>HIBE</v>
          </cell>
          <cell r="D51541" t="str">
            <v>UN</v>
          </cell>
        </row>
        <row r="51542">
          <cell r="A51542" t="str">
            <v>I0000020559</v>
          </cell>
          <cell r="B51542" t="str">
            <v>CHAVE CANHAO VDE2133 - COD: 091.790</v>
          </cell>
          <cell r="C51542" t="str">
            <v>HIBE</v>
          </cell>
          <cell r="D51542" t="str">
            <v>UN</v>
          </cell>
        </row>
        <row r="51543">
          <cell r="A51543" t="str">
            <v>I0000020560</v>
          </cell>
          <cell r="B51543" t="str">
            <v>CHAVE CANHAO VDE2133 - COD: 091.791</v>
          </cell>
          <cell r="C51543" t="str">
            <v>HIBE</v>
          </cell>
          <cell r="D51543" t="str">
            <v>UN</v>
          </cell>
        </row>
        <row r="51544">
          <cell r="A51544" t="str">
            <v>I0000020561</v>
          </cell>
          <cell r="B51544" t="str">
            <v>CHAVE CANHAO VDE2133 - COD: 091.792</v>
          </cell>
          <cell r="C51544" t="str">
            <v>HIBE</v>
          </cell>
          <cell r="D51544" t="str">
            <v>UN</v>
          </cell>
        </row>
        <row r="51545">
          <cell r="A51545" t="str">
            <v>I0000020562</v>
          </cell>
          <cell r="B51545" t="str">
            <v>CHAVE CANHAO VDE2133 - COD: 091.793</v>
          </cell>
          <cell r="C51545" t="str">
            <v>HIBE</v>
          </cell>
          <cell r="D51545" t="str">
            <v>UN</v>
          </cell>
        </row>
        <row r="51546">
          <cell r="A51546" t="str">
            <v>I0000020564</v>
          </cell>
          <cell r="B51546" t="str">
            <v>PARAFUSADEIRA/FURAD 1447 GSR 7-14RE 220V</v>
          </cell>
          <cell r="C51546" t="str">
            <v>HIBE</v>
          </cell>
          <cell r="D51546" t="str">
            <v>UN</v>
          </cell>
        </row>
        <row r="51547">
          <cell r="A51547" t="str">
            <v>I0000020566</v>
          </cell>
          <cell r="B51547" t="str">
            <v>MANGUEIRA S8 - 1028772510</v>
          </cell>
          <cell r="C51547" t="str">
            <v>HIBE</v>
          </cell>
          <cell r="D51547" t="str">
            <v>UN</v>
          </cell>
        </row>
        <row r="51548">
          <cell r="A51548" t="str">
            <v>I0000020567</v>
          </cell>
          <cell r="B51548" t="str">
            <v>MANGUEIRA S8 - 1028772511</v>
          </cell>
          <cell r="C51548" t="str">
            <v>HIBE</v>
          </cell>
          <cell r="D51548" t="str">
            <v>UN</v>
          </cell>
        </row>
        <row r="51549">
          <cell r="A51549" t="str">
            <v>I0000020568</v>
          </cell>
          <cell r="B51549" t="str">
            <v>TUBO GALVANIZADO 1"</v>
          </cell>
          <cell r="C51549" t="str">
            <v>HIBE</v>
          </cell>
          <cell r="D51549" t="str">
            <v>M</v>
          </cell>
        </row>
        <row r="51550">
          <cell r="A51550" t="str">
            <v>I0000020569</v>
          </cell>
          <cell r="B51550" t="str">
            <v>LUVA GALVANIZADA 1"</v>
          </cell>
          <cell r="C51550" t="str">
            <v>HIBE</v>
          </cell>
          <cell r="D51550" t="str">
            <v>UN</v>
          </cell>
        </row>
        <row r="51551">
          <cell r="A51551" t="str">
            <v>I0000020570</v>
          </cell>
          <cell r="B51551" t="str">
            <v>JOELHO GALVANIZADO 1"</v>
          </cell>
          <cell r="C51551" t="str">
            <v>HIBE</v>
          </cell>
          <cell r="D51551" t="str">
            <v>UN</v>
          </cell>
        </row>
        <row r="51552">
          <cell r="A51552" t="str">
            <v>I0000020571</v>
          </cell>
          <cell r="B51552" t="str">
            <v>CURVA GALVANIZADA 45</v>
          </cell>
          <cell r="C51552" t="str">
            <v>HIBE</v>
          </cell>
          <cell r="D51552" t="str">
            <v>UN</v>
          </cell>
        </row>
        <row r="51553">
          <cell r="A51553" t="str">
            <v>I0000020572</v>
          </cell>
          <cell r="B51553" t="str">
            <v>CURVA GALVANIZADA 90</v>
          </cell>
          <cell r="C51553" t="str">
            <v>HIBE</v>
          </cell>
          <cell r="D51553" t="str">
            <v>UN</v>
          </cell>
        </row>
        <row r="51554">
          <cell r="A51554" t="str">
            <v>I0000020573</v>
          </cell>
          <cell r="B51554" t="str">
            <v>REDUCAO GALVANIZADA  1" 1/4 PU12</v>
          </cell>
          <cell r="C51554" t="str">
            <v>HIBE</v>
          </cell>
          <cell r="D51554" t="str">
            <v>UN</v>
          </cell>
        </row>
        <row r="51555">
          <cell r="A51555" t="str">
            <v>I0000020574</v>
          </cell>
          <cell r="B51555" t="str">
            <v>VALVULA 1/4 PU12</v>
          </cell>
          <cell r="C51555" t="str">
            <v>HIBE</v>
          </cell>
          <cell r="D51555" t="str">
            <v>UN</v>
          </cell>
        </row>
        <row r="51556">
          <cell r="A51556" t="str">
            <v>I0000020575</v>
          </cell>
          <cell r="B51556" t="str">
            <v>CONEXAO 1/4 PU10</v>
          </cell>
          <cell r="C51556" t="str">
            <v>HIBE</v>
          </cell>
          <cell r="D51556" t="str">
            <v>UN</v>
          </cell>
        </row>
        <row r="51557">
          <cell r="A51557" t="str">
            <v>I0000020576</v>
          </cell>
          <cell r="B51557" t="str">
            <v>T GALVANIZADO PU 10</v>
          </cell>
          <cell r="C51557" t="str">
            <v>HIBE</v>
          </cell>
          <cell r="D51557" t="str">
            <v>UN</v>
          </cell>
        </row>
        <row r="51558">
          <cell r="A51558" t="str">
            <v>I0000020577</v>
          </cell>
          <cell r="B51558" t="str">
            <v>LUBRIFIL CONEXAO PU10</v>
          </cell>
          <cell r="C51558" t="str">
            <v>HIBE</v>
          </cell>
          <cell r="D51558" t="str">
            <v>UN</v>
          </cell>
        </row>
        <row r="51559">
          <cell r="A51559" t="str">
            <v>I0000020578</v>
          </cell>
          <cell r="B51559" t="str">
            <v>LUBRIFIL CONEXAO PU12</v>
          </cell>
          <cell r="C51559" t="str">
            <v>HIBE</v>
          </cell>
          <cell r="D51559" t="str">
            <v>UN</v>
          </cell>
        </row>
        <row r="51560">
          <cell r="A51560" t="str">
            <v>I0000020579</v>
          </cell>
          <cell r="B51560" t="str">
            <v>CONECTOR 1/4 PU12</v>
          </cell>
          <cell r="C51560" t="str">
            <v>HIBE</v>
          </cell>
          <cell r="D51560" t="str">
            <v>UN</v>
          </cell>
        </row>
        <row r="51561">
          <cell r="A51561" t="str">
            <v>I0000020580</v>
          </cell>
          <cell r="B51561" t="str">
            <v>CONECTOR 1/4 PU10</v>
          </cell>
          <cell r="C51561" t="str">
            <v>HIBE</v>
          </cell>
          <cell r="D51561" t="str">
            <v>UN</v>
          </cell>
        </row>
        <row r="51562">
          <cell r="A51562" t="str">
            <v>I0000020581</v>
          </cell>
          <cell r="B51562" t="str">
            <v>REDUCAO GALVANIZADA 1" 1/4 PU10</v>
          </cell>
          <cell r="C51562" t="str">
            <v>HIBE</v>
          </cell>
          <cell r="D51562" t="str">
            <v>UN</v>
          </cell>
        </row>
        <row r="51563">
          <cell r="A51563" t="str">
            <v>I0000020582</v>
          </cell>
          <cell r="B51563" t="str">
            <v>VALVULA GALVANIZADA 1/4 PU 10</v>
          </cell>
          <cell r="C51563" t="str">
            <v>HIBE</v>
          </cell>
          <cell r="D51563" t="str">
            <v>UN</v>
          </cell>
        </row>
        <row r="51564">
          <cell r="A51564" t="str">
            <v>I0000020583</v>
          </cell>
          <cell r="B51564" t="str">
            <v>VALVULA 1/4 PU10</v>
          </cell>
          <cell r="C51564" t="str">
            <v>HIBE</v>
          </cell>
          <cell r="D51564" t="str">
            <v>UN</v>
          </cell>
        </row>
        <row r="51565">
          <cell r="A51565" t="str">
            <v>I0000020584</v>
          </cell>
          <cell r="B51565" t="str">
            <v>VALVULA 1"</v>
          </cell>
          <cell r="C51565" t="str">
            <v>HIBE</v>
          </cell>
          <cell r="D51565" t="str">
            <v>UN</v>
          </cell>
        </row>
        <row r="51566">
          <cell r="A51566" t="str">
            <v>I0000020603</v>
          </cell>
          <cell r="B51566" t="str">
            <v>PARABRISA DE HB20</v>
          </cell>
          <cell r="C51566" t="str">
            <v>HIBE</v>
          </cell>
          <cell r="D51566" t="str">
            <v>UN</v>
          </cell>
        </row>
        <row r="51567">
          <cell r="A51567" t="str">
            <v>I0000020604</v>
          </cell>
          <cell r="B51567" t="str">
            <v>ROLAMENTO LINEAR H25FN</v>
          </cell>
          <cell r="C51567" t="str">
            <v>HIBE</v>
          </cell>
          <cell r="D51567" t="str">
            <v>UN</v>
          </cell>
        </row>
        <row r="51568">
          <cell r="A51568" t="str">
            <v>I0000020605</v>
          </cell>
          <cell r="B51568" t="str">
            <v>PARAFUSADEIRA MANUAL 220USB-25EB</v>
          </cell>
          <cell r="C51568" t="str">
            <v>HIBE</v>
          </cell>
          <cell r="D51568" t="str">
            <v>UN</v>
          </cell>
        </row>
        <row r="51569">
          <cell r="A51569" t="str">
            <v>I0000020606</v>
          </cell>
          <cell r="B51569" t="str">
            <v>JOGO DE SOQUETE RED - R49003046</v>
          </cell>
          <cell r="C51569" t="str">
            <v>HIBE</v>
          </cell>
          <cell r="D51569" t="str">
            <v>UN</v>
          </cell>
        </row>
        <row r="51570">
          <cell r="A51570" t="str">
            <v>I0000020607</v>
          </cell>
          <cell r="B51570" t="str">
            <v>JOGO DE SOQUETE RED - R45603172</v>
          </cell>
          <cell r="C51570" t="str">
            <v>HIBE</v>
          </cell>
          <cell r="D51570" t="str">
            <v>UN</v>
          </cell>
        </row>
        <row r="51571">
          <cell r="A51571" t="str">
            <v>I0000020608</v>
          </cell>
          <cell r="B51571" t="str">
            <v>420 RE 22.22 X 1000</v>
          </cell>
          <cell r="C51571" t="str">
            <v>HIBE</v>
          </cell>
          <cell r="D51571" t="str">
            <v>UN</v>
          </cell>
        </row>
        <row r="51572">
          <cell r="A51572" t="str">
            <v>I0000020609</v>
          </cell>
          <cell r="B51572" t="str">
            <v>420 RE 50.80 X 1000</v>
          </cell>
          <cell r="C51572" t="str">
            <v>HIBE</v>
          </cell>
          <cell r="D51572" t="str">
            <v>UN</v>
          </cell>
        </row>
        <row r="51573">
          <cell r="A51573" t="str">
            <v>I0000020610</v>
          </cell>
          <cell r="B51573" t="str">
            <v>420 CH 20.00 X 125.00 X  135.00</v>
          </cell>
          <cell r="C51573" t="str">
            <v>HIBE</v>
          </cell>
          <cell r="D51573" t="str">
            <v>UN</v>
          </cell>
        </row>
        <row r="51574">
          <cell r="A51574" t="str">
            <v>I0000020611</v>
          </cell>
          <cell r="B51574" t="str">
            <v>420 CH 4.00 X 125.00 X 125.00</v>
          </cell>
          <cell r="C51574" t="str">
            <v>HIBE</v>
          </cell>
          <cell r="D51574" t="str">
            <v>UN</v>
          </cell>
        </row>
        <row r="51575">
          <cell r="A51575" t="str">
            <v>I0000020612</v>
          </cell>
          <cell r="B51575" t="str">
            <v>420 CH 20.00 X 55.00 X 260.00</v>
          </cell>
          <cell r="C51575" t="str">
            <v>HIBE</v>
          </cell>
          <cell r="D51575" t="str">
            <v>UN</v>
          </cell>
        </row>
        <row r="51576">
          <cell r="A51576" t="str">
            <v>I0000020613</v>
          </cell>
          <cell r="B51576" t="str">
            <v>420 CH 30.00 X 115.00 X 125.00</v>
          </cell>
          <cell r="C51576" t="str">
            <v>HIBE</v>
          </cell>
          <cell r="D51576" t="str">
            <v>UN</v>
          </cell>
        </row>
        <row r="51577">
          <cell r="A51577" t="str">
            <v>I0000020614</v>
          </cell>
          <cell r="B51577" t="str">
            <v>420 CH 27.00 X 120.00 X 125.00</v>
          </cell>
          <cell r="C51577" t="str">
            <v>HIBE</v>
          </cell>
          <cell r="D51577" t="str">
            <v>UN</v>
          </cell>
        </row>
        <row r="51578">
          <cell r="A51578" t="str">
            <v>I0000020615</v>
          </cell>
          <cell r="B51578" t="str">
            <v>ACO O1 (VND) CH 35.00 X 35.00 X 600.00</v>
          </cell>
          <cell r="C51578" t="str">
            <v>HIBE</v>
          </cell>
          <cell r="D51578" t="str">
            <v>UN</v>
          </cell>
        </row>
        <row r="51579">
          <cell r="A51579" t="str">
            <v>I0000020616</v>
          </cell>
          <cell r="B51579" t="str">
            <v>ACO O1 (VND) CH 15.00 X 100.00 X 600.00</v>
          </cell>
          <cell r="C51579" t="str">
            <v>HIBE</v>
          </cell>
          <cell r="D51579" t="str">
            <v>UN</v>
          </cell>
        </row>
        <row r="51580">
          <cell r="A51580" t="str">
            <v>I0000020617</v>
          </cell>
          <cell r="B51580" t="str">
            <v>ACO O1 (VND) CH 33.00 X 55.00 X 600.00</v>
          </cell>
          <cell r="C51580" t="str">
            <v>HIBE</v>
          </cell>
          <cell r="D51580" t="str">
            <v>UN</v>
          </cell>
        </row>
        <row r="51581">
          <cell r="A51581" t="str">
            <v>I0000020618</v>
          </cell>
          <cell r="B51581" t="str">
            <v>1045 CH 32.00 X 55.00 X 260.00</v>
          </cell>
          <cell r="C51581" t="str">
            <v>HIBE</v>
          </cell>
          <cell r="D51581" t="str">
            <v>UN</v>
          </cell>
        </row>
        <row r="51582">
          <cell r="A51582" t="str">
            <v>I0000020619</v>
          </cell>
          <cell r="B51582" t="str">
            <v>1020 CH 4.00 X 25.40 X 1000.00</v>
          </cell>
          <cell r="C51582" t="str">
            <v>HIBE</v>
          </cell>
          <cell r="D51582" t="str">
            <v>UN</v>
          </cell>
        </row>
        <row r="51583">
          <cell r="A51583" t="str">
            <v>I0000020620</v>
          </cell>
          <cell r="B51583" t="str">
            <v>LAMPADA HALOGENA BI-PINO 200W - 220VAC</v>
          </cell>
          <cell r="C51583" t="str">
            <v>HIBE</v>
          </cell>
          <cell r="D51583" t="str">
            <v>UN</v>
          </cell>
        </row>
        <row r="51584">
          <cell r="A51584" t="str">
            <v>I0000020621</v>
          </cell>
          <cell r="B51584" t="str">
            <v>RELE ELETROMECANICO MY4N-J 220VAC</v>
          </cell>
          <cell r="C51584" t="str">
            <v>HIBE</v>
          </cell>
          <cell r="D51584" t="str">
            <v>UN</v>
          </cell>
        </row>
        <row r="51585">
          <cell r="A51585" t="str">
            <v>I0000020622</v>
          </cell>
          <cell r="B51585" t="str">
            <v>RELE ELETROMECANICO MY4N-J 110VAC</v>
          </cell>
          <cell r="C51585" t="str">
            <v>HIBE</v>
          </cell>
          <cell r="D51585" t="str">
            <v>UN</v>
          </cell>
        </row>
        <row r="51586">
          <cell r="A51586" t="str">
            <v>I0000020623</v>
          </cell>
          <cell r="B51586" t="str">
            <v>LAMPADA DICROICA HALOGENA 12V-20W-38°</v>
          </cell>
          <cell r="C51586" t="str">
            <v>HIBE</v>
          </cell>
          <cell r="D51586" t="str">
            <v>UN</v>
          </cell>
        </row>
        <row r="51587">
          <cell r="A51587" t="str">
            <v>I0000020624</v>
          </cell>
          <cell r="B51587" t="str">
            <v>EIXO DA ENGRENAGEM CLX25 - 2317869</v>
          </cell>
          <cell r="C51587" t="str">
            <v>HIBE</v>
          </cell>
          <cell r="D51587" t="str">
            <v>UN</v>
          </cell>
        </row>
        <row r="51588">
          <cell r="A51588" t="str">
            <v>I0000020625</v>
          </cell>
          <cell r="B51588" t="str">
            <v>BUCHA CLX25 - YDS30086</v>
          </cell>
          <cell r="C51588" t="str">
            <v>HIBE</v>
          </cell>
          <cell r="D51588" t="str">
            <v>UN</v>
          </cell>
        </row>
        <row r="51589">
          <cell r="A51589" t="str">
            <v>I0000020626</v>
          </cell>
          <cell r="B51589" t="str">
            <v>ROLAMENTO CLX25 - 9509000731</v>
          </cell>
          <cell r="C51589" t="str">
            <v>HIBE</v>
          </cell>
          <cell r="D51589" t="str">
            <v>UN</v>
          </cell>
        </row>
        <row r="51590">
          <cell r="A51590" t="str">
            <v>I0000020627</v>
          </cell>
          <cell r="B51590" t="str">
            <v>TAMPA ROLAMENTO CLX25 - YDS530087</v>
          </cell>
          <cell r="C51590" t="str">
            <v>HIBE</v>
          </cell>
          <cell r="D51590" t="str">
            <v>UN</v>
          </cell>
        </row>
        <row r="51591">
          <cell r="A51591" t="str">
            <v>I0000020628</v>
          </cell>
          <cell r="B51591" t="str">
            <v>PARAFUSO CLX25 - 9008311239</v>
          </cell>
          <cell r="C51591" t="str">
            <v>HIBE</v>
          </cell>
          <cell r="D51591" t="str">
            <v>UN</v>
          </cell>
        </row>
        <row r="51592">
          <cell r="A51592" t="str">
            <v>I0000020629</v>
          </cell>
          <cell r="B51592" t="str">
            <v>ARRUELA DE PRESSAO CLX25 - 9231427074</v>
          </cell>
          <cell r="C51592" t="str">
            <v>HIBE</v>
          </cell>
          <cell r="D51592" t="str">
            <v>UN</v>
          </cell>
        </row>
        <row r="51593">
          <cell r="A51593" t="str">
            <v>I0000020630</v>
          </cell>
          <cell r="B51593" t="str">
            <v>CALCO 0,1 CLX25 - YDS30090</v>
          </cell>
          <cell r="C51593" t="str">
            <v>HIBE</v>
          </cell>
          <cell r="D51593" t="str">
            <v>UN</v>
          </cell>
        </row>
        <row r="51594">
          <cell r="A51594" t="str">
            <v>I0000020631</v>
          </cell>
          <cell r="B51594" t="str">
            <v>CALCO 0,2 CLX25 - YDS30090</v>
          </cell>
          <cell r="C51594" t="str">
            <v>HIBE</v>
          </cell>
          <cell r="D51594" t="str">
            <v>UN</v>
          </cell>
        </row>
        <row r="51595">
          <cell r="A51595" t="str">
            <v>I0000020632</v>
          </cell>
          <cell r="B51595" t="str">
            <v>CALCO 0,3 CLX25 - YDS30090</v>
          </cell>
          <cell r="C51595" t="str">
            <v>HIBE</v>
          </cell>
          <cell r="D51595" t="str">
            <v>UN</v>
          </cell>
        </row>
        <row r="51596">
          <cell r="A51596" t="str">
            <v>I0000020633</v>
          </cell>
          <cell r="B51596" t="str">
            <v>FILTRO DE GAS</v>
          </cell>
          <cell r="C51596" t="str">
            <v>HIBE</v>
          </cell>
          <cell r="D51596" t="str">
            <v>UN</v>
          </cell>
        </row>
        <row r="51597">
          <cell r="A51597" t="str">
            <v>I0000020634</v>
          </cell>
          <cell r="B51597" t="str">
            <v>CARBURADOR</v>
          </cell>
          <cell r="C51597" t="str">
            <v>HIBE</v>
          </cell>
          <cell r="D51597" t="str">
            <v>UN</v>
          </cell>
        </row>
        <row r="51598">
          <cell r="A51598" t="str">
            <v>I0000020635</v>
          </cell>
          <cell r="B51598" t="str">
            <v>CONJ. EMBREAGEM MAKITA</v>
          </cell>
          <cell r="C51598" t="str">
            <v>HIBE</v>
          </cell>
          <cell r="D51598" t="str">
            <v>UN</v>
          </cell>
        </row>
        <row r="51599">
          <cell r="A51599" t="str">
            <v>I0000020636</v>
          </cell>
          <cell r="B51599" t="str">
            <v>JUNTA DO CARBURADOR</v>
          </cell>
          <cell r="C51599" t="str">
            <v>HIBE</v>
          </cell>
          <cell r="D51599" t="str">
            <v>UN</v>
          </cell>
        </row>
        <row r="51600">
          <cell r="A51600" t="str">
            <v>I0000020638</v>
          </cell>
          <cell r="B51600" t="str">
            <v>FUSOR XEROX 7020</v>
          </cell>
          <cell r="C51600" t="str">
            <v>HIBE</v>
          </cell>
          <cell r="D51600" t="str">
            <v>UN</v>
          </cell>
        </row>
        <row r="51601">
          <cell r="A51601" t="str">
            <v>I0000020639</v>
          </cell>
          <cell r="B51601" t="str">
            <v>PO REVELADOR BLACK XEROX 7020</v>
          </cell>
          <cell r="C51601" t="str">
            <v>HIBE</v>
          </cell>
          <cell r="D51601" t="str">
            <v>UN</v>
          </cell>
        </row>
        <row r="51602">
          <cell r="A51602" t="str">
            <v>I0000020640</v>
          </cell>
          <cell r="B51602" t="str">
            <v>UNIDADE DE IMAGEM XEROX 7020</v>
          </cell>
          <cell r="C51602" t="str">
            <v>HIBE</v>
          </cell>
          <cell r="D51602" t="str">
            <v>UN</v>
          </cell>
        </row>
        <row r="51603">
          <cell r="A51603" t="str">
            <v>I0000020641</v>
          </cell>
          <cell r="B51603" t="str">
            <v>"JOELHO PVC SOLDAVEL 90° 60MM "</v>
          </cell>
          <cell r="C51603" t="str">
            <v>HIBE</v>
          </cell>
          <cell r="D51603" t="str">
            <v>UN</v>
          </cell>
        </row>
        <row r="51604">
          <cell r="A51604" t="str">
            <v>I0000020642</v>
          </cell>
          <cell r="B51604" t="str">
            <v>"TE PVC SOLDAVEL 60MM "</v>
          </cell>
          <cell r="C51604" t="str">
            <v>HIBE</v>
          </cell>
          <cell r="D51604" t="str">
            <v>UN</v>
          </cell>
        </row>
        <row r="51605">
          <cell r="A51605" t="str">
            <v>I0000020645</v>
          </cell>
          <cell r="B51605" t="str">
            <v>ALUMINIO 7021 CH 50.00 X 50.00 X 80.00</v>
          </cell>
          <cell r="C51605" t="str">
            <v>HIBE</v>
          </cell>
          <cell r="D51605" t="str">
            <v>UN</v>
          </cell>
        </row>
        <row r="51606">
          <cell r="A51606" t="str">
            <v>I0000020646</v>
          </cell>
          <cell r="B51606" t="str">
            <v>BACIA / B03</v>
          </cell>
          <cell r="C51606" t="str">
            <v>HIBE</v>
          </cell>
          <cell r="D51606" t="str">
            <v>UN</v>
          </cell>
        </row>
        <row r="51607">
          <cell r="A51607" t="str">
            <v>I0000020647</v>
          </cell>
          <cell r="B51607" t="str">
            <v>PLATAFORMA Z-45/25J RT Z452513A</v>
          </cell>
          <cell r="C51607" t="str">
            <v>HIBE</v>
          </cell>
          <cell r="D51607" t="str">
            <v>UN</v>
          </cell>
        </row>
        <row r="51608">
          <cell r="A51608" t="str">
            <v>I0000020648</v>
          </cell>
          <cell r="B51608" t="str">
            <v>CONJUNTO DE VENTOSA 40CM COM TUBO  D14</v>
          </cell>
          <cell r="C51608" t="str">
            <v>HIBE</v>
          </cell>
          <cell r="D51608" t="str">
            <v>UN</v>
          </cell>
        </row>
        <row r="51609">
          <cell r="A51609" t="str">
            <v>I0000020649</v>
          </cell>
          <cell r="B51609" t="str">
            <v>KIT FILTRO HOMOGEINEZADOR II</v>
          </cell>
          <cell r="C51609" t="str">
            <v>HIBE</v>
          </cell>
          <cell r="D51609" t="str">
            <v>UN</v>
          </cell>
        </row>
        <row r="51610">
          <cell r="A51610" t="str">
            <v>I0000020650</v>
          </cell>
          <cell r="B51610" t="str">
            <v>PORTA VASSOURA E RODO DE PAREDE</v>
          </cell>
          <cell r="C51610" t="str">
            <v>HIBE</v>
          </cell>
          <cell r="D51610" t="str">
            <v>UN</v>
          </cell>
        </row>
        <row r="51611">
          <cell r="A51611" t="str">
            <v>I0000020651</v>
          </cell>
          <cell r="B51611" t="str">
            <v>TAMPA DE RALO DE FERRO TIPO GRELHA 10X10</v>
          </cell>
          <cell r="C51611" t="str">
            <v>HIBE</v>
          </cell>
          <cell r="D51611" t="str">
            <v>UN</v>
          </cell>
        </row>
        <row r="51612">
          <cell r="A51612" t="str">
            <v>I0000020652</v>
          </cell>
          <cell r="B51612" t="str">
            <v>TAMPA DE RALO DE FERRO TIPO CLIQUE 10X10</v>
          </cell>
          <cell r="C51612" t="str">
            <v>HIBE</v>
          </cell>
          <cell r="D51612" t="str">
            <v>UN</v>
          </cell>
        </row>
        <row r="51613">
          <cell r="A51613" t="str">
            <v>I0000020653</v>
          </cell>
          <cell r="B51613" t="str">
            <v>QUADRO DE AVISO FELTRO 120X90</v>
          </cell>
          <cell r="C51613" t="str">
            <v>HIBE</v>
          </cell>
          <cell r="D51613" t="str">
            <v>UN</v>
          </cell>
        </row>
        <row r="51614">
          <cell r="A51614" t="str">
            <v>I0000020654</v>
          </cell>
          <cell r="B51614" t="str">
            <v>TAMPA DO DISTRIBUIDOR CLX25</v>
          </cell>
          <cell r="C51614" t="str">
            <v>HIBE</v>
          </cell>
          <cell r="D51614" t="str">
            <v>UN</v>
          </cell>
        </row>
        <row r="51615">
          <cell r="A51615" t="str">
            <v>I0000020655</v>
          </cell>
          <cell r="B51615" t="str">
            <v>ROTOR DO DISTRIBUIDOR CLX25</v>
          </cell>
          <cell r="C51615" t="str">
            <v>HIBE</v>
          </cell>
          <cell r="D51615" t="str">
            <v>UN</v>
          </cell>
        </row>
        <row r="51616">
          <cell r="A51616" t="str">
            <v>I0000020656</v>
          </cell>
          <cell r="B51616" t="str">
            <v>FILTRO DE AR CLX25</v>
          </cell>
          <cell r="C51616" t="str">
            <v>HIBE</v>
          </cell>
          <cell r="D51616" t="str">
            <v>UN</v>
          </cell>
        </row>
        <row r="51617">
          <cell r="A51617" t="str">
            <v>I0000020657</v>
          </cell>
          <cell r="B51617" t="str">
            <v>PRE FILTRO DE AR CLX25</v>
          </cell>
          <cell r="C51617" t="str">
            <v>HIBE</v>
          </cell>
          <cell r="D51617" t="str">
            <v>UN</v>
          </cell>
        </row>
        <row r="51618">
          <cell r="A51618" t="str">
            <v>I0000020658</v>
          </cell>
          <cell r="B51618" t="str">
            <v>JOGO DE CABO DE VELA CLX25</v>
          </cell>
          <cell r="C51618" t="str">
            <v>HIBE</v>
          </cell>
          <cell r="D51618" t="str">
            <v>UN</v>
          </cell>
        </row>
        <row r="51619">
          <cell r="A51619" t="str">
            <v>I0000020660</v>
          </cell>
          <cell r="B51619" t="str">
            <v>ACO H13 RE 76.20 X 60.00</v>
          </cell>
          <cell r="C51619" t="str">
            <v>HIBE</v>
          </cell>
          <cell r="D51619" t="str">
            <v>UN</v>
          </cell>
        </row>
        <row r="51620">
          <cell r="A51620" t="str">
            <v>I0000020661</v>
          </cell>
          <cell r="B51620" t="str">
            <v>ACO H13 RE 101.60 X 60.00</v>
          </cell>
          <cell r="C51620" t="str">
            <v>HIBE</v>
          </cell>
          <cell r="D51620" t="str">
            <v>UN</v>
          </cell>
        </row>
        <row r="51621">
          <cell r="A51621" t="str">
            <v>I0000020662</v>
          </cell>
          <cell r="B51621" t="str">
            <v>SENSOR 02 P/IT4GASES  MAX/MCLIP E MICRO5</v>
          </cell>
          <cell r="C51621" t="str">
            <v>HIBE</v>
          </cell>
          <cell r="D51621" t="str">
            <v>UN</v>
          </cell>
        </row>
        <row r="51622">
          <cell r="A51622" t="str">
            <v>I0000020663</v>
          </cell>
          <cell r="B51622" t="str">
            <v>1045 CH 6.35X 85.00X 275.00</v>
          </cell>
          <cell r="C51622" t="str">
            <v>HIBE</v>
          </cell>
          <cell r="D51622" t="str">
            <v>UN</v>
          </cell>
        </row>
        <row r="51623">
          <cell r="A51623" t="str">
            <v>I0000020664</v>
          </cell>
          <cell r="B51623" t="str">
            <v>1045 CH 6.35X 85.00X 125.00</v>
          </cell>
          <cell r="C51623" t="str">
            <v>HIBE</v>
          </cell>
          <cell r="D51623" t="str">
            <v>UN</v>
          </cell>
        </row>
        <row r="51624">
          <cell r="A51624" t="str">
            <v>I0000020665</v>
          </cell>
          <cell r="B51624" t="str">
            <v>NYLON CH 40.00X 125.00X 170.00</v>
          </cell>
          <cell r="C51624" t="str">
            <v>HIBE</v>
          </cell>
          <cell r="D51624" t="str">
            <v>UN</v>
          </cell>
        </row>
        <row r="51625">
          <cell r="A51625" t="str">
            <v>I0000020666</v>
          </cell>
          <cell r="B51625" t="str">
            <v>NYLON CH 50.00X 85.00 X 275.00</v>
          </cell>
          <cell r="C51625" t="str">
            <v>HIBE</v>
          </cell>
          <cell r="D51625" t="str">
            <v>UN</v>
          </cell>
        </row>
        <row r="51626">
          <cell r="A51626" t="str">
            <v>I0000020674</v>
          </cell>
          <cell r="B51626" t="str">
            <v>SERVICO DE MAO DE OBRA</v>
          </cell>
          <cell r="C51626" t="str">
            <v>SERV</v>
          </cell>
          <cell r="D51626" t="str">
            <v>UN</v>
          </cell>
        </row>
        <row r="51627">
          <cell r="A51627" t="str">
            <v>I0000020675</v>
          </cell>
          <cell r="B51627" t="str">
            <v>ASINHA DE FRANGO</v>
          </cell>
          <cell r="C51627" t="str">
            <v>HIBE</v>
          </cell>
          <cell r="D51627" t="str">
            <v>KG</v>
          </cell>
        </row>
        <row r="51628">
          <cell r="A51628" t="str">
            <v>I0000020676</v>
          </cell>
          <cell r="B51628" t="str">
            <v>CONJUNTO SACA ROLAMENTO - ‎JATEL6ZFT</v>
          </cell>
          <cell r="C51628" t="str">
            <v>HIBE</v>
          </cell>
          <cell r="D51628" t="str">
            <v>UN</v>
          </cell>
        </row>
        <row r="51629">
          <cell r="A51629" t="str">
            <v>I0000020677</v>
          </cell>
          <cell r="B51629" t="str">
            <v>COMANDO ELETRONICO DIALOG - 09.28.0047</v>
          </cell>
          <cell r="C51629" t="str">
            <v>HIBE</v>
          </cell>
          <cell r="D51629" t="str">
            <v>UN</v>
          </cell>
        </row>
        <row r="51630">
          <cell r="A51630" t="str">
            <v>I0000020678</v>
          </cell>
          <cell r="B51630" t="str">
            <v>RELE DIRECAO ERX27 - COD: 2307230</v>
          </cell>
          <cell r="C51630" t="str">
            <v>HIBE</v>
          </cell>
          <cell r="D51630" t="str">
            <v>UN</v>
          </cell>
        </row>
        <row r="51631">
          <cell r="A51631" t="str">
            <v>I0000020679</v>
          </cell>
          <cell r="B51631" t="str">
            <v>CILINDRO PNEUMATICO CD85N25-160-B</v>
          </cell>
          <cell r="C51631" t="str">
            <v>HIBE</v>
          </cell>
          <cell r="D51631" t="str">
            <v>UN</v>
          </cell>
        </row>
        <row r="51632">
          <cell r="A51632" t="str">
            <v>I0000020680</v>
          </cell>
          <cell r="B51632" t="str">
            <v>SACOLA TERMICA TIPO ECOBAG TNT C/ BOLSO</v>
          </cell>
          <cell r="C51632" t="str">
            <v>HIBE</v>
          </cell>
          <cell r="D51632" t="str">
            <v>UN</v>
          </cell>
        </row>
        <row r="51633">
          <cell r="A51633" t="str">
            <v>I0000020681</v>
          </cell>
          <cell r="B51633" t="str">
            <v>PARAFUSO ALLEN M5X8 CABECA ABAULADA</v>
          </cell>
          <cell r="C51633" t="str">
            <v>HIBE</v>
          </cell>
          <cell r="D51633" t="str">
            <v>UN</v>
          </cell>
        </row>
        <row r="51634">
          <cell r="A51634" t="str">
            <v>I0000020682</v>
          </cell>
          <cell r="B51634" t="str">
            <v>ALICATE DE PREGAR  ILHOS</v>
          </cell>
          <cell r="C51634" t="str">
            <v>HIBE</v>
          </cell>
          <cell r="D51634" t="str">
            <v>UN</v>
          </cell>
        </row>
        <row r="51635">
          <cell r="A51635" t="str">
            <v>I0000020683</v>
          </cell>
          <cell r="B51635" t="str">
            <v>ILHOS  9MM / N° 45</v>
          </cell>
          <cell r="C51635" t="str">
            <v>HIBE</v>
          </cell>
          <cell r="D51635" t="str">
            <v>UN</v>
          </cell>
        </row>
        <row r="51636">
          <cell r="A51636" t="str">
            <v>I0000020684</v>
          </cell>
          <cell r="B51636" t="str">
            <v>ILHOS 10MM  /  N° 0</v>
          </cell>
          <cell r="C51636" t="str">
            <v>HIBE</v>
          </cell>
          <cell r="D51636" t="str">
            <v>UN</v>
          </cell>
        </row>
        <row r="51637">
          <cell r="A51637" t="str">
            <v>I0000020685</v>
          </cell>
          <cell r="B51637" t="str">
            <v>VALVULA DE MICTORIO TOQUE DRACOPRESS</v>
          </cell>
          <cell r="C51637" t="str">
            <v>HIBE</v>
          </cell>
          <cell r="D51637" t="str">
            <v>UN</v>
          </cell>
        </row>
        <row r="51638">
          <cell r="A51638" t="str">
            <v>I0000020686</v>
          </cell>
          <cell r="B51638" t="str">
            <v>RETENTOR CLX25 - COD: 2320089</v>
          </cell>
          <cell r="C51638" t="str">
            <v>HIBE</v>
          </cell>
          <cell r="D51638" t="str">
            <v>UN</v>
          </cell>
        </row>
        <row r="51639">
          <cell r="A51639" t="str">
            <v>I0000020687</v>
          </cell>
          <cell r="B51639" t="str">
            <v>BUCHA DE DESLIZE (BRONZE) - 5</v>
          </cell>
          <cell r="C51639" t="str">
            <v>HIBE</v>
          </cell>
          <cell r="D51639" t="str">
            <v>UN</v>
          </cell>
        </row>
        <row r="51640">
          <cell r="A51640" t="str">
            <v>I0000020688</v>
          </cell>
          <cell r="B51640" t="str">
            <v>SUPORTE DA FACA - 6</v>
          </cell>
          <cell r="C51640" t="str">
            <v>HIBE</v>
          </cell>
          <cell r="D51640" t="str">
            <v>UN</v>
          </cell>
        </row>
        <row r="51641">
          <cell r="A51641" t="str">
            <v>I0000020689</v>
          </cell>
          <cell r="B51641" t="str">
            <v>ROLETE DE BORRACHA DIANTEIRO - 15</v>
          </cell>
          <cell r="C51641" t="str">
            <v>HIBE</v>
          </cell>
          <cell r="D51641" t="str">
            <v>UN</v>
          </cell>
        </row>
        <row r="51642">
          <cell r="A51642" t="str">
            <v>I0000020690</v>
          </cell>
          <cell r="B51642" t="str">
            <v>MOLA DO SUSTENTADOR DE FITA - 21</v>
          </cell>
          <cell r="C51642" t="str">
            <v>HIBE</v>
          </cell>
          <cell r="D51642" t="str">
            <v>UN</v>
          </cell>
        </row>
        <row r="51643">
          <cell r="A51643" t="str">
            <v>I0000020691</v>
          </cell>
          <cell r="B51643" t="str">
            <v>GUIA DA FITA - 22</v>
          </cell>
          <cell r="C51643" t="str">
            <v>HIBE</v>
          </cell>
          <cell r="D51643" t="str">
            <v>UN</v>
          </cell>
        </row>
        <row r="51644">
          <cell r="A51644" t="str">
            <v>I0000020692</v>
          </cell>
          <cell r="B51644" t="str">
            <v>MOLA DO APLICADOR - 36</v>
          </cell>
          <cell r="C51644" t="str">
            <v>HIBE</v>
          </cell>
          <cell r="D51644" t="str">
            <v>UN</v>
          </cell>
        </row>
        <row r="51645">
          <cell r="A51645" t="str">
            <v>I0000020693</v>
          </cell>
          <cell r="B51645" t="str">
            <v>ROLETE DE BORRACHA  TRAZEIRO - 40</v>
          </cell>
          <cell r="C51645" t="str">
            <v>HIBE</v>
          </cell>
          <cell r="D51645" t="str">
            <v>UN</v>
          </cell>
        </row>
        <row r="51646">
          <cell r="A51646" t="str">
            <v>I0000020694</v>
          </cell>
          <cell r="B51646" t="str">
            <v>BUCHA CENTRALIZADA - 43</v>
          </cell>
          <cell r="C51646" t="str">
            <v>HIBE</v>
          </cell>
          <cell r="D51646" t="str">
            <v>UN</v>
          </cell>
        </row>
        <row r="51647">
          <cell r="A51647" t="str">
            <v>I0000020695</v>
          </cell>
          <cell r="B51647" t="str">
            <v>EIXO SUPORTE FITA/MOLA ROLO FITA - 44</v>
          </cell>
          <cell r="C51647" t="str">
            <v>HIBE</v>
          </cell>
          <cell r="D51647" t="str">
            <v>UN</v>
          </cell>
        </row>
        <row r="51648">
          <cell r="A51648" t="str">
            <v>I0000020696</v>
          </cell>
          <cell r="B51648" t="str">
            <v>EIXO DO ROLO DE ESTICAMENTO - 53</v>
          </cell>
          <cell r="C51648" t="str">
            <v>HIBE</v>
          </cell>
          <cell r="D51648" t="str">
            <v>UN</v>
          </cell>
        </row>
        <row r="51649">
          <cell r="A51649" t="str">
            <v>I0000020697</v>
          </cell>
          <cell r="B51649" t="str">
            <v>MOLA DO TENCIONADOR - 54</v>
          </cell>
          <cell r="C51649" t="str">
            <v>HIBE</v>
          </cell>
          <cell r="D51649" t="str">
            <v>UN</v>
          </cell>
        </row>
        <row r="51650">
          <cell r="A51650" t="str">
            <v>I0000020698</v>
          </cell>
          <cell r="B51650" t="str">
            <v>ROLETE DO ESTICAMENTO - 55</v>
          </cell>
          <cell r="C51650" t="str">
            <v>HIBE</v>
          </cell>
          <cell r="D51650" t="str">
            <v>UN</v>
          </cell>
        </row>
        <row r="51651">
          <cell r="A51651" t="str">
            <v>I0000020699</v>
          </cell>
          <cell r="B51651" t="str">
            <v>ROLETE DO TENCIONADOR - 56</v>
          </cell>
          <cell r="C51651" t="str">
            <v>HIBE</v>
          </cell>
          <cell r="D51651" t="str">
            <v>UN</v>
          </cell>
        </row>
        <row r="51652">
          <cell r="A51652" t="str">
            <v>I0000020700</v>
          </cell>
          <cell r="B51652" t="str">
            <v>EIXO DO ROLETE TENCIONADOR - 57</v>
          </cell>
          <cell r="C51652" t="str">
            <v>HIBE</v>
          </cell>
          <cell r="D51652" t="str">
            <v>UN</v>
          </cell>
        </row>
        <row r="51653">
          <cell r="A51653" t="str">
            <v>I0000020701</v>
          </cell>
          <cell r="B51653" t="str">
            <v>PINHAO Z:10 C/ POLIA SINCRO Z32 - 4</v>
          </cell>
          <cell r="C51653" t="str">
            <v>HIBE</v>
          </cell>
          <cell r="D51653" t="str">
            <v>UN</v>
          </cell>
        </row>
        <row r="51654">
          <cell r="A51654" t="str">
            <v>I0000020702</v>
          </cell>
          <cell r="B51654" t="str">
            <v>ENGRENAGEM  1-35-DIN Z:21 - 6</v>
          </cell>
          <cell r="C51654" t="str">
            <v>HIBE</v>
          </cell>
          <cell r="D51654" t="str">
            <v>UN</v>
          </cell>
        </row>
        <row r="51655">
          <cell r="A51655" t="str">
            <v>I0000020703</v>
          </cell>
          <cell r="B51655" t="str">
            <v>CORRENTE PASSO 3/8 COMP - 7</v>
          </cell>
          <cell r="C51655" t="str">
            <v>HIBE</v>
          </cell>
          <cell r="D51655" t="str">
            <v>UN</v>
          </cell>
        </row>
        <row r="51656">
          <cell r="A51656" t="str">
            <v>I0000020704</v>
          </cell>
          <cell r="B51656" t="str">
            <v>ROLAMENTO 6003</v>
          </cell>
          <cell r="C51656" t="str">
            <v>HIBE</v>
          </cell>
          <cell r="D51656" t="str">
            <v>UN</v>
          </cell>
        </row>
        <row r="51657">
          <cell r="A51657" t="str">
            <v>I0000020705</v>
          </cell>
          <cell r="B51657" t="str">
            <v>EIXO DE ESTICAMENTO DAS CORREIAS - 14</v>
          </cell>
          <cell r="C51657" t="str">
            <v>HIBE</v>
          </cell>
          <cell r="D51657" t="str">
            <v>UN</v>
          </cell>
        </row>
        <row r="51658">
          <cell r="A51658" t="str">
            <v>I0000020706</v>
          </cell>
          <cell r="B51658" t="str">
            <v>ENGRENAGEM 1-35DIN-Z:14 - 15</v>
          </cell>
          <cell r="C51658" t="str">
            <v>HIBE</v>
          </cell>
          <cell r="D51658" t="str">
            <v>UN</v>
          </cell>
        </row>
        <row r="51659">
          <cell r="A51659" t="str">
            <v>I0000020707</v>
          </cell>
          <cell r="B51659" t="str">
            <v>EIXO DE SAIDA - 17</v>
          </cell>
          <cell r="C51659" t="str">
            <v>HIBE</v>
          </cell>
          <cell r="D51659" t="str">
            <v>UN</v>
          </cell>
        </row>
        <row r="51660">
          <cell r="A51660" t="str">
            <v>I0000020708</v>
          </cell>
          <cell r="B51660" t="str">
            <v>POLIA FIXA - 18</v>
          </cell>
          <cell r="C51660" t="str">
            <v>HIBE</v>
          </cell>
          <cell r="D51660" t="str">
            <v>UN</v>
          </cell>
        </row>
        <row r="51661">
          <cell r="A51661" t="str">
            <v>I0000020709</v>
          </cell>
          <cell r="B51661" t="str">
            <v>POLIA MOVEL - 23</v>
          </cell>
          <cell r="C51661" t="str">
            <v>HIBE</v>
          </cell>
          <cell r="D51661" t="str">
            <v>UN</v>
          </cell>
        </row>
        <row r="51662">
          <cell r="A51662" t="str">
            <v>I0000020710</v>
          </cell>
          <cell r="B51662" t="str">
            <v>CABO OPTICO ASU80 2FO 2KM</v>
          </cell>
          <cell r="C51662" t="str">
            <v>HIBE</v>
          </cell>
          <cell r="D51662" t="str">
            <v>UN</v>
          </cell>
        </row>
        <row r="51663">
          <cell r="A51663" t="str">
            <v>I0000020713</v>
          </cell>
          <cell r="B51663" t="str">
            <v>BETONEIRA 400L 2CV 220V MAX CSM</v>
          </cell>
          <cell r="C51663" t="str">
            <v>HIBE</v>
          </cell>
          <cell r="D51663" t="str">
            <v>UN</v>
          </cell>
        </row>
        <row r="51664">
          <cell r="A51664" t="str">
            <v>I0000020716</v>
          </cell>
          <cell r="B51664" t="str">
            <v>CRACHA PROVISORIO</v>
          </cell>
          <cell r="C51664" t="str">
            <v>HIBE</v>
          </cell>
          <cell r="D51664" t="str">
            <v>UN</v>
          </cell>
        </row>
        <row r="51665">
          <cell r="A51665" t="str">
            <v>I0000020721</v>
          </cell>
          <cell r="B51665" t="str">
            <v>RODIZIO GIRATORIO PLACA E FREIO 3”</v>
          </cell>
          <cell r="C51665" t="str">
            <v>HIBE</v>
          </cell>
          <cell r="D51665" t="str">
            <v>UN</v>
          </cell>
        </row>
        <row r="51666">
          <cell r="A51666" t="str">
            <v>I0000020722</v>
          </cell>
          <cell r="B51666" t="str">
            <v>SERVIÇO DE CORTE A LASER</v>
          </cell>
          <cell r="C51666" t="str">
            <v>SERV</v>
          </cell>
          <cell r="D51666" t="str">
            <v>UN</v>
          </cell>
        </row>
        <row r="51667">
          <cell r="A51667" t="str">
            <v>I0000020723</v>
          </cell>
          <cell r="B51667" t="str">
            <v>TUBETE 15CM TA ALUMINIO TAMANHO9X15X17CM</v>
          </cell>
          <cell r="C51667" t="str">
            <v>HIBE</v>
          </cell>
          <cell r="D51667" t="str">
            <v>UN</v>
          </cell>
        </row>
        <row r="51668">
          <cell r="A51668" t="str">
            <v>I0000020724</v>
          </cell>
          <cell r="B51668" t="str">
            <v>ESTANTE 20 FUROS EM ACRILICO PARATUBETES</v>
          </cell>
          <cell r="C51668" t="str">
            <v>HIBE</v>
          </cell>
          <cell r="D51668" t="str">
            <v>UN</v>
          </cell>
        </row>
        <row r="51669">
          <cell r="A51669" t="str">
            <v>I0000020725</v>
          </cell>
          <cell r="B51669" t="str">
            <v>MURAL METALICO MAGNET.AVISOS,FOTOS 90X60</v>
          </cell>
          <cell r="C51669" t="str">
            <v>HIBE</v>
          </cell>
          <cell r="D51669" t="str">
            <v>UN</v>
          </cell>
        </row>
        <row r="51670">
          <cell r="A51670" t="str">
            <v>I0000020727</v>
          </cell>
          <cell r="B51670" t="str">
            <v>ENGATE RAP.  MANGUEIRA PU 6MM ROSCA 5MM</v>
          </cell>
          <cell r="C51670" t="str">
            <v>HIBE</v>
          </cell>
          <cell r="D51670" t="str">
            <v>UN</v>
          </cell>
        </row>
        <row r="51671">
          <cell r="A51671" t="str">
            <v>I0000020728</v>
          </cell>
          <cell r="B51671" t="str">
            <v>COXIM CLX 25 2318725</v>
          </cell>
          <cell r="C51671" t="str">
            <v>HIBE</v>
          </cell>
          <cell r="D51671" t="str">
            <v>UN</v>
          </cell>
        </row>
        <row r="51672">
          <cell r="A51672" t="str">
            <v>I0000020729</v>
          </cell>
          <cell r="B51672" t="str">
            <v>CALCO CLX 25 2317725</v>
          </cell>
          <cell r="C51672" t="str">
            <v>HIBE</v>
          </cell>
          <cell r="D51672" t="str">
            <v>UN</v>
          </cell>
        </row>
        <row r="51673">
          <cell r="A51673" t="str">
            <v>I0000020730</v>
          </cell>
          <cell r="B51673" t="str">
            <v>RASPADOR CLX 25 2317731</v>
          </cell>
          <cell r="C51673" t="str">
            <v>HIBE</v>
          </cell>
          <cell r="D51673" t="str">
            <v>UN</v>
          </cell>
        </row>
        <row r="51674">
          <cell r="A51674" t="str">
            <v>I0000020731</v>
          </cell>
          <cell r="B51674" t="str">
            <v>RASPADOR CLX 25 2317732</v>
          </cell>
          <cell r="C51674" t="str">
            <v>HIBE</v>
          </cell>
          <cell r="D51674" t="str">
            <v>UN</v>
          </cell>
        </row>
        <row r="51675">
          <cell r="A51675" t="str">
            <v>I0000020732</v>
          </cell>
          <cell r="B51675" t="str">
            <v>ARRUELA DE AJUSTE 2318081</v>
          </cell>
          <cell r="C51675" t="str">
            <v>HIBE</v>
          </cell>
          <cell r="D51675" t="str">
            <v>UN</v>
          </cell>
        </row>
        <row r="51676">
          <cell r="A51676" t="str">
            <v>I0000020733</v>
          </cell>
          <cell r="B51676" t="str">
            <v>PORCA DA RODA 2318737</v>
          </cell>
          <cell r="C51676" t="str">
            <v>HIBE</v>
          </cell>
          <cell r="D51676" t="str">
            <v>UN</v>
          </cell>
        </row>
        <row r="51677">
          <cell r="A51677" t="str">
            <v>I0000020734</v>
          </cell>
          <cell r="B51677" t="str">
            <v>ESFERA ACO CROMO 63,50 MM</v>
          </cell>
          <cell r="C51677" t="str">
            <v>HIBE</v>
          </cell>
          <cell r="D51677" t="str">
            <v>UN</v>
          </cell>
        </row>
        <row r="51678">
          <cell r="A51678" t="str">
            <v>I0000020735</v>
          </cell>
          <cell r="B51678" t="str">
            <v>PONTA DIAMANTADA CILINDRICA 1X7X45 H03</v>
          </cell>
          <cell r="C51678" t="str">
            <v>HIBE</v>
          </cell>
          <cell r="D51678" t="str">
            <v>UN</v>
          </cell>
        </row>
        <row r="51679">
          <cell r="A51679" t="str">
            <v>I0000020736</v>
          </cell>
          <cell r="B51679" t="str">
            <v>PONTA DIAMANTADA CILINDRICA 1.5X10X45H03</v>
          </cell>
          <cell r="C51679" t="str">
            <v>HIBE</v>
          </cell>
          <cell r="D51679" t="str">
            <v>UN</v>
          </cell>
        </row>
        <row r="51680">
          <cell r="A51680" t="str">
            <v>I0000020737</v>
          </cell>
          <cell r="B51680" t="str">
            <v>PONTA DIAMANTADA CILINDRICA 3X10X45 H03</v>
          </cell>
          <cell r="C51680" t="str">
            <v>HIBE</v>
          </cell>
          <cell r="D51680" t="str">
            <v>UN</v>
          </cell>
        </row>
        <row r="51681">
          <cell r="A51681" t="str">
            <v>I0000020738</v>
          </cell>
          <cell r="B51681" t="str">
            <v>PONTA DIAMANTADA ARVORE 4X10X45 H03</v>
          </cell>
          <cell r="C51681" t="str">
            <v>HIBE</v>
          </cell>
          <cell r="D51681" t="str">
            <v>UN</v>
          </cell>
        </row>
        <row r="51682">
          <cell r="A51682" t="str">
            <v>I0000020739</v>
          </cell>
          <cell r="B51682" t="str">
            <v>PONTA DIAMANTADA CONICA 2X12X45 H03</v>
          </cell>
          <cell r="C51682" t="str">
            <v>HIBE</v>
          </cell>
          <cell r="D51682" t="str">
            <v>UN</v>
          </cell>
        </row>
        <row r="51683">
          <cell r="A51683" t="str">
            <v>I0000020740</v>
          </cell>
          <cell r="B51683" t="str">
            <v>PONTA DIAMANTADA CONICA 3X15X45 H03R0.68</v>
          </cell>
          <cell r="C51683" t="str">
            <v>HIBE</v>
          </cell>
          <cell r="D51683" t="str">
            <v>UN</v>
          </cell>
        </row>
        <row r="51684">
          <cell r="A51684" t="str">
            <v>I0000020741</v>
          </cell>
          <cell r="B51684" t="str">
            <v>PONTA DIAMANTADA ESFERICA 4X45 H03</v>
          </cell>
          <cell r="C51684" t="str">
            <v>HIBE</v>
          </cell>
          <cell r="D51684" t="str">
            <v>UN</v>
          </cell>
        </row>
        <row r="51685">
          <cell r="A51685" t="str">
            <v>I0000020742</v>
          </cell>
          <cell r="B51685" t="str">
            <v>PONTA DIAMANTADA CILINDRICA 6X10X45 H03</v>
          </cell>
          <cell r="C51685" t="str">
            <v>HIBE</v>
          </cell>
          <cell r="D51685" t="str">
            <v>UN</v>
          </cell>
        </row>
        <row r="51686">
          <cell r="A51686" t="str">
            <v>I0000020743</v>
          </cell>
          <cell r="B51686" t="str">
            <v>PONTA DIAMANTADA CILINDRICA 4X10X45 H03</v>
          </cell>
          <cell r="C51686" t="str">
            <v>HIBE</v>
          </cell>
          <cell r="D51686" t="str">
            <v>UN</v>
          </cell>
        </row>
        <row r="51687">
          <cell r="A51687" t="str">
            <v>I0000020744</v>
          </cell>
          <cell r="B51687" t="str">
            <v>PONTA DIAMANTADA CILIND REDON 1X7X45 H03</v>
          </cell>
          <cell r="C51687" t="str">
            <v>HIBE</v>
          </cell>
          <cell r="D51687" t="str">
            <v>UN</v>
          </cell>
        </row>
        <row r="51688">
          <cell r="A51688" t="str">
            <v>I0000020745</v>
          </cell>
          <cell r="B51688" t="str">
            <v>PONTA DIAMANTADA CILIND REDON 4X10X45H03</v>
          </cell>
          <cell r="C51688" t="str">
            <v>HIBE</v>
          </cell>
          <cell r="D51688" t="str">
            <v>UN</v>
          </cell>
        </row>
        <row r="51689">
          <cell r="A51689" t="str">
            <v>I0000020746</v>
          </cell>
          <cell r="B51689" t="str">
            <v>PONTA DIAMANTADA ARVORE 5X10X45 H03</v>
          </cell>
          <cell r="C51689" t="str">
            <v>HIBE</v>
          </cell>
          <cell r="D51689" t="str">
            <v>UN</v>
          </cell>
        </row>
        <row r="51690">
          <cell r="A51690" t="str">
            <v>I0000020747</v>
          </cell>
          <cell r="B51690" t="str">
            <v>PONTA DIAMANTADA CONICA 3X15X45 H03R0.30</v>
          </cell>
          <cell r="C51690" t="str">
            <v>HIBE</v>
          </cell>
          <cell r="D51690" t="str">
            <v>UN</v>
          </cell>
        </row>
        <row r="51691">
          <cell r="A51691" t="str">
            <v>I0000020748</v>
          </cell>
          <cell r="B51691" t="str">
            <v>PONTA DIAMANTADA ESFERICA 2X45 H03</v>
          </cell>
          <cell r="C51691" t="str">
            <v>HIBE</v>
          </cell>
          <cell r="D51691" t="str">
            <v>UN</v>
          </cell>
        </row>
        <row r="51692">
          <cell r="A51692" t="str">
            <v>I0000020749</v>
          </cell>
          <cell r="B51692" t="str">
            <v>PONTA DIAMANTADA CILIND REDON 6X10X45H03</v>
          </cell>
          <cell r="C51692" t="str">
            <v>HIBE</v>
          </cell>
          <cell r="D51692" t="str">
            <v>UN</v>
          </cell>
        </row>
        <row r="51693">
          <cell r="A51693" t="str">
            <v>I0000020750</v>
          </cell>
          <cell r="B51693" t="str">
            <v>PONTA DIAMANTADA ESFERICA 6X45 H03</v>
          </cell>
          <cell r="C51693" t="str">
            <v>HIBE</v>
          </cell>
          <cell r="D51693" t="str">
            <v>UN</v>
          </cell>
        </row>
        <row r="51694">
          <cell r="A51694" t="str">
            <v>I0000020751</v>
          </cell>
          <cell r="B51694" t="str">
            <v>PONTA DIAMANTADA CILINDRICA 2X10X45 H03</v>
          </cell>
          <cell r="C51694" t="str">
            <v>HIBE</v>
          </cell>
          <cell r="D51694" t="str">
            <v>UN</v>
          </cell>
        </row>
        <row r="51695">
          <cell r="A51695" t="str">
            <v>I0000020752</v>
          </cell>
          <cell r="B51695" t="str">
            <v>PONTA DIAMANTADA CILINDRICA 2.5X10X45H03</v>
          </cell>
          <cell r="C51695" t="str">
            <v>HIBE</v>
          </cell>
          <cell r="D51695" t="str">
            <v>UN</v>
          </cell>
        </row>
        <row r="51696">
          <cell r="A51696" t="str">
            <v>I0000020753</v>
          </cell>
          <cell r="B51696" t="str">
            <v>PONTA DIAMANTADA CONICA 1.5X10X45 H03</v>
          </cell>
          <cell r="C51696" t="str">
            <v>HIBE</v>
          </cell>
          <cell r="D51696" t="str">
            <v>UN</v>
          </cell>
        </row>
        <row r="51697">
          <cell r="A51697" t="str">
            <v>I0000020754</v>
          </cell>
          <cell r="B51697" t="str">
            <v>PONTA DIAMANTADA ESFERICA 5X45 H03</v>
          </cell>
          <cell r="C51697" t="str">
            <v>HIBE</v>
          </cell>
          <cell r="D51697" t="str">
            <v>UN</v>
          </cell>
        </row>
        <row r="51698">
          <cell r="A51698" t="str">
            <v>I0000020755</v>
          </cell>
          <cell r="B51698" t="str">
            <v>FECHADURA PORTA BLINDEX ANCORA 3 FUROS</v>
          </cell>
          <cell r="C51698" t="str">
            <v>HIBE</v>
          </cell>
          <cell r="D51698" t="str">
            <v>UN</v>
          </cell>
        </row>
        <row r="51699">
          <cell r="A51699" t="str">
            <v>I0000020756</v>
          </cell>
          <cell r="B51699" t="str">
            <v>KIT ENSAIO FT10 VED SACARINA H0001622093</v>
          </cell>
          <cell r="C51699" t="str">
            <v>HIBE</v>
          </cell>
          <cell r="D51699" t="str">
            <v>UN</v>
          </cell>
        </row>
        <row r="51700">
          <cell r="A51700" t="str">
            <v>I0000020757</v>
          </cell>
          <cell r="B51700" t="str">
            <v>PROLONGADOR</v>
          </cell>
          <cell r="C51700" t="str">
            <v>HIBE</v>
          </cell>
          <cell r="D51700" t="str">
            <v>UN</v>
          </cell>
        </row>
        <row r="51701">
          <cell r="A51701" t="str">
            <v>I0000020758</v>
          </cell>
          <cell r="B51701" t="str">
            <v>BICO DE INJECAO SAE 1045 D1</v>
          </cell>
          <cell r="C51701" t="str">
            <v>HIBE</v>
          </cell>
          <cell r="D51701" t="str">
            <v>UN</v>
          </cell>
        </row>
        <row r="51702">
          <cell r="A51702" t="str">
            <v>I0000020759</v>
          </cell>
          <cell r="B51702" t="str">
            <v>FILTRO  HOMOGENEIZADOR 1908X60</v>
          </cell>
          <cell r="C51702" t="str">
            <v>HIBE</v>
          </cell>
          <cell r="D51702" t="str">
            <v>UN</v>
          </cell>
        </row>
        <row r="51703">
          <cell r="A51703" t="str">
            <v>I0000020760</v>
          </cell>
          <cell r="B51703" t="str">
            <v>INDICADOR DE TEMPERATURA</v>
          </cell>
          <cell r="C51703" t="str">
            <v>HIBE</v>
          </cell>
          <cell r="D51703" t="str">
            <v>UN</v>
          </cell>
        </row>
        <row r="51704">
          <cell r="A51704" t="str">
            <v>I0000020761</v>
          </cell>
          <cell r="B51704" t="str">
            <v>PONTA DE FELTRO PONTIAGUDA Ø13X25X3MM</v>
          </cell>
          <cell r="C51704" t="str">
            <v>HIBE</v>
          </cell>
          <cell r="D51704" t="str">
            <v>UN</v>
          </cell>
        </row>
        <row r="51705">
          <cell r="A51705" t="str">
            <v>I0000020762</v>
          </cell>
          <cell r="B51705" t="str">
            <v>PONTA DE FELTRO CONICA CHATA Ø19X25X3MM</v>
          </cell>
          <cell r="C51705" t="str">
            <v>HIBE</v>
          </cell>
          <cell r="D51705" t="str">
            <v>UN</v>
          </cell>
        </row>
        <row r="51706">
          <cell r="A51706" t="str">
            <v>I0000020763</v>
          </cell>
          <cell r="B51706" t="str">
            <v>PONTA DE FELTRO BOTAO Ø17X6X3MM</v>
          </cell>
          <cell r="C51706" t="str">
            <v>HIBE</v>
          </cell>
          <cell r="D51706" t="str">
            <v>UN</v>
          </cell>
        </row>
        <row r="51707">
          <cell r="A51707" t="str">
            <v>I0000020764</v>
          </cell>
          <cell r="B51707" t="str">
            <v>ONTA MON DE FELTRO RETANGULAR Ø6X6X25MM</v>
          </cell>
          <cell r="C51707" t="str">
            <v>HIBE</v>
          </cell>
          <cell r="D51707" t="str">
            <v>UN</v>
          </cell>
        </row>
        <row r="51708">
          <cell r="A51708" t="str">
            <v>I0000020765</v>
          </cell>
          <cell r="B51708" t="str">
            <v>PONTA DE FELTRO CILINDRICA Ø 6X10MM</v>
          </cell>
          <cell r="C51708" t="str">
            <v>HIBE</v>
          </cell>
          <cell r="D51708" t="str">
            <v>UN</v>
          </cell>
        </row>
        <row r="51709">
          <cell r="A51709" t="str">
            <v>I0000020766</v>
          </cell>
          <cell r="B51709" t="str">
            <v>PONTA DE FELTRO CILINDRICA Ø 3X6MM</v>
          </cell>
          <cell r="C51709" t="str">
            <v>HIBE</v>
          </cell>
          <cell r="D51709" t="str">
            <v>UN</v>
          </cell>
        </row>
        <row r="51710">
          <cell r="A51710" t="str">
            <v>I0000020767</v>
          </cell>
          <cell r="B51710" t="str">
            <v>1045 RE 30.00 X 600.00</v>
          </cell>
          <cell r="C51710" t="str">
            <v>HIBE</v>
          </cell>
          <cell r="D51710" t="str">
            <v>KG</v>
          </cell>
        </row>
        <row r="51711">
          <cell r="A51711" t="str">
            <v>I0000020768</v>
          </cell>
          <cell r="B51711" t="str">
            <v>ESCADA DE FIBRA TESOURA 5 DEGRAUS</v>
          </cell>
          <cell r="C51711" t="str">
            <v>HIBE</v>
          </cell>
          <cell r="D51711" t="str">
            <v>UN</v>
          </cell>
        </row>
        <row r="51712">
          <cell r="A51712" t="str">
            <v>I0000020769</v>
          </cell>
          <cell r="B51712" t="str">
            <v>ESCADA DE FIBRA DE VIDRO 12 / 20 DEGRAUS</v>
          </cell>
          <cell r="C51712" t="str">
            <v>HIBE</v>
          </cell>
          <cell r="D51712" t="str">
            <v>UN</v>
          </cell>
        </row>
        <row r="51713">
          <cell r="A51713" t="str">
            <v>I0000020770</v>
          </cell>
          <cell r="B51713" t="str">
            <v>ESCADA MULTIFUNCIONAL ARTICU ALUMINIO</v>
          </cell>
          <cell r="C51713" t="str">
            <v>HIBE</v>
          </cell>
          <cell r="D51713" t="str">
            <v>UN</v>
          </cell>
        </row>
        <row r="51714">
          <cell r="A51714" t="str">
            <v>I0000020771</v>
          </cell>
          <cell r="B51714" t="str">
            <v>ARGAMASSA AUTONIVELANTE CINZA 20KG</v>
          </cell>
          <cell r="C51714" t="str">
            <v>HIBE</v>
          </cell>
          <cell r="D51714" t="str">
            <v>UN</v>
          </cell>
        </row>
        <row r="51715">
          <cell r="A51715" t="str">
            <v>I0000020772</v>
          </cell>
          <cell r="B51715" t="str">
            <v>SELADOR PRIMER QUARTZOLIT FLEX BASE</v>
          </cell>
          <cell r="C51715" t="str">
            <v>HIBE</v>
          </cell>
          <cell r="D51715" t="str">
            <v>UN</v>
          </cell>
        </row>
        <row r="51716">
          <cell r="A51716" t="str">
            <v>I0000020773</v>
          </cell>
          <cell r="B51716" t="str">
            <v>ESCADA FIBRA TESOURA 7 DEGRAUS</v>
          </cell>
          <cell r="C51716" t="str">
            <v>HIBE</v>
          </cell>
          <cell r="D51716" t="str">
            <v>UN</v>
          </cell>
        </row>
        <row r="51717">
          <cell r="A51717" t="str">
            <v>I0000020777</v>
          </cell>
          <cell r="B51717" t="str">
            <v>ARR LISA ZB 1/2</v>
          </cell>
          <cell r="C51717" t="str">
            <v>HIBE</v>
          </cell>
          <cell r="D51717" t="str">
            <v>KG</v>
          </cell>
        </row>
        <row r="51718">
          <cell r="A51718" t="str">
            <v>I0000020778</v>
          </cell>
          <cell r="B51718" t="str">
            <v>TORRE LUMINOSA 24V - COD: 785901</v>
          </cell>
          <cell r="C51718" t="str">
            <v>HIBE</v>
          </cell>
          <cell r="D51718" t="str">
            <v>UN</v>
          </cell>
        </row>
        <row r="51719">
          <cell r="A51719" t="str">
            <v>I0000020779</v>
          </cell>
          <cell r="B51719" t="str">
            <v>TORRE LUMINOSA 24V - COD: 786101</v>
          </cell>
          <cell r="C51719" t="str">
            <v>HIBE</v>
          </cell>
          <cell r="D51719" t="str">
            <v>UN</v>
          </cell>
        </row>
        <row r="51720">
          <cell r="A51720" t="str">
            <v>I0000020780</v>
          </cell>
          <cell r="B51720" t="str">
            <v>BLOCO CONTATO FRONTAL 1NA/1NF - GVAE11</v>
          </cell>
          <cell r="C51720" t="str">
            <v>HIBE</v>
          </cell>
          <cell r="D51720" t="str">
            <v>UN</v>
          </cell>
        </row>
        <row r="51721">
          <cell r="A51721" t="str">
            <v>I0000020781</v>
          </cell>
          <cell r="B51721" t="str">
            <v>VALVULA ESFERICA BORBOLETA 1/4 M/F VERME</v>
          </cell>
          <cell r="C51721" t="str">
            <v>HIBE</v>
          </cell>
          <cell r="D51721" t="str">
            <v>UN</v>
          </cell>
        </row>
        <row r="51722">
          <cell r="A51722" t="str">
            <v>I0000020782</v>
          </cell>
          <cell r="B51722" t="str">
            <v>LEITOR BIOMETRICO FINGKEY HAMSTER DX</v>
          </cell>
          <cell r="C51722" t="str">
            <v>HIBE</v>
          </cell>
          <cell r="D51722" t="str">
            <v>UN</v>
          </cell>
        </row>
        <row r="51723">
          <cell r="A51723" t="str">
            <v>I0000020783</v>
          </cell>
          <cell r="B51723" t="str">
            <v>LOCACAO DE SELECIONADORA DE PRODUTOS</v>
          </cell>
          <cell r="C51723" t="str">
            <v>SERV</v>
          </cell>
          <cell r="D51723" t="str">
            <v>UN</v>
          </cell>
        </row>
        <row r="51724">
          <cell r="A51724" t="str">
            <v>I0000020784</v>
          </cell>
          <cell r="B51724" t="str">
            <v>SENSOR INDUTIVO 2 CANAIS IR51903608902</v>
          </cell>
          <cell r="C51724" t="str">
            <v>HIBE</v>
          </cell>
          <cell r="D51724" t="str">
            <v>UN</v>
          </cell>
        </row>
        <row r="51725">
          <cell r="A51725" t="str">
            <v>I0000020785</v>
          </cell>
          <cell r="B51725" t="str">
            <v>TALA DE JUNCAO VIGA TUNEL ZN01</v>
          </cell>
          <cell r="C51725" t="str">
            <v>HIBE</v>
          </cell>
          <cell r="D51725" t="str">
            <v>UN</v>
          </cell>
        </row>
        <row r="51726">
          <cell r="A51726" t="str">
            <v>I0000020786</v>
          </cell>
          <cell r="B51726" t="str">
            <v>PAINEL OSB LP TAPUME VERDE 14MM</v>
          </cell>
          <cell r="C51726" t="str">
            <v>HIBE</v>
          </cell>
          <cell r="D51726" t="str">
            <v>UN</v>
          </cell>
        </row>
        <row r="51727">
          <cell r="A51727" t="str">
            <v>I0000020787</v>
          </cell>
          <cell r="B51727" t="str">
            <v>CORREIA CONJUGADA 1350X50MM COM GUIA</v>
          </cell>
          <cell r="C51727" t="str">
            <v>HIBE</v>
          </cell>
          <cell r="D51727" t="str">
            <v>UN</v>
          </cell>
        </row>
        <row r="51728">
          <cell r="A51728" t="str">
            <v>I0000020788</v>
          </cell>
          <cell r="B51728" t="str">
            <v>CABECA LEITORA R-CT</v>
          </cell>
          <cell r="C51728" t="str">
            <v>HIBE</v>
          </cell>
          <cell r="D51728" t="str">
            <v>UN</v>
          </cell>
        </row>
        <row r="51729">
          <cell r="A51729" t="str">
            <v>I0000020789</v>
          </cell>
          <cell r="B51729" t="str">
            <v>BORRACHA DE VEDACAO P/ REGUA M/C</v>
          </cell>
          <cell r="C51729" t="str">
            <v>HIBE</v>
          </cell>
          <cell r="D51729" t="str">
            <v>UN</v>
          </cell>
        </row>
        <row r="51730">
          <cell r="A51730" t="str">
            <v>I0000020791</v>
          </cell>
          <cell r="B51730" t="str">
            <v>DISPOSITIVO PARA CALIBRACAO</v>
          </cell>
          <cell r="C51730" t="str">
            <v>HIBE</v>
          </cell>
          <cell r="D51730" t="str">
            <v>UN</v>
          </cell>
        </row>
        <row r="51731">
          <cell r="A51731" t="str">
            <v>I0000020792</v>
          </cell>
          <cell r="B51731" t="str">
            <v>GONIOMETRO</v>
          </cell>
          <cell r="C51731" t="str">
            <v>HIBE</v>
          </cell>
          <cell r="D51731" t="str">
            <v>UN</v>
          </cell>
        </row>
        <row r="51732">
          <cell r="A51732" t="str">
            <v>I0000020793</v>
          </cell>
          <cell r="B51732" t="str">
            <v>BLOCO CALHA 12X19X39</v>
          </cell>
          <cell r="C51732" t="str">
            <v>HIBE</v>
          </cell>
          <cell r="D51732" t="str">
            <v>UN</v>
          </cell>
        </row>
        <row r="51733">
          <cell r="A51733" t="str">
            <v>I0000020795</v>
          </cell>
          <cell r="B51733" t="str">
            <v>INJETORA CHEN HSONG JM328 MK6.6BR</v>
          </cell>
          <cell r="C51733" t="str">
            <v>HIBE</v>
          </cell>
          <cell r="D51733" t="str">
            <v>UN</v>
          </cell>
        </row>
        <row r="51734">
          <cell r="A51734" t="str">
            <v>I0000020797</v>
          </cell>
          <cell r="B51734" t="str">
            <v>INSUFLADOR AXIAL TELHADO MTI-950</v>
          </cell>
          <cell r="C51734" t="str">
            <v>HIBE</v>
          </cell>
          <cell r="D51734" t="str">
            <v>UN</v>
          </cell>
        </row>
        <row r="51735">
          <cell r="A51735" t="str">
            <v>I0000020798</v>
          </cell>
          <cell r="B51735" t="str">
            <v>MANGUEIRA 13 MD-75-3" 75PSI</v>
          </cell>
          <cell r="C51735" t="str">
            <v>HIBE</v>
          </cell>
          <cell r="D51735" t="str">
            <v>M</v>
          </cell>
        </row>
        <row r="51736">
          <cell r="A51736" t="str">
            <v>I0000020799</v>
          </cell>
          <cell r="B51736" t="str">
            <v>CILINDRO DE ELEVACAO DA TORRE CLX25</v>
          </cell>
          <cell r="C51736" t="str">
            <v>HIBE</v>
          </cell>
          <cell r="D51736" t="str">
            <v>UN</v>
          </cell>
        </row>
        <row r="51737">
          <cell r="A51737" t="str">
            <v>I0000020800</v>
          </cell>
          <cell r="B51737" t="str">
            <v>CILINDRO DE DIRECAO CLX25</v>
          </cell>
          <cell r="C51737" t="str">
            <v>HIBE</v>
          </cell>
          <cell r="D51737" t="str">
            <v>UN</v>
          </cell>
        </row>
        <row r="51738">
          <cell r="A51738" t="str">
            <v>I0000020801</v>
          </cell>
          <cell r="B51738" t="str">
            <v>ANEL DE BORRACHA 200MM</v>
          </cell>
          <cell r="C51738" t="str">
            <v>HIBE</v>
          </cell>
          <cell r="D51738" t="str">
            <v>UN</v>
          </cell>
        </row>
        <row r="51739">
          <cell r="A51739" t="str">
            <v>I0000020802</v>
          </cell>
          <cell r="B51739" t="str">
            <v>DRONE AIR3FLY MORECOMB DJIRC2 TEL DJI037</v>
          </cell>
          <cell r="C51739" t="str">
            <v>HIBE</v>
          </cell>
          <cell r="D51739" t="str">
            <v>UN</v>
          </cell>
        </row>
        <row r="51740">
          <cell r="A51740" t="str">
            <v>I0000020803</v>
          </cell>
          <cell r="B51740" t="str">
            <v>PISTAO A GAZ 80N</v>
          </cell>
          <cell r="C51740" t="str">
            <v>HIBE</v>
          </cell>
          <cell r="D51740" t="str">
            <v>UN</v>
          </cell>
        </row>
        <row r="51741">
          <cell r="A51741" t="str">
            <v>I0000020804</v>
          </cell>
          <cell r="B51741" t="str">
            <v>MESA AQUECIDA 500X500 GT5</v>
          </cell>
          <cell r="C51741" t="str">
            <v>HIBE</v>
          </cell>
          <cell r="D51741" t="str">
            <v>UN</v>
          </cell>
        </row>
        <row r="51742">
          <cell r="A51742" t="str">
            <v>I0000020805</v>
          </cell>
          <cell r="B51742" t="str">
            <v>ACO O1  RE VND 31.75X300.00</v>
          </cell>
          <cell r="C51742" t="str">
            <v>HIBE</v>
          </cell>
          <cell r="D51742" t="str">
            <v>UN</v>
          </cell>
        </row>
        <row r="51743">
          <cell r="A51743" t="str">
            <v>I0000020806</v>
          </cell>
          <cell r="B51743" t="str">
            <v>ACO O1  RE VND 38.00X300.00</v>
          </cell>
          <cell r="C51743" t="str">
            <v>HIBE</v>
          </cell>
          <cell r="D51743" t="str">
            <v>UN</v>
          </cell>
        </row>
        <row r="51744">
          <cell r="A51744" t="str">
            <v>I0000020807</v>
          </cell>
          <cell r="B51744" t="str">
            <v>ACO O1  RE VND 69.00X100.00</v>
          </cell>
          <cell r="C51744" t="str">
            <v>HIBE</v>
          </cell>
          <cell r="D51744" t="str">
            <v>UN</v>
          </cell>
        </row>
        <row r="51745">
          <cell r="A51745" t="str">
            <v>I0000020808</v>
          </cell>
          <cell r="B51745" t="str">
            <v>1045 RE 65.00 X 600.00</v>
          </cell>
          <cell r="C51745" t="str">
            <v>HIBE</v>
          </cell>
          <cell r="D51745" t="str">
            <v>UN</v>
          </cell>
        </row>
        <row r="51746">
          <cell r="A51746" t="str">
            <v>I0000020809</v>
          </cell>
          <cell r="B51746" t="str">
            <v>1045 CH 105.00X65.00X12.00</v>
          </cell>
          <cell r="C51746" t="str">
            <v>HIBE</v>
          </cell>
          <cell r="D51746" t="str">
            <v>UN</v>
          </cell>
        </row>
        <row r="51747">
          <cell r="A51747" t="str">
            <v>I0000020810</v>
          </cell>
          <cell r="B51747" t="str">
            <v>420 RE 12.70X500.00</v>
          </cell>
          <cell r="C51747" t="str">
            <v>HIBE</v>
          </cell>
          <cell r="D51747" t="str">
            <v>UN</v>
          </cell>
        </row>
        <row r="51748">
          <cell r="A51748" t="str">
            <v>I0000020811</v>
          </cell>
          <cell r="B51748" t="str">
            <v>420 RE 19.00X500.00</v>
          </cell>
          <cell r="C51748" t="str">
            <v>HIBE</v>
          </cell>
          <cell r="D51748" t="str">
            <v>UN</v>
          </cell>
        </row>
        <row r="51749">
          <cell r="A51749" t="str">
            <v>I0000020812</v>
          </cell>
          <cell r="B51749" t="str">
            <v>ALUMINIO 7021 CH 85.00X45.00X35.00</v>
          </cell>
          <cell r="C51749" t="str">
            <v>HIBE</v>
          </cell>
          <cell r="D51749" t="str">
            <v>UN</v>
          </cell>
        </row>
        <row r="51750">
          <cell r="A51750" t="str">
            <v>I0000020813</v>
          </cell>
          <cell r="B51750" t="str">
            <v>ALUMINIO 7021 CH 85.00X75.00X35.00</v>
          </cell>
          <cell r="C51750" t="str">
            <v>HIBE</v>
          </cell>
          <cell r="D51750" t="str">
            <v>UN</v>
          </cell>
        </row>
        <row r="51751">
          <cell r="A51751" t="str">
            <v>I0000020814</v>
          </cell>
          <cell r="B51751" t="str">
            <v>EIXO DIAM. 08MM TEMP. E CROMADO X 73MM</v>
          </cell>
          <cell r="C51751" t="str">
            <v>HIBE</v>
          </cell>
          <cell r="D51751" t="str">
            <v>UN</v>
          </cell>
        </row>
        <row r="51752">
          <cell r="A51752" t="str">
            <v>I0000020815</v>
          </cell>
          <cell r="B51752" t="str">
            <v>IMA DE NEOMIDIO 11X10 MM</v>
          </cell>
          <cell r="C51752" t="str">
            <v>HIBE</v>
          </cell>
          <cell r="D51752" t="str">
            <v>UN</v>
          </cell>
        </row>
        <row r="51753">
          <cell r="A51753" t="str">
            <v>I0000020816</v>
          </cell>
          <cell r="B51753" t="str">
            <v>IMA DE NEOMIDIO 8X10 MM</v>
          </cell>
          <cell r="C51753" t="str">
            <v>HIBE</v>
          </cell>
          <cell r="D51753" t="str">
            <v>UN</v>
          </cell>
        </row>
        <row r="51754">
          <cell r="A51754" t="str">
            <v>I0000020817</v>
          </cell>
          <cell r="B51754" t="str">
            <v>ARRUELA LISA M4</v>
          </cell>
          <cell r="C51754" t="str">
            <v>HIBE</v>
          </cell>
          <cell r="D51754" t="str">
            <v>UN</v>
          </cell>
        </row>
        <row r="51755">
          <cell r="A51755" t="str">
            <v>I0000020818</v>
          </cell>
          <cell r="B51755" t="str">
            <v>PARAFUSO ALLEN CABECA CILINDRICA M4X10</v>
          </cell>
          <cell r="C51755" t="str">
            <v>HIBE</v>
          </cell>
          <cell r="D51755" t="str">
            <v>UN</v>
          </cell>
        </row>
        <row r="51756">
          <cell r="A51756" t="str">
            <v>I0000020819</v>
          </cell>
          <cell r="B51756" t="str">
            <v>MOLA DE COMPRESSAO - 1888</v>
          </cell>
          <cell r="C51756" t="str">
            <v>HIBE</v>
          </cell>
          <cell r="D51756" t="str">
            <v>UN</v>
          </cell>
        </row>
        <row r="51757">
          <cell r="A51757" t="str">
            <v>I0000020820</v>
          </cell>
          <cell r="B51757" t="str">
            <v>TINTA W-POXI CINZA CLARO N 6,5 2,88L</v>
          </cell>
          <cell r="C51757" t="str">
            <v>HIBE</v>
          </cell>
          <cell r="D51757" t="str">
            <v>UN</v>
          </cell>
        </row>
        <row r="51758">
          <cell r="A51758" t="str">
            <v>I0000020821</v>
          </cell>
          <cell r="B51758" t="str">
            <v>PARAFUSO ALLEN CABECA CILINDRICA M8X12</v>
          </cell>
          <cell r="C51758" t="str">
            <v>HIBE</v>
          </cell>
          <cell r="D51758" t="str">
            <v>UN</v>
          </cell>
        </row>
        <row r="51759">
          <cell r="A51759" t="str">
            <v>I0000020822</v>
          </cell>
          <cell r="B51759" t="str">
            <v>ARRUELA DE PRESSAO M6</v>
          </cell>
          <cell r="C51759" t="str">
            <v>HIBE</v>
          </cell>
          <cell r="D51759" t="str">
            <v>UN</v>
          </cell>
        </row>
        <row r="51760">
          <cell r="A51760" t="str">
            <v>I0000020823</v>
          </cell>
          <cell r="B51760" t="str">
            <v>SERVICO DE INSTALACAO DE INSUFLADOR</v>
          </cell>
          <cell r="C51760" t="str">
            <v>SERV</v>
          </cell>
          <cell r="D51760" t="str">
            <v>UN</v>
          </cell>
        </row>
        <row r="51761">
          <cell r="A51761" t="str">
            <v>I0000020824</v>
          </cell>
          <cell r="B51761" t="str">
            <v>LUPA DE MAO 75MM</v>
          </cell>
          <cell r="C51761" t="str">
            <v>HIBE</v>
          </cell>
          <cell r="D51761" t="str">
            <v>UN</v>
          </cell>
        </row>
        <row r="51762">
          <cell r="A51762" t="str">
            <v>I0000020825</v>
          </cell>
          <cell r="B51762" t="str">
            <v>LIMPADOR CREMOSO TRADICIONAL</v>
          </cell>
          <cell r="C51762" t="str">
            <v>HIBE</v>
          </cell>
          <cell r="D51762" t="str">
            <v>UN</v>
          </cell>
        </row>
        <row r="51763">
          <cell r="A51763" t="str">
            <v>I0000020826</v>
          </cell>
          <cell r="B51763" t="str">
            <v>SERVICO CROMAGEM HASTE DE CILINDRO</v>
          </cell>
          <cell r="C51763" t="str">
            <v>SERV</v>
          </cell>
          <cell r="D51763" t="str">
            <v>UN</v>
          </cell>
        </row>
        <row r="51764">
          <cell r="A51764" t="str">
            <v>I0000020827</v>
          </cell>
          <cell r="B51764" t="str">
            <v>OLEO DE TRANSMISSAO 10W30</v>
          </cell>
          <cell r="C51764" t="str">
            <v>HIBE</v>
          </cell>
          <cell r="D51764" t="str">
            <v>L</v>
          </cell>
        </row>
        <row r="51765">
          <cell r="A51765" t="str">
            <v>I0000020828</v>
          </cell>
          <cell r="B51765" t="str">
            <v>TERMOPAR XTCG 1,5 X 100 X 1,5</v>
          </cell>
          <cell r="C51765" t="str">
            <v>HIBE</v>
          </cell>
          <cell r="D51765" t="str">
            <v>UN</v>
          </cell>
        </row>
        <row r="51766">
          <cell r="A51766" t="str">
            <v>I0000020829</v>
          </cell>
          <cell r="B51766" t="str">
            <v>TORPEDO VESTIGIO MINIMO - ESPECIAL -TZM</v>
          </cell>
          <cell r="C51766" t="str">
            <v>HIBE</v>
          </cell>
          <cell r="D51766" t="str">
            <v>UN</v>
          </cell>
        </row>
        <row r="51767">
          <cell r="A51767" t="str">
            <v>I0000020830</v>
          </cell>
          <cell r="B51767" t="str">
            <v>CONSERTO EM SISTEMA CMQ</v>
          </cell>
          <cell r="C51767" t="str">
            <v>HIBE</v>
          </cell>
          <cell r="D51767" t="str">
            <v>UN</v>
          </cell>
        </row>
        <row r="51768">
          <cell r="A51768" t="str">
            <v>I0000020831</v>
          </cell>
          <cell r="B51768" t="str">
            <v>PLACA DA BASE  DO MAGAZINE + SUPORTE</v>
          </cell>
          <cell r="C51768" t="str">
            <v>HIBE</v>
          </cell>
          <cell r="D51768" t="str">
            <v>UN</v>
          </cell>
        </row>
        <row r="51769">
          <cell r="A51769" t="str">
            <v>I0000020832</v>
          </cell>
          <cell r="B51769" t="str">
            <v>CINTO POLIESTER 4PONTOS + ESP CONF.DIELE</v>
          </cell>
          <cell r="C51769" t="str">
            <v>HIBE</v>
          </cell>
          <cell r="D51769" t="str">
            <v>UN</v>
          </cell>
        </row>
        <row r="51770">
          <cell r="A51770" t="str">
            <v>I0000020833</v>
          </cell>
          <cell r="B51770" t="str">
            <v>TALABARTE Y C/ABS 2 MOSQ 56MM COMP.1,4M</v>
          </cell>
          <cell r="C51770" t="str">
            <v>HIBE</v>
          </cell>
          <cell r="D51770" t="str">
            <v>UN</v>
          </cell>
        </row>
        <row r="51771">
          <cell r="A51771" t="str">
            <v>I0000020834</v>
          </cell>
          <cell r="B51771" t="str">
            <v>TRAVA QUEDAS RETRATIL EM Y2,1M W</v>
          </cell>
          <cell r="C51771" t="str">
            <v>HIBE</v>
          </cell>
          <cell r="D51771" t="str">
            <v>UN</v>
          </cell>
        </row>
        <row r="51772">
          <cell r="A51772" t="str">
            <v>I0000020835</v>
          </cell>
          <cell r="B51772" t="str">
            <v>BISCOITO AGUIA SALT 360G</v>
          </cell>
          <cell r="C51772" t="str">
            <v>HIBE</v>
          </cell>
          <cell r="D51772" t="str">
            <v>UN</v>
          </cell>
        </row>
        <row r="51773">
          <cell r="A51773" t="str">
            <v>I0000020836</v>
          </cell>
          <cell r="B51773" t="str">
            <v>BISCOITO MARILAN LEITE 350G</v>
          </cell>
          <cell r="C51773" t="str">
            <v>HIBE</v>
          </cell>
          <cell r="D51773" t="str">
            <v>UN</v>
          </cell>
        </row>
        <row r="51774">
          <cell r="A51774" t="str">
            <v>I0000020837</v>
          </cell>
          <cell r="B51774" t="str">
            <v>ACO 1045 RE 95.00 X 300.00</v>
          </cell>
          <cell r="C51774" t="str">
            <v>HIBE</v>
          </cell>
          <cell r="D51774" t="str">
            <v>UN</v>
          </cell>
        </row>
        <row r="51775">
          <cell r="A51775" t="str">
            <v>I0000020838</v>
          </cell>
          <cell r="B51775" t="str">
            <v>MOLA DE COMPRESSAO - 1597</v>
          </cell>
          <cell r="C51775" t="str">
            <v>HIBE</v>
          </cell>
          <cell r="D51775" t="str">
            <v>UN</v>
          </cell>
        </row>
        <row r="51776">
          <cell r="A51776" t="str">
            <v>I0000020839</v>
          </cell>
          <cell r="B51776" t="str">
            <v>MOLA DE COMPRESSAO - 178</v>
          </cell>
          <cell r="C51776" t="str">
            <v>HIBE</v>
          </cell>
          <cell r="D51776" t="str">
            <v>UN</v>
          </cell>
        </row>
        <row r="51777">
          <cell r="A51777" t="str">
            <v>I0000020840</v>
          </cell>
          <cell r="B51777" t="str">
            <v>RELE AX1RC2 - 12VDC 15A 5T</v>
          </cell>
          <cell r="C51777" t="str">
            <v>HIBE</v>
          </cell>
          <cell r="D51777" t="str">
            <v>UN</v>
          </cell>
        </row>
        <row r="51778">
          <cell r="A51778" t="str">
            <v>I0000020841</v>
          </cell>
          <cell r="B51778" t="str">
            <v>SOLDA ESTANHO ROLO 1 MM</v>
          </cell>
          <cell r="C51778" t="str">
            <v>HIBE</v>
          </cell>
          <cell r="D51778" t="str">
            <v>UN</v>
          </cell>
        </row>
        <row r="51779">
          <cell r="A51779" t="str">
            <v>I0000020842</v>
          </cell>
          <cell r="B51779" t="str">
            <v>LIGA CUBE BM 172HT - Ø 12,7 X 500 MM</v>
          </cell>
          <cell r="C51779" t="str">
            <v>HIBE</v>
          </cell>
          <cell r="D51779" t="str">
            <v>UN</v>
          </cell>
        </row>
        <row r="51780">
          <cell r="A51780" t="str">
            <v>I0000020843</v>
          </cell>
          <cell r="B51780" t="str">
            <v>COLUNA-C32056116</v>
          </cell>
          <cell r="C51780" t="str">
            <v>HIBE</v>
          </cell>
          <cell r="D51780" t="str">
            <v>UN</v>
          </cell>
        </row>
        <row r="51781">
          <cell r="A51781" t="str">
            <v>I0000020844</v>
          </cell>
          <cell r="B51781" t="str">
            <v>ACO MD-XTRA RET-SF2050 Ø 165 X 205 X 315</v>
          </cell>
          <cell r="C51781" t="str">
            <v>HIBE</v>
          </cell>
          <cell r="D51781" t="str">
            <v>UN</v>
          </cell>
        </row>
        <row r="51782">
          <cell r="A51782" t="str">
            <v>I0000020845</v>
          </cell>
          <cell r="B51782" t="str">
            <v>CORREIA ESTEIRA TRANSP 14.300X400 ABERTA</v>
          </cell>
          <cell r="C51782" t="str">
            <v>HIBE</v>
          </cell>
          <cell r="D51782" t="str">
            <v>UN</v>
          </cell>
        </row>
        <row r="51783">
          <cell r="A51783" t="str">
            <v>I0000020849</v>
          </cell>
          <cell r="B51783" t="str">
            <v>CABO USB/ HDMI  PARA LIGHTNING</v>
          </cell>
          <cell r="C51783" t="str">
            <v>HIBE</v>
          </cell>
          <cell r="D51783" t="str">
            <v>UN</v>
          </cell>
        </row>
        <row r="51784">
          <cell r="A51784" t="str">
            <v>I0000020850</v>
          </cell>
          <cell r="B51784" t="str">
            <v>ABACATE</v>
          </cell>
          <cell r="C51784" t="str">
            <v>HIBE</v>
          </cell>
          <cell r="D51784" t="str">
            <v>KG</v>
          </cell>
        </row>
        <row r="51785">
          <cell r="A51785" t="str">
            <v>I0000020851</v>
          </cell>
          <cell r="B51785" t="str">
            <v>SUPORTE MAGNETICO P/ RELOGIO - 270.240</v>
          </cell>
          <cell r="C51785" t="str">
            <v>HIBE</v>
          </cell>
          <cell r="D51785" t="str">
            <v>UN</v>
          </cell>
        </row>
        <row r="51786">
          <cell r="A51786" t="str">
            <v>I0000020852</v>
          </cell>
          <cell r="B51786" t="str">
            <v>SENSOR CAPACITIVO M18 - IFC6-18-11YStND</v>
          </cell>
          <cell r="C51786" t="str">
            <v>HIBE</v>
          </cell>
          <cell r="D51786" t="str">
            <v>UN</v>
          </cell>
        </row>
        <row r="51787">
          <cell r="A51787" t="str">
            <v>I0000020853</v>
          </cell>
          <cell r="B51787" t="str">
            <v>CONECTOR BPB 12 PE N LN/PFN</v>
          </cell>
          <cell r="C51787" t="str">
            <v>HIBE</v>
          </cell>
          <cell r="D51787" t="str">
            <v>UN</v>
          </cell>
        </row>
        <row r="51788">
          <cell r="A51788" t="str">
            <v>I0000020854</v>
          </cell>
          <cell r="B51788" t="str">
            <v>FITA LED COB FLEX 14W/24V</v>
          </cell>
          <cell r="C51788" t="str">
            <v>HIBE</v>
          </cell>
          <cell r="D51788" t="str">
            <v>UN</v>
          </cell>
        </row>
        <row r="51789">
          <cell r="A51789" t="str">
            <v>I0000020855</v>
          </cell>
          <cell r="B51789" t="str">
            <v>FONTE ALIMENTCAO 200W/24V</v>
          </cell>
          <cell r="C51789" t="str">
            <v>HIBE</v>
          </cell>
          <cell r="D51789" t="str">
            <v>UN</v>
          </cell>
        </row>
        <row r="51790">
          <cell r="A51790" t="str">
            <v>I0000020856</v>
          </cell>
          <cell r="B51790" t="str">
            <v>CALCO DE BORRACHA FME17 - COD: 2306168</v>
          </cell>
          <cell r="C51790" t="str">
            <v>HIBE</v>
          </cell>
          <cell r="D51790" t="str">
            <v>UN</v>
          </cell>
        </row>
        <row r="51791">
          <cell r="A51791" t="str">
            <v>I0000020857</v>
          </cell>
          <cell r="B51791" t="str">
            <v>ESPACADOR FME17 - COD: 2306167</v>
          </cell>
          <cell r="C51791" t="str">
            <v>HIBE</v>
          </cell>
          <cell r="D51791" t="str">
            <v>UN</v>
          </cell>
        </row>
        <row r="51792">
          <cell r="A51792" t="str">
            <v>I0000020858</v>
          </cell>
          <cell r="B51792" t="str">
            <v>ARRUELA 8.4 DIN9021 FME17 - COD: 550035</v>
          </cell>
          <cell r="C51792" t="str">
            <v>HIBE</v>
          </cell>
          <cell r="D51792" t="str">
            <v>UN</v>
          </cell>
        </row>
        <row r="51793">
          <cell r="A51793" t="str">
            <v>I0000020859</v>
          </cell>
          <cell r="B51793" t="str">
            <v>ARRUELA A8 A2E DIN127 FME17 - 560003</v>
          </cell>
          <cell r="C51793" t="str">
            <v>HIBE</v>
          </cell>
          <cell r="D51793" t="str">
            <v>UN</v>
          </cell>
        </row>
        <row r="51794">
          <cell r="A51794" t="str">
            <v>I0000020860</v>
          </cell>
          <cell r="B51794" t="str">
            <v>PARAFUSO M8X35 DIN933 FME17 - 2306179</v>
          </cell>
          <cell r="C51794" t="str">
            <v>HIBE</v>
          </cell>
          <cell r="D51794" t="str">
            <v>UN</v>
          </cell>
        </row>
        <row r="51795">
          <cell r="A51795" t="str">
            <v>I0000020861</v>
          </cell>
          <cell r="B51795" t="str">
            <v>ESPAÇADOR CAIXA DE DIRECAO ERX 2306217</v>
          </cell>
          <cell r="C51795" t="str">
            <v>HIBE</v>
          </cell>
          <cell r="D51795" t="str">
            <v>UN</v>
          </cell>
        </row>
        <row r="51796">
          <cell r="A51796" t="str">
            <v>I0000020862</v>
          </cell>
          <cell r="B51796" t="str">
            <v>PARAFUSO DO ESPAÇADOR ERX 0400020</v>
          </cell>
          <cell r="C51796" t="str">
            <v>HIBE</v>
          </cell>
          <cell r="D51796" t="str">
            <v>UN</v>
          </cell>
        </row>
        <row r="51797">
          <cell r="A51797" t="str">
            <v>I0000020863</v>
          </cell>
          <cell r="B51797" t="str">
            <v>PARAFUSO DO ESPAÇADOR ERX 0400009</v>
          </cell>
          <cell r="C51797" t="str">
            <v>HIBE</v>
          </cell>
          <cell r="D51797" t="str">
            <v>UN</v>
          </cell>
        </row>
        <row r="51798">
          <cell r="A51798" t="str">
            <v>I0000020864</v>
          </cell>
          <cell r="B51798" t="str">
            <v>ARRUELA ESPECIAL ERX 0559003</v>
          </cell>
          <cell r="C51798" t="str">
            <v>HIBE</v>
          </cell>
          <cell r="D51798" t="str">
            <v>UN</v>
          </cell>
        </row>
        <row r="51799">
          <cell r="A51799" t="str">
            <v>I0000020865</v>
          </cell>
          <cell r="B51799" t="str">
            <v>CONEXAO RETRATIL FMX1834 COD:8413533</v>
          </cell>
          <cell r="C51799" t="str">
            <v>HIBE</v>
          </cell>
          <cell r="D51799" t="str">
            <v>UN</v>
          </cell>
        </row>
        <row r="51800">
          <cell r="A51800" t="str">
            <v>I0000020866</v>
          </cell>
          <cell r="B51800" t="str">
            <v>ROLAMENTO 156831 R06</v>
          </cell>
          <cell r="C51800" t="str">
            <v>HIBE</v>
          </cell>
          <cell r="D51800" t="str">
            <v>UN</v>
          </cell>
        </row>
        <row r="51801">
          <cell r="A51801" t="str">
            <v>I0000020867</v>
          </cell>
          <cell r="B51801" t="str">
            <v>ROLAMENTO 138565 R06</v>
          </cell>
          <cell r="C51801" t="str">
            <v>HIBE</v>
          </cell>
          <cell r="D51801" t="str">
            <v>UN</v>
          </cell>
        </row>
        <row r="51802">
          <cell r="A51802" t="str">
            <v>I0000020868</v>
          </cell>
          <cell r="B51802" t="str">
            <v>TAMPA DO EIXO RODA DIANTEIRA 138556 R06</v>
          </cell>
          <cell r="C51802" t="str">
            <v>HIBE</v>
          </cell>
          <cell r="D51802" t="str">
            <v>UN</v>
          </cell>
        </row>
        <row r="51803">
          <cell r="A51803" t="str">
            <v>I0000020869</v>
          </cell>
          <cell r="B51803" t="str">
            <v>CONTRA PINO ERX 579012</v>
          </cell>
          <cell r="C51803" t="str">
            <v>HIBE</v>
          </cell>
          <cell r="D51803" t="str">
            <v>UN</v>
          </cell>
        </row>
        <row r="51804">
          <cell r="A51804" t="str">
            <v>I0000020870</v>
          </cell>
          <cell r="B51804" t="str">
            <v>EMPILHADEIRA ELE STILL 1.6T</v>
          </cell>
          <cell r="C51804" t="str">
            <v>HIBE</v>
          </cell>
          <cell r="D51804" t="str">
            <v>UN</v>
          </cell>
        </row>
        <row r="51805">
          <cell r="A51805" t="str">
            <v>I0000020871</v>
          </cell>
          <cell r="B51805" t="str">
            <v>SUPORTE FIXO DE BATERIA</v>
          </cell>
          <cell r="C51805" t="str">
            <v>HIBE</v>
          </cell>
          <cell r="D51805" t="str">
            <v>UN</v>
          </cell>
        </row>
        <row r="51806">
          <cell r="A51806" t="str">
            <v>I0000020872</v>
          </cell>
          <cell r="B51806" t="str">
            <v>SUPORTE MOVEL P/ CARREGADOR BATERIA</v>
          </cell>
          <cell r="C51806" t="str">
            <v>HIBE</v>
          </cell>
          <cell r="D51806" t="str">
            <v>UN</v>
          </cell>
        </row>
        <row r="51807">
          <cell r="A51807" t="str">
            <v>I0000020873</v>
          </cell>
          <cell r="B51807" t="str">
            <v>BATERIA TRACIONARIA MOURA RX50</v>
          </cell>
          <cell r="C51807" t="str">
            <v>HIBE</v>
          </cell>
          <cell r="D51807" t="str">
            <v>UN</v>
          </cell>
        </row>
        <row r="51808">
          <cell r="A51808" t="str">
            <v>I0000020874</v>
          </cell>
          <cell r="B51808" t="str">
            <v>CARREGADOR BATERIA JLW</v>
          </cell>
          <cell r="C51808" t="str">
            <v>HIBE</v>
          </cell>
          <cell r="D51808" t="str">
            <v>UN</v>
          </cell>
        </row>
        <row r="51809">
          <cell r="A51809" t="str">
            <v>I0000020875</v>
          </cell>
          <cell r="B51809" t="str">
            <v>COLETE EM MALHA PP COM ELAS. VERDE JADE</v>
          </cell>
          <cell r="C51809" t="str">
            <v>HIBE</v>
          </cell>
          <cell r="D51809" t="str">
            <v>UN</v>
          </cell>
        </row>
        <row r="51810">
          <cell r="A51810" t="str">
            <v>I0000020876</v>
          </cell>
          <cell r="B51810" t="str">
            <v>COLETE EM MALHA PP COM ELAS. VERDE KIWI</v>
          </cell>
          <cell r="C51810" t="str">
            <v>HIBE</v>
          </cell>
          <cell r="D51810" t="str">
            <v>UN</v>
          </cell>
        </row>
        <row r="51811">
          <cell r="A51811" t="str">
            <v>I0000020877</v>
          </cell>
          <cell r="B51811" t="str">
            <v>COLETE EM MALHA PP COM ELAS. AZUL ROYAL</v>
          </cell>
          <cell r="C51811" t="str">
            <v>HIBE</v>
          </cell>
          <cell r="D51811" t="str">
            <v>UN</v>
          </cell>
        </row>
        <row r="51812">
          <cell r="A51812" t="str">
            <v>I0000020879</v>
          </cell>
          <cell r="B51812" t="str">
            <v>KIT FERRAMENTAS ARGAMASSA AUTONIVELANTE</v>
          </cell>
          <cell r="C51812" t="str">
            <v>HIBE</v>
          </cell>
          <cell r="D51812" t="str">
            <v>UN</v>
          </cell>
        </row>
        <row r="51813">
          <cell r="A51813" t="str">
            <v>I0000020880</v>
          </cell>
          <cell r="B51813" t="str">
            <v>CLICHE CUP90 LOGO ULTRA 38MM</v>
          </cell>
          <cell r="C51813" t="str">
            <v>HIBE</v>
          </cell>
          <cell r="D51813" t="str">
            <v>UN</v>
          </cell>
        </row>
        <row r="51814">
          <cell r="A51814" t="str">
            <v>I0000020881</v>
          </cell>
          <cell r="B51814" t="str">
            <v>MALETA FERRAMENTAS 186 PECAS COM RODINHA</v>
          </cell>
          <cell r="C51814" t="str">
            <v>HIBE</v>
          </cell>
          <cell r="D51814" t="str">
            <v>UN</v>
          </cell>
        </row>
        <row r="51815">
          <cell r="A51815" t="str">
            <v>I0000020882</v>
          </cell>
          <cell r="B51815" t="str">
            <v>TINTA LUZ DA LUA ACRILICA</v>
          </cell>
          <cell r="C51815" t="str">
            <v>HIBE</v>
          </cell>
          <cell r="D51815" t="str">
            <v>UN</v>
          </cell>
        </row>
        <row r="51816">
          <cell r="A51816" t="str">
            <v>I0000020883</v>
          </cell>
          <cell r="B51816" t="str">
            <v>GRAMA SINTETICA</v>
          </cell>
          <cell r="C51816" t="str">
            <v>HIBE</v>
          </cell>
          <cell r="D51816" t="str">
            <v>UN</v>
          </cell>
        </row>
        <row r="51817">
          <cell r="A51817" t="str">
            <v>I0000020884</v>
          </cell>
          <cell r="B51817" t="str">
            <v>CAPACIMETRO DIGITAL</v>
          </cell>
          <cell r="C51817" t="str">
            <v>HIBE</v>
          </cell>
          <cell r="D51817" t="str">
            <v>UN</v>
          </cell>
        </row>
        <row r="51818">
          <cell r="A51818" t="str">
            <v>I0000020885</v>
          </cell>
          <cell r="B51818" t="str">
            <v>TERMO HIGROMETRO</v>
          </cell>
          <cell r="C51818" t="str">
            <v>HIBE</v>
          </cell>
          <cell r="D51818" t="str">
            <v>UN</v>
          </cell>
        </row>
        <row r="51819">
          <cell r="A51819" t="str">
            <v>I0000020886</v>
          </cell>
          <cell r="B51819" t="str">
            <v>ACIDO ACETICO</v>
          </cell>
          <cell r="C51819" t="str">
            <v>HIBE</v>
          </cell>
          <cell r="D51819" t="str">
            <v>UN</v>
          </cell>
        </row>
        <row r="51820">
          <cell r="A51820" t="str">
            <v>I0000020887</v>
          </cell>
          <cell r="B51820" t="str">
            <v>CLORETO DE COBRE</v>
          </cell>
          <cell r="C51820" t="str">
            <v>HIBE</v>
          </cell>
          <cell r="D51820" t="str">
            <v>UN</v>
          </cell>
        </row>
        <row r="51821">
          <cell r="A51821" t="str">
            <v>I0000020888</v>
          </cell>
          <cell r="B51821" t="str">
            <v>FUSIVEL LAMINA 10 AMPERES</v>
          </cell>
          <cell r="C51821" t="str">
            <v>HIBE</v>
          </cell>
          <cell r="D51821" t="str">
            <v>UN</v>
          </cell>
        </row>
        <row r="51822">
          <cell r="A51822" t="str">
            <v>I0000020889</v>
          </cell>
          <cell r="B51822" t="str">
            <v>VALVULA SOLENOIDE BUZINA BIVOLT</v>
          </cell>
          <cell r="C51822" t="str">
            <v>HIBE</v>
          </cell>
          <cell r="D51822" t="str">
            <v>UN</v>
          </cell>
        </row>
        <row r="51823">
          <cell r="A51823" t="str">
            <v>I0000020890</v>
          </cell>
          <cell r="B51823" t="str">
            <v>MANGUEIRA RODO-AR AZUL PU</v>
          </cell>
          <cell r="C51823" t="str">
            <v>HIBE</v>
          </cell>
          <cell r="D51823" t="str">
            <v>M</v>
          </cell>
        </row>
        <row r="51824">
          <cell r="A51824" t="str">
            <v>I0000020891</v>
          </cell>
          <cell r="B51824" t="str">
            <v>BATENTE PORTA MB</v>
          </cell>
          <cell r="C51824" t="str">
            <v>HIBE</v>
          </cell>
          <cell r="D51824" t="str">
            <v>UN</v>
          </cell>
        </row>
        <row r="51825">
          <cell r="A51825" t="str">
            <v>I0000020892</v>
          </cell>
          <cell r="B51825" t="str">
            <v>FECHADURA PORTA EXTERNA MEC</v>
          </cell>
          <cell r="C51825" t="str">
            <v>HIBE</v>
          </cell>
          <cell r="D51825" t="str">
            <v>UN</v>
          </cell>
        </row>
        <row r="51826">
          <cell r="A51826" t="str">
            <v>I0000020893</v>
          </cell>
          <cell r="B51826" t="str">
            <v>ARRUELA LISA 5/16 ZB</v>
          </cell>
          <cell r="C51826" t="str">
            <v>HIBE</v>
          </cell>
          <cell r="D51826" t="str">
            <v>UN</v>
          </cell>
        </row>
        <row r="51827">
          <cell r="A51827" t="str">
            <v>I0000020894</v>
          </cell>
          <cell r="B51827" t="str">
            <v>ABRACADEIRA NYLON 380MMX4,8 PRETA</v>
          </cell>
          <cell r="C51827" t="str">
            <v>HIBE</v>
          </cell>
          <cell r="D51827" t="str">
            <v>UN</v>
          </cell>
        </row>
        <row r="51828">
          <cell r="A51828" t="str">
            <v>I0000020895</v>
          </cell>
          <cell r="B51828" t="str">
            <v>DISCO TACOGRAFO 7 DIAS 125 KM VDO</v>
          </cell>
          <cell r="C51828" t="str">
            <v>HIBE</v>
          </cell>
          <cell r="D51828" t="str">
            <v>UN</v>
          </cell>
        </row>
        <row r="51829">
          <cell r="A51829" t="str">
            <v>I0000020896</v>
          </cell>
          <cell r="B51829" t="str">
            <v>SILICONE SPRAY 300ML 200G LAVANDA AMP.</v>
          </cell>
          <cell r="C51829" t="str">
            <v>HIBE</v>
          </cell>
          <cell r="D51829" t="str">
            <v>UN</v>
          </cell>
        </row>
        <row r="51830">
          <cell r="A51830" t="str">
            <v>I0000020897</v>
          </cell>
          <cell r="B51830" t="str">
            <v>CABO PP 1000V 3X1,5MM-B</v>
          </cell>
          <cell r="C51830" t="str">
            <v>HIBE</v>
          </cell>
          <cell r="D51830" t="str">
            <v>UN</v>
          </cell>
        </row>
        <row r="51831">
          <cell r="A51831" t="str">
            <v>I0000020898</v>
          </cell>
          <cell r="B51831" t="str">
            <v>RELE FOTOELETRICO 105/305V EX</v>
          </cell>
          <cell r="C51831" t="str">
            <v>HIBE</v>
          </cell>
          <cell r="D51831" t="str">
            <v>UN</v>
          </cell>
        </row>
        <row r="51832">
          <cell r="A51832" t="str">
            <v>I0000020903</v>
          </cell>
          <cell r="B51832" t="str">
            <v>PALLETS DE MADEIRA 1,85 x 1,20</v>
          </cell>
          <cell r="C51832" t="str">
            <v>HIBE</v>
          </cell>
          <cell r="D51832" t="str">
            <v>UN</v>
          </cell>
        </row>
        <row r="51833">
          <cell r="A51833" t="str">
            <v>I0000020904</v>
          </cell>
          <cell r="B51833" t="str">
            <v>BROCA HASTE PARALELA Ø 17,5 MM</v>
          </cell>
          <cell r="C51833" t="str">
            <v>HIBE</v>
          </cell>
          <cell r="D51833" t="str">
            <v>UN</v>
          </cell>
        </row>
        <row r="51834">
          <cell r="A51834" t="str">
            <v>I0000020905</v>
          </cell>
          <cell r="B51834" t="str">
            <v>BROCA HASTE PARALELA Ø 21 MM</v>
          </cell>
          <cell r="C51834" t="str">
            <v>HIBE</v>
          </cell>
          <cell r="D51834" t="str">
            <v>UN</v>
          </cell>
        </row>
        <row r="51835">
          <cell r="A51835" t="str">
            <v>I0000020906</v>
          </cell>
          <cell r="B51835" t="str">
            <v>2,00 MM CORDAO NITR. PRETO (+- 0,35)</v>
          </cell>
          <cell r="C51835" t="str">
            <v>HIBE</v>
          </cell>
          <cell r="D51835" t="str">
            <v>M</v>
          </cell>
        </row>
        <row r="51836">
          <cell r="A51836" t="str">
            <v>I0000020907</v>
          </cell>
          <cell r="B51836" t="str">
            <v>2,50 MM CORDAO NITR. PRETO (+- 0,35)</v>
          </cell>
          <cell r="C51836" t="str">
            <v>HIBE</v>
          </cell>
          <cell r="D51836" t="str">
            <v>M</v>
          </cell>
        </row>
        <row r="51837">
          <cell r="A51837" t="str">
            <v>I0000020908</v>
          </cell>
          <cell r="B51837" t="str">
            <v>3,50 MM CORDAO NITR. PRETO (+- 0,4)</v>
          </cell>
          <cell r="C51837" t="str">
            <v>HIBE</v>
          </cell>
          <cell r="D51837" t="str">
            <v>M</v>
          </cell>
        </row>
        <row r="51838">
          <cell r="A51838" t="str">
            <v>I0000020909</v>
          </cell>
          <cell r="B51838" t="str">
            <v>4,00 MM CORDAO NITR. PRETO (+- 0,5)</v>
          </cell>
          <cell r="C51838" t="str">
            <v>HIBE</v>
          </cell>
          <cell r="D51838" t="str">
            <v>M</v>
          </cell>
        </row>
        <row r="51839">
          <cell r="A51839" t="str">
            <v>I0000020910</v>
          </cell>
          <cell r="B51839" t="str">
            <v>PASTA DIAMANTADA 1 MICRON</v>
          </cell>
          <cell r="C51839" t="str">
            <v>HIBE</v>
          </cell>
          <cell r="D51839" t="str">
            <v>UN</v>
          </cell>
        </row>
        <row r="51840">
          <cell r="A51840" t="str">
            <v>I0000020911</v>
          </cell>
          <cell r="B51840" t="str">
            <v>POLVILHO DOCE</v>
          </cell>
          <cell r="C51840" t="str">
            <v>HIBE</v>
          </cell>
          <cell r="D51840" t="str">
            <v>UN</v>
          </cell>
        </row>
        <row r="51841">
          <cell r="A51841" t="str">
            <v>I0000020912</v>
          </cell>
          <cell r="B51841" t="str">
            <v>POLVILHO AZEDO</v>
          </cell>
          <cell r="C51841" t="str">
            <v>HIBE</v>
          </cell>
          <cell r="D51841" t="str">
            <v>UN</v>
          </cell>
        </row>
        <row r="51842">
          <cell r="A51842" t="str">
            <v>I0000020913</v>
          </cell>
          <cell r="B51842" t="str">
            <v>DOCE DE LEITE</v>
          </cell>
          <cell r="C51842" t="str">
            <v>HIBE</v>
          </cell>
          <cell r="D51842" t="str">
            <v>UN</v>
          </cell>
        </row>
        <row r="51843">
          <cell r="A51843" t="str">
            <v>I0000020914</v>
          </cell>
          <cell r="B51843" t="str">
            <v>CREME DE AVELA</v>
          </cell>
          <cell r="C51843" t="str">
            <v>HIBE</v>
          </cell>
          <cell r="D51843" t="str">
            <v>UN</v>
          </cell>
        </row>
        <row r="51844">
          <cell r="A51844" t="str">
            <v>I0000020915</v>
          </cell>
          <cell r="B51844" t="str">
            <v>CALABRESA CURADA</v>
          </cell>
          <cell r="C51844" t="str">
            <v>HIBE</v>
          </cell>
          <cell r="D51844" t="str">
            <v>KG</v>
          </cell>
        </row>
        <row r="51845">
          <cell r="A51845" t="str">
            <v>I0000020916</v>
          </cell>
          <cell r="B51845" t="str">
            <v>GELATINA SEM SABOR</v>
          </cell>
          <cell r="C51845" t="str">
            <v>HIBE</v>
          </cell>
          <cell r="D51845" t="str">
            <v>UN</v>
          </cell>
        </row>
        <row r="51846">
          <cell r="A51846" t="str">
            <v>I0000020917</v>
          </cell>
          <cell r="B51846" t="str">
            <v>MORANGO PLACA</v>
          </cell>
          <cell r="C51846" t="str">
            <v>HIBE</v>
          </cell>
          <cell r="D51846" t="str">
            <v>UN</v>
          </cell>
        </row>
        <row r="51847">
          <cell r="A51847" t="str">
            <v>I0000020918</v>
          </cell>
          <cell r="B51847" t="str">
            <v>MEL</v>
          </cell>
          <cell r="C51847" t="str">
            <v>HIBE</v>
          </cell>
          <cell r="D51847" t="str">
            <v>UN</v>
          </cell>
        </row>
        <row r="51848">
          <cell r="A51848" t="str">
            <v>I0000020919</v>
          </cell>
          <cell r="B51848" t="str">
            <v>COCO RALADO</v>
          </cell>
          <cell r="C51848" t="str">
            <v>HIBE</v>
          </cell>
          <cell r="D51848" t="str">
            <v>UN</v>
          </cell>
        </row>
        <row r="51849">
          <cell r="A51849" t="str">
            <v>I0000020920</v>
          </cell>
          <cell r="B51849" t="str">
            <v>AMEIXA EM CALDAS</v>
          </cell>
          <cell r="C51849" t="str">
            <v>HIBE</v>
          </cell>
          <cell r="D51849" t="str">
            <v>UN</v>
          </cell>
        </row>
        <row r="51850">
          <cell r="A51850" t="str">
            <v>I0000020921</v>
          </cell>
          <cell r="B51850" t="str">
            <v>UVA PASSAS</v>
          </cell>
          <cell r="C51850" t="str">
            <v>HIBE</v>
          </cell>
          <cell r="D51850" t="str">
            <v>UN</v>
          </cell>
        </row>
        <row r="51851">
          <cell r="A51851" t="str">
            <v>I0000020922</v>
          </cell>
          <cell r="B51851" t="str">
            <v>PIMENTA DO REINO</v>
          </cell>
          <cell r="C51851" t="str">
            <v>HIBE</v>
          </cell>
          <cell r="D51851" t="str">
            <v>UN</v>
          </cell>
        </row>
        <row r="51852">
          <cell r="A51852" t="str">
            <v>I0000020923</v>
          </cell>
          <cell r="B51852" t="str">
            <v>PIMENTA DO REINO MOIDA</v>
          </cell>
          <cell r="C51852" t="str">
            <v>HIBE</v>
          </cell>
          <cell r="D51852" t="str">
            <v>UN</v>
          </cell>
        </row>
        <row r="51853">
          <cell r="A51853" t="str">
            <v>I0000020924</v>
          </cell>
          <cell r="B51853" t="str">
            <v>CRAVO DA INDIA</v>
          </cell>
          <cell r="C51853" t="str">
            <v>HIBE</v>
          </cell>
          <cell r="D51853" t="str">
            <v>UN</v>
          </cell>
        </row>
        <row r="51854">
          <cell r="A51854" t="str">
            <v>I0000020925</v>
          </cell>
          <cell r="B51854" t="str">
            <v>CRAVO DA INDIA MOIDO</v>
          </cell>
          <cell r="C51854" t="str">
            <v>HIBE</v>
          </cell>
          <cell r="D51854" t="str">
            <v>UN</v>
          </cell>
        </row>
        <row r="51855">
          <cell r="A51855" t="str">
            <v>I0000020926</v>
          </cell>
          <cell r="B51855" t="str">
            <v>CANELA EM PAU</v>
          </cell>
          <cell r="C51855" t="str">
            <v>HIBE</v>
          </cell>
          <cell r="D51855" t="str">
            <v>UN</v>
          </cell>
        </row>
        <row r="51856">
          <cell r="A51856" t="str">
            <v>I0000020927</v>
          </cell>
          <cell r="B51856" t="str">
            <v>NOZ MOSCADA</v>
          </cell>
          <cell r="C51856" t="str">
            <v>HIBE</v>
          </cell>
          <cell r="D51856" t="str">
            <v>UN</v>
          </cell>
        </row>
        <row r="51857">
          <cell r="A51857" t="str">
            <v>I0000020928</v>
          </cell>
          <cell r="B51857" t="str">
            <v>IOGURTE NATURAL INTEGRAL</v>
          </cell>
          <cell r="C51857" t="str">
            <v>HIBE</v>
          </cell>
          <cell r="D51857" t="str">
            <v>UN</v>
          </cell>
        </row>
        <row r="51858">
          <cell r="A51858" t="str">
            <v>I0000020929</v>
          </cell>
          <cell r="B51858" t="str">
            <v>CABO FLEX. 750V 2,5MM-BR-B</v>
          </cell>
          <cell r="C51858" t="str">
            <v>HIBE</v>
          </cell>
          <cell r="D51858" t="str">
            <v>M</v>
          </cell>
        </row>
        <row r="51859">
          <cell r="A51859" t="str">
            <v>I0000020930</v>
          </cell>
          <cell r="B51859" t="str">
            <v>COMPASSO INTERNO - COD: 043.002</v>
          </cell>
          <cell r="C51859" t="str">
            <v>HIBE</v>
          </cell>
          <cell r="D51859" t="str">
            <v>UN</v>
          </cell>
        </row>
        <row r="51860">
          <cell r="A51860" t="str">
            <v>I0000020931</v>
          </cell>
          <cell r="B51860" t="str">
            <v>COMPASSO EXTERNO - COD: 043.006</v>
          </cell>
          <cell r="C51860" t="str">
            <v>HIBE</v>
          </cell>
          <cell r="D51860" t="str">
            <v>UN</v>
          </cell>
        </row>
        <row r="51861">
          <cell r="A51861" t="str">
            <v>I0000020932</v>
          </cell>
          <cell r="B51861" t="str">
            <v>COMPASSO DE PONTA - COD: 043.010</v>
          </cell>
          <cell r="C51861" t="str">
            <v>HIBE</v>
          </cell>
          <cell r="D51861" t="str">
            <v>UN</v>
          </cell>
        </row>
        <row r="51862">
          <cell r="A51862" t="str">
            <v>I0000020933</v>
          </cell>
          <cell r="B51862" t="str">
            <v>RISCADOR RETO - COD: 043.031</v>
          </cell>
          <cell r="C51862" t="str">
            <v>HIBE</v>
          </cell>
          <cell r="D51862" t="str">
            <v>UN</v>
          </cell>
        </row>
        <row r="51863">
          <cell r="A51863" t="str">
            <v>I0000020934</v>
          </cell>
          <cell r="B51863" t="str">
            <v>ALICATE MULTIFUNCIONAL - COD: 029.555</v>
          </cell>
          <cell r="C51863" t="str">
            <v>HIBE</v>
          </cell>
          <cell r="D51863" t="str">
            <v>UN</v>
          </cell>
        </row>
        <row r="51864">
          <cell r="A51864" t="str">
            <v>I0000020935</v>
          </cell>
          <cell r="B51864" t="str">
            <v>ALICATE UNIV ANGULAR 60° - COD: 029.930</v>
          </cell>
          <cell r="C51864" t="str">
            <v>HIBE</v>
          </cell>
          <cell r="D51864" t="str">
            <v>UN</v>
          </cell>
        </row>
        <row r="51865">
          <cell r="A51865" t="str">
            <v>I0000020936</v>
          </cell>
          <cell r="B51865" t="str">
            <v>CANTONEIRA ACO 1.1/2"X3/16" - 6M</v>
          </cell>
          <cell r="C51865" t="str">
            <v>HIBE</v>
          </cell>
          <cell r="D51865" t="str">
            <v>UN</v>
          </cell>
        </row>
        <row r="51866">
          <cell r="A51866" t="str">
            <v>I0000020937</v>
          </cell>
          <cell r="B51866" t="str">
            <v>BARRA CHATA ACO 1.1/2"X3/16" - 6M</v>
          </cell>
          <cell r="C51866" t="str">
            <v>HIBE</v>
          </cell>
          <cell r="D51866" t="str">
            <v>UN</v>
          </cell>
        </row>
        <row r="51867">
          <cell r="A51867" t="str">
            <v>I0000020938</v>
          </cell>
          <cell r="B51867" t="str">
            <v>PAQUIMETRO ANALOGICO 200MM/8" - 530-114</v>
          </cell>
          <cell r="C51867" t="str">
            <v>HIBE</v>
          </cell>
          <cell r="D51867" t="str">
            <v>UN</v>
          </cell>
        </row>
        <row r="51868">
          <cell r="A51868" t="str">
            <v>I0000020939</v>
          </cell>
          <cell r="B51868" t="str">
            <v>PAQUIMETRO ANALOGICO 300MM/12" - 530-115</v>
          </cell>
          <cell r="C51868" t="str">
            <v>HIBE</v>
          </cell>
          <cell r="D51868" t="str">
            <v>UN</v>
          </cell>
        </row>
        <row r="51869">
          <cell r="A51869" t="str">
            <v>I0000020940</v>
          </cell>
          <cell r="B51869" t="str">
            <v>BATERIA TRACIONARIA 24 V SELECIONADORA</v>
          </cell>
          <cell r="C51869" t="str">
            <v>HIBE</v>
          </cell>
          <cell r="D51869" t="str">
            <v>UN</v>
          </cell>
        </row>
        <row r="51870">
          <cell r="A51870" t="str">
            <v>I0000020941</v>
          </cell>
          <cell r="B51870" t="str">
            <v>CABO FLEX 4MM VERMELHO 750V</v>
          </cell>
          <cell r="C51870" t="str">
            <v>HIBE</v>
          </cell>
          <cell r="D51870" t="str">
            <v>M</v>
          </cell>
        </row>
        <row r="51871">
          <cell r="A51871" t="str">
            <v>I0000020942</v>
          </cell>
          <cell r="B51871" t="str">
            <v>COBRE RE 38.10 X 100</v>
          </cell>
          <cell r="C51871" t="str">
            <v>HIBE</v>
          </cell>
          <cell r="D51871" t="str">
            <v>KG</v>
          </cell>
        </row>
        <row r="51872">
          <cell r="A51872" t="str">
            <v>I0000020943</v>
          </cell>
          <cell r="B51872" t="str">
            <v>EIXO DE BOMBA</v>
          </cell>
          <cell r="C51872" t="str">
            <v>HIBE</v>
          </cell>
          <cell r="D51872" t="str">
            <v>UN</v>
          </cell>
        </row>
        <row r="51873">
          <cell r="A51873" t="str">
            <v>I0000020944</v>
          </cell>
          <cell r="B51873" t="str">
            <v>ROTOR DE SERVOMOTOR</v>
          </cell>
          <cell r="C51873" t="str">
            <v>HIBE</v>
          </cell>
          <cell r="D51873" t="str">
            <v>UN</v>
          </cell>
        </row>
        <row r="51874">
          <cell r="A51874" t="str">
            <v>I0000020945</v>
          </cell>
          <cell r="B51874" t="str">
            <v>LIXEIRA C/PEDAL 100L BRANCA - BRALIMPIA</v>
          </cell>
          <cell r="C51874" t="str">
            <v>HIBE</v>
          </cell>
          <cell r="D51874" t="str">
            <v>UN</v>
          </cell>
        </row>
        <row r="51875">
          <cell r="A51875" t="str">
            <v>I0000020946</v>
          </cell>
          <cell r="B51875" t="str">
            <v>CESTO REDONDO 60L BRANCO C/TAMPA BELOSCH</v>
          </cell>
          <cell r="C51875" t="str">
            <v>HIBE</v>
          </cell>
          <cell r="D51875" t="str">
            <v>UN</v>
          </cell>
        </row>
        <row r="51876">
          <cell r="A51876" t="str">
            <v>I0000020948</v>
          </cell>
          <cell r="B51876" t="str">
            <v>TRILHO METALICOS P/MONT EM RACK</v>
          </cell>
          <cell r="C51876" t="str">
            <v>HIBE</v>
          </cell>
          <cell r="D51876" t="str">
            <v>UN</v>
          </cell>
        </row>
        <row r="51877">
          <cell r="A51877" t="str">
            <v>I0000020949</v>
          </cell>
          <cell r="B51877" t="str">
            <v>MANGUEIRA DE COMBUSTIVEL</v>
          </cell>
          <cell r="C51877" t="str">
            <v>HIBE</v>
          </cell>
          <cell r="D51877" t="str">
            <v>UN</v>
          </cell>
        </row>
        <row r="51878">
          <cell r="A51878" t="str">
            <v>I0000020950</v>
          </cell>
          <cell r="B51878" t="str">
            <v>GAXETA COMPACTA - 70X50X33MM</v>
          </cell>
          <cell r="C51878" t="str">
            <v>HIBE</v>
          </cell>
          <cell r="D51878" t="str">
            <v>UN</v>
          </cell>
        </row>
        <row r="51879">
          <cell r="A51879" t="str">
            <v>I0000020951</v>
          </cell>
          <cell r="B51879" t="str">
            <v>MANIFOLD 01 BLOCO 8 VIAS 1/4"</v>
          </cell>
          <cell r="C51879" t="str">
            <v>HIBE</v>
          </cell>
          <cell r="D51879" t="str">
            <v>UN</v>
          </cell>
        </row>
        <row r="51880">
          <cell r="A51880" t="str">
            <v>I0000020952</v>
          </cell>
          <cell r="B51880" t="str">
            <v>TORNEIRA MACHO/FEMEA 1/4"</v>
          </cell>
          <cell r="C51880" t="str">
            <v>HIBE</v>
          </cell>
          <cell r="D51880" t="str">
            <v>UN</v>
          </cell>
        </row>
        <row r="51881">
          <cell r="A51881" t="str">
            <v>I0000020953</v>
          </cell>
          <cell r="B51881" t="str">
            <v>KIT FIXACAO 58PC CANAL M18 - FUSO M16</v>
          </cell>
          <cell r="C51881" t="str">
            <v>HIBE</v>
          </cell>
          <cell r="D51881" t="str">
            <v>UN</v>
          </cell>
        </row>
        <row r="51882">
          <cell r="A51882" t="str">
            <v>I0000020954</v>
          </cell>
          <cell r="B51882" t="str">
            <v>DILUIDOR TOTAL MIX TRON 5 UNIDADES</v>
          </cell>
          <cell r="C51882" t="str">
            <v>HIBE</v>
          </cell>
          <cell r="D51882" t="str">
            <v>UN</v>
          </cell>
        </row>
        <row r="51883">
          <cell r="A51883" t="str">
            <v>I0000020955</v>
          </cell>
          <cell r="B51883" t="str">
            <v>CILINDRO PNEUMATICO CD85N25-10-B</v>
          </cell>
          <cell r="C51883" t="str">
            <v>HIBE</v>
          </cell>
          <cell r="D51883" t="str">
            <v>UN</v>
          </cell>
        </row>
        <row r="51884">
          <cell r="A51884" t="str">
            <v>I0000020956</v>
          </cell>
          <cell r="B51884" t="str">
            <v>ORGANIZADOR PLASTICO OPV-0200</v>
          </cell>
          <cell r="C51884" t="str">
            <v>HIBE</v>
          </cell>
          <cell r="D51884" t="str">
            <v>UN</v>
          </cell>
        </row>
        <row r="51885">
          <cell r="A51885" t="str">
            <v>I0000020957</v>
          </cell>
          <cell r="B51885" t="str">
            <v>ALICATE CRIMPADOR - HSC8 6-4A</v>
          </cell>
          <cell r="C51885" t="str">
            <v>HIBE</v>
          </cell>
          <cell r="D51885" t="str">
            <v>UN</v>
          </cell>
        </row>
        <row r="51886">
          <cell r="A51886" t="str">
            <v>I0000020958</v>
          </cell>
          <cell r="B51886" t="str">
            <v>ALICATE DESENCAPADOR FIOS - LWJ-130</v>
          </cell>
          <cell r="C51886" t="str">
            <v>HIBE</v>
          </cell>
          <cell r="D51886" t="str">
            <v>UN</v>
          </cell>
        </row>
        <row r="51887">
          <cell r="A51887" t="str">
            <v>I0000020959</v>
          </cell>
          <cell r="B51887" t="str">
            <v>ALICATE DE CORTE - TRE03NB</v>
          </cell>
          <cell r="C51887" t="str">
            <v>HIBE</v>
          </cell>
          <cell r="D51887" t="str">
            <v>UN</v>
          </cell>
        </row>
        <row r="51888">
          <cell r="A51888" t="str">
            <v>I0000020960</v>
          </cell>
          <cell r="B51888" t="str">
            <v>REBITADOR MANUAL ROSCA - 35.81.000.310</v>
          </cell>
          <cell r="C51888" t="str">
            <v>HIBE</v>
          </cell>
          <cell r="D51888" t="str">
            <v>UN</v>
          </cell>
        </row>
        <row r="51889">
          <cell r="A51889" t="str">
            <v>I0000020966</v>
          </cell>
          <cell r="B51889" t="str">
            <v>TECNODUR 677 ACAB AMARELO SEG 5Y8/12 3L</v>
          </cell>
          <cell r="C51889" t="str">
            <v>HIBE</v>
          </cell>
          <cell r="D51889" t="str">
            <v>UN</v>
          </cell>
        </row>
        <row r="51890">
          <cell r="A51890" t="str">
            <v>I0000020967</v>
          </cell>
          <cell r="B51890" t="str">
            <v>TECNODUR 677 ACAB VERMELHO SEG 3L</v>
          </cell>
          <cell r="C51890" t="str">
            <v>HIBE</v>
          </cell>
          <cell r="D51890" t="str">
            <v>UN</v>
          </cell>
        </row>
        <row r="51891">
          <cell r="A51891" t="str">
            <v>I0000020968</v>
          </cell>
          <cell r="B51891" t="str">
            <v>ACO H13 CH 25.00 X 95.00 X 265.00</v>
          </cell>
          <cell r="C51891" t="str">
            <v>HIBE</v>
          </cell>
          <cell r="D51891" t="str">
            <v>UN</v>
          </cell>
        </row>
        <row r="51892">
          <cell r="A51892" t="str">
            <v>I0000020969</v>
          </cell>
          <cell r="B51892" t="str">
            <v>ACO H13 CH 65.00 X 75.00 X 140.00</v>
          </cell>
          <cell r="C51892" t="str">
            <v>HIBE</v>
          </cell>
          <cell r="D51892" t="str">
            <v>UN</v>
          </cell>
        </row>
        <row r="51893">
          <cell r="A51893" t="str">
            <v>I0000020970</v>
          </cell>
          <cell r="B51893" t="str">
            <v>NOBREAK 10 KVA</v>
          </cell>
          <cell r="C51893" t="str">
            <v>HIBE</v>
          </cell>
          <cell r="D51893" t="str">
            <v>UN</v>
          </cell>
        </row>
        <row r="51894">
          <cell r="A51894" t="str">
            <v>I0000020971</v>
          </cell>
          <cell r="B51894" t="str">
            <v>NOBREAK 8000VA</v>
          </cell>
          <cell r="C51894" t="str">
            <v>HIBE</v>
          </cell>
          <cell r="D51894" t="str">
            <v>UN</v>
          </cell>
        </row>
        <row r="51895">
          <cell r="A51895" t="str">
            <v>I0000020972</v>
          </cell>
          <cell r="B51895" t="str">
            <v>CADEADO PLAS H 3,8CM VERMELHO TC 2024</v>
          </cell>
          <cell r="C51895" t="str">
            <v>HIBE</v>
          </cell>
          <cell r="D51895" t="str">
            <v>UN</v>
          </cell>
        </row>
        <row r="51896">
          <cell r="A51896" t="str">
            <v>I0000020973</v>
          </cell>
          <cell r="B51896" t="str">
            <v>CADEADO PLAS H 3,8CM AMARELO  TC 2025</v>
          </cell>
          <cell r="C51896" t="str">
            <v>HIBE</v>
          </cell>
          <cell r="D51896" t="str">
            <v>UN</v>
          </cell>
        </row>
        <row r="51897">
          <cell r="A51897" t="str">
            <v>I0000020974</v>
          </cell>
          <cell r="B51897" t="str">
            <v>CADEADO PLAS H 3,8CM AZUL  TC 2026</v>
          </cell>
          <cell r="C51897" t="str">
            <v>HIBE</v>
          </cell>
          <cell r="D51897" t="str">
            <v>UN</v>
          </cell>
        </row>
        <row r="51898">
          <cell r="A51898" t="str">
            <v>I0000020975</v>
          </cell>
          <cell r="B51898" t="str">
            <v>CADEADO PLAS H 3,8CM VERDE  TC 2027</v>
          </cell>
          <cell r="C51898" t="str">
            <v>HIBE</v>
          </cell>
          <cell r="D51898" t="str">
            <v>UN</v>
          </cell>
        </row>
        <row r="51899">
          <cell r="A51899" t="str">
            <v>I0000020976</v>
          </cell>
          <cell r="B51899" t="str">
            <v>CADEADO PLAS H 3,8CM PRETO  TC 2028</v>
          </cell>
          <cell r="C51899" t="str">
            <v>HIBE</v>
          </cell>
          <cell r="D51899" t="str">
            <v>UN</v>
          </cell>
        </row>
        <row r="51900">
          <cell r="A51900" t="str">
            <v>I0000020977</v>
          </cell>
          <cell r="B51900" t="str">
            <v>CADEADO PLAS H 3,8CM BRANCO  TC 2029</v>
          </cell>
          <cell r="C51900" t="str">
            <v>HIBE</v>
          </cell>
          <cell r="D51900" t="str">
            <v>UN</v>
          </cell>
        </row>
        <row r="51901">
          <cell r="A51901" t="str">
            <v>I0000020978</v>
          </cell>
          <cell r="B51901" t="str">
            <v>CADEADO PLAS H 3,8CM LARANJA  TC 2030</v>
          </cell>
          <cell r="C51901" t="str">
            <v>HIBE</v>
          </cell>
          <cell r="D51901" t="str">
            <v>UN</v>
          </cell>
        </row>
        <row r="51902">
          <cell r="A51902" t="str">
            <v>I0000020979</v>
          </cell>
          <cell r="B51902" t="str">
            <v>CADEADO PLAS H 3,8CM ROXO  TC 2031</v>
          </cell>
          <cell r="C51902" t="str">
            <v>HIBE</v>
          </cell>
          <cell r="D51902" t="str">
            <v>UN</v>
          </cell>
        </row>
        <row r="51903">
          <cell r="A51903" t="str">
            <v>I0000020980</v>
          </cell>
          <cell r="B51903" t="str">
            <v>FIO DE NYLON P/CORT GRAMA ǿ 3,00MM×30mt</v>
          </cell>
          <cell r="C51903" t="str">
            <v>HIBE</v>
          </cell>
          <cell r="D51903" t="str">
            <v>UN</v>
          </cell>
        </row>
        <row r="51904">
          <cell r="A51904" t="str">
            <v>I0000020981</v>
          </cell>
          <cell r="B51904" t="str">
            <v>VALVULA PNEUMATICA - SY5220-5DZ-01</v>
          </cell>
          <cell r="C51904" t="str">
            <v>HIBE</v>
          </cell>
          <cell r="D51904" t="str">
            <v>UN</v>
          </cell>
        </row>
        <row r="51905">
          <cell r="A51905" t="str">
            <v>I0000020982</v>
          </cell>
          <cell r="B51905" t="str">
            <v>INSERTO 24 PINO MACHO - PBH24M</v>
          </cell>
          <cell r="C51905" t="str">
            <v>HIBE</v>
          </cell>
          <cell r="D51905" t="str">
            <v>UN</v>
          </cell>
        </row>
        <row r="51906">
          <cell r="A51906" t="str">
            <v>I0000020983</v>
          </cell>
          <cell r="B51906" t="str">
            <v>INSERTO 24 PINO FEMEA - PBH24F</v>
          </cell>
          <cell r="C51906" t="str">
            <v>HIBE</v>
          </cell>
          <cell r="D51906" t="str">
            <v>UN</v>
          </cell>
        </row>
        <row r="51907">
          <cell r="A51907" t="str">
            <v>I0000020984</v>
          </cell>
          <cell r="B51907" t="str">
            <v>BASE BAIXA - PB24B</v>
          </cell>
          <cell r="C51907" t="str">
            <v>HIBE</v>
          </cell>
          <cell r="D51907" t="str">
            <v>UN</v>
          </cell>
        </row>
        <row r="51908">
          <cell r="A51908" t="str">
            <v>I0000020985</v>
          </cell>
          <cell r="B51908" t="str">
            <v>CARCACA SAIDA SUPERIOR - PB24D</v>
          </cell>
          <cell r="C51908" t="str">
            <v>HIBE</v>
          </cell>
          <cell r="D51908" t="str">
            <v>UN</v>
          </cell>
        </row>
        <row r="51909">
          <cell r="A51909" t="str">
            <v>I0000020986</v>
          </cell>
          <cell r="B51909" t="str">
            <v>BASE SOBREPOR - PB24A</v>
          </cell>
          <cell r="C51909" t="str">
            <v>HIBE</v>
          </cell>
          <cell r="D51909" t="str">
            <v>UN</v>
          </cell>
        </row>
        <row r="51910">
          <cell r="A51910" t="str">
            <v>I0000020987</v>
          </cell>
          <cell r="B51910" t="str">
            <v>MEMBRANA FRONTAL CUP60 04.16.0005</v>
          </cell>
          <cell r="C51910" t="str">
            <v>HIBE</v>
          </cell>
          <cell r="D51910" t="str">
            <v>UN</v>
          </cell>
        </row>
        <row r="51911">
          <cell r="A51911" t="str">
            <v>I0000020988</v>
          </cell>
          <cell r="B51911" t="str">
            <v>BATERIA MAQUINA DE LAVAR 36V 265AH</v>
          </cell>
          <cell r="C51911" t="str">
            <v>HIBE</v>
          </cell>
          <cell r="D51911" t="str">
            <v>UN</v>
          </cell>
        </row>
        <row r="51912">
          <cell r="A51912" t="str">
            <v>I0000020989</v>
          </cell>
          <cell r="B51912" t="str">
            <v>BATERIA JUNGHEINRICH 24V 960AH</v>
          </cell>
          <cell r="C51912" t="str">
            <v>HIBE</v>
          </cell>
          <cell r="D51912" t="str">
            <v>UN</v>
          </cell>
        </row>
        <row r="51913">
          <cell r="A51913" t="str">
            <v>I0000020990</v>
          </cell>
          <cell r="B51913" t="str">
            <v>ROLAMENTO LINEAR LME8UU</v>
          </cell>
          <cell r="C51913" t="str">
            <v>HIBE</v>
          </cell>
          <cell r="D51913" t="str">
            <v>UN</v>
          </cell>
        </row>
        <row r="51914">
          <cell r="A51914" t="str">
            <v>I0000020991</v>
          </cell>
          <cell r="B51914" t="str">
            <v>EIXO DIAM.08MM TEMPERADO E CROMADOX192mm</v>
          </cell>
          <cell r="C51914" t="str">
            <v>HIBE</v>
          </cell>
          <cell r="D51914" t="str">
            <v>UN</v>
          </cell>
        </row>
        <row r="51915">
          <cell r="A51915" t="str">
            <v>I0000020992</v>
          </cell>
          <cell r="B51915" t="str">
            <v>CILINDRO PNEUMATICO - KFF-FSI32X25S</v>
          </cell>
          <cell r="C51915" t="str">
            <v>HIBE</v>
          </cell>
          <cell r="D51915" t="str">
            <v>UN</v>
          </cell>
        </row>
        <row r="51916">
          <cell r="A51916" t="str">
            <v>I0000020993</v>
          </cell>
          <cell r="B51916" t="str">
            <v>CHAPA ACO 1020 DE 30 X 18,70</v>
          </cell>
          <cell r="C51916" t="str">
            <v>HIBE</v>
          </cell>
          <cell r="D51916" t="str">
            <v>KG</v>
          </cell>
        </row>
        <row r="51917">
          <cell r="A51917" t="str">
            <v>I0000020994</v>
          </cell>
          <cell r="B51917" t="str">
            <v>VERGALHAO DE ALUMINIO 7" X 50MM</v>
          </cell>
          <cell r="C51917" t="str">
            <v>HIBE</v>
          </cell>
          <cell r="D51917" t="str">
            <v>KG</v>
          </cell>
        </row>
        <row r="51918">
          <cell r="A51918" t="str">
            <v>I0000020995</v>
          </cell>
          <cell r="B51918" t="str">
            <v>CABO PP 5 VIAS X 4MM</v>
          </cell>
          <cell r="C51918" t="str">
            <v>HIBE</v>
          </cell>
          <cell r="D51918" t="str">
            <v>UN</v>
          </cell>
        </row>
        <row r="51919">
          <cell r="A51919" t="str">
            <v>I0000020996</v>
          </cell>
          <cell r="B51919" t="str">
            <v>TUBO A/C C/C PRETO SCH40  Ø 4"  NBR 5590</v>
          </cell>
          <cell r="C51919" t="str">
            <v>HIBE</v>
          </cell>
          <cell r="D51919" t="str">
            <v>UN</v>
          </cell>
        </row>
        <row r="51920">
          <cell r="A51920" t="str">
            <v>I0000020997</v>
          </cell>
          <cell r="B51920" t="str">
            <v>CURVA 45° RL SCH 40   Ø 4" ACO CARBONO</v>
          </cell>
          <cell r="C51920" t="str">
            <v>HIBE</v>
          </cell>
          <cell r="D51920" t="str">
            <v>UN</v>
          </cell>
        </row>
        <row r="51921">
          <cell r="A51921" t="str">
            <v>I0000020999</v>
          </cell>
          <cell r="B51921" t="str">
            <v>NYLON 6 TARUGO 150 X 70mm</v>
          </cell>
          <cell r="C51921" t="str">
            <v>HIBE</v>
          </cell>
          <cell r="D51921" t="str">
            <v>UN</v>
          </cell>
        </row>
        <row r="51922">
          <cell r="A51922" t="str">
            <v>I0000021000</v>
          </cell>
          <cell r="B51922" t="str">
            <v>NYLON 6 TARUGO 50 X 110 mm</v>
          </cell>
          <cell r="C51922" t="str">
            <v>HIBE</v>
          </cell>
          <cell r="D51922" t="str">
            <v>UN</v>
          </cell>
        </row>
        <row r="51923">
          <cell r="A51923" t="str">
            <v>I0000021001</v>
          </cell>
          <cell r="B51923" t="str">
            <v>ESM BRI CZA MED ULTRA RESISTENTE 3,6 L</v>
          </cell>
          <cell r="C51923" t="str">
            <v>HIBE</v>
          </cell>
          <cell r="D51923" t="str">
            <v>UN</v>
          </cell>
        </row>
        <row r="51924">
          <cell r="A51924" t="str">
            <v>I0000021002</v>
          </cell>
          <cell r="B51924" t="str">
            <v>AROMATIZADOR DE AMBIENTE AUTOMATICO</v>
          </cell>
          <cell r="C51924" t="str">
            <v>HIBE</v>
          </cell>
          <cell r="D51924" t="str">
            <v>UN</v>
          </cell>
        </row>
        <row r="51925">
          <cell r="A51925" t="str">
            <v>I0000021003</v>
          </cell>
          <cell r="B51925" t="str">
            <v>ACO MD-XTRA RET-SF2050 Ø 32 X 100 X 125</v>
          </cell>
          <cell r="C51925" t="str">
            <v>HIBE</v>
          </cell>
          <cell r="D51925" t="str">
            <v>KG</v>
          </cell>
        </row>
        <row r="51926">
          <cell r="A51926" t="str">
            <v>I0000021004</v>
          </cell>
          <cell r="B51926" t="str">
            <v>ALARGADOR MANUAL ACO RAPIDO 3,5 MM</v>
          </cell>
          <cell r="C51926" t="str">
            <v>HIBE</v>
          </cell>
          <cell r="D51926" t="str">
            <v>UN</v>
          </cell>
        </row>
        <row r="51927">
          <cell r="A51927" t="str">
            <v>I0000021005</v>
          </cell>
          <cell r="B51927" t="str">
            <v>CHAPA AÇO 1020 DE 1.1/4" (225 X 400)MM</v>
          </cell>
          <cell r="C51927" t="str">
            <v>HIBE</v>
          </cell>
          <cell r="D51927" t="str">
            <v>KG</v>
          </cell>
        </row>
        <row r="51928">
          <cell r="A51928" t="str">
            <v>I0000021006</v>
          </cell>
          <cell r="B51928" t="str">
            <v>BUCHA QUENTE PCBB VMSMA TF120 2B</v>
          </cell>
          <cell r="C51928" t="str">
            <v>HIBE</v>
          </cell>
          <cell r="D51928" t="str">
            <v>UN</v>
          </cell>
        </row>
        <row r="51929">
          <cell r="A51929" t="str">
            <v>I0000021010</v>
          </cell>
          <cell r="B51929" t="str">
            <v>ACO 1045 CH 52.00 x 255.00 x 255.00</v>
          </cell>
          <cell r="C51929" t="str">
            <v>HIBE</v>
          </cell>
          <cell r="D51929" t="str">
            <v>UN</v>
          </cell>
        </row>
        <row r="51930">
          <cell r="A51930" t="str">
            <v>I0000021011</v>
          </cell>
          <cell r="B51930" t="str">
            <v>ACO H13 CH 60.00 x 85.00 x 85.00</v>
          </cell>
          <cell r="C51930" t="str">
            <v>HIBE</v>
          </cell>
          <cell r="D51930" t="str">
            <v>UN</v>
          </cell>
        </row>
        <row r="51931">
          <cell r="A51931" t="str">
            <v>I0000021012</v>
          </cell>
          <cell r="B51931" t="str">
            <v>ACO H13 CH 57.00 x 70.00 x 70.00</v>
          </cell>
          <cell r="C51931" t="str">
            <v>HIBE</v>
          </cell>
          <cell r="D51931" t="str">
            <v>UN</v>
          </cell>
        </row>
        <row r="51932">
          <cell r="A51932" t="str">
            <v>I0000021013</v>
          </cell>
          <cell r="B51932" t="str">
            <v>PINO EXTRATOR TIPO C Ø 2 X 200 MM</v>
          </cell>
          <cell r="C51932" t="str">
            <v>HIBE</v>
          </cell>
          <cell r="D51932" t="str">
            <v>UN</v>
          </cell>
        </row>
        <row r="51933">
          <cell r="A51933" t="str">
            <v>I0000021014</v>
          </cell>
          <cell r="B51933" t="str">
            <v>LOCACAO EMPILHADEIRA RETRATIL 11,60 MTS</v>
          </cell>
          <cell r="C51933" t="str">
            <v>SERV</v>
          </cell>
          <cell r="D51933" t="str">
            <v>UN</v>
          </cell>
        </row>
        <row r="51934">
          <cell r="A51934" t="str">
            <v>I0000021015</v>
          </cell>
          <cell r="B51934" t="str">
            <v>LOCACAO EMPILHADEIRA COMBUSTAO 2,5 T</v>
          </cell>
          <cell r="C51934" t="str">
            <v>SERV</v>
          </cell>
          <cell r="D51934" t="str">
            <v>UN</v>
          </cell>
        </row>
        <row r="51935">
          <cell r="A51935" t="str">
            <v>I0000021016</v>
          </cell>
          <cell r="B51935" t="str">
            <v>LOCACAO PLATAFORMA TESOURA 10 MTS</v>
          </cell>
          <cell r="C51935" t="str">
            <v>SERV</v>
          </cell>
          <cell r="D51935" t="str">
            <v>UN</v>
          </cell>
        </row>
        <row r="51936">
          <cell r="A51936" t="str">
            <v>I0000021019</v>
          </cell>
          <cell r="B51936" t="str">
            <v>CAME CHAVE CONTATO ERX27 - 64584212800</v>
          </cell>
          <cell r="C51936" t="str">
            <v>HIBE</v>
          </cell>
          <cell r="D51936" t="str">
            <v>UN</v>
          </cell>
        </row>
        <row r="51937">
          <cell r="A51937" t="str">
            <v>I0000021020</v>
          </cell>
          <cell r="B51937" t="str">
            <v>ARRUELA ERX27 - COD: 9292575010</v>
          </cell>
          <cell r="C51937" t="str">
            <v>HIBE</v>
          </cell>
          <cell r="D51937" t="str">
            <v>UN</v>
          </cell>
        </row>
        <row r="51938">
          <cell r="A51938" t="str">
            <v>I0000021021</v>
          </cell>
          <cell r="B51938" t="str">
            <v>PRESILHA ERX27 - COD: 9553082</v>
          </cell>
          <cell r="C51938" t="str">
            <v>HIBE</v>
          </cell>
          <cell r="D51938" t="str">
            <v>UN</v>
          </cell>
        </row>
        <row r="51939">
          <cell r="A51939" t="str">
            <v>I0000021022</v>
          </cell>
          <cell r="B51939" t="str">
            <v>ARRUELA ERX27 - COD: 559017</v>
          </cell>
          <cell r="C51939" t="str">
            <v>HIBE</v>
          </cell>
          <cell r="D51939" t="str">
            <v>UN</v>
          </cell>
        </row>
        <row r="51940">
          <cell r="A51940" t="str">
            <v>I0000021023</v>
          </cell>
          <cell r="B51940" t="str">
            <v>LINGA CORR.G8 E/GOC 4R 10MM 3,15 TON 1M</v>
          </cell>
          <cell r="C51940" t="str">
            <v>HIBE</v>
          </cell>
          <cell r="D51940" t="str">
            <v>UN</v>
          </cell>
        </row>
        <row r="51941">
          <cell r="A51941" t="str">
            <v>I0000021024</v>
          </cell>
          <cell r="B51941" t="str">
            <v>LINGA CORR.G8 E/GOC 4R 8MM 2,0 TON. 30CM</v>
          </cell>
          <cell r="C51941" t="str">
            <v>HIBE</v>
          </cell>
          <cell r="D51941" t="str">
            <v>UN</v>
          </cell>
        </row>
        <row r="51942">
          <cell r="A51942" t="str">
            <v>I0000021025</v>
          </cell>
          <cell r="B51942" t="str">
            <v>BELT XEROX 7020</v>
          </cell>
          <cell r="C51942" t="str">
            <v>HIBE</v>
          </cell>
          <cell r="D51942" t="str">
            <v>UN</v>
          </cell>
        </row>
        <row r="51943">
          <cell r="A51943" t="str">
            <v>I0000021026</v>
          </cell>
          <cell r="B51943" t="str">
            <v>BATERIA NOTEBOOK DELL VOSTRO 3510</v>
          </cell>
          <cell r="C51943" t="str">
            <v>HIBE</v>
          </cell>
          <cell r="D51943" t="str">
            <v>UN</v>
          </cell>
        </row>
        <row r="51944">
          <cell r="A51944" t="str">
            <v>I0000021027</v>
          </cell>
          <cell r="B51944" t="str">
            <v>BISCOITO MARILAN AMANTEIGADO CHOCOLATE</v>
          </cell>
          <cell r="C51944" t="str">
            <v>HIBE</v>
          </cell>
          <cell r="D51944" t="str">
            <v>UN</v>
          </cell>
        </row>
        <row r="51945">
          <cell r="A51945" t="str">
            <v>I0000021028</v>
          </cell>
          <cell r="B51945" t="str">
            <v>CHA DE MARACUJA CAIXINHA 10G</v>
          </cell>
          <cell r="C51945" t="str">
            <v>HIBE</v>
          </cell>
          <cell r="D51945" t="str">
            <v>UN</v>
          </cell>
        </row>
        <row r="51946">
          <cell r="A51946" t="str">
            <v>I0000021029</v>
          </cell>
          <cell r="B51946" t="str">
            <v>TESTE DE ADERENCIA GABARITO</v>
          </cell>
          <cell r="C51946" t="str">
            <v>HIBE</v>
          </cell>
          <cell r="D51946" t="str">
            <v>UN</v>
          </cell>
        </row>
        <row r="51947">
          <cell r="A51947" t="str">
            <v>I0000021030</v>
          </cell>
          <cell r="B51947" t="str">
            <v>JOGO DE GABARITO PARA TESTE EM X</v>
          </cell>
          <cell r="C51947" t="str">
            <v>HIBE</v>
          </cell>
          <cell r="D51947" t="str">
            <v>UN</v>
          </cell>
        </row>
        <row r="51948">
          <cell r="A51948" t="str">
            <v>I0000021031</v>
          </cell>
          <cell r="B51948" t="str">
            <v>RACO DIR ESQ CARRO PRINC  CUP180</v>
          </cell>
          <cell r="C51948" t="str">
            <v>HIBE</v>
          </cell>
          <cell r="D51948" t="str">
            <v>UN</v>
          </cell>
        </row>
        <row r="51949">
          <cell r="A51949" t="str">
            <v>I0000021032</v>
          </cell>
          <cell r="B51949" t="str">
            <v>MESA DE TRABALHO  CUP 180</v>
          </cell>
          <cell r="C51949" t="str">
            <v>HIBE</v>
          </cell>
          <cell r="D51949" t="str">
            <v>UN</v>
          </cell>
        </row>
        <row r="51950">
          <cell r="A51950" t="str">
            <v>I0000021033</v>
          </cell>
          <cell r="B51950" t="str">
            <v>SOBREBASE CUP 180</v>
          </cell>
          <cell r="C51950" t="str">
            <v>HIBE</v>
          </cell>
          <cell r="D51950" t="str">
            <v>UN</v>
          </cell>
        </row>
        <row r="51951">
          <cell r="A51951" t="str">
            <v>I0000021034</v>
          </cell>
          <cell r="B51951" t="str">
            <v>SUPORTE DA MESA  MESA DE TRAB CUP180</v>
          </cell>
          <cell r="C51951" t="str">
            <v>HIBE</v>
          </cell>
          <cell r="D51951" t="str">
            <v>UN</v>
          </cell>
        </row>
        <row r="51952">
          <cell r="A51952" t="str">
            <v>I0000021035</v>
          </cell>
          <cell r="B51952" t="str">
            <v>GUIA VERTICAL DA MESA  CUP 180</v>
          </cell>
          <cell r="C51952" t="str">
            <v>HIBE</v>
          </cell>
          <cell r="D51952" t="str">
            <v>UN</v>
          </cell>
        </row>
        <row r="51953">
          <cell r="A51953" t="str">
            <v>I0000021036</v>
          </cell>
          <cell r="B51953" t="str">
            <v>SUPORTE EM ACO DE PAREDE PARA VASSOURAS</v>
          </cell>
          <cell r="C51953" t="str">
            <v>HIBE</v>
          </cell>
          <cell r="D51953" t="str">
            <v>UN</v>
          </cell>
        </row>
        <row r="51954">
          <cell r="A51954" t="str">
            <v>I0000021037</v>
          </cell>
          <cell r="B51954" t="str">
            <v>TUBO A/C C/C PRETO SCH40  Ø 4"  NBR 5590</v>
          </cell>
          <cell r="C51954" t="str">
            <v>HIBE</v>
          </cell>
          <cell r="D51954" t="str">
            <v>UN</v>
          </cell>
        </row>
        <row r="51955">
          <cell r="A51955" t="str">
            <v>I0000021038</v>
          </cell>
          <cell r="B51955" t="str">
            <v>CURVA 45° RL SCH 40   Ø 4" ACO CARBONO</v>
          </cell>
          <cell r="C51955" t="str">
            <v>HIBE</v>
          </cell>
          <cell r="D51955" t="str">
            <v>UN</v>
          </cell>
        </row>
        <row r="51956">
          <cell r="A51956" t="str">
            <v>I0000021039</v>
          </cell>
          <cell r="B51956" t="str">
            <v>REDUTOR PLAN PE2-120-020-SWA-71-9.3-30</v>
          </cell>
          <cell r="C51956" t="str">
            <v>HIBE</v>
          </cell>
          <cell r="D51956" t="str">
            <v>UN</v>
          </cell>
        </row>
        <row r="51957">
          <cell r="A51957" t="str">
            <v>I0000021040</v>
          </cell>
          <cell r="B51957" t="str">
            <v>REDUTOR PLAN PE2-090-005-ES-MH342120</v>
          </cell>
          <cell r="C51957" t="str">
            <v>HIBE</v>
          </cell>
          <cell r="D51957" t="str">
            <v>UN</v>
          </cell>
        </row>
        <row r="51958">
          <cell r="A51958" t="str">
            <v>I0000021041</v>
          </cell>
          <cell r="B51958" t="str">
            <v>GOMA DE MANDIOCA FRESCA</v>
          </cell>
          <cell r="C51958" t="str">
            <v>HIBE</v>
          </cell>
          <cell r="D51958" t="str">
            <v>UN</v>
          </cell>
        </row>
        <row r="51959">
          <cell r="A51959" t="str">
            <v>I0000021042</v>
          </cell>
          <cell r="B51959" t="str">
            <v>JOGO DE ESCOVAS ERX27 - COD: 9718202</v>
          </cell>
          <cell r="C51959" t="str">
            <v>HIBE</v>
          </cell>
          <cell r="D51959" t="str">
            <v>UN</v>
          </cell>
        </row>
        <row r="51960">
          <cell r="A51960" t="str">
            <v>I0000021043</v>
          </cell>
          <cell r="B51960" t="str">
            <v>TOMADA SEM PLACA 20A 250V 2P+T</v>
          </cell>
          <cell r="C51960" t="str">
            <v>HIBE</v>
          </cell>
          <cell r="D51960" t="str">
            <v>UN</v>
          </cell>
        </row>
        <row r="51961">
          <cell r="A51961" t="str">
            <v>I0000021044</v>
          </cell>
          <cell r="B51961" t="str">
            <v>AMOSTRA TAMPAO TAMPOGRAFIA</v>
          </cell>
          <cell r="C51961" t="str">
            <v>HIBE</v>
          </cell>
          <cell r="D51961" t="str">
            <v>UN</v>
          </cell>
        </row>
        <row r="51962">
          <cell r="A51962" t="str">
            <v>I0000021045</v>
          </cell>
          <cell r="B51962" t="str">
            <v>VERGALHAO DE ALUMINIO DE 10" X 50mm</v>
          </cell>
          <cell r="C51962" t="str">
            <v>HIBE</v>
          </cell>
          <cell r="D51962" t="str">
            <v>KG</v>
          </cell>
        </row>
        <row r="51963">
          <cell r="A51963" t="str">
            <v>I0000021046</v>
          </cell>
          <cell r="B51963" t="str">
            <v>ACO REDONDO MEC.1045 DE 10" (254.0)X50mm</v>
          </cell>
          <cell r="C51963" t="str">
            <v>HIBE</v>
          </cell>
          <cell r="D51963" t="str">
            <v>KG</v>
          </cell>
        </row>
        <row r="51964">
          <cell r="A51964" t="str">
            <v>I0000021049</v>
          </cell>
          <cell r="B51964" t="str">
            <v>BARRA CHATA  6M ACO 3"X 5/8</v>
          </cell>
          <cell r="C51964" t="str">
            <v>HIBE</v>
          </cell>
          <cell r="D51964" t="str">
            <v>UN</v>
          </cell>
        </row>
        <row r="51965">
          <cell r="A51965" t="str">
            <v>I0000021050</v>
          </cell>
          <cell r="B51965" t="str">
            <v>TUBO DE ACO CARBONO Ø 1" CH 18</v>
          </cell>
          <cell r="C51965" t="str">
            <v>HIBE</v>
          </cell>
          <cell r="D51965" t="str">
            <v>UN</v>
          </cell>
        </row>
        <row r="51966">
          <cell r="A51966" t="str">
            <v>I0000021051</v>
          </cell>
          <cell r="B51966" t="str">
            <v>PALETEIRA ELETRICA ERX GARFO 2400MM</v>
          </cell>
          <cell r="C51966" t="str">
            <v>HIBE</v>
          </cell>
          <cell r="D51966" t="str">
            <v>UN</v>
          </cell>
        </row>
        <row r="51967">
          <cell r="A51967" t="str">
            <v>I0000021054</v>
          </cell>
          <cell r="B51967" t="str">
            <v>RODO DENTADO REFORCADO 40CM C/ LAMINA</v>
          </cell>
          <cell r="C51967" t="str">
            <v>HIBE</v>
          </cell>
          <cell r="D51967" t="str">
            <v>UN</v>
          </cell>
        </row>
        <row r="51968">
          <cell r="A51968" t="str">
            <v>I0000021055</v>
          </cell>
          <cell r="B51968" t="str">
            <v>SAPATO DE PREGO</v>
          </cell>
          <cell r="C51968" t="str">
            <v>HIBE</v>
          </cell>
          <cell r="D51968" t="str">
            <v>UN</v>
          </cell>
        </row>
        <row r="51969">
          <cell r="A51969" t="str">
            <v>I0000021056</v>
          </cell>
          <cell r="B51969" t="str">
            <v>ROLO FURA BOLHAS 23CM MODELO UNIVERSAL</v>
          </cell>
          <cell r="C51969" t="str">
            <v>HIBE</v>
          </cell>
          <cell r="D51969" t="str">
            <v>UN</v>
          </cell>
        </row>
        <row r="51970">
          <cell r="A51970" t="str">
            <v>I0000021057</v>
          </cell>
          <cell r="B51970" t="str">
            <v>ESPATULA DENTADA 10CM PT3</v>
          </cell>
          <cell r="C51970" t="str">
            <v>HIBE</v>
          </cell>
          <cell r="D51970" t="str">
            <v>UN</v>
          </cell>
        </row>
        <row r="51971">
          <cell r="A51971" t="str">
            <v>I0000021058</v>
          </cell>
          <cell r="B51971" t="str">
            <v>ESPATULA DENTADA 20CM PT3</v>
          </cell>
          <cell r="C51971" t="str">
            <v>HIBE</v>
          </cell>
          <cell r="D51971" t="str">
            <v>UN</v>
          </cell>
        </row>
        <row r="51972">
          <cell r="A51972" t="str">
            <v>I0000021059</v>
          </cell>
          <cell r="B51972" t="str">
            <v>FITA DELIMITADORA AUTOADESIVA 5 METROS</v>
          </cell>
          <cell r="C51972" t="str">
            <v>HIBE</v>
          </cell>
          <cell r="D51972" t="str">
            <v>UN</v>
          </cell>
        </row>
        <row r="51973">
          <cell r="A51973" t="str">
            <v>I0000021060</v>
          </cell>
          <cell r="B51973" t="str">
            <v>LAMINA DENTADA 40CM BORRACHA PT2</v>
          </cell>
          <cell r="C51973" t="str">
            <v>HIBE</v>
          </cell>
          <cell r="D51973" t="str">
            <v>UN</v>
          </cell>
        </row>
        <row r="51974">
          <cell r="A51974" t="str">
            <v>I0000021061</v>
          </cell>
          <cell r="B51974" t="str">
            <v>BARREIRA CONCT 100X100X40X18PIT COR ZEB</v>
          </cell>
          <cell r="C51974" t="str">
            <v>HIBE</v>
          </cell>
          <cell r="D51974" t="str">
            <v>UN</v>
          </cell>
        </row>
        <row r="51975">
          <cell r="A51975" t="str">
            <v>I0000021064</v>
          </cell>
          <cell r="B51975" t="str">
            <v>QUADRO EM CHAPA DE ACO PORTANT QGBTE1</v>
          </cell>
          <cell r="C51975" t="str">
            <v>HIBE</v>
          </cell>
          <cell r="D51975" t="str">
            <v>UN</v>
          </cell>
        </row>
        <row r="51976">
          <cell r="A51976" t="str">
            <v>I0000021066</v>
          </cell>
          <cell r="B51976" t="str">
            <v>PASTA SUSPENSA MARMORIZADA PLASTIFICADA</v>
          </cell>
          <cell r="C51976" t="str">
            <v>HIBE</v>
          </cell>
          <cell r="D51976" t="str">
            <v>UN</v>
          </cell>
        </row>
        <row r="51977">
          <cell r="A51977" t="str">
            <v>I0000021067</v>
          </cell>
          <cell r="B51977" t="str">
            <v>EIXO ø 08MM TEMPERADO E CROMADO X 726 MM</v>
          </cell>
          <cell r="C51977" t="str">
            <v>HIBE</v>
          </cell>
          <cell r="D51977" t="str">
            <v>UN</v>
          </cell>
        </row>
        <row r="51978">
          <cell r="A51978" t="str">
            <v>I0000021068</v>
          </cell>
          <cell r="B51978" t="str">
            <v>PONTA DE GRAFITE 0.9</v>
          </cell>
          <cell r="C51978" t="str">
            <v>HIBE</v>
          </cell>
          <cell r="D51978" t="str">
            <v>UN</v>
          </cell>
        </row>
        <row r="51979">
          <cell r="A51979" t="str">
            <v>I0000021069</v>
          </cell>
          <cell r="B51979" t="str">
            <v>LAPISEIRA PONTA 0.9</v>
          </cell>
          <cell r="C51979" t="str">
            <v>HIBE</v>
          </cell>
          <cell r="D51979" t="str">
            <v>UN</v>
          </cell>
        </row>
        <row r="51980">
          <cell r="A51980" t="str">
            <v>I0000021070</v>
          </cell>
          <cell r="B51980" t="str">
            <v>CHUMBADOR PARABOLT 1/2X4"</v>
          </cell>
          <cell r="C51980" t="str">
            <v>HIBE</v>
          </cell>
          <cell r="D51980" t="str">
            <v>UN</v>
          </cell>
        </row>
        <row r="51981">
          <cell r="A51981" t="str">
            <v>I0000021071</v>
          </cell>
          <cell r="B51981" t="str">
            <v>MINI VOLTIMETRO DIGITAL 30V</v>
          </cell>
          <cell r="C51981" t="str">
            <v>HIBE</v>
          </cell>
          <cell r="D51981" t="str">
            <v>UN</v>
          </cell>
        </row>
        <row r="51982">
          <cell r="A51982" t="str">
            <v>I0000021072</v>
          </cell>
          <cell r="B51982" t="str">
            <v>CORREIA SINCRONIZADA ALMA DE ACO T10/SB</v>
          </cell>
          <cell r="C51982" t="str">
            <v>HIBE</v>
          </cell>
          <cell r="D51982" t="str">
            <v>UN</v>
          </cell>
        </row>
        <row r="51983">
          <cell r="A51983" t="str">
            <v>I0000021073</v>
          </cell>
          <cell r="B51983" t="str">
            <v>ANTENA GPS ATIVA EXTERNA, BASE MAGNETI</v>
          </cell>
          <cell r="C51983" t="str">
            <v>HIBE</v>
          </cell>
          <cell r="D51983" t="str">
            <v>UN</v>
          </cell>
        </row>
        <row r="51984">
          <cell r="A51984" t="str">
            <v>I0000021074</v>
          </cell>
          <cell r="B51984" t="str">
            <v>SENSOR CABINE CONTATO -MR- CJ RASTREADOR</v>
          </cell>
          <cell r="C51984" t="str">
            <v>HIBE</v>
          </cell>
          <cell r="D51984" t="str">
            <v>UN</v>
          </cell>
        </row>
        <row r="51985">
          <cell r="A51985" t="str">
            <v>I0000021075</v>
          </cell>
          <cell r="B51985" t="str">
            <v>ACABAMENTO MDF REGUA TOMADAS 2452X130</v>
          </cell>
          <cell r="C51985" t="str">
            <v>HIBE</v>
          </cell>
          <cell r="D51985" t="str">
            <v>UN</v>
          </cell>
        </row>
        <row r="51986">
          <cell r="A51986" t="str">
            <v>I0000021076</v>
          </cell>
          <cell r="B51986" t="str">
            <v>ARMARIO MDF PRATELEIRAS 2100X800X450</v>
          </cell>
          <cell r="C51986" t="str">
            <v>HIBE</v>
          </cell>
          <cell r="D51986" t="str">
            <v>UN</v>
          </cell>
        </row>
        <row r="51987">
          <cell r="A51987" t="str">
            <v>I0000021077</v>
          </cell>
          <cell r="B51987" t="str">
            <v>PRATELEIRAS MDF 720X500</v>
          </cell>
          <cell r="C51987" t="str">
            <v>HIBE</v>
          </cell>
          <cell r="D51987" t="str">
            <v>UN</v>
          </cell>
        </row>
        <row r="51988">
          <cell r="A51988" t="str">
            <v>I0000021078</v>
          </cell>
          <cell r="B51988" t="str">
            <v>GAVETEIROS MDF COM CHAVES 1200X390X450</v>
          </cell>
          <cell r="C51988" t="str">
            <v>HIBE</v>
          </cell>
          <cell r="D51988" t="str">
            <v>UN</v>
          </cell>
        </row>
        <row r="51989">
          <cell r="A51989" t="str">
            <v>I0000021079</v>
          </cell>
          <cell r="B51989" t="str">
            <v>VARIADOR VOL MONOF 5KVA 20 A-JNG-TDGC2-5</v>
          </cell>
          <cell r="C51989" t="str">
            <v>HIBE</v>
          </cell>
          <cell r="D51989" t="str">
            <v>UN</v>
          </cell>
        </row>
        <row r="51990">
          <cell r="A51990" t="str">
            <v>I0000021080</v>
          </cell>
          <cell r="B51990" t="str">
            <v>CONTATOR TRIPOLAR25A220V50/60HZWEG-CWB25</v>
          </cell>
          <cell r="C51990" t="str">
            <v>HIBE</v>
          </cell>
          <cell r="D51990" t="str">
            <v>UN</v>
          </cell>
        </row>
        <row r="51991">
          <cell r="A51991" t="str">
            <v>I0000021081</v>
          </cell>
          <cell r="B51991" t="str">
            <v>DISJUNTOR BIPOLAR 20A CURVA C MDW</v>
          </cell>
          <cell r="C51991" t="str">
            <v>HIBE</v>
          </cell>
          <cell r="D51991" t="str">
            <v>UN</v>
          </cell>
        </row>
        <row r="51992">
          <cell r="A51992" t="str">
            <v>I0000021082</v>
          </cell>
          <cell r="B51992" t="str">
            <v>DISJUNTOR BIPOLAR 16A CURVA C MDW</v>
          </cell>
          <cell r="C51992" t="str">
            <v>HIBE</v>
          </cell>
          <cell r="D51992" t="str">
            <v>UN</v>
          </cell>
        </row>
        <row r="51993">
          <cell r="A51993" t="str">
            <v>I0000021083</v>
          </cell>
          <cell r="B51993" t="str">
            <v>TOMADA INDUST.EMBUTIR CTAMPA2P+T20AS8641</v>
          </cell>
          <cell r="C51993" t="str">
            <v>HIBE</v>
          </cell>
          <cell r="D51993" t="str">
            <v>UN</v>
          </cell>
        </row>
        <row r="51994">
          <cell r="A51994" t="str">
            <v>I0000021084</v>
          </cell>
          <cell r="B51994" t="str">
            <v>SINALEIROVERMELHO220VCA22MMSM1-D23220VCA</v>
          </cell>
          <cell r="C51994" t="str">
            <v>HIBE</v>
          </cell>
          <cell r="D51994" t="str">
            <v>UN</v>
          </cell>
        </row>
        <row r="51995">
          <cell r="A51995" t="str">
            <v>I0000021085</v>
          </cell>
          <cell r="B51995" t="str">
            <v>CAIXA METALICQUADROPAINELCOMANDO50X40X20</v>
          </cell>
          <cell r="C51995" t="str">
            <v>HIBE</v>
          </cell>
          <cell r="D51995" t="str">
            <v>UN</v>
          </cell>
        </row>
        <row r="51996">
          <cell r="A51996" t="str">
            <v>I0000021086</v>
          </cell>
          <cell r="B51996" t="str">
            <v>PRENSA CAB NYLON BSP3/4CINZACOD:CCA13884</v>
          </cell>
          <cell r="C51996" t="str">
            <v>HIBE</v>
          </cell>
          <cell r="D51996" t="str">
            <v>UN</v>
          </cell>
        </row>
        <row r="51997">
          <cell r="A51997" t="str">
            <v>I0000021087</v>
          </cell>
          <cell r="B51997" t="str">
            <v>PLUGUE PINO MACHO TOMADA 2P+T 10A OCO</v>
          </cell>
          <cell r="C51997" t="str">
            <v>HIBE</v>
          </cell>
          <cell r="D51997" t="str">
            <v>UN</v>
          </cell>
        </row>
        <row r="51998">
          <cell r="A51998" t="str">
            <v>I0000021088</v>
          </cell>
          <cell r="B51998" t="str">
            <v>MESA DE SOM PRO-BASS PL-804</v>
          </cell>
          <cell r="C51998" t="str">
            <v>HIBE</v>
          </cell>
          <cell r="D51998" t="str">
            <v>UN</v>
          </cell>
        </row>
        <row r="51999">
          <cell r="A51999" t="str">
            <v>I0000021092</v>
          </cell>
          <cell r="B51999" t="str">
            <v>BISTECA SUINA</v>
          </cell>
          <cell r="C51999" t="str">
            <v>HIBE</v>
          </cell>
          <cell r="D51999" t="str">
            <v>KG</v>
          </cell>
        </row>
        <row r="52000">
          <cell r="A52000" t="str">
            <v>I0000021093</v>
          </cell>
          <cell r="B52000" t="str">
            <v>FOLHA FORMICA 3000X1250MM</v>
          </cell>
          <cell r="C52000" t="str">
            <v>HIBE</v>
          </cell>
          <cell r="D52000" t="str">
            <v>UN</v>
          </cell>
        </row>
        <row r="52001">
          <cell r="A52001" t="str">
            <v>I0000021094</v>
          </cell>
          <cell r="B52001" t="str">
            <v>FOLHA COMPENSADO 1600MMX2200MM</v>
          </cell>
          <cell r="C52001" t="str">
            <v>HIBE</v>
          </cell>
          <cell r="D52001" t="str">
            <v>UN</v>
          </cell>
        </row>
        <row r="52002">
          <cell r="A52002" t="str">
            <v>I0000021095</v>
          </cell>
          <cell r="B52002" t="str">
            <v>DESENPENADEIRA INOX 60CM</v>
          </cell>
          <cell r="C52002" t="str">
            <v>HIBE</v>
          </cell>
          <cell r="D52002" t="str">
            <v>UN</v>
          </cell>
        </row>
        <row r="52003">
          <cell r="A52003" t="str">
            <v>I0000021096</v>
          </cell>
          <cell r="B52003" t="str">
            <v>COLA ADESIVA FIXA CUBA 380G</v>
          </cell>
          <cell r="C52003" t="str">
            <v>HIBE</v>
          </cell>
          <cell r="D52003" t="str">
            <v>UN</v>
          </cell>
        </row>
        <row r="52004">
          <cell r="A52004" t="str">
            <v>I0000021097</v>
          </cell>
          <cell r="B52004" t="str">
            <v>FITA LED FLEX 13W/M 127 4000K</v>
          </cell>
          <cell r="C52004" t="str">
            <v>HIBE</v>
          </cell>
          <cell r="D52004" t="str">
            <v>UN</v>
          </cell>
        </row>
        <row r="52005">
          <cell r="A52005" t="str">
            <v>I0000021098</v>
          </cell>
          <cell r="B52005" t="str">
            <v>SOLDA TUBO C/4 MTS</v>
          </cell>
          <cell r="C52005" t="str">
            <v>HIBE</v>
          </cell>
          <cell r="D52005" t="str">
            <v>UN</v>
          </cell>
        </row>
        <row r="52006">
          <cell r="A52006" t="str">
            <v>I0000021100</v>
          </cell>
          <cell r="B52006" t="str">
            <v>TAMPA CEGA P/Cx  MULTIPLA ALUMINIO</v>
          </cell>
          <cell r="C52006" t="str">
            <v>HIBE</v>
          </cell>
          <cell r="D52006" t="str">
            <v>UN</v>
          </cell>
        </row>
        <row r="52007">
          <cell r="A52007" t="str">
            <v>I0000021101</v>
          </cell>
          <cell r="B52007" t="str">
            <v>ACO REDONDO MEC. 1045 DE 4"(101.6)- 50MM</v>
          </cell>
          <cell r="C52007" t="str">
            <v>HIBE</v>
          </cell>
          <cell r="D52007" t="str">
            <v>UN</v>
          </cell>
        </row>
        <row r="52008">
          <cell r="A52008" t="str">
            <v>I0000021102</v>
          </cell>
          <cell r="B52008" t="str">
            <v>ACO REDONDO TREF. 1045 DE 30.00 MM-100MM</v>
          </cell>
          <cell r="C52008" t="str">
            <v>HIBE</v>
          </cell>
          <cell r="D52008" t="str">
            <v>UN</v>
          </cell>
        </row>
        <row r="52009">
          <cell r="A52009" t="str">
            <v>I0000021103</v>
          </cell>
          <cell r="B52009" t="str">
            <v>ACO REDONDO VND DE 1" (25.4) X 100mm</v>
          </cell>
          <cell r="C52009" t="str">
            <v>HIBE</v>
          </cell>
          <cell r="D52009" t="str">
            <v>UN</v>
          </cell>
        </row>
        <row r="52010">
          <cell r="A52010" t="str">
            <v>I0000021105</v>
          </cell>
          <cell r="B52010" t="str">
            <v>SUPORTE TORNO EXT MTJNR 2020 K16</v>
          </cell>
          <cell r="C52010" t="str">
            <v>HIBE</v>
          </cell>
          <cell r="D52010" t="str">
            <v>UN</v>
          </cell>
        </row>
        <row r="52011">
          <cell r="A52011" t="str">
            <v>I0000021106</v>
          </cell>
          <cell r="B52011" t="str">
            <v>SUPORTE TORNO EXT MWLNR 2020 K06</v>
          </cell>
          <cell r="C52011" t="str">
            <v>HIBE</v>
          </cell>
          <cell r="D52011" t="str">
            <v>UN</v>
          </cell>
        </row>
        <row r="52012">
          <cell r="A52012" t="str">
            <v>I0000021107</v>
          </cell>
          <cell r="B52012" t="str">
            <v>SUPORTE TORNO EXT SVJBR 2020 K16</v>
          </cell>
          <cell r="C52012" t="str">
            <v>HIBE</v>
          </cell>
          <cell r="D52012" t="str">
            <v>UN</v>
          </cell>
        </row>
        <row r="52013">
          <cell r="A52013" t="str">
            <v>I0000021108</v>
          </cell>
          <cell r="B52013" t="str">
            <v>SUPORTE TORNO INT A10K STFCR 09</v>
          </cell>
          <cell r="C52013" t="str">
            <v>HIBE</v>
          </cell>
          <cell r="D52013" t="str">
            <v>UN</v>
          </cell>
        </row>
        <row r="52014">
          <cell r="A52014" t="str">
            <v>I0000021109</v>
          </cell>
          <cell r="B52014" t="str">
            <v>SUPORTE TORNO INT A20S SFTCR 09</v>
          </cell>
          <cell r="C52014" t="str">
            <v>HIBE</v>
          </cell>
          <cell r="D52014" t="str">
            <v>UN</v>
          </cell>
        </row>
        <row r="52015">
          <cell r="A52015" t="str">
            <v>I0000021110</v>
          </cell>
          <cell r="B52015" t="str">
            <v>SUPORTE TORNO INT A20S STFCR 11-B1</v>
          </cell>
          <cell r="C52015" t="str">
            <v>HIBE</v>
          </cell>
          <cell r="D52015" t="str">
            <v>UN</v>
          </cell>
        </row>
        <row r="52016">
          <cell r="A52016" t="str">
            <v>I0000021111</v>
          </cell>
          <cell r="B52016" t="str">
            <v>SUPORTE TORNO EXT S40V PTFNR 22W</v>
          </cell>
          <cell r="C52016" t="str">
            <v>HIBE</v>
          </cell>
          <cell r="D52016" t="str">
            <v>UN</v>
          </cell>
        </row>
        <row r="52017">
          <cell r="A52017" t="str">
            <v>I0000021112</v>
          </cell>
          <cell r="B52017" t="str">
            <v>SUPORTE CANAL RT123G20 2020B</v>
          </cell>
          <cell r="C52017" t="str">
            <v>HIBE</v>
          </cell>
          <cell r="D52017" t="str">
            <v>UN</v>
          </cell>
        </row>
        <row r="52018">
          <cell r="A52018" t="str">
            <v>I0000021113</v>
          </cell>
          <cell r="B52018" t="str">
            <v>SUPORTE CANAL RAG123G06 20B</v>
          </cell>
          <cell r="C52018" t="str">
            <v>HIBE</v>
          </cell>
          <cell r="D52018" t="str">
            <v>UN</v>
          </cell>
        </row>
        <row r="52019">
          <cell r="A52019" t="str">
            <v>I0000021114</v>
          </cell>
          <cell r="B52019" t="str">
            <v>SUPORTE CANAL LF123 H25 2525B-064BM</v>
          </cell>
          <cell r="C52019" t="str">
            <v>HIBE</v>
          </cell>
          <cell r="D52019" t="str">
            <v>UN</v>
          </cell>
        </row>
        <row r="52020">
          <cell r="A52020" t="str">
            <v>I0000021115</v>
          </cell>
          <cell r="B52020" t="str">
            <v>BLOCO N123 G30 21A2 (QD-NN2G36-21-A)</v>
          </cell>
          <cell r="C52020" t="str">
            <v>HIBE</v>
          </cell>
          <cell r="D52020" t="str">
            <v>UN</v>
          </cell>
        </row>
        <row r="52021">
          <cell r="A52021" t="str">
            <v>I0000021116</v>
          </cell>
          <cell r="B52021" t="str">
            <v>LAMINA 151 2-2020-25M (60MM)</v>
          </cell>
          <cell r="C52021" t="str">
            <v>HIBE</v>
          </cell>
          <cell r="D52021" t="str">
            <v>UN</v>
          </cell>
        </row>
        <row r="52022">
          <cell r="A52022" t="str">
            <v>I0000021117</v>
          </cell>
          <cell r="B52022" t="str">
            <v>SUPORTE ROSQUEAMENTO 266 RFA 2020-16</v>
          </cell>
          <cell r="C52022" t="str">
            <v>HIBE</v>
          </cell>
          <cell r="D52022" t="str">
            <v>UN</v>
          </cell>
        </row>
        <row r="52023">
          <cell r="A52023" t="str">
            <v>I0000021118</v>
          </cell>
          <cell r="B52023" t="str">
            <v>SUPORTE ROSQUEAMENTO 266 RKF-16-16 (Ø16)</v>
          </cell>
          <cell r="C52023" t="str">
            <v>HIBE</v>
          </cell>
          <cell r="D52023" t="str">
            <v>UN</v>
          </cell>
        </row>
        <row r="52024">
          <cell r="A52024" t="str">
            <v>I0000021119</v>
          </cell>
          <cell r="B52024" t="str">
            <v>SUPORTE ROSQUEAMENTO 266 RKF-32-22 (Ø32)</v>
          </cell>
          <cell r="C52024" t="str">
            <v>HIBE</v>
          </cell>
          <cell r="D52024" t="str">
            <v>UN</v>
          </cell>
        </row>
        <row r="52025">
          <cell r="A52025" t="str">
            <v>I0000021120</v>
          </cell>
          <cell r="B52025" t="str">
            <v>JG MACHO POLEGADAS NPT - 1/6"X27FPP</v>
          </cell>
          <cell r="C52025" t="str">
            <v>HIBE</v>
          </cell>
          <cell r="D52025" t="str">
            <v>UN</v>
          </cell>
        </row>
        <row r="52026">
          <cell r="A52026" t="str">
            <v>I0000021121</v>
          </cell>
          <cell r="B52026" t="str">
            <v>JG MACHO POLEGADAS NPT - 1/8"X27FPP</v>
          </cell>
          <cell r="C52026" t="str">
            <v>HIBE</v>
          </cell>
          <cell r="D52026" t="str">
            <v>UN</v>
          </cell>
        </row>
        <row r="52027">
          <cell r="A52027" t="str">
            <v>I0000021122</v>
          </cell>
          <cell r="B52027" t="str">
            <v>JG MACHO POLEGADAS NPT - 3/8"X18FPP</v>
          </cell>
          <cell r="C52027" t="str">
            <v>HIBE</v>
          </cell>
          <cell r="D52027" t="str">
            <v>UN</v>
          </cell>
        </row>
        <row r="52028">
          <cell r="A52028" t="str">
            <v>I0000021123</v>
          </cell>
          <cell r="B52028" t="str">
            <v>JG MACHO POLEGADAS NPT - 1/2"X14FPP</v>
          </cell>
          <cell r="C52028" t="str">
            <v>HIBE</v>
          </cell>
          <cell r="D52028" t="str">
            <v>UN</v>
          </cell>
        </row>
        <row r="52029">
          <cell r="A52029" t="str">
            <v>I0000021124</v>
          </cell>
          <cell r="B52029" t="str">
            <v>JG MACHO POLEGADAS NPT - 3/4"X14FPP</v>
          </cell>
          <cell r="C52029" t="str">
            <v>HIBE</v>
          </cell>
          <cell r="D52029" t="str">
            <v>UN</v>
          </cell>
        </row>
        <row r="52030">
          <cell r="A52030" t="str">
            <v>I0000021125</v>
          </cell>
          <cell r="B52030" t="str">
            <v>JG MACHO POLEGADAS NPT - 1"X11.1/2"FPP</v>
          </cell>
          <cell r="C52030" t="str">
            <v>HIBE</v>
          </cell>
          <cell r="D52030" t="str">
            <v>UN</v>
          </cell>
        </row>
        <row r="52031">
          <cell r="A52031" t="str">
            <v>I0000021126</v>
          </cell>
          <cell r="B52031" t="str">
            <v>JG MACHO POLEGADAS BSP - 1/8"X28FPP</v>
          </cell>
          <cell r="C52031" t="str">
            <v>HIBE</v>
          </cell>
          <cell r="D52031" t="str">
            <v>UN</v>
          </cell>
        </row>
        <row r="52032">
          <cell r="A52032" t="str">
            <v>I0000021127</v>
          </cell>
          <cell r="B52032" t="str">
            <v>JG MACHO POLEGADAS BSP - 3/8"X19FPP</v>
          </cell>
          <cell r="C52032" t="str">
            <v>HIBE</v>
          </cell>
          <cell r="D52032" t="str">
            <v>UN</v>
          </cell>
        </row>
        <row r="52033">
          <cell r="A52033" t="str">
            <v>I0000021128</v>
          </cell>
          <cell r="B52033" t="str">
            <v>JG MACHO POLEGADAS BSP - 1/2"X14FPP</v>
          </cell>
          <cell r="C52033" t="str">
            <v>HIBE</v>
          </cell>
          <cell r="D52033" t="str">
            <v>UN</v>
          </cell>
        </row>
        <row r="52034">
          <cell r="A52034" t="str">
            <v>I0000021129</v>
          </cell>
          <cell r="B52034" t="str">
            <v>BROCA DE CENTRO HSS - Ø1/8"X5/16"</v>
          </cell>
          <cell r="C52034" t="str">
            <v>HIBE</v>
          </cell>
          <cell r="D52034" t="str">
            <v>UN</v>
          </cell>
        </row>
        <row r="52035">
          <cell r="A52035" t="str">
            <v>I0000021130</v>
          </cell>
          <cell r="B52035" t="str">
            <v>BROCA DE CENTRO HSS - Ø1/4"X5/8"</v>
          </cell>
          <cell r="C52035" t="str">
            <v>HIBE</v>
          </cell>
          <cell r="D52035" t="str">
            <v>UN</v>
          </cell>
        </row>
        <row r="52036">
          <cell r="A52036" t="str">
            <v>I0000021131</v>
          </cell>
          <cell r="B52036" t="str">
            <v>BROCA DE CENTRO HSS - Ø1/16"X5/3/16"</v>
          </cell>
          <cell r="C52036" t="str">
            <v>HIBE</v>
          </cell>
          <cell r="D52036" t="str">
            <v>UN</v>
          </cell>
        </row>
        <row r="52037">
          <cell r="A52037" t="str">
            <v>I0000021132</v>
          </cell>
          <cell r="B52037" t="str">
            <v>BROCA DE CENTRO HSS - Ø5/16X3/4"</v>
          </cell>
          <cell r="C52037" t="str">
            <v>HIBE</v>
          </cell>
          <cell r="D52037" t="str">
            <v>UN</v>
          </cell>
        </row>
        <row r="52038">
          <cell r="A52038" t="str">
            <v>I0000021133</v>
          </cell>
          <cell r="B52038" t="str">
            <v>JG MACHO POLEGADAS BSW - Ø1/6"X60FPP</v>
          </cell>
          <cell r="C52038" t="str">
            <v>HIBE</v>
          </cell>
          <cell r="D52038" t="str">
            <v>UN</v>
          </cell>
        </row>
        <row r="52039">
          <cell r="A52039" t="str">
            <v>I0000021134</v>
          </cell>
          <cell r="B52039" t="str">
            <v>JG MACHO POLEGADAS BSW - Ø3/32"X45FPP</v>
          </cell>
          <cell r="C52039" t="str">
            <v>HIBE</v>
          </cell>
          <cell r="D52039" t="str">
            <v>UN</v>
          </cell>
        </row>
        <row r="52040">
          <cell r="A52040" t="str">
            <v>I0000021135</v>
          </cell>
          <cell r="B52040" t="str">
            <v>JG MACHO POLEGADAS BSW - Ø1/8"X40FPP</v>
          </cell>
          <cell r="C52040" t="str">
            <v>HIBE</v>
          </cell>
          <cell r="D52040" t="str">
            <v>UN</v>
          </cell>
        </row>
        <row r="52041">
          <cell r="A52041" t="str">
            <v>I0000021136</v>
          </cell>
          <cell r="B52041" t="str">
            <v>JG MACHO POLEGADAS BSW - Ø5/32"X32FPP</v>
          </cell>
          <cell r="C52041" t="str">
            <v>HIBE</v>
          </cell>
          <cell r="D52041" t="str">
            <v>UN</v>
          </cell>
        </row>
        <row r="52042">
          <cell r="A52042" t="str">
            <v>I0000021137</v>
          </cell>
          <cell r="B52042" t="str">
            <v>JG MACHO POLEGADAS BSW - Ø3/16"X24FPP</v>
          </cell>
          <cell r="C52042" t="str">
            <v>HIBE</v>
          </cell>
          <cell r="D52042" t="str">
            <v>UN</v>
          </cell>
        </row>
        <row r="52043">
          <cell r="A52043" t="str">
            <v>I0000021138</v>
          </cell>
          <cell r="B52043" t="str">
            <v>JG MACHO POLEGADAS BSW - Ø7/32"X24FPP</v>
          </cell>
          <cell r="C52043" t="str">
            <v>HIBE</v>
          </cell>
          <cell r="D52043" t="str">
            <v>UN</v>
          </cell>
        </row>
        <row r="52044">
          <cell r="A52044" t="str">
            <v>I0000021139</v>
          </cell>
          <cell r="B52044" t="str">
            <v>JG MACHO POLEGADAS BSW - Ø1/4"X20FPP</v>
          </cell>
          <cell r="C52044" t="str">
            <v>HIBE</v>
          </cell>
          <cell r="D52044" t="str">
            <v>UN</v>
          </cell>
        </row>
        <row r="52045">
          <cell r="A52045" t="str">
            <v>I0000021140</v>
          </cell>
          <cell r="B52045" t="str">
            <v>JG MACHO POLEGADAS BSW - Ø5/16"X18FPP</v>
          </cell>
          <cell r="C52045" t="str">
            <v>HIBE</v>
          </cell>
          <cell r="D52045" t="str">
            <v>UN</v>
          </cell>
        </row>
        <row r="52046">
          <cell r="A52046" t="str">
            <v>I0000021141</v>
          </cell>
          <cell r="B52046" t="str">
            <v>JG MACHO POLEGADAS BSW - Ø3/8"X16FPP</v>
          </cell>
          <cell r="C52046" t="str">
            <v>HIBE</v>
          </cell>
          <cell r="D52046" t="str">
            <v>UN</v>
          </cell>
        </row>
        <row r="52047">
          <cell r="A52047" t="str">
            <v>I0000021142</v>
          </cell>
          <cell r="B52047" t="str">
            <v>JG MACHO POLEGADAS BSW - Ø1/16"X14FPP</v>
          </cell>
          <cell r="C52047" t="str">
            <v>HIBE</v>
          </cell>
          <cell r="D52047" t="str">
            <v>UN</v>
          </cell>
        </row>
        <row r="52048">
          <cell r="A52048" t="str">
            <v>I0000021143</v>
          </cell>
          <cell r="B52048" t="str">
            <v>JG MACHO POLEGADAS BSW - Ø1/2"X12FPP</v>
          </cell>
          <cell r="C52048" t="str">
            <v>HIBE</v>
          </cell>
          <cell r="D52048" t="str">
            <v>UN</v>
          </cell>
        </row>
        <row r="52049">
          <cell r="A52049" t="str">
            <v>I0000021144</v>
          </cell>
          <cell r="B52049" t="str">
            <v>JG MACHO POLEGADAS BSW - Ø1/2"X13FPP</v>
          </cell>
          <cell r="C52049" t="str">
            <v>HIBE</v>
          </cell>
          <cell r="D52049" t="str">
            <v>UN</v>
          </cell>
        </row>
        <row r="52050">
          <cell r="A52050" t="str">
            <v>I0000021145</v>
          </cell>
          <cell r="B52050" t="str">
            <v>JG MACHO POLEGADAS BSW - Ø9/16"X12FPP</v>
          </cell>
          <cell r="C52050" t="str">
            <v>HIBE</v>
          </cell>
          <cell r="D52050" t="str">
            <v>UN</v>
          </cell>
        </row>
        <row r="52051">
          <cell r="A52051" t="str">
            <v>I0000021146</v>
          </cell>
          <cell r="B52051" t="str">
            <v>JG MACHO POLEGADAS BSW - Ø5/8"X11FPP</v>
          </cell>
          <cell r="C52051" t="str">
            <v>HIBE</v>
          </cell>
          <cell r="D52051" t="str">
            <v>UN</v>
          </cell>
        </row>
        <row r="52052">
          <cell r="A52052" t="str">
            <v>I0000021147</v>
          </cell>
          <cell r="B52052" t="str">
            <v>JG MACHO POLEGADAS BSW - Ø11/16"X11FPP</v>
          </cell>
          <cell r="C52052" t="str">
            <v>HIBE</v>
          </cell>
          <cell r="D52052" t="str">
            <v>UN</v>
          </cell>
        </row>
        <row r="52053">
          <cell r="A52053" t="str">
            <v>I0000021148</v>
          </cell>
          <cell r="B52053" t="str">
            <v>JG MACHO POLEGADAS BSW - Ø3/4"X10FPP</v>
          </cell>
          <cell r="C52053" t="str">
            <v>HIBE</v>
          </cell>
          <cell r="D52053" t="str">
            <v>UN</v>
          </cell>
        </row>
        <row r="52054">
          <cell r="A52054" t="str">
            <v>I0000021149</v>
          </cell>
          <cell r="B52054" t="str">
            <v>CHUMBADOR PARABOLT 1/2"X4" CBA ANCORA</v>
          </cell>
          <cell r="C52054" t="str">
            <v>HIBE</v>
          </cell>
          <cell r="D52054" t="str">
            <v>UN</v>
          </cell>
        </row>
        <row r="52055">
          <cell r="A52055" t="str">
            <v>I0000021150</v>
          </cell>
          <cell r="B52055" t="str">
            <v>CHUMBADOR PARABOLT 1/2"X4.1/2 CBA</v>
          </cell>
          <cell r="C52055" t="str">
            <v>HIBE</v>
          </cell>
          <cell r="D52055" t="str">
            <v>UN</v>
          </cell>
        </row>
        <row r="52056">
          <cell r="A52056" t="str">
            <v>I0000021151</v>
          </cell>
          <cell r="B52056" t="str">
            <v>DISPOSITIVO PARA TESTE VIDA DE EXTRATORA</v>
          </cell>
          <cell r="C52056" t="str">
            <v>HIBE</v>
          </cell>
          <cell r="D52056" t="str">
            <v>UN</v>
          </cell>
        </row>
        <row r="52057">
          <cell r="A52057" t="str">
            <v>I0000021152</v>
          </cell>
          <cell r="B52057" t="str">
            <v>ELEMENTO FILTRANTE RX50 - COD: 174164</v>
          </cell>
          <cell r="C52057" t="str">
            <v>HIBE</v>
          </cell>
          <cell r="D52057" t="str">
            <v>UN</v>
          </cell>
        </row>
        <row r="52058">
          <cell r="A52058" t="str">
            <v>I0000021153</v>
          </cell>
          <cell r="B52058" t="str">
            <v>FILTRO RX50 - COD: 9830713</v>
          </cell>
          <cell r="C52058" t="str">
            <v>HIBE</v>
          </cell>
          <cell r="D52058" t="str">
            <v>UN</v>
          </cell>
        </row>
        <row r="52059">
          <cell r="A52059" t="str">
            <v>I0000021154</v>
          </cell>
          <cell r="B52059" t="str">
            <v>FILTRO DE SUCCAO RX50 - COD: 9837011</v>
          </cell>
          <cell r="C52059" t="str">
            <v>HIBE</v>
          </cell>
          <cell r="D52059" t="str">
            <v>UN</v>
          </cell>
        </row>
        <row r="52060">
          <cell r="A52060" t="str">
            <v>I0000021157</v>
          </cell>
          <cell r="B52060" t="str">
            <v>ESTUFA ELETRODO ECG 5 220V 5KG</v>
          </cell>
          <cell r="C52060" t="str">
            <v>HIBE</v>
          </cell>
          <cell r="D52060" t="str">
            <v>UN</v>
          </cell>
        </row>
        <row r="52061">
          <cell r="A52061" t="str">
            <v>I0000021158</v>
          </cell>
          <cell r="B52061" t="str">
            <v>PARAFUSADEIRA/FURAD C/2 BAT GSB 18V 50</v>
          </cell>
          <cell r="C52061" t="str">
            <v>HIBE</v>
          </cell>
          <cell r="D52061" t="str">
            <v>UN</v>
          </cell>
        </row>
        <row r="52062">
          <cell r="A52062" t="str">
            <v>I0000021159</v>
          </cell>
          <cell r="B52062" t="str">
            <v>PISTOLA DE GRAVIDADE HVLP 1.5M</v>
          </cell>
          <cell r="C52062" t="str">
            <v>HIBE</v>
          </cell>
          <cell r="D52062" t="str">
            <v>UN</v>
          </cell>
        </row>
        <row r="52063">
          <cell r="A52063" t="str">
            <v>I0000021160</v>
          </cell>
          <cell r="B52063" t="str">
            <v>ELETRODUTO PVC VERMELHO ANTI-CHAMA  Ø1"</v>
          </cell>
          <cell r="C52063" t="str">
            <v>HIBE</v>
          </cell>
          <cell r="D52063" t="str">
            <v>UN</v>
          </cell>
        </row>
        <row r="52064">
          <cell r="A52064" t="str">
            <v>I0000021161</v>
          </cell>
          <cell r="B52064" t="str">
            <v>LUVA P/ ELETRODUTO VERME ANTI-CHAMA  Ø1"</v>
          </cell>
          <cell r="C52064" t="str">
            <v>HIBE</v>
          </cell>
          <cell r="D52064" t="str">
            <v>UN</v>
          </cell>
        </row>
        <row r="52065">
          <cell r="A52065" t="str">
            <v>I0000021162</v>
          </cell>
          <cell r="B52065" t="str">
            <v>BRACADEIRA METALICA  TIPO D Ø1"</v>
          </cell>
          <cell r="C52065" t="str">
            <v>HIBE</v>
          </cell>
          <cell r="D52065" t="str">
            <v>UN</v>
          </cell>
        </row>
        <row r="52066">
          <cell r="A52066" t="str">
            <v>I0000021163</v>
          </cell>
          <cell r="B52066" t="str">
            <v>CAIXA MULTIPLA ALUMINIO Ø1"</v>
          </cell>
          <cell r="C52066" t="str">
            <v>HIBE</v>
          </cell>
          <cell r="D52066" t="str">
            <v>UN</v>
          </cell>
        </row>
        <row r="52067">
          <cell r="A52067" t="str">
            <v>I0000021164</v>
          </cell>
          <cell r="B52067" t="str">
            <v>ADAPTADOR P/ CX MULTIPLA ALUMINIO Ø1"</v>
          </cell>
          <cell r="C52067" t="str">
            <v>HIBE</v>
          </cell>
          <cell r="D52067" t="str">
            <v>UN</v>
          </cell>
        </row>
        <row r="52068">
          <cell r="A52068" t="str">
            <v>I0000021165</v>
          </cell>
          <cell r="B52068" t="str">
            <v>TAMPAO P/ CX MULTIPLA ALUMINIO Ø1"</v>
          </cell>
          <cell r="C52068" t="str">
            <v>HIBE</v>
          </cell>
          <cell r="D52068" t="str">
            <v>UN</v>
          </cell>
        </row>
        <row r="52069">
          <cell r="A52069" t="str">
            <v>I0000021166</v>
          </cell>
          <cell r="B52069" t="str">
            <v>LUVA DE EMENDA S/ROSCA ALUMINIO  Ø1"</v>
          </cell>
          <cell r="C52069" t="str">
            <v>HIBE</v>
          </cell>
          <cell r="D52069" t="str">
            <v>UN</v>
          </cell>
        </row>
        <row r="52070">
          <cell r="A52070" t="str">
            <v>I0000021167</v>
          </cell>
          <cell r="B52070" t="str">
            <v>SEALTUBO FLEXIVEL PRETO  Ø1"</v>
          </cell>
          <cell r="C52070" t="str">
            <v>HIBE</v>
          </cell>
          <cell r="D52070" t="str">
            <v>UN</v>
          </cell>
        </row>
        <row r="52071">
          <cell r="A52071" t="str">
            <v>I0000021168</v>
          </cell>
          <cell r="B52071" t="str">
            <v>SIRENE AUDIO VISUAL CONVENCIONAL  24V</v>
          </cell>
          <cell r="C52071" t="str">
            <v>HIBE</v>
          </cell>
          <cell r="D52071" t="str">
            <v>UN</v>
          </cell>
        </row>
        <row r="52072">
          <cell r="A52072" t="str">
            <v>I0000021170</v>
          </cell>
          <cell r="B52072" t="str">
            <v>OLEO SOLUVEL FLUIDO DE CORTE SINT BIODEG</v>
          </cell>
          <cell r="C52072" t="str">
            <v>HIBE</v>
          </cell>
          <cell r="D52072" t="str">
            <v>L</v>
          </cell>
        </row>
        <row r="52073">
          <cell r="A52073" t="str">
            <v>I0000021171</v>
          </cell>
          <cell r="B52073" t="str">
            <v>BUCHA 35-44-25 CF40X9</v>
          </cell>
          <cell r="C52073" t="str">
            <v>HIBE</v>
          </cell>
          <cell r="D52073" t="str">
            <v>UN</v>
          </cell>
        </row>
        <row r="52074">
          <cell r="A52074" t="str">
            <v>I0000021172</v>
          </cell>
          <cell r="B52074" t="str">
            <v>BUCHA 35-49-25 CF40X9</v>
          </cell>
          <cell r="C52074" t="str">
            <v>HIBE</v>
          </cell>
          <cell r="D52074" t="str">
            <v>UN</v>
          </cell>
        </row>
        <row r="52075">
          <cell r="A52075" t="str">
            <v>I0000021173</v>
          </cell>
          <cell r="B52075" t="str">
            <v>COLUNA 35-10/58-158,25-25 CF40X9</v>
          </cell>
          <cell r="C52075" t="str">
            <v>HIBE</v>
          </cell>
          <cell r="D52075" t="str">
            <v>UN</v>
          </cell>
        </row>
        <row r="52076">
          <cell r="A52076" t="str">
            <v>I0000021174</v>
          </cell>
          <cell r="B52076" t="str">
            <v>PINO ELASTICO ERX COD:0570036</v>
          </cell>
          <cell r="C52076" t="str">
            <v>HIBE</v>
          </cell>
          <cell r="D52076" t="str">
            <v>UN</v>
          </cell>
        </row>
        <row r="52077">
          <cell r="A52077" t="str">
            <v>I0000021175</v>
          </cell>
          <cell r="B52077" t="str">
            <v>PLATAFORMA SJIII 3226</v>
          </cell>
          <cell r="C52077" t="str">
            <v>HIBE</v>
          </cell>
          <cell r="D52077" t="str">
            <v>UN</v>
          </cell>
        </row>
        <row r="52078">
          <cell r="A52078" t="str">
            <v>I0000021176</v>
          </cell>
          <cell r="B52078" t="str">
            <v>GUARDA PO BRIM AZ ROYAL ML C / FX TAM.P</v>
          </cell>
          <cell r="C52078" t="str">
            <v>HIBE</v>
          </cell>
          <cell r="D52078" t="str">
            <v>UN</v>
          </cell>
        </row>
        <row r="52079">
          <cell r="A52079" t="str">
            <v>I0000021177</v>
          </cell>
          <cell r="B52079" t="str">
            <v>GUARDA PO BRIM AZ ROYAL ML C / FX TAM.M</v>
          </cell>
          <cell r="C52079" t="str">
            <v>HIBE</v>
          </cell>
          <cell r="D52079" t="str">
            <v>UN</v>
          </cell>
        </row>
        <row r="52080">
          <cell r="A52080" t="str">
            <v>I0000021178</v>
          </cell>
          <cell r="B52080" t="str">
            <v>GUARDA PO BRIM AZ ROYAL ML C / FX TAM.G</v>
          </cell>
          <cell r="C52080" t="str">
            <v>HIBE</v>
          </cell>
          <cell r="D52080" t="str">
            <v>UN</v>
          </cell>
        </row>
        <row r="52081">
          <cell r="A52081" t="str">
            <v>I0000021179</v>
          </cell>
          <cell r="B52081" t="str">
            <v>GUARDA PO BRIM AZ ROYAL ML C / FX TAM.GG</v>
          </cell>
          <cell r="C52081" t="str">
            <v>HIBE</v>
          </cell>
          <cell r="D52081" t="str">
            <v>UN</v>
          </cell>
        </row>
        <row r="52082">
          <cell r="A52082" t="str">
            <v>I0000021180</v>
          </cell>
          <cell r="B52082" t="str">
            <v>GUARDA PO BRIM AZ ROYAL ML C / FX TAM.EG</v>
          </cell>
          <cell r="C52082" t="str">
            <v>HIBE</v>
          </cell>
          <cell r="D52082" t="str">
            <v>UN</v>
          </cell>
        </row>
        <row r="52083">
          <cell r="A52083" t="str">
            <v>I0000021181</v>
          </cell>
          <cell r="B52083" t="str">
            <v>GUARDA PO BRIM AZ ROYAL ML C/ FX TAM.EXG</v>
          </cell>
          <cell r="C52083" t="str">
            <v>HIBE</v>
          </cell>
          <cell r="D52083" t="str">
            <v>UN</v>
          </cell>
        </row>
        <row r="52084">
          <cell r="A52084" t="str">
            <v>I0000021182</v>
          </cell>
          <cell r="B52084" t="str">
            <v>CAIXA ACRILICO 20cm COMP x 10cm ALT</v>
          </cell>
          <cell r="C52084" t="str">
            <v>HIBE</v>
          </cell>
          <cell r="D52084" t="str">
            <v>UN</v>
          </cell>
        </row>
        <row r="52085">
          <cell r="A52085" t="str">
            <v>I0000021183</v>
          </cell>
          <cell r="B52085" t="str">
            <v>OLEO SOLUVEL FLUIDO DE CORTE SINT BIODEG</v>
          </cell>
          <cell r="C52085" t="str">
            <v>HIBE</v>
          </cell>
          <cell r="D52085" t="str">
            <v>L</v>
          </cell>
        </row>
        <row r="52086">
          <cell r="A52086" t="str">
            <v>I0000021184</v>
          </cell>
          <cell r="B52086" t="str">
            <v>BUCHA 35-44-25 CF40X9</v>
          </cell>
          <cell r="C52086" t="str">
            <v>HIBE</v>
          </cell>
          <cell r="D52086" t="str">
            <v>UN</v>
          </cell>
        </row>
        <row r="52087">
          <cell r="A52087" t="str">
            <v>I0000021185</v>
          </cell>
          <cell r="B52087" t="str">
            <v>BUCHA 35-49-25 CF40X9</v>
          </cell>
          <cell r="C52087" t="str">
            <v>HIBE</v>
          </cell>
          <cell r="D52087" t="str">
            <v>UN</v>
          </cell>
        </row>
        <row r="52088">
          <cell r="A52088" t="str">
            <v>I0000021186</v>
          </cell>
          <cell r="B52088" t="str">
            <v>COLUNA 35-10/58-158,25-25 CF40X9</v>
          </cell>
          <cell r="C52088" t="str">
            <v>HIBE</v>
          </cell>
          <cell r="D52088" t="str">
            <v>UN</v>
          </cell>
        </row>
        <row r="52089">
          <cell r="A52089" t="str">
            <v>I0000021187</v>
          </cell>
          <cell r="B52089" t="str">
            <v>LIXEIRA PLASTICA 50 L COM PEDAL</v>
          </cell>
          <cell r="C52089" t="str">
            <v>HIBE</v>
          </cell>
          <cell r="D52089" t="str">
            <v>UN</v>
          </cell>
        </row>
        <row r="52090">
          <cell r="A52090" t="str">
            <v>I0000021188</v>
          </cell>
          <cell r="B52090" t="str">
            <v>CAMERA BL 1080 IR 30M POE (2.8MM) HIK</v>
          </cell>
          <cell r="C52090" t="str">
            <v>HIBE</v>
          </cell>
          <cell r="D52090" t="str">
            <v>UN</v>
          </cell>
        </row>
        <row r="52091">
          <cell r="A52091" t="str">
            <v>I0000021189</v>
          </cell>
          <cell r="B52091" t="str">
            <v>MANGUEIRA DESENTUPIDORA DE ESGOTO</v>
          </cell>
          <cell r="C52091" t="str">
            <v>HIBE</v>
          </cell>
          <cell r="D52091" t="str">
            <v>M</v>
          </cell>
        </row>
        <row r="52092">
          <cell r="A52092" t="str">
            <v>I0000021190</v>
          </cell>
          <cell r="B52092" t="str">
            <v>FORMA DE CUBA DE PIA CU0009</v>
          </cell>
          <cell r="C52092" t="str">
            <v>HIBE</v>
          </cell>
          <cell r="D52092" t="str">
            <v>UN</v>
          </cell>
        </row>
        <row r="52093">
          <cell r="A52093" t="str">
            <v>I0000021191</v>
          </cell>
          <cell r="B52093" t="str">
            <v>DESMOLDANTE DE CONCRETO REVESTIDO</v>
          </cell>
          <cell r="C52093" t="str">
            <v>HIBE</v>
          </cell>
          <cell r="D52093" t="str">
            <v>UN</v>
          </cell>
        </row>
        <row r="52094">
          <cell r="A52094" t="str">
            <v>I0000021192</v>
          </cell>
          <cell r="B52094" t="str">
            <v>CIMENTO BRANCO ESTRUTURAL</v>
          </cell>
          <cell r="C52094" t="str">
            <v>HIBE</v>
          </cell>
          <cell r="D52094" t="str">
            <v>UN</v>
          </cell>
        </row>
        <row r="52095">
          <cell r="A52095" t="str">
            <v>I0000021193</v>
          </cell>
          <cell r="B52095" t="str">
            <v>CAIXA FERR SANFONA 5G 500X200X210 550</v>
          </cell>
          <cell r="C52095" t="str">
            <v>HIBE</v>
          </cell>
          <cell r="D52095" t="str">
            <v>UN</v>
          </cell>
        </row>
        <row r="52096">
          <cell r="A52096" t="str">
            <v>I0000021194</v>
          </cell>
          <cell r="B52096" t="str">
            <v>FITA CREPE 101LA 48X50 HB004572382</v>
          </cell>
          <cell r="C52096" t="str">
            <v>HIBE</v>
          </cell>
          <cell r="D52096" t="str">
            <v>UN</v>
          </cell>
        </row>
        <row r="52097">
          <cell r="A52097" t="str">
            <v>I0000021195</v>
          </cell>
          <cell r="B52097" t="str">
            <v>JOGO CHAVE COMBINADA 1B 10M 6-22</v>
          </cell>
          <cell r="C52097" t="str">
            <v>HIBE</v>
          </cell>
          <cell r="D52097" t="str">
            <v>UN</v>
          </cell>
        </row>
        <row r="52098">
          <cell r="A52098" t="str">
            <v>I0000021196</v>
          </cell>
          <cell r="B52098" t="str">
            <v>JOGO CHAVE FENDA PTA CHATA 5PCS 44130515</v>
          </cell>
          <cell r="C52098" t="str">
            <v>HIBE</v>
          </cell>
          <cell r="D52098" t="str">
            <v>UN</v>
          </cell>
        </row>
        <row r="52099">
          <cell r="A52099" t="str">
            <v>I0000021197</v>
          </cell>
          <cell r="B52099" t="str">
            <v>JOGO CHAVE FENDA PTA CRUZ. 5PCS 44135505</v>
          </cell>
          <cell r="C52099" t="str">
            <v>HIBE</v>
          </cell>
          <cell r="D52099" t="str">
            <v>UN</v>
          </cell>
        </row>
        <row r="52100">
          <cell r="A52100" t="str">
            <v>I0000021198</v>
          </cell>
          <cell r="B52100" t="str">
            <v>PINO EXTRATOR TIPO A Ø 16 X 200MM</v>
          </cell>
          <cell r="C52100" t="str">
            <v>HIBE</v>
          </cell>
          <cell r="D52100" t="str">
            <v>UN</v>
          </cell>
        </row>
        <row r="52101">
          <cell r="A52101" t="str">
            <v>I0000021199</v>
          </cell>
          <cell r="B52101" t="str">
            <v>ACO O1 RE VND 9.53 x 1000.00</v>
          </cell>
          <cell r="C52101" t="str">
            <v>HIBE</v>
          </cell>
          <cell r="D52101" t="str">
            <v>UN</v>
          </cell>
        </row>
        <row r="52102">
          <cell r="A52102" t="str">
            <v>I0000021200</v>
          </cell>
          <cell r="B52102" t="str">
            <v>DEFELETOR DE AR CONDICIONADO</v>
          </cell>
          <cell r="C52102" t="str">
            <v>HIBE</v>
          </cell>
          <cell r="D52102" t="str">
            <v>UN</v>
          </cell>
        </row>
        <row r="52103">
          <cell r="A52103" t="str">
            <v>I0000021201</v>
          </cell>
          <cell r="B52103" t="str">
            <v>FRESA EHF-ENMX06-D20Z3C20-L160-YG1</v>
          </cell>
          <cell r="C52103" t="str">
            <v>HIBE</v>
          </cell>
          <cell r="D52103" t="str">
            <v>UN</v>
          </cell>
        </row>
        <row r="52104">
          <cell r="A52104" t="str">
            <v>I0000021202</v>
          </cell>
          <cell r="B52104" t="str">
            <v>DISPLAY EARBUD AIWA</v>
          </cell>
          <cell r="C52104" t="str">
            <v>HIBE</v>
          </cell>
          <cell r="D52104" t="str">
            <v>UN</v>
          </cell>
        </row>
        <row r="52105">
          <cell r="A52105" t="str">
            <v>I0000021203</v>
          </cell>
          <cell r="B52105" t="str">
            <v>PORTA NOMES - ACRILICO</v>
          </cell>
          <cell r="C52105" t="str">
            <v>HIBE</v>
          </cell>
          <cell r="D52105" t="str">
            <v>UN</v>
          </cell>
        </row>
        <row r="52106">
          <cell r="A52106" t="str">
            <v>I0000021209</v>
          </cell>
          <cell r="B52106" t="str">
            <v>SERVICO GRAFICO PARA EVENTOS</v>
          </cell>
          <cell r="C52106" t="str">
            <v>SERV</v>
          </cell>
          <cell r="D52106" t="str">
            <v>UN</v>
          </cell>
        </row>
        <row r="52107">
          <cell r="A52107" t="str">
            <v>I0000021210</v>
          </cell>
          <cell r="B52107" t="str">
            <v>TRAVA -QUEDA RETRATIL DE 3 M</v>
          </cell>
          <cell r="C52107" t="str">
            <v>HIBE</v>
          </cell>
          <cell r="D52107" t="str">
            <v>UN</v>
          </cell>
        </row>
        <row r="52108">
          <cell r="A52108" t="str">
            <v>I0000021211</v>
          </cell>
          <cell r="B52108" t="str">
            <v>TRAVA -QUEDA RETRATIL DE 6 M</v>
          </cell>
          <cell r="C52108" t="str">
            <v>HIBE</v>
          </cell>
          <cell r="D52108" t="str">
            <v>UN</v>
          </cell>
        </row>
        <row r="52109">
          <cell r="A52109" t="str">
            <v>I0000021212</v>
          </cell>
          <cell r="B52109" t="str">
            <v>TRAVA -QUEDA RETRATIL 10 M</v>
          </cell>
          <cell r="C52109" t="str">
            <v>HIBE</v>
          </cell>
          <cell r="D52109" t="str">
            <v>UN</v>
          </cell>
        </row>
        <row r="52110">
          <cell r="A52110" t="str">
            <v>I0000021213</v>
          </cell>
          <cell r="B52110" t="str">
            <v>TRAVA -QUEDA RETRATIL 20 M</v>
          </cell>
          <cell r="C52110" t="str">
            <v>HIBE</v>
          </cell>
          <cell r="D52110" t="str">
            <v>UN</v>
          </cell>
        </row>
        <row r="52111">
          <cell r="A52111" t="str">
            <v>I0000021214</v>
          </cell>
          <cell r="B52111" t="str">
            <v>SERV. MANUTENCAO TRAVA QUEDA RETRATIL 3M</v>
          </cell>
          <cell r="C52111" t="str">
            <v>SERV</v>
          </cell>
          <cell r="D52111" t="str">
            <v>UN</v>
          </cell>
        </row>
        <row r="52112">
          <cell r="A52112" t="str">
            <v>I0000021215</v>
          </cell>
          <cell r="B52112" t="str">
            <v>SERV. MANUTENCAO TRAVA QUEDA RETRATIL 6M</v>
          </cell>
          <cell r="C52112" t="str">
            <v>SERV</v>
          </cell>
          <cell r="D52112" t="str">
            <v>UN</v>
          </cell>
        </row>
        <row r="52113">
          <cell r="A52113" t="str">
            <v>I0000021216</v>
          </cell>
          <cell r="B52113" t="str">
            <v>SERV.MANUTENCAO TRAVA QUEDA RETRATIL 10M</v>
          </cell>
          <cell r="C52113" t="str">
            <v>SERV</v>
          </cell>
          <cell r="D52113" t="str">
            <v>UN</v>
          </cell>
        </row>
        <row r="52114">
          <cell r="A52114" t="str">
            <v>I0000021217</v>
          </cell>
          <cell r="B52114" t="str">
            <v>SERV.MANUTENCAO TRAVA QUEDA RETRATIL 20M</v>
          </cell>
          <cell r="C52114" t="str">
            <v>SERV</v>
          </cell>
          <cell r="D52114" t="str">
            <v>UN</v>
          </cell>
        </row>
        <row r="52115">
          <cell r="A52115" t="str">
            <v>I0000021218</v>
          </cell>
          <cell r="B52115" t="str">
            <v>MORSA DE BANCADA  N° 08</v>
          </cell>
          <cell r="C52115" t="str">
            <v>HIBE</v>
          </cell>
          <cell r="D52115" t="str">
            <v>UN</v>
          </cell>
        </row>
        <row r="52116">
          <cell r="A52116" t="str">
            <v>I0000021219</v>
          </cell>
          <cell r="B52116" t="str">
            <v>RETENTOR BN - 32X52X7</v>
          </cell>
          <cell r="C52116" t="str">
            <v>HIBE</v>
          </cell>
          <cell r="D52116" t="str">
            <v>UN</v>
          </cell>
        </row>
        <row r="52117">
          <cell r="A52117" t="str">
            <v>I0000021221</v>
          </cell>
          <cell r="B52117" t="str">
            <v>FONTE CHAVEADA 24V 5A MINI</v>
          </cell>
          <cell r="C52117" t="str">
            <v>HIBE</v>
          </cell>
          <cell r="D52117" t="str">
            <v>UN</v>
          </cell>
        </row>
        <row r="52118">
          <cell r="A52118" t="str">
            <v>I0000021222</v>
          </cell>
          <cell r="B52118" t="str">
            <v>FONTE 24V - 3A</v>
          </cell>
          <cell r="C52118" t="str">
            <v>HIBE</v>
          </cell>
          <cell r="D52118" t="str">
            <v>UN</v>
          </cell>
        </row>
        <row r="52119">
          <cell r="A52119" t="str">
            <v>I0000021227</v>
          </cell>
          <cell r="B52119" t="str">
            <v>SERVICO EVENTO P/ SEGURANCA NO TRABALHO</v>
          </cell>
          <cell r="C52119" t="str">
            <v>SERV</v>
          </cell>
          <cell r="D52119" t="str">
            <v>UN</v>
          </cell>
        </row>
        <row r="52120">
          <cell r="A52120" t="str">
            <v>I0000021229</v>
          </cell>
          <cell r="B52120" t="str">
            <v>SERRA MARMORE 180MM 1400W</v>
          </cell>
          <cell r="C52120" t="str">
            <v>HIBE</v>
          </cell>
          <cell r="D52120" t="str">
            <v>UN</v>
          </cell>
        </row>
        <row r="52121">
          <cell r="A52121" t="str">
            <v>I0000021230</v>
          </cell>
          <cell r="B52121" t="str">
            <v>APARELHO SONORO CONTRA RATOS ERMU-UR</v>
          </cell>
          <cell r="C52121" t="str">
            <v>HIBE</v>
          </cell>
          <cell r="D52121" t="str">
            <v>UN</v>
          </cell>
        </row>
        <row r="52122">
          <cell r="A52122" t="str">
            <v>I0000021231</v>
          </cell>
          <cell r="B52122" t="str">
            <v>PLACA DE TORNO 4 CAST. INDEPEN K72 200MM</v>
          </cell>
          <cell r="C52122" t="str">
            <v>HIBE</v>
          </cell>
          <cell r="D52122" t="str">
            <v>UN</v>
          </cell>
        </row>
        <row r="52123">
          <cell r="A52123" t="str">
            <v>I0000021232</v>
          </cell>
          <cell r="B52123" t="str">
            <v>COBRE ELET. RE 19.05 x 1000.00</v>
          </cell>
          <cell r="C52123" t="str">
            <v>HIBE</v>
          </cell>
          <cell r="D52123" t="str">
            <v>UN</v>
          </cell>
        </row>
        <row r="52124">
          <cell r="A52124" t="str">
            <v>I0000021233</v>
          </cell>
          <cell r="B52124" t="str">
            <v>COBRE ELET. CH 9.53 X 50.80 X 500.00</v>
          </cell>
          <cell r="C52124" t="str">
            <v>HIBE</v>
          </cell>
          <cell r="D52124" t="str">
            <v>UN</v>
          </cell>
        </row>
        <row r="52125">
          <cell r="A52125" t="str">
            <v>I0000021234</v>
          </cell>
          <cell r="B52125" t="str">
            <v>EMPILHADEIRA ELETRICA FMX17</v>
          </cell>
          <cell r="C52125" t="str">
            <v>HIBE</v>
          </cell>
          <cell r="D52125" t="str">
            <v>UN</v>
          </cell>
        </row>
        <row r="52126">
          <cell r="A52126" t="str">
            <v>I0000021236</v>
          </cell>
          <cell r="B52126" t="str">
            <v>SERV. RECARGA  EXTINTOR PO ABC 30 KG</v>
          </cell>
          <cell r="C52126" t="str">
            <v>SERV</v>
          </cell>
          <cell r="D52126" t="str">
            <v>UN</v>
          </cell>
        </row>
        <row r="52127">
          <cell r="A52127" t="str">
            <v>I0000021240</v>
          </cell>
          <cell r="B52127" t="str">
            <v>ACO MD-XTRA RET-SF2050 Ø 35 X100X100 KG</v>
          </cell>
          <cell r="C52127" t="str">
            <v>HIBE</v>
          </cell>
          <cell r="D52127" t="str">
            <v>KG</v>
          </cell>
        </row>
        <row r="52128">
          <cell r="A52128" t="str">
            <v>I0000021241</v>
          </cell>
          <cell r="B52128" t="str">
            <v>LIGA CUBE BM 172HT - Ø 12,7 X 500 MM KG</v>
          </cell>
          <cell r="C52128" t="str">
            <v>HIBE</v>
          </cell>
          <cell r="D52128" t="str">
            <v>KG</v>
          </cell>
        </row>
        <row r="52129">
          <cell r="A52129" t="str">
            <v>I0000021242</v>
          </cell>
          <cell r="B52129" t="str">
            <v>TRANSPALETEIRA ELETRICA CONDUTOR CBD20R</v>
          </cell>
          <cell r="C52129" t="str">
            <v>HIBE</v>
          </cell>
          <cell r="D52129" t="str">
            <v>UN</v>
          </cell>
        </row>
        <row r="52130">
          <cell r="A52130" t="str">
            <v>I0000021243</v>
          </cell>
          <cell r="B52130" t="str">
            <v>TRANSPALETEIRA ELETRICA CBD25R</v>
          </cell>
          <cell r="C52130" t="str">
            <v>HIBE</v>
          </cell>
          <cell r="D52130" t="str">
            <v>UN</v>
          </cell>
        </row>
        <row r="52131">
          <cell r="A52131" t="str">
            <v>I0000021244</v>
          </cell>
          <cell r="B52131" t="str">
            <v>DOBRADICA GONZO DE 1/2" ACO</v>
          </cell>
          <cell r="C52131" t="str">
            <v>HIBE</v>
          </cell>
          <cell r="D52131" t="str">
            <v>UN</v>
          </cell>
        </row>
        <row r="52132">
          <cell r="A52132" t="str">
            <v>I0000021245</v>
          </cell>
          <cell r="B52132" t="str">
            <v>PORTA DE VIDRO TEMPERADO</v>
          </cell>
          <cell r="C52132" t="str">
            <v>HIBE</v>
          </cell>
          <cell r="D52132" t="str">
            <v>UN</v>
          </cell>
        </row>
        <row r="52133">
          <cell r="A52133" t="str">
            <v>I0000021246</v>
          </cell>
          <cell r="B52133" t="str">
            <v>CONJUNTO SOLDA/CORTE OXI ACET 407421</v>
          </cell>
          <cell r="C52133" t="str">
            <v>HIBE</v>
          </cell>
          <cell r="D52133" t="str">
            <v>UN</v>
          </cell>
        </row>
        <row r="52134">
          <cell r="A52134" t="str">
            <v>I0000021247</v>
          </cell>
          <cell r="B52134" t="str">
            <v>MACARICO CORTE BR 457</v>
          </cell>
          <cell r="C52134" t="str">
            <v>HIBE</v>
          </cell>
          <cell r="D52134" t="str">
            <v>UN</v>
          </cell>
        </row>
        <row r="52135">
          <cell r="A52135" t="str">
            <v>I0000021248</v>
          </cell>
          <cell r="B52135" t="str">
            <v>MANGUEIRA SOLDA DUPLA 5/16 OXI ACET</v>
          </cell>
          <cell r="C52135" t="str">
            <v>HIBE</v>
          </cell>
          <cell r="D52135" t="str">
            <v>UN</v>
          </cell>
        </row>
        <row r="52136">
          <cell r="A52136" t="str">
            <v>I0000021249</v>
          </cell>
          <cell r="B52136" t="str">
            <v>EMPILHADEIRA 2.5T 12544</v>
          </cell>
          <cell r="C52136" t="str">
            <v>HIBE</v>
          </cell>
          <cell r="D52136" t="str">
            <v>UN</v>
          </cell>
        </row>
        <row r="52137">
          <cell r="A52137" t="str">
            <v>I0000021250</v>
          </cell>
          <cell r="B52137" t="str">
            <v>EMPILHADEIRA 2.5T 13121</v>
          </cell>
          <cell r="C52137" t="str">
            <v>HIBE</v>
          </cell>
          <cell r="D52137" t="str">
            <v>UN</v>
          </cell>
        </row>
        <row r="52138">
          <cell r="A52138" t="str">
            <v>I0000021251</v>
          </cell>
          <cell r="B52138" t="str">
            <v>EMPILHADEIRA ELETRICA 2.0T 12492</v>
          </cell>
          <cell r="C52138" t="str">
            <v>HIBE</v>
          </cell>
          <cell r="D52138" t="str">
            <v>UN</v>
          </cell>
        </row>
        <row r="52139">
          <cell r="A52139" t="str">
            <v>I0000021252</v>
          </cell>
          <cell r="B52139" t="str">
            <v>BATERIA TRACIONARIA 997</v>
          </cell>
          <cell r="C52139" t="str">
            <v>HIBE</v>
          </cell>
          <cell r="D52139" t="str">
            <v>UN</v>
          </cell>
        </row>
        <row r="52140">
          <cell r="A52140" t="str">
            <v>I0000021253</v>
          </cell>
          <cell r="B52140" t="str">
            <v>CARREGADOR BATERIA KMTI 550</v>
          </cell>
          <cell r="C52140" t="str">
            <v>HIBE</v>
          </cell>
          <cell r="D52140" t="str">
            <v>UN</v>
          </cell>
        </row>
        <row r="52141">
          <cell r="A52141" t="str">
            <v>I0000021254</v>
          </cell>
          <cell r="B52141" t="str">
            <v>EMPILHADEIRA ELETRICA 1.6 T 12512</v>
          </cell>
          <cell r="C52141" t="str">
            <v>HIBE</v>
          </cell>
          <cell r="D52141" t="str">
            <v>UN</v>
          </cell>
        </row>
        <row r="52142">
          <cell r="A52142" t="str">
            <v>I0000021255</v>
          </cell>
          <cell r="B52142" t="str">
            <v>BATERIA TRACIONARIA FLOODED CLASSIC 967</v>
          </cell>
          <cell r="C52142" t="str">
            <v>HIBE</v>
          </cell>
          <cell r="D52142" t="str">
            <v>UN</v>
          </cell>
        </row>
        <row r="52143">
          <cell r="A52143" t="str">
            <v>I0000021256</v>
          </cell>
          <cell r="B52143" t="str">
            <v>LIXEIRA CONTAINER 750L COM RODINHA</v>
          </cell>
          <cell r="C52143" t="str">
            <v>HIBE</v>
          </cell>
          <cell r="D52143" t="str">
            <v>UN</v>
          </cell>
        </row>
        <row r="52144">
          <cell r="A52144" t="str">
            <v>I0000021257</v>
          </cell>
          <cell r="B52144" t="str">
            <v>FILTRO LUBRIFICANTE PEL 119</v>
          </cell>
          <cell r="C52144" t="str">
            <v>HIBE</v>
          </cell>
          <cell r="D52144" t="str">
            <v>UN</v>
          </cell>
        </row>
        <row r="52145">
          <cell r="A52145" t="str">
            <v>I0000021258</v>
          </cell>
          <cell r="B52145" t="str">
            <v>OLEO LUBRIFICANTE 15W40 1LT</v>
          </cell>
          <cell r="C52145" t="str">
            <v>HIBE</v>
          </cell>
          <cell r="D52145" t="str">
            <v>UN</v>
          </cell>
        </row>
        <row r="52146">
          <cell r="A52146" t="str">
            <v>I0000021259</v>
          </cell>
          <cell r="B52146" t="str">
            <v>VALVULA  PARA PNEU S/CAMARA</v>
          </cell>
          <cell r="C52146" t="str">
            <v>HIBE</v>
          </cell>
          <cell r="D52146" t="str">
            <v>UN</v>
          </cell>
        </row>
        <row r="52147">
          <cell r="A52147" t="str">
            <v>I0000021260</v>
          </cell>
          <cell r="B52147" t="str">
            <v>ESPIRAL ENCADERNAÇAO 12MM</v>
          </cell>
          <cell r="C52147" t="str">
            <v>HIBE</v>
          </cell>
          <cell r="D52147" t="str">
            <v>UN</v>
          </cell>
        </row>
        <row r="52148">
          <cell r="A52148" t="str">
            <v>I0000021261</v>
          </cell>
          <cell r="B52148" t="str">
            <v>ESPIRAL ENCADERNAÇAO 17MM</v>
          </cell>
          <cell r="C52148" t="str">
            <v>HIBE</v>
          </cell>
          <cell r="D52148" t="str">
            <v>UN</v>
          </cell>
        </row>
        <row r="52149">
          <cell r="A52149" t="str">
            <v>I0000021264</v>
          </cell>
          <cell r="B52149" t="str">
            <v>BROCA METAL DURO Ø 10X61X103MM</v>
          </cell>
          <cell r="C52149" t="str">
            <v>HIBE</v>
          </cell>
          <cell r="D52149" t="str">
            <v>UN</v>
          </cell>
        </row>
        <row r="52150">
          <cell r="A52150" t="str">
            <v>I0000021265</v>
          </cell>
          <cell r="B52150" t="str">
            <v>ALARGADOR MANUAL Ø 8 MM HELICOIDAL</v>
          </cell>
          <cell r="C52150" t="str">
            <v>HIBE</v>
          </cell>
          <cell r="D52150" t="str">
            <v>UN</v>
          </cell>
        </row>
        <row r="52151">
          <cell r="A52151" t="str">
            <v>I0000021266</v>
          </cell>
          <cell r="B52151" t="str">
            <v>DESANDADOR RETO M3-M12</v>
          </cell>
          <cell r="C52151" t="str">
            <v>HIBE</v>
          </cell>
          <cell r="D52151" t="str">
            <v>UN</v>
          </cell>
        </row>
        <row r="52152">
          <cell r="A52152" t="str">
            <v>I0000021267</v>
          </cell>
          <cell r="B52152" t="str">
            <v>SISTEMA DE CAMARA QUENTE</v>
          </cell>
          <cell r="C52152" t="str">
            <v>HIBE</v>
          </cell>
          <cell r="D52152" t="str">
            <v>UN</v>
          </cell>
        </row>
        <row r="52153">
          <cell r="A52153" t="str">
            <v>I0000021268</v>
          </cell>
          <cell r="B52153" t="str">
            <v>CONVERSOR DE TENSAO DC DC FMX</v>
          </cell>
          <cell r="C52153" t="str">
            <v>HIBE</v>
          </cell>
          <cell r="D52153" t="str">
            <v>UN</v>
          </cell>
        </row>
        <row r="52154">
          <cell r="A52154" t="str">
            <v>I0000021269</v>
          </cell>
          <cell r="B52154" t="str">
            <v>BATERIA TRACIONARIA 1101 B1101 MTA9560</v>
          </cell>
          <cell r="C52154" t="str">
            <v>HIBE</v>
          </cell>
          <cell r="D52154" t="str">
            <v>UN</v>
          </cell>
        </row>
        <row r="52155">
          <cell r="A52155" t="str">
            <v>I0000021270</v>
          </cell>
          <cell r="B52155" t="str">
            <v>BATERIA TRACIONARIA 24V</v>
          </cell>
          <cell r="C52155" t="str">
            <v>HIBE</v>
          </cell>
          <cell r="D52155" t="str">
            <v>UN</v>
          </cell>
        </row>
        <row r="52156">
          <cell r="A52156" t="str">
            <v>I0000021271</v>
          </cell>
          <cell r="B52156" t="str">
            <v>BROCA METAL DURO Ø 5X28X66MM</v>
          </cell>
          <cell r="C52156" t="str">
            <v>HIBE</v>
          </cell>
          <cell r="D52156" t="str">
            <v>UN</v>
          </cell>
        </row>
        <row r="52157">
          <cell r="A52157" t="str">
            <v>I0000021272</v>
          </cell>
          <cell r="B52157" t="str">
            <v>SERVICO DE REPARO EM USCA</v>
          </cell>
          <cell r="C52157" t="str">
            <v>SERV</v>
          </cell>
          <cell r="D52157" t="str">
            <v>UN</v>
          </cell>
        </row>
        <row r="52158">
          <cell r="A52158" t="str">
            <v>I0000021273</v>
          </cell>
          <cell r="B52158" t="str">
            <v>MUDAS DE KALANCHOE</v>
          </cell>
          <cell r="C52158" t="str">
            <v>HIBE</v>
          </cell>
          <cell r="D52158" t="str">
            <v>UN</v>
          </cell>
        </row>
        <row r="52159">
          <cell r="A52159" t="str">
            <v>I0000021274</v>
          </cell>
          <cell r="B52159" t="str">
            <v>MUDAS DE MARANTA</v>
          </cell>
          <cell r="C52159" t="str">
            <v>HIBE</v>
          </cell>
          <cell r="D52159" t="str">
            <v>UN</v>
          </cell>
        </row>
        <row r="52160">
          <cell r="A52160" t="str">
            <v>I0000021275</v>
          </cell>
          <cell r="B52160" t="str">
            <v>MUDAS DE CLUSIA</v>
          </cell>
          <cell r="C52160" t="str">
            <v>HIBE</v>
          </cell>
          <cell r="D52160" t="str">
            <v>UN</v>
          </cell>
        </row>
        <row r="52161">
          <cell r="A52161" t="str">
            <v>I0000021276</v>
          </cell>
          <cell r="B52161" t="str">
            <v>CASCA DE PINUS 1</v>
          </cell>
          <cell r="C52161" t="str">
            <v>HIBE</v>
          </cell>
          <cell r="D52161" t="str">
            <v>UN</v>
          </cell>
        </row>
        <row r="52162">
          <cell r="A52162" t="str">
            <v>I0000021279</v>
          </cell>
          <cell r="B52162" t="str">
            <v>MEMBRANA HOTCONTROL PJ6 - 04.16.0001</v>
          </cell>
          <cell r="C52162" t="str">
            <v>HIBE</v>
          </cell>
          <cell r="D52162" t="str">
            <v>UN</v>
          </cell>
        </row>
        <row r="52163">
          <cell r="A52163" t="str">
            <v>I0000021280</v>
          </cell>
          <cell r="B52163" t="str">
            <v>MANGUEIRA SILICONE - 10X6X2MM</v>
          </cell>
          <cell r="C52163" t="str">
            <v>HIBE</v>
          </cell>
          <cell r="D52163" t="str">
            <v>UN</v>
          </cell>
        </row>
        <row r="52164">
          <cell r="A52164" t="str">
            <v>I0000021282</v>
          </cell>
          <cell r="B52164" t="str">
            <v>PORTA MOLDE CLASSIC SERIE 25.25 TIPO 4</v>
          </cell>
          <cell r="C52164" t="str">
            <v>HIBE</v>
          </cell>
          <cell r="D52164" t="str">
            <v>UN</v>
          </cell>
        </row>
        <row r="52165">
          <cell r="A52165" t="str">
            <v>I0000021283</v>
          </cell>
          <cell r="B52165" t="str">
            <v>BASTAO CERAMICO LARANJA 1X6X100 #250</v>
          </cell>
          <cell r="C52165" t="str">
            <v>HIBE</v>
          </cell>
          <cell r="D52165" t="str">
            <v>UN</v>
          </cell>
        </row>
        <row r="52166">
          <cell r="A52166" t="str">
            <v>I0000021284</v>
          </cell>
          <cell r="B52166" t="str">
            <v>BASTAO CERAMICO PRETO 1X10X100 #280</v>
          </cell>
          <cell r="C52166" t="str">
            <v>HIBE</v>
          </cell>
          <cell r="D52166" t="str">
            <v>UN</v>
          </cell>
        </row>
        <row r="52167">
          <cell r="A52167" t="str">
            <v>I0000021285</v>
          </cell>
          <cell r="B52167" t="str">
            <v>EPI ONE COPPER UNICO INCOLOR</v>
          </cell>
          <cell r="C52167" t="str">
            <v>HIBE</v>
          </cell>
          <cell r="D52167" t="str">
            <v>UN</v>
          </cell>
        </row>
        <row r="52168">
          <cell r="A52168" t="str">
            <v>I0000021286</v>
          </cell>
          <cell r="B52168" t="str">
            <v>EPI ID 10452 CRISTAL CINZA</v>
          </cell>
          <cell r="C52168" t="str">
            <v>HIBE</v>
          </cell>
          <cell r="D52168" t="str">
            <v>UN</v>
          </cell>
        </row>
        <row r="52169">
          <cell r="A52169" t="str">
            <v>I0000021287</v>
          </cell>
          <cell r="B52169" t="str">
            <v>PARAFUSO I60- M4,0X8,4</v>
          </cell>
          <cell r="C52169" t="str">
            <v>HIBE</v>
          </cell>
          <cell r="D52169" t="str">
            <v>UN</v>
          </cell>
        </row>
        <row r="52170">
          <cell r="A52170" t="str">
            <v>I0000021288</v>
          </cell>
          <cell r="B52170" t="str">
            <v>ESCOVA DE CARVAO CB325 - 643-325</v>
          </cell>
          <cell r="C52170" t="str">
            <v>HIBE</v>
          </cell>
          <cell r="D52170" t="str">
            <v>UN</v>
          </cell>
        </row>
        <row r="52171">
          <cell r="A52171" t="str">
            <v>I0000021289</v>
          </cell>
          <cell r="B52171" t="str">
            <v>PINO INTERRUPTOR - 419566-3</v>
          </cell>
          <cell r="C52171" t="str">
            <v>HIBE</v>
          </cell>
          <cell r="D52171" t="str">
            <v>UN</v>
          </cell>
        </row>
        <row r="52172">
          <cell r="A52172" t="str">
            <v>I0000021290</v>
          </cell>
          <cell r="B52172" t="str">
            <v>CAIXA DO MOTOR - 418725-6</v>
          </cell>
          <cell r="C52172" t="str">
            <v>HIBE</v>
          </cell>
          <cell r="D52172" t="str">
            <v>UN</v>
          </cell>
        </row>
        <row r="52173">
          <cell r="A52173" t="str">
            <v>I0000021291</v>
          </cell>
          <cell r="B52173" t="str">
            <v>ANEL O'RING 26 - 213445-5</v>
          </cell>
          <cell r="C52173" t="str">
            <v>HIBE</v>
          </cell>
          <cell r="D52173" t="str">
            <v>UN</v>
          </cell>
        </row>
        <row r="52174">
          <cell r="A52174" t="str">
            <v>I0000021292</v>
          </cell>
          <cell r="B52174" t="str">
            <v>ROLAMENTO DE ESFERA - 607LLB</v>
          </cell>
          <cell r="C52174" t="str">
            <v>HIBE</v>
          </cell>
          <cell r="D52174" t="str">
            <v>UN</v>
          </cell>
        </row>
        <row r="52175">
          <cell r="A52175" t="str">
            <v>I0000021293</v>
          </cell>
          <cell r="B52175" t="str">
            <v>ESPACADOR - 418729-8</v>
          </cell>
          <cell r="C52175" t="str">
            <v>HIBE</v>
          </cell>
          <cell r="D52175" t="str">
            <v>UN</v>
          </cell>
        </row>
        <row r="52176">
          <cell r="A52176" t="str">
            <v>I0000021294</v>
          </cell>
          <cell r="B52176" t="str">
            <v>TAMPA TRAS - 418726-4</v>
          </cell>
          <cell r="C52176" t="str">
            <v>HIBE</v>
          </cell>
          <cell r="D52176" t="str">
            <v>UN</v>
          </cell>
        </row>
        <row r="52177">
          <cell r="A52177" t="str">
            <v>I0000021295</v>
          </cell>
          <cell r="B52177" t="str">
            <v>LAMPADA HIGH BAY LED DC 100W 5000K ALUM</v>
          </cell>
          <cell r="C52177" t="str">
            <v>HIBE</v>
          </cell>
          <cell r="D52177" t="str">
            <v>UN</v>
          </cell>
        </row>
        <row r="52178">
          <cell r="A52178" t="str">
            <v>I0000021296</v>
          </cell>
          <cell r="B52178" t="str">
            <v>ESTRADO BATERIA EMPILHADEIRA FMX/FME</v>
          </cell>
          <cell r="C52178" t="str">
            <v>HIBE</v>
          </cell>
          <cell r="D52178" t="str">
            <v>UN</v>
          </cell>
        </row>
        <row r="52179">
          <cell r="A52179" t="str">
            <v>I0000021297</v>
          </cell>
          <cell r="B52179" t="str">
            <v>ESTRADO BATERIA TRANSPALETEIRA EGU 18/20</v>
          </cell>
          <cell r="C52179" t="str">
            <v>HIBE</v>
          </cell>
          <cell r="D52179" t="str">
            <v>UN</v>
          </cell>
        </row>
        <row r="52180">
          <cell r="A52180" t="str">
            <v>I0000021298</v>
          </cell>
          <cell r="B52180" t="str">
            <v>ESTRADO PARA EMPILHADEIRA RX50</v>
          </cell>
          <cell r="C52180" t="str">
            <v>HIBE</v>
          </cell>
          <cell r="D52180" t="str">
            <v>UN</v>
          </cell>
        </row>
        <row r="52181">
          <cell r="A52181" t="str">
            <v>I0000021299</v>
          </cell>
          <cell r="B52181" t="str">
            <v>TELA MOEDA ACO FERRO 20X 58CM X 8.2M</v>
          </cell>
          <cell r="C52181" t="str">
            <v>HIBE</v>
          </cell>
          <cell r="D52181" t="str">
            <v>UN</v>
          </cell>
        </row>
        <row r="52182">
          <cell r="A52182" t="str">
            <v>I0000021300</v>
          </cell>
          <cell r="B52182" t="str">
            <v>ACO 1045 69.85 X 200</v>
          </cell>
          <cell r="C52182" t="str">
            <v>HIBE</v>
          </cell>
          <cell r="D52182" t="str">
            <v>KG</v>
          </cell>
        </row>
        <row r="52183">
          <cell r="A52183" t="str">
            <v>I0000021301</v>
          </cell>
          <cell r="B52183" t="str">
            <v>CHAPA GALVANIZADA  2X1</v>
          </cell>
          <cell r="C52183" t="str">
            <v>HIBE</v>
          </cell>
          <cell r="D52183" t="str">
            <v>UN</v>
          </cell>
        </row>
        <row r="52184">
          <cell r="A52184" t="str">
            <v>I0000021302</v>
          </cell>
          <cell r="B52184" t="str">
            <v>BARRA ROSCADA 1/2 X 1MT</v>
          </cell>
          <cell r="C52184" t="str">
            <v>HIBE</v>
          </cell>
          <cell r="D52184" t="str">
            <v>UN</v>
          </cell>
        </row>
        <row r="52185">
          <cell r="A52185" t="str">
            <v>I0000021303</v>
          </cell>
          <cell r="B52185" t="str">
            <v>METALON 20X20 CH 16</v>
          </cell>
          <cell r="C52185" t="str">
            <v>HIBE</v>
          </cell>
          <cell r="D52185" t="str">
            <v>UN</v>
          </cell>
        </row>
        <row r="52186">
          <cell r="A52186" t="str">
            <v>I0000021304</v>
          </cell>
          <cell r="B52186" t="str">
            <v>ORING 091,44 X 5,33</v>
          </cell>
          <cell r="C52186" t="str">
            <v>HIBE</v>
          </cell>
          <cell r="D52186" t="str">
            <v>UN</v>
          </cell>
        </row>
        <row r="52187">
          <cell r="A52187" t="str">
            <v>I0000021310</v>
          </cell>
          <cell r="B52187" t="str">
            <v>ORING 078,74 X 5,33</v>
          </cell>
          <cell r="C52187" t="str">
            <v>HIBE</v>
          </cell>
          <cell r="D52187" t="str">
            <v>UN</v>
          </cell>
        </row>
        <row r="52188">
          <cell r="A52188" t="str">
            <v>I0000021311</v>
          </cell>
          <cell r="B52188" t="str">
            <v>ORING 035,00 X 2,50</v>
          </cell>
          <cell r="C52188" t="str">
            <v>HIBE</v>
          </cell>
          <cell r="D52188" t="str">
            <v>UN</v>
          </cell>
        </row>
        <row r="52189">
          <cell r="A52189" t="str">
            <v>I0000021314</v>
          </cell>
          <cell r="B52189" t="str">
            <v>MMBB GUIA</v>
          </cell>
          <cell r="C52189" t="str">
            <v>HIBE</v>
          </cell>
          <cell r="D52189" t="str">
            <v>UN</v>
          </cell>
        </row>
        <row r="52190">
          <cell r="A52190" t="str">
            <v>I0000021315</v>
          </cell>
          <cell r="B52190" t="str">
            <v>CAMISA MASCULINA AUDITOR TAM XGG</v>
          </cell>
          <cell r="C52190" t="str">
            <v>HIBE</v>
          </cell>
          <cell r="D52190" t="str">
            <v>UN</v>
          </cell>
        </row>
        <row r="52191">
          <cell r="A52191" t="str">
            <v>I0000021316</v>
          </cell>
          <cell r="B52191" t="str">
            <v>CAMISA MASCULINA AUDITOR LIDES TAM XGG</v>
          </cell>
          <cell r="C52191" t="str">
            <v>HIBE</v>
          </cell>
          <cell r="D52191" t="str">
            <v>UN</v>
          </cell>
        </row>
        <row r="52192">
          <cell r="A52192" t="str">
            <v>I0000021317</v>
          </cell>
          <cell r="B52192" t="str">
            <v>LUVA PU MULTITATO B96699 PT CA32845 Nº 7</v>
          </cell>
          <cell r="C52192" t="str">
            <v>HIBE</v>
          </cell>
          <cell r="D52192" t="str">
            <v>UN</v>
          </cell>
        </row>
        <row r="52193">
          <cell r="A52193" t="str">
            <v>I0000021318</v>
          </cell>
          <cell r="B52193" t="str">
            <v>LUVA PU MULTITATO B96699 PT CA32845 Nº 8</v>
          </cell>
          <cell r="C52193" t="str">
            <v>HIBE</v>
          </cell>
          <cell r="D52193" t="str">
            <v>UN</v>
          </cell>
        </row>
        <row r="52194">
          <cell r="A52194" t="str">
            <v>I0000021319</v>
          </cell>
          <cell r="B52194" t="str">
            <v>LUVA PU MULTITATO B96699 PT CA32845 N° 9</v>
          </cell>
          <cell r="C52194" t="str">
            <v>HIBE</v>
          </cell>
          <cell r="D52194" t="str">
            <v>UN</v>
          </cell>
        </row>
        <row r="52195">
          <cell r="A52195" t="str">
            <v>I0000021320</v>
          </cell>
          <cell r="B52195" t="str">
            <v>LUVA PU MULTITATO B96699 PT CA32845 N°10</v>
          </cell>
          <cell r="C52195" t="str">
            <v>HIBE</v>
          </cell>
          <cell r="D52195" t="str">
            <v>UN</v>
          </cell>
        </row>
        <row r="52196">
          <cell r="A52196" t="str">
            <v>I0000021321</v>
          </cell>
          <cell r="B52196" t="str">
            <v>INTERRUPTOR - 650560-8</v>
          </cell>
          <cell r="C52196" t="str">
            <v>HIBE</v>
          </cell>
          <cell r="D52196" t="str">
            <v>UN</v>
          </cell>
        </row>
        <row r="52197">
          <cell r="A52197" t="str">
            <v>I0000021322</v>
          </cell>
          <cell r="B52197" t="str">
            <v>JOGO ESCOVAS 175 E18A - F000611090000</v>
          </cell>
          <cell r="C52197" t="str">
            <v>HIBE</v>
          </cell>
          <cell r="D52197" t="str">
            <v>UN</v>
          </cell>
        </row>
        <row r="52198">
          <cell r="A52198" t="str">
            <v>I0000021323</v>
          </cell>
          <cell r="B52198" t="str">
            <v>INDUZIDO 220V GWS 2200W - F000605229000</v>
          </cell>
          <cell r="C52198" t="str">
            <v>HIBE</v>
          </cell>
          <cell r="D52198" t="str">
            <v>UN</v>
          </cell>
        </row>
        <row r="52199">
          <cell r="A52199" t="str">
            <v>I0000021324</v>
          </cell>
          <cell r="B52199" t="str">
            <v>ROLAMENTO 6300 2RUC</v>
          </cell>
          <cell r="C52199" t="str">
            <v>HIBE</v>
          </cell>
          <cell r="D52199" t="str">
            <v>UN</v>
          </cell>
        </row>
        <row r="52200">
          <cell r="A52200" t="str">
            <v>I0000021325</v>
          </cell>
          <cell r="B52200" t="str">
            <v>EMPILHADEIRA ELETRICA FMX20</v>
          </cell>
          <cell r="C52200" t="str">
            <v>HIBE</v>
          </cell>
          <cell r="D52200" t="str">
            <v>UN</v>
          </cell>
        </row>
        <row r="52201">
          <cell r="A52201" t="str">
            <v>I0000021326</v>
          </cell>
          <cell r="B52201" t="str">
            <v>CARREGADOR DE BATERIA 48V</v>
          </cell>
          <cell r="C52201" t="str">
            <v>HIBE</v>
          </cell>
          <cell r="D52201" t="str">
            <v>UN</v>
          </cell>
        </row>
        <row r="52202">
          <cell r="A52202" t="str">
            <v>I0000021327</v>
          </cell>
          <cell r="B52202" t="str">
            <v>CILINDRO PNEUMATICO C85 SM</v>
          </cell>
          <cell r="C52202" t="str">
            <v>HIBE</v>
          </cell>
          <cell r="D52202" t="str">
            <v>UN</v>
          </cell>
        </row>
        <row r="52203">
          <cell r="A52203" t="str">
            <v>I0000021328</v>
          </cell>
          <cell r="B52203" t="str">
            <v>TARUGO DE ACO 1045 -  2" X 180MM</v>
          </cell>
          <cell r="C52203" t="str">
            <v>HIBE</v>
          </cell>
          <cell r="D52203" t="str">
            <v>UN</v>
          </cell>
        </row>
        <row r="52204">
          <cell r="A52204" t="str">
            <v>I0000021329</v>
          </cell>
          <cell r="B52204" t="str">
            <v>PLACA ELETRONICA - ROBO SAMFACC</v>
          </cell>
          <cell r="C52204" t="str">
            <v>HIBE</v>
          </cell>
          <cell r="D52204" t="str">
            <v>UN</v>
          </cell>
        </row>
        <row r="52205">
          <cell r="A52205" t="str">
            <v>I0000021330</v>
          </cell>
          <cell r="B52205" t="str">
            <v>COROA GWS850 - 1606333624000</v>
          </cell>
          <cell r="C52205" t="str">
            <v>HIBE</v>
          </cell>
          <cell r="D52205" t="str">
            <v>UN</v>
          </cell>
        </row>
        <row r="52206">
          <cell r="A52206" t="str">
            <v>I0000021332</v>
          </cell>
          <cell r="B52206" t="str">
            <v>GARRAFA ISOPOR - ESTUDIO</v>
          </cell>
          <cell r="C52206" t="str">
            <v>HIBE</v>
          </cell>
          <cell r="D52206" t="str">
            <v>UN</v>
          </cell>
        </row>
        <row r="52207">
          <cell r="A52207" t="str">
            <v>I0000021333</v>
          </cell>
          <cell r="B52207" t="str">
            <v>SACO DE AREIA - ESTUDIO</v>
          </cell>
          <cell r="C52207" t="str">
            <v>HIBE</v>
          </cell>
          <cell r="D52207" t="str">
            <v>UN</v>
          </cell>
        </row>
        <row r="52208">
          <cell r="A52208" t="str">
            <v>I0000021334</v>
          </cell>
          <cell r="B52208" t="str">
            <v>TRIPE GIRAFA - ESTUDIO</v>
          </cell>
          <cell r="C52208" t="str">
            <v>HIBE</v>
          </cell>
          <cell r="D52208" t="str">
            <v>UN</v>
          </cell>
        </row>
        <row r="52209">
          <cell r="A52209" t="str">
            <v>I0000021335</v>
          </cell>
          <cell r="B52209" t="str">
            <v>3TABELA/ JOGO DE BANQUETAS - ESTUDIO</v>
          </cell>
          <cell r="C52209" t="str">
            <v>HIBE</v>
          </cell>
          <cell r="D52209" t="str">
            <v>UN</v>
          </cell>
        </row>
        <row r="52210">
          <cell r="A52210" t="str">
            <v>I0000021336</v>
          </cell>
          <cell r="B52210" t="str">
            <v>CHAPA DE PROT DA FACA DA SELAD TEC FAG</v>
          </cell>
          <cell r="C52210" t="str">
            <v>HIBE</v>
          </cell>
          <cell r="D52210" t="str">
            <v>UN</v>
          </cell>
        </row>
        <row r="52211">
          <cell r="A52211" t="str">
            <v>I0000021337</v>
          </cell>
          <cell r="B52211" t="str">
            <v>BASTAO CERATON REDONDO Ø3X100MM #180 MAR</v>
          </cell>
          <cell r="C52211" t="str">
            <v>HIBE</v>
          </cell>
          <cell r="D52211" t="str">
            <v>UN</v>
          </cell>
        </row>
        <row r="52212">
          <cell r="A52212" t="str">
            <v>I0000021338</v>
          </cell>
          <cell r="B52212" t="str">
            <v>BASTAO CERATON REDONDO Ø3X100MM #250 LAR</v>
          </cell>
          <cell r="C52212" t="str">
            <v>HIBE</v>
          </cell>
          <cell r="D52212" t="str">
            <v>UN</v>
          </cell>
        </row>
        <row r="52213">
          <cell r="A52213" t="str">
            <v>I0000021339</v>
          </cell>
          <cell r="B52213" t="str">
            <v>BASTAO CERATON REDONDO Ø3X100MM #400 AZU</v>
          </cell>
          <cell r="C52213" t="str">
            <v>HIBE</v>
          </cell>
          <cell r="D52213" t="str">
            <v>UN</v>
          </cell>
        </row>
        <row r="52214">
          <cell r="A52214" t="str">
            <v>I0000021340</v>
          </cell>
          <cell r="B52214" t="str">
            <v>LIMA DE FIBRA CERATON Ø 1X10X100MM #1200</v>
          </cell>
          <cell r="C52214" t="str">
            <v>HIBE</v>
          </cell>
          <cell r="D52214" t="str">
            <v>UN</v>
          </cell>
        </row>
        <row r="52215">
          <cell r="A52215" t="str">
            <v>I0000021341</v>
          </cell>
          <cell r="B52215" t="str">
            <v>FURADEIRA IMP GSB 13 RE 220V MALETA</v>
          </cell>
          <cell r="C52215" t="str">
            <v>HIBE</v>
          </cell>
          <cell r="D52215" t="str">
            <v>UN</v>
          </cell>
        </row>
        <row r="52216">
          <cell r="A52216" t="str">
            <v>I0000021342</v>
          </cell>
          <cell r="B52216" t="str">
            <v>ESMERILHADEIRA GWS850 220V M14+3 DISCOS</v>
          </cell>
          <cell r="C52216" t="str">
            <v>HIBE</v>
          </cell>
          <cell r="D52216" t="str">
            <v>UN</v>
          </cell>
        </row>
        <row r="52217">
          <cell r="A52217" t="str">
            <v>I0000021343</v>
          </cell>
          <cell r="B52217" t="str">
            <v>BROCA ACO RAPIDO 17,5 MM</v>
          </cell>
          <cell r="C52217" t="str">
            <v>HIBE</v>
          </cell>
          <cell r="D52217" t="str">
            <v>UN</v>
          </cell>
        </row>
        <row r="52218">
          <cell r="A52218" t="str">
            <v>I0000021346</v>
          </cell>
          <cell r="B52218" t="str">
            <v>PLACA DE ARRASTO CONVERSOR RETA TRA</v>
          </cell>
          <cell r="C52218" t="str">
            <v>HIBE</v>
          </cell>
          <cell r="D52218" t="str">
            <v>UN</v>
          </cell>
        </row>
        <row r="52219">
          <cell r="A52219" t="str">
            <v>I0000021348</v>
          </cell>
          <cell r="B52219" t="str">
            <v>CLICHE DA HASTE VT-40-NB, MAQ.CUP-130</v>
          </cell>
          <cell r="C52219" t="str">
            <v>HIBE</v>
          </cell>
          <cell r="D52219" t="str">
            <v>UN</v>
          </cell>
        </row>
        <row r="52220">
          <cell r="A52220" t="str">
            <v>I0000021349</v>
          </cell>
          <cell r="B52220" t="str">
            <v>FELTRO ADESIVO</v>
          </cell>
          <cell r="C52220" t="str">
            <v>HIBE</v>
          </cell>
          <cell r="D52220" t="str">
            <v>UN</v>
          </cell>
        </row>
        <row r="52221">
          <cell r="A52221" t="str">
            <v>I0000021351</v>
          </cell>
          <cell r="B52221" t="str">
            <v>CONECTOR BOX RETO ACO 3/4-C/R</v>
          </cell>
          <cell r="C52221" t="str">
            <v>HIBE</v>
          </cell>
          <cell r="D52221" t="str">
            <v>UN</v>
          </cell>
        </row>
        <row r="52222">
          <cell r="A52222" t="str">
            <v>I0000021352</v>
          </cell>
          <cell r="B52222" t="str">
            <v>BRACADEIRA APARELHO DE PRESSAO DE BRACO</v>
          </cell>
          <cell r="C52222" t="str">
            <v>HIBE</v>
          </cell>
          <cell r="D52222" t="str">
            <v>UN</v>
          </cell>
        </row>
        <row r="52223">
          <cell r="A52223" t="str">
            <v>I0000021353</v>
          </cell>
          <cell r="B52223" t="str">
            <v>BRACADEIRA APARELHO PRESSAO DUAS VIAS</v>
          </cell>
          <cell r="C52223" t="str">
            <v>HIBE</v>
          </cell>
          <cell r="D52223" t="str">
            <v>UN</v>
          </cell>
        </row>
        <row r="52224">
          <cell r="A52224" t="str">
            <v>I0000021354</v>
          </cell>
          <cell r="B52224" t="str">
            <v>SUPORTE DO CONECTOR - 8 ZONAS SPC-0516</v>
          </cell>
          <cell r="C52224" t="str">
            <v>HIBE</v>
          </cell>
          <cell r="D52224" t="str">
            <v>UN</v>
          </cell>
        </row>
        <row r="52225">
          <cell r="A52225" t="str">
            <v>I0000021355</v>
          </cell>
          <cell r="B52225" t="str">
            <v>BASE BAIXA TRAVA LATERAL BBL-0116</v>
          </cell>
          <cell r="C52225" t="str">
            <v>HIBE</v>
          </cell>
          <cell r="D52225" t="str">
            <v>UN</v>
          </cell>
        </row>
        <row r="52226">
          <cell r="A52226" t="str">
            <v>I0000021356</v>
          </cell>
          <cell r="B52226" t="str">
            <v>PORTA CONTATO MACHO 16 PINOS PCM-0116</v>
          </cell>
          <cell r="C52226" t="str">
            <v>HIBE</v>
          </cell>
          <cell r="D52226" t="str">
            <v>UN</v>
          </cell>
        </row>
        <row r="52227">
          <cell r="A52227" t="str">
            <v>I0000021357</v>
          </cell>
          <cell r="B52227" t="str">
            <v>PIPOCA DE MANTEIGA</v>
          </cell>
          <cell r="C52227" t="str">
            <v>HIBE</v>
          </cell>
          <cell r="D52227" t="str">
            <v>UN</v>
          </cell>
        </row>
        <row r="52228">
          <cell r="A52228" t="str">
            <v>I0000021358</v>
          </cell>
          <cell r="B52228" t="str">
            <v>MILHO DE PIPOCA</v>
          </cell>
          <cell r="C52228" t="str">
            <v>HIBE</v>
          </cell>
          <cell r="D52228" t="str">
            <v>UN</v>
          </cell>
        </row>
        <row r="52229">
          <cell r="A52229" t="str">
            <v>I0000021359</v>
          </cell>
          <cell r="B52229" t="str">
            <v>SACO P/PIPOCA</v>
          </cell>
          <cell r="C52229" t="str">
            <v>HIBE</v>
          </cell>
          <cell r="D52229" t="str">
            <v>UN</v>
          </cell>
        </row>
        <row r="52230">
          <cell r="A52230" t="str">
            <v>I0000021361</v>
          </cell>
          <cell r="B52230" t="str">
            <v>FONTE CHAVEADA TRILHO DIN - MDR-60-24</v>
          </cell>
          <cell r="C52230" t="str">
            <v>HIBE</v>
          </cell>
          <cell r="D52230" t="str">
            <v>UN</v>
          </cell>
        </row>
        <row r="52231">
          <cell r="A52231" t="str">
            <v>I0000021362</v>
          </cell>
          <cell r="B52231" t="str">
            <v>DISJUNTOR MINI BIPOLAR 16A - EZ9F3321</v>
          </cell>
          <cell r="C52231" t="str">
            <v>HIBE</v>
          </cell>
          <cell r="D52231" t="str">
            <v>UN</v>
          </cell>
        </row>
        <row r="52232">
          <cell r="A52232" t="str">
            <v>I0000021363</v>
          </cell>
          <cell r="B52232" t="str">
            <v>SINALEIRO LED VERMELHO 24V/22M CEWSM1E26</v>
          </cell>
          <cell r="C52232" t="str">
            <v>HIBE</v>
          </cell>
          <cell r="D52232" t="str">
            <v>UN</v>
          </cell>
        </row>
        <row r="52233">
          <cell r="A52233" t="str">
            <v>I0000021365</v>
          </cell>
          <cell r="B52233" t="str">
            <v>ADAPTADOR SOLD. BOLSA ROSCA 20 MM x 1/2</v>
          </cell>
          <cell r="C52233" t="str">
            <v>HIBE</v>
          </cell>
          <cell r="D52233" t="str">
            <v>UN</v>
          </cell>
        </row>
        <row r="52234">
          <cell r="A52234" t="str">
            <v>I0000021366</v>
          </cell>
          <cell r="B52234" t="str">
            <v>LUVA GALV. 1.1/2</v>
          </cell>
          <cell r="C52234" t="str">
            <v>HIBE</v>
          </cell>
          <cell r="D52234" t="str">
            <v>UN</v>
          </cell>
        </row>
        <row r="52235">
          <cell r="A52235" t="str">
            <v>I0000021367</v>
          </cell>
          <cell r="B52235" t="str">
            <v>COTOVELO GALV. 90 FEMEA 1 1/2</v>
          </cell>
          <cell r="C52235" t="str">
            <v>HIBE</v>
          </cell>
          <cell r="D52235" t="str">
            <v>UN</v>
          </cell>
        </row>
        <row r="52236">
          <cell r="A52236" t="str">
            <v>I0000021368</v>
          </cell>
          <cell r="B52236" t="str">
            <v>NIPLE 1.1/2</v>
          </cell>
          <cell r="C52236" t="str">
            <v>HIBE</v>
          </cell>
          <cell r="D52236" t="str">
            <v>UN</v>
          </cell>
        </row>
        <row r="52237">
          <cell r="A52237" t="str">
            <v>I0000021369</v>
          </cell>
          <cell r="B52237" t="str">
            <v>BUCHA RED 2x 1.1/2</v>
          </cell>
          <cell r="C52237" t="str">
            <v>HIBE</v>
          </cell>
          <cell r="D52237" t="str">
            <v>UN</v>
          </cell>
        </row>
        <row r="52238">
          <cell r="A52238" t="str">
            <v>I0000021370</v>
          </cell>
          <cell r="B52238" t="str">
            <v>CURVA ELETRODUTO SOLD 90 CL 20MM</v>
          </cell>
          <cell r="C52238" t="str">
            <v>HIBE</v>
          </cell>
          <cell r="D52238" t="str">
            <v>UN</v>
          </cell>
        </row>
        <row r="52239">
          <cell r="A52239" t="str">
            <v>I0000021372</v>
          </cell>
          <cell r="B52239" t="str">
            <v>MAQUINA ELETROEROSAO EDM-400 ENGEMAQ</v>
          </cell>
          <cell r="C52239" t="str">
            <v>HIBE</v>
          </cell>
          <cell r="D52239" t="str">
            <v>UN</v>
          </cell>
        </row>
        <row r="52240">
          <cell r="A52240" t="str">
            <v>I0000021373</v>
          </cell>
          <cell r="B52240" t="str">
            <v>CILINDRO ISSO 15552 - 63MP2C032A0050</v>
          </cell>
          <cell r="C52240" t="str">
            <v>HIBE</v>
          </cell>
          <cell r="D52240" t="str">
            <v>UN</v>
          </cell>
        </row>
        <row r="52241">
          <cell r="A52241" t="str">
            <v>I0000021374</v>
          </cell>
          <cell r="B52241" t="str">
            <v>CSH-334-5 SNSOR PROX. HALL 3 FIOS</v>
          </cell>
          <cell r="C52241" t="str">
            <v>HIBE</v>
          </cell>
          <cell r="D52241" t="str">
            <v>UN</v>
          </cell>
        </row>
        <row r="52242">
          <cell r="A52242" t="str">
            <v>I0000021375</v>
          </cell>
          <cell r="B52242" t="str">
            <v>SERVICO DE RECALIBRACAO/PROGRAMACAO</v>
          </cell>
          <cell r="C52242" t="str">
            <v>SERV</v>
          </cell>
          <cell r="D52242" t="str">
            <v>UN</v>
          </cell>
        </row>
        <row r="52243">
          <cell r="A52243" t="str">
            <v>I0000021376</v>
          </cell>
          <cell r="B52243" t="str">
            <v>CHAVE ALLEN LONGA 12 MM 42 L 012213</v>
          </cell>
          <cell r="C52243" t="str">
            <v>HIBE</v>
          </cell>
          <cell r="D52243" t="str">
            <v>UN</v>
          </cell>
        </row>
        <row r="52244">
          <cell r="A52244" t="str">
            <v>I0000021377</v>
          </cell>
          <cell r="B52244" t="str">
            <v>BUCHA EXTRATORA TIPO S DIAM. 4X6X250MM</v>
          </cell>
          <cell r="C52244" t="str">
            <v>HIBE</v>
          </cell>
          <cell r="D52244" t="str">
            <v>UN</v>
          </cell>
        </row>
        <row r="52245">
          <cell r="A52245" t="str">
            <v>I0000021378</v>
          </cell>
          <cell r="B52245" t="str">
            <v>LUMINARIA FLEXIVEL COM BASE MAGNETICA</v>
          </cell>
          <cell r="C52245" t="str">
            <v>HIBE</v>
          </cell>
          <cell r="D52245" t="str">
            <v>UN</v>
          </cell>
        </row>
        <row r="52246">
          <cell r="A52246" t="str">
            <v>I0000021379</v>
          </cell>
          <cell r="B52246" t="str">
            <v>PINO EXTRATOR TIPO A Ø 5 X 300MM</v>
          </cell>
          <cell r="C52246" t="str">
            <v>HIBE</v>
          </cell>
          <cell r="D52246" t="str">
            <v>UN</v>
          </cell>
        </row>
        <row r="52247">
          <cell r="A52247" t="str">
            <v>I0000021380</v>
          </cell>
          <cell r="B52247" t="str">
            <v>SEPARADOR DE CONDENSADO 500L - SCS500</v>
          </cell>
          <cell r="C52247" t="str">
            <v>HIBE</v>
          </cell>
          <cell r="D52247" t="str">
            <v>UN</v>
          </cell>
        </row>
        <row r="52248">
          <cell r="A52248" t="str">
            <v>I0000021381</v>
          </cell>
          <cell r="B52248" t="str">
            <v>MEMBRANA FRONTAL TMW.100 - 04.16.0076</v>
          </cell>
          <cell r="C52248" t="str">
            <v>HIBE</v>
          </cell>
          <cell r="D52248" t="str">
            <v>UN</v>
          </cell>
        </row>
        <row r="52249">
          <cell r="A52249" t="str">
            <v>I0000021382</v>
          </cell>
          <cell r="B52249" t="str">
            <v>AMOSTRA FLUTUADOR PE-38</v>
          </cell>
          <cell r="C52249" t="str">
            <v>HIBE</v>
          </cell>
          <cell r="D52249" t="str">
            <v>UN</v>
          </cell>
        </row>
        <row r="52250">
          <cell r="A52250" t="str">
            <v>I0000021383</v>
          </cell>
          <cell r="B52250" t="str">
            <v>SERRA TICO TICO GST 700 220V</v>
          </cell>
          <cell r="C52250" t="str">
            <v>HIBE</v>
          </cell>
          <cell r="D52250" t="str">
            <v>UN</v>
          </cell>
        </row>
        <row r="52251">
          <cell r="A52251" t="str">
            <v>I0000021384</v>
          </cell>
          <cell r="B52251" t="str">
            <v>PONTA PHILLIPS 2X150 ENC. HIOS 5MM</v>
          </cell>
          <cell r="C52251" t="str">
            <v>HIBE</v>
          </cell>
          <cell r="D52251" t="str">
            <v>UN</v>
          </cell>
        </row>
        <row r="52252">
          <cell r="A52252" t="str">
            <v>I0000021385</v>
          </cell>
          <cell r="B52252" t="str">
            <v>ROLO DEFLECTOR E/D COMPLETO 97531750</v>
          </cell>
          <cell r="C52252" t="str">
            <v>HIBE</v>
          </cell>
          <cell r="D52252" t="str">
            <v>UN</v>
          </cell>
        </row>
        <row r="52253">
          <cell r="A52253" t="str">
            <v>I0000021386</v>
          </cell>
          <cell r="B52253" t="str">
            <v>ESCOVA DE VIDROS COMPLETO MEDIA ROT 450</v>
          </cell>
          <cell r="C52253" t="str">
            <v>HIBE</v>
          </cell>
          <cell r="D52253" t="str">
            <v>UN</v>
          </cell>
        </row>
        <row r="52254">
          <cell r="A52254" t="str">
            <v>I0000021387</v>
          </cell>
          <cell r="B52254" t="str">
            <v>SET DE LABIOS DE BORRACHA 1334MM V1200</v>
          </cell>
          <cell r="C52254" t="str">
            <v>HIBE</v>
          </cell>
          <cell r="D52254" t="str">
            <v>UN</v>
          </cell>
        </row>
        <row r="52255">
          <cell r="A52255" t="str">
            <v>I0000021388</v>
          </cell>
          <cell r="B52255" t="str">
            <v>PROTECAO CONTRA RESPINGOS 53964190</v>
          </cell>
          <cell r="C52255" t="str">
            <v>HIBE</v>
          </cell>
          <cell r="D52255" t="str">
            <v>UN</v>
          </cell>
        </row>
        <row r="52256">
          <cell r="A52256" t="str">
            <v>I0000021389</v>
          </cell>
          <cell r="B52256" t="str">
            <v>MARTELO UNHA 27MM COM CABO FIBRA</v>
          </cell>
          <cell r="C52256" t="str">
            <v>HIBE</v>
          </cell>
          <cell r="D52256" t="str">
            <v>UN</v>
          </cell>
        </row>
        <row r="52257">
          <cell r="A52257" t="str">
            <v>I0000021390</v>
          </cell>
          <cell r="B52257" t="str">
            <v>BROCA HASTE PARALELA HSS Ø3.0X66X100MM</v>
          </cell>
          <cell r="C52257" t="str">
            <v>HIBE</v>
          </cell>
          <cell r="D52257" t="str">
            <v>UN</v>
          </cell>
        </row>
        <row r="52258">
          <cell r="A52258" t="str">
            <v>I0000021391</v>
          </cell>
          <cell r="B52258" t="str">
            <v>BROCA HASTE PARALELA HSS Ø3.5X73X112MM</v>
          </cell>
          <cell r="C52258" t="str">
            <v>HIBE</v>
          </cell>
          <cell r="D52258" t="str">
            <v>UN</v>
          </cell>
        </row>
        <row r="52259">
          <cell r="A52259" t="str">
            <v>I0000021392</v>
          </cell>
          <cell r="B52259" t="str">
            <v>BROCA HASTE PARALELA HSS Ø4.0X78X119MM</v>
          </cell>
          <cell r="C52259" t="str">
            <v>HIBE</v>
          </cell>
          <cell r="D52259" t="str">
            <v>UN</v>
          </cell>
        </row>
        <row r="52260">
          <cell r="A52260" t="str">
            <v>I0000021393</v>
          </cell>
          <cell r="B52260" t="str">
            <v>BROCA HASTE PARALELA HSS Ø4.5X82X126MM</v>
          </cell>
          <cell r="C52260" t="str">
            <v>HIBE</v>
          </cell>
          <cell r="D52260" t="str">
            <v>UN</v>
          </cell>
        </row>
        <row r="52261">
          <cell r="A52261" t="str">
            <v>I0000021394</v>
          </cell>
          <cell r="B52261" t="str">
            <v>BROCA HASTE PARALELA HSS Ø5.0X87X132MM</v>
          </cell>
          <cell r="C52261" t="str">
            <v>HIBE</v>
          </cell>
          <cell r="D52261" t="str">
            <v>UN</v>
          </cell>
        </row>
        <row r="52262">
          <cell r="A52262" t="str">
            <v>I0000021395</v>
          </cell>
          <cell r="B52262" t="str">
            <v>BROCA HASTE PARALELA HSS Ø6.0X160X200MM</v>
          </cell>
          <cell r="C52262" t="str">
            <v>HIBE</v>
          </cell>
          <cell r="D52262" t="str">
            <v>UN</v>
          </cell>
        </row>
        <row r="52263">
          <cell r="A52263" t="str">
            <v>I0000021396</v>
          </cell>
          <cell r="B52263" t="str">
            <v>BROCA HASTE PARALELA HSS Ø8.0X200X250MM</v>
          </cell>
          <cell r="C52263" t="str">
            <v>HIBE</v>
          </cell>
          <cell r="D52263" t="str">
            <v>UN</v>
          </cell>
        </row>
        <row r="52264">
          <cell r="A52264" t="str">
            <v>I0000021397</v>
          </cell>
          <cell r="B52264" t="str">
            <v>ETIQ INVENTARIO PAPEL A4 LARANJA</v>
          </cell>
          <cell r="C52264" t="str">
            <v>HIBE</v>
          </cell>
          <cell r="D52264" t="str">
            <v>UN</v>
          </cell>
        </row>
        <row r="52265">
          <cell r="A52265" t="str">
            <v>I0000021398</v>
          </cell>
          <cell r="B52265" t="str">
            <v>PINO EXTRATOR TIPO A Ø 12 X 150MM</v>
          </cell>
          <cell r="C52265" t="str">
            <v>HIBE</v>
          </cell>
          <cell r="D52265" t="str">
            <v>UN</v>
          </cell>
        </row>
        <row r="52266">
          <cell r="A52266" t="str">
            <v>I0000021399</v>
          </cell>
          <cell r="B52266" t="str">
            <v>MANGUEIRA PARA EXTINTOR CO2</v>
          </cell>
          <cell r="C52266" t="str">
            <v>HIBE</v>
          </cell>
          <cell r="D52266" t="str">
            <v>UN</v>
          </cell>
        </row>
        <row r="52267">
          <cell r="A52267" t="str">
            <v>I0000021401</v>
          </cell>
          <cell r="B52267" t="str">
            <v>EMB IND [AWS-PB-04]</v>
          </cell>
          <cell r="C52267" t="str">
            <v>HIBE</v>
          </cell>
          <cell r="D52267" t="str">
            <v>UN</v>
          </cell>
        </row>
        <row r="52268">
          <cell r="A52268" t="str">
            <v>I0000021402</v>
          </cell>
          <cell r="B52268" t="str">
            <v>ADESIVO PVC INCOLOR 175GR FOR</v>
          </cell>
          <cell r="C52268" t="str">
            <v>HIBE</v>
          </cell>
          <cell r="D52268" t="str">
            <v>UN</v>
          </cell>
        </row>
        <row r="52269">
          <cell r="A52269" t="str">
            <v>I0000021403</v>
          </cell>
          <cell r="B52269" t="str">
            <v>ANEL VEDACAO ESG 50MM FOR</v>
          </cell>
          <cell r="C52269" t="str">
            <v>HIBE</v>
          </cell>
          <cell r="D52269" t="str">
            <v>UN</v>
          </cell>
        </row>
        <row r="52270">
          <cell r="A52270" t="str">
            <v>I0000021404</v>
          </cell>
          <cell r="B52270" t="str">
            <v>CURVA SOLD 90º 25MM FOR</v>
          </cell>
          <cell r="C52270" t="str">
            <v>HIBE</v>
          </cell>
          <cell r="D52270" t="str">
            <v>UN</v>
          </cell>
        </row>
        <row r="52271">
          <cell r="A52271" t="str">
            <v>I0000021405</v>
          </cell>
          <cell r="B52271" t="str">
            <v>JOELHO ESG 45° 50MM FOR</v>
          </cell>
          <cell r="C52271" t="str">
            <v>HIBE</v>
          </cell>
          <cell r="D52271" t="str">
            <v>UN</v>
          </cell>
        </row>
        <row r="52272">
          <cell r="A52272" t="str">
            <v>I0000021406</v>
          </cell>
          <cell r="B52272" t="str">
            <v>JOELHO ESG 90° 40MM C/ANEL FOR</v>
          </cell>
          <cell r="C52272" t="str">
            <v>HIBE</v>
          </cell>
          <cell r="D52272" t="str">
            <v>UN</v>
          </cell>
        </row>
        <row r="52273">
          <cell r="A52273" t="str">
            <v>I0000021407</v>
          </cell>
          <cell r="B52273" t="str">
            <v>JOELHO ESG 90° 50MM FOR</v>
          </cell>
          <cell r="C52273" t="str">
            <v>HIBE</v>
          </cell>
          <cell r="D52273" t="str">
            <v>UN</v>
          </cell>
        </row>
        <row r="52274">
          <cell r="A52274" t="str">
            <v>I0000021408</v>
          </cell>
          <cell r="B52274" t="str">
            <v>JOELHO SOLD 90º 25MM FOR</v>
          </cell>
          <cell r="C52274" t="str">
            <v>HIBE</v>
          </cell>
          <cell r="D52274" t="str">
            <v>UN</v>
          </cell>
        </row>
        <row r="52275">
          <cell r="A52275" t="str">
            <v>I0000021409</v>
          </cell>
          <cell r="B52275" t="str">
            <v>JOELHO SOLD LR 90º 25X1/2" AZ FOR</v>
          </cell>
          <cell r="C52275" t="str">
            <v>HIBE</v>
          </cell>
          <cell r="D52275" t="str">
            <v>UN</v>
          </cell>
        </row>
        <row r="52276">
          <cell r="A52276" t="str">
            <v>I0000021410</v>
          </cell>
          <cell r="B52276" t="str">
            <v>JUNCAO ESG 50X50 FOR</v>
          </cell>
          <cell r="C52276" t="str">
            <v>HIBE</v>
          </cell>
          <cell r="D52276" t="str">
            <v>UN</v>
          </cell>
        </row>
        <row r="52277">
          <cell r="A52277" t="str">
            <v>I0000021411</v>
          </cell>
          <cell r="B52277" t="str">
            <v>LAMINA DE SERRA VERM STR</v>
          </cell>
          <cell r="C52277" t="str">
            <v>HIBE</v>
          </cell>
          <cell r="D52277" t="str">
            <v>UN</v>
          </cell>
        </row>
        <row r="52278">
          <cell r="A52278" t="str">
            <v>I0000021412</v>
          </cell>
          <cell r="B52278" t="str">
            <v>LIXA MASSA Nº100 NOR</v>
          </cell>
          <cell r="C52278" t="str">
            <v>HIBE</v>
          </cell>
          <cell r="D52278" t="str">
            <v>UN</v>
          </cell>
        </row>
        <row r="52279">
          <cell r="A52279" t="str">
            <v>I0000021413</v>
          </cell>
          <cell r="B52279" t="str">
            <v>LIXA MASSA Nº150 NOR</v>
          </cell>
          <cell r="C52279" t="str">
            <v>HIBE</v>
          </cell>
          <cell r="D52279" t="str">
            <v>UN</v>
          </cell>
        </row>
        <row r="52280">
          <cell r="A52280" t="str">
            <v>I0000021414</v>
          </cell>
          <cell r="B52280" t="str">
            <v>LUVA ESG 50MM FOR</v>
          </cell>
          <cell r="C52280" t="str">
            <v>HIBE</v>
          </cell>
          <cell r="D52280" t="str">
            <v>UN</v>
          </cell>
        </row>
        <row r="52281">
          <cell r="A52281" t="str">
            <v>I0000021415</v>
          </cell>
          <cell r="B52281" t="str">
            <v>MASSA CORRIDA PVA SC 13KG</v>
          </cell>
          <cell r="C52281" t="str">
            <v>HIBE</v>
          </cell>
          <cell r="D52281" t="str">
            <v>SAC</v>
          </cell>
        </row>
        <row r="52282">
          <cell r="A52282" t="str">
            <v>I0000021416</v>
          </cell>
          <cell r="B52282" t="str">
            <v>PASTA LUBRIF 160GR</v>
          </cell>
          <cell r="C52282" t="str">
            <v>HIBE</v>
          </cell>
          <cell r="D52282" t="str">
            <v>UN</v>
          </cell>
        </row>
        <row r="52283">
          <cell r="A52283" t="str">
            <v>I0000021417</v>
          </cell>
          <cell r="B52283" t="str">
            <v>REDUCAO ESG 50X40</v>
          </cell>
          <cell r="C52283" t="str">
            <v>HIBE</v>
          </cell>
          <cell r="D52283" t="str">
            <v>UN</v>
          </cell>
        </row>
        <row r="52284">
          <cell r="A52284" t="str">
            <v>I0000021418</v>
          </cell>
          <cell r="B52284" t="str">
            <v>TE SOLD 25MM</v>
          </cell>
          <cell r="C52284" t="str">
            <v>HIBE</v>
          </cell>
          <cell r="D52284" t="str">
            <v>UN</v>
          </cell>
        </row>
        <row r="52285">
          <cell r="A52285" t="str">
            <v>I0000021419</v>
          </cell>
          <cell r="B52285" t="str">
            <v>TINTA ACRIL REND E COBRE MUITO 18L GELO</v>
          </cell>
          <cell r="C52285" t="str">
            <v>HIBE</v>
          </cell>
          <cell r="D52285" t="str">
            <v>UN</v>
          </cell>
        </row>
        <row r="52286">
          <cell r="A52286" t="str">
            <v>I0000021420</v>
          </cell>
          <cell r="B52286" t="str">
            <v>TUBO ESG 40MM 6MT BRC FOR</v>
          </cell>
          <cell r="C52286" t="str">
            <v>HIBE</v>
          </cell>
          <cell r="D52286" t="str">
            <v>UN</v>
          </cell>
        </row>
        <row r="52287">
          <cell r="A52287" t="str">
            <v>I0000021421</v>
          </cell>
          <cell r="B52287" t="str">
            <v>TUBO ESG 50MM 6MT BRC FOR</v>
          </cell>
          <cell r="C52287" t="str">
            <v>HIBE</v>
          </cell>
          <cell r="D52287" t="str">
            <v>UN</v>
          </cell>
        </row>
        <row r="52288">
          <cell r="A52288" t="str">
            <v>I0000021422</v>
          </cell>
          <cell r="B52288" t="str">
            <v>TUBO SOLD 25MM 6MT MARR FOR</v>
          </cell>
          <cell r="C52288" t="str">
            <v>HIBE</v>
          </cell>
          <cell r="D52288" t="str">
            <v>UN</v>
          </cell>
        </row>
        <row r="52289">
          <cell r="A52289" t="str">
            <v>I0000021423</v>
          </cell>
          <cell r="B52289" t="str">
            <v>BLOCO CIMENTO VEDA/LEVAN 9X19X39</v>
          </cell>
          <cell r="C52289" t="str">
            <v>HIBE</v>
          </cell>
          <cell r="D52289" t="str">
            <v>UN</v>
          </cell>
        </row>
        <row r="52290">
          <cell r="A52290" t="str">
            <v>I0000021427</v>
          </cell>
          <cell r="B52290" t="str">
            <v>CABO FLEXIVEL 4,0 MM² 750V VERMELHO</v>
          </cell>
          <cell r="C52290" t="str">
            <v>HIBE</v>
          </cell>
          <cell r="D52290" t="str">
            <v>M</v>
          </cell>
        </row>
        <row r="52291">
          <cell r="A52291" t="str">
            <v>I0000021430</v>
          </cell>
          <cell r="B52291" t="str">
            <v>FORMULARIO FR -789</v>
          </cell>
          <cell r="C52291" t="str">
            <v>HIBE</v>
          </cell>
          <cell r="D52291" t="str">
            <v>UN</v>
          </cell>
        </row>
        <row r="52292">
          <cell r="A52292" t="str">
            <v>I0000021431</v>
          </cell>
          <cell r="B52292" t="str">
            <v>FORMULARIO FR -790</v>
          </cell>
          <cell r="C52292" t="str">
            <v>HIBE</v>
          </cell>
          <cell r="D52292" t="str">
            <v>UN</v>
          </cell>
        </row>
        <row r="52293">
          <cell r="A52293" t="str">
            <v>I0000021432</v>
          </cell>
          <cell r="B52293" t="str">
            <v>CABO FLEXIVEL AMARELO 1.5MM</v>
          </cell>
          <cell r="C52293" t="str">
            <v>HIBE</v>
          </cell>
          <cell r="D52293" t="str">
            <v>UN</v>
          </cell>
        </row>
        <row r="52294">
          <cell r="A52294" t="str">
            <v>I0000021433</v>
          </cell>
          <cell r="B52294" t="str">
            <v>CABO FLEXIVEL CINZA 2.5MM</v>
          </cell>
          <cell r="C52294" t="str">
            <v>HIBE</v>
          </cell>
          <cell r="D52294" t="str">
            <v>UN</v>
          </cell>
        </row>
        <row r="52295">
          <cell r="A52295" t="str">
            <v>I0000021434</v>
          </cell>
          <cell r="B52295" t="str">
            <v>LUMINARIA SOBREPOR 24W 600K 28X28CM</v>
          </cell>
          <cell r="C52295" t="str">
            <v>HIBE</v>
          </cell>
          <cell r="D52295" t="str">
            <v>UN</v>
          </cell>
        </row>
        <row r="52296">
          <cell r="A52296" t="str">
            <v>I0000021439</v>
          </cell>
          <cell r="B52296" t="str">
            <v>ROLO DE COMANDO</v>
          </cell>
          <cell r="C52296" t="str">
            <v>HIBE</v>
          </cell>
          <cell r="D52296" t="str">
            <v>UN</v>
          </cell>
        </row>
        <row r="52297">
          <cell r="A52297" t="str">
            <v>I0000021440</v>
          </cell>
          <cell r="B52297" t="str">
            <v>CARRO MSA25LSSSFCN</v>
          </cell>
          <cell r="C52297" t="str">
            <v>HIBE</v>
          </cell>
          <cell r="D52297" t="str">
            <v>UN</v>
          </cell>
        </row>
        <row r="52298">
          <cell r="A52298" t="str">
            <v>I0000021441</v>
          </cell>
          <cell r="B52298" t="str">
            <v>GUIA LINEAR MSA25R X 165MM</v>
          </cell>
          <cell r="C52298" t="str">
            <v>HIBE</v>
          </cell>
          <cell r="D52298" t="str">
            <v>UN</v>
          </cell>
        </row>
        <row r="52299">
          <cell r="A52299" t="str">
            <v>I0000021443</v>
          </cell>
          <cell r="B52299" t="str">
            <v>AROMATIZANTE DE LAVANDA 120ML</v>
          </cell>
          <cell r="C52299" t="str">
            <v>HIBE</v>
          </cell>
          <cell r="D52299" t="str">
            <v>UN</v>
          </cell>
        </row>
        <row r="52300">
          <cell r="A52300" t="str">
            <v>I0000021444</v>
          </cell>
          <cell r="B52300" t="str">
            <v>AROMATIZANTE DE ALGAS MARINHAS 120ML</v>
          </cell>
          <cell r="C52300" t="str">
            <v>HIBE</v>
          </cell>
          <cell r="D52300" t="str">
            <v>UN</v>
          </cell>
        </row>
        <row r="52301">
          <cell r="A52301" t="str">
            <v>I0000021449</v>
          </cell>
          <cell r="B52301" t="str">
            <v>VALVULA DIRECIONAL MECANICA SERIE VM</v>
          </cell>
          <cell r="C52301" t="str">
            <v>HIBE</v>
          </cell>
          <cell r="D52301" t="str">
            <v>UN</v>
          </cell>
        </row>
        <row r="52302">
          <cell r="A52302" t="str">
            <v>I0000021450</v>
          </cell>
          <cell r="B52302" t="str">
            <v>BUJAO PARA ROSCA 1/8 BSPT ALLEN LATAO</v>
          </cell>
          <cell r="C52302" t="str">
            <v>HIBE</v>
          </cell>
          <cell r="D52302" t="str">
            <v>UN</v>
          </cell>
        </row>
        <row r="52303">
          <cell r="A52303" t="str">
            <v>I0000021451</v>
          </cell>
          <cell r="B52303" t="str">
            <v>CONEXAO INSTANTANEA EM L DE PLASTICO</v>
          </cell>
          <cell r="C52303" t="str">
            <v>HIBE</v>
          </cell>
          <cell r="D52303" t="str">
            <v>UN</v>
          </cell>
        </row>
        <row r="52304">
          <cell r="A52304" t="str">
            <v>I0000021452</v>
          </cell>
          <cell r="B52304" t="str">
            <v>CONEXAO INSTANTANEA RETA DE LATAO</v>
          </cell>
          <cell r="C52304" t="str">
            <v>HIBE</v>
          </cell>
          <cell r="D52304" t="str">
            <v>UN</v>
          </cell>
        </row>
        <row r="52305">
          <cell r="A52305" t="str">
            <v>I0000021453</v>
          </cell>
          <cell r="B52305" t="str">
            <v>63MP2C040A0035 CILINDRO ISO 15552 40X30</v>
          </cell>
          <cell r="C52305" t="str">
            <v>HIBE</v>
          </cell>
          <cell r="D52305" t="str">
            <v>UN</v>
          </cell>
        </row>
        <row r="52306">
          <cell r="A52306" t="str">
            <v>I0000021454</v>
          </cell>
          <cell r="B52306" t="str">
            <v>VALV. REG FLUXO PNEUMATICA G3/8 TUBO 10M</v>
          </cell>
          <cell r="C52306" t="str">
            <v>HIBE</v>
          </cell>
          <cell r="D52306" t="str">
            <v>UN</v>
          </cell>
        </row>
        <row r="52307">
          <cell r="A52307" t="str">
            <v>I0000021455</v>
          </cell>
          <cell r="B52307" t="str">
            <v>CNVL-42H MOD BASICO PARA 2 VALV S 3 G1/4</v>
          </cell>
          <cell r="C52307" t="str">
            <v>HIBE</v>
          </cell>
          <cell r="D52307" t="str">
            <v>UN</v>
          </cell>
        </row>
        <row r="52308">
          <cell r="A52308" t="str">
            <v>I0000021456</v>
          </cell>
          <cell r="B52308" t="str">
            <v>S6510 10-1/2 CONEXAO RETA 10XG1/2</v>
          </cell>
          <cell r="C52308" t="str">
            <v>HIBE</v>
          </cell>
          <cell r="D52308" t="str">
            <v>UN</v>
          </cell>
        </row>
        <row r="52309">
          <cell r="A52309" t="str">
            <v>I0000021457</v>
          </cell>
          <cell r="B52309" t="str">
            <v>MACACO HIDRAULICO UNHA EM ACO 5 TON</v>
          </cell>
          <cell r="C52309" t="str">
            <v>HIBE</v>
          </cell>
          <cell r="D52309" t="str">
            <v>UN</v>
          </cell>
        </row>
        <row r="52310">
          <cell r="A52310" t="str">
            <v>I0000021458</v>
          </cell>
          <cell r="B52310" t="str">
            <v>NYLON 6 TARUGO Ø140 x 76MM</v>
          </cell>
          <cell r="C52310" t="str">
            <v>HIBE</v>
          </cell>
          <cell r="D52310" t="str">
            <v>KG</v>
          </cell>
        </row>
        <row r="52311">
          <cell r="A52311" t="str">
            <v>I0000021459</v>
          </cell>
          <cell r="B52311" t="str">
            <v>ROL AXIAL DE ESFERAS</v>
          </cell>
          <cell r="C52311" t="str">
            <v>HIBE</v>
          </cell>
          <cell r="D52311" t="str">
            <v>UN</v>
          </cell>
        </row>
        <row r="52312">
          <cell r="A52312" t="str">
            <v>I0000021460</v>
          </cell>
          <cell r="B52312" t="str">
            <v>ROL DE ROLOS CONICOS</v>
          </cell>
          <cell r="C52312" t="str">
            <v>HIBE</v>
          </cell>
          <cell r="D52312" t="str">
            <v>UN</v>
          </cell>
        </row>
        <row r="52313">
          <cell r="A52313" t="str">
            <v>I0000021461</v>
          </cell>
          <cell r="B52313" t="str">
            <v>1045 RE 190.5 X 80.00</v>
          </cell>
          <cell r="C52313" t="str">
            <v>HIBE</v>
          </cell>
          <cell r="D52313" t="str">
            <v>UN</v>
          </cell>
        </row>
        <row r="52314">
          <cell r="A52314" t="str">
            <v>I0000021462</v>
          </cell>
          <cell r="B52314" t="str">
            <v>1045 RE 158.75 X 50.00</v>
          </cell>
          <cell r="C52314" t="str">
            <v>HIBE</v>
          </cell>
          <cell r="D52314" t="str">
            <v>UN</v>
          </cell>
        </row>
        <row r="52315">
          <cell r="A52315" t="str">
            <v>I0000021463</v>
          </cell>
          <cell r="B52315" t="str">
            <v>1045 RE 76.2 X 50.00</v>
          </cell>
          <cell r="C52315" t="str">
            <v>HIBE</v>
          </cell>
          <cell r="D52315" t="str">
            <v>UN</v>
          </cell>
        </row>
        <row r="52316">
          <cell r="A52316" t="str">
            <v>I0000021464</v>
          </cell>
          <cell r="B52316" t="str">
            <v>1045 RE 57.15 X 20.00</v>
          </cell>
          <cell r="C52316" t="str">
            <v>HIBE</v>
          </cell>
          <cell r="D52316" t="str">
            <v>UN</v>
          </cell>
        </row>
        <row r="52317">
          <cell r="A52317" t="str">
            <v>I0000021465</v>
          </cell>
          <cell r="B52317" t="str">
            <v>ACO PRATA RE 8.00 X 1.00 MT</v>
          </cell>
          <cell r="C52317" t="str">
            <v>HIBE</v>
          </cell>
          <cell r="D52317" t="str">
            <v>UN</v>
          </cell>
        </row>
        <row r="52318">
          <cell r="A52318" t="str">
            <v>I0000021466</v>
          </cell>
          <cell r="B52318" t="str">
            <v>ACO PRATA RE 16.00 X 1MT</v>
          </cell>
          <cell r="C52318" t="str">
            <v>HIBE</v>
          </cell>
          <cell r="D52318" t="str">
            <v>UN</v>
          </cell>
        </row>
        <row r="52319">
          <cell r="A52319" t="str">
            <v>I0000021468</v>
          </cell>
          <cell r="B52319" t="str">
            <v>CANTONEIRA CHAPA 13 3/4"" ABAS IGUAIS</v>
          </cell>
          <cell r="C52319" t="str">
            <v>HIBE</v>
          </cell>
          <cell r="D52319" t="str">
            <v>UN</v>
          </cell>
        </row>
        <row r="52320">
          <cell r="A52320" t="str">
            <v>I0000021469</v>
          </cell>
          <cell r="B52320" t="str">
            <v>TAMPA PLASTICA PARA METALON 40X40MM</v>
          </cell>
          <cell r="C52320" t="str">
            <v>HIBE</v>
          </cell>
          <cell r="D52320" t="str">
            <v>UN</v>
          </cell>
        </row>
        <row r="52321">
          <cell r="A52321" t="str">
            <v>I0000021470</v>
          </cell>
          <cell r="B52321" t="str">
            <v>DISCO DE DESBASTE 115X5,0X22,23</v>
          </cell>
          <cell r="C52321" t="str">
            <v>HIBE</v>
          </cell>
          <cell r="D52321" t="str">
            <v>UN</v>
          </cell>
        </row>
        <row r="52322">
          <cell r="A52322" t="str">
            <v>I0000021471</v>
          </cell>
          <cell r="B52322" t="str">
            <v>DISCO DE CORTE FINO ESMERI  INOX 4.1/2X1</v>
          </cell>
          <cell r="C52322" t="str">
            <v>HIBE</v>
          </cell>
          <cell r="D52322" t="str">
            <v>UN</v>
          </cell>
        </row>
        <row r="52323">
          <cell r="A52323" t="str">
            <v>I0000021472</v>
          </cell>
          <cell r="B52323" t="str">
            <v>GAVETA DO MOLDE SUPORTE DA FACA</v>
          </cell>
          <cell r="C52323" t="str">
            <v>HIBE</v>
          </cell>
          <cell r="D52323" t="str">
            <v>UN</v>
          </cell>
        </row>
        <row r="52324">
          <cell r="A52324" t="str">
            <v>I0000021473</v>
          </cell>
          <cell r="B52324" t="str">
            <v>PLANTA BUXINHO 30CM</v>
          </cell>
          <cell r="C52324" t="str">
            <v>HIBE</v>
          </cell>
          <cell r="D52324" t="str">
            <v>UN</v>
          </cell>
        </row>
        <row r="52325">
          <cell r="A52325" t="str">
            <v>I0000021474</v>
          </cell>
          <cell r="B52325" t="str">
            <v>PLANTA KALANCHOE</v>
          </cell>
          <cell r="C52325" t="str">
            <v>HIBE</v>
          </cell>
          <cell r="D52325" t="str">
            <v>UN</v>
          </cell>
        </row>
        <row r="52326">
          <cell r="A52326" t="str">
            <v>I0000021475</v>
          </cell>
          <cell r="B52326" t="str">
            <v>GRAMA ESMERALDA</v>
          </cell>
          <cell r="C52326" t="str">
            <v>HIBE</v>
          </cell>
          <cell r="D52326" t="str">
            <v>M2</v>
          </cell>
        </row>
        <row r="52327">
          <cell r="A52327" t="str">
            <v>I0000021476</v>
          </cell>
          <cell r="B52327" t="str">
            <v>SEIXO ROLADO BRANCO</v>
          </cell>
          <cell r="C52327" t="str">
            <v>HIBE</v>
          </cell>
          <cell r="D52327" t="str">
            <v>UN</v>
          </cell>
        </row>
        <row r="52328">
          <cell r="A52328" t="str">
            <v>I0000021477</v>
          </cell>
          <cell r="B52328" t="str">
            <v>SEPARADOR DE GRAMA</v>
          </cell>
          <cell r="C52328" t="str">
            <v>HIBE</v>
          </cell>
          <cell r="D52328" t="str">
            <v>M</v>
          </cell>
        </row>
        <row r="52329">
          <cell r="A52329" t="str">
            <v>I0000021478</v>
          </cell>
          <cell r="B52329" t="str">
            <v>ARGILA EXPANDIDA</v>
          </cell>
          <cell r="C52329" t="str">
            <v>HIBE</v>
          </cell>
          <cell r="D52329" t="str">
            <v>UN</v>
          </cell>
        </row>
        <row r="52330">
          <cell r="A52330" t="str">
            <v>I0000021479</v>
          </cell>
          <cell r="B52330" t="str">
            <v>EUCALIPTO TRATADO 6-8CM X 2M</v>
          </cell>
          <cell r="C52330" t="str">
            <v>HIBE</v>
          </cell>
          <cell r="D52330" t="str">
            <v>UN</v>
          </cell>
        </row>
        <row r="52331">
          <cell r="A52331" t="str">
            <v>I0000021480</v>
          </cell>
          <cell r="B52331" t="str">
            <v>EUCALIPTO TRATADO 4-6CM X 2M</v>
          </cell>
          <cell r="C52331" t="str">
            <v>HIBE</v>
          </cell>
          <cell r="D52331" t="str">
            <v>UN</v>
          </cell>
        </row>
        <row r="52332">
          <cell r="A52332" t="str">
            <v>I0000021481</v>
          </cell>
          <cell r="B52332" t="str">
            <v>GRAMA SAO CARLOS</v>
          </cell>
          <cell r="C52332" t="str">
            <v>HIBE</v>
          </cell>
          <cell r="D52332" t="str">
            <v>UN</v>
          </cell>
        </row>
        <row r="52333">
          <cell r="A52333" t="str">
            <v>I0000021482</v>
          </cell>
          <cell r="B52333" t="str">
            <v>PALMEIRA FENIX 2,5M</v>
          </cell>
          <cell r="C52333" t="str">
            <v>HIBE</v>
          </cell>
          <cell r="D52333" t="str">
            <v>UN</v>
          </cell>
        </row>
        <row r="52334">
          <cell r="A52334" t="str">
            <v>I0000021483</v>
          </cell>
          <cell r="B52334" t="str">
            <v>CORDA DE POLIESTER</v>
          </cell>
          <cell r="C52334" t="str">
            <v>HIBE</v>
          </cell>
          <cell r="D52334" t="str">
            <v>M</v>
          </cell>
        </row>
        <row r="52335">
          <cell r="A52335" t="str">
            <v>I0000021484</v>
          </cell>
          <cell r="B52335" t="str">
            <v>PLANTA ONZE HORAS MUDA</v>
          </cell>
          <cell r="C52335" t="str">
            <v>HIBE</v>
          </cell>
          <cell r="D52335" t="str">
            <v>UN</v>
          </cell>
        </row>
        <row r="52336">
          <cell r="A52336" t="str">
            <v>I0000021485</v>
          </cell>
          <cell r="B52336" t="str">
            <v>MANTA GEOTEXTIL</v>
          </cell>
          <cell r="C52336" t="str">
            <v>HIBE</v>
          </cell>
          <cell r="D52336" t="str">
            <v>M2</v>
          </cell>
        </row>
        <row r="52337">
          <cell r="A52337" t="str">
            <v>I0000021486</v>
          </cell>
          <cell r="B52337" t="str">
            <v>TERRA VEGETAL</v>
          </cell>
          <cell r="C52337" t="str">
            <v>HIBE</v>
          </cell>
          <cell r="D52337" t="str">
            <v>M3</v>
          </cell>
        </row>
        <row r="52338">
          <cell r="A52338" t="str">
            <v>I0000021487</v>
          </cell>
          <cell r="B52338" t="str">
            <v>PISO INTER. 16 FACES 8CM 35 MPª</v>
          </cell>
          <cell r="C52338" t="str">
            <v>HIBE</v>
          </cell>
          <cell r="D52338" t="str">
            <v>M</v>
          </cell>
        </row>
        <row r="52339">
          <cell r="A52339" t="str">
            <v>I0000021489</v>
          </cell>
          <cell r="B52339" t="str">
            <v>MONITOR 55" DAHUA</v>
          </cell>
          <cell r="C52339" t="str">
            <v>HIBE</v>
          </cell>
          <cell r="D52339" t="str">
            <v>UN</v>
          </cell>
        </row>
        <row r="52340">
          <cell r="A52340" t="str">
            <v>I0000021492</v>
          </cell>
          <cell r="B52340" t="str">
            <v>DECODIFICADOR PARA VIDEOWALL DAHU</v>
          </cell>
          <cell r="C52340" t="str">
            <v>HIBE</v>
          </cell>
          <cell r="D52340" t="str">
            <v>UN</v>
          </cell>
        </row>
        <row r="52341">
          <cell r="A52341" t="str">
            <v>I0000021493</v>
          </cell>
          <cell r="B52341" t="str">
            <v>CARIMBO TRODAT PRINTY DATER 4750</v>
          </cell>
          <cell r="C52341" t="str">
            <v>HIBE</v>
          </cell>
          <cell r="D52341" t="str">
            <v>UN</v>
          </cell>
        </row>
        <row r="52342">
          <cell r="A52342" t="str">
            <v>I0000021495</v>
          </cell>
          <cell r="B52342" t="str">
            <v>63MP2C040A0035 CILINDRO ISO 15552 40X35</v>
          </cell>
          <cell r="C52342" t="str">
            <v>HIBE</v>
          </cell>
          <cell r="D52342" t="str">
            <v>UN</v>
          </cell>
        </row>
        <row r="52343">
          <cell r="A52343" t="str">
            <v>I0000021496</v>
          </cell>
          <cell r="B52343" t="str">
            <v>1045 CH  170x50x45</v>
          </cell>
          <cell r="C52343" t="str">
            <v>HIBE</v>
          </cell>
          <cell r="D52343" t="str">
            <v>UN</v>
          </cell>
        </row>
        <row r="52344">
          <cell r="A52344" t="str">
            <v>I0000021497</v>
          </cell>
          <cell r="B52344" t="str">
            <v>1045 CH 85x65x25</v>
          </cell>
          <cell r="C52344" t="str">
            <v>HIBE</v>
          </cell>
          <cell r="D52344" t="str">
            <v>UN</v>
          </cell>
        </row>
        <row r="52345">
          <cell r="A52345" t="str">
            <v>I0000021498</v>
          </cell>
          <cell r="B52345" t="str">
            <v>1045 CH 125x65x25</v>
          </cell>
          <cell r="C52345" t="str">
            <v>HIBE</v>
          </cell>
          <cell r="D52345" t="str">
            <v>UN</v>
          </cell>
        </row>
        <row r="52346">
          <cell r="A52346" t="str">
            <v>I0000021499</v>
          </cell>
          <cell r="B52346" t="str">
            <v>1045 CH 80x60x20</v>
          </cell>
          <cell r="C52346" t="str">
            <v>HIBE</v>
          </cell>
          <cell r="D52346" t="str">
            <v>UN</v>
          </cell>
        </row>
        <row r="52347">
          <cell r="A52347" t="str">
            <v>I0000021500</v>
          </cell>
          <cell r="B52347" t="str">
            <v>1045 RE 25.00 X 200.00</v>
          </cell>
          <cell r="C52347" t="str">
            <v>HIBE</v>
          </cell>
          <cell r="D52347" t="str">
            <v>UN</v>
          </cell>
        </row>
        <row r="52348">
          <cell r="A52348" t="str">
            <v>I0000021501</v>
          </cell>
          <cell r="B52348" t="str">
            <v>4140 CH 90X70X20</v>
          </cell>
          <cell r="C52348" t="str">
            <v>HIBE</v>
          </cell>
          <cell r="D52348" t="str">
            <v>UN</v>
          </cell>
        </row>
        <row r="52349">
          <cell r="A52349" t="str">
            <v>I0000021502</v>
          </cell>
          <cell r="B52349" t="str">
            <v>PINO EXTRATOR TIPO C Ø 1.5 X 150 MM</v>
          </cell>
          <cell r="C52349" t="str">
            <v>HIBE</v>
          </cell>
          <cell r="D52349" t="str">
            <v>UN</v>
          </cell>
        </row>
        <row r="52350">
          <cell r="A52350" t="str">
            <v>I0000021503</v>
          </cell>
          <cell r="B52350" t="str">
            <v>SERVIDOR PN:7D76CTO1WWTHINKSYSTEM SR650</v>
          </cell>
          <cell r="C52350" t="str">
            <v>HIBE</v>
          </cell>
          <cell r="D52350" t="str">
            <v>UN</v>
          </cell>
        </row>
        <row r="52351">
          <cell r="A52351" t="str">
            <v>I0000021504</v>
          </cell>
          <cell r="B52351" t="str">
            <v>BROCA HSSS 10.5MM REVENIDA A VAPOR</v>
          </cell>
          <cell r="C52351" t="str">
            <v>HIBE</v>
          </cell>
          <cell r="D52351" t="str">
            <v>UN</v>
          </cell>
        </row>
        <row r="52352">
          <cell r="A52352" t="str">
            <v>I0000021505</v>
          </cell>
          <cell r="B52352" t="str">
            <v>ROLAMENTO 6205 SKF</v>
          </cell>
          <cell r="C52352" t="str">
            <v>HIBE</v>
          </cell>
          <cell r="D52352" t="str">
            <v>PEÇ</v>
          </cell>
        </row>
        <row r="52353">
          <cell r="A52353" t="str">
            <v>I0000021506</v>
          </cell>
          <cell r="B52353" t="str">
            <v>CLICHE CUP130 BASE FVN-01 LATAM</v>
          </cell>
          <cell r="C52353" t="str">
            <v>HIBE</v>
          </cell>
          <cell r="D52353" t="str">
            <v>UN</v>
          </cell>
        </row>
        <row r="52354">
          <cell r="A52354" t="str">
            <v>I0000021507</v>
          </cell>
          <cell r="B52354" t="str">
            <v>CLICHE CUP90 BOTAO SELETOR FVN LATAM</v>
          </cell>
          <cell r="C52354" t="str">
            <v>HIBE</v>
          </cell>
          <cell r="D52354" t="str">
            <v>UN</v>
          </cell>
        </row>
        <row r="52355">
          <cell r="A52355" t="str">
            <v>I0000021508</v>
          </cell>
          <cell r="B52355" t="str">
            <v>CLICHE CUP90 BOTAO SELETOR 01 FSN LATAM</v>
          </cell>
          <cell r="C52355" t="str">
            <v>HIBE</v>
          </cell>
          <cell r="D52355" t="str">
            <v>UN</v>
          </cell>
        </row>
        <row r="52356">
          <cell r="A52356" t="str">
            <v>I0000021509</v>
          </cell>
          <cell r="B52356" t="str">
            <v>CLICHE CUP90 BOTAO SELETOR 02 FSN LATAM</v>
          </cell>
          <cell r="C52356" t="str">
            <v>HIBE</v>
          </cell>
          <cell r="D52356" t="str">
            <v>UN</v>
          </cell>
        </row>
        <row r="52357">
          <cell r="A52357" t="str">
            <v>I0000021510</v>
          </cell>
          <cell r="B52357" t="str">
            <v>CLICHE CUP130 L-550-W LATAM</v>
          </cell>
          <cell r="C52357" t="str">
            <v>HIBE</v>
          </cell>
          <cell r="D52357" t="str">
            <v>UN</v>
          </cell>
        </row>
        <row r="52358">
          <cell r="A52358" t="str">
            <v>I0000021511</v>
          </cell>
          <cell r="B52358" t="str">
            <v>CLICHE CUP130 L-28 LATAM</v>
          </cell>
          <cell r="C52358" t="str">
            <v>HIBE</v>
          </cell>
          <cell r="D52358" t="str">
            <v>UN</v>
          </cell>
        </row>
        <row r="52359">
          <cell r="A52359" t="str">
            <v>I0000021512</v>
          </cell>
          <cell r="B52359" t="str">
            <v>SENSOR DE TEMPERATURA CLX COD:2318763</v>
          </cell>
          <cell r="C52359" t="str">
            <v>HIBE</v>
          </cell>
          <cell r="D52359" t="str">
            <v>UN</v>
          </cell>
        </row>
        <row r="52360">
          <cell r="A52360" t="str">
            <v>I0000021513</v>
          </cell>
          <cell r="B52360" t="str">
            <v>CORREIA DENTADA DO MOTOR MITSUBISHI 4G64</v>
          </cell>
          <cell r="C52360" t="str">
            <v>HIBE</v>
          </cell>
          <cell r="D52360" t="str">
            <v>UN</v>
          </cell>
        </row>
        <row r="52361">
          <cell r="A52361" t="str">
            <v>I0000021514</v>
          </cell>
          <cell r="B52361" t="str">
            <v>CORREIA DENTADA DO CONTRA BALANCINHO</v>
          </cell>
          <cell r="C52361" t="str">
            <v>HIBE</v>
          </cell>
          <cell r="D52361" t="str">
            <v>UN</v>
          </cell>
        </row>
        <row r="52362">
          <cell r="A52362" t="str">
            <v>I0000021515</v>
          </cell>
          <cell r="B52362" t="str">
            <v>FAROL DE EMPILADEIRA COMBUSTAO</v>
          </cell>
          <cell r="C52362" t="str">
            <v>HIBE</v>
          </cell>
          <cell r="D52362" t="str">
            <v>UN</v>
          </cell>
        </row>
        <row r="52363">
          <cell r="A52363" t="str">
            <v>I0000021516</v>
          </cell>
          <cell r="B52363" t="str">
            <v>REGUA P/ RACK 8 TOMADAS 10A 19"POLEGADAS</v>
          </cell>
          <cell r="C52363" t="str">
            <v>HIBE</v>
          </cell>
          <cell r="D52363" t="str">
            <v>UN</v>
          </cell>
        </row>
        <row r="52364">
          <cell r="A52364" t="str">
            <v>I0000021517</v>
          </cell>
          <cell r="B52364" t="str">
            <v>PATCH CORD CAT6 0,5CM COR AZUL</v>
          </cell>
          <cell r="C52364" t="str">
            <v>HIBE</v>
          </cell>
          <cell r="D52364" t="str">
            <v>UN</v>
          </cell>
        </row>
        <row r="52365">
          <cell r="A52365" t="str">
            <v>I0000021518</v>
          </cell>
          <cell r="B52365" t="str">
            <v>ADAPTADOR FIBRA ÓPTICA SC - SM SIMPLEX</v>
          </cell>
          <cell r="C52365" t="str">
            <v>HIBE</v>
          </cell>
          <cell r="D52365" t="str">
            <v>UN</v>
          </cell>
        </row>
        <row r="52366">
          <cell r="A52366" t="str">
            <v>I0000021519</v>
          </cell>
          <cell r="B52366" t="str">
            <v>CABO HDMI 15 METROS - BLINDADO</v>
          </cell>
          <cell r="C52366" t="str">
            <v>HIBE</v>
          </cell>
          <cell r="D52366" t="str">
            <v>UN</v>
          </cell>
        </row>
        <row r="52367">
          <cell r="A52367" t="str">
            <v>I0000021520</v>
          </cell>
          <cell r="B52367" t="str">
            <v>ORGANIZADOR DE CABOS ESPIRAL</v>
          </cell>
          <cell r="C52367" t="str">
            <v>HIBE</v>
          </cell>
          <cell r="D52367" t="str">
            <v>UN</v>
          </cell>
        </row>
        <row r="52368">
          <cell r="A52368" t="str">
            <v>I0000021521</v>
          </cell>
          <cell r="B52368" t="str">
            <v>DIO DISTRI OPTICO FIT 24F LC/UPC SM 19''</v>
          </cell>
          <cell r="C52368" t="str">
            <v>HIBE</v>
          </cell>
          <cell r="D52368" t="str">
            <v>UN</v>
          </cell>
        </row>
        <row r="52369">
          <cell r="A52369" t="str">
            <v>I0000021525</v>
          </cell>
          <cell r="B52369" t="str">
            <v>RACK SERVIDOR 48UX600X1200MM</v>
          </cell>
          <cell r="C52369" t="str">
            <v>HIBE</v>
          </cell>
          <cell r="D52369" t="str">
            <v>UN</v>
          </cell>
        </row>
        <row r="52370">
          <cell r="A52370" t="str">
            <v>I0000021526</v>
          </cell>
          <cell r="B52370" t="str">
            <v>ESCOVA PASSAGEM P/ TETO RACK SERVIDOR</v>
          </cell>
          <cell r="C52370" t="str">
            <v>HIBE</v>
          </cell>
          <cell r="D52370" t="str">
            <v>UN</v>
          </cell>
        </row>
        <row r="52371">
          <cell r="A52371" t="str">
            <v>I0000021527</v>
          </cell>
          <cell r="B52371" t="str">
            <v>LATERAL FIXA P/ RACK 48UX600X1200MM</v>
          </cell>
          <cell r="C52371" t="str">
            <v>HIBE</v>
          </cell>
          <cell r="D52371" t="str">
            <v>UN</v>
          </cell>
        </row>
        <row r="52372">
          <cell r="A52372" t="str">
            <v>I0000021529</v>
          </cell>
          <cell r="B52372" t="str">
            <v>BANDEJA FIXA P/ RACK 19'' 900MM</v>
          </cell>
          <cell r="C52372" t="str">
            <v>HIBE</v>
          </cell>
          <cell r="D52372" t="str">
            <v>UN</v>
          </cell>
        </row>
        <row r="52373">
          <cell r="A52373" t="str">
            <v>I0000021531</v>
          </cell>
          <cell r="B52373" t="str">
            <v>FRESA TOROIDAL MD Ø5X13X50X5MM 4C R1.0MM</v>
          </cell>
          <cell r="C52373" t="str">
            <v>HIBE</v>
          </cell>
          <cell r="D52373" t="str">
            <v>UN</v>
          </cell>
        </row>
        <row r="52374">
          <cell r="A52374" t="str">
            <v>I0000021532</v>
          </cell>
          <cell r="B52374" t="str">
            <v>FRESA ESFERICA MD Ø 2X4X50X4MM 2C</v>
          </cell>
          <cell r="C52374" t="str">
            <v>HIBE</v>
          </cell>
          <cell r="D52374" t="str">
            <v>UN</v>
          </cell>
        </row>
        <row r="52375">
          <cell r="A52375" t="str">
            <v>I0000021533</v>
          </cell>
          <cell r="B52375" t="str">
            <v>FRESA ESFERICA MD Ø 3X6X50X3MM 2C</v>
          </cell>
          <cell r="C52375" t="str">
            <v>HIBE</v>
          </cell>
          <cell r="D52375" t="str">
            <v>UN</v>
          </cell>
        </row>
        <row r="52376">
          <cell r="A52376" t="str">
            <v>I0000021534</v>
          </cell>
          <cell r="B52376" t="str">
            <v>FRESA ESFERICA MD Ø 4X8X50X4MM 2C</v>
          </cell>
          <cell r="C52376" t="str">
            <v>HIBE</v>
          </cell>
          <cell r="D52376" t="str">
            <v>UN</v>
          </cell>
        </row>
        <row r="52377">
          <cell r="A52377" t="str">
            <v>I0000021535</v>
          </cell>
          <cell r="B52377" t="str">
            <v>FRESA ESFERICA MD Ø 5X12X50X5MM 2C</v>
          </cell>
          <cell r="C52377" t="str">
            <v>HIBE</v>
          </cell>
          <cell r="D52377" t="str">
            <v>UN</v>
          </cell>
        </row>
        <row r="52378">
          <cell r="A52378" t="str">
            <v>I0000021536</v>
          </cell>
          <cell r="B52378" t="str">
            <v>FRESA ESFERICA MD Ø 6X13X50X6MM 2C</v>
          </cell>
          <cell r="C52378" t="str">
            <v>HIBE</v>
          </cell>
          <cell r="D52378" t="str">
            <v>UN</v>
          </cell>
        </row>
        <row r="52379">
          <cell r="A52379" t="str">
            <v>I0000021537</v>
          </cell>
          <cell r="B52379" t="str">
            <v>FRESA ESFERICA MD Ø 8X16X50X8MM 2C</v>
          </cell>
          <cell r="C52379" t="str">
            <v>HIBE</v>
          </cell>
          <cell r="D52379" t="str">
            <v>UN</v>
          </cell>
        </row>
        <row r="52380">
          <cell r="A52380" t="str">
            <v>I0000021538</v>
          </cell>
          <cell r="B52380" t="str">
            <v>BROCA HASTE PARALELA HSS Ø3.5MM TIN</v>
          </cell>
          <cell r="C52380" t="str">
            <v>HIBE</v>
          </cell>
          <cell r="D52380" t="str">
            <v>UN</v>
          </cell>
        </row>
        <row r="52381">
          <cell r="A52381" t="str">
            <v>I0000021539</v>
          </cell>
          <cell r="B52381" t="str">
            <v>BROCA HASTE PARALELA HSS Ø4.5MM TIN</v>
          </cell>
          <cell r="C52381" t="str">
            <v>HIBE</v>
          </cell>
          <cell r="D52381" t="str">
            <v>UN</v>
          </cell>
        </row>
        <row r="52382">
          <cell r="A52382" t="str">
            <v>I0000021540</v>
          </cell>
          <cell r="B52382" t="str">
            <v>BROCA HASTE PARALELA HSS Ø4.2MM TIN</v>
          </cell>
          <cell r="C52382" t="str">
            <v>HIBE</v>
          </cell>
          <cell r="D52382" t="str">
            <v>UN</v>
          </cell>
        </row>
        <row r="52383">
          <cell r="A52383" t="str">
            <v>I0000021541</v>
          </cell>
          <cell r="B52383" t="str">
            <v>BROCA HASTE PARALELA HSS Ø5.5MM TIN</v>
          </cell>
          <cell r="C52383" t="str">
            <v>HIBE</v>
          </cell>
          <cell r="D52383" t="str">
            <v>UN</v>
          </cell>
        </row>
        <row r="52384">
          <cell r="A52384" t="str">
            <v>I0000021542</v>
          </cell>
          <cell r="B52384" t="str">
            <v>BROCA HASTE PARALELA HSS Ø6.5MM TIN</v>
          </cell>
          <cell r="C52384" t="str">
            <v>HIBE</v>
          </cell>
          <cell r="D52384" t="str">
            <v>UN</v>
          </cell>
        </row>
        <row r="52385">
          <cell r="A52385" t="str">
            <v>I0000021543</v>
          </cell>
          <cell r="B52385" t="str">
            <v>BROCA HASTE PARALELA HSS Ø7.5MM TIN</v>
          </cell>
          <cell r="C52385" t="str">
            <v>HIBE</v>
          </cell>
          <cell r="D52385" t="str">
            <v>UN</v>
          </cell>
        </row>
        <row r="52386">
          <cell r="A52386" t="str">
            <v>I0000021544</v>
          </cell>
          <cell r="B52386" t="str">
            <v>BROCA HASTE PARALELA HSS Ø8.5MM TIN</v>
          </cell>
          <cell r="C52386" t="str">
            <v>HIBE</v>
          </cell>
          <cell r="D52386" t="str">
            <v>UN</v>
          </cell>
        </row>
        <row r="52387">
          <cell r="A52387" t="str">
            <v>I0000021545</v>
          </cell>
          <cell r="B52387" t="str">
            <v>BROCA HASTE PARALELA HSS Ø10.5MM TIN</v>
          </cell>
          <cell r="C52387" t="str">
            <v>HIBE</v>
          </cell>
          <cell r="D52387" t="str">
            <v>UN</v>
          </cell>
        </row>
        <row r="52388">
          <cell r="A52388" t="str">
            <v>I0000021546</v>
          </cell>
          <cell r="B52388" t="str">
            <v>FRESA 90º Ø16X160MM 2L APKT09</v>
          </cell>
          <cell r="C52388" t="str">
            <v>HIBE</v>
          </cell>
          <cell r="D52388" t="str">
            <v>UN</v>
          </cell>
        </row>
        <row r="52389">
          <cell r="A52389" t="str">
            <v>I0000021547</v>
          </cell>
          <cell r="B52389" t="str">
            <v>ARMARIO BAIXO 4 PORTAS 1,80 X 0,90 X0,45</v>
          </cell>
          <cell r="C52389" t="str">
            <v>HIBE</v>
          </cell>
          <cell r="D52389" t="str">
            <v>UN</v>
          </cell>
        </row>
        <row r="52390">
          <cell r="A52390" t="str">
            <v>I0000021558</v>
          </cell>
          <cell r="B52390" t="str">
            <v>BOLSA TER C ALCA DE MAO FECHO EM ZIPER</v>
          </cell>
          <cell r="C52390" t="str">
            <v>HIBE</v>
          </cell>
          <cell r="D52390" t="str">
            <v>UN</v>
          </cell>
        </row>
        <row r="52391">
          <cell r="A52391" t="str">
            <v>I0000021559</v>
          </cell>
          <cell r="B52391" t="str">
            <v>BROCA HSS HASTE PARALELA Ø 14X160 MM</v>
          </cell>
          <cell r="C52391" t="str">
            <v>HIBE</v>
          </cell>
          <cell r="D52391" t="str">
            <v>UN</v>
          </cell>
        </row>
        <row r="52392">
          <cell r="A52392" t="str">
            <v>I0000021560</v>
          </cell>
          <cell r="B52392" t="str">
            <v>BROCA HSS HASTE PARALELA Ø 17,5X191 MM</v>
          </cell>
          <cell r="C52392" t="str">
            <v>HIBE</v>
          </cell>
          <cell r="D52392" t="str">
            <v>UN</v>
          </cell>
        </row>
        <row r="52393">
          <cell r="A52393" t="str">
            <v>I0000021561</v>
          </cell>
          <cell r="B52393" t="str">
            <v>BROCA HSS HASTE PARALELA Ø 19X198 MM</v>
          </cell>
          <cell r="C52393" t="str">
            <v>HIBE</v>
          </cell>
          <cell r="D52393" t="str">
            <v>UN</v>
          </cell>
        </row>
        <row r="52394">
          <cell r="A52394" t="str">
            <v>I0000021562</v>
          </cell>
          <cell r="B52394" t="str">
            <v>MACHO TUBO NPT Ø1/4" X18FPP</v>
          </cell>
          <cell r="C52394" t="str">
            <v>HIBE</v>
          </cell>
          <cell r="D52394" t="str">
            <v>UN</v>
          </cell>
        </row>
        <row r="52395">
          <cell r="A52395" t="str">
            <v>I0000021563</v>
          </cell>
          <cell r="B52395" t="str">
            <v>MACHO TUBO NPT Ø1/8" X27FPP</v>
          </cell>
          <cell r="C52395" t="str">
            <v>HIBE</v>
          </cell>
          <cell r="D52395" t="str">
            <v>UN</v>
          </cell>
        </row>
        <row r="52396">
          <cell r="A52396" t="str">
            <v>I0000021564</v>
          </cell>
          <cell r="B52396" t="str">
            <v>PRECISION 3680 TOWER</v>
          </cell>
          <cell r="C52396" t="str">
            <v>HIBE</v>
          </cell>
          <cell r="D52396" t="str">
            <v>UN</v>
          </cell>
        </row>
        <row r="52397">
          <cell r="A52397" t="str">
            <v>I0000021565</v>
          </cell>
          <cell r="B52397" t="str">
            <v>SERVICO DE GARANTIA DELL</v>
          </cell>
          <cell r="C52397" t="str">
            <v>SERV</v>
          </cell>
          <cell r="D52397" t="str">
            <v>UN</v>
          </cell>
        </row>
        <row r="52398">
          <cell r="A52398" t="str">
            <v>I0000021567</v>
          </cell>
          <cell r="B52398" t="str">
            <v>BALAO CROMADO Nº 5 ROSA GOLD</v>
          </cell>
          <cell r="C52398" t="str">
            <v>HIBE</v>
          </cell>
          <cell r="D52398" t="str">
            <v>UN</v>
          </cell>
        </row>
        <row r="52399">
          <cell r="A52399" t="str">
            <v>I0000021568</v>
          </cell>
          <cell r="B52399" t="str">
            <v>BALAO CROMADO Nº 5 AZUL</v>
          </cell>
          <cell r="C52399" t="str">
            <v>HIBE</v>
          </cell>
          <cell r="D52399" t="str">
            <v>UN</v>
          </cell>
        </row>
        <row r="52400">
          <cell r="A52400" t="str">
            <v>I0000021570</v>
          </cell>
          <cell r="B52400" t="str">
            <v>BALAO LISO Nº 9 ROSA CLARO</v>
          </cell>
          <cell r="C52400" t="str">
            <v>HIBE</v>
          </cell>
          <cell r="D52400" t="str">
            <v>UN</v>
          </cell>
        </row>
        <row r="52401">
          <cell r="A52401" t="str">
            <v>I0000021571</v>
          </cell>
          <cell r="B52401" t="str">
            <v>BALAO LISO Nº 9 AZUL CLARO</v>
          </cell>
          <cell r="C52401" t="str">
            <v>HIBE</v>
          </cell>
          <cell r="D52401" t="str">
            <v>UN</v>
          </cell>
        </row>
        <row r="52402">
          <cell r="A52402" t="str">
            <v>I0000021572</v>
          </cell>
          <cell r="B52402" t="str">
            <v>BALAO LISO Nº 9 VERMELHO</v>
          </cell>
          <cell r="C52402" t="str">
            <v>HIBE</v>
          </cell>
          <cell r="D52402" t="str">
            <v>UN</v>
          </cell>
        </row>
        <row r="52403">
          <cell r="A52403" t="str">
            <v>I0000021579</v>
          </cell>
          <cell r="B52403" t="str">
            <v>SERVICO DE MANUTENCAO DE MOVEIS</v>
          </cell>
          <cell r="C52403" t="str">
            <v>SERV</v>
          </cell>
          <cell r="D52403" t="str">
            <v>UN</v>
          </cell>
        </row>
        <row r="52404">
          <cell r="A52404" t="str">
            <v>I0000021581</v>
          </cell>
          <cell r="B52404" t="str">
            <v>PEPEL CREPOM 48CMX2M</v>
          </cell>
          <cell r="C52404" t="str">
            <v>HIBE</v>
          </cell>
          <cell r="D52404" t="str">
            <v>UN</v>
          </cell>
        </row>
        <row r="52405">
          <cell r="A52405" t="str">
            <v>I0000021582</v>
          </cell>
          <cell r="B52405" t="str">
            <v>CARTAO COMPACT FLASH 256MB 15MB/S 50VIAS</v>
          </cell>
          <cell r="C52405" t="str">
            <v>HIBE</v>
          </cell>
          <cell r="D52405" t="str">
            <v>UN</v>
          </cell>
        </row>
        <row r="52406">
          <cell r="A52406" t="str">
            <v>I0000021583</v>
          </cell>
          <cell r="B52406" t="str">
            <v>INVERSOR FREQUENCIA CFW080026S2024PSZ</v>
          </cell>
          <cell r="C52406" t="str">
            <v>HIBE</v>
          </cell>
          <cell r="D52406" t="str">
            <v>UN</v>
          </cell>
        </row>
        <row r="52407">
          <cell r="A52407" t="str">
            <v>I0000021584</v>
          </cell>
          <cell r="B52407" t="str">
            <v>ALICATE AMPERIMETRO - FLUKE 325</v>
          </cell>
          <cell r="C52407" t="str">
            <v>HIBE</v>
          </cell>
          <cell r="D52407" t="str">
            <v>UN</v>
          </cell>
        </row>
        <row r="52408">
          <cell r="A52408" t="str">
            <v>I0000021585</v>
          </cell>
          <cell r="B52408" t="str">
            <v>BOX RETO 3/4" PVC CINZA</v>
          </cell>
          <cell r="C52408" t="str">
            <v>HIBE</v>
          </cell>
          <cell r="D52408" t="str">
            <v>UN</v>
          </cell>
        </row>
        <row r="52409">
          <cell r="A52409" t="str">
            <v>I0000021589</v>
          </cell>
          <cell r="B52409" t="str">
            <v>TELHA DE ZINCALUME TP 40 6.5MM 3,5X1M</v>
          </cell>
          <cell r="C52409" t="str">
            <v>HIBE</v>
          </cell>
          <cell r="D52409" t="str">
            <v>UN</v>
          </cell>
        </row>
        <row r="52410">
          <cell r="A52410" t="str">
            <v>I0000021590</v>
          </cell>
          <cell r="B52410" t="str">
            <v>TELHA DE ZINCALUME TP 40 6.5MM 6X1M</v>
          </cell>
          <cell r="C52410" t="str">
            <v>HIBE</v>
          </cell>
          <cell r="D52410" t="str">
            <v>UN</v>
          </cell>
        </row>
        <row r="52411">
          <cell r="A52411" t="str">
            <v>I0000021591</v>
          </cell>
          <cell r="B52411" t="str">
            <v>TELHA DE ZINCALUME TP 40 6.5MM 5X1M</v>
          </cell>
          <cell r="C52411" t="str">
            <v>HIBE</v>
          </cell>
          <cell r="D52411" t="str">
            <v>UN</v>
          </cell>
        </row>
        <row r="52412">
          <cell r="A52412" t="str">
            <v>I0000021592</v>
          </cell>
          <cell r="B52412" t="str">
            <v>TELHA DE ZINCALUME TP 40 6.5MM 2X1M</v>
          </cell>
          <cell r="C52412" t="str">
            <v>HIBE</v>
          </cell>
          <cell r="D52412" t="str">
            <v>UN</v>
          </cell>
        </row>
        <row r="52413">
          <cell r="A52413" t="str">
            <v>I0000021593</v>
          </cell>
          <cell r="B52413" t="str">
            <v>PERFILADO 38X38</v>
          </cell>
          <cell r="C52413" t="str">
            <v>HIBE</v>
          </cell>
          <cell r="D52413" t="str">
            <v>PEÇ</v>
          </cell>
        </row>
        <row r="52414">
          <cell r="A52414" t="str">
            <v>I0000021595</v>
          </cell>
          <cell r="B52414" t="str">
            <v>ADAPTADOR P/ CONDULETE PVC 3/4 PRETO</v>
          </cell>
          <cell r="C52414" t="str">
            <v>HIBE</v>
          </cell>
          <cell r="D52414" t="str">
            <v>UN</v>
          </cell>
        </row>
        <row r="52415">
          <cell r="A52415" t="str">
            <v>I0000021596</v>
          </cell>
          <cell r="B52415" t="str">
            <v>LUVA ELETRODUTO 3/4 PRETA</v>
          </cell>
          <cell r="C52415" t="str">
            <v>HIBE</v>
          </cell>
          <cell r="D52415" t="str">
            <v>UN</v>
          </cell>
        </row>
        <row r="52416">
          <cell r="A52416" t="str">
            <v>I0000021600</v>
          </cell>
          <cell r="B52416" t="str">
            <v>SEAULTUBO 3/4</v>
          </cell>
          <cell r="C52416" t="str">
            <v>HIBE</v>
          </cell>
          <cell r="D52416" t="str">
            <v>UN</v>
          </cell>
        </row>
        <row r="52417">
          <cell r="A52417" t="str">
            <v>I0000021603</v>
          </cell>
          <cell r="B52417" t="str">
            <v>FITA ISOLANTE 23</v>
          </cell>
          <cell r="C52417" t="str">
            <v>HIBE</v>
          </cell>
          <cell r="D52417" t="str">
            <v>UN</v>
          </cell>
        </row>
        <row r="52418">
          <cell r="A52418" t="str">
            <v>I0000021606</v>
          </cell>
          <cell r="B52418" t="str">
            <v>CAMISA MASCULINA AUDITOR TAM XG</v>
          </cell>
          <cell r="C52418" t="str">
            <v>HIBE</v>
          </cell>
          <cell r="D52418" t="str">
            <v>UN</v>
          </cell>
        </row>
        <row r="52419">
          <cell r="A52419" t="str">
            <v>I0000021607</v>
          </cell>
          <cell r="B52419" t="str">
            <v>CAMISA MASCULINA AUDITOR LIDER TAM XG</v>
          </cell>
          <cell r="C52419" t="str">
            <v>HIBE</v>
          </cell>
          <cell r="D52419" t="str">
            <v>UN</v>
          </cell>
        </row>
        <row r="52420">
          <cell r="A52420" t="str">
            <v>I0000021609</v>
          </cell>
          <cell r="B52420" t="str">
            <v>BOMBA HIDRAULICA - 890-EI-1000-RS2-C503</v>
          </cell>
          <cell r="C52420" t="str">
            <v>HIBE</v>
          </cell>
          <cell r="D52420" t="str">
            <v>UN</v>
          </cell>
        </row>
        <row r="52421">
          <cell r="A52421" t="str">
            <v>I0000021611</v>
          </cell>
          <cell r="B52421" t="str">
            <v>COLA COLORIDA COM GLITER</v>
          </cell>
          <cell r="C52421" t="str">
            <v>HIBE</v>
          </cell>
          <cell r="D52421" t="str">
            <v>UN</v>
          </cell>
        </row>
        <row r="52422">
          <cell r="A52422" t="str">
            <v>I0000021613</v>
          </cell>
          <cell r="B52422" t="str">
            <v>BUCHA S8 C/ PARAFUSP S8</v>
          </cell>
          <cell r="C52422" t="str">
            <v>HIBE</v>
          </cell>
          <cell r="D52422" t="str">
            <v>UN</v>
          </cell>
        </row>
        <row r="52423">
          <cell r="A52423" t="str">
            <v>I0000021617</v>
          </cell>
          <cell r="B52423" t="str">
            <v>TOMADA S/ PLACA 20A 250V 2P+T VERTICAL</v>
          </cell>
          <cell r="C52423" t="str">
            <v>HIBE</v>
          </cell>
          <cell r="D52423" t="str">
            <v>UN</v>
          </cell>
        </row>
        <row r="52424">
          <cell r="A52424" t="str">
            <v>I0000021621</v>
          </cell>
          <cell r="B52424" t="str">
            <v>CONJUNTO TOMADA PLUG INDUSTR 5 PINOS 63A</v>
          </cell>
          <cell r="C52424" t="str">
            <v>HIBE</v>
          </cell>
          <cell r="D52424" t="str">
            <v>UN</v>
          </cell>
        </row>
        <row r="52425">
          <cell r="A52425" t="str">
            <v>I0000021625</v>
          </cell>
          <cell r="B52425" t="str">
            <v>SAIDA LATERAL PERFIL. ELETRODUTO 3/4</v>
          </cell>
          <cell r="C52425" t="str">
            <v>HIBE</v>
          </cell>
          <cell r="D52425" t="str">
            <v>UN</v>
          </cell>
        </row>
        <row r="52426">
          <cell r="A52426" t="str">
            <v>I0000021626</v>
          </cell>
          <cell r="B52426" t="str">
            <v>BOX METALICO 3/4 - COM ARRUELA E BUCHA</v>
          </cell>
          <cell r="C52426" t="str">
            <v>HIBE</v>
          </cell>
          <cell r="D52426" t="str">
            <v>UN</v>
          </cell>
        </row>
        <row r="52427">
          <cell r="A52427" t="str">
            <v>I0000021630</v>
          </cell>
          <cell r="B52427" t="str">
            <v>SAIDA LATERAL ELETROCALHA /ELETROD. 3/4</v>
          </cell>
          <cell r="C52427" t="str">
            <v>HIBE</v>
          </cell>
          <cell r="D52427" t="str">
            <v>UN</v>
          </cell>
        </row>
        <row r="52428">
          <cell r="A52428" t="str">
            <v>I0000021634</v>
          </cell>
          <cell r="B52428" t="str">
            <v>ACO MD-XTRA RET-SF2050 Ø 90 X 100 X 100</v>
          </cell>
          <cell r="C52428" t="str">
            <v>HIBE</v>
          </cell>
          <cell r="D52428" t="str">
            <v>UN</v>
          </cell>
        </row>
        <row r="52429">
          <cell r="A52429" t="str">
            <v>I0000021637</v>
          </cell>
          <cell r="B52429" t="str">
            <v>PARAFUSO ALLEN CABECA CILINDRICA M20X110</v>
          </cell>
          <cell r="C52429" t="str">
            <v>HIBE</v>
          </cell>
          <cell r="D52429" t="str">
            <v>UN</v>
          </cell>
        </row>
        <row r="52430">
          <cell r="A52430" t="str">
            <v>I0000021638</v>
          </cell>
          <cell r="B52430" t="str">
            <v>ARVORE NATALINA 40CM</v>
          </cell>
          <cell r="C52430" t="str">
            <v>HIBE</v>
          </cell>
          <cell r="D52430" t="str">
            <v>UN</v>
          </cell>
        </row>
        <row r="52431">
          <cell r="A52431" t="str">
            <v>I0000021639</v>
          </cell>
          <cell r="B52431" t="str">
            <v>SUPORTE DA RODA ERX 2316140</v>
          </cell>
          <cell r="C52431" t="str">
            <v>HIBE</v>
          </cell>
          <cell r="D52431" t="str">
            <v>UN</v>
          </cell>
        </row>
        <row r="52432">
          <cell r="A52432" t="str">
            <v>I0000021640</v>
          </cell>
          <cell r="B52432" t="str">
            <v>SUPORTE ERX COD:2316130</v>
          </cell>
          <cell r="C52432" t="str">
            <v>HIBE</v>
          </cell>
          <cell r="D52432" t="str">
            <v>UN</v>
          </cell>
        </row>
        <row r="52433">
          <cell r="A52433" t="str">
            <v>I0000021641</v>
          </cell>
          <cell r="B52433" t="str">
            <v>BUCHA ERX COD:4009648</v>
          </cell>
          <cell r="C52433" t="str">
            <v>HIBE</v>
          </cell>
          <cell r="D52433" t="str">
            <v>UN</v>
          </cell>
        </row>
        <row r="52434">
          <cell r="A52434" t="str">
            <v>I0000021642</v>
          </cell>
          <cell r="B52434" t="str">
            <v>COMANDO DO TIMAO COD:4478794</v>
          </cell>
          <cell r="C52434" t="str">
            <v>HIBE</v>
          </cell>
          <cell r="D52434" t="str">
            <v>UN</v>
          </cell>
        </row>
        <row r="52435">
          <cell r="A52435" t="str">
            <v>I0000021643</v>
          </cell>
          <cell r="B52435" t="str">
            <v>GARFO ERX COD:2315121</v>
          </cell>
          <cell r="C52435" t="str">
            <v>HIBE</v>
          </cell>
          <cell r="D52435" t="str">
            <v>UN</v>
          </cell>
        </row>
        <row r="52436">
          <cell r="A52436" t="str">
            <v>I0000021644</v>
          </cell>
          <cell r="B52436" t="str">
            <v>VENTILADOR ERX COD:2314181</v>
          </cell>
          <cell r="C52436" t="str">
            <v>HIBE</v>
          </cell>
          <cell r="D52436" t="str">
            <v>UN</v>
          </cell>
        </row>
        <row r="52437">
          <cell r="A52437" t="str">
            <v>I0000021645</v>
          </cell>
          <cell r="B52437" t="str">
            <v>ARTICULADOR DIREITO ERX 2326628</v>
          </cell>
          <cell r="C52437" t="str">
            <v>HIBE</v>
          </cell>
          <cell r="D52437" t="str">
            <v>UN</v>
          </cell>
        </row>
        <row r="52438">
          <cell r="A52438" t="str">
            <v>I0000021646</v>
          </cell>
          <cell r="B52438" t="str">
            <v>DOBRADIÇA ERX COD:2326629</v>
          </cell>
          <cell r="C52438" t="str">
            <v>HIBE</v>
          </cell>
          <cell r="D52438" t="str">
            <v>UN</v>
          </cell>
        </row>
        <row r="52439">
          <cell r="A52439" t="str">
            <v>I0000021647</v>
          </cell>
          <cell r="B52439" t="str">
            <v>BATENTE DE BORRACHA ERX 0700043</v>
          </cell>
          <cell r="C52439" t="str">
            <v>HIBE</v>
          </cell>
          <cell r="D52439" t="str">
            <v>UN</v>
          </cell>
        </row>
        <row r="52440">
          <cell r="A52440" t="str">
            <v>I0000021648</v>
          </cell>
          <cell r="B52440" t="str">
            <v>CILINDRO DE AVANCO FMX 8422591</v>
          </cell>
          <cell r="C52440" t="str">
            <v>HIBE</v>
          </cell>
          <cell r="D52440" t="str">
            <v>UN</v>
          </cell>
        </row>
        <row r="52441">
          <cell r="A52441" t="str">
            <v>I0000021649</v>
          </cell>
          <cell r="B52441" t="str">
            <v>ROTULA FMX COD:8417417</v>
          </cell>
          <cell r="C52441" t="str">
            <v>HIBE</v>
          </cell>
          <cell r="D52441" t="str">
            <v>UN</v>
          </cell>
        </row>
        <row r="52442">
          <cell r="A52442" t="str">
            <v>I0000021650</v>
          </cell>
          <cell r="B52442" t="str">
            <v>GIROFLEX FMX NG</v>
          </cell>
          <cell r="C52442" t="str">
            <v>HIBE</v>
          </cell>
          <cell r="D52442" t="str">
            <v>UN</v>
          </cell>
        </row>
        <row r="52443">
          <cell r="A52443" t="str">
            <v>I0000021651</v>
          </cell>
          <cell r="B52443" t="str">
            <v>CONJNTO CHAVE DE FENDA/ PHILIPS</v>
          </cell>
          <cell r="C52443" t="str">
            <v>HIBE</v>
          </cell>
          <cell r="D52443" t="str">
            <v>UN</v>
          </cell>
        </row>
        <row r="52444">
          <cell r="A52444" t="str">
            <v>I0000021652</v>
          </cell>
          <cell r="B52444" t="str">
            <v>KIT DE ALICATE PARA ANEIS ELASTICOS</v>
          </cell>
          <cell r="C52444" t="str">
            <v>HIBE</v>
          </cell>
          <cell r="D52444" t="str">
            <v>UN</v>
          </cell>
        </row>
        <row r="52445">
          <cell r="A52445" t="str">
            <v>I0000021653</v>
          </cell>
          <cell r="B52445" t="str">
            <v>CHAVE GRIFO 18POL</v>
          </cell>
          <cell r="C52445" t="str">
            <v>HIBE</v>
          </cell>
          <cell r="D52445" t="str">
            <v>UN</v>
          </cell>
        </row>
        <row r="52446">
          <cell r="A52446" t="str">
            <v>I0000021654</v>
          </cell>
          <cell r="B52446" t="str">
            <v>CONJUNTO CHAVE TORQUE</v>
          </cell>
          <cell r="C52446" t="str">
            <v>HIBE</v>
          </cell>
          <cell r="D52446" t="str">
            <v>UN</v>
          </cell>
        </row>
        <row r="52447">
          <cell r="A52447" t="str">
            <v>I0000021655</v>
          </cell>
          <cell r="B52447" t="str">
            <v>EMPILHADEIRA PATOLADA EGV16 NG - 5.466MM</v>
          </cell>
          <cell r="C52447" t="str">
            <v>HIBE</v>
          </cell>
          <cell r="D52447" t="str">
            <v>UN</v>
          </cell>
        </row>
        <row r="52448">
          <cell r="A52448" t="str">
            <v>I0000021656</v>
          </cell>
          <cell r="B52448" t="str">
            <v>BATERIA DE CHUMBO 24 V - 354 AH</v>
          </cell>
          <cell r="C52448" t="str">
            <v>HIBE</v>
          </cell>
          <cell r="D52448" t="str">
            <v>UN</v>
          </cell>
        </row>
        <row r="52449">
          <cell r="A52449" t="str">
            <v>I0000021657</v>
          </cell>
          <cell r="B52449" t="str">
            <v>CARREGADOR JLM 24V -60A - 220/380/440V</v>
          </cell>
          <cell r="C52449" t="str">
            <v>HIBE</v>
          </cell>
          <cell r="D52449" t="str">
            <v>UN</v>
          </cell>
        </row>
        <row r="52450">
          <cell r="A52450" t="str">
            <v>I0000021658</v>
          </cell>
          <cell r="B52450" t="str">
            <v>PLATAFORMA ARTICULAVEL+ TIMAO CURTO + BA</v>
          </cell>
          <cell r="C52450" t="str">
            <v>HIBE</v>
          </cell>
          <cell r="D52450" t="str">
            <v>UN</v>
          </cell>
        </row>
        <row r="52451">
          <cell r="A52451" t="str">
            <v>I0000021663</v>
          </cell>
          <cell r="B52451" t="str">
            <v>SUPORTE GANCHO PERFILADO</v>
          </cell>
          <cell r="C52451" t="str">
            <v>HIBE</v>
          </cell>
          <cell r="D52451" t="str">
            <v>UN</v>
          </cell>
        </row>
        <row r="52452">
          <cell r="A52452" t="str">
            <v>I0000021666</v>
          </cell>
          <cell r="B52452" t="str">
            <v>TANQUE MARMOFIBRA 120X60 PRETO MARMORIZA</v>
          </cell>
          <cell r="C52452" t="str">
            <v>HIBE</v>
          </cell>
          <cell r="D52452" t="str">
            <v>UN</v>
          </cell>
        </row>
        <row r="52453">
          <cell r="A52453" t="str">
            <v>I0000021668</v>
          </cell>
          <cell r="B52453" t="str">
            <v>CORPO VALVULA COMPLETO TX - 2098</v>
          </cell>
          <cell r="C52453" t="str">
            <v>HIBE</v>
          </cell>
          <cell r="D52453" t="str">
            <v>UN</v>
          </cell>
        </row>
        <row r="52454">
          <cell r="A52454" t="str">
            <v>I0000021669</v>
          </cell>
          <cell r="B52454" t="str">
            <v>CORREIA CONJUGADA 1500X50MM COM GUIA</v>
          </cell>
          <cell r="C52454" t="str">
            <v>HIBE</v>
          </cell>
          <cell r="D52454" t="str">
            <v>UN</v>
          </cell>
        </row>
        <row r="52455">
          <cell r="A52455" t="str">
            <v>I0000021670</v>
          </cell>
          <cell r="B52455" t="str">
            <v>CORREIA SINC PU/ACO LL AT10 - B200896</v>
          </cell>
          <cell r="C52455" t="str">
            <v>HIBE</v>
          </cell>
          <cell r="D52455" t="str">
            <v>UN</v>
          </cell>
        </row>
        <row r="52456">
          <cell r="A52456" t="str">
            <v>I0000021671</v>
          </cell>
          <cell r="B52456" t="str">
            <v>RESISTENCIA MANIFOLD QUADRADA Ø6X6X450MM</v>
          </cell>
          <cell r="C52456" t="str">
            <v>HIBE</v>
          </cell>
          <cell r="D52456" t="str">
            <v>UN</v>
          </cell>
        </row>
        <row r="52457">
          <cell r="A52457" t="str">
            <v>I0000021672</v>
          </cell>
          <cell r="B52457" t="str">
            <v>TERMOPAR TIPO CARRO P/ MANIFOLD TMP-0812</v>
          </cell>
          <cell r="C52457" t="str">
            <v>HIBE</v>
          </cell>
          <cell r="D52457" t="str">
            <v>UN</v>
          </cell>
        </row>
        <row r="52458">
          <cell r="A52458" t="str">
            <v>I0000021673</v>
          </cell>
          <cell r="B52458" t="str">
            <v>ACO H13 CH 65.00 x 90.00 x 90.00</v>
          </cell>
          <cell r="C52458" t="str">
            <v>HIBE</v>
          </cell>
          <cell r="D52458" t="str">
            <v>UN</v>
          </cell>
        </row>
        <row r="52459">
          <cell r="A52459" t="str">
            <v>I0000021674</v>
          </cell>
          <cell r="B52459" t="str">
            <v>61806 ROLAMENTO DE ESFERAS</v>
          </cell>
          <cell r="C52459" t="str">
            <v>HIBE</v>
          </cell>
          <cell r="D52459" t="str">
            <v>UN</v>
          </cell>
        </row>
        <row r="52460">
          <cell r="A52460" t="str">
            <v>I0000021675</v>
          </cell>
          <cell r="B52460" t="str">
            <v>BASE 24-220VAC/VCC PARA TORRE</v>
          </cell>
          <cell r="C52460" t="str">
            <v>HIBE</v>
          </cell>
          <cell r="D52460" t="str">
            <v>UN</v>
          </cell>
        </row>
        <row r="52461">
          <cell r="A52461" t="str">
            <v>I0000021676</v>
          </cell>
          <cell r="B52461" t="str">
            <v>MODULO VERMELHO DA TORRE LUMINOSA</v>
          </cell>
          <cell r="C52461" t="str">
            <v>HIBE</v>
          </cell>
          <cell r="D52461" t="str">
            <v>UN</v>
          </cell>
        </row>
        <row r="52462">
          <cell r="A52462" t="str">
            <v>I0000021677</v>
          </cell>
          <cell r="B52462" t="str">
            <v>MODULO AMARELO DA TORRE LUMINOSA</v>
          </cell>
          <cell r="C52462" t="str">
            <v>HIBE</v>
          </cell>
          <cell r="D52462" t="str">
            <v>UN</v>
          </cell>
        </row>
        <row r="52463">
          <cell r="A52463" t="str">
            <v>I0000021678</v>
          </cell>
          <cell r="B52463" t="str">
            <v>MODULO VERDE DA TORRE LUMINOSA</v>
          </cell>
          <cell r="C52463" t="str">
            <v>HIBE</v>
          </cell>
          <cell r="D52463" t="str">
            <v>UN</v>
          </cell>
        </row>
        <row r="52464">
          <cell r="A52464" t="str">
            <v>I0000021679</v>
          </cell>
          <cell r="B52464" t="str">
            <v>TAMPA FECHAMENTO SUPERIOR PARA TORRE</v>
          </cell>
          <cell r="C52464" t="str">
            <v>HIBE</v>
          </cell>
          <cell r="D52464" t="str">
            <v>UN</v>
          </cell>
        </row>
        <row r="52465">
          <cell r="A52465" t="str">
            <v>I0000021681</v>
          </cell>
          <cell r="B52465" t="str">
            <v>CORRE PU/2 L BLUE 1,20MM (1900X65MM FPF)</v>
          </cell>
          <cell r="C52465" t="str">
            <v>HIBE</v>
          </cell>
          <cell r="D52465" t="str">
            <v>UN</v>
          </cell>
        </row>
        <row r="52466">
          <cell r="A52466" t="str">
            <v>I0000021682</v>
          </cell>
          <cell r="B52466" t="str">
            <v>MANGUEIRA MONTADA MOL-06</v>
          </cell>
          <cell r="C52466" t="str">
            <v>HIBE</v>
          </cell>
          <cell r="D52466" t="str">
            <v>UN</v>
          </cell>
        </row>
        <row r="52467">
          <cell r="A52467" t="str">
            <v>I0000021692</v>
          </cell>
          <cell r="B52467" t="str">
            <v>EMENDA INTER. P/PERFILADO 38X38 MM</v>
          </cell>
          <cell r="C52467" t="str">
            <v>HIBE</v>
          </cell>
          <cell r="D52467" t="str">
            <v>UN</v>
          </cell>
        </row>
        <row r="52468">
          <cell r="A52468" t="str">
            <v>I0000021693</v>
          </cell>
          <cell r="B52468" t="str">
            <v>JOGO ESCOVAS MANUAIS - 35.99.300.300</v>
          </cell>
          <cell r="C52468" t="str">
            <v>HIBE</v>
          </cell>
          <cell r="D52468" t="str">
            <v>UN</v>
          </cell>
        </row>
        <row r="52469">
          <cell r="A52469" t="str">
            <v>I0000021694</v>
          </cell>
          <cell r="B52469" t="str">
            <v>JOGO ESCOVAS MANUAIS - 35.99.300.301</v>
          </cell>
          <cell r="C52469" t="str">
            <v>HIBE</v>
          </cell>
          <cell r="D52469" t="str">
            <v>UN</v>
          </cell>
        </row>
        <row r="52470">
          <cell r="A52470" t="str">
            <v>I0000021695</v>
          </cell>
          <cell r="B52470" t="str">
            <v>JOGO ESCOVAS MANUAIS - 35.99.300.302</v>
          </cell>
          <cell r="C52470" t="str">
            <v>HIBE</v>
          </cell>
          <cell r="D52470" t="str">
            <v>UN</v>
          </cell>
        </row>
        <row r="52471">
          <cell r="A52471" t="str">
            <v>I0000021696</v>
          </cell>
          <cell r="B52471" t="str">
            <v>JOGO ESCOVAS MANUAIS - 35.99.300.303</v>
          </cell>
          <cell r="C52471" t="str">
            <v>HIBE</v>
          </cell>
          <cell r="D52471" t="str">
            <v>UN</v>
          </cell>
        </row>
        <row r="52472">
          <cell r="A52472" t="str">
            <v>I0000021697</v>
          </cell>
          <cell r="B52472" t="str">
            <v>ESCOVA MANUAL - 35.99.030.001</v>
          </cell>
          <cell r="C52472" t="str">
            <v>HIBE</v>
          </cell>
          <cell r="D52472" t="str">
            <v>UN</v>
          </cell>
        </row>
        <row r="52473">
          <cell r="A52473" t="str">
            <v>I0000021698</v>
          </cell>
          <cell r="B52473" t="str">
            <v>ESCOVA MANUAL - 35.99.030.002</v>
          </cell>
          <cell r="C52473" t="str">
            <v>HIBE</v>
          </cell>
          <cell r="D52473" t="str">
            <v>UN</v>
          </cell>
        </row>
        <row r="52474">
          <cell r="A52474" t="str">
            <v>I0000021699</v>
          </cell>
          <cell r="B52474" t="str">
            <v>ESCOVA MANUAL - 35.99.030.003</v>
          </cell>
          <cell r="C52474" t="str">
            <v>HIBE</v>
          </cell>
          <cell r="D52474" t="str">
            <v>UN</v>
          </cell>
        </row>
        <row r="52475">
          <cell r="A52475" t="str">
            <v>I0000021700</v>
          </cell>
          <cell r="B52475" t="str">
            <v>JOGO ESCOVAS NYLON - 63.25.009.000</v>
          </cell>
          <cell r="C52475" t="str">
            <v>HIBE</v>
          </cell>
          <cell r="D52475" t="str">
            <v>UN</v>
          </cell>
        </row>
        <row r="52476">
          <cell r="A52476" t="str">
            <v>I0000021701</v>
          </cell>
          <cell r="B52476" t="str">
            <v>ESCOVA MANUAL - 35.99.535.580</v>
          </cell>
          <cell r="C52476" t="str">
            <v>HIBE</v>
          </cell>
          <cell r="D52476" t="str">
            <v>UN</v>
          </cell>
        </row>
        <row r="52477">
          <cell r="A52477" t="str">
            <v>I0000021702</v>
          </cell>
          <cell r="B52477" t="str">
            <v>ESCOVA MANUAL - 35.99.535.600</v>
          </cell>
          <cell r="C52477" t="str">
            <v>HIBE</v>
          </cell>
          <cell r="D52477" t="str">
            <v>UN</v>
          </cell>
        </row>
        <row r="52478">
          <cell r="A52478" t="str">
            <v>I0000021703</v>
          </cell>
          <cell r="B52478" t="str">
            <v>ESCOVA MANUAL - 63.15.003.000</v>
          </cell>
          <cell r="C52478" t="str">
            <v>HIBE</v>
          </cell>
          <cell r="D52478" t="str">
            <v>UN</v>
          </cell>
        </row>
        <row r="52479">
          <cell r="A52479" t="str">
            <v>I0000021704</v>
          </cell>
          <cell r="B52479" t="str">
            <v>ESCOVA MANUAL - 63.15.004.000</v>
          </cell>
          <cell r="C52479" t="str">
            <v>HIBE</v>
          </cell>
          <cell r="D52479" t="str">
            <v>UN</v>
          </cell>
        </row>
        <row r="52480">
          <cell r="A52480" t="str">
            <v>I0000021705</v>
          </cell>
          <cell r="B52480" t="str">
            <v>ESCOVA MANUAL - 63.15.005.000</v>
          </cell>
          <cell r="C52480" t="str">
            <v>HIBE</v>
          </cell>
          <cell r="D52480" t="str">
            <v>UN</v>
          </cell>
        </row>
        <row r="52481">
          <cell r="A52481" t="str">
            <v>I0000021706</v>
          </cell>
          <cell r="B52481" t="str">
            <v>ESCOVA MANUAL - 63.15.100.300</v>
          </cell>
          <cell r="C52481" t="str">
            <v>HIBE</v>
          </cell>
          <cell r="D52481" t="str">
            <v>UN</v>
          </cell>
        </row>
        <row r="52482">
          <cell r="A52482" t="str">
            <v>I0000021707</v>
          </cell>
          <cell r="B52482" t="str">
            <v>ESCOVA MANUAL - 63.15.100.400</v>
          </cell>
          <cell r="C52482" t="str">
            <v>HIBE</v>
          </cell>
          <cell r="D52482" t="str">
            <v>UN</v>
          </cell>
        </row>
        <row r="52483">
          <cell r="A52483" t="str">
            <v>I0000021708</v>
          </cell>
          <cell r="B52483" t="str">
            <v>ESCOVA MANUAL - 63.30.030.000</v>
          </cell>
          <cell r="C52483" t="str">
            <v>HIBE</v>
          </cell>
          <cell r="D52483" t="str">
            <v>UN</v>
          </cell>
        </row>
        <row r="52484">
          <cell r="A52484" t="str">
            <v>I0000021709</v>
          </cell>
          <cell r="B52484" t="str">
            <v>ESCOVA MANUAL - 63.30.040.000</v>
          </cell>
          <cell r="C52484" t="str">
            <v>HIBE</v>
          </cell>
          <cell r="D52484" t="str">
            <v>UN</v>
          </cell>
        </row>
        <row r="52485">
          <cell r="A52485" t="str">
            <v>I0000021710</v>
          </cell>
          <cell r="B52485" t="str">
            <v>LIXA PARA PAREDE 220</v>
          </cell>
          <cell r="C52485" t="str">
            <v>HIBE</v>
          </cell>
          <cell r="D52485" t="str">
            <v>UN</v>
          </cell>
        </row>
        <row r="52486">
          <cell r="A52486" t="str">
            <v>I0000021711</v>
          </cell>
          <cell r="B52486" t="str">
            <v>METALON QUADRADO LQ100X100 #14</v>
          </cell>
          <cell r="C52486" t="str">
            <v>HIBE</v>
          </cell>
          <cell r="D52486" t="str">
            <v>M</v>
          </cell>
        </row>
        <row r="52487">
          <cell r="A52487" t="str">
            <v>I0000021712</v>
          </cell>
          <cell r="B52487" t="str">
            <v>GERADOR FOTOVOLTAICO GFV03625_274297 KWP</v>
          </cell>
          <cell r="C52487" t="str">
            <v>HIBE</v>
          </cell>
          <cell r="D52487" t="str">
            <v>UN</v>
          </cell>
        </row>
        <row r="52488">
          <cell r="A52488" t="str">
            <v>I0000021713</v>
          </cell>
          <cell r="B52488" t="str">
            <v>SELECTIVA 4.0 2060 2KW</v>
          </cell>
          <cell r="C52488" t="str">
            <v>HIBE</v>
          </cell>
          <cell r="D52488" t="str">
            <v>UN</v>
          </cell>
        </row>
        <row r="52489">
          <cell r="A52489" t="str">
            <v>I0000021714</v>
          </cell>
          <cell r="B52489" t="str">
            <v>CONECTOR REMA SR 175AH</v>
          </cell>
          <cell r="C52489" t="str">
            <v>HIBE</v>
          </cell>
          <cell r="D52489" t="str">
            <v>UN</v>
          </cell>
        </row>
        <row r="52490">
          <cell r="A52490" t="str">
            <v>I0000021715</v>
          </cell>
          <cell r="B52490" t="str">
            <v>CORREIA 8M PU/ACO 25MM</v>
          </cell>
          <cell r="C52490" t="str">
            <v>HIBE</v>
          </cell>
          <cell r="D52490" t="str">
            <v>UN</v>
          </cell>
        </row>
        <row r="52491">
          <cell r="A52491" t="str">
            <v>I0000021716</v>
          </cell>
          <cell r="B52491" t="str">
            <v>TAMPAO EW1161B3</v>
          </cell>
          <cell r="C52491" t="str">
            <v>HIBE</v>
          </cell>
          <cell r="D52491" t="str">
            <v>UN</v>
          </cell>
        </row>
        <row r="52492">
          <cell r="A52492" t="str">
            <v>I0000021717</v>
          </cell>
          <cell r="B52492" t="str">
            <v>TERMOMETRO CLINICO DIGITAL G TECH</v>
          </cell>
          <cell r="C52492" t="str">
            <v>HIBE</v>
          </cell>
          <cell r="D52492" t="str">
            <v>UN</v>
          </cell>
        </row>
        <row r="52493">
          <cell r="A52493" t="str">
            <v>I0000021718</v>
          </cell>
          <cell r="B52493" t="str">
            <v>VALVULA 5/3 VIAS C.F.  G1/4 - 364-011-02</v>
          </cell>
          <cell r="C52493" t="str">
            <v>HIBE</v>
          </cell>
          <cell r="D52493" t="str">
            <v>UN</v>
          </cell>
        </row>
        <row r="52494">
          <cell r="A52494" t="str">
            <v>I0000021719</v>
          </cell>
          <cell r="B52494" t="str">
            <v>SENSOR MAGNETICO 3 FIOS PNP - YIDA31P1M</v>
          </cell>
          <cell r="C52494" t="str">
            <v>HIBE</v>
          </cell>
          <cell r="D52494" t="str">
            <v>UN</v>
          </cell>
        </row>
        <row r="52495">
          <cell r="A52495" t="str">
            <v>I0000021720</v>
          </cell>
          <cell r="B52495" t="str">
            <v>BOTAO PULSO 22MM AZUL - P20IGR-BL7-1C</v>
          </cell>
          <cell r="C52495" t="str">
            <v>HIBE</v>
          </cell>
          <cell r="D52495" t="str">
            <v>UN</v>
          </cell>
        </row>
        <row r="52496">
          <cell r="A52496" t="str">
            <v>I0000021721</v>
          </cell>
          <cell r="B52496" t="str">
            <v>BOTAO PULSO COGUMELO VERDE - LAY5-EC31</v>
          </cell>
          <cell r="C52496" t="str">
            <v>HIBE</v>
          </cell>
          <cell r="D52496" t="str">
            <v>UN</v>
          </cell>
        </row>
        <row r="52497">
          <cell r="A52497" t="str">
            <v>I0000021722</v>
          </cell>
          <cell r="B52497" t="str">
            <v>SUPORTE P/ SENSOR CILINDRO - BM2-080</v>
          </cell>
          <cell r="C52497" t="str">
            <v>HIBE</v>
          </cell>
          <cell r="D52497" t="str">
            <v>UN</v>
          </cell>
        </row>
        <row r="52498">
          <cell r="A52498" t="str">
            <v>I0000021723</v>
          </cell>
          <cell r="B52498" t="str">
            <v>BOMBA DE DESENTUPIR VASO SANITARIOS</v>
          </cell>
          <cell r="C52498" t="str">
            <v>HIBE</v>
          </cell>
          <cell r="D52498" t="str">
            <v>UN</v>
          </cell>
        </row>
        <row r="52499">
          <cell r="A52499" t="str">
            <v>I0000021724</v>
          </cell>
          <cell r="B52499" t="str">
            <v>LOCALIZADOR DE ARESTAS HASTE 4/10MM</v>
          </cell>
          <cell r="C52499" t="str">
            <v>HIBE</v>
          </cell>
          <cell r="D52499" t="str">
            <v>UN</v>
          </cell>
        </row>
        <row r="52500">
          <cell r="A52500" t="str">
            <v>I0000021725</v>
          </cell>
          <cell r="B52500" t="str">
            <v>PROLONGADOR H PAR POR PIN C20 ER16M-100</v>
          </cell>
          <cell r="C52500" t="str">
            <v>HIBE</v>
          </cell>
          <cell r="D52500" t="str">
            <v>UN</v>
          </cell>
        </row>
        <row r="52501">
          <cell r="A52501" t="str">
            <v>I0000021726</v>
          </cell>
          <cell r="B52501" t="str">
            <v>COSSINETE 1/4 NPT</v>
          </cell>
          <cell r="C52501" t="str">
            <v>HIBE</v>
          </cell>
          <cell r="D52501" t="str">
            <v>UN</v>
          </cell>
        </row>
        <row r="52502">
          <cell r="A52502" t="str">
            <v>I0000021727</v>
          </cell>
          <cell r="B52502" t="str">
            <v>JOGO DE VAZADORES DE ACO 4MM A 32MM 12PC</v>
          </cell>
          <cell r="C52502" t="str">
            <v>HIBE</v>
          </cell>
          <cell r="D52502" t="str">
            <v>UN</v>
          </cell>
        </row>
        <row r="52503">
          <cell r="A52503" t="str">
            <v>I0000021728</v>
          </cell>
          <cell r="B52503" t="str">
            <v>JOGO DE SACA-PARAFUSOS COM 5 PCS</v>
          </cell>
          <cell r="C52503" t="str">
            <v>HIBE</v>
          </cell>
          <cell r="D52503" t="str">
            <v>UN</v>
          </cell>
        </row>
        <row r="52504">
          <cell r="A52504" t="str">
            <v>I0000021730</v>
          </cell>
          <cell r="B52504" t="str">
            <v>PARAFUSO SEXTAVADO EXTERNO 7/16"X1.1/2"</v>
          </cell>
          <cell r="C52504" t="str">
            <v>HIBE</v>
          </cell>
          <cell r="D52504" t="str">
            <v>UN</v>
          </cell>
        </row>
        <row r="52505">
          <cell r="A52505" t="str">
            <v>I0000021731</v>
          </cell>
          <cell r="B52505" t="str">
            <v>PARAFUSO SEXTAVADO EXTERNO 1/2"X1.1/2"</v>
          </cell>
          <cell r="C52505" t="str">
            <v>HIBE</v>
          </cell>
          <cell r="D52505" t="str">
            <v>UN</v>
          </cell>
        </row>
        <row r="52506">
          <cell r="A52506" t="str">
            <v>I0000021732</v>
          </cell>
          <cell r="B52506" t="str">
            <v>PARAFUSO ALLEN - 7/16"X1.1/2"</v>
          </cell>
          <cell r="C52506" t="str">
            <v>HIBE</v>
          </cell>
          <cell r="D52506" t="str">
            <v>UN</v>
          </cell>
        </row>
        <row r="52507">
          <cell r="A52507" t="str">
            <v>I0000021733</v>
          </cell>
          <cell r="B52507" t="str">
            <v>PARAFUSO ALLEN - 1/2"X1.1/2"</v>
          </cell>
          <cell r="C52507" t="str">
            <v>HIBE</v>
          </cell>
          <cell r="D52507" t="str">
            <v>UN</v>
          </cell>
        </row>
        <row r="52508">
          <cell r="A52508" t="str">
            <v>I0000021734</v>
          </cell>
          <cell r="B52508" t="str">
            <v>REFIL AROMATIZANTE FLOR ALGODAO</v>
          </cell>
          <cell r="C52508" t="str">
            <v>HIBE</v>
          </cell>
          <cell r="D52508" t="str">
            <v>UN</v>
          </cell>
        </row>
        <row r="52509">
          <cell r="A52509" t="str">
            <v>I0000021735</v>
          </cell>
          <cell r="B52509" t="str">
            <v>REFIL AROMATIZANTE  AGUAS FLORAS</v>
          </cell>
          <cell r="C52509" t="str">
            <v>HIBE</v>
          </cell>
          <cell r="D52509" t="str">
            <v>UN</v>
          </cell>
        </row>
        <row r="52510">
          <cell r="A52510" t="str">
            <v>I0000021736</v>
          </cell>
          <cell r="B52510" t="str">
            <v>REFIL AROMATIZANTE TOQUE MARCIEZ</v>
          </cell>
          <cell r="C52510" t="str">
            <v>HIBE</v>
          </cell>
          <cell r="D52510" t="str">
            <v>UN</v>
          </cell>
        </row>
        <row r="52511">
          <cell r="A52511" t="str">
            <v>I0000021737</v>
          </cell>
          <cell r="B52511" t="str">
            <v>REFIL AROMATIZANTE LIMAO SICILIANO</v>
          </cell>
          <cell r="C52511" t="str">
            <v>HIBE</v>
          </cell>
          <cell r="D52511" t="str">
            <v>UN</v>
          </cell>
        </row>
        <row r="52512">
          <cell r="A52512" t="str">
            <v>I0000021738</v>
          </cell>
          <cell r="B52512" t="str">
            <v>VIDRO TEMPERADO 10MM</v>
          </cell>
          <cell r="C52512" t="str">
            <v>HIBE</v>
          </cell>
          <cell r="D52512" t="str">
            <v>UN</v>
          </cell>
        </row>
        <row r="52513">
          <cell r="A52513" t="str">
            <v>I0000021740</v>
          </cell>
          <cell r="B52513" t="str">
            <v>VIBRA UTILIZA PARAF. 3/8</v>
          </cell>
          <cell r="C52513" t="str">
            <v>HIBE</v>
          </cell>
          <cell r="D52513" t="str">
            <v>UN</v>
          </cell>
        </row>
        <row r="52514">
          <cell r="A52514" t="str">
            <v>I0000021741</v>
          </cell>
          <cell r="B52514" t="str">
            <v>PLACA MONTADA ETHERNET</v>
          </cell>
          <cell r="C52514" t="str">
            <v>HIBE</v>
          </cell>
          <cell r="D52514" t="str">
            <v>UN</v>
          </cell>
        </row>
        <row r="52515">
          <cell r="A52515" t="str">
            <v>I0000021742</v>
          </cell>
          <cell r="B52515" t="str">
            <v>CABO FLAT 10 VIAS 65CM ANTICHAMA</v>
          </cell>
          <cell r="C52515" t="str">
            <v>HIBE</v>
          </cell>
          <cell r="D52515" t="str">
            <v>UN</v>
          </cell>
        </row>
        <row r="52516">
          <cell r="A52516" t="str">
            <v>I0000021743</v>
          </cell>
          <cell r="B52516" t="str">
            <v>PLATAFORMA JCPT1412AC - JPAC022J01979</v>
          </cell>
          <cell r="C52516" t="str">
            <v>HIBE</v>
          </cell>
          <cell r="D52516" t="str">
            <v>UN</v>
          </cell>
        </row>
        <row r="52517">
          <cell r="A52517" t="str">
            <v>I0000021744</v>
          </cell>
          <cell r="B52517" t="str">
            <v>PLATAFORMA JCPT1412AC - JPAC022J01969</v>
          </cell>
          <cell r="C52517" t="str">
            <v>HIBE</v>
          </cell>
          <cell r="D52517" t="str">
            <v>UN</v>
          </cell>
        </row>
        <row r="52518">
          <cell r="A52518" t="str">
            <v>I0000021745</v>
          </cell>
          <cell r="B52518" t="str">
            <v>FILTRO Y GENEBRE DE 1"</v>
          </cell>
          <cell r="C52518" t="str">
            <v>HIBE</v>
          </cell>
          <cell r="D52518" t="str">
            <v>UN</v>
          </cell>
        </row>
        <row r="52519">
          <cell r="A52519" t="str">
            <v>I0000021746</v>
          </cell>
          <cell r="B52519" t="str">
            <v>VALVULA DE SEGURANCA COM MOLA DE 3/4"</v>
          </cell>
          <cell r="C52519" t="str">
            <v>HIBE</v>
          </cell>
          <cell r="D52519" t="str">
            <v>UN</v>
          </cell>
        </row>
        <row r="52520">
          <cell r="A52520" t="str">
            <v>I0000021755</v>
          </cell>
          <cell r="B52520" t="str">
            <v>COLA COLORIDA COM GLITER DOURADA</v>
          </cell>
          <cell r="C52520" t="str">
            <v>HIBE</v>
          </cell>
          <cell r="D52520" t="str">
            <v>UN</v>
          </cell>
        </row>
        <row r="52521">
          <cell r="A52521" t="str">
            <v>I0000021756</v>
          </cell>
          <cell r="B52521" t="str">
            <v>COLA COLORIDA COM GLITER PRATA</v>
          </cell>
          <cell r="C52521" t="str">
            <v>HIBE</v>
          </cell>
          <cell r="D52521" t="str">
            <v>UN</v>
          </cell>
        </row>
        <row r="52522">
          <cell r="A52522" t="str">
            <v>I0000021757</v>
          </cell>
          <cell r="B52522" t="str">
            <v>COLA COLORIDA COM GLITER VERMELHA</v>
          </cell>
          <cell r="C52522" t="str">
            <v>HIBE</v>
          </cell>
          <cell r="D52522" t="str">
            <v>UN</v>
          </cell>
        </row>
        <row r="52523">
          <cell r="A52523" t="str">
            <v>I0000021758</v>
          </cell>
          <cell r="B52523" t="str">
            <v>PAPEL CARTAO 140G A4 PRETO</v>
          </cell>
          <cell r="C52523" t="str">
            <v>HIBE</v>
          </cell>
          <cell r="D52523" t="str">
            <v>UN</v>
          </cell>
        </row>
        <row r="52524">
          <cell r="A52524" t="str">
            <v>I0000021759</v>
          </cell>
          <cell r="B52524" t="str">
            <v>PAPEL CARTAO 140G A4 ROSA</v>
          </cell>
          <cell r="C52524" t="str">
            <v>HIBE</v>
          </cell>
          <cell r="D52524" t="str">
            <v>UN</v>
          </cell>
        </row>
        <row r="52525">
          <cell r="A52525" t="str">
            <v>I0000021760</v>
          </cell>
          <cell r="B52525" t="str">
            <v>PAPEL CARTAO 140G A4 AMARELO</v>
          </cell>
          <cell r="C52525" t="str">
            <v>HIBE</v>
          </cell>
          <cell r="D52525" t="str">
            <v>UN</v>
          </cell>
        </row>
        <row r="52526">
          <cell r="A52526" t="str">
            <v>I0000021761</v>
          </cell>
          <cell r="B52526" t="str">
            <v>PAPEL CARTAO 140G A4 VERDE</v>
          </cell>
          <cell r="C52526" t="str">
            <v>HIBE</v>
          </cell>
          <cell r="D52526" t="str">
            <v>UN</v>
          </cell>
        </row>
        <row r="52527">
          <cell r="A52527" t="str">
            <v>I0000021762</v>
          </cell>
          <cell r="B52527" t="str">
            <v>PAPEL CARTAO 140G A4 BRANCO</v>
          </cell>
          <cell r="C52527" t="str">
            <v>HIBE</v>
          </cell>
          <cell r="D52527" t="str">
            <v>UN</v>
          </cell>
        </row>
        <row r="52528">
          <cell r="A52528" t="str">
            <v>I0000021763</v>
          </cell>
          <cell r="B52528" t="str">
            <v>PAPEL CARTAO 140G A4 AZUL</v>
          </cell>
          <cell r="C52528" t="str">
            <v>HIBE</v>
          </cell>
          <cell r="D52528" t="str">
            <v>UN</v>
          </cell>
        </row>
        <row r="52529">
          <cell r="A52529" t="str">
            <v>I0000021764</v>
          </cell>
          <cell r="B52529" t="str">
            <v>PAPEL CARTAO 140G A4 VERMELHO</v>
          </cell>
          <cell r="C52529" t="str">
            <v>HIBE</v>
          </cell>
          <cell r="D52529" t="str">
            <v>UN</v>
          </cell>
        </row>
        <row r="52530">
          <cell r="A52530" t="str">
            <v>I0000021765</v>
          </cell>
          <cell r="B52530" t="str">
            <v>FOLHAS EM EVA PRETO</v>
          </cell>
          <cell r="C52530" t="str">
            <v>HIBE</v>
          </cell>
          <cell r="D52530" t="str">
            <v>UN</v>
          </cell>
        </row>
        <row r="52531">
          <cell r="A52531" t="str">
            <v>I0000021766</v>
          </cell>
          <cell r="B52531" t="str">
            <v>FOLHAS EM EVA ROSA</v>
          </cell>
          <cell r="C52531" t="str">
            <v>HIBE</v>
          </cell>
          <cell r="D52531" t="str">
            <v>UN</v>
          </cell>
        </row>
        <row r="52532">
          <cell r="A52532" t="str">
            <v>I0000021767</v>
          </cell>
          <cell r="B52532" t="str">
            <v>FOLHAS EM EVA AMARELO</v>
          </cell>
          <cell r="C52532" t="str">
            <v>HIBE</v>
          </cell>
          <cell r="D52532" t="str">
            <v>UN</v>
          </cell>
        </row>
        <row r="52533">
          <cell r="A52533" t="str">
            <v>I0000021768</v>
          </cell>
          <cell r="B52533" t="str">
            <v>FOLHAS EM EVA VERDE</v>
          </cell>
          <cell r="C52533" t="str">
            <v>HIBE</v>
          </cell>
          <cell r="D52533" t="str">
            <v>UN</v>
          </cell>
        </row>
        <row r="52534">
          <cell r="A52534" t="str">
            <v>I0000021769</v>
          </cell>
          <cell r="B52534" t="str">
            <v>FOLHAS EM EVA BRANCO</v>
          </cell>
          <cell r="C52534" t="str">
            <v>HIBE</v>
          </cell>
          <cell r="D52534" t="str">
            <v>UN</v>
          </cell>
        </row>
        <row r="52535">
          <cell r="A52535" t="str">
            <v>I0000021770</v>
          </cell>
          <cell r="B52535" t="str">
            <v>FOLHAS EM EVA AZUL</v>
          </cell>
          <cell r="C52535" t="str">
            <v>HIBE</v>
          </cell>
          <cell r="D52535" t="str">
            <v>UN</v>
          </cell>
        </row>
        <row r="52536">
          <cell r="A52536" t="str">
            <v>I0000021771</v>
          </cell>
          <cell r="B52536" t="str">
            <v>FOLHAS EM EVA VERMELHO</v>
          </cell>
          <cell r="C52536" t="str">
            <v>HIBE</v>
          </cell>
          <cell r="D52536" t="str">
            <v>UN</v>
          </cell>
        </row>
        <row r="52537">
          <cell r="A52537" t="str">
            <v>I0000021772</v>
          </cell>
          <cell r="B52537" t="str">
            <v>PAPEL CREPOM 48CMX2M ROSA</v>
          </cell>
          <cell r="C52537" t="str">
            <v>HIBE</v>
          </cell>
          <cell r="D52537" t="str">
            <v>UN</v>
          </cell>
        </row>
        <row r="52538">
          <cell r="A52538" t="str">
            <v>I0000021773</v>
          </cell>
          <cell r="B52538" t="str">
            <v>PAPEL CREPOM 48CMX2M VERDE</v>
          </cell>
          <cell r="C52538" t="str">
            <v>HIBE</v>
          </cell>
          <cell r="D52538" t="str">
            <v>UN</v>
          </cell>
        </row>
        <row r="52539">
          <cell r="A52539" t="str">
            <v>I0000021774</v>
          </cell>
          <cell r="B52539" t="str">
            <v>PAPEL CREPOM 48CMX2M BRANCO</v>
          </cell>
          <cell r="C52539" t="str">
            <v>HIBE</v>
          </cell>
          <cell r="D52539" t="str">
            <v>UN</v>
          </cell>
        </row>
        <row r="52540">
          <cell r="A52540" t="str">
            <v>I0000021775</v>
          </cell>
          <cell r="B52540" t="str">
            <v>PAPEL CREPOM 48CMX2M AZUL</v>
          </cell>
          <cell r="C52540" t="str">
            <v>HIBE</v>
          </cell>
          <cell r="D52540" t="str">
            <v>UN</v>
          </cell>
        </row>
        <row r="52541">
          <cell r="A52541" t="str">
            <v>I0000021776</v>
          </cell>
          <cell r="B52541" t="str">
            <v>PAPEL CREPOM 48CMX2M VERMELHO</v>
          </cell>
          <cell r="C52541" t="str">
            <v>HIBE</v>
          </cell>
          <cell r="D52541" t="str">
            <v>UN</v>
          </cell>
        </row>
        <row r="52542">
          <cell r="A52542" t="str">
            <v>I0000021777</v>
          </cell>
          <cell r="B52542" t="str">
            <v>PAPEL CREPOM 48CMX2M AMARELO</v>
          </cell>
          <cell r="C52542" t="str">
            <v>HIBE</v>
          </cell>
          <cell r="D52542" t="str">
            <v>UN</v>
          </cell>
        </row>
        <row r="52543">
          <cell r="A52543" t="str">
            <v>I0000021778</v>
          </cell>
          <cell r="B52543" t="str">
            <v>PAPEL CREPOM 48CMX2M PRETO</v>
          </cell>
          <cell r="C52543" t="str">
            <v>HIBE</v>
          </cell>
          <cell r="D52543" t="str">
            <v>UN</v>
          </cell>
        </row>
        <row r="52544">
          <cell r="A52544" t="str">
            <v>I0000021779</v>
          </cell>
          <cell r="B52544" t="str">
            <v>ACO H13 CH 27.00 X 200.00 X 265.00</v>
          </cell>
          <cell r="C52544" t="str">
            <v>HIBE</v>
          </cell>
          <cell r="D52544" t="str">
            <v>UN</v>
          </cell>
        </row>
        <row r="52545">
          <cell r="A52545" t="str">
            <v>I0000021780</v>
          </cell>
          <cell r="B52545" t="str">
            <v>ACO H13 CH 32.00 X 175.00 X 300.00</v>
          </cell>
          <cell r="C52545" t="str">
            <v>HIBE</v>
          </cell>
          <cell r="D52545" t="str">
            <v>UN</v>
          </cell>
        </row>
        <row r="52546">
          <cell r="A52546" t="str">
            <v>I0000021781</v>
          </cell>
          <cell r="B52546" t="str">
            <v>ACO H13 CH 50.80 X 67.00 X 200.00</v>
          </cell>
          <cell r="C52546" t="str">
            <v>HIBE</v>
          </cell>
          <cell r="D52546" t="str">
            <v>UN</v>
          </cell>
        </row>
        <row r="52547">
          <cell r="A52547" t="str">
            <v>I0000021782</v>
          </cell>
          <cell r="B52547" t="str">
            <v>ACO H13 CH 19.00 X 105.00 X 260.00</v>
          </cell>
          <cell r="C52547" t="str">
            <v>HIBE</v>
          </cell>
          <cell r="D52547" t="str">
            <v>UN</v>
          </cell>
        </row>
        <row r="52548">
          <cell r="A52548" t="str">
            <v>I0000021783</v>
          </cell>
          <cell r="B52548" t="str">
            <v>ACO H13 CH 50.80 X 80.00 X 200.00</v>
          </cell>
          <cell r="C52548" t="str">
            <v>HIBE</v>
          </cell>
          <cell r="D52548" t="str">
            <v>UN</v>
          </cell>
        </row>
        <row r="52549">
          <cell r="A52549" t="str">
            <v>I0000021784</v>
          </cell>
          <cell r="B52549" t="str">
            <v>ACO H13 CH 19.00 X 120.00 X 225.00</v>
          </cell>
          <cell r="C52549" t="str">
            <v>HIBE</v>
          </cell>
          <cell r="D52549" t="str">
            <v>UN</v>
          </cell>
        </row>
        <row r="52550">
          <cell r="A52550" t="str">
            <v>I0000021785</v>
          </cell>
          <cell r="B52550" t="str">
            <v>ACO H13 CH 19.00 X 135.00 X 240.00</v>
          </cell>
          <cell r="C52550" t="str">
            <v>HIBE</v>
          </cell>
          <cell r="D52550" t="str">
            <v>UN</v>
          </cell>
        </row>
        <row r="52551">
          <cell r="A52551" t="str">
            <v>I0000021786</v>
          </cell>
          <cell r="B52551" t="str">
            <v>ACO H13 CH 19.00 X 105.00 X 260.00</v>
          </cell>
          <cell r="C52551" t="str">
            <v>HIBE</v>
          </cell>
          <cell r="D52551" t="str">
            <v>UN</v>
          </cell>
        </row>
        <row r="52552">
          <cell r="A52552" t="str">
            <v>I0000021787</v>
          </cell>
          <cell r="B52552" t="str">
            <v>ACO H13 CH 25.40 X 107.00 X 140.00</v>
          </cell>
          <cell r="C52552" t="str">
            <v>HIBE</v>
          </cell>
          <cell r="D52552" t="str">
            <v>UN</v>
          </cell>
        </row>
        <row r="52553">
          <cell r="A52553" t="str">
            <v>I0000021788</v>
          </cell>
          <cell r="B52553" t="str">
            <v>ACO H13 CH 65.00 X 75.00 X 145.00</v>
          </cell>
          <cell r="C52553" t="str">
            <v>HIBE</v>
          </cell>
          <cell r="D52553" t="str">
            <v>UN</v>
          </cell>
        </row>
        <row r="52554">
          <cell r="A52554" t="str">
            <v>I0000021789</v>
          </cell>
          <cell r="B52554" t="str">
            <v>PASTILHA TCMT 090208 MT RT8025</v>
          </cell>
          <cell r="C52554" t="str">
            <v>HIBE</v>
          </cell>
          <cell r="D52554" t="str">
            <v>UN</v>
          </cell>
        </row>
        <row r="52555">
          <cell r="A52555" t="str">
            <v>I0000021790</v>
          </cell>
          <cell r="B52555" t="str">
            <v>RELE ACOPLADOR INTERFACE 12V</v>
          </cell>
          <cell r="C52555" t="str">
            <v>HIBE</v>
          </cell>
          <cell r="D52555" t="str">
            <v>UN</v>
          </cell>
        </row>
        <row r="52556">
          <cell r="A52556" t="str">
            <v>I0000021791</v>
          </cell>
          <cell r="B52556" t="str">
            <v>RELE FALTA DE FASE 220/380V</v>
          </cell>
          <cell r="C52556" t="str">
            <v>HIBE</v>
          </cell>
          <cell r="D52556" t="str">
            <v>UN</v>
          </cell>
        </row>
        <row r="52557">
          <cell r="A52557" t="str">
            <v>I0000021792</v>
          </cell>
          <cell r="B52557" t="str">
            <v>ARRUELA DE BORRACHA ø135 x ø125 x 5</v>
          </cell>
          <cell r="C52557" t="str">
            <v>HIBE</v>
          </cell>
          <cell r="D52557" t="str">
            <v>UN</v>
          </cell>
        </row>
        <row r="52558">
          <cell r="A52558" t="str">
            <v>I0000021793</v>
          </cell>
          <cell r="B52558" t="str">
            <v>BATERIA BK4HCCA4BA PRO AAA</v>
          </cell>
          <cell r="C52558" t="str">
            <v>HIBE</v>
          </cell>
          <cell r="D52558" t="str">
            <v>UN</v>
          </cell>
        </row>
        <row r="52559">
          <cell r="A52559" t="str">
            <v>I0000021794</v>
          </cell>
          <cell r="B52559" t="str">
            <v>GAXETA PU - 96X75X12,4MM</v>
          </cell>
          <cell r="C52559" t="str">
            <v>HIBE</v>
          </cell>
          <cell r="D52559" t="str">
            <v>UN</v>
          </cell>
        </row>
        <row r="52560">
          <cell r="A52560" t="str">
            <v>I0000021795</v>
          </cell>
          <cell r="B52560" t="str">
            <v>PARAFUSO CABECA SEXTAVADA 3/4"X2.7/16"</v>
          </cell>
          <cell r="C52560" t="str">
            <v>HIBE</v>
          </cell>
          <cell r="D52560" t="str">
            <v>UN</v>
          </cell>
        </row>
        <row r="52561">
          <cell r="A52561" t="str">
            <v>I0000021796</v>
          </cell>
          <cell r="B52561" t="str">
            <v>PARAFUSO CABECA SEXTAVADA 1/2"X2"</v>
          </cell>
          <cell r="C52561" t="str">
            <v>HIBE</v>
          </cell>
          <cell r="D52561" t="str">
            <v>UN</v>
          </cell>
        </row>
        <row r="52562">
          <cell r="A52562" t="str">
            <v>I0000021797</v>
          </cell>
          <cell r="B52562" t="str">
            <v>FRIGIDEIRA CERAMICA 20CM INDUCAO</v>
          </cell>
          <cell r="C52562" t="str">
            <v>HIBE</v>
          </cell>
          <cell r="D52562" t="str">
            <v>UN</v>
          </cell>
        </row>
        <row r="52563">
          <cell r="A52563" t="str">
            <v>I0000021798</v>
          </cell>
          <cell r="B52563" t="str">
            <v>CHAPA GRILL FERRO FUNDIDO FOGAO INDUCAO</v>
          </cell>
          <cell r="C52563" t="str">
            <v>HIBE</v>
          </cell>
          <cell r="D52563" t="str">
            <v>UN</v>
          </cell>
        </row>
        <row r="52564">
          <cell r="A52564" t="str">
            <v>I0000021799</v>
          </cell>
          <cell r="B52564" t="str">
            <v>PANELAS TRAMONTINA ALLEGRA 4 PECAS INDU</v>
          </cell>
          <cell r="C52564" t="str">
            <v>HIBE</v>
          </cell>
          <cell r="D52564" t="str">
            <v>UN</v>
          </cell>
        </row>
        <row r="52565">
          <cell r="A52565" t="str">
            <v>I0000021800</v>
          </cell>
          <cell r="B52565" t="str">
            <v>TELHA DE ZINCALUME TP 40 6.5MM  1 X 5,5</v>
          </cell>
          <cell r="C52565" t="str">
            <v>HIBE</v>
          </cell>
          <cell r="D52565" t="str">
            <v>M</v>
          </cell>
        </row>
        <row r="52566">
          <cell r="A52566" t="str">
            <v>I0000021801</v>
          </cell>
          <cell r="B52566" t="str">
            <v>TELHA DE ZINCALUME TP 40 6.5MM 1 X 7</v>
          </cell>
          <cell r="C52566" t="str">
            <v>HIBE</v>
          </cell>
          <cell r="D52566" t="str">
            <v>M</v>
          </cell>
        </row>
        <row r="52567">
          <cell r="A52567" t="str">
            <v>I0000021814</v>
          </cell>
          <cell r="B52567" t="str">
            <v>LIMA INDIVIDUAL CONICA 6MM X 80MM #200</v>
          </cell>
          <cell r="C52567" t="str">
            <v>HIBE</v>
          </cell>
          <cell r="D52567" t="str">
            <v>UN</v>
          </cell>
        </row>
        <row r="52568">
          <cell r="A52568" t="str">
            <v>I0000021815</v>
          </cell>
          <cell r="B52568" t="str">
            <v>LACRE PINO E BUCHA NUMERADO</v>
          </cell>
          <cell r="C52568" t="str">
            <v>HIBE</v>
          </cell>
          <cell r="D52568" t="str">
            <v>UN</v>
          </cell>
        </row>
        <row r="52569">
          <cell r="A52569" t="str">
            <v>I0000021816</v>
          </cell>
          <cell r="B52569" t="str">
            <v>SAE 420 INOX 140X130X40</v>
          </cell>
          <cell r="C52569" t="str">
            <v>HIBE</v>
          </cell>
          <cell r="D52569" t="str">
            <v>UN</v>
          </cell>
        </row>
        <row r="52570">
          <cell r="A52570" t="str">
            <v>I0000021817</v>
          </cell>
          <cell r="B52570" t="str">
            <v>SAE 420 INOX 140X105X40</v>
          </cell>
          <cell r="C52570" t="str">
            <v>HIBE</v>
          </cell>
          <cell r="D52570" t="str">
            <v>UN</v>
          </cell>
        </row>
        <row r="52571">
          <cell r="A52571" t="str">
            <v>I0000021818</v>
          </cell>
          <cell r="B52571" t="str">
            <v>SAE 420 INOX 85X85X30</v>
          </cell>
          <cell r="C52571" t="str">
            <v>HIBE</v>
          </cell>
          <cell r="D52571" t="str">
            <v>UN</v>
          </cell>
        </row>
        <row r="52572">
          <cell r="A52572" t="str">
            <v>I0000021819</v>
          </cell>
          <cell r="B52572" t="str">
            <v>SAE 420 INOX 85X85X45</v>
          </cell>
          <cell r="C52572" t="str">
            <v>HIBE</v>
          </cell>
          <cell r="D52572" t="str">
            <v>UN</v>
          </cell>
        </row>
        <row r="52573">
          <cell r="A52573" t="str">
            <v>I0000021820</v>
          </cell>
          <cell r="B52573" t="str">
            <v>SAE 420 INOX 65X50X30</v>
          </cell>
          <cell r="C52573" t="str">
            <v>HIBE</v>
          </cell>
          <cell r="D52573" t="str">
            <v>UN</v>
          </cell>
        </row>
        <row r="52574">
          <cell r="A52574" t="str">
            <v>I0000021821</v>
          </cell>
          <cell r="B52574" t="str">
            <v>SAE 420 INOX 100X35X30</v>
          </cell>
          <cell r="C52574" t="str">
            <v>HIBE</v>
          </cell>
          <cell r="D52574" t="str">
            <v>UN</v>
          </cell>
        </row>
        <row r="52575">
          <cell r="A52575" t="str">
            <v>I0000021822</v>
          </cell>
          <cell r="B52575" t="str">
            <v>SAE 420 INOX 40X20X15</v>
          </cell>
          <cell r="C52575" t="str">
            <v>HIBE</v>
          </cell>
          <cell r="D52575" t="str">
            <v>UN</v>
          </cell>
        </row>
        <row r="52576">
          <cell r="A52576" t="str">
            <v>I0000021823</v>
          </cell>
          <cell r="B52576" t="str">
            <v>SAE 420 INOX Ø15X300</v>
          </cell>
          <cell r="C52576" t="str">
            <v>HIBE</v>
          </cell>
          <cell r="D52576" t="str">
            <v>UN</v>
          </cell>
        </row>
        <row r="52577">
          <cell r="A52577" t="str">
            <v>I0000021824</v>
          </cell>
          <cell r="B52577" t="str">
            <v>SAE 420 INOX Ø12.70X300</v>
          </cell>
          <cell r="C52577" t="str">
            <v>HIBE</v>
          </cell>
          <cell r="D52577" t="str">
            <v>UN</v>
          </cell>
        </row>
        <row r="52578">
          <cell r="A52578" t="str">
            <v>I0000021825</v>
          </cell>
          <cell r="B52578" t="str">
            <v>SAE 420 INOX Ø25X100</v>
          </cell>
          <cell r="C52578" t="str">
            <v>HIBE</v>
          </cell>
          <cell r="D52578" t="str">
            <v>UN</v>
          </cell>
        </row>
        <row r="52579">
          <cell r="A52579" t="str">
            <v>I0000021826</v>
          </cell>
          <cell r="B52579" t="str">
            <v>SAE 420 INOX Ø8.20X300</v>
          </cell>
          <cell r="C52579" t="str">
            <v>HIBE</v>
          </cell>
          <cell r="D52579" t="str">
            <v>UN</v>
          </cell>
        </row>
        <row r="52580">
          <cell r="A52580" t="str">
            <v>I0000021827</v>
          </cell>
          <cell r="B52580" t="str">
            <v>ROLAMENTO LINEAR LME16LUU</v>
          </cell>
          <cell r="C52580" t="str">
            <v>HIBE</v>
          </cell>
          <cell r="D52580" t="str">
            <v>UN</v>
          </cell>
        </row>
        <row r="52581">
          <cell r="A52581" t="str">
            <v>I0000021828</v>
          </cell>
          <cell r="B52581" t="str">
            <v>ROLAMENTO LINEAR LME8UU</v>
          </cell>
          <cell r="C52581" t="str">
            <v>HIBE</v>
          </cell>
          <cell r="D52581" t="str">
            <v>UN</v>
          </cell>
        </row>
        <row r="52582">
          <cell r="A52582" t="str">
            <v>I0000021829</v>
          </cell>
          <cell r="B52582" t="str">
            <v>EIXO Ø8X48MM</v>
          </cell>
          <cell r="C52582" t="str">
            <v>HIBE</v>
          </cell>
          <cell r="D52582" t="str">
            <v>UN</v>
          </cell>
        </row>
        <row r="52583">
          <cell r="A52583" t="str">
            <v>I0000021830</v>
          </cell>
          <cell r="B52583" t="str">
            <v>EIXO Ø8X100MM</v>
          </cell>
          <cell r="C52583" t="str">
            <v>HIBE</v>
          </cell>
          <cell r="D52583" t="str">
            <v>UN</v>
          </cell>
        </row>
        <row r="52584">
          <cell r="A52584" t="str">
            <v>I0000021831</v>
          </cell>
          <cell r="B52584" t="str">
            <v>EIXO Ø16X135</v>
          </cell>
          <cell r="C52584" t="str">
            <v>HIBE</v>
          </cell>
          <cell r="D52584" t="str">
            <v>UN</v>
          </cell>
        </row>
        <row r="52585">
          <cell r="A52585" t="str">
            <v>I0000021832</v>
          </cell>
          <cell r="B52585" t="str">
            <v>PARAFUSO ALLEN CIL M8X16</v>
          </cell>
          <cell r="C52585" t="str">
            <v>HIBE</v>
          </cell>
          <cell r="D52585" t="str">
            <v>UN</v>
          </cell>
        </row>
        <row r="52586">
          <cell r="A52586" t="str">
            <v>I0000021833</v>
          </cell>
          <cell r="B52586" t="str">
            <v>PARAFUSO ALLEN CH M3X12</v>
          </cell>
          <cell r="C52586" t="str">
            <v>HIBE</v>
          </cell>
          <cell r="D52586" t="str">
            <v>UN</v>
          </cell>
        </row>
        <row r="52587">
          <cell r="A52587" t="str">
            <v>I0000021834</v>
          </cell>
          <cell r="B52587" t="str">
            <v>COMPRESSOR ZR190KCETW7550 380V 3F R407C</v>
          </cell>
          <cell r="C52587" t="str">
            <v>HIBE</v>
          </cell>
          <cell r="D52587" t="str">
            <v>UN</v>
          </cell>
        </row>
        <row r="52588">
          <cell r="A52588" t="str">
            <v>I0000021835</v>
          </cell>
          <cell r="B52588" t="str">
            <v>BATERIA FREEDON HELIAR DF700</v>
          </cell>
          <cell r="C52588" t="str">
            <v>HIBE</v>
          </cell>
          <cell r="D52588" t="str">
            <v>UN</v>
          </cell>
        </row>
        <row r="52589">
          <cell r="A52589" t="str">
            <v>I0000021836</v>
          </cell>
          <cell r="B52589" t="str">
            <v>BATERIA DE LITIO 18V 5.0 AH BL1850B</v>
          </cell>
          <cell r="C52589" t="str">
            <v>HIBE</v>
          </cell>
          <cell r="D52589" t="str">
            <v>UN</v>
          </cell>
        </row>
        <row r="52590">
          <cell r="A52590" t="str">
            <v>I0000021837</v>
          </cell>
          <cell r="B52590" t="str">
            <v>CARREGADOR DE BATERIA 14,4V-18V DC18SH</v>
          </cell>
          <cell r="C52590" t="str">
            <v>HIBE</v>
          </cell>
          <cell r="D52590" t="str">
            <v>UN</v>
          </cell>
        </row>
        <row r="52591">
          <cell r="A52591" t="str">
            <v>I0000021838</v>
          </cell>
          <cell r="B52591" t="str">
            <v>TINTA ACRILICA FOSCO CROMIO 18L</v>
          </cell>
          <cell r="C52591" t="str">
            <v>HIBE</v>
          </cell>
          <cell r="D52591" t="str">
            <v>UN</v>
          </cell>
        </row>
        <row r="52592">
          <cell r="A52592" t="str">
            <v>I0000021841</v>
          </cell>
          <cell r="B52592" t="str">
            <v>CONJUNTO DE PLACAS HOT HALF 959616/2</v>
          </cell>
          <cell r="C52592" t="str">
            <v>HIBE</v>
          </cell>
          <cell r="D52592" t="str">
            <v>UN</v>
          </cell>
        </row>
        <row r="52593">
          <cell r="A52593" t="str">
            <v>I0000021842</v>
          </cell>
          <cell r="B52593" t="str">
            <v>BLOCO TILEMBRETE NEON 600 FOLHAS COLORID</v>
          </cell>
          <cell r="C52593" t="str">
            <v>HIBE</v>
          </cell>
          <cell r="D52593" t="str">
            <v>UN</v>
          </cell>
        </row>
        <row r="52594">
          <cell r="A52594" t="str">
            <v>I0000021843</v>
          </cell>
          <cell r="B52594" t="str">
            <v>CAPILAR COBRE 1,8 X 150 1 CANAL</v>
          </cell>
          <cell r="C52594" t="str">
            <v>HIBE</v>
          </cell>
          <cell r="D52594" t="str">
            <v>UN</v>
          </cell>
        </row>
        <row r="52595">
          <cell r="A52595" t="str">
            <v>I0000021844</v>
          </cell>
          <cell r="B52595" t="str">
            <v>CAPILAR COBRE 2,8 X 150 1 CANAL</v>
          </cell>
          <cell r="C52595" t="str">
            <v>HIBE</v>
          </cell>
          <cell r="D52595" t="str">
            <v>UN</v>
          </cell>
        </row>
        <row r="52596">
          <cell r="A52596" t="str">
            <v>I0000021845</v>
          </cell>
          <cell r="B52596" t="str">
            <v>CAPILAR COBRE 3,0 X 150 1 CANAL</v>
          </cell>
          <cell r="C52596" t="str">
            <v>HIBE</v>
          </cell>
          <cell r="D52596" t="str">
            <v>UN</v>
          </cell>
        </row>
        <row r="52597">
          <cell r="A52597" t="str">
            <v>I0000021846</v>
          </cell>
          <cell r="B52597" t="str">
            <v>CAPILAR COBRE 3,5 X 150 1 CANAL</v>
          </cell>
          <cell r="C52597" t="str">
            <v>HIBE</v>
          </cell>
          <cell r="D52597" t="str">
            <v>UN</v>
          </cell>
        </row>
        <row r="52598">
          <cell r="A52598" t="str">
            <v>I0000021847</v>
          </cell>
          <cell r="B52598" t="str">
            <v>CAPILAR COBRE 4,0 X 150 1 CANAL</v>
          </cell>
          <cell r="C52598" t="str">
            <v>HIBE</v>
          </cell>
          <cell r="D52598" t="str">
            <v>UN</v>
          </cell>
        </row>
        <row r="52599">
          <cell r="A52599" t="str">
            <v>I0000021848</v>
          </cell>
          <cell r="B52599" t="str">
            <v>CAPILAR COBRE 4,5 X 150 1 CANAL</v>
          </cell>
          <cell r="C52599" t="str">
            <v>HIBE</v>
          </cell>
          <cell r="D52599" t="str">
            <v>UN</v>
          </cell>
        </row>
        <row r="52600">
          <cell r="A52600" t="str">
            <v>I0000021849</v>
          </cell>
          <cell r="B52600" t="str">
            <v>CAPILAR COBRE 5,0 X 150 1 CANAL</v>
          </cell>
          <cell r="C52600" t="str">
            <v>HIBE</v>
          </cell>
          <cell r="D52600" t="str">
            <v>UN</v>
          </cell>
        </row>
        <row r="52601">
          <cell r="A52601" t="str">
            <v>I0000021850</v>
          </cell>
          <cell r="B52601" t="str">
            <v>CAPILAR COBRE 5,5 X 150 1 CANAL</v>
          </cell>
          <cell r="C52601" t="str">
            <v>HIBE</v>
          </cell>
          <cell r="D52601" t="str">
            <v>UN</v>
          </cell>
        </row>
        <row r="52602">
          <cell r="A52602" t="str">
            <v>I0000021851</v>
          </cell>
          <cell r="B52602" t="str">
            <v>CAPILAR COBRE 7,5 X 150 1 CANAL</v>
          </cell>
          <cell r="C52602" t="str">
            <v>HIBE</v>
          </cell>
          <cell r="D52602" t="str">
            <v>UN</v>
          </cell>
        </row>
        <row r="52603">
          <cell r="A52603" t="str">
            <v>I0000021852</v>
          </cell>
          <cell r="B52603" t="str">
            <v>FLEXIVEL DE LAVAGEM 1/2 X 300 MM C REGIS</v>
          </cell>
          <cell r="C52603" t="str">
            <v>HIBE</v>
          </cell>
          <cell r="D52603" t="str">
            <v>UN</v>
          </cell>
        </row>
        <row r="52604">
          <cell r="A52604" t="str">
            <v>I0000021853</v>
          </cell>
          <cell r="B52604" t="str">
            <v>MOLA B 32 X 139 AZUL</v>
          </cell>
          <cell r="C52604" t="str">
            <v>HIBE</v>
          </cell>
          <cell r="D52604" t="str">
            <v>UN</v>
          </cell>
        </row>
        <row r="52605">
          <cell r="A52605" t="str">
            <v>I0000021854</v>
          </cell>
          <cell r="B52605" t="str">
            <v>ALICATE DE CRIMPAR P/CABO DE REDE</v>
          </cell>
          <cell r="C52605" t="str">
            <v>HIBE</v>
          </cell>
          <cell r="D52605" t="str">
            <v>UN</v>
          </cell>
        </row>
        <row r="52606">
          <cell r="A52606" t="str">
            <v>I0000021855</v>
          </cell>
          <cell r="B52606" t="str">
            <v>ALICATE PUNCH DOWN P/KEYSTONE RJ45</v>
          </cell>
          <cell r="C52606" t="str">
            <v>HIBE</v>
          </cell>
          <cell r="D52606" t="str">
            <v>UN</v>
          </cell>
        </row>
        <row r="52607">
          <cell r="A52607" t="str">
            <v>I0000021856</v>
          </cell>
          <cell r="B52607" t="str">
            <v>INDENTIFICADOR FIBRA ATVA ORIENTEK Tfi40</v>
          </cell>
          <cell r="C52607" t="str">
            <v>HIBE</v>
          </cell>
          <cell r="D52607" t="str">
            <v>UN</v>
          </cell>
        </row>
        <row r="52608">
          <cell r="A52608" t="str">
            <v>I0000021857</v>
          </cell>
          <cell r="B52608" t="str">
            <v>CANETA P/ LIMP DE CONECTORES OPTICOS 2,5</v>
          </cell>
          <cell r="C52608" t="str">
            <v>HIBE</v>
          </cell>
          <cell r="D52608" t="str">
            <v>UN</v>
          </cell>
        </row>
        <row r="52609">
          <cell r="A52609" t="str">
            <v>I0000021858</v>
          </cell>
          <cell r="B52609" t="str">
            <v>CAIXA MTALICA P/ FERRAMENTAS CMV0380</v>
          </cell>
          <cell r="C52609" t="str">
            <v>HIBE</v>
          </cell>
          <cell r="D52609" t="str">
            <v>UN</v>
          </cell>
        </row>
        <row r="52610">
          <cell r="A52610" t="str">
            <v>I0000021859</v>
          </cell>
          <cell r="B52610" t="str">
            <v>EDA CHAVES DE FENDA E PHILIPS 8 PCS</v>
          </cell>
          <cell r="C52610" t="str">
            <v>HIBE</v>
          </cell>
          <cell r="D52610" t="str">
            <v>UN</v>
          </cell>
        </row>
        <row r="52611">
          <cell r="A52611" t="str">
            <v>I0000021860</v>
          </cell>
          <cell r="B52611" t="str">
            <v>JOGO DE ALICATES 3 PCS GEDORE</v>
          </cell>
          <cell r="C52611" t="str">
            <v>HIBE</v>
          </cell>
          <cell r="D52611" t="str">
            <v>UN</v>
          </cell>
        </row>
        <row r="52612">
          <cell r="A52612" t="str">
            <v>I0000021861</v>
          </cell>
          <cell r="B52612" t="str">
            <v>INVERSOR DE FRENQ WEG 380-480V 1,8A 1CV</v>
          </cell>
          <cell r="C52612" t="str">
            <v>HIBE</v>
          </cell>
          <cell r="D52612" t="str">
            <v>UN</v>
          </cell>
        </row>
        <row r="52613">
          <cell r="A52613" t="str">
            <v>I0000021865</v>
          </cell>
          <cell r="B52613" t="str">
            <v>CAIXA PLASTICA P/ PERFILADO</v>
          </cell>
          <cell r="C52613" t="str">
            <v>HIBE</v>
          </cell>
          <cell r="D52613" t="str">
            <v>UN</v>
          </cell>
        </row>
        <row r="52614">
          <cell r="A52614" t="str">
            <v>I0000021874</v>
          </cell>
          <cell r="B52614" t="str">
            <v>RUFO-ZCL 0,50I RAL9006/BACKER 1E/PI</v>
          </cell>
          <cell r="C52614" t="str">
            <v>HIBE</v>
          </cell>
          <cell r="D52614" t="str">
            <v>M2</v>
          </cell>
        </row>
        <row r="52615">
          <cell r="A52615" t="str">
            <v>I0000021875</v>
          </cell>
          <cell r="B52615" t="str">
            <v>ACESSORIO FIXACAO AUTOPER 1/4 14X7/8 PI</v>
          </cell>
          <cell r="C52615" t="str">
            <v>HIBE</v>
          </cell>
          <cell r="D52615" t="str">
            <v>UN</v>
          </cell>
        </row>
        <row r="52616">
          <cell r="A52616" t="str">
            <v>I0000021876</v>
          </cell>
          <cell r="B52616" t="str">
            <v>M2258-ORING 151,99 X 3,53 VIT- APC</v>
          </cell>
          <cell r="C52616" t="str">
            <v>HIBE</v>
          </cell>
          <cell r="D52616" t="str">
            <v>UN</v>
          </cell>
        </row>
        <row r="52617">
          <cell r="A52617" t="str">
            <v>I0000021877</v>
          </cell>
          <cell r="B52617" t="str">
            <v>M2257-ORING 148,82 X 3,53 VIT- APC</v>
          </cell>
          <cell r="C52617" t="str">
            <v>HIBE</v>
          </cell>
          <cell r="D52617" t="str">
            <v>UN</v>
          </cell>
        </row>
        <row r="52618">
          <cell r="A52618" t="str">
            <v>I0000021878</v>
          </cell>
          <cell r="B52618" t="str">
            <v>DIAMANTE PARA DRESSAR REBOLO</v>
          </cell>
          <cell r="C52618" t="str">
            <v>HIBE</v>
          </cell>
          <cell r="D52618" t="str">
            <v>UN</v>
          </cell>
        </row>
        <row r="52619">
          <cell r="A52619" t="str">
            <v>I0000021879</v>
          </cell>
          <cell r="B52619" t="str">
            <v>TRANSFERIDOR DE GRAU</v>
          </cell>
          <cell r="C52619" t="str">
            <v>HIBE</v>
          </cell>
          <cell r="D52619" t="str">
            <v>UN</v>
          </cell>
        </row>
        <row r="52620">
          <cell r="A52620" t="str">
            <v>I0000021880</v>
          </cell>
          <cell r="B52620" t="str">
            <v>PINO EXTRATOR TIPO A Ø 10 X 500MM</v>
          </cell>
          <cell r="C52620" t="str">
            <v>HIBE</v>
          </cell>
          <cell r="D52620" t="str">
            <v>UN</v>
          </cell>
        </row>
        <row r="52621">
          <cell r="A52621" t="str">
            <v>I0000021881</v>
          </cell>
          <cell r="B52621" t="str">
            <v>PINO EXTRATOR TIPO A Ø 12 X 500MM</v>
          </cell>
          <cell r="C52621" t="str">
            <v>HIBE</v>
          </cell>
          <cell r="D52621" t="str">
            <v>UN</v>
          </cell>
        </row>
        <row r="52622">
          <cell r="A52622" t="str">
            <v>I0000021884</v>
          </cell>
          <cell r="B52622" t="str">
            <v>MOLA AUXILIAR PATIM CARRETA</v>
          </cell>
          <cell r="C52622" t="str">
            <v>HIBE</v>
          </cell>
          <cell r="D52622" t="str">
            <v>UN</v>
          </cell>
        </row>
        <row r="52623">
          <cell r="A52623" t="str">
            <v>I0000021885</v>
          </cell>
          <cell r="B52623" t="str">
            <v>MOLA DUPLA PATIM FREIO CARRETA</v>
          </cell>
          <cell r="C52623" t="str">
            <v>HIBE</v>
          </cell>
          <cell r="D52623" t="str">
            <v>UN</v>
          </cell>
        </row>
        <row r="52624">
          <cell r="A52624" t="str">
            <v>I0000021886</v>
          </cell>
          <cell r="B52624" t="str">
            <v>ESTOPA P/POLIMENTO 120 GR</v>
          </cell>
          <cell r="C52624" t="str">
            <v>HIBE</v>
          </cell>
          <cell r="D52624" t="str">
            <v>UN</v>
          </cell>
        </row>
        <row r="52625">
          <cell r="A52625" t="str">
            <v>I0000021887</v>
          </cell>
          <cell r="B52625" t="str">
            <v>TEXACO GRAXA MARFAK MP2 1 KG</v>
          </cell>
          <cell r="C52625" t="str">
            <v>HIBE</v>
          </cell>
          <cell r="D52625" t="str">
            <v>M</v>
          </cell>
        </row>
        <row r="52626">
          <cell r="A52626" t="str">
            <v>I0000021888</v>
          </cell>
          <cell r="B52626" t="str">
            <v>ARANHA TRAVA</v>
          </cell>
          <cell r="C52626" t="str">
            <v>HIBE</v>
          </cell>
          <cell r="D52626" t="str">
            <v>UN</v>
          </cell>
        </row>
        <row r="52627">
          <cell r="A52627" t="str">
            <v>I0000021889</v>
          </cell>
          <cell r="B52627" t="str">
            <v>ARRUELA TRAVA CUBO CARRETA</v>
          </cell>
          <cell r="C52627" t="str">
            <v>HIBE</v>
          </cell>
          <cell r="D52627" t="str">
            <v>UN</v>
          </cell>
        </row>
        <row r="52628">
          <cell r="A52628" t="str">
            <v>I0000021890</v>
          </cell>
          <cell r="B52628" t="str">
            <v>TAPA POEIRA</v>
          </cell>
          <cell r="C52628" t="str">
            <v>HIBE</v>
          </cell>
          <cell r="D52628" t="str">
            <v>UN</v>
          </cell>
        </row>
        <row r="52629">
          <cell r="A52629" t="str">
            <v>I0000021892</v>
          </cell>
          <cell r="B52629" t="str">
            <v>CANTONEIRA 1. 1/2 X 1/4 (20.88)</v>
          </cell>
          <cell r="C52629" t="str">
            <v>HIBE</v>
          </cell>
          <cell r="D52629" t="str">
            <v>UN</v>
          </cell>
        </row>
        <row r="52630">
          <cell r="A52630" t="str">
            <v>I0000021893</v>
          </cell>
          <cell r="B52630" t="str">
            <v>CHAPA PRETA 3/8 9.5MM 2X1 (149.16)</v>
          </cell>
          <cell r="C52630" t="str">
            <v>HIBE</v>
          </cell>
          <cell r="D52630" t="str">
            <v>UN</v>
          </cell>
        </row>
        <row r="52631">
          <cell r="A52631" t="str">
            <v>I0000021894</v>
          </cell>
          <cell r="B52631" t="str">
            <v>AMOSTRA CLICHES DE HOT STAMPING</v>
          </cell>
          <cell r="C52631" t="str">
            <v>HIBE</v>
          </cell>
          <cell r="D52631" t="str">
            <v>UN</v>
          </cell>
        </row>
        <row r="52632">
          <cell r="A52632" t="str">
            <v>I0000021895</v>
          </cell>
          <cell r="B52632" t="str">
            <v>WORKSTATION PRECISION 5820</v>
          </cell>
          <cell r="C52632" t="str">
            <v>HIBE</v>
          </cell>
          <cell r="D52632" t="str">
            <v>UN</v>
          </cell>
        </row>
        <row r="52633">
          <cell r="A52633" t="str">
            <v>I0000021896</v>
          </cell>
          <cell r="B52633" t="str">
            <v>ACO 1045 RE 50.80 X 500.00</v>
          </cell>
          <cell r="C52633" t="str">
            <v>HIBE</v>
          </cell>
          <cell r="D52633" t="str">
            <v>UN</v>
          </cell>
        </row>
        <row r="52634">
          <cell r="A52634" t="str">
            <v>I0000021897</v>
          </cell>
          <cell r="B52634" t="str">
            <v>ACO 1045 CH 19.05 X 85.00 X 210.00</v>
          </cell>
          <cell r="C52634" t="str">
            <v>HIBE</v>
          </cell>
          <cell r="D52634" t="str">
            <v>UN</v>
          </cell>
        </row>
        <row r="52635">
          <cell r="A52635" t="str">
            <v>I0000021902</v>
          </cell>
          <cell r="B52635" t="str">
            <v>PAPEL SULFITE AZUL CLARO C/100 FOLHAS</v>
          </cell>
          <cell r="C52635" t="str">
            <v>HIBE</v>
          </cell>
          <cell r="D52635" t="str">
            <v>UN</v>
          </cell>
        </row>
        <row r="52636">
          <cell r="A52636" t="str">
            <v>I0000021903</v>
          </cell>
          <cell r="B52636" t="str">
            <v>BOLSA LONA FERRAMENTA 16'' - 3540412128</v>
          </cell>
          <cell r="C52636" t="str">
            <v>HIBE</v>
          </cell>
          <cell r="D52636" t="str">
            <v>UN</v>
          </cell>
        </row>
        <row r="52637">
          <cell r="A52637" t="str">
            <v>I0000021904</v>
          </cell>
          <cell r="B52637" t="str">
            <v>BOLSA LONA FERRAMENTA 22 DIVISOES BL017</v>
          </cell>
          <cell r="C52637" t="str">
            <v>HIBE</v>
          </cell>
          <cell r="D52637" t="str">
            <v>UN</v>
          </cell>
        </row>
        <row r="52638">
          <cell r="A52638" t="str">
            <v>I0000021905</v>
          </cell>
          <cell r="B52638" t="str">
            <v>LIXADEIRA ORBITRAL 1/4" 230W DWE6411</v>
          </cell>
          <cell r="C52638" t="str">
            <v>HIBE</v>
          </cell>
          <cell r="D52638" t="str">
            <v>UN</v>
          </cell>
        </row>
        <row r="52639">
          <cell r="A52639" t="str">
            <v>I0000021906</v>
          </cell>
          <cell r="B52639" t="str">
            <v>BOLSA P/ FERRAMENTA 14" - DWST83489-LA</v>
          </cell>
          <cell r="C52639" t="str">
            <v>HIBE</v>
          </cell>
          <cell r="D52639" t="str">
            <v>UN</v>
          </cell>
        </row>
        <row r="52640">
          <cell r="A52640" t="str">
            <v>I0000021907</v>
          </cell>
          <cell r="B52640" t="str">
            <v>BOLSA P/ FERRAMENTA 16" - BGM STARRETT</v>
          </cell>
          <cell r="C52640" t="str">
            <v>HIBE</v>
          </cell>
          <cell r="D52640" t="str">
            <v>UN</v>
          </cell>
        </row>
        <row r="52641">
          <cell r="A52641" t="str">
            <v>I0000021908</v>
          </cell>
          <cell r="B52641" t="str">
            <v>BOLSA LONA FERRAMENTA BL030 3540300030</v>
          </cell>
          <cell r="C52641" t="str">
            <v>HIBE</v>
          </cell>
          <cell r="D52641" t="str">
            <v>UN</v>
          </cell>
        </row>
        <row r="52642">
          <cell r="A52642" t="str">
            <v>I0000021909</v>
          </cell>
          <cell r="B52642" t="str">
            <v>BOLSA NYLON FERRAMENTA 16 DIVISOES BL070</v>
          </cell>
          <cell r="C52642" t="str">
            <v>HIBE</v>
          </cell>
          <cell r="D52642" t="str">
            <v>UN</v>
          </cell>
        </row>
        <row r="52643">
          <cell r="A52643" t="str">
            <v>I0000021910</v>
          </cell>
          <cell r="B52643" t="str">
            <v>BOLSA LONA FERRAMENTA 18 DIVISOES BL010</v>
          </cell>
          <cell r="C52643" t="str">
            <v>HIBE</v>
          </cell>
          <cell r="D52643" t="str">
            <v>UN</v>
          </cell>
        </row>
        <row r="52644">
          <cell r="A52644" t="str">
            <v>I0000021911</v>
          </cell>
          <cell r="B52644" t="str">
            <v>CALIBRADOR DIGITAL - CLB-850-GII/10</v>
          </cell>
          <cell r="C52644" t="str">
            <v>HIBE</v>
          </cell>
          <cell r="D52644" t="str">
            <v>UN</v>
          </cell>
        </row>
        <row r="52645">
          <cell r="A52645" t="str">
            <v>I0000021912</v>
          </cell>
          <cell r="B52645" t="str">
            <v>PARAFUSO SEXT ROSCA TOTAL - 1/2"X2.9/16"</v>
          </cell>
          <cell r="C52645" t="str">
            <v>HIBE</v>
          </cell>
          <cell r="D52645" t="str">
            <v>UN</v>
          </cell>
        </row>
        <row r="52646">
          <cell r="A52646" t="str">
            <v>I0000021913</v>
          </cell>
          <cell r="B52646" t="str">
            <v>PARAFUS ALLEN ROSCA TOTAL M12X1,75X100MM</v>
          </cell>
          <cell r="C52646" t="str">
            <v>HIBE</v>
          </cell>
          <cell r="D52646" t="str">
            <v>UN</v>
          </cell>
        </row>
        <row r="52647">
          <cell r="A52647" t="str">
            <v>I0000021914</v>
          </cell>
          <cell r="B52647" t="str">
            <v>PARAFUS ALLEN ROSCA TOTAL M10X1,50X100MM</v>
          </cell>
          <cell r="C52647" t="str">
            <v>HIBE</v>
          </cell>
          <cell r="D52647" t="str">
            <v>UN</v>
          </cell>
        </row>
        <row r="52648">
          <cell r="A52648" t="str">
            <v>I0000021915</v>
          </cell>
          <cell r="B52648" t="str">
            <v>PORCA 1/2" - 12 FIOS</v>
          </cell>
          <cell r="C52648" t="str">
            <v>HIBE</v>
          </cell>
          <cell r="D52648" t="str">
            <v>UN</v>
          </cell>
        </row>
        <row r="52649">
          <cell r="A52649" t="str">
            <v>I0000021916</v>
          </cell>
          <cell r="B52649" t="str">
            <v>PORCA M12X1,75</v>
          </cell>
          <cell r="C52649" t="str">
            <v>HIBE</v>
          </cell>
          <cell r="D52649" t="str">
            <v>UN</v>
          </cell>
        </row>
        <row r="52650">
          <cell r="A52650" t="str">
            <v>I0000021917</v>
          </cell>
          <cell r="B52650" t="str">
            <v>PORCA M10X1,50</v>
          </cell>
          <cell r="C52650" t="str">
            <v>HIBE</v>
          </cell>
          <cell r="D52650" t="str">
            <v>UN</v>
          </cell>
        </row>
        <row r="52651">
          <cell r="A52651" t="str">
            <v>I0000021918</v>
          </cell>
          <cell r="B52651" t="str">
            <v>PORCA 1" - 8 FIOS</v>
          </cell>
          <cell r="C52651" t="str">
            <v>HIBE</v>
          </cell>
          <cell r="D52651" t="str">
            <v>UN</v>
          </cell>
        </row>
        <row r="52652">
          <cell r="A52652" t="str">
            <v>I0000021919</v>
          </cell>
          <cell r="B52652" t="str">
            <v>POTENCIOMETRO DIRECAO ERX - 50103801006</v>
          </cell>
          <cell r="C52652" t="str">
            <v>HIBE</v>
          </cell>
          <cell r="D52652" t="str">
            <v>UN</v>
          </cell>
        </row>
        <row r="52653">
          <cell r="A52653" t="str">
            <v>I0000021921</v>
          </cell>
          <cell r="B52653" t="str">
            <v>ETIQUETA DE BLOQUEIO DE ENERGIA</v>
          </cell>
          <cell r="C52653" t="str">
            <v>HIBE</v>
          </cell>
          <cell r="D52653" t="str">
            <v>UN</v>
          </cell>
        </row>
        <row r="52654">
          <cell r="A52654" t="str">
            <v>I0000021924</v>
          </cell>
          <cell r="B52654" t="str">
            <v>RED. PLANETARIO PE2-120-025-MDMF302L1</v>
          </cell>
          <cell r="C52654" t="str">
            <v>HIBE</v>
          </cell>
          <cell r="D52654" t="str">
            <v>UN</v>
          </cell>
        </row>
        <row r="52655">
          <cell r="A52655" t="str">
            <v>I0000021925</v>
          </cell>
          <cell r="B52655" t="str">
            <v>CAIXA PLASTICA 5 PRETA</v>
          </cell>
          <cell r="C52655" t="str">
            <v>HIBE</v>
          </cell>
          <cell r="D52655" t="str">
            <v>UN</v>
          </cell>
        </row>
        <row r="52656">
          <cell r="A52656" t="str">
            <v>I0000021926</v>
          </cell>
          <cell r="B52656" t="str">
            <v>MODULO DE COMUNICACAO 01 CANAL</v>
          </cell>
          <cell r="C52656" t="str">
            <v>HIBE</v>
          </cell>
          <cell r="D52656" t="str">
            <v>UN</v>
          </cell>
        </row>
        <row r="52657">
          <cell r="A52657" t="str">
            <v>I0000021927</v>
          </cell>
          <cell r="B52657" t="str">
            <v>MODULO DE COMUNICACAO 02 CANAIS</v>
          </cell>
          <cell r="C52657" t="str">
            <v>HIBE</v>
          </cell>
          <cell r="D52657" t="str">
            <v>UN</v>
          </cell>
        </row>
        <row r="52658">
          <cell r="A52658" t="str">
            <v>I0000021928</v>
          </cell>
          <cell r="B52658" t="str">
            <v>CONDULETE ALUMINIO 1"</v>
          </cell>
          <cell r="C52658" t="str">
            <v>HIBE</v>
          </cell>
          <cell r="D52658" t="str">
            <v>UN</v>
          </cell>
        </row>
        <row r="52659">
          <cell r="A52659" t="str">
            <v>I0000021929</v>
          </cell>
          <cell r="B52659" t="str">
            <v>TAMPA CEGA CONDULETE 1"</v>
          </cell>
          <cell r="C52659" t="str">
            <v>HIBE</v>
          </cell>
          <cell r="D52659" t="str">
            <v>UN</v>
          </cell>
        </row>
        <row r="52660">
          <cell r="A52660" t="str">
            <v>I0000021930</v>
          </cell>
          <cell r="B52660" t="str">
            <v>ADAPTADOR UNIDUT RETO 1"</v>
          </cell>
          <cell r="C52660" t="str">
            <v>HIBE</v>
          </cell>
          <cell r="D52660" t="str">
            <v>UN</v>
          </cell>
        </row>
        <row r="52661">
          <cell r="A52661" t="str">
            <v>I0000021931</v>
          </cell>
          <cell r="B52661" t="str">
            <v>PRESTACAO DE SERVICO DE FISIOTERAPIA</v>
          </cell>
          <cell r="C52661" t="str">
            <v>SERV</v>
          </cell>
          <cell r="D52661" t="str">
            <v>UN</v>
          </cell>
        </row>
        <row r="52662">
          <cell r="A52662" t="str">
            <v>I0000021932</v>
          </cell>
          <cell r="B52662" t="str">
            <v>PRESTACAO DE SERVICO DE ERGONOMIA</v>
          </cell>
          <cell r="C52662" t="str">
            <v>SERV</v>
          </cell>
          <cell r="D52662" t="str">
            <v>UN</v>
          </cell>
        </row>
        <row r="52663">
          <cell r="A52663" t="str">
            <v>I0000021933</v>
          </cell>
          <cell r="B52663" t="str">
            <v>PRESTACAO DE SERVICO DE FONOAUDIOLOGIA</v>
          </cell>
          <cell r="C52663" t="str">
            <v>SERV</v>
          </cell>
          <cell r="D52663" t="str">
            <v>UN</v>
          </cell>
        </row>
        <row r="52664">
          <cell r="A52664" t="str">
            <v>I0000021934</v>
          </cell>
          <cell r="B52664" t="str">
            <v>PRESTACAO DE SERVICO DE PSICOLOGIA</v>
          </cell>
          <cell r="C52664" t="str">
            <v>SERV</v>
          </cell>
          <cell r="D52664" t="str">
            <v>UN</v>
          </cell>
        </row>
        <row r="52665">
          <cell r="A52665" t="str">
            <v>I0000021935</v>
          </cell>
          <cell r="B52665" t="str">
            <v>PRESTACAO DE SERVICO EX LABORATORIAIS</v>
          </cell>
          <cell r="C52665" t="str">
            <v>SERV</v>
          </cell>
          <cell r="D52665" t="str">
            <v>UN</v>
          </cell>
        </row>
        <row r="52666">
          <cell r="A52666" t="str">
            <v>I0000021936</v>
          </cell>
          <cell r="B52666" t="str">
            <v>PRESTACAO DE SERVICO AUDIOMETRICOS</v>
          </cell>
          <cell r="C52666" t="str">
            <v>SERV</v>
          </cell>
          <cell r="D52666" t="str">
            <v>UN</v>
          </cell>
        </row>
        <row r="52667">
          <cell r="A52667" t="str">
            <v>I0000021937</v>
          </cell>
          <cell r="B52667" t="str">
            <v>PRESTACAO DE SERVICO DE EXAMES</v>
          </cell>
          <cell r="C52667" t="str">
            <v>SERV</v>
          </cell>
          <cell r="D52667" t="str">
            <v>UN</v>
          </cell>
        </row>
        <row r="52668">
          <cell r="A52668" t="str">
            <v>I0000021938</v>
          </cell>
          <cell r="B52668" t="str">
            <v>PRESTACAO DE SERVICO TEC DE ENFERMAGEM</v>
          </cell>
          <cell r="C52668" t="str">
            <v>SERV</v>
          </cell>
          <cell r="D52668" t="str">
            <v>UN</v>
          </cell>
        </row>
        <row r="52669">
          <cell r="A52669" t="str">
            <v>I0000021939</v>
          </cell>
          <cell r="B52669" t="str">
            <v>PRESTACAO DE SERVICO  MEDICO DO TRABALHO</v>
          </cell>
          <cell r="C52669" t="str">
            <v>SERV</v>
          </cell>
          <cell r="D52669" t="str">
            <v>UN</v>
          </cell>
        </row>
        <row r="52670">
          <cell r="A52670" t="str">
            <v>I0000021940</v>
          </cell>
          <cell r="B52670" t="str">
            <v>ETIQUETA NEUTRA BRA 105X150 MM COUCHE</v>
          </cell>
          <cell r="C52670" t="str">
            <v>HIBE</v>
          </cell>
          <cell r="D52670" t="str">
            <v>MIL</v>
          </cell>
        </row>
        <row r="52671">
          <cell r="A52671" t="str">
            <v>I0000021942</v>
          </cell>
          <cell r="B52671" t="str">
            <v>PARAFUSO ALLEN CABECA CILINDRICA M4X12</v>
          </cell>
          <cell r="C52671" t="str">
            <v>HIBE</v>
          </cell>
          <cell r="D52671" t="str">
            <v>UN</v>
          </cell>
        </row>
        <row r="52672">
          <cell r="A52672" t="str">
            <v>I0000021943</v>
          </cell>
          <cell r="B52672" t="str">
            <v>PARAFUSO SEXTAVADO M6X20</v>
          </cell>
          <cell r="C52672" t="str">
            <v>HIBE</v>
          </cell>
          <cell r="D52672" t="str">
            <v>UN</v>
          </cell>
        </row>
        <row r="52673">
          <cell r="A52673" t="str">
            <v>I0000021944</v>
          </cell>
          <cell r="B52673" t="str">
            <v>PARAFUSO SEXTAVADO M10X40</v>
          </cell>
          <cell r="C52673" t="str">
            <v>HIBE</v>
          </cell>
          <cell r="D52673" t="str">
            <v>UN</v>
          </cell>
        </row>
        <row r="52674">
          <cell r="A52674" t="str">
            <v>I0000021945</v>
          </cell>
          <cell r="B52674" t="str">
            <v>PARAFUSO SEXTAVADO M14X50</v>
          </cell>
          <cell r="C52674" t="str">
            <v>HIBE</v>
          </cell>
          <cell r="D52674" t="str">
            <v>UN</v>
          </cell>
        </row>
        <row r="52675">
          <cell r="A52675" t="str">
            <v>I0000021946</v>
          </cell>
          <cell r="B52675" t="str">
            <v>PORCA SEXTAVADA M8</v>
          </cell>
          <cell r="C52675" t="str">
            <v>HIBE</v>
          </cell>
          <cell r="D52675" t="str">
            <v>UN</v>
          </cell>
        </row>
        <row r="52676">
          <cell r="A52676" t="str">
            <v>I0000021947</v>
          </cell>
          <cell r="B52676" t="str">
            <v>PORCA SEXTAVADA M14</v>
          </cell>
          <cell r="C52676" t="str">
            <v>HIBE</v>
          </cell>
          <cell r="D52676" t="str">
            <v>UN</v>
          </cell>
        </row>
        <row r="52677">
          <cell r="A52677" t="str">
            <v>I0000021948</v>
          </cell>
          <cell r="B52677" t="str">
            <v>PORCA SEXTAVADA M16</v>
          </cell>
          <cell r="C52677" t="str">
            <v>HIBE</v>
          </cell>
          <cell r="D52677" t="str">
            <v>UN</v>
          </cell>
        </row>
        <row r="52678">
          <cell r="A52678" t="str">
            <v>I0000021949</v>
          </cell>
          <cell r="B52678" t="str">
            <v>PORCA SEXTAVADA M10</v>
          </cell>
          <cell r="C52678" t="str">
            <v>HIBE</v>
          </cell>
          <cell r="D52678" t="str">
            <v>UN</v>
          </cell>
        </row>
        <row r="52679">
          <cell r="A52679" t="str">
            <v>I0000021950</v>
          </cell>
          <cell r="B52679" t="str">
            <v>ARRUELA PRESSAO M14</v>
          </cell>
          <cell r="C52679" t="str">
            <v>HIBE</v>
          </cell>
          <cell r="D52679" t="str">
            <v>UN</v>
          </cell>
        </row>
        <row r="52680">
          <cell r="A52680" t="str">
            <v>I0000021951</v>
          </cell>
          <cell r="B52680" t="str">
            <v>ARRUELA PRESSAO M16</v>
          </cell>
          <cell r="C52680" t="str">
            <v>HIBE</v>
          </cell>
          <cell r="D52680" t="str">
            <v>UN</v>
          </cell>
        </row>
        <row r="52681">
          <cell r="A52681" t="str">
            <v>I0000021952</v>
          </cell>
          <cell r="B52681" t="str">
            <v>ARRUELA LISA M14</v>
          </cell>
          <cell r="C52681" t="str">
            <v>HIBE</v>
          </cell>
          <cell r="D52681" t="str">
            <v>UN</v>
          </cell>
        </row>
        <row r="52682">
          <cell r="A52682" t="str">
            <v>I0000021953</v>
          </cell>
          <cell r="B52682" t="str">
            <v>ARRUELA LISA M16</v>
          </cell>
          <cell r="C52682" t="str">
            <v>HIBE</v>
          </cell>
          <cell r="D52682" t="str">
            <v>UN</v>
          </cell>
        </row>
        <row r="52683">
          <cell r="A52683" t="str">
            <v>I0000021954</v>
          </cell>
          <cell r="B52683" t="str">
            <v>PARAFUSO SEXTAVADO M8X40</v>
          </cell>
          <cell r="C52683" t="str">
            <v>HIBE</v>
          </cell>
          <cell r="D52683" t="str">
            <v>UN</v>
          </cell>
        </row>
        <row r="52684">
          <cell r="A52684" t="str">
            <v>I0000021955</v>
          </cell>
          <cell r="B52684" t="str">
            <v>PARAFUSO SEXTAVADO 16X50</v>
          </cell>
          <cell r="C52684" t="str">
            <v>HIBE</v>
          </cell>
          <cell r="D52684" t="str">
            <v>UN</v>
          </cell>
        </row>
        <row r="52685">
          <cell r="A52685" t="str">
            <v>I0000021956</v>
          </cell>
          <cell r="B52685" t="str">
            <v>PARAFUSO ALLEN CABECA CHATA M8X30</v>
          </cell>
          <cell r="C52685" t="str">
            <v>HIBE</v>
          </cell>
          <cell r="D52685" t="str">
            <v>UN</v>
          </cell>
        </row>
        <row r="52686">
          <cell r="A52686" t="str">
            <v>I0000021957</v>
          </cell>
          <cell r="B52686" t="str">
            <v>PARAFUSO ALLEN CABECA CHATA M6X20</v>
          </cell>
          <cell r="C52686" t="str">
            <v>HIBE</v>
          </cell>
          <cell r="D52686" t="str">
            <v>UN</v>
          </cell>
        </row>
        <row r="52687">
          <cell r="A52687" t="str">
            <v>I0000021958</v>
          </cell>
          <cell r="B52687" t="str">
            <v>PARAFUSO ALLEN SEM CABECA M10X10</v>
          </cell>
          <cell r="C52687" t="str">
            <v>HIBE</v>
          </cell>
          <cell r="D52687" t="str">
            <v>UN</v>
          </cell>
        </row>
        <row r="52688">
          <cell r="A52688" t="str">
            <v>I0000021959</v>
          </cell>
          <cell r="B52688" t="str">
            <v>PARAFUSO SEM CABECA PRISIONEIRO M6X5</v>
          </cell>
          <cell r="C52688" t="str">
            <v>HIBE</v>
          </cell>
          <cell r="D52688" t="str">
            <v>UN</v>
          </cell>
        </row>
        <row r="52689">
          <cell r="A52689" t="str">
            <v>I0000021960</v>
          </cell>
          <cell r="B52689" t="str">
            <v>PONTEIRO MARTELETE 600MM SDS MAX</v>
          </cell>
          <cell r="C52689" t="str">
            <v>HIBE</v>
          </cell>
          <cell r="D52689" t="str">
            <v>UN</v>
          </cell>
        </row>
        <row r="52690">
          <cell r="A52690" t="str">
            <v>I0000021961</v>
          </cell>
          <cell r="B52690" t="str">
            <v>PONTEIRO MARTELETE 400MM SDS MAX</v>
          </cell>
          <cell r="C52690" t="str">
            <v>HIBE</v>
          </cell>
          <cell r="D52690" t="str">
            <v>UN</v>
          </cell>
        </row>
        <row r="52691">
          <cell r="A52691" t="str">
            <v>I0000021962</v>
          </cell>
          <cell r="B52691" t="str">
            <v>TALHADEIRA MARTELETE 600MM SDS MAX</v>
          </cell>
          <cell r="C52691" t="str">
            <v>HIBE</v>
          </cell>
          <cell r="D52691" t="str">
            <v>UN</v>
          </cell>
        </row>
        <row r="52692">
          <cell r="A52692" t="str">
            <v>I0000021963</v>
          </cell>
          <cell r="B52692" t="str">
            <v>TALHADEIRA MARTELETE 400MM SDS MAX</v>
          </cell>
          <cell r="C52692" t="str">
            <v>HIBE</v>
          </cell>
          <cell r="D52692" t="str">
            <v>UN</v>
          </cell>
        </row>
        <row r="52693">
          <cell r="A52693" t="str">
            <v>I0000021964</v>
          </cell>
          <cell r="B52693" t="str">
            <v>CAIXA PVC EMBUTIR 4X2"</v>
          </cell>
          <cell r="C52693" t="str">
            <v>HIBE</v>
          </cell>
          <cell r="D52693" t="str">
            <v>UN</v>
          </cell>
        </row>
        <row r="52694">
          <cell r="A52694" t="str">
            <v>I0000021965</v>
          </cell>
          <cell r="B52694" t="str">
            <v>CUBA ACO INOX 47X30X14 CM</v>
          </cell>
          <cell r="C52694" t="str">
            <v>HIBE</v>
          </cell>
          <cell r="D52694" t="str">
            <v>UN</v>
          </cell>
        </row>
        <row r="52695">
          <cell r="A52695" t="str">
            <v>I0000021966</v>
          </cell>
          <cell r="B52695" t="str">
            <v>JOGO CHAVE FENDA/PHILLIPS 150-160NR</v>
          </cell>
          <cell r="C52695" t="str">
            <v>HIBE</v>
          </cell>
          <cell r="D52695" t="str">
            <v>UN</v>
          </cell>
        </row>
        <row r="52696">
          <cell r="A52696" t="str">
            <v>I0000021967</v>
          </cell>
          <cell r="B52696" t="str">
            <v>DISCO DIAMANTADO SEGMENTADO 7" 180MM</v>
          </cell>
          <cell r="C52696" t="str">
            <v>HIBE</v>
          </cell>
          <cell r="D52696" t="str">
            <v>UN</v>
          </cell>
        </row>
        <row r="52697">
          <cell r="A52697" t="str">
            <v>I0000021968</v>
          </cell>
          <cell r="B52697" t="str">
            <v>REFLETOR LED RGB 30W 220V IP66</v>
          </cell>
          <cell r="C52697" t="str">
            <v>HIBE</v>
          </cell>
          <cell r="D52697" t="str">
            <v>UN</v>
          </cell>
        </row>
        <row r="52698">
          <cell r="A52698" t="str">
            <v>I0000021969</v>
          </cell>
          <cell r="B52698" t="str">
            <v>REFLETOR LED 6000K 50W 220V IP66</v>
          </cell>
          <cell r="C52698" t="str">
            <v>HIBE</v>
          </cell>
          <cell r="D52698" t="str">
            <v>UN</v>
          </cell>
        </row>
        <row r="52699">
          <cell r="A52699" t="str">
            <v>I0000021970</v>
          </cell>
          <cell r="B52699" t="str">
            <v>PORTA CADEADO 2 1/2"</v>
          </cell>
          <cell r="C52699" t="str">
            <v>HIBE</v>
          </cell>
          <cell r="D52699" t="str">
            <v>UN</v>
          </cell>
        </row>
        <row r="52700">
          <cell r="A52700" t="str">
            <v>I0000021971</v>
          </cell>
          <cell r="B52700" t="str">
            <v>PORTA CADEADO 2"</v>
          </cell>
          <cell r="C52700" t="str">
            <v>HIBE</v>
          </cell>
          <cell r="D52700" t="str">
            <v>UN</v>
          </cell>
        </row>
        <row r="52701">
          <cell r="A52701" t="str">
            <v>I0000021972</v>
          </cell>
          <cell r="B52701" t="str">
            <v>CAIXA D'AGUA 10000LT</v>
          </cell>
          <cell r="C52701" t="str">
            <v>HIBE</v>
          </cell>
          <cell r="D52701" t="str">
            <v>UN</v>
          </cell>
        </row>
        <row r="52702">
          <cell r="A52702" t="str">
            <v>I0000021973</v>
          </cell>
          <cell r="B52702" t="str">
            <v>TORNEIRA BOIA ALTA VAZAO 2"</v>
          </cell>
          <cell r="C52702" t="str">
            <v>HIBE</v>
          </cell>
          <cell r="D52702" t="str">
            <v>UN</v>
          </cell>
        </row>
        <row r="52703">
          <cell r="A52703" t="str">
            <v>I0000021974</v>
          </cell>
          <cell r="B52703" t="str">
            <v>ADAPTADOR PVC SOLDAVEL CURTO 2" X 60MM</v>
          </cell>
          <cell r="C52703" t="str">
            <v>HIBE</v>
          </cell>
          <cell r="D52703" t="str">
            <v>UN</v>
          </cell>
        </row>
        <row r="52704">
          <cell r="A52704" t="str">
            <v>I0000021975</v>
          </cell>
          <cell r="B52704" t="str">
            <v>TE PVC SOLDAVEL 60MM</v>
          </cell>
          <cell r="C52704" t="str">
            <v>HIBE</v>
          </cell>
          <cell r="D52704" t="str">
            <v>UN</v>
          </cell>
        </row>
        <row r="52705">
          <cell r="A52705" t="str">
            <v>I0000021976</v>
          </cell>
          <cell r="B52705" t="str">
            <v>ADAPTADOR FLANGE PVC C/ANEL  60MM</v>
          </cell>
          <cell r="C52705" t="str">
            <v>HIBE</v>
          </cell>
          <cell r="D52705" t="str">
            <v>UN</v>
          </cell>
        </row>
        <row r="52706">
          <cell r="A52706" t="str">
            <v>I0000021977</v>
          </cell>
          <cell r="B52706" t="str">
            <v>DESEMPENADEIRA ACO INOX 35X12 CM</v>
          </cell>
          <cell r="C52706" t="str">
            <v>HIBE</v>
          </cell>
          <cell r="D52706" t="str">
            <v>UN</v>
          </cell>
        </row>
        <row r="52707">
          <cell r="A52707" t="str">
            <v>I0000021978</v>
          </cell>
          <cell r="B52707" t="str">
            <v>INTERRUPTOR SIMPLES + TOMADA 10A 2P+T</v>
          </cell>
          <cell r="C52707" t="str">
            <v>HIBE</v>
          </cell>
          <cell r="D52707" t="str">
            <v>UN</v>
          </cell>
        </row>
        <row r="52708">
          <cell r="A52708" t="str">
            <v>I0000021979</v>
          </cell>
          <cell r="B52708" t="str">
            <v>REFLETOR LED C/ BATERIA RECARREGAVEL</v>
          </cell>
          <cell r="C52708" t="str">
            <v>HIBE</v>
          </cell>
          <cell r="D52708" t="str">
            <v>UN</v>
          </cell>
        </row>
        <row r="52709">
          <cell r="A52709" t="str">
            <v>I0000021982</v>
          </cell>
          <cell r="B52709" t="str">
            <v>TERMOPAR 1 X 300 MM X 1,5 MM DE CABO</v>
          </cell>
          <cell r="C52709" t="str">
            <v>HIBE</v>
          </cell>
          <cell r="D52709" t="str">
            <v>UN</v>
          </cell>
        </row>
        <row r="52710">
          <cell r="A52710" t="str">
            <v>I0000021986</v>
          </cell>
          <cell r="B52710" t="str">
            <v>IMPRESSOS</v>
          </cell>
          <cell r="C52710" t="str">
            <v>HIBE</v>
          </cell>
          <cell r="D52710" t="str">
            <v>UN</v>
          </cell>
        </row>
        <row r="52711">
          <cell r="A52711" t="str">
            <v>I0000021988</v>
          </cell>
          <cell r="B52711" t="str">
            <v>FITA-REFLETIVA-PRISMATICA-BRANCA 3MX5CM</v>
          </cell>
          <cell r="C52711" t="str">
            <v>HIBE</v>
          </cell>
          <cell r="D52711" t="str">
            <v>UN</v>
          </cell>
        </row>
        <row r="52712">
          <cell r="A52712" t="str">
            <v>I0000021989</v>
          </cell>
          <cell r="B52712" t="str">
            <v>MULTIUSO DESENGORDURANTE CREMOSO</v>
          </cell>
          <cell r="C52712" t="str">
            <v>HIBE</v>
          </cell>
          <cell r="D52712" t="str">
            <v>UN</v>
          </cell>
        </row>
        <row r="52713">
          <cell r="A52713" t="str">
            <v>I0000021990</v>
          </cell>
          <cell r="B52713" t="str">
            <v>MULTIUSO DESENGORDURANTE LIQUIDO</v>
          </cell>
          <cell r="C52713" t="str">
            <v>HIBE</v>
          </cell>
          <cell r="D52713" t="str">
            <v>UN</v>
          </cell>
        </row>
        <row r="52714">
          <cell r="A52714" t="str">
            <v>I0000021991</v>
          </cell>
          <cell r="B52714" t="str">
            <v>LIMPADOR DESENGORDURANTE  EM PASTA</v>
          </cell>
          <cell r="C52714" t="str">
            <v>HIBE</v>
          </cell>
          <cell r="D52714" t="str">
            <v>UN</v>
          </cell>
        </row>
        <row r="52715">
          <cell r="A52715" t="str">
            <v>I0000021992</v>
          </cell>
          <cell r="B52715" t="str">
            <v>PARAFUSO ALLEN C/CHATA M4X30</v>
          </cell>
          <cell r="C52715" t="str">
            <v>HIBE</v>
          </cell>
          <cell r="D52715" t="str">
            <v>UN</v>
          </cell>
        </row>
        <row r="52716">
          <cell r="A52716" t="str">
            <v>I0000021993</v>
          </cell>
          <cell r="B52716" t="str">
            <v>ETQ UN3481  BATERIA DE LITION</v>
          </cell>
          <cell r="C52716" t="str">
            <v>HIBE</v>
          </cell>
          <cell r="D52716" t="str">
            <v>UN</v>
          </cell>
        </row>
        <row r="52717">
          <cell r="A52717" t="str">
            <v>I0000021997</v>
          </cell>
          <cell r="B52717" t="str">
            <v>RESISTENCIA HELICOIDAL 24X200MM</v>
          </cell>
          <cell r="C52717" t="str">
            <v>HIBE</v>
          </cell>
          <cell r="D52717" t="str">
            <v>UN</v>
          </cell>
        </row>
        <row r="52718">
          <cell r="A52718" t="str">
            <v>I0000022002</v>
          </cell>
          <cell r="B52718" t="str">
            <v>MODULO 2 TECLAS  SIMPLES</v>
          </cell>
          <cell r="C52718" t="str">
            <v>HIBE</v>
          </cell>
          <cell r="D52718" t="str">
            <v>UN</v>
          </cell>
        </row>
        <row r="52719">
          <cell r="A52719" t="str">
            <v>I0000022004</v>
          </cell>
          <cell r="B52719" t="str">
            <v>MODULO DUPLO 2P+T NRB 10A</v>
          </cell>
          <cell r="C52719" t="str">
            <v>HIBE</v>
          </cell>
          <cell r="D52719" t="str">
            <v>UN</v>
          </cell>
        </row>
        <row r="52720">
          <cell r="A52720" t="str">
            <v>I0000022012</v>
          </cell>
          <cell r="B52720" t="str">
            <v>MAQUINA TAMPOGRAFICA CP130 - OSCAR FLUES</v>
          </cell>
          <cell r="C52720" t="str">
            <v>HIBE</v>
          </cell>
          <cell r="D52720" t="str">
            <v>UN</v>
          </cell>
        </row>
        <row r="52721">
          <cell r="A52721" t="str">
            <v>I0000022014</v>
          </cell>
          <cell r="B52721" t="str">
            <v>CATRACA ACO INOX IDBLOCKNEXT/IN/2FP/M</v>
          </cell>
          <cell r="C52721" t="str">
            <v>HIBE</v>
          </cell>
          <cell r="D52721" t="str">
            <v>UN</v>
          </cell>
        </row>
        <row r="52722">
          <cell r="A52722" t="str">
            <v>I0000022015</v>
          </cell>
          <cell r="B52722" t="str">
            <v>LICENCA/IDFACE/PRO</v>
          </cell>
          <cell r="C52722" t="str">
            <v>HIBE</v>
          </cell>
          <cell r="D52722" t="str">
            <v>UN</v>
          </cell>
        </row>
        <row r="52723">
          <cell r="A52723" t="str">
            <v>I0000022016</v>
          </cell>
          <cell r="B52723" t="str">
            <v>LICENCA IDSECURE ENTERPRISE</v>
          </cell>
          <cell r="C52723" t="str">
            <v>HIBE</v>
          </cell>
          <cell r="D52723" t="str">
            <v>UN</v>
          </cell>
        </row>
        <row r="52724">
          <cell r="A52724" t="str">
            <v>I0000022017</v>
          </cell>
          <cell r="B52724" t="str">
            <v>LICENCA PARA TERMINAL ADICIONAL</v>
          </cell>
          <cell r="C52724" t="str">
            <v>HIBE</v>
          </cell>
          <cell r="D52724" t="str">
            <v>UN</v>
          </cell>
        </row>
        <row r="52725">
          <cell r="A52725" t="str">
            <v>I0000022018</v>
          </cell>
          <cell r="B52725" t="str">
            <v>TORNIQUETE FET-100-INO LEIT02 FACIAL X C</v>
          </cell>
          <cell r="C52725" t="str">
            <v>HIBE</v>
          </cell>
          <cell r="D52725" t="str">
            <v>UN</v>
          </cell>
        </row>
        <row r="52726">
          <cell r="A52726" t="str">
            <v>I0000022019</v>
          </cell>
          <cell r="B52726" t="str">
            <v>NBLZ MB106H BASE HIDRAULICA 75X50X55MM</v>
          </cell>
          <cell r="C52726" t="str">
            <v>HIBE</v>
          </cell>
          <cell r="D52726" t="str">
            <v>UN</v>
          </cell>
        </row>
        <row r="52727">
          <cell r="A52727" t="str">
            <v>I0000022020</v>
          </cell>
          <cell r="B52727" t="str">
            <v>REBOLO DIAMATADO COPO CONICO 11V2 100M/M</v>
          </cell>
          <cell r="C52727" t="str">
            <v>HIBE</v>
          </cell>
          <cell r="D52727" t="str">
            <v>UN</v>
          </cell>
        </row>
        <row r="52728">
          <cell r="A52728" t="str">
            <v>I0000022021</v>
          </cell>
          <cell r="B52728" t="str">
            <v>2307.054 POS 01 P/ 2307.051-PINCA PLANA</v>
          </cell>
          <cell r="C52728" t="str">
            <v>HIBE</v>
          </cell>
          <cell r="D52728" t="str">
            <v>UN</v>
          </cell>
        </row>
        <row r="52729">
          <cell r="A52729" t="str">
            <v>I0000022022</v>
          </cell>
          <cell r="B52729" t="str">
            <v>2307.055 POS 02 P/2307.051-PINCA REDONDA</v>
          </cell>
          <cell r="C52729" t="str">
            <v>HIBE</v>
          </cell>
          <cell r="D52729" t="str">
            <v>UN</v>
          </cell>
        </row>
        <row r="52730">
          <cell r="A52730" t="str">
            <v>I0000022023</v>
          </cell>
          <cell r="B52730" t="str">
            <v>2365.005 POS 05P/2307.051-EIXO PRINCIPAL</v>
          </cell>
          <cell r="C52730" t="str">
            <v>HIBE</v>
          </cell>
          <cell r="D52730" t="str">
            <v>UN</v>
          </cell>
        </row>
        <row r="52731">
          <cell r="A52731" t="str">
            <v>I0000022024</v>
          </cell>
          <cell r="B52731" t="str">
            <v>2516.002 - POS 29 P/2303.001/010 - PINCA</v>
          </cell>
          <cell r="C52731" t="str">
            <v>HIBE</v>
          </cell>
          <cell r="D52731" t="str">
            <v>UN</v>
          </cell>
        </row>
        <row r="52732">
          <cell r="A52732" t="str">
            <v>I0000022025</v>
          </cell>
          <cell r="B52732" t="str">
            <v>2516.001 - POS 29 P/ 2504.001-PINCA 6MM</v>
          </cell>
          <cell r="C52732" t="str">
            <v>HIBE</v>
          </cell>
          <cell r="D52732" t="str">
            <v>UN</v>
          </cell>
        </row>
        <row r="52733">
          <cell r="A52733" t="str">
            <v>I0000022027</v>
          </cell>
          <cell r="B52733" t="str">
            <v>CANETA LASER POINT</v>
          </cell>
          <cell r="C52733" t="str">
            <v>HIBE</v>
          </cell>
          <cell r="D52733" t="str">
            <v>UN</v>
          </cell>
        </row>
        <row r="52734">
          <cell r="A52734" t="str">
            <v>I0000022028</v>
          </cell>
          <cell r="B52734" t="str">
            <v>CIRCUITO INTEGRADO CD 4076 - 04.09.0474</v>
          </cell>
          <cell r="C52734" t="str">
            <v>HIBE</v>
          </cell>
          <cell r="D52734" t="str">
            <v>UN</v>
          </cell>
        </row>
        <row r="52735">
          <cell r="A52735" t="str">
            <v>I0000022029</v>
          </cell>
          <cell r="B52735" t="str">
            <v>JG BITS/BROCAS 160PC MAXFIT - DWAMF160</v>
          </cell>
          <cell r="C52735" t="str">
            <v>HIBE</v>
          </cell>
          <cell r="D52735" t="str">
            <v>UN</v>
          </cell>
        </row>
        <row r="52736">
          <cell r="A52736" t="str">
            <v>I0000022030</v>
          </cell>
          <cell r="B52736" t="str">
            <v>JG PECAS PARAFUSADEIRA - DW2163</v>
          </cell>
          <cell r="C52736" t="str">
            <v>HIBE</v>
          </cell>
          <cell r="D52736" t="str">
            <v>UN</v>
          </cell>
        </row>
        <row r="52737">
          <cell r="A52737" t="str">
            <v>I0000022031</v>
          </cell>
          <cell r="B52737" t="str">
            <v>SERRA TICO TICO 130MM 650W 220V DWE300B2</v>
          </cell>
          <cell r="C52737" t="str">
            <v>HIBE</v>
          </cell>
          <cell r="D52737" t="str">
            <v>UN</v>
          </cell>
        </row>
        <row r="52738">
          <cell r="A52738" t="str">
            <v>I0000022032</v>
          </cell>
          <cell r="B52738" t="str">
            <v>CHAVE FIM DE CURSO ALAVANCA XCKN2118G11</v>
          </cell>
          <cell r="C52738" t="str">
            <v>HIBE</v>
          </cell>
          <cell r="D52738" t="str">
            <v>UN</v>
          </cell>
        </row>
        <row r="52739">
          <cell r="A52739" t="str">
            <v>I0000022033</v>
          </cell>
          <cell r="B52739" t="str">
            <v>INVERSOR FREQUENCIA CFW500A04P3B2NB20</v>
          </cell>
          <cell r="C52739" t="str">
            <v>HIBE</v>
          </cell>
          <cell r="D52739" t="str">
            <v>UN</v>
          </cell>
        </row>
        <row r="52740">
          <cell r="A52740" t="str">
            <v>I0000022034</v>
          </cell>
          <cell r="B52740" t="str">
            <v>ARRUELA DE BORRACHA ø125.4 x ø133 x 6.5</v>
          </cell>
          <cell r="C52740" t="str">
            <v>HIBE</v>
          </cell>
          <cell r="D52740" t="str">
            <v>UN</v>
          </cell>
        </row>
        <row r="52741">
          <cell r="A52741" t="str">
            <v>I0000022035</v>
          </cell>
          <cell r="B52741" t="str">
            <v>SALGADOS/ ASSADOS/ DOCES</v>
          </cell>
          <cell r="C52741" t="str">
            <v>HIBE</v>
          </cell>
          <cell r="D52741" t="str">
            <v>KG</v>
          </cell>
        </row>
        <row r="52742">
          <cell r="A52742" t="str">
            <v>I0000022039</v>
          </cell>
          <cell r="B52742" t="str">
            <v>FLANGEADOR EXCENTRICO 1/8 X 3/4</v>
          </cell>
          <cell r="C52742" t="str">
            <v>HIBE</v>
          </cell>
          <cell r="D52742" t="str">
            <v>UN</v>
          </cell>
        </row>
        <row r="52743">
          <cell r="A52743" t="str">
            <v>I0000022040</v>
          </cell>
          <cell r="B52743" t="str">
            <v>CREOLINA 5L</v>
          </cell>
          <cell r="C52743" t="str">
            <v>HIBE</v>
          </cell>
          <cell r="D52743" t="str">
            <v>UN</v>
          </cell>
        </row>
        <row r="52744">
          <cell r="A52744" t="str">
            <v>I0000022041</v>
          </cell>
          <cell r="B52744" t="str">
            <v>TINTA PRETA AUTOMOTIVA 3,6L</v>
          </cell>
          <cell r="C52744" t="str">
            <v>HIBE</v>
          </cell>
          <cell r="D52744" t="str">
            <v>UN</v>
          </cell>
        </row>
        <row r="52745">
          <cell r="A52745" t="str">
            <v>I0000022042</v>
          </cell>
          <cell r="B52745" t="str">
            <v>VALVULA DE SERVICO SCHRADER 1/4" 100MM</v>
          </cell>
          <cell r="C52745" t="str">
            <v>HIBE</v>
          </cell>
          <cell r="D52745" t="str">
            <v>UN</v>
          </cell>
        </row>
        <row r="52746">
          <cell r="A52746" t="str">
            <v>I0000022043</v>
          </cell>
          <cell r="B52746" t="str">
            <v>PORCA P/ COBRE AR CONDICIONADO 1/4"</v>
          </cell>
          <cell r="C52746" t="str">
            <v>HIBE</v>
          </cell>
          <cell r="D52746" t="str">
            <v>UN</v>
          </cell>
        </row>
        <row r="52747">
          <cell r="A52747" t="str">
            <v>I0000022044</v>
          </cell>
          <cell r="B52747" t="str">
            <v>PORCA P/ COBRE AR CONDICIONADO 3/8"</v>
          </cell>
          <cell r="C52747" t="str">
            <v>HIBE</v>
          </cell>
          <cell r="D52747" t="str">
            <v>UN</v>
          </cell>
        </row>
        <row r="52748">
          <cell r="A52748" t="str">
            <v>I0000022045</v>
          </cell>
          <cell r="B52748" t="str">
            <v>PORCA P/ COBRE AR CONDICIONADO 5/8"</v>
          </cell>
          <cell r="C52748" t="str">
            <v>HIBE</v>
          </cell>
          <cell r="D52748" t="str">
            <v>UN</v>
          </cell>
        </row>
        <row r="52749">
          <cell r="A52749" t="str">
            <v>I0000022046</v>
          </cell>
          <cell r="B52749" t="str">
            <v>PORCA P/ COBRE AR CONDICIONADO 1/2"</v>
          </cell>
          <cell r="C52749" t="str">
            <v>HIBE</v>
          </cell>
          <cell r="D52749" t="str">
            <v>UN</v>
          </cell>
        </row>
        <row r="52750">
          <cell r="A52750" t="str">
            <v>I0000022047</v>
          </cell>
          <cell r="B52750" t="str">
            <v>PORCA P/ COBRE AR CONDICIONADO 3/4"</v>
          </cell>
          <cell r="C52750" t="str">
            <v>HIBE</v>
          </cell>
          <cell r="D52750" t="str">
            <v>UN</v>
          </cell>
        </row>
        <row r="52751">
          <cell r="A52751" t="str">
            <v>I0000022048</v>
          </cell>
          <cell r="B52751" t="str">
            <v>FILTRO SECADOR C/ SILICA 3/4"</v>
          </cell>
          <cell r="C52751" t="str">
            <v>HIBE</v>
          </cell>
          <cell r="D52751" t="str">
            <v>UN</v>
          </cell>
        </row>
        <row r="52752">
          <cell r="A52752" t="str">
            <v>I0000022049</v>
          </cell>
          <cell r="B52752" t="str">
            <v>FITA PVC BRANCA S/ COLA REFRIGERACAO</v>
          </cell>
          <cell r="C52752" t="str">
            <v>HIBE</v>
          </cell>
          <cell r="D52752" t="str">
            <v>UN</v>
          </cell>
        </row>
        <row r="52753">
          <cell r="A52753" t="str">
            <v>I0000022050</v>
          </cell>
          <cell r="B52753" t="str">
            <v>TUBO ESPONJOSO ELASTOMERICO ISOLANTE 1/4</v>
          </cell>
          <cell r="C52753" t="str">
            <v>HIBE</v>
          </cell>
          <cell r="D52753" t="str">
            <v>UN</v>
          </cell>
        </row>
        <row r="52754">
          <cell r="A52754" t="str">
            <v>I0000022051</v>
          </cell>
          <cell r="B52754" t="str">
            <v>TUBO ESPONJOSO ELASTOMERICO ISOLANTE 5/8</v>
          </cell>
          <cell r="C52754" t="str">
            <v>HIBE</v>
          </cell>
          <cell r="D52754" t="str">
            <v>UN</v>
          </cell>
        </row>
        <row r="52755">
          <cell r="A52755" t="str">
            <v>I0000022052</v>
          </cell>
          <cell r="B52755" t="str">
            <v>TUBO ESPONJOSO ELASTOMERICO ISOLANTE 1/2</v>
          </cell>
          <cell r="C52755" t="str">
            <v>HIBE</v>
          </cell>
          <cell r="D52755" t="str">
            <v>UN</v>
          </cell>
        </row>
        <row r="52756">
          <cell r="A52756" t="str">
            <v>I0000022053</v>
          </cell>
          <cell r="B52756" t="str">
            <v>TUBO ESPONJOSO ELASTOMERICO ISOLANTE 3/4</v>
          </cell>
          <cell r="C52756" t="str">
            <v>HIBE</v>
          </cell>
          <cell r="D52756" t="str">
            <v>UN</v>
          </cell>
        </row>
        <row r="52757">
          <cell r="A52757" t="str">
            <v>I0000022054</v>
          </cell>
          <cell r="B52757" t="str">
            <v>PLACA UNIVERSAL AR CONDICIONADO</v>
          </cell>
          <cell r="C52757" t="str">
            <v>HIBE</v>
          </cell>
          <cell r="D52757" t="str">
            <v>UN</v>
          </cell>
        </row>
        <row r="52758">
          <cell r="A52758" t="str">
            <v>I0000022055</v>
          </cell>
          <cell r="B52758" t="str">
            <v>VARETA SOLDA FOSCOPER</v>
          </cell>
          <cell r="C52758" t="str">
            <v>HIBE</v>
          </cell>
          <cell r="D52758" t="str">
            <v>KG</v>
          </cell>
        </row>
        <row r="52759">
          <cell r="A52759" t="str">
            <v>I0000022056</v>
          </cell>
          <cell r="B52759" t="str">
            <v>FLUXO DE SOLDA PRATA FOSCOPER 100G</v>
          </cell>
          <cell r="C52759" t="str">
            <v>HIBE</v>
          </cell>
          <cell r="D52759" t="str">
            <v>UN</v>
          </cell>
        </row>
        <row r="52760">
          <cell r="A52760" t="str">
            <v>I0000022057</v>
          </cell>
          <cell r="B52760" t="str">
            <v>DETECTOR DE TENSAO</v>
          </cell>
          <cell r="C52760" t="str">
            <v>HIBE</v>
          </cell>
          <cell r="D52760" t="str">
            <v>UN</v>
          </cell>
        </row>
        <row r="52761">
          <cell r="A52761" t="str">
            <v>I0000022058</v>
          </cell>
          <cell r="B52761" t="str">
            <v>DETECTOR DISJUNTOR E CIRCUITO ELETRICO</v>
          </cell>
          <cell r="C52761" t="str">
            <v>HIBE</v>
          </cell>
          <cell r="D52761" t="str">
            <v>UN</v>
          </cell>
        </row>
        <row r="52762">
          <cell r="A52762" t="str">
            <v>I0000022059</v>
          </cell>
          <cell r="B52762" t="str">
            <v>TERMINAL FEMEA PRE-ISOLADO 1,5MM - 2,5MM</v>
          </cell>
          <cell r="C52762" t="str">
            <v>HIBE</v>
          </cell>
          <cell r="D52762" t="str">
            <v>UN</v>
          </cell>
        </row>
        <row r="52763">
          <cell r="A52763" t="str">
            <v>I0000022060</v>
          </cell>
          <cell r="B52763" t="str">
            <v>TERMINAL FEMEA PRE-ISOLADO 4MM - 6MM</v>
          </cell>
          <cell r="C52763" t="str">
            <v>HIBE</v>
          </cell>
          <cell r="D52763" t="str">
            <v>UN</v>
          </cell>
        </row>
        <row r="52764">
          <cell r="A52764" t="str">
            <v>I0000022061</v>
          </cell>
          <cell r="B52764" t="str">
            <v>TERMINAL MACHO PRE-ISOLADO 1,5MM - 2,5MM</v>
          </cell>
          <cell r="C52764" t="str">
            <v>HIBE</v>
          </cell>
          <cell r="D52764" t="str">
            <v>UN</v>
          </cell>
        </row>
        <row r="52765">
          <cell r="A52765" t="str">
            <v>I0000022062</v>
          </cell>
          <cell r="B52765" t="str">
            <v>TERMINAL MACHO PRE-ISOLADO 4MM - 6MM</v>
          </cell>
          <cell r="C52765" t="str">
            <v>HIBE</v>
          </cell>
          <cell r="D52765" t="str">
            <v>UN</v>
          </cell>
        </row>
        <row r="52766">
          <cell r="A52766" t="str">
            <v>I0000022063</v>
          </cell>
          <cell r="B52766" t="str">
            <v>HASTE TERRA 3/8" X 2,40M 9,525MM</v>
          </cell>
          <cell r="C52766" t="str">
            <v>HIBE</v>
          </cell>
          <cell r="D52766" t="str">
            <v>UN</v>
          </cell>
        </row>
        <row r="52767">
          <cell r="A52767" t="str">
            <v>I0000022064</v>
          </cell>
          <cell r="B52767" t="str">
            <v>CONECTOR P/ HASTE TERRA DUPLO 3/8"</v>
          </cell>
          <cell r="C52767" t="str">
            <v>HIBE</v>
          </cell>
          <cell r="D52767" t="str">
            <v>UN</v>
          </cell>
        </row>
        <row r="52768">
          <cell r="A52768" t="str">
            <v>I0000022065</v>
          </cell>
          <cell r="B52768" t="str">
            <v>CARRINHO ARMAZEM 250KG</v>
          </cell>
          <cell r="C52768" t="str">
            <v>HIBE</v>
          </cell>
          <cell r="D52768" t="str">
            <v>UN</v>
          </cell>
        </row>
        <row r="52769">
          <cell r="A52769" t="str">
            <v>I0000022066</v>
          </cell>
          <cell r="B52769" t="str">
            <v>ALICATE PRENSA TERMINAL 0,5MM A 35MM</v>
          </cell>
          <cell r="C52769" t="str">
            <v>HIBE</v>
          </cell>
          <cell r="D52769" t="str">
            <v>UN</v>
          </cell>
        </row>
        <row r="52770">
          <cell r="A52770" t="str">
            <v>I0000022067</v>
          </cell>
          <cell r="B52770" t="str">
            <v>SACA POLIA 3 GARRAS 220MM GEDORE 8565-4</v>
          </cell>
          <cell r="C52770" t="str">
            <v>HIBE</v>
          </cell>
          <cell r="D52770" t="str">
            <v>UN</v>
          </cell>
        </row>
        <row r="52771">
          <cell r="A52771" t="str">
            <v>I0000022068</v>
          </cell>
          <cell r="B52771" t="str">
            <v>SACA POLIA 2 GARRAS 110MM GEDORE 8564-2</v>
          </cell>
          <cell r="C52771" t="str">
            <v>HIBE</v>
          </cell>
          <cell r="D52771" t="str">
            <v>UN</v>
          </cell>
        </row>
        <row r="52772">
          <cell r="A52772" t="str">
            <v>I0000022072</v>
          </cell>
          <cell r="B52772" t="str">
            <v>MAQUINA DE IMPRESSAO A LASER</v>
          </cell>
          <cell r="C52772" t="str">
            <v>HIBE</v>
          </cell>
          <cell r="D52772" t="str">
            <v>UN</v>
          </cell>
        </row>
        <row r="52773">
          <cell r="A52773" t="str">
            <v>I0000022073</v>
          </cell>
          <cell r="B52773" t="str">
            <v>ACO MD-XTRA RET-SF2050 Ø 40 X 40 X 1000</v>
          </cell>
          <cell r="C52773" t="str">
            <v>HIBE</v>
          </cell>
          <cell r="D52773" t="str">
            <v>KG</v>
          </cell>
        </row>
        <row r="52774">
          <cell r="A52774" t="str">
            <v>I0000022074</v>
          </cell>
          <cell r="B52774" t="str">
            <v>ACO MD-XTRA RET-SF2050 Ø 50 X 50 X 1000</v>
          </cell>
          <cell r="C52774" t="str">
            <v>HIBE</v>
          </cell>
          <cell r="D52774" t="str">
            <v>KG</v>
          </cell>
        </row>
        <row r="52775">
          <cell r="A52775" t="str">
            <v>I0000022076</v>
          </cell>
          <cell r="B52775" t="str">
            <v>CILINDRO PNEUMATICO - PB12X80U 01-D-W</v>
          </cell>
          <cell r="C52775" t="str">
            <v>HIBE</v>
          </cell>
          <cell r="D52775" t="str">
            <v>UN</v>
          </cell>
        </row>
        <row r="52776">
          <cell r="A52776" t="str">
            <v>I0000022077</v>
          </cell>
          <cell r="B52776" t="str">
            <v>ROLAMENTO - LM35UU</v>
          </cell>
          <cell r="C52776" t="str">
            <v>HIBE</v>
          </cell>
          <cell r="D52776" t="str">
            <v>UN</v>
          </cell>
        </row>
        <row r="52777">
          <cell r="A52777" t="str">
            <v>I0000022078</v>
          </cell>
          <cell r="B52777" t="str">
            <v>VALVULA REGULADORA - AS1201F-M5-04A</v>
          </cell>
          <cell r="C52777" t="str">
            <v>HIBE</v>
          </cell>
          <cell r="D52777" t="str">
            <v>UN</v>
          </cell>
        </row>
        <row r="52778">
          <cell r="A52778" t="str">
            <v>I0000022079</v>
          </cell>
          <cell r="B52778" t="str">
            <v>BUCHA DO TENSOR RD 2000</v>
          </cell>
          <cell r="C52778" t="str">
            <v>HIBE</v>
          </cell>
          <cell r="D52778" t="str">
            <v>UN</v>
          </cell>
        </row>
        <row r="52779">
          <cell r="A52779" t="str">
            <v>I0000022080</v>
          </cell>
          <cell r="B52779" t="str">
            <v>PINO TENSOR RD 24X125</v>
          </cell>
          <cell r="C52779" t="str">
            <v>HIBE</v>
          </cell>
          <cell r="D52779" t="str">
            <v>UN</v>
          </cell>
        </row>
        <row r="52780">
          <cell r="A52780" t="str">
            <v>I0000022081</v>
          </cell>
          <cell r="B52780" t="str">
            <v>ARVORE DE NATAL 1,50M</v>
          </cell>
          <cell r="C52780" t="str">
            <v>HIBE</v>
          </cell>
          <cell r="D52780" t="str">
            <v>UN</v>
          </cell>
        </row>
        <row r="52781">
          <cell r="A52781" t="str">
            <v>I0000022082</v>
          </cell>
          <cell r="B52781" t="str">
            <v>CAIXA PLASTICA BIN - Nº 03 - COR PRETA</v>
          </cell>
          <cell r="C52781" t="str">
            <v>HIBE</v>
          </cell>
          <cell r="D52781" t="str">
            <v>UN</v>
          </cell>
        </row>
        <row r="52782">
          <cell r="A52782" t="str">
            <v>I0000022083</v>
          </cell>
          <cell r="B52782" t="str">
            <v>CAIXA PLASTICA BIN - Nº 04 - COR PRETA</v>
          </cell>
          <cell r="C52782" t="str">
            <v>HIBE</v>
          </cell>
          <cell r="D52782" t="str">
            <v>UN</v>
          </cell>
        </row>
        <row r="52783">
          <cell r="A52783" t="str">
            <v>I0000022084</v>
          </cell>
          <cell r="B52783" t="str">
            <v>CAIXA PLASTICA BIN - Nº 05 - COR PRETA</v>
          </cell>
          <cell r="C52783" t="str">
            <v>HIBE</v>
          </cell>
          <cell r="D52783" t="str">
            <v>UN</v>
          </cell>
        </row>
        <row r="52784">
          <cell r="A52784" t="str">
            <v>I0000022085</v>
          </cell>
          <cell r="B52784" t="str">
            <v>CAIXA PLASTICA BIN - Nº 06 - COR PRETA</v>
          </cell>
          <cell r="C52784" t="str">
            <v>HIBE</v>
          </cell>
          <cell r="D52784" t="str">
            <v>UN</v>
          </cell>
        </row>
        <row r="52785">
          <cell r="A52785" t="str">
            <v>I0000022086</v>
          </cell>
          <cell r="B52785" t="str">
            <v>CAIXA PLASTICA BIN - Nº 07 - COR PRETA</v>
          </cell>
          <cell r="C52785" t="str">
            <v>HIBE</v>
          </cell>
          <cell r="D52785" t="str">
            <v>UN</v>
          </cell>
        </row>
        <row r="52786">
          <cell r="A52786" t="str">
            <v>I0000022087</v>
          </cell>
          <cell r="B52786" t="str">
            <v>CAIXA PLASTICA BIN - Nº 08 - COR PRETA</v>
          </cell>
          <cell r="C52786" t="str">
            <v>HIBE</v>
          </cell>
          <cell r="D52786" t="str">
            <v>UN</v>
          </cell>
        </row>
        <row r="52787">
          <cell r="A52787" t="str">
            <v>I0000022088</v>
          </cell>
          <cell r="B52787" t="str">
            <v>CAIXA PLASTICA BIN - Nº 09 - COR PRETA</v>
          </cell>
          <cell r="C52787" t="str">
            <v>HIBE</v>
          </cell>
          <cell r="D52787" t="str">
            <v>UN</v>
          </cell>
        </row>
        <row r="52788">
          <cell r="A52788" t="str">
            <v>I0000022089</v>
          </cell>
          <cell r="B52788" t="str">
            <v>PORCA DE RODA EGU18 - 9270341146</v>
          </cell>
          <cell r="C52788" t="str">
            <v>HIBE</v>
          </cell>
          <cell r="D52788" t="str">
            <v>UN</v>
          </cell>
        </row>
        <row r="52789">
          <cell r="A52789" t="str">
            <v>I0000022090</v>
          </cell>
          <cell r="B52789" t="str">
            <v>PARAFUSO EGU18 - 4492613</v>
          </cell>
          <cell r="C52789" t="str">
            <v>HIBE</v>
          </cell>
          <cell r="D52789" t="str">
            <v>UN</v>
          </cell>
        </row>
        <row r="52790">
          <cell r="A52790" t="str">
            <v>I0000022091</v>
          </cell>
          <cell r="B52790" t="str">
            <v>COBRE RE 76.20 x 100.00 COMUM</v>
          </cell>
          <cell r="C52790" t="str">
            <v>HIBE</v>
          </cell>
          <cell r="D52790" t="str">
            <v>UN</v>
          </cell>
        </row>
        <row r="52791">
          <cell r="A52791" t="str">
            <v>I0000022092</v>
          </cell>
          <cell r="B52791" t="str">
            <v>COBRE ELET. CH 50.80 X 25.40 X 500.00</v>
          </cell>
          <cell r="C52791" t="str">
            <v>HIBE</v>
          </cell>
          <cell r="D52791" t="str">
            <v>UN</v>
          </cell>
        </row>
        <row r="52792">
          <cell r="A52792" t="str">
            <v>I0000022093</v>
          </cell>
          <cell r="B52792" t="str">
            <v>COBRE ELET. CH 50.80 X 38.10 X 500.00</v>
          </cell>
          <cell r="C52792" t="str">
            <v>HIBE</v>
          </cell>
          <cell r="D52792" t="str">
            <v>UN</v>
          </cell>
        </row>
        <row r="52793">
          <cell r="A52793" t="str">
            <v>I0000022098</v>
          </cell>
          <cell r="B52793" t="str">
            <v>LUVA LISA ALUMINIO 3/4</v>
          </cell>
          <cell r="C52793" t="str">
            <v>HIBE</v>
          </cell>
          <cell r="D52793" t="str">
            <v>UN</v>
          </cell>
        </row>
        <row r="52794">
          <cell r="A52794" t="str">
            <v>I0000022100</v>
          </cell>
          <cell r="B52794" t="str">
            <v>BANCADA INDUSTRIAL BI120P 900X1200X650MM</v>
          </cell>
          <cell r="C52794" t="str">
            <v>HIBE</v>
          </cell>
          <cell r="D52794" t="str">
            <v>UN</v>
          </cell>
        </row>
        <row r="52795">
          <cell r="A52795" t="str">
            <v>I0000022101</v>
          </cell>
          <cell r="B52795" t="str">
            <v>GAVETA DUPLA EM ACO 320 X 465 X 415 MM</v>
          </cell>
          <cell r="C52795" t="str">
            <v>HIBE</v>
          </cell>
          <cell r="D52795" t="str">
            <v>UN</v>
          </cell>
        </row>
        <row r="52796">
          <cell r="A52796" t="str">
            <v>I0000022102</v>
          </cell>
          <cell r="B52796" t="str">
            <v>PAINEL EASYWALLPIR50 X1120 0,50I RAL9006</v>
          </cell>
          <cell r="C52796" t="str">
            <v>HIBE</v>
          </cell>
          <cell r="D52796" t="str">
            <v>M2</v>
          </cell>
        </row>
        <row r="52797">
          <cell r="A52797" t="str">
            <v>I0000022105</v>
          </cell>
          <cell r="B52797" t="str">
            <v>REBITE ALUMINIO 1/8 X 12MM</v>
          </cell>
          <cell r="C52797" t="str">
            <v>HIBE</v>
          </cell>
          <cell r="D52797" t="str">
            <v>PEÇ</v>
          </cell>
        </row>
        <row r="52798">
          <cell r="A52798" t="str">
            <v>I0000022106</v>
          </cell>
          <cell r="B52798" t="str">
            <v>PARAFUSO GAL AUTAR CAB PHIL PAN 4,8X38MM</v>
          </cell>
          <cell r="C52798" t="str">
            <v>HIBE</v>
          </cell>
          <cell r="D52798" t="str">
            <v>PEÇ</v>
          </cell>
        </row>
        <row r="52799">
          <cell r="A52799" t="str">
            <v>I0000022108</v>
          </cell>
          <cell r="B52799" t="str">
            <v>CURVA 90 3/4 VERMELHA</v>
          </cell>
          <cell r="C52799" t="str">
            <v>HIBE</v>
          </cell>
          <cell r="D52799" t="str">
            <v>UN</v>
          </cell>
        </row>
        <row r="52800">
          <cell r="A52800" t="str">
            <v>I0000022109</v>
          </cell>
          <cell r="B52800" t="str">
            <v>PBX-350 LABEL OF MANUAL</v>
          </cell>
          <cell r="C52800" t="str">
            <v>HIBE</v>
          </cell>
          <cell r="D52800" t="str">
            <v>UN</v>
          </cell>
        </row>
        <row r="52801">
          <cell r="A52801" t="str">
            <v>I0000022110</v>
          </cell>
          <cell r="B52801" t="str">
            <v>PBX-350 RATING LABEL</v>
          </cell>
          <cell r="C52801" t="str">
            <v>HIBE</v>
          </cell>
          <cell r="D52801" t="str">
            <v>UN</v>
          </cell>
        </row>
        <row r="52802">
          <cell r="A52802" t="str">
            <v>I0000022111</v>
          </cell>
          <cell r="B52802" t="str">
            <v>BATERIA LR44H</v>
          </cell>
          <cell r="C52802" t="str">
            <v>HIBE</v>
          </cell>
          <cell r="D52802" t="str">
            <v>UN</v>
          </cell>
        </row>
        <row r="52803">
          <cell r="A52803" t="str">
            <v>I0000022112</v>
          </cell>
          <cell r="B52803" t="str">
            <v>CONJUNTO PARAFUSO RODA</v>
          </cell>
          <cell r="C52803" t="str">
            <v>HIBE</v>
          </cell>
          <cell r="D52803" t="str">
            <v>UN</v>
          </cell>
        </row>
        <row r="52804">
          <cell r="A52804" t="str">
            <v>I0000022113</v>
          </cell>
          <cell r="B52804" t="str">
            <v>SALADA DE FRUTAS</v>
          </cell>
          <cell r="C52804" t="str">
            <v>HIBE</v>
          </cell>
          <cell r="D52804" t="str">
            <v>KG</v>
          </cell>
        </row>
        <row r="52805">
          <cell r="A52805" t="str">
            <v>I0000022115</v>
          </cell>
          <cell r="B52805" t="str">
            <v>PORTA ETIQUETA - PEB-27X15MM</v>
          </cell>
          <cell r="C52805" t="str">
            <v>HIBE</v>
          </cell>
          <cell r="D52805" t="str">
            <v>UN</v>
          </cell>
        </row>
        <row r="52806">
          <cell r="A52806" t="str">
            <v>I0000022116</v>
          </cell>
          <cell r="B52806" t="str">
            <v>CABO FLAT-PAINEL CM8 1.0</v>
          </cell>
          <cell r="C52806" t="str">
            <v>HIBE</v>
          </cell>
          <cell r="D52806" t="str">
            <v>UN</v>
          </cell>
        </row>
        <row r="52807">
          <cell r="A52807" t="str">
            <v>I0000022117</v>
          </cell>
          <cell r="B52807" t="str">
            <v>BOMBA D'AGUA MOTOR DIESEL MWM SEVE 10T 4</v>
          </cell>
          <cell r="C52807" t="str">
            <v>HIBE</v>
          </cell>
          <cell r="D52807" t="str">
            <v>UN</v>
          </cell>
        </row>
        <row r="52808">
          <cell r="A52808" t="str">
            <v>I0000022119</v>
          </cell>
          <cell r="B52808" t="str">
            <v>MESA RETA 1,00 X 0,60 X 0,74 C/2 GAVETAS</v>
          </cell>
          <cell r="C52808" t="str">
            <v>HIBE</v>
          </cell>
          <cell r="D52808" t="str">
            <v>UN</v>
          </cell>
        </row>
        <row r="52809">
          <cell r="A52809" t="str">
            <v>I0000022120</v>
          </cell>
          <cell r="B52809" t="str">
            <v>ACO H13 CH 45.00 X 130.00 X 155.00</v>
          </cell>
          <cell r="C52809" t="str">
            <v>HIBE</v>
          </cell>
          <cell r="D52809" t="str">
            <v>UN</v>
          </cell>
        </row>
        <row r="52810">
          <cell r="A52810" t="str">
            <v>I0000022121</v>
          </cell>
          <cell r="B52810" t="str">
            <v>ACO H13 CH 19.00 X 120.00 X 175.00</v>
          </cell>
          <cell r="C52810" t="str">
            <v>HIBE</v>
          </cell>
          <cell r="D52810" t="str">
            <v>UN</v>
          </cell>
        </row>
        <row r="52811">
          <cell r="A52811" t="str">
            <v>I0000022122</v>
          </cell>
          <cell r="B52811" t="str">
            <v>ACO H13 CH 42.00 X 60.00 X 125.00</v>
          </cell>
          <cell r="C52811" t="str">
            <v>HIBE</v>
          </cell>
          <cell r="D52811" t="str">
            <v>UN</v>
          </cell>
        </row>
        <row r="52812">
          <cell r="A52812" t="str">
            <v>I0000022123</v>
          </cell>
          <cell r="B52812" t="str">
            <v>ACO H13 CH 19.00 X 52.00 X 125.00</v>
          </cell>
          <cell r="C52812" t="str">
            <v>HIBE</v>
          </cell>
          <cell r="D52812" t="str">
            <v>UN</v>
          </cell>
        </row>
        <row r="52813">
          <cell r="A52813" t="str">
            <v>I0000022124</v>
          </cell>
          <cell r="B52813" t="str">
            <v>ACO H13 CH 19.00 X 97.00 X 165.00</v>
          </cell>
          <cell r="C52813" t="str">
            <v>HIBE</v>
          </cell>
          <cell r="D52813" t="str">
            <v>UN</v>
          </cell>
        </row>
        <row r="52814">
          <cell r="A52814" t="str">
            <v>I0000022125</v>
          </cell>
          <cell r="B52814" t="str">
            <v>ACO H13 CH 19.00 X 102.00 X 160.00</v>
          </cell>
          <cell r="C52814" t="str">
            <v>HIBE</v>
          </cell>
          <cell r="D52814" t="str">
            <v>UN</v>
          </cell>
        </row>
        <row r="52815">
          <cell r="A52815" t="str">
            <v>I0000022126</v>
          </cell>
          <cell r="B52815" t="str">
            <v>ACO H13 CH 19.00 X 97.00 X 166.00</v>
          </cell>
          <cell r="C52815" t="str">
            <v>HIBE</v>
          </cell>
          <cell r="D52815" t="str">
            <v>UN</v>
          </cell>
        </row>
        <row r="52816">
          <cell r="A52816" t="str">
            <v>I0000022127</v>
          </cell>
          <cell r="B52816" t="str">
            <v>ACO H13 CH 30.00 X 90.00 X 275.00</v>
          </cell>
          <cell r="C52816" t="str">
            <v>HIBE</v>
          </cell>
          <cell r="D52816" t="str">
            <v>UN</v>
          </cell>
        </row>
        <row r="52817">
          <cell r="A52817" t="str">
            <v>I0000022128</v>
          </cell>
          <cell r="B52817" t="str">
            <v>ACO H13 CH 19.00 X 60.00 X 175.00</v>
          </cell>
          <cell r="C52817" t="str">
            <v>HIBE</v>
          </cell>
          <cell r="D52817" t="str">
            <v>UN</v>
          </cell>
        </row>
        <row r="52818">
          <cell r="A52818" t="str">
            <v>I0000022129</v>
          </cell>
          <cell r="B52818" t="str">
            <v>ACO H13 CH 30.00 X 80.00 X 307.00</v>
          </cell>
          <cell r="C52818" t="str">
            <v>HIBE</v>
          </cell>
          <cell r="D52818" t="str">
            <v>UN</v>
          </cell>
        </row>
        <row r="52819">
          <cell r="A52819" t="str">
            <v>I0000022130</v>
          </cell>
          <cell r="B52819" t="str">
            <v>ACO H13 CH 25.00 X 85.00 X 120.00</v>
          </cell>
          <cell r="C52819" t="str">
            <v>HIBE</v>
          </cell>
          <cell r="D52819" t="str">
            <v>UN</v>
          </cell>
        </row>
        <row r="52820">
          <cell r="A52820" t="str">
            <v>I0000022142</v>
          </cell>
          <cell r="B52820" t="str">
            <v>MANGUEIRA MONTADA HID BP BOCCHACA 29M</v>
          </cell>
          <cell r="C52820" t="str">
            <v>HIBE</v>
          </cell>
          <cell r="D52820" t="str">
            <v>UN</v>
          </cell>
        </row>
        <row r="52821">
          <cell r="A52821" t="str">
            <v>I0000022144</v>
          </cell>
          <cell r="B52821" t="str">
            <v>SAMSUNG - GALAXY A15 5G 128GB</v>
          </cell>
          <cell r="C52821" t="str">
            <v>HIBE</v>
          </cell>
          <cell r="D52821" t="str">
            <v>UN</v>
          </cell>
        </row>
        <row r="52822">
          <cell r="A52822" t="str">
            <v>I0000022145</v>
          </cell>
          <cell r="B52822" t="str">
            <v>TRAVA PLASTICA ENTRADA REDE RJ45</v>
          </cell>
          <cell r="C52822" t="str">
            <v>HIBE</v>
          </cell>
          <cell r="D52822" t="str">
            <v>UN</v>
          </cell>
        </row>
        <row r="52823">
          <cell r="A52823" t="str">
            <v>I0000022146</v>
          </cell>
          <cell r="B52823" t="str">
            <v>TOMADA SOBREPOR SIMPLES 2P+T 10A</v>
          </cell>
          <cell r="C52823" t="str">
            <v>HIBE</v>
          </cell>
          <cell r="D52823" t="str">
            <v>UN</v>
          </cell>
        </row>
        <row r="52824">
          <cell r="A52824" t="str">
            <v>I0000022147</v>
          </cell>
          <cell r="B52824" t="str">
            <v>TOMADA SOBREPOR DUPLA 2P+T 10A</v>
          </cell>
          <cell r="C52824" t="str">
            <v>HIBE</v>
          </cell>
          <cell r="D52824" t="str">
            <v>UN</v>
          </cell>
        </row>
        <row r="52825">
          <cell r="A52825" t="str">
            <v>I0000022148</v>
          </cell>
          <cell r="B52825" t="str">
            <v>TOMADA SOBREPOR SIMPLES 2P+T 20A</v>
          </cell>
          <cell r="C52825" t="str">
            <v>HIBE</v>
          </cell>
          <cell r="D52825" t="str">
            <v>UN</v>
          </cell>
        </row>
        <row r="52826">
          <cell r="A52826" t="str">
            <v>I0000022149</v>
          </cell>
          <cell r="B52826" t="str">
            <v>TOMADA SOBREPOR DUPLA 2P+T 20A</v>
          </cell>
          <cell r="C52826" t="str">
            <v>HIBE</v>
          </cell>
          <cell r="D52826" t="str">
            <v>UN</v>
          </cell>
        </row>
        <row r="52827">
          <cell r="A52827" t="str">
            <v>I0000022150</v>
          </cell>
          <cell r="B52827" t="str">
            <v>SENSOR TEMPERATURA AR CONDICIONADO SPLIT</v>
          </cell>
          <cell r="C52827" t="str">
            <v>HIBE</v>
          </cell>
          <cell r="D52827" t="str">
            <v>UN</v>
          </cell>
        </row>
        <row r="52828">
          <cell r="A52828" t="str">
            <v>I0000022151</v>
          </cell>
          <cell r="B52828" t="str">
            <v>RELE PROTETOR TERMICO UNIVERSAL 1/4 220V</v>
          </cell>
          <cell r="C52828" t="str">
            <v>HIBE</v>
          </cell>
          <cell r="D52828" t="str">
            <v>UN</v>
          </cell>
        </row>
        <row r="52829">
          <cell r="A52829" t="str">
            <v>I0000022152</v>
          </cell>
          <cell r="B52829" t="str">
            <v>TAMPA CEGA CAIXA 4X2"</v>
          </cell>
          <cell r="C52829" t="str">
            <v>HIBE</v>
          </cell>
          <cell r="D52829" t="str">
            <v>UN</v>
          </cell>
        </row>
        <row r="52830">
          <cell r="A52830" t="str">
            <v>I0000022153</v>
          </cell>
          <cell r="B52830" t="str">
            <v>ESPELHO RETANGULAR 150 X 50 X 0,30 CM</v>
          </cell>
          <cell r="C52830" t="str">
            <v>HIBE</v>
          </cell>
          <cell r="D52830" t="str">
            <v>UN</v>
          </cell>
        </row>
        <row r="52831">
          <cell r="A52831" t="str">
            <v>I0000022154</v>
          </cell>
          <cell r="B52831" t="str">
            <v>TRENA LASER GLM 50-12 BOSCH</v>
          </cell>
          <cell r="C52831" t="str">
            <v>HIBE</v>
          </cell>
          <cell r="D52831" t="str">
            <v>UN</v>
          </cell>
        </row>
        <row r="52832">
          <cell r="A52832" t="str">
            <v>I0000022155</v>
          </cell>
          <cell r="B52832" t="str">
            <v>EXPOSITOR VERTICAL CRISTAL ACRIMET</v>
          </cell>
          <cell r="C52832" t="str">
            <v>HIBE</v>
          </cell>
          <cell r="D52832" t="str">
            <v>UN</v>
          </cell>
        </row>
        <row r="52833">
          <cell r="A52833" t="str">
            <v>I0000022157</v>
          </cell>
          <cell r="B52833" t="str">
            <v>COPO ECO - 400 ML</v>
          </cell>
          <cell r="C52833" t="str">
            <v>HIBE</v>
          </cell>
          <cell r="D52833" t="str">
            <v>KG</v>
          </cell>
        </row>
        <row r="52834">
          <cell r="A52834" t="str">
            <v>I0000022159</v>
          </cell>
          <cell r="B52834" t="str">
            <v>FONTE AC ADAPTOR 5V/2A - CCZ-0520</v>
          </cell>
          <cell r="C52834" t="str">
            <v>HIBE</v>
          </cell>
          <cell r="D52834" t="str">
            <v>UN</v>
          </cell>
        </row>
        <row r="52835">
          <cell r="A52835" t="str">
            <v>I0000022160</v>
          </cell>
          <cell r="B52835" t="str">
            <v>ESPAGUETE 10MM P/ ALTA TEMPERATURA</v>
          </cell>
          <cell r="C52835" t="str">
            <v>HIBE</v>
          </cell>
          <cell r="D52835" t="str">
            <v>M</v>
          </cell>
        </row>
        <row r="52836">
          <cell r="A52836" t="str">
            <v>I0000022161</v>
          </cell>
          <cell r="B52836" t="str">
            <v>ESPAGUETE 12MM P/ ALTA TEMPERATURA</v>
          </cell>
          <cell r="C52836" t="str">
            <v>HIBE</v>
          </cell>
          <cell r="D52836" t="str">
            <v>M</v>
          </cell>
        </row>
        <row r="52837">
          <cell r="A52837" t="str">
            <v>I0000022162</v>
          </cell>
          <cell r="B52837" t="str">
            <v>ESPAGUETE 8MM P/ ALTA TEMPERATURA</v>
          </cell>
          <cell r="C52837" t="str">
            <v>HIBE</v>
          </cell>
          <cell r="D52837" t="str">
            <v>M</v>
          </cell>
        </row>
        <row r="52838">
          <cell r="A52838" t="str">
            <v>I0000022163</v>
          </cell>
          <cell r="B52838" t="str">
            <v>BICO PROTETOR SUGADOR DE SOLDA - MXT 3PC</v>
          </cell>
          <cell r="C52838" t="str">
            <v>HIBE</v>
          </cell>
          <cell r="D52838" t="str">
            <v>UN</v>
          </cell>
        </row>
        <row r="52839">
          <cell r="A52839" t="str">
            <v>I0000022164</v>
          </cell>
          <cell r="B52839" t="str">
            <v>ARMARIO DE ACO COM 72 GAVETAS</v>
          </cell>
          <cell r="C52839" t="str">
            <v>HIBE</v>
          </cell>
          <cell r="D52839" t="str">
            <v>UN</v>
          </cell>
        </row>
        <row r="52840">
          <cell r="A52840" t="str">
            <v>I0000022166</v>
          </cell>
          <cell r="B52840" t="str">
            <v>BERCO TAMPOGRAFIA L-97</v>
          </cell>
          <cell r="C52840" t="str">
            <v>HIBE</v>
          </cell>
          <cell r="D52840" t="str">
            <v>UN</v>
          </cell>
        </row>
        <row r="52841">
          <cell r="A52841" t="str">
            <v>I0000022167</v>
          </cell>
          <cell r="B52841" t="str">
            <v>CARREGADOR DE BATERIA 12V</v>
          </cell>
          <cell r="C52841" t="str">
            <v>HIBE</v>
          </cell>
          <cell r="D52841" t="str">
            <v>UN</v>
          </cell>
        </row>
        <row r="52842">
          <cell r="A52842" t="str">
            <v>I0000022171</v>
          </cell>
          <cell r="B52842" t="str">
            <v>TUBO ELETRODUTO LISO PT 3/4</v>
          </cell>
          <cell r="C52842" t="str">
            <v>HIBE</v>
          </cell>
          <cell r="D52842" t="str">
            <v>UN</v>
          </cell>
        </row>
        <row r="52843">
          <cell r="A52843" t="str">
            <v>I0000022173</v>
          </cell>
          <cell r="B52843" t="str">
            <v>MANGUEIRA CRISTAL TRANSPARENTE 1/2''</v>
          </cell>
          <cell r="C52843" t="str">
            <v>HIBE</v>
          </cell>
          <cell r="D52843" t="str">
            <v>M</v>
          </cell>
        </row>
        <row r="52844">
          <cell r="A52844" t="str">
            <v>I0000022174</v>
          </cell>
          <cell r="B52844" t="str">
            <v>CALIBRADOR PNEU ANALOGICO 16BAR 1/4</v>
          </cell>
          <cell r="C52844" t="str">
            <v>HIBE</v>
          </cell>
          <cell r="D52844" t="str">
            <v>UN</v>
          </cell>
        </row>
        <row r="52845">
          <cell r="A52845" t="str">
            <v>I0000022175</v>
          </cell>
          <cell r="B52845" t="str">
            <v>DUCHA HIGIENICA INOX 1,2M 1/2"</v>
          </cell>
          <cell r="C52845" t="str">
            <v>HIBE</v>
          </cell>
          <cell r="D52845" t="str">
            <v>UN</v>
          </cell>
        </row>
        <row r="52846">
          <cell r="A52846" t="str">
            <v>I0000022176</v>
          </cell>
          <cell r="B52846" t="str">
            <v>BUCHA 44-22/52-32 CF50X5 ACO SAE 8620</v>
          </cell>
          <cell r="C52846" t="str">
            <v>HIBE</v>
          </cell>
          <cell r="D52846" t="str">
            <v>UN</v>
          </cell>
        </row>
        <row r="52847">
          <cell r="A52847" t="str">
            <v>I0000022177</v>
          </cell>
          <cell r="B52847" t="str">
            <v>COLUNA 43-95-75-32 CF48X6 ACO SAE 8620</v>
          </cell>
          <cell r="C52847" t="str">
            <v>HIBE</v>
          </cell>
          <cell r="D52847" t="str">
            <v>UN</v>
          </cell>
        </row>
        <row r="52848">
          <cell r="A52848" t="str">
            <v>I0000022182</v>
          </cell>
          <cell r="B52848" t="str">
            <v>SERVICO MANUTENCAO PREVENTIVA ELETRICA</v>
          </cell>
          <cell r="C52848" t="str">
            <v>SERV</v>
          </cell>
          <cell r="D52848" t="str">
            <v>UN</v>
          </cell>
        </row>
        <row r="52849">
          <cell r="A52849" t="str">
            <v>I0000022186</v>
          </cell>
          <cell r="B52849" t="str">
            <v>BROCA HSS HASTE PARALELA Ø 10X87X133MM</v>
          </cell>
          <cell r="C52849" t="str">
            <v>HIBE</v>
          </cell>
          <cell r="D52849" t="str">
            <v>UN</v>
          </cell>
        </row>
        <row r="52850">
          <cell r="A52850" t="str">
            <v>I0000022187</v>
          </cell>
          <cell r="B52850" t="str">
            <v>BROCA HSS HASTE PARALELA Ø 11,5X94X142MM</v>
          </cell>
          <cell r="C52850" t="str">
            <v>HIBE</v>
          </cell>
          <cell r="D52850" t="str">
            <v>UN</v>
          </cell>
        </row>
        <row r="52851">
          <cell r="A52851" t="str">
            <v>I0000022191</v>
          </cell>
          <cell r="B52851" t="str">
            <v>KIT VITORIA (PRTIK) SD C/2 KITS</v>
          </cell>
          <cell r="C52851" t="str">
            <v>HIBE</v>
          </cell>
          <cell r="D52851" t="str">
            <v>UN</v>
          </cell>
        </row>
        <row r="52852">
          <cell r="A52852" t="str">
            <v>I0000022192</v>
          </cell>
          <cell r="B52852" t="str">
            <v>PANETTONE FRUTAS 6X400G 20</v>
          </cell>
          <cell r="C52852" t="str">
            <v>HIBE</v>
          </cell>
          <cell r="D52852" t="str">
            <v>UN</v>
          </cell>
        </row>
        <row r="52853">
          <cell r="A52853" t="str">
            <v>I0000022193</v>
          </cell>
          <cell r="B52853" t="str">
            <v>FUSIVEL CERAMICO 1A 250V - 6X30MM</v>
          </cell>
          <cell r="C52853" t="str">
            <v>HIBE</v>
          </cell>
          <cell r="D52853" t="str">
            <v>UN</v>
          </cell>
        </row>
        <row r="52854">
          <cell r="A52854" t="str">
            <v>I0000022194</v>
          </cell>
          <cell r="B52854" t="str">
            <v>FUSIVEL CERAMICO 1A 250V - 6X30MM</v>
          </cell>
          <cell r="C52854" t="str">
            <v>HIBE</v>
          </cell>
          <cell r="D52854" t="str">
            <v>UN</v>
          </cell>
        </row>
        <row r="52855">
          <cell r="A52855" t="str">
            <v>I0000022195</v>
          </cell>
          <cell r="B52855" t="str">
            <v>FUSIVEL CERAMICO 3A 250V - 6X30MM</v>
          </cell>
          <cell r="C52855" t="str">
            <v>HIBE</v>
          </cell>
          <cell r="D52855" t="str">
            <v>UN</v>
          </cell>
        </row>
        <row r="52856">
          <cell r="A52856" t="str">
            <v>I0000022196</v>
          </cell>
          <cell r="B52856" t="str">
            <v>FUSIVEL CERAMICO 4A 250V - 6X30MM</v>
          </cell>
          <cell r="C52856" t="str">
            <v>HIBE</v>
          </cell>
          <cell r="D52856" t="str">
            <v>UN</v>
          </cell>
        </row>
        <row r="52857">
          <cell r="A52857" t="str">
            <v>I0000022197</v>
          </cell>
          <cell r="B52857" t="str">
            <v>FUSIVEL CERAMICO 5A 250V - 6X30MM</v>
          </cell>
          <cell r="C52857" t="str">
            <v>HIBE</v>
          </cell>
          <cell r="D52857" t="str">
            <v>UN</v>
          </cell>
        </row>
        <row r="52858">
          <cell r="A52858" t="str">
            <v>I0000022198</v>
          </cell>
          <cell r="B52858" t="str">
            <v>FUSIVEL CERAMICO 6A 250V - 6X30MM</v>
          </cell>
          <cell r="C52858" t="str">
            <v>HIBE</v>
          </cell>
          <cell r="D52858" t="str">
            <v>UN</v>
          </cell>
        </row>
        <row r="52859">
          <cell r="A52859" t="str">
            <v>I0000022199</v>
          </cell>
          <cell r="B52859" t="str">
            <v>FUSIVEL CERAMICO 8A 250V - 6X30MM</v>
          </cell>
          <cell r="C52859" t="str">
            <v>HIBE</v>
          </cell>
          <cell r="D52859" t="str">
            <v>UN</v>
          </cell>
        </row>
        <row r="52860">
          <cell r="A52860" t="str">
            <v>I0000022200</v>
          </cell>
          <cell r="B52860" t="str">
            <v>FUSIVEL CERAMICO 10A 250V - 6X30MM</v>
          </cell>
          <cell r="C52860" t="str">
            <v>HIBE</v>
          </cell>
          <cell r="D52860" t="str">
            <v>UN</v>
          </cell>
        </row>
        <row r="52861">
          <cell r="A52861" t="str">
            <v>I0000022201</v>
          </cell>
          <cell r="B52861" t="str">
            <v>FUSIVEL CERAMICO 13A 250V - 6X30MM</v>
          </cell>
          <cell r="C52861" t="str">
            <v>HIBE</v>
          </cell>
          <cell r="D52861" t="str">
            <v>UN</v>
          </cell>
        </row>
        <row r="52862">
          <cell r="A52862" t="str">
            <v>I0000022202</v>
          </cell>
          <cell r="B52862" t="str">
            <v>FUSIVEL CERAMICO 15A 250V - 6X30MM</v>
          </cell>
          <cell r="C52862" t="str">
            <v>HIBE</v>
          </cell>
          <cell r="D52862" t="str">
            <v>UN</v>
          </cell>
        </row>
        <row r="52863">
          <cell r="A52863" t="str">
            <v>I0000022203</v>
          </cell>
          <cell r="B52863" t="str">
            <v>KIT DOBRADICAS 3 1/2" GALVANIZADO</v>
          </cell>
          <cell r="C52863" t="str">
            <v>HIBE</v>
          </cell>
          <cell r="D52863" t="str">
            <v>UN</v>
          </cell>
        </row>
        <row r="52864">
          <cell r="A52864" t="str">
            <v>I0000022204</v>
          </cell>
          <cell r="B52864" t="str">
            <v>DOBRADICA ZAMAC 60X60MM</v>
          </cell>
          <cell r="C52864" t="str">
            <v>HIBE</v>
          </cell>
          <cell r="D52864" t="str">
            <v>UN</v>
          </cell>
        </row>
        <row r="52865">
          <cell r="A52865" t="str">
            <v>I0000022205</v>
          </cell>
          <cell r="B52865" t="str">
            <v>DOBRADICA ZAMAC 50X50MM</v>
          </cell>
          <cell r="C52865" t="str">
            <v>HIBE</v>
          </cell>
          <cell r="D52865" t="str">
            <v>UN</v>
          </cell>
        </row>
        <row r="52866">
          <cell r="A52866" t="str">
            <v>I0000022206</v>
          </cell>
          <cell r="B52866" t="str">
            <v>DOBRADICA ZAMAC 40X40MM</v>
          </cell>
          <cell r="C52866" t="str">
            <v>HIBE</v>
          </cell>
          <cell r="D52866" t="str">
            <v>UN</v>
          </cell>
        </row>
        <row r="52867">
          <cell r="A52867" t="str">
            <v>I0000022207</v>
          </cell>
          <cell r="B52867" t="str">
            <v>BARRA ROSCADA DE 3/8 1M</v>
          </cell>
          <cell r="C52867" t="str">
            <v>HIBE</v>
          </cell>
          <cell r="D52867" t="str">
            <v>UN</v>
          </cell>
        </row>
        <row r="52868">
          <cell r="A52868" t="str">
            <v>I0000022208</v>
          </cell>
          <cell r="B52868" t="str">
            <v>CHUMABADOR PARAFUSO - OVER HEAD 3/8X45M</v>
          </cell>
          <cell r="C52868" t="str">
            <v>HIBE</v>
          </cell>
          <cell r="D52868" t="str">
            <v>UN</v>
          </cell>
        </row>
        <row r="52869">
          <cell r="A52869" t="str">
            <v>I0000022210</v>
          </cell>
          <cell r="B52869" t="str">
            <v>ANTENA DIGITAL INTERNA UHF/HDTV</v>
          </cell>
          <cell r="C52869" t="str">
            <v>HIBE</v>
          </cell>
          <cell r="D52869" t="str">
            <v>UN</v>
          </cell>
        </row>
        <row r="52870">
          <cell r="A52870" t="str">
            <v>I0000022215</v>
          </cell>
          <cell r="B52870" t="str">
            <v>APLICADOR DE COLA QUENTE</v>
          </cell>
          <cell r="C52870" t="str">
            <v>HIBE</v>
          </cell>
          <cell r="D52870" t="str">
            <v>UN</v>
          </cell>
        </row>
        <row r="52871">
          <cell r="A52871" t="str">
            <v>I0000022217</v>
          </cell>
          <cell r="B52871" t="str">
            <v>CORREIA DO VENTILADOR CLX25 - 211721521</v>
          </cell>
          <cell r="C52871" t="str">
            <v>HIBE</v>
          </cell>
          <cell r="D52871" t="str">
            <v>UN</v>
          </cell>
        </row>
        <row r="52872">
          <cell r="A52872" t="str">
            <v>I0000022218</v>
          </cell>
          <cell r="B52872" t="str">
            <v>BARRA AJUSTE ALTERNADOR CLX - 11715FU40A</v>
          </cell>
          <cell r="C52872" t="str">
            <v>HIBE</v>
          </cell>
          <cell r="D52872" t="str">
            <v>UN</v>
          </cell>
        </row>
        <row r="52873">
          <cell r="A52873" t="str">
            <v>I0000022219</v>
          </cell>
          <cell r="B52873" t="str">
            <v>PARAFUSO LOSANGULAR 1/4 5/8 C/PORCA  ARR</v>
          </cell>
          <cell r="C52873" t="str">
            <v>HIBE</v>
          </cell>
          <cell r="D52873" t="str">
            <v>UN</v>
          </cell>
        </row>
        <row r="52874">
          <cell r="A52874" t="str">
            <v>I0000022220</v>
          </cell>
          <cell r="B52874" t="str">
            <v>MOLA DO TIMAO ERX COD:2315771</v>
          </cell>
          <cell r="C52874" t="str">
            <v>HIBE</v>
          </cell>
          <cell r="D52874" t="str">
            <v>UN</v>
          </cell>
        </row>
        <row r="52875">
          <cell r="A52875" t="str">
            <v>I0000022222</v>
          </cell>
          <cell r="B52875" t="str">
            <v>BONECA BEAUTIFUL GIRL COM ACESSORIOS</v>
          </cell>
          <cell r="C52875" t="str">
            <v>HIBE</v>
          </cell>
          <cell r="D52875" t="str">
            <v>UN</v>
          </cell>
        </row>
        <row r="52876">
          <cell r="A52876" t="str">
            <v>I0000022223</v>
          </cell>
          <cell r="B52876" t="str">
            <v>BONECA NEW DOLL YUKINHA DODOI</v>
          </cell>
          <cell r="C52876" t="str">
            <v>HIBE</v>
          </cell>
          <cell r="D52876" t="str">
            <v>UN</v>
          </cell>
        </row>
        <row r="52877">
          <cell r="A52877" t="str">
            <v>I0000022224</v>
          </cell>
          <cell r="B52877" t="str">
            <v>BONECA BABYS COLECTION MINI PASSEIO</v>
          </cell>
          <cell r="C52877" t="str">
            <v>HIBE</v>
          </cell>
          <cell r="D52877" t="str">
            <v>UN</v>
          </cell>
        </row>
        <row r="52878">
          <cell r="A52878" t="str">
            <v>I0000022226</v>
          </cell>
          <cell r="B52878" t="str">
            <v>BANCADA DE MANUTENCAO FERCAR-207-CDF</v>
          </cell>
          <cell r="C52878" t="str">
            <v>HIBE</v>
          </cell>
          <cell r="D52878" t="str">
            <v>UN</v>
          </cell>
        </row>
        <row r="52879">
          <cell r="A52879" t="str">
            <v>I0000022227</v>
          </cell>
          <cell r="B52879" t="str">
            <v>CAMERA TERMOGRAFICA TG165 FLIR</v>
          </cell>
          <cell r="C52879" t="str">
            <v>HIBE</v>
          </cell>
          <cell r="D52879" t="str">
            <v>UN</v>
          </cell>
        </row>
        <row r="52880">
          <cell r="A52880" t="str">
            <v>I0000022228</v>
          </cell>
          <cell r="B52880" t="str">
            <v>ASPIRADOR SOPRADOR GBL800 BOSCH</v>
          </cell>
          <cell r="C52880" t="str">
            <v>HIBE</v>
          </cell>
          <cell r="D52880" t="str">
            <v>UN</v>
          </cell>
        </row>
        <row r="52881">
          <cell r="A52881" t="str">
            <v>I0000022230</v>
          </cell>
          <cell r="B52881" t="str">
            <v>COXIM SUPERIOR CLX25 - 2320733</v>
          </cell>
          <cell r="C52881" t="str">
            <v>HIBE</v>
          </cell>
          <cell r="D52881" t="str">
            <v>UN</v>
          </cell>
        </row>
        <row r="52882">
          <cell r="A52882" t="str">
            <v>I0000022231</v>
          </cell>
          <cell r="B52882" t="str">
            <v>BUCHA CLX25 - 2321969</v>
          </cell>
          <cell r="C52882" t="str">
            <v>HIBE</v>
          </cell>
          <cell r="D52882" t="str">
            <v>UN</v>
          </cell>
        </row>
        <row r="52883">
          <cell r="A52883" t="str">
            <v>I0000022232</v>
          </cell>
          <cell r="B52883" t="str">
            <v>ARRUELA CLX25 - 2320732</v>
          </cell>
          <cell r="C52883" t="str">
            <v>HIBE</v>
          </cell>
          <cell r="D52883" t="str">
            <v>UN</v>
          </cell>
        </row>
        <row r="52884">
          <cell r="A52884" t="str">
            <v>I0000022233</v>
          </cell>
          <cell r="B52884" t="str">
            <v>COXIM INFERIOR CLX25 - 2317808</v>
          </cell>
          <cell r="C52884" t="str">
            <v>HIBE</v>
          </cell>
          <cell r="D52884" t="str">
            <v>UN</v>
          </cell>
        </row>
        <row r="52885">
          <cell r="A52885" t="str">
            <v>I0000022234</v>
          </cell>
          <cell r="B52885" t="str">
            <v>GARRAFA TERMICA 500ML INOX</v>
          </cell>
          <cell r="C52885" t="str">
            <v>HIBE</v>
          </cell>
          <cell r="D52885" t="str">
            <v>UN</v>
          </cell>
        </row>
        <row r="52886">
          <cell r="A52886" t="str">
            <v>I0000022246</v>
          </cell>
          <cell r="B52886" t="str">
            <v>CHOCOLATE EM PO</v>
          </cell>
          <cell r="C52886" t="str">
            <v>HIBE</v>
          </cell>
          <cell r="D52886" t="str">
            <v>UN</v>
          </cell>
        </row>
        <row r="52887">
          <cell r="A52887" t="str">
            <v>I0000022247</v>
          </cell>
          <cell r="B52887" t="str">
            <v>CASTANHA DE CAJU</v>
          </cell>
          <cell r="C52887" t="str">
            <v>HIBE</v>
          </cell>
          <cell r="D52887" t="str">
            <v>UN</v>
          </cell>
        </row>
        <row r="52888">
          <cell r="A52888" t="str">
            <v>I0000022248</v>
          </cell>
          <cell r="B52888" t="str">
            <v>DISCO CORTE 4.1/2X3/64X7/8 BNA 12 EXTRA</v>
          </cell>
          <cell r="C52888" t="str">
            <v>HIBE</v>
          </cell>
          <cell r="D52888" t="str">
            <v>UN</v>
          </cell>
        </row>
        <row r="52889">
          <cell r="A52889" t="str">
            <v>I0000022249</v>
          </cell>
          <cell r="B52889" t="str">
            <v>PASTA AJUSTE AZUL AP-502 60G</v>
          </cell>
          <cell r="C52889" t="str">
            <v>HIBE</v>
          </cell>
          <cell r="D52889" t="str">
            <v>UN</v>
          </cell>
        </row>
        <row r="52890">
          <cell r="A52890" t="str">
            <v>I0000022250</v>
          </cell>
          <cell r="B52890" t="str">
            <v>TRANSFERIDOR DE ANGULO 150MM 3595000180</v>
          </cell>
          <cell r="C52890" t="str">
            <v>HIBE</v>
          </cell>
          <cell r="D52890" t="str">
            <v>UN</v>
          </cell>
        </row>
        <row r="52891">
          <cell r="A52891" t="str">
            <v>I0000022251</v>
          </cell>
          <cell r="B52891" t="str">
            <v>VIRA/GIRA MACHO HTOM (TVMT-3)5/16 A 3/8"</v>
          </cell>
          <cell r="C52891" t="str">
            <v>HIBE</v>
          </cell>
          <cell r="D52891" t="str">
            <v>UN</v>
          </cell>
        </row>
        <row r="52892">
          <cell r="A52892" t="str">
            <v>I0000022252</v>
          </cell>
          <cell r="B52892" t="str">
            <v>VIRA/GIRA MACHO HTOM (TVMT-1)5/32 A 5/16</v>
          </cell>
          <cell r="C52892" t="str">
            <v>HIBE</v>
          </cell>
          <cell r="D52892" t="str">
            <v>UN</v>
          </cell>
        </row>
        <row r="52893">
          <cell r="A52893" t="str">
            <v>I0000022253</v>
          </cell>
          <cell r="B52893" t="str">
            <v>VIRA/GIRA MACHO HTOM (VM-1) 1/16 A 1/4</v>
          </cell>
          <cell r="C52893" t="str">
            <v>HIBE</v>
          </cell>
          <cell r="D52893" t="str">
            <v>UN</v>
          </cell>
        </row>
        <row r="52894">
          <cell r="A52894" t="str">
            <v>I0000022254</v>
          </cell>
          <cell r="B52894" t="str">
            <v>VIRA/GIRA MACHO HTOM (VM-3) 5/32 A 1/2"</v>
          </cell>
          <cell r="C52894" t="str">
            <v>HIBE</v>
          </cell>
          <cell r="D52894" t="str">
            <v>UN</v>
          </cell>
        </row>
        <row r="52895">
          <cell r="A52895" t="str">
            <v>I0000022255</v>
          </cell>
          <cell r="B52895" t="str">
            <v>NYLON RE 75.00 x 1000.00</v>
          </cell>
          <cell r="C52895" t="str">
            <v>HIBE</v>
          </cell>
          <cell r="D52895" t="str">
            <v>UN</v>
          </cell>
        </row>
        <row r="52896">
          <cell r="A52896" t="str">
            <v>I0000022256</v>
          </cell>
          <cell r="B52896" t="str">
            <v>NYLON CH 55.00 x 80.00 x 85.00</v>
          </cell>
          <cell r="C52896" t="str">
            <v>HIBE</v>
          </cell>
          <cell r="D52896" t="str">
            <v>UN</v>
          </cell>
        </row>
        <row r="52897">
          <cell r="A52897" t="str">
            <v>I0000022257</v>
          </cell>
          <cell r="B52897" t="str">
            <v>TELFON CH 50.00 x 85.00 x 250.00</v>
          </cell>
          <cell r="C52897" t="str">
            <v>HIBE</v>
          </cell>
          <cell r="D52897" t="str">
            <v>UN</v>
          </cell>
        </row>
        <row r="52898">
          <cell r="A52898" t="str">
            <v>I0000022258</v>
          </cell>
          <cell r="B52898" t="str">
            <v>ACO 1020 CH 12.80 x 80.00 x 450.00</v>
          </cell>
          <cell r="C52898" t="str">
            <v>HIBE</v>
          </cell>
          <cell r="D52898" t="str">
            <v>UN</v>
          </cell>
        </row>
        <row r="52899">
          <cell r="A52899" t="str">
            <v>I0000022259</v>
          </cell>
          <cell r="B52899" t="str">
            <v>ACO 1020 CH 12.70 x 100.00 x 335.00</v>
          </cell>
          <cell r="C52899" t="str">
            <v>HIBE</v>
          </cell>
          <cell r="D52899" t="str">
            <v>UN</v>
          </cell>
        </row>
        <row r="52900">
          <cell r="A52900" t="str">
            <v>I0000022260</v>
          </cell>
          <cell r="B52900" t="str">
            <v>ACO 1020 CH 12.70 x 105.00 x 305.00</v>
          </cell>
          <cell r="C52900" t="str">
            <v>HIBE</v>
          </cell>
          <cell r="D52900" t="str">
            <v>UN</v>
          </cell>
        </row>
        <row r="52901">
          <cell r="A52901" t="str">
            <v>I0000022261</v>
          </cell>
          <cell r="B52901" t="str">
            <v>MOLA B 40 X 254 AZUL</v>
          </cell>
          <cell r="C52901" t="str">
            <v>HIBE</v>
          </cell>
          <cell r="D52901" t="str">
            <v>UN</v>
          </cell>
        </row>
        <row r="52902">
          <cell r="A52902" t="str">
            <v>I0000022262</v>
          </cell>
          <cell r="B52902" t="str">
            <v>PINO EXTRATOR TIPO A Ø 12 X 300MM</v>
          </cell>
          <cell r="C52902" t="str">
            <v>HIBE</v>
          </cell>
          <cell r="D52902" t="str">
            <v>UN</v>
          </cell>
        </row>
        <row r="52903">
          <cell r="A52903" t="str">
            <v>I0000022263</v>
          </cell>
          <cell r="B52903" t="str">
            <v>PINO EXTRATOR TIPO A Ø 10 X 300MM</v>
          </cell>
          <cell r="C52903" t="str">
            <v>HIBE</v>
          </cell>
          <cell r="D52903" t="str">
            <v>UN</v>
          </cell>
        </row>
        <row r="52904">
          <cell r="A52904" t="str">
            <v>I0000022264</v>
          </cell>
          <cell r="B52904" t="str">
            <v>PARAFUSO ALLEN CABECA CILINDRICA M16X220</v>
          </cell>
          <cell r="C52904" t="str">
            <v>HIBE</v>
          </cell>
          <cell r="D52904" t="str">
            <v>UN</v>
          </cell>
        </row>
        <row r="52905">
          <cell r="A52905" t="str">
            <v>I0000022265</v>
          </cell>
          <cell r="B52905" t="str">
            <v>LIGA CUBE BM 172HT - Ø 25,3 X 500 MM</v>
          </cell>
          <cell r="C52905" t="str">
            <v>HIBE</v>
          </cell>
          <cell r="D52905" t="str">
            <v>KG</v>
          </cell>
        </row>
        <row r="52906">
          <cell r="A52906" t="str">
            <v>I0000022266</v>
          </cell>
          <cell r="B52906" t="str">
            <v>PULVERIZADOR 500 ML</v>
          </cell>
          <cell r="C52906" t="str">
            <v>HIBE</v>
          </cell>
          <cell r="D52906" t="str">
            <v>UN</v>
          </cell>
        </row>
        <row r="52907">
          <cell r="A52907" t="str">
            <v>I0000022267</v>
          </cell>
          <cell r="B52907" t="str">
            <v>MOTOSERRA GASOLINA MS180</v>
          </cell>
          <cell r="C52907" t="str">
            <v>HIBE</v>
          </cell>
          <cell r="D52907" t="str">
            <v>UN</v>
          </cell>
        </row>
        <row r="52908">
          <cell r="A52908" t="str">
            <v>I0000022268</v>
          </cell>
          <cell r="B52908" t="str">
            <v>TERMINAL CURVO 90° ROSCA M22X1/2"</v>
          </cell>
          <cell r="C52908" t="str">
            <v>HIBE</v>
          </cell>
          <cell r="D52908" t="str">
            <v>UN</v>
          </cell>
        </row>
        <row r="52909">
          <cell r="A52909" t="str">
            <v>I0000022269</v>
          </cell>
          <cell r="B52909" t="str">
            <v>TERMINAL CURVO 90° ROSCA M18X3/8"</v>
          </cell>
          <cell r="C52909" t="str">
            <v>HIBE</v>
          </cell>
          <cell r="D52909" t="str">
            <v>UN</v>
          </cell>
        </row>
        <row r="52910">
          <cell r="A52910" t="str">
            <v>I0000022270</v>
          </cell>
          <cell r="B52910" t="str">
            <v>CAFETEIRA NESPRESSO</v>
          </cell>
          <cell r="C52910" t="str">
            <v>HIBE</v>
          </cell>
          <cell r="D52910" t="str">
            <v>UN</v>
          </cell>
        </row>
        <row r="52911">
          <cell r="A52911" t="str">
            <v>I0000022271</v>
          </cell>
          <cell r="B52911" t="str">
            <v>ANEL ORING VI 148.82X3.53 010803 IMP.</v>
          </cell>
          <cell r="C52911" t="str">
            <v>HIBE</v>
          </cell>
          <cell r="D52911" t="str">
            <v>UN</v>
          </cell>
        </row>
        <row r="52912">
          <cell r="A52912" t="str">
            <v>I0000022272</v>
          </cell>
          <cell r="B52912" t="str">
            <v>ANEL ORING VI 151.99X3.53 010467 IMP.</v>
          </cell>
          <cell r="C52912" t="str">
            <v>HIBE</v>
          </cell>
          <cell r="D52912" t="str">
            <v>UN</v>
          </cell>
        </row>
        <row r="52913">
          <cell r="A52913" t="str">
            <v>I0000022273</v>
          </cell>
          <cell r="B52913" t="str">
            <v>MACARRAO ESPAGUETE PACOTE</v>
          </cell>
          <cell r="C52913" t="str">
            <v>HIBE</v>
          </cell>
          <cell r="D52913" t="str">
            <v>UN</v>
          </cell>
        </row>
        <row r="52914">
          <cell r="A52914" t="str">
            <v>I0000022292</v>
          </cell>
          <cell r="B52914" t="str">
            <v>CHAVE PARTIDA DIRETA 1,5 SHP</v>
          </cell>
          <cell r="C52914" t="str">
            <v>HIBE</v>
          </cell>
          <cell r="D52914" t="str">
            <v>UN</v>
          </cell>
        </row>
        <row r="52915">
          <cell r="A52915" t="str">
            <v>I0000022293</v>
          </cell>
          <cell r="B52915" t="str">
            <v>MARTELO DEMOLIDOR GSH 16-28 220V</v>
          </cell>
          <cell r="C52915" t="str">
            <v>HIBE</v>
          </cell>
          <cell r="D52915" t="str">
            <v>UN</v>
          </cell>
        </row>
        <row r="52916">
          <cell r="A52916" t="str">
            <v>I0000022294</v>
          </cell>
          <cell r="B52916" t="str">
            <v>INVERSOR FREQUENCIA V20 0,5CV 220V MONO</v>
          </cell>
          <cell r="C52916" t="str">
            <v>HIBE</v>
          </cell>
          <cell r="D52916" t="str">
            <v>UN</v>
          </cell>
        </row>
        <row r="52917">
          <cell r="A52917" t="str">
            <v>I0000022295</v>
          </cell>
          <cell r="B52917" t="str">
            <v>NYLON 6 TARUGOS 120 X 55 MM</v>
          </cell>
          <cell r="C52917" t="str">
            <v>HIBE</v>
          </cell>
          <cell r="D52917" t="str">
            <v>KG</v>
          </cell>
        </row>
        <row r="52918">
          <cell r="A52918" t="str">
            <v>I0000022296</v>
          </cell>
          <cell r="B52918" t="str">
            <v>ADAPT DA DELL USB 3.0 P/ETHERNET BOOT</v>
          </cell>
          <cell r="C52918" t="str">
            <v>HIBE</v>
          </cell>
          <cell r="D52918" t="str">
            <v>UN</v>
          </cell>
        </row>
        <row r="52919">
          <cell r="A52919" t="str">
            <v>I0000022297</v>
          </cell>
          <cell r="B52919" t="str">
            <v>ACO 1045 CH 50.00X 130.00 X 285.00</v>
          </cell>
          <cell r="C52919" t="str">
            <v>HIBE</v>
          </cell>
          <cell r="D52919" t="str">
            <v>UN</v>
          </cell>
        </row>
        <row r="52920">
          <cell r="A52920" t="str">
            <v>I0000022298</v>
          </cell>
          <cell r="B52920" t="str">
            <v>ACO 1045 CH 22.00 X 60.00 X 80.00</v>
          </cell>
          <cell r="C52920" t="str">
            <v>HIBE</v>
          </cell>
          <cell r="D52920" t="str">
            <v>UN</v>
          </cell>
        </row>
        <row r="52921">
          <cell r="A52921" t="str">
            <v>I0000022299</v>
          </cell>
          <cell r="B52921" t="str">
            <v>ACO 1045 CH 45.00 X 45.00 X 85.00</v>
          </cell>
          <cell r="C52921" t="str">
            <v>HIBE</v>
          </cell>
          <cell r="D52921" t="str">
            <v>UN</v>
          </cell>
        </row>
        <row r="52922">
          <cell r="A52922" t="str">
            <v>I0000022300</v>
          </cell>
          <cell r="B52922" t="str">
            <v>ACO 1045 CH 25.00 X 85.00 X 125.00</v>
          </cell>
          <cell r="C52922" t="str">
            <v>HIBE</v>
          </cell>
          <cell r="D52922" t="str">
            <v>UN</v>
          </cell>
        </row>
        <row r="52923">
          <cell r="A52923" t="str">
            <v>I0000022301</v>
          </cell>
          <cell r="B52923" t="str">
            <v>ACO SAE 1045  Ø45X100</v>
          </cell>
          <cell r="C52923" t="str">
            <v>HIBE</v>
          </cell>
          <cell r="D52923" t="str">
            <v>UN</v>
          </cell>
        </row>
        <row r="52924">
          <cell r="A52924" t="str">
            <v>I0000022302</v>
          </cell>
          <cell r="B52924" t="str">
            <v>CARRO MSA35LSSSFCN</v>
          </cell>
          <cell r="C52924" t="str">
            <v>HIBE</v>
          </cell>
          <cell r="D52924" t="str">
            <v>UN</v>
          </cell>
        </row>
        <row r="52925">
          <cell r="A52925" t="str">
            <v>I0000022303</v>
          </cell>
          <cell r="B52925" t="str">
            <v>GUIA LINEAR MSA35R X 280MM</v>
          </cell>
          <cell r="C52925" t="str">
            <v>HIBE</v>
          </cell>
          <cell r="D52925" t="str">
            <v>UN</v>
          </cell>
        </row>
        <row r="52926">
          <cell r="A52926" t="str">
            <v>I0000022304</v>
          </cell>
          <cell r="B52926" t="str">
            <v>63MP2N040A0035  CILINDRO ISO 15552</v>
          </cell>
          <cell r="C52926" t="str">
            <v>HIBE</v>
          </cell>
          <cell r="D52926" t="str">
            <v>UN</v>
          </cell>
        </row>
        <row r="52927">
          <cell r="A52927" t="str">
            <v>I0000022305</v>
          </cell>
          <cell r="B52927" t="str">
            <v>706-1/4-10  VALV REG FLX PNEU G1/4 /TUBO</v>
          </cell>
          <cell r="C52927" t="str">
            <v>HIBE</v>
          </cell>
          <cell r="D52927" t="str">
            <v>UN</v>
          </cell>
        </row>
        <row r="52928">
          <cell r="A52928" t="str">
            <v>I0000022306</v>
          </cell>
          <cell r="B52928" t="str">
            <v>PARAFUSO ALLEN C CILINDRICA M10X45</v>
          </cell>
          <cell r="C52928" t="str">
            <v>HIBE</v>
          </cell>
          <cell r="D52928" t="str">
            <v>UN</v>
          </cell>
        </row>
        <row r="52929">
          <cell r="A52929" t="str">
            <v>I0000022307</v>
          </cell>
          <cell r="B52929" t="str">
            <v>PINO GUIA DIN 7979 Ø6X20 NOR ROSC INT M4</v>
          </cell>
          <cell r="C52929" t="str">
            <v>HIBE</v>
          </cell>
          <cell r="D52929" t="str">
            <v>UN</v>
          </cell>
        </row>
        <row r="52930">
          <cell r="A52930" t="str">
            <v>I0000022308</v>
          </cell>
          <cell r="B52930" t="str">
            <v>PINO GUIA DIN 7979 Ø8X20 NOR ROSC INT M5</v>
          </cell>
          <cell r="C52930" t="str">
            <v>HIBE</v>
          </cell>
          <cell r="D52930" t="str">
            <v>UN</v>
          </cell>
        </row>
        <row r="52931">
          <cell r="A52931" t="str">
            <v>I0000022309</v>
          </cell>
          <cell r="B52931" t="str">
            <v>NYLON 6.6 QUADRADO 50 X 50 X 400MM</v>
          </cell>
          <cell r="C52931" t="str">
            <v>HIBE</v>
          </cell>
          <cell r="D52931" t="str">
            <v>KG</v>
          </cell>
        </row>
        <row r="52932">
          <cell r="A52932" t="str">
            <v>I0000022310</v>
          </cell>
          <cell r="B52932" t="str">
            <v>MACHO M8X1</v>
          </cell>
          <cell r="C52932" t="str">
            <v>HIBE</v>
          </cell>
          <cell r="D52932" t="str">
            <v>UN</v>
          </cell>
        </row>
        <row r="52933">
          <cell r="A52933" t="str">
            <v>I0000022311</v>
          </cell>
          <cell r="B52933" t="str">
            <v>MACHO M12X1.0</v>
          </cell>
          <cell r="C52933" t="str">
            <v>HIBE</v>
          </cell>
          <cell r="D52933" t="str">
            <v>UN</v>
          </cell>
        </row>
        <row r="52934">
          <cell r="A52934" t="str">
            <v>I0000022312</v>
          </cell>
          <cell r="B52934" t="str">
            <v>ROLO DE LEVA COM EIXO KR 30PP-X</v>
          </cell>
          <cell r="C52934" t="str">
            <v>HIBE</v>
          </cell>
          <cell r="D52934" t="str">
            <v>UN</v>
          </cell>
        </row>
        <row r="52935">
          <cell r="A52935" t="str">
            <v>I0000022313</v>
          </cell>
          <cell r="B52935" t="str">
            <v>VALVULA MECANICA VM830-01-13</v>
          </cell>
          <cell r="C52935" t="str">
            <v>HIBE</v>
          </cell>
          <cell r="D52935" t="str">
            <v>UN</v>
          </cell>
        </row>
        <row r="52936">
          <cell r="A52936" t="str">
            <v>I0000022314</v>
          </cell>
          <cell r="B52936" t="str">
            <v>ENGATE RAPIDO 6X1/4 KQ2H06-02AS</v>
          </cell>
          <cell r="C52936" t="str">
            <v>HIBE</v>
          </cell>
          <cell r="D52936" t="str">
            <v>UN</v>
          </cell>
        </row>
        <row r="52937">
          <cell r="A52937" t="str">
            <v>I0000022315</v>
          </cell>
          <cell r="B52937" t="str">
            <v>CONEXAO INSTATANEA KQ2L06-01AS1</v>
          </cell>
          <cell r="C52937" t="str">
            <v>HIBE</v>
          </cell>
          <cell r="D52937" t="str">
            <v>UN</v>
          </cell>
        </row>
        <row r="52938">
          <cell r="A52938" t="str">
            <v>I0000022316</v>
          </cell>
          <cell r="B52938" t="str">
            <v>SENSOR DE PROX IME12-04BPSZW5S (FACEADO)</v>
          </cell>
          <cell r="C52938" t="str">
            <v>HIBE</v>
          </cell>
          <cell r="D52938" t="str">
            <v>UN</v>
          </cell>
        </row>
        <row r="52939">
          <cell r="A52939" t="str">
            <v>I0000022317</v>
          </cell>
          <cell r="B52939" t="str">
            <v>SUPORTE DE FIXACAO BEF-1SHABP004</v>
          </cell>
          <cell r="C52939" t="str">
            <v>HIBE</v>
          </cell>
          <cell r="D52939" t="str">
            <v>UN</v>
          </cell>
        </row>
        <row r="52940">
          <cell r="A52940" t="str">
            <v>I0000022322</v>
          </cell>
          <cell r="B52940" t="str">
            <v>BARRA QUADRADA DE NYLON   2” X 400      </v>
          </cell>
          <cell r="C52940" t="str">
            <v>HIBE</v>
          </cell>
          <cell r="D52940" t="str">
            <v>UN</v>
          </cell>
        </row>
        <row r="52941">
          <cell r="A52941" t="str">
            <v>I0000022323</v>
          </cell>
          <cell r="B52941" t="str">
            <v>BARRA CHATA SAE 1045 5/8” x 1” x 300MM</v>
          </cell>
          <cell r="C52941" t="str">
            <v>HIBE</v>
          </cell>
          <cell r="D52941" t="str">
            <v>UN</v>
          </cell>
        </row>
        <row r="52942">
          <cell r="A52942" t="str">
            <v>I0000022324</v>
          </cell>
          <cell r="B52942" t="str">
            <v>MOLA CARGA MEDIA  Ø16X30MM</v>
          </cell>
          <cell r="C52942" t="str">
            <v>HIBE</v>
          </cell>
          <cell r="D52942" t="str">
            <v>UN</v>
          </cell>
        </row>
        <row r="52943">
          <cell r="A52943" t="str">
            <v>I0000022325</v>
          </cell>
          <cell r="B52943" t="str">
            <v>CHAPA DE ALUMINIO 1/4" x 105 x 165</v>
          </cell>
          <cell r="C52943" t="str">
            <v>HIBE</v>
          </cell>
          <cell r="D52943" t="str">
            <v>UN</v>
          </cell>
        </row>
        <row r="52944">
          <cell r="A52944" t="str">
            <v>I0000022326</v>
          </cell>
          <cell r="B52944" t="str">
            <v>BARRA CH. ALUMINIO 3/4” x 1” x 230 </v>
          </cell>
          <cell r="C52944" t="str">
            <v>HIBE</v>
          </cell>
          <cell r="D52944" t="str">
            <v>UN</v>
          </cell>
        </row>
        <row r="52945">
          <cell r="A52945" t="str">
            <v>I0000022327</v>
          </cell>
          <cell r="B52945" t="str">
            <v>NYLON   Ø1” x 600   </v>
          </cell>
          <cell r="C52945" t="str">
            <v>HIBE</v>
          </cell>
          <cell r="D52945" t="str">
            <v>UN</v>
          </cell>
        </row>
        <row r="52946">
          <cell r="A52946" t="str">
            <v>I0000022328</v>
          </cell>
          <cell r="B52946" t="str">
            <v>BARRA CH. ALUMINIO 1/2” x 2” x 150</v>
          </cell>
          <cell r="C52946" t="str">
            <v>HIBE</v>
          </cell>
          <cell r="D52946" t="str">
            <v>UN</v>
          </cell>
        </row>
        <row r="52947">
          <cell r="A52947" t="str">
            <v>I0000022329</v>
          </cell>
          <cell r="B52947" t="str">
            <v>GRAMPO VERTICAL ULO REF.207</v>
          </cell>
          <cell r="C52947" t="str">
            <v>HIBE</v>
          </cell>
          <cell r="D52947" t="str">
            <v>UN</v>
          </cell>
        </row>
        <row r="52948">
          <cell r="A52948" t="str">
            <v>I0000022330</v>
          </cell>
          <cell r="B52948" t="str">
            <v>PARAFUSO CB CHATA DIN 7991 M6 x 10      </v>
          </cell>
          <cell r="C52948" t="str">
            <v>HIBE</v>
          </cell>
          <cell r="D52948" t="str">
            <v>UN</v>
          </cell>
        </row>
        <row r="52949">
          <cell r="A52949" t="str">
            <v>I0000022331</v>
          </cell>
          <cell r="B52949" t="str">
            <v>ENGRENAGEM SIMPLES ASA 60 3/4" 20 DENTES</v>
          </cell>
          <cell r="C52949" t="str">
            <v>HIBE</v>
          </cell>
          <cell r="D52949" t="str">
            <v>UN</v>
          </cell>
        </row>
        <row r="52950">
          <cell r="A52950" t="str">
            <v>I0000022332</v>
          </cell>
          <cell r="B52950" t="str">
            <v>CORRENTE PASSO 3/4" ASA 60-1 SIMPLES</v>
          </cell>
          <cell r="C52950" t="str">
            <v>HIBE</v>
          </cell>
          <cell r="D52950" t="str">
            <v>M</v>
          </cell>
        </row>
        <row r="52951">
          <cell r="A52951" t="str">
            <v>I0000022333</v>
          </cell>
          <cell r="B52951" t="str">
            <v>REDUCAO MEIA EMENDA ASA 60-1 PASSO 3/4"</v>
          </cell>
          <cell r="C52951" t="str">
            <v>HIBE</v>
          </cell>
          <cell r="D52951" t="str">
            <v>UN</v>
          </cell>
        </row>
        <row r="52952">
          <cell r="A52952" t="str">
            <v>I0000022334</v>
          </cell>
          <cell r="B52952" t="str">
            <v>PINO EXTRATOR TIPO A Ø 12 X 400MM</v>
          </cell>
          <cell r="C52952" t="str">
            <v>HIBE</v>
          </cell>
          <cell r="D52952" t="str">
            <v>UN</v>
          </cell>
        </row>
        <row r="52953">
          <cell r="A52953" t="str">
            <v>I0000022335</v>
          </cell>
          <cell r="B52953" t="str">
            <v>BROCA HSS HASTE CONICA Ø 28X291MM CM3</v>
          </cell>
          <cell r="C52953" t="str">
            <v>HIBE</v>
          </cell>
          <cell r="D52953" t="str">
            <v>UN</v>
          </cell>
        </row>
        <row r="52954">
          <cell r="A52954" t="str">
            <v>I0000022336</v>
          </cell>
          <cell r="B52954" t="str">
            <v>PISO PORCELANATO 60X60</v>
          </cell>
          <cell r="C52954" t="str">
            <v>HIBE</v>
          </cell>
          <cell r="D52954" t="str">
            <v>UN</v>
          </cell>
        </row>
        <row r="52955">
          <cell r="A52955" t="str">
            <v>I0000022337</v>
          </cell>
          <cell r="B52955" t="str">
            <v>ESPACADOR NIVELADOR PORCELANATO 1MM</v>
          </cell>
          <cell r="C52955" t="str">
            <v>HIBE</v>
          </cell>
          <cell r="D52955" t="str">
            <v>UN</v>
          </cell>
        </row>
        <row r="52956">
          <cell r="A52956" t="str">
            <v>I0000022338</v>
          </cell>
          <cell r="B52956" t="str">
            <v>ALICATE NIVELADOR DE PORCELANATO</v>
          </cell>
          <cell r="C52956" t="str">
            <v>HIBE</v>
          </cell>
          <cell r="D52956" t="str">
            <v>UN</v>
          </cell>
        </row>
        <row r="52957">
          <cell r="A52957" t="str">
            <v>I0000022339</v>
          </cell>
          <cell r="B52957" t="str">
            <v>PISO PORCELANATO 80X80</v>
          </cell>
          <cell r="C52957" t="str">
            <v>HIBE</v>
          </cell>
          <cell r="D52957" t="str">
            <v>UN</v>
          </cell>
        </row>
        <row r="52958">
          <cell r="A52958" t="str">
            <v>I0000022340</v>
          </cell>
          <cell r="B52958" t="str">
            <v>CUNHA NIVELADORA DE PISO</v>
          </cell>
          <cell r="C52958" t="str">
            <v>HIBE</v>
          </cell>
          <cell r="D52958" t="str">
            <v>UN</v>
          </cell>
        </row>
        <row r="52959">
          <cell r="A52959" t="str">
            <v>I0000022341</v>
          </cell>
          <cell r="B52959" t="str">
            <v>PONTA DE PARAFUSADEIRA PH2 150MM</v>
          </cell>
          <cell r="C52959" t="str">
            <v>HIBE</v>
          </cell>
          <cell r="D52959" t="str">
            <v>UN</v>
          </cell>
        </row>
        <row r="52960">
          <cell r="A52960" t="str">
            <v>I0000022342</v>
          </cell>
          <cell r="B52960" t="str">
            <v>PONTA DE PARAFUSADEIRA PH2 60MM</v>
          </cell>
          <cell r="C52960" t="str">
            <v>HIBE</v>
          </cell>
          <cell r="D52960" t="str">
            <v>UN</v>
          </cell>
        </row>
        <row r="52961">
          <cell r="A52961" t="str">
            <v>I0000022343</v>
          </cell>
          <cell r="B52961" t="str">
            <v>COSSINETE M16 X 1,5</v>
          </cell>
          <cell r="C52961" t="str">
            <v>HIBE</v>
          </cell>
          <cell r="D52961" t="str">
            <v>UN</v>
          </cell>
        </row>
        <row r="52962">
          <cell r="A52962" t="str">
            <v>I0000022344</v>
          </cell>
          <cell r="B52962" t="str">
            <v>JOGO DE MACHO MANUAL M16 X 1,5</v>
          </cell>
          <cell r="C52962" t="str">
            <v>HIBE</v>
          </cell>
          <cell r="D52962" t="str">
            <v>UN</v>
          </cell>
        </row>
        <row r="52963">
          <cell r="A52963" t="str">
            <v>I0000022345</v>
          </cell>
          <cell r="B52963" t="str">
            <v>CARROCERIA ABERTA EM MADEIRA</v>
          </cell>
          <cell r="C52963" t="str">
            <v>HIBE</v>
          </cell>
          <cell r="D52963" t="str">
            <v>UN</v>
          </cell>
        </row>
        <row r="52964">
          <cell r="A52964" t="str">
            <v>I0000022346</v>
          </cell>
          <cell r="B52964" t="str">
            <v>RESISTENCIA CARTUCHO 16X190MM - 700W</v>
          </cell>
          <cell r="C52964" t="str">
            <v>HIBE</v>
          </cell>
          <cell r="D52964" t="str">
            <v>UN</v>
          </cell>
        </row>
        <row r="52965">
          <cell r="A52965" t="str">
            <v>I0000022347</v>
          </cell>
          <cell r="B52965" t="str">
            <v>ROLAMENTO LINEAR BRH25A - BJF12060211</v>
          </cell>
          <cell r="C52965" t="str">
            <v>HIBE</v>
          </cell>
          <cell r="D52965" t="str">
            <v>UN</v>
          </cell>
        </row>
        <row r="52966">
          <cell r="A52966" t="str">
            <v>I0000022348</v>
          </cell>
          <cell r="B52966" t="str">
            <v>SENSOR TERMOPAR TIPO K - M10X1000MM</v>
          </cell>
          <cell r="C52966" t="str">
            <v>HIBE</v>
          </cell>
          <cell r="D52966" t="str">
            <v>UN</v>
          </cell>
        </row>
        <row r="52967">
          <cell r="A52967" t="str">
            <v>I0000022349</v>
          </cell>
          <cell r="B52967" t="str">
            <v>CONTROLADOR DIGITAL K48-HCOR 100/240VCA</v>
          </cell>
          <cell r="C52967" t="str">
            <v>HIBE</v>
          </cell>
          <cell r="D52967" t="str">
            <v>UN</v>
          </cell>
        </row>
        <row r="52968">
          <cell r="A52968" t="str">
            <v>I0000022350</v>
          </cell>
          <cell r="B52968" t="str">
            <v>PERFIL U ENRIJECIDO 3'' CH 13 / 2,25MM</v>
          </cell>
          <cell r="C52968" t="str">
            <v>HIBE</v>
          </cell>
          <cell r="D52968" t="str">
            <v>UN</v>
          </cell>
        </row>
        <row r="52969">
          <cell r="A52969" t="str">
            <v>I0000022351</v>
          </cell>
          <cell r="B52969" t="str">
            <v>MAO FRANCESA 30X40 CM</v>
          </cell>
          <cell r="C52969" t="str">
            <v>HIBE</v>
          </cell>
          <cell r="D52969" t="str">
            <v>UN</v>
          </cell>
        </row>
        <row r="52970">
          <cell r="A52970" t="str">
            <v>I0000022352</v>
          </cell>
          <cell r="B52970" t="str">
            <v>CHAVE PARTIDA DIRETA 1HP</v>
          </cell>
          <cell r="C52970" t="str">
            <v>HIBE</v>
          </cell>
          <cell r="D52970" t="str">
            <v>UN</v>
          </cell>
        </row>
        <row r="52971">
          <cell r="A52971" t="str">
            <v>I0000022353</v>
          </cell>
          <cell r="B52971" t="str">
            <v>AMBU</v>
          </cell>
          <cell r="C52971" t="str">
            <v>HIBE</v>
          </cell>
          <cell r="D52971" t="str">
            <v>UN</v>
          </cell>
        </row>
        <row r="52972">
          <cell r="A52972" t="str">
            <v>I0000022354</v>
          </cell>
          <cell r="B52972" t="str">
            <v>BONECO PCR</v>
          </cell>
          <cell r="C52972" t="str">
            <v>HIBE</v>
          </cell>
          <cell r="D52972" t="str">
            <v>UN</v>
          </cell>
        </row>
        <row r="52973">
          <cell r="A52973" t="str">
            <v>I0000022355</v>
          </cell>
          <cell r="B52973" t="str">
            <v>TATAME LARGURA 1M X COMPRIMENTO 1M</v>
          </cell>
          <cell r="C52973" t="str">
            <v>HIBE</v>
          </cell>
          <cell r="D52973" t="str">
            <v>UN</v>
          </cell>
        </row>
        <row r="52974">
          <cell r="A52974" t="str">
            <v>I0000022356</v>
          </cell>
          <cell r="B52974" t="str">
            <v>TORNIQUETE</v>
          </cell>
          <cell r="C52974" t="str">
            <v>HIBE</v>
          </cell>
          <cell r="D52974" t="str">
            <v>UN</v>
          </cell>
        </row>
        <row r="52975">
          <cell r="A52975" t="str">
            <v>I0000022357</v>
          </cell>
          <cell r="B52975" t="str">
            <v>PAS ELETRODOS UNIVERSAL PARA DEA</v>
          </cell>
          <cell r="C52975" t="str">
            <v>HIBE</v>
          </cell>
          <cell r="D52975" t="str">
            <v>UN</v>
          </cell>
        </row>
        <row r="52976">
          <cell r="A52976" t="str">
            <v>I0000022358</v>
          </cell>
          <cell r="B52976" t="str">
            <v>MAQUINA ETIQUETADORA PS-1181-6</v>
          </cell>
          <cell r="C52976" t="str">
            <v>HIBE</v>
          </cell>
          <cell r="D52976" t="str">
            <v>UN</v>
          </cell>
        </row>
        <row r="52977">
          <cell r="A52977" t="str">
            <v>I0000022359</v>
          </cell>
          <cell r="B52977" t="str">
            <v>ACO VND=O1 CH 22.22 X 70.00 X 180.00</v>
          </cell>
          <cell r="C52977" t="str">
            <v>HIBE</v>
          </cell>
          <cell r="D52977" t="str">
            <v>UN</v>
          </cell>
        </row>
        <row r="52978">
          <cell r="A52978" t="str">
            <v>I0000022360</v>
          </cell>
          <cell r="B52978" t="str">
            <v>ACO 420  CH 35.00 X 70.00 X 175.00</v>
          </cell>
          <cell r="C52978" t="str">
            <v>HIBE</v>
          </cell>
          <cell r="D52978" t="str">
            <v>UN</v>
          </cell>
        </row>
        <row r="52979">
          <cell r="A52979" t="str">
            <v>I0000022361</v>
          </cell>
          <cell r="B52979" t="str">
            <v>ACO 420  CH 28.00 X 125.00 X 145.00</v>
          </cell>
          <cell r="C52979" t="str">
            <v>HIBE</v>
          </cell>
          <cell r="D52979" t="str">
            <v>UN</v>
          </cell>
        </row>
        <row r="52980">
          <cell r="A52980" t="str">
            <v>I0000022362</v>
          </cell>
          <cell r="B52980" t="str">
            <v>ACO 420  CH 30.00 X 35.00 X 600.00</v>
          </cell>
          <cell r="C52980" t="str">
            <v>HIBE</v>
          </cell>
          <cell r="D52980" t="str">
            <v>UN</v>
          </cell>
        </row>
        <row r="52981">
          <cell r="A52981" t="str">
            <v>I0000022363</v>
          </cell>
          <cell r="B52981" t="str">
            <v>ACO 420  RE 25.40 X 1000.00</v>
          </cell>
          <cell r="C52981" t="str">
            <v>HIBE</v>
          </cell>
          <cell r="D52981" t="str">
            <v>UN</v>
          </cell>
        </row>
        <row r="52982">
          <cell r="A52982" t="str">
            <v>I0000022364</v>
          </cell>
          <cell r="B52982" t="str">
            <v>ACO 420  CH 50.00 X 170.00 X 200.00</v>
          </cell>
          <cell r="C52982" t="str">
            <v>HIBE</v>
          </cell>
          <cell r="D52982" t="str">
            <v>UN</v>
          </cell>
        </row>
        <row r="52983">
          <cell r="A52983" t="str">
            <v>I0000022365</v>
          </cell>
          <cell r="B52983" t="str">
            <v>ACO 420  CH 70.00 X 85.00 X 180.00</v>
          </cell>
          <cell r="C52983" t="str">
            <v>HIBE</v>
          </cell>
          <cell r="D52983" t="str">
            <v>UN</v>
          </cell>
        </row>
        <row r="52984">
          <cell r="A52984" t="str">
            <v>I0000022366</v>
          </cell>
          <cell r="B52984" t="str">
            <v>ACO 420  CH 22.22 X 80.00 X 180.00</v>
          </cell>
          <cell r="C52984" t="str">
            <v>HIBE</v>
          </cell>
          <cell r="D52984" t="str">
            <v>UN</v>
          </cell>
        </row>
        <row r="52985">
          <cell r="A52985" t="str">
            <v>I0000022367</v>
          </cell>
          <cell r="B52985" t="str">
            <v>ACO 420  CH 55.00 X 55.00 X 160.00</v>
          </cell>
          <cell r="C52985" t="str">
            <v>HIBE</v>
          </cell>
          <cell r="D52985" t="str">
            <v>UN</v>
          </cell>
        </row>
        <row r="52986">
          <cell r="A52986" t="str">
            <v>I0000022368</v>
          </cell>
          <cell r="B52986" t="str">
            <v>BANCADA UNIVERSAL INJ BASE DA BATEDEIRA</v>
          </cell>
          <cell r="C52986" t="str">
            <v>HIBE</v>
          </cell>
          <cell r="D52986" t="str">
            <v>UN</v>
          </cell>
        </row>
        <row r="52987">
          <cell r="A52987" t="str">
            <v>I0000022370</v>
          </cell>
          <cell r="B52987" t="str">
            <v>HEADSET GHS-01 COM SUPORTE X ZONE</v>
          </cell>
          <cell r="C52987" t="str">
            <v>HIBE</v>
          </cell>
          <cell r="D52987" t="str">
            <v>UN</v>
          </cell>
        </row>
        <row r="52988">
          <cell r="A52988" t="str">
            <v>I0000022375</v>
          </cell>
          <cell r="B52988" t="str">
            <v>SCREWDRIVER BIT - PH2 150MM</v>
          </cell>
          <cell r="C52988" t="str">
            <v>HIBE</v>
          </cell>
          <cell r="D52988" t="str">
            <v>UN</v>
          </cell>
        </row>
        <row r="52989">
          <cell r="A52989" t="str">
            <v>I0000022376</v>
          </cell>
          <cell r="B52989" t="str">
            <v>RODA DE TRACAO SELECIONADORA</v>
          </cell>
          <cell r="C52989" t="str">
            <v>HIBE</v>
          </cell>
          <cell r="D52989" t="str">
            <v>UN</v>
          </cell>
        </row>
        <row r="52990">
          <cell r="A52990" t="str">
            <v>I0000022380</v>
          </cell>
          <cell r="B52990" t="str">
            <v>ETQ. INST. HWR07560 12CM HERC AT160007</v>
          </cell>
          <cell r="C52990" t="str">
            <v>HIBE</v>
          </cell>
          <cell r="D52990" t="str">
            <v>UN</v>
          </cell>
        </row>
        <row r="52991">
          <cell r="A52991" t="str">
            <v>I0000022381</v>
          </cell>
          <cell r="B52991" t="str">
            <v>MOSQUETAO KARABINER 20CMM HERC. PRATEADO</v>
          </cell>
          <cell r="C52991" t="str">
            <v>HIBE</v>
          </cell>
          <cell r="D52991" t="str">
            <v>UN</v>
          </cell>
        </row>
        <row r="52992">
          <cell r="A52992" t="str">
            <v>I0000022382</v>
          </cell>
          <cell r="B52992" t="str">
            <v>ETQ.ADESIVA INSTRUCAO TRAVA QUEDA HCA200</v>
          </cell>
          <cell r="C52992" t="str">
            <v>HIBE</v>
          </cell>
          <cell r="D52992" t="str">
            <v>UN</v>
          </cell>
        </row>
        <row r="52993">
          <cell r="A52993" t="str">
            <v>I0000022383</v>
          </cell>
          <cell r="B52993" t="str">
            <v>ETQ. ADESIVA ATENCAO TRAVA QUEDA HCA200</v>
          </cell>
          <cell r="C52993" t="str">
            <v>HIBE</v>
          </cell>
          <cell r="D52993" t="str">
            <v>UN</v>
          </cell>
        </row>
        <row r="52994">
          <cell r="A52994" t="str">
            <v>I0000022384</v>
          </cell>
          <cell r="B52994" t="str">
            <v>ETIQUETA ADESIVA REDONDA ATENCAO</v>
          </cell>
          <cell r="C52994" t="str">
            <v>HIBE</v>
          </cell>
          <cell r="D52994" t="str">
            <v>UN</v>
          </cell>
        </row>
        <row r="52995">
          <cell r="A52995" t="str">
            <v>I0000022385</v>
          </cell>
          <cell r="B52995" t="str">
            <v>ETIQUETA ADESIVA T.Q HWR07560 ATENCAO</v>
          </cell>
          <cell r="C52995" t="str">
            <v>HIBE</v>
          </cell>
          <cell r="D52995" t="str">
            <v>UN</v>
          </cell>
        </row>
        <row r="52996">
          <cell r="A52996" t="str">
            <v>I0000022386</v>
          </cell>
          <cell r="B52996" t="str">
            <v>ETIQUETA ADESIVA REDONDA INSTRUCAO</v>
          </cell>
          <cell r="C52996" t="str">
            <v>HIBE</v>
          </cell>
          <cell r="D52996" t="str">
            <v>UN</v>
          </cell>
        </row>
        <row r="52997">
          <cell r="A52997" t="str">
            <v>I0000022387</v>
          </cell>
          <cell r="B52997" t="str">
            <v>PORTAO NYLOFOR CORREDICO 1 FOLHA</v>
          </cell>
          <cell r="C52997" t="str">
            <v>HIBE</v>
          </cell>
          <cell r="D52997" t="str">
            <v>UN</v>
          </cell>
        </row>
        <row r="52998">
          <cell r="A52998" t="str">
            <v>I0000022390</v>
          </cell>
          <cell r="B52998" t="str">
            <v>SUPORTE ARTICULADO FRESA - PRFFSUAI0001</v>
          </cell>
          <cell r="C52998" t="str">
            <v>HIBE</v>
          </cell>
          <cell r="D52998" t="str">
            <v>UN</v>
          </cell>
        </row>
        <row r="52999">
          <cell r="A52999" t="str">
            <v>I0000022391</v>
          </cell>
          <cell r="B52999" t="str">
            <v>POLIA MOVEL FRESA - PRFFV0440001</v>
          </cell>
          <cell r="C52999" t="str">
            <v>HIBE</v>
          </cell>
          <cell r="D52999" t="str">
            <v>UN</v>
          </cell>
        </row>
        <row r="53000">
          <cell r="A53000" t="str">
            <v>I0000022392</v>
          </cell>
          <cell r="B53000" t="str">
            <v>TAMPA DA POLIA FRESA - PRFFV0110001</v>
          </cell>
          <cell r="C53000" t="str">
            <v>HIBE</v>
          </cell>
          <cell r="D53000" t="str">
            <v>UN</v>
          </cell>
        </row>
        <row r="53001">
          <cell r="A53001" t="str">
            <v>I0000022393</v>
          </cell>
          <cell r="B53001" t="str">
            <v>CORREIA VARIADORA FRESA - PRFFCORR0001</v>
          </cell>
          <cell r="C53001" t="str">
            <v>HIBE</v>
          </cell>
          <cell r="D53001" t="str">
            <v>UN</v>
          </cell>
        </row>
        <row r="53002">
          <cell r="A53002" t="str">
            <v>I0000022395</v>
          </cell>
          <cell r="B53002" t="str">
            <v>PERFIL U 2" SIMPLES 2,00MM (50X25) - 6M</v>
          </cell>
          <cell r="C53002" t="str">
            <v>HIBE</v>
          </cell>
          <cell r="D53002" t="str">
            <v>UN</v>
          </cell>
        </row>
        <row r="53003">
          <cell r="A53003" t="str">
            <v>I0000022396</v>
          </cell>
          <cell r="B53003" t="str">
            <v>PERFIL U 3" SIMPLES 2,00MM (75X40) - 6M</v>
          </cell>
          <cell r="C53003" t="str">
            <v>HIBE</v>
          </cell>
          <cell r="D53003" t="str">
            <v>UN</v>
          </cell>
        </row>
        <row r="53004">
          <cell r="A53004" t="str">
            <v>I0000022397</v>
          </cell>
          <cell r="B53004" t="str">
            <v>PERFIL U 4" SIMPLES 2,00MM (100X40) - 6M</v>
          </cell>
          <cell r="C53004" t="str">
            <v>HIBE</v>
          </cell>
          <cell r="D53004" t="str">
            <v>UN</v>
          </cell>
        </row>
        <row r="53005">
          <cell r="A53005" t="str">
            <v>I0000022398</v>
          </cell>
          <cell r="B53005" t="str">
            <v>PERFIL U 5" SIMPLES 2,00MM (127X50) - 6M</v>
          </cell>
          <cell r="C53005" t="str">
            <v>HIBE</v>
          </cell>
          <cell r="D53005" t="str">
            <v>UN</v>
          </cell>
        </row>
        <row r="53006">
          <cell r="A53006" t="str">
            <v>I0000022399</v>
          </cell>
          <cell r="B53006" t="str">
            <v>PERFIL U 2" SIMPLES 2,65MM (50X25) - 6M</v>
          </cell>
          <cell r="C53006" t="str">
            <v>HIBE</v>
          </cell>
          <cell r="D53006" t="str">
            <v>UN</v>
          </cell>
        </row>
        <row r="53007">
          <cell r="A53007" t="str">
            <v>I0000022400</v>
          </cell>
          <cell r="B53007" t="str">
            <v>PERFIL U 3" SIMPLES 2,65MM (75X40) - 6M</v>
          </cell>
          <cell r="C53007" t="str">
            <v>HIBE</v>
          </cell>
          <cell r="D53007" t="str">
            <v>UN</v>
          </cell>
        </row>
        <row r="53008">
          <cell r="A53008" t="str">
            <v>I0000022401</v>
          </cell>
          <cell r="B53008" t="str">
            <v>PERFIL U 4" SIMPLES 2,65MM (100X40) - 6M</v>
          </cell>
          <cell r="C53008" t="str">
            <v>HIBE</v>
          </cell>
          <cell r="D53008" t="str">
            <v>UN</v>
          </cell>
        </row>
        <row r="53009">
          <cell r="A53009" t="str">
            <v>I0000022402</v>
          </cell>
          <cell r="B53009" t="str">
            <v>PERFIL U 5" SIMPLES 2,65MM (127X50) - 6M</v>
          </cell>
          <cell r="C53009" t="str">
            <v>HIBE</v>
          </cell>
          <cell r="D53009" t="str">
            <v>UN</v>
          </cell>
        </row>
        <row r="53010">
          <cell r="A53010" t="str">
            <v>I0000022403</v>
          </cell>
          <cell r="B53010" t="str">
            <v>PERFIL U 6" SIMPLES 2,65MM (150X50) - 6M</v>
          </cell>
          <cell r="C53010" t="str">
            <v>HIBE</v>
          </cell>
          <cell r="D53010" t="str">
            <v>UN</v>
          </cell>
        </row>
        <row r="53011">
          <cell r="A53011" t="str">
            <v>I0000022404</v>
          </cell>
          <cell r="B53011" t="str">
            <v>PERFIL U 4" SIMPLES 3,00MM (100X40) - 6M</v>
          </cell>
          <cell r="C53011" t="str">
            <v>HIBE</v>
          </cell>
          <cell r="D53011" t="str">
            <v>UN</v>
          </cell>
        </row>
        <row r="53012">
          <cell r="A53012" t="str">
            <v>I0000022405</v>
          </cell>
          <cell r="B53012" t="str">
            <v>PERFIL U 5" SIMPLES 3,00MM (127X50) - 6M</v>
          </cell>
          <cell r="C53012" t="str">
            <v>HIBE</v>
          </cell>
          <cell r="D53012" t="str">
            <v>UN</v>
          </cell>
        </row>
        <row r="53013">
          <cell r="A53013" t="str">
            <v>I0000022406</v>
          </cell>
          <cell r="B53013" t="str">
            <v>PERFIL U 6" SIMPLES 3,00MM (150X50) - 6M</v>
          </cell>
          <cell r="C53013" t="str">
            <v>HIBE</v>
          </cell>
          <cell r="D53013" t="str">
            <v>UN</v>
          </cell>
        </row>
        <row r="53014">
          <cell r="A53014" t="str">
            <v>I0000022407</v>
          </cell>
          <cell r="B53014" t="str">
            <v>PERFIL U 3" SIMPLES 4,75MM (75X40) - 6M</v>
          </cell>
          <cell r="C53014" t="str">
            <v>HIBE</v>
          </cell>
          <cell r="D53014" t="str">
            <v>UN</v>
          </cell>
        </row>
        <row r="53015">
          <cell r="A53015" t="str">
            <v>I0000022408</v>
          </cell>
          <cell r="B53015" t="str">
            <v>PERFIL U 4" SIMPLES 4,75MM (100X40) - 6M</v>
          </cell>
          <cell r="C53015" t="str">
            <v>HIBE</v>
          </cell>
          <cell r="D53015" t="str">
            <v>UN</v>
          </cell>
        </row>
        <row r="53016">
          <cell r="A53016" t="str">
            <v>I0000022409</v>
          </cell>
          <cell r="B53016" t="str">
            <v>PERFIL U 5" SIMPLES 4,75MM (127X50) - 6M</v>
          </cell>
          <cell r="C53016" t="str">
            <v>HIBE</v>
          </cell>
          <cell r="D53016" t="str">
            <v>UN</v>
          </cell>
        </row>
        <row r="53017">
          <cell r="A53017" t="str">
            <v>I0000022410</v>
          </cell>
          <cell r="B53017" t="str">
            <v>PERFIL U 6" SIMPLES 4,75MM (150X50) - 6M</v>
          </cell>
          <cell r="C53017" t="str">
            <v>HIBE</v>
          </cell>
          <cell r="D53017" t="str">
            <v>UN</v>
          </cell>
        </row>
        <row r="53018">
          <cell r="A53018" t="str">
            <v>I0000022411</v>
          </cell>
          <cell r="B53018" t="str">
            <v>PARAF CB SEXT ISO 4014 -10.9 M12 x 80</v>
          </cell>
          <cell r="C53018" t="str">
            <v>HIBE</v>
          </cell>
          <cell r="D53018" t="str">
            <v>UN</v>
          </cell>
        </row>
        <row r="53019">
          <cell r="A53019" t="str">
            <v>I0000022412</v>
          </cell>
          <cell r="B53019" t="str">
            <v>PARAF CB SEXT ISO 4014 -10.9 M12 x 70</v>
          </cell>
          <cell r="C53019" t="str">
            <v>HIBE</v>
          </cell>
          <cell r="D53019" t="str">
            <v>UN</v>
          </cell>
        </row>
        <row r="53020">
          <cell r="A53020" t="str">
            <v>I0000022413</v>
          </cell>
          <cell r="B53020" t="str">
            <v>PARAF CB SEXT ISO 4014 -10.9 M16 x 140</v>
          </cell>
          <cell r="C53020" t="str">
            <v>HIBE</v>
          </cell>
          <cell r="D53020" t="str">
            <v>UN</v>
          </cell>
        </row>
        <row r="53021">
          <cell r="A53021" t="str">
            <v>I0000022414</v>
          </cell>
          <cell r="B53021" t="str">
            <v>PORCA SEXTAVADA DIN 6915 -  8 M12X10</v>
          </cell>
          <cell r="C53021" t="str">
            <v>HIBE</v>
          </cell>
          <cell r="D53021" t="str">
            <v>UN</v>
          </cell>
        </row>
        <row r="53022">
          <cell r="A53022" t="str">
            <v>I0000022415</v>
          </cell>
          <cell r="B53022" t="str">
            <v>ARRUELA LISA M12 -DIN125 A13 Ø13xØ24x2,5</v>
          </cell>
          <cell r="C53022" t="str">
            <v>HIBE</v>
          </cell>
          <cell r="D53022" t="str">
            <v>UN</v>
          </cell>
        </row>
        <row r="53023">
          <cell r="A53023" t="str">
            <v>I0000022416</v>
          </cell>
          <cell r="B53023" t="str">
            <v>ARR PRESS DIN12 -A10 Ø10,2 x Ø18,1 x 1,8</v>
          </cell>
          <cell r="C53023" t="str">
            <v>HIBE</v>
          </cell>
          <cell r="D53023" t="str">
            <v>UN</v>
          </cell>
        </row>
        <row r="53024">
          <cell r="A53024" t="str">
            <v>I0000022417</v>
          </cell>
          <cell r="B53024" t="str">
            <v>ARR PRESS DIN128-A12 Ø12,2 x Ø21,1 x 2,1</v>
          </cell>
          <cell r="C53024" t="str">
            <v>HIBE</v>
          </cell>
          <cell r="D53024" t="str">
            <v>UN</v>
          </cell>
        </row>
        <row r="53025">
          <cell r="A53025" t="str">
            <v>I0000022418</v>
          </cell>
          <cell r="B53025" t="str">
            <v>ARR PRESS DIN128 -A16 Ø16,2 x 27,4 x 2,8</v>
          </cell>
          <cell r="C53025" t="str">
            <v>HIBE</v>
          </cell>
          <cell r="D53025" t="str">
            <v>UN</v>
          </cell>
        </row>
        <row r="53026">
          <cell r="A53026" t="str">
            <v>I0000022419</v>
          </cell>
          <cell r="B53026" t="str">
            <v>PARAFUSO ALLEN DIN M8 x 40</v>
          </cell>
          <cell r="C53026" t="str">
            <v>HIBE</v>
          </cell>
          <cell r="D53026" t="str">
            <v>UN</v>
          </cell>
        </row>
        <row r="53027">
          <cell r="A53027" t="str">
            <v>I0000022420</v>
          </cell>
          <cell r="B53027" t="str">
            <v>PARAFUSO CABECA ESCAREADA DIN 7991 M8X25</v>
          </cell>
          <cell r="C53027" t="str">
            <v>HIBE</v>
          </cell>
          <cell r="D53027" t="str">
            <v>UN</v>
          </cell>
        </row>
        <row r="53028">
          <cell r="A53028" t="str">
            <v>I0000022421</v>
          </cell>
          <cell r="B53028" t="str">
            <v>PARAFUSO CABECA ESCAREADA DIN 7991 M8X16</v>
          </cell>
          <cell r="C53028" t="str">
            <v>HIBE</v>
          </cell>
          <cell r="D53028" t="str">
            <v>UN</v>
          </cell>
        </row>
        <row r="53029">
          <cell r="A53029" t="str">
            <v>I0000022422</v>
          </cell>
          <cell r="B53029" t="str">
            <v>PARAFUSO CABECA ESCAREADA DIN 7991 M8X30</v>
          </cell>
          <cell r="C53029" t="str">
            <v>HIBE</v>
          </cell>
          <cell r="D53029" t="str">
            <v>UN</v>
          </cell>
        </row>
        <row r="53030">
          <cell r="A53030" t="str">
            <v>I0000022423</v>
          </cell>
          <cell r="B53030" t="str">
            <v>PORCA MEIA CANA COM MOLA - M8 CANAL 10</v>
          </cell>
          <cell r="C53030" t="str">
            <v>HIBE</v>
          </cell>
          <cell r="D53030" t="str">
            <v>UN</v>
          </cell>
        </row>
        <row r="53031">
          <cell r="A53031" t="str">
            <v>I0000022424</v>
          </cell>
          <cell r="B53031" t="str">
            <v>PORCA MEIA CANA COM MOLA - M6 CANAL 10</v>
          </cell>
          <cell r="C53031" t="str">
            <v>HIBE</v>
          </cell>
          <cell r="D53031" t="str">
            <v>UN</v>
          </cell>
        </row>
        <row r="53032">
          <cell r="A53032" t="str">
            <v>I0000022425</v>
          </cell>
          <cell r="B53032" t="str">
            <v>PINO GUIA ISO 8735 Ø12X30</v>
          </cell>
          <cell r="C53032" t="str">
            <v>HIBE</v>
          </cell>
          <cell r="D53032" t="str">
            <v>UN</v>
          </cell>
        </row>
        <row r="53033">
          <cell r="A53033" t="str">
            <v>I0000022426</v>
          </cell>
          <cell r="B53033" t="str">
            <v>CALCO NIV VIB. STP STAND-1500KG Ø150X75</v>
          </cell>
          <cell r="C53033" t="str">
            <v>HIBE</v>
          </cell>
          <cell r="D53033" t="str">
            <v>UN</v>
          </cell>
        </row>
        <row r="53034">
          <cell r="A53034" t="str">
            <v>I0000022427</v>
          </cell>
          <cell r="B53034" t="str">
            <v>CARCACA DE GABINETE</v>
          </cell>
          <cell r="C53034" t="str">
            <v>HIBE</v>
          </cell>
          <cell r="D53034" t="str">
            <v>UN</v>
          </cell>
        </row>
        <row r="53035">
          <cell r="A53035" t="str">
            <v>I0000022428</v>
          </cell>
          <cell r="B53035" t="str">
            <v>MONITOR DELL 19´</v>
          </cell>
          <cell r="C53035" t="str">
            <v>HIBE</v>
          </cell>
          <cell r="D53035" t="str">
            <v>UN</v>
          </cell>
        </row>
        <row r="53036">
          <cell r="A53036" t="str">
            <v>I0000022429</v>
          </cell>
          <cell r="B53036" t="str">
            <v>MONITOR POSITIVO 15.6</v>
          </cell>
          <cell r="C53036" t="str">
            <v>HIBE</v>
          </cell>
          <cell r="D53036" t="str">
            <v>UN</v>
          </cell>
        </row>
        <row r="53037">
          <cell r="A53037" t="str">
            <v>I0000022430</v>
          </cell>
          <cell r="B53037" t="str">
            <v>HD HEAD DISK ASSEMBLY</v>
          </cell>
          <cell r="C53037" t="str">
            <v>HIBE</v>
          </cell>
          <cell r="D53037" t="str">
            <v>UN</v>
          </cell>
        </row>
        <row r="53038">
          <cell r="A53038" t="str">
            <v>I0000022435</v>
          </cell>
          <cell r="B53038" t="str">
            <v>SENSOR INDUTIVO M12 NPN NA</v>
          </cell>
          <cell r="C53038" t="str">
            <v>HIBE</v>
          </cell>
          <cell r="D53038" t="str">
            <v>UN</v>
          </cell>
        </row>
        <row r="53039">
          <cell r="A53039" t="str">
            <v>I0000022436</v>
          </cell>
          <cell r="B53039" t="str">
            <v>PLACA PORTA CAVIDADE COPO L1000 N°4</v>
          </cell>
          <cell r="C53039" t="str">
            <v>HIBE</v>
          </cell>
          <cell r="D53039" t="str">
            <v>UN</v>
          </cell>
        </row>
        <row r="53040">
          <cell r="A53040" t="str">
            <v>I0000022437</v>
          </cell>
          <cell r="B53040" t="str">
            <v>PINO EXTRATOR TIPO A Ø 6,5 X 150MM</v>
          </cell>
          <cell r="C53040" t="str">
            <v>HIBE</v>
          </cell>
          <cell r="D53040" t="str">
            <v>UN</v>
          </cell>
        </row>
        <row r="53041">
          <cell r="A53041" t="str">
            <v>I0000022438</v>
          </cell>
          <cell r="B53041" t="str">
            <v>SERVICO MANUTENCAO MOLDE SUPORTE DA FACA</v>
          </cell>
          <cell r="C53041" t="str">
            <v>SERV</v>
          </cell>
          <cell r="D53041" t="str">
            <v>UN</v>
          </cell>
        </row>
        <row r="53042">
          <cell r="A53042" t="str">
            <v>I0000022439</v>
          </cell>
          <cell r="B53042" t="str">
            <v>MESA MAGNETICA PERMANENTE  300X150</v>
          </cell>
          <cell r="C53042" t="str">
            <v>HIBE</v>
          </cell>
          <cell r="D53042" t="str">
            <v>UN</v>
          </cell>
        </row>
        <row r="53043">
          <cell r="A53043" t="str">
            <v>I0000022440</v>
          </cell>
          <cell r="B53043" t="str">
            <v>CAIXA PLASTICA BIN N 6 AZUL</v>
          </cell>
          <cell r="C53043" t="str">
            <v>HIBE</v>
          </cell>
          <cell r="D53043" t="str">
            <v>UN</v>
          </cell>
        </row>
        <row r="53044">
          <cell r="A53044" t="str">
            <v>I0000022441</v>
          </cell>
          <cell r="B53044" t="str">
            <v>CAIXA PLASTICA BIN N 8A AZUL</v>
          </cell>
          <cell r="C53044" t="str">
            <v>HIBE</v>
          </cell>
          <cell r="D53044" t="str">
            <v>UN</v>
          </cell>
        </row>
        <row r="53045">
          <cell r="A53045" t="str">
            <v>I0000022442</v>
          </cell>
          <cell r="B53045" t="str">
            <v>CAIXA PLASTICA BIN N4 AZUL</v>
          </cell>
          <cell r="C53045" t="str">
            <v>HIBE</v>
          </cell>
          <cell r="D53045" t="str">
            <v>UN</v>
          </cell>
        </row>
        <row r="53046">
          <cell r="A53046" t="str">
            <v>I0000022443</v>
          </cell>
          <cell r="B53046" t="str">
            <v>LONA PLASTICA PRETA 4X100M 100 MICRAS</v>
          </cell>
          <cell r="C53046" t="str">
            <v>HIBE</v>
          </cell>
          <cell r="D53046" t="str">
            <v>UN</v>
          </cell>
        </row>
        <row r="53047">
          <cell r="A53047" t="str">
            <v>I0000022444</v>
          </cell>
          <cell r="B53047" t="str">
            <v>KIT PLACA BANHEIRO FEMININO/ MASCULINO</v>
          </cell>
          <cell r="C53047" t="str">
            <v>HIBE</v>
          </cell>
          <cell r="D53047" t="str">
            <v>UN</v>
          </cell>
        </row>
        <row r="53048">
          <cell r="A53048" t="str">
            <v>I0000022445</v>
          </cell>
          <cell r="B53048" t="str">
            <v>TUBO PVC IRRIGACAO AZUL DN 75 MM PN 80</v>
          </cell>
          <cell r="C53048" t="str">
            <v>HIBE</v>
          </cell>
          <cell r="D53048" t="str">
            <v>UN</v>
          </cell>
        </row>
        <row r="53049">
          <cell r="A53049" t="str">
            <v>I0000022446</v>
          </cell>
          <cell r="B53049" t="str">
            <v>GARRAFA TERMICA INOX 1,9 LITROS</v>
          </cell>
          <cell r="C53049" t="str">
            <v>HIBE</v>
          </cell>
          <cell r="D53049" t="str">
            <v>UN</v>
          </cell>
        </row>
        <row r="53050">
          <cell r="A53050" t="str">
            <v>I0000022447</v>
          </cell>
          <cell r="B53050" t="str">
            <v>JUNCAO 75MM PN 80</v>
          </cell>
          <cell r="C53050" t="str">
            <v>HIBE</v>
          </cell>
          <cell r="D53050" t="str">
            <v>UN</v>
          </cell>
        </row>
        <row r="53051">
          <cell r="A53051" t="str">
            <v>I0000022448</v>
          </cell>
          <cell r="B53051" t="str">
            <v>CURVA 90 75MM PN 80</v>
          </cell>
          <cell r="C53051" t="str">
            <v>HIBE</v>
          </cell>
          <cell r="D53051" t="str">
            <v>UN</v>
          </cell>
        </row>
        <row r="53052">
          <cell r="A53052" t="str">
            <v>I0000022449</v>
          </cell>
          <cell r="B53052" t="str">
            <v>CURVA 45 75MM PN 80</v>
          </cell>
          <cell r="C53052" t="str">
            <v>HIBE</v>
          </cell>
          <cell r="D53052" t="str">
            <v>UN</v>
          </cell>
        </row>
        <row r="53053">
          <cell r="A53053" t="str">
            <v>I0000022450</v>
          </cell>
          <cell r="B53053" t="str">
            <v>CAP 75MM PN 80</v>
          </cell>
          <cell r="C53053" t="str">
            <v>HIBE</v>
          </cell>
          <cell r="D53053" t="str">
            <v>UN</v>
          </cell>
        </row>
        <row r="53054">
          <cell r="A53054" t="str">
            <v>I0000022451</v>
          </cell>
          <cell r="B53054" t="str">
            <v>TELHA ZINCALUME 8M 0,5MM</v>
          </cell>
          <cell r="C53054" t="str">
            <v>HIBE</v>
          </cell>
          <cell r="D53054" t="str">
            <v>UN</v>
          </cell>
        </row>
        <row r="53055">
          <cell r="A53055" t="str">
            <v>I0000022452</v>
          </cell>
          <cell r="B53055" t="str">
            <v>PARAFUSO AUTOBROCANTE 12X3"</v>
          </cell>
          <cell r="C53055" t="str">
            <v>HIBE</v>
          </cell>
          <cell r="D53055" t="str">
            <v>UN</v>
          </cell>
        </row>
        <row r="53056">
          <cell r="A53056" t="str">
            <v>I0000022453</v>
          </cell>
          <cell r="B53056" t="str">
            <v>PERFIL ENRIJECIDO 5" CHAPA 14</v>
          </cell>
          <cell r="C53056" t="str">
            <v>HIBE</v>
          </cell>
          <cell r="D53056" t="str">
            <v>UN</v>
          </cell>
        </row>
        <row r="53057">
          <cell r="A53057" t="str">
            <v>I0000022459</v>
          </cell>
          <cell r="B53057" t="str">
            <v>REDUTOR PLANET  PE2 CARCACA 090  30:1</v>
          </cell>
          <cell r="C53057" t="str">
            <v>HIBE</v>
          </cell>
          <cell r="D53057" t="str">
            <v>UN</v>
          </cell>
        </row>
        <row r="53058">
          <cell r="A53058" t="str">
            <v>I0000022460</v>
          </cell>
          <cell r="B53058" t="str">
            <v>ROLAMENTO NAST 12 ZZ</v>
          </cell>
          <cell r="C53058" t="str">
            <v>HIBE</v>
          </cell>
          <cell r="D53058" t="str">
            <v>UN</v>
          </cell>
        </row>
        <row r="53059">
          <cell r="A53059" t="str">
            <v>I0000022461</v>
          </cell>
          <cell r="B53059" t="str">
            <v>SERVICO INSTALACAO DE ROBO</v>
          </cell>
          <cell r="C53059" t="str">
            <v>SERV</v>
          </cell>
          <cell r="D53059" t="str">
            <v>UN</v>
          </cell>
        </row>
        <row r="53060">
          <cell r="A53060" t="str">
            <v>I0000022462</v>
          </cell>
          <cell r="B53060" t="str">
            <v>ROLAMENTO FMX-NG - COD: 29245033</v>
          </cell>
          <cell r="C53060" t="str">
            <v>HIBE</v>
          </cell>
          <cell r="D53060" t="str">
            <v>UN</v>
          </cell>
        </row>
        <row r="53061">
          <cell r="A53061" t="str">
            <v>I0000022463</v>
          </cell>
          <cell r="B53061" t="str">
            <v>CJ PARAFUSO RODA CARRETA CH 27</v>
          </cell>
          <cell r="C53061" t="str">
            <v>HIBE</v>
          </cell>
          <cell r="D53061" t="str">
            <v>UN</v>
          </cell>
        </row>
        <row r="53062">
          <cell r="A53062" t="str">
            <v>I0000022464</v>
          </cell>
          <cell r="B53062" t="str">
            <v>BUCHA DA MOLA TR SUSPENSAO A AR</v>
          </cell>
          <cell r="C53062" t="str">
            <v>HIBE</v>
          </cell>
          <cell r="D53062" t="str">
            <v>UN</v>
          </cell>
        </row>
        <row r="53063">
          <cell r="A53063" t="str">
            <v>I0000022465</v>
          </cell>
          <cell r="B53063" t="str">
            <v>PINO DA BALANCA RD 30 MM</v>
          </cell>
          <cell r="C53063" t="str">
            <v>HIBE</v>
          </cell>
          <cell r="D53063" t="str">
            <v>UN</v>
          </cell>
        </row>
        <row r="53064">
          <cell r="A53064" t="str">
            <v>I0000022466</v>
          </cell>
          <cell r="B53064" t="str">
            <v>PORCA 30 MM AUTOTRAVANTE</v>
          </cell>
          <cell r="C53064" t="str">
            <v>HIBE</v>
          </cell>
          <cell r="D53064" t="str">
            <v>UN</v>
          </cell>
        </row>
        <row r="53065">
          <cell r="A53065" t="str">
            <v>I0000022467</v>
          </cell>
          <cell r="B53065" t="str">
            <v>PINO DE CENTRO 18/6 ACO</v>
          </cell>
          <cell r="C53065" t="str">
            <v>HIBE</v>
          </cell>
          <cell r="D53065" t="str">
            <v>UN</v>
          </cell>
        </row>
        <row r="53066">
          <cell r="A53066" t="str">
            <v>I0000022468</v>
          </cell>
          <cell r="B53066" t="str">
            <v>SAIDA ANALOGICA AO352</v>
          </cell>
          <cell r="C53066" t="str">
            <v>HIBE</v>
          </cell>
          <cell r="D53066" t="str">
            <v>UN</v>
          </cell>
        </row>
        <row r="53067">
          <cell r="A53067" t="str">
            <v>I0000022469</v>
          </cell>
          <cell r="B53067" t="str">
            <v>ABRACADEIRA REGULAVEL INOX</v>
          </cell>
          <cell r="C53067" t="str">
            <v>HIBE</v>
          </cell>
          <cell r="D53067" t="str">
            <v>UN</v>
          </cell>
        </row>
        <row r="53068">
          <cell r="A53068" t="str">
            <v>I0000022470</v>
          </cell>
          <cell r="B53068" t="str">
            <v>DISJUNTOR CX MOLDADA 200A</v>
          </cell>
          <cell r="C53068" t="str">
            <v>HIBE</v>
          </cell>
          <cell r="D53068" t="str">
            <v>UN</v>
          </cell>
        </row>
        <row r="53069">
          <cell r="A53069" t="str">
            <v>I0000022471</v>
          </cell>
          <cell r="B53069" t="str">
            <v>DISJUNTOR CX MOLDADA 250A</v>
          </cell>
          <cell r="C53069" t="str">
            <v>HIBE</v>
          </cell>
          <cell r="D53069" t="str">
            <v>UN</v>
          </cell>
        </row>
        <row r="53070">
          <cell r="A53070" t="str">
            <v>I0000022472</v>
          </cell>
          <cell r="B53070" t="str">
            <v>CABO FLEX 50MM2 AZ 0.6/1KV</v>
          </cell>
          <cell r="C53070" t="str">
            <v>HIBE</v>
          </cell>
          <cell r="D53070" t="str">
            <v>M</v>
          </cell>
        </row>
        <row r="53071">
          <cell r="A53071" t="str">
            <v>I0000022473</v>
          </cell>
          <cell r="B53071" t="str">
            <v>CABO FLEX 50MM2 PT 0.6/1KV</v>
          </cell>
          <cell r="C53071" t="str">
            <v>HIBE</v>
          </cell>
          <cell r="D53071" t="str">
            <v>M</v>
          </cell>
        </row>
        <row r="53072">
          <cell r="A53072" t="str">
            <v>I0000022474</v>
          </cell>
          <cell r="B53072" t="str">
            <v>CABO FLEX 70MM2 0.6/ 1KV</v>
          </cell>
          <cell r="C53072" t="str">
            <v>HIBE</v>
          </cell>
          <cell r="D53072" t="str">
            <v>M</v>
          </cell>
        </row>
        <row r="53073">
          <cell r="A53073" t="str">
            <v>I0000022475</v>
          </cell>
          <cell r="B53073" t="str">
            <v>QUADRO QFGERAL</v>
          </cell>
          <cell r="C53073" t="str">
            <v>HIBE</v>
          </cell>
          <cell r="D53073" t="str">
            <v>UN</v>
          </cell>
        </row>
        <row r="53074">
          <cell r="A53074" t="str">
            <v>I0000022476</v>
          </cell>
          <cell r="B53074" t="str">
            <v>QUADRO GERAL DE BAIXA TENSAO</v>
          </cell>
          <cell r="C53074" t="str">
            <v>HIBE</v>
          </cell>
          <cell r="D53074" t="str">
            <v>UN</v>
          </cell>
        </row>
        <row r="53075">
          <cell r="A53075" t="str">
            <v>I0000022477</v>
          </cell>
          <cell r="B53075" t="str">
            <v>QUADRO SUPERIO  QDSUPERIOR COMPLETO</v>
          </cell>
          <cell r="C53075" t="str">
            <v>HIBE</v>
          </cell>
          <cell r="D53075" t="str">
            <v>UN</v>
          </cell>
        </row>
        <row r="53076">
          <cell r="A53076" t="str">
            <v>I0000022478</v>
          </cell>
          <cell r="B53076" t="str">
            <v>ACESSORIO FIXACAO AUTOPER 12X14X3 1/4 P4</v>
          </cell>
          <cell r="C53076" t="str">
            <v>HIBE</v>
          </cell>
          <cell r="D53076" t="str">
            <v>UN</v>
          </cell>
        </row>
        <row r="53077">
          <cell r="A53077" t="str">
            <v>I0000022481</v>
          </cell>
          <cell r="B53077" t="str">
            <v>PRUMO DE ACO 400G</v>
          </cell>
          <cell r="C53077" t="str">
            <v>HIBE</v>
          </cell>
          <cell r="D53077" t="str">
            <v>UN</v>
          </cell>
        </row>
        <row r="53078">
          <cell r="A53078" t="str">
            <v>I0000022482</v>
          </cell>
          <cell r="B53078" t="str">
            <v>PORTAO NYLOFOR PIVOTANTE 2 FOLHAS</v>
          </cell>
          <cell r="C53078" t="str">
            <v>HIBE</v>
          </cell>
          <cell r="D53078" t="str">
            <v>UN</v>
          </cell>
        </row>
        <row r="53079">
          <cell r="A53079" t="str">
            <v>I0000022483</v>
          </cell>
          <cell r="B53079" t="str">
            <v>SERRAFO DE ALUMINIO 3 METROS</v>
          </cell>
          <cell r="C53079" t="str">
            <v>HIBE</v>
          </cell>
          <cell r="D53079" t="str">
            <v>UN</v>
          </cell>
        </row>
        <row r="53080">
          <cell r="A53080" t="str">
            <v>I0000022484</v>
          </cell>
          <cell r="B53080" t="str">
            <v>MICRO CHAVE NS0-060D 10A</v>
          </cell>
          <cell r="C53080" t="str">
            <v>HIBE</v>
          </cell>
          <cell r="D53080" t="str">
            <v>UN</v>
          </cell>
        </row>
        <row r="53081">
          <cell r="A53081" t="str">
            <v>I0000022485</v>
          </cell>
          <cell r="B53081" t="str">
            <v>HIPOCLORITO DE SODIO</v>
          </cell>
          <cell r="C53081" t="str">
            <v>HIBE</v>
          </cell>
          <cell r="D53081" t="str">
            <v>UN</v>
          </cell>
        </row>
        <row r="53082">
          <cell r="A53082" t="str">
            <v>I0000022486</v>
          </cell>
          <cell r="B53082" t="str">
            <v>CENTRAL COMANDO MOTOR WAVE CONNECT GAREN</v>
          </cell>
          <cell r="C53082" t="str">
            <v>HIBE</v>
          </cell>
          <cell r="D53082" t="str">
            <v>UN</v>
          </cell>
        </row>
        <row r="53083">
          <cell r="A53083" t="str">
            <v>I0000022487</v>
          </cell>
          <cell r="B53083" t="str">
            <v>BEBEDOURO INDUSTRIAL 100L 3 TORNEIRAS</v>
          </cell>
          <cell r="C53083" t="str">
            <v>HIBE</v>
          </cell>
          <cell r="D53083" t="str">
            <v>UN</v>
          </cell>
        </row>
        <row r="53084">
          <cell r="A53084" t="str">
            <v>I0000022488</v>
          </cell>
          <cell r="B53084" t="str">
            <v>DISCO EHT CUT-OFF 23 X 0,7</v>
          </cell>
          <cell r="C53084" t="str">
            <v>HIBE</v>
          </cell>
          <cell r="D53084" t="str">
            <v>UN</v>
          </cell>
        </row>
        <row r="53085">
          <cell r="A53085" t="str">
            <v>I0000022489</v>
          </cell>
          <cell r="B53085" t="str">
            <v>SUPORTE DE FIXACAO DISCO 23 H03</v>
          </cell>
          <cell r="C53085" t="str">
            <v>HIBE</v>
          </cell>
          <cell r="D53085" t="str">
            <v>UN</v>
          </cell>
        </row>
        <row r="53086">
          <cell r="A53086" t="str">
            <v>I0000022497</v>
          </cell>
          <cell r="B53086" t="str">
            <v>PUXADORES DE ARMARIOS INOX</v>
          </cell>
          <cell r="C53086" t="str">
            <v>HIBE</v>
          </cell>
          <cell r="D53086" t="str">
            <v>UN</v>
          </cell>
        </row>
        <row r="53087">
          <cell r="A53087" t="str">
            <v>I0000022498</v>
          </cell>
          <cell r="B53087" t="str">
            <v>CONJ DE PROTETORES ESTRUT PORTA PALLETS</v>
          </cell>
          <cell r="C53087" t="str">
            <v>HIBE</v>
          </cell>
          <cell r="D53087" t="str">
            <v>UN</v>
          </cell>
        </row>
        <row r="53088">
          <cell r="A53088" t="str">
            <v>I0000022499</v>
          </cell>
          <cell r="B53088" t="str">
            <v>CONJ DE ESTRUTURA PORTA PALLETS</v>
          </cell>
          <cell r="C53088" t="str">
            <v>HIBE</v>
          </cell>
          <cell r="D53088" t="str">
            <v>UN</v>
          </cell>
        </row>
        <row r="53089">
          <cell r="A53089" t="str">
            <v>I0000022500</v>
          </cell>
          <cell r="B53089" t="str">
            <v>CONJ DE ACESS PARA ESTRUT PORTA PALLETS</v>
          </cell>
          <cell r="C53089" t="str">
            <v>HIBE</v>
          </cell>
          <cell r="D53089" t="str">
            <v>UN</v>
          </cell>
        </row>
        <row r="53090">
          <cell r="A53090" t="str">
            <v>I0000022501</v>
          </cell>
          <cell r="B53090" t="str">
            <v>AVENTAL DE PVC PRETO 0,60X0,60M</v>
          </cell>
          <cell r="C53090" t="str">
            <v>HIBE</v>
          </cell>
          <cell r="D53090" t="str">
            <v>UN</v>
          </cell>
        </row>
        <row r="53091">
          <cell r="A53091" t="str">
            <v>I0000022502</v>
          </cell>
          <cell r="B53091" t="str">
            <v>GAXETA FIBRA CERAMICA QUADRADA - 3/8"</v>
          </cell>
          <cell r="C53091" t="str">
            <v>HIBE</v>
          </cell>
          <cell r="D53091" t="str">
            <v>M</v>
          </cell>
        </row>
        <row r="53092">
          <cell r="A53092" t="str">
            <v>I0000022503</v>
          </cell>
          <cell r="B53092" t="str">
            <v>GAXETA FIBRA CERAMICA QUADRADA - 5/8"</v>
          </cell>
          <cell r="C53092" t="str">
            <v>HIBE</v>
          </cell>
          <cell r="D53092" t="str">
            <v>M</v>
          </cell>
        </row>
        <row r="53093">
          <cell r="A53093" t="str">
            <v>I0000022505</v>
          </cell>
          <cell r="B53093" t="str">
            <v>SALADA CAESAR</v>
          </cell>
          <cell r="C53093" t="str">
            <v>HIBE</v>
          </cell>
          <cell r="D53093" t="str">
            <v>UN</v>
          </cell>
        </row>
        <row r="53094">
          <cell r="A53094" t="str">
            <v>I0000022509</v>
          </cell>
          <cell r="B53094" t="str">
            <v>SUCO 1LT</v>
          </cell>
          <cell r="C53094" t="str">
            <v>HIBE</v>
          </cell>
          <cell r="D53094" t="str">
            <v>UN</v>
          </cell>
        </row>
        <row r="53095">
          <cell r="A53095" t="str">
            <v>I0000022510</v>
          </cell>
          <cell r="B53095" t="str">
            <v>CAPA DE COBRIR MOTO PROTETORA</v>
          </cell>
          <cell r="C53095" t="str">
            <v>HIBE</v>
          </cell>
          <cell r="D53095" t="str">
            <v>UN</v>
          </cell>
        </row>
        <row r="53096">
          <cell r="A53096" t="str">
            <v>I0000022511</v>
          </cell>
          <cell r="B53096" t="str">
            <v>PLUG STECK 2P + T MACHO</v>
          </cell>
          <cell r="C53096" t="str">
            <v>HIBE</v>
          </cell>
          <cell r="D53096" t="str">
            <v>UN</v>
          </cell>
        </row>
        <row r="53097">
          <cell r="A53097" t="str">
            <v>I0000022512</v>
          </cell>
          <cell r="B53097" t="str">
            <v>PLUG STECK 2P + T FEMEA</v>
          </cell>
          <cell r="C53097" t="str">
            <v>HIBE</v>
          </cell>
          <cell r="D53097" t="str">
            <v>UN</v>
          </cell>
        </row>
        <row r="53098">
          <cell r="A53098" t="str">
            <v>I0000022513</v>
          </cell>
          <cell r="B53098" t="str">
            <v>PARAFUSO CB ESCAREADA DIN 7991 M10X30</v>
          </cell>
          <cell r="C53098" t="str">
            <v>HIBE</v>
          </cell>
          <cell r="D53098" t="str">
            <v>UN</v>
          </cell>
        </row>
        <row r="53099">
          <cell r="A53099" t="str">
            <v>I0000022514</v>
          </cell>
          <cell r="B53099" t="str">
            <v>FIXADOR DE ROLAMENTO</v>
          </cell>
          <cell r="C53099" t="str">
            <v>HIBE</v>
          </cell>
          <cell r="D53099" t="str">
            <v>UN</v>
          </cell>
        </row>
        <row r="53100">
          <cell r="A53100" t="str">
            <v>I0000022515</v>
          </cell>
          <cell r="B53100" t="str">
            <v>ARRUELA DE PRESSAO M8 DIN 128</v>
          </cell>
          <cell r="C53100" t="str">
            <v>HIBE</v>
          </cell>
          <cell r="D53100" t="str">
            <v>UN</v>
          </cell>
        </row>
        <row r="53101">
          <cell r="A53101" t="str">
            <v>I0000022516</v>
          </cell>
          <cell r="B53101" t="str">
            <v>GAXETA PTFE BRANCA QUADRADA</v>
          </cell>
          <cell r="C53101" t="str">
            <v>HIBE</v>
          </cell>
          <cell r="D53101" t="str">
            <v>UN</v>
          </cell>
        </row>
        <row r="53102">
          <cell r="A53102" t="str">
            <v>I0000022517</v>
          </cell>
          <cell r="B53102" t="str">
            <v>JUNTA  DA TAMPA DA ENGRENAGEM</v>
          </cell>
          <cell r="C53102" t="str">
            <v>HIBE</v>
          </cell>
          <cell r="D53102" t="str">
            <v>UN</v>
          </cell>
        </row>
        <row r="53103">
          <cell r="A53103" t="str">
            <v>I0000022518</v>
          </cell>
          <cell r="B53103" t="str">
            <v>CONJUNTO DE ANEIS DO PISTAO</v>
          </cell>
          <cell r="C53103" t="str">
            <v>HIBE</v>
          </cell>
          <cell r="D53103" t="str">
            <v>UN</v>
          </cell>
        </row>
        <row r="53104">
          <cell r="A53104" t="str">
            <v>I0000022519</v>
          </cell>
          <cell r="B53104" t="str">
            <v>JUNTA DE VEDACAO</v>
          </cell>
          <cell r="C53104" t="str">
            <v>HIBE</v>
          </cell>
          <cell r="D53104" t="str">
            <v>UN</v>
          </cell>
        </row>
        <row r="53105">
          <cell r="A53105" t="str">
            <v>I0000022520</v>
          </cell>
          <cell r="B53105" t="str">
            <v>JUNTA DE VEDACAO 1X8</v>
          </cell>
          <cell r="C53105" t="str">
            <v>HIBE</v>
          </cell>
          <cell r="D53105" t="str">
            <v>UN</v>
          </cell>
        </row>
        <row r="53106">
          <cell r="A53106" t="str">
            <v>I0000022521</v>
          </cell>
          <cell r="B53106" t="str">
            <v>CACAMBA PLASTICA</v>
          </cell>
          <cell r="C53106" t="str">
            <v>HIBE</v>
          </cell>
          <cell r="D53106" t="str">
            <v>UN</v>
          </cell>
        </row>
        <row r="53107">
          <cell r="A53107" t="str">
            <v>I0000022522</v>
          </cell>
          <cell r="B53107" t="str">
            <v>REBITE 4,8MM X 16MM</v>
          </cell>
          <cell r="C53107" t="str">
            <v>HIBE</v>
          </cell>
          <cell r="D53107" t="str">
            <v>UN</v>
          </cell>
        </row>
        <row r="53108">
          <cell r="A53108" t="str">
            <v>I0000022523</v>
          </cell>
          <cell r="B53108" t="str">
            <v>REBITE 4MM X 13MM</v>
          </cell>
          <cell r="C53108" t="str">
            <v>HIBE</v>
          </cell>
          <cell r="D53108" t="str">
            <v>UN</v>
          </cell>
        </row>
        <row r="53109">
          <cell r="A53109" t="str">
            <v>I0000022524</v>
          </cell>
          <cell r="B53109" t="str">
            <v>REBITE 3,2 X 13MM</v>
          </cell>
          <cell r="C53109" t="str">
            <v>HIBE</v>
          </cell>
          <cell r="D53109" t="str">
            <v>UN</v>
          </cell>
        </row>
        <row r="53110">
          <cell r="A53110" t="str">
            <v>I0000022525</v>
          </cell>
          <cell r="B53110" t="str">
            <v>CAIXA DE FERRAMENTAS SANFONADA 5 GAVETAS</v>
          </cell>
          <cell r="C53110" t="str">
            <v>HIBE</v>
          </cell>
          <cell r="D53110" t="str">
            <v>UN</v>
          </cell>
        </row>
        <row r="53111">
          <cell r="A53111" t="str">
            <v>I0000022526</v>
          </cell>
          <cell r="B53111" t="str">
            <v>BUCHINHOS 20CM</v>
          </cell>
          <cell r="C53111" t="str">
            <v>HIBE</v>
          </cell>
          <cell r="D53111" t="str">
            <v>UN</v>
          </cell>
        </row>
        <row r="53112">
          <cell r="A53112" t="str">
            <v>I0000022527</v>
          </cell>
          <cell r="B53112" t="str">
            <v>COMPRESSOR DE AR 2CV CSI 8,6 / 50LT 220V</v>
          </cell>
          <cell r="C53112" t="str">
            <v>HIBE</v>
          </cell>
          <cell r="D53112" t="str">
            <v>UN</v>
          </cell>
        </row>
        <row r="53113">
          <cell r="A53113" t="str">
            <v>I0000022528</v>
          </cell>
          <cell r="B53113" t="str">
            <v>ESMERILHADEIRA 4 1/2" 220V M9510B MAKITA</v>
          </cell>
          <cell r="C53113" t="str">
            <v>HIBE</v>
          </cell>
          <cell r="D53113" t="str">
            <v>UN</v>
          </cell>
        </row>
        <row r="53114">
          <cell r="A53114" t="str">
            <v>I0000022529</v>
          </cell>
          <cell r="B53114" t="str">
            <v>LIXADEIRA  7" 220V SA7021 MAKITA</v>
          </cell>
          <cell r="C53114" t="str">
            <v>HIBE</v>
          </cell>
          <cell r="D53114" t="str">
            <v>UN</v>
          </cell>
        </row>
        <row r="53115">
          <cell r="A53115" t="str">
            <v>I0000022530</v>
          </cell>
          <cell r="B53115" t="str">
            <v>POLICORTE 14" 220V M2401B MAKITA</v>
          </cell>
          <cell r="C53115" t="str">
            <v>HIBE</v>
          </cell>
          <cell r="D53115" t="str">
            <v>UN</v>
          </cell>
        </row>
        <row r="53116">
          <cell r="A53116" t="str">
            <v>I0000022531</v>
          </cell>
          <cell r="B53116" t="str">
            <v>ESPETO DE ILUMINACAO JARDIM</v>
          </cell>
          <cell r="C53116" t="str">
            <v>HIBE</v>
          </cell>
          <cell r="D53116" t="str">
            <v>UN</v>
          </cell>
        </row>
        <row r="53117">
          <cell r="A53117" t="str">
            <v>I0000022536</v>
          </cell>
          <cell r="B53117" t="str">
            <v>PNEU CONTINENTAL ARO 15 195/65R15 91H</v>
          </cell>
          <cell r="C53117" t="str">
            <v>HIBE</v>
          </cell>
          <cell r="D53117" t="str">
            <v>UN</v>
          </cell>
        </row>
        <row r="53118">
          <cell r="A53118" t="str">
            <v>I0000022537</v>
          </cell>
          <cell r="B53118" t="str">
            <v>PROTECAO TELESCOPICA EIXO Z - T98952</v>
          </cell>
          <cell r="C53118" t="str">
            <v>HIBE</v>
          </cell>
          <cell r="D53118" t="str">
            <v>UN</v>
          </cell>
        </row>
        <row r="53119">
          <cell r="A53119" t="str">
            <v>I0000022538</v>
          </cell>
          <cell r="B53119" t="str">
            <v>CHAVETA ESP 46 00X37 80X3 00 - S44142</v>
          </cell>
          <cell r="C53119" t="str">
            <v>HIBE</v>
          </cell>
          <cell r="D53119" t="str">
            <v>UN</v>
          </cell>
        </row>
        <row r="53120">
          <cell r="A53120" t="str">
            <v>I0000022539</v>
          </cell>
          <cell r="B53120" t="str">
            <v>REFORCO DO DISCO - T10875</v>
          </cell>
          <cell r="C53120" t="str">
            <v>HIBE</v>
          </cell>
          <cell r="D53120" t="str">
            <v>UN</v>
          </cell>
        </row>
        <row r="53121">
          <cell r="A53121" t="str">
            <v>I0000022540</v>
          </cell>
          <cell r="B53121" t="str">
            <v>FRESA ESFERICA MD Ø 6X12X50X6MM 2C</v>
          </cell>
          <cell r="C53121" t="str">
            <v>HIBE</v>
          </cell>
          <cell r="D53121" t="str">
            <v>UN</v>
          </cell>
        </row>
        <row r="53122">
          <cell r="A53122" t="str">
            <v>I0000022541</v>
          </cell>
          <cell r="B53122" t="str">
            <v>FRESA ESFERICA MD Ø 8X16X60X8MM 2C</v>
          </cell>
          <cell r="C53122" t="str">
            <v>HIBE</v>
          </cell>
          <cell r="D53122" t="str">
            <v>UN</v>
          </cell>
        </row>
        <row r="53123">
          <cell r="A53123" t="str">
            <v>I0000022542</v>
          </cell>
          <cell r="B53123" t="str">
            <v>NOVO PORTAL CENOFISCO BASIC</v>
          </cell>
          <cell r="C53123" t="str">
            <v>HIBE</v>
          </cell>
          <cell r="D53123" t="str">
            <v>UN</v>
          </cell>
        </row>
        <row r="53124">
          <cell r="A53124" t="str">
            <v>I0000022543</v>
          </cell>
          <cell r="B53124" t="str">
            <v>ACHOCOLATADO NESCAU 1L</v>
          </cell>
          <cell r="C53124" t="str">
            <v>HIBE</v>
          </cell>
          <cell r="D53124" t="str">
            <v>UN</v>
          </cell>
        </row>
        <row r="53125">
          <cell r="A53125" t="str">
            <v>I0000022544</v>
          </cell>
          <cell r="B53125" t="str">
            <v>CHA MACA/CHAVO/CANELA</v>
          </cell>
          <cell r="C53125" t="str">
            <v>HIBE</v>
          </cell>
          <cell r="D53125" t="str">
            <v>UN</v>
          </cell>
        </row>
        <row r="53126">
          <cell r="A53126" t="str">
            <v>I0000022545</v>
          </cell>
          <cell r="B53126" t="str">
            <v>BISCOITO  CREAM CTACKER 350G</v>
          </cell>
          <cell r="C53126" t="str">
            <v>HIBE</v>
          </cell>
          <cell r="D53126" t="str">
            <v>UN</v>
          </cell>
        </row>
        <row r="53127">
          <cell r="A53127" t="str">
            <v>I0000022546</v>
          </cell>
          <cell r="B53127" t="str">
            <v>CHICLETE</v>
          </cell>
          <cell r="C53127" t="str">
            <v>HIBE</v>
          </cell>
          <cell r="D53127" t="str">
            <v>UN</v>
          </cell>
        </row>
        <row r="53128">
          <cell r="A53128" t="str">
            <v>I0000022547</v>
          </cell>
          <cell r="B53128" t="str">
            <v>CAPUCCINO ZERO ACUCAR 15G</v>
          </cell>
          <cell r="C53128" t="str">
            <v>HIBE</v>
          </cell>
          <cell r="D53128" t="str">
            <v>UN</v>
          </cell>
        </row>
        <row r="53129">
          <cell r="A53129" t="str">
            <v>I0000022548</v>
          </cell>
          <cell r="B53129" t="str">
            <v>MAQUINA DE ARQUEAR</v>
          </cell>
          <cell r="C53129" t="str">
            <v>HIBE</v>
          </cell>
          <cell r="D53129" t="str">
            <v>UN</v>
          </cell>
        </row>
        <row r="53130">
          <cell r="A53130" t="str">
            <v>I0000022549</v>
          </cell>
          <cell r="B53130" t="str">
            <v>VALVULA TRIPARTIDA ESFERA 2" - INOX</v>
          </cell>
          <cell r="C53130" t="str">
            <v>HIBE</v>
          </cell>
          <cell r="D53130" t="str">
            <v>UN</v>
          </cell>
        </row>
        <row r="53131">
          <cell r="A53131" t="str">
            <v>I0000022550</v>
          </cell>
          <cell r="B53131" t="str">
            <v>VALVULA BIPARTIDA ESFERA 2" - INOX</v>
          </cell>
          <cell r="C53131" t="str">
            <v>HIBE</v>
          </cell>
          <cell r="D53131" t="str">
            <v>UN</v>
          </cell>
        </row>
        <row r="53132">
          <cell r="A53132" t="str">
            <v>I0000022551</v>
          </cell>
          <cell r="B53132" t="str">
            <v>BUCHINHO 40 CM</v>
          </cell>
          <cell r="C53132" t="str">
            <v>HIBE</v>
          </cell>
          <cell r="D53132" t="str">
            <v>KG</v>
          </cell>
        </row>
        <row r="53133">
          <cell r="A53133" t="str">
            <v>I0000022552</v>
          </cell>
          <cell r="B53133" t="str">
            <v>ELETRODUTO RIGIDO 2"</v>
          </cell>
          <cell r="C53133" t="str">
            <v>HIBE</v>
          </cell>
          <cell r="D53133" t="str">
            <v>UN</v>
          </cell>
        </row>
        <row r="53134">
          <cell r="A53134" t="str">
            <v>I0000022553</v>
          </cell>
          <cell r="B53134" t="str">
            <v>LUVA ELETRODUTO 2"</v>
          </cell>
          <cell r="C53134" t="str">
            <v>HIBE</v>
          </cell>
          <cell r="D53134" t="str">
            <v>UN</v>
          </cell>
        </row>
        <row r="53135">
          <cell r="A53135" t="str">
            <v>I0000022554</v>
          </cell>
          <cell r="B53135" t="str">
            <v>TEMPORIZADOR IRRIGACAO PROGRAMAVEL</v>
          </cell>
          <cell r="C53135" t="str">
            <v>HIBE</v>
          </cell>
          <cell r="D53135" t="str">
            <v>UN</v>
          </cell>
        </row>
        <row r="53136">
          <cell r="A53136" t="str">
            <v>I0000022555</v>
          </cell>
          <cell r="B53136" t="str">
            <v>TERMOSTATO PURIFICADOR RC 42600</v>
          </cell>
          <cell r="C53136" t="str">
            <v>HIBE</v>
          </cell>
          <cell r="D53136" t="str">
            <v>UN</v>
          </cell>
        </row>
        <row r="53137">
          <cell r="A53137" t="str">
            <v>I0000022556</v>
          </cell>
          <cell r="B53137" t="str">
            <v>TUBO COBRE 3/8</v>
          </cell>
          <cell r="C53137" t="str">
            <v>HIBE</v>
          </cell>
          <cell r="D53137" t="str">
            <v>UN</v>
          </cell>
        </row>
        <row r="53138">
          <cell r="A53138" t="str">
            <v>I0000022557</v>
          </cell>
          <cell r="B53138" t="str">
            <v>TUBO COBRE 1/4</v>
          </cell>
          <cell r="C53138" t="str">
            <v>HIBE</v>
          </cell>
          <cell r="D53138" t="str">
            <v>UN</v>
          </cell>
        </row>
        <row r="53139">
          <cell r="A53139" t="str">
            <v>I0000022558</v>
          </cell>
          <cell r="B53139" t="str">
            <v>TUBO COBRE 1/2</v>
          </cell>
          <cell r="C53139" t="str">
            <v>HIBE</v>
          </cell>
          <cell r="D53139" t="str">
            <v>UN</v>
          </cell>
        </row>
        <row r="53140">
          <cell r="A53140" t="str">
            <v>I0000022559</v>
          </cell>
          <cell r="B53140" t="str">
            <v>TUBO COBRE 5/8</v>
          </cell>
          <cell r="C53140" t="str">
            <v>HIBE</v>
          </cell>
          <cell r="D53140" t="str">
            <v>UN</v>
          </cell>
        </row>
        <row r="53141">
          <cell r="A53141" t="str">
            <v>I0000022560</v>
          </cell>
          <cell r="B53141" t="str">
            <v>LATAO Ø5/16"X1000MM</v>
          </cell>
          <cell r="C53141" t="str">
            <v>HIBE</v>
          </cell>
          <cell r="D53141" t="str">
            <v>UN</v>
          </cell>
        </row>
        <row r="53142">
          <cell r="A53142" t="str">
            <v>I0000022561</v>
          </cell>
          <cell r="B53142" t="str">
            <v>SENSOR DE PROX IME12-04BPSZC0S</v>
          </cell>
          <cell r="C53142" t="str">
            <v>HIBE</v>
          </cell>
          <cell r="D53142" t="str">
            <v>UN</v>
          </cell>
        </row>
        <row r="53143">
          <cell r="A53143" t="str">
            <v>I0000022562</v>
          </cell>
          <cell r="B53143" t="str">
            <v>CRONOMETRO DE MAO</v>
          </cell>
          <cell r="C53143" t="str">
            <v>HIBE</v>
          </cell>
          <cell r="D53143" t="str">
            <v>UN</v>
          </cell>
        </row>
        <row r="53144">
          <cell r="A53144" t="str">
            <v>I0000022563</v>
          </cell>
          <cell r="B53144" t="str">
            <v>SERVICO DE IMPRESSAO FORMULARIO DE PT</v>
          </cell>
          <cell r="C53144" t="str">
            <v>SERV</v>
          </cell>
          <cell r="D53144" t="str">
            <v>PEÇ</v>
          </cell>
        </row>
        <row r="53145">
          <cell r="A53145" t="str">
            <v>I0000022564</v>
          </cell>
          <cell r="B53145" t="str">
            <v>IMPRESSAO DE FORMULARIO DE PT</v>
          </cell>
          <cell r="C53145" t="str">
            <v>HIBE</v>
          </cell>
          <cell r="D53145" t="str">
            <v>PEÇ</v>
          </cell>
        </row>
        <row r="53146">
          <cell r="A53146" t="str">
            <v>I0000022565</v>
          </cell>
          <cell r="B53146" t="str">
            <v>COMPRESSOR DE AR</v>
          </cell>
          <cell r="C53146" t="str">
            <v>HIBE</v>
          </cell>
          <cell r="D53146" t="str">
            <v>UN</v>
          </cell>
        </row>
        <row r="53147">
          <cell r="A53147" t="str">
            <v>I0000022566</v>
          </cell>
          <cell r="B53147" t="str">
            <v>FONTE DE ALIMENTACAO P/DISP TEST DE VIDA</v>
          </cell>
          <cell r="C53147" t="str">
            <v>HIBE</v>
          </cell>
          <cell r="D53147" t="str">
            <v>UN</v>
          </cell>
        </row>
        <row r="53148">
          <cell r="A53148" t="str">
            <v>I0000022567</v>
          </cell>
          <cell r="B53148" t="str">
            <v>BANCADA TESTE DO FORNO MODULAR</v>
          </cell>
          <cell r="C53148" t="str">
            <v>HIBE</v>
          </cell>
          <cell r="D53148" t="str">
            <v>UN</v>
          </cell>
        </row>
        <row r="53149">
          <cell r="A53149" t="str">
            <v>I0000022568</v>
          </cell>
          <cell r="B53149" t="str">
            <v>BANCADA DA LACRADORA MODULAR FORNO</v>
          </cell>
          <cell r="C53149" t="str">
            <v>HIBE</v>
          </cell>
          <cell r="D53149" t="str">
            <v>UN</v>
          </cell>
        </row>
        <row r="53150">
          <cell r="A53150" t="str">
            <v>I0000022569</v>
          </cell>
          <cell r="B53150" t="str">
            <v>ESTEIRA MODULAR FORNO</v>
          </cell>
          <cell r="C53150" t="str">
            <v>HIBE</v>
          </cell>
          <cell r="D53150" t="str">
            <v>UN</v>
          </cell>
        </row>
        <row r="53151">
          <cell r="A53151" t="str">
            <v>I0000022570</v>
          </cell>
          <cell r="B53151" t="str">
            <v>ESTEIRA BLANK MODULAR FORNO</v>
          </cell>
          <cell r="C53151" t="str">
            <v>HIBE</v>
          </cell>
          <cell r="D53151" t="str">
            <v>UN</v>
          </cell>
        </row>
        <row r="53152">
          <cell r="A53152" t="str">
            <v>I0000022571</v>
          </cell>
          <cell r="B53152" t="str">
            <v>CONJUNTO PRENSA FRN-52</v>
          </cell>
          <cell r="C53152" t="str">
            <v>HIBE</v>
          </cell>
          <cell r="D53152" t="str">
            <v>UN</v>
          </cell>
        </row>
        <row r="53153">
          <cell r="A53153" t="str">
            <v>I0000022572</v>
          </cell>
          <cell r="B53153" t="str">
            <v>CAMERA DIGITAL 2024 MAIS RECENTE 4K 44MP</v>
          </cell>
          <cell r="C53153" t="str">
            <v>HIBE</v>
          </cell>
          <cell r="D53153" t="str">
            <v>UN</v>
          </cell>
        </row>
        <row r="53154">
          <cell r="A53154" t="str">
            <v>I0000022573</v>
          </cell>
          <cell r="B53154" t="str">
            <v>MESA RETANGULAR 2 GAVETAS 1.60X0.60X0.75</v>
          </cell>
          <cell r="C53154" t="str">
            <v>HIBE</v>
          </cell>
          <cell r="D53154" t="str">
            <v>UN</v>
          </cell>
        </row>
        <row r="53155">
          <cell r="A53155" t="str">
            <v>I0000022574</v>
          </cell>
          <cell r="B53155" t="str">
            <v>MINI CAMERA IP HD INTELIGENTE H MMASTON</v>
          </cell>
          <cell r="C53155" t="str">
            <v>HIBE</v>
          </cell>
          <cell r="D53155" t="str">
            <v>UN</v>
          </cell>
        </row>
        <row r="53156">
          <cell r="A53156" t="str">
            <v>I0000022579</v>
          </cell>
          <cell r="B53156" t="str">
            <v>BUCHA EXTRATORA TIPO S DIAM. 8X12X125MM</v>
          </cell>
          <cell r="C53156" t="str">
            <v>HIBE</v>
          </cell>
          <cell r="D53156" t="str">
            <v>UN</v>
          </cell>
        </row>
        <row r="53157">
          <cell r="A53157" t="str">
            <v>I0000022580</v>
          </cell>
          <cell r="B53157" t="str">
            <v>ESTRUTURA EM PERFIL DE ALUMINIO</v>
          </cell>
          <cell r="C53157" t="str">
            <v>HIBE</v>
          </cell>
          <cell r="D53157" t="str">
            <v>UN</v>
          </cell>
        </row>
        <row r="53158">
          <cell r="A53158" t="str">
            <v>I0000022581</v>
          </cell>
          <cell r="B53158" t="str">
            <v>FILETE PADRAO 20X20</v>
          </cell>
          <cell r="C53158" t="str">
            <v>HIBE</v>
          </cell>
          <cell r="D53158" t="str">
            <v>UN</v>
          </cell>
        </row>
        <row r="53159">
          <cell r="A53159" t="str">
            <v>I0000022582</v>
          </cell>
          <cell r="B53159" t="str">
            <v>GRAMPO FIX EMEN PAINEL  H50 L9,7 P41 Q20</v>
          </cell>
          <cell r="C53159" t="str">
            <v>HIBE</v>
          </cell>
          <cell r="D53159" t="str">
            <v>M</v>
          </cell>
        </row>
        <row r="53160">
          <cell r="A53160" t="str">
            <v>I0000022585</v>
          </cell>
          <cell r="B53160" t="str">
            <v>RUFO ZCL 0,50I RAL5010 BACKER 1E/PI</v>
          </cell>
          <cell r="C53160" t="str">
            <v>HIBE</v>
          </cell>
          <cell r="D53160" t="str">
            <v>M2</v>
          </cell>
        </row>
        <row r="53161">
          <cell r="A53161" t="str">
            <v>I0000022586</v>
          </cell>
          <cell r="B53161" t="str">
            <v>RUFO ZCL 0,50I RAL7035 BACKER 1E/PI</v>
          </cell>
          <cell r="C53161" t="str">
            <v>HIBE</v>
          </cell>
          <cell r="D53161" t="str">
            <v>M2</v>
          </cell>
        </row>
        <row r="53162">
          <cell r="A53162" t="str">
            <v>I0000022587</v>
          </cell>
          <cell r="B53162" t="str">
            <v>TUBO ACO CARB PINT VERM RANH 2440 C/C 8"</v>
          </cell>
          <cell r="C53162" t="str">
            <v>HIBE</v>
          </cell>
          <cell r="D53162" t="str">
            <v>UN</v>
          </cell>
        </row>
        <row r="53163">
          <cell r="A53163" t="str">
            <v>I0000022588</v>
          </cell>
          <cell r="B53163" t="str">
            <v>TUBO ACO CARB PINT VERM RANH 2440 C/C 6"</v>
          </cell>
          <cell r="C53163" t="str">
            <v>HIBE</v>
          </cell>
          <cell r="D53163" t="str">
            <v>UN</v>
          </cell>
        </row>
        <row r="53164">
          <cell r="A53164" t="str">
            <v>I0000022589</v>
          </cell>
          <cell r="B53164" t="str">
            <v>TUBO ACO CARB PINT VERM RANH 2440 C/C 3"</v>
          </cell>
          <cell r="C53164" t="str">
            <v>HIBE</v>
          </cell>
          <cell r="D53164" t="str">
            <v>UN</v>
          </cell>
        </row>
        <row r="53165">
          <cell r="A53165" t="str">
            <v>I0000022590</v>
          </cell>
          <cell r="B53165" t="str">
            <v>BICO SPRINKLER ESFR K34  ROSCA 1.1/4"</v>
          </cell>
          <cell r="C53165" t="str">
            <v>HIBE</v>
          </cell>
          <cell r="D53165" t="str">
            <v>UN</v>
          </cell>
        </row>
        <row r="53166">
          <cell r="A53166" t="str">
            <v>I0000022591</v>
          </cell>
          <cell r="B53166" t="str">
            <v>CURVA 90° RANHURADO 3"</v>
          </cell>
          <cell r="C53166" t="str">
            <v>HIBE</v>
          </cell>
          <cell r="D53166" t="str">
            <v>UN</v>
          </cell>
        </row>
        <row r="53167">
          <cell r="A53167" t="str">
            <v>I0000022592</v>
          </cell>
          <cell r="B53167" t="str">
            <v>SAIDA PARA SPRINKLER 3"X 1.1/4"</v>
          </cell>
          <cell r="C53167" t="str">
            <v>HIBE</v>
          </cell>
          <cell r="D53167" t="str">
            <v>UN</v>
          </cell>
        </row>
        <row r="53168">
          <cell r="A53168" t="str">
            <v>I0000022593</v>
          </cell>
          <cell r="B53168" t="str">
            <v>TEE MECANICO C/ SAIDA RANHURADA 6X3"</v>
          </cell>
          <cell r="C53168" t="str">
            <v>HIBE</v>
          </cell>
          <cell r="D53168" t="str">
            <v>UN</v>
          </cell>
        </row>
        <row r="53169">
          <cell r="A53169" t="str">
            <v>I0000022594</v>
          </cell>
          <cell r="B53169" t="str">
            <v>CHAVE DE FLUXO TIPO PLALHETA 6"</v>
          </cell>
          <cell r="C53169" t="str">
            <v>HIBE</v>
          </cell>
          <cell r="D53169" t="str">
            <v>UN</v>
          </cell>
        </row>
        <row r="53170">
          <cell r="A53170" t="str">
            <v>I0000022595</v>
          </cell>
          <cell r="B53170" t="str">
            <v>ABRACADEIRA TIPO GOTA 3"</v>
          </cell>
          <cell r="C53170" t="str">
            <v>HIBE</v>
          </cell>
          <cell r="D53170" t="str">
            <v>UN</v>
          </cell>
        </row>
        <row r="53171">
          <cell r="A53171" t="str">
            <v>I0000022596</v>
          </cell>
          <cell r="B53171" t="str">
            <v>BARRA ROSCADA GALVANIZADA 3/8" X 3.00MTS</v>
          </cell>
          <cell r="C53171" t="str">
            <v>HIBE</v>
          </cell>
          <cell r="D53171" t="str">
            <v>UN</v>
          </cell>
        </row>
        <row r="53172">
          <cell r="A53172" t="str">
            <v>I0000022597</v>
          </cell>
          <cell r="B53172" t="str">
            <v>ADAPTADOR ROSCA STORZ 65X40MM</v>
          </cell>
          <cell r="C53172" t="str">
            <v>HIBE</v>
          </cell>
          <cell r="D53172" t="str">
            <v>UN</v>
          </cell>
        </row>
        <row r="53173">
          <cell r="A53173" t="str">
            <v>I0000022598</v>
          </cell>
          <cell r="B53173" t="str">
            <v>VALVULA P/ HIDRANTE RANHURADO 2.1/2"</v>
          </cell>
          <cell r="C53173" t="str">
            <v>HIBE</v>
          </cell>
          <cell r="D53173" t="str">
            <v>UN</v>
          </cell>
        </row>
        <row r="53174">
          <cell r="A53174" t="str">
            <v>I0000022599</v>
          </cell>
          <cell r="B53174" t="str">
            <v>TEE RANHURADO 4"</v>
          </cell>
          <cell r="C53174" t="str">
            <v>HIBE</v>
          </cell>
          <cell r="D53174" t="str">
            <v>UN</v>
          </cell>
        </row>
        <row r="53175">
          <cell r="A53175" t="str">
            <v>I0000022600</v>
          </cell>
          <cell r="B53175" t="str">
            <v>REDUÇAO CONCENTRICA RANHURADA 4X2.1/2"</v>
          </cell>
          <cell r="C53175" t="str">
            <v>HIBE</v>
          </cell>
          <cell r="D53175" t="str">
            <v>UN</v>
          </cell>
        </row>
        <row r="53176">
          <cell r="A53176" t="str">
            <v>I0000022601</v>
          </cell>
          <cell r="B53176" t="str">
            <v>VALVULA BORBOLETA RANHURADO 4"</v>
          </cell>
          <cell r="C53176" t="str">
            <v>HIBE</v>
          </cell>
          <cell r="D53176" t="str">
            <v>UN</v>
          </cell>
        </row>
        <row r="53177">
          <cell r="A53177" t="str">
            <v>I0000022602</v>
          </cell>
          <cell r="B53177" t="str">
            <v>ACIONADOR MANUAL  ENDEREÇAVEL MCP 150</v>
          </cell>
          <cell r="C53177" t="str">
            <v>HIBE</v>
          </cell>
          <cell r="D53177" t="str">
            <v>UN</v>
          </cell>
        </row>
        <row r="53178">
          <cell r="A53178" t="str">
            <v>I0000022603</v>
          </cell>
          <cell r="B53178" t="str">
            <v>AVISADOR SON 58000 030APO SIREN DISC ISO</v>
          </cell>
          <cell r="C53178" t="str">
            <v>HIBE</v>
          </cell>
          <cell r="D53178" t="str">
            <v>UN</v>
          </cell>
        </row>
        <row r="53179">
          <cell r="A53179" t="str">
            <v>I0000022604</v>
          </cell>
          <cell r="B53179" t="str">
            <v>BRACADEIRA TIPO D 3/4"</v>
          </cell>
          <cell r="C53179" t="str">
            <v>HIBE</v>
          </cell>
          <cell r="D53179" t="str">
            <v>UN</v>
          </cell>
        </row>
        <row r="53180">
          <cell r="A53180" t="str">
            <v>I0000022605</v>
          </cell>
          <cell r="B53180" t="str">
            <v>PLUG PVC 3/4</v>
          </cell>
          <cell r="C53180" t="str">
            <v>HIBE</v>
          </cell>
          <cell r="D53180" t="str">
            <v>UN</v>
          </cell>
        </row>
        <row r="53181">
          <cell r="A53181" t="str">
            <v>I0000022606</v>
          </cell>
          <cell r="B53181" t="str">
            <v>PARAFUSO AUTO BROC CABEÇA FLANG 30X4,2MM</v>
          </cell>
          <cell r="C53181" t="str">
            <v>HIBE</v>
          </cell>
          <cell r="D53181" t="str">
            <v>UN</v>
          </cell>
        </row>
        <row r="53182">
          <cell r="A53182" t="str">
            <v>I0000022607</v>
          </cell>
          <cell r="B53182" t="str">
            <v>CABO PP FLEXIVEL 2X1,5MM</v>
          </cell>
          <cell r="C53182" t="str">
            <v>HIBE</v>
          </cell>
          <cell r="D53182" t="str">
            <v>UN</v>
          </cell>
        </row>
        <row r="53183">
          <cell r="A53183" t="str">
            <v>I0000022608</v>
          </cell>
          <cell r="B53183" t="str">
            <v>EMBALAGEM 1 LITRO PARA PRODUTO</v>
          </cell>
          <cell r="C53183" t="str">
            <v>HIBE</v>
          </cell>
          <cell r="D53183" t="str">
            <v>UN</v>
          </cell>
        </row>
        <row r="53184">
          <cell r="A53184" t="str">
            <v>I0000022609</v>
          </cell>
          <cell r="B53184" t="str">
            <v>NYLON 6 TARUGO 120 X 55 MM</v>
          </cell>
          <cell r="C53184" t="str">
            <v>HIBE</v>
          </cell>
          <cell r="D53184" t="str">
            <v>UN</v>
          </cell>
        </row>
        <row r="53185">
          <cell r="A53185" t="str">
            <v>I0000022610</v>
          </cell>
          <cell r="B53185" t="str">
            <v>NYLON 6 TARUGO 150 X 70 MM</v>
          </cell>
          <cell r="C53185" t="str">
            <v>HIBE</v>
          </cell>
          <cell r="D53185" t="str">
            <v>UN</v>
          </cell>
        </row>
        <row r="53186">
          <cell r="A53186" t="str">
            <v>I0000022611</v>
          </cell>
          <cell r="B53186" t="str">
            <v>NYLON 6 TARUGO ø 140 X 76 MM</v>
          </cell>
          <cell r="C53186" t="str">
            <v>HIBE</v>
          </cell>
          <cell r="D53186" t="str">
            <v>UN</v>
          </cell>
        </row>
        <row r="53187">
          <cell r="A53187" t="str">
            <v>I0000022613</v>
          </cell>
          <cell r="B53187" t="str">
            <v>MAQUINA WUTZL CUP 180</v>
          </cell>
          <cell r="C53187" t="str">
            <v>HIBE</v>
          </cell>
          <cell r="D53187" t="str">
            <v>UN</v>
          </cell>
        </row>
        <row r="53188">
          <cell r="A53188" t="str">
            <v>I0000022614</v>
          </cell>
          <cell r="B53188" t="str">
            <v>CLICHE CUP130 LOGO+ESCALA L-550-BC 0552</v>
          </cell>
          <cell r="C53188" t="str">
            <v>HIBE</v>
          </cell>
          <cell r="D53188" t="str">
            <v>UN</v>
          </cell>
        </row>
        <row r="53189">
          <cell r="A53189" t="str">
            <v>I0000022615</v>
          </cell>
          <cell r="B53189" t="str">
            <v>CABO FLEXIVEL 6MM²</v>
          </cell>
          <cell r="C53189" t="str">
            <v>HIBE</v>
          </cell>
          <cell r="D53189" t="str">
            <v>M</v>
          </cell>
        </row>
        <row r="53190">
          <cell r="A53190" t="str">
            <v>I0000022616</v>
          </cell>
          <cell r="B53190" t="str">
            <v>CONJUNTO CALCA E CAMISA  GG CA: 31093</v>
          </cell>
          <cell r="C53190" t="str">
            <v>HIBE</v>
          </cell>
          <cell r="D53190" t="str">
            <v>UN</v>
          </cell>
        </row>
        <row r="53191">
          <cell r="A53191" t="str">
            <v>I0000022618</v>
          </cell>
          <cell r="B53191" t="str">
            <v>DISPOSITIVO PARA TESTE COOKTOP INDUCAO</v>
          </cell>
          <cell r="C53191" t="str">
            <v>HIBE</v>
          </cell>
          <cell r="D53191" t="str">
            <v>UN</v>
          </cell>
        </row>
        <row r="53192">
          <cell r="A53192" t="str">
            <v>I0000022623</v>
          </cell>
          <cell r="B53192" t="str">
            <v>TUBO 75MM PN 20 3M AQ/AF VERDE</v>
          </cell>
          <cell r="C53192" t="str">
            <v>HIBE</v>
          </cell>
          <cell r="D53192" t="str">
            <v>UN</v>
          </cell>
        </row>
        <row r="53193">
          <cell r="A53193" t="str">
            <v>I0000022624</v>
          </cell>
          <cell r="B53193" t="str">
            <v>LUVA MISTA 75X2 1/2" AQ/AF VERDE</v>
          </cell>
          <cell r="C53193" t="str">
            <v>HIBE</v>
          </cell>
          <cell r="D53193" t="str">
            <v>UN</v>
          </cell>
        </row>
        <row r="53194">
          <cell r="A53194" t="str">
            <v>I0000022625</v>
          </cell>
          <cell r="B53194" t="str">
            <v>LUVA 75MM AQ/AF VERDE</v>
          </cell>
          <cell r="C53194" t="str">
            <v>HIBE</v>
          </cell>
          <cell r="D53194" t="str">
            <v>UN</v>
          </cell>
        </row>
        <row r="53195">
          <cell r="A53195" t="str">
            <v>I0000022626</v>
          </cell>
          <cell r="B53195" t="str">
            <v>JOELHO 90 ° 75M AQ/AF VERDE</v>
          </cell>
          <cell r="C53195" t="str">
            <v>HIBE</v>
          </cell>
          <cell r="D53195" t="str">
            <v>UN</v>
          </cell>
        </row>
        <row r="53196">
          <cell r="A53196" t="str">
            <v>I0000022627</v>
          </cell>
          <cell r="B53196" t="str">
            <v>MANGUEIRA SUCÇÃO VACUO AR 1" CINZA</v>
          </cell>
          <cell r="C53196" t="str">
            <v>HIBE</v>
          </cell>
          <cell r="D53196" t="str">
            <v>M</v>
          </cell>
        </row>
        <row r="53197">
          <cell r="A53197" t="str">
            <v>I0000022629</v>
          </cell>
          <cell r="B53197" t="str">
            <v>TUBO VISOR NIVEL DE OLEO SCHULZ - 6351</v>
          </cell>
          <cell r="C53197" t="str">
            <v>HIBE</v>
          </cell>
          <cell r="D53197" t="str">
            <v>UN</v>
          </cell>
        </row>
        <row r="53198">
          <cell r="A53198" t="str">
            <v>I0000022630</v>
          </cell>
          <cell r="B53198" t="str">
            <v>SENSOR MAGNETICO BNS 36-02Z-R - 2,0M</v>
          </cell>
          <cell r="C53198" t="str">
            <v>HIBE</v>
          </cell>
          <cell r="D53198" t="str">
            <v>UN</v>
          </cell>
        </row>
        <row r="53199">
          <cell r="A53199" t="str">
            <v>I0000022631</v>
          </cell>
          <cell r="B53199" t="str">
            <v>CABO DE REDE LAN RJ45 CAT8 - 10M</v>
          </cell>
          <cell r="C53199" t="str">
            <v>HIBE</v>
          </cell>
          <cell r="D53199" t="str">
            <v>UN</v>
          </cell>
        </row>
        <row r="53200">
          <cell r="A53200" t="str">
            <v>I0000022632</v>
          </cell>
          <cell r="B53200" t="str">
            <v>PLUG RJ12 6X6 6 VIAS - 100 PECAS</v>
          </cell>
          <cell r="C53200" t="str">
            <v>HIBE</v>
          </cell>
          <cell r="D53200" t="str">
            <v>UN</v>
          </cell>
        </row>
        <row r="53201">
          <cell r="A53201" t="str">
            <v>I0000022635</v>
          </cell>
          <cell r="B53201" t="str">
            <v>RECARGA PEDAGIO TAG</v>
          </cell>
          <cell r="C53201" t="str">
            <v>SERV</v>
          </cell>
          <cell r="D53201" t="str">
            <v>UN</v>
          </cell>
        </row>
        <row r="53202">
          <cell r="A53202" t="str">
            <v>I0000022636</v>
          </cell>
          <cell r="B53202" t="str">
            <v>SENSOR PROX CAPACITIVO IFC 6-18-11YND</v>
          </cell>
          <cell r="C53202" t="str">
            <v>HIBE</v>
          </cell>
          <cell r="D53202" t="str">
            <v>UN</v>
          </cell>
        </row>
        <row r="53203">
          <cell r="A53203" t="str">
            <v>I0000022637</v>
          </cell>
          <cell r="B53203" t="str">
            <v>GAXETA FIBRA DE VIDRO QUADRADA 3/8" 5KG</v>
          </cell>
          <cell r="C53203" t="str">
            <v>HIBE</v>
          </cell>
          <cell r="D53203" t="str">
            <v>UN</v>
          </cell>
        </row>
        <row r="53204">
          <cell r="A53204" t="str">
            <v>I0000022638</v>
          </cell>
          <cell r="B53204" t="str">
            <v>GAXETA FIBRA DE VIDRO QUADRADA 5/8" 10KG</v>
          </cell>
          <cell r="C53204" t="str">
            <v>HIBE</v>
          </cell>
          <cell r="D53204" t="str">
            <v>UN</v>
          </cell>
        </row>
        <row r="53205">
          <cell r="A53205" t="str">
            <v>I0000022639</v>
          </cell>
          <cell r="B53205" t="str">
            <v>VALVULA PROPORCIONAL E321-45-20 EFBG</v>
          </cell>
          <cell r="C53205" t="str">
            <v>HIBE</v>
          </cell>
          <cell r="D53205" t="str">
            <v>UN</v>
          </cell>
        </row>
        <row r="53206">
          <cell r="A53206" t="str">
            <v>I0000022640</v>
          </cell>
          <cell r="B53206" t="str">
            <v>MANGUEIRA MONTADA STILL-25-13</v>
          </cell>
          <cell r="C53206" t="str">
            <v>HIBE</v>
          </cell>
          <cell r="D53206" t="str">
            <v>UN</v>
          </cell>
        </row>
        <row r="53207">
          <cell r="A53207" t="str">
            <v>I0000022649</v>
          </cell>
          <cell r="B53207" t="str">
            <v>LATAO Ø5/16"X1000MM KG</v>
          </cell>
          <cell r="C53207" t="str">
            <v>HIBE</v>
          </cell>
          <cell r="D53207" t="str">
            <v>KG</v>
          </cell>
        </row>
        <row r="53208">
          <cell r="A53208" t="str">
            <v>I0000022653</v>
          </cell>
          <cell r="B53208" t="str">
            <v>ALIMENT TRIFASICO 380V MOD NAL-850G2</v>
          </cell>
          <cell r="C53208" t="str">
            <v>HIBE</v>
          </cell>
          <cell r="D53208" t="str">
            <v>UN</v>
          </cell>
        </row>
        <row r="53209">
          <cell r="A53209" t="str">
            <v>I0000022654</v>
          </cell>
          <cell r="B53209" t="str">
            <v>KIT AUTOMACAO - CLP DELTA + IHM + CABO</v>
          </cell>
          <cell r="C53209" t="str">
            <v>HIBE</v>
          </cell>
          <cell r="D53209" t="str">
            <v>UN</v>
          </cell>
        </row>
        <row r="53210">
          <cell r="A53210" t="str">
            <v>I0000022655</v>
          </cell>
          <cell r="B53210" t="str">
            <v>CLP DELTA DVP 14SS211T - 8E/6S</v>
          </cell>
          <cell r="C53210" t="str">
            <v>HIBE</v>
          </cell>
          <cell r="D53210" t="str">
            <v>UN</v>
          </cell>
        </row>
        <row r="53211">
          <cell r="A53211" t="str">
            <v>I0000022656</v>
          </cell>
          <cell r="B53211" t="str">
            <v>IHM EA-43A 4,3" TOUCH SCREEN</v>
          </cell>
          <cell r="C53211" t="str">
            <v>HIBE</v>
          </cell>
          <cell r="D53211" t="str">
            <v>UN</v>
          </cell>
        </row>
        <row r="53212">
          <cell r="A53212" t="str">
            <v>I0000022657</v>
          </cell>
          <cell r="B53212" t="str">
            <v>CABO COMUNICACAO COP-CA232DP - C/ 3M</v>
          </cell>
          <cell r="C53212" t="str">
            <v>HIBE</v>
          </cell>
          <cell r="D53212" t="str">
            <v>UN</v>
          </cell>
        </row>
        <row r="53213">
          <cell r="A53213" t="str">
            <v>I0000022658</v>
          </cell>
          <cell r="B53213" t="str">
            <v>PEÇA EM ALUMINIO 1/2" X 45MM X 70MM</v>
          </cell>
          <cell r="C53213" t="str">
            <v>HIBE</v>
          </cell>
          <cell r="D53213" t="str">
            <v>UN</v>
          </cell>
        </row>
        <row r="53214">
          <cell r="A53214" t="str">
            <v>I0000022659</v>
          </cell>
          <cell r="B53214" t="str">
            <v>PEÇA EM ALUMINIO 5/8" X 30MM X 240MM</v>
          </cell>
          <cell r="C53214" t="str">
            <v>HIBE</v>
          </cell>
          <cell r="D53214" t="str">
            <v>UN</v>
          </cell>
        </row>
        <row r="53215">
          <cell r="A53215" t="str">
            <v>I0000022660</v>
          </cell>
          <cell r="B53215" t="str">
            <v>PEÇA EM ALUMINIO 5/8" X 230MM X 450MM</v>
          </cell>
          <cell r="C53215" t="str">
            <v>HIBE</v>
          </cell>
          <cell r="D53215" t="str">
            <v>UN</v>
          </cell>
        </row>
        <row r="53216">
          <cell r="A53216" t="str">
            <v>I0000022661</v>
          </cell>
          <cell r="B53216" t="str">
            <v>PEÇA EM ALUMINIO 1" X 45MM X 60MM</v>
          </cell>
          <cell r="C53216" t="str">
            <v>HIBE</v>
          </cell>
          <cell r="D53216" t="str">
            <v>UN</v>
          </cell>
        </row>
        <row r="53217">
          <cell r="A53217" t="str">
            <v>I0000022662</v>
          </cell>
          <cell r="B53217" t="str">
            <v>PEÇA EM ALUMINIO 5/8" X 35MM X 50MM</v>
          </cell>
          <cell r="C53217" t="str">
            <v>HIBE</v>
          </cell>
          <cell r="D53217" t="str">
            <v>UN</v>
          </cell>
        </row>
        <row r="53218">
          <cell r="A53218" t="str">
            <v>I0000022663</v>
          </cell>
          <cell r="B53218" t="str">
            <v>PEÇA EM ALUMINIO 1/4" X 105MM X 165MM</v>
          </cell>
          <cell r="C53218" t="str">
            <v>HIBE</v>
          </cell>
          <cell r="D53218" t="str">
            <v>UN</v>
          </cell>
        </row>
        <row r="53219">
          <cell r="A53219" t="str">
            <v>I0000022664</v>
          </cell>
          <cell r="B53219" t="str">
            <v>PEÇA EM ALUMINIO 1" X 40MM X 55MM</v>
          </cell>
          <cell r="C53219" t="str">
            <v>HIBE</v>
          </cell>
          <cell r="D53219" t="str">
            <v>UN</v>
          </cell>
        </row>
        <row r="53220">
          <cell r="A53220" t="str">
            <v>I0000022665</v>
          </cell>
          <cell r="B53220" t="str">
            <v>PEÇA EM ALUMINIO 3/4" X 55MM X 75MM</v>
          </cell>
          <cell r="C53220" t="str">
            <v>HIBE</v>
          </cell>
          <cell r="D53220" t="str">
            <v>UN</v>
          </cell>
        </row>
        <row r="53221">
          <cell r="A53221" t="str">
            <v>I0000022674</v>
          </cell>
          <cell r="B53221" t="str">
            <v>PARAFUSO HP-03</v>
          </cell>
          <cell r="C53221" t="str">
            <v>HIBE</v>
          </cell>
          <cell r="D53221" t="str">
            <v>UN</v>
          </cell>
        </row>
        <row r="53222">
          <cell r="A53222" t="str">
            <v>I0000022675</v>
          </cell>
          <cell r="B53222" t="str">
            <v>MODULO ESTEIRA ACO CARBONO 2200MM X500MM</v>
          </cell>
          <cell r="C53222" t="str">
            <v>HIBE</v>
          </cell>
          <cell r="D53222" t="str">
            <v>UN</v>
          </cell>
        </row>
        <row r="53223">
          <cell r="A53223" t="str">
            <v>I0000022676</v>
          </cell>
          <cell r="B53223" t="str">
            <v>ESPIGAO PVC ROSCA EXTERNA 2"</v>
          </cell>
          <cell r="C53223" t="str">
            <v>HIBE</v>
          </cell>
          <cell r="D53223" t="str">
            <v>UN</v>
          </cell>
        </row>
        <row r="53224">
          <cell r="A53224" t="str">
            <v>I0000022679</v>
          </cell>
          <cell r="B53224" t="str">
            <v>CONTROLE ROBO TENSO - TS-28</v>
          </cell>
          <cell r="C53224" t="str">
            <v>HIBE</v>
          </cell>
          <cell r="D53224" t="str">
            <v>UN</v>
          </cell>
        </row>
        <row r="53225">
          <cell r="A53225" t="str">
            <v>I0000022680</v>
          </cell>
          <cell r="B53225" t="str">
            <v>CONTROLE ROBO TENSO - TS-2100</v>
          </cell>
          <cell r="C53225" t="str">
            <v>HIBE</v>
          </cell>
          <cell r="D53225" t="str">
            <v>UN</v>
          </cell>
        </row>
        <row r="53226">
          <cell r="A53226" t="str">
            <v>I0000022681</v>
          </cell>
          <cell r="B53226" t="str">
            <v>BARRA ROSCADA  3/8" 1M INOX</v>
          </cell>
          <cell r="C53226" t="str">
            <v>HIBE</v>
          </cell>
          <cell r="D53226" t="str">
            <v>UN</v>
          </cell>
        </row>
        <row r="53227">
          <cell r="A53227" t="str">
            <v>I0000022682</v>
          </cell>
          <cell r="B53227" t="str">
            <v>ARRUELA LISA 3/8" INOX</v>
          </cell>
          <cell r="C53227" t="str">
            <v>HIBE</v>
          </cell>
          <cell r="D53227" t="str">
            <v>UN</v>
          </cell>
        </row>
        <row r="53228">
          <cell r="A53228" t="str">
            <v>I0000022683</v>
          </cell>
          <cell r="B53228" t="str">
            <v>ARRUELA PRESSAO 3/8" INOX</v>
          </cell>
          <cell r="C53228" t="str">
            <v>HIBE</v>
          </cell>
          <cell r="D53228" t="str">
            <v>UN</v>
          </cell>
        </row>
        <row r="53229">
          <cell r="A53229" t="str">
            <v>I0000022684</v>
          </cell>
          <cell r="B53229" t="str">
            <v>CABO DE REDE LAN RJ45 CAT8 - 2M</v>
          </cell>
          <cell r="C53229" t="str">
            <v>HIBE</v>
          </cell>
          <cell r="D53229" t="str">
            <v>UN</v>
          </cell>
        </row>
        <row r="53230">
          <cell r="A53230" t="str">
            <v>I0000022685</v>
          </cell>
          <cell r="B53230" t="str">
            <v>CHILLER PADRAO ECO - E120Q9AR2A1B</v>
          </cell>
          <cell r="C53230" t="str">
            <v>HIBE</v>
          </cell>
          <cell r="D53230" t="str">
            <v>UN</v>
          </cell>
        </row>
        <row r="53231">
          <cell r="A53231" t="str">
            <v>I0000022686</v>
          </cell>
          <cell r="B53231" t="str">
            <v>ACO 1045 CH 60.00 x 130.00 x 285.00</v>
          </cell>
          <cell r="C53231" t="str">
            <v>HIBE</v>
          </cell>
          <cell r="D53231" t="str">
            <v>UN</v>
          </cell>
        </row>
        <row r="53232">
          <cell r="A53232" t="str">
            <v>I0000022687</v>
          </cell>
          <cell r="B53232" t="str">
            <v>ACO 1045 CH 22.00 x 60.00 x 80.00</v>
          </cell>
          <cell r="C53232" t="str">
            <v>HIBE</v>
          </cell>
          <cell r="D53232" t="str">
            <v>UN</v>
          </cell>
        </row>
        <row r="53233">
          <cell r="A53233" t="str">
            <v>I0000022688</v>
          </cell>
          <cell r="B53233" t="str">
            <v>ACO 1045 CH 45.00 x 45.00 x 85.00</v>
          </cell>
          <cell r="C53233" t="str">
            <v>HIBE</v>
          </cell>
          <cell r="D53233" t="str">
            <v>UN</v>
          </cell>
        </row>
        <row r="53234">
          <cell r="A53234" t="str">
            <v>I0000022689</v>
          </cell>
          <cell r="B53234" t="str">
            <v>ACO 1045 CH 25.00 x 85.00 x 125.00</v>
          </cell>
          <cell r="C53234" t="str">
            <v>HIBE</v>
          </cell>
          <cell r="D53234" t="str">
            <v>UN</v>
          </cell>
        </row>
        <row r="53235">
          <cell r="A53235" t="str">
            <v>I0000022690</v>
          </cell>
          <cell r="B53235" t="str">
            <v>ACO 4140 CH 20.00 x 70.00 x 90.00</v>
          </cell>
          <cell r="C53235" t="str">
            <v>HIBE</v>
          </cell>
          <cell r="D53235" t="str">
            <v>UN</v>
          </cell>
        </row>
        <row r="53236">
          <cell r="A53236" t="str">
            <v>I0000022691</v>
          </cell>
          <cell r="B53236" t="str">
            <v>ACO 1045 RE 25.00 x 200.00</v>
          </cell>
          <cell r="C53236" t="str">
            <v>HIBE</v>
          </cell>
          <cell r="D53236" t="str">
            <v>UN</v>
          </cell>
        </row>
        <row r="53237">
          <cell r="A53237" t="str">
            <v>I0000022692</v>
          </cell>
          <cell r="B53237" t="str">
            <v>ACO 1045 RE 45.00 x 100.00</v>
          </cell>
          <cell r="C53237" t="str">
            <v>HIBE</v>
          </cell>
          <cell r="D53237" t="str">
            <v>UN</v>
          </cell>
        </row>
        <row r="53238">
          <cell r="A53238" t="str">
            <v>I0000022693</v>
          </cell>
          <cell r="B53238" t="str">
            <v>CILINDRO ISO 63MP2N040A0040 Ø40X35 PERF</v>
          </cell>
          <cell r="C53238" t="str">
            <v>HIBE</v>
          </cell>
          <cell r="D53238" t="str">
            <v>UN</v>
          </cell>
        </row>
        <row r="53239">
          <cell r="A53239" t="str">
            <v>I0000022694</v>
          </cell>
          <cell r="B53239" t="str">
            <v>PARABOLT 5/6</v>
          </cell>
          <cell r="C53239" t="str">
            <v>HIBE</v>
          </cell>
          <cell r="D53239" t="str">
            <v>UN</v>
          </cell>
        </row>
        <row r="53240">
          <cell r="A53240" t="str">
            <v>I0000022695</v>
          </cell>
          <cell r="B53240" t="str">
            <v>SOLDA INOX 0K 308 L 2MM (ESAB)</v>
          </cell>
          <cell r="C53240" t="str">
            <v>HIBE</v>
          </cell>
          <cell r="D53240" t="str">
            <v>KG</v>
          </cell>
        </row>
        <row r="53241">
          <cell r="A53241" t="str">
            <v>I0000022696</v>
          </cell>
          <cell r="B53241" t="str">
            <v>BARRA CHATA 3'' x 5/16</v>
          </cell>
          <cell r="C53241" t="str">
            <v>HIBE</v>
          </cell>
          <cell r="D53241" t="str">
            <v>UN</v>
          </cell>
        </row>
        <row r="53242">
          <cell r="A53242" t="str">
            <v>I0000022697</v>
          </cell>
          <cell r="B53242" t="str">
            <v>CANTONEIRA 2'' x 3/16</v>
          </cell>
          <cell r="C53242" t="str">
            <v>HIBE</v>
          </cell>
          <cell r="D53242" t="str">
            <v>UN</v>
          </cell>
        </row>
        <row r="53243">
          <cell r="A53243" t="str">
            <v>I0000022698</v>
          </cell>
          <cell r="B53243" t="str">
            <v>JOELHO 1'' INOX</v>
          </cell>
          <cell r="C53243" t="str">
            <v>HIBE</v>
          </cell>
          <cell r="D53243" t="str">
            <v>UN</v>
          </cell>
        </row>
        <row r="53244">
          <cell r="A53244" t="str">
            <v>I0000022699</v>
          </cell>
          <cell r="B53244" t="str">
            <v>VALVULA ESFERICA 1''</v>
          </cell>
          <cell r="C53244" t="str">
            <v>HIBE</v>
          </cell>
          <cell r="D53244" t="str">
            <v>UN</v>
          </cell>
        </row>
        <row r="53245">
          <cell r="A53245" t="str">
            <v>I0000022700</v>
          </cell>
          <cell r="B53245" t="str">
            <v>CONEXAO Y 1'' INOX 304</v>
          </cell>
          <cell r="C53245" t="str">
            <v>HIBE</v>
          </cell>
          <cell r="D53245" t="str">
            <v>UN</v>
          </cell>
        </row>
        <row r="53246">
          <cell r="A53246" t="str">
            <v>I0000022701</v>
          </cell>
          <cell r="B53246" t="str">
            <v>TUBO PRETO 4'' GALV</v>
          </cell>
          <cell r="C53246" t="str">
            <v>HIBE</v>
          </cell>
          <cell r="D53246" t="str">
            <v>M</v>
          </cell>
        </row>
        <row r="53247">
          <cell r="A53247" t="str">
            <v>I0000022705</v>
          </cell>
          <cell r="B53247" t="str">
            <v>CABO FLEXIVEL 95MM PRETO</v>
          </cell>
          <cell r="C53247" t="str">
            <v>HIBE</v>
          </cell>
          <cell r="D53247" t="str">
            <v>UN</v>
          </cell>
        </row>
        <row r="53248">
          <cell r="A53248" t="str">
            <v>I0000022706</v>
          </cell>
          <cell r="B53248" t="str">
            <v>CABO FLEXIVEL 95MM AZUL</v>
          </cell>
          <cell r="C53248" t="str">
            <v>HIBE</v>
          </cell>
          <cell r="D53248" t="str">
            <v>UN</v>
          </cell>
        </row>
        <row r="53249">
          <cell r="A53249" t="str">
            <v>I0000022707</v>
          </cell>
          <cell r="B53249" t="str">
            <v>CABO FLEXIVEL 95MM VERDE</v>
          </cell>
          <cell r="C53249" t="str">
            <v>HIBE</v>
          </cell>
          <cell r="D53249" t="str">
            <v>UN</v>
          </cell>
        </row>
        <row r="53250">
          <cell r="A53250" t="str">
            <v>I0000022711</v>
          </cell>
          <cell r="B53250" t="str">
            <v>FECHADURA PERFIL ESTREITO 22MM</v>
          </cell>
          <cell r="C53250" t="str">
            <v>HIBE</v>
          </cell>
          <cell r="D53250" t="str">
            <v>UN</v>
          </cell>
        </row>
        <row r="53251">
          <cell r="A53251" t="str">
            <v>I0000022715</v>
          </cell>
          <cell r="B53251" t="str">
            <v>ACO 01 VND RE 12.70 X 1000.00</v>
          </cell>
          <cell r="C53251" t="str">
            <v>HIBE</v>
          </cell>
          <cell r="D53251" t="str">
            <v>UN</v>
          </cell>
        </row>
        <row r="53252">
          <cell r="A53252" t="str">
            <v>I0000022716</v>
          </cell>
          <cell r="B53252" t="str">
            <v>ACO 01 VND RE 15.87 X 1000.00</v>
          </cell>
          <cell r="C53252" t="str">
            <v>HIBE</v>
          </cell>
          <cell r="D53252" t="str">
            <v>UN</v>
          </cell>
        </row>
        <row r="53253">
          <cell r="A53253" t="str">
            <v>I0000022717</v>
          </cell>
          <cell r="B53253" t="str">
            <v>ACO 01 VND RE 19.05 X 1000.00</v>
          </cell>
          <cell r="C53253" t="str">
            <v>HIBE</v>
          </cell>
          <cell r="D53253" t="str">
            <v>UN</v>
          </cell>
        </row>
        <row r="53254">
          <cell r="A53254" t="str">
            <v>I0000022718</v>
          </cell>
          <cell r="B53254" t="str">
            <v>ACO 01 VND RE 25.40 X 1000.00</v>
          </cell>
          <cell r="C53254" t="str">
            <v>HIBE</v>
          </cell>
          <cell r="D53254" t="str">
            <v>UN</v>
          </cell>
        </row>
        <row r="53255">
          <cell r="A53255" t="str">
            <v>I0000022719</v>
          </cell>
          <cell r="B53255" t="str">
            <v>ACO 01 VND RE 38.10 X 1000.00</v>
          </cell>
          <cell r="C53255" t="str">
            <v>HIBE</v>
          </cell>
          <cell r="D53255" t="str">
            <v>UN</v>
          </cell>
        </row>
        <row r="53256">
          <cell r="A53256" t="str">
            <v>I0000022720</v>
          </cell>
          <cell r="B53256" t="str">
            <v>ACO 01 VND RE 50.80 X 1000.00</v>
          </cell>
          <cell r="C53256" t="str">
            <v>HIBE</v>
          </cell>
          <cell r="D53256" t="str">
            <v>UN</v>
          </cell>
        </row>
        <row r="53257">
          <cell r="A53257" t="str">
            <v>I0000022721</v>
          </cell>
          <cell r="B53257" t="str">
            <v>ACO APW RE 4.00 X 3000.00</v>
          </cell>
          <cell r="C53257" t="str">
            <v>HIBE</v>
          </cell>
          <cell r="D53257" t="str">
            <v>KG</v>
          </cell>
        </row>
        <row r="53258">
          <cell r="A53258" t="str">
            <v>I0000022722</v>
          </cell>
          <cell r="B53258" t="str">
            <v>ACO APW RE 5.00 X 1000.00</v>
          </cell>
          <cell r="C53258" t="str">
            <v>HIBE</v>
          </cell>
          <cell r="D53258" t="str">
            <v>KG</v>
          </cell>
        </row>
        <row r="53259">
          <cell r="A53259" t="str">
            <v>I0000022723</v>
          </cell>
          <cell r="B53259" t="str">
            <v>ACO APW RE 6.00 X 1000.00</v>
          </cell>
          <cell r="C53259" t="str">
            <v>HIBE</v>
          </cell>
          <cell r="D53259" t="str">
            <v>UN</v>
          </cell>
        </row>
        <row r="53260">
          <cell r="A53260" t="str">
            <v>I0000022724</v>
          </cell>
          <cell r="B53260" t="str">
            <v>ACO APW RE 8.00 X 3000.00</v>
          </cell>
          <cell r="C53260" t="str">
            <v>HIBE</v>
          </cell>
          <cell r="D53260" t="str">
            <v>KG</v>
          </cell>
        </row>
        <row r="53261">
          <cell r="A53261" t="str">
            <v>I0000022725</v>
          </cell>
          <cell r="B53261" t="str">
            <v>ACO APW RE 10.00 X 3000.00</v>
          </cell>
          <cell r="C53261" t="str">
            <v>HIBE</v>
          </cell>
          <cell r="D53261" t="str">
            <v>KG</v>
          </cell>
        </row>
        <row r="53262">
          <cell r="A53262" t="str">
            <v>I0000022726</v>
          </cell>
          <cell r="B53262" t="str">
            <v>ACO APW RE 12.00 X 3000.00</v>
          </cell>
          <cell r="C53262" t="str">
            <v>HIBE</v>
          </cell>
          <cell r="D53262" t="str">
            <v>KG</v>
          </cell>
        </row>
        <row r="53263">
          <cell r="A53263" t="str">
            <v>I0000022727</v>
          </cell>
          <cell r="B53263" t="str">
            <v>ACO APW RE 18.00 X 1000.00</v>
          </cell>
          <cell r="C53263" t="str">
            <v>HIBE</v>
          </cell>
          <cell r="D53263" t="str">
            <v>KG</v>
          </cell>
        </row>
        <row r="53264">
          <cell r="A53264" t="str">
            <v>I0000022728</v>
          </cell>
          <cell r="B53264" t="str">
            <v>TUBO SCHD 10 INOX304 60,33 X 2,77</v>
          </cell>
          <cell r="C53264" t="str">
            <v>HIBE</v>
          </cell>
          <cell r="D53264" t="str">
            <v>M</v>
          </cell>
        </row>
        <row r="53265">
          <cell r="A53265" t="str">
            <v>I0000022729</v>
          </cell>
          <cell r="B53265" t="str">
            <v>TUBO SCHD 10 INOX304 33,40 X 2,77</v>
          </cell>
          <cell r="C53265" t="str">
            <v>HIBE</v>
          </cell>
          <cell r="D53265" t="str">
            <v>M</v>
          </cell>
        </row>
        <row r="53266">
          <cell r="A53266" t="str">
            <v>I0000022736</v>
          </cell>
          <cell r="B53266" t="str">
            <v>JOGO BROCA AR 1-10MM 18PC</v>
          </cell>
          <cell r="C53266" t="str">
            <v>HIBE</v>
          </cell>
          <cell r="D53266" t="str">
            <v>UN</v>
          </cell>
        </row>
        <row r="53267">
          <cell r="A53267" t="str">
            <v>I0000022737</v>
          </cell>
          <cell r="B53267" t="str">
            <v>PRESSURIZADOR AGUA MONO 220V</v>
          </cell>
          <cell r="C53267" t="str">
            <v>HIBE</v>
          </cell>
          <cell r="D53267" t="str">
            <v>UN</v>
          </cell>
        </row>
        <row r="53268">
          <cell r="A53268" t="str">
            <v>I0000022738</v>
          </cell>
          <cell r="B53268" t="str">
            <v>ROLAMENTO UC206</v>
          </cell>
          <cell r="C53268" t="str">
            <v>HIBE</v>
          </cell>
          <cell r="D53268" t="str">
            <v>UN</v>
          </cell>
        </row>
        <row r="53269">
          <cell r="A53269" t="str">
            <v>I0000022739</v>
          </cell>
          <cell r="B53269" t="str">
            <v>MANCAL F206</v>
          </cell>
          <cell r="C53269" t="str">
            <v>HIBE</v>
          </cell>
          <cell r="D53269" t="str">
            <v>UN</v>
          </cell>
        </row>
        <row r="53270">
          <cell r="A53270" t="str">
            <v>I0000022740</v>
          </cell>
          <cell r="B53270" t="str">
            <v>CARRINHO DE FITLRAGEM TS - PRD01355</v>
          </cell>
          <cell r="C53270" t="str">
            <v>HIBE</v>
          </cell>
          <cell r="D53270" t="str">
            <v>UN</v>
          </cell>
        </row>
        <row r="53271">
          <cell r="A53271" t="str">
            <v>I0000022744</v>
          </cell>
          <cell r="B53271" t="str">
            <v>CONECTOR P/ PAINEIS 25MM (CON12/25T)</v>
          </cell>
          <cell r="C53271" t="str">
            <v>HIBE</v>
          </cell>
          <cell r="D53271" t="str">
            <v>UN</v>
          </cell>
        </row>
        <row r="53272">
          <cell r="A53272" t="str">
            <v>I0000022745</v>
          </cell>
          <cell r="B53272" t="str">
            <v>CONECTOR P/ PAINEIS 18MM (CON12/18T)</v>
          </cell>
          <cell r="C53272" t="str">
            <v>HIBE</v>
          </cell>
          <cell r="D53272" t="str">
            <v>UN</v>
          </cell>
        </row>
        <row r="53273">
          <cell r="A53273" t="str">
            <v>I0000022746</v>
          </cell>
          <cell r="B53273" t="str">
            <v>FURADEIRA DE IMPACTO - GSB20-2RE</v>
          </cell>
          <cell r="C53273" t="str">
            <v>HIBE</v>
          </cell>
          <cell r="D53273" t="str">
            <v>UN</v>
          </cell>
        </row>
        <row r="53274">
          <cell r="A53274" t="str">
            <v>I0000022747</v>
          </cell>
          <cell r="B53274" t="str">
            <v>SAIDA ANALOGICA AI354</v>
          </cell>
          <cell r="C53274" t="str">
            <v>HIBE</v>
          </cell>
          <cell r="D53274" t="str">
            <v>UN</v>
          </cell>
        </row>
        <row r="53275">
          <cell r="A53275" t="str">
            <v>I0000022753</v>
          </cell>
          <cell r="B53275" t="str">
            <v>CARRO OBR-A-25E - T6591</v>
          </cell>
          <cell r="C53275" t="str">
            <v>HIBE</v>
          </cell>
          <cell r="D53275" t="str">
            <v>UN</v>
          </cell>
        </row>
        <row r="53276">
          <cell r="A53276" t="str">
            <v>I0000022754</v>
          </cell>
          <cell r="B53276" t="str">
            <v>GUIA LINEAR OBR-A-25RX1005MM - T6578</v>
          </cell>
          <cell r="C53276" t="str">
            <v>HIBE</v>
          </cell>
          <cell r="D53276" t="str">
            <v>UN</v>
          </cell>
        </row>
        <row r="53277">
          <cell r="A53277" t="str">
            <v>I0000022755</v>
          </cell>
          <cell r="B53277" t="str">
            <v>LAVADORA C-LINE C/ ELETROBOMBA LP16 220V</v>
          </cell>
          <cell r="C53277" t="str">
            <v>HIBE</v>
          </cell>
          <cell r="D53277" t="str">
            <v>UN</v>
          </cell>
        </row>
        <row r="53278">
          <cell r="A53278" t="str">
            <v>I0000022756</v>
          </cell>
          <cell r="B53278" t="str">
            <v>ESPELHO RETANGULAR 60 x 50 X 0,30 CM</v>
          </cell>
          <cell r="C53278" t="str">
            <v>HIBE</v>
          </cell>
          <cell r="D53278" t="str">
            <v>UN</v>
          </cell>
        </row>
        <row r="53279">
          <cell r="A53279" t="str">
            <v>I00000227563</v>
          </cell>
          <cell r="B53279" t="str">
            <v>ESPELHO RETANGULAR 60 x 50 X 0,30 CM</v>
          </cell>
          <cell r="C53279" t="str">
            <v>HIBE</v>
          </cell>
          <cell r="D53279" t="str">
            <v>UN</v>
          </cell>
        </row>
        <row r="53280">
          <cell r="A53280" t="str">
            <v>I0000022757</v>
          </cell>
          <cell r="B53280" t="str">
            <v>ESPELHO RETANGULAR 220 X 50 X 0,30 CM</v>
          </cell>
          <cell r="C53280" t="str">
            <v>HIBE</v>
          </cell>
          <cell r="D53280" t="str">
            <v>UN</v>
          </cell>
        </row>
        <row r="53281">
          <cell r="A53281" t="str">
            <v>I0000022758</v>
          </cell>
          <cell r="B53281" t="str">
            <v>ESPELHO RETANGULAR 135 X 50 X 0,30 CM</v>
          </cell>
          <cell r="C53281" t="str">
            <v>HIBE</v>
          </cell>
          <cell r="D53281" t="str">
            <v>UN</v>
          </cell>
        </row>
        <row r="53282">
          <cell r="A53282" t="str">
            <v>I0000022759</v>
          </cell>
          <cell r="B53282" t="str">
            <v>ESPELHO RETANGULAR  160 X 50 X 0,30 CM</v>
          </cell>
          <cell r="C53282" t="str">
            <v>HIBE</v>
          </cell>
          <cell r="D53282" t="str">
            <v>UN</v>
          </cell>
        </row>
        <row r="53283">
          <cell r="A53283" t="str">
            <v>I0000022760</v>
          </cell>
          <cell r="B53283" t="str">
            <v>PRENSA DE DOBRA PAINEL AFN-40</v>
          </cell>
          <cell r="C53283" t="str">
            <v>HIBE</v>
          </cell>
          <cell r="D53283" t="str">
            <v>UN</v>
          </cell>
        </row>
        <row r="53284">
          <cell r="A53284" t="str">
            <v>I0000022761</v>
          </cell>
          <cell r="B53284" t="str">
            <v>CDQ2B40-25DZ CILINDRO PNEU COMP  CQ2-Z</v>
          </cell>
          <cell r="C53284" t="str">
            <v>HIBE</v>
          </cell>
          <cell r="D53284" t="str">
            <v>UN</v>
          </cell>
        </row>
        <row r="53285">
          <cell r="A53285" t="str">
            <v>I0000022762</v>
          </cell>
          <cell r="B53285" t="str">
            <v>CDQ2B63-25DZ CILINDRO PNEU COMP CQ2-Z</v>
          </cell>
          <cell r="C53285" t="str">
            <v>HIBE</v>
          </cell>
          <cell r="D53285" t="str">
            <v>UN</v>
          </cell>
        </row>
        <row r="53286">
          <cell r="A53286" t="str">
            <v>I0000022763</v>
          </cell>
          <cell r="B53286" t="str">
            <v>KQ2T10-U01A CNX INST EM T PLÁS PCT C/ 5</v>
          </cell>
          <cell r="C53286" t="str">
            <v>HIBE</v>
          </cell>
          <cell r="D53286" t="str">
            <v>UN</v>
          </cell>
        </row>
        <row r="53287">
          <cell r="A53287" t="str">
            <v>I0000022764</v>
          </cell>
          <cell r="B53287" t="str">
            <v>KQ2T10-U02A CNX INST EM T PLÁS PCT C/ 5</v>
          </cell>
          <cell r="C53287" t="str">
            <v>HIBE</v>
          </cell>
          <cell r="D53287" t="str">
            <v>UN</v>
          </cell>
        </row>
        <row r="53288">
          <cell r="A53288" t="str">
            <v>I0000022765</v>
          </cell>
          <cell r="B53288" t="str">
            <v>GUIA LINEAR MSA15R X 220 mm</v>
          </cell>
          <cell r="C53288" t="str">
            <v>HIBE</v>
          </cell>
          <cell r="D53288" t="str">
            <v>UN</v>
          </cell>
        </row>
        <row r="53289">
          <cell r="A53289" t="str">
            <v>I0000022766</v>
          </cell>
          <cell r="B53289" t="str">
            <v>ESTEIRA TRANSPORTADORA 15000 X 500MM</v>
          </cell>
          <cell r="C53289" t="str">
            <v>HIBE</v>
          </cell>
          <cell r="D53289" t="str">
            <v>UN</v>
          </cell>
        </row>
        <row r="53290">
          <cell r="A53290" t="str">
            <v>I0000022767</v>
          </cell>
          <cell r="B53290" t="str">
            <v>ESTEIRA TRANSPORTADORA 9000 X 500MM</v>
          </cell>
          <cell r="C53290" t="str">
            <v>HIBE</v>
          </cell>
          <cell r="D53290" t="str">
            <v>UN</v>
          </cell>
        </row>
        <row r="53291">
          <cell r="A53291" t="str">
            <v>I0000022768</v>
          </cell>
          <cell r="B53291" t="str">
            <v>ESTEIRA TRANSPORTADORA 2850 X 500MM</v>
          </cell>
          <cell r="C53291" t="str">
            <v>HIBE</v>
          </cell>
          <cell r="D53291" t="str">
            <v>UN</v>
          </cell>
        </row>
        <row r="53292">
          <cell r="A53292" t="str">
            <v>I0000022769</v>
          </cell>
          <cell r="B53292" t="str">
            <v>PARAFUSO PHILIPS CHIPBOARD 4,0X35 MM</v>
          </cell>
          <cell r="C53292" t="str">
            <v>HIBE</v>
          </cell>
          <cell r="D53292" t="str">
            <v>UN</v>
          </cell>
        </row>
        <row r="53293">
          <cell r="A53293" t="str">
            <v>I0000022770</v>
          </cell>
          <cell r="B53293" t="str">
            <v>INSERTO SPGT 04T102-DG KBG202 KTC</v>
          </cell>
          <cell r="C53293" t="str">
            <v>HIBE</v>
          </cell>
          <cell r="D53293" t="str">
            <v>UN</v>
          </cell>
        </row>
        <row r="53294">
          <cell r="A53294" t="str">
            <v>I0000022771</v>
          </cell>
          <cell r="B53294" t="str">
            <v>BROCA KDS04-140-XP20-SP05</v>
          </cell>
          <cell r="C53294" t="str">
            <v>HIBE</v>
          </cell>
          <cell r="D53294" t="str">
            <v>UN</v>
          </cell>
        </row>
        <row r="53295">
          <cell r="A53295" t="str">
            <v>I0000022772</v>
          </cell>
          <cell r="B53295" t="str">
            <v>BROCA KDS04-160-XP20-SP06</v>
          </cell>
          <cell r="C53295" t="str">
            <v>HIBE</v>
          </cell>
          <cell r="D53295" t="str">
            <v>UN</v>
          </cell>
        </row>
        <row r="53296">
          <cell r="A53296" t="str">
            <v>I0000022773</v>
          </cell>
          <cell r="B53296" t="str">
            <v>COLETOR ZEBRA MC330X</v>
          </cell>
          <cell r="C53296" t="str">
            <v>HIBE</v>
          </cell>
          <cell r="D53296" t="str">
            <v>UN</v>
          </cell>
        </row>
        <row r="53297">
          <cell r="A53297" t="str">
            <v>I0000022774</v>
          </cell>
          <cell r="B53297" t="str">
            <v>PARAFUSO CABECA ESCAREADA DIN 7991-M5X12</v>
          </cell>
          <cell r="C53297" t="str">
            <v>HIBE</v>
          </cell>
          <cell r="D53297" t="str">
            <v>UN</v>
          </cell>
        </row>
        <row r="53298">
          <cell r="A53298" t="str">
            <v>I0000022775</v>
          </cell>
          <cell r="B53298" t="str">
            <v>PARAFUSO CABECA ESCAREADA DIN 7991-M6X16</v>
          </cell>
          <cell r="C53298" t="str">
            <v>HIBE</v>
          </cell>
          <cell r="D53298" t="str">
            <v>UN</v>
          </cell>
        </row>
        <row r="53299">
          <cell r="A53299" t="str">
            <v>I0000022776</v>
          </cell>
          <cell r="B53299" t="str">
            <v>PARAFUSO CABECA ABAULADA ISO 7380-M4X10</v>
          </cell>
          <cell r="C53299" t="str">
            <v>HIBE</v>
          </cell>
          <cell r="D53299" t="str">
            <v>UN</v>
          </cell>
        </row>
        <row r="53300">
          <cell r="A53300" t="str">
            <v>I0000022777</v>
          </cell>
          <cell r="B53300" t="str">
            <v>PARAFUSO CABECA ABAULADA ISO 7380-M6X25</v>
          </cell>
          <cell r="C53300" t="str">
            <v>HIBE</v>
          </cell>
          <cell r="D53300" t="str">
            <v>UN</v>
          </cell>
        </row>
        <row r="53301">
          <cell r="A53301" t="str">
            <v>I0000022778</v>
          </cell>
          <cell r="B53301" t="str">
            <v>PARAFUSO CABECA ABAULADA ISO 7380-M8X20</v>
          </cell>
          <cell r="C53301" t="str">
            <v>HIBE</v>
          </cell>
          <cell r="D53301" t="str">
            <v>UN</v>
          </cell>
        </row>
        <row r="53302">
          <cell r="A53302" t="str">
            <v>I0000022779</v>
          </cell>
          <cell r="B53302" t="str">
            <v>ANEL DE RETENCAO DIN 471 - 20 X1.20</v>
          </cell>
          <cell r="C53302" t="str">
            <v>HIBE</v>
          </cell>
          <cell r="D53302" t="str">
            <v>UN</v>
          </cell>
        </row>
        <row r="53303">
          <cell r="A53303" t="str">
            <v>I0000022780</v>
          </cell>
          <cell r="B53303" t="str">
            <v>ANEL DE RETENCAO DIN 471 - 14 X 1</v>
          </cell>
          <cell r="C53303" t="str">
            <v>HIBE</v>
          </cell>
          <cell r="D53303" t="str">
            <v>UN</v>
          </cell>
        </row>
        <row r="53304">
          <cell r="A53304" t="str">
            <v>I0000022781</v>
          </cell>
          <cell r="B53304" t="str">
            <v>PARAFUSO CORPO RETIFICADO-12X50-M10</v>
          </cell>
          <cell r="C53304" t="str">
            <v>HIBE</v>
          </cell>
          <cell r="D53304" t="str">
            <v>UN</v>
          </cell>
        </row>
        <row r="53305">
          <cell r="A53305" t="str">
            <v>I0000022782</v>
          </cell>
          <cell r="B53305" t="str">
            <v>PORCA SEXTAVADA BAIXA ISO 4035-M6</v>
          </cell>
          <cell r="C53305" t="str">
            <v>HIBE</v>
          </cell>
          <cell r="D53305" t="str">
            <v>UN</v>
          </cell>
        </row>
        <row r="53306">
          <cell r="A53306" t="str">
            <v>I0000022783</v>
          </cell>
          <cell r="B53306" t="str">
            <v>PORCA SEXTAVADA BAIXA ISO 4035-M8</v>
          </cell>
          <cell r="C53306" t="str">
            <v>HIBE</v>
          </cell>
          <cell r="D53306" t="str">
            <v>UN</v>
          </cell>
        </row>
        <row r="53307">
          <cell r="A53307" t="str">
            <v>I0000022785</v>
          </cell>
          <cell r="B53307" t="str">
            <v>FITA KAPTON ALTA TEMPERATURA</v>
          </cell>
          <cell r="C53307" t="str">
            <v>HIBE</v>
          </cell>
          <cell r="D53307" t="str">
            <v>UN</v>
          </cell>
        </row>
        <row r="53308">
          <cell r="A53308" t="str">
            <v>I0000022786</v>
          </cell>
          <cell r="B53308" t="str">
            <v>TORQUIMETRO DIGITAL</v>
          </cell>
          <cell r="C53308" t="str">
            <v>HIBE</v>
          </cell>
          <cell r="D53308" t="str">
            <v>UN</v>
          </cell>
        </row>
        <row r="53309">
          <cell r="A53309" t="str">
            <v>I0000022787</v>
          </cell>
          <cell r="B53309" t="str">
            <v>PALHETA PALIO GRAN SIENA</v>
          </cell>
          <cell r="C53309" t="str">
            <v>HIBE</v>
          </cell>
          <cell r="D53309" t="str">
            <v>UN</v>
          </cell>
        </row>
        <row r="53310">
          <cell r="A53310" t="str">
            <v>I0000022788</v>
          </cell>
          <cell r="B53310" t="str">
            <v>PARABARRO S-10 PRETO</v>
          </cell>
          <cell r="C53310" t="str">
            <v>HIBE</v>
          </cell>
          <cell r="D53310" t="str">
            <v>UN</v>
          </cell>
        </row>
        <row r="53311">
          <cell r="A53311" t="str">
            <v>I0000022789</v>
          </cell>
          <cell r="B53311" t="str">
            <v>TAPETE DE BORRACHA UNIVERSAL</v>
          </cell>
          <cell r="C53311" t="str">
            <v>HIBE</v>
          </cell>
          <cell r="D53311" t="str">
            <v>UN</v>
          </cell>
        </row>
        <row r="53312">
          <cell r="A53312" t="str">
            <v>I0000022797</v>
          </cell>
          <cell r="B53312" t="str">
            <v>MILHO VERDE CONSERVA</v>
          </cell>
          <cell r="C53312" t="str">
            <v>HIBE</v>
          </cell>
          <cell r="D53312" t="str">
            <v>UN</v>
          </cell>
        </row>
        <row r="53313">
          <cell r="A53313" t="str">
            <v>I0000022802</v>
          </cell>
          <cell r="B53313" t="str">
            <v>BATATA PALHA TRADICIONAL</v>
          </cell>
          <cell r="C53313" t="str">
            <v>HIBE</v>
          </cell>
          <cell r="D53313" t="str">
            <v>UN</v>
          </cell>
        </row>
        <row r="53314">
          <cell r="A53314" t="str">
            <v>I0000022804</v>
          </cell>
          <cell r="B53314" t="str">
            <v>AMENDOIM SALGADO</v>
          </cell>
          <cell r="C53314" t="str">
            <v>HIBE</v>
          </cell>
          <cell r="D53314" t="str">
            <v>UN</v>
          </cell>
        </row>
        <row r="53315">
          <cell r="A53315" t="str">
            <v>I0000022811</v>
          </cell>
          <cell r="B53315" t="str">
            <v>TINTA BRANCO ESMALTE SINT BASE AGUA 3,6</v>
          </cell>
          <cell r="C53315" t="str">
            <v>HIBE</v>
          </cell>
          <cell r="D53315" t="str">
            <v>UN</v>
          </cell>
        </row>
        <row r="53316">
          <cell r="A53316" t="str">
            <v>I0000022812</v>
          </cell>
          <cell r="B53316" t="str">
            <v>TINTA PISO VERDE FOLHA 18L</v>
          </cell>
          <cell r="C53316" t="str">
            <v>HIBE</v>
          </cell>
          <cell r="D53316" t="str">
            <v>UN</v>
          </cell>
        </row>
        <row r="53317">
          <cell r="A53317" t="str">
            <v>I0000022813</v>
          </cell>
          <cell r="B53317" t="str">
            <v>PROTETOR DISCO ESMERILHADEIRA 7" MAKITA</v>
          </cell>
          <cell r="C53317" t="str">
            <v>HIBE</v>
          </cell>
          <cell r="D53317" t="str">
            <v>UN</v>
          </cell>
        </row>
        <row r="53318">
          <cell r="A53318" t="str">
            <v>I0000022814</v>
          </cell>
          <cell r="B53318" t="str">
            <v>FILTRO AGUA PURIFICADOR 7" CARBON BLOCK</v>
          </cell>
          <cell r="C53318" t="str">
            <v>HIBE</v>
          </cell>
          <cell r="D53318" t="str">
            <v>UN</v>
          </cell>
        </row>
        <row r="53319">
          <cell r="A53319" t="str">
            <v>I0000022815</v>
          </cell>
          <cell r="B53319" t="str">
            <v>FILTRO AGUA PURIFICADOR 5" CARBON BLOCK</v>
          </cell>
          <cell r="C53319" t="str">
            <v>HIBE</v>
          </cell>
          <cell r="D53319" t="str">
            <v>UN</v>
          </cell>
        </row>
        <row r="53320">
          <cell r="A53320" t="str">
            <v>I0000022816</v>
          </cell>
          <cell r="B53320" t="str">
            <v>TAMPA CONDULETE CINZA 3/4" 2 POSTOS</v>
          </cell>
          <cell r="C53320" t="str">
            <v>HIBE</v>
          </cell>
          <cell r="D53320" t="str">
            <v>UN</v>
          </cell>
        </row>
        <row r="53321">
          <cell r="A53321" t="str">
            <v>I0000022817</v>
          </cell>
          <cell r="B53321" t="str">
            <v>TAMPA CONDULETE CINZA 3/4" 3 POSTOS</v>
          </cell>
          <cell r="C53321" t="str">
            <v>HIBE</v>
          </cell>
          <cell r="D53321" t="str">
            <v>UN</v>
          </cell>
        </row>
        <row r="53322">
          <cell r="A53322" t="str">
            <v>I0000022818</v>
          </cell>
          <cell r="B53322" t="str">
            <v>LUMINARIA LED EMBUTIR 24W 60 X 20 CM</v>
          </cell>
          <cell r="C53322" t="str">
            <v>HIBE</v>
          </cell>
          <cell r="D53322" t="str">
            <v>UN</v>
          </cell>
        </row>
        <row r="53323">
          <cell r="A53323" t="str">
            <v>I0000022819</v>
          </cell>
          <cell r="B53323" t="str">
            <v>LUMINARIA LED EMBUTIR 18W 20 X 20 CM</v>
          </cell>
          <cell r="C53323" t="str">
            <v>HIBE</v>
          </cell>
          <cell r="D53323" t="str">
            <v>UN</v>
          </cell>
        </row>
        <row r="53324">
          <cell r="A53324" t="str">
            <v>I0000022820</v>
          </cell>
          <cell r="B53324" t="str">
            <v>LIGA CUBE BM 172HT - 85 X 85 X 95 MM</v>
          </cell>
          <cell r="C53324" t="str">
            <v>HIBE</v>
          </cell>
          <cell r="D53324" t="str">
            <v>KG</v>
          </cell>
        </row>
        <row r="53325">
          <cell r="A53325" t="str">
            <v>I0000022824</v>
          </cell>
          <cell r="B53325" t="str">
            <v>ARGAMASSA 20KG</v>
          </cell>
          <cell r="C53325" t="str">
            <v>HIBE</v>
          </cell>
          <cell r="D53325" t="str">
            <v>UN</v>
          </cell>
        </row>
        <row r="53326">
          <cell r="A53326" t="str">
            <v>I0000022825</v>
          </cell>
          <cell r="B53326" t="str">
            <v>DISTRITO SRG NAT80X80 RET (PISO PORCELA)</v>
          </cell>
          <cell r="C53326" t="str">
            <v>HIBE</v>
          </cell>
          <cell r="D53326" t="str">
            <v>UN</v>
          </cell>
        </row>
        <row r="53327">
          <cell r="A53327" t="str">
            <v>I0000022828</v>
          </cell>
          <cell r="B53327" t="str">
            <v>PARAFUSO SEM CABECA ISO 4026 M10X12</v>
          </cell>
          <cell r="C53327" t="str">
            <v>HIBE</v>
          </cell>
          <cell r="D53327" t="str">
            <v>UN</v>
          </cell>
        </row>
        <row r="53328">
          <cell r="A53328" t="str">
            <v>I0000022829</v>
          </cell>
          <cell r="B53328" t="str">
            <v>PNEU PRETINHO 500ML</v>
          </cell>
          <cell r="C53328" t="str">
            <v>HIBE</v>
          </cell>
          <cell r="D53328" t="str">
            <v>UN</v>
          </cell>
        </row>
        <row r="53329">
          <cell r="A53329" t="str">
            <v>I0000022830</v>
          </cell>
          <cell r="B53329" t="str">
            <v>ODORIZAZOR CARRO NOVO 100ML</v>
          </cell>
          <cell r="C53329" t="str">
            <v>HIBE</v>
          </cell>
          <cell r="D53329" t="str">
            <v>UN</v>
          </cell>
        </row>
        <row r="53330">
          <cell r="A53330" t="str">
            <v>I0000022831</v>
          </cell>
          <cell r="B53330" t="str">
            <v>TINTA SPRAY PRETO SEMI BRILHO 400ML</v>
          </cell>
          <cell r="C53330" t="str">
            <v>HIBE</v>
          </cell>
          <cell r="D53330" t="str">
            <v>UN</v>
          </cell>
        </row>
        <row r="53331">
          <cell r="A53331" t="str">
            <v>I0000022832</v>
          </cell>
          <cell r="B53331" t="str">
            <v>AROMATIZANTE DE AMBIENTES</v>
          </cell>
          <cell r="C53331" t="str">
            <v>HIBE</v>
          </cell>
          <cell r="D53331" t="str">
            <v>UN</v>
          </cell>
        </row>
        <row r="53332">
          <cell r="A53332" t="str">
            <v>I0000022833</v>
          </cell>
          <cell r="B53332" t="str">
            <v>REJUNTE ACRILICO AB CINZA BD 1KG</v>
          </cell>
          <cell r="C53332" t="str">
            <v>HIBE</v>
          </cell>
          <cell r="D53332" t="str">
            <v>KG</v>
          </cell>
        </row>
        <row r="53333">
          <cell r="A53333" t="str">
            <v>I0000022837</v>
          </cell>
          <cell r="B53333" t="str">
            <v>CAMISA MASCULINA AUDITOR TAM EXGGG</v>
          </cell>
          <cell r="C53333" t="str">
            <v>HIBE</v>
          </cell>
          <cell r="D53333" t="str">
            <v>UN</v>
          </cell>
        </row>
        <row r="53334">
          <cell r="A53334" t="str">
            <v>I0000022839</v>
          </cell>
          <cell r="B53334" t="str">
            <v>BATERIA SELADA 12V 7AP</v>
          </cell>
          <cell r="C53334" t="str">
            <v>HIBE</v>
          </cell>
          <cell r="D53334" t="str">
            <v>UN</v>
          </cell>
        </row>
        <row r="53335">
          <cell r="A53335" t="str">
            <v>I0000022840</v>
          </cell>
          <cell r="B53335" t="str">
            <v>SIRENE</v>
          </cell>
          <cell r="C53335" t="str">
            <v>HIBE</v>
          </cell>
          <cell r="D53335" t="str">
            <v>UN</v>
          </cell>
        </row>
        <row r="53336">
          <cell r="A53336" t="str">
            <v>I0000022841</v>
          </cell>
          <cell r="B53336" t="str">
            <v>ABRACADEIRA GALV REGULAVEL 22 X 32 MM</v>
          </cell>
          <cell r="C53336" t="str">
            <v>HIBE</v>
          </cell>
          <cell r="D53336" t="str">
            <v>UN</v>
          </cell>
        </row>
        <row r="53337">
          <cell r="A53337" t="str">
            <v>I0000022842</v>
          </cell>
          <cell r="B53337" t="str">
            <v>CORTINA DE AR EOS 150CM CONTROLE REMOTO</v>
          </cell>
          <cell r="C53337" t="str">
            <v>HIBE</v>
          </cell>
          <cell r="D53337" t="str">
            <v>UN</v>
          </cell>
        </row>
        <row r="53338">
          <cell r="A53338" t="str">
            <v>I0000022843</v>
          </cell>
          <cell r="B53338" t="str">
            <v>CARROSSEL DE TESTE P.A AFN-OVEN</v>
          </cell>
          <cell r="C53338" t="str">
            <v>HIBE</v>
          </cell>
          <cell r="D53338" t="str">
            <v>UN</v>
          </cell>
        </row>
        <row r="53339">
          <cell r="A53339" t="str">
            <v>I0000022844</v>
          </cell>
          <cell r="B53339" t="str">
            <v>SUPORTE DO TIMAO TX25 - 315</v>
          </cell>
          <cell r="C53339" t="str">
            <v>HIBE</v>
          </cell>
          <cell r="D53339" t="str">
            <v>UN</v>
          </cell>
        </row>
        <row r="53340">
          <cell r="A53340" t="str">
            <v>I0000022845</v>
          </cell>
          <cell r="B53340" t="str">
            <v>ENCERADO 6 X 6</v>
          </cell>
          <cell r="C53340" t="str">
            <v>HIBE</v>
          </cell>
          <cell r="D53340" t="str">
            <v>UN</v>
          </cell>
        </row>
        <row r="53341">
          <cell r="A53341" t="str">
            <v>I0000022846</v>
          </cell>
          <cell r="B53341" t="str">
            <v>NYLON 6 TARUGO 120 X 55 MM (KG)</v>
          </cell>
          <cell r="C53341" t="str">
            <v>HIBE</v>
          </cell>
          <cell r="D53341" t="str">
            <v>KG</v>
          </cell>
        </row>
        <row r="53342">
          <cell r="A53342" t="str">
            <v>I0000022847</v>
          </cell>
          <cell r="B53342" t="str">
            <v>NYLON 6 TARUGO 150 X 70 MM (KG)</v>
          </cell>
          <cell r="C53342" t="str">
            <v>HIBE</v>
          </cell>
          <cell r="D53342" t="str">
            <v>KG</v>
          </cell>
        </row>
        <row r="53343">
          <cell r="A53343" t="str">
            <v>I0000022848</v>
          </cell>
          <cell r="B53343" t="str">
            <v>TONER HP W1030X</v>
          </cell>
          <cell r="C53343" t="str">
            <v>HIBE</v>
          </cell>
          <cell r="D53343" t="str">
            <v>UN</v>
          </cell>
        </row>
        <row r="53344">
          <cell r="A53344" t="str">
            <v>I0000022849</v>
          </cell>
          <cell r="B53344" t="str">
            <v>ESPELHO RETANGULAR 100 X 50 X 0,30 CM</v>
          </cell>
          <cell r="C53344" t="str">
            <v>HIBE</v>
          </cell>
          <cell r="D53344" t="str">
            <v>UN</v>
          </cell>
        </row>
        <row r="53345">
          <cell r="A53345" t="str">
            <v>I0000022850</v>
          </cell>
          <cell r="B53345" t="str">
            <v>ESPELHO RETANGULAR 95 X 50 X 0,30 CM</v>
          </cell>
          <cell r="C53345" t="str">
            <v>HIBE</v>
          </cell>
          <cell r="D53345" t="str">
            <v>UN</v>
          </cell>
        </row>
        <row r="53346">
          <cell r="A53346" t="str">
            <v>I0000022851</v>
          </cell>
          <cell r="B53346" t="str">
            <v>ESPELHO RETANGULAR 120 X 50 X 0,30 CM</v>
          </cell>
          <cell r="C53346" t="str">
            <v>HIBE</v>
          </cell>
          <cell r="D53346" t="str">
            <v>UN</v>
          </cell>
        </row>
        <row r="53347">
          <cell r="A53347" t="str">
            <v>I0000022852</v>
          </cell>
          <cell r="B53347" t="str">
            <v>ESPELHO RETANGULAR 140 X 50 X 0,30 CM</v>
          </cell>
          <cell r="C53347" t="str">
            <v>HIBE</v>
          </cell>
          <cell r="D53347" t="str">
            <v>UN</v>
          </cell>
        </row>
        <row r="53348">
          <cell r="A53348" t="str">
            <v>I0000022853</v>
          </cell>
          <cell r="B53348" t="str">
            <v>ESPELHO RETANGULAR 50 X 50 X 0,30 CM</v>
          </cell>
          <cell r="C53348" t="str">
            <v>HIBE</v>
          </cell>
          <cell r="D53348" t="str">
            <v>UN</v>
          </cell>
        </row>
        <row r="53349">
          <cell r="A53349" t="str">
            <v>I0000022854</v>
          </cell>
          <cell r="B53349" t="str">
            <v>ESPELHO RETANGULAR 70 X 50 X 0,30 CM</v>
          </cell>
          <cell r="C53349" t="str">
            <v>HIBE</v>
          </cell>
          <cell r="D53349" t="str">
            <v>UN</v>
          </cell>
        </row>
        <row r="53350">
          <cell r="A53350" t="str">
            <v>I0000022855</v>
          </cell>
          <cell r="B53350" t="str">
            <v>ESPELHO RETANGULAR 130 X 50 X 0,30 CM</v>
          </cell>
          <cell r="C53350" t="str">
            <v>HIBE</v>
          </cell>
          <cell r="D53350" t="str">
            <v>UN</v>
          </cell>
        </row>
        <row r="53351">
          <cell r="A53351" t="str">
            <v>I0000022856</v>
          </cell>
          <cell r="B53351" t="str">
            <v>ESPELHO CIRCULAR DIAMETRO 39 CM</v>
          </cell>
          <cell r="C53351" t="str">
            <v>HIBE</v>
          </cell>
          <cell r="D53351" t="str">
            <v>UN</v>
          </cell>
        </row>
        <row r="53352">
          <cell r="A53352" t="str">
            <v>I0000022858</v>
          </cell>
          <cell r="B53352" t="str">
            <v>JOELHO 90º 20MM</v>
          </cell>
          <cell r="C53352" t="str">
            <v>HIBE</v>
          </cell>
          <cell r="D53352" t="str">
            <v>UN</v>
          </cell>
        </row>
        <row r="53353">
          <cell r="A53353" t="str">
            <v>I0000022859</v>
          </cell>
          <cell r="B53353" t="str">
            <v>LUVA LR ROSCA LATAO 20 1/2"</v>
          </cell>
          <cell r="C53353" t="str">
            <v>HIBE</v>
          </cell>
          <cell r="D53353" t="str">
            <v>UN</v>
          </cell>
        </row>
        <row r="53354">
          <cell r="A53354" t="str">
            <v>I0000022860</v>
          </cell>
          <cell r="B53354" t="str">
            <v>PONTA DE ROSCA GALVANIZADA - 4"</v>
          </cell>
          <cell r="C53354" t="str">
            <v>HIBE</v>
          </cell>
          <cell r="D53354" t="str">
            <v>UN</v>
          </cell>
        </row>
        <row r="53355">
          <cell r="A53355" t="str">
            <v>I0000022861</v>
          </cell>
          <cell r="B53355" t="str">
            <v>COTOVELO 45° GALVANIZADA 4" - ROSCA BSP</v>
          </cell>
          <cell r="C53355" t="str">
            <v>HIBE</v>
          </cell>
          <cell r="D53355" t="str">
            <v>UN</v>
          </cell>
        </row>
        <row r="53356">
          <cell r="A53356" t="str">
            <v>I0000022862</v>
          </cell>
          <cell r="B53356" t="str">
            <v>ACO REDONDO TREF.1045 DE 2" (50,8 mm)X1M</v>
          </cell>
          <cell r="C53356" t="str">
            <v>HIBE</v>
          </cell>
          <cell r="D53356" t="str">
            <v>UN</v>
          </cell>
        </row>
        <row r="53357">
          <cell r="A53357" t="str">
            <v>I0000022863</v>
          </cell>
          <cell r="B53357" t="str">
            <v>ETIQUETA FME17</v>
          </cell>
          <cell r="C53357" t="str">
            <v>HIBE</v>
          </cell>
          <cell r="D53357" t="str">
            <v>UN</v>
          </cell>
        </row>
        <row r="53358">
          <cell r="A53358" t="str">
            <v>I0000022864</v>
          </cell>
          <cell r="B53358" t="str">
            <v>ETIQUETA FME17</v>
          </cell>
          <cell r="C53358" t="str">
            <v>HIBE</v>
          </cell>
          <cell r="D53358" t="str">
            <v>UN</v>
          </cell>
        </row>
        <row r="53359">
          <cell r="A53359" t="str">
            <v>I0000022865</v>
          </cell>
          <cell r="B53359" t="str">
            <v>ETIQUETA FME17</v>
          </cell>
          <cell r="C53359" t="str">
            <v>HIBE</v>
          </cell>
          <cell r="D53359" t="str">
            <v>UN</v>
          </cell>
        </row>
        <row r="53360">
          <cell r="A53360" t="str">
            <v>I0000022866</v>
          </cell>
          <cell r="B53360" t="str">
            <v>CONJUNTO PLAQUETA INDICACAO FME17</v>
          </cell>
          <cell r="C53360" t="str">
            <v>HIBE</v>
          </cell>
          <cell r="D53360" t="str">
            <v>UN</v>
          </cell>
        </row>
        <row r="53361">
          <cell r="A53361" t="str">
            <v>I0000022867</v>
          </cell>
          <cell r="B53361" t="str">
            <v>ADESIVO FME17</v>
          </cell>
          <cell r="C53361" t="str">
            <v>HIBE</v>
          </cell>
          <cell r="D53361" t="str">
            <v>UN</v>
          </cell>
        </row>
        <row r="53362">
          <cell r="A53362" t="str">
            <v>I0000022868</v>
          </cell>
          <cell r="B53362" t="str">
            <v>ADESIVO FME17</v>
          </cell>
          <cell r="C53362" t="str">
            <v>HIBE</v>
          </cell>
          <cell r="D53362" t="str">
            <v>UN</v>
          </cell>
        </row>
        <row r="53363">
          <cell r="A53363" t="str">
            <v>I0000022869</v>
          </cell>
          <cell r="B53363" t="str">
            <v>ADESIVO FME17</v>
          </cell>
          <cell r="C53363" t="str">
            <v>HIBE</v>
          </cell>
          <cell r="D53363" t="str">
            <v>UN</v>
          </cell>
        </row>
        <row r="53364">
          <cell r="A53364" t="str">
            <v>I0000022870</v>
          </cell>
          <cell r="B53364" t="str">
            <v>PLAQUETA FME17</v>
          </cell>
          <cell r="C53364" t="str">
            <v>HIBE</v>
          </cell>
          <cell r="D53364" t="str">
            <v>UN</v>
          </cell>
        </row>
        <row r="53365">
          <cell r="A53365" t="str">
            <v>I0000022871</v>
          </cell>
          <cell r="B53365" t="str">
            <v>ADESIVO FME17</v>
          </cell>
          <cell r="C53365" t="str">
            <v>HIBE</v>
          </cell>
          <cell r="D53365" t="str">
            <v>UN</v>
          </cell>
        </row>
        <row r="53366">
          <cell r="A53366" t="str">
            <v>I0000022872</v>
          </cell>
          <cell r="B53366" t="str">
            <v>PLAQUETA FME17</v>
          </cell>
          <cell r="C53366" t="str">
            <v>HIBE</v>
          </cell>
          <cell r="D53366" t="str">
            <v>UN</v>
          </cell>
        </row>
        <row r="53367">
          <cell r="A53367" t="str">
            <v>I0000022873</v>
          </cell>
          <cell r="B53367" t="str">
            <v>ETIQUETA FME17</v>
          </cell>
          <cell r="C53367" t="str">
            <v>HIBE</v>
          </cell>
          <cell r="D53367" t="str">
            <v>UN</v>
          </cell>
        </row>
        <row r="53368">
          <cell r="A53368" t="str">
            <v>I0000022874</v>
          </cell>
          <cell r="B53368" t="str">
            <v>ADESIVO FME17</v>
          </cell>
          <cell r="C53368" t="str">
            <v>HIBE</v>
          </cell>
          <cell r="D53368" t="str">
            <v>UN</v>
          </cell>
        </row>
        <row r="53369">
          <cell r="A53369" t="str">
            <v>I0000022875</v>
          </cell>
          <cell r="B53369" t="str">
            <v>ADESIVO EGU18</v>
          </cell>
          <cell r="C53369" t="str">
            <v>HIBE</v>
          </cell>
          <cell r="D53369" t="str">
            <v>UN</v>
          </cell>
        </row>
        <row r="53370">
          <cell r="A53370" t="str">
            <v>I0000022876</v>
          </cell>
          <cell r="B53370" t="str">
            <v>ADESIVO EGU18</v>
          </cell>
          <cell r="C53370" t="str">
            <v>HIBE</v>
          </cell>
          <cell r="D53370" t="str">
            <v>UN</v>
          </cell>
        </row>
        <row r="53371">
          <cell r="A53371" t="str">
            <v>I0000022877</v>
          </cell>
          <cell r="B53371" t="str">
            <v>ADESIVO EGU18</v>
          </cell>
          <cell r="C53371" t="str">
            <v>HIBE</v>
          </cell>
          <cell r="D53371" t="str">
            <v>UN</v>
          </cell>
        </row>
        <row r="53372">
          <cell r="A53372" t="str">
            <v>I0000022878</v>
          </cell>
          <cell r="B53372" t="str">
            <v>ADESIVO PONTO ICAMENTO EGU18</v>
          </cell>
          <cell r="C53372" t="str">
            <v>HIBE</v>
          </cell>
          <cell r="D53372" t="str">
            <v>UN</v>
          </cell>
        </row>
        <row r="53373">
          <cell r="A53373" t="str">
            <v>I0000022879</v>
          </cell>
          <cell r="B53373" t="str">
            <v>ADESIVO EGU18</v>
          </cell>
          <cell r="C53373" t="str">
            <v>HIBE</v>
          </cell>
          <cell r="D53373" t="str">
            <v>UN</v>
          </cell>
        </row>
        <row r="53374">
          <cell r="A53374" t="str">
            <v>I0000022880</v>
          </cell>
          <cell r="B53374" t="str">
            <v>ADESIVO EGU18</v>
          </cell>
          <cell r="C53374" t="str">
            <v>HIBE</v>
          </cell>
          <cell r="D53374" t="str">
            <v>UN</v>
          </cell>
        </row>
        <row r="53375">
          <cell r="A53375" t="str">
            <v>I0000022881</v>
          </cell>
          <cell r="B53375" t="str">
            <v>ADESIVO CLX25 - COD: 2317643</v>
          </cell>
          <cell r="C53375" t="str">
            <v>HIBE</v>
          </cell>
          <cell r="D53375" t="str">
            <v>UN</v>
          </cell>
        </row>
        <row r="53376">
          <cell r="A53376" t="str">
            <v>I0000022882</v>
          </cell>
          <cell r="B53376" t="str">
            <v>ADESIVO CLX25 - COD: 2317547</v>
          </cell>
          <cell r="C53376" t="str">
            <v>HIBE</v>
          </cell>
          <cell r="D53376" t="str">
            <v>UN</v>
          </cell>
        </row>
        <row r="53377">
          <cell r="A53377" t="str">
            <v>I0000022883</v>
          </cell>
          <cell r="B53377" t="str">
            <v>ADESIVO CLX25 - COD: 2317548</v>
          </cell>
          <cell r="C53377" t="str">
            <v>HIBE</v>
          </cell>
          <cell r="D53377" t="str">
            <v>UN</v>
          </cell>
        </row>
        <row r="53378">
          <cell r="A53378" t="str">
            <v>I0000022884</v>
          </cell>
          <cell r="B53378" t="str">
            <v>ADESIVO CLX25 - COD: 2313096</v>
          </cell>
          <cell r="C53378" t="str">
            <v>HIBE</v>
          </cell>
          <cell r="D53378" t="str">
            <v>UN</v>
          </cell>
        </row>
        <row r="53379">
          <cell r="A53379" t="str">
            <v>I0000022885</v>
          </cell>
          <cell r="B53379" t="str">
            <v>ADESIVO CLX25 - COD: 2313097</v>
          </cell>
          <cell r="C53379" t="str">
            <v>HIBE</v>
          </cell>
          <cell r="D53379" t="str">
            <v>UN</v>
          </cell>
        </row>
        <row r="53380">
          <cell r="A53380" t="str">
            <v>I0000022886</v>
          </cell>
          <cell r="B53380" t="str">
            <v>ADESIVO CLX25 - COD: 2317549</v>
          </cell>
          <cell r="C53380" t="str">
            <v>HIBE</v>
          </cell>
          <cell r="D53380" t="str">
            <v>UN</v>
          </cell>
        </row>
        <row r="53381">
          <cell r="A53381" t="str">
            <v>I0000022887</v>
          </cell>
          <cell r="B53381" t="str">
            <v>ADESIVO CLX25 - COD: 2317646</v>
          </cell>
          <cell r="C53381" t="str">
            <v>HIBE</v>
          </cell>
          <cell r="D53381" t="str">
            <v>UN</v>
          </cell>
        </row>
        <row r="53382">
          <cell r="A53382" t="str">
            <v>I0000022888</v>
          </cell>
          <cell r="B53382" t="str">
            <v>ADESIVO CLX25 - COD: 2317647</v>
          </cell>
          <cell r="C53382" t="str">
            <v>HIBE</v>
          </cell>
          <cell r="D53382" t="str">
            <v>UN</v>
          </cell>
        </row>
        <row r="53383">
          <cell r="A53383" t="str">
            <v>I0000022889</v>
          </cell>
          <cell r="B53383" t="str">
            <v>ADESIVO CLX25 - COD: 2317648</v>
          </cell>
          <cell r="C53383" t="str">
            <v>HIBE</v>
          </cell>
          <cell r="D53383" t="str">
            <v>UN</v>
          </cell>
        </row>
        <row r="53384">
          <cell r="A53384" t="str">
            <v>I0000022890</v>
          </cell>
          <cell r="B53384" t="str">
            <v>ADESIVO CLX25 - COD: 2317545</v>
          </cell>
          <cell r="C53384" t="str">
            <v>HIBE</v>
          </cell>
          <cell r="D53384" t="str">
            <v>UN</v>
          </cell>
        </row>
        <row r="53385">
          <cell r="A53385" t="str">
            <v>I0000022891</v>
          </cell>
          <cell r="B53385" t="str">
            <v>ADESIVO CLX25 - COD: 2317546</v>
          </cell>
          <cell r="C53385" t="str">
            <v>HIBE</v>
          </cell>
          <cell r="D53385" t="str">
            <v>UN</v>
          </cell>
        </row>
        <row r="53386">
          <cell r="A53386" t="str">
            <v>I0000022892</v>
          </cell>
          <cell r="B53386" t="str">
            <v>ADESIVO CLX25 - COD: 2317645</v>
          </cell>
          <cell r="C53386" t="str">
            <v>HIBE</v>
          </cell>
          <cell r="D53386" t="str">
            <v>UN</v>
          </cell>
        </row>
        <row r="53387">
          <cell r="A53387" t="str">
            <v>I0000022893</v>
          </cell>
          <cell r="B53387" t="str">
            <v>ADESIVO CLX25 - COD: 2318851</v>
          </cell>
          <cell r="C53387" t="str">
            <v>HIBE</v>
          </cell>
          <cell r="D53387" t="str">
            <v>UN</v>
          </cell>
        </row>
        <row r="53388">
          <cell r="A53388" t="str">
            <v>I0000022894</v>
          </cell>
          <cell r="B53388" t="str">
            <v>ADESIVO CLX25 - COD: 2322199</v>
          </cell>
          <cell r="C53388" t="str">
            <v>HIBE</v>
          </cell>
          <cell r="D53388" t="str">
            <v>UN</v>
          </cell>
        </row>
        <row r="53389">
          <cell r="A53389" t="str">
            <v>I0000022895</v>
          </cell>
          <cell r="B53389" t="str">
            <v>ADESIVO ICAMENTO CLX25 - COD: 8416146</v>
          </cell>
          <cell r="C53389" t="str">
            <v>HIBE</v>
          </cell>
          <cell r="D53389" t="str">
            <v>UN</v>
          </cell>
        </row>
        <row r="53390">
          <cell r="A53390" t="str">
            <v>I0000022896</v>
          </cell>
          <cell r="B53390" t="str">
            <v>ADESIVO BANCO CLX25 - COD: 2321606</v>
          </cell>
          <cell r="C53390" t="str">
            <v>HIBE</v>
          </cell>
          <cell r="D53390" t="str">
            <v>UN</v>
          </cell>
        </row>
        <row r="53391">
          <cell r="A53391" t="str">
            <v>I0000022897</v>
          </cell>
          <cell r="B53391" t="str">
            <v>ADESIVO ACABAMENTO CLX25 - COD: 2322916</v>
          </cell>
          <cell r="C53391" t="str">
            <v>HIBE</v>
          </cell>
          <cell r="D53391" t="str">
            <v>UN</v>
          </cell>
        </row>
        <row r="53392">
          <cell r="A53392" t="str">
            <v>I0000022898</v>
          </cell>
          <cell r="B53392" t="str">
            <v>DECALQUE ACABAMENTO CLX25 - COD: 2322917</v>
          </cell>
          <cell r="C53392" t="str">
            <v>HIBE</v>
          </cell>
          <cell r="D53392" t="str">
            <v>UN</v>
          </cell>
        </row>
        <row r="53393">
          <cell r="A53393" t="str">
            <v>I0000022899</v>
          </cell>
          <cell r="B53393" t="str">
            <v>ADESIVO ACABAMENTO CLX25 - COD: 2322918</v>
          </cell>
          <cell r="C53393" t="str">
            <v>HIBE</v>
          </cell>
          <cell r="D53393" t="str">
            <v>UN</v>
          </cell>
        </row>
        <row r="53394">
          <cell r="A53394" t="str">
            <v>I0000022900</v>
          </cell>
          <cell r="B53394" t="str">
            <v>ADESIVO ACABAMENTO CLX25 - COD: 2322919</v>
          </cell>
          <cell r="C53394" t="str">
            <v>HIBE</v>
          </cell>
          <cell r="D53394" t="str">
            <v>UN</v>
          </cell>
        </row>
        <row r="53395">
          <cell r="A53395" t="str">
            <v>I0000022901</v>
          </cell>
          <cell r="B53395" t="str">
            <v>ADESIVO ACABAMENTO CLX25 - COD: 2322914</v>
          </cell>
          <cell r="C53395" t="str">
            <v>HIBE</v>
          </cell>
          <cell r="D53395" t="str">
            <v>UN</v>
          </cell>
        </row>
        <row r="53396">
          <cell r="A53396" t="str">
            <v>I0000022902</v>
          </cell>
          <cell r="B53396" t="str">
            <v>ADESIVO CLX25 - COD: 2322915</v>
          </cell>
          <cell r="C53396" t="str">
            <v>HIBE</v>
          </cell>
          <cell r="D53396" t="str">
            <v>UN</v>
          </cell>
        </row>
        <row r="53397">
          <cell r="A53397" t="str">
            <v>I0000022903</v>
          </cell>
          <cell r="B53397" t="str">
            <v>ADESIVO CLX25 - COD: 639026</v>
          </cell>
          <cell r="C53397" t="str">
            <v>HIBE</v>
          </cell>
          <cell r="D53397" t="str">
            <v>UN</v>
          </cell>
        </row>
        <row r="53398">
          <cell r="A53398" t="str">
            <v>I0000022904</v>
          </cell>
          <cell r="B53398" t="str">
            <v>ADESIVO PAINEL CLX25 - COD: 2329570</v>
          </cell>
          <cell r="C53398" t="str">
            <v>HIBE</v>
          </cell>
          <cell r="D53398" t="str">
            <v>UN</v>
          </cell>
        </row>
        <row r="53399">
          <cell r="A53399" t="str">
            <v>I0000022905</v>
          </cell>
          <cell r="B53399" t="str">
            <v>RESISTENCIA MANIFOLD QUADRADA Ø6X6X600MM</v>
          </cell>
          <cell r="C53399" t="str">
            <v>HIBE</v>
          </cell>
          <cell r="D53399" t="str">
            <v>UN</v>
          </cell>
        </row>
        <row r="53400">
          <cell r="A53400" t="str">
            <v>I0000022906</v>
          </cell>
          <cell r="B53400" t="str">
            <v>ARO12 DIANTEIRO CLX25</v>
          </cell>
          <cell r="C53400" t="str">
            <v>HIBE</v>
          </cell>
          <cell r="D53400" t="str">
            <v>UN</v>
          </cell>
        </row>
        <row r="53401">
          <cell r="A53401" t="str">
            <v>I0000022907</v>
          </cell>
          <cell r="B53401" t="str">
            <v>ARO9 DIANTEIRO CLX25</v>
          </cell>
          <cell r="C53401" t="str">
            <v>HIBE</v>
          </cell>
          <cell r="D53401" t="str">
            <v>UN</v>
          </cell>
        </row>
        <row r="53402">
          <cell r="A53402" t="str">
            <v>I0000022908</v>
          </cell>
          <cell r="B53402" t="str">
            <v>RODA CARGA DUPLA PTM - 68465</v>
          </cell>
          <cell r="C53402" t="str">
            <v>HIBE</v>
          </cell>
          <cell r="D53402" t="str">
            <v>UN</v>
          </cell>
        </row>
        <row r="53403">
          <cell r="A53403" t="str">
            <v>I0000022909</v>
          </cell>
          <cell r="B53403" t="str">
            <v>RODA CARGA SIMPLES PTM - 69441</v>
          </cell>
          <cell r="C53403" t="str">
            <v>HIBE</v>
          </cell>
          <cell r="D53403" t="str">
            <v>UN</v>
          </cell>
        </row>
        <row r="53404">
          <cell r="A53404" t="str">
            <v>I0000022910</v>
          </cell>
          <cell r="B53404" t="str">
            <v>RODA DIRECIONAL PTM - 54487</v>
          </cell>
          <cell r="C53404" t="str">
            <v>HIBE</v>
          </cell>
          <cell r="D53404" t="str">
            <v>UN</v>
          </cell>
        </row>
        <row r="53405">
          <cell r="A53405" t="str">
            <v>I0000022911</v>
          </cell>
          <cell r="B53405" t="str">
            <v>KIT REPARO PTM - 64456</v>
          </cell>
          <cell r="C53405" t="str">
            <v>HIBE</v>
          </cell>
          <cell r="D53405" t="str">
            <v>UN</v>
          </cell>
        </row>
        <row r="53406">
          <cell r="A53406" t="str">
            <v>I0000022912</v>
          </cell>
          <cell r="B53406" t="str">
            <v>ACIONADOR - 781043</v>
          </cell>
          <cell r="C53406" t="str">
            <v>HIBE</v>
          </cell>
          <cell r="D53406" t="str">
            <v>UN</v>
          </cell>
        </row>
        <row r="53407">
          <cell r="A53407" t="str">
            <v>I0000022913</v>
          </cell>
          <cell r="B53407" t="str">
            <v>RESERVATORIO - 74</v>
          </cell>
          <cell r="C53407" t="str">
            <v>HIBE</v>
          </cell>
          <cell r="D53407" t="str">
            <v>UN</v>
          </cell>
        </row>
        <row r="53408">
          <cell r="A53408" t="str">
            <v>I0000022914</v>
          </cell>
          <cell r="B53408" t="str">
            <v>ROLAMENTO 7307-B-XL-TVP-UA</v>
          </cell>
          <cell r="C53408" t="str">
            <v>HIBE</v>
          </cell>
          <cell r="D53408" t="str">
            <v>UN</v>
          </cell>
        </row>
        <row r="53409">
          <cell r="A53409" t="str">
            <v>I0000022915</v>
          </cell>
          <cell r="B53409" t="str">
            <v>ROLAMENTO 22152</v>
          </cell>
          <cell r="C53409" t="str">
            <v>HIBE</v>
          </cell>
          <cell r="D53409" t="str">
            <v>UN</v>
          </cell>
        </row>
        <row r="53410">
          <cell r="A53410" t="str">
            <v>I0000022916</v>
          </cell>
          <cell r="B53410" t="str">
            <v>ROLAMENTO 23233</v>
          </cell>
          <cell r="C53410" t="str">
            <v>HIBE</v>
          </cell>
          <cell r="D53410" t="str">
            <v>UN</v>
          </cell>
        </row>
        <row r="53411">
          <cell r="A53411" t="str">
            <v>I0000022917</v>
          </cell>
          <cell r="B53411" t="str">
            <v>ROLAMENTO 21173</v>
          </cell>
          <cell r="C53411" t="str">
            <v>HIBE</v>
          </cell>
          <cell r="D53411" t="str">
            <v>UN</v>
          </cell>
        </row>
        <row r="53412">
          <cell r="A53412" t="str">
            <v>I0000022918</v>
          </cell>
          <cell r="B53412" t="str">
            <v>ROLAMENTO 7207-B-XL-TVP-UA</v>
          </cell>
          <cell r="C53412" t="str">
            <v>HIBE</v>
          </cell>
          <cell r="D53412" t="str">
            <v>UN</v>
          </cell>
        </row>
        <row r="53413">
          <cell r="A53413" t="str">
            <v>I0000022919</v>
          </cell>
          <cell r="B53413" t="str">
            <v>CHAPA ALUMINIO  XADREZ 2,50 X 1</v>
          </cell>
          <cell r="C53413" t="str">
            <v>HIBE</v>
          </cell>
          <cell r="D53413" t="str">
            <v>UN</v>
          </cell>
        </row>
        <row r="53414">
          <cell r="A53414" t="str">
            <v>I0000022922</v>
          </cell>
          <cell r="B53414" t="str">
            <v>CORREIA VM-200-2-L 33.000MMx400MM ABERTA</v>
          </cell>
          <cell r="C53414" t="str">
            <v>HIBE</v>
          </cell>
          <cell r="D53414" t="str">
            <v>UN</v>
          </cell>
        </row>
        <row r="53415">
          <cell r="A53415" t="str">
            <v>I0000022923</v>
          </cell>
          <cell r="B53415" t="str">
            <v>ENGRENAGEM MOTOR CPC40 - PRD00360</v>
          </cell>
          <cell r="C53415" t="str">
            <v>HIBE</v>
          </cell>
          <cell r="D53415" t="str">
            <v>UN</v>
          </cell>
        </row>
        <row r="53416">
          <cell r="A53416" t="str">
            <v>I0000022924</v>
          </cell>
          <cell r="B53416" t="str">
            <v>ENGRENAGEM MOTOR CPC40 - PRD00359</v>
          </cell>
          <cell r="C53416" t="str">
            <v>HIBE</v>
          </cell>
          <cell r="D53416" t="str">
            <v>UN</v>
          </cell>
        </row>
        <row r="53417">
          <cell r="A53417" t="str">
            <v>I0000022925</v>
          </cell>
          <cell r="B53417" t="str">
            <v>RETENTOR CPC40G - PRD00361</v>
          </cell>
          <cell r="C53417" t="str">
            <v>HIBE</v>
          </cell>
          <cell r="D53417" t="str">
            <v>UN</v>
          </cell>
        </row>
        <row r="53418">
          <cell r="A53418" t="str">
            <v>I0000022926</v>
          </cell>
          <cell r="B53418" t="str">
            <v>BUCHA CPC40 - PRD00362</v>
          </cell>
          <cell r="C53418" t="str">
            <v>HIBE</v>
          </cell>
          <cell r="D53418" t="str">
            <v>UN</v>
          </cell>
        </row>
        <row r="53419">
          <cell r="A53419" t="str">
            <v>I0000022927</v>
          </cell>
          <cell r="B53419" t="str">
            <v>O'RING TAMPA RETENTOR CPC40 - PRD00364</v>
          </cell>
          <cell r="C53419" t="str">
            <v>HIBE</v>
          </cell>
          <cell r="D53419" t="str">
            <v>UN</v>
          </cell>
        </row>
        <row r="53420">
          <cell r="A53420" t="str">
            <v>I0000022928</v>
          </cell>
          <cell r="B53420" t="str">
            <v>O'RING DA UNIDADE/MOTOR CPC40 - PRD00363</v>
          </cell>
          <cell r="C53420" t="str">
            <v>HIBE</v>
          </cell>
          <cell r="D53420" t="str">
            <v>UN</v>
          </cell>
        </row>
        <row r="53421">
          <cell r="A53421" t="str">
            <v>I0000022929</v>
          </cell>
          <cell r="B53421" t="str">
            <v>TUBO GALVANIZADO 5"</v>
          </cell>
          <cell r="C53421" t="str">
            <v>HIBE</v>
          </cell>
          <cell r="D53421" t="str">
            <v>UN</v>
          </cell>
        </row>
        <row r="53422">
          <cell r="A53422" t="str">
            <v>I0000022930</v>
          </cell>
          <cell r="B53422" t="str">
            <v>TUBO ACO CARBONO 5"</v>
          </cell>
          <cell r="C53422" t="str">
            <v>HIBE</v>
          </cell>
          <cell r="D53422" t="str">
            <v>UN</v>
          </cell>
        </row>
        <row r="53423">
          <cell r="A53423" t="str">
            <v>I0000022931</v>
          </cell>
          <cell r="B53423" t="str">
            <v>CHAPA ACO CARBONO - 12MMX1M</v>
          </cell>
          <cell r="C53423" t="str">
            <v>HIBE</v>
          </cell>
          <cell r="D53423" t="str">
            <v>UN</v>
          </cell>
        </row>
        <row r="53424">
          <cell r="A53424" t="str">
            <v>I0000022932</v>
          </cell>
          <cell r="B53424" t="str">
            <v>PARAFUSO AUTOBROCANTE 12X3" - 5/16"</v>
          </cell>
          <cell r="C53424" t="str">
            <v>HIBE</v>
          </cell>
          <cell r="D53424" t="str">
            <v>UN</v>
          </cell>
        </row>
        <row r="53425">
          <cell r="A53425" t="str">
            <v>I0000022933</v>
          </cell>
          <cell r="B53425" t="str">
            <v>TINTA FUNDO BASE INCOLOR - 3,6L</v>
          </cell>
          <cell r="C53425" t="str">
            <v>HIBE</v>
          </cell>
          <cell r="D53425" t="str">
            <v>UN</v>
          </cell>
        </row>
        <row r="53426">
          <cell r="A53426" t="str">
            <v>I0000022934</v>
          </cell>
          <cell r="B53426" t="str">
            <v>CHUMBADOR PARABOLT 1.1/2"X10CM</v>
          </cell>
          <cell r="C53426" t="str">
            <v>HIBE</v>
          </cell>
          <cell r="D53426" t="str">
            <v>UN</v>
          </cell>
        </row>
        <row r="53427">
          <cell r="A53427" t="str">
            <v>I0000022935</v>
          </cell>
          <cell r="B53427" t="str">
            <v>PERFIL ENRIJECIDO 4" CHAPA 14</v>
          </cell>
          <cell r="C53427" t="str">
            <v>HIBE</v>
          </cell>
          <cell r="D53427" t="str">
            <v>UN</v>
          </cell>
        </row>
        <row r="53428">
          <cell r="A53428" t="str">
            <v>I0000022936</v>
          </cell>
          <cell r="B53428" t="str">
            <v>UNIAO GALVANIZADA 3"</v>
          </cell>
          <cell r="C53428" t="str">
            <v>HIBE</v>
          </cell>
          <cell r="D53428" t="str">
            <v>UN</v>
          </cell>
        </row>
        <row r="53429">
          <cell r="A53429" t="str">
            <v>I0000022937</v>
          </cell>
          <cell r="B53429" t="str">
            <v>NIPLE GALVANIZADO 3"</v>
          </cell>
          <cell r="C53429" t="str">
            <v>HIBE</v>
          </cell>
          <cell r="D53429" t="str">
            <v>UN</v>
          </cell>
        </row>
        <row r="53430">
          <cell r="A53430" t="str">
            <v>I0000022938</v>
          </cell>
          <cell r="B53430" t="str">
            <v>MANGUEIRA CRISTAL TRANSPARENTE 5/16"</v>
          </cell>
          <cell r="C53430" t="str">
            <v>HIBE</v>
          </cell>
          <cell r="D53430" t="str">
            <v>UN</v>
          </cell>
        </row>
        <row r="53431">
          <cell r="A53431" t="str">
            <v>I0000022939</v>
          </cell>
          <cell r="B53431" t="str">
            <v>RETENTOR BRG VI - 50X72X12MM</v>
          </cell>
          <cell r="C53431" t="str">
            <v>HIBE</v>
          </cell>
          <cell r="D53431" t="str">
            <v>UN</v>
          </cell>
        </row>
        <row r="53432">
          <cell r="A53432" t="str">
            <v>I0000022940</v>
          </cell>
          <cell r="B53432" t="str">
            <v>PAPEL KRAFT BRANCO</v>
          </cell>
          <cell r="C53432" t="str">
            <v>HIBE</v>
          </cell>
          <cell r="D53432" t="str">
            <v>UN</v>
          </cell>
        </row>
        <row r="53433">
          <cell r="A53433" t="str">
            <v>I0000022945</v>
          </cell>
          <cell r="B53433" t="str">
            <v>FONTE AC ADAPTOR 12V/2A</v>
          </cell>
          <cell r="C53433" t="str">
            <v>HIBE</v>
          </cell>
          <cell r="D53433" t="str">
            <v>UN</v>
          </cell>
        </row>
        <row r="53434">
          <cell r="A53434" t="str">
            <v>I0000022946</v>
          </cell>
          <cell r="B53434" t="str">
            <v>TINTA ACRILICA FOSCO CINZA ELEFANTE 18L</v>
          </cell>
          <cell r="C53434" t="str">
            <v>HIBE</v>
          </cell>
          <cell r="D53434" t="str">
            <v>UN</v>
          </cell>
        </row>
        <row r="53435">
          <cell r="A53435" t="str">
            <v>I0000022947</v>
          </cell>
          <cell r="B53435" t="str">
            <v>TINTA ACRILICA FOSCO CINZA GELO 18L</v>
          </cell>
          <cell r="C53435" t="str">
            <v>HIBE</v>
          </cell>
          <cell r="D53435" t="str">
            <v>UN</v>
          </cell>
        </row>
        <row r="53436">
          <cell r="A53436" t="str">
            <v>I0000022948</v>
          </cell>
          <cell r="B53436" t="str">
            <v>FUSO E PORCA CARRO TRANSVERSAL - MS205</v>
          </cell>
          <cell r="C53436" t="str">
            <v>HIBE</v>
          </cell>
          <cell r="D53436" t="str">
            <v>UN</v>
          </cell>
        </row>
        <row r="53437">
          <cell r="A53437" t="str">
            <v>I0000022949</v>
          </cell>
          <cell r="B53437" t="str">
            <v>REGUA CONICA CARRO DE ESPERA - MS205</v>
          </cell>
          <cell r="C53437" t="str">
            <v>HIBE</v>
          </cell>
          <cell r="D53437" t="str">
            <v>UN</v>
          </cell>
        </row>
        <row r="53438">
          <cell r="A53438" t="str">
            <v>I0000022950</v>
          </cell>
          <cell r="B53438" t="str">
            <v>CASTANHA UNIVERSAL INVERTIDA - 201 2506</v>
          </cell>
          <cell r="C53438" t="str">
            <v>HIBE</v>
          </cell>
          <cell r="D53438" t="str">
            <v>UN</v>
          </cell>
        </row>
        <row r="53439">
          <cell r="A53439" t="str">
            <v>I0000022959</v>
          </cell>
          <cell r="B53439" t="str">
            <v>MESA DE COORDENADAS - VCT-1024</v>
          </cell>
          <cell r="C53439" t="str">
            <v>HIBE</v>
          </cell>
          <cell r="D53439" t="str">
            <v>UN</v>
          </cell>
        </row>
        <row r="53440">
          <cell r="A53440" t="str">
            <v>I0000022960</v>
          </cell>
          <cell r="B53440" t="str">
            <v>MANGUEIRA MONTADA COM TERMINAIS CLX</v>
          </cell>
          <cell r="C53440" t="str">
            <v>HIBE</v>
          </cell>
          <cell r="D53440" t="str">
            <v>UN</v>
          </cell>
        </row>
        <row r="53441">
          <cell r="A53441" t="str">
            <v>I0000022961</v>
          </cell>
          <cell r="B53441" t="str">
            <v>DISJUNTOR TRIFASICO 40 AMP</v>
          </cell>
          <cell r="C53441" t="str">
            <v>HIBE</v>
          </cell>
          <cell r="D53441" t="str">
            <v>UN</v>
          </cell>
        </row>
        <row r="53442">
          <cell r="A53442" t="str">
            <v>I0000022965</v>
          </cell>
          <cell r="B53442" t="str">
            <v>CB FLEX 1X4,0 MM2 450/750 V 70° C PRETO</v>
          </cell>
          <cell r="C53442" t="str">
            <v>HIBE</v>
          </cell>
          <cell r="D53442" t="str">
            <v>UN</v>
          </cell>
        </row>
        <row r="53443">
          <cell r="A53443" t="str">
            <v>I0000022968</v>
          </cell>
          <cell r="B53443" t="str">
            <v>CB FLEX 1X4,0 MM2 450/750 V 70° C AZUL</v>
          </cell>
          <cell r="C53443" t="str">
            <v>HIBE</v>
          </cell>
          <cell r="D53443" t="str">
            <v>UN</v>
          </cell>
        </row>
        <row r="53444">
          <cell r="A53444" t="str">
            <v>I0000022969</v>
          </cell>
          <cell r="B53444" t="str">
            <v>CB FLEX 1X4,0 MM2 450/750 V 70° C VERDE</v>
          </cell>
          <cell r="C53444" t="str">
            <v>HIBE</v>
          </cell>
          <cell r="D53444" t="str">
            <v>UN</v>
          </cell>
        </row>
        <row r="53445">
          <cell r="A53445" t="str">
            <v>I0000022975</v>
          </cell>
          <cell r="B53445" t="str">
            <v>AMOSTRA FERRO A SECO</v>
          </cell>
          <cell r="C53445" t="str">
            <v>HIBE</v>
          </cell>
          <cell r="D53445" t="str">
            <v>UN</v>
          </cell>
        </row>
        <row r="53446">
          <cell r="A53446" t="str">
            <v>I0000022976</v>
          </cell>
          <cell r="B53446" t="str">
            <v>AMOSTRA PARAFUSOS</v>
          </cell>
          <cell r="C53446" t="str">
            <v>HIBE</v>
          </cell>
          <cell r="D53446" t="str">
            <v>UN</v>
          </cell>
        </row>
        <row r="53447">
          <cell r="A53447" t="str">
            <v>I0000022977</v>
          </cell>
          <cell r="B53447" t="str">
            <v>MOTOR VIDRO ELETRICO TIPO MABUCHI 24V 8D</v>
          </cell>
          <cell r="C53447" t="str">
            <v>HIBE</v>
          </cell>
          <cell r="D53447" t="str">
            <v>UN</v>
          </cell>
        </row>
        <row r="53448">
          <cell r="A53448" t="str">
            <v>I0000022978</v>
          </cell>
          <cell r="B53448" t="str">
            <v>SINALEIRO BICOLOR LED - AD22-22D-RG24</v>
          </cell>
          <cell r="C53448" t="str">
            <v>HIBE</v>
          </cell>
          <cell r="D53448" t="str">
            <v>UN</v>
          </cell>
        </row>
        <row r="53449">
          <cell r="A53449" t="str">
            <v>I0000022979</v>
          </cell>
          <cell r="B53449" t="str">
            <v>DRIVER TB6600 P/ MOTOR DE PASSO</v>
          </cell>
          <cell r="C53449" t="str">
            <v>HIBE</v>
          </cell>
          <cell r="D53449" t="str">
            <v>UN</v>
          </cell>
        </row>
        <row r="53450">
          <cell r="A53450" t="str">
            <v>I0000022980</v>
          </cell>
          <cell r="B53450" t="str">
            <v>FRONIUS CONECTOR REMA SR 350AH</v>
          </cell>
          <cell r="C53450" t="str">
            <v>HIBE</v>
          </cell>
          <cell r="D53450" t="str">
            <v>UN</v>
          </cell>
        </row>
        <row r="53451">
          <cell r="A53451" t="str">
            <v>I0000022981</v>
          </cell>
          <cell r="B53451" t="str">
            <v>SELECTIVA 4.0 4090 8KW</v>
          </cell>
          <cell r="C53451" t="str">
            <v>HIBE</v>
          </cell>
          <cell r="D53451" t="str">
            <v>UN</v>
          </cell>
        </row>
        <row r="53452">
          <cell r="A53452" t="str">
            <v>I0000022982</v>
          </cell>
          <cell r="B53452" t="str">
            <v>REDUTOR PE2-120_2ST_19-P0411400503</v>
          </cell>
          <cell r="C53452" t="str">
            <v>HIBE</v>
          </cell>
          <cell r="D53452" t="str">
            <v>UN</v>
          </cell>
        </row>
        <row r="53453">
          <cell r="A53453" t="str">
            <v>I0000022986</v>
          </cell>
          <cell r="B53453" t="str">
            <v>POTENCIOMETRO TIMAO ERX27 - 50103604700</v>
          </cell>
          <cell r="C53453" t="str">
            <v>HIBE</v>
          </cell>
          <cell r="D53453" t="str">
            <v>UN</v>
          </cell>
        </row>
        <row r="53454">
          <cell r="A53454" t="str">
            <v>I0000022989</v>
          </cell>
          <cell r="B53454" t="str">
            <v>ELETROCALHA 100X50MM</v>
          </cell>
          <cell r="C53454" t="str">
            <v>HIBE</v>
          </cell>
          <cell r="D53454" t="str">
            <v>UN</v>
          </cell>
        </row>
        <row r="53455">
          <cell r="A53455" t="str">
            <v>I0000022991</v>
          </cell>
          <cell r="B53455" t="str">
            <v>CHOCOLATE TALENTO</v>
          </cell>
          <cell r="C53455" t="str">
            <v>HIBE</v>
          </cell>
          <cell r="D53455" t="str">
            <v>UN</v>
          </cell>
        </row>
        <row r="53456">
          <cell r="A53456" t="str">
            <v>I0000022992</v>
          </cell>
          <cell r="B53456" t="str">
            <v>CAMARA SALT SPRAY  (TESTE DE CORROSAO)</v>
          </cell>
          <cell r="C53456" t="str">
            <v>HIBE</v>
          </cell>
          <cell r="D53456" t="str">
            <v>UN</v>
          </cell>
        </row>
        <row r="53457">
          <cell r="A53457" t="str">
            <v>I0000022993</v>
          </cell>
          <cell r="B53457" t="str">
            <v>PERFIL U ENRIJECIDO 3" CHAPA 14</v>
          </cell>
          <cell r="C53457" t="str">
            <v>HIBE</v>
          </cell>
          <cell r="D53457" t="str">
            <v>UN</v>
          </cell>
        </row>
        <row r="53458">
          <cell r="A53458" t="str">
            <v>I0000022994</v>
          </cell>
          <cell r="B53458" t="str">
            <v>SERV. DE CONFECCAO DE BALA PERSONALIZADA</v>
          </cell>
          <cell r="C53458" t="str">
            <v>SERV</v>
          </cell>
          <cell r="D53458" t="str">
            <v>UN</v>
          </cell>
        </row>
        <row r="53459">
          <cell r="A53459" t="str">
            <v>I0000022995</v>
          </cell>
          <cell r="B53459" t="str">
            <v>TEMPORIZADOR T31-HSR-VVRA-P - 100/240VCA</v>
          </cell>
          <cell r="C53459" t="str">
            <v>HIBE</v>
          </cell>
          <cell r="D53459" t="str">
            <v>UN</v>
          </cell>
        </row>
        <row r="53460">
          <cell r="A53460" t="str">
            <v>I0000022996</v>
          </cell>
          <cell r="B53460" t="str">
            <v>CAIXA SOBREPOR TOMADA DUPLA - PVC 4X2</v>
          </cell>
          <cell r="C53460" t="str">
            <v>HIBE</v>
          </cell>
          <cell r="D53460" t="str">
            <v>UN</v>
          </cell>
        </row>
        <row r="53461">
          <cell r="A53461" t="str">
            <v>I0000022997</v>
          </cell>
          <cell r="B53461" t="str">
            <v>INJETORA BORCHE MODELO BI400</v>
          </cell>
          <cell r="C53461" t="str">
            <v>HIBE</v>
          </cell>
          <cell r="D53461" t="str">
            <v>UN</v>
          </cell>
        </row>
        <row r="53462">
          <cell r="A53462" t="str">
            <v>I0000022998</v>
          </cell>
          <cell r="B53462" t="str">
            <v>CANTONEIRA ABAS IGUAIS 2”X1/4”X1100MM</v>
          </cell>
          <cell r="C53462" t="str">
            <v>HIBE</v>
          </cell>
          <cell r="D53462" t="str">
            <v>UN</v>
          </cell>
        </row>
        <row r="53463">
          <cell r="A53463" t="str">
            <v>I0000022999</v>
          </cell>
          <cell r="B53463" t="str">
            <v>SENSOR KEYENCE PZ-V13P OU PZ-V33P</v>
          </cell>
          <cell r="C53463" t="str">
            <v>HIBE</v>
          </cell>
          <cell r="D53463" t="str">
            <v>UN</v>
          </cell>
        </row>
        <row r="53464">
          <cell r="A53464" t="str">
            <v>I0000023000</v>
          </cell>
          <cell r="B53464" t="str">
            <v>CABO KEYENCE OP-87272 COMP 5M</v>
          </cell>
          <cell r="C53464" t="str">
            <v>HIBE</v>
          </cell>
          <cell r="D53464" t="str">
            <v>UN</v>
          </cell>
        </row>
        <row r="53465">
          <cell r="A53465" t="str">
            <v>I0000023001</v>
          </cell>
          <cell r="B53465" t="str">
            <v>RELE PROAUTO HF41F + 41F-1Z-C2-1</v>
          </cell>
          <cell r="C53465" t="str">
            <v>HIBE</v>
          </cell>
          <cell r="D53465" t="str">
            <v>UN</v>
          </cell>
        </row>
        <row r="53466">
          <cell r="A53466" t="str">
            <v>I0000023002</v>
          </cell>
          <cell r="B53466" t="str">
            <v>REDUTOR PLAN. NEO-PE2-120-100-MSMD082J1</v>
          </cell>
          <cell r="C53466" t="str">
            <v>HIBE</v>
          </cell>
          <cell r="D53466" t="str">
            <v>UN</v>
          </cell>
        </row>
        <row r="53467">
          <cell r="A53467" t="str">
            <v>I0000023003</v>
          </cell>
          <cell r="B53467" t="str">
            <v>ACO SAE 420 65.00 X 130.00 X 285.00</v>
          </cell>
          <cell r="C53467" t="str">
            <v>HIBE</v>
          </cell>
          <cell r="D53467" t="str">
            <v>UN</v>
          </cell>
        </row>
        <row r="53468">
          <cell r="A53468" t="str">
            <v>I0000023004</v>
          </cell>
          <cell r="B53468" t="str">
            <v>ACO SAE 420 22.00 X 60.00 X 80.00</v>
          </cell>
          <cell r="C53468" t="str">
            <v>HIBE</v>
          </cell>
          <cell r="D53468" t="str">
            <v>UN</v>
          </cell>
        </row>
        <row r="53469">
          <cell r="A53469" t="str">
            <v>I0000023005</v>
          </cell>
          <cell r="B53469" t="str">
            <v>ACO SAE 420 40.00 X 50.00 X 85.00</v>
          </cell>
          <cell r="C53469" t="str">
            <v>HIBE</v>
          </cell>
          <cell r="D53469" t="str">
            <v>UN</v>
          </cell>
        </row>
        <row r="53470">
          <cell r="A53470" t="str">
            <v>I0000023006</v>
          </cell>
          <cell r="B53470" t="str">
            <v>ACO SAE 420 35.00 X 85.00 X 125.00</v>
          </cell>
          <cell r="C53470" t="str">
            <v>HIBE</v>
          </cell>
          <cell r="D53470" t="str">
            <v>UN</v>
          </cell>
        </row>
        <row r="53471">
          <cell r="A53471" t="str">
            <v>I0000023007</v>
          </cell>
          <cell r="B53471" t="str">
            <v>ACO 4140 CH 20.00 X 70.00 X 90.00</v>
          </cell>
          <cell r="C53471" t="str">
            <v>HIBE</v>
          </cell>
          <cell r="D53471" t="str">
            <v>UN</v>
          </cell>
        </row>
        <row r="53472">
          <cell r="A53472" t="str">
            <v>I0000023008</v>
          </cell>
          <cell r="B53472" t="str">
            <v>ACO SAE 420 RE 25.00 X 100.00</v>
          </cell>
          <cell r="C53472" t="str">
            <v>HIBE</v>
          </cell>
          <cell r="D53472" t="str">
            <v>UN</v>
          </cell>
        </row>
        <row r="53473">
          <cell r="A53473" t="str">
            <v>I0000023009</v>
          </cell>
          <cell r="B53473" t="str">
            <v>ACO SAE 420 RE 45.00 X 100.00</v>
          </cell>
          <cell r="C53473" t="str">
            <v>HIBE</v>
          </cell>
          <cell r="D53473" t="str">
            <v>UN</v>
          </cell>
        </row>
        <row r="53474">
          <cell r="A53474" t="str">
            <v>I0000023010</v>
          </cell>
          <cell r="B53474" t="str">
            <v>ALUMINIO Ø190X50MM</v>
          </cell>
          <cell r="C53474" t="str">
            <v>HIBE</v>
          </cell>
          <cell r="D53474" t="str">
            <v>UN</v>
          </cell>
        </row>
        <row r="53475">
          <cell r="A53475" t="str">
            <v>I0000023011</v>
          </cell>
          <cell r="B53475" t="str">
            <v>ACO SAE 420 Ø190X80MM</v>
          </cell>
          <cell r="C53475" t="str">
            <v>HIBE</v>
          </cell>
          <cell r="D53475" t="str">
            <v>UN</v>
          </cell>
        </row>
        <row r="53476">
          <cell r="A53476" t="str">
            <v>I0000023012</v>
          </cell>
          <cell r="B53476" t="str">
            <v>ACO SAE 420 Ø150X80MM</v>
          </cell>
          <cell r="C53476" t="str">
            <v>HIBE</v>
          </cell>
          <cell r="D53476" t="str">
            <v>UN</v>
          </cell>
        </row>
        <row r="53477">
          <cell r="A53477" t="str">
            <v>I0000023013</v>
          </cell>
          <cell r="B53477" t="str">
            <v>ACO SAE 420 205X185X25MM</v>
          </cell>
          <cell r="C53477" t="str">
            <v>HIBE</v>
          </cell>
          <cell r="D53477" t="str">
            <v>UN</v>
          </cell>
        </row>
        <row r="53478">
          <cell r="A53478" t="str">
            <v>I0000023014</v>
          </cell>
          <cell r="B53478" t="str">
            <v>ACO SAE 420 50X25X25MM</v>
          </cell>
          <cell r="C53478" t="str">
            <v>HIBE</v>
          </cell>
          <cell r="D53478" t="str">
            <v>UN</v>
          </cell>
        </row>
        <row r="53479">
          <cell r="A53479" t="str">
            <v>I0000023015</v>
          </cell>
          <cell r="B53479" t="str">
            <v>ACO SAE 420 Ø55X20MM</v>
          </cell>
          <cell r="C53479" t="str">
            <v>HIBE</v>
          </cell>
          <cell r="D53479" t="str">
            <v>UN</v>
          </cell>
        </row>
        <row r="53480">
          <cell r="A53480" t="str">
            <v>I0000023016</v>
          </cell>
          <cell r="B53480" t="str">
            <v>ACO SAE 420 Ø75X40MM</v>
          </cell>
          <cell r="C53480" t="str">
            <v>HIBE</v>
          </cell>
          <cell r="D53480" t="str">
            <v>UN</v>
          </cell>
        </row>
        <row r="53481">
          <cell r="A53481" t="str">
            <v>I0000023017</v>
          </cell>
          <cell r="B53481" t="str">
            <v>ACO SAE 420 70X65X30</v>
          </cell>
          <cell r="C53481" t="str">
            <v>HIBE</v>
          </cell>
          <cell r="D53481" t="str">
            <v>UN</v>
          </cell>
        </row>
        <row r="53482">
          <cell r="A53482" t="str">
            <v>I0000023018</v>
          </cell>
          <cell r="B53482" t="str">
            <v>ACO SAE 420 RE 35.00 X 100.00</v>
          </cell>
          <cell r="C53482" t="str">
            <v>HIBE</v>
          </cell>
          <cell r="D53482" t="str">
            <v>UN</v>
          </cell>
        </row>
        <row r="53483">
          <cell r="A53483" t="str">
            <v>I0000023019</v>
          </cell>
          <cell r="B53483" t="str">
            <v>ACO PRATA Ø16X200MM</v>
          </cell>
          <cell r="C53483" t="str">
            <v>HIBE</v>
          </cell>
          <cell r="D53483" t="str">
            <v>UN</v>
          </cell>
        </row>
        <row r="53484">
          <cell r="A53484" t="str">
            <v>I0000023020</v>
          </cell>
          <cell r="B53484" t="str">
            <v>ACO PRATA Ø4X200MM</v>
          </cell>
          <cell r="C53484" t="str">
            <v>HIBE</v>
          </cell>
          <cell r="D53484" t="str">
            <v>UN</v>
          </cell>
        </row>
        <row r="53485">
          <cell r="A53485" t="str">
            <v>I0000023021</v>
          </cell>
          <cell r="B53485" t="str">
            <v>ACO SAE-4140 155X40X8MM</v>
          </cell>
          <cell r="C53485" t="str">
            <v>HIBE</v>
          </cell>
          <cell r="D53485" t="str">
            <v>UN</v>
          </cell>
        </row>
        <row r="53486">
          <cell r="A53486" t="str">
            <v>I0000023025</v>
          </cell>
          <cell r="B53486" t="str">
            <v>EIXO USIN ACOLAM DISCO RED 8620 CEMENT.</v>
          </cell>
          <cell r="C53486" t="str">
            <v>HIBE</v>
          </cell>
          <cell r="D53486" t="str">
            <v>UN</v>
          </cell>
        </row>
        <row r="53487">
          <cell r="A53487" t="str">
            <v>I0000023026</v>
          </cell>
          <cell r="B53487" t="str">
            <v>ROLAMENTO NAST12R</v>
          </cell>
          <cell r="C53487" t="str">
            <v>HIBE</v>
          </cell>
          <cell r="D53487" t="str">
            <v>UN</v>
          </cell>
        </row>
        <row r="53488">
          <cell r="A53488" t="str">
            <v>I0000023027</v>
          </cell>
          <cell r="B53488" t="str">
            <v>ROLAMENTO CONICO SKF 32011</v>
          </cell>
          <cell r="C53488" t="str">
            <v>HIBE</v>
          </cell>
          <cell r="D53488" t="str">
            <v>UN</v>
          </cell>
        </row>
        <row r="53489">
          <cell r="A53489" t="str">
            <v>I0000023028</v>
          </cell>
          <cell r="B53489" t="str">
            <v>ROLAMENTO DE ESCORA SKF51118</v>
          </cell>
          <cell r="C53489" t="str">
            <v>HIBE</v>
          </cell>
          <cell r="D53489" t="str">
            <v>UN</v>
          </cell>
        </row>
        <row r="53490">
          <cell r="A53490" t="str">
            <v>I0000023029</v>
          </cell>
          <cell r="B53490" t="str">
            <v>KIT DE SALGADOS</v>
          </cell>
          <cell r="C53490" t="str">
            <v>HIBE</v>
          </cell>
          <cell r="D53490" t="str">
            <v>UN</v>
          </cell>
        </row>
        <row r="53491">
          <cell r="A53491" t="str">
            <v>I0000023030</v>
          </cell>
          <cell r="B53491" t="str">
            <v>SUPORTE DE FIXACAO ENGATE DA PALETEIRA</v>
          </cell>
          <cell r="C53491" t="str">
            <v>HIBE</v>
          </cell>
          <cell r="D53491" t="str">
            <v>UN</v>
          </cell>
        </row>
        <row r="53492">
          <cell r="A53492" t="str">
            <v>I0000023031</v>
          </cell>
          <cell r="B53492" t="str">
            <v>LUVA REDUCAO PVC SOLDAVEL 75X60MM</v>
          </cell>
          <cell r="C53492" t="str">
            <v>HIBE</v>
          </cell>
          <cell r="D53492" t="str">
            <v>UN</v>
          </cell>
        </row>
        <row r="53493">
          <cell r="A53493" t="str">
            <v>I0000023033</v>
          </cell>
          <cell r="B53493" t="str">
            <v>CAMISA EM CEDROMIX ML MASC. TAM. P</v>
          </cell>
          <cell r="C53493" t="str">
            <v>HIBE</v>
          </cell>
          <cell r="D53493" t="str">
            <v>UN</v>
          </cell>
        </row>
        <row r="53494">
          <cell r="A53494" t="str">
            <v>I0000023034</v>
          </cell>
          <cell r="B53494" t="str">
            <v>CAMISA EM CEDROMIX ML MASC. TAM. M</v>
          </cell>
          <cell r="C53494" t="str">
            <v>HIBE</v>
          </cell>
          <cell r="D53494" t="str">
            <v>UN</v>
          </cell>
        </row>
        <row r="53495">
          <cell r="A53495" t="str">
            <v>I0000023035</v>
          </cell>
          <cell r="B53495" t="str">
            <v>CAMISA EM CEDROMIX ML MASC. TAM. G</v>
          </cell>
          <cell r="C53495" t="str">
            <v>HIBE</v>
          </cell>
          <cell r="D53495" t="str">
            <v>UN</v>
          </cell>
        </row>
        <row r="53496">
          <cell r="A53496" t="str">
            <v>I0000023036</v>
          </cell>
          <cell r="B53496" t="str">
            <v>CAMISA EM CEDROMIX ML MASC. TAM. GG</v>
          </cell>
          <cell r="C53496" t="str">
            <v>HIBE</v>
          </cell>
          <cell r="D53496" t="str">
            <v>UN</v>
          </cell>
        </row>
        <row r="53497">
          <cell r="A53497" t="str">
            <v>I0000023037</v>
          </cell>
          <cell r="B53497" t="str">
            <v>CAMISA EM CEDROMIX ML MASC. TAM. EG</v>
          </cell>
          <cell r="C53497" t="str">
            <v>HIBE</v>
          </cell>
          <cell r="D53497" t="str">
            <v>UN</v>
          </cell>
        </row>
        <row r="53498">
          <cell r="A53498" t="str">
            <v>I0000023038</v>
          </cell>
          <cell r="B53498" t="str">
            <v>CAMISA EM CEDROMIX ML MASC. TAM. EXG</v>
          </cell>
          <cell r="C53498" t="str">
            <v>HIBE</v>
          </cell>
          <cell r="D53498" t="str">
            <v>UN</v>
          </cell>
        </row>
        <row r="53499">
          <cell r="A53499" t="str">
            <v>I0000023039</v>
          </cell>
          <cell r="B53499" t="str">
            <v>CAMISA EM CEDROMIX MC MASC. TAM. P</v>
          </cell>
          <cell r="C53499" t="str">
            <v>HIBE</v>
          </cell>
          <cell r="D53499" t="str">
            <v>UN</v>
          </cell>
        </row>
        <row r="53500">
          <cell r="A53500" t="str">
            <v>I0000023040</v>
          </cell>
          <cell r="B53500" t="str">
            <v>CAMISA EM CEDROMIX MC MASC. TAM. M</v>
          </cell>
          <cell r="C53500" t="str">
            <v>HIBE</v>
          </cell>
          <cell r="D53500" t="str">
            <v>UN</v>
          </cell>
        </row>
        <row r="53501">
          <cell r="A53501" t="str">
            <v>I0000023041</v>
          </cell>
          <cell r="B53501" t="str">
            <v>CAMISA EM CEDROMIX MC MASC. TAM. G</v>
          </cell>
          <cell r="C53501" t="str">
            <v>HIBE</v>
          </cell>
          <cell r="D53501" t="str">
            <v>UN</v>
          </cell>
        </row>
        <row r="53502">
          <cell r="A53502" t="str">
            <v>I0000023042</v>
          </cell>
          <cell r="B53502" t="str">
            <v>CAMISA EM CEDROMIX MC MASC. TAM. GG</v>
          </cell>
          <cell r="C53502" t="str">
            <v>HIBE</v>
          </cell>
          <cell r="D53502" t="str">
            <v>UN</v>
          </cell>
        </row>
        <row r="53503">
          <cell r="A53503" t="str">
            <v>I0000023043</v>
          </cell>
          <cell r="B53503" t="str">
            <v>CAMISA EM CEDROMIX MC MASC. TAM. EG</v>
          </cell>
          <cell r="C53503" t="str">
            <v>HIBE</v>
          </cell>
          <cell r="D53503" t="str">
            <v>UN</v>
          </cell>
        </row>
        <row r="53504">
          <cell r="A53504" t="str">
            <v>I0000023044</v>
          </cell>
          <cell r="B53504" t="str">
            <v>CAMISA EM CEDROMIX MC MASC. TAM. EXG</v>
          </cell>
          <cell r="C53504" t="str">
            <v>HIBE</v>
          </cell>
          <cell r="D53504" t="str">
            <v>UN</v>
          </cell>
        </row>
        <row r="53505">
          <cell r="A53505" t="str">
            <v>I0000023045</v>
          </cell>
          <cell r="B53505" t="str">
            <v>CAMISA EM CEDROMIX ML FEMININA. TAM. PP</v>
          </cell>
          <cell r="C53505" t="str">
            <v>HIBE</v>
          </cell>
          <cell r="D53505" t="str">
            <v>UN</v>
          </cell>
        </row>
        <row r="53506">
          <cell r="A53506" t="str">
            <v>I0000023046</v>
          </cell>
          <cell r="B53506" t="str">
            <v>CAMISA EM CEDROMIX ML FEMININA. TAM. P</v>
          </cell>
          <cell r="C53506" t="str">
            <v>HIBE</v>
          </cell>
          <cell r="D53506" t="str">
            <v>UN</v>
          </cell>
        </row>
        <row r="53507">
          <cell r="A53507" t="str">
            <v>I0000023047</v>
          </cell>
          <cell r="B53507" t="str">
            <v>CAMISA EM CEDROMIX ML FEMININA. TAM. M</v>
          </cell>
          <cell r="C53507" t="str">
            <v>HIBE</v>
          </cell>
          <cell r="D53507" t="str">
            <v>UN</v>
          </cell>
        </row>
        <row r="53508">
          <cell r="A53508" t="str">
            <v>I0000023048</v>
          </cell>
          <cell r="B53508" t="str">
            <v>CAMISA EM CEDROMIX ML FEMININA. TAM. G</v>
          </cell>
          <cell r="C53508" t="str">
            <v>HIBE</v>
          </cell>
          <cell r="D53508" t="str">
            <v>UN</v>
          </cell>
        </row>
        <row r="53509">
          <cell r="A53509" t="str">
            <v>I0000023049</v>
          </cell>
          <cell r="B53509" t="str">
            <v>CAMISA EM CEDROMIX ML FEMININA. TAM. GG</v>
          </cell>
          <cell r="C53509" t="str">
            <v>HIBE</v>
          </cell>
          <cell r="D53509" t="str">
            <v>UN</v>
          </cell>
        </row>
        <row r="53510">
          <cell r="A53510" t="str">
            <v>I0000023050</v>
          </cell>
          <cell r="B53510" t="str">
            <v>CAMISA EM CEDROMIX ML FEMININA. TAM. EX</v>
          </cell>
          <cell r="C53510" t="str">
            <v>HIBE</v>
          </cell>
          <cell r="D53510" t="str">
            <v>UN</v>
          </cell>
        </row>
        <row r="53511">
          <cell r="A53511" t="str">
            <v>I0000023051</v>
          </cell>
          <cell r="B53511" t="str">
            <v>CAMISA EM CEDROMIX ML FEMININA. TAM. EXG</v>
          </cell>
          <cell r="C53511" t="str">
            <v>HIBE</v>
          </cell>
          <cell r="D53511" t="str">
            <v>UN</v>
          </cell>
        </row>
        <row r="53512">
          <cell r="A53512" t="str">
            <v>I0000023052</v>
          </cell>
          <cell r="B53512" t="str">
            <v>CAMISA EM CEDROMIX MC FEMININA. TAM. PP</v>
          </cell>
          <cell r="C53512" t="str">
            <v>HIBE</v>
          </cell>
          <cell r="D53512" t="str">
            <v>UN</v>
          </cell>
        </row>
        <row r="53513">
          <cell r="A53513" t="str">
            <v>I0000023053</v>
          </cell>
          <cell r="B53513" t="str">
            <v>CAMISA EM CEDROMIX MC FEMININA. TAM. P</v>
          </cell>
          <cell r="C53513" t="str">
            <v>HIBE</v>
          </cell>
          <cell r="D53513" t="str">
            <v>UN</v>
          </cell>
        </row>
        <row r="53514">
          <cell r="A53514" t="str">
            <v>I0000023054</v>
          </cell>
          <cell r="B53514" t="str">
            <v>CAMISA EM CEDROMIX MC FEMININA. TAM. M</v>
          </cell>
          <cell r="C53514" t="str">
            <v>HIBE</v>
          </cell>
          <cell r="D53514" t="str">
            <v>UN</v>
          </cell>
        </row>
        <row r="53515">
          <cell r="A53515" t="str">
            <v>I0000023055</v>
          </cell>
          <cell r="B53515" t="str">
            <v>CAMISA EM CEDROMIX MC FEMININA. TAM. G</v>
          </cell>
          <cell r="C53515" t="str">
            <v>HIBE</v>
          </cell>
          <cell r="D53515" t="str">
            <v>UN</v>
          </cell>
        </row>
        <row r="53516">
          <cell r="A53516" t="str">
            <v>I0000023056</v>
          </cell>
          <cell r="B53516" t="str">
            <v>CAMISA EM CEDROMIX MC FEMININA. TAM. GG</v>
          </cell>
          <cell r="C53516" t="str">
            <v>HIBE</v>
          </cell>
          <cell r="D53516" t="str">
            <v>UN</v>
          </cell>
        </row>
        <row r="53517">
          <cell r="A53517" t="str">
            <v>I0000023057</v>
          </cell>
          <cell r="B53517" t="str">
            <v>CAMISA EM CEDROMIX MC FEMININA. TAM. EG</v>
          </cell>
          <cell r="C53517" t="str">
            <v>HIBE</v>
          </cell>
          <cell r="D53517" t="str">
            <v>UN</v>
          </cell>
        </row>
        <row r="53518">
          <cell r="A53518" t="str">
            <v>I0000023058</v>
          </cell>
          <cell r="B53518" t="str">
            <v>CAMISA EM CEDROMIX MC FEMININA. TAM. EXG</v>
          </cell>
          <cell r="C53518" t="str">
            <v>HIBE</v>
          </cell>
          <cell r="D53518" t="str">
            <v>UN</v>
          </cell>
        </row>
        <row r="53519">
          <cell r="A53519" t="str">
            <v>I0000023059</v>
          </cell>
          <cell r="B53519" t="str">
            <v>PROPULSORA PNEUMATICA 30KG - 11020-G4F</v>
          </cell>
          <cell r="C53519" t="str">
            <v>HIBE</v>
          </cell>
          <cell r="D53519" t="str">
            <v>UN</v>
          </cell>
        </row>
        <row r="53520">
          <cell r="A53520" t="str">
            <v>I0000023060</v>
          </cell>
          <cell r="B53520" t="str">
            <v>ENGRENAGEM ELEMENTO CPC40</v>
          </cell>
          <cell r="C53520" t="str">
            <v>HIBE</v>
          </cell>
          <cell r="D53520" t="str">
            <v>UN</v>
          </cell>
        </row>
        <row r="53521">
          <cell r="A53521" t="str">
            <v>I0000023061</v>
          </cell>
          <cell r="B53521" t="str">
            <v>SPACER CPVS60</v>
          </cell>
          <cell r="C53521" t="str">
            <v>HIBE</v>
          </cell>
          <cell r="D53521" t="str">
            <v>UN</v>
          </cell>
        </row>
        <row r="53522">
          <cell r="A53522" t="str">
            <v>I0000023062</v>
          </cell>
          <cell r="B53522" t="str">
            <v>RETENTOR CPC/CPD-G - 1622879600</v>
          </cell>
          <cell r="C53522" t="str">
            <v>HIBE</v>
          </cell>
          <cell r="D53522" t="str">
            <v>UN</v>
          </cell>
        </row>
        <row r="53523">
          <cell r="A53523" t="str">
            <v>I0000023063</v>
          </cell>
          <cell r="B53523" t="str">
            <v>GEAR MOTOR C90</v>
          </cell>
          <cell r="C53523" t="str">
            <v>HIBE</v>
          </cell>
          <cell r="D53523" t="str">
            <v>UN</v>
          </cell>
        </row>
        <row r="53524">
          <cell r="A53524" t="str">
            <v>I0000023064</v>
          </cell>
          <cell r="B53524" t="str">
            <v>ENGRENAGEM MOTORA CPC40 - 1625752829</v>
          </cell>
          <cell r="C53524" t="str">
            <v>HIBE</v>
          </cell>
          <cell r="D53524" t="str">
            <v>UN</v>
          </cell>
        </row>
        <row r="53525">
          <cell r="A53525" t="str">
            <v>I0000023065</v>
          </cell>
          <cell r="B53525" t="str">
            <v>KIT OVERHAUL ELEMENTO CPC40 - 2901202100</v>
          </cell>
          <cell r="C53525" t="str">
            <v>HIBE</v>
          </cell>
          <cell r="D53525" t="str">
            <v>UN</v>
          </cell>
        </row>
        <row r="53526">
          <cell r="A53526" t="str">
            <v>I0000023066</v>
          </cell>
          <cell r="B53526" t="str">
            <v>PINCA ANTIESTATICA PONTA CURVADA 13CM</v>
          </cell>
          <cell r="C53526" t="str">
            <v>HIBE</v>
          </cell>
          <cell r="D53526" t="str">
            <v>UN</v>
          </cell>
        </row>
        <row r="53527">
          <cell r="A53527" t="str">
            <v>I0000023076</v>
          </cell>
          <cell r="B53527" t="str">
            <v>TERMINAL COMPRESSÃO - 16 MM</v>
          </cell>
          <cell r="C53527" t="str">
            <v>HIBE</v>
          </cell>
          <cell r="D53527" t="str">
            <v>PEÇ</v>
          </cell>
        </row>
        <row r="53528">
          <cell r="A53528" t="str">
            <v>I0000023079</v>
          </cell>
          <cell r="B53528" t="str">
            <v>ABRACADEIRA PVC 3/4 PRETA</v>
          </cell>
          <cell r="C53528" t="str">
            <v>HIBE</v>
          </cell>
          <cell r="D53528" t="str">
            <v>UN</v>
          </cell>
        </row>
        <row r="53529">
          <cell r="A53529" t="str">
            <v>I0000023080</v>
          </cell>
          <cell r="B53529" t="str">
            <v>BUCHA S8</v>
          </cell>
          <cell r="C53529" t="str">
            <v>HIBE</v>
          </cell>
          <cell r="D53529" t="str">
            <v>UN</v>
          </cell>
        </row>
        <row r="53530">
          <cell r="A53530" t="str">
            <v>I0000023081</v>
          </cell>
          <cell r="B53530" t="str">
            <v>SERVICO DE CONFECCAO DE AGENDA</v>
          </cell>
          <cell r="C53530" t="str">
            <v>SERV</v>
          </cell>
          <cell r="D53530" t="str">
            <v>UN</v>
          </cell>
        </row>
        <row r="53531">
          <cell r="A53531" t="str">
            <v>I0000023085</v>
          </cell>
          <cell r="B53531" t="str">
            <v>KIT VENTILADOR PARA RACK SERVIDOR</v>
          </cell>
          <cell r="C53531" t="str">
            <v>HIBE</v>
          </cell>
          <cell r="D53531" t="str">
            <v>UN</v>
          </cell>
        </row>
        <row r="53532">
          <cell r="A53532" t="str">
            <v>I0000023088</v>
          </cell>
          <cell r="B53532" t="str">
            <v>JG FACA MOINHO-011-PRIMOTECNICA-4FFx6FM</v>
          </cell>
          <cell r="C53532" t="str">
            <v>HIBE</v>
          </cell>
          <cell r="D53532" t="str">
            <v>UN</v>
          </cell>
        </row>
        <row r="53533">
          <cell r="A53533" t="str">
            <v>I0000023089</v>
          </cell>
          <cell r="B53533" t="str">
            <v>CORTINA DE LUZ C4C-SA03010A10000 TRANS</v>
          </cell>
          <cell r="C53533" t="str">
            <v>HIBE</v>
          </cell>
          <cell r="D53533" t="str">
            <v>UN</v>
          </cell>
        </row>
        <row r="53534">
          <cell r="A53534" t="str">
            <v>I0000023090</v>
          </cell>
          <cell r="B53534" t="str">
            <v>CORTINA DE LUZ C4C-EA03010A10000 RECEP</v>
          </cell>
          <cell r="C53534" t="str">
            <v>HIBE</v>
          </cell>
          <cell r="D53534" t="str">
            <v>UN</v>
          </cell>
        </row>
        <row r="53535">
          <cell r="A53535" t="str">
            <v>I0000023091</v>
          </cell>
          <cell r="B53535" t="str">
            <v>CABO CONECTOR RETO YF2A15-050UB5XLEAX</v>
          </cell>
          <cell r="C53535" t="str">
            <v>HIBE</v>
          </cell>
          <cell r="D53535" t="str">
            <v>UN</v>
          </cell>
        </row>
        <row r="53536">
          <cell r="A53536" t="str">
            <v>I0000023092</v>
          </cell>
          <cell r="B53536" t="str">
            <v>SUPORTE SICK -BEF-3SHABPKU2 BRACKET 2</v>
          </cell>
          <cell r="C53536" t="str">
            <v>HIBE</v>
          </cell>
          <cell r="D53536" t="str">
            <v>UN</v>
          </cell>
        </row>
        <row r="53537">
          <cell r="A53537" t="str">
            <v>I0000023093</v>
          </cell>
          <cell r="B53537" t="str">
            <v>CORDA NYLON 6MM</v>
          </cell>
          <cell r="C53537" t="str">
            <v>HIBE</v>
          </cell>
          <cell r="D53537" t="str">
            <v>UN</v>
          </cell>
        </row>
        <row r="53538">
          <cell r="A53538" t="str">
            <v>I0000023094</v>
          </cell>
          <cell r="B53538" t="str">
            <v>LUVA ROSCAVEL INOX 1 1/2"</v>
          </cell>
          <cell r="C53538" t="str">
            <v>HIBE</v>
          </cell>
          <cell r="D53538" t="str">
            <v>UN</v>
          </cell>
        </row>
        <row r="53539">
          <cell r="A53539" t="str">
            <v>I0000023095</v>
          </cell>
          <cell r="B53539" t="str">
            <v>RELE TERMICO TRIPOLAR 5.6-8A 1NA+1NF</v>
          </cell>
          <cell r="C53539" t="str">
            <v>HIBE</v>
          </cell>
          <cell r="D53539" t="str">
            <v>UN</v>
          </cell>
        </row>
        <row r="53540">
          <cell r="A53540" t="str">
            <v>I0000023096</v>
          </cell>
          <cell r="B53540" t="str">
            <v>SENSOR DE NIVEL ELETRODO PENDULO</v>
          </cell>
          <cell r="C53540" t="str">
            <v>HIBE</v>
          </cell>
          <cell r="D53540" t="str">
            <v>UN</v>
          </cell>
        </row>
        <row r="53541">
          <cell r="A53541" t="str">
            <v>I0000023097</v>
          </cell>
          <cell r="B53541" t="str">
            <v>CONTATOR TRIPOLAR 1NA+1NF 25A 380V</v>
          </cell>
          <cell r="C53541" t="str">
            <v>HIBE</v>
          </cell>
          <cell r="D53541" t="str">
            <v>UN</v>
          </cell>
        </row>
        <row r="53542">
          <cell r="A53542" t="str">
            <v>I0000023098</v>
          </cell>
          <cell r="B53542" t="str">
            <v>NITROGENIO</v>
          </cell>
          <cell r="C53542" t="str">
            <v>HIBE</v>
          </cell>
          <cell r="D53542" t="str">
            <v>UN</v>
          </cell>
        </row>
        <row r="53543">
          <cell r="A53543" t="str">
            <v>I0000023099</v>
          </cell>
          <cell r="B53543" t="str">
            <v>OLEO PARA COMPRESSOR 200</v>
          </cell>
          <cell r="C53543" t="str">
            <v>HIBE</v>
          </cell>
          <cell r="D53543" t="str">
            <v>UN</v>
          </cell>
        </row>
        <row r="53544">
          <cell r="A53544" t="str">
            <v>I0000023100</v>
          </cell>
          <cell r="B53544" t="str">
            <v>RECARGA DE GAS DUPON</v>
          </cell>
          <cell r="C53544" t="str">
            <v>HIBE</v>
          </cell>
          <cell r="D53544" t="str">
            <v>UN</v>
          </cell>
        </row>
        <row r="53545">
          <cell r="A53545" t="str">
            <v>I0000023101</v>
          </cell>
          <cell r="B53545" t="str">
            <v>VALV TORRE DELPH MAHLE PEQ 50,6MM</v>
          </cell>
          <cell r="C53545" t="str">
            <v>HIBE</v>
          </cell>
          <cell r="D53545" t="str">
            <v>UN</v>
          </cell>
        </row>
        <row r="53546">
          <cell r="A53546" t="str">
            <v>I0000023102</v>
          </cell>
          <cell r="B53546" t="str">
            <v>RADIADOR MWM 440X530 3CTI</v>
          </cell>
          <cell r="C53546" t="str">
            <v>HIBE</v>
          </cell>
          <cell r="D53546" t="str">
            <v>UN</v>
          </cell>
        </row>
        <row r="53547">
          <cell r="A53547" t="str">
            <v>I0000023104</v>
          </cell>
          <cell r="B53547" t="str">
            <v>MAO FRANCESA 60 CM</v>
          </cell>
          <cell r="C53547" t="str">
            <v>HIBE</v>
          </cell>
          <cell r="D53547" t="str">
            <v>PEÇ</v>
          </cell>
        </row>
        <row r="53548">
          <cell r="A53548" t="str">
            <v>I0000023109</v>
          </cell>
          <cell r="B53548" t="str">
            <v>CHICOTE C/ CHAVE FMX - COD: 51903801005</v>
          </cell>
          <cell r="C53548" t="str">
            <v>HIBE</v>
          </cell>
          <cell r="D53548" t="str">
            <v>UN</v>
          </cell>
        </row>
        <row r="53549">
          <cell r="A53549" t="str">
            <v>I0000023110</v>
          </cell>
          <cell r="B53549" t="str">
            <v>AGUA DE COCO</v>
          </cell>
          <cell r="C53549" t="str">
            <v>HIBE</v>
          </cell>
          <cell r="D53549" t="str">
            <v>UN</v>
          </cell>
        </row>
        <row r="53550">
          <cell r="A53550" t="str">
            <v>I0000023111</v>
          </cell>
          <cell r="B53550" t="str">
            <v>SERTANEJO</v>
          </cell>
          <cell r="C53550" t="str">
            <v>HIBE</v>
          </cell>
          <cell r="D53550" t="str">
            <v>UN</v>
          </cell>
        </row>
        <row r="53551">
          <cell r="A53551" t="str">
            <v>I0000023112</v>
          </cell>
          <cell r="B53551" t="str">
            <v>PORCAO DE SALADA</v>
          </cell>
          <cell r="C53551" t="str">
            <v>HIBE</v>
          </cell>
          <cell r="D53551" t="str">
            <v>KG</v>
          </cell>
        </row>
        <row r="53552">
          <cell r="A53552" t="str">
            <v>I0000023113</v>
          </cell>
          <cell r="B53552" t="str">
            <v>BIFE A CAVALO</v>
          </cell>
          <cell r="C53552" t="str">
            <v>HIBE</v>
          </cell>
          <cell r="D53552" t="str">
            <v>UN</v>
          </cell>
        </row>
        <row r="53553">
          <cell r="A53553" t="str">
            <v>I0000023114</v>
          </cell>
          <cell r="B53553" t="str">
            <v>ROBO ABERTURA PORTA CARROSSEL AFON</v>
          </cell>
          <cell r="C53553" t="str">
            <v>HIBE</v>
          </cell>
          <cell r="D53553" t="str">
            <v>UN</v>
          </cell>
        </row>
        <row r="53554">
          <cell r="A53554" t="str">
            <v>I0000023115</v>
          </cell>
          <cell r="B53554" t="str">
            <v>BASE TIPO PALLET/ TOTEM</v>
          </cell>
          <cell r="C53554" t="str">
            <v>HIBE</v>
          </cell>
          <cell r="D53554" t="str">
            <v>UN</v>
          </cell>
        </row>
        <row r="53555">
          <cell r="A53555" t="str">
            <v>I0000023118</v>
          </cell>
          <cell r="B53555" t="str">
            <v>TRANSDUTOR PRESSAO 0-16BAR 9-32S 4-20MA</v>
          </cell>
          <cell r="C53555" t="str">
            <v>HIBE</v>
          </cell>
          <cell r="D53555" t="str">
            <v>UN</v>
          </cell>
        </row>
        <row r="53556">
          <cell r="A53556" t="str">
            <v>I0000023120</v>
          </cell>
          <cell r="B53556" t="str">
            <v>ACO 01 VND RE 19.05 X 1000.00 PEC</v>
          </cell>
          <cell r="C53556" t="str">
            <v>HIBE</v>
          </cell>
          <cell r="D53556" t="str">
            <v>PEÇ</v>
          </cell>
        </row>
        <row r="53557">
          <cell r="A53557" t="str">
            <v>I0000023121</v>
          </cell>
          <cell r="B53557" t="str">
            <v>ACO 1045 CH 45.00 x 45.00 x 85.00 KG</v>
          </cell>
          <cell r="C53557" t="str">
            <v>HIBE</v>
          </cell>
          <cell r="D53557" t="str">
            <v>KG</v>
          </cell>
        </row>
        <row r="53558">
          <cell r="A53558" t="str">
            <v>I0000023122</v>
          </cell>
          <cell r="B53558" t="str">
            <v>ACO 1045 CH 25.00 x 85.00 x 125.00 KG</v>
          </cell>
          <cell r="C53558" t="str">
            <v>HIBE</v>
          </cell>
          <cell r="D53558" t="str">
            <v>KG</v>
          </cell>
        </row>
        <row r="53559">
          <cell r="A53559" t="str">
            <v>I0000023123</v>
          </cell>
          <cell r="B53559" t="str">
            <v>ACO APW RE 6.00 X 1000.00 KG</v>
          </cell>
          <cell r="C53559" t="str">
            <v>HIBE</v>
          </cell>
          <cell r="D53559" t="str">
            <v>KG</v>
          </cell>
        </row>
        <row r="53560">
          <cell r="A53560" t="str">
            <v>I0000023124</v>
          </cell>
          <cell r="B53560" t="str">
            <v>ROLAMENTO 6211 ZZ</v>
          </cell>
          <cell r="C53560" t="str">
            <v>HIBE</v>
          </cell>
          <cell r="D53560" t="str">
            <v>UN</v>
          </cell>
        </row>
        <row r="53561">
          <cell r="A53561" t="str">
            <v>I0000023125</v>
          </cell>
          <cell r="B53561" t="str">
            <v>ROLAMENTO 6311 ZZ</v>
          </cell>
          <cell r="C53561" t="str">
            <v>HIBE</v>
          </cell>
          <cell r="D53561" t="str">
            <v>UN</v>
          </cell>
        </row>
        <row r="53562">
          <cell r="A53562" t="str">
            <v>I0000023126</v>
          </cell>
          <cell r="B53562" t="str">
            <v>CHAVE GRIFO 18"</v>
          </cell>
          <cell r="C53562" t="str">
            <v>HIBE</v>
          </cell>
          <cell r="D53562" t="str">
            <v>UN</v>
          </cell>
        </row>
        <row r="53563">
          <cell r="A53563" t="str">
            <v>I0000023127</v>
          </cell>
          <cell r="B53563" t="str">
            <v>CHAVE GRIFO 14"</v>
          </cell>
          <cell r="C53563" t="str">
            <v>HIBE</v>
          </cell>
          <cell r="D53563" t="str">
            <v>UN</v>
          </cell>
        </row>
        <row r="53564">
          <cell r="A53564" t="str">
            <v>I0000023128</v>
          </cell>
          <cell r="B53564" t="str">
            <v>CHAVE GRIFO 12"</v>
          </cell>
          <cell r="C53564" t="str">
            <v>HIBE</v>
          </cell>
          <cell r="D53564" t="str">
            <v>UN</v>
          </cell>
        </row>
        <row r="53565">
          <cell r="A53565" t="str">
            <v>I0000023129</v>
          </cell>
          <cell r="B53565" t="str">
            <v>CHAVE GRIFO 10"</v>
          </cell>
          <cell r="C53565" t="str">
            <v>HIBE</v>
          </cell>
          <cell r="D53565" t="str">
            <v>UN</v>
          </cell>
        </row>
        <row r="53566">
          <cell r="A53566" t="str">
            <v>I0000023130</v>
          </cell>
          <cell r="B53566" t="str">
            <v>CHAVE GRIFO 8"</v>
          </cell>
          <cell r="C53566" t="str">
            <v>HIBE</v>
          </cell>
          <cell r="D53566" t="str">
            <v>UN</v>
          </cell>
        </row>
        <row r="53567">
          <cell r="A53567" t="str">
            <v>I0000023131</v>
          </cell>
          <cell r="B53567" t="str">
            <v>MISTURADOR DE ARGAMASSA 220V</v>
          </cell>
          <cell r="C53567" t="str">
            <v>HIBE</v>
          </cell>
          <cell r="D53567" t="str">
            <v>UN</v>
          </cell>
        </row>
        <row r="53568">
          <cell r="A53568" t="str">
            <v>I0000023132</v>
          </cell>
          <cell r="B53568" t="str">
            <v>REVESTIMENTO CERAMICO 59X37</v>
          </cell>
          <cell r="C53568" t="str">
            <v>HIBE</v>
          </cell>
          <cell r="D53568" t="str">
            <v>UN</v>
          </cell>
        </row>
        <row r="53569">
          <cell r="A53569" t="str">
            <v>I0000023133</v>
          </cell>
          <cell r="B53569" t="str">
            <v>ACO SAE 1045 30x35x90 MM</v>
          </cell>
          <cell r="C53569" t="str">
            <v>HIBE</v>
          </cell>
          <cell r="D53569" t="str">
            <v>UN</v>
          </cell>
        </row>
        <row r="53570">
          <cell r="A53570" t="str">
            <v>I0000023134</v>
          </cell>
          <cell r="B53570" t="str">
            <v>ACO SAE-4140 200x40x10</v>
          </cell>
          <cell r="C53570" t="str">
            <v>HIBE</v>
          </cell>
          <cell r="D53570" t="str">
            <v>UN</v>
          </cell>
        </row>
        <row r="53571">
          <cell r="A53571" t="str">
            <v>I0000023135</v>
          </cell>
          <cell r="B53571" t="str">
            <v>ALUMINIO REDONDO 755X16</v>
          </cell>
          <cell r="C53571" t="str">
            <v>HIBE</v>
          </cell>
          <cell r="D53571" t="str">
            <v>UN</v>
          </cell>
        </row>
        <row r="53572">
          <cell r="A53572" t="str">
            <v>I0000023136</v>
          </cell>
          <cell r="B53572" t="str">
            <v>CABO CONECTOR FEMEA RETO YF8U13 5MT</v>
          </cell>
          <cell r="C53572" t="str">
            <v>HIBE</v>
          </cell>
          <cell r="D53572" t="str">
            <v>UN</v>
          </cell>
        </row>
        <row r="53573">
          <cell r="A53573" t="str">
            <v>I0000023137</v>
          </cell>
          <cell r="B53573" t="str">
            <v>SENSOR DE PROX IME08-04BPSZT0S</v>
          </cell>
          <cell r="C53573" t="str">
            <v>HIBE</v>
          </cell>
          <cell r="D53573" t="str">
            <v>UN</v>
          </cell>
        </row>
        <row r="53574">
          <cell r="A53574" t="str">
            <v>I0000023138</v>
          </cell>
          <cell r="B53574" t="str">
            <v>BOMBA CENTRIFUGA 4CV R132MM TRIFASICA</v>
          </cell>
          <cell r="C53574" t="str">
            <v>HIBE</v>
          </cell>
          <cell r="D53574" t="str">
            <v>UN</v>
          </cell>
        </row>
        <row r="53575">
          <cell r="A53575" t="str">
            <v>I0000023139</v>
          </cell>
          <cell r="B53575" t="str">
            <v>BOMBA CENTRIFUGA CAM-W16 3CV TRIFASICA</v>
          </cell>
          <cell r="C53575" t="str">
            <v>HIBE</v>
          </cell>
          <cell r="D53575" t="str">
            <v>UN</v>
          </cell>
        </row>
        <row r="53576">
          <cell r="A53576" t="str">
            <v>I0000023140</v>
          </cell>
          <cell r="B53576" t="str">
            <v>MOTOBOMBA CENTRIF. MONOBL 3CV 380V TRIF.</v>
          </cell>
          <cell r="C53576" t="str">
            <v>HIBE</v>
          </cell>
          <cell r="D53576" t="str">
            <v>UN</v>
          </cell>
        </row>
        <row r="53577">
          <cell r="A53577" t="str">
            <v>I0000023141</v>
          </cell>
          <cell r="B53577" t="str">
            <v>ESCALPE</v>
          </cell>
          <cell r="C53577" t="str">
            <v>HIBE</v>
          </cell>
          <cell r="D53577" t="str">
            <v>TO</v>
          </cell>
        </row>
        <row r="53578">
          <cell r="A53578" t="str">
            <v>I0000023142</v>
          </cell>
          <cell r="B53578" t="str">
            <v>SW NOVACOR PISO VERMELHO SEGURANÇA 3,6L</v>
          </cell>
          <cell r="C53578" t="str">
            <v>HIBE</v>
          </cell>
          <cell r="D53578" t="str">
            <v>GPM</v>
          </cell>
        </row>
        <row r="53579">
          <cell r="A53579" t="str">
            <v>I0000023143</v>
          </cell>
          <cell r="B53579" t="str">
            <v>SW NOVACOR PISO AMARELO DEMARCACAO 3,6L</v>
          </cell>
          <cell r="C53579" t="str">
            <v>HIBE</v>
          </cell>
          <cell r="D53579" t="str">
            <v>GPM</v>
          </cell>
        </row>
        <row r="53580">
          <cell r="A53580" t="str">
            <v>I0000023144</v>
          </cell>
          <cell r="B53580" t="str">
            <v>FITA CREPE 711 USO GERAL 24X40M</v>
          </cell>
          <cell r="C53580" t="str">
            <v>HIBE</v>
          </cell>
          <cell r="D53580" t="str">
            <v>UN</v>
          </cell>
        </row>
        <row r="53581">
          <cell r="A53581" t="str">
            <v>I0000023145</v>
          </cell>
          <cell r="B53581" t="str">
            <v>FERTAK TRINCHA 2"</v>
          </cell>
          <cell r="C53581" t="str">
            <v>HIBE</v>
          </cell>
          <cell r="D53581" t="str">
            <v>UN</v>
          </cell>
        </row>
        <row r="53582">
          <cell r="A53582" t="str">
            <v>I0000023146</v>
          </cell>
          <cell r="B53582" t="str">
            <v>ROLO DE LA 09CM CARNEIRO C/CABO</v>
          </cell>
          <cell r="C53582" t="str">
            <v>HIBE</v>
          </cell>
          <cell r="D53582" t="str">
            <v>UN</v>
          </cell>
        </row>
        <row r="53583">
          <cell r="A53583" t="str">
            <v>I0000023147</v>
          </cell>
          <cell r="B53583" t="str">
            <v>CALHA GALVANIZADA PLATIBANDA</v>
          </cell>
          <cell r="C53583" t="str">
            <v>HIBE</v>
          </cell>
          <cell r="D53583" t="str">
            <v>M</v>
          </cell>
        </row>
        <row r="53584">
          <cell r="A53584" t="str">
            <v>I0000023148</v>
          </cell>
          <cell r="B53584" t="str">
            <v>RUFO CHAPEU GALVANIZADO LISO</v>
          </cell>
          <cell r="C53584" t="str">
            <v>HIBE</v>
          </cell>
          <cell r="D53584" t="str">
            <v>M</v>
          </cell>
        </row>
        <row r="53585">
          <cell r="A53585" t="str">
            <v>I0000023149</v>
          </cell>
          <cell r="B53585" t="str">
            <v>RUFO COMEEIRA GALVANIZADO</v>
          </cell>
          <cell r="C53585" t="str">
            <v>HIBE</v>
          </cell>
          <cell r="D53585" t="str">
            <v>M</v>
          </cell>
        </row>
        <row r="53586">
          <cell r="A53586" t="str">
            <v>I0000023153</v>
          </cell>
          <cell r="B53586" t="str">
            <v>BUCHA 6MM C/ ANEL PLASTICO</v>
          </cell>
          <cell r="C53586" t="str">
            <v>HIBE</v>
          </cell>
          <cell r="D53586" t="str">
            <v>UN</v>
          </cell>
        </row>
        <row r="53587">
          <cell r="A53587" t="str">
            <v>I0000023154</v>
          </cell>
          <cell r="B53587" t="str">
            <v>PARAFUSO BUCHA 6MM</v>
          </cell>
          <cell r="C53587" t="str">
            <v>HIBE</v>
          </cell>
          <cell r="D53587" t="str">
            <v>UN</v>
          </cell>
        </row>
        <row r="53588">
          <cell r="A53588" t="str">
            <v>I0000023156</v>
          </cell>
          <cell r="B53588" t="str">
            <v>SERVICO DE MANUTENCAO SUBESTACAO</v>
          </cell>
          <cell r="C53588" t="str">
            <v>SERV</v>
          </cell>
          <cell r="D53588" t="str">
            <v>UN</v>
          </cell>
        </row>
        <row r="53589">
          <cell r="A53589" t="str">
            <v>I0000023157</v>
          </cell>
          <cell r="B53589" t="str">
            <v>TINTA W-POXI BRANCO RAL 9003 2,88L</v>
          </cell>
          <cell r="C53589" t="str">
            <v>HIBE</v>
          </cell>
          <cell r="D53589" t="str">
            <v>GPM</v>
          </cell>
        </row>
        <row r="53590">
          <cell r="A53590" t="str">
            <v>I0000023158</v>
          </cell>
          <cell r="B53590" t="str">
            <v>TINTA EPOXI PA PRIMER BRANCO 2,88L</v>
          </cell>
          <cell r="C53590" t="str">
            <v>HIBE</v>
          </cell>
          <cell r="D53590" t="str">
            <v>GPM</v>
          </cell>
        </row>
        <row r="53591">
          <cell r="A53591" t="str">
            <v>I0000023159</v>
          </cell>
          <cell r="B53591" t="str">
            <v>ENDURECEDOR PRIMER EPOXI 720ML</v>
          </cell>
          <cell r="C53591" t="str">
            <v>HIBE</v>
          </cell>
          <cell r="D53591" t="str">
            <v>UN</v>
          </cell>
        </row>
        <row r="53592">
          <cell r="A53592" t="str">
            <v>I0000023160</v>
          </cell>
          <cell r="B53592" t="str">
            <v>SERV. RECARGA  EXTINTOR CO2  10 KG</v>
          </cell>
          <cell r="C53592" t="str">
            <v>SERV</v>
          </cell>
          <cell r="D53592" t="str">
            <v>UN</v>
          </cell>
        </row>
        <row r="53593">
          <cell r="A53593" t="str">
            <v>I0000023161</v>
          </cell>
          <cell r="B53593" t="str">
            <v>RECARGA  EXTINTOR CO2  10 KG</v>
          </cell>
          <cell r="C53593" t="str">
            <v>HIBE</v>
          </cell>
          <cell r="D53593" t="str">
            <v>UN</v>
          </cell>
        </row>
        <row r="53594">
          <cell r="A53594" t="str">
            <v>I0000023162</v>
          </cell>
          <cell r="B53594" t="str">
            <v>RETENTOR BRG - 30X47X7MM</v>
          </cell>
          <cell r="C53594" t="str">
            <v>HIBE</v>
          </cell>
          <cell r="D53594" t="str">
            <v>UN</v>
          </cell>
        </row>
        <row r="53595">
          <cell r="A53595" t="str">
            <v>I0000023163</v>
          </cell>
          <cell r="B53595" t="str">
            <v>CLIP CABO ACO INOX 6MM</v>
          </cell>
          <cell r="C53595" t="str">
            <v>HIBE</v>
          </cell>
          <cell r="D53595" t="str">
            <v>UN</v>
          </cell>
        </row>
        <row r="53596">
          <cell r="A53596" t="str">
            <v>I0000023164</v>
          </cell>
          <cell r="B53596" t="str">
            <v>CABO DE ACO GALVANIZADO 1/4</v>
          </cell>
          <cell r="C53596" t="str">
            <v>HIBE</v>
          </cell>
          <cell r="D53596" t="str">
            <v>UN</v>
          </cell>
        </row>
        <row r="53597">
          <cell r="A53597" t="str">
            <v>I0000023165</v>
          </cell>
          <cell r="B53597" t="str">
            <v>ABRACADEIRA MANGOTE INOX 1"</v>
          </cell>
          <cell r="C53597" t="str">
            <v>HIBE</v>
          </cell>
          <cell r="D53597" t="str">
            <v>UN</v>
          </cell>
        </row>
        <row r="53598">
          <cell r="A53598" t="str">
            <v>I0000023166</v>
          </cell>
          <cell r="B53598" t="str">
            <v>ABRACADEIRA MANGOTE INOX 2"</v>
          </cell>
          <cell r="C53598" t="str">
            <v>HIBE</v>
          </cell>
          <cell r="D53598" t="str">
            <v>UN</v>
          </cell>
        </row>
        <row r="53599">
          <cell r="A53599" t="str">
            <v>I0000023167</v>
          </cell>
          <cell r="B53599" t="str">
            <v>ESPELHO CONVEXO 60 CM VISION</v>
          </cell>
          <cell r="C53599" t="str">
            <v>HIBE</v>
          </cell>
          <cell r="D53599" t="str">
            <v>UN</v>
          </cell>
        </row>
        <row r="53600">
          <cell r="A53600" t="str">
            <v>I0000023168</v>
          </cell>
          <cell r="B53600" t="str">
            <v>CREMALHEIRA INDUSTRIAL MAX ALUMINIO</v>
          </cell>
          <cell r="C53600" t="str">
            <v>HIBE</v>
          </cell>
          <cell r="D53600" t="str">
            <v>UN</v>
          </cell>
        </row>
        <row r="53601">
          <cell r="A53601" t="str">
            <v>I0000023169</v>
          </cell>
          <cell r="B53601" t="str">
            <v>JOGO DE BROCAS CHATAS PARA MADEIRAS 6PCS</v>
          </cell>
          <cell r="C53601" t="str">
            <v>HIBE</v>
          </cell>
          <cell r="D53601" t="str">
            <v>UN</v>
          </cell>
        </row>
        <row r="53602">
          <cell r="A53602" t="str">
            <v>I0000023170</v>
          </cell>
          <cell r="B53602" t="str">
            <v>CORREIA-AZM-200-I NOX-15.60 X 400 ABERTO</v>
          </cell>
          <cell r="C53602" t="str">
            <v>HIBE</v>
          </cell>
          <cell r="D53602" t="str">
            <v>KG</v>
          </cell>
        </row>
        <row r="53603">
          <cell r="A53603" t="str">
            <v>I0000023171</v>
          </cell>
          <cell r="B53603" t="str">
            <v>CLICHE AFN-40 REF: 0510 CUP-60</v>
          </cell>
          <cell r="C53603" t="str">
            <v>SERV</v>
          </cell>
          <cell r="D53603" t="str">
            <v>UN</v>
          </cell>
        </row>
        <row r="53604">
          <cell r="A53604" t="str">
            <v>I0000023172</v>
          </cell>
          <cell r="B53604" t="str">
            <v>CLICHE AFN-40 REF: 0511 CUP-60</v>
          </cell>
          <cell r="C53604" t="str">
            <v>SERV</v>
          </cell>
          <cell r="D53604" t="str">
            <v>UN</v>
          </cell>
        </row>
        <row r="53605">
          <cell r="A53605" t="str">
            <v>I0000023173</v>
          </cell>
          <cell r="B53605" t="str">
            <v>CLICHE AFN-40 REF: 0512 CUP-60</v>
          </cell>
          <cell r="C53605" t="str">
            <v>SERV</v>
          </cell>
          <cell r="D53605" t="str">
            <v>UN</v>
          </cell>
        </row>
        <row r="53606">
          <cell r="A53606" t="str">
            <v>I0000023174</v>
          </cell>
          <cell r="B53606" t="str">
            <v>MAQUINA HOTSTAMPING AVANCO FITA</v>
          </cell>
          <cell r="C53606" t="str">
            <v>HIBE</v>
          </cell>
          <cell r="D53606" t="str">
            <v>UN</v>
          </cell>
        </row>
        <row r="53607">
          <cell r="A53607" t="str">
            <v>I0000023175</v>
          </cell>
          <cell r="B53607" t="str">
            <v>CHAPA ACO 1020 1/2 (80 X 450)</v>
          </cell>
          <cell r="C53607" t="str">
            <v>HIBE</v>
          </cell>
          <cell r="D53607" t="str">
            <v>KG</v>
          </cell>
        </row>
        <row r="53608">
          <cell r="A53608" t="str">
            <v>I0000023178</v>
          </cell>
          <cell r="B53608" t="str">
            <v>VENTILADOR 24VDC FMX17</v>
          </cell>
          <cell r="C53608" t="str">
            <v>HIBE</v>
          </cell>
          <cell r="D53608" t="str">
            <v>UN</v>
          </cell>
        </row>
        <row r="53609">
          <cell r="A53609" t="str">
            <v>I0000023179</v>
          </cell>
          <cell r="B53609" t="str">
            <v>BATERIA M60GE PARA EMP.CLX</v>
          </cell>
          <cell r="C53609" t="str">
            <v>HIBE</v>
          </cell>
          <cell r="D53609" t="str">
            <v>UN</v>
          </cell>
        </row>
        <row r="53610">
          <cell r="A53610" t="str">
            <v>I0000023180</v>
          </cell>
          <cell r="B53610" t="str">
            <v>MOLA PNEUMATICA DO SUSPENSOR 7.14</v>
          </cell>
          <cell r="C53610" t="str">
            <v>HIBE</v>
          </cell>
          <cell r="D53610" t="str">
            <v>UN</v>
          </cell>
        </row>
        <row r="53611">
          <cell r="A53611" t="str">
            <v>I0000023181</v>
          </cell>
          <cell r="B53611" t="str">
            <v>TEE GALVANIZADO 2"</v>
          </cell>
          <cell r="C53611" t="str">
            <v>HIBE</v>
          </cell>
          <cell r="D53611" t="str">
            <v>UN</v>
          </cell>
        </row>
        <row r="53612">
          <cell r="A53612" t="str">
            <v>I0000023182</v>
          </cell>
          <cell r="B53612" t="str">
            <v>SUPORTE PARA CPU E NOBREAK</v>
          </cell>
          <cell r="C53612" t="str">
            <v>HIBE</v>
          </cell>
          <cell r="D53612" t="str">
            <v>UN</v>
          </cell>
        </row>
        <row r="53613">
          <cell r="A53613" t="str">
            <v>I0000023183</v>
          </cell>
          <cell r="B53613" t="str">
            <v>WEBCAM LIFECAM CINEMA H5D00013 MICROSOFT</v>
          </cell>
          <cell r="C53613" t="str">
            <v>HIBE</v>
          </cell>
          <cell r="D53613" t="str">
            <v>UN</v>
          </cell>
        </row>
        <row r="53614">
          <cell r="A53614" t="str">
            <v>I0000023185</v>
          </cell>
          <cell r="B53614" t="str">
            <v>ROLAMENTO LINEAR LMF25UU</v>
          </cell>
          <cell r="C53614" t="str">
            <v>HIBE</v>
          </cell>
          <cell r="D53614" t="str">
            <v>UN</v>
          </cell>
        </row>
        <row r="53615">
          <cell r="A53615" t="str">
            <v>I0000023186</v>
          </cell>
          <cell r="B53615" t="str">
            <v>ROLAMENTO LINEAR LMF25LUU</v>
          </cell>
          <cell r="C53615" t="str">
            <v>HIBE</v>
          </cell>
          <cell r="D53615" t="str">
            <v>UN</v>
          </cell>
        </row>
        <row r="53616">
          <cell r="A53616" t="str">
            <v>I0000023187</v>
          </cell>
          <cell r="B53616" t="str">
            <v>ROLAMENTO DE ROLOS DE AGULHA - NKIS20</v>
          </cell>
          <cell r="C53616" t="str">
            <v>HIBE</v>
          </cell>
          <cell r="D53616" t="str">
            <v>UN</v>
          </cell>
        </row>
        <row r="53617">
          <cell r="A53617" t="str">
            <v>I0000023188</v>
          </cell>
          <cell r="B53617" t="str">
            <v>QUADRO COMANDO 800 X 800 X 250 C FLANGE</v>
          </cell>
          <cell r="C53617" t="str">
            <v>HIBE</v>
          </cell>
          <cell r="D53617" t="str">
            <v>UN</v>
          </cell>
        </row>
        <row r="53618">
          <cell r="A53618" t="str">
            <v>I0000023189</v>
          </cell>
          <cell r="B53618" t="str">
            <v>QUADRO COMANDO 1000 X 600 X 250</v>
          </cell>
          <cell r="C53618" t="str">
            <v>HIBE</v>
          </cell>
          <cell r="D53618" t="str">
            <v>UN</v>
          </cell>
        </row>
        <row r="53619">
          <cell r="A53619" t="str">
            <v>I0000023190</v>
          </cell>
          <cell r="B53619" t="str">
            <v>CURVA 90° DE 1/4"</v>
          </cell>
          <cell r="C53619" t="str">
            <v>HIBE</v>
          </cell>
          <cell r="D53619" t="str">
            <v>UN</v>
          </cell>
        </row>
        <row r="53620">
          <cell r="A53620" t="str">
            <v>I0000023191</v>
          </cell>
          <cell r="B53620" t="str">
            <v>ACOPLAMENTO DE 1/4"</v>
          </cell>
          <cell r="C53620" t="str">
            <v>HIBE</v>
          </cell>
          <cell r="D53620" t="str">
            <v>UN</v>
          </cell>
        </row>
        <row r="53621">
          <cell r="A53621" t="str">
            <v>I0000023192</v>
          </cell>
          <cell r="B53621" t="str">
            <v>TUBO SCHEDULE 10 DE 1/4"</v>
          </cell>
          <cell r="C53621" t="str">
            <v>HIBE</v>
          </cell>
          <cell r="D53621" t="str">
            <v>UN</v>
          </cell>
        </row>
        <row r="53622">
          <cell r="A53622" t="str">
            <v>I0000023193</v>
          </cell>
          <cell r="B53622" t="str">
            <v>LIGA CUBE BM 172HT - Ø 012,7 X 1000 MM</v>
          </cell>
          <cell r="C53622" t="str">
            <v>HIBE</v>
          </cell>
          <cell r="D53622" t="str">
            <v>KG</v>
          </cell>
        </row>
        <row r="53623">
          <cell r="A53623" t="str">
            <v>I0000023194</v>
          </cell>
          <cell r="B53623" t="str">
            <v>CALIBRADOR DE ZERO P/ FERRAMENTAS</v>
          </cell>
          <cell r="C53623" t="str">
            <v>HIBE</v>
          </cell>
          <cell r="D53623" t="str">
            <v>UN</v>
          </cell>
        </row>
        <row r="53624">
          <cell r="A53624" t="str">
            <v>I0000023195</v>
          </cell>
          <cell r="B53624" t="str">
            <v>PLACA AMPLIFICADOR - AMPTEK-SOX2-V1.0</v>
          </cell>
          <cell r="C53624" t="str">
            <v>HIBE</v>
          </cell>
          <cell r="D53624" t="str">
            <v>UN</v>
          </cell>
        </row>
        <row r="53625">
          <cell r="A53625" t="str">
            <v>I0000023196</v>
          </cell>
          <cell r="B53625" t="str">
            <v>CONTROLADOR AMPLIFICADOR PWM AMPTEK-DIN</v>
          </cell>
          <cell r="C53625" t="str">
            <v>HIBE</v>
          </cell>
          <cell r="D53625" t="str">
            <v>UN</v>
          </cell>
        </row>
        <row r="53626">
          <cell r="A53626" t="str">
            <v>I0000023197</v>
          </cell>
          <cell r="B53626" t="str">
            <v>BUCHA REDUCAO GALVANIZADA 1 1/4" - 1"</v>
          </cell>
          <cell r="C53626" t="str">
            <v>HIBE</v>
          </cell>
          <cell r="D53626" t="str">
            <v>UN</v>
          </cell>
        </row>
        <row r="53627">
          <cell r="A53627" t="str">
            <v>I0000023198</v>
          </cell>
          <cell r="B53627" t="str">
            <v>COBRE RE 25.4 x 100</v>
          </cell>
          <cell r="C53627" t="str">
            <v>HIBE</v>
          </cell>
          <cell r="D53627" t="str">
            <v>KG</v>
          </cell>
        </row>
        <row r="53628">
          <cell r="A53628" t="str">
            <v>I0000023199</v>
          </cell>
          <cell r="B53628" t="str">
            <v>COBRE RE 9.52 x 150</v>
          </cell>
          <cell r="C53628" t="str">
            <v>HIBE</v>
          </cell>
          <cell r="D53628" t="str">
            <v>KG</v>
          </cell>
        </row>
        <row r="53629">
          <cell r="A53629" t="str">
            <v>I0000023200</v>
          </cell>
          <cell r="B53629" t="str">
            <v>ACO 1020 RE  31.75 x 100</v>
          </cell>
          <cell r="C53629" t="str">
            <v>HIBE</v>
          </cell>
          <cell r="D53629" t="str">
            <v>KG</v>
          </cell>
        </row>
        <row r="53630">
          <cell r="A53630" t="str">
            <v>I0000023201</v>
          </cell>
          <cell r="B53630" t="str">
            <v>ACO 1020 RE 12.7 x 500</v>
          </cell>
          <cell r="C53630" t="str">
            <v>HIBE</v>
          </cell>
          <cell r="D53630" t="str">
            <v>KG</v>
          </cell>
        </row>
        <row r="53631">
          <cell r="A53631" t="str">
            <v>I0000023202</v>
          </cell>
          <cell r="B53631" t="str">
            <v>ABRACADEIRA PLASTICA 300 X 4.6 MM</v>
          </cell>
          <cell r="C53631" t="str">
            <v>HIBE</v>
          </cell>
          <cell r="D53631" t="str">
            <v>UN</v>
          </cell>
        </row>
        <row r="53632">
          <cell r="A53632" t="str">
            <v>I0000023203</v>
          </cell>
          <cell r="B53632" t="str">
            <v>CABO FLEX 120 MM AZ</v>
          </cell>
          <cell r="C53632" t="str">
            <v>HIBE</v>
          </cell>
          <cell r="D53632" t="str">
            <v>M</v>
          </cell>
        </row>
        <row r="53633">
          <cell r="A53633" t="str">
            <v>I0000023204</v>
          </cell>
          <cell r="B53633" t="str">
            <v>CABO FLEX 16 MM BRANCO</v>
          </cell>
          <cell r="C53633" t="str">
            <v>HIBE</v>
          </cell>
          <cell r="D53633" t="str">
            <v>M</v>
          </cell>
        </row>
        <row r="53634">
          <cell r="A53634" t="str">
            <v>I0000023205</v>
          </cell>
          <cell r="B53634" t="str">
            <v>CABO FLEX 16 MM VERMELHO</v>
          </cell>
          <cell r="C53634" t="str">
            <v>HIBE</v>
          </cell>
          <cell r="D53634" t="str">
            <v>M</v>
          </cell>
        </row>
        <row r="53635">
          <cell r="A53635" t="str">
            <v>I0000023206</v>
          </cell>
          <cell r="B53635" t="str">
            <v>CONJUNTO PARA ENGATE DE PALETEIRA</v>
          </cell>
          <cell r="C53635" t="str">
            <v>HIBE</v>
          </cell>
          <cell r="D53635" t="str">
            <v>UN</v>
          </cell>
        </row>
        <row r="53636">
          <cell r="A53636" t="str">
            <v>I0000023207</v>
          </cell>
          <cell r="B53636" t="str">
            <v>BANCADA DE MONTAGEM CAFETEIRA</v>
          </cell>
          <cell r="C53636" t="str">
            <v>HIBE</v>
          </cell>
          <cell r="D53636" t="str">
            <v>UN</v>
          </cell>
        </row>
        <row r="53637">
          <cell r="A53637" t="str">
            <v>I0000023210</v>
          </cell>
          <cell r="B53637" t="str">
            <v>RODA FORRO PVC TIPO U BRANCO 6MTS</v>
          </cell>
          <cell r="C53637" t="str">
            <v>HIBE</v>
          </cell>
          <cell r="D53637" t="str">
            <v>UN</v>
          </cell>
        </row>
        <row r="53638">
          <cell r="A53638" t="str">
            <v>I0000023211</v>
          </cell>
          <cell r="B53638" t="str">
            <v>EMPILHADEIRA ELETRICA FRONTAL RX50 1,6T</v>
          </cell>
          <cell r="C53638" t="str">
            <v>HIBE</v>
          </cell>
          <cell r="D53638" t="str">
            <v>UN</v>
          </cell>
        </row>
        <row r="53639">
          <cell r="A53639" t="str">
            <v>I0000023213</v>
          </cell>
          <cell r="B53639" t="str">
            <v>CABO FLEXIVEL 4,00 MM PRETO</v>
          </cell>
          <cell r="C53639" t="str">
            <v>HIBE</v>
          </cell>
          <cell r="D53639" t="str">
            <v>M</v>
          </cell>
        </row>
        <row r="53640">
          <cell r="A53640" t="str">
            <v>I0000023214</v>
          </cell>
          <cell r="B53640" t="str">
            <v>CABO FLEXIVEL 4,00 MM AZUL</v>
          </cell>
          <cell r="C53640" t="str">
            <v>HIBE</v>
          </cell>
          <cell r="D53640" t="str">
            <v>M</v>
          </cell>
        </row>
        <row r="53641">
          <cell r="A53641" t="str">
            <v>I0000023215</v>
          </cell>
          <cell r="B53641" t="str">
            <v>CABO FLEXIVEL 4,00 MM VERDE</v>
          </cell>
          <cell r="C53641" t="str">
            <v>HIBE</v>
          </cell>
          <cell r="D53641" t="str">
            <v>M</v>
          </cell>
        </row>
        <row r="53642">
          <cell r="A53642" t="str">
            <v>I0000023217</v>
          </cell>
          <cell r="B53642" t="str">
            <v>PROJETOR LED EMB 36W 6000K QD. EMBUTIR</v>
          </cell>
          <cell r="C53642" t="str">
            <v>HIBE</v>
          </cell>
          <cell r="D53642" t="str">
            <v>UN</v>
          </cell>
        </row>
        <row r="53643">
          <cell r="A53643" t="str">
            <v>I0000023218</v>
          </cell>
          <cell r="B53643" t="str">
            <v>PROJETOR LED EMB 45W 6000K QD. EMBUTIR</v>
          </cell>
          <cell r="C53643" t="str">
            <v>HIBE</v>
          </cell>
          <cell r="D53643" t="str">
            <v>UN</v>
          </cell>
        </row>
        <row r="53644">
          <cell r="A53644" t="str">
            <v>I0000023219</v>
          </cell>
          <cell r="B53644" t="str">
            <v>CAIXA PLASTICA PRETA COM TAMPA 200L</v>
          </cell>
          <cell r="C53644" t="str">
            <v>HIBE</v>
          </cell>
          <cell r="D53644" t="str">
            <v>UN</v>
          </cell>
        </row>
        <row r="53645">
          <cell r="A53645" t="str">
            <v>I0000023220</v>
          </cell>
          <cell r="B53645" t="str">
            <v>MARRETA 500G</v>
          </cell>
          <cell r="C53645" t="str">
            <v>HIBE</v>
          </cell>
          <cell r="D53645" t="str">
            <v>UN</v>
          </cell>
        </row>
        <row r="53646">
          <cell r="A53646" t="str">
            <v>I0000023221</v>
          </cell>
          <cell r="B53646" t="str">
            <v>JOGO FORMAO 6PCS</v>
          </cell>
          <cell r="C53646" t="str">
            <v>HIBE</v>
          </cell>
          <cell r="D53646" t="str">
            <v>UN</v>
          </cell>
        </row>
        <row r="53647">
          <cell r="A53647" t="str">
            <v>I0000023222</v>
          </cell>
          <cell r="B53647" t="str">
            <v>REFLETOR LED VERDE 10W</v>
          </cell>
          <cell r="C53647" t="str">
            <v>HIBE</v>
          </cell>
          <cell r="D53647" t="str">
            <v>UN</v>
          </cell>
        </row>
        <row r="53648">
          <cell r="A53648" t="str">
            <v>I0000023223</v>
          </cell>
          <cell r="B53648" t="str">
            <v>LUVA REDUCAO PVC SOLDAVEL 60X50</v>
          </cell>
          <cell r="C53648" t="str">
            <v>HIBE</v>
          </cell>
          <cell r="D53648" t="str">
            <v>UN</v>
          </cell>
        </row>
        <row r="53649">
          <cell r="A53649" t="str">
            <v>I0000023224</v>
          </cell>
          <cell r="B53649" t="str">
            <v>PONTEIRO COM EMPUNHADURA</v>
          </cell>
          <cell r="C53649" t="str">
            <v>HIBE</v>
          </cell>
          <cell r="D53649" t="str">
            <v>UN</v>
          </cell>
        </row>
        <row r="53650">
          <cell r="A53650" t="str">
            <v>I0000023225</v>
          </cell>
          <cell r="B53650" t="str">
            <v>TALHADEIRA COM EMPUNHADURA</v>
          </cell>
          <cell r="C53650" t="str">
            <v>HIBE</v>
          </cell>
          <cell r="D53650" t="str">
            <v>UN</v>
          </cell>
        </row>
        <row r="53651">
          <cell r="A53651" t="str">
            <v>I0000023226</v>
          </cell>
          <cell r="B53651" t="str">
            <v>CHAVE P/FILTRO DE AGUA 5"</v>
          </cell>
          <cell r="C53651" t="str">
            <v>HIBE</v>
          </cell>
          <cell r="D53651" t="str">
            <v>UN</v>
          </cell>
        </row>
        <row r="53652">
          <cell r="A53652" t="str">
            <v>I0000023227</v>
          </cell>
          <cell r="B53652" t="str">
            <v>CHAVE P/FILTRO DE AGUA 7"</v>
          </cell>
          <cell r="C53652" t="str">
            <v>HIBE</v>
          </cell>
          <cell r="D53652" t="str">
            <v>UN</v>
          </cell>
        </row>
        <row r="53653">
          <cell r="A53653" t="str">
            <v>I0000023228</v>
          </cell>
          <cell r="B53653" t="str">
            <v>CHAVE P/FILTRO DE AGUA 9"</v>
          </cell>
          <cell r="C53653" t="str">
            <v>HIBE</v>
          </cell>
          <cell r="D53653" t="str">
            <v>UN</v>
          </cell>
        </row>
        <row r="53654">
          <cell r="A53654" t="str">
            <v>I0000023229</v>
          </cell>
          <cell r="B53654" t="str">
            <v>BUCHA REDUCAO LONGA 50X32</v>
          </cell>
          <cell r="C53654" t="str">
            <v>HIBE</v>
          </cell>
          <cell r="D53654" t="str">
            <v>UN</v>
          </cell>
        </row>
        <row r="53655">
          <cell r="A53655" t="str">
            <v>I0000023230</v>
          </cell>
          <cell r="B53655" t="str">
            <v>VALVULA RETENCAO HORIZONTAL 1 1/2"</v>
          </cell>
          <cell r="C53655" t="str">
            <v>HIBE</v>
          </cell>
          <cell r="D53655" t="str">
            <v>UN</v>
          </cell>
        </row>
        <row r="53656">
          <cell r="A53656" t="str">
            <v>I0000023231</v>
          </cell>
          <cell r="B53656" t="str">
            <v>PUNCAO DE CENTRO</v>
          </cell>
          <cell r="C53656" t="str">
            <v>HIBE</v>
          </cell>
          <cell r="D53656" t="str">
            <v>UN</v>
          </cell>
        </row>
        <row r="53657">
          <cell r="A53657" t="str">
            <v>I0000023232</v>
          </cell>
          <cell r="B53657" t="str">
            <v>KIT BANQUETA BAIXA P MESA DE COZINHA</v>
          </cell>
          <cell r="C53657" t="str">
            <v>HIBE</v>
          </cell>
          <cell r="D53657" t="str">
            <v>UN</v>
          </cell>
        </row>
        <row r="53658">
          <cell r="A53658" t="str">
            <v>I0000023233</v>
          </cell>
          <cell r="B53658" t="str">
            <v>EMPILHADEIRA ELETRICA RETRATILL DE 11MT</v>
          </cell>
          <cell r="C53658" t="str">
            <v>HIBE</v>
          </cell>
          <cell r="D53658" t="str">
            <v>UN</v>
          </cell>
        </row>
        <row r="53659">
          <cell r="A53659" t="str">
            <v>I0000023235</v>
          </cell>
          <cell r="B53659" t="str">
            <v>FIELD LOGGER 32 CANAIS</v>
          </cell>
          <cell r="C53659" t="str">
            <v>HIBE</v>
          </cell>
          <cell r="D53659" t="str">
            <v>UN</v>
          </cell>
        </row>
        <row r="53660">
          <cell r="A53660" t="str">
            <v>I0000023240</v>
          </cell>
          <cell r="B53660" t="str">
            <v>CHAPA XADREZ DE 2X1M DE 4MM</v>
          </cell>
          <cell r="C53660" t="str">
            <v>HIBE</v>
          </cell>
          <cell r="D53660" t="str">
            <v>UN</v>
          </cell>
        </row>
        <row r="53661">
          <cell r="A53661" t="str">
            <v>I0000023241</v>
          </cell>
          <cell r="B53661" t="str">
            <v>MANGUEIRA CORRUGADA 2"</v>
          </cell>
          <cell r="C53661" t="str">
            <v>HIBE</v>
          </cell>
          <cell r="D53661" t="str">
            <v>UN</v>
          </cell>
        </row>
        <row r="53662">
          <cell r="A53662" t="str">
            <v>I0000023242</v>
          </cell>
          <cell r="B53662" t="str">
            <v>SERVICO DE USINAGEM MOLDE SUP FRONT AFON</v>
          </cell>
          <cell r="C53662" t="str">
            <v>SERV</v>
          </cell>
          <cell r="D53662" t="str">
            <v>UN</v>
          </cell>
        </row>
        <row r="53663">
          <cell r="A53663" t="str">
            <v>I0000023243</v>
          </cell>
          <cell r="B53663" t="str">
            <v>CLICHE CUP130 COMIDINHAS AF-01-MX 0555</v>
          </cell>
          <cell r="C53663" t="str">
            <v>HIBE</v>
          </cell>
          <cell r="D53663" t="str">
            <v>UN</v>
          </cell>
        </row>
        <row r="53664">
          <cell r="A53664" t="str">
            <v>I0000023244</v>
          </cell>
          <cell r="B53664" t="str">
            <v>LICHE CUP90 LOGO MAXIS ILEGÍVEL 0557</v>
          </cell>
          <cell r="C53664" t="str">
            <v>HIBE</v>
          </cell>
          <cell r="D53664" t="str">
            <v>UN</v>
          </cell>
        </row>
        <row r="53665">
          <cell r="A53665" t="str">
            <v>I0000023245</v>
          </cell>
          <cell r="B53665" t="str">
            <v>CLICHE CUP90 LOGO MAXIS LEGÍVEL 0556</v>
          </cell>
          <cell r="C53665" t="str">
            <v>HIBE</v>
          </cell>
          <cell r="D53665" t="str">
            <v>UN</v>
          </cell>
        </row>
        <row r="53666">
          <cell r="A53666" t="str">
            <v>I0000023246</v>
          </cell>
          <cell r="B53666" t="str">
            <v>LICHE CUP90 LOGO LIGADO AF-01-MX 0559</v>
          </cell>
          <cell r="C53666" t="str">
            <v>HIBE</v>
          </cell>
          <cell r="D53666" t="str">
            <v>UN</v>
          </cell>
        </row>
        <row r="53667">
          <cell r="A53667" t="str">
            <v>I0000023247</v>
          </cell>
          <cell r="B53667" t="str">
            <v>CLICHE CUP90 TERMO;AQUECENDO;RELOG 0558</v>
          </cell>
          <cell r="C53667" t="str">
            <v>HIBE</v>
          </cell>
          <cell r="D53667" t="str">
            <v>UN</v>
          </cell>
        </row>
        <row r="53668">
          <cell r="A53668" t="str">
            <v>I0000023250</v>
          </cell>
          <cell r="B53668" t="str">
            <v>ELETRODUTO PVC CORRUGADO 3/4 AMARELO 50M</v>
          </cell>
          <cell r="C53668" t="str">
            <v>HIBE</v>
          </cell>
          <cell r="D53668" t="str">
            <v>UN</v>
          </cell>
        </row>
        <row r="53669">
          <cell r="A53669" t="str">
            <v>I0000023251</v>
          </cell>
          <cell r="B53669" t="str">
            <v>CAIXA PASSAGEM ALUM. C/ TAMPA 40X40X15CM</v>
          </cell>
          <cell r="C53669" t="str">
            <v>HIBE</v>
          </cell>
          <cell r="D53669" t="str">
            <v>UN</v>
          </cell>
        </row>
        <row r="53670">
          <cell r="A53670" t="str">
            <v>I0000023252</v>
          </cell>
          <cell r="B53670" t="str">
            <v>CAP PVC ROSCAVEL BRANCO 1.1/2"</v>
          </cell>
          <cell r="C53670" t="str">
            <v>HIBE</v>
          </cell>
          <cell r="D53670" t="str">
            <v>UN</v>
          </cell>
        </row>
        <row r="53671">
          <cell r="A53671" t="str">
            <v>I0000023253</v>
          </cell>
          <cell r="B53671" t="str">
            <v>INJETORA ROMI 220T</v>
          </cell>
          <cell r="C53671" t="str">
            <v>HIBE</v>
          </cell>
          <cell r="D53671" t="str">
            <v>UN</v>
          </cell>
        </row>
        <row r="53672">
          <cell r="A53672" t="str">
            <v>I0000023254</v>
          </cell>
          <cell r="B53672" t="str">
            <v>MATRIZ DO MOLDE SUPORTE FRONTAL</v>
          </cell>
          <cell r="C53672" t="str">
            <v>HIBE</v>
          </cell>
          <cell r="D53672" t="str">
            <v>UN</v>
          </cell>
        </row>
        <row r="53673">
          <cell r="A53673" t="str">
            <v>I0000023255</v>
          </cell>
          <cell r="B53673" t="str">
            <v>SERVICO DE FERRAMENTARIA</v>
          </cell>
          <cell r="C53673" t="str">
            <v>SERV</v>
          </cell>
          <cell r="D53673" t="str">
            <v>UN</v>
          </cell>
        </row>
        <row r="53674">
          <cell r="A53674" t="str">
            <v>I0000023256</v>
          </cell>
          <cell r="B53674" t="str">
            <v>RESISTÊNCIA HELICOIDAL DIÂMETRO 50 X 40M</v>
          </cell>
          <cell r="C53674" t="str">
            <v>HIBE</v>
          </cell>
          <cell r="D53674" t="str">
            <v>UN</v>
          </cell>
        </row>
        <row r="53675">
          <cell r="A53675" t="str">
            <v>I0000023257</v>
          </cell>
          <cell r="B53675" t="str">
            <v>WATTIMETRO DIGITAL PMC96S</v>
          </cell>
          <cell r="C53675" t="str">
            <v>HIBE</v>
          </cell>
          <cell r="D53675" t="str">
            <v>UN</v>
          </cell>
        </row>
        <row r="53676">
          <cell r="A53676" t="str">
            <v>I0000023258</v>
          </cell>
          <cell r="B53676" t="str">
            <v>ACO H13 CH 19.05 X 135.00 X 250.00</v>
          </cell>
          <cell r="C53676" t="str">
            <v>HIBE</v>
          </cell>
          <cell r="D53676" t="str">
            <v>KG</v>
          </cell>
        </row>
        <row r="53677">
          <cell r="A53677" t="str">
            <v>I0000023259</v>
          </cell>
          <cell r="B53677" t="str">
            <v>ACO H13 CH 19.00 X 185.00 X 320.00</v>
          </cell>
          <cell r="C53677" t="str">
            <v>HIBE</v>
          </cell>
          <cell r="D53677" t="str">
            <v>KG</v>
          </cell>
        </row>
        <row r="53678">
          <cell r="A53678" t="str">
            <v>I0000023260</v>
          </cell>
          <cell r="B53678" t="str">
            <v>ACO H13 CH 19.00 X 160.00 X 250.00</v>
          </cell>
          <cell r="C53678" t="str">
            <v>HIBE</v>
          </cell>
          <cell r="D53678" t="str">
            <v>KG</v>
          </cell>
        </row>
        <row r="53679">
          <cell r="A53679" t="str">
            <v>I0000023261</v>
          </cell>
          <cell r="B53679" t="str">
            <v>NOBREAK 1500VA NHS COMPACT PLUS 4 BIVOLT</v>
          </cell>
          <cell r="C53679" t="str">
            <v>HIBE</v>
          </cell>
          <cell r="D53679" t="str">
            <v>UN</v>
          </cell>
        </row>
        <row r="53680">
          <cell r="A53680" t="str">
            <v>I0000023264</v>
          </cell>
          <cell r="B53680" t="str">
            <v>ANEL ELASTICO 471 40.0 X 1.75</v>
          </cell>
          <cell r="C53680" t="str">
            <v>HIBE</v>
          </cell>
          <cell r="D53680" t="str">
            <v>UN</v>
          </cell>
        </row>
        <row r="53681">
          <cell r="A53681" t="str">
            <v>I0000023265</v>
          </cell>
          <cell r="B53681" t="str">
            <v>FILTRO DE LINHA 6 TOMADAS</v>
          </cell>
          <cell r="C53681" t="str">
            <v>HIBE</v>
          </cell>
          <cell r="D53681" t="str">
            <v>UN</v>
          </cell>
        </row>
        <row r="53682">
          <cell r="A53682" t="str">
            <v>I0000023272</v>
          </cell>
          <cell r="B53682" t="str">
            <v>ROLAMENTO AXIAL ESFERA 51102 15X28X9MM</v>
          </cell>
          <cell r="C53682" t="str">
            <v>HIBE</v>
          </cell>
          <cell r="D53682" t="str">
            <v>UN</v>
          </cell>
        </row>
        <row r="53683">
          <cell r="A53683" t="str">
            <v>I0000023275</v>
          </cell>
          <cell r="B53683" t="str">
            <v>DISJUNTOR BIPOLAR DR - 20A</v>
          </cell>
          <cell r="C53683" t="str">
            <v>HIBE</v>
          </cell>
          <cell r="D53683" t="str">
            <v>UN</v>
          </cell>
        </row>
        <row r="53684">
          <cell r="A53684" t="str">
            <v>I0000023276</v>
          </cell>
          <cell r="B53684" t="str">
            <v>CONTATOR TRIPOLAR 220V 32A - 1NF+1NA</v>
          </cell>
          <cell r="C53684" t="str">
            <v>HIBE</v>
          </cell>
          <cell r="D53684" t="str">
            <v>UN</v>
          </cell>
        </row>
        <row r="53685">
          <cell r="A53685" t="str">
            <v>I0000023277</v>
          </cell>
          <cell r="B53685" t="str">
            <v>CHAVE SECCIONADORA 2 POLOS - MSW25AP3NH</v>
          </cell>
          <cell r="C53685" t="str">
            <v>HIBE</v>
          </cell>
          <cell r="D53685" t="str">
            <v>UN</v>
          </cell>
        </row>
        <row r="53686">
          <cell r="A53686" t="str">
            <v>I0000023278</v>
          </cell>
          <cell r="B53686" t="str">
            <v>TERMINAL ILHOS DUPLO 6MM² - PRETO</v>
          </cell>
          <cell r="C53686" t="str">
            <v>HIBE</v>
          </cell>
          <cell r="D53686" t="str">
            <v>UN</v>
          </cell>
        </row>
        <row r="53687">
          <cell r="A53687" t="str">
            <v>I0000023279</v>
          </cell>
          <cell r="B53687" t="str">
            <v>TERMINAL ILHOS DUPLO 6MM² - AZUL</v>
          </cell>
          <cell r="C53687" t="str">
            <v>HIBE</v>
          </cell>
          <cell r="D53687" t="str">
            <v>UN</v>
          </cell>
        </row>
        <row r="53688">
          <cell r="A53688" t="str">
            <v>I0000023280</v>
          </cell>
          <cell r="B53688" t="str">
            <v>TERMINAL ILHOS DUPLO 1,5MM² - PRETO</v>
          </cell>
          <cell r="C53688" t="str">
            <v>HIBE</v>
          </cell>
          <cell r="D53688" t="str">
            <v>UN</v>
          </cell>
        </row>
        <row r="53689">
          <cell r="A53689" t="str">
            <v>I0000023281</v>
          </cell>
          <cell r="B53689" t="str">
            <v>TERMINAL ILHOS DUPLO 1,5MM² - AZUL</v>
          </cell>
          <cell r="C53689" t="str">
            <v>HIBE</v>
          </cell>
          <cell r="D53689" t="str">
            <v>UN</v>
          </cell>
        </row>
        <row r="53690">
          <cell r="A53690" t="str">
            <v>I0000023282</v>
          </cell>
          <cell r="B53690" t="str">
            <v>TERMINAL ILHOS DUPLO 1,5MM² - VERMELHO</v>
          </cell>
          <cell r="C53690" t="str">
            <v>HIBE</v>
          </cell>
          <cell r="D53690" t="str">
            <v>UN</v>
          </cell>
        </row>
        <row r="53691">
          <cell r="A53691" t="str">
            <v>I0000023283</v>
          </cell>
          <cell r="B53691" t="str">
            <v>TERMINAL ILHOS SIMPLES 6MM² - AZUL</v>
          </cell>
          <cell r="C53691" t="str">
            <v>HIBE</v>
          </cell>
          <cell r="D53691" t="str">
            <v>UN</v>
          </cell>
        </row>
        <row r="53692">
          <cell r="A53692" t="str">
            <v>I0000023284</v>
          </cell>
          <cell r="B53692" t="str">
            <v>TERMINAL ILHOS SIMPLES 6MM² - PRETO</v>
          </cell>
          <cell r="C53692" t="str">
            <v>HIBE</v>
          </cell>
          <cell r="D53692" t="str">
            <v>UN</v>
          </cell>
        </row>
        <row r="53693">
          <cell r="A53693" t="str">
            <v>I0000023285</v>
          </cell>
          <cell r="B53693" t="str">
            <v>TERMINAL ILHOS SIMPLES 1,5MM² - PRETO</v>
          </cell>
          <cell r="C53693" t="str">
            <v>HIBE</v>
          </cell>
          <cell r="D53693" t="str">
            <v>UN</v>
          </cell>
        </row>
        <row r="53694">
          <cell r="A53694" t="str">
            <v>I0000023286</v>
          </cell>
          <cell r="B53694" t="str">
            <v>TERMINAL ILHOS SIMPLES 1,5MM² - AZUL</v>
          </cell>
          <cell r="C53694" t="str">
            <v>HIBE</v>
          </cell>
          <cell r="D53694" t="str">
            <v>UN</v>
          </cell>
        </row>
        <row r="53695">
          <cell r="A53695" t="str">
            <v>I0000023287</v>
          </cell>
          <cell r="B53695" t="str">
            <v>TERMINAL ILHOS SIMPLES 1,5MM² - VERMELHO</v>
          </cell>
          <cell r="C53695" t="str">
            <v>HIBE</v>
          </cell>
          <cell r="D53695" t="str">
            <v>UN</v>
          </cell>
        </row>
        <row r="53696">
          <cell r="A53696" t="str">
            <v>I0000023288</v>
          </cell>
          <cell r="B53696" t="str">
            <v>QUADRO DE COMANDO 600X50X200MM C/ FLANGE</v>
          </cell>
          <cell r="C53696" t="str">
            <v>HIBE</v>
          </cell>
          <cell r="D53696" t="str">
            <v>UN</v>
          </cell>
        </row>
        <row r="53697">
          <cell r="A53697" t="str">
            <v>I0000023289</v>
          </cell>
          <cell r="B53697" t="str">
            <v>QUADRO DE COMANDO 600X50X200MM S/ FLANGE</v>
          </cell>
          <cell r="C53697" t="str">
            <v>HIBE</v>
          </cell>
          <cell r="D53697" t="str">
            <v>UN</v>
          </cell>
        </row>
        <row r="53698">
          <cell r="A53698" t="str">
            <v>I0000023290</v>
          </cell>
          <cell r="B53698" t="str">
            <v>CABO PP 5 VIAS X 6MM</v>
          </cell>
          <cell r="C53698" t="str">
            <v>HIBE</v>
          </cell>
          <cell r="D53698" t="str">
            <v>UN</v>
          </cell>
        </row>
        <row r="53699">
          <cell r="A53699" t="str">
            <v>I0000023291</v>
          </cell>
          <cell r="B53699" t="str">
            <v>SINALEIRO AMARELO 22MM 220VCA XA2EVM8LC</v>
          </cell>
          <cell r="C53699" t="str">
            <v>HIBE</v>
          </cell>
          <cell r="D53699" t="str">
            <v>UN</v>
          </cell>
        </row>
        <row r="53700">
          <cell r="A53700" t="str">
            <v>I0000023292</v>
          </cell>
          <cell r="B53700" t="str">
            <v>CONTROLADOR PALETEIRA - PVM48S09</v>
          </cell>
          <cell r="C53700" t="str">
            <v>HIBE</v>
          </cell>
          <cell r="D53700" t="str">
            <v>UN</v>
          </cell>
        </row>
        <row r="53701">
          <cell r="A53701" t="str">
            <v>I0000023293</v>
          </cell>
          <cell r="B53701" t="str">
            <v>TELHA ZINCALUME 6,00M</v>
          </cell>
          <cell r="C53701" t="str">
            <v>HIBE</v>
          </cell>
          <cell r="D53701" t="str">
            <v>UN</v>
          </cell>
        </row>
        <row r="53702">
          <cell r="A53702" t="str">
            <v>I0000023294</v>
          </cell>
          <cell r="B53702" t="str">
            <v>CHAPA LISA /2" DE 1,20M X2,00M</v>
          </cell>
          <cell r="C53702" t="str">
            <v>HIBE</v>
          </cell>
          <cell r="D53702" t="str">
            <v>UN</v>
          </cell>
        </row>
        <row r="53703">
          <cell r="A53703" t="str">
            <v>I0000023295</v>
          </cell>
          <cell r="B53703" t="str">
            <v>COBRE RE 50.8 X 100 MM</v>
          </cell>
          <cell r="C53703" t="str">
            <v>HIBE</v>
          </cell>
          <cell r="D53703" t="str">
            <v>KG</v>
          </cell>
        </row>
        <row r="53704">
          <cell r="A53704" t="str">
            <v>I0000023296</v>
          </cell>
          <cell r="B53704" t="str">
            <v>CESTO PLASTICO 30X70 50L</v>
          </cell>
          <cell r="C53704" t="str">
            <v>HIBE</v>
          </cell>
          <cell r="D53704" t="str">
            <v>UN</v>
          </cell>
        </row>
        <row r="53705">
          <cell r="A53705" t="str">
            <v>I0000023297</v>
          </cell>
          <cell r="B53705" t="str">
            <v>FAROL VW CONSTELLATION 2006 EM DIANTE LE</v>
          </cell>
          <cell r="C53705" t="str">
            <v>HIBE</v>
          </cell>
          <cell r="D53705" t="str">
            <v>UN</v>
          </cell>
        </row>
        <row r="53706">
          <cell r="A53706" t="str">
            <v>I0000023298</v>
          </cell>
          <cell r="B53706" t="str">
            <v>FAROL VW CONSTELLATION 2006 EM DIANTE LD</v>
          </cell>
          <cell r="C53706" t="str">
            <v>HIBE</v>
          </cell>
          <cell r="D53706" t="str">
            <v>UN</v>
          </cell>
        </row>
        <row r="53707">
          <cell r="A53707" t="str">
            <v>I0000023299</v>
          </cell>
          <cell r="B53707" t="str">
            <v>TAMPA TANQUE ARLA VW/IVECO C/CHAVE</v>
          </cell>
          <cell r="C53707" t="str">
            <v>HIBE</v>
          </cell>
          <cell r="D53707" t="str">
            <v>UN</v>
          </cell>
        </row>
        <row r="53708">
          <cell r="A53708" t="str">
            <v>I0000023300</v>
          </cell>
          <cell r="B53708" t="str">
            <v>TAPETE VW CONSTELLATION MEC CAB DUPLA</v>
          </cell>
          <cell r="C53708" t="str">
            <v>HIBE</v>
          </cell>
          <cell r="D53708" t="str">
            <v>UN</v>
          </cell>
        </row>
        <row r="53709">
          <cell r="A53709" t="str">
            <v>I0000023301</v>
          </cell>
          <cell r="B53709" t="str">
            <v>PASTILHA NFR 200A R10 TT5515</v>
          </cell>
          <cell r="C53709" t="str">
            <v>HIBE</v>
          </cell>
          <cell r="D53709" t="str">
            <v>UN</v>
          </cell>
        </row>
        <row r="53710">
          <cell r="A53710" t="str">
            <v>I0000023302</v>
          </cell>
          <cell r="B53710" t="str">
            <v>FRESA TOROIDAL MD Ø5X13X5X50MM 4C R0,5MM</v>
          </cell>
          <cell r="C53710" t="str">
            <v>HIBE</v>
          </cell>
          <cell r="D53710" t="str">
            <v>UN</v>
          </cell>
        </row>
        <row r="53711">
          <cell r="A53711" t="str">
            <v>I0000023303</v>
          </cell>
          <cell r="B53711" t="str">
            <v>FRESA ESFERICA MD 2C Ø5X10X5X50MM</v>
          </cell>
          <cell r="C53711" t="str">
            <v>HIBE</v>
          </cell>
          <cell r="D53711" t="str">
            <v>UN</v>
          </cell>
        </row>
        <row r="53712">
          <cell r="A53712" t="str">
            <v>I0000023304</v>
          </cell>
          <cell r="B53712" t="str">
            <v>FRESA ESFERICA MD 2C Ø10X20X10X75MM</v>
          </cell>
          <cell r="C53712" t="str">
            <v>HIBE</v>
          </cell>
          <cell r="D53712" t="str">
            <v>UN</v>
          </cell>
        </row>
        <row r="53713">
          <cell r="A53713" t="str">
            <v>I0000023305</v>
          </cell>
          <cell r="B53713" t="str">
            <v>FRESA MD GM-4R-D12.0R0.5</v>
          </cell>
          <cell r="C53713" t="str">
            <v>HIBE</v>
          </cell>
          <cell r="D53713" t="str">
            <v>UN</v>
          </cell>
        </row>
        <row r="53714">
          <cell r="A53714" t="str">
            <v>I0000023306</v>
          </cell>
          <cell r="B53714" t="str">
            <v>PONTA ROTATIVA CBN-MG40 ( 40J )</v>
          </cell>
          <cell r="C53714" t="str">
            <v>HIBE</v>
          </cell>
          <cell r="D53714" t="str">
            <v>UN</v>
          </cell>
        </row>
        <row r="53715">
          <cell r="A53715" t="str">
            <v>I0000023307</v>
          </cell>
          <cell r="B53715" t="str">
            <v>PONTA ROTATIVA CBN-MS40 ( 40S )</v>
          </cell>
          <cell r="C53715" t="str">
            <v>HIBE</v>
          </cell>
          <cell r="D53715" t="str">
            <v>UN</v>
          </cell>
        </row>
        <row r="53716">
          <cell r="A53716" t="str">
            <v>I0000023308</v>
          </cell>
          <cell r="B53716" t="str">
            <v>PONTA ROTATIVA CBN-MS50</v>
          </cell>
          <cell r="C53716" t="str">
            <v>HIBE</v>
          </cell>
          <cell r="D53716" t="str">
            <v>UN</v>
          </cell>
        </row>
        <row r="53717">
          <cell r="A53717" t="str">
            <v>I0000023309</v>
          </cell>
          <cell r="B53717" t="str">
            <v>PONTA ROTATIVA CBN-MS60</v>
          </cell>
          <cell r="C53717" t="str">
            <v>HIBE</v>
          </cell>
          <cell r="D53717" t="str">
            <v>UN</v>
          </cell>
        </row>
        <row r="53718">
          <cell r="A53718" t="str">
            <v>I0000023310</v>
          </cell>
          <cell r="B53718" t="str">
            <v>PONTA ROTATIVA CBN-MB50 ( 50C )</v>
          </cell>
          <cell r="C53718" t="str">
            <v>HIBE</v>
          </cell>
          <cell r="D53718" t="str">
            <v>UN</v>
          </cell>
        </row>
        <row r="53719">
          <cell r="A53719" t="str">
            <v>I0000023311</v>
          </cell>
          <cell r="B53719" t="str">
            <v>PONTA ROTATIVA CBN-MF20 ( 20T )</v>
          </cell>
          <cell r="C53719" t="str">
            <v>HIBE</v>
          </cell>
          <cell r="D53719" t="str">
            <v>UN</v>
          </cell>
        </row>
        <row r="53720">
          <cell r="A53720" t="str">
            <v>I0000023312</v>
          </cell>
          <cell r="B53720" t="str">
            <v>PONTA ROTATIVA CBN-MD20 ( 20B )</v>
          </cell>
          <cell r="C53720" t="str">
            <v>HIBE</v>
          </cell>
          <cell r="D53720" t="str">
            <v>UN</v>
          </cell>
        </row>
        <row r="53721">
          <cell r="A53721" t="str">
            <v>I0000023313</v>
          </cell>
          <cell r="B53721" t="str">
            <v>PONTA ROTATIVA CBN-MD30 ( 30B )</v>
          </cell>
          <cell r="C53721" t="str">
            <v>HIBE</v>
          </cell>
          <cell r="D53721" t="str">
            <v>UN</v>
          </cell>
        </row>
        <row r="53722">
          <cell r="A53722" t="str">
            <v>I0000023314</v>
          </cell>
          <cell r="B53722" t="str">
            <v>PONTA ROTATIVA CBN-MG30 ( 30J )</v>
          </cell>
          <cell r="C53722" t="str">
            <v>HIBE</v>
          </cell>
          <cell r="D53722" t="str">
            <v>UN</v>
          </cell>
        </row>
        <row r="53723">
          <cell r="A53723" t="str">
            <v>I0000023315</v>
          </cell>
          <cell r="B53723" t="str">
            <v>SUPORTE EX. TRS5R-D20-150-H19 2F D20 R10</v>
          </cell>
          <cell r="C53723" t="str">
            <v>HIBE</v>
          </cell>
          <cell r="D53723" t="str">
            <v>UN</v>
          </cell>
        </row>
        <row r="53724">
          <cell r="A53724" t="str">
            <v>I0000023316</v>
          </cell>
          <cell r="B53724" t="str">
            <v>BASTAO CRISTONE VERDE 1X2X100 #150</v>
          </cell>
          <cell r="C53724" t="str">
            <v>HIBE</v>
          </cell>
          <cell r="D53724" t="str">
            <v>UN</v>
          </cell>
        </row>
        <row r="53725">
          <cell r="A53725" t="str">
            <v>I0000023317</v>
          </cell>
          <cell r="B53725" t="str">
            <v>BASTAO CRISTONE ROXA 1X2X100 #400</v>
          </cell>
          <cell r="C53725" t="str">
            <v>HIBE</v>
          </cell>
          <cell r="D53725" t="str">
            <v>UN</v>
          </cell>
        </row>
        <row r="53726">
          <cell r="A53726" t="str">
            <v>I0000023320</v>
          </cell>
          <cell r="B53726" t="str">
            <v>BACON EM TIRAS</v>
          </cell>
          <cell r="C53726" t="str">
            <v>HIBE</v>
          </cell>
          <cell r="D53726" t="str">
            <v>KG</v>
          </cell>
        </row>
        <row r="53727">
          <cell r="A53727" t="str">
            <v>I0000023322</v>
          </cell>
          <cell r="B53727" t="str">
            <v>MOLA B 16 X 25 AZUL</v>
          </cell>
          <cell r="C53727" t="str">
            <v>HIBE</v>
          </cell>
          <cell r="D53727" t="str">
            <v>UN</v>
          </cell>
        </row>
        <row r="53728">
          <cell r="A53728" t="str">
            <v>I0000023323</v>
          </cell>
          <cell r="B53728" t="str">
            <v>MOLA B 32 X 203 AZUL</v>
          </cell>
          <cell r="C53728" t="str">
            <v>HIBE</v>
          </cell>
          <cell r="D53728" t="str">
            <v>UN</v>
          </cell>
        </row>
        <row r="53729">
          <cell r="A53729" t="str">
            <v>I0000023324</v>
          </cell>
          <cell r="B53729" t="str">
            <v>BROCA HSS HASTE PARALELA Ø3X66X100MM</v>
          </cell>
          <cell r="C53729" t="str">
            <v>HIBE</v>
          </cell>
          <cell r="D53729" t="str">
            <v>UN</v>
          </cell>
        </row>
        <row r="53730">
          <cell r="A53730" t="str">
            <v>I0000023325</v>
          </cell>
          <cell r="B53730" t="str">
            <v>BROCA HSS HASTE PARALELA Ø3.5X73X112MM</v>
          </cell>
          <cell r="C53730" t="str">
            <v>HIBE</v>
          </cell>
          <cell r="D53730" t="str">
            <v>UN</v>
          </cell>
        </row>
        <row r="53731">
          <cell r="A53731" t="str">
            <v>I0000023326</v>
          </cell>
          <cell r="B53731" t="str">
            <v>BROCA HSS HASTE PARALELA Ø4X78X119MM</v>
          </cell>
          <cell r="C53731" t="str">
            <v>HIBE</v>
          </cell>
          <cell r="D53731" t="str">
            <v>UN</v>
          </cell>
        </row>
        <row r="53732">
          <cell r="A53732" t="str">
            <v>I0000023327</v>
          </cell>
          <cell r="B53732" t="str">
            <v>BROCA HSS HASTE PARALELA Ø4.5X82X126MM</v>
          </cell>
          <cell r="C53732" t="str">
            <v>HIBE</v>
          </cell>
          <cell r="D53732" t="str">
            <v>UN</v>
          </cell>
        </row>
        <row r="53733">
          <cell r="A53733" t="str">
            <v>I0000023328</v>
          </cell>
          <cell r="B53733" t="str">
            <v>BROCA HSS HASTE PARALELA Ø12X101X151MM</v>
          </cell>
          <cell r="C53733" t="str">
            <v>HIBE</v>
          </cell>
          <cell r="D53733" t="str">
            <v>UN</v>
          </cell>
        </row>
        <row r="53734">
          <cell r="A53734" t="str">
            <v>I0000023329</v>
          </cell>
          <cell r="B53734" t="str">
            <v>BROCA HSS HASTE PARALELA Ø12.7X101X151MM</v>
          </cell>
          <cell r="C53734" t="str">
            <v>HIBE</v>
          </cell>
          <cell r="D53734" t="str">
            <v>UN</v>
          </cell>
        </row>
        <row r="53735">
          <cell r="A53735" t="str">
            <v>I0000023330</v>
          </cell>
          <cell r="B53735" t="str">
            <v>BROCA HSS HASTE PARALELA Ø17.5X130X191MM</v>
          </cell>
          <cell r="C53735" t="str">
            <v>HIBE</v>
          </cell>
          <cell r="D53735" t="str">
            <v>UN</v>
          </cell>
        </row>
        <row r="53736">
          <cell r="A53736" t="str">
            <v>I0000023331</v>
          </cell>
          <cell r="B53736" t="str">
            <v>BROCA HSS HASTE PARALELA Ø14.5X114X169MM</v>
          </cell>
          <cell r="C53736" t="str">
            <v>HIBE</v>
          </cell>
          <cell r="D53736" t="str">
            <v>UN</v>
          </cell>
        </row>
        <row r="53737">
          <cell r="A53737" t="str">
            <v>I0000023332</v>
          </cell>
          <cell r="B53737" t="str">
            <v>PINCEL CHATO ESCOLAR CONDOR 115 Nº4</v>
          </cell>
          <cell r="C53737" t="str">
            <v>HIBE</v>
          </cell>
          <cell r="D53737" t="str">
            <v>UN</v>
          </cell>
        </row>
        <row r="53738">
          <cell r="A53738" t="str">
            <v>I0000023333</v>
          </cell>
          <cell r="B53738" t="str">
            <v>PINCEL CHATO ESCOLAR CONDOR 474 Nº10</v>
          </cell>
          <cell r="C53738" t="str">
            <v>HIBE</v>
          </cell>
          <cell r="D53738" t="str">
            <v>UN</v>
          </cell>
        </row>
        <row r="53739">
          <cell r="A53739" t="str">
            <v>I0000023335</v>
          </cell>
          <cell r="B53739" t="str">
            <v>CLICHE CUP130 ESCALA VEL L-93-BG (0562)</v>
          </cell>
          <cell r="C53739" t="str">
            <v>HIBE</v>
          </cell>
          <cell r="D53739" t="str">
            <v>UN</v>
          </cell>
        </row>
        <row r="53740">
          <cell r="A53740" t="str">
            <v>I0000023336</v>
          </cell>
          <cell r="B53740" t="str">
            <v>CLICHE CUP90 PRATIC 34MM (L-93-BG) 0563</v>
          </cell>
          <cell r="C53740" t="str">
            <v>HIBE</v>
          </cell>
          <cell r="D53740" t="str">
            <v>UN</v>
          </cell>
        </row>
        <row r="53741">
          <cell r="A53741" t="str">
            <v>I0000023337</v>
          </cell>
          <cell r="B53741" t="str">
            <v>CLICHE CUP90 TURBO III (L-93-BG) 0564</v>
          </cell>
          <cell r="C53741" t="str">
            <v>HIBE</v>
          </cell>
          <cell r="D53741" t="str">
            <v>UN</v>
          </cell>
        </row>
        <row r="53742">
          <cell r="A53742" t="str">
            <v>I0000023338</v>
          </cell>
          <cell r="B53742" t="str">
            <v>CLICHE CUP90 ANEL TEMPORIZADOR TOPO 0445</v>
          </cell>
          <cell r="C53742" t="str">
            <v>HIBE</v>
          </cell>
          <cell r="D53742" t="str">
            <v>UN</v>
          </cell>
        </row>
        <row r="53743">
          <cell r="A53743" t="str">
            <v>I0000023339</v>
          </cell>
          <cell r="B53743" t="str">
            <v>CLICHE CUP90 ANEL TERMOSTATO TOPO 0446</v>
          </cell>
          <cell r="C53743" t="str">
            <v>HIBE</v>
          </cell>
          <cell r="D53743" t="str">
            <v>UN</v>
          </cell>
        </row>
        <row r="53744">
          <cell r="A53744" t="str">
            <v>I0000023340</v>
          </cell>
          <cell r="B53744" t="str">
            <v>NYLON 6 TARUGO REDONDO 60MM</v>
          </cell>
          <cell r="C53744" t="str">
            <v>HIBE</v>
          </cell>
          <cell r="D53744" t="str">
            <v>KG</v>
          </cell>
        </row>
        <row r="53745">
          <cell r="A53745" t="str">
            <v>I0000023341</v>
          </cell>
          <cell r="B53745" t="str">
            <v>BOTAO PULSO PRETO 22MM 3SB72300AB101FA0</v>
          </cell>
          <cell r="C53745" t="str">
            <v>HIBE</v>
          </cell>
          <cell r="D53745" t="str">
            <v>UN</v>
          </cell>
        </row>
        <row r="53746">
          <cell r="A53746" t="str">
            <v>I0000023342</v>
          </cell>
          <cell r="B53746" t="str">
            <v>BOTAO PULSO VM 22MM 3SB62300AB201FA0</v>
          </cell>
          <cell r="C53746" t="str">
            <v>HIBE</v>
          </cell>
          <cell r="D53746" t="str">
            <v>UN</v>
          </cell>
        </row>
        <row r="53747">
          <cell r="A53747" t="str">
            <v>I0000023343</v>
          </cell>
          <cell r="B53747" t="str">
            <v>IMPRESSORA RICOH LASER MONO 3710</v>
          </cell>
          <cell r="C53747" t="str">
            <v>HIBE</v>
          </cell>
          <cell r="D53747" t="str">
            <v>UN</v>
          </cell>
        </row>
        <row r="53748">
          <cell r="A53748" t="str">
            <v>I0000023344</v>
          </cell>
          <cell r="B53748" t="str">
            <v>ACESSORIO FIXACAO AUTOPER 12-14X2.3/8</v>
          </cell>
          <cell r="C53748" t="str">
            <v>HIBE</v>
          </cell>
          <cell r="D53748" t="str">
            <v>UN</v>
          </cell>
        </row>
        <row r="53749">
          <cell r="A53749" t="str">
            <v>I0000023345</v>
          </cell>
          <cell r="B53749" t="str">
            <v>PRAFUSO WOODCON M6X100MM</v>
          </cell>
          <cell r="C53749" t="str">
            <v>HIBE</v>
          </cell>
          <cell r="D53749" t="str">
            <v>UN</v>
          </cell>
        </row>
        <row r="53750">
          <cell r="A53750" t="str">
            <v>I0000023346</v>
          </cell>
          <cell r="B53750" t="str">
            <v>MANTA PRE-FILTRO EDM 0,7X1,1M - EF-3014</v>
          </cell>
          <cell r="C53750" t="str">
            <v>HIBE</v>
          </cell>
          <cell r="D53750" t="str">
            <v>UN</v>
          </cell>
        </row>
        <row r="53751">
          <cell r="A53751" t="str">
            <v>I0000023347</v>
          </cell>
          <cell r="B53751" t="str">
            <v>FILTRO EF3001/TM</v>
          </cell>
          <cell r="C53751" t="str">
            <v>HIBE</v>
          </cell>
          <cell r="D53751" t="str">
            <v>UN</v>
          </cell>
        </row>
        <row r="53752">
          <cell r="A53752" t="str">
            <v>I0000023348</v>
          </cell>
          <cell r="B53752" t="str">
            <v>BOMBA VACUOSTATO COMPLETA P/ SAMFACC</v>
          </cell>
          <cell r="C53752" t="str">
            <v>HIBE</v>
          </cell>
          <cell r="D53752" t="str">
            <v>UN</v>
          </cell>
        </row>
        <row r="53753">
          <cell r="A53753" t="str">
            <v>I0000023349</v>
          </cell>
          <cell r="B53753" t="str">
            <v>ANTIRACHA REDONDO 4 CM</v>
          </cell>
          <cell r="C53753" t="str">
            <v>HIBE</v>
          </cell>
          <cell r="D53753" t="str">
            <v>UN</v>
          </cell>
        </row>
        <row r="53754">
          <cell r="A53754" t="str">
            <v>I0000023350</v>
          </cell>
          <cell r="B53754" t="str">
            <v>COMPOUND ADESIVO ESTRUTURAL 1KG</v>
          </cell>
          <cell r="C53754" t="str">
            <v>HIBE</v>
          </cell>
          <cell r="D53754" t="str">
            <v>UN</v>
          </cell>
        </row>
        <row r="53755">
          <cell r="A53755" t="str">
            <v>I0000023351</v>
          </cell>
          <cell r="B53755" t="str">
            <v>ALAVANCA 1" 1,80M</v>
          </cell>
          <cell r="C53755" t="str">
            <v>HIBE</v>
          </cell>
          <cell r="D53755" t="str">
            <v>UN</v>
          </cell>
        </row>
        <row r="53756">
          <cell r="A53756" t="str">
            <v>I0000023353</v>
          </cell>
          <cell r="B53756" t="str">
            <v>MULTIFUNCIONAL XEROX C7020</v>
          </cell>
          <cell r="C53756" t="str">
            <v>HIBE</v>
          </cell>
          <cell r="D53756" t="str">
            <v>UN</v>
          </cell>
        </row>
        <row r="53757">
          <cell r="A53757" t="str">
            <v>I0000023354</v>
          </cell>
          <cell r="B53757" t="str">
            <v>GABINETE DA XEROX 7020</v>
          </cell>
          <cell r="C53757" t="str">
            <v>HIBE</v>
          </cell>
          <cell r="D53757" t="str">
            <v>UN</v>
          </cell>
        </row>
        <row r="53758">
          <cell r="A53758" t="str">
            <v>I0000023355</v>
          </cell>
          <cell r="B53758" t="str">
            <v>FILTRO DE PAPEL KARCHER NT 48/1</v>
          </cell>
          <cell r="C53758" t="str">
            <v>HIBE</v>
          </cell>
          <cell r="D53758" t="str">
            <v>UN</v>
          </cell>
        </row>
        <row r="53759">
          <cell r="A53759" t="str">
            <v>I0000023356</v>
          </cell>
          <cell r="B53759" t="str">
            <v>FILTRO CARTUCHO ASPIRAD. KARCHER NT48/1</v>
          </cell>
          <cell r="C53759" t="str">
            <v>HIBE</v>
          </cell>
          <cell r="D53759" t="str">
            <v>UN</v>
          </cell>
        </row>
        <row r="53760">
          <cell r="A53760" t="str">
            <v>I0000023357</v>
          </cell>
          <cell r="B53760" t="str">
            <v>PRENSA DA BUCHA DO COPO</v>
          </cell>
          <cell r="C53760" t="str">
            <v>HIBE</v>
          </cell>
          <cell r="D53760" t="str">
            <v>UN</v>
          </cell>
        </row>
        <row r="53761">
          <cell r="A53761" t="str">
            <v>I0000023358</v>
          </cell>
          <cell r="B53761" t="str">
            <v>TESTE UNITÁRIO DE ESTANQUEIDADE DO COPO</v>
          </cell>
          <cell r="C53761" t="str">
            <v>HIBE</v>
          </cell>
          <cell r="D53761" t="str">
            <v>UN</v>
          </cell>
        </row>
        <row r="53762">
          <cell r="A53762" t="str">
            <v>I0000023359</v>
          </cell>
          <cell r="B53762" t="str">
            <v>IMPRESSORA ZD421 TT</v>
          </cell>
          <cell r="C53762" t="str">
            <v>HIBE</v>
          </cell>
          <cell r="D53762" t="str">
            <v>UN</v>
          </cell>
        </row>
        <row r="53763">
          <cell r="A53763" t="str">
            <v>I0000023360</v>
          </cell>
          <cell r="B53763" t="str">
            <v>CAPA DE IMPRESSORA P/ TRANSPORTE</v>
          </cell>
          <cell r="C53763" t="str">
            <v>HIBE</v>
          </cell>
          <cell r="D53763" t="str">
            <v>UN</v>
          </cell>
        </row>
        <row r="53764">
          <cell r="A53764" t="str">
            <v>I0000023361</v>
          </cell>
          <cell r="B53764" t="str">
            <v>WATTIMETRO/COSSIFIMETRO BANCADA - POL-43</v>
          </cell>
          <cell r="C53764" t="str">
            <v>HIBE</v>
          </cell>
          <cell r="D53764" t="str">
            <v>UN</v>
          </cell>
        </row>
        <row r="53765">
          <cell r="A53765" t="str">
            <v>I0000023362</v>
          </cell>
          <cell r="B53765" t="str">
            <v>BARRA ROSCADA GALVANIZADA 1/4"X3M</v>
          </cell>
          <cell r="C53765" t="str">
            <v>HIBE</v>
          </cell>
          <cell r="D53765" t="str">
            <v>UN</v>
          </cell>
        </row>
        <row r="53766">
          <cell r="A53766" t="str">
            <v>I0000023363</v>
          </cell>
          <cell r="B53766" t="str">
            <v>BARRA ROSCADA GALVANIZADA 1/2"X3M</v>
          </cell>
          <cell r="C53766" t="str">
            <v>HIBE</v>
          </cell>
          <cell r="D53766" t="str">
            <v>UN</v>
          </cell>
        </row>
        <row r="53767">
          <cell r="A53767" t="str">
            <v>I0000023364</v>
          </cell>
          <cell r="B53767" t="str">
            <v>BARRA ROSCADA GALVANIZADA 5/16"X3M</v>
          </cell>
          <cell r="C53767" t="str">
            <v>HIBE</v>
          </cell>
          <cell r="D53767" t="str">
            <v>UN</v>
          </cell>
        </row>
        <row r="53768">
          <cell r="A53768" t="str">
            <v>I0000023365</v>
          </cell>
          <cell r="B53768" t="str">
            <v>PAINEL VOLANTE FMX-NG</v>
          </cell>
          <cell r="C53768" t="str">
            <v>HIBE</v>
          </cell>
          <cell r="D53768" t="str">
            <v>UN</v>
          </cell>
        </row>
        <row r="53769">
          <cell r="A53769" t="str">
            <v>I0000023366</v>
          </cell>
          <cell r="B53769" t="str">
            <v>POLIA FMX17 9933505</v>
          </cell>
          <cell r="C53769" t="str">
            <v>HIBE</v>
          </cell>
          <cell r="D53769" t="str">
            <v>UN</v>
          </cell>
        </row>
        <row r="53770">
          <cell r="A53770" t="str">
            <v>I0000023367</v>
          </cell>
          <cell r="B53770" t="str">
            <v>CABO OPITICO ASU80 6FO 3KM</v>
          </cell>
          <cell r="C53770" t="str">
            <v>HIBE</v>
          </cell>
          <cell r="D53770" t="str">
            <v>UN</v>
          </cell>
        </row>
        <row r="53771">
          <cell r="A53771" t="str">
            <v>I0000023368</v>
          </cell>
          <cell r="B53771" t="str">
            <v>MOLA B 50 X 089 AZUL</v>
          </cell>
          <cell r="C53771" t="str">
            <v>HIBE</v>
          </cell>
          <cell r="D53771" t="str">
            <v>UN</v>
          </cell>
        </row>
        <row r="53772">
          <cell r="A53772" t="str">
            <v>I0000023369</v>
          </cell>
          <cell r="B53772" t="str">
            <v>PAINEL PC S/ CHAPA ECOWIN CZ - 200913</v>
          </cell>
          <cell r="C53772" t="str">
            <v>HIBE</v>
          </cell>
          <cell r="D53772" t="str">
            <v>UN</v>
          </cell>
        </row>
        <row r="53773">
          <cell r="A53773" t="str">
            <v>I0000023370</v>
          </cell>
          <cell r="B53773" t="str">
            <v>FILTRO RT 201 SANFONADO - COD: 4431</v>
          </cell>
          <cell r="C53773" t="str">
            <v>HIBE</v>
          </cell>
          <cell r="D53773" t="str">
            <v>UN</v>
          </cell>
        </row>
        <row r="53774">
          <cell r="A53774" t="str">
            <v>I0000023371</v>
          </cell>
          <cell r="B53774" t="str">
            <v>PAINEL PC CONTROLE REMOTO CNC - 150860</v>
          </cell>
          <cell r="C53774" t="str">
            <v>HIBE</v>
          </cell>
          <cell r="D53774" t="str">
            <v>UN</v>
          </cell>
        </row>
        <row r="53775">
          <cell r="A53775" t="str">
            <v>I0000023372</v>
          </cell>
          <cell r="B53775" t="str">
            <v>MANTA GEOTEXTIL BIDIM</v>
          </cell>
          <cell r="C53775" t="str">
            <v>HIBE</v>
          </cell>
          <cell r="D53775" t="str">
            <v>M</v>
          </cell>
        </row>
        <row r="53776">
          <cell r="A53776" t="str">
            <v>I0000023373</v>
          </cell>
          <cell r="B53776" t="str">
            <v>QUARTZO VERDE</v>
          </cell>
          <cell r="C53776" t="str">
            <v>HIBE</v>
          </cell>
          <cell r="D53776" t="str">
            <v>KG</v>
          </cell>
        </row>
        <row r="53777">
          <cell r="A53777" t="str">
            <v>I0000023374</v>
          </cell>
          <cell r="B53777" t="str">
            <v>GARRAFAO TERMICO 5L</v>
          </cell>
          <cell r="C53777" t="str">
            <v>HIBE</v>
          </cell>
          <cell r="D53777" t="str">
            <v>UN</v>
          </cell>
        </row>
        <row r="53778">
          <cell r="A53778" t="str">
            <v>I0000023375</v>
          </cell>
          <cell r="B53778" t="str">
            <v>SACHO COM CABO DE MADEIRA 60CM</v>
          </cell>
          <cell r="C53778" t="str">
            <v>HIBE</v>
          </cell>
          <cell r="D53778" t="str">
            <v>UN</v>
          </cell>
        </row>
        <row r="53779">
          <cell r="A53779" t="str">
            <v>I0000023376</v>
          </cell>
          <cell r="B53779" t="str">
            <v>SAMAMBAIAS</v>
          </cell>
          <cell r="C53779" t="str">
            <v>HIBE</v>
          </cell>
          <cell r="D53779" t="str">
            <v>UN</v>
          </cell>
        </row>
        <row r="53780">
          <cell r="A53780" t="str">
            <v>I0000023377</v>
          </cell>
          <cell r="B53780" t="str">
            <v>PALMEIRA LICUALA TAMANHO M</v>
          </cell>
          <cell r="C53780" t="str">
            <v>HIBE</v>
          </cell>
          <cell r="D53780" t="str">
            <v>UN</v>
          </cell>
        </row>
        <row r="53781">
          <cell r="A53781" t="str">
            <v>I0000023378</v>
          </cell>
          <cell r="B53781" t="str">
            <v>FACAS JARDINAGEM</v>
          </cell>
          <cell r="C53781" t="str">
            <v>HIBE</v>
          </cell>
          <cell r="D53781" t="str">
            <v>UN</v>
          </cell>
        </row>
        <row r="53782">
          <cell r="A53782" t="str">
            <v>I0000023379</v>
          </cell>
          <cell r="B53782" t="str">
            <v>TESOURA DE PODA PEQUENA</v>
          </cell>
          <cell r="C53782" t="str">
            <v>HIBE</v>
          </cell>
          <cell r="D53782" t="str">
            <v>UN</v>
          </cell>
        </row>
        <row r="53783">
          <cell r="A53783" t="str">
            <v>I0000023380</v>
          </cell>
          <cell r="B53783" t="str">
            <v>DISCO ENCERADEIRA 40CM</v>
          </cell>
          <cell r="C53783" t="str">
            <v>HIBE</v>
          </cell>
          <cell r="D53783" t="str">
            <v>UN</v>
          </cell>
        </row>
        <row r="53784">
          <cell r="A53784" t="str">
            <v>I0000023381</v>
          </cell>
          <cell r="B53784" t="str">
            <v>HATE BATEDOR MISTURADOR</v>
          </cell>
          <cell r="C53784" t="str">
            <v>HIBE</v>
          </cell>
          <cell r="D53784" t="str">
            <v>UN</v>
          </cell>
        </row>
        <row r="53785">
          <cell r="A53785" t="str">
            <v>I0000023382</v>
          </cell>
          <cell r="B53785" t="str">
            <v>MINI IXORA TAMANHO G</v>
          </cell>
          <cell r="C53785" t="str">
            <v>HIBE</v>
          </cell>
          <cell r="D53785" t="str">
            <v>UN</v>
          </cell>
        </row>
        <row r="53786">
          <cell r="A53786" t="str">
            <v>I0000023383</v>
          </cell>
          <cell r="B53786" t="str">
            <v>MINI IXORA TAMANHO P</v>
          </cell>
          <cell r="C53786" t="str">
            <v>HIBE</v>
          </cell>
          <cell r="D53786" t="str">
            <v>UN</v>
          </cell>
        </row>
        <row r="53787">
          <cell r="A53787" t="str">
            <v>I0000023384</v>
          </cell>
          <cell r="B53787" t="str">
            <v>SENSOR RETROREFLECTIVO 3M PNP - PMR300DP</v>
          </cell>
          <cell r="C53787" t="str">
            <v>HIBE</v>
          </cell>
          <cell r="D53787" t="str">
            <v>UN</v>
          </cell>
        </row>
        <row r="53788">
          <cell r="A53788" t="str">
            <v>I0000023385</v>
          </cell>
          <cell r="B53788" t="str">
            <v>MAQUINA DE SOLDA 220V LHN 242I ESAB</v>
          </cell>
          <cell r="C53788" t="str">
            <v>HIBE</v>
          </cell>
          <cell r="D53788" t="str">
            <v>UN</v>
          </cell>
        </row>
        <row r="53789">
          <cell r="A53789" t="str">
            <v>I0000023386</v>
          </cell>
          <cell r="B53789" t="str">
            <v>AUTO TRANSFORMADOR 7000 VA 127/220V</v>
          </cell>
          <cell r="C53789" t="str">
            <v>HIBE</v>
          </cell>
          <cell r="D53789" t="str">
            <v>UN</v>
          </cell>
        </row>
        <row r="53790">
          <cell r="A53790" t="str">
            <v>I0000023387</v>
          </cell>
          <cell r="B53790" t="str">
            <v>DISCO FLAP 4"</v>
          </cell>
          <cell r="C53790" t="str">
            <v>HIBE</v>
          </cell>
          <cell r="D53790" t="str">
            <v>UN</v>
          </cell>
        </row>
        <row r="53791">
          <cell r="A53791" t="str">
            <v>I0000023388</v>
          </cell>
          <cell r="B53791" t="str">
            <v>ESMERILHADEIRA GWS 850 4 1/2"</v>
          </cell>
          <cell r="C53791" t="str">
            <v>HIBE</v>
          </cell>
          <cell r="D53791" t="str">
            <v>UN</v>
          </cell>
        </row>
        <row r="53792">
          <cell r="A53792" t="str">
            <v>I0000023389</v>
          </cell>
          <cell r="B53792" t="str">
            <v>MARTELO BOLA 600G</v>
          </cell>
          <cell r="C53792" t="str">
            <v>HIBE</v>
          </cell>
          <cell r="D53792" t="str">
            <v>UN</v>
          </cell>
        </row>
        <row r="53793">
          <cell r="A53793" t="str">
            <v>I0000023390</v>
          </cell>
          <cell r="B53793" t="str">
            <v>DESEMPENADEIRA DENTADA 25MM</v>
          </cell>
          <cell r="C53793" t="str">
            <v>HIBE</v>
          </cell>
          <cell r="D53793" t="str">
            <v>UN</v>
          </cell>
        </row>
        <row r="53794">
          <cell r="A53794" t="str">
            <v>I0000023391</v>
          </cell>
          <cell r="B53794" t="str">
            <v>MARRETA DE BORRACHA 80MM</v>
          </cell>
          <cell r="C53794" t="str">
            <v>HIBE</v>
          </cell>
          <cell r="D53794" t="str">
            <v>UN</v>
          </cell>
        </row>
        <row r="53795">
          <cell r="A53795" t="str">
            <v>I0000023392</v>
          </cell>
          <cell r="B53795" t="str">
            <v>JUNTA PLASTICA 2,5MM</v>
          </cell>
          <cell r="C53795" t="str">
            <v>HIBE</v>
          </cell>
          <cell r="D53795" t="str">
            <v>UN</v>
          </cell>
        </row>
        <row r="53796">
          <cell r="A53796" t="str">
            <v>I0000023393</v>
          </cell>
          <cell r="B53796" t="str">
            <v>ESMERILHADEIRA GWS 180-LI</v>
          </cell>
          <cell r="C53796" t="str">
            <v>HIBE</v>
          </cell>
          <cell r="D53796" t="str">
            <v>UN</v>
          </cell>
        </row>
        <row r="53797">
          <cell r="A53797" t="str">
            <v>I0000023394</v>
          </cell>
          <cell r="B53797" t="str">
            <v>BARRA  DE VERGALHAO LISO DE 6M 3/8</v>
          </cell>
          <cell r="C53797" t="str">
            <v>HIBE</v>
          </cell>
          <cell r="D53797" t="str">
            <v>UN</v>
          </cell>
        </row>
        <row r="53798">
          <cell r="A53798" t="str">
            <v>I0000023395</v>
          </cell>
          <cell r="B53798" t="str">
            <v>BARRA CHATA DE 3/4 1/4</v>
          </cell>
          <cell r="C53798" t="str">
            <v>HIBE</v>
          </cell>
          <cell r="D53798" t="str">
            <v>UN</v>
          </cell>
        </row>
        <row r="53799">
          <cell r="A53799" t="str">
            <v>I0000023398</v>
          </cell>
          <cell r="B53799" t="str">
            <v>MONITOR DE TEMP./ UMIDADE ETHERNET SE-10</v>
          </cell>
          <cell r="C53799" t="str">
            <v>HIBE</v>
          </cell>
          <cell r="D53799" t="str">
            <v>UN</v>
          </cell>
        </row>
        <row r="53800">
          <cell r="A53800" t="str">
            <v>I0000023399</v>
          </cell>
          <cell r="B53800" t="str">
            <v>UVA PASSAS KG</v>
          </cell>
          <cell r="C53800" t="str">
            <v>HIBE</v>
          </cell>
          <cell r="D53800" t="str">
            <v>KG</v>
          </cell>
        </row>
        <row r="53801">
          <cell r="A53801" t="str">
            <v>I0000023400</v>
          </cell>
          <cell r="B53801" t="str">
            <v>REGULADOR PRESSAO MANOMETRO 1/4" AR-2000</v>
          </cell>
          <cell r="C53801" t="str">
            <v>HIBE</v>
          </cell>
          <cell r="D53801" t="str">
            <v>UN</v>
          </cell>
        </row>
        <row r="53802">
          <cell r="A53802" t="str">
            <v>I0000023401</v>
          </cell>
          <cell r="B53802" t="str">
            <v>VALVULA REGULADORA - PU 10MMX5/8" BSP</v>
          </cell>
          <cell r="C53802" t="str">
            <v>HIBE</v>
          </cell>
          <cell r="D53802" t="str">
            <v>UN</v>
          </cell>
        </row>
        <row r="53803">
          <cell r="A53803" t="str">
            <v>I0000023402</v>
          </cell>
          <cell r="B53803" t="str">
            <v>VALVULA SOLE MOLA 2/2 VIAS NF R1/4 DV24V</v>
          </cell>
          <cell r="C53803" t="str">
            <v>HIBE</v>
          </cell>
          <cell r="D53803" t="str">
            <v>UN</v>
          </cell>
        </row>
        <row r="53804">
          <cell r="A53804" t="str">
            <v>I0000023403</v>
          </cell>
          <cell r="B53804" t="str">
            <v>S6510 10-1/4 # CONEXAO RETA Ø8XG1/4</v>
          </cell>
          <cell r="C53804" t="str">
            <v>HIBE</v>
          </cell>
          <cell r="D53804" t="str">
            <v>UN</v>
          </cell>
        </row>
        <row r="53805">
          <cell r="A53805" t="str">
            <v>I0000023404</v>
          </cell>
          <cell r="B53805" t="str">
            <v>INVERSOR FREQUENCIA CFW300A03P5T4NB20</v>
          </cell>
          <cell r="C53805" t="str">
            <v>HIBE</v>
          </cell>
          <cell r="D53805" t="str">
            <v>UN</v>
          </cell>
        </row>
        <row r="53806">
          <cell r="A53806" t="str">
            <v>I0000023405</v>
          </cell>
          <cell r="B53806" t="str">
            <v>RELE TEMPORIZADOR ELETRONICO - A2E-DFS-P</v>
          </cell>
          <cell r="C53806" t="str">
            <v>HIBE</v>
          </cell>
          <cell r="D53806" t="str">
            <v>UN</v>
          </cell>
        </row>
        <row r="53807">
          <cell r="A53807" t="str">
            <v>I0000023406</v>
          </cell>
          <cell r="B53807" t="str">
            <v>BLOCO DE CONTATO 1NA - P20/M20</v>
          </cell>
          <cell r="C53807" t="str">
            <v>HIBE</v>
          </cell>
          <cell r="D53807" t="str">
            <v>UN</v>
          </cell>
        </row>
        <row r="53808">
          <cell r="A53808" t="str">
            <v>I0000023407</v>
          </cell>
          <cell r="B53808" t="str">
            <v>CABO PP 4 VIAS - 4X0,5MM</v>
          </cell>
          <cell r="C53808" t="str">
            <v>HIBE</v>
          </cell>
          <cell r="D53808" t="str">
            <v>UN</v>
          </cell>
        </row>
        <row r="53809">
          <cell r="A53809" t="str">
            <v>I0000023408</v>
          </cell>
          <cell r="B53809" t="str">
            <v>PRENSA CABO 3/4 BSP CINZA - S853CI</v>
          </cell>
          <cell r="C53809" t="str">
            <v>HIBE</v>
          </cell>
          <cell r="D53809" t="str">
            <v>UN</v>
          </cell>
        </row>
        <row r="53810">
          <cell r="A53810" t="str">
            <v>I0000023409</v>
          </cell>
          <cell r="B53810" t="str">
            <v>QUADRO DE COMANDO 300X200X200MM S/ FLANG</v>
          </cell>
          <cell r="C53810" t="str">
            <v>HIBE</v>
          </cell>
          <cell r="D53810" t="str">
            <v>UN</v>
          </cell>
        </row>
        <row r="53811">
          <cell r="A53811" t="str">
            <v>I0000023410</v>
          </cell>
          <cell r="B53811" t="str">
            <v>QUADRO DE COMANDO 300X200X200MM C/ FLANG</v>
          </cell>
          <cell r="C53811" t="str">
            <v>HIBE</v>
          </cell>
          <cell r="D53811" t="str">
            <v>UN</v>
          </cell>
        </row>
        <row r="53812">
          <cell r="A53812" t="str">
            <v>I0000023411</v>
          </cell>
          <cell r="B53812" t="str">
            <v>FILTRO/REGULADOR/LUBRIFICADOR-MC104-C-25</v>
          </cell>
          <cell r="C53812" t="str">
            <v>HIBE</v>
          </cell>
          <cell r="D53812" t="str">
            <v>UN</v>
          </cell>
        </row>
        <row r="53813">
          <cell r="A53813" t="str">
            <v>I0000023412</v>
          </cell>
          <cell r="B53813" t="str">
            <v>CORREIA HTD 375-5M</v>
          </cell>
          <cell r="C53813" t="str">
            <v>HIBE</v>
          </cell>
          <cell r="D53813" t="str">
            <v>UN</v>
          </cell>
        </row>
        <row r="53814">
          <cell r="A53814" t="str">
            <v>I0000023413</v>
          </cell>
          <cell r="B53814" t="str">
            <v>COLETOR ZEBRA MC330M</v>
          </cell>
          <cell r="C53814" t="str">
            <v>HIBE</v>
          </cell>
          <cell r="D53814" t="str">
            <v>UN</v>
          </cell>
        </row>
        <row r="53815">
          <cell r="A53815" t="str">
            <v>I0000023414</v>
          </cell>
          <cell r="B53815" t="str">
            <v>BATERIA DE COLETOR 4.2V</v>
          </cell>
          <cell r="C53815" t="str">
            <v>HIBE</v>
          </cell>
          <cell r="D53815" t="str">
            <v>UN</v>
          </cell>
        </row>
        <row r="53816">
          <cell r="A53816" t="str">
            <v>I0000023415</v>
          </cell>
          <cell r="B53816" t="str">
            <v>CAPA DE COLETOR MC33M</v>
          </cell>
          <cell r="C53816" t="str">
            <v>HIBE</v>
          </cell>
          <cell r="D53816" t="str">
            <v>UN</v>
          </cell>
        </row>
        <row r="53817">
          <cell r="A53817" t="str">
            <v>I0000023416</v>
          </cell>
          <cell r="B53817" t="str">
            <v>CINTA PARA COLETORES</v>
          </cell>
          <cell r="C53817" t="str">
            <v>HIBE</v>
          </cell>
          <cell r="D53817" t="str">
            <v>UN</v>
          </cell>
        </row>
        <row r="53818">
          <cell r="A53818" t="str">
            <v>I0000023417</v>
          </cell>
          <cell r="B53818" t="str">
            <v>ACO VND Ø52 x 500 MM</v>
          </cell>
          <cell r="C53818" t="str">
            <v>HIBE</v>
          </cell>
          <cell r="D53818" t="str">
            <v>KG</v>
          </cell>
        </row>
        <row r="53819">
          <cell r="A53819" t="str">
            <v>I0000023420</v>
          </cell>
          <cell r="B53819" t="str">
            <v>ACO RED. MEC. 1045 DE 4" (101.6) X 115MM</v>
          </cell>
          <cell r="C53819" t="str">
            <v>HIBE</v>
          </cell>
          <cell r="D53819" t="str">
            <v>UN</v>
          </cell>
        </row>
        <row r="53820">
          <cell r="A53820" t="str">
            <v>I0000023421</v>
          </cell>
          <cell r="B53820" t="str">
            <v>GAXETA RASPADOR ISO - 12X22X10,70MM</v>
          </cell>
          <cell r="C53820" t="str">
            <v>HIBE</v>
          </cell>
          <cell r="D53820" t="str">
            <v>UN</v>
          </cell>
        </row>
        <row r="53821">
          <cell r="A53821" t="str">
            <v>I0000023422</v>
          </cell>
          <cell r="B53821" t="str">
            <v>GAXETA RASPADOR ISSO - 16x26X10,70MM</v>
          </cell>
          <cell r="C53821" t="str">
            <v>HIBE</v>
          </cell>
          <cell r="D53821" t="str">
            <v>UN</v>
          </cell>
        </row>
        <row r="53822">
          <cell r="A53822" t="str">
            <v>I0000023423</v>
          </cell>
          <cell r="B53822" t="str">
            <v>GAXETA RASPADOR ISSO - 20X30X10,70MM</v>
          </cell>
          <cell r="C53822" t="str">
            <v>HIBE</v>
          </cell>
          <cell r="D53822" t="str">
            <v>UN</v>
          </cell>
        </row>
        <row r="53823">
          <cell r="A53823" t="str">
            <v>I0000023424</v>
          </cell>
          <cell r="B53823" t="str">
            <v>GAXETA RASPADOR ISO - 25X35X11,20MM</v>
          </cell>
          <cell r="C53823" t="str">
            <v>HIBE</v>
          </cell>
          <cell r="D53823" t="str">
            <v>UN</v>
          </cell>
        </row>
        <row r="53824">
          <cell r="A53824" t="str">
            <v>I0000023425</v>
          </cell>
          <cell r="B53824" t="str">
            <v>GAXETA RASPADOR ISSO - 32X42X11,20MM</v>
          </cell>
          <cell r="C53824" t="str">
            <v>HIBE</v>
          </cell>
          <cell r="D53824" t="str">
            <v>UN</v>
          </cell>
        </row>
        <row r="53825">
          <cell r="A53825" t="str">
            <v>I0000023426</v>
          </cell>
          <cell r="B53825" t="str">
            <v>GAXETA EU2030 PO - 20X30X10,7MM</v>
          </cell>
          <cell r="C53825" t="str">
            <v>HIBE</v>
          </cell>
          <cell r="D53825" t="str">
            <v>UN</v>
          </cell>
        </row>
        <row r="53826">
          <cell r="A53826" t="str">
            <v>I0000023427</v>
          </cell>
          <cell r="B53826" t="str">
            <v>BASCULANTE ALUMINIO 40X60</v>
          </cell>
          <cell r="C53826" t="str">
            <v>HIBE</v>
          </cell>
          <cell r="D53826" t="str">
            <v>UN</v>
          </cell>
        </row>
        <row r="53827">
          <cell r="A53827" t="str">
            <v>I0000023428</v>
          </cell>
          <cell r="B53827" t="str">
            <v>ASFALTO FRIO ENSACADO 25KG</v>
          </cell>
          <cell r="C53827" t="str">
            <v>HIBE</v>
          </cell>
          <cell r="D53827" t="str">
            <v>UN</v>
          </cell>
        </row>
        <row r="53828">
          <cell r="A53828" t="str">
            <v>I0000023429</v>
          </cell>
          <cell r="B53828" t="str">
            <v>ALECRIM 50G</v>
          </cell>
          <cell r="C53828" t="str">
            <v>HIBE</v>
          </cell>
          <cell r="D53828" t="str">
            <v>UN</v>
          </cell>
        </row>
        <row r="53829">
          <cell r="A53829" t="str">
            <v>I0000023430</v>
          </cell>
          <cell r="B53829" t="str">
            <v>QUADRO ROBO(TOMADA 32A + M TOMADAS 20A)</v>
          </cell>
          <cell r="C53829" t="str">
            <v>HIBE</v>
          </cell>
          <cell r="D53829" t="str">
            <v>UN</v>
          </cell>
        </row>
        <row r="53830">
          <cell r="A53830" t="str">
            <v>I0000023431</v>
          </cell>
          <cell r="B53830" t="str">
            <v>CARREGADOR DE BATERIA ZEBRA</v>
          </cell>
          <cell r="C53830" t="str">
            <v>HIBE</v>
          </cell>
          <cell r="D53830" t="str">
            <v>UN</v>
          </cell>
        </row>
        <row r="53831">
          <cell r="A53831" t="str">
            <v>I0000023433</v>
          </cell>
          <cell r="B53831" t="str">
            <v>IMPRESSORA DE CHEQUE</v>
          </cell>
          <cell r="C53831" t="str">
            <v>HIBE</v>
          </cell>
          <cell r="D53831" t="str">
            <v>UN</v>
          </cell>
        </row>
        <row r="53832">
          <cell r="A53832" t="str">
            <v>I0000023434</v>
          </cell>
          <cell r="B53832" t="str">
            <v>AVANCO DE FITA ELETRICO</v>
          </cell>
          <cell r="C53832" t="str">
            <v>HIBE</v>
          </cell>
          <cell r="D53832" t="str">
            <v>UN</v>
          </cell>
        </row>
        <row r="53833">
          <cell r="A53833" t="str">
            <v>I0000023435</v>
          </cell>
          <cell r="B53833" t="str">
            <v>DESTACADOR ELETROPNEUMATICO</v>
          </cell>
          <cell r="C53833" t="str">
            <v>HIBE</v>
          </cell>
          <cell r="D53833" t="str">
            <v>UN</v>
          </cell>
        </row>
        <row r="53834">
          <cell r="A53834" t="str">
            <v>I0000023436</v>
          </cell>
          <cell r="B53834" t="str">
            <v>RETENTOR COM RASPADOR 50X30X8,2MM</v>
          </cell>
          <cell r="C53834" t="str">
            <v>HIBE</v>
          </cell>
          <cell r="D53834" t="str">
            <v>UN</v>
          </cell>
        </row>
        <row r="53835">
          <cell r="A53835" t="str">
            <v>I0000023437</v>
          </cell>
          <cell r="B53835" t="str">
            <v>RETENTOR COM RASPADOR 52X32X7MM</v>
          </cell>
          <cell r="C53835" t="str">
            <v>HIBE</v>
          </cell>
          <cell r="D53835" t="str">
            <v>UN</v>
          </cell>
        </row>
        <row r="53836">
          <cell r="A53836" t="str">
            <v>I0000023438</v>
          </cell>
          <cell r="B53836" t="str">
            <v>ROLAMENTO DE ESFERAS - 6907 RS</v>
          </cell>
          <cell r="C53836" t="str">
            <v>HIBE</v>
          </cell>
          <cell r="D53836" t="str">
            <v>UN</v>
          </cell>
        </row>
        <row r="53837">
          <cell r="A53837" t="str">
            <v>I0000023439</v>
          </cell>
          <cell r="B53837" t="str">
            <v>ROLAMENTO DE ESFERAS - 6906 Z</v>
          </cell>
          <cell r="C53837" t="str">
            <v>HIBE</v>
          </cell>
          <cell r="D53837" t="str">
            <v>UN</v>
          </cell>
        </row>
        <row r="53838">
          <cell r="A53838" t="str">
            <v>I0000023441</v>
          </cell>
          <cell r="B53838" t="str">
            <v>CILINDRO PNEUMATICO - STNC TGL12X25</v>
          </cell>
          <cell r="C53838" t="str">
            <v>HIBE</v>
          </cell>
          <cell r="D53838" t="str">
            <v>UN</v>
          </cell>
        </row>
        <row r="53839">
          <cell r="A53839" t="str">
            <v>I0000023442</v>
          </cell>
          <cell r="B53839" t="str">
            <v>MANGUEIRA MONTADA MOL-07</v>
          </cell>
          <cell r="C53839" t="str">
            <v>HIBE</v>
          </cell>
          <cell r="D53839" t="str">
            <v>UN</v>
          </cell>
        </row>
        <row r="53840">
          <cell r="A53840" t="str">
            <v>I0000023443</v>
          </cell>
          <cell r="B53840" t="str">
            <v>MANGUEIRA MONTADA S400-10</v>
          </cell>
          <cell r="C53840" t="str">
            <v>HIBE</v>
          </cell>
          <cell r="D53840" t="str">
            <v>UN</v>
          </cell>
        </row>
        <row r="53841">
          <cell r="A53841" t="str">
            <v>I0000023444</v>
          </cell>
          <cell r="B53841" t="str">
            <v>MANGUEIRA MONTADA C268-06</v>
          </cell>
          <cell r="C53841" t="str">
            <v>HIBE</v>
          </cell>
          <cell r="D53841" t="str">
            <v>UN</v>
          </cell>
        </row>
        <row r="53842">
          <cell r="A53842" t="str">
            <v>I0000023446</v>
          </cell>
          <cell r="B53842" t="str">
            <v>CILINDRO PNEUMATICO - STNC TGL12X25</v>
          </cell>
          <cell r="C53842" t="str">
            <v>HIBE</v>
          </cell>
          <cell r="D53842" t="str">
            <v>UN</v>
          </cell>
        </row>
        <row r="53843">
          <cell r="A53843" t="str">
            <v>I0000023450</v>
          </cell>
          <cell r="B53843" t="str">
            <v>CLAVICULARIO EM ACO PARA 1000 CHAVES</v>
          </cell>
          <cell r="C53843" t="str">
            <v>HIBE</v>
          </cell>
          <cell r="D53843" t="str">
            <v>UN</v>
          </cell>
        </row>
        <row r="53844">
          <cell r="A53844" t="str">
            <v>I0000023451</v>
          </cell>
          <cell r="B53844" t="str">
            <v>ABRACADEIRA FIXACAO - SP-645PPHDPASMW10</v>
          </cell>
          <cell r="C53844" t="str">
            <v>HIBE</v>
          </cell>
          <cell r="D53844" t="str">
            <v>UN</v>
          </cell>
        </row>
        <row r="53845">
          <cell r="A53845" t="str">
            <v>I0000023452</v>
          </cell>
          <cell r="B53845" t="str">
            <v>CAIXA MALETA MULTIUSO DUPLO 34D - PRETA</v>
          </cell>
          <cell r="C53845" t="str">
            <v>HIBE</v>
          </cell>
          <cell r="D53845" t="str">
            <v>UN</v>
          </cell>
        </row>
        <row r="53846">
          <cell r="A53846" t="str">
            <v>I0000023453</v>
          </cell>
          <cell r="B53846" t="str">
            <v>ESQUADRO PROFISSIONAL 8" - 46-532</v>
          </cell>
          <cell r="C53846" t="str">
            <v>HIBE</v>
          </cell>
          <cell r="D53846" t="str">
            <v>UN</v>
          </cell>
        </row>
        <row r="53847">
          <cell r="A53847" t="str">
            <v>I0000023454</v>
          </cell>
          <cell r="B53847" t="str">
            <v>NIVEL ALUMINIO 12" - 42-072</v>
          </cell>
          <cell r="C53847" t="str">
            <v>HIBE</v>
          </cell>
          <cell r="D53847" t="str">
            <v>UN</v>
          </cell>
        </row>
        <row r="53848">
          <cell r="A53848" t="str">
            <v>I0000023455</v>
          </cell>
          <cell r="B53848" t="str">
            <v>NIVEL ALUMINIO 18" - 42-073</v>
          </cell>
          <cell r="C53848" t="str">
            <v>HIBE</v>
          </cell>
          <cell r="D53848" t="str">
            <v>UN</v>
          </cell>
        </row>
        <row r="53849">
          <cell r="A53849" t="str">
            <v>I0000023456</v>
          </cell>
          <cell r="B53849" t="str">
            <v>NIVEL ALUMINIO MAGNETICO 12" - 42-886S</v>
          </cell>
          <cell r="C53849" t="str">
            <v>HIBE</v>
          </cell>
          <cell r="D53849" t="str">
            <v>UN</v>
          </cell>
        </row>
        <row r="53850">
          <cell r="A53850" t="str">
            <v>I0000023457</v>
          </cell>
          <cell r="B53850" t="str">
            <v>ROLAMENTO 608 LLU</v>
          </cell>
          <cell r="C53850" t="str">
            <v>HIBE</v>
          </cell>
          <cell r="D53850" t="str">
            <v>UN</v>
          </cell>
        </row>
        <row r="53851">
          <cell r="A53851" t="str">
            <v>I0000023458</v>
          </cell>
          <cell r="B53851" t="str">
            <v>INDUZIDO 220V BOSCH - F000605131000</v>
          </cell>
          <cell r="C53851" t="str">
            <v>HIBE</v>
          </cell>
          <cell r="D53851" t="str">
            <v>UN</v>
          </cell>
        </row>
        <row r="53852">
          <cell r="A53852" t="str">
            <v>I0000023459</v>
          </cell>
          <cell r="B53852" t="str">
            <v>PORTA ESCOVAS - 1600A008A0000</v>
          </cell>
          <cell r="C53852" t="str">
            <v>HIBE</v>
          </cell>
          <cell r="D53852" t="str">
            <v>UN</v>
          </cell>
        </row>
        <row r="53853">
          <cell r="A53853" t="str">
            <v>I0000023460</v>
          </cell>
          <cell r="B53853" t="str">
            <v>BALIZADOR C/2 ADES BRANCO</v>
          </cell>
          <cell r="C53853" t="str">
            <v>HIBE</v>
          </cell>
          <cell r="D53853" t="str">
            <v>UN</v>
          </cell>
        </row>
        <row r="53854">
          <cell r="A53854" t="str">
            <v>I0000023461</v>
          </cell>
          <cell r="B53854" t="str">
            <v>CONE ROD TELBRAS C/2 ADES FAVO BRANCO</v>
          </cell>
          <cell r="C53854" t="str">
            <v>HIBE</v>
          </cell>
          <cell r="D53854" t="str">
            <v>UN</v>
          </cell>
        </row>
        <row r="53855">
          <cell r="A53855" t="str">
            <v>I0000023462</v>
          </cell>
          <cell r="B53855" t="str">
            <v>BARREIRA PANTOGRAFICA BASE C/ REFLETIVO</v>
          </cell>
          <cell r="C53855" t="str">
            <v>HIBE</v>
          </cell>
          <cell r="D53855" t="str">
            <v>UN</v>
          </cell>
        </row>
        <row r="53856">
          <cell r="A53856" t="str">
            <v>I0000023463</v>
          </cell>
          <cell r="B53856" t="str">
            <v>MANGUEIRA MONTADA STILL-X17-05B</v>
          </cell>
          <cell r="C53856" t="str">
            <v>HIBE</v>
          </cell>
          <cell r="D53856" t="str">
            <v>UN</v>
          </cell>
        </row>
        <row r="53857">
          <cell r="A53857" t="str">
            <v>I0000023471</v>
          </cell>
          <cell r="B53857" t="str">
            <v>CONEXAO EMENDA EM LATAO LUVA F ROSCA 1/4</v>
          </cell>
          <cell r="C53857" t="str">
            <v>HIBE</v>
          </cell>
          <cell r="D53857" t="str">
            <v>UN</v>
          </cell>
        </row>
        <row r="53858">
          <cell r="A53858" t="str">
            <v>I0000023472</v>
          </cell>
          <cell r="B53858" t="str">
            <v>ETIQUETA NEUTRA 100X70 BOPP FOSCO AZUL</v>
          </cell>
          <cell r="C53858" t="str">
            <v>HIBE</v>
          </cell>
          <cell r="D53858" t="str">
            <v>UN</v>
          </cell>
        </row>
        <row r="53859">
          <cell r="A53859" t="str">
            <v>I0000023473</v>
          </cell>
          <cell r="B53859" t="str">
            <v>CONTATOR TRIFASICO 25A 220VAC - LC1D09</v>
          </cell>
          <cell r="C53859" t="str">
            <v>HIBE</v>
          </cell>
          <cell r="D53859" t="str">
            <v>UN</v>
          </cell>
        </row>
        <row r="53860">
          <cell r="A53860" t="str">
            <v>I0000023474</v>
          </cell>
          <cell r="B53860" t="str">
            <v>CABO PP 4 VIAS - 4X2,5MM</v>
          </cell>
          <cell r="C53860" t="str">
            <v>HIBE</v>
          </cell>
          <cell r="D53860" t="str">
            <v>M</v>
          </cell>
        </row>
        <row r="53861">
          <cell r="A53861" t="str">
            <v>I0000023476</v>
          </cell>
          <cell r="B53861" t="str">
            <v>TOMADA SOBREPOR 3P+T 32A 380V</v>
          </cell>
          <cell r="C53861" t="str">
            <v>HIBE</v>
          </cell>
          <cell r="D53861" t="str">
            <v>UN</v>
          </cell>
        </row>
        <row r="53862">
          <cell r="A53862" t="str">
            <v>I0000023477</v>
          </cell>
          <cell r="B53862" t="str">
            <v>TAMPA DE TOMADA SIMPLES METALICA</v>
          </cell>
          <cell r="C53862" t="str">
            <v>HIBE</v>
          </cell>
          <cell r="D53862" t="str">
            <v>UN</v>
          </cell>
        </row>
        <row r="53863">
          <cell r="A53863" t="str">
            <v>I0000023480</v>
          </cell>
          <cell r="B53863" t="str">
            <v>CONTATOR TRIFASICO 9A 110VCA - LC1D09F7</v>
          </cell>
          <cell r="C53863" t="str">
            <v>HIBE</v>
          </cell>
          <cell r="D53863" t="str">
            <v>UN</v>
          </cell>
        </row>
        <row r="53864">
          <cell r="A53864" t="str">
            <v>I0000023481</v>
          </cell>
          <cell r="B53864" t="str">
            <v>ABRACADEIRA NYLON 370 X 7,6</v>
          </cell>
          <cell r="C53864" t="str">
            <v>HIBE</v>
          </cell>
          <cell r="D53864" t="str">
            <v>UN</v>
          </cell>
        </row>
        <row r="53865">
          <cell r="A53865" t="str">
            <v>I0000023482</v>
          </cell>
          <cell r="B53865" t="str">
            <v>ELETRODUTO CORRUGADO 3/4</v>
          </cell>
          <cell r="C53865" t="str">
            <v>HIBE</v>
          </cell>
          <cell r="D53865" t="str">
            <v>UN</v>
          </cell>
        </row>
        <row r="53866">
          <cell r="A53866" t="str">
            <v>I0000023483</v>
          </cell>
          <cell r="B53866" t="str">
            <v>LUVA ELET PT PVC 3/4 S/ROSCA</v>
          </cell>
          <cell r="C53866" t="str">
            <v>HIBE</v>
          </cell>
          <cell r="D53866" t="str">
            <v>PEÇ</v>
          </cell>
        </row>
        <row r="53867">
          <cell r="A53867" t="str">
            <v>I0000023489</v>
          </cell>
          <cell r="B53867" t="str">
            <v>TRANSDUTOR DE PRESSAO MBS3000 060G61113</v>
          </cell>
          <cell r="C53867" t="str">
            <v>HIBE</v>
          </cell>
          <cell r="D53867" t="str">
            <v>UN</v>
          </cell>
        </row>
        <row r="53868">
          <cell r="A53868" t="str">
            <v>I0000023494</v>
          </cell>
          <cell r="B53868" t="str">
            <v>CAMISA MALHA UV MANGA LONGA-PRETA TAM M</v>
          </cell>
          <cell r="C53868" t="str">
            <v>HIBE</v>
          </cell>
          <cell r="D53868" t="str">
            <v>UN</v>
          </cell>
        </row>
        <row r="53869">
          <cell r="A53869" t="str">
            <v>I0000023495</v>
          </cell>
          <cell r="B53869" t="str">
            <v>CAMISA MALHA UV MANGA LONGA-PRETA TAM G</v>
          </cell>
          <cell r="C53869" t="str">
            <v>HIBE</v>
          </cell>
          <cell r="D53869" t="str">
            <v>UN</v>
          </cell>
        </row>
        <row r="53870">
          <cell r="A53870" t="str">
            <v>I0000023499</v>
          </cell>
          <cell r="B53870" t="str">
            <v>ALUMINIO 7075 CH 16.00 X 195.00 X 210.00</v>
          </cell>
          <cell r="C53870" t="str">
            <v>HIBE</v>
          </cell>
          <cell r="D53870" t="str">
            <v>UN</v>
          </cell>
        </row>
        <row r="53871">
          <cell r="A53871" t="str">
            <v>I0000023500</v>
          </cell>
          <cell r="B53871" t="str">
            <v>ALUMINIO 7075 CH 15.00 X 20.00 X 171.00</v>
          </cell>
          <cell r="C53871" t="str">
            <v>HIBE</v>
          </cell>
          <cell r="D53871" t="str">
            <v>UN</v>
          </cell>
        </row>
        <row r="53872">
          <cell r="A53872" t="str">
            <v>I0000023501</v>
          </cell>
          <cell r="B53872" t="str">
            <v>ALUMINIO CH 16.00 X 20.00 X 47.00</v>
          </cell>
          <cell r="C53872" t="str">
            <v>HIBE</v>
          </cell>
          <cell r="D53872" t="str">
            <v>UN</v>
          </cell>
        </row>
        <row r="53873">
          <cell r="A53873" t="str">
            <v>I0000023502</v>
          </cell>
          <cell r="B53873" t="str">
            <v>ALUMINIO CH 30.00 X 30.00 X 105.00</v>
          </cell>
          <cell r="C53873" t="str">
            <v>HIBE</v>
          </cell>
          <cell r="D53873" t="str">
            <v>UN</v>
          </cell>
        </row>
        <row r="53874">
          <cell r="A53874" t="str">
            <v>I0000023503</v>
          </cell>
          <cell r="B53874" t="str">
            <v>ALUMINIO CH 30.00 X 30.00 X 165.00</v>
          </cell>
          <cell r="C53874" t="str">
            <v>HIBE</v>
          </cell>
          <cell r="D53874" t="str">
            <v>UN</v>
          </cell>
        </row>
        <row r="53875">
          <cell r="A53875" t="str">
            <v>I0000023504</v>
          </cell>
          <cell r="B53875" t="str">
            <v>ALUMINIO CH 16.00 X 20.00 X 94.00</v>
          </cell>
          <cell r="C53875" t="str">
            <v>HIBE</v>
          </cell>
          <cell r="D53875" t="str">
            <v>UN</v>
          </cell>
        </row>
        <row r="53876">
          <cell r="A53876" t="str">
            <v>I0000023505</v>
          </cell>
          <cell r="B53876" t="str">
            <v>ALUMINIO CH 15.00 X 25.00 X 30.00</v>
          </cell>
          <cell r="C53876" t="str">
            <v>HIBE</v>
          </cell>
          <cell r="D53876" t="str">
            <v>UN</v>
          </cell>
        </row>
        <row r="53877">
          <cell r="A53877" t="str">
            <v>I0000023506</v>
          </cell>
          <cell r="B53877" t="str">
            <v>ALUMINIO CH 20.00 X 30.00 X 60.00</v>
          </cell>
          <cell r="C53877" t="str">
            <v>HIBE</v>
          </cell>
          <cell r="D53877" t="str">
            <v>UN</v>
          </cell>
        </row>
        <row r="53878">
          <cell r="A53878" t="str">
            <v>I0000023507</v>
          </cell>
          <cell r="B53878" t="str">
            <v>ALUMINIO CH 46.00 X 58.00 X 58.00</v>
          </cell>
          <cell r="C53878" t="str">
            <v>HIBE</v>
          </cell>
          <cell r="D53878" t="str">
            <v>UN</v>
          </cell>
        </row>
        <row r="53879">
          <cell r="A53879" t="str">
            <v>I0000023508</v>
          </cell>
          <cell r="B53879" t="str">
            <v>ALUMINIO CH 20.00 X 25.00 X 50.00</v>
          </cell>
          <cell r="C53879" t="str">
            <v>HIBE</v>
          </cell>
          <cell r="D53879" t="str">
            <v>UN</v>
          </cell>
        </row>
        <row r="53880">
          <cell r="A53880" t="str">
            <v>I0000023509</v>
          </cell>
          <cell r="B53880" t="str">
            <v>ALUMINIO CH 15.00 X 15.00 X 25.00</v>
          </cell>
          <cell r="C53880" t="str">
            <v>HIBE</v>
          </cell>
          <cell r="D53880" t="str">
            <v>UN</v>
          </cell>
        </row>
        <row r="53881">
          <cell r="A53881" t="str">
            <v>I0000023510</v>
          </cell>
          <cell r="B53881" t="str">
            <v>APW RE 5.00 X 3000.00</v>
          </cell>
          <cell r="C53881" t="str">
            <v>HIBE</v>
          </cell>
          <cell r="D53881" t="str">
            <v>UN</v>
          </cell>
        </row>
        <row r="53882">
          <cell r="A53882" t="str">
            <v>I0000023511</v>
          </cell>
          <cell r="B53882" t="str">
            <v>APW RE 14.00 X 3000.00</v>
          </cell>
          <cell r="C53882" t="str">
            <v>HIBE</v>
          </cell>
          <cell r="D53882" t="str">
            <v>UN</v>
          </cell>
        </row>
        <row r="53883">
          <cell r="A53883" t="str">
            <v>I0000023512</v>
          </cell>
          <cell r="B53883" t="str">
            <v>APW RE 16.00 X 3000.00</v>
          </cell>
          <cell r="C53883" t="str">
            <v>HIBE</v>
          </cell>
          <cell r="D53883" t="str">
            <v>UN</v>
          </cell>
        </row>
        <row r="53884">
          <cell r="A53884" t="str">
            <v>I0000023513</v>
          </cell>
          <cell r="B53884" t="str">
            <v>TRINCO FERROLHO PORTA ALUMINIO 2" BRANCO</v>
          </cell>
          <cell r="C53884" t="str">
            <v>HIBE</v>
          </cell>
          <cell r="D53884" t="str">
            <v>UN</v>
          </cell>
        </row>
        <row r="53885">
          <cell r="A53885" t="str">
            <v>I0000023514</v>
          </cell>
          <cell r="B53885" t="str">
            <v>ESMALTE CINZA CHUMBO BASE OLEO 3,6L</v>
          </cell>
          <cell r="C53885" t="str">
            <v>HIBE</v>
          </cell>
          <cell r="D53885" t="str">
            <v>UN</v>
          </cell>
        </row>
        <row r="53886">
          <cell r="A53886" t="str">
            <v>I0000023515</v>
          </cell>
          <cell r="B53886" t="str">
            <v>ESMALTE CINZA ELEFANTE BASE OLEO 3,6L</v>
          </cell>
          <cell r="C53886" t="str">
            <v>HIBE</v>
          </cell>
          <cell r="D53886" t="str">
            <v>UN</v>
          </cell>
        </row>
        <row r="53887">
          <cell r="A53887" t="str">
            <v>I0000023516</v>
          </cell>
          <cell r="B53887" t="str">
            <v>SOLEIRA GRANITO</v>
          </cell>
          <cell r="C53887" t="str">
            <v>HIBE</v>
          </cell>
          <cell r="D53887" t="str">
            <v>UN</v>
          </cell>
        </row>
        <row r="53888">
          <cell r="A53888" t="str">
            <v>I0000023518</v>
          </cell>
          <cell r="B53888" t="str">
            <v>ELETRODUTO 3/4 PVC CINZA</v>
          </cell>
          <cell r="C53888" t="str">
            <v>HIBE</v>
          </cell>
          <cell r="D53888" t="str">
            <v>UN</v>
          </cell>
        </row>
        <row r="53889">
          <cell r="A53889" t="str">
            <v>I0000023519</v>
          </cell>
          <cell r="B53889" t="str">
            <v>CHAVE FENDA DE PRECISAO</v>
          </cell>
          <cell r="C53889" t="str">
            <v>HIBE</v>
          </cell>
          <cell r="D53889" t="str">
            <v>UN</v>
          </cell>
        </row>
        <row r="53890">
          <cell r="A53890" t="str">
            <v>I0000023520</v>
          </cell>
          <cell r="B53890" t="str">
            <v>ABRACADEIRA PVC 3/4 CINZA</v>
          </cell>
          <cell r="C53890" t="str">
            <v>HIBE</v>
          </cell>
          <cell r="D53890" t="str">
            <v>UN</v>
          </cell>
        </row>
        <row r="53891">
          <cell r="A53891" t="str">
            <v>I0000023521</v>
          </cell>
          <cell r="B53891" t="str">
            <v>LUVA PVC SOLD 3/4 CINZA</v>
          </cell>
          <cell r="C53891" t="str">
            <v>HIBE</v>
          </cell>
          <cell r="D53891" t="str">
            <v>UN</v>
          </cell>
        </row>
        <row r="53892">
          <cell r="A53892" t="str">
            <v>I0000023522</v>
          </cell>
          <cell r="B53892" t="str">
            <v>ACO H13 CH 70.00 X 135.00 X160.00</v>
          </cell>
          <cell r="C53892" t="str">
            <v>HIBE</v>
          </cell>
          <cell r="D53892" t="str">
            <v>UN</v>
          </cell>
        </row>
        <row r="53893">
          <cell r="A53893" t="str">
            <v>I0000023523</v>
          </cell>
          <cell r="B53893" t="str">
            <v>PARAFUSO S8 PHILIPS</v>
          </cell>
          <cell r="C53893" t="str">
            <v>HIBE</v>
          </cell>
          <cell r="D53893" t="str">
            <v>UN</v>
          </cell>
        </row>
        <row r="53894">
          <cell r="A53894" t="str">
            <v>I0000023524</v>
          </cell>
          <cell r="B53894" t="str">
            <v>CARREGADOR DELL - 90W</v>
          </cell>
          <cell r="C53894" t="str">
            <v>HIBE</v>
          </cell>
          <cell r="D53894" t="str">
            <v>UN</v>
          </cell>
        </row>
        <row r="53895">
          <cell r="A53895" t="str">
            <v>I0000023528</v>
          </cell>
          <cell r="B53895" t="str">
            <v>ACO APW RE  10 X 3000</v>
          </cell>
          <cell r="C53895" t="str">
            <v>HIBE</v>
          </cell>
          <cell r="D53895" t="str">
            <v>UN</v>
          </cell>
        </row>
        <row r="53896">
          <cell r="A53896" t="str">
            <v>I0000023529</v>
          </cell>
          <cell r="B53896" t="str">
            <v>ACO APW RE 12.00 X 3000</v>
          </cell>
          <cell r="C53896" t="str">
            <v>HIBE</v>
          </cell>
          <cell r="D53896" t="str">
            <v>UN</v>
          </cell>
        </row>
        <row r="53897">
          <cell r="A53897" t="str">
            <v>I0000023530</v>
          </cell>
          <cell r="B53897" t="str">
            <v>SERVOMOTOR - 4609N6078E200</v>
          </cell>
          <cell r="C53897" t="str">
            <v>HIBE</v>
          </cell>
          <cell r="D53897" t="str">
            <v>UN</v>
          </cell>
        </row>
        <row r="53898">
          <cell r="A53898" t="str">
            <v>I0000023531</v>
          </cell>
          <cell r="B53898" t="str">
            <v>PORTA SECCIONAL VL 2400X2900</v>
          </cell>
          <cell r="C53898" t="str">
            <v>HIBE</v>
          </cell>
          <cell r="D53898" t="str">
            <v>UN</v>
          </cell>
        </row>
        <row r="53899">
          <cell r="A53899" t="str">
            <v>I0000023532</v>
          </cell>
          <cell r="B53899" t="str">
            <v>LUMINARIA LED EMBUTIR 48W 60 X 60 CM</v>
          </cell>
          <cell r="C53899" t="str">
            <v>HIBE</v>
          </cell>
          <cell r="D53899" t="str">
            <v>UN</v>
          </cell>
        </row>
        <row r="53900">
          <cell r="A53900" t="str">
            <v>I0000023533</v>
          </cell>
          <cell r="B53900" t="str">
            <v>CLIPS COLORIDOS PLASTICOS N2, COM 100</v>
          </cell>
          <cell r="C53900" t="str">
            <v>HIBE</v>
          </cell>
          <cell r="D53900" t="str">
            <v>UN</v>
          </cell>
        </row>
        <row r="53901">
          <cell r="A53901" t="str">
            <v>I0000023534</v>
          </cell>
          <cell r="B53901" t="str">
            <v>MINI GRAMPEADOR PARA GRAMPOS 26/6</v>
          </cell>
          <cell r="C53901" t="str">
            <v>HIBE</v>
          </cell>
          <cell r="D53901" t="str">
            <v>UN</v>
          </cell>
        </row>
        <row r="53902">
          <cell r="A53902" t="str">
            <v>I0000023535</v>
          </cell>
          <cell r="B53902" t="str">
            <v>REFLETOR DE LED 500W</v>
          </cell>
          <cell r="C53902" t="str">
            <v>HIBE</v>
          </cell>
          <cell r="D53902" t="str">
            <v>UN</v>
          </cell>
        </row>
        <row r="53903">
          <cell r="A53903" t="str">
            <v>I0000023536</v>
          </cell>
          <cell r="B53903" t="str">
            <v>GIROFLEX SINALIZADOR</v>
          </cell>
          <cell r="C53903" t="str">
            <v>HIBE</v>
          </cell>
          <cell r="D53903" t="str">
            <v>UN</v>
          </cell>
        </row>
        <row r="53904">
          <cell r="A53904" t="str">
            <v>I0000023537</v>
          </cell>
          <cell r="B53904" t="str">
            <v>CARRINHO DE FERRAMENTAS</v>
          </cell>
          <cell r="C53904" t="str">
            <v>HIBE</v>
          </cell>
          <cell r="D53904" t="str">
            <v>UN</v>
          </cell>
        </row>
        <row r="53905">
          <cell r="A53905" t="str">
            <v>I0000023538</v>
          </cell>
          <cell r="B53905" t="str">
            <v>POSTICO DE MOLDE VENTOSA MPN</v>
          </cell>
          <cell r="C53905" t="str">
            <v>HIBE</v>
          </cell>
          <cell r="D53905" t="str">
            <v>UN</v>
          </cell>
        </row>
        <row r="53906">
          <cell r="A53906" t="str">
            <v>I0000023541</v>
          </cell>
          <cell r="B53906" t="str">
            <v>MATRIZ CORPO SCN-32</v>
          </cell>
          <cell r="C53906" t="str">
            <v>HIBE</v>
          </cell>
          <cell r="D53906" t="str">
            <v>UN</v>
          </cell>
        </row>
        <row r="53907">
          <cell r="A53907" t="str">
            <v>I0000023542</v>
          </cell>
          <cell r="B53907" t="str">
            <v>MAGNETIZADOR DE PONTA NMC 2P</v>
          </cell>
          <cell r="C53907" t="str">
            <v>HIBE</v>
          </cell>
          <cell r="D53907" t="str">
            <v>UN</v>
          </cell>
        </row>
        <row r="53908">
          <cell r="A53908" t="str">
            <v>I0000023546</v>
          </cell>
          <cell r="B53908" t="str">
            <v>PIZZA 4 QUEIJOS 460G</v>
          </cell>
          <cell r="C53908" t="str">
            <v>HIBE</v>
          </cell>
          <cell r="D53908" t="str">
            <v>UN</v>
          </cell>
        </row>
        <row r="53909">
          <cell r="A53909" t="str">
            <v>I0000023547</v>
          </cell>
          <cell r="B53909" t="str">
            <v>CALDO MAGGI GALINHA 35G</v>
          </cell>
          <cell r="C53909" t="str">
            <v>HIBE</v>
          </cell>
          <cell r="D53909" t="str">
            <v>UN</v>
          </cell>
        </row>
        <row r="53910">
          <cell r="A53910" t="str">
            <v>I0000023548</v>
          </cell>
          <cell r="B53910" t="str">
            <v>FORMA DE GELO</v>
          </cell>
          <cell r="C53910" t="str">
            <v>HIBE</v>
          </cell>
          <cell r="D53910" t="str">
            <v>UN</v>
          </cell>
        </row>
        <row r="53911">
          <cell r="A53911" t="str">
            <v>I0000023549</v>
          </cell>
          <cell r="B53911" t="str">
            <v>ESTEIRA MODULAR AFON</v>
          </cell>
          <cell r="C53911" t="str">
            <v>HIBE</v>
          </cell>
          <cell r="D53911" t="str">
            <v>UN</v>
          </cell>
        </row>
        <row r="53912">
          <cell r="A53912" t="str">
            <v>I0000023550</v>
          </cell>
          <cell r="B53912" t="str">
            <v>PONTEIRO FURADEIRA 250MM SDS PLUS</v>
          </cell>
          <cell r="C53912" t="str">
            <v>HIBE</v>
          </cell>
          <cell r="D53912" t="str">
            <v>UN</v>
          </cell>
        </row>
        <row r="53913">
          <cell r="A53913" t="str">
            <v>I0000023551</v>
          </cell>
          <cell r="B53913" t="str">
            <v>TALHADEIRA FURADEIRA 40X250MM SDS PLUS</v>
          </cell>
          <cell r="C53913" t="str">
            <v>HIBE</v>
          </cell>
          <cell r="D53913" t="str">
            <v>UN</v>
          </cell>
        </row>
        <row r="53914">
          <cell r="A53914" t="str">
            <v>I0000023552</v>
          </cell>
          <cell r="B53914" t="str">
            <v>TALHADEIRA FURADEIRA 20X250MM SDS PLUS</v>
          </cell>
          <cell r="C53914" t="str">
            <v>HIBE</v>
          </cell>
          <cell r="D53914" t="str">
            <v>UN</v>
          </cell>
        </row>
        <row r="53915">
          <cell r="A53915" t="str">
            <v>I0000023553</v>
          </cell>
          <cell r="B53915" t="str">
            <v>BUZZER BEEP LS1 SM 5VC - 04.09.0597</v>
          </cell>
          <cell r="C53915" t="str">
            <v>HIBE</v>
          </cell>
          <cell r="D53915" t="str">
            <v>UN</v>
          </cell>
        </row>
        <row r="53916">
          <cell r="A53916" t="str">
            <v>I0000023554</v>
          </cell>
          <cell r="B53916" t="str">
            <v>CONECTOR IDC BOX HEADER - 04.09.1280</v>
          </cell>
          <cell r="C53916" t="str">
            <v>HIBE</v>
          </cell>
          <cell r="D53916" t="str">
            <v>UN</v>
          </cell>
        </row>
        <row r="53917">
          <cell r="A53917" t="str">
            <v>I0000023555</v>
          </cell>
          <cell r="B53917" t="str">
            <v>OPTO ACOPLADOR SMD 06H1639 - 04.09.1674</v>
          </cell>
          <cell r="C53917" t="str">
            <v>HIBE</v>
          </cell>
          <cell r="D53917" t="str">
            <v>UN</v>
          </cell>
        </row>
        <row r="53918">
          <cell r="A53918" t="str">
            <v>I0000023556</v>
          </cell>
          <cell r="B53918" t="str">
            <v>COOLER 120X120X38MM - 24V / 1,35A</v>
          </cell>
          <cell r="C53918" t="str">
            <v>HIBE</v>
          </cell>
          <cell r="D53918" t="str">
            <v>UN</v>
          </cell>
        </row>
        <row r="53919">
          <cell r="A53919" t="str">
            <v>I0000023560</v>
          </cell>
          <cell r="B53919" t="str">
            <v>VACUOSTATO - DP-011</v>
          </cell>
          <cell r="C53919" t="str">
            <v>HIBE</v>
          </cell>
          <cell r="D53919" t="str">
            <v>UN</v>
          </cell>
        </row>
        <row r="53920">
          <cell r="A53920" t="str">
            <v>I0000023561</v>
          </cell>
          <cell r="B53920" t="str">
            <v>BLOCO DE CONTATO NF - C2S-901635501</v>
          </cell>
          <cell r="C53920" t="str">
            <v>HIBE</v>
          </cell>
          <cell r="D53920" t="str">
            <v>UN</v>
          </cell>
        </row>
        <row r="53921">
          <cell r="A53921" t="str">
            <v>I0000023562</v>
          </cell>
          <cell r="B53921" t="str">
            <v>BLOCO DE CONTATO NA - C2S-901635601</v>
          </cell>
          <cell r="C53921" t="str">
            <v>HIBE</v>
          </cell>
          <cell r="D53921" t="str">
            <v>UN</v>
          </cell>
        </row>
        <row r="53922">
          <cell r="A53922" t="str">
            <v>I0000023563</v>
          </cell>
          <cell r="B53922" t="str">
            <v>TRANSMISSAO HOMEM/PE - AZM48V1KW-S</v>
          </cell>
          <cell r="C53922" t="str">
            <v>HIBE</v>
          </cell>
          <cell r="D53922" t="str">
            <v>UN</v>
          </cell>
        </row>
        <row r="53923">
          <cell r="A53923" t="str">
            <v>I0000023564</v>
          </cell>
          <cell r="B53923" t="str">
            <v>BARCO REMO 2X/-</v>
          </cell>
          <cell r="C53923" t="str">
            <v>HIBE</v>
          </cell>
          <cell r="D53923" t="str">
            <v>UN</v>
          </cell>
        </row>
        <row r="53924">
          <cell r="A53924" t="str">
            <v>I0000023565</v>
          </cell>
          <cell r="B53924" t="str">
            <v>APARELHO DESENROLADOR DN</v>
          </cell>
          <cell r="C53924" t="str">
            <v>HIBE</v>
          </cell>
          <cell r="D53924" t="str">
            <v>UN</v>
          </cell>
        </row>
        <row r="53925">
          <cell r="A53925" t="str">
            <v>I0000023566</v>
          </cell>
          <cell r="B53925" t="str">
            <v>FITA STD INCOLOR (16  X 1500)</v>
          </cell>
          <cell r="C53925" t="str">
            <v>HIBE</v>
          </cell>
          <cell r="D53925" t="str">
            <v>UN</v>
          </cell>
        </row>
        <row r="53926">
          <cell r="A53926" t="str">
            <v>I0000023568</v>
          </cell>
          <cell r="B53926" t="str">
            <v>KIT PUXADOR ALUMINIO BRANCO 145MM</v>
          </cell>
          <cell r="C53926" t="str">
            <v>HIBE</v>
          </cell>
          <cell r="D53926" t="str">
            <v>UN</v>
          </cell>
        </row>
        <row r="53927">
          <cell r="A53927" t="str">
            <v>I0000023569</v>
          </cell>
          <cell r="B53927" t="str">
            <v>CADEIRA LONGARINA EXECUTIVA 4 CADEIRAS</v>
          </cell>
          <cell r="C53927" t="str">
            <v>HIBE</v>
          </cell>
          <cell r="D53927" t="str">
            <v>UN</v>
          </cell>
        </row>
        <row r="53928">
          <cell r="A53928" t="str">
            <v>I0000023570</v>
          </cell>
          <cell r="B53928" t="str">
            <v>ADAPTADOR PURIFICADOR AGUA 1/2" VALVULA</v>
          </cell>
          <cell r="C53928" t="str">
            <v>HIBE</v>
          </cell>
          <cell r="D53928" t="str">
            <v>UN</v>
          </cell>
        </row>
        <row r="53929">
          <cell r="A53929" t="str">
            <v>I0000023571</v>
          </cell>
          <cell r="B53929" t="str">
            <v>MOLA DIREITA ENGATE REBOCADOR</v>
          </cell>
          <cell r="C53929" t="str">
            <v>HIBE</v>
          </cell>
          <cell r="D53929" t="str">
            <v>UN</v>
          </cell>
        </row>
        <row r="53930">
          <cell r="A53930" t="str">
            <v>I0000023572</v>
          </cell>
          <cell r="B53930" t="str">
            <v>MOLA ESQUERDA ENGATE REBOCADOR</v>
          </cell>
          <cell r="C53930" t="str">
            <v>HIBE</v>
          </cell>
          <cell r="D53930" t="str">
            <v>UN</v>
          </cell>
        </row>
        <row r="53931">
          <cell r="A53931" t="str">
            <v>I0000023573</v>
          </cell>
          <cell r="B53931" t="str">
            <v>ACO INOX 304 RE 15.87 x 1000.00</v>
          </cell>
          <cell r="C53931" t="str">
            <v>HIBE</v>
          </cell>
          <cell r="D53931" t="str">
            <v>UN</v>
          </cell>
        </row>
        <row r="53932">
          <cell r="A53932" t="str">
            <v>I0000023574</v>
          </cell>
          <cell r="B53932" t="str">
            <v>ACO INOX 304 RE 12.70 x 1000.00</v>
          </cell>
          <cell r="C53932" t="str">
            <v>HIBE</v>
          </cell>
          <cell r="D53932" t="str">
            <v>UN</v>
          </cell>
        </row>
        <row r="53933">
          <cell r="A53933" t="str">
            <v>I0000023575</v>
          </cell>
          <cell r="B53933" t="str">
            <v>ACO 1045 SE 19.05 x 1000.00</v>
          </cell>
          <cell r="C53933" t="str">
            <v>HIBE</v>
          </cell>
          <cell r="D53933" t="str">
            <v>UN</v>
          </cell>
        </row>
        <row r="53934">
          <cell r="A53934" t="str">
            <v>I0000023576</v>
          </cell>
          <cell r="B53934" t="str">
            <v>ALUMINIO 7075 CH 25.40 x 90.00 x 110.00</v>
          </cell>
          <cell r="C53934" t="str">
            <v>HIBE</v>
          </cell>
          <cell r="D53934" t="str">
            <v>UN</v>
          </cell>
        </row>
        <row r="53935">
          <cell r="A53935" t="str">
            <v>I0000023577</v>
          </cell>
          <cell r="B53935" t="str">
            <v>ALUMINIO 7075 CH 15.87 x 75.00 x 90.00</v>
          </cell>
          <cell r="C53935" t="str">
            <v>HIBE</v>
          </cell>
          <cell r="D53935" t="str">
            <v>UN</v>
          </cell>
        </row>
        <row r="53936">
          <cell r="A53936" t="str">
            <v>I0000023578</v>
          </cell>
          <cell r="B53936" t="str">
            <v>ACO APW RE 3.50 x 1000.00</v>
          </cell>
          <cell r="C53936" t="str">
            <v>HIBE</v>
          </cell>
          <cell r="D53936" t="str">
            <v>UN</v>
          </cell>
        </row>
        <row r="53937">
          <cell r="A53937" t="str">
            <v>I0000023579</v>
          </cell>
          <cell r="B53937" t="str">
            <v>LONA  ANTICHAMAS C/ ILHOS</v>
          </cell>
          <cell r="C53937" t="str">
            <v>HIBE</v>
          </cell>
          <cell r="D53937" t="str">
            <v>UN</v>
          </cell>
        </row>
        <row r="53938">
          <cell r="A53938" t="str">
            <v>I0000023580</v>
          </cell>
          <cell r="B53938" t="str">
            <v>CORDA DE POLIAMIDA</v>
          </cell>
          <cell r="C53938" t="str">
            <v>HIBE</v>
          </cell>
          <cell r="D53938" t="str">
            <v>UN</v>
          </cell>
        </row>
        <row r="53939">
          <cell r="A53939" t="str">
            <v>I0000023581</v>
          </cell>
          <cell r="B53939" t="str">
            <v>CHUMBADOR OLHAL</v>
          </cell>
          <cell r="C53939" t="str">
            <v>HIBE</v>
          </cell>
          <cell r="D53939" t="str">
            <v>UN</v>
          </cell>
        </row>
        <row r="53940">
          <cell r="A53940" t="str">
            <v>I0000023582</v>
          </cell>
          <cell r="B53940" t="str">
            <v>CLIPE GRAMPO</v>
          </cell>
          <cell r="C53940" t="str">
            <v>HIBE</v>
          </cell>
          <cell r="D53940" t="str">
            <v>UN</v>
          </cell>
        </row>
        <row r="53941">
          <cell r="A53941" t="str">
            <v>I0000023583</v>
          </cell>
          <cell r="B53941" t="str">
            <v>TRAVA QUEDAS RETRATIL 6M</v>
          </cell>
          <cell r="C53941" t="str">
            <v>HIBE</v>
          </cell>
          <cell r="D53941" t="str">
            <v>UN</v>
          </cell>
        </row>
        <row r="53942">
          <cell r="A53942" t="str">
            <v>I0000023584</v>
          </cell>
          <cell r="B53942" t="str">
            <v>LAPIS CARPINTEIRO</v>
          </cell>
          <cell r="C53942" t="str">
            <v>HIBE</v>
          </cell>
          <cell r="D53942" t="str">
            <v>UN</v>
          </cell>
        </row>
        <row r="53943">
          <cell r="A53943" t="str">
            <v>I0000023585</v>
          </cell>
          <cell r="B53943" t="str">
            <v>TABUA 30X03X3,0</v>
          </cell>
          <cell r="C53943" t="str">
            <v>HIBE</v>
          </cell>
          <cell r="D53943" t="str">
            <v>UN</v>
          </cell>
        </row>
        <row r="53944">
          <cell r="A53944" t="str">
            <v>I0000023586</v>
          </cell>
          <cell r="B53944" t="str">
            <v>LAMINA SERRA BI-METAL</v>
          </cell>
          <cell r="C53944" t="str">
            <v>HIBE</v>
          </cell>
          <cell r="D53944" t="str">
            <v>PEÇ</v>
          </cell>
        </row>
        <row r="53945">
          <cell r="A53945" t="str">
            <v>I0000023587</v>
          </cell>
          <cell r="B53945" t="str">
            <v>APLICADOR DE STRETCH</v>
          </cell>
          <cell r="C53945" t="str">
            <v>HIBE</v>
          </cell>
          <cell r="D53945" t="str">
            <v>UN</v>
          </cell>
        </row>
        <row r="53946">
          <cell r="A53946" t="str">
            <v>I0000023588</v>
          </cell>
          <cell r="B53946" t="str">
            <v>PARAFUSO AUTO BROCANTE 14 X 3/4</v>
          </cell>
          <cell r="C53946" t="str">
            <v>HIBE</v>
          </cell>
          <cell r="D53946" t="str">
            <v>UN</v>
          </cell>
        </row>
        <row r="53947">
          <cell r="A53947" t="str">
            <v>I0000023589</v>
          </cell>
          <cell r="B53947" t="str">
            <v>CABO DE ACO 3/8</v>
          </cell>
          <cell r="C53947" t="str">
            <v>HIBE</v>
          </cell>
          <cell r="D53947" t="str">
            <v>UN</v>
          </cell>
        </row>
        <row r="53948">
          <cell r="A53948" t="str">
            <v>I0000023590</v>
          </cell>
          <cell r="B53948" t="str">
            <v>MODULO RELE 5V 4 CANAIS</v>
          </cell>
          <cell r="C53948" t="str">
            <v>HIBE</v>
          </cell>
          <cell r="D53948" t="str">
            <v>UN</v>
          </cell>
        </row>
        <row r="53949">
          <cell r="A53949" t="str">
            <v>I0000023591</v>
          </cell>
          <cell r="B53949" t="str">
            <v>ACO H13 CH 63.00 X 75.00 X150.00</v>
          </cell>
          <cell r="C53949" t="str">
            <v>HIBE</v>
          </cell>
          <cell r="D53949" t="str">
            <v>KG</v>
          </cell>
        </row>
        <row r="53950">
          <cell r="A53950" t="str">
            <v>I0000023592</v>
          </cell>
          <cell r="B53950" t="str">
            <v>TUBO BLOC 400 MM</v>
          </cell>
          <cell r="C53950" t="str">
            <v>HIBE</v>
          </cell>
          <cell r="D53950" t="str">
            <v>UN</v>
          </cell>
        </row>
        <row r="53951">
          <cell r="A53951" t="str">
            <v>I0000023593</v>
          </cell>
          <cell r="B53951" t="str">
            <v>TUBO DE ESGOTO 75MM</v>
          </cell>
          <cell r="C53951" t="str">
            <v>HIBE</v>
          </cell>
          <cell r="D53951" t="str">
            <v>UN</v>
          </cell>
        </row>
        <row r="53952">
          <cell r="A53952" t="str">
            <v>I0000023594</v>
          </cell>
          <cell r="B53952" t="str">
            <v>ANEL VEDACAO TUBO ESGOTO 75MM</v>
          </cell>
          <cell r="C53952" t="str">
            <v>HIBE</v>
          </cell>
          <cell r="D53952" t="str">
            <v>UN</v>
          </cell>
        </row>
        <row r="53953">
          <cell r="A53953" t="str">
            <v>I0000023595</v>
          </cell>
          <cell r="B53953" t="str">
            <v>TAMPA PLASTICA</v>
          </cell>
          <cell r="C53953" t="str">
            <v>HIBE</v>
          </cell>
          <cell r="D53953" t="str">
            <v>UN</v>
          </cell>
        </row>
        <row r="53954">
          <cell r="A53954" t="str">
            <v>I0000023596</v>
          </cell>
          <cell r="B53954" t="str">
            <v>CARTAO DE MEMORIA SDHC 4GB</v>
          </cell>
          <cell r="C53954" t="str">
            <v>HIBE</v>
          </cell>
          <cell r="D53954" t="str">
            <v>UN</v>
          </cell>
        </row>
        <row r="53955">
          <cell r="A53955" t="str">
            <v>I0000023597</v>
          </cell>
          <cell r="B53955" t="str">
            <v>GAXETA COMPACTA DAS - 125X100MM</v>
          </cell>
          <cell r="C53955" t="str">
            <v>HIBE</v>
          </cell>
          <cell r="D53955" t="str">
            <v>UN</v>
          </cell>
        </row>
        <row r="53956">
          <cell r="A53956" t="str">
            <v>I0000023598</v>
          </cell>
          <cell r="B53956" t="str">
            <v>BARRA EGU18 - COD: 2310685</v>
          </cell>
          <cell r="C53956" t="str">
            <v>HIBE</v>
          </cell>
          <cell r="D53956" t="str">
            <v>UN</v>
          </cell>
        </row>
        <row r="53957">
          <cell r="A53957" t="str">
            <v>I0000023599</v>
          </cell>
          <cell r="B53957" t="str">
            <v>BARRA EGU18 - COD: 2310684</v>
          </cell>
          <cell r="C53957" t="str">
            <v>HIBE</v>
          </cell>
          <cell r="D53957" t="str">
            <v>UN</v>
          </cell>
        </row>
        <row r="53958">
          <cell r="A53958" t="str">
            <v>I0000023600</v>
          </cell>
          <cell r="B53958" t="str">
            <v>PARAFUSO EGU18 - COD: 440259</v>
          </cell>
          <cell r="C53958" t="str">
            <v>HIBE</v>
          </cell>
          <cell r="D53958" t="str">
            <v>UN</v>
          </cell>
        </row>
        <row r="53959">
          <cell r="A53959" t="str">
            <v>I0000023601</v>
          </cell>
          <cell r="B53959" t="str">
            <v>PEDRA ABRASIVA ENXOFRADA 6X12X150 #120</v>
          </cell>
          <cell r="C53959" t="str">
            <v>HIBE</v>
          </cell>
          <cell r="D53959" t="str">
            <v>UN</v>
          </cell>
        </row>
        <row r="53960">
          <cell r="A53960" t="str">
            <v>I0000023602</v>
          </cell>
          <cell r="B53960" t="str">
            <v>TECLADO MECANICO XZONE GTM 01</v>
          </cell>
          <cell r="C53960" t="str">
            <v>HIBE</v>
          </cell>
          <cell r="D53960" t="str">
            <v>UN</v>
          </cell>
        </row>
        <row r="53961">
          <cell r="A53961" t="str">
            <v>I0000023606</v>
          </cell>
          <cell r="B53961" t="str">
            <v>HIDROMETRO UNIJATO 3/4" 3M³/H</v>
          </cell>
          <cell r="C53961" t="str">
            <v>HIBE</v>
          </cell>
          <cell r="D53961" t="str">
            <v>UN</v>
          </cell>
        </row>
        <row r="53962">
          <cell r="A53962" t="str">
            <v>I0000023610</v>
          </cell>
          <cell r="B53962" t="str">
            <v>PARAFUSO ALLEN SEM CABECA M3X6MM</v>
          </cell>
          <cell r="C53962" t="str">
            <v>HIBE</v>
          </cell>
          <cell r="D53962" t="str">
            <v>UN</v>
          </cell>
        </row>
        <row r="53963">
          <cell r="A53963" t="str">
            <v>I0000023611</v>
          </cell>
          <cell r="B53963" t="str">
            <v>PARAFUSO ALLEN COM CABECA M3X16MM</v>
          </cell>
          <cell r="C53963" t="str">
            <v>HIBE</v>
          </cell>
          <cell r="D53963" t="str">
            <v>UN</v>
          </cell>
        </row>
        <row r="53964">
          <cell r="A53964" t="str">
            <v>I0000023612</v>
          </cell>
          <cell r="B53964" t="str">
            <v>PARAFUSO ALLEN COM CABECA M4X10MM</v>
          </cell>
          <cell r="C53964" t="str">
            <v>HIBE</v>
          </cell>
          <cell r="D53964" t="str">
            <v>UN</v>
          </cell>
        </row>
        <row r="53965">
          <cell r="A53965" t="str">
            <v>I0000023613</v>
          </cell>
          <cell r="B53965" t="str">
            <v>PARAFUSO ALLEN COM CABECA M5X20MM</v>
          </cell>
          <cell r="C53965" t="str">
            <v>HIBE</v>
          </cell>
          <cell r="D53965" t="str">
            <v>UN</v>
          </cell>
        </row>
        <row r="53966">
          <cell r="A53966" t="str">
            <v>I0000023614</v>
          </cell>
          <cell r="B53966" t="str">
            <v>ARRUELA DE PRESSAO M4</v>
          </cell>
          <cell r="C53966" t="str">
            <v>HIBE</v>
          </cell>
          <cell r="D53966" t="str">
            <v>UN</v>
          </cell>
        </row>
        <row r="53967">
          <cell r="A53967" t="str">
            <v>I0000023615</v>
          </cell>
          <cell r="B53967" t="str">
            <v>ARRUELA DE PRESSAO M5</v>
          </cell>
          <cell r="C53967" t="str">
            <v>HIBE</v>
          </cell>
          <cell r="D53967" t="str">
            <v>UN</v>
          </cell>
        </row>
        <row r="53968">
          <cell r="A53968" t="str">
            <v>I0000023616</v>
          </cell>
          <cell r="B53968" t="str">
            <v>ARRUELA LISA M5</v>
          </cell>
          <cell r="C53968" t="str">
            <v>HIBE</v>
          </cell>
          <cell r="D53968" t="str">
            <v>UN</v>
          </cell>
        </row>
        <row r="53969">
          <cell r="A53969" t="str">
            <v>I0000023619</v>
          </cell>
          <cell r="B53969" t="str">
            <v>MOLDURA PARA FILTRO DE POEIRA</v>
          </cell>
          <cell r="C53969" t="str">
            <v>HIBE</v>
          </cell>
          <cell r="D53969" t="str">
            <v>UN</v>
          </cell>
        </row>
        <row r="53970">
          <cell r="A53970" t="str">
            <v>I0000023620</v>
          </cell>
          <cell r="B53970" t="str">
            <v>EMPILHADEIRA TOYOTA 1.8T  12643</v>
          </cell>
          <cell r="C53970" t="str">
            <v>HIBE</v>
          </cell>
          <cell r="D53970" t="str">
            <v>UN</v>
          </cell>
        </row>
        <row r="53971">
          <cell r="A53971" t="str">
            <v>I0000023621</v>
          </cell>
          <cell r="B53971" t="str">
            <v>CABO FLEXIVEL 240MM 1KV - VERDE</v>
          </cell>
          <cell r="C53971" t="str">
            <v>HIBE</v>
          </cell>
          <cell r="D53971" t="str">
            <v>M</v>
          </cell>
        </row>
        <row r="53972">
          <cell r="A53972" t="str">
            <v>I0000023622</v>
          </cell>
          <cell r="B53972" t="str">
            <v>CABO FLEXIVEL 240MM 1KV - PRETO</v>
          </cell>
          <cell r="C53972" t="str">
            <v>HIBE</v>
          </cell>
          <cell r="D53972" t="str">
            <v>M</v>
          </cell>
        </row>
        <row r="53973">
          <cell r="A53973" t="str">
            <v>I0000023623</v>
          </cell>
          <cell r="B53973" t="str">
            <v>CABO FLEXIVEL 240MM 1KV - AZUL</v>
          </cell>
          <cell r="C53973" t="str">
            <v>HIBE</v>
          </cell>
          <cell r="D53973" t="str">
            <v>M</v>
          </cell>
        </row>
        <row r="53974">
          <cell r="A53974" t="str">
            <v>I0000023624</v>
          </cell>
          <cell r="B53974" t="str">
            <v>BOMBA - EK6000300136 EIPC3-050RK23-10</v>
          </cell>
          <cell r="C53974" t="str">
            <v>HIBE</v>
          </cell>
          <cell r="D53974" t="str">
            <v>UN</v>
          </cell>
        </row>
        <row r="53975">
          <cell r="A53975" t="str">
            <v>I0000023625</v>
          </cell>
          <cell r="B53975" t="str">
            <v>TRANSFORMADOR TC 30/5 - C2S-900003773</v>
          </cell>
          <cell r="C53975" t="str">
            <v>HIBE</v>
          </cell>
          <cell r="D53975" t="str">
            <v>UN</v>
          </cell>
        </row>
        <row r="53976">
          <cell r="A53976" t="str">
            <v>I0000023626</v>
          </cell>
          <cell r="B53976" t="str">
            <v>ROLAMENTO FME17 - COD: 8415892</v>
          </cell>
          <cell r="C53976" t="str">
            <v>HIBE</v>
          </cell>
          <cell r="D53976" t="str">
            <v>UN</v>
          </cell>
        </row>
        <row r="53977">
          <cell r="A53977" t="str">
            <v>I0000023627</v>
          </cell>
          <cell r="B53977" t="str">
            <v>BANCO FME17 - COD: 8424093</v>
          </cell>
          <cell r="C53977" t="str">
            <v>HIBE</v>
          </cell>
          <cell r="D53977" t="str">
            <v>UN</v>
          </cell>
        </row>
        <row r="53978">
          <cell r="A53978" t="str">
            <v>I0000023628</v>
          </cell>
          <cell r="B53978" t="str">
            <v>ANEL VEDACAO FMX17 - COD: 8421621</v>
          </cell>
          <cell r="C53978" t="str">
            <v>HIBE</v>
          </cell>
          <cell r="D53978" t="str">
            <v>UN</v>
          </cell>
        </row>
        <row r="53979">
          <cell r="A53979" t="str">
            <v>I0000023629</v>
          </cell>
          <cell r="B53979" t="str">
            <v>TAMPA DE FIBRA FMX17 - COD: 2314621</v>
          </cell>
          <cell r="C53979" t="str">
            <v>HIBE</v>
          </cell>
          <cell r="D53979" t="str">
            <v>UN</v>
          </cell>
        </row>
        <row r="53980">
          <cell r="A53980" t="str">
            <v>I0000023630</v>
          </cell>
          <cell r="B53980" t="str">
            <v>BANCO FMX17 - COD: 2320890</v>
          </cell>
          <cell r="C53980" t="str">
            <v>HIBE</v>
          </cell>
          <cell r="D53980" t="str">
            <v>UN</v>
          </cell>
        </row>
        <row r="53981">
          <cell r="A53981" t="str">
            <v>I0000023631</v>
          </cell>
          <cell r="B53981" t="str">
            <v>APOIO DO BRACO FMX17 - COD: 2321016</v>
          </cell>
          <cell r="C53981" t="str">
            <v>HIBE</v>
          </cell>
          <cell r="D53981" t="str">
            <v>UN</v>
          </cell>
        </row>
        <row r="53982">
          <cell r="A53982" t="str">
            <v>I0000023632</v>
          </cell>
          <cell r="B53982" t="str">
            <v>PAINEL DO VOLANTE FMX17 - COD: 2321010</v>
          </cell>
          <cell r="C53982" t="str">
            <v>HIBE</v>
          </cell>
          <cell r="D53982" t="str">
            <v>UN</v>
          </cell>
        </row>
        <row r="53983">
          <cell r="A53983" t="str">
            <v>I0000023633</v>
          </cell>
          <cell r="B53983" t="str">
            <v>PAINEL FRONTAL ERX27 - COD: 2325807</v>
          </cell>
          <cell r="C53983" t="str">
            <v>HIBE</v>
          </cell>
          <cell r="D53983" t="str">
            <v>UN</v>
          </cell>
        </row>
        <row r="53984">
          <cell r="A53984" t="str">
            <v>I0000023634</v>
          </cell>
          <cell r="B53984" t="str">
            <v>SUPORTE DA RODA ERX27 - COD: 2312871</v>
          </cell>
          <cell r="C53984" t="str">
            <v>HIBE</v>
          </cell>
          <cell r="D53984" t="str">
            <v>UN</v>
          </cell>
        </row>
        <row r="53985">
          <cell r="A53985" t="str">
            <v>I0000023635</v>
          </cell>
          <cell r="B53985" t="str">
            <v>EIXO ERX27 - COD: 2327117</v>
          </cell>
          <cell r="C53985" t="str">
            <v>HIBE</v>
          </cell>
          <cell r="D53985" t="str">
            <v>UN</v>
          </cell>
        </row>
        <row r="53986">
          <cell r="A53986" t="str">
            <v>I0000023636</v>
          </cell>
          <cell r="B53986" t="str">
            <v>PARAFUSO ERX27 - COD: 2303489</v>
          </cell>
          <cell r="C53986" t="str">
            <v>HIBE</v>
          </cell>
          <cell r="D53986" t="str">
            <v>UN</v>
          </cell>
        </row>
        <row r="53987">
          <cell r="A53987" t="str">
            <v>I0000023637</v>
          </cell>
          <cell r="B53987" t="str">
            <v>PORCA RAPIDA ERX27 - COD: 2310902</v>
          </cell>
          <cell r="C53987" t="str">
            <v>HIBE</v>
          </cell>
          <cell r="D53987" t="str">
            <v>UN</v>
          </cell>
        </row>
        <row r="53988">
          <cell r="A53988" t="str">
            <v>I0000023638</v>
          </cell>
          <cell r="B53988" t="str">
            <v>ALUMINIO 70/75 CH 40.00 x 85.00 x 160.00</v>
          </cell>
          <cell r="C53988" t="str">
            <v>HIBE</v>
          </cell>
          <cell r="D53988" t="str">
            <v>UN</v>
          </cell>
        </row>
        <row r="53989">
          <cell r="A53989" t="str">
            <v>I0000023639</v>
          </cell>
          <cell r="B53989" t="str">
            <v>GIGA DE TESTE</v>
          </cell>
          <cell r="C53989" t="str">
            <v>HIBE</v>
          </cell>
          <cell r="D53989" t="str">
            <v>UN</v>
          </cell>
        </row>
        <row r="53990">
          <cell r="A53990" t="str">
            <v>I0000023640</v>
          </cell>
          <cell r="B53990" t="str">
            <v>po</v>
          </cell>
          <cell r="C53990" t="str">
            <v>HIBE</v>
          </cell>
          <cell r="D53990" t="str">
            <v>UN</v>
          </cell>
        </row>
        <row r="53991">
          <cell r="A53991" t="str">
            <v>I0000023641</v>
          </cell>
          <cell r="B53991" t="str">
            <v>OLEO DE FREIO DOT-4</v>
          </cell>
          <cell r="C53991" t="str">
            <v>HIBE</v>
          </cell>
          <cell r="D53991" t="str">
            <v>UN</v>
          </cell>
        </row>
        <row r="53992">
          <cell r="A53992" t="str">
            <v>I0000023642</v>
          </cell>
          <cell r="B53992" t="str">
            <v>KIT DE EMBREAGEMC/ATUADOR LUK</v>
          </cell>
          <cell r="C53992" t="str">
            <v>HIBE</v>
          </cell>
          <cell r="D53992" t="str">
            <v>UN</v>
          </cell>
        </row>
        <row r="53993">
          <cell r="A53993" t="str">
            <v>I0000023643</v>
          </cell>
          <cell r="B53993" t="str">
            <v>CAMERA DE TV IP DOME VIP 1230 D G4</v>
          </cell>
          <cell r="C53993" t="str">
            <v>HIBE</v>
          </cell>
          <cell r="D53993" t="str">
            <v>UN</v>
          </cell>
        </row>
        <row r="53994">
          <cell r="A53994" t="str">
            <v>I0000023644</v>
          </cell>
          <cell r="B53994" t="str">
            <v>ROLAMENTOS DE ESFERAS 6310C3</v>
          </cell>
          <cell r="C53994" t="str">
            <v>HIBE</v>
          </cell>
          <cell r="D53994" t="str">
            <v>UN</v>
          </cell>
        </row>
        <row r="53995">
          <cell r="A53995" t="str">
            <v>I0000023645</v>
          </cell>
          <cell r="B53995" t="str">
            <v>RETENTORES 50X70X10</v>
          </cell>
          <cell r="C53995" t="str">
            <v>HIBE</v>
          </cell>
          <cell r="D53995" t="str">
            <v>UN</v>
          </cell>
        </row>
        <row r="53996">
          <cell r="A53996" t="str">
            <v>I0000023646</v>
          </cell>
          <cell r="B53996" t="str">
            <v>BUCHA DESLIZANTE</v>
          </cell>
          <cell r="C53996" t="str">
            <v>HIBE</v>
          </cell>
          <cell r="D53996" t="str">
            <v>UN</v>
          </cell>
        </row>
        <row r="53997">
          <cell r="A53997" t="str">
            <v>I0000023647</v>
          </cell>
          <cell r="B53997" t="str">
            <v>CORREIA VM-200-2-I E VULCANIZACAO</v>
          </cell>
          <cell r="C53997" t="str">
            <v>HIBE</v>
          </cell>
          <cell r="D53997" t="str">
            <v>UN</v>
          </cell>
        </row>
        <row r="53998">
          <cell r="A53998" t="str">
            <v>I0000023648</v>
          </cell>
          <cell r="B53998" t="str">
            <v>CAMISA UV MANGA LONGA-PRETA TAM.  P</v>
          </cell>
          <cell r="C53998" t="str">
            <v>HIBE</v>
          </cell>
          <cell r="D53998" t="str">
            <v>UN</v>
          </cell>
        </row>
        <row r="53999">
          <cell r="A53999" t="str">
            <v>I0000023649</v>
          </cell>
          <cell r="B53999" t="str">
            <v>CAMISA UV MANGA LONGA-PRETA TAM.  GG</v>
          </cell>
          <cell r="C53999" t="str">
            <v>HIBE</v>
          </cell>
          <cell r="D53999" t="str">
            <v>UN</v>
          </cell>
        </row>
        <row r="54000">
          <cell r="A54000" t="str">
            <v>I0000023650</v>
          </cell>
          <cell r="B54000" t="str">
            <v>CAMISA UV MANGA LONGA-PRETA TAM.  EG</v>
          </cell>
          <cell r="C54000" t="str">
            <v>HIBE</v>
          </cell>
          <cell r="D54000" t="str">
            <v>UN</v>
          </cell>
        </row>
        <row r="54001">
          <cell r="A54001" t="str">
            <v>I0000023651</v>
          </cell>
          <cell r="B54001" t="str">
            <v>CAMISA UV MANGA LONGA-PRETA TAM.  EXG</v>
          </cell>
          <cell r="C54001" t="str">
            <v>HIBE</v>
          </cell>
          <cell r="D54001" t="str">
            <v>UN</v>
          </cell>
        </row>
        <row r="54002">
          <cell r="A54002" t="str">
            <v>I0000023652</v>
          </cell>
          <cell r="B54002" t="str">
            <v>BALA MACA</v>
          </cell>
          <cell r="C54002" t="str">
            <v>HIBE</v>
          </cell>
          <cell r="D54002" t="str">
            <v>UN</v>
          </cell>
        </row>
        <row r="54003">
          <cell r="A54003" t="str">
            <v>I0000023653</v>
          </cell>
          <cell r="B54003" t="str">
            <v>BALA CARAMELO</v>
          </cell>
          <cell r="C54003" t="str">
            <v>HIBE</v>
          </cell>
          <cell r="D54003" t="str">
            <v>UN</v>
          </cell>
        </row>
        <row r="54004">
          <cell r="A54004" t="str">
            <v>I0000023654</v>
          </cell>
          <cell r="B54004" t="str">
            <v>COMPOSTO LACTEO S/ LACTOSE</v>
          </cell>
          <cell r="C54004" t="str">
            <v>HIBE</v>
          </cell>
          <cell r="D54004" t="str">
            <v>UN</v>
          </cell>
        </row>
        <row r="54005">
          <cell r="A54005" t="str">
            <v>I0000023655</v>
          </cell>
          <cell r="B54005" t="str">
            <v>BISCOITO DIET CACAU</v>
          </cell>
          <cell r="C54005" t="str">
            <v>HIBE</v>
          </cell>
          <cell r="D54005" t="str">
            <v>UN</v>
          </cell>
        </row>
        <row r="54006">
          <cell r="A54006" t="str">
            <v>I0000023656</v>
          </cell>
          <cell r="B54006" t="str">
            <v>BISCOITO DIET COCO</v>
          </cell>
          <cell r="C54006" t="str">
            <v>HIBE</v>
          </cell>
          <cell r="D54006" t="str">
            <v>UN</v>
          </cell>
        </row>
        <row r="54007">
          <cell r="A54007" t="str">
            <v>I0000023657</v>
          </cell>
          <cell r="B54007" t="str">
            <v>BISCOITO AGUA E SAL</v>
          </cell>
          <cell r="C54007" t="str">
            <v>HIBE</v>
          </cell>
          <cell r="D54007" t="str">
            <v>UN</v>
          </cell>
        </row>
        <row r="54008">
          <cell r="A54008" t="str">
            <v>I0000023658</v>
          </cell>
          <cell r="B54008" t="str">
            <v>BISCOITO ROSQUINHA</v>
          </cell>
          <cell r="C54008" t="str">
            <v>HIBE</v>
          </cell>
          <cell r="D54008" t="str">
            <v>UN</v>
          </cell>
        </row>
        <row r="54009">
          <cell r="A54009" t="str">
            <v>I0000023659</v>
          </cell>
          <cell r="B54009" t="str">
            <v>ELEMENTO FILTRO DE AR CLX - COD: 2417997</v>
          </cell>
          <cell r="C54009" t="str">
            <v>HIBE</v>
          </cell>
          <cell r="D54009" t="str">
            <v>M</v>
          </cell>
        </row>
        <row r="54010">
          <cell r="A54010" t="str">
            <v>I0000023660</v>
          </cell>
          <cell r="B54010" t="str">
            <v>RASPADOR CLX25 - COD: 9622657</v>
          </cell>
          <cell r="C54010" t="str">
            <v>HIBE</v>
          </cell>
          <cell r="D54010" t="str">
            <v>UN</v>
          </cell>
        </row>
        <row r="54011">
          <cell r="A54011" t="str">
            <v>I0000023661</v>
          </cell>
          <cell r="B54011" t="str">
            <v>GAXETA CLX25 - COD: 9622013</v>
          </cell>
          <cell r="C54011" t="str">
            <v>HIBE</v>
          </cell>
          <cell r="D54011" t="str">
            <v>UN</v>
          </cell>
        </row>
        <row r="54012">
          <cell r="A54012" t="str">
            <v>I0000023662</v>
          </cell>
          <cell r="B54012" t="str">
            <v>ANEL DE VEDACAO CLX25 - COD: 9632607</v>
          </cell>
          <cell r="C54012" t="str">
            <v>HIBE</v>
          </cell>
          <cell r="D54012" t="str">
            <v>UN</v>
          </cell>
        </row>
        <row r="54013">
          <cell r="A54013" t="str">
            <v>I0000023663</v>
          </cell>
          <cell r="B54013" t="str">
            <v>CABO PP 2 VIAS 2,5 MM</v>
          </cell>
          <cell r="C54013" t="str">
            <v>HIBE</v>
          </cell>
          <cell r="D54013" t="str">
            <v>UN</v>
          </cell>
        </row>
        <row r="54014">
          <cell r="A54014" t="str">
            <v>I0000023665</v>
          </cell>
          <cell r="B54014" t="str">
            <v>ABRACADEIRA NYLON 7,6 X 300</v>
          </cell>
          <cell r="C54014" t="str">
            <v>HIBE</v>
          </cell>
          <cell r="D54014" t="str">
            <v>UN</v>
          </cell>
        </row>
        <row r="54015">
          <cell r="A54015" t="str">
            <v>I0000023666</v>
          </cell>
          <cell r="B54015" t="str">
            <v>CHAVE  FORMA DE L 1/4 INTERFACE QUADRADA</v>
          </cell>
          <cell r="C54015" t="str">
            <v>HIBE</v>
          </cell>
          <cell r="D54015" t="str">
            <v>UN</v>
          </cell>
        </row>
        <row r="54016">
          <cell r="A54016" t="str">
            <v>I0000023667</v>
          </cell>
          <cell r="B54016" t="str">
            <v>SOQUETE SEXTAVADO 5.5 ENC. 1/4</v>
          </cell>
          <cell r="C54016" t="str">
            <v>HIBE</v>
          </cell>
          <cell r="D54016" t="str">
            <v>UN</v>
          </cell>
        </row>
        <row r="54017">
          <cell r="A54017" t="str">
            <v>I0000023668</v>
          </cell>
          <cell r="B54017" t="str">
            <v>CORREIA VM-200-2-L 33.000MMx470MM ABERTA</v>
          </cell>
          <cell r="C54017" t="str">
            <v>HIBE</v>
          </cell>
          <cell r="D54017" t="str">
            <v>UN</v>
          </cell>
        </row>
        <row r="54018">
          <cell r="A54018" t="str">
            <v>I0000023669</v>
          </cell>
          <cell r="B54018" t="str">
            <v>QUADRO PARA TESTE DE POTENCIA</v>
          </cell>
          <cell r="C54018" t="str">
            <v>HIBE</v>
          </cell>
          <cell r="D54018" t="str">
            <v>UN</v>
          </cell>
        </row>
        <row r="54019">
          <cell r="A54019" t="str">
            <v>I0000023670</v>
          </cell>
          <cell r="B54019" t="str">
            <v>COLETE REFLE. CINZA C/ BOLSO TAM. M</v>
          </cell>
          <cell r="C54019" t="str">
            <v>HIBE</v>
          </cell>
          <cell r="D54019" t="str">
            <v>UN</v>
          </cell>
        </row>
        <row r="54020">
          <cell r="A54020" t="str">
            <v>I0000023671</v>
          </cell>
          <cell r="B54020" t="str">
            <v>COLETE REFLE. CINZA C/ BOLSO TAM. G</v>
          </cell>
          <cell r="C54020" t="str">
            <v>HIBE</v>
          </cell>
          <cell r="D54020" t="str">
            <v>UN</v>
          </cell>
        </row>
        <row r="54021">
          <cell r="A54021" t="str">
            <v>I0000023672</v>
          </cell>
          <cell r="B54021" t="str">
            <v>COLETE REFLE. CINZA C/ BOLSO TAM. GG</v>
          </cell>
          <cell r="C54021" t="str">
            <v>HIBE</v>
          </cell>
          <cell r="D54021" t="str">
            <v>UN</v>
          </cell>
        </row>
        <row r="54022">
          <cell r="A54022" t="str">
            <v>I0000023673</v>
          </cell>
          <cell r="B54022" t="str">
            <v>COLETE REFLE. CINZA C/ BOLSO TAM. EG</v>
          </cell>
          <cell r="C54022" t="str">
            <v>HIBE</v>
          </cell>
          <cell r="D54022" t="str">
            <v>UN</v>
          </cell>
        </row>
        <row r="54023">
          <cell r="A54023" t="str">
            <v>I0000023674</v>
          </cell>
          <cell r="B54023" t="str">
            <v>COLETE REFL TIPO JALECO 1 BOLSO VD TAM.M</v>
          </cell>
          <cell r="C54023" t="str">
            <v>HIBE</v>
          </cell>
          <cell r="D54023" t="str">
            <v>UN</v>
          </cell>
        </row>
        <row r="54024">
          <cell r="A54024" t="str">
            <v>I0000023675</v>
          </cell>
          <cell r="B54024" t="str">
            <v>COLETE REFL TIPO JALECO 1 BOLSO VD TAM.G</v>
          </cell>
          <cell r="C54024" t="str">
            <v>HIBE</v>
          </cell>
          <cell r="D54024" t="str">
            <v>UN</v>
          </cell>
        </row>
        <row r="54025">
          <cell r="A54025" t="str">
            <v>I0000023676</v>
          </cell>
          <cell r="B54025" t="str">
            <v>COLETE REFL TIPO JALECO 1BOLSO VD TAM.GG</v>
          </cell>
          <cell r="C54025" t="str">
            <v>HIBE</v>
          </cell>
          <cell r="D54025" t="str">
            <v>UN</v>
          </cell>
        </row>
        <row r="54026">
          <cell r="A54026" t="str">
            <v>I0000023677</v>
          </cell>
          <cell r="B54026" t="str">
            <v>COLETE REFL TIPO JALECO 1BOLSO VD TAM.EG</v>
          </cell>
          <cell r="C54026" t="str">
            <v>HIBE</v>
          </cell>
          <cell r="D54026" t="str">
            <v>UN</v>
          </cell>
        </row>
        <row r="54027">
          <cell r="A54027" t="str">
            <v>I0000023678</v>
          </cell>
          <cell r="B54027" t="str">
            <v>ROLO TEXTURA RUSTICA 23CM</v>
          </cell>
          <cell r="C54027" t="str">
            <v>HIBE</v>
          </cell>
          <cell r="D54027" t="str">
            <v>UN</v>
          </cell>
        </row>
        <row r="54028">
          <cell r="A54028" t="str">
            <v>I0000023679</v>
          </cell>
          <cell r="B54028" t="str">
            <v>ELEMENTO DE COMBUSTIVEL 2040PM OR</v>
          </cell>
          <cell r="C54028" t="str">
            <v>HIBE</v>
          </cell>
          <cell r="D54028" t="str">
            <v>UN</v>
          </cell>
        </row>
        <row r="54029">
          <cell r="A54029" t="str">
            <v>I0000023680</v>
          </cell>
          <cell r="B54029" t="str">
            <v>BANCADA GRANDE DE INSPECAO E RETRABALHO</v>
          </cell>
          <cell r="C54029" t="str">
            <v>HIBE</v>
          </cell>
          <cell r="D54029" t="str">
            <v>UN</v>
          </cell>
        </row>
        <row r="54030">
          <cell r="A54030" t="str">
            <v>I0000023683</v>
          </cell>
          <cell r="B54030" t="str">
            <v>SENSOR INDUTIVO S/ FACE - LM8-3002PA-PNP</v>
          </cell>
          <cell r="C54030" t="str">
            <v>HIBE</v>
          </cell>
          <cell r="D54030" t="str">
            <v>UN</v>
          </cell>
        </row>
        <row r="54031">
          <cell r="A54031" t="str">
            <v>I0000023684</v>
          </cell>
          <cell r="B54031" t="str">
            <v>LUMINARIA 220V - D0999790C</v>
          </cell>
          <cell r="C54031" t="str">
            <v>HIBE</v>
          </cell>
          <cell r="D54031" t="str">
            <v>UN</v>
          </cell>
        </row>
        <row r="54032">
          <cell r="A54032" t="str">
            <v>I0000023685</v>
          </cell>
          <cell r="B54032" t="str">
            <v>RANHURADORA ROGROOVER 6</v>
          </cell>
          <cell r="C54032" t="str">
            <v>HIBE</v>
          </cell>
          <cell r="D54032" t="str">
            <v>UN</v>
          </cell>
        </row>
        <row r="54033">
          <cell r="A54033" t="str">
            <v>I0000023686</v>
          </cell>
          <cell r="B54033" t="str">
            <v>KIT ROLETE P/ROOGROVER 1.1/2</v>
          </cell>
          <cell r="C54033" t="str">
            <v>HIBE</v>
          </cell>
          <cell r="D54033" t="str">
            <v>UN</v>
          </cell>
        </row>
        <row r="54034">
          <cell r="A54034" t="str">
            <v>I0000023687</v>
          </cell>
          <cell r="B54034" t="str">
            <v>KIT ROLETE P/ROOGROVER 1E1.1/4</v>
          </cell>
          <cell r="C54034" t="str">
            <v>HIBE</v>
          </cell>
          <cell r="D54034" t="str">
            <v>UN</v>
          </cell>
        </row>
        <row r="54035">
          <cell r="A54035" t="str">
            <v>I0000023688</v>
          </cell>
          <cell r="B54035" t="str">
            <v>ROLAMENTO DE ESFERA 6001 LLU</v>
          </cell>
          <cell r="C54035" t="str">
            <v>HIBE</v>
          </cell>
          <cell r="D54035" t="str">
            <v>UN</v>
          </cell>
        </row>
        <row r="54036">
          <cell r="A54036" t="str">
            <v>I0000023689</v>
          </cell>
          <cell r="B54036" t="str">
            <v>BASE - 24251</v>
          </cell>
          <cell r="C54036" t="str">
            <v>HIBE</v>
          </cell>
          <cell r="D54036" t="str">
            <v>UN</v>
          </cell>
        </row>
        <row r="54037">
          <cell r="A54037" t="str">
            <v>I0000023690</v>
          </cell>
          <cell r="B54037" t="str">
            <v>OR009.00X2. 7500-ORING 009.00 X 2.50 NBR</v>
          </cell>
          <cell r="C54037" t="str">
            <v>HIBE</v>
          </cell>
          <cell r="D54037" t="str">
            <v>UN</v>
          </cell>
        </row>
        <row r="54038">
          <cell r="A54038" t="str">
            <v>I0000023691</v>
          </cell>
          <cell r="B54038" t="str">
            <v>OR011.20X2. 7303-ORING 011.20 X 2.50 NBR</v>
          </cell>
          <cell r="C54038" t="str">
            <v>HIBE</v>
          </cell>
          <cell r="D54038" t="str">
            <v>UN</v>
          </cell>
        </row>
        <row r="54039">
          <cell r="A54039" t="str">
            <v>I0000023692</v>
          </cell>
          <cell r="B54039" t="str">
            <v>OR010.00X2. 7697-ORING 010.00 X 2.50 NBR</v>
          </cell>
          <cell r="C54039" t="str">
            <v>HIBE</v>
          </cell>
          <cell r="D54039" t="str">
            <v>UN</v>
          </cell>
        </row>
        <row r="54040">
          <cell r="A54040" t="str">
            <v>I0000023693</v>
          </cell>
          <cell r="B54040" t="str">
            <v>OR011.30X2. 7487-ORING 011.30 X 2.00 NBR</v>
          </cell>
          <cell r="C54040" t="str">
            <v>HIBE</v>
          </cell>
          <cell r="D54040" t="str">
            <v>UN</v>
          </cell>
        </row>
        <row r="54041">
          <cell r="A54041" t="str">
            <v>I0000023694</v>
          </cell>
          <cell r="B54041" t="str">
            <v>2258NBR 2258-ORING 151,99 X 3,53 NBR APC</v>
          </cell>
          <cell r="C54041" t="str">
            <v>HIBE</v>
          </cell>
          <cell r="D54041" t="str">
            <v>UN</v>
          </cell>
        </row>
        <row r="54042">
          <cell r="A54042" t="str">
            <v>I0000023695</v>
          </cell>
          <cell r="B54042" t="str">
            <v>2257NBR 2257-ORING 148,82 X 3,53 NBR APC</v>
          </cell>
          <cell r="C54042" t="str">
            <v>HIBE</v>
          </cell>
          <cell r="D54042" t="str">
            <v>UN</v>
          </cell>
        </row>
        <row r="54043">
          <cell r="A54043" t="str">
            <v>I0000023696</v>
          </cell>
          <cell r="B54043" t="str">
            <v>SUPORTE EXTERNO SER 2020 K16</v>
          </cell>
          <cell r="C54043" t="str">
            <v>HIBE</v>
          </cell>
          <cell r="D54043" t="str">
            <v>UN</v>
          </cell>
        </row>
        <row r="54044">
          <cell r="A54044" t="str">
            <v>I0000023697</v>
          </cell>
          <cell r="B54044" t="str">
            <v>PASTILHA ROSCA EXTERNA 16ERM AG60</v>
          </cell>
          <cell r="C54044" t="str">
            <v>HIBE</v>
          </cell>
          <cell r="D54044" t="str">
            <v>UN</v>
          </cell>
        </row>
        <row r="54045">
          <cell r="A54045" t="str">
            <v>I0000023698</v>
          </cell>
          <cell r="B54045" t="str">
            <v>LIMA ROTATIVA MD WRC 0314/3 MX DUPLO</v>
          </cell>
          <cell r="C54045" t="str">
            <v>HIBE</v>
          </cell>
          <cell r="D54045" t="str">
            <v>UN</v>
          </cell>
        </row>
        <row r="54046">
          <cell r="A54046" t="str">
            <v>I0000023699</v>
          </cell>
          <cell r="B54046" t="str">
            <v>LIMA ROTATIVA MD KUD 0302/3 DUPLO</v>
          </cell>
          <cell r="C54046" t="str">
            <v>HIBE</v>
          </cell>
          <cell r="D54046" t="str">
            <v>UN</v>
          </cell>
        </row>
        <row r="54047">
          <cell r="A54047" t="str">
            <v>I0000023700</v>
          </cell>
          <cell r="B54047" t="str">
            <v>LIMA ROTATIVA MD SKM 0311/3 DUPLO</v>
          </cell>
          <cell r="C54047" t="str">
            <v>HIBE</v>
          </cell>
          <cell r="D54047" t="str">
            <v>UN</v>
          </cell>
        </row>
        <row r="54048">
          <cell r="A54048" t="str">
            <v>I0000023701</v>
          </cell>
          <cell r="B54048" t="str">
            <v>PINO EXTRATOR TIPO A Ø 3,5 X 450MM</v>
          </cell>
          <cell r="C54048" t="str">
            <v>HIBE</v>
          </cell>
          <cell r="D54048" t="str">
            <v>UN</v>
          </cell>
        </row>
        <row r="54049">
          <cell r="A54049" t="str">
            <v>I0000023702</v>
          </cell>
          <cell r="B54049" t="str">
            <v>BOMBA PARA TESTE HIDROSTATICO BTV 050</v>
          </cell>
          <cell r="C54049" t="str">
            <v>HIBE</v>
          </cell>
          <cell r="D54049" t="str">
            <v>UN</v>
          </cell>
        </row>
        <row r="54050">
          <cell r="A54050" t="str">
            <v>I0000023703</v>
          </cell>
          <cell r="B54050" t="str">
            <v>ETIQ  BRA ENDEREÇO MK-NE 230X83,5mm</v>
          </cell>
          <cell r="C54050" t="str">
            <v>HIBE</v>
          </cell>
          <cell r="D54050" t="str">
            <v>UN</v>
          </cell>
        </row>
        <row r="54051">
          <cell r="A54051" t="str">
            <v>I0000023704</v>
          </cell>
          <cell r="B54051" t="str">
            <v>LUVA NITRIL. SENSI BLACK CA 38260 TAM.7</v>
          </cell>
          <cell r="C54051" t="str">
            <v>HIBE</v>
          </cell>
          <cell r="D54051" t="str">
            <v>UN</v>
          </cell>
        </row>
        <row r="54052">
          <cell r="A54052" t="str">
            <v>I0000023705</v>
          </cell>
          <cell r="B54052" t="str">
            <v>LUVA NITRIL. SENSI BLACK CA 38260 TAM.8</v>
          </cell>
          <cell r="C54052" t="str">
            <v>HIBE</v>
          </cell>
          <cell r="D54052" t="str">
            <v>UN</v>
          </cell>
        </row>
        <row r="54053">
          <cell r="A54053" t="str">
            <v>I0000023706</v>
          </cell>
          <cell r="B54053" t="str">
            <v>LUVA NITRIL. SENSI BLACK CA 38260 TAM.9</v>
          </cell>
          <cell r="C54053" t="str">
            <v>HIBE</v>
          </cell>
          <cell r="D54053" t="str">
            <v>UN</v>
          </cell>
        </row>
        <row r="54054">
          <cell r="A54054" t="str">
            <v>I0000023707</v>
          </cell>
          <cell r="B54054" t="str">
            <v>LUVA NITRIL. SENSI BLACK CA 38260 TAM.10</v>
          </cell>
          <cell r="C54054" t="str">
            <v>HIBE</v>
          </cell>
          <cell r="D54054" t="str">
            <v>UN</v>
          </cell>
        </row>
        <row r="54055">
          <cell r="A54055" t="str">
            <v>I0000023708</v>
          </cell>
          <cell r="B54055" t="str">
            <v>VIDRO TEMPERADO 8MM</v>
          </cell>
          <cell r="C54055" t="str">
            <v>HIBE</v>
          </cell>
          <cell r="D54055" t="str">
            <v>UN</v>
          </cell>
        </row>
        <row r="54056">
          <cell r="A54056" t="str">
            <v>I0000023709</v>
          </cell>
          <cell r="B54056" t="str">
            <v>TAPETE CAPACHO 3 X 2M</v>
          </cell>
          <cell r="C54056" t="str">
            <v>HIBE</v>
          </cell>
          <cell r="D54056" t="str">
            <v>UN</v>
          </cell>
        </row>
        <row r="54057">
          <cell r="A54057" t="str">
            <v>I0000023710</v>
          </cell>
          <cell r="B54057" t="str">
            <v>CAPACITOR DUPLO 35 + 2,5UF 440V</v>
          </cell>
          <cell r="C54057" t="str">
            <v>HIBE</v>
          </cell>
          <cell r="D54057" t="str">
            <v>UN</v>
          </cell>
        </row>
        <row r="54058">
          <cell r="A54058" t="str">
            <v>I0000023711</v>
          </cell>
          <cell r="B54058" t="str">
            <v>CAPACITOR DUPLO 45 + 2,5UF 440V</v>
          </cell>
          <cell r="C54058" t="str">
            <v>HIBE</v>
          </cell>
          <cell r="D54058" t="str">
            <v>UN</v>
          </cell>
        </row>
        <row r="54059">
          <cell r="A54059" t="str">
            <v>I0000023712</v>
          </cell>
          <cell r="B54059" t="str">
            <v>CAPACITOR DUPLO 30 + 5UF 440V</v>
          </cell>
          <cell r="C54059" t="str">
            <v>HIBE</v>
          </cell>
          <cell r="D54059" t="str">
            <v>UN</v>
          </cell>
        </row>
        <row r="54060">
          <cell r="A54060" t="str">
            <v>I0000023713</v>
          </cell>
          <cell r="B54060" t="str">
            <v>REJUNTE PORCELANATO CORDA 1KG</v>
          </cell>
          <cell r="C54060" t="str">
            <v>HIBE</v>
          </cell>
          <cell r="D54060" t="str">
            <v>UN</v>
          </cell>
        </row>
        <row r="54061">
          <cell r="A54061" t="str">
            <v>I0000023714</v>
          </cell>
          <cell r="B54061" t="str">
            <v>CARIMBO AUTOMATICO PRETO NYKON POWER 304</v>
          </cell>
          <cell r="C54061" t="str">
            <v>HIBE</v>
          </cell>
          <cell r="D54061" t="str">
            <v>UN</v>
          </cell>
        </row>
        <row r="54062">
          <cell r="A54062" t="str">
            <v>I0000023715</v>
          </cell>
          <cell r="B54062" t="str">
            <v>MANGUEIRA PU 16MM - AZUL</v>
          </cell>
          <cell r="C54062" t="str">
            <v>HIBE</v>
          </cell>
          <cell r="D54062" t="str">
            <v>M</v>
          </cell>
        </row>
        <row r="54063">
          <cell r="A54063" t="str">
            <v>I0000023716</v>
          </cell>
          <cell r="B54063" t="str">
            <v>MANGUEIRA PU 16MM - PRETA</v>
          </cell>
          <cell r="C54063" t="str">
            <v>HIBE</v>
          </cell>
          <cell r="D54063" t="str">
            <v>M</v>
          </cell>
        </row>
        <row r="54064">
          <cell r="A54064" t="str">
            <v>I0000023717</v>
          </cell>
          <cell r="B54064" t="str">
            <v>MANGUEIRA PU 16MM - TRANSPARENTE</v>
          </cell>
          <cell r="C54064" t="str">
            <v>HIBE</v>
          </cell>
          <cell r="D54064" t="str">
            <v>M</v>
          </cell>
        </row>
        <row r="54065">
          <cell r="A54065" t="str">
            <v>I0000023718</v>
          </cell>
          <cell r="B54065" t="str">
            <v>MANGUEIRA PU 16MM - VERMELHA</v>
          </cell>
          <cell r="C54065" t="str">
            <v>HIBE</v>
          </cell>
          <cell r="D54065" t="str">
            <v>M</v>
          </cell>
        </row>
        <row r="54066">
          <cell r="A54066" t="str">
            <v>I0000023719</v>
          </cell>
          <cell r="B54066" t="str">
            <v>CARREGADOR BATERIA 20-60V - DCB8118-B2</v>
          </cell>
          <cell r="C54066" t="str">
            <v>HIBE</v>
          </cell>
          <cell r="D54066" t="str">
            <v>UN</v>
          </cell>
        </row>
        <row r="54067">
          <cell r="A54067" t="str">
            <v>I0000023720</v>
          </cell>
          <cell r="B54067" t="str">
            <v>TEE GALVANIZADO - 3/4"</v>
          </cell>
          <cell r="C54067" t="str">
            <v>HIBE</v>
          </cell>
          <cell r="D54067" t="str">
            <v>UN</v>
          </cell>
        </row>
        <row r="54068">
          <cell r="A54068" t="str">
            <v>I0000023721</v>
          </cell>
          <cell r="B54068" t="str">
            <v>FILTRO 16.7500/S PWR10-S00-0-M 1003378B</v>
          </cell>
          <cell r="C54068" t="str">
            <v>HIBE</v>
          </cell>
          <cell r="D54068" t="str">
            <v>UN</v>
          </cell>
        </row>
        <row r="54069">
          <cell r="A54069" t="str">
            <v>I0000023722</v>
          </cell>
          <cell r="B54069" t="str">
            <v>PAINEL DE SECAGEM INFRA BAND   220 V</v>
          </cell>
          <cell r="C54069" t="str">
            <v>HIBE</v>
          </cell>
          <cell r="D54069" t="str">
            <v>UN</v>
          </cell>
        </row>
        <row r="54070">
          <cell r="A54070" t="str">
            <v>I0000023723</v>
          </cell>
          <cell r="B54070" t="str">
            <v>CAIXA DE DIRECAO HIDRAULICA DOBLO</v>
          </cell>
          <cell r="C54070" t="str">
            <v>HIBE</v>
          </cell>
          <cell r="D54070" t="str">
            <v>UN</v>
          </cell>
        </row>
        <row r="54071">
          <cell r="A54071" t="str">
            <v>I0000023724</v>
          </cell>
          <cell r="B54071" t="str">
            <v>GAXETA COMPACTA - 25X17X18MM</v>
          </cell>
          <cell r="C54071" t="str">
            <v>HIBE</v>
          </cell>
          <cell r="D54071" t="str">
            <v>UN</v>
          </cell>
        </row>
        <row r="54072">
          <cell r="A54072" t="str">
            <v>I0000023725</v>
          </cell>
          <cell r="B54072" t="str">
            <v>CCC-KMB-564 MONTAGEM MX3-1-FC03+2611-1</v>
          </cell>
          <cell r="C54072" t="str">
            <v>HIBE</v>
          </cell>
          <cell r="D54072" t="str">
            <v>UN</v>
          </cell>
        </row>
        <row r="54073">
          <cell r="A54073" t="str">
            <v>I0000023726</v>
          </cell>
          <cell r="B54073" t="str">
            <v>DADO DE TAPIOCA</v>
          </cell>
          <cell r="C54073" t="str">
            <v>HIBE</v>
          </cell>
          <cell r="D54073" t="str">
            <v>UN</v>
          </cell>
        </row>
        <row r="54074">
          <cell r="A54074" t="str">
            <v>I0000023727</v>
          </cell>
          <cell r="B54074" t="str">
            <v>FARELO DE AVEIA</v>
          </cell>
          <cell r="C54074" t="str">
            <v>HIBE</v>
          </cell>
          <cell r="D54074" t="str">
            <v>UN</v>
          </cell>
        </row>
        <row r="54075">
          <cell r="A54075" t="str">
            <v>I0000023728</v>
          </cell>
          <cell r="B54075" t="str">
            <v>ENGATE RAPIDO PU16 - ROSCA 1/2"</v>
          </cell>
          <cell r="C54075" t="str">
            <v>HIBE</v>
          </cell>
          <cell r="D54075" t="str">
            <v>UN</v>
          </cell>
        </row>
        <row r="54076">
          <cell r="A54076" t="str">
            <v>I0000023729</v>
          </cell>
          <cell r="B54076" t="str">
            <v>TEE GALVANIZADO - 1/2"</v>
          </cell>
          <cell r="C54076" t="str">
            <v>HIBE</v>
          </cell>
          <cell r="D54076" t="str">
            <v>UN</v>
          </cell>
        </row>
        <row r="54077">
          <cell r="A54077" t="str">
            <v>I0000023730</v>
          </cell>
          <cell r="B54077" t="str">
            <v>BUCHA REDUCAO GALVANIZADA - 1" P/ 1/2"</v>
          </cell>
          <cell r="C54077" t="str">
            <v>HIBE</v>
          </cell>
          <cell r="D54077" t="str">
            <v>UN</v>
          </cell>
        </row>
        <row r="54078">
          <cell r="A54078" t="str">
            <v>I0000023731</v>
          </cell>
          <cell r="B54078" t="str">
            <v>DISJUNTOR DR 2P 25A - TPNL-32</v>
          </cell>
          <cell r="C54078" t="str">
            <v>HIBE</v>
          </cell>
          <cell r="D54078" t="str">
            <v>UN</v>
          </cell>
        </row>
        <row r="54079">
          <cell r="A54079" t="str">
            <v>I0000023732</v>
          </cell>
          <cell r="B54079" t="str">
            <v>ACOPLAMENTO DE MICRORRETIFICA EIXO FLEX.</v>
          </cell>
          <cell r="C54079" t="str">
            <v>HIBE</v>
          </cell>
          <cell r="D54079" t="str">
            <v>UN</v>
          </cell>
        </row>
        <row r="54080">
          <cell r="A54080" t="str">
            <v>I0000023733</v>
          </cell>
          <cell r="B54080" t="str">
            <v>PINCAS MOLDE SUPORTE PLASTICO</v>
          </cell>
          <cell r="C54080" t="str">
            <v>HIBE</v>
          </cell>
          <cell r="D54080" t="str">
            <v>UN</v>
          </cell>
        </row>
        <row r="54081">
          <cell r="A54081" t="str">
            <v>I0000023734</v>
          </cell>
          <cell r="B54081" t="str">
            <v>PINCAS MOLDE MOLDURA DA PORTA AFON N01</v>
          </cell>
          <cell r="C54081" t="str">
            <v>HIBE</v>
          </cell>
          <cell r="D54081" t="str">
            <v>UN</v>
          </cell>
        </row>
        <row r="54082">
          <cell r="A54082" t="str">
            <v>I0000023735</v>
          </cell>
          <cell r="B54082" t="str">
            <v>PINCAS MOLDE MOLDURA DA PORTA AFON N025</v>
          </cell>
          <cell r="C54082" t="str">
            <v>HIBE</v>
          </cell>
          <cell r="D54082" t="str">
            <v>UN</v>
          </cell>
        </row>
        <row r="54083">
          <cell r="A54083" t="str">
            <v>I0000023736</v>
          </cell>
          <cell r="B54083" t="str">
            <v>PINCAS MOLDE SUP DA PLACA ELETRON AFON01</v>
          </cell>
          <cell r="C54083" t="str">
            <v>HIBE</v>
          </cell>
          <cell r="D54083" t="str">
            <v>UN</v>
          </cell>
        </row>
        <row r="54084">
          <cell r="A54084" t="str">
            <v>I0000023737</v>
          </cell>
          <cell r="B54084" t="str">
            <v>EMPILHADEIRA HYSTER 1.8 TONS 12690</v>
          </cell>
          <cell r="C54084" t="str">
            <v>HIBE</v>
          </cell>
          <cell r="D54084" t="str">
            <v>UN</v>
          </cell>
        </row>
        <row r="54085">
          <cell r="A54085" t="str">
            <v>I0000023738</v>
          </cell>
          <cell r="B54085" t="str">
            <v>EMBREAGEM FINAL (PARAF. PNEUM)</v>
          </cell>
          <cell r="C54085" t="str">
            <v>HIBE</v>
          </cell>
          <cell r="D54085" t="str">
            <v>UN</v>
          </cell>
        </row>
        <row r="54086">
          <cell r="A54086" t="str">
            <v>I0000023739</v>
          </cell>
          <cell r="B54086" t="str">
            <v>EMBREAGEM CENTR.(PARAF. PNEUM)</v>
          </cell>
          <cell r="C54086" t="str">
            <v>HIBE</v>
          </cell>
          <cell r="D54086" t="str">
            <v>UN</v>
          </cell>
        </row>
        <row r="54087">
          <cell r="A54087" t="str">
            <v>I0000023740</v>
          </cell>
          <cell r="B54087" t="str">
            <v>EMBREAGEM TRASE.(PARAF. PNEUM)</v>
          </cell>
          <cell r="C54087" t="str">
            <v>HIBE</v>
          </cell>
          <cell r="D54087" t="str">
            <v>UN</v>
          </cell>
        </row>
        <row r="54088">
          <cell r="A54088" t="str">
            <v>I0000023741</v>
          </cell>
          <cell r="B54088" t="str">
            <v>FORMA ASSADEIRA RETANGULAR 31 CM</v>
          </cell>
          <cell r="C54088" t="str">
            <v>HIBE</v>
          </cell>
          <cell r="D54088" t="str">
            <v>UN</v>
          </cell>
        </row>
        <row r="54089">
          <cell r="A54089" t="str">
            <v>I0000023742</v>
          </cell>
          <cell r="B54089" t="str">
            <v>PINCAS MOLDES AFON</v>
          </cell>
          <cell r="C54089" t="str">
            <v>HIBE</v>
          </cell>
          <cell r="D54089" t="str">
            <v>UN</v>
          </cell>
        </row>
        <row r="54090">
          <cell r="A54090" t="str">
            <v>I0000023743</v>
          </cell>
          <cell r="B54090" t="str">
            <v>CILINDRO - VBAF446</v>
          </cell>
          <cell r="C54090" t="str">
            <v>HIBE</v>
          </cell>
          <cell r="D54090" t="str">
            <v>UN</v>
          </cell>
        </row>
        <row r="54091">
          <cell r="A54091" t="str">
            <v>I0000023744</v>
          </cell>
          <cell r="B54091" t="str">
            <v>POSTICO DE RETENCAO AMPLIADO - VBAD956</v>
          </cell>
          <cell r="C54091" t="str">
            <v>HIBE</v>
          </cell>
          <cell r="D54091" t="str">
            <v>UN</v>
          </cell>
        </row>
        <row r="54092">
          <cell r="A54092" t="str">
            <v>I0000023745</v>
          </cell>
          <cell r="B54092" t="str">
            <v>EIXO DO CAME - VBAD501</v>
          </cell>
          <cell r="C54092" t="str">
            <v>HIBE</v>
          </cell>
          <cell r="D54092" t="str">
            <v>UN</v>
          </cell>
        </row>
        <row r="54093">
          <cell r="A54093" t="str">
            <v>I0000023746</v>
          </cell>
          <cell r="B54093" t="str">
            <v>ENCOSTO DO COPO - VBAD005</v>
          </cell>
          <cell r="C54093" t="str">
            <v>HIBE</v>
          </cell>
          <cell r="D54093" t="str">
            <v>UN</v>
          </cell>
        </row>
        <row r="54094">
          <cell r="A54094" t="str">
            <v>I0000023747</v>
          </cell>
          <cell r="B54094" t="str">
            <v>PLACA DE FIXACAO - VBAC965</v>
          </cell>
          <cell r="C54094" t="str">
            <v>HIBE</v>
          </cell>
          <cell r="D54094" t="str">
            <v>UN</v>
          </cell>
        </row>
        <row r="54095">
          <cell r="A54095" t="str">
            <v>I0000023748</v>
          </cell>
          <cell r="B54095" t="str">
            <v>CJ FIXADOR DA MAQUINA C/ MESA - VBAC954</v>
          </cell>
          <cell r="C54095" t="str">
            <v>HIBE</v>
          </cell>
          <cell r="D54095" t="str">
            <v>UN</v>
          </cell>
        </row>
        <row r="54096">
          <cell r="A54096" t="str">
            <v>I0000023749</v>
          </cell>
          <cell r="B54096" t="str">
            <v>PARAFUSO - VBAA755</v>
          </cell>
          <cell r="C54096" t="str">
            <v>HIBE</v>
          </cell>
          <cell r="D54096" t="str">
            <v>UN</v>
          </cell>
        </row>
        <row r="54097">
          <cell r="A54097" t="str">
            <v>I0000023753</v>
          </cell>
          <cell r="B54097" t="str">
            <v>RETROVISOR CARGO/MB/VW 3/4 PLANO 19MM</v>
          </cell>
          <cell r="C54097" t="str">
            <v>HIBE</v>
          </cell>
          <cell r="D54097" t="str">
            <v>UN</v>
          </cell>
        </row>
        <row r="54098">
          <cell r="A54098" t="str">
            <v>I0000023754</v>
          </cell>
          <cell r="B54098" t="str">
            <v>BRACO RETROVISOR MB 709/710/912 LD/LE</v>
          </cell>
          <cell r="C54098" t="str">
            <v>HIBE</v>
          </cell>
          <cell r="D54098" t="str">
            <v>UN</v>
          </cell>
        </row>
        <row r="54099">
          <cell r="A54099" t="str">
            <v>I0000023756</v>
          </cell>
          <cell r="B54099" t="str">
            <v>INTERRUPTOR + TOMADA</v>
          </cell>
          <cell r="C54099" t="str">
            <v>HIBE</v>
          </cell>
          <cell r="D54099" t="str">
            <v>UN</v>
          </cell>
        </row>
        <row r="54100">
          <cell r="A54100" t="str">
            <v>I0000023757</v>
          </cell>
          <cell r="B54100" t="str">
            <v>TAMPA DE TOMADA SIMPLES PRETA</v>
          </cell>
          <cell r="C54100" t="str">
            <v>HIBE</v>
          </cell>
          <cell r="D54100" t="str">
            <v>UN</v>
          </cell>
        </row>
        <row r="54101">
          <cell r="A54101" t="str">
            <v>I0000023758</v>
          </cell>
          <cell r="B54101" t="str">
            <v>COLA ADESIVO PISO VINILICO 4KG</v>
          </cell>
          <cell r="C54101" t="str">
            <v>HIBE</v>
          </cell>
          <cell r="D54101" t="str">
            <v>UN</v>
          </cell>
        </row>
        <row r="54102">
          <cell r="A54102" t="str">
            <v>I0000023759</v>
          </cell>
          <cell r="B54102" t="str">
            <v>INTERRUPTOR TRHEE WAY</v>
          </cell>
          <cell r="C54102" t="str">
            <v>HIBE</v>
          </cell>
          <cell r="D54102" t="str">
            <v>UN</v>
          </cell>
        </row>
        <row r="54103">
          <cell r="A54103" t="str">
            <v>I0000023761</v>
          </cell>
          <cell r="B54103" t="str">
            <v>REFLE. CAMISA NBR /FLEX 1.0 BR INFERIOR</v>
          </cell>
          <cell r="C54103" t="str">
            <v>HIBE</v>
          </cell>
          <cell r="D54103" t="str">
            <v>UN</v>
          </cell>
        </row>
        <row r="54104">
          <cell r="A54104" t="str">
            <v>I0000023762</v>
          </cell>
          <cell r="B54104" t="str">
            <v>REFLE. CAMISA NBR /FLEX 1.0 BR SUPERIOR</v>
          </cell>
          <cell r="C54104" t="str">
            <v>HIBE</v>
          </cell>
          <cell r="D54104" t="str">
            <v>UN</v>
          </cell>
        </row>
        <row r="54105">
          <cell r="A54105" t="str">
            <v>I0000023763</v>
          </cell>
          <cell r="B54105" t="str">
            <v>PNEU 295/80R22.5TL 152/148M</v>
          </cell>
          <cell r="C54105" t="str">
            <v>HIBE</v>
          </cell>
          <cell r="D54105" t="str">
            <v>UN</v>
          </cell>
        </row>
        <row r="54106">
          <cell r="A54106" t="str">
            <v>I0000023764</v>
          </cell>
          <cell r="B54106" t="str">
            <v>GAVETA PJ6.13.005 - COD: 09.01.0352</v>
          </cell>
          <cell r="C54106" t="str">
            <v>HIBE</v>
          </cell>
          <cell r="D54106" t="str">
            <v>UN</v>
          </cell>
        </row>
        <row r="54107">
          <cell r="A54107" t="str">
            <v>I0000023765</v>
          </cell>
          <cell r="B54107" t="str">
            <v>ROLAMENTO CATRACA HFL1022 - 04.19.0017</v>
          </cell>
          <cell r="C54107" t="str">
            <v>HIBE</v>
          </cell>
          <cell r="D54107" t="str">
            <v>UN</v>
          </cell>
        </row>
        <row r="54108">
          <cell r="A54108" t="str">
            <v>I0000023766</v>
          </cell>
          <cell r="B54108" t="str">
            <v>ENGRENAGEM PJ6.11.018 - COD: 09.01.0265</v>
          </cell>
          <cell r="C54108" t="str">
            <v>HIBE</v>
          </cell>
          <cell r="D54108" t="str">
            <v>UN</v>
          </cell>
        </row>
        <row r="54109">
          <cell r="A54109" t="str">
            <v>I0000023767</v>
          </cell>
          <cell r="B54109" t="str">
            <v>HASTE CREMALHEIRA PJ6.11.017 09.01.0014</v>
          </cell>
          <cell r="C54109" t="str">
            <v>HIBE</v>
          </cell>
          <cell r="D54109" t="str">
            <v>UN</v>
          </cell>
        </row>
        <row r="54110">
          <cell r="A54110" t="str">
            <v>I0000023768</v>
          </cell>
          <cell r="B54110" t="str">
            <v>MANCAL PJ6.11.002 - COD: 09.01.0253</v>
          </cell>
          <cell r="C54110" t="str">
            <v>HIBE</v>
          </cell>
          <cell r="D54110" t="str">
            <v>UN</v>
          </cell>
        </row>
        <row r="54111">
          <cell r="A54111" t="str">
            <v>I0000023769</v>
          </cell>
          <cell r="B54111" t="str">
            <v>BUCHA NYLON PJ6.11.011 - COD: 09.01.0259</v>
          </cell>
          <cell r="C54111" t="str">
            <v>HIBE</v>
          </cell>
          <cell r="D54111" t="str">
            <v>UN</v>
          </cell>
        </row>
        <row r="54112">
          <cell r="A54112" t="str">
            <v>I0000023770</v>
          </cell>
          <cell r="B54112" t="str">
            <v>ORING - COD: 03.02.0366</v>
          </cell>
          <cell r="C54112" t="str">
            <v>HIBE</v>
          </cell>
          <cell r="D54112" t="str">
            <v>UN</v>
          </cell>
        </row>
        <row r="54113">
          <cell r="A54113" t="str">
            <v>I0000023771</v>
          </cell>
          <cell r="B54113" t="str">
            <v>CLICHE CUP90 ETIQUETA VSP-30 LATAM(0565)</v>
          </cell>
          <cell r="C54113" t="str">
            <v>HIBE</v>
          </cell>
          <cell r="D54113" t="str">
            <v>UN</v>
          </cell>
        </row>
        <row r="54114">
          <cell r="A54114" t="str">
            <v>I0000023772</v>
          </cell>
          <cell r="B54114" t="str">
            <v>CLICHE CUP90 ETIQUETA NVT-40 LATAM(0566)</v>
          </cell>
          <cell r="C54114" t="str">
            <v>HIBE</v>
          </cell>
          <cell r="D54114" t="str">
            <v>UN</v>
          </cell>
        </row>
        <row r="54115">
          <cell r="A54115" t="str">
            <v>I0000023778</v>
          </cell>
          <cell r="B54115" t="str">
            <v>CONJUNTO TOMADA PLUG INDUSTR 3P+T 32A 6H</v>
          </cell>
          <cell r="C54115" t="str">
            <v>HIBE</v>
          </cell>
          <cell r="D54115" t="str">
            <v>UN</v>
          </cell>
        </row>
        <row r="54116">
          <cell r="A54116" t="str">
            <v>I0000023781</v>
          </cell>
          <cell r="B54116" t="str">
            <v>SERVIÇO DE MONTAGEM E INSTALAÇÃO</v>
          </cell>
          <cell r="C54116" t="str">
            <v>HIBE</v>
          </cell>
          <cell r="D54116" t="str">
            <v>UN</v>
          </cell>
        </row>
        <row r="54117">
          <cell r="A54117" t="str">
            <v>I0000023789</v>
          </cell>
          <cell r="B54117" t="str">
            <v>TECNOPOXI 190 P/PISO AMAR SEG GL 2,8L</v>
          </cell>
          <cell r="C54117" t="str">
            <v>HIBE</v>
          </cell>
          <cell r="D54117" t="str">
            <v>UN</v>
          </cell>
        </row>
        <row r="54118">
          <cell r="A54118" t="str">
            <v>I0000023790</v>
          </cell>
          <cell r="B54118" t="str">
            <v>TECNOPOXI 190 P/PISO VERM SEG GL 2,8L</v>
          </cell>
          <cell r="C54118" t="str">
            <v>HIBE</v>
          </cell>
          <cell r="D54118" t="str">
            <v>UN</v>
          </cell>
        </row>
        <row r="54119">
          <cell r="A54119" t="str">
            <v>I0000023791</v>
          </cell>
          <cell r="B54119" t="str">
            <v>COMP P/ TECNOPOXI 190 720ML</v>
          </cell>
          <cell r="C54119" t="str">
            <v>HIBE</v>
          </cell>
          <cell r="D54119" t="str">
            <v>UN</v>
          </cell>
        </row>
        <row r="54120">
          <cell r="A54120" t="str">
            <v>I0000023792</v>
          </cell>
          <cell r="B54120" t="str">
            <v>TECNODILUENTE 6000 P/ EPOXI 5L</v>
          </cell>
          <cell r="C54120" t="str">
            <v>HIBE</v>
          </cell>
          <cell r="D54120" t="str">
            <v>UN</v>
          </cell>
        </row>
        <row r="54121">
          <cell r="A54121" t="str">
            <v>I0000023793</v>
          </cell>
          <cell r="B54121" t="str">
            <v>TECNOSINT 462 ACAB AMAR SEG GL 3,6L</v>
          </cell>
          <cell r="C54121" t="str">
            <v>HIBE</v>
          </cell>
          <cell r="D54121" t="str">
            <v>UN</v>
          </cell>
        </row>
        <row r="54122">
          <cell r="A54122" t="str">
            <v>I0000023794</v>
          </cell>
          <cell r="B54122" t="str">
            <v>TECNOSOLV P/ SINT 6400 GL 5L</v>
          </cell>
          <cell r="C54122" t="str">
            <v>HIBE</v>
          </cell>
          <cell r="D54122" t="str">
            <v>UN</v>
          </cell>
        </row>
        <row r="54123">
          <cell r="A54123" t="str">
            <v>I0000023795</v>
          </cell>
          <cell r="B54123" t="str">
            <v>TECNOSELADOR EPOXI GL 2,8L</v>
          </cell>
          <cell r="C54123" t="str">
            <v>HIBE</v>
          </cell>
          <cell r="D54123" t="str">
            <v>UN</v>
          </cell>
        </row>
        <row r="54124">
          <cell r="A54124" t="str">
            <v>I0000023796</v>
          </cell>
          <cell r="B54124" t="str">
            <v>COMP P/ TECNOSELADOR EPOXI 720ML</v>
          </cell>
          <cell r="C54124" t="str">
            <v>HIBE</v>
          </cell>
          <cell r="D54124" t="str">
            <v>UN</v>
          </cell>
        </row>
        <row r="54125">
          <cell r="A54125" t="str">
            <v>I0000023797</v>
          </cell>
          <cell r="B54125" t="str">
            <v>TECNOVERNIZ EPOXI ESPECIAL INCOLOR GL 3L</v>
          </cell>
          <cell r="C54125" t="str">
            <v>HIBE</v>
          </cell>
          <cell r="D54125" t="str">
            <v>UN</v>
          </cell>
        </row>
        <row r="54126">
          <cell r="A54126" t="str">
            <v>I0000023798</v>
          </cell>
          <cell r="B54126" t="str">
            <v>COMP P/ TECNOVERNIZ EPOXI 600ML</v>
          </cell>
          <cell r="C54126" t="str">
            <v>HIBE</v>
          </cell>
          <cell r="D54126" t="str">
            <v>UN</v>
          </cell>
        </row>
        <row r="54127">
          <cell r="A54127" t="str">
            <v>I0000023799</v>
          </cell>
          <cell r="B54127" t="str">
            <v>REGULADOR  VARIAC MONO 10KVA 40A 220 JNG</v>
          </cell>
          <cell r="C54127" t="str">
            <v>HIBE</v>
          </cell>
          <cell r="D54127" t="str">
            <v>UN</v>
          </cell>
        </row>
        <row r="54128">
          <cell r="A54128" t="str">
            <v>I0000023800</v>
          </cell>
          <cell r="B54128" t="str">
            <v>CONTATOR TRI 32A 220V 50/60HZ WEG  CWB32</v>
          </cell>
          <cell r="C54128" t="str">
            <v>HIBE</v>
          </cell>
          <cell r="D54128" t="str">
            <v>UN</v>
          </cell>
        </row>
        <row r="54129">
          <cell r="A54129" t="str">
            <v>I0000023801</v>
          </cell>
          <cell r="B54129" t="str">
            <v>CABO PP 4 VIAS - 4X6MM</v>
          </cell>
          <cell r="C54129" t="str">
            <v>HIBE</v>
          </cell>
          <cell r="D54129" t="str">
            <v>M</v>
          </cell>
        </row>
        <row r="54130">
          <cell r="A54130" t="str">
            <v>I0000023802</v>
          </cell>
          <cell r="B54130" t="str">
            <v>RACAO DOG PREMIUM 7KG</v>
          </cell>
          <cell r="C54130" t="str">
            <v>HIBE</v>
          </cell>
          <cell r="D54130" t="str">
            <v>UN</v>
          </cell>
        </row>
        <row r="54131">
          <cell r="A54131" t="str">
            <v>I0000023804</v>
          </cell>
          <cell r="B54131" t="str">
            <v>FRESA MD GM-4R- D 4.0R 0.5</v>
          </cell>
          <cell r="C54131" t="str">
            <v>HIBE</v>
          </cell>
          <cell r="D54131" t="str">
            <v>UN</v>
          </cell>
        </row>
        <row r="54132">
          <cell r="A54132" t="str">
            <v>I0000023805</v>
          </cell>
          <cell r="B54132" t="str">
            <v>TORQUIMETRO 3 A 15 (0,5) N.M CATRACA 3/8</v>
          </cell>
          <cell r="C54132" t="str">
            <v>HIBE</v>
          </cell>
          <cell r="D54132" t="str">
            <v>UN</v>
          </cell>
        </row>
        <row r="54133">
          <cell r="A54133" t="str">
            <v>I0000023806</v>
          </cell>
          <cell r="B54133" t="str">
            <v>ALARME SONORO RE CLX25 - SU002</v>
          </cell>
          <cell r="C54133" t="str">
            <v>HIBE</v>
          </cell>
          <cell r="D54133" t="str">
            <v>UN</v>
          </cell>
        </row>
        <row r="54134">
          <cell r="A54134" t="str">
            <v>I0000023807</v>
          </cell>
          <cell r="B54134" t="str">
            <v>MULTIMETRO ANALOGICO - ET-3021C</v>
          </cell>
          <cell r="C54134" t="str">
            <v>HIBE</v>
          </cell>
          <cell r="D54134" t="str">
            <v>UN</v>
          </cell>
        </row>
        <row r="54135">
          <cell r="A54135" t="str">
            <v>I0000023808</v>
          </cell>
          <cell r="B54135" t="str">
            <v>KIT CAIXA ESPAGUETE TERMORETRATIL 560 PC</v>
          </cell>
          <cell r="C54135" t="str">
            <v>HIBE</v>
          </cell>
          <cell r="D54135" t="str">
            <v>UN</v>
          </cell>
        </row>
        <row r="54136">
          <cell r="A54136" t="str">
            <v>I0000023809</v>
          </cell>
          <cell r="B54136" t="str">
            <v>FERRO DE SOLDA - 878D+881D 24V 50W</v>
          </cell>
          <cell r="C54136" t="str">
            <v>HIBE</v>
          </cell>
          <cell r="D54136" t="str">
            <v>UN</v>
          </cell>
        </row>
        <row r="54137">
          <cell r="A54137" t="str">
            <v>I0000023810</v>
          </cell>
          <cell r="B54137" t="str">
            <v>CONJUNTO LUBRIFIL 1/4" - AEFC2000N</v>
          </cell>
          <cell r="C54137" t="str">
            <v>HIBE</v>
          </cell>
          <cell r="D54137" t="str">
            <v>UN</v>
          </cell>
        </row>
        <row r="54138">
          <cell r="A54138" t="str">
            <v>I0000023811</v>
          </cell>
          <cell r="B54138" t="str">
            <v>MODULO RELE 3V 10A 2 CANAIS</v>
          </cell>
          <cell r="C54138" t="str">
            <v>HIBE</v>
          </cell>
          <cell r="D54138" t="str">
            <v>UN</v>
          </cell>
        </row>
        <row r="54139">
          <cell r="A54139" t="str">
            <v>I0000023812</v>
          </cell>
          <cell r="B54139" t="str">
            <v>MODULO RELE 3V 10A 4 CANAIS</v>
          </cell>
          <cell r="C54139" t="str">
            <v>HIBE</v>
          </cell>
          <cell r="D54139" t="str">
            <v>UN</v>
          </cell>
        </row>
        <row r="54140">
          <cell r="A54140" t="str">
            <v>I0000023813</v>
          </cell>
          <cell r="B54140" t="str">
            <v>QUADRO COMANDO PLASTICA - 30X20X13MM</v>
          </cell>
          <cell r="C54140" t="str">
            <v>HIBE</v>
          </cell>
          <cell r="D54140" t="str">
            <v>UN</v>
          </cell>
        </row>
        <row r="54141">
          <cell r="A54141" t="str">
            <v>I0000023814</v>
          </cell>
          <cell r="B54141" t="str">
            <v>TRANSDUTOR TERMOPAR MINI MCR-2-TC-UI-PT</v>
          </cell>
          <cell r="C54141" t="str">
            <v>HIBE</v>
          </cell>
          <cell r="D54141" t="str">
            <v>UN</v>
          </cell>
        </row>
        <row r="54142">
          <cell r="A54142" t="str">
            <v>I0000023815</v>
          </cell>
          <cell r="B54142" t="str">
            <v>ROTOR MAKITA 4107B / 4107R 220V</v>
          </cell>
          <cell r="C54142" t="str">
            <v>HIBE</v>
          </cell>
          <cell r="D54142" t="str">
            <v>UN</v>
          </cell>
        </row>
        <row r="54143">
          <cell r="A54143" t="str">
            <v>I0000023816</v>
          </cell>
          <cell r="B54143" t="str">
            <v>ESTATOR 4107B / 4107R 220V</v>
          </cell>
          <cell r="C54143" t="str">
            <v>HIBE</v>
          </cell>
          <cell r="D54143" t="str">
            <v>UN</v>
          </cell>
        </row>
        <row r="54144">
          <cell r="A54144" t="str">
            <v>I0000023817</v>
          </cell>
          <cell r="B54144" t="str">
            <v>PISO CERAMICO ANTIDERRAPANTE 68 X 68 CM</v>
          </cell>
          <cell r="C54144" t="str">
            <v>HIBE</v>
          </cell>
          <cell r="D54144" t="str">
            <v>UN</v>
          </cell>
        </row>
        <row r="54145">
          <cell r="A54145" t="str">
            <v>I0000023818</v>
          </cell>
          <cell r="B54145" t="str">
            <v>EVAPORADOR P/BEBEDOURO IBBL</v>
          </cell>
          <cell r="C54145" t="str">
            <v>HIBE</v>
          </cell>
          <cell r="D54145" t="str">
            <v>UN</v>
          </cell>
        </row>
        <row r="54146">
          <cell r="A54146" t="str">
            <v>I0000023819</v>
          </cell>
          <cell r="B54146" t="str">
            <v>ANTURIO ROSA</v>
          </cell>
          <cell r="C54146" t="str">
            <v>HIBE</v>
          </cell>
          <cell r="D54146" t="str">
            <v>UN</v>
          </cell>
        </row>
        <row r="54147">
          <cell r="A54147" t="str">
            <v>I0000023820</v>
          </cell>
          <cell r="B54147" t="str">
            <v>TESOURA P/ CERCA VIVA</v>
          </cell>
          <cell r="C54147" t="str">
            <v>HIBE</v>
          </cell>
          <cell r="D54147" t="str">
            <v>UN</v>
          </cell>
        </row>
        <row r="54148">
          <cell r="A54148" t="str">
            <v>I0000023821</v>
          </cell>
          <cell r="B54148" t="str">
            <v>LIRIO DA PAZ</v>
          </cell>
          <cell r="C54148" t="str">
            <v>HIBE</v>
          </cell>
          <cell r="D54148" t="str">
            <v>UN</v>
          </cell>
        </row>
        <row r="54149">
          <cell r="A54149" t="str">
            <v>I0000023822</v>
          </cell>
          <cell r="B54149" t="str">
            <v>HERBICIDA FORTH MATA MATO 500ML</v>
          </cell>
          <cell r="C54149" t="str">
            <v>HIBE</v>
          </cell>
          <cell r="D54149" t="str">
            <v>UN</v>
          </cell>
        </row>
        <row r="54150">
          <cell r="A54150" t="str">
            <v>I0000023823</v>
          </cell>
          <cell r="B54150" t="str">
            <v>ADUBO FERTILIZANTE 10KG</v>
          </cell>
          <cell r="C54150" t="str">
            <v>HIBE</v>
          </cell>
          <cell r="D54150" t="str">
            <v>UN</v>
          </cell>
        </row>
        <row r="54151">
          <cell r="A54151" t="str">
            <v>I0000023824</v>
          </cell>
          <cell r="B54151" t="str">
            <v>TELA SOMBRITE PRETA 40%</v>
          </cell>
          <cell r="C54151" t="str">
            <v>HIBE</v>
          </cell>
          <cell r="D54151" t="str">
            <v>UN</v>
          </cell>
        </row>
        <row r="54152">
          <cell r="A54152" t="str">
            <v>I0000023825</v>
          </cell>
          <cell r="B54152" t="str">
            <v>MUDA PALMEIRA CICA</v>
          </cell>
          <cell r="C54152" t="str">
            <v>HIBE</v>
          </cell>
          <cell r="D54152" t="str">
            <v>UN</v>
          </cell>
        </row>
        <row r="54153">
          <cell r="A54153" t="str">
            <v>I0000023826</v>
          </cell>
          <cell r="B54153" t="str">
            <v>MUDA PINGO DE OURO</v>
          </cell>
          <cell r="C54153" t="str">
            <v>HIBE</v>
          </cell>
          <cell r="D54153" t="str">
            <v>UN</v>
          </cell>
        </row>
        <row r="54154">
          <cell r="A54154" t="str">
            <v>I0000023827</v>
          </cell>
          <cell r="B54154" t="str">
            <v>PALMEIRA AZUL</v>
          </cell>
          <cell r="C54154" t="str">
            <v>HIBE</v>
          </cell>
          <cell r="D54154" t="str">
            <v>UN</v>
          </cell>
        </row>
        <row r="54155">
          <cell r="A54155" t="str">
            <v>I0000023828</v>
          </cell>
          <cell r="B54155" t="str">
            <v>PINHEIRO BUDA</v>
          </cell>
          <cell r="C54155" t="str">
            <v>HIBE</v>
          </cell>
          <cell r="D54155" t="str">
            <v>UN</v>
          </cell>
        </row>
        <row r="54156">
          <cell r="A54156" t="str">
            <v>I0000023829</v>
          </cell>
          <cell r="B54156" t="str">
            <v>MUDA CROTON VERMELHA</v>
          </cell>
          <cell r="C54156" t="str">
            <v>HIBE</v>
          </cell>
          <cell r="D54156" t="str">
            <v>UN</v>
          </cell>
        </row>
        <row r="54157">
          <cell r="A54157" t="str">
            <v>I0000023830</v>
          </cell>
          <cell r="B54157" t="str">
            <v>MUDA CROTON LARANJA</v>
          </cell>
          <cell r="C54157" t="str">
            <v>HIBE</v>
          </cell>
          <cell r="D54157" t="str">
            <v>UN</v>
          </cell>
        </row>
        <row r="54158">
          <cell r="A54158" t="str">
            <v>I0000023831</v>
          </cell>
          <cell r="B54158" t="str">
            <v>PILHA ALCALINA CONTROLE PORTAO 12V A23</v>
          </cell>
          <cell r="C54158" t="str">
            <v>HIBE</v>
          </cell>
          <cell r="D54158" t="str">
            <v>UN</v>
          </cell>
        </row>
        <row r="54159">
          <cell r="A54159" t="str">
            <v>I0000023832</v>
          </cell>
          <cell r="B54159" t="str">
            <v>COLA TUDO TRANSPARENTE 285G WURTH</v>
          </cell>
          <cell r="C54159" t="str">
            <v>HIBE</v>
          </cell>
          <cell r="D54159" t="str">
            <v>UN</v>
          </cell>
        </row>
        <row r="54160">
          <cell r="A54160" t="str">
            <v>I0000023833</v>
          </cell>
          <cell r="B54160" t="str">
            <v>MICRO ASPESSOR JARDINAGEM</v>
          </cell>
          <cell r="C54160" t="str">
            <v>HIBE</v>
          </cell>
          <cell r="D54160" t="str">
            <v>UN</v>
          </cell>
        </row>
        <row r="54161">
          <cell r="A54161" t="str">
            <v>I0000023834</v>
          </cell>
          <cell r="B54161" t="str">
            <v>ASPESSOR JARDINAGEM</v>
          </cell>
          <cell r="C54161" t="str">
            <v>HIBE</v>
          </cell>
          <cell r="D54161" t="str">
            <v>UN</v>
          </cell>
        </row>
        <row r="54162">
          <cell r="A54162" t="str">
            <v>I0000023835</v>
          </cell>
          <cell r="B54162" t="str">
            <v>CHAPA ACO 1020 3/16 1,20 X 2,00 M</v>
          </cell>
          <cell r="C54162" t="str">
            <v>HIBE</v>
          </cell>
          <cell r="D54162" t="str">
            <v>UN</v>
          </cell>
        </row>
        <row r="54163">
          <cell r="A54163" t="str">
            <v>I0000023836</v>
          </cell>
          <cell r="B54163" t="str">
            <v>SENSOR M8 PNP COM DISTÂNCIA SENSORA 2 MM</v>
          </cell>
          <cell r="C54163" t="str">
            <v>HIBE</v>
          </cell>
          <cell r="D54163" t="str">
            <v>UN</v>
          </cell>
        </row>
        <row r="54164">
          <cell r="A54164" t="str">
            <v>I0000023837</v>
          </cell>
          <cell r="B54164" t="str">
            <v>PINO EXTRATOR TIPO A Ø 4 X 100MM</v>
          </cell>
          <cell r="C54164" t="str">
            <v>HIBE</v>
          </cell>
          <cell r="D54164" t="str">
            <v>UN</v>
          </cell>
        </row>
        <row r="54165">
          <cell r="A54165" t="str">
            <v>I0000023838</v>
          </cell>
          <cell r="B54165" t="str">
            <v>PINO EXTRATOR TIPO A Ø 5 X 100MM</v>
          </cell>
          <cell r="C54165" t="str">
            <v>HIBE</v>
          </cell>
          <cell r="D54165" t="str">
            <v>UN</v>
          </cell>
        </row>
        <row r="54166">
          <cell r="A54166" t="str">
            <v>I0000023839</v>
          </cell>
          <cell r="B54166" t="str">
            <v>CARTUCHO EPSON T504 320 MAGENTA</v>
          </cell>
          <cell r="C54166" t="str">
            <v>HIBE</v>
          </cell>
          <cell r="D54166" t="str">
            <v>UN</v>
          </cell>
        </row>
        <row r="54167">
          <cell r="A54167" t="str">
            <v>I0000023840</v>
          </cell>
          <cell r="B54167" t="str">
            <v>CARTUCHO EPSON T504 120 PRETO</v>
          </cell>
          <cell r="C54167" t="str">
            <v>HIBE</v>
          </cell>
          <cell r="D54167" t="str">
            <v>UN</v>
          </cell>
        </row>
        <row r="54168">
          <cell r="A54168" t="str">
            <v>I0000023841</v>
          </cell>
          <cell r="B54168" t="str">
            <v>CARTUCHO EPSON T504 420 AMARELO</v>
          </cell>
          <cell r="C54168" t="str">
            <v>HIBE</v>
          </cell>
          <cell r="D54168" t="str">
            <v>UN</v>
          </cell>
        </row>
        <row r="54169">
          <cell r="A54169" t="str">
            <v>I0000023842</v>
          </cell>
          <cell r="B54169" t="str">
            <v>CARTUCHO EPSON T504 220 CIANO</v>
          </cell>
          <cell r="C54169" t="str">
            <v>HIBE</v>
          </cell>
          <cell r="D54169" t="str">
            <v>UN</v>
          </cell>
        </row>
        <row r="54170">
          <cell r="A54170" t="str">
            <v>I0000023844</v>
          </cell>
          <cell r="B54170" t="str">
            <v>INJETORA BORCHE MODELO BI-320</v>
          </cell>
          <cell r="C54170" t="str">
            <v>HIBE</v>
          </cell>
          <cell r="D54170" t="str">
            <v>UN</v>
          </cell>
        </row>
        <row r="54171">
          <cell r="A54171" t="str">
            <v>I0000023845</v>
          </cell>
          <cell r="B54171" t="str">
            <v>INJETORA BORCHE MODELO Bi500</v>
          </cell>
          <cell r="C54171" t="str">
            <v>HIBE</v>
          </cell>
          <cell r="D54171" t="str">
            <v>UN</v>
          </cell>
        </row>
        <row r="54172">
          <cell r="A54172" t="str">
            <v>I0000023848</v>
          </cell>
          <cell r="B54172" t="str">
            <v>ALARME SONORO FRENTE/RE CLX25 - 23806</v>
          </cell>
          <cell r="C54172" t="str">
            <v>HIBE</v>
          </cell>
          <cell r="D54172" t="str">
            <v>UN</v>
          </cell>
        </row>
        <row r="54173">
          <cell r="A54173" t="str">
            <v>I0000023849</v>
          </cell>
          <cell r="B54173" t="str">
            <v>CONDENSADORA 18.000 BTUS</v>
          </cell>
          <cell r="C54173" t="str">
            <v>HIBE</v>
          </cell>
          <cell r="D54173" t="str">
            <v>UN</v>
          </cell>
        </row>
        <row r="54174">
          <cell r="A54174" t="str">
            <v>I0000023850</v>
          </cell>
          <cell r="B54174" t="str">
            <v>BALANCA 2098 60KG X 10G</v>
          </cell>
          <cell r="C54174" t="str">
            <v>HIBE</v>
          </cell>
          <cell r="D54174" t="str">
            <v>UN</v>
          </cell>
        </row>
        <row r="54175">
          <cell r="A54175" t="str">
            <v>I0000023851</v>
          </cell>
          <cell r="B54175" t="str">
            <v>BALANCA 3400 15KG X 5G</v>
          </cell>
          <cell r="C54175" t="str">
            <v>HIBE</v>
          </cell>
          <cell r="D54175" t="str">
            <v>UN</v>
          </cell>
        </row>
        <row r="54176">
          <cell r="A54176" t="str">
            <v>I0000023852</v>
          </cell>
          <cell r="B54176" t="str">
            <v>BALANCA 3400 2,5KG X 0,5</v>
          </cell>
          <cell r="C54176" t="str">
            <v>HIBE</v>
          </cell>
          <cell r="D54176" t="str">
            <v>UN</v>
          </cell>
        </row>
        <row r="54177">
          <cell r="A54177" t="str">
            <v>I0000023853</v>
          </cell>
          <cell r="B54177" t="str">
            <v>FITONIA</v>
          </cell>
          <cell r="C54177" t="str">
            <v>HIBE</v>
          </cell>
          <cell r="D54177" t="str">
            <v>UN</v>
          </cell>
        </row>
        <row r="54178">
          <cell r="A54178" t="str">
            <v>I0000023854</v>
          </cell>
          <cell r="B54178" t="str">
            <v>MINE SUCULENTA</v>
          </cell>
          <cell r="C54178" t="str">
            <v>HIBE</v>
          </cell>
          <cell r="D54178" t="str">
            <v>UN</v>
          </cell>
        </row>
        <row r="54179">
          <cell r="A54179" t="str">
            <v>I0000023855</v>
          </cell>
          <cell r="B54179" t="str">
            <v>MINE CALANDIVA</v>
          </cell>
          <cell r="C54179" t="str">
            <v>HIBE</v>
          </cell>
          <cell r="D54179" t="str">
            <v>UN</v>
          </cell>
        </row>
        <row r="54180">
          <cell r="A54180" t="str">
            <v>I0000023856</v>
          </cell>
          <cell r="B54180" t="str">
            <v>SERVICO DE MANUTENCAO MOLDE SUPORTE FACA</v>
          </cell>
          <cell r="C54180" t="str">
            <v>SERV</v>
          </cell>
          <cell r="D54180" t="str">
            <v>UN</v>
          </cell>
        </row>
        <row r="54181">
          <cell r="A54181" t="str">
            <v>I0000023860</v>
          </cell>
          <cell r="B54181" t="str">
            <v>GERADOR FOTOVOLTAICO GFV8650_149,625 kW</v>
          </cell>
          <cell r="C54181" t="str">
            <v>HIBE</v>
          </cell>
          <cell r="D54181" t="str">
            <v>UN</v>
          </cell>
        </row>
        <row r="54182">
          <cell r="A54182" t="str">
            <v>I0000023861</v>
          </cell>
          <cell r="B54182" t="str">
            <v>GERADOR FOTOVOLTAICO GFV8650_17,670 kWp</v>
          </cell>
          <cell r="C54182" t="str">
            <v>HIBE</v>
          </cell>
          <cell r="D54182" t="str">
            <v>UN</v>
          </cell>
        </row>
        <row r="54183">
          <cell r="A54183" t="str">
            <v>I0000023862</v>
          </cell>
          <cell r="B54183" t="str">
            <v>CONECTOR DERIVACAO PERFURANTE 95 X 16MM</v>
          </cell>
          <cell r="C54183" t="str">
            <v>HIBE</v>
          </cell>
          <cell r="D54183" t="str">
            <v>UN</v>
          </cell>
        </row>
        <row r="54184">
          <cell r="A54184" t="str">
            <v>I0000023863</v>
          </cell>
          <cell r="B54184" t="str">
            <v>CALATHEA PENA DE PAVAO</v>
          </cell>
          <cell r="C54184" t="str">
            <v>HIBE</v>
          </cell>
          <cell r="D54184" t="str">
            <v>UN</v>
          </cell>
        </row>
        <row r="54185">
          <cell r="A54185" t="str">
            <v>I0000023864</v>
          </cell>
          <cell r="B54185" t="str">
            <v>COSTELA DE ADAO</v>
          </cell>
          <cell r="C54185" t="str">
            <v>HIBE</v>
          </cell>
          <cell r="D54185" t="str">
            <v>UN</v>
          </cell>
        </row>
        <row r="54186">
          <cell r="A54186" t="str">
            <v>I0000023865</v>
          </cell>
          <cell r="B54186" t="str">
            <v>VIOLETA COM FLORES</v>
          </cell>
          <cell r="C54186" t="str">
            <v>HIBE</v>
          </cell>
          <cell r="D54186" t="str">
            <v>UN</v>
          </cell>
        </row>
        <row r="54187">
          <cell r="A54187" t="str">
            <v>I0000023866</v>
          </cell>
          <cell r="B54187" t="str">
            <v>ROSEIRA VERMELHA</v>
          </cell>
          <cell r="C54187" t="str">
            <v>HIBE</v>
          </cell>
          <cell r="D54187" t="str">
            <v>UN</v>
          </cell>
        </row>
        <row r="54188">
          <cell r="A54188" t="str">
            <v>I0000023867</v>
          </cell>
          <cell r="B54188" t="str">
            <v>ROSEIRA ROSA</v>
          </cell>
          <cell r="C54188" t="str">
            <v>HIBE</v>
          </cell>
          <cell r="D54188" t="str">
            <v>UN</v>
          </cell>
        </row>
        <row r="54189">
          <cell r="A54189" t="str">
            <v>I0000023868</v>
          </cell>
          <cell r="B54189" t="str">
            <v>PETUNIA VIOLACEA</v>
          </cell>
          <cell r="C54189" t="str">
            <v>HIBE</v>
          </cell>
          <cell r="D54189" t="str">
            <v>UN</v>
          </cell>
        </row>
        <row r="54190">
          <cell r="A54190" t="str">
            <v>I0000023869</v>
          </cell>
          <cell r="B54190" t="str">
            <v>GERANIO COMUM</v>
          </cell>
          <cell r="C54190" t="str">
            <v>HIBE</v>
          </cell>
          <cell r="D54190" t="str">
            <v>UN</v>
          </cell>
        </row>
        <row r="54191">
          <cell r="A54191" t="str">
            <v>I0000023870</v>
          </cell>
          <cell r="B54191" t="str">
            <v>VASO FIBRA NATURAL</v>
          </cell>
          <cell r="C54191" t="str">
            <v>HIBE</v>
          </cell>
          <cell r="D54191" t="str">
            <v>UN</v>
          </cell>
        </row>
        <row r="54192">
          <cell r="A54192" t="str">
            <v>I0000023871</v>
          </cell>
          <cell r="B54192" t="str">
            <v>FLORA AVANCINE</v>
          </cell>
          <cell r="C54192" t="str">
            <v>HIBE</v>
          </cell>
          <cell r="D54192" t="str">
            <v>UN</v>
          </cell>
        </row>
        <row r="54193">
          <cell r="A54193" t="str">
            <v>I0000023872</v>
          </cell>
          <cell r="B54193" t="str">
            <v>CADEADO 20 MM</v>
          </cell>
          <cell r="C54193" t="str">
            <v>HIBE</v>
          </cell>
          <cell r="D54193" t="str">
            <v>UN</v>
          </cell>
        </row>
        <row r="54194">
          <cell r="A54194" t="str">
            <v>I0000023873</v>
          </cell>
          <cell r="B54194" t="str">
            <v>SONDA DE NIVEL  HIDROSTATICA A/I AISI316</v>
          </cell>
          <cell r="C54194" t="str">
            <v>HIBE</v>
          </cell>
          <cell r="D54194" t="str">
            <v>UN</v>
          </cell>
        </row>
        <row r="54195">
          <cell r="A54195" t="str">
            <v>I0000023874</v>
          </cell>
          <cell r="B54195" t="str">
            <v>GARFO ERX27 - COD: 2324374</v>
          </cell>
          <cell r="C54195" t="str">
            <v>HIBE</v>
          </cell>
          <cell r="D54195" t="str">
            <v>UN</v>
          </cell>
        </row>
        <row r="54196">
          <cell r="A54196" t="str">
            <v>I0000023875</v>
          </cell>
          <cell r="B54196" t="str">
            <v>DIVISORIA ACRILICO</v>
          </cell>
          <cell r="C54196" t="str">
            <v>HIBE</v>
          </cell>
          <cell r="D54196" t="str">
            <v>UN</v>
          </cell>
        </row>
        <row r="54197">
          <cell r="A54197" t="str">
            <v>I0000023876</v>
          </cell>
          <cell r="B54197" t="str">
            <v>PORTA BANDEIRA LATERAL</v>
          </cell>
          <cell r="C54197" t="str">
            <v>HIBE</v>
          </cell>
          <cell r="D54197" t="str">
            <v>UN</v>
          </cell>
        </row>
        <row r="54198">
          <cell r="A54198" t="str">
            <v>I0000023877</v>
          </cell>
          <cell r="B54198" t="str">
            <v>CAIXA BEP 9 TERMINAIS</v>
          </cell>
          <cell r="C54198" t="str">
            <v>HIBE</v>
          </cell>
          <cell r="D54198" t="str">
            <v>UN</v>
          </cell>
        </row>
        <row r="54199">
          <cell r="A54199" t="str">
            <v>I0000023878</v>
          </cell>
          <cell r="B54199" t="str">
            <v>ELETRODUTO DE POLIETILENO RETIFICADO 2M</v>
          </cell>
          <cell r="C54199" t="str">
            <v>HIBE</v>
          </cell>
          <cell r="D54199" t="str">
            <v>UN</v>
          </cell>
        </row>
        <row r="54200">
          <cell r="A54200" t="str">
            <v>I0000023879</v>
          </cell>
          <cell r="B54200" t="str">
            <v>PLACA DE ADVERTENCIA REF P9001</v>
          </cell>
          <cell r="C54200" t="str">
            <v>HIBE</v>
          </cell>
          <cell r="D54200" t="str">
            <v>UN</v>
          </cell>
        </row>
        <row r="54201">
          <cell r="A54201" t="str">
            <v>I0000023880</v>
          </cell>
          <cell r="B54201" t="str">
            <v>TERMINAL DE PRESSAO EM CRUZ TZC002 M7 24</v>
          </cell>
          <cell r="C54201" t="str">
            <v>HIBE</v>
          </cell>
          <cell r="D54201" t="str">
            <v>UN</v>
          </cell>
        </row>
        <row r="54202">
          <cell r="A54202" t="str">
            <v>I0000023881</v>
          </cell>
          <cell r="B54202" t="str">
            <v>PLATAFORMA ARTICULADA DIESEL ZA64J</v>
          </cell>
          <cell r="C54202" t="str">
            <v>HIBE</v>
          </cell>
          <cell r="D54202" t="str">
            <v>UN</v>
          </cell>
        </row>
        <row r="54203">
          <cell r="A54203" t="str">
            <v>I0000023882</v>
          </cell>
          <cell r="B54203" t="str">
            <v>COTOVELO MACHO PU 6MMX3/8" BSP</v>
          </cell>
          <cell r="C54203" t="str">
            <v>HIBE</v>
          </cell>
          <cell r="D54203" t="str">
            <v>UN</v>
          </cell>
        </row>
        <row r="54204">
          <cell r="A54204" t="str">
            <v>I0000023883</v>
          </cell>
          <cell r="B54204" t="str">
            <v>COTOVELO MACHO PU 8MMX3/8" BSP</v>
          </cell>
          <cell r="C54204" t="str">
            <v>HIBE</v>
          </cell>
          <cell r="D54204" t="str">
            <v>UN</v>
          </cell>
        </row>
        <row r="54205">
          <cell r="A54205" t="str">
            <v>I0000023884</v>
          </cell>
          <cell r="B54205" t="str">
            <v>COTOVELO MACHO PU 10MMX3/8" BSP</v>
          </cell>
          <cell r="C54205" t="str">
            <v>HIBE</v>
          </cell>
          <cell r="D54205" t="str">
            <v>UN</v>
          </cell>
        </row>
        <row r="54206">
          <cell r="A54206" t="str">
            <v>I0000023885</v>
          </cell>
          <cell r="B54206" t="str">
            <v>COTOVELO MACHO PU 12MMX3/8" BSP</v>
          </cell>
          <cell r="C54206" t="str">
            <v>HIBE</v>
          </cell>
          <cell r="D54206" t="str">
            <v>UN</v>
          </cell>
        </row>
        <row r="54207">
          <cell r="A54207" t="str">
            <v>I0000023886</v>
          </cell>
          <cell r="B54207" t="str">
            <v>CONECTOR RETO MACHO PU 6MMX3/8" BSP</v>
          </cell>
          <cell r="C54207" t="str">
            <v>HIBE</v>
          </cell>
          <cell r="D54207" t="str">
            <v>UN</v>
          </cell>
        </row>
        <row r="54208">
          <cell r="A54208" t="str">
            <v>I0000023887</v>
          </cell>
          <cell r="B54208" t="str">
            <v>CONECTOR RETO MACHO PU 8MMX3/8" BSP</v>
          </cell>
          <cell r="C54208" t="str">
            <v>HIBE</v>
          </cell>
          <cell r="D54208" t="str">
            <v>UN</v>
          </cell>
        </row>
        <row r="54209">
          <cell r="A54209" t="str">
            <v>I0000023888</v>
          </cell>
          <cell r="B54209" t="str">
            <v>CONECTOR RETO MACHO PU 12MMX3/8" BSP</v>
          </cell>
          <cell r="C54209" t="str">
            <v>HIBE</v>
          </cell>
          <cell r="D54209" t="str">
            <v>UN</v>
          </cell>
        </row>
        <row r="54210">
          <cell r="A54210" t="str">
            <v>I0000023889</v>
          </cell>
          <cell r="B54210" t="str">
            <v>VALVULA REGULADORA - PU 6MMX3/8" BSP</v>
          </cell>
          <cell r="C54210" t="str">
            <v>HIBE</v>
          </cell>
          <cell r="D54210" t="str">
            <v>UN</v>
          </cell>
        </row>
        <row r="54211">
          <cell r="A54211" t="str">
            <v>I0000023890</v>
          </cell>
          <cell r="B54211" t="str">
            <v>VALVULA REGULADORA - PU 8MMX3/8" BSP</v>
          </cell>
          <cell r="C54211" t="str">
            <v>HIBE</v>
          </cell>
          <cell r="D54211" t="str">
            <v>UN</v>
          </cell>
        </row>
        <row r="54212">
          <cell r="A54212" t="str">
            <v>I0000023891</v>
          </cell>
          <cell r="B54212" t="str">
            <v>VALVULA REGULADORA - PU 10MMX3/8" BSP</v>
          </cell>
          <cell r="C54212" t="str">
            <v>HIBE</v>
          </cell>
          <cell r="D54212" t="str">
            <v>UN</v>
          </cell>
        </row>
        <row r="54213">
          <cell r="A54213" t="str">
            <v>I0000023892</v>
          </cell>
          <cell r="B54213" t="str">
            <v>VALVULA REGULADORA - PU 12MMX3/8" BSP</v>
          </cell>
          <cell r="C54213" t="str">
            <v>HIBE</v>
          </cell>
          <cell r="D54213" t="str">
            <v>UN</v>
          </cell>
        </row>
        <row r="54214">
          <cell r="A54214" t="str">
            <v>I0000023893</v>
          </cell>
          <cell r="B54214" t="str">
            <v>ROLAMENTO KH 1630 PP</v>
          </cell>
          <cell r="C54214" t="str">
            <v>HIBE</v>
          </cell>
          <cell r="D54214" t="str">
            <v>UN</v>
          </cell>
        </row>
        <row r="54215">
          <cell r="A54215" t="str">
            <v>I0000023894</v>
          </cell>
          <cell r="B54215" t="str">
            <v>EMPILHADEIRA SEMI ELETRICA</v>
          </cell>
          <cell r="C54215" t="str">
            <v>HIBE</v>
          </cell>
          <cell r="D54215" t="str">
            <v>UN</v>
          </cell>
        </row>
        <row r="54216">
          <cell r="A54216" t="str">
            <v>I0000023895</v>
          </cell>
          <cell r="B54216" t="str">
            <v>ACO H13 CH 19.00 X 185.00 X 320.00 PEC</v>
          </cell>
          <cell r="C54216" t="str">
            <v>HIBE</v>
          </cell>
          <cell r="D54216" t="str">
            <v>PEÇ</v>
          </cell>
        </row>
        <row r="54217">
          <cell r="A54217" t="str">
            <v>I0000023896</v>
          </cell>
          <cell r="B54217" t="str">
            <v>REF. 3S5214 - MARTELO - MIJY LAND</v>
          </cell>
          <cell r="C54217" t="str">
            <v>HIBE</v>
          </cell>
          <cell r="D54217" t="str">
            <v>UN</v>
          </cell>
        </row>
        <row r="54218">
          <cell r="A54218" t="str">
            <v>I0000023897</v>
          </cell>
          <cell r="B54218" t="str">
            <v>REF. 3S5219 - MARTELO - MIJY LAND</v>
          </cell>
          <cell r="C54218" t="str">
            <v>HIBE</v>
          </cell>
          <cell r="D54218" t="str">
            <v>UN</v>
          </cell>
        </row>
        <row r="54219">
          <cell r="A54219" t="str">
            <v>I0000023898</v>
          </cell>
          <cell r="B54219" t="str">
            <v>REF. 3S5221 - EMBREAGEM - MIJY LAND</v>
          </cell>
          <cell r="C54219" t="str">
            <v>HIBE</v>
          </cell>
          <cell r="D54219" t="str">
            <v>UN</v>
          </cell>
        </row>
        <row r="54220">
          <cell r="A54220" t="str">
            <v>I0000023899</v>
          </cell>
          <cell r="B54220" t="str">
            <v>ETIQUETA NEUTRA 100X150 BOP FOSCO BRANCA</v>
          </cell>
          <cell r="C54220" t="str">
            <v>HIBE</v>
          </cell>
          <cell r="D54220" t="str">
            <v>UN</v>
          </cell>
        </row>
        <row r="54221">
          <cell r="A54221" t="str">
            <v>I0000023901</v>
          </cell>
          <cell r="B54221" t="str">
            <v>VALV ESFERA 1.1/4" PN25 GENEBRE</v>
          </cell>
          <cell r="C54221" t="str">
            <v>HIBE</v>
          </cell>
          <cell r="D54221" t="str">
            <v>UN</v>
          </cell>
        </row>
        <row r="54222">
          <cell r="A54222" t="str">
            <v>I0000023902</v>
          </cell>
          <cell r="B54222" t="str">
            <v>CURVA GALV FEMEA 90G 1.1/4"</v>
          </cell>
          <cell r="C54222" t="str">
            <v>HIBE</v>
          </cell>
          <cell r="D54222" t="str">
            <v>UN</v>
          </cell>
        </row>
        <row r="54223">
          <cell r="A54223" t="str">
            <v>I0000023903</v>
          </cell>
          <cell r="B54223" t="str">
            <v>VALVULA DE ALIVIO RV 1 A 8" RANHURADA</v>
          </cell>
          <cell r="C54223" t="str">
            <v>HIBE</v>
          </cell>
          <cell r="D54223" t="str">
            <v>UN</v>
          </cell>
        </row>
        <row r="54224">
          <cell r="A54224" t="str">
            <v>I0000023904</v>
          </cell>
          <cell r="B54224" t="str">
            <v>LIMPA INOX 500ML</v>
          </cell>
          <cell r="C54224" t="str">
            <v>HIBE</v>
          </cell>
          <cell r="D54224" t="str">
            <v>UN</v>
          </cell>
        </row>
        <row r="54225">
          <cell r="A54225" t="str">
            <v>I0000023905</v>
          </cell>
          <cell r="B54225" t="str">
            <v>LIMPA PISOS P/ MADEIRA 750ML</v>
          </cell>
          <cell r="C54225" t="str">
            <v>HIBE</v>
          </cell>
          <cell r="D54225" t="str">
            <v>UN</v>
          </cell>
        </row>
        <row r="54226">
          <cell r="A54226" t="str">
            <v>I0000023906</v>
          </cell>
          <cell r="B54226" t="str">
            <v>VASELINA SPRAY 300ML</v>
          </cell>
          <cell r="C54226" t="str">
            <v>HIBE</v>
          </cell>
          <cell r="D54226" t="str">
            <v>UN</v>
          </cell>
        </row>
        <row r="54227">
          <cell r="A54227" t="str">
            <v>I0000023907</v>
          </cell>
          <cell r="B54227" t="str">
            <v>FITA CREPE VERDE</v>
          </cell>
          <cell r="C54227" t="str">
            <v>HIBE</v>
          </cell>
          <cell r="D54227" t="str">
            <v>UN</v>
          </cell>
        </row>
        <row r="54228">
          <cell r="A54228" t="str">
            <v>I0000023908</v>
          </cell>
          <cell r="B54228" t="str">
            <v>FUNDO ACOTONE GL</v>
          </cell>
          <cell r="C54228" t="str">
            <v>HIBE</v>
          </cell>
          <cell r="D54228" t="str">
            <v>UN</v>
          </cell>
        </row>
        <row r="54229">
          <cell r="A54229" t="str">
            <v>I0000023910</v>
          </cell>
          <cell r="B54229" t="str">
            <v>SELFCOLOR R756 LA BASE</v>
          </cell>
          <cell r="C54229" t="str">
            <v>HIBE</v>
          </cell>
          <cell r="D54229" t="str">
            <v>UN</v>
          </cell>
        </row>
        <row r="54230">
          <cell r="A54230" t="str">
            <v>I0000023911</v>
          </cell>
          <cell r="B54230" t="str">
            <v>NOBREAK NHS PREMIUM GII-3200VA C/ 3 BAT</v>
          </cell>
          <cell r="C54230" t="str">
            <v>HIBE</v>
          </cell>
          <cell r="D54230" t="str">
            <v>UN</v>
          </cell>
        </row>
        <row r="54231">
          <cell r="A54231" t="str">
            <v>I0000023912</v>
          </cell>
          <cell r="B54231" t="str">
            <v>HELICE CLX25 - COD: 21060FU40A</v>
          </cell>
          <cell r="C54231" t="str">
            <v>HIBE</v>
          </cell>
          <cell r="D54231" t="str">
            <v>UN</v>
          </cell>
        </row>
        <row r="54232">
          <cell r="A54232" t="str">
            <v>I0000023913</v>
          </cell>
          <cell r="B54232" t="str">
            <v>INDICADOR PARA PAINEL VKC 611</v>
          </cell>
          <cell r="C54232" t="str">
            <v>HIBE</v>
          </cell>
          <cell r="D54232" t="str">
            <v>UN</v>
          </cell>
        </row>
        <row r="54233">
          <cell r="A54233" t="str">
            <v>I0000023914</v>
          </cell>
          <cell r="B54233" t="str">
            <v>ENGATE RAPIDO 16MM CARRETA</v>
          </cell>
          <cell r="C54233" t="str">
            <v>HIBE</v>
          </cell>
          <cell r="D54233" t="str">
            <v>UN</v>
          </cell>
        </row>
        <row r="54234">
          <cell r="A54234" t="str">
            <v>I0000023915</v>
          </cell>
          <cell r="B54234" t="str">
            <v>BROCA HSS HASTE PARALELA Ø 1,8X23X46MM</v>
          </cell>
          <cell r="C54234" t="str">
            <v>HIBE</v>
          </cell>
          <cell r="D54234" t="str">
            <v>UN</v>
          </cell>
        </row>
        <row r="54235">
          <cell r="A54235" t="str">
            <v>I0000023916</v>
          </cell>
          <cell r="B54235" t="str">
            <v>BROCA HSS HASTE PARALELA Ø 2,0X24X49MM</v>
          </cell>
          <cell r="C54235" t="str">
            <v>HIBE</v>
          </cell>
          <cell r="D54235" t="str">
            <v>UN</v>
          </cell>
        </row>
        <row r="54236">
          <cell r="A54236" t="str">
            <v>I0000023917</v>
          </cell>
          <cell r="B54236" t="str">
            <v>BROCA HSS HASTE PARALELA Ø 4,0X43X75MM</v>
          </cell>
          <cell r="C54236" t="str">
            <v>HIBE</v>
          </cell>
          <cell r="D54236" t="str">
            <v>UN</v>
          </cell>
        </row>
        <row r="54237">
          <cell r="A54237" t="str">
            <v>I0000023918</v>
          </cell>
          <cell r="B54237" t="str">
            <v>BROCA HSS HASTE PARALELA Ø 4,5X47X80MM</v>
          </cell>
          <cell r="C54237" t="str">
            <v>HIBE</v>
          </cell>
          <cell r="D54237" t="str">
            <v>UN</v>
          </cell>
        </row>
        <row r="54238">
          <cell r="A54238" t="str">
            <v>I0000023919</v>
          </cell>
          <cell r="B54238" t="str">
            <v>BROCA HSS HASTE PARALELA Ø 5,5X57X93MM</v>
          </cell>
          <cell r="C54238" t="str">
            <v>HIBE</v>
          </cell>
          <cell r="D54238" t="str">
            <v>UN</v>
          </cell>
        </row>
        <row r="54239">
          <cell r="A54239" t="str">
            <v>I0000023920</v>
          </cell>
          <cell r="B54239" t="str">
            <v>BROCA HSS HASTE PARALELA Ø 6,0X57X93MM</v>
          </cell>
          <cell r="C54239" t="str">
            <v>HIBE</v>
          </cell>
          <cell r="D54239" t="str">
            <v>UN</v>
          </cell>
        </row>
        <row r="54240">
          <cell r="A54240" t="str">
            <v>I0000023921</v>
          </cell>
          <cell r="B54240" t="str">
            <v>BROCA HSS HASTE PARALELA Ø 6,2X63X101MM</v>
          </cell>
          <cell r="C54240" t="str">
            <v>HIBE</v>
          </cell>
          <cell r="D54240" t="str">
            <v>UN</v>
          </cell>
        </row>
        <row r="54241">
          <cell r="A54241" t="str">
            <v>I0000023922</v>
          </cell>
          <cell r="B54241" t="str">
            <v>SUPORTE EXTERNO MWLNR W06</v>
          </cell>
          <cell r="C54241" t="str">
            <v>HIBE</v>
          </cell>
          <cell r="D54241" t="str">
            <v>UN</v>
          </cell>
        </row>
        <row r="54242">
          <cell r="A54242" t="str">
            <v>I0000023923</v>
          </cell>
          <cell r="B54242" t="str">
            <v>BANCADA INDUSTRIAL ES ACO 900X1500X650MM</v>
          </cell>
          <cell r="C54242" t="str">
            <v>HIBE</v>
          </cell>
          <cell r="D54242" t="str">
            <v>UN</v>
          </cell>
        </row>
        <row r="54243">
          <cell r="A54243" t="str">
            <v>I0000023924</v>
          </cell>
          <cell r="B54243" t="str">
            <v>DRESSADOR DIAMANT DE REBOLOS 400MM 15X8</v>
          </cell>
          <cell r="C54243" t="str">
            <v>HIBE</v>
          </cell>
          <cell r="D54243" t="str">
            <v>UN</v>
          </cell>
        </row>
        <row r="54244">
          <cell r="A54244" t="str">
            <v>I0000023925</v>
          </cell>
          <cell r="B54244" t="str">
            <v>PASTILHA APKT 160408 PDRT RT5100</v>
          </cell>
          <cell r="C54244" t="str">
            <v>HIBE</v>
          </cell>
          <cell r="D54244" t="str">
            <v>UN</v>
          </cell>
        </row>
        <row r="54245">
          <cell r="A54245" t="str">
            <v>I0000023926</v>
          </cell>
          <cell r="B54245" t="str">
            <v>PORTA FERRAMENTA TE90XE 225-25-16</v>
          </cell>
          <cell r="C54245" t="str">
            <v>HIBE</v>
          </cell>
          <cell r="D54245" t="str">
            <v>UN</v>
          </cell>
        </row>
        <row r="54246">
          <cell r="A54246" t="str">
            <v>I0000023927</v>
          </cell>
          <cell r="B54246" t="str">
            <v>PORTA FERRAMENTA TE90AX 210-10-06</v>
          </cell>
          <cell r="C54246" t="str">
            <v>HIBE</v>
          </cell>
          <cell r="D54246" t="str">
            <v>UN</v>
          </cell>
        </row>
        <row r="54247">
          <cell r="A54247" t="str">
            <v>I0000023928</v>
          </cell>
          <cell r="B54247" t="str">
            <v>PORTA FERRAMENTA TE90AX 212-12-06</v>
          </cell>
          <cell r="C54247" t="str">
            <v>HIBE</v>
          </cell>
          <cell r="D54247" t="str">
            <v>UN</v>
          </cell>
        </row>
        <row r="54248">
          <cell r="A54248" t="str">
            <v>I0000023929</v>
          </cell>
          <cell r="B54248" t="str">
            <v>COMPRESSOR P/ BEBEDOURO 1/5 220 V</v>
          </cell>
          <cell r="C54248" t="str">
            <v>HIBE</v>
          </cell>
          <cell r="D54248" t="str">
            <v>UN</v>
          </cell>
        </row>
        <row r="54249">
          <cell r="A54249" t="str">
            <v>I0000023930</v>
          </cell>
          <cell r="B54249" t="str">
            <v>CONDENSADOR P/ BEBEDOURO 1/5HP</v>
          </cell>
          <cell r="C54249" t="str">
            <v>HIBE</v>
          </cell>
          <cell r="D54249" t="str">
            <v>UN</v>
          </cell>
        </row>
        <row r="54250">
          <cell r="A54250" t="str">
            <v>I0000023933</v>
          </cell>
          <cell r="B54250" t="str">
            <v>SINALEIRO VERMELHO 24VCC/VCA 9MM SDK24R</v>
          </cell>
          <cell r="C54250" t="str">
            <v>HIBE</v>
          </cell>
          <cell r="D54250" t="str">
            <v>UN</v>
          </cell>
        </row>
        <row r="54251">
          <cell r="A54251" t="str">
            <v>I0000023934</v>
          </cell>
          <cell r="B54251" t="str">
            <v>SINALEIRO BRANCO 24VCC/VCA 9MM SDK24R</v>
          </cell>
          <cell r="C54251" t="str">
            <v>HIBE</v>
          </cell>
          <cell r="D54251" t="str">
            <v>UN</v>
          </cell>
        </row>
        <row r="54252">
          <cell r="A54252" t="str">
            <v>I0000023935</v>
          </cell>
          <cell r="B54252" t="str">
            <v>SINALEIRO VERDE 24VCC/VCA 9MM SDK24R</v>
          </cell>
          <cell r="C54252" t="str">
            <v>HIBE</v>
          </cell>
          <cell r="D54252" t="str">
            <v>UN</v>
          </cell>
        </row>
        <row r="54253">
          <cell r="A54253" t="str">
            <v>I0000023936</v>
          </cell>
          <cell r="B54253" t="str">
            <v>SINALEIRO AZUL 24VCC/VCA 9MM SDK24R</v>
          </cell>
          <cell r="C54253" t="str">
            <v>HIBE</v>
          </cell>
          <cell r="D54253" t="str">
            <v>UN</v>
          </cell>
        </row>
        <row r="54254">
          <cell r="A54254" t="str">
            <v>I0000023937</v>
          </cell>
          <cell r="B54254" t="str">
            <v>SINALEIRO AMARELO 24VCC/VCA 9MM SDK24R</v>
          </cell>
          <cell r="C54254" t="str">
            <v>HIBE</v>
          </cell>
          <cell r="D54254" t="str">
            <v>UN</v>
          </cell>
        </row>
        <row r="54255">
          <cell r="A54255" t="str">
            <v>I0000023938</v>
          </cell>
          <cell r="B54255" t="str">
            <v>VALVULA 5/2 G1/4" SIMPLES - 354-015-02</v>
          </cell>
          <cell r="C54255" t="str">
            <v>HIBE</v>
          </cell>
          <cell r="D54255" t="str">
            <v>UN</v>
          </cell>
        </row>
        <row r="54256">
          <cell r="A54256" t="str">
            <v>I0000023939</v>
          </cell>
          <cell r="B54256" t="str">
            <v>CONECTOR DIN PG9 U70/G70 - 122-800</v>
          </cell>
          <cell r="C54256" t="str">
            <v>HIBE</v>
          </cell>
          <cell r="D54256" t="str">
            <v>UN</v>
          </cell>
        </row>
        <row r="54257">
          <cell r="A54257" t="str">
            <v>I0000023940</v>
          </cell>
          <cell r="B54257" t="str">
            <v>VALVULA 3/2 G1/4" SIMPLES - 334-015-02</v>
          </cell>
          <cell r="C54257" t="str">
            <v>HIBE</v>
          </cell>
          <cell r="D54257" t="str">
            <v>UN</v>
          </cell>
        </row>
        <row r="54258">
          <cell r="A54258" t="str">
            <v>I0000023942</v>
          </cell>
          <cell r="B54258" t="str">
            <v>GAXETA - 85X100X11,5MM</v>
          </cell>
          <cell r="C54258" t="str">
            <v>HIBE</v>
          </cell>
          <cell r="D54258" t="str">
            <v>UN</v>
          </cell>
        </row>
        <row r="54259">
          <cell r="A54259" t="str">
            <v>I0000023943</v>
          </cell>
          <cell r="B54259" t="str">
            <v>MOTOR DE PISTOES - IB400-16-1800A-ZI</v>
          </cell>
          <cell r="C54259" t="str">
            <v>HIBE</v>
          </cell>
          <cell r="D54259" t="str">
            <v>UN</v>
          </cell>
        </row>
        <row r="54260">
          <cell r="A54260" t="str">
            <v>I0000023944</v>
          </cell>
          <cell r="B54260" t="str">
            <v>BOBINA DC24VL LED P/VALVULA 3V/4V 24VCC</v>
          </cell>
          <cell r="C54260" t="str">
            <v>HIBE</v>
          </cell>
          <cell r="D54260" t="str">
            <v>UN</v>
          </cell>
        </row>
        <row r="54261">
          <cell r="A54261" t="str">
            <v>I0000023945</v>
          </cell>
          <cell r="B54261" t="str">
            <v>REBITE ALUMINIO 4.0X10</v>
          </cell>
          <cell r="C54261" t="str">
            <v>HIBE</v>
          </cell>
          <cell r="D54261" t="str">
            <v>UN</v>
          </cell>
        </row>
        <row r="54262">
          <cell r="A54262" t="str">
            <v>I0000023946</v>
          </cell>
          <cell r="B54262" t="str">
            <v>MESA TRAMONTINA BETA</v>
          </cell>
          <cell r="C54262" t="str">
            <v>HIBE</v>
          </cell>
          <cell r="D54262" t="str">
            <v>UN</v>
          </cell>
        </row>
        <row r="54263">
          <cell r="A54263" t="str">
            <v>I0000023947</v>
          </cell>
          <cell r="B54263" t="str">
            <v>CADEIRA TRAMONTINA SOFIA</v>
          </cell>
          <cell r="C54263" t="str">
            <v>HIBE</v>
          </cell>
          <cell r="D54263" t="str">
            <v>UN</v>
          </cell>
        </row>
        <row r="54264">
          <cell r="A54264" t="str">
            <v>I0000023949</v>
          </cell>
          <cell r="B54264" t="str">
            <v>CLASSIFICADOR A3</v>
          </cell>
          <cell r="C54264" t="str">
            <v>HIBE</v>
          </cell>
          <cell r="D54264" t="str">
            <v>UN</v>
          </cell>
        </row>
        <row r="54265">
          <cell r="A54265" t="str">
            <v>I0000023950</v>
          </cell>
          <cell r="B54265" t="str">
            <v>FIREWALL 60F RJ45 PORTSPERP7</v>
          </cell>
          <cell r="C54265" t="str">
            <v>HIBE</v>
          </cell>
          <cell r="D54265" t="str">
            <v>UN</v>
          </cell>
        </row>
        <row r="54266">
          <cell r="A54266" t="str">
            <v>I0000023957</v>
          </cell>
          <cell r="B54266" t="str">
            <v>PISO INTER 20X10X06 PIG 35MP</v>
          </cell>
          <cell r="C54266" t="str">
            <v>HIBE</v>
          </cell>
          <cell r="D54266" t="str">
            <v>M</v>
          </cell>
        </row>
        <row r="54267">
          <cell r="A54267" t="str">
            <v>I0000023958</v>
          </cell>
          <cell r="B54267" t="str">
            <v>PISO 20X10X06 CM PIG 35MP</v>
          </cell>
          <cell r="C54267" t="str">
            <v>HIBE</v>
          </cell>
          <cell r="D54267" t="str">
            <v>M</v>
          </cell>
        </row>
        <row r="54268">
          <cell r="A54268" t="str">
            <v>I0000023959</v>
          </cell>
          <cell r="B54268" t="str">
            <v>ACO H13 RE 31.75 X 1000.00</v>
          </cell>
          <cell r="C54268" t="str">
            <v>HIBE</v>
          </cell>
          <cell r="D54268" t="str">
            <v>KG</v>
          </cell>
        </row>
        <row r="54269">
          <cell r="A54269" t="str">
            <v>I0000023960</v>
          </cell>
          <cell r="B54269" t="str">
            <v>FOLHA DE ACABAM. SCOTCH-BRITE 3M A MEDIO</v>
          </cell>
          <cell r="C54269" t="str">
            <v>HIBE</v>
          </cell>
          <cell r="D54269" t="str">
            <v>UN</v>
          </cell>
        </row>
        <row r="54270">
          <cell r="A54270" t="str">
            <v>I0000023961</v>
          </cell>
          <cell r="B54270" t="str">
            <v>FOLHA DE ACABAM. SCOTCH-BRITE 3M PESADO</v>
          </cell>
          <cell r="C54270" t="str">
            <v>HIBE</v>
          </cell>
          <cell r="D54270" t="str">
            <v>UN</v>
          </cell>
        </row>
        <row r="54271">
          <cell r="A54271" t="str">
            <v>I0000023962</v>
          </cell>
          <cell r="B54271" t="str">
            <v>PARAFUSO ALLEN CABECA CILINDRICA M6X100</v>
          </cell>
          <cell r="C54271" t="str">
            <v>HIBE</v>
          </cell>
          <cell r="D54271" t="str">
            <v>UN</v>
          </cell>
        </row>
        <row r="54272">
          <cell r="A54272" t="str">
            <v>I0000023963</v>
          </cell>
          <cell r="B54272" t="str">
            <v>RESISTENCIA HELICOIDAL 38 X 100MM 900W</v>
          </cell>
          <cell r="C54272" t="str">
            <v>HIBE</v>
          </cell>
          <cell r="D54272" t="str">
            <v>UN</v>
          </cell>
        </row>
        <row r="54273">
          <cell r="A54273" t="str">
            <v>I0000023964</v>
          </cell>
          <cell r="B54273" t="str">
            <v>ROBO  INDUSTRIAL SF1100WS-S3 SAMFACC</v>
          </cell>
          <cell r="C54273" t="str">
            <v>HIBE</v>
          </cell>
          <cell r="D54273" t="str">
            <v>UN</v>
          </cell>
        </row>
        <row r="54274">
          <cell r="A54274" t="str">
            <v>I0000023965</v>
          </cell>
          <cell r="B54274" t="str">
            <v>ROBO INDUSTRIAL SF1100W-S3 LIVESHIPP</v>
          </cell>
          <cell r="C54274" t="str">
            <v>HIBE</v>
          </cell>
          <cell r="D54274" t="str">
            <v>UN</v>
          </cell>
        </row>
        <row r="54275">
          <cell r="A54275" t="str">
            <v>I0000023966</v>
          </cell>
          <cell r="B54275" t="str">
            <v>ALIMENTADOR TRIFASICO 380V NAL-850G2</v>
          </cell>
          <cell r="C54275" t="str">
            <v>HIBE</v>
          </cell>
          <cell r="D54275" t="str">
            <v>UN</v>
          </cell>
        </row>
        <row r="54276">
          <cell r="A54276" t="str">
            <v>I0000023967</v>
          </cell>
          <cell r="B54276" t="str">
            <v>ACCESS POINT U7 OUTDOOR</v>
          </cell>
          <cell r="C54276" t="str">
            <v>HIBE</v>
          </cell>
          <cell r="D54276" t="str">
            <v>UN</v>
          </cell>
        </row>
        <row r="54277">
          <cell r="A54277" t="str">
            <v>I0000023968</v>
          </cell>
          <cell r="B54277" t="str">
            <v>INVERSOR 1HP-0,75kW 220V - IF10-201-1</v>
          </cell>
          <cell r="C54277" t="str">
            <v>HIBE</v>
          </cell>
          <cell r="D54277" t="str">
            <v>UN</v>
          </cell>
        </row>
        <row r="54278">
          <cell r="A54278" t="str">
            <v>I0000023969</v>
          </cell>
          <cell r="B54278" t="str">
            <v>CHAVE DE IMPACTO GDS 18V-1600 HC 3/4"</v>
          </cell>
          <cell r="C54278" t="str">
            <v>HIBE</v>
          </cell>
          <cell r="D54278" t="str">
            <v>UN</v>
          </cell>
        </row>
        <row r="54279">
          <cell r="A54279" t="str">
            <v>I0000023970</v>
          </cell>
          <cell r="B54279" t="str">
            <v>BATERIA IONS DE LITIO BOSCH 4,0Ah 18V</v>
          </cell>
          <cell r="C54279" t="str">
            <v>HIBE</v>
          </cell>
          <cell r="D54279" t="str">
            <v>UN</v>
          </cell>
        </row>
        <row r="54280">
          <cell r="A54280" t="str">
            <v>I0000023971</v>
          </cell>
          <cell r="B54280" t="str">
            <v>CHAVE DE IMPACTO 3/4" 20V - DCF897B-B3</v>
          </cell>
          <cell r="C54280" t="str">
            <v>HIBE</v>
          </cell>
          <cell r="D54280" t="str">
            <v>UN</v>
          </cell>
        </row>
        <row r="54281">
          <cell r="A54281" t="str">
            <v>I0000023972</v>
          </cell>
          <cell r="B54281" t="str">
            <v>BATERIA IONS DE LITIO DEWALT-DCB204-B3</v>
          </cell>
          <cell r="C54281" t="str">
            <v>HIBE</v>
          </cell>
          <cell r="D54281" t="str">
            <v>UN</v>
          </cell>
        </row>
        <row r="54282">
          <cell r="A54282" t="str">
            <v>I0000023973</v>
          </cell>
          <cell r="B54282" t="str">
            <v>CILINDRO LATERAL OCO ELEVACAO FMX 371793</v>
          </cell>
          <cell r="C54282" t="str">
            <v>HIBE</v>
          </cell>
          <cell r="D54282" t="str">
            <v>UN</v>
          </cell>
        </row>
        <row r="54283">
          <cell r="A54283" t="str">
            <v>I0000023974</v>
          </cell>
          <cell r="B54283" t="str">
            <v>TAMPA CEGA P/ TOMADA DE REDE SIMP PT 3X4</v>
          </cell>
          <cell r="C54283" t="str">
            <v>HIBE</v>
          </cell>
          <cell r="D54283" t="str">
            <v>UN</v>
          </cell>
        </row>
        <row r="54284">
          <cell r="A54284" t="str">
            <v>I0000023975</v>
          </cell>
          <cell r="B54284" t="str">
            <v>TAMPA CEGA P/ TOMADA DE REDE DUPL PT 3X4</v>
          </cell>
          <cell r="C54284" t="str">
            <v>HIBE</v>
          </cell>
          <cell r="D54284" t="str">
            <v>UN</v>
          </cell>
        </row>
        <row r="54285">
          <cell r="A54285" t="str">
            <v>I0000023976</v>
          </cell>
          <cell r="B54285" t="str">
            <v>TAMPA CEGA PRETA 3X4</v>
          </cell>
          <cell r="C54285" t="str">
            <v>HIBE</v>
          </cell>
          <cell r="D54285" t="str">
            <v>UN</v>
          </cell>
        </row>
        <row r="54286">
          <cell r="A54286" t="str">
            <v>I0000023977</v>
          </cell>
          <cell r="B54286" t="str">
            <v>TOMADA EMBUTIR DUPLA 10A</v>
          </cell>
          <cell r="C54286" t="str">
            <v>HIBE</v>
          </cell>
          <cell r="D54286" t="str">
            <v>UN</v>
          </cell>
        </row>
        <row r="54287">
          <cell r="A54287" t="str">
            <v>I0000023978</v>
          </cell>
          <cell r="B54287" t="str">
            <v>CHAVE ALLEN T8 VDE ISOLADA</v>
          </cell>
          <cell r="C54287" t="str">
            <v>HIBE</v>
          </cell>
          <cell r="D54287" t="str">
            <v>UN</v>
          </cell>
        </row>
        <row r="54288">
          <cell r="A54288" t="str">
            <v>I0000023979</v>
          </cell>
          <cell r="B54288" t="str">
            <v>CHAVE ALLEN T10 VDE ISOLADA</v>
          </cell>
          <cell r="C54288" t="str">
            <v>HIBE</v>
          </cell>
          <cell r="D54288" t="str">
            <v>UN</v>
          </cell>
        </row>
        <row r="54289">
          <cell r="A54289" t="str">
            <v>I0000023980</v>
          </cell>
          <cell r="B54289" t="str">
            <v>CAPACITOR 1,5 UF QUADRADO 2 FIOS</v>
          </cell>
          <cell r="C54289" t="str">
            <v>HIBE</v>
          </cell>
          <cell r="D54289" t="str">
            <v>UN</v>
          </cell>
        </row>
        <row r="54290">
          <cell r="A54290" t="str">
            <v>I0000023981</v>
          </cell>
          <cell r="B54290" t="str">
            <v>REGISTRO ESFERA LATAO 1" 1/4 VOLTA</v>
          </cell>
          <cell r="C54290" t="str">
            <v>HIBE</v>
          </cell>
          <cell r="D54290" t="str">
            <v>UN</v>
          </cell>
        </row>
        <row r="54291">
          <cell r="A54291" t="str">
            <v>I0000023982</v>
          </cell>
          <cell r="B54291" t="str">
            <v>DISJUNTOR BIPOLAR  25A CURVA C</v>
          </cell>
          <cell r="C54291" t="str">
            <v>HIBE</v>
          </cell>
          <cell r="D54291" t="str">
            <v>UN</v>
          </cell>
        </row>
        <row r="54292">
          <cell r="A54292" t="str">
            <v>I0000023983</v>
          </cell>
          <cell r="B54292" t="str">
            <v>ACO H13 CH 35.00 x 100.00 x 125.00 (KG)</v>
          </cell>
          <cell r="C54292" t="str">
            <v>HIBE</v>
          </cell>
          <cell r="D54292" t="str">
            <v>KG</v>
          </cell>
        </row>
        <row r="54293">
          <cell r="A54293" t="str">
            <v>I0000023984</v>
          </cell>
          <cell r="B54293" t="str">
            <v>SISTEMA DE RESGATE</v>
          </cell>
          <cell r="C54293" t="str">
            <v>HIBE</v>
          </cell>
          <cell r="D54293" t="str">
            <v>UN</v>
          </cell>
        </row>
        <row r="54294">
          <cell r="A54294" t="str">
            <v>I0000023985</v>
          </cell>
          <cell r="B54294" t="str">
            <v>TRIPE</v>
          </cell>
          <cell r="C54294" t="str">
            <v>HIBE</v>
          </cell>
          <cell r="D54294" t="str">
            <v>UN</v>
          </cell>
        </row>
        <row r="54295">
          <cell r="A54295" t="str">
            <v>I0000023986</v>
          </cell>
          <cell r="B54295" t="str">
            <v>GUINCHO PARA TRIPE</v>
          </cell>
          <cell r="C54295" t="str">
            <v>HIBE</v>
          </cell>
          <cell r="D54295" t="str">
            <v>UN</v>
          </cell>
        </row>
        <row r="54296">
          <cell r="A54296" t="str">
            <v>I0000023987</v>
          </cell>
          <cell r="B54296" t="str">
            <v>PASSARELA PARA TELHADO COM DEGRAU</v>
          </cell>
          <cell r="C54296" t="str">
            <v>HIBE</v>
          </cell>
          <cell r="D54296" t="str">
            <v>UN</v>
          </cell>
        </row>
        <row r="54297">
          <cell r="A54297" t="str">
            <v>I0000023988</v>
          </cell>
          <cell r="B54297" t="str">
            <v>CLICHE AFN-40 REF: 0478 CUP-90</v>
          </cell>
          <cell r="C54297" t="str">
            <v>SERV</v>
          </cell>
          <cell r="D54297" t="str">
            <v>UN</v>
          </cell>
        </row>
        <row r="54298">
          <cell r="A54298" t="str">
            <v>I0000023989</v>
          </cell>
          <cell r="B54298" t="str">
            <v>RETIFICAR AFN-40 REF: 0478  CUP-90</v>
          </cell>
          <cell r="C54298" t="str">
            <v>SERV</v>
          </cell>
          <cell r="D54298" t="str">
            <v>UN</v>
          </cell>
        </row>
        <row r="54299">
          <cell r="A54299" t="str">
            <v>I0000023991</v>
          </cell>
          <cell r="B54299" t="str">
            <v>PARAFUSO SEXTAVADO 3/4X2.1/2" - 10 FIOS</v>
          </cell>
          <cell r="C54299" t="str">
            <v>HIBE</v>
          </cell>
          <cell r="D54299" t="str">
            <v>UN</v>
          </cell>
        </row>
        <row r="54300">
          <cell r="A54300" t="str">
            <v>I0000023992</v>
          </cell>
          <cell r="B54300" t="str">
            <v>MAQUINA FUSAO DE FIBRA</v>
          </cell>
          <cell r="C54300" t="str">
            <v>HIBE</v>
          </cell>
          <cell r="D54300" t="str">
            <v>UN</v>
          </cell>
        </row>
        <row r="54301">
          <cell r="A54301" t="str">
            <v>I0000023993</v>
          </cell>
          <cell r="B54301" t="str">
            <v>KIT FERREMANTA DE FIBRA FUSAO</v>
          </cell>
          <cell r="C54301" t="str">
            <v>HIBE</v>
          </cell>
          <cell r="D54301" t="str">
            <v>UN</v>
          </cell>
        </row>
        <row r="54302">
          <cell r="A54302" t="str">
            <v>I0000023994</v>
          </cell>
          <cell r="B54302" t="str">
            <v>TUBETE PARA EMENDA DE FIBRA</v>
          </cell>
          <cell r="C54302" t="str">
            <v>HIBE</v>
          </cell>
          <cell r="D54302" t="str">
            <v>UN</v>
          </cell>
        </row>
        <row r="54303">
          <cell r="A54303" t="str">
            <v>I0000023995</v>
          </cell>
          <cell r="B54303" t="str">
            <v>OTDR</v>
          </cell>
          <cell r="C54303" t="str">
            <v>HIBE</v>
          </cell>
          <cell r="D54303" t="str">
            <v>UN</v>
          </cell>
        </row>
        <row r="54304">
          <cell r="A54304" t="str">
            <v>I0000023996</v>
          </cell>
          <cell r="B54304" t="str">
            <v>DESKTOP DELL OPTIPLEX MICRO</v>
          </cell>
          <cell r="C54304" t="str">
            <v>HIBE</v>
          </cell>
          <cell r="D54304" t="str">
            <v>UN</v>
          </cell>
        </row>
        <row r="54305">
          <cell r="A54305" t="str">
            <v>I0000023997</v>
          </cell>
          <cell r="B54305" t="str">
            <v>MONITOR MDELL P2425H PT</v>
          </cell>
          <cell r="C54305" t="str">
            <v>HIBE</v>
          </cell>
          <cell r="D54305" t="str">
            <v>UN</v>
          </cell>
        </row>
        <row r="54306">
          <cell r="A54306" t="str">
            <v>I0000023998</v>
          </cell>
          <cell r="B54306" t="str">
            <v>ROSA DO DESERTO</v>
          </cell>
          <cell r="C54306" t="str">
            <v>HIBE</v>
          </cell>
          <cell r="D54306" t="str">
            <v>UN</v>
          </cell>
        </row>
        <row r="54307">
          <cell r="A54307" t="str">
            <v>I0000023999</v>
          </cell>
          <cell r="B54307" t="str">
            <v>PORTA DE MADEIRA IMBUIA LISA 62X210</v>
          </cell>
          <cell r="C54307" t="str">
            <v>HIBE</v>
          </cell>
          <cell r="D54307" t="str">
            <v>UN</v>
          </cell>
        </row>
        <row r="54308">
          <cell r="A54308" t="str">
            <v>I0000024000</v>
          </cell>
          <cell r="B54308" t="str">
            <v>PORTA EM ALUMINIO C/ VENEZIANA 70X210</v>
          </cell>
          <cell r="C54308" t="str">
            <v>HIBE</v>
          </cell>
          <cell r="D54308" t="str">
            <v>UN</v>
          </cell>
        </row>
        <row r="54309">
          <cell r="A54309" t="str">
            <v>I0000024002</v>
          </cell>
          <cell r="B54309" t="str">
            <v>TARUGO DE ALUMINIO 1 POLEGADA POR 500</v>
          </cell>
          <cell r="C54309" t="str">
            <v>HIBE</v>
          </cell>
          <cell r="D54309" t="str">
            <v>UN</v>
          </cell>
        </row>
        <row r="54310">
          <cell r="A54310" t="str">
            <v>I0000024003</v>
          </cell>
          <cell r="B54310" t="str">
            <v>COLA PARA ISOPOR 90G</v>
          </cell>
          <cell r="C54310" t="str">
            <v>HIBE</v>
          </cell>
          <cell r="D54310" t="str">
            <v>UN</v>
          </cell>
        </row>
        <row r="54311">
          <cell r="A54311" t="str">
            <v>I0000024004</v>
          </cell>
          <cell r="B54311" t="str">
            <v>ACO MD-XTRA RET-SF2050 Ø 50 X 70 X 1000</v>
          </cell>
          <cell r="C54311" t="str">
            <v>HIBE</v>
          </cell>
          <cell r="D54311" t="str">
            <v>KG</v>
          </cell>
        </row>
        <row r="54312">
          <cell r="A54312" t="str">
            <v>I0000024005</v>
          </cell>
          <cell r="B54312" t="str">
            <v>PARAFUSO ALLEN CABECA CILINDRICA M16X200</v>
          </cell>
          <cell r="C54312" t="str">
            <v>HIBE</v>
          </cell>
          <cell r="D54312" t="str">
            <v>UN</v>
          </cell>
        </row>
        <row r="54313">
          <cell r="A54313" t="str">
            <v>I0000024006</v>
          </cell>
          <cell r="B54313" t="str">
            <v>PARAFUSO ALLEN CABECA CILINDRICA M16X250</v>
          </cell>
          <cell r="C54313" t="str">
            <v>HIBE</v>
          </cell>
          <cell r="D54313" t="str">
            <v>UN</v>
          </cell>
        </row>
        <row r="54314">
          <cell r="A54314" t="str">
            <v>I0000024007</v>
          </cell>
          <cell r="B54314" t="str">
            <v>COLUNA GUIA PRINCIPAL - C32096156</v>
          </cell>
          <cell r="C54314" t="str">
            <v>HIBE</v>
          </cell>
          <cell r="D54314" t="str">
            <v>UN</v>
          </cell>
        </row>
        <row r="54315">
          <cell r="A54315" t="str">
            <v>I0000024008</v>
          </cell>
          <cell r="B54315" t="str">
            <v>BUCHA GUIA PRINCIPAL - B32116</v>
          </cell>
          <cell r="C54315" t="str">
            <v>HIBE</v>
          </cell>
          <cell r="D54315" t="str">
            <v>UN</v>
          </cell>
        </row>
        <row r="54316">
          <cell r="A54316" t="str">
            <v>I0000024009</v>
          </cell>
          <cell r="B54316" t="str">
            <v>ACO MD-XTRA RET-SF2050 Ø 50 X 170 X 170</v>
          </cell>
          <cell r="C54316" t="str">
            <v>HIBE</v>
          </cell>
          <cell r="D54316" t="str">
            <v>KG</v>
          </cell>
        </row>
        <row r="54317">
          <cell r="A54317" t="str">
            <v>I0000024010</v>
          </cell>
          <cell r="B54317" t="str">
            <v>BANQUETA ALTA DE ACO</v>
          </cell>
          <cell r="C54317" t="str">
            <v>HIBE</v>
          </cell>
          <cell r="D54317" t="str">
            <v>UN</v>
          </cell>
        </row>
        <row r="54318">
          <cell r="A54318" t="str">
            <v>I0000024011</v>
          </cell>
          <cell r="B54318" t="str">
            <v>ADAPTADOR DE IMPACTO 3/4” - COD: 023.007</v>
          </cell>
          <cell r="C54318" t="str">
            <v>HIBE</v>
          </cell>
          <cell r="D54318" t="str">
            <v>UN</v>
          </cell>
        </row>
        <row r="54319">
          <cell r="A54319" t="str">
            <v>I0000024012</v>
          </cell>
          <cell r="B54319" t="str">
            <v>JOGO SOQUETE SEXTAVADO 3/4" - COD: 32EMZ</v>
          </cell>
          <cell r="C54319" t="str">
            <v>HIBE</v>
          </cell>
          <cell r="D54319" t="str">
            <v>UN</v>
          </cell>
        </row>
        <row r="54320">
          <cell r="A54320" t="str">
            <v>I0000024013</v>
          </cell>
          <cell r="B54320" t="str">
            <v>JOGO SOQUETE ESTRIADO 3/4" - COD: D32EPZ</v>
          </cell>
          <cell r="C54320" t="str">
            <v>HIBE</v>
          </cell>
          <cell r="D54320" t="str">
            <v>UN</v>
          </cell>
        </row>
        <row r="54321">
          <cell r="A54321" t="str">
            <v>I0000024014</v>
          </cell>
          <cell r="B54321" t="str">
            <v>COMPARADOR DE DIAMETRO INTERNO- CALIBRAÇ</v>
          </cell>
          <cell r="C54321" t="str">
            <v>SERV</v>
          </cell>
          <cell r="D54321" t="str">
            <v>UN</v>
          </cell>
        </row>
        <row r="54322">
          <cell r="A54322" t="str">
            <v>I0000024016</v>
          </cell>
          <cell r="B54322" t="str">
            <v>HASTE DE ELEVACAO EGU18 - COD: 2310196</v>
          </cell>
          <cell r="C54322" t="str">
            <v>HIBE</v>
          </cell>
          <cell r="D54322" t="str">
            <v>UN</v>
          </cell>
        </row>
        <row r="54323">
          <cell r="A54323" t="str">
            <v>I0000024017</v>
          </cell>
          <cell r="B54323" t="str">
            <v>NIVEL MANUAL 40CM COM IMA</v>
          </cell>
          <cell r="C54323" t="str">
            <v>HIBE</v>
          </cell>
          <cell r="D54323" t="str">
            <v>UN</v>
          </cell>
        </row>
        <row r="54324">
          <cell r="A54324" t="str">
            <v>I0000024018</v>
          </cell>
          <cell r="B54324" t="str">
            <v>GRAMPO TIPO SARGENTO 12"</v>
          </cell>
          <cell r="C54324" t="str">
            <v>HIBE</v>
          </cell>
          <cell r="D54324" t="str">
            <v>UN</v>
          </cell>
        </row>
        <row r="54325">
          <cell r="A54325" t="str">
            <v>I0000024019</v>
          </cell>
          <cell r="B54325" t="str">
            <v>PREGO SC 12X12 2.1/2"x12</v>
          </cell>
          <cell r="C54325" t="str">
            <v>HIBE</v>
          </cell>
          <cell r="D54325" t="str">
            <v>UN</v>
          </cell>
        </row>
        <row r="54326">
          <cell r="A54326" t="str">
            <v>I0000024020</v>
          </cell>
          <cell r="B54326" t="str">
            <v>PREGO CC 19X36 3.1/4X9</v>
          </cell>
          <cell r="C54326" t="str">
            <v>HIBE</v>
          </cell>
          <cell r="D54326" t="str">
            <v>UN</v>
          </cell>
        </row>
        <row r="54327">
          <cell r="A54327" t="str">
            <v>I0000024021</v>
          </cell>
          <cell r="B54327" t="str">
            <v>DISPENSER PAPELHIG PINTADO 300M</v>
          </cell>
          <cell r="C54327" t="str">
            <v>HIBE</v>
          </cell>
          <cell r="D54327" t="str">
            <v>UN</v>
          </cell>
        </row>
        <row r="54328">
          <cell r="A54328" t="str">
            <v>I0000024022</v>
          </cell>
          <cell r="B54328" t="str">
            <v>FLUIDO GAS REFRIGERANTE  R32 9.5KG</v>
          </cell>
          <cell r="C54328" t="str">
            <v>HIBE</v>
          </cell>
          <cell r="D54328" t="str">
            <v>UN</v>
          </cell>
        </row>
        <row r="54329">
          <cell r="A54329" t="str">
            <v>I0000024023</v>
          </cell>
          <cell r="B54329" t="str">
            <v>JOGO 9 BROCAS SDS PLUS MARTELETE 5-16MM</v>
          </cell>
          <cell r="C54329" t="str">
            <v>HIBE</v>
          </cell>
          <cell r="D54329" t="str">
            <v>UN</v>
          </cell>
        </row>
        <row r="54330">
          <cell r="A54330" t="str">
            <v>I0000024024</v>
          </cell>
          <cell r="B54330" t="str">
            <v>REJUNTE BRANCO 1KG</v>
          </cell>
          <cell r="C54330" t="str">
            <v>HIBE</v>
          </cell>
          <cell r="D54330" t="str">
            <v>UN</v>
          </cell>
        </row>
        <row r="54331">
          <cell r="A54331" t="str">
            <v>I0000024025</v>
          </cell>
          <cell r="B54331" t="str">
            <v>JG MACHO POLEGADA UNC - 1/8X40FPP</v>
          </cell>
          <cell r="C54331" t="str">
            <v>HIBE</v>
          </cell>
          <cell r="D54331" t="str">
            <v>UN</v>
          </cell>
        </row>
        <row r="54332">
          <cell r="A54332" t="str">
            <v>I0000024026</v>
          </cell>
          <cell r="B54332" t="str">
            <v>JG MACHO POLEGADA UNC - 5/16X18FPP</v>
          </cell>
          <cell r="C54332" t="str">
            <v>HIBE</v>
          </cell>
          <cell r="D54332" t="str">
            <v>UN</v>
          </cell>
        </row>
        <row r="54333">
          <cell r="A54333" t="str">
            <v>I0000024027</v>
          </cell>
          <cell r="B54333" t="str">
            <v>JG MACHO POLEGADA UNC - 3/8X16FPP</v>
          </cell>
          <cell r="C54333" t="str">
            <v>HIBE</v>
          </cell>
          <cell r="D54333" t="str">
            <v>UN</v>
          </cell>
        </row>
        <row r="54334">
          <cell r="A54334" t="str">
            <v>I0000024028</v>
          </cell>
          <cell r="B54334" t="str">
            <v>JG MACHO POLEGADA UNC - 7/16X14FPP</v>
          </cell>
          <cell r="C54334" t="str">
            <v>HIBE</v>
          </cell>
          <cell r="D54334" t="str">
            <v>UN</v>
          </cell>
        </row>
        <row r="54335">
          <cell r="A54335" t="str">
            <v>I0000024029</v>
          </cell>
          <cell r="B54335" t="str">
            <v>JG MACHO POLEGADA UNC - 1/2X12FPP</v>
          </cell>
          <cell r="C54335" t="str">
            <v>HIBE</v>
          </cell>
          <cell r="D54335" t="str">
            <v>UN</v>
          </cell>
        </row>
        <row r="54336">
          <cell r="A54336" t="str">
            <v>I0000024030</v>
          </cell>
          <cell r="B54336" t="str">
            <v>JG MACHO POLEGADA UNC - 1/2X13FPP</v>
          </cell>
          <cell r="C54336" t="str">
            <v>HIBE</v>
          </cell>
          <cell r="D54336" t="str">
            <v>UN</v>
          </cell>
        </row>
        <row r="54337">
          <cell r="A54337" t="str">
            <v>I0000024031</v>
          </cell>
          <cell r="B54337" t="str">
            <v>JG MACHO POLEGADA UNC - 9/16X12FPP</v>
          </cell>
          <cell r="C54337" t="str">
            <v>HIBE</v>
          </cell>
          <cell r="D54337" t="str">
            <v>UN</v>
          </cell>
        </row>
        <row r="54338">
          <cell r="A54338" t="str">
            <v>I0000024032</v>
          </cell>
          <cell r="B54338" t="str">
            <v>JG MACHO POLEGADA UNC - 5/8X11FPP</v>
          </cell>
          <cell r="C54338" t="str">
            <v>HIBE</v>
          </cell>
          <cell r="D54338" t="str">
            <v>UN</v>
          </cell>
        </row>
        <row r="54339">
          <cell r="A54339" t="str">
            <v>I0000024033</v>
          </cell>
          <cell r="B54339" t="str">
            <v>JG MACHO POLEGADA UNC - 3/4X8FPP</v>
          </cell>
          <cell r="C54339" t="str">
            <v>HIBE</v>
          </cell>
          <cell r="D54339" t="str">
            <v>UN</v>
          </cell>
        </row>
        <row r="54340">
          <cell r="A54340" t="str">
            <v>I0000024034</v>
          </cell>
          <cell r="B54340" t="str">
            <v>JG MACHO POLEGADA UNC - 7/8X9FPP</v>
          </cell>
          <cell r="C54340" t="str">
            <v>HIBE</v>
          </cell>
          <cell r="D54340" t="str">
            <v>UN</v>
          </cell>
        </row>
        <row r="54341">
          <cell r="A54341" t="str">
            <v>I0000024035</v>
          </cell>
          <cell r="B54341" t="str">
            <v>JG MACHO POLEGADA UNC - 1X8FPP</v>
          </cell>
          <cell r="C54341" t="str">
            <v>HIBE</v>
          </cell>
          <cell r="D54341" t="str">
            <v>UN</v>
          </cell>
        </row>
        <row r="54342">
          <cell r="A54342" t="str">
            <v>I0000024036</v>
          </cell>
          <cell r="B54342" t="str">
            <v>BROCA HASTE PARALELA - 16MM</v>
          </cell>
          <cell r="C54342" t="str">
            <v>HIBE</v>
          </cell>
          <cell r="D54342" t="str">
            <v>UN</v>
          </cell>
        </row>
        <row r="54343">
          <cell r="A54343" t="str">
            <v>I0000024037</v>
          </cell>
          <cell r="B54343" t="str">
            <v>BROCA HASTE PARALELA - 16,5MM</v>
          </cell>
          <cell r="C54343" t="str">
            <v>HIBE</v>
          </cell>
          <cell r="D54343" t="str">
            <v>UN</v>
          </cell>
        </row>
        <row r="54344">
          <cell r="A54344" t="str">
            <v>I0000024038</v>
          </cell>
          <cell r="B54344" t="str">
            <v>BROCA HASTE PARALELA - 20MM</v>
          </cell>
          <cell r="C54344" t="str">
            <v>HIBE</v>
          </cell>
          <cell r="D54344" t="str">
            <v>UN</v>
          </cell>
        </row>
        <row r="54345">
          <cell r="A54345" t="str">
            <v>I0000024039</v>
          </cell>
          <cell r="B54345" t="str">
            <v>BROCA HASTE CONICA - 25MM</v>
          </cell>
          <cell r="C54345" t="str">
            <v>HIBE</v>
          </cell>
          <cell r="D54345" t="str">
            <v>UN</v>
          </cell>
        </row>
        <row r="54346">
          <cell r="A54346" t="str">
            <v>I0000024040</v>
          </cell>
          <cell r="B54346" t="str">
            <v>BROCA HASTE CONICA - 32MM</v>
          </cell>
          <cell r="C54346" t="str">
            <v>HIBE</v>
          </cell>
          <cell r="D54346" t="str">
            <v>UN</v>
          </cell>
        </row>
        <row r="54347">
          <cell r="A54347" t="str">
            <v>I0000024041</v>
          </cell>
          <cell r="B54347" t="str">
            <v>BROCA HASTE CONICA - 38MM</v>
          </cell>
          <cell r="C54347" t="str">
            <v>HIBE</v>
          </cell>
          <cell r="D54347" t="str">
            <v>UN</v>
          </cell>
        </row>
        <row r="54348">
          <cell r="A54348" t="str">
            <v>I0000024044</v>
          </cell>
          <cell r="B54348" t="str">
            <v>PASSARELA PARA TELHADO SEM DEGRAUS</v>
          </cell>
          <cell r="C54348" t="str">
            <v>HIBE</v>
          </cell>
          <cell r="D54348" t="str">
            <v>UN</v>
          </cell>
        </row>
        <row r="54349">
          <cell r="A54349" t="str">
            <v>I0000024046</v>
          </cell>
          <cell r="B54349" t="str">
            <v>RESISTENCIA COLEIRA 36X40MM - 230V/180W</v>
          </cell>
          <cell r="C54349" t="str">
            <v>HIBE</v>
          </cell>
          <cell r="D54349" t="str">
            <v>UN</v>
          </cell>
        </row>
        <row r="54350">
          <cell r="A54350" t="str">
            <v>I0000024047</v>
          </cell>
          <cell r="B54350" t="str">
            <v>VELA DE IGNICAO CLX25 - 22401FU42A</v>
          </cell>
          <cell r="C54350" t="str">
            <v>HIBE</v>
          </cell>
          <cell r="D54350" t="str">
            <v>UN</v>
          </cell>
        </row>
        <row r="54351">
          <cell r="A54351" t="str">
            <v>I0000024048</v>
          </cell>
          <cell r="B54351" t="str">
            <v>JOGO DE CABO CLX25 - 22440FU410</v>
          </cell>
          <cell r="C54351" t="str">
            <v>HIBE</v>
          </cell>
          <cell r="D54351" t="str">
            <v>UN</v>
          </cell>
        </row>
        <row r="54352">
          <cell r="A54352" t="str">
            <v>I0000024049</v>
          </cell>
          <cell r="B54352" t="str">
            <v>TAMPA DISTRIBUIDOR CLX25 - 2216255K10</v>
          </cell>
          <cell r="C54352" t="str">
            <v>HIBE</v>
          </cell>
          <cell r="D54352" t="str">
            <v>UN</v>
          </cell>
        </row>
        <row r="54353">
          <cell r="A54353" t="str">
            <v>I0000024050</v>
          </cell>
          <cell r="B54353" t="str">
            <v>ROTOR CLX25 - 2215755K15</v>
          </cell>
          <cell r="C54353" t="str">
            <v>HIBE</v>
          </cell>
          <cell r="D54353" t="str">
            <v>UN</v>
          </cell>
        </row>
        <row r="54354">
          <cell r="A54354" t="str">
            <v>I0000024051</v>
          </cell>
          <cell r="B54354" t="str">
            <v>CORREIA ALTERNADOR CLX25 - 21067FJ10B</v>
          </cell>
          <cell r="C54354" t="str">
            <v>HIBE</v>
          </cell>
          <cell r="D54354" t="str">
            <v>UN</v>
          </cell>
        </row>
        <row r="54355">
          <cell r="A54355" t="str">
            <v>I0000024052</v>
          </cell>
          <cell r="B54355" t="str">
            <v>FILTRO DE OLEO CLX25 - 15208FJ10B</v>
          </cell>
          <cell r="C54355" t="str">
            <v>HIBE</v>
          </cell>
          <cell r="D54355" t="str">
            <v>UN</v>
          </cell>
        </row>
        <row r="54356">
          <cell r="A54356" t="str">
            <v>I0000024053</v>
          </cell>
          <cell r="B54356" t="str">
            <v>BOCAL CLX25 - 16267FU40A</v>
          </cell>
          <cell r="C54356" t="str">
            <v>HIBE</v>
          </cell>
          <cell r="D54356" t="str">
            <v>UN</v>
          </cell>
        </row>
        <row r="54357">
          <cell r="A54357" t="str">
            <v>I0000024054</v>
          </cell>
          <cell r="B54357" t="str">
            <v>VEDACAO CLX25 - 1656950K10</v>
          </cell>
          <cell r="C54357" t="str">
            <v>HIBE</v>
          </cell>
          <cell r="D54357" t="str">
            <v>UN</v>
          </cell>
        </row>
        <row r="54358">
          <cell r="A54358" t="str">
            <v>I0000024055</v>
          </cell>
          <cell r="B54358" t="str">
            <v>PORCA CLX25 - 9210341166</v>
          </cell>
          <cell r="C54358" t="str">
            <v>HIBE</v>
          </cell>
          <cell r="D54358" t="str">
            <v>UN</v>
          </cell>
        </row>
        <row r="54359">
          <cell r="A54359" t="str">
            <v>I0000024056</v>
          </cell>
          <cell r="B54359" t="str">
            <v>ARRUELA CLX25 - 560024</v>
          </cell>
          <cell r="C54359" t="str">
            <v>HIBE</v>
          </cell>
          <cell r="D54359" t="str">
            <v>UN</v>
          </cell>
        </row>
        <row r="54360">
          <cell r="A54360" t="str">
            <v>I0000024057</v>
          </cell>
          <cell r="B54360" t="str">
            <v>PARAFUSO CLX25 - 2318724</v>
          </cell>
          <cell r="C54360" t="str">
            <v>HIBE</v>
          </cell>
          <cell r="D54360" t="str">
            <v>UN</v>
          </cell>
        </row>
        <row r="54361">
          <cell r="A54361" t="str">
            <v>I0000024058</v>
          </cell>
          <cell r="B54361" t="str">
            <v>RADIADOR CLX25 - 2320566</v>
          </cell>
          <cell r="C54361" t="str">
            <v>HIBE</v>
          </cell>
          <cell r="D54361" t="str">
            <v>UN</v>
          </cell>
        </row>
        <row r="54362">
          <cell r="A54362" t="str">
            <v>I0000024059</v>
          </cell>
          <cell r="B54362" t="str">
            <v>TAMPA RADIADOR CLX25 - 2320341</v>
          </cell>
          <cell r="C54362" t="str">
            <v>HIBE</v>
          </cell>
          <cell r="D54362" t="str">
            <v>UN</v>
          </cell>
        </row>
        <row r="54363">
          <cell r="A54363" t="str">
            <v>I0000024060</v>
          </cell>
          <cell r="B54363" t="str">
            <v>JG REPARO REDUTOR GAS CLX25 - 2318501</v>
          </cell>
          <cell r="C54363" t="str">
            <v>HIBE</v>
          </cell>
          <cell r="D54363" t="str">
            <v>UN</v>
          </cell>
        </row>
        <row r="54364">
          <cell r="A54364" t="str">
            <v>I0000024061</v>
          </cell>
          <cell r="B54364" t="str">
            <v>INDICADOR DE TEMPERATURA- CALIBRAÇÃO</v>
          </cell>
          <cell r="C54364" t="str">
            <v>SERV</v>
          </cell>
          <cell r="D54364" t="str">
            <v>UN</v>
          </cell>
        </row>
        <row r="54365">
          <cell r="A54365" t="str">
            <v>I0000024062</v>
          </cell>
          <cell r="B54365" t="str">
            <v>GONIÔMETRO - CALIBRAÇÃO</v>
          </cell>
          <cell r="C54365" t="str">
            <v>SERV</v>
          </cell>
          <cell r="D54365" t="str">
            <v>UN</v>
          </cell>
        </row>
        <row r="54366">
          <cell r="A54366" t="str">
            <v>I0000024068</v>
          </cell>
          <cell r="B54366" t="str">
            <v>RODAPE PVC BRANCO COM FRISO 10CM</v>
          </cell>
          <cell r="C54366" t="str">
            <v>HIBE</v>
          </cell>
          <cell r="D54366" t="str">
            <v>UN</v>
          </cell>
        </row>
        <row r="54367">
          <cell r="A54367" t="str">
            <v>I0000024069</v>
          </cell>
          <cell r="B54367" t="str">
            <v>CENTRALIZADOR LATERAL DE MOLDE (MAC+FEM)</v>
          </cell>
          <cell r="C54367" t="str">
            <v>HIBE</v>
          </cell>
          <cell r="D54367" t="str">
            <v>UN</v>
          </cell>
        </row>
        <row r="54368">
          <cell r="A54368" t="str">
            <v>I0000024070</v>
          </cell>
          <cell r="B54368" t="str">
            <v>SENSOR DE BARREIRA FOTOCELULA PPA F32</v>
          </cell>
          <cell r="C54368" t="str">
            <v>HIBE</v>
          </cell>
          <cell r="D54368" t="str">
            <v>UN</v>
          </cell>
        </row>
        <row r="54369">
          <cell r="A54369" t="str">
            <v>I0000024072</v>
          </cell>
          <cell r="B54369" t="str">
            <v>COLA PARA RODAPE BRANCO 420G</v>
          </cell>
          <cell r="C54369" t="str">
            <v>HIBE</v>
          </cell>
          <cell r="D54369" t="str">
            <v>UN</v>
          </cell>
        </row>
        <row r="54370">
          <cell r="A54370" t="str">
            <v>I0000024073</v>
          </cell>
          <cell r="B54370" t="str">
            <v>REGULADOR DE FLUXO EM LINHA - 4MM</v>
          </cell>
          <cell r="C54370" t="str">
            <v>HIBE</v>
          </cell>
          <cell r="D54370" t="str">
            <v>UN</v>
          </cell>
        </row>
        <row r="54371">
          <cell r="A54371" t="str">
            <v>I0000024074</v>
          </cell>
          <cell r="B54371" t="str">
            <v>REGULADOR DE FLUXO EM LINHA - 6MM</v>
          </cell>
          <cell r="C54371" t="str">
            <v>HIBE</v>
          </cell>
          <cell r="D54371" t="str">
            <v>UN</v>
          </cell>
        </row>
        <row r="54372">
          <cell r="A54372" t="str">
            <v>I0000024075</v>
          </cell>
          <cell r="B54372" t="str">
            <v>REGULADOR DE FLUXO EM LINHA - 8MM</v>
          </cell>
          <cell r="C54372" t="str">
            <v>HIBE</v>
          </cell>
          <cell r="D54372" t="str">
            <v>UN</v>
          </cell>
        </row>
        <row r="54373">
          <cell r="A54373" t="str">
            <v>I0000024076</v>
          </cell>
          <cell r="B54373" t="str">
            <v>REGULADOR DE FLUXO EM LINHA - 10MM</v>
          </cell>
          <cell r="C54373" t="str">
            <v>HIBE</v>
          </cell>
          <cell r="D54373" t="str">
            <v>UN</v>
          </cell>
        </row>
        <row r="54374">
          <cell r="A54374" t="str">
            <v>I0000024077</v>
          </cell>
          <cell r="B54374" t="str">
            <v>REGULADOR DE FLUXO EM LINHA - 12MM</v>
          </cell>
          <cell r="C54374" t="str">
            <v>HIBE</v>
          </cell>
          <cell r="D54374" t="str">
            <v>UN</v>
          </cell>
        </row>
        <row r="54375">
          <cell r="A54375" t="str">
            <v>I0000024078</v>
          </cell>
          <cell r="B54375" t="str">
            <v>REGULADOR DE FLUXO EM LINHA - 16MM</v>
          </cell>
          <cell r="C54375" t="str">
            <v>HIBE</v>
          </cell>
          <cell r="D54375" t="str">
            <v>UN</v>
          </cell>
        </row>
        <row r="54376">
          <cell r="A54376" t="str">
            <v>I0000024079</v>
          </cell>
          <cell r="B54376" t="str">
            <v>COBRE REDONDO TM 1/2'' (12.7) X 1000MM</v>
          </cell>
          <cell r="C54376" t="str">
            <v>HIBE</v>
          </cell>
          <cell r="D54376" t="str">
            <v>UN</v>
          </cell>
        </row>
        <row r="54377">
          <cell r="A54377" t="str">
            <v>I0000024080</v>
          </cell>
          <cell r="B54377" t="str">
            <v>COBRE REDONDO TM 1'' (25.4) X 1000MM</v>
          </cell>
          <cell r="C54377" t="str">
            <v>HIBE</v>
          </cell>
          <cell r="D54377" t="str">
            <v>UN</v>
          </cell>
        </row>
        <row r="54378">
          <cell r="A54378" t="str">
            <v>I0000024082</v>
          </cell>
          <cell r="B54378" t="str">
            <v>COBRE REDONDO TM 1/2''(12.7) X 1000MM KG</v>
          </cell>
          <cell r="C54378" t="str">
            <v>HIBE</v>
          </cell>
          <cell r="D54378" t="str">
            <v>KG</v>
          </cell>
        </row>
        <row r="54379">
          <cell r="A54379" t="str">
            <v>I0000024083</v>
          </cell>
          <cell r="B54379" t="str">
            <v>COBRE REDONDO TM 1'' (25.4) X 1000MM KG</v>
          </cell>
          <cell r="C54379" t="str">
            <v>HIBE</v>
          </cell>
          <cell r="D54379" t="str">
            <v>KG</v>
          </cell>
        </row>
        <row r="54380">
          <cell r="A54380" t="str">
            <v>I00000240833</v>
          </cell>
          <cell r="B54380" t="str">
            <v>INATIVO</v>
          </cell>
          <cell r="C54380" t="str">
            <v>HIBE</v>
          </cell>
          <cell r="D54380" t="str">
            <v>KG</v>
          </cell>
        </row>
        <row r="54381">
          <cell r="A54381" t="str">
            <v>I0000024084</v>
          </cell>
          <cell r="B54381" t="str">
            <v>PINCA NOVA FIX CASTANHA MPN</v>
          </cell>
          <cell r="C54381" t="str">
            <v>HIBE</v>
          </cell>
          <cell r="D54381" t="str">
            <v>UN</v>
          </cell>
        </row>
        <row r="54382">
          <cell r="A54382" t="str">
            <v>I0000024085</v>
          </cell>
          <cell r="B54382" t="str">
            <v>MOLA VERDE 38 X 135 MM</v>
          </cell>
          <cell r="C54382" t="str">
            <v>HIBE</v>
          </cell>
          <cell r="D54382" t="str">
            <v>UN</v>
          </cell>
        </row>
        <row r="54383">
          <cell r="A54383" t="str">
            <v>I0000024086</v>
          </cell>
          <cell r="B54383" t="str">
            <v>ADAPTADOR DELL MDP PARA DISPLAYPORT</v>
          </cell>
          <cell r="C54383" t="str">
            <v>HIBE</v>
          </cell>
          <cell r="D54383" t="str">
            <v>UN</v>
          </cell>
        </row>
        <row r="54384">
          <cell r="A54384" t="str">
            <v>I0000024087</v>
          </cell>
          <cell r="B54384" t="str">
            <v>FITA REFLETIVA 30CM PARA TACOMETROS</v>
          </cell>
          <cell r="C54384" t="str">
            <v>HIBE</v>
          </cell>
          <cell r="D54384" t="str">
            <v>UN</v>
          </cell>
        </row>
        <row r="54385">
          <cell r="A54385" t="str">
            <v>I0000024088</v>
          </cell>
          <cell r="B54385" t="str">
            <v>FERR. DOBRA ACAB METALICO INTERNO AFON</v>
          </cell>
          <cell r="C54385" t="str">
            <v>HIBE</v>
          </cell>
          <cell r="D54385" t="str">
            <v>UN</v>
          </cell>
        </row>
        <row r="54386">
          <cell r="A54386" t="str">
            <v>I0000024089</v>
          </cell>
          <cell r="B54386" t="str">
            <v>FAROL MB 1714/712C 1618 FRONTAL DIANTE</v>
          </cell>
          <cell r="C54386" t="str">
            <v>HIBE</v>
          </cell>
          <cell r="D54386" t="str">
            <v>UN</v>
          </cell>
        </row>
        <row r="54387">
          <cell r="A54387" t="str">
            <v>I0000024090</v>
          </cell>
          <cell r="B54387" t="str">
            <v>BOLA CAMBIO 1618 PEQUENA PRETA MANOPLA</v>
          </cell>
          <cell r="C54387" t="str">
            <v>HIBE</v>
          </cell>
          <cell r="D54387" t="str">
            <v>UN</v>
          </cell>
        </row>
        <row r="54388">
          <cell r="A54388" t="str">
            <v>I0000024091</v>
          </cell>
          <cell r="B54388" t="str">
            <v>MAQUINA VIDRO MECANICA MB HPN</v>
          </cell>
          <cell r="C54388" t="str">
            <v>HIBE</v>
          </cell>
          <cell r="D54388" t="str">
            <v>UN</v>
          </cell>
        </row>
        <row r="54389">
          <cell r="A54389" t="str">
            <v>I0000024092</v>
          </cell>
          <cell r="B54389" t="str">
            <v>TERMINAL SAPATA APERTO PRESSAO</v>
          </cell>
          <cell r="C54389" t="str">
            <v>HIBE</v>
          </cell>
          <cell r="D54389" t="str">
            <v>UN</v>
          </cell>
        </row>
        <row r="54390">
          <cell r="A54390" t="str">
            <v>I0000024093</v>
          </cell>
          <cell r="B54390" t="str">
            <v>CABO NU DE 50MM RIGIDO 7 FIOS</v>
          </cell>
          <cell r="C54390" t="str">
            <v>HIBE</v>
          </cell>
          <cell r="D54390" t="str">
            <v>UN</v>
          </cell>
        </row>
        <row r="54391">
          <cell r="A54391" t="str">
            <v>I0000024094</v>
          </cell>
          <cell r="B54391" t="str">
            <v>GRAMP CONEC ATER DUP TIP U  HAST 1/2 5/8</v>
          </cell>
          <cell r="C54391" t="str">
            <v>HIBE</v>
          </cell>
          <cell r="D54391" t="str">
            <v>UN</v>
          </cell>
        </row>
        <row r="54392">
          <cell r="A54392" t="str">
            <v>I0000024095</v>
          </cell>
          <cell r="B54392" t="str">
            <v>ACO MD-XTRA RET-SF2050 Ø 285 X 285 X 300</v>
          </cell>
          <cell r="C54392" t="str">
            <v>HIBE</v>
          </cell>
          <cell r="D54392" t="str">
            <v>KG</v>
          </cell>
        </row>
        <row r="54393">
          <cell r="A54393" t="str">
            <v>I0000024096</v>
          </cell>
          <cell r="B54393" t="str">
            <v>HOCUT 795 H (UN)</v>
          </cell>
          <cell r="C54393" t="str">
            <v>HIBE</v>
          </cell>
          <cell r="D54393" t="str">
            <v>UN</v>
          </cell>
        </row>
        <row r="54394">
          <cell r="A54394" t="str">
            <v>I0000024097</v>
          </cell>
          <cell r="B54394" t="str">
            <v>KIT DA 5 RODA</v>
          </cell>
          <cell r="C54394" t="str">
            <v>HIBE</v>
          </cell>
          <cell r="D54394" t="str">
            <v>UN</v>
          </cell>
        </row>
        <row r="54395">
          <cell r="A54395" t="str">
            <v>I0000024098</v>
          </cell>
          <cell r="B54395" t="str">
            <v>PARAFUSADEIRA PNEUMATICA RETA MIJY LAND</v>
          </cell>
          <cell r="C54395" t="str">
            <v>HIBE</v>
          </cell>
          <cell r="D54395" t="str">
            <v>UN</v>
          </cell>
        </row>
        <row r="54396">
          <cell r="A54396" t="str">
            <v>I0000024099</v>
          </cell>
          <cell r="B54396" t="str">
            <v>RELE FMX - COD: 7916291208</v>
          </cell>
          <cell r="C54396" t="str">
            <v>HIBE</v>
          </cell>
          <cell r="D54396" t="str">
            <v>UN</v>
          </cell>
        </row>
        <row r="54397">
          <cell r="A54397" t="str">
            <v>I0000024100</v>
          </cell>
          <cell r="B54397" t="str">
            <v>PROTECAO ADESIVADA EGV16 - COD: 2337513</v>
          </cell>
          <cell r="C54397" t="str">
            <v>HIBE</v>
          </cell>
          <cell r="D54397" t="str">
            <v>UN</v>
          </cell>
        </row>
        <row r="54398">
          <cell r="A54398" t="str">
            <v>I0000024101</v>
          </cell>
          <cell r="B54398" t="str">
            <v>MOTOR PASSO PJ6 23LMC712-01 - 04.13.0061</v>
          </cell>
          <cell r="C54398" t="str">
            <v>HIBE</v>
          </cell>
          <cell r="D54398" t="str">
            <v>UN</v>
          </cell>
        </row>
        <row r="54399">
          <cell r="A54399" t="str">
            <v>I0000024102</v>
          </cell>
          <cell r="B54399" t="str">
            <v>COMANDO HOT CONTROL III PJ6 - 09.28.0034</v>
          </cell>
          <cell r="C54399" t="str">
            <v>HIBE</v>
          </cell>
          <cell r="D54399" t="str">
            <v>UN</v>
          </cell>
        </row>
        <row r="54400">
          <cell r="A54400" t="str">
            <v>I0000024103</v>
          </cell>
          <cell r="B54400" t="str">
            <v>MOLA PINO DESATIVADOR TM2500 - 436080</v>
          </cell>
          <cell r="C54400" t="str">
            <v>HIBE</v>
          </cell>
          <cell r="D54400" t="str">
            <v>UN</v>
          </cell>
        </row>
        <row r="54401">
          <cell r="A54401" t="str">
            <v>I0000024104</v>
          </cell>
          <cell r="B54401" t="str">
            <v>ACO H13 CH 25.40 X 120.00 X 140.00</v>
          </cell>
          <cell r="C54401" t="str">
            <v>HIBE</v>
          </cell>
          <cell r="D54401" t="str">
            <v>KG</v>
          </cell>
        </row>
        <row r="54402">
          <cell r="A54402" t="str">
            <v>I0000024105</v>
          </cell>
          <cell r="B54402" t="str">
            <v>ACO H13 CH 50.80 X 80.00 X 200.00</v>
          </cell>
          <cell r="C54402" t="str">
            <v>HIBE</v>
          </cell>
          <cell r="D54402" t="str">
            <v>KG</v>
          </cell>
        </row>
        <row r="54403">
          <cell r="A54403" t="str">
            <v>I0000024106</v>
          </cell>
          <cell r="B54403" t="str">
            <v>ACO H13 CH 31.00 X 175.00 X 300.00</v>
          </cell>
          <cell r="C54403" t="str">
            <v>HIBE</v>
          </cell>
          <cell r="D54403" t="str">
            <v>KG</v>
          </cell>
        </row>
        <row r="54404">
          <cell r="A54404" t="str">
            <v>I0000024107</v>
          </cell>
          <cell r="B54404" t="str">
            <v>ACO H13 CH 45.00 X 130.00 X 155.00</v>
          </cell>
          <cell r="C54404" t="str">
            <v>HIBE</v>
          </cell>
          <cell r="D54404" t="str">
            <v>KG</v>
          </cell>
        </row>
        <row r="54405">
          <cell r="A54405" t="str">
            <v>I0000024108</v>
          </cell>
          <cell r="B54405" t="str">
            <v>ACO H13 CH 30.00 X 80.00 X 310.00</v>
          </cell>
          <cell r="C54405" t="str">
            <v>HIBE</v>
          </cell>
          <cell r="D54405" t="str">
            <v>KG</v>
          </cell>
        </row>
        <row r="54406">
          <cell r="A54406" t="str">
            <v>I0000024109</v>
          </cell>
          <cell r="B54406" t="str">
            <v>TERMOPAR TIPO J (AGULHA) - 1,0 X 150 MM</v>
          </cell>
          <cell r="C54406" t="str">
            <v>HIBE</v>
          </cell>
          <cell r="D54406" t="str">
            <v>UN</v>
          </cell>
        </row>
        <row r="54407">
          <cell r="A54407" t="str">
            <v>I0000024110</v>
          </cell>
          <cell r="B54407" t="str">
            <v>BALAO LISO Nº 9 LARANJA</v>
          </cell>
          <cell r="C54407" t="str">
            <v>HIBE</v>
          </cell>
          <cell r="D54407" t="str">
            <v>UN</v>
          </cell>
        </row>
        <row r="54408">
          <cell r="A54408" t="str">
            <v>I0000024111</v>
          </cell>
          <cell r="B54408" t="str">
            <v>BALAO LISO Nº 9 BRANCO</v>
          </cell>
          <cell r="C54408" t="str">
            <v>HIBE</v>
          </cell>
          <cell r="D54408" t="str">
            <v>UN</v>
          </cell>
        </row>
        <row r="54409">
          <cell r="A54409" t="str">
            <v>I0000024112</v>
          </cell>
          <cell r="B54409" t="str">
            <v>BALAO LISO Nº6 BRANCO</v>
          </cell>
          <cell r="C54409" t="str">
            <v>HIBE</v>
          </cell>
          <cell r="D54409" t="str">
            <v>UN</v>
          </cell>
        </row>
        <row r="54410">
          <cell r="A54410" t="str">
            <v>I0000024116</v>
          </cell>
          <cell r="B54410" t="str">
            <v>PROLONGADOR DE GARFOS CLX25</v>
          </cell>
          <cell r="C54410" t="str">
            <v>HIBE</v>
          </cell>
          <cell r="D54410" t="str">
            <v>UN</v>
          </cell>
        </row>
        <row r="54411">
          <cell r="A54411" t="str">
            <v>I0000024117</v>
          </cell>
          <cell r="B54411" t="str">
            <v>CARRINHO DE FERRAMENTA VONDER</v>
          </cell>
          <cell r="C54411" t="str">
            <v>HIBE</v>
          </cell>
          <cell r="D54411" t="str">
            <v>UN</v>
          </cell>
        </row>
        <row r="54412">
          <cell r="A54412" t="str">
            <v>I0000024118</v>
          </cell>
          <cell r="B54412" t="str">
            <v>FRESA TOPO RETO MD Ø 5X13X50X5MM</v>
          </cell>
          <cell r="C54412" t="str">
            <v>HIBE</v>
          </cell>
          <cell r="D54412" t="str">
            <v>UN</v>
          </cell>
        </row>
        <row r="54413">
          <cell r="A54413" t="str">
            <v>I0000024119</v>
          </cell>
          <cell r="B54413" t="str">
            <v>FILAMENTO IMPRESSAO 3D ABS BRANCO</v>
          </cell>
          <cell r="C54413" t="str">
            <v>HIBE</v>
          </cell>
          <cell r="D54413" t="str">
            <v>UN</v>
          </cell>
        </row>
        <row r="54414">
          <cell r="A54414" t="str">
            <v>I0000024120</v>
          </cell>
          <cell r="B54414" t="str">
            <v>CREALITY BLOWER FAN 4020</v>
          </cell>
          <cell r="C54414" t="str">
            <v>HIBE</v>
          </cell>
          <cell r="D54414" t="str">
            <v>UN</v>
          </cell>
        </row>
        <row r="54415">
          <cell r="A54415" t="str">
            <v>I0000024121</v>
          </cell>
          <cell r="B54415" t="str">
            <v>CILINDRO NORMALIZADO DSBG-160-200-PPVAN3</v>
          </cell>
          <cell r="C54415" t="str">
            <v>HIBE</v>
          </cell>
          <cell r="D54415" t="str">
            <v>UN</v>
          </cell>
        </row>
        <row r="54416">
          <cell r="A54416" t="str">
            <v>I0000024122</v>
          </cell>
          <cell r="B54416" t="str">
            <v>CILINDRO NORMALIZADO DSBC-40-160-PPVAN3</v>
          </cell>
          <cell r="C54416" t="str">
            <v>HIBE</v>
          </cell>
          <cell r="D54416" t="str">
            <v>UN</v>
          </cell>
        </row>
        <row r="54417">
          <cell r="A54417" t="str">
            <v>I0000024123</v>
          </cell>
          <cell r="B54417" t="str">
            <v>VAL.REG.UNIDIR. GRLA-3/4-B</v>
          </cell>
          <cell r="C54417" t="str">
            <v>HIBE</v>
          </cell>
          <cell r="D54417" t="str">
            <v>UN</v>
          </cell>
        </row>
        <row r="54418">
          <cell r="A54418" t="str">
            <v>I0000024124</v>
          </cell>
          <cell r="B54418" t="str">
            <v>GARFO SG-M12X1,25</v>
          </cell>
          <cell r="C54418" t="str">
            <v>HIBE</v>
          </cell>
          <cell r="D54418" t="str">
            <v>UN</v>
          </cell>
        </row>
        <row r="54419">
          <cell r="A54419" t="str">
            <v>I0000024125</v>
          </cell>
          <cell r="B54419" t="str">
            <v>FLANGE OSCILANTE SNC-40</v>
          </cell>
          <cell r="C54419" t="str">
            <v>HIBE</v>
          </cell>
          <cell r="D54419" t="str">
            <v>UN</v>
          </cell>
        </row>
        <row r="54420">
          <cell r="A54420" t="str">
            <v>I0000024126</v>
          </cell>
          <cell r="B54420" t="str">
            <v>FLANGE OSCILANTE SNCS-40</v>
          </cell>
          <cell r="C54420" t="str">
            <v>HIBE</v>
          </cell>
          <cell r="D54420" t="str">
            <v>UN</v>
          </cell>
        </row>
        <row r="54421">
          <cell r="A54421" t="str">
            <v>I0000024127</v>
          </cell>
          <cell r="B54421" t="str">
            <v>VÁL.REG.UNIDIR.GRLA-1/4-QS-8-D</v>
          </cell>
          <cell r="C54421" t="str">
            <v>HIBE</v>
          </cell>
          <cell r="D54421" t="str">
            <v>UN</v>
          </cell>
        </row>
        <row r="54422">
          <cell r="A54422" t="str">
            <v>I0000024128</v>
          </cell>
          <cell r="B54422" t="str">
            <v>SENSOR MAG PROX SDBTMSX-1L-PU-E-2.5-N-LE</v>
          </cell>
          <cell r="C54422" t="str">
            <v>HIBE</v>
          </cell>
          <cell r="D54422" t="str">
            <v>UN</v>
          </cell>
        </row>
        <row r="54423">
          <cell r="A54423" t="str">
            <v>I0000024129</v>
          </cell>
          <cell r="B54423" t="str">
            <v>SUPORTE SENSOR DASP-M4-160-A</v>
          </cell>
          <cell r="C54423" t="str">
            <v>HIBE</v>
          </cell>
          <cell r="D54423" t="str">
            <v>UN</v>
          </cell>
        </row>
        <row r="54424">
          <cell r="A54424" t="str">
            <v>I0000024130</v>
          </cell>
          <cell r="B54424" t="str">
            <v>374-011-02 VAL 5/3 V C.A.N. G1/4 DUP ACI</v>
          </cell>
          <cell r="C54424" t="str">
            <v>HIBE</v>
          </cell>
          <cell r="D54424" t="str">
            <v>UN</v>
          </cell>
        </row>
        <row r="54425">
          <cell r="A54425" t="str">
            <v>I0000024131</v>
          </cell>
          <cell r="B54425" t="str">
            <v>G77 SOLE 24 VDC - 3,1W E 48 VAC-3,5W 24V</v>
          </cell>
          <cell r="C54425" t="str">
            <v>HIBE</v>
          </cell>
          <cell r="D54425" t="str">
            <v>UN</v>
          </cell>
        </row>
        <row r="54426">
          <cell r="A54426" t="str">
            <v>I0000024132</v>
          </cell>
          <cell r="B54426" t="str">
            <v>CONECTOR C/ LED P/ SOLE 24VCC-U70/G70</v>
          </cell>
          <cell r="C54426" t="str">
            <v>HIBE</v>
          </cell>
          <cell r="D54426" t="str">
            <v>UN</v>
          </cell>
        </row>
        <row r="54427">
          <cell r="A54427" t="str">
            <v>I0000024133</v>
          </cell>
          <cell r="B54427" t="str">
            <v>SILENCIADOR G1/2</v>
          </cell>
          <cell r="C54427" t="str">
            <v>HIBE</v>
          </cell>
          <cell r="D54427" t="str">
            <v>UN</v>
          </cell>
        </row>
        <row r="54428">
          <cell r="A54428" t="str">
            <v>I0000024134</v>
          </cell>
          <cell r="B54428" t="str">
            <v>CONEXAO RETA DN 10X G1/4</v>
          </cell>
          <cell r="C54428" t="str">
            <v>HIBE</v>
          </cell>
          <cell r="D54428" t="str">
            <v>UN</v>
          </cell>
        </row>
        <row r="54429">
          <cell r="A54429" t="str">
            <v>I0000024135</v>
          </cell>
          <cell r="B54429" t="str">
            <v>CONJUNTO FILTRO - REG. CAMMZ G1/2 + FIX</v>
          </cell>
          <cell r="C54429" t="str">
            <v>HIBE</v>
          </cell>
          <cell r="D54429" t="str">
            <v>UN</v>
          </cell>
        </row>
        <row r="54430">
          <cell r="A54430" t="str">
            <v>I0000024136</v>
          </cell>
          <cell r="B54430" t="str">
            <v>CONEXAO RETA DN 12XG1/2</v>
          </cell>
          <cell r="C54430" t="str">
            <v>HIBE</v>
          </cell>
          <cell r="D54430" t="str">
            <v>UN</v>
          </cell>
        </row>
        <row r="54431">
          <cell r="A54431" t="str">
            <v>I0000024137</v>
          </cell>
          <cell r="B54431" t="str">
            <v>TAMPAO SEXTAVADO COM ROSCA DE 1/2</v>
          </cell>
          <cell r="C54431" t="str">
            <v>HIBE</v>
          </cell>
          <cell r="D54431" t="str">
            <v>UN</v>
          </cell>
        </row>
        <row r="54432">
          <cell r="A54432" t="str">
            <v>I0000024138</v>
          </cell>
          <cell r="B54432" t="str">
            <v>CONEXÃO Y PU 10</v>
          </cell>
          <cell r="C54432" t="str">
            <v>HIBE</v>
          </cell>
          <cell r="D54432" t="str">
            <v>UN</v>
          </cell>
        </row>
        <row r="54433">
          <cell r="A54433" t="str">
            <v>I0000024139</v>
          </cell>
          <cell r="B54433" t="str">
            <v>CORTINA DE SEG. GL-R24H TRASM E RECPTOR</v>
          </cell>
          <cell r="C54433" t="str">
            <v>HIBE</v>
          </cell>
          <cell r="D54433" t="str">
            <v>UN</v>
          </cell>
        </row>
        <row r="54434">
          <cell r="A54434" t="str">
            <v>I0000024140</v>
          </cell>
          <cell r="B54434" t="str">
            <v>QUADRO ELÉTRICO 500X400X200</v>
          </cell>
          <cell r="C54434" t="str">
            <v>HIBE</v>
          </cell>
          <cell r="D54434" t="str">
            <v>UN</v>
          </cell>
        </row>
        <row r="54435">
          <cell r="A54435" t="str">
            <v>I0000024141</v>
          </cell>
          <cell r="B54435" t="str">
            <v>FONTE DE ALIMEN WEG 24VDC - 220VAC - 5A</v>
          </cell>
          <cell r="C54435" t="str">
            <v>HIBE</v>
          </cell>
          <cell r="D54435" t="str">
            <v>UN</v>
          </cell>
        </row>
        <row r="54436">
          <cell r="A54436" t="str">
            <v>I0000024142</v>
          </cell>
          <cell r="B54436" t="str">
            <v>RELÉ DE SEGURANÇA SRB201ZHX3-24VDC</v>
          </cell>
          <cell r="C54436" t="str">
            <v>HIBE</v>
          </cell>
          <cell r="D54436" t="str">
            <v>UN</v>
          </cell>
        </row>
        <row r="54437">
          <cell r="A54437" t="str">
            <v>I0000024143</v>
          </cell>
          <cell r="B54437" t="str">
            <v>RELÉ DE SEGURANÇA SRB301MC-24VAC/VDC</v>
          </cell>
          <cell r="C54437" t="str">
            <v>HIBE</v>
          </cell>
          <cell r="D54437" t="str">
            <v>UN</v>
          </cell>
        </row>
        <row r="54438">
          <cell r="A54438" t="str">
            <v>I0000024144</v>
          </cell>
          <cell r="B54438" t="str">
            <v>DISJUNTOR BIPOLAR 10A /C</v>
          </cell>
          <cell r="C54438" t="str">
            <v>HIBE</v>
          </cell>
          <cell r="D54438" t="str">
            <v>UN</v>
          </cell>
        </row>
        <row r="54439">
          <cell r="A54439" t="str">
            <v>I0000024145</v>
          </cell>
          <cell r="B54439" t="str">
            <v>CLP UNITRONICS JAZZ JZ20-R31</v>
          </cell>
          <cell r="C54439" t="str">
            <v>HIBE</v>
          </cell>
          <cell r="D54439" t="str">
            <v>UN</v>
          </cell>
        </row>
        <row r="54440">
          <cell r="A54440" t="str">
            <v>I0000024146</v>
          </cell>
          <cell r="B54440" t="str">
            <v>BORNE SIMPLES</v>
          </cell>
          <cell r="C54440" t="str">
            <v>HIBE</v>
          </cell>
          <cell r="D54440" t="str">
            <v>UN</v>
          </cell>
        </row>
        <row r="54441">
          <cell r="A54441" t="str">
            <v>I0000024147</v>
          </cell>
          <cell r="B54441" t="str">
            <v>TRILHO DIN PERFURADO</v>
          </cell>
          <cell r="C54441" t="str">
            <v>HIBE</v>
          </cell>
          <cell r="D54441" t="str">
            <v>UN</v>
          </cell>
        </row>
        <row r="54442">
          <cell r="A54442" t="str">
            <v>I0000024148</v>
          </cell>
          <cell r="B54442" t="str">
            <v>CANALETA PERFURADA COM TAMPA 30X50</v>
          </cell>
          <cell r="C54442" t="str">
            <v>HIBE</v>
          </cell>
          <cell r="D54442" t="str">
            <v>UN</v>
          </cell>
        </row>
        <row r="54443">
          <cell r="A54443" t="str">
            <v>I0000024149</v>
          </cell>
          <cell r="B54443" t="str">
            <v>MANGUEIRA PNEUMÁTICA PU10</v>
          </cell>
          <cell r="C54443" t="str">
            <v>HIBE</v>
          </cell>
          <cell r="D54443" t="str">
            <v>UN</v>
          </cell>
        </row>
        <row r="54444">
          <cell r="A54444" t="str">
            <v>I0000024150</v>
          </cell>
          <cell r="B54444" t="str">
            <v>PRENSA CABO 1/2''</v>
          </cell>
          <cell r="C54444" t="str">
            <v>HIBE</v>
          </cell>
          <cell r="D54444" t="str">
            <v>UN</v>
          </cell>
        </row>
        <row r="54445">
          <cell r="A54445" t="str">
            <v>I0000024151</v>
          </cell>
          <cell r="B54445" t="str">
            <v>CAIXA PLÁSTICA PARA BOTÃO, 2 FUROS 22MM</v>
          </cell>
          <cell r="C54445" t="str">
            <v>HIBE</v>
          </cell>
          <cell r="D54445" t="str">
            <v>UN</v>
          </cell>
        </row>
        <row r="54446">
          <cell r="A54446" t="str">
            <v>I0000024152</v>
          </cell>
          <cell r="B54446" t="str">
            <v>CAIXA PLÁSTICA PARA BOTÃO, 1 FURO 22MM</v>
          </cell>
          <cell r="C54446" t="str">
            <v>HIBE</v>
          </cell>
          <cell r="D54446" t="str">
            <v>UN</v>
          </cell>
        </row>
        <row r="54447">
          <cell r="A54447" t="str">
            <v>I0000024153</v>
          </cell>
          <cell r="B54447" t="str">
            <v>BOTAO COGUMELO VERDE - P20AMR-G-1A</v>
          </cell>
          <cell r="C54447" t="str">
            <v>HIBE</v>
          </cell>
          <cell r="D54447" t="str">
            <v>UN</v>
          </cell>
        </row>
        <row r="54448">
          <cell r="A54448" t="str">
            <v>I0000024154</v>
          </cell>
          <cell r="B54448" t="str">
            <v>BOTAO DE EMERGÊNCIA COM RETENÇÃO 01 NF</v>
          </cell>
          <cell r="C54448" t="str">
            <v>HIBE</v>
          </cell>
          <cell r="D54448" t="str">
            <v>UN</v>
          </cell>
        </row>
        <row r="54449">
          <cell r="A54449" t="str">
            <v>I0000024155</v>
          </cell>
          <cell r="B54449" t="str">
            <v>"BOTAO DE PULSO ILU 22MM AZUL 1NA#24V#"</v>
          </cell>
          <cell r="C54449" t="str">
            <v>HIBE</v>
          </cell>
          <cell r="D54449" t="str">
            <v>UN</v>
          </cell>
        </row>
        <row r="54450">
          <cell r="A54450" t="str">
            <v>I0000024156</v>
          </cell>
          <cell r="B54450" t="str">
            <v>CABO PP 3VIAS 750V 2,5MM²</v>
          </cell>
          <cell r="C54450" t="str">
            <v>HIBE</v>
          </cell>
          <cell r="D54450" t="str">
            <v>UN</v>
          </cell>
        </row>
        <row r="54451">
          <cell r="A54451" t="str">
            <v>I0000024157</v>
          </cell>
          <cell r="B54451" t="str">
            <v>CABO FLEXÍVEL PRETO 750V 1MM²</v>
          </cell>
          <cell r="C54451" t="str">
            <v>HIBE</v>
          </cell>
          <cell r="D54451" t="str">
            <v>UN</v>
          </cell>
        </row>
        <row r="54452">
          <cell r="A54452" t="str">
            <v>I0000024158</v>
          </cell>
          <cell r="B54452" t="str">
            <v>CNVL-4H2 MOD BAS P/ 2 VALV SERIE 3-G 1/4</v>
          </cell>
          <cell r="C54452" t="str">
            <v>HIBE</v>
          </cell>
          <cell r="D54452" t="str">
            <v>UN</v>
          </cell>
        </row>
        <row r="54453">
          <cell r="A54453" t="str">
            <v>I0000024162</v>
          </cell>
          <cell r="B54453" t="str">
            <v>BASE GUIA LINEAR 25 - VBAA011</v>
          </cell>
          <cell r="C54453" t="str">
            <v>HIBE</v>
          </cell>
          <cell r="D54453" t="str">
            <v>UN</v>
          </cell>
        </row>
        <row r="54454">
          <cell r="A54454" t="str">
            <v>I0000024163</v>
          </cell>
          <cell r="B54454" t="str">
            <v>IHM JRC PROG COPO RDOF39311 - VBAF872</v>
          </cell>
          <cell r="C54454" t="str">
            <v>HIBE</v>
          </cell>
          <cell r="D54454" t="str">
            <v>UN</v>
          </cell>
        </row>
        <row r="54455">
          <cell r="A54455" t="str">
            <v>I0000024164</v>
          </cell>
          <cell r="B54455" t="str">
            <v>FIXADOR LINEAR DO CLICHE - VBAH281</v>
          </cell>
          <cell r="C54455" t="str">
            <v>HIBE</v>
          </cell>
          <cell r="D54455" t="str">
            <v>UN</v>
          </cell>
        </row>
        <row r="54456">
          <cell r="A54456" t="str">
            <v>I0000024165</v>
          </cell>
          <cell r="B54456" t="str">
            <v>POSTICO FIXADOR LINEAR - VBAH282</v>
          </cell>
          <cell r="C54456" t="str">
            <v>HIBE</v>
          </cell>
          <cell r="D54456" t="str">
            <v>UN</v>
          </cell>
        </row>
        <row r="54457">
          <cell r="A54457" t="str">
            <v>I0000024166</v>
          </cell>
          <cell r="B54457" t="str">
            <v>CILINDRO - VBAF447</v>
          </cell>
          <cell r="C54457" t="str">
            <v>HIBE</v>
          </cell>
          <cell r="D54457" t="str">
            <v>UN</v>
          </cell>
        </row>
        <row r="54458">
          <cell r="A54458" t="str">
            <v>I0000024167</v>
          </cell>
          <cell r="B54458" t="str">
            <v>CILINDRO 50X200 - VBAF448</v>
          </cell>
          <cell r="C54458" t="str">
            <v>HIBE</v>
          </cell>
          <cell r="D54458" t="str">
            <v>UN</v>
          </cell>
        </row>
        <row r="54459">
          <cell r="A54459" t="str">
            <v>I0000024168</v>
          </cell>
          <cell r="B54459" t="str">
            <v>BASE GUIA LINEAR - VBAA204</v>
          </cell>
          <cell r="C54459" t="str">
            <v>HIBE</v>
          </cell>
          <cell r="D54459" t="str">
            <v>UN</v>
          </cell>
        </row>
        <row r="54460">
          <cell r="A54460" t="str">
            <v>I0000024169</v>
          </cell>
          <cell r="B54460" t="str">
            <v>ACO REDONDO 420 63,50 X 1000</v>
          </cell>
          <cell r="C54460" t="str">
            <v>HIBE</v>
          </cell>
          <cell r="D54460" t="str">
            <v>UN</v>
          </cell>
        </row>
        <row r="54461">
          <cell r="A54461" t="str">
            <v>I0000024170</v>
          </cell>
          <cell r="B54461" t="str">
            <v>SUPORTE TTER 2020 1.4T20 -D45</v>
          </cell>
          <cell r="C54461" t="str">
            <v>HIBE</v>
          </cell>
          <cell r="D54461" t="str">
            <v>UN</v>
          </cell>
        </row>
        <row r="54462">
          <cell r="A54462" t="str">
            <v>I0000024171</v>
          </cell>
          <cell r="B54462" t="str">
            <v>TELEFONE SIP T31P</v>
          </cell>
          <cell r="C54462" t="str">
            <v>HIBE</v>
          </cell>
          <cell r="D54462" t="str">
            <v>UN</v>
          </cell>
        </row>
        <row r="54463">
          <cell r="A54463" t="str">
            <v>I0000024173</v>
          </cell>
          <cell r="B54463" t="str">
            <v>POTENCIOMETRO ROTATIVO 5P EC11 C/ CLICK</v>
          </cell>
          <cell r="C54463" t="str">
            <v>HIBE</v>
          </cell>
          <cell r="D54463" t="str">
            <v>UN</v>
          </cell>
        </row>
        <row r="54464">
          <cell r="A54464" t="str">
            <v>I0000024174</v>
          </cell>
          <cell r="B54464" t="str">
            <v>POTENCIOMETRO ENCODER C/ BOTAO - SAINTS</v>
          </cell>
          <cell r="C54464" t="str">
            <v>HIBE</v>
          </cell>
          <cell r="D54464" t="str">
            <v>UN</v>
          </cell>
        </row>
        <row r="54465">
          <cell r="A54465" t="str">
            <v>I0000024175</v>
          </cell>
          <cell r="B54465" t="str">
            <v>FONTE DE ALIMENTAÇÃO 5V 600MA</v>
          </cell>
          <cell r="C54465" t="str">
            <v>HIBE</v>
          </cell>
          <cell r="D54465" t="str">
            <v>UN</v>
          </cell>
        </row>
        <row r="54466">
          <cell r="A54466" t="str">
            <v>I0000024176</v>
          </cell>
          <cell r="B54466" t="str">
            <v>ACO H13 CH 35.00 x 100.00 x 125.00 KG</v>
          </cell>
          <cell r="C54466" t="str">
            <v>HIBE</v>
          </cell>
          <cell r="D54466" t="str">
            <v>KG</v>
          </cell>
        </row>
        <row r="54467">
          <cell r="A54467" t="str">
            <v>I0000024177</v>
          </cell>
          <cell r="B54467" t="str">
            <v>CONTROLADOR DE TEMPERATURA 3 ZONAS</v>
          </cell>
          <cell r="C54467" t="str">
            <v>HIBE</v>
          </cell>
          <cell r="D54467" t="str">
            <v>UN</v>
          </cell>
        </row>
        <row r="54468">
          <cell r="A54468" t="str">
            <v>I0000024178</v>
          </cell>
          <cell r="B54468" t="str">
            <v>CONTROLADOR DE TEMPERATURA 5 ZONAS</v>
          </cell>
          <cell r="C54468" t="str">
            <v>HIBE</v>
          </cell>
          <cell r="D54468" t="str">
            <v>UN</v>
          </cell>
        </row>
        <row r="54469">
          <cell r="A54469" t="str">
            <v>I0000024179</v>
          </cell>
          <cell r="B54469" t="str">
            <v>SEQUENCIADOR DE VALV DE INJECAO 3 VIAS</v>
          </cell>
          <cell r="C54469" t="str">
            <v>HIBE</v>
          </cell>
          <cell r="D54469" t="str">
            <v>UN</v>
          </cell>
        </row>
        <row r="54470">
          <cell r="A54470" t="str">
            <v>I0000024180</v>
          </cell>
          <cell r="B54470" t="str">
            <v>SEQUENCIADOR DE VALV DE INJECAO 4 VIAS</v>
          </cell>
          <cell r="C54470" t="str">
            <v>HIBE</v>
          </cell>
          <cell r="D54470" t="str">
            <v>UN</v>
          </cell>
        </row>
        <row r="54471">
          <cell r="A54471" t="str">
            <v>I0000024181</v>
          </cell>
          <cell r="B54471" t="str">
            <v>SEQUENCIADOR DE VALV DE INJECAO 5 VIAS</v>
          </cell>
          <cell r="C54471" t="str">
            <v>HIBE</v>
          </cell>
          <cell r="D54471" t="str">
            <v>UN</v>
          </cell>
        </row>
        <row r="54472">
          <cell r="A54472" t="str">
            <v>I0000024182</v>
          </cell>
          <cell r="B54472" t="str">
            <v>SEQUENCIADOR DE VALV DE INJECAO 6 VIAS</v>
          </cell>
          <cell r="C54472" t="str">
            <v>HIBE</v>
          </cell>
          <cell r="D54472" t="str">
            <v>UN</v>
          </cell>
        </row>
        <row r="54473">
          <cell r="A54473" t="str">
            <v>I0000024183</v>
          </cell>
          <cell r="B54473" t="str">
            <v>SEQUENCIADOR DE VALV DE INJECAO 7 VIAS</v>
          </cell>
          <cell r="C54473" t="str">
            <v>HIBE</v>
          </cell>
          <cell r="D54473" t="str">
            <v>UN</v>
          </cell>
        </row>
        <row r="54474">
          <cell r="A54474" t="str">
            <v>I0000024184</v>
          </cell>
          <cell r="B54474" t="str">
            <v>V2113-ORING 013,94X2,62 VIT- APC-VERDE</v>
          </cell>
          <cell r="C54474" t="str">
            <v>HIBE</v>
          </cell>
          <cell r="D54474" t="str">
            <v>UN</v>
          </cell>
        </row>
        <row r="54475">
          <cell r="A54475" t="str">
            <v>I0000024185</v>
          </cell>
          <cell r="B54475" t="str">
            <v>M2151-ORING 075,87X2,62 VIT- APC</v>
          </cell>
          <cell r="C54475" t="str">
            <v>HIBE</v>
          </cell>
          <cell r="D54475" t="str">
            <v>UN</v>
          </cell>
        </row>
        <row r="54476">
          <cell r="A54476" t="str">
            <v>I0000024186</v>
          </cell>
          <cell r="B54476" t="str">
            <v>M2140-ORING 056,82X2,62 VIT- APC</v>
          </cell>
          <cell r="C54476" t="str">
            <v>HIBE</v>
          </cell>
          <cell r="D54476" t="str">
            <v>UN</v>
          </cell>
        </row>
        <row r="54477">
          <cell r="A54477" t="str">
            <v>I0000024187</v>
          </cell>
          <cell r="B54477" t="str">
            <v>M2156-ORING 107,62X2,62 VIT- APC</v>
          </cell>
          <cell r="C54477" t="str">
            <v>HIBE</v>
          </cell>
          <cell r="D54477" t="str">
            <v>UN</v>
          </cell>
        </row>
        <row r="54478">
          <cell r="A54478" t="str">
            <v>I0000024188</v>
          </cell>
          <cell r="B54478" t="str">
            <v>M2157-ORING 113,97X2,62 VIT- APC</v>
          </cell>
          <cell r="C54478" t="str">
            <v>HIBE</v>
          </cell>
          <cell r="D54478" t="str">
            <v>UN</v>
          </cell>
        </row>
        <row r="54479">
          <cell r="A54479" t="str">
            <v>I0000024189</v>
          </cell>
          <cell r="B54479" t="str">
            <v>M2124-ORING 031,42X2,62 VIT- APC-</v>
          </cell>
          <cell r="C54479" t="str">
            <v>HIBE</v>
          </cell>
          <cell r="D54479" t="str">
            <v>UN</v>
          </cell>
        </row>
        <row r="54480">
          <cell r="A54480" t="str">
            <v>I0000024190</v>
          </cell>
          <cell r="B54480" t="str">
            <v>V2119-ORING 023,47X2,62 VIT- APC-VERDE</v>
          </cell>
          <cell r="C54480" t="str">
            <v>HIBE</v>
          </cell>
          <cell r="D54480" t="str">
            <v>UN</v>
          </cell>
        </row>
        <row r="54481">
          <cell r="A54481" t="str">
            <v>I0000024191</v>
          </cell>
          <cell r="B54481" t="str">
            <v>M2142-ORING 059,99X2,62 VIT- APC</v>
          </cell>
          <cell r="C54481" t="str">
            <v>HIBE</v>
          </cell>
          <cell r="D54481" t="str">
            <v>UN</v>
          </cell>
        </row>
        <row r="54482">
          <cell r="A54482" t="str">
            <v>I0000024192</v>
          </cell>
          <cell r="B54482" t="str">
            <v>M2151-ORING 075,87X2,62 VIT- APC</v>
          </cell>
          <cell r="C54482" t="str">
            <v>HIBE</v>
          </cell>
          <cell r="D54482" t="str">
            <v>UN</v>
          </cell>
        </row>
        <row r="54483">
          <cell r="A54483" t="str">
            <v>I0000024193</v>
          </cell>
          <cell r="B54483" t="str">
            <v>M2209-ORING 017,04X3,53 VIT- APC</v>
          </cell>
          <cell r="C54483" t="str">
            <v>HIBE</v>
          </cell>
          <cell r="D54483" t="str">
            <v>UN</v>
          </cell>
        </row>
        <row r="54484">
          <cell r="A54484" t="str">
            <v>I0000024194</v>
          </cell>
          <cell r="B54484" t="str">
            <v>PINO EXTRATOR TIPO A Ø 14 X 150MM</v>
          </cell>
          <cell r="C54484" t="str">
            <v>HIBE</v>
          </cell>
          <cell r="D54484" t="str">
            <v>UN</v>
          </cell>
        </row>
        <row r="54485">
          <cell r="A54485" t="str">
            <v>I0000024195</v>
          </cell>
          <cell r="B54485" t="str">
            <v>TRELICA TG10L 6/4, 2/4,2MM 12 M</v>
          </cell>
          <cell r="C54485" t="str">
            <v>HIBE</v>
          </cell>
          <cell r="D54485" t="str">
            <v>UN</v>
          </cell>
        </row>
        <row r="54486">
          <cell r="A54486" t="str">
            <v>I0000024197</v>
          </cell>
          <cell r="B54486" t="str">
            <v>CAIXA DE EMBUTIR DRYWALL 4X2</v>
          </cell>
          <cell r="C54486" t="str">
            <v>HIBE</v>
          </cell>
          <cell r="D54486" t="str">
            <v>UN</v>
          </cell>
        </row>
        <row r="54487">
          <cell r="A54487" t="str">
            <v>I0000024200</v>
          </cell>
          <cell r="B54487" t="str">
            <v>CHAVE COMBINADA C/ CATRACA - 031.348</v>
          </cell>
          <cell r="C54487" t="str">
            <v>HIBE</v>
          </cell>
          <cell r="D54487" t="str">
            <v>UN</v>
          </cell>
        </row>
        <row r="54488">
          <cell r="A54488" t="str">
            <v>I0000024201</v>
          </cell>
          <cell r="B54488" t="str">
            <v>CHAVE COMBINADA C/ CATRACA - 031.350</v>
          </cell>
          <cell r="C54488" t="str">
            <v>HIBE</v>
          </cell>
          <cell r="D54488" t="str">
            <v>UN</v>
          </cell>
        </row>
        <row r="54489">
          <cell r="A54489" t="str">
            <v>I0000024202</v>
          </cell>
          <cell r="B54489" t="str">
            <v>CHAVE COMBINADA C/ CATRACA - 031.352</v>
          </cell>
          <cell r="C54489" t="str">
            <v>HIBE</v>
          </cell>
          <cell r="D54489" t="str">
            <v>UN</v>
          </cell>
        </row>
        <row r="54490">
          <cell r="A54490" t="str">
            <v>I0000024203</v>
          </cell>
          <cell r="B54490" t="str">
            <v>CHAVE COMBINADA C/ CATRACA - 031.354</v>
          </cell>
          <cell r="C54490" t="str">
            <v>HIBE</v>
          </cell>
          <cell r="D54490" t="str">
            <v>UN</v>
          </cell>
        </row>
        <row r="54491">
          <cell r="A54491" t="str">
            <v>I0000024204</v>
          </cell>
          <cell r="B54491" t="str">
            <v>CHAVE COMBINADA C/ CATRACA - 031.355</v>
          </cell>
          <cell r="C54491" t="str">
            <v>HIBE</v>
          </cell>
          <cell r="D54491" t="str">
            <v>UN</v>
          </cell>
        </row>
        <row r="54492">
          <cell r="A54492" t="str">
            <v>I0000024205</v>
          </cell>
          <cell r="B54492" t="str">
            <v>CHAVE COMBINADA C/ CATRACA - 031.356</v>
          </cell>
          <cell r="C54492" t="str">
            <v>HIBE</v>
          </cell>
          <cell r="D54492" t="str">
            <v>UN</v>
          </cell>
        </row>
        <row r="54493">
          <cell r="A54493" t="str">
            <v>I0000024206</v>
          </cell>
          <cell r="B54493" t="str">
            <v>CHAVE COMBINADA C/ CATRACA - 031.357</v>
          </cell>
          <cell r="C54493" t="str">
            <v>HIBE</v>
          </cell>
          <cell r="D54493" t="str">
            <v>UN</v>
          </cell>
        </row>
        <row r="54494">
          <cell r="A54494" t="str">
            <v>I0000024207</v>
          </cell>
          <cell r="B54494" t="str">
            <v>JOGO DE CHAVE COMBINADA - COD: 002.613</v>
          </cell>
          <cell r="C54494" t="str">
            <v>HIBE</v>
          </cell>
          <cell r="D54494" t="str">
            <v>UN</v>
          </cell>
        </row>
        <row r="54495">
          <cell r="A54495" t="str">
            <v>I0000024208</v>
          </cell>
          <cell r="B54495" t="str">
            <v>CHAVE CANHAO - COD: 027.045</v>
          </cell>
          <cell r="C54495" t="str">
            <v>HIBE</v>
          </cell>
          <cell r="D54495" t="str">
            <v>UN</v>
          </cell>
        </row>
        <row r="54496">
          <cell r="A54496" t="str">
            <v>I0000024209</v>
          </cell>
          <cell r="B54496" t="str">
            <v>CHAVE CANHAO - COD: 027.065</v>
          </cell>
          <cell r="C54496" t="str">
            <v>HIBE</v>
          </cell>
          <cell r="D54496" t="str">
            <v>UN</v>
          </cell>
        </row>
        <row r="54497">
          <cell r="A54497" t="str">
            <v>I0000024210</v>
          </cell>
          <cell r="B54497" t="str">
            <v>JOGO DE CHAVE COMBINADA - COD: 002.604</v>
          </cell>
          <cell r="C54497" t="str">
            <v>HIBE</v>
          </cell>
          <cell r="D54497" t="str">
            <v>UN</v>
          </cell>
        </row>
        <row r="54498">
          <cell r="A54498" t="str">
            <v>I0000024211</v>
          </cell>
          <cell r="B54498" t="str">
            <v>JOGO DE CHAVES BIELA - COD: 025.101</v>
          </cell>
          <cell r="C54498" t="str">
            <v>HIBE</v>
          </cell>
          <cell r="D54498" t="str">
            <v>UN</v>
          </cell>
        </row>
        <row r="54499">
          <cell r="A54499" t="str">
            <v>I0000024212</v>
          </cell>
          <cell r="B54499" t="str">
            <v>ALICATE TELEFONE BICO RETO VDE - 091.904</v>
          </cell>
          <cell r="C54499" t="str">
            <v>HIBE</v>
          </cell>
          <cell r="D54499" t="str">
            <v>UN</v>
          </cell>
        </row>
        <row r="54500">
          <cell r="A54500" t="str">
            <v>I0000024213</v>
          </cell>
          <cell r="B54500" t="str">
            <v>ALICATE CORTE DIAGONAL SUECO VDE 091.898</v>
          </cell>
          <cell r="C54500" t="str">
            <v>HIBE</v>
          </cell>
          <cell r="D54500" t="str">
            <v>UN</v>
          </cell>
        </row>
        <row r="54501">
          <cell r="A54501" t="str">
            <v>I0000024214</v>
          </cell>
          <cell r="B54501" t="str">
            <v>JOGO DE CHAVE COMBINADA - COD: 002.603</v>
          </cell>
          <cell r="C54501" t="str">
            <v>HIBE</v>
          </cell>
          <cell r="D54501" t="str">
            <v>UN</v>
          </cell>
        </row>
        <row r="54502">
          <cell r="A54502" t="str">
            <v>I0000024215</v>
          </cell>
          <cell r="B54502" t="str">
            <v>ALICATE UNIVERSAL - COD: 029.340</v>
          </cell>
          <cell r="C54502" t="str">
            <v>HIBE</v>
          </cell>
          <cell r="D54502" t="str">
            <v>UN</v>
          </cell>
        </row>
        <row r="54503">
          <cell r="A54503" t="str">
            <v>I0000024216</v>
          </cell>
          <cell r="B54503" t="str">
            <v>CHAVE DE FENDA CRUZADA - COD: 036.328</v>
          </cell>
          <cell r="C54503" t="str">
            <v>HIBE</v>
          </cell>
          <cell r="D54503" t="str">
            <v>UN</v>
          </cell>
        </row>
        <row r="54504">
          <cell r="A54504" t="str">
            <v>I0000024217</v>
          </cell>
          <cell r="B54504" t="str">
            <v>JOGO DE CHAVE COMBINADA - COD: 002.615</v>
          </cell>
          <cell r="C54504" t="str">
            <v>HIBE</v>
          </cell>
          <cell r="D54504" t="str">
            <v>UN</v>
          </cell>
        </row>
        <row r="54505">
          <cell r="A54505" t="str">
            <v>I0000024218</v>
          </cell>
          <cell r="B54505" t="str">
            <v>CORTINA DE AR 180W 220V - FM-125-15</v>
          </cell>
          <cell r="C54505" t="str">
            <v>HIBE</v>
          </cell>
          <cell r="D54505" t="str">
            <v>UN</v>
          </cell>
        </row>
        <row r="54506">
          <cell r="A54506" t="str">
            <v>I0000024221</v>
          </cell>
          <cell r="B54506" t="str">
            <v>MINI CAMERA IP HD INTELIGENTE H MMASTON</v>
          </cell>
          <cell r="C54506" t="str">
            <v>HIBE</v>
          </cell>
          <cell r="D54506" t="str">
            <v>UN</v>
          </cell>
        </row>
        <row r="54507">
          <cell r="A54507" t="str">
            <v>I0000024222</v>
          </cell>
          <cell r="B54507" t="str">
            <v>ARMARIO BAIXO 2 PORTAS 0,80 X 0,45 X0,90</v>
          </cell>
          <cell r="C54507" t="str">
            <v>HIBE</v>
          </cell>
          <cell r="D54507" t="str">
            <v>UN</v>
          </cell>
        </row>
        <row r="54508">
          <cell r="A54508" t="str">
            <v>I0000024223</v>
          </cell>
          <cell r="B54508" t="str">
            <v>ARMARIO COLUNA COM 2 PORTAS 80 X40 X 220</v>
          </cell>
          <cell r="C54508" t="str">
            <v>HIBE</v>
          </cell>
          <cell r="D54508" t="str">
            <v>UN</v>
          </cell>
        </row>
        <row r="54509">
          <cell r="A54509" t="str">
            <v>I0000024224</v>
          </cell>
          <cell r="B54509" t="str">
            <v>EMBREAGEM MEIO PARAFUS MIJY LAND</v>
          </cell>
          <cell r="C54509" t="str">
            <v>HIBE</v>
          </cell>
          <cell r="D54509" t="str">
            <v>UN</v>
          </cell>
        </row>
        <row r="54510">
          <cell r="A54510" t="str">
            <v>I0000024225</v>
          </cell>
          <cell r="B54510" t="str">
            <v>EMBREAGEM INFERIOR  PARAFUS MIJY LAND</v>
          </cell>
          <cell r="C54510" t="str">
            <v>HIBE</v>
          </cell>
          <cell r="D54510" t="str">
            <v>UN</v>
          </cell>
        </row>
        <row r="54511">
          <cell r="A54511" t="str">
            <v>I0000024226</v>
          </cell>
          <cell r="B54511" t="str">
            <v>MOLA TRACAO PARAFUS MIJY LAND</v>
          </cell>
          <cell r="C54511" t="str">
            <v>HIBE</v>
          </cell>
          <cell r="D54511" t="str">
            <v>UN</v>
          </cell>
        </row>
        <row r="54512">
          <cell r="A54512" t="str">
            <v>I0000024227</v>
          </cell>
          <cell r="B54512" t="str">
            <v>EMBREAGEM SUPERIOR  PARAFUS MIJY LAND</v>
          </cell>
          <cell r="C54512" t="str">
            <v>HIBE</v>
          </cell>
          <cell r="D54512" t="str">
            <v>UN</v>
          </cell>
        </row>
        <row r="54513">
          <cell r="A54513" t="str">
            <v>I0000024228</v>
          </cell>
          <cell r="B54513" t="str">
            <v>EVAP GREE 12K 220V</v>
          </cell>
          <cell r="C54513" t="str">
            <v>HIBE</v>
          </cell>
          <cell r="D54513" t="str">
            <v>UN</v>
          </cell>
        </row>
        <row r="54514">
          <cell r="A54514" t="str">
            <v>I0000024229</v>
          </cell>
          <cell r="B54514" t="str">
            <v>COND GREE 12K 220V</v>
          </cell>
          <cell r="C54514" t="str">
            <v>HIBE</v>
          </cell>
          <cell r="D54514" t="str">
            <v>UN</v>
          </cell>
        </row>
        <row r="54515">
          <cell r="A54515" t="str">
            <v>I0000024230</v>
          </cell>
          <cell r="B54515" t="str">
            <v>ROCADEIRA COMBUSTAO</v>
          </cell>
          <cell r="C54515" t="str">
            <v>HIBE</v>
          </cell>
          <cell r="D54515" t="str">
            <v>UN</v>
          </cell>
        </row>
        <row r="54516">
          <cell r="A54516" t="str">
            <v>I0000024231</v>
          </cell>
          <cell r="B54516" t="str">
            <v>CORTADOR GRAMA COMBUSTAO</v>
          </cell>
          <cell r="C54516" t="str">
            <v>HIBE</v>
          </cell>
          <cell r="D54516" t="str">
            <v>UN</v>
          </cell>
        </row>
        <row r="54517">
          <cell r="A54517" t="str">
            <v>I0000024232</v>
          </cell>
          <cell r="B54517" t="str">
            <v>RELE ELETROMECANICO 24VCC DRM570024LT</v>
          </cell>
          <cell r="C54517" t="str">
            <v>HIBE</v>
          </cell>
          <cell r="D54517" t="str">
            <v>UN</v>
          </cell>
        </row>
        <row r="54518">
          <cell r="A54518" t="str">
            <v>I0000024233</v>
          </cell>
          <cell r="B54518" t="str">
            <v>RELE ELETROMECANICO 24VCC 553490240040</v>
          </cell>
          <cell r="C54518" t="str">
            <v>HIBE</v>
          </cell>
          <cell r="D54518" t="str">
            <v>UN</v>
          </cell>
        </row>
        <row r="54519">
          <cell r="A54519" t="str">
            <v>I0000024234</v>
          </cell>
          <cell r="B54519" t="str">
            <v>VENTILADOR PAINEL 200X200X60 220V</v>
          </cell>
          <cell r="C54519" t="str">
            <v>HIBE</v>
          </cell>
          <cell r="D54519" t="str">
            <v>UN</v>
          </cell>
        </row>
        <row r="54520">
          <cell r="A54520" t="str">
            <v>I0000024235</v>
          </cell>
          <cell r="B54520" t="str">
            <v>DISJUNTOR 3P CAIXA MOLDADA 100A</v>
          </cell>
          <cell r="C54520" t="str">
            <v>HIBE</v>
          </cell>
          <cell r="D54520" t="str">
            <v>UN</v>
          </cell>
        </row>
        <row r="54521">
          <cell r="A54521" t="str">
            <v>I0000024236</v>
          </cell>
          <cell r="B54521" t="str">
            <v>JOELHO 90° ESGOTO C/ VISITA 100X50MM</v>
          </cell>
          <cell r="C54521" t="str">
            <v>HIBE</v>
          </cell>
          <cell r="D54521" t="str">
            <v>UN</v>
          </cell>
        </row>
        <row r="54522">
          <cell r="A54522" t="str">
            <v>I0000024237</v>
          </cell>
          <cell r="B54522" t="str">
            <v>MARTELO ROMPEDOR 5KG SDS MAX 220V</v>
          </cell>
          <cell r="C54522" t="str">
            <v>HIBE</v>
          </cell>
          <cell r="D54522" t="str">
            <v>UN</v>
          </cell>
        </row>
        <row r="54523">
          <cell r="A54523" t="str">
            <v>I0000024238</v>
          </cell>
          <cell r="B54523" t="str">
            <v>ROLAMENTO LINEAR S/ ABA - GH15CA</v>
          </cell>
          <cell r="C54523" t="str">
            <v>HIBE</v>
          </cell>
          <cell r="D54523" t="str">
            <v>UN</v>
          </cell>
        </row>
        <row r="54524">
          <cell r="A54524" t="str">
            <v>I0000024239</v>
          </cell>
          <cell r="B54524" t="str">
            <v>CONEXAO T PARA TUBO 1"</v>
          </cell>
          <cell r="C54524" t="str">
            <v>HIBE</v>
          </cell>
          <cell r="D54524" t="str">
            <v>UN</v>
          </cell>
        </row>
        <row r="54525">
          <cell r="A54525" t="str">
            <v>I0000024240</v>
          </cell>
          <cell r="B54525" t="str">
            <v>ACO INOX  304 CH 15.87  X 75.00 X 90.00</v>
          </cell>
          <cell r="C54525" t="str">
            <v>HIBE</v>
          </cell>
          <cell r="D54525" t="str">
            <v>UN</v>
          </cell>
        </row>
        <row r="54526">
          <cell r="A54526" t="str">
            <v>I0000024241</v>
          </cell>
          <cell r="B54526" t="str">
            <v>TRANSPASSADOR MAGNET PARAL PAR 1"X4"X2"</v>
          </cell>
          <cell r="C54526" t="str">
            <v>HIBE</v>
          </cell>
          <cell r="D54526" t="str">
            <v>UN</v>
          </cell>
        </row>
        <row r="54527">
          <cell r="A54527" t="str">
            <v>I0000024242</v>
          </cell>
          <cell r="B54527" t="str">
            <v>PAQUÍMETRO DIG DE PROF 0 A 0250 X 0,01MM</v>
          </cell>
          <cell r="C54527" t="str">
            <v>HIBE</v>
          </cell>
          <cell r="D54527" t="str">
            <v>UN</v>
          </cell>
        </row>
        <row r="54528">
          <cell r="A54528" t="str">
            <v>I0000024243</v>
          </cell>
          <cell r="B54528" t="str">
            <v>MINICARREGADEIRA CASE SV300B</v>
          </cell>
          <cell r="C54528" t="str">
            <v>HIBE</v>
          </cell>
          <cell r="D54528" t="str">
            <v>UN</v>
          </cell>
        </row>
        <row r="54529">
          <cell r="A54529" t="str">
            <v>I0000024244</v>
          </cell>
          <cell r="B54529" t="str">
            <v>VASSOURA RECOLHEDORA DEL 1500</v>
          </cell>
          <cell r="C54529" t="str">
            <v>HIBE</v>
          </cell>
          <cell r="D54529" t="str">
            <v>UN</v>
          </cell>
        </row>
        <row r="54530">
          <cell r="A54530" t="str">
            <v>I0000024245</v>
          </cell>
          <cell r="B54530" t="str">
            <v>VASSOURA LATERAL DELVL450</v>
          </cell>
          <cell r="C54530" t="str">
            <v>HIBE</v>
          </cell>
          <cell r="D54530" t="str">
            <v>UN</v>
          </cell>
        </row>
        <row r="54531">
          <cell r="A54531" t="str">
            <v>I0000024246</v>
          </cell>
          <cell r="B54531" t="str">
            <v>TANQUE ESPARGIDOR DELESG100</v>
          </cell>
          <cell r="C54531" t="str">
            <v>HIBE</v>
          </cell>
          <cell r="D54531" t="str">
            <v>UN</v>
          </cell>
        </row>
        <row r="54532">
          <cell r="A54532" t="str">
            <v>I0000024247</v>
          </cell>
          <cell r="B54532" t="str">
            <v>CERA LAMINADO E PISO VINILICO 5L</v>
          </cell>
          <cell r="C54532" t="str">
            <v>HIBE</v>
          </cell>
          <cell r="D54532" t="str">
            <v>UN</v>
          </cell>
        </row>
        <row r="54533">
          <cell r="A54533" t="str">
            <v>I0000024248</v>
          </cell>
          <cell r="B54533" t="str">
            <v>VERNIZ EXTRARAPIDO MADEIRA NOGUEIRA 3,6L</v>
          </cell>
          <cell r="C54533" t="str">
            <v>HIBE</v>
          </cell>
          <cell r="D54533" t="str">
            <v>UN</v>
          </cell>
        </row>
        <row r="54534">
          <cell r="A54534" t="str">
            <v>I0000024253</v>
          </cell>
          <cell r="B54534" t="str">
            <v>MULTIMETRO DIGITAL ET-1000</v>
          </cell>
          <cell r="C54534" t="str">
            <v>HIBE</v>
          </cell>
          <cell r="D54534" t="str">
            <v>UN</v>
          </cell>
        </row>
        <row r="54535">
          <cell r="A54535" t="str">
            <v>I0000024257</v>
          </cell>
          <cell r="B54535" t="str">
            <v>ACCU CHEK ACTIVE APARELHO DE GLICEMIA</v>
          </cell>
          <cell r="C54535" t="str">
            <v>HIBE</v>
          </cell>
          <cell r="D54535" t="str">
            <v>UN</v>
          </cell>
        </row>
        <row r="54536">
          <cell r="A54536" t="str">
            <v>I0000024258</v>
          </cell>
          <cell r="B54536" t="str">
            <v>ACO 8620 RE 5” X 110</v>
          </cell>
          <cell r="C54536" t="str">
            <v>HIBE</v>
          </cell>
          <cell r="D54536" t="str">
            <v>UN</v>
          </cell>
        </row>
        <row r="54537">
          <cell r="A54537" t="str">
            <v>I0000024259</v>
          </cell>
          <cell r="B54537" t="str">
            <v>AÇO 304 CH 15.00 x 75.00 x 90.00</v>
          </cell>
          <cell r="C54537" t="str">
            <v>HIBE</v>
          </cell>
          <cell r="D54537" t="str">
            <v>UN</v>
          </cell>
        </row>
        <row r="54538">
          <cell r="A54538" t="str">
            <v>I0000024260</v>
          </cell>
          <cell r="B54538" t="str">
            <v>AÇO 8620 RE 127.00 x 110.00</v>
          </cell>
          <cell r="C54538" t="str">
            <v>HIBE</v>
          </cell>
          <cell r="D54538" t="str">
            <v>UN</v>
          </cell>
        </row>
        <row r="54539">
          <cell r="A54539" t="str">
            <v>I0000024261</v>
          </cell>
          <cell r="B54539" t="str">
            <v>ACIONADOR P/ CAIXA ACOPLADA</v>
          </cell>
          <cell r="C54539" t="str">
            <v>HIBE</v>
          </cell>
          <cell r="D54539" t="str">
            <v>UN</v>
          </cell>
        </row>
        <row r="54540">
          <cell r="A54540" t="str">
            <v>I0000024262</v>
          </cell>
          <cell r="B54540" t="str">
            <v>OBTURADOR P/ CAIXA ACOPLADA</v>
          </cell>
          <cell r="C54540" t="str">
            <v>HIBE</v>
          </cell>
          <cell r="D54540" t="str">
            <v>UN</v>
          </cell>
        </row>
        <row r="54541">
          <cell r="A54541" t="str">
            <v>I0000024263</v>
          </cell>
          <cell r="B54541" t="str">
            <v>LIGA CUBE BM 172HT - 25,8 X 1000 MM</v>
          </cell>
          <cell r="C54541" t="str">
            <v>HIBE</v>
          </cell>
          <cell r="D54541" t="str">
            <v>KG</v>
          </cell>
        </row>
        <row r="54542">
          <cell r="A54542" t="str">
            <v>I0000024264</v>
          </cell>
          <cell r="B54542" t="str">
            <v>PARAFUSO ALLEN CABECA CILINDRICA M20X120</v>
          </cell>
          <cell r="C54542" t="str">
            <v>HIBE</v>
          </cell>
          <cell r="D54542" t="str">
            <v>UN</v>
          </cell>
        </row>
        <row r="54543">
          <cell r="A54543" t="str">
            <v>I0000024265</v>
          </cell>
          <cell r="B54543" t="str">
            <v>PARAFUSO ALLEN CABECA CILINDRICA M20X160</v>
          </cell>
          <cell r="C54543" t="str">
            <v>HIBE</v>
          </cell>
          <cell r="D54543" t="str">
            <v>UN</v>
          </cell>
        </row>
        <row r="54544">
          <cell r="A54544" t="str">
            <v>I0000024266</v>
          </cell>
          <cell r="B54544" t="str">
            <v>TUBO PVC SOLDAVEL 6M 20MM</v>
          </cell>
          <cell r="C54544" t="str">
            <v>HIBE</v>
          </cell>
          <cell r="D54544" t="str">
            <v>UN</v>
          </cell>
        </row>
        <row r="54545">
          <cell r="A54545" t="str">
            <v>I0000024267</v>
          </cell>
          <cell r="B54545" t="str">
            <v>TUBO PVC SOLDAVEL 6M 32MM</v>
          </cell>
          <cell r="C54545" t="str">
            <v>HIBE</v>
          </cell>
          <cell r="D54545" t="str">
            <v>UN</v>
          </cell>
        </row>
        <row r="54546">
          <cell r="A54546" t="str">
            <v>I0000024268</v>
          </cell>
          <cell r="B54546" t="str">
            <v>TUBO PVC SOLDAVEL 6M 40MM</v>
          </cell>
          <cell r="C54546" t="str">
            <v>HIBE</v>
          </cell>
          <cell r="D54546" t="str">
            <v>UN</v>
          </cell>
        </row>
        <row r="54547">
          <cell r="A54547" t="str">
            <v>I0000024269</v>
          </cell>
          <cell r="B54547" t="str">
            <v>TUBO PVC SOLDAVEL 6M 50MM</v>
          </cell>
          <cell r="C54547" t="str">
            <v>HIBE</v>
          </cell>
          <cell r="D54547" t="str">
            <v>UN</v>
          </cell>
        </row>
        <row r="54548">
          <cell r="A54548" t="str">
            <v>I0000024270</v>
          </cell>
          <cell r="B54548" t="str">
            <v>TUBO PVC SOLDAVEL 6M 60MM</v>
          </cell>
          <cell r="C54548" t="str">
            <v>HIBE</v>
          </cell>
          <cell r="D54548" t="str">
            <v>UN</v>
          </cell>
        </row>
        <row r="54549">
          <cell r="A54549" t="str">
            <v>I0000024271</v>
          </cell>
          <cell r="B54549" t="str">
            <v>TUBO PVC SOLDAVEL 75MM</v>
          </cell>
          <cell r="C54549" t="str">
            <v>HIBE</v>
          </cell>
          <cell r="D54549" t="str">
            <v>UN</v>
          </cell>
        </row>
        <row r="54550">
          <cell r="A54550" t="str">
            <v>I0000024272</v>
          </cell>
          <cell r="B54550" t="str">
            <v>LUVA REDUCAO SOLDAVEL 25X20MM</v>
          </cell>
          <cell r="C54550" t="str">
            <v>HIBE</v>
          </cell>
          <cell r="D54550" t="str">
            <v>UN</v>
          </cell>
        </row>
        <row r="54551">
          <cell r="A54551" t="str">
            <v>I0000024273</v>
          </cell>
          <cell r="B54551" t="str">
            <v>LUVA REDUCAO SOLDAVEL 32X25MM</v>
          </cell>
          <cell r="C54551" t="str">
            <v>HIBE</v>
          </cell>
          <cell r="D54551" t="str">
            <v>UN</v>
          </cell>
        </row>
        <row r="54552">
          <cell r="A54552" t="str">
            <v>I0000024274</v>
          </cell>
          <cell r="B54552" t="str">
            <v>LUVA REDUCAO SOLDAVEL 40X32MM</v>
          </cell>
          <cell r="C54552" t="str">
            <v>HIBE</v>
          </cell>
          <cell r="D54552" t="str">
            <v>UN</v>
          </cell>
        </row>
        <row r="54553">
          <cell r="A54553" t="str">
            <v>I0000024275</v>
          </cell>
          <cell r="B54553" t="str">
            <v>BUCHA DE REDUCAO SOLDAVEL LONGA 32X20MM</v>
          </cell>
          <cell r="C54553" t="str">
            <v>HIBE</v>
          </cell>
          <cell r="D54553" t="str">
            <v>UN</v>
          </cell>
        </row>
        <row r="54554">
          <cell r="A54554" t="str">
            <v>I0000024276</v>
          </cell>
          <cell r="B54554" t="str">
            <v>BUCHA DE REDUCAO SOLDAVEL LONGA 40X20MM</v>
          </cell>
          <cell r="C54554" t="str">
            <v>HIBE</v>
          </cell>
          <cell r="D54554" t="str">
            <v>UN</v>
          </cell>
        </row>
        <row r="54555">
          <cell r="A54555" t="str">
            <v>I0000024277</v>
          </cell>
          <cell r="B54555" t="str">
            <v>BUCHA DE REDUCAO SOLDAVEL LONGA 40X25MM</v>
          </cell>
          <cell r="C54555" t="str">
            <v>HIBE</v>
          </cell>
          <cell r="D54555" t="str">
            <v>UN</v>
          </cell>
        </row>
        <row r="54556">
          <cell r="A54556" t="str">
            <v>I0000024278</v>
          </cell>
          <cell r="B54556" t="str">
            <v>BUCHA DE REDUCAO SOLDAVEL LONGA 50X25MM</v>
          </cell>
          <cell r="C54556" t="str">
            <v>HIBE</v>
          </cell>
          <cell r="D54556" t="str">
            <v>UN</v>
          </cell>
        </row>
        <row r="54557">
          <cell r="A54557" t="str">
            <v>I0000024279</v>
          </cell>
          <cell r="B54557" t="str">
            <v>BUCHA DE REDUCAO SOLDAVEL LONGA 60X50MM</v>
          </cell>
          <cell r="C54557" t="str">
            <v>HIBE</v>
          </cell>
          <cell r="D54557" t="str">
            <v>UN</v>
          </cell>
        </row>
        <row r="54558">
          <cell r="A54558" t="str">
            <v>I0000024280</v>
          </cell>
          <cell r="B54558" t="str">
            <v>CAP SOLDAVEL 60MM</v>
          </cell>
          <cell r="C54558" t="str">
            <v>HIBE</v>
          </cell>
          <cell r="D54558" t="str">
            <v>UN</v>
          </cell>
        </row>
        <row r="54559">
          <cell r="A54559" t="str">
            <v>I0000024281</v>
          </cell>
          <cell r="B54559" t="str">
            <v>CAP SOLDAVEL 75MM</v>
          </cell>
          <cell r="C54559" t="str">
            <v>HIBE</v>
          </cell>
          <cell r="D54559" t="str">
            <v>UN</v>
          </cell>
        </row>
        <row r="54560">
          <cell r="A54560" t="str">
            <v>I0000024282</v>
          </cell>
          <cell r="B54560" t="str">
            <v>CAP ESGOTO 200MM</v>
          </cell>
          <cell r="C54560" t="str">
            <v>HIBE</v>
          </cell>
          <cell r="D54560" t="str">
            <v>UN</v>
          </cell>
        </row>
        <row r="54561">
          <cell r="A54561" t="str">
            <v>I0000024283</v>
          </cell>
          <cell r="B54561" t="str">
            <v>CURVA LONGA ESGOTO 45° 50MM</v>
          </cell>
          <cell r="C54561" t="str">
            <v>HIBE</v>
          </cell>
          <cell r="D54561" t="str">
            <v>UN</v>
          </cell>
        </row>
        <row r="54562">
          <cell r="A54562" t="str">
            <v>I0000024284</v>
          </cell>
          <cell r="B54562" t="str">
            <v>CURVA LONGA ESGOTO 45° 75MM</v>
          </cell>
          <cell r="C54562" t="str">
            <v>HIBE</v>
          </cell>
          <cell r="D54562" t="str">
            <v>UN</v>
          </cell>
        </row>
        <row r="54563">
          <cell r="A54563" t="str">
            <v>I0000024285</v>
          </cell>
          <cell r="B54563" t="str">
            <v>CURVA LONGA ESGOTO 45° 100MM</v>
          </cell>
          <cell r="C54563" t="str">
            <v>HIBE</v>
          </cell>
          <cell r="D54563" t="str">
            <v>UN</v>
          </cell>
        </row>
        <row r="54564">
          <cell r="A54564" t="str">
            <v>I0000024286</v>
          </cell>
          <cell r="B54564" t="str">
            <v>CURVA LONGA ESGOTO 45° 150MM</v>
          </cell>
          <cell r="C54564" t="str">
            <v>HIBE</v>
          </cell>
          <cell r="D54564" t="str">
            <v>UN</v>
          </cell>
        </row>
        <row r="54565">
          <cell r="A54565" t="str">
            <v>I0000024287</v>
          </cell>
          <cell r="B54565" t="str">
            <v>CURVA LONGA ESGOTO  45° 200MM</v>
          </cell>
          <cell r="C54565" t="str">
            <v>HIBE</v>
          </cell>
          <cell r="D54565" t="str">
            <v>UN</v>
          </cell>
        </row>
        <row r="54566">
          <cell r="A54566" t="str">
            <v>I0000024288</v>
          </cell>
          <cell r="B54566" t="str">
            <v>CURVA LONGA ESGOTO 90° 40MM</v>
          </cell>
          <cell r="C54566" t="str">
            <v>HIBE</v>
          </cell>
          <cell r="D54566" t="str">
            <v>UN</v>
          </cell>
        </row>
        <row r="54567">
          <cell r="A54567" t="str">
            <v>I0000024289</v>
          </cell>
          <cell r="B54567" t="str">
            <v>CURVA LONGA ESGOTO 90°  50MM</v>
          </cell>
          <cell r="C54567" t="str">
            <v>HIBE</v>
          </cell>
          <cell r="D54567" t="str">
            <v>UN</v>
          </cell>
        </row>
        <row r="54568">
          <cell r="A54568" t="str">
            <v>I0000024290</v>
          </cell>
          <cell r="B54568" t="str">
            <v>CURVA LONGA ESGOTO 90° 75MM</v>
          </cell>
          <cell r="C54568" t="str">
            <v>HIBE</v>
          </cell>
          <cell r="D54568" t="str">
            <v>UN</v>
          </cell>
        </row>
        <row r="54569">
          <cell r="A54569" t="str">
            <v>I0000024291</v>
          </cell>
          <cell r="B54569" t="str">
            <v>CURVA LONGA ESGOTO 90° 100MM</v>
          </cell>
          <cell r="C54569" t="str">
            <v>HIBE</v>
          </cell>
          <cell r="D54569" t="str">
            <v>UN</v>
          </cell>
        </row>
        <row r="54570">
          <cell r="A54570" t="str">
            <v>I0000024292</v>
          </cell>
          <cell r="B54570" t="str">
            <v>CURVA LONGA 90° 100MM</v>
          </cell>
          <cell r="C54570" t="str">
            <v>HIBE</v>
          </cell>
          <cell r="D54570" t="str">
            <v>UN</v>
          </cell>
        </row>
        <row r="54571">
          <cell r="A54571" t="str">
            <v>I0000024293</v>
          </cell>
          <cell r="B54571" t="str">
            <v>CURVA LONGA ESGOTO 90° 150MM</v>
          </cell>
          <cell r="C54571" t="str">
            <v>HIBE</v>
          </cell>
          <cell r="D54571" t="str">
            <v>UN</v>
          </cell>
        </row>
        <row r="54572">
          <cell r="A54572" t="str">
            <v>I0000024294</v>
          </cell>
          <cell r="B54572" t="str">
            <v>CURVA LONGA ESGOTO 90° 200MM</v>
          </cell>
          <cell r="C54572" t="str">
            <v>HIBE</v>
          </cell>
          <cell r="D54572" t="str">
            <v>UN</v>
          </cell>
        </row>
        <row r="54573">
          <cell r="A54573" t="str">
            <v>I0000024295</v>
          </cell>
          <cell r="B54573" t="str">
            <v>JOELHO 90° SOLD C/ BUCHA LATAO 32MMX3/4"</v>
          </cell>
          <cell r="C54573" t="str">
            <v>HIBE</v>
          </cell>
          <cell r="D54573" t="str">
            <v>UN</v>
          </cell>
        </row>
        <row r="54574">
          <cell r="A54574" t="str">
            <v>I0000024296</v>
          </cell>
          <cell r="B54574" t="str">
            <v>LUVA DE CORRER SOLDAVEL 50MM</v>
          </cell>
          <cell r="C54574" t="str">
            <v>HIBE</v>
          </cell>
          <cell r="D54574" t="str">
            <v>UN</v>
          </cell>
        </row>
        <row r="54575">
          <cell r="A54575" t="str">
            <v>I0000024297</v>
          </cell>
          <cell r="B54575" t="str">
            <v>LUVA DE CORRER SOLDAVEL 60MM</v>
          </cell>
          <cell r="C54575" t="str">
            <v>HIBE</v>
          </cell>
          <cell r="D54575" t="str">
            <v>UN</v>
          </cell>
        </row>
        <row r="54576">
          <cell r="A54576" t="str">
            <v>I0000024298</v>
          </cell>
          <cell r="B54576" t="str">
            <v>LUVA DE CORRER ESGOTO 100MM</v>
          </cell>
          <cell r="C54576" t="str">
            <v>HIBE</v>
          </cell>
          <cell r="D54576" t="str">
            <v>UN</v>
          </cell>
        </row>
        <row r="54577">
          <cell r="A54577" t="str">
            <v>I0000024299</v>
          </cell>
          <cell r="B54577" t="str">
            <v>LUVA DE REDUCAO SOLDAVEL 25X20MM</v>
          </cell>
          <cell r="C54577" t="str">
            <v>HIBE</v>
          </cell>
          <cell r="D54577" t="str">
            <v>UN</v>
          </cell>
        </row>
        <row r="54578">
          <cell r="A54578" t="str">
            <v>I0000024300</v>
          </cell>
          <cell r="B54578" t="str">
            <v>LUVA DE REDUCAO SOLDAVEL 32X25MM</v>
          </cell>
          <cell r="C54578" t="str">
            <v>HIBE</v>
          </cell>
          <cell r="D54578" t="str">
            <v>UN</v>
          </cell>
        </row>
        <row r="54579">
          <cell r="A54579" t="str">
            <v>I0000024301</v>
          </cell>
          <cell r="B54579" t="str">
            <v>LUVA SOLD C/ BUCHA DE LATAO 25MMX3/4"</v>
          </cell>
          <cell r="C54579" t="str">
            <v>HIBE</v>
          </cell>
          <cell r="D54579" t="str">
            <v>UN</v>
          </cell>
        </row>
        <row r="54580">
          <cell r="A54580" t="str">
            <v>I0000024302</v>
          </cell>
          <cell r="B54580" t="str">
            <v>LUVA SOLD C/ BUCHA DE LATAO 25MMX1/2"</v>
          </cell>
          <cell r="C54580" t="str">
            <v>HIBE</v>
          </cell>
          <cell r="D54580" t="str">
            <v>UN</v>
          </cell>
        </row>
        <row r="54581">
          <cell r="A54581" t="str">
            <v>I0000024303</v>
          </cell>
          <cell r="B54581" t="str">
            <v>LUVA SOLD C/ BUCHA DE LATAO 32MMX1"</v>
          </cell>
          <cell r="C54581" t="str">
            <v>HIBE</v>
          </cell>
          <cell r="D54581" t="str">
            <v>UN</v>
          </cell>
        </row>
        <row r="54582">
          <cell r="A54582" t="str">
            <v>I0000024304</v>
          </cell>
          <cell r="B54582" t="str">
            <v>REGISTRO ESFERA VS SOLDAVEL 60MM</v>
          </cell>
          <cell r="C54582" t="str">
            <v>HIBE</v>
          </cell>
          <cell r="D54582" t="str">
            <v>UN</v>
          </cell>
        </row>
        <row r="54583">
          <cell r="A54583" t="str">
            <v>I0000024305</v>
          </cell>
          <cell r="B54583" t="str">
            <v>JOELHO ESGOTO 45° 75MM</v>
          </cell>
          <cell r="C54583" t="str">
            <v>HIBE</v>
          </cell>
          <cell r="D54583" t="str">
            <v>UN</v>
          </cell>
        </row>
        <row r="54584">
          <cell r="A54584" t="str">
            <v>I0000024306</v>
          </cell>
          <cell r="B54584" t="str">
            <v>JUNCAO SIMPLES ESGOTO 75X75MM</v>
          </cell>
          <cell r="C54584" t="str">
            <v>HIBE</v>
          </cell>
          <cell r="D54584" t="str">
            <v>UN</v>
          </cell>
        </row>
        <row r="54585">
          <cell r="A54585" t="str">
            <v>I0000024307</v>
          </cell>
          <cell r="B54585" t="str">
            <v>JUNCAO SIMPLES ESGOTO 150X150MM</v>
          </cell>
          <cell r="C54585" t="str">
            <v>HIBE</v>
          </cell>
          <cell r="D54585" t="str">
            <v>UN</v>
          </cell>
        </row>
        <row r="54586">
          <cell r="A54586" t="str">
            <v>I0000024308</v>
          </cell>
          <cell r="B54586" t="str">
            <v>LUVA SIMPLES ESGOTO 75MM</v>
          </cell>
          <cell r="C54586" t="str">
            <v>HIBE</v>
          </cell>
          <cell r="D54586" t="str">
            <v>UN</v>
          </cell>
        </row>
        <row r="54587">
          <cell r="A54587" t="str">
            <v>I0000024309</v>
          </cell>
          <cell r="B54587" t="str">
            <v>LUVA SIMPLES ESGOTO 200MM</v>
          </cell>
          <cell r="C54587" t="str">
            <v>HIBE</v>
          </cell>
          <cell r="D54587" t="str">
            <v>UN</v>
          </cell>
        </row>
        <row r="54588">
          <cell r="A54588" t="str">
            <v>I0000024310</v>
          </cell>
          <cell r="B54588" t="str">
            <v>REDUCAO EXCENTRICA ESGOTO 75X50MM</v>
          </cell>
          <cell r="C54588" t="str">
            <v>HIBE</v>
          </cell>
          <cell r="D54588" t="str">
            <v>UN</v>
          </cell>
        </row>
        <row r="54589">
          <cell r="A54589" t="str">
            <v>I0000024311</v>
          </cell>
          <cell r="B54589" t="str">
            <v>REDUCAO EXCENTRICA ESGOTO 100X50MM</v>
          </cell>
          <cell r="C54589" t="str">
            <v>HIBE</v>
          </cell>
          <cell r="D54589" t="str">
            <v>UN</v>
          </cell>
        </row>
        <row r="54590">
          <cell r="A54590" t="str">
            <v>I0000024312</v>
          </cell>
          <cell r="B54590" t="str">
            <v>REDUCAO EXCENTRICA ESGOTO 150X100MM</v>
          </cell>
          <cell r="C54590" t="str">
            <v>HIBE</v>
          </cell>
          <cell r="D54590" t="str">
            <v>UN</v>
          </cell>
        </row>
        <row r="54591">
          <cell r="A54591" t="str">
            <v>I0000024313</v>
          </cell>
          <cell r="B54591" t="str">
            <v>REDUCAO EXCENTRICA ESGOTO 100X75MM</v>
          </cell>
          <cell r="C54591" t="str">
            <v>HIBE</v>
          </cell>
          <cell r="D54591" t="str">
            <v>UN</v>
          </cell>
        </row>
        <row r="54592">
          <cell r="A54592" t="str">
            <v>I0000024314</v>
          </cell>
          <cell r="B54592" t="str">
            <v>REDUCAO EXCENTRICA ESGOTO 200X150MM</v>
          </cell>
          <cell r="C54592" t="str">
            <v>HIBE</v>
          </cell>
          <cell r="D54592" t="str">
            <v>UN</v>
          </cell>
        </row>
        <row r="54593">
          <cell r="A54593" t="str">
            <v>I0000024315</v>
          </cell>
          <cell r="B54593" t="str">
            <v>ADESIVO PLASTICO AZUL P/ PVC ESGOTO 175G</v>
          </cell>
          <cell r="C54593" t="str">
            <v>HIBE</v>
          </cell>
          <cell r="D54593" t="str">
            <v>UN</v>
          </cell>
        </row>
        <row r="54594">
          <cell r="A54594" t="str">
            <v>I0000024316</v>
          </cell>
          <cell r="B54594" t="str">
            <v>CAIXA SINFONADA 100X150X50MM</v>
          </cell>
          <cell r="C54594" t="str">
            <v>HIBE</v>
          </cell>
          <cell r="D54594" t="str">
            <v>UN</v>
          </cell>
        </row>
        <row r="54595">
          <cell r="A54595" t="str">
            <v>I0000024317</v>
          </cell>
          <cell r="B54595" t="str">
            <v>CAIXA SINFONADA 150X150X50MM</v>
          </cell>
          <cell r="C54595" t="str">
            <v>HIBE</v>
          </cell>
          <cell r="D54595" t="str">
            <v>UN</v>
          </cell>
        </row>
        <row r="54596">
          <cell r="A54596" t="str">
            <v>I0000024318</v>
          </cell>
          <cell r="B54596" t="str">
            <v>GRELHA ECOLOGICA REDONDA BRANCA 100MM</v>
          </cell>
          <cell r="C54596" t="str">
            <v>HIBE</v>
          </cell>
          <cell r="D54596" t="str">
            <v>UN</v>
          </cell>
        </row>
        <row r="54597">
          <cell r="A54597" t="str">
            <v>I0000024319</v>
          </cell>
          <cell r="B54597" t="str">
            <v>GRELHA REDONDA CROMADA 100MM</v>
          </cell>
          <cell r="C54597" t="str">
            <v>HIBE</v>
          </cell>
          <cell r="D54597" t="str">
            <v>UN</v>
          </cell>
        </row>
        <row r="54598">
          <cell r="A54598" t="str">
            <v>I0000024320</v>
          </cell>
          <cell r="B54598" t="str">
            <v>GRELHA REDONDA CROMADA 150MM</v>
          </cell>
          <cell r="C54598" t="str">
            <v>HIBE</v>
          </cell>
          <cell r="D54598" t="str">
            <v>UN</v>
          </cell>
        </row>
        <row r="54599">
          <cell r="A54599" t="str">
            <v>I0000024321</v>
          </cell>
          <cell r="B54599" t="str">
            <v>GRELHA QUADRADA CROMADA 150MM</v>
          </cell>
          <cell r="C54599" t="str">
            <v>HIBE</v>
          </cell>
          <cell r="D54599" t="str">
            <v>UN</v>
          </cell>
        </row>
        <row r="54600">
          <cell r="A54600" t="str">
            <v>I0000024322</v>
          </cell>
          <cell r="B54600" t="str">
            <v>GRELHA QUADRADA CROMADA 100MM</v>
          </cell>
          <cell r="C54600" t="str">
            <v>HIBE</v>
          </cell>
          <cell r="D54600" t="str">
            <v>UN</v>
          </cell>
        </row>
        <row r="54601">
          <cell r="A54601" t="str">
            <v>I0000024323</v>
          </cell>
          <cell r="B54601" t="str">
            <v>RALO COM SAIDA ARTICULADA 100X40MM</v>
          </cell>
          <cell r="C54601" t="str">
            <v>HIBE</v>
          </cell>
          <cell r="D54601" t="str">
            <v>UN</v>
          </cell>
        </row>
        <row r="54602">
          <cell r="A54602" t="str">
            <v>I0000024324</v>
          </cell>
          <cell r="B54602" t="str">
            <v>RALO CONICO 100X53X40MM</v>
          </cell>
          <cell r="C54602" t="str">
            <v>HIBE</v>
          </cell>
          <cell r="D54602" t="str">
            <v>UN</v>
          </cell>
        </row>
        <row r="54603">
          <cell r="A54603" t="str">
            <v>I0000024325</v>
          </cell>
          <cell r="B54603" t="str">
            <v>RALO QUADRADO 100X53X40MM</v>
          </cell>
          <cell r="C54603" t="str">
            <v>HIBE</v>
          </cell>
          <cell r="D54603" t="str">
            <v>UN</v>
          </cell>
        </row>
        <row r="54604">
          <cell r="A54604" t="str">
            <v>I0000024326</v>
          </cell>
          <cell r="B54604" t="str">
            <v>MANOPLA DO VOLANTE FMX - COD: 163524</v>
          </cell>
          <cell r="C54604" t="str">
            <v>HIBE</v>
          </cell>
          <cell r="D54604" t="str">
            <v>UN</v>
          </cell>
        </row>
        <row r="54605">
          <cell r="A54605" t="str">
            <v>I0000024327</v>
          </cell>
          <cell r="B54605" t="str">
            <v>KIT RODA CARGA C/ ROLAMENTO FMX 9903922</v>
          </cell>
          <cell r="C54605" t="str">
            <v>HIBE</v>
          </cell>
          <cell r="D54605" t="str">
            <v>UN</v>
          </cell>
        </row>
        <row r="54606">
          <cell r="A54606" t="str">
            <v>I0000024328</v>
          </cell>
          <cell r="B54606" t="str">
            <v>TRAVA BATERIA FMX - COD: 2335264</v>
          </cell>
          <cell r="C54606" t="str">
            <v>HIBE</v>
          </cell>
          <cell r="D54606" t="str">
            <v>UN</v>
          </cell>
        </row>
        <row r="54607">
          <cell r="A54607" t="str">
            <v>I0000024329</v>
          </cell>
          <cell r="B54607" t="str">
            <v>PARAFUSO FMX - COD: 420040</v>
          </cell>
          <cell r="C54607" t="str">
            <v>HIBE</v>
          </cell>
          <cell r="D54607" t="str">
            <v>UN</v>
          </cell>
        </row>
        <row r="54608">
          <cell r="A54608" t="str">
            <v>I0000024334</v>
          </cell>
          <cell r="B54608" t="str">
            <v>KIT LIMA/FRESA METAL DUR CORT SIMP Ø6MM</v>
          </cell>
          <cell r="C54608" t="str">
            <v>HIBE</v>
          </cell>
          <cell r="D54608" t="str">
            <v>UN</v>
          </cell>
        </row>
        <row r="54609">
          <cell r="A54609" t="str">
            <v>I0000024335</v>
          </cell>
          <cell r="B54609" t="str">
            <v>LUBIFIL FILTRO REGULADOR LUBRIF1/4"YG401</v>
          </cell>
          <cell r="C54609" t="str">
            <v>HIBE</v>
          </cell>
          <cell r="D54609" t="str">
            <v>UN</v>
          </cell>
        </row>
        <row r="54610">
          <cell r="A54610" t="str">
            <v>I0000024336</v>
          </cell>
          <cell r="B54610" t="str">
            <v>ACO H13 CH 35.00 X 105.00 X 265.00</v>
          </cell>
          <cell r="C54610" t="str">
            <v>HIBE</v>
          </cell>
          <cell r="D54610" t="str">
            <v>KG</v>
          </cell>
        </row>
        <row r="54611">
          <cell r="A54611" t="str">
            <v>I0000024337</v>
          </cell>
          <cell r="B54611" t="str">
            <v>ACO H13 CH 100.00 X 115.00 X 265.00</v>
          </cell>
          <cell r="C54611" t="str">
            <v>HIBE</v>
          </cell>
          <cell r="D54611" t="str">
            <v>KG</v>
          </cell>
        </row>
        <row r="54612">
          <cell r="A54612" t="str">
            <v>I0000024338</v>
          </cell>
          <cell r="B54612" t="str">
            <v>ACO H13 RE 76.20 X 95.00</v>
          </cell>
          <cell r="C54612" t="str">
            <v>HIBE</v>
          </cell>
          <cell r="D54612" t="str">
            <v>KG</v>
          </cell>
        </row>
        <row r="54613">
          <cell r="A54613" t="str">
            <v>I0000024339</v>
          </cell>
          <cell r="B54613" t="str">
            <v>DISPOSITIVO BLOQUEIO DISJUNTOR UNIVERSAL</v>
          </cell>
          <cell r="C54613" t="str">
            <v>HIBE</v>
          </cell>
          <cell r="D54613" t="str">
            <v>UN</v>
          </cell>
        </row>
        <row r="54614">
          <cell r="A54614" t="str">
            <v>I0000024340</v>
          </cell>
          <cell r="B54614" t="str">
            <v>CHAVE COMBINADA 7MM</v>
          </cell>
          <cell r="C54614" t="str">
            <v>HIBE</v>
          </cell>
          <cell r="D54614" t="str">
            <v>UN</v>
          </cell>
        </row>
        <row r="54615">
          <cell r="A54615" t="str">
            <v>I0000024341</v>
          </cell>
          <cell r="B54615" t="str">
            <v>PARAFUSO AUTO BROCANTE 5.5MM X3/4\"'</v>
          </cell>
          <cell r="C54615" t="str">
            <v>HIBE</v>
          </cell>
          <cell r="D54615" t="str">
            <v>UN</v>
          </cell>
        </row>
        <row r="54616">
          <cell r="A54616" t="str">
            <v>I0000024342</v>
          </cell>
          <cell r="B54616" t="str">
            <v>BUCHINHOS 60CM</v>
          </cell>
          <cell r="C54616" t="str">
            <v>HIBE</v>
          </cell>
          <cell r="D54616" t="str">
            <v>UN</v>
          </cell>
        </row>
        <row r="54617">
          <cell r="A54617" t="str">
            <v>I0000024343</v>
          </cell>
          <cell r="B54617" t="str">
            <v>TUIA-HOLANDESA</v>
          </cell>
          <cell r="C54617" t="str">
            <v>HIBE</v>
          </cell>
          <cell r="D54617" t="str">
            <v>UN</v>
          </cell>
        </row>
        <row r="54618">
          <cell r="A54618" t="str">
            <v>I0000024344</v>
          </cell>
          <cell r="B54618" t="str">
            <v>AGAVE ATTENUATA</v>
          </cell>
          <cell r="C54618" t="str">
            <v>HIBE</v>
          </cell>
          <cell r="D54618" t="str">
            <v>UN</v>
          </cell>
        </row>
        <row r="54619">
          <cell r="A54619" t="str">
            <v>I0000024345</v>
          </cell>
          <cell r="B54619" t="str">
            <v>COROA-DE-CRISTO</v>
          </cell>
          <cell r="C54619" t="str">
            <v>HIBE</v>
          </cell>
          <cell r="D54619" t="str">
            <v>UN</v>
          </cell>
        </row>
        <row r="54620">
          <cell r="A54620" t="str">
            <v>I0000024346</v>
          </cell>
          <cell r="B54620" t="str">
            <v>CLUSIA MAJOR</v>
          </cell>
          <cell r="C54620" t="str">
            <v>HIBE</v>
          </cell>
          <cell r="D54620" t="str">
            <v>UN</v>
          </cell>
        </row>
        <row r="54621">
          <cell r="A54621" t="str">
            <v>I0000024347</v>
          </cell>
          <cell r="B54621" t="str">
            <v>BOUGAINVILLEA VERMELHA</v>
          </cell>
          <cell r="C54621" t="str">
            <v>HIBE</v>
          </cell>
          <cell r="D54621" t="str">
            <v>UN</v>
          </cell>
        </row>
        <row r="54622">
          <cell r="A54622" t="str">
            <v>I0000024348</v>
          </cell>
          <cell r="B54622" t="str">
            <v>BOUGAINVILLEA AZUL</v>
          </cell>
          <cell r="C54622" t="str">
            <v>HIBE</v>
          </cell>
          <cell r="D54622" t="str">
            <v>UN</v>
          </cell>
        </row>
        <row r="54623">
          <cell r="A54623" t="str">
            <v>I0000024349</v>
          </cell>
          <cell r="B54623" t="str">
            <v>PALMEIRA VEITCHIA</v>
          </cell>
          <cell r="C54623" t="str">
            <v>HIBE</v>
          </cell>
          <cell r="D54623" t="str">
            <v>UN</v>
          </cell>
        </row>
        <row r="54624">
          <cell r="A54624" t="str">
            <v>I0000024350</v>
          </cell>
          <cell r="B54624" t="str">
            <v>PLEOMELE</v>
          </cell>
          <cell r="C54624" t="str">
            <v>HIBE</v>
          </cell>
          <cell r="D54624" t="str">
            <v>UN</v>
          </cell>
        </row>
        <row r="54625">
          <cell r="A54625" t="str">
            <v>I0000024351</v>
          </cell>
          <cell r="B54625" t="str">
            <v>PODOCARPO</v>
          </cell>
          <cell r="C54625" t="str">
            <v>HIBE</v>
          </cell>
          <cell r="D54625" t="str">
            <v>UN</v>
          </cell>
        </row>
        <row r="54626">
          <cell r="A54626" t="str">
            <v>I0000024352</v>
          </cell>
          <cell r="B54626" t="str">
            <v>CHUVA DE PRATAB 80CM</v>
          </cell>
          <cell r="C54626" t="str">
            <v>HIBE</v>
          </cell>
          <cell r="D54626" t="str">
            <v>UN</v>
          </cell>
        </row>
        <row r="54627">
          <cell r="A54627" t="str">
            <v>I0000024353</v>
          </cell>
          <cell r="B54627" t="str">
            <v>ALPINIA</v>
          </cell>
          <cell r="C54627" t="str">
            <v>HIBE</v>
          </cell>
          <cell r="D54627" t="str">
            <v>UN</v>
          </cell>
        </row>
        <row r="54628">
          <cell r="A54628" t="str">
            <v>I0000024358</v>
          </cell>
          <cell r="B54628" t="str">
            <v>GRELHA ECOLOGICA QUADRADA BRANCA 100MM</v>
          </cell>
          <cell r="C54628" t="str">
            <v>HIBE</v>
          </cell>
          <cell r="D54628" t="str">
            <v>UN</v>
          </cell>
        </row>
        <row r="54629">
          <cell r="A54629" t="str">
            <v>I0000024359</v>
          </cell>
          <cell r="B54629" t="str">
            <v>MESA PLAST QUAD 70CM PRETA</v>
          </cell>
          <cell r="C54629" t="str">
            <v>HIBE</v>
          </cell>
          <cell r="D54629" t="str">
            <v>UN</v>
          </cell>
        </row>
        <row r="54630">
          <cell r="A54630" t="str">
            <v>I0000024360</v>
          </cell>
          <cell r="B54630" t="str">
            <v>CONTROL ID - FACE ID</v>
          </cell>
          <cell r="C54630" t="str">
            <v>HIBE</v>
          </cell>
          <cell r="D54630" t="str">
            <v>UN</v>
          </cell>
        </row>
        <row r="54631">
          <cell r="A54631" t="str">
            <v>I0000024363</v>
          </cell>
          <cell r="B54631" t="str">
            <v>BLOCO ESTRUTURAL 12X19X39 CM</v>
          </cell>
          <cell r="C54631" t="str">
            <v>HIBE</v>
          </cell>
          <cell r="D54631" t="str">
            <v>UN</v>
          </cell>
        </row>
        <row r="54632">
          <cell r="A54632" t="str">
            <v>I0000024365</v>
          </cell>
          <cell r="B54632" t="str">
            <v>CAIXA ORGANIZADORA COM DIVISORIA</v>
          </cell>
          <cell r="C54632" t="str">
            <v>HIBE</v>
          </cell>
          <cell r="D54632" t="str">
            <v>UN</v>
          </cell>
        </row>
        <row r="54633">
          <cell r="A54633" t="str">
            <v>I0000024366</v>
          </cell>
          <cell r="B54633" t="str">
            <v>BUCHA S8 C/ PARAFUSO - P/ DRYWALL</v>
          </cell>
          <cell r="C54633" t="str">
            <v>HIBE</v>
          </cell>
          <cell r="D54633" t="str">
            <v>UN</v>
          </cell>
        </row>
        <row r="54634">
          <cell r="A54634" t="str">
            <v>I0000024367</v>
          </cell>
          <cell r="B54634" t="str">
            <v>PARAFUSO BIMETALICO GRAU C</v>
          </cell>
          <cell r="C54634" t="str">
            <v>HIBE</v>
          </cell>
          <cell r="D54634" t="str">
            <v>UN</v>
          </cell>
        </row>
        <row r="54635">
          <cell r="A54635" t="str">
            <v>I0000024368</v>
          </cell>
          <cell r="B54635" t="str">
            <v>TRANSDUTOR DE REVESTIMENTO</v>
          </cell>
          <cell r="C54635" t="str">
            <v>HIBE</v>
          </cell>
          <cell r="D54635" t="str">
            <v>UN</v>
          </cell>
        </row>
        <row r="54636">
          <cell r="A54636" t="str">
            <v>I0000024369</v>
          </cell>
          <cell r="B54636" t="str">
            <v>EXTRATOR DE NUCLEO HIDRAULICO</v>
          </cell>
          <cell r="C54636" t="str">
            <v>HIBE</v>
          </cell>
          <cell r="D54636" t="str">
            <v>UN</v>
          </cell>
        </row>
        <row r="54637">
          <cell r="A54637" t="str">
            <v>I0000024370</v>
          </cell>
          <cell r="B54637" t="str">
            <v>TABLET SINCOOLE INDUSTRIAL ST11-J 256GB</v>
          </cell>
          <cell r="C54637" t="str">
            <v>HIBE</v>
          </cell>
          <cell r="D54637" t="str">
            <v>UN</v>
          </cell>
        </row>
        <row r="54638">
          <cell r="A54638" t="str">
            <v>I0000024371</v>
          </cell>
          <cell r="B54638" t="str">
            <v>CORREIA VM-200-2-I 31.500MMx400MM ABERTA</v>
          </cell>
          <cell r="C54638" t="str">
            <v>HIBE</v>
          </cell>
          <cell r="D54638" t="str">
            <v>UN</v>
          </cell>
        </row>
        <row r="54639">
          <cell r="A54639" t="str">
            <v>I0000024372</v>
          </cell>
          <cell r="B54639" t="str">
            <v>CORREIA VM-200-2-I 31.700MMx300MM ABERTA</v>
          </cell>
          <cell r="C54639" t="str">
            <v>HIBE</v>
          </cell>
          <cell r="D54639" t="str">
            <v>UN</v>
          </cell>
        </row>
        <row r="54640">
          <cell r="A54640" t="str">
            <v>I0000024373</v>
          </cell>
          <cell r="B54640" t="str">
            <v>RETIFICA 54.000RPM SURYHA (2326.002)</v>
          </cell>
          <cell r="C54640" t="str">
            <v>HIBE</v>
          </cell>
          <cell r="D54640" t="str">
            <v>UN</v>
          </cell>
        </row>
        <row r="54641">
          <cell r="A54641" t="str">
            <v>I0000024374</v>
          </cell>
          <cell r="B54641" t="str">
            <v>JOGO PONTA DIAMANTADA H03 30PCS 2322.043</v>
          </cell>
          <cell r="C54641" t="str">
            <v>HIBE</v>
          </cell>
          <cell r="D54641" t="str">
            <v>UN</v>
          </cell>
        </row>
        <row r="54642">
          <cell r="A54642" t="str">
            <v>I0000024375</v>
          </cell>
          <cell r="B54642" t="str">
            <v>PINO EXTRATOR TIPO A Ø 3 X 250MM</v>
          </cell>
          <cell r="C54642" t="str">
            <v>HIBE</v>
          </cell>
          <cell r="D54642" t="str">
            <v>UN</v>
          </cell>
        </row>
        <row r="54643">
          <cell r="A54643" t="str">
            <v>I0000024386</v>
          </cell>
          <cell r="B54643" t="str">
            <v>EXAUSTOR P/BANHEIRO 10CM</v>
          </cell>
          <cell r="C54643" t="str">
            <v>HIBE</v>
          </cell>
          <cell r="D54643" t="str">
            <v>UN</v>
          </cell>
        </row>
        <row r="54644">
          <cell r="A54644" t="str">
            <v>I0000024387</v>
          </cell>
          <cell r="B54644" t="str">
            <v>ABRACADEIRA TIPO U 3/4" GALVANIZADA</v>
          </cell>
          <cell r="C54644" t="str">
            <v>HIBE</v>
          </cell>
          <cell r="D54644" t="str">
            <v>UN</v>
          </cell>
        </row>
        <row r="54645">
          <cell r="A54645" t="str">
            <v>I0000024388</v>
          </cell>
          <cell r="B54645" t="str">
            <v>ABRACADEIRA TIPO U 1" GALVANIZADA</v>
          </cell>
          <cell r="C54645" t="str">
            <v>HIBE</v>
          </cell>
          <cell r="D54645" t="str">
            <v>UN</v>
          </cell>
        </row>
        <row r="54646">
          <cell r="A54646" t="str">
            <v>I0000024389</v>
          </cell>
          <cell r="B54646" t="str">
            <v>ABRACADEIRA TIPO U 2" GALVANIZADA</v>
          </cell>
          <cell r="C54646" t="str">
            <v>HIBE</v>
          </cell>
          <cell r="D54646" t="str">
            <v>UN</v>
          </cell>
        </row>
        <row r="54647">
          <cell r="A54647" t="str">
            <v>I0000024390</v>
          </cell>
          <cell r="B54647" t="str">
            <v>ABRACADEIRA TIPO U 3" GALVANIZADA</v>
          </cell>
          <cell r="C54647" t="str">
            <v>HIBE</v>
          </cell>
          <cell r="D54647" t="str">
            <v>UN</v>
          </cell>
        </row>
        <row r="54648">
          <cell r="A54648" t="str">
            <v>I0000024391</v>
          </cell>
          <cell r="B54648" t="str">
            <v>ABRACADEIRA TIPO D 3/4" GALVANIZADA</v>
          </cell>
          <cell r="C54648" t="str">
            <v>HIBE</v>
          </cell>
          <cell r="D54648" t="str">
            <v>UN</v>
          </cell>
        </row>
        <row r="54649">
          <cell r="A54649" t="str">
            <v>I0000024392</v>
          </cell>
          <cell r="B54649" t="str">
            <v>ABRACADEIRA TIPO D 1" GALVANIZADA</v>
          </cell>
          <cell r="C54649" t="str">
            <v>HIBE</v>
          </cell>
          <cell r="D54649" t="str">
            <v>UN</v>
          </cell>
        </row>
        <row r="54650">
          <cell r="A54650" t="str">
            <v>I0000024393</v>
          </cell>
          <cell r="B54650" t="str">
            <v>ABRACADEIRA TIPO D 2" GALVANIZADA</v>
          </cell>
          <cell r="C54650" t="str">
            <v>HIBE</v>
          </cell>
          <cell r="D54650" t="str">
            <v>UN</v>
          </cell>
        </row>
        <row r="54651">
          <cell r="A54651" t="str">
            <v>I0000024394</v>
          </cell>
          <cell r="B54651" t="str">
            <v>ABRACADEIRA TIPO D 3" GALVANIZADA</v>
          </cell>
          <cell r="C54651" t="str">
            <v>HIBE</v>
          </cell>
          <cell r="D54651" t="str">
            <v>UN</v>
          </cell>
        </row>
        <row r="54652">
          <cell r="A54652" t="str">
            <v>I0000024395</v>
          </cell>
          <cell r="B54652" t="str">
            <v>TOLDO TENDA PIRAMIDAL 3 X 3 M</v>
          </cell>
          <cell r="C54652" t="str">
            <v>HIBE</v>
          </cell>
          <cell r="D54652" t="str">
            <v>UN</v>
          </cell>
        </row>
        <row r="54653">
          <cell r="A54653" t="str">
            <v>I0000024396</v>
          </cell>
          <cell r="B54653" t="str">
            <v>ESPELHO RETANGULAR 89 X 70 X 0,30 CM</v>
          </cell>
          <cell r="C54653" t="str">
            <v>HIBE</v>
          </cell>
          <cell r="D54653" t="str">
            <v>UN</v>
          </cell>
        </row>
        <row r="54654">
          <cell r="A54654" t="str">
            <v>I0000024397</v>
          </cell>
          <cell r="B54654" t="str">
            <v>ACABAMENTO MOVEIS PASSA FIO 46MM</v>
          </cell>
          <cell r="C54654" t="str">
            <v>HIBE</v>
          </cell>
          <cell r="D54654" t="str">
            <v>UN</v>
          </cell>
        </row>
        <row r="54655">
          <cell r="A54655" t="str">
            <v>I0000024398</v>
          </cell>
          <cell r="B54655" t="str">
            <v>ACABAMENTO MOVEIS PASSA FIO 59MM</v>
          </cell>
          <cell r="C54655" t="str">
            <v>HIBE</v>
          </cell>
          <cell r="D54655" t="str">
            <v>UN</v>
          </cell>
        </row>
        <row r="54656">
          <cell r="A54656" t="str">
            <v>I0000024399</v>
          </cell>
          <cell r="B54656" t="str">
            <v>ESCADA MARINHEIRO</v>
          </cell>
          <cell r="C54656" t="str">
            <v>HIBE</v>
          </cell>
          <cell r="D54656" t="str">
            <v>UN</v>
          </cell>
        </row>
        <row r="54657">
          <cell r="A54657" t="str">
            <v>I0000024402</v>
          </cell>
          <cell r="B54657" t="str">
            <v>FLASH DISPLAY - PERSONALIZADO (MATERIAL)</v>
          </cell>
          <cell r="C54657" t="str">
            <v>HIBE</v>
          </cell>
          <cell r="D54657" t="str">
            <v>UN</v>
          </cell>
        </row>
        <row r="54658">
          <cell r="A54658" t="str">
            <v>I0000024404</v>
          </cell>
          <cell r="B54658" t="str">
            <v>TOMADA PAREDE 2P+T 10A - PD ARGENTINA</v>
          </cell>
          <cell r="C54658" t="str">
            <v>HIBE</v>
          </cell>
          <cell r="D54658" t="str">
            <v>UN</v>
          </cell>
        </row>
        <row r="54659">
          <cell r="A54659" t="str">
            <v>I0000024405</v>
          </cell>
          <cell r="B54659" t="str">
            <v>ETIQUETA VERDE LIBERADO CONFORME 60X40MM</v>
          </cell>
          <cell r="C54659" t="str">
            <v>HIBE</v>
          </cell>
          <cell r="D54659" t="str">
            <v>MIL</v>
          </cell>
        </row>
        <row r="54660">
          <cell r="A54660" t="str">
            <v>I0000024406</v>
          </cell>
          <cell r="B54660" t="str">
            <v>ETIQUETA AMARELA LIBERADO CONDICIONAL</v>
          </cell>
          <cell r="C54660" t="str">
            <v>HIBE</v>
          </cell>
          <cell r="D54660" t="str">
            <v>MIL</v>
          </cell>
        </row>
        <row r="54661">
          <cell r="A54661" t="str">
            <v>I0000024407</v>
          </cell>
          <cell r="B54661" t="str">
            <v>ETIQUETA VERMELHA AGUARDANDO ANALISE</v>
          </cell>
          <cell r="C54661" t="str">
            <v>HIBE</v>
          </cell>
          <cell r="D54661" t="str">
            <v>MIL</v>
          </cell>
        </row>
        <row r="54662">
          <cell r="A54662" t="str">
            <v>I0000024408</v>
          </cell>
          <cell r="B54662" t="str">
            <v>COLETE 1 BOLSO LARANJA TAM. P</v>
          </cell>
          <cell r="C54662" t="str">
            <v>HIBE</v>
          </cell>
          <cell r="D54662" t="str">
            <v>UN</v>
          </cell>
        </row>
        <row r="54663">
          <cell r="A54663" t="str">
            <v>I0000024409</v>
          </cell>
          <cell r="B54663" t="str">
            <v>COLETE 1 BOLSO LARANJA TAM. M</v>
          </cell>
          <cell r="C54663" t="str">
            <v>HIBE</v>
          </cell>
          <cell r="D54663" t="str">
            <v>UN</v>
          </cell>
        </row>
        <row r="54664">
          <cell r="A54664" t="str">
            <v>I0000024410</v>
          </cell>
          <cell r="B54664" t="str">
            <v>COLETE 1 BOLSO AMARELO TAM. P</v>
          </cell>
          <cell r="C54664" t="str">
            <v>HIBE</v>
          </cell>
          <cell r="D54664" t="str">
            <v>UN</v>
          </cell>
        </row>
        <row r="54665">
          <cell r="A54665" t="str">
            <v>I0000024411</v>
          </cell>
          <cell r="B54665" t="str">
            <v>COLETE 1 BOLSO AMARELO TAM. M</v>
          </cell>
          <cell r="C54665" t="str">
            <v>HIBE</v>
          </cell>
          <cell r="D54665" t="str">
            <v>UN</v>
          </cell>
        </row>
        <row r="54666">
          <cell r="A54666" t="str">
            <v>I0000024412</v>
          </cell>
          <cell r="B54666" t="str">
            <v>COLETE REFLE. SEM BOLSO AM TELADO TAM.P</v>
          </cell>
          <cell r="C54666" t="str">
            <v>HIBE</v>
          </cell>
          <cell r="D54666" t="str">
            <v>UN</v>
          </cell>
        </row>
        <row r="54667">
          <cell r="A54667" t="str">
            <v>I0000024413</v>
          </cell>
          <cell r="B54667" t="str">
            <v>COLETE REFLE. SEM BOLSO AM TELADO TAM.M</v>
          </cell>
          <cell r="C54667" t="str">
            <v>HIBE</v>
          </cell>
          <cell r="D54667" t="str">
            <v>UN</v>
          </cell>
        </row>
        <row r="54668">
          <cell r="A54668" t="str">
            <v>I0000024414</v>
          </cell>
          <cell r="B54668" t="str">
            <v>COLETE REFLE. SEM BOLSO LR TELADO TAM.P</v>
          </cell>
          <cell r="C54668" t="str">
            <v>HIBE</v>
          </cell>
          <cell r="D54668" t="str">
            <v>UN</v>
          </cell>
        </row>
        <row r="54669">
          <cell r="A54669" t="str">
            <v>I0000024415</v>
          </cell>
          <cell r="B54669" t="str">
            <v>COLETE REFLE. SEM BOLSO LR TELADO TAM. M</v>
          </cell>
          <cell r="C54669" t="str">
            <v>HIBE</v>
          </cell>
          <cell r="D54669" t="str">
            <v>UN</v>
          </cell>
        </row>
        <row r="54670">
          <cell r="A54670" t="str">
            <v>I0000024416</v>
          </cell>
          <cell r="B54670" t="str">
            <v>COLETE REFLE. SEM BOLSO LR PLANO TAM.P</v>
          </cell>
          <cell r="C54670" t="str">
            <v>HIBE</v>
          </cell>
          <cell r="D54670" t="str">
            <v>UN</v>
          </cell>
        </row>
        <row r="54671">
          <cell r="A54671" t="str">
            <v>I0000024417</v>
          </cell>
          <cell r="B54671" t="str">
            <v>COLETE REFLE. SEM BOLSO LR PLANO TAM.M</v>
          </cell>
          <cell r="C54671" t="str">
            <v>HIBE</v>
          </cell>
          <cell r="D54671" t="str">
            <v>UN</v>
          </cell>
        </row>
        <row r="54672">
          <cell r="A54672" t="str">
            <v>I0000024418</v>
          </cell>
          <cell r="B54672" t="str">
            <v>COLETE REFLE. SEM BOLSO AM PLANO TAM.P</v>
          </cell>
          <cell r="C54672" t="str">
            <v>HIBE</v>
          </cell>
          <cell r="D54672" t="str">
            <v>UN</v>
          </cell>
        </row>
        <row r="54673">
          <cell r="A54673" t="str">
            <v>I0000024419</v>
          </cell>
          <cell r="B54673" t="str">
            <v>COLETE REFLE. SEM BOLSO AM PLANO TAM.M</v>
          </cell>
          <cell r="C54673" t="str">
            <v>HIBE</v>
          </cell>
          <cell r="D54673" t="str">
            <v>UN</v>
          </cell>
        </row>
        <row r="54674">
          <cell r="A54674" t="str">
            <v>I0000024420</v>
          </cell>
          <cell r="B54674" t="str">
            <v>MANGUEIRA RADIADOR HYSTER FT/YALE VX INF</v>
          </cell>
          <cell r="C54674" t="str">
            <v>HIBE</v>
          </cell>
          <cell r="D54674" t="str">
            <v>UN</v>
          </cell>
        </row>
        <row r="54675">
          <cell r="A54675" t="str">
            <v>I0000024421</v>
          </cell>
          <cell r="B54675" t="str">
            <v>REGULADOR VARAO TM2500 - 0436123</v>
          </cell>
          <cell r="C54675" t="str">
            <v>HIBE</v>
          </cell>
          <cell r="D54675" t="str">
            <v>UN</v>
          </cell>
        </row>
        <row r="54676">
          <cell r="A54676" t="str">
            <v>I0000024422</v>
          </cell>
          <cell r="B54676" t="str">
            <v>SERVICO DE MANT. NIVELADORA DE DOCA</v>
          </cell>
          <cell r="C54676" t="str">
            <v>SERV</v>
          </cell>
          <cell r="D54676" t="str">
            <v>UN</v>
          </cell>
        </row>
        <row r="54677">
          <cell r="A54677" t="str">
            <v>I0000024424</v>
          </cell>
          <cell r="B54677" t="str">
            <v>ACO REDONDO 420 63,50 X 1000 (KG)</v>
          </cell>
          <cell r="C54677" t="str">
            <v>HIBE</v>
          </cell>
          <cell r="D54677" t="str">
            <v>KG</v>
          </cell>
        </row>
        <row r="54678">
          <cell r="A54678" t="str">
            <v>I0000024425</v>
          </cell>
          <cell r="B54678" t="str">
            <v>TAPETE CAPACHO VINIL 0,40 X 1,20M (M)</v>
          </cell>
          <cell r="C54678" t="str">
            <v>HIBE</v>
          </cell>
          <cell r="D54678" t="str">
            <v>M</v>
          </cell>
        </row>
        <row r="54679">
          <cell r="A54679" t="str">
            <v>I0000024426</v>
          </cell>
          <cell r="B54679" t="str">
            <v>ANEL ORING - 9X2,5MM</v>
          </cell>
          <cell r="C54679" t="str">
            <v>HIBE</v>
          </cell>
          <cell r="D54679" t="str">
            <v>UN</v>
          </cell>
        </row>
        <row r="54680">
          <cell r="A54680" t="str">
            <v>I0000024427</v>
          </cell>
          <cell r="B54680" t="str">
            <v>INJETORA CHEN HSONG JM 408</v>
          </cell>
          <cell r="C54680" t="str">
            <v>HIBE</v>
          </cell>
          <cell r="D54680" t="str">
            <v>UN</v>
          </cell>
        </row>
        <row r="54681">
          <cell r="A54681" t="str">
            <v>I0000024428</v>
          </cell>
          <cell r="B54681" t="str">
            <v>DINAMOMETRO DE TRACAO  DIGITAL 100KGF</v>
          </cell>
          <cell r="C54681" t="str">
            <v>HIBE</v>
          </cell>
          <cell r="D54681" t="str">
            <v>UN</v>
          </cell>
        </row>
        <row r="54682">
          <cell r="A54682" t="str">
            <v>I0000024429</v>
          </cell>
          <cell r="B54682" t="str">
            <v>LIMPA AIR FRYER SPRAY 250ML DOMLINE</v>
          </cell>
          <cell r="C54682" t="str">
            <v>HIBE</v>
          </cell>
          <cell r="D54682" t="str">
            <v>UN</v>
          </cell>
        </row>
        <row r="54683">
          <cell r="A54683" t="str">
            <v>I0000024431</v>
          </cell>
          <cell r="B54683" t="str">
            <v>CARRINHO P CARGA DOBRAVEL ALUMINIO 60KGF</v>
          </cell>
          <cell r="C54683" t="str">
            <v>HIBE</v>
          </cell>
          <cell r="D54683" t="str">
            <v>UN</v>
          </cell>
        </row>
        <row r="54684">
          <cell r="A54684" t="str">
            <v>I0000024432</v>
          </cell>
          <cell r="B54684" t="str">
            <v>PLEOMELE VARIEGATA</v>
          </cell>
          <cell r="C54684" t="str">
            <v>HIBE</v>
          </cell>
          <cell r="D54684" t="str">
            <v>UN</v>
          </cell>
        </row>
        <row r="54685">
          <cell r="A54685" t="str">
            <v>I0000024433</v>
          </cell>
          <cell r="B54685" t="str">
            <v>BAMBU DA SORTE</v>
          </cell>
          <cell r="C54685" t="str">
            <v>HIBE</v>
          </cell>
          <cell r="D54685" t="str">
            <v>UN</v>
          </cell>
        </row>
        <row r="54686">
          <cell r="A54686" t="str">
            <v>I0000024434</v>
          </cell>
          <cell r="B54686" t="str">
            <v>PEDRAS ORNAMENTAIS BRANCAS</v>
          </cell>
          <cell r="C54686" t="str">
            <v>HIBE</v>
          </cell>
          <cell r="D54686" t="str">
            <v>UN</v>
          </cell>
        </row>
        <row r="54687">
          <cell r="A54687" t="str">
            <v>I0000024464</v>
          </cell>
          <cell r="B54687" t="str">
            <v>PARAFUSO ALLEN C/C 16X240 MA</v>
          </cell>
          <cell r="C54687" t="str">
            <v>HIBE</v>
          </cell>
          <cell r="D54687" t="str">
            <v>PEÇ</v>
          </cell>
        </row>
        <row r="54688">
          <cell r="A54688" t="str">
            <v>I0000024465</v>
          </cell>
          <cell r="B54688" t="str">
            <v>PARAFUSO ALLEN C/C 20X160 CC20X160LG</v>
          </cell>
          <cell r="C54688" t="str">
            <v>HIBE</v>
          </cell>
          <cell r="D54688" t="str">
            <v>PEÇ</v>
          </cell>
        </row>
        <row r="54689">
          <cell r="A54689" t="str">
            <v>I0000024466</v>
          </cell>
          <cell r="B54689" t="str">
            <v>EMB IND C/CALCO [AWS-HP-03-B]</v>
          </cell>
          <cell r="C54689" t="str">
            <v>HIBE</v>
          </cell>
          <cell r="D54689" t="str">
            <v>UN</v>
          </cell>
        </row>
        <row r="54690">
          <cell r="A54690" t="str">
            <v>I0000024467</v>
          </cell>
          <cell r="B54690" t="str">
            <v>SERVICO DE REPARO EM TRANSMISSAO</v>
          </cell>
          <cell r="C54690" t="str">
            <v>SERV</v>
          </cell>
          <cell r="D54690" t="str">
            <v>UN</v>
          </cell>
        </row>
        <row r="54691">
          <cell r="A54691" t="str">
            <v>I0000024470</v>
          </cell>
          <cell r="B54691" t="str">
            <v>PUN-12 - TUBO DE POLIURETANO 12 MM AZUL</v>
          </cell>
          <cell r="C54691" t="str">
            <v>HIBE</v>
          </cell>
          <cell r="D54691" t="str">
            <v>M</v>
          </cell>
        </row>
        <row r="54692">
          <cell r="A54692" t="str">
            <v>I0000024471</v>
          </cell>
          <cell r="B54692" t="str">
            <v>PC12-G02 -CONEXAO RETA MACHO12X 1/4" BSP</v>
          </cell>
          <cell r="C54692" t="str">
            <v>HIBE</v>
          </cell>
          <cell r="D54692" t="str">
            <v>UN</v>
          </cell>
        </row>
        <row r="54693">
          <cell r="A54693" t="str">
            <v>I0000024472</v>
          </cell>
          <cell r="B54693" t="str">
            <v>PUN-14 - TUBO POLIURETANO 14 MM</v>
          </cell>
          <cell r="C54693" t="str">
            <v>HIBE</v>
          </cell>
          <cell r="D54693" t="str">
            <v>M</v>
          </cell>
        </row>
        <row r="54694">
          <cell r="A54694" t="str">
            <v>I0000024473</v>
          </cell>
          <cell r="B54694" t="str">
            <v>PC14-G02-CONEXÃO RETA MACHO14 X 1/4" BSP</v>
          </cell>
          <cell r="C54694" t="str">
            <v>HIBE</v>
          </cell>
          <cell r="D54694" t="str">
            <v>UN</v>
          </cell>
        </row>
        <row r="54695">
          <cell r="A54695" t="str">
            <v>I0000024474</v>
          </cell>
          <cell r="B54695" t="str">
            <v>BROCA METAL DURO Ø8X41X79MM 45HRc</v>
          </cell>
          <cell r="C54695" t="str">
            <v>HIBE</v>
          </cell>
          <cell r="D54695" t="str">
            <v>UN</v>
          </cell>
        </row>
        <row r="54696">
          <cell r="A54696" t="str">
            <v>I0000024475</v>
          </cell>
          <cell r="B54696" t="str">
            <v>BROCA HSS HASTE PARALELA Ø16X120X178MM</v>
          </cell>
          <cell r="C54696" t="str">
            <v>HIBE</v>
          </cell>
          <cell r="D54696" t="str">
            <v>UN</v>
          </cell>
        </row>
        <row r="54697">
          <cell r="A54697" t="str">
            <v>I0000024476</v>
          </cell>
          <cell r="B54697" t="str">
            <v>ACO H13 CH 27.00 X 200.00 X 265.00 (KG)</v>
          </cell>
          <cell r="C54697" t="str">
            <v>HIBE</v>
          </cell>
          <cell r="D54697" t="str">
            <v>KG</v>
          </cell>
        </row>
        <row r="54698">
          <cell r="A54698" t="str">
            <v>I0000024477</v>
          </cell>
          <cell r="B54698" t="str">
            <v>SAMSUNG GALAXY A55</v>
          </cell>
          <cell r="C54698" t="str">
            <v>HIBE</v>
          </cell>
          <cell r="D54698" t="str">
            <v>UN</v>
          </cell>
        </row>
        <row r="54699">
          <cell r="A54699" t="str">
            <v>I0000024478</v>
          </cell>
          <cell r="B54699" t="str">
            <v>SAMSUNG GALAXY A25</v>
          </cell>
          <cell r="C54699" t="str">
            <v>HIBE</v>
          </cell>
          <cell r="D54699" t="str">
            <v>UN</v>
          </cell>
        </row>
        <row r="54700">
          <cell r="A54700" t="str">
            <v>I0000024479</v>
          </cell>
          <cell r="B54700" t="str">
            <v>SAMSUNG GALAXY S24</v>
          </cell>
          <cell r="C54700" t="str">
            <v>HIBE</v>
          </cell>
          <cell r="D54700" t="str">
            <v>UN</v>
          </cell>
        </row>
        <row r="54701">
          <cell r="A54701" t="str">
            <v>I0000024480</v>
          </cell>
          <cell r="B54701" t="str">
            <v>CLAVICULARIO</v>
          </cell>
          <cell r="C54701" t="str">
            <v>HIBE</v>
          </cell>
          <cell r="D54701" t="str">
            <v>UN</v>
          </cell>
        </row>
        <row r="54702">
          <cell r="A54702" t="str">
            <v>I0000024481</v>
          </cell>
          <cell r="B54702" t="str">
            <v>BRITA GRADUADA FAIXA B</v>
          </cell>
          <cell r="C54702" t="str">
            <v>HIBE</v>
          </cell>
          <cell r="D54702" t="str">
            <v>TO</v>
          </cell>
        </row>
        <row r="54703">
          <cell r="A54703" t="str">
            <v>I0000024482</v>
          </cell>
          <cell r="B54703" t="str">
            <v>TARUGO DE ALUMINIO 1 POLEGADA POR 500 KG</v>
          </cell>
          <cell r="C54703" t="str">
            <v>HIBE</v>
          </cell>
          <cell r="D54703" t="str">
            <v>KG</v>
          </cell>
        </row>
        <row r="54704">
          <cell r="A54704" t="str">
            <v>I0000024483</v>
          </cell>
          <cell r="B54704" t="str">
            <v>CABO ASD-CNUS0A08 - USB-RS232 P/ ASDA-B2</v>
          </cell>
          <cell r="C54704" t="str">
            <v>HIBE</v>
          </cell>
          <cell r="D54704" t="str">
            <v>UN</v>
          </cell>
        </row>
        <row r="54705">
          <cell r="A54705" t="str">
            <v>I0000024484</v>
          </cell>
          <cell r="B54705" t="str">
            <v>CORREIA CONJUGADA 1550X50MM COM GUIA</v>
          </cell>
          <cell r="C54705" t="str">
            <v>HIBE</v>
          </cell>
          <cell r="D54705" t="str">
            <v>UN</v>
          </cell>
        </row>
        <row r="54706">
          <cell r="A54706" t="str">
            <v>I0000024485</v>
          </cell>
          <cell r="B54706" t="str">
            <v>BOLSA C ALCA DE MAO FECHO EM ZIPER</v>
          </cell>
          <cell r="C54706" t="str">
            <v>HIBE</v>
          </cell>
          <cell r="D54706" t="str">
            <v>UN</v>
          </cell>
        </row>
        <row r="54707">
          <cell r="A54707" t="str">
            <v>I0000024487</v>
          </cell>
          <cell r="B54707" t="str">
            <v>SERV.  MANUTENCAO IMPRESSORA MQ2010</v>
          </cell>
          <cell r="C54707" t="str">
            <v>SERV</v>
          </cell>
          <cell r="D54707" t="str">
            <v>UN</v>
          </cell>
        </row>
        <row r="54708">
          <cell r="A54708" t="str">
            <v>I0000024488</v>
          </cell>
          <cell r="B54708" t="str">
            <v>IMPRESSORA MQ2010</v>
          </cell>
          <cell r="C54708" t="str">
            <v>HIBE</v>
          </cell>
          <cell r="D54708" t="str">
            <v>UN</v>
          </cell>
        </row>
        <row r="54709">
          <cell r="A54709" t="str">
            <v>I0000024489</v>
          </cell>
          <cell r="B54709" t="str">
            <v>TINTA PARA PISO CINZA PLATINA 3,6L</v>
          </cell>
          <cell r="C54709" t="str">
            <v>HIBE</v>
          </cell>
          <cell r="D54709" t="str">
            <v>UN</v>
          </cell>
        </row>
        <row r="54710">
          <cell r="A54710" t="str">
            <v>I0000024490</v>
          </cell>
          <cell r="B54710" t="str">
            <v>DISPENSER P/ DETERGENTE</v>
          </cell>
          <cell r="C54710" t="str">
            <v>HIBE</v>
          </cell>
          <cell r="D54710" t="str">
            <v>UN</v>
          </cell>
        </row>
        <row r="54711">
          <cell r="A54711" t="str">
            <v>I0000024491</v>
          </cell>
          <cell r="B54711" t="str">
            <v>DISPENSER P/ DETERGENTE ESPONJA 500ML</v>
          </cell>
          <cell r="C54711" t="str">
            <v>HIBE</v>
          </cell>
          <cell r="D54711" t="str">
            <v>UN</v>
          </cell>
        </row>
        <row r="54712">
          <cell r="A54712" t="str">
            <v>I0000024492</v>
          </cell>
          <cell r="B54712" t="str">
            <v>RODAS TRASEIRAS CARRINHO FUNCIONAL LIMP</v>
          </cell>
          <cell r="C54712" t="str">
            <v>HIBE</v>
          </cell>
          <cell r="D54712" t="str">
            <v>UN</v>
          </cell>
        </row>
        <row r="54713">
          <cell r="A54713" t="str">
            <v>I0000024493</v>
          </cell>
          <cell r="B54713" t="str">
            <v>CABO DE PROGRAMACAO C CONVERSOR</v>
          </cell>
          <cell r="C54713" t="str">
            <v>HIBE</v>
          </cell>
          <cell r="D54713" t="str">
            <v>UN</v>
          </cell>
        </row>
        <row r="54714">
          <cell r="A54714" t="str">
            <v>I0000024494</v>
          </cell>
          <cell r="B54714" t="str">
            <v>ARRUELA RX50 - COD: 9289003155</v>
          </cell>
          <cell r="C54714" t="str">
            <v>HIBE</v>
          </cell>
          <cell r="D54714" t="str">
            <v>UN</v>
          </cell>
        </row>
        <row r="54715">
          <cell r="A54715" t="str">
            <v>I0000024495</v>
          </cell>
          <cell r="B54715" t="str">
            <v>ARRUELA RX50 - COD: 9289003151</v>
          </cell>
          <cell r="C54715" t="str">
            <v>HIBE</v>
          </cell>
          <cell r="D54715" t="str">
            <v>UN</v>
          </cell>
        </row>
        <row r="54716">
          <cell r="A54716" t="str">
            <v>I0000024496</v>
          </cell>
          <cell r="B54716" t="str">
            <v>ARRUELA RX50 - COD: 9289003153</v>
          </cell>
          <cell r="C54716" t="str">
            <v>HIBE</v>
          </cell>
          <cell r="D54716" t="str">
            <v>UN</v>
          </cell>
        </row>
        <row r="54717">
          <cell r="A54717" t="str">
            <v>I0000024497</v>
          </cell>
          <cell r="B54717" t="str">
            <v>ARRUELA RX50 - COD: 530648</v>
          </cell>
          <cell r="C54717" t="str">
            <v>HIBE</v>
          </cell>
          <cell r="D54717" t="str">
            <v>UN</v>
          </cell>
        </row>
        <row r="54718">
          <cell r="A54718" t="str">
            <v>I0000024498</v>
          </cell>
          <cell r="B54718" t="str">
            <v>ARRUELA RX50 - COD: 530649</v>
          </cell>
          <cell r="C54718" t="str">
            <v>HIBE</v>
          </cell>
          <cell r="D54718" t="str">
            <v>UN</v>
          </cell>
        </row>
        <row r="54719">
          <cell r="A54719" t="str">
            <v>I0000024499</v>
          </cell>
          <cell r="B54719" t="str">
            <v>ARRUELA RX50 - COD: 2327539</v>
          </cell>
          <cell r="C54719" t="str">
            <v>HIBE</v>
          </cell>
          <cell r="D54719" t="str">
            <v>UN</v>
          </cell>
        </row>
        <row r="54720">
          <cell r="A54720" t="str">
            <v>I0000024500</v>
          </cell>
          <cell r="B54720" t="str">
            <v>INTERFACE ACOPLADOR 6A 24V - PRZ-1R-24</v>
          </cell>
          <cell r="C54720" t="str">
            <v>HIBE</v>
          </cell>
          <cell r="D54720" t="str">
            <v>UN</v>
          </cell>
        </row>
        <row r="54721">
          <cell r="A54721" t="str">
            <v>I0000024501</v>
          </cell>
          <cell r="B54721" t="str">
            <v>VALVULA SOLENOIDE 3/2" - ROSCA 1/4"</v>
          </cell>
          <cell r="C54721" t="str">
            <v>HIBE</v>
          </cell>
          <cell r="D54721" t="str">
            <v>UN</v>
          </cell>
        </row>
        <row r="54722">
          <cell r="A54722" t="str">
            <v>I0000024502</v>
          </cell>
          <cell r="B54722" t="str">
            <v>DISJUNTOR MOTOR 10-16A - MPW18-3-U016</v>
          </cell>
          <cell r="C54722" t="str">
            <v>HIBE</v>
          </cell>
          <cell r="D54722" t="str">
            <v>UN</v>
          </cell>
        </row>
        <row r="54723">
          <cell r="A54723" t="str">
            <v>I0000024504</v>
          </cell>
          <cell r="B54723" t="str">
            <v>BARRA ROSCADA</v>
          </cell>
          <cell r="C54723" t="str">
            <v>HIBE</v>
          </cell>
          <cell r="D54723" t="str">
            <v>UN</v>
          </cell>
        </row>
        <row r="54724">
          <cell r="A54724" t="str">
            <v>I0000024505</v>
          </cell>
          <cell r="B54724" t="str">
            <v>MOUSE SEM FIO ERGONOMICO LOGITECH MX VER</v>
          </cell>
          <cell r="C54724" t="str">
            <v>HIBE</v>
          </cell>
          <cell r="D54724" t="str">
            <v>UN</v>
          </cell>
        </row>
        <row r="54725">
          <cell r="A54725" t="str">
            <v>I0000024506</v>
          </cell>
          <cell r="B54725" t="str">
            <v>FIO DE SILICONE ALTA TEMPERATURA 30X12MM</v>
          </cell>
          <cell r="C54725" t="str">
            <v>HIBE</v>
          </cell>
          <cell r="D54725" t="str">
            <v>M</v>
          </cell>
        </row>
        <row r="54726">
          <cell r="A54726" t="str">
            <v>I0000024507</v>
          </cell>
          <cell r="B54726" t="str">
            <v>1045 CH  12.00 X 55.00 X 300.00</v>
          </cell>
          <cell r="C54726" t="str">
            <v>HIBE</v>
          </cell>
          <cell r="D54726" t="str">
            <v>UN</v>
          </cell>
        </row>
        <row r="54727">
          <cell r="A54727" t="str">
            <v>I0000024508</v>
          </cell>
          <cell r="B54727" t="str">
            <v>1045 CH  12.00 X 350.00 X 300.00</v>
          </cell>
          <cell r="C54727" t="str">
            <v>HIBE</v>
          </cell>
          <cell r="D54727" t="str">
            <v>UN</v>
          </cell>
        </row>
        <row r="54728">
          <cell r="A54728" t="str">
            <v>I0000024509</v>
          </cell>
          <cell r="B54728" t="str">
            <v>1045 RE  38.00 X 500.00</v>
          </cell>
          <cell r="C54728" t="str">
            <v>HIBE</v>
          </cell>
          <cell r="D54728" t="str">
            <v>UN</v>
          </cell>
        </row>
        <row r="54729">
          <cell r="A54729" t="str">
            <v>I0000024510</v>
          </cell>
          <cell r="B54729" t="str">
            <v>1045 RE  31.00 X 500.00</v>
          </cell>
          <cell r="C54729" t="str">
            <v>HIBE</v>
          </cell>
          <cell r="D54729" t="str">
            <v>UN</v>
          </cell>
        </row>
        <row r="54730">
          <cell r="A54730" t="str">
            <v>I0000024511</v>
          </cell>
          <cell r="B54730" t="str">
            <v>NYLON RE 35.00 X 100.00</v>
          </cell>
          <cell r="C54730" t="str">
            <v>HIBE</v>
          </cell>
          <cell r="D54730" t="str">
            <v>UN</v>
          </cell>
        </row>
        <row r="54731">
          <cell r="A54731" t="str">
            <v>I0000024512</v>
          </cell>
          <cell r="B54731" t="str">
            <v>APW RE 6.00 X 3000.00</v>
          </cell>
          <cell r="C54731" t="str">
            <v>HIBE</v>
          </cell>
          <cell r="D54731" t="str">
            <v>UN</v>
          </cell>
        </row>
        <row r="54732">
          <cell r="A54732" t="str">
            <v>I0000024513</v>
          </cell>
          <cell r="B54732" t="str">
            <v>NYLON CH 65.00 X 25.00 X 20.00</v>
          </cell>
          <cell r="C54732" t="str">
            <v>HIBE</v>
          </cell>
          <cell r="D54732" t="str">
            <v>UN</v>
          </cell>
        </row>
        <row r="54733">
          <cell r="A54733" t="str">
            <v>I0000024514</v>
          </cell>
          <cell r="B54733" t="str">
            <v>ALUMINIO CH 50.00 X 90.00 X 175.00</v>
          </cell>
          <cell r="C54733" t="str">
            <v>HIBE</v>
          </cell>
          <cell r="D54733" t="str">
            <v>UN</v>
          </cell>
        </row>
        <row r="54734">
          <cell r="A54734" t="str">
            <v>I0000024515</v>
          </cell>
          <cell r="B54734" t="str">
            <v>ALUMINIO CH 75.00 X 120.00 X 250.01</v>
          </cell>
          <cell r="C54734" t="str">
            <v>HIBE</v>
          </cell>
          <cell r="D54734" t="str">
            <v>UN</v>
          </cell>
        </row>
        <row r="54735">
          <cell r="A54735" t="str">
            <v>I0000024518</v>
          </cell>
          <cell r="B54735" t="str">
            <v>CONEXAO INST RETA PLAST 1/4X10 C TEFLON</v>
          </cell>
          <cell r="C54735" t="str">
            <v>HIBE</v>
          </cell>
          <cell r="D54735" t="str">
            <v>UN</v>
          </cell>
        </row>
        <row r="54736">
          <cell r="A54736" t="str">
            <v>I0000024519</v>
          </cell>
          <cell r="B54736" t="str">
            <v>ACO MD-XTRA RET-SF2050 Ø 40 X 75 X 1000</v>
          </cell>
          <cell r="C54736" t="str">
            <v>HIBE</v>
          </cell>
          <cell r="D54736" t="str">
            <v>KG</v>
          </cell>
        </row>
        <row r="54737">
          <cell r="A54737" t="str">
            <v>I0000024520</v>
          </cell>
          <cell r="B54737" t="str">
            <v>ACO MD-XTRA RET-SF2050 Ø 50 X 75 X 1000</v>
          </cell>
          <cell r="C54737" t="str">
            <v>HIBE</v>
          </cell>
          <cell r="D54737" t="str">
            <v>KG</v>
          </cell>
        </row>
        <row r="54738">
          <cell r="A54738" t="str">
            <v>I0000024521</v>
          </cell>
          <cell r="B54738" t="str">
            <v>CARIMBO AUTOMATICO 3,8 X 7,5 TRODAT</v>
          </cell>
          <cell r="C54738" t="str">
            <v>HIBE</v>
          </cell>
          <cell r="D54738" t="str">
            <v>UN</v>
          </cell>
        </row>
        <row r="54739">
          <cell r="A54739" t="str">
            <v>I0000024522</v>
          </cell>
          <cell r="B54739" t="str">
            <v>LOGARINA EXECUTIVA FIXA 3 LUGARES</v>
          </cell>
          <cell r="C54739" t="str">
            <v>HIBE</v>
          </cell>
          <cell r="D54739" t="str">
            <v>UN</v>
          </cell>
        </row>
        <row r="54740">
          <cell r="A54740" t="str">
            <v>I0000024523</v>
          </cell>
          <cell r="B54740" t="str">
            <v>CADEIRA OFFICE DIRETOR</v>
          </cell>
          <cell r="C54740" t="str">
            <v>HIBE</v>
          </cell>
          <cell r="D54740" t="str">
            <v>UN</v>
          </cell>
        </row>
        <row r="54741">
          <cell r="A54741" t="str">
            <v>I0000024524</v>
          </cell>
          <cell r="B54741" t="str">
            <v>CLICHE CUP90 ETIQUETA NVSP-30 0567</v>
          </cell>
          <cell r="C54741" t="str">
            <v>HIBE</v>
          </cell>
          <cell r="D54741" t="str">
            <v>UN</v>
          </cell>
        </row>
        <row r="54742">
          <cell r="A54742" t="str">
            <v>I0000024525</v>
          </cell>
          <cell r="B54742" t="str">
            <v>CLICHE CUP90 MONDIAL 55MM NVSP-30 0568</v>
          </cell>
          <cell r="C54742" t="str">
            <v>HIBE</v>
          </cell>
          <cell r="D54742" t="str">
            <v>UN</v>
          </cell>
        </row>
        <row r="54743">
          <cell r="A54743" t="str">
            <v>I0000024526</v>
          </cell>
          <cell r="B54743" t="str">
            <v>CLICHE CUP90 ULTRA 36MM V-UT-30-02 0569</v>
          </cell>
          <cell r="C54743" t="str">
            <v>HIBE</v>
          </cell>
          <cell r="D54743" t="str">
            <v>UN</v>
          </cell>
        </row>
        <row r="54744">
          <cell r="A54744" t="str">
            <v>I0000024527</v>
          </cell>
          <cell r="B54744" t="str">
            <v>CLICHE CUP90 ULTRA 45MM V-UT-30-02 0570</v>
          </cell>
          <cell r="C54744" t="str">
            <v>HIBE</v>
          </cell>
          <cell r="D54744" t="str">
            <v>UN</v>
          </cell>
        </row>
        <row r="54745">
          <cell r="A54745" t="str">
            <v>I0000024528</v>
          </cell>
          <cell r="B54745" t="str">
            <v>PORTA BIPARTIDA TELA P/ RACK 48UX600</v>
          </cell>
          <cell r="C54745" t="str">
            <v>HIBE</v>
          </cell>
          <cell r="D54745" t="str">
            <v>UN</v>
          </cell>
        </row>
        <row r="54746">
          <cell r="A54746" t="str">
            <v>I0000024529</v>
          </cell>
          <cell r="B54746" t="str">
            <v>ACO MD-XTRA RET-SF2050 Ø 25 X 25 X 1000</v>
          </cell>
          <cell r="C54746" t="str">
            <v>HIBE</v>
          </cell>
          <cell r="D54746" t="str">
            <v>KG</v>
          </cell>
        </row>
        <row r="54747">
          <cell r="A54747" t="str">
            <v>I0000024530</v>
          </cell>
          <cell r="B54747" t="str">
            <v>EMPILHADEIRA COMBUSTAO STILL RC44-25C</v>
          </cell>
          <cell r="C54747" t="str">
            <v>HIBE</v>
          </cell>
          <cell r="D54747" t="str">
            <v>UN</v>
          </cell>
        </row>
        <row r="54748">
          <cell r="A54748" t="str">
            <v>I0000024531</v>
          </cell>
          <cell r="B54748" t="str">
            <v>EMPILHADEIRA COMBUSTAO BAOLI KBG35</v>
          </cell>
          <cell r="C54748" t="str">
            <v>HIBE</v>
          </cell>
          <cell r="D54748" t="str">
            <v>UN</v>
          </cell>
        </row>
        <row r="54749">
          <cell r="A54749" t="str">
            <v>I0000024533</v>
          </cell>
          <cell r="B54749" t="str">
            <v>CONECTOR PARA HASTE DE ATERRAMENTO</v>
          </cell>
          <cell r="C54749" t="str">
            <v>HIBE</v>
          </cell>
          <cell r="D54749" t="str">
            <v>PEÇ</v>
          </cell>
        </row>
        <row r="54750">
          <cell r="A54750" t="str">
            <v>I0000024534</v>
          </cell>
          <cell r="B54750" t="str">
            <v>FITA ISOLANTE 33 20M</v>
          </cell>
          <cell r="C54750" t="str">
            <v>HIBE</v>
          </cell>
          <cell r="D54750" t="str">
            <v>UN</v>
          </cell>
        </row>
        <row r="54751">
          <cell r="A54751" t="str">
            <v>I0000024538</v>
          </cell>
          <cell r="B54751" t="str">
            <v>CORREIA B-78</v>
          </cell>
          <cell r="C54751" t="str">
            <v>HIBE</v>
          </cell>
          <cell r="D54751" t="str">
            <v>UN</v>
          </cell>
        </row>
        <row r="54752">
          <cell r="A54752" t="str">
            <v>I0000024539</v>
          </cell>
          <cell r="B54752" t="str">
            <v>SENSOR FIM DE CURSO Z-15HW24-B</v>
          </cell>
          <cell r="C54752" t="str">
            <v>HIBE</v>
          </cell>
          <cell r="D54752" t="str">
            <v>UN</v>
          </cell>
        </row>
        <row r="54753">
          <cell r="A54753" t="str">
            <v>I0000024540</v>
          </cell>
          <cell r="B54753" t="str">
            <v>CHAPA ACO 1020 1/2 (115 X 205)</v>
          </cell>
          <cell r="C54753" t="str">
            <v>HIBE</v>
          </cell>
          <cell r="D54753" t="str">
            <v>KG</v>
          </cell>
        </row>
        <row r="54754">
          <cell r="A54754" t="str">
            <v>I0000024541</v>
          </cell>
          <cell r="B54754" t="str">
            <v>CHAPA ACO 1020 1/2 (225 X 280)</v>
          </cell>
          <cell r="C54754" t="str">
            <v>HIBE</v>
          </cell>
          <cell r="D54754" t="str">
            <v>KG</v>
          </cell>
        </row>
        <row r="54755">
          <cell r="A54755" t="str">
            <v>I0000024542</v>
          </cell>
          <cell r="B54755" t="str">
            <v>CHAPA INOX 304 3/16"(5MM) (200x200)MM</v>
          </cell>
          <cell r="C54755" t="str">
            <v>HIBE</v>
          </cell>
          <cell r="D54755" t="str">
            <v>KG</v>
          </cell>
        </row>
        <row r="54756">
          <cell r="A54756" t="str">
            <v>I0000024543</v>
          </cell>
          <cell r="B54756" t="str">
            <v>GUINCHE ATENDIMENTOS 2 LUGARES</v>
          </cell>
          <cell r="C54756" t="str">
            <v>HIBE</v>
          </cell>
          <cell r="D54756" t="str">
            <v>UN</v>
          </cell>
        </row>
        <row r="54757">
          <cell r="A54757" t="str">
            <v>I0000024544</v>
          </cell>
          <cell r="B54757" t="str">
            <v>EIXO-A APARADOR CERCA VIVA</v>
          </cell>
          <cell r="C54757" t="str">
            <v>HIBE</v>
          </cell>
          <cell r="D54757" t="str">
            <v>UN</v>
          </cell>
        </row>
        <row r="54758">
          <cell r="A54758" t="str">
            <v>I0000024545</v>
          </cell>
          <cell r="B54758" t="str">
            <v>TUBO COMPLETO APARADOR CERCA VIVA</v>
          </cell>
          <cell r="C54758" t="str">
            <v>HIBE</v>
          </cell>
          <cell r="D54758" t="str">
            <v>UN</v>
          </cell>
        </row>
        <row r="54759">
          <cell r="A54759" t="str">
            <v>I0000024546</v>
          </cell>
          <cell r="B54759" t="str">
            <v>PLACA LAMINA APARADOR CERCA VIVA</v>
          </cell>
          <cell r="C54759" t="str">
            <v>HIBE</v>
          </cell>
          <cell r="D54759" t="str">
            <v>UN</v>
          </cell>
        </row>
        <row r="54760">
          <cell r="A54760" t="str">
            <v>I0000024547</v>
          </cell>
          <cell r="B54760" t="str">
            <v>VELA IGNICAO</v>
          </cell>
          <cell r="C54760" t="str">
            <v>HIBE</v>
          </cell>
          <cell r="D54760" t="str">
            <v>UN</v>
          </cell>
        </row>
        <row r="54761">
          <cell r="A54761" t="str">
            <v>I0000024548</v>
          </cell>
          <cell r="B54761" t="str">
            <v>AMORTECEDOR MAKITA</v>
          </cell>
          <cell r="C54761" t="str">
            <v>HIBE</v>
          </cell>
          <cell r="D54761" t="str">
            <v>UN</v>
          </cell>
        </row>
        <row r="54762">
          <cell r="A54762" t="str">
            <v>I0000024549</v>
          </cell>
          <cell r="B54762" t="str">
            <v>TANQUE COMBUSTIVEL</v>
          </cell>
          <cell r="C54762" t="str">
            <v>HIBE</v>
          </cell>
          <cell r="D54762" t="str">
            <v>UN</v>
          </cell>
        </row>
        <row r="54763">
          <cell r="A54763" t="str">
            <v>I0000024550</v>
          </cell>
          <cell r="B54763" t="str">
            <v>TUBO SUPORTE ROCADEIRA</v>
          </cell>
          <cell r="C54763" t="str">
            <v>HIBE</v>
          </cell>
          <cell r="D54763" t="str">
            <v>UN</v>
          </cell>
        </row>
        <row r="54764">
          <cell r="A54764" t="str">
            <v>I0000024551</v>
          </cell>
          <cell r="B54764" t="str">
            <v>BOTAO AFOGADOR ROCADEIRA</v>
          </cell>
          <cell r="C54764" t="str">
            <v>HIBE</v>
          </cell>
          <cell r="D54764" t="str">
            <v>UN</v>
          </cell>
        </row>
        <row r="54765">
          <cell r="A54765" t="str">
            <v>I0000024552</v>
          </cell>
          <cell r="B54765" t="str">
            <v>KIT REPARO CARBURADOR ROCADEIRA</v>
          </cell>
          <cell r="C54765" t="str">
            <v>HIBE</v>
          </cell>
          <cell r="D54765" t="str">
            <v>UN</v>
          </cell>
        </row>
        <row r="54766">
          <cell r="A54766" t="str">
            <v>I0000024553</v>
          </cell>
          <cell r="B54766" t="str">
            <v>MOLA EMBREAGEM ROCADEIRA</v>
          </cell>
          <cell r="C54766" t="str">
            <v>HIBE</v>
          </cell>
          <cell r="D54766" t="str">
            <v>UN</v>
          </cell>
        </row>
        <row r="54767">
          <cell r="A54767" t="str">
            <v>I0000024554</v>
          </cell>
          <cell r="B54767" t="str">
            <v>BALDE MOPINHO SEM ESPREMEDOR AZUL 12L</v>
          </cell>
          <cell r="C54767" t="str">
            <v>HIBE</v>
          </cell>
          <cell r="D54767" t="str">
            <v>UN</v>
          </cell>
        </row>
        <row r="54768">
          <cell r="A54768" t="str">
            <v>I0000024555</v>
          </cell>
          <cell r="B54768" t="str">
            <v>ROLDANA PORTAO CORRER V 2.1/2" COM CAIXA</v>
          </cell>
          <cell r="C54768" t="str">
            <v>HIBE</v>
          </cell>
          <cell r="D54768" t="str">
            <v>UN</v>
          </cell>
        </row>
        <row r="54769">
          <cell r="A54769" t="str">
            <v>I0000024557</v>
          </cell>
          <cell r="B54769" t="str">
            <v>MANGUEIRA DES LATERAL FMX - 53054483560</v>
          </cell>
          <cell r="C54769" t="str">
            <v>HIBE</v>
          </cell>
          <cell r="D54769" t="str">
            <v>UN</v>
          </cell>
        </row>
        <row r="54770">
          <cell r="A54770" t="str">
            <v>I0000024558</v>
          </cell>
          <cell r="B54770" t="str">
            <v>CONECTOR 48V BATERIA FMX</v>
          </cell>
          <cell r="C54770" t="str">
            <v>HIBE</v>
          </cell>
          <cell r="D54770" t="str">
            <v>UN</v>
          </cell>
        </row>
        <row r="54771">
          <cell r="A54771" t="str">
            <v>I0000024567</v>
          </cell>
          <cell r="B54771" t="str">
            <v>PORCA LOSANGULAR 1/4 C/PARAFUSO</v>
          </cell>
          <cell r="C54771" t="str">
            <v>HIBE</v>
          </cell>
          <cell r="D54771" t="str">
            <v>UN</v>
          </cell>
        </row>
        <row r="54772">
          <cell r="A54772" t="str">
            <v>I0000024568</v>
          </cell>
          <cell r="B54772" t="str">
            <v>GARRAFA NEW YORK 1 1 19 B2</v>
          </cell>
          <cell r="C54772" t="str">
            <v>HIBE</v>
          </cell>
          <cell r="D54772" t="str">
            <v>UN</v>
          </cell>
        </row>
        <row r="54773">
          <cell r="A54773" t="str">
            <v>I0000024569</v>
          </cell>
          <cell r="B54773" t="str">
            <v>PARAFUSO ALLEN CH M6X12</v>
          </cell>
          <cell r="C54773" t="str">
            <v>HIBE</v>
          </cell>
          <cell r="D54773" t="str">
            <v>UN</v>
          </cell>
        </row>
        <row r="54774">
          <cell r="A54774" t="str">
            <v>I0000024570</v>
          </cell>
          <cell r="B54774" t="str">
            <v>PARAFUSO SEXT M6X12</v>
          </cell>
          <cell r="C54774" t="str">
            <v>HIBE</v>
          </cell>
          <cell r="D54774" t="str">
            <v>UN</v>
          </cell>
        </row>
        <row r="54775">
          <cell r="A54775" t="str">
            <v>I0000024571</v>
          </cell>
          <cell r="B54775" t="str">
            <v>NYLON 6 TARUGO 110  X 60MM</v>
          </cell>
          <cell r="C54775" t="str">
            <v>HIBE</v>
          </cell>
          <cell r="D54775" t="str">
            <v>UN</v>
          </cell>
        </row>
        <row r="54776">
          <cell r="A54776" t="str">
            <v>I0000024572</v>
          </cell>
          <cell r="B54776" t="str">
            <v>NYLON 6 TARUGO  20 X 1000MM</v>
          </cell>
          <cell r="C54776" t="str">
            <v>HIBE</v>
          </cell>
          <cell r="D54776" t="str">
            <v>UN</v>
          </cell>
        </row>
        <row r="54777">
          <cell r="A54777" t="str">
            <v>I0000024573</v>
          </cell>
          <cell r="B54777" t="str">
            <v>ACO REDONDO MEC. 1020 DE 4" 101.6 X 50MM</v>
          </cell>
          <cell r="C54777" t="str">
            <v>HIBE</v>
          </cell>
          <cell r="D54777" t="str">
            <v>UN</v>
          </cell>
        </row>
        <row r="54778">
          <cell r="A54778" t="str">
            <v>I0000024574</v>
          </cell>
          <cell r="B54778" t="str">
            <v>ARMARIO1.60 X 0.80X45MADEIRADO C/ PRETO</v>
          </cell>
          <cell r="C54778" t="str">
            <v>HIBE</v>
          </cell>
          <cell r="D54778" t="str">
            <v>UN</v>
          </cell>
        </row>
        <row r="54779">
          <cell r="A54779" t="str">
            <v>I0000024575</v>
          </cell>
          <cell r="B54779" t="str">
            <v>LUVA PVC SOLDAVEL 60MM</v>
          </cell>
          <cell r="C54779" t="str">
            <v>HIBE</v>
          </cell>
          <cell r="D54779" t="str">
            <v>UN</v>
          </cell>
        </row>
        <row r="54780">
          <cell r="A54780" t="str">
            <v>I0000024582</v>
          </cell>
          <cell r="B54780" t="str">
            <v>BOBINA DE FORRACAO - MONDIAL/ AIWA</v>
          </cell>
          <cell r="C54780" t="str">
            <v>HIBE</v>
          </cell>
          <cell r="D54780" t="str">
            <v>UN</v>
          </cell>
        </row>
        <row r="54781">
          <cell r="A54781" t="str">
            <v>I0000024583</v>
          </cell>
          <cell r="B54781" t="str">
            <v>ALUGUEL TENDA 12X12</v>
          </cell>
          <cell r="C54781" t="str">
            <v>HIBE</v>
          </cell>
          <cell r="D54781" t="str">
            <v>UN</v>
          </cell>
        </row>
        <row r="54782">
          <cell r="A54782" t="str">
            <v>I0000024584</v>
          </cell>
          <cell r="B54782" t="str">
            <v>ALUGUEL TENDA 8X8</v>
          </cell>
          <cell r="C54782" t="str">
            <v>HIBE</v>
          </cell>
          <cell r="D54782" t="str">
            <v>UN</v>
          </cell>
        </row>
        <row r="54783">
          <cell r="A54783" t="str">
            <v>I0000024586</v>
          </cell>
          <cell r="B54783" t="str">
            <v>CHAVE CANHAO C/ CABO T - COD: 027.660</v>
          </cell>
          <cell r="C54783" t="str">
            <v>HIBE</v>
          </cell>
          <cell r="D54783" t="str">
            <v>UN</v>
          </cell>
        </row>
        <row r="54784">
          <cell r="A54784" t="str">
            <v>I0000024587</v>
          </cell>
          <cell r="B54784" t="str">
            <v>CHAVE CANHAO C/ CABO T - COD: 027.670</v>
          </cell>
          <cell r="C54784" t="str">
            <v>HIBE</v>
          </cell>
          <cell r="D54784" t="str">
            <v>UN</v>
          </cell>
        </row>
        <row r="54785">
          <cell r="A54785" t="str">
            <v>I0000024588</v>
          </cell>
          <cell r="B54785" t="str">
            <v>CHAVE CANHAO C/ CABO T - COD: 027.675</v>
          </cell>
          <cell r="C54785" t="str">
            <v>HIBE</v>
          </cell>
          <cell r="D54785" t="str">
            <v>UN</v>
          </cell>
        </row>
        <row r="54786">
          <cell r="A54786" t="str">
            <v>I0000024589</v>
          </cell>
          <cell r="B54786" t="str">
            <v>CHAVE CANHAO C/ CABO T - COD: 027.685</v>
          </cell>
          <cell r="C54786" t="str">
            <v>HIBE</v>
          </cell>
          <cell r="D54786" t="str">
            <v>UN</v>
          </cell>
        </row>
        <row r="54787">
          <cell r="A54787" t="str">
            <v>I0000024590</v>
          </cell>
          <cell r="B54787" t="str">
            <v>FIBRA LIMPEZA USO GERAL - VERDE</v>
          </cell>
          <cell r="C54787" t="str">
            <v>HIBE</v>
          </cell>
          <cell r="D54787" t="str">
            <v>UN</v>
          </cell>
        </row>
        <row r="54788">
          <cell r="A54788" t="str">
            <v>I0000024591</v>
          </cell>
          <cell r="B54788" t="str">
            <v>DESEMPOLADEIRA MADERIA 30X17CM</v>
          </cell>
          <cell r="C54788" t="str">
            <v>HIBE</v>
          </cell>
          <cell r="D54788" t="str">
            <v>UN</v>
          </cell>
        </row>
        <row r="54789">
          <cell r="A54789" t="str">
            <v>I0000024592</v>
          </cell>
          <cell r="B54789" t="str">
            <v>DESEMPOLADEIRA PLASTICO 30X17CM</v>
          </cell>
          <cell r="C54789" t="str">
            <v>HIBE</v>
          </cell>
          <cell r="D54789" t="str">
            <v>UN</v>
          </cell>
        </row>
        <row r="54790">
          <cell r="A54790" t="str">
            <v>I0000024593</v>
          </cell>
          <cell r="B54790" t="str">
            <v>COLHER DE PEDREIRO 10" PACETTA</v>
          </cell>
          <cell r="C54790" t="str">
            <v>HIBE</v>
          </cell>
          <cell r="D54790" t="str">
            <v>UN</v>
          </cell>
        </row>
        <row r="54791">
          <cell r="A54791" t="str">
            <v>I0000024594</v>
          </cell>
          <cell r="B54791" t="str">
            <v>ESQUADRO MAGNETICO 12KG P/ SOLDADOR</v>
          </cell>
          <cell r="C54791" t="str">
            <v>HIBE</v>
          </cell>
          <cell r="D54791" t="str">
            <v>UN</v>
          </cell>
        </row>
        <row r="54792">
          <cell r="A54792" t="str">
            <v>I0000024595</v>
          </cell>
          <cell r="B54792" t="str">
            <v>NIVEL MANUAL 1M STARRETT</v>
          </cell>
          <cell r="C54792" t="str">
            <v>HIBE</v>
          </cell>
          <cell r="D54792" t="str">
            <v>UN</v>
          </cell>
        </row>
        <row r="54793">
          <cell r="A54793" t="str">
            <v>I0000024596</v>
          </cell>
          <cell r="B54793" t="str">
            <v>SERVICO DE MANUTENCAO DE CLIMATIZADOR</v>
          </cell>
          <cell r="C54793" t="str">
            <v>SERV</v>
          </cell>
          <cell r="D54793" t="str">
            <v>UN</v>
          </cell>
        </row>
        <row r="54794">
          <cell r="A54794" t="str">
            <v>I0000024597</v>
          </cell>
          <cell r="B54794" t="str">
            <v>SERVICO DE INST DE ABRIGO P CLIMATIZADOR</v>
          </cell>
          <cell r="C54794" t="str">
            <v>SERV</v>
          </cell>
          <cell r="D54794" t="str">
            <v>UN</v>
          </cell>
        </row>
        <row r="54795">
          <cell r="A54795" t="str">
            <v>I0000024598</v>
          </cell>
          <cell r="B54795" t="str">
            <v>CAPACITOR 2,5UF 440V</v>
          </cell>
          <cell r="C54795" t="str">
            <v>HIBE</v>
          </cell>
          <cell r="D54795" t="str">
            <v>UN</v>
          </cell>
        </row>
        <row r="54796">
          <cell r="A54796" t="str">
            <v>I0000024599</v>
          </cell>
          <cell r="B54796" t="str">
            <v>EIXO DIRECAO - SAS/HYSTER/YALE</v>
          </cell>
          <cell r="C54796" t="str">
            <v>HIBE</v>
          </cell>
          <cell r="D54796" t="str">
            <v>UN</v>
          </cell>
        </row>
        <row r="54797">
          <cell r="A54797" t="str">
            <v>I0000024600</v>
          </cell>
          <cell r="B54797" t="str">
            <v>LUVA - SAS/HYSTER/YALE</v>
          </cell>
          <cell r="C54797" t="str">
            <v>HIBE</v>
          </cell>
          <cell r="D54797" t="str">
            <v>UN</v>
          </cell>
        </row>
        <row r="54798">
          <cell r="A54798" t="str">
            <v>I0000024601</v>
          </cell>
          <cell r="B54798" t="str">
            <v>PISTAO INJETOR - SAS/HYSTER/YALE</v>
          </cell>
          <cell r="C54798" t="str">
            <v>HIBE</v>
          </cell>
          <cell r="D54798" t="str">
            <v>UN</v>
          </cell>
        </row>
        <row r="54799">
          <cell r="A54799" t="str">
            <v>I0000024602</v>
          </cell>
          <cell r="B54799" t="str">
            <v>EIXO RODA SIMPLES - SAS/HYSTER/YALE</v>
          </cell>
          <cell r="C54799" t="str">
            <v>HIBE</v>
          </cell>
          <cell r="D54799" t="str">
            <v>UN</v>
          </cell>
        </row>
        <row r="54800">
          <cell r="A54800" t="str">
            <v>I0000024603</v>
          </cell>
          <cell r="B54800" t="str">
            <v>SERV TERMOMETRO - CALIBRACAO</v>
          </cell>
          <cell r="C54800" t="str">
            <v>SERV</v>
          </cell>
          <cell r="D54800" t="str">
            <v>UN</v>
          </cell>
        </row>
        <row r="54801">
          <cell r="A54801" t="str">
            <v>I0000024606</v>
          </cell>
          <cell r="B54801" t="str">
            <v>EMPILHADEIRA TOYOTA 2.5T  13139</v>
          </cell>
          <cell r="C54801" t="str">
            <v>HIBE</v>
          </cell>
          <cell r="D54801" t="str">
            <v>UN</v>
          </cell>
        </row>
        <row r="54802">
          <cell r="A54802" t="str">
            <v>I0000024607</v>
          </cell>
          <cell r="B54802" t="str">
            <v>FITA ISOLANTE 19MMX10M - VERMELHA</v>
          </cell>
          <cell r="C54802" t="str">
            <v>HIBE</v>
          </cell>
          <cell r="D54802" t="str">
            <v>UN</v>
          </cell>
        </row>
        <row r="54803">
          <cell r="A54803" t="str">
            <v>I0000024608</v>
          </cell>
          <cell r="B54803" t="str">
            <v>FITA ISOLANTE 19MMX10M - AZUL</v>
          </cell>
          <cell r="C54803" t="str">
            <v>HIBE</v>
          </cell>
          <cell r="D54803" t="str">
            <v>UN</v>
          </cell>
        </row>
        <row r="54804">
          <cell r="A54804" t="str">
            <v>I0000024609</v>
          </cell>
          <cell r="B54804" t="str">
            <v>FITA ISOLANTE 19MMX10M - MARROM</v>
          </cell>
          <cell r="C54804" t="str">
            <v>HIBE</v>
          </cell>
          <cell r="D54804" t="str">
            <v>UN</v>
          </cell>
        </row>
        <row r="54805">
          <cell r="A54805" t="str">
            <v>I0000024610</v>
          </cell>
          <cell r="B54805" t="str">
            <v>CHAPA ACO 1020 1/2" ( 255 X 280 ) MM</v>
          </cell>
          <cell r="C54805" t="str">
            <v>HIBE</v>
          </cell>
          <cell r="D54805" t="str">
            <v>KG</v>
          </cell>
        </row>
        <row r="54806">
          <cell r="A54806" t="str">
            <v>I0000024611</v>
          </cell>
          <cell r="B54806" t="str">
            <v>MODULO GSM P/ CENTRAL ALARME</v>
          </cell>
          <cell r="C54806" t="str">
            <v>HIBE</v>
          </cell>
          <cell r="D54806" t="str">
            <v>UN</v>
          </cell>
        </row>
        <row r="54807">
          <cell r="A54807" t="str">
            <v>I0000024612</v>
          </cell>
          <cell r="B54807" t="str">
            <v>NIVEL LASER GCL 2-15 G BOSCH</v>
          </cell>
          <cell r="C54807" t="str">
            <v>HIBE</v>
          </cell>
          <cell r="D54807" t="str">
            <v>UN</v>
          </cell>
        </row>
        <row r="54808">
          <cell r="A54808" t="str">
            <v>I0000024613</v>
          </cell>
          <cell r="B54808" t="str">
            <v>ATUADOR ISO 6431 32X100MM - SAI32X100SNG</v>
          </cell>
          <cell r="C54808" t="str">
            <v>HIBE</v>
          </cell>
          <cell r="D54808" t="str">
            <v>UN</v>
          </cell>
        </row>
        <row r="54809">
          <cell r="A54809" t="str">
            <v>I0000024614</v>
          </cell>
          <cell r="B54809" t="str">
            <v>CONTRAPINO CUPILHA - 8X70MM</v>
          </cell>
          <cell r="C54809" t="str">
            <v>HIBE</v>
          </cell>
          <cell r="D54809" t="str">
            <v>UN</v>
          </cell>
        </row>
        <row r="54810">
          <cell r="A54810" t="str">
            <v>I0000024616</v>
          </cell>
          <cell r="B54810" t="str">
            <v>ANTENA VEICULAR CONTROL ID IDUHF LITE</v>
          </cell>
          <cell r="C54810" t="str">
            <v>HIBE</v>
          </cell>
          <cell r="D54810" t="str">
            <v>UN</v>
          </cell>
        </row>
        <row r="54811">
          <cell r="A54811" t="str">
            <v>I0000024617</v>
          </cell>
          <cell r="B54811" t="str">
            <v>ETIQUETA VEICULAR CONTROL ID</v>
          </cell>
          <cell r="C54811" t="str">
            <v>HIBE</v>
          </cell>
          <cell r="D54811" t="str">
            <v>UN</v>
          </cell>
        </row>
        <row r="54812">
          <cell r="A54812" t="str">
            <v>I0000024618</v>
          </cell>
          <cell r="B54812" t="str">
            <v>FONTE ININTERRUPTA 2A AC/DC FA1220S</v>
          </cell>
          <cell r="C54812" t="str">
            <v>HIBE</v>
          </cell>
          <cell r="D54812" t="str">
            <v>UN</v>
          </cell>
        </row>
        <row r="54813">
          <cell r="A54813" t="str">
            <v>I0000024619</v>
          </cell>
          <cell r="B54813" t="str">
            <v>ACO MD-XTRA RET-SF2050 Ø 55 X 125 X 125</v>
          </cell>
          <cell r="C54813" t="str">
            <v>HIBE</v>
          </cell>
          <cell r="D54813" t="str">
            <v>KG</v>
          </cell>
        </row>
        <row r="54814">
          <cell r="A54814" t="str">
            <v>I0000024620</v>
          </cell>
          <cell r="B54814" t="str">
            <v>CHAPA AÇO 1020 1/2" ( 255 X 280 ) MM</v>
          </cell>
          <cell r="C54814" t="str">
            <v>HIBE</v>
          </cell>
          <cell r="D54814" t="str">
            <v>KG</v>
          </cell>
        </row>
        <row r="54815">
          <cell r="A54815" t="str">
            <v>I0000024621</v>
          </cell>
          <cell r="B54815" t="str">
            <v>ALUMINIO RE 101.60 x 1000.00</v>
          </cell>
          <cell r="C54815" t="str">
            <v>HIBE</v>
          </cell>
          <cell r="D54815" t="str">
            <v>UN</v>
          </cell>
        </row>
        <row r="54816">
          <cell r="A54816" t="str">
            <v>I0000024622</v>
          </cell>
          <cell r="B54816" t="str">
            <v>LATAO RE 101.60 x 1000.00</v>
          </cell>
          <cell r="C54816" t="str">
            <v>HIBE</v>
          </cell>
          <cell r="D54816" t="str">
            <v>UN</v>
          </cell>
        </row>
        <row r="54817">
          <cell r="A54817" t="str">
            <v>I0000024623</v>
          </cell>
          <cell r="B54817" t="str">
            <v>WEBCAM LOGITECH 960-001257 COM FIO</v>
          </cell>
          <cell r="C54817" t="str">
            <v>HIBE</v>
          </cell>
          <cell r="D54817" t="str">
            <v>UN</v>
          </cell>
        </row>
        <row r="54818">
          <cell r="A54818" t="str">
            <v>I0000024624</v>
          </cell>
          <cell r="B54818" t="str">
            <v>PONTA DE PARAFUSADEIRA 6 X 120</v>
          </cell>
          <cell r="C54818" t="str">
            <v>HIBE</v>
          </cell>
          <cell r="D54818" t="str">
            <v>UN</v>
          </cell>
        </row>
        <row r="54819">
          <cell r="A54819" t="str">
            <v>I0000024625</v>
          </cell>
          <cell r="B54819" t="str">
            <v>CORRENTE TRACAO - PA-ACMQSC021</v>
          </cell>
          <cell r="C54819" t="str">
            <v>HIBE</v>
          </cell>
          <cell r="D54819" t="str">
            <v>UN</v>
          </cell>
        </row>
        <row r="54820">
          <cell r="A54820" t="str">
            <v>I0000024626</v>
          </cell>
          <cell r="B54820" t="str">
            <v>ENGRENAGEM MOTOR/EIXO - PA-ACMQSC020</v>
          </cell>
          <cell r="C54820" t="str">
            <v>HIBE</v>
          </cell>
          <cell r="D54820" t="str">
            <v>UN</v>
          </cell>
        </row>
        <row r="54821">
          <cell r="A54821" t="str">
            <v>I0000024627</v>
          </cell>
          <cell r="B54821" t="str">
            <v>ENGRENAGEM ESTICADORA - PA-ACMQSC037</v>
          </cell>
          <cell r="C54821" t="str">
            <v>HIBE</v>
          </cell>
          <cell r="D54821" t="str">
            <v>UN</v>
          </cell>
        </row>
        <row r="54822">
          <cell r="A54822" t="str">
            <v>I0000024628</v>
          </cell>
          <cell r="B54822" t="str">
            <v>DESKTOP DELL OPITPLEX 3080</v>
          </cell>
          <cell r="C54822" t="str">
            <v>HIBE</v>
          </cell>
          <cell r="D54822" t="str">
            <v>UN</v>
          </cell>
        </row>
        <row r="54823">
          <cell r="A54823" t="str">
            <v>I0000024629</v>
          </cell>
          <cell r="B54823" t="str">
            <v>JOGO 10 FRESA TUNGSTENIO MINI RETIFICA</v>
          </cell>
          <cell r="C54823" t="str">
            <v>HIBE</v>
          </cell>
          <cell r="D54823" t="str">
            <v>UN</v>
          </cell>
        </row>
        <row r="54824">
          <cell r="A54824" t="str">
            <v>I0000024630</v>
          </cell>
          <cell r="B54824" t="str">
            <v>RESISTENCIA MODULAR DIAMETRO 8,5 X 720MM</v>
          </cell>
          <cell r="C54824" t="str">
            <v>HIBE</v>
          </cell>
          <cell r="D54824" t="str">
            <v>UN</v>
          </cell>
        </row>
        <row r="54825">
          <cell r="A54825" t="str">
            <v>I0000024631</v>
          </cell>
          <cell r="B54825" t="str">
            <v>ROLAMENTO 688-ZZ</v>
          </cell>
          <cell r="C54825" t="str">
            <v>HIBE</v>
          </cell>
          <cell r="D54825" t="str">
            <v>UN</v>
          </cell>
        </row>
        <row r="54826">
          <cell r="A54826" t="str">
            <v>I0000024633</v>
          </cell>
          <cell r="B54826" t="str">
            <v>RESISTENCIA MODULAR DIAMETRO 8,0 X 720MM</v>
          </cell>
          <cell r="C54826" t="str">
            <v>HIBE</v>
          </cell>
          <cell r="D54826" t="str">
            <v>UN</v>
          </cell>
        </row>
        <row r="54827">
          <cell r="A54827" t="str">
            <v>I0000024635</v>
          </cell>
          <cell r="B54827" t="str">
            <v>RESISTENCIA MODULAR  Ø 8,5 x 450MM</v>
          </cell>
          <cell r="C54827" t="str">
            <v>HIBE</v>
          </cell>
          <cell r="D54827" t="str">
            <v>UN</v>
          </cell>
        </row>
        <row r="54828">
          <cell r="A54828" t="str">
            <v>I0000024636</v>
          </cell>
          <cell r="B54828" t="str">
            <v>AMOSTRA DE BATEDEIRA</v>
          </cell>
          <cell r="C54828" t="str">
            <v>HIBE</v>
          </cell>
          <cell r="D54828" t="str">
            <v>UN</v>
          </cell>
        </row>
        <row r="54829">
          <cell r="A54829" t="str">
            <v>I0000024637</v>
          </cell>
          <cell r="B54829" t="str">
            <v>AMOSTRA DE LIQUIDIFICADOR</v>
          </cell>
          <cell r="C54829" t="str">
            <v>HIBE</v>
          </cell>
          <cell r="D54829" t="str">
            <v>UN</v>
          </cell>
        </row>
        <row r="54830">
          <cell r="A54830" t="str">
            <v>I0000024638</v>
          </cell>
          <cell r="B54830" t="str">
            <v>CAIXA MULTIPLA 3/4 PVC PRETO</v>
          </cell>
          <cell r="C54830" t="str">
            <v>HIBE</v>
          </cell>
          <cell r="D54830" t="str">
            <v>UN</v>
          </cell>
        </row>
        <row r="54831">
          <cell r="A54831" t="str">
            <v>I0000024639</v>
          </cell>
          <cell r="B54831" t="str">
            <v>PARABOLT 3/8 X 7,5</v>
          </cell>
          <cell r="C54831" t="str">
            <v>HIBE</v>
          </cell>
          <cell r="D54831" t="str">
            <v>UN</v>
          </cell>
        </row>
        <row r="54832">
          <cell r="A54832" t="str">
            <v>I0000024640</v>
          </cell>
          <cell r="B54832" t="str">
            <v>TRANSISTOR - IRF540</v>
          </cell>
          <cell r="C54832" t="str">
            <v>HIBE</v>
          </cell>
          <cell r="D54832" t="str">
            <v>UN</v>
          </cell>
        </row>
        <row r="54833">
          <cell r="A54833" t="str">
            <v>I0000024641</v>
          </cell>
          <cell r="B54833" t="str">
            <v>PONTE DE CONTATO FME17 - COD: 8410471</v>
          </cell>
          <cell r="C54833" t="str">
            <v>HIBE</v>
          </cell>
          <cell r="D54833" t="str">
            <v>UN</v>
          </cell>
        </row>
        <row r="54834">
          <cell r="A54834" t="str">
            <v>I0000024642</v>
          </cell>
          <cell r="B54834" t="str">
            <v>MANGUEIRA LATERAL FMX - COD: 53054433553</v>
          </cell>
          <cell r="C54834" t="str">
            <v>HIBE</v>
          </cell>
          <cell r="D54834" t="str">
            <v>UN</v>
          </cell>
        </row>
        <row r="54835">
          <cell r="A54835" t="str">
            <v>I0000024643</v>
          </cell>
          <cell r="B54835" t="str">
            <v>SUPORTE PARA ELETROCALHA 100X50</v>
          </cell>
          <cell r="C54835" t="str">
            <v>HIBE</v>
          </cell>
          <cell r="D54835" t="str">
            <v>UN</v>
          </cell>
        </row>
        <row r="54836">
          <cell r="A54836" t="str">
            <v>I0000024644</v>
          </cell>
          <cell r="B54836" t="str">
            <v>AMOSTRA DE BATEDEIRA</v>
          </cell>
          <cell r="C54836" t="str">
            <v>HIBE</v>
          </cell>
          <cell r="D54836" t="str">
            <v>UN</v>
          </cell>
        </row>
        <row r="54837">
          <cell r="A54837" t="str">
            <v>I0000024645</v>
          </cell>
          <cell r="B54837" t="str">
            <v>AMOSTRA DE LIQUIDIFICADOR</v>
          </cell>
          <cell r="C54837" t="str">
            <v>HIBE</v>
          </cell>
          <cell r="D54837" t="str">
            <v>UN</v>
          </cell>
        </row>
        <row r="54838">
          <cell r="A54838" t="str">
            <v>I0000024646</v>
          </cell>
          <cell r="B54838" t="str">
            <v>FITA+DUTO ALUMI FLEX 300MM EXAUSTOR 5 M</v>
          </cell>
          <cell r="C54838" t="str">
            <v>HIBE</v>
          </cell>
          <cell r="D54838" t="str">
            <v>UN</v>
          </cell>
        </row>
        <row r="54839">
          <cell r="A54839" t="str">
            <v>I0000024647</v>
          </cell>
          <cell r="B54839" t="str">
            <v>OCULOS DE PROTECAO P/ MAQ A LASER 1064</v>
          </cell>
          <cell r="C54839" t="str">
            <v>HIBE</v>
          </cell>
          <cell r="D54839" t="str">
            <v>UN</v>
          </cell>
        </row>
        <row r="54840">
          <cell r="A54840" t="str">
            <v>I0000024648</v>
          </cell>
          <cell r="B54840" t="str">
            <v>FILTRO DE FUMACA P/ BANCADA 99FIX 9909</v>
          </cell>
          <cell r="C54840" t="str">
            <v>HIBE</v>
          </cell>
          <cell r="D54840" t="str">
            <v>UN</v>
          </cell>
        </row>
        <row r="54841">
          <cell r="A54841" t="str">
            <v>I0000024649</v>
          </cell>
          <cell r="B54841" t="str">
            <v>PONTA MONTADA ROSA B54 Ø1/8"</v>
          </cell>
          <cell r="C54841" t="str">
            <v>HIBE</v>
          </cell>
          <cell r="D54841" t="str">
            <v>UN</v>
          </cell>
        </row>
        <row r="54842">
          <cell r="A54842" t="str">
            <v>I0000024650</v>
          </cell>
          <cell r="B54842" t="str">
            <v>PONTA MONTADA ROSA B91 Ø1/8"</v>
          </cell>
          <cell r="C54842" t="str">
            <v>HIBE</v>
          </cell>
          <cell r="D54842" t="str">
            <v>UN</v>
          </cell>
        </row>
        <row r="54843">
          <cell r="A54843" t="str">
            <v>I0000024651</v>
          </cell>
          <cell r="B54843" t="str">
            <v>PONTA MONTADA ROSA B104 Ø1/8"</v>
          </cell>
          <cell r="C54843" t="str">
            <v>HIBE</v>
          </cell>
          <cell r="D54843" t="str">
            <v>UN</v>
          </cell>
        </row>
        <row r="54844">
          <cell r="A54844" t="str">
            <v>I0000024652</v>
          </cell>
          <cell r="B54844" t="str">
            <v>PONTA MONTADA ROSA B132 Ø1/8"</v>
          </cell>
          <cell r="C54844" t="str">
            <v>HIBE</v>
          </cell>
          <cell r="D54844" t="str">
            <v>UN</v>
          </cell>
        </row>
        <row r="54845">
          <cell r="A54845" t="str">
            <v>I0000024653</v>
          </cell>
          <cell r="B54845" t="str">
            <v>PONTA MONTADA ROSA C161* Ø1/8"</v>
          </cell>
          <cell r="C54845" t="str">
            <v>HIBE</v>
          </cell>
          <cell r="D54845" t="str">
            <v>UN</v>
          </cell>
        </row>
        <row r="54846">
          <cell r="A54846" t="str">
            <v>I0000024654</v>
          </cell>
          <cell r="B54846" t="str">
            <v>TAMPA P/  ELETROCALHA 100</v>
          </cell>
          <cell r="C54846" t="str">
            <v>HIBE</v>
          </cell>
          <cell r="D54846" t="str">
            <v>UN</v>
          </cell>
        </row>
        <row r="54847">
          <cell r="A54847" t="str">
            <v>I0000024655</v>
          </cell>
          <cell r="B54847" t="str">
            <v>CAIXA MULTIPLA 4X2 PVC 3/4 PT</v>
          </cell>
          <cell r="C54847" t="str">
            <v>HIBE</v>
          </cell>
          <cell r="D54847" t="str">
            <v>UN</v>
          </cell>
        </row>
        <row r="54848">
          <cell r="A54848" t="str">
            <v>I0000024656</v>
          </cell>
          <cell r="B54848" t="str">
            <v>CAIXA 4X4 PVC PT</v>
          </cell>
          <cell r="C54848" t="str">
            <v>HIBE</v>
          </cell>
          <cell r="D54848" t="str">
            <v>UN</v>
          </cell>
        </row>
        <row r="54849">
          <cell r="A54849" t="str">
            <v>I0000024657</v>
          </cell>
          <cell r="B54849" t="str">
            <v>CAIXA OCTAGONAL 4X4 PVC PT</v>
          </cell>
          <cell r="C54849" t="str">
            <v>HIBE</v>
          </cell>
          <cell r="D54849" t="str">
            <v>UN</v>
          </cell>
        </row>
        <row r="54850">
          <cell r="A54850" t="str">
            <v>I0000024658</v>
          </cell>
          <cell r="B54850" t="str">
            <v>PARAFUSO AUTO BROC. 4,2X25 MM</v>
          </cell>
          <cell r="C54850" t="str">
            <v>HIBE</v>
          </cell>
          <cell r="D54850" t="str">
            <v>UN</v>
          </cell>
        </row>
        <row r="54851">
          <cell r="A54851" t="str">
            <v>I0000024659</v>
          </cell>
          <cell r="B54851" t="str">
            <v>CAIXA DERIV TIPO E TRAMONTINA</v>
          </cell>
          <cell r="C54851" t="str">
            <v>HIBE</v>
          </cell>
          <cell r="D54851" t="str">
            <v>UN</v>
          </cell>
        </row>
        <row r="54852">
          <cell r="A54852" t="str">
            <v>I0000024660</v>
          </cell>
          <cell r="B54852" t="str">
            <v>TAMPA COND TRAMONTINA 3/4</v>
          </cell>
          <cell r="C54852" t="str">
            <v>HIBE</v>
          </cell>
          <cell r="D54852" t="str">
            <v>UN</v>
          </cell>
        </row>
        <row r="54853">
          <cell r="A54853" t="str">
            <v>I0000024661</v>
          </cell>
          <cell r="B54853" t="str">
            <v>CAIXA DERIV TIPO LR TRAMONTINA</v>
          </cell>
          <cell r="C54853" t="str">
            <v>HIBE</v>
          </cell>
          <cell r="D54853" t="str">
            <v>UN</v>
          </cell>
        </row>
        <row r="54854">
          <cell r="A54854" t="str">
            <v>I0000024662</v>
          </cell>
          <cell r="B54854" t="str">
            <v>CAIXA DERIV TIPO C TRAMONTINA</v>
          </cell>
          <cell r="C54854" t="str">
            <v>HIBE</v>
          </cell>
          <cell r="D54854" t="str">
            <v>UN</v>
          </cell>
        </row>
        <row r="54855">
          <cell r="A54855" t="str">
            <v>I0000024663</v>
          </cell>
          <cell r="B54855" t="str">
            <v>CAIXA DERIV TIPO T TRAMONTINA</v>
          </cell>
          <cell r="C54855" t="str">
            <v>HIBE</v>
          </cell>
          <cell r="D54855" t="str">
            <v>UN</v>
          </cell>
        </row>
        <row r="54856">
          <cell r="A54856" t="str">
            <v>I0000024664</v>
          </cell>
          <cell r="B54856" t="str">
            <v>NYLON 6 TARUGO 80 X 100</v>
          </cell>
          <cell r="C54856" t="str">
            <v>HIBE</v>
          </cell>
          <cell r="D54856" t="str">
            <v>UN</v>
          </cell>
        </row>
        <row r="54857">
          <cell r="A54857" t="str">
            <v>I0000024665</v>
          </cell>
          <cell r="B54857" t="str">
            <v>NOTEBOOK LATITUDE 3540</v>
          </cell>
          <cell r="C54857" t="str">
            <v>HIBE</v>
          </cell>
          <cell r="D54857" t="str">
            <v>UN</v>
          </cell>
        </row>
        <row r="54858">
          <cell r="A54858" t="str">
            <v>I0000024666</v>
          </cell>
          <cell r="B54858" t="str">
            <v>BALA ITS LOVE MENTA 500G</v>
          </cell>
          <cell r="C54858" t="str">
            <v>HIBE</v>
          </cell>
          <cell r="D54858" t="str">
            <v>UN</v>
          </cell>
        </row>
        <row r="54859">
          <cell r="A54859" t="str">
            <v>I0000024667</v>
          </cell>
          <cell r="B54859" t="str">
            <v>BALA DE CORACAO 500G</v>
          </cell>
          <cell r="C54859" t="str">
            <v>HIBE</v>
          </cell>
          <cell r="D54859" t="str">
            <v>UN</v>
          </cell>
        </row>
        <row r="54860">
          <cell r="A54860" t="str">
            <v>I0000024668</v>
          </cell>
          <cell r="B54860" t="str">
            <v>BALA MAST YOG 600G DORI</v>
          </cell>
          <cell r="C54860" t="str">
            <v>HIBE</v>
          </cell>
          <cell r="D54860" t="str">
            <v>UN</v>
          </cell>
        </row>
        <row r="54861">
          <cell r="A54861" t="str">
            <v>I0000024669</v>
          </cell>
          <cell r="B54861" t="str">
            <v>BALA ITS LOVE SORT 500G</v>
          </cell>
          <cell r="C54861" t="str">
            <v>HIBE</v>
          </cell>
          <cell r="D54861" t="str">
            <v>UN</v>
          </cell>
        </row>
        <row r="54862">
          <cell r="A54862" t="str">
            <v>I0000024670</v>
          </cell>
          <cell r="B54862" t="str">
            <v>TRANSPALETEIRA ELETRICA HYSTER</v>
          </cell>
          <cell r="C54862" t="str">
            <v>HIBE</v>
          </cell>
          <cell r="D54862" t="str">
            <v>UN</v>
          </cell>
        </row>
        <row r="54863">
          <cell r="A54863" t="str">
            <v>I0000024671</v>
          </cell>
          <cell r="B54863" t="str">
            <v>MODULO AXITEC M570WP 35MM</v>
          </cell>
          <cell r="C54863" t="str">
            <v>HIBE</v>
          </cell>
          <cell r="D54863" t="str">
            <v>UN</v>
          </cell>
        </row>
        <row r="54864">
          <cell r="A54864" t="str">
            <v>I0000024672</v>
          </cell>
          <cell r="B54864" t="str">
            <v>CISCO CATALYST SWITCH C3850</v>
          </cell>
          <cell r="C54864" t="str">
            <v>HIBE</v>
          </cell>
          <cell r="D54864" t="str">
            <v>UN</v>
          </cell>
        </row>
        <row r="54865">
          <cell r="A54865" t="str">
            <v>I0000024673</v>
          </cell>
          <cell r="B54865" t="str">
            <v>CAIXA MULTIPLA 3/4 S/T ALUMINIO</v>
          </cell>
          <cell r="C54865" t="str">
            <v>HIBE</v>
          </cell>
          <cell r="D54865" t="str">
            <v>UN</v>
          </cell>
        </row>
        <row r="54866">
          <cell r="A54866" t="str">
            <v>I0000024674</v>
          </cell>
          <cell r="B54866" t="str">
            <v>SERV MEDIDOR DE VIBRACAO- CALIBRACAO</v>
          </cell>
          <cell r="C54866" t="str">
            <v>SERV</v>
          </cell>
          <cell r="D54866" t="str">
            <v>UN</v>
          </cell>
        </row>
        <row r="54867">
          <cell r="A54867" t="str">
            <v>I0000024675</v>
          </cell>
          <cell r="B54867" t="str">
            <v>CABO CONDUSFLEX 1KV 3X1,5 MM2</v>
          </cell>
          <cell r="C54867" t="str">
            <v>HIBE</v>
          </cell>
          <cell r="D54867" t="str">
            <v>UN</v>
          </cell>
        </row>
        <row r="54868">
          <cell r="A54868" t="str">
            <v>I0000024676</v>
          </cell>
          <cell r="B54868" t="str">
            <v>CABO FLEXIVEL 1X2,5MM²</v>
          </cell>
          <cell r="C54868" t="str">
            <v>HIBE</v>
          </cell>
          <cell r="D54868" t="str">
            <v>M</v>
          </cell>
        </row>
        <row r="54869">
          <cell r="A54869" t="str">
            <v>I0000024677</v>
          </cell>
          <cell r="B54869" t="str">
            <v>PISO INTER. 16 FACES 6CM 35 MPª</v>
          </cell>
          <cell r="C54869" t="str">
            <v>HIBE</v>
          </cell>
          <cell r="D54869" t="str">
            <v>M</v>
          </cell>
        </row>
        <row r="54870">
          <cell r="A54870" t="str">
            <v>I0000024678</v>
          </cell>
          <cell r="B54870" t="str">
            <v>ADAPTADOR DE 50 PVC MARRON</v>
          </cell>
          <cell r="C54870" t="str">
            <v>HIBE</v>
          </cell>
          <cell r="D54870" t="str">
            <v>UN</v>
          </cell>
        </row>
        <row r="54871">
          <cell r="A54871" t="str">
            <v>I0000024679</v>
          </cell>
          <cell r="B54871" t="str">
            <v>CURVA 90 ° DE 50 PVC  MARRON</v>
          </cell>
          <cell r="C54871" t="str">
            <v>HIBE</v>
          </cell>
          <cell r="D54871" t="str">
            <v>UN</v>
          </cell>
        </row>
        <row r="54872">
          <cell r="A54872" t="str">
            <v>I0000024680</v>
          </cell>
          <cell r="B54872" t="str">
            <v>TEE DE 50 PVC MARRON</v>
          </cell>
          <cell r="C54872" t="str">
            <v>HIBE</v>
          </cell>
          <cell r="D54872" t="str">
            <v>UN</v>
          </cell>
        </row>
        <row r="54873">
          <cell r="A54873" t="str">
            <v>I0000024681</v>
          </cell>
          <cell r="B54873" t="str">
            <v>ADAPTADOR DE 32  PVC MARRON</v>
          </cell>
          <cell r="C54873" t="str">
            <v>HIBE</v>
          </cell>
          <cell r="D54873" t="str">
            <v>UN</v>
          </cell>
        </row>
        <row r="54874">
          <cell r="A54874" t="str">
            <v>I0000024682</v>
          </cell>
          <cell r="B54874" t="str">
            <v>TEE DE 32 PVC MARRON</v>
          </cell>
          <cell r="C54874" t="str">
            <v>HIBE</v>
          </cell>
          <cell r="D54874" t="str">
            <v>UN</v>
          </cell>
        </row>
        <row r="54875">
          <cell r="A54875" t="str">
            <v>I0000024683</v>
          </cell>
          <cell r="B54875" t="str">
            <v>CURVA 90 ° DE 32 PVC  MARRON</v>
          </cell>
          <cell r="C54875" t="str">
            <v>HIBE</v>
          </cell>
          <cell r="D54875" t="str">
            <v>UN</v>
          </cell>
        </row>
        <row r="54876">
          <cell r="A54876" t="str">
            <v>I0000024684</v>
          </cell>
          <cell r="B54876" t="str">
            <v>ADAPTADOR DE 20 PVC MARRON</v>
          </cell>
          <cell r="C54876" t="str">
            <v>HIBE</v>
          </cell>
          <cell r="D54876" t="str">
            <v>UN</v>
          </cell>
        </row>
        <row r="54877">
          <cell r="A54877" t="str">
            <v>I0000024685</v>
          </cell>
          <cell r="B54877" t="str">
            <v>BUCHA DE 32X20 PVC MARRON</v>
          </cell>
          <cell r="C54877" t="str">
            <v>HIBE</v>
          </cell>
          <cell r="D54877" t="str">
            <v>UN</v>
          </cell>
        </row>
        <row r="54878">
          <cell r="A54878" t="str">
            <v>I0000024686</v>
          </cell>
          <cell r="B54878" t="str">
            <v>TUBO DE 50 PVC MARRON</v>
          </cell>
          <cell r="C54878" t="str">
            <v>HIBE</v>
          </cell>
          <cell r="D54878" t="str">
            <v>UN</v>
          </cell>
        </row>
        <row r="54879">
          <cell r="A54879" t="str">
            <v>I0000024687</v>
          </cell>
          <cell r="B54879" t="str">
            <v>TUBO DE 32 PVC MARRON</v>
          </cell>
          <cell r="C54879" t="str">
            <v>HIBE</v>
          </cell>
          <cell r="D54879" t="str">
            <v>UN</v>
          </cell>
        </row>
        <row r="54880">
          <cell r="A54880" t="str">
            <v>I0000024688</v>
          </cell>
          <cell r="B54880" t="str">
            <v>TUBO DE 20 PVC MARRON</v>
          </cell>
          <cell r="C54880" t="str">
            <v>HIBE</v>
          </cell>
          <cell r="D54880" t="str">
            <v>UN</v>
          </cell>
        </row>
        <row r="54881">
          <cell r="A54881" t="str">
            <v>I0000024689</v>
          </cell>
          <cell r="B54881" t="str">
            <v>TORNO DE BANCADA DE 6"</v>
          </cell>
          <cell r="C54881" t="str">
            <v>HIBE</v>
          </cell>
          <cell r="D54881" t="str">
            <v>UN</v>
          </cell>
        </row>
        <row r="54882">
          <cell r="A54882" t="str">
            <v>I0000024690</v>
          </cell>
          <cell r="B54882" t="str">
            <v>TORNO MORSA DE BANCADA DE 6"</v>
          </cell>
          <cell r="C54882" t="str">
            <v>HIBE</v>
          </cell>
          <cell r="D54882" t="str">
            <v>UN</v>
          </cell>
        </row>
        <row r="54883">
          <cell r="A54883" t="str">
            <v>I0000024691</v>
          </cell>
          <cell r="B54883" t="str">
            <v>BASE PARA EQUIPAMENTO DO SPDA</v>
          </cell>
          <cell r="C54883" t="str">
            <v>HIBE</v>
          </cell>
          <cell r="D54883" t="str">
            <v>UN</v>
          </cell>
        </row>
        <row r="54884">
          <cell r="A54884" t="str">
            <v>I0000024692</v>
          </cell>
          <cell r="B54884" t="str">
            <v>CABO FLEX 3 X 1,5 1KV - PT</v>
          </cell>
          <cell r="C54884" t="str">
            <v>HIBE</v>
          </cell>
          <cell r="D54884" t="str">
            <v>UN</v>
          </cell>
        </row>
        <row r="54885">
          <cell r="A54885" t="str">
            <v>I0000024693</v>
          </cell>
          <cell r="B54885" t="str">
            <v>RADIADOR DE GERADOR</v>
          </cell>
          <cell r="C54885" t="str">
            <v>HIBE</v>
          </cell>
          <cell r="D54885" t="str">
            <v>UN</v>
          </cell>
        </row>
        <row r="54886">
          <cell r="A54886" t="str">
            <v>I0000024694</v>
          </cell>
          <cell r="B54886" t="str">
            <v>ESMERILHADEIRA ANG 4.1/2" - DWE4118-B2</v>
          </cell>
          <cell r="C54886" t="str">
            <v>HIBE</v>
          </cell>
          <cell r="D54886" t="str">
            <v>UN</v>
          </cell>
        </row>
        <row r="54887">
          <cell r="A54887" t="str">
            <v>I0000024695</v>
          </cell>
          <cell r="B54887" t="str">
            <v>ESMERILHADEIRA ANG 5" - DWE4314-B2</v>
          </cell>
          <cell r="C54887" t="str">
            <v>HIBE</v>
          </cell>
          <cell r="D54887" t="str">
            <v>UN</v>
          </cell>
        </row>
        <row r="54888">
          <cell r="A54888" t="str">
            <v>I0000024696</v>
          </cell>
          <cell r="B54888" t="str">
            <v>CARRETEL RETRATIL TERRA 15M 735131.60152</v>
          </cell>
          <cell r="C54888" t="str">
            <v>HIBE</v>
          </cell>
          <cell r="D54888" t="str">
            <v>UN</v>
          </cell>
        </row>
        <row r="54889">
          <cell r="A54889" t="str">
            <v>I0000024697</v>
          </cell>
          <cell r="B54889" t="str">
            <v>PARAFUSO ALLEN CABECA CHATA M3X6</v>
          </cell>
          <cell r="C54889" t="str">
            <v>HIBE</v>
          </cell>
          <cell r="D54889" t="str">
            <v>UN</v>
          </cell>
        </row>
        <row r="54890">
          <cell r="A54890" t="str">
            <v>I0000024698</v>
          </cell>
          <cell r="B54890" t="str">
            <v>PARAFUSO ALLEN CABECA CHATA M3X8</v>
          </cell>
          <cell r="C54890" t="str">
            <v>HIBE</v>
          </cell>
          <cell r="D54890" t="str">
            <v>UN</v>
          </cell>
        </row>
        <row r="54891">
          <cell r="A54891" t="str">
            <v>I0000024699</v>
          </cell>
          <cell r="B54891" t="str">
            <v>PORCA REBITE 4 MM</v>
          </cell>
          <cell r="C54891" t="str">
            <v>HIBE</v>
          </cell>
          <cell r="D54891" t="str">
            <v>UN</v>
          </cell>
        </row>
        <row r="54892">
          <cell r="A54892" t="str">
            <v>I0000024700</v>
          </cell>
          <cell r="B54892" t="str">
            <v>CAPA DE CHUVA PARA MOTOQUEIRO</v>
          </cell>
          <cell r="C54892" t="str">
            <v>HIBE</v>
          </cell>
          <cell r="D54892" t="str">
            <v>UN</v>
          </cell>
        </row>
        <row r="54893">
          <cell r="A54893" t="str">
            <v>I0000024701</v>
          </cell>
          <cell r="B54893" t="str">
            <v>AMOSTRA  DE ACO</v>
          </cell>
          <cell r="C54893" t="str">
            <v>HIBE</v>
          </cell>
          <cell r="D54893" t="str">
            <v>UN</v>
          </cell>
        </row>
        <row r="54894">
          <cell r="A54894" t="str">
            <v>I0000024702</v>
          </cell>
          <cell r="B54894" t="str">
            <v>BUCHA DE REDUCAO GALVANIZADA 2.1/2" X 2"</v>
          </cell>
          <cell r="C54894" t="str">
            <v>HIBE</v>
          </cell>
          <cell r="D54894" t="str">
            <v>UN</v>
          </cell>
        </row>
        <row r="54895">
          <cell r="A54895" t="str">
            <v>I0000024703</v>
          </cell>
          <cell r="B54895" t="str">
            <v>BUCHA DE REDUCAO GALVANIZADA 2" X 1.1/4"</v>
          </cell>
          <cell r="C54895" t="str">
            <v>HIBE</v>
          </cell>
          <cell r="D54895" t="str">
            <v>UN</v>
          </cell>
        </row>
        <row r="54896">
          <cell r="A54896" t="str">
            <v>I0000024704</v>
          </cell>
          <cell r="B54896" t="str">
            <v>CURVA PVC 90 SOLDAVEL 60MM</v>
          </cell>
          <cell r="C54896" t="str">
            <v>HIBE</v>
          </cell>
          <cell r="D54896" t="str">
            <v>UN</v>
          </cell>
        </row>
        <row r="54897">
          <cell r="A54897" t="str">
            <v>I0000024705</v>
          </cell>
          <cell r="B54897" t="str">
            <v>CURVA PVC 45 SOLDAVEL 60MM</v>
          </cell>
          <cell r="C54897" t="str">
            <v>HIBE</v>
          </cell>
          <cell r="D54897" t="str">
            <v>UN</v>
          </cell>
        </row>
        <row r="54898">
          <cell r="A54898" t="str">
            <v>I0000024706</v>
          </cell>
          <cell r="B54898" t="str">
            <v>REGISTRO ESFERA TRIPARTIDO INOX 2"</v>
          </cell>
          <cell r="C54898" t="str">
            <v>HIBE</v>
          </cell>
          <cell r="D54898" t="str">
            <v>UN</v>
          </cell>
        </row>
        <row r="54899">
          <cell r="A54899" t="str">
            <v>I0000024707</v>
          </cell>
          <cell r="B54899" t="str">
            <v>SERVICO RECUPERACAO TRANSPORTADOR ACO</v>
          </cell>
          <cell r="C54899" t="str">
            <v>SERV</v>
          </cell>
          <cell r="D54899" t="str">
            <v>UN</v>
          </cell>
        </row>
        <row r="54900">
          <cell r="A54900" t="str">
            <v>I0000024708</v>
          </cell>
          <cell r="B54900" t="str">
            <v>M2159-ORING 126,67X2,62 VIT- APC</v>
          </cell>
          <cell r="C54900" t="str">
            <v>HIBE</v>
          </cell>
          <cell r="D54900" t="str">
            <v>UN</v>
          </cell>
        </row>
        <row r="54901">
          <cell r="A54901" t="str">
            <v>I0000024709</v>
          </cell>
          <cell r="B54901" t="str">
            <v>M2143-ORING 061,66X2,62 VIT- APC-</v>
          </cell>
          <cell r="C54901" t="str">
            <v>HIBE</v>
          </cell>
          <cell r="D54901" t="str">
            <v>UN</v>
          </cell>
        </row>
        <row r="54902">
          <cell r="A54902" t="str">
            <v>I0000024710</v>
          </cell>
          <cell r="B54902" t="str">
            <v>M2153-ORING 088,57X2,62 VIT- APC</v>
          </cell>
          <cell r="C54902" t="str">
            <v>HIBE</v>
          </cell>
          <cell r="D54902" t="str">
            <v>UN</v>
          </cell>
        </row>
        <row r="54903">
          <cell r="A54903" t="str">
            <v>I0000024711</v>
          </cell>
          <cell r="B54903" t="str">
            <v>M2120-ORING 025,07X2,62 VIT- APC</v>
          </cell>
          <cell r="C54903" t="str">
            <v>HIBE</v>
          </cell>
          <cell r="D54903" t="str">
            <v>UN</v>
          </cell>
        </row>
        <row r="54904">
          <cell r="A54904" t="str">
            <v>I0000024712</v>
          </cell>
          <cell r="B54904" t="str">
            <v>M2245-ORING 110,72X3,53 VIT- APC-</v>
          </cell>
          <cell r="C54904" t="str">
            <v>HIBE</v>
          </cell>
          <cell r="D54904" t="str">
            <v>UN</v>
          </cell>
        </row>
        <row r="54905">
          <cell r="A54905" t="str">
            <v>I0000024713</v>
          </cell>
          <cell r="B54905" t="str">
            <v>M2152-ORING 082,22X2,62 VIT- APC-</v>
          </cell>
          <cell r="C54905" t="str">
            <v>HIBE</v>
          </cell>
          <cell r="D54905" t="str">
            <v>UN</v>
          </cell>
        </row>
        <row r="54906">
          <cell r="A54906" t="str">
            <v>I0000024714</v>
          </cell>
          <cell r="B54906" t="str">
            <v>M2160-ORING 133,02X2,62 VIT- APC</v>
          </cell>
          <cell r="C54906" t="str">
            <v>HIBE</v>
          </cell>
          <cell r="D54906" t="str">
            <v>UN</v>
          </cell>
        </row>
        <row r="54907">
          <cell r="A54907" t="str">
            <v>I0000024715</v>
          </cell>
          <cell r="B54907" t="str">
            <v>CONEXAO UNIAO REDUCAO 10 X 8 MM PU</v>
          </cell>
          <cell r="C54907" t="str">
            <v>HIBE</v>
          </cell>
          <cell r="D54907" t="str">
            <v>UN</v>
          </cell>
        </row>
        <row r="54908">
          <cell r="A54908" t="str">
            <v>I0000024716</v>
          </cell>
          <cell r="B54908" t="str">
            <v>OLEO 46 20L SCHULZ SINTETICO - 9527</v>
          </cell>
          <cell r="C54908" t="str">
            <v>HIBE</v>
          </cell>
          <cell r="D54908" t="str">
            <v>UN</v>
          </cell>
        </row>
        <row r="54909">
          <cell r="A54909" t="str">
            <v>I0000024717</v>
          </cell>
          <cell r="B54909" t="str">
            <v>SENSOR NIVEL INTERRUPTOR BOIA 220V</v>
          </cell>
          <cell r="C54909" t="str">
            <v>HIBE</v>
          </cell>
          <cell r="D54909" t="str">
            <v>UN</v>
          </cell>
        </row>
        <row r="54910">
          <cell r="A54910" t="str">
            <v>I0000024719</v>
          </cell>
          <cell r="B54910" t="str">
            <v>AR CONDICIONADO 24.000 BTUS</v>
          </cell>
          <cell r="C54910" t="str">
            <v>DIEN</v>
          </cell>
          <cell r="D54910" t="str">
            <v>UN</v>
          </cell>
        </row>
        <row r="54911">
          <cell r="A54911" t="str">
            <v>I0000024721</v>
          </cell>
          <cell r="B54911" t="str">
            <v>BUCHA EGU18 - COD: 2310241</v>
          </cell>
          <cell r="C54911" t="str">
            <v>HIBE</v>
          </cell>
          <cell r="D54911" t="str">
            <v>UN</v>
          </cell>
        </row>
        <row r="54912">
          <cell r="A54912" t="str">
            <v>I0000024722</v>
          </cell>
          <cell r="B54912" t="str">
            <v>PINO TRAVA EGU18 - COD: 9466650040</v>
          </cell>
          <cell r="C54912" t="str">
            <v>HIBE</v>
          </cell>
          <cell r="D54912" t="str">
            <v>UN</v>
          </cell>
        </row>
        <row r="54913">
          <cell r="A54913" t="str">
            <v>I0000024723</v>
          </cell>
          <cell r="B54913" t="str">
            <v>AROMA EM SPRAY</v>
          </cell>
          <cell r="C54913" t="str">
            <v>HIBE</v>
          </cell>
          <cell r="D54913" t="str">
            <v>UN</v>
          </cell>
        </row>
        <row r="54914">
          <cell r="A54914" t="str">
            <v>I0000024724</v>
          </cell>
          <cell r="B54914" t="str">
            <v>TENDA GAZEBO 2X2 SANF. LATERAIS TRANSP.</v>
          </cell>
          <cell r="C54914" t="str">
            <v>HIBE</v>
          </cell>
          <cell r="D54914" t="str">
            <v>UN</v>
          </cell>
        </row>
        <row r="54915">
          <cell r="A54915" t="str">
            <v>I0000024725</v>
          </cell>
          <cell r="B54915" t="str">
            <v>FONTE ADAPTADORA</v>
          </cell>
          <cell r="C54915" t="str">
            <v>HIBE</v>
          </cell>
          <cell r="D54915" t="str">
            <v>UN</v>
          </cell>
        </row>
        <row r="54916">
          <cell r="A54916" t="str">
            <v>I0000024732</v>
          </cell>
          <cell r="B54916" t="str">
            <v>LUMINARIA SOBREPOR 48W 6000K 60X60CM</v>
          </cell>
          <cell r="C54916" t="str">
            <v>HIBE</v>
          </cell>
          <cell r="D54916" t="str">
            <v>UN</v>
          </cell>
        </row>
        <row r="54917">
          <cell r="A54917" t="str">
            <v>I0000024733</v>
          </cell>
          <cell r="B54917" t="str">
            <v>NC-1711 S-CONTROLLER 14MM KPL</v>
          </cell>
          <cell r="C54917" t="str">
            <v>HIBE</v>
          </cell>
          <cell r="D54917" t="str">
            <v>UN</v>
          </cell>
        </row>
        <row r="54918">
          <cell r="A54918" t="str">
            <v>I0000024734</v>
          </cell>
          <cell r="B54918" t="str">
            <v>JANELA  VIDRO  INC  1,00 X  1,20 x 1,20</v>
          </cell>
          <cell r="C54918" t="str">
            <v>HIBE</v>
          </cell>
          <cell r="D54918" t="str">
            <v>UN</v>
          </cell>
        </row>
        <row r="54919">
          <cell r="A54919" t="str">
            <v>I0000024735</v>
          </cell>
          <cell r="B54919" t="str">
            <v>REBITADOR DE REPUXO PNEUMATICO</v>
          </cell>
          <cell r="C54919" t="str">
            <v>HIBE</v>
          </cell>
          <cell r="D54919" t="str">
            <v>UN</v>
          </cell>
        </row>
        <row r="54920">
          <cell r="A54920" t="str">
            <v>I0000024736</v>
          </cell>
          <cell r="B54920" t="str">
            <v>RELE TEMPORIZADOR CLE 12-24VCC/VCA</v>
          </cell>
          <cell r="C54920" t="str">
            <v>HIBE</v>
          </cell>
          <cell r="D54920" t="str">
            <v>UN</v>
          </cell>
        </row>
        <row r="54921">
          <cell r="A54921" t="str">
            <v>I0000024737</v>
          </cell>
          <cell r="B54921" t="str">
            <v>ROLAMENTO 6804 2RS</v>
          </cell>
          <cell r="C54921" t="str">
            <v>HIBE</v>
          </cell>
          <cell r="D54921" t="str">
            <v>UN</v>
          </cell>
        </row>
        <row r="54922">
          <cell r="A54922" t="str">
            <v>I0000024738</v>
          </cell>
          <cell r="B54922" t="str">
            <v>ENCODER - H40-8-1000ZC</v>
          </cell>
          <cell r="C54922" t="str">
            <v>HIBE</v>
          </cell>
          <cell r="D54922" t="str">
            <v>UN</v>
          </cell>
        </row>
        <row r="54923">
          <cell r="A54923" t="str">
            <v>I0000024739</v>
          </cell>
          <cell r="B54923" t="str">
            <v>ENCODER - 44V8-0612-1000-Z360</v>
          </cell>
          <cell r="C54923" t="str">
            <v>HIBE</v>
          </cell>
          <cell r="D54923" t="str">
            <v>UN</v>
          </cell>
        </row>
        <row r="54924">
          <cell r="A54924" t="str">
            <v>I0000024740</v>
          </cell>
          <cell r="B54924" t="str">
            <v>ENCODER - FNC40H8630V1000-R2</v>
          </cell>
          <cell r="C54924" t="str">
            <v>HIBE</v>
          </cell>
          <cell r="D54924" t="str">
            <v>UN</v>
          </cell>
        </row>
        <row r="54925">
          <cell r="A54925" t="str">
            <v>I0000024741</v>
          </cell>
          <cell r="B54925" t="str">
            <v>NYLON CH 145.00 X 150.00 X 300.00</v>
          </cell>
          <cell r="C54925" t="str">
            <v>HIBE</v>
          </cell>
          <cell r="D54925" t="str">
            <v>UN</v>
          </cell>
        </row>
        <row r="54926">
          <cell r="A54926" t="str">
            <v>I0000024742</v>
          </cell>
          <cell r="B54926" t="str">
            <v>SERVIÇO DE COMUNICAÇÃO</v>
          </cell>
          <cell r="C54926" t="str">
            <v>SERV</v>
          </cell>
          <cell r="D54926" t="str">
            <v>UN</v>
          </cell>
        </row>
        <row r="54927">
          <cell r="A54927" t="str">
            <v>I0000024743</v>
          </cell>
          <cell r="B54927" t="str">
            <v>MEIO FIO 80X30X15X13CM</v>
          </cell>
          <cell r="C54927" t="str">
            <v>HIBE</v>
          </cell>
          <cell r="D54927" t="str">
            <v>M</v>
          </cell>
        </row>
        <row r="54928">
          <cell r="A54928" t="str">
            <v>I0000024744</v>
          </cell>
          <cell r="B54928" t="str">
            <v>GAXETA COMPACTA - 80X60X35MM</v>
          </cell>
          <cell r="C54928" t="str">
            <v>HIBE</v>
          </cell>
          <cell r="D54928" t="str">
            <v>UN</v>
          </cell>
        </row>
        <row r="54929">
          <cell r="A54929" t="str">
            <v>I0000024745</v>
          </cell>
          <cell r="B54929" t="str">
            <v>ALTERNADOR CLX25 - 2318827</v>
          </cell>
          <cell r="C54929" t="str">
            <v>HIBE</v>
          </cell>
          <cell r="D54929" t="str">
            <v>UN</v>
          </cell>
        </row>
        <row r="54930">
          <cell r="A54930" t="str">
            <v>I0000024746</v>
          </cell>
          <cell r="B54930" t="str">
            <v>FIAT SCUDO MULTI - VERSAO 7+1</v>
          </cell>
          <cell r="C54930" t="str">
            <v>HIBE</v>
          </cell>
          <cell r="D54930" t="str">
            <v>UN</v>
          </cell>
        </row>
        <row r="54931">
          <cell r="A54931" t="str">
            <v>I0000024747</v>
          </cell>
          <cell r="B54931" t="str">
            <v>GUINCHO TALHA ELETRICA 1 TON 220V</v>
          </cell>
          <cell r="C54931" t="str">
            <v>HIBE</v>
          </cell>
          <cell r="D54931" t="str">
            <v>UN</v>
          </cell>
        </row>
        <row r="54932">
          <cell r="A54932" t="str">
            <v>I0000024748</v>
          </cell>
          <cell r="B54932" t="str">
            <v>BORRACHA LIQUIDA 7 EM 1 HM RUBBER 3,6L</v>
          </cell>
          <cell r="C54932" t="str">
            <v>HIBE</v>
          </cell>
          <cell r="D54932" t="str">
            <v>UN</v>
          </cell>
        </row>
        <row r="54933">
          <cell r="A54933" t="str">
            <v>I0000024749</v>
          </cell>
          <cell r="B54933" t="str">
            <v>SOLVENTE P/ BORRACHA LIQUIDA 0,9L</v>
          </cell>
          <cell r="C54933" t="str">
            <v>HIBE</v>
          </cell>
          <cell r="D54933" t="str">
            <v>UN</v>
          </cell>
        </row>
        <row r="54934">
          <cell r="A54934" t="str">
            <v>I0000024750</v>
          </cell>
          <cell r="B54934" t="str">
            <v>CLICHE CUP180 COMIDINHAS AFN-40-TBS</v>
          </cell>
          <cell r="C54934" t="str">
            <v>HIBE</v>
          </cell>
          <cell r="D54934" t="str">
            <v>UN</v>
          </cell>
        </row>
        <row r="54935">
          <cell r="A54935" t="str">
            <v>I0000024751</v>
          </cell>
          <cell r="B54935" t="str">
            <v>CLICHE CUP90 LOGO SEARA AFN-40-TBS</v>
          </cell>
          <cell r="C54935" t="str">
            <v>HIBE</v>
          </cell>
          <cell r="D54935" t="str">
            <v>UN</v>
          </cell>
        </row>
        <row r="54936">
          <cell r="A54936" t="str">
            <v>I0000024752</v>
          </cell>
          <cell r="B54936" t="str">
            <v>CLICHE CUP90 LIGADO AFN-40-TBS</v>
          </cell>
          <cell r="C54936" t="str">
            <v>HIBE</v>
          </cell>
          <cell r="D54936" t="str">
            <v>UN</v>
          </cell>
        </row>
        <row r="54937">
          <cell r="A54937" t="str">
            <v>I0000024753</v>
          </cell>
          <cell r="B54937" t="str">
            <v>CLICHE CUP90 AQUECENDO AFN-40-TBS</v>
          </cell>
          <cell r="C54937" t="str">
            <v>HIBE</v>
          </cell>
          <cell r="D54937" t="str">
            <v>UN</v>
          </cell>
        </row>
        <row r="54938">
          <cell r="A54938" t="str">
            <v>I0000024754</v>
          </cell>
          <cell r="B54938" t="str">
            <v>REFIL DE CILIDRO COM GAS PARA MACARICO</v>
          </cell>
          <cell r="C54938" t="str">
            <v>HIBE</v>
          </cell>
          <cell r="D54938" t="str">
            <v>UN</v>
          </cell>
        </row>
        <row r="54939">
          <cell r="A54939" t="str">
            <v>I0000024755</v>
          </cell>
          <cell r="B54939" t="str">
            <v>MACARICO MANUAL</v>
          </cell>
          <cell r="C54939" t="str">
            <v>HIBE</v>
          </cell>
          <cell r="D54939" t="str">
            <v>UN</v>
          </cell>
        </row>
        <row r="54940">
          <cell r="A54940" t="str">
            <v>I0000024756</v>
          </cell>
          <cell r="B54940" t="str">
            <v>PERFIL DE ALUMINIO H 25X25X1000</v>
          </cell>
          <cell r="C54940" t="str">
            <v>HIBE</v>
          </cell>
          <cell r="D54940" t="str">
            <v>UN</v>
          </cell>
        </row>
        <row r="54941">
          <cell r="A54941" t="str">
            <v>I0000024757</v>
          </cell>
          <cell r="B54941" t="str">
            <v>RESISTENCIA MODULAR 8,5 X 800</v>
          </cell>
          <cell r="C54941" t="str">
            <v>HIBE</v>
          </cell>
          <cell r="D54941" t="str">
            <v>UN</v>
          </cell>
        </row>
        <row r="54942">
          <cell r="A54942" t="str">
            <v>I0000024758</v>
          </cell>
          <cell r="B54942" t="str">
            <v>PASTA DIAMANTADA PREMIUM 5 GR MARROM</v>
          </cell>
          <cell r="C54942" t="str">
            <v>HIBE</v>
          </cell>
          <cell r="D54942" t="str">
            <v>UN</v>
          </cell>
        </row>
        <row r="54943">
          <cell r="A54943" t="str">
            <v>I0000024759</v>
          </cell>
          <cell r="B54943" t="str">
            <v>PASTA DIAMANTADA PREMIUM  5GR AZULCLARO</v>
          </cell>
          <cell r="C54943" t="str">
            <v>HIBE</v>
          </cell>
          <cell r="D54943" t="str">
            <v>UN</v>
          </cell>
        </row>
        <row r="54944">
          <cell r="A54944" t="str">
            <v>I0000024760</v>
          </cell>
          <cell r="B54944" t="str">
            <v>PASTA DIAMANTADA PREMIUM 5 GR VERMELHO</v>
          </cell>
          <cell r="C54944" t="str">
            <v>HIBE</v>
          </cell>
          <cell r="D54944" t="str">
            <v>UN</v>
          </cell>
        </row>
        <row r="54945">
          <cell r="A54945" t="str">
            <v>I0000024761</v>
          </cell>
          <cell r="B54945" t="str">
            <v>PASTA DIAMANTADA PREMIUM 5 GR AMARELO</v>
          </cell>
          <cell r="C54945" t="str">
            <v>HIBE</v>
          </cell>
          <cell r="D54945" t="str">
            <v>UN</v>
          </cell>
        </row>
        <row r="54946">
          <cell r="A54946" t="str">
            <v>I0000024762</v>
          </cell>
          <cell r="B54946" t="str">
            <v>PASTA DIAMANTADA PREMIUM 5 GR OCRE</v>
          </cell>
          <cell r="C54946" t="str">
            <v>HIBE</v>
          </cell>
          <cell r="D54946" t="str">
            <v>UN</v>
          </cell>
        </row>
        <row r="54947">
          <cell r="A54947" t="str">
            <v>I0000024763</v>
          </cell>
          <cell r="B54947" t="str">
            <v>PASTA DIAMANTADA PREMIUM 5 GR CINZA</v>
          </cell>
          <cell r="C54947" t="str">
            <v>HIBE</v>
          </cell>
          <cell r="D54947" t="str">
            <v>UN</v>
          </cell>
        </row>
        <row r="54948">
          <cell r="A54948" t="str">
            <v>I0000024764</v>
          </cell>
          <cell r="B54948" t="str">
            <v>TABLET ET40, 10,1 POL. ANDROID 11</v>
          </cell>
          <cell r="C54948" t="str">
            <v>HIBE</v>
          </cell>
          <cell r="D54948" t="str">
            <v>UN</v>
          </cell>
        </row>
        <row r="54949">
          <cell r="A54949" t="str">
            <v>I0000024765</v>
          </cell>
          <cell r="B54949" t="str">
            <v>FONTE DE ENERGIA NIVEL V I, AC 100-240V</v>
          </cell>
          <cell r="C54949" t="str">
            <v>HIBE</v>
          </cell>
          <cell r="D54949" t="str">
            <v>UN</v>
          </cell>
        </row>
        <row r="54950">
          <cell r="A54950" t="str">
            <v>I0000024766</v>
          </cell>
          <cell r="B54950" t="str">
            <v>CABO DC PARA BERCO DE 4 OPOSICOES</v>
          </cell>
          <cell r="C54950" t="str">
            <v>HIBE</v>
          </cell>
          <cell r="D54950" t="str">
            <v>UN</v>
          </cell>
        </row>
        <row r="54951">
          <cell r="A54951" t="str">
            <v>I0000024767</v>
          </cell>
          <cell r="B54951" t="str">
            <v>CONTRATO ZEBRAONECARE P/ ET40</v>
          </cell>
          <cell r="C54951" t="str">
            <v>SERV</v>
          </cell>
          <cell r="D54951" t="str">
            <v>UN</v>
          </cell>
        </row>
        <row r="54952">
          <cell r="A54952" t="str">
            <v>I0000024768</v>
          </cell>
          <cell r="B54952" t="str">
            <v>MOLDURA ROBUSTA PARA ET4X 10 POLEGADAS</v>
          </cell>
          <cell r="C54952" t="str">
            <v>HIBE</v>
          </cell>
          <cell r="D54952" t="str">
            <v>UN</v>
          </cell>
        </row>
        <row r="54953">
          <cell r="A54953" t="str">
            <v>I0000024769</v>
          </cell>
          <cell r="B54953" t="str">
            <v>ALCA PARA OMBRO UNIVERSAL NYLON</v>
          </cell>
          <cell r="C54953" t="str">
            <v>HIBE</v>
          </cell>
          <cell r="D54953" t="str">
            <v>UN</v>
          </cell>
        </row>
        <row r="54954">
          <cell r="A54954" t="str">
            <v>I0000024770</v>
          </cell>
          <cell r="B54954" t="str">
            <v>CABO DE CARGA USB- C</v>
          </cell>
          <cell r="C54954" t="str">
            <v>HIBE</v>
          </cell>
          <cell r="D54954" t="str">
            <v>UN</v>
          </cell>
        </row>
        <row r="54955">
          <cell r="A54955" t="str">
            <v>I0000024771</v>
          </cell>
          <cell r="B54955" t="str">
            <v>FONTE 100-240 VAC 5V 2 5A</v>
          </cell>
          <cell r="C54955" t="str">
            <v>HIBE</v>
          </cell>
          <cell r="D54955" t="str">
            <v>UN</v>
          </cell>
        </row>
        <row r="54956">
          <cell r="A54956" t="str">
            <v>I0000024772</v>
          </cell>
          <cell r="B54956" t="str">
            <v>ESPATULA DE ACO INOX FLEXIVEL 2"</v>
          </cell>
          <cell r="C54956" t="str">
            <v>HIBE</v>
          </cell>
          <cell r="D54956" t="str">
            <v>UN</v>
          </cell>
        </row>
        <row r="54957">
          <cell r="A54957" t="str">
            <v>I0000024773</v>
          </cell>
          <cell r="B54957" t="str">
            <v>RELE PROTETOR TERMICO UNIVERSAL 1/5</v>
          </cell>
          <cell r="C54957" t="str">
            <v>HIBE</v>
          </cell>
          <cell r="D54957" t="str">
            <v>UN</v>
          </cell>
        </row>
        <row r="54958">
          <cell r="A54958" t="str">
            <v>I0000024774</v>
          </cell>
          <cell r="B54958" t="str">
            <v>RELE PROTETOR TERMICO UNIVERSAL 1/6</v>
          </cell>
          <cell r="C54958" t="str">
            <v>HIBE</v>
          </cell>
          <cell r="D54958" t="str">
            <v>UN</v>
          </cell>
        </row>
        <row r="54959">
          <cell r="A54959" t="str">
            <v>I0000024775</v>
          </cell>
          <cell r="B54959" t="str">
            <v>TOMADA 2P + T 10A SIMPLES P/ CONDULETE</v>
          </cell>
          <cell r="C54959" t="str">
            <v>HIBE</v>
          </cell>
          <cell r="D54959" t="str">
            <v>UN</v>
          </cell>
        </row>
        <row r="54960">
          <cell r="A54960" t="str">
            <v>I0000024776</v>
          </cell>
          <cell r="B54960" t="str">
            <v>TOMADA 2P + T 20A SIMPLES P/ CONDULETE</v>
          </cell>
          <cell r="C54960" t="str">
            <v>HIBE</v>
          </cell>
          <cell r="D54960" t="str">
            <v>UN</v>
          </cell>
        </row>
        <row r="54961">
          <cell r="A54961" t="str">
            <v>I0000024777</v>
          </cell>
          <cell r="B54961" t="str">
            <v>TOMADA 2P + T 10A DUPLA P/ CONDULETE</v>
          </cell>
          <cell r="C54961" t="str">
            <v>HIBE</v>
          </cell>
          <cell r="D54961" t="str">
            <v>UN</v>
          </cell>
        </row>
        <row r="54962">
          <cell r="A54962" t="str">
            <v>I0000024778</v>
          </cell>
          <cell r="B54962" t="str">
            <v>TOMADA 2P + T 20A DUPLA P/ CONDULETE</v>
          </cell>
          <cell r="C54962" t="str">
            <v>HIBE</v>
          </cell>
          <cell r="D54962" t="str">
            <v>UN</v>
          </cell>
        </row>
        <row r="54963">
          <cell r="A54963" t="str">
            <v>I0000024779</v>
          </cell>
          <cell r="B54963" t="str">
            <v>LONA FREIO TRUCK</v>
          </cell>
          <cell r="C54963" t="str">
            <v>HIBE</v>
          </cell>
          <cell r="D54963" t="str">
            <v>UN</v>
          </cell>
        </row>
        <row r="54964">
          <cell r="A54964" t="str">
            <v>I0000024780</v>
          </cell>
          <cell r="B54964" t="str">
            <v>LONA FREIO DIANT.TRAS</v>
          </cell>
          <cell r="C54964" t="str">
            <v>HIBE</v>
          </cell>
          <cell r="D54964" t="str">
            <v>UN</v>
          </cell>
        </row>
        <row r="54965">
          <cell r="A54965" t="str">
            <v>I0000024781</v>
          </cell>
          <cell r="B54965" t="str">
            <v>COLA 3M</v>
          </cell>
          <cell r="C54965" t="str">
            <v>HIBE</v>
          </cell>
          <cell r="D54965" t="str">
            <v>UN</v>
          </cell>
        </row>
        <row r="54966">
          <cell r="A54966" t="str">
            <v>I0000024782</v>
          </cell>
          <cell r="B54966" t="str">
            <v>ESTOPA P/POLIMENTO 120 GR</v>
          </cell>
          <cell r="C54966" t="str">
            <v>HIBE</v>
          </cell>
          <cell r="D54966" t="str">
            <v>UN</v>
          </cell>
        </row>
        <row r="54967">
          <cell r="A54967" t="str">
            <v>I0000024783</v>
          </cell>
          <cell r="B54967" t="str">
            <v>ROLETE PATIM FREIO 32MM</v>
          </cell>
          <cell r="C54967" t="str">
            <v>HIBE</v>
          </cell>
          <cell r="D54967" t="str">
            <v>UN</v>
          </cell>
        </row>
        <row r="54968">
          <cell r="A54968" t="str">
            <v>I0000024784</v>
          </cell>
          <cell r="B54968" t="str">
            <v>RETENTOR RODA DIANT</v>
          </cell>
          <cell r="C54968" t="str">
            <v>HIBE</v>
          </cell>
          <cell r="D54968" t="str">
            <v>PEÇ</v>
          </cell>
        </row>
        <row r="54969">
          <cell r="A54969" t="str">
            <v>I0000024785</v>
          </cell>
          <cell r="B54969" t="str">
            <v>TEXACO GRAXA MP2</v>
          </cell>
          <cell r="C54969" t="str">
            <v>HIBE</v>
          </cell>
          <cell r="D54969" t="str">
            <v>KG</v>
          </cell>
        </row>
        <row r="54970">
          <cell r="A54970" t="str">
            <v>I0000024786</v>
          </cell>
          <cell r="B54970" t="str">
            <v>CONTRA PINO ZINCADO 18 X 2</v>
          </cell>
          <cell r="C54970" t="str">
            <v>HIBE</v>
          </cell>
          <cell r="D54970" t="str">
            <v>PAC</v>
          </cell>
        </row>
        <row r="54971">
          <cell r="A54971" t="str">
            <v>I0000024787</v>
          </cell>
          <cell r="B54971" t="str">
            <v>PAPEL SEMI KRAFT 60CM X 20M</v>
          </cell>
          <cell r="C54971" t="str">
            <v>HIBE</v>
          </cell>
          <cell r="D54971" t="str">
            <v>UN</v>
          </cell>
        </row>
        <row r="54972">
          <cell r="A54972" t="str">
            <v>I0000024788</v>
          </cell>
          <cell r="B54972" t="str">
            <v>LIXEIRA QUADRADA COM PEDAL 14L</v>
          </cell>
          <cell r="C54972" t="str">
            <v>HIBE</v>
          </cell>
          <cell r="D54972" t="str">
            <v>UN</v>
          </cell>
        </row>
        <row r="54973">
          <cell r="A54973" t="str">
            <v>I0000024789</v>
          </cell>
          <cell r="B54973" t="str">
            <v>PRESSOSTATO DIGITAL - SCD-020-01</v>
          </cell>
          <cell r="C54973" t="str">
            <v>HIBE</v>
          </cell>
          <cell r="D54973" t="str">
            <v>UN</v>
          </cell>
        </row>
        <row r="54974">
          <cell r="A54974" t="str">
            <v>I0000024790</v>
          </cell>
          <cell r="B54974" t="str">
            <v>CABO CONECTOR C/ 2M - CB-020-2M</v>
          </cell>
          <cell r="C54974" t="str">
            <v>HIBE</v>
          </cell>
          <cell r="D54974" t="str">
            <v>UN</v>
          </cell>
        </row>
        <row r="54975">
          <cell r="A54975" t="str">
            <v>I0000024791</v>
          </cell>
          <cell r="B54975" t="str">
            <v>MOLA DE TORCAO - COD: 08</v>
          </cell>
          <cell r="C54975" t="str">
            <v>HIBE</v>
          </cell>
          <cell r="D54975" t="str">
            <v>UN</v>
          </cell>
        </row>
        <row r="54976">
          <cell r="A54976" t="str">
            <v>I0000024792</v>
          </cell>
          <cell r="B54976" t="str">
            <v>MOLA PRINCIPAL - 48035</v>
          </cell>
          <cell r="C54976" t="str">
            <v>HIBE</v>
          </cell>
          <cell r="D54976" t="str">
            <v>UN</v>
          </cell>
        </row>
        <row r="54977">
          <cell r="A54977" t="str">
            <v>I0000024793</v>
          </cell>
          <cell r="B54977" t="str">
            <v>MOLA DO SUPORTE DE FACA - 48060</v>
          </cell>
          <cell r="C54977" t="str">
            <v>HIBE</v>
          </cell>
          <cell r="D54977" t="str">
            <v>UN</v>
          </cell>
        </row>
        <row r="54978">
          <cell r="A54978" t="str">
            <v>I0000024795</v>
          </cell>
          <cell r="B54978" t="str">
            <v>RETENTOR - 50X32X8MM</v>
          </cell>
          <cell r="C54978" t="str">
            <v>HIBE</v>
          </cell>
          <cell r="D54978" t="str">
            <v>UN</v>
          </cell>
        </row>
        <row r="54979">
          <cell r="A54979" t="str">
            <v>I0000024796</v>
          </cell>
          <cell r="B54979" t="str">
            <v>ALARGADOR MANUAL Ø3MM</v>
          </cell>
          <cell r="C54979" t="str">
            <v>HIBE</v>
          </cell>
          <cell r="D54979" t="str">
            <v>UN</v>
          </cell>
        </row>
        <row r="54980">
          <cell r="A54980" t="str">
            <v>I0000024797</v>
          </cell>
          <cell r="B54980" t="str">
            <v>ALARGADOR MANUAL Ø6MM</v>
          </cell>
          <cell r="C54980" t="str">
            <v>HIBE</v>
          </cell>
          <cell r="D54980" t="str">
            <v>UN</v>
          </cell>
        </row>
        <row r="54981">
          <cell r="A54981" t="str">
            <v>I0000024798</v>
          </cell>
          <cell r="B54981" t="str">
            <v>ALARGADOR MANUAL Ø8MM</v>
          </cell>
          <cell r="C54981" t="str">
            <v>HIBE</v>
          </cell>
          <cell r="D54981" t="str">
            <v>UN</v>
          </cell>
        </row>
        <row r="54982">
          <cell r="A54982" t="str">
            <v>I0000024799</v>
          </cell>
          <cell r="B54982" t="str">
            <v>KITT022 (20TNMG 130408 MKTT5080+SUPORTE)</v>
          </cell>
          <cell r="C54982" t="str">
            <v>HIBE</v>
          </cell>
          <cell r="D54982" t="str">
            <v>UN</v>
          </cell>
        </row>
        <row r="54983">
          <cell r="A54983" t="str">
            <v>I0000024800</v>
          </cell>
          <cell r="B54983" t="str">
            <v>LED VERMELHO DE 3MM - 04.09.0472</v>
          </cell>
          <cell r="C54983" t="str">
            <v>HIBE</v>
          </cell>
          <cell r="D54983" t="str">
            <v>UN</v>
          </cell>
        </row>
        <row r="54984">
          <cell r="A54984" t="str">
            <v>I0000024803</v>
          </cell>
          <cell r="B54984" t="str">
            <v>TRANSISTOR - 2SC5200</v>
          </cell>
          <cell r="C54984" t="str">
            <v>HIBE</v>
          </cell>
          <cell r="D54984" t="str">
            <v>UN</v>
          </cell>
        </row>
        <row r="54985">
          <cell r="A54985" t="str">
            <v>I0000024805</v>
          </cell>
          <cell r="B54985" t="str">
            <v>METALON GALV. 30X30X0.95 (CHAPA 20)</v>
          </cell>
          <cell r="C54985" t="str">
            <v>HIBE</v>
          </cell>
          <cell r="D54985" t="str">
            <v>UN</v>
          </cell>
        </row>
        <row r="54986">
          <cell r="A54986" t="str">
            <v>I0000024806</v>
          </cell>
          <cell r="B54986" t="str">
            <v>METALON 20X20X0.95 (CHAPA 20)</v>
          </cell>
          <cell r="C54986" t="str">
            <v>HIBE</v>
          </cell>
          <cell r="D54986" t="str">
            <v>UN</v>
          </cell>
        </row>
        <row r="54987">
          <cell r="A54987" t="str">
            <v>I0000024807</v>
          </cell>
          <cell r="B54987" t="str">
            <v>METALON 40X40X0,95 (CHAPA 20)</v>
          </cell>
          <cell r="C54987" t="str">
            <v>HIBE</v>
          </cell>
          <cell r="D54987" t="str">
            <v>UN</v>
          </cell>
        </row>
        <row r="54988">
          <cell r="A54988" t="str">
            <v>I0000024808</v>
          </cell>
          <cell r="B54988" t="str">
            <v>CANTONEIRA 3/4 X 2,5MM SERRALHEIRO</v>
          </cell>
          <cell r="C54988" t="str">
            <v>HIBE</v>
          </cell>
          <cell r="D54988" t="str">
            <v>UN</v>
          </cell>
        </row>
        <row r="54989">
          <cell r="A54989" t="str">
            <v>I0000024809</v>
          </cell>
          <cell r="B54989" t="str">
            <v>CANTONEIRA 5/8 X 1/8</v>
          </cell>
          <cell r="C54989" t="str">
            <v>HIBE</v>
          </cell>
          <cell r="D54989" t="str">
            <v>UN</v>
          </cell>
        </row>
        <row r="54990">
          <cell r="A54990" t="str">
            <v>I0000024810</v>
          </cell>
          <cell r="B54990" t="str">
            <v>CANTONEIRA 7/8 X 1/8</v>
          </cell>
          <cell r="C54990" t="str">
            <v>HIBE</v>
          </cell>
          <cell r="D54990" t="str">
            <v>UN</v>
          </cell>
        </row>
        <row r="54991">
          <cell r="A54991" t="str">
            <v>I0000024811</v>
          </cell>
          <cell r="B54991" t="str">
            <v>BARRA CHATA 1/2 X 2,5MM (SERRALHEIRO)</v>
          </cell>
          <cell r="C54991" t="str">
            <v>HIBE</v>
          </cell>
          <cell r="D54991" t="str">
            <v>UN</v>
          </cell>
        </row>
        <row r="54992">
          <cell r="A54992" t="str">
            <v>I0000024812</v>
          </cell>
          <cell r="B54992" t="str">
            <v>RETENTOR - 31,75X52,39X6,36MM</v>
          </cell>
          <cell r="C54992" t="str">
            <v>HIBE</v>
          </cell>
          <cell r="D54992" t="str">
            <v>UN</v>
          </cell>
        </row>
        <row r="54993">
          <cell r="A54993" t="str">
            <v>I0000024813</v>
          </cell>
          <cell r="B54993" t="str">
            <v>RETENTOR - 32X50X8MM</v>
          </cell>
          <cell r="C54993" t="str">
            <v>HIBE</v>
          </cell>
          <cell r="D54993" t="str">
            <v>UN</v>
          </cell>
        </row>
        <row r="54994">
          <cell r="A54994" t="str">
            <v>I0000024814</v>
          </cell>
          <cell r="B54994" t="str">
            <v>JOGO DE TALHERES INOX C/25 PCS</v>
          </cell>
          <cell r="C54994" t="str">
            <v>HIBE</v>
          </cell>
          <cell r="D54994" t="str">
            <v>UN</v>
          </cell>
        </row>
        <row r="54995">
          <cell r="A54995" t="str">
            <v>I0000024815</v>
          </cell>
          <cell r="B54995" t="str">
            <v>DRIVER DE MOTOR DE PASSO NEO- DMA860E-ID</v>
          </cell>
          <cell r="C54995" t="str">
            <v>HIBE</v>
          </cell>
          <cell r="D54995" t="str">
            <v>UN</v>
          </cell>
        </row>
        <row r="54996">
          <cell r="A54996" t="str">
            <v>I0000024816</v>
          </cell>
          <cell r="B54996" t="str">
            <v>PLACA PCB P/ ALIMENTADOR SAL-810-G</v>
          </cell>
          <cell r="C54996" t="str">
            <v>HIBE</v>
          </cell>
          <cell r="D54996" t="str">
            <v>UN</v>
          </cell>
        </row>
        <row r="54997">
          <cell r="A54997" t="str">
            <v>I0000024817</v>
          </cell>
          <cell r="B54997" t="str">
            <v>MESA DOBRAVEL 1.80M</v>
          </cell>
          <cell r="C54997" t="str">
            <v>HIBE</v>
          </cell>
          <cell r="D54997" t="str">
            <v>UN</v>
          </cell>
        </row>
        <row r="54998">
          <cell r="A54998" t="str">
            <v>I0000024819</v>
          </cell>
          <cell r="B54998" t="str">
            <v>CENTRAL DE ALARME SMART</v>
          </cell>
          <cell r="C54998" t="str">
            <v>HIBE</v>
          </cell>
          <cell r="D54998" t="str">
            <v>UN</v>
          </cell>
        </row>
        <row r="54999">
          <cell r="A54999" t="str">
            <v>I0000024820</v>
          </cell>
          <cell r="B54999" t="str">
            <v>MODULO GPRS DUE</v>
          </cell>
          <cell r="C54999" t="str">
            <v>HIBE</v>
          </cell>
          <cell r="D54999" t="str">
            <v>UN</v>
          </cell>
        </row>
        <row r="55000">
          <cell r="A55000" t="str">
            <v>I0000024821</v>
          </cell>
          <cell r="B55000" t="str">
            <v>FIO PARALELO</v>
          </cell>
          <cell r="C55000" t="str">
            <v>HIBE</v>
          </cell>
          <cell r="D55000" t="str">
            <v>UN</v>
          </cell>
        </row>
        <row r="55001">
          <cell r="A55001" t="str">
            <v>I0000024822</v>
          </cell>
          <cell r="B55001" t="str">
            <v>BUCHA N° 06</v>
          </cell>
          <cell r="C55001" t="str">
            <v>HIBE</v>
          </cell>
          <cell r="D55001" t="str">
            <v>UN</v>
          </cell>
        </row>
        <row r="55002">
          <cell r="A55002" t="str">
            <v>I0000024823</v>
          </cell>
          <cell r="B55002" t="str">
            <v>QD GERAL</v>
          </cell>
          <cell r="C55002" t="str">
            <v>HIBE</v>
          </cell>
          <cell r="D55002" t="str">
            <v>UN</v>
          </cell>
        </row>
        <row r="55003">
          <cell r="A55003" t="str">
            <v>I0000024824</v>
          </cell>
          <cell r="B55003" t="str">
            <v>QDLT ALMOX</v>
          </cell>
          <cell r="C55003" t="str">
            <v>HIBE</v>
          </cell>
          <cell r="D55003" t="str">
            <v>UN</v>
          </cell>
        </row>
        <row r="55004">
          <cell r="A55004" t="str">
            <v>I0000024825</v>
          </cell>
          <cell r="B55004" t="str">
            <v>GAVETEIRO  2GAVET.1 PAST. 465X405X680MM</v>
          </cell>
          <cell r="C55004" t="str">
            <v>HIBE</v>
          </cell>
          <cell r="D55004" t="str">
            <v>UN</v>
          </cell>
        </row>
        <row r="55005">
          <cell r="A55005" t="str">
            <v>I0000024826</v>
          </cell>
          <cell r="B55005" t="str">
            <v>MOLA DE COMPRESSAO ACO INOX COD CM2042</v>
          </cell>
          <cell r="C55005" t="str">
            <v>HIBE</v>
          </cell>
          <cell r="D55005" t="str">
            <v>UN</v>
          </cell>
        </row>
        <row r="55006">
          <cell r="A55006" t="str">
            <v>I0000024830</v>
          </cell>
          <cell r="B55006" t="str">
            <v>SENSOR IVA 3070</v>
          </cell>
          <cell r="C55006" t="str">
            <v>HIBE</v>
          </cell>
          <cell r="D55006" t="str">
            <v>UN</v>
          </cell>
        </row>
        <row r="55007">
          <cell r="A55007" t="str">
            <v>I0000024831</v>
          </cell>
          <cell r="B55007" t="str">
            <v>SENSOR IVA 5040</v>
          </cell>
          <cell r="C55007" t="str">
            <v>HIBE</v>
          </cell>
          <cell r="D55007" t="str">
            <v>UN</v>
          </cell>
        </row>
        <row r="55008">
          <cell r="A55008" t="str">
            <v>I0000024832</v>
          </cell>
          <cell r="B55008" t="str">
            <v>SENSOR IVP 5002 PET</v>
          </cell>
          <cell r="C55008" t="str">
            <v>HIBE</v>
          </cell>
          <cell r="D55008" t="str">
            <v>UN</v>
          </cell>
        </row>
        <row r="55009">
          <cell r="A55009" t="str">
            <v>I0000024833</v>
          </cell>
          <cell r="B55009" t="str">
            <v>CABO AWG 4PX24 300M</v>
          </cell>
          <cell r="C55009" t="str">
            <v>HIBE</v>
          </cell>
          <cell r="D55009" t="str">
            <v>UN</v>
          </cell>
        </row>
        <row r="55010">
          <cell r="A55010" t="str">
            <v>I0000024834</v>
          </cell>
          <cell r="B55010" t="str">
            <v>ENGRENAGEM SIMPLES ASA 40 PASSO 1/2</v>
          </cell>
          <cell r="C55010" t="str">
            <v>HIBE</v>
          </cell>
          <cell r="D55010" t="str">
            <v>UN</v>
          </cell>
        </row>
        <row r="55011">
          <cell r="A55011" t="str">
            <v>I0000024835</v>
          </cell>
          <cell r="B55011" t="str">
            <v>CORRENTE SIMPLES ASA 40 PASSO 1/2</v>
          </cell>
          <cell r="C55011" t="str">
            <v>HIBE</v>
          </cell>
          <cell r="D55011" t="str">
            <v>UN</v>
          </cell>
        </row>
        <row r="55012">
          <cell r="A55012" t="str">
            <v>I0000024836</v>
          </cell>
          <cell r="B55012" t="str">
            <v>EMENDA CORRENTE SIMPLES ASA 40 PASSO 1/2</v>
          </cell>
          <cell r="C55012" t="str">
            <v>HIBE</v>
          </cell>
          <cell r="D55012" t="str">
            <v>UN</v>
          </cell>
        </row>
        <row r="55013">
          <cell r="A55013" t="str">
            <v>I0000024837</v>
          </cell>
          <cell r="B55013" t="str">
            <v>BASE REGISTRO DE GAVETA 3/4" DECA</v>
          </cell>
          <cell r="C55013" t="str">
            <v>HIBE</v>
          </cell>
          <cell r="D55013" t="str">
            <v>UN</v>
          </cell>
        </row>
        <row r="55014">
          <cell r="A55014" t="str">
            <v>I0000024838</v>
          </cell>
          <cell r="B55014" t="str">
            <v>ESCOVINHA MULTIUSO 12CM</v>
          </cell>
          <cell r="C55014" t="str">
            <v>HIBE</v>
          </cell>
          <cell r="D55014" t="str">
            <v>UN</v>
          </cell>
        </row>
        <row r="55015">
          <cell r="A55015" t="str">
            <v>I0000024839</v>
          </cell>
          <cell r="B55015" t="str">
            <v>COPO TINTEIRO SELADO</v>
          </cell>
          <cell r="C55015" t="str">
            <v>HIBE</v>
          </cell>
          <cell r="D55015" t="str">
            <v>UN</v>
          </cell>
        </row>
        <row r="55016">
          <cell r="A55016" t="str">
            <v>I0000024840</v>
          </cell>
          <cell r="B55016" t="str">
            <v>ANEL DE ALUMINIO PARA FIXACAO DO COPO</v>
          </cell>
          <cell r="C55016" t="str">
            <v>HIBE</v>
          </cell>
          <cell r="D55016" t="str">
            <v>UN</v>
          </cell>
        </row>
        <row r="55017">
          <cell r="A55017" t="str">
            <v>I0000024841</v>
          </cell>
          <cell r="B55017" t="str">
            <v>COPO TS MONTADO 09021143</v>
          </cell>
          <cell r="C55017" t="str">
            <v>HIBE</v>
          </cell>
          <cell r="D55017" t="str">
            <v>UN</v>
          </cell>
        </row>
        <row r="55018">
          <cell r="A55018" t="str">
            <v>I0000024842</v>
          </cell>
          <cell r="B55018" t="str">
            <v>ESTOJO EM COURO PARA NXT250</v>
          </cell>
          <cell r="C55018" t="str">
            <v>HIBE</v>
          </cell>
          <cell r="D55018" t="str">
            <v>UN</v>
          </cell>
        </row>
        <row r="55019">
          <cell r="A55019" t="str">
            <v>I0000024843</v>
          </cell>
          <cell r="B55019" t="str">
            <v>NXT250 UHF 450-470MHZ</v>
          </cell>
          <cell r="C55019" t="str">
            <v>HIBE</v>
          </cell>
          <cell r="D55019" t="str">
            <v>UN</v>
          </cell>
        </row>
        <row r="55020">
          <cell r="A55020" t="str">
            <v>I0000024844</v>
          </cell>
          <cell r="B55020" t="str">
            <v>BATERIA NXT250</v>
          </cell>
          <cell r="C55020" t="str">
            <v>HIBE</v>
          </cell>
          <cell r="D55020" t="str">
            <v>UN</v>
          </cell>
        </row>
        <row r="55021">
          <cell r="A55021" t="str">
            <v>I0000024845</v>
          </cell>
          <cell r="B55021" t="str">
            <v>BASE NXT250</v>
          </cell>
          <cell r="C55021" t="str">
            <v>HIBE</v>
          </cell>
          <cell r="D55021" t="str">
            <v>UN</v>
          </cell>
        </row>
        <row r="55022">
          <cell r="A55022" t="str">
            <v>I0000024846</v>
          </cell>
          <cell r="B55022" t="str">
            <v>FONTE DE ALIMENTACAO NXT250</v>
          </cell>
          <cell r="C55022" t="str">
            <v>HIBE</v>
          </cell>
          <cell r="D55022" t="str">
            <v>UN</v>
          </cell>
        </row>
        <row r="55023">
          <cell r="A55023" t="str">
            <v>I0000024847</v>
          </cell>
          <cell r="B55023" t="str">
            <v>ANTENA NXT250K</v>
          </cell>
          <cell r="C55023" t="str">
            <v>HIBE</v>
          </cell>
          <cell r="D55023" t="str">
            <v>UN</v>
          </cell>
        </row>
        <row r="55024">
          <cell r="A55024" t="str">
            <v>I0000024848</v>
          </cell>
          <cell r="B55024" t="str">
            <v>RACK PERSONALIZADO - MONDIAL/ AIWA</v>
          </cell>
          <cell r="C55024" t="str">
            <v>HIBE</v>
          </cell>
          <cell r="D55024" t="str">
            <v>UN</v>
          </cell>
        </row>
        <row r="55025">
          <cell r="A55025" t="str">
            <v>I0000024850</v>
          </cell>
          <cell r="B55025" t="str">
            <v>PEDESTAL FILA CROMADO FITA PRETA</v>
          </cell>
          <cell r="C55025" t="str">
            <v>HIBE</v>
          </cell>
          <cell r="D55025" t="str">
            <v>UN</v>
          </cell>
        </row>
        <row r="55026">
          <cell r="A55026" t="str">
            <v>I0000024851</v>
          </cell>
          <cell r="B55026" t="str">
            <v>CABO FLEXIVEL 1KVA 90G HEPR 3X2 5MM2 PT</v>
          </cell>
          <cell r="C55026" t="str">
            <v>HIBE</v>
          </cell>
          <cell r="D55026" t="str">
            <v>M</v>
          </cell>
        </row>
        <row r="55027">
          <cell r="A55027" t="str">
            <v>I0000024852</v>
          </cell>
          <cell r="B55027" t="str">
            <v>PLUG MACHO 3 PINOS 10A PT</v>
          </cell>
          <cell r="C55027" t="str">
            <v>HIBE</v>
          </cell>
          <cell r="D55027" t="str">
            <v>UN</v>
          </cell>
        </row>
        <row r="55028">
          <cell r="A55028" t="str">
            <v>I0000024853</v>
          </cell>
          <cell r="B55028" t="str">
            <v>PLUG FEMIA 3 PINOS 10A PT</v>
          </cell>
          <cell r="C55028" t="str">
            <v>HIBE</v>
          </cell>
          <cell r="D55028" t="str">
            <v>UN</v>
          </cell>
        </row>
        <row r="55029">
          <cell r="A55029" t="str">
            <v>I0000024854</v>
          </cell>
          <cell r="B55029" t="str">
            <v>ABRACADEIRA DE NYLON 4,7X300MM 85MM</v>
          </cell>
          <cell r="C55029" t="str">
            <v>HIBE</v>
          </cell>
          <cell r="D55029" t="str">
            <v>UN</v>
          </cell>
        </row>
        <row r="55030">
          <cell r="A55030" t="str">
            <v>I0000024855</v>
          </cell>
          <cell r="B55030" t="str">
            <v>REGUA ELETROEROSAO - MKT-47 60-65A</v>
          </cell>
          <cell r="C55030" t="str">
            <v>HIBE</v>
          </cell>
          <cell r="D55030" t="str">
            <v>UN</v>
          </cell>
        </row>
        <row r="55031">
          <cell r="A55031" t="str">
            <v>I0000024856</v>
          </cell>
          <cell r="B55031" t="str">
            <v>TECLADO-MOUSE S/ FIO DELL PRO - KM7321W</v>
          </cell>
          <cell r="C55031" t="str">
            <v>HIBE</v>
          </cell>
          <cell r="D55031" t="str">
            <v>UN</v>
          </cell>
        </row>
        <row r="55032">
          <cell r="A55032" t="str">
            <v>I0000024857</v>
          </cell>
          <cell r="B55032" t="str">
            <v>REGUA LINEAR POTENCIOMETRICA - LWH-175</v>
          </cell>
          <cell r="C55032" t="str">
            <v>HIBE</v>
          </cell>
          <cell r="D55032" t="str">
            <v>UN</v>
          </cell>
        </row>
        <row r="55033">
          <cell r="A55033" t="str">
            <v>I0000024858</v>
          </cell>
          <cell r="B55033" t="str">
            <v>ARMARIO DE MADEIRA CINZA : 1.60x0.80 MM</v>
          </cell>
          <cell r="C55033" t="str">
            <v>HIBE</v>
          </cell>
          <cell r="D55033" t="str">
            <v>UN</v>
          </cell>
        </row>
        <row r="55034">
          <cell r="A55034" t="str">
            <v>I0000024859</v>
          </cell>
          <cell r="B55034" t="str">
            <v>INDICADOR LUMINOSO - SMCL80-BZ-2</v>
          </cell>
          <cell r="C55034" t="str">
            <v>HIBE</v>
          </cell>
          <cell r="D55034" t="str">
            <v>UN</v>
          </cell>
        </row>
        <row r="55035">
          <cell r="A55035" t="str">
            <v>I0000024860</v>
          </cell>
          <cell r="B55035" t="str">
            <v>INDICADOR LUMINOSO - STX-24DA-R</v>
          </cell>
          <cell r="C55035" t="str">
            <v>HIBE</v>
          </cell>
          <cell r="D55035" t="str">
            <v>UN</v>
          </cell>
        </row>
        <row r="55036">
          <cell r="A55036" t="str">
            <v>I0000024861</v>
          </cell>
          <cell r="B55036" t="str">
            <v>INDICADOR LUMINOSO - DT-B DC24V</v>
          </cell>
          <cell r="C55036" t="str">
            <v>HIBE</v>
          </cell>
          <cell r="D55036" t="str">
            <v>UN</v>
          </cell>
        </row>
        <row r="55037">
          <cell r="A55037" t="str">
            <v>I0000024863</v>
          </cell>
          <cell r="B55037" t="str">
            <v>TERMINAL CLX25 - COD: 632134</v>
          </cell>
          <cell r="C55037" t="str">
            <v>HIBE</v>
          </cell>
          <cell r="D55037" t="str">
            <v>UN</v>
          </cell>
        </row>
        <row r="55038">
          <cell r="A55038" t="str">
            <v>I0000024864</v>
          </cell>
          <cell r="B55038" t="str">
            <v>PORCA DIN934 M16 A2E CLX25 - COD: 530007</v>
          </cell>
          <cell r="C55038" t="str">
            <v>HIBE</v>
          </cell>
          <cell r="D55038" t="str">
            <v>UN</v>
          </cell>
        </row>
        <row r="55039">
          <cell r="A55039" t="str">
            <v>I0000024865</v>
          </cell>
          <cell r="B55039" t="str">
            <v>PINO CLX25 - COD: 2307534</v>
          </cell>
          <cell r="C55039" t="str">
            <v>HIBE</v>
          </cell>
          <cell r="D55039" t="str">
            <v>UN</v>
          </cell>
        </row>
        <row r="55040">
          <cell r="A55040" t="str">
            <v>I0000024866</v>
          </cell>
          <cell r="B55040" t="str">
            <v>FURADEIRA BANCADA INDUSTRIAL 220V</v>
          </cell>
          <cell r="C55040" t="str">
            <v>HIBE</v>
          </cell>
          <cell r="D55040" t="str">
            <v>UN</v>
          </cell>
        </row>
        <row r="55041">
          <cell r="A55041" t="str">
            <v>I0000024867</v>
          </cell>
          <cell r="B55041" t="str">
            <v>BOMBA D'AGUA MONO 1CV C/ INJETOR 220V</v>
          </cell>
          <cell r="C55041" t="str">
            <v>HIBE</v>
          </cell>
          <cell r="D55041" t="str">
            <v>UN</v>
          </cell>
        </row>
        <row r="55042">
          <cell r="A55042" t="str">
            <v>I0000024868</v>
          </cell>
          <cell r="B55042" t="str">
            <v>ALUMINIO CH 15,00 X 195,00 X 210,00</v>
          </cell>
          <cell r="C55042" t="str">
            <v>HIBE</v>
          </cell>
          <cell r="D55042" t="str">
            <v>UN</v>
          </cell>
        </row>
        <row r="55043">
          <cell r="A55043" t="str">
            <v>I0000024869</v>
          </cell>
          <cell r="B55043" t="str">
            <v>ALUMINIO CH 16,00 X 20,00 X 171,00</v>
          </cell>
          <cell r="C55043" t="str">
            <v>HIBE</v>
          </cell>
          <cell r="D55043" t="str">
            <v>UN</v>
          </cell>
        </row>
        <row r="55044">
          <cell r="A55044" t="str">
            <v>I0000024870</v>
          </cell>
          <cell r="B55044" t="str">
            <v>ALUMINIO CH 25,00 X 30,00 X 60,00</v>
          </cell>
          <cell r="C55044" t="str">
            <v>HIBE</v>
          </cell>
          <cell r="D55044" t="str">
            <v>UN</v>
          </cell>
        </row>
        <row r="55045">
          <cell r="A55045" t="str">
            <v>I0000024871</v>
          </cell>
          <cell r="B55045" t="str">
            <v>CONTRAPINO 3/32X3/4 CLX25 - COD: 579002</v>
          </cell>
          <cell r="C55045" t="str">
            <v>HIBE</v>
          </cell>
          <cell r="D55045" t="str">
            <v>UN</v>
          </cell>
        </row>
        <row r="55046">
          <cell r="A55046" t="str">
            <v>I0000024872</v>
          </cell>
          <cell r="B55046" t="str">
            <v>REDUTOR MVF49 - 1:45</v>
          </cell>
          <cell r="C55046" t="str">
            <v>HIBE</v>
          </cell>
          <cell r="D55046" t="str">
            <v>UN</v>
          </cell>
        </row>
        <row r="55047">
          <cell r="A55047" t="str">
            <v>I0000024873</v>
          </cell>
          <cell r="B55047" t="str">
            <v>ACO MD-XTRA RET-SF2050 Ø 205 X 265 X 390</v>
          </cell>
          <cell r="C55047" t="str">
            <v>HIBE</v>
          </cell>
          <cell r="D55047" t="str">
            <v>UN</v>
          </cell>
        </row>
        <row r="55048">
          <cell r="A55048" t="str">
            <v>I0000024874</v>
          </cell>
          <cell r="B55048" t="str">
            <v>ACO MD-XTRA RET-SF2050 Ø 130 X 180 X 180</v>
          </cell>
          <cell r="C55048" t="str">
            <v>HIBE</v>
          </cell>
          <cell r="D55048" t="str">
            <v>UN</v>
          </cell>
        </row>
        <row r="55049">
          <cell r="A55049" t="str">
            <v>I0000024875</v>
          </cell>
          <cell r="B55049" t="str">
            <v>COBRE ELET. RE 25.40 x 1000.00</v>
          </cell>
          <cell r="C55049" t="str">
            <v>HIBE</v>
          </cell>
          <cell r="D55049" t="str">
            <v>UN</v>
          </cell>
        </row>
        <row r="55050">
          <cell r="A55050" t="str">
            <v>I0000024876</v>
          </cell>
          <cell r="B55050" t="str">
            <v>LINGA CORR. G8 E/GOC 4RAMAIS 10MM 6,7 T</v>
          </cell>
          <cell r="C55050" t="str">
            <v>HIBE</v>
          </cell>
          <cell r="D55050" t="str">
            <v>UN</v>
          </cell>
        </row>
        <row r="55051">
          <cell r="A55051" t="str">
            <v>I0000024877</v>
          </cell>
          <cell r="B55051" t="str">
            <v>LINGA CORR. G8 E/GOC 4RAMAIS 8MM 4.2 TON</v>
          </cell>
          <cell r="C55051" t="str">
            <v>HIBE</v>
          </cell>
          <cell r="D55051" t="str">
            <v>UN</v>
          </cell>
        </row>
        <row r="55052">
          <cell r="A55052" t="str">
            <v>I0000024878</v>
          </cell>
          <cell r="B55052" t="str">
            <v>FILTRO DE LINHA BIVOLT 8 TOMADAS CAB 1.5</v>
          </cell>
          <cell r="C55052" t="str">
            <v>HIBE</v>
          </cell>
          <cell r="D55052" t="str">
            <v>UN</v>
          </cell>
        </row>
        <row r="55053">
          <cell r="A55053" t="str">
            <v>I0000024879</v>
          </cell>
          <cell r="B55053" t="str">
            <v>ACO 420 CH  50.00 X 25.00 X 20.00</v>
          </cell>
          <cell r="C55053" t="str">
            <v>HIBE</v>
          </cell>
          <cell r="D55053" t="str">
            <v>UN</v>
          </cell>
        </row>
        <row r="55054">
          <cell r="A55054" t="str">
            <v>I0000024880</v>
          </cell>
          <cell r="B55054" t="str">
            <v>ACO 420 CH 25.00 X 15.00 X 15.00</v>
          </cell>
          <cell r="C55054" t="str">
            <v>HIBE</v>
          </cell>
          <cell r="D55054" t="str">
            <v>UN</v>
          </cell>
        </row>
        <row r="55055">
          <cell r="A55055" t="str">
            <v>I0000024881</v>
          </cell>
          <cell r="B55055" t="str">
            <v>NYLON CH 110.00 X 30.00 X 25.00</v>
          </cell>
          <cell r="C55055" t="str">
            <v>HIBE</v>
          </cell>
          <cell r="D55055" t="str">
            <v>UN</v>
          </cell>
        </row>
        <row r="55056">
          <cell r="A55056" t="str">
            <v>I0000024882</v>
          </cell>
          <cell r="B55056" t="str">
            <v>APARELHO DESENROLADOR DN</v>
          </cell>
          <cell r="C55056" t="str">
            <v>HIBE</v>
          </cell>
          <cell r="D55056" t="str">
            <v>UN</v>
          </cell>
        </row>
        <row r="55057">
          <cell r="A55057" t="str">
            <v>I0000024883</v>
          </cell>
          <cell r="B55057" t="str">
            <v>FITA STD INCOLOR (16  X 1500)</v>
          </cell>
          <cell r="C55057" t="str">
            <v>HIBE</v>
          </cell>
          <cell r="D55057" t="str">
            <v>UN</v>
          </cell>
        </row>
        <row r="55058">
          <cell r="A55058" t="str">
            <v>I0000024884</v>
          </cell>
          <cell r="B55058" t="str">
            <v>KIT  DE CHAVE DE FENDA</v>
          </cell>
          <cell r="C55058" t="str">
            <v>HIBE</v>
          </cell>
          <cell r="D55058" t="str">
            <v>UN</v>
          </cell>
        </row>
        <row r="55059">
          <cell r="A55059" t="str">
            <v>I0000024885</v>
          </cell>
          <cell r="B55059" t="str">
            <v>KIT  DE CHAVE DE PHILIPS</v>
          </cell>
          <cell r="C55059" t="str">
            <v>HIBE</v>
          </cell>
          <cell r="D55059" t="str">
            <v>UN</v>
          </cell>
        </row>
        <row r="55060">
          <cell r="A55060" t="str">
            <v>I0000024886</v>
          </cell>
          <cell r="B55060" t="str">
            <v>KIT  DE CHAVE DE  ALLEN</v>
          </cell>
          <cell r="C55060" t="str">
            <v>HIBE</v>
          </cell>
          <cell r="D55060" t="str">
            <v>UN</v>
          </cell>
        </row>
        <row r="55061">
          <cell r="A55061" t="str">
            <v>I0000024887</v>
          </cell>
          <cell r="B55061" t="str">
            <v>LUPA DE MAO</v>
          </cell>
          <cell r="C55061" t="str">
            <v>HIBE</v>
          </cell>
          <cell r="D55061" t="str">
            <v>UN</v>
          </cell>
        </row>
        <row r="55062">
          <cell r="A55062" t="str">
            <v>I0000024888</v>
          </cell>
          <cell r="B55062" t="str">
            <v>TERMOPAR TIPO K</v>
          </cell>
          <cell r="C55062" t="str">
            <v>HIBE</v>
          </cell>
          <cell r="D55062" t="str">
            <v>UN</v>
          </cell>
        </row>
        <row r="55063">
          <cell r="A55063" t="str">
            <v>I0000024889</v>
          </cell>
          <cell r="B55063" t="str">
            <v>PONTAS DE PROVA</v>
          </cell>
          <cell r="C55063" t="str">
            <v>HIBE</v>
          </cell>
          <cell r="D55063" t="str">
            <v>UN</v>
          </cell>
        </row>
        <row r="55064">
          <cell r="A55064" t="str">
            <v>I0000024890</v>
          </cell>
          <cell r="B55064" t="str">
            <v>ANEL V'RING 90</v>
          </cell>
          <cell r="C55064" t="str">
            <v>HIBE</v>
          </cell>
          <cell r="D55064" t="str">
            <v>UN</v>
          </cell>
        </row>
        <row r="55065">
          <cell r="A55065" t="str">
            <v>I0000024891</v>
          </cell>
          <cell r="B55065" t="str">
            <v>TAMPA TRASEIRA 90 WEG</v>
          </cell>
          <cell r="C55065" t="str">
            <v>HIBE</v>
          </cell>
          <cell r="D55065" t="str">
            <v>UN</v>
          </cell>
        </row>
        <row r="55066">
          <cell r="A55066" t="str">
            <v>I0000024892</v>
          </cell>
          <cell r="B55066" t="str">
            <v>ROLAMENTO 6206 ZZ C4</v>
          </cell>
          <cell r="C55066" t="str">
            <v>HIBE</v>
          </cell>
          <cell r="D55066" t="str">
            <v>UN</v>
          </cell>
        </row>
        <row r="55067">
          <cell r="A55067" t="str">
            <v>I0000024893</v>
          </cell>
          <cell r="B55067" t="str">
            <v>RETENTOR 30X42X7MM</v>
          </cell>
          <cell r="C55067" t="str">
            <v>HIBE</v>
          </cell>
          <cell r="D55067" t="str">
            <v>UN</v>
          </cell>
        </row>
        <row r="55068">
          <cell r="A55068" t="str">
            <v>I0000024894</v>
          </cell>
          <cell r="B55068" t="str">
            <v>VENTOINHA 80 WEG</v>
          </cell>
          <cell r="C55068" t="str">
            <v>HIBE</v>
          </cell>
          <cell r="D55068" t="str">
            <v>UN</v>
          </cell>
        </row>
        <row r="55069">
          <cell r="A55069" t="str">
            <v>I0000024895</v>
          </cell>
          <cell r="B55069" t="str">
            <v>CAIXA DE LIGAÇÃO 80 WEG</v>
          </cell>
          <cell r="C55069" t="str">
            <v>HIBE</v>
          </cell>
          <cell r="D55069" t="str">
            <v>UN</v>
          </cell>
        </row>
        <row r="55070">
          <cell r="A55070" t="str">
            <v>I0000024896</v>
          </cell>
          <cell r="B55070" t="str">
            <v>CRACHA IDENTIFICAÇÃO</v>
          </cell>
          <cell r="C55070" t="str">
            <v>HIBE</v>
          </cell>
          <cell r="D55070" t="str">
            <v>UN</v>
          </cell>
        </row>
        <row r="55071">
          <cell r="A55071" t="str">
            <v>I0000024897</v>
          </cell>
          <cell r="B55071" t="str">
            <v>PARAFUSP AUTOATARRAXANTE 3.9X22 PHILLIPS</v>
          </cell>
          <cell r="C55071" t="str">
            <v>HIBE</v>
          </cell>
          <cell r="D55071" t="str">
            <v>UN</v>
          </cell>
        </row>
        <row r="55072">
          <cell r="A55072" t="str">
            <v>I0000024898</v>
          </cell>
          <cell r="B55072" t="str">
            <v>REGISTRO DE 1" COM ROSCA</v>
          </cell>
          <cell r="C55072" t="str">
            <v>HIBE</v>
          </cell>
          <cell r="D55072" t="str">
            <v>UN</v>
          </cell>
        </row>
        <row r="55073">
          <cell r="A55073" t="str">
            <v>I0000024899</v>
          </cell>
          <cell r="B55073" t="str">
            <v>COTOVELO DE 1" 90 ° COM ROSCA GALV</v>
          </cell>
          <cell r="C55073" t="str">
            <v>HIBE</v>
          </cell>
          <cell r="D55073" t="str">
            <v>UN</v>
          </cell>
        </row>
        <row r="55074">
          <cell r="A55074" t="str">
            <v>I0000024900</v>
          </cell>
          <cell r="B55074" t="str">
            <v>FITA DE LED</v>
          </cell>
          <cell r="C55074" t="str">
            <v>HIBE</v>
          </cell>
          <cell r="D55074" t="str">
            <v>UN</v>
          </cell>
        </row>
        <row r="55075">
          <cell r="A55075" t="str">
            <v>I0000024901</v>
          </cell>
          <cell r="B55075" t="str">
            <v>BANCO PRE – MOLDADO C/ ENCOSTO 1.80X0,94</v>
          </cell>
          <cell r="C55075" t="str">
            <v>HIBE</v>
          </cell>
          <cell r="D55075" t="str">
            <v>UN</v>
          </cell>
        </row>
        <row r="55076">
          <cell r="A55076" t="str">
            <v>I0000024902</v>
          </cell>
          <cell r="B55076" t="str">
            <v>CONJUNTO DE MESA PRE-MOLDADO C/04 BANCOS</v>
          </cell>
          <cell r="C55076" t="str">
            <v>HIBE</v>
          </cell>
          <cell r="D55076" t="str">
            <v>UN</v>
          </cell>
        </row>
        <row r="55077">
          <cell r="A55077" t="str">
            <v>I0000024903</v>
          </cell>
          <cell r="B55077" t="str">
            <v>FRESA TOPO RETO MD Ø 2X4X50X4MM 2C</v>
          </cell>
          <cell r="C55077" t="str">
            <v>HIBE</v>
          </cell>
          <cell r="D55077" t="str">
            <v>UN</v>
          </cell>
        </row>
        <row r="55078">
          <cell r="A55078" t="str">
            <v>I0000024904</v>
          </cell>
          <cell r="B55078" t="str">
            <v>FRESA TOPO RETO MD Ø 3X6X50X4MM 2C</v>
          </cell>
          <cell r="C55078" t="str">
            <v>HIBE</v>
          </cell>
          <cell r="D55078" t="str">
            <v>UN</v>
          </cell>
        </row>
        <row r="55079">
          <cell r="A55079" t="str">
            <v>I0000024905</v>
          </cell>
          <cell r="B55079" t="str">
            <v>FRESA TOPO RETO MD Ø 4X10X50X4MM 2C</v>
          </cell>
          <cell r="C55079" t="str">
            <v>HIBE</v>
          </cell>
          <cell r="D55079" t="str">
            <v>UN</v>
          </cell>
        </row>
        <row r="55080">
          <cell r="A55080" t="str">
            <v>I0000024906</v>
          </cell>
          <cell r="B55080" t="str">
            <v>FRESA TOPO RETO MD Ø 6X13X50X6MM 2C</v>
          </cell>
          <cell r="C55080" t="str">
            <v>HIBE</v>
          </cell>
          <cell r="D55080" t="str">
            <v>UN</v>
          </cell>
        </row>
        <row r="55081">
          <cell r="A55081" t="str">
            <v>I0000024907</v>
          </cell>
          <cell r="B55081" t="str">
            <v>FRESA ESFERICA MD Ø 1.5X4X50X4MM 2C</v>
          </cell>
          <cell r="C55081" t="str">
            <v>HIBE</v>
          </cell>
          <cell r="D55081" t="str">
            <v>UN</v>
          </cell>
        </row>
        <row r="55082">
          <cell r="A55082" t="str">
            <v>I0000024908</v>
          </cell>
          <cell r="B55082" t="str">
            <v>FRESA ESFERICA MD Ø 2X6X50X4MM 2C</v>
          </cell>
          <cell r="C55082" t="str">
            <v>HIBE</v>
          </cell>
          <cell r="D55082" t="str">
            <v>UN</v>
          </cell>
        </row>
        <row r="55083">
          <cell r="A55083" t="str">
            <v>I0000024909</v>
          </cell>
          <cell r="B55083" t="str">
            <v>FRESA ESFERICA MD Ø 3X8X50X4MM 2C</v>
          </cell>
          <cell r="C55083" t="str">
            <v>HIBE</v>
          </cell>
          <cell r="D55083" t="str">
            <v>UN</v>
          </cell>
        </row>
        <row r="55084">
          <cell r="A55084" t="str">
            <v>I0000024910</v>
          </cell>
          <cell r="B55084" t="str">
            <v>BROCA METAL DURO Ø 6X28X66MM</v>
          </cell>
          <cell r="C55084" t="str">
            <v>HIBE</v>
          </cell>
          <cell r="D55084" t="str">
            <v>UN</v>
          </cell>
        </row>
        <row r="55085">
          <cell r="A55085" t="str">
            <v>I0000024911</v>
          </cell>
          <cell r="B55085" t="str">
            <v>MORSA MECAN GIRAT AB 0 A 190MM MOR 160MM</v>
          </cell>
          <cell r="C55085" t="str">
            <v>HIBE</v>
          </cell>
          <cell r="D55085" t="str">
            <v>UN</v>
          </cell>
        </row>
        <row r="55086">
          <cell r="A55086" t="str">
            <v>I0000024912</v>
          </cell>
          <cell r="B55086" t="str">
            <v>CALIBRE DE RAIOS C 30 PCS 15,5 A 25,0MM</v>
          </cell>
          <cell r="C55086" t="str">
            <v>HIBE</v>
          </cell>
          <cell r="D55086" t="str">
            <v>UN</v>
          </cell>
        </row>
        <row r="55087">
          <cell r="A55087" t="str">
            <v>I0000024913</v>
          </cell>
          <cell r="B55087" t="str">
            <v>CALIBRE DE RAIOS C 32 PCS 07,5 A 15,0MM</v>
          </cell>
          <cell r="C55087" t="str">
            <v>HIBE</v>
          </cell>
          <cell r="D55087" t="str">
            <v>UN</v>
          </cell>
        </row>
        <row r="55088">
          <cell r="A55088" t="str">
            <v>I0000024914</v>
          </cell>
          <cell r="B55088" t="str">
            <v>CALIBRE DE RAIOS C 34 PCS 01,0 A 07,0MM</v>
          </cell>
          <cell r="C55088" t="str">
            <v>HIBE</v>
          </cell>
          <cell r="D55088" t="str">
            <v>UN</v>
          </cell>
        </row>
        <row r="55089">
          <cell r="A55089" t="str">
            <v>I0000024915</v>
          </cell>
          <cell r="B55089" t="str">
            <v>CALIB DE ROSC U 55 GRAUS C 22 PCS 4 A 48</v>
          </cell>
          <cell r="C55089" t="str">
            <v>HIBE</v>
          </cell>
          <cell r="D55089" t="str">
            <v>UN</v>
          </cell>
        </row>
        <row r="55090">
          <cell r="A55090" t="str">
            <v>I0000024916</v>
          </cell>
          <cell r="B55090" t="str">
            <v>PONTA DE MED RUBY Ø 2,0X16,5MM P/REL APA</v>
          </cell>
          <cell r="C55090" t="str">
            <v>HIBE</v>
          </cell>
          <cell r="D55090" t="str">
            <v>UN</v>
          </cell>
        </row>
        <row r="55091">
          <cell r="A55091" t="str">
            <v>I0000024917</v>
          </cell>
          <cell r="B55091" t="str">
            <v>PONTA DE MED METAL Ø 2,0X16,5MM P/REL AP</v>
          </cell>
          <cell r="C55091" t="str">
            <v>HIBE</v>
          </cell>
          <cell r="D55091" t="str">
            <v>UN</v>
          </cell>
        </row>
        <row r="55092">
          <cell r="A55092" t="str">
            <v>I0000024918</v>
          </cell>
          <cell r="B55092" t="str">
            <v>CENTRALIZADOR C INF-VERM E BEEPER Ø 20MM</v>
          </cell>
          <cell r="C55092" t="str">
            <v>HIBE</v>
          </cell>
          <cell r="D55092" t="str">
            <v>UN</v>
          </cell>
        </row>
        <row r="55093">
          <cell r="A55093" t="str">
            <v>I0000024919</v>
          </cell>
          <cell r="B55093" t="str">
            <v>PLACA DE ACO 750MM X 550MM X 55MM</v>
          </cell>
          <cell r="C55093" t="str">
            <v>HIBE</v>
          </cell>
          <cell r="D55093" t="str">
            <v>UN</v>
          </cell>
        </row>
        <row r="55094">
          <cell r="A55094" t="str">
            <v>I0000024920</v>
          </cell>
          <cell r="B55094" t="str">
            <v>OXIMETRO DIGITAL PARA DEDO</v>
          </cell>
          <cell r="C55094" t="str">
            <v>HIBE</v>
          </cell>
          <cell r="D55094" t="str">
            <v>UN</v>
          </cell>
        </row>
        <row r="55095">
          <cell r="A55095" t="str">
            <v>I0000024921</v>
          </cell>
          <cell r="B55095" t="str">
            <v>PORCA SEXT CL6 MA 08 ZB</v>
          </cell>
          <cell r="C55095" t="str">
            <v>HIBE</v>
          </cell>
          <cell r="D55095" t="str">
            <v>UN</v>
          </cell>
        </row>
        <row r="55096">
          <cell r="A55096" t="str">
            <v>I0000024922</v>
          </cell>
          <cell r="B55096" t="str">
            <v>PORCA REBITE RECARTILHADA PLANA 4MM</v>
          </cell>
          <cell r="C55096" t="str">
            <v>HIBE</v>
          </cell>
          <cell r="D55096" t="str">
            <v>UN</v>
          </cell>
        </row>
        <row r="55097">
          <cell r="A55097" t="str">
            <v>I0000024923</v>
          </cell>
          <cell r="B55097" t="str">
            <v>EMBALAGEM COLETIVA A-09</v>
          </cell>
          <cell r="C55097" t="str">
            <v>HIBE</v>
          </cell>
          <cell r="D55097" t="str">
            <v>UN</v>
          </cell>
        </row>
        <row r="55098">
          <cell r="A55098" t="str">
            <v>I0000024924</v>
          </cell>
          <cell r="B55098" t="str">
            <v>NYLON RE 38.10 X 1000.00</v>
          </cell>
          <cell r="C55098" t="str">
            <v>HIBE</v>
          </cell>
          <cell r="D55098" t="str">
            <v>UN</v>
          </cell>
        </row>
        <row r="55099">
          <cell r="A55099" t="str">
            <v>I0000024925</v>
          </cell>
          <cell r="B55099" t="str">
            <v>NYLON CH 30.00 X 115.00 X 160.00</v>
          </cell>
          <cell r="C55099" t="str">
            <v>HIBE</v>
          </cell>
          <cell r="D55099" t="str">
            <v>UN</v>
          </cell>
        </row>
        <row r="55100">
          <cell r="A55100" t="str">
            <v>I0000024926</v>
          </cell>
          <cell r="B55100" t="str">
            <v>SAIDA LATERAL P/ ELETROCALHA 1"</v>
          </cell>
          <cell r="C55100" t="str">
            <v>HIBE</v>
          </cell>
          <cell r="D55100" t="str">
            <v>UN</v>
          </cell>
        </row>
        <row r="55101">
          <cell r="A55101" t="str">
            <v>I0000024927</v>
          </cell>
          <cell r="B55101" t="str">
            <v>CONECTOR BOX RETO 1"</v>
          </cell>
          <cell r="C55101" t="str">
            <v>HIBE</v>
          </cell>
          <cell r="D55101" t="str">
            <v>UN</v>
          </cell>
        </row>
        <row r="55102">
          <cell r="A55102" t="str">
            <v>I0000024928</v>
          </cell>
          <cell r="B55102" t="str">
            <v>HIDROMETRO</v>
          </cell>
          <cell r="C55102" t="str">
            <v>HIBE</v>
          </cell>
          <cell r="D55102" t="str">
            <v>UN</v>
          </cell>
        </row>
        <row r="55103">
          <cell r="A55103" t="str">
            <v>I0000024929</v>
          </cell>
          <cell r="B55103" t="str">
            <v>CLICHE CUP 130 LOGO MAXIS B-MX-01 (0581)</v>
          </cell>
          <cell r="C55103" t="str">
            <v>HIBE</v>
          </cell>
          <cell r="D55103" t="str">
            <v>UN</v>
          </cell>
        </row>
        <row r="55104">
          <cell r="A55104" t="str">
            <v>I0000024930</v>
          </cell>
          <cell r="B55104" t="str">
            <v>BATERIA NOBREAK - NP12-20Ah 12V20Ah</v>
          </cell>
          <cell r="C55104" t="str">
            <v>HIBE</v>
          </cell>
          <cell r="D55104" t="str">
            <v>UN</v>
          </cell>
        </row>
        <row r="55105">
          <cell r="A55105" t="str">
            <v>I0000024931</v>
          </cell>
          <cell r="B55105" t="str">
            <v>PORCA SEXTAVADA ACO CARBONO - M24X3</v>
          </cell>
          <cell r="C55105" t="str">
            <v>HIBE</v>
          </cell>
          <cell r="D55105" t="str">
            <v>UN</v>
          </cell>
        </row>
        <row r="55106">
          <cell r="A55106" t="str">
            <v>I0000024932</v>
          </cell>
          <cell r="B55106" t="str">
            <v>PORCA SEXTAVADA ACO CARBONO - M30X3,5</v>
          </cell>
          <cell r="C55106" t="str">
            <v>HIBE</v>
          </cell>
          <cell r="D55106" t="str">
            <v>UN</v>
          </cell>
        </row>
        <row r="55107">
          <cell r="A55107" t="str">
            <v>I0000024933</v>
          </cell>
          <cell r="B55107" t="str">
            <v>LACRE EM ACO PRETO  30 CM  PERSON. KWYM</v>
          </cell>
          <cell r="C55107" t="str">
            <v>HIBE</v>
          </cell>
          <cell r="D55107" t="str">
            <v>UN</v>
          </cell>
        </row>
        <row r="55108">
          <cell r="A55108" t="str">
            <v>I0000024934</v>
          </cell>
          <cell r="B55108" t="str">
            <v>TRANSFORMADOR TRIF 5/6,25MVA 69,0/13,8KV</v>
          </cell>
          <cell r="C55108" t="str">
            <v>HIBE</v>
          </cell>
          <cell r="D55108" t="str">
            <v>UN</v>
          </cell>
        </row>
        <row r="55109">
          <cell r="A55109" t="str">
            <v>I0000024935</v>
          </cell>
          <cell r="B55109" t="str">
            <v>PARAFUSO CABECA PANELA M5X16</v>
          </cell>
          <cell r="C55109" t="str">
            <v>HIBE</v>
          </cell>
          <cell r="D55109" t="str">
            <v>UN</v>
          </cell>
        </row>
        <row r="55110">
          <cell r="A55110" t="str">
            <v>I0000024936</v>
          </cell>
          <cell r="B55110" t="str">
            <v>EMPILHADEIRA TOYOTA 1.8T 12752</v>
          </cell>
          <cell r="C55110" t="str">
            <v>HIBE</v>
          </cell>
          <cell r="D55110" t="str">
            <v>UN</v>
          </cell>
        </row>
        <row r="55111">
          <cell r="A55111" t="str">
            <v>I0000024937</v>
          </cell>
          <cell r="B55111" t="str">
            <v>R-9400VC FRESADORA FERRAME.380V/60HZ/3PH</v>
          </cell>
          <cell r="C55111" t="str">
            <v>HIBE</v>
          </cell>
          <cell r="D55111" t="str">
            <v>UN</v>
          </cell>
        </row>
        <row r="55112">
          <cell r="A55112" t="str">
            <v>I0000024938</v>
          </cell>
          <cell r="B55112" t="str">
            <v>ROSQUEADEIRA E M3-M16 600WTAKT 2(VH)380V</v>
          </cell>
          <cell r="C55112" t="str">
            <v>HIBE</v>
          </cell>
          <cell r="D55112" t="str">
            <v>UN</v>
          </cell>
        </row>
        <row r="55113">
          <cell r="A55113" t="str">
            <v>I0000024939</v>
          </cell>
          <cell r="B55113" t="str">
            <v>CHAVE TACTIL PUSH BUTTON 12X12X4,3MM 4T</v>
          </cell>
          <cell r="C55113" t="str">
            <v>HIBE</v>
          </cell>
          <cell r="D55113" t="str">
            <v>UN</v>
          </cell>
        </row>
        <row r="55114">
          <cell r="A55114" t="str">
            <v>I0000024940</v>
          </cell>
          <cell r="B55114" t="str">
            <v>CAIXA POLIONDAS</v>
          </cell>
          <cell r="C55114" t="str">
            <v>HIBE</v>
          </cell>
          <cell r="D55114" t="str">
            <v>UN</v>
          </cell>
        </row>
        <row r="55115">
          <cell r="A55115" t="str">
            <v>I0000024941</v>
          </cell>
          <cell r="B55115" t="str">
            <v>CONEXAO-ABRACADEIRA PARA MANGOTE 4"</v>
          </cell>
          <cell r="C55115" t="str">
            <v>HIBE</v>
          </cell>
          <cell r="D55115" t="str">
            <v>UN</v>
          </cell>
        </row>
        <row r="55116">
          <cell r="A55116" t="str">
            <v>I0000024942</v>
          </cell>
          <cell r="B55116" t="str">
            <v>MANGOTE RETO TRP-76 - DIAMETRO INT 4"</v>
          </cell>
          <cell r="C55116" t="str">
            <v>HIBE</v>
          </cell>
          <cell r="D55116" t="str">
            <v>M</v>
          </cell>
        </row>
        <row r="55117">
          <cell r="A55117" t="str">
            <v>I0000024943</v>
          </cell>
          <cell r="B55117" t="str">
            <v>ESTACAO DE SOLDA</v>
          </cell>
          <cell r="C55117" t="str">
            <v>HIBE</v>
          </cell>
          <cell r="D55117" t="str">
            <v>UN</v>
          </cell>
        </row>
        <row r="55118">
          <cell r="A55118" t="str">
            <v>I0000024944</v>
          </cell>
          <cell r="B55118" t="str">
            <v>PLACA ESP32 WIFI BLUETOOTH 30 PINOS</v>
          </cell>
          <cell r="C55118" t="str">
            <v>HIBE</v>
          </cell>
          <cell r="D55118" t="str">
            <v>UN</v>
          </cell>
        </row>
        <row r="55119">
          <cell r="A55119" t="str">
            <v>I0000024945</v>
          </cell>
          <cell r="B55119" t="str">
            <v>MODULO RELE 4 CANAIS 5V 10A PARA ARDUINO</v>
          </cell>
          <cell r="C55119" t="str">
            <v>HIBE</v>
          </cell>
          <cell r="D55119" t="str">
            <v>UN</v>
          </cell>
        </row>
        <row r="55120">
          <cell r="A55120" t="str">
            <v>I0000024946</v>
          </cell>
          <cell r="B55120" t="str">
            <v>PROTOBOARD BREADBOARD 400 PONTOS FUROS</v>
          </cell>
          <cell r="C55120" t="str">
            <v>HIBE</v>
          </cell>
          <cell r="D55120" t="str">
            <v>UN</v>
          </cell>
        </row>
        <row r="55121">
          <cell r="A55121" t="str">
            <v>I0000024947</v>
          </cell>
          <cell r="B55121" t="str">
            <v>KIT JUMPER 10CM 120 PCS MXF MXM ARDUINO</v>
          </cell>
          <cell r="C55121" t="str">
            <v>HIBE</v>
          </cell>
          <cell r="D55121" t="str">
            <v>UN</v>
          </cell>
        </row>
        <row r="55122">
          <cell r="A55122" t="str">
            <v>I0000024948</v>
          </cell>
          <cell r="B55122" t="str">
            <v>KIT RASPBERRY PI 4 MODEL 4GB</v>
          </cell>
          <cell r="C55122" t="str">
            <v>HIBE</v>
          </cell>
          <cell r="D55122" t="str">
            <v>UN</v>
          </cell>
        </row>
        <row r="55123">
          <cell r="A55123" t="str">
            <v>I0000024949</v>
          </cell>
          <cell r="B55123" t="str">
            <v>ALCOOL 75%</v>
          </cell>
          <cell r="C55123" t="str">
            <v>HIBE</v>
          </cell>
          <cell r="D55123" t="str">
            <v>L</v>
          </cell>
        </row>
        <row r="55124">
          <cell r="A55124" t="str">
            <v>I0000024950</v>
          </cell>
          <cell r="B55124" t="str">
            <v>COBRE REDONDO TM DE 1" (25.4) X 3 MT</v>
          </cell>
          <cell r="C55124" t="str">
            <v>HIBE</v>
          </cell>
          <cell r="D55124" t="str">
            <v>UN</v>
          </cell>
        </row>
        <row r="55125">
          <cell r="A55125" t="str">
            <v>I0000024951</v>
          </cell>
          <cell r="B55125" t="str">
            <v>CAMERA BULLET DH-IPC HFW3441TP ZAS</v>
          </cell>
          <cell r="C55125" t="str">
            <v>HIBE</v>
          </cell>
          <cell r="D55125" t="str">
            <v>UN</v>
          </cell>
        </row>
        <row r="55126">
          <cell r="A55126" t="str">
            <v>I0000024952</v>
          </cell>
          <cell r="B55126" t="str">
            <v>COBRE REDONDO TM DE 1" (25.4) X 3 MT (KG</v>
          </cell>
          <cell r="C55126" t="str">
            <v>HIBE</v>
          </cell>
          <cell r="D55126" t="str">
            <v>KG</v>
          </cell>
        </row>
        <row r="55127">
          <cell r="A55127" t="str">
            <v>I0000024953</v>
          </cell>
          <cell r="B55127" t="str">
            <v>SLIN CROSS CONNECTOR 25X14</v>
          </cell>
          <cell r="C55127" t="str">
            <v>HIBE</v>
          </cell>
          <cell r="D55127" t="str">
            <v>UN</v>
          </cell>
        </row>
        <row r="55128">
          <cell r="A55128" t="str">
            <v>I0000024954</v>
          </cell>
          <cell r="B55128" t="str">
            <v>ACO 1045 CH 25.00 x 165.00 x 240.00</v>
          </cell>
          <cell r="C55128" t="str">
            <v>HIBE</v>
          </cell>
          <cell r="D55128" t="str">
            <v>UN</v>
          </cell>
        </row>
        <row r="55129">
          <cell r="A55129" t="str">
            <v>I0000024955</v>
          </cell>
          <cell r="B55129" t="str">
            <v>PISO INTER. 16 FACES 8CM 25 MPª</v>
          </cell>
          <cell r="C55129" t="str">
            <v>HIBE</v>
          </cell>
          <cell r="D55129" t="str">
            <v>M</v>
          </cell>
        </row>
        <row r="55130">
          <cell r="A55130" t="str">
            <v>I0000024956</v>
          </cell>
          <cell r="B55130" t="str">
            <v>CAMERA DAHUA BULLET DH-IPC HFW2441SP S</v>
          </cell>
          <cell r="C55130" t="str">
            <v>HIBE</v>
          </cell>
          <cell r="D55130" t="str">
            <v>UN</v>
          </cell>
        </row>
        <row r="55131">
          <cell r="A55131" t="str">
            <v>I0000024957</v>
          </cell>
          <cell r="B55131" t="str">
            <v>CAMERA DAHUA BULLET DH-IPC HFW3441TP ZAS</v>
          </cell>
          <cell r="C55131" t="str">
            <v>HIBE</v>
          </cell>
          <cell r="D55131" t="str">
            <v>UN</v>
          </cell>
        </row>
        <row r="55132">
          <cell r="A55132" t="str">
            <v>I0000024958</v>
          </cell>
          <cell r="B55132" t="str">
            <v>CHOCOLATE LACTA AO LEITE 80G</v>
          </cell>
          <cell r="C55132" t="str">
            <v>HIBE</v>
          </cell>
          <cell r="D55132" t="str">
            <v>UN</v>
          </cell>
        </row>
        <row r="55133">
          <cell r="A55133" t="str">
            <v>I0000024960</v>
          </cell>
          <cell r="B55133" t="str">
            <v>ELETRODO ALUMINIO 2,5MM</v>
          </cell>
          <cell r="C55133" t="str">
            <v>HIBE</v>
          </cell>
          <cell r="D55133" t="str">
            <v>UN</v>
          </cell>
        </row>
        <row r="55134">
          <cell r="A55134" t="str">
            <v>I0000024961</v>
          </cell>
          <cell r="B55134" t="str">
            <v>METALON CH 16 60X40 GALVANIZADO</v>
          </cell>
          <cell r="C55134" t="str">
            <v>HIBE</v>
          </cell>
          <cell r="D55134" t="str">
            <v>UN</v>
          </cell>
        </row>
        <row r="55135">
          <cell r="A55135" t="str">
            <v>I0000024962</v>
          </cell>
          <cell r="B55135" t="str">
            <v>ELETRODUTO CORRUGADO CINZA REFOCADO 25MM</v>
          </cell>
          <cell r="C55135" t="str">
            <v>HIBE</v>
          </cell>
          <cell r="D55135" t="str">
            <v>UN</v>
          </cell>
        </row>
        <row r="55136">
          <cell r="A55136" t="str">
            <v>I0000024963</v>
          </cell>
          <cell r="B55136" t="str">
            <v>EMPILHADEIRA 2.5 TONS HYSTER 13040</v>
          </cell>
          <cell r="C55136" t="str">
            <v>HIBE</v>
          </cell>
          <cell r="D55136" t="str">
            <v>UN</v>
          </cell>
        </row>
        <row r="55137">
          <cell r="A55137" t="str">
            <v>I0000024964</v>
          </cell>
          <cell r="B55137" t="str">
            <v>CONJUNTO PLUG INDUSTR 63A 3P+T+N 5PINOS</v>
          </cell>
          <cell r="C55137" t="str">
            <v>HIBE</v>
          </cell>
          <cell r="D55137" t="str">
            <v>UN</v>
          </cell>
        </row>
        <row r="55138">
          <cell r="A55138" t="str">
            <v>I0000024965</v>
          </cell>
          <cell r="B55138" t="str">
            <v>BOX METALICO 1"</v>
          </cell>
          <cell r="C55138" t="str">
            <v>HIBE</v>
          </cell>
          <cell r="D55138" t="str">
            <v>UN</v>
          </cell>
        </row>
        <row r="55139">
          <cell r="A55139" t="str">
            <v>I0000024966</v>
          </cell>
          <cell r="B55139" t="str">
            <v>ABRACADEIRA TIPO CUNHA 1"</v>
          </cell>
          <cell r="C55139" t="str">
            <v>HIBE</v>
          </cell>
          <cell r="D55139" t="str">
            <v>UN</v>
          </cell>
        </row>
        <row r="55140">
          <cell r="A55140" t="str">
            <v>I0000024967</v>
          </cell>
          <cell r="B55140" t="str">
            <v>SELTUBO 1"</v>
          </cell>
          <cell r="C55140" t="str">
            <v>HIBE</v>
          </cell>
          <cell r="D55140" t="str">
            <v>M</v>
          </cell>
        </row>
        <row r="55141">
          <cell r="A55141" t="str">
            <v>I0000024968</v>
          </cell>
          <cell r="B55141" t="str">
            <v>CABO FELX PT 10MM</v>
          </cell>
          <cell r="C55141" t="str">
            <v>HIBE</v>
          </cell>
          <cell r="D55141" t="str">
            <v>UN</v>
          </cell>
        </row>
        <row r="55142">
          <cell r="A55142" t="str">
            <v>I0000024969</v>
          </cell>
          <cell r="B55142" t="str">
            <v>CABO FELX VERDE 10MM</v>
          </cell>
          <cell r="C55142" t="str">
            <v>HIBE</v>
          </cell>
          <cell r="D55142" t="str">
            <v>UN</v>
          </cell>
        </row>
        <row r="55143">
          <cell r="A55143" t="str">
            <v>I0000024970</v>
          </cell>
          <cell r="B55143" t="str">
            <v>CABO FELX AZUL 10MM</v>
          </cell>
          <cell r="C55143" t="str">
            <v>HIBE</v>
          </cell>
          <cell r="D55143" t="str">
            <v>UN</v>
          </cell>
        </row>
        <row r="55144">
          <cell r="A55144" t="str">
            <v>I0000024971</v>
          </cell>
          <cell r="B55144" t="str">
            <v>HASTE DE ATERRAMENTO</v>
          </cell>
          <cell r="C55144" t="str">
            <v>HIBE</v>
          </cell>
          <cell r="D55144" t="str">
            <v>UN</v>
          </cell>
        </row>
        <row r="55145">
          <cell r="A55145" t="str">
            <v>I0000024972</v>
          </cell>
          <cell r="B55145" t="str">
            <v>CAIXA DE INSPECAO ATERRAMENTO</v>
          </cell>
          <cell r="C55145" t="str">
            <v>HIBE</v>
          </cell>
          <cell r="D55145" t="str">
            <v>UN</v>
          </cell>
        </row>
        <row r="55146">
          <cell r="A55146" t="str">
            <v>I0000024973</v>
          </cell>
          <cell r="B55146" t="str">
            <v>MINI IXORIA VERMELHA</v>
          </cell>
          <cell r="C55146" t="str">
            <v>HIBE</v>
          </cell>
          <cell r="D55146" t="str">
            <v>UN</v>
          </cell>
        </row>
        <row r="55147">
          <cell r="A55147" t="str">
            <v>I0000024974</v>
          </cell>
          <cell r="B55147" t="str">
            <v>GAUIMBE</v>
          </cell>
          <cell r="C55147" t="str">
            <v>HIBE</v>
          </cell>
          <cell r="D55147" t="str">
            <v>UN</v>
          </cell>
        </row>
        <row r="55148">
          <cell r="A55148" t="str">
            <v>I0000024975</v>
          </cell>
          <cell r="B55148" t="str">
            <v>PEDRISCO VERMELHO</v>
          </cell>
          <cell r="C55148" t="str">
            <v>HIBE</v>
          </cell>
          <cell r="D55148" t="str">
            <v>UN</v>
          </cell>
        </row>
        <row r="55149">
          <cell r="A55149" t="str">
            <v>I0000024976</v>
          </cell>
          <cell r="B55149" t="str">
            <v>CAIXA BEP - EQUALIZACAO ATERRAMENTO</v>
          </cell>
          <cell r="C55149" t="str">
            <v>HIBE</v>
          </cell>
          <cell r="D55149" t="str">
            <v>UN</v>
          </cell>
        </row>
        <row r="55150">
          <cell r="A55150" t="str">
            <v>I0000024977</v>
          </cell>
          <cell r="B55150" t="str">
            <v>DELL POWER SWITCH N1500</v>
          </cell>
          <cell r="C55150" t="str">
            <v>HIBE</v>
          </cell>
          <cell r="D55150" t="str">
            <v>UN</v>
          </cell>
        </row>
        <row r="55151">
          <cell r="A55151" t="str">
            <v>I0000024978</v>
          </cell>
          <cell r="B55151" t="str">
            <v>TECIDO CHITA FLORAL</v>
          </cell>
          <cell r="C55151" t="str">
            <v>HIBE</v>
          </cell>
          <cell r="D55151" t="str">
            <v>M</v>
          </cell>
        </row>
        <row r="55152">
          <cell r="A55152" t="str">
            <v>I0000024979</v>
          </cell>
          <cell r="B55152" t="str">
            <v>TECIDO JUTA NATURAL</v>
          </cell>
          <cell r="C55152" t="str">
            <v>HIBE</v>
          </cell>
          <cell r="D55152" t="str">
            <v>M</v>
          </cell>
        </row>
        <row r="55153">
          <cell r="A55153" t="str">
            <v>I0000024980</v>
          </cell>
          <cell r="B55153" t="str">
            <v>TECIDO TNT</v>
          </cell>
          <cell r="C55153" t="str">
            <v>HIBE</v>
          </cell>
          <cell r="D55153" t="str">
            <v>UN</v>
          </cell>
        </row>
        <row r="55154">
          <cell r="A55154" t="str">
            <v>I0000024981</v>
          </cell>
          <cell r="B55154" t="str">
            <v>CHAPEU JUNINO</v>
          </cell>
          <cell r="C55154" t="str">
            <v>HIBE</v>
          </cell>
          <cell r="D55154" t="str">
            <v>UN</v>
          </cell>
        </row>
        <row r="55155">
          <cell r="A55155" t="str">
            <v>I0000024982</v>
          </cell>
          <cell r="B55155" t="str">
            <v>BANDEIROLA JUNINA</v>
          </cell>
          <cell r="C55155" t="str">
            <v>HIBE</v>
          </cell>
          <cell r="D55155" t="str">
            <v>UN</v>
          </cell>
        </row>
        <row r="55156">
          <cell r="A55156" t="str">
            <v>I0000024983</v>
          </cell>
          <cell r="B55156" t="str">
            <v>DISPLAY LED COLORIDO 6,4"</v>
          </cell>
          <cell r="C55156" t="str">
            <v>HIBE</v>
          </cell>
          <cell r="D55156" t="str">
            <v>UN</v>
          </cell>
        </row>
        <row r="55157">
          <cell r="A55157" t="str">
            <v>I0000024984</v>
          </cell>
          <cell r="B55157" t="str">
            <v>CAMERA INSPECAO SONDA - OR-M1800/2M</v>
          </cell>
          <cell r="C55157" t="str">
            <v>HIBE</v>
          </cell>
          <cell r="D55157" t="str">
            <v>UN</v>
          </cell>
        </row>
        <row r="55158">
          <cell r="A55158" t="str">
            <v>I0000024985</v>
          </cell>
          <cell r="B55158" t="str">
            <v>CILINDRO ISO 15552 DUPLA ACAO - 40X50MM</v>
          </cell>
          <cell r="C55158" t="str">
            <v>HIBE</v>
          </cell>
          <cell r="D55158" t="str">
            <v>UN</v>
          </cell>
        </row>
        <row r="55159">
          <cell r="A55159" t="str">
            <v>I0000024986</v>
          </cell>
          <cell r="B55159" t="str">
            <v>ENGATE RAPIDO C/ROLETE DE 1/4 FEMEA BSP</v>
          </cell>
          <cell r="C55159" t="str">
            <v>HIBE</v>
          </cell>
          <cell r="D55159" t="str">
            <v>UN</v>
          </cell>
        </row>
        <row r="55160">
          <cell r="A55160" t="str">
            <v>I0000024987</v>
          </cell>
          <cell r="B55160" t="str">
            <v>ENGATE RAP DE ROLETE 1/4 R.M 1/4 LUBEFER</v>
          </cell>
          <cell r="C55160" t="str">
            <v>HIBE</v>
          </cell>
          <cell r="D55160" t="str">
            <v>UN</v>
          </cell>
        </row>
        <row r="55161">
          <cell r="A55161" t="str">
            <v>I0000024988</v>
          </cell>
          <cell r="B55161" t="str">
            <v>PIZZA SEARA LOMBO COM CATUPIRY 460G</v>
          </cell>
          <cell r="C55161" t="str">
            <v>HIBE</v>
          </cell>
          <cell r="D55161" t="str">
            <v>UN</v>
          </cell>
        </row>
        <row r="55162">
          <cell r="A55162" t="str">
            <v>I0000024989</v>
          </cell>
          <cell r="B55162" t="str">
            <v>PONTA DE FELTRO RETANGULAR 10X10X35 H03</v>
          </cell>
          <cell r="C55162" t="str">
            <v>HIBE</v>
          </cell>
          <cell r="D55162" t="str">
            <v>UN</v>
          </cell>
        </row>
        <row r="55163">
          <cell r="A55163" t="str">
            <v>I0000024990</v>
          </cell>
          <cell r="B55163" t="str">
            <v>TERMOMETRO DIG MINIPA MIRA LASER MT-350A</v>
          </cell>
          <cell r="C55163" t="str">
            <v>HIBE</v>
          </cell>
          <cell r="D55163" t="str">
            <v>UN</v>
          </cell>
        </row>
        <row r="55164">
          <cell r="A55164" t="str">
            <v>I0000024991</v>
          </cell>
          <cell r="B55164" t="str">
            <v>MOLA AZUL 50 X 100 MM</v>
          </cell>
          <cell r="C55164" t="str">
            <v>HIBE</v>
          </cell>
          <cell r="D55164" t="str">
            <v>UN</v>
          </cell>
        </row>
        <row r="55165">
          <cell r="A55165" t="str">
            <v>I0000024992</v>
          </cell>
          <cell r="B55165" t="str">
            <v>CONECTOR TPO ARANHA 25 MM</v>
          </cell>
          <cell r="C55165" t="str">
            <v>HIBE</v>
          </cell>
          <cell r="D55165" t="str">
            <v>UN</v>
          </cell>
        </row>
        <row r="55166">
          <cell r="A55166" t="str">
            <v>I0000024993</v>
          </cell>
          <cell r="B55166" t="str">
            <v>BALAO JUNINO</v>
          </cell>
          <cell r="C55166" t="str">
            <v>HIBE</v>
          </cell>
          <cell r="D55166" t="str">
            <v>UN</v>
          </cell>
        </row>
        <row r="55167">
          <cell r="A55167" t="str">
            <v>I0000024994</v>
          </cell>
          <cell r="B55167" t="str">
            <v>TECIDO TNT VERDE</v>
          </cell>
          <cell r="C55167" t="str">
            <v>HIBE</v>
          </cell>
          <cell r="D55167" t="str">
            <v>M</v>
          </cell>
        </row>
        <row r="55168">
          <cell r="A55168" t="str">
            <v>I0000024995</v>
          </cell>
          <cell r="B55168" t="str">
            <v>TECIDO TNT AZUL</v>
          </cell>
          <cell r="C55168" t="str">
            <v>HIBE</v>
          </cell>
          <cell r="D55168" t="str">
            <v>M</v>
          </cell>
        </row>
        <row r="55169">
          <cell r="A55169" t="str">
            <v>I0000024996</v>
          </cell>
          <cell r="B55169" t="str">
            <v>TECIDO TNT PRETO</v>
          </cell>
          <cell r="C55169" t="str">
            <v>HIBE</v>
          </cell>
          <cell r="D55169" t="str">
            <v>M</v>
          </cell>
        </row>
        <row r="55170">
          <cell r="A55170" t="str">
            <v>I0000024997</v>
          </cell>
          <cell r="B55170" t="str">
            <v>TECIDO TNT VERMELHO</v>
          </cell>
          <cell r="C55170" t="str">
            <v>HIBE</v>
          </cell>
          <cell r="D55170" t="str">
            <v>M</v>
          </cell>
        </row>
        <row r="55171">
          <cell r="A55171" t="str">
            <v>I0000024998</v>
          </cell>
          <cell r="B55171" t="str">
            <v>ENFEITE JUNINO</v>
          </cell>
          <cell r="C55171" t="str">
            <v>HIBE</v>
          </cell>
          <cell r="D55171" t="str">
            <v>UN</v>
          </cell>
        </row>
        <row r="55172">
          <cell r="A55172" t="str">
            <v>I0000024999</v>
          </cell>
          <cell r="B55172" t="str">
            <v>FILME GIROMIX PVC 28CM X100M</v>
          </cell>
          <cell r="C55172" t="str">
            <v>HIBE</v>
          </cell>
          <cell r="D55172" t="str">
            <v>UN</v>
          </cell>
        </row>
        <row r="55173">
          <cell r="A55173" t="str">
            <v>I0000025000</v>
          </cell>
          <cell r="B55173" t="str">
            <v>BARRA DE VERGALHAO LISO 5/16 6M</v>
          </cell>
          <cell r="C55173" t="str">
            <v>HIBE</v>
          </cell>
          <cell r="D55173" t="str">
            <v>UN</v>
          </cell>
        </row>
        <row r="55174">
          <cell r="A55174" t="str">
            <v>I0000025001</v>
          </cell>
          <cell r="B55174" t="str">
            <v>ESCOVA ROTATIVA CIRCULAR ONDULADA 4"</v>
          </cell>
          <cell r="C55174" t="str">
            <v>HIBE</v>
          </cell>
          <cell r="D55174" t="str">
            <v>UN</v>
          </cell>
        </row>
        <row r="55175">
          <cell r="A55175" t="str">
            <v>I0000025002</v>
          </cell>
          <cell r="B55175" t="str">
            <v>PARAFUSO CORPO RETIFICADO  8X30</v>
          </cell>
          <cell r="C55175" t="str">
            <v>HIBE</v>
          </cell>
          <cell r="D55175" t="str">
            <v>UN</v>
          </cell>
        </row>
        <row r="55176">
          <cell r="A55176" t="str">
            <v>I0000025003</v>
          </cell>
          <cell r="B55176" t="str">
            <v>BALDE PLASTICO PARA CONCRETO 12L</v>
          </cell>
          <cell r="C55176" t="str">
            <v>HIBE</v>
          </cell>
          <cell r="D55176" t="str">
            <v>UN</v>
          </cell>
        </row>
        <row r="55177">
          <cell r="A55177" t="str">
            <v>I0000025004</v>
          </cell>
          <cell r="B55177" t="str">
            <v>CAPUSULA DOLCE GUSTO</v>
          </cell>
          <cell r="C55177" t="str">
            <v>HIBE</v>
          </cell>
          <cell r="D55177" t="str">
            <v>UN</v>
          </cell>
        </row>
        <row r="55178">
          <cell r="A55178" t="str">
            <v>I0000025005</v>
          </cell>
          <cell r="B55178" t="str">
            <v>CAPUSULA NESPRESSO</v>
          </cell>
          <cell r="C55178" t="str">
            <v>HIBE</v>
          </cell>
          <cell r="D55178" t="str">
            <v>UN</v>
          </cell>
        </row>
        <row r="55179">
          <cell r="A55179" t="str">
            <v>I0000025006</v>
          </cell>
          <cell r="B55179" t="str">
            <v>BOMBONA TRANSPARENTE/TRANSLUCIDA 20L</v>
          </cell>
          <cell r="C55179" t="str">
            <v>HIBE</v>
          </cell>
          <cell r="D55179" t="str">
            <v>UN</v>
          </cell>
        </row>
        <row r="55180">
          <cell r="A55180" t="str">
            <v>I0000025007</v>
          </cell>
          <cell r="B55180" t="str">
            <v>VOLTIMETRO DIGITAL QUADRADO BIVOLT 22MM</v>
          </cell>
          <cell r="C55180" t="str">
            <v>HIBE</v>
          </cell>
          <cell r="D55180" t="str">
            <v>UN</v>
          </cell>
        </row>
        <row r="55181">
          <cell r="A55181" t="str">
            <v>I0000025008</v>
          </cell>
          <cell r="B55181" t="str">
            <v>MOTOREDUTOR SEW</v>
          </cell>
          <cell r="C55181" t="str">
            <v>HIBE</v>
          </cell>
          <cell r="D55181" t="str">
            <v>UN</v>
          </cell>
        </row>
        <row r="55182">
          <cell r="A55182" t="str">
            <v>I0000025009</v>
          </cell>
          <cell r="B55182" t="str">
            <v>CABECOTE DE FITA MODELO N01</v>
          </cell>
          <cell r="C55182" t="str">
            <v>HIBE</v>
          </cell>
          <cell r="D55182" t="str">
            <v>UN</v>
          </cell>
        </row>
        <row r="55183">
          <cell r="A55183" t="str">
            <v>I0000025010</v>
          </cell>
          <cell r="B55183" t="str">
            <v>VALVULA DIRECIONAL TN16 - SWG04C4D2425</v>
          </cell>
          <cell r="C55183" t="str">
            <v>HIBE</v>
          </cell>
          <cell r="D55183" t="str">
            <v>UN</v>
          </cell>
        </row>
        <row r="55184">
          <cell r="A55184" t="str">
            <v>I0000025011</v>
          </cell>
          <cell r="B55184" t="str">
            <v>MANGUEIRA MONTADA B400-20-B</v>
          </cell>
          <cell r="C55184" t="str">
            <v>HIBE</v>
          </cell>
          <cell r="D55184" t="str">
            <v>UN</v>
          </cell>
        </row>
        <row r="55185">
          <cell r="A55185" t="str">
            <v>I0000025013</v>
          </cell>
          <cell r="B55185" t="str">
            <v>RETENTOR - 12X22X6MM</v>
          </cell>
          <cell r="C55185" t="str">
            <v>HIBE</v>
          </cell>
          <cell r="D55185" t="str">
            <v>UN</v>
          </cell>
        </row>
        <row r="55186">
          <cell r="A55186" t="str">
            <v>I0000025014</v>
          </cell>
          <cell r="B55186" t="str">
            <v>OLEO P/ REDUTOR</v>
          </cell>
          <cell r="C55186" t="str">
            <v>HIBE</v>
          </cell>
          <cell r="D55186" t="str">
            <v>UN</v>
          </cell>
        </row>
        <row r="55187">
          <cell r="A55187" t="str">
            <v>I0000025015</v>
          </cell>
          <cell r="B55187" t="str">
            <v>MASSA DE PASTEL GRANDE</v>
          </cell>
          <cell r="C55187" t="str">
            <v>HIBE</v>
          </cell>
          <cell r="D55187" t="str">
            <v>UN</v>
          </cell>
        </row>
        <row r="55188">
          <cell r="A55188" t="str">
            <v>I0000025016</v>
          </cell>
          <cell r="B55188" t="str">
            <v>REQUEIJAO CREMOSO</v>
          </cell>
          <cell r="C55188" t="str">
            <v>HIBE</v>
          </cell>
          <cell r="D55188" t="str">
            <v>UN</v>
          </cell>
        </row>
        <row r="55189">
          <cell r="A55189" t="str">
            <v>I0000025017</v>
          </cell>
          <cell r="B55189" t="str">
            <v>REGISTRO REGULADOR DE PRESSAO 1/4 NPT</v>
          </cell>
          <cell r="C55189" t="str">
            <v>HIBE</v>
          </cell>
          <cell r="D55189" t="str">
            <v>UN</v>
          </cell>
        </row>
        <row r="55190">
          <cell r="A55190" t="str">
            <v>I0000025018</v>
          </cell>
          <cell r="B55190" t="str">
            <v>REGUA 30 CM FLEXIVEL</v>
          </cell>
          <cell r="C55190" t="str">
            <v>HIBE</v>
          </cell>
          <cell r="D55190" t="str">
            <v>UN</v>
          </cell>
        </row>
        <row r="55191">
          <cell r="A55191" t="str">
            <v>I0000025019</v>
          </cell>
          <cell r="B55191" t="str">
            <v>CABO DE IMPRES. USB  A PARA B  2.0 5 MET</v>
          </cell>
          <cell r="C55191" t="str">
            <v>HIBE</v>
          </cell>
          <cell r="D55191" t="str">
            <v>UN</v>
          </cell>
        </row>
        <row r="55192">
          <cell r="A55192" t="str">
            <v>I0000025020</v>
          </cell>
          <cell r="B55192" t="str">
            <v>LEITOR DE COD. DE BARRAS MS 5145 ECLIPSE</v>
          </cell>
          <cell r="C55192" t="str">
            <v>HIBE</v>
          </cell>
          <cell r="D55192" t="str">
            <v>UN</v>
          </cell>
        </row>
        <row r="55193">
          <cell r="A55193" t="str">
            <v>I0000025021</v>
          </cell>
          <cell r="B55193" t="str">
            <v>ACO REDONDO MEC.1045 165,385 X 26,00</v>
          </cell>
          <cell r="C55193" t="str">
            <v>HIBE</v>
          </cell>
          <cell r="D55193" t="str">
            <v>KG</v>
          </cell>
        </row>
        <row r="55194">
          <cell r="A55194" t="str">
            <v>I0000025022</v>
          </cell>
          <cell r="B55194" t="str">
            <v>FRESA TOROIDAL Ø 3X15X3X100MM R0.5 4C</v>
          </cell>
          <cell r="C55194" t="str">
            <v>HIBE</v>
          </cell>
          <cell r="D55194" t="str">
            <v>UN</v>
          </cell>
        </row>
        <row r="55195">
          <cell r="A55195" t="str">
            <v>I0000025023</v>
          </cell>
          <cell r="B55195" t="str">
            <v>FRESA TOROIDAL Ø 4X20X4X100MM R0.5 4C</v>
          </cell>
          <cell r="C55195" t="str">
            <v>HIBE</v>
          </cell>
          <cell r="D55195" t="str">
            <v>UN</v>
          </cell>
        </row>
        <row r="55196">
          <cell r="A55196" t="str">
            <v>I0000025024</v>
          </cell>
          <cell r="B55196" t="str">
            <v>FRESA TOROIDAL Ø 5X30X4X100MM R0.5 4C</v>
          </cell>
          <cell r="C55196" t="str">
            <v>HIBE</v>
          </cell>
          <cell r="D55196" t="str">
            <v>UN</v>
          </cell>
        </row>
        <row r="55197">
          <cell r="A55197" t="str">
            <v>I0000025025</v>
          </cell>
          <cell r="B55197" t="str">
            <v>FRESA TOROIDAL Ø 6X30X6X100MM R0.5 4C</v>
          </cell>
          <cell r="C55197" t="str">
            <v>HIBE</v>
          </cell>
          <cell r="D55197" t="str">
            <v>UN</v>
          </cell>
        </row>
        <row r="55198">
          <cell r="A55198" t="str">
            <v>I0000025026</v>
          </cell>
          <cell r="B55198" t="str">
            <v>FRESA TOROIDAL Ø 8X35X8X100MM R0.5 4C</v>
          </cell>
          <cell r="C55198" t="str">
            <v>HIBE</v>
          </cell>
          <cell r="D55198" t="str">
            <v>UN</v>
          </cell>
        </row>
        <row r="55199">
          <cell r="A55199" t="str">
            <v>I0000025027</v>
          </cell>
          <cell r="B55199" t="str">
            <v>PUN-14 - TUBO POLIURETANO 14 MM VERMELHO</v>
          </cell>
          <cell r="C55199" t="str">
            <v>HIBE</v>
          </cell>
          <cell r="D55199" t="str">
            <v>M</v>
          </cell>
        </row>
        <row r="55200">
          <cell r="A55200" t="str">
            <v>I0000025028</v>
          </cell>
          <cell r="B55200" t="str">
            <v>PUN-14 - TUBO POLIURETANO 14 MM AZUL</v>
          </cell>
          <cell r="C55200" t="str">
            <v>HIBE</v>
          </cell>
          <cell r="D55200" t="str">
            <v>M</v>
          </cell>
        </row>
        <row r="55201">
          <cell r="A55201" t="str">
            <v>I0000025029</v>
          </cell>
          <cell r="B55201" t="str">
            <v>PUN-14 - TUBO POLIURETANO 14 MM PRETO</v>
          </cell>
          <cell r="C55201" t="str">
            <v>HIBE</v>
          </cell>
          <cell r="D55201" t="str">
            <v>M</v>
          </cell>
        </row>
        <row r="55202">
          <cell r="A55202" t="str">
            <v>I0000025030</v>
          </cell>
          <cell r="B55202" t="str">
            <v>PUN-14 - TUBO POLIURETANO 14 MM TRANSP</v>
          </cell>
          <cell r="C55202" t="str">
            <v>HIBE</v>
          </cell>
          <cell r="D55202" t="str">
            <v>M</v>
          </cell>
        </row>
        <row r="55203">
          <cell r="A55203" t="str">
            <v>I0000025031</v>
          </cell>
          <cell r="B55203" t="str">
            <v>BASE DE FIXACAO - 04.09.0701</v>
          </cell>
          <cell r="C55203" t="str">
            <v>HIBE</v>
          </cell>
          <cell r="D55203" t="str">
            <v>UN</v>
          </cell>
        </row>
        <row r="55204">
          <cell r="A55204" t="str">
            <v>I0000025032</v>
          </cell>
          <cell r="B55204" t="str">
            <v>PARAFUSO REGULAGEM FLUXO - 09.28.003</v>
          </cell>
          <cell r="C55204" t="str">
            <v>HIBE</v>
          </cell>
          <cell r="D55204" t="str">
            <v>UN</v>
          </cell>
        </row>
        <row r="55205">
          <cell r="A55205" t="str">
            <v>I0000025033</v>
          </cell>
          <cell r="B55205" t="str">
            <v>BALANCA DIGITAL 40KG BIVOLT ELETRONICA</v>
          </cell>
          <cell r="C55205" t="str">
            <v>HIBE</v>
          </cell>
          <cell r="D55205" t="str">
            <v>UN</v>
          </cell>
        </row>
        <row r="55206">
          <cell r="A55206" t="str">
            <v>I0000025034</v>
          </cell>
          <cell r="B55206" t="str">
            <v>TERMOSTATO BIMETALICO P/ BEBEDOURO IND</v>
          </cell>
          <cell r="C55206" t="str">
            <v>HIBE</v>
          </cell>
          <cell r="D55206" t="str">
            <v>UN</v>
          </cell>
        </row>
        <row r="55207">
          <cell r="A55207" t="str">
            <v>I0000025035</v>
          </cell>
          <cell r="B55207" t="str">
            <v>CARRINHO P/ CONDOMINIO C/ DIVISORIA 200L</v>
          </cell>
          <cell r="C55207" t="str">
            <v>HIBE</v>
          </cell>
          <cell r="D55207" t="str">
            <v>UN</v>
          </cell>
        </row>
        <row r="55208">
          <cell r="A55208" t="str">
            <v>I0000025036</v>
          </cell>
          <cell r="B55208" t="str">
            <v>ESTATOR GAREN 1/2HP 220V</v>
          </cell>
          <cell r="C55208" t="str">
            <v>HIBE</v>
          </cell>
          <cell r="D55208" t="str">
            <v>UN</v>
          </cell>
        </row>
        <row r="55209">
          <cell r="A55209" t="str">
            <v>I0000025037</v>
          </cell>
          <cell r="B55209" t="str">
            <v>RECEPTOR IPEC MONO RX IMMUNITY 1 CANAL</v>
          </cell>
          <cell r="C55209" t="str">
            <v>HIBE</v>
          </cell>
          <cell r="D55209" t="str">
            <v>UN</v>
          </cell>
        </row>
        <row r="55210">
          <cell r="A55210" t="str">
            <v>I0000025038</v>
          </cell>
          <cell r="B55210" t="str">
            <v>GONZO ZINCADO C/ ABA E CHUMBADOR 3/4"</v>
          </cell>
          <cell r="C55210" t="str">
            <v>HIBE</v>
          </cell>
          <cell r="D55210" t="str">
            <v>UN</v>
          </cell>
        </row>
        <row r="55211">
          <cell r="A55211" t="str">
            <v>I0000025039</v>
          </cell>
          <cell r="B55211" t="str">
            <v>FERROLHO INCA TRINCO CHATO Nº 3</v>
          </cell>
          <cell r="C55211" t="str">
            <v>HIBE</v>
          </cell>
          <cell r="D55211" t="str">
            <v>UN</v>
          </cell>
        </row>
        <row r="55212">
          <cell r="A55212" t="str">
            <v>I0000025040</v>
          </cell>
          <cell r="B55212" t="str">
            <v>ACRILICO ACM AZUL 870 5.000X1.500MM</v>
          </cell>
          <cell r="C55212" t="str">
            <v>HIBE</v>
          </cell>
          <cell r="D55212" t="str">
            <v>UN</v>
          </cell>
        </row>
        <row r="55213">
          <cell r="A55213" t="str">
            <v>I0000025041</v>
          </cell>
          <cell r="B55213" t="str">
            <v>PLUG IP67 6 PINOS 63A 6 HORAS</v>
          </cell>
          <cell r="C55213" t="str">
            <v>HIBE</v>
          </cell>
          <cell r="D55213" t="str">
            <v>UN</v>
          </cell>
        </row>
        <row r="55214">
          <cell r="A55214" t="str">
            <v>I0000025042</v>
          </cell>
          <cell r="B55214" t="str">
            <v>KIT ANEL ELASTICO EXTERNO - 900999438</v>
          </cell>
          <cell r="C55214" t="str">
            <v>HIBE</v>
          </cell>
          <cell r="D55214" t="str">
            <v>UN</v>
          </cell>
        </row>
        <row r="55215">
          <cell r="A55215" t="str">
            <v>I0000025043</v>
          </cell>
          <cell r="B55215" t="str">
            <v>KIT ANEL ELASTICO INTERNO - 900999439</v>
          </cell>
          <cell r="C55215" t="str">
            <v>HIBE</v>
          </cell>
          <cell r="D55215" t="str">
            <v>UN</v>
          </cell>
        </row>
        <row r="55216">
          <cell r="A55216" t="str">
            <v>I0000025044</v>
          </cell>
          <cell r="B55216" t="str">
            <v>KIT ANEL ELASTICO TRAVA EIXO - 900999490</v>
          </cell>
          <cell r="C55216" t="str">
            <v>HIBE</v>
          </cell>
          <cell r="D55216" t="str">
            <v>UN</v>
          </cell>
        </row>
        <row r="55217">
          <cell r="A55217" t="str">
            <v>I0000025045</v>
          </cell>
          <cell r="B55217" t="str">
            <v>EIXO DA RODA SIMPLES BYG - 8000510</v>
          </cell>
          <cell r="C55217" t="str">
            <v>HIBE</v>
          </cell>
          <cell r="D55217" t="str">
            <v>UN</v>
          </cell>
        </row>
        <row r="55218">
          <cell r="A55218" t="str">
            <v>I0000025046</v>
          </cell>
          <cell r="B55218" t="str">
            <v>RODA SIMPLES DE NYLON BYG - 9723363</v>
          </cell>
          <cell r="C55218" t="str">
            <v>HIBE</v>
          </cell>
          <cell r="D55218" t="str">
            <v>UN</v>
          </cell>
        </row>
        <row r="55219">
          <cell r="A55219" t="str">
            <v>I0000025047</v>
          </cell>
          <cell r="B55219" t="str">
            <v>SUPORTE DA RODA DUPLA BYG - 8300017</v>
          </cell>
          <cell r="C55219" t="str">
            <v>HIBE</v>
          </cell>
          <cell r="D55219" t="str">
            <v>UN</v>
          </cell>
        </row>
        <row r="55220">
          <cell r="A55220" t="str">
            <v>I0000025048</v>
          </cell>
          <cell r="B55220" t="str">
            <v>EIXO DA RODA DUPLA BYG - 8000500</v>
          </cell>
          <cell r="C55220" t="str">
            <v>HIBE</v>
          </cell>
          <cell r="D55220" t="str">
            <v>UN</v>
          </cell>
        </row>
        <row r="55221">
          <cell r="A55221" t="str">
            <v>I0000025049</v>
          </cell>
          <cell r="B55221" t="str">
            <v>RODA DUPLA DE NYLON BYG - 9723359</v>
          </cell>
          <cell r="C55221" t="str">
            <v>HIBE</v>
          </cell>
          <cell r="D55221" t="str">
            <v>UN</v>
          </cell>
        </row>
        <row r="55222">
          <cell r="A55222" t="str">
            <v>I0000025050</v>
          </cell>
          <cell r="B55222" t="str">
            <v>ROLAMENTO AXIAL 2000 BYG - 9700113</v>
          </cell>
          <cell r="C55222" t="str">
            <v>HIBE</v>
          </cell>
          <cell r="D55222" t="str">
            <v>UN</v>
          </cell>
        </row>
        <row r="55223">
          <cell r="A55223" t="str">
            <v>I0000025051</v>
          </cell>
          <cell r="B55223" t="str">
            <v>EIXO DA RODA DIRECIONAL BYG - 8000428</v>
          </cell>
          <cell r="C55223" t="str">
            <v>HIBE</v>
          </cell>
          <cell r="D55223" t="str">
            <v>UN</v>
          </cell>
        </row>
        <row r="55224">
          <cell r="A55224" t="str">
            <v>I0000025052</v>
          </cell>
          <cell r="B55224" t="str">
            <v>EIXO DA RODA DIRECIONAL BYG - 8000401</v>
          </cell>
          <cell r="C55224" t="str">
            <v>HIBE</v>
          </cell>
          <cell r="D55224" t="str">
            <v>UN</v>
          </cell>
        </row>
        <row r="55225">
          <cell r="A55225" t="str">
            <v>I0000025053</v>
          </cell>
          <cell r="B55225" t="str">
            <v>RODA DIRECIONAL DE NYLON BYG - 9723377</v>
          </cell>
          <cell r="C55225" t="str">
            <v>HIBE</v>
          </cell>
          <cell r="D55225" t="str">
            <v>UN</v>
          </cell>
        </row>
        <row r="55226">
          <cell r="A55226" t="str">
            <v>I0000025054</v>
          </cell>
          <cell r="B55226" t="str">
            <v>ESFERA ACO CROMO BYG - 8110002</v>
          </cell>
          <cell r="C55226" t="str">
            <v>HIBE</v>
          </cell>
          <cell r="D55226" t="str">
            <v>UN</v>
          </cell>
        </row>
        <row r="55227">
          <cell r="A55227" t="str">
            <v>I0000025055</v>
          </cell>
          <cell r="B55227" t="str">
            <v>PISTAOZINHO DA VALVULA BYG - 9300107</v>
          </cell>
          <cell r="C55227" t="str">
            <v>HIBE</v>
          </cell>
          <cell r="D55227" t="str">
            <v>UN</v>
          </cell>
        </row>
        <row r="55228">
          <cell r="A55228" t="str">
            <v>I0000025056</v>
          </cell>
          <cell r="B55228" t="str">
            <v>GAXETA BYG - 8500021</v>
          </cell>
          <cell r="C55228" t="str">
            <v>HIBE</v>
          </cell>
          <cell r="D55228" t="str">
            <v>UN</v>
          </cell>
        </row>
        <row r="55229">
          <cell r="A55229" t="str">
            <v>I0000025057</v>
          </cell>
          <cell r="B55229" t="str">
            <v>GAXETA BYG - 8500072</v>
          </cell>
          <cell r="C55229" t="str">
            <v>HIBE</v>
          </cell>
          <cell r="D55229" t="str">
            <v>UN</v>
          </cell>
        </row>
        <row r="55230">
          <cell r="A55230" t="str">
            <v>I0000025058</v>
          </cell>
          <cell r="B55230" t="str">
            <v>RASPADOR BYG - 9620152</v>
          </cell>
          <cell r="C55230" t="str">
            <v>HIBE</v>
          </cell>
          <cell r="D55230" t="str">
            <v>UN</v>
          </cell>
        </row>
        <row r="55231">
          <cell r="A55231" t="str">
            <v>I0000025059</v>
          </cell>
          <cell r="B55231" t="str">
            <v>ANEL ELASTICO E18 BYG - 6900189</v>
          </cell>
          <cell r="C55231" t="str">
            <v>HIBE</v>
          </cell>
          <cell r="D55231" t="str">
            <v>UN</v>
          </cell>
        </row>
        <row r="55232">
          <cell r="A55232" t="str">
            <v>I0000025060</v>
          </cell>
          <cell r="B55232" t="str">
            <v>PARAFUSO VALVULA SEGURANCA BYG - 9040520</v>
          </cell>
          <cell r="C55232" t="str">
            <v>HIBE</v>
          </cell>
          <cell r="D55232" t="str">
            <v>UN</v>
          </cell>
        </row>
        <row r="55233">
          <cell r="A55233" t="str">
            <v>I0000025061</v>
          </cell>
          <cell r="B55233" t="str">
            <v>ANEL O'RING BYG - 8900267</v>
          </cell>
          <cell r="C55233" t="str">
            <v>HIBE</v>
          </cell>
          <cell r="D55233" t="str">
            <v>UN</v>
          </cell>
        </row>
        <row r="55234">
          <cell r="A55234" t="str">
            <v>I0000025062</v>
          </cell>
          <cell r="B55234" t="str">
            <v>PARAFUSO BYG - 9012080</v>
          </cell>
          <cell r="C55234" t="str">
            <v>HIBE</v>
          </cell>
          <cell r="D55234" t="str">
            <v>UN</v>
          </cell>
        </row>
        <row r="55235">
          <cell r="A55235" t="str">
            <v>I0000025063</v>
          </cell>
          <cell r="B55235" t="str">
            <v>MOLA VALVULA SEGURANCA BYG - 8702023</v>
          </cell>
          <cell r="C55235" t="str">
            <v>HIBE</v>
          </cell>
          <cell r="D55235" t="str">
            <v>UN</v>
          </cell>
        </row>
        <row r="55236">
          <cell r="A55236" t="str">
            <v>I0000025064</v>
          </cell>
          <cell r="B55236" t="str">
            <v>ESFERA ACO CROMO BYG - 8110029</v>
          </cell>
          <cell r="C55236" t="str">
            <v>HIBE</v>
          </cell>
          <cell r="D55236" t="str">
            <v>UN</v>
          </cell>
        </row>
        <row r="55237">
          <cell r="A55237" t="str">
            <v>I0000025065</v>
          </cell>
          <cell r="B55237" t="str">
            <v>RASPADOR BYG - 8500102</v>
          </cell>
          <cell r="C55237" t="str">
            <v>HIBE</v>
          </cell>
          <cell r="D55237" t="str">
            <v>UN</v>
          </cell>
        </row>
        <row r="55238">
          <cell r="A55238" t="str">
            <v>I0000025066</v>
          </cell>
          <cell r="B55238" t="str">
            <v>ANEL O'RING BYG - 9200218</v>
          </cell>
          <cell r="C55238" t="str">
            <v>HIBE</v>
          </cell>
          <cell r="D55238" t="str">
            <v>UN</v>
          </cell>
        </row>
        <row r="55239">
          <cell r="A55239" t="str">
            <v>I0000025067</v>
          </cell>
          <cell r="B55239" t="str">
            <v>ANEL O'RING BYG - 9200219</v>
          </cell>
          <cell r="C55239" t="str">
            <v>HIBE</v>
          </cell>
          <cell r="D55239" t="str">
            <v>UN</v>
          </cell>
        </row>
        <row r="55240">
          <cell r="A55240" t="str">
            <v>I0000025068</v>
          </cell>
          <cell r="B55240" t="str">
            <v>GAXETA BYG - 8500080</v>
          </cell>
          <cell r="C55240" t="str">
            <v>HIBE</v>
          </cell>
          <cell r="D55240" t="str">
            <v>UN</v>
          </cell>
        </row>
        <row r="55241">
          <cell r="A55241" t="str">
            <v>I0000025069</v>
          </cell>
          <cell r="B55241" t="str">
            <v>AGULHA CONICA BYG - 3000039</v>
          </cell>
          <cell r="C55241" t="str">
            <v>HIBE</v>
          </cell>
          <cell r="D55241" t="str">
            <v>UN</v>
          </cell>
        </row>
        <row r="55242">
          <cell r="A55242" t="str">
            <v>I0000025070</v>
          </cell>
          <cell r="B55242" t="str">
            <v>PEDAL ACIONADOR BYG - 9400209</v>
          </cell>
          <cell r="C55242" t="str">
            <v>HIBE</v>
          </cell>
          <cell r="D55242" t="str">
            <v>UN</v>
          </cell>
        </row>
        <row r="55243">
          <cell r="A55243" t="str">
            <v>I0000025071</v>
          </cell>
          <cell r="B55243" t="str">
            <v>PINO ELASTICO BYG - 9200153</v>
          </cell>
          <cell r="C55243" t="str">
            <v>HIBE</v>
          </cell>
          <cell r="D55243" t="str">
            <v>UN</v>
          </cell>
        </row>
        <row r="55244">
          <cell r="A55244" t="str">
            <v>I0000025072</v>
          </cell>
          <cell r="B55244" t="str">
            <v>VALVULA DE ALIVIO BYG - 9850204</v>
          </cell>
          <cell r="C55244" t="str">
            <v>HIBE</v>
          </cell>
          <cell r="D55244" t="str">
            <v>UN</v>
          </cell>
        </row>
        <row r="55245">
          <cell r="A55245" t="str">
            <v>I0000025073</v>
          </cell>
          <cell r="B55245" t="str">
            <v>GUIA DE MOLA BYG - 8540503</v>
          </cell>
          <cell r="C55245" t="str">
            <v>HIBE</v>
          </cell>
          <cell r="D55245" t="str">
            <v>UN</v>
          </cell>
        </row>
        <row r="55246">
          <cell r="A55246" t="str">
            <v>I0000025074</v>
          </cell>
          <cell r="B55246" t="str">
            <v>MATRIZ BASE BP-01</v>
          </cell>
          <cell r="C55246" t="str">
            <v>HIBE</v>
          </cell>
          <cell r="D55246" t="str">
            <v>UN</v>
          </cell>
        </row>
        <row r="55247">
          <cell r="A55247" t="str">
            <v>I0000025075</v>
          </cell>
          <cell r="B55247" t="str">
            <v>EMPILHADEIRA TOYOTA 1.8 TONS 12640</v>
          </cell>
          <cell r="C55247" t="str">
            <v>HIBE</v>
          </cell>
          <cell r="D55247" t="str">
            <v>UN</v>
          </cell>
        </row>
        <row r="55248">
          <cell r="A55248" t="str">
            <v>I0000025077</v>
          </cell>
          <cell r="B55248" t="str">
            <v>POSICIONADOR OM614 M6X7-MOLA ESFERA INOX</v>
          </cell>
          <cell r="C55248" t="str">
            <v>HIBE</v>
          </cell>
          <cell r="D55248" t="str">
            <v>UN</v>
          </cell>
        </row>
        <row r="55249">
          <cell r="A55249" t="str">
            <v>I0000025078</v>
          </cell>
          <cell r="B55249" t="str">
            <v>GRAMPEADOR MANUAL PRESSAO PARA MADEIRA</v>
          </cell>
          <cell r="C55249" t="str">
            <v>HIBE</v>
          </cell>
          <cell r="D55249" t="str">
            <v>UN</v>
          </cell>
        </row>
        <row r="55250">
          <cell r="A55250" t="str">
            <v>I0000025079</v>
          </cell>
          <cell r="B55250" t="str">
            <v>GRAMPO PARA GRAMPEADOR DE MADEIRA</v>
          </cell>
          <cell r="C55250" t="str">
            <v>HIBE</v>
          </cell>
          <cell r="D55250" t="str">
            <v>UN</v>
          </cell>
        </row>
        <row r="55251">
          <cell r="A55251" t="str">
            <v>I0000025080</v>
          </cell>
          <cell r="B55251" t="str">
            <v>CHAPA GALVANIZADA 15X1 CH 26</v>
          </cell>
          <cell r="C55251" t="str">
            <v>HIBE</v>
          </cell>
          <cell r="D55251" t="str">
            <v>M</v>
          </cell>
        </row>
        <row r="55252">
          <cell r="A55252" t="str">
            <v>I0000025081</v>
          </cell>
          <cell r="B55252" t="str">
            <v>CHAPA GALVANIZADA 15X0,60 CH 26</v>
          </cell>
          <cell r="C55252" t="str">
            <v>HIBE</v>
          </cell>
          <cell r="D55252" t="str">
            <v>M</v>
          </cell>
        </row>
        <row r="55253">
          <cell r="A55253" t="str">
            <v>I0000025082</v>
          </cell>
          <cell r="B55253" t="str">
            <v>NVR DAHUA NVR616H-128-XI</v>
          </cell>
          <cell r="C55253" t="str">
            <v>HIBE</v>
          </cell>
          <cell r="D55253" t="str">
            <v>UN</v>
          </cell>
        </row>
        <row r="55254">
          <cell r="A55254" t="str">
            <v>I0000025083</v>
          </cell>
          <cell r="B55254" t="str">
            <v>CAMERA DAHUA DH-IPC-EBW8842P-AS-IVC</v>
          </cell>
          <cell r="C55254" t="str">
            <v>HIBE</v>
          </cell>
          <cell r="D55254" t="str">
            <v>UN</v>
          </cell>
        </row>
        <row r="55255">
          <cell r="A55255" t="str">
            <v>I0000025084</v>
          </cell>
          <cell r="B55255" t="str">
            <v>CAMERA DAHUA BULLET DH-IPC-HFW2441EP-S</v>
          </cell>
          <cell r="C55255" t="str">
            <v>HIBE</v>
          </cell>
          <cell r="D55255" t="str">
            <v>UN</v>
          </cell>
        </row>
        <row r="55256">
          <cell r="A55256" t="str">
            <v>I0000025085</v>
          </cell>
          <cell r="B55256" t="str">
            <v>HD SEAGATE SKYHAWK AI 12TB</v>
          </cell>
          <cell r="C55256" t="str">
            <v>HIBE</v>
          </cell>
          <cell r="D55256" t="str">
            <v>UN</v>
          </cell>
        </row>
        <row r="55257">
          <cell r="A55257" t="str">
            <v>I0000025086</v>
          </cell>
          <cell r="B55257" t="str">
            <v>DISPENSADOR COPO AGUA</v>
          </cell>
          <cell r="C55257" t="str">
            <v>HIBE</v>
          </cell>
          <cell r="D55257" t="str">
            <v>UN</v>
          </cell>
        </row>
        <row r="55258">
          <cell r="A55258" t="str">
            <v>I0000025087</v>
          </cell>
          <cell r="B55258" t="str">
            <v>PINO P/ ENGATE DE 1/4 ROSCA MACHO LATAO</v>
          </cell>
          <cell r="C55258" t="str">
            <v>HIBE</v>
          </cell>
          <cell r="D55258" t="str">
            <v>UN</v>
          </cell>
        </row>
        <row r="55259">
          <cell r="A55259" t="str">
            <v>I0000025089</v>
          </cell>
          <cell r="B55259" t="str">
            <v>TUBO BLOC 500 MM</v>
          </cell>
          <cell r="C55259" t="str">
            <v>HIBE</v>
          </cell>
          <cell r="D55259" t="str">
            <v>UN</v>
          </cell>
        </row>
        <row r="55260">
          <cell r="A55260" t="str">
            <v>I0000025090</v>
          </cell>
          <cell r="B55260" t="str">
            <v>BANQUETA PLAST DOBRAVEL 450MM ATE 150KG</v>
          </cell>
          <cell r="C55260" t="str">
            <v>HIBE</v>
          </cell>
          <cell r="D55260" t="str">
            <v>UN</v>
          </cell>
        </row>
        <row r="55261">
          <cell r="A55261" t="str">
            <v>I0000025091</v>
          </cell>
          <cell r="B55261" t="str">
            <v>MINI DIJUNTOR TDJ3 2P 40A 3KVA</v>
          </cell>
          <cell r="C55261" t="str">
            <v>HIBE</v>
          </cell>
          <cell r="D55261" t="str">
            <v>UN</v>
          </cell>
        </row>
        <row r="55262">
          <cell r="A55262" t="str">
            <v>I0000025092</v>
          </cell>
          <cell r="B55262" t="str">
            <v>MINI DIJUNTOR TDJ3 1P 20A 3KVA</v>
          </cell>
          <cell r="C55262" t="str">
            <v>HIBE</v>
          </cell>
          <cell r="D55262" t="str">
            <v>UN</v>
          </cell>
        </row>
        <row r="55263">
          <cell r="A55263" t="str">
            <v>I0000025093</v>
          </cell>
          <cell r="B55263" t="str">
            <v>MINI DIJUNTOR TDJ3 1P 16A 3KVA</v>
          </cell>
          <cell r="C55263" t="str">
            <v>HIBE</v>
          </cell>
          <cell r="D55263" t="str">
            <v>UN</v>
          </cell>
        </row>
        <row r="55264">
          <cell r="A55264" t="str">
            <v>I0000025094</v>
          </cell>
          <cell r="B55264" t="str">
            <v>MINI DIJUNTOR TDJ3 1P 25A 3KVA</v>
          </cell>
          <cell r="C55264" t="str">
            <v>HIBE</v>
          </cell>
          <cell r="D55264" t="str">
            <v>UN</v>
          </cell>
        </row>
        <row r="55265">
          <cell r="A55265" t="str">
            <v>I0000025095</v>
          </cell>
          <cell r="B55265" t="str">
            <v>MINI DIJUNTOR TDJ3 1P 40A 3KVA</v>
          </cell>
          <cell r="C55265" t="str">
            <v>HIBE</v>
          </cell>
          <cell r="D55265" t="str">
            <v>UN</v>
          </cell>
        </row>
        <row r="55266">
          <cell r="A55266" t="str">
            <v>I0000025096</v>
          </cell>
          <cell r="B55266" t="str">
            <v>PAINEL QUADRADO SOBREPOR  18W 6500K</v>
          </cell>
          <cell r="C55266" t="str">
            <v>HIBE</v>
          </cell>
          <cell r="D55266" t="str">
            <v>UN</v>
          </cell>
        </row>
        <row r="55267">
          <cell r="A55267" t="str">
            <v>I0000025097</v>
          </cell>
          <cell r="B55267" t="str">
            <v>CONECTOR PERFURANTE ISOLADO 10-120MM</v>
          </cell>
          <cell r="C55267" t="str">
            <v>HIBE</v>
          </cell>
          <cell r="D55267" t="str">
            <v>UN</v>
          </cell>
        </row>
        <row r="55268">
          <cell r="A55268" t="str">
            <v>I0000025098</v>
          </cell>
          <cell r="B55268" t="str">
            <v>QUADRO DISTRIBUIB SOBRE 6/8 DISJ C/BRRA</v>
          </cell>
          <cell r="C55268" t="str">
            <v>HIBE</v>
          </cell>
          <cell r="D55268" t="str">
            <v>UN</v>
          </cell>
        </row>
        <row r="55269">
          <cell r="A55269" t="str">
            <v>I0000025099</v>
          </cell>
          <cell r="B55269" t="str">
            <v>CAIXA POLIONDAS (KG)</v>
          </cell>
          <cell r="C55269" t="str">
            <v>HIBE</v>
          </cell>
          <cell r="D55269" t="str">
            <v>KG</v>
          </cell>
        </row>
        <row r="55270">
          <cell r="A55270" t="str">
            <v>I0000025101</v>
          </cell>
          <cell r="B55270" t="str">
            <v>EMPILHADEIRA TOYOTA 1.8T 12582</v>
          </cell>
          <cell r="C55270" t="str">
            <v>HIBE</v>
          </cell>
          <cell r="D55270" t="str">
            <v>UN</v>
          </cell>
        </row>
        <row r="55271">
          <cell r="A55271" t="str">
            <v>I0000025102</v>
          </cell>
          <cell r="B55271" t="str">
            <v>TAMPA P/ CONDULETE 3/4 PT</v>
          </cell>
          <cell r="C55271" t="str">
            <v>HIBE</v>
          </cell>
          <cell r="D55271" t="str">
            <v>UN</v>
          </cell>
        </row>
        <row r="55272">
          <cell r="A55272" t="str">
            <v>I0000025103</v>
          </cell>
          <cell r="B55272" t="str">
            <v>TAMPA CEGA PRETA 3/4 REDONDA</v>
          </cell>
          <cell r="C55272" t="str">
            <v>HIBE</v>
          </cell>
          <cell r="D55272" t="str">
            <v>UN</v>
          </cell>
        </row>
        <row r="55273">
          <cell r="A55273" t="str">
            <v>I0000025104</v>
          </cell>
          <cell r="B55273" t="str">
            <v>CABO FLEXIVEL VERDE 2,5 MM</v>
          </cell>
          <cell r="C55273" t="str">
            <v>HIBE</v>
          </cell>
          <cell r="D55273" t="str">
            <v>UN</v>
          </cell>
        </row>
        <row r="55274">
          <cell r="A55274" t="str">
            <v>I0000025105</v>
          </cell>
          <cell r="B55274" t="str">
            <v>CABO FLEXIVEL 4,0MM AZUL</v>
          </cell>
          <cell r="C55274" t="str">
            <v>HIBE</v>
          </cell>
          <cell r="D55274" t="str">
            <v>UN</v>
          </cell>
        </row>
        <row r="55275">
          <cell r="A55275" t="str">
            <v>I0000025106</v>
          </cell>
          <cell r="B55275" t="str">
            <v>CONJ CANHAO ROSCA BIMETAL. GRADE C BS260</v>
          </cell>
          <cell r="C55275" t="str">
            <v>HIBE</v>
          </cell>
          <cell r="D55275" t="str">
            <v>UN</v>
          </cell>
        </row>
        <row r="55276">
          <cell r="A55276" t="str">
            <v>I0000025107</v>
          </cell>
          <cell r="B55276" t="str">
            <v>CILINDRO DA ISO Ø32X115MM - 04.05.0837</v>
          </cell>
          <cell r="C55276" t="str">
            <v>HIBE</v>
          </cell>
          <cell r="D55276" t="str">
            <v>UN</v>
          </cell>
        </row>
        <row r="55277">
          <cell r="A55277" t="str">
            <v>I0000025108</v>
          </cell>
          <cell r="B55277" t="str">
            <v>SENSOR IND IME08-1B5NSZW2K - 04.09.1635</v>
          </cell>
          <cell r="C55277" t="str">
            <v>HIBE</v>
          </cell>
          <cell r="D55277" t="str">
            <v>UN</v>
          </cell>
        </row>
        <row r="55278">
          <cell r="A55278" t="str">
            <v>I0000025109</v>
          </cell>
          <cell r="B55278" t="str">
            <v>CILINDRO DA Ø40X100MM ADVU - 04.05.0288</v>
          </cell>
          <cell r="C55278" t="str">
            <v>HIBE</v>
          </cell>
          <cell r="D55278" t="str">
            <v>UN</v>
          </cell>
        </row>
        <row r="55279">
          <cell r="A55279" t="str">
            <v>I0000025110</v>
          </cell>
          <cell r="B55279" t="str">
            <v>AMORTECEDOR MC225-MB - 04.06.0075</v>
          </cell>
          <cell r="C55279" t="str">
            <v>HIBE</v>
          </cell>
          <cell r="D55279" t="str">
            <v>UN</v>
          </cell>
        </row>
        <row r="55280">
          <cell r="A55280" t="str">
            <v>I0000025111</v>
          </cell>
          <cell r="B55280" t="str">
            <v>BASE DO CLICHE - 09.02.0326</v>
          </cell>
          <cell r="C55280" t="str">
            <v>HIBE</v>
          </cell>
          <cell r="D55280" t="str">
            <v>UN</v>
          </cell>
        </row>
        <row r="55281">
          <cell r="A55281" t="str">
            <v>I0000025112</v>
          </cell>
          <cell r="B55281" t="str">
            <v>PARAFUSO REGULAGEM FLUXO - 09.02.1093</v>
          </cell>
          <cell r="C55281" t="str">
            <v>HIBE</v>
          </cell>
          <cell r="D55281" t="str">
            <v>UN</v>
          </cell>
        </row>
        <row r="55282">
          <cell r="A55282" t="str">
            <v>I0000025113</v>
          </cell>
          <cell r="B55282" t="str">
            <v>CONTRA PORCA - 09.02.0924</v>
          </cell>
          <cell r="C55282" t="str">
            <v>HIBE</v>
          </cell>
          <cell r="D55282" t="str">
            <v>UN</v>
          </cell>
        </row>
        <row r="55283">
          <cell r="A55283" t="str">
            <v>I0000025114</v>
          </cell>
          <cell r="B55283" t="str">
            <v>CILINDRO CQ2-CDQ2KB16-020DZ - 04.05.0167</v>
          </cell>
          <cell r="C55283" t="str">
            <v>HIBE</v>
          </cell>
          <cell r="D55283" t="str">
            <v>UN</v>
          </cell>
        </row>
        <row r="55284">
          <cell r="A55284" t="str">
            <v>I0000025115</v>
          </cell>
          <cell r="B55284" t="str">
            <v>SUPORTE FILTRO ESTRUTURA - 09.02.2546</v>
          </cell>
          <cell r="C55284" t="str">
            <v>HIBE</v>
          </cell>
          <cell r="D55284" t="str">
            <v>UN</v>
          </cell>
        </row>
        <row r="55285">
          <cell r="A55285" t="str">
            <v>I0000025116</v>
          </cell>
          <cell r="B55285" t="str">
            <v>TAMPA DO MANIFOLD - 09.02.0642</v>
          </cell>
          <cell r="C55285" t="str">
            <v>HIBE</v>
          </cell>
          <cell r="D55285" t="str">
            <v>UN</v>
          </cell>
        </row>
        <row r="55286">
          <cell r="A55286" t="str">
            <v>I0000025117</v>
          </cell>
          <cell r="B55286" t="str">
            <v>PRESSOSTATO DO MANIFOLD - 04.08.0697</v>
          </cell>
          <cell r="C55286" t="str">
            <v>HIBE</v>
          </cell>
          <cell r="D55286" t="str">
            <v>UN</v>
          </cell>
        </row>
        <row r="55287">
          <cell r="A55287" t="str">
            <v>I0000025118</v>
          </cell>
          <cell r="B55287" t="str">
            <v>VALVULA 52A1300ADMDDAJ1KA - 04.05.0169</v>
          </cell>
          <cell r="C55287" t="str">
            <v>HIBE</v>
          </cell>
          <cell r="D55287" t="str">
            <v>UN</v>
          </cell>
        </row>
        <row r="55288">
          <cell r="A55288" t="str">
            <v>I0000025119</v>
          </cell>
          <cell r="B55288" t="str">
            <v>MOLA BRACO-CARRO PRINCIPAL - 09.02.0259</v>
          </cell>
          <cell r="C55288" t="str">
            <v>HIBE</v>
          </cell>
          <cell r="D55288" t="str">
            <v>UN</v>
          </cell>
        </row>
        <row r="55289">
          <cell r="A55289" t="str">
            <v>I0000025120</v>
          </cell>
          <cell r="B55289" t="str">
            <v>ANEL DE PRESSAO - 09.02.0261</v>
          </cell>
          <cell r="C55289" t="str">
            <v>HIBE</v>
          </cell>
          <cell r="D55289" t="str">
            <v>UN</v>
          </cell>
        </row>
        <row r="55290">
          <cell r="A55290" t="str">
            <v>I0000025121</v>
          </cell>
          <cell r="B55290" t="str">
            <v>BRACO COPO CARRO PRINCIPAL - 09.02.0262</v>
          </cell>
          <cell r="C55290" t="str">
            <v>HIBE</v>
          </cell>
          <cell r="D55290" t="str">
            <v>UN</v>
          </cell>
        </row>
        <row r="55291">
          <cell r="A55291" t="str">
            <v>I0000025122</v>
          </cell>
          <cell r="B55291" t="str">
            <v>LINGUETA FIXACAO - 09.02.0252</v>
          </cell>
          <cell r="C55291" t="str">
            <v>HIBE</v>
          </cell>
          <cell r="D55291" t="str">
            <v>UN</v>
          </cell>
        </row>
        <row r="55292">
          <cell r="A55292" t="str">
            <v>I0000025123</v>
          </cell>
          <cell r="B55292" t="str">
            <v>ROLAMENTO LINEAR KH-2030 - 04.19.0005</v>
          </cell>
          <cell r="C55292" t="str">
            <v>HIBE</v>
          </cell>
          <cell r="D55292" t="str">
            <v>UN</v>
          </cell>
        </row>
        <row r="55293">
          <cell r="A55293" t="str">
            <v>I0000025124</v>
          </cell>
          <cell r="B55293" t="str">
            <v>ROLAMENTO LINEAR KH-1228 - 04.19.0002</v>
          </cell>
          <cell r="C55293" t="str">
            <v>HIBE</v>
          </cell>
          <cell r="D55293" t="str">
            <v>UN</v>
          </cell>
        </row>
        <row r="55294">
          <cell r="A55294" t="str">
            <v>I0000025125</v>
          </cell>
          <cell r="B55294" t="str">
            <v>BUCHA PERMAGLIDE PAP1015P10 - 04.19.0010</v>
          </cell>
          <cell r="C55294" t="str">
            <v>HIBE</v>
          </cell>
          <cell r="D55294" t="str">
            <v>UN</v>
          </cell>
        </row>
        <row r="55295">
          <cell r="A55295" t="str">
            <v>I0000025126</v>
          </cell>
          <cell r="B55295" t="str">
            <v>ROLAMENTO - 32215A</v>
          </cell>
          <cell r="C55295" t="str">
            <v>HIBE</v>
          </cell>
          <cell r="D55295" t="str">
            <v>UN</v>
          </cell>
        </row>
        <row r="55296">
          <cell r="A55296" t="str">
            <v>I0000025127</v>
          </cell>
          <cell r="B55296" t="str">
            <v>RETENTOR 5743</v>
          </cell>
          <cell r="C55296" t="str">
            <v>HIBE</v>
          </cell>
          <cell r="D55296" t="str">
            <v>UN</v>
          </cell>
        </row>
        <row r="55297">
          <cell r="A55297" t="str">
            <v>I0000025128</v>
          </cell>
          <cell r="B55297" t="str">
            <v>CANETA TOUCHSCREEN</v>
          </cell>
          <cell r="C55297" t="str">
            <v>HIBE</v>
          </cell>
          <cell r="D55297" t="str">
            <v>UN</v>
          </cell>
        </row>
        <row r="55298">
          <cell r="A55298" t="str">
            <v>I0000025129</v>
          </cell>
          <cell r="B55298" t="str">
            <v>HUB USB 3.0</v>
          </cell>
          <cell r="C55298" t="str">
            <v>HIBE</v>
          </cell>
          <cell r="D55298" t="str">
            <v>UN</v>
          </cell>
        </row>
        <row r="55299">
          <cell r="A55299" t="str">
            <v>I0000025131</v>
          </cell>
          <cell r="B55299" t="str">
            <v>ACO 1045 CH 69.00 x 255.00 x 255.00</v>
          </cell>
          <cell r="C55299" t="str">
            <v>HIBE</v>
          </cell>
          <cell r="D55299" t="str">
            <v>KG</v>
          </cell>
        </row>
        <row r="55300">
          <cell r="A55300" t="str">
            <v>I0000025132</v>
          </cell>
          <cell r="B55300" t="str">
            <v>ACO MD-XTRA RET-SF2050 Ø 70 X 130 X 153</v>
          </cell>
          <cell r="C55300" t="str">
            <v>HIBE</v>
          </cell>
          <cell r="D55300" t="str">
            <v>UN</v>
          </cell>
        </row>
        <row r="55301">
          <cell r="A55301" t="str">
            <v>I0000025134</v>
          </cell>
          <cell r="B55301" t="str">
            <v>COLUNA GUIA PRINCIPAL GUIADA-CG32136116</v>
          </cell>
          <cell r="C55301" t="str">
            <v>HIBE</v>
          </cell>
          <cell r="D55301" t="str">
            <v>UN</v>
          </cell>
        </row>
        <row r="55302">
          <cell r="A55302" t="str">
            <v>I0000025136</v>
          </cell>
          <cell r="B55302" t="str">
            <v>PLATAFORMA - JCPT1614AC - JPAC024F03587</v>
          </cell>
          <cell r="C55302" t="str">
            <v>HIBE</v>
          </cell>
          <cell r="D55302" t="str">
            <v>UN</v>
          </cell>
        </row>
        <row r="55303">
          <cell r="A55303" t="str">
            <v>I0000025137</v>
          </cell>
          <cell r="B55303" t="str">
            <v>PLATAFORMA - BA16NE - BAED024G00526</v>
          </cell>
          <cell r="C55303" t="str">
            <v>HIBE</v>
          </cell>
          <cell r="D55303" t="str">
            <v>UN</v>
          </cell>
        </row>
        <row r="55304">
          <cell r="A55304" t="str">
            <v>I0000025138</v>
          </cell>
          <cell r="B55304" t="str">
            <v>PLATAFORMA - BA16NE - BAED024G00533</v>
          </cell>
          <cell r="C55304" t="str">
            <v>HIBE</v>
          </cell>
          <cell r="D55304" t="str">
            <v>UN</v>
          </cell>
        </row>
        <row r="55305">
          <cell r="A55305" t="str">
            <v>I0000025139</v>
          </cell>
          <cell r="B55305" t="str">
            <v>PLATAFORMA - JCPT1614AC - JPAC024C02097</v>
          </cell>
          <cell r="C55305" t="str">
            <v>HIBE</v>
          </cell>
          <cell r="D55305" t="str">
            <v>UN</v>
          </cell>
        </row>
        <row r="55306">
          <cell r="A55306" t="str">
            <v>I0000025140</v>
          </cell>
          <cell r="B55306" t="str">
            <v>QUADRO BRANCO 2.00 x 1.20M LOUSA</v>
          </cell>
          <cell r="C55306" t="str">
            <v>HIBE</v>
          </cell>
          <cell r="D55306" t="str">
            <v>UN</v>
          </cell>
        </row>
        <row r="55307">
          <cell r="A55307" t="str">
            <v>I0000025141</v>
          </cell>
          <cell r="B55307" t="str">
            <v>CAMPAINHA COM FIO 220V</v>
          </cell>
          <cell r="C55307" t="str">
            <v>HIBE</v>
          </cell>
          <cell r="D55307" t="str">
            <v>UN</v>
          </cell>
        </row>
        <row r="55308">
          <cell r="A55308" t="str">
            <v>I0000025142</v>
          </cell>
          <cell r="B55308" t="str">
            <v>SILICONE TILUB SIL 12500</v>
          </cell>
          <cell r="C55308" t="str">
            <v>HIBE</v>
          </cell>
          <cell r="D55308" t="str">
            <v>UN</v>
          </cell>
        </row>
        <row r="55309">
          <cell r="A55309" t="str">
            <v>I0000025148</v>
          </cell>
          <cell r="B55309" t="str">
            <v>MARTELO BORRACHA 40MM PTO</v>
          </cell>
          <cell r="C55309" t="str">
            <v>HIBE</v>
          </cell>
          <cell r="D55309" t="str">
            <v>UN</v>
          </cell>
        </row>
        <row r="55310">
          <cell r="A55310" t="str">
            <v>I0000025149</v>
          </cell>
          <cell r="B55310" t="str">
            <v>SUPORTE ERX27 - COD: 2327871</v>
          </cell>
          <cell r="C55310" t="str">
            <v>HIBE</v>
          </cell>
          <cell r="D55310" t="str">
            <v>UN</v>
          </cell>
        </row>
        <row r="55311">
          <cell r="A55311" t="str">
            <v>I0000025150</v>
          </cell>
          <cell r="B55311" t="str">
            <v>PERFURADOR/ALICATE HID 6 MATRIZES - 15T</v>
          </cell>
          <cell r="C55311" t="str">
            <v>HIBE</v>
          </cell>
          <cell r="D55311" t="str">
            <v>UN</v>
          </cell>
        </row>
        <row r="55312">
          <cell r="A55312" t="str">
            <v>I0000025151</v>
          </cell>
          <cell r="B55312" t="str">
            <v>ALICATE CRIMPADOR ESTRELAR 23-7 AWG</v>
          </cell>
          <cell r="C55312" t="str">
            <v>HIBE</v>
          </cell>
          <cell r="D55312" t="str">
            <v>UN</v>
          </cell>
        </row>
        <row r="55313">
          <cell r="A55313" t="str">
            <v>I0000025152</v>
          </cell>
          <cell r="B55313" t="str">
            <v>CURVA 90X150</v>
          </cell>
          <cell r="C55313" t="str">
            <v>HIBE</v>
          </cell>
          <cell r="D55313" t="str">
            <v>UN</v>
          </cell>
        </row>
        <row r="55314">
          <cell r="A55314" t="str">
            <v>I0000025153</v>
          </cell>
          <cell r="B55314" t="str">
            <v>JOELHO 90X250MM</v>
          </cell>
          <cell r="C55314" t="str">
            <v>HIBE</v>
          </cell>
          <cell r="D55314" t="str">
            <v>UN</v>
          </cell>
        </row>
        <row r="55315">
          <cell r="A55315" t="str">
            <v>I0000025154</v>
          </cell>
          <cell r="B55315" t="str">
            <v>MESA EXPOSITORA - MONDIAL E AIWA</v>
          </cell>
          <cell r="C55315" t="str">
            <v>HIBE</v>
          </cell>
          <cell r="D55315" t="str">
            <v>UN</v>
          </cell>
        </row>
        <row r="55316">
          <cell r="A55316" t="str">
            <v>I0000025155</v>
          </cell>
          <cell r="B55316" t="str">
            <v>EMBALAGENS DE MADEIRA</v>
          </cell>
          <cell r="C55316" t="str">
            <v>HIBE</v>
          </cell>
          <cell r="D55316" t="str">
            <v>UN</v>
          </cell>
        </row>
        <row r="55317">
          <cell r="A55317" t="str">
            <v>I0000025156</v>
          </cell>
          <cell r="B55317" t="str">
            <v>RODA DE CARGA PARA SELECIONADORA</v>
          </cell>
          <cell r="C55317" t="str">
            <v>HIBE</v>
          </cell>
          <cell r="D55317" t="str">
            <v>UN</v>
          </cell>
        </row>
        <row r="55318">
          <cell r="A55318" t="str">
            <v>I0000025157</v>
          </cell>
          <cell r="B55318" t="str">
            <v>TRAVA PARAFUSOS BT 113 VIOLETA 10G</v>
          </cell>
          <cell r="C55318" t="str">
            <v>HIBE</v>
          </cell>
          <cell r="D55318" t="str">
            <v>UN</v>
          </cell>
        </row>
        <row r="55319">
          <cell r="A55319" t="str">
            <v>I0000025158</v>
          </cell>
          <cell r="B55319" t="str">
            <v>JG BROCA PERFURA ROSCA 6PCS</v>
          </cell>
          <cell r="C55319" t="str">
            <v>HIBE</v>
          </cell>
          <cell r="D55319" t="str">
            <v>UN</v>
          </cell>
        </row>
        <row r="55320">
          <cell r="A55320" t="str">
            <v>I0000025159</v>
          </cell>
          <cell r="B55320" t="str">
            <v>CAPACITOR 25 UF 420V CBB65</v>
          </cell>
          <cell r="C55320" t="str">
            <v>HIBE</v>
          </cell>
          <cell r="D55320" t="str">
            <v>UN</v>
          </cell>
        </row>
        <row r="55321">
          <cell r="A55321" t="str">
            <v>I0000025160</v>
          </cell>
          <cell r="B55321" t="str">
            <v>RACK 12U EXTERNO COM EXAUSTAO</v>
          </cell>
          <cell r="C55321" t="str">
            <v>HIBE</v>
          </cell>
          <cell r="D55321" t="str">
            <v>UN</v>
          </cell>
        </row>
        <row r="55322">
          <cell r="A55322" t="str">
            <v>I0000025161</v>
          </cell>
          <cell r="B55322" t="str">
            <v>EXAUSTOR PARA RACK OUTDOOR</v>
          </cell>
          <cell r="C55322" t="str">
            <v>HIBE</v>
          </cell>
          <cell r="D55322" t="str">
            <v>UN</v>
          </cell>
        </row>
        <row r="55323">
          <cell r="A55323" t="str">
            <v>I0000025162</v>
          </cell>
          <cell r="B55323" t="str">
            <v>ESPONJA DE ACO</v>
          </cell>
          <cell r="C55323" t="str">
            <v>HIBE</v>
          </cell>
          <cell r="D55323" t="str">
            <v>UN</v>
          </cell>
        </row>
        <row r="55324">
          <cell r="A55324" t="str">
            <v>I0000025163</v>
          </cell>
          <cell r="B55324" t="str">
            <v>4,36</v>
          </cell>
          <cell r="C55324" t="str">
            <v>HIBE</v>
          </cell>
          <cell r="D55324" t="str">
            <v>UN</v>
          </cell>
        </row>
        <row r="55325">
          <cell r="A55325" t="str">
            <v>I0000025164</v>
          </cell>
          <cell r="B55325" t="str">
            <v>TERM TUBULAR ILHOS 0,50MM PRE ISO BRANCO</v>
          </cell>
          <cell r="C55325" t="str">
            <v>HIBE</v>
          </cell>
          <cell r="D55325" t="str">
            <v>UN</v>
          </cell>
        </row>
        <row r="55326">
          <cell r="A55326" t="str">
            <v>I0000025165</v>
          </cell>
          <cell r="B55326" t="str">
            <v>TERM TUBULAR ILHOS  DUPLO 1MM VERMELHO</v>
          </cell>
          <cell r="C55326" t="str">
            <v>HIBE</v>
          </cell>
          <cell r="D55326" t="str">
            <v>UN</v>
          </cell>
        </row>
        <row r="55327">
          <cell r="A55327" t="str">
            <v>I0000025167</v>
          </cell>
          <cell r="B55327" t="str">
            <v>DETECTOR TERMICO</v>
          </cell>
          <cell r="C55327" t="str">
            <v>HIBE</v>
          </cell>
          <cell r="D55327" t="str">
            <v>UN</v>
          </cell>
        </row>
        <row r="55328">
          <cell r="A55328" t="str">
            <v>I0000025168</v>
          </cell>
          <cell r="B55328" t="str">
            <v>PAINEL REPETIDOR CHAMELEON  MINI REP</v>
          </cell>
          <cell r="C55328" t="str">
            <v>HIBE</v>
          </cell>
          <cell r="D55328" t="str">
            <v>UN</v>
          </cell>
        </row>
        <row r="55329">
          <cell r="A55329" t="str">
            <v>I0000025169</v>
          </cell>
          <cell r="B55329" t="str">
            <v>BALCAO EM ACO MODELO B-6/58 980X1850X580</v>
          </cell>
          <cell r="C55329" t="str">
            <v>HIBE</v>
          </cell>
          <cell r="D55329" t="str">
            <v>UN</v>
          </cell>
        </row>
        <row r="55330">
          <cell r="A55330" t="str">
            <v>I0000025170</v>
          </cell>
          <cell r="B55330" t="str">
            <v>ARMARIO DUPLO EM ACO ST AFD 1028X885X400</v>
          </cell>
          <cell r="C55330" t="str">
            <v>HIBE</v>
          </cell>
          <cell r="D55330" t="str">
            <v>UN</v>
          </cell>
        </row>
        <row r="55331">
          <cell r="A55331" t="str">
            <v>I0000025171</v>
          </cell>
          <cell r="B55331" t="str">
            <v>TERMINAL PRE ISOLADO ANEL AZ 2,5MM</v>
          </cell>
          <cell r="C55331" t="str">
            <v>HIBE</v>
          </cell>
          <cell r="D55331" t="str">
            <v>UN</v>
          </cell>
        </row>
        <row r="55332">
          <cell r="A55332" t="str">
            <v>I0000025172</v>
          </cell>
          <cell r="B55332" t="str">
            <v>TERMINAL PRE ISOLADO ANEL M5 AM 4 - 6MM</v>
          </cell>
          <cell r="C55332" t="str">
            <v>HIBE</v>
          </cell>
          <cell r="D55332" t="str">
            <v>UN</v>
          </cell>
        </row>
        <row r="55333">
          <cell r="A55333" t="str">
            <v>I0000025173</v>
          </cell>
          <cell r="B55333" t="str">
            <v>TERMINAL PRE ISOLADO PINO AZ 2,5MM</v>
          </cell>
          <cell r="C55333" t="str">
            <v>HIBE</v>
          </cell>
          <cell r="D55333" t="str">
            <v>UN</v>
          </cell>
        </row>
        <row r="55334">
          <cell r="A55334" t="str">
            <v>I0000025174</v>
          </cell>
          <cell r="B55334" t="str">
            <v>TERMINAL PRE ISOLADO PINO AM 4-6MM</v>
          </cell>
          <cell r="C55334" t="str">
            <v>HIBE</v>
          </cell>
          <cell r="D55334" t="str">
            <v>UN</v>
          </cell>
        </row>
        <row r="55335">
          <cell r="A55335" t="str">
            <v>I0000025175</v>
          </cell>
          <cell r="B55335" t="str">
            <v>TERMINAL PINO 10MM 50A VERMELHO</v>
          </cell>
          <cell r="C55335" t="str">
            <v>HIBE</v>
          </cell>
          <cell r="D55335" t="str">
            <v>UN</v>
          </cell>
        </row>
        <row r="55336">
          <cell r="A55336" t="str">
            <v>I0000025176</v>
          </cell>
          <cell r="B55336" t="str">
            <v>TERMINAL ANEL M6 10MM 50A VERMELHO</v>
          </cell>
          <cell r="C55336" t="str">
            <v>HIBE</v>
          </cell>
          <cell r="D55336" t="str">
            <v>UN</v>
          </cell>
        </row>
        <row r="55337">
          <cell r="A55337" t="str">
            <v>I0000025177</v>
          </cell>
          <cell r="B55337" t="str">
            <v>DELL INTRUSION SWITCH CABLE (MWTYJ)</v>
          </cell>
          <cell r="C55337" t="str">
            <v>HIBE</v>
          </cell>
          <cell r="D55337" t="str">
            <v>UN</v>
          </cell>
        </row>
        <row r="55338">
          <cell r="A55338" t="str">
            <v>I0000025178</v>
          </cell>
          <cell r="B55338" t="str">
            <v>DELL EDGE R530 CPU COOLING BAFFLE</v>
          </cell>
          <cell r="C55338" t="str">
            <v>HIBE</v>
          </cell>
          <cell r="D55338" t="str">
            <v>UN</v>
          </cell>
        </row>
        <row r="55339">
          <cell r="A55339" t="str">
            <v>I0000025179</v>
          </cell>
          <cell r="B55339" t="str">
            <v>APARADOR CERCA VIVA FS160 STIHL</v>
          </cell>
          <cell r="C55339" t="str">
            <v>HIBE</v>
          </cell>
          <cell r="D55339" t="str">
            <v>UN</v>
          </cell>
        </row>
        <row r="55340">
          <cell r="A55340" t="str">
            <v>I0000025180</v>
          </cell>
          <cell r="B55340" t="str">
            <v>MOTOPODA P/ ROCADEIRA FS160 STIHL</v>
          </cell>
          <cell r="C55340" t="str">
            <v>HIBE</v>
          </cell>
          <cell r="D55340" t="str">
            <v>UN</v>
          </cell>
        </row>
        <row r="55341">
          <cell r="A55341" t="str">
            <v>I0000025181</v>
          </cell>
          <cell r="B55341" t="str">
            <v>SEIXO ROLADO MARROM 15KG</v>
          </cell>
          <cell r="C55341" t="str">
            <v>HIBE</v>
          </cell>
          <cell r="D55341" t="str">
            <v>UN</v>
          </cell>
        </row>
        <row r="55342">
          <cell r="A55342" t="str">
            <v>I0000025182</v>
          </cell>
          <cell r="B55342" t="str">
            <v>SEIXO ROLADO VERDE 15KG</v>
          </cell>
          <cell r="C55342" t="str">
            <v>HIBE</v>
          </cell>
          <cell r="D55342" t="str">
            <v>UN</v>
          </cell>
        </row>
        <row r="55343">
          <cell r="A55343" t="str">
            <v>I0000025183</v>
          </cell>
          <cell r="B55343" t="str">
            <v>FIBRA DE COCO</v>
          </cell>
          <cell r="C55343" t="str">
            <v>HIBE</v>
          </cell>
          <cell r="D55343" t="str">
            <v>UN</v>
          </cell>
        </row>
        <row r="55344">
          <cell r="A55344" t="str">
            <v>I0000025184</v>
          </cell>
          <cell r="B55344" t="str">
            <v>FECHADURA ELETRICA 12V</v>
          </cell>
          <cell r="C55344" t="str">
            <v>HIBE</v>
          </cell>
          <cell r="D55344" t="str">
            <v>UN</v>
          </cell>
        </row>
        <row r="55345">
          <cell r="A55345" t="str">
            <v>I0000025192</v>
          </cell>
          <cell r="B55345" t="str">
            <v>EMENDA PARA ELETROCALHA 100X50MM</v>
          </cell>
          <cell r="C55345" t="str">
            <v>HIBE</v>
          </cell>
          <cell r="D55345" t="str">
            <v>UN</v>
          </cell>
        </row>
        <row r="55346">
          <cell r="A55346" t="str">
            <v>I0000025193</v>
          </cell>
          <cell r="B55346" t="str">
            <v>TOMADA SOBREPOR 3P+T 63A 380</v>
          </cell>
          <cell r="C55346" t="str">
            <v>HIBE</v>
          </cell>
          <cell r="D55346" t="str">
            <v>UN</v>
          </cell>
        </row>
        <row r="55347">
          <cell r="A55347" t="str">
            <v>I0000025194</v>
          </cell>
          <cell r="B55347" t="str">
            <v>REGUA LINEAR POTENCIOMETRICA - KTC-150</v>
          </cell>
          <cell r="C55347" t="str">
            <v>HIBE</v>
          </cell>
          <cell r="D55347" t="str">
            <v>UN</v>
          </cell>
        </row>
        <row r="55348">
          <cell r="A55348" t="str">
            <v>I0000025195</v>
          </cell>
          <cell r="B55348" t="str">
            <v>VIBRA STOP Ø BASE 115MM - 1/2"X4" ROSCA</v>
          </cell>
          <cell r="C55348" t="str">
            <v>HIBE</v>
          </cell>
          <cell r="D55348" t="str">
            <v>UN</v>
          </cell>
        </row>
        <row r="55349">
          <cell r="A55349" t="str">
            <v>I0000025196</v>
          </cell>
          <cell r="B55349" t="str">
            <v>VIBRA STOP Ø BASE 120MM - M16 ROSCA</v>
          </cell>
          <cell r="C55349" t="str">
            <v>HIBE</v>
          </cell>
          <cell r="D55349" t="str">
            <v>UN</v>
          </cell>
        </row>
        <row r="55350">
          <cell r="A55350" t="str">
            <v>I0000025197</v>
          </cell>
          <cell r="B55350" t="str">
            <v>VENTILADOR E GRELHA 710011323 230 VCA</v>
          </cell>
          <cell r="C55350" t="str">
            <v>HIBE</v>
          </cell>
          <cell r="D55350" t="str">
            <v>UN</v>
          </cell>
        </row>
        <row r="55351">
          <cell r="A55351" t="str">
            <v>I0000025198</v>
          </cell>
          <cell r="B55351" t="str">
            <v>CABECA DO SENSOR DE VISAO TIPO COLOR</v>
          </cell>
          <cell r="C55351" t="str">
            <v>HIBE</v>
          </cell>
          <cell r="D55351" t="str">
            <v>UN</v>
          </cell>
        </row>
        <row r="55352">
          <cell r="A55352" t="str">
            <v>I0000025199</v>
          </cell>
          <cell r="B55352" t="str">
            <v>AMPLIFICADOR DO SENSOR, MODO PADRAO/APRE</v>
          </cell>
          <cell r="C55352" t="str">
            <v>HIBE</v>
          </cell>
          <cell r="D55352" t="str">
            <v>UN</v>
          </cell>
        </row>
        <row r="55353">
          <cell r="A55353" t="str">
            <v>I0000025200</v>
          </cell>
          <cell r="B55353" t="str">
            <v>CABO DA CABECA SENSORA (10 METROS)</v>
          </cell>
          <cell r="C55353" t="str">
            <v>HIBE</v>
          </cell>
          <cell r="D55353" t="str">
            <v>UN</v>
          </cell>
        </row>
        <row r="55354">
          <cell r="A55354" t="str">
            <v>I0000025201</v>
          </cell>
          <cell r="B55354" t="str">
            <v>CABO DA E/S</v>
          </cell>
          <cell r="C55354" t="str">
            <v>HIBE</v>
          </cell>
          <cell r="D55354" t="str">
            <v>UN</v>
          </cell>
        </row>
        <row r="55355">
          <cell r="A55355" t="str">
            <v>I0000025202</v>
          </cell>
          <cell r="B55355" t="str">
            <v>SUPORTE AJUSTAVEL DE MONTAGEM</v>
          </cell>
          <cell r="C55355" t="str">
            <v>HIBE</v>
          </cell>
          <cell r="D55355" t="str">
            <v>UN</v>
          </cell>
        </row>
        <row r="55356">
          <cell r="A55356" t="str">
            <v>I0000025203</v>
          </cell>
          <cell r="B55356" t="str">
            <v>FILTRO POLARIZADOR</v>
          </cell>
          <cell r="C55356" t="str">
            <v>HIBE</v>
          </cell>
          <cell r="D55356" t="str">
            <v>UN</v>
          </cell>
        </row>
        <row r="55357">
          <cell r="A55357" t="str">
            <v>I0000025204</v>
          </cell>
          <cell r="B55357" t="str">
            <v>PCI COMANDO I270-A REV.02 MONTADA</v>
          </cell>
          <cell r="C55357" t="str">
            <v>HIBE</v>
          </cell>
          <cell r="D55357" t="str">
            <v>UN</v>
          </cell>
        </row>
        <row r="55358">
          <cell r="A55358" t="str">
            <v>I0000025206</v>
          </cell>
          <cell r="B55358" t="str">
            <v>BROXA GRANDE 19CMX8CM</v>
          </cell>
          <cell r="C55358" t="str">
            <v>HIBE</v>
          </cell>
          <cell r="D55358" t="str">
            <v>UN</v>
          </cell>
        </row>
        <row r="55359">
          <cell r="A55359" t="str">
            <v>I0000025207</v>
          </cell>
          <cell r="B55359" t="str">
            <v>PLACA FOTOLU ROTA DE FUGA 0,15X030</v>
          </cell>
          <cell r="C55359" t="str">
            <v>HIBE</v>
          </cell>
          <cell r="D55359" t="str">
            <v>UN</v>
          </cell>
        </row>
        <row r="55360">
          <cell r="A55360" t="str">
            <v>I0000025208</v>
          </cell>
          <cell r="B55360" t="str">
            <v>PLACA APERTE EMPURRE 1,15X0,30</v>
          </cell>
          <cell r="C55360" t="str">
            <v>HIBE</v>
          </cell>
          <cell r="D55360" t="str">
            <v>UN</v>
          </cell>
        </row>
        <row r="55361">
          <cell r="A55361" t="str">
            <v>I0000025209</v>
          </cell>
          <cell r="B55361" t="str">
            <v>PLACA FOTOLU HIDRANTE 0,25X0,25</v>
          </cell>
          <cell r="C55361" t="str">
            <v>HIBE</v>
          </cell>
          <cell r="D55361" t="str">
            <v>UN</v>
          </cell>
        </row>
        <row r="55362">
          <cell r="A55362" t="str">
            <v>I0000025210</v>
          </cell>
          <cell r="B55362" t="str">
            <v>PLACA SAIDA 0,24X0,48</v>
          </cell>
          <cell r="C55362" t="str">
            <v>HIBE</v>
          </cell>
          <cell r="D55362" t="str">
            <v>UN</v>
          </cell>
        </row>
        <row r="55363">
          <cell r="A55363" t="str">
            <v>I0000025211</v>
          </cell>
          <cell r="B55363" t="str">
            <v>PLACA ESCADA 0,15X0,30</v>
          </cell>
          <cell r="C55363" t="str">
            <v>HIBE</v>
          </cell>
          <cell r="D55363" t="str">
            <v>UN</v>
          </cell>
        </row>
        <row r="55364">
          <cell r="A55364" t="str">
            <v>I0000025212</v>
          </cell>
          <cell r="B55364" t="str">
            <v>ADAPTADOR 8 RANH X FLANGE UL/FM</v>
          </cell>
          <cell r="C55364" t="str">
            <v>HIBE</v>
          </cell>
          <cell r="D55364" t="str">
            <v>UN</v>
          </cell>
        </row>
        <row r="55365">
          <cell r="A55365" t="str">
            <v>I0000025213</v>
          </cell>
          <cell r="B55365" t="str">
            <v>TOMADA S/ PLACA WEG  2P-T 10A BR</v>
          </cell>
          <cell r="C55365" t="str">
            <v>HIBE</v>
          </cell>
          <cell r="D55365" t="str">
            <v>UN</v>
          </cell>
        </row>
        <row r="55366">
          <cell r="A55366" t="str">
            <v>I0000025214</v>
          </cell>
          <cell r="B55366" t="str">
            <v>TOMADA DUPLA S/ PLACA 2P-T 10A BR</v>
          </cell>
          <cell r="C55366" t="str">
            <v>HIBE</v>
          </cell>
          <cell r="D55366" t="str">
            <v>UN</v>
          </cell>
        </row>
        <row r="55367">
          <cell r="A55367" t="str">
            <v>I0000025215</v>
          </cell>
          <cell r="B55367" t="str">
            <v>QUADRO SOBREPOR P/ DISJUNTOR BRANCA</v>
          </cell>
          <cell r="C55367" t="str">
            <v>HIBE</v>
          </cell>
          <cell r="D55367" t="str">
            <v>UN</v>
          </cell>
        </row>
        <row r="55368">
          <cell r="A55368" t="str">
            <v>I0000025216</v>
          </cell>
          <cell r="B55368" t="str">
            <v>DISJUNTOR 1P 16A</v>
          </cell>
          <cell r="C55368" t="str">
            <v>HIBE</v>
          </cell>
          <cell r="D55368" t="str">
            <v>UN</v>
          </cell>
        </row>
        <row r="55369">
          <cell r="A55369" t="str">
            <v>I0000025217</v>
          </cell>
          <cell r="B55369" t="str">
            <v>TAMPA 2 TECLAS 3/4 PRETA</v>
          </cell>
          <cell r="C55369" t="str">
            <v>HIBE</v>
          </cell>
          <cell r="D55369" t="str">
            <v>UN</v>
          </cell>
        </row>
        <row r="55370">
          <cell r="A55370" t="str">
            <v>I0000025218</v>
          </cell>
          <cell r="B55370" t="str">
            <v>TAMPA 3 TECLAS 3/4 PRETA</v>
          </cell>
          <cell r="C55370" t="str">
            <v>HIBE</v>
          </cell>
          <cell r="D55370" t="str">
            <v>UN</v>
          </cell>
        </row>
        <row r="55371">
          <cell r="A55371" t="str">
            <v>I0000025219</v>
          </cell>
          <cell r="B55371" t="str">
            <v>TAMPA 1 TECLA 3/4 PRETA</v>
          </cell>
          <cell r="C55371" t="str">
            <v>HIBE</v>
          </cell>
          <cell r="D55371" t="str">
            <v>UN</v>
          </cell>
        </row>
        <row r="55372">
          <cell r="A55372" t="str">
            <v>I0000025220</v>
          </cell>
          <cell r="B55372" t="str">
            <v>CONECTOR PERFURANTE 10-70/95MM</v>
          </cell>
          <cell r="C55372" t="str">
            <v>HIBE</v>
          </cell>
          <cell r="D55372" t="str">
            <v>UN</v>
          </cell>
        </row>
        <row r="55373">
          <cell r="A55373" t="str">
            <v>I0000025221</v>
          </cell>
          <cell r="B55373" t="str">
            <v>SACO DE LIXO 60L</v>
          </cell>
          <cell r="C55373" t="str">
            <v>HIBE</v>
          </cell>
          <cell r="D55373" t="str">
            <v>UN</v>
          </cell>
        </row>
        <row r="55374">
          <cell r="A55374" t="str">
            <v>I0000025223</v>
          </cell>
          <cell r="B55374" t="str">
            <v>TRANSFORMADOR - 57.300.121</v>
          </cell>
          <cell r="C55374" t="str">
            <v>HIBE</v>
          </cell>
          <cell r="D55374" t="str">
            <v>UN</v>
          </cell>
        </row>
        <row r="55375">
          <cell r="A55375" t="str">
            <v>I0000025224</v>
          </cell>
          <cell r="B55375" t="str">
            <v>ATUADOR ISO6432 40X450MM - MI40X450R</v>
          </cell>
          <cell r="C55375" t="str">
            <v>HIBE</v>
          </cell>
          <cell r="D55375" t="str">
            <v>UN</v>
          </cell>
        </row>
        <row r="55376">
          <cell r="A55376" t="str">
            <v>I0000025225</v>
          </cell>
          <cell r="B55376" t="str">
            <v>ATUADOR ISO6432 32X100MM - MI32X100R</v>
          </cell>
          <cell r="C55376" t="str">
            <v>HIBE</v>
          </cell>
          <cell r="D55376" t="str">
            <v>UN</v>
          </cell>
        </row>
        <row r="55377">
          <cell r="A55377" t="str">
            <v>I0000025226</v>
          </cell>
          <cell r="B55377" t="str">
            <v>CORREIA LISA A 32 V</v>
          </cell>
          <cell r="C55377" t="str">
            <v>HIBE</v>
          </cell>
          <cell r="D55377" t="str">
            <v>UN</v>
          </cell>
        </row>
        <row r="55378">
          <cell r="A55378" t="str">
            <v>I0000025227</v>
          </cell>
          <cell r="B55378" t="str">
            <v>CAPACITOR SIMPLES 40UF 250V</v>
          </cell>
          <cell r="C55378" t="str">
            <v>HIBE</v>
          </cell>
          <cell r="D55378" t="str">
            <v>UN</v>
          </cell>
        </row>
        <row r="55379">
          <cell r="A55379" t="str">
            <v>I0000025228</v>
          </cell>
          <cell r="B55379" t="str">
            <v>NOTEBOOK DELL LATITUDE 5450</v>
          </cell>
          <cell r="C55379" t="str">
            <v>HIBE</v>
          </cell>
          <cell r="D55379" t="str">
            <v>UN</v>
          </cell>
        </row>
        <row r="55380">
          <cell r="A55380" t="str">
            <v>I0000025229</v>
          </cell>
          <cell r="B55380" t="str">
            <v>LUVA 1/4 PARA 1/4</v>
          </cell>
          <cell r="C55380" t="str">
            <v>HIBE</v>
          </cell>
          <cell r="D55380" t="str">
            <v>UN</v>
          </cell>
        </row>
        <row r="55381">
          <cell r="A55381" t="str">
            <v>I0000025230</v>
          </cell>
          <cell r="B55381" t="str">
            <v>ESPAGUETE TERMO RETRATIL 2MM</v>
          </cell>
          <cell r="C55381" t="str">
            <v>HIBE</v>
          </cell>
          <cell r="D55381" t="str">
            <v>UN</v>
          </cell>
        </row>
        <row r="55382">
          <cell r="A55382" t="str">
            <v>I0000025231</v>
          </cell>
          <cell r="B55382" t="str">
            <v>ABRACADEIRA TIPO U 3/4</v>
          </cell>
          <cell r="C55382" t="str">
            <v>HIBE</v>
          </cell>
          <cell r="D55382" t="str">
            <v>UN</v>
          </cell>
        </row>
        <row r="55383">
          <cell r="A55383" t="str">
            <v>I0000025232</v>
          </cell>
          <cell r="B55383" t="str">
            <v>BORRACHA DE BANCADA 2MM 60CM</v>
          </cell>
          <cell r="C55383" t="str">
            <v>HIBE</v>
          </cell>
          <cell r="D55383" t="str">
            <v>UN</v>
          </cell>
        </row>
        <row r="55384">
          <cell r="A55384" t="str">
            <v>I0000025233</v>
          </cell>
          <cell r="B55384" t="str">
            <v>TECNOSINT 492 ACAB VERMELHO SEG GL 3,6 L</v>
          </cell>
          <cell r="C55384" t="str">
            <v>HIBE</v>
          </cell>
          <cell r="D55384" t="str">
            <v>UN</v>
          </cell>
        </row>
        <row r="55385">
          <cell r="A55385" t="str">
            <v>I0000025234</v>
          </cell>
          <cell r="B55385" t="str">
            <v>CROMIO TOQUE FOSCO COMPLETO BASE A2</v>
          </cell>
          <cell r="C55385" t="str">
            <v>HIBE</v>
          </cell>
          <cell r="D55385" t="str">
            <v>UN</v>
          </cell>
        </row>
        <row r="55386">
          <cell r="A55386" t="str">
            <v>I0000025236</v>
          </cell>
          <cell r="B55386" t="str">
            <v>FITA AUTOMOTIVA VERDE</v>
          </cell>
          <cell r="C55386" t="str">
            <v>HIBE</v>
          </cell>
          <cell r="D55386" t="str">
            <v>UN</v>
          </cell>
        </row>
        <row r="55387">
          <cell r="A55387" t="str">
            <v>I0000025241</v>
          </cell>
          <cell r="B55387" t="str">
            <v>CAMERA IP BULLET DAHU-IPC-HFW2449SP-S-IL</v>
          </cell>
          <cell r="C55387" t="str">
            <v>HIBE</v>
          </cell>
          <cell r="D55387" t="str">
            <v>UN</v>
          </cell>
        </row>
        <row r="55388">
          <cell r="A55388" t="str">
            <v>I0000025242</v>
          </cell>
          <cell r="B55388" t="str">
            <v>NOBREAK EXPERT-OL GIII TRIFAS 15KVA/380V</v>
          </cell>
          <cell r="C55388" t="str">
            <v>HIBE</v>
          </cell>
          <cell r="D55388" t="str">
            <v>UN</v>
          </cell>
        </row>
        <row r="55389">
          <cell r="A55389" t="str">
            <v>I0000025243</v>
          </cell>
          <cell r="B55389" t="str">
            <v>MOD. BAT + 2MOD.12X45AH</v>
          </cell>
          <cell r="C55389" t="str">
            <v>HIBE</v>
          </cell>
          <cell r="D55389" t="str">
            <v>UN</v>
          </cell>
        </row>
        <row r="55390">
          <cell r="A55390" t="str">
            <v>I0000025245</v>
          </cell>
          <cell r="B55390" t="str">
            <v>MOP GIRATORIO C/ BALDE 9L</v>
          </cell>
          <cell r="C55390" t="str">
            <v>HIBE</v>
          </cell>
          <cell r="D55390" t="str">
            <v>UN</v>
          </cell>
        </row>
        <row r="55391">
          <cell r="A55391" t="str">
            <v>I0000025246</v>
          </cell>
          <cell r="B55391" t="str">
            <v>MANG LAVADORA ALTA PRESSAO 10M TURNO2600</v>
          </cell>
          <cell r="C55391" t="str">
            <v>HIBE</v>
          </cell>
          <cell r="D55391" t="str">
            <v>UN</v>
          </cell>
        </row>
        <row r="55392">
          <cell r="A55392" t="str">
            <v>I0000025247</v>
          </cell>
          <cell r="B55392" t="str">
            <v>EXTENSAO CABO PP 40 METROS</v>
          </cell>
          <cell r="C55392" t="str">
            <v>HIBE</v>
          </cell>
          <cell r="D55392" t="str">
            <v>UN</v>
          </cell>
        </row>
        <row r="55393">
          <cell r="A55393" t="str">
            <v>I0000025248</v>
          </cell>
          <cell r="B55393" t="str">
            <v>ROLAMENTO 2310</v>
          </cell>
          <cell r="C55393" t="str">
            <v>HIBE</v>
          </cell>
          <cell r="D55393" t="str">
            <v>UN</v>
          </cell>
        </row>
        <row r="55394">
          <cell r="A55394" t="str">
            <v>I0000025249</v>
          </cell>
          <cell r="B55394" t="str">
            <v>CORREIA - 900X38X12MM</v>
          </cell>
          <cell r="C55394" t="str">
            <v>HIBE</v>
          </cell>
          <cell r="D55394" t="str">
            <v>UN</v>
          </cell>
        </row>
        <row r="55395">
          <cell r="A55395" t="str">
            <v>I0000025250</v>
          </cell>
          <cell r="B55395" t="str">
            <v>CAIXA D'AGUA POLIET 5000LT</v>
          </cell>
          <cell r="C55395" t="str">
            <v>HIBE</v>
          </cell>
          <cell r="D55395" t="str">
            <v>UN</v>
          </cell>
        </row>
        <row r="55396">
          <cell r="A55396" t="str">
            <v>I0000025251</v>
          </cell>
          <cell r="B55396" t="str">
            <v>JUNCAO PVC SOLDAVEL 50 MM</v>
          </cell>
          <cell r="C55396" t="str">
            <v>HIBE</v>
          </cell>
          <cell r="D55396" t="str">
            <v>UN</v>
          </cell>
        </row>
        <row r="55397">
          <cell r="A55397" t="str">
            <v>I0000025252</v>
          </cell>
          <cell r="B55397" t="str">
            <v>TORNEIRA BOIA ALTA VAZAO  1.1/2"</v>
          </cell>
          <cell r="C55397" t="str">
            <v>HIBE</v>
          </cell>
          <cell r="D55397" t="str">
            <v>UN</v>
          </cell>
        </row>
        <row r="55398">
          <cell r="A55398" t="str">
            <v>I0000025253</v>
          </cell>
          <cell r="B55398" t="str">
            <v>CURVA ROSCAVEL 90° ELETRODUTO PRETA 2"</v>
          </cell>
          <cell r="C55398" t="str">
            <v>HIBE</v>
          </cell>
          <cell r="D55398" t="str">
            <v>UN</v>
          </cell>
        </row>
        <row r="55399">
          <cell r="A55399" t="str">
            <v>I0000025254</v>
          </cell>
          <cell r="B55399" t="str">
            <v>LUVA C/ ROSCA P/ ELETRODUTO PRETA 2"</v>
          </cell>
          <cell r="C55399" t="str">
            <v>HIBE</v>
          </cell>
          <cell r="D55399" t="str">
            <v>UN</v>
          </cell>
        </row>
        <row r="55400">
          <cell r="A55400" t="str">
            <v>I0000025255</v>
          </cell>
          <cell r="B55400" t="str">
            <v>TUBO ELETRODUTO PRETO C/ ROSCA 2" 3M</v>
          </cell>
          <cell r="C55400" t="str">
            <v>HIBE</v>
          </cell>
          <cell r="D55400" t="str">
            <v>UN</v>
          </cell>
        </row>
        <row r="55401">
          <cell r="A55401" t="str">
            <v>I0000025256</v>
          </cell>
          <cell r="B55401" t="str">
            <v>VERGALHAO LISO 3/4</v>
          </cell>
          <cell r="C55401" t="str">
            <v>HIBE</v>
          </cell>
          <cell r="D55401" t="str">
            <v>UN</v>
          </cell>
        </row>
        <row r="55402">
          <cell r="A55402" t="str">
            <v>I0000025257</v>
          </cell>
          <cell r="B55402" t="str">
            <v>CANTONEIRA 2'' 3/8</v>
          </cell>
          <cell r="C55402" t="str">
            <v>HIBE</v>
          </cell>
          <cell r="D55402" t="str">
            <v>UN</v>
          </cell>
        </row>
        <row r="55403">
          <cell r="A55403" t="str">
            <v>I0000025258</v>
          </cell>
          <cell r="B55403" t="str">
            <v>NOTEBOOK LENOVO THINKPAD E14</v>
          </cell>
          <cell r="C55403" t="str">
            <v>HIBE</v>
          </cell>
          <cell r="D55403" t="str">
            <v>UN</v>
          </cell>
        </row>
        <row r="55404">
          <cell r="A55404" t="str">
            <v>I0000025259</v>
          </cell>
          <cell r="B55404" t="str">
            <v>MECANISMO DE ENTRADA P/ CAIXA ACOPLADA</v>
          </cell>
          <cell r="C55404" t="str">
            <v>HIBE</v>
          </cell>
          <cell r="D55404" t="str">
            <v>UN</v>
          </cell>
        </row>
        <row r="55405">
          <cell r="A55405" t="str">
            <v>I0000025260</v>
          </cell>
          <cell r="B55405" t="str">
            <v>TAPETE CAPACHO VINIL 90X60CM</v>
          </cell>
          <cell r="C55405" t="str">
            <v>HIBE</v>
          </cell>
          <cell r="D55405" t="str">
            <v>UN</v>
          </cell>
        </row>
        <row r="55406">
          <cell r="A55406" t="str">
            <v>I0000025261</v>
          </cell>
          <cell r="B55406" t="str">
            <v>CLICHE CUP-130 CORPO BP-03 AR (0588)</v>
          </cell>
          <cell r="C55406" t="str">
            <v>HIBE</v>
          </cell>
          <cell r="D55406" t="str">
            <v>UN</v>
          </cell>
        </row>
        <row r="55407">
          <cell r="A55407" t="str">
            <v>I0000025262</v>
          </cell>
          <cell r="B55407" t="str">
            <v>CLICHE CUP-180 L-1100 AR (0587)</v>
          </cell>
          <cell r="C55407" t="str">
            <v>HIBE</v>
          </cell>
          <cell r="D55407" t="str">
            <v>UN</v>
          </cell>
        </row>
        <row r="55408">
          <cell r="A55408" t="str">
            <v>I0000025263</v>
          </cell>
          <cell r="B55408" t="str">
            <v>CLICHE CUP-130 L-1400 AR (0586</v>
          </cell>
          <cell r="C55408" t="str">
            <v>HIBE</v>
          </cell>
          <cell r="D55408" t="str">
            <v>UN</v>
          </cell>
        </row>
        <row r="55409">
          <cell r="A55409" t="str">
            <v>I0000025264</v>
          </cell>
          <cell r="B55409" t="str">
            <v>CLICHE CUP-180 COMIDINHA AFN-60 AR(0582)</v>
          </cell>
          <cell r="C55409" t="str">
            <v>HIBE</v>
          </cell>
          <cell r="D55409" t="str">
            <v>UN</v>
          </cell>
        </row>
        <row r="55410">
          <cell r="A55410" t="str">
            <v>I0000025265</v>
          </cell>
          <cell r="B55410" t="str">
            <v>CLICHE CUP-90 LIGADO AFN-60 AR(0583)</v>
          </cell>
          <cell r="C55410" t="str">
            <v>HIBE</v>
          </cell>
          <cell r="D55410" t="str">
            <v>UN</v>
          </cell>
        </row>
        <row r="55411">
          <cell r="A55411" t="str">
            <v>I0000025266</v>
          </cell>
          <cell r="B55411" t="str">
            <v>CLICHE CUP-90 AQUECENDO AFN-60 AR(0584)</v>
          </cell>
          <cell r="C55411" t="str">
            <v>HIBE</v>
          </cell>
          <cell r="D55411" t="str">
            <v>UN</v>
          </cell>
        </row>
        <row r="55412">
          <cell r="A55412" t="str">
            <v>I0000025267</v>
          </cell>
          <cell r="B55412" t="str">
            <v>CLICHE CUP-90 TIMER AFN-60 AR(0585)</v>
          </cell>
          <cell r="C55412" t="str">
            <v>HIBE</v>
          </cell>
          <cell r="D55412" t="str">
            <v>UN</v>
          </cell>
        </row>
        <row r="55413">
          <cell r="A55413" t="str">
            <v>I0000025268</v>
          </cell>
          <cell r="B55413" t="str">
            <v>PERFIL I 4X 2.5/8 X 12.65 KM</v>
          </cell>
          <cell r="C55413" t="str">
            <v>HIBE</v>
          </cell>
          <cell r="D55413" t="str">
            <v>UN</v>
          </cell>
        </row>
        <row r="55414">
          <cell r="A55414" t="str">
            <v>I0000025269</v>
          </cell>
          <cell r="B55414" t="str">
            <v>PERFIL U 100 X 50 X  3.00</v>
          </cell>
          <cell r="C55414" t="str">
            <v>HIBE</v>
          </cell>
          <cell r="D55414" t="str">
            <v>UN</v>
          </cell>
        </row>
        <row r="55415">
          <cell r="A55415" t="str">
            <v>I0000025270</v>
          </cell>
          <cell r="B55415" t="str">
            <v>PERFIL U 150 X 50 X 3.00</v>
          </cell>
          <cell r="C55415" t="str">
            <v>HIBE</v>
          </cell>
          <cell r="D55415" t="str">
            <v>UN</v>
          </cell>
        </row>
        <row r="55416">
          <cell r="A55416" t="str">
            <v>I0000025271</v>
          </cell>
          <cell r="B55416" t="str">
            <v>PERFIL W 150 X 13</v>
          </cell>
          <cell r="C55416" t="str">
            <v>HIBE</v>
          </cell>
          <cell r="D55416" t="str">
            <v>UN</v>
          </cell>
        </row>
        <row r="55417">
          <cell r="A55417" t="str">
            <v>I0000025272</v>
          </cell>
          <cell r="B55417" t="str">
            <v>PERFIL W 200 X 15</v>
          </cell>
          <cell r="C55417" t="str">
            <v>HIBE</v>
          </cell>
          <cell r="D55417" t="str">
            <v>UN</v>
          </cell>
        </row>
        <row r="55418">
          <cell r="A55418" t="str">
            <v>I0000025273</v>
          </cell>
          <cell r="B55418" t="str">
            <v>PERFIL W 250 X 25,30</v>
          </cell>
          <cell r="C55418" t="str">
            <v>HIBE</v>
          </cell>
          <cell r="D55418" t="str">
            <v>UN</v>
          </cell>
        </row>
        <row r="55419">
          <cell r="A55419" t="str">
            <v>I0000025274</v>
          </cell>
          <cell r="B55419" t="str">
            <v>PERFIL W 310 X 23,8</v>
          </cell>
          <cell r="C55419" t="str">
            <v>HIBE</v>
          </cell>
          <cell r="D55419" t="str">
            <v>UN</v>
          </cell>
        </row>
        <row r="55420">
          <cell r="A55420" t="str">
            <v>I0000025275</v>
          </cell>
          <cell r="B55420" t="str">
            <v>CHFQ A36 12.50 (1/2) L= 1.20</v>
          </cell>
          <cell r="C55420" t="str">
            <v>HIBE</v>
          </cell>
          <cell r="D55420" t="str">
            <v>UN</v>
          </cell>
        </row>
        <row r="55421">
          <cell r="A55421" t="str">
            <v>I0000025276</v>
          </cell>
          <cell r="B55421" t="str">
            <v>NYLON RE 230X110</v>
          </cell>
          <cell r="C55421" t="str">
            <v>HIBE</v>
          </cell>
          <cell r="D55421" t="str">
            <v>UN</v>
          </cell>
        </row>
        <row r="55422">
          <cell r="A55422" t="str">
            <v>I0000025277</v>
          </cell>
          <cell r="B55422" t="str">
            <v>NYLON RE 30X80</v>
          </cell>
          <cell r="C55422" t="str">
            <v>HIBE</v>
          </cell>
          <cell r="D55422" t="str">
            <v>UN</v>
          </cell>
        </row>
        <row r="55423">
          <cell r="A55423" t="str">
            <v>I0000025278</v>
          </cell>
          <cell r="B55423" t="str">
            <v>SIMOSEC 17,5kV - 630A 25kA/1s</v>
          </cell>
          <cell r="C55423" t="str">
            <v>HIBE</v>
          </cell>
          <cell r="D55423" t="str">
            <v>UN</v>
          </cell>
        </row>
        <row r="55424">
          <cell r="A55424" t="str">
            <v>I0000025279</v>
          </cell>
          <cell r="B55424" t="str">
            <v>TRANSFORMADOR OLEO 3F 5.000/6250KVA</v>
          </cell>
          <cell r="C55424" t="str">
            <v>HIBE</v>
          </cell>
          <cell r="D55424" t="str">
            <v>UN</v>
          </cell>
        </row>
        <row r="55425">
          <cell r="A55425" t="str">
            <v>I0000025280</v>
          </cell>
          <cell r="B55425" t="str">
            <v>MONITOR SAMSUMG 31,5" UHD 4K LED CZ ESC</v>
          </cell>
          <cell r="C55425" t="str">
            <v>HIBE</v>
          </cell>
          <cell r="D55425" t="str">
            <v>UN</v>
          </cell>
        </row>
        <row r="55426">
          <cell r="A55426" t="str">
            <v>I0000025281</v>
          </cell>
          <cell r="B55426" t="str">
            <v>SUPORTE ARTICULADO  2 MONITORES 15 A 32</v>
          </cell>
          <cell r="C55426" t="str">
            <v>HIBE</v>
          </cell>
          <cell r="D55426" t="str">
            <v>UN</v>
          </cell>
        </row>
        <row r="55427">
          <cell r="A55427" t="str">
            <v>I0000025282</v>
          </cell>
          <cell r="B55427" t="str">
            <v>ACO 1045 CH 71.00 X 161.00 X 251.00</v>
          </cell>
          <cell r="C55427" t="str">
            <v>HIBE</v>
          </cell>
          <cell r="D55427" t="str">
            <v>KG</v>
          </cell>
        </row>
        <row r="55428">
          <cell r="A55428" t="str">
            <v>I0000025283</v>
          </cell>
          <cell r="B55428" t="str">
            <v>ACO 1045 CH 85.00 X 310.00 X 425.00</v>
          </cell>
          <cell r="C55428" t="str">
            <v>HIBE</v>
          </cell>
          <cell r="D55428" t="str">
            <v>KG</v>
          </cell>
        </row>
        <row r="55429">
          <cell r="A55429" t="str">
            <v>I0000025284</v>
          </cell>
          <cell r="B55429" t="str">
            <v>PASTILHA WNMG 060404 FG RT8025</v>
          </cell>
          <cell r="C55429" t="str">
            <v>HIBE</v>
          </cell>
          <cell r="D55429" t="str">
            <v>UN</v>
          </cell>
        </row>
        <row r="55430">
          <cell r="A55430" t="str">
            <v>I0000025285</v>
          </cell>
          <cell r="B55430" t="str">
            <v>BROCA HSS HP Ø 7.0X69X109MM</v>
          </cell>
          <cell r="C55430" t="str">
            <v>HIBE</v>
          </cell>
          <cell r="D55430" t="str">
            <v>UN</v>
          </cell>
        </row>
        <row r="55431">
          <cell r="A55431" t="str">
            <v>I0000025286</v>
          </cell>
          <cell r="B55431" t="str">
            <v>BROCA HSS HP Ø9.0X81X125MM</v>
          </cell>
          <cell r="C55431" t="str">
            <v>HIBE</v>
          </cell>
          <cell r="D55431" t="str">
            <v>UN</v>
          </cell>
        </row>
        <row r="55432">
          <cell r="A55432" t="str">
            <v>I0000025287</v>
          </cell>
          <cell r="B55432" t="str">
            <v>BROCA HSS HP 21X142X205MM</v>
          </cell>
          <cell r="C55432" t="str">
            <v>HIBE</v>
          </cell>
          <cell r="D55432" t="str">
            <v>UN</v>
          </cell>
        </row>
        <row r="55433">
          <cell r="A55433" t="str">
            <v>I0000025288</v>
          </cell>
          <cell r="B55433" t="str">
            <v>CHAVE ALLEN LONGA 4 MM 42 L 012205</v>
          </cell>
          <cell r="C55433" t="str">
            <v>HIBE</v>
          </cell>
          <cell r="D55433" t="str">
            <v>UN</v>
          </cell>
        </row>
        <row r="55434">
          <cell r="A55434" t="str">
            <v>I0000025289</v>
          </cell>
          <cell r="B55434" t="str">
            <v>CHAVE ALLEN LONGA 5 MM 42 L 012206</v>
          </cell>
          <cell r="C55434" t="str">
            <v>HIBE</v>
          </cell>
          <cell r="D55434" t="str">
            <v>UN</v>
          </cell>
        </row>
        <row r="55435">
          <cell r="A55435" t="str">
            <v>I0000025290</v>
          </cell>
          <cell r="B55435" t="str">
            <v>CHAVE ALLEN LONGA 6 MM 42 L 012207</v>
          </cell>
          <cell r="C55435" t="str">
            <v>HIBE</v>
          </cell>
          <cell r="D55435" t="str">
            <v>UN</v>
          </cell>
        </row>
        <row r="55436">
          <cell r="A55436" t="str">
            <v>I0000025291</v>
          </cell>
          <cell r="B55436" t="str">
            <v>CHAVE ALLEN LONGA 8 MM 42 L 012209</v>
          </cell>
          <cell r="C55436" t="str">
            <v>HIBE</v>
          </cell>
          <cell r="D55436" t="str">
            <v>UN</v>
          </cell>
        </row>
        <row r="55437">
          <cell r="A55437" t="str">
            <v>I0000025292</v>
          </cell>
          <cell r="B55437" t="str">
            <v>PONTEIRO SEXTAVADO 52CM P/ MARTELO ROMPE</v>
          </cell>
          <cell r="C55437" t="str">
            <v>HIBE</v>
          </cell>
          <cell r="D55437" t="str">
            <v>UN</v>
          </cell>
        </row>
        <row r="55438">
          <cell r="A55438" t="str">
            <v>I0000025293</v>
          </cell>
          <cell r="B55438" t="str">
            <v>ESTOPA BRANCA 150G</v>
          </cell>
          <cell r="C55438" t="str">
            <v>HIBE</v>
          </cell>
          <cell r="D55438" t="str">
            <v>UN</v>
          </cell>
        </row>
        <row r="55439">
          <cell r="A55439" t="str">
            <v>I0000025294</v>
          </cell>
          <cell r="B55439" t="str">
            <v>FAIXA REFLETIVA LATERAL 3M LD</v>
          </cell>
          <cell r="C55439" t="str">
            <v>HIBE</v>
          </cell>
          <cell r="D55439" t="str">
            <v>UN</v>
          </cell>
        </row>
        <row r="55440">
          <cell r="A55440" t="str">
            <v>I0000025295</v>
          </cell>
          <cell r="B55440" t="str">
            <v>FAIXA REFLETIVA LATERAL 3M LE</v>
          </cell>
          <cell r="C55440" t="str">
            <v>HIBE</v>
          </cell>
          <cell r="D55440" t="str">
            <v>UN</v>
          </cell>
        </row>
        <row r="55441">
          <cell r="A55441" t="str">
            <v>I0000025296</v>
          </cell>
          <cell r="B55441" t="str">
            <v>LAMPADA 67 24V</v>
          </cell>
          <cell r="C55441" t="str">
            <v>HIBE</v>
          </cell>
          <cell r="D55441" t="str">
            <v>UN</v>
          </cell>
        </row>
        <row r="55442">
          <cell r="A55442" t="str">
            <v>I0000025297</v>
          </cell>
          <cell r="B55442" t="str">
            <v>LAMPADA 1141 24V 21W</v>
          </cell>
          <cell r="C55442" t="str">
            <v>HIBE</v>
          </cell>
          <cell r="D55442" t="str">
            <v>UN</v>
          </cell>
        </row>
        <row r="55443">
          <cell r="A55443" t="str">
            <v>I0000025298</v>
          </cell>
          <cell r="B55443" t="str">
            <v>BLOCO LANTERNA TRAS ANTIGA METALIZADA VM</v>
          </cell>
          <cell r="C55443" t="str">
            <v>HIBE</v>
          </cell>
          <cell r="D55443" t="str">
            <v>UN</v>
          </cell>
        </row>
        <row r="55444">
          <cell r="A55444" t="str">
            <v>I0000025299</v>
          </cell>
          <cell r="B55444" t="str">
            <v>BLOCO LANTERNA TRAS ANTIGA METALIZADA AM</v>
          </cell>
          <cell r="C55444" t="str">
            <v>HIBE</v>
          </cell>
          <cell r="D55444" t="str">
            <v>UN</v>
          </cell>
        </row>
        <row r="55445">
          <cell r="A55445" t="str">
            <v>I0000025300</v>
          </cell>
          <cell r="B55445" t="str">
            <v>HARD FR 117 REPARO DE PISOS 8KG</v>
          </cell>
          <cell r="C55445" t="str">
            <v>HIBE</v>
          </cell>
          <cell r="D55445" t="str">
            <v>M</v>
          </cell>
        </row>
        <row r="55446">
          <cell r="A55446" t="str">
            <v>I0000025301</v>
          </cell>
          <cell r="B55446" t="str">
            <v>ACO 1045 CH 35.00X90.00X140.00</v>
          </cell>
          <cell r="C55446" t="str">
            <v>HIBE</v>
          </cell>
          <cell r="D55446" t="str">
            <v>UN</v>
          </cell>
        </row>
        <row r="55447">
          <cell r="A55447" t="str">
            <v>I0000025304</v>
          </cell>
          <cell r="B55447" t="str">
            <v>EMB IND [AP-34]</v>
          </cell>
          <cell r="C55447" t="str">
            <v>HIBE</v>
          </cell>
          <cell r="D55447" t="str">
            <v>UN</v>
          </cell>
        </row>
        <row r="55448">
          <cell r="A55448" t="str">
            <v>I0000025306</v>
          </cell>
          <cell r="B55448" t="str">
            <v>EMB IND [CR-07]</v>
          </cell>
          <cell r="C55448" t="str">
            <v>HIBE</v>
          </cell>
          <cell r="D55448" t="str">
            <v>UN</v>
          </cell>
        </row>
        <row r="55449">
          <cell r="A55449" t="str">
            <v>I0000025316</v>
          </cell>
          <cell r="B55449" t="str">
            <v>SERVICO DE REVITALIZACAO DE EQUIPAMENTO</v>
          </cell>
          <cell r="C55449" t="str">
            <v>SERV</v>
          </cell>
          <cell r="D55449" t="str">
            <v>UN</v>
          </cell>
        </row>
        <row r="55450">
          <cell r="A55450" t="str">
            <v>I0000025317</v>
          </cell>
          <cell r="B55450" t="str">
            <v>ALAVANCA P/ GUINCHO</v>
          </cell>
          <cell r="C55450" t="str">
            <v>HIBE</v>
          </cell>
          <cell r="D55450" t="str">
            <v>UN</v>
          </cell>
        </row>
        <row r="55451">
          <cell r="A55451" t="str">
            <v>I0000025318</v>
          </cell>
          <cell r="B55451" t="str">
            <v>CABO DE ACO P/ TIFOR GA 3200KG 20MT</v>
          </cell>
          <cell r="C55451" t="str">
            <v>HIBE</v>
          </cell>
          <cell r="D55451" t="str">
            <v>UN</v>
          </cell>
        </row>
        <row r="55452">
          <cell r="A55452" t="str">
            <v>I0000025319</v>
          </cell>
          <cell r="B55452" t="str">
            <v>GUINCHO ALAVANCA GA 3200KG - GA3200</v>
          </cell>
          <cell r="C55452" t="str">
            <v>HIBE</v>
          </cell>
          <cell r="D55452" t="str">
            <v>UN</v>
          </cell>
        </row>
        <row r="55453">
          <cell r="A55453" t="str">
            <v>I0000025320</v>
          </cell>
          <cell r="B55453" t="str">
            <v>MULTIFUNCIONAL HP LASERJET E4254</v>
          </cell>
          <cell r="C55453" t="str">
            <v>HIBE</v>
          </cell>
          <cell r="D55453" t="str">
            <v>UN</v>
          </cell>
        </row>
        <row r="55454">
          <cell r="A55454" t="str">
            <v>I0000025321</v>
          </cell>
          <cell r="B55454" t="str">
            <v>CHARQUE BOVINA</v>
          </cell>
          <cell r="C55454" t="str">
            <v>HIBE</v>
          </cell>
          <cell r="D55454" t="str">
            <v>KG</v>
          </cell>
        </row>
        <row r="55455">
          <cell r="A55455" t="str">
            <v>I0000025322</v>
          </cell>
          <cell r="B55455" t="str">
            <v>LATAO  CH 82 x 122 x 202</v>
          </cell>
          <cell r="C55455" t="str">
            <v>HIBE</v>
          </cell>
          <cell r="D55455" t="str">
            <v>UN</v>
          </cell>
        </row>
        <row r="55456">
          <cell r="A55456" t="str">
            <v>I0000025323</v>
          </cell>
          <cell r="B55456" t="str">
            <v>LATAO  CH 67 x 122 x 202</v>
          </cell>
          <cell r="C55456" t="str">
            <v>HIBE</v>
          </cell>
          <cell r="D55456" t="str">
            <v>UN</v>
          </cell>
        </row>
        <row r="55457">
          <cell r="A55457" t="str">
            <v>I0000025324</v>
          </cell>
          <cell r="B55457" t="str">
            <v>LATAO  RE 50 80 x 100</v>
          </cell>
          <cell r="C55457" t="str">
            <v>HIBE</v>
          </cell>
          <cell r="D55457" t="str">
            <v>UN</v>
          </cell>
        </row>
        <row r="55458">
          <cell r="A55458" t="str">
            <v>I0000025325</v>
          </cell>
          <cell r="B55458" t="str">
            <v>ALUMINIO  CH 57 x 125x 205</v>
          </cell>
          <cell r="C55458" t="str">
            <v>HIBE</v>
          </cell>
          <cell r="D55458" t="str">
            <v>UN</v>
          </cell>
        </row>
        <row r="55459">
          <cell r="A55459" t="str">
            <v>I0000025326</v>
          </cell>
          <cell r="B55459" t="str">
            <v>ALUMINIO  CH 127 x 145 x 275</v>
          </cell>
          <cell r="C55459" t="str">
            <v>HIBE</v>
          </cell>
          <cell r="D55459" t="str">
            <v>UN</v>
          </cell>
        </row>
        <row r="55460">
          <cell r="A55460" t="str">
            <v>I0000025327</v>
          </cell>
          <cell r="B55460" t="str">
            <v>JOELHO SOLD 90 X 50 MM</v>
          </cell>
          <cell r="C55460" t="str">
            <v>HIBE</v>
          </cell>
          <cell r="D55460" t="str">
            <v>UN</v>
          </cell>
        </row>
        <row r="55461">
          <cell r="A55461" t="str">
            <v>I0000025328</v>
          </cell>
          <cell r="B55461" t="str">
            <v>JOELHO SOLD 90 X 32 MM</v>
          </cell>
          <cell r="C55461" t="str">
            <v>HIBE</v>
          </cell>
          <cell r="D55461" t="str">
            <v>UN</v>
          </cell>
        </row>
        <row r="55462">
          <cell r="A55462" t="str">
            <v>I0000025329</v>
          </cell>
          <cell r="B55462" t="str">
            <v>ADAPTADOR SD CT 60X2</v>
          </cell>
          <cell r="C55462" t="str">
            <v>HIBE</v>
          </cell>
          <cell r="D55462" t="str">
            <v>UN</v>
          </cell>
        </row>
        <row r="55463">
          <cell r="A55463" t="str">
            <v>I0000025330</v>
          </cell>
          <cell r="B55463" t="str">
            <v>BUCHA RED SD CT 60X50</v>
          </cell>
          <cell r="C55463" t="str">
            <v>HIBE</v>
          </cell>
          <cell r="D55463" t="str">
            <v>UN</v>
          </cell>
        </row>
        <row r="55464">
          <cell r="A55464" t="str">
            <v>I0000025333</v>
          </cell>
          <cell r="B55464" t="str">
            <v>VALVULA NIVELADORA BOLSA SUSPE</v>
          </cell>
          <cell r="C55464" t="str">
            <v>HIBE</v>
          </cell>
          <cell r="D55464" t="str">
            <v>UN</v>
          </cell>
        </row>
        <row r="55465">
          <cell r="A55465" t="str">
            <v>I0000025339</v>
          </cell>
          <cell r="B55465" t="str">
            <v>LUVA PVC CORRER COL. 150MM</v>
          </cell>
          <cell r="C55465" t="str">
            <v>HIBE</v>
          </cell>
          <cell r="D55465" t="str">
            <v>UN</v>
          </cell>
        </row>
        <row r="55466">
          <cell r="A55466" t="str">
            <v>I0000025340</v>
          </cell>
          <cell r="B55466" t="str">
            <v>CURVA 90 PVC COL.CT PB 250MM</v>
          </cell>
          <cell r="C55466" t="str">
            <v>HIBE</v>
          </cell>
          <cell r="D55466" t="str">
            <v>UN</v>
          </cell>
        </row>
        <row r="55467">
          <cell r="A55467" t="str">
            <v>I0000025341</v>
          </cell>
          <cell r="B55467" t="str">
            <v>CURVA 90 PVC CTA COL. PB 150MM</v>
          </cell>
          <cell r="C55467" t="str">
            <v>HIBE</v>
          </cell>
          <cell r="D55467" t="str">
            <v>UN</v>
          </cell>
        </row>
        <row r="55468">
          <cell r="A55468" t="str">
            <v>I0000025347</v>
          </cell>
          <cell r="B55468" t="str">
            <v>CREALITY TUBO PTFE TEFLON</v>
          </cell>
          <cell r="C55468" t="str">
            <v>HIBE</v>
          </cell>
          <cell r="D55468" t="str">
            <v>UN</v>
          </cell>
        </row>
        <row r="55469">
          <cell r="A55469" t="str">
            <v>I0000025348</v>
          </cell>
          <cell r="B55469" t="str">
            <v>CABO EXTENSOR DE 3 METROS</v>
          </cell>
          <cell r="C55469" t="str">
            <v>HIBE</v>
          </cell>
          <cell r="D55469" t="str">
            <v>UN</v>
          </cell>
        </row>
        <row r="55470">
          <cell r="A55470" t="str">
            <v>I0000025362</v>
          </cell>
          <cell r="B55470" t="str">
            <v>LATAO RE 63 50 x 20 00</v>
          </cell>
          <cell r="C55470" t="str">
            <v>HIBE</v>
          </cell>
          <cell r="D55470" t="str">
            <v>UN</v>
          </cell>
        </row>
        <row r="55471">
          <cell r="A55471" t="str">
            <v>I0000025363</v>
          </cell>
          <cell r="B55471" t="str">
            <v>ALUMINIO CH 25 40 x 38 10 x 150 00</v>
          </cell>
          <cell r="C55471" t="str">
            <v>HIBE</v>
          </cell>
          <cell r="D55471" t="str">
            <v>UN</v>
          </cell>
        </row>
        <row r="55472">
          <cell r="A55472" t="str">
            <v>I0000025364</v>
          </cell>
          <cell r="B55472" t="str">
            <v>APW RE 16 00 x 500 00</v>
          </cell>
          <cell r="C55472" t="str">
            <v>HIBE</v>
          </cell>
          <cell r="D55472" t="str">
            <v>UN</v>
          </cell>
        </row>
        <row r="55473">
          <cell r="A55473" t="str">
            <v>I0000025365</v>
          </cell>
          <cell r="B55473" t="str">
            <v>H13 CH 12 70 x 75 00 x 150 00</v>
          </cell>
          <cell r="C55473" t="str">
            <v>HIBE</v>
          </cell>
          <cell r="D55473" t="str">
            <v>UN</v>
          </cell>
        </row>
        <row r="55474">
          <cell r="A55474" t="str">
            <v>I0000025366</v>
          </cell>
          <cell r="B55474" t="str">
            <v>FITA DE ACO PERFURADA 19.0X0.5MM</v>
          </cell>
          <cell r="C55474" t="str">
            <v>HIBE</v>
          </cell>
          <cell r="D55474" t="str">
            <v>UN</v>
          </cell>
        </row>
        <row r="55475">
          <cell r="A55475" t="str">
            <v>I0000025367</v>
          </cell>
          <cell r="B55475" t="str">
            <v>TERMINAL PORTA CABOS 37X75 2M</v>
          </cell>
          <cell r="C55475" t="str">
            <v>HIBE</v>
          </cell>
          <cell r="D55475" t="str">
            <v>UN</v>
          </cell>
        </row>
        <row r="55476">
          <cell r="A55476" t="str">
            <v>I0000025368</v>
          </cell>
          <cell r="B55476" t="str">
            <v>TIRANTE 1/4</v>
          </cell>
          <cell r="C55476" t="str">
            <v>HIBE</v>
          </cell>
          <cell r="D55476" t="str">
            <v>UN</v>
          </cell>
        </row>
        <row r="55477">
          <cell r="A55477" t="str">
            <v>I0000025369</v>
          </cell>
          <cell r="B55477" t="str">
            <v>NYLON RE 75X500</v>
          </cell>
          <cell r="C55477" t="str">
            <v>HIBE</v>
          </cell>
          <cell r="D55477" t="str">
            <v>UN</v>
          </cell>
        </row>
        <row r="55478">
          <cell r="A55478" t="str">
            <v>I0000025370</v>
          </cell>
          <cell r="B55478" t="str">
            <v>NYLON CH 20X40X80</v>
          </cell>
          <cell r="C55478" t="str">
            <v>HIBE</v>
          </cell>
          <cell r="D55478" t="str">
            <v>UN</v>
          </cell>
        </row>
        <row r="55479">
          <cell r="A55479" t="str">
            <v>I0000025371</v>
          </cell>
          <cell r="B55479" t="str">
            <v>NYLON CH 20X35X35</v>
          </cell>
          <cell r="C55479" t="str">
            <v>HIBE</v>
          </cell>
          <cell r="D55479" t="str">
            <v>UN</v>
          </cell>
        </row>
        <row r="55480">
          <cell r="A55480" t="str">
            <v>I0000025372</v>
          </cell>
          <cell r="B55480" t="str">
            <v>ACO CH 1020 12.70X100X300</v>
          </cell>
          <cell r="C55480" t="str">
            <v>HIBE</v>
          </cell>
          <cell r="D55480" t="str">
            <v>UN</v>
          </cell>
        </row>
        <row r="55481">
          <cell r="A55481" t="str">
            <v>I0000025373</v>
          </cell>
          <cell r="B55481" t="str">
            <v>NYLON CH 50X80X55</v>
          </cell>
          <cell r="C55481" t="str">
            <v>HIBE</v>
          </cell>
          <cell r="D55481" t="str">
            <v>UN</v>
          </cell>
        </row>
        <row r="55482">
          <cell r="A55482" t="str">
            <v>I0000025374</v>
          </cell>
          <cell r="B55482" t="str">
            <v>ACO 1020 CH 12,70X80X450</v>
          </cell>
          <cell r="C55482" t="str">
            <v>HIBE</v>
          </cell>
          <cell r="D55482" t="str">
            <v>UN</v>
          </cell>
        </row>
        <row r="55483">
          <cell r="A55483" t="str">
            <v>I0000025375</v>
          </cell>
          <cell r="B55483" t="str">
            <v>ACO INOX 304 RE 1/4"X200</v>
          </cell>
          <cell r="C55483" t="str">
            <v>HIBE</v>
          </cell>
          <cell r="D55483" t="str">
            <v>UN</v>
          </cell>
        </row>
        <row r="55484">
          <cell r="A55484" t="str">
            <v>I0000025376</v>
          </cell>
          <cell r="B55484" t="str">
            <v>NYLON RE 40X85</v>
          </cell>
          <cell r="C55484" t="str">
            <v>HIBE</v>
          </cell>
          <cell r="D55484" t="str">
            <v>UN</v>
          </cell>
        </row>
        <row r="55485">
          <cell r="A55485" t="str">
            <v>I0000025377</v>
          </cell>
          <cell r="B55485" t="str">
            <v>CADEIRA LONGARINA EXECUTIVA 3 CADEIRAS</v>
          </cell>
          <cell r="C55485" t="str">
            <v>HIBE</v>
          </cell>
          <cell r="D55485" t="str">
            <v>UN</v>
          </cell>
        </row>
        <row r="55486">
          <cell r="A55486" t="str">
            <v>I0000025378</v>
          </cell>
          <cell r="B55486" t="str">
            <v>ACO H13 RE 38.10 x 1000.00</v>
          </cell>
          <cell r="C55486" t="str">
            <v>HIBE</v>
          </cell>
          <cell r="D55486" t="str">
            <v>UN</v>
          </cell>
        </row>
        <row r="55487">
          <cell r="A55487" t="str">
            <v>I0000025379</v>
          </cell>
          <cell r="B55487" t="str">
            <v>BASTAO CERAMICO MARROM 3DX100 #180</v>
          </cell>
          <cell r="C55487" t="str">
            <v>HIBE</v>
          </cell>
          <cell r="D55487" t="str">
            <v>UN</v>
          </cell>
        </row>
        <row r="55488">
          <cell r="A55488" t="str">
            <v>I0000025380</v>
          </cell>
          <cell r="B55488" t="str">
            <v>PONTA BORRACHA ZYA 1020 H03 #120</v>
          </cell>
          <cell r="C55488" t="str">
            <v>HIBE</v>
          </cell>
          <cell r="D55488" t="str">
            <v>UN</v>
          </cell>
        </row>
        <row r="55489">
          <cell r="A55489" t="str">
            <v>I0000025381</v>
          </cell>
          <cell r="B55489" t="str">
            <v>PACOCA</v>
          </cell>
          <cell r="C55489" t="str">
            <v>HIBE</v>
          </cell>
          <cell r="D55489" t="str">
            <v>UN</v>
          </cell>
        </row>
        <row r="55490">
          <cell r="A55490" t="str">
            <v>I0000025382</v>
          </cell>
          <cell r="B55490" t="str">
            <v>PE DE MOLEQUE</v>
          </cell>
          <cell r="C55490" t="str">
            <v>HIBE</v>
          </cell>
          <cell r="D55490" t="str">
            <v>UN</v>
          </cell>
        </row>
        <row r="55491">
          <cell r="A55491" t="str">
            <v>I0000025383</v>
          </cell>
          <cell r="B55491" t="str">
            <v>CONVERSOR AUTOMATICO AC/DC12,8V3AEF1203</v>
          </cell>
          <cell r="C55491" t="str">
            <v>HIBE</v>
          </cell>
          <cell r="D55491" t="str">
            <v>UN</v>
          </cell>
        </row>
        <row r="55492">
          <cell r="A55492" t="str">
            <v>I0000025384</v>
          </cell>
          <cell r="B55492" t="str">
            <v>EJETOR VACUO 8MM ZK15-VGVE-PNP-C8-24LZD</v>
          </cell>
          <cell r="C55492" t="str">
            <v>HIBE</v>
          </cell>
          <cell r="D55492" t="str">
            <v>UN</v>
          </cell>
        </row>
        <row r="55493">
          <cell r="A55493" t="str">
            <v>I0000025385</v>
          </cell>
          <cell r="B55493" t="str">
            <v>CHAVE CORRENTE LEVE 4" - 032.210</v>
          </cell>
          <cell r="C55493" t="str">
            <v>HIBE</v>
          </cell>
          <cell r="D55493" t="str">
            <v>UN</v>
          </cell>
        </row>
        <row r="55494">
          <cell r="A55494" t="str">
            <v>I0000025386</v>
          </cell>
          <cell r="B55494" t="str">
            <v>CHAVE CORRENTE LEVE 5" - 032.215</v>
          </cell>
          <cell r="C55494" t="str">
            <v>HIBE</v>
          </cell>
          <cell r="D55494" t="str">
            <v>UN</v>
          </cell>
        </row>
        <row r="55495">
          <cell r="A55495" t="str">
            <v>I0000025388</v>
          </cell>
          <cell r="B55495" t="str">
            <v>BOMBA DE LATA DE ÓLEO DE FERRO</v>
          </cell>
          <cell r="C55495" t="str">
            <v>HIBE</v>
          </cell>
          <cell r="D55495" t="str">
            <v>UN</v>
          </cell>
        </row>
        <row r="55496">
          <cell r="A55496" t="str">
            <v>I0000025390</v>
          </cell>
          <cell r="B55496" t="str">
            <v>PLACA EXTINTOR 50X50 CM</v>
          </cell>
          <cell r="C55496" t="str">
            <v>HIBE</v>
          </cell>
          <cell r="D55496" t="str">
            <v>UN</v>
          </cell>
        </row>
        <row r="55497">
          <cell r="A55497" t="str">
            <v>I0000025391</v>
          </cell>
          <cell r="B55497" t="str">
            <v>PLACA EXTINTOR 20X20 CM</v>
          </cell>
          <cell r="C55497" t="str">
            <v>HIBE</v>
          </cell>
          <cell r="D55497" t="str">
            <v>UN</v>
          </cell>
        </row>
        <row r="55498">
          <cell r="A55498" t="str">
            <v>I0000025392</v>
          </cell>
          <cell r="B55498" t="str">
            <v>PLACA EXTINTOR SUPORTE 15X15 CM</v>
          </cell>
          <cell r="C55498" t="str">
            <v>HIBE</v>
          </cell>
          <cell r="D55498" t="str">
            <v>UN</v>
          </cell>
        </row>
        <row r="55499">
          <cell r="A55499" t="str">
            <v>I0000025393</v>
          </cell>
          <cell r="B55499" t="str">
            <v>SUPORTE TRIPE DE CHAO P/ EXTINTOR</v>
          </cell>
          <cell r="C55499" t="str">
            <v>HIBE</v>
          </cell>
          <cell r="D55499" t="str">
            <v>UN</v>
          </cell>
        </row>
        <row r="55500">
          <cell r="A55500" t="str">
            <v>I0000025394</v>
          </cell>
          <cell r="B55500" t="str">
            <v>SUPORTE PLACA EXTINTOR</v>
          </cell>
          <cell r="C55500" t="str">
            <v>HIBE</v>
          </cell>
          <cell r="D55500" t="str">
            <v>UN</v>
          </cell>
        </row>
        <row r="55501">
          <cell r="A55501" t="str">
            <v>I0000025395</v>
          </cell>
          <cell r="B55501" t="str">
            <v>PLACA HIDRANTE 50X50 CM</v>
          </cell>
          <cell r="C55501" t="str">
            <v>HIBE</v>
          </cell>
          <cell r="D55501" t="str">
            <v>UN</v>
          </cell>
        </row>
        <row r="55502">
          <cell r="A55502" t="str">
            <v>I0000025396</v>
          </cell>
          <cell r="B55502" t="str">
            <v>PLACA ALARME DE INCENDIO</v>
          </cell>
          <cell r="C55502" t="str">
            <v>HIBE</v>
          </cell>
          <cell r="D55502" t="str">
            <v>UN</v>
          </cell>
        </row>
        <row r="55503">
          <cell r="A55503" t="str">
            <v>I0000025397</v>
          </cell>
          <cell r="B55503" t="str">
            <v>PLACA SAIDA DE EMERGENCIA 32X50 CM</v>
          </cell>
          <cell r="C55503" t="str">
            <v>HIBE</v>
          </cell>
          <cell r="D55503" t="str">
            <v>UN</v>
          </cell>
        </row>
        <row r="55504">
          <cell r="A55504" t="str">
            <v>I0000025398</v>
          </cell>
          <cell r="B55504" t="str">
            <v>PLACA ACESSO SO BANHEIRO</v>
          </cell>
          <cell r="C55504" t="str">
            <v>HIBE</v>
          </cell>
          <cell r="D55504" t="str">
            <v>UN</v>
          </cell>
        </row>
        <row r="55505">
          <cell r="A55505" t="str">
            <v>I0000025399</v>
          </cell>
          <cell r="B55505" t="str">
            <v>PLACA MACA 20X30 CM</v>
          </cell>
          <cell r="C55505" t="str">
            <v>HIBE</v>
          </cell>
          <cell r="D55505" t="str">
            <v>UN</v>
          </cell>
        </row>
        <row r="55506">
          <cell r="A55506" t="str">
            <v>I0000025400</v>
          </cell>
          <cell r="B55506" t="str">
            <v>PLACA MANGUEIRA HIDRANTE</v>
          </cell>
          <cell r="C55506" t="str">
            <v>HIBE</v>
          </cell>
          <cell r="D55506" t="str">
            <v>UN</v>
          </cell>
        </row>
        <row r="55507">
          <cell r="A55507" t="str">
            <v>I0000025401</v>
          </cell>
          <cell r="B55507" t="str">
            <v>CAIXA BOTOEIRA</v>
          </cell>
          <cell r="C55507" t="str">
            <v>HIBE</v>
          </cell>
          <cell r="D55507" t="str">
            <v>UN</v>
          </cell>
        </row>
        <row r="55508">
          <cell r="A55508" t="str">
            <v>I0000025402</v>
          </cell>
          <cell r="B55508" t="str">
            <v>CAIXA PVC VERM C/TAMPA</v>
          </cell>
          <cell r="C55508" t="str">
            <v>HIBE</v>
          </cell>
          <cell r="D55508" t="str">
            <v>UN</v>
          </cell>
        </row>
        <row r="55509">
          <cell r="A55509" t="str">
            <v>I0000025403</v>
          </cell>
          <cell r="B55509" t="str">
            <v>LAMPADA SIRENE</v>
          </cell>
          <cell r="C55509" t="str">
            <v>HIBE</v>
          </cell>
          <cell r="D55509" t="str">
            <v>UN</v>
          </cell>
        </row>
        <row r="55510">
          <cell r="A55510" t="str">
            <v>I0000025404</v>
          </cell>
          <cell r="B55510" t="str">
            <v>SUPORTE EXTINTOR P/ PAREDE</v>
          </cell>
          <cell r="C55510" t="str">
            <v>HIBE</v>
          </cell>
          <cell r="D55510" t="str">
            <v>UN</v>
          </cell>
        </row>
        <row r="55511">
          <cell r="A55511" t="str">
            <v>I0000025405</v>
          </cell>
          <cell r="B55511" t="str">
            <v>CONJUNTO DOBRADICA</v>
          </cell>
          <cell r="C55511" t="str">
            <v>HIBE</v>
          </cell>
          <cell r="D55511" t="str">
            <v>UN</v>
          </cell>
        </row>
        <row r="55512">
          <cell r="A55512" t="str">
            <v>I0000025406</v>
          </cell>
          <cell r="B55512" t="str">
            <v>TUBO PVC</v>
          </cell>
          <cell r="C55512" t="str">
            <v>HIBE</v>
          </cell>
          <cell r="D55512" t="str">
            <v>UN</v>
          </cell>
        </row>
        <row r="55513">
          <cell r="A55513" t="str">
            <v>I0000025407</v>
          </cell>
          <cell r="B55513" t="str">
            <v>TUBO PVC CURVA</v>
          </cell>
          <cell r="C55513" t="str">
            <v>HIBE</v>
          </cell>
          <cell r="D55513" t="str">
            <v>UN</v>
          </cell>
        </row>
        <row r="55514">
          <cell r="A55514" t="str">
            <v>I0000025408</v>
          </cell>
          <cell r="B55514" t="str">
            <v>ELETRODUTO GALV 1/2"</v>
          </cell>
          <cell r="C55514" t="str">
            <v>HIBE</v>
          </cell>
          <cell r="D55514" t="str">
            <v>UN</v>
          </cell>
        </row>
        <row r="55515">
          <cell r="A55515" t="str">
            <v>I0000025409</v>
          </cell>
          <cell r="B55515" t="str">
            <v>CHAPA P/ PLACA 63 CM</v>
          </cell>
          <cell r="C55515" t="str">
            <v>HIBE</v>
          </cell>
          <cell r="D55515" t="str">
            <v>UN</v>
          </cell>
        </row>
        <row r="55516">
          <cell r="A55516" t="str">
            <v>I0000025410</v>
          </cell>
          <cell r="B55516" t="str">
            <v>TAPETE PARA EXTINTOR</v>
          </cell>
          <cell r="C55516" t="str">
            <v>HIBE</v>
          </cell>
          <cell r="D55516" t="str">
            <v>UN</v>
          </cell>
        </row>
        <row r="55517">
          <cell r="A55517" t="str">
            <v>I0000025411</v>
          </cell>
          <cell r="B55517" t="str">
            <v>MACA COM CAPA E ACESSORIOS</v>
          </cell>
          <cell r="C55517" t="str">
            <v>HIBE</v>
          </cell>
          <cell r="D55517" t="str">
            <v>UN</v>
          </cell>
        </row>
        <row r="55518">
          <cell r="A55518" t="str">
            <v>I0000025412</v>
          </cell>
          <cell r="B55518" t="str">
            <v>MOLDE EM PETG CORTE A LASER 30X30</v>
          </cell>
          <cell r="C55518" t="str">
            <v>HIBE</v>
          </cell>
          <cell r="D55518" t="str">
            <v>UN</v>
          </cell>
        </row>
        <row r="55519">
          <cell r="A55519" t="str">
            <v>I0000025413</v>
          </cell>
          <cell r="B55519" t="str">
            <v>MOLDE EM PETG CORTE A LASER 60X60</v>
          </cell>
          <cell r="C55519" t="str">
            <v>HIBE</v>
          </cell>
          <cell r="D55519" t="str">
            <v>UN</v>
          </cell>
        </row>
        <row r="55520">
          <cell r="A55520" t="str">
            <v>I0000025414</v>
          </cell>
          <cell r="B55520" t="str">
            <v>BLOCO MANIFOLD ESPECIAL 10 ESTACOES</v>
          </cell>
          <cell r="C55520" t="str">
            <v>HIBE</v>
          </cell>
          <cell r="D55520" t="str">
            <v>UN</v>
          </cell>
        </row>
        <row r="55521">
          <cell r="A55521" t="str">
            <v>I0000025415</v>
          </cell>
          <cell r="B55521" t="str">
            <v>CANTONEIRA DE MADEIRA 8,5 x 1,7 x 2,40M</v>
          </cell>
          <cell r="C55521" t="str">
            <v>HIBE</v>
          </cell>
          <cell r="D55521" t="str">
            <v>UN</v>
          </cell>
        </row>
        <row r="55522">
          <cell r="A55522" t="str">
            <v>I0000025416</v>
          </cell>
          <cell r="B55522" t="str">
            <v>RODA DE TRACAO ERX27 - COD: 64584001400</v>
          </cell>
          <cell r="C55522" t="str">
            <v>HIBE</v>
          </cell>
          <cell r="D55522" t="str">
            <v>UN</v>
          </cell>
        </row>
        <row r="55523">
          <cell r="A55523" t="str">
            <v>I0000025417</v>
          </cell>
          <cell r="B55523" t="str">
            <v>ARO TRASEIRO RX50 - COD: 9932530</v>
          </cell>
          <cell r="C55523" t="str">
            <v>HIBE</v>
          </cell>
          <cell r="D55523" t="str">
            <v>UN</v>
          </cell>
        </row>
        <row r="55524">
          <cell r="A55524" t="str">
            <v>I0000025418</v>
          </cell>
          <cell r="B55524" t="str">
            <v>CAPACETE ERX27 - COD: 2325810</v>
          </cell>
          <cell r="C55524" t="str">
            <v>HIBE</v>
          </cell>
          <cell r="D55524" t="str">
            <v>UN</v>
          </cell>
        </row>
        <row r="55525">
          <cell r="A55525" t="str">
            <v>I0000025419</v>
          </cell>
          <cell r="B55525" t="str">
            <v>ANEL GUIA FMX17 - COD: 9623365</v>
          </cell>
          <cell r="C55525" t="str">
            <v>HIBE</v>
          </cell>
          <cell r="D55525" t="str">
            <v>UN</v>
          </cell>
        </row>
        <row r="55526">
          <cell r="A55526" t="str">
            <v>I0000025420</v>
          </cell>
          <cell r="B55526" t="str">
            <v>GAXETA FMX17 - COD: 9622024</v>
          </cell>
          <cell r="C55526" t="str">
            <v>HIBE</v>
          </cell>
          <cell r="D55526" t="str">
            <v>UN</v>
          </cell>
        </row>
        <row r="55527">
          <cell r="A55527" t="str">
            <v>I0000025421</v>
          </cell>
          <cell r="B55527" t="str">
            <v>CABECA CILINDRO FMX17 - COD: 51784464121</v>
          </cell>
          <cell r="C55527" t="str">
            <v>HIBE</v>
          </cell>
          <cell r="D55527" t="str">
            <v>UN</v>
          </cell>
        </row>
        <row r="55528">
          <cell r="A55528" t="str">
            <v>I0000025422</v>
          </cell>
          <cell r="B55528" t="str">
            <v>PARAFUSO FMX17 - COD: 522350</v>
          </cell>
          <cell r="C55528" t="str">
            <v>HIBE</v>
          </cell>
          <cell r="D55528" t="str">
            <v>UN</v>
          </cell>
        </row>
        <row r="55529">
          <cell r="A55529" t="str">
            <v>I0000025423</v>
          </cell>
          <cell r="B55529" t="str">
            <v>ARRUELA FMX17 - COD: 9636801037</v>
          </cell>
          <cell r="C55529" t="str">
            <v>HIBE</v>
          </cell>
          <cell r="D55529" t="str">
            <v>UN</v>
          </cell>
        </row>
        <row r="55530">
          <cell r="A55530" t="str">
            <v>I0000025424</v>
          </cell>
          <cell r="B55530" t="str">
            <v>DISCO DE FREIO EGU18 - COD: 4497641</v>
          </cell>
          <cell r="C55530" t="str">
            <v>HIBE</v>
          </cell>
          <cell r="D55530" t="str">
            <v>UN</v>
          </cell>
        </row>
        <row r="55531">
          <cell r="A55531" t="str">
            <v>I0000025425</v>
          </cell>
          <cell r="B55531" t="str">
            <v>ABRACADEIRA EGU18 - COD: 2327919</v>
          </cell>
          <cell r="C55531" t="str">
            <v>HIBE</v>
          </cell>
          <cell r="D55531" t="str">
            <v>UN</v>
          </cell>
        </row>
        <row r="55532">
          <cell r="A55532" t="str">
            <v>I0000025426</v>
          </cell>
          <cell r="B55532" t="str">
            <v>EIXO ERX27 - COD: 2327118</v>
          </cell>
          <cell r="C55532" t="str">
            <v>HIBE</v>
          </cell>
          <cell r="D55532" t="str">
            <v>UN</v>
          </cell>
        </row>
        <row r="55533">
          <cell r="A55533" t="str">
            <v>I0000025427</v>
          </cell>
          <cell r="B55533" t="str">
            <v>COMANDO HIDRAULICO FMX17 - COD: 2320884</v>
          </cell>
          <cell r="C55533" t="str">
            <v>HIBE</v>
          </cell>
          <cell r="D55533" t="str">
            <v>UN</v>
          </cell>
        </row>
        <row r="55534">
          <cell r="A55534" t="str">
            <v>I0000025428</v>
          </cell>
          <cell r="B55534" t="str">
            <v>LIXADEIRA ROTO ORBITAL 5" 20V - DCW210B</v>
          </cell>
          <cell r="C55534" t="str">
            <v>HIBE</v>
          </cell>
          <cell r="D55534" t="str">
            <v>UN</v>
          </cell>
        </row>
        <row r="55535">
          <cell r="A55535" t="str">
            <v>I0000025429</v>
          </cell>
          <cell r="B55535" t="str">
            <v>BATERIA 20V 5.0AH MAX LI-ION DCB205-B3</v>
          </cell>
          <cell r="C55535" t="str">
            <v>HIBE</v>
          </cell>
          <cell r="D55535" t="str">
            <v>UN</v>
          </cell>
        </row>
        <row r="55536">
          <cell r="A55536" t="str">
            <v>I0000025430</v>
          </cell>
          <cell r="B55536" t="str">
            <v>CARREGADOR BATERIA 12V/20V - DCB107-BR</v>
          </cell>
          <cell r="C55536" t="str">
            <v>HIBE</v>
          </cell>
          <cell r="D55536" t="str">
            <v>UN</v>
          </cell>
        </row>
        <row r="55537">
          <cell r="A55537" t="str">
            <v>I0000025431</v>
          </cell>
          <cell r="B55537" t="str">
            <v>VENTOINHA MODELO 112 - Ø19MMX190MM</v>
          </cell>
          <cell r="C55537" t="str">
            <v>HIBE</v>
          </cell>
          <cell r="D55537" t="str">
            <v>UN</v>
          </cell>
        </row>
        <row r="55538">
          <cell r="A55538" t="str">
            <v>I0000025432</v>
          </cell>
          <cell r="B55538" t="str">
            <v>ACO H13 RE 38.10 x 1000.00 KG</v>
          </cell>
          <cell r="C55538" t="str">
            <v>HIBE</v>
          </cell>
          <cell r="D55538" t="str">
            <v>KG</v>
          </cell>
        </row>
        <row r="55539">
          <cell r="A55539" t="str">
            <v>I0000025433</v>
          </cell>
          <cell r="B55539" t="str">
            <v>AR CONDICIONADO 57000 TETO EVAPO 380-3</v>
          </cell>
          <cell r="C55539" t="str">
            <v>HIBE</v>
          </cell>
          <cell r="D55539" t="str">
            <v>UN</v>
          </cell>
        </row>
        <row r="55540">
          <cell r="A55540" t="str">
            <v>I0000025434</v>
          </cell>
          <cell r="B55540" t="str">
            <v>AR CONDICIONADO 57000 TETO CONDEN 380-3</v>
          </cell>
          <cell r="C55540" t="str">
            <v>HIBE</v>
          </cell>
          <cell r="D55540" t="str">
            <v>UN</v>
          </cell>
        </row>
        <row r="55541">
          <cell r="A55541" t="str">
            <v>I0000025435</v>
          </cell>
          <cell r="B55541" t="str">
            <v>AR CONDI. 24000 K7 INV FR R32 220-1 COND</v>
          </cell>
          <cell r="C55541" t="str">
            <v>HIBE</v>
          </cell>
          <cell r="D55541" t="str">
            <v>UN</v>
          </cell>
        </row>
        <row r="55542">
          <cell r="A55542" t="str">
            <v>I0000025436</v>
          </cell>
          <cell r="B55542" t="str">
            <v>AR CONDI. 24000 K7 INV FR R32 220-1 EVAP</v>
          </cell>
          <cell r="C55542" t="str">
            <v>HIBE</v>
          </cell>
          <cell r="D55542" t="str">
            <v>UN</v>
          </cell>
        </row>
        <row r="55543">
          <cell r="A55543" t="str">
            <v>I0000025437</v>
          </cell>
          <cell r="B55543" t="str">
            <v>PAINEL 23000/58000 K7 CARRIER</v>
          </cell>
          <cell r="C55543" t="str">
            <v>HIBE</v>
          </cell>
          <cell r="D55543" t="str">
            <v>UN</v>
          </cell>
        </row>
        <row r="55544">
          <cell r="A55544" t="str">
            <v>I0000025438</v>
          </cell>
          <cell r="B55544" t="str">
            <v>GELADEIRA 260 LTS 220 VOLTS</v>
          </cell>
          <cell r="C55544" t="str">
            <v>HIBE</v>
          </cell>
          <cell r="D55544" t="str">
            <v>UN</v>
          </cell>
        </row>
        <row r="55545">
          <cell r="A55545" t="str">
            <v>I0000025441</v>
          </cell>
          <cell r="B55545" t="str">
            <v>FUNDO PREPARADOR GALVITE P/ METAL 3,6L</v>
          </cell>
          <cell r="C55545" t="str">
            <v>HIBE</v>
          </cell>
          <cell r="D55545" t="str">
            <v>UN</v>
          </cell>
        </row>
        <row r="55546">
          <cell r="A55546" t="str">
            <v>I0000025442</v>
          </cell>
          <cell r="B55546" t="str">
            <v>SUPORTE PARA ESTALIZADOR DE 1000 V</v>
          </cell>
          <cell r="C55546" t="str">
            <v>HIBE</v>
          </cell>
          <cell r="D55546" t="str">
            <v>UN</v>
          </cell>
        </row>
        <row r="55547">
          <cell r="A55547" t="str">
            <v>I0000025444</v>
          </cell>
          <cell r="B55547" t="str">
            <v>SUPORTE PARA ESTALIZADOR DE 1000 V</v>
          </cell>
          <cell r="C55547" t="str">
            <v>HIBE</v>
          </cell>
          <cell r="D55547" t="str">
            <v>UN</v>
          </cell>
        </row>
        <row r="55548">
          <cell r="A55548" t="str">
            <v>I0000025445</v>
          </cell>
          <cell r="B55548" t="str">
            <v>DISPENSER P/ SABONETE ESPUMA</v>
          </cell>
          <cell r="C55548" t="str">
            <v>HIBE</v>
          </cell>
          <cell r="D55548" t="str">
            <v>UN</v>
          </cell>
        </row>
        <row r="55549">
          <cell r="A55549" t="str">
            <v>I0000025446</v>
          </cell>
          <cell r="B55549" t="str">
            <v>FILTRO DE RESISTENCIA CRISTOFOLI</v>
          </cell>
          <cell r="C55549" t="str">
            <v>HIBE</v>
          </cell>
          <cell r="D55549" t="str">
            <v>UN</v>
          </cell>
        </row>
        <row r="55550">
          <cell r="A55550" t="str">
            <v>I0000025447</v>
          </cell>
          <cell r="B55550" t="str">
            <v>FILTRO DE RESISTENCIA CRISTOFOLI</v>
          </cell>
          <cell r="C55550" t="str">
            <v>HIBE</v>
          </cell>
          <cell r="D55550" t="str">
            <v>UN</v>
          </cell>
        </row>
        <row r="55551">
          <cell r="A55551" t="str">
            <v>I0000025448</v>
          </cell>
          <cell r="B55551" t="str">
            <v>CAPA SAMSUNG A26 5G</v>
          </cell>
          <cell r="C55551" t="str">
            <v>HIBE</v>
          </cell>
          <cell r="D55551" t="str">
            <v>UN</v>
          </cell>
        </row>
        <row r="55552">
          <cell r="A55552" t="str">
            <v>I0000025449</v>
          </cell>
          <cell r="B55552" t="str">
            <v>PELICULA PARA SAMSUNG A26 5G</v>
          </cell>
          <cell r="C55552" t="str">
            <v>HIBE</v>
          </cell>
          <cell r="D55552" t="str">
            <v>UN</v>
          </cell>
        </row>
        <row r="55553">
          <cell r="A55553" t="str">
            <v>I0000025450</v>
          </cell>
          <cell r="B55553" t="str">
            <v>SAMSUNG GALAXY A26 5G</v>
          </cell>
          <cell r="C55553" t="str">
            <v>HIBE</v>
          </cell>
          <cell r="D55553" t="str">
            <v>UN</v>
          </cell>
        </row>
        <row r="55554">
          <cell r="A55554" t="str">
            <v>I0000025451</v>
          </cell>
          <cell r="B55554" t="str">
            <v>SIM CARD 5G</v>
          </cell>
          <cell r="C55554" t="str">
            <v>HIBE</v>
          </cell>
          <cell r="D55554" t="str">
            <v>UN</v>
          </cell>
        </row>
        <row r="55555">
          <cell r="A55555" t="str">
            <v>I0000025452</v>
          </cell>
          <cell r="B55555" t="str">
            <v>ROLAMENTO DE TRACAO DE ERX 25</v>
          </cell>
          <cell r="C55555" t="str">
            <v>HIBE</v>
          </cell>
          <cell r="D55555" t="str">
            <v>UN</v>
          </cell>
        </row>
        <row r="55556">
          <cell r="A55556" t="str">
            <v>I0000025453</v>
          </cell>
          <cell r="B55556" t="str">
            <v>RESISTENCIA MODULAR DIAMETRO 8,5 X 550MM</v>
          </cell>
          <cell r="C55556" t="str">
            <v>HIBE</v>
          </cell>
          <cell r="D55556" t="str">
            <v>UN</v>
          </cell>
        </row>
        <row r="55557">
          <cell r="A55557" t="str">
            <v>I0000025454</v>
          </cell>
          <cell r="B55557" t="str">
            <v>BUCHA EXTRATORA TIPO S DIAM. 6X10X150MM</v>
          </cell>
          <cell r="C55557" t="str">
            <v>HIBE</v>
          </cell>
          <cell r="D55557" t="str">
            <v>UN</v>
          </cell>
        </row>
        <row r="55558">
          <cell r="A55558" t="str">
            <v>I0000025455</v>
          </cell>
          <cell r="B55558" t="str">
            <v>FRESA 90GR Ø25X150X24/ 2C APKT 1604</v>
          </cell>
          <cell r="C55558" t="str">
            <v>HIBE</v>
          </cell>
          <cell r="D55558" t="str">
            <v>UN</v>
          </cell>
        </row>
        <row r="55559">
          <cell r="A55559" t="str">
            <v>I0000025456</v>
          </cell>
          <cell r="B55559" t="str">
            <v>FONTE CISCO PWR-C1-350WAC</v>
          </cell>
          <cell r="C55559" t="str">
            <v>HIBE</v>
          </cell>
          <cell r="D55559" t="str">
            <v>UN</v>
          </cell>
        </row>
        <row r="55560">
          <cell r="A55560" t="str">
            <v>I0000025458</v>
          </cell>
          <cell r="B55560" t="str">
            <v>BOMBA CP2 CUMMINS</v>
          </cell>
          <cell r="C55560" t="str">
            <v>HIBE</v>
          </cell>
          <cell r="D55560" t="str">
            <v>UN</v>
          </cell>
        </row>
        <row r="55561">
          <cell r="A55561" t="str">
            <v>I0000025459</v>
          </cell>
          <cell r="B55561" t="str">
            <v>ARRUELA LISA M10</v>
          </cell>
          <cell r="C55561" t="str">
            <v>HIBE</v>
          </cell>
          <cell r="D55561" t="str">
            <v>UN</v>
          </cell>
        </row>
        <row r="55562">
          <cell r="A55562" t="str">
            <v>I0000025460</v>
          </cell>
          <cell r="B55562" t="str">
            <v>PARAFUSO SEXT 88 MA 10X65</v>
          </cell>
          <cell r="C55562" t="str">
            <v>HIBE</v>
          </cell>
          <cell r="D55562" t="str">
            <v>UN</v>
          </cell>
        </row>
        <row r="55563">
          <cell r="A55563" t="str">
            <v>I0000025461</v>
          </cell>
          <cell r="B55563" t="str">
            <v>ARRUELA ALUMINIO 340/021</v>
          </cell>
          <cell r="C55563" t="str">
            <v>HIBE</v>
          </cell>
          <cell r="D55563" t="str">
            <v>UN</v>
          </cell>
        </row>
        <row r="55564">
          <cell r="A55564" t="str">
            <v>I0000025465</v>
          </cell>
          <cell r="B55564" t="str">
            <v>BARRA DE VERGALHAO LISA 3/4"</v>
          </cell>
          <cell r="C55564" t="str">
            <v>HIBE</v>
          </cell>
          <cell r="D55564" t="str">
            <v>UN</v>
          </cell>
        </row>
        <row r="55565">
          <cell r="A55565" t="str">
            <v>I0000025466</v>
          </cell>
          <cell r="B55565" t="str">
            <v>RESPIRADOR PFF2 VO C/ VAL. CONHA CA 9626</v>
          </cell>
          <cell r="C55565" t="str">
            <v>HIBE</v>
          </cell>
          <cell r="D55565" t="str">
            <v>UN</v>
          </cell>
        </row>
        <row r="55566">
          <cell r="A55566" t="str">
            <v>I0000025467</v>
          </cell>
          <cell r="B55566" t="str">
            <v>GLCT-SFP</v>
          </cell>
          <cell r="C55566" t="str">
            <v>HIBE</v>
          </cell>
          <cell r="D55566" t="str">
            <v>UN</v>
          </cell>
        </row>
        <row r="55567">
          <cell r="A55567" t="str">
            <v>I0000025468</v>
          </cell>
          <cell r="B55567" t="str">
            <v>CISCO C3850-4PT</v>
          </cell>
          <cell r="C55567" t="str">
            <v>HIBE</v>
          </cell>
          <cell r="D55567" t="str">
            <v>UN</v>
          </cell>
        </row>
        <row r="55568">
          <cell r="A55568" t="str">
            <v>I0000025469</v>
          </cell>
          <cell r="B55568" t="str">
            <v>LUVA HANDEX NITRIL VERDE CA 48761 TAM. 7</v>
          </cell>
          <cell r="C55568" t="str">
            <v>HIBE</v>
          </cell>
          <cell r="D55568" t="str">
            <v>UN</v>
          </cell>
        </row>
        <row r="55569">
          <cell r="A55569" t="str">
            <v>I0000025470</v>
          </cell>
          <cell r="B55569" t="str">
            <v>LUVA HANDEX NITRIL VERDE CA 48761 TAM. 8</v>
          </cell>
          <cell r="C55569" t="str">
            <v>HIBE</v>
          </cell>
          <cell r="D55569" t="str">
            <v>UN</v>
          </cell>
        </row>
        <row r="55570">
          <cell r="A55570" t="str">
            <v>I0000025471</v>
          </cell>
          <cell r="B55570" t="str">
            <v>LUVA HANDEX NITRIL VERDE CA 48761 TAM. 9</v>
          </cell>
          <cell r="C55570" t="str">
            <v>HIBE</v>
          </cell>
          <cell r="D55570" t="str">
            <v>UN</v>
          </cell>
        </row>
        <row r="55571">
          <cell r="A55571" t="str">
            <v>I0000025472</v>
          </cell>
          <cell r="B55571" t="str">
            <v>LUVA HANDEX NITRIL VERDE CA 48761 TAM 10</v>
          </cell>
          <cell r="C55571" t="str">
            <v>HIBE</v>
          </cell>
          <cell r="D55571" t="str">
            <v>UN</v>
          </cell>
        </row>
        <row r="55572">
          <cell r="A55572" t="str">
            <v>I0000025473</v>
          </cell>
          <cell r="B55572" t="str">
            <v>DISPOSITIVO DE TESTE PUXADOR VERTICAL</v>
          </cell>
          <cell r="C55572" t="str">
            <v>HIBE</v>
          </cell>
          <cell r="D55572" t="str">
            <v>UN</v>
          </cell>
        </row>
        <row r="55573">
          <cell r="A55573" t="str">
            <v>I0000025474</v>
          </cell>
          <cell r="B55573" t="str">
            <v>JOELHO ESGOTO 45° 100 MM</v>
          </cell>
          <cell r="C55573" t="str">
            <v>HIBE</v>
          </cell>
          <cell r="D55573" t="str">
            <v>UN</v>
          </cell>
        </row>
        <row r="55574">
          <cell r="A55574" t="str">
            <v>I0000025475</v>
          </cell>
          <cell r="B55574" t="str">
            <v>FERMENTO BIOLOGICO SECO</v>
          </cell>
          <cell r="C55574" t="str">
            <v>HIBE</v>
          </cell>
          <cell r="D55574" t="str">
            <v>UN</v>
          </cell>
        </row>
        <row r="55575">
          <cell r="A55575" t="str">
            <v>I0000025476</v>
          </cell>
          <cell r="B55575" t="str">
            <v>RESISTENCIA MODULAR DIAMETRO 6,5 X 300MM</v>
          </cell>
          <cell r="C55575" t="str">
            <v>HIBE</v>
          </cell>
          <cell r="D55575" t="str">
            <v>UN</v>
          </cell>
        </row>
        <row r="55576">
          <cell r="A55576" t="str">
            <v>I0000025477</v>
          </cell>
          <cell r="B55576" t="str">
            <v>CAPA SAMSUNG S23 FE</v>
          </cell>
          <cell r="C55576" t="str">
            <v>HIBE</v>
          </cell>
          <cell r="D55576" t="str">
            <v>UN</v>
          </cell>
        </row>
        <row r="55577">
          <cell r="A55577" t="str">
            <v>I0000025479</v>
          </cell>
          <cell r="B55577" t="str">
            <v>ACO MD-XTRA RET-SF2050 Ø 60 X 80 X 237</v>
          </cell>
          <cell r="C55577" t="str">
            <v>HIBE</v>
          </cell>
          <cell r="D55577" t="str">
            <v>UN</v>
          </cell>
        </row>
        <row r="55578">
          <cell r="A55578" t="str">
            <v>I0000025480</v>
          </cell>
          <cell r="B55578" t="str">
            <v>SERV LOCACAO DE BOMBA DE CONCRETO</v>
          </cell>
          <cell r="C55578" t="str">
            <v>SERV</v>
          </cell>
          <cell r="D55578" t="str">
            <v>UN</v>
          </cell>
        </row>
        <row r="55579">
          <cell r="A55579" t="str">
            <v>I0000025481</v>
          </cell>
          <cell r="B55579" t="str">
            <v>PORCA PERFIL SEXT M6</v>
          </cell>
          <cell r="C55579" t="str">
            <v>HIBE</v>
          </cell>
          <cell r="D55579" t="str">
            <v>UN</v>
          </cell>
        </row>
        <row r="55580">
          <cell r="A55580" t="str">
            <v>I0000025482</v>
          </cell>
          <cell r="B55580" t="str">
            <v>PORCAS COM CANAIS M5 2.1102</v>
          </cell>
          <cell r="C55580" t="str">
            <v>HIBE</v>
          </cell>
          <cell r="D55580" t="str">
            <v>UN</v>
          </cell>
        </row>
        <row r="55581">
          <cell r="A55581" t="str">
            <v>I0000025483</v>
          </cell>
          <cell r="B55581" t="str">
            <v>CHANNEL NUT M6- PORCA C CANAL M6</v>
          </cell>
          <cell r="C55581" t="str">
            <v>HIBE</v>
          </cell>
          <cell r="D55581" t="str">
            <v>UN</v>
          </cell>
        </row>
        <row r="55582">
          <cell r="A55582" t="str">
            <v>I0000025484</v>
          </cell>
          <cell r="B55582" t="str">
            <v>CROSS CONNECTOR 2.1001 25X25</v>
          </cell>
          <cell r="C55582" t="str">
            <v>HIBE</v>
          </cell>
          <cell r="D55582" t="str">
            <v>UN</v>
          </cell>
        </row>
        <row r="55583">
          <cell r="A55583" t="str">
            <v>I0000025485</v>
          </cell>
          <cell r="B55583" t="str">
            <v>VALV REGU DE FLUXO Ø6 ROSCA M5</v>
          </cell>
          <cell r="C55583" t="str">
            <v>HIBE</v>
          </cell>
          <cell r="D55583" t="str">
            <v>UN</v>
          </cell>
        </row>
        <row r="55584">
          <cell r="A55584" t="str">
            <v>I0000025486</v>
          </cell>
          <cell r="B55584" t="str">
            <v>CONJ GARRA 2.1346 SET UNIVERSAL CHUCK 14</v>
          </cell>
          <cell r="C55584" t="str">
            <v>HIBE</v>
          </cell>
          <cell r="D55584" t="str">
            <v>UN</v>
          </cell>
        </row>
        <row r="55585">
          <cell r="A55585" t="str">
            <v>I0000025487</v>
          </cell>
          <cell r="B55585" t="str">
            <v>PERFIL ALUMINIO H 25X25X1000 2.1140-N</v>
          </cell>
          <cell r="C55585" t="str">
            <v>HIBE</v>
          </cell>
          <cell r="D55585" t="str">
            <v>UN</v>
          </cell>
        </row>
        <row r="55586">
          <cell r="A55586" t="str">
            <v>I0000025488</v>
          </cell>
          <cell r="B55586" t="str">
            <v>PERFIL ALUMINIO U 25X14X1000 2.1000-N</v>
          </cell>
          <cell r="C55586" t="str">
            <v>HIBE</v>
          </cell>
          <cell r="D55586" t="str">
            <v>UN</v>
          </cell>
        </row>
        <row r="55587">
          <cell r="A55587" t="str">
            <v>I0000025489</v>
          </cell>
          <cell r="B55587" t="str">
            <v>CONEXAO PNEUMATICA T Ø6</v>
          </cell>
          <cell r="C55587" t="str">
            <v>HIBE</v>
          </cell>
          <cell r="D55587" t="str">
            <v>UN</v>
          </cell>
        </row>
        <row r="55588">
          <cell r="A55588" t="str">
            <v>I0000025490</v>
          </cell>
          <cell r="B55588" t="str">
            <v>CONJ VENTOSA 30 COM TUBO Ø14 2.1320</v>
          </cell>
          <cell r="C55588" t="str">
            <v>HIBE</v>
          </cell>
          <cell r="D55588" t="str">
            <v>UN</v>
          </cell>
        </row>
        <row r="55589">
          <cell r="A55589" t="str">
            <v>I0000025491</v>
          </cell>
          <cell r="B55589" t="str">
            <v>VENTOSA Ø40 2.4003</v>
          </cell>
          <cell r="C55589" t="str">
            <v>HIBE</v>
          </cell>
          <cell r="D55589" t="str">
            <v>UN</v>
          </cell>
        </row>
        <row r="55590">
          <cell r="A55590" t="str">
            <v>I0000025492</v>
          </cell>
          <cell r="B55590" t="str">
            <v>COMPASSO DE PRECISAO 9000 TRIDENT BT</v>
          </cell>
          <cell r="C55590" t="str">
            <v>HIBE</v>
          </cell>
          <cell r="D55590" t="str">
            <v>UN</v>
          </cell>
        </row>
        <row r="55591">
          <cell r="A55591" t="str">
            <v>I0000025493</v>
          </cell>
          <cell r="B55591" t="str">
            <v>ESQUADRO 32X45 ACRILICO</v>
          </cell>
          <cell r="C55591" t="str">
            <v>HIBE</v>
          </cell>
          <cell r="D55591" t="str">
            <v>UN</v>
          </cell>
        </row>
        <row r="55592">
          <cell r="A55592" t="str">
            <v>I0000025494</v>
          </cell>
          <cell r="B55592" t="str">
            <v>ESQUADRO 32X60 ACRILICO SEM ESCALA</v>
          </cell>
          <cell r="C55592" t="str">
            <v>HIBE</v>
          </cell>
          <cell r="D55592" t="str">
            <v>UN</v>
          </cell>
        </row>
        <row r="55593">
          <cell r="A55593" t="str">
            <v>I0000025495</v>
          </cell>
          <cell r="B55593" t="str">
            <v>TRANSFERIDOR ACRILICO 360G 12CM</v>
          </cell>
          <cell r="C55593" t="str">
            <v>HIBE</v>
          </cell>
          <cell r="D55593" t="str">
            <v>UN</v>
          </cell>
        </row>
        <row r="55594">
          <cell r="A55594" t="str">
            <v>I0000025496</v>
          </cell>
          <cell r="B55594" t="str">
            <v>EXTENSOR DE VIDEO HDMI INTELBRAS VEX1050</v>
          </cell>
          <cell r="C55594" t="str">
            <v>HIBE</v>
          </cell>
          <cell r="D55594" t="str">
            <v>UN</v>
          </cell>
        </row>
        <row r="55595">
          <cell r="A55595" t="str">
            <v>I0000025497</v>
          </cell>
          <cell r="B55595" t="str">
            <v>URNA EM POLIESTIRENO</v>
          </cell>
          <cell r="C55595" t="str">
            <v>HIBE</v>
          </cell>
          <cell r="D55595" t="str">
            <v>UN</v>
          </cell>
        </row>
        <row r="55596">
          <cell r="A55596" t="str">
            <v>I0000025498</v>
          </cell>
          <cell r="B55596" t="str">
            <v>SUPORTE 2 MONITORES DUPLO BRACO ARTICUL.</v>
          </cell>
          <cell r="C55596" t="str">
            <v>HIBE</v>
          </cell>
          <cell r="D55596" t="str">
            <v>UN</v>
          </cell>
        </row>
        <row r="55597">
          <cell r="A55597" t="str">
            <v>I0000025499</v>
          </cell>
          <cell r="B55597" t="str">
            <v>ACO H13 RE 50.80 x 1000.00</v>
          </cell>
          <cell r="C55597" t="str">
            <v>HIBE</v>
          </cell>
          <cell r="D55597" t="str">
            <v>UN</v>
          </cell>
        </row>
        <row r="55598">
          <cell r="A55598" t="str">
            <v>I0000025500</v>
          </cell>
          <cell r="B55598" t="str">
            <v>ACO MD-XTRA RET-SF2050 Ø 40 X 52 X 270</v>
          </cell>
          <cell r="C55598" t="str">
            <v>HIBE</v>
          </cell>
          <cell r="D55598" t="str">
            <v>UN</v>
          </cell>
        </row>
        <row r="55599">
          <cell r="A55599" t="str">
            <v>I0000025501</v>
          </cell>
          <cell r="B55599" t="str">
            <v>ACO MD-XTRA RET-SF2050 Ø 90 X 90 X 310</v>
          </cell>
          <cell r="C55599" t="str">
            <v>HIBE</v>
          </cell>
          <cell r="D55599" t="str">
            <v>UN</v>
          </cell>
        </row>
        <row r="55600">
          <cell r="A55600" t="str">
            <v>I0000025502</v>
          </cell>
          <cell r="B55600" t="str">
            <v>ACO 1045 CH 40.00 X 405.00 X 465.00</v>
          </cell>
          <cell r="C55600" t="str">
            <v>HIBE</v>
          </cell>
          <cell r="D55600" t="str">
            <v>KG</v>
          </cell>
        </row>
        <row r="55601">
          <cell r="A55601" t="str">
            <v>I0000025503</v>
          </cell>
          <cell r="B55601" t="str">
            <v>TERMOMETRO DIGITAL PORTATIL FULL GAUGE</v>
          </cell>
          <cell r="C55601" t="str">
            <v>HIBE</v>
          </cell>
          <cell r="D55601" t="str">
            <v>UN</v>
          </cell>
        </row>
        <row r="55602">
          <cell r="A55602" t="str">
            <v>I0000025504</v>
          </cell>
          <cell r="B55602" t="str">
            <v>MANGUEIRA CRISTAL 1/2 X 2MM SPLIT ROLO</v>
          </cell>
          <cell r="C55602" t="str">
            <v>HIBE</v>
          </cell>
          <cell r="D55602" t="str">
            <v>UN</v>
          </cell>
        </row>
        <row r="55603">
          <cell r="A55603" t="str">
            <v>I0000025505</v>
          </cell>
          <cell r="B55603" t="str">
            <v>BACTERICIDA PROT ECCO AIR LAVANDA</v>
          </cell>
          <cell r="C55603" t="str">
            <v>HIBE</v>
          </cell>
          <cell r="D55603" t="str">
            <v>UN</v>
          </cell>
        </row>
        <row r="55604">
          <cell r="A55604" t="str">
            <v>I0000025506</v>
          </cell>
          <cell r="B55604" t="str">
            <v>TUBO ISOLANTE ELASTOMERICO CLASSI</v>
          </cell>
          <cell r="C55604" t="str">
            <v>HIBE</v>
          </cell>
          <cell r="D55604" t="str">
            <v>UN</v>
          </cell>
        </row>
        <row r="55605">
          <cell r="A55605" t="str">
            <v>I0000025507</v>
          </cell>
          <cell r="B55605" t="str">
            <v>COLA ARMAFLEX 520 0.9L FAST</v>
          </cell>
          <cell r="C55605" t="str">
            <v>HIBE</v>
          </cell>
          <cell r="D55605" t="str">
            <v>UN</v>
          </cell>
        </row>
        <row r="55606">
          <cell r="A55606" t="str">
            <v>I0000025508</v>
          </cell>
          <cell r="B55606" t="str">
            <v>SUPORTE SPLIT COND 400MM CAP</v>
          </cell>
          <cell r="C55606" t="str">
            <v>HIBE</v>
          </cell>
          <cell r="D55606" t="str">
            <v>UN</v>
          </cell>
        </row>
        <row r="55607">
          <cell r="A55607" t="str">
            <v>I0000025509</v>
          </cell>
          <cell r="B55607" t="str">
            <v>BOMBA DE LIMPEZA PRESSURIZADORA</v>
          </cell>
          <cell r="C55607" t="str">
            <v>HIBE</v>
          </cell>
          <cell r="D55607" t="str">
            <v>UN</v>
          </cell>
        </row>
        <row r="55608">
          <cell r="A55608" t="str">
            <v>I0000025510</v>
          </cell>
          <cell r="B55608" t="str">
            <v>BOLSA COLETORA P/ LIMPEZA</v>
          </cell>
          <cell r="C55608" t="str">
            <v>HIBE</v>
          </cell>
          <cell r="D55608" t="str">
            <v>UN</v>
          </cell>
        </row>
        <row r="55609">
          <cell r="A55609" t="str">
            <v>I0000025511</v>
          </cell>
          <cell r="B55609" t="str">
            <v>FITA PVC 10 M LINEAR X 0.10 M</v>
          </cell>
          <cell r="C55609" t="str">
            <v>HIBE</v>
          </cell>
          <cell r="D55609" t="str">
            <v>UN</v>
          </cell>
        </row>
        <row r="55610">
          <cell r="A55610" t="str">
            <v>I0000025512</v>
          </cell>
          <cell r="B55610" t="str">
            <v>CURVADOR TUBO 3 EM 1 BITOLAS</v>
          </cell>
          <cell r="C55610" t="str">
            <v>HIBE</v>
          </cell>
          <cell r="D55610" t="str">
            <v>UN</v>
          </cell>
        </row>
        <row r="55611">
          <cell r="A55611" t="str">
            <v>I0000025513</v>
          </cell>
          <cell r="B55611" t="str">
            <v>COBRE RE 9.52 X 100</v>
          </cell>
          <cell r="C55611" t="str">
            <v>HIBE</v>
          </cell>
          <cell r="D55611" t="str">
            <v>KG</v>
          </cell>
        </row>
        <row r="55612">
          <cell r="A55612" t="str">
            <v>I0000025514</v>
          </cell>
          <cell r="B55612" t="str">
            <v>COBRE RE 25.40 X 50</v>
          </cell>
          <cell r="C55612" t="str">
            <v>HIBE</v>
          </cell>
          <cell r="D55612" t="str">
            <v>KG</v>
          </cell>
        </row>
        <row r="55613">
          <cell r="A55613" t="str">
            <v>I0000025519</v>
          </cell>
          <cell r="B55613" t="str">
            <v>TUBO 2" 60,30MM 1,25 (CHAPA 18)</v>
          </cell>
          <cell r="C55613" t="str">
            <v>HIBE</v>
          </cell>
          <cell r="D55613" t="str">
            <v>M</v>
          </cell>
        </row>
        <row r="55614">
          <cell r="A55614" t="str">
            <v>I0000025520</v>
          </cell>
          <cell r="B55614" t="str">
            <v>NYLON CH 45.00 x 140.00 x 200.00</v>
          </cell>
          <cell r="C55614" t="str">
            <v>HIBE</v>
          </cell>
          <cell r="D55614" t="str">
            <v>UN</v>
          </cell>
        </row>
        <row r="55615">
          <cell r="A55615" t="str">
            <v>I0000025521</v>
          </cell>
          <cell r="B55615" t="str">
            <v>NYLON CH 45.00 x 80.00 x 95.00</v>
          </cell>
          <cell r="C55615" t="str">
            <v>HIBE</v>
          </cell>
          <cell r="D55615" t="str">
            <v>UN</v>
          </cell>
        </row>
        <row r="55616">
          <cell r="A55616" t="str">
            <v>I0000025522</v>
          </cell>
          <cell r="B55616" t="str">
            <v>H13 RE 50.80 x 1000.00</v>
          </cell>
          <cell r="C55616" t="str">
            <v>HIBE</v>
          </cell>
          <cell r="D55616" t="str">
            <v>UN</v>
          </cell>
        </row>
        <row r="55617">
          <cell r="A55617" t="str">
            <v>I0000025523</v>
          </cell>
          <cell r="B55617" t="str">
            <v>ACO P20 CH 120.00 x 345.00 x 405.00</v>
          </cell>
          <cell r="C55617" t="str">
            <v>HIBE</v>
          </cell>
          <cell r="D55617" t="str">
            <v>KG</v>
          </cell>
        </row>
        <row r="55618">
          <cell r="A55618" t="str">
            <v>I0000025524</v>
          </cell>
          <cell r="B55618" t="str">
            <v>SACO PLASTICO SANFONADO 130X160</v>
          </cell>
          <cell r="C55618" t="str">
            <v>HIBE</v>
          </cell>
          <cell r="D55618" t="str">
            <v>M</v>
          </cell>
        </row>
        <row r="55619">
          <cell r="A55619" t="str">
            <v>I0000025525</v>
          </cell>
          <cell r="B55619" t="str">
            <v>ACO MD-XTRA RET-SF2050 Ø 65 X 252 X 252</v>
          </cell>
          <cell r="C55619" t="str">
            <v>HIBE</v>
          </cell>
          <cell r="D55619" t="str">
            <v>UN</v>
          </cell>
        </row>
        <row r="55620">
          <cell r="A55620" t="str">
            <v>I0000025526</v>
          </cell>
          <cell r="B55620" t="str">
            <v>PINO EXTRATOR TIPO A Ø 3 X 315MM</v>
          </cell>
          <cell r="C55620" t="str">
            <v>HIBE</v>
          </cell>
          <cell r="D55620" t="str">
            <v>UN</v>
          </cell>
        </row>
        <row r="55621">
          <cell r="A55621" t="str">
            <v>I0000025527</v>
          </cell>
          <cell r="B55621" t="str">
            <v>PINO EXTRATOR TIPO A Ø 3 X 500MM</v>
          </cell>
          <cell r="C55621" t="str">
            <v>HIBE</v>
          </cell>
          <cell r="D55621" t="str">
            <v>UN</v>
          </cell>
        </row>
        <row r="55622">
          <cell r="A55622" t="str">
            <v>I0000025528</v>
          </cell>
          <cell r="B55622" t="str">
            <v>MOLA B 10 X 44 AZUL</v>
          </cell>
          <cell r="C55622" t="str">
            <v>HIBE</v>
          </cell>
          <cell r="D55622" t="str">
            <v>UN</v>
          </cell>
        </row>
        <row r="55623">
          <cell r="A55623" t="str">
            <v>I0000025529</v>
          </cell>
          <cell r="B55623" t="str">
            <v>MOLA V 50 X 115 VERDE</v>
          </cell>
          <cell r="C55623" t="str">
            <v>HIBE</v>
          </cell>
          <cell r="D55623" t="str">
            <v>UN</v>
          </cell>
        </row>
        <row r="55624">
          <cell r="A55624" t="str">
            <v>I0000025530</v>
          </cell>
          <cell r="B55624" t="str">
            <v>ALUGUEL DE TARTARUGA/MACACO HIDRAULICO</v>
          </cell>
          <cell r="C55624" t="str">
            <v>SERV</v>
          </cell>
          <cell r="D55624" t="str">
            <v>UN</v>
          </cell>
        </row>
        <row r="55625">
          <cell r="A55625" t="str">
            <v>I0000025531</v>
          </cell>
          <cell r="B55625" t="str">
            <v>BOLA EXTINTORA INCENDIO MOCELIN 500 G</v>
          </cell>
          <cell r="C55625" t="str">
            <v>HIBE</v>
          </cell>
          <cell r="D55625" t="str">
            <v>UN</v>
          </cell>
        </row>
        <row r="55626">
          <cell r="A55626" t="str">
            <v>I0000025532</v>
          </cell>
          <cell r="B55626" t="str">
            <v>BOLA EXTINTORA INCENDIO MOCELIN 1.3 KG</v>
          </cell>
          <cell r="C55626" t="str">
            <v>HIBE</v>
          </cell>
          <cell r="D55626" t="str">
            <v>UN</v>
          </cell>
        </row>
        <row r="55627">
          <cell r="A55627" t="str">
            <v>I0000025533</v>
          </cell>
          <cell r="B55627" t="str">
            <v>BASE ELEVADA PARA ROUPEIRO</v>
          </cell>
          <cell r="C55627" t="str">
            <v>HIBE</v>
          </cell>
          <cell r="D55627" t="str">
            <v>UN</v>
          </cell>
        </row>
        <row r="55628">
          <cell r="A55628" t="str">
            <v>I0000025534</v>
          </cell>
          <cell r="B55628" t="str">
            <v>ISOPOR EPS TEX EM PLACAS 125X62  5X20MM</v>
          </cell>
          <cell r="C55628" t="str">
            <v>HIBE</v>
          </cell>
          <cell r="D55628" t="str">
            <v>UN</v>
          </cell>
        </row>
        <row r="55629">
          <cell r="A55629" t="str">
            <v>I0000025535</v>
          </cell>
          <cell r="B55629" t="str">
            <v>PLACA - PAINES - MONDIAL E AIWA</v>
          </cell>
          <cell r="C55629" t="str">
            <v>HIBE</v>
          </cell>
          <cell r="D55629" t="str">
            <v>UN</v>
          </cell>
        </row>
        <row r="55630">
          <cell r="A55630" t="str">
            <v>I0000025536</v>
          </cell>
          <cell r="B55630" t="str">
            <v>ADESIVO TRANSPARENTE</v>
          </cell>
          <cell r="C55630" t="str">
            <v>HIBE</v>
          </cell>
          <cell r="D55630" t="str">
            <v>UN</v>
          </cell>
        </row>
        <row r="55631">
          <cell r="A55631" t="str">
            <v>I0000025537</v>
          </cell>
          <cell r="B55631" t="str">
            <v>MOLDE PROTECAO CABO ALIMENTACAO</v>
          </cell>
          <cell r="C55631" t="str">
            <v>HIBE</v>
          </cell>
          <cell r="D55631" t="str">
            <v>UN</v>
          </cell>
        </row>
        <row r="55632">
          <cell r="A55632" t="str">
            <v>I0000025538</v>
          </cell>
          <cell r="B55632" t="str">
            <v>ALUMINIO CH 38.10X70X200(ALUM.7075-T651)</v>
          </cell>
          <cell r="C55632" t="str">
            <v>HIBE</v>
          </cell>
          <cell r="D55632" t="str">
            <v>UN</v>
          </cell>
        </row>
        <row r="55633">
          <cell r="A55633" t="str">
            <v>I0000025539</v>
          </cell>
          <cell r="B55633" t="str">
            <v>ALUMINIO CH 25.40X95X252(ALUM.7075-T651)</v>
          </cell>
          <cell r="C55633" t="str">
            <v>HIBE</v>
          </cell>
          <cell r="D55633" t="str">
            <v>UN</v>
          </cell>
        </row>
        <row r="55634">
          <cell r="A55634" t="str">
            <v>I0000025540</v>
          </cell>
          <cell r="B55634" t="str">
            <v>INOX 316 CH 15.87 x 90 x 180</v>
          </cell>
          <cell r="C55634" t="str">
            <v>HIBE</v>
          </cell>
          <cell r="D55634" t="str">
            <v>UN</v>
          </cell>
        </row>
        <row r="55635">
          <cell r="A55635" t="str">
            <v>I0000025541</v>
          </cell>
          <cell r="B55635" t="str">
            <v>INOX 316 CH 19.05 x 1000.00</v>
          </cell>
          <cell r="C55635" t="str">
            <v>HIBE</v>
          </cell>
          <cell r="D55635" t="str">
            <v>UN</v>
          </cell>
        </row>
        <row r="55636">
          <cell r="A55636" t="str">
            <v>I0000025542</v>
          </cell>
          <cell r="B55636" t="str">
            <v>INOX 316 CH 12.70 x 1000.00</v>
          </cell>
          <cell r="C55636" t="str">
            <v>HIBE</v>
          </cell>
          <cell r="D55636" t="str">
            <v>UN</v>
          </cell>
        </row>
        <row r="55637">
          <cell r="A55637" t="str">
            <v>I0000025543</v>
          </cell>
          <cell r="B55637" t="str">
            <v>INOX 316 CH 15.87 x 1000.00</v>
          </cell>
          <cell r="C55637" t="str">
            <v>HIBE</v>
          </cell>
          <cell r="D55637" t="str">
            <v>UN</v>
          </cell>
        </row>
        <row r="55638">
          <cell r="A55638" t="str">
            <v>I0000025544</v>
          </cell>
          <cell r="B55638" t="str">
            <v>APW RE 3.50 x 3000.00</v>
          </cell>
          <cell r="C55638" t="str">
            <v>HIBE</v>
          </cell>
          <cell r="D55638" t="str">
            <v>UN</v>
          </cell>
        </row>
        <row r="55639">
          <cell r="A55639" t="str">
            <v>I0000025545</v>
          </cell>
          <cell r="B55639" t="str">
            <v>APW RE 8.00 x 3000.00</v>
          </cell>
          <cell r="C55639" t="str">
            <v>HIBE</v>
          </cell>
          <cell r="D55639" t="str">
            <v>UN</v>
          </cell>
        </row>
        <row r="55640">
          <cell r="A55640" t="str">
            <v>I0000025546</v>
          </cell>
          <cell r="B55640" t="str">
            <v>1045 SE 19.05 x 3000.00</v>
          </cell>
          <cell r="C55640" t="str">
            <v>HIBE</v>
          </cell>
          <cell r="D55640" t="str">
            <v>UN</v>
          </cell>
        </row>
        <row r="55641">
          <cell r="A55641" t="str">
            <v>I0000025547</v>
          </cell>
          <cell r="B55641" t="str">
            <v>ACO 1045 CH 38.10 x 255.00 x 255.00</v>
          </cell>
          <cell r="C55641" t="str">
            <v>HIBE</v>
          </cell>
          <cell r="D55641" t="str">
            <v>UN</v>
          </cell>
        </row>
        <row r="55642">
          <cell r="A55642" t="str">
            <v>I0000025548</v>
          </cell>
          <cell r="B55642" t="str">
            <v>PINO EXTRATOR TIPO A Ø 4 X 300MM</v>
          </cell>
          <cell r="C55642" t="str">
            <v>HIBE</v>
          </cell>
          <cell r="D55642" t="str">
            <v>UN</v>
          </cell>
        </row>
        <row r="55643">
          <cell r="A55643" t="str">
            <v>I0000025549</v>
          </cell>
          <cell r="B55643" t="str">
            <v>PLACA DE SINALIZACAO CHAPA ACO 40X20</v>
          </cell>
          <cell r="C55643" t="str">
            <v>HIBE</v>
          </cell>
          <cell r="D55643" t="str">
            <v>UN</v>
          </cell>
        </row>
        <row r="55644">
          <cell r="A55644" t="str">
            <v>I0000025550</v>
          </cell>
          <cell r="B55644" t="str">
            <v>ACO MD-XTRA RET-SF2050 Ø 52 X 140 X 140</v>
          </cell>
          <cell r="C55644" t="str">
            <v>HIBE</v>
          </cell>
          <cell r="D55644" t="str">
            <v>UN</v>
          </cell>
        </row>
        <row r="55645">
          <cell r="A55645" t="str">
            <v>I0000025551</v>
          </cell>
          <cell r="B55645" t="str">
            <v>ACO MD-XTRA RET-SF2050 Ø 121 X 140 X 140</v>
          </cell>
          <cell r="C55645" t="str">
            <v>HIBE</v>
          </cell>
          <cell r="D55645" t="str">
            <v>UN</v>
          </cell>
        </row>
        <row r="55646">
          <cell r="A55646" t="str">
            <v>I0000025553</v>
          </cell>
          <cell r="B55646" t="str">
            <v>MALHA PLASTICA FLORESTAL 8 X 14"</v>
          </cell>
          <cell r="C55646" t="str">
            <v>HIBE</v>
          </cell>
          <cell r="D55646" t="str">
            <v>UN</v>
          </cell>
        </row>
        <row r="55647">
          <cell r="A55647" t="str">
            <v>I0000025554</v>
          </cell>
          <cell r="B55647" t="str">
            <v>BOBINA K PRE PINTADA 0,65mm 12M</v>
          </cell>
          <cell r="C55647" t="str">
            <v>HIBE</v>
          </cell>
          <cell r="D55647" t="str">
            <v>UN</v>
          </cell>
        </row>
        <row r="55648">
          <cell r="A55648" t="str">
            <v>I0000025555</v>
          </cell>
          <cell r="B55648" t="str">
            <v>KIT ABASTECIMENTO C/ RESERVATORIO 220V</v>
          </cell>
          <cell r="C55648" t="str">
            <v>HIBE</v>
          </cell>
          <cell r="D55648" t="str">
            <v>UN</v>
          </cell>
        </row>
        <row r="55649">
          <cell r="A55649" t="str">
            <v>I0000025556</v>
          </cell>
          <cell r="B55649" t="str">
            <v>MOTOR VENTILADOR EVAPORADORA GWC24QE</v>
          </cell>
          <cell r="C55649" t="str">
            <v>HIBE</v>
          </cell>
          <cell r="D55649" t="str">
            <v>UN</v>
          </cell>
        </row>
        <row r="55650">
          <cell r="A55650" t="str">
            <v>I0000025557</v>
          </cell>
          <cell r="B55650" t="str">
            <v>TAPETE CAPACHO VINIL BOBINA 1000X120CM</v>
          </cell>
          <cell r="C55650" t="str">
            <v>HIBE</v>
          </cell>
          <cell r="D55650" t="str">
            <v>UN</v>
          </cell>
        </row>
        <row r="55651">
          <cell r="A55651" t="str">
            <v>I0000025558</v>
          </cell>
          <cell r="B55651" t="str">
            <v>SPIROMATIC 90U (904962)</v>
          </cell>
          <cell r="C55651" t="str">
            <v>HIBE</v>
          </cell>
          <cell r="D55651" t="str">
            <v>UN</v>
          </cell>
        </row>
        <row r="55652">
          <cell r="A55652" t="str">
            <v>I0000025559</v>
          </cell>
          <cell r="B55652" t="str">
            <v>MANGUEIRA DO GAS CLX25 - COD: 2319778</v>
          </cell>
          <cell r="C55652" t="str">
            <v>HIBE</v>
          </cell>
          <cell r="D55652" t="str">
            <v>UN</v>
          </cell>
        </row>
        <row r="55653">
          <cell r="A55653" t="str">
            <v>I0000025560</v>
          </cell>
          <cell r="B55653" t="str">
            <v>PLACA DE ATRITO EGU18 - COD: 9147556</v>
          </cell>
          <cell r="C55653" t="str">
            <v>HIBE</v>
          </cell>
          <cell r="D55653" t="str">
            <v>UN</v>
          </cell>
        </row>
        <row r="55654">
          <cell r="A55654" t="str">
            <v>I0000025561</v>
          </cell>
          <cell r="B55654" t="str">
            <v>SENSOR PROXIMIDADE FMX - 53053504111</v>
          </cell>
          <cell r="C55654" t="str">
            <v>HIBE</v>
          </cell>
          <cell r="D55654" t="str">
            <v>UN</v>
          </cell>
        </row>
        <row r="55655">
          <cell r="A55655" t="str">
            <v>I0000025562</v>
          </cell>
          <cell r="B55655" t="str">
            <v>SENSOR PROXIMIDADE FMX - 53053504113</v>
          </cell>
          <cell r="C55655" t="str">
            <v>HIBE</v>
          </cell>
          <cell r="D55655" t="str">
            <v>UN</v>
          </cell>
        </row>
        <row r="55656">
          <cell r="A55656" t="str">
            <v>I0000025563</v>
          </cell>
          <cell r="B55656" t="str">
            <v>CILIND COMP. FIB CARB 6,8 L/300 BAR MSA</v>
          </cell>
          <cell r="C55656" t="str">
            <v>HIBE</v>
          </cell>
          <cell r="D55656" t="str">
            <v>UN</v>
          </cell>
        </row>
        <row r="55657">
          <cell r="A55657" t="str">
            <v>I0000025564</v>
          </cell>
          <cell r="B55657" t="str">
            <v>CONJUNTO DE EPR COMPLETO DA MSA</v>
          </cell>
          <cell r="C55657" t="str">
            <v>HIBE</v>
          </cell>
          <cell r="D55657" t="str">
            <v>UN</v>
          </cell>
        </row>
        <row r="55658">
          <cell r="A55658" t="str">
            <v>I0000025565</v>
          </cell>
          <cell r="B55658" t="str">
            <v>VALVULA DIRECIONAL - DG5V8S3CTMUH10</v>
          </cell>
          <cell r="C55658" t="str">
            <v>HIBE</v>
          </cell>
          <cell r="D55658" t="str">
            <v>UN</v>
          </cell>
        </row>
        <row r="55659">
          <cell r="A55659" t="str">
            <v>I0000025566</v>
          </cell>
          <cell r="B55659" t="str">
            <v>VALVULA DIRECIONAL - TN16-SWG04C2BD2425</v>
          </cell>
          <cell r="C55659" t="str">
            <v>HIBE</v>
          </cell>
          <cell r="D55659" t="str">
            <v>UN</v>
          </cell>
        </row>
        <row r="55660">
          <cell r="A55660" t="str">
            <v>I0000025567</v>
          </cell>
          <cell r="B55660" t="str">
            <v>FITA DUPLA FACE POLIPROPILENO 9MMX 30 M</v>
          </cell>
          <cell r="C55660" t="str">
            <v>HIBE</v>
          </cell>
          <cell r="D55660" t="str">
            <v>UN</v>
          </cell>
        </row>
        <row r="55661">
          <cell r="A55661" t="str">
            <v>I0000025568</v>
          </cell>
          <cell r="B55661" t="str">
            <v>CJ CARCACA CABECA TIMAO ERX - 4493092</v>
          </cell>
          <cell r="C55661" t="str">
            <v>HIBE</v>
          </cell>
          <cell r="D55661" t="str">
            <v>UN</v>
          </cell>
        </row>
        <row r="55662">
          <cell r="A55662" t="str">
            <v>I0000025569</v>
          </cell>
          <cell r="B55662" t="str">
            <v>PARAFUSO ERX - COD: 4480698</v>
          </cell>
          <cell r="C55662" t="str">
            <v>HIBE</v>
          </cell>
          <cell r="D55662" t="str">
            <v>UN</v>
          </cell>
        </row>
        <row r="55663">
          <cell r="A55663" t="str">
            <v>I0000025570</v>
          </cell>
          <cell r="B55663" t="str">
            <v>TAMPO DE MADEIRA PARA BANCADA</v>
          </cell>
          <cell r="C55663" t="str">
            <v>HIBE</v>
          </cell>
          <cell r="D55663" t="str">
            <v>UN</v>
          </cell>
        </row>
        <row r="55664">
          <cell r="A55664" t="str">
            <v>I0000025571</v>
          </cell>
          <cell r="B55664" t="str">
            <v>BANQUETA ALTA ESTOFADA REGULAGEM ALTURA</v>
          </cell>
          <cell r="C55664" t="str">
            <v>HIBE</v>
          </cell>
          <cell r="D55664" t="str">
            <v>UN</v>
          </cell>
        </row>
        <row r="55665">
          <cell r="A55665" t="str">
            <v>I0000025572</v>
          </cell>
          <cell r="B55665" t="str">
            <v>TINTA PARA PISO CINZA 15 L</v>
          </cell>
          <cell r="C55665" t="str">
            <v>HIBE</v>
          </cell>
          <cell r="D55665" t="str">
            <v>UN</v>
          </cell>
        </row>
        <row r="55666">
          <cell r="A55666" t="str">
            <v>I0000025573</v>
          </cell>
          <cell r="B55666" t="str">
            <v>BLOQUEIO VALVULA GAVETA 165 A 254 MM</v>
          </cell>
          <cell r="C55666" t="str">
            <v>HIBE</v>
          </cell>
          <cell r="D55666" t="str">
            <v>UN</v>
          </cell>
        </row>
        <row r="55667">
          <cell r="A55667" t="str">
            <v>I0000025574</v>
          </cell>
          <cell r="B55667" t="str">
            <v>BLOQUEIO VALVULA AJUSTAVEL 25 A 165 MM</v>
          </cell>
          <cell r="C55667" t="str">
            <v>HIBE</v>
          </cell>
          <cell r="D55667" t="str">
            <v>UN</v>
          </cell>
        </row>
        <row r="55668">
          <cell r="A55668" t="str">
            <v>I0000025575</v>
          </cell>
          <cell r="B55668" t="str">
            <v>BLOQUEIO VALVULA ESFERICA 50 A 200MM</v>
          </cell>
          <cell r="C55668" t="str">
            <v>HIBE</v>
          </cell>
          <cell r="D55668" t="str">
            <v>UN</v>
          </cell>
        </row>
        <row r="55669">
          <cell r="A55669" t="str">
            <v>I0000025576</v>
          </cell>
          <cell r="B55669" t="str">
            <v>BLOQ DE VAL ESFERICA ACO 06,3 A 24,4 MM</v>
          </cell>
          <cell r="C55669" t="str">
            <v>HIBE</v>
          </cell>
          <cell r="D55669" t="str">
            <v>UN</v>
          </cell>
        </row>
        <row r="55670">
          <cell r="A55670" t="str">
            <v>I0000025577</v>
          </cell>
          <cell r="B55670" t="str">
            <v>CABINE DE TESTE PARA FORNO ELETRICO</v>
          </cell>
          <cell r="C55670" t="str">
            <v>HIBE</v>
          </cell>
          <cell r="D55670" t="str">
            <v>UN</v>
          </cell>
        </row>
        <row r="55671">
          <cell r="A55671" t="str">
            <v>I0000025578</v>
          </cell>
          <cell r="B55671" t="str">
            <v>FUSO TRANSVERSAL (MM)</v>
          </cell>
          <cell r="C55671" t="str">
            <v>HIBE</v>
          </cell>
          <cell r="D55671" t="str">
            <v>UN</v>
          </cell>
        </row>
        <row r="55672">
          <cell r="A55672" t="str">
            <v>I0000025579</v>
          </cell>
          <cell r="B55672" t="str">
            <v>COLETE REFLE. CINZA C/ BOLSO TAM. EXG</v>
          </cell>
          <cell r="C55672" t="str">
            <v>HIBE</v>
          </cell>
          <cell r="D55672" t="str">
            <v>UN</v>
          </cell>
        </row>
        <row r="55673">
          <cell r="A55673" t="str">
            <v>I0000025580</v>
          </cell>
          <cell r="B55673" t="str">
            <v>INJETORA CHEN HSONG JM488 MK6.6BR</v>
          </cell>
          <cell r="C55673" t="str">
            <v>HIBE</v>
          </cell>
          <cell r="D55673" t="str">
            <v>UN</v>
          </cell>
        </row>
        <row r="55674">
          <cell r="A55674" t="str">
            <v>I0000025581</v>
          </cell>
          <cell r="B55674" t="str">
            <v>EMB IND [RB-07]</v>
          </cell>
          <cell r="C55674" t="str">
            <v>HIBE</v>
          </cell>
          <cell r="D55674" t="str">
            <v>UN</v>
          </cell>
        </row>
        <row r="55675">
          <cell r="A55675" t="str">
            <v>I0000025583</v>
          </cell>
          <cell r="B55675" t="str">
            <v>ACO H13 CH 42.00 X 85.00 X 90.00</v>
          </cell>
          <cell r="C55675" t="str">
            <v>HIBE</v>
          </cell>
          <cell r="D55675" t="str">
            <v>KG</v>
          </cell>
        </row>
        <row r="55676">
          <cell r="A55676" t="str">
            <v>I0000025584</v>
          </cell>
          <cell r="B55676" t="str">
            <v>ACO H13 CH 57.00 X 85.00 X 90.00</v>
          </cell>
          <cell r="C55676" t="str">
            <v>HIBE</v>
          </cell>
          <cell r="D55676" t="str">
            <v>KG</v>
          </cell>
        </row>
        <row r="55677">
          <cell r="A55677" t="str">
            <v>I0000025585</v>
          </cell>
          <cell r="B55677" t="str">
            <v>PURGEX 456 PLUS</v>
          </cell>
          <cell r="C55677" t="str">
            <v>HIBE</v>
          </cell>
          <cell r="D55677" t="str">
            <v>KG</v>
          </cell>
        </row>
        <row r="55678">
          <cell r="A55678" t="str">
            <v>I0000025586</v>
          </cell>
          <cell r="B55678" t="str">
            <v>CLAVICULARIO ARMARIO 20 CHAVES</v>
          </cell>
          <cell r="C55678" t="str">
            <v>HIBE</v>
          </cell>
          <cell r="D55678" t="str">
            <v>UN</v>
          </cell>
        </row>
        <row r="55679">
          <cell r="A55679" t="str">
            <v>I0000025587</v>
          </cell>
          <cell r="B55679" t="str">
            <v>ROSCA DE ACO BIMETALICO INJ BORCHE</v>
          </cell>
          <cell r="C55679" t="str">
            <v>HIBE</v>
          </cell>
          <cell r="D55679" t="str">
            <v>UN</v>
          </cell>
        </row>
        <row r="55680">
          <cell r="A55680" t="str">
            <v>I0000025588</v>
          </cell>
          <cell r="B55680" t="str">
            <v>REGUA POTENCIOMETRICA P BICO DA INJETORA</v>
          </cell>
          <cell r="C55680" t="str">
            <v>HIBE</v>
          </cell>
          <cell r="D55680" t="str">
            <v>UN</v>
          </cell>
        </row>
        <row r="55681">
          <cell r="A55681" t="str">
            <v>I0000025589</v>
          </cell>
          <cell r="B55681" t="str">
            <v>EXTRATOR HIDRAULICO CENTRAL</v>
          </cell>
          <cell r="C55681" t="str">
            <v>HIBE</v>
          </cell>
          <cell r="D55681" t="str">
            <v>UN</v>
          </cell>
        </row>
        <row r="55682">
          <cell r="A55682" t="str">
            <v>I0000025591</v>
          </cell>
          <cell r="B55682" t="str">
            <v>EMPILHADEIRA ELETRICA CONTRABAL 1.8TON</v>
          </cell>
          <cell r="C55682" t="str">
            <v>HIBE</v>
          </cell>
          <cell r="D55682" t="str">
            <v>UN</v>
          </cell>
        </row>
        <row r="55683">
          <cell r="A55683" t="str">
            <v>I0000025592</v>
          </cell>
          <cell r="B55683" t="str">
            <v>PRENSA HIDRAULICA  MARCON MPH-15 15 TON</v>
          </cell>
          <cell r="C55683" t="str">
            <v>HIBE</v>
          </cell>
          <cell r="D55683" t="str">
            <v>UN</v>
          </cell>
        </row>
        <row r="55684">
          <cell r="A55684" t="str">
            <v>I0000025593</v>
          </cell>
          <cell r="B55684" t="str">
            <v>CLIPS PARA MOLDURA ROBUSTA DO ET 40/45</v>
          </cell>
          <cell r="C55684" t="str">
            <v>HIBE</v>
          </cell>
          <cell r="D55684" t="str">
            <v>UN</v>
          </cell>
        </row>
        <row r="55685">
          <cell r="A55685" t="str">
            <v>I0000025594</v>
          </cell>
          <cell r="B55685" t="str">
            <v>BERCO 4 POSICOES CARGA TABLET ET4X 10PLG</v>
          </cell>
          <cell r="C55685" t="str">
            <v>HIBE</v>
          </cell>
          <cell r="D55685" t="str">
            <v>UN</v>
          </cell>
        </row>
        <row r="55686">
          <cell r="A55686" t="str">
            <v>I0000025595</v>
          </cell>
          <cell r="B55686" t="str">
            <v>MAQUINA DE SOLDA INVERSORA MIG FLEX 160A</v>
          </cell>
          <cell r="C55686" t="str">
            <v>HIBE</v>
          </cell>
          <cell r="D55686" t="str">
            <v>UN</v>
          </cell>
        </row>
        <row r="55687">
          <cell r="A55687" t="str">
            <v>I0000025596</v>
          </cell>
          <cell r="B55687" t="str">
            <v>CHICOTE ELÉTRICO MUNIDO IR51903801005</v>
          </cell>
          <cell r="C55687" t="str">
            <v>HIBE</v>
          </cell>
          <cell r="D55687" t="str">
            <v>UN</v>
          </cell>
        </row>
        <row r="55688">
          <cell r="A55688" t="str">
            <v>I0000025597</v>
          </cell>
          <cell r="B55688" t="str">
            <v>TUBO DE FREIO FMX17 - COD: 2329315</v>
          </cell>
          <cell r="C55688" t="str">
            <v>HIBE</v>
          </cell>
          <cell r="D55688" t="str">
            <v>UN</v>
          </cell>
        </row>
        <row r="55689">
          <cell r="A55689" t="str">
            <v>I0000025598</v>
          </cell>
          <cell r="B55689" t="str">
            <v>FLUIDO DE FREIO - DOT 4</v>
          </cell>
          <cell r="C55689" t="str">
            <v>HIBE</v>
          </cell>
          <cell r="D55689" t="str">
            <v>UN</v>
          </cell>
        </row>
        <row r="55690">
          <cell r="A55690" t="str">
            <v>I0000025599</v>
          </cell>
          <cell r="B55690" t="str">
            <v>JOGO DE DOMINO</v>
          </cell>
          <cell r="C55690" t="str">
            <v>HIBE</v>
          </cell>
          <cell r="D55690" t="str">
            <v>UN</v>
          </cell>
        </row>
        <row r="55691">
          <cell r="A55691" t="str">
            <v>I0000025600</v>
          </cell>
          <cell r="B55691" t="str">
            <v>JOGO DE DAMA</v>
          </cell>
          <cell r="C55691" t="str">
            <v>HIBE</v>
          </cell>
          <cell r="D55691" t="str">
            <v>UN</v>
          </cell>
        </row>
        <row r="55692">
          <cell r="A55692" t="str">
            <v>I0000025601</v>
          </cell>
          <cell r="B55692" t="str">
            <v>PLACA BOTOEIRA ERX - COD: 64586111402</v>
          </cell>
          <cell r="C55692" t="str">
            <v>HIBE</v>
          </cell>
          <cell r="D55692" t="str">
            <v>UN</v>
          </cell>
        </row>
        <row r="55693">
          <cell r="A55693" t="str">
            <v>I0000025602</v>
          </cell>
          <cell r="B55693" t="str">
            <v>KIT DE REPARACAO ERX - COD: 4491688</v>
          </cell>
          <cell r="C55693" t="str">
            <v>HIBE</v>
          </cell>
          <cell r="D55693" t="str">
            <v>UN</v>
          </cell>
        </row>
        <row r="55694">
          <cell r="A55694" t="str">
            <v>I0000025603</v>
          </cell>
          <cell r="B55694" t="str">
            <v>NYLON RE 200.00 X 130.00</v>
          </cell>
          <cell r="C55694" t="str">
            <v>HIBE</v>
          </cell>
          <cell r="D55694" t="str">
            <v>UN</v>
          </cell>
        </row>
        <row r="55695">
          <cell r="A55695" t="str">
            <v>I0000025604</v>
          </cell>
          <cell r="B55695" t="str">
            <v>NYLON RE 230.00 x  14.00</v>
          </cell>
          <cell r="C55695" t="str">
            <v>HIBE</v>
          </cell>
          <cell r="D55695" t="str">
            <v>UN</v>
          </cell>
        </row>
        <row r="55696">
          <cell r="A55696" t="str">
            <v>I0000025605</v>
          </cell>
          <cell r="B55696" t="str">
            <v>PORTA PALHETA 1,50X0,60</v>
          </cell>
          <cell r="C55696" t="str">
            <v>HIBE</v>
          </cell>
          <cell r="D55696" t="str">
            <v>UN</v>
          </cell>
        </row>
        <row r="55697">
          <cell r="A55697" t="str">
            <v>I0000025606</v>
          </cell>
          <cell r="B55697" t="str">
            <v>CONECTOR DE PRESSAO 35MM2</v>
          </cell>
          <cell r="C55697" t="str">
            <v>HIBE</v>
          </cell>
          <cell r="D55697" t="str">
            <v>UN</v>
          </cell>
        </row>
        <row r="55698">
          <cell r="A55698" t="str">
            <v>I0000025607</v>
          </cell>
          <cell r="B55698" t="str">
            <v>CRUZETA PLANA 200MM 90X90MM</v>
          </cell>
          <cell r="C55698" t="str">
            <v>HIBE</v>
          </cell>
          <cell r="D55698" t="str">
            <v>UN</v>
          </cell>
        </row>
        <row r="55699">
          <cell r="A55699" t="str">
            <v>I0000025608</v>
          </cell>
          <cell r="B55699" t="str">
            <v>GANCHO DE SUSPENSAO OLHAL</v>
          </cell>
          <cell r="C55699" t="str">
            <v>HIBE</v>
          </cell>
          <cell r="D55699" t="str">
            <v>UN</v>
          </cell>
        </row>
        <row r="55700">
          <cell r="A55700" t="str">
            <v>I0000025609</v>
          </cell>
          <cell r="B55700" t="str">
            <v>ISOLADOR DE PINO TP HI-POT CLASSE 15KV</v>
          </cell>
          <cell r="C55700" t="str">
            <v>HIBE</v>
          </cell>
          <cell r="D55700" t="str">
            <v>UN</v>
          </cell>
        </row>
        <row r="55701">
          <cell r="A55701" t="str">
            <v>I0000025610</v>
          </cell>
          <cell r="B55701" t="str">
            <v>PARA-RAIO DE DIST. POLI. 15 KV - 10KA</v>
          </cell>
          <cell r="C55701" t="str">
            <v>HIBE</v>
          </cell>
          <cell r="D55701" t="str">
            <v>UN</v>
          </cell>
        </row>
        <row r="55702">
          <cell r="A55702" t="str">
            <v>I0000025611</v>
          </cell>
          <cell r="B55702" t="str">
            <v>PORCA P. PARAF. CABECA QUADRA. 16X450MM</v>
          </cell>
          <cell r="C55702" t="str">
            <v>HIBE</v>
          </cell>
          <cell r="D55702" t="str">
            <v>UN</v>
          </cell>
        </row>
        <row r="55703">
          <cell r="A55703" t="str">
            <v>I0000025612</v>
          </cell>
          <cell r="B55703" t="str">
            <v>ARRUELA QUADRADA FURO 18</v>
          </cell>
          <cell r="C55703" t="str">
            <v>HIBE</v>
          </cell>
          <cell r="D55703" t="str">
            <v>UN</v>
          </cell>
        </row>
        <row r="55704">
          <cell r="A55704" t="str">
            <v>I0000025613</v>
          </cell>
          <cell r="B55704" t="str">
            <v>MAO FRANCESA PLANA 610MM</v>
          </cell>
          <cell r="C55704" t="str">
            <v>HIBE</v>
          </cell>
          <cell r="D55704" t="str">
            <v>UN</v>
          </cell>
        </row>
        <row r="55705">
          <cell r="A55705" t="str">
            <v>I0000025614</v>
          </cell>
          <cell r="B55705" t="str">
            <v>PARAFUSO MAQUINA M12X125MM</v>
          </cell>
          <cell r="C55705" t="str">
            <v>HIBE</v>
          </cell>
          <cell r="D55705" t="str">
            <v>UN</v>
          </cell>
        </row>
        <row r="55706">
          <cell r="A55706" t="str">
            <v>I0000025615</v>
          </cell>
          <cell r="B55706" t="str">
            <v>ARRUELA QUADRADA FURO 14</v>
          </cell>
          <cell r="C55706" t="str">
            <v>HIBE</v>
          </cell>
          <cell r="D55706" t="str">
            <v>UN</v>
          </cell>
        </row>
        <row r="55707">
          <cell r="A55707" t="str">
            <v>I0000025616</v>
          </cell>
          <cell r="B55707" t="str">
            <v>ALCA PREFORMADA P/ CABO 4 AWG</v>
          </cell>
          <cell r="C55707" t="str">
            <v>HIBE</v>
          </cell>
          <cell r="D55707" t="str">
            <v>UN</v>
          </cell>
        </row>
        <row r="55708">
          <cell r="A55708" t="str">
            <v>I0000025617</v>
          </cell>
          <cell r="B55708" t="str">
            <v>CONECTOR TIPO CUNHA 35MM</v>
          </cell>
          <cell r="C55708" t="str">
            <v>HIBE</v>
          </cell>
          <cell r="D55708" t="str">
            <v>UN</v>
          </cell>
        </row>
        <row r="55709">
          <cell r="A55709" t="str">
            <v>I0000025618</v>
          </cell>
          <cell r="B55709" t="str">
            <v>TOTEM - NEYMAR/ RODRIGO/ JULIETTE</v>
          </cell>
          <cell r="C55709" t="str">
            <v>HIBE</v>
          </cell>
          <cell r="D55709" t="str">
            <v>UN</v>
          </cell>
        </row>
        <row r="55710">
          <cell r="A55710" t="str">
            <v>I0000025619</v>
          </cell>
          <cell r="B55710" t="str">
            <v>LUBRIFICANTE MINERAL P/ MOTORES 2T 500ML</v>
          </cell>
          <cell r="C55710" t="str">
            <v>HIBE</v>
          </cell>
          <cell r="D55710" t="str">
            <v>UN</v>
          </cell>
        </row>
        <row r="55711">
          <cell r="A55711" t="str">
            <v>I0000025620</v>
          </cell>
          <cell r="B55711" t="str">
            <v>EMPILHADEIRA ELETRICA 1.8 T 13921</v>
          </cell>
          <cell r="C55711" t="str">
            <v>HIBE</v>
          </cell>
          <cell r="D55711" t="str">
            <v>UN</v>
          </cell>
        </row>
        <row r="55712">
          <cell r="A55712" t="str">
            <v>I0000025621</v>
          </cell>
          <cell r="B55712" t="str">
            <v>CARREGADOR CONTROL CENTER HANGCHA</v>
          </cell>
          <cell r="C55712" t="str">
            <v>HIBE</v>
          </cell>
          <cell r="D55712" t="str">
            <v>UN</v>
          </cell>
        </row>
        <row r="55713">
          <cell r="A55713" t="str">
            <v>I0000025622</v>
          </cell>
          <cell r="B55713" t="str">
            <v>LICENCA ENTERPRISE BROWSER ZEBRA</v>
          </cell>
          <cell r="C55713" t="str">
            <v>HIBE</v>
          </cell>
          <cell r="D55713" t="str">
            <v>UN</v>
          </cell>
        </row>
        <row r="55714">
          <cell r="A55714" t="str">
            <v>I0000025623</v>
          </cell>
          <cell r="B55714" t="str">
            <v>CAMISA POLO PIQ CZ MEDIO GOLA VM TAM.PP</v>
          </cell>
          <cell r="C55714" t="str">
            <v>HIBE</v>
          </cell>
          <cell r="D55714" t="str">
            <v>UN</v>
          </cell>
        </row>
        <row r="55715">
          <cell r="A55715" t="str">
            <v>I0000025624</v>
          </cell>
          <cell r="B55715" t="str">
            <v>CAMISA POLO PIQ CZ MEDIO GOLA VM TAM.P</v>
          </cell>
          <cell r="C55715" t="str">
            <v>HIBE</v>
          </cell>
          <cell r="D55715" t="str">
            <v>UN</v>
          </cell>
        </row>
        <row r="55716">
          <cell r="A55716" t="str">
            <v>I0000025625</v>
          </cell>
          <cell r="B55716" t="str">
            <v>CAMISA POLO PIQ CZ MEDIO GOLA VM TAM.M</v>
          </cell>
          <cell r="C55716" t="str">
            <v>HIBE</v>
          </cell>
          <cell r="D55716" t="str">
            <v>UN</v>
          </cell>
        </row>
        <row r="55717">
          <cell r="A55717" t="str">
            <v>I0000025626</v>
          </cell>
          <cell r="B55717" t="str">
            <v>CAMISA POLO PIQ CZ MEDIO GOLA VM TAM.G</v>
          </cell>
          <cell r="C55717" t="str">
            <v>HIBE</v>
          </cell>
          <cell r="D55717" t="str">
            <v>UN</v>
          </cell>
        </row>
        <row r="55718">
          <cell r="A55718" t="str">
            <v>I0000025627</v>
          </cell>
          <cell r="B55718" t="str">
            <v>CAMISA POLO PIQ CZ MEDIO GOLA VM TAM.GG</v>
          </cell>
          <cell r="C55718" t="str">
            <v>HIBE</v>
          </cell>
          <cell r="D55718" t="str">
            <v>UN</v>
          </cell>
        </row>
        <row r="55719">
          <cell r="A55719" t="str">
            <v>I0000025628</v>
          </cell>
          <cell r="B55719" t="str">
            <v>CAMISA POLO PIQ CZ MEDIO GOLA VM TAM.EG</v>
          </cell>
          <cell r="C55719" t="str">
            <v>HIBE</v>
          </cell>
          <cell r="D55719" t="str">
            <v>UN</v>
          </cell>
        </row>
        <row r="55720">
          <cell r="A55720" t="str">
            <v>I0000025629</v>
          </cell>
          <cell r="B55720" t="str">
            <v>CAMISA POLO PIQ CZ MEDIO GOLA VM TAM.EXG</v>
          </cell>
          <cell r="C55720" t="str">
            <v>HIBE</v>
          </cell>
          <cell r="D55720" t="str">
            <v>UN</v>
          </cell>
        </row>
        <row r="55721">
          <cell r="A55721" t="str">
            <v>I0000025630</v>
          </cell>
          <cell r="B55721" t="str">
            <v>CAMISA POLO PIQ CZ MEDIO GOLA AM TAM.PP</v>
          </cell>
          <cell r="C55721" t="str">
            <v>HIBE</v>
          </cell>
          <cell r="D55721" t="str">
            <v>UN</v>
          </cell>
        </row>
        <row r="55722">
          <cell r="A55722" t="str">
            <v>I0000025631</v>
          </cell>
          <cell r="B55722" t="str">
            <v>CAMISA POLO PIQ CZ MEDIO GOLA AM TAM.P</v>
          </cell>
          <cell r="C55722" t="str">
            <v>HIBE</v>
          </cell>
          <cell r="D55722" t="str">
            <v>UN</v>
          </cell>
        </row>
        <row r="55723">
          <cell r="A55723" t="str">
            <v>I0000025632</v>
          </cell>
          <cell r="B55723" t="str">
            <v>CAMISA POLO PIQ CZ MEDIO GOLA AM TAM.M</v>
          </cell>
          <cell r="C55723" t="str">
            <v>HIBE</v>
          </cell>
          <cell r="D55723" t="str">
            <v>UN</v>
          </cell>
        </row>
        <row r="55724">
          <cell r="A55724" t="str">
            <v>I0000025633</v>
          </cell>
          <cell r="B55724" t="str">
            <v>CAMISA POLO PIQ CZ MEDIO GOLA AM TAM.G</v>
          </cell>
          <cell r="C55724" t="str">
            <v>HIBE</v>
          </cell>
          <cell r="D55724" t="str">
            <v>UN</v>
          </cell>
        </row>
        <row r="55725">
          <cell r="A55725" t="str">
            <v>I0000025634</v>
          </cell>
          <cell r="B55725" t="str">
            <v>CAMISA POLO PIQ CZ MEDIO GOLA AM TAM.GG</v>
          </cell>
          <cell r="C55725" t="str">
            <v>HIBE</v>
          </cell>
          <cell r="D55725" t="str">
            <v>UN</v>
          </cell>
        </row>
        <row r="55726">
          <cell r="A55726" t="str">
            <v>I0000025635</v>
          </cell>
          <cell r="B55726" t="str">
            <v>CAMISA POLO PIQ CZ MEDIO GOLA AM TAM.EG</v>
          </cell>
          <cell r="C55726" t="str">
            <v>HIBE</v>
          </cell>
          <cell r="D55726" t="str">
            <v>UN</v>
          </cell>
        </row>
        <row r="55727">
          <cell r="A55727" t="str">
            <v>I0000025636</v>
          </cell>
          <cell r="B55727" t="str">
            <v>CAMISA POLO PIQ CZ MEDIO GOLA AM TAM.EXG</v>
          </cell>
          <cell r="C55727" t="str">
            <v>HIBE</v>
          </cell>
          <cell r="D55727" t="str">
            <v>UN</v>
          </cell>
        </row>
        <row r="55728">
          <cell r="A55728" t="str">
            <v>I0000025637</v>
          </cell>
          <cell r="B55728" t="str">
            <v>CAMISA POLO PIQ CZ MEDIO GOLA AZ  TAM PP</v>
          </cell>
          <cell r="C55728" t="str">
            <v>HIBE</v>
          </cell>
          <cell r="D55728" t="str">
            <v>UN</v>
          </cell>
        </row>
        <row r="55729">
          <cell r="A55729" t="str">
            <v>I0000025638</v>
          </cell>
          <cell r="B55729" t="str">
            <v>CAMISA POLO PIQ CZ MEDIO GOLA AZ  TAM P</v>
          </cell>
          <cell r="C55729" t="str">
            <v>HIBE</v>
          </cell>
          <cell r="D55729" t="str">
            <v>UN</v>
          </cell>
        </row>
        <row r="55730">
          <cell r="A55730" t="str">
            <v>I0000025639</v>
          </cell>
          <cell r="B55730" t="str">
            <v>CAMISA POLO PIQ CZ MEDIO GOLA AZ  TAM .M</v>
          </cell>
          <cell r="C55730" t="str">
            <v>HIBE</v>
          </cell>
          <cell r="D55730" t="str">
            <v>UN</v>
          </cell>
        </row>
        <row r="55731">
          <cell r="A55731" t="str">
            <v>I0000025640</v>
          </cell>
          <cell r="B55731" t="str">
            <v>CAMISA POLO PIQ CZ MEDIO GOLA AZ  TAM .G</v>
          </cell>
          <cell r="C55731" t="str">
            <v>HIBE</v>
          </cell>
          <cell r="D55731" t="str">
            <v>UN</v>
          </cell>
        </row>
        <row r="55732">
          <cell r="A55732" t="str">
            <v>I0000025641</v>
          </cell>
          <cell r="B55732" t="str">
            <v>CAMISA POLO PIQ CZ MEDIO GOLA AZ  TAM.GG</v>
          </cell>
          <cell r="C55732" t="str">
            <v>HIBE</v>
          </cell>
          <cell r="D55732" t="str">
            <v>UN</v>
          </cell>
        </row>
        <row r="55733">
          <cell r="A55733" t="str">
            <v>I0000025642</v>
          </cell>
          <cell r="B55733" t="str">
            <v>CAMISA POLO PIQ CZ MEDIO GOLA AZ  TAM.EG</v>
          </cell>
          <cell r="C55733" t="str">
            <v>HIBE</v>
          </cell>
          <cell r="D55733" t="str">
            <v>UN</v>
          </cell>
        </row>
        <row r="55734">
          <cell r="A55734" t="str">
            <v>I0000025643</v>
          </cell>
          <cell r="B55734" t="str">
            <v>CAMISA POLO PIQ CZ MEDIO GOLA AZ TAM.EXG</v>
          </cell>
          <cell r="C55734" t="str">
            <v>HIBE</v>
          </cell>
          <cell r="D55734" t="str">
            <v>UN</v>
          </cell>
        </row>
        <row r="55735">
          <cell r="A55735" t="str">
            <v>I0000025644</v>
          </cell>
          <cell r="B55735" t="str">
            <v>LUVA NITRILICA BLACK CA 51468 TAM.07</v>
          </cell>
          <cell r="C55735" t="str">
            <v>HIBE</v>
          </cell>
          <cell r="D55735" t="str">
            <v>UN</v>
          </cell>
        </row>
        <row r="55736">
          <cell r="A55736" t="str">
            <v>I0000025645</v>
          </cell>
          <cell r="B55736" t="str">
            <v>LUVA NITRILICA BLACK CA 51468 TAM.08</v>
          </cell>
          <cell r="C55736" t="str">
            <v>HIBE</v>
          </cell>
          <cell r="D55736" t="str">
            <v>UN</v>
          </cell>
        </row>
        <row r="55737">
          <cell r="A55737" t="str">
            <v>I0000025646</v>
          </cell>
          <cell r="B55737" t="str">
            <v>LUVA NITRILICA BLACK CA 51468 TAM.09</v>
          </cell>
          <cell r="C55737" t="str">
            <v>HIBE</v>
          </cell>
          <cell r="D55737" t="str">
            <v>UN</v>
          </cell>
        </row>
        <row r="55738">
          <cell r="A55738" t="str">
            <v>I0000025647</v>
          </cell>
          <cell r="B55738" t="str">
            <v>LUVA NITRILICA BLACK CA 51468 TAM.10</v>
          </cell>
          <cell r="C55738" t="str">
            <v>HIBE</v>
          </cell>
          <cell r="D55738" t="str">
            <v>UN</v>
          </cell>
        </row>
        <row r="55739">
          <cell r="A55739" t="str">
            <v>I0000025648</v>
          </cell>
          <cell r="B55739" t="str">
            <v>IMA REDONDO DE NEODIMIO 5MM X 1MM N35</v>
          </cell>
          <cell r="C55739" t="str">
            <v>HIBE</v>
          </cell>
          <cell r="D55739" t="str">
            <v>UN</v>
          </cell>
        </row>
        <row r="55740">
          <cell r="A55740" t="str">
            <v>I0000025649</v>
          </cell>
          <cell r="B55740" t="str">
            <v>CONCERTINA 10 M-25CM</v>
          </cell>
          <cell r="C55740" t="str">
            <v>HIBE</v>
          </cell>
          <cell r="D55740" t="str">
            <v>UN</v>
          </cell>
        </row>
        <row r="55741">
          <cell r="A55741" t="str">
            <v>I0000025650</v>
          </cell>
          <cell r="B55741" t="str">
            <v>ACO 1045 CH 65.00 x 345.00 x 405.00</v>
          </cell>
          <cell r="C55741" t="str">
            <v>HIBE</v>
          </cell>
          <cell r="D55741" t="str">
            <v>UN</v>
          </cell>
        </row>
        <row r="55742">
          <cell r="A55742" t="str">
            <v>I0000025651</v>
          </cell>
          <cell r="B55742" t="str">
            <v>PINO EXTRATOR TIPO A Ø 6 X 100MM</v>
          </cell>
          <cell r="C55742" t="str">
            <v>HIBE</v>
          </cell>
          <cell r="D55742" t="str">
            <v>UN</v>
          </cell>
        </row>
        <row r="55743">
          <cell r="A55743" t="str">
            <v>I0000025652</v>
          </cell>
          <cell r="B55743" t="str">
            <v>PINO EXTRATOR TIPO A Ø 7 X 315MM</v>
          </cell>
          <cell r="C55743" t="str">
            <v>HIBE</v>
          </cell>
          <cell r="D55743" t="str">
            <v>UN</v>
          </cell>
        </row>
        <row r="55744">
          <cell r="A55744" t="str">
            <v>I0000025653</v>
          </cell>
          <cell r="B55744" t="str">
            <v>CABECOTE TFM90AP 450-22R-16-BR</v>
          </cell>
          <cell r="C55744" t="str">
            <v>HIBE</v>
          </cell>
          <cell r="D55744" t="str">
            <v>UN</v>
          </cell>
        </row>
        <row r="55745">
          <cell r="A55745" t="str">
            <v>I0000025654</v>
          </cell>
          <cell r="B55745" t="str">
            <v>CABECOTE TFM90AP 563-22R-16-BR</v>
          </cell>
          <cell r="C55745" t="str">
            <v>HIBE</v>
          </cell>
          <cell r="D55745" t="str">
            <v>UN</v>
          </cell>
        </row>
        <row r="55746">
          <cell r="A55746" t="str">
            <v>I0000025655</v>
          </cell>
          <cell r="B55746" t="str">
            <v>INSERTO APKT 160408 PM YBG202 ZCC-CT</v>
          </cell>
          <cell r="C55746" t="str">
            <v>HIBE</v>
          </cell>
          <cell r="D55746" t="str">
            <v>UN</v>
          </cell>
        </row>
        <row r="55747">
          <cell r="A55747" t="str">
            <v>I0000025656</v>
          </cell>
          <cell r="B55747" t="str">
            <v>CABECOTE EMP02-050-A22-AP11-06</v>
          </cell>
          <cell r="C55747" t="str">
            <v>HIBE</v>
          </cell>
          <cell r="D55747" t="str">
            <v>UN</v>
          </cell>
        </row>
        <row r="55748">
          <cell r="A55748" t="str">
            <v>I0000025657</v>
          </cell>
          <cell r="B55748" t="str">
            <v>CABECOTE EMP02-080-A27-AP16-07</v>
          </cell>
          <cell r="C55748" t="str">
            <v>HIBE</v>
          </cell>
          <cell r="D55748" t="str">
            <v>UN</v>
          </cell>
        </row>
        <row r="55749">
          <cell r="A55749" t="str">
            <v>I0000025658</v>
          </cell>
          <cell r="B55749" t="str">
            <v>PLACA DE TORNO 3 CAST UNIV Ø 250 K11250F</v>
          </cell>
          <cell r="C55749" t="str">
            <v>HIBE</v>
          </cell>
          <cell r="D55749" t="str">
            <v>UN</v>
          </cell>
        </row>
        <row r="55750">
          <cell r="A55750" t="str">
            <v>I0000025659</v>
          </cell>
          <cell r="B55750" t="str">
            <v>COBRE ELET. CH 9.53 X 101.60 X 185.00</v>
          </cell>
          <cell r="C55750" t="str">
            <v>HIBE</v>
          </cell>
          <cell r="D55750" t="str">
            <v>UN</v>
          </cell>
        </row>
        <row r="55751">
          <cell r="A55751" t="str">
            <v>I0000025660</v>
          </cell>
          <cell r="B55751" t="str">
            <v>COBRE ELET. CH 31.75 X 63.50 X 150.00</v>
          </cell>
          <cell r="C55751" t="str">
            <v>HIBE</v>
          </cell>
          <cell r="D55751" t="str">
            <v>UN</v>
          </cell>
        </row>
        <row r="55752">
          <cell r="A55752" t="str">
            <v>I0000025661</v>
          </cell>
          <cell r="B55752" t="str">
            <v>ALARGADOR CONICO P/BICO INJECAO Ø12.7MM</v>
          </cell>
          <cell r="C55752" t="str">
            <v>HIBE</v>
          </cell>
          <cell r="D55752" t="str">
            <v>UN</v>
          </cell>
        </row>
        <row r="55753">
          <cell r="A55753" t="str">
            <v>I0000025662</v>
          </cell>
          <cell r="B55753" t="str">
            <v>PINO EXTRATOR TIPO A Ø 4,5 X 400MM</v>
          </cell>
          <cell r="C55753" t="str">
            <v>HIBE</v>
          </cell>
          <cell r="D55753" t="str">
            <v>UN</v>
          </cell>
        </row>
        <row r="55754">
          <cell r="A55754" t="str">
            <v>I0000025663</v>
          </cell>
          <cell r="B55754" t="str">
            <v>CLICHE CUP90 BOTAO SELETOR FSN AR 0593</v>
          </cell>
          <cell r="C55754" t="str">
            <v>HIBE</v>
          </cell>
          <cell r="D55754" t="str">
            <v>UN</v>
          </cell>
        </row>
        <row r="55755">
          <cell r="A55755" t="str">
            <v>I0000025664</v>
          </cell>
          <cell r="B55755" t="str">
            <v>COBRE ELET. CH 9.53 X 127.00 X 215.00</v>
          </cell>
          <cell r="C55755" t="str">
            <v>HIBE</v>
          </cell>
          <cell r="D55755" t="str">
            <v>UN</v>
          </cell>
        </row>
        <row r="55756">
          <cell r="A55756" t="str">
            <v>I0000025665</v>
          </cell>
          <cell r="B55756" t="str">
            <v>MOLA B 50 X 102 AZUL</v>
          </cell>
          <cell r="C55756" t="str">
            <v>HIBE</v>
          </cell>
          <cell r="D55756" t="str">
            <v>UN</v>
          </cell>
        </row>
        <row r="55757">
          <cell r="A55757" t="str">
            <v>I0000025666</v>
          </cell>
          <cell r="B55757" t="str">
            <v>CLICHE CUP130 CORPO BPN EUA 0592</v>
          </cell>
          <cell r="C55757" t="str">
            <v>HIBE</v>
          </cell>
          <cell r="D55757" t="str">
            <v>UN</v>
          </cell>
        </row>
        <row r="55758">
          <cell r="A55758" t="str">
            <v>I0000025667</v>
          </cell>
          <cell r="B55758" t="str">
            <v>CLICHE CUP180 BASE BPN EUA 0591</v>
          </cell>
          <cell r="C55758" t="str">
            <v>HIBE</v>
          </cell>
          <cell r="D55758" t="str">
            <v>UN</v>
          </cell>
        </row>
        <row r="55759">
          <cell r="A55759" t="str">
            <v>I0000025668</v>
          </cell>
          <cell r="B55759" t="str">
            <v>CLICHE CUP90 INSERTO INOX BPN EUA 0590</v>
          </cell>
          <cell r="C55759" t="str">
            <v>HIBE</v>
          </cell>
          <cell r="D55759" t="str">
            <v>UN</v>
          </cell>
        </row>
        <row r="55760">
          <cell r="A55760" t="str">
            <v>I0000025669</v>
          </cell>
          <cell r="B55760" t="str">
            <v>SORVETE - MASSA/ PALITO</v>
          </cell>
          <cell r="C55760" t="str">
            <v>HIBE</v>
          </cell>
          <cell r="D55760" t="str">
            <v>UN</v>
          </cell>
        </row>
        <row r="55761">
          <cell r="A55761" t="str">
            <v>I0000025670</v>
          </cell>
          <cell r="B55761" t="str">
            <v>EXPOSITOR ACRILICO – AIWA/ MONDIAL</v>
          </cell>
          <cell r="C55761" t="str">
            <v>HIBE</v>
          </cell>
          <cell r="D55761" t="str">
            <v>UN</v>
          </cell>
        </row>
        <row r="55762">
          <cell r="A55762" t="str">
            <v>I0000025671</v>
          </cell>
          <cell r="B55762" t="str">
            <v>COPO TERMICO DE INOX 510 ML COM ABRIDOR</v>
          </cell>
          <cell r="C55762" t="str">
            <v>HIBE</v>
          </cell>
          <cell r="D55762" t="str">
            <v>UN</v>
          </cell>
        </row>
        <row r="55763">
          <cell r="A55763" t="str">
            <v>I0000025672</v>
          </cell>
          <cell r="B55763" t="str">
            <v>BANCO PARA JARDIM</v>
          </cell>
          <cell r="C55763" t="str">
            <v>HIBE</v>
          </cell>
          <cell r="D55763" t="str">
            <v>UN</v>
          </cell>
        </row>
        <row r="55764">
          <cell r="A55764" t="str">
            <v>I0000025673</v>
          </cell>
          <cell r="B55764" t="str">
            <v>LUVA DISSIPATIVA CINZA  CA 40918 TAM.06</v>
          </cell>
          <cell r="C55764" t="str">
            <v>HIBE</v>
          </cell>
          <cell r="D55764" t="str">
            <v>UN</v>
          </cell>
        </row>
        <row r="55765">
          <cell r="A55765" t="str">
            <v>I0000025674</v>
          </cell>
          <cell r="B55765" t="str">
            <v>LUVA DISSIPATIVA CINZA  CA 40918 TAM.07</v>
          </cell>
          <cell r="C55765" t="str">
            <v>HIBE</v>
          </cell>
          <cell r="D55765" t="str">
            <v>UN</v>
          </cell>
        </row>
        <row r="55766">
          <cell r="A55766" t="str">
            <v>I0000025675</v>
          </cell>
          <cell r="B55766" t="str">
            <v>LUVA DISSIPATIVA CINZA  CA 40918 TAM.08</v>
          </cell>
          <cell r="C55766" t="str">
            <v>HIBE</v>
          </cell>
          <cell r="D55766" t="str">
            <v>UN</v>
          </cell>
        </row>
        <row r="55767">
          <cell r="A55767" t="str">
            <v>I0000025676</v>
          </cell>
          <cell r="B55767" t="str">
            <v>LUVA DISSIPATIVA CINZA  CA 40918 TAM.09</v>
          </cell>
          <cell r="C55767" t="str">
            <v>HIBE</v>
          </cell>
          <cell r="D55767" t="str">
            <v>UN</v>
          </cell>
        </row>
        <row r="55768">
          <cell r="A55768" t="str">
            <v>I0000025677</v>
          </cell>
          <cell r="B55768" t="str">
            <v>LUVA DISSIPATIVA CINZA  CA 40918 TAM.10</v>
          </cell>
          <cell r="C55768" t="str">
            <v>HIBE</v>
          </cell>
          <cell r="D55768" t="str">
            <v>UN</v>
          </cell>
        </row>
        <row r="55769">
          <cell r="A55769" t="str">
            <v>I0000025678</v>
          </cell>
          <cell r="B55769" t="str">
            <v>CADEIRA PLASTICA</v>
          </cell>
          <cell r="C55769" t="str">
            <v>HIBE</v>
          </cell>
          <cell r="D55769" t="str">
            <v>UN</v>
          </cell>
        </row>
        <row r="55770">
          <cell r="A55770" t="str">
            <v>I0000025679</v>
          </cell>
          <cell r="B55770" t="str">
            <v>MESA PLASTICA</v>
          </cell>
          <cell r="C55770" t="str">
            <v>HIBE</v>
          </cell>
          <cell r="D55770" t="str">
            <v>UN</v>
          </cell>
        </row>
        <row r="55771">
          <cell r="A55771" t="str">
            <v>I0000025680</v>
          </cell>
          <cell r="B55771" t="str">
            <v>CONJ SUBSTITUICAO PROT  AUD. L360V LIBUS</v>
          </cell>
          <cell r="C55771" t="str">
            <v>HIBE</v>
          </cell>
          <cell r="D55771" t="str">
            <v>UN</v>
          </cell>
        </row>
        <row r="55772">
          <cell r="A55772" t="str">
            <v>I0000025681</v>
          </cell>
          <cell r="B55772" t="str">
            <v>CONJ SUBSTITUICAO PROT  AUD. ALTERNATIVE</v>
          </cell>
          <cell r="C55772" t="str">
            <v>HIBE</v>
          </cell>
          <cell r="D55772" t="str">
            <v>UN</v>
          </cell>
        </row>
        <row r="55773">
          <cell r="A55773" t="str">
            <v>I0000025682</v>
          </cell>
          <cell r="B55773" t="str">
            <v>ANEL DE VEDACAO ERX27 - COD: 4412609</v>
          </cell>
          <cell r="C55773" t="str">
            <v>HIBE</v>
          </cell>
          <cell r="D55773" t="str">
            <v>UN</v>
          </cell>
        </row>
        <row r="55774">
          <cell r="A55774" t="str">
            <v>I0000025683</v>
          </cell>
          <cell r="B55774" t="str">
            <v>ANEL RETENTOR ERX27 - COD: 4412561</v>
          </cell>
          <cell r="C55774" t="str">
            <v>HIBE</v>
          </cell>
          <cell r="D55774" t="str">
            <v>UN</v>
          </cell>
        </row>
        <row r="55775">
          <cell r="A55775" t="str">
            <v>I0000025684</v>
          </cell>
          <cell r="B55775" t="str">
            <v>ANEL VEDACAO ERX27 - COD: 519946</v>
          </cell>
          <cell r="C55775" t="str">
            <v>HIBE</v>
          </cell>
          <cell r="D55775" t="str">
            <v>UN</v>
          </cell>
        </row>
        <row r="55776">
          <cell r="A55776" t="str">
            <v>I0000025685</v>
          </cell>
          <cell r="B55776" t="str">
            <v>BUCHA ERX27 - COD: 4499761</v>
          </cell>
          <cell r="C55776" t="str">
            <v>HIBE</v>
          </cell>
          <cell r="D55776" t="str">
            <v>UN</v>
          </cell>
        </row>
        <row r="55777">
          <cell r="A55777" t="str">
            <v>I0000025686</v>
          </cell>
          <cell r="B55777" t="str">
            <v>PELICULA PROTETORA TABLET 10 POLEGADAS</v>
          </cell>
          <cell r="C55777" t="str">
            <v>HIBE</v>
          </cell>
          <cell r="D55777" t="str">
            <v>UN</v>
          </cell>
        </row>
        <row r="55778">
          <cell r="A55778" t="str">
            <v>I0000025688</v>
          </cell>
          <cell r="B55778" t="str">
            <v>ACESSO CONTROL FACIAL IDFACE PRO 10000</v>
          </cell>
          <cell r="C55778" t="str">
            <v>HIBE</v>
          </cell>
          <cell r="D55778" t="str">
            <v>UN</v>
          </cell>
        </row>
        <row r="55779">
          <cell r="A55779" t="str">
            <v>I0000025689</v>
          </cell>
          <cell r="B55779" t="str">
            <v>FECHADURA ELETROIMA 300KGF FE 10300</v>
          </cell>
          <cell r="C55779" t="str">
            <v>HIBE</v>
          </cell>
          <cell r="D55779" t="str">
            <v>UN</v>
          </cell>
        </row>
        <row r="55780">
          <cell r="A55780" t="str">
            <v>I0000025690</v>
          </cell>
          <cell r="B55780" t="str">
            <v>FONTE ININTERRUPTA 2A AC/DC FA1220</v>
          </cell>
          <cell r="C55780" t="str">
            <v>HIBE</v>
          </cell>
          <cell r="D55780" t="str">
            <v>UN</v>
          </cell>
        </row>
        <row r="55781">
          <cell r="A55781" t="str">
            <v>I0000025691</v>
          </cell>
          <cell r="B55781" t="str">
            <v>BATERIA P/ CENTRAL DE ALARME 12V 7AH</v>
          </cell>
          <cell r="C55781" t="str">
            <v>HIBE</v>
          </cell>
          <cell r="D55781" t="str">
            <v>UN</v>
          </cell>
        </row>
        <row r="55782">
          <cell r="A55782" t="str">
            <v>I0000025692</v>
          </cell>
          <cell r="B55782" t="str">
            <v>CANCELA PPA BARRIER JETFLEX BRUSHLESS</v>
          </cell>
          <cell r="C55782" t="str">
            <v>HIBE</v>
          </cell>
          <cell r="D55782" t="str">
            <v>UN</v>
          </cell>
        </row>
        <row r="55783">
          <cell r="A55783" t="str">
            <v>I0000025693</v>
          </cell>
          <cell r="B55783" t="str">
            <v>BARREIRA DE PORTAO</v>
          </cell>
          <cell r="C55783" t="str">
            <v>HIBE</v>
          </cell>
          <cell r="D55783" t="str">
            <v>UN</v>
          </cell>
        </row>
        <row r="55784">
          <cell r="A55784" t="str">
            <v>I0000025694</v>
          </cell>
          <cell r="B55784" t="str">
            <v>NVR DHI EVS5124S NETWORK VIDEO STORAGE</v>
          </cell>
          <cell r="C55784" t="str">
            <v>HIBE</v>
          </cell>
          <cell r="D55784" t="str">
            <v>UN</v>
          </cell>
        </row>
        <row r="55785">
          <cell r="A55785" t="str">
            <v>I0000025695</v>
          </cell>
          <cell r="B55785" t="str">
            <v>NVR DAHUA NVR616H-128-X1 GRAVADOR REDE</v>
          </cell>
          <cell r="C55785" t="str">
            <v>HIBE</v>
          </cell>
          <cell r="D55785" t="str">
            <v>UN</v>
          </cell>
        </row>
        <row r="55786">
          <cell r="A55786" t="str">
            <v>I0000025696</v>
          </cell>
          <cell r="B55786" t="str">
            <v>MESA CONTROLADORA NKB5000(-F)</v>
          </cell>
          <cell r="C55786" t="str">
            <v>HIBE</v>
          </cell>
          <cell r="D55786" t="str">
            <v>UN</v>
          </cell>
        </row>
        <row r="55787">
          <cell r="A55787" t="str">
            <v>I0000025697</v>
          </cell>
          <cell r="B55787" t="str">
            <v>CAMERA DOME DH-IPC-HDBW2441EP-S</v>
          </cell>
          <cell r="C55787" t="str">
            <v>HIBE</v>
          </cell>
          <cell r="D55787" t="str">
            <v>UN</v>
          </cell>
        </row>
        <row r="55788">
          <cell r="A55788" t="str">
            <v>I0000025698</v>
          </cell>
          <cell r="B55788" t="str">
            <v>SUPORTE CAMERA DAHUA FIXA DH-PFB203W</v>
          </cell>
          <cell r="C55788" t="str">
            <v>HIBE</v>
          </cell>
          <cell r="D55788" t="str">
            <v>UN</v>
          </cell>
        </row>
        <row r="55789">
          <cell r="A55789" t="str">
            <v>I0000025699</v>
          </cell>
          <cell r="B55789" t="str">
            <v>SUPORTE CAMERA DAHUA FIXA DH-PFA152-E</v>
          </cell>
          <cell r="C55789" t="str">
            <v>HIBE</v>
          </cell>
          <cell r="D55789" t="str">
            <v>UN</v>
          </cell>
        </row>
        <row r="55790">
          <cell r="A55790" t="str">
            <v>I0000025700</v>
          </cell>
          <cell r="B55790" t="str">
            <v>DH-IPC-EBW8842-AS-IVC CAMERA DAHUA 360</v>
          </cell>
          <cell r="C55790" t="str">
            <v>HIBE</v>
          </cell>
          <cell r="D55790" t="str">
            <v>UN</v>
          </cell>
        </row>
        <row r="55791">
          <cell r="A55791" t="str">
            <v>I0000025701</v>
          </cell>
          <cell r="B55791" t="str">
            <v>SUPORTE PARA CAMERA PFA 151</v>
          </cell>
          <cell r="C55791" t="str">
            <v>HIBE</v>
          </cell>
          <cell r="D55791" t="str">
            <v>UN</v>
          </cell>
        </row>
        <row r="55792">
          <cell r="A55792" t="str">
            <v>I0000025702</v>
          </cell>
          <cell r="B55792" t="str">
            <v>CAMERA DAHUA TZ 8MP SD8A3833GA-HNV</v>
          </cell>
          <cell r="C55792" t="str">
            <v>HIBE</v>
          </cell>
          <cell r="D55792" t="str">
            <v>UN</v>
          </cell>
        </row>
        <row r="55793">
          <cell r="A55793" t="str">
            <v>I0000025703</v>
          </cell>
          <cell r="B55793" t="str">
            <v>INJETOR POE POE ++ 60W</v>
          </cell>
          <cell r="C55793" t="str">
            <v>HIBE</v>
          </cell>
          <cell r="D55793" t="str">
            <v>UN</v>
          </cell>
        </row>
        <row r="55794">
          <cell r="A55794" t="str">
            <v>I0000025704</v>
          </cell>
          <cell r="B55794" t="str">
            <v>CAMERA DAHUA ANPR IPC-HFW7842H-ZVH</v>
          </cell>
          <cell r="C55794" t="str">
            <v>HIBE</v>
          </cell>
          <cell r="D55794" t="str">
            <v>UN</v>
          </cell>
        </row>
        <row r="55795">
          <cell r="A55795" t="str">
            <v>I0000025705</v>
          </cell>
          <cell r="B55795" t="str">
            <v>CAMERA DOME IPC-HDBW3541E-S-S2</v>
          </cell>
          <cell r="C55795" t="str">
            <v>HIBE</v>
          </cell>
          <cell r="D55795" t="str">
            <v>UN</v>
          </cell>
        </row>
        <row r="55796">
          <cell r="A55796" t="str">
            <v>I0000025706</v>
          </cell>
          <cell r="B55796" t="str">
            <v>DISCO RIGIDO HD 12TB P/ CFTV</v>
          </cell>
          <cell r="C55796" t="str">
            <v>HIBE</v>
          </cell>
          <cell r="D55796" t="str">
            <v>UN</v>
          </cell>
        </row>
        <row r="55797">
          <cell r="A55797" t="str">
            <v>I0000025707</v>
          </cell>
          <cell r="B55797" t="str">
            <v>SERVICO RECUPERACAO PLACA MOVEL INJETORA</v>
          </cell>
          <cell r="C55797" t="str">
            <v>SERV</v>
          </cell>
          <cell r="D55797" t="str">
            <v>UN</v>
          </cell>
        </row>
        <row r="55798">
          <cell r="A55798" t="str">
            <v>I0000025708</v>
          </cell>
          <cell r="B55798" t="str">
            <v>CAIXA DE PASSAGEM</v>
          </cell>
          <cell r="C55798" t="str">
            <v>HIBE</v>
          </cell>
          <cell r="D55798" t="str">
            <v>UN</v>
          </cell>
        </row>
        <row r="55799">
          <cell r="A55799" t="str">
            <v>I0000025709</v>
          </cell>
          <cell r="B55799" t="str">
            <v>SENSOR FOTOELET 18MM NPN C2S-901252501</v>
          </cell>
          <cell r="C55799" t="str">
            <v>HIBE</v>
          </cell>
          <cell r="D55799" t="str">
            <v>UN</v>
          </cell>
        </row>
        <row r="55800">
          <cell r="A55800" t="str">
            <v>I0000025710</v>
          </cell>
          <cell r="B55800" t="str">
            <v>INSERTO RCKT 10T3MO KBC4340 KTC</v>
          </cell>
          <cell r="C55800" t="str">
            <v>HIBE</v>
          </cell>
          <cell r="D55800" t="str">
            <v>UN</v>
          </cell>
        </row>
        <row r="55801">
          <cell r="A55801" t="str">
            <v>I0000025711</v>
          </cell>
          <cell r="B55801" t="str">
            <v>LAMPADA H1 24V 70W</v>
          </cell>
          <cell r="C55801" t="str">
            <v>HIBE</v>
          </cell>
          <cell r="D55801" t="str">
            <v>UN</v>
          </cell>
        </row>
        <row r="55802">
          <cell r="A55802" t="str">
            <v>I0000025712</v>
          </cell>
          <cell r="B55802" t="str">
            <v>FAROL MB FRONTAL 00 EM DIANTE LE</v>
          </cell>
          <cell r="C55802" t="str">
            <v>HIBE</v>
          </cell>
          <cell r="D55802" t="str">
            <v>UN</v>
          </cell>
        </row>
        <row r="55803">
          <cell r="A55803" t="str">
            <v>I0000025713</v>
          </cell>
          <cell r="B55803" t="str">
            <v>SOQUETE FAROL LAMPADA H1</v>
          </cell>
          <cell r="C55803" t="str">
            <v>HIBE</v>
          </cell>
          <cell r="D55803" t="str">
            <v>UN</v>
          </cell>
        </row>
        <row r="55804">
          <cell r="A55804" t="str">
            <v>I0000025714</v>
          </cell>
          <cell r="B55804" t="str">
            <v>CAFETEIRA INDUSTRIAL 10L</v>
          </cell>
          <cell r="C55804" t="str">
            <v>HIBE</v>
          </cell>
          <cell r="D55804" t="str">
            <v>UN</v>
          </cell>
        </row>
        <row r="55805">
          <cell r="A55805" t="str">
            <v>I0000025715</v>
          </cell>
          <cell r="B55805" t="str">
            <v>EMPILHADEIRA ELETRICA 1.8 T 13922</v>
          </cell>
          <cell r="C55805" t="str">
            <v>HIBE</v>
          </cell>
          <cell r="D55805" t="str">
            <v>UN</v>
          </cell>
        </row>
        <row r="55806">
          <cell r="A55806" t="str">
            <v>I0000025716</v>
          </cell>
          <cell r="B55806" t="str">
            <v>CARREGADOR SMART BATTERY CHARGER</v>
          </cell>
          <cell r="C55806" t="str">
            <v>HIBE</v>
          </cell>
          <cell r="D55806" t="str">
            <v>UN</v>
          </cell>
        </row>
        <row r="55807">
          <cell r="A55807" t="str">
            <v>I0000025717</v>
          </cell>
          <cell r="B55807" t="str">
            <v>MANIFOLD 01 BLOCO 12V 1/4" - SMR14.0013</v>
          </cell>
          <cell r="C55807" t="str">
            <v>HIBE</v>
          </cell>
          <cell r="D55807" t="str">
            <v>UN</v>
          </cell>
        </row>
        <row r="55808">
          <cell r="A55808" t="str">
            <v>I0000025718</v>
          </cell>
          <cell r="B55808" t="str">
            <v>TRANSMISSAO ERX27 - COD: 4492933</v>
          </cell>
          <cell r="C55808" t="str">
            <v>HIBE</v>
          </cell>
          <cell r="D55808" t="str">
            <v>UN</v>
          </cell>
        </row>
        <row r="55809">
          <cell r="A55809" t="str">
            <v>I0000025719</v>
          </cell>
          <cell r="B55809" t="str">
            <v>ROLAMENTO (ZWZ) - 243005</v>
          </cell>
          <cell r="C55809" t="str">
            <v>HIBE</v>
          </cell>
          <cell r="D55809" t="str">
            <v>UN</v>
          </cell>
        </row>
        <row r="55810">
          <cell r="A55810" t="str">
            <v>I0000025720</v>
          </cell>
          <cell r="B55810" t="str">
            <v>ROLAMENTO 1000922 - BR240017</v>
          </cell>
          <cell r="C55810" t="str">
            <v>HIBE</v>
          </cell>
          <cell r="D55810" t="str">
            <v>UN</v>
          </cell>
        </row>
        <row r="55811">
          <cell r="A55811" t="str">
            <v>I0000025721</v>
          </cell>
          <cell r="B55811" t="str">
            <v>ROLAMENTO 200721 - BR242001</v>
          </cell>
          <cell r="C55811" t="str">
            <v>HIBE</v>
          </cell>
          <cell r="D55811" t="str">
            <v>UN</v>
          </cell>
        </row>
        <row r="55812">
          <cell r="A55812" t="str">
            <v>I0000025722</v>
          </cell>
          <cell r="B55812" t="str">
            <v>LIXEIRA CONTAINER 120L SEM PEDAL</v>
          </cell>
          <cell r="C55812" t="str">
            <v>HIBE</v>
          </cell>
          <cell r="D55812" t="str">
            <v>UN</v>
          </cell>
        </row>
        <row r="55813">
          <cell r="A55813" t="str">
            <v>I0000025723</v>
          </cell>
          <cell r="B55813" t="str">
            <v>LIXEIRA CONTAINER 1000L</v>
          </cell>
          <cell r="C55813" t="str">
            <v>HIBE</v>
          </cell>
          <cell r="D55813" t="str">
            <v>UN</v>
          </cell>
        </row>
        <row r="55814">
          <cell r="A55814" t="str">
            <v>I0000025724</v>
          </cell>
          <cell r="B55814" t="str">
            <v>CHAPA DE ESTAI</v>
          </cell>
          <cell r="C55814" t="str">
            <v>HIBE</v>
          </cell>
          <cell r="D55814" t="str">
            <v>UN</v>
          </cell>
        </row>
        <row r="55815">
          <cell r="A55815" t="str">
            <v>I0000025725</v>
          </cell>
          <cell r="B55815" t="str">
            <v>QUADRO DE FORCA C/ DISJUNTOR ODISJ GERAL</v>
          </cell>
          <cell r="C55815" t="str">
            <v>HIBE</v>
          </cell>
          <cell r="D55815" t="str">
            <v>UN</v>
          </cell>
        </row>
        <row r="55816">
          <cell r="A55816" t="str">
            <v>I0000025726</v>
          </cell>
          <cell r="B55816" t="str">
            <v>CABO DE COBRE EPR 95MM2</v>
          </cell>
          <cell r="C55816" t="str">
            <v>HIBE</v>
          </cell>
          <cell r="D55816" t="str">
            <v>UN</v>
          </cell>
        </row>
        <row r="55817">
          <cell r="A55817" t="str">
            <v>I0000025727</v>
          </cell>
          <cell r="B55817" t="str">
            <v>CABO DE COBRE SINTENAX 95MM2</v>
          </cell>
          <cell r="C55817" t="str">
            <v>HIBE</v>
          </cell>
          <cell r="D55817" t="str">
            <v>UN</v>
          </cell>
        </row>
        <row r="55818">
          <cell r="A55818" t="str">
            <v>I0000025728</v>
          </cell>
          <cell r="B55818" t="str">
            <v>CAIXA P/ MONTA. QUADRO ELETRICO 50X50X30</v>
          </cell>
          <cell r="C55818" t="str">
            <v>HIBE</v>
          </cell>
          <cell r="D55818" t="str">
            <v>UN</v>
          </cell>
        </row>
        <row r="55819">
          <cell r="A55819" t="str">
            <v>I0000025729</v>
          </cell>
          <cell r="B55819" t="str">
            <v>TERMINAL DE COMPRESSAO 95MM</v>
          </cell>
          <cell r="C55819" t="str">
            <v>HIBE</v>
          </cell>
          <cell r="D55819" t="str">
            <v>UN</v>
          </cell>
        </row>
        <row r="55820">
          <cell r="A55820" t="str">
            <v>I0000025730</v>
          </cell>
          <cell r="B55820" t="str">
            <v>UNIAO FEMEA 1" NPT - UFSS 28-LX1" NPT</v>
          </cell>
          <cell r="C55820" t="str">
            <v>HIBE</v>
          </cell>
          <cell r="D55820" t="str">
            <v>UN</v>
          </cell>
        </row>
        <row r="55821">
          <cell r="A55821" t="str">
            <v>I0000025731</v>
          </cell>
          <cell r="B55821" t="str">
            <v>MANGUEIRA BORRACHA SINT 3/8" - SAE100R3</v>
          </cell>
          <cell r="C55821" t="str">
            <v>HIBE</v>
          </cell>
          <cell r="D55821" t="str">
            <v>M</v>
          </cell>
        </row>
        <row r="55822">
          <cell r="A55822" t="str">
            <v>I0000025732</v>
          </cell>
          <cell r="B55822" t="str">
            <v>MANGUEIRA BORRACHA SINT 1/2" - SAE100R3</v>
          </cell>
          <cell r="C55822" t="str">
            <v>HIBE</v>
          </cell>
          <cell r="D55822" t="str">
            <v>M</v>
          </cell>
        </row>
        <row r="55823">
          <cell r="A55823" t="str">
            <v>I0000025733</v>
          </cell>
          <cell r="B55823" t="str">
            <v>PEGADOR MAGNETICO 18"</v>
          </cell>
          <cell r="C55823" t="str">
            <v>HIBE</v>
          </cell>
          <cell r="D55823" t="str">
            <v>UN</v>
          </cell>
        </row>
        <row r="55824">
          <cell r="A55824" t="str">
            <v>I0000025734</v>
          </cell>
          <cell r="B55824" t="str">
            <v>PEGADOR MAGNETICO TELESCOPICO 960MM</v>
          </cell>
          <cell r="C55824" t="str">
            <v>HIBE</v>
          </cell>
          <cell r="D55824" t="str">
            <v>UN</v>
          </cell>
        </row>
        <row r="55825">
          <cell r="A55825" t="str">
            <v>I0000025735</v>
          </cell>
          <cell r="B55825" t="str">
            <v>TRAVA C CADEADO MANOPLA REGULAD PRESSAO</v>
          </cell>
          <cell r="C55825" t="str">
            <v>HIBE</v>
          </cell>
          <cell r="D55825" t="str">
            <v>UN</v>
          </cell>
        </row>
        <row r="55826">
          <cell r="A55826" t="str">
            <v>I0000025736</v>
          </cell>
          <cell r="B55826" t="str">
            <v>MANGUEIRA MONTADA 4SP-6M5201-12-065</v>
          </cell>
          <cell r="C55826" t="str">
            <v>HIBE</v>
          </cell>
          <cell r="D55826" t="str">
            <v>UN</v>
          </cell>
        </row>
        <row r="55827">
          <cell r="A55827" t="str">
            <v>I0000025738</v>
          </cell>
          <cell r="B55827" t="str">
            <v>TERMINAL DE OLHAL COMPRESSAO - 180MM²</v>
          </cell>
          <cell r="C55827" t="str">
            <v>HIBE</v>
          </cell>
          <cell r="D55827" t="str">
            <v>UN</v>
          </cell>
        </row>
        <row r="55828">
          <cell r="A55828" t="str">
            <v>I0000025739</v>
          </cell>
          <cell r="B55828" t="str">
            <v>QUADRO COMANDO 1000X600X350MM C/ FLANGE</v>
          </cell>
          <cell r="C55828" t="str">
            <v>HIBE</v>
          </cell>
          <cell r="D55828" t="str">
            <v>UN</v>
          </cell>
        </row>
        <row r="55829">
          <cell r="A55829" t="str">
            <v>I0000025740</v>
          </cell>
          <cell r="B55829" t="str">
            <v>QUADRO COMANDO 1000X600X350MM S/ FLANGE</v>
          </cell>
          <cell r="C55829" t="str">
            <v>HIBE</v>
          </cell>
          <cell r="D55829" t="str">
            <v>UN</v>
          </cell>
        </row>
        <row r="55830">
          <cell r="A55830" t="str">
            <v>I0000025741</v>
          </cell>
          <cell r="B55830" t="str">
            <v>FUSOR HP428</v>
          </cell>
          <cell r="C55830" t="str">
            <v>HIBE</v>
          </cell>
          <cell r="D55830" t="str">
            <v>UN</v>
          </cell>
        </row>
        <row r="55831">
          <cell r="A55831" t="str">
            <v>I0000025742</v>
          </cell>
          <cell r="B55831" t="str">
            <v>FUSOR BROTHER 8610</v>
          </cell>
          <cell r="C55831" t="str">
            <v>HIBE</v>
          </cell>
          <cell r="D55831" t="str">
            <v>UN</v>
          </cell>
        </row>
        <row r="55832">
          <cell r="A55832" t="str">
            <v>I0000025743</v>
          </cell>
          <cell r="B55832" t="str">
            <v>CILINDRO DE IMAGEM BROTHER 8610/890</v>
          </cell>
          <cell r="C55832" t="str">
            <v>HIBE</v>
          </cell>
          <cell r="D55832" t="str">
            <v>UN</v>
          </cell>
        </row>
        <row r="55833">
          <cell r="A55833" t="str">
            <v>I0000025744</v>
          </cell>
          <cell r="B55833" t="str">
            <v>NYLON RE 30X80 (M)</v>
          </cell>
          <cell r="C55833" t="str">
            <v>HIBE</v>
          </cell>
          <cell r="D55833" t="str">
            <v>M</v>
          </cell>
        </row>
        <row r="55834">
          <cell r="A55834" t="str">
            <v>I0000025745</v>
          </cell>
          <cell r="B55834" t="str">
            <v>NYLON RE 230X110 (M)</v>
          </cell>
          <cell r="C55834" t="str">
            <v>HIBE</v>
          </cell>
          <cell r="D55834" t="str">
            <v>M</v>
          </cell>
        </row>
        <row r="55835">
          <cell r="A55835" t="str">
            <v>I0000025746</v>
          </cell>
          <cell r="B55835" t="str">
            <v>NYLON 6.0 RED NAT 070 MM (4,6)</v>
          </cell>
          <cell r="C55835" t="str">
            <v>HIBE</v>
          </cell>
          <cell r="D55835" t="str">
            <v>M</v>
          </cell>
        </row>
        <row r="55836">
          <cell r="A55836" t="str">
            <v>I0000025747</v>
          </cell>
          <cell r="B55836" t="str">
            <v>NYLON 6.0 RED NAT 040 MM (1,6)</v>
          </cell>
          <cell r="C55836" t="str">
            <v>HIBE</v>
          </cell>
          <cell r="D55836" t="str">
            <v>M</v>
          </cell>
        </row>
        <row r="55837">
          <cell r="A55837" t="str">
            <v>I0000025748</v>
          </cell>
          <cell r="B55837" t="str">
            <v>NYLON 6.0 NAT CH 050 X 0500 MM (30,</v>
          </cell>
          <cell r="C55837" t="str">
            <v>HIBE</v>
          </cell>
          <cell r="D55837" t="str">
            <v>M</v>
          </cell>
        </row>
        <row r="55838">
          <cell r="A55838" t="str">
            <v>I0000025749</v>
          </cell>
          <cell r="B55838" t="str">
            <v>NYLON 6.0 NAT CH 020 X 500 MM (13,</v>
          </cell>
          <cell r="C55838" t="str">
            <v>HIBE</v>
          </cell>
          <cell r="D55838" t="str">
            <v>M</v>
          </cell>
        </row>
        <row r="55839">
          <cell r="A55839" t="str">
            <v>I0000025750</v>
          </cell>
          <cell r="B55839" t="str">
            <v>ACO INOX A-304 RED 1/4 (0,25)</v>
          </cell>
          <cell r="C55839" t="str">
            <v>HIBE</v>
          </cell>
          <cell r="D55839" t="str">
            <v>M</v>
          </cell>
        </row>
        <row r="55840">
          <cell r="A55840" t="str">
            <v>I0000025751</v>
          </cell>
          <cell r="B55840" t="str">
            <v>CHAPA ACO 1020 1/2 X 100 X 300MM</v>
          </cell>
          <cell r="C55840" t="str">
            <v>HIBE</v>
          </cell>
          <cell r="D55840" t="str">
            <v>UN</v>
          </cell>
        </row>
        <row r="55841">
          <cell r="A55841" t="str">
            <v>I0000025752</v>
          </cell>
          <cell r="B55841" t="str">
            <v>CHAPA ACO 1020 1/2 X 80 X 450MM</v>
          </cell>
          <cell r="C55841" t="str">
            <v>HIBE</v>
          </cell>
          <cell r="D55841" t="str">
            <v>UN</v>
          </cell>
        </row>
        <row r="55842">
          <cell r="A55842" t="str">
            <v>I0000025754</v>
          </cell>
          <cell r="B55842" t="str">
            <v>TAMPA PLASTICA METALON 20X20 PRETA</v>
          </cell>
          <cell r="C55842" t="str">
            <v>HIBE</v>
          </cell>
          <cell r="D55842" t="str">
            <v>UN</v>
          </cell>
        </row>
        <row r="55843">
          <cell r="A55843" t="str">
            <v>I0000025755</v>
          </cell>
          <cell r="B55843" t="str">
            <v>GAXETA COMPACTA - 165X140X44MM</v>
          </cell>
          <cell r="C55843" t="str">
            <v>HIBE</v>
          </cell>
          <cell r="D55843" t="str">
            <v>UN</v>
          </cell>
        </row>
        <row r="55844">
          <cell r="A55844" t="str">
            <v>I0000025756</v>
          </cell>
          <cell r="B55844" t="str">
            <v>PLASTIFICADORA E POLISELADORA P380  220V</v>
          </cell>
          <cell r="C55844" t="str">
            <v>HIBE</v>
          </cell>
          <cell r="D55844" t="str">
            <v>UN</v>
          </cell>
        </row>
        <row r="55845">
          <cell r="A55845" t="str">
            <v>I0000025760</v>
          </cell>
          <cell r="B55845" t="str">
            <v>CHAPA GALVANIZADA  2X1 (M)</v>
          </cell>
          <cell r="C55845" t="str">
            <v>HIBE</v>
          </cell>
          <cell r="D55845" t="str">
            <v>M</v>
          </cell>
        </row>
        <row r="55846">
          <cell r="A55846" t="str">
            <v>I0000025761</v>
          </cell>
          <cell r="B55846" t="str">
            <v>EXAUSTOR AFR 153 ESD</v>
          </cell>
          <cell r="C55846" t="str">
            <v>HIBE</v>
          </cell>
          <cell r="D55846" t="str">
            <v>UN</v>
          </cell>
        </row>
        <row r="55847">
          <cell r="A55847" t="str">
            <v>I0000025762</v>
          </cell>
          <cell r="B55847" t="str">
            <v>TINTA ULTRACHROME HD</v>
          </cell>
          <cell r="C55847" t="str">
            <v>HIBE</v>
          </cell>
          <cell r="D55847" t="str">
            <v>UN</v>
          </cell>
        </row>
        <row r="55848">
          <cell r="A55848" t="str">
            <v>I0000025763</v>
          </cell>
          <cell r="B55848" t="str">
            <v>COBRE REDONDO TM 6,72 X 250,00</v>
          </cell>
          <cell r="C55848" t="str">
            <v>HIBE</v>
          </cell>
          <cell r="D55848" t="str">
            <v>KG</v>
          </cell>
        </row>
        <row r="55849">
          <cell r="A55849" t="str">
            <v>I0000025764</v>
          </cell>
          <cell r="B55849" t="str">
            <v>COBRE REDONDO TM 13,56 X 250,00</v>
          </cell>
          <cell r="C55849" t="str">
            <v>HIBE</v>
          </cell>
          <cell r="D55849" t="str">
            <v>KG</v>
          </cell>
        </row>
        <row r="55850">
          <cell r="A55850" t="str">
            <v>I0000025765</v>
          </cell>
          <cell r="B55850" t="str">
            <v>COBRE REDONDO TM DE 1/2" (12.7) X 1 MT</v>
          </cell>
          <cell r="C55850" t="str">
            <v>HIBE</v>
          </cell>
          <cell r="D55850" t="str">
            <v>UN</v>
          </cell>
        </row>
        <row r="55851">
          <cell r="A55851" t="str">
            <v>I0000025766</v>
          </cell>
          <cell r="B55851" t="str">
            <v>COBRE REDONDO TM DE 3/4" (19.05) X 1 MT</v>
          </cell>
          <cell r="C55851" t="str">
            <v>HIBE</v>
          </cell>
          <cell r="D55851" t="str">
            <v>UN</v>
          </cell>
        </row>
        <row r="55852">
          <cell r="A55852" t="str">
            <v>I0000025767</v>
          </cell>
          <cell r="B55852" t="str">
            <v>PORTÃO DE METAL</v>
          </cell>
          <cell r="C55852" t="str">
            <v>HIBE</v>
          </cell>
          <cell r="D55852" t="str">
            <v>UN</v>
          </cell>
        </row>
        <row r="55853">
          <cell r="A55853" t="str">
            <v>I0000025768</v>
          </cell>
          <cell r="B55853" t="str">
            <v>BANCO VESTIARIO 200X0.45X0.40 CM</v>
          </cell>
          <cell r="C55853" t="str">
            <v>HIBE</v>
          </cell>
          <cell r="D55853" t="str">
            <v>UN</v>
          </cell>
        </row>
        <row r="55854">
          <cell r="A55854" t="str">
            <v>I0000025769</v>
          </cell>
          <cell r="B55854" t="str">
            <v>MOTOR INDUCAO - 2,2kW 3HP - 3440RPM</v>
          </cell>
          <cell r="C55854" t="str">
            <v>HIBE</v>
          </cell>
          <cell r="D55854" t="str">
            <v>UN</v>
          </cell>
        </row>
        <row r="55855">
          <cell r="A55855" t="str">
            <v>I0000025770</v>
          </cell>
          <cell r="B55855" t="str">
            <v>PROTETOR DE BARRAM SANFON 450X500MM FRON</v>
          </cell>
          <cell r="C55855" t="str">
            <v>HIBE</v>
          </cell>
          <cell r="D55855" t="str">
            <v>UN</v>
          </cell>
        </row>
        <row r="55856">
          <cell r="A55856" t="str">
            <v>I0000025771</v>
          </cell>
          <cell r="B55856" t="str">
            <v>PROTETOR DE BARRAMEN LISO 450X850MM TRAS</v>
          </cell>
          <cell r="C55856" t="str">
            <v>HIBE</v>
          </cell>
          <cell r="D55856" t="str">
            <v>UN</v>
          </cell>
        </row>
        <row r="55857">
          <cell r="A55857" t="str">
            <v>I0000025772</v>
          </cell>
          <cell r="B55857" t="str">
            <v>FLEXIVEL PLAST P/REFR 1/4"NPT 1/4"X230MM</v>
          </cell>
          <cell r="C55857" t="str">
            <v>HIBE</v>
          </cell>
          <cell r="D55857" t="str">
            <v>UN</v>
          </cell>
        </row>
        <row r="55858">
          <cell r="A55858" t="str">
            <v>I0000025773</v>
          </cell>
          <cell r="B55858" t="str">
            <v>OLHAL GIRATORIO ROSCA M12 COMPRIM. 18MM</v>
          </cell>
          <cell r="C55858" t="str">
            <v>HIBE</v>
          </cell>
          <cell r="D55858" t="str">
            <v>UN</v>
          </cell>
        </row>
        <row r="55859">
          <cell r="A55859" t="str">
            <v>I0000025774</v>
          </cell>
          <cell r="B55859" t="str">
            <v>OLHAL GIRATORIO ROSCA M16 COMPRIM. 24MM</v>
          </cell>
          <cell r="C55859" t="str">
            <v>HIBE</v>
          </cell>
          <cell r="D55859" t="str">
            <v>UN</v>
          </cell>
        </row>
        <row r="55860">
          <cell r="A55860" t="str">
            <v>I0000025775</v>
          </cell>
          <cell r="B55860" t="str">
            <v>OLHAL GIRATORIO ROSCA M20 COMPRIM. 30MM</v>
          </cell>
          <cell r="C55860" t="str">
            <v>HIBE</v>
          </cell>
          <cell r="D55860" t="str">
            <v>UN</v>
          </cell>
        </row>
        <row r="55861">
          <cell r="A55861" t="str">
            <v>I0000025776</v>
          </cell>
          <cell r="B55861" t="str">
            <v>JG REPARO ELETROVALVULA GLP-02334797</v>
          </cell>
          <cell r="C55861" t="str">
            <v>HIBE</v>
          </cell>
          <cell r="D55861" t="str">
            <v>UN</v>
          </cell>
        </row>
        <row r="55862">
          <cell r="A55862" t="str">
            <v>I0000025777</v>
          </cell>
          <cell r="B55862" t="str">
            <v>MANGUEIRA GLP RC44-25C- 2340407</v>
          </cell>
          <cell r="C55862" t="str">
            <v>HIBE</v>
          </cell>
          <cell r="D55862" t="str">
            <v>UN</v>
          </cell>
        </row>
        <row r="55863">
          <cell r="A55863" t="str">
            <v>I0000025778</v>
          </cell>
          <cell r="B55863" t="str">
            <v>JG REPARO FILTRO GLP 4100F</v>
          </cell>
          <cell r="C55863" t="str">
            <v>HIBE</v>
          </cell>
          <cell r="D55863" t="str">
            <v>UN</v>
          </cell>
        </row>
        <row r="55864">
          <cell r="A55864" t="str">
            <v>I0000025779</v>
          </cell>
          <cell r="B55864" t="str">
            <v>SERVICO DE REPARO EM BLOCO HIDRAULICO</v>
          </cell>
          <cell r="C55864" t="str">
            <v>SERV</v>
          </cell>
          <cell r="D55864" t="str">
            <v>UN</v>
          </cell>
        </row>
        <row r="55865">
          <cell r="A55865" t="str">
            <v>I0000025780</v>
          </cell>
          <cell r="B55865" t="str">
            <v>MOTOR FTE/W22 3CV 2P 4T B3D L90S IP55</v>
          </cell>
          <cell r="C55865" t="str">
            <v>HIBE</v>
          </cell>
          <cell r="D55865" t="str">
            <v>UN</v>
          </cell>
        </row>
        <row r="55866">
          <cell r="A55866" t="str">
            <v>I0000025781</v>
          </cell>
          <cell r="B55866" t="str">
            <v>LIGA CUBE BM 172HT - Ø 71 X 75 X 87 MM</v>
          </cell>
          <cell r="C55866" t="str">
            <v>HIBE</v>
          </cell>
          <cell r="D55866" t="str">
            <v>KG</v>
          </cell>
        </row>
        <row r="55867">
          <cell r="A55867" t="str">
            <v>I0000025782</v>
          </cell>
          <cell r="B55867" t="str">
            <v>TINTA EPOXI CINZA MEDIO 3,6 L</v>
          </cell>
          <cell r="C55867" t="str">
            <v>HIBE</v>
          </cell>
          <cell r="D55867" t="str">
            <v>UN</v>
          </cell>
        </row>
        <row r="55868">
          <cell r="A55868" t="str">
            <v>I0000025783</v>
          </cell>
          <cell r="B55868" t="str">
            <v>REBITADOR HIDROPNEUMATICO</v>
          </cell>
          <cell r="C55868" t="str">
            <v>HIBE</v>
          </cell>
          <cell r="D55868" t="str">
            <v>UN</v>
          </cell>
        </row>
        <row r="55869">
          <cell r="A55869" t="str">
            <v>I0000025784</v>
          </cell>
          <cell r="B55869" t="str">
            <v>ESCADA FIBRA 3 DEGRAUS</v>
          </cell>
          <cell r="C55869" t="str">
            <v>HIBE</v>
          </cell>
          <cell r="D55869" t="str">
            <v>UN</v>
          </cell>
        </row>
        <row r="55870">
          <cell r="A55870" t="str">
            <v>I0000025785</v>
          </cell>
          <cell r="B55870" t="str">
            <v>MALA PRIMEIROS SOCORROS COMPLETA G</v>
          </cell>
          <cell r="C55870" t="str">
            <v>HIBE</v>
          </cell>
          <cell r="D55870" t="str">
            <v>UN</v>
          </cell>
        </row>
        <row r="55871">
          <cell r="A55871" t="str">
            <v>I0000025786</v>
          </cell>
          <cell r="B55871" t="str">
            <v>CAPA PARA MACA</v>
          </cell>
          <cell r="C55871" t="str">
            <v>HIBE</v>
          </cell>
          <cell r="D55871" t="str">
            <v>UN</v>
          </cell>
        </row>
        <row r="55872">
          <cell r="A55872" t="str">
            <v>I0000025787</v>
          </cell>
          <cell r="B55872" t="str">
            <v>CILINDRO DE ARGONIO MIG TIG 34L</v>
          </cell>
          <cell r="C55872" t="str">
            <v>HIBE</v>
          </cell>
          <cell r="D55872" t="str">
            <v>UN</v>
          </cell>
        </row>
        <row r="55873">
          <cell r="A55873" t="str">
            <v>I0000025788</v>
          </cell>
          <cell r="B55873" t="str">
            <v>ROUPA DE APROXIMACAO</v>
          </cell>
          <cell r="C55873" t="str">
            <v>HIBE</v>
          </cell>
          <cell r="D55873" t="str">
            <v>UN</v>
          </cell>
        </row>
        <row r="55874">
          <cell r="A55874" t="str">
            <v>I0000025790</v>
          </cell>
          <cell r="B55874" t="str">
            <v>ROLAMENTO NU 2309 ECP</v>
          </cell>
          <cell r="C55874" t="str">
            <v>HIBE</v>
          </cell>
          <cell r="D55874" t="str">
            <v>UN</v>
          </cell>
        </row>
        <row r="55875">
          <cell r="A55875" t="str">
            <v>I0000025791</v>
          </cell>
          <cell r="B55875" t="str">
            <v>RETENTOR AP2864I - 72X50X12MM</v>
          </cell>
          <cell r="C55875" t="str">
            <v>HIBE</v>
          </cell>
          <cell r="D55875" t="str">
            <v>UN</v>
          </cell>
        </row>
        <row r="55876">
          <cell r="A55876" t="str">
            <v>I0000025792</v>
          </cell>
          <cell r="B55876" t="str">
            <v>ROLAMENTO CONICO - HR30307J</v>
          </cell>
          <cell r="C55876" t="str">
            <v>HIBE</v>
          </cell>
          <cell r="D55876" t="str">
            <v>UN</v>
          </cell>
        </row>
        <row r="55877">
          <cell r="A55877" t="str">
            <v>I0000025793</v>
          </cell>
          <cell r="B55877" t="str">
            <v>ROLAMENTO CONICO - X32208M</v>
          </cell>
          <cell r="C55877" t="str">
            <v>HIBE</v>
          </cell>
          <cell r="D55877" t="str">
            <v>UN</v>
          </cell>
        </row>
        <row r="55878">
          <cell r="A55878" t="str">
            <v>I0000025794</v>
          </cell>
          <cell r="B55878" t="str">
            <v>COBRE RED TM DE 3/4" (19.05) X 1 MT (KG)</v>
          </cell>
          <cell r="C55878" t="str">
            <v>HIBE</v>
          </cell>
          <cell r="D55878" t="str">
            <v>KG</v>
          </cell>
        </row>
        <row r="55879">
          <cell r="A55879" t="str">
            <v>I0000025795</v>
          </cell>
          <cell r="B55879" t="str">
            <v>COBRE RED TM DE 3/4" (19.05) X 1 MT KG</v>
          </cell>
          <cell r="C55879" t="str">
            <v>HIBE</v>
          </cell>
          <cell r="D55879" t="str">
            <v>KG</v>
          </cell>
        </row>
        <row r="55880">
          <cell r="A55880" t="str">
            <v>I0000025796</v>
          </cell>
          <cell r="B55880" t="str">
            <v>JG CHAVES FENDA ISOLADA PONTA MAG 1000V</v>
          </cell>
          <cell r="C55880" t="str">
            <v>HIBE</v>
          </cell>
          <cell r="D55880" t="str">
            <v>UN</v>
          </cell>
        </row>
        <row r="55881">
          <cell r="A55881" t="str">
            <v>I0000025797</v>
          </cell>
          <cell r="B55881" t="str">
            <v>PLACA MISTURADOR/DOSADOR RDV 0230440400</v>
          </cell>
          <cell r="C55881" t="str">
            <v>HIBE</v>
          </cell>
          <cell r="D55881" t="str">
            <v>UN</v>
          </cell>
        </row>
        <row r="55882">
          <cell r="A55882" t="str">
            <v>I0000025798</v>
          </cell>
          <cell r="B55882" t="str">
            <v>ESTRUTURA DUPLA MESA 120X60 JUST</v>
          </cell>
          <cell r="C55882" t="str">
            <v>HIBE</v>
          </cell>
          <cell r="D55882" t="str">
            <v>UN</v>
          </cell>
        </row>
        <row r="55883">
          <cell r="A55883" t="str">
            <v>I0000025799</v>
          </cell>
          <cell r="B55883" t="str">
            <v>ALUMINIO CH 40.00 X 160.00 X 160.00</v>
          </cell>
          <cell r="C55883" t="str">
            <v>HIBE</v>
          </cell>
          <cell r="D55883" t="str">
            <v>UN</v>
          </cell>
        </row>
        <row r="55884">
          <cell r="A55884" t="str">
            <v>I0000025800</v>
          </cell>
          <cell r="B55884" t="str">
            <v>ACO INOX 420 CH 25.40 X 30.00 X 100.00</v>
          </cell>
          <cell r="C55884" t="str">
            <v>HIBE</v>
          </cell>
          <cell r="D55884" t="str">
            <v>UN</v>
          </cell>
        </row>
        <row r="55885">
          <cell r="A55885" t="str">
            <v>I0000025801</v>
          </cell>
          <cell r="B55885" t="str">
            <v>PORTA SANF BRC 210X84CM</v>
          </cell>
          <cell r="C55885" t="str">
            <v>HIBE</v>
          </cell>
          <cell r="D55885" t="str">
            <v>UN</v>
          </cell>
        </row>
        <row r="55886">
          <cell r="A55886" t="str">
            <v>I0000025803</v>
          </cell>
          <cell r="B55886" t="str">
            <v>CAIXA VAZ HORTIFRUTTI PRETA</v>
          </cell>
          <cell r="C55886" t="str">
            <v>HIBE</v>
          </cell>
          <cell r="D55886" t="str">
            <v>UN</v>
          </cell>
        </row>
        <row r="55887">
          <cell r="A55887" t="str">
            <v>I0000025804</v>
          </cell>
          <cell r="B55887" t="str">
            <v>CAIXA VAZ HORTIFRUTTI BRANCA</v>
          </cell>
          <cell r="C55887" t="str">
            <v>HIBE</v>
          </cell>
          <cell r="D55887" t="str">
            <v>UN</v>
          </cell>
        </row>
        <row r="55888">
          <cell r="A55888" t="str">
            <v>I0000025805</v>
          </cell>
          <cell r="B55888" t="str">
            <v>CARTUCHO ALC CAR Ø1/2X60MM C/RABIC 300MM</v>
          </cell>
          <cell r="C55888" t="str">
            <v>HIBE</v>
          </cell>
          <cell r="D55888" t="str">
            <v>UN</v>
          </cell>
        </row>
        <row r="55889">
          <cell r="A55889" t="str">
            <v>I0000025806</v>
          </cell>
          <cell r="B55889" t="str">
            <v>TESTE PA AIR FRYER</v>
          </cell>
          <cell r="C55889" t="str">
            <v>HIBE</v>
          </cell>
          <cell r="D55889" t="str">
            <v>UN</v>
          </cell>
        </row>
        <row r="55890">
          <cell r="A55890" t="str">
            <v>I0000025807</v>
          </cell>
          <cell r="B55890" t="str">
            <v>PAPEL MONOLUCIDO PARDO</v>
          </cell>
          <cell r="C55890" t="str">
            <v>HIBE</v>
          </cell>
          <cell r="D55890" t="str">
            <v>UN</v>
          </cell>
        </row>
        <row r="55891">
          <cell r="A55891" t="str">
            <v>I0000025808</v>
          </cell>
          <cell r="B55891" t="str">
            <v>SERVICO REVESTIMENTO CUBO TRANS/PALET</v>
          </cell>
          <cell r="C55891" t="str">
            <v>SERV</v>
          </cell>
          <cell r="D55891" t="str">
            <v>UN</v>
          </cell>
        </row>
        <row r="55892">
          <cell r="A55892" t="str">
            <v>I0000025809</v>
          </cell>
          <cell r="B55892" t="str">
            <v>CILINDRO PNEUMATICO - CP96SDB32-115</v>
          </cell>
          <cell r="C55892" t="str">
            <v>HIBE</v>
          </cell>
          <cell r="D55892" t="str">
            <v>UN</v>
          </cell>
        </row>
        <row r="55893">
          <cell r="A55893" t="str">
            <v>I0000025810</v>
          </cell>
          <cell r="B55893" t="str">
            <v>REDUTOR - RV50 MR3 1/100 71B14</v>
          </cell>
          <cell r="C55893" t="str">
            <v>HIBE</v>
          </cell>
          <cell r="D55893" t="str">
            <v>UN</v>
          </cell>
        </row>
        <row r="55894">
          <cell r="A55894" t="str">
            <v>I0000025811</v>
          </cell>
          <cell r="B55894" t="str">
            <v>REDUTOR - RV50 MR3 B14 C-DIN 1/60 71B14</v>
          </cell>
          <cell r="C55894" t="str">
            <v>HIBE</v>
          </cell>
          <cell r="D55894" t="str">
            <v>UN</v>
          </cell>
        </row>
        <row r="55895">
          <cell r="A55895" t="str">
            <v>I0000025812</v>
          </cell>
          <cell r="B55895" t="str">
            <v>MOTOR HIDRAULICO - HITMH11-1300-H54-D47</v>
          </cell>
          <cell r="C55895" t="str">
            <v>HIBE</v>
          </cell>
          <cell r="D55895" t="str">
            <v>UN</v>
          </cell>
        </row>
        <row r="55896">
          <cell r="A55896" t="str">
            <v>I0000025816</v>
          </cell>
          <cell r="B55896" t="str">
            <v>PERFIL U 200X75 X 25X 4.75</v>
          </cell>
          <cell r="C55896" t="str">
            <v>HIBE</v>
          </cell>
          <cell r="D55896" t="str">
            <v>UN</v>
          </cell>
        </row>
        <row r="55897">
          <cell r="A55897" t="str">
            <v>I0000025817</v>
          </cell>
          <cell r="B55897" t="str">
            <v>REFLETOR LED 100W 90° 5000K 180 LMW BRC</v>
          </cell>
          <cell r="C55897" t="str">
            <v>HIBE</v>
          </cell>
          <cell r="D55897" t="str">
            <v>UN</v>
          </cell>
        </row>
        <row r="55898">
          <cell r="A55898" t="str">
            <v>I0000025818</v>
          </cell>
          <cell r="B55898" t="str">
            <v>MANGUEIRA MONTADA STILL-E17-01-A</v>
          </cell>
          <cell r="C55898" t="str">
            <v>HIBE</v>
          </cell>
          <cell r="D55898" t="str">
            <v>UN</v>
          </cell>
        </row>
        <row r="55899">
          <cell r="A55899" t="str">
            <v>I0000025819</v>
          </cell>
          <cell r="B55899" t="str">
            <v>LIMPA VIDROS 500ML</v>
          </cell>
          <cell r="C55899" t="str">
            <v>HIBE</v>
          </cell>
          <cell r="D55899" t="str">
            <v>UN</v>
          </cell>
        </row>
        <row r="55900">
          <cell r="A55900" t="str">
            <v>I0000025821</v>
          </cell>
          <cell r="B55900" t="str">
            <v>ACO MD-XTRA RET-SF2050 Ø 180 X 180 X 180</v>
          </cell>
          <cell r="C55900" t="str">
            <v>HIBE</v>
          </cell>
          <cell r="D55900" t="str">
            <v>UN</v>
          </cell>
        </row>
        <row r="55901">
          <cell r="A55901" t="str">
            <v>I0000025822</v>
          </cell>
          <cell r="B55901" t="str">
            <v>ACO MD-XTRA RET-SF2050 Ø 150 X 200 X 290</v>
          </cell>
          <cell r="C55901" t="str">
            <v>HIBE</v>
          </cell>
          <cell r="D55901" t="str">
            <v>UN</v>
          </cell>
        </row>
        <row r="55902">
          <cell r="A55902" t="str">
            <v>I0000025823</v>
          </cell>
          <cell r="B55902" t="str">
            <v>FRESA MD 55HRC RETA 2C Ø 04,0-050-10,0MM</v>
          </cell>
          <cell r="C55902" t="str">
            <v>HIBE</v>
          </cell>
          <cell r="D55902" t="str">
            <v>UN</v>
          </cell>
        </row>
        <row r="55903">
          <cell r="A55903" t="str">
            <v>I0000025824</v>
          </cell>
          <cell r="B55903" t="str">
            <v>FRESA MD 55HRC RETA 2C Ø 05,0-050-13,0MM</v>
          </cell>
          <cell r="C55903" t="str">
            <v>HIBE</v>
          </cell>
          <cell r="D55903" t="str">
            <v>UN</v>
          </cell>
        </row>
        <row r="55904">
          <cell r="A55904" t="str">
            <v>I0000025825</v>
          </cell>
          <cell r="B55904" t="str">
            <v>FRESA MD 55HRC RETA 2C Ø 06,0-050-15,0MM</v>
          </cell>
          <cell r="C55904" t="str">
            <v>HIBE</v>
          </cell>
          <cell r="D55904" t="str">
            <v>UN</v>
          </cell>
        </row>
        <row r="55905">
          <cell r="A55905" t="str">
            <v>I0000025826</v>
          </cell>
          <cell r="B55905" t="str">
            <v>FRESA MD 55HRC RETA 2C Ø 08,0-060-20,0MM</v>
          </cell>
          <cell r="C55905" t="str">
            <v>HIBE</v>
          </cell>
          <cell r="D55905" t="str">
            <v>UN</v>
          </cell>
        </row>
        <row r="55906">
          <cell r="A55906" t="str">
            <v>I0000025827</v>
          </cell>
          <cell r="B55906" t="str">
            <v>FRESA MD 55HRC RETA 2C Ø 10,0-075-25,0MM</v>
          </cell>
          <cell r="C55906" t="str">
            <v>HIBE</v>
          </cell>
          <cell r="D55906" t="str">
            <v>UN</v>
          </cell>
        </row>
        <row r="55907">
          <cell r="A55907" t="str">
            <v>I0000025828</v>
          </cell>
          <cell r="B55907" t="str">
            <v>FRESA MD 55HRC RETA 2C Ø 12,0-075-30,0MM</v>
          </cell>
          <cell r="C55907" t="str">
            <v>HIBE</v>
          </cell>
          <cell r="D55907" t="str">
            <v>UN</v>
          </cell>
        </row>
        <row r="55908">
          <cell r="A55908" t="str">
            <v>I0000025829</v>
          </cell>
          <cell r="B55908" t="str">
            <v>FRESA MD 55HRC RETA 4C Ø 16,0-100-45,0MM</v>
          </cell>
          <cell r="C55908" t="str">
            <v>HIBE</v>
          </cell>
          <cell r="D55908" t="str">
            <v>UN</v>
          </cell>
        </row>
        <row r="55909">
          <cell r="A55909" t="str">
            <v>I0000025830</v>
          </cell>
          <cell r="B55909" t="str">
            <v>CAIXA DE PORTA 0,80 X 2,10 M</v>
          </cell>
          <cell r="C55909" t="str">
            <v>HIBE</v>
          </cell>
          <cell r="D55909" t="str">
            <v>UN</v>
          </cell>
        </row>
        <row r="55910">
          <cell r="A55910" t="str">
            <v>I0000025831</v>
          </cell>
          <cell r="B55910" t="str">
            <v>PORTA IMBUIA 0,80 X 2,10 M</v>
          </cell>
          <cell r="C55910" t="str">
            <v>HIBE</v>
          </cell>
          <cell r="D55910" t="str">
            <v>UN</v>
          </cell>
        </row>
        <row r="55911">
          <cell r="A55911" t="str">
            <v>I0000025832</v>
          </cell>
          <cell r="B55911" t="str">
            <v>INTERFACE REMOTO C CABO P/ INVERSOR IF10</v>
          </cell>
          <cell r="C55911" t="str">
            <v>HIBE</v>
          </cell>
          <cell r="D55911" t="str">
            <v>UN</v>
          </cell>
        </row>
        <row r="55912">
          <cell r="A55912" t="str">
            <v>I0000025833</v>
          </cell>
          <cell r="B55912" t="str">
            <v>MODULO PAINEL OPERACAO SINAMICS V20 BOP</v>
          </cell>
          <cell r="C55912" t="str">
            <v>HIBE</v>
          </cell>
          <cell r="D55912" t="str">
            <v>UN</v>
          </cell>
        </row>
        <row r="55913">
          <cell r="A55913" t="str">
            <v>I0000025834</v>
          </cell>
          <cell r="B55913" t="str">
            <v>BALAO  PARA DECORACAO</v>
          </cell>
          <cell r="C55913" t="str">
            <v>HIBE</v>
          </cell>
          <cell r="D55913" t="str">
            <v>UN</v>
          </cell>
        </row>
        <row r="55914">
          <cell r="A55914" t="str">
            <v>I0000025835</v>
          </cell>
          <cell r="B55914" t="str">
            <v>COLHER PEDREIRO 8" PACETTA</v>
          </cell>
          <cell r="C55914" t="str">
            <v>HIBE</v>
          </cell>
          <cell r="D55914" t="str">
            <v>UN</v>
          </cell>
        </row>
        <row r="55915">
          <cell r="A55915" t="str">
            <v>I0000025836</v>
          </cell>
          <cell r="B55915" t="str">
            <v>NIVEL MANUAL 30CM STARRET</v>
          </cell>
          <cell r="C55915" t="str">
            <v>HIBE</v>
          </cell>
          <cell r="D55915" t="str">
            <v>UN</v>
          </cell>
        </row>
        <row r="55916">
          <cell r="A55916" t="str">
            <v>I0000025837</v>
          </cell>
          <cell r="B55916" t="str">
            <v>KTF VERAM-ECO GALPAO 30X170X6M</v>
          </cell>
          <cell r="C55916" t="str">
            <v>HIBE</v>
          </cell>
          <cell r="D55916" t="str">
            <v>UN</v>
          </cell>
        </row>
        <row r="55917">
          <cell r="A55917" t="str">
            <v>I0000025838</v>
          </cell>
          <cell r="B55917" t="str">
            <v>KTF VERAM-ECO GALPAO 30X140X6M</v>
          </cell>
          <cell r="C55917" t="str">
            <v>HIBE</v>
          </cell>
          <cell r="D55917" t="str">
            <v>UN</v>
          </cell>
        </row>
        <row r="55918">
          <cell r="A55918" t="str">
            <v>I0000025839</v>
          </cell>
          <cell r="B55918" t="str">
            <v>WORKSTATION TORRE PRECISION 5860</v>
          </cell>
          <cell r="C55918" t="str">
            <v>HIBE</v>
          </cell>
          <cell r="D55918" t="str">
            <v>UN</v>
          </cell>
        </row>
        <row r="55919">
          <cell r="A55919" t="str">
            <v>I0000025840</v>
          </cell>
          <cell r="B55919" t="str">
            <v>WORKSTATION TORRE PRECISION 3680</v>
          </cell>
          <cell r="C55919" t="str">
            <v>HIBE</v>
          </cell>
          <cell r="D55919" t="str">
            <v>UN</v>
          </cell>
        </row>
        <row r="55920">
          <cell r="A55920" t="str">
            <v>I0000025841</v>
          </cell>
          <cell r="B55920" t="str">
            <v>EMPILHADEIRA ELETRICA 1.7 T 12096</v>
          </cell>
          <cell r="C55920" t="str">
            <v>HIBE</v>
          </cell>
          <cell r="D55920" t="str">
            <v>UN</v>
          </cell>
        </row>
        <row r="55921">
          <cell r="A55921" t="str">
            <v>I0000025842</v>
          </cell>
          <cell r="B55921" t="str">
            <v>SUPORTE PARA BATERIA ORDEM</v>
          </cell>
          <cell r="C55921" t="str">
            <v>HIBE</v>
          </cell>
          <cell r="D55921" t="str">
            <v>UN</v>
          </cell>
        </row>
        <row r="55922">
          <cell r="A55922" t="str">
            <v>I0000025843</v>
          </cell>
          <cell r="B55922" t="str">
            <v>PORCA SEXT CL6 M12</v>
          </cell>
          <cell r="C55922" t="str">
            <v>HIBE</v>
          </cell>
          <cell r="D55922" t="str">
            <v>UN</v>
          </cell>
        </row>
        <row r="55923">
          <cell r="A55923" t="str">
            <v>I0000025844</v>
          </cell>
          <cell r="B55923" t="str">
            <v>FIXACAO TIPO MUNHAO</v>
          </cell>
          <cell r="C55923" t="str">
            <v>HIBE</v>
          </cell>
          <cell r="D55923" t="str">
            <v>UN</v>
          </cell>
        </row>
        <row r="55924">
          <cell r="A55924" t="str">
            <v>I0000025845</v>
          </cell>
          <cell r="B55924" t="str">
            <v>GARFO PARA HASTE</v>
          </cell>
          <cell r="C55924" t="str">
            <v>HIBE</v>
          </cell>
          <cell r="D55924" t="str">
            <v>UN</v>
          </cell>
        </row>
        <row r="55925">
          <cell r="A55925" t="str">
            <v>I0000025846</v>
          </cell>
          <cell r="B55925" t="str">
            <v>SENSOR MAGNETICO DM9BWZ</v>
          </cell>
          <cell r="C55925" t="str">
            <v>HIBE</v>
          </cell>
          <cell r="D55925" t="str">
            <v>UN</v>
          </cell>
        </row>
        <row r="55926">
          <cell r="A55926" t="str">
            <v>I0000025847</v>
          </cell>
          <cell r="B55926" t="str">
            <v>CONEXAO RETA 6XM5</v>
          </cell>
          <cell r="C55926" t="str">
            <v>HIBE</v>
          </cell>
          <cell r="D55926" t="str">
            <v>UN</v>
          </cell>
        </row>
        <row r="55927">
          <cell r="A55927" t="str">
            <v>I0000025848</v>
          </cell>
          <cell r="B55927" t="str">
            <v>CONEXAO UNIAO PARA TUBO DE 8 PARA 6</v>
          </cell>
          <cell r="C55927" t="str">
            <v>HIBE</v>
          </cell>
          <cell r="D55927" t="str">
            <v>UN</v>
          </cell>
        </row>
        <row r="55928">
          <cell r="A55928" t="str">
            <v>I0000025849</v>
          </cell>
          <cell r="B55928" t="str">
            <v>TUBO POLIURETANO EXT.8MM E INT5.5MM AZUL</v>
          </cell>
          <cell r="C55928" t="str">
            <v>HIBE</v>
          </cell>
          <cell r="D55928" t="str">
            <v>M</v>
          </cell>
        </row>
        <row r="55929">
          <cell r="A55929" t="str">
            <v>I0000025850</v>
          </cell>
          <cell r="B55929" t="str">
            <v>PAD P/ RECORTE DE PINT CANTOS 360 GRAUS</v>
          </cell>
          <cell r="C55929" t="str">
            <v>HIBE</v>
          </cell>
          <cell r="D55929" t="str">
            <v>UN</v>
          </cell>
        </row>
        <row r="55930">
          <cell r="A55930" t="str">
            <v>I0000025851</v>
          </cell>
          <cell r="B55930" t="str">
            <v>CIL. HID. CHD 32 T BR 9 M 25 - 010577</v>
          </cell>
          <cell r="C55930" t="str">
            <v>HIBE</v>
          </cell>
          <cell r="D55930" t="str">
            <v>UN</v>
          </cell>
        </row>
        <row r="55931">
          <cell r="A55931" t="str">
            <v>I0000025852</v>
          </cell>
          <cell r="B55931" t="str">
            <v>DESEMPENO DE GRANITO 630 X 400 X 100MM</v>
          </cell>
          <cell r="C55931" t="str">
            <v>HIBE</v>
          </cell>
          <cell r="D55931" t="str">
            <v>UN</v>
          </cell>
        </row>
        <row r="55932">
          <cell r="A55932" t="str">
            <v>I0000025853</v>
          </cell>
          <cell r="B55932" t="str">
            <v>SUPORTE P DESEMPENO D GRA 430LX290CX835A</v>
          </cell>
          <cell r="C55932" t="str">
            <v>HIBE</v>
          </cell>
          <cell r="D55932" t="str">
            <v>UN</v>
          </cell>
        </row>
        <row r="55933">
          <cell r="A55933" t="str">
            <v>I0000025854</v>
          </cell>
          <cell r="B55933" t="str">
            <v>SERVICO DE MANUTENCAO MOL ENGRENAGEM CON</v>
          </cell>
          <cell r="C55933" t="str">
            <v>SERV</v>
          </cell>
          <cell r="D55933" t="str">
            <v>UN</v>
          </cell>
        </row>
        <row r="55934">
          <cell r="A55934" t="str">
            <v>I0000025855</v>
          </cell>
          <cell r="B55934" t="str">
            <v>SERVICO DE MANUTENCAO MOLDE ROTOR MS</v>
          </cell>
          <cell r="C55934" t="str">
            <v>SERV</v>
          </cell>
          <cell r="D55934" t="str">
            <v>UN</v>
          </cell>
        </row>
        <row r="55935">
          <cell r="A55935" t="str">
            <v>I0000025856</v>
          </cell>
          <cell r="B55935" t="str">
            <v>ADAPTADOR PARA CARTAO DE MEMORIA</v>
          </cell>
          <cell r="C55935" t="str">
            <v>HIBE</v>
          </cell>
          <cell r="D55935" t="str">
            <v>UN</v>
          </cell>
        </row>
        <row r="55936">
          <cell r="A55936" t="str">
            <v>I0000025858</v>
          </cell>
          <cell r="B55936" t="str">
            <v>BARRA CHATA LATAO FUNDIDO 122X202X82</v>
          </cell>
          <cell r="C55936" t="str">
            <v>HIBE</v>
          </cell>
          <cell r="D55936" t="str">
            <v>UN</v>
          </cell>
        </row>
        <row r="55937">
          <cell r="A55937" t="str">
            <v>I0000025859</v>
          </cell>
          <cell r="B55937" t="str">
            <v>BARRA CHATA LATAO FUNDIDO 122X202X67</v>
          </cell>
          <cell r="C55937" t="str">
            <v>HIBE</v>
          </cell>
          <cell r="D55937" t="str">
            <v>UN</v>
          </cell>
        </row>
        <row r="55938">
          <cell r="A55938" t="str">
            <v>I0000025860</v>
          </cell>
          <cell r="B55938" t="str">
            <v>BARRA REDONDA DE LATAO 50X100</v>
          </cell>
          <cell r="C55938" t="str">
            <v>HIBE</v>
          </cell>
          <cell r="D55938" t="str">
            <v>UN</v>
          </cell>
        </row>
        <row r="55939">
          <cell r="A55939" t="str">
            <v>I0000025861</v>
          </cell>
          <cell r="B55939" t="str">
            <v>FERROLHO REDONDO ZINCADO 3</v>
          </cell>
          <cell r="C55939" t="str">
            <v>HIBE</v>
          </cell>
          <cell r="D55939" t="str">
            <v>UN</v>
          </cell>
        </row>
        <row r="55940">
          <cell r="A55940" t="str">
            <v>I0000025862</v>
          </cell>
          <cell r="B55940" t="str">
            <v>DOBRADICA ZINCADA 2 C/2</v>
          </cell>
          <cell r="C55940" t="str">
            <v>HIBE</v>
          </cell>
          <cell r="D55940" t="str">
            <v>UN</v>
          </cell>
        </row>
        <row r="55941">
          <cell r="A55941" t="str">
            <v>I0000025863</v>
          </cell>
          <cell r="B55941" t="str">
            <v>PENTE BARRAMENTO MONOFASICO P/ 12 DISJUN</v>
          </cell>
          <cell r="C55941" t="str">
            <v>HIBE</v>
          </cell>
          <cell r="D55941" t="str">
            <v>UN</v>
          </cell>
        </row>
        <row r="55942">
          <cell r="A55942" t="str">
            <v>I0000025864</v>
          </cell>
          <cell r="B55942" t="str">
            <v>PENTE BARRAMENTO TRIFASICO P/ 12 DISJUN</v>
          </cell>
          <cell r="C55942" t="str">
            <v>HIBE</v>
          </cell>
          <cell r="D55942" t="str">
            <v>UN</v>
          </cell>
        </row>
        <row r="55943">
          <cell r="A55943" t="str">
            <v>I0000025865</v>
          </cell>
          <cell r="B55943" t="str">
            <v>PARAFUSO ALLEN CABECA CILINDRICA M6X16</v>
          </cell>
          <cell r="C55943" t="str">
            <v>HIBE</v>
          </cell>
          <cell r="D55943" t="str">
            <v>UN</v>
          </cell>
        </row>
        <row r="55944">
          <cell r="A55944" t="str">
            <v>I0000025866</v>
          </cell>
          <cell r="B55944" t="str">
            <v>PARAFUSO ALLEN CABECA CHATA M3X10</v>
          </cell>
          <cell r="C55944" t="str">
            <v>HIBE</v>
          </cell>
          <cell r="D55944" t="str">
            <v>UN</v>
          </cell>
        </row>
        <row r="55945">
          <cell r="A55945" t="str">
            <v>I0000025867</v>
          </cell>
          <cell r="B55945" t="str">
            <v>PARAFUSO ALLEN CABECA CILINDRICA M3X10</v>
          </cell>
          <cell r="C55945" t="str">
            <v>HIBE</v>
          </cell>
          <cell r="D55945" t="str">
            <v>UN</v>
          </cell>
        </row>
        <row r="55946">
          <cell r="A55946" t="str">
            <v>I0000025868</v>
          </cell>
          <cell r="B55946" t="str">
            <v>MOTOBOMBA CENTRIFUGA MONOBL 1CV 380V TRI</v>
          </cell>
          <cell r="C55946" t="str">
            <v>HIBE</v>
          </cell>
          <cell r="D55946" t="str">
            <v>UN</v>
          </cell>
        </row>
        <row r="55947">
          <cell r="A55947" t="str">
            <v>I0000025869</v>
          </cell>
          <cell r="B55947" t="str">
            <v>FILTRO SUCCAO ROSCA 2.1/2" - HS340JN</v>
          </cell>
          <cell r="C55947" t="str">
            <v>HIBE</v>
          </cell>
          <cell r="D55947" t="str">
            <v>UN</v>
          </cell>
        </row>
        <row r="55948">
          <cell r="A55948" t="str">
            <v>I0000025870</v>
          </cell>
          <cell r="B55948" t="str">
            <v>PARAFUSO ALLEN SEM CABECA 12X30</v>
          </cell>
          <cell r="C55948" t="str">
            <v>HIBE</v>
          </cell>
          <cell r="D55948" t="str">
            <v>UN</v>
          </cell>
        </row>
        <row r="55949">
          <cell r="A55949" t="str">
            <v>I0000025871</v>
          </cell>
          <cell r="B55949" t="str">
            <v>POLIACETAL T 200.00 X 140.00</v>
          </cell>
          <cell r="C55949" t="str">
            <v>HIBE</v>
          </cell>
          <cell r="D55949" t="str">
            <v>UN</v>
          </cell>
        </row>
        <row r="55950">
          <cell r="A55950" t="str">
            <v>I0000025872</v>
          </cell>
          <cell r="B55950" t="str">
            <v>POLIACETAL RE 250.00 X 140.00</v>
          </cell>
          <cell r="C55950" t="str">
            <v>HIBE</v>
          </cell>
          <cell r="D55950" t="str">
            <v>UN</v>
          </cell>
        </row>
        <row r="55951">
          <cell r="A55951" t="str">
            <v>I0000025873</v>
          </cell>
          <cell r="B55951" t="str">
            <v>TINTA SPRAY VERDE FLUORESCENTE</v>
          </cell>
          <cell r="C55951" t="str">
            <v>HIBE</v>
          </cell>
          <cell r="D55951" t="str">
            <v>UN</v>
          </cell>
        </row>
        <row r="55952">
          <cell r="A55952" t="str">
            <v>I0000025874</v>
          </cell>
          <cell r="B55952" t="str">
            <v>MOTOR DE ERX</v>
          </cell>
          <cell r="C55952" t="str">
            <v>HIBE</v>
          </cell>
          <cell r="D55952" t="str">
            <v>UN</v>
          </cell>
        </row>
        <row r="55953">
          <cell r="A55953" t="str">
            <v>I0000025875</v>
          </cell>
          <cell r="B55953" t="str">
            <v>ACO REDONDO VND DE 1.1/2"(38.1) X 1000MM</v>
          </cell>
          <cell r="C55953" t="str">
            <v>HIBE</v>
          </cell>
          <cell r="D55953" t="str">
            <v>UN</v>
          </cell>
        </row>
        <row r="55954">
          <cell r="A55954" t="str">
            <v>I0000025876</v>
          </cell>
          <cell r="B55954" t="str">
            <v>ACO H13 RE 15.87 X 1000.00 (UN)</v>
          </cell>
          <cell r="C55954" t="str">
            <v>HIBE</v>
          </cell>
          <cell r="D55954" t="str">
            <v>UN</v>
          </cell>
        </row>
        <row r="55955">
          <cell r="A55955" t="str">
            <v>I0000025877</v>
          </cell>
          <cell r="B55955" t="str">
            <v>ACO H13 RE 19.05 X 1000.00 (UN)</v>
          </cell>
          <cell r="C55955" t="str">
            <v>HIBE</v>
          </cell>
          <cell r="D55955" t="str">
            <v>UN</v>
          </cell>
        </row>
        <row r="55956">
          <cell r="A55956" t="str">
            <v>I0000025878</v>
          </cell>
          <cell r="B55956" t="str">
            <v>ACO H13 RE 25.40 X 1000.00 (UN)</v>
          </cell>
          <cell r="C55956" t="str">
            <v>HIBE</v>
          </cell>
          <cell r="D55956" t="str">
            <v>UN</v>
          </cell>
        </row>
        <row r="55957">
          <cell r="A55957" t="str">
            <v>I0000025879</v>
          </cell>
          <cell r="B55957" t="str">
            <v>ACO H13 RE 31.75 X 1000.00 (UN)</v>
          </cell>
          <cell r="C55957" t="str">
            <v>HIBE</v>
          </cell>
          <cell r="D55957" t="str">
            <v>UN</v>
          </cell>
        </row>
        <row r="55958">
          <cell r="A55958" t="str">
            <v>I0000025880</v>
          </cell>
          <cell r="B55958" t="str">
            <v>COMANDO ELETRONICO EXPANDID - 09.28.0050</v>
          </cell>
          <cell r="C55958" t="str">
            <v>HIBE</v>
          </cell>
          <cell r="D55958" t="str">
            <v>UN</v>
          </cell>
        </row>
        <row r="55959">
          <cell r="A55959" t="str">
            <v>I0000025881</v>
          </cell>
          <cell r="B55959" t="str">
            <v>GARRA/ALIMENTADOR/EXTRATOR - 09.54.2593</v>
          </cell>
          <cell r="C55959" t="str">
            <v>HIBE</v>
          </cell>
          <cell r="D55959" t="str">
            <v>UN</v>
          </cell>
        </row>
        <row r="55960">
          <cell r="A55960" t="str">
            <v>I0000025882</v>
          </cell>
          <cell r="B55960" t="str">
            <v>PISADOR DO PRODUTO - 09.54.2580</v>
          </cell>
          <cell r="C55960" t="str">
            <v>HIBE</v>
          </cell>
          <cell r="D55960" t="str">
            <v>UN</v>
          </cell>
        </row>
        <row r="55961">
          <cell r="A55961" t="str">
            <v>I0000025883</v>
          </cell>
          <cell r="B55961" t="str">
            <v>RELE TERMICO 4-6,3A - RW27-2D3-D063</v>
          </cell>
          <cell r="C55961" t="str">
            <v>HIBE</v>
          </cell>
          <cell r="D55961" t="str">
            <v>UN</v>
          </cell>
        </row>
        <row r="55962">
          <cell r="A55962" t="str">
            <v>I0000025884</v>
          </cell>
          <cell r="B55962" t="str">
            <v>REDUTOR - W63U64P71B14B3</v>
          </cell>
          <cell r="C55962" t="str">
            <v>HIBE</v>
          </cell>
          <cell r="D55962" t="str">
            <v>UN</v>
          </cell>
        </row>
        <row r="55963">
          <cell r="A55963" t="str">
            <v>I0000025886</v>
          </cell>
          <cell r="B55963" t="str">
            <v>PARAFUSADEIRA 12V GSR 120L MAL 1BAT</v>
          </cell>
          <cell r="C55963" t="str">
            <v>HIBE</v>
          </cell>
          <cell r="D55963" t="str">
            <v>UN</v>
          </cell>
        </row>
        <row r="55964">
          <cell r="A55964" t="str">
            <v>I0000025887</v>
          </cell>
          <cell r="B55964" t="str">
            <v>MACA</v>
          </cell>
          <cell r="C55964" t="str">
            <v>HIBE</v>
          </cell>
          <cell r="D55964" t="str">
            <v>KG</v>
          </cell>
        </row>
        <row r="55965">
          <cell r="A55965" t="str">
            <v>I0000025888</v>
          </cell>
          <cell r="B55965" t="str">
            <v>INTERRUPTOR P/ CONDULETE 2 TECLAS</v>
          </cell>
          <cell r="C55965" t="str">
            <v>HIBE</v>
          </cell>
          <cell r="D55965" t="str">
            <v>UN</v>
          </cell>
        </row>
        <row r="55966">
          <cell r="A55966" t="str">
            <v>I0000025889</v>
          </cell>
          <cell r="B55966" t="str">
            <v>INTERRUPTOR P/ CONDULETE 3 TECLAS</v>
          </cell>
          <cell r="C55966" t="str">
            <v>HIBE</v>
          </cell>
          <cell r="D55966" t="str">
            <v>UN</v>
          </cell>
        </row>
        <row r="55967">
          <cell r="A55967" t="str">
            <v>I0000025890</v>
          </cell>
          <cell r="B55967" t="str">
            <v>TAMPA P/ CONDULETE 3 TECLAS 3/4"</v>
          </cell>
          <cell r="C55967" t="str">
            <v>HIBE</v>
          </cell>
          <cell r="D55967" t="str">
            <v>UN</v>
          </cell>
        </row>
        <row r="55968">
          <cell r="A55968" t="str">
            <v>I0000025891</v>
          </cell>
          <cell r="B55968" t="str">
            <v>IMAGEM PARA BALCAO</v>
          </cell>
          <cell r="C55968" t="str">
            <v>HIBE</v>
          </cell>
          <cell r="D55968" t="str">
            <v>UN</v>
          </cell>
        </row>
        <row r="55969">
          <cell r="A55969" t="str">
            <v>I0000025895</v>
          </cell>
          <cell r="B55969" t="str">
            <v>RESISTENCIA ASPIRAL Ø 15X900MM 6KWX220V</v>
          </cell>
          <cell r="C55969" t="str">
            <v>HIBE</v>
          </cell>
          <cell r="D55969" t="str">
            <v>UN</v>
          </cell>
        </row>
        <row r="55970">
          <cell r="A55970" t="str">
            <v>I0000025896</v>
          </cell>
          <cell r="B55970" t="str">
            <v>SUPORTE DE PLACA A4 VERTICAL</v>
          </cell>
          <cell r="C55970" t="str">
            <v>HIBE</v>
          </cell>
          <cell r="D55970" t="str">
            <v>UN</v>
          </cell>
        </row>
        <row r="55971">
          <cell r="A55971" t="str">
            <v>I0000025897</v>
          </cell>
          <cell r="B55971" t="str">
            <v>POSTICOS INJECAO HELICE 08 PAS</v>
          </cell>
          <cell r="C55971" t="str">
            <v>HIBE</v>
          </cell>
          <cell r="D55971" t="str">
            <v>UN</v>
          </cell>
        </row>
        <row r="55972">
          <cell r="A55972" t="str">
            <v>I0000025898</v>
          </cell>
          <cell r="B55972" t="str">
            <v>POSTICOS CENTRAL INFERIOR 06 PAS</v>
          </cell>
          <cell r="C55972" t="str">
            <v>HIBE</v>
          </cell>
          <cell r="D55972" t="str">
            <v>UN</v>
          </cell>
        </row>
        <row r="55973">
          <cell r="A55973" t="str">
            <v>I0000025899</v>
          </cell>
          <cell r="B55973" t="str">
            <v>ACO H13 CH 45.00 x 85.00 x 90.00</v>
          </cell>
          <cell r="C55973" t="str">
            <v>HIBE</v>
          </cell>
          <cell r="D55973" t="str">
            <v>UN</v>
          </cell>
        </row>
        <row r="55974">
          <cell r="A55974" t="str">
            <v>I0000025900</v>
          </cell>
          <cell r="B55974" t="str">
            <v>ACO H13 CH 60.00 x 85.00 x 90.00</v>
          </cell>
          <cell r="C55974" t="str">
            <v>HIBE</v>
          </cell>
          <cell r="D55974" t="str">
            <v>UN</v>
          </cell>
        </row>
        <row r="55975">
          <cell r="A55975" t="str">
            <v>I0000025901</v>
          </cell>
          <cell r="B55975" t="str">
            <v>ACO REDONDO MEC. 1045 12"(304.8) X 100MM</v>
          </cell>
          <cell r="C55975" t="str">
            <v>HIBE</v>
          </cell>
          <cell r="D55975" t="str">
            <v>UN</v>
          </cell>
        </row>
        <row r="55976">
          <cell r="A55976" t="str">
            <v>I0000025902</v>
          </cell>
          <cell r="B55976" t="str">
            <v>VEBL-25H-T3 # GERADOR DE VACUO EM LINHA</v>
          </cell>
          <cell r="C55976" t="str">
            <v>HIBE</v>
          </cell>
          <cell r="D55976" t="str">
            <v>UN</v>
          </cell>
        </row>
        <row r="55977">
          <cell r="A55977" t="str">
            <v>I0000025903</v>
          </cell>
          <cell r="B55977" t="str">
            <v>SUPORTE PARA PLACA A4 NA ORIZONTAL</v>
          </cell>
          <cell r="C55977" t="str">
            <v>HIBE</v>
          </cell>
          <cell r="D55977" t="str">
            <v>UN</v>
          </cell>
        </row>
        <row r="55978">
          <cell r="A55978" t="str">
            <v>I0000025904</v>
          </cell>
          <cell r="B55978" t="str">
            <v>FUSIVEL ALTA TENSAO HH U6 15KV 325MM 25A</v>
          </cell>
          <cell r="C55978" t="str">
            <v>HIBE</v>
          </cell>
          <cell r="D55978" t="str">
            <v>UN</v>
          </cell>
        </row>
        <row r="55979">
          <cell r="A55979" t="str">
            <v>I0000025905</v>
          </cell>
          <cell r="B55979" t="str">
            <v>FUSIVEL ALTA TENSAO HH U6 15KV 325MM 10A</v>
          </cell>
          <cell r="C55979" t="str">
            <v>HIBE</v>
          </cell>
          <cell r="D55979" t="str">
            <v>UN</v>
          </cell>
        </row>
        <row r="55980">
          <cell r="A55980" t="str">
            <v>I0000025906</v>
          </cell>
          <cell r="B55980" t="str">
            <v>TP EPOXI 15KV 500VA 13.8KV 115V</v>
          </cell>
          <cell r="C55980" t="str">
            <v>HIBE</v>
          </cell>
          <cell r="D55980" t="str">
            <v>UN</v>
          </cell>
        </row>
        <row r="55981">
          <cell r="A55981" t="str">
            <v>I0000025907</v>
          </cell>
          <cell r="B55981" t="str">
            <v>ELO FUSIVEL 500MM 15KV 25K</v>
          </cell>
          <cell r="C55981" t="str">
            <v>HIBE</v>
          </cell>
          <cell r="D55981" t="str">
            <v>UN</v>
          </cell>
        </row>
        <row r="55982">
          <cell r="A55982" t="str">
            <v>I0000025908</v>
          </cell>
          <cell r="B55982" t="str">
            <v>ELO FUSIVEL 500MM 15KV 15K</v>
          </cell>
          <cell r="C55982" t="str">
            <v>HIBE</v>
          </cell>
          <cell r="D55982" t="str">
            <v>UN</v>
          </cell>
        </row>
        <row r="55983">
          <cell r="A55983" t="str">
            <v>I0000025909</v>
          </cell>
          <cell r="B55983" t="str">
            <v>SINALEIRO VERDE CCA-220 LED 220V 9MM</v>
          </cell>
          <cell r="C55983" t="str">
            <v>HIBE</v>
          </cell>
          <cell r="D55983" t="str">
            <v>UN</v>
          </cell>
        </row>
        <row r="55984">
          <cell r="A55984" t="str">
            <v>I0000025910</v>
          </cell>
          <cell r="B55984" t="str">
            <v>CHAVE SELETORA 2 POSICOES RETOR MOLA 1NA</v>
          </cell>
          <cell r="C55984" t="str">
            <v>HIBE</v>
          </cell>
          <cell r="D55984" t="str">
            <v>UN</v>
          </cell>
        </row>
        <row r="55985">
          <cell r="A55985" t="str">
            <v>I0000025911</v>
          </cell>
          <cell r="B55985" t="str">
            <v>SINALEIRO VERMELHO CCA-220 LED 220V 9MM</v>
          </cell>
          <cell r="C55985" t="str">
            <v>HIBE</v>
          </cell>
          <cell r="D55985" t="str">
            <v>UN</v>
          </cell>
        </row>
        <row r="55986">
          <cell r="A55986" t="str">
            <v>I0000025912</v>
          </cell>
          <cell r="B55986" t="str">
            <v>PORTA FUSIVEL BASE C 15KV 100A</v>
          </cell>
          <cell r="C55986" t="str">
            <v>HIBE</v>
          </cell>
          <cell r="D55986" t="str">
            <v>UN</v>
          </cell>
        </row>
        <row r="55987">
          <cell r="A55987" t="str">
            <v>I0000025913</v>
          </cell>
          <cell r="B55987" t="str">
            <v>INTERRUPTOR TRIPLO CONDULETE 3/4</v>
          </cell>
          <cell r="C55987" t="str">
            <v>HIBE</v>
          </cell>
          <cell r="D55987" t="str">
            <v>UN</v>
          </cell>
        </row>
        <row r="55988">
          <cell r="A55988" t="str">
            <v>I0000025914</v>
          </cell>
          <cell r="B55988" t="str">
            <v>INTERRUPTOR DUPLO CONDULETE 3/4</v>
          </cell>
          <cell r="C55988" t="str">
            <v>HIBE</v>
          </cell>
          <cell r="D55988" t="str">
            <v>UN</v>
          </cell>
        </row>
        <row r="55989">
          <cell r="A55989" t="str">
            <v>I0000025915</v>
          </cell>
          <cell r="B55989" t="str">
            <v>DOBRADICA GONZO C/ABA CHUMBADOR 5/8X3/4</v>
          </cell>
          <cell r="C55989" t="str">
            <v>HIBE</v>
          </cell>
          <cell r="D55989" t="str">
            <v>UN</v>
          </cell>
        </row>
        <row r="55990">
          <cell r="A55990" t="str">
            <v>I0000025916</v>
          </cell>
          <cell r="B55990" t="str">
            <v>GONZO SEM ABA 5/8</v>
          </cell>
          <cell r="C55990" t="str">
            <v>HIBE</v>
          </cell>
          <cell r="D55990" t="str">
            <v>UN</v>
          </cell>
        </row>
        <row r="55991">
          <cell r="A55991" t="str">
            <v>I0000025917</v>
          </cell>
          <cell r="B55991" t="str">
            <v>FERROLHO DE 2" COM PORTA CADEADO</v>
          </cell>
          <cell r="C55991" t="str">
            <v>HIBE</v>
          </cell>
          <cell r="D55991" t="str">
            <v>UN</v>
          </cell>
        </row>
        <row r="55992">
          <cell r="A55992" t="str">
            <v>I0000025918</v>
          </cell>
          <cell r="B55992" t="str">
            <v>BONE EM BRIM C/ LOGO EM SILK</v>
          </cell>
          <cell r="C55992" t="str">
            <v>HIBE</v>
          </cell>
          <cell r="D55992" t="str">
            <v>UN</v>
          </cell>
        </row>
        <row r="55993">
          <cell r="A55993" t="str">
            <v>I0000025919</v>
          </cell>
          <cell r="B55993" t="str">
            <v>BOLSA NECESSAIRE EM NYLON</v>
          </cell>
          <cell r="C55993" t="str">
            <v>HIBE</v>
          </cell>
          <cell r="D55993" t="str">
            <v>UN</v>
          </cell>
        </row>
        <row r="55994">
          <cell r="A55994" t="str">
            <v>I0000025920</v>
          </cell>
          <cell r="B55994" t="str">
            <v>CAMISA EM MALHA PV M/C C/ - P</v>
          </cell>
          <cell r="C55994" t="str">
            <v>HIBE</v>
          </cell>
          <cell r="D55994" t="str">
            <v>UN</v>
          </cell>
        </row>
        <row r="55995">
          <cell r="A55995" t="str">
            <v>I0000025921</v>
          </cell>
          <cell r="B55995" t="str">
            <v>CAMISA EM MALHA PV M/C C/ - M</v>
          </cell>
          <cell r="C55995" t="str">
            <v>HIBE</v>
          </cell>
          <cell r="D55995" t="str">
            <v>UN</v>
          </cell>
        </row>
        <row r="55996">
          <cell r="A55996" t="str">
            <v>I0000025922</v>
          </cell>
          <cell r="B55996" t="str">
            <v>CAMISA EM MALHA PV M/C C/ - G</v>
          </cell>
          <cell r="C55996" t="str">
            <v>HIBE</v>
          </cell>
          <cell r="D55996" t="str">
            <v>UN</v>
          </cell>
        </row>
        <row r="55997">
          <cell r="A55997" t="str">
            <v>I0000025923</v>
          </cell>
          <cell r="B55997" t="str">
            <v>CAMISA EM MALHA PV M/C C/ - GG</v>
          </cell>
          <cell r="C55997" t="str">
            <v>HIBE</v>
          </cell>
          <cell r="D55997" t="str">
            <v>UN</v>
          </cell>
        </row>
        <row r="55998">
          <cell r="A55998" t="str">
            <v>I0000025924</v>
          </cell>
          <cell r="B55998" t="str">
            <v>CAMISA EM MALHA PV M/C C/ - EG</v>
          </cell>
          <cell r="C55998" t="str">
            <v>HIBE</v>
          </cell>
          <cell r="D55998" t="str">
            <v>UN</v>
          </cell>
        </row>
        <row r="55999">
          <cell r="A55999" t="str">
            <v>I0000025925</v>
          </cell>
          <cell r="B55999" t="str">
            <v>PORTA DOCUMENTO</v>
          </cell>
          <cell r="C55999" t="str">
            <v>HIBE</v>
          </cell>
          <cell r="D55999" t="str">
            <v>UN</v>
          </cell>
        </row>
        <row r="56000">
          <cell r="A56000" t="str">
            <v>I0000025926</v>
          </cell>
          <cell r="B56000" t="str">
            <v>CABO PP 3 VIAS X 6MM</v>
          </cell>
          <cell r="C56000" t="str">
            <v>HIBE</v>
          </cell>
          <cell r="D56000" t="str">
            <v>UN</v>
          </cell>
        </row>
        <row r="56001">
          <cell r="A56001" t="str">
            <v>I0000025927</v>
          </cell>
          <cell r="B56001" t="str">
            <v>ALUMINIO CH 6.00 X 200.00 X 224.00</v>
          </cell>
          <cell r="C56001" t="str">
            <v>HIBE</v>
          </cell>
          <cell r="D56001" t="str">
            <v>UN</v>
          </cell>
        </row>
        <row r="56002">
          <cell r="A56002" t="str">
            <v>I0000025928</v>
          </cell>
          <cell r="B56002" t="str">
            <v>ALUMINIO CH 8.00 X 185.00 X 215.00</v>
          </cell>
          <cell r="C56002" t="str">
            <v>HIBE</v>
          </cell>
          <cell r="D56002" t="str">
            <v>UN</v>
          </cell>
        </row>
        <row r="56003">
          <cell r="A56003" t="str">
            <v>I0000025929</v>
          </cell>
          <cell r="B56003" t="str">
            <v>ALUMINIO CH 19.00 X 50.00 X 235.00</v>
          </cell>
          <cell r="C56003" t="str">
            <v>HIBE</v>
          </cell>
          <cell r="D56003" t="str">
            <v>UN</v>
          </cell>
        </row>
        <row r="56004">
          <cell r="A56004" t="str">
            <v>I0000025930</v>
          </cell>
          <cell r="B56004" t="str">
            <v>ALUMINIO RE 9.52 X 1000.00</v>
          </cell>
          <cell r="C56004" t="str">
            <v>HIBE</v>
          </cell>
          <cell r="D56004" t="str">
            <v>UN</v>
          </cell>
        </row>
        <row r="56005">
          <cell r="A56005" t="str">
            <v>I0000025931</v>
          </cell>
          <cell r="B56005" t="str">
            <v>ALUMINIO CH 9.52 X 115.00 X 220.00</v>
          </cell>
          <cell r="C56005" t="str">
            <v>HIBE</v>
          </cell>
          <cell r="D56005" t="str">
            <v>UN</v>
          </cell>
        </row>
        <row r="56006">
          <cell r="A56006" t="str">
            <v>I0000025932</v>
          </cell>
          <cell r="B56006" t="str">
            <v>ALUMINIO CH 9.52 X 85.00 X 230.00</v>
          </cell>
          <cell r="C56006" t="str">
            <v>HIBE</v>
          </cell>
          <cell r="D56006" t="str">
            <v>UN</v>
          </cell>
        </row>
        <row r="56007">
          <cell r="A56007" t="str">
            <v>I0000025933</v>
          </cell>
          <cell r="B56007" t="str">
            <v>ALUMINIO CH 9.52 X 30.00 X 300.00</v>
          </cell>
          <cell r="C56007" t="str">
            <v>HIBE</v>
          </cell>
          <cell r="D56007" t="str">
            <v>UN</v>
          </cell>
        </row>
        <row r="56008">
          <cell r="A56008" t="str">
            <v>I0000025934</v>
          </cell>
          <cell r="B56008" t="str">
            <v>ALUMINIO CH 19.00 X 35.00 X 240.00</v>
          </cell>
          <cell r="C56008" t="str">
            <v>HIBE</v>
          </cell>
          <cell r="D56008" t="str">
            <v>UN</v>
          </cell>
        </row>
        <row r="56009">
          <cell r="A56009" t="str">
            <v>I0000025935</v>
          </cell>
          <cell r="B56009" t="str">
            <v>ACO 1045 CH 12.00 X 125.00 X 220.00</v>
          </cell>
          <cell r="C56009" t="str">
            <v>HIBE</v>
          </cell>
          <cell r="D56009" t="str">
            <v>UN</v>
          </cell>
        </row>
        <row r="56010">
          <cell r="A56010" t="str">
            <v>I0000025936</v>
          </cell>
          <cell r="B56010" t="str">
            <v>ACO 1045 CH 12.00 X 80.00 X 175.00</v>
          </cell>
          <cell r="C56010" t="str">
            <v>HIBE</v>
          </cell>
          <cell r="D56010" t="str">
            <v>UN</v>
          </cell>
        </row>
        <row r="56011">
          <cell r="A56011" t="str">
            <v>I0000025937</v>
          </cell>
          <cell r="B56011" t="str">
            <v>ACO 1045 CH 12.00 X 125.00 X 125.00</v>
          </cell>
          <cell r="C56011" t="str">
            <v>HIBE</v>
          </cell>
          <cell r="D56011" t="str">
            <v>UN</v>
          </cell>
        </row>
        <row r="56012">
          <cell r="A56012" t="str">
            <v>I0000025938</v>
          </cell>
          <cell r="B56012" t="str">
            <v>ACO 1045 CH 12.70 X 210.00 X 235.00</v>
          </cell>
          <cell r="C56012" t="str">
            <v>HIBE</v>
          </cell>
          <cell r="D56012" t="str">
            <v>UN</v>
          </cell>
        </row>
        <row r="56013">
          <cell r="A56013" t="str">
            <v>I0000025939</v>
          </cell>
          <cell r="B56013" t="str">
            <v>ACO 1045 CH 12.70 X 85.00 X 85.00</v>
          </cell>
          <cell r="C56013" t="str">
            <v>HIBE</v>
          </cell>
          <cell r="D56013" t="str">
            <v>UN</v>
          </cell>
        </row>
        <row r="56014">
          <cell r="A56014" t="str">
            <v>I0000025940</v>
          </cell>
          <cell r="B56014" t="str">
            <v>ACO 1045 CH 12.70 X 140.00 X 185.00</v>
          </cell>
          <cell r="C56014" t="str">
            <v>HIBE</v>
          </cell>
          <cell r="D56014" t="str">
            <v>UN</v>
          </cell>
        </row>
        <row r="56015">
          <cell r="A56015" t="str">
            <v>I0000025941</v>
          </cell>
          <cell r="B56015" t="str">
            <v>ACO 1045 CH 12.70 X 205.00 X 205.00</v>
          </cell>
          <cell r="C56015" t="str">
            <v>HIBE</v>
          </cell>
          <cell r="D56015" t="str">
            <v>UN</v>
          </cell>
        </row>
        <row r="56016">
          <cell r="A56016" t="str">
            <v>I0000025942</v>
          </cell>
          <cell r="B56016" t="str">
            <v>ACO 1045 CH 12.70 X 55.00 X 85.00</v>
          </cell>
          <cell r="C56016" t="str">
            <v>HIBE</v>
          </cell>
          <cell r="D56016" t="str">
            <v>UN</v>
          </cell>
        </row>
        <row r="56017">
          <cell r="A56017" t="str">
            <v>I0000025943</v>
          </cell>
          <cell r="B56017" t="str">
            <v>NYLON RE 110.00 X 30.00</v>
          </cell>
          <cell r="C56017" t="str">
            <v>HIBE</v>
          </cell>
          <cell r="D56017" t="str">
            <v>UN</v>
          </cell>
        </row>
        <row r="56018">
          <cell r="A56018" t="str">
            <v>I0000025944</v>
          </cell>
          <cell r="B56018" t="str">
            <v>APW RE 6.00 X 1000.00</v>
          </cell>
          <cell r="C56018" t="str">
            <v>HIBE</v>
          </cell>
          <cell r="D56018" t="str">
            <v>UN</v>
          </cell>
        </row>
        <row r="56019">
          <cell r="A56019" t="str">
            <v>I0000025945</v>
          </cell>
          <cell r="B56019" t="str">
            <v>APW RE 16.00 X 1000.00</v>
          </cell>
          <cell r="C56019" t="str">
            <v>HIBE</v>
          </cell>
          <cell r="D56019" t="str">
            <v>UN</v>
          </cell>
        </row>
        <row r="56020">
          <cell r="A56020" t="str">
            <v>I0000025946</v>
          </cell>
          <cell r="B56020" t="str">
            <v>APW RE 20.00 X 1000.00</v>
          </cell>
          <cell r="C56020" t="str">
            <v>HIBE</v>
          </cell>
          <cell r="D56020" t="str">
            <v>UN</v>
          </cell>
        </row>
        <row r="56021">
          <cell r="A56021" t="str">
            <v>I0000025948</v>
          </cell>
          <cell r="B56021" t="str">
            <v>DESFEBRILADOR MANUAL</v>
          </cell>
          <cell r="C56021" t="str">
            <v>HIBE</v>
          </cell>
          <cell r="D56021" t="str">
            <v>UN</v>
          </cell>
        </row>
        <row r="56022">
          <cell r="A56022" t="str">
            <v>I0000025949</v>
          </cell>
          <cell r="B56022" t="str">
            <v>CAVIDADES DO MOLDE DA HASTE V-40</v>
          </cell>
          <cell r="C56022" t="str">
            <v>HIBE</v>
          </cell>
          <cell r="D56022" t="str">
            <v>UN</v>
          </cell>
        </row>
        <row r="56023">
          <cell r="A56023" t="str">
            <v>I0000025950</v>
          </cell>
          <cell r="B56023" t="str">
            <v>REGUA ELETROEROSAO - MKT-27</v>
          </cell>
          <cell r="C56023" t="str">
            <v>HIBE</v>
          </cell>
          <cell r="D56023" t="str">
            <v>UN</v>
          </cell>
        </row>
        <row r="56024">
          <cell r="A56024" t="str">
            <v>I0000025951</v>
          </cell>
          <cell r="B56024" t="str">
            <v>REGUA ELETROEROSAO - MT-32 9A</v>
          </cell>
          <cell r="C56024" t="str">
            <v>HIBE</v>
          </cell>
          <cell r="D56024" t="str">
            <v>UN</v>
          </cell>
        </row>
        <row r="56025">
          <cell r="A56025" t="str">
            <v>I0000025952</v>
          </cell>
          <cell r="B56025" t="str">
            <v>PLASTIFICADORA DE 13' TERMICA/FRIA  6X1</v>
          </cell>
          <cell r="C56025" t="str">
            <v>HIBE</v>
          </cell>
          <cell r="D56025" t="str">
            <v>KG</v>
          </cell>
        </row>
        <row r="56026">
          <cell r="A56026" t="str">
            <v>I0000025953</v>
          </cell>
          <cell r="B56026" t="str">
            <v>MARCADOR BATERIA ERX27 - 50013610500</v>
          </cell>
          <cell r="C56026" t="str">
            <v>HIBE</v>
          </cell>
          <cell r="D56026" t="str">
            <v>UN</v>
          </cell>
        </row>
        <row r="56027">
          <cell r="A56027" t="str">
            <v>I0000025954</v>
          </cell>
          <cell r="B56027" t="str">
            <v>ROLETE METALICO RS 450 P/ FMX</v>
          </cell>
          <cell r="C56027" t="str">
            <v>HIBE</v>
          </cell>
          <cell r="D56027" t="str">
            <v>UN</v>
          </cell>
        </row>
        <row r="56028">
          <cell r="A56028" t="str">
            <v>I0000025955</v>
          </cell>
          <cell r="B56028" t="str">
            <v>ROLETE METALICO P/ EGU/ERX/RX</v>
          </cell>
          <cell r="C56028" t="str">
            <v>HIBE</v>
          </cell>
          <cell r="D56028" t="str">
            <v>UN</v>
          </cell>
        </row>
        <row r="56029">
          <cell r="A56029" t="str">
            <v>I0000025956</v>
          </cell>
          <cell r="B56029" t="str">
            <v>CARRINHO P/ BATERIA FMX - CTM-1</v>
          </cell>
          <cell r="C56029" t="str">
            <v>HIBE</v>
          </cell>
          <cell r="D56029" t="str">
            <v>UN</v>
          </cell>
        </row>
        <row r="56030">
          <cell r="A56030" t="str">
            <v>I0000025957</v>
          </cell>
          <cell r="B56030" t="str">
            <v>CARRINHO P/ BATERIA EGU - CTM-1</v>
          </cell>
          <cell r="C56030" t="str">
            <v>HIBE</v>
          </cell>
          <cell r="D56030" t="str">
            <v>UN</v>
          </cell>
        </row>
        <row r="56031">
          <cell r="A56031" t="str">
            <v>I0000025958</v>
          </cell>
          <cell r="B56031" t="str">
            <v>CARRINHO P/ BATERIA ERX - CTM-1</v>
          </cell>
          <cell r="C56031" t="str">
            <v>HIBE</v>
          </cell>
          <cell r="D56031" t="str">
            <v>UN</v>
          </cell>
        </row>
        <row r="56032">
          <cell r="A56032" t="str">
            <v>I0000025959</v>
          </cell>
          <cell r="B56032" t="str">
            <v>SUPORTE P/ FIXACAO DO COLETOR NA MAQUINA</v>
          </cell>
          <cell r="C56032" t="str">
            <v>HIBE</v>
          </cell>
          <cell r="D56032" t="str">
            <v>UN</v>
          </cell>
        </row>
        <row r="56033">
          <cell r="A56033" t="str">
            <v>I0000025960</v>
          </cell>
          <cell r="B56033" t="str">
            <v>PELICULA MOTO G6 PLUS</v>
          </cell>
          <cell r="C56033" t="str">
            <v>HIBE</v>
          </cell>
          <cell r="D56033" t="str">
            <v>UN</v>
          </cell>
        </row>
        <row r="56034">
          <cell r="A56034" t="str">
            <v>I0000025961</v>
          </cell>
          <cell r="B56034" t="str">
            <v>PELICULA SANSUNG A51</v>
          </cell>
          <cell r="C56034" t="str">
            <v>HIBE</v>
          </cell>
          <cell r="D56034" t="str">
            <v>UN</v>
          </cell>
        </row>
        <row r="56035">
          <cell r="A56035" t="str">
            <v>I0000025962</v>
          </cell>
          <cell r="B56035" t="str">
            <v>PELICULA MOTO G9 PLUS</v>
          </cell>
          <cell r="C56035" t="str">
            <v>HIBE</v>
          </cell>
          <cell r="D56035" t="str">
            <v>UN</v>
          </cell>
        </row>
        <row r="56036">
          <cell r="A56036" t="str">
            <v>I0000025963</v>
          </cell>
          <cell r="B56036" t="str">
            <v>PELICULA MOTO E6 PLUS</v>
          </cell>
          <cell r="C56036" t="str">
            <v>HIBE</v>
          </cell>
          <cell r="D56036" t="str">
            <v>UN</v>
          </cell>
        </row>
        <row r="56037">
          <cell r="A56037" t="str">
            <v>I0000025964</v>
          </cell>
          <cell r="B56037" t="str">
            <v>CAPA  MOTO G6 PLUS</v>
          </cell>
          <cell r="C56037" t="str">
            <v>HIBE</v>
          </cell>
          <cell r="D56037" t="str">
            <v>UN</v>
          </cell>
        </row>
        <row r="56038">
          <cell r="A56038" t="str">
            <v>I0000025965</v>
          </cell>
          <cell r="B56038" t="str">
            <v>CAPA SANSUNG A51</v>
          </cell>
          <cell r="C56038" t="str">
            <v>HIBE</v>
          </cell>
          <cell r="D56038" t="str">
            <v>UN</v>
          </cell>
        </row>
        <row r="56039">
          <cell r="A56039" t="str">
            <v>I0000025966</v>
          </cell>
          <cell r="B56039" t="str">
            <v>CAPA MOTO G9 PLUS</v>
          </cell>
          <cell r="C56039" t="str">
            <v>HIBE</v>
          </cell>
          <cell r="D56039" t="str">
            <v>UN</v>
          </cell>
        </row>
        <row r="56040">
          <cell r="A56040" t="str">
            <v>I0000025967</v>
          </cell>
          <cell r="B56040" t="str">
            <v>CAPA MOTO E6 PLUS</v>
          </cell>
          <cell r="C56040" t="str">
            <v>HIBE</v>
          </cell>
          <cell r="D56040" t="str">
            <v>UN</v>
          </cell>
        </row>
        <row r="56041">
          <cell r="A56041" t="str">
            <v>I0000025968</v>
          </cell>
          <cell r="B56041" t="str">
            <v>BATERIA 100 AH 12V</v>
          </cell>
          <cell r="C56041" t="str">
            <v>HIBE</v>
          </cell>
          <cell r="D56041" t="str">
            <v>UN</v>
          </cell>
        </row>
        <row r="56042">
          <cell r="A56042" t="str">
            <v>I0000025969</v>
          </cell>
          <cell r="B56042" t="str">
            <v>REDUTOR PE-II 070 - 010:1</v>
          </cell>
          <cell r="C56042" t="str">
            <v>HIBE</v>
          </cell>
          <cell r="D56042" t="str">
            <v>UN</v>
          </cell>
        </row>
        <row r="56043">
          <cell r="A56043" t="str">
            <v>I0000025970</v>
          </cell>
          <cell r="B56043" t="str">
            <v>PRATO PARA VASO</v>
          </cell>
          <cell r="C56043" t="str">
            <v>HIBE</v>
          </cell>
          <cell r="D56043" t="str">
            <v>UN</v>
          </cell>
        </row>
        <row r="56044">
          <cell r="A56044" t="str">
            <v>I0000025971</v>
          </cell>
          <cell r="B56044" t="str">
            <v>TERMINAL ELETR TIPO PINO 10MM 12-10 AWG</v>
          </cell>
          <cell r="C56044" t="str">
            <v>HIBE</v>
          </cell>
          <cell r="D56044" t="str">
            <v>UN</v>
          </cell>
        </row>
        <row r="56045">
          <cell r="A56045" t="str">
            <v>I0000025972</v>
          </cell>
          <cell r="B56045" t="str">
            <v>FITA SILVER TAPE PRETA 48MMX50M</v>
          </cell>
          <cell r="C56045" t="str">
            <v>HIBE</v>
          </cell>
          <cell r="D56045" t="str">
            <v>UN</v>
          </cell>
        </row>
        <row r="56046">
          <cell r="A56046" t="str">
            <v>I0000025973</v>
          </cell>
          <cell r="B56046" t="str">
            <v>ILUMINACAO PUBLICA MUNICIPAL</v>
          </cell>
          <cell r="C56046" t="str">
            <v>SERV</v>
          </cell>
          <cell r="D56046" t="str">
            <v>UN</v>
          </cell>
        </row>
        <row r="56047">
          <cell r="A56047" t="str">
            <v>I0000025974</v>
          </cell>
          <cell r="B56047" t="str">
            <v>REGUA DIGITAL MT-33</v>
          </cell>
          <cell r="C56047" t="str">
            <v>HIBE</v>
          </cell>
          <cell r="D56047" t="str">
            <v>UN</v>
          </cell>
        </row>
        <row r="56048">
          <cell r="A56048" t="str">
            <v>I0000025975</v>
          </cell>
          <cell r="B56048" t="str">
            <v>LANTERNA CHAVEIRO VONDER C/ LED LLV 0009</v>
          </cell>
          <cell r="C56048" t="str">
            <v>HIBE</v>
          </cell>
          <cell r="D56048" t="str">
            <v>UN</v>
          </cell>
        </row>
        <row r="56049">
          <cell r="A56049" t="str">
            <v>I0000025976</v>
          </cell>
          <cell r="B56049" t="str">
            <v>ACO O1 CH 12.70 X 35.00 X 150.00</v>
          </cell>
          <cell r="C56049" t="str">
            <v>HIBE</v>
          </cell>
          <cell r="D56049" t="str">
            <v>UN</v>
          </cell>
        </row>
        <row r="56050">
          <cell r="A56050" t="str">
            <v>I0000025977</v>
          </cell>
          <cell r="B56050" t="str">
            <v>MEDIDOR DE DISTANCIA A LASER 50 M VD050</v>
          </cell>
          <cell r="C56050" t="str">
            <v>HIBE</v>
          </cell>
          <cell r="D56050" t="str">
            <v>UN</v>
          </cell>
        </row>
        <row r="56051">
          <cell r="A56051" t="str">
            <v>I0000025978</v>
          </cell>
          <cell r="B56051" t="str">
            <v>COLUNA GUIA PRINCIPAL GUIADA-CG60066116</v>
          </cell>
          <cell r="C56051" t="str">
            <v>HIBE</v>
          </cell>
          <cell r="D56051" t="str">
            <v>UN</v>
          </cell>
        </row>
        <row r="56052">
          <cell r="A56052" t="str">
            <v>I0000025979</v>
          </cell>
          <cell r="B56052" t="str">
            <v>BUCHA GUIA PRINCIPAL GUIADA - B60116</v>
          </cell>
          <cell r="C56052" t="str">
            <v>HIBE</v>
          </cell>
          <cell r="D56052" t="str">
            <v>UN</v>
          </cell>
        </row>
        <row r="56053">
          <cell r="A56053" t="str">
            <v>I0000025980</v>
          </cell>
          <cell r="B56053" t="str">
            <v>ACO 1045 CH 41.00 X 301.00 X 351.00</v>
          </cell>
          <cell r="C56053" t="str">
            <v>HIBE</v>
          </cell>
          <cell r="D56053" t="str">
            <v>UN</v>
          </cell>
        </row>
        <row r="56054">
          <cell r="A56054" t="str">
            <v>I0000025981</v>
          </cell>
          <cell r="B56054" t="str">
            <v>INSERTO SPGT 050204-PM YBG212 ZCC-CT</v>
          </cell>
          <cell r="C56054" t="str">
            <v>HIBE</v>
          </cell>
          <cell r="D56054" t="str">
            <v>UN</v>
          </cell>
        </row>
        <row r="56055">
          <cell r="A56055" t="str">
            <v>I0000025982</v>
          </cell>
          <cell r="B56055" t="str">
            <v>INSERTO SPGT 060204-PM YBG212 ZCC-CT</v>
          </cell>
          <cell r="C56055" t="str">
            <v>HIBE</v>
          </cell>
          <cell r="D56055" t="str">
            <v>UN</v>
          </cell>
        </row>
        <row r="56056">
          <cell r="A56056" t="str">
            <v>I0000025983</v>
          </cell>
          <cell r="B56056" t="str">
            <v>BROCA HSS HASTE PARALELA Ø 5,6X57X93 MM</v>
          </cell>
          <cell r="C56056" t="str">
            <v>HIBE</v>
          </cell>
          <cell r="D56056" t="str">
            <v>UN</v>
          </cell>
        </row>
        <row r="56057">
          <cell r="A56057" t="str">
            <v>I0000025984</v>
          </cell>
          <cell r="B56057" t="str">
            <v>BROCA HSS HASTE PARALELA Ø 8,0X75X117 MM</v>
          </cell>
          <cell r="C56057" t="str">
            <v>HIBE</v>
          </cell>
          <cell r="D56057" t="str">
            <v>UN</v>
          </cell>
        </row>
        <row r="56058">
          <cell r="A56058" t="str">
            <v>I0000025985</v>
          </cell>
          <cell r="B56058" t="str">
            <v>BROCA HSS HASTE PARALELA Ø 8,8X81X125 MM</v>
          </cell>
          <cell r="C56058" t="str">
            <v>HIBE</v>
          </cell>
          <cell r="D56058" t="str">
            <v>UN</v>
          </cell>
        </row>
        <row r="56059">
          <cell r="A56059" t="str">
            <v>I0000025986</v>
          </cell>
          <cell r="B56059" t="str">
            <v>BROCA HSS HASTE PARALELA Ø 11X94X142MM</v>
          </cell>
          <cell r="C56059" t="str">
            <v>HIBE</v>
          </cell>
          <cell r="D56059" t="str">
            <v>UN</v>
          </cell>
        </row>
        <row r="56060">
          <cell r="A56060" t="str">
            <v>I0000025987</v>
          </cell>
          <cell r="B56060" t="str">
            <v>BROCA HSS HASTE PARALELA Ø14,0X108X160MM</v>
          </cell>
          <cell r="C56060" t="str">
            <v>HIBE</v>
          </cell>
          <cell r="D56060" t="str">
            <v>UN</v>
          </cell>
        </row>
        <row r="56061">
          <cell r="A56061" t="str">
            <v>I0000025988</v>
          </cell>
          <cell r="B56061" t="str">
            <v>CALIBRADOR DE ROSCA TAMPÃO M4x0,7MM-6H</v>
          </cell>
          <cell r="C56061" t="str">
            <v>HIBE</v>
          </cell>
          <cell r="D56061" t="str">
            <v>UN</v>
          </cell>
        </row>
        <row r="56062">
          <cell r="A56062" t="str">
            <v>I0000025989</v>
          </cell>
          <cell r="B56062" t="str">
            <v>REGUA DIGITAL PWM W - 270MM CODIGO 8414</v>
          </cell>
          <cell r="C56062" t="str">
            <v>HIBE</v>
          </cell>
          <cell r="D56062" t="str">
            <v>UN</v>
          </cell>
        </row>
        <row r="56063">
          <cell r="A56063" t="str">
            <v>I0000025990</v>
          </cell>
          <cell r="B56063" t="str">
            <v>PLATAFORMA TESOURA ZS1212AC-LI</v>
          </cell>
          <cell r="C56063" t="str">
            <v>HIBE</v>
          </cell>
          <cell r="D56063" t="str">
            <v>UN</v>
          </cell>
        </row>
        <row r="56064">
          <cell r="A56064" t="str">
            <v>I0000025991</v>
          </cell>
          <cell r="B56064" t="str">
            <v>PARAFUSO AUTO ATARRAXANTE PHILIPS 3,5X16</v>
          </cell>
          <cell r="C56064" t="str">
            <v>HIBE</v>
          </cell>
          <cell r="D56064" t="str">
            <v>UN</v>
          </cell>
        </row>
        <row r="56065">
          <cell r="A56065" t="str">
            <v>I0000025992</v>
          </cell>
          <cell r="B56065" t="str">
            <v>TAMPA HEXAGONAL VERTICAL PVC</v>
          </cell>
          <cell r="C56065" t="str">
            <v>HIBE</v>
          </cell>
          <cell r="D56065" t="str">
            <v>UN</v>
          </cell>
        </row>
        <row r="56066">
          <cell r="A56066" t="str">
            <v>I0000025993</v>
          </cell>
          <cell r="B56066" t="str">
            <v>SUPORTE LATERAL P CAIXA PVC</v>
          </cell>
          <cell r="C56066" t="str">
            <v>HIBE</v>
          </cell>
          <cell r="D56066" t="str">
            <v>UN</v>
          </cell>
        </row>
        <row r="56067">
          <cell r="A56067" t="str">
            <v>I0000025994</v>
          </cell>
          <cell r="B56067" t="str">
            <v>FAROL REDONDO LED - COD: VHY038</v>
          </cell>
          <cell r="C56067" t="str">
            <v>HIBE</v>
          </cell>
          <cell r="D56067" t="str">
            <v>UN</v>
          </cell>
        </row>
        <row r="56068">
          <cell r="A56068" t="str">
            <v>I0000025995</v>
          </cell>
          <cell r="B56068" t="str">
            <v>VENTOINHA - Ø45MMX200MM</v>
          </cell>
          <cell r="C56068" t="str">
            <v>HIBE</v>
          </cell>
          <cell r="D56068" t="str">
            <v>UN</v>
          </cell>
        </row>
        <row r="56069">
          <cell r="A56069" t="str">
            <v>I0000025996</v>
          </cell>
          <cell r="B56069" t="str">
            <v>GRAO DE BICO</v>
          </cell>
          <cell r="C56069" t="str">
            <v>HIBE</v>
          </cell>
          <cell r="D56069" t="str">
            <v>KG</v>
          </cell>
        </row>
        <row r="56070">
          <cell r="A56070" t="str">
            <v>I0000025997</v>
          </cell>
          <cell r="B56070" t="str">
            <v>BOMBA MANUAL GRAXEIRA 7L</v>
          </cell>
          <cell r="C56070" t="str">
            <v>HIBE</v>
          </cell>
          <cell r="D56070" t="str">
            <v>UN</v>
          </cell>
        </row>
        <row r="56071">
          <cell r="A56071" t="str">
            <v>I0000025998</v>
          </cell>
          <cell r="B56071" t="str">
            <v>TINTA EPOXI AZUL 3,6</v>
          </cell>
          <cell r="C56071" t="str">
            <v>HIBE</v>
          </cell>
          <cell r="D56071" t="str">
            <v>UN</v>
          </cell>
        </row>
        <row r="56072">
          <cell r="A56072" t="str">
            <v>I0000025999</v>
          </cell>
          <cell r="B56072" t="str">
            <v>BLOCO 73X73 TRANSPARENTE C36FLS</v>
          </cell>
          <cell r="C56072" t="str">
            <v>HIBE</v>
          </cell>
          <cell r="D56072" t="str">
            <v>UN</v>
          </cell>
        </row>
        <row r="56073">
          <cell r="A56073" t="str">
            <v>I0000026000</v>
          </cell>
          <cell r="B56073" t="str">
            <v>FITA ADESIVA MARROM 45X45</v>
          </cell>
          <cell r="C56073" t="str">
            <v>HIBE</v>
          </cell>
          <cell r="D56073" t="str">
            <v>UN</v>
          </cell>
        </row>
        <row r="56074">
          <cell r="A56074" t="str">
            <v>I0000026001</v>
          </cell>
          <cell r="B56074" t="str">
            <v>TRENA A LASER</v>
          </cell>
          <cell r="C56074" t="str">
            <v>HIBE</v>
          </cell>
          <cell r="D56074" t="str">
            <v>UN</v>
          </cell>
        </row>
        <row r="56075">
          <cell r="A56075" t="str">
            <v>I0000026002</v>
          </cell>
          <cell r="B56075" t="str">
            <v>MANGA</v>
          </cell>
          <cell r="C56075" t="str">
            <v>HIBE</v>
          </cell>
          <cell r="D56075" t="str">
            <v>KG</v>
          </cell>
        </row>
        <row r="56076">
          <cell r="A56076" t="str">
            <v>I0000026003</v>
          </cell>
          <cell r="B56076" t="str">
            <v>GOIABA</v>
          </cell>
          <cell r="C56076" t="str">
            <v>HIBE</v>
          </cell>
          <cell r="D56076" t="str">
            <v>KG</v>
          </cell>
        </row>
        <row r="56077">
          <cell r="A56077" t="str">
            <v>I0000026004</v>
          </cell>
          <cell r="B56077" t="str">
            <v>UVA</v>
          </cell>
          <cell r="C56077" t="str">
            <v>HIBE</v>
          </cell>
          <cell r="D56077" t="str">
            <v>KG</v>
          </cell>
        </row>
        <row r="56078">
          <cell r="A56078" t="str">
            <v>I0000026005</v>
          </cell>
          <cell r="B56078" t="str">
            <v>MELAO</v>
          </cell>
          <cell r="C56078" t="str">
            <v>HIBE</v>
          </cell>
          <cell r="D56078" t="str">
            <v>KG</v>
          </cell>
        </row>
        <row r="56079">
          <cell r="A56079" t="str">
            <v>I0000026006</v>
          </cell>
          <cell r="B56079" t="str">
            <v>MAMAO</v>
          </cell>
          <cell r="C56079" t="str">
            <v>HIBE</v>
          </cell>
          <cell r="D56079" t="str">
            <v>KG</v>
          </cell>
        </row>
        <row r="56080">
          <cell r="A56080" t="str">
            <v>I0000026007</v>
          </cell>
          <cell r="B56080" t="str">
            <v>ABACAXI</v>
          </cell>
          <cell r="C56080" t="str">
            <v>HIBE</v>
          </cell>
          <cell r="D56080" t="str">
            <v>KG</v>
          </cell>
        </row>
        <row r="56081">
          <cell r="A56081" t="str">
            <v>I0000026008</v>
          </cell>
          <cell r="B56081" t="str">
            <v>PERA</v>
          </cell>
          <cell r="C56081" t="str">
            <v>HIBE</v>
          </cell>
          <cell r="D56081" t="str">
            <v>KG</v>
          </cell>
        </row>
        <row r="56082">
          <cell r="A56082" t="str">
            <v>I0000026009</v>
          </cell>
          <cell r="B56082" t="str">
            <v>AMEIXA</v>
          </cell>
          <cell r="C56082" t="str">
            <v>HIBE</v>
          </cell>
          <cell r="D56082" t="str">
            <v>KG</v>
          </cell>
        </row>
        <row r="56083">
          <cell r="A56083" t="str">
            <v>I0000026010</v>
          </cell>
          <cell r="B56083" t="str">
            <v>MELANCIA</v>
          </cell>
          <cell r="C56083" t="str">
            <v>HIBE</v>
          </cell>
          <cell r="D56083" t="str">
            <v>KG</v>
          </cell>
        </row>
        <row r="56084">
          <cell r="A56084" t="str">
            <v>I0000026011</v>
          </cell>
          <cell r="B56084" t="str">
            <v>TRENA METALICA</v>
          </cell>
          <cell r="C56084" t="str">
            <v>HIBE</v>
          </cell>
          <cell r="D56084" t="str">
            <v>UN</v>
          </cell>
        </row>
        <row r="56085">
          <cell r="A56085" t="str">
            <v>I0000026012</v>
          </cell>
          <cell r="B56085" t="str">
            <v>EMPILHADEIRA TOYOTA 1.8T 12584</v>
          </cell>
          <cell r="C56085" t="str">
            <v>HIBE</v>
          </cell>
          <cell r="D56085" t="str">
            <v>UN</v>
          </cell>
        </row>
        <row r="56086">
          <cell r="A56086" t="str">
            <v>I0000026013</v>
          </cell>
          <cell r="B56086" t="str">
            <v>EMB PAP ONDUL. 150x120x60 MM Nº 17 AIWA</v>
          </cell>
          <cell r="C56086" t="str">
            <v>HIBE</v>
          </cell>
          <cell r="D56086" t="str">
            <v>UN</v>
          </cell>
        </row>
        <row r="56087">
          <cell r="A56087" t="str">
            <v>I0000026014</v>
          </cell>
          <cell r="B56087" t="str">
            <v>TINTA ESMALTE BASE OLEO VERDE FOLHA 3,6L</v>
          </cell>
          <cell r="C56087" t="str">
            <v>HIBE</v>
          </cell>
          <cell r="D56087" t="str">
            <v>UN</v>
          </cell>
        </row>
        <row r="56088">
          <cell r="A56088" t="str">
            <v>I0000026015</v>
          </cell>
          <cell r="B56088" t="str">
            <v>PRE AQUE 110/220V 100W  SUP E CX TERM</v>
          </cell>
          <cell r="C56088" t="str">
            <v>HIBE</v>
          </cell>
          <cell r="D56088" t="str">
            <v>UN</v>
          </cell>
        </row>
        <row r="56089">
          <cell r="A56089" t="str">
            <v>I0000026016</v>
          </cell>
          <cell r="B56089" t="str">
            <v>ADITIVO TRATAMENTO COMBUSTIVEL</v>
          </cell>
          <cell r="C56089" t="str">
            <v>HIBE</v>
          </cell>
          <cell r="D56089" t="str">
            <v>UN</v>
          </cell>
        </row>
        <row r="56090">
          <cell r="A56090" t="str">
            <v>I0000026017</v>
          </cell>
          <cell r="B56090" t="str">
            <v>CONECTOR FEMEA KESTONE RJ45 CAT6</v>
          </cell>
          <cell r="C56090" t="str">
            <v>HIBE</v>
          </cell>
          <cell r="D56090" t="str">
            <v>UN</v>
          </cell>
        </row>
        <row r="56091">
          <cell r="A56091" t="str">
            <v>I0000026018</v>
          </cell>
          <cell r="B56091" t="str">
            <v>ACO H13 CH 15.00 x 75.00 x 600.00 (KG)</v>
          </cell>
          <cell r="C56091" t="str">
            <v>HIBE</v>
          </cell>
          <cell r="D56091" t="str">
            <v>KG</v>
          </cell>
        </row>
        <row r="56092">
          <cell r="A56092" t="str">
            <v>I0000026019</v>
          </cell>
          <cell r="B56092" t="str">
            <v>ACO H13 CH 20.00 x 75.00 x 600.00 (KG)</v>
          </cell>
          <cell r="C56092" t="str">
            <v>HIBE</v>
          </cell>
          <cell r="D56092" t="str">
            <v>KG</v>
          </cell>
        </row>
        <row r="56093">
          <cell r="A56093" t="str">
            <v>I0000026020</v>
          </cell>
          <cell r="B56093" t="str">
            <v>ACO H13 CH 25.00 x 75.00 x 600.00 (KG)</v>
          </cell>
          <cell r="C56093" t="str">
            <v>HIBE</v>
          </cell>
          <cell r="D56093" t="str">
            <v>KG</v>
          </cell>
        </row>
        <row r="56094">
          <cell r="A56094" t="str">
            <v>I0000026021</v>
          </cell>
          <cell r="B56094" t="str">
            <v>ACO H13 CH 30.00 x 75.00 x 600.00 (KG)</v>
          </cell>
          <cell r="C56094" t="str">
            <v>HIBE</v>
          </cell>
          <cell r="D56094" t="str">
            <v>KG</v>
          </cell>
        </row>
        <row r="56095">
          <cell r="A56095" t="str">
            <v>I0000026022</v>
          </cell>
          <cell r="B56095" t="str">
            <v>ACO H13 CH 35.00 x 75.00 x 600.00 (KG)</v>
          </cell>
          <cell r="C56095" t="str">
            <v>HIBE</v>
          </cell>
          <cell r="D56095" t="str">
            <v>KG</v>
          </cell>
        </row>
        <row r="56096">
          <cell r="A56096" t="str">
            <v>I0000026023</v>
          </cell>
          <cell r="B56096" t="str">
            <v>ACO H13 CH 40.00 x 75.00 x 600.00 (KG)</v>
          </cell>
          <cell r="C56096" t="str">
            <v>HIBE</v>
          </cell>
          <cell r="D56096" t="str">
            <v>KG</v>
          </cell>
        </row>
        <row r="56097">
          <cell r="A56097" t="str">
            <v>I0000026024</v>
          </cell>
          <cell r="B56097" t="str">
            <v>ACO H13 CH45.00 x 75.00 x 600.00 (KG)</v>
          </cell>
          <cell r="C56097" t="str">
            <v>HIBE</v>
          </cell>
          <cell r="D56097" t="str">
            <v>KG</v>
          </cell>
        </row>
        <row r="56098">
          <cell r="A56098" t="str">
            <v>I0000026025</v>
          </cell>
          <cell r="B56098" t="str">
            <v>ACO H13 CH 50.00 x 75.00 x 600.00 (KG)</v>
          </cell>
          <cell r="C56098" t="str">
            <v>HIBE</v>
          </cell>
          <cell r="D56098" t="str">
            <v>KG</v>
          </cell>
        </row>
        <row r="56099">
          <cell r="A56099" t="str">
            <v>I0000026026</v>
          </cell>
          <cell r="B56099" t="str">
            <v>COBRE ELET. CH 31.75 X 50.80 X 1000.00</v>
          </cell>
          <cell r="C56099" t="str">
            <v>HIBE</v>
          </cell>
          <cell r="D56099" t="str">
            <v>UN</v>
          </cell>
        </row>
        <row r="56100">
          <cell r="A56100" t="str">
            <v>I0000026027</v>
          </cell>
          <cell r="B56100" t="str">
            <v>COBRE ELET. QU 25.40 X 25.40 X 1000.00</v>
          </cell>
          <cell r="C56100" t="str">
            <v>HIBE</v>
          </cell>
          <cell r="D56100" t="str">
            <v>UN</v>
          </cell>
        </row>
        <row r="56101">
          <cell r="A56101" t="str">
            <v>I0000026028</v>
          </cell>
          <cell r="B56101" t="str">
            <v>HOT HALF</v>
          </cell>
          <cell r="C56101" t="str">
            <v>HIBE</v>
          </cell>
          <cell r="D56101" t="str">
            <v>UN</v>
          </cell>
        </row>
        <row r="56102">
          <cell r="A56102" t="str">
            <v>I0000026029</v>
          </cell>
          <cell r="B56102" t="str">
            <v>MINI RODA 5020/6 #60 SUR COD - 3375.008</v>
          </cell>
          <cell r="C56102" t="str">
            <v>HIBE</v>
          </cell>
          <cell r="D56102" t="str">
            <v>UN</v>
          </cell>
        </row>
        <row r="56103">
          <cell r="A56103" t="str">
            <v>I0000026030</v>
          </cell>
          <cell r="B56103" t="str">
            <v>LANTERNA RECARREGAVEL SUPERLED CREE BIV</v>
          </cell>
          <cell r="C56103" t="str">
            <v>HIBE</v>
          </cell>
          <cell r="D56103" t="str">
            <v>UN</v>
          </cell>
        </row>
        <row r="56104">
          <cell r="A56104" t="str">
            <v>I0000026031</v>
          </cell>
          <cell r="B56104" t="str">
            <v>PLUG MACHO 90° 20A 2P+T PRETO</v>
          </cell>
          <cell r="C56104" t="str">
            <v>HIBE</v>
          </cell>
          <cell r="D56104" t="str">
            <v>UN</v>
          </cell>
        </row>
        <row r="56105">
          <cell r="A56105" t="str">
            <v>I0000026032</v>
          </cell>
          <cell r="B56105" t="str">
            <v>TOMADA IND. VERM. 2P+T 21A + CX PRETA</v>
          </cell>
          <cell r="C56105" t="str">
            <v>HIBE</v>
          </cell>
          <cell r="D56105" t="str">
            <v>UN</v>
          </cell>
        </row>
        <row r="56106">
          <cell r="A56106" t="str">
            <v>I0000026033</v>
          </cell>
          <cell r="B56106" t="str">
            <v>TRILHO FIX.(DIN) PERFURADO ACO 2M TS35</v>
          </cell>
          <cell r="C56106" t="str">
            <v>HIBE</v>
          </cell>
          <cell r="D56106" t="str">
            <v>UN</v>
          </cell>
        </row>
        <row r="56107">
          <cell r="A56107" t="str">
            <v>I0000026034</v>
          </cell>
          <cell r="B56107" t="str">
            <v>KIWI</v>
          </cell>
          <cell r="C56107" t="str">
            <v>HIBE</v>
          </cell>
          <cell r="D56107" t="str">
            <v>KG</v>
          </cell>
        </row>
        <row r="56108">
          <cell r="A56108" t="str">
            <v>I0000026035</v>
          </cell>
          <cell r="B56108" t="str">
            <v>TEMPERO VERDE</v>
          </cell>
          <cell r="C56108" t="str">
            <v>HIBE</v>
          </cell>
          <cell r="D56108" t="str">
            <v>UN</v>
          </cell>
        </row>
        <row r="56109">
          <cell r="A56109" t="str">
            <v>I0000026036</v>
          </cell>
          <cell r="B56109" t="str">
            <v>BARRA LIMPADOR LE</v>
          </cell>
          <cell r="C56109" t="str">
            <v>HIBE</v>
          </cell>
          <cell r="D56109" t="str">
            <v>UN</v>
          </cell>
        </row>
        <row r="56110">
          <cell r="A56110" t="str">
            <v>I0000026037</v>
          </cell>
          <cell r="B56110" t="str">
            <v>BARRA LIMPADOR  LD</v>
          </cell>
          <cell r="C56110" t="str">
            <v>HIBE</v>
          </cell>
          <cell r="D56110" t="str">
            <v>UN</v>
          </cell>
        </row>
        <row r="56111">
          <cell r="A56111" t="str">
            <v>I0000026038</v>
          </cell>
          <cell r="B56111" t="str">
            <v>DESEMPENADEIRA TIGRE ACO INOX 60CM</v>
          </cell>
          <cell r="C56111" t="str">
            <v>HIBE</v>
          </cell>
          <cell r="D56111" t="str">
            <v>UN</v>
          </cell>
        </row>
        <row r="56112">
          <cell r="A56112" t="str">
            <v>I0000026039</v>
          </cell>
          <cell r="B56112" t="str">
            <v>DESEMPENADEIRA TIGRE ACO INOX 15CM</v>
          </cell>
          <cell r="C56112" t="str">
            <v>HIBE</v>
          </cell>
          <cell r="D56112" t="str">
            <v>UN</v>
          </cell>
        </row>
        <row r="56113">
          <cell r="A56113" t="str">
            <v>I0000026040</v>
          </cell>
          <cell r="B56113" t="str">
            <v>EIXO ERX27 - COD: 2301733</v>
          </cell>
          <cell r="C56113" t="str">
            <v>HIBE</v>
          </cell>
          <cell r="D56113" t="str">
            <v>UN</v>
          </cell>
        </row>
        <row r="56114">
          <cell r="A56114" t="str">
            <v>I0000026041</v>
          </cell>
          <cell r="B56114" t="str">
            <v>GAXETA FMX17 - COD: 529616</v>
          </cell>
          <cell r="C56114" t="str">
            <v>HIBE</v>
          </cell>
          <cell r="D56114" t="str">
            <v>UN</v>
          </cell>
        </row>
        <row r="56115">
          <cell r="A56115" t="str">
            <v>I0000026042</v>
          </cell>
          <cell r="B56115" t="str">
            <v>ANEL GUIA FMX17 - COD: 52917</v>
          </cell>
          <cell r="C56115" t="str">
            <v>HIBE</v>
          </cell>
          <cell r="D56115" t="str">
            <v>UN</v>
          </cell>
        </row>
        <row r="56116">
          <cell r="A56116" t="str">
            <v>I0000026043</v>
          </cell>
          <cell r="B56116" t="str">
            <v>BROCA ACO RAPIDO - 15MM</v>
          </cell>
          <cell r="C56116" t="str">
            <v>HIBE</v>
          </cell>
          <cell r="D56116" t="str">
            <v>UN</v>
          </cell>
        </row>
        <row r="56117">
          <cell r="A56117" t="str">
            <v>I0000026044</v>
          </cell>
          <cell r="B56117" t="str">
            <v>ARRANJO</v>
          </cell>
          <cell r="C56117" t="str">
            <v>HIBE</v>
          </cell>
          <cell r="D56117" t="str">
            <v>UN</v>
          </cell>
        </row>
        <row r="56118">
          <cell r="A56118" t="str">
            <v>I0000026045</v>
          </cell>
          <cell r="B56118" t="str">
            <v>BOMBONIERE DE VIDRO</v>
          </cell>
          <cell r="C56118" t="str">
            <v>HIBE</v>
          </cell>
          <cell r="D56118" t="str">
            <v>UN</v>
          </cell>
        </row>
        <row r="56119">
          <cell r="A56119" t="str">
            <v>I0000026046</v>
          </cell>
          <cell r="B56119" t="str">
            <v>POTE DE VIDRO 800ML</v>
          </cell>
          <cell r="C56119" t="str">
            <v>HIBE</v>
          </cell>
          <cell r="D56119" t="str">
            <v>UN</v>
          </cell>
        </row>
        <row r="56120">
          <cell r="A56120" t="str">
            <v>I0000026047</v>
          </cell>
          <cell r="B56120" t="str">
            <v>BALEIRO</v>
          </cell>
          <cell r="C56120" t="str">
            <v>HIBE</v>
          </cell>
          <cell r="D56120" t="str">
            <v>UN</v>
          </cell>
        </row>
        <row r="56121">
          <cell r="A56121" t="str">
            <v>I0000026048</v>
          </cell>
          <cell r="B56121" t="str">
            <v>ROLAMENTO ERX27 - COD: 9503083569</v>
          </cell>
          <cell r="C56121" t="str">
            <v>HIBE</v>
          </cell>
          <cell r="D56121" t="str">
            <v>UN</v>
          </cell>
        </row>
        <row r="56122">
          <cell r="A56122" t="str">
            <v>I0000026049</v>
          </cell>
          <cell r="B56122" t="str">
            <v>ESFERA FME17 - COD: 2309397</v>
          </cell>
          <cell r="C56122" t="str">
            <v>HIBE</v>
          </cell>
          <cell r="D56122" t="str">
            <v>UN</v>
          </cell>
        </row>
        <row r="56123">
          <cell r="A56123" t="str">
            <v>I0000026050</v>
          </cell>
          <cell r="B56123" t="str">
            <v>PARAFUSO ESPECIAL FME17 - COD: 2309398</v>
          </cell>
          <cell r="C56123" t="str">
            <v>HIBE</v>
          </cell>
          <cell r="D56123" t="str">
            <v>UN</v>
          </cell>
        </row>
        <row r="56124">
          <cell r="A56124" t="str">
            <v>I0000026051</v>
          </cell>
          <cell r="B56124" t="str">
            <v>GAXETA FME17 - COD: 2309399</v>
          </cell>
          <cell r="C56124" t="str">
            <v>HIBE</v>
          </cell>
          <cell r="D56124" t="str">
            <v>UN</v>
          </cell>
        </row>
        <row r="56125">
          <cell r="A56125" t="str">
            <v>I0000026052</v>
          </cell>
          <cell r="B56125" t="str">
            <v>ANEL GUIA FME17 - COD: 2309400</v>
          </cell>
          <cell r="C56125" t="str">
            <v>HIBE</v>
          </cell>
          <cell r="D56125" t="str">
            <v>UN</v>
          </cell>
        </row>
        <row r="56126">
          <cell r="A56126" t="str">
            <v>I0000026053</v>
          </cell>
          <cell r="B56126" t="str">
            <v>CERDA ACO 165MM</v>
          </cell>
          <cell r="C56126" t="str">
            <v>HIBE</v>
          </cell>
          <cell r="D56126" t="str">
            <v>UN</v>
          </cell>
        </row>
        <row r="56127">
          <cell r="A56127" t="str">
            <v>I0000026054</v>
          </cell>
          <cell r="B56127" t="str">
            <v>CERDAS POLIPROPILENO / NYLON 165MM</v>
          </cell>
          <cell r="C56127" t="str">
            <v>HIBE</v>
          </cell>
          <cell r="D56127" t="str">
            <v>UN</v>
          </cell>
        </row>
        <row r="56128">
          <cell r="A56128" t="str">
            <v>I0000026055</v>
          </cell>
          <cell r="B56128" t="str">
            <v>CONTAINER GRADEADO IBC 1000L</v>
          </cell>
          <cell r="C56128" t="str">
            <v>HIBE</v>
          </cell>
          <cell r="D56128" t="str">
            <v>UN</v>
          </cell>
        </row>
        <row r="56129">
          <cell r="A56129" t="str">
            <v>I0000026056</v>
          </cell>
          <cell r="B56129" t="str">
            <v>SUPORTE PARA BOBINA SACO PICOTADO</v>
          </cell>
          <cell r="C56129" t="str">
            <v>HIBE</v>
          </cell>
          <cell r="D56129" t="str">
            <v>UN</v>
          </cell>
        </row>
        <row r="56130">
          <cell r="A56130" t="str">
            <v>I0000026057</v>
          </cell>
          <cell r="B56130" t="str">
            <v>ACO MD-XTRA RET-SF2050 Ø 185 X 351 X 401</v>
          </cell>
          <cell r="C56130" t="str">
            <v>HIBE</v>
          </cell>
          <cell r="D56130" t="str">
            <v>UN</v>
          </cell>
        </row>
        <row r="56131">
          <cell r="A56131" t="str">
            <v>I0000026058</v>
          </cell>
          <cell r="B56131" t="str">
            <v>CAMISA EM MALHA PV M/C C/ - XG</v>
          </cell>
          <cell r="C56131" t="str">
            <v>HIBE</v>
          </cell>
          <cell r="D56131" t="str">
            <v>UN</v>
          </cell>
        </row>
        <row r="56132">
          <cell r="A56132" t="str">
            <v>I0000026059</v>
          </cell>
          <cell r="B56132" t="str">
            <v>CAMISA EM MALHA PV M/C C/ - XXG</v>
          </cell>
          <cell r="C56132" t="str">
            <v>HIBE</v>
          </cell>
          <cell r="D56132" t="str">
            <v>UN</v>
          </cell>
        </row>
        <row r="56133">
          <cell r="A56133" t="str">
            <v>I0000026060</v>
          </cell>
          <cell r="B56133" t="str">
            <v>ESPELHO RETANGULAR 200 X 110 X 0,30 CM</v>
          </cell>
          <cell r="C56133" t="str">
            <v>HIBE</v>
          </cell>
          <cell r="D56133" t="str">
            <v>UN</v>
          </cell>
        </row>
        <row r="56134">
          <cell r="A56134" t="str">
            <v>I0000026061</v>
          </cell>
          <cell r="B56134" t="str">
            <v>ESPELHO RETANGULAR 125 X 35 X 0,30 CM</v>
          </cell>
          <cell r="C56134" t="str">
            <v>HIBE</v>
          </cell>
          <cell r="D56134" t="str">
            <v>UN</v>
          </cell>
        </row>
        <row r="56135">
          <cell r="A56135" t="str">
            <v>I0000026062</v>
          </cell>
          <cell r="B56135" t="str">
            <v>ESPELHO RETANGULAR 125 X 45 X 0,30 CM</v>
          </cell>
          <cell r="C56135" t="str">
            <v>HIBE</v>
          </cell>
          <cell r="D56135" t="str">
            <v>UN</v>
          </cell>
        </row>
        <row r="56136">
          <cell r="A56136" t="str">
            <v>I0000026063</v>
          </cell>
          <cell r="B56136" t="str">
            <v>GERGELIM</v>
          </cell>
          <cell r="C56136" t="str">
            <v>HIBE</v>
          </cell>
          <cell r="D56136" t="str">
            <v>KG</v>
          </cell>
        </row>
        <row r="56137">
          <cell r="A56137" t="str">
            <v>I0000026064</v>
          </cell>
          <cell r="B56137" t="str">
            <v>CADEADO PLAS VM HASTE METAL TC2008</v>
          </cell>
          <cell r="C56137" t="str">
            <v>HIBE</v>
          </cell>
          <cell r="D56137" t="str">
            <v>UN</v>
          </cell>
        </row>
        <row r="56138">
          <cell r="A56138" t="str">
            <v>I0000026065</v>
          </cell>
          <cell r="B56138" t="str">
            <v>123670 - PLATAFORMA - 800AJ - 0300182723</v>
          </cell>
          <cell r="C56138" t="str">
            <v>HIBE</v>
          </cell>
          <cell r="D56138" t="str">
            <v>UN</v>
          </cell>
        </row>
        <row r="56139">
          <cell r="A56139" t="str">
            <v>I0000026066</v>
          </cell>
          <cell r="B56139" t="str">
            <v>EPI ID 104 56 FUME CINZA</v>
          </cell>
          <cell r="C56139" t="str">
            <v>HIBE</v>
          </cell>
          <cell r="D56139" t="str">
            <v>UN</v>
          </cell>
        </row>
        <row r="56140">
          <cell r="A56140" t="str">
            <v>I0000026067</v>
          </cell>
          <cell r="B56140" t="str">
            <v>KIT FURADEIRA PARAFUSADEIRA HP 333</v>
          </cell>
          <cell r="C56140" t="str">
            <v>HIBE</v>
          </cell>
          <cell r="D56140" t="str">
            <v>UN</v>
          </cell>
        </row>
        <row r="56141">
          <cell r="A56141" t="str">
            <v>I0000026068</v>
          </cell>
          <cell r="B56141" t="str">
            <v>ESMERILHADEIRA BOSH BRUSHLESS GWS 180.LI</v>
          </cell>
          <cell r="C56141" t="str">
            <v>HIBE</v>
          </cell>
          <cell r="D56141" t="str">
            <v>UN</v>
          </cell>
        </row>
        <row r="56142">
          <cell r="A56142" t="str">
            <v>I0000026069</v>
          </cell>
          <cell r="B56142" t="str">
            <v>PINO ELASTICO 3X26</v>
          </cell>
          <cell r="C56142" t="str">
            <v>HIBE</v>
          </cell>
          <cell r="D56142" t="str">
            <v>UN</v>
          </cell>
        </row>
        <row r="56143">
          <cell r="A56143" t="str">
            <v>I0000026070</v>
          </cell>
          <cell r="B56143" t="str">
            <v>PINO ELASTICO 5X29</v>
          </cell>
          <cell r="C56143" t="str">
            <v>HIBE</v>
          </cell>
          <cell r="D56143" t="str">
            <v>UN</v>
          </cell>
        </row>
        <row r="56144">
          <cell r="A56144" t="str">
            <v>I0000026071</v>
          </cell>
          <cell r="B56144" t="str">
            <v>PINO ELASTICO 5X36</v>
          </cell>
          <cell r="C56144" t="str">
            <v>HIBE</v>
          </cell>
          <cell r="D56144" t="str">
            <v>UN</v>
          </cell>
        </row>
        <row r="56145">
          <cell r="A56145" t="str">
            <v>I0000026072</v>
          </cell>
          <cell r="B56145" t="str">
            <v>PINO ELASTICO 8X45</v>
          </cell>
          <cell r="C56145" t="str">
            <v>HIBE</v>
          </cell>
          <cell r="D56145" t="str">
            <v>UN</v>
          </cell>
        </row>
        <row r="56146">
          <cell r="A56146" t="str">
            <v>I0000026073</v>
          </cell>
          <cell r="B56146" t="str">
            <v>SERVIÇO DE REBOBINAGEM DO MOTOR ERX</v>
          </cell>
          <cell r="C56146" t="str">
            <v>HIBE</v>
          </cell>
          <cell r="D56146" t="str">
            <v>UN</v>
          </cell>
        </row>
        <row r="56147">
          <cell r="A56147" t="str">
            <v>I0000026074</v>
          </cell>
          <cell r="B56147" t="str">
            <v>ACO RED MEC. 1045 12"(304.8) X 100MM KG</v>
          </cell>
          <cell r="C56147" t="str">
            <v>HIBE</v>
          </cell>
          <cell r="D56147" t="str">
            <v>KG</v>
          </cell>
        </row>
        <row r="56148">
          <cell r="A56148" t="str">
            <v>I0000026075</v>
          </cell>
          <cell r="B56148" t="str">
            <v>PAS ADESIVA PARA DESFIBRILADOR</v>
          </cell>
          <cell r="C56148" t="str">
            <v>HIBE</v>
          </cell>
          <cell r="D56148" t="str">
            <v>UN</v>
          </cell>
        </row>
        <row r="56149">
          <cell r="A56149" t="str">
            <v>I0000026076</v>
          </cell>
          <cell r="B56149" t="str">
            <v>CINTO ARANHA ADULTO PARA PRANCHA</v>
          </cell>
          <cell r="C56149" t="str">
            <v>HIBE</v>
          </cell>
          <cell r="D56149" t="str">
            <v>UN</v>
          </cell>
        </row>
        <row r="56150">
          <cell r="A56150" t="str">
            <v>I0000026077</v>
          </cell>
          <cell r="B56150" t="str">
            <v>BARRA CHATA 1 X 1/8</v>
          </cell>
          <cell r="C56150" t="str">
            <v>HIBE</v>
          </cell>
          <cell r="D56150" t="str">
            <v>UN</v>
          </cell>
        </row>
        <row r="56151">
          <cell r="A56151" t="str">
            <v>I0000026078</v>
          </cell>
          <cell r="B56151" t="str">
            <v>BROCA HSS Ø 5/8" X 178MM (15,88MM)</v>
          </cell>
          <cell r="C56151" t="str">
            <v>HIBE</v>
          </cell>
          <cell r="D56151" t="str">
            <v>UN</v>
          </cell>
        </row>
        <row r="56152">
          <cell r="A56152" t="str">
            <v>I0000026079</v>
          </cell>
          <cell r="B56152" t="str">
            <v>BROCA HSS Ø 15,75 X 178MM</v>
          </cell>
          <cell r="C56152" t="str">
            <v>HIBE</v>
          </cell>
          <cell r="D56152" t="str">
            <v>UN</v>
          </cell>
        </row>
        <row r="56153">
          <cell r="A56153" t="str">
            <v>I0000026080</v>
          </cell>
          <cell r="B56153" t="str">
            <v>CORREIA CONJUGADA 1800X50MM COM GUIA</v>
          </cell>
          <cell r="C56153" t="str">
            <v>HIBE</v>
          </cell>
          <cell r="D56153" t="str">
            <v>UN</v>
          </cell>
        </row>
        <row r="56154">
          <cell r="A56154" t="str">
            <v>I0000026081</v>
          </cell>
          <cell r="B56154" t="str">
            <v>CHUMBADOR DE 1</v>
          </cell>
          <cell r="C56154" t="str">
            <v>HIBE</v>
          </cell>
          <cell r="D56154" t="str">
            <v>UN</v>
          </cell>
        </row>
        <row r="56155">
          <cell r="A56155" t="str">
            <v>I0000026082</v>
          </cell>
          <cell r="B56155" t="str">
            <v>ABRACADEIRA CONDULETE PRETO 3/4"</v>
          </cell>
          <cell r="C56155" t="str">
            <v>HIBE</v>
          </cell>
          <cell r="D56155" t="str">
            <v>UN</v>
          </cell>
        </row>
        <row r="56156">
          <cell r="A56156" t="str">
            <v>I0000026083</v>
          </cell>
          <cell r="B56156" t="str">
            <v>LUVA CONDULETE PRETO 3/4"</v>
          </cell>
          <cell r="C56156" t="str">
            <v>HIBE</v>
          </cell>
          <cell r="D56156" t="str">
            <v>UN</v>
          </cell>
        </row>
        <row r="56157">
          <cell r="A56157" t="str">
            <v>I0000026084</v>
          </cell>
          <cell r="B56157" t="str">
            <v>CONDULETE 6 ENTRADAS PRETO 4X2</v>
          </cell>
          <cell r="C56157" t="str">
            <v>HIBE</v>
          </cell>
          <cell r="D56157" t="str">
            <v>UN</v>
          </cell>
        </row>
        <row r="56158">
          <cell r="A56158" t="str">
            <v>I0000026085</v>
          </cell>
          <cell r="B56158" t="str">
            <v>POLIA FMX 17 NG 64104465402</v>
          </cell>
          <cell r="C56158" t="str">
            <v>HIBE</v>
          </cell>
          <cell r="D56158" t="str">
            <v>UN</v>
          </cell>
        </row>
        <row r="56159">
          <cell r="A56159" t="str">
            <v>I0000026086</v>
          </cell>
          <cell r="B56159" t="str">
            <v>VENTILADOR 64583501300 24V</v>
          </cell>
          <cell r="C56159" t="str">
            <v>HIBE</v>
          </cell>
          <cell r="D56159" t="str">
            <v>UN</v>
          </cell>
        </row>
        <row r="56160">
          <cell r="A56160" t="str">
            <v>I0000026087</v>
          </cell>
          <cell r="B56160" t="str">
            <v>EMPILHADEIRA TOYOTA 1.8T 12642</v>
          </cell>
          <cell r="C56160" t="str">
            <v>HIBE</v>
          </cell>
          <cell r="D56160" t="str">
            <v>UN</v>
          </cell>
        </row>
        <row r="56161">
          <cell r="A56161" t="str">
            <v>I0000026088</v>
          </cell>
          <cell r="B56161" t="str">
            <v>GUARDANAPO BOCA MESA</v>
          </cell>
          <cell r="C56161" t="str">
            <v>HIBE</v>
          </cell>
          <cell r="D56161" t="str">
            <v>UN</v>
          </cell>
        </row>
        <row r="56162">
          <cell r="A56162" t="str">
            <v>I0000026089</v>
          </cell>
          <cell r="B56162" t="str">
            <v>SERVICO MANUTENCAO SISTEMA PESQUISA</v>
          </cell>
          <cell r="C56162" t="str">
            <v>SERV</v>
          </cell>
          <cell r="D56162" t="str">
            <v>UN</v>
          </cell>
        </row>
        <row r="56163">
          <cell r="A56163" t="str">
            <v>I0000026090</v>
          </cell>
          <cell r="B56163" t="str">
            <v>TUBO BLOC 300 MM</v>
          </cell>
          <cell r="C56163" t="str">
            <v>HIBE</v>
          </cell>
          <cell r="D56163" t="str">
            <v>UN</v>
          </cell>
        </row>
        <row r="56164">
          <cell r="A56164" t="str">
            <v>I0000026092</v>
          </cell>
          <cell r="B56164" t="str">
            <v>RADNAQ FLUIDO DE FREIO</v>
          </cell>
          <cell r="C56164" t="str">
            <v>HIBE</v>
          </cell>
          <cell r="D56164" t="str">
            <v>UN</v>
          </cell>
        </row>
        <row r="56165">
          <cell r="A56165" t="str">
            <v>I0000026093</v>
          </cell>
          <cell r="B56165" t="str">
            <v>ROSCA PARA MAQ INJETORA BORCHE BI500-M</v>
          </cell>
          <cell r="C56165" t="str">
            <v>HIBE</v>
          </cell>
          <cell r="D56165" t="str">
            <v>UN</v>
          </cell>
        </row>
        <row r="56166">
          <cell r="A56166" t="str">
            <v>I0000026094</v>
          </cell>
          <cell r="B56166" t="str">
            <v>ESTRUTURA EM ACO PARA OS BERCOS</v>
          </cell>
          <cell r="C56166" t="str">
            <v>HIBE</v>
          </cell>
          <cell r="D56166" t="str">
            <v>UN</v>
          </cell>
        </row>
        <row r="56167">
          <cell r="A56167" t="str">
            <v>I0000026095</v>
          </cell>
          <cell r="B56167" t="str">
            <v>BOMBA DE PALHETA - 4525VQ42A21A1B</v>
          </cell>
          <cell r="C56167" t="str">
            <v>HIBE</v>
          </cell>
          <cell r="D56167" t="str">
            <v>UN</v>
          </cell>
        </row>
        <row r="56168">
          <cell r="A56168" t="str">
            <v>I0000026096</v>
          </cell>
          <cell r="B56168" t="str">
            <v>BOMBA DE PALHETA - 45VQ12A1A</v>
          </cell>
          <cell r="C56168" t="str">
            <v>HIBE</v>
          </cell>
          <cell r="D56168" t="str">
            <v>UN</v>
          </cell>
        </row>
        <row r="56169">
          <cell r="A56169" t="str">
            <v>I0000026097</v>
          </cell>
          <cell r="B56169" t="str">
            <v>BOMBA DE PALHETA - 45VQ50A1B</v>
          </cell>
          <cell r="C56169" t="str">
            <v>HIBE</v>
          </cell>
          <cell r="D56169" t="str">
            <v>UN</v>
          </cell>
        </row>
        <row r="56170">
          <cell r="A56170" t="str">
            <v>I0000026098</v>
          </cell>
          <cell r="B56170" t="str">
            <v>BOMBA - T7DS-B31-2R - 35VQ30A1A</v>
          </cell>
          <cell r="C56170" t="str">
            <v>HIBE</v>
          </cell>
          <cell r="D56170" t="str">
            <v>UN</v>
          </cell>
        </row>
        <row r="56171">
          <cell r="A56171" t="str">
            <v>I0000026099</v>
          </cell>
          <cell r="B56171" t="str">
            <v>GUIA LINEAR 25MM LSH25RL-N-D</v>
          </cell>
          <cell r="C56171" t="str">
            <v>HIBE</v>
          </cell>
          <cell r="D56171" t="str">
            <v>UN</v>
          </cell>
        </row>
        <row r="56172">
          <cell r="A56172" t="str">
            <v>I0000026100</v>
          </cell>
          <cell r="B56172" t="str">
            <v>PATINS C/ ABA - LSH25BK-F3N-N-D-M6</v>
          </cell>
          <cell r="C56172" t="str">
            <v>HIBE</v>
          </cell>
          <cell r="D56172" t="str">
            <v>UN</v>
          </cell>
        </row>
        <row r="56173">
          <cell r="A56173" t="str">
            <v>I0000026101</v>
          </cell>
          <cell r="B56173" t="str">
            <v>RESISTENCIA MODULAR DIAMETRO 8,0 X 800</v>
          </cell>
          <cell r="C56173" t="str">
            <v>HIBE</v>
          </cell>
          <cell r="D56173" t="str">
            <v>UN</v>
          </cell>
        </row>
        <row r="56174">
          <cell r="A56174" t="str">
            <v>I0000026102</v>
          </cell>
          <cell r="B56174" t="str">
            <v>PLACA REFRATARIA LISA LASTRO 300X300X20</v>
          </cell>
          <cell r="C56174" t="str">
            <v>HIBE</v>
          </cell>
          <cell r="D56174" t="str">
            <v>UN</v>
          </cell>
        </row>
        <row r="56175">
          <cell r="A56175" t="str">
            <v>I0000026103</v>
          </cell>
          <cell r="B56175" t="str">
            <v>PLACA REFRATARIA COM CANAL PARTE 415X20</v>
          </cell>
          <cell r="C56175" t="str">
            <v>HIBE</v>
          </cell>
          <cell r="D56175" t="str">
            <v>UN</v>
          </cell>
        </row>
        <row r="56176">
          <cell r="A56176" t="str">
            <v>I0000026104</v>
          </cell>
          <cell r="B56176" t="str">
            <v>PRENSA GABINETE DO FORNO ELETRICO VERS 2</v>
          </cell>
          <cell r="C56176" t="str">
            <v>HIBE</v>
          </cell>
          <cell r="D56176" t="str">
            <v>UN</v>
          </cell>
        </row>
        <row r="56177">
          <cell r="A56177" t="str">
            <v>I0000026105</v>
          </cell>
          <cell r="B56177" t="str">
            <v>RENOVACAO AVCB-SERVICO DE CONSULTORIA</v>
          </cell>
          <cell r="C56177" t="str">
            <v>SERV</v>
          </cell>
          <cell r="D56177" t="str">
            <v>UN</v>
          </cell>
        </row>
        <row r="56178">
          <cell r="A56178" t="str">
            <v>I0000026106</v>
          </cell>
          <cell r="B56178" t="str">
            <v>REBITE 3,2 X 19</v>
          </cell>
          <cell r="C56178" t="str">
            <v>HIBE</v>
          </cell>
          <cell r="D56178" t="str">
            <v>UN</v>
          </cell>
        </row>
        <row r="56179">
          <cell r="A56179" t="str">
            <v>I0000026107</v>
          </cell>
          <cell r="B56179" t="str">
            <v>CAIXA PATOLA INOVA FULL</v>
          </cell>
          <cell r="C56179" t="str">
            <v>HIBE</v>
          </cell>
          <cell r="D56179" t="str">
            <v>UN</v>
          </cell>
        </row>
        <row r="56180">
          <cell r="A56180" t="str">
            <v>I0000026108</v>
          </cell>
          <cell r="B56180" t="str">
            <v>CAIXA PATOLA INOVA MINI</v>
          </cell>
          <cell r="C56180" t="str">
            <v>HIBE</v>
          </cell>
          <cell r="D56180" t="str">
            <v>UN</v>
          </cell>
        </row>
        <row r="56181">
          <cell r="A56181" t="str">
            <v>I0000026109</v>
          </cell>
          <cell r="B56181" t="str">
            <v>COLETOR INOVA ROCK PI</v>
          </cell>
          <cell r="C56181" t="str">
            <v>HIBE</v>
          </cell>
          <cell r="D56181" t="str">
            <v>UN</v>
          </cell>
        </row>
        <row r="56182">
          <cell r="A56182" t="str">
            <v>I0000026110</v>
          </cell>
          <cell r="B56182" t="str">
            <v>JARRA DE VIDRO</v>
          </cell>
          <cell r="C56182" t="str">
            <v>HIBE</v>
          </cell>
          <cell r="D56182" t="str">
            <v>UN</v>
          </cell>
        </row>
        <row r="56183">
          <cell r="A56183" t="str">
            <v>I0000026111</v>
          </cell>
          <cell r="B56183" t="str">
            <v>GAXETA P/ EMBOLO - OE184X164X8,1MM PU-2</v>
          </cell>
          <cell r="C56183" t="str">
            <v>HIBE</v>
          </cell>
          <cell r="D56183" t="str">
            <v>UN</v>
          </cell>
        </row>
        <row r="56184">
          <cell r="A56184" t="str">
            <v>I0000026112</v>
          </cell>
          <cell r="B56184" t="str">
            <v>RESISTENCIA MODULAR DIAMETRO 8,0 X 800</v>
          </cell>
          <cell r="C56184" t="str">
            <v>HIBE</v>
          </cell>
          <cell r="D56184" t="str">
            <v>UN</v>
          </cell>
        </row>
        <row r="56185">
          <cell r="A56185" t="str">
            <v>I0000026113</v>
          </cell>
          <cell r="B56185" t="str">
            <v>DESEMPENADEIRA DE TIGRE ACO INOX 12X45CM</v>
          </cell>
          <cell r="C56185" t="str">
            <v>HIBE</v>
          </cell>
          <cell r="D56185" t="str">
            <v>UN</v>
          </cell>
        </row>
        <row r="56186">
          <cell r="A56186" t="str">
            <v>I0000026114</v>
          </cell>
          <cell r="B56186" t="str">
            <v>PLACA PROT 95 DA 09 79149</v>
          </cell>
          <cell r="C56186" t="str">
            <v>HIBE</v>
          </cell>
          <cell r="D56186" t="str">
            <v>UN</v>
          </cell>
        </row>
        <row r="56187">
          <cell r="A56187" t="str">
            <v>I0000026115</v>
          </cell>
          <cell r="B56187" t="str">
            <v>CAIXA PLAST</v>
          </cell>
          <cell r="C56187" t="str">
            <v>HIBE</v>
          </cell>
          <cell r="D56187" t="str">
            <v>UN</v>
          </cell>
        </row>
        <row r="56188">
          <cell r="A56188" t="str">
            <v>I0000026116</v>
          </cell>
          <cell r="B56188" t="str">
            <v>FLUIDO PARA FREIO -CX40F1/ 2L</v>
          </cell>
          <cell r="C56188" t="str">
            <v>HIBE</v>
          </cell>
          <cell r="D56188" t="str">
            <v>UN</v>
          </cell>
        </row>
        <row r="56189">
          <cell r="A56189" t="str">
            <v>I0000026117</v>
          </cell>
          <cell r="B56189" t="str">
            <v>ESTABILIZADOR NHS 500VA BIVOLT OU 600VA</v>
          </cell>
          <cell r="C56189" t="str">
            <v>HIBE</v>
          </cell>
          <cell r="D56189" t="str">
            <v>UN</v>
          </cell>
        </row>
        <row r="56190">
          <cell r="A56190" t="str">
            <v>I0000026118</v>
          </cell>
          <cell r="B56190" t="str">
            <v>AMOSTRA VIDRO FORNO</v>
          </cell>
          <cell r="C56190" t="str">
            <v>HIBE</v>
          </cell>
          <cell r="D56190" t="str">
            <v>UN</v>
          </cell>
        </row>
        <row r="56191">
          <cell r="A56191" t="str">
            <v>I0000026119</v>
          </cell>
          <cell r="B56191" t="str">
            <v>SERVICO DE MANUTENCAO DE COLETOR</v>
          </cell>
          <cell r="C56191" t="str">
            <v>SERV</v>
          </cell>
          <cell r="D56191" t="str">
            <v>UN</v>
          </cell>
        </row>
        <row r="56192">
          <cell r="A56192" t="str">
            <v>I0000026120</v>
          </cell>
          <cell r="B56192" t="str">
            <v>CASACO P/ BOMBEIR</v>
          </cell>
          <cell r="C56192" t="str">
            <v>HIBE</v>
          </cell>
          <cell r="D56192" t="str">
            <v>UN</v>
          </cell>
        </row>
        <row r="56193">
          <cell r="A56193" t="str">
            <v>I0000026121</v>
          </cell>
          <cell r="B56193" t="str">
            <v>CALCA P/ BOMBEIRO</v>
          </cell>
          <cell r="C56193" t="str">
            <v>HIBE</v>
          </cell>
          <cell r="D56193" t="str">
            <v>UN</v>
          </cell>
        </row>
        <row r="56194">
          <cell r="A56194" t="str">
            <v>I0000026122</v>
          </cell>
          <cell r="B56194" t="str">
            <v>CAPACETE P/ BOMBEIRO</v>
          </cell>
          <cell r="C56194" t="str">
            <v>HIBE</v>
          </cell>
          <cell r="D56194" t="str">
            <v>UN</v>
          </cell>
        </row>
        <row r="56195">
          <cell r="A56195" t="str">
            <v>I0000026123</v>
          </cell>
          <cell r="B56195" t="str">
            <v>LUVA P/  BOMBEIRO</v>
          </cell>
          <cell r="C56195" t="str">
            <v>HIBE</v>
          </cell>
          <cell r="D56195" t="str">
            <v>UN</v>
          </cell>
        </row>
        <row r="56196">
          <cell r="A56196" t="str">
            <v>I0000026124</v>
          </cell>
          <cell r="B56196" t="str">
            <v>BALACLAVA DUPLA MALHA</v>
          </cell>
          <cell r="C56196" t="str">
            <v>HIBE</v>
          </cell>
          <cell r="D56196" t="str">
            <v>UN</v>
          </cell>
        </row>
        <row r="56197">
          <cell r="A56197" t="str">
            <v>I0000026125</v>
          </cell>
          <cell r="B56197" t="str">
            <v>BOTA DE BOMBEIRO</v>
          </cell>
          <cell r="C56197" t="str">
            <v>HIBE</v>
          </cell>
          <cell r="D56197" t="str">
            <v>UN</v>
          </cell>
        </row>
        <row r="56198">
          <cell r="A56198" t="str">
            <v>I0000026126</v>
          </cell>
          <cell r="B56198" t="str">
            <v>VALVULA ESFERA TUBULAR LATAO - 2"</v>
          </cell>
          <cell r="C56198" t="str">
            <v>HIBE</v>
          </cell>
          <cell r="D56198" t="str">
            <v>UN</v>
          </cell>
        </row>
        <row r="56199">
          <cell r="A56199" t="str">
            <v>I0000026127</v>
          </cell>
          <cell r="B56199" t="str">
            <v>NIPLE INOX 304 150# - 2"</v>
          </cell>
          <cell r="C56199" t="str">
            <v>HIBE</v>
          </cell>
          <cell r="D56199" t="str">
            <v>UN</v>
          </cell>
        </row>
        <row r="56200">
          <cell r="A56200" t="str">
            <v>I0000026128</v>
          </cell>
          <cell r="B56200" t="str">
            <v>CONEXAO Y TUBO INOX - 2"</v>
          </cell>
          <cell r="C56200" t="str">
            <v>HIBE</v>
          </cell>
          <cell r="D56200" t="str">
            <v>UN</v>
          </cell>
        </row>
        <row r="56201">
          <cell r="A56201" t="str">
            <v>I0000026129</v>
          </cell>
          <cell r="B56201" t="str">
            <v>KIT LAMINA P/ CORTE LEGUMES</v>
          </cell>
          <cell r="C56201" t="str">
            <v>HIBE</v>
          </cell>
          <cell r="D56201" t="str">
            <v>UN</v>
          </cell>
        </row>
        <row r="56202">
          <cell r="A56202" t="str">
            <v>I0000026130</v>
          </cell>
          <cell r="B56202" t="str">
            <v>METB080-050-125 12, 5CV 2P DIAM 142MM</v>
          </cell>
          <cell r="C56202" t="str">
            <v>HIBE</v>
          </cell>
          <cell r="D56202" t="str">
            <v>UN</v>
          </cell>
        </row>
        <row r="56203">
          <cell r="A56203" t="str">
            <v>I0000026131</v>
          </cell>
          <cell r="B56203" t="str">
            <v>EMPILHADEIRA GLP - 2,5T</v>
          </cell>
          <cell r="C56203" t="str">
            <v>HIBE</v>
          </cell>
          <cell r="D56203" t="str">
            <v>UN</v>
          </cell>
        </row>
        <row r="56204">
          <cell r="A56204" t="str">
            <v>I0000026132</v>
          </cell>
          <cell r="B56204" t="str">
            <v>PLACA VIBRATORIA 65KG 5,5HP BRANC PVC-65</v>
          </cell>
          <cell r="C56204" t="str">
            <v>HIBE</v>
          </cell>
          <cell r="D56204" t="str">
            <v>UN</v>
          </cell>
        </row>
        <row r="56205">
          <cell r="A56205" t="str">
            <v>I0000026133</v>
          </cell>
          <cell r="B56205" t="str">
            <v>KIT PENEIRA METALICA +  HASTE TELESC. 3M</v>
          </cell>
          <cell r="C56205" t="str">
            <v>HIBE</v>
          </cell>
          <cell r="D56205" t="str">
            <v>UN</v>
          </cell>
        </row>
        <row r="56206">
          <cell r="A56206" t="str">
            <v>I0000026134</v>
          </cell>
          <cell r="B56206" t="str">
            <v>CHAVE DE IMPACTO PNEUMATICA 3/4</v>
          </cell>
          <cell r="C56206" t="str">
            <v>HIBE</v>
          </cell>
          <cell r="D56206" t="str">
            <v>UN</v>
          </cell>
        </row>
        <row r="56207">
          <cell r="A56207" t="str">
            <v>I0000026135</v>
          </cell>
          <cell r="B56207" t="str">
            <v>CHAVE COMBINADA DE 28MM GEDORE-1B-28MM</v>
          </cell>
          <cell r="C56207" t="str">
            <v>HIBE</v>
          </cell>
          <cell r="D56207" t="str">
            <v>UN</v>
          </cell>
        </row>
        <row r="56208">
          <cell r="A56208" t="str">
            <v>I0000026136</v>
          </cell>
          <cell r="B56208" t="str">
            <v>ALAVANCA TIPO PONTEIRO LISA 1,5M 1POL</v>
          </cell>
          <cell r="C56208" t="str">
            <v>HIBE</v>
          </cell>
          <cell r="D56208" t="str">
            <v>UN</v>
          </cell>
        </row>
        <row r="56209">
          <cell r="A56209" t="str">
            <v>I0000026137</v>
          </cell>
          <cell r="B56209" t="str">
            <v>CHAPA MDF MUNIQUE 2750 X 1840 X 18MM</v>
          </cell>
          <cell r="C56209" t="str">
            <v>HIBE</v>
          </cell>
          <cell r="D56209" t="str">
            <v>UN</v>
          </cell>
        </row>
        <row r="56210">
          <cell r="A56210" t="str">
            <v>I0000026138</v>
          </cell>
          <cell r="B56210" t="str">
            <v>ESMALTE BASE AGUA CINZA ELEFANTE 3,6L</v>
          </cell>
          <cell r="C56210" t="str">
            <v>HIBE</v>
          </cell>
          <cell r="D56210" t="str">
            <v>UN</v>
          </cell>
        </row>
        <row r="56211">
          <cell r="A56211" t="str">
            <v>I0000026139</v>
          </cell>
          <cell r="B56211" t="str">
            <v>ACO 1045 CH 65X75X125</v>
          </cell>
          <cell r="C56211" t="str">
            <v>HIBE</v>
          </cell>
          <cell r="D56211" t="str">
            <v>UN</v>
          </cell>
        </row>
        <row r="56212">
          <cell r="A56212" t="str">
            <v>I0000026140</v>
          </cell>
          <cell r="B56212" t="str">
            <v>ACO 1045 CH 16X45X45</v>
          </cell>
          <cell r="C56212" t="str">
            <v>HIBE</v>
          </cell>
          <cell r="D56212" t="str">
            <v>UN</v>
          </cell>
        </row>
        <row r="56213">
          <cell r="A56213" t="str">
            <v>I0000026141</v>
          </cell>
          <cell r="B56213" t="str">
            <v>ACO 1045 RE 20X200</v>
          </cell>
          <cell r="C56213" t="str">
            <v>HIBE</v>
          </cell>
          <cell r="D56213" t="str">
            <v>UN</v>
          </cell>
        </row>
        <row r="56214">
          <cell r="A56214" t="str">
            <v>I0000026142</v>
          </cell>
          <cell r="B56214" t="str">
            <v>ALUMINIO 7075 CH 25X75X75</v>
          </cell>
          <cell r="C56214" t="str">
            <v>HIBE</v>
          </cell>
          <cell r="D56214" t="str">
            <v>UN</v>
          </cell>
        </row>
        <row r="56215">
          <cell r="A56215" t="str">
            <v>I0000026143</v>
          </cell>
          <cell r="B56215" t="str">
            <v>ALUMINIO 7075 CH 25X75X95</v>
          </cell>
          <cell r="C56215" t="str">
            <v>HIBE</v>
          </cell>
          <cell r="D56215" t="str">
            <v>UN</v>
          </cell>
        </row>
        <row r="56216">
          <cell r="A56216" t="str">
            <v>I0000026144</v>
          </cell>
          <cell r="B56216" t="str">
            <v>NYLON CH 50X120X160</v>
          </cell>
          <cell r="C56216" t="str">
            <v>HIBE</v>
          </cell>
          <cell r="D56216" t="str">
            <v>UN</v>
          </cell>
        </row>
        <row r="56217">
          <cell r="A56217" t="str">
            <v>I0000026145</v>
          </cell>
          <cell r="B56217" t="str">
            <v>NYLON CH 75X80X160</v>
          </cell>
          <cell r="C56217" t="str">
            <v>HIBE</v>
          </cell>
          <cell r="D56217" t="str">
            <v>UN</v>
          </cell>
        </row>
        <row r="56218">
          <cell r="A56218" t="str">
            <v>I0000026146</v>
          </cell>
          <cell r="B56218" t="str">
            <v>RESISTENCIA FLEX. 6.5X650MM-850W-230V</v>
          </cell>
          <cell r="C56218" t="str">
            <v>HIBE</v>
          </cell>
          <cell r="D56218" t="str">
            <v>UN</v>
          </cell>
        </row>
        <row r="56219">
          <cell r="A56219" t="str">
            <v>I0000026147</v>
          </cell>
          <cell r="B56219" t="str">
            <v>RESISTENCIA FLEX. 8.5X400MM-500W-230V</v>
          </cell>
          <cell r="C56219" t="str">
            <v>HIBE</v>
          </cell>
          <cell r="D56219" t="str">
            <v>UN</v>
          </cell>
        </row>
        <row r="56220">
          <cell r="A56220" t="str">
            <v>I0000026148</v>
          </cell>
          <cell r="B56220" t="str">
            <v>RESISTENCIA FLEX. 8.5X450MM-600W-230V</v>
          </cell>
          <cell r="C56220" t="str">
            <v>HIBE</v>
          </cell>
          <cell r="D56220" t="str">
            <v>UN</v>
          </cell>
        </row>
        <row r="56221">
          <cell r="A56221" t="str">
            <v>I0000026149</v>
          </cell>
          <cell r="B56221" t="str">
            <v>RESISTENCIA FLEX. 8.5X500MM-700W-230V</v>
          </cell>
          <cell r="C56221" t="str">
            <v>HIBE</v>
          </cell>
          <cell r="D56221" t="str">
            <v>UN</v>
          </cell>
        </row>
        <row r="56222">
          <cell r="A56222" t="str">
            <v>I0000026150</v>
          </cell>
          <cell r="B56222" t="str">
            <v>SERVICO DESMONTAGEM DE DIVISORIAS</v>
          </cell>
          <cell r="C56222" t="str">
            <v>HIBE</v>
          </cell>
          <cell r="D56222" t="str">
            <v>UN</v>
          </cell>
        </row>
        <row r="56223">
          <cell r="A56223" t="str">
            <v>I0000026151</v>
          </cell>
          <cell r="B56223" t="str">
            <v>SERVICO REPARO ESMERILHADEIRA DE BANCADA</v>
          </cell>
          <cell r="C56223" t="str">
            <v>SERV</v>
          </cell>
          <cell r="D56223" t="str">
            <v>UN</v>
          </cell>
        </row>
        <row r="56224">
          <cell r="A56224" t="str">
            <v>I0000026152</v>
          </cell>
          <cell r="B56224" t="str">
            <v>CIRCUITO INTEGRADO LM2575T-50 04.09.0974</v>
          </cell>
          <cell r="C56224" t="str">
            <v>HIBE</v>
          </cell>
          <cell r="D56224" t="str">
            <v>UN</v>
          </cell>
        </row>
        <row r="56225">
          <cell r="A56225" t="str">
            <v>I0000026153</v>
          </cell>
          <cell r="B56225" t="str">
            <v>DIODO RETIFICADOR IN 4007 - 04.09.0468</v>
          </cell>
          <cell r="C56225" t="str">
            <v>HIBE</v>
          </cell>
          <cell r="D56225" t="str">
            <v>UN</v>
          </cell>
        </row>
        <row r="56226">
          <cell r="A56226" t="str">
            <v>I0000026154</v>
          </cell>
          <cell r="B56226" t="str">
            <v>MOSFET DE SAIDA IRLU 014 - 04.09.0082</v>
          </cell>
          <cell r="C56226" t="str">
            <v>HIBE</v>
          </cell>
          <cell r="D56226" t="str">
            <v>UN</v>
          </cell>
        </row>
        <row r="56227">
          <cell r="A56227" t="str">
            <v>I0000026155</v>
          </cell>
          <cell r="B56227" t="str">
            <v>BOX HEADER 20V MACHO 180G - 04.09.0204</v>
          </cell>
          <cell r="C56227" t="str">
            <v>HIBE</v>
          </cell>
          <cell r="D56227" t="str">
            <v>UN</v>
          </cell>
        </row>
        <row r="56228">
          <cell r="A56228" t="str">
            <v>I0000026156</v>
          </cell>
          <cell r="B56228" t="str">
            <v>IMPRESSORA CARTAO ZEBRA ZC300</v>
          </cell>
          <cell r="C56228" t="str">
            <v>HIBE</v>
          </cell>
          <cell r="D56228" t="str">
            <v>UN</v>
          </cell>
        </row>
        <row r="56229">
          <cell r="A56229" t="str">
            <v>I0000026157</v>
          </cell>
          <cell r="B56229" t="str">
            <v>RIBBON COLORIDO ZEBRA IMPRESSORA ZC300</v>
          </cell>
          <cell r="C56229" t="str">
            <v>HIBE</v>
          </cell>
          <cell r="D56229" t="str">
            <v>UN</v>
          </cell>
        </row>
        <row r="56230">
          <cell r="A56230" t="str">
            <v>I0000026158</v>
          </cell>
          <cell r="B56230" t="str">
            <v>BATERIA IONS LITIO 3AH 18V MAKITA-BL1830</v>
          </cell>
          <cell r="C56230" t="str">
            <v>HIBE</v>
          </cell>
          <cell r="D56230" t="str">
            <v>UN</v>
          </cell>
        </row>
        <row r="56231">
          <cell r="A56231" t="str">
            <v>I0000026159</v>
          </cell>
          <cell r="B56231" t="str">
            <v>MEDIDOR  DE ESPESSURA DE REVESTIMENTO</v>
          </cell>
          <cell r="C56231" t="str">
            <v>HIBE</v>
          </cell>
          <cell r="D56231" t="str">
            <v>UN</v>
          </cell>
        </row>
        <row r="56232">
          <cell r="A56232" t="str">
            <v>I0000026160</v>
          </cell>
          <cell r="B56232" t="str">
            <v>DISPOSITIVO PARA TESTE DE DOBRA DE CHAPA</v>
          </cell>
          <cell r="C56232" t="str">
            <v>HIBE</v>
          </cell>
          <cell r="D56232" t="str">
            <v>UN</v>
          </cell>
        </row>
        <row r="56233">
          <cell r="A56233" t="str">
            <v>I0000026161</v>
          </cell>
          <cell r="B56233" t="str">
            <v>KIT TESTADOR DE ADESAO CORTADOR CRUZADO</v>
          </cell>
          <cell r="C56233" t="str">
            <v>HIBE</v>
          </cell>
          <cell r="D56233" t="str">
            <v>UN</v>
          </cell>
        </row>
        <row r="56234">
          <cell r="A56234" t="str">
            <v>I0000026162</v>
          </cell>
          <cell r="B56234" t="str">
            <v>MINI CAROLINA</v>
          </cell>
          <cell r="C56234" t="str">
            <v>HIBE</v>
          </cell>
          <cell r="D56234" t="str">
            <v>UN</v>
          </cell>
        </row>
        <row r="56235">
          <cell r="A56235" t="str">
            <v>I0000026163</v>
          </cell>
          <cell r="B56235" t="str">
            <v>MINE FOLHADO DOCE</v>
          </cell>
          <cell r="C56235" t="str">
            <v>HIBE</v>
          </cell>
          <cell r="D56235" t="str">
            <v>UN</v>
          </cell>
        </row>
        <row r="56236">
          <cell r="A56236" t="str">
            <v>I0000026164</v>
          </cell>
          <cell r="B56236" t="str">
            <v>CHAVE SELECIONADORA BC-72.5-2000-350-MA</v>
          </cell>
          <cell r="C56236" t="str">
            <v>HIBE</v>
          </cell>
          <cell r="D56236" t="str">
            <v>UN</v>
          </cell>
        </row>
        <row r="56237">
          <cell r="A56237" t="str">
            <v>I0000026165</v>
          </cell>
          <cell r="B56237" t="str">
            <v>3EL1 060-1PH21-4XZ1</v>
          </cell>
          <cell r="C56237" t="str">
            <v>HIBE</v>
          </cell>
          <cell r="D56237" t="str">
            <v>UN</v>
          </cell>
        </row>
        <row r="56238">
          <cell r="A56238" t="str">
            <v>I0000026166</v>
          </cell>
          <cell r="B56238" t="str">
            <v>DISJUNTORES 3AP1 FG 72.5 KV</v>
          </cell>
          <cell r="C56238" t="str">
            <v>HIBE</v>
          </cell>
          <cell r="D56238" t="str">
            <v>UN</v>
          </cell>
        </row>
        <row r="56239">
          <cell r="A56239" t="str">
            <v>I0000026167</v>
          </cell>
          <cell r="B56239" t="str">
            <v>SERVICO DE SUPERVISAO DE MONTAGEM</v>
          </cell>
          <cell r="C56239" t="str">
            <v>SERV</v>
          </cell>
          <cell r="D56239" t="str">
            <v>UN</v>
          </cell>
        </row>
        <row r="56240">
          <cell r="A56240" t="str">
            <v>I0000026168</v>
          </cell>
          <cell r="B56240" t="str">
            <v>BATATA DOCE</v>
          </cell>
          <cell r="C56240" t="str">
            <v>HIBE</v>
          </cell>
          <cell r="D56240" t="str">
            <v>KG</v>
          </cell>
        </row>
        <row r="56241">
          <cell r="A56241" t="str">
            <v>I0000026171</v>
          </cell>
          <cell r="B56241" t="str">
            <v>ALICATE CRIMP RJ45 CAT6 FURUKAWA</v>
          </cell>
          <cell r="C56241" t="str">
            <v>HIBE</v>
          </cell>
          <cell r="D56241" t="str">
            <v>UN</v>
          </cell>
        </row>
        <row r="56242">
          <cell r="A56242" t="str">
            <v>I0000026172</v>
          </cell>
          <cell r="B56242" t="str">
            <v>ALICATE DECAPADOR COAXIAL HT332B</v>
          </cell>
          <cell r="C56242" t="str">
            <v>HIBE</v>
          </cell>
          <cell r="D56242" t="str">
            <v>UN</v>
          </cell>
        </row>
        <row r="56243">
          <cell r="A56243" t="str">
            <v>I0000026173</v>
          </cell>
          <cell r="B56243" t="str">
            <v>JOGO SOQUECE SEXTAVADO 3/8 6 A24M</v>
          </cell>
          <cell r="C56243" t="str">
            <v>HIBE</v>
          </cell>
          <cell r="D56243" t="str">
            <v>UN</v>
          </cell>
        </row>
        <row r="56244">
          <cell r="A56244" t="str">
            <v>I0000026174</v>
          </cell>
          <cell r="B56244" t="str">
            <v>TESTADOR DE CABO NF-8209</v>
          </cell>
          <cell r="C56244" t="str">
            <v>HIBE</v>
          </cell>
          <cell r="D56244" t="str">
            <v>UN</v>
          </cell>
        </row>
        <row r="56245">
          <cell r="A56245" t="str">
            <v>I0000026175</v>
          </cell>
          <cell r="B56245" t="str">
            <v>CONJUTO DE FERRAMENTAS MAKITA 102 PECAS</v>
          </cell>
          <cell r="C56245" t="str">
            <v>HIBE</v>
          </cell>
          <cell r="D56245" t="str">
            <v>UN</v>
          </cell>
        </row>
        <row r="56246">
          <cell r="A56246" t="str">
            <v>I0000026176</v>
          </cell>
          <cell r="B56246" t="str">
            <v>MULTITOC ALICATE INSER RJ45 PUNCH DONW</v>
          </cell>
          <cell r="C56246" t="str">
            <v>HIBE</v>
          </cell>
          <cell r="D56246" t="str">
            <v>UN</v>
          </cell>
        </row>
        <row r="56247">
          <cell r="A56247" t="str">
            <v>I0000026177</v>
          </cell>
          <cell r="B56247" t="str">
            <v>FURADEIRA PARAFU IMPCT DHO482Y002</v>
          </cell>
          <cell r="C56247" t="str">
            <v>HIBE</v>
          </cell>
          <cell r="D56247" t="str">
            <v>UN</v>
          </cell>
        </row>
        <row r="56248">
          <cell r="A56248" t="str">
            <v>I0000026179</v>
          </cell>
          <cell r="B56248" t="str">
            <v>UBIQUITI ACCESS POINT WI-FI 7 LONG-RANG</v>
          </cell>
          <cell r="C56248" t="str">
            <v>HIBE</v>
          </cell>
          <cell r="D56248" t="str">
            <v>UN</v>
          </cell>
        </row>
        <row r="56249">
          <cell r="A56249" t="str">
            <v>I0000026180</v>
          </cell>
          <cell r="B56249" t="str">
            <v>RIPA DE MADEIRA CEDRO 7 x 2,0 x 1,20</v>
          </cell>
          <cell r="C56249" t="str">
            <v>HIBE</v>
          </cell>
          <cell r="D56249" t="str">
            <v>UN</v>
          </cell>
        </row>
        <row r="56250">
          <cell r="A56250" t="str">
            <v>I0000026181</v>
          </cell>
          <cell r="B56250" t="str">
            <v>CONTROLADOR DE TEMPERATURA 2 ZONAS</v>
          </cell>
          <cell r="C56250" t="str">
            <v>HIBE</v>
          </cell>
          <cell r="D56250" t="str">
            <v>UN</v>
          </cell>
        </row>
        <row r="56251">
          <cell r="A56251" t="str">
            <v>I0000026182</v>
          </cell>
          <cell r="B56251" t="str">
            <v>CONTROLADOR DE TEMPERATURA 4 ZONAS</v>
          </cell>
          <cell r="C56251" t="str">
            <v>HIBE</v>
          </cell>
          <cell r="D56251" t="str">
            <v>UN</v>
          </cell>
        </row>
        <row r="56252">
          <cell r="A56252" t="str">
            <v>I0000026183</v>
          </cell>
          <cell r="B56252" t="str">
            <v>CONTROLADOR DE TEMPERATURA 6 ZONAS</v>
          </cell>
          <cell r="C56252" t="str">
            <v>HIBE</v>
          </cell>
          <cell r="D56252" t="str">
            <v>UN</v>
          </cell>
        </row>
        <row r="56253">
          <cell r="A56253" t="str">
            <v>I0000026184</v>
          </cell>
          <cell r="B56253" t="str">
            <v>CONTROLADOR DE TEMPERATURA 10 ZONAS</v>
          </cell>
          <cell r="C56253" t="str">
            <v>HIBE</v>
          </cell>
          <cell r="D56253" t="str">
            <v>UN</v>
          </cell>
        </row>
        <row r="56254">
          <cell r="A56254" t="str">
            <v>I0000026185</v>
          </cell>
          <cell r="B56254" t="str">
            <v>CONTROLADOR DE TEMPERATURA 12 ZONAS</v>
          </cell>
          <cell r="C56254" t="str">
            <v>HIBE</v>
          </cell>
          <cell r="D56254" t="str">
            <v>UN</v>
          </cell>
        </row>
        <row r="56255">
          <cell r="A56255" t="str">
            <v>I0000026186</v>
          </cell>
          <cell r="B56255" t="str">
            <v>CONTROLADOR DE TEMPERATURA 11 ZONAS</v>
          </cell>
          <cell r="C56255" t="str">
            <v>HIBE</v>
          </cell>
          <cell r="D56255" t="str">
            <v>UN</v>
          </cell>
        </row>
        <row r="56256">
          <cell r="A56256" t="str">
            <v>I0000026187</v>
          </cell>
          <cell r="B56256" t="str">
            <v>ACO 6150 CH 70.00 x 130.00 x 163.00 (PC)</v>
          </cell>
          <cell r="C56256" t="str">
            <v>HIBE</v>
          </cell>
          <cell r="D56256" t="str">
            <v>UN</v>
          </cell>
        </row>
        <row r="56257">
          <cell r="A56257" t="str">
            <v>I0000026188</v>
          </cell>
          <cell r="B56257" t="str">
            <v>ACO 1045 CH 69.00 x 255.00 x 255.00 (PC)</v>
          </cell>
          <cell r="C56257" t="str">
            <v>HIBE</v>
          </cell>
          <cell r="D56257" t="str">
            <v>UN</v>
          </cell>
        </row>
        <row r="56258">
          <cell r="A56258" t="str">
            <v>I0000026189</v>
          </cell>
          <cell r="B56258" t="str">
            <v>ACO P20 RE 88.00 x 1000.00 (KG)</v>
          </cell>
          <cell r="C56258" t="str">
            <v>HIBE</v>
          </cell>
          <cell r="D56258" t="str">
            <v>KG</v>
          </cell>
        </row>
        <row r="56259">
          <cell r="A56259" t="str">
            <v>I0000026190</v>
          </cell>
          <cell r="B56259" t="str">
            <v>ACO P20 CH 45.00 x 185.00 x 185.00 (PC)</v>
          </cell>
          <cell r="C56259" t="str">
            <v>HIBE</v>
          </cell>
          <cell r="D56259" t="str">
            <v>UN</v>
          </cell>
        </row>
        <row r="56260">
          <cell r="A56260" t="str">
            <v>I0000026191</v>
          </cell>
          <cell r="B56260" t="str">
            <v>DISPLAY - SX17Q03L6BLZZ</v>
          </cell>
          <cell r="C56260" t="str">
            <v>HIBE</v>
          </cell>
          <cell r="D56260" t="str">
            <v>UN</v>
          </cell>
        </row>
        <row r="56261">
          <cell r="A56261" t="str">
            <v>I0000026192</v>
          </cell>
          <cell r="B56261" t="str">
            <v>COLETOR ZEBRA TC21</v>
          </cell>
          <cell r="C56261" t="str">
            <v>HIBE</v>
          </cell>
          <cell r="D56261" t="str">
            <v>UN</v>
          </cell>
        </row>
        <row r="56262">
          <cell r="A56262" t="str">
            <v>I0000026193</v>
          </cell>
          <cell r="B56262" t="str">
            <v>COLETOR ZEBRA TC26</v>
          </cell>
          <cell r="C56262" t="str">
            <v>HIBE</v>
          </cell>
          <cell r="D56262" t="str">
            <v>UN</v>
          </cell>
        </row>
        <row r="56263">
          <cell r="A56263" t="str">
            <v>I0000026194</v>
          </cell>
          <cell r="B56263" t="str">
            <v>COLETOR ZEBRA TC22</v>
          </cell>
          <cell r="C56263" t="str">
            <v>HIBE</v>
          </cell>
          <cell r="D56263" t="str">
            <v>UN</v>
          </cell>
        </row>
        <row r="56264">
          <cell r="A56264" t="str">
            <v>I0000026195</v>
          </cell>
          <cell r="B56264" t="str">
            <v>COLETOR ZEBRA TC27</v>
          </cell>
          <cell r="C56264" t="str">
            <v>HIBE</v>
          </cell>
          <cell r="D56264" t="str">
            <v>UN</v>
          </cell>
        </row>
        <row r="56265">
          <cell r="A56265" t="str">
            <v>I0000026196</v>
          </cell>
          <cell r="B56265" t="str">
            <v>CABO ZEBRA AC TRIPOLAR</v>
          </cell>
          <cell r="C56265" t="str">
            <v>HIBE</v>
          </cell>
          <cell r="D56265" t="str">
            <v>UN</v>
          </cell>
        </row>
        <row r="56266">
          <cell r="A56266" t="str">
            <v>I0000026197</v>
          </cell>
          <cell r="B56266" t="str">
            <v>CABO ZEBRA DC LEVEL VI</v>
          </cell>
          <cell r="C56266" t="str">
            <v>HIBE</v>
          </cell>
          <cell r="D56266" t="str">
            <v>UN</v>
          </cell>
        </row>
        <row r="56267">
          <cell r="A56267" t="str">
            <v>I0000026198</v>
          </cell>
          <cell r="B56267" t="str">
            <v>FONTE ZEBRA</v>
          </cell>
          <cell r="C56267" t="str">
            <v>HIBE</v>
          </cell>
          <cell r="D56267" t="str">
            <v>UN</v>
          </cell>
        </row>
        <row r="56268">
          <cell r="A56268" t="str">
            <v>I0000026199</v>
          </cell>
          <cell r="B56268" t="str">
            <v>CARREGADOR ZEBRA TC21/TC26 P/4 BATERIAS</v>
          </cell>
          <cell r="C56268" t="str">
            <v>HIBE</v>
          </cell>
          <cell r="D56268" t="str">
            <v>UN</v>
          </cell>
        </row>
        <row r="56269">
          <cell r="A56269" t="str">
            <v>I0000026200</v>
          </cell>
          <cell r="B56269" t="str">
            <v>CARREGADOR ZEBRA MC32/MC33 P/4BATERIAS</v>
          </cell>
          <cell r="C56269" t="str">
            <v>HIBE</v>
          </cell>
          <cell r="D56269" t="str">
            <v>UN</v>
          </cell>
        </row>
        <row r="56270">
          <cell r="A56270" t="str">
            <v>I0000026201</v>
          </cell>
          <cell r="B56270" t="str">
            <v>KIT CARREGADOR ZEBRA QLN P/3BATERIAS</v>
          </cell>
          <cell r="C56270" t="str">
            <v>HIBE</v>
          </cell>
          <cell r="D56270" t="str">
            <v>UN</v>
          </cell>
        </row>
        <row r="56271">
          <cell r="A56271" t="str">
            <v>I0000026202</v>
          </cell>
          <cell r="B56271" t="str">
            <v>BATERIA ZEBRA QLN</v>
          </cell>
          <cell r="C56271" t="str">
            <v>HIBE</v>
          </cell>
          <cell r="D56271" t="str">
            <v>UN</v>
          </cell>
        </row>
        <row r="56272">
          <cell r="A56272" t="str">
            <v>I0000026203</v>
          </cell>
          <cell r="B56272" t="str">
            <v>ADESIVOS</v>
          </cell>
          <cell r="C56272" t="str">
            <v>HIBE</v>
          </cell>
          <cell r="D56272" t="str">
            <v>UN</v>
          </cell>
        </row>
        <row r="56273">
          <cell r="A56273" t="str">
            <v>I0000026212</v>
          </cell>
          <cell r="B56273" t="str">
            <v>TORNEIRA COZ.PARADE 2JATOS PIA COR PRETO</v>
          </cell>
          <cell r="C56273" t="str">
            <v>HIBE</v>
          </cell>
          <cell r="D56273" t="str">
            <v>UN</v>
          </cell>
        </row>
        <row r="56274">
          <cell r="A56274" t="str">
            <v>I0000026213</v>
          </cell>
          <cell r="B56274" t="str">
            <v>GABINETE MDF C/PIA 31,5X51,0,0X47,0</v>
          </cell>
          <cell r="C56274" t="str">
            <v>HIBE</v>
          </cell>
          <cell r="D56274" t="str">
            <v>UN</v>
          </cell>
        </row>
        <row r="56275">
          <cell r="A56275" t="str">
            <v>I0000026214</v>
          </cell>
          <cell r="B56275" t="str">
            <v>MACACAO SANEAMENTO KP500 CA 28445</v>
          </cell>
          <cell r="C56275" t="str">
            <v>HIBE</v>
          </cell>
          <cell r="D56275" t="str">
            <v>UN</v>
          </cell>
        </row>
        <row r="56276">
          <cell r="A56276" t="str">
            <v>I0000026215</v>
          </cell>
          <cell r="B56276" t="str">
            <v>BROCA HSS Ø 3,8 X 75 MM</v>
          </cell>
          <cell r="C56276" t="str">
            <v>HIBE</v>
          </cell>
          <cell r="D56276" t="str">
            <v>UN</v>
          </cell>
        </row>
        <row r="56277">
          <cell r="A56277" t="str">
            <v>I0000026216</v>
          </cell>
          <cell r="B56277" t="str">
            <v>BROCA HSS Ø12 X 32 X 151MM</v>
          </cell>
          <cell r="C56277" t="str">
            <v>HIBE</v>
          </cell>
          <cell r="D56277" t="str">
            <v>UN</v>
          </cell>
        </row>
        <row r="56278">
          <cell r="A56278" t="str">
            <v>I0000026217</v>
          </cell>
          <cell r="B56278" t="str">
            <v>BROCA HSS Ø13.8 X 108 X 160MM</v>
          </cell>
          <cell r="C56278" t="str">
            <v>HIBE</v>
          </cell>
          <cell r="D56278" t="str">
            <v>UN</v>
          </cell>
        </row>
        <row r="56279">
          <cell r="A56279" t="str">
            <v>I0000026218</v>
          </cell>
          <cell r="B56279" t="str">
            <v>FRESA MD GM-4W-D 8.0</v>
          </cell>
          <cell r="C56279" t="str">
            <v>HIBE</v>
          </cell>
          <cell r="D56279" t="str">
            <v>UN</v>
          </cell>
        </row>
        <row r="56280">
          <cell r="A56280" t="str">
            <v>I0000026219</v>
          </cell>
          <cell r="B56280" t="str">
            <v>FRESA MD GM-4W-D 10.0</v>
          </cell>
          <cell r="C56280" t="str">
            <v>HIBE</v>
          </cell>
          <cell r="D56280" t="str">
            <v>UN</v>
          </cell>
        </row>
        <row r="56281">
          <cell r="A56281" t="str">
            <v>I0000026220</v>
          </cell>
          <cell r="B56281" t="str">
            <v>FRESA MD GM-4W-D12.0</v>
          </cell>
          <cell r="C56281" t="str">
            <v>HIBE</v>
          </cell>
          <cell r="D56281" t="str">
            <v>UN</v>
          </cell>
        </row>
        <row r="56282">
          <cell r="A56282" t="str">
            <v>I0000026221</v>
          </cell>
          <cell r="B56282" t="str">
            <v>PINO TERMICO Ø 3 X 100 MM PTM-3100</v>
          </cell>
          <cell r="C56282" t="str">
            <v>HIBE</v>
          </cell>
          <cell r="D56282" t="str">
            <v>UN</v>
          </cell>
        </row>
        <row r="56283">
          <cell r="A56283" t="str">
            <v>I0000026222</v>
          </cell>
          <cell r="B56283" t="str">
            <v>PINO TERMICO Ø 3 X 75 MM PTM-3075</v>
          </cell>
          <cell r="C56283" t="str">
            <v>HIBE</v>
          </cell>
          <cell r="D56283" t="str">
            <v>UN</v>
          </cell>
        </row>
        <row r="56284">
          <cell r="A56284" t="str">
            <v>I0000026223</v>
          </cell>
          <cell r="B56284" t="str">
            <v>ACO 1045 CH 45.00 x 405.00 x 425.00 (KG)</v>
          </cell>
          <cell r="C56284" t="str">
            <v>HIBE</v>
          </cell>
          <cell r="D56284" t="str">
            <v>KG</v>
          </cell>
        </row>
        <row r="56285">
          <cell r="A56285" t="str">
            <v>I0000026225</v>
          </cell>
          <cell r="B56285" t="str">
            <v>DISPOSITIVO AFERICAO DOBRA</v>
          </cell>
          <cell r="C56285" t="str">
            <v>HIBE</v>
          </cell>
          <cell r="D56285" t="str">
            <v>UN</v>
          </cell>
        </row>
        <row r="56286">
          <cell r="A56286" t="str">
            <v>I0000026226</v>
          </cell>
          <cell r="B56286" t="str">
            <v>MAÇARICO PORTATIL</v>
          </cell>
          <cell r="C56286" t="str">
            <v>HIBE</v>
          </cell>
          <cell r="D56286" t="str">
            <v>UN</v>
          </cell>
        </row>
        <row r="56287">
          <cell r="A56287" t="str">
            <v>I0000026227</v>
          </cell>
          <cell r="B56287" t="str">
            <v>MARTELO BOLA DE 1KG</v>
          </cell>
          <cell r="C56287" t="str">
            <v>HIBE</v>
          </cell>
          <cell r="D56287" t="str">
            <v>UN</v>
          </cell>
        </row>
        <row r="56288">
          <cell r="A56288" t="str">
            <v>I0000026228</v>
          </cell>
          <cell r="B56288" t="str">
            <v>BUCHA DE REDUÇÃO DE   1/4 X 1/8</v>
          </cell>
          <cell r="C56288" t="str">
            <v>HIBE</v>
          </cell>
          <cell r="D56288" t="str">
            <v>UN</v>
          </cell>
        </row>
        <row r="56289">
          <cell r="A56289" t="str">
            <v>I0000026230</v>
          </cell>
          <cell r="B56289" t="str">
            <v>AUTO TRANSFORMADOR UNIV. 127/220V 3000VA</v>
          </cell>
          <cell r="C56289" t="str">
            <v>HIBE</v>
          </cell>
          <cell r="D56289" t="str">
            <v>UN</v>
          </cell>
        </row>
        <row r="56290">
          <cell r="A56290" t="str">
            <v>I0000026231</v>
          </cell>
          <cell r="B56290" t="str">
            <v>GARRAFAO AGUA MINERAL 20L</v>
          </cell>
          <cell r="C56290" t="str">
            <v>HIBE</v>
          </cell>
          <cell r="D56290" t="str">
            <v>UN</v>
          </cell>
        </row>
        <row r="56291">
          <cell r="A56291" t="str">
            <v>I0000026233</v>
          </cell>
          <cell r="B56291" t="str">
            <v>SUPORTE TV SAMSG 37 A 85 BARRA TRILHO</v>
          </cell>
          <cell r="C56291" t="str">
            <v>HIBE</v>
          </cell>
          <cell r="D56291" t="str">
            <v>UN</v>
          </cell>
        </row>
        <row r="56292">
          <cell r="A56292" t="str">
            <v>I0000026234</v>
          </cell>
          <cell r="B56292" t="str">
            <v>LUMINARIA 62X62 EMBUTIR ALETADA ALUMINIO</v>
          </cell>
          <cell r="C56292" t="str">
            <v>HIBE</v>
          </cell>
          <cell r="D56292" t="str">
            <v>UN</v>
          </cell>
        </row>
        <row r="56293">
          <cell r="A56293" t="str">
            <v>I0000026235</v>
          </cell>
          <cell r="B56293" t="str">
            <v>TERMOSTATO MT 512E 220V</v>
          </cell>
          <cell r="C56293" t="str">
            <v>HIBE</v>
          </cell>
          <cell r="D56293" t="str">
            <v>UN</v>
          </cell>
        </row>
        <row r="56294">
          <cell r="A56294" t="str">
            <v>I0000026236</v>
          </cell>
          <cell r="B56294" t="str">
            <v>PE DE CABRA 3/4"X 1000MM</v>
          </cell>
          <cell r="C56294" t="str">
            <v>HIBE</v>
          </cell>
          <cell r="D56294" t="str">
            <v>UN</v>
          </cell>
        </row>
        <row r="56295">
          <cell r="A56295" t="str">
            <v>I0000026237</v>
          </cell>
          <cell r="B56295" t="str">
            <v>PE DE BANCO TAMANDUA</v>
          </cell>
          <cell r="C56295" t="str">
            <v>HIBE</v>
          </cell>
          <cell r="D56295" t="str">
            <v>UN</v>
          </cell>
        </row>
        <row r="56296">
          <cell r="A56296" t="str">
            <v>I0000026238</v>
          </cell>
          <cell r="B56296" t="str">
            <v>TEMP- OREGANO</v>
          </cell>
          <cell r="C56296" t="str">
            <v>HIBE</v>
          </cell>
          <cell r="D56296" t="str">
            <v>UN</v>
          </cell>
        </row>
        <row r="56297">
          <cell r="A56297" t="str">
            <v>I0000026239</v>
          </cell>
          <cell r="B56297" t="str">
            <v>MOLHO DE TOMATE</v>
          </cell>
          <cell r="C56297" t="str">
            <v>HIBE</v>
          </cell>
          <cell r="D56297" t="str">
            <v>UN</v>
          </cell>
        </row>
        <row r="56298">
          <cell r="A56298" t="str">
            <v>I0000026240</v>
          </cell>
          <cell r="B56298" t="str">
            <v>VALVULA REGULADORA PRESSAO P/ AGUA 3/4"</v>
          </cell>
          <cell r="C56298" t="str">
            <v>HIBE</v>
          </cell>
          <cell r="D56298" t="str">
            <v>UN</v>
          </cell>
        </row>
        <row r="56299">
          <cell r="A56299" t="str">
            <v>I0000026241</v>
          </cell>
          <cell r="B56299" t="str">
            <v>FECHO LATERAL 80MM P/VIDRO</v>
          </cell>
          <cell r="C56299" t="str">
            <v>HIBE</v>
          </cell>
          <cell r="D56299" t="str">
            <v>UN</v>
          </cell>
        </row>
        <row r="56300">
          <cell r="A56300" t="str">
            <v>I0000026242</v>
          </cell>
          <cell r="B56300" t="str">
            <v>ESCOVINHA VEDACAO 5X5 50M</v>
          </cell>
          <cell r="C56300" t="str">
            <v>HIBE</v>
          </cell>
          <cell r="D56300" t="str">
            <v>UN</v>
          </cell>
        </row>
        <row r="56301">
          <cell r="A56301" t="str">
            <v>I0000026243</v>
          </cell>
          <cell r="B56301" t="str">
            <v>PERFIL DE ALUMINIO</v>
          </cell>
          <cell r="C56301" t="str">
            <v>HIBE</v>
          </cell>
          <cell r="D56301" t="str">
            <v>M</v>
          </cell>
        </row>
        <row r="56302">
          <cell r="A56302" t="str">
            <v>I0000026244</v>
          </cell>
          <cell r="B56302" t="str">
            <v>TRANSFORMADOR TRIFASICO 15/1,1KR 45KVA</v>
          </cell>
          <cell r="C56302" t="str">
            <v>HIBE</v>
          </cell>
          <cell r="D56302" t="str">
            <v>UN</v>
          </cell>
        </row>
        <row r="56303">
          <cell r="A56303" t="str">
            <v>I0000026245</v>
          </cell>
          <cell r="B56303" t="str">
            <v>RETIFICADOR / CARREGADOR DE BATERIAS</v>
          </cell>
          <cell r="C56303" t="str">
            <v>HIBE</v>
          </cell>
          <cell r="D56303" t="str">
            <v>UN</v>
          </cell>
        </row>
        <row r="56304">
          <cell r="A56304" t="str">
            <v>I0000026246</v>
          </cell>
          <cell r="B56304" t="str">
            <v>BANCO DE BATERIAS DE CHUMBO-ACIDAS ESTAC</v>
          </cell>
          <cell r="C56304" t="str">
            <v>HIBE</v>
          </cell>
          <cell r="D56304" t="str">
            <v>UN</v>
          </cell>
        </row>
        <row r="56305">
          <cell r="A56305" t="str">
            <v>I0000026247</v>
          </cell>
          <cell r="B56305" t="str">
            <v>RESISTOR DE ATERRAMENTO 13,8KV 100A</v>
          </cell>
          <cell r="C56305" t="str">
            <v>HIBE</v>
          </cell>
          <cell r="D56305" t="str">
            <v>UN</v>
          </cell>
        </row>
        <row r="56306">
          <cell r="A56306" t="str">
            <v>I0000026248</v>
          </cell>
          <cell r="B56306" t="str">
            <v>TRANSFORMADOR DE CORRENTE JOF72T</v>
          </cell>
          <cell r="C56306" t="str">
            <v>HIBE</v>
          </cell>
          <cell r="D56306" t="str">
            <v>UN</v>
          </cell>
        </row>
        <row r="56307">
          <cell r="A56307" t="str">
            <v>I0000026249</v>
          </cell>
          <cell r="B56307" t="str">
            <v>TRANSFORMADOR POTENCIAL INDUTIVO EOF72</v>
          </cell>
          <cell r="C56307" t="str">
            <v>HIBE</v>
          </cell>
          <cell r="D56307" t="str">
            <v>UN</v>
          </cell>
        </row>
        <row r="56308">
          <cell r="A56308" t="str">
            <v>I0000026250</v>
          </cell>
          <cell r="B56308" t="str">
            <v>SENSOR DE DEGELO P/ AR CONDICIONADO GREE</v>
          </cell>
          <cell r="C56308" t="str">
            <v>HIBE</v>
          </cell>
          <cell r="D56308" t="str">
            <v>UN</v>
          </cell>
        </row>
        <row r="56309">
          <cell r="A56309" t="str">
            <v>I0000026251</v>
          </cell>
          <cell r="B56309" t="str">
            <v>ESTANTE GAVETEIRA METALICA 25 GAVETAS</v>
          </cell>
          <cell r="C56309" t="str">
            <v>HIBE</v>
          </cell>
          <cell r="D56309" t="str">
            <v>UN</v>
          </cell>
        </row>
        <row r="56310">
          <cell r="A56310" t="str">
            <v>I0000026252</v>
          </cell>
          <cell r="B56310" t="str">
            <v>MANGOTE Ø2.1/2"</v>
          </cell>
          <cell r="C56310" t="str">
            <v>HIBE</v>
          </cell>
          <cell r="D56310" t="str">
            <v>UN</v>
          </cell>
        </row>
        <row r="56311">
          <cell r="A56311" t="str">
            <v>I0000026253</v>
          </cell>
          <cell r="B56311" t="str">
            <v>ABRACADEIRA GALVANIZADA 2.1/2"</v>
          </cell>
          <cell r="C56311" t="str">
            <v>HIBE</v>
          </cell>
          <cell r="D56311" t="str">
            <v>UN</v>
          </cell>
        </row>
        <row r="56312">
          <cell r="A56312" t="str">
            <v>I0000026254</v>
          </cell>
          <cell r="B56312" t="str">
            <v>ESPIGAO DE LATAO 3"</v>
          </cell>
          <cell r="C56312" t="str">
            <v>HIBE</v>
          </cell>
          <cell r="D56312" t="str">
            <v>UN</v>
          </cell>
        </row>
        <row r="56313">
          <cell r="A56313" t="str">
            <v>I0000026255</v>
          </cell>
          <cell r="B56313" t="str">
            <v>ESPIGAO DE LATAO 2"</v>
          </cell>
          <cell r="C56313" t="str">
            <v>HIBE</v>
          </cell>
          <cell r="D56313" t="str">
            <v>UN</v>
          </cell>
        </row>
        <row r="56314">
          <cell r="A56314" t="str">
            <v>I0000026256</v>
          </cell>
          <cell r="B56314" t="str">
            <v>LUVA REDUCAO GALVANIZADA 4"X3"</v>
          </cell>
          <cell r="C56314" t="str">
            <v>HIBE</v>
          </cell>
          <cell r="D56314" t="str">
            <v>UN</v>
          </cell>
        </row>
        <row r="56315">
          <cell r="A56315" t="str">
            <v>I0000026257</v>
          </cell>
          <cell r="B56315" t="str">
            <v>BUCHA REDUCAO GALVANIZADA 4"X3"</v>
          </cell>
          <cell r="C56315" t="str">
            <v>HIBE</v>
          </cell>
          <cell r="D56315" t="str">
            <v>UN</v>
          </cell>
        </row>
        <row r="56316">
          <cell r="A56316" t="str">
            <v>I0000026258</v>
          </cell>
          <cell r="B56316" t="str">
            <v>VALVULA DE GAVETA 3"</v>
          </cell>
          <cell r="C56316" t="str">
            <v>HIBE</v>
          </cell>
          <cell r="D56316" t="str">
            <v>UN</v>
          </cell>
        </row>
        <row r="56317">
          <cell r="A56317" t="str">
            <v>I0000026259</v>
          </cell>
          <cell r="B56317" t="str">
            <v>ABRACADEIRA GALVANIZADA 3"</v>
          </cell>
          <cell r="C56317" t="str">
            <v>HIBE</v>
          </cell>
          <cell r="D56317" t="str">
            <v>UN</v>
          </cell>
        </row>
        <row r="56318">
          <cell r="A56318" t="str">
            <v>I0000026260</v>
          </cell>
          <cell r="B56318" t="str">
            <v>VALVULA RETENCAO VERTICAL 2"</v>
          </cell>
          <cell r="C56318" t="str">
            <v>HIBE</v>
          </cell>
          <cell r="D56318" t="str">
            <v>UN</v>
          </cell>
        </row>
        <row r="56319">
          <cell r="A56319" t="str">
            <v>I0000026261</v>
          </cell>
          <cell r="B56319" t="str">
            <v>MANGUEIRA ESPIRAL 5.5AM</v>
          </cell>
          <cell r="C56319" t="str">
            <v>HIBE</v>
          </cell>
          <cell r="D56319" t="str">
            <v>UN</v>
          </cell>
        </row>
        <row r="56320">
          <cell r="A56320" t="str">
            <v>I0000026262</v>
          </cell>
          <cell r="B56320" t="str">
            <v>PERFIL I PARA NIVELAMENTO</v>
          </cell>
          <cell r="C56320" t="str">
            <v>HIBE</v>
          </cell>
          <cell r="D56320" t="str">
            <v>UN</v>
          </cell>
        </row>
        <row r="56321">
          <cell r="A56321" t="str">
            <v>I0000026263</v>
          </cell>
          <cell r="B56321" t="str">
            <v>LIXEIRA CONTAINER 500L COM RODINHA</v>
          </cell>
          <cell r="C56321" t="str">
            <v>HIBE</v>
          </cell>
          <cell r="D56321" t="str">
            <v>UN</v>
          </cell>
        </row>
        <row r="56322">
          <cell r="A56322" t="str">
            <v>I0000026264</v>
          </cell>
          <cell r="B56322" t="str">
            <v>CHAPA MDF CARV MUNIQUE 2,75X1,84 15MM 2F</v>
          </cell>
          <cell r="C56322" t="str">
            <v>HIBE</v>
          </cell>
          <cell r="D56322" t="str">
            <v>UN</v>
          </cell>
        </row>
        <row r="56323">
          <cell r="A56323" t="str">
            <v>I0000026265</v>
          </cell>
          <cell r="B56323" t="str">
            <v>FITA BORDA CARVALHO MUNIQUE 22 X 0.45MM</v>
          </cell>
          <cell r="C56323" t="str">
            <v>HIBE</v>
          </cell>
          <cell r="D56323" t="str">
            <v>UN</v>
          </cell>
        </row>
        <row r="56324">
          <cell r="A56324" t="str">
            <v>I0000026267</v>
          </cell>
          <cell r="B56324" t="str">
            <v>SIMULADOR DE DEA P/ TREINAMENTO</v>
          </cell>
          <cell r="C56324" t="str">
            <v>HIBE</v>
          </cell>
          <cell r="D56324" t="str">
            <v>UN</v>
          </cell>
        </row>
        <row r="56325">
          <cell r="A56325" t="str">
            <v>I0000026268</v>
          </cell>
          <cell r="B56325" t="str">
            <v>BALANÇA PORTATIL DIGITAL</v>
          </cell>
          <cell r="C56325" t="str">
            <v>HIBE</v>
          </cell>
          <cell r="D56325" t="str">
            <v>UN</v>
          </cell>
        </row>
        <row r="56326">
          <cell r="A56326" t="str">
            <v>I0000026269</v>
          </cell>
          <cell r="B56326" t="str">
            <v>PONTA FELTRO SPG 0410 H03 - 2323.013</v>
          </cell>
          <cell r="C56326" t="str">
            <v>HIBE</v>
          </cell>
          <cell r="D56326" t="str">
            <v>UN</v>
          </cell>
        </row>
        <row r="56327">
          <cell r="A56327" t="str">
            <v>I0000026270</v>
          </cell>
          <cell r="B56327" t="str">
            <v>PONTA FELTRO SPG 0616 H03 - 2323.014</v>
          </cell>
          <cell r="C56327" t="str">
            <v>HIBE</v>
          </cell>
          <cell r="D56327" t="str">
            <v>UN</v>
          </cell>
        </row>
        <row r="56328">
          <cell r="A56328" t="str">
            <v>I0000026271</v>
          </cell>
          <cell r="B56328" t="str">
            <v>PONTA FELTRO ZYA 0610 H03 - 2323.012</v>
          </cell>
          <cell r="C56328" t="str">
            <v>HIBE</v>
          </cell>
          <cell r="D56328" t="str">
            <v>UN</v>
          </cell>
        </row>
        <row r="56329">
          <cell r="A56329" t="str">
            <v>I0000026272</v>
          </cell>
          <cell r="B56329" t="str">
            <v>PONTA FELTRO SPG 2530 H06 - 2323.032</v>
          </cell>
          <cell r="C56329" t="str">
            <v>HIBE</v>
          </cell>
          <cell r="D56329" t="str">
            <v>UN</v>
          </cell>
        </row>
        <row r="56330">
          <cell r="A56330" t="str">
            <v>I0000026273</v>
          </cell>
          <cell r="B56330" t="str">
            <v>PONTA FELTRO RETANGULAR 6X6X25 H03</v>
          </cell>
          <cell r="C56330" t="str">
            <v>HIBE</v>
          </cell>
          <cell r="D56330" t="str">
            <v>UN</v>
          </cell>
        </row>
        <row r="56331">
          <cell r="A56331" t="str">
            <v>I0000026274</v>
          </cell>
          <cell r="B56331" t="str">
            <v>PONTA FELTRO RETANGULAR 10X10X35 H03</v>
          </cell>
          <cell r="C56331" t="str">
            <v>HIBE</v>
          </cell>
          <cell r="D56331" t="str">
            <v>UN</v>
          </cell>
        </row>
        <row r="56332">
          <cell r="A56332" t="str">
            <v>I0000026275</v>
          </cell>
          <cell r="B56332" t="str">
            <v>DISCO FLAP DIAMOND PFR 115 Z 40 FIBRA</v>
          </cell>
          <cell r="C56332" t="str">
            <v>HIBE</v>
          </cell>
          <cell r="D56332" t="str">
            <v>UN</v>
          </cell>
        </row>
        <row r="56333">
          <cell r="A56333" t="str">
            <v>I0000026276</v>
          </cell>
          <cell r="B56333" t="str">
            <v>DISCO DE CORTE 115MM1.0 INOX SUR DIAMOND</v>
          </cell>
          <cell r="C56333" t="str">
            <v>HIBE</v>
          </cell>
          <cell r="D56333" t="str">
            <v>UN</v>
          </cell>
        </row>
        <row r="56334">
          <cell r="A56334" t="str">
            <v>I0000026277</v>
          </cell>
          <cell r="B56334" t="str">
            <v>ACO 1045 CH 25.40 x 165.00 x 260.00</v>
          </cell>
          <cell r="C56334" t="str">
            <v>HIBE</v>
          </cell>
          <cell r="D56334" t="str">
            <v>UN</v>
          </cell>
        </row>
        <row r="56335">
          <cell r="A56335" t="str">
            <v>I0000026278</v>
          </cell>
          <cell r="B56335" t="str">
            <v>CHAPA DE ACRILICO CRISTAL ENVELOPADO</v>
          </cell>
          <cell r="C56335" t="str">
            <v>HIBE</v>
          </cell>
          <cell r="D56335" t="str">
            <v>M</v>
          </cell>
        </row>
        <row r="56336">
          <cell r="A56336" t="str">
            <v>I0000026279</v>
          </cell>
          <cell r="B56336" t="str">
            <v>SERVICO DE CONFECCAO DE BANNER</v>
          </cell>
          <cell r="C56336" t="str">
            <v>SERV</v>
          </cell>
          <cell r="D56336" t="str">
            <v>UN</v>
          </cell>
        </row>
        <row r="56337">
          <cell r="A56337" t="str">
            <v>I0000026280</v>
          </cell>
          <cell r="B56337" t="str">
            <v>PINO EXTRATOR TIPO A Ø 6,5 X 250MM</v>
          </cell>
          <cell r="C56337" t="str">
            <v>HIBE</v>
          </cell>
          <cell r="D56337" t="str">
            <v>UN</v>
          </cell>
        </row>
        <row r="56338">
          <cell r="A56338" t="str">
            <v>I0000026281</v>
          </cell>
          <cell r="B56338" t="str">
            <v>MANDRIL APERTO RAPIDO</v>
          </cell>
          <cell r="C56338" t="str">
            <v>HIBE</v>
          </cell>
          <cell r="D56338" t="str">
            <v>UN</v>
          </cell>
        </row>
        <row r="56339">
          <cell r="A56339" t="str">
            <v>I0000026282</v>
          </cell>
          <cell r="B56339" t="str">
            <v>CAIXA DE TRANSMISSAO</v>
          </cell>
          <cell r="C56339" t="str">
            <v>HIBE</v>
          </cell>
          <cell r="D56339" t="str">
            <v>UN</v>
          </cell>
        </row>
        <row r="56340">
          <cell r="A56340" t="str">
            <v>I0000026283</v>
          </cell>
          <cell r="B56340" t="str">
            <v>MOTOR DC 18V</v>
          </cell>
          <cell r="C56340" t="str">
            <v>HIBE</v>
          </cell>
          <cell r="D56340" t="str">
            <v>UN</v>
          </cell>
        </row>
        <row r="56341">
          <cell r="A56341" t="str">
            <v>I0000026284</v>
          </cell>
          <cell r="B56341" t="str">
            <v>CUBA DE EMBUTIR OVAL BRANCA 46X30</v>
          </cell>
          <cell r="C56341" t="str">
            <v>HIBE</v>
          </cell>
          <cell r="D56341" t="str">
            <v>UN</v>
          </cell>
        </row>
        <row r="56342">
          <cell r="A56342" t="str">
            <v>I0000026285</v>
          </cell>
          <cell r="B56342" t="str">
            <v>PIA TANQUE INOX 47CM x 42 CM x 22CM</v>
          </cell>
          <cell r="C56342" t="str">
            <v>HIBE</v>
          </cell>
          <cell r="D56342" t="str">
            <v>UN</v>
          </cell>
        </row>
        <row r="56343">
          <cell r="A56343" t="str">
            <v>I0000026286</v>
          </cell>
          <cell r="B56343" t="str">
            <v>CAMERA INFRA 20MTS HD VHC 1120 B</v>
          </cell>
          <cell r="C56343" t="str">
            <v>HIBE</v>
          </cell>
          <cell r="D56343" t="str">
            <v>UN</v>
          </cell>
        </row>
        <row r="56344">
          <cell r="A56344" t="str">
            <v>I0000026287</v>
          </cell>
          <cell r="B56344" t="str">
            <v>BALDE CARRINHO DE LIMP C/ ESPREMEDOR 20L</v>
          </cell>
          <cell r="C56344" t="str">
            <v>HIBE</v>
          </cell>
          <cell r="D56344" t="str">
            <v>UN</v>
          </cell>
        </row>
        <row r="56345">
          <cell r="A56345" t="str">
            <v>I0000026288</v>
          </cell>
          <cell r="B56345" t="str">
            <v>REFIL MOP UMIDO 340G</v>
          </cell>
          <cell r="C56345" t="str">
            <v>HIBE</v>
          </cell>
          <cell r="D56345" t="str">
            <v>UN</v>
          </cell>
        </row>
        <row r="56346">
          <cell r="A56346" t="str">
            <v>I0000026289</v>
          </cell>
          <cell r="B56346" t="str">
            <v>SUPORTE PLASTICO P/ MOP UMIDO</v>
          </cell>
          <cell r="C56346" t="str">
            <v>HIBE</v>
          </cell>
          <cell r="D56346" t="str">
            <v>UN</v>
          </cell>
        </row>
        <row r="56347">
          <cell r="A56347" t="str">
            <v>I0000026290</v>
          </cell>
          <cell r="B56347" t="str">
            <v>GAXETA COMPACTA DAS - 150X125X45MM</v>
          </cell>
          <cell r="C56347" t="str">
            <v>HIBE</v>
          </cell>
          <cell r="D56347" t="str">
            <v>UN</v>
          </cell>
        </row>
        <row r="56348">
          <cell r="A56348" t="str">
            <v>I0000026291</v>
          </cell>
          <cell r="B56348" t="str">
            <v>RODA TRACAO - HOMEM/PE CHINA</v>
          </cell>
          <cell r="C56348" t="str">
            <v>HIBE</v>
          </cell>
          <cell r="D56348" t="str">
            <v>UN</v>
          </cell>
        </row>
        <row r="56349">
          <cell r="A56349" t="str">
            <v>I0000026294</v>
          </cell>
          <cell r="B56349" t="str">
            <v>COROA DE FLORES</v>
          </cell>
          <cell r="C56349" t="str">
            <v>HIBE</v>
          </cell>
          <cell r="D56349" t="str">
            <v>UN</v>
          </cell>
        </row>
        <row r="56350">
          <cell r="A56350" t="str">
            <v>I0000026295</v>
          </cell>
          <cell r="B56350" t="str">
            <v>CUBA DE EMBUTIR OVAL BRANCA 49X32,5</v>
          </cell>
          <cell r="C56350" t="str">
            <v>HIBE</v>
          </cell>
          <cell r="D56350" t="str">
            <v>UN</v>
          </cell>
        </row>
        <row r="56351">
          <cell r="A56351" t="str">
            <v>I0000026296</v>
          </cell>
          <cell r="B56351" t="str">
            <v>TEMP  OREGANO</v>
          </cell>
          <cell r="C56351" t="str">
            <v>HIBE</v>
          </cell>
          <cell r="D56351" t="str">
            <v>UN</v>
          </cell>
        </row>
        <row r="56352">
          <cell r="A56352" t="str">
            <v>I0000026297</v>
          </cell>
          <cell r="B56352" t="str">
            <v>MOLHO DE TOMATE</v>
          </cell>
          <cell r="C56352" t="str">
            <v>HIBE</v>
          </cell>
          <cell r="D56352" t="str">
            <v>UN</v>
          </cell>
        </row>
        <row r="56353">
          <cell r="A56353" t="str">
            <v>I0000026298</v>
          </cell>
          <cell r="B56353" t="str">
            <v>BATATA INGLESA</v>
          </cell>
          <cell r="C56353" t="str">
            <v>HIBE</v>
          </cell>
          <cell r="D56353" t="str">
            <v>KG</v>
          </cell>
        </row>
        <row r="56354">
          <cell r="A56354" t="str">
            <v>I0000026299</v>
          </cell>
          <cell r="B56354" t="str">
            <v>MORTADELA</v>
          </cell>
          <cell r="C56354" t="str">
            <v>HIBE</v>
          </cell>
          <cell r="D56354" t="str">
            <v>UN</v>
          </cell>
        </row>
        <row r="56355">
          <cell r="A56355" t="str">
            <v>I0000026300</v>
          </cell>
          <cell r="B56355" t="str">
            <v>CALDO SAZON</v>
          </cell>
          <cell r="C56355" t="str">
            <v>HIBE</v>
          </cell>
          <cell r="D56355" t="str">
            <v>UN</v>
          </cell>
        </row>
        <row r="56356">
          <cell r="A56356" t="str">
            <v>I0000026301</v>
          </cell>
          <cell r="B56356" t="str">
            <v>AMOSTRA PARTYBOX PS576</v>
          </cell>
          <cell r="C56356" t="str">
            <v>HIBE</v>
          </cell>
          <cell r="D56356" t="str">
            <v>UN</v>
          </cell>
        </row>
        <row r="56357">
          <cell r="A56357" t="str">
            <v>I0000026302</v>
          </cell>
          <cell r="B56357" t="str">
            <v>AMOSTRA PARTYBOX PS574</v>
          </cell>
          <cell r="C56357" t="str">
            <v>HIBE</v>
          </cell>
          <cell r="D56357" t="str">
            <v>UN</v>
          </cell>
        </row>
        <row r="56358">
          <cell r="A56358" t="str">
            <v>I0000026303</v>
          </cell>
          <cell r="B56358" t="str">
            <v>AMOSTRA PARTYBOX PS573</v>
          </cell>
          <cell r="C56358" t="str">
            <v>HIBE</v>
          </cell>
          <cell r="D56358" t="str">
            <v>UN</v>
          </cell>
        </row>
        <row r="56359">
          <cell r="A56359" t="str">
            <v>I0000026304</v>
          </cell>
          <cell r="B56359" t="str">
            <v>AMOSTRA PARTYBOX PS571</v>
          </cell>
          <cell r="C56359" t="str">
            <v>HIBE</v>
          </cell>
          <cell r="D56359" t="str">
            <v>UN</v>
          </cell>
        </row>
        <row r="56360">
          <cell r="A56360" t="str">
            <v>I0000026305</v>
          </cell>
          <cell r="B56360" t="str">
            <v>IMA NEODIMIO 8X10 MM N35</v>
          </cell>
          <cell r="C56360" t="str">
            <v>HIBE</v>
          </cell>
          <cell r="D56360" t="str">
            <v>UN</v>
          </cell>
        </row>
        <row r="56361">
          <cell r="A56361" t="str">
            <v>I0000026306</v>
          </cell>
          <cell r="B56361" t="str">
            <v>IMA DE NEODIMIO SUPER FORTE 11 X10 MM</v>
          </cell>
          <cell r="C56361" t="str">
            <v>HIBE</v>
          </cell>
          <cell r="D56361" t="str">
            <v>UN</v>
          </cell>
        </row>
        <row r="56362">
          <cell r="A56362" t="str">
            <v>I0000026307</v>
          </cell>
          <cell r="B56362" t="str">
            <v>ESTOJO ESCOLAR PRETO PVC</v>
          </cell>
          <cell r="C56362" t="str">
            <v>HIBE</v>
          </cell>
          <cell r="D56362" t="str">
            <v>UN</v>
          </cell>
        </row>
        <row r="56363">
          <cell r="A56363" t="str">
            <v>I0000026308</v>
          </cell>
          <cell r="B56363" t="str">
            <v>PNEU ARO 16.5 12-16.5</v>
          </cell>
          <cell r="C56363" t="str">
            <v>HIBE</v>
          </cell>
          <cell r="D56363" t="str">
            <v>UN</v>
          </cell>
        </row>
        <row r="56364">
          <cell r="A56364" t="str">
            <v>I0000026309</v>
          </cell>
          <cell r="B56364" t="str">
            <v>CHAVE DE IMPACTO GDX 18V-285 BOSCH</v>
          </cell>
          <cell r="C56364" t="str">
            <v>HIBE</v>
          </cell>
          <cell r="D56364" t="str">
            <v>UN</v>
          </cell>
        </row>
        <row r="56365">
          <cell r="A56365" t="str">
            <v>I0000026310</v>
          </cell>
          <cell r="B56365" t="str">
            <v>HIDROMETRO 1.1/4"DN40 SELO INMETRO 5M³/H</v>
          </cell>
          <cell r="C56365" t="str">
            <v>HIBE</v>
          </cell>
          <cell r="D56365" t="str">
            <v>UN</v>
          </cell>
        </row>
        <row r="56366">
          <cell r="A56366" t="str">
            <v>I0000026311</v>
          </cell>
          <cell r="B56366" t="str">
            <v>PROTETOR VEDA PORTA</v>
          </cell>
          <cell r="C56366" t="str">
            <v>HIBE</v>
          </cell>
          <cell r="D56366" t="str">
            <v>UN</v>
          </cell>
        </row>
        <row r="56367">
          <cell r="A56367" t="str">
            <v>I0000026312</v>
          </cell>
          <cell r="B56367" t="str">
            <v>BROCA AR HP DIN340 1/4" LONGA A110</v>
          </cell>
          <cell r="C56367" t="str">
            <v>HIBE</v>
          </cell>
          <cell r="D56367" t="str">
            <v>UN</v>
          </cell>
        </row>
        <row r="56368">
          <cell r="A56368" t="str">
            <v>I0000026313</v>
          </cell>
          <cell r="B56368" t="str">
            <v>BROCA AR HP DIN340 2,70MM LONGA A110</v>
          </cell>
          <cell r="C56368" t="str">
            <v>HIBE</v>
          </cell>
          <cell r="D56368" t="str">
            <v>UN</v>
          </cell>
        </row>
        <row r="56369">
          <cell r="A56369" t="str">
            <v>I0000026314</v>
          </cell>
          <cell r="B56369" t="str">
            <v>BROCA AR HP DIN340 7,00MM LONGA A110</v>
          </cell>
          <cell r="C56369" t="str">
            <v>HIBE</v>
          </cell>
          <cell r="D56369" t="str">
            <v>UN</v>
          </cell>
        </row>
        <row r="56370">
          <cell r="A56370" t="str">
            <v>I0000026315</v>
          </cell>
          <cell r="B56370" t="str">
            <v>BROCA AR HP REVENIDA DIN338 5,25MM A100</v>
          </cell>
          <cell r="C56370" t="str">
            <v>HIBE</v>
          </cell>
          <cell r="D56370" t="str">
            <v>UN</v>
          </cell>
        </row>
        <row r="56371">
          <cell r="A56371" t="str">
            <v>I0000026316</v>
          </cell>
          <cell r="B56371" t="str">
            <v>BROCA AR HP REVENIDA DIN338 6,50MM A100</v>
          </cell>
          <cell r="C56371" t="str">
            <v>HIBE</v>
          </cell>
          <cell r="D56371" t="str">
            <v>UN</v>
          </cell>
        </row>
        <row r="56372">
          <cell r="A56372" t="str">
            <v>I0000026317</v>
          </cell>
          <cell r="B56372" t="str">
            <v>BROCA AR HP REVENIDA DIN338 9,80MM A100</v>
          </cell>
          <cell r="C56372" t="str">
            <v>HIBE</v>
          </cell>
          <cell r="D56372" t="str">
            <v>UN</v>
          </cell>
        </row>
        <row r="56373">
          <cell r="A56373" t="str">
            <v>I0000026318</v>
          </cell>
          <cell r="B56373" t="str">
            <v>CHAVE ALLEN LONGA 10 MM 42 L 012211</v>
          </cell>
          <cell r="C56373" t="str">
            <v>HIBE</v>
          </cell>
          <cell r="D56373" t="str">
            <v>UN</v>
          </cell>
        </row>
        <row r="56374">
          <cell r="A56374" t="str">
            <v>I0000026319</v>
          </cell>
          <cell r="B56374" t="str">
            <v>CHAVE ALLEN LONGA 2,5 MM 42 L 012203</v>
          </cell>
          <cell r="C56374" t="str">
            <v>HIBE</v>
          </cell>
          <cell r="D56374" t="str">
            <v>UN</v>
          </cell>
        </row>
        <row r="56375">
          <cell r="A56375" t="str">
            <v>I0000026320</v>
          </cell>
          <cell r="B56375" t="str">
            <v>CHAVE ALLEN LONGA 3 MM 42 L 012204</v>
          </cell>
          <cell r="C56375" t="str">
            <v>HIBE</v>
          </cell>
          <cell r="D56375" t="str">
            <v>UN</v>
          </cell>
        </row>
        <row r="56376">
          <cell r="A56376" t="str">
            <v>I0000026321</v>
          </cell>
          <cell r="B56376" t="str">
            <v>DISCO FLAP BLUEMETAL BASE PLASTI. GR120</v>
          </cell>
          <cell r="C56376" t="str">
            <v>HIBE</v>
          </cell>
          <cell r="D56376" t="str">
            <v>UN</v>
          </cell>
        </row>
        <row r="56377">
          <cell r="A56377" t="str">
            <v>I0000026322</v>
          </cell>
          <cell r="B56377" t="str">
            <v>PARAFUSO ALLEN CABECA CHATA M5X15</v>
          </cell>
          <cell r="C56377" t="str">
            <v>HIBE</v>
          </cell>
          <cell r="D56377" t="str">
            <v>UN</v>
          </cell>
        </row>
        <row r="56378">
          <cell r="A56378" t="str">
            <v>I0000026323</v>
          </cell>
          <cell r="B56378" t="str">
            <v>PARAFUSO ALLEN CABECA CHATA M6X25</v>
          </cell>
          <cell r="C56378" t="str">
            <v>HIBE</v>
          </cell>
          <cell r="D56378" t="str">
            <v>UN</v>
          </cell>
        </row>
        <row r="56379">
          <cell r="A56379" t="str">
            <v>I0000026324</v>
          </cell>
          <cell r="B56379" t="str">
            <v>SMARTPHONE MOTOROLA MOTO G32</v>
          </cell>
          <cell r="C56379" t="str">
            <v>HIBE</v>
          </cell>
          <cell r="D56379" t="str">
            <v>UN</v>
          </cell>
        </row>
        <row r="56380">
          <cell r="A56380" t="str">
            <v>I0000026325</v>
          </cell>
          <cell r="B56380" t="str">
            <v>JOELHO TCC 90X200MM INFRFORT</v>
          </cell>
          <cell r="C56380" t="str">
            <v>HIBE</v>
          </cell>
          <cell r="D56380" t="str">
            <v>UN</v>
          </cell>
        </row>
        <row r="56381">
          <cell r="A56381" t="str">
            <v>I0000026326</v>
          </cell>
          <cell r="B56381" t="str">
            <v>MOLA PROTETOR DE FACA</v>
          </cell>
          <cell r="C56381" t="str">
            <v>HIBE</v>
          </cell>
          <cell r="D56381" t="str">
            <v>UN</v>
          </cell>
        </row>
        <row r="56382">
          <cell r="A56382" t="str">
            <v>I0000026327</v>
          </cell>
          <cell r="B56382" t="str">
            <v>RODA DE APOIO - HOMEM/PE CHINA</v>
          </cell>
          <cell r="C56382" t="str">
            <v>HIBE</v>
          </cell>
          <cell r="D56382" t="str">
            <v>UN</v>
          </cell>
        </row>
        <row r="56383">
          <cell r="A56383" t="str">
            <v>I0000026328</v>
          </cell>
          <cell r="B56383" t="str">
            <v>CLICHE CORPO L-28 TOPHOUSE</v>
          </cell>
          <cell r="C56383" t="str">
            <v>HIBE</v>
          </cell>
          <cell r="D56383" t="str">
            <v>UN</v>
          </cell>
        </row>
        <row r="56384">
          <cell r="A56384" t="str">
            <v>I0000026329</v>
          </cell>
          <cell r="B56384" t="str">
            <v>CLICHE LOGO TOPHOUSE L-99-FB</v>
          </cell>
          <cell r="C56384" t="str">
            <v>HIBE</v>
          </cell>
          <cell r="D56384" t="str">
            <v>UN</v>
          </cell>
        </row>
        <row r="56385">
          <cell r="A56385" t="str">
            <v>I0000026331</v>
          </cell>
          <cell r="B56385" t="str">
            <v>MOUSE 3D SPACEMOUSE PRO</v>
          </cell>
          <cell r="C56385" t="str">
            <v>HIBE</v>
          </cell>
          <cell r="D56385" t="str">
            <v>UN</v>
          </cell>
        </row>
        <row r="56386">
          <cell r="A56386" t="str">
            <v>I0000026332</v>
          </cell>
          <cell r="B56386" t="str">
            <v>MOUSE 3D SPACEMOUSE PRO COMPACT</v>
          </cell>
          <cell r="C56386" t="str">
            <v>HIBE</v>
          </cell>
          <cell r="D56386" t="str">
            <v>UN</v>
          </cell>
        </row>
        <row r="56387">
          <cell r="A56387" t="str">
            <v>I0000026333</v>
          </cell>
          <cell r="B56387" t="str">
            <v>CLICHE CORPO L-98 AR CUP130 0598</v>
          </cell>
          <cell r="C56387" t="str">
            <v>HIBE</v>
          </cell>
          <cell r="D56387" t="str">
            <v>UN</v>
          </cell>
        </row>
        <row r="56388">
          <cell r="A56388" t="str">
            <v>I0000026334</v>
          </cell>
          <cell r="B56388" t="str">
            <v>PRATO GRANDE RASO</v>
          </cell>
          <cell r="C56388" t="str">
            <v>HIBE</v>
          </cell>
          <cell r="D56388" t="str">
            <v>UN</v>
          </cell>
        </row>
        <row r="56389">
          <cell r="A56389" t="str">
            <v>I0000026335</v>
          </cell>
          <cell r="B56389" t="str">
            <v>EMPILHADEIRA TOYOTA  1.8 12013 8FGU18</v>
          </cell>
          <cell r="C56389" t="str">
            <v>HIBE</v>
          </cell>
          <cell r="D56389" t="str">
            <v>UN</v>
          </cell>
        </row>
        <row r="56390">
          <cell r="A56390" t="str">
            <v>I0000026336</v>
          </cell>
          <cell r="B56390" t="str">
            <v>COMPENSADO 15 MM 1.065 X 1.385 USINADO</v>
          </cell>
          <cell r="C56390" t="str">
            <v>HIBE</v>
          </cell>
          <cell r="D56390" t="str">
            <v>UN</v>
          </cell>
        </row>
        <row r="56391">
          <cell r="A56391" t="str">
            <v>I0000026337</v>
          </cell>
          <cell r="B56391" t="str">
            <v>CORRENTE PVC AMARELA E PRETA 8MM</v>
          </cell>
          <cell r="C56391" t="str">
            <v>HIBE</v>
          </cell>
          <cell r="D56391" t="str">
            <v>UN</v>
          </cell>
        </row>
        <row r="56392">
          <cell r="A56392" t="str">
            <v>I0000026338</v>
          </cell>
          <cell r="B56392" t="str">
            <v>SERVICO ANALISE EFLUENTES</v>
          </cell>
          <cell r="C56392" t="str">
            <v>SERV</v>
          </cell>
          <cell r="D56392" t="str">
            <v>UN</v>
          </cell>
        </row>
        <row r="56393">
          <cell r="A56393" t="str">
            <v>I0000026339</v>
          </cell>
          <cell r="B56393" t="str">
            <v>SERVICO ANALISE AGUA RIO</v>
          </cell>
          <cell r="C56393" t="str">
            <v>SERV</v>
          </cell>
          <cell r="D56393" t="str">
            <v>UN</v>
          </cell>
        </row>
        <row r="56394">
          <cell r="A56394" t="str">
            <v>I0000026340</v>
          </cell>
          <cell r="B56394" t="str">
            <v>ADAPTADOR DE REDERJ45 P/ USBC3.01000MBPS</v>
          </cell>
          <cell r="C56394" t="str">
            <v>HIBE</v>
          </cell>
          <cell r="D56394" t="str">
            <v>UN</v>
          </cell>
        </row>
        <row r="56395">
          <cell r="A56395" t="str">
            <v>I0000026341</v>
          </cell>
          <cell r="B56395" t="str">
            <v>SERVICO DE HIGIENIZACAO  DE ESTOFADOS</v>
          </cell>
          <cell r="C56395" t="str">
            <v>SERV</v>
          </cell>
          <cell r="D56395" t="str">
            <v>UN</v>
          </cell>
        </row>
        <row r="56396">
          <cell r="A56396" t="str">
            <v>I0000026342</v>
          </cell>
          <cell r="B56396" t="str">
            <v>LIMPADOR PQUADRO BRANCO SPRAY 110ML</v>
          </cell>
          <cell r="C56396" t="str">
            <v>HIBE</v>
          </cell>
          <cell r="D56396" t="str">
            <v>UN</v>
          </cell>
        </row>
        <row r="56397">
          <cell r="A56397" t="str">
            <v>I0000026343</v>
          </cell>
          <cell r="B56397" t="str">
            <v>APAGADOR QUADRO BRANCO MAGNETICO OVAL</v>
          </cell>
          <cell r="C56397" t="str">
            <v>HIBE</v>
          </cell>
          <cell r="D56397" t="str">
            <v>UN</v>
          </cell>
        </row>
        <row r="56398">
          <cell r="A56398" t="str">
            <v>I0000026344</v>
          </cell>
          <cell r="B56398" t="str">
            <v>PINCEL QUADRO BRANCO 23MM REC PRETO</v>
          </cell>
          <cell r="C56398" t="str">
            <v>HIBE</v>
          </cell>
          <cell r="D56398" t="str">
            <v>UN</v>
          </cell>
        </row>
        <row r="56399">
          <cell r="A56399" t="str">
            <v>I0000026345</v>
          </cell>
          <cell r="B56399" t="str">
            <v>EIXO ROTATIVO DSM 25 270</v>
          </cell>
          <cell r="C56399" t="str">
            <v>HIBE</v>
          </cell>
          <cell r="D56399" t="str">
            <v>UN</v>
          </cell>
        </row>
        <row r="56400">
          <cell r="A56400" t="str">
            <v>I0000026346</v>
          </cell>
          <cell r="B56400" t="str">
            <v>CHAVETA DIN6885 A-4X4X25</v>
          </cell>
          <cell r="C56400" t="str">
            <v>HIBE</v>
          </cell>
          <cell r="D56400" t="str">
            <v>UN</v>
          </cell>
        </row>
        <row r="56401">
          <cell r="A56401" t="str">
            <v>I0000026347</v>
          </cell>
          <cell r="B56401" t="str">
            <v>LIXEIRA CILINDRICA 50L S/ TAMPA</v>
          </cell>
          <cell r="C56401" t="str">
            <v>HIBE</v>
          </cell>
          <cell r="D56401" t="str">
            <v>UN</v>
          </cell>
        </row>
        <row r="56402">
          <cell r="A56402" t="str">
            <v>I0000026348</v>
          </cell>
          <cell r="B56402" t="str">
            <v>OCULOS VVISON 500 ANTRISCO INCOL CA42719</v>
          </cell>
          <cell r="C56402" t="str">
            <v>HIBE</v>
          </cell>
          <cell r="D56402" t="str">
            <v>UN</v>
          </cell>
        </row>
        <row r="56403">
          <cell r="A56403" t="str">
            <v>I0000026349</v>
          </cell>
          <cell r="B56403" t="str">
            <v>GAS MAAP</v>
          </cell>
          <cell r="C56403" t="str">
            <v>HIBE</v>
          </cell>
          <cell r="D56403" t="str">
            <v>UN</v>
          </cell>
        </row>
        <row r="56404">
          <cell r="A56404" t="str">
            <v>I0000026350</v>
          </cell>
          <cell r="B56404" t="str">
            <v>FILTRO</v>
          </cell>
          <cell r="C56404" t="str">
            <v>HIBE</v>
          </cell>
          <cell r="D56404" t="str">
            <v>UN</v>
          </cell>
        </row>
        <row r="56405">
          <cell r="A56405" t="str">
            <v>I0000026351</v>
          </cell>
          <cell r="B56405" t="str">
            <v>VALVULA</v>
          </cell>
          <cell r="C56405" t="str">
            <v>HIBE</v>
          </cell>
          <cell r="D56405" t="str">
            <v>UN</v>
          </cell>
        </row>
        <row r="56406">
          <cell r="A56406" t="str">
            <v>I0000026352</v>
          </cell>
          <cell r="B56406" t="str">
            <v>CAPACITOR 15UF 250V</v>
          </cell>
          <cell r="C56406" t="str">
            <v>HIBE</v>
          </cell>
          <cell r="D56406" t="str">
            <v>UN</v>
          </cell>
        </row>
        <row r="56407">
          <cell r="A56407" t="str">
            <v>I0000026353</v>
          </cell>
          <cell r="B56407" t="str">
            <v>TORNEIRA BOIA P/ CAIXA D'AGUA 1" DN25</v>
          </cell>
          <cell r="C56407" t="str">
            <v>HIBE</v>
          </cell>
          <cell r="D56407" t="str">
            <v>UN</v>
          </cell>
        </row>
        <row r="56408">
          <cell r="A56408" t="str">
            <v>I0000026354</v>
          </cell>
          <cell r="B56408" t="str">
            <v>ROLAMENTO ERX27 - COD: 4499762</v>
          </cell>
          <cell r="C56408" t="str">
            <v>HIBE</v>
          </cell>
          <cell r="D56408" t="str">
            <v>UN</v>
          </cell>
        </row>
        <row r="56409">
          <cell r="A56409" t="str">
            <v>I0000026355</v>
          </cell>
          <cell r="B56409" t="str">
            <v>ANEL RETENTOR ERX27 - COD: 9252010</v>
          </cell>
          <cell r="C56409" t="str">
            <v>HIBE</v>
          </cell>
          <cell r="D56409" t="str">
            <v>UN</v>
          </cell>
        </row>
        <row r="56410">
          <cell r="A56410" t="str">
            <v>I0000026356</v>
          </cell>
          <cell r="B56410" t="str">
            <v>BOMBA D'AGUA PERIFERICA 1HP - XKM80 220V</v>
          </cell>
          <cell r="C56410" t="str">
            <v>HIBE</v>
          </cell>
          <cell r="D56410" t="str">
            <v>UN</v>
          </cell>
        </row>
        <row r="56411">
          <cell r="A56411" t="str">
            <v>I0000026357</v>
          </cell>
          <cell r="B56411" t="str">
            <v>BOMBA D'AGUA PERIFERICA 0,5HP XKM80 220V</v>
          </cell>
          <cell r="C56411" t="str">
            <v>HIBE</v>
          </cell>
          <cell r="D56411" t="str">
            <v>UN</v>
          </cell>
        </row>
        <row r="56412">
          <cell r="A56412" t="str">
            <v>I0000026358</v>
          </cell>
          <cell r="B56412" t="str">
            <v>VALVULA ESFERA ALTA VAZAO IRRIGAÇÃO</v>
          </cell>
          <cell r="C56412" t="str">
            <v>HIBE</v>
          </cell>
          <cell r="D56412" t="str">
            <v>UN</v>
          </cell>
        </row>
        <row r="56413">
          <cell r="A56413" t="str">
            <v>I0000026359</v>
          </cell>
          <cell r="B56413" t="str">
            <v>PRESSOSTATO KP36 060-110891 2-14 BAR</v>
          </cell>
          <cell r="C56413" t="str">
            <v>HIBE</v>
          </cell>
          <cell r="D56413" t="str">
            <v>UN</v>
          </cell>
        </row>
        <row r="56414">
          <cell r="A56414" t="str">
            <v>I0000026360</v>
          </cell>
          <cell r="B56414" t="str">
            <v>LAMPADA TORPEDO - C5W 24V</v>
          </cell>
          <cell r="C56414" t="str">
            <v>HIBE</v>
          </cell>
          <cell r="D56414" t="str">
            <v>UN</v>
          </cell>
        </row>
        <row r="56415">
          <cell r="A56415" t="str">
            <v>I0000026361</v>
          </cell>
          <cell r="B56415" t="str">
            <v>REGULADOR TENSAO SETP DOWN DC-DC LM2596</v>
          </cell>
          <cell r="C56415" t="str">
            <v>HIBE</v>
          </cell>
          <cell r="D56415" t="str">
            <v>UN</v>
          </cell>
        </row>
        <row r="56416">
          <cell r="A56416" t="str">
            <v>I0000026362</v>
          </cell>
          <cell r="B56416" t="str">
            <v>DISSIPADOR DE CALOR ALUMINIO P/ TO-220</v>
          </cell>
          <cell r="C56416" t="str">
            <v>HIBE</v>
          </cell>
          <cell r="D56416" t="str">
            <v>UN</v>
          </cell>
        </row>
        <row r="56417">
          <cell r="A56417" t="str">
            <v>I0000026363</v>
          </cell>
          <cell r="B56417" t="str">
            <v>PANO MULTIUSO ROLO 300MX20CM 600P - AZ</v>
          </cell>
          <cell r="C56417" t="str">
            <v>HIBE</v>
          </cell>
          <cell r="D56417" t="str">
            <v>UN</v>
          </cell>
        </row>
        <row r="56418">
          <cell r="A56418" t="str">
            <v>I0000026364</v>
          </cell>
          <cell r="B56418" t="str">
            <v>PANO MULTIUSO ROLO 300MX20CM 600P - BR</v>
          </cell>
          <cell r="C56418" t="str">
            <v>HIBE</v>
          </cell>
          <cell r="D56418" t="str">
            <v>UN</v>
          </cell>
        </row>
        <row r="56419">
          <cell r="A56419" t="str">
            <v>I0000026365</v>
          </cell>
          <cell r="B56419" t="str">
            <v>PANO MULTIUSO ROLO 300MX20CM 600P - LJ</v>
          </cell>
          <cell r="C56419" t="str">
            <v>HIBE</v>
          </cell>
          <cell r="D56419" t="str">
            <v>UN</v>
          </cell>
        </row>
        <row r="56420">
          <cell r="A56420" t="str">
            <v>I0000026366</v>
          </cell>
          <cell r="B56420" t="str">
            <v>PANO MULTIUSO ROLO 300MX20CM 600P - VD</v>
          </cell>
          <cell r="C56420" t="str">
            <v>HIBE</v>
          </cell>
          <cell r="D56420" t="str">
            <v>UN</v>
          </cell>
        </row>
        <row r="56421">
          <cell r="A56421" t="str">
            <v>I0000026367</v>
          </cell>
          <cell r="B56421" t="str">
            <v>PANO MULTIUSO ROLO 300MX28CM 600P - AZ</v>
          </cell>
          <cell r="C56421" t="str">
            <v>HIBE</v>
          </cell>
          <cell r="D56421" t="str">
            <v>UN</v>
          </cell>
        </row>
        <row r="56422">
          <cell r="A56422" t="str">
            <v>I0000026368</v>
          </cell>
          <cell r="B56422" t="str">
            <v>PANO MULTIUSO ROLO 300MX28CM 600P - BR</v>
          </cell>
          <cell r="C56422" t="str">
            <v>HIBE</v>
          </cell>
          <cell r="D56422" t="str">
            <v>UN</v>
          </cell>
        </row>
        <row r="56423">
          <cell r="A56423" t="str">
            <v>I0000026369</v>
          </cell>
          <cell r="B56423" t="str">
            <v>PANO MULTIUSO ROLO 300MX28CM 600P - LJ</v>
          </cell>
          <cell r="C56423" t="str">
            <v>HIBE</v>
          </cell>
          <cell r="D56423" t="str">
            <v>UN</v>
          </cell>
        </row>
        <row r="56424">
          <cell r="A56424" t="str">
            <v>I0000026370</v>
          </cell>
          <cell r="B56424" t="str">
            <v>PANO MULTIUSO ROLO 300MX28CM 600P - VD</v>
          </cell>
          <cell r="C56424" t="str">
            <v>HIBE</v>
          </cell>
          <cell r="D56424" t="str">
            <v>UN</v>
          </cell>
        </row>
        <row r="56425">
          <cell r="A56425" t="str">
            <v>I0000026371</v>
          </cell>
          <cell r="B56425" t="str">
            <v>PANO MULTIUSO ROLO 2 40MX28CM 600P - AZ</v>
          </cell>
          <cell r="C56425" t="str">
            <v>HIBE</v>
          </cell>
          <cell r="D56425" t="str">
            <v>UN</v>
          </cell>
        </row>
        <row r="56426">
          <cell r="A56426" t="str">
            <v>I0000026372</v>
          </cell>
          <cell r="B56426" t="str">
            <v>PANO MULTIUSO ROLO 240MX28CM 600P - BR</v>
          </cell>
          <cell r="C56426" t="str">
            <v>HIBE</v>
          </cell>
          <cell r="D56426" t="str">
            <v>UN</v>
          </cell>
        </row>
        <row r="56427">
          <cell r="A56427" t="str">
            <v>I0000026373</v>
          </cell>
          <cell r="B56427" t="str">
            <v>PANO MULTIUSO ROLO 240MX28CM 600P - LJ</v>
          </cell>
          <cell r="C56427" t="str">
            <v>HIBE</v>
          </cell>
          <cell r="D56427" t="str">
            <v>UN</v>
          </cell>
        </row>
        <row r="56428">
          <cell r="A56428" t="str">
            <v>I0000026374</v>
          </cell>
          <cell r="B56428" t="str">
            <v>PANO MULTIUSO ROLO 240MX28CM 600P - VD</v>
          </cell>
          <cell r="C56428" t="str">
            <v>HIBE</v>
          </cell>
          <cell r="D56428" t="str">
            <v>UN</v>
          </cell>
        </row>
        <row r="56429">
          <cell r="A56429" t="str">
            <v>I0000026375</v>
          </cell>
          <cell r="B56429" t="str">
            <v>PANO PROFISSIONAL WIPER N50 - 39460</v>
          </cell>
          <cell r="C56429" t="str">
            <v>HIBE</v>
          </cell>
          <cell r="D56429" t="str">
            <v>UN</v>
          </cell>
        </row>
        <row r="56430">
          <cell r="A56430" t="str">
            <v>I0000026376</v>
          </cell>
          <cell r="B56430" t="str">
            <v>PANO PROFISSIONAL WIPER N60 - 39358</v>
          </cell>
          <cell r="C56430" t="str">
            <v>HIBE</v>
          </cell>
          <cell r="D56430" t="str">
            <v>UN</v>
          </cell>
        </row>
        <row r="56431">
          <cell r="A56431" t="str">
            <v>I0000026377</v>
          </cell>
          <cell r="B56431" t="str">
            <v>CORREIA CONJUGADA 1580X50MM COM GUIA</v>
          </cell>
          <cell r="C56431" t="str">
            <v>HIBE</v>
          </cell>
          <cell r="D56431" t="str">
            <v>UN</v>
          </cell>
        </row>
        <row r="56432">
          <cell r="A56432" t="str">
            <v>I0000026378</v>
          </cell>
          <cell r="B56432" t="str">
            <v>TERMOSTATO EA5-7-36-1U 50-300°C - 250VAC</v>
          </cell>
          <cell r="C56432" t="str">
            <v>HIBE</v>
          </cell>
          <cell r="D56432" t="str">
            <v>UN</v>
          </cell>
        </row>
        <row r="56433">
          <cell r="A56433" t="str">
            <v>I0000026379</v>
          </cell>
          <cell r="B56433" t="str">
            <v>COBRE CH 9.52 x 101.60 x 1000.00</v>
          </cell>
          <cell r="C56433" t="str">
            <v>HIBE</v>
          </cell>
          <cell r="D56433" t="str">
            <v>UN</v>
          </cell>
        </row>
        <row r="56434">
          <cell r="A56434" t="str">
            <v>I0000026380</v>
          </cell>
          <cell r="B56434" t="str">
            <v>CORREIA A-850 LI</v>
          </cell>
          <cell r="C56434" t="str">
            <v>HIBE</v>
          </cell>
          <cell r="D56434" t="str">
            <v>UN</v>
          </cell>
        </row>
        <row r="56435">
          <cell r="A56435" t="str">
            <v>I0000026381</v>
          </cell>
          <cell r="B56435" t="str">
            <v>CONTROLADOR DE TEMPERATURA CHB401 -</v>
          </cell>
          <cell r="C56435" t="str">
            <v>HIBE</v>
          </cell>
          <cell r="D56435" t="str">
            <v>UN</v>
          </cell>
        </row>
        <row r="56436">
          <cell r="A56436" t="str">
            <v>I0000026382</v>
          </cell>
          <cell r="B56436" t="str">
            <v>SINALIZADOR FMX17 - COD: 2316796</v>
          </cell>
          <cell r="C56436" t="str">
            <v>HIBE</v>
          </cell>
          <cell r="D56436" t="str">
            <v>UN</v>
          </cell>
        </row>
        <row r="56437">
          <cell r="A56437" t="str">
            <v>I0000026383</v>
          </cell>
          <cell r="B56437" t="str">
            <v>ANEL DE VEDACAO FMX17 - COD: 8415408</v>
          </cell>
          <cell r="C56437" t="str">
            <v>HIBE</v>
          </cell>
          <cell r="D56437" t="str">
            <v>UN</v>
          </cell>
        </row>
        <row r="56438">
          <cell r="A56438" t="str">
            <v>I0000026384</v>
          </cell>
          <cell r="B56438" t="str">
            <v>OXIGENIO CIL IND GAS</v>
          </cell>
          <cell r="C56438" t="str">
            <v>HIBE</v>
          </cell>
          <cell r="D56438" t="str">
            <v>UN</v>
          </cell>
        </row>
        <row r="56439">
          <cell r="A56439" t="str">
            <v>I0000026385</v>
          </cell>
          <cell r="B56439" t="str">
            <v>ACETILENO A40 CIL 1KG GAS</v>
          </cell>
          <cell r="C56439" t="str">
            <v>HIBE</v>
          </cell>
          <cell r="D56439" t="str">
            <v>UN</v>
          </cell>
        </row>
        <row r="56440">
          <cell r="A56440" t="str">
            <v>I0000026386</v>
          </cell>
          <cell r="B56440" t="str">
            <v>TUBO GALVANIZADO 2"</v>
          </cell>
          <cell r="C56440" t="str">
            <v>HIBE</v>
          </cell>
          <cell r="D56440" t="str">
            <v>UN</v>
          </cell>
        </row>
        <row r="56441">
          <cell r="A56441" t="str">
            <v>I0000026387</v>
          </cell>
          <cell r="B56441" t="str">
            <v>FERRO MEC 1/4 COM 6MT</v>
          </cell>
          <cell r="C56441" t="str">
            <v>HIBE</v>
          </cell>
          <cell r="D56441" t="str">
            <v>UN</v>
          </cell>
        </row>
        <row r="56442">
          <cell r="A56442" t="str">
            <v>I0000026388</v>
          </cell>
          <cell r="B56442" t="str">
            <v>PARA-BRISA</v>
          </cell>
          <cell r="C56442" t="str">
            <v>HIBE</v>
          </cell>
          <cell r="D56442" t="str">
            <v>UN</v>
          </cell>
        </row>
        <row r="56443">
          <cell r="A56443" t="str">
            <v>I0000026394</v>
          </cell>
          <cell r="B56443" t="str">
            <v>PEDESTAL PORTA TABLET</v>
          </cell>
          <cell r="C56443" t="str">
            <v>HIBE</v>
          </cell>
          <cell r="D56443" t="str">
            <v>UN</v>
          </cell>
        </row>
        <row r="56444">
          <cell r="A56444" t="str">
            <v>I0000026395</v>
          </cell>
          <cell r="B56444" t="str">
            <v>VIDRO TEMP INCOLOR 6MM 0,67CM X 1,55M</v>
          </cell>
          <cell r="C56444" t="str">
            <v>HIBE</v>
          </cell>
          <cell r="D56444" t="str">
            <v>UN</v>
          </cell>
        </row>
        <row r="56445">
          <cell r="A56445" t="str">
            <v>I0000026396</v>
          </cell>
          <cell r="B56445" t="str">
            <v>VIDRO TEMP INCOLOR 6MM 0,67CM POR 0,65CM</v>
          </cell>
          <cell r="C56445" t="str">
            <v>HIBE</v>
          </cell>
          <cell r="D56445" t="str">
            <v>UN</v>
          </cell>
        </row>
        <row r="56446">
          <cell r="A56446" t="str">
            <v>I0000026397</v>
          </cell>
          <cell r="B56446" t="str">
            <v>SUPORTE EXTERNO GNDLR-2525-M32</v>
          </cell>
          <cell r="C56446" t="str">
            <v>HIBE</v>
          </cell>
          <cell r="D56446" t="str">
            <v>UN</v>
          </cell>
        </row>
        <row r="56447">
          <cell r="A56447" t="str">
            <v>I0000026398</v>
          </cell>
          <cell r="B56447" t="str">
            <v>FRESA MD TOPO RETO Ø5X13X50MM 2C</v>
          </cell>
          <cell r="C56447" t="str">
            <v>HIBE</v>
          </cell>
          <cell r="D56447" t="str">
            <v>UN</v>
          </cell>
        </row>
        <row r="56448">
          <cell r="A56448" t="str">
            <v>I0000026399</v>
          </cell>
          <cell r="B56448" t="str">
            <v>FRESA MD TOPO RETO Ø6X15X50MM 2C</v>
          </cell>
          <cell r="C56448" t="str">
            <v>HIBE</v>
          </cell>
          <cell r="D56448" t="str">
            <v>UN</v>
          </cell>
        </row>
        <row r="56449">
          <cell r="A56449" t="str">
            <v>I0000026400</v>
          </cell>
          <cell r="B56449" t="str">
            <v>FRESA MD TOPO RETO Ø8X20X60MM 2C</v>
          </cell>
          <cell r="C56449" t="str">
            <v>HIBE</v>
          </cell>
          <cell r="D56449" t="str">
            <v>UN</v>
          </cell>
        </row>
        <row r="56450">
          <cell r="A56450" t="str">
            <v>I0000026401</v>
          </cell>
          <cell r="B56450" t="str">
            <v>FRESA MD TOPO RETO Ø10X25X75MM 2C</v>
          </cell>
          <cell r="C56450" t="str">
            <v>HIBE</v>
          </cell>
          <cell r="D56450" t="str">
            <v>UN</v>
          </cell>
        </row>
        <row r="56451">
          <cell r="A56451" t="str">
            <v>I0000026402</v>
          </cell>
          <cell r="B56451" t="str">
            <v>FRESA MD TOPO RETO Ø12X30X75MM 2C</v>
          </cell>
          <cell r="C56451" t="str">
            <v>HIBE</v>
          </cell>
          <cell r="D56451" t="str">
            <v>UN</v>
          </cell>
        </row>
        <row r="56452">
          <cell r="A56452" t="str">
            <v>I0000026403</v>
          </cell>
          <cell r="B56452" t="str">
            <v>FRESA MD TOPO RETO Ø14X45X100MM 2C</v>
          </cell>
          <cell r="C56452" t="str">
            <v>HIBE</v>
          </cell>
          <cell r="D56452" t="str">
            <v>UN</v>
          </cell>
        </row>
        <row r="56453">
          <cell r="A56453" t="str">
            <v>I0000026404</v>
          </cell>
          <cell r="B56453" t="str">
            <v>FRESA MD TOPO RETO Ø16X45X100MM 2C</v>
          </cell>
          <cell r="C56453" t="str">
            <v>HIBE</v>
          </cell>
          <cell r="D56453" t="str">
            <v>UN</v>
          </cell>
        </row>
        <row r="56454">
          <cell r="A56454" t="str">
            <v>I0000026405</v>
          </cell>
          <cell r="B56454" t="str">
            <v>BROCA Ø 14 MM</v>
          </cell>
          <cell r="C56454" t="str">
            <v>HIBE</v>
          </cell>
          <cell r="D56454" t="str">
            <v>UN</v>
          </cell>
        </row>
        <row r="56455">
          <cell r="A56455" t="str">
            <v>I0000026406</v>
          </cell>
          <cell r="B56455" t="str">
            <v>BROCA Ø 14,50 MM</v>
          </cell>
          <cell r="C56455" t="str">
            <v>HIBE</v>
          </cell>
          <cell r="D56455" t="str">
            <v>UN</v>
          </cell>
        </row>
        <row r="56456">
          <cell r="A56456" t="str">
            <v>I0000026407</v>
          </cell>
          <cell r="B56456" t="str">
            <v>BROCA Ø16 MM</v>
          </cell>
          <cell r="C56456" t="str">
            <v>HIBE</v>
          </cell>
          <cell r="D56456" t="str">
            <v>UN</v>
          </cell>
        </row>
        <row r="56457">
          <cell r="A56457" t="str">
            <v>I0000026408</v>
          </cell>
          <cell r="B56457" t="str">
            <v>BASE MAGNETI 80KGF 3 FLEXIVEIS PLASTICOS</v>
          </cell>
          <cell r="C56457" t="str">
            <v>HIBE</v>
          </cell>
          <cell r="D56457" t="str">
            <v>UN</v>
          </cell>
        </row>
        <row r="56458">
          <cell r="A56458" t="str">
            <v>I0000026409</v>
          </cell>
          <cell r="B56458" t="str">
            <v>JOGO DE 28 CALCOS TEMPER E RETIF 0,01 MM</v>
          </cell>
          <cell r="C56458" t="str">
            <v>HIBE</v>
          </cell>
          <cell r="D56458" t="str">
            <v>UN</v>
          </cell>
        </row>
        <row r="56459">
          <cell r="A56459" t="str">
            <v>I0000026410</v>
          </cell>
          <cell r="B56459" t="str">
            <v>FLEXIVEL PLASTICO P/REFR ROSCA 1/4" NPT</v>
          </cell>
          <cell r="C56459" t="str">
            <v>HIBE</v>
          </cell>
          <cell r="D56459" t="str">
            <v>UN</v>
          </cell>
        </row>
        <row r="56460">
          <cell r="A56460" t="str">
            <v>I0000026411</v>
          </cell>
          <cell r="B56460" t="str">
            <v>PEGADOR MAGNETICO 18" COM RODAS</v>
          </cell>
          <cell r="C56460" t="str">
            <v>HIBE</v>
          </cell>
          <cell r="D56460" t="str">
            <v>UN</v>
          </cell>
        </row>
        <row r="56461">
          <cell r="A56461" t="str">
            <v>I0000026412</v>
          </cell>
          <cell r="B56461" t="str">
            <v>COADOR DE FLANELA N2° MARCHESONI</v>
          </cell>
          <cell r="C56461" t="str">
            <v>HIBE</v>
          </cell>
          <cell r="D56461" t="str">
            <v>UN</v>
          </cell>
        </row>
        <row r="56462">
          <cell r="A56462" t="str">
            <v>I0000026413</v>
          </cell>
          <cell r="B56462" t="str">
            <v>RESISTENCIA CAFETEIRA MASTER 1300W 220V</v>
          </cell>
          <cell r="C56462" t="str">
            <v>HIBE</v>
          </cell>
          <cell r="D56462" t="str">
            <v>UN</v>
          </cell>
        </row>
        <row r="56463">
          <cell r="A56463" t="str">
            <v>I0000026414</v>
          </cell>
          <cell r="B56463" t="str">
            <v>ARO DE ALUMINIO PARA CAFETEIRA MASTER</v>
          </cell>
          <cell r="C56463" t="str">
            <v>HIBE</v>
          </cell>
          <cell r="D56463" t="str">
            <v>UN</v>
          </cell>
        </row>
        <row r="56464">
          <cell r="A56464" t="str">
            <v>I0000026415</v>
          </cell>
          <cell r="B56464" t="str">
            <v>TORNEIRA COM SUPORT DE NIVEL P/CAFETEIRA</v>
          </cell>
          <cell r="C56464" t="str">
            <v>HIBE</v>
          </cell>
          <cell r="D56464" t="str">
            <v>UN</v>
          </cell>
        </row>
        <row r="56465">
          <cell r="A56465" t="str">
            <v>I0000026416</v>
          </cell>
          <cell r="B56465" t="str">
            <v>TERMOSTATO 16A 120° CAFETEIRA MARCHESONI</v>
          </cell>
          <cell r="C56465" t="str">
            <v>HIBE</v>
          </cell>
          <cell r="D56465" t="str">
            <v>UN</v>
          </cell>
        </row>
        <row r="56466">
          <cell r="A56466" t="str">
            <v>I0000026417</v>
          </cell>
          <cell r="B56466" t="str">
            <v>COADOR DE FLANELA N2° MARCHESONI</v>
          </cell>
          <cell r="C56466" t="str">
            <v>HIBE</v>
          </cell>
          <cell r="D56466" t="str">
            <v>UN</v>
          </cell>
        </row>
        <row r="56467">
          <cell r="A56467" t="str">
            <v>I0000026418</v>
          </cell>
          <cell r="B56467" t="str">
            <v>BLOCO DE VIDRO LISO 19X19X08CM</v>
          </cell>
          <cell r="C56467" t="str">
            <v>HIBE</v>
          </cell>
          <cell r="D56467" t="str">
            <v>UN</v>
          </cell>
        </row>
        <row r="56468">
          <cell r="A56468" t="str">
            <v>I0000026419</v>
          </cell>
          <cell r="B56468" t="str">
            <v>OLEO MINERAL PARA COMPRESSOR CJ10+BPF 1L</v>
          </cell>
          <cell r="C56468" t="str">
            <v>HIBE</v>
          </cell>
          <cell r="D56468" t="str">
            <v>UN</v>
          </cell>
        </row>
        <row r="56469">
          <cell r="A56469" t="str">
            <v>I0000026420</v>
          </cell>
          <cell r="B56469" t="str">
            <v>EMBALAGEM DE MADEIRA/ TRANSPORTE</v>
          </cell>
          <cell r="C56469" t="str">
            <v>HIBE</v>
          </cell>
          <cell r="D56469" t="str">
            <v>UN</v>
          </cell>
        </row>
        <row r="56470">
          <cell r="A56470" t="str">
            <v>I0000026421</v>
          </cell>
          <cell r="B56470" t="str">
            <v>MESA EXPOSITORA - CUIDADOS PESSOAIS</v>
          </cell>
          <cell r="C56470" t="str">
            <v>HIBE</v>
          </cell>
          <cell r="D56470" t="str">
            <v>UN</v>
          </cell>
        </row>
        <row r="56471">
          <cell r="A56471" t="str">
            <v>I0000026422</v>
          </cell>
          <cell r="B56471" t="str">
            <v>BOLSA LONA FERRAMENTAS 16"</v>
          </cell>
          <cell r="C56471" t="str">
            <v>HIBE</v>
          </cell>
          <cell r="D56471" t="str">
            <v>UN</v>
          </cell>
        </row>
        <row r="56472">
          <cell r="A56472" t="str">
            <v>I0000026423</v>
          </cell>
          <cell r="B56472" t="str">
            <v>ROLAMENTO ESFERA 2609110491 P/GB</v>
          </cell>
          <cell r="C56472" t="str">
            <v>HIBE</v>
          </cell>
          <cell r="D56472" t="str">
            <v>UN</v>
          </cell>
        </row>
        <row r="56473">
          <cell r="A56473" t="str">
            <v>I0000026424</v>
          </cell>
          <cell r="B56473" t="str">
            <v>CARCACA 160700D3M</v>
          </cell>
          <cell r="C56473" t="str">
            <v>HIBE</v>
          </cell>
          <cell r="D56473" t="str">
            <v>UN</v>
          </cell>
        </row>
        <row r="56474">
          <cell r="A56474" t="str">
            <v>I0000026425</v>
          </cell>
          <cell r="B56474" t="str">
            <v>LAVADORA DE PISO BRAVA 40783</v>
          </cell>
          <cell r="C56474" t="str">
            <v>HIBE</v>
          </cell>
          <cell r="D56474" t="str">
            <v>UN</v>
          </cell>
        </row>
        <row r="56475">
          <cell r="A56475" t="str">
            <v>I0000026426</v>
          </cell>
          <cell r="B56475" t="str">
            <v>ARRASTADOR BRAVA</v>
          </cell>
          <cell r="C56475" t="str">
            <v>HIBE</v>
          </cell>
          <cell r="D56475" t="str">
            <v>UN</v>
          </cell>
        </row>
        <row r="56476">
          <cell r="A56476" t="str">
            <v>I0000026427</v>
          </cell>
          <cell r="B56476" t="str">
            <v>FG- 40F - FORTINET FORTIGATE 40F</v>
          </cell>
          <cell r="C56476" t="str">
            <v>HIBE</v>
          </cell>
          <cell r="D56476" t="str">
            <v>UN</v>
          </cell>
        </row>
        <row r="56477">
          <cell r="A56477" t="str">
            <v>I0000026428</v>
          </cell>
          <cell r="B56477" t="str">
            <v>CLICHÊ CUP 130 PLACA INOX L-1100 ADMIRAL</v>
          </cell>
          <cell r="C56477" t="str">
            <v>HIBE</v>
          </cell>
          <cell r="D56477" t="str">
            <v>UN</v>
          </cell>
        </row>
        <row r="56478">
          <cell r="A56478" t="str">
            <v>I0000026429</v>
          </cell>
          <cell r="B56478" t="str">
            <v>CLICHÊ CUP 90 LOGO L-1100 ADMIRAL</v>
          </cell>
          <cell r="C56478" t="str">
            <v>HIBE</v>
          </cell>
          <cell r="D56478" t="str">
            <v>UN</v>
          </cell>
        </row>
        <row r="56479">
          <cell r="A56479" t="str">
            <v>I0000026432</v>
          </cell>
          <cell r="B56479" t="str">
            <v>SERVICO CHAPA ACM 3MM</v>
          </cell>
          <cell r="C56479" t="str">
            <v>SERV</v>
          </cell>
          <cell r="D56479" t="str">
            <v>UN</v>
          </cell>
        </row>
        <row r="56480">
          <cell r="A56480" t="str">
            <v>I0000026433</v>
          </cell>
          <cell r="B56480" t="str">
            <v>RELE ACOPLADOR 24V 2 CONT. REVERSIVEIS</v>
          </cell>
          <cell r="C56480" t="str">
            <v>HIBE</v>
          </cell>
          <cell r="D56480" t="str">
            <v>UN</v>
          </cell>
        </row>
        <row r="56481">
          <cell r="A56481" t="str">
            <v>I0000026434</v>
          </cell>
          <cell r="B56481" t="str">
            <v>CHAVE BOTAO PUSH BUTTON S TRAVA</v>
          </cell>
          <cell r="C56481" t="str">
            <v>HIBE</v>
          </cell>
          <cell r="D56481" t="str">
            <v>UN</v>
          </cell>
        </row>
        <row r="56482">
          <cell r="A56482" t="str">
            <v>I0000026435</v>
          </cell>
          <cell r="B56482" t="str">
            <v>BUCHA AUTO THEC-AC-100100 100X105X100MM</v>
          </cell>
          <cell r="C56482" t="str">
            <v>HIBE</v>
          </cell>
          <cell r="D56482" t="str">
            <v>UN</v>
          </cell>
        </row>
        <row r="56483">
          <cell r="A56483" t="str">
            <v>I0000026436</v>
          </cell>
          <cell r="B56483" t="str">
            <v>RELE ACOPLADOR 24V 2 CONT. REVERSIVEIS</v>
          </cell>
          <cell r="C56483" t="str">
            <v>HIBE</v>
          </cell>
          <cell r="D56483" t="str">
            <v>UN</v>
          </cell>
        </row>
        <row r="56484">
          <cell r="A56484" t="str">
            <v>I0000026437</v>
          </cell>
          <cell r="B56484" t="str">
            <v>CHAVE BOTAO PUSH BUTTON S TRAVA</v>
          </cell>
          <cell r="C56484" t="str">
            <v>HIBE</v>
          </cell>
          <cell r="D56484" t="str">
            <v>UN</v>
          </cell>
        </row>
        <row r="56485">
          <cell r="A56485" t="str">
            <v>I0000026438</v>
          </cell>
          <cell r="B56485" t="str">
            <v>ESTRIBO 4,2MM 7 X 17 CM</v>
          </cell>
          <cell r="C56485" t="str">
            <v>HIBE</v>
          </cell>
          <cell r="D56485" t="str">
            <v>UN</v>
          </cell>
        </row>
        <row r="56486">
          <cell r="A56486" t="str">
            <v>I0000026439</v>
          </cell>
          <cell r="B56486" t="str">
            <v>KIT UPGRADE DUAL-SIDE ZC300 ZEBRA</v>
          </cell>
          <cell r="C56486" t="str">
            <v>HIBE</v>
          </cell>
          <cell r="D56486" t="str">
            <v>UN</v>
          </cell>
        </row>
        <row r="56487">
          <cell r="A56487" t="str">
            <v>I0000026440</v>
          </cell>
          <cell r="B56487" t="str">
            <v>RELÉ DE PARTIDA 24 VOLTS FMX-17</v>
          </cell>
          <cell r="C56487" t="str">
            <v>HIBE</v>
          </cell>
          <cell r="D56487" t="str">
            <v>UN</v>
          </cell>
        </row>
        <row r="56488">
          <cell r="A56488" t="str">
            <v>I0000026441</v>
          </cell>
          <cell r="B56488" t="str">
            <v>TAMPÃO T600 CL400 ARTICULADO</v>
          </cell>
          <cell r="C56488" t="str">
            <v>HIBE</v>
          </cell>
          <cell r="D56488" t="str">
            <v>UN</v>
          </cell>
        </row>
        <row r="56489">
          <cell r="A56489" t="str">
            <v>I0000026442</v>
          </cell>
          <cell r="B56489" t="str">
            <v>TAMPÃO EM FF T600 ART CL400</v>
          </cell>
          <cell r="C56489" t="str">
            <v>HIBE</v>
          </cell>
          <cell r="D56489" t="str">
            <v>UN</v>
          </cell>
        </row>
        <row r="56490">
          <cell r="A56490" t="str">
            <v>I0000026443</v>
          </cell>
          <cell r="B56490" t="str">
            <v>FECHADURA ELETRIMA UNIV 150 KGF 20150</v>
          </cell>
          <cell r="C56490" t="str">
            <v>HIBE</v>
          </cell>
          <cell r="D56490" t="str">
            <v>UN</v>
          </cell>
        </row>
        <row r="56491">
          <cell r="A56491" t="str">
            <v>I0000026444</v>
          </cell>
          <cell r="B56491" t="str">
            <v>INSERTO RDKW 10T3MO YBG202 ZCC-CT</v>
          </cell>
          <cell r="C56491" t="str">
            <v>HIBE</v>
          </cell>
          <cell r="D56491" t="str">
            <v>UN</v>
          </cell>
        </row>
        <row r="56492">
          <cell r="A56492" t="str">
            <v>I0000026445</v>
          </cell>
          <cell r="B56492" t="str">
            <v>PONTA MONTADA ROSA B44 Ø 1/8''</v>
          </cell>
          <cell r="C56492" t="str">
            <v>HIBE</v>
          </cell>
          <cell r="D56492" t="str">
            <v>UN</v>
          </cell>
        </row>
        <row r="56493">
          <cell r="A56493" t="str">
            <v>I0000026446</v>
          </cell>
          <cell r="B56493" t="str">
            <v>PONTA MONTADA ROSA B101 Ø1/8"</v>
          </cell>
          <cell r="C56493" t="str">
            <v>HIBE</v>
          </cell>
          <cell r="D56493" t="str">
            <v>UN</v>
          </cell>
        </row>
        <row r="56494">
          <cell r="A56494" t="str">
            <v>I0000026447</v>
          </cell>
          <cell r="B56494" t="str">
            <v>KIT 8 PTVA PIVOTANTE IO PR</v>
          </cell>
          <cell r="C56494" t="str">
            <v>HIBE</v>
          </cell>
          <cell r="D56494" t="str">
            <v>UN</v>
          </cell>
        </row>
        <row r="56495">
          <cell r="A56495" t="str">
            <v>I0000026448</v>
          </cell>
          <cell r="B56495" t="str">
            <v>PUX BARRA CH 40X10X600X400MM INOX</v>
          </cell>
          <cell r="C56495" t="str">
            <v>HIBE</v>
          </cell>
          <cell r="D56495" t="str">
            <v>UN</v>
          </cell>
        </row>
        <row r="56496">
          <cell r="A56496" t="str">
            <v>I0000026449</v>
          </cell>
          <cell r="B56496" t="str">
            <v>MOLA PISO P320</v>
          </cell>
          <cell r="C56496" t="str">
            <v>HIBE</v>
          </cell>
          <cell r="D56496" t="str">
            <v>UN</v>
          </cell>
        </row>
        <row r="56497">
          <cell r="A56497" t="str">
            <v>I0000026450</v>
          </cell>
          <cell r="B56497" t="str">
            <v>SERVICO DE PAINEL DE CONTROLE FMX-17</v>
          </cell>
          <cell r="C56497" t="str">
            <v>SERV</v>
          </cell>
          <cell r="D56497" t="str">
            <v>UN</v>
          </cell>
        </row>
        <row r="56498">
          <cell r="A56498" t="str">
            <v>I0000026451</v>
          </cell>
          <cell r="B56498" t="str">
            <v>KIT REPARO PALETEIRA MANUAL BYG M2</v>
          </cell>
          <cell r="C56498" t="str">
            <v>HIBE</v>
          </cell>
          <cell r="D56498" t="str">
            <v>UN</v>
          </cell>
        </row>
        <row r="56499">
          <cell r="A56499" t="str">
            <v>I0000026452</v>
          </cell>
          <cell r="B56499" t="str">
            <v>PAD PARA ACABAMENTOS AT750/60</v>
          </cell>
          <cell r="C56499" t="str">
            <v>HIBE</v>
          </cell>
          <cell r="D56499" t="str">
            <v>UN</v>
          </cell>
        </row>
        <row r="56500">
          <cell r="A56500" t="str">
            <v>I0000026453</v>
          </cell>
          <cell r="B56500" t="str">
            <v>CHAVE DE PARTIDA CLX25 - COD: 2318765</v>
          </cell>
          <cell r="C56500" t="str">
            <v>HIBE</v>
          </cell>
          <cell r="D56500" t="str">
            <v>UN</v>
          </cell>
        </row>
        <row r="56501">
          <cell r="A56501" t="str">
            <v>I0000026454</v>
          </cell>
          <cell r="B56501" t="str">
            <v>KIT BROCA MAO ESQUERDA M2 HSS C/ REVEST</v>
          </cell>
          <cell r="C56501" t="str">
            <v>HIBE</v>
          </cell>
          <cell r="D56501" t="str">
            <v>UN</v>
          </cell>
        </row>
        <row r="56502">
          <cell r="A56502" t="str">
            <v>I0000026455</v>
          </cell>
          <cell r="B56502" t="str">
            <v>MODULO DVP16SP11T 8 EN/SAI TRANSISTOR</v>
          </cell>
          <cell r="C56502" t="str">
            <v>HIBE</v>
          </cell>
          <cell r="D56502" t="str">
            <v>UN</v>
          </cell>
        </row>
        <row r="56503">
          <cell r="A56503" t="str">
            <v>I0000026456</v>
          </cell>
          <cell r="B56503" t="str">
            <v>BARRAMENTO TRILHO DIN NEUTRO 12P AZUL</v>
          </cell>
          <cell r="C56503" t="str">
            <v>HIBE</v>
          </cell>
          <cell r="D56503" t="str">
            <v>UN</v>
          </cell>
        </row>
        <row r="56504">
          <cell r="A56504" t="str">
            <v>I0000026457</v>
          </cell>
          <cell r="B56504" t="str">
            <v>BARRAMENTO TRILHO DIN NEUTRO 12P VERDE</v>
          </cell>
          <cell r="C56504" t="str">
            <v>HIBE</v>
          </cell>
          <cell r="D56504" t="str">
            <v>UN</v>
          </cell>
        </row>
        <row r="56505">
          <cell r="A56505" t="str">
            <v>I0000026458</v>
          </cell>
          <cell r="B56505" t="str">
            <v>SERVICO DE POLIMENTO</v>
          </cell>
          <cell r="C56505" t="str">
            <v>SERV</v>
          </cell>
          <cell r="D56505" t="str">
            <v>UN</v>
          </cell>
        </row>
        <row r="56506">
          <cell r="A56506" t="str">
            <v>I0000026459</v>
          </cell>
          <cell r="B56506" t="str">
            <v>SUPERVISORIO</v>
          </cell>
          <cell r="C56506" t="str">
            <v>HIBE</v>
          </cell>
          <cell r="D56506" t="str">
            <v>UN</v>
          </cell>
        </row>
        <row r="56507">
          <cell r="A56507" t="str">
            <v>I0000026460</v>
          </cell>
          <cell r="B56507" t="str">
            <v>ACO MD-XTRA RET-SF2050 Ø 55 X 148 X 165</v>
          </cell>
          <cell r="C56507" t="str">
            <v>HIBE</v>
          </cell>
          <cell r="D56507" t="str">
            <v>UN</v>
          </cell>
        </row>
        <row r="56508">
          <cell r="A56508" t="str">
            <v>I0000026461</v>
          </cell>
          <cell r="B56508" t="str">
            <v>ALARGADOR MAQUINA Ø3MM METAL DURO</v>
          </cell>
          <cell r="C56508" t="str">
            <v>HIBE</v>
          </cell>
          <cell r="D56508" t="str">
            <v>UN</v>
          </cell>
        </row>
        <row r="56509">
          <cell r="A56509" t="str">
            <v>I0000026462</v>
          </cell>
          <cell r="B56509" t="str">
            <v>ALARGADOR MAQUINA Ø4MM METAL DURO</v>
          </cell>
          <cell r="C56509" t="str">
            <v>HIBE</v>
          </cell>
          <cell r="D56509" t="str">
            <v>UN</v>
          </cell>
        </row>
        <row r="56510">
          <cell r="A56510" t="str">
            <v>I0000026463</v>
          </cell>
          <cell r="B56510" t="str">
            <v>ALARGADOR MAQUINA Ø6MM METAL DURO</v>
          </cell>
          <cell r="C56510" t="str">
            <v>HIBE</v>
          </cell>
          <cell r="D56510" t="str">
            <v>UN</v>
          </cell>
        </row>
        <row r="56511">
          <cell r="A56511" t="str">
            <v>I0000026464</v>
          </cell>
          <cell r="B56511" t="str">
            <v>ALARGADOR MAQUINA Ø8MM METAL DURO</v>
          </cell>
          <cell r="C56511" t="str">
            <v>HIBE</v>
          </cell>
          <cell r="D56511" t="str">
            <v>UN</v>
          </cell>
        </row>
        <row r="56512">
          <cell r="A56512" t="str">
            <v>I0000026465</v>
          </cell>
          <cell r="B56512" t="str">
            <v>KIT LANCHES</v>
          </cell>
          <cell r="C56512" t="str">
            <v>HIBE</v>
          </cell>
          <cell r="D56512" t="str">
            <v>UN</v>
          </cell>
        </row>
        <row r="56513">
          <cell r="A56513" t="str">
            <v>I0000026466</v>
          </cell>
          <cell r="B56513" t="str">
            <v>MINI HAMBURGUER</v>
          </cell>
          <cell r="C56513" t="str">
            <v>HIBE</v>
          </cell>
          <cell r="D56513" t="str">
            <v>UN</v>
          </cell>
        </row>
        <row r="56514">
          <cell r="A56514" t="str">
            <v>I0000026467</v>
          </cell>
          <cell r="B56514" t="str">
            <v>EXTRUTURA PARA RACK DE BERCO FRN</v>
          </cell>
          <cell r="C56514" t="str">
            <v>HIBE</v>
          </cell>
          <cell r="D56514" t="str">
            <v>UN</v>
          </cell>
        </row>
        <row r="56515">
          <cell r="A56515" t="str">
            <v>I0000026468</v>
          </cell>
          <cell r="B56515" t="str">
            <v>CARRO DE TRANSPORTE EM PERFIL ESTRUTURAL</v>
          </cell>
          <cell r="C56515" t="str">
            <v>HIBE</v>
          </cell>
          <cell r="D56515" t="str">
            <v>UN</v>
          </cell>
        </row>
        <row r="56516">
          <cell r="A56516" t="str">
            <v>I0000026469</v>
          </cell>
          <cell r="B56516" t="str">
            <v>PINO EXTRATOR TIPO A Ø 6 X 250MM</v>
          </cell>
          <cell r="C56516" t="str">
            <v>HIBE</v>
          </cell>
          <cell r="D56516" t="str">
            <v>UN</v>
          </cell>
        </row>
        <row r="56517">
          <cell r="A56517" t="str">
            <v>I0000026470</v>
          </cell>
          <cell r="B56517" t="str">
            <v>PINO EXTRATOR TIPO A Ø 5 X 350MM</v>
          </cell>
          <cell r="C56517" t="str">
            <v>HIBE</v>
          </cell>
          <cell r="D56517" t="str">
            <v>UN</v>
          </cell>
        </row>
        <row r="56518">
          <cell r="A56518" t="str">
            <v>I0000026471</v>
          </cell>
          <cell r="B56518" t="str">
            <v>PASTA DIAMANTADA 5-12 MICRONS</v>
          </cell>
          <cell r="C56518" t="str">
            <v>HIBE</v>
          </cell>
          <cell r="D56518" t="str">
            <v>UN</v>
          </cell>
        </row>
        <row r="56519">
          <cell r="A56519" t="str">
            <v>I0000026472</v>
          </cell>
          <cell r="B56519" t="str">
            <v>CABO FELX AMARELO 10MM</v>
          </cell>
          <cell r="C56519" t="str">
            <v>HIBE</v>
          </cell>
          <cell r="D56519" t="str">
            <v>UN</v>
          </cell>
        </row>
        <row r="56520">
          <cell r="A56520" t="str">
            <v>I0000026473</v>
          </cell>
          <cell r="B56520" t="str">
            <v>CABO DE COBRE RIGIDO 95MM /1KV</v>
          </cell>
          <cell r="C56520" t="str">
            <v>HIBE</v>
          </cell>
          <cell r="D56520" t="str">
            <v>UN</v>
          </cell>
        </row>
        <row r="56521">
          <cell r="A56521" t="str">
            <v>I0000026474</v>
          </cell>
          <cell r="B56521" t="str">
            <v>EXAUSTOR SMART PARA RACK</v>
          </cell>
          <cell r="C56521" t="str">
            <v>HIBE</v>
          </cell>
          <cell r="D56521" t="str">
            <v>UN</v>
          </cell>
        </row>
        <row r="56522">
          <cell r="A56522" t="str">
            <v>I0000026475</v>
          </cell>
          <cell r="B56522" t="str">
            <v>TERMINAL COMPRESSÃO - 70MM</v>
          </cell>
          <cell r="C56522" t="str">
            <v>HIBE</v>
          </cell>
          <cell r="D56522" t="str">
            <v>PEÇ</v>
          </cell>
        </row>
        <row r="56523">
          <cell r="A56523" t="str">
            <v>I0000026476</v>
          </cell>
          <cell r="B56523" t="str">
            <v>ELETROCALHA 200X100 MM</v>
          </cell>
          <cell r="C56523" t="str">
            <v>HIBE</v>
          </cell>
          <cell r="D56523" t="str">
            <v>UN</v>
          </cell>
        </row>
        <row r="56524">
          <cell r="A56524" t="str">
            <v>I0000026477</v>
          </cell>
          <cell r="B56524" t="str">
            <v>ELETRODUTO PVC RIGIDO 3/4</v>
          </cell>
          <cell r="C56524" t="str">
            <v>HIBE</v>
          </cell>
          <cell r="D56524" t="str">
            <v>UN</v>
          </cell>
        </row>
        <row r="56525">
          <cell r="A56525" t="str">
            <v>I0000026478</v>
          </cell>
          <cell r="B56525" t="str">
            <v>LAVADORA ALTA PRESSAO GASOLINA 3600PSI</v>
          </cell>
          <cell r="C56525" t="str">
            <v>HIBE</v>
          </cell>
          <cell r="D56525" t="str">
            <v>UN</v>
          </cell>
        </row>
        <row r="56526">
          <cell r="A56526" t="str">
            <v>I0000026479</v>
          </cell>
          <cell r="B56526" t="str">
            <v>MOTOBOMBA DIESEL 2 POL 3,3 HP 4T</v>
          </cell>
          <cell r="C56526" t="str">
            <v>HIBE</v>
          </cell>
          <cell r="D56526" t="str">
            <v>UN</v>
          </cell>
        </row>
        <row r="56527">
          <cell r="A56527" t="str">
            <v>I0000026480</v>
          </cell>
          <cell r="B56527" t="str">
            <v>BASE DE APOIO DO SUPORTE INFERIOR</v>
          </cell>
          <cell r="C56527" t="str">
            <v>HIBE</v>
          </cell>
          <cell r="D56527" t="str">
            <v>UN</v>
          </cell>
        </row>
        <row r="56528">
          <cell r="A56528" t="str">
            <v>I0000026481</v>
          </cell>
          <cell r="B56528" t="str">
            <v>CHAPA GROSSA 3/4" (6x1,80) 265X335MM</v>
          </cell>
          <cell r="C56528" t="str">
            <v>HIBE</v>
          </cell>
          <cell r="D56528" t="str">
            <v>KG</v>
          </cell>
        </row>
        <row r="56529">
          <cell r="A56529" t="str">
            <v>I0000026482</v>
          </cell>
          <cell r="B56529" t="str">
            <v>ADAPTADOR USB-C 4/1 DELL PRO - DA225</v>
          </cell>
          <cell r="C56529" t="str">
            <v>HIBE</v>
          </cell>
          <cell r="D56529" t="str">
            <v>UN</v>
          </cell>
        </row>
        <row r="56530">
          <cell r="A56530" t="str">
            <v>I0000026483</v>
          </cell>
          <cell r="B56530" t="str">
            <v>CHAPA AÇO 1020 DE 1.1/2" (170 X 305)mm</v>
          </cell>
          <cell r="C56530" t="str">
            <v>HIBE</v>
          </cell>
          <cell r="D56530" t="str">
            <v>UN</v>
          </cell>
        </row>
        <row r="56531">
          <cell r="A56531" t="str">
            <v>I0000026484</v>
          </cell>
          <cell r="B56531" t="str">
            <v>ALUMINIO NAVAL CH 6.35 x 106.00 x 225.00</v>
          </cell>
          <cell r="C56531" t="str">
            <v>HIBE</v>
          </cell>
          <cell r="D56531" t="str">
            <v>UN</v>
          </cell>
        </row>
        <row r="56532">
          <cell r="A56532" t="str">
            <v>I0000026485</v>
          </cell>
          <cell r="B56532" t="str">
            <v>ALUMINIO NAVAL CH 63.00x 173.00 x 360.0</v>
          </cell>
          <cell r="C56532" t="str">
            <v>HIBE</v>
          </cell>
          <cell r="D56532" t="str">
            <v>UN</v>
          </cell>
        </row>
        <row r="56533">
          <cell r="A56533" t="str">
            <v>I0000026486</v>
          </cell>
          <cell r="B56533" t="str">
            <v>ACO 1045 CH 35.00 x 165.00 x 335.00</v>
          </cell>
          <cell r="C56533" t="str">
            <v>HIBE</v>
          </cell>
          <cell r="D56533" t="str">
            <v>UN</v>
          </cell>
        </row>
        <row r="56534">
          <cell r="A56534" t="str">
            <v>I0000026487</v>
          </cell>
          <cell r="B56534" t="str">
            <v>ACO 420 RE 15.87 x 1000.00</v>
          </cell>
          <cell r="C56534" t="str">
            <v>HIBE</v>
          </cell>
          <cell r="D56534" t="str">
            <v>UN</v>
          </cell>
        </row>
        <row r="56535">
          <cell r="A56535" t="str">
            <v>I0000026488</v>
          </cell>
          <cell r="B56535" t="str">
            <v>COLUNA GUIA PRINCIPAL GUIADA-CG32116076</v>
          </cell>
          <cell r="C56535" t="str">
            <v>HIBE</v>
          </cell>
          <cell r="D56535" t="str">
            <v>UN</v>
          </cell>
        </row>
        <row r="56536">
          <cell r="A56536" t="str">
            <v>I0000026489</v>
          </cell>
          <cell r="B56536" t="str">
            <v>PINO EXTRATOR TIPO A Ø 8 X 315MM</v>
          </cell>
          <cell r="C56536" t="str">
            <v>HIBE</v>
          </cell>
          <cell r="D56536" t="str">
            <v>UN</v>
          </cell>
        </row>
        <row r="56537">
          <cell r="A56537" t="str">
            <v>I0000026490</v>
          </cell>
          <cell r="B56537" t="str">
            <v>PINO EXTRATOR TIPO A Ø 9 X 400MM</v>
          </cell>
          <cell r="C56537" t="str">
            <v>HIBE</v>
          </cell>
          <cell r="D56537" t="str">
            <v>UN</v>
          </cell>
        </row>
        <row r="56538">
          <cell r="A56538" t="str">
            <v>I0000026491</v>
          </cell>
          <cell r="B56538" t="str">
            <v>MANGUEIRA FLEX PU C/ ESPIRAL ACO - 4"</v>
          </cell>
          <cell r="C56538" t="str">
            <v>HIBE</v>
          </cell>
          <cell r="D56538" t="str">
            <v>M</v>
          </cell>
        </row>
        <row r="56539">
          <cell r="A56539" t="str">
            <v>I0000026492</v>
          </cell>
          <cell r="B56539" t="str">
            <v>EMPILHADEIRA YALE 2.5 TONS 12844</v>
          </cell>
          <cell r="C56539" t="str">
            <v>HIBE</v>
          </cell>
          <cell r="D56539" t="str">
            <v>UN</v>
          </cell>
        </row>
        <row r="56540">
          <cell r="A56540" t="str">
            <v>I0000026493</v>
          </cell>
          <cell r="B56540" t="str">
            <v>RETENTOR - 60X80X8-10MM</v>
          </cell>
          <cell r="C56540" t="str">
            <v>HIBE</v>
          </cell>
          <cell r="D56540" t="str">
            <v>UN</v>
          </cell>
        </row>
        <row r="56541">
          <cell r="A56541" t="str">
            <v>I0000026494</v>
          </cell>
          <cell r="B56541" t="str">
            <v>QUADRO DE DISTRIBUICAO 8 DISJUNTORES</v>
          </cell>
          <cell r="C56541" t="str">
            <v>HIBE</v>
          </cell>
          <cell r="D56541" t="str">
            <v>UN</v>
          </cell>
        </row>
        <row r="56542">
          <cell r="A56542" t="str">
            <v>I0000026496</v>
          </cell>
          <cell r="B56542" t="str">
            <v>SIFAO SANFONADO TIPO COPO</v>
          </cell>
          <cell r="C56542" t="str">
            <v>HIBE</v>
          </cell>
          <cell r="D56542" t="str">
            <v>UN</v>
          </cell>
        </row>
        <row r="56543">
          <cell r="A56543" t="str">
            <v>I0000026497</v>
          </cell>
          <cell r="B56543" t="str">
            <v>PROTETOR DISCO LIXADEIRA 9"</v>
          </cell>
          <cell r="C56543" t="str">
            <v>HIBE</v>
          </cell>
          <cell r="D56543" t="str">
            <v>UN</v>
          </cell>
        </row>
        <row r="56544">
          <cell r="A56544" t="str">
            <v>I0000026498</v>
          </cell>
          <cell r="B56544" t="str">
            <v>JOGO DE BIT B-55697 MAKITA FENDA/PHILIPS</v>
          </cell>
          <cell r="C56544" t="str">
            <v>HIBE</v>
          </cell>
          <cell r="D56544" t="str">
            <v>UN</v>
          </cell>
        </row>
        <row r="56545">
          <cell r="A56545" t="str">
            <v>I0000026499</v>
          </cell>
          <cell r="B56545" t="str">
            <v>JOGO 12 BITS SOQUETE CANHAO SEXTAVADO</v>
          </cell>
          <cell r="C56545" t="str">
            <v>HIBE</v>
          </cell>
          <cell r="D56545" t="str">
            <v>UN</v>
          </cell>
        </row>
        <row r="56546">
          <cell r="A56546" t="str">
            <v>I0000026500</v>
          </cell>
          <cell r="B56546" t="str">
            <v>SENSOR LASER SÉRIE LRZ AM/SUP/CABO M12</v>
          </cell>
          <cell r="C56546" t="str">
            <v>HIBE</v>
          </cell>
          <cell r="D56546" t="str">
            <v>UN</v>
          </cell>
        </row>
        <row r="56547">
          <cell r="A56547" t="str">
            <v>I0000026501</v>
          </cell>
          <cell r="B56547" t="str">
            <v>PISTAO MOTOR DE DOSAGEM - INJETORA</v>
          </cell>
          <cell r="C56547" t="str">
            <v>HIBE</v>
          </cell>
          <cell r="D56547" t="str">
            <v>UN</v>
          </cell>
        </row>
        <row r="56548">
          <cell r="A56548" t="str">
            <v>I0000026502</v>
          </cell>
          <cell r="B56548" t="str">
            <v>BOBINA DE FREIO - HOMEM/PE CHINA</v>
          </cell>
          <cell r="C56548" t="str">
            <v>HIBE</v>
          </cell>
          <cell r="D56548" t="str">
            <v>UN</v>
          </cell>
        </row>
        <row r="56549">
          <cell r="A56549" t="str">
            <v>I0000026503</v>
          </cell>
          <cell r="B56549" t="str">
            <v>BISCOITO GOIABINHA</v>
          </cell>
          <cell r="C56549" t="str">
            <v>HIBE</v>
          </cell>
          <cell r="D56549" t="str">
            <v>UN</v>
          </cell>
        </row>
        <row r="56550">
          <cell r="A56550" t="str">
            <v>I0000026504</v>
          </cell>
          <cell r="B56550" t="str">
            <v>CHIPS AIPIM</v>
          </cell>
          <cell r="C56550" t="str">
            <v>HIBE</v>
          </cell>
          <cell r="D56550" t="str">
            <v>UN</v>
          </cell>
        </row>
        <row r="56551">
          <cell r="A56551" t="str">
            <v>I0000026505</v>
          </cell>
          <cell r="B56551" t="str">
            <v>BEIJU</v>
          </cell>
          <cell r="C56551" t="str">
            <v>HIBE</v>
          </cell>
          <cell r="D56551" t="str">
            <v>UN</v>
          </cell>
        </row>
        <row r="56552">
          <cell r="A56552" t="str">
            <v>I0000026506</v>
          </cell>
          <cell r="B56552" t="str">
            <v>BEIJU LEITE COND SABORES</v>
          </cell>
          <cell r="C56552" t="str">
            <v>HIBE</v>
          </cell>
          <cell r="D56552" t="str">
            <v>UN</v>
          </cell>
        </row>
        <row r="56553">
          <cell r="A56553" t="str">
            <v>I0000026507</v>
          </cell>
          <cell r="B56553" t="str">
            <v>BISCOITO CASADINHO DE GOIABA</v>
          </cell>
          <cell r="C56553" t="str">
            <v>HIBE</v>
          </cell>
          <cell r="D56553" t="str">
            <v>UN</v>
          </cell>
        </row>
        <row r="56554">
          <cell r="A56554" t="str">
            <v>I0000026508</v>
          </cell>
          <cell r="B56554" t="str">
            <v>PLATAFORMA TESOURA ELETRICA</v>
          </cell>
          <cell r="C56554" t="str">
            <v>HIBE</v>
          </cell>
          <cell r="D56554" t="str">
            <v>UN</v>
          </cell>
        </row>
        <row r="56555">
          <cell r="A56555" t="str">
            <v>I0000026509</v>
          </cell>
          <cell r="B56555" t="str">
            <v>FUSIVEL LAMINA - 7,5A</v>
          </cell>
          <cell r="C56555" t="str">
            <v>HIBE</v>
          </cell>
          <cell r="D56555" t="str">
            <v>UN</v>
          </cell>
        </row>
        <row r="56556">
          <cell r="A56556" t="str">
            <v>I0000026510</v>
          </cell>
          <cell r="B56556" t="str">
            <v>FUSIVEL LAMINA - 15A</v>
          </cell>
          <cell r="C56556" t="str">
            <v>HIBE</v>
          </cell>
          <cell r="D56556" t="str">
            <v>UN</v>
          </cell>
        </row>
        <row r="56557">
          <cell r="A56557" t="str">
            <v>I0000026511</v>
          </cell>
          <cell r="B56557" t="str">
            <v>FUSIVEL LAMINA - 20A</v>
          </cell>
          <cell r="C56557" t="str">
            <v>HIBE</v>
          </cell>
          <cell r="D56557" t="str">
            <v>UN</v>
          </cell>
        </row>
        <row r="56558">
          <cell r="A56558" t="str">
            <v>I0000026512</v>
          </cell>
          <cell r="B56558" t="str">
            <v>FUSIVEL LAMINA - 30A</v>
          </cell>
          <cell r="C56558" t="str">
            <v>HIBE</v>
          </cell>
          <cell r="D56558" t="str">
            <v>UN</v>
          </cell>
        </row>
        <row r="56559">
          <cell r="A56559" t="str">
            <v>I0000026513</v>
          </cell>
          <cell r="B56559" t="str">
            <v>CHAVE COMBINADA 38MM</v>
          </cell>
          <cell r="C56559" t="str">
            <v>HIBE</v>
          </cell>
          <cell r="D56559" t="str">
            <v>UN</v>
          </cell>
        </row>
        <row r="56560">
          <cell r="A56560" t="str">
            <v>I0000026514</v>
          </cell>
          <cell r="B56560" t="str">
            <v>LUVA DE EMENDA 3/4</v>
          </cell>
          <cell r="C56560" t="str">
            <v>HIBE</v>
          </cell>
          <cell r="D56560" t="str">
            <v>UN</v>
          </cell>
        </row>
        <row r="56561">
          <cell r="A56561" t="str">
            <v>I0000026515</v>
          </cell>
          <cell r="B56561" t="str">
            <v>CAIXA 4X2 3/4''</v>
          </cell>
          <cell r="C56561" t="str">
            <v>HIBE</v>
          </cell>
          <cell r="D56561" t="str">
            <v>UN</v>
          </cell>
        </row>
        <row r="56562">
          <cell r="A56562" t="str">
            <v>I0000026516</v>
          </cell>
          <cell r="B56562" t="str">
            <v>CABO OPITICO ASU80 36FO</v>
          </cell>
          <cell r="C56562" t="str">
            <v>HIBE</v>
          </cell>
          <cell r="D56562" t="str">
            <v>UN</v>
          </cell>
        </row>
        <row r="56563">
          <cell r="A56563" t="str">
            <v>I0000026517</v>
          </cell>
          <cell r="B56563" t="str">
            <v>WEBCAM LOGITECH BRIO 500</v>
          </cell>
          <cell r="C56563" t="str">
            <v>HIBE</v>
          </cell>
          <cell r="D56563" t="str">
            <v>UN</v>
          </cell>
        </row>
        <row r="56564">
          <cell r="A56564" t="str">
            <v>I0000026518</v>
          </cell>
          <cell r="B56564" t="str">
            <v>CHAPA ACO 1020 1/2 X 100 X 300MM (METRO)</v>
          </cell>
          <cell r="C56564" t="str">
            <v>HIBE</v>
          </cell>
          <cell r="D56564" t="str">
            <v>M</v>
          </cell>
        </row>
        <row r="56565">
          <cell r="A56565" t="str">
            <v>I0000026519</v>
          </cell>
          <cell r="B56565" t="str">
            <v>CHAPA ACO 1020 1/2 X 100 X 450MM (METRO)</v>
          </cell>
          <cell r="C56565" t="str">
            <v>HIBE</v>
          </cell>
          <cell r="D56565" t="str">
            <v>M</v>
          </cell>
        </row>
        <row r="56566">
          <cell r="A56566" t="str">
            <v>I0000026520</v>
          </cell>
          <cell r="B56566" t="str">
            <v>RACK 24U DE PISO</v>
          </cell>
          <cell r="C56566" t="str">
            <v>HIBE</v>
          </cell>
          <cell r="D56566" t="str">
            <v>UN</v>
          </cell>
        </row>
        <row r="56567">
          <cell r="A56567" t="str">
            <v>I0000026521</v>
          </cell>
          <cell r="B56567" t="str">
            <v>SWICTH 24P - DH-PFS24226-24GT-370</v>
          </cell>
          <cell r="C56567" t="str">
            <v>HIBE</v>
          </cell>
          <cell r="D56567" t="str">
            <v>UN</v>
          </cell>
        </row>
        <row r="56568">
          <cell r="A56568" t="str">
            <v>I0000026522</v>
          </cell>
          <cell r="B56568" t="str">
            <v>PLATAFORMA - 800AJ - 0300182723</v>
          </cell>
          <cell r="C56568" t="str">
            <v>HIBE</v>
          </cell>
          <cell r="D56568" t="str">
            <v>UN</v>
          </cell>
        </row>
        <row r="56569">
          <cell r="A56569" t="str">
            <v>I0000026523</v>
          </cell>
          <cell r="B56569" t="str">
            <v>ESCOVA DE AÇO CIRCULAR TRAÇADA 4.1/2</v>
          </cell>
          <cell r="C56569" t="str">
            <v>HIBE</v>
          </cell>
          <cell r="D56569" t="str">
            <v>UN</v>
          </cell>
        </row>
        <row r="56570">
          <cell r="A56570" t="str">
            <v>I0000026524</v>
          </cell>
          <cell r="B56570" t="str">
            <v>ESCOVA DE AÇO CIRCULAR TRAÇADA 7"</v>
          </cell>
          <cell r="C56570" t="str">
            <v>HIBE</v>
          </cell>
          <cell r="D56570" t="str">
            <v>UN</v>
          </cell>
        </row>
        <row r="56571">
          <cell r="A56571" t="str">
            <v>I0000026525</v>
          </cell>
          <cell r="B56571" t="str">
            <v>REBOLO COPO CONICO 7"</v>
          </cell>
          <cell r="C56571" t="str">
            <v>HIBE</v>
          </cell>
          <cell r="D56571" t="str">
            <v>UN</v>
          </cell>
        </row>
        <row r="56572">
          <cell r="A56572" t="str">
            <v>I0000026526</v>
          </cell>
          <cell r="B56572" t="str">
            <v>FORMICIDA ISCA GRANULADA</v>
          </cell>
          <cell r="C56572" t="str">
            <v>HIBE</v>
          </cell>
          <cell r="D56572" t="str">
            <v>UN</v>
          </cell>
        </row>
        <row r="56573">
          <cell r="A56573" t="str">
            <v>I0000026527</v>
          </cell>
          <cell r="B56573" t="str">
            <v>RETIFICADEIRA GGS 30LS 750W 220V</v>
          </cell>
          <cell r="C56573" t="str">
            <v>HIBE</v>
          </cell>
          <cell r="D56573" t="str">
            <v>UN</v>
          </cell>
        </row>
        <row r="56574">
          <cell r="A56574" t="str">
            <v>I0000026528</v>
          </cell>
          <cell r="B56574" t="str">
            <v>JOGO DE PONTAS MONTAGEM COM 10PC</v>
          </cell>
          <cell r="C56574" t="str">
            <v>HIBE</v>
          </cell>
          <cell r="D56574" t="str">
            <v>UN</v>
          </cell>
        </row>
        <row r="56575">
          <cell r="A56575" t="str">
            <v>I0000026529</v>
          </cell>
          <cell r="B56575" t="str">
            <v>BOBINA DE SACO PICOTADA 35X45CM</v>
          </cell>
          <cell r="C56575" t="str">
            <v>HIBE</v>
          </cell>
          <cell r="D56575" t="str">
            <v>UN</v>
          </cell>
        </row>
        <row r="56576">
          <cell r="A56576" t="str">
            <v>I0000026530</v>
          </cell>
          <cell r="B56576" t="str">
            <v>CABO DE ALUMINIO 1,4M COM ROSCA ESTRIADO</v>
          </cell>
          <cell r="C56576" t="str">
            <v>HIBE</v>
          </cell>
          <cell r="D56576" t="str">
            <v>UN</v>
          </cell>
        </row>
        <row r="56577">
          <cell r="A56577" t="str">
            <v>I0000026531</v>
          </cell>
          <cell r="B56577" t="str">
            <v>REFIL MOP UMIDO COM ROSCA 190G</v>
          </cell>
          <cell r="C56577" t="str">
            <v>HIBE</v>
          </cell>
          <cell r="D56577" t="str">
            <v>UN</v>
          </cell>
        </row>
        <row r="56578">
          <cell r="A56578" t="str">
            <v>I0000026532</v>
          </cell>
          <cell r="B56578" t="str">
            <v>COSSINETE NTP 1/4" X 18</v>
          </cell>
          <cell r="C56578" t="str">
            <v>HIBE</v>
          </cell>
          <cell r="D56578" t="str">
            <v>UN</v>
          </cell>
        </row>
        <row r="56579">
          <cell r="A56579" t="str">
            <v>I0000026533</v>
          </cell>
          <cell r="B56579" t="str">
            <v>COSSINETE NTP 1/8" X 27</v>
          </cell>
          <cell r="C56579" t="str">
            <v>HIBE</v>
          </cell>
          <cell r="D56579" t="str">
            <v>UN</v>
          </cell>
        </row>
        <row r="56580">
          <cell r="A56580" t="str">
            <v>I0000026534</v>
          </cell>
          <cell r="B56580" t="str">
            <v>BROCA D.26,50 X CM3 - DIN345</v>
          </cell>
          <cell r="C56580" t="str">
            <v>HIBE</v>
          </cell>
          <cell r="D56580" t="str">
            <v>UN</v>
          </cell>
        </row>
        <row r="56581">
          <cell r="A56581" t="str">
            <v>I0000026535</v>
          </cell>
          <cell r="B56581" t="str">
            <v>BROCA D.8,0 X 300 X 400MM EXTRA LONGA</v>
          </cell>
          <cell r="C56581" t="str">
            <v>HIBE</v>
          </cell>
          <cell r="D56581" t="str">
            <v>UN</v>
          </cell>
        </row>
        <row r="56582">
          <cell r="A56582" t="str">
            <v>I0000026536</v>
          </cell>
          <cell r="B56582" t="str">
            <v>PORTA COSSINETE PC-2 (1"-25MM) - ACO</v>
          </cell>
          <cell r="C56582" t="str">
            <v>HIBE</v>
          </cell>
          <cell r="D56582" t="str">
            <v>UN</v>
          </cell>
        </row>
        <row r="56583">
          <cell r="A56583" t="str">
            <v>I0000026537</v>
          </cell>
          <cell r="B56583" t="str">
            <v>APARADOR GRAMA ELETRICO 280MM 1000W 220V</v>
          </cell>
          <cell r="C56583" t="str">
            <v>HIBE</v>
          </cell>
          <cell r="D56583" t="str">
            <v>UN</v>
          </cell>
        </row>
        <row r="56584">
          <cell r="A56584" t="str">
            <v>I0000026538</v>
          </cell>
          <cell r="B56584" t="str">
            <v>TESOURA ELETRICA CORTAR CHAPA JS3201</v>
          </cell>
          <cell r="C56584" t="str">
            <v>HIBE</v>
          </cell>
          <cell r="D56584" t="str">
            <v>UN</v>
          </cell>
        </row>
        <row r="56585">
          <cell r="A56585" t="str">
            <v>I0000026540</v>
          </cell>
          <cell r="B56585" t="str">
            <v>EMPILHADEIRA TOYOTA 2.5T 12549</v>
          </cell>
          <cell r="C56585" t="str">
            <v>HIBE</v>
          </cell>
          <cell r="D56585" t="str">
            <v>UN</v>
          </cell>
        </row>
        <row r="56586">
          <cell r="A56586" t="str">
            <v>I0000026541</v>
          </cell>
          <cell r="B56586" t="str">
            <v>CHAPA ACO 1020 DE 1.1/2" (170 X 305)KG</v>
          </cell>
          <cell r="C56586" t="str">
            <v>HIBE</v>
          </cell>
          <cell r="D56586" t="str">
            <v>KG</v>
          </cell>
        </row>
        <row r="56587">
          <cell r="A56587" t="str">
            <v>I0000026542</v>
          </cell>
          <cell r="B56587" t="str">
            <v>RACK OUTDOOK 10U</v>
          </cell>
          <cell r="C56587" t="str">
            <v>HIBE</v>
          </cell>
          <cell r="D56587" t="str">
            <v>UN</v>
          </cell>
        </row>
        <row r="56588">
          <cell r="A56588" t="str">
            <v>I0000026543</v>
          </cell>
          <cell r="B56588" t="str">
            <v>CINTA ABRACADEIRA P/ RACK OUTDOOR</v>
          </cell>
          <cell r="C56588" t="str">
            <v>HIBE</v>
          </cell>
          <cell r="D56588" t="str">
            <v>UN</v>
          </cell>
        </row>
        <row r="56589">
          <cell r="A56589" t="str">
            <v>I0000026544</v>
          </cell>
          <cell r="B56589" t="str">
            <v>CAPA PROTETORA P/ CONECTOR RJ45 MACHO</v>
          </cell>
          <cell r="C56589" t="str">
            <v>HIBE</v>
          </cell>
          <cell r="D56589" t="str">
            <v>UN</v>
          </cell>
        </row>
        <row r="56590">
          <cell r="A56590" t="str">
            <v>I0000026546</v>
          </cell>
          <cell r="B56590" t="str">
            <v>BATERIA DRONE</v>
          </cell>
          <cell r="C56590" t="str">
            <v>HIBE</v>
          </cell>
          <cell r="D56590" t="str">
            <v>UN</v>
          </cell>
        </row>
        <row r="56591">
          <cell r="A56591" t="str">
            <v>I0000026547</v>
          </cell>
          <cell r="B56591" t="str">
            <v>JOGO DE BROCA D388 1,0 - 13MM</v>
          </cell>
          <cell r="C56591" t="str">
            <v>HIBE</v>
          </cell>
          <cell r="D56591" t="str">
            <v>UN</v>
          </cell>
        </row>
        <row r="56592">
          <cell r="A56592" t="str">
            <v>I0000026548</v>
          </cell>
          <cell r="B56592" t="str">
            <v>VENTOINHA 63 WEG</v>
          </cell>
          <cell r="C56592" t="str">
            <v>HIBE</v>
          </cell>
          <cell r="D56592" t="str">
            <v>UN</v>
          </cell>
        </row>
        <row r="56593">
          <cell r="A56593" t="str">
            <v>I0000026549</v>
          </cell>
          <cell r="B56593" t="str">
            <v>TAMPA TRASEIRA 63 WEG/W22</v>
          </cell>
          <cell r="C56593" t="str">
            <v>HIBE</v>
          </cell>
          <cell r="D56593" t="str">
            <v>UN</v>
          </cell>
        </row>
        <row r="56594">
          <cell r="A56594" t="str">
            <v>I0000026550</v>
          </cell>
          <cell r="B56594" t="str">
            <v>VENTOINHA 90 WEG</v>
          </cell>
          <cell r="C56594" t="str">
            <v>HIBE</v>
          </cell>
          <cell r="D56594" t="str">
            <v>UN</v>
          </cell>
        </row>
        <row r="56595">
          <cell r="A56595" t="str">
            <v>I0000026551</v>
          </cell>
          <cell r="B56595" t="str">
            <v>VENTOINHA</v>
          </cell>
          <cell r="C56595" t="str">
            <v>HIBE</v>
          </cell>
          <cell r="D56595" t="str">
            <v>UN</v>
          </cell>
        </row>
        <row r="56596">
          <cell r="A56596" t="str">
            <v>I0000026552</v>
          </cell>
          <cell r="B56596" t="str">
            <v>CAPACITOR 8µF 450V</v>
          </cell>
          <cell r="C56596" t="str">
            <v>HIBE</v>
          </cell>
          <cell r="D56596" t="str">
            <v>UN</v>
          </cell>
        </row>
        <row r="56597">
          <cell r="A56597" t="str">
            <v>I0000026553</v>
          </cell>
          <cell r="B56597" t="str">
            <v>ATUADOR ISO 6431 50X140MM - SAI50X140SNG</v>
          </cell>
          <cell r="C56597" t="str">
            <v>HIBE</v>
          </cell>
          <cell r="D56597" t="str">
            <v>UN</v>
          </cell>
        </row>
        <row r="56598">
          <cell r="A56598" t="str">
            <v>I0000026554</v>
          </cell>
          <cell r="B56598" t="str">
            <v>PILOTO VERDE PARA QUADRO BRANCO</v>
          </cell>
          <cell r="C56598" t="str">
            <v>HIBE</v>
          </cell>
          <cell r="D56598" t="str">
            <v>UN</v>
          </cell>
        </row>
        <row r="56599">
          <cell r="A56599" t="str">
            <v>I0000026555</v>
          </cell>
          <cell r="B56599" t="str">
            <v>SACO PLASTICO SANFONADO 220x200/120</v>
          </cell>
          <cell r="C56599" t="str">
            <v>HIBE</v>
          </cell>
          <cell r="D56599" t="str">
            <v>UN</v>
          </cell>
        </row>
        <row r="56600">
          <cell r="A56600" t="str">
            <v>I0000026556</v>
          </cell>
          <cell r="B56600" t="str">
            <v>MOEDOR DE GRAOS DE CAFE</v>
          </cell>
          <cell r="C56600" t="str">
            <v>HIBE</v>
          </cell>
          <cell r="D56600" t="str">
            <v>UN</v>
          </cell>
        </row>
        <row r="56601">
          <cell r="A56601" t="str">
            <v>I0000026557</v>
          </cell>
          <cell r="B56601" t="str">
            <v>PASTA DE ARQUIVO SUSPENSA</v>
          </cell>
          <cell r="C56601" t="str">
            <v>HIBE</v>
          </cell>
          <cell r="D56601" t="str">
            <v>UN</v>
          </cell>
        </row>
        <row r="56602">
          <cell r="A56602" t="str">
            <v>I0000026558</v>
          </cell>
          <cell r="B56602" t="str">
            <v>BRINQUEDO CRIE E MONTE</v>
          </cell>
          <cell r="C56602" t="str">
            <v>HIBE</v>
          </cell>
          <cell r="D56602" t="str">
            <v>UN</v>
          </cell>
        </row>
        <row r="56603">
          <cell r="A56603" t="str">
            <v>I0000026559</v>
          </cell>
          <cell r="B56603" t="str">
            <v>BRINQUEDO QUEBRA CABECA</v>
          </cell>
          <cell r="C56603" t="str">
            <v>HIBE</v>
          </cell>
          <cell r="D56603" t="str">
            <v>UN</v>
          </cell>
        </row>
        <row r="56604">
          <cell r="A56604" t="str">
            <v>I0000026560</v>
          </cell>
          <cell r="B56604" t="str">
            <v>CUBO MAGICO</v>
          </cell>
          <cell r="C56604" t="str">
            <v>HIBE</v>
          </cell>
          <cell r="D56604" t="str">
            <v>UN</v>
          </cell>
        </row>
        <row r="56605">
          <cell r="A56605" t="str">
            <v>I0000026561</v>
          </cell>
          <cell r="B56605" t="str">
            <v>BRINQUEDO RACHA CUCA SILVIA</v>
          </cell>
          <cell r="C56605" t="str">
            <v>HIBE</v>
          </cell>
          <cell r="D56605" t="str">
            <v>UN</v>
          </cell>
        </row>
        <row r="56606">
          <cell r="A56606" t="str">
            <v>I0000026562</v>
          </cell>
          <cell r="B56606" t="str">
            <v>MANGOTE RETO 3</v>
          </cell>
          <cell r="C56606" t="str">
            <v>HIBE</v>
          </cell>
          <cell r="D56606" t="str">
            <v>UN</v>
          </cell>
        </row>
        <row r="56607">
          <cell r="A56607" t="str">
            <v>I0000026563</v>
          </cell>
          <cell r="B56607" t="str">
            <v>MANOVACUOMETRO  - CALIBRACAO</v>
          </cell>
          <cell r="C56607" t="str">
            <v>HIBE</v>
          </cell>
          <cell r="D56607" t="str">
            <v>UN</v>
          </cell>
        </row>
        <row r="56608">
          <cell r="A56608" t="str">
            <v>I0000026564</v>
          </cell>
          <cell r="B56608" t="str">
            <v>SUPORTE PROTETOR P/ LEITOR FACIAL IDFACE</v>
          </cell>
          <cell r="C56608" t="str">
            <v>HIBE</v>
          </cell>
          <cell r="D56608" t="str">
            <v>UN</v>
          </cell>
        </row>
        <row r="56609">
          <cell r="A56609" t="str">
            <v>I0000026565</v>
          </cell>
          <cell r="B56609" t="str">
            <v>CINTA CATRACA  3T</v>
          </cell>
          <cell r="C56609" t="str">
            <v>HIBE</v>
          </cell>
          <cell r="D56609" t="str">
            <v>UN</v>
          </cell>
        </row>
        <row r="56610">
          <cell r="A56610" t="str">
            <v>I0000026566</v>
          </cell>
          <cell r="B56610" t="str">
            <v>MARMITEX</v>
          </cell>
          <cell r="C56610" t="str">
            <v>HIBE</v>
          </cell>
          <cell r="D56610" t="str">
            <v>UN</v>
          </cell>
        </row>
        <row r="56611">
          <cell r="A56611" t="str">
            <v>I0000026567</v>
          </cell>
          <cell r="B56611" t="str">
            <v>MOLA TORCAO DIN17223/64C -Ø9,2X1,2MM</v>
          </cell>
          <cell r="C56611" t="str">
            <v>HIBE</v>
          </cell>
          <cell r="D56611" t="str">
            <v>UN</v>
          </cell>
        </row>
        <row r="56612">
          <cell r="A56612" t="str">
            <v>I0000026568</v>
          </cell>
          <cell r="B56612" t="str">
            <v>CLP FL055-0808N-V2</v>
          </cell>
          <cell r="C56612" t="str">
            <v>HIBE</v>
          </cell>
          <cell r="D56612" t="str">
            <v>UN</v>
          </cell>
        </row>
        <row r="56613">
          <cell r="A56613" t="str">
            <v>I0000026569</v>
          </cell>
          <cell r="B56613" t="str">
            <v>KIT REPARO MOTOR DOSAGEM HAITIAN 380T</v>
          </cell>
          <cell r="C56613" t="str">
            <v>HIBE</v>
          </cell>
          <cell r="D56613" t="str">
            <v>UN</v>
          </cell>
        </row>
        <row r="56614">
          <cell r="A56614" t="str">
            <v>I0000026570</v>
          </cell>
          <cell r="B56614" t="str">
            <v>TELA PARA  FILTRO  Y  DE 1  POLEGADA</v>
          </cell>
          <cell r="C56614" t="str">
            <v>HIBE</v>
          </cell>
          <cell r="D56614" t="str">
            <v>UN</v>
          </cell>
        </row>
        <row r="56615">
          <cell r="A56615" t="str">
            <v>I0000026571</v>
          </cell>
          <cell r="B56615" t="str">
            <v>DETECTOR DE GASES</v>
          </cell>
          <cell r="C56615" t="str">
            <v>HIBE</v>
          </cell>
          <cell r="D56615" t="str">
            <v>UN</v>
          </cell>
        </row>
        <row r="56616">
          <cell r="A56616" t="str">
            <v>I0000026572</v>
          </cell>
          <cell r="B56616" t="str">
            <v>JOGO DE MACHO 1/8  BSW  HSS</v>
          </cell>
          <cell r="C56616" t="str">
            <v>HIBE</v>
          </cell>
          <cell r="D56616" t="str">
            <v>UN</v>
          </cell>
        </row>
        <row r="56617">
          <cell r="A56617" t="str">
            <v>I0000026573</v>
          </cell>
          <cell r="B56617" t="str">
            <v>ESTATOR 19H51</v>
          </cell>
          <cell r="C56617" t="str">
            <v>HIBE</v>
          </cell>
          <cell r="D56617" t="str">
            <v>UN</v>
          </cell>
        </row>
        <row r="56618">
          <cell r="A56618" t="str">
            <v>I0000026574</v>
          </cell>
          <cell r="B56618" t="str">
            <v>COMPENSADO PARICA NAVAL 2200X1600X10MM</v>
          </cell>
          <cell r="C56618" t="str">
            <v>HIBE</v>
          </cell>
          <cell r="D56618" t="str">
            <v>UN</v>
          </cell>
        </row>
        <row r="56619">
          <cell r="A56619" t="str">
            <v>I0000026575</v>
          </cell>
          <cell r="B56619" t="str">
            <v>TUBO FLEXIVEL ESCAP INOX VW 3 1/2" 410MM</v>
          </cell>
          <cell r="C56619" t="str">
            <v>HIBE</v>
          </cell>
          <cell r="D56619" t="str">
            <v>UN</v>
          </cell>
        </row>
        <row r="56620">
          <cell r="A56620" t="str">
            <v>I0000026576</v>
          </cell>
          <cell r="B56620" t="str">
            <v>DELL NETWOR CABO 40GB QSFP+ 4 10GB E SFP</v>
          </cell>
          <cell r="C56620" t="str">
            <v>HIBE</v>
          </cell>
          <cell r="D56620" t="str">
            <v>UN</v>
          </cell>
        </row>
        <row r="56621">
          <cell r="A56621" t="str">
            <v>I0000026577</v>
          </cell>
          <cell r="B56621" t="str">
            <v>REGULADOR DE VELOCIDADE</v>
          </cell>
          <cell r="C56621" t="str">
            <v>HIBE</v>
          </cell>
          <cell r="D56621" t="str">
            <v>UN</v>
          </cell>
        </row>
        <row r="56622">
          <cell r="A56622" t="str">
            <v>I0000026578</v>
          </cell>
          <cell r="B56622" t="str">
            <v>RESIST 2,2X4,2 C/T 1360/1310 - 950W</v>
          </cell>
          <cell r="C56622" t="str">
            <v>HIBE</v>
          </cell>
          <cell r="D56622" t="str">
            <v>UN</v>
          </cell>
        </row>
        <row r="56623">
          <cell r="A56623" t="str">
            <v>I0000026579</v>
          </cell>
          <cell r="B56623" t="str">
            <v>BOBINA A1 PARA PLOTTER</v>
          </cell>
          <cell r="C56623" t="str">
            <v>HIBE</v>
          </cell>
          <cell r="D56623" t="str">
            <v>UN</v>
          </cell>
        </row>
        <row r="56624">
          <cell r="A56624" t="str">
            <v>I0000026580</v>
          </cell>
          <cell r="B56624" t="str">
            <v>EMPILHADEIRA TOYOTA 1.8 TONS 11932</v>
          </cell>
          <cell r="C56624" t="str">
            <v>HIBE</v>
          </cell>
          <cell r="D56624" t="str">
            <v>UN</v>
          </cell>
        </row>
        <row r="56625">
          <cell r="A56625" t="str">
            <v>I0000026581</v>
          </cell>
          <cell r="B56625" t="str">
            <v>MOD. EXP RACK FECH.- 16 B /45AH-192V</v>
          </cell>
          <cell r="C56625" t="str">
            <v>HIBE</v>
          </cell>
          <cell r="D56625" t="str">
            <v>UN</v>
          </cell>
        </row>
        <row r="56626">
          <cell r="A56626" t="str">
            <v>I0000026582</v>
          </cell>
          <cell r="B56626" t="str">
            <v>LEITOR DE CODIGO DE BARRAS / QR CODE</v>
          </cell>
          <cell r="C56626" t="str">
            <v>HIBE</v>
          </cell>
          <cell r="D56626" t="str">
            <v>UN</v>
          </cell>
        </row>
        <row r="56627">
          <cell r="A56627" t="str">
            <v>I0000026583</v>
          </cell>
          <cell r="B56627" t="str">
            <v>FLANGE ERX27 - COD: 2315249</v>
          </cell>
          <cell r="C56627" t="str">
            <v>HIBE</v>
          </cell>
          <cell r="D56627" t="str">
            <v>UN</v>
          </cell>
        </row>
        <row r="56628">
          <cell r="A56628" t="str">
            <v>I0000026584</v>
          </cell>
          <cell r="B56628" t="str">
            <v>INDICADOR NIVEL OLEO CLX25 - 1114050K0A</v>
          </cell>
          <cell r="C56628" t="str">
            <v>HIBE</v>
          </cell>
          <cell r="D56628" t="str">
            <v>UN</v>
          </cell>
        </row>
        <row r="56629">
          <cell r="A56629" t="str">
            <v>I0000026585</v>
          </cell>
          <cell r="B56629" t="str">
            <v>COMPRESSOR RADIAL TRIFASICO 380</v>
          </cell>
          <cell r="C56629" t="str">
            <v>HIBE</v>
          </cell>
          <cell r="D56629" t="str">
            <v>UN</v>
          </cell>
        </row>
        <row r="56630">
          <cell r="A56630" t="str">
            <v>I0000026586</v>
          </cell>
          <cell r="B56630" t="str">
            <v>COMPRESSOR RADIAL MONOFASICO 220</v>
          </cell>
          <cell r="C56630" t="str">
            <v>HIBE</v>
          </cell>
          <cell r="D56630" t="str">
            <v>UN</v>
          </cell>
        </row>
        <row r="56631">
          <cell r="A56631" t="str">
            <v>I0000026587</v>
          </cell>
          <cell r="B56631" t="str">
            <v>IHM - 7" WECON PLUS</v>
          </cell>
          <cell r="C56631" t="str">
            <v>HIBE</v>
          </cell>
          <cell r="D56631" t="str">
            <v>UN</v>
          </cell>
        </row>
        <row r="56632">
          <cell r="A56632" t="str">
            <v>I0000026588</v>
          </cell>
          <cell r="B56632" t="str">
            <v>BUCHA EGU18 - COD: 2312768</v>
          </cell>
          <cell r="C56632" t="str">
            <v>HIBE</v>
          </cell>
          <cell r="D56632" t="str">
            <v>UN</v>
          </cell>
        </row>
        <row r="56633">
          <cell r="A56633" t="str">
            <v>I0000026589</v>
          </cell>
          <cell r="B56633" t="str">
            <v>COLUNA GUIA PRINCIPAL GUIADA-CG32116116</v>
          </cell>
          <cell r="C56633" t="str">
            <v>HIBE</v>
          </cell>
          <cell r="D56633" t="str">
            <v>UN</v>
          </cell>
        </row>
        <row r="56634">
          <cell r="A56634" t="str">
            <v>I0000026590</v>
          </cell>
          <cell r="B56634" t="str">
            <v>BUCHA GUIA PRINCIPAL GUIADA - BG32096</v>
          </cell>
          <cell r="C56634" t="str">
            <v>HIBE</v>
          </cell>
          <cell r="D56634" t="str">
            <v>UN</v>
          </cell>
        </row>
        <row r="56635">
          <cell r="A56635" t="str">
            <v>I0000026591</v>
          </cell>
          <cell r="B56635" t="str">
            <v>FRESA EHF-ENMX06-D20Z3C20-L160-YG1</v>
          </cell>
          <cell r="C56635" t="str">
            <v>HIBE</v>
          </cell>
          <cell r="D56635" t="str">
            <v>UN</v>
          </cell>
        </row>
        <row r="56636">
          <cell r="A56636" t="str">
            <v>I0000026592</v>
          </cell>
          <cell r="B56636" t="str">
            <v>JOGO DE MACHO MANUAL M11X1,0MM - JG2</v>
          </cell>
          <cell r="C56636" t="str">
            <v>HIBE</v>
          </cell>
          <cell r="D56636" t="str">
            <v>UN</v>
          </cell>
        </row>
        <row r="56637">
          <cell r="A56637" t="str">
            <v>I0000026593</v>
          </cell>
          <cell r="B56637" t="str">
            <v>PINO EXTRATOR TIPO A Ø 10 X 100MM</v>
          </cell>
          <cell r="C56637" t="str">
            <v>HIBE</v>
          </cell>
          <cell r="D56637" t="str">
            <v>UN</v>
          </cell>
        </row>
        <row r="56638">
          <cell r="A56638" t="str">
            <v>I0000026594</v>
          </cell>
          <cell r="B56638" t="str">
            <v>PINO EXTRATOR TIPO A Ø 8 X 100MM</v>
          </cell>
          <cell r="C56638" t="str">
            <v>HIBE</v>
          </cell>
          <cell r="D56638" t="str">
            <v>UN</v>
          </cell>
        </row>
        <row r="56639">
          <cell r="A56639" t="str">
            <v>I0000026595</v>
          </cell>
          <cell r="B56639" t="str">
            <v>MOLA AZUL 50 X 110 MM</v>
          </cell>
          <cell r="C56639" t="str">
            <v>HIBE</v>
          </cell>
          <cell r="D56639" t="str">
            <v>UN</v>
          </cell>
        </row>
        <row r="56640">
          <cell r="A56640" t="str">
            <v>I0000026596</v>
          </cell>
          <cell r="B56640" t="str">
            <v>QUEBRA CABECA FIGURAS               </v>
          </cell>
          <cell r="C56640" t="str">
            <v>HIBE</v>
          </cell>
          <cell r="D56640" t="str">
            <v>UN</v>
          </cell>
        </row>
        <row r="56641">
          <cell r="A56641" t="str">
            <v>I0000026597</v>
          </cell>
          <cell r="B56641" t="str">
            <v>MANIPULA CLX25 - COD: 2320893</v>
          </cell>
          <cell r="C56641" t="str">
            <v>HIBE</v>
          </cell>
          <cell r="D56641" t="str">
            <v>UN</v>
          </cell>
        </row>
        <row r="56642">
          <cell r="A56642" t="str">
            <v>I0000026598</v>
          </cell>
          <cell r="B56642" t="str">
            <v>CONTROLE REMOTO PORTAO GAREN</v>
          </cell>
          <cell r="C56642" t="str">
            <v>HIBE</v>
          </cell>
          <cell r="D56642" t="str">
            <v>UN</v>
          </cell>
        </row>
        <row r="56643">
          <cell r="A56643" t="str">
            <v>I0000026600</v>
          </cell>
          <cell r="B56643" t="str">
            <v>SFP-10G-BXD1</v>
          </cell>
          <cell r="C56643" t="str">
            <v>HIBE</v>
          </cell>
          <cell r="D56643" t="str">
            <v>UN</v>
          </cell>
        </row>
        <row r="56644">
          <cell r="A56644" t="str">
            <v>I0000026601</v>
          </cell>
          <cell r="B56644" t="str">
            <v>SFP-10G-T-X</v>
          </cell>
          <cell r="C56644" t="str">
            <v>HIBE</v>
          </cell>
          <cell r="D56644" t="str">
            <v>UN</v>
          </cell>
        </row>
        <row r="56645">
          <cell r="A56645" t="str">
            <v>I0000026602</v>
          </cell>
          <cell r="B56645" t="str">
            <v>RESISTENCIA HELICOIDAL 38 X 60 MM</v>
          </cell>
          <cell r="C56645" t="str">
            <v>HIBE</v>
          </cell>
          <cell r="D56645" t="str">
            <v>UN</v>
          </cell>
        </row>
        <row r="56646">
          <cell r="A56646" t="str">
            <v>I0000026603</v>
          </cell>
          <cell r="B56646" t="str">
            <v>MICRO 38X70MM 1500WX220V LIGACAO RAB TER</v>
          </cell>
          <cell r="C56646" t="str">
            <v>HIBE</v>
          </cell>
          <cell r="D56646" t="str">
            <v>UN</v>
          </cell>
        </row>
        <row r="56647">
          <cell r="A56647" t="str">
            <v>I0000026604</v>
          </cell>
          <cell r="B56647" t="str">
            <v>IMPRESSORA EPSON P5000</v>
          </cell>
          <cell r="C56647" t="str">
            <v>HIBE</v>
          </cell>
          <cell r="D56647" t="str">
            <v>UN</v>
          </cell>
        </row>
        <row r="56648">
          <cell r="A56648" t="str">
            <v>I0000026605</v>
          </cell>
          <cell r="B56648" t="str">
            <v>CARTUCHO 3ED62A HP BLACK</v>
          </cell>
          <cell r="C56648" t="str">
            <v>HIBE</v>
          </cell>
          <cell r="D56648" t="str">
            <v>UN</v>
          </cell>
        </row>
        <row r="56649">
          <cell r="A56649" t="str">
            <v>I0000026606</v>
          </cell>
          <cell r="B56649" t="str">
            <v>CARTUCHO 3ED63A HP CYAN</v>
          </cell>
          <cell r="C56649" t="str">
            <v>HIBE</v>
          </cell>
          <cell r="D56649" t="str">
            <v>UN</v>
          </cell>
        </row>
        <row r="56650">
          <cell r="A56650" t="str">
            <v>I0000026607</v>
          </cell>
          <cell r="B56650" t="str">
            <v>CARTUCHO 3ED60A HP MAGENTA</v>
          </cell>
          <cell r="C56650" t="str">
            <v>HIBE</v>
          </cell>
          <cell r="D56650" t="str">
            <v>UN</v>
          </cell>
        </row>
        <row r="56651">
          <cell r="A56651" t="str">
            <v>I0000026608</v>
          </cell>
          <cell r="B56651" t="str">
            <v>CARTUCHO 3ED61A HP YELLOW</v>
          </cell>
          <cell r="C56651" t="str">
            <v>HIBE</v>
          </cell>
          <cell r="D56651" t="str">
            <v>UN</v>
          </cell>
        </row>
        <row r="56652">
          <cell r="A56652" t="str">
            <v>I0000026609</v>
          </cell>
          <cell r="B56652" t="str">
            <v>LIGA CUBE BM 172HT - 60 X 70 X 106 MM</v>
          </cell>
          <cell r="C56652" t="str">
            <v>HIBE</v>
          </cell>
          <cell r="D56652" t="str">
            <v>KG</v>
          </cell>
        </row>
        <row r="56653">
          <cell r="A56653" t="str">
            <v>I0000026610</v>
          </cell>
          <cell r="B56653" t="str">
            <v>TEE REDUCAO GALVANIZADA - 2" P/ 1"</v>
          </cell>
          <cell r="C56653" t="str">
            <v>HIBE</v>
          </cell>
          <cell r="D56653" t="str">
            <v>UN</v>
          </cell>
        </row>
        <row r="56654">
          <cell r="A56654" t="str">
            <v>I0000026611</v>
          </cell>
          <cell r="B56654" t="str">
            <v>BUCHA REDUCAO GALVANIZADA - 1" P/ 1/4"</v>
          </cell>
          <cell r="C56654" t="str">
            <v>HIBE</v>
          </cell>
          <cell r="D56654" t="str">
            <v>UN</v>
          </cell>
        </row>
        <row r="56655">
          <cell r="A56655" t="str">
            <v>I0000026612</v>
          </cell>
          <cell r="B56655" t="str">
            <v>AIPIM</v>
          </cell>
          <cell r="C56655" t="str">
            <v>HIBE</v>
          </cell>
          <cell r="D56655" t="str">
            <v>KG</v>
          </cell>
        </row>
        <row r="56656">
          <cell r="A56656" t="str">
            <v>I0000026613</v>
          </cell>
          <cell r="B56656" t="str">
            <v>CAIXA 1020 70L VERMELHO PP</v>
          </cell>
          <cell r="C56656" t="str">
            <v>HIBE</v>
          </cell>
          <cell r="D56656" t="str">
            <v>UN</v>
          </cell>
        </row>
        <row r="56657">
          <cell r="A56657" t="str">
            <v>I0000026614</v>
          </cell>
          <cell r="B56657" t="str">
            <v>ROLAMENTO 6306 ZZ NR C/ TRAVA</v>
          </cell>
          <cell r="C56657" t="str">
            <v>HIBE</v>
          </cell>
          <cell r="D56657" t="str">
            <v>UN</v>
          </cell>
        </row>
        <row r="56658">
          <cell r="A56658" t="str">
            <v>I0000026615</v>
          </cell>
          <cell r="B56658" t="str">
            <v>ROLAMENTO AGULHA NAV 4009 HBZ</v>
          </cell>
          <cell r="C56658" t="str">
            <v>HIBE</v>
          </cell>
          <cell r="D56658" t="str">
            <v>UN</v>
          </cell>
        </row>
        <row r="56659">
          <cell r="A56659" t="str">
            <v>I0000026616</v>
          </cell>
          <cell r="B56659" t="str">
            <v>ROLAMENTO 6305E ZNR C/ TRAVA</v>
          </cell>
          <cell r="C56659" t="str">
            <v>HIBE</v>
          </cell>
          <cell r="D56659" t="str">
            <v>UN</v>
          </cell>
        </row>
        <row r="56660">
          <cell r="A56660" t="str">
            <v>I0000026617</v>
          </cell>
          <cell r="B56660" t="str">
            <v>RETENTOR TC - 100X130X12MM</v>
          </cell>
          <cell r="C56660" t="str">
            <v>HIBE</v>
          </cell>
          <cell r="D56660" t="str">
            <v>UN</v>
          </cell>
        </row>
        <row r="56661">
          <cell r="A56661" t="str">
            <v>I0000026618</v>
          </cell>
          <cell r="B56661" t="str">
            <v>RETENTOR TG - 30X62X10MM</v>
          </cell>
          <cell r="C56661" t="str">
            <v>HIBE</v>
          </cell>
          <cell r="D56661" t="str">
            <v>UN</v>
          </cell>
        </row>
        <row r="56662">
          <cell r="A56662" t="str">
            <v>I0000026619</v>
          </cell>
          <cell r="B56662" t="str">
            <v>ROLAMENTO ESFERA - 6215</v>
          </cell>
          <cell r="C56662" t="str">
            <v>HIBE</v>
          </cell>
          <cell r="D56662" t="str">
            <v>UN</v>
          </cell>
        </row>
        <row r="56663">
          <cell r="A56663" t="str">
            <v>I0000026620</v>
          </cell>
          <cell r="B56663" t="str">
            <v>TELHA ZINCALUME TP100 - 3M</v>
          </cell>
          <cell r="C56663" t="str">
            <v>HIBE</v>
          </cell>
          <cell r="D56663" t="str">
            <v>UN</v>
          </cell>
        </row>
        <row r="56664">
          <cell r="A56664" t="str">
            <v>I0000026625</v>
          </cell>
          <cell r="B56664" t="str">
            <v>ACO MD-XTRA RET-SF2050 Ø 65 X 245 X 265</v>
          </cell>
          <cell r="C56664" t="str">
            <v>HIBE</v>
          </cell>
          <cell r="D56664" t="str">
            <v>UN</v>
          </cell>
        </row>
        <row r="56665">
          <cell r="A56665" t="str">
            <v>I0000026626</v>
          </cell>
          <cell r="B56665" t="str">
            <v>CALCA DOPBRIM CHUMBO-M *065-9242 TAM.P</v>
          </cell>
          <cell r="C56665" t="str">
            <v>HIBE</v>
          </cell>
          <cell r="D56665" t="str">
            <v>UN</v>
          </cell>
        </row>
        <row r="56666">
          <cell r="A56666" t="str">
            <v>I0000026627</v>
          </cell>
          <cell r="B56666" t="str">
            <v>CALCA DOPBRIM CHUMBO-M *065-9242 TAM.M</v>
          </cell>
          <cell r="C56666" t="str">
            <v>HIBE</v>
          </cell>
          <cell r="D56666" t="str">
            <v>UN</v>
          </cell>
        </row>
        <row r="56667">
          <cell r="A56667" t="str">
            <v>I0000026628</v>
          </cell>
          <cell r="B56667" t="str">
            <v>CALCA DOPBRIM CHUMBO-M *065-9242 TAM.G</v>
          </cell>
          <cell r="C56667" t="str">
            <v>HIBE</v>
          </cell>
          <cell r="D56667" t="str">
            <v>UN</v>
          </cell>
        </row>
        <row r="56668">
          <cell r="A56668" t="str">
            <v>I0000026629</v>
          </cell>
          <cell r="B56668" t="str">
            <v>CALCA DOPBRIM CHUMBO-M *065-9242 TAM.GG</v>
          </cell>
          <cell r="C56668" t="str">
            <v>HIBE</v>
          </cell>
          <cell r="D56668" t="str">
            <v>UN</v>
          </cell>
        </row>
        <row r="56669">
          <cell r="A56669" t="str">
            <v>I0000026630</v>
          </cell>
          <cell r="B56669" t="str">
            <v>CALCA DOPBRIM CHUMBO-M *065-9242 TAM.EG</v>
          </cell>
          <cell r="C56669" t="str">
            <v>HIBE</v>
          </cell>
          <cell r="D56669" t="str">
            <v>UN</v>
          </cell>
        </row>
        <row r="56670">
          <cell r="A56670" t="str">
            <v>I0000026631</v>
          </cell>
          <cell r="B56670" t="str">
            <v>CALCA DOPBRIM CHUMBO-M *065-9242 TAM.EXG</v>
          </cell>
          <cell r="C56670" t="str">
            <v>HIBE</v>
          </cell>
          <cell r="D56670" t="str">
            <v>UN</v>
          </cell>
        </row>
        <row r="56671">
          <cell r="A56671" t="str">
            <v>I0000026632</v>
          </cell>
          <cell r="B56671" t="str">
            <v>QUADRO DE AVISO</v>
          </cell>
          <cell r="C56671" t="str">
            <v>HIBE</v>
          </cell>
          <cell r="D56671" t="str">
            <v>M</v>
          </cell>
        </row>
        <row r="56672">
          <cell r="A56672" t="str">
            <v>I0000026633</v>
          </cell>
          <cell r="B56672" t="str">
            <v>KIT 10 LACRE MANI NUMERADO CABO ACO 30CM</v>
          </cell>
          <cell r="C56672" t="str">
            <v>HIBE</v>
          </cell>
          <cell r="D56672" t="str">
            <v>UN</v>
          </cell>
        </row>
        <row r="56673">
          <cell r="A56673" t="str">
            <v>I0000026634</v>
          </cell>
          <cell r="B56673" t="str">
            <v>FITA ACO CARBONO SAE 1070 TEMP AZ - 0.25</v>
          </cell>
          <cell r="C56673" t="str">
            <v>HIBE</v>
          </cell>
          <cell r="D56673" t="str">
            <v>UN</v>
          </cell>
        </row>
        <row r="56674">
          <cell r="A56674" t="str">
            <v>I0000026635</v>
          </cell>
          <cell r="B56674" t="str">
            <v>FITA ACO CARBONO SAE 1070 TEMP AZ - 0.30</v>
          </cell>
          <cell r="C56674" t="str">
            <v>HIBE</v>
          </cell>
          <cell r="D56674" t="str">
            <v>UN</v>
          </cell>
        </row>
        <row r="56675">
          <cell r="A56675" t="str">
            <v>I0000026636</v>
          </cell>
          <cell r="B56675" t="str">
            <v>FITA ACO CARBONO SAE 1070 TEMP AZ - 0.50</v>
          </cell>
          <cell r="C56675" t="str">
            <v>HIBE</v>
          </cell>
          <cell r="D56675" t="str">
            <v>UN</v>
          </cell>
        </row>
        <row r="56676">
          <cell r="A56676" t="str">
            <v>I0000026637</v>
          </cell>
          <cell r="B56676" t="str">
            <v>CHAPA LATÃO - TM FIO MAQUINA 16 (1.5mm)</v>
          </cell>
          <cell r="C56676" t="str">
            <v>HIBE</v>
          </cell>
          <cell r="D56676" t="str">
            <v>UN</v>
          </cell>
        </row>
        <row r="56677">
          <cell r="A56677" t="str">
            <v>I0000026638</v>
          </cell>
          <cell r="B56677" t="str">
            <v>SUPORTE BOBINA T7M-X1 - 1SDA069238R1</v>
          </cell>
          <cell r="C56677" t="str">
            <v>HIBE</v>
          </cell>
          <cell r="D56677" t="str">
            <v>UN</v>
          </cell>
        </row>
        <row r="56678">
          <cell r="A56678" t="str">
            <v>I0000026639</v>
          </cell>
          <cell r="B56678" t="str">
            <v>CLICHE CUP 130 CORPO BP-01P-B AR (0602)</v>
          </cell>
          <cell r="C56678" t="str">
            <v>HIBE</v>
          </cell>
          <cell r="D56678" t="str">
            <v>UN</v>
          </cell>
        </row>
        <row r="56679">
          <cell r="A56679" t="str">
            <v>I0000026640</v>
          </cell>
          <cell r="B56679" t="str">
            <v>CLICHE CUP 130 CORPO L-93-BG AR (0601)</v>
          </cell>
          <cell r="C56679" t="str">
            <v>HIBE</v>
          </cell>
          <cell r="D56679" t="str">
            <v>UN</v>
          </cell>
        </row>
        <row r="56680">
          <cell r="A56680" t="str">
            <v>I0000026641</v>
          </cell>
          <cell r="B56680" t="str">
            <v>ENGRENAGEM - TALHA/PONTE ROLANTE</v>
          </cell>
          <cell r="C56680" t="str">
            <v>HIBE</v>
          </cell>
          <cell r="D56680" t="str">
            <v>UN</v>
          </cell>
        </row>
        <row r="56681">
          <cell r="A56681" t="str">
            <v>I0000026643</v>
          </cell>
          <cell r="B56681" t="str">
            <v>ROSCA PARA MAQ INJETORA BORCHE BI-320</v>
          </cell>
          <cell r="C56681" t="str">
            <v>HIBE</v>
          </cell>
          <cell r="D56681" t="str">
            <v>UN</v>
          </cell>
        </row>
        <row r="56682">
          <cell r="A56682" t="str">
            <v>I0000026644</v>
          </cell>
          <cell r="B56682" t="str">
            <v>ACO MD-XTRA RET-SF2050 Ø 40 X75 X1000 PC</v>
          </cell>
          <cell r="C56682" t="str">
            <v>HIBE</v>
          </cell>
          <cell r="D56682" t="str">
            <v>UN</v>
          </cell>
        </row>
        <row r="56683">
          <cell r="A56683" t="str">
            <v>I0000026645</v>
          </cell>
          <cell r="B56683" t="str">
            <v>ACO MD-XTRA RET-SF2050 Ø 25 X25 X1000 PC</v>
          </cell>
          <cell r="C56683" t="str">
            <v>HIBE</v>
          </cell>
          <cell r="D56683" t="str">
            <v>UN</v>
          </cell>
        </row>
        <row r="56684">
          <cell r="A56684" t="str">
            <v>I0000026646</v>
          </cell>
          <cell r="B56684" t="str">
            <v>ACO MD-XTRA RET-SF2050 Ø 50 X50 X1000 PC</v>
          </cell>
          <cell r="C56684" t="str">
            <v>HIBE</v>
          </cell>
          <cell r="D56684" t="str">
            <v>UN</v>
          </cell>
        </row>
        <row r="56685">
          <cell r="A56685" t="str">
            <v>I0000026647</v>
          </cell>
          <cell r="B56685" t="str">
            <v>ACO MD-XTRA RET-SF2050 Ø 75 X75 X1000 PC</v>
          </cell>
          <cell r="C56685" t="str">
            <v>HIBE</v>
          </cell>
          <cell r="D56685" t="str">
            <v>UN</v>
          </cell>
        </row>
        <row r="56686">
          <cell r="A56686" t="str">
            <v>I0000026648</v>
          </cell>
          <cell r="B56686" t="str">
            <v>ACO MD-XTRA RET-SF2050 Ø 50 X75 X1000 PC</v>
          </cell>
          <cell r="C56686" t="str">
            <v>HIBE</v>
          </cell>
          <cell r="D56686" t="str">
            <v>UN</v>
          </cell>
        </row>
        <row r="56687">
          <cell r="A56687" t="str">
            <v>I0000026649</v>
          </cell>
          <cell r="B56687" t="str">
            <v>INSERTO ROSCA EXT 60 GR-16ER-AG60 RI1305</v>
          </cell>
          <cell r="C56687" t="str">
            <v>HIBE</v>
          </cell>
          <cell r="D56687" t="str">
            <v>UN</v>
          </cell>
        </row>
        <row r="56688">
          <cell r="A56688" t="str">
            <v>I0000026650</v>
          </cell>
          <cell r="B56688" t="str">
            <v>INSERTO P FRESAMEN RDMT 10T3 MOTN MP1125</v>
          </cell>
          <cell r="C56688" t="str">
            <v>HIBE</v>
          </cell>
          <cell r="D56688" t="str">
            <v>UN</v>
          </cell>
        </row>
        <row r="56689">
          <cell r="A56689" t="str">
            <v>I0000026651</v>
          </cell>
          <cell r="B56689" t="str">
            <v>INSERTO COR E CAN BEDAME MGMN 300GTI1325</v>
          </cell>
          <cell r="C56689" t="str">
            <v>HIBE</v>
          </cell>
          <cell r="D56689" t="str">
            <v>UN</v>
          </cell>
        </row>
        <row r="56690">
          <cell r="A56690" t="str">
            <v>I0000026652</v>
          </cell>
          <cell r="B56690" t="str">
            <v>SUPORTE P/ BEDAME EXTER MGEHL 2020 3T20</v>
          </cell>
          <cell r="C56690" t="str">
            <v>HIBE</v>
          </cell>
          <cell r="D56690" t="str">
            <v>UN</v>
          </cell>
        </row>
        <row r="56691">
          <cell r="A56691" t="str">
            <v>I0000026653</v>
          </cell>
          <cell r="B56691" t="str">
            <v>EMB COLET MKBR [CT-01]</v>
          </cell>
          <cell r="C56691" t="str">
            <v>HIBE</v>
          </cell>
          <cell r="D56691" t="str">
            <v>UN</v>
          </cell>
        </row>
        <row r="56692">
          <cell r="A56692" t="str">
            <v>I0000026654</v>
          </cell>
          <cell r="B56692" t="str">
            <v>EMBALAGEM INDIVIDUAL MKBR [C-08]</v>
          </cell>
          <cell r="C56692" t="str">
            <v>HIBE</v>
          </cell>
          <cell r="D56692" t="str">
            <v>UN</v>
          </cell>
        </row>
        <row r="56693">
          <cell r="A56693" t="str">
            <v>I0000026655</v>
          </cell>
          <cell r="B56693" t="str">
            <v>EMB COLET MKBR [C-08]</v>
          </cell>
          <cell r="C56693" t="str">
            <v>HIBE</v>
          </cell>
          <cell r="D56693" t="str">
            <v>UN</v>
          </cell>
        </row>
        <row r="56694">
          <cell r="A56694" t="str">
            <v>I0000026656</v>
          </cell>
          <cell r="B56694" t="str">
            <v>EMB COLET MKBR [F-43]</v>
          </cell>
          <cell r="C56694" t="str">
            <v>HIBE</v>
          </cell>
          <cell r="D56694" t="str">
            <v>UN</v>
          </cell>
        </row>
        <row r="56695">
          <cell r="A56695" t="str">
            <v>I0000026657</v>
          </cell>
          <cell r="B56695" t="str">
            <v>EMB COLETMKBR [NT-01]</v>
          </cell>
          <cell r="C56695" t="str">
            <v>HIBE</v>
          </cell>
          <cell r="D56695" t="str">
            <v>UN</v>
          </cell>
        </row>
        <row r="56696">
          <cell r="A56696" t="str">
            <v>I0000026658</v>
          </cell>
          <cell r="B56696" t="str">
            <v>EMB COLET MKBR [NUA-02]</v>
          </cell>
          <cell r="C56696" t="str">
            <v>HIBE</v>
          </cell>
          <cell r="D56696" t="str">
            <v>UN</v>
          </cell>
        </row>
        <row r="56697">
          <cell r="A56697" t="str">
            <v>I0000026659</v>
          </cell>
          <cell r="B56697" t="str">
            <v>EMB IND MKBR [ER-05]</v>
          </cell>
          <cell r="C56697" t="str">
            <v>HIBE</v>
          </cell>
          <cell r="D56697" t="str">
            <v>UN</v>
          </cell>
        </row>
        <row r="56698">
          <cell r="A56698" t="str">
            <v>I0000026660</v>
          </cell>
          <cell r="B56698" t="str">
            <v>EMB COLET MKBR [ER-05]</v>
          </cell>
          <cell r="C56698" t="str">
            <v>HIBE</v>
          </cell>
          <cell r="D56698" t="str">
            <v>UN</v>
          </cell>
        </row>
        <row r="56699">
          <cell r="A56699" t="str">
            <v>I0000026661</v>
          </cell>
          <cell r="B56699" t="str">
            <v>EMB IND MKBR [FPF-05M]</v>
          </cell>
          <cell r="C56699" t="str">
            <v>HIBE</v>
          </cell>
          <cell r="D56699" t="str">
            <v>UN</v>
          </cell>
        </row>
        <row r="56700">
          <cell r="A56700" t="str">
            <v>I0000026662</v>
          </cell>
          <cell r="B56700" t="str">
            <v>EMB COLET MKBR [FPF-05]</v>
          </cell>
          <cell r="C56700" t="str">
            <v>HIBE</v>
          </cell>
          <cell r="D56700" t="str">
            <v>UN</v>
          </cell>
        </row>
        <row r="56701">
          <cell r="A56701" t="str">
            <v>I0000026663</v>
          </cell>
          <cell r="B56701" t="str">
            <v>EMB COLET MKBR [P-14]</v>
          </cell>
          <cell r="C56701" t="str">
            <v>HIBE</v>
          </cell>
          <cell r="D56701" t="str">
            <v>UN</v>
          </cell>
        </row>
        <row r="56702">
          <cell r="A56702" t="str">
            <v>I0000026664</v>
          </cell>
          <cell r="B56702" t="str">
            <v>EMB IND MKBR [EM-06]</v>
          </cell>
          <cell r="C56702" t="str">
            <v>HIBE</v>
          </cell>
          <cell r="D56702" t="str">
            <v>UN</v>
          </cell>
        </row>
        <row r="56703">
          <cell r="A56703" t="str">
            <v>I0000026665</v>
          </cell>
          <cell r="B56703" t="str">
            <v>EMB IND MKBR [ FR-08]</v>
          </cell>
          <cell r="C56703" t="str">
            <v>HIBE</v>
          </cell>
          <cell r="D56703" t="str">
            <v>UN</v>
          </cell>
        </row>
        <row r="56704">
          <cell r="A56704" t="str">
            <v>I0000026666</v>
          </cell>
          <cell r="B56704" t="str">
            <v>EMB COLET MKBR [ F-40]</v>
          </cell>
          <cell r="C56704" t="str">
            <v>HIBE</v>
          </cell>
          <cell r="D56704" t="str">
            <v>UN</v>
          </cell>
        </row>
        <row r="56705">
          <cell r="A56705" t="str">
            <v>I0000026667</v>
          </cell>
          <cell r="B56705" t="str">
            <v>EMB IND MKBR [G-09]</v>
          </cell>
          <cell r="C56705" t="str">
            <v>HIBE</v>
          </cell>
          <cell r="D56705" t="str">
            <v>UN</v>
          </cell>
        </row>
        <row r="56706">
          <cell r="A56706" t="str">
            <v>I0000026668</v>
          </cell>
          <cell r="B56706" t="str">
            <v>EMB COLET MKBR [M-12]</v>
          </cell>
          <cell r="C56706" t="str">
            <v>HIBE</v>
          </cell>
          <cell r="D56706" t="str">
            <v>UN</v>
          </cell>
        </row>
        <row r="56707">
          <cell r="A56707" t="str">
            <v>I0000026669</v>
          </cell>
          <cell r="B56707" t="str">
            <v>EMB IND MKBR [PE-28]</v>
          </cell>
          <cell r="C56707" t="str">
            <v>HIBE</v>
          </cell>
          <cell r="D56707" t="str">
            <v>UN</v>
          </cell>
        </row>
        <row r="56708">
          <cell r="A56708" t="str">
            <v>I0000026670</v>
          </cell>
          <cell r="B56708" t="str">
            <v>EMB IND MKBR [NT-01]</v>
          </cell>
          <cell r="C56708" t="str">
            <v>HIBE</v>
          </cell>
          <cell r="D56708" t="str">
            <v>UN</v>
          </cell>
        </row>
        <row r="56709">
          <cell r="A56709" t="str">
            <v>I0000026671</v>
          </cell>
          <cell r="B56709" t="str">
            <v>EMB IND MKBR [P-11]</v>
          </cell>
          <cell r="C56709" t="str">
            <v>HIBE</v>
          </cell>
          <cell r="D56709" t="str">
            <v>UN</v>
          </cell>
        </row>
        <row r="56710">
          <cell r="A56710" t="str">
            <v>I0000026672</v>
          </cell>
          <cell r="B56710" t="str">
            <v>EMB IND MKBR [G-04]</v>
          </cell>
          <cell r="C56710" t="str">
            <v>HIBE</v>
          </cell>
          <cell r="D56710" t="str">
            <v>UN</v>
          </cell>
        </row>
        <row r="56711">
          <cell r="A56711" t="str">
            <v>I0000026673</v>
          </cell>
          <cell r="B56711" t="str">
            <v>EMB COLET MKBR [G-06]</v>
          </cell>
          <cell r="C56711" t="str">
            <v>HIBE</v>
          </cell>
          <cell r="D56711" t="str">
            <v>UN</v>
          </cell>
        </row>
        <row r="56712">
          <cell r="A56712" t="str">
            <v>I0000026674</v>
          </cell>
          <cell r="B56712" t="str">
            <v>EMB COLET MKBR [G-08]</v>
          </cell>
          <cell r="C56712" t="str">
            <v>HIBE</v>
          </cell>
          <cell r="D56712" t="str">
            <v>UN</v>
          </cell>
        </row>
        <row r="56713">
          <cell r="A56713" t="str">
            <v>I0000026675</v>
          </cell>
          <cell r="B56713" t="str">
            <v>EMB IND MKBR [ T-05]</v>
          </cell>
          <cell r="C56713" t="str">
            <v>HIBE</v>
          </cell>
          <cell r="D56713" t="str">
            <v>UN</v>
          </cell>
        </row>
        <row r="56714">
          <cell r="A56714" t="str">
            <v>I0000026676</v>
          </cell>
          <cell r="B56714" t="str">
            <v>EMBALAGEM INDIVIDUAL MKBR [M-07]</v>
          </cell>
          <cell r="C56714" t="str">
            <v>HIBE</v>
          </cell>
          <cell r="D56714" t="str">
            <v>UN</v>
          </cell>
        </row>
        <row r="56715">
          <cell r="A56715" t="str">
            <v>I0000026677</v>
          </cell>
          <cell r="B56715" t="str">
            <v>EMB IND MKBR [ER-03]</v>
          </cell>
          <cell r="C56715" t="str">
            <v>HIBE</v>
          </cell>
          <cell r="D56715" t="str">
            <v>UN</v>
          </cell>
        </row>
        <row r="56716">
          <cell r="A56716" t="str">
            <v>I0000026678</v>
          </cell>
          <cell r="B56716" t="str">
            <v>EMB IND MKBR [ES-01]</v>
          </cell>
          <cell r="C56716" t="str">
            <v>HIBE</v>
          </cell>
          <cell r="D56716" t="str">
            <v>UN</v>
          </cell>
        </row>
        <row r="56717">
          <cell r="A56717" t="str">
            <v>I0000026679</v>
          </cell>
          <cell r="B56717" t="str">
            <v>EMB IND MKBR[AP-23]</v>
          </cell>
          <cell r="C56717" t="str">
            <v>HIBE</v>
          </cell>
          <cell r="D56717" t="str">
            <v>UN</v>
          </cell>
        </row>
        <row r="56718">
          <cell r="A56718" t="str">
            <v>I0000026680</v>
          </cell>
          <cell r="B56718" t="str">
            <v>EMB IND MKBR [CH-05]</v>
          </cell>
          <cell r="C56718" t="str">
            <v>HIBE</v>
          </cell>
          <cell r="D56718" t="str">
            <v>UN</v>
          </cell>
        </row>
        <row r="56719">
          <cell r="A56719" t="str">
            <v>I0000026681</v>
          </cell>
          <cell r="B56719" t="str">
            <v>EMB COLET MKBR [CE-07]</v>
          </cell>
          <cell r="C56719" t="str">
            <v>HIBE</v>
          </cell>
          <cell r="D56719" t="str">
            <v>UN</v>
          </cell>
        </row>
        <row r="56720">
          <cell r="A56720" t="str">
            <v>I0000026682</v>
          </cell>
          <cell r="B56720" t="str">
            <v>EMB COLET MKBE [SC-12]</v>
          </cell>
          <cell r="C56720" t="str">
            <v>HIBE</v>
          </cell>
          <cell r="D56720" t="str">
            <v>UN</v>
          </cell>
        </row>
        <row r="56721">
          <cell r="A56721" t="str">
            <v>I0000026683</v>
          </cell>
          <cell r="B56721" t="str">
            <v>EMB COLET MKBR [FT-05]</v>
          </cell>
          <cell r="C56721" t="str">
            <v>HIBE</v>
          </cell>
          <cell r="D56721" t="str">
            <v>UN</v>
          </cell>
        </row>
        <row r="56722">
          <cell r="A56722" t="str">
            <v>I0000026684</v>
          </cell>
          <cell r="B56722" t="str">
            <v>EMB COLET MKBR [AR-03]</v>
          </cell>
          <cell r="C56722" t="str">
            <v>HIBE</v>
          </cell>
          <cell r="D56722" t="str">
            <v>UN</v>
          </cell>
        </row>
        <row r="56723">
          <cell r="A56723" t="str">
            <v>I0000026685</v>
          </cell>
          <cell r="B56723" t="str">
            <v>EMBALAGEM INDIVIDUAL MKBR [OM-04-RI]</v>
          </cell>
          <cell r="C56723" t="str">
            <v>HIBE</v>
          </cell>
          <cell r="D56723" t="str">
            <v>UN</v>
          </cell>
        </row>
        <row r="56724">
          <cell r="A56724" t="str">
            <v>I0000026686</v>
          </cell>
          <cell r="B56724" t="str">
            <v>EMB IND MKBR [FPF-06M]</v>
          </cell>
          <cell r="C56724" t="str">
            <v>HIBE</v>
          </cell>
          <cell r="D56724" t="str">
            <v>UN</v>
          </cell>
        </row>
        <row r="56725">
          <cell r="A56725" t="str">
            <v>I0000026687</v>
          </cell>
          <cell r="B56725" t="str">
            <v>EMB IND MKBR [FR-09]</v>
          </cell>
          <cell r="C56725" t="str">
            <v>HIBE</v>
          </cell>
          <cell r="D56725" t="str">
            <v>UN</v>
          </cell>
        </row>
        <row r="56726">
          <cell r="A56726" t="str">
            <v>I0000026688</v>
          </cell>
          <cell r="B56726" t="str">
            <v>EMB COLET MKBR [G-10]</v>
          </cell>
          <cell r="C56726" t="str">
            <v>HIBE</v>
          </cell>
          <cell r="D56726" t="str">
            <v>UN</v>
          </cell>
        </row>
        <row r="56727">
          <cell r="A56727" t="str">
            <v>I0000026689</v>
          </cell>
          <cell r="B56727" t="str">
            <v>EMB IND MKBR [G-10]</v>
          </cell>
          <cell r="C56727" t="str">
            <v>HIBE</v>
          </cell>
          <cell r="D56727" t="str">
            <v>UN</v>
          </cell>
        </row>
        <row r="56728">
          <cell r="A56728" t="str">
            <v>I0000026690</v>
          </cell>
          <cell r="B56728" t="str">
            <v>EMB COLET MKBR [CR-03]</v>
          </cell>
          <cell r="C56728" t="str">
            <v>HIBE</v>
          </cell>
          <cell r="D56728" t="str">
            <v>UN</v>
          </cell>
        </row>
        <row r="56729">
          <cell r="A56729" t="str">
            <v>I0000026691</v>
          </cell>
          <cell r="B56729" t="str">
            <v>EMB IND MKBR [EM-08]</v>
          </cell>
          <cell r="C56729" t="str">
            <v>HIBE</v>
          </cell>
          <cell r="D56729" t="str">
            <v>UN</v>
          </cell>
        </row>
        <row r="56730">
          <cell r="A56730" t="str">
            <v>I0000026692</v>
          </cell>
          <cell r="B56730" t="str">
            <v>EMB COLET MKBR[TR-01]</v>
          </cell>
          <cell r="C56730" t="str">
            <v>HIBE</v>
          </cell>
          <cell r="D56730" t="str">
            <v>UN</v>
          </cell>
        </row>
        <row r="56731">
          <cell r="A56731" t="str">
            <v>I0000026693</v>
          </cell>
          <cell r="B56731" t="str">
            <v>EMB IND MKBR[TR-01]</v>
          </cell>
          <cell r="C56731" t="str">
            <v>HIBE</v>
          </cell>
          <cell r="D56731" t="str">
            <v>UN</v>
          </cell>
        </row>
        <row r="56732">
          <cell r="A56732" t="str">
            <v>I0000026694</v>
          </cell>
          <cell r="B56732" t="str">
            <v>EMB IND MKBR [FR-10]</v>
          </cell>
          <cell r="C56732" t="str">
            <v>HIBE</v>
          </cell>
          <cell r="D56732" t="str">
            <v>UN</v>
          </cell>
        </row>
        <row r="56733">
          <cell r="A56733" t="str">
            <v>I0000026695</v>
          </cell>
          <cell r="B56733" t="str">
            <v>EMB IND MKBR [AP-14]</v>
          </cell>
          <cell r="C56733" t="str">
            <v>HIBE</v>
          </cell>
          <cell r="D56733" t="str">
            <v>UN</v>
          </cell>
        </row>
        <row r="56734">
          <cell r="A56734" t="str">
            <v>I0000026696</v>
          </cell>
          <cell r="B56734" t="str">
            <v>EMB COLET MKBR [MC-03]</v>
          </cell>
          <cell r="C56734" t="str">
            <v>HIBE</v>
          </cell>
          <cell r="D56734" t="str">
            <v>UN</v>
          </cell>
        </row>
        <row r="56735">
          <cell r="A56735" t="str">
            <v>I0000026697</v>
          </cell>
          <cell r="B56735" t="str">
            <v>EMB IND MKBR [SC-18]</v>
          </cell>
          <cell r="C56735" t="str">
            <v>HIBE</v>
          </cell>
          <cell r="D56735" t="str">
            <v>UN</v>
          </cell>
        </row>
        <row r="56736">
          <cell r="A56736" t="str">
            <v>I0000026698</v>
          </cell>
          <cell r="B56736" t="str">
            <v>EMB IND MKBR [CR-04]</v>
          </cell>
          <cell r="C56736" t="str">
            <v>HIBE</v>
          </cell>
          <cell r="D56736" t="str">
            <v>UN</v>
          </cell>
        </row>
        <row r="56737">
          <cell r="A56737" t="str">
            <v>I0000026699</v>
          </cell>
          <cell r="B56737" t="str">
            <v>EMB COLET MKBR [NFFI-07M]</v>
          </cell>
          <cell r="C56737" t="str">
            <v>HIBE</v>
          </cell>
          <cell r="D56737" t="str">
            <v>UN</v>
          </cell>
        </row>
        <row r="56738">
          <cell r="A56738" t="str">
            <v>I0000026700</v>
          </cell>
          <cell r="B56738" t="str">
            <v>EMB IND MKBR [S-16]</v>
          </cell>
          <cell r="C56738" t="str">
            <v>HIBE</v>
          </cell>
          <cell r="D56738" t="str">
            <v>UN</v>
          </cell>
        </row>
        <row r="56739">
          <cell r="A56739" t="str">
            <v>I0000026701</v>
          </cell>
          <cell r="B56739" t="str">
            <v>EMB IND MKBR [A-09]</v>
          </cell>
          <cell r="C56739" t="str">
            <v>HIBE</v>
          </cell>
          <cell r="D56739" t="str">
            <v>UN</v>
          </cell>
        </row>
        <row r="56740">
          <cell r="A56740" t="str">
            <v>I0000026702</v>
          </cell>
          <cell r="B56740" t="str">
            <v>EMB IND MKBR [ES-02]</v>
          </cell>
          <cell r="C56740" t="str">
            <v>HIBE</v>
          </cell>
          <cell r="D56740" t="str">
            <v>UN</v>
          </cell>
        </row>
        <row r="56741">
          <cell r="A56741" t="str">
            <v>I0000026703</v>
          </cell>
          <cell r="B56741" t="str">
            <v>EMB IND MKBR [P-21]</v>
          </cell>
          <cell r="C56741" t="str">
            <v>HIBE</v>
          </cell>
          <cell r="D56741" t="str">
            <v>UN</v>
          </cell>
        </row>
        <row r="56742">
          <cell r="A56742" t="str">
            <v>I0000026704</v>
          </cell>
          <cell r="B56742" t="str">
            <v>EMB COLET MKBR [CS-01]</v>
          </cell>
          <cell r="C56742" t="str">
            <v>HIBE</v>
          </cell>
          <cell r="D56742" t="str">
            <v>UN</v>
          </cell>
        </row>
        <row r="56743">
          <cell r="A56743" t="str">
            <v>I0000026705</v>
          </cell>
          <cell r="B56743" t="str">
            <v>EMB COLET MKBR [NC-25]</v>
          </cell>
          <cell r="C56743" t="str">
            <v>HIBE</v>
          </cell>
          <cell r="D56743" t="str">
            <v>UN</v>
          </cell>
        </row>
        <row r="56744">
          <cell r="A56744" t="str">
            <v>I0000026706</v>
          </cell>
          <cell r="B56744" t="str">
            <v>EMBALAGEM COLETIVA MKBR C1 [PG-01]</v>
          </cell>
          <cell r="C56744" t="str">
            <v>HIBE</v>
          </cell>
          <cell r="D56744" t="str">
            <v>UN</v>
          </cell>
        </row>
        <row r="56745">
          <cell r="A56745" t="str">
            <v>I0000026707</v>
          </cell>
          <cell r="B56745" t="str">
            <v>EMB IND MKBR [T-13]</v>
          </cell>
          <cell r="C56745" t="str">
            <v>HIBE</v>
          </cell>
          <cell r="D56745" t="str">
            <v>UN</v>
          </cell>
        </row>
        <row r="56746">
          <cell r="A56746" t="str">
            <v>I0000026708</v>
          </cell>
          <cell r="B56746" t="str">
            <v>EMB IND MKBR [P-20]</v>
          </cell>
          <cell r="C56746" t="str">
            <v>HIBE</v>
          </cell>
          <cell r="D56746" t="str">
            <v>UN</v>
          </cell>
        </row>
        <row r="56747">
          <cell r="A56747" t="str">
            <v>I0000026709</v>
          </cell>
          <cell r="B56747" t="str">
            <v>EMBALAGEM INDIVIDUAL C1 MKBR [BG-04]</v>
          </cell>
          <cell r="C56747" t="str">
            <v>HIBE</v>
          </cell>
          <cell r="D56747" t="str">
            <v>UN</v>
          </cell>
        </row>
        <row r="56748">
          <cell r="A56748" t="str">
            <v>I0000026710</v>
          </cell>
          <cell r="B56748" t="str">
            <v>EMBALAGEM COLETIVA MKBR [BG-04]</v>
          </cell>
          <cell r="C56748" t="str">
            <v>HIBE</v>
          </cell>
          <cell r="D56748" t="str">
            <v>UN</v>
          </cell>
        </row>
        <row r="56749">
          <cell r="A56749" t="str">
            <v>I0000026711</v>
          </cell>
          <cell r="B56749" t="str">
            <v>EMB IND MKBR [AP-26]</v>
          </cell>
          <cell r="C56749" t="str">
            <v>HIBE</v>
          </cell>
          <cell r="D56749" t="str">
            <v>UN</v>
          </cell>
        </row>
        <row r="56750">
          <cell r="A56750" t="str">
            <v>I0000026712</v>
          </cell>
          <cell r="B56750" t="str">
            <v>EMB COLET MKBR [FPF-05]</v>
          </cell>
          <cell r="C56750" t="str">
            <v>HIBE</v>
          </cell>
          <cell r="D56750" t="str">
            <v>UN</v>
          </cell>
        </row>
        <row r="56751">
          <cell r="A56751" t="str">
            <v>I0000026713</v>
          </cell>
          <cell r="B56751" t="str">
            <v>EMB IND MKBR [UA-07]</v>
          </cell>
          <cell r="C56751" t="str">
            <v>HIBE</v>
          </cell>
          <cell r="D56751" t="str">
            <v>UN</v>
          </cell>
        </row>
        <row r="56752">
          <cell r="A56752" t="str">
            <v>I0000026714</v>
          </cell>
          <cell r="B56752" t="str">
            <v>EMB COLET MKBR [UA-07]</v>
          </cell>
          <cell r="C56752" t="str">
            <v>HIBE</v>
          </cell>
          <cell r="D56752" t="str">
            <v>UN</v>
          </cell>
        </row>
        <row r="56753">
          <cell r="A56753" t="str">
            <v>I0000026715</v>
          </cell>
          <cell r="B56753" t="str">
            <v>EMB IND MKBR [PF-07MA]</v>
          </cell>
          <cell r="C56753" t="str">
            <v>HIBE</v>
          </cell>
          <cell r="D56753" t="str">
            <v>UN</v>
          </cell>
        </row>
        <row r="56754">
          <cell r="A56754" t="str">
            <v>I0000026716</v>
          </cell>
          <cell r="B56754" t="str">
            <v>EMB IND MKBR [CH-07]</v>
          </cell>
          <cell r="C56754" t="str">
            <v>HIBE</v>
          </cell>
          <cell r="D56754" t="str">
            <v>UN</v>
          </cell>
        </row>
        <row r="56755">
          <cell r="A56755" t="str">
            <v>I0000026717</v>
          </cell>
          <cell r="B56755" t="str">
            <v>EMB IND MKBR [AP-31]</v>
          </cell>
          <cell r="C56755" t="str">
            <v>HIBE</v>
          </cell>
          <cell r="D56755" t="str">
            <v>UN</v>
          </cell>
        </row>
        <row r="56756">
          <cell r="A56756" t="str">
            <v>I0000026718</v>
          </cell>
          <cell r="B56756" t="str">
            <v>EMB COLET MKBR [AP-31]</v>
          </cell>
          <cell r="C56756" t="str">
            <v>HIBE</v>
          </cell>
          <cell r="D56756" t="str">
            <v>UN</v>
          </cell>
        </row>
        <row r="56757">
          <cell r="A56757" t="str">
            <v>I0000026719</v>
          </cell>
          <cell r="B56757" t="str">
            <v>EMBALAGEM INDIVIDUAL C1 MKBR [BG-05]</v>
          </cell>
          <cell r="C56757" t="str">
            <v>HIBE</v>
          </cell>
          <cell r="D56757" t="str">
            <v>UN</v>
          </cell>
        </row>
        <row r="56758">
          <cell r="A56758" t="str">
            <v>I0000026720</v>
          </cell>
          <cell r="B56758" t="str">
            <v>EMB COLET MKBR [F-45]</v>
          </cell>
          <cell r="C56758" t="str">
            <v>HIBE</v>
          </cell>
          <cell r="D56758" t="str">
            <v>UN</v>
          </cell>
        </row>
        <row r="56759">
          <cell r="A56759" t="str">
            <v>I0000026721</v>
          </cell>
          <cell r="B56759" t="str">
            <v>EMB IND MK BR [PF-08]</v>
          </cell>
          <cell r="C56759" t="str">
            <v>HIBE</v>
          </cell>
          <cell r="D56759" t="str">
            <v>UN</v>
          </cell>
        </row>
        <row r="56760">
          <cell r="A56760" t="str">
            <v>I0000026722</v>
          </cell>
          <cell r="B56760" t="str">
            <v>EMB COLET MKBR [PF-08]</v>
          </cell>
          <cell r="C56760" t="str">
            <v>HIBE</v>
          </cell>
          <cell r="D56760" t="str">
            <v>UN</v>
          </cell>
        </row>
        <row r="56761">
          <cell r="A56761" t="str">
            <v>I0000026723</v>
          </cell>
          <cell r="B56761" t="str">
            <v>EMB IND MKBR [SC-36]</v>
          </cell>
          <cell r="C56761" t="str">
            <v>HIBE</v>
          </cell>
          <cell r="D56761" t="str">
            <v>UN</v>
          </cell>
        </row>
        <row r="56762">
          <cell r="A56762" t="str">
            <v>I0000026724</v>
          </cell>
          <cell r="B56762" t="str">
            <v>EMB IND MKBR [CS-03]</v>
          </cell>
          <cell r="C56762" t="str">
            <v>HIBE</v>
          </cell>
          <cell r="D56762" t="str">
            <v>UN</v>
          </cell>
        </row>
        <row r="56763">
          <cell r="A56763" t="str">
            <v>I0000026725</v>
          </cell>
          <cell r="B56763" t="str">
            <v>EMB IND MKBR [CR-08M]</v>
          </cell>
          <cell r="C56763" t="str">
            <v>HIBE</v>
          </cell>
          <cell r="D56763" t="str">
            <v>UN</v>
          </cell>
        </row>
        <row r="56764">
          <cell r="A56764" t="str">
            <v>I0000026726</v>
          </cell>
          <cell r="B56764" t="str">
            <v>EMB COLET MKBR [CR-08M]</v>
          </cell>
          <cell r="C56764" t="str">
            <v>HIBE</v>
          </cell>
          <cell r="D56764" t="str">
            <v>UN</v>
          </cell>
        </row>
        <row r="56765">
          <cell r="A56765" t="str">
            <v>I0000026727</v>
          </cell>
          <cell r="B56765" t="str">
            <v>EMB COLET MKBR [RP-04]</v>
          </cell>
          <cell r="C56765" t="str">
            <v>HIBE</v>
          </cell>
          <cell r="D56765" t="str">
            <v>UN</v>
          </cell>
        </row>
        <row r="56766">
          <cell r="A56766" t="str">
            <v>I0000026728</v>
          </cell>
          <cell r="B56766" t="str">
            <v>EMB COLET MKBR [HP-03]</v>
          </cell>
          <cell r="C56766" t="str">
            <v>HIBE</v>
          </cell>
          <cell r="D56766" t="str">
            <v>UN</v>
          </cell>
        </row>
        <row r="56767">
          <cell r="A56767" t="str">
            <v>I0000026729</v>
          </cell>
          <cell r="B56767" t="str">
            <v>EMB COLET MKBR [FSM-03]</v>
          </cell>
          <cell r="C56767" t="str">
            <v>HIBE</v>
          </cell>
          <cell r="D56767" t="str">
            <v>UN</v>
          </cell>
        </row>
        <row r="56768">
          <cell r="A56768" t="str">
            <v>I0000026730</v>
          </cell>
          <cell r="B56768" t="str">
            <v>EMBALAGEM INDIVIDUAL MKBR [AP-37]</v>
          </cell>
          <cell r="C56768" t="str">
            <v>HIBE</v>
          </cell>
          <cell r="D56768" t="str">
            <v>UN</v>
          </cell>
        </row>
        <row r="56769">
          <cell r="A56769" t="str">
            <v>I0000026731</v>
          </cell>
          <cell r="B56769" t="str">
            <v>EMBALAGEM COLETIVA MKBR [AP-37]</v>
          </cell>
          <cell r="C56769" t="str">
            <v>HIBE</v>
          </cell>
          <cell r="D56769" t="str">
            <v>UN</v>
          </cell>
        </row>
        <row r="56770">
          <cell r="A56770" t="str">
            <v>I0000026732</v>
          </cell>
          <cell r="B56770" t="str">
            <v>EMB IND MKBR [OM-02]</v>
          </cell>
          <cell r="C56770" t="str">
            <v>HIBE</v>
          </cell>
          <cell r="D56770" t="str">
            <v>UN</v>
          </cell>
        </row>
        <row r="56771">
          <cell r="A56771" t="str">
            <v>I0000026733</v>
          </cell>
          <cell r="B56771" t="str">
            <v>EMB IND MKBR [PE-10]</v>
          </cell>
          <cell r="C56771" t="str">
            <v>HIBE</v>
          </cell>
          <cell r="D56771" t="str">
            <v>UN</v>
          </cell>
        </row>
        <row r="56772">
          <cell r="A56772" t="str">
            <v>I0000026734</v>
          </cell>
          <cell r="B56772" t="str">
            <v>EMB COLET MKBR [OM-03]</v>
          </cell>
          <cell r="C56772" t="str">
            <v>HIBE</v>
          </cell>
          <cell r="D56772" t="str">
            <v>UN</v>
          </cell>
        </row>
        <row r="56773">
          <cell r="A56773" t="str">
            <v>I0000026735</v>
          </cell>
          <cell r="B56773" t="str">
            <v>EMB IND MKBR [P-27]</v>
          </cell>
          <cell r="C56773" t="str">
            <v>HIBE</v>
          </cell>
          <cell r="D56773" t="str">
            <v>UN</v>
          </cell>
        </row>
        <row r="56774">
          <cell r="A56774" t="str">
            <v>I0000026736</v>
          </cell>
          <cell r="B56774" t="str">
            <v>EMB COLET MKBR [P-27]</v>
          </cell>
          <cell r="C56774" t="str">
            <v>HIBE</v>
          </cell>
          <cell r="D56774" t="str">
            <v>UN</v>
          </cell>
        </row>
        <row r="56775">
          <cell r="A56775" t="str">
            <v>I0000026737</v>
          </cell>
          <cell r="B56775" t="str">
            <v>EMB IND MKBR [CR-09M]</v>
          </cell>
          <cell r="C56775" t="str">
            <v>HIBE</v>
          </cell>
          <cell r="D56775" t="str">
            <v>UN</v>
          </cell>
        </row>
        <row r="56776">
          <cell r="A56776" t="str">
            <v>I0000026738</v>
          </cell>
          <cell r="B56776" t="str">
            <v>EMB COLET MKBR [CR-09M]</v>
          </cell>
          <cell r="C56776" t="str">
            <v>HIBE</v>
          </cell>
          <cell r="D56776" t="str">
            <v>UN</v>
          </cell>
        </row>
        <row r="56777">
          <cell r="A56777" t="str">
            <v>I0000026739</v>
          </cell>
          <cell r="B56777" t="str">
            <v>EMBALAGEM COLETIVA MKBR [AF-31]</v>
          </cell>
          <cell r="C56777" t="str">
            <v>HIBE</v>
          </cell>
          <cell r="D56777" t="str">
            <v>UN</v>
          </cell>
        </row>
        <row r="56778">
          <cell r="A56778" t="str">
            <v>I0000026740</v>
          </cell>
          <cell r="B56778" t="str">
            <v>EMBALAGEM COLETIVA MKBR [AF-32-RI]</v>
          </cell>
          <cell r="C56778" t="str">
            <v>HIBE</v>
          </cell>
          <cell r="D56778" t="str">
            <v>UN</v>
          </cell>
        </row>
        <row r="56779">
          <cell r="A56779" t="str">
            <v>I0000026741</v>
          </cell>
          <cell r="B56779" t="str">
            <v>EMB IND MKBR [PE-45-6X]</v>
          </cell>
          <cell r="C56779" t="str">
            <v>HIBE</v>
          </cell>
          <cell r="D56779" t="str">
            <v>UN</v>
          </cell>
        </row>
        <row r="56780">
          <cell r="A56780" t="str">
            <v>I0000026742</v>
          </cell>
          <cell r="B56780" t="str">
            <v>EMBALAGEM INDIVIDUAL MKBR [AF-30-DI]</v>
          </cell>
          <cell r="C56780" t="str">
            <v>HIBE</v>
          </cell>
          <cell r="D56780" t="str">
            <v>UN</v>
          </cell>
        </row>
        <row r="56781">
          <cell r="A56781" t="str">
            <v>I0000026743</v>
          </cell>
          <cell r="B56781" t="str">
            <v>EMBALAGEM INDIVIDUAL [FR-17]</v>
          </cell>
          <cell r="C56781" t="str">
            <v>HIBE</v>
          </cell>
          <cell r="D56781" t="str">
            <v>UN</v>
          </cell>
        </row>
        <row r="56782">
          <cell r="A56782" t="str">
            <v>I0000026744</v>
          </cell>
          <cell r="B56782" t="str">
            <v>EMB IND MKBR [C-42-2X-RI]</v>
          </cell>
          <cell r="C56782" t="str">
            <v>HIBE</v>
          </cell>
          <cell r="D56782" t="str">
            <v>UN</v>
          </cell>
        </row>
        <row r="56783">
          <cell r="A56783" t="str">
            <v>I0000026745</v>
          </cell>
          <cell r="B56783" t="str">
            <v>EMB IND MKBR [ES-04]</v>
          </cell>
          <cell r="C56783" t="str">
            <v>HIBE</v>
          </cell>
          <cell r="D56783" t="str">
            <v>UN</v>
          </cell>
        </row>
        <row r="56784">
          <cell r="A56784" t="str">
            <v>I0000026746</v>
          </cell>
          <cell r="B56784" t="str">
            <v>EMBALAGEM INDIVIDUAL MKBR [P-28]</v>
          </cell>
          <cell r="C56784" t="str">
            <v>HIBE</v>
          </cell>
          <cell r="D56784" t="str">
            <v>UN</v>
          </cell>
        </row>
        <row r="56785">
          <cell r="A56785" t="str">
            <v>I0000026747</v>
          </cell>
          <cell r="B56785" t="str">
            <v>EMB IND MKBR [ES-07]</v>
          </cell>
          <cell r="C56785" t="str">
            <v>HIBE</v>
          </cell>
          <cell r="D56785" t="str">
            <v>UN</v>
          </cell>
        </row>
        <row r="56786">
          <cell r="A56786" t="str">
            <v>I0000026748</v>
          </cell>
          <cell r="B56786" t="str">
            <v>EMB IND MKBR [C-42-2X-BI]</v>
          </cell>
          <cell r="C56786" t="str">
            <v>HIBE</v>
          </cell>
          <cell r="D56786" t="str">
            <v>UN</v>
          </cell>
        </row>
        <row r="56787">
          <cell r="A56787" t="str">
            <v>I0000026749</v>
          </cell>
          <cell r="B56787" t="str">
            <v>EMB IND MKBR [ ER-09]</v>
          </cell>
          <cell r="C56787" t="str">
            <v>HIBE</v>
          </cell>
          <cell r="D56787" t="str">
            <v>UN</v>
          </cell>
        </row>
        <row r="56788">
          <cell r="A56788" t="str">
            <v>I0000026750</v>
          </cell>
          <cell r="B56788" t="str">
            <v>EMB IND MKBR [ER-10]</v>
          </cell>
          <cell r="C56788" t="str">
            <v>HIBE</v>
          </cell>
          <cell r="D56788" t="str">
            <v>UN</v>
          </cell>
        </row>
        <row r="56789">
          <cell r="A56789" t="str">
            <v>I0000026751</v>
          </cell>
          <cell r="B56789" t="str">
            <v>EMB COLET MKSUL[RB-04]</v>
          </cell>
          <cell r="C56789" t="str">
            <v>HIBE</v>
          </cell>
          <cell r="D56789" t="str">
            <v>UN</v>
          </cell>
        </row>
        <row r="56790">
          <cell r="A56790" t="str">
            <v>I0000026752</v>
          </cell>
          <cell r="B56790" t="str">
            <v>EMB IND MKBR [SC-38]</v>
          </cell>
          <cell r="C56790" t="str">
            <v>HIBE</v>
          </cell>
          <cell r="D56790" t="str">
            <v>UN</v>
          </cell>
        </row>
        <row r="56791">
          <cell r="A56791" t="str">
            <v>I0000026753</v>
          </cell>
          <cell r="B56791" t="str">
            <v>EMB COLET MKBR [SC-38]</v>
          </cell>
          <cell r="C56791" t="str">
            <v>HIBE</v>
          </cell>
          <cell r="D56791" t="str">
            <v>UN</v>
          </cell>
        </row>
        <row r="56792">
          <cell r="A56792" t="str">
            <v>I0000026754</v>
          </cell>
          <cell r="B56792" t="str">
            <v>EMB IND MKBR [RB-03]</v>
          </cell>
          <cell r="C56792" t="str">
            <v>HIBE</v>
          </cell>
          <cell r="D56792" t="str">
            <v>UN</v>
          </cell>
        </row>
        <row r="56793">
          <cell r="A56793" t="str">
            <v>I0000026755</v>
          </cell>
          <cell r="B56793" t="str">
            <v>EMB COLET MK BR [F-53]</v>
          </cell>
          <cell r="C56793" t="str">
            <v>HIBE</v>
          </cell>
          <cell r="D56793" t="str">
            <v>UN</v>
          </cell>
        </row>
        <row r="56794">
          <cell r="A56794" t="str">
            <v>I0000026756</v>
          </cell>
          <cell r="B56794" t="str">
            <v>EMB IND MKBR [NAF-03I-4L]</v>
          </cell>
          <cell r="C56794" t="str">
            <v>HIBE</v>
          </cell>
          <cell r="D56794" t="str">
            <v>UN</v>
          </cell>
        </row>
        <row r="56795">
          <cell r="A56795" t="str">
            <v>I0000026757</v>
          </cell>
          <cell r="B56795" t="str">
            <v>EMB IND MKBR [ES-05]</v>
          </cell>
          <cell r="C56795" t="str">
            <v>HIBE</v>
          </cell>
          <cell r="D56795" t="str">
            <v>UN</v>
          </cell>
        </row>
        <row r="56796">
          <cell r="A56796" t="str">
            <v>I0000026758</v>
          </cell>
          <cell r="B56796" t="str">
            <v>EMB IND MKBR [NFFI-07]</v>
          </cell>
          <cell r="C56796" t="str">
            <v>HIBE</v>
          </cell>
          <cell r="D56796" t="str">
            <v>UN</v>
          </cell>
        </row>
        <row r="56797">
          <cell r="A56797" t="str">
            <v>I0000026759</v>
          </cell>
          <cell r="B56797" t="str">
            <v>EMB COLET MKBR [NFFI-07]</v>
          </cell>
          <cell r="C56797" t="str">
            <v>HIBE</v>
          </cell>
          <cell r="D56797" t="str">
            <v>UN</v>
          </cell>
        </row>
        <row r="56798">
          <cell r="A56798" t="str">
            <v>I0000026760</v>
          </cell>
          <cell r="B56798" t="str">
            <v>EMB IND MKBR [AP-39]</v>
          </cell>
          <cell r="C56798" t="str">
            <v>HIBE</v>
          </cell>
          <cell r="D56798" t="str">
            <v>UN</v>
          </cell>
        </row>
        <row r="56799">
          <cell r="A56799" t="str">
            <v>I0000026761</v>
          </cell>
          <cell r="B56799" t="str">
            <v>EMB COLET MKBR [AP-39]</v>
          </cell>
          <cell r="C56799" t="str">
            <v>HIBE</v>
          </cell>
          <cell r="D56799" t="str">
            <v>UN</v>
          </cell>
        </row>
        <row r="56800">
          <cell r="A56800" t="str">
            <v>I0000026762</v>
          </cell>
          <cell r="B56800" t="str">
            <v>EMB IND MKBR [ES-08]</v>
          </cell>
          <cell r="C56800" t="str">
            <v>HIBE</v>
          </cell>
          <cell r="D56800" t="str">
            <v>UN</v>
          </cell>
        </row>
        <row r="56801">
          <cell r="A56801" t="str">
            <v>I0000026763</v>
          </cell>
          <cell r="B56801" t="str">
            <v>EMBALAGEM INDIVIDUAL MKBR [AF-34-R]</v>
          </cell>
          <cell r="C56801" t="str">
            <v>HIBE</v>
          </cell>
          <cell r="D56801" t="str">
            <v>UN</v>
          </cell>
        </row>
        <row r="56802">
          <cell r="A56802" t="str">
            <v>I0000026764</v>
          </cell>
          <cell r="B56802" t="str">
            <v>EMB IND MKBR [SC-38-GR]</v>
          </cell>
          <cell r="C56802" t="str">
            <v>HIBE</v>
          </cell>
          <cell r="D56802" t="str">
            <v>UN</v>
          </cell>
        </row>
        <row r="56803">
          <cell r="A56803" t="str">
            <v>I0000026765</v>
          </cell>
          <cell r="B56803" t="str">
            <v>EMB IND MKBR [ER-11-AR]</v>
          </cell>
          <cell r="C56803" t="str">
            <v>HIBE</v>
          </cell>
          <cell r="D56803" t="str">
            <v>UN</v>
          </cell>
        </row>
        <row r="56804">
          <cell r="A56804" t="str">
            <v>I0000026766</v>
          </cell>
          <cell r="B56804" t="str">
            <v>EMB COLET MKBR [ER-11-AR]</v>
          </cell>
          <cell r="C56804" t="str">
            <v>HIBE</v>
          </cell>
          <cell r="D56804" t="str">
            <v>UN</v>
          </cell>
        </row>
        <row r="56805">
          <cell r="A56805" t="str">
            <v>I0000026767</v>
          </cell>
          <cell r="B56805" t="str">
            <v>EMB IND MKBR [ER-12-GR]</v>
          </cell>
          <cell r="C56805" t="str">
            <v>HIBE</v>
          </cell>
          <cell r="D56805" t="str">
            <v>UN</v>
          </cell>
        </row>
        <row r="56806">
          <cell r="A56806" t="str">
            <v>I0000026768</v>
          </cell>
          <cell r="B56806" t="str">
            <v>EMB COLET MKBR [ER-12-GR]</v>
          </cell>
          <cell r="C56806" t="str">
            <v>HIBE</v>
          </cell>
          <cell r="D56806" t="str">
            <v>UN</v>
          </cell>
        </row>
        <row r="56807">
          <cell r="A56807" t="str">
            <v>I0000026769</v>
          </cell>
          <cell r="B56807" t="str">
            <v>EMBALAGEM INDIVIDUAL MKBR [ES-16]</v>
          </cell>
          <cell r="C56807" t="str">
            <v>HIBE</v>
          </cell>
          <cell r="D56807" t="str">
            <v>UN</v>
          </cell>
        </row>
        <row r="56808">
          <cell r="A56808" t="str">
            <v>I0000026770</v>
          </cell>
          <cell r="B56808" t="str">
            <v>EMBALAGEM INDIVIDUAL MKBA [G-03-RC]</v>
          </cell>
          <cell r="C56808" t="str">
            <v>HIBE</v>
          </cell>
          <cell r="D56808" t="str">
            <v>UN</v>
          </cell>
        </row>
        <row r="56809">
          <cell r="A56809" t="str">
            <v>I0000026771</v>
          </cell>
          <cell r="B56809" t="str">
            <v>EMB IND MKBR [SCP-03]</v>
          </cell>
          <cell r="C56809" t="str">
            <v>HIBE</v>
          </cell>
          <cell r="D56809" t="str">
            <v>UN</v>
          </cell>
        </row>
        <row r="56810">
          <cell r="A56810" t="str">
            <v>I0000026772</v>
          </cell>
          <cell r="B56810" t="str">
            <v>EMB IND MKBR [ERB-01]</v>
          </cell>
          <cell r="C56810" t="str">
            <v>HIBE</v>
          </cell>
          <cell r="D56810" t="str">
            <v>UN</v>
          </cell>
        </row>
        <row r="56811">
          <cell r="A56811" t="str">
            <v>I0000026773</v>
          </cell>
          <cell r="B56811" t="str">
            <v>EMB IND MKBR [FFI-05]</v>
          </cell>
          <cell r="C56811" t="str">
            <v>HIBE</v>
          </cell>
          <cell r="D56811" t="str">
            <v>UN</v>
          </cell>
        </row>
        <row r="56812">
          <cell r="A56812" t="str">
            <v>I0000026774</v>
          </cell>
          <cell r="B56812" t="str">
            <v>EMB COLET MKBR [FFI-05]</v>
          </cell>
          <cell r="C56812" t="str">
            <v>HIBE</v>
          </cell>
          <cell r="D56812" t="str">
            <v>UN</v>
          </cell>
        </row>
        <row r="56813">
          <cell r="A56813" t="str">
            <v>I0000026775</v>
          </cell>
          <cell r="B56813" t="str">
            <v>EMB COLET MKBR [PIPS-01]</v>
          </cell>
          <cell r="C56813" t="str">
            <v>HIBE</v>
          </cell>
          <cell r="D56813" t="str">
            <v>UN</v>
          </cell>
        </row>
        <row r="56814">
          <cell r="A56814" t="str">
            <v>I0000026776</v>
          </cell>
          <cell r="B56814" t="str">
            <v>EMBALAGEM COLETIVA MKBR [MC-JU-02]</v>
          </cell>
          <cell r="C56814" t="str">
            <v>HIBE</v>
          </cell>
          <cell r="D56814" t="str">
            <v>UN</v>
          </cell>
        </row>
        <row r="56815">
          <cell r="A56815" t="str">
            <v>I0000026777</v>
          </cell>
          <cell r="B56815" t="str">
            <v>EMBALAGEM COLETIVA MKBR [P-JU-01]</v>
          </cell>
          <cell r="C56815" t="str">
            <v>HIBE</v>
          </cell>
          <cell r="D56815" t="str">
            <v>UN</v>
          </cell>
        </row>
        <row r="56816">
          <cell r="A56816" t="str">
            <v>I0000026778</v>
          </cell>
          <cell r="B56816" t="str">
            <v>EMBALAGEM INDIVIDUAL MKBR [P-JU-02]</v>
          </cell>
          <cell r="C56816" t="str">
            <v>HIBE</v>
          </cell>
          <cell r="D56816" t="str">
            <v>UN</v>
          </cell>
        </row>
        <row r="56817">
          <cell r="A56817" t="str">
            <v>I0000026779</v>
          </cell>
          <cell r="B56817" t="str">
            <v>EMBALAGEM COLETIVA MKBR [P-JU-02]</v>
          </cell>
          <cell r="C56817" t="str">
            <v>HIBE</v>
          </cell>
          <cell r="D56817" t="str">
            <v>UN</v>
          </cell>
        </row>
        <row r="56818">
          <cell r="A56818" t="str">
            <v>I0000026780</v>
          </cell>
          <cell r="B56818" t="str">
            <v>EMBALAGEM INDIVIDUAL MKBR [ES-JU-01]</v>
          </cell>
          <cell r="C56818" t="str">
            <v>HIBE</v>
          </cell>
          <cell r="D56818" t="str">
            <v>UN</v>
          </cell>
        </row>
        <row r="56819">
          <cell r="A56819" t="str">
            <v>I0000026781</v>
          </cell>
          <cell r="B56819" t="str">
            <v>EMBALAGEM COLETIVA MKBR [ES-JU-02]</v>
          </cell>
          <cell r="C56819" t="str">
            <v>HIBE</v>
          </cell>
          <cell r="D56819" t="str">
            <v>UN</v>
          </cell>
        </row>
        <row r="56820">
          <cell r="A56820" t="str">
            <v>I0000026782</v>
          </cell>
          <cell r="B56820" t="str">
            <v>POWER METER</v>
          </cell>
          <cell r="C56820" t="str">
            <v>HIBE</v>
          </cell>
          <cell r="D56820" t="str">
            <v>UN</v>
          </cell>
        </row>
        <row r="56821">
          <cell r="A56821" t="str">
            <v>I0000026783</v>
          </cell>
          <cell r="B56821" t="str">
            <v>BOBINADEIRA DE ESTATOR</v>
          </cell>
          <cell r="C56821" t="str">
            <v>HIBE</v>
          </cell>
          <cell r="D56821" t="str">
            <v>UN</v>
          </cell>
        </row>
        <row r="56822">
          <cell r="A56822" t="str">
            <v>I0000026784</v>
          </cell>
          <cell r="B56822" t="str">
            <v>EMBOLO 0704522</v>
          </cell>
          <cell r="C56822" t="str">
            <v>HIBE</v>
          </cell>
          <cell r="D56822" t="str">
            <v>UN</v>
          </cell>
        </row>
        <row r="56823">
          <cell r="A56823" t="str">
            <v>I0000026785</v>
          </cell>
          <cell r="B56823" t="str">
            <v>RODIZIO GIRATORIO 6" POLIURETANO PU</v>
          </cell>
          <cell r="C56823" t="str">
            <v>HIBE</v>
          </cell>
          <cell r="D56823" t="str">
            <v>UN</v>
          </cell>
        </row>
        <row r="56824">
          <cell r="A56824" t="str">
            <v>I0000026786</v>
          </cell>
          <cell r="B56824" t="str">
            <v>POSIC INDEX CABECA SEXT C TRAVA E PORCA</v>
          </cell>
          <cell r="C56824" t="str">
            <v>HIBE</v>
          </cell>
          <cell r="D56824" t="str">
            <v>UN</v>
          </cell>
        </row>
        <row r="56825">
          <cell r="A56825" t="str">
            <v>I0000026789</v>
          </cell>
          <cell r="B56825" t="str">
            <v>BOBINA GALVANIZADA CHAPA 24 80CM</v>
          </cell>
          <cell r="C56825" t="str">
            <v>HIBE</v>
          </cell>
          <cell r="D56825" t="str">
            <v>KG</v>
          </cell>
        </row>
        <row r="56826">
          <cell r="A56826" t="str">
            <v>I0000026790</v>
          </cell>
          <cell r="B56826" t="str">
            <v>CAMERA DOMA DH-IPC-HDBW2449E-S-IL DAHUA</v>
          </cell>
          <cell r="C56826" t="str">
            <v>HIBE</v>
          </cell>
          <cell r="D56826" t="str">
            <v>UN</v>
          </cell>
        </row>
        <row r="56827">
          <cell r="A56827" t="str">
            <v>I0000026791</v>
          </cell>
          <cell r="B56827" t="str">
            <v>SUPORTE BAP</v>
          </cell>
          <cell r="C56827" t="str">
            <v>HIBE</v>
          </cell>
          <cell r="D56827" t="str">
            <v>UN</v>
          </cell>
        </row>
        <row r="56828">
          <cell r="A56828" t="str">
            <v>I0000026792</v>
          </cell>
          <cell r="B56828" t="str">
            <v>MOLA COMPRESSAO INDUSTRIAL - 4022</v>
          </cell>
          <cell r="C56828" t="str">
            <v>HIBE</v>
          </cell>
          <cell r="D56828" t="str">
            <v>UN</v>
          </cell>
        </row>
        <row r="56829">
          <cell r="A56829" t="str">
            <v>I0000026793</v>
          </cell>
          <cell r="B56829" t="str">
            <v>GAXETA - 44X26X10MM</v>
          </cell>
          <cell r="C56829" t="str">
            <v>HIBE</v>
          </cell>
          <cell r="D56829" t="str">
            <v>UN</v>
          </cell>
        </row>
        <row r="56830">
          <cell r="A56830" t="str">
            <v>I0000026794</v>
          </cell>
          <cell r="B56830" t="str">
            <v>PARAFUSO EGU18 - COD: 0505273</v>
          </cell>
          <cell r="C56830" t="str">
            <v>HIBE</v>
          </cell>
          <cell r="D56830" t="str">
            <v>UN</v>
          </cell>
        </row>
        <row r="56831">
          <cell r="A56831" t="str">
            <v>I0000026795</v>
          </cell>
          <cell r="B56831" t="str">
            <v>BARRA REDONDA ACO SAE1020 - Ø65X1000MM</v>
          </cell>
          <cell r="C56831" t="str">
            <v>HIBE</v>
          </cell>
          <cell r="D56831" t="str">
            <v>UN</v>
          </cell>
        </row>
        <row r="56832">
          <cell r="A56832" t="str">
            <v>I0000026796</v>
          </cell>
          <cell r="B56832" t="str">
            <v>CHICOTE ELETRICO CAMERA FMX - 2332697</v>
          </cell>
          <cell r="C56832" t="str">
            <v>HIBE</v>
          </cell>
          <cell r="D56832" t="str">
            <v>UN</v>
          </cell>
        </row>
        <row r="56833">
          <cell r="A56833" t="str">
            <v>I0000026797</v>
          </cell>
          <cell r="B56833" t="str">
            <v>DISPLAY TECHMATION A62 COLORIDO - 5,7"</v>
          </cell>
          <cell r="C56833" t="str">
            <v>HIBE</v>
          </cell>
          <cell r="D56833" t="str">
            <v>UN</v>
          </cell>
        </row>
        <row r="56834">
          <cell r="A56834" t="str">
            <v>I0000026798</v>
          </cell>
          <cell r="B56834" t="str">
            <v>CILINDRO BI METALICO GRADE C - BS320</v>
          </cell>
          <cell r="C56834" t="str">
            <v>HIBE</v>
          </cell>
          <cell r="D56834" t="str">
            <v>UN</v>
          </cell>
        </row>
        <row r="56835">
          <cell r="A56835" t="str">
            <v>I0000026799</v>
          </cell>
          <cell r="B56835" t="str">
            <v>CHAPA LATÃO -TM FIO MAQUINA 16 (1.5mm)KG</v>
          </cell>
          <cell r="C56835" t="str">
            <v>HIBE</v>
          </cell>
          <cell r="D56835" t="str">
            <v>KG</v>
          </cell>
        </row>
        <row r="56836">
          <cell r="A56836" t="str">
            <v>I0000026801</v>
          </cell>
          <cell r="B56836" t="str">
            <v>CARRINHO DE LIXO COM RODINHAS GRANDE VOL</v>
          </cell>
          <cell r="C56836" t="str">
            <v>HIBE</v>
          </cell>
          <cell r="D56836" t="str">
            <v>UN</v>
          </cell>
        </row>
        <row r="56837">
          <cell r="A56837" t="str">
            <v>I0000026802</v>
          </cell>
          <cell r="B56837" t="str">
            <v>FRESA MD GM-2B-R 0.5S</v>
          </cell>
          <cell r="C56837" t="str">
            <v>HIBE</v>
          </cell>
          <cell r="D56837" t="str">
            <v>UN</v>
          </cell>
        </row>
        <row r="56838">
          <cell r="A56838" t="str">
            <v>I0000026803</v>
          </cell>
          <cell r="B56838" t="str">
            <v>MARTELETE BOSCH 820W Gbh2-24d</v>
          </cell>
          <cell r="C56838" t="str">
            <v>HIBE</v>
          </cell>
          <cell r="D56838" t="str">
            <v>UN</v>
          </cell>
        </row>
        <row r="56839">
          <cell r="A56839" t="str">
            <v>I0000026804</v>
          </cell>
          <cell r="B56839" t="str">
            <v>KIT DE PARAFUSO DE FIXAÇÃO PARA ASSENTO</v>
          </cell>
          <cell r="C56839" t="str">
            <v>HIBE</v>
          </cell>
          <cell r="D56839" t="str">
            <v>UN</v>
          </cell>
        </row>
        <row r="56840">
          <cell r="A56840" t="str">
            <v>I0000026805</v>
          </cell>
          <cell r="B56840" t="str">
            <v>TERMINAL TAMPA ALUM CABO TTAC-1/0-250-4N</v>
          </cell>
          <cell r="C56840" t="str">
            <v>HIBE</v>
          </cell>
          <cell r="D56840" t="str">
            <v>UN</v>
          </cell>
        </row>
        <row r="56841">
          <cell r="A56841" t="str">
            <v>I0000026806</v>
          </cell>
          <cell r="B56841" t="str">
            <v>TERMINAL TAMPA ALUM CABO TTAC-4-1/0-2N</v>
          </cell>
          <cell r="C56841" t="str">
            <v>HIBE</v>
          </cell>
          <cell r="D56841" t="str">
            <v>UN</v>
          </cell>
        </row>
        <row r="56842">
          <cell r="A56842" t="str">
            <v>I0000026807</v>
          </cell>
          <cell r="B56842" t="str">
            <v>FESTAO VERDE NATALINO</v>
          </cell>
          <cell r="C56842" t="str">
            <v>HIBE</v>
          </cell>
          <cell r="D56842" t="str">
            <v>UN</v>
          </cell>
        </row>
        <row r="56843">
          <cell r="A56843" t="str">
            <v>I0000026810</v>
          </cell>
          <cell r="B56843" t="str">
            <v>CURVA VERTICAL EXT 45° 1/4" PERF 38X38MM</v>
          </cell>
          <cell r="C56843" t="str">
            <v>HIBE</v>
          </cell>
          <cell r="D56843" t="str">
            <v>UN</v>
          </cell>
        </row>
        <row r="56844">
          <cell r="A56844" t="str">
            <v>I0000026811</v>
          </cell>
          <cell r="B56844" t="str">
            <v>PC 1045 CH 35.00 x 65.00 x 335.00</v>
          </cell>
          <cell r="C56844" t="str">
            <v>HIBE</v>
          </cell>
          <cell r="D56844" t="str">
            <v>KG</v>
          </cell>
        </row>
        <row r="56845">
          <cell r="A56845" t="str">
            <v>I0000026812</v>
          </cell>
          <cell r="B56845" t="str">
            <v>CAIXA 1020 70L PRETO PP</v>
          </cell>
          <cell r="C56845" t="str">
            <v>HIBE</v>
          </cell>
          <cell r="D56845" t="str">
            <v>UN</v>
          </cell>
        </row>
        <row r="56846">
          <cell r="A56846" t="str">
            <v>I0000026813</v>
          </cell>
          <cell r="B56846" t="str">
            <v>AMENDOIM IN NATURA</v>
          </cell>
          <cell r="C56846" t="str">
            <v>HIBE</v>
          </cell>
          <cell r="D56846" t="str">
            <v>KG</v>
          </cell>
        </row>
        <row r="56847">
          <cell r="A56847" t="str">
            <v>I0000026814</v>
          </cell>
          <cell r="B56847" t="str">
            <v>CASTANHA IN NATURA</v>
          </cell>
          <cell r="C56847" t="str">
            <v>HIBE</v>
          </cell>
          <cell r="D56847" t="str">
            <v>KG</v>
          </cell>
        </row>
        <row r="56848">
          <cell r="A56848" t="str">
            <v>I0000026815</v>
          </cell>
          <cell r="B56848" t="str">
            <v>BUCHA REDUCAO SOLDAVEL LONGA 60X32</v>
          </cell>
          <cell r="C56848" t="str">
            <v>HIBE</v>
          </cell>
          <cell r="D56848" t="str">
            <v>UN</v>
          </cell>
        </row>
        <row r="56849">
          <cell r="A56849" t="str">
            <v>I0000026823</v>
          </cell>
          <cell r="B56849" t="str">
            <v>ACO REDONDO MEC.1045 DE 10" (254.0)X55mm</v>
          </cell>
          <cell r="C56849" t="str">
            <v>HIBE</v>
          </cell>
          <cell r="D56849" t="str">
            <v>UN</v>
          </cell>
        </row>
        <row r="56850">
          <cell r="A56850" t="str">
            <v>I0000026824</v>
          </cell>
          <cell r="B56850" t="str">
            <v>ALARGADOR MANUAL HSS H7 Ø 02,0 X 050MM</v>
          </cell>
          <cell r="C56850" t="str">
            <v>HIBE</v>
          </cell>
          <cell r="D56850" t="str">
            <v>UN</v>
          </cell>
        </row>
        <row r="56851">
          <cell r="A56851" t="str">
            <v>I0000026825</v>
          </cell>
          <cell r="B56851" t="str">
            <v>ALARGADOR MANUAL HSS H7 Ø 02,5 X 058MM</v>
          </cell>
          <cell r="C56851" t="str">
            <v>HIBE</v>
          </cell>
          <cell r="D56851" t="str">
            <v>UN</v>
          </cell>
        </row>
        <row r="56852">
          <cell r="A56852" t="str">
            <v>I0000026826</v>
          </cell>
          <cell r="B56852" t="str">
            <v>ALARGADOR MANUAL HSS H7 Ø 03,0 X 062MM</v>
          </cell>
          <cell r="C56852" t="str">
            <v>HIBE</v>
          </cell>
          <cell r="D56852" t="str">
            <v>UN</v>
          </cell>
        </row>
        <row r="56853">
          <cell r="A56853" t="str">
            <v>I0000026827</v>
          </cell>
          <cell r="B56853" t="str">
            <v>ALARGADOR MANUAL HSS H7 Ø 04,0 X 076MM</v>
          </cell>
          <cell r="C56853" t="str">
            <v>HIBE</v>
          </cell>
          <cell r="D56853" t="str">
            <v>UN</v>
          </cell>
        </row>
        <row r="56854">
          <cell r="A56854" t="str">
            <v>I0000026828</v>
          </cell>
          <cell r="B56854" t="str">
            <v>ALARGADOR MANUAL HSS H7 Ø 05,0 X 087MM</v>
          </cell>
          <cell r="C56854" t="str">
            <v>HIBE</v>
          </cell>
          <cell r="D56854" t="str">
            <v>UN</v>
          </cell>
        </row>
        <row r="56855">
          <cell r="A56855" t="str">
            <v>I0000026829</v>
          </cell>
          <cell r="B56855" t="str">
            <v>ALARGADOR MANUAL HSS H7 Ø 06,0 X 093MM</v>
          </cell>
          <cell r="C56855" t="str">
            <v>HIBE</v>
          </cell>
          <cell r="D56855" t="str">
            <v>UN</v>
          </cell>
        </row>
        <row r="56856">
          <cell r="A56856" t="str">
            <v>I0000026830</v>
          </cell>
          <cell r="B56856" t="str">
            <v>ALARGADOR MANUAL HSS H7 Ø 07,0 X 107MM</v>
          </cell>
          <cell r="C56856" t="str">
            <v>HIBE</v>
          </cell>
          <cell r="D56856" t="str">
            <v>UN</v>
          </cell>
        </row>
        <row r="56857">
          <cell r="A56857" t="str">
            <v>I0000026831</v>
          </cell>
          <cell r="B56857" t="str">
            <v>ALARGADOR MANUAL HSS H7 Ø 09,0 X 124MM</v>
          </cell>
          <cell r="C56857" t="str">
            <v>HIBE</v>
          </cell>
          <cell r="D56857" t="str">
            <v>UN</v>
          </cell>
        </row>
        <row r="56858">
          <cell r="A56858" t="str">
            <v>I0000026832</v>
          </cell>
          <cell r="B56858" t="str">
            <v>ALARGADOR MANUAL HSS H7 Ø 10,0 X 133MM</v>
          </cell>
          <cell r="C56858" t="str">
            <v>HIBE</v>
          </cell>
          <cell r="D56858" t="str">
            <v>UN</v>
          </cell>
        </row>
        <row r="56859">
          <cell r="A56859" t="str">
            <v>I0000026833</v>
          </cell>
          <cell r="B56859" t="str">
            <v>ALARGADOR MANUAL HSS H7 Ø 08,0 X 115MM</v>
          </cell>
          <cell r="C56859" t="str">
            <v>HIBE</v>
          </cell>
          <cell r="D56859" t="str">
            <v>UN</v>
          </cell>
        </row>
        <row r="56860">
          <cell r="A56860" t="str">
            <v>I0000026834</v>
          </cell>
          <cell r="B56860" t="str">
            <v>BASTAO CERAMICO MARROM 1X6X100 #180</v>
          </cell>
          <cell r="C56860" t="str">
            <v>HIBE</v>
          </cell>
          <cell r="D56860" t="str">
            <v>UN</v>
          </cell>
        </row>
        <row r="56861">
          <cell r="A56861" t="str">
            <v>I0000026835</v>
          </cell>
          <cell r="B56861" t="str">
            <v>BASTAO CERAMICO PRETO 1X6X100 #280</v>
          </cell>
          <cell r="C56861" t="str">
            <v>HIBE</v>
          </cell>
          <cell r="D56861" t="str">
            <v>UN</v>
          </cell>
        </row>
        <row r="56862">
          <cell r="A56862" t="str">
            <v>I0000026836</v>
          </cell>
          <cell r="B56862" t="str">
            <v>ROLAMENTO DIN 625-35X62 8427079</v>
          </cell>
          <cell r="C56862" t="str">
            <v>HIBE</v>
          </cell>
          <cell r="D56862" t="str">
            <v>UN</v>
          </cell>
        </row>
        <row r="56863">
          <cell r="A56863" t="str">
            <v>I0000026837</v>
          </cell>
          <cell r="B56863" t="str">
            <v>ANEL PROTETOR 8414543</v>
          </cell>
          <cell r="C56863" t="str">
            <v>HIBE</v>
          </cell>
          <cell r="D56863" t="str">
            <v>UN</v>
          </cell>
        </row>
        <row r="56864">
          <cell r="A56864" t="str">
            <v>I0000026838</v>
          </cell>
          <cell r="B56864" t="str">
            <v>ANEL DE RETENCAO</v>
          </cell>
          <cell r="C56864" t="str">
            <v>HIBE</v>
          </cell>
          <cell r="D56864" t="str">
            <v>UN</v>
          </cell>
        </row>
        <row r="56865">
          <cell r="A56865" t="str">
            <v>I0000026839</v>
          </cell>
          <cell r="B56865" t="str">
            <v>DISJUNTOR BIPOLAR 4A 6KA - SDZ62C04</v>
          </cell>
          <cell r="C56865" t="str">
            <v>HIBE</v>
          </cell>
          <cell r="D56865" t="str">
            <v>UN</v>
          </cell>
        </row>
        <row r="56866">
          <cell r="A56866" t="str">
            <v>I0000026840</v>
          </cell>
          <cell r="B56866" t="str">
            <v>BLOCO CONTATO AUX AZ BFC0-22 2NA+2NF</v>
          </cell>
          <cell r="C56866" t="str">
            <v>HIBE</v>
          </cell>
          <cell r="D56866" t="str">
            <v>UN</v>
          </cell>
        </row>
        <row r="56867">
          <cell r="A56867" t="str">
            <v>I0000026841</v>
          </cell>
          <cell r="B56867" t="str">
            <v>REGULADOR VARIAC - TDGC2-2 3KVA 220VCA</v>
          </cell>
          <cell r="C56867" t="str">
            <v>HIBE</v>
          </cell>
          <cell r="D56867" t="str">
            <v>UN</v>
          </cell>
        </row>
        <row r="56868">
          <cell r="A56868" t="str">
            <v>I0000026842</v>
          </cell>
          <cell r="B56868" t="str">
            <v>SINALEIRO LED VERMELHO 22MM - L20-AR2-R</v>
          </cell>
          <cell r="C56868" t="str">
            <v>HIBE</v>
          </cell>
          <cell r="D56868" t="str">
            <v>UN</v>
          </cell>
        </row>
        <row r="56869">
          <cell r="A56869" t="str">
            <v>I0000026843</v>
          </cell>
          <cell r="B56869" t="str">
            <v>TOMADA QUASAR C/ TAMPA 10A 250V - S8640</v>
          </cell>
          <cell r="C56869" t="str">
            <v>HIBE</v>
          </cell>
          <cell r="D56869" t="str">
            <v>UN</v>
          </cell>
        </row>
        <row r="56870">
          <cell r="A56870" t="str">
            <v>I0000026845</v>
          </cell>
          <cell r="B56870" t="str">
            <v>BRACELETE  EM MALHA  COR AMARELO TAM.P</v>
          </cell>
          <cell r="C56870" t="str">
            <v>HIBE</v>
          </cell>
          <cell r="D56870" t="str">
            <v>UN</v>
          </cell>
        </row>
        <row r="56871">
          <cell r="A56871" t="str">
            <v>I0000026846</v>
          </cell>
          <cell r="B56871" t="str">
            <v>BRACELETE  EM MALHA  COR AMARELO TAM.M</v>
          </cell>
          <cell r="C56871" t="str">
            <v>HIBE</v>
          </cell>
          <cell r="D56871" t="str">
            <v>UN</v>
          </cell>
        </row>
        <row r="56872">
          <cell r="A56872" t="str">
            <v>I0000026847</v>
          </cell>
          <cell r="B56872" t="str">
            <v>BRACELETE  EM MALHA  COR AMARELO TAM.G</v>
          </cell>
          <cell r="C56872" t="str">
            <v>HIBE</v>
          </cell>
          <cell r="D56872" t="str">
            <v>UN</v>
          </cell>
        </row>
        <row r="56873">
          <cell r="A56873" t="str">
            <v>I0000026848</v>
          </cell>
          <cell r="B56873" t="str">
            <v>BRACELETE  EM MALHA  COR AMARELO TAM.GG</v>
          </cell>
          <cell r="C56873" t="str">
            <v>HIBE</v>
          </cell>
          <cell r="D56873" t="str">
            <v>UN</v>
          </cell>
        </row>
        <row r="56874">
          <cell r="A56874" t="str">
            <v>I0000026849</v>
          </cell>
          <cell r="B56874" t="str">
            <v>BROCA PARA CONCRETO MTX 6"</v>
          </cell>
          <cell r="C56874" t="str">
            <v>HIBE</v>
          </cell>
          <cell r="D56874" t="str">
            <v>UN</v>
          </cell>
        </row>
        <row r="56875">
          <cell r="A56875" t="str">
            <v>I0000026850</v>
          </cell>
          <cell r="B56875" t="str">
            <v>BATOM GAROTO</v>
          </cell>
          <cell r="C56875" t="str">
            <v>HIBE</v>
          </cell>
          <cell r="D56875" t="str">
            <v>UN</v>
          </cell>
        </row>
        <row r="56876">
          <cell r="A56876" t="str">
            <v>I0000026851</v>
          </cell>
          <cell r="B56876" t="str">
            <v>DOCE DE BABANA</v>
          </cell>
          <cell r="C56876" t="str">
            <v>HIBE</v>
          </cell>
          <cell r="D56876" t="str">
            <v>UN</v>
          </cell>
        </row>
        <row r="56877">
          <cell r="A56877" t="str">
            <v>I0000026852</v>
          </cell>
          <cell r="B56877" t="str">
            <v>BOMBOM SERENATA</v>
          </cell>
          <cell r="C56877" t="str">
            <v>HIBE</v>
          </cell>
          <cell r="D56877" t="str">
            <v>UN</v>
          </cell>
        </row>
        <row r="56878">
          <cell r="A56878" t="str">
            <v>I0000026853</v>
          </cell>
          <cell r="B56878" t="str">
            <v>ANEL DE RETENÇÃO 8414559</v>
          </cell>
          <cell r="C56878" t="str">
            <v>HIBE</v>
          </cell>
          <cell r="D56878" t="str">
            <v>UN</v>
          </cell>
        </row>
        <row r="56879">
          <cell r="A56879" t="str">
            <v>I0000026854</v>
          </cell>
          <cell r="B56879" t="str">
            <v>MANGUEIRA MONTADA-R7-04 6850MM</v>
          </cell>
          <cell r="C56879" t="str">
            <v>HIBE</v>
          </cell>
          <cell r="D56879" t="str">
            <v>UN</v>
          </cell>
        </row>
        <row r="56880">
          <cell r="A56880" t="str">
            <v>I0000026855</v>
          </cell>
          <cell r="B56880" t="str">
            <v>POSTICOS MOLDE PAINEL INTER DO CESTO AFN</v>
          </cell>
          <cell r="C56880" t="str">
            <v>HIBE</v>
          </cell>
          <cell r="D56880" t="str">
            <v>UN</v>
          </cell>
        </row>
        <row r="56881">
          <cell r="A56881" t="str">
            <v>I0000026856</v>
          </cell>
          <cell r="B56881" t="str">
            <v>GUIA DE CABO P/ TALHA ELETRICA CAP 3 TON</v>
          </cell>
          <cell r="C56881" t="str">
            <v>HIBE</v>
          </cell>
          <cell r="D56881" t="str">
            <v>UN</v>
          </cell>
        </row>
        <row r="56882">
          <cell r="A56882" t="str">
            <v>I0000026857</v>
          </cell>
          <cell r="B56882" t="str">
            <v>MEMORIA DDR5 16GB</v>
          </cell>
          <cell r="C56882" t="str">
            <v>HIBE</v>
          </cell>
          <cell r="D56882" t="str">
            <v>UN</v>
          </cell>
        </row>
        <row r="56883">
          <cell r="A56883" t="str">
            <v>I0000026858</v>
          </cell>
          <cell r="B56883" t="str">
            <v>PONTEIRA - 2321620</v>
          </cell>
          <cell r="C56883" t="str">
            <v>HIBE</v>
          </cell>
          <cell r="D56883" t="str">
            <v>UN</v>
          </cell>
        </row>
        <row r="56884">
          <cell r="A56884" t="str">
            <v>I0000026859</v>
          </cell>
          <cell r="B56884" t="str">
            <v>ACOPLAMENTO MB/AV 60</v>
          </cell>
          <cell r="C56884" t="str">
            <v>HIBE</v>
          </cell>
          <cell r="D56884" t="str">
            <v>UN</v>
          </cell>
        </row>
        <row r="56885">
          <cell r="A56885" t="str">
            <v>I0000026860</v>
          </cell>
          <cell r="B56885" t="str">
            <v>ACO H13 RE 19.05 X 1000.00 (KG)</v>
          </cell>
          <cell r="C56885" t="str">
            <v>HIBE</v>
          </cell>
          <cell r="D56885" t="str">
            <v>KG</v>
          </cell>
        </row>
        <row r="56886">
          <cell r="A56886" t="str">
            <v>I0000026861</v>
          </cell>
          <cell r="B56886" t="str">
            <v>ACO APW RE 16.00 X 3000.00</v>
          </cell>
          <cell r="C56886" t="str">
            <v>HIBE</v>
          </cell>
          <cell r="D56886" t="str">
            <v>UN</v>
          </cell>
        </row>
        <row r="56887">
          <cell r="A56887" t="str">
            <v>I0000026862</v>
          </cell>
          <cell r="B56887" t="str">
            <v>ACO APW RE 20.00 X 3000.00</v>
          </cell>
          <cell r="C56887" t="str">
            <v>HIBE</v>
          </cell>
          <cell r="D56887" t="str">
            <v>UN</v>
          </cell>
        </row>
        <row r="56888">
          <cell r="A56888" t="str">
            <v>I0000026863</v>
          </cell>
          <cell r="B56888" t="str">
            <v>ACO APW RE 25.00 X 3000.00</v>
          </cell>
          <cell r="C56888" t="str">
            <v>HIBE</v>
          </cell>
          <cell r="D56888" t="str">
            <v>UN</v>
          </cell>
        </row>
        <row r="56889">
          <cell r="A56889" t="str">
            <v>I0000026864</v>
          </cell>
          <cell r="B56889" t="str">
            <v>BROCA CENTRAR DIN333A 3,15 X 8,00</v>
          </cell>
          <cell r="C56889" t="str">
            <v>HIBE</v>
          </cell>
          <cell r="D56889" t="str">
            <v>UN</v>
          </cell>
        </row>
        <row r="56890">
          <cell r="A56890" t="str">
            <v>I0000026865</v>
          </cell>
          <cell r="B56890" t="str">
            <v>LANTERNA P/CABECA LC 005 VONDER</v>
          </cell>
          <cell r="C56890" t="str">
            <v>HIBE</v>
          </cell>
          <cell r="D56890" t="str">
            <v>UN</v>
          </cell>
        </row>
        <row r="56891">
          <cell r="A56891" t="str">
            <v>I0000026866</v>
          </cell>
          <cell r="B56891" t="str">
            <v>PASTILHA RDKT 10T3MO TT8115</v>
          </cell>
          <cell r="C56891" t="str">
            <v>HIBE</v>
          </cell>
          <cell r="D56891" t="str">
            <v>UN</v>
          </cell>
        </row>
        <row r="56892">
          <cell r="A56892" t="str">
            <v>I0000026867</v>
          </cell>
          <cell r="B56892" t="str">
            <v>CAB FRESA TFMRD 650-22R-10-BR Ø50MM - 6C</v>
          </cell>
          <cell r="C56892" t="str">
            <v>HIBE</v>
          </cell>
          <cell r="D56892" t="str">
            <v>UN</v>
          </cell>
        </row>
        <row r="56893">
          <cell r="A56893" t="str">
            <v>I0000026868</v>
          </cell>
          <cell r="B56893" t="str">
            <v>PARAFUSO TORX M4</v>
          </cell>
          <cell r="C56893" t="str">
            <v>HIBE</v>
          </cell>
          <cell r="D56893" t="str">
            <v>UN</v>
          </cell>
        </row>
        <row r="56894">
          <cell r="A56894" t="str">
            <v>I0000026869</v>
          </cell>
          <cell r="B56894" t="str">
            <v>LANCA MANGUEIRA PULVERIZADOR COSTAL</v>
          </cell>
          <cell r="C56894" t="str">
            <v>HIBE</v>
          </cell>
          <cell r="D56894" t="str">
            <v>UN</v>
          </cell>
        </row>
        <row r="56895">
          <cell r="A56895" t="str">
            <v>I0000026870</v>
          </cell>
          <cell r="B56895" t="str">
            <v>ESTACA DE CONCRETO PONTA VIRADA P/CERCA</v>
          </cell>
          <cell r="C56895" t="str">
            <v>HIBE</v>
          </cell>
          <cell r="D56895" t="str">
            <v>UN</v>
          </cell>
        </row>
        <row r="56896">
          <cell r="A56896" t="str">
            <v>I0000026871</v>
          </cell>
          <cell r="B56896" t="str">
            <v>PALLET PADRAO 100X120MM</v>
          </cell>
          <cell r="C56896" t="str">
            <v>HIBE</v>
          </cell>
          <cell r="D56896" t="str">
            <v>UN</v>
          </cell>
        </row>
        <row r="56897">
          <cell r="A56897" t="str">
            <v>I0000026872</v>
          </cell>
          <cell r="B56897" t="str">
            <v>CONVERSOR USB/RS485</v>
          </cell>
          <cell r="C56897" t="str">
            <v>HIBE</v>
          </cell>
          <cell r="D56897" t="str">
            <v>UN</v>
          </cell>
        </row>
        <row r="56898">
          <cell r="A56898" t="str">
            <v>I0000026873</v>
          </cell>
          <cell r="B56898" t="str">
            <v>TOALHA PERSONALIZADA - MONDIAL E AIWA</v>
          </cell>
          <cell r="C56898" t="str">
            <v>HIBE</v>
          </cell>
          <cell r="D56898" t="str">
            <v>UN</v>
          </cell>
        </row>
        <row r="56899">
          <cell r="A56899" t="str">
            <v>I0000026874</v>
          </cell>
          <cell r="B56899" t="str">
            <v>VENTILADOR INFLAVEL</v>
          </cell>
          <cell r="C56899" t="str">
            <v>HIBE</v>
          </cell>
          <cell r="D56899" t="str">
            <v>UN</v>
          </cell>
        </row>
        <row r="56900">
          <cell r="A56900" t="str">
            <v>I0000026875</v>
          </cell>
          <cell r="B56900" t="str">
            <v>ARAME COBRIADO P/ SOLDA</v>
          </cell>
          <cell r="C56900" t="str">
            <v>HIBE</v>
          </cell>
          <cell r="D56900" t="str">
            <v>UN</v>
          </cell>
        </row>
        <row r="56901">
          <cell r="A56901" t="str">
            <v>I0000026876</v>
          </cell>
          <cell r="B56901" t="str">
            <v>IMPRESSORA EPSON ECO TANK L4260</v>
          </cell>
          <cell r="C56901" t="str">
            <v>HIBE</v>
          </cell>
          <cell r="D56901" t="str">
            <v>UN</v>
          </cell>
        </row>
        <row r="56902">
          <cell r="A56902" t="str">
            <v>I0000026878</v>
          </cell>
          <cell r="B56902" t="str">
            <v>TRILHO METALICOS P/MONT EM RACK 1U</v>
          </cell>
          <cell r="C56902" t="str">
            <v>HIBE</v>
          </cell>
          <cell r="D56902" t="str">
            <v>UN</v>
          </cell>
        </row>
        <row r="56903">
          <cell r="A56903" t="str">
            <v>I0000026879</v>
          </cell>
          <cell r="B56903" t="str">
            <v>CHAVE DE FENDA S/ FIO - DWHT66719</v>
          </cell>
          <cell r="C56903" t="str">
            <v>HIBE</v>
          </cell>
          <cell r="D56903" t="str">
            <v>UN</v>
          </cell>
        </row>
        <row r="56904">
          <cell r="A56904" t="str">
            <v>I0000026880</v>
          </cell>
          <cell r="B56904" t="str">
            <v>GUIA DUPLO LONGO NYLON C/ ROLETE 28X35MM</v>
          </cell>
          <cell r="C56904" t="str">
            <v>HIBE</v>
          </cell>
          <cell r="D56904" t="str">
            <v>UN</v>
          </cell>
        </row>
        <row r="56905">
          <cell r="A56905" t="str">
            <v>I0000026881</v>
          </cell>
          <cell r="B56905" t="str">
            <v>GUIA DUPLO CURTO NYLON C/ ROLETE 28X35MM</v>
          </cell>
          <cell r="C56905" t="str">
            <v>HIBE</v>
          </cell>
          <cell r="D56905" t="str">
            <v>UN</v>
          </cell>
        </row>
        <row r="56906">
          <cell r="A56906" t="str">
            <v>I0000026882</v>
          </cell>
          <cell r="B56906" t="str">
            <v>GANCHO MOITAO COMPLETO P/ TALHA 3 TON</v>
          </cell>
          <cell r="C56906" t="str">
            <v>HIBE</v>
          </cell>
          <cell r="D56906" t="str">
            <v>UN</v>
          </cell>
        </row>
        <row r="56907">
          <cell r="A56907" t="str">
            <v>I0000026883</v>
          </cell>
          <cell r="B56907" t="str">
            <v>BERCO DE CARGA BATERIAS ZQ220</v>
          </cell>
          <cell r="C56907" t="str">
            <v>HIBE</v>
          </cell>
          <cell r="D56907" t="str">
            <v>UN</v>
          </cell>
        </row>
        <row r="56908">
          <cell r="A56908" t="str">
            <v>I0000026884</v>
          </cell>
          <cell r="B56908" t="str">
            <v>BATERIA DE LION IMPRESSORA ZQ620</v>
          </cell>
          <cell r="C56908" t="str">
            <v>HIBE</v>
          </cell>
          <cell r="D56908" t="str">
            <v>UN</v>
          </cell>
        </row>
        <row r="56909">
          <cell r="A56909" t="str">
            <v>I0000026885</v>
          </cell>
          <cell r="B56909" t="str">
            <v>GATILHO TC21</v>
          </cell>
          <cell r="C56909" t="str">
            <v>HIBE</v>
          </cell>
          <cell r="D56909" t="str">
            <v>UN</v>
          </cell>
        </row>
        <row r="56910">
          <cell r="A56910" t="str">
            <v>I0000026886</v>
          </cell>
          <cell r="B56910" t="str">
            <v>BATERIA LION COLETOR TC21/TC26</v>
          </cell>
          <cell r="C56910" t="str">
            <v>HIBE</v>
          </cell>
          <cell r="D56910" t="str">
            <v>UN</v>
          </cell>
        </row>
        <row r="56911">
          <cell r="A56911" t="str">
            <v>I0000026887</v>
          </cell>
          <cell r="B56911" t="str">
            <v>BERCO DE CARGA TC21</v>
          </cell>
          <cell r="C56911" t="str">
            <v>HIBE</v>
          </cell>
          <cell r="D56911" t="str">
            <v>UN</v>
          </cell>
        </row>
        <row r="56912">
          <cell r="A56912" t="str">
            <v>I0000026888</v>
          </cell>
          <cell r="B56912" t="str">
            <v>FONTE DE ENERGIA PARA COLETORES</v>
          </cell>
          <cell r="C56912" t="str">
            <v>HIBE</v>
          </cell>
          <cell r="D56912" t="str">
            <v>UN</v>
          </cell>
        </row>
        <row r="56913">
          <cell r="A56913" t="str">
            <v>I0000026889</v>
          </cell>
          <cell r="B56913" t="str">
            <v>CABO DC ZEBRA</v>
          </cell>
          <cell r="C56913" t="str">
            <v>HIBE</v>
          </cell>
          <cell r="D56913" t="str">
            <v>UN</v>
          </cell>
        </row>
        <row r="56914">
          <cell r="A56914" t="str">
            <v>I0000026890</v>
          </cell>
          <cell r="B56914" t="str">
            <v>CABO DE FORCA NACIONAL 3 PINOS</v>
          </cell>
          <cell r="C56914" t="str">
            <v>HIBE</v>
          </cell>
          <cell r="D56914" t="str">
            <v>UN</v>
          </cell>
        </row>
        <row r="56915">
          <cell r="A56915" t="str">
            <v>I0000026891</v>
          </cell>
          <cell r="B56915" t="str">
            <v>BASE ADAPTADORA PARA IMPRESSORA ZD</v>
          </cell>
          <cell r="C56915" t="str">
            <v>HIBE</v>
          </cell>
          <cell r="D56915" t="str">
            <v>UN</v>
          </cell>
        </row>
        <row r="56916">
          <cell r="A56916" t="str">
            <v>I0000026892</v>
          </cell>
          <cell r="B56916" t="str">
            <v>BATERIA PARA IMPRESSORA ZD</v>
          </cell>
          <cell r="C56916" t="str">
            <v>HIBE</v>
          </cell>
          <cell r="D56916" t="str">
            <v>UN</v>
          </cell>
        </row>
        <row r="56917">
          <cell r="A56917" t="str">
            <v>I0000026893</v>
          </cell>
          <cell r="B56917" t="str">
            <v>BATERIA LION PARA COLETOR  MC33</v>
          </cell>
          <cell r="C56917" t="str">
            <v>HIBE</v>
          </cell>
          <cell r="D56917" t="str">
            <v>UN</v>
          </cell>
        </row>
        <row r="56918">
          <cell r="A56918" t="str">
            <v>I0000026894</v>
          </cell>
          <cell r="B56918" t="str">
            <v>LOUSA BRANCA PEQ. QUADRO MOLD ALUM 60X40</v>
          </cell>
          <cell r="C56918" t="str">
            <v>HIBE</v>
          </cell>
          <cell r="D56918" t="str">
            <v>UN</v>
          </cell>
        </row>
        <row r="56919">
          <cell r="A56919" t="str">
            <v>I0000026895</v>
          </cell>
          <cell r="B56919" t="str">
            <v>TE ESGOTO REDUCAO 10MM X 50MM</v>
          </cell>
          <cell r="C56919" t="str">
            <v>HIBE</v>
          </cell>
          <cell r="D56919" t="str">
            <v>UN</v>
          </cell>
        </row>
        <row r="56920">
          <cell r="A56920" t="str">
            <v>I0000026896</v>
          </cell>
          <cell r="B56920" t="str">
            <v>MARRETA 5KG CABO LONGO</v>
          </cell>
          <cell r="C56920" t="str">
            <v>HIBE</v>
          </cell>
          <cell r="D56920" t="str">
            <v>UN</v>
          </cell>
        </row>
        <row r="56921">
          <cell r="A56921" t="str">
            <v>I0000026897</v>
          </cell>
          <cell r="B56921" t="str">
            <v>BALDE DE ACO 10L</v>
          </cell>
          <cell r="C56921" t="str">
            <v>HIBE</v>
          </cell>
          <cell r="D56921" t="str">
            <v>UN</v>
          </cell>
        </row>
        <row r="56922">
          <cell r="A56922" t="str">
            <v>I0000026898</v>
          </cell>
          <cell r="B56922" t="str">
            <v>TELA SOLDADA FIO 2,5 1,5X25 REVESTIDA</v>
          </cell>
          <cell r="C56922" t="str">
            <v>HIBE</v>
          </cell>
          <cell r="D56922" t="str">
            <v>UN</v>
          </cell>
        </row>
        <row r="56923">
          <cell r="A56923" t="str">
            <v>I0000026899</v>
          </cell>
          <cell r="B56923" t="str">
            <v>ASSENTO SANITARIO QUADRADO ALMOFADADO</v>
          </cell>
          <cell r="C56923" t="str">
            <v>HIBE</v>
          </cell>
          <cell r="D56923" t="str">
            <v>UN</v>
          </cell>
        </row>
        <row r="56924">
          <cell r="A56924" t="str">
            <v>I0000026900</v>
          </cell>
          <cell r="B56924" t="str">
            <v>MANGUEIRA CLX25 - COD: 23551</v>
          </cell>
          <cell r="C56924" t="str">
            <v>HIBE</v>
          </cell>
          <cell r="D56924" t="str">
            <v>UN</v>
          </cell>
        </row>
        <row r="56925">
          <cell r="A56925" t="str">
            <v>I0000026901</v>
          </cell>
          <cell r="B56925" t="str">
            <v>MANGUEIRA CLX25 - COD: 23552</v>
          </cell>
          <cell r="C56925" t="str">
            <v>HIBE</v>
          </cell>
          <cell r="D56925" t="str">
            <v>UN</v>
          </cell>
        </row>
        <row r="56926">
          <cell r="A56926" t="str">
            <v>I0000026902</v>
          </cell>
          <cell r="B56926" t="str">
            <v>FAIXA DE CAPITAO 5S</v>
          </cell>
          <cell r="C56926" t="str">
            <v>HIBE</v>
          </cell>
          <cell r="D56926" t="str">
            <v>UN</v>
          </cell>
        </row>
        <row r="56927">
          <cell r="A56927" t="str">
            <v>I0000026909</v>
          </cell>
          <cell r="B56927" t="str">
            <v>AMORTECEDOR P/ PORTA</v>
          </cell>
          <cell r="C56927" t="str">
            <v>HIBE</v>
          </cell>
          <cell r="D56927" t="str">
            <v>UN</v>
          </cell>
        </row>
        <row r="56928">
          <cell r="A56928" t="str">
            <v>I0000026910</v>
          </cell>
          <cell r="B56928" t="str">
            <v>BEBEDOURO INDUSTRIAL 25L</v>
          </cell>
          <cell r="C56928" t="str">
            <v>HIBE</v>
          </cell>
          <cell r="D56928" t="str">
            <v>UN</v>
          </cell>
        </row>
        <row r="56929">
          <cell r="A56929" t="str">
            <v>I0000026911</v>
          </cell>
          <cell r="B56929" t="str">
            <v>MANGUEIRA STD DN.16X 5130MM</v>
          </cell>
          <cell r="C56929" t="str">
            <v>HIBE</v>
          </cell>
          <cell r="D56929" t="str">
            <v>UN</v>
          </cell>
        </row>
        <row r="56930">
          <cell r="A56930" t="str">
            <v>I0000026912</v>
          </cell>
          <cell r="B56930" t="str">
            <v>MAQ AUTOMATICA PASSA FITA PROT BOBINA</v>
          </cell>
          <cell r="C56930" t="str">
            <v>HIBE</v>
          </cell>
          <cell r="D56930" t="str">
            <v>UN</v>
          </cell>
        </row>
        <row r="56931">
          <cell r="A56931" t="str">
            <v>I0000026913</v>
          </cell>
          <cell r="B56931" t="str">
            <v>MOVIMENTO CORTADOR</v>
          </cell>
          <cell r="C56931" t="str">
            <v>HIBE</v>
          </cell>
          <cell r="D56931" t="str">
            <v>UN</v>
          </cell>
        </row>
        <row r="56932">
          <cell r="A56932" t="str">
            <v>I0000026914</v>
          </cell>
          <cell r="B56932" t="str">
            <v>FUSO DA FITA ADESIVA</v>
          </cell>
          <cell r="C56932" t="str">
            <v>HIBE</v>
          </cell>
          <cell r="D56932" t="str">
            <v>UN</v>
          </cell>
        </row>
        <row r="56933">
          <cell r="A56933" t="str">
            <v>I0000026915</v>
          </cell>
          <cell r="B56933" t="str">
            <v>DISPOSITIVO ELETRICO DO ROLO DA FITA</v>
          </cell>
          <cell r="C56933" t="str">
            <v>HIBE</v>
          </cell>
          <cell r="D56933" t="str">
            <v>UN</v>
          </cell>
        </row>
        <row r="56934">
          <cell r="A56934" t="str">
            <v>I0000026923</v>
          </cell>
          <cell r="B56934" t="str">
            <v>BOBINA ESTRELA DE SACO PLASTICO 34X50CM</v>
          </cell>
          <cell r="C56934" t="str">
            <v>HIBE</v>
          </cell>
          <cell r="D56934" t="str">
            <v>UN</v>
          </cell>
        </row>
        <row r="56935">
          <cell r="A56935" t="str">
            <v>I0000026924</v>
          </cell>
          <cell r="B56935" t="str">
            <v>HASTE P/ ATERRAMENTO 3/8" COBRE - 2,4M</v>
          </cell>
          <cell r="C56935" t="str">
            <v>HIBE</v>
          </cell>
          <cell r="D56935" t="str">
            <v>UN</v>
          </cell>
        </row>
        <row r="56936">
          <cell r="A56936" t="str">
            <v>I0000026925</v>
          </cell>
          <cell r="B56936" t="str">
            <v>GRAMPO P/ ATERRAMENTO DUPLO 1/2"-5/8"</v>
          </cell>
          <cell r="C56936" t="str">
            <v>HIBE</v>
          </cell>
          <cell r="D56936" t="str">
            <v>UN</v>
          </cell>
        </row>
        <row r="56937">
          <cell r="A56937" t="str">
            <v>I0000026926</v>
          </cell>
          <cell r="B56937" t="str">
            <v>TINTA SPRAY DOURADA</v>
          </cell>
          <cell r="C56937" t="str">
            <v>HIBE</v>
          </cell>
          <cell r="D56937" t="str">
            <v>UN</v>
          </cell>
        </row>
        <row r="56938">
          <cell r="A56938" t="str">
            <v>I0000026927</v>
          </cell>
          <cell r="B56938" t="str">
            <v>PORTA CRACHA TRANSPARENTE</v>
          </cell>
          <cell r="C56938" t="str">
            <v>HIBE</v>
          </cell>
          <cell r="D56938" t="str">
            <v>UN</v>
          </cell>
        </row>
        <row r="56939">
          <cell r="A56939" t="str">
            <v>I0000026928</v>
          </cell>
          <cell r="B56939" t="str">
            <v>VIDRO COMUM 3MM INCOLOR</v>
          </cell>
          <cell r="C56939" t="str">
            <v>HIBE</v>
          </cell>
          <cell r="D56939" t="str">
            <v>UN</v>
          </cell>
        </row>
        <row r="56940">
          <cell r="A56940" t="str">
            <v>I0000026929</v>
          </cell>
          <cell r="B56940" t="str">
            <v>DIVISORIA BAGUETE</v>
          </cell>
          <cell r="C56940" t="str">
            <v>HIBE</v>
          </cell>
          <cell r="D56940" t="str">
            <v>UN</v>
          </cell>
        </row>
        <row r="56941">
          <cell r="A56941" t="str">
            <v>I0000026930</v>
          </cell>
          <cell r="B56941" t="str">
            <v>DIVISORIA PORTA BAGUETE</v>
          </cell>
          <cell r="C56941" t="str">
            <v>HIBE</v>
          </cell>
          <cell r="D56941" t="str">
            <v>UN</v>
          </cell>
        </row>
        <row r="56942">
          <cell r="A56942" t="str">
            <v>I0000026931</v>
          </cell>
          <cell r="B56942" t="str">
            <v>MANGUEIRA P/ VIDRO</v>
          </cell>
          <cell r="C56942" t="str">
            <v>HIBE</v>
          </cell>
          <cell r="D56942" t="str">
            <v>UN</v>
          </cell>
        </row>
        <row r="56943">
          <cell r="A56943" t="str">
            <v>I0000026932</v>
          </cell>
          <cell r="B56943" t="str">
            <v>ACO 1045 LAM RED 10 (405)</v>
          </cell>
          <cell r="C56943" t="str">
            <v>HIBE</v>
          </cell>
          <cell r="D56943" t="str">
            <v>M</v>
          </cell>
        </row>
        <row r="56944">
          <cell r="A56944" t="str">
            <v>I0000026941</v>
          </cell>
          <cell r="B56944" t="str">
            <v>CABO EXTENSOR 6M</v>
          </cell>
          <cell r="C56944" t="str">
            <v>HIBE</v>
          </cell>
          <cell r="D56944" t="str">
            <v>UN</v>
          </cell>
        </row>
        <row r="56945">
          <cell r="A56945" t="str">
            <v>I0000026942</v>
          </cell>
          <cell r="B56945" t="str">
            <v>CABO EXTENSOR 9M</v>
          </cell>
          <cell r="C56945" t="str">
            <v>HIBE</v>
          </cell>
          <cell r="D56945" t="str">
            <v>UN</v>
          </cell>
        </row>
        <row r="56946">
          <cell r="A56946" t="str">
            <v>I0000026946</v>
          </cell>
          <cell r="B56946" t="str">
            <v>PORCAO DE OVOS</v>
          </cell>
          <cell r="C56946" t="str">
            <v>HIBE</v>
          </cell>
          <cell r="D56946" t="str">
            <v>UN</v>
          </cell>
        </row>
        <row r="56947">
          <cell r="A56947" t="str">
            <v>I0000026947</v>
          </cell>
          <cell r="B56947" t="str">
            <v>TUBO ACO CARB VERM RANH SCH 10 4"</v>
          </cell>
          <cell r="C56947" t="str">
            <v>HIBE</v>
          </cell>
          <cell r="D56947" t="str">
            <v>UN</v>
          </cell>
        </row>
        <row r="56948">
          <cell r="A56948" t="str">
            <v>I0000026948</v>
          </cell>
          <cell r="B56948" t="str">
            <v>TUBO ACO CARB VERM RANH SCH 10 1.1/2"</v>
          </cell>
          <cell r="C56948" t="str">
            <v>HIBE</v>
          </cell>
          <cell r="D56948" t="str">
            <v>UN</v>
          </cell>
        </row>
        <row r="56949">
          <cell r="A56949" t="str">
            <v>I0000026949</v>
          </cell>
          <cell r="B56949" t="str">
            <v>BICO SPK ESFR PEND K8 ROSCA 3/4"</v>
          </cell>
          <cell r="C56949" t="str">
            <v>HIBE</v>
          </cell>
          <cell r="D56949" t="str">
            <v>UN</v>
          </cell>
        </row>
        <row r="56950">
          <cell r="A56950" t="str">
            <v>I0000026950</v>
          </cell>
          <cell r="B56950" t="str">
            <v>REDUCAO CONCENTRICA RANH 10X6"</v>
          </cell>
          <cell r="C56950" t="str">
            <v>HIBE</v>
          </cell>
          <cell r="D56950" t="str">
            <v>UN</v>
          </cell>
        </row>
        <row r="56951">
          <cell r="A56951" t="str">
            <v>I0000026951</v>
          </cell>
          <cell r="B56951" t="str">
            <v>SAIDA PARA SPRINKLER 1.1/2" X 3/4</v>
          </cell>
          <cell r="C56951" t="str">
            <v>HIBE</v>
          </cell>
          <cell r="D56951" t="str">
            <v>UN</v>
          </cell>
        </row>
        <row r="56952">
          <cell r="A56952" t="str">
            <v>I0000026952</v>
          </cell>
          <cell r="B56952" t="str">
            <v>CAP RANHURADO 1.1/2"</v>
          </cell>
          <cell r="C56952" t="str">
            <v>HIBE</v>
          </cell>
          <cell r="D56952" t="str">
            <v>UN</v>
          </cell>
        </row>
        <row r="56953">
          <cell r="A56953" t="str">
            <v>I0000026953</v>
          </cell>
          <cell r="B56953" t="str">
            <v>VALVULA DE GORVENO E ALARME COMP 4"</v>
          </cell>
          <cell r="C56953" t="str">
            <v>HIBE</v>
          </cell>
          <cell r="D56953" t="str">
            <v>UN</v>
          </cell>
        </row>
        <row r="56954">
          <cell r="A56954" t="str">
            <v>I0000026954</v>
          </cell>
          <cell r="B56954" t="str">
            <v>CHAVE DE FLUXO TIPO PALHETA 4"</v>
          </cell>
          <cell r="C56954" t="str">
            <v>HIBE</v>
          </cell>
          <cell r="D56954" t="str">
            <v>UN</v>
          </cell>
        </row>
        <row r="56955">
          <cell r="A56955" t="str">
            <v>I0000026955</v>
          </cell>
          <cell r="B56955" t="str">
            <v>VALVULA DE RETENCAO DE 4"</v>
          </cell>
          <cell r="C56955" t="str">
            <v>HIBE</v>
          </cell>
          <cell r="D56955" t="str">
            <v>UN</v>
          </cell>
        </row>
        <row r="56956">
          <cell r="A56956" t="str">
            <v>I0000026956</v>
          </cell>
          <cell r="B56956" t="str">
            <v>TUBO DE ACO CARBO VERM P/ ROSCA SHC 10 1</v>
          </cell>
          <cell r="C56956" t="str">
            <v>HIBE</v>
          </cell>
          <cell r="D56956" t="str">
            <v>UN</v>
          </cell>
        </row>
        <row r="56957">
          <cell r="A56957" t="str">
            <v>I0000026957</v>
          </cell>
          <cell r="B56957" t="str">
            <v>JOELHO 90 ° ACO CARBONO</v>
          </cell>
          <cell r="C56957" t="str">
            <v>HIBE</v>
          </cell>
          <cell r="D56957" t="str">
            <v>UN</v>
          </cell>
        </row>
        <row r="56958">
          <cell r="A56958" t="str">
            <v>I0000026959</v>
          </cell>
          <cell r="B56958" t="str">
            <v>RETENTOR BRG - 50X72X7MM</v>
          </cell>
          <cell r="C56958" t="str">
            <v>HIBE</v>
          </cell>
          <cell r="D56958" t="str">
            <v>UN</v>
          </cell>
        </row>
        <row r="56959">
          <cell r="A56959" t="str">
            <v>I0000026960</v>
          </cell>
          <cell r="B56959" t="str">
            <v>ROLAMENTO ROLO CONICO - 32207 J2/Q</v>
          </cell>
          <cell r="C56959" t="str">
            <v>HIBE</v>
          </cell>
          <cell r="D56959" t="str">
            <v>UN</v>
          </cell>
        </row>
        <row r="56960">
          <cell r="A56960" t="str">
            <v>I0000026961</v>
          </cell>
          <cell r="B56960" t="str">
            <v>ROLAMENTO 4T-529/522 50,8X101,6X36,06MM</v>
          </cell>
          <cell r="C56960" t="str">
            <v>HIBE</v>
          </cell>
          <cell r="D56960" t="str">
            <v>UN</v>
          </cell>
        </row>
        <row r="56961">
          <cell r="A56961" t="str">
            <v>I0000026962</v>
          </cell>
          <cell r="B56961" t="str">
            <v>CAV SUP BRACO DE OSCILACAO VT-51</v>
          </cell>
          <cell r="C56961" t="str">
            <v>HIBE</v>
          </cell>
          <cell r="D56961" t="str">
            <v>UN</v>
          </cell>
        </row>
        <row r="56962">
          <cell r="A56962" t="str">
            <v>I0000026963</v>
          </cell>
          <cell r="B56962" t="str">
            <v>CAV INF BRACO DE OSCILACAO VT-51</v>
          </cell>
          <cell r="C56962" t="str">
            <v>HIBE</v>
          </cell>
          <cell r="D56962" t="str">
            <v>UN</v>
          </cell>
        </row>
        <row r="56963">
          <cell r="A56963" t="str">
            <v>I0000026965</v>
          </cell>
          <cell r="B56963" t="str">
            <v>VALVULA TERMOSTATICA CLX25 - 2120050K00</v>
          </cell>
          <cell r="C56963" t="str">
            <v>HIBE</v>
          </cell>
          <cell r="D56963" t="str">
            <v>UN</v>
          </cell>
        </row>
        <row r="56964">
          <cell r="A56964" t="str">
            <v>I0000026966</v>
          </cell>
          <cell r="B56964" t="str">
            <v>JT VEDACAO CONJUNTO CLX25 - 1106207N00</v>
          </cell>
          <cell r="C56964" t="str">
            <v>HIBE</v>
          </cell>
          <cell r="D56964" t="str">
            <v>UN</v>
          </cell>
        </row>
        <row r="56965">
          <cell r="A56965" t="str">
            <v>I0000026967</v>
          </cell>
          <cell r="B56965" t="str">
            <v>PARAFUSO AJUSTE GOVERNOR CLX 1924450K00</v>
          </cell>
          <cell r="C56965" t="str">
            <v>HIBE</v>
          </cell>
          <cell r="D56965" t="str">
            <v>UN</v>
          </cell>
        </row>
        <row r="56966">
          <cell r="A56966" t="str">
            <v>I0000026968</v>
          </cell>
          <cell r="B56966" t="str">
            <v>JT VEDACAO GOVERNOR CLX25 - 1925350K02</v>
          </cell>
          <cell r="C56966" t="str">
            <v>HIBE</v>
          </cell>
          <cell r="D56966" t="str">
            <v>UN</v>
          </cell>
        </row>
        <row r="56967">
          <cell r="A56967" t="str">
            <v>I0000026969</v>
          </cell>
          <cell r="B56967" t="str">
            <v>JT VEDACAO CONJUNTO CLX25 - 1617450K00</v>
          </cell>
          <cell r="C56967" t="str">
            <v>HIBE</v>
          </cell>
          <cell r="D56967" t="str">
            <v>UN</v>
          </cell>
        </row>
        <row r="56968">
          <cell r="A56968" t="str">
            <v>I0000026970</v>
          </cell>
          <cell r="B56968" t="str">
            <v>JT VEDACAO DO SISTEMA CLX25 - 14035FY500</v>
          </cell>
          <cell r="C56968" t="str">
            <v>HIBE</v>
          </cell>
          <cell r="D56968" t="str">
            <v>UN</v>
          </cell>
        </row>
        <row r="56969">
          <cell r="A56969" t="str">
            <v>I0000026971</v>
          </cell>
          <cell r="B56969" t="str">
            <v>ANEL CLX25 - 1326888V62</v>
          </cell>
          <cell r="C56969" t="str">
            <v>HIBE</v>
          </cell>
          <cell r="D56969" t="str">
            <v>UN</v>
          </cell>
        </row>
        <row r="56970">
          <cell r="A56970" t="str">
            <v>I0000026972</v>
          </cell>
          <cell r="B56970" t="str">
            <v>CABO DO ACELERADOR CLX25 - 9350269</v>
          </cell>
          <cell r="C56970" t="str">
            <v>HIBE</v>
          </cell>
          <cell r="D56970" t="str">
            <v>UN</v>
          </cell>
        </row>
        <row r="56971">
          <cell r="A56971" t="str">
            <v>I0000026973</v>
          </cell>
          <cell r="B56971" t="str">
            <v>GRADE DE VENTILACAO CLX25 - 60064379500</v>
          </cell>
          <cell r="C56971" t="str">
            <v>HIBE</v>
          </cell>
          <cell r="D56971" t="str">
            <v>UN</v>
          </cell>
        </row>
        <row r="56972">
          <cell r="A56972" t="str">
            <v>I0000026974</v>
          </cell>
          <cell r="B56972" t="str">
            <v>ADITIVO RADIADOR - PARAFLU</v>
          </cell>
          <cell r="C56972" t="str">
            <v>HIBE</v>
          </cell>
          <cell r="D56972" t="str">
            <v>UN</v>
          </cell>
        </row>
        <row r="56973">
          <cell r="A56973" t="str">
            <v>I0000026975</v>
          </cell>
          <cell r="B56973" t="str">
            <v>COXIM CLX25 - 2317812</v>
          </cell>
          <cell r="C56973" t="str">
            <v>HIBE</v>
          </cell>
          <cell r="D56973" t="str">
            <v>UN</v>
          </cell>
        </row>
        <row r="56974">
          <cell r="A56974" t="str">
            <v>I0000026976</v>
          </cell>
          <cell r="B56974" t="str">
            <v>JG REPARO DO FILTRO GLP CLX25 - 9444509</v>
          </cell>
          <cell r="C56974" t="str">
            <v>HIBE</v>
          </cell>
          <cell r="D56974" t="str">
            <v>UN</v>
          </cell>
        </row>
        <row r="56975">
          <cell r="A56975" t="str">
            <v>I0000026977</v>
          </cell>
          <cell r="B56975" t="str">
            <v>CHICOTE ERX27 - COD: 64583810503</v>
          </cell>
          <cell r="C56975" t="str">
            <v>HIBE</v>
          </cell>
          <cell r="D56975" t="str">
            <v>UN</v>
          </cell>
        </row>
        <row r="56976">
          <cell r="A56976" t="str">
            <v>I0000026978</v>
          </cell>
          <cell r="B56976" t="str">
            <v>INSERT´METALICOS</v>
          </cell>
          <cell r="C56976" t="str">
            <v>HIBE</v>
          </cell>
          <cell r="D56976" t="str">
            <v>UN</v>
          </cell>
        </row>
        <row r="56977">
          <cell r="A56977" t="str">
            <v>I0000026979</v>
          </cell>
          <cell r="B56977" t="str">
            <v>MOLDURA  QUADRO A4 21X30CM</v>
          </cell>
          <cell r="C56977" t="str">
            <v>HIBE</v>
          </cell>
          <cell r="D56977" t="str">
            <v>UN</v>
          </cell>
        </row>
        <row r="56978">
          <cell r="A56978" t="str">
            <v>I0000026980</v>
          </cell>
          <cell r="B56978" t="str">
            <v>CAIXA SEXTAVADA 3X3 - PVC</v>
          </cell>
          <cell r="C56978" t="str">
            <v>HIBE</v>
          </cell>
          <cell r="D56978" t="str">
            <v>UN</v>
          </cell>
        </row>
        <row r="56979">
          <cell r="A56979" t="str">
            <v>I0000026981</v>
          </cell>
          <cell r="B56979" t="str">
            <v>LEITO PESADO GALVANIZADO 300X100MM</v>
          </cell>
          <cell r="C56979" t="str">
            <v>HIBE</v>
          </cell>
          <cell r="D56979" t="str">
            <v>UN</v>
          </cell>
        </row>
        <row r="56980">
          <cell r="A56980" t="str">
            <v>I0000026982</v>
          </cell>
          <cell r="B56980" t="str">
            <v>LIMPADOR CASA E PERFUME AMABLE</v>
          </cell>
          <cell r="C56980" t="str">
            <v>HIBE</v>
          </cell>
          <cell r="D56980" t="str">
            <v>UN</v>
          </cell>
        </row>
        <row r="56981">
          <cell r="A56981" t="str">
            <v>I0000026983</v>
          </cell>
          <cell r="B56981" t="str">
            <v>HASTE P/ MISTURADOR DE ARGAMASSA</v>
          </cell>
          <cell r="C56981" t="str">
            <v>HIBE</v>
          </cell>
          <cell r="D56981" t="str">
            <v>UN</v>
          </cell>
        </row>
        <row r="56982">
          <cell r="A56982" t="str">
            <v>I0000026984</v>
          </cell>
          <cell r="B56982" t="str">
            <v>TE MEC UL/FM ROSCA NPT 3X 1.1/2 X 3/4</v>
          </cell>
          <cell r="C56982" t="str">
            <v>HIBE</v>
          </cell>
          <cell r="D56982" t="str">
            <v>UN</v>
          </cell>
        </row>
        <row r="56983">
          <cell r="A56983" t="str">
            <v>I0000026985</v>
          </cell>
          <cell r="B56983" t="str">
            <v>NIPLE GALVANIZADO 1.1/2"</v>
          </cell>
          <cell r="C56983" t="str">
            <v>HIBE</v>
          </cell>
          <cell r="D56983" t="str">
            <v>UN</v>
          </cell>
        </row>
        <row r="56984">
          <cell r="A56984" t="str">
            <v>I0000026986</v>
          </cell>
          <cell r="B56984" t="str">
            <v>LUVA ROSCAVEL INOX 1.1/2"</v>
          </cell>
          <cell r="C56984" t="str">
            <v>HIBE</v>
          </cell>
          <cell r="D56984" t="str">
            <v>UN</v>
          </cell>
        </row>
        <row r="56985">
          <cell r="A56985" t="str">
            <v>I0000026987</v>
          </cell>
          <cell r="B56985" t="str">
            <v>MANGUEIRA MONTADA H250-09</v>
          </cell>
          <cell r="C56985" t="str">
            <v>HIBE</v>
          </cell>
          <cell r="D56985" t="str">
            <v>UN</v>
          </cell>
        </row>
        <row r="56986">
          <cell r="A56986" t="str">
            <v>I0000026988</v>
          </cell>
          <cell r="B56986" t="str">
            <v>MANGUEIRA MONTADA H250-07F</v>
          </cell>
          <cell r="C56986" t="str">
            <v>HIBE</v>
          </cell>
          <cell r="D56986" t="str">
            <v>UN</v>
          </cell>
        </row>
        <row r="56987">
          <cell r="A56987" t="str">
            <v>I0000026989</v>
          </cell>
          <cell r="B56987" t="str">
            <v>MANGUEIRA MONTADA H250-07A</v>
          </cell>
          <cell r="C56987" t="str">
            <v>HIBE</v>
          </cell>
          <cell r="D56987" t="str">
            <v>UN</v>
          </cell>
        </row>
        <row r="56988">
          <cell r="A56988" t="str">
            <v>I0000026990</v>
          </cell>
          <cell r="B56988" t="str">
            <v>TINTA CINZA REVRAN TTF 527 N6,5 2,88L</v>
          </cell>
          <cell r="C56988" t="str">
            <v>HIBE</v>
          </cell>
          <cell r="D56988" t="str">
            <v>UN</v>
          </cell>
        </row>
        <row r="56989">
          <cell r="A56989" t="str">
            <v>I0000026991</v>
          </cell>
          <cell r="B56989" t="str">
            <v>COMPONENTE B P/ REVRAN TTF 527</v>
          </cell>
          <cell r="C56989" t="str">
            <v>HIBE</v>
          </cell>
          <cell r="D56989" t="str">
            <v>UN</v>
          </cell>
        </row>
        <row r="56990">
          <cell r="A56990" t="str">
            <v>I0000026992</v>
          </cell>
          <cell r="B56990" t="str">
            <v>TINTA EPOXI PA BRANCO PURO N-9,5 3,6L</v>
          </cell>
          <cell r="C56990" t="str">
            <v>HIBE</v>
          </cell>
          <cell r="D56990" t="str">
            <v>UN</v>
          </cell>
        </row>
        <row r="56991">
          <cell r="A56991" t="str">
            <v>I0000026993</v>
          </cell>
          <cell r="B56991" t="str">
            <v>DILUENTE P/ RETHANE PU 440 5L</v>
          </cell>
          <cell r="C56991" t="str">
            <v>HIBE</v>
          </cell>
          <cell r="D56991" t="str">
            <v>UN</v>
          </cell>
        </row>
        <row r="56992">
          <cell r="A56992" t="str">
            <v>I0000026994</v>
          </cell>
          <cell r="B56992" t="str">
            <v>TABLET SAMSUNG TAB S6 LITE 128GB</v>
          </cell>
          <cell r="C56992" t="str">
            <v>HIBE</v>
          </cell>
          <cell r="D56992" t="str">
            <v>UN</v>
          </cell>
        </row>
        <row r="56993">
          <cell r="A56993" t="str">
            <v>I0000026995</v>
          </cell>
          <cell r="B56993" t="str">
            <v>RESISTENCIA HELICOIDAL 38 X 20 MM</v>
          </cell>
          <cell r="C56993" t="str">
            <v>HIBE</v>
          </cell>
          <cell r="D56993" t="str">
            <v>UN</v>
          </cell>
        </row>
        <row r="56994">
          <cell r="A56994" t="str">
            <v>I0000026996</v>
          </cell>
          <cell r="B56994" t="str">
            <v>MACHO MAQUINA M5 X 0.8</v>
          </cell>
          <cell r="C56994" t="str">
            <v>HIBE</v>
          </cell>
          <cell r="D56994" t="str">
            <v>UN</v>
          </cell>
        </row>
        <row r="56995">
          <cell r="A56995" t="str">
            <v>I0000026997</v>
          </cell>
          <cell r="B56995" t="str">
            <v>MACHO MAQUINA M6 X 1</v>
          </cell>
          <cell r="C56995" t="str">
            <v>HIBE</v>
          </cell>
          <cell r="D56995" t="str">
            <v>UN</v>
          </cell>
        </row>
        <row r="56996">
          <cell r="A56996" t="str">
            <v>I0000026998</v>
          </cell>
          <cell r="B56996" t="str">
            <v>CONJ MANDR BT40 ES 0,01 Ø08 A 280 X 0,02</v>
          </cell>
          <cell r="C56996" t="str">
            <v>HIBE</v>
          </cell>
          <cell r="D56996" t="str">
            <v>UN</v>
          </cell>
        </row>
        <row r="56997">
          <cell r="A56997" t="str">
            <v>I0000026999</v>
          </cell>
          <cell r="B56997" t="str">
            <v>PLACA DE TORNO 3 CAST REV Ø160MM FUR FRO</v>
          </cell>
          <cell r="C56997" t="str">
            <v>HIBE</v>
          </cell>
          <cell r="D56997" t="str">
            <v>UN</v>
          </cell>
        </row>
        <row r="56998">
          <cell r="A56998" t="str">
            <v>I0000027000</v>
          </cell>
          <cell r="B56998" t="str">
            <v>SERVICO MANUTENCAO MOLDES PAINEL INTERNO</v>
          </cell>
          <cell r="C56998" t="str">
            <v>SERV</v>
          </cell>
          <cell r="D56998" t="str">
            <v>UN</v>
          </cell>
        </row>
        <row r="56999">
          <cell r="A56999" t="str">
            <v>I0000027001</v>
          </cell>
          <cell r="B56999" t="str">
            <v>SERVICO DE MANUTENCAO MOLDE CASTANHA MPN</v>
          </cell>
          <cell r="C56999" t="str">
            <v>SERV</v>
          </cell>
          <cell r="D56999" t="str">
            <v>UN</v>
          </cell>
        </row>
        <row r="57000">
          <cell r="A57000" t="str">
            <v>I0000027002</v>
          </cell>
          <cell r="B57000" t="str">
            <v>FIO DE NYLON 1,8MM P/ APARADOR DE GRAMA</v>
          </cell>
          <cell r="C57000" t="str">
            <v>HIBE</v>
          </cell>
          <cell r="D57000" t="str">
            <v>UN</v>
          </cell>
        </row>
        <row r="57001">
          <cell r="A57001" t="str">
            <v>I0000027003</v>
          </cell>
          <cell r="B57001" t="str">
            <v>TUBO EDUTOR P/ POCO 1.1/2"</v>
          </cell>
          <cell r="C57001" t="str">
            <v>HIBE</v>
          </cell>
          <cell r="D57001" t="str">
            <v>UN</v>
          </cell>
        </row>
        <row r="57002">
          <cell r="A57002" t="str">
            <v>I0000027004</v>
          </cell>
          <cell r="B57002" t="str">
            <v>TE REDUCAO ESGOTO 100X50</v>
          </cell>
          <cell r="C57002" t="str">
            <v>HIBE</v>
          </cell>
          <cell r="D57002" t="str">
            <v>UN</v>
          </cell>
        </row>
        <row r="57003">
          <cell r="A57003" t="str">
            <v>I0000027005</v>
          </cell>
          <cell r="B57003" t="str">
            <v>LUVA DE REDUCAO 2X1.1/2" C/ ROSCA</v>
          </cell>
          <cell r="C57003" t="str">
            <v>HIBE</v>
          </cell>
          <cell r="D57003" t="str">
            <v>UN</v>
          </cell>
        </row>
        <row r="57004">
          <cell r="A57004" t="str">
            <v>I0000027006</v>
          </cell>
          <cell r="B57004" t="str">
            <v>BROCA MAKITA 6X110MM</v>
          </cell>
          <cell r="C57004" t="str">
            <v>HIBE</v>
          </cell>
          <cell r="D57004" t="str">
            <v>UN</v>
          </cell>
        </row>
        <row r="57005">
          <cell r="A57005" t="str">
            <v>I0000027007</v>
          </cell>
          <cell r="B57005" t="str">
            <v>PLUGUE TRAMONTINA FEMEA 3P 20A</v>
          </cell>
          <cell r="C57005" t="str">
            <v>HIBE</v>
          </cell>
          <cell r="D57005" t="str">
            <v>UN</v>
          </cell>
        </row>
        <row r="57006">
          <cell r="A57006" t="str">
            <v>I0000027010</v>
          </cell>
          <cell r="B57006" t="str">
            <v>BASTAO P/ CAPTURA DE REPTIL</v>
          </cell>
          <cell r="C57006" t="str">
            <v>HIBE</v>
          </cell>
          <cell r="D57006" t="str">
            <v>UN</v>
          </cell>
        </row>
        <row r="57007">
          <cell r="A57007" t="str">
            <v>I0000027011</v>
          </cell>
          <cell r="B57007" t="str">
            <v>GANCHO P/ RESGATE DE COBRAS</v>
          </cell>
          <cell r="C57007" t="str">
            <v>HIBE</v>
          </cell>
          <cell r="D57007" t="str">
            <v>UN</v>
          </cell>
        </row>
        <row r="57008">
          <cell r="A57008" t="str">
            <v>I0000027012</v>
          </cell>
          <cell r="B57008" t="str">
            <v>CAMBAO P/ CAPTURAS DE CAES E GATO</v>
          </cell>
          <cell r="C57008" t="str">
            <v>HIBE</v>
          </cell>
          <cell r="D57008" t="str">
            <v>UN</v>
          </cell>
        </row>
        <row r="57009">
          <cell r="A57009" t="str">
            <v>I0000027013</v>
          </cell>
          <cell r="B57009" t="str">
            <v>TORNEIRA DE PRESSAO DE BEBEDOURO 12CM</v>
          </cell>
          <cell r="C57009" t="str">
            <v>HIBE</v>
          </cell>
          <cell r="D57009" t="str">
            <v>UN</v>
          </cell>
        </row>
        <row r="57010">
          <cell r="A57010" t="str">
            <v>I0000027014</v>
          </cell>
          <cell r="B57010" t="str">
            <v>QUADRO DE FORCA QF1</v>
          </cell>
          <cell r="C57010" t="str">
            <v>HIBE</v>
          </cell>
          <cell r="D57010" t="str">
            <v>UN</v>
          </cell>
        </row>
        <row r="57011">
          <cell r="A57011" t="str">
            <v>I0000027015</v>
          </cell>
          <cell r="B57011" t="str">
            <v>QUADRO DE FORCA QF2</v>
          </cell>
          <cell r="C57011" t="str">
            <v>HIBE</v>
          </cell>
          <cell r="D57011" t="str">
            <v>UN</v>
          </cell>
        </row>
        <row r="57012">
          <cell r="A57012" t="str">
            <v>I0000027027</v>
          </cell>
          <cell r="B57012" t="str">
            <v>TEE MECANICO C/ SAIDA RANH 4 X 1.1/2</v>
          </cell>
          <cell r="C57012" t="str">
            <v>HIBE</v>
          </cell>
          <cell r="D57012" t="str">
            <v>UN</v>
          </cell>
        </row>
        <row r="57013">
          <cell r="A57013" t="str">
            <v>I0000027028</v>
          </cell>
          <cell r="B57013" t="str">
            <v>ABRACADEIRA TIPO GOTA 1.1/2"</v>
          </cell>
          <cell r="C57013" t="str">
            <v>HIBE</v>
          </cell>
          <cell r="D57013" t="str">
            <v>UN</v>
          </cell>
        </row>
        <row r="57014">
          <cell r="A57014" t="str">
            <v>I0000027029</v>
          </cell>
          <cell r="B57014" t="str">
            <v>JOELHO 90 ° DE ACAO CARBONO</v>
          </cell>
          <cell r="C57014" t="str">
            <v>HIBE</v>
          </cell>
          <cell r="D57014" t="str">
            <v>UN</v>
          </cell>
        </row>
        <row r="57015">
          <cell r="A57015" t="str">
            <v>I0000027030</v>
          </cell>
          <cell r="B57015" t="str">
            <v>REGISTRO ANGULAR DE 1"</v>
          </cell>
          <cell r="C57015" t="str">
            <v>HIBE</v>
          </cell>
          <cell r="D57015" t="str">
            <v>UN</v>
          </cell>
        </row>
        <row r="57016">
          <cell r="A57016" t="str">
            <v>I0000027031</v>
          </cell>
          <cell r="B57016" t="str">
            <v>ANEL ORING BN 12.00 X 2.50 IMP.</v>
          </cell>
          <cell r="C57016" t="str">
            <v>HIBE</v>
          </cell>
          <cell r="D57016" t="str">
            <v>UN</v>
          </cell>
        </row>
        <row r="57017">
          <cell r="A57017" t="str">
            <v>I0000027032</v>
          </cell>
          <cell r="B57017" t="str">
            <v>ANEL ORING BN 12.00 X 2.00 013696 IMP.</v>
          </cell>
          <cell r="C57017" t="str">
            <v>HIBE</v>
          </cell>
          <cell r="D57017" t="str">
            <v>UN</v>
          </cell>
        </row>
        <row r="57018">
          <cell r="A57018" t="str">
            <v>I0000027033</v>
          </cell>
          <cell r="B57018" t="str">
            <v>ANEL ORING BN 11.00 X 3.50</v>
          </cell>
          <cell r="C57018" t="str">
            <v>HIBE</v>
          </cell>
          <cell r="D57018" t="str">
            <v>UN</v>
          </cell>
        </row>
        <row r="57019">
          <cell r="A57019" t="str">
            <v>I0000027034</v>
          </cell>
          <cell r="B57019" t="str">
            <v>ANEL ORING BN 160.00 X 3.50</v>
          </cell>
          <cell r="C57019" t="str">
            <v>HIBE</v>
          </cell>
          <cell r="D57019" t="str">
            <v>UN</v>
          </cell>
        </row>
        <row r="57020">
          <cell r="A57020" t="str">
            <v>I0000027035</v>
          </cell>
          <cell r="B57020" t="str">
            <v>PANELAS FUNDO TRIPLO 2 PECAS TRAMON INOX</v>
          </cell>
          <cell r="C57020" t="str">
            <v>HIBE</v>
          </cell>
          <cell r="D57020" t="str">
            <v>UN</v>
          </cell>
        </row>
        <row r="57021">
          <cell r="A57021" t="str">
            <v>I0000027037</v>
          </cell>
          <cell r="B57021" t="str">
            <v>BROCA ACO 8,0MM</v>
          </cell>
          <cell r="C57021" t="str">
            <v>HIBE</v>
          </cell>
          <cell r="D57021" t="str">
            <v>UN</v>
          </cell>
        </row>
        <row r="57022">
          <cell r="A57022" t="str">
            <v>I0000027041</v>
          </cell>
          <cell r="B57022" t="str">
            <v>SERVICO DE LICENCA P/ OTDR</v>
          </cell>
          <cell r="C57022" t="str">
            <v>SERV</v>
          </cell>
          <cell r="D57022" t="str">
            <v>UN</v>
          </cell>
        </row>
        <row r="57023">
          <cell r="A57023" t="str">
            <v>I0000027042</v>
          </cell>
          <cell r="B57023" t="str">
            <v>ALICATE P/ SOLDA PORTA ELETRODO A600</v>
          </cell>
          <cell r="C57023" t="str">
            <v>HIBE</v>
          </cell>
          <cell r="D57023" t="str">
            <v>UN</v>
          </cell>
        </row>
        <row r="57024">
          <cell r="A57024" t="str">
            <v>I0000027043</v>
          </cell>
          <cell r="B57024" t="str">
            <v>SACO PRETO P/ LIXO 400L</v>
          </cell>
          <cell r="C57024" t="str">
            <v>HIBE</v>
          </cell>
          <cell r="D57024" t="str">
            <v>UN</v>
          </cell>
        </row>
        <row r="57025">
          <cell r="A57025" t="str">
            <v>I0000027044</v>
          </cell>
          <cell r="B57025" t="str">
            <v>COLA SILICONE LIQUIDA ARTESÃO</v>
          </cell>
          <cell r="C57025" t="str">
            <v>HIBE</v>
          </cell>
          <cell r="D57025" t="str">
            <v>UN</v>
          </cell>
        </row>
        <row r="57026">
          <cell r="A57026" t="str">
            <v>I0000027045</v>
          </cell>
          <cell r="B57026" t="str">
            <v>PAPEL FOTOGRAFICO GLOSSY 230G</v>
          </cell>
          <cell r="C57026" t="str">
            <v>HIBE</v>
          </cell>
          <cell r="D57026" t="str">
            <v>UN</v>
          </cell>
        </row>
        <row r="57027">
          <cell r="A57027" t="str">
            <v>I0000027046</v>
          </cell>
          <cell r="B57027" t="str">
            <v>PAPEL CARTAZ DUPLA FACE 48X66</v>
          </cell>
          <cell r="C57027" t="str">
            <v>HIBE</v>
          </cell>
          <cell r="D57027" t="str">
            <v>UN</v>
          </cell>
        </row>
        <row r="57028">
          <cell r="A57028" t="str">
            <v>I0000027047</v>
          </cell>
          <cell r="B57028" t="str">
            <v>FOLHA/MANTA ABRASIVA LIMP. 102X260X11MM</v>
          </cell>
          <cell r="C57028" t="str">
            <v>HIBE</v>
          </cell>
          <cell r="D57028" t="str">
            <v>UN</v>
          </cell>
        </row>
        <row r="57029">
          <cell r="A57029" t="str">
            <v>I0000027048</v>
          </cell>
          <cell r="B57029" t="str">
            <v>KIT LIMA DIAM. AGULHA LDA-140S#200 10 PC</v>
          </cell>
          <cell r="C57029" t="str">
            <v>HIBE</v>
          </cell>
          <cell r="D57029" t="str">
            <v>UN</v>
          </cell>
        </row>
        <row r="57030">
          <cell r="A57030" t="str">
            <v>I0000027049</v>
          </cell>
          <cell r="B57030" t="str">
            <v>FUSO COM PORCA TORNO ND 325/250 E NDT</v>
          </cell>
          <cell r="C57030" t="str">
            <v>HIBE</v>
          </cell>
          <cell r="D57030" t="str">
            <v>UN</v>
          </cell>
        </row>
        <row r="57031">
          <cell r="A57031" t="str">
            <v>I0000027050</v>
          </cell>
          <cell r="B57031" t="str">
            <v>ABRACADEIRA ALT-1 ML</v>
          </cell>
          <cell r="C57031" t="str">
            <v>HIBE</v>
          </cell>
          <cell r="D57031" t="str">
            <v>UN</v>
          </cell>
        </row>
        <row r="57032">
          <cell r="A57032" t="str">
            <v>I0000027051</v>
          </cell>
          <cell r="B57032" t="str">
            <v>CHAVE PHILLIPS  1/4X10 6X250</v>
          </cell>
          <cell r="C57032" t="str">
            <v>HIBE</v>
          </cell>
          <cell r="D57032" t="str">
            <v>UN</v>
          </cell>
        </row>
        <row r="57033">
          <cell r="A57033" t="str">
            <v>I0000027052</v>
          </cell>
          <cell r="B57033" t="str">
            <v>VALVULA DE AR EXTRACAO ⌀12X25</v>
          </cell>
          <cell r="C57033" t="str">
            <v>HIBE</v>
          </cell>
          <cell r="D57033" t="str">
            <v>UN</v>
          </cell>
        </row>
        <row r="57034">
          <cell r="A57034" t="str">
            <v>I0000027053</v>
          </cell>
          <cell r="B57034" t="str">
            <v>CLICHE CUP-90 PAINEL EXT+INT AFD-40</v>
          </cell>
          <cell r="C57034" t="str">
            <v>HIBE</v>
          </cell>
          <cell r="D57034" t="str">
            <v>UN</v>
          </cell>
        </row>
        <row r="57035">
          <cell r="A57035" t="str">
            <v>I0000027054</v>
          </cell>
          <cell r="B57035" t="str">
            <v>CLICHE CUP-90 PAINEL EXT+INT AFD-60</v>
          </cell>
          <cell r="C57035" t="str">
            <v>HIBE</v>
          </cell>
          <cell r="D57035" t="str">
            <v>UN</v>
          </cell>
        </row>
        <row r="57036">
          <cell r="A57036" t="str">
            <v>I0000027055</v>
          </cell>
          <cell r="B57036" t="str">
            <v>CLICHE CUP-90 PAINEL EXT+INT AFD-80</v>
          </cell>
          <cell r="C57036" t="str">
            <v>HIBE</v>
          </cell>
          <cell r="D57036" t="str">
            <v>UN</v>
          </cell>
        </row>
        <row r="57037">
          <cell r="A57037" t="str">
            <v>I0000027056</v>
          </cell>
          <cell r="B57037" t="str">
            <v>CILINDRO BI METALICO GRADE C - BS260</v>
          </cell>
          <cell r="C57037" t="str">
            <v>HIBE</v>
          </cell>
          <cell r="D57037" t="str">
            <v>UN</v>
          </cell>
        </row>
        <row r="57038">
          <cell r="A57038" t="str">
            <v>I0000027057</v>
          </cell>
          <cell r="B57038" t="str">
            <v>POSTICOS MOLDE BOTAO DE OSCILACAO</v>
          </cell>
          <cell r="C57038" t="str">
            <v>HIBE</v>
          </cell>
          <cell r="D57038" t="str">
            <v>UN</v>
          </cell>
        </row>
        <row r="57039">
          <cell r="A57039" t="str">
            <v>I0000027058</v>
          </cell>
          <cell r="B57039" t="str">
            <v>ACO 1045 CH 41.00 x 451.00 x 601.00</v>
          </cell>
          <cell r="C57039" t="str">
            <v>HIBE</v>
          </cell>
          <cell r="D57039" t="str">
            <v>UN</v>
          </cell>
        </row>
        <row r="57040">
          <cell r="A57040" t="str">
            <v>I0000027059</v>
          </cell>
          <cell r="B57040" t="str">
            <v>ACO 1045 CH 51.00 x 401.00 x 601.00</v>
          </cell>
          <cell r="C57040" t="str">
            <v>HIBE</v>
          </cell>
          <cell r="D57040" t="str">
            <v>UN</v>
          </cell>
        </row>
        <row r="57041">
          <cell r="A57041" t="str">
            <v>I0000027060</v>
          </cell>
          <cell r="B57041" t="str">
            <v>ACO 1045 CH 61.00 x 401.00 x 601.00</v>
          </cell>
          <cell r="C57041" t="str">
            <v>HIBE</v>
          </cell>
          <cell r="D57041" t="str">
            <v>UN</v>
          </cell>
        </row>
        <row r="57042">
          <cell r="A57042" t="str">
            <v>I0000027061</v>
          </cell>
          <cell r="B57042" t="str">
            <v>ACO P20 CH 71.00 x 401.00 x 601.00</v>
          </cell>
          <cell r="C57042" t="str">
            <v>HIBE</v>
          </cell>
          <cell r="D57042" t="str">
            <v>UN</v>
          </cell>
        </row>
        <row r="57043">
          <cell r="A57043" t="str">
            <v>I0000027062</v>
          </cell>
          <cell r="B57043" t="str">
            <v>ACO P20 CH 61.00 x 401.00 x 601.00</v>
          </cell>
          <cell r="C57043" t="str">
            <v>HIBE</v>
          </cell>
          <cell r="D57043" t="str">
            <v>UN</v>
          </cell>
        </row>
        <row r="57044">
          <cell r="A57044" t="str">
            <v>I0000027063</v>
          </cell>
          <cell r="B57044" t="str">
            <v>ACO P20 CH 95.00 x 401.00 x 601.00</v>
          </cell>
          <cell r="C57044" t="str">
            <v>HIBE</v>
          </cell>
          <cell r="D57044" t="str">
            <v>UN</v>
          </cell>
        </row>
        <row r="57045">
          <cell r="A57045" t="str">
            <v>I0000027064</v>
          </cell>
          <cell r="B57045" t="str">
            <v>ACO MD-XTRA RET-SF2050 Ø 65 X 255 X 265</v>
          </cell>
          <cell r="C57045" t="str">
            <v>HIBE</v>
          </cell>
          <cell r="D57045" t="str">
            <v>UN</v>
          </cell>
        </row>
        <row r="57046">
          <cell r="A57046" t="str">
            <v>I0000027065</v>
          </cell>
          <cell r="B57046" t="str">
            <v>ACO MD-XTRA RET-SF2050 Ø 42 X 255 X 265</v>
          </cell>
          <cell r="C57046" t="str">
            <v>HIBE</v>
          </cell>
          <cell r="D57046" t="str">
            <v>UN</v>
          </cell>
        </row>
        <row r="57047">
          <cell r="A57047" t="str">
            <v>I0000027066</v>
          </cell>
          <cell r="B57047" t="str">
            <v>REFRIGERADOR 263L 1P DEGELO SECO</v>
          </cell>
          <cell r="C57047" t="str">
            <v>HIBE</v>
          </cell>
          <cell r="D57047" t="str">
            <v>UN</v>
          </cell>
        </row>
        <row r="57048">
          <cell r="A57048" t="str">
            <v>I0000027067</v>
          </cell>
          <cell r="B57048" t="str">
            <v>MOTOR BOMBA ERX27 - COD: 9810878</v>
          </cell>
          <cell r="C57048" t="str">
            <v>HIBE</v>
          </cell>
          <cell r="D57048" t="str">
            <v>UN</v>
          </cell>
        </row>
        <row r="57049">
          <cell r="A57049" t="str">
            <v>I0000027068</v>
          </cell>
          <cell r="B57049" t="str">
            <v>COPO ISOPOR 180ML DESCARTAVEL</v>
          </cell>
          <cell r="C57049" t="str">
            <v>HIBE</v>
          </cell>
          <cell r="D57049" t="str">
            <v>UN</v>
          </cell>
        </row>
        <row r="57050">
          <cell r="A57050" t="str">
            <v>I0000027070</v>
          </cell>
          <cell r="B57050" t="str">
            <v>CONTROLADOR 2315462 ERX</v>
          </cell>
          <cell r="C57050" t="str">
            <v>HIBE</v>
          </cell>
          <cell r="D57050" t="str">
            <v>UN</v>
          </cell>
        </row>
        <row r="57051">
          <cell r="A57051" t="str">
            <v>I0000027071</v>
          </cell>
          <cell r="B57051" t="str">
            <v>PISTAO DO CILINDRO DE ELEVACAO FMX</v>
          </cell>
          <cell r="C57051" t="str">
            <v>HIBE</v>
          </cell>
          <cell r="D57051" t="str">
            <v>UN</v>
          </cell>
        </row>
        <row r="57052">
          <cell r="A57052" t="str">
            <v>I0000027072</v>
          </cell>
          <cell r="B57052" t="str">
            <v>FUSIVEL VIDRO 20A 250V - 5X20MM</v>
          </cell>
          <cell r="C57052" t="str">
            <v>HIBE</v>
          </cell>
          <cell r="D57052" t="str">
            <v>UN</v>
          </cell>
        </row>
        <row r="57053">
          <cell r="A57053" t="str">
            <v>I0000027074</v>
          </cell>
          <cell r="B57053" t="str">
            <v>GRAMPO CONCERTINA</v>
          </cell>
          <cell r="C57053" t="str">
            <v>HIBE</v>
          </cell>
          <cell r="D57053" t="str">
            <v>UN</v>
          </cell>
        </row>
        <row r="57054">
          <cell r="A57054" t="str">
            <v>I0000027075</v>
          </cell>
          <cell r="B57054" t="str">
            <v>ARAME FIO 12 GALVANIZADO</v>
          </cell>
          <cell r="C57054" t="str">
            <v>HIBE</v>
          </cell>
          <cell r="D57054" t="str">
            <v>UN</v>
          </cell>
        </row>
        <row r="57055">
          <cell r="A57055" t="str">
            <v>I0000027076</v>
          </cell>
          <cell r="B57055" t="str">
            <v>SERVICO DE DESPACHANTE</v>
          </cell>
          <cell r="C57055" t="str">
            <v>SERV</v>
          </cell>
          <cell r="D57055" t="str">
            <v>UN</v>
          </cell>
        </row>
        <row r="57056">
          <cell r="A57056" t="str">
            <v>I0000027077</v>
          </cell>
          <cell r="B57056" t="str">
            <v>DESKTOP DELL OPITPLEX 3090</v>
          </cell>
          <cell r="C57056" t="str">
            <v>HIBE</v>
          </cell>
          <cell r="D57056" t="str">
            <v>UN</v>
          </cell>
        </row>
        <row r="57057">
          <cell r="A57057" t="str">
            <v>I0000027079</v>
          </cell>
          <cell r="B57057" t="str">
            <v>MONITOR DELL P2222H</v>
          </cell>
          <cell r="C57057" t="str">
            <v>HIBE</v>
          </cell>
          <cell r="D57057" t="str">
            <v>UN</v>
          </cell>
        </row>
        <row r="57058">
          <cell r="A57058" t="str">
            <v>I0000027080</v>
          </cell>
          <cell r="B57058" t="str">
            <v>CONJUNTO CANHAO/ROSCA HTF250WB 818A23XB</v>
          </cell>
          <cell r="C57058" t="str">
            <v>HIBE</v>
          </cell>
          <cell r="D57058" t="str">
            <v>UN</v>
          </cell>
        </row>
        <row r="57059">
          <cell r="A57059" t="str">
            <v>I0000027081</v>
          </cell>
          <cell r="B57059" t="str">
            <v>CAIXA P/ MONTA. QUAD. ELETR. 800X600X200</v>
          </cell>
          <cell r="C57059" t="str">
            <v>HIBE</v>
          </cell>
          <cell r="D57059" t="str">
            <v>UN</v>
          </cell>
        </row>
        <row r="57060">
          <cell r="A57060" t="str">
            <v>I0000027082</v>
          </cell>
          <cell r="B57060" t="str">
            <v>BARRA DE COBRE 1/16X3/8 40A</v>
          </cell>
          <cell r="C57060" t="str">
            <v>HIBE</v>
          </cell>
          <cell r="D57060" t="str">
            <v>UN</v>
          </cell>
        </row>
        <row r="57061">
          <cell r="A57061" t="str">
            <v>I0000027083</v>
          </cell>
          <cell r="B57061" t="str">
            <v>BARRA DE COBRE 1/8X1 195A</v>
          </cell>
          <cell r="C57061" t="str">
            <v>HIBE</v>
          </cell>
          <cell r="D57061" t="str">
            <v>UN</v>
          </cell>
        </row>
        <row r="57062">
          <cell r="A57062" t="str">
            <v>I0000027084</v>
          </cell>
          <cell r="B57062" t="str">
            <v>ISOLADOR EPOXI 20X25 1/4</v>
          </cell>
          <cell r="C57062" t="str">
            <v>HIBE</v>
          </cell>
          <cell r="D57062" t="str">
            <v>UN</v>
          </cell>
        </row>
        <row r="57063">
          <cell r="A57063" t="str">
            <v>I0000027085</v>
          </cell>
          <cell r="B57063" t="str">
            <v>TRILHO LISO ALUMINIO</v>
          </cell>
          <cell r="C57063" t="str">
            <v>HIBE</v>
          </cell>
          <cell r="D57063" t="str">
            <v>UN</v>
          </cell>
        </row>
        <row r="57064">
          <cell r="A57064" t="str">
            <v>I0000027086</v>
          </cell>
          <cell r="B57064" t="str">
            <v>CANALETA PLASTICA 50X80 SEMI ABERTA</v>
          </cell>
          <cell r="C57064" t="str">
            <v>HIBE</v>
          </cell>
          <cell r="D57064" t="str">
            <v>UN</v>
          </cell>
        </row>
        <row r="57065">
          <cell r="A57065" t="str">
            <v>I0000027087</v>
          </cell>
          <cell r="B57065" t="str">
            <v>DISJUNTOR CAIXA MOLDADA TRIPOLAR 175A</v>
          </cell>
          <cell r="C57065" t="str">
            <v>HIBE</v>
          </cell>
          <cell r="D57065" t="str">
            <v>UN</v>
          </cell>
        </row>
        <row r="57066">
          <cell r="A57066" t="str">
            <v>I0000027094</v>
          </cell>
          <cell r="B57066" t="str">
            <v>REDE ELETRICA RETRABALHO AFN</v>
          </cell>
          <cell r="C57066" t="str">
            <v>HIBE</v>
          </cell>
          <cell r="D57066" t="str">
            <v>UN</v>
          </cell>
        </row>
        <row r="57067">
          <cell r="A57067" t="str">
            <v>I0000027095</v>
          </cell>
          <cell r="B57067" t="str">
            <v>BIOCUBO 1LB</v>
          </cell>
          <cell r="C57067" t="str">
            <v>HIBE</v>
          </cell>
          <cell r="D57067" t="str">
            <v>UN</v>
          </cell>
        </row>
        <row r="57068">
          <cell r="A57068" t="str">
            <v>I0000027096</v>
          </cell>
          <cell r="B57068" t="str">
            <v>VISOR FLUXO ALTA VAZAO RI 1"BSPXRI 1"BSP</v>
          </cell>
          <cell r="C57068" t="str">
            <v>HIBE</v>
          </cell>
          <cell r="D57068" t="str">
            <v>UN</v>
          </cell>
        </row>
        <row r="57069">
          <cell r="A57069" t="str">
            <v>I0000027097</v>
          </cell>
          <cell r="B57069" t="str">
            <v>CASCATA LED 220V 0,5X10 M 3000K</v>
          </cell>
          <cell r="C57069" t="str">
            <v>HIBE</v>
          </cell>
          <cell r="D57069" t="str">
            <v>UN</v>
          </cell>
        </row>
        <row r="57070">
          <cell r="A57070" t="str">
            <v>I0000027098</v>
          </cell>
          <cell r="B57070" t="str">
            <v>CASCATA LED 220V 1X10 M 3000K</v>
          </cell>
          <cell r="C57070" t="str">
            <v>HIBE</v>
          </cell>
          <cell r="D57070" t="str">
            <v>UN</v>
          </cell>
        </row>
        <row r="57071">
          <cell r="A57071" t="str">
            <v>I0000027099</v>
          </cell>
          <cell r="B57071" t="str">
            <v>CASCATA LED 220V 0,4X5 M 3000K</v>
          </cell>
          <cell r="C57071" t="str">
            <v>HIBE</v>
          </cell>
          <cell r="D57071" t="str">
            <v>UN</v>
          </cell>
        </row>
        <row r="57072">
          <cell r="A57072" t="str">
            <v>I0000027100</v>
          </cell>
          <cell r="B57072" t="str">
            <v>FIO DE FADA DE LED 5 METROS 4.5V 3000K</v>
          </cell>
          <cell r="C57072" t="str">
            <v>HIBE</v>
          </cell>
          <cell r="D57072" t="str">
            <v>UN</v>
          </cell>
        </row>
        <row r="57073">
          <cell r="A57073" t="str">
            <v>I0000027101</v>
          </cell>
          <cell r="B57073" t="str">
            <v>FONTE CHAVEADA 5V 2A</v>
          </cell>
          <cell r="C57073" t="str">
            <v>HIBE</v>
          </cell>
          <cell r="D57073" t="str">
            <v>UN</v>
          </cell>
        </row>
        <row r="57074">
          <cell r="A57074" t="str">
            <v>I0000027102</v>
          </cell>
          <cell r="B57074" t="str">
            <v>ESTRELA LED 220V 60CM 3000K</v>
          </cell>
          <cell r="C57074" t="str">
            <v>HIBE</v>
          </cell>
          <cell r="D57074" t="str">
            <v>UN</v>
          </cell>
        </row>
        <row r="57075">
          <cell r="A57075" t="str">
            <v>I0000027103</v>
          </cell>
          <cell r="B57075" t="str">
            <v>ESTRELA CADENTE LED 220V 3000K 130CM</v>
          </cell>
          <cell r="C57075" t="str">
            <v>HIBE</v>
          </cell>
          <cell r="D57075" t="str">
            <v>UN</v>
          </cell>
        </row>
        <row r="57076">
          <cell r="A57076" t="str">
            <v>I0000027104</v>
          </cell>
          <cell r="B57076" t="str">
            <v>MANGUEIRA LED 220V 100M 3000K</v>
          </cell>
          <cell r="C57076" t="str">
            <v>HIBE</v>
          </cell>
          <cell r="D57076" t="str">
            <v>UN</v>
          </cell>
        </row>
        <row r="57077">
          <cell r="A57077" t="str">
            <v>I0000027105</v>
          </cell>
          <cell r="B57077" t="str">
            <v>FONTE MANGUEIRA LED BIVOLT</v>
          </cell>
          <cell r="C57077" t="str">
            <v>HIBE</v>
          </cell>
          <cell r="D57077" t="str">
            <v>UN</v>
          </cell>
        </row>
        <row r="57078">
          <cell r="A57078" t="str">
            <v>I0000027107</v>
          </cell>
          <cell r="B57078" t="str">
            <v>PUNHO FME17 - COD: 2310336</v>
          </cell>
          <cell r="C57078" t="str">
            <v>HIBE</v>
          </cell>
          <cell r="D57078" t="str">
            <v>UN</v>
          </cell>
        </row>
        <row r="57079">
          <cell r="A57079" t="str">
            <v>I0000027108</v>
          </cell>
          <cell r="B57079" t="str">
            <v>RELE DIRECAO ERX27 - COD: 4479865</v>
          </cell>
          <cell r="C57079" t="str">
            <v>HIBE</v>
          </cell>
          <cell r="D57079" t="str">
            <v>UN</v>
          </cell>
        </row>
        <row r="57080">
          <cell r="A57080" t="str">
            <v>I0000027109</v>
          </cell>
          <cell r="B57080" t="str">
            <v>TECNOTRAFIC 407 DEM BRANCA SEG 18 L</v>
          </cell>
          <cell r="C57080" t="str">
            <v>HIBE</v>
          </cell>
          <cell r="D57080" t="str">
            <v>UN</v>
          </cell>
        </row>
        <row r="57081">
          <cell r="A57081" t="str">
            <v>I0000027110</v>
          </cell>
          <cell r="B57081" t="str">
            <v>TECNOTRAFIC 407 DEM AMARELO LT18L</v>
          </cell>
          <cell r="C57081" t="str">
            <v>HIBE</v>
          </cell>
          <cell r="D57081" t="str">
            <v>UN</v>
          </cell>
        </row>
        <row r="57082">
          <cell r="A57082" t="str">
            <v>I0000027111</v>
          </cell>
          <cell r="B57082" t="str">
            <v>EMPILHADEIRA HYSTER H50 2.5T 13052</v>
          </cell>
          <cell r="C57082" t="str">
            <v>HIBE</v>
          </cell>
          <cell r="D57082" t="str">
            <v>UN</v>
          </cell>
        </row>
        <row r="57083">
          <cell r="A57083" t="str">
            <v>I0000027112</v>
          </cell>
          <cell r="B57083" t="str">
            <v>PLACA ROBO TENSO - TS2812011205</v>
          </cell>
          <cell r="C57083" t="str">
            <v>HIBE</v>
          </cell>
          <cell r="D57083" t="str">
            <v>UN</v>
          </cell>
        </row>
        <row r="57084">
          <cell r="A57084" t="str">
            <v>I0000027113</v>
          </cell>
          <cell r="B57084" t="str">
            <v>PAPEL DE PRESENTE</v>
          </cell>
          <cell r="C57084" t="str">
            <v>HIBE</v>
          </cell>
          <cell r="D57084" t="str">
            <v>UN</v>
          </cell>
        </row>
        <row r="57085">
          <cell r="A57085" t="str">
            <v>I0000027114</v>
          </cell>
          <cell r="B57085" t="str">
            <v>FITA DE CETIM 38MM</v>
          </cell>
          <cell r="C57085" t="str">
            <v>HIBE</v>
          </cell>
          <cell r="D57085" t="str">
            <v>UN</v>
          </cell>
        </row>
        <row r="57086">
          <cell r="A57086" t="str">
            <v>I0000027115</v>
          </cell>
          <cell r="B57086" t="str">
            <v>FITA DE CETIM 50MM</v>
          </cell>
          <cell r="C57086" t="str">
            <v>HIBE</v>
          </cell>
          <cell r="D57086" t="str">
            <v>UN</v>
          </cell>
        </row>
        <row r="57087">
          <cell r="A57087" t="str">
            <v>I0000027116</v>
          </cell>
          <cell r="B57087" t="str">
            <v>FIO DE NYLON 0,50MM</v>
          </cell>
          <cell r="C57087" t="str">
            <v>HIBE</v>
          </cell>
          <cell r="D57087" t="str">
            <v>UN</v>
          </cell>
        </row>
        <row r="57088">
          <cell r="A57088" t="str">
            <v>I0000027117</v>
          </cell>
          <cell r="B57088" t="str">
            <v>ENFEITE NATALINO BENGALA</v>
          </cell>
          <cell r="C57088" t="str">
            <v>HIBE</v>
          </cell>
          <cell r="D57088" t="str">
            <v>UN</v>
          </cell>
        </row>
        <row r="57089">
          <cell r="A57089" t="str">
            <v>I0000027118</v>
          </cell>
          <cell r="B57089" t="str">
            <v>ENFEITE NATALINO RAMO</v>
          </cell>
          <cell r="C57089" t="str">
            <v>HIBE</v>
          </cell>
          <cell r="D57089" t="str">
            <v>UN</v>
          </cell>
        </row>
        <row r="57090">
          <cell r="A57090" t="str">
            <v>I0000027119</v>
          </cell>
          <cell r="B57090" t="str">
            <v>FESTAO ARAMADO NATALINO</v>
          </cell>
          <cell r="C57090" t="str">
            <v>HIBE</v>
          </cell>
          <cell r="D57090" t="str">
            <v>UN</v>
          </cell>
        </row>
        <row r="57091">
          <cell r="A57091" t="str">
            <v>I0000027120</v>
          </cell>
          <cell r="B57091" t="str">
            <v>PALITO DE CHURRASCO</v>
          </cell>
          <cell r="C57091" t="str">
            <v>HIBE</v>
          </cell>
          <cell r="D57091" t="str">
            <v>UN</v>
          </cell>
        </row>
        <row r="57092">
          <cell r="A57092" t="str">
            <v>I0000027121</v>
          </cell>
          <cell r="B57092" t="str">
            <v>FITA DECORATIVA NATALINA</v>
          </cell>
          <cell r="C57092" t="str">
            <v>HIBE</v>
          </cell>
          <cell r="D57092" t="str">
            <v>UN</v>
          </cell>
        </row>
        <row r="57093">
          <cell r="A57093" t="str">
            <v>I0000027122</v>
          </cell>
          <cell r="B57093" t="str">
            <v>COMBO GARRAFAS HP GT53 PTO AMA CIA MAG</v>
          </cell>
          <cell r="C57093" t="str">
            <v>HIBE</v>
          </cell>
          <cell r="D57093" t="str">
            <v>UN</v>
          </cell>
        </row>
        <row r="57094">
          <cell r="A57094" t="str">
            <v>I0000027125</v>
          </cell>
          <cell r="B57094" t="str">
            <v>BROCA HSS HASTE PARALELA Ø22 X 210MM</v>
          </cell>
          <cell r="C57094" t="str">
            <v>HIBE</v>
          </cell>
          <cell r="D57094" t="str">
            <v>UN</v>
          </cell>
        </row>
        <row r="57095">
          <cell r="A57095" t="str">
            <v>I0000027126</v>
          </cell>
          <cell r="B57095" t="str">
            <v>BROCA HSS HASTE PARALELA Ø1" X 220MM</v>
          </cell>
          <cell r="C57095" t="str">
            <v>HIBE</v>
          </cell>
          <cell r="D57095" t="str">
            <v>UN</v>
          </cell>
        </row>
        <row r="57096">
          <cell r="A57096" t="str">
            <v>I0000027127</v>
          </cell>
          <cell r="B57096" t="str">
            <v>BROCA HSS HASTE PARALELA Ø3/8" X 127MM</v>
          </cell>
          <cell r="C57096" t="str">
            <v>HIBE</v>
          </cell>
          <cell r="D57096" t="str">
            <v>UN</v>
          </cell>
        </row>
        <row r="57097">
          <cell r="A57097" t="str">
            <v>I0000027128</v>
          </cell>
          <cell r="B57097" t="str">
            <v>BROCA HSS HASTE PARALELA Ø17" X 184MM</v>
          </cell>
          <cell r="C57097" t="str">
            <v>HIBE</v>
          </cell>
          <cell r="D57097" t="str">
            <v>UN</v>
          </cell>
        </row>
        <row r="57098">
          <cell r="A57098" t="str">
            <v>I0000027129</v>
          </cell>
          <cell r="B57098" t="str">
            <v>EMPILHADEIRA HYSTER 1.8 TONS 12074</v>
          </cell>
          <cell r="C57098" t="str">
            <v>HIBE</v>
          </cell>
          <cell r="D57098" t="str">
            <v>UN</v>
          </cell>
        </row>
        <row r="57099">
          <cell r="A57099" t="str">
            <v>I0000027130</v>
          </cell>
          <cell r="B57099" t="str">
            <v>MINI CLP NEXO 14E/8S 12-24VCC - NES22-DR</v>
          </cell>
          <cell r="C57099" t="str">
            <v>HIBE</v>
          </cell>
          <cell r="D57099" t="str">
            <v>UN</v>
          </cell>
        </row>
        <row r="57100">
          <cell r="A57100" t="str">
            <v>I0000027131</v>
          </cell>
          <cell r="B57100" t="str">
            <v>PONTA FELTRO ZYA 2530 H06 - 2323.026</v>
          </cell>
          <cell r="C57100" t="str">
            <v>HIBE</v>
          </cell>
          <cell r="D57100" t="str">
            <v>UN</v>
          </cell>
        </row>
        <row r="57101">
          <cell r="A57101" t="str">
            <v>I0000027132</v>
          </cell>
          <cell r="B57101" t="str">
            <v>ACO H13 CH 100.00 x 119.00 x 180.00</v>
          </cell>
          <cell r="C57101" t="str">
            <v>HIBE</v>
          </cell>
          <cell r="D57101" t="str">
            <v>UN</v>
          </cell>
        </row>
        <row r="57102">
          <cell r="A57102" t="str">
            <v>I0000027133</v>
          </cell>
          <cell r="B57102" t="str">
            <v>ATUADOR ISO 6431D.125MM X 125MM SAI 125</v>
          </cell>
          <cell r="C57102" t="str">
            <v>HIBE</v>
          </cell>
          <cell r="D57102" t="str">
            <v>UN</v>
          </cell>
        </row>
        <row r="57103">
          <cell r="A57103" t="str">
            <v>I0000027134</v>
          </cell>
          <cell r="B57103" t="str">
            <v>REGULADORA DE FLUXO D.10MM X R1/2 TRAVA</v>
          </cell>
          <cell r="C57103" t="str">
            <v>HIBE</v>
          </cell>
          <cell r="D57103" t="str">
            <v>UN</v>
          </cell>
        </row>
        <row r="57104">
          <cell r="A57104" t="str">
            <v>I0000027135</v>
          </cell>
          <cell r="B57104" t="str">
            <v>MANOMETRO P/ CILINDRO DE ARGONIO</v>
          </cell>
          <cell r="C57104" t="str">
            <v>HIBE</v>
          </cell>
          <cell r="D57104" t="str">
            <v>UN</v>
          </cell>
        </row>
        <row r="57105">
          <cell r="A57105" t="str">
            <v>I0000027136</v>
          </cell>
          <cell r="B57105" t="str">
            <v>MANGUEIRA P/ GAS</v>
          </cell>
          <cell r="C57105" t="str">
            <v>HIBE</v>
          </cell>
          <cell r="D57105" t="str">
            <v>UN</v>
          </cell>
        </row>
        <row r="57106">
          <cell r="A57106" t="str">
            <v>I0000027137</v>
          </cell>
          <cell r="B57106" t="str">
            <v>BICO DE CONTATO DIFUSOR MIG</v>
          </cell>
          <cell r="C57106" t="str">
            <v>HIBE</v>
          </cell>
          <cell r="D57106" t="str">
            <v>UN</v>
          </cell>
        </row>
        <row r="57107">
          <cell r="A57107" t="str">
            <v>I0000027138</v>
          </cell>
          <cell r="B57107" t="str">
            <v>PORTA BICO/BOCAL MIG</v>
          </cell>
          <cell r="C57107" t="str">
            <v>HIBE</v>
          </cell>
          <cell r="D57107" t="str">
            <v>UN</v>
          </cell>
        </row>
        <row r="57108">
          <cell r="A57108" t="str">
            <v>I0000027140</v>
          </cell>
          <cell r="B57108" t="str">
            <v>SENSOR HALL DIRECAO ERX27 - 7917415695</v>
          </cell>
          <cell r="C57108" t="str">
            <v>HIBE</v>
          </cell>
          <cell r="D57108" t="str">
            <v>UN</v>
          </cell>
        </row>
        <row r="57109">
          <cell r="A57109" t="str">
            <v>I0000027141</v>
          </cell>
          <cell r="B57109" t="str">
            <v>COLUNA FLUTUANTE GUIADA-CFG32056122</v>
          </cell>
          <cell r="C57109" t="str">
            <v>HIBE</v>
          </cell>
          <cell r="D57109" t="str">
            <v>UN</v>
          </cell>
        </row>
        <row r="57110">
          <cell r="A57110" t="str">
            <v>I0000027142</v>
          </cell>
          <cell r="B57110" t="str">
            <v>COLUNA FLUTUANTE-CF32056168</v>
          </cell>
          <cell r="C57110" t="str">
            <v>HIBE</v>
          </cell>
          <cell r="D57110" t="str">
            <v>UN</v>
          </cell>
        </row>
        <row r="57111">
          <cell r="A57111" t="str">
            <v>I0000027143</v>
          </cell>
          <cell r="B57111" t="str">
            <v>COLUNA FLUTUANTE-CF30056168</v>
          </cell>
          <cell r="C57111" t="str">
            <v>HIBE</v>
          </cell>
          <cell r="D57111" t="str">
            <v>UN</v>
          </cell>
        </row>
        <row r="57112">
          <cell r="A57112" t="str">
            <v>I0000027144</v>
          </cell>
          <cell r="B57112" t="str">
            <v>BUCHA GUIA PRINCIPAL - B32066</v>
          </cell>
          <cell r="C57112" t="str">
            <v>HIBE</v>
          </cell>
          <cell r="D57112" t="str">
            <v>UN</v>
          </cell>
        </row>
        <row r="57113">
          <cell r="A57113" t="str">
            <v>I0000027145</v>
          </cell>
          <cell r="B57113" t="str">
            <v>BUCHA GUIA PRINCIPAL - B30066</v>
          </cell>
          <cell r="C57113" t="str">
            <v>HIBE</v>
          </cell>
          <cell r="D57113" t="str">
            <v>UN</v>
          </cell>
        </row>
        <row r="57114">
          <cell r="A57114" t="str">
            <v>I0000027146</v>
          </cell>
          <cell r="B57114" t="str">
            <v>BUCHA GUIA PRINCIPAL GUIADA - BG30046</v>
          </cell>
          <cell r="C57114" t="str">
            <v>HIBE</v>
          </cell>
          <cell r="D57114" t="str">
            <v>UN</v>
          </cell>
        </row>
        <row r="57115">
          <cell r="A57115" t="str">
            <v>I0000027147</v>
          </cell>
          <cell r="B57115" t="str">
            <v>BUCHA GUIA PRINCIPAL - B32056</v>
          </cell>
          <cell r="C57115" t="str">
            <v>HIBE</v>
          </cell>
          <cell r="D57115" t="str">
            <v>UN</v>
          </cell>
        </row>
        <row r="57116">
          <cell r="A57116" t="str">
            <v>I0000027148</v>
          </cell>
          <cell r="B57116" t="str">
            <v>BUCHA GUIA PRINCIPAL - B30056</v>
          </cell>
          <cell r="C57116" t="str">
            <v>HIBE</v>
          </cell>
          <cell r="D57116" t="str">
            <v>UN</v>
          </cell>
        </row>
        <row r="57117">
          <cell r="A57117" t="str">
            <v>I0000027149</v>
          </cell>
          <cell r="B57117" t="str">
            <v>BUCHA GUIA PRINCIPAL GUIADA - BG32046</v>
          </cell>
          <cell r="C57117" t="str">
            <v>HIBE</v>
          </cell>
          <cell r="D57117" t="str">
            <v>UN</v>
          </cell>
        </row>
        <row r="57118">
          <cell r="A57118" t="str">
            <v>I0000027150</v>
          </cell>
          <cell r="B57118" t="str">
            <v>FRESA TOPO LONGA Ø4X20X100X4M 4C 55HRc</v>
          </cell>
          <cell r="C57118" t="str">
            <v>HIBE</v>
          </cell>
          <cell r="D57118" t="str">
            <v>UN</v>
          </cell>
        </row>
        <row r="57119">
          <cell r="A57119" t="str">
            <v>I0000027151</v>
          </cell>
          <cell r="B57119" t="str">
            <v>FRESA TOPO LONGA Ø5X30X100X5M 4C 55HR</v>
          </cell>
          <cell r="C57119" t="str">
            <v>HIBE</v>
          </cell>
          <cell r="D57119" t="str">
            <v>UN</v>
          </cell>
        </row>
        <row r="57120">
          <cell r="A57120" t="str">
            <v>I0000027152</v>
          </cell>
          <cell r="B57120" t="str">
            <v>FRESA TOPO LONGA Ø6X30X100X6M 4C 55HRc</v>
          </cell>
          <cell r="C57120" t="str">
            <v>HIBE</v>
          </cell>
          <cell r="D57120" t="str">
            <v>UN</v>
          </cell>
        </row>
        <row r="57121">
          <cell r="A57121" t="str">
            <v>I0000027153</v>
          </cell>
          <cell r="B57121" t="str">
            <v>FRESA TOPO LONGA Ø8X35X100X8M 4C 55HRc</v>
          </cell>
          <cell r="C57121" t="str">
            <v>HIBE</v>
          </cell>
          <cell r="D57121" t="str">
            <v>UN</v>
          </cell>
        </row>
        <row r="57122">
          <cell r="A57122" t="str">
            <v>I0000027154</v>
          </cell>
          <cell r="B57122" t="str">
            <v>FRESA TORO LONGA Ø4X20X100X4M 4C R0.5</v>
          </cell>
          <cell r="C57122" t="str">
            <v>HIBE</v>
          </cell>
          <cell r="D57122" t="str">
            <v>UN</v>
          </cell>
        </row>
        <row r="57123">
          <cell r="A57123" t="str">
            <v>I0000027155</v>
          </cell>
          <cell r="B57123" t="str">
            <v>FRESA TORO LONGA Ø5X30X100X5M 4C R0.5</v>
          </cell>
          <cell r="C57123" t="str">
            <v>HIBE</v>
          </cell>
          <cell r="D57123" t="str">
            <v>UN</v>
          </cell>
        </row>
        <row r="57124">
          <cell r="A57124" t="str">
            <v>I0000027156</v>
          </cell>
          <cell r="B57124" t="str">
            <v>FRESA TORO LONGA Ø6X30X100X6M 4C R0.5</v>
          </cell>
          <cell r="C57124" t="str">
            <v>HIBE</v>
          </cell>
          <cell r="D57124" t="str">
            <v>UN</v>
          </cell>
        </row>
        <row r="57125">
          <cell r="A57125" t="str">
            <v>I0000027157</v>
          </cell>
          <cell r="B57125" t="str">
            <v>FRESA TORO LONGA Ø8X35X100X8M 4C R0.5</v>
          </cell>
          <cell r="C57125" t="str">
            <v>HIBE</v>
          </cell>
          <cell r="D57125" t="str">
            <v>UN</v>
          </cell>
        </row>
        <row r="57126">
          <cell r="A57126" t="str">
            <v>I0000027158</v>
          </cell>
          <cell r="B57126" t="str">
            <v>PASTILHA NFB 160 - FM TT5515</v>
          </cell>
          <cell r="C57126" t="str">
            <v>HIBE</v>
          </cell>
          <cell r="D57126" t="str">
            <v>UN</v>
          </cell>
        </row>
        <row r="57127">
          <cell r="A57127" t="str">
            <v>I0000027159</v>
          </cell>
          <cell r="B57127" t="str">
            <v>PASTILHA NFB 200 - FM TT5515</v>
          </cell>
          <cell r="C57127" t="str">
            <v>HIBE</v>
          </cell>
          <cell r="D57127" t="str">
            <v>UN</v>
          </cell>
        </row>
        <row r="57128">
          <cell r="A57128" t="str">
            <v>I0000027160</v>
          </cell>
          <cell r="B57128" t="str">
            <v>BROCA TDR 5180-25T2-06</v>
          </cell>
          <cell r="C57128" t="str">
            <v>HIBE</v>
          </cell>
          <cell r="D57128" t="str">
            <v>UN</v>
          </cell>
        </row>
        <row r="57129">
          <cell r="A57129" t="str">
            <v>I0000027161</v>
          </cell>
          <cell r="B57129" t="str">
            <v>PASTILHA SPMG 060204 DG TT9030</v>
          </cell>
          <cell r="C57129" t="str">
            <v>HIBE</v>
          </cell>
          <cell r="D57129" t="str">
            <v>UN</v>
          </cell>
        </row>
        <row r="57130">
          <cell r="A57130" t="str">
            <v>I0000027162</v>
          </cell>
          <cell r="B57130" t="str">
            <v>COXIM CLX25 - COD: 2317824</v>
          </cell>
          <cell r="C57130" t="str">
            <v>HIBE</v>
          </cell>
          <cell r="D57130" t="str">
            <v>UN</v>
          </cell>
        </row>
        <row r="57131">
          <cell r="A57131" t="str">
            <v>I0000027163</v>
          </cell>
          <cell r="B57131" t="str">
            <v>BOMBA D'AGUA CLX25 - IR21010FU425</v>
          </cell>
          <cell r="C57131" t="str">
            <v>HIBE</v>
          </cell>
          <cell r="D57131" t="str">
            <v>UN</v>
          </cell>
        </row>
        <row r="57132">
          <cell r="A57132" t="str">
            <v>I0000027164</v>
          </cell>
          <cell r="B57132" t="str">
            <v>TACHAO REFLETIVO BIDIRECIONAL</v>
          </cell>
          <cell r="C57132" t="str">
            <v>HIBE</v>
          </cell>
          <cell r="D57132" t="str">
            <v>UN</v>
          </cell>
        </row>
        <row r="57133">
          <cell r="A57133" t="str">
            <v>I0000027165</v>
          </cell>
          <cell r="B57133" t="str">
            <v>MINI CAIXA HERMETICA 11X11X06CM</v>
          </cell>
          <cell r="C57133" t="str">
            <v>HIBE</v>
          </cell>
          <cell r="D57133" t="str">
            <v>UN</v>
          </cell>
        </row>
        <row r="57134">
          <cell r="A57134" t="str">
            <v>I0000027166</v>
          </cell>
          <cell r="B57134" t="str">
            <v>PERFIL U ACO CARBONO 10 MM 6M</v>
          </cell>
          <cell r="C57134" t="str">
            <v>HIBE</v>
          </cell>
          <cell r="D57134" t="str">
            <v>UN</v>
          </cell>
        </row>
        <row r="57135">
          <cell r="A57135" t="str">
            <v>I0000027167</v>
          </cell>
          <cell r="B57135" t="str">
            <v>OLEO DE COCO</v>
          </cell>
          <cell r="C57135" t="str">
            <v>HIBE</v>
          </cell>
          <cell r="D57135" t="str">
            <v>UN</v>
          </cell>
        </row>
        <row r="57136">
          <cell r="A57136" t="str">
            <v>I0000027168</v>
          </cell>
          <cell r="B57136" t="str">
            <v>CAIXA DE FERRAMENTAS - PRD02707</v>
          </cell>
          <cell r="C57136" t="str">
            <v>HIBE</v>
          </cell>
          <cell r="D57136" t="str">
            <v>UN</v>
          </cell>
        </row>
        <row r="57137">
          <cell r="A57137" t="str">
            <v>I0000027169</v>
          </cell>
          <cell r="B57137" t="str">
            <v>CARREGADOR LITIO 24V 6S 25,2V 2A - P4</v>
          </cell>
          <cell r="C57137" t="str">
            <v>HIBE</v>
          </cell>
          <cell r="D57137" t="str">
            <v>UN</v>
          </cell>
        </row>
        <row r="57138">
          <cell r="A57138" t="str">
            <v>I0000027170</v>
          </cell>
          <cell r="B57138" t="str">
            <v>PACK BATERIA LITIO 6S 24V 5000MAH C/ BMS</v>
          </cell>
          <cell r="C57138" t="str">
            <v>HIBE</v>
          </cell>
          <cell r="D57138" t="str">
            <v>UN</v>
          </cell>
        </row>
        <row r="57139">
          <cell r="A57139" t="str">
            <v>I0000027171</v>
          </cell>
          <cell r="B57139" t="str">
            <v>KIT ANTENA DIGITAL 4K VHF UHF HDTV</v>
          </cell>
          <cell r="C57139" t="str">
            <v>HIBE</v>
          </cell>
          <cell r="D57139" t="str">
            <v>UN</v>
          </cell>
        </row>
        <row r="57140">
          <cell r="A57140" t="str">
            <v>I0000027174</v>
          </cell>
          <cell r="B57140" t="str">
            <v>ARMACAO  SEG.GRAD  5X9 VE 5X9.N0.02.99</v>
          </cell>
          <cell r="C57140" t="str">
            <v>HIBE</v>
          </cell>
          <cell r="D57140" t="str">
            <v>UN</v>
          </cell>
        </row>
        <row r="57141">
          <cell r="A57141" t="str">
            <v>I0000027175</v>
          </cell>
          <cell r="B57141" t="str">
            <v>ARMACAO SEG. GRAD  5X9 LA 5X9.0S.11.99SL</v>
          </cell>
          <cell r="C57141" t="str">
            <v>HIBE</v>
          </cell>
          <cell r="D57141" t="str">
            <v>UN</v>
          </cell>
        </row>
        <row r="57142">
          <cell r="A57142" t="str">
            <v>I0000027176</v>
          </cell>
          <cell r="B57142" t="str">
            <v>ARMACAO SEG. GRAD  5X9 VE 5X90S.00.99SL</v>
          </cell>
          <cell r="C57142" t="str">
            <v>HIBE</v>
          </cell>
          <cell r="D57142" t="str">
            <v>UN</v>
          </cell>
        </row>
        <row r="57143">
          <cell r="A57143" t="str">
            <v>I0000027177</v>
          </cell>
          <cell r="B57143" t="str">
            <v>ARMACAO SEG. GRAD  5X9 EL 5X9E.N0.00.99</v>
          </cell>
          <cell r="C57143" t="str">
            <v>HIBE</v>
          </cell>
          <cell r="D57143" t="str">
            <v>UN</v>
          </cell>
        </row>
        <row r="57144">
          <cell r="A57144" t="str">
            <v>I0000027178</v>
          </cell>
          <cell r="B57144" t="str">
            <v>ARMACAO SEG. GRAD  571 TR 571.00.01.99</v>
          </cell>
          <cell r="C57144" t="str">
            <v>HIBE</v>
          </cell>
          <cell r="D57144" t="str">
            <v>UN</v>
          </cell>
        </row>
        <row r="57145">
          <cell r="A57145" t="str">
            <v>I0000027179</v>
          </cell>
          <cell r="B57145" t="str">
            <v>ARMACAO SEG. GRAD  571 RO 571.00.00.99</v>
          </cell>
          <cell r="C57145" t="str">
            <v>HIBE</v>
          </cell>
          <cell r="D57145" t="str">
            <v>UN</v>
          </cell>
        </row>
        <row r="57146">
          <cell r="A57146" t="str">
            <v>I0000027180</v>
          </cell>
          <cell r="B57146" t="str">
            <v>ARMACAO SEG. GRAD  555 AZ 555.00.12.99</v>
          </cell>
          <cell r="C57146" t="str">
            <v>HIBE</v>
          </cell>
          <cell r="D57146" t="str">
            <v>UN</v>
          </cell>
        </row>
        <row r="57147">
          <cell r="A57147" t="str">
            <v>I0000027181</v>
          </cell>
          <cell r="B57147" t="str">
            <v>ARMACAO SEG. GRAD  555 VE  555.00.00.99</v>
          </cell>
          <cell r="C57147" t="str">
            <v>HIBE</v>
          </cell>
          <cell r="D57147" t="str">
            <v>UN</v>
          </cell>
        </row>
        <row r="57148">
          <cell r="A57148" t="str">
            <v>I0000027182</v>
          </cell>
          <cell r="B57148" t="str">
            <v>CLICHE CUP-180 BASE BP EUA</v>
          </cell>
          <cell r="C57148" t="str">
            <v>HIBE</v>
          </cell>
          <cell r="D57148" t="str">
            <v>UN</v>
          </cell>
        </row>
        <row r="57149">
          <cell r="A57149" t="str">
            <v>I0000027183</v>
          </cell>
          <cell r="B57149" t="str">
            <v>CLICHE CUP-180 CORPO L-1200 EUA</v>
          </cell>
          <cell r="C57149" t="str">
            <v>HIBE</v>
          </cell>
          <cell r="D57149" t="str">
            <v>UN</v>
          </cell>
        </row>
        <row r="57150">
          <cell r="A57150" t="str">
            <v>I0000027184</v>
          </cell>
          <cell r="B57150" t="str">
            <v>CLICHE CUP-130 L-1400 EUA</v>
          </cell>
          <cell r="C57150" t="str">
            <v>HIBE</v>
          </cell>
          <cell r="D57150" t="str">
            <v>UN</v>
          </cell>
        </row>
        <row r="57151">
          <cell r="A57151" t="str">
            <v>I0000027185</v>
          </cell>
          <cell r="B57151" t="str">
            <v>CLICHE CUP-180 L-950</v>
          </cell>
          <cell r="C57151" t="str">
            <v>HIBE</v>
          </cell>
          <cell r="D57151" t="str">
            <v>UN</v>
          </cell>
        </row>
        <row r="57152">
          <cell r="A57152" t="str">
            <v>I0000027186</v>
          </cell>
          <cell r="B57152" t="str">
            <v>BONECA GIRLS FASHION</v>
          </cell>
          <cell r="C57152" t="str">
            <v>HIBE</v>
          </cell>
          <cell r="D57152" t="str">
            <v>UN</v>
          </cell>
        </row>
        <row r="57153">
          <cell r="A57153" t="str">
            <v>I0000027187</v>
          </cell>
          <cell r="B57153" t="str">
            <v>BONECA HAIR SOFT</v>
          </cell>
          <cell r="C57153" t="str">
            <v>HIBE</v>
          </cell>
          <cell r="D57153" t="str">
            <v>UN</v>
          </cell>
        </row>
        <row r="57154">
          <cell r="A57154" t="str">
            <v>I0000027191</v>
          </cell>
          <cell r="B57154" t="str">
            <v>ACO H13 CH 85.00 X 140.00 X 281.00</v>
          </cell>
          <cell r="C57154" t="str">
            <v>HIBE</v>
          </cell>
          <cell r="D57154" t="str">
            <v>UN</v>
          </cell>
        </row>
        <row r="57155">
          <cell r="A57155" t="str">
            <v>I0000027192</v>
          </cell>
          <cell r="B57155" t="str">
            <v>MOTOPODA A GASOLINA 4T</v>
          </cell>
          <cell r="C57155" t="str">
            <v>HIBE</v>
          </cell>
          <cell r="D57155" t="str">
            <v>UN</v>
          </cell>
        </row>
        <row r="57156">
          <cell r="A57156" t="str">
            <v>I0000027193</v>
          </cell>
          <cell r="B57156" t="str">
            <v>PARAFUSO ALLEN CABECA CILINDRICA M14X120</v>
          </cell>
          <cell r="C57156" t="str">
            <v>HIBE</v>
          </cell>
          <cell r="D57156" t="str">
            <v>UN</v>
          </cell>
        </row>
        <row r="57157">
          <cell r="A57157" t="str">
            <v>I0000027195</v>
          </cell>
          <cell r="B57157" t="str">
            <v>BATERIA TRACIONARIA 24V 880AH- STILL</v>
          </cell>
          <cell r="C57157" t="str">
            <v>HIBE</v>
          </cell>
          <cell r="D57157" t="str">
            <v>UN</v>
          </cell>
        </row>
        <row r="57158">
          <cell r="A57158" t="str">
            <v>I0000027196</v>
          </cell>
          <cell r="B57158" t="str">
            <v>KIT DE ADAPTACAO DO VEICULO RENAULT</v>
          </cell>
          <cell r="C57158" t="str">
            <v>HIBE</v>
          </cell>
          <cell r="D57158" t="str">
            <v>UN</v>
          </cell>
        </row>
        <row r="57159">
          <cell r="A57159" t="str">
            <v>I0000027197</v>
          </cell>
          <cell r="B57159" t="str">
            <v>RASPADOR CLX25 - COD: 9623337</v>
          </cell>
          <cell r="C57159" t="str">
            <v>HIBE</v>
          </cell>
          <cell r="D57159" t="str">
            <v>UN</v>
          </cell>
        </row>
        <row r="57160">
          <cell r="A57160" t="str">
            <v>I0000027198</v>
          </cell>
          <cell r="B57160" t="str">
            <v>CILINDRO PNEUMATICO - TGGJ63X250-50-S</v>
          </cell>
          <cell r="C57160" t="str">
            <v>HIBE</v>
          </cell>
          <cell r="D57160" t="str">
            <v>UN</v>
          </cell>
        </row>
        <row r="57161">
          <cell r="A57161" t="str">
            <v>I0000027199</v>
          </cell>
          <cell r="B57161" t="str">
            <v>CONTROLE ROBO DAL MASCHIO - PDM9</v>
          </cell>
          <cell r="C57161" t="str">
            <v>HIBE</v>
          </cell>
          <cell r="D57161" t="str">
            <v>UN</v>
          </cell>
        </row>
        <row r="57162">
          <cell r="A57162" t="str">
            <v>I0000027200</v>
          </cell>
          <cell r="B57162" t="str">
            <v>ROLAMENTO 7305 BECBP</v>
          </cell>
          <cell r="C57162" t="str">
            <v>HIBE</v>
          </cell>
          <cell r="D57162" t="str">
            <v>UN</v>
          </cell>
        </row>
        <row r="57163">
          <cell r="A57163" t="str">
            <v>I0000027201</v>
          </cell>
          <cell r="B57163" t="str">
            <v>ROLAMENTO NU 2205 ECP</v>
          </cell>
          <cell r="C57163" t="str">
            <v>HIBE</v>
          </cell>
          <cell r="D57163" t="str">
            <v>UN</v>
          </cell>
        </row>
        <row r="57164">
          <cell r="A57164" t="str">
            <v>I0000027202</v>
          </cell>
          <cell r="B57164" t="str">
            <v>VASO BARRO JARDIM</v>
          </cell>
          <cell r="C57164" t="str">
            <v>HIBE</v>
          </cell>
          <cell r="D57164" t="str">
            <v>UN</v>
          </cell>
        </row>
        <row r="57165">
          <cell r="A57165" t="str">
            <v>I0000027203</v>
          </cell>
          <cell r="B57165" t="str">
            <v>MOTO BOMBA 380V TRIFASICA MB303 KSB</v>
          </cell>
          <cell r="C57165" t="str">
            <v>HIBE</v>
          </cell>
          <cell r="D57165" t="str">
            <v>UN</v>
          </cell>
        </row>
        <row r="57166">
          <cell r="A57166" t="str">
            <v>I0000027204</v>
          </cell>
          <cell r="B57166" t="str">
            <v>IMPRESSORA MULTIFUNCIONAL</v>
          </cell>
          <cell r="C57166" t="str">
            <v>HIBE</v>
          </cell>
          <cell r="D57166" t="str">
            <v>UN</v>
          </cell>
        </row>
        <row r="57167">
          <cell r="A57167" t="str">
            <v>I0000027205</v>
          </cell>
          <cell r="B57167" t="str">
            <v>KIT REFIL ECOTANK CORES COM 4 UNIDADES</v>
          </cell>
          <cell r="C57167" t="str">
            <v>HIBE</v>
          </cell>
          <cell r="D57167" t="str">
            <v>UN</v>
          </cell>
        </row>
        <row r="57168">
          <cell r="A57168" t="str">
            <v>I0000027207</v>
          </cell>
          <cell r="B57168" t="str">
            <v>CONVERSOR DPS 05A D24 IANZ03Y00079</v>
          </cell>
          <cell r="C57168" t="str">
            <v>HIBE</v>
          </cell>
          <cell r="D57168" t="str">
            <v>UN</v>
          </cell>
        </row>
        <row r="57169">
          <cell r="A57169" t="str">
            <v>I0000027208</v>
          </cell>
          <cell r="B57169" t="str">
            <v>CURVA HORIZONTAL</v>
          </cell>
          <cell r="C57169" t="str">
            <v>HIBE</v>
          </cell>
          <cell r="D57169" t="str">
            <v>UN</v>
          </cell>
        </row>
        <row r="57170">
          <cell r="A57170" t="str">
            <v>I0000027209</v>
          </cell>
          <cell r="B57170" t="str">
            <v>CURVA VERTICAL</v>
          </cell>
          <cell r="C57170" t="str">
            <v>HIBE</v>
          </cell>
          <cell r="D57170" t="str">
            <v>UN</v>
          </cell>
        </row>
        <row r="57171">
          <cell r="A57171" t="str">
            <v>I0000027210</v>
          </cell>
          <cell r="B57171" t="str">
            <v>PARAFUSO CABECA LENTILHA 1/4 C POR E ARR</v>
          </cell>
          <cell r="C57171" t="str">
            <v>HIBE</v>
          </cell>
          <cell r="D57171" t="str">
            <v>UN</v>
          </cell>
        </row>
        <row r="57172">
          <cell r="A57172" t="str">
            <v>I0000027211</v>
          </cell>
          <cell r="B57172" t="str">
            <v>CHAPA AÇO 1020 DE 3/4" (155 X 275)mm</v>
          </cell>
          <cell r="C57172" t="str">
            <v>HIBE</v>
          </cell>
          <cell r="D57172" t="str">
            <v>UN</v>
          </cell>
        </row>
        <row r="57173">
          <cell r="A57173" t="str">
            <v>I0000027212</v>
          </cell>
          <cell r="B57173" t="str">
            <v>CHAPA AÇO 1020 DE 1" (155 X 275)mm</v>
          </cell>
          <cell r="C57173" t="str">
            <v>HIBE</v>
          </cell>
          <cell r="D57173" t="str">
            <v>UN</v>
          </cell>
        </row>
        <row r="57174">
          <cell r="A57174" t="str">
            <v>I0000027213</v>
          </cell>
          <cell r="B57174" t="str">
            <v>GRAMPO P. FITA ARQUEAR PET 16MM SELO AÇO</v>
          </cell>
          <cell r="C57174" t="str">
            <v>HIBE</v>
          </cell>
          <cell r="D57174" t="str">
            <v>UN</v>
          </cell>
        </row>
        <row r="57175">
          <cell r="A57175" t="str">
            <v>I0000027214</v>
          </cell>
          <cell r="B57175" t="str">
            <v>SELADOR FT 16MM ARQUEAR ALIC. MAQ. LACRE</v>
          </cell>
          <cell r="C57175" t="str">
            <v>HIBE</v>
          </cell>
          <cell r="D57175" t="str">
            <v>UN</v>
          </cell>
        </row>
        <row r="57176">
          <cell r="A57176" t="str">
            <v>I0000027215</v>
          </cell>
          <cell r="B57176" t="str">
            <v>PERFILADO 38 X 38 MM</v>
          </cell>
          <cell r="C57176" t="str">
            <v>HIBE</v>
          </cell>
          <cell r="D57176" t="str">
            <v>M</v>
          </cell>
        </row>
        <row r="57177">
          <cell r="A57177" t="str">
            <v>I0000027216</v>
          </cell>
          <cell r="B57177" t="str">
            <v>ACO 1045 CH 20.00 x 155.00 x 275.00</v>
          </cell>
          <cell r="C57177" t="str">
            <v>HIBE</v>
          </cell>
          <cell r="D57177" t="str">
            <v>UN</v>
          </cell>
        </row>
        <row r="57178">
          <cell r="A57178" t="str">
            <v>I0000027217</v>
          </cell>
          <cell r="B57178" t="str">
            <v>ACO 1045 CH 25.00 x 155.00 x 275.00</v>
          </cell>
          <cell r="C57178" t="str">
            <v>HIBE</v>
          </cell>
          <cell r="D57178" t="str">
            <v>UN</v>
          </cell>
        </row>
        <row r="57179">
          <cell r="A57179" t="str">
            <v>I0000027218</v>
          </cell>
          <cell r="B57179" t="str">
            <v>MOTOR ELETRICO VOGES - 2,9KW</v>
          </cell>
          <cell r="C57179" t="str">
            <v>HIBE</v>
          </cell>
          <cell r="D57179" t="str">
            <v>UN</v>
          </cell>
        </row>
        <row r="57180">
          <cell r="A57180" t="str">
            <v>I0000027219</v>
          </cell>
          <cell r="B57180" t="str">
            <v>MANTA FILTRANTE COMPRESSOR</v>
          </cell>
          <cell r="C57180" t="str">
            <v>HIBE</v>
          </cell>
          <cell r="D57180" t="str">
            <v>UN</v>
          </cell>
        </row>
        <row r="57181">
          <cell r="A57181" t="str">
            <v>I0000027220</v>
          </cell>
          <cell r="B57181" t="str">
            <v>MANTA FILTRANTE CHILLER</v>
          </cell>
          <cell r="C57181" t="str">
            <v>HIBE</v>
          </cell>
          <cell r="D57181" t="str">
            <v>UN</v>
          </cell>
        </row>
        <row r="57182">
          <cell r="A57182" t="str">
            <v>I0000027221</v>
          </cell>
          <cell r="B57182" t="str">
            <v>HELICE P/ EXAUSTOR</v>
          </cell>
          <cell r="C57182" t="str">
            <v>HIBE</v>
          </cell>
          <cell r="D57182" t="str">
            <v>UN</v>
          </cell>
        </row>
        <row r="57183">
          <cell r="A57183" t="str">
            <v>I0000027222</v>
          </cell>
          <cell r="B57183" t="str">
            <v>COLA P/ TACHAO 1KG</v>
          </cell>
          <cell r="C57183" t="str">
            <v>HIBE</v>
          </cell>
          <cell r="D57183" t="str">
            <v>UN</v>
          </cell>
        </row>
        <row r="57184">
          <cell r="A57184" t="str">
            <v>I0000027223</v>
          </cell>
          <cell r="B57184" t="str">
            <v>SERVICO DE REPARO EM FREIO MAGNETICO</v>
          </cell>
          <cell r="C57184" t="str">
            <v>SERV</v>
          </cell>
          <cell r="D57184" t="str">
            <v>UN</v>
          </cell>
        </row>
        <row r="57185">
          <cell r="A57185" t="str">
            <v>I0000027224</v>
          </cell>
          <cell r="B57185" t="str">
            <v>CONTROLE REMOTO - AR CONDICIONADO GREE</v>
          </cell>
          <cell r="C57185" t="str">
            <v>HIBE</v>
          </cell>
          <cell r="D57185" t="str">
            <v>UN</v>
          </cell>
        </row>
        <row r="57186">
          <cell r="A57186" t="str">
            <v>I0000027225</v>
          </cell>
          <cell r="B57186" t="str">
            <v>BOBINA CHAPA 26 80CM</v>
          </cell>
          <cell r="C57186" t="str">
            <v>HIBE</v>
          </cell>
          <cell r="D57186" t="str">
            <v>M</v>
          </cell>
        </row>
        <row r="57187">
          <cell r="A57187" t="str">
            <v>I0000027230</v>
          </cell>
          <cell r="B57187" t="str">
            <v>PROGRAMADOR ENDER DE EQUIP</v>
          </cell>
          <cell r="C57187" t="str">
            <v>HIBE</v>
          </cell>
          <cell r="D57187" t="str">
            <v>UN</v>
          </cell>
        </row>
        <row r="57188">
          <cell r="A57188" t="str">
            <v>I0000027231</v>
          </cell>
          <cell r="B57188" t="str">
            <v>MANTA FILTRANTE - 1631104890</v>
          </cell>
          <cell r="C57188" t="str">
            <v>HIBE</v>
          </cell>
          <cell r="D57188" t="str">
            <v>UN</v>
          </cell>
        </row>
        <row r="57189">
          <cell r="A57189" t="str">
            <v>I0000027232</v>
          </cell>
          <cell r="B57189" t="str">
            <v>HELICE CPC - 385 6-6 PPG 1HL 19 6 41</v>
          </cell>
          <cell r="C57189" t="str">
            <v>HIBE</v>
          </cell>
          <cell r="D57189" t="str">
            <v>UN</v>
          </cell>
        </row>
        <row r="57190">
          <cell r="A57190" t="str">
            <v>I0000027233</v>
          </cell>
          <cell r="B57190" t="str">
            <v>CABO FREIO DE MAO RX50 - COD: 2327664</v>
          </cell>
          <cell r="C57190" t="str">
            <v>HIBE</v>
          </cell>
          <cell r="D57190" t="str">
            <v>UN</v>
          </cell>
        </row>
        <row r="57191">
          <cell r="A57191" t="str">
            <v>I0000027235</v>
          </cell>
          <cell r="B57191" t="str">
            <v>VARETA 316L 1,60</v>
          </cell>
          <cell r="C57191" t="str">
            <v>HIBE</v>
          </cell>
          <cell r="D57191" t="str">
            <v>KG</v>
          </cell>
        </row>
        <row r="57192">
          <cell r="A57192" t="str">
            <v>I0000027236</v>
          </cell>
          <cell r="B57192" t="str">
            <v>COLA TRAVA PARAFUSO TEKBOND 50G ALTO TOR</v>
          </cell>
          <cell r="C57192" t="str">
            <v>HIBE</v>
          </cell>
          <cell r="D57192" t="str">
            <v>UN</v>
          </cell>
        </row>
        <row r="57193">
          <cell r="A57193" t="str">
            <v>I0000027237</v>
          </cell>
          <cell r="B57193" t="str">
            <v>LUVA TATIL VOLK PT CA 30916 TAM.6</v>
          </cell>
          <cell r="C57193" t="str">
            <v>HIBE</v>
          </cell>
          <cell r="D57193" t="str">
            <v>UN</v>
          </cell>
        </row>
        <row r="57194">
          <cell r="A57194" t="str">
            <v>I0000027238</v>
          </cell>
          <cell r="B57194" t="str">
            <v>GARRAFA METALICA C TAMPA ROSQUEAVEL750ML</v>
          </cell>
          <cell r="C57194" t="str">
            <v>HIBE</v>
          </cell>
          <cell r="D57194" t="str">
            <v>UN</v>
          </cell>
        </row>
        <row r="57195">
          <cell r="A57195" t="str">
            <v>I0000027239</v>
          </cell>
          <cell r="B57195" t="str">
            <v>CAPSULA DE CAFÉ</v>
          </cell>
          <cell r="C57195" t="str">
            <v>HIBE</v>
          </cell>
          <cell r="D57195" t="str">
            <v>UN</v>
          </cell>
        </row>
        <row r="57196">
          <cell r="A57196" t="str">
            <v>I0000027241</v>
          </cell>
          <cell r="B57196" t="str">
            <v>BUCHA CPC40G 1015-1622-8795-00</v>
          </cell>
          <cell r="C57196" t="str">
            <v>HIBE</v>
          </cell>
          <cell r="D57196" t="str">
            <v>UN</v>
          </cell>
        </row>
        <row r="57197">
          <cell r="A57197" t="str">
            <v>I0000027242</v>
          </cell>
          <cell r="B57197" t="str">
            <v>RETENTOR CPC40G 1030-1622-5976-00</v>
          </cell>
          <cell r="C57197" t="str">
            <v>HIBE</v>
          </cell>
          <cell r="D57197" t="str">
            <v>UN</v>
          </cell>
        </row>
        <row r="57198">
          <cell r="A57198" t="str">
            <v>I0000027243</v>
          </cell>
          <cell r="B57198" t="str">
            <v>ANEL "O" CPC40G 1035-0663-2106-18</v>
          </cell>
          <cell r="C57198" t="str">
            <v>HIBE</v>
          </cell>
          <cell r="D57198" t="str">
            <v>UN</v>
          </cell>
        </row>
        <row r="57199">
          <cell r="A57199" t="str">
            <v>I0000027244</v>
          </cell>
          <cell r="B57199" t="str">
            <v>RETENTOR CPC40G 1045-1622-8796-00</v>
          </cell>
          <cell r="C57199" t="str">
            <v>HIBE</v>
          </cell>
          <cell r="D57199" t="str">
            <v>UN</v>
          </cell>
        </row>
        <row r="57200">
          <cell r="A57200" t="str">
            <v>I0000027245</v>
          </cell>
          <cell r="B57200" t="str">
            <v>ANEL "O" CPC40G 1125-0663-2116-20</v>
          </cell>
          <cell r="C57200" t="str">
            <v>HIBE</v>
          </cell>
          <cell r="D57200" t="str">
            <v>UN</v>
          </cell>
        </row>
        <row r="57201">
          <cell r="A57201" t="str">
            <v>I0000027246</v>
          </cell>
          <cell r="B57201" t="str">
            <v>ARRUELA CPC40G 1170-1625-5050-01</v>
          </cell>
          <cell r="C57201" t="str">
            <v>HIBE</v>
          </cell>
          <cell r="D57201" t="str">
            <v>UN</v>
          </cell>
        </row>
        <row r="57202">
          <cell r="A57202" t="str">
            <v>I0000027247</v>
          </cell>
          <cell r="B57202" t="str">
            <v>FILTRO AR CPC40G 1015-1631-0394-80</v>
          </cell>
          <cell r="C57202" t="str">
            <v>HIBE</v>
          </cell>
          <cell r="D57202" t="str">
            <v>UN</v>
          </cell>
        </row>
        <row r="57203">
          <cell r="A57203" t="str">
            <v>I0000027248</v>
          </cell>
          <cell r="B57203" t="str">
            <v>ANEL "O" CPC40G 1030</v>
          </cell>
          <cell r="C57203" t="str">
            <v>HIBE</v>
          </cell>
          <cell r="D57203" t="str">
            <v>UN</v>
          </cell>
        </row>
        <row r="57204">
          <cell r="A57204" t="str">
            <v>I0000027249</v>
          </cell>
          <cell r="B57204" t="str">
            <v>ANEL "O" CPC40G 1060-0663-2109-68</v>
          </cell>
          <cell r="C57204" t="str">
            <v>HIBE</v>
          </cell>
          <cell r="D57204" t="str">
            <v>UN</v>
          </cell>
        </row>
        <row r="57205">
          <cell r="A57205" t="str">
            <v>I0000027250</v>
          </cell>
          <cell r="B57205" t="str">
            <v>TAMPAO CPC40G 1070-1622-9097-00</v>
          </cell>
          <cell r="C57205" t="str">
            <v>HIBE</v>
          </cell>
          <cell r="D57205" t="str">
            <v>UN</v>
          </cell>
        </row>
        <row r="57206">
          <cell r="A57206" t="str">
            <v>I0000027251</v>
          </cell>
          <cell r="B57206" t="str">
            <v>PISTAO CPC40G 1120-1613-8145-00</v>
          </cell>
          <cell r="C57206" t="str">
            <v>HIBE</v>
          </cell>
          <cell r="D57206" t="str">
            <v>UN</v>
          </cell>
        </row>
        <row r="57207">
          <cell r="A57207" t="str">
            <v>I0000027252</v>
          </cell>
          <cell r="B57207" t="str">
            <v>ANEL ELASTICO CPC40G 1130-1613-6816-00</v>
          </cell>
          <cell r="C57207" t="str">
            <v>HIBE</v>
          </cell>
          <cell r="D57207" t="str">
            <v>UN</v>
          </cell>
        </row>
        <row r="57208">
          <cell r="A57208" t="str">
            <v>I0000027253</v>
          </cell>
          <cell r="B57208" t="str">
            <v>MOLA CPC40G 1140-1613-6817-01</v>
          </cell>
          <cell r="C57208" t="str">
            <v>HIBE</v>
          </cell>
          <cell r="D57208" t="str">
            <v>UN</v>
          </cell>
        </row>
        <row r="57209">
          <cell r="A57209" t="str">
            <v>I0000027254</v>
          </cell>
          <cell r="B57209" t="str">
            <v>ROLAMENTO CPC40G 1150-0500-4510-33</v>
          </cell>
          <cell r="C57209" t="str">
            <v>HIBE</v>
          </cell>
          <cell r="D57209" t="str">
            <v>UN</v>
          </cell>
        </row>
        <row r="57210">
          <cell r="A57210" t="str">
            <v>I0000027255</v>
          </cell>
          <cell r="B57210" t="str">
            <v>MOLA CPC40G 1160-1613-8068-01</v>
          </cell>
          <cell r="C57210" t="str">
            <v>HIBE</v>
          </cell>
          <cell r="D57210" t="str">
            <v>UN</v>
          </cell>
        </row>
        <row r="57211">
          <cell r="A57211" t="str">
            <v>I0000027256</v>
          </cell>
          <cell r="B57211" t="str">
            <v>VALVULA CPC40G 1170-1613-6818-01</v>
          </cell>
          <cell r="C57211" t="str">
            <v>HIBE</v>
          </cell>
          <cell r="D57211" t="str">
            <v>UN</v>
          </cell>
        </row>
        <row r="57212">
          <cell r="A57212" t="str">
            <v>I0000027257</v>
          </cell>
          <cell r="B57212" t="str">
            <v>TAMPAO CPC40G 1180-1622-9083-02</v>
          </cell>
          <cell r="C57212" t="str">
            <v>HIBE</v>
          </cell>
          <cell r="D57212" t="str">
            <v>UN</v>
          </cell>
        </row>
        <row r="57213">
          <cell r="A57213" t="str">
            <v>I0000027258</v>
          </cell>
          <cell r="B57213" t="str">
            <v>MOLA CPC40G 1190-1622-3185-00</v>
          </cell>
          <cell r="C57213" t="str">
            <v>HIBE</v>
          </cell>
          <cell r="D57213" t="str">
            <v>UN</v>
          </cell>
        </row>
        <row r="57214">
          <cell r="A57214" t="str">
            <v>I0000027259</v>
          </cell>
          <cell r="B57214" t="str">
            <v>VEDACAO CPC40G 1200-1622-3183-00</v>
          </cell>
          <cell r="C57214" t="str">
            <v>HIBE</v>
          </cell>
          <cell r="D57214" t="str">
            <v>UN</v>
          </cell>
        </row>
        <row r="57215">
          <cell r="A57215" t="str">
            <v>I0000027260</v>
          </cell>
          <cell r="B57215" t="str">
            <v>ASSENTO CPC40G 1210-1622-5153-02</v>
          </cell>
          <cell r="C57215" t="str">
            <v>HIBE</v>
          </cell>
          <cell r="D57215" t="str">
            <v>UN</v>
          </cell>
        </row>
        <row r="57216">
          <cell r="A57216" t="str">
            <v>I0000027261</v>
          </cell>
          <cell r="B57216" t="str">
            <v>ANEL "O" CPC40G 1220-0663-2113-17</v>
          </cell>
          <cell r="C57216" t="str">
            <v>HIBE</v>
          </cell>
          <cell r="D57216" t="str">
            <v>UN</v>
          </cell>
        </row>
        <row r="57217">
          <cell r="A57217" t="str">
            <v>I0000027262</v>
          </cell>
          <cell r="B57217" t="str">
            <v>PISTAO CPC40G 1230-1613-6783-10</v>
          </cell>
          <cell r="C57217" t="str">
            <v>HIBE</v>
          </cell>
          <cell r="D57217" t="str">
            <v>UN</v>
          </cell>
        </row>
        <row r="57218">
          <cell r="A57218" t="str">
            <v>I0000027263</v>
          </cell>
          <cell r="B57218" t="str">
            <v>MOLA CPC40G 1240-1622-5122-02</v>
          </cell>
          <cell r="C57218" t="str">
            <v>HIBE</v>
          </cell>
          <cell r="D57218" t="str">
            <v>UN</v>
          </cell>
        </row>
        <row r="57219">
          <cell r="A57219" t="str">
            <v>I0000027264</v>
          </cell>
          <cell r="B57219" t="str">
            <v>TAMPA CPC40G 1250-1613-6794-00</v>
          </cell>
          <cell r="C57219" t="str">
            <v>HIBE</v>
          </cell>
          <cell r="D57219" t="str">
            <v>UN</v>
          </cell>
        </row>
        <row r="57220">
          <cell r="A57220" t="str">
            <v>I0000027265</v>
          </cell>
          <cell r="B57220" t="str">
            <v>ANEL "O" CPC40G 1260-0663-7132-00</v>
          </cell>
          <cell r="C57220" t="str">
            <v>HIBE</v>
          </cell>
          <cell r="D57220" t="str">
            <v>UN</v>
          </cell>
        </row>
        <row r="57221">
          <cell r="A57221" t="str">
            <v>I0000027266</v>
          </cell>
          <cell r="B57221" t="str">
            <v>ANEL ELASTICO CPC40G 1270-0335-2136-00</v>
          </cell>
          <cell r="C57221" t="str">
            <v>HIBE</v>
          </cell>
          <cell r="D57221" t="str">
            <v>UN</v>
          </cell>
        </row>
        <row r="57222">
          <cell r="A57222" t="str">
            <v>I0000027267</v>
          </cell>
          <cell r="B57222" t="str">
            <v>ANEL "O" CPC40G 1010-0663-3122-00</v>
          </cell>
          <cell r="C57222" t="str">
            <v>HIBE</v>
          </cell>
          <cell r="D57222" t="str">
            <v>UN</v>
          </cell>
        </row>
        <row r="57223">
          <cell r="A57223" t="str">
            <v>I0000027268</v>
          </cell>
          <cell r="B57223" t="str">
            <v>SEPARADOR OLEO CPC40G 3005-1631-0502-00</v>
          </cell>
          <cell r="C57223" t="str">
            <v>HIBE</v>
          </cell>
          <cell r="D57223" t="str">
            <v>UN</v>
          </cell>
        </row>
        <row r="57224">
          <cell r="A57224" t="str">
            <v>I0000027269</v>
          </cell>
          <cell r="B57224" t="str">
            <v>ANEL "O" CPC40G 3010-0663-2113-20</v>
          </cell>
          <cell r="C57224" t="str">
            <v>HIBE</v>
          </cell>
          <cell r="D57224" t="str">
            <v>UN</v>
          </cell>
        </row>
        <row r="57225">
          <cell r="A57225" t="str">
            <v>I0000027270</v>
          </cell>
          <cell r="B57225" t="str">
            <v>ANEL ELASTICO CPC40G 1010</v>
          </cell>
          <cell r="C57225" t="str">
            <v>HIBE</v>
          </cell>
          <cell r="D57225" t="str">
            <v>UN</v>
          </cell>
        </row>
        <row r="57226">
          <cell r="A57226" t="str">
            <v>I0000027271</v>
          </cell>
          <cell r="B57226" t="str">
            <v>MOLA CPC40G 1015-1622-3664-00</v>
          </cell>
          <cell r="C57226" t="str">
            <v>HIBE</v>
          </cell>
          <cell r="D57226" t="str">
            <v>UN</v>
          </cell>
        </row>
        <row r="57227">
          <cell r="A57227" t="str">
            <v>I0000027272</v>
          </cell>
          <cell r="B57227" t="str">
            <v>ANEL "O" CPC40G 1020-0663-2101-01</v>
          </cell>
          <cell r="C57227" t="str">
            <v>HIBE</v>
          </cell>
          <cell r="D57227" t="str">
            <v>UN</v>
          </cell>
        </row>
        <row r="57228">
          <cell r="A57228" t="str">
            <v>I0000027273</v>
          </cell>
          <cell r="B57228" t="str">
            <v>PISTAO CPC40G 1025-1622-3663-00</v>
          </cell>
          <cell r="C57228" t="str">
            <v>HIBE</v>
          </cell>
          <cell r="D57228" t="str">
            <v>UN</v>
          </cell>
        </row>
        <row r="57229">
          <cell r="A57229" t="str">
            <v>I0000027274</v>
          </cell>
          <cell r="B57229" t="str">
            <v>MOLA CPC40G 1030-1622-3662-00</v>
          </cell>
          <cell r="C57229" t="str">
            <v>HIBE</v>
          </cell>
          <cell r="D57229" t="str">
            <v>UN</v>
          </cell>
        </row>
        <row r="57230">
          <cell r="A57230" t="str">
            <v>I0000027275</v>
          </cell>
          <cell r="B57230" t="str">
            <v>VALVULA PISTAO CPC40G 1035-1613-3221-00</v>
          </cell>
          <cell r="C57230" t="str">
            <v>HIBE</v>
          </cell>
          <cell r="D57230" t="str">
            <v>UN</v>
          </cell>
        </row>
        <row r="57231">
          <cell r="A57231" t="str">
            <v>I0000027276</v>
          </cell>
          <cell r="B57231" t="str">
            <v>VEDACAO CPC40G 1040-1613-3223-01</v>
          </cell>
          <cell r="C57231" t="str">
            <v>HIBE</v>
          </cell>
          <cell r="D57231" t="str">
            <v>UN</v>
          </cell>
        </row>
        <row r="57232">
          <cell r="A57232" t="str">
            <v>I0000027277</v>
          </cell>
          <cell r="B57232" t="str">
            <v>ARRUELA CPC40G 1045-1613-3222-00</v>
          </cell>
          <cell r="C57232" t="str">
            <v>HIBE</v>
          </cell>
          <cell r="D57232" t="str">
            <v>UN</v>
          </cell>
        </row>
        <row r="57233">
          <cell r="A57233" t="str">
            <v>I0000027278</v>
          </cell>
          <cell r="B57233" t="str">
            <v>PARAFUSO CPC40G 1050-0147-1244-03</v>
          </cell>
          <cell r="C57233" t="str">
            <v>HIBE</v>
          </cell>
          <cell r="D57233" t="str">
            <v>UN</v>
          </cell>
        </row>
        <row r="57234">
          <cell r="A57234" t="str">
            <v>I0000027279</v>
          </cell>
          <cell r="B57234" t="str">
            <v>RESFRIADOR POSTERIOR CPC40G 2005</v>
          </cell>
          <cell r="C57234" t="str">
            <v>HIBE</v>
          </cell>
          <cell r="D57234" t="str">
            <v>UN</v>
          </cell>
        </row>
        <row r="57235">
          <cell r="A57235" t="str">
            <v>I0000027280</v>
          </cell>
          <cell r="B57235" t="str">
            <v>RESFRIADOR DE OLEO CPC40G 5020</v>
          </cell>
          <cell r="C57235" t="str">
            <v>HIBE</v>
          </cell>
          <cell r="D57235" t="str">
            <v>UN</v>
          </cell>
        </row>
        <row r="57236">
          <cell r="A57236" t="str">
            <v>I0000027281</v>
          </cell>
          <cell r="B57236" t="str">
            <v>VV TERMOSTATICA CPC40G 1030-1622-7064-01</v>
          </cell>
          <cell r="C57236" t="str">
            <v>HIBE</v>
          </cell>
          <cell r="D57236" t="str">
            <v>UN</v>
          </cell>
        </row>
        <row r="57237">
          <cell r="A57237" t="str">
            <v>I0000027282</v>
          </cell>
          <cell r="B57237" t="str">
            <v>DESEMPENADEIRA DENTADA 28MM</v>
          </cell>
          <cell r="C57237" t="str">
            <v>HIBE</v>
          </cell>
          <cell r="D57237" t="str">
            <v>UN</v>
          </cell>
        </row>
        <row r="57238">
          <cell r="A57238" t="str">
            <v>I0000027283</v>
          </cell>
          <cell r="B57238" t="str">
            <v>RESISTENCIA DO DESTILADOR</v>
          </cell>
          <cell r="C57238" t="str">
            <v>HIBE</v>
          </cell>
          <cell r="D57238" t="str">
            <v>UN</v>
          </cell>
        </row>
        <row r="57239">
          <cell r="A57239" t="str">
            <v>I0000027284</v>
          </cell>
          <cell r="B57239" t="str">
            <v>CLP UNITRONICS C130-J-T2</v>
          </cell>
          <cell r="C57239" t="str">
            <v>HIBE</v>
          </cell>
          <cell r="D57239" t="str">
            <v>UN</v>
          </cell>
        </row>
        <row r="57240">
          <cell r="A57240" t="str">
            <v>I0000027285</v>
          </cell>
          <cell r="B57240" t="str">
            <v>MOLA V 20 X 127 VERDE</v>
          </cell>
          <cell r="C57240" t="str">
            <v>HIBE</v>
          </cell>
          <cell r="D57240" t="str">
            <v>UN</v>
          </cell>
        </row>
        <row r="57241">
          <cell r="A57241" t="str">
            <v>I0000027286</v>
          </cell>
          <cell r="B57241" t="str">
            <v>2.50MM / CORDAO BN 2.50MM VSP</v>
          </cell>
          <cell r="C57241" t="str">
            <v>HIBE</v>
          </cell>
          <cell r="D57241" t="str">
            <v>M</v>
          </cell>
        </row>
        <row r="57242">
          <cell r="A57242" t="str">
            <v>I0000027287</v>
          </cell>
          <cell r="B57242" t="str">
            <v>3.00MM / CORDAO BN 3.00MM VSP</v>
          </cell>
          <cell r="C57242" t="str">
            <v>HIBE</v>
          </cell>
          <cell r="D57242" t="str">
            <v>M</v>
          </cell>
        </row>
        <row r="57243">
          <cell r="A57243" t="str">
            <v>I0000027288</v>
          </cell>
          <cell r="B57243" t="str">
            <v>3.50MM / CORDAO BN 3.50MM VSP</v>
          </cell>
          <cell r="C57243" t="str">
            <v>HIBE</v>
          </cell>
          <cell r="D57243" t="str">
            <v>M</v>
          </cell>
        </row>
        <row r="57244">
          <cell r="A57244" t="str">
            <v>I0000027289</v>
          </cell>
          <cell r="B57244" t="str">
            <v>FONTE 12V</v>
          </cell>
          <cell r="C57244" t="str">
            <v>HIBE</v>
          </cell>
          <cell r="D57244" t="str">
            <v>UN</v>
          </cell>
        </row>
        <row r="57245">
          <cell r="A57245" t="str">
            <v>I0000027290</v>
          </cell>
          <cell r="B57245" t="str">
            <v>BATERIA 6V</v>
          </cell>
          <cell r="C57245" t="str">
            <v>HIBE</v>
          </cell>
          <cell r="D57245" t="str">
            <v>UN</v>
          </cell>
        </row>
        <row r="57246">
          <cell r="A57246" t="str">
            <v>I0000027291</v>
          </cell>
          <cell r="B57246" t="str">
            <v>PLACA DO DISPLAY TOLEDO</v>
          </cell>
          <cell r="C57246" t="str">
            <v>HIBE</v>
          </cell>
          <cell r="D57246" t="str">
            <v>UN</v>
          </cell>
        </row>
        <row r="57247">
          <cell r="A57247" t="str">
            <v>I0000027347</v>
          </cell>
          <cell r="B57247" t="str">
            <v>DESKTOP DELL OPTIPLEX MFF CORE I5 G</v>
          </cell>
          <cell r="C57247" t="str">
            <v>HIBE</v>
          </cell>
          <cell r="D57247" t="str">
            <v>UN</v>
          </cell>
        </row>
        <row r="57248">
          <cell r="A57248" t="str">
            <v>I0000027348</v>
          </cell>
          <cell r="B57248" t="str">
            <v>MOUSE DELL PARA KIT COM DESKTOP C</v>
          </cell>
          <cell r="C57248" t="str">
            <v>HIBE</v>
          </cell>
          <cell r="D57248" t="str">
            <v>UN</v>
          </cell>
        </row>
        <row r="57249">
          <cell r="A57249" t="str">
            <v>I0000027349</v>
          </cell>
          <cell r="B57249" t="str">
            <v>TECLADO DELL DO KIT COM DESCKTOP PTB</v>
          </cell>
          <cell r="C57249" t="str">
            <v>HIBE</v>
          </cell>
          <cell r="D57249" t="str">
            <v>UN</v>
          </cell>
        </row>
        <row r="57250">
          <cell r="A57250" t="str">
            <v>I0000027350</v>
          </cell>
          <cell r="B57250" t="str">
            <v>BUCHA AUTO THEC-AC-115115 115X120X115MM</v>
          </cell>
          <cell r="C57250" t="str">
            <v>HIBE</v>
          </cell>
          <cell r="D57250" t="str">
            <v>UN</v>
          </cell>
        </row>
        <row r="57251">
          <cell r="A57251" t="str">
            <v>I0000027351</v>
          </cell>
          <cell r="B57251" t="str">
            <v>VV TERMOSTATICA CPC40G 1030-1622-7064-04</v>
          </cell>
          <cell r="C57251" t="str">
            <v>HIBE</v>
          </cell>
          <cell r="D57251" t="str">
            <v>UN</v>
          </cell>
        </row>
        <row r="57252">
          <cell r="A57252" t="str">
            <v>I0000027352</v>
          </cell>
          <cell r="B57252" t="str">
            <v>CARCACA VALVULA CPC40G 2005-1613-6883-03</v>
          </cell>
          <cell r="C57252" t="str">
            <v>HIBE</v>
          </cell>
          <cell r="D57252" t="str">
            <v>UN</v>
          </cell>
        </row>
        <row r="57253">
          <cell r="A57253" t="str">
            <v>I0000027353</v>
          </cell>
          <cell r="B57253" t="str">
            <v>ANEL "O" CPC40G - 2025-0663-2101-95</v>
          </cell>
          <cell r="C57253" t="str">
            <v>HIBE</v>
          </cell>
          <cell r="D57253" t="str">
            <v>UN</v>
          </cell>
        </row>
        <row r="57254">
          <cell r="A57254" t="str">
            <v>I0000027354</v>
          </cell>
          <cell r="B57254" t="str">
            <v>FILTRO OLEO CPC40G - 6010-1631-0118-90</v>
          </cell>
          <cell r="C57254" t="str">
            <v>HIBE</v>
          </cell>
          <cell r="D57254" t="str">
            <v>UN</v>
          </cell>
        </row>
        <row r="57255">
          <cell r="A57255" t="str">
            <v>I0000027358</v>
          </cell>
          <cell r="B57255" t="str">
            <v>SERVICO DE REFORMA DE BANCO E PISO AUTO</v>
          </cell>
          <cell r="C57255" t="str">
            <v>SERV</v>
          </cell>
          <cell r="D57255" t="str">
            <v>UN</v>
          </cell>
        </row>
        <row r="57256">
          <cell r="A57256" t="str">
            <v>I0000027360</v>
          </cell>
          <cell r="B57256" t="str">
            <v>MANGUEIRA MONTADA H320-01A</v>
          </cell>
          <cell r="C57256" t="str">
            <v>HIBE</v>
          </cell>
          <cell r="D57256" t="str">
            <v>UN</v>
          </cell>
        </row>
        <row r="57257">
          <cell r="A57257" t="str">
            <v>I0000027361</v>
          </cell>
          <cell r="B57257" t="str">
            <v>TELA MOINHO 555X395X280  3/8 FURO MOI 7</v>
          </cell>
          <cell r="C57257" t="str">
            <v>HIBE</v>
          </cell>
          <cell r="D57257" t="str">
            <v>UN</v>
          </cell>
        </row>
        <row r="57258">
          <cell r="A57258" t="str">
            <v>I0000027362</v>
          </cell>
          <cell r="B57258" t="str">
            <v>SENSOR INDUTIVO TI-Q5MB1-Z PNP 10-30VDC</v>
          </cell>
          <cell r="C57258" t="str">
            <v>HIBE</v>
          </cell>
          <cell r="D57258" t="str">
            <v>UN</v>
          </cell>
        </row>
        <row r="57259">
          <cell r="A57259" t="str">
            <v>I0000027363</v>
          </cell>
          <cell r="B57259" t="str">
            <v>SENSOR INDUTIVO TI-Q5MB1-Z NPN 10-30VDC</v>
          </cell>
          <cell r="C57259" t="str">
            <v>HIBE</v>
          </cell>
          <cell r="D57259" t="str">
            <v>UN</v>
          </cell>
        </row>
        <row r="57260">
          <cell r="A57260" t="str">
            <v>I0000027364</v>
          </cell>
          <cell r="B57260" t="str">
            <v>PARAFUSO ALLEN CABECA CILINDRICA M10X200</v>
          </cell>
          <cell r="C57260" t="str">
            <v>HIBE</v>
          </cell>
          <cell r="D57260" t="str">
            <v>UN</v>
          </cell>
        </row>
        <row r="57261">
          <cell r="A57261" t="str">
            <v>I0000027365</v>
          </cell>
          <cell r="B57261" t="str">
            <v>DESKTOP DELL OPTIPLEX 3000 - CORE I5</v>
          </cell>
          <cell r="C57261" t="str">
            <v>HIBE</v>
          </cell>
          <cell r="D57261" t="str">
            <v>UN</v>
          </cell>
        </row>
        <row r="57262">
          <cell r="A57262" t="str">
            <v>I0000027366</v>
          </cell>
          <cell r="B57262" t="str">
            <v>SERVICO DE MANUTENCAO EM EXAUSTOR</v>
          </cell>
          <cell r="C57262" t="str">
            <v>SERV</v>
          </cell>
          <cell r="D57262" t="str">
            <v>UN</v>
          </cell>
        </row>
        <row r="57263">
          <cell r="A57263" t="str">
            <v>I0000027367</v>
          </cell>
          <cell r="B57263" t="str">
            <v>SERVICO DE MANUTENCAO EM INSUFLADOR</v>
          </cell>
          <cell r="C57263" t="str">
            <v>SERV</v>
          </cell>
          <cell r="D57263" t="str">
            <v>UN</v>
          </cell>
        </row>
        <row r="57264">
          <cell r="A57264" t="str">
            <v>I0000027368</v>
          </cell>
          <cell r="B57264" t="str">
            <v>ACO H13 CH 25.40 X 185.00 X 325.00</v>
          </cell>
          <cell r="C57264" t="str">
            <v>HIBE</v>
          </cell>
          <cell r="D57264" t="str">
            <v>UN</v>
          </cell>
        </row>
        <row r="57265">
          <cell r="A57265" t="str">
            <v>I0000027369</v>
          </cell>
          <cell r="B57265" t="str">
            <v>SUPORTE DE CORTE DE TRILHO</v>
          </cell>
          <cell r="C57265" t="str">
            <v>HIBE</v>
          </cell>
          <cell r="D57265" t="str">
            <v>UN</v>
          </cell>
        </row>
        <row r="57266">
          <cell r="A57266" t="str">
            <v>I0000027370</v>
          </cell>
          <cell r="B57266" t="str">
            <v>HASTE GUIA DA FITA</v>
          </cell>
          <cell r="C57266" t="str">
            <v>HIBE</v>
          </cell>
          <cell r="D57266" t="str">
            <v>UN</v>
          </cell>
        </row>
        <row r="57267">
          <cell r="A57267" t="str">
            <v>I0000027371</v>
          </cell>
          <cell r="B57267" t="str">
            <v>MONITOR DELL DE 24 S2425H</v>
          </cell>
          <cell r="C57267" t="str">
            <v>HIBE</v>
          </cell>
          <cell r="D57267" t="str">
            <v>UN</v>
          </cell>
        </row>
        <row r="57268">
          <cell r="A57268" t="str">
            <v>I0000027372</v>
          </cell>
          <cell r="B57268" t="str">
            <v>TECLADO DELL KB216</v>
          </cell>
          <cell r="C57268" t="str">
            <v>HIBE</v>
          </cell>
          <cell r="D57268" t="str">
            <v>UN</v>
          </cell>
        </row>
        <row r="57269">
          <cell r="A57269" t="str">
            <v>I0000027373</v>
          </cell>
          <cell r="B57269" t="str">
            <v>MOUSE OPTICO DELL MS116</v>
          </cell>
          <cell r="C57269" t="str">
            <v>HIBE</v>
          </cell>
          <cell r="D57269" t="str">
            <v>UN</v>
          </cell>
        </row>
        <row r="57270">
          <cell r="A57270" t="str">
            <v>I0000027374</v>
          </cell>
          <cell r="B57270" t="str">
            <v>DENSIMETRO</v>
          </cell>
          <cell r="C57270" t="str">
            <v>HIBE</v>
          </cell>
          <cell r="D57270" t="str">
            <v>UN</v>
          </cell>
        </row>
        <row r="57271">
          <cell r="A57271" t="str">
            <v>I0000027375</v>
          </cell>
          <cell r="B57271" t="str">
            <v>CANETA TDS</v>
          </cell>
          <cell r="C57271" t="str">
            <v>HIBE</v>
          </cell>
          <cell r="D57271" t="str">
            <v>UN</v>
          </cell>
        </row>
        <row r="57272">
          <cell r="A57272" t="str">
            <v>I0000027376</v>
          </cell>
          <cell r="B57272" t="str">
            <v>RESISTENCIA HELICOIDAL 2,2X4,2X1070 760W</v>
          </cell>
          <cell r="C57272" t="str">
            <v>HIBE</v>
          </cell>
          <cell r="D57272" t="str">
            <v>UN</v>
          </cell>
        </row>
        <row r="57273">
          <cell r="A57273" t="str">
            <v>I0000027377</v>
          </cell>
          <cell r="B57273" t="str">
            <v>MICROCOMPUTADOR DELL PRO QCS1250</v>
          </cell>
          <cell r="C57273" t="str">
            <v>HIBE</v>
          </cell>
          <cell r="D57273" t="str">
            <v>UN</v>
          </cell>
        </row>
        <row r="57274">
          <cell r="A57274" t="str">
            <v>I0000027378</v>
          </cell>
          <cell r="B57274" t="str">
            <v>CLICHE CUP 180 CORPO L-1400-LT 0611</v>
          </cell>
          <cell r="C57274" t="str">
            <v>HIBE</v>
          </cell>
          <cell r="D57274" t="str">
            <v>UN</v>
          </cell>
        </row>
        <row r="57275">
          <cell r="A57275" t="str">
            <v>I0000027379</v>
          </cell>
          <cell r="B57275" t="str">
            <v>MOLDE PAINEL IMD</v>
          </cell>
          <cell r="C57275" t="str">
            <v>HIBE</v>
          </cell>
          <cell r="D57275" t="str">
            <v>UN</v>
          </cell>
        </row>
        <row r="57276">
          <cell r="A57276" t="str">
            <v>I0000027380</v>
          </cell>
          <cell r="B57276" t="str">
            <v>PISO PORCELANATO 90X90</v>
          </cell>
          <cell r="C57276" t="str">
            <v>HIBE</v>
          </cell>
          <cell r="D57276" t="str">
            <v>UN</v>
          </cell>
        </row>
        <row r="57277">
          <cell r="A57277" t="str">
            <v>I0000027381</v>
          </cell>
          <cell r="B57277" t="str">
            <v>CAMERA IP DAHUA DH-IPC-HDW1230TI-S5</v>
          </cell>
          <cell r="C57277" t="str">
            <v>HIBE</v>
          </cell>
          <cell r="D57277" t="str">
            <v>UN</v>
          </cell>
        </row>
        <row r="57278">
          <cell r="A57278" t="str">
            <v>I0000027382</v>
          </cell>
          <cell r="B57278" t="str">
            <v>CAMERA IP BULET DH BULET DHIPC-HFW2449SP</v>
          </cell>
          <cell r="C57278" t="str">
            <v>HIBE</v>
          </cell>
          <cell r="D57278" t="str">
            <v>UN</v>
          </cell>
        </row>
        <row r="57279">
          <cell r="A57279" t="str">
            <v>I0000027383</v>
          </cell>
          <cell r="B57279" t="str">
            <v>CABO FURUKWA SOHOPLUS CAT5E</v>
          </cell>
          <cell r="C57279" t="str">
            <v>HIBE</v>
          </cell>
          <cell r="D57279" t="str">
            <v>UN</v>
          </cell>
        </row>
        <row r="57280">
          <cell r="A57280" t="str">
            <v>I0000027384</v>
          </cell>
          <cell r="B57280" t="str">
            <v>CONECTOR RJ 45 MACHO CAT5E SOHO PLUS</v>
          </cell>
          <cell r="C57280" t="str">
            <v>HIBE</v>
          </cell>
          <cell r="D57280" t="str">
            <v>UN</v>
          </cell>
        </row>
        <row r="57281">
          <cell r="A57281" t="str">
            <v>I0000027385</v>
          </cell>
          <cell r="B57281" t="str">
            <v>FRESA ESFERICA MD Ø 5X13X50X5MM 2C</v>
          </cell>
          <cell r="C57281" t="str">
            <v>HIBE</v>
          </cell>
          <cell r="D57281" t="str">
            <v>UN</v>
          </cell>
        </row>
        <row r="57282">
          <cell r="A57282" t="str">
            <v>I0000027386</v>
          </cell>
          <cell r="B57282" t="str">
            <v>FRESA ESFERICA MD Ø 6X57X50X6MM 2C</v>
          </cell>
          <cell r="C57282" t="str">
            <v>HIBE</v>
          </cell>
          <cell r="D57282" t="str">
            <v>UN</v>
          </cell>
        </row>
        <row r="57283">
          <cell r="A57283" t="str">
            <v>I0000027387</v>
          </cell>
          <cell r="B57283" t="str">
            <v>FRESA ESFERICA MD Ø 8X57X60X8MM 2C</v>
          </cell>
          <cell r="C57283" t="str">
            <v>HIBE</v>
          </cell>
          <cell r="D57283" t="str">
            <v>UN</v>
          </cell>
        </row>
        <row r="57284">
          <cell r="A57284" t="str">
            <v>I0000027388</v>
          </cell>
          <cell r="B57284" t="str">
            <v>HELICE AXIAL MOD Ø1050 - MTI-1050</v>
          </cell>
          <cell r="C57284" t="str">
            <v>HIBE</v>
          </cell>
          <cell r="D57284" t="str">
            <v>UN</v>
          </cell>
        </row>
        <row r="57285">
          <cell r="A57285" t="str">
            <v>I0000027389</v>
          </cell>
          <cell r="B57285" t="str">
            <v>HELICE AXIAL MOD Ø1050 - ETA-1050</v>
          </cell>
          <cell r="C57285" t="str">
            <v>HIBE</v>
          </cell>
          <cell r="D57285" t="str">
            <v>UN</v>
          </cell>
        </row>
        <row r="57286">
          <cell r="A57286" t="str">
            <v>I0000027390</v>
          </cell>
          <cell r="B57286" t="str">
            <v>MOTOR TRI 4CV 8P TFVE IP55 60HZ</v>
          </cell>
          <cell r="C57286" t="str">
            <v>HIBE</v>
          </cell>
          <cell r="D57286" t="str">
            <v>UN</v>
          </cell>
        </row>
        <row r="57287">
          <cell r="A57287" t="str">
            <v>I0000027391</v>
          </cell>
          <cell r="B57287" t="str">
            <v>SUPORTE METALICO P/ MOTOR - EXA/INS</v>
          </cell>
          <cell r="C57287" t="str">
            <v>HIBE</v>
          </cell>
          <cell r="D57287" t="str">
            <v>UN</v>
          </cell>
        </row>
        <row r="57288">
          <cell r="A57288" t="str">
            <v>I0000027392</v>
          </cell>
          <cell r="B57288" t="str">
            <v>ALETA INOX 304 - EXAUSTOR/INSUFLADOR</v>
          </cell>
          <cell r="C57288" t="str">
            <v>HIBE</v>
          </cell>
          <cell r="D57288" t="str">
            <v>UN</v>
          </cell>
        </row>
        <row r="57289">
          <cell r="A57289" t="str">
            <v>I0000027393</v>
          </cell>
          <cell r="B57289" t="str">
            <v>TELA DE PROTECAO MOD Ø1050 - EXA/INS</v>
          </cell>
          <cell r="C57289" t="str">
            <v>HIBE</v>
          </cell>
          <cell r="D57289" t="str">
            <v>UN</v>
          </cell>
        </row>
        <row r="57290">
          <cell r="A57290" t="str">
            <v>I0000027394</v>
          </cell>
          <cell r="B57290" t="str">
            <v>CONJUNTO DE FIXACAO - MTI-1050</v>
          </cell>
          <cell r="C57290" t="str">
            <v>HIBE</v>
          </cell>
          <cell r="D57290" t="str">
            <v>UN</v>
          </cell>
        </row>
        <row r="57291">
          <cell r="A57291" t="str">
            <v>I0000027395</v>
          </cell>
          <cell r="B57291" t="str">
            <v>CONJUNTO DE FIXACAO - ETA-1050</v>
          </cell>
          <cell r="C57291" t="str">
            <v>HIBE</v>
          </cell>
          <cell r="D57291" t="str">
            <v>UN</v>
          </cell>
        </row>
        <row r="57292">
          <cell r="A57292" t="str">
            <v>I0000027396</v>
          </cell>
          <cell r="B57292" t="str">
            <v>CARCACA ENTRADA AGUA CLX - 11061FU400</v>
          </cell>
          <cell r="C57292" t="str">
            <v>HIBE</v>
          </cell>
          <cell r="D57292" t="str">
            <v>UN</v>
          </cell>
        </row>
        <row r="57293">
          <cell r="A57293" t="str">
            <v>I0000027397</v>
          </cell>
          <cell r="B57293" t="str">
            <v>ANEL VEDACAO EM COBRE CLX - 22636N4200</v>
          </cell>
          <cell r="C57293" t="str">
            <v>HIBE</v>
          </cell>
          <cell r="D57293" t="str">
            <v>UN</v>
          </cell>
        </row>
        <row r="57294">
          <cell r="A57294" t="str">
            <v>I0000027398</v>
          </cell>
          <cell r="B57294" t="str">
            <v>GOVERNOR DO SISTEMA CLX - 19100GW500</v>
          </cell>
          <cell r="C57294" t="str">
            <v>HIBE</v>
          </cell>
          <cell r="D57294" t="str">
            <v>UN</v>
          </cell>
        </row>
        <row r="57295">
          <cell r="A57295" t="str">
            <v>I0000027399</v>
          </cell>
          <cell r="B57295" t="str">
            <v>JUNTA VEDACAO DA BOMBA CLX - 2101407N00</v>
          </cell>
          <cell r="C57295" t="str">
            <v>HIBE</v>
          </cell>
          <cell r="D57295" t="str">
            <v>UN</v>
          </cell>
        </row>
        <row r="57296">
          <cell r="A57296" t="str">
            <v>I0000027400</v>
          </cell>
          <cell r="B57296" t="str">
            <v>ADAPTADOR BOMBA AGUA CLX - 1404976001</v>
          </cell>
          <cell r="C57296" t="str">
            <v>HIBE</v>
          </cell>
          <cell r="D57296" t="str">
            <v>UN</v>
          </cell>
        </row>
        <row r="57297">
          <cell r="A57297" t="str">
            <v>I0000027401</v>
          </cell>
          <cell r="B57297" t="str">
            <v>CONEXAO SUPORTE BOMBA CLX - 1407540F04</v>
          </cell>
          <cell r="C57297" t="str">
            <v>HIBE</v>
          </cell>
          <cell r="D57297" t="str">
            <v>UN</v>
          </cell>
        </row>
        <row r="57298">
          <cell r="A57298" t="str">
            <v>I0000027402</v>
          </cell>
          <cell r="B57298" t="str">
            <v>TUBO SAIDA AGUA MOTOR CLX - 11060FU40A</v>
          </cell>
          <cell r="C57298" t="str">
            <v>HIBE</v>
          </cell>
          <cell r="D57298" t="str">
            <v>UN</v>
          </cell>
        </row>
        <row r="57299">
          <cell r="A57299" t="str">
            <v>I0000027403</v>
          </cell>
          <cell r="B57299" t="str">
            <v>JUNTA VEDACAO CONJUNTO CLX - 11062FY500</v>
          </cell>
          <cell r="C57299" t="str">
            <v>HIBE</v>
          </cell>
          <cell r="D57299" t="str">
            <v>UN</v>
          </cell>
        </row>
        <row r="57300">
          <cell r="A57300" t="str">
            <v>I0000027404</v>
          </cell>
          <cell r="B57300" t="str">
            <v>TUBO C/ FLANGE ENTRADA CLX - 11060W7001</v>
          </cell>
          <cell r="C57300" t="str">
            <v>HIBE</v>
          </cell>
          <cell r="D57300" t="str">
            <v>UN</v>
          </cell>
        </row>
        <row r="57301">
          <cell r="A57301" t="str">
            <v>I0000027405</v>
          </cell>
          <cell r="B57301" t="str">
            <v>TUBO METALICO ALIMENT CLX - 14053FU40A</v>
          </cell>
          <cell r="C57301" t="str">
            <v>HIBE</v>
          </cell>
          <cell r="D57301" t="str">
            <v>UN</v>
          </cell>
        </row>
        <row r="57302">
          <cell r="A57302" t="str">
            <v>I0000027406</v>
          </cell>
          <cell r="B57302" t="str">
            <v>JUNTA VEDACAO DA BOMBA CLX - 13050FU400</v>
          </cell>
          <cell r="C57302" t="str">
            <v>HIBE</v>
          </cell>
          <cell r="D57302" t="str">
            <v>UN</v>
          </cell>
        </row>
        <row r="57303">
          <cell r="A57303" t="str">
            <v>I0000027407</v>
          </cell>
          <cell r="B57303" t="str">
            <v>MANGUEIRA DE BORRACHA CLX - 1408050K00</v>
          </cell>
          <cell r="C57303" t="str">
            <v>HIBE</v>
          </cell>
          <cell r="D57303" t="str">
            <v>UN</v>
          </cell>
        </row>
        <row r="57304">
          <cell r="A57304" t="str">
            <v>I0000027408</v>
          </cell>
          <cell r="B57304" t="str">
            <v>SENSOR DE TEMPERATURA CLX - 2508089903</v>
          </cell>
          <cell r="C57304" t="str">
            <v>HIBE</v>
          </cell>
          <cell r="D57304" t="str">
            <v>UN</v>
          </cell>
        </row>
        <row r="57305">
          <cell r="A57305" t="str">
            <v>I0000027409</v>
          </cell>
          <cell r="B57305" t="str">
            <v>RADIADOR MOTOR NISSAN CLX - 60101000103</v>
          </cell>
          <cell r="C57305" t="str">
            <v>HIBE</v>
          </cell>
          <cell r="D57305" t="str">
            <v>UN</v>
          </cell>
        </row>
        <row r="57306">
          <cell r="A57306" t="str">
            <v>I0000027410</v>
          </cell>
          <cell r="B57306" t="str">
            <v>ROLAMENTO DE ESFERAS 6207 C3 ZZ</v>
          </cell>
          <cell r="C57306" t="str">
            <v>HIBE</v>
          </cell>
          <cell r="D57306" t="str">
            <v>UN</v>
          </cell>
        </row>
        <row r="57307">
          <cell r="A57307" t="str">
            <v>I0000027411</v>
          </cell>
          <cell r="B57307" t="str">
            <v>ROLAMENTO DE ESFERAS 6208 C3 ZZ</v>
          </cell>
          <cell r="C57307" t="str">
            <v>HIBE</v>
          </cell>
          <cell r="D57307" t="str">
            <v>UN</v>
          </cell>
        </row>
        <row r="57308">
          <cell r="A57308" t="str">
            <v>I0000027412</v>
          </cell>
          <cell r="B57308" t="str">
            <v>MACHO MANUAL M20X1,5MM</v>
          </cell>
          <cell r="C57308" t="str">
            <v>HIBE</v>
          </cell>
          <cell r="D57308" t="str">
            <v>UN</v>
          </cell>
        </row>
        <row r="57309">
          <cell r="A57309" t="str">
            <v>I0000027413</v>
          </cell>
          <cell r="B57309" t="str">
            <v>SERVODRIVER 37KW - MOD: IS580T080-R1-INT</v>
          </cell>
          <cell r="C57309" t="str">
            <v>HIBE</v>
          </cell>
          <cell r="D57309" t="str">
            <v>UN</v>
          </cell>
        </row>
        <row r="57310">
          <cell r="A57310" t="str">
            <v>I0000027414</v>
          </cell>
          <cell r="B57310" t="str">
            <v>CONCRETO FCK 25 MPA</v>
          </cell>
          <cell r="C57310" t="str">
            <v>HIBE</v>
          </cell>
          <cell r="D57310" t="str">
            <v>M3</v>
          </cell>
        </row>
        <row r="57311">
          <cell r="A57311" t="str">
            <v>I0000027415</v>
          </cell>
          <cell r="B57311" t="str">
            <v>PASTILHA ROSCA ERM AG60 TT9030</v>
          </cell>
          <cell r="C57311" t="str">
            <v>HIBE</v>
          </cell>
          <cell r="D57311" t="str">
            <v>UN</v>
          </cell>
        </row>
        <row r="57312">
          <cell r="A57312" t="str">
            <v>I0000027416</v>
          </cell>
          <cell r="B57312" t="str">
            <v>PASTILHA TQJ 27-1.00-0.10 TT9080</v>
          </cell>
          <cell r="C57312" t="str">
            <v>HIBE</v>
          </cell>
          <cell r="D57312" t="str">
            <v>UN</v>
          </cell>
        </row>
        <row r="57313">
          <cell r="A57313" t="str">
            <v>I0000027417</v>
          </cell>
          <cell r="B57313" t="str">
            <v>ESCOVA REPOSICAO BR400MP MAKITA</v>
          </cell>
          <cell r="C57313" t="str">
            <v>HIBE</v>
          </cell>
          <cell r="D57313" t="str">
            <v>M3</v>
          </cell>
        </row>
        <row r="57314">
          <cell r="A57314" t="str">
            <v>I0000027418</v>
          </cell>
          <cell r="B57314" t="str">
            <v>ESPETO LED HUMMER - VERDE 5W BIVOLT</v>
          </cell>
          <cell r="C57314" t="str">
            <v>HIBE</v>
          </cell>
          <cell r="D57314" t="str">
            <v>UN</v>
          </cell>
        </row>
        <row r="57315">
          <cell r="A57315" t="str">
            <v>I0000027419</v>
          </cell>
          <cell r="B57315" t="str">
            <v>PARAFUSO AUTOBROCANTE 12X2.1/2"</v>
          </cell>
          <cell r="C57315" t="str">
            <v>HIBE</v>
          </cell>
          <cell r="D57315" t="str">
            <v>UN</v>
          </cell>
        </row>
        <row r="57316">
          <cell r="A57316" t="str">
            <v>I0000027420</v>
          </cell>
          <cell r="B57316" t="str">
            <v>SUPORTE EXTERNO ESQUERDO MTJNL 2020 16</v>
          </cell>
          <cell r="C57316" t="str">
            <v>HIBE</v>
          </cell>
          <cell r="D57316" t="str">
            <v>UN</v>
          </cell>
        </row>
        <row r="57317">
          <cell r="A57317" t="str">
            <v>I0000027421</v>
          </cell>
          <cell r="B57317" t="str">
            <v>RESISTE. 2,2 X 4,2 C/T 2550/2500 - 1500W</v>
          </cell>
          <cell r="C57317" t="str">
            <v>HIBE</v>
          </cell>
          <cell r="D57317" t="str">
            <v>UN</v>
          </cell>
        </row>
        <row r="57318">
          <cell r="A57318" t="str">
            <v>I0000027422</v>
          </cell>
          <cell r="B57318" t="str">
            <v>SSD 256GB NVME M2 2230</v>
          </cell>
          <cell r="C57318" t="str">
            <v>HIBE</v>
          </cell>
          <cell r="D57318" t="str">
            <v>UN</v>
          </cell>
        </row>
        <row r="57319">
          <cell r="A57319" t="str">
            <v>I0000027423</v>
          </cell>
          <cell r="B57319" t="str">
            <v>DESKTOP DELL OPITLEX 3060 MFF CORE</v>
          </cell>
          <cell r="C57319" t="str">
            <v>HIBE</v>
          </cell>
          <cell r="D57319" t="str">
            <v>UN</v>
          </cell>
        </row>
        <row r="57320">
          <cell r="A57320" t="str">
            <v>I0000027424</v>
          </cell>
          <cell r="B57320" t="str">
            <v>PURGADOR 16BAR 1/2" 220VAC - PRD01143</v>
          </cell>
          <cell r="C57320" t="str">
            <v>HIBE</v>
          </cell>
          <cell r="D57320" t="str">
            <v>UN</v>
          </cell>
        </row>
        <row r="57321">
          <cell r="A57321" t="str">
            <v>I0000027426</v>
          </cell>
          <cell r="B57321" t="str">
            <v>MINI FONTE HI-LINK 5M05 5V 5W 04.09.4710</v>
          </cell>
          <cell r="C57321" t="str">
            <v>HIBE</v>
          </cell>
          <cell r="D57321" t="str">
            <v>UN</v>
          </cell>
        </row>
        <row r="57322">
          <cell r="A57322" t="str">
            <v>I0000027427</v>
          </cell>
          <cell r="B57322" t="str">
            <v>FITA 3M DIAMETRO 19MM X 20M</v>
          </cell>
          <cell r="C57322" t="str">
            <v>HIBE</v>
          </cell>
          <cell r="D57322" t="str">
            <v>UN</v>
          </cell>
        </row>
        <row r="57323">
          <cell r="A57323" t="str">
            <v>I0000027428</v>
          </cell>
          <cell r="B57323" t="str">
            <v>ELASTICO AMARELO 01 PCT 2200 PC</v>
          </cell>
          <cell r="C57323" t="str">
            <v>HIBE</v>
          </cell>
          <cell r="D57323" t="str">
            <v>UN</v>
          </cell>
        </row>
        <row r="57324">
          <cell r="A57324" t="str">
            <v>I0000027429</v>
          </cell>
          <cell r="B57324" t="str">
            <v>RETENTOR RODA TRASEIRA</v>
          </cell>
          <cell r="C57324" t="str">
            <v>HIBE</v>
          </cell>
          <cell r="D57324" t="str">
            <v>UN</v>
          </cell>
        </row>
        <row r="57325">
          <cell r="A57325" t="str">
            <v>I0000027430</v>
          </cell>
          <cell r="B57325" t="str">
            <v>HACK PARA PNEU</v>
          </cell>
          <cell r="C57325" t="str">
            <v>HIBE</v>
          </cell>
          <cell r="D57325" t="str">
            <v>UN</v>
          </cell>
        </row>
        <row r="57326">
          <cell r="A57326" t="str">
            <v>I0000027431</v>
          </cell>
          <cell r="B57326" t="str">
            <v>EMBALAGEM COLETIVA AF-30</v>
          </cell>
          <cell r="C57326" t="str">
            <v>HIBE</v>
          </cell>
          <cell r="D57326" t="str">
            <v>UN</v>
          </cell>
        </row>
        <row r="57327">
          <cell r="A57327" t="str">
            <v>I0000027432</v>
          </cell>
          <cell r="B57327" t="str">
            <v>MAQUINA DE EMBALAGEM</v>
          </cell>
          <cell r="C57327" t="str">
            <v>HIBE</v>
          </cell>
          <cell r="D57327" t="str">
            <v>UN</v>
          </cell>
        </row>
        <row r="57328">
          <cell r="A57328" t="str">
            <v>I0000027433</v>
          </cell>
          <cell r="B57328" t="str">
            <v>COADOR DE ALUMINIO</v>
          </cell>
          <cell r="C57328" t="str">
            <v>HIBE</v>
          </cell>
          <cell r="D57328" t="str">
            <v>UN</v>
          </cell>
        </row>
        <row r="57329">
          <cell r="A57329" t="str">
            <v>I0000027434</v>
          </cell>
          <cell r="B57329" t="str">
            <v>CHAVE ON/OF CR-07</v>
          </cell>
          <cell r="C57329" t="str">
            <v>HIBE</v>
          </cell>
          <cell r="D57329" t="str">
            <v>UN</v>
          </cell>
        </row>
        <row r="57330">
          <cell r="A57330" t="str">
            <v>I0000027435</v>
          </cell>
          <cell r="B57330" t="str">
            <v>2501.023 POS 23 MANGUEIRA P/ 2303.033</v>
          </cell>
          <cell r="C57330" t="str">
            <v>HIBE</v>
          </cell>
          <cell r="D57330" t="str">
            <v>UN</v>
          </cell>
        </row>
        <row r="57331">
          <cell r="A57331" t="str">
            <v>I0000027436</v>
          </cell>
          <cell r="B57331" t="str">
            <v>MOLA V 20 X 032 VERDE</v>
          </cell>
          <cell r="C57331" t="str">
            <v>HIBE</v>
          </cell>
          <cell r="D57331" t="str">
            <v>UN</v>
          </cell>
        </row>
        <row r="57332">
          <cell r="A57332" t="str">
            <v>I0000027437</v>
          </cell>
          <cell r="B57332" t="str">
            <v>PINO EXTRATOR TIPO A Ø 18 X 200MM</v>
          </cell>
          <cell r="C57332" t="str">
            <v>HIBE</v>
          </cell>
          <cell r="D57332" t="str">
            <v>UN</v>
          </cell>
        </row>
        <row r="57333">
          <cell r="A57333" t="str">
            <v>I0000027438</v>
          </cell>
          <cell r="B57333" t="str">
            <v>ROLAMENTO - 627 ZZ</v>
          </cell>
          <cell r="C57333" t="str">
            <v>HIBE</v>
          </cell>
          <cell r="D57333" t="str">
            <v>UN</v>
          </cell>
        </row>
        <row r="57334">
          <cell r="A57334" t="str">
            <v>I0000027439</v>
          </cell>
          <cell r="B57334" t="str">
            <v>VERNIZ POLIURETANO V51 5:1 750ML- V51.04</v>
          </cell>
          <cell r="C57334" t="str">
            <v>HIBE</v>
          </cell>
          <cell r="D57334" t="str">
            <v>UN</v>
          </cell>
        </row>
        <row r="57335">
          <cell r="A57335" t="str">
            <v>I0000027440</v>
          </cell>
          <cell r="B57335" t="str">
            <v>ENDURECEDOR MEDIO PU HS 150ML END010.31</v>
          </cell>
          <cell r="C57335" t="str">
            <v>HIBE</v>
          </cell>
          <cell r="D57335" t="str">
            <v>UN</v>
          </cell>
        </row>
        <row r="57336">
          <cell r="A57336" t="str">
            <v>I0000027441</v>
          </cell>
          <cell r="B57336" t="str">
            <v>BALANCA CONTADORA TOLEDO 3400</v>
          </cell>
          <cell r="C57336" t="str">
            <v>HIBE</v>
          </cell>
          <cell r="D57336" t="str">
            <v>UN</v>
          </cell>
        </row>
        <row r="57337">
          <cell r="A57337" t="str">
            <v>I0000027442</v>
          </cell>
          <cell r="B57337" t="str">
            <v>PROTETOR PLUG SILIC 17DB LIBUS CA 35981</v>
          </cell>
          <cell r="C57337" t="str">
            <v>HIBE</v>
          </cell>
          <cell r="D57337" t="str">
            <v>UN</v>
          </cell>
        </row>
        <row r="57338">
          <cell r="A57338" t="str">
            <v>I0000027443</v>
          </cell>
          <cell r="B57338" t="str">
            <v>CREME LUVEX 100G CA 51279</v>
          </cell>
          <cell r="C57338" t="str">
            <v>HIBE</v>
          </cell>
          <cell r="D57338" t="str">
            <v>UN</v>
          </cell>
        </row>
        <row r="57339">
          <cell r="A57339" t="str">
            <v>I0000027444</v>
          </cell>
          <cell r="B57339" t="str">
            <v>BONE TIPO ARABE COR AZUL CA 29048</v>
          </cell>
          <cell r="C57339" t="str">
            <v>HIBE</v>
          </cell>
          <cell r="D57339" t="str">
            <v>UN</v>
          </cell>
        </row>
        <row r="57340">
          <cell r="A57340" t="str">
            <v>I0000027445</v>
          </cell>
          <cell r="B57340" t="str">
            <v>BLOCO RECADO ADESIVO MULTICOR NEON</v>
          </cell>
          <cell r="C57340" t="str">
            <v>HIBE</v>
          </cell>
          <cell r="D57340" t="str">
            <v>UN</v>
          </cell>
        </row>
        <row r="57341">
          <cell r="A57341" t="str">
            <v>I0000027446</v>
          </cell>
          <cell r="B57341" t="str">
            <v>GALVANIZACAO FRIO 3.6L</v>
          </cell>
          <cell r="C57341" t="str">
            <v>HIBE</v>
          </cell>
          <cell r="D57341" t="str">
            <v>UN</v>
          </cell>
        </row>
        <row r="57342">
          <cell r="A57342" t="str">
            <v>I0000027447</v>
          </cell>
          <cell r="B57342" t="str">
            <v>MEIO BLOCO CONCRETO PILAR 19X19X19 CM</v>
          </cell>
          <cell r="C57342" t="str">
            <v>HIBE</v>
          </cell>
          <cell r="D57342" t="str">
            <v>UN</v>
          </cell>
        </row>
        <row r="57343">
          <cell r="A57343" t="str">
            <v>I0000027448</v>
          </cell>
          <cell r="B57343" t="str">
            <v>PRESILHA CINTA INOX 3/4"</v>
          </cell>
          <cell r="C57343" t="str">
            <v>HIBE</v>
          </cell>
          <cell r="D57343" t="str">
            <v>UN</v>
          </cell>
        </row>
        <row r="57344">
          <cell r="A57344" t="str">
            <v>I0000027449</v>
          </cell>
          <cell r="B57344" t="str">
            <v>PORCA SEXTAVADA FLANGEADA M12</v>
          </cell>
          <cell r="C57344" t="str">
            <v>HIBE</v>
          </cell>
          <cell r="D57344" t="str">
            <v>UN</v>
          </cell>
        </row>
        <row r="57345">
          <cell r="A57345" t="str">
            <v>I0000027450</v>
          </cell>
          <cell r="B57345" t="str">
            <v>PARAFUSO P/ SUPORTE BAP M12</v>
          </cell>
          <cell r="C57345" t="str">
            <v>HIBE</v>
          </cell>
          <cell r="D57345" t="str">
            <v>UN</v>
          </cell>
        </row>
        <row r="57346">
          <cell r="A57346" t="str">
            <v>I0000027451</v>
          </cell>
          <cell r="B57346" t="str">
            <v>TELHA TP100 FIBRA DE VIDRO 2MX2,5MX0,4MM</v>
          </cell>
          <cell r="C57346" t="str">
            <v>HIBE</v>
          </cell>
          <cell r="D57346" t="str">
            <v>UN</v>
          </cell>
        </row>
        <row r="57347">
          <cell r="A57347" t="str">
            <v>I0000027452</v>
          </cell>
          <cell r="B57347" t="str">
            <v>RELOGIO DE PAREDE NATALINO</v>
          </cell>
          <cell r="C57347" t="str">
            <v>HIBE</v>
          </cell>
          <cell r="D57347" t="str">
            <v>UN</v>
          </cell>
        </row>
        <row r="57348">
          <cell r="A57348" t="str">
            <v>I0000027453</v>
          </cell>
          <cell r="B57348" t="str">
            <v>ENFEITE NATALINO LACINHOS</v>
          </cell>
          <cell r="C57348" t="str">
            <v>HIBE</v>
          </cell>
          <cell r="D57348" t="str">
            <v>UN</v>
          </cell>
        </row>
        <row r="57349">
          <cell r="A57349" t="str">
            <v>I0000027454</v>
          </cell>
          <cell r="B57349" t="str">
            <v>PISCA PISCA DE LED LUZ AMARELA</v>
          </cell>
          <cell r="C57349" t="str">
            <v>HIBE</v>
          </cell>
          <cell r="D57349" t="str">
            <v>UN</v>
          </cell>
        </row>
        <row r="57350">
          <cell r="A57350" t="str">
            <v>I0000027455</v>
          </cell>
          <cell r="B57350" t="str">
            <v>ARVORE DE NATAL 15 CM PARA MESA</v>
          </cell>
          <cell r="C57350" t="str">
            <v>HIBE</v>
          </cell>
          <cell r="D57350" t="str">
            <v>UN</v>
          </cell>
        </row>
        <row r="57351">
          <cell r="A57351" t="str">
            <v>I0000027459</v>
          </cell>
          <cell r="B57351" t="str">
            <v>CONTROL ID BIOMETRICO IDFLEX</v>
          </cell>
          <cell r="C57351" t="str">
            <v>HIBE</v>
          </cell>
          <cell r="D57351" t="str">
            <v>UN</v>
          </cell>
        </row>
        <row r="57352">
          <cell r="A57352" t="str">
            <v>I0000027460</v>
          </cell>
          <cell r="B57352" t="str">
            <v>SERVICO REPARO EM PALETEIRA MANUAL</v>
          </cell>
          <cell r="C57352" t="str">
            <v>SERV</v>
          </cell>
          <cell r="D57352" t="str">
            <v>UN</v>
          </cell>
        </row>
        <row r="57353">
          <cell r="A57353" t="str">
            <v>I0000027464</v>
          </cell>
          <cell r="B57353" t="str">
            <v>TELHA TRANSLUCIDA PRFV RT100/952 OPACA</v>
          </cell>
          <cell r="C57353" t="str">
            <v>HIBE</v>
          </cell>
          <cell r="D57353" t="str">
            <v>UN</v>
          </cell>
        </row>
        <row r="57354">
          <cell r="A57354" t="str">
            <v>I0000027465</v>
          </cell>
          <cell r="B57354" t="str">
            <v>MONITOR DELL COM HUB USB P2425HE</v>
          </cell>
          <cell r="C57354" t="str">
            <v>HIBE</v>
          </cell>
          <cell r="D57354" t="str">
            <v>UN</v>
          </cell>
        </row>
        <row r="57355">
          <cell r="A57355" t="str">
            <v>I0000027473</v>
          </cell>
          <cell r="B57355" t="str">
            <v>EQUIPAMENTO COLORIMETRO 3NH</v>
          </cell>
          <cell r="C57355" t="str">
            <v>HIBE</v>
          </cell>
          <cell r="D57355" t="str">
            <v>UN</v>
          </cell>
        </row>
        <row r="57356">
          <cell r="A57356" t="str">
            <v>I0000027474</v>
          </cell>
          <cell r="B57356" t="str">
            <v>BLOCO P/PILAR 19X19</v>
          </cell>
          <cell r="C57356" t="str">
            <v>HIBE</v>
          </cell>
          <cell r="D57356" t="str">
            <v>UN</v>
          </cell>
        </row>
        <row r="57357">
          <cell r="A57357" t="str">
            <v>I0000027475</v>
          </cell>
          <cell r="B57357" t="str">
            <v>CINTA PERFURADA INOX 19MM</v>
          </cell>
          <cell r="C57357" t="str">
            <v>HIBE</v>
          </cell>
          <cell r="D57357" t="str">
            <v>UN</v>
          </cell>
        </row>
        <row r="57358">
          <cell r="A57358" t="str">
            <v>I0000027476</v>
          </cell>
          <cell r="B57358" t="str">
            <v>PRESILHA P/CINTA INOX</v>
          </cell>
          <cell r="C57358" t="str">
            <v>HIBE</v>
          </cell>
          <cell r="D57358" t="str">
            <v>UN</v>
          </cell>
        </row>
        <row r="57359">
          <cell r="A57359" t="str">
            <v>I0000027477</v>
          </cell>
          <cell r="B57359" t="str">
            <v>PARAFUSO DE SUPORTE OLHAL P/BAP M12</v>
          </cell>
          <cell r="C57359" t="str">
            <v>HIBE</v>
          </cell>
          <cell r="D57359" t="str">
            <v>UN</v>
          </cell>
        </row>
        <row r="57360">
          <cell r="A57360" t="str">
            <v>I0000027478</v>
          </cell>
          <cell r="B57360" t="str">
            <v>PORCA FLANGEADA M12</v>
          </cell>
          <cell r="C57360" t="str">
            <v>HIBE</v>
          </cell>
          <cell r="D57360" t="str">
            <v>UN</v>
          </cell>
        </row>
        <row r="57361">
          <cell r="A57361" t="str">
            <v>I0000027479</v>
          </cell>
          <cell r="B57361" t="str">
            <v>SUPORTE BAP REFORCADO FURO 14MM</v>
          </cell>
          <cell r="C57361" t="str">
            <v>HIBE</v>
          </cell>
          <cell r="D57361" t="str">
            <v>UN</v>
          </cell>
        </row>
        <row r="57362">
          <cell r="A57362" t="str">
            <v>I0000027480</v>
          </cell>
          <cell r="B57362" t="str">
            <v>MASCARA SOLDA AUT VOND MSV 913 CA 38331</v>
          </cell>
          <cell r="C57362" t="str">
            <v>HIBE</v>
          </cell>
          <cell r="D57362" t="str">
            <v>UN</v>
          </cell>
        </row>
        <row r="57363">
          <cell r="A57363" t="str">
            <v>I0000027481</v>
          </cell>
          <cell r="B57363" t="str">
            <v>LENTE PROTECAO INTERNA  MASCARA MSV 913</v>
          </cell>
          <cell r="C57363" t="str">
            <v>HIBE</v>
          </cell>
          <cell r="D57363" t="str">
            <v>UN</v>
          </cell>
        </row>
        <row r="57364">
          <cell r="A57364" t="str">
            <v>I0000027482</v>
          </cell>
          <cell r="B57364" t="str">
            <v>LENTE PROTECAO EXTERNA  MASCARA MSV 913</v>
          </cell>
          <cell r="C57364" t="str">
            <v>HIBE</v>
          </cell>
          <cell r="D57364" t="str">
            <v>UN</v>
          </cell>
        </row>
        <row r="57365">
          <cell r="A57365" t="str">
            <v>I0000027483</v>
          </cell>
          <cell r="B57365" t="str">
            <v>LENTE PROTECAO INTERNA  MASCARA MSN 011</v>
          </cell>
          <cell r="C57365" t="str">
            <v>HIBE</v>
          </cell>
          <cell r="D57365" t="str">
            <v>UN</v>
          </cell>
        </row>
        <row r="57366">
          <cell r="A57366" t="str">
            <v>I0000027484</v>
          </cell>
          <cell r="B57366" t="str">
            <v>LENTE PROTECAO EXTERNA  MASCARA MSN 011</v>
          </cell>
          <cell r="C57366" t="str">
            <v>HIBE</v>
          </cell>
          <cell r="D57366" t="str">
            <v>UN</v>
          </cell>
        </row>
        <row r="57367">
          <cell r="A57367" t="str">
            <v>I0000027485</v>
          </cell>
          <cell r="B57367" t="str">
            <v>LENTE PROTECAO INTERNA  MASCARA MSV 012</v>
          </cell>
          <cell r="C57367" t="str">
            <v>HIBE</v>
          </cell>
          <cell r="D57367" t="str">
            <v>UN</v>
          </cell>
        </row>
        <row r="57368">
          <cell r="A57368" t="str">
            <v>I0000027486</v>
          </cell>
          <cell r="B57368" t="str">
            <v>LENTE PROTECAO EXTERNA  MASCARA MSV 012</v>
          </cell>
          <cell r="C57368" t="str">
            <v>HIBE</v>
          </cell>
          <cell r="D57368" t="str">
            <v>UN</v>
          </cell>
        </row>
        <row r="57369">
          <cell r="A57369" t="str">
            <v>I0000027492</v>
          </cell>
          <cell r="B57369" t="str">
            <v>TELA SOLDADA FIO 2,5 1,0X25 GALVANIZADA</v>
          </cell>
          <cell r="C57369" t="str">
            <v>HIBE</v>
          </cell>
          <cell r="D57369" t="str">
            <v>UN</v>
          </cell>
        </row>
        <row r="57370">
          <cell r="A57370" t="str">
            <v>I0000027493</v>
          </cell>
          <cell r="B57370" t="str">
            <v>TELA SOLDADA FIO 2,5 1,5X25 GALVANIZADA</v>
          </cell>
          <cell r="C57370" t="str">
            <v>HIBE</v>
          </cell>
          <cell r="D57370" t="str">
            <v>UN</v>
          </cell>
        </row>
        <row r="57371">
          <cell r="A57371" t="str">
            <v>I0000027494</v>
          </cell>
          <cell r="B57371" t="str">
            <v>CARREGADOR DE PILHA DURACELL</v>
          </cell>
          <cell r="C57371" t="str">
            <v>HIBE</v>
          </cell>
          <cell r="D57371" t="str">
            <v>UN</v>
          </cell>
        </row>
        <row r="57372">
          <cell r="A57372" t="str">
            <v>I0000027505</v>
          </cell>
          <cell r="B57372" t="str">
            <v>BOTOEIRA INOX BT 3000</v>
          </cell>
          <cell r="C57372" t="str">
            <v>HIBE</v>
          </cell>
          <cell r="D57372" t="str">
            <v>UN</v>
          </cell>
        </row>
        <row r="57373">
          <cell r="A57373" t="str">
            <v>I0000027506</v>
          </cell>
          <cell r="B57373" t="str">
            <v>BOTOEIRA COM 4 BOTOES IPEC</v>
          </cell>
          <cell r="C57373" t="str">
            <v>HIBE</v>
          </cell>
          <cell r="D57373" t="str">
            <v>UN</v>
          </cell>
        </row>
        <row r="57374">
          <cell r="A57374" t="str">
            <v>I0000027507</v>
          </cell>
          <cell r="B57374" t="str">
            <v>CILINDRO DE ELEVACAO FMX</v>
          </cell>
          <cell r="C57374" t="str">
            <v>HIBE</v>
          </cell>
          <cell r="D57374" t="str">
            <v>UN</v>
          </cell>
        </row>
        <row r="57375">
          <cell r="A57375" t="str">
            <v>I0000027508</v>
          </cell>
          <cell r="B57375" t="str">
            <v>SERVO AMPLIFIER VSP40/40/40-15 A06B-6164</v>
          </cell>
          <cell r="C57375" t="str">
            <v>HIBE</v>
          </cell>
          <cell r="D57375" t="str">
            <v>UN</v>
          </cell>
        </row>
        <row r="57376">
          <cell r="A57376" t="str">
            <v>I0000027509</v>
          </cell>
          <cell r="B57376" t="str">
            <v>SERVOMOTOR I12/8000 - A06B-1447</v>
          </cell>
          <cell r="C57376" t="str">
            <v>HIBE</v>
          </cell>
          <cell r="D57376" t="str">
            <v>UN</v>
          </cell>
        </row>
        <row r="57377">
          <cell r="A57377" t="str">
            <v>I0000027510</v>
          </cell>
          <cell r="B57377" t="str">
            <v>YUBICO SECURITY KEY NFC USB-A</v>
          </cell>
          <cell r="C57377" t="str">
            <v>HIBE</v>
          </cell>
          <cell r="D57377" t="str">
            <v>UN</v>
          </cell>
        </row>
        <row r="57378">
          <cell r="A57378" t="str">
            <v>I0000027511</v>
          </cell>
          <cell r="B57378" t="str">
            <v>MOLA 4 DT MB 1719</v>
          </cell>
          <cell r="C57378" t="str">
            <v>HIBE</v>
          </cell>
          <cell r="D57378" t="str">
            <v>UN</v>
          </cell>
        </row>
        <row r="57379">
          <cell r="A57379" t="str">
            <v>I0000027512</v>
          </cell>
          <cell r="B57379" t="str">
            <v>MOLA 3 DT MB 1720</v>
          </cell>
          <cell r="C57379" t="str">
            <v>HIBE</v>
          </cell>
          <cell r="D57379" t="str">
            <v>UN</v>
          </cell>
        </row>
        <row r="57380">
          <cell r="A57380" t="str">
            <v>I0000027513</v>
          </cell>
          <cell r="B57380" t="str">
            <v>PINO DE CENTRO 9/16X6 CB</v>
          </cell>
          <cell r="C57380" t="str">
            <v>HIBE</v>
          </cell>
          <cell r="D57380" t="str">
            <v>UN</v>
          </cell>
        </row>
        <row r="57381">
          <cell r="A57381" t="str">
            <v>I0000027514</v>
          </cell>
          <cell r="B57381" t="str">
            <v>PORCA 9/16 UNF</v>
          </cell>
          <cell r="C57381" t="str">
            <v>HIBE</v>
          </cell>
          <cell r="D57381" t="str">
            <v>UN</v>
          </cell>
        </row>
        <row r="57382">
          <cell r="A57382" t="str">
            <v>I0000027515</v>
          </cell>
          <cell r="B57382" t="str">
            <v>ALUGUEL DE BALANCA CONTADORA MAX 30K</v>
          </cell>
          <cell r="C57382" t="str">
            <v>SERV</v>
          </cell>
          <cell r="D57382" t="str">
            <v>UN</v>
          </cell>
        </row>
        <row r="57383">
          <cell r="A57383" t="str">
            <v>I0000027516</v>
          </cell>
          <cell r="B57383" t="str">
            <v>ALUGUEL DE BALANCA CONTADORA MAX 15K</v>
          </cell>
          <cell r="C57383" t="str">
            <v>SERV</v>
          </cell>
          <cell r="D57383" t="str">
            <v>UN</v>
          </cell>
        </row>
        <row r="57384">
          <cell r="A57384" t="str">
            <v>I0000027517</v>
          </cell>
          <cell r="B57384" t="str">
            <v>ALUGUEL DE BALANCA CONTADORA MAX 60K</v>
          </cell>
          <cell r="C57384" t="str">
            <v>SERV</v>
          </cell>
          <cell r="D57384" t="str">
            <v>UN</v>
          </cell>
        </row>
        <row r="57385">
          <cell r="A57385" t="str">
            <v>I0000027518</v>
          </cell>
          <cell r="B57385" t="str">
            <v>ALUGUEL DE BALANCA 30K</v>
          </cell>
          <cell r="C57385" t="str">
            <v>SERV</v>
          </cell>
          <cell r="D57385" t="str">
            <v>UN</v>
          </cell>
        </row>
        <row r="57386">
          <cell r="A57386" t="str">
            <v>I0000027519</v>
          </cell>
          <cell r="B57386" t="str">
            <v>ALUGUEL DE BALANCA 15K</v>
          </cell>
          <cell r="C57386" t="str">
            <v>SERV</v>
          </cell>
          <cell r="D57386" t="str">
            <v>UN</v>
          </cell>
        </row>
        <row r="57387">
          <cell r="A57387" t="str">
            <v>I0000027520</v>
          </cell>
          <cell r="B57387" t="str">
            <v>CLP C/ IHM VISION 3,5" - V350-J-T2</v>
          </cell>
          <cell r="C57387" t="str">
            <v>HIBE</v>
          </cell>
          <cell r="D57387" t="str">
            <v>UN</v>
          </cell>
        </row>
        <row r="57388">
          <cell r="A57388" t="str">
            <v>I0000027522</v>
          </cell>
          <cell r="B57388" t="str">
            <v>CORDA SEMI ESTATICA  11MM</v>
          </cell>
          <cell r="C57388" t="str">
            <v>HIBE</v>
          </cell>
          <cell r="D57388" t="str">
            <v>UN</v>
          </cell>
        </row>
        <row r="57389">
          <cell r="A57389" t="str">
            <v>I0000027523</v>
          </cell>
          <cell r="B57389" t="str">
            <v>CORDA SEMI ESTATICA  12MM</v>
          </cell>
          <cell r="C57389" t="str">
            <v>HIBE</v>
          </cell>
          <cell r="D57389" t="str">
            <v>UN</v>
          </cell>
        </row>
        <row r="57390">
          <cell r="A57390" t="str">
            <v>I0000027524</v>
          </cell>
          <cell r="B57390" t="str">
            <v>PLUG PVC 1/2"</v>
          </cell>
          <cell r="C57390" t="str">
            <v>HIBE</v>
          </cell>
          <cell r="D57390" t="str">
            <v>UN</v>
          </cell>
        </row>
        <row r="57391">
          <cell r="A57391" t="str">
            <v>I0000027525</v>
          </cell>
          <cell r="B57391" t="str">
            <v>BUCHA DIANT MB BRONZE 1113/1620</v>
          </cell>
          <cell r="C57391" t="str">
            <v>HIBE</v>
          </cell>
          <cell r="D57391" t="str">
            <v>UN</v>
          </cell>
        </row>
        <row r="57392">
          <cell r="A57392" t="str">
            <v>I0000027526</v>
          </cell>
          <cell r="B57392" t="str">
            <v>PINO MOLA DT. OPOSTO 25X130MM MB 1113</v>
          </cell>
          <cell r="C57392" t="str">
            <v>HIBE</v>
          </cell>
          <cell r="D57392" t="str">
            <v>UN</v>
          </cell>
        </row>
        <row r="57393">
          <cell r="A57393" t="str">
            <v>I0000027527</v>
          </cell>
          <cell r="B57393" t="str">
            <v>BUCHA BI-PARTIDA BR/ EST. DT. TRAS. MB</v>
          </cell>
          <cell r="C57393" t="str">
            <v>HIBE</v>
          </cell>
          <cell r="D57393" t="str">
            <v>UN</v>
          </cell>
        </row>
        <row r="57394">
          <cell r="A57394" t="str">
            <v>I0000027528</v>
          </cell>
          <cell r="B57394" t="str">
            <v>GALVANIZACAO FRIO 225 ML</v>
          </cell>
          <cell r="C57394" t="str">
            <v>HIBE</v>
          </cell>
          <cell r="D57394" t="str">
            <v>M3</v>
          </cell>
        </row>
        <row r="57395">
          <cell r="A57395" t="str">
            <v>I0000027529</v>
          </cell>
          <cell r="B57395" t="str">
            <v>KIT BUCHA DO AMORTECEDOR DIANTEIRO</v>
          </cell>
          <cell r="C57395" t="str">
            <v>HIBE</v>
          </cell>
          <cell r="D57395" t="str">
            <v>UN</v>
          </cell>
        </row>
        <row r="57396">
          <cell r="A57396" t="str">
            <v>I0000027530</v>
          </cell>
          <cell r="B57396" t="str">
            <v>CRAVO 1/2X1</v>
          </cell>
          <cell r="C57396" t="str">
            <v>HIBE</v>
          </cell>
          <cell r="D57396" t="str">
            <v>UN</v>
          </cell>
        </row>
        <row r="57397">
          <cell r="A57397" t="str">
            <v>I0000027531</v>
          </cell>
          <cell r="B57397" t="str">
            <v>TSSRD TRS5R-D20-150-H19-2F SUPORTE D=20</v>
          </cell>
          <cell r="C57397" t="str">
            <v>HIBE</v>
          </cell>
          <cell r="D57397" t="str">
            <v>UN</v>
          </cell>
        </row>
        <row r="57398">
          <cell r="A57398" t="str">
            <v>I0000027532</v>
          </cell>
          <cell r="B57398" t="str">
            <v>ADITIVO - REF.: MM 100566</v>
          </cell>
          <cell r="C57398" t="str">
            <v>HIBE</v>
          </cell>
          <cell r="D57398" t="str">
            <v>UN</v>
          </cell>
        </row>
        <row r="57399">
          <cell r="A57399" t="str">
            <v>I0000027533</v>
          </cell>
          <cell r="B57399" t="str">
            <v>TROCADOR DE CALOR - MOTOR SCANIA 1448933</v>
          </cell>
          <cell r="C57399" t="str">
            <v>HIBE</v>
          </cell>
          <cell r="D57399" t="str">
            <v>UN</v>
          </cell>
        </row>
        <row r="57400">
          <cell r="A57400" t="str">
            <v>I0000027534</v>
          </cell>
          <cell r="B57400" t="str">
            <v>JUNTA DO TROCADOR - MOTOR SCANIA 1448933</v>
          </cell>
          <cell r="C57400" t="str">
            <v>HIBE</v>
          </cell>
          <cell r="D57400" t="str">
            <v>UN</v>
          </cell>
        </row>
        <row r="57401">
          <cell r="A57401" t="str">
            <v>I0000027535</v>
          </cell>
          <cell r="B57401" t="str">
            <v>ORING DO TROCADOR - MOTOR SCANIA 1448933</v>
          </cell>
          <cell r="C57401" t="str">
            <v>HIBE</v>
          </cell>
          <cell r="D57401" t="str">
            <v>UN</v>
          </cell>
        </row>
        <row r="57402">
          <cell r="A57402" t="str">
            <v>I0000027536</v>
          </cell>
          <cell r="B57402" t="str">
            <v>MACACO JACARE 2T C/ MALETA - LITH-LT2705</v>
          </cell>
          <cell r="C57402" t="str">
            <v>HIBE</v>
          </cell>
          <cell r="D57402" t="str">
            <v>UN</v>
          </cell>
        </row>
        <row r="57403">
          <cell r="A57403" t="str">
            <v>I0000027537</v>
          </cell>
          <cell r="B57403" t="str">
            <v>MACACO HIDROPNEUMATICO MTP15800 - MTP15</v>
          </cell>
          <cell r="C57403" t="str">
            <v>HIBE</v>
          </cell>
          <cell r="D57403" t="str">
            <v>UN</v>
          </cell>
        </row>
        <row r="57404">
          <cell r="A57404" t="str">
            <v>I0000027538</v>
          </cell>
          <cell r="B57404" t="str">
            <v>ELEVADOR AUTOMOTIVO 4T TRI LUBRI A OLEO</v>
          </cell>
          <cell r="C57404" t="str">
            <v>HIBE</v>
          </cell>
          <cell r="D57404" t="str">
            <v>UN</v>
          </cell>
        </row>
        <row r="57405">
          <cell r="A57405" t="str">
            <v>I0000027539</v>
          </cell>
          <cell r="B57405" t="str">
            <v>TUBO DA BUCHA AMORTECEDOR</v>
          </cell>
          <cell r="C57405" t="str">
            <v>HIBE</v>
          </cell>
          <cell r="D57405" t="str">
            <v>UN</v>
          </cell>
        </row>
        <row r="57406">
          <cell r="A57406" t="str">
            <v>I0000027545</v>
          </cell>
          <cell r="B57406" t="str">
            <v>BASE COMPLETA LIXADEIRA BOSH GSS140</v>
          </cell>
          <cell r="C57406" t="str">
            <v>HIBE</v>
          </cell>
          <cell r="D57406" t="str">
            <v>UN</v>
          </cell>
        </row>
        <row r="57407">
          <cell r="A57407" t="str">
            <v>I0000027546</v>
          </cell>
          <cell r="B57407" t="str">
            <v>CJ CABECOTE GERADOR - MODELO: QEG456</v>
          </cell>
          <cell r="C57407" t="str">
            <v>HIBE</v>
          </cell>
          <cell r="D57407" t="str">
            <v>UN</v>
          </cell>
        </row>
        <row r="57408">
          <cell r="A57408" t="str">
            <v>I0000027573</v>
          </cell>
          <cell r="B57408" t="str">
            <v>BLOCO PADRAO P/ PARALELISMO BS150-200</v>
          </cell>
          <cell r="C57408" t="str">
            <v>HIBE</v>
          </cell>
          <cell r="D57408" t="str">
            <v>UN</v>
          </cell>
        </row>
        <row r="57409">
          <cell r="A57409" t="str">
            <v>I0000027574</v>
          </cell>
          <cell r="B57409" t="str">
            <v>TRAVA-QUEDA TIPO DESLIZANTE CORDA 11MM</v>
          </cell>
          <cell r="C57409" t="str">
            <v>HIBE</v>
          </cell>
          <cell r="D57409" t="str">
            <v>UN</v>
          </cell>
        </row>
        <row r="57410">
          <cell r="A57410" t="str">
            <v>I0000027575</v>
          </cell>
          <cell r="B57410" t="str">
            <v>CINTA DE SEGURANCA</v>
          </cell>
          <cell r="C57410" t="str">
            <v>HIBE</v>
          </cell>
          <cell r="D57410" t="str">
            <v>UN</v>
          </cell>
        </row>
        <row r="57411">
          <cell r="A57411" t="str">
            <v>I0000027576</v>
          </cell>
          <cell r="B57411" t="str">
            <v>CABECOTE DE ASPIRACAO FS 85/160/220/280</v>
          </cell>
          <cell r="C57411" t="str">
            <v>HIBE</v>
          </cell>
          <cell r="D57411" t="str">
            <v>UN</v>
          </cell>
        </row>
        <row r="57412">
          <cell r="A57412" t="str">
            <v>I0000027577</v>
          </cell>
          <cell r="B57412" t="str">
            <v>FILTRO ADICIONAL FS160/220/280/FR220</v>
          </cell>
          <cell r="C57412" t="str">
            <v>HIBE</v>
          </cell>
          <cell r="D57412" t="str">
            <v>UN</v>
          </cell>
        </row>
        <row r="57413">
          <cell r="A57413" t="str">
            <v>I0000027578</v>
          </cell>
          <cell r="B57413" t="str">
            <v>VELA DE IGNICAO KA85R/120/HS45/BR430</v>
          </cell>
          <cell r="C57413" t="str">
            <v>HIBE</v>
          </cell>
          <cell r="D57413" t="str">
            <v>UN</v>
          </cell>
        </row>
        <row r="57414">
          <cell r="A57414" t="str">
            <v>I0000027579</v>
          </cell>
          <cell r="B57414" t="str">
            <v>MOLA DE TRACAO FS160/220/280/FR220</v>
          </cell>
          <cell r="C57414" t="str">
            <v>HIBE</v>
          </cell>
          <cell r="D57414" t="str">
            <v>UN</v>
          </cell>
        </row>
        <row r="57415">
          <cell r="A57415" t="str">
            <v>I0000027580</v>
          </cell>
          <cell r="B57415" t="str">
            <v>BATENTE EIXO MOLA DIANTEIRO MB 1620</v>
          </cell>
          <cell r="C57415" t="str">
            <v>HIBE</v>
          </cell>
          <cell r="D57415" t="str">
            <v>UN</v>
          </cell>
        </row>
        <row r="57416">
          <cell r="A57416" t="str">
            <v>I0000027581</v>
          </cell>
          <cell r="B57416" t="str">
            <v>ESTICADOR DE CABO DE ACO 1/8</v>
          </cell>
          <cell r="C57416" t="str">
            <v>HIBE</v>
          </cell>
          <cell r="D57416" t="str">
            <v>UN</v>
          </cell>
        </row>
        <row r="57417">
          <cell r="A57417" t="str">
            <v>I0000027583</v>
          </cell>
          <cell r="B57417" t="str">
            <v>BOLO DE POTE</v>
          </cell>
          <cell r="C57417" t="str">
            <v>HIBE</v>
          </cell>
          <cell r="D57417" t="str">
            <v>UN</v>
          </cell>
        </row>
        <row r="57418">
          <cell r="A57418" t="str">
            <v>I0000027589</v>
          </cell>
          <cell r="B57418" t="str">
            <v>TOMADA SIMPLES C/ INTERRUPTOR P/ CONDUL</v>
          </cell>
          <cell r="C57418" t="str">
            <v>HIBE</v>
          </cell>
          <cell r="D57418" t="str">
            <v>UN</v>
          </cell>
        </row>
        <row r="57419">
          <cell r="A57419" t="str">
            <v>I0000027591</v>
          </cell>
          <cell r="B57419" t="str">
            <v>ANALISADOR DE POTENCIA GPM-8310 GWINSTEK</v>
          </cell>
          <cell r="C57419" t="str">
            <v>HIBE</v>
          </cell>
          <cell r="D57419" t="str">
            <v>UN</v>
          </cell>
        </row>
        <row r="57420">
          <cell r="A57420" t="str">
            <v>I0000027592</v>
          </cell>
          <cell r="B57420" t="str">
            <v>FUSIVEL HRC 180A 1VDC 240 HAC</v>
          </cell>
          <cell r="C57420" t="str">
            <v>HIBE</v>
          </cell>
          <cell r="D57420" t="str">
            <v>UN</v>
          </cell>
        </row>
        <row r="57421">
          <cell r="A57421" t="str">
            <v>I0000027593</v>
          </cell>
          <cell r="B57421" t="str">
            <v>BOTAO DE ACIONAMENTO</v>
          </cell>
          <cell r="C57421" t="str">
            <v>HIBE</v>
          </cell>
          <cell r="D57421" t="str">
            <v>UN</v>
          </cell>
        </row>
        <row r="57422">
          <cell r="A57422" t="str">
            <v>I0000027594</v>
          </cell>
          <cell r="B57422" t="str">
            <v>SERVICO BORRACHARIA</v>
          </cell>
          <cell r="C57422" t="str">
            <v>SERV</v>
          </cell>
          <cell r="D57422" t="str">
            <v>UN</v>
          </cell>
        </row>
        <row r="57423">
          <cell r="A57423" t="str">
            <v>I0000027595</v>
          </cell>
          <cell r="B57423" t="str">
            <v>GBIC SFP + RJ45</v>
          </cell>
          <cell r="C57423" t="str">
            <v>HIBE</v>
          </cell>
          <cell r="D57423" t="str">
            <v>UN</v>
          </cell>
        </row>
        <row r="57424">
          <cell r="A57424" t="str">
            <v>I0000027596</v>
          </cell>
          <cell r="B57424" t="str">
            <v>SUPORTE FIXADOR DE RACK</v>
          </cell>
          <cell r="C57424" t="str">
            <v>HIBE</v>
          </cell>
          <cell r="D57424" t="str">
            <v>UN</v>
          </cell>
        </row>
        <row r="57425">
          <cell r="A57425" t="str">
            <v>I0000027597</v>
          </cell>
          <cell r="B57425" t="str">
            <v>BLOCO PADRAO P/ PARALELISMO BS500-650</v>
          </cell>
          <cell r="C57425" t="str">
            <v>HIBE</v>
          </cell>
          <cell r="D57425" t="str">
            <v>UN</v>
          </cell>
        </row>
        <row r="57426">
          <cell r="A57426" t="str">
            <v>I0000027598</v>
          </cell>
          <cell r="B57426" t="str">
            <v>RELE TERMICO 12,5-18A - 3US50001G</v>
          </cell>
          <cell r="C57426" t="str">
            <v>HIBE</v>
          </cell>
          <cell r="D57426" t="str">
            <v>UN</v>
          </cell>
        </row>
        <row r="57427">
          <cell r="A57427" t="str">
            <v>I0000027599</v>
          </cell>
          <cell r="B57427" t="str">
            <v>CABO DO FREIO TRACAO RX50 COD: 09303310</v>
          </cell>
          <cell r="C57427" t="str">
            <v>HIBE</v>
          </cell>
          <cell r="D57427" t="str">
            <v>UN</v>
          </cell>
        </row>
        <row r="57428">
          <cell r="A57428" t="str">
            <v>I0000027600</v>
          </cell>
          <cell r="B57428" t="str">
            <v>ABRACADEIRA UNIAO HORIZONTAL 4X1.1/4</v>
          </cell>
          <cell r="C57428" t="str">
            <v>HIBE</v>
          </cell>
          <cell r="D57428" t="str">
            <v>UN</v>
          </cell>
        </row>
        <row r="57429">
          <cell r="A57429" t="str">
            <v>I0000027601</v>
          </cell>
          <cell r="B57429" t="str">
            <v>ACO MD-XTRA RET-SF2050 Ø 175 X 215 X 215</v>
          </cell>
          <cell r="C57429" t="str">
            <v>HIBE</v>
          </cell>
          <cell r="D57429" t="str">
            <v>UN</v>
          </cell>
        </row>
        <row r="57430">
          <cell r="A57430" t="str">
            <v>I0000027602</v>
          </cell>
          <cell r="B57430" t="str">
            <v>CANETA DE RETOQUE COR PRETA</v>
          </cell>
          <cell r="C57430" t="str">
            <v>HIBE</v>
          </cell>
          <cell r="D57430" t="str">
            <v>UN</v>
          </cell>
        </row>
        <row r="57431">
          <cell r="A57431" t="str">
            <v>I0000027603</v>
          </cell>
          <cell r="B57431" t="str">
            <v>VEDADOR DO OLEO 10</v>
          </cell>
          <cell r="C57431" t="str">
            <v>HIBE</v>
          </cell>
          <cell r="D57431" t="str">
            <v>UN</v>
          </cell>
        </row>
        <row r="57432">
          <cell r="A57432" t="str">
            <v>I0000027604</v>
          </cell>
          <cell r="B57432" t="str">
            <v>EMBREAGEM COMPLETA</v>
          </cell>
          <cell r="C57432" t="str">
            <v>HIBE</v>
          </cell>
          <cell r="D57432" t="str">
            <v>UN</v>
          </cell>
        </row>
        <row r="57433">
          <cell r="A57433" t="str">
            <v>I0000027605</v>
          </cell>
          <cell r="B57433" t="str">
            <v>DETERGENTE ALCALINO CLORADO</v>
          </cell>
          <cell r="C57433" t="str">
            <v>HIBE</v>
          </cell>
          <cell r="D57433" t="str">
            <v>UN</v>
          </cell>
        </row>
        <row r="57434">
          <cell r="A57434" t="str">
            <v>I0000027606</v>
          </cell>
          <cell r="B57434" t="str">
            <v>BAINHA DE COURO P/ FACAO 20"</v>
          </cell>
          <cell r="C57434" t="str">
            <v>HIBE</v>
          </cell>
          <cell r="D57434" t="str">
            <v>UN</v>
          </cell>
        </row>
        <row r="57435">
          <cell r="A57435" t="str">
            <v>I0000027607</v>
          </cell>
          <cell r="B57435" t="str">
            <v>MULTIFUNCIONAL A BATERIA DUX60Z MAKITA</v>
          </cell>
          <cell r="C57435" t="str">
            <v>HIBE</v>
          </cell>
          <cell r="D57435" t="str">
            <v>UN</v>
          </cell>
        </row>
        <row r="57436">
          <cell r="A57436" t="str">
            <v>I0000027608</v>
          </cell>
          <cell r="B57436" t="str">
            <v>BATERIA MAKITA 18V (6,0Ah) BL1860B</v>
          </cell>
          <cell r="C57436" t="str">
            <v>HIBE</v>
          </cell>
          <cell r="D57436" t="str">
            <v>UN</v>
          </cell>
        </row>
        <row r="57437">
          <cell r="A57437" t="str">
            <v>I0000027609</v>
          </cell>
          <cell r="B57437" t="str">
            <v>BATERIA LI-ION 12V MAX 4.0AH BL1041B</v>
          </cell>
          <cell r="C57437" t="str">
            <v>HIBE</v>
          </cell>
          <cell r="D57437" t="str">
            <v>UN</v>
          </cell>
        </row>
        <row r="57438">
          <cell r="A57438" t="str">
            <v>I0000027610</v>
          </cell>
          <cell r="B57438" t="str">
            <v>PARAFUSO AUTOBROCANTE PHILIPS 4,2X13MM</v>
          </cell>
          <cell r="C57438" t="str">
            <v>HIBE</v>
          </cell>
          <cell r="D57438" t="str">
            <v>UN</v>
          </cell>
        </row>
        <row r="57439">
          <cell r="A57439" t="str">
            <v>I0000027611</v>
          </cell>
          <cell r="B57439" t="str">
            <v>PINO BOSH</v>
          </cell>
          <cell r="C57439" t="str">
            <v>HIBE</v>
          </cell>
          <cell r="D57439" t="str">
            <v>UN</v>
          </cell>
        </row>
        <row r="57440">
          <cell r="A57440" t="str">
            <v>I0000027612</v>
          </cell>
          <cell r="B57440" t="str">
            <v>BOTAO TRAVA VERMELHO BOSCH</v>
          </cell>
          <cell r="C57440" t="str">
            <v>HIBE</v>
          </cell>
          <cell r="D57440" t="str">
            <v>UN</v>
          </cell>
        </row>
        <row r="57441">
          <cell r="A57441" t="str">
            <v>I0000027613</v>
          </cell>
          <cell r="B57441" t="str">
            <v>TOMADA DE 20A</v>
          </cell>
          <cell r="C57441" t="str">
            <v>HIBE</v>
          </cell>
          <cell r="D57441" t="str">
            <v>UN</v>
          </cell>
        </row>
        <row r="57442">
          <cell r="A57442" t="str">
            <v>I0000027614</v>
          </cell>
          <cell r="B57442" t="str">
            <v>LUMINARIA 30X30 LED</v>
          </cell>
          <cell r="C57442" t="str">
            <v>HIBE</v>
          </cell>
          <cell r="D57442" t="str">
            <v>UN</v>
          </cell>
        </row>
        <row r="57443">
          <cell r="A57443" t="str">
            <v>I0000027615</v>
          </cell>
          <cell r="B57443" t="str">
            <v>INTERRUPTOR SIMPLES 10A</v>
          </cell>
          <cell r="C57443" t="str">
            <v>HIBE</v>
          </cell>
          <cell r="D57443" t="str">
            <v>UN</v>
          </cell>
        </row>
        <row r="57444">
          <cell r="A57444" t="str">
            <v>I0000027616</v>
          </cell>
          <cell r="B57444" t="str">
            <v>INTERRUPTOR DUPLO 10A</v>
          </cell>
          <cell r="C57444" t="str">
            <v>HIBE</v>
          </cell>
          <cell r="D57444" t="str">
            <v>UN</v>
          </cell>
        </row>
        <row r="57445">
          <cell r="A57445" t="str">
            <v>I0000027617</v>
          </cell>
          <cell r="B57445" t="str">
            <v>INTERRUPTOR TRIPOLAR 10A</v>
          </cell>
          <cell r="C57445" t="str">
            <v>HIBE</v>
          </cell>
          <cell r="D57445" t="str">
            <v>UN</v>
          </cell>
        </row>
        <row r="57446">
          <cell r="A57446" t="str">
            <v>I0000027618</v>
          </cell>
          <cell r="B57446" t="str">
            <v>CABO FLEX 06MM AZUL</v>
          </cell>
          <cell r="C57446" t="str">
            <v>HIBE</v>
          </cell>
          <cell r="D57446" t="str">
            <v>UN</v>
          </cell>
        </row>
        <row r="57447">
          <cell r="A57447" t="str">
            <v>I0000027619</v>
          </cell>
          <cell r="B57447" t="str">
            <v>CABO FLEX 06MM PRETO</v>
          </cell>
          <cell r="C57447" t="str">
            <v>HIBE</v>
          </cell>
          <cell r="D57447" t="str">
            <v>UN</v>
          </cell>
        </row>
        <row r="57448">
          <cell r="A57448" t="str">
            <v>I0000027620</v>
          </cell>
          <cell r="B57448" t="str">
            <v>CABO FLEX 06MM VERDE</v>
          </cell>
          <cell r="C57448" t="str">
            <v>HIBE</v>
          </cell>
          <cell r="D57448" t="str">
            <v>UN</v>
          </cell>
        </row>
        <row r="57449">
          <cell r="A57449" t="str">
            <v>I0000027621</v>
          </cell>
          <cell r="B57449" t="str">
            <v>SENSOR DE PRESENCA 360 FOTOCELULA</v>
          </cell>
          <cell r="C57449" t="str">
            <v>HIBE</v>
          </cell>
          <cell r="D57449" t="str">
            <v>UN</v>
          </cell>
        </row>
        <row r="57450">
          <cell r="A57450" t="str">
            <v>I0000027625</v>
          </cell>
          <cell r="B57450" t="str">
            <v>BORDA CORTANTE MINI PA CARREGADEIRA</v>
          </cell>
          <cell r="C57450" t="str">
            <v>HIBE</v>
          </cell>
          <cell r="D57450" t="str">
            <v>UN</v>
          </cell>
        </row>
        <row r="57451">
          <cell r="A57451" t="str">
            <v>I0000027626</v>
          </cell>
          <cell r="B57451" t="str">
            <v>IMPRESSORA MULTI HP LASERJET E42540F</v>
          </cell>
          <cell r="C57451" t="str">
            <v>HIBE</v>
          </cell>
          <cell r="D57451" t="str">
            <v>UN</v>
          </cell>
        </row>
        <row r="57452">
          <cell r="A57452" t="str">
            <v>I0000027627</v>
          </cell>
          <cell r="B57452" t="str">
            <v>CHAVE DE PARTIDA EMPILHADEIRA NG</v>
          </cell>
          <cell r="C57452" t="str">
            <v>HIBE</v>
          </cell>
          <cell r="D57452" t="str">
            <v>UN</v>
          </cell>
        </row>
        <row r="57453">
          <cell r="A57453" t="str">
            <v>I0000027628</v>
          </cell>
          <cell r="B57453" t="str">
            <v>PINO ELASTICO 3X26</v>
          </cell>
          <cell r="C57453" t="str">
            <v>HIBE</v>
          </cell>
          <cell r="D57453" t="str">
            <v>UN</v>
          </cell>
        </row>
        <row r="57454">
          <cell r="A57454" t="str">
            <v>I0000027629</v>
          </cell>
          <cell r="B57454" t="str">
            <v>SERVICOS DE INFORMATICA MANUTENCAO</v>
          </cell>
          <cell r="C57454" t="str">
            <v>SERV</v>
          </cell>
          <cell r="D57454" t="str">
            <v>UN</v>
          </cell>
        </row>
        <row r="57455">
          <cell r="A57455" t="str">
            <v>I0000027630</v>
          </cell>
          <cell r="B57455" t="str">
            <v>PNEU 9-14.5-12PR RB500 GRIPMASTER TL</v>
          </cell>
          <cell r="C57455" t="str">
            <v>HIBE</v>
          </cell>
          <cell r="D57455" t="str">
            <v>UN</v>
          </cell>
        </row>
        <row r="57456">
          <cell r="A57456" t="str">
            <v>I0000027631</v>
          </cell>
          <cell r="B57456" t="str">
            <v>LONA PVC 400 6 X 6M - PRETO/AMARELO</v>
          </cell>
          <cell r="C57456" t="str">
            <v>HIBE</v>
          </cell>
          <cell r="D57456" t="str">
            <v>UN</v>
          </cell>
        </row>
        <row r="57457">
          <cell r="A57457" t="str">
            <v>I0000027632</v>
          </cell>
          <cell r="B57457" t="str">
            <v>TESOURA RAPTOR PONTA ROMBA RESGATE</v>
          </cell>
          <cell r="C57457" t="str">
            <v>HIBE</v>
          </cell>
          <cell r="D57457" t="str">
            <v>UN</v>
          </cell>
        </row>
        <row r="57458">
          <cell r="A57458" t="str">
            <v>I0000027633</v>
          </cell>
          <cell r="B57458" t="str">
            <v>MANGUEIRA EMBORRACHADA 3/4" CORRUGADA</v>
          </cell>
          <cell r="C57458" t="str">
            <v>HIBE</v>
          </cell>
          <cell r="D57458" t="str">
            <v>UN</v>
          </cell>
        </row>
        <row r="57459">
          <cell r="A57459" t="str">
            <v>I0000027634</v>
          </cell>
          <cell r="B57459" t="str">
            <v>MARCADOR RETROPROJETOR AZUL 2MM</v>
          </cell>
          <cell r="C57459" t="str">
            <v>HIBE</v>
          </cell>
          <cell r="D57459" t="str">
            <v>UN</v>
          </cell>
        </row>
        <row r="57460">
          <cell r="A57460" t="str">
            <v>I0000027635</v>
          </cell>
          <cell r="B57460" t="str">
            <v>ESQUADRO P/ CARPINTEIRO 35CM</v>
          </cell>
          <cell r="C57460" t="str">
            <v>HIBE</v>
          </cell>
          <cell r="D57460" t="str">
            <v>UN</v>
          </cell>
        </row>
        <row r="57461">
          <cell r="A57461" t="str">
            <v>I0000027636</v>
          </cell>
          <cell r="B57461" t="str">
            <v>FECHADURA P/ MOVEIS LONGA 31MM</v>
          </cell>
          <cell r="C57461" t="str">
            <v>HIBE</v>
          </cell>
          <cell r="D57461" t="str">
            <v>UN</v>
          </cell>
        </row>
        <row r="57462">
          <cell r="A57462" t="str">
            <v>I0000027637</v>
          </cell>
          <cell r="B57462" t="str">
            <v>COLUNA 42-68-105-34 CA ROS. M8 ACO SAE</v>
          </cell>
          <cell r="C57462" t="str">
            <v>HIBE</v>
          </cell>
          <cell r="D57462" t="str">
            <v>UN</v>
          </cell>
        </row>
        <row r="57463">
          <cell r="A57463" t="str">
            <v>I0000027638</v>
          </cell>
          <cell r="B57463" t="str">
            <v>BUCHA 42-14/75 5-34 CF50X10 ACO SAE</v>
          </cell>
          <cell r="C57463" t="str">
            <v>HIBE</v>
          </cell>
          <cell r="D57463" t="str">
            <v>UN</v>
          </cell>
        </row>
        <row r="57464">
          <cell r="A57464" t="str">
            <v>I0000027639</v>
          </cell>
          <cell r="B57464" t="str">
            <v>COLUNA 42-9,5/129,5-115,5-32 CF47X6</v>
          </cell>
          <cell r="C57464" t="str">
            <v>HIBE</v>
          </cell>
          <cell r="D57464" t="str">
            <v>UN</v>
          </cell>
        </row>
        <row r="57465">
          <cell r="A57465" t="str">
            <v>I0000027640</v>
          </cell>
          <cell r="B57465" t="str">
            <v>COLUNA 42-9,5/129,5-115,5-30 CF47X6</v>
          </cell>
          <cell r="C57465" t="str">
            <v>HIBE</v>
          </cell>
          <cell r="D57465" t="str">
            <v>UN</v>
          </cell>
        </row>
        <row r="57466">
          <cell r="A57466" t="str">
            <v>I0000027641</v>
          </cell>
          <cell r="B57466" t="str">
            <v>BUCHA 42-75,5/21-32 CF47X6</v>
          </cell>
          <cell r="C57466" t="str">
            <v>HIBE</v>
          </cell>
          <cell r="D57466" t="str">
            <v>UN</v>
          </cell>
        </row>
        <row r="57467">
          <cell r="A57467" t="str">
            <v>I0000027642</v>
          </cell>
          <cell r="B57467" t="str">
            <v>BUCHA 42-75,5/21-30 CF47X6</v>
          </cell>
          <cell r="C57467" t="str">
            <v>HIBE</v>
          </cell>
          <cell r="D57467" t="str">
            <v>UN</v>
          </cell>
        </row>
        <row r="57468">
          <cell r="A57468" t="str">
            <v>I0000027643</v>
          </cell>
          <cell r="B57468" t="str">
            <v>MORSA DE PRECISAO RETIFI ABERT 0 A 125MM</v>
          </cell>
          <cell r="C57468" t="str">
            <v>HIBE</v>
          </cell>
          <cell r="D57468" t="str">
            <v>UN</v>
          </cell>
        </row>
        <row r="57469">
          <cell r="A57469" t="str">
            <v>I0000027644</v>
          </cell>
          <cell r="B57469" t="str">
            <v>PONTA ROTATIVA CM4 STAND 604H/108 MAWBRA</v>
          </cell>
          <cell r="C57469" t="str">
            <v>HIBE</v>
          </cell>
          <cell r="D57469" t="str">
            <v>UN</v>
          </cell>
        </row>
        <row r="57470">
          <cell r="A57470" t="str">
            <v>I0000027648</v>
          </cell>
          <cell r="B57470" t="str">
            <v>BOMBA DOSADORA INJETPUMP 1,5L/H 4BAR</v>
          </cell>
          <cell r="C57470" t="str">
            <v>HIBE</v>
          </cell>
          <cell r="D57470" t="str">
            <v>UN</v>
          </cell>
        </row>
        <row r="57471">
          <cell r="A57471" t="str">
            <v>I0000027649</v>
          </cell>
          <cell r="B57471" t="str">
            <v>EMPILHADEIRA TOYOTA 2,5T 13527</v>
          </cell>
          <cell r="C57471" t="str">
            <v>HIBE</v>
          </cell>
          <cell r="D57471" t="str">
            <v>UN</v>
          </cell>
        </row>
        <row r="57472">
          <cell r="A57472" t="str">
            <v>I0000027650</v>
          </cell>
          <cell r="B57472" t="str">
            <v>ASSADEIRA MARINEX</v>
          </cell>
          <cell r="C57472" t="str">
            <v>HIBE</v>
          </cell>
          <cell r="D57472" t="str">
            <v>UN</v>
          </cell>
        </row>
        <row r="57473">
          <cell r="A57473" t="str">
            <v>I0000027651</v>
          </cell>
          <cell r="B57473" t="str">
            <v>ALCA DE ANCORAGEM 0,90M</v>
          </cell>
          <cell r="C57473" t="str">
            <v>HIBE</v>
          </cell>
          <cell r="D57473" t="str">
            <v>UN</v>
          </cell>
        </row>
        <row r="57474">
          <cell r="A57474" t="str">
            <v>I0000027652</v>
          </cell>
          <cell r="B57474" t="str">
            <v>ALCA DE ANCORAGEM 1,50M</v>
          </cell>
          <cell r="C57474" t="str">
            <v>HIBE</v>
          </cell>
          <cell r="D57474" t="str">
            <v>UN</v>
          </cell>
        </row>
        <row r="57475">
          <cell r="A57475" t="str">
            <v>I0000027653</v>
          </cell>
          <cell r="B57475" t="str">
            <v>EXTENSOR PONTO DE ANCORAGEM MOSQ 20MM</v>
          </cell>
          <cell r="C57475" t="str">
            <v>HIBE</v>
          </cell>
          <cell r="D57475" t="str">
            <v>UN</v>
          </cell>
        </row>
        <row r="57476">
          <cell r="A57476" t="str">
            <v>I0000027654</v>
          </cell>
          <cell r="B57476" t="str">
            <v>DETECTOR DE TENSAO FLUKE 1AC-II</v>
          </cell>
          <cell r="C57476" t="str">
            <v>HIBE</v>
          </cell>
          <cell r="D57476" t="str">
            <v>UN</v>
          </cell>
        </row>
        <row r="57477">
          <cell r="A57477" t="str">
            <v>I0000027655</v>
          </cell>
          <cell r="B57477" t="str">
            <v>DETECTOR DE TENSAO FLUKE FLK2AC</v>
          </cell>
          <cell r="C57477" t="str">
            <v>HIBE</v>
          </cell>
          <cell r="D57477" t="str">
            <v>UN</v>
          </cell>
        </row>
        <row r="57478">
          <cell r="A57478" t="str">
            <v>I0000027656</v>
          </cell>
          <cell r="B57478" t="str">
            <v>DETECTOR DE TENSAO FLUKE LVD2</v>
          </cell>
          <cell r="C57478" t="str">
            <v>HIBE</v>
          </cell>
          <cell r="D57478" t="str">
            <v>UN</v>
          </cell>
        </row>
        <row r="57479">
          <cell r="A57479" t="str">
            <v>I0000027657</v>
          </cell>
          <cell r="B57479" t="str">
            <v>DETECTOR DE TENSAO FLUKE 1LAC-A-II</v>
          </cell>
          <cell r="C57479" t="str">
            <v>HIBE</v>
          </cell>
          <cell r="D57479" t="str">
            <v>UN</v>
          </cell>
        </row>
        <row r="57480">
          <cell r="A57480" t="str">
            <v>I0000027658</v>
          </cell>
          <cell r="B57480" t="str">
            <v>COLORIFICO MARATA</v>
          </cell>
          <cell r="C57480" t="str">
            <v>HIBE</v>
          </cell>
          <cell r="D57480" t="str">
            <v>UN</v>
          </cell>
        </row>
        <row r="57481">
          <cell r="A57481" t="str">
            <v>I0000027659</v>
          </cell>
          <cell r="B57481" t="str">
            <v>COBRE ELET. CH 50.80 X 55.00 X 95.00</v>
          </cell>
          <cell r="C57481" t="str">
            <v>HIBE</v>
          </cell>
          <cell r="D57481" t="str">
            <v>UN</v>
          </cell>
        </row>
        <row r="57482">
          <cell r="A57482" t="str">
            <v>I0000027660</v>
          </cell>
          <cell r="B57482" t="str">
            <v>COBRE ELET. CH 19.05 X 40.00 X 82.00</v>
          </cell>
          <cell r="C57482" t="str">
            <v>HIBE</v>
          </cell>
          <cell r="D57482" t="str">
            <v>UN</v>
          </cell>
        </row>
        <row r="57483">
          <cell r="A57483" t="str">
            <v>I0000027661</v>
          </cell>
          <cell r="B57483" t="str">
            <v>AÇO INOX 316 L RE 6.35 x 1000.00</v>
          </cell>
          <cell r="C57483" t="str">
            <v>HIBE</v>
          </cell>
          <cell r="D57483" t="str">
            <v>UN</v>
          </cell>
        </row>
        <row r="57484">
          <cell r="A57484" t="str">
            <v>I0000027662</v>
          </cell>
          <cell r="B57484" t="str">
            <v>AÇO INOX 316 L RE 9.52 x 1000.00</v>
          </cell>
          <cell r="C57484" t="str">
            <v>HIBE</v>
          </cell>
          <cell r="D57484" t="str">
            <v>UN</v>
          </cell>
        </row>
        <row r="57485">
          <cell r="A57485" t="str">
            <v>I0000027663</v>
          </cell>
          <cell r="B57485" t="str">
            <v>AÇO INOX 316 L RE 12.70 x 1000.00</v>
          </cell>
          <cell r="C57485" t="str">
            <v>HIBE</v>
          </cell>
          <cell r="D57485" t="str">
            <v>UN</v>
          </cell>
        </row>
        <row r="57486">
          <cell r="A57486" t="str">
            <v>I0000027665</v>
          </cell>
          <cell r="B57486" t="str">
            <v>ENVELOPE SACO PLASTICO A4</v>
          </cell>
          <cell r="C57486" t="str">
            <v>HIBE</v>
          </cell>
          <cell r="D57486" t="str">
            <v>UN</v>
          </cell>
        </row>
        <row r="57487">
          <cell r="A57487" t="str">
            <v>I0000027667</v>
          </cell>
          <cell r="B57487" t="str">
            <v>REBITE DE ALUMINIO 4X16MM</v>
          </cell>
          <cell r="C57487" t="str">
            <v>HIBE</v>
          </cell>
          <cell r="D57487" t="str">
            <v>UN</v>
          </cell>
        </row>
        <row r="57488">
          <cell r="A57488" t="str">
            <v>I0000027668</v>
          </cell>
          <cell r="B57488" t="str">
            <v>LAMINA P/ CORTADOR DE GRAMA</v>
          </cell>
          <cell r="C57488" t="str">
            <v>HIBE</v>
          </cell>
          <cell r="D57488" t="str">
            <v>UN</v>
          </cell>
        </row>
        <row r="57489">
          <cell r="A57489" t="str">
            <v>I0000027669</v>
          </cell>
          <cell r="B57489" t="str">
            <v>CAIXA DE CABO CAT5E SOHOPLUS</v>
          </cell>
          <cell r="C57489" t="str">
            <v>HIBE</v>
          </cell>
          <cell r="D57489" t="str">
            <v>UN</v>
          </cell>
        </row>
        <row r="57490">
          <cell r="A57490" t="str">
            <v>I0000027670</v>
          </cell>
          <cell r="B57490" t="str">
            <v>CONECTOR KEYSTONE CAT5E SOHOPLUS</v>
          </cell>
          <cell r="C57490" t="str">
            <v>HIBE</v>
          </cell>
          <cell r="D57490" t="str">
            <v>UN</v>
          </cell>
        </row>
        <row r="57491">
          <cell r="A57491" t="str">
            <v>I0000027671</v>
          </cell>
          <cell r="B57491" t="str">
            <v>CONECTOR RJ45</v>
          </cell>
          <cell r="C57491" t="str">
            <v>HIBE</v>
          </cell>
          <cell r="D57491" t="str">
            <v>UN</v>
          </cell>
        </row>
        <row r="57492">
          <cell r="A57492" t="str">
            <v>I0000027672</v>
          </cell>
          <cell r="B57492" t="str">
            <v>CAIXA PVC 3X4</v>
          </cell>
          <cell r="C57492" t="str">
            <v>HIBE</v>
          </cell>
          <cell r="D57492" t="str">
            <v>UN</v>
          </cell>
        </row>
        <row r="57493">
          <cell r="A57493" t="str">
            <v>I0000027673</v>
          </cell>
          <cell r="B57493" t="str">
            <v>TAMPA PVC 3X4 PARA TOMADA DE REDE RJ45</v>
          </cell>
          <cell r="C57493" t="str">
            <v>HIBE</v>
          </cell>
          <cell r="D57493" t="str">
            <v>UN</v>
          </cell>
        </row>
        <row r="57494">
          <cell r="A57494" t="str">
            <v>I0000027674</v>
          </cell>
          <cell r="B57494" t="str">
            <v>INSERTO P/ MANDRILAM TPGH 060102L BP1320</v>
          </cell>
          <cell r="C57494" t="str">
            <v>HIBE</v>
          </cell>
          <cell r="D57494" t="str">
            <v>UN</v>
          </cell>
        </row>
        <row r="57495">
          <cell r="A57495" t="str">
            <v>I0000027675</v>
          </cell>
          <cell r="B57495" t="str">
            <v>INSERTO P/ MANDRILAM TPGH 090202L BP1320</v>
          </cell>
          <cell r="C57495" t="str">
            <v>HIBE</v>
          </cell>
          <cell r="D57495" t="str">
            <v>UN</v>
          </cell>
        </row>
        <row r="57496">
          <cell r="A57496" t="str">
            <v>I0000027676</v>
          </cell>
          <cell r="B57496" t="str">
            <v>INSERTO P/ MANDRILAM TPGH 110302L BP1320</v>
          </cell>
          <cell r="C57496" t="str">
            <v>HIBE</v>
          </cell>
          <cell r="D57496" t="str">
            <v>UN</v>
          </cell>
        </row>
        <row r="57497">
          <cell r="A57497" t="str">
            <v>I0000027677</v>
          </cell>
          <cell r="B57497" t="str">
            <v>RESISTENCIA TUBULAR Ø 8,5 X 500MM 1000W</v>
          </cell>
          <cell r="C57497" t="str">
            <v>HIBE</v>
          </cell>
          <cell r="D57497" t="str">
            <v>UN</v>
          </cell>
        </row>
        <row r="57498">
          <cell r="A57498" t="str">
            <v>I0000027678</v>
          </cell>
          <cell r="B57498" t="str">
            <v>BUCHA 42-21/75,5-30 CF47X6 ACO SAE 8620</v>
          </cell>
          <cell r="C57498" t="str">
            <v>HIBE</v>
          </cell>
          <cell r="D57498" t="str">
            <v>UN</v>
          </cell>
        </row>
        <row r="57499">
          <cell r="A57499" t="str">
            <v>I0000027679</v>
          </cell>
          <cell r="B57499" t="str">
            <v>BUCHA 42-21/75,5-32 CF47X6 ACO SAE 8620</v>
          </cell>
          <cell r="C57499" t="str">
            <v>HIBE</v>
          </cell>
          <cell r="D57499" t="str">
            <v>UN</v>
          </cell>
        </row>
        <row r="57500">
          <cell r="A57500" t="str">
            <v>I0000027680</v>
          </cell>
          <cell r="B57500" t="str">
            <v>RJ45 CAT6ACAT7A PLUG VAZADO</v>
          </cell>
          <cell r="C57500" t="str">
            <v>HIBE</v>
          </cell>
          <cell r="D57500" t="str">
            <v>UN</v>
          </cell>
        </row>
        <row r="57501">
          <cell r="A57501" t="str">
            <v>I0000027681</v>
          </cell>
          <cell r="B57501" t="str">
            <v>REGISTRO DE ESFERA LATAO PN25 2.1/2</v>
          </cell>
          <cell r="C57501" t="str">
            <v>HIBE</v>
          </cell>
          <cell r="D57501" t="str">
            <v>UN</v>
          </cell>
        </row>
        <row r="57502">
          <cell r="A57502" t="str">
            <v>I0000027682</v>
          </cell>
          <cell r="B57502" t="str">
            <v>ANEL CHATO 3,97X63,50X76,20</v>
          </cell>
          <cell r="C57502" t="str">
            <v>HIBE</v>
          </cell>
          <cell r="D57502" t="str">
            <v>UN</v>
          </cell>
        </row>
        <row r="57503">
          <cell r="A57503" t="str">
            <v>I0000027683</v>
          </cell>
          <cell r="B57503" t="str">
            <v>ANEL VEDACAO 3,53X75,79X82,85MM</v>
          </cell>
          <cell r="C57503" t="str">
            <v>HIBE</v>
          </cell>
          <cell r="D57503" t="str">
            <v>UN</v>
          </cell>
        </row>
        <row r="57504">
          <cell r="A57504" t="str">
            <v>I0000027684</v>
          </cell>
          <cell r="B57504" t="str">
            <v>ANEL VEDACAO 3,53X69,44X76,50</v>
          </cell>
          <cell r="C57504" t="str">
            <v>HIBE</v>
          </cell>
          <cell r="D57504" t="str">
            <v>UN</v>
          </cell>
        </row>
        <row r="57505">
          <cell r="A57505" t="str">
            <v>I0000027685</v>
          </cell>
          <cell r="B57505" t="str">
            <v>ANEL VEDACAO 5,33X66,04X7670</v>
          </cell>
          <cell r="C57505" t="str">
            <v>HIBE</v>
          </cell>
          <cell r="D57505" t="str">
            <v>UN</v>
          </cell>
        </row>
        <row r="57506">
          <cell r="A57506" t="str">
            <v>I0000027686</v>
          </cell>
          <cell r="B57506" t="str">
            <v>EMPILHADEIRA TOYOTA 2.5T 12494</v>
          </cell>
          <cell r="C57506" t="str">
            <v>HIBE</v>
          </cell>
          <cell r="D57506" t="str">
            <v>UN</v>
          </cell>
        </row>
        <row r="57507">
          <cell r="A57507" t="str">
            <v>I0000027687</v>
          </cell>
          <cell r="B57507" t="str">
            <v>CURVA LISA P/ COND PRETA 3/4"</v>
          </cell>
          <cell r="C57507" t="str">
            <v>HIBE</v>
          </cell>
          <cell r="D57507" t="str">
            <v>UN</v>
          </cell>
        </row>
        <row r="57508">
          <cell r="A57508" t="str">
            <v>I0000027688</v>
          </cell>
          <cell r="B57508" t="str">
            <v>CHAVE IGNICAO 643890-4 MAKITA</v>
          </cell>
          <cell r="C57508" t="str">
            <v>HIBE</v>
          </cell>
          <cell r="D57508" t="str">
            <v>UN</v>
          </cell>
        </row>
        <row r="57509">
          <cell r="A57509" t="str">
            <v>I0000027689</v>
          </cell>
          <cell r="B57509" t="str">
            <v>CONJUNTO LAMINA DLM 380 MAKITA</v>
          </cell>
          <cell r="C57509" t="str">
            <v>HIBE</v>
          </cell>
          <cell r="D57509" t="str">
            <v>UN</v>
          </cell>
        </row>
        <row r="57510">
          <cell r="A57510" t="str">
            <v>I0000027690</v>
          </cell>
          <cell r="B57510" t="str">
            <v>ZEBRA TABLET ET40 VERSAO HOSPITALAR</v>
          </cell>
          <cell r="C57510" t="str">
            <v>HIBE</v>
          </cell>
          <cell r="D57510" t="str">
            <v>UN</v>
          </cell>
        </row>
        <row r="57511">
          <cell r="A57511" t="str">
            <v>I0000027691</v>
          </cell>
          <cell r="B57511" t="str">
            <v>ZEBRA ET40/ET45 - ALCA DE MAO VERSA</v>
          </cell>
          <cell r="C57511" t="str">
            <v>HIBE</v>
          </cell>
          <cell r="D57511" t="str">
            <v>UN</v>
          </cell>
        </row>
        <row r="57512">
          <cell r="A57512" t="str">
            <v>I0000027692</v>
          </cell>
          <cell r="B57512" t="str">
            <v>ZEBRA ET40/ET45 - BERCO DE CARGA PA</v>
          </cell>
          <cell r="C57512" t="str">
            <v>HIBE</v>
          </cell>
          <cell r="D57512" t="str">
            <v>UN</v>
          </cell>
        </row>
        <row r="57513">
          <cell r="A57513" t="str">
            <v>I0000027693</v>
          </cell>
          <cell r="B57513" t="str">
            <v>ZEBRA CABO AC TRIPOLAR - PADRAO BRA</v>
          </cell>
          <cell r="C57513" t="str">
            <v>HIBE</v>
          </cell>
          <cell r="D57513" t="str">
            <v>UN</v>
          </cell>
        </row>
        <row r="57514">
          <cell r="A57514" t="str">
            <v>I0000027694</v>
          </cell>
          <cell r="B57514" t="str">
            <v>ZEBRA FONTE 100-240 VAC,12VDC, 4,16</v>
          </cell>
          <cell r="C57514" t="str">
            <v>HIBE</v>
          </cell>
          <cell r="D57514" t="str">
            <v>UN</v>
          </cell>
        </row>
        <row r="57515">
          <cell r="A57515" t="str">
            <v>I0000027695</v>
          </cell>
          <cell r="B57515" t="str">
            <v>ZEBRA CABO DC LEVEL VI PARA BERCOS</v>
          </cell>
          <cell r="C57515" t="str">
            <v>HIBE</v>
          </cell>
          <cell r="D57515" t="str">
            <v>UN</v>
          </cell>
        </row>
        <row r="57516">
          <cell r="A57516" t="str">
            <v>I0000027696</v>
          </cell>
          <cell r="B57516" t="str">
            <v>BARRA FMX - COD: 2307685</v>
          </cell>
          <cell r="C57516" t="str">
            <v>HIBE</v>
          </cell>
          <cell r="D57516" t="str">
            <v>UN</v>
          </cell>
        </row>
        <row r="57517">
          <cell r="A57517" t="str">
            <v>I0000027697</v>
          </cell>
          <cell r="B57517" t="str">
            <v>PORCA RETANGULAR FMX17 - COD: 2307684</v>
          </cell>
          <cell r="C57517" t="str">
            <v>HIBE</v>
          </cell>
          <cell r="D57517" t="str">
            <v>UN</v>
          </cell>
        </row>
        <row r="57518">
          <cell r="A57518" t="str">
            <v>I0000027698</v>
          </cell>
          <cell r="B57518" t="str">
            <v>ABRACADEIRA FMX - COD: 2319441</v>
          </cell>
          <cell r="C57518" t="str">
            <v>HIBE</v>
          </cell>
          <cell r="D57518" t="str">
            <v>UN</v>
          </cell>
        </row>
        <row r="57519">
          <cell r="A57519" t="str">
            <v>I0000027699</v>
          </cell>
          <cell r="B57519" t="str">
            <v>ABRACADEIRA FMX - COD: 2319440</v>
          </cell>
          <cell r="C57519" t="str">
            <v>HIBE</v>
          </cell>
          <cell r="D57519" t="str">
            <v>UN</v>
          </cell>
        </row>
        <row r="57520">
          <cell r="A57520" t="str">
            <v>I0000027700</v>
          </cell>
          <cell r="B57520" t="str">
            <v>BORRACHA SUPERIOR PB - 1328995</v>
          </cell>
          <cell r="C57520" t="str">
            <v>HIBE</v>
          </cell>
          <cell r="D57520" t="str">
            <v>UN</v>
          </cell>
        </row>
        <row r="57521">
          <cell r="A57521" t="str">
            <v>I0000027701</v>
          </cell>
          <cell r="B57521" t="str">
            <v>KIT MOTOR SCANIA DC9 - 258267</v>
          </cell>
          <cell r="C57521" t="str">
            <v>HIBE</v>
          </cell>
          <cell r="D57521" t="str">
            <v>UN</v>
          </cell>
        </row>
        <row r="57522">
          <cell r="A57522" t="str">
            <v>I0000027702</v>
          </cell>
          <cell r="B57522" t="str">
            <v>JUNTA - 17010</v>
          </cell>
          <cell r="C57522" t="str">
            <v>HIBE</v>
          </cell>
          <cell r="D57522" t="str">
            <v>UN</v>
          </cell>
        </row>
        <row r="57523">
          <cell r="A57523" t="str">
            <v>I0000027703</v>
          </cell>
          <cell r="B57523" t="str">
            <v>JOGO DE BRONZINAS MOVEIS - 59842</v>
          </cell>
          <cell r="C57523" t="str">
            <v>HIBE</v>
          </cell>
          <cell r="D57523" t="str">
            <v>UN</v>
          </cell>
        </row>
        <row r="57524">
          <cell r="A57524" t="str">
            <v>I0000027704</v>
          </cell>
          <cell r="B57524" t="str">
            <v>BOMBA DE OLEO - 68754</v>
          </cell>
          <cell r="C57524" t="str">
            <v>HIBE</v>
          </cell>
          <cell r="D57524" t="str">
            <v>UN</v>
          </cell>
        </row>
        <row r="57525">
          <cell r="A57525" t="str">
            <v>I0000027705</v>
          </cell>
          <cell r="B57525" t="str">
            <v>JOGO DE BRONZINAS FIXAS - 59857</v>
          </cell>
          <cell r="C57525" t="str">
            <v>HIBE</v>
          </cell>
          <cell r="D57525" t="str">
            <v>UN</v>
          </cell>
        </row>
        <row r="57526">
          <cell r="A57526" t="str">
            <v>I0000027706</v>
          </cell>
          <cell r="B57526" t="str">
            <v>RETENTOR - 1350841</v>
          </cell>
          <cell r="C57526" t="str">
            <v>HIBE</v>
          </cell>
          <cell r="D57526" t="str">
            <v>UN</v>
          </cell>
        </row>
        <row r="57527">
          <cell r="A57527" t="str">
            <v>I0000027707</v>
          </cell>
          <cell r="B57527" t="str">
            <v>LUVA DE BICO - 475</v>
          </cell>
          <cell r="C57527" t="str">
            <v>HIBE</v>
          </cell>
          <cell r="D57527" t="str">
            <v>UN</v>
          </cell>
        </row>
        <row r="57528">
          <cell r="A57528" t="str">
            <v>I0000027708</v>
          </cell>
          <cell r="B57528" t="str">
            <v>AMORTECEDOR M20X1.5/25MM - AMR-2025</v>
          </cell>
          <cell r="C57528" t="str">
            <v>HIBE</v>
          </cell>
          <cell r="D57528" t="str">
            <v>UN</v>
          </cell>
        </row>
        <row r="57529">
          <cell r="A57529" t="str">
            <v>I0000027709</v>
          </cell>
          <cell r="B57529" t="str">
            <v>VOLTIMETRO 22MM 20-500VCA - AD22-22VS-R</v>
          </cell>
          <cell r="C57529" t="str">
            <v>HIBE</v>
          </cell>
          <cell r="D57529" t="str">
            <v>UN</v>
          </cell>
        </row>
        <row r="57530">
          <cell r="A57530" t="str">
            <v>I0000027710</v>
          </cell>
          <cell r="B57530" t="str">
            <v>VOLTIMETRO 22MM 20-500VCA - AD22-22VS-G</v>
          </cell>
          <cell r="C57530" t="str">
            <v>HIBE</v>
          </cell>
          <cell r="D57530" t="str">
            <v>UN</v>
          </cell>
        </row>
        <row r="57531">
          <cell r="A57531" t="str">
            <v>I0000027711</v>
          </cell>
          <cell r="B57531" t="str">
            <v>VOLTIMETRO 22MM 20-500VCA - AD22-22VS-Y</v>
          </cell>
          <cell r="C57531" t="str">
            <v>HIBE</v>
          </cell>
          <cell r="D57531" t="str">
            <v>UN</v>
          </cell>
        </row>
        <row r="57532">
          <cell r="A57532" t="str">
            <v>I0000027712</v>
          </cell>
          <cell r="B57532" t="str">
            <v>PLACA DE SINALIZACAO 40X20 CM ALARME</v>
          </cell>
          <cell r="C57532" t="str">
            <v>HIBE</v>
          </cell>
          <cell r="D57532" t="str">
            <v>UN</v>
          </cell>
        </row>
        <row r="57533">
          <cell r="A57533" t="str">
            <v>I0000027713</v>
          </cell>
          <cell r="B57533" t="str">
            <v>PLACA DE SINALIZACAO 30X30 CM HIDRANTE</v>
          </cell>
          <cell r="C57533" t="str">
            <v>HIBE</v>
          </cell>
          <cell r="D57533" t="str">
            <v>UN</v>
          </cell>
        </row>
        <row r="57534">
          <cell r="A57534" t="str">
            <v>I0000027714</v>
          </cell>
          <cell r="B57534" t="str">
            <v>KIT EIXO ROLETE DA EMPILHADEIRA FMX</v>
          </cell>
          <cell r="C57534" t="str">
            <v>HIBE</v>
          </cell>
          <cell r="D57534" t="str">
            <v>UN</v>
          </cell>
        </row>
        <row r="57535">
          <cell r="A57535" t="str">
            <v>I0000027715</v>
          </cell>
          <cell r="B57535" t="str">
            <v>ROLAMENTO DO CARRINHO EMP FMX 8013103</v>
          </cell>
          <cell r="C57535" t="str">
            <v>HIBE</v>
          </cell>
          <cell r="D57535" t="str">
            <v>UN</v>
          </cell>
        </row>
        <row r="57536">
          <cell r="A57536" t="str">
            <v>I0000027716</v>
          </cell>
          <cell r="B57536" t="str">
            <v>ROLETE DO CARRINHO DA  EMP FMX 2305861</v>
          </cell>
          <cell r="C57536" t="str">
            <v>HIBE</v>
          </cell>
          <cell r="D57536" t="str">
            <v>UN</v>
          </cell>
        </row>
        <row r="57537">
          <cell r="A57537" t="str">
            <v>I0000027717</v>
          </cell>
          <cell r="B57537" t="str">
            <v>ARRUELA DO CARRINHO DA EMP FMX 2305862</v>
          </cell>
          <cell r="C57537" t="str">
            <v>HIBE</v>
          </cell>
          <cell r="D57537" t="str">
            <v>UN</v>
          </cell>
        </row>
        <row r="57538">
          <cell r="A57538" t="str">
            <v>I0000027718</v>
          </cell>
          <cell r="B57538" t="str">
            <v>ROLAMENTO PEQ DA EMP FMX 2305863</v>
          </cell>
          <cell r="C57538" t="str">
            <v>HIBE</v>
          </cell>
          <cell r="D57538" t="str">
            <v>UN</v>
          </cell>
        </row>
        <row r="57539">
          <cell r="A57539" t="str">
            <v>I0000027719</v>
          </cell>
          <cell r="B57539" t="str">
            <v>ROLAMENTO GRANDE DA EMP FMX 62508</v>
          </cell>
          <cell r="C57539" t="str">
            <v>HIBE</v>
          </cell>
          <cell r="D57539" t="str">
            <v>UN</v>
          </cell>
        </row>
        <row r="57540">
          <cell r="A57540" t="str">
            <v>I0000027720</v>
          </cell>
          <cell r="B57540" t="str">
            <v>UNIDADE DE CONTROLE RX50 - 55043602621</v>
          </cell>
          <cell r="C57540" t="str">
            <v>HIBE</v>
          </cell>
          <cell r="D57540" t="str">
            <v>UN</v>
          </cell>
        </row>
        <row r="57541">
          <cell r="A57541" t="str">
            <v>I0000027721</v>
          </cell>
          <cell r="B57541" t="str">
            <v>KIT-JOGO DE JUNTAS MCPK CS60/-400</v>
          </cell>
          <cell r="C57541" t="str">
            <v>HIBE</v>
          </cell>
          <cell r="D57541" t="str">
            <v>UN</v>
          </cell>
        </row>
        <row r="57542">
          <cell r="A57542" t="str">
            <v>I0000027722</v>
          </cell>
          <cell r="B57542" t="str">
            <v>JOGO ACESSÓRIOS KIT AP.GAX.CS60</v>
          </cell>
          <cell r="C57542" t="str">
            <v>HIBE</v>
          </cell>
          <cell r="D57542" t="str">
            <v>UN</v>
          </cell>
        </row>
        <row r="57543">
          <cell r="A57543" t="str">
            <v>I0000027723</v>
          </cell>
          <cell r="B57543" t="str">
            <v>KIT-CHAVETA CS60 ECONOMY/MEDIUM</v>
          </cell>
          <cell r="C57543" t="str">
            <v>HIBE</v>
          </cell>
          <cell r="D57543" t="str">
            <v>UN</v>
          </cell>
        </row>
        <row r="57544">
          <cell r="A57544" t="str">
            <v>I0000027724</v>
          </cell>
          <cell r="B57544" t="str">
            <v>KIT-RETENTOR CS60 ECONOMY</v>
          </cell>
          <cell r="C57544" t="str">
            <v>HIBE</v>
          </cell>
          <cell r="D57544" t="str">
            <v>UN</v>
          </cell>
        </row>
        <row r="57545">
          <cell r="A57545" t="str">
            <v>I0000027725</v>
          </cell>
          <cell r="B57545" t="str">
            <v>ANEL DESGASTE 180/195X15</v>
          </cell>
          <cell r="C57545" t="str">
            <v>HIBE</v>
          </cell>
          <cell r="D57545" t="str">
            <v>UN</v>
          </cell>
        </row>
        <row r="57546">
          <cell r="A57546" t="str">
            <v>I0000027726</v>
          </cell>
          <cell r="B57546" t="str">
            <v>PORCA DO ROTOR CS60</v>
          </cell>
          <cell r="C57546" t="str">
            <v>HIBE</v>
          </cell>
          <cell r="D57546" t="str">
            <v>UN</v>
          </cell>
        </row>
        <row r="57547">
          <cell r="A57547" t="str">
            <v>I0000027727</v>
          </cell>
          <cell r="B57547" t="str">
            <v>I0000027726</v>
          </cell>
          <cell r="C57547" t="str">
            <v>HIBE</v>
          </cell>
          <cell r="D57547" t="str">
            <v>UN</v>
          </cell>
        </row>
        <row r="57548">
          <cell r="A57548" t="str">
            <v>I0000027728</v>
          </cell>
          <cell r="B57548" t="str">
            <v>ANEL DE SEGURANCA B M 6</v>
          </cell>
          <cell r="C57548" t="str">
            <v>HIBE</v>
          </cell>
          <cell r="D57548" t="str">
            <v>UN</v>
          </cell>
        </row>
        <row r="57549">
          <cell r="A57549" t="str">
            <v>I0000027729</v>
          </cell>
          <cell r="B57549" t="str">
            <v>ANEL DE GAXETA 55/ 75X10</v>
          </cell>
          <cell r="C57549" t="str">
            <v>HIBE</v>
          </cell>
          <cell r="D57549" t="str">
            <v>UN</v>
          </cell>
        </row>
        <row r="57550">
          <cell r="A57550" t="str">
            <v>I0000027730</v>
          </cell>
          <cell r="B57550" t="str">
            <v>ROTOR 100-400</v>
          </cell>
          <cell r="C57550" t="str">
            <v>HIBE</v>
          </cell>
          <cell r="D57550" t="str">
            <v>UN</v>
          </cell>
        </row>
        <row r="57551">
          <cell r="A57551" t="str">
            <v>I0000027731</v>
          </cell>
          <cell r="B57551" t="str">
            <v>LUVA PROT EIXO 38/55X144</v>
          </cell>
          <cell r="C57551" t="str">
            <v>HIBE</v>
          </cell>
          <cell r="D57551" t="str">
            <v>UN</v>
          </cell>
        </row>
        <row r="57552">
          <cell r="A57552" t="str">
            <v>I0000027732</v>
          </cell>
          <cell r="B57552" t="str">
            <v>ROLAM.RAD.ESFER 6312</v>
          </cell>
          <cell r="C57552" t="str">
            <v>HIBE</v>
          </cell>
          <cell r="D57552" t="str">
            <v>UN</v>
          </cell>
        </row>
        <row r="57553">
          <cell r="A57553" t="str">
            <v>I0000027733</v>
          </cell>
          <cell r="B57553" t="str">
            <v>ROLAM.RAD.ESFER 6312</v>
          </cell>
          <cell r="C57553" t="str">
            <v>HIBE</v>
          </cell>
          <cell r="D57553" t="str">
            <v>UN</v>
          </cell>
        </row>
        <row r="57554">
          <cell r="A57554" t="str">
            <v>I0000027734</v>
          </cell>
          <cell r="B57554" t="str">
            <v>ANEL CENTRIFUGADOR S 60</v>
          </cell>
          <cell r="C57554" t="str">
            <v>HIBE</v>
          </cell>
          <cell r="D57554" t="str">
            <v>UN</v>
          </cell>
        </row>
        <row r="57555">
          <cell r="A57555" t="str">
            <v>I0000027735</v>
          </cell>
          <cell r="B57555" t="str">
            <v>CARTAO PVC BRANCO PARA CRACHA</v>
          </cell>
          <cell r="C57555" t="str">
            <v>HIBE</v>
          </cell>
          <cell r="D57555" t="str">
            <v>UN</v>
          </cell>
        </row>
        <row r="57556">
          <cell r="A57556" t="str">
            <v>I0000027736</v>
          </cell>
          <cell r="B57556" t="str">
            <v>ETIQUETA RETRABALHO</v>
          </cell>
          <cell r="C57556" t="str">
            <v>HIBE</v>
          </cell>
          <cell r="D57556" t="str">
            <v>UN</v>
          </cell>
        </row>
        <row r="57557">
          <cell r="A57557" t="str">
            <v>I0000027737</v>
          </cell>
          <cell r="B57557" t="str">
            <v>EMBALAGEM COLETIVA MKNE P.A</v>
          </cell>
          <cell r="C57557" t="str">
            <v>HIBE</v>
          </cell>
          <cell r="D57557" t="str">
            <v>UN</v>
          </cell>
        </row>
        <row r="57558">
          <cell r="A57558" t="str">
            <v>I0000027738</v>
          </cell>
          <cell r="B57558" t="str">
            <v>EMBALAGEM INDIVIDUAL MKNE P.A</v>
          </cell>
          <cell r="C57558" t="str">
            <v>HIBE</v>
          </cell>
          <cell r="D57558" t="str">
            <v>UN</v>
          </cell>
        </row>
        <row r="57559">
          <cell r="A57559" t="str">
            <v>I0000027739</v>
          </cell>
          <cell r="B57559" t="str">
            <v>MANOMETRO 0-100PSI - R. 7/16" HORIZONTAL</v>
          </cell>
          <cell r="C57559" t="str">
            <v>HIBE</v>
          </cell>
          <cell r="D57559" t="str">
            <v>UN</v>
          </cell>
        </row>
        <row r="57560">
          <cell r="A57560" t="str">
            <v>I0000027740</v>
          </cell>
          <cell r="B57560" t="str">
            <v>CX AVANCO ELETRONICA ALIGN AL500 EIXO X</v>
          </cell>
          <cell r="C57560" t="str">
            <v>HIBE</v>
          </cell>
          <cell r="D57560" t="str">
            <v>UN</v>
          </cell>
        </row>
        <row r="57561">
          <cell r="A57561" t="str">
            <v>I0000027741</v>
          </cell>
          <cell r="B57561" t="str">
            <v>JOGO DE MICROMETRO UNIV 0 A 100 X 0,01MM</v>
          </cell>
          <cell r="C57561" t="str">
            <v>HIBE</v>
          </cell>
          <cell r="D57561" t="str">
            <v>UN</v>
          </cell>
        </row>
        <row r="57562">
          <cell r="A57562" t="str">
            <v>I0000027744</v>
          </cell>
          <cell r="B57562" t="str">
            <v>PINHAO Z=22 8427072</v>
          </cell>
          <cell r="C57562" t="str">
            <v>HIBE</v>
          </cell>
          <cell r="D57562" t="str">
            <v>UN</v>
          </cell>
        </row>
        <row r="57563">
          <cell r="A57563" t="str">
            <v>I0000027745</v>
          </cell>
          <cell r="B57563" t="str">
            <v>ANEL DE VEDACAO FMX 8427076</v>
          </cell>
          <cell r="C57563" t="str">
            <v>HIBE</v>
          </cell>
          <cell r="D57563" t="str">
            <v>UN</v>
          </cell>
        </row>
        <row r="57564">
          <cell r="A57564" t="str">
            <v>I0000027746</v>
          </cell>
          <cell r="B57564" t="str">
            <v>ROLAMENTO DIN625 35X62 8427079</v>
          </cell>
          <cell r="C57564" t="str">
            <v>HIBE</v>
          </cell>
          <cell r="D57564" t="str">
            <v>UN</v>
          </cell>
        </row>
        <row r="57565">
          <cell r="A57565" t="str">
            <v>I0000027747</v>
          </cell>
          <cell r="B57565" t="str">
            <v>WS-C3850-48U-S</v>
          </cell>
          <cell r="C57565" t="str">
            <v>HIBE</v>
          </cell>
          <cell r="D57565" t="str">
            <v>UN</v>
          </cell>
        </row>
        <row r="57566">
          <cell r="A57566" t="str">
            <v>I0000027748</v>
          </cell>
          <cell r="B57566" t="str">
            <v>PWR-C1-1100WAC</v>
          </cell>
          <cell r="C57566" t="str">
            <v>HIBE</v>
          </cell>
          <cell r="D57566" t="str">
            <v>UN</v>
          </cell>
        </row>
        <row r="57567">
          <cell r="A57567" t="str">
            <v>I0000027749</v>
          </cell>
          <cell r="B57567" t="str">
            <v>C3850-4PT-KIT</v>
          </cell>
          <cell r="C57567" t="str">
            <v>HIBE</v>
          </cell>
          <cell r="D57567" t="str">
            <v>UN</v>
          </cell>
        </row>
        <row r="57568">
          <cell r="A57568" t="str">
            <v>I0000027750</v>
          </cell>
          <cell r="B57568" t="str">
            <v>CABO FORCA CORTE</v>
          </cell>
          <cell r="C57568" t="str">
            <v>HIBE</v>
          </cell>
          <cell r="D57568" t="str">
            <v>UN</v>
          </cell>
        </row>
        <row r="57569">
          <cell r="A57569" t="str">
            <v>I0000027751</v>
          </cell>
          <cell r="B57569" t="str">
            <v>WS-C3850-48F-S</v>
          </cell>
          <cell r="C57569" t="str">
            <v>HIBE</v>
          </cell>
          <cell r="D57569" t="str">
            <v>UN</v>
          </cell>
        </row>
        <row r="57570">
          <cell r="A57570" t="str">
            <v>I0000027752</v>
          </cell>
          <cell r="B57570" t="str">
            <v>WS-C3850-4ST-E</v>
          </cell>
          <cell r="C57570" t="str">
            <v>HIBE</v>
          </cell>
          <cell r="D57570" t="str">
            <v>UN</v>
          </cell>
        </row>
        <row r="57571">
          <cell r="A57571" t="str">
            <v>I0000027753</v>
          </cell>
          <cell r="B57571" t="str">
            <v>WS-C3850-48T-E</v>
          </cell>
          <cell r="C57571" t="str">
            <v>HIBE</v>
          </cell>
          <cell r="D57571" t="str">
            <v>UN</v>
          </cell>
        </row>
        <row r="57572">
          <cell r="A57572" t="str">
            <v>I0000027754</v>
          </cell>
          <cell r="B57572" t="str">
            <v>WS-C3850-48T-L</v>
          </cell>
          <cell r="C57572" t="str">
            <v>HIBE</v>
          </cell>
          <cell r="D57572" t="str">
            <v>UN</v>
          </cell>
        </row>
        <row r="57573">
          <cell r="A57573" t="str">
            <v>I0000027755</v>
          </cell>
          <cell r="B57573" t="str">
            <v>C3KX-PWR-715 WAC</v>
          </cell>
          <cell r="C57573" t="str">
            <v>HIBE</v>
          </cell>
          <cell r="D57573" t="str">
            <v>UN</v>
          </cell>
        </row>
        <row r="57574">
          <cell r="A57574" t="str">
            <v>I0000027756</v>
          </cell>
          <cell r="B57574" t="str">
            <v>PWR-C1-110WAC</v>
          </cell>
          <cell r="C57574" t="str">
            <v>HIBE</v>
          </cell>
          <cell r="D57574" t="str">
            <v>UN</v>
          </cell>
        </row>
        <row r="57575">
          <cell r="A57575" t="str">
            <v>I0000027757</v>
          </cell>
          <cell r="B57575" t="str">
            <v>PWR-C1-715WAC</v>
          </cell>
          <cell r="C57575" t="str">
            <v>HIBE</v>
          </cell>
          <cell r="D57575" t="str">
            <v>UN</v>
          </cell>
        </row>
        <row r="57576">
          <cell r="A57576" t="str">
            <v>I0000027758</v>
          </cell>
          <cell r="B57576" t="str">
            <v>CABO CONSOLE</v>
          </cell>
          <cell r="C57576" t="str">
            <v>HIBE</v>
          </cell>
          <cell r="D57576" t="str">
            <v>UN</v>
          </cell>
        </row>
        <row r="57577">
          <cell r="A57577" t="str">
            <v>I0000027759</v>
          </cell>
          <cell r="B57577" t="str">
            <v>TIJOLO DE CERAMICO 8 FUROS 11,5X19X24CM</v>
          </cell>
          <cell r="C57577" t="str">
            <v>HIBE</v>
          </cell>
          <cell r="D57577" t="str">
            <v>UN</v>
          </cell>
        </row>
        <row r="57578">
          <cell r="A57578" t="str">
            <v>I0000027760</v>
          </cell>
          <cell r="B57578" t="str">
            <v>PARAFUSO 5/8 P/ BORDA CORTE SV300B</v>
          </cell>
          <cell r="C57578" t="str">
            <v>HIBE</v>
          </cell>
          <cell r="D57578" t="str">
            <v>UN</v>
          </cell>
        </row>
        <row r="57579">
          <cell r="A57579" t="str">
            <v>I0000027761</v>
          </cell>
          <cell r="B57579" t="str">
            <v>MANGUEIRA PU 6MM BRANCA</v>
          </cell>
          <cell r="C57579" t="str">
            <v>HIBE</v>
          </cell>
          <cell r="D57579" t="str">
            <v>UN</v>
          </cell>
        </row>
        <row r="57580">
          <cell r="A57580" t="str">
            <v>I0000027762</v>
          </cell>
          <cell r="B57580" t="str">
            <v>TRANSMISSOR RECEPTOR HDMI SEM FIO 1080</v>
          </cell>
          <cell r="C57580" t="str">
            <v>HIBE</v>
          </cell>
          <cell r="D57580" t="str">
            <v>UN</v>
          </cell>
        </row>
        <row r="57581">
          <cell r="A57581" t="str">
            <v>I0000027763</v>
          </cell>
          <cell r="B57581" t="str">
            <v>MOTOR EMBRACO EMI GOHER 220V</v>
          </cell>
          <cell r="C57581" t="str">
            <v>HIBE</v>
          </cell>
          <cell r="D57581" t="str">
            <v>UN</v>
          </cell>
        </row>
        <row r="57582">
          <cell r="A57582" t="str">
            <v>I0000027764</v>
          </cell>
          <cell r="B57582" t="str">
            <v>CHA GENGIBRE COM LIMAO</v>
          </cell>
          <cell r="C57582" t="str">
            <v>HIBE</v>
          </cell>
          <cell r="D57582" t="str">
            <v>UN</v>
          </cell>
        </row>
        <row r="57583">
          <cell r="A57583" t="str">
            <v>I0000027765</v>
          </cell>
          <cell r="B57583" t="str">
            <v>BISCOITO RECHEADO</v>
          </cell>
          <cell r="C57583" t="str">
            <v>HIBE</v>
          </cell>
          <cell r="D57583" t="str">
            <v>UN</v>
          </cell>
        </row>
        <row r="57584">
          <cell r="A57584" t="str">
            <v>I0000027766</v>
          </cell>
          <cell r="B57584" t="str">
            <v>MINLUBE 16C GRAXA NANOCERAMICA P/ MOLDES</v>
          </cell>
          <cell r="C57584" t="str">
            <v>HIBE</v>
          </cell>
          <cell r="D57584" t="str">
            <v>UN</v>
          </cell>
        </row>
        <row r="57585">
          <cell r="A57585" t="str">
            <v>I0000027767</v>
          </cell>
          <cell r="B57585" t="str">
            <v>GRAXA BRANCA P/ MOLDES EMBALAGEM 1 KILO</v>
          </cell>
          <cell r="C57585" t="str">
            <v>HIBE</v>
          </cell>
          <cell r="D57585" t="str">
            <v>KG</v>
          </cell>
        </row>
        <row r="57586">
          <cell r="A57586" t="str">
            <v>I0000027768</v>
          </cell>
          <cell r="B57586" t="str">
            <v>ELETRODO INOX 308L 2,50 PERFORM UTP</v>
          </cell>
          <cell r="C57586" t="str">
            <v>HIBE</v>
          </cell>
          <cell r="D57586" t="str">
            <v>KG</v>
          </cell>
        </row>
        <row r="57587">
          <cell r="A57587" t="str">
            <v>I0000027769</v>
          </cell>
          <cell r="B57587" t="str">
            <v>PARAFUSO ALLEN CABECA CILINDRICA M10X170</v>
          </cell>
          <cell r="C57587" t="str">
            <v>HIBE</v>
          </cell>
          <cell r="D57587" t="str">
            <v>UN</v>
          </cell>
        </row>
        <row r="57588">
          <cell r="A57588" t="str">
            <v>I0000027770</v>
          </cell>
          <cell r="B57588" t="str">
            <v>PARAFUSO ALLEN CABECA CILINDRICA M8X170</v>
          </cell>
          <cell r="C57588" t="str">
            <v>HIBE</v>
          </cell>
          <cell r="D57588" t="str">
            <v>UN</v>
          </cell>
        </row>
        <row r="57589">
          <cell r="A57589" t="str">
            <v>I0000027771</v>
          </cell>
          <cell r="B57589" t="str">
            <v>PARAFUSO ALLEN CABECA CILINDRICA M6X170</v>
          </cell>
          <cell r="C57589" t="str">
            <v>HIBE</v>
          </cell>
          <cell r="D57589" t="str">
            <v>UN</v>
          </cell>
        </row>
        <row r="57590">
          <cell r="A57590" t="str">
            <v>I0000027772</v>
          </cell>
          <cell r="B57590" t="str">
            <v>BICO 4,8MM (3/16") PDR348 - 348.01A</v>
          </cell>
          <cell r="C57590" t="str">
            <v>HIBE</v>
          </cell>
          <cell r="D57590" t="str">
            <v>UN</v>
          </cell>
        </row>
        <row r="57591">
          <cell r="A57591" t="str">
            <v>I0000027773</v>
          </cell>
          <cell r="B57591" t="str">
            <v>BICO 4,0MM (5/32") PDR348 - 348.01B</v>
          </cell>
          <cell r="C57591" t="str">
            <v>HIBE</v>
          </cell>
          <cell r="D57591" t="str">
            <v>UN</v>
          </cell>
        </row>
        <row r="57592">
          <cell r="A57592" t="str">
            <v>I0000027774</v>
          </cell>
          <cell r="B57592" t="str">
            <v>BICO 3,2MM (1/8") PDR348 - 348.01C</v>
          </cell>
          <cell r="C57592" t="str">
            <v>HIBE</v>
          </cell>
          <cell r="D57592" t="str">
            <v>UN</v>
          </cell>
        </row>
        <row r="57593">
          <cell r="A57593" t="str">
            <v>I0000027775</v>
          </cell>
          <cell r="B57593" t="str">
            <v>BICO 2,4MM (3/32") PDR348 - 348.01D</v>
          </cell>
          <cell r="C57593" t="str">
            <v>HIBE</v>
          </cell>
          <cell r="D57593" t="str">
            <v>UN</v>
          </cell>
        </row>
        <row r="57594">
          <cell r="A57594" t="str">
            <v>I0000027776</v>
          </cell>
          <cell r="B57594" t="str">
            <v>CABECOTE PDR348 - 348-02</v>
          </cell>
          <cell r="C57594" t="str">
            <v>HIBE</v>
          </cell>
          <cell r="D57594" t="str">
            <v>UN</v>
          </cell>
        </row>
        <row r="57595">
          <cell r="A57595" t="str">
            <v>I0000027777</v>
          </cell>
          <cell r="B57595" t="str">
            <v>CARCACA DA GARRA PDR348 - 348-03</v>
          </cell>
          <cell r="C57595" t="str">
            <v>HIBE</v>
          </cell>
          <cell r="D57595" t="str">
            <v>UN</v>
          </cell>
        </row>
        <row r="57596">
          <cell r="A57596" t="str">
            <v>I0000027778</v>
          </cell>
          <cell r="B57596" t="str">
            <v>GARRA PDR348 - 348-04</v>
          </cell>
          <cell r="C57596" t="str">
            <v>HIBE</v>
          </cell>
          <cell r="D57596" t="str">
            <v>UN</v>
          </cell>
        </row>
        <row r="57597">
          <cell r="A57597" t="str">
            <v>I0000027779</v>
          </cell>
          <cell r="B57597" t="str">
            <v>CALCO PDR348 - 348-05</v>
          </cell>
          <cell r="C57597" t="str">
            <v>HIBE</v>
          </cell>
          <cell r="D57597" t="str">
            <v>UN</v>
          </cell>
        </row>
        <row r="57598">
          <cell r="A57598" t="str">
            <v>I0000027780</v>
          </cell>
          <cell r="B57598" t="str">
            <v>MOLA PDR348 - 348-06</v>
          </cell>
          <cell r="C57598" t="str">
            <v>HIBE</v>
          </cell>
          <cell r="D57598" t="str">
            <v>UN</v>
          </cell>
        </row>
        <row r="57599">
          <cell r="A57599" t="str">
            <v>I0000027781</v>
          </cell>
          <cell r="B57599" t="str">
            <v>CILINDRO PDR348 - 348-07</v>
          </cell>
          <cell r="C57599" t="str">
            <v>HIBE</v>
          </cell>
          <cell r="D57599" t="str">
            <v>UN</v>
          </cell>
        </row>
        <row r="57600">
          <cell r="A57600" t="str">
            <v>I0000027782</v>
          </cell>
          <cell r="B57600" t="str">
            <v>MOLA JIS AMARELA Ø 40 X 175 EXTRA LEVE</v>
          </cell>
          <cell r="C57600" t="str">
            <v>HIBE</v>
          </cell>
          <cell r="D57600" t="str">
            <v>UN</v>
          </cell>
        </row>
        <row r="57601">
          <cell r="A57601" t="str">
            <v>I0000027783</v>
          </cell>
          <cell r="B57601" t="str">
            <v>BOMBA SUCCAO DIESEL 12V</v>
          </cell>
          <cell r="C57601" t="str">
            <v>HIBE</v>
          </cell>
          <cell r="D57601" t="str">
            <v>UN</v>
          </cell>
        </row>
        <row r="57602">
          <cell r="A57602" t="str">
            <v>I0000027784</v>
          </cell>
          <cell r="B57602" t="str">
            <v>SERRA MARMORE 125MM 1400W</v>
          </cell>
          <cell r="C57602" t="str">
            <v>HIBE</v>
          </cell>
          <cell r="D57602" t="str">
            <v>UN</v>
          </cell>
        </row>
        <row r="57603">
          <cell r="A57603" t="str">
            <v>I0000027788</v>
          </cell>
          <cell r="B57603" t="str">
            <v>VASO TERRASSO</v>
          </cell>
          <cell r="C57603" t="str">
            <v>HIBE</v>
          </cell>
          <cell r="D57603" t="str">
            <v>UN</v>
          </cell>
        </row>
        <row r="57604">
          <cell r="A57604" t="str">
            <v>I0000027789</v>
          </cell>
          <cell r="B57604" t="str">
            <v>VASO VENEZA</v>
          </cell>
          <cell r="C57604" t="str">
            <v>HIBE</v>
          </cell>
          <cell r="D57604" t="str">
            <v>UN</v>
          </cell>
        </row>
        <row r="57605">
          <cell r="A57605" t="str">
            <v>I0000027790</v>
          </cell>
          <cell r="B57605" t="str">
            <v>VASO BRUXELAS</v>
          </cell>
          <cell r="C57605" t="str">
            <v>HIBE</v>
          </cell>
          <cell r="D57605" t="str">
            <v>UN</v>
          </cell>
        </row>
        <row r="57606">
          <cell r="A57606" t="str">
            <v>I0000027791</v>
          </cell>
          <cell r="B57606" t="str">
            <v>VASO TORRENTO</v>
          </cell>
          <cell r="C57606" t="str">
            <v>HIBE</v>
          </cell>
          <cell r="D57606" t="str">
            <v>UN</v>
          </cell>
        </row>
        <row r="57607">
          <cell r="A57607" t="str">
            <v>I0000027792</v>
          </cell>
          <cell r="B57607" t="str">
            <v>VASO CILINDRICO G</v>
          </cell>
          <cell r="C57607" t="str">
            <v>HIBE</v>
          </cell>
          <cell r="D57607" t="str">
            <v>UN</v>
          </cell>
        </row>
        <row r="57608">
          <cell r="A57608" t="str">
            <v>I0000027793</v>
          </cell>
          <cell r="B57608" t="str">
            <v>VASO VASO MILÃO</v>
          </cell>
          <cell r="C57608" t="str">
            <v>HIBE</v>
          </cell>
          <cell r="D57608" t="str">
            <v>UN</v>
          </cell>
        </row>
        <row r="57609">
          <cell r="A57609" t="str">
            <v>I0000027794</v>
          </cell>
          <cell r="B57609" t="str">
            <v>CORTADOR AUTOMATICO DE VEGETAIS</v>
          </cell>
          <cell r="C57609" t="str">
            <v>HIBE</v>
          </cell>
          <cell r="D57609" t="str">
            <v>UN</v>
          </cell>
        </row>
        <row r="57610">
          <cell r="A57610" t="str">
            <v>I0000027795</v>
          </cell>
          <cell r="B57610" t="str">
            <v>PONTEIRA ROTULAR D.80/100mm K80/100mm</v>
          </cell>
          <cell r="C57610" t="str">
            <v>HIBE</v>
          </cell>
          <cell r="D57610" t="str">
            <v>UN</v>
          </cell>
        </row>
        <row r="57611">
          <cell r="A57611" t="str">
            <v>I0000027796</v>
          </cell>
          <cell r="B57611" t="str">
            <v>CORREIA SINCRONICZADORA - COD: S67795</v>
          </cell>
          <cell r="C57611" t="str">
            <v>HIBE</v>
          </cell>
          <cell r="D57611" t="str">
            <v>UN</v>
          </cell>
        </row>
        <row r="57612">
          <cell r="A57612" t="str">
            <v>I0000027797</v>
          </cell>
          <cell r="B57612" t="str">
            <v>BOMBA FMX17 - COD: 8426481</v>
          </cell>
          <cell r="C57612" t="str">
            <v>HIBE</v>
          </cell>
          <cell r="D57612" t="str">
            <v>UN</v>
          </cell>
        </row>
        <row r="57613">
          <cell r="A57613" t="str">
            <v>I0000027798</v>
          </cell>
          <cell r="B57613" t="str">
            <v>FUSIVEL CERAMICO UR - 6X32MM 20A/250V</v>
          </cell>
          <cell r="C57613" t="str">
            <v>HIBE</v>
          </cell>
          <cell r="D57613" t="str">
            <v>UN</v>
          </cell>
        </row>
        <row r="57614">
          <cell r="A57614" t="str">
            <v>I0000027799</v>
          </cell>
          <cell r="B57614" t="str">
            <v>FUSIVEL CERAMICO UR - 6X32MM 15A/250V</v>
          </cell>
          <cell r="C57614" t="str">
            <v>HIBE</v>
          </cell>
          <cell r="D57614" t="str">
            <v>UN</v>
          </cell>
        </row>
        <row r="57615">
          <cell r="A57615" t="str">
            <v>I0000027800</v>
          </cell>
          <cell r="B57615" t="str">
            <v>GAXETA PU - 22X16X5MM</v>
          </cell>
          <cell r="C57615" t="str">
            <v>HIBE</v>
          </cell>
          <cell r="D57615" t="str">
            <v>UN</v>
          </cell>
        </row>
        <row r="57616">
          <cell r="A57616" t="str">
            <v>I0000027801</v>
          </cell>
          <cell r="B57616" t="str">
            <v>PLACA FONTE DE SAMSUNG 4070</v>
          </cell>
          <cell r="C57616" t="str">
            <v>HIBE</v>
          </cell>
          <cell r="D57616" t="str">
            <v>UN</v>
          </cell>
        </row>
        <row r="57617">
          <cell r="A57617" t="str">
            <v>I0000027802</v>
          </cell>
          <cell r="B57617" t="str">
            <v>PLACA FONTE DE SAMSUNG 4020</v>
          </cell>
          <cell r="C57617" t="str">
            <v>HIBE</v>
          </cell>
          <cell r="D57617" t="str">
            <v>UN</v>
          </cell>
        </row>
        <row r="57618">
          <cell r="A57618" t="str">
            <v>I0000027803</v>
          </cell>
          <cell r="B57618" t="str">
            <v>BANDEJAS ADICIONAIS DA XEROX 7020</v>
          </cell>
          <cell r="C57618" t="str">
            <v>HIBE</v>
          </cell>
          <cell r="D57618" t="str">
            <v>UN</v>
          </cell>
        </row>
        <row r="57619">
          <cell r="A57619" t="str">
            <v>I0000027804</v>
          </cell>
          <cell r="B57619" t="str">
            <v>VALVULA GAVETA 125 FF FP - 4"</v>
          </cell>
          <cell r="C57619" t="str">
            <v>HIBE</v>
          </cell>
          <cell r="D57619" t="str">
            <v>UN</v>
          </cell>
        </row>
        <row r="57620">
          <cell r="A57620" t="str">
            <v>I0000027805</v>
          </cell>
          <cell r="B57620" t="str">
            <v>AMOSTRA DE MANGOTE</v>
          </cell>
          <cell r="C57620" t="str">
            <v>HIBE</v>
          </cell>
          <cell r="D57620" t="str">
            <v>UN</v>
          </cell>
        </row>
        <row r="57621">
          <cell r="A57621" t="str">
            <v>I0000027808</v>
          </cell>
          <cell r="B57621" t="str">
            <v>ROLAMENTO PEQ DA EMP FMX</v>
          </cell>
          <cell r="C57621" t="str">
            <v>HIBE</v>
          </cell>
          <cell r="D57621" t="str">
            <v>UN</v>
          </cell>
        </row>
        <row r="57622">
          <cell r="A57622" t="str">
            <v>I0000027809</v>
          </cell>
          <cell r="B57622" t="str">
            <v>UNIDADE CONDENSADORA CH 27K BTU/H</v>
          </cell>
          <cell r="C57622" t="str">
            <v>HIBE</v>
          </cell>
          <cell r="D57622" t="str">
            <v>UN</v>
          </cell>
        </row>
        <row r="57623">
          <cell r="A57623" t="str">
            <v>I0000027810</v>
          </cell>
          <cell r="B57623" t="str">
            <v>UNIDADE EVAPORADORA CH 12K BTU/H</v>
          </cell>
          <cell r="C57623" t="str">
            <v>HIBE</v>
          </cell>
          <cell r="D57623" t="str">
            <v>UN</v>
          </cell>
        </row>
        <row r="57624">
          <cell r="A57624" t="str">
            <v>I0000027811</v>
          </cell>
          <cell r="B57624" t="str">
            <v>UNIDADE EVAPORADORA CH 9K BTU/H</v>
          </cell>
          <cell r="C57624" t="str">
            <v>HIBE</v>
          </cell>
          <cell r="D57624" t="str">
            <v>UN</v>
          </cell>
        </row>
        <row r="57625">
          <cell r="A57625" t="str">
            <v>I0000027812</v>
          </cell>
          <cell r="B57625" t="str">
            <v>REPARO CAIXA DE DIRECAO</v>
          </cell>
          <cell r="C57625" t="str">
            <v>HIBE</v>
          </cell>
          <cell r="D57625" t="str">
            <v>UN</v>
          </cell>
        </row>
        <row r="57626">
          <cell r="A57626" t="str">
            <v>I0000027813</v>
          </cell>
          <cell r="B57626" t="str">
            <v>ESFERA 7,015 MM</v>
          </cell>
          <cell r="C57626" t="str">
            <v>HIBE</v>
          </cell>
          <cell r="D57626" t="str">
            <v>UN</v>
          </cell>
        </row>
        <row r="57627">
          <cell r="A57627" t="str">
            <v>I0000027814</v>
          </cell>
          <cell r="B57627" t="str">
            <v>OLEO HIDRAULICO TIPO A</v>
          </cell>
          <cell r="C57627" t="str">
            <v>HIBE</v>
          </cell>
          <cell r="D57627" t="str">
            <v>UN</v>
          </cell>
        </row>
        <row r="57628">
          <cell r="A57628" t="str">
            <v>I0000027815</v>
          </cell>
          <cell r="B57628" t="str">
            <v>DISCO RIGIDO HD 16B P/ CFTV</v>
          </cell>
          <cell r="C57628" t="str">
            <v>HIBE</v>
          </cell>
          <cell r="D57628" t="str">
            <v>UN</v>
          </cell>
        </row>
        <row r="57629">
          <cell r="A57629" t="str">
            <v>I0000027816</v>
          </cell>
          <cell r="B57629" t="str">
            <v>NIPLE DUPLO REDUCAO GALV 1.1/2"X1.1/4"</v>
          </cell>
          <cell r="C57629" t="str">
            <v>HIBE</v>
          </cell>
          <cell r="D57629" t="str">
            <v>UN</v>
          </cell>
        </row>
        <row r="57630">
          <cell r="A57630" t="str">
            <v>I0000027817</v>
          </cell>
          <cell r="B57630" t="str">
            <v>INVERSORA DE SOLDA BIVOLT TOCHA AZUL</v>
          </cell>
          <cell r="C57630" t="str">
            <v>HIBE</v>
          </cell>
          <cell r="D57630" t="str">
            <v>UN</v>
          </cell>
        </row>
        <row r="57631">
          <cell r="A57631" t="str">
            <v>I0000027818</v>
          </cell>
          <cell r="B57631" t="str">
            <v>KIT REPARO BOMBA HID - SINITRON 250T</v>
          </cell>
          <cell r="C57631" t="str">
            <v>HIBE</v>
          </cell>
          <cell r="D57631" t="str">
            <v>UN</v>
          </cell>
        </row>
        <row r="57632">
          <cell r="A57632" t="str">
            <v>I0000027819</v>
          </cell>
          <cell r="B57632" t="str">
            <v>CABO ELETRICO 1.0-2-2.0 - 696304-2</v>
          </cell>
          <cell r="C57632" t="str">
            <v>HIBE</v>
          </cell>
          <cell r="D57632" t="str">
            <v>UN</v>
          </cell>
        </row>
        <row r="57633">
          <cell r="A57633" t="str">
            <v>I0000027820</v>
          </cell>
          <cell r="B57633" t="str">
            <v>CJ ESCOVA/PORTA ESCOVA 220V - N372301</v>
          </cell>
          <cell r="C57633" t="str">
            <v>HIBE</v>
          </cell>
          <cell r="D57633" t="str">
            <v>UN</v>
          </cell>
        </row>
        <row r="57634">
          <cell r="A57634" t="str">
            <v>I0000027821</v>
          </cell>
          <cell r="B57634" t="str">
            <v>CJ ESTATOR 220V DWE6411-SC - N457036</v>
          </cell>
          <cell r="C57634" t="str">
            <v>HIBE</v>
          </cell>
          <cell r="D57634" t="str">
            <v>UN</v>
          </cell>
        </row>
        <row r="57635">
          <cell r="A57635" t="str">
            <v>I0000027822</v>
          </cell>
          <cell r="B57635" t="str">
            <v>CHAVE ELETRICA DWE6411 - 656494-00</v>
          </cell>
          <cell r="C57635" t="str">
            <v>HIBE</v>
          </cell>
          <cell r="D57635" t="str">
            <v>UN</v>
          </cell>
        </row>
        <row r="57636">
          <cell r="A57636" t="str">
            <v>I0000027823</v>
          </cell>
          <cell r="B57636" t="str">
            <v>CHICOTE INSTALACAO PADRAO RI4450ME/MM</v>
          </cell>
          <cell r="C57636" t="str">
            <v>HIBE</v>
          </cell>
          <cell r="D57636" t="str">
            <v>UN</v>
          </cell>
        </row>
        <row r="57637">
          <cell r="A57637" t="str">
            <v>I0000027824</v>
          </cell>
          <cell r="B57637" t="str">
            <v>SIRENE BI-VOLT (120 DB - 6 TONS)</v>
          </cell>
          <cell r="C57637" t="str">
            <v>HIBE</v>
          </cell>
          <cell r="D57637" t="str">
            <v>UN</v>
          </cell>
        </row>
        <row r="57638">
          <cell r="A57638" t="str">
            <v>I0000027825</v>
          </cell>
          <cell r="B57638" t="str">
            <v>FILTRO DE AR PRIMARIO NR0002329124</v>
          </cell>
          <cell r="C57638" t="str">
            <v>HIBE</v>
          </cell>
          <cell r="D57638" t="str">
            <v>UN</v>
          </cell>
        </row>
        <row r="57639">
          <cell r="A57639" t="str">
            <v>I0000027826</v>
          </cell>
          <cell r="B57639" t="str">
            <v>FILTRO DE AR SECUNDARIO NR002329125</v>
          </cell>
          <cell r="C57639" t="str">
            <v>HIBE</v>
          </cell>
          <cell r="D57639" t="str">
            <v>UN</v>
          </cell>
        </row>
        <row r="57640">
          <cell r="A57640" t="str">
            <v>I0000027827</v>
          </cell>
          <cell r="B57640" t="str">
            <v>REBITE DE REPUXO ALUMINIO - 3,2X25MM</v>
          </cell>
          <cell r="C57640" t="str">
            <v>HIBE</v>
          </cell>
          <cell r="D57640" t="str">
            <v>UN</v>
          </cell>
        </row>
        <row r="57641">
          <cell r="A57641" t="str">
            <v>I0000027828</v>
          </cell>
          <cell r="B57641" t="str">
            <v>WS-C3850-48P-S - CISCO CATALYST C38</v>
          </cell>
          <cell r="C57641" t="str">
            <v>HIBE</v>
          </cell>
          <cell r="D57641" t="str">
            <v>UN</v>
          </cell>
        </row>
        <row r="57642">
          <cell r="A57642" t="str">
            <v>I0000027829</v>
          </cell>
          <cell r="B57642" t="str">
            <v>C3KX NM 10G - CATALYST 3K X 10G NETW</v>
          </cell>
          <cell r="C57642" t="str">
            <v>HIBE</v>
          </cell>
          <cell r="D57642" t="str">
            <v>UN</v>
          </cell>
        </row>
        <row r="57643">
          <cell r="A57643" t="str">
            <v>I0000027830</v>
          </cell>
          <cell r="B57643" t="str">
            <v>FAN-T1 MONDULO DE VENTILCAO PARA CA</v>
          </cell>
          <cell r="C57643" t="str">
            <v>HIBE</v>
          </cell>
          <cell r="D57643" t="str">
            <v>UN</v>
          </cell>
        </row>
        <row r="57644">
          <cell r="A57644" t="str">
            <v>I0000027831</v>
          </cell>
          <cell r="B57644" t="str">
            <v>CISCO CATALYST SWITCH C3850-48P SWI</v>
          </cell>
          <cell r="C57644" t="str">
            <v>HIBE</v>
          </cell>
          <cell r="D57644" t="str">
            <v>UN</v>
          </cell>
        </row>
        <row r="57645">
          <cell r="A57645" t="str">
            <v>I0000027833</v>
          </cell>
          <cell r="B57645" t="str">
            <v>LUVA NITRILICA SEM PO TAM G</v>
          </cell>
          <cell r="C57645" t="str">
            <v>HIBE</v>
          </cell>
          <cell r="D57645" t="str">
            <v>UN</v>
          </cell>
        </row>
        <row r="57646">
          <cell r="A57646" t="str">
            <v>I0000027835</v>
          </cell>
          <cell r="B57646" t="str">
            <v>ANDAIME TUBULAR NR18 1X1,5M</v>
          </cell>
          <cell r="C57646" t="str">
            <v>HIBE</v>
          </cell>
          <cell r="D57646" t="str">
            <v>UN</v>
          </cell>
        </row>
        <row r="57647">
          <cell r="A57647" t="str">
            <v>I0000027836</v>
          </cell>
          <cell r="B57647" t="str">
            <v>TRAVA DIAGONAL P/ ANDAIME TUBULAR 1,5M</v>
          </cell>
          <cell r="C57647" t="str">
            <v>HIBE</v>
          </cell>
          <cell r="D57647" t="str">
            <v>UN</v>
          </cell>
        </row>
        <row r="57648">
          <cell r="A57648" t="str">
            <v>I0000027837</v>
          </cell>
          <cell r="B57648" t="str">
            <v>SAPATA AJUSTAVEL P/ ANDAIME</v>
          </cell>
          <cell r="C57648" t="str">
            <v>HIBE</v>
          </cell>
          <cell r="D57648" t="str">
            <v>UN</v>
          </cell>
        </row>
        <row r="57649">
          <cell r="A57649" t="str">
            <v>I0000027838</v>
          </cell>
          <cell r="B57649" t="str">
            <v>ANDAIME TUBULAR NR18 1X1,5M</v>
          </cell>
          <cell r="C57649" t="str">
            <v>HIBE</v>
          </cell>
          <cell r="D57649" t="str">
            <v>UN</v>
          </cell>
        </row>
        <row r="57650">
          <cell r="A57650" t="str">
            <v>I0000027839</v>
          </cell>
          <cell r="B57650" t="str">
            <v>PISO METALICO P/ ANDAIME 1X1,5M</v>
          </cell>
          <cell r="C57650" t="str">
            <v>HIBE</v>
          </cell>
          <cell r="D57650" t="str">
            <v>UN</v>
          </cell>
        </row>
        <row r="57651">
          <cell r="A57651" t="str">
            <v>I0000027840</v>
          </cell>
          <cell r="B57651" t="str">
            <v>CONTATO MACHO 4P+T TERM MOLA</v>
          </cell>
          <cell r="C57651" t="str">
            <v>HIBE</v>
          </cell>
          <cell r="D57651" t="str">
            <v>UN</v>
          </cell>
        </row>
        <row r="57652">
          <cell r="A57652" t="str">
            <v>I0000027841</v>
          </cell>
          <cell r="B57652" t="str">
            <v>CONTATO FEMEA 4P+T TERM MOLA</v>
          </cell>
          <cell r="C57652" t="str">
            <v>HIBE</v>
          </cell>
          <cell r="D57652" t="str">
            <v>UN</v>
          </cell>
        </row>
        <row r="57653">
          <cell r="A57653" t="str">
            <v>I0000027842</v>
          </cell>
          <cell r="B57653" t="str">
            <v>CARCACA METAL SAIDA SUP</v>
          </cell>
          <cell r="C57653" t="str">
            <v>HIBE</v>
          </cell>
          <cell r="D57653" t="str">
            <v>UN</v>
          </cell>
        </row>
        <row r="57654">
          <cell r="A57654" t="str">
            <v>I0000027843</v>
          </cell>
          <cell r="B57654" t="str">
            <v>CREALITY DRY BOX ESTUFA SECADORA</v>
          </cell>
          <cell r="C57654" t="str">
            <v>HIBE</v>
          </cell>
          <cell r="D57654" t="str">
            <v>UN</v>
          </cell>
        </row>
        <row r="57655">
          <cell r="A57655" t="str">
            <v>I0000027844</v>
          </cell>
          <cell r="B57655" t="str">
            <v>LUMINARIA SHOPLIGHT ECO BR 108W 5000K</v>
          </cell>
          <cell r="C57655" t="str">
            <v>HIBE</v>
          </cell>
          <cell r="D57655" t="str">
            <v>UN</v>
          </cell>
        </row>
        <row r="57656">
          <cell r="A57656" t="str">
            <v>I0000027845</v>
          </cell>
          <cell r="B57656" t="str">
            <v>CABO C/ PULG 127/220V - COD: F609274</v>
          </cell>
          <cell r="C57656" t="str">
            <v>HIBE</v>
          </cell>
          <cell r="D57656" t="str">
            <v>UN</v>
          </cell>
        </row>
        <row r="57657">
          <cell r="A57657" t="str">
            <v>I0000027846</v>
          </cell>
          <cell r="B57657" t="str">
            <v>ESTATOR 220V - COD: F607169</v>
          </cell>
          <cell r="C57657" t="str">
            <v>HIBE</v>
          </cell>
          <cell r="D57657" t="str">
            <v>UN</v>
          </cell>
        </row>
        <row r="57658">
          <cell r="A57658" t="str">
            <v>I0000027847</v>
          </cell>
          <cell r="B57658" t="str">
            <v>INTERRUPTOR - COD: 1607200270</v>
          </cell>
          <cell r="C57658" t="str">
            <v>HIBE</v>
          </cell>
          <cell r="D57658" t="str">
            <v>UN</v>
          </cell>
        </row>
        <row r="57659">
          <cell r="A57659" t="str">
            <v>I0000027848</v>
          </cell>
          <cell r="B57659" t="str">
            <v>PORTA ESCOVA - COD: 1600A0089F</v>
          </cell>
          <cell r="C57659" t="str">
            <v>HIBE</v>
          </cell>
          <cell r="D57659" t="str">
            <v>UN</v>
          </cell>
        </row>
        <row r="57660">
          <cell r="A57660" t="str">
            <v>I0000027849</v>
          </cell>
          <cell r="B57660" t="str">
            <v>PROTECAO - COD: 2600707060</v>
          </cell>
          <cell r="C57660" t="str">
            <v>HIBE</v>
          </cell>
          <cell r="D57660" t="str">
            <v>UN</v>
          </cell>
        </row>
        <row r="57661">
          <cell r="A57661" t="str">
            <v>I0000027850</v>
          </cell>
          <cell r="B57661" t="str">
            <v>LIGAMAX EXTRA SC 20KG</v>
          </cell>
          <cell r="C57661" t="str">
            <v>HIBE</v>
          </cell>
          <cell r="D57661" t="str">
            <v>UN</v>
          </cell>
        </row>
        <row r="57662">
          <cell r="A57662" t="str">
            <v>I0000027851</v>
          </cell>
          <cell r="B57662" t="str">
            <v>LIGAMAX REJ ACRIL CAMURCA BD 1KG</v>
          </cell>
          <cell r="C57662" t="str">
            <v>HIBE</v>
          </cell>
          <cell r="D57662" t="str">
            <v>UN</v>
          </cell>
        </row>
        <row r="57663">
          <cell r="A57663" t="str">
            <v>I0000027852</v>
          </cell>
          <cell r="B57663" t="str">
            <v>LIGAMAX REJ ACRIL CINZA BD 1KG</v>
          </cell>
          <cell r="C57663" t="str">
            <v>HIBE</v>
          </cell>
          <cell r="D57663" t="str">
            <v>UN</v>
          </cell>
        </row>
        <row r="57664">
          <cell r="A57664" t="str">
            <v>I0000027853</v>
          </cell>
          <cell r="B57664" t="str">
            <v>PP CARVALHO NATURAL AC 20X120 R</v>
          </cell>
          <cell r="C57664" t="str">
            <v>HIBE</v>
          </cell>
          <cell r="D57664" t="str">
            <v>UN</v>
          </cell>
        </row>
        <row r="57665">
          <cell r="A57665" t="str">
            <v>I0000027854</v>
          </cell>
          <cell r="B57665" t="str">
            <v>MESA PARA ESCRITORIO</v>
          </cell>
          <cell r="C57665" t="str">
            <v>HIBE</v>
          </cell>
          <cell r="D57665" t="str">
            <v>UN</v>
          </cell>
        </row>
        <row r="57666">
          <cell r="A57666" t="str">
            <v>I0000027855</v>
          </cell>
          <cell r="B57666" t="str">
            <v>KIT CILINDRO CENTRAL CLX25 - 2319789</v>
          </cell>
          <cell r="C57666" t="str">
            <v>HIBE</v>
          </cell>
          <cell r="D57666" t="str">
            <v>UN</v>
          </cell>
        </row>
        <row r="57667">
          <cell r="A57667" t="str">
            <v>I0000027856</v>
          </cell>
          <cell r="B57667" t="str">
            <v>PLACA DE DESLIZAMENTO CLX25 - 23200001</v>
          </cell>
          <cell r="C57667" t="str">
            <v>HIBE</v>
          </cell>
          <cell r="D57667" t="str">
            <v>UN</v>
          </cell>
        </row>
        <row r="57668">
          <cell r="A57668" t="str">
            <v>I0000027857</v>
          </cell>
          <cell r="B57668" t="str">
            <v>PLACA DE DESLIZAMENTO CLX25 - 23200002</v>
          </cell>
          <cell r="C57668" t="str">
            <v>HIBE</v>
          </cell>
          <cell r="D57668" t="str">
            <v>UN</v>
          </cell>
        </row>
        <row r="57669">
          <cell r="A57669" t="str">
            <v>I0000027858</v>
          </cell>
          <cell r="B57669" t="str">
            <v>KIT CILINDRO DESLOCAMENTO - 2320549</v>
          </cell>
          <cell r="C57669" t="str">
            <v>HIBE</v>
          </cell>
          <cell r="D57669" t="str">
            <v>UN</v>
          </cell>
        </row>
        <row r="57670">
          <cell r="A57670" t="str">
            <v>I0000027859</v>
          </cell>
          <cell r="B57670" t="str">
            <v>JUNTA DE VEDACAO CLX25 - 2318901</v>
          </cell>
          <cell r="C57670" t="str">
            <v>HIBE</v>
          </cell>
          <cell r="D57670" t="str">
            <v>UN</v>
          </cell>
        </row>
        <row r="57671">
          <cell r="A57671" t="str">
            <v>I0000027860</v>
          </cell>
          <cell r="B57671" t="str">
            <v>CONJUNTO PROTETOR CLX25 - F30QD34040110</v>
          </cell>
          <cell r="C57671" t="str">
            <v>HIBE</v>
          </cell>
          <cell r="D57671" t="str">
            <v>UN</v>
          </cell>
        </row>
        <row r="57672">
          <cell r="A57672" t="str">
            <v>I0000027861</v>
          </cell>
          <cell r="B57672" t="str">
            <v>TAMPA FRONTAL CLX25 - 2318758</v>
          </cell>
          <cell r="C57672" t="str">
            <v>HIBE</v>
          </cell>
          <cell r="D57672" t="str">
            <v>UN</v>
          </cell>
        </row>
        <row r="57673">
          <cell r="A57673" t="str">
            <v>I0000027862</v>
          </cell>
          <cell r="B57673" t="str">
            <v>TAMPA TRASEIRA CLX25 - 2318759</v>
          </cell>
          <cell r="C57673" t="str">
            <v>HIBE</v>
          </cell>
          <cell r="D57673" t="str">
            <v>UN</v>
          </cell>
        </row>
        <row r="57674">
          <cell r="A57674" t="str">
            <v>I0000027863</v>
          </cell>
          <cell r="B57674" t="str">
            <v>CAPA DO PEDAL CLX25 - 2317851</v>
          </cell>
          <cell r="C57674" t="str">
            <v>HIBE</v>
          </cell>
          <cell r="D57674" t="str">
            <v>UN</v>
          </cell>
        </row>
        <row r="57675">
          <cell r="A57675" t="str">
            <v>I0000027864</v>
          </cell>
          <cell r="B57675" t="str">
            <v>CHAVE PARTIDA 32A 20CV 380V PDW06-20V40</v>
          </cell>
          <cell r="C57675" t="str">
            <v>HIBE</v>
          </cell>
          <cell r="D57675" t="str">
            <v>UN</v>
          </cell>
        </row>
        <row r="57676">
          <cell r="A57676" t="str">
            <v>I0000027865</v>
          </cell>
          <cell r="B57676" t="str">
            <v>CHAVE PARTIDA 22-32A 15CV 380V PDW04</v>
          </cell>
          <cell r="C57676" t="str">
            <v>HIBE</v>
          </cell>
          <cell r="D57676" t="str">
            <v>UN</v>
          </cell>
        </row>
        <row r="57677">
          <cell r="A57677" t="str">
            <v>I0000027866</v>
          </cell>
          <cell r="B57677" t="str">
            <v>CHAVE PARTIDA 10CV 380V PDW04-10V40</v>
          </cell>
          <cell r="C57677" t="str">
            <v>HIBE</v>
          </cell>
          <cell r="D57677" t="str">
            <v>UN</v>
          </cell>
        </row>
        <row r="57678">
          <cell r="A57678" t="str">
            <v>I0000027867</v>
          </cell>
          <cell r="B57678" t="str">
            <v>ORING 5MM VITON MARROM</v>
          </cell>
          <cell r="C57678" t="str">
            <v>HIBE</v>
          </cell>
          <cell r="D57678" t="str">
            <v>UN</v>
          </cell>
        </row>
        <row r="57679">
          <cell r="A57679" t="str">
            <v>I0000027868</v>
          </cell>
          <cell r="B57679" t="str">
            <v>ORING 5MM VITON VERDE</v>
          </cell>
          <cell r="C57679" t="str">
            <v>HIBE</v>
          </cell>
          <cell r="D57679" t="str">
            <v>UN</v>
          </cell>
        </row>
        <row r="57680">
          <cell r="A57680" t="str">
            <v>I0000027869</v>
          </cell>
          <cell r="B57680" t="str">
            <v>BUCHA MAIOR TRAVA PARA TUBO 5MM</v>
          </cell>
          <cell r="C57680" t="str">
            <v>HIBE</v>
          </cell>
          <cell r="D57680" t="str">
            <v>UN</v>
          </cell>
        </row>
        <row r="57681">
          <cell r="A57681" t="str">
            <v>I0000027870</v>
          </cell>
          <cell r="B57681" t="str">
            <v>TRAVA CATENARIA</v>
          </cell>
          <cell r="C57681" t="str">
            <v>HIBE</v>
          </cell>
          <cell r="D57681" t="str">
            <v>UN</v>
          </cell>
        </row>
        <row r="57682">
          <cell r="A57682" t="str">
            <v>I0000027871</v>
          </cell>
          <cell r="B57682" t="str">
            <v>ORING DE BORRACHA</v>
          </cell>
          <cell r="C57682" t="str">
            <v>HIBE</v>
          </cell>
          <cell r="D57682" t="str">
            <v>UN</v>
          </cell>
        </row>
        <row r="57683">
          <cell r="A57683" t="str">
            <v>I0000027872</v>
          </cell>
          <cell r="B57683" t="str">
            <v>TRAVA PARA TUBO 5MM</v>
          </cell>
          <cell r="C57683" t="str">
            <v>HIBE</v>
          </cell>
          <cell r="D57683" t="str">
            <v>UN</v>
          </cell>
        </row>
        <row r="57684">
          <cell r="A57684" t="str">
            <v>I0000027873</v>
          </cell>
          <cell r="B57684" t="str">
            <v>CABO P/ SERVOACIONAMENTO BMAH5M0-124-TS</v>
          </cell>
          <cell r="C57684" t="str">
            <v>HIBE</v>
          </cell>
          <cell r="D57684" t="str">
            <v>UN</v>
          </cell>
        </row>
        <row r="57685">
          <cell r="A57685" t="str">
            <v>I0000027874</v>
          </cell>
          <cell r="B57685" t="str">
            <v>CISCO NEXUS 9300 SWITCH 4</v>
          </cell>
          <cell r="C57685" t="str">
            <v>HIBE</v>
          </cell>
          <cell r="D57685" t="str">
            <v>UN</v>
          </cell>
        </row>
        <row r="57686">
          <cell r="A57686" t="str">
            <v>I0000027875</v>
          </cell>
          <cell r="B57686" t="str">
            <v>FONTE DE ALIMENTACAO NEXUS 9300 650</v>
          </cell>
          <cell r="C57686" t="str">
            <v>HIBE</v>
          </cell>
          <cell r="D57686" t="str">
            <v>UN</v>
          </cell>
        </row>
        <row r="57687">
          <cell r="A57687" t="str">
            <v>I0000027876</v>
          </cell>
          <cell r="B57687" t="str">
            <v>LABIOS DE ASPIRACAO SET PU V1200 KARCHER</v>
          </cell>
          <cell r="C57687" t="str">
            <v>HIBE</v>
          </cell>
          <cell r="D57687" t="str">
            <v>UN</v>
          </cell>
        </row>
        <row r="57688">
          <cell r="A57688" t="str">
            <v>I0000027877</v>
          </cell>
          <cell r="B57688" t="str">
            <v>LAMINA TRAS RODO 1150X005 BEGE BV13015</v>
          </cell>
          <cell r="C57688" t="str">
            <v>HIBE</v>
          </cell>
          <cell r="D57688" t="str">
            <v>UN</v>
          </cell>
        </row>
        <row r="57689">
          <cell r="A57689" t="str">
            <v>I0000027878</v>
          </cell>
          <cell r="B57689" t="str">
            <v>LAMINA DIANT BRAVA IMPORT BV13016</v>
          </cell>
          <cell r="C57689" t="str">
            <v>HIBE</v>
          </cell>
          <cell r="D57689" t="str">
            <v>UN</v>
          </cell>
        </row>
        <row r="57690">
          <cell r="A57690" t="str">
            <v>I0000027879</v>
          </cell>
          <cell r="B57690" t="str">
            <v>PLATAFORMA - Z-34/22 DC - Z3411-8251</v>
          </cell>
          <cell r="C57690" t="str">
            <v>HIBE</v>
          </cell>
          <cell r="D57690" t="str">
            <v>UN</v>
          </cell>
        </row>
        <row r="57691">
          <cell r="A57691" t="str">
            <v>I0000027880</v>
          </cell>
          <cell r="B57691" t="str">
            <v>LANTERNA DE LED PARA CABECA RECARREGAVEL</v>
          </cell>
          <cell r="C57691" t="str">
            <v>HIBE</v>
          </cell>
          <cell r="D57691" t="str">
            <v>UN</v>
          </cell>
        </row>
        <row r="57692">
          <cell r="A57692" t="str">
            <v>I0000027881</v>
          </cell>
          <cell r="B57692" t="str">
            <v>LANTERNA RECARREGAVEL</v>
          </cell>
          <cell r="C57692" t="str">
            <v>HIBE</v>
          </cell>
          <cell r="D57692" t="str">
            <v>UN</v>
          </cell>
        </row>
        <row r="57693">
          <cell r="A57693" t="str">
            <v>I0000027882</v>
          </cell>
          <cell r="B57693" t="str">
            <v>LIXEIRA COPO DESCARTAVEL AGUA E CAFE</v>
          </cell>
          <cell r="C57693" t="str">
            <v>HIBE</v>
          </cell>
          <cell r="D57693" t="str">
            <v>UN</v>
          </cell>
        </row>
        <row r="57694">
          <cell r="A57694" t="str">
            <v>I0000027883</v>
          </cell>
          <cell r="B57694" t="str">
            <v>ESCADA PARA ANDAIME TUBULAR</v>
          </cell>
          <cell r="C57694" t="str">
            <v>HIBE</v>
          </cell>
          <cell r="D57694" t="str">
            <v>UN</v>
          </cell>
        </row>
        <row r="57695">
          <cell r="A57695" t="str">
            <v>I0000027884</v>
          </cell>
          <cell r="B57695" t="str">
            <v>CONCHA PEGADOR MULTIUSO INOX</v>
          </cell>
          <cell r="C57695" t="str">
            <v>HIBE</v>
          </cell>
          <cell r="D57695" t="str">
            <v>UN</v>
          </cell>
        </row>
        <row r="57696">
          <cell r="A57696" t="str">
            <v>I0000027885</v>
          </cell>
          <cell r="B57696" t="str">
            <v>VARETA SOLDA ACO CARBONO 1,6/ 2,4 3,2MM</v>
          </cell>
          <cell r="C57696" t="str">
            <v>HIBE</v>
          </cell>
          <cell r="D57696" t="str">
            <v>KG</v>
          </cell>
        </row>
        <row r="57697">
          <cell r="A57697" t="str">
            <v>I0000027886</v>
          </cell>
          <cell r="B57697" t="str">
            <v>VARETA SOLDA ACO INOX 1/8 3,2MM</v>
          </cell>
          <cell r="C57697" t="str">
            <v>HIBE</v>
          </cell>
          <cell r="D57697" t="str">
            <v>KG</v>
          </cell>
        </row>
        <row r="57698">
          <cell r="A57698" t="str">
            <v>I0000027887</v>
          </cell>
          <cell r="B57698" t="str">
            <v>CAP PVC 100MM</v>
          </cell>
          <cell r="C57698" t="str">
            <v>HIBE</v>
          </cell>
          <cell r="D57698" t="str">
            <v>UN</v>
          </cell>
        </row>
        <row r="57699">
          <cell r="A57699" t="str">
            <v>I0000027888</v>
          </cell>
          <cell r="B57699" t="str">
            <v>CHAVE COMBINADA  1 POLEGADA</v>
          </cell>
          <cell r="C57699" t="str">
            <v>HIBE</v>
          </cell>
          <cell r="D57699" t="str">
            <v>UN</v>
          </cell>
        </row>
        <row r="57700">
          <cell r="A57700" t="str">
            <v>I0000027889</v>
          </cell>
          <cell r="B57700" t="str">
            <v>TENSIONADOR</v>
          </cell>
          <cell r="C57700" t="str">
            <v>HIBE</v>
          </cell>
          <cell r="D57700" t="str">
            <v>UN</v>
          </cell>
        </row>
        <row r="57701">
          <cell r="A57701" t="str">
            <v>I0000027890</v>
          </cell>
          <cell r="B57701" t="str">
            <v>SELADOR</v>
          </cell>
          <cell r="C57701" t="str">
            <v>HIBE</v>
          </cell>
          <cell r="D57701" t="str">
            <v>UN</v>
          </cell>
        </row>
        <row r="57702">
          <cell r="A57702" t="str">
            <v>I0000027891</v>
          </cell>
          <cell r="B57702" t="str">
            <v>FITA DE ARQUEAR 16MM</v>
          </cell>
          <cell r="C57702" t="str">
            <v>HIBE</v>
          </cell>
          <cell r="D57702" t="str">
            <v>KG</v>
          </cell>
        </row>
        <row r="57703">
          <cell r="A57703" t="str">
            <v>I0000027892</v>
          </cell>
          <cell r="B57703" t="str">
            <v>SUPORTE FERRO SOLDA</v>
          </cell>
          <cell r="C57703" t="str">
            <v>HIBE</v>
          </cell>
          <cell r="D57703" t="str">
            <v>UN</v>
          </cell>
        </row>
        <row r="57704">
          <cell r="A57704" t="str">
            <v>I0000027893</v>
          </cell>
          <cell r="B57704" t="str">
            <v>FERRO SOLDA 60W 220V</v>
          </cell>
          <cell r="C57704" t="str">
            <v>HIBE</v>
          </cell>
          <cell r="D57704" t="str">
            <v>UN</v>
          </cell>
        </row>
        <row r="57705">
          <cell r="A57705" t="str">
            <v>I0000027894</v>
          </cell>
          <cell r="B57705" t="str">
            <v>CHAPA COMPENSADO NAVAL 20MM 2,20X1,10M</v>
          </cell>
          <cell r="C57705" t="str">
            <v>HIBE</v>
          </cell>
          <cell r="D57705" t="str">
            <v>UN</v>
          </cell>
        </row>
        <row r="57706">
          <cell r="A57706" t="str">
            <v>I0000027895</v>
          </cell>
          <cell r="B57706" t="str">
            <v>DISJUNTOR MINI DIN 16A CURVA B SDD61B16</v>
          </cell>
          <cell r="C57706" t="str">
            <v>HIBE</v>
          </cell>
          <cell r="D57706" t="str">
            <v>UN</v>
          </cell>
        </row>
        <row r="57707">
          <cell r="A57707" t="str">
            <v>I0000027896</v>
          </cell>
          <cell r="B57707" t="str">
            <v>DISJUNTOR MONOPOLAR 32A CURVA B SDD61B32</v>
          </cell>
          <cell r="C57707" t="str">
            <v>HIBE</v>
          </cell>
          <cell r="D57707" t="str">
            <v>UN</v>
          </cell>
        </row>
        <row r="57708">
          <cell r="A57708" t="str">
            <v>I0000027897</v>
          </cell>
          <cell r="B57708" t="str">
            <v>CONEXAO KV2-D 22/22 P/ MANGUEIRA C268-06</v>
          </cell>
          <cell r="C57708" t="str">
            <v>HIBE</v>
          </cell>
          <cell r="D57708" t="str">
            <v>UN</v>
          </cell>
        </row>
        <row r="57709">
          <cell r="A57709" t="str">
            <v>I0000027899</v>
          </cell>
          <cell r="B57709" t="str">
            <v>BLOCO ESPUMA P/ ACABAMENTO</v>
          </cell>
          <cell r="C57709" t="str">
            <v>HIBE</v>
          </cell>
          <cell r="D57709" t="str">
            <v>UN</v>
          </cell>
        </row>
        <row r="57710">
          <cell r="A57710" t="str">
            <v>I0000027900</v>
          </cell>
          <cell r="B57710" t="str">
            <v>PINO EXTRATOR TIPO A Ø 2 X 100MM</v>
          </cell>
          <cell r="C57710" t="str">
            <v>HIBE</v>
          </cell>
          <cell r="D57710" t="str">
            <v>UN</v>
          </cell>
        </row>
        <row r="57711">
          <cell r="A57711" t="str">
            <v>I0000027901</v>
          </cell>
          <cell r="B57711" t="str">
            <v>PINO EXTRATOR TIPO A Ø 5,5 X 100MM</v>
          </cell>
          <cell r="C57711" t="str">
            <v>HIBE</v>
          </cell>
          <cell r="D57711" t="str">
            <v>UN</v>
          </cell>
        </row>
        <row r="57712">
          <cell r="A57712" t="str">
            <v>I0000027902</v>
          </cell>
          <cell r="B57712" t="str">
            <v>PAQUIMETRO DIGITAL ELETR CAP 200MM X 8''</v>
          </cell>
          <cell r="C57712" t="str">
            <v>HIBE</v>
          </cell>
          <cell r="D57712" t="str">
            <v>UN</v>
          </cell>
        </row>
        <row r="57713">
          <cell r="A57713" t="str">
            <v>I0000027903</v>
          </cell>
          <cell r="B57713" t="str">
            <v>PASTILHA RDKT 12T3MO RT1037</v>
          </cell>
          <cell r="C57713" t="str">
            <v>HIBE</v>
          </cell>
          <cell r="D57713" t="str">
            <v>UN</v>
          </cell>
        </row>
        <row r="57714">
          <cell r="A57714" t="str">
            <v>I0000027904</v>
          </cell>
          <cell r="B57714" t="str">
            <v>MOLA MATRIZ JIS B5012 Ø 18 X 50 AZUL</v>
          </cell>
          <cell r="C57714" t="str">
            <v>HIBE</v>
          </cell>
          <cell r="D57714" t="str">
            <v>UN</v>
          </cell>
        </row>
        <row r="57715">
          <cell r="A57715" t="str">
            <v>I0000027905</v>
          </cell>
          <cell r="B57715" t="str">
            <v>KIT GAVETEIRO COM 108 GAVETAS COR PRETA</v>
          </cell>
          <cell r="C57715" t="str">
            <v>HIBE</v>
          </cell>
          <cell r="D57715" t="str">
            <v>UN</v>
          </cell>
        </row>
        <row r="57716">
          <cell r="A57716" t="str">
            <v>I0000027906</v>
          </cell>
          <cell r="B57716" t="str">
            <v>KIT GAVETEIRO Nº 12, 50 GAVETAS PRETA</v>
          </cell>
          <cell r="C57716" t="str">
            <v>HIBE</v>
          </cell>
          <cell r="D57716" t="str">
            <v>UN</v>
          </cell>
        </row>
        <row r="57717">
          <cell r="A57717" t="str">
            <v>I0000027907</v>
          </cell>
          <cell r="B57717" t="str">
            <v>ARMARIO CINZA 2M X 1,20 COM DIVISORIAS</v>
          </cell>
          <cell r="C57717" t="str">
            <v>HIBE</v>
          </cell>
          <cell r="D57717" t="str">
            <v>UN</v>
          </cell>
        </row>
        <row r="57718">
          <cell r="A57718" t="str">
            <v>I0000027908</v>
          </cell>
          <cell r="B57718" t="str">
            <v>CAIXA ORGANIZADORA TRANSPARENTE 30L</v>
          </cell>
          <cell r="C57718" t="str">
            <v>HIBE</v>
          </cell>
          <cell r="D57718" t="str">
            <v>UN</v>
          </cell>
        </row>
        <row r="57719">
          <cell r="A57719" t="str">
            <v>I0000027909</v>
          </cell>
          <cell r="B57719" t="str">
            <v>IMPRESSORA DE ETIQUETAS PORTÁTIL</v>
          </cell>
          <cell r="C57719" t="str">
            <v>HIBE</v>
          </cell>
          <cell r="D57719" t="str">
            <v>UN</v>
          </cell>
        </row>
        <row r="57720">
          <cell r="A57720" t="str">
            <v>I0000027910</v>
          </cell>
          <cell r="B57720" t="str">
            <v>CAIXA ORING. Nº14  PRETA</v>
          </cell>
          <cell r="C57720" t="str">
            <v>HIBE</v>
          </cell>
          <cell r="D57720" t="str">
            <v>UN</v>
          </cell>
        </row>
        <row r="57721">
          <cell r="A57721" t="str">
            <v>I0000027911</v>
          </cell>
          <cell r="B57721" t="str">
            <v>CAIXA ORING. Nº12 PRETA</v>
          </cell>
          <cell r="C57721" t="str">
            <v>HIBE</v>
          </cell>
          <cell r="D57721" t="str">
            <v>UN</v>
          </cell>
        </row>
        <row r="57722">
          <cell r="A57722" t="str">
            <v>I0000027912</v>
          </cell>
          <cell r="B57722" t="str">
            <v>TAMPA RESERVATORIO OLEO MAKITA EY2650HG</v>
          </cell>
          <cell r="C57722" t="str">
            <v>HIBE</v>
          </cell>
          <cell r="D57722" t="str">
            <v>UN</v>
          </cell>
        </row>
        <row r="57723">
          <cell r="A57723" t="str">
            <v>I0000027913</v>
          </cell>
          <cell r="B57723" t="str">
            <v>PARAFUSO AUTOBROCANTE PHILIPS - M4X20MM</v>
          </cell>
          <cell r="C57723" t="str">
            <v>HIBE</v>
          </cell>
          <cell r="D57723" t="str">
            <v>UN</v>
          </cell>
        </row>
        <row r="57724">
          <cell r="A57724" t="str">
            <v>I0000027914</v>
          </cell>
          <cell r="B57724" t="str">
            <v>LONA DE ESTEIRA - 400X2150MM</v>
          </cell>
          <cell r="C57724" t="str">
            <v>HIBE</v>
          </cell>
          <cell r="D57724" t="str">
            <v>UN</v>
          </cell>
        </row>
        <row r="57725">
          <cell r="A57725" t="str">
            <v>I0000027915</v>
          </cell>
          <cell r="B57725" t="str">
            <v>FONTE CHAVEADA 48V 10A 500W C/ COOLER</v>
          </cell>
          <cell r="C57725" t="str">
            <v>HIBE</v>
          </cell>
          <cell r="D57725" t="str">
            <v>UN</v>
          </cell>
        </row>
        <row r="57726">
          <cell r="A57726" t="str">
            <v>I0000027916</v>
          </cell>
          <cell r="B57726" t="str">
            <v>PARAFUSO LATONADO DE VASO SANITARIO 10MM</v>
          </cell>
          <cell r="C57726" t="str">
            <v>HIBE</v>
          </cell>
          <cell r="D57726" t="str">
            <v>UN</v>
          </cell>
        </row>
        <row r="57727">
          <cell r="A57727" t="str">
            <v>I0000027917</v>
          </cell>
          <cell r="B57727" t="str">
            <v>LACRE DE SEGURANCA 31CM VERDE</v>
          </cell>
          <cell r="C57727" t="str">
            <v>HIBE</v>
          </cell>
          <cell r="D57727" t="str">
            <v>UN</v>
          </cell>
        </row>
        <row r="57728">
          <cell r="A57728" t="str">
            <v>I0000027918</v>
          </cell>
          <cell r="B57728" t="str">
            <v>MANTA DE JARDINAGEM</v>
          </cell>
          <cell r="C57728" t="str">
            <v>HIBE</v>
          </cell>
          <cell r="D57728" t="str">
            <v>UN</v>
          </cell>
        </row>
        <row r="57729">
          <cell r="A57729" t="str">
            <v>I0000027919</v>
          </cell>
          <cell r="B57729" t="str">
            <v>PLANTAS ORNAMENTAIS</v>
          </cell>
          <cell r="C57729" t="str">
            <v>HIBE</v>
          </cell>
          <cell r="D57729" t="str">
            <v>UN</v>
          </cell>
        </row>
        <row r="57730">
          <cell r="A57730" t="str">
            <v>I0000027920</v>
          </cell>
          <cell r="B57730" t="str">
            <v>ATENUADOR DE RUIDO EXTERNO MOD 1000</v>
          </cell>
          <cell r="C57730" t="str">
            <v>HIBE</v>
          </cell>
          <cell r="D57730" t="str">
            <v>UN</v>
          </cell>
        </row>
        <row r="57731">
          <cell r="A57731" t="str">
            <v>I0000027921</v>
          </cell>
          <cell r="B57731" t="str">
            <v>TE DE ESGOTO 150MM</v>
          </cell>
          <cell r="C57731" t="str">
            <v>HIBE</v>
          </cell>
          <cell r="D57731" t="str">
            <v>UN</v>
          </cell>
        </row>
        <row r="57732">
          <cell r="A57732" t="str">
            <v>I0000027924</v>
          </cell>
          <cell r="B57732" t="str">
            <v>PONTA/CANULA  FERRO SOLDA ESTACAO 881D</v>
          </cell>
          <cell r="C57732" t="str">
            <v>HIBE</v>
          </cell>
          <cell r="D57732" t="str">
            <v>UN</v>
          </cell>
        </row>
        <row r="57733">
          <cell r="A57733" t="str">
            <v>I0000027925</v>
          </cell>
          <cell r="B57733" t="str">
            <v>VALVULA GAVETA DECA - 4"</v>
          </cell>
          <cell r="C57733" t="str">
            <v>HIBE</v>
          </cell>
          <cell r="D57733" t="str">
            <v>UN</v>
          </cell>
        </row>
        <row r="57734">
          <cell r="A57734" t="str">
            <v>I0000027926</v>
          </cell>
          <cell r="B57734" t="str">
            <v>VALVULA RETENCAO FUNDO DE POCO 125# - 4"</v>
          </cell>
          <cell r="C57734" t="str">
            <v>HIBE</v>
          </cell>
          <cell r="D57734" t="str">
            <v>UN</v>
          </cell>
        </row>
        <row r="57735">
          <cell r="A57735" t="str">
            <v>I0000027927</v>
          </cell>
          <cell r="B57735" t="str">
            <v>PLACA LUBRIFICANTE THEC-G5 75X75X11,5MM</v>
          </cell>
          <cell r="C57735" t="str">
            <v>HIBE</v>
          </cell>
          <cell r="D57735" t="str">
            <v>UN</v>
          </cell>
        </row>
        <row r="57736">
          <cell r="A57736" t="str">
            <v>I0000027928</v>
          </cell>
          <cell r="B57736" t="str">
            <v>CHAVE BOIA CABO 1,2M 250V 15A - CB-2001</v>
          </cell>
          <cell r="C57736" t="str">
            <v>HIBE</v>
          </cell>
          <cell r="D57736" t="str">
            <v>UN</v>
          </cell>
        </row>
        <row r="57737">
          <cell r="A57737" t="str">
            <v>I0000027929</v>
          </cell>
          <cell r="B57737" t="str">
            <v>ATENUADOR DE RUIDO EXTERNO - MOD1000</v>
          </cell>
          <cell r="C57737" t="str">
            <v>HIBE</v>
          </cell>
          <cell r="D57737" t="str">
            <v>UN</v>
          </cell>
        </row>
        <row r="57738">
          <cell r="A57738" t="str">
            <v>I0000027930</v>
          </cell>
          <cell r="B57738" t="str">
            <v>T CEN MACHO DKOS R M20X1/4 NPT TMA12X1/4</v>
          </cell>
          <cell r="C57738" t="str">
            <v>HIBE</v>
          </cell>
          <cell r="D57738" t="str">
            <v>UN</v>
          </cell>
        </row>
        <row r="57739">
          <cell r="A57739" t="str">
            <v>I0000027931</v>
          </cell>
          <cell r="B57739" t="str">
            <v>T CEN MACHO DKOS R M20X3/8 NPT TMA12X3/8</v>
          </cell>
          <cell r="C57739" t="str">
            <v>HIBE</v>
          </cell>
          <cell r="D57739" t="str">
            <v>UN</v>
          </cell>
        </row>
        <row r="57740">
          <cell r="A57740" t="str">
            <v>I0000027932</v>
          </cell>
          <cell r="B57740" t="str">
            <v>MANGUEIRA MONTADA  REF 0KE-01</v>
          </cell>
          <cell r="C57740" t="str">
            <v>HIBE</v>
          </cell>
          <cell r="D57740" t="str">
            <v>UN</v>
          </cell>
        </row>
        <row r="57741">
          <cell r="A57741" t="str">
            <v>I0000027933</v>
          </cell>
          <cell r="B57741" t="str">
            <v>MANGUEIRA MONTADA  REF 0KE-02</v>
          </cell>
          <cell r="C57741" t="str">
            <v>HIBE</v>
          </cell>
          <cell r="D57741" t="str">
            <v>UN</v>
          </cell>
        </row>
        <row r="57742">
          <cell r="A57742" t="str">
            <v>I0000027934</v>
          </cell>
          <cell r="B57742" t="str">
            <v>MANGUEIRA MONTADA  REF 0KE-03</v>
          </cell>
          <cell r="C57742" t="str">
            <v>HIBE</v>
          </cell>
          <cell r="D57742" t="str">
            <v>UN</v>
          </cell>
        </row>
        <row r="57743">
          <cell r="A57743" t="str">
            <v>I0000027935</v>
          </cell>
          <cell r="B57743" t="str">
            <v>MANGUEIRA MONTADA  REF 0KE-04</v>
          </cell>
          <cell r="C57743" t="str">
            <v>HIBE</v>
          </cell>
          <cell r="D57743" t="str">
            <v>UN</v>
          </cell>
        </row>
        <row r="57744">
          <cell r="A57744" t="str">
            <v>I0000027936</v>
          </cell>
          <cell r="B57744" t="str">
            <v>GUARDA CORPO P/ ANDAIME 1X1,5M</v>
          </cell>
          <cell r="C57744" t="str">
            <v>HIBE</v>
          </cell>
          <cell r="D57744" t="str">
            <v>UN</v>
          </cell>
        </row>
        <row r="57745">
          <cell r="A57745" t="str">
            <v>I0000027937</v>
          </cell>
          <cell r="B57745" t="str">
            <v>NYLON 6 TARUGO 120 X 50MM</v>
          </cell>
          <cell r="C57745" t="str">
            <v>HIBE</v>
          </cell>
          <cell r="D57745" t="str">
            <v>UN</v>
          </cell>
        </row>
        <row r="57746">
          <cell r="A57746" t="str">
            <v>I0000027938</v>
          </cell>
          <cell r="B57746" t="str">
            <v>TERMOSTATO W-R 4300-2 FLA-8-LRA-40 250V</v>
          </cell>
          <cell r="C57746" t="str">
            <v>HIBE</v>
          </cell>
          <cell r="D57746" t="str">
            <v>UN</v>
          </cell>
        </row>
        <row r="57747">
          <cell r="A57747" t="str">
            <v>I0000027939</v>
          </cell>
          <cell r="B57747" t="str">
            <v>PINO EXTRATOR TIPO A Ø 5 X 160MM</v>
          </cell>
          <cell r="C57747" t="str">
            <v>HIBE</v>
          </cell>
          <cell r="D57747" t="str">
            <v>UN</v>
          </cell>
        </row>
        <row r="57748">
          <cell r="A57748" t="str">
            <v>I0000027940</v>
          </cell>
          <cell r="B57748" t="str">
            <v>COLUNA 7 X 17 FERRO 5/16 6MT</v>
          </cell>
          <cell r="C57748" t="str">
            <v>HIBE</v>
          </cell>
          <cell r="D57748" t="str">
            <v>UN</v>
          </cell>
        </row>
        <row r="57749">
          <cell r="A57749" t="str">
            <v>I0000027941</v>
          </cell>
          <cell r="B57749" t="str">
            <v>SUPORTE PARA MANGUEIRAS</v>
          </cell>
          <cell r="C57749" t="str">
            <v>HIBE</v>
          </cell>
          <cell r="D57749" t="str">
            <v>UN</v>
          </cell>
        </row>
        <row r="57750">
          <cell r="A57750" t="str">
            <v>I0000027942</v>
          </cell>
          <cell r="B57750" t="str">
            <v>COBRE REDONDO TM 1/2" (12.7) X 1 MT (KG)</v>
          </cell>
          <cell r="C57750" t="str">
            <v>HIBE</v>
          </cell>
          <cell r="D57750" t="str">
            <v>KG</v>
          </cell>
        </row>
        <row r="57751">
          <cell r="A57751" t="str">
            <v>I0000027945</v>
          </cell>
          <cell r="B57751" t="str">
            <v>IMPRESSORA 3D K2 PLUS COMBO</v>
          </cell>
          <cell r="C57751" t="str">
            <v>HIBE</v>
          </cell>
          <cell r="D57751" t="str">
            <v>UN</v>
          </cell>
        </row>
        <row r="57752">
          <cell r="A57752" t="str">
            <v>I0000027946</v>
          </cell>
          <cell r="B57752" t="str">
            <v>IMPRESSORA 3D K2 PRO</v>
          </cell>
          <cell r="C57752" t="str">
            <v>HIBE</v>
          </cell>
          <cell r="D57752" t="str">
            <v>UN</v>
          </cell>
        </row>
        <row r="57753">
          <cell r="A57753" t="str">
            <v>I0000027947</v>
          </cell>
          <cell r="B57753" t="str">
            <v>CANTONEIRA DE PAPELAO 1600 X 100 X 100</v>
          </cell>
          <cell r="C57753" t="str">
            <v>HIBE</v>
          </cell>
          <cell r="D57753" t="str">
            <v>UN</v>
          </cell>
        </row>
        <row r="57754">
          <cell r="A57754" t="str">
            <v>I0000027948</v>
          </cell>
          <cell r="B57754" t="str">
            <v>ENGRENAGEM DO PINHAO DA TRANSMISSAO FMX</v>
          </cell>
          <cell r="C57754" t="str">
            <v>HIBE</v>
          </cell>
          <cell r="D57754" t="str">
            <v>UN</v>
          </cell>
        </row>
        <row r="57755">
          <cell r="A57755" t="str">
            <v>I0000027949</v>
          </cell>
          <cell r="B57755" t="str">
            <v>ANEL DE VEDACAO DO PINHAO 8427076</v>
          </cell>
          <cell r="C57755" t="str">
            <v>HIBE</v>
          </cell>
          <cell r="D57755" t="str">
            <v>UN</v>
          </cell>
        </row>
        <row r="57756">
          <cell r="A57756" t="str">
            <v>I0000027950</v>
          </cell>
          <cell r="B57756" t="str">
            <v>ANEL RETENTOR DO CILINDRO LATERAL 962202</v>
          </cell>
          <cell r="C57756" t="str">
            <v>HIBE</v>
          </cell>
          <cell r="D57756" t="str">
            <v>UN</v>
          </cell>
        </row>
        <row r="57757">
          <cell r="A57757" t="str">
            <v>I0000027951</v>
          </cell>
          <cell r="B57757" t="str">
            <v>IGNICAO DA NG 0526800</v>
          </cell>
          <cell r="C57757" t="str">
            <v>HIBE</v>
          </cell>
          <cell r="D57757" t="str">
            <v>UN</v>
          </cell>
        </row>
        <row r="57758">
          <cell r="A57758" t="str">
            <v>I0000027952</v>
          </cell>
          <cell r="B57758" t="str">
            <v>6109 M1 - ELETRODO PARA TEXTURA</v>
          </cell>
          <cell r="C57758" t="str">
            <v>HIBE</v>
          </cell>
          <cell r="D57758" t="str">
            <v>UN</v>
          </cell>
        </row>
        <row r="57759">
          <cell r="A57759" t="str">
            <v>I0000027953</v>
          </cell>
          <cell r="B57759" t="str">
            <v>PINO EXTRATOR H13 DIN 6751 A 3,0 G6X400</v>
          </cell>
          <cell r="C57759" t="str">
            <v>HIBE</v>
          </cell>
          <cell r="D57759" t="str">
            <v>UN</v>
          </cell>
        </row>
        <row r="57760">
          <cell r="A57760" t="str">
            <v>I0000027954</v>
          </cell>
          <cell r="B57760" t="str">
            <v>PINO EXTRATOR H13 DIN 6751 A 4,0 G6X400</v>
          </cell>
          <cell r="C57760" t="str">
            <v>HIBE</v>
          </cell>
          <cell r="D57760" t="str">
            <v>UN</v>
          </cell>
        </row>
        <row r="57761">
          <cell r="A57761" t="str">
            <v>I0000027955</v>
          </cell>
          <cell r="B57761" t="str">
            <v>RELE ARCONDICIONADO 12V 30A HJQ-15F-2</v>
          </cell>
          <cell r="C57761" t="str">
            <v>HIBE</v>
          </cell>
          <cell r="D57761" t="str">
            <v>UN</v>
          </cell>
        </row>
        <row r="57762">
          <cell r="A57762" t="str">
            <v>I0000027961</v>
          </cell>
          <cell r="B57762" t="str">
            <v>ATUADOR PNEUMAT - MG32X40SG-NBRGHP-0095A</v>
          </cell>
          <cell r="C57762" t="str">
            <v>HIBE</v>
          </cell>
          <cell r="D57762" t="str">
            <v>UN</v>
          </cell>
        </row>
        <row r="57763">
          <cell r="A57763" t="str">
            <v>I0000027962</v>
          </cell>
          <cell r="B57763" t="str">
            <v>BOMBA DO PEDAL DE EMBREAGEM</v>
          </cell>
          <cell r="C57763" t="str">
            <v>HIBE</v>
          </cell>
          <cell r="D57763" t="str">
            <v>UN</v>
          </cell>
        </row>
        <row r="57764">
          <cell r="A57764" t="str">
            <v>I0000027963</v>
          </cell>
          <cell r="B57764" t="str">
            <v>ESPELHO RETROVISOR KBG35 - COD: 9941060</v>
          </cell>
          <cell r="C57764" t="str">
            <v>HIBE</v>
          </cell>
          <cell r="D57764" t="str">
            <v>UN</v>
          </cell>
        </row>
        <row r="57765">
          <cell r="A57765" t="str">
            <v>I0000027964</v>
          </cell>
          <cell r="B57765" t="str">
            <v>TINTA PARA PISO CINZA PLATINA 18L</v>
          </cell>
          <cell r="C57765" t="str">
            <v>HIBE</v>
          </cell>
          <cell r="D57765" t="str">
            <v>UN</v>
          </cell>
        </row>
        <row r="57766">
          <cell r="A57766" t="str">
            <v>I0000027965</v>
          </cell>
          <cell r="B57766" t="str">
            <v>LUVA EMENDA ALUMINIO 3/4" C/ PARAFUSOS</v>
          </cell>
          <cell r="C57766" t="str">
            <v>HIBE</v>
          </cell>
          <cell r="D57766" t="str">
            <v>UN</v>
          </cell>
        </row>
        <row r="57767">
          <cell r="A57767" t="str">
            <v>I0000027966</v>
          </cell>
          <cell r="B57767" t="str">
            <v>SAIDA ELETROC HORIZONTAL P/ ELETROD 3/4"</v>
          </cell>
          <cell r="C57767" t="str">
            <v>HIBE</v>
          </cell>
          <cell r="D57767" t="str">
            <v>UN</v>
          </cell>
        </row>
        <row r="57768">
          <cell r="A57768" t="str">
            <v>I0000027967</v>
          </cell>
          <cell r="B57768" t="str">
            <v>REGISTRO DE ESFERA LATAO PN40 2.1/2</v>
          </cell>
          <cell r="C57768" t="str">
            <v>HIBE</v>
          </cell>
          <cell r="D57768" t="str">
            <v>UN</v>
          </cell>
        </row>
        <row r="57769">
          <cell r="A57769" t="str">
            <v>I0000027968</v>
          </cell>
          <cell r="B57769" t="str">
            <v>MOTOREDUTOR 0,2KW - 1/10 - 135/165RPM</v>
          </cell>
          <cell r="C57769" t="str">
            <v>HIBE</v>
          </cell>
          <cell r="D57769" t="str">
            <v>UN</v>
          </cell>
        </row>
        <row r="57770">
          <cell r="A57770" t="str">
            <v>I0000027969</v>
          </cell>
          <cell r="B57770" t="str">
            <v>PLACA DALMASCHIO CPU SIAX100 - MG088008</v>
          </cell>
          <cell r="C57770" t="str">
            <v>HIBE</v>
          </cell>
          <cell r="D57770" t="str">
            <v>UN</v>
          </cell>
        </row>
        <row r="57771">
          <cell r="A57771" t="str">
            <v>I0000027970</v>
          </cell>
          <cell r="B57771" t="str">
            <v>BOTAO EMERGENCIA DALMASCHIO - MG213015</v>
          </cell>
          <cell r="C57771" t="str">
            <v>HIBE</v>
          </cell>
          <cell r="D57771" t="str">
            <v>UN</v>
          </cell>
        </row>
        <row r="57772">
          <cell r="A57772" t="str">
            <v>I0000027971</v>
          </cell>
          <cell r="B57772" t="str">
            <v>TECNOPOXI 628 VERMELHO OXIDO GL 3L</v>
          </cell>
          <cell r="C57772" t="str">
            <v>HIBE</v>
          </cell>
          <cell r="D57772" t="str">
            <v>UN</v>
          </cell>
        </row>
        <row r="57773">
          <cell r="A57773" t="str">
            <v>I0000027972</v>
          </cell>
          <cell r="B57773" t="str">
            <v>COMP B P/ TECNOPOXI 628 600 ML</v>
          </cell>
          <cell r="C57773" t="str">
            <v>HIBE</v>
          </cell>
          <cell r="D57773" t="str">
            <v>UN</v>
          </cell>
        </row>
        <row r="57774">
          <cell r="A57774" t="str">
            <v>I0000027973</v>
          </cell>
          <cell r="B57774" t="str">
            <v>CHICOTE ELETRICO GERAL FMX COD: 2319907</v>
          </cell>
          <cell r="C57774" t="str">
            <v>HIBE</v>
          </cell>
          <cell r="D57774" t="str">
            <v>UN</v>
          </cell>
        </row>
        <row r="57775">
          <cell r="A57775" t="str">
            <v>I0000027977</v>
          </cell>
          <cell r="B57775" t="str">
            <v>COTOVELO/JOELHO P/ ELETROD CURVO ACO 3/4</v>
          </cell>
          <cell r="C57775" t="str">
            <v>HIBE</v>
          </cell>
          <cell r="D57775" t="str">
            <v>UN</v>
          </cell>
        </row>
        <row r="57776">
          <cell r="A57776" t="str">
            <v>I0000027978</v>
          </cell>
          <cell r="B57776" t="str">
            <v>RESISTENCIA DE BICO 350W + BRONZE</v>
          </cell>
          <cell r="C57776" t="str">
            <v>HIBE</v>
          </cell>
          <cell r="D57776" t="str">
            <v>UN</v>
          </cell>
        </row>
        <row r="57777">
          <cell r="A57777" t="str">
            <v>I0000027979</v>
          </cell>
          <cell r="B57777" t="str">
            <v>BICO COM RESISTENCIA</v>
          </cell>
          <cell r="C57777" t="str">
            <v>HIBE</v>
          </cell>
          <cell r="D57777" t="str">
            <v>UN</v>
          </cell>
        </row>
        <row r="57778">
          <cell r="A57778" t="str">
            <v>I0000027980</v>
          </cell>
          <cell r="B57778" t="str">
            <v>MOLA MATRIZ JIS BF40150 Ø40 X 150AMARELA</v>
          </cell>
          <cell r="C57778" t="str">
            <v>HIBE</v>
          </cell>
          <cell r="D57778" t="str">
            <v>UN</v>
          </cell>
        </row>
        <row r="57779">
          <cell r="A57779" t="str">
            <v>I0000027981</v>
          </cell>
          <cell r="B57779" t="str">
            <v>LIMITADOR PORTA MB</v>
          </cell>
          <cell r="C57779" t="str">
            <v>HIBE</v>
          </cell>
          <cell r="D57779" t="str">
            <v>UN</v>
          </cell>
        </row>
        <row r="57780">
          <cell r="A57780" t="str">
            <v>I0000027982</v>
          </cell>
          <cell r="B57780" t="str">
            <v>MACANETA INTERNA PORTA MB</v>
          </cell>
          <cell r="C57780" t="str">
            <v>HIBE</v>
          </cell>
          <cell r="D57780" t="str">
            <v>UN</v>
          </cell>
        </row>
        <row r="57781">
          <cell r="A57781" t="str">
            <v>I0000027983</v>
          </cell>
          <cell r="B57781" t="str">
            <v>MANIVELA REGULADORA VIDRO MB ATRON</v>
          </cell>
          <cell r="C57781" t="str">
            <v>HIBE</v>
          </cell>
          <cell r="D57781" t="str">
            <v>UN</v>
          </cell>
        </row>
        <row r="57782">
          <cell r="A57782" t="str">
            <v>I0000027984</v>
          </cell>
          <cell r="B57782" t="str">
            <v>DESENGRIPANTE/ANTIFERRUGEM ORBI 300ML</v>
          </cell>
          <cell r="C57782" t="str">
            <v>HIBE</v>
          </cell>
          <cell r="D57782" t="str">
            <v>UN</v>
          </cell>
        </row>
        <row r="57783">
          <cell r="A57783" t="str">
            <v>I0000027985</v>
          </cell>
          <cell r="B57783" t="str">
            <v>LAVADOR PARA-BRISA EJETOR MB 2 FUROS</v>
          </cell>
          <cell r="C57783" t="str">
            <v>HIBE</v>
          </cell>
          <cell r="D57783" t="str">
            <v>UN</v>
          </cell>
        </row>
        <row r="57784">
          <cell r="A57784" t="str">
            <v>I0000027986</v>
          </cell>
          <cell r="B57784" t="str">
            <v>PALHETA LIMPADOR PARA-BRISA MB24PARAFUSO</v>
          </cell>
          <cell r="C57784" t="str">
            <v>HIBE</v>
          </cell>
          <cell r="D57784" t="str">
            <v>UN</v>
          </cell>
        </row>
        <row r="57785">
          <cell r="A57785" t="str">
            <v>I0000027987</v>
          </cell>
          <cell r="B57785" t="str">
            <v>PARAFUSO 06X16 ACO</v>
          </cell>
          <cell r="C57785" t="str">
            <v>HIBE</v>
          </cell>
          <cell r="D57785" t="str">
            <v>UN</v>
          </cell>
        </row>
        <row r="57786">
          <cell r="A57786" t="str">
            <v>I0000027988</v>
          </cell>
          <cell r="B57786" t="str">
            <v>PARAFUSO PARA-LAMA/DIVERSOS 6,3X19</v>
          </cell>
          <cell r="C57786" t="str">
            <v>HIBE</v>
          </cell>
          <cell r="D57786" t="str">
            <v>UN</v>
          </cell>
        </row>
        <row r="57787">
          <cell r="A57787" t="str">
            <v>I0000027989</v>
          </cell>
          <cell r="B57787" t="str">
            <v>BUCHA BOMBA AGUA CLIMATIZADOR/COROTE</v>
          </cell>
          <cell r="C57787" t="str">
            <v>HIBE</v>
          </cell>
          <cell r="D57787" t="str">
            <v>UN</v>
          </cell>
        </row>
        <row r="57788">
          <cell r="A57788" t="str">
            <v>I0000027990</v>
          </cell>
          <cell r="B57788" t="str">
            <v>TORNEIRA PLASTICA COROTE 26L</v>
          </cell>
          <cell r="C57788" t="str">
            <v>HIBE</v>
          </cell>
          <cell r="D57788" t="str">
            <v>UN</v>
          </cell>
        </row>
        <row r="57789">
          <cell r="A57789" t="str">
            <v>I0000027991</v>
          </cell>
          <cell r="B57789" t="str">
            <v>TAMPA RESERVATORIO CLIMATIZADOR/COROTE</v>
          </cell>
          <cell r="C57789" t="str">
            <v>HIBE</v>
          </cell>
          <cell r="D57789" t="str">
            <v>UN</v>
          </cell>
        </row>
        <row r="57790">
          <cell r="A57790" t="str">
            <v>I0000027992</v>
          </cell>
          <cell r="B57790" t="str">
            <v>TEE MANGUEIRA CLIMATIZADOR</v>
          </cell>
          <cell r="C57790" t="str">
            <v>HIBE</v>
          </cell>
          <cell r="D57790" t="str">
            <v>UN</v>
          </cell>
        </row>
        <row r="57791">
          <cell r="A57791" t="str">
            <v>I0000027993</v>
          </cell>
          <cell r="B57791" t="str">
            <v>MANGUEIRA NYLON 1/4 BUZINA</v>
          </cell>
          <cell r="C57791" t="str">
            <v>HIBE</v>
          </cell>
          <cell r="D57791" t="str">
            <v>UN</v>
          </cell>
        </row>
        <row r="57792">
          <cell r="A57792" t="str">
            <v>I0000027994</v>
          </cell>
          <cell r="B57792" t="str">
            <v>PALHA CLIMATIZADOR LARGA</v>
          </cell>
          <cell r="C57792" t="str">
            <v>HIBE</v>
          </cell>
          <cell r="D57792" t="str">
            <v>UN</v>
          </cell>
        </row>
        <row r="57793">
          <cell r="A57793" t="str">
            <v>I0000027995</v>
          </cell>
          <cell r="B57793" t="str">
            <v>COROTE 26L FRENTE ESPELHADA NICOLINI</v>
          </cell>
          <cell r="C57793" t="str">
            <v>HIBE</v>
          </cell>
          <cell r="D57793" t="str">
            <v>UN</v>
          </cell>
        </row>
        <row r="57794">
          <cell r="A57794" t="str">
            <v>I0000027997</v>
          </cell>
          <cell r="B57794" t="str">
            <v>ESPETO PARA PAPEL ACO INOX 150MM</v>
          </cell>
          <cell r="C57794" t="str">
            <v>HIBE</v>
          </cell>
          <cell r="D57794" t="str">
            <v>UN</v>
          </cell>
        </row>
        <row r="57795">
          <cell r="A57795" t="str">
            <v>I0000027998</v>
          </cell>
          <cell r="B57795" t="str">
            <v>CANTONEIRA DE PAPELAO ONDA DUPLA</v>
          </cell>
          <cell r="C57795" t="str">
            <v>HIBE</v>
          </cell>
          <cell r="D57795" t="str">
            <v>UN</v>
          </cell>
        </row>
        <row r="57796">
          <cell r="A57796" t="str">
            <v>I0000027999</v>
          </cell>
          <cell r="B57796" t="str">
            <v>PLANTA JIBOIA</v>
          </cell>
          <cell r="C57796" t="str">
            <v>HIBE</v>
          </cell>
          <cell r="D57796" t="str">
            <v>UN</v>
          </cell>
        </row>
        <row r="57797">
          <cell r="A57797" t="str">
            <v>I0000028000</v>
          </cell>
          <cell r="B57797" t="str">
            <v>TELA SOLDADA GALVONIZADA 12 MM</v>
          </cell>
          <cell r="C57797" t="str">
            <v>HIBE</v>
          </cell>
          <cell r="D57797" t="str">
            <v>UN</v>
          </cell>
        </row>
        <row r="57798">
          <cell r="A57798" t="str">
            <v>I0000028001</v>
          </cell>
          <cell r="B57798" t="str">
            <v>TINTA ESMALTE SINTETICO MARROM 3,6L</v>
          </cell>
          <cell r="C57798" t="str">
            <v>HIBE</v>
          </cell>
          <cell r="D57798" t="str">
            <v>UN</v>
          </cell>
        </row>
        <row r="57799">
          <cell r="A57799" t="str">
            <v>I0000028002</v>
          </cell>
          <cell r="B57799" t="str">
            <v>GUIA DE MODELAGEM SM-01-BLDC</v>
          </cell>
          <cell r="C57799" t="str">
            <v>HIBE</v>
          </cell>
          <cell r="D57799" t="str">
            <v>UN</v>
          </cell>
        </row>
        <row r="57800">
          <cell r="A57800" t="str">
            <v>I0000028004</v>
          </cell>
          <cell r="B57800" t="str">
            <v>QUADRO BRANCO LOUSA BRANCO 60 X 40CM</v>
          </cell>
          <cell r="C57800" t="str">
            <v>HIBE</v>
          </cell>
          <cell r="D57800" t="str">
            <v>UN</v>
          </cell>
        </row>
        <row r="57801">
          <cell r="A57801" t="str">
            <v>I0000028005</v>
          </cell>
          <cell r="B57801" t="str">
            <v>PARAFUSO AUTOBROCANTE 6,3MMX3"</v>
          </cell>
          <cell r="C57801" t="str">
            <v>HIBE</v>
          </cell>
          <cell r="D57801" t="str">
            <v>UN</v>
          </cell>
        </row>
        <row r="57802">
          <cell r="A57802" t="str">
            <v>I0000028006</v>
          </cell>
          <cell r="B57802" t="str">
            <v>TRILHO DA CARCACA</v>
          </cell>
          <cell r="C57802" t="str">
            <v>HIBE</v>
          </cell>
          <cell r="D57802" t="str">
            <v>UN</v>
          </cell>
        </row>
        <row r="57803">
          <cell r="A57803" t="str">
            <v>I0000028007</v>
          </cell>
          <cell r="B57803" t="str">
            <v>TAMPO DO DISCO 7D</v>
          </cell>
          <cell r="C57803" t="str">
            <v>HIBE</v>
          </cell>
          <cell r="D57803" t="str">
            <v>UN</v>
          </cell>
        </row>
        <row r="57804">
          <cell r="A57804" t="str">
            <v>I0000028008</v>
          </cell>
          <cell r="B57804" t="str">
            <v>TAMPA LACRE CONEXAO 1390</v>
          </cell>
          <cell r="C57804" t="str">
            <v>HIBE</v>
          </cell>
          <cell r="D57804" t="str">
            <v>UN</v>
          </cell>
        </row>
        <row r="57805">
          <cell r="A57805" t="str">
            <v>I0000028009</v>
          </cell>
          <cell r="B57805" t="str">
            <v>ANTIRRESPINGO EM PASTA P/ SOLDA</v>
          </cell>
          <cell r="C57805" t="str">
            <v>HIBE</v>
          </cell>
          <cell r="D57805" t="str">
            <v>UN</v>
          </cell>
        </row>
        <row r="57806">
          <cell r="A57806" t="str">
            <v>I0000028011</v>
          </cell>
          <cell r="B57806" t="str">
            <v>BETONEIRA DE 400 LITROS 220V</v>
          </cell>
          <cell r="C57806" t="str">
            <v>HIBE</v>
          </cell>
          <cell r="D57806" t="str">
            <v>UN</v>
          </cell>
        </row>
        <row r="57807">
          <cell r="A57807" t="str">
            <v>I0000028013</v>
          </cell>
          <cell r="B57807" t="str">
            <v>ACIDO TRICLOROISOCIANURICO</v>
          </cell>
          <cell r="C57807" t="str">
            <v>HIBE</v>
          </cell>
          <cell r="D57807" t="str">
            <v>KG</v>
          </cell>
        </row>
        <row r="57808">
          <cell r="A57808" t="str">
            <v>I0000028014</v>
          </cell>
          <cell r="B57808" t="str">
            <v>MALHA ELANCA</v>
          </cell>
          <cell r="C57808" t="str">
            <v>HIBE</v>
          </cell>
          <cell r="D57808" t="str">
            <v>M</v>
          </cell>
        </row>
        <row r="57809">
          <cell r="A57809" t="str">
            <v>I0000028015</v>
          </cell>
          <cell r="B57809" t="str">
            <v>OLHAL GIRATORIO ROSCA M24 COMPRIM. 36MM</v>
          </cell>
          <cell r="C57809" t="str">
            <v>HIBE</v>
          </cell>
          <cell r="D57809" t="str">
            <v>UN</v>
          </cell>
        </row>
        <row r="57810">
          <cell r="A57810" t="str">
            <v>I0000028017</v>
          </cell>
          <cell r="B57810" t="str">
            <v>FITA ROTULADORA BROTHER e560BT 12MM VERM</v>
          </cell>
          <cell r="C57810" t="str">
            <v>HIBE</v>
          </cell>
          <cell r="D57810" t="str">
            <v>UN</v>
          </cell>
        </row>
        <row r="57811">
          <cell r="A57811" t="str">
            <v>I0000028018</v>
          </cell>
          <cell r="B57811" t="str">
            <v>FITA ROTULADORA BROTHER e560BT 18MM AMAR</v>
          </cell>
          <cell r="C57811" t="str">
            <v>HIBE</v>
          </cell>
          <cell r="D57811" t="str">
            <v>UN</v>
          </cell>
        </row>
        <row r="57812">
          <cell r="A57812" t="str">
            <v>I0000028019</v>
          </cell>
          <cell r="B57812" t="str">
            <v>FITA ROTULADORA BROTHER e560BT 18MM VERM</v>
          </cell>
          <cell r="C57812" t="str">
            <v>HIBE</v>
          </cell>
          <cell r="D57812" t="str">
            <v>UN</v>
          </cell>
        </row>
        <row r="57813">
          <cell r="A57813" t="str">
            <v>I0000028020</v>
          </cell>
          <cell r="B57813" t="str">
            <v>FITA ROTULADORA BROTHER e560BT 12MM BRAN</v>
          </cell>
          <cell r="C57813" t="str">
            <v>HIBE</v>
          </cell>
          <cell r="D57813" t="str">
            <v>UN</v>
          </cell>
        </row>
        <row r="57814">
          <cell r="A57814" t="str">
            <v>I0000028021</v>
          </cell>
          <cell r="B57814" t="str">
            <v>FITA ROTULADORA BROTHER e560BT 18MM BRAN</v>
          </cell>
          <cell r="C57814" t="str">
            <v>HIBE</v>
          </cell>
          <cell r="D57814" t="str">
            <v>UN</v>
          </cell>
        </row>
        <row r="57815">
          <cell r="A57815" t="str">
            <v>I0000028022</v>
          </cell>
          <cell r="B57815" t="str">
            <v>VALVULA DE ALIVIO BR CR BSP 150 R037 2</v>
          </cell>
          <cell r="C57815" t="str">
            <v>HIBE</v>
          </cell>
          <cell r="D57815" t="str">
            <v>UN</v>
          </cell>
        </row>
        <row r="57816">
          <cell r="A57816" t="str">
            <v>I0000028024</v>
          </cell>
          <cell r="B57816" t="str">
            <v>INSERTO RDKW 10T3MO UC1025</v>
          </cell>
          <cell r="C57816" t="str">
            <v>HIBE</v>
          </cell>
          <cell r="D57816" t="str">
            <v>UN</v>
          </cell>
        </row>
        <row r="57817">
          <cell r="A57817" t="str">
            <v>I0000028025</v>
          </cell>
          <cell r="B57817" t="str">
            <v>INSERTO APKT 11T308 GM UC1025</v>
          </cell>
          <cell r="C57817" t="str">
            <v>HIBE</v>
          </cell>
          <cell r="D57817" t="str">
            <v>UN</v>
          </cell>
        </row>
        <row r="57818">
          <cell r="A57818" t="str">
            <v>I0000028026</v>
          </cell>
          <cell r="B57818" t="str">
            <v>FRESA FMP12-032-G25-WN06-03-L110</v>
          </cell>
          <cell r="C57818" t="str">
            <v>HIBE</v>
          </cell>
          <cell r="D57818" t="str">
            <v>UN</v>
          </cell>
        </row>
        <row r="57819">
          <cell r="A57819" t="str">
            <v>I0000028027</v>
          </cell>
          <cell r="B57819" t="str">
            <v>INSERTO WNHU 060408PNR-GM YBG205</v>
          </cell>
          <cell r="C57819" t="str">
            <v>HIBE</v>
          </cell>
          <cell r="D57819" t="str">
            <v>UN</v>
          </cell>
        </row>
        <row r="57820">
          <cell r="A57820" t="str">
            <v>I0000028028</v>
          </cell>
          <cell r="B57820" t="str">
            <v>INSERTO APKT 160408-GM KBG205 KTC</v>
          </cell>
          <cell r="C57820" t="str">
            <v>HIBE</v>
          </cell>
          <cell r="D57820" t="str">
            <v>UN</v>
          </cell>
        </row>
        <row r="57821">
          <cell r="A57821" t="str">
            <v>I0000028029</v>
          </cell>
          <cell r="B57821" t="str">
            <v>GRAMPO TIPO C SARGENTO 04"</v>
          </cell>
          <cell r="C57821" t="str">
            <v>HIBE</v>
          </cell>
          <cell r="D57821" t="str">
            <v>UN</v>
          </cell>
        </row>
        <row r="57822">
          <cell r="A57822" t="str">
            <v>I0000028030</v>
          </cell>
          <cell r="B57822" t="str">
            <v>GRAMPO TIPO C SARGENTO 06"</v>
          </cell>
          <cell r="C57822" t="str">
            <v>HIBE</v>
          </cell>
          <cell r="D57822" t="str">
            <v>UN</v>
          </cell>
        </row>
        <row r="57823">
          <cell r="A57823" t="str">
            <v>I0000028031</v>
          </cell>
          <cell r="B57823" t="str">
            <v>GRAMPO TIPO C SARGENTO 08"</v>
          </cell>
          <cell r="C57823" t="str">
            <v>HIBE</v>
          </cell>
          <cell r="D57823" t="str">
            <v>UN</v>
          </cell>
        </row>
        <row r="57824">
          <cell r="A57824" t="str">
            <v>I0000028032</v>
          </cell>
          <cell r="B57824" t="str">
            <v>GRAMPO TIPO C SARGENTO 10"</v>
          </cell>
          <cell r="C57824" t="str">
            <v>HIBE</v>
          </cell>
          <cell r="D57824" t="str">
            <v>UN</v>
          </cell>
        </row>
        <row r="57825">
          <cell r="A57825" t="str">
            <v>I0000028033</v>
          </cell>
          <cell r="B57825" t="str">
            <v>GRAMPO TIPO C SARGENTO 12"</v>
          </cell>
          <cell r="C57825" t="str">
            <v>HIBE</v>
          </cell>
          <cell r="D57825" t="str">
            <v>UN</v>
          </cell>
        </row>
        <row r="57826">
          <cell r="A57826" t="str">
            <v>I0000028034</v>
          </cell>
          <cell r="B57826" t="str">
            <v>CORDA CORDELETE 8MM SEMI ESTATICA</v>
          </cell>
          <cell r="C57826" t="str">
            <v>HIBE</v>
          </cell>
          <cell r="D57826" t="str">
            <v>UN</v>
          </cell>
        </row>
        <row r="57827">
          <cell r="A57827" t="str">
            <v>I0000028035</v>
          </cell>
          <cell r="B57827" t="str">
            <v>POLIA DUPLA OSCILANTE</v>
          </cell>
          <cell r="C57827" t="str">
            <v>HIBE</v>
          </cell>
          <cell r="D57827" t="str">
            <v>UN</v>
          </cell>
        </row>
        <row r="57828">
          <cell r="A57828" t="str">
            <v>I0000028036</v>
          </cell>
          <cell r="B57828" t="str">
            <v>DESINFETANTE LIMPADOR PERFUMADO UAU</v>
          </cell>
          <cell r="C57828" t="str">
            <v>HIBE</v>
          </cell>
          <cell r="D57828" t="str">
            <v>UN</v>
          </cell>
        </row>
        <row r="57829">
          <cell r="A57829" t="str">
            <v>I0000028037</v>
          </cell>
          <cell r="B57829" t="str">
            <v>CHOCOLATE EM PO 50% BRETZKE 200G</v>
          </cell>
          <cell r="C57829" t="str">
            <v>HIBE</v>
          </cell>
          <cell r="D57829" t="str">
            <v>UN</v>
          </cell>
        </row>
        <row r="57830">
          <cell r="A57830" t="str">
            <v>I0000028038</v>
          </cell>
          <cell r="B57830" t="str">
            <v>SONDA DE NIVEL AISI-316 - VKL-214</v>
          </cell>
          <cell r="C57830" t="str">
            <v>HIBE</v>
          </cell>
          <cell r="D57830" t="str">
            <v>UN</v>
          </cell>
        </row>
        <row r="57831">
          <cell r="A57831" t="str">
            <v>I0000028039</v>
          </cell>
          <cell r="B57831" t="str">
            <v>EMBALAGEM COLETIVA MKNE[S-20]</v>
          </cell>
          <cell r="C57831" t="str">
            <v>HIBE</v>
          </cell>
          <cell r="D57831" t="str">
            <v>UN</v>
          </cell>
        </row>
        <row r="57832">
          <cell r="A57832" t="str">
            <v>I0000028040</v>
          </cell>
          <cell r="B57832" t="str">
            <v>PRESILHA PIRANHA DE CABELO  FLOR</v>
          </cell>
          <cell r="C57832" t="str">
            <v>HIBE</v>
          </cell>
          <cell r="D57832" t="str">
            <v>UN</v>
          </cell>
        </row>
        <row r="57833">
          <cell r="A57833" t="str">
            <v>I0000028041</v>
          </cell>
          <cell r="B57833" t="str">
            <v>PLACA REFLETIVA METAL  PADRAO DNIT 2,0X1</v>
          </cell>
          <cell r="C57833" t="str">
            <v>HIBE</v>
          </cell>
          <cell r="D57833" t="str">
            <v>UN</v>
          </cell>
        </row>
        <row r="57834">
          <cell r="A57834" t="str">
            <v>I0000028042</v>
          </cell>
          <cell r="B57834" t="str">
            <v>ESPELHO RETROVISOR FMX17 - COD: 989001</v>
          </cell>
          <cell r="C57834" t="str">
            <v>HIBE</v>
          </cell>
          <cell r="D57834" t="str">
            <v>UN</v>
          </cell>
        </row>
        <row r="57835">
          <cell r="A57835" t="str">
            <v>I0000028043</v>
          </cell>
          <cell r="B57835" t="str">
            <v>SUPORTE DO ESPELHO FMX17 - COD: 2314886</v>
          </cell>
          <cell r="C57835" t="str">
            <v>HIBE</v>
          </cell>
          <cell r="D57835" t="str">
            <v>UN</v>
          </cell>
        </row>
        <row r="57836">
          <cell r="A57836" t="str">
            <v>I0000028044</v>
          </cell>
          <cell r="B57836" t="str">
            <v>CAMISA COMPLETA FMX17 - COD: 8417722</v>
          </cell>
          <cell r="C57836" t="str">
            <v>HIBE</v>
          </cell>
          <cell r="D57836" t="str">
            <v>UN</v>
          </cell>
        </row>
        <row r="57837">
          <cell r="A57837" t="str">
            <v>I0000028045</v>
          </cell>
          <cell r="B57837" t="str">
            <v>ASSENTO CLX25 - COD: 2320577</v>
          </cell>
          <cell r="C57837" t="str">
            <v>HIBE</v>
          </cell>
          <cell r="D57837" t="str">
            <v>UN</v>
          </cell>
        </row>
        <row r="57838">
          <cell r="A57838" t="str">
            <v>I0000028046</v>
          </cell>
          <cell r="B57838" t="str">
            <v>CARTUCHO DE PLOTTER HP 712 AMARELO 29ML</v>
          </cell>
          <cell r="C57838" t="str">
            <v>HIBE</v>
          </cell>
          <cell r="D57838" t="str">
            <v>UN</v>
          </cell>
        </row>
        <row r="57839">
          <cell r="A57839" t="str">
            <v>I0000028047</v>
          </cell>
          <cell r="B57839" t="str">
            <v>CARTUCHO DE PLOTTER HP 712 AZUL 29ML</v>
          </cell>
          <cell r="C57839" t="str">
            <v>HIBE</v>
          </cell>
          <cell r="D57839" t="str">
            <v>UN</v>
          </cell>
        </row>
        <row r="57840">
          <cell r="A57840" t="str">
            <v>I0000028048</v>
          </cell>
          <cell r="B57840" t="str">
            <v>CARTUCHO DE PLOTTER HP 712 MAGENTA 29ML</v>
          </cell>
          <cell r="C57840" t="str">
            <v>HIBE</v>
          </cell>
          <cell r="D57840" t="str">
            <v>UN</v>
          </cell>
        </row>
        <row r="57841">
          <cell r="A57841" t="str">
            <v>I0000028049</v>
          </cell>
          <cell r="B57841" t="str">
            <v>CARTUCHO DE PLOTTER HP 712 PRETO 29ML</v>
          </cell>
          <cell r="C57841" t="str">
            <v>HIBE</v>
          </cell>
          <cell r="D57841" t="str">
            <v>UN</v>
          </cell>
        </row>
        <row r="57842">
          <cell r="A57842" t="str">
            <v>I0000028050</v>
          </cell>
          <cell r="B57842" t="str">
            <v>RELOGIO DE PAREDE 30CM</v>
          </cell>
          <cell r="C57842" t="str">
            <v>HIBE</v>
          </cell>
          <cell r="D57842" t="str">
            <v>UN</v>
          </cell>
        </row>
        <row r="57843">
          <cell r="A57843" t="str">
            <v>I0000028051</v>
          </cell>
          <cell r="B57843" t="str">
            <v>PONTA FERRO  SOLDA 100W</v>
          </cell>
          <cell r="C57843" t="str">
            <v>HIBE</v>
          </cell>
          <cell r="D57843" t="str">
            <v>UN</v>
          </cell>
        </row>
        <row r="57844">
          <cell r="A57844" t="str">
            <v>I0000028052</v>
          </cell>
          <cell r="B57844" t="str">
            <v>CARREGADOR DELL - 65 WATTS</v>
          </cell>
          <cell r="C57844" t="str">
            <v>HIBE</v>
          </cell>
          <cell r="D57844" t="str">
            <v>UN</v>
          </cell>
        </row>
        <row r="57845">
          <cell r="A57845" t="str">
            <v>I0000028053</v>
          </cell>
          <cell r="B57845" t="str">
            <v>CARREGADOR DELL USB-C DE 65W</v>
          </cell>
          <cell r="C57845" t="str">
            <v>HIBE</v>
          </cell>
          <cell r="D57845" t="str">
            <v>UN</v>
          </cell>
        </row>
        <row r="57846">
          <cell r="A57846" t="str">
            <v>I0000028054</v>
          </cell>
          <cell r="B57846" t="str">
            <v>PRESSOSTATO BIPOLAR 4 VIAS 100-140 PSI</v>
          </cell>
          <cell r="C57846" t="str">
            <v>HIBE</v>
          </cell>
          <cell r="D57846" t="str">
            <v>UN</v>
          </cell>
        </row>
        <row r="57847">
          <cell r="A57847" t="str">
            <v>I0000028055</v>
          </cell>
          <cell r="B57847" t="str">
            <v>TARUGO DE ACO 1045 - Ø80X1000MM</v>
          </cell>
          <cell r="C57847" t="str">
            <v>HIBE</v>
          </cell>
          <cell r="D57847" t="str">
            <v>UN</v>
          </cell>
        </row>
        <row r="57848">
          <cell r="A57848" t="str">
            <v>I0000028056</v>
          </cell>
          <cell r="B57848" t="str">
            <v>TARUGO DE ACO 4340 - Ø80X1000MM</v>
          </cell>
          <cell r="C57848" t="str">
            <v>HIBE</v>
          </cell>
          <cell r="D57848" t="str">
            <v>UN</v>
          </cell>
        </row>
        <row r="57849">
          <cell r="A57849" t="str">
            <v>I0000028057</v>
          </cell>
          <cell r="B57849" t="str">
            <v>TARUGO DE ACO VND - Ø80X1000MM</v>
          </cell>
          <cell r="C57849" t="str">
            <v>HIBE</v>
          </cell>
          <cell r="D57849" t="str">
            <v>UN</v>
          </cell>
        </row>
        <row r="57850">
          <cell r="A57850" t="str">
            <v>I0000028058</v>
          </cell>
          <cell r="B57850" t="str">
            <v>VALVULA RETENCAO VERTICAL LATAO 1.1/2"</v>
          </cell>
          <cell r="C57850" t="str">
            <v>HIBE</v>
          </cell>
          <cell r="D57850" t="str">
            <v>UN</v>
          </cell>
        </row>
        <row r="57851">
          <cell r="A57851" t="str">
            <v>I0000028059</v>
          </cell>
          <cell r="B57851" t="str">
            <v>ALUGUEL DE GUINCHO / TIFOR / ALAVANCA</v>
          </cell>
          <cell r="C57851" t="str">
            <v>SERV</v>
          </cell>
          <cell r="D57851" t="str">
            <v>UN</v>
          </cell>
        </row>
        <row r="57852">
          <cell r="A57852" t="str">
            <v>I0000028060</v>
          </cell>
          <cell r="B57852" t="str">
            <v>PLUG INDUSTRIAL 32A 380V 9H 3P+T N4279</v>
          </cell>
          <cell r="C57852" t="str">
            <v>HIBE</v>
          </cell>
          <cell r="D57852" t="str">
            <v>UN</v>
          </cell>
        </row>
        <row r="57853">
          <cell r="A57853" t="str">
            <v>I0000028061</v>
          </cell>
          <cell r="B57853" t="str">
            <v>CONJUNTO PARTIDA ROCADEIRA MAKITA</v>
          </cell>
          <cell r="C57853" t="str">
            <v>HIBE</v>
          </cell>
          <cell r="D57853" t="str">
            <v>UN</v>
          </cell>
        </row>
        <row r="57854">
          <cell r="A57854" t="str">
            <v>I0000028062</v>
          </cell>
          <cell r="B57854" t="str">
            <v>CONJUNTO VOLANTE ROCADEIRA MAKITA</v>
          </cell>
          <cell r="C57854" t="str">
            <v>HIBE</v>
          </cell>
          <cell r="D57854" t="str">
            <v>UN</v>
          </cell>
        </row>
        <row r="57855">
          <cell r="A57855" t="str">
            <v>I0000028063</v>
          </cell>
          <cell r="B57855" t="str">
            <v>BOBINA DE IGNICAO ROCADEIRA MAKITA</v>
          </cell>
          <cell r="C57855" t="str">
            <v>HIBE</v>
          </cell>
          <cell r="D57855" t="str">
            <v>UN</v>
          </cell>
        </row>
        <row r="57856">
          <cell r="A57856" t="str">
            <v>I0000028064</v>
          </cell>
          <cell r="B57856" t="str">
            <v>VEDADOR DE OLEO</v>
          </cell>
          <cell r="C57856" t="str">
            <v>HIBE</v>
          </cell>
          <cell r="D57856" t="str">
            <v>UN</v>
          </cell>
        </row>
        <row r="57857">
          <cell r="A57857" t="str">
            <v>I0000028065</v>
          </cell>
          <cell r="B57857" t="str">
            <v>VEDADOR DE OLEO 12</v>
          </cell>
          <cell r="C57857" t="str">
            <v>HIBE</v>
          </cell>
          <cell r="D57857" t="str">
            <v>UN</v>
          </cell>
        </row>
        <row r="57858">
          <cell r="A57858" t="str">
            <v>I0000028066</v>
          </cell>
          <cell r="B57858" t="str">
            <v>CARRO DE MAO 65L</v>
          </cell>
          <cell r="C57858" t="str">
            <v>HIBE</v>
          </cell>
          <cell r="D57858" t="str">
            <v>UN</v>
          </cell>
        </row>
        <row r="57859">
          <cell r="A57859" t="str">
            <v>I0000028067</v>
          </cell>
          <cell r="B57859" t="str">
            <v>STARTER KIT GAL 2X GBA 18V 4AH</v>
          </cell>
          <cell r="C57859" t="str">
            <v>HIBE</v>
          </cell>
          <cell r="D57859" t="str">
            <v>UN</v>
          </cell>
        </row>
        <row r="57860">
          <cell r="A57860" t="str">
            <v>I0000028068</v>
          </cell>
          <cell r="B57860" t="str">
            <v>PLACA VELOCIDADE DIGMOTOR - PAPD-02-00</v>
          </cell>
          <cell r="C57860" t="str">
            <v>HIBE</v>
          </cell>
          <cell r="D57860" t="str">
            <v>UN</v>
          </cell>
        </row>
        <row r="57861">
          <cell r="A57861" t="str">
            <v>I0000028069</v>
          </cell>
          <cell r="B57861" t="str">
            <v>REGUA MT 32 8MT00032</v>
          </cell>
          <cell r="C57861" t="str">
            <v>HIBE</v>
          </cell>
          <cell r="D57861" t="str">
            <v>UN</v>
          </cell>
        </row>
        <row r="57862">
          <cell r="A57862" t="str">
            <v>I0000028070</v>
          </cell>
          <cell r="B57862" t="str">
            <v>CABO EC-9T-D  02400009</v>
          </cell>
          <cell r="C57862" t="str">
            <v>HIBE</v>
          </cell>
          <cell r="D57862" t="str">
            <v>UN</v>
          </cell>
        </row>
        <row r="57863">
          <cell r="A57863" t="str">
            <v>I0000028071</v>
          </cell>
          <cell r="B57863" t="str">
            <v>CAIXA D´AGUA DE POLIETILIENO 250L</v>
          </cell>
          <cell r="C57863" t="str">
            <v>HIBE</v>
          </cell>
          <cell r="D57863" t="str">
            <v>UN</v>
          </cell>
        </row>
        <row r="57864">
          <cell r="A57864" t="str">
            <v>I0000028072</v>
          </cell>
          <cell r="B57864" t="str">
            <v>MONITOR LENOVO S22E-19 21.5</v>
          </cell>
          <cell r="C57864" t="str">
            <v>HIBE</v>
          </cell>
          <cell r="D57864" t="str">
            <v>UN</v>
          </cell>
        </row>
        <row r="57865">
          <cell r="A57865" t="str">
            <v>I0000028073</v>
          </cell>
          <cell r="B57865" t="str">
            <v>COLUNA 44-190-93-32 CF50X10 ACO SAE 8620</v>
          </cell>
          <cell r="C57865" t="str">
            <v>HIBE</v>
          </cell>
          <cell r="D57865" t="str">
            <v>UN</v>
          </cell>
        </row>
        <row r="57866">
          <cell r="A57866" t="str">
            <v>I0000028074</v>
          </cell>
          <cell r="B57866" t="str">
            <v>BUCHA 44-20/92,5-32CF50X9,5 ACO SAE 862</v>
          </cell>
          <cell r="C57866" t="str">
            <v>HIBE</v>
          </cell>
          <cell r="D57866" t="str">
            <v>UN</v>
          </cell>
        </row>
        <row r="57867">
          <cell r="A57867" t="str">
            <v>I0000028075</v>
          </cell>
          <cell r="B57867" t="str">
            <v>CAIXA PLASTICA BIN Nº12 COR PRETA</v>
          </cell>
          <cell r="C57867" t="str">
            <v>HIBE</v>
          </cell>
          <cell r="D57867" t="str">
            <v>UN</v>
          </cell>
        </row>
        <row r="57868">
          <cell r="A57868" t="str">
            <v>I0000028076</v>
          </cell>
          <cell r="B57868" t="str">
            <v>CAIXA PLASTICA BIN Nº14 COR PRETA</v>
          </cell>
          <cell r="C57868" t="str">
            <v>HIBE</v>
          </cell>
          <cell r="D57868" t="str">
            <v>UN</v>
          </cell>
        </row>
        <row r="57869">
          <cell r="A57869" t="str">
            <v>I0000028077</v>
          </cell>
          <cell r="B57869" t="str">
            <v>CORDAO ORING 2,6 MM</v>
          </cell>
          <cell r="C57869" t="str">
            <v>HIBE</v>
          </cell>
          <cell r="D57869" t="str">
            <v>M</v>
          </cell>
        </row>
        <row r="57870">
          <cell r="A57870" t="str">
            <v>I0000028078</v>
          </cell>
          <cell r="B57870" t="str">
            <v>CAPA PARA SAMSUNG A26</v>
          </cell>
          <cell r="C57870" t="str">
            <v>HIBE</v>
          </cell>
          <cell r="D57870" t="str">
            <v>UN</v>
          </cell>
        </row>
        <row r="57871">
          <cell r="A57871" t="str">
            <v>I0000028081</v>
          </cell>
          <cell r="B57871" t="str">
            <v>CAIXA PLASTICA P/ DISJUNTOR DIN QDS 1-2P</v>
          </cell>
          <cell r="C57871" t="str">
            <v>HIBE</v>
          </cell>
          <cell r="D57871" t="str">
            <v>UN</v>
          </cell>
        </row>
        <row r="57872">
          <cell r="A57872" t="str">
            <v>I0000028082</v>
          </cell>
          <cell r="B57872" t="str">
            <v>DESENGRIPANTE SOLVO RUST 300ML - 270559</v>
          </cell>
          <cell r="C57872" t="str">
            <v>HIBE</v>
          </cell>
          <cell r="D57872" t="str">
            <v>UN</v>
          </cell>
        </row>
        <row r="57873">
          <cell r="A57873" t="str">
            <v>I0000028083</v>
          </cell>
          <cell r="B57873" t="str">
            <v>LANTERNA LED SPOTLIGTH 20V - DCL043</v>
          </cell>
          <cell r="C57873" t="str">
            <v>HIBE</v>
          </cell>
          <cell r="D57873" t="str">
            <v>UN</v>
          </cell>
        </row>
        <row r="57874">
          <cell r="A57874" t="str">
            <v>I0000028084</v>
          </cell>
          <cell r="B57874" t="str">
            <v>MOTO ESMERIL 550W/2850 220V - GB801</v>
          </cell>
          <cell r="C57874" t="str">
            <v>HIBE</v>
          </cell>
          <cell r="D57874" t="str">
            <v>UN</v>
          </cell>
        </row>
        <row r="57875">
          <cell r="A57875" t="str">
            <v>I0000028085</v>
          </cell>
          <cell r="B57875" t="str">
            <v>LIMPA CONTATOELETRICO 220ML - SF7647</v>
          </cell>
          <cell r="C57875" t="str">
            <v>HIBE</v>
          </cell>
          <cell r="D57875" t="str">
            <v>UN</v>
          </cell>
        </row>
        <row r="57876">
          <cell r="A57876" t="str">
            <v>I0000028086</v>
          </cell>
          <cell r="B57876" t="str">
            <v>MAQUINA PLASTIFICADORA MODELO P-380</v>
          </cell>
          <cell r="C57876" t="str">
            <v>HIBE</v>
          </cell>
          <cell r="D57876" t="str">
            <v>UN</v>
          </cell>
        </row>
        <row r="57877">
          <cell r="A57877" t="str">
            <v>I0000028087</v>
          </cell>
          <cell r="B57877" t="str">
            <v>LIMPA PEDRAS - MAZA 5L</v>
          </cell>
          <cell r="C57877" t="str">
            <v>HIBE</v>
          </cell>
          <cell r="D57877" t="str">
            <v>UN</v>
          </cell>
        </row>
        <row r="57878">
          <cell r="A57878" t="str">
            <v>I0000028088</v>
          </cell>
          <cell r="B57878" t="str">
            <v>DESENGRAXANTE POWERONE 5L - SF7836</v>
          </cell>
          <cell r="C57878" t="str">
            <v>HIBE</v>
          </cell>
          <cell r="D57878" t="str">
            <v>UN</v>
          </cell>
        </row>
        <row r="57879">
          <cell r="A57879" t="str">
            <v>I0000028090</v>
          </cell>
          <cell r="B57879" t="str">
            <v>CORDAO 12MMX1,20M COM ARGOLA PARA CANECA</v>
          </cell>
          <cell r="C57879" t="str">
            <v>HIBE</v>
          </cell>
          <cell r="D57879" t="str">
            <v>UN</v>
          </cell>
        </row>
        <row r="57880">
          <cell r="A57880" t="str">
            <v>I0000028098</v>
          </cell>
          <cell r="B57880" t="str">
            <v>REBOBINADOR EXTERNO T10-4 POL DE LARG.</v>
          </cell>
          <cell r="C57880" t="str">
            <v>HIBE</v>
          </cell>
          <cell r="D57880" t="str">
            <v>UN</v>
          </cell>
        </row>
        <row r="57881">
          <cell r="A57881" t="str">
            <v>I0000028099</v>
          </cell>
          <cell r="B57881" t="str">
            <v>EMPILHADEIRA ELETRICA  ALCANCE 13000MM</v>
          </cell>
          <cell r="C57881" t="str">
            <v>HIBE</v>
          </cell>
          <cell r="D57881" t="str">
            <v>UN</v>
          </cell>
        </row>
        <row r="57882">
          <cell r="A57882" t="str">
            <v>I0000028100</v>
          </cell>
          <cell r="B57882" t="str">
            <v>PALETEIRA ELETRICA ECH 20SC/Li-Ion</v>
          </cell>
          <cell r="C57882" t="str">
            <v>HIBE</v>
          </cell>
          <cell r="D57882" t="str">
            <v>UN</v>
          </cell>
        </row>
        <row r="57883">
          <cell r="A57883" t="str">
            <v>I0000028101</v>
          </cell>
          <cell r="B57883" t="str">
            <v>LAVADORA DE PISO BD POWER  PACK</v>
          </cell>
          <cell r="C57883" t="str">
            <v>HIBE</v>
          </cell>
          <cell r="D57883" t="str">
            <v>UN</v>
          </cell>
        </row>
        <row r="57884">
          <cell r="A57884" t="str">
            <v>I0000028103</v>
          </cell>
          <cell r="B57884" t="str">
            <v>PALETEIRA MANUAL 685X1150 BYG COMPACT</v>
          </cell>
          <cell r="C57884" t="str">
            <v>HIBE</v>
          </cell>
          <cell r="D57884" t="str">
            <v>UN</v>
          </cell>
        </row>
        <row r="57885">
          <cell r="A57885" t="str">
            <v>I0000028104</v>
          </cell>
          <cell r="B57885" t="str">
            <v>SAL REFINADO 1KG</v>
          </cell>
          <cell r="C57885" t="str">
            <v>HIBE</v>
          </cell>
          <cell r="D57885" t="str">
            <v>UN</v>
          </cell>
        </row>
        <row r="57886">
          <cell r="A57886" t="str">
            <v>I0000028107</v>
          </cell>
          <cell r="B57886" t="str">
            <v>CAIXA DISTRIBUICAO BARRA TRIF 16 DISJ</v>
          </cell>
          <cell r="C57886" t="str">
            <v>HIBE</v>
          </cell>
          <cell r="D57886" t="str">
            <v>UN</v>
          </cell>
        </row>
        <row r="57887">
          <cell r="A57887" t="str">
            <v>I0000028108</v>
          </cell>
          <cell r="B57887" t="str">
            <v>BARRA CHATA 4” ¼</v>
          </cell>
          <cell r="C57887" t="str">
            <v>HIBE</v>
          </cell>
          <cell r="D57887" t="str">
            <v>UN</v>
          </cell>
        </row>
        <row r="57888">
          <cell r="A57888" t="str">
            <v>I0000028109</v>
          </cell>
          <cell r="B57888" t="str">
            <v>PERFIL U DE 4” 1/8</v>
          </cell>
          <cell r="C57888" t="str">
            <v>HIBE</v>
          </cell>
          <cell r="D57888" t="str">
            <v>UN</v>
          </cell>
        </row>
        <row r="57889">
          <cell r="A57889" t="str">
            <v>I0000028116</v>
          </cell>
          <cell r="B57889" t="str">
            <v>PONTA ROTATIVA CBN-MG60 ( 60J )</v>
          </cell>
          <cell r="C57889" t="str">
            <v>HIBE</v>
          </cell>
          <cell r="D57889" t="str">
            <v>UN</v>
          </cell>
        </row>
        <row r="57890">
          <cell r="A57890" t="str">
            <v>I0000028117</v>
          </cell>
          <cell r="B57890" t="str">
            <v>LIMA/FRESA MD ESFERICA DC Ø3X3X38MM H3</v>
          </cell>
          <cell r="C57890" t="str">
            <v>HIBE</v>
          </cell>
          <cell r="D57890" t="str">
            <v>UN</v>
          </cell>
        </row>
        <row r="57891">
          <cell r="A57891" t="str">
            <v>I0000028118</v>
          </cell>
          <cell r="B57891" t="str">
            <v>LAMINA DE FIBRA CERATON 6MM #180</v>
          </cell>
          <cell r="C57891" t="str">
            <v>HIBE</v>
          </cell>
          <cell r="D57891" t="str">
            <v>UN</v>
          </cell>
        </row>
        <row r="57892">
          <cell r="A57892" t="str">
            <v>I0000028119</v>
          </cell>
          <cell r="B57892" t="str">
            <v>FIXA ROLAM/BUCHA 638 50G 1847189 LOCTITE</v>
          </cell>
          <cell r="C57892" t="str">
            <v>HIBE</v>
          </cell>
          <cell r="D57892" t="str">
            <v>UN</v>
          </cell>
        </row>
        <row r="57893">
          <cell r="A57893" t="str">
            <v>I0000028120</v>
          </cell>
          <cell r="B57893" t="str">
            <v>MANDRIL 1/2X20 UNF 9617085001</v>
          </cell>
          <cell r="C57893" t="str">
            <v>HIBE</v>
          </cell>
          <cell r="D57893" t="str">
            <v>UN</v>
          </cell>
        </row>
        <row r="57894">
          <cell r="A57894" t="str">
            <v>I0000028121</v>
          </cell>
          <cell r="B57894" t="str">
            <v>PAINEL 3500MM X 1120MMX50MM</v>
          </cell>
          <cell r="C57894" t="str">
            <v>HIBE</v>
          </cell>
          <cell r="D57894" t="str">
            <v>UN</v>
          </cell>
        </row>
        <row r="57895">
          <cell r="A57895" t="str">
            <v>I0000028122</v>
          </cell>
          <cell r="B57895" t="str">
            <v>PAINEL CINZA 3000MM X 1120MMX50MM</v>
          </cell>
          <cell r="C57895" t="str">
            <v>HIBE</v>
          </cell>
          <cell r="D57895" t="str">
            <v>UN</v>
          </cell>
        </row>
        <row r="57896">
          <cell r="A57896" t="str">
            <v>I0000028123</v>
          </cell>
          <cell r="B57896" t="str">
            <v>PERFIL U 3000MM X 20MM X 50MMX20MM</v>
          </cell>
          <cell r="C57896" t="str">
            <v>HIBE</v>
          </cell>
          <cell r="D57896" t="str">
            <v>UN</v>
          </cell>
        </row>
        <row r="57897">
          <cell r="A57897" t="str">
            <v>I0000028124</v>
          </cell>
          <cell r="B57897" t="str">
            <v>PERFIL L INTERNO DE 3000MMX50MMX50MM</v>
          </cell>
          <cell r="C57897" t="str">
            <v>HIBE</v>
          </cell>
          <cell r="D57897" t="str">
            <v>UN</v>
          </cell>
        </row>
        <row r="57898">
          <cell r="A57898" t="str">
            <v>I0000028125</v>
          </cell>
          <cell r="B57898" t="str">
            <v>PERFIL L EXTERNO DE 3000MMX50MMX50MM</v>
          </cell>
          <cell r="C57898" t="str">
            <v>HIBE</v>
          </cell>
          <cell r="D57898" t="str">
            <v>UN</v>
          </cell>
        </row>
        <row r="57899">
          <cell r="A57899" t="str">
            <v>I0000028126</v>
          </cell>
          <cell r="B57899" t="str">
            <v>PARAFUSO SEXT AUTOBRO 5,5X 75MM</v>
          </cell>
          <cell r="C57899" t="str">
            <v>HIBE</v>
          </cell>
          <cell r="D57899" t="str">
            <v>UN</v>
          </cell>
        </row>
        <row r="57900">
          <cell r="A57900" t="str">
            <v>I0000028127</v>
          </cell>
          <cell r="B57900" t="str">
            <v>PARAFUSO SEXT AUTOBRO 5,5X 25MM</v>
          </cell>
          <cell r="C57900" t="str">
            <v>HIBE</v>
          </cell>
          <cell r="D57900" t="str">
            <v>UN</v>
          </cell>
        </row>
        <row r="57901">
          <cell r="A57901" t="str">
            <v>I0000028128</v>
          </cell>
          <cell r="B57901" t="str">
            <v>ARREBITE POP P/ ALUMINIO 4MX16MM</v>
          </cell>
          <cell r="C57901" t="str">
            <v>HIBE</v>
          </cell>
          <cell r="D57901" t="str">
            <v>UN</v>
          </cell>
        </row>
        <row r="57902">
          <cell r="A57902" t="str">
            <v>I0000028129</v>
          </cell>
          <cell r="B57902" t="str">
            <v>PARAFUSO PHILIPS 10</v>
          </cell>
          <cell r="C57902" t="str">
            <v>HIBE</v>
          </cell>
          <cell r="D57902" t="str">
            <v>UN</v>
          </cell>
        </row>
        <row r="57903">
          <cell r="A57903" t="str">
            <v>I0000028131</v>
          </cell>
          <cell r="B57903" t="str">
            <v>LIMPA ALUMINIO</v>
          </cell>
          <cell r="C57903" t="str">
            <v>HIBE</v>
          </cell>
          <cell r="D57903" t="str">
            <v>UN</v>
          </cell>
        </row>
        <row r="57904">
          <cell r="A57904" t="str">
            <v>I0000028132</v>
          </cell>
          <cell r="B57904" t="str">
            <v>CALDO DE GALINHA EM PO</v>
          </cell>
          <cell r="C57904" t="str">
            <v>HIBE</v>
          </cell>
          <cell r="D57904" t="str">
            <v>UN</v>
          </cell>
        </row>
        <row r="57905">
          <cell r="A57905" t="str">
            <v>I0000028133</v>
          </cell>
          <cell r="B57905" t="str">
            <v>KIT DE EMERG P/ VAZAMENTO DE OLEO 50L</v>
          </cell>
          <cell r="C57905" t="str">
            <v>HIBE</v>
          </cell>
          <cell r="D57905" t="str">
            <v>UN</v>
          </cell>
        </row>
        <row r="57906">
          <cell r="A57906" t="str">
            <v>I0000028134</v>
          </cell>
          <cell r="B57906" t="str">
            <v>ABRAC REGULAVEL 09MM 038X051MM 1.1/2X2</v>
          </cell>
          <cell r="C57906" t="str">
            <v>HIBE</v>
          </cell>
          <cell r="D57906" t="str">
            <v>UN</v>
          </cell>
        </row>
        <row r="57907">
          <cell r="A57907" t="str">
            <v>I0000028135</v>
          </cell>
          <cell r="B57907" t="str">
            <v>ARAME P/SOLDA MIG 0,8 ROLO 01KG S/GAS</v>
          </cell>
          <cell r="C57907" t="str">
            <v>HIBE</v>
          </cell>
          <cell r="D57907" t="str">
            <v>UN</v>
          </cell>
        </row>
        <row r="57908">
          <cell r="A57908" t="str">
            <v>I0000028136</v>
          </cell>
          <cell r="B57908" t="str">
            <v>ELETRODO TUNGS PONTA VERMELHA 2,40 C/2%</v>
          </cell>
          <cell r="C57908" t="str">
            <v>HIBE</v>
          </cell>
          <cell r="D57908" t="str">
            <v>UN</v>
          </cell>
        </row>
        <row r="57909">
          <cell r="A57909" t="str">
            <v>I0000028137</v>
          </cell>
          <cell r="B57909" t="str">
            <v>GAS MAPP CILINDRICO 400G HULTER</v>
          </cell>
          <cell r="C57909" t="str">
            <v>HIBE</v>
          </cell>
          <cell r="D57909" t="str">
            <v>UN</v>
          </cell>
        </row>
        <row r="57910">
          <cell r="A57910" t="str">
            <v>I0000028138</v>
          </cell>
          <cell r="B57910" t="str">
            <v>MANGUEIRA SOLDA DUPLA 5/16" PREMIUM</v>
          </cell>
          <cell r="C57910" t="str">
            <v>HIBE</v>
          </cell>
          <cell r="D57910" t="str">
            <v>UN</v>
          </cell>
        </row>
        <row r="57911">
          <cell r="A57911" t="str">
            <v>I0000028139</v>
          </cell>
          <cell r="B57911" t="str">
            <v>MAQ SOLDA MIG/ELET/TIG 160A C/TOCHA</v>
          </cell>
          <cell r="C57911" t="str">
            <v>HIBE</v>
          </cell>
          <cell r="D57911" t="str">
            <v>UN</v>
          </cell>
        </row>
        <row r="57912">
          <cell r="A57912" t="str">
            <v>I0000028140</v>
          </cell>
          <cell r="B57912" t="str">
            <v>MASC SOLDA AUTO ESC FIXO TON 9-13 MSEA</v>
          </cell>
          <cell r="C57912" t="str">
            <v>HIBE</v>
          </cell>
          <cell r="D57912" t="str">
            <v>UN</v>
          </cell>
        </row>
        <row r="57913">
          <cell r="A57913" t="str">
            <v>I0000028141</v>
          </cell>
          <cell r="B57913" t="str">
            <v>REG DE PRESS GLP 45KG HANDYGAS 4 CONDOR</v>
          </cell>
          <cell r="C57913" t="str">
            <v>HIBE</v>
          </cell>
          <cell r="D57913" t="str">
            <v>UN</v>
          </cell>
        </row>
        <row r="57914">
          <cell r="A57914" t="str">
            <v>I0000028142</v>
          </cell>
          <cell r="B57914" t="str">
            <v>TOCHA TIG SECA TN12V P/INVERSORAS</v>
          </cell>
          <cell r="C57914" t="str">
            <v>HIBE</v>
          </cell>
          <cell r="D57914" t="str">
            <v>UN</v>
          </cell>
        </row>
        <row r="57915">
          <cell r="A57915" t="str">
            <v>I0000028143</v>
          </cell>
          <cell r="B57915" t="str">
            <v>POST IT 76X76 MEDIO C90FLS</v>
          </cell>
          <cell r="C57915" t="str">
            <v>HIBE</v>
          </cell>
          <cell r="D57915" t="str">
            <v>UN</v>
          </cell>
        </row>
        <row r="57916">
          <cell r="A57916" t="str">
            <v>I0000028144</v>
          </cell>
          <cell r="B57916" t="str">
            <v>RELE SOBRECARGA 5,6 8A WEG RW27</v>
          </cell>
          <cell r="C57916" t="str">
            <v>HIBE</v>
          </cell>
          <cell r="D57916" t="str">
            <v>UN</v>
          </cell>
        </row>
        <row r="57917">
          <cell r="A57917" t="str">
            <v>I0000028146</v>
          </cell>
          <cell r="B57917" t="str">
            <v>MANDRIL DE APERTO RAPI Ø 0 A 1/2 ENC B12</v>
          </cell>
          <cell r="C57917" t="str">
            <v>HIBE</v>
          </cell>
          <cell r="D57917" t="str">
            <v>UN</v>
          </cell>
        </row>
        <row r="57918">
          <cell r="A57918" t="str">
            <v>I0000028147</v>
          </cell>
          <cell r="B57918" t="str">
            <v>HASTE PARA MANDRIL CM3 ENCAIXE B12 CONE</v>
          </cell>
          <cell r="C57918" t="str">
            <v>HIBE</v>
          </cell>
          <cell r="D57918" t="str">
            <v>UN</v>
          </cell>
        </row>
        <row r="57919">
          <cell r="A57919" t="str">
            <v>I0000028148</v>
          </cell>
          <cell r="B57919" t="str">
            <v>ESCANTILHAO P/ ANGULO DE ROSCA METR 60 G</v>
          </cell>
          <cell r="C57919" t="str">
            <v>HIBE</v>
          </cell>
          <cell r="D57919" t="str">
            <v>UN</v>
          </cell>
        </row>
        <row r="57920">
          <cell r="A57920" t="str">
            <v>I0000028149</v>
          </cell>
          <cell r="B57920" t="str">
            <v>ESCANTILHAO P/ ANGULO DE ROSCA 55 GRAUS</v>
          </cell>
          <cell r="C57920" t="str">
            <v>HIBE</v>
          </cell>
          <cell r="D57920" t="str">
            <v>UN</v>
          </cell>
        </row>
        <row r="57921">
          <cell r="A57921" t="str">
            <v>I0000028150</v>
          </cell>
          <cell r="B57921" t="str">
            <v>PONTA DE MEDICAO P/ REL APAL Ø2MM 18,2MM</v>
          </cell>
          <cell r="C57921" t="str">
            <v>HIBE</v>
          </cell>
          <cell r="D57921" t="str">
            <v>UN</v>
          </cell>
        </row>
        <row r="57922">
          <cell r="A57922" t="str">
            <v>I0000028151</v>
          </cell>
          <cell r="B57922" t="str">
            <v>RELOGIO APALPADOR 0 A 0,8 X 0,01MM 30MM</v>
          </cell>
          <cell r="C57922" t="str">
            <v>HIBE</v>
          </cell>
          <cell r="D57922" t="str">
            <v>UN</v>
          </cell>
        </row>
        <row r="57923">
          <cell r="A57923" t="str">
            <v>I0000028152</v>
          </cell>
          <cell r="B57923" t="str">
            <v>VASSOURA P/ JARDIM METALICO 22 DENTES</v>
          </cell>
          <cell r="C57923" t="str">
            <v>HIBE</v>
          </cell>
          <cell r="D57923" t="str">
            <v>UN</v>
          </cell>
        </row>
        <row r="57924">
          <cell r="A57924" t="str">
            <v>I0000028153</v>
          </cell>
          <cell r="B57924" t="str">
            <v>ANCINHO REFORCADO CURVO 14 DENTES</v>
          </cell>
          <cell r="C57924" t="str">
            <v>HIBE</v>
          </cell>
          <cell r="D57924" t="str">
            <v>UN</v>
          </cell>
        </row>
        <row r="57925">
          <cell r="A57925" t="str">
            <v>I0000028154</v>
          </cell>
          <cell r="B57925" t="str">
            <v>FUSIVEL FANUC DAITO MODELO: LM10-1A-CNC</v>
          </cell>
          <cell r="C57925" t="str">
            <v>HIBE</v>
          </cell>
          <cell r="D57925" t="str">
            <v>UN</v>
          </cell>
        </row>
        <row r="57926">
          <cell r="A57926" t="str">
            <v>I0000028155</v>
          </cell>
          <cell r="B57926" t="str">
            <v>SERVICO DE GARANTIA</v>
          </cell>
          <cell r="C57926" t="str">
            <v>SERV</v>
          </cell>
          <cell r="D57926" t="str">
            <v>UN</v>
          </cell>
        </row>
        <row r="57927">
          <cell r="A57927" t="str">
            <v>I0000028156</v>
          </cell>
          <cell r="B57927" t="str">
            <v>PARAFUSO M6 X 10 MMS/ CABECA (TIPO MOSCA</v>
          </cell>
          <cell r="C57927" t="str">
            <v>HIBE</v>
          </cell>
          <cell r="D57927" t="str">
            <v>UN</v>
          </cell>
        </row>
        <row r="57928">
          <cell r="A57928" t="str">
            <v>I0000028157</v>
          </cell>
          <cell r="B57928" t="str">
            <v>QUADRO DISTRIBUICAO 36 DIN C/ BARRAMENTO</v>
          </cell>
          <cell r="C57928" t="str">
            <v>HIBE</v>
          </cell>
          <cell r="D57928" t="str">
            <v>UN</v>
          </cell>
        </row>
        <row r="57929">
          <cell r="A57929" t="str">
            <v>I0000028158</v>
          </cell>
          <cell r="B57929" t="str">
            <v>INTERRUPTOR IDR TETRAPOLAR 63A 30MA</v>
          </cell>
          <cell r="C57929" t="str">
            <v>HIBE</v>
          </cell>
          <cell r="D57929" t="str">
            <v>UN</v>
          </cell>
        </row>
        <row r="57930">
          <cell r="A57930" t="str">
            <v>I0000028159</v>
          </cell>
          <cell r="B57930" t="str">
            <v>INTERRUPTOR IDR BIPOLAR 25A 30MA</v>
          </cell>
          <cell r="C57930" t="str">
            <v>HIBE</v>
          </cell>
          <cell r="D57930" t="str">
            <v>UN</v>
          </cell>
        </row>
        <row r="57931">
          <cell r="A57931" t="str">
            <v>I0000028160</v>
          </cell>
          <cell r="B57931" t="str">
            <v>ELETRODUTO PVC BRANCO 3/4</v>
          </cell>
          <cell r="C57931" t="str">
            <v>HIBE</v>
          </cell>
          <cell r="D57931" t="str">
            <v>UN</v>
          </cell>
        </row>
        <row r="57932">
          <cell r="A57932" t="str">
            <v>I0000028161</v>
          </cell>
          <cell r="B57932" t="str">
            <v>ABRACADEIRA PVC BRANCA 3/4</v>
          </cell>
          <cell r="C57932" t="str">
            <v>HIBE</v>
          </cell>
          <cell r="D57932" t="str">
            <v>UN</v>
          </cell>
        </row>
        <row r="57933">
          <cell r="A57933" t="str">
            <v>I0000028162</v>
          </cell>
          <cell r="B57933" t="str">
            <v>CONDULETE PVC BRANCO 3/4</v>
          </cell>
          <cell r="C57933" t="str">
            <v>HIBE</v>
          </cell>
          <cell r="D57933" t="str">
            <v>UN</v>
          </cell>
        </row>
        <row r="57934">
          <cell r="A57934" t="str">
            <v>I0000028163</v>
          </cell>
          <cell r="B57934" t="str">
            <v>ADAPTADOR DE CONDULETE 3/4 PVC BRANCO</v>
          </cell>
          <cell r="C57934" t="str">
            <v>HIBE</v>
          </cell>
          <cell r="D57934" t="str">
            <v>UN</v>
          </cell>
        </row>
        <row r="57935">
          <cell r="A57935" t="str">
            <v>I0000028164</v>
          </cell>
          <cell r="B57935" t="str">
            <v>TAMPA CEGA PVC BRANCO 3/4</v>
          </cell>
          <cell r="C57935" t="str">
            <v>HIBE</v>
          </cell>
          <cell r="D57935" t="str">
            <v>UN</v>
          </cell>
        </row>
        <row r="57936">
          <cell r="A57936" t="str">
            <v>I0000028165</v>
          </cell>
          <cell r="B57936" t="str">
            <v>CURVA PVC BRANCA 90° 3/4</v>
          </cell>
          <cell r="C57936" t="str">
            <v>HIBE</v>
          </cell>
          <cell r="D57936" t="str">
            <v>UN</v>
          </cell>
        </row>
        <row r="57937">
          <cell r="A57937" t="str">
            <v>I0000028166</v>
          </cell>
          <cell r="B57937" t="str">
            <v>LUVA LISA PVC ELETRODUTO BRANCA 3/4</v>
          </cell>
          <cell r="C57937" t="str">
            <v>HIBE</v>
          </cell>
          <cell r="D57937" t="str">
            <v>UN</v>
          </cell>
        </row>
        <row r="57938">
          <cell r="A57938" t="str">
            <v>I0000028167</v>
          </cell>
          <cell r="B57938" t="str">
            <v>PROTETOR CONTRA SURTOS 15KA 275V</v>
          </cell>
          <cell r="C57938" t="str">
            <v>HIBE</v>
          </cell>
          <cell r="D57938" t="str">
            <v>UN</v>
          </cell>
        </row>
        <row r="57939">
          <cell r="A57939" t="str">
            <v>I0000028168</v>
          </cell>
          <cell r="B57939" t="str">
            <v>TUBO DE IRRIGACAO 50MM PN 80</v>
          </cell>
          <cell r="C57939" t="str">
            <v>HIBE</v>
          </cell>
          <cell r="D57939" t="str">
            <v>UN</v>
          </cell>
        </row>
        <row r="57940">
          <cell r="A57940" t="str">
            <v>I0000028169</v>
          </cell>
          <cell r="B57940" t="str">
            <v>TE 50MM PARA IRRIGACAO</v>
          </cell>
          <cell r="C57940" t="str">
            <v>HIBE</v>
          </cell>
          <cell r="D57940" t="str">
            <v>UN</v>
          </cell>
        </row>
        <row r="57941">
          <cell r="A57941" t="str">
            <v>I0000028170</v>
          </cell>
          <cell r="B57941" t="str">
            <v>JOELHO 90° 50MM PARA IRRIGACAO</v>
          </cell>
          <cell r="C57941" t="str">
            <v>HIBE</v>
          </cell>
          <cell r="D57941" t="str">
            <v>UN</v>
          </cell>
        </row>
        <row r="57942">
          <cell r="A57942" t="str">
            <v>I0000028171</v>
          </cell>
          <cell r="B57942" t="str">
            <v>GRAMPEADOR MANUAL DE TAPECEIRO</v>
          </cell>
          <cell r="C57942" t="str">
            <v>HIBE</v>
          </cell>
          <cell r="D57942" t="str">
            <v>UN</v>
          </cell>
        </row>
        <row r="57943">
          <cell r="A57943" t="str">
            <v>I0000028172</v>
          </cell>
          <cell r="B57943" t="str">
            <v>GRAMPO TIPO 53 10MM</v>
          </cell>
          <cell r="C57943" t="str">
            <v>HIBE</v>
          </cell>
          <cell r="D57943" t="str">
            <v>CX</v>
          </cell>
        </row>
        <row r="57944">
          <cell r="A57944" t="str">
            <v>I0000028173</v>
          </cell>
          <cell r="B57944" t="str">
            <v>LAMPADA LED BULBO 40W E27 - BRANCO FRIO</v>
          </cell>
          <cell r="C57944" t="str">
            <v>HIBE</v>
          </cell>
          <cell r="D57944" t="str">
            <v>UN</v>
          </cell>
        </row>
        <row r="57945">
          <cell r="A57945" t="str">
            <v>I0000028174</v>
          </cell>
          <cell r="B57945" t="str">
            <v>BATERIA LITHIUM 6V FANUC - U04792</v>
          </cell>
          <cell r="C57945" t="str">
            <v>HIBE</v>
          </cell>
          <cell r="D57945" t="str">
            <v>UN</v>
          </cell>
        </row>
        <row r="57946">
          <cell r="A57946" t="str">
            <v>I0000028174I0000028173</v>
          </cell>
          <cell r="B57946" t="str">
            <v>BATERIA COM ALOJAMENTO - S28490</v>
          </cell>
          <cell r="C57946" t="str">
            <v>HIBE</v>
          </cell>
          <cell r="D57946" t="str">
            <v>UN</v>
          </cell>
        </row>
        <row r="57947">
          <cell r="A57947" t="str">
            <v>I0000028175</v>
          </cell>
          <cell r="B57947" t="str">
            <v>PARAFUSO ALLEN M8X35 INOX</v>
          </cell>
          <cell r="C57947" t="str">
            <v>HIBE</v>
          </cell>
          <cell r="D57947" t="str">
            <v>UN</v>
          </cell>
        </row>
        <row r="57948">
          <cell r="A57948" t="str">
            <v>I0000028176</v>
          </cell>
          <cell r="B57948" t="str">
            <v>ANEL V'RING 132</v>
          </cell>
          <cell r="C57948" t="str">
            <v>HIBE</v>
          </cell>
          <cell r="D57948" t="str">
            <v>UN</v>
          </cell>
        </row>
        <row r="57949">
          <cell r="A57949" t="str">
            <v>I0000028177</v>
          </cell>
          <cell r="B57949" t="str">
            <v>TAMPA TRASEIRA 132 WEG</v>
          </cell>
          <cell r="C57949" t="str">
            <v>HIBE</v>
          </cell>
          <cell r="D57949" t="str">
            <v>UN</v>
          </cell>
        </row>
        <row r="57950">
          <cell r="A57950" t="str">
            <v>I0000028178</v>
          </cell>
          <cell r="B57950" t="str">
            <v>MANTA PRE-FILTRO EDM 0,70X1,10M EF-3014</v>
          </cell>
          <cell r="C57950" t="str">
            <v>HIBE</v>
          </cell>
          <cell r="D57950" t="str">
            <v>UN</v>
          </cell>
        </row>
        <row r="57951">
          <cell r="A57951" t="str">
            <v>I0000028179</v>
          </cell>
          <cell r="B57951" t="str">
            <v>LIGA CUBE BM 172HT - Ø 25,3 X 1.000 MM</v>
          </cell>
          <cell r="C57951" t="str">
            <v>HIBE</v>
          </cell>
          <cell r="D57951" t="str">
            <v>KG</v>
          </cell>
        </row>
        <row r="57952">
          <cell r="A57952" t="str">
            <v>I0000028180</v>
          </cell>
          <cell r="B57952" t="str">
            <v>LIGA CUBE BM 172HT - Ø 12,2 X 1.000 MM</v>
          </cell>
          <cell r="C57952" t="str">
            <v>HIBE</v>
          </cell>
          <cell r="D57952" t="str">
            <v>KG</v>
          </cell>
        </row>
        <row r="57953">
          <cell r="A57953" t="str">
            <v>I0000028181</v>
          </cell>
          <cell r="B57953" t="str">
            <v>PRESSETER C/ RELOGIO EMBUT C/ BASE MAGNE</v>
          </cell>
          <cell r="C57953" t="str">
            <v>HIBE</v>
          </cell>
          <cell r="D57953" t="str">
            <v>UN</v>
          </cell>
        </row>
        <row r="57954">
          <cell r="A57954" t="str">
            <v>I0000028182</v>
          </cell>
          <cell r="B57954" t="str">
            <v>MODULO COMUNICACAO ETHERNET V200-19-ET2</v>
          </cell>
          <cell r="C57954" t="str">
            <v>HIBE</v>
          </cell>
          <cell r="D57954" t="str">
            <v>UN</v>
          </cell>
        </row>
        <row r="57955">
          <cell r="A57955" t="str">
            <v>I0000028183</v>
          </cell>
          <cell r="B57955" t="str">
            <v>SUPORTE SENSOR M18 - COD: 3455</v>
          </cell>
          <cell r="C57955" t="str">
            <v>HIBE</v>
          </cell>
          <cell r="D57955" t="str">
            <v>UN</v>
          </cell>
        </row>
        <row r="57956">
          <cell r="A57956" t="str">
            <v>I0000028184</v>
          </cell>
          <cell r="B57956" t="str">
            <v>CONTROLADOR IRRIGACAO ESP-TM2 8 EST 220V</v>
          </cell>
          <cell r="C57956" t="str">
            <v>HIBE</v>
          </cell>
          <cell r="D57956" t="str">
            <v>UN</v>
          </cell>
        </row>
        <row r="57957">
          <cell r="A57957" t="str">
            <v>I0000028185</v>
          </cell>
          <cell r="B57957" t="str">
            <v>EXAUSTOR AXIAL IN-LINE EXL200 155W 220V</v>
          </cell>
          <cell r="C57957" t="str">
            <v>HIBE</v>
          </cell>
          <cell r="D57957" t="str">
            <v>UN</v>
          </cell>
        </row>
        <row r="57958">
          <cell r="A57958" t="str">
            <v>I0000028186</v>
          </cell>
          <cell r="B57958" t="str">
            <v>EXAUSTOR AXIAL IN-LINE EXL100 45W 220V</v>
          </cell>
          <cell r="C57958" t="str">
            <v>HIBE</v>
          </cell>
          <cell r="D57958" t="str">
            <v>UN</v>
          </cell>
        </row>
        <row r="57959">
          <cell r="A57959" t="str">
            <v>I0000028187</v>
          </cell>
          <cell r="B57959" t="str">
            <v>DUTO FLEXIVEL ALUMINIZADO ISOLADO 200MM</v>
          </cell>
          <cell r="C57959" t="str">
            <v>HIBE</v>
          </cell>
          <cell r="D57959" t="str">
            <v>M</v>
          </cell>
        </row>
        <row r="57960">
          <cell r="A57960" t="str">
            <v>I0000028188</v>
          </cell>
          <cell r="B57960" t="str">
            <v>DUTO FLEXIVEL ALUMINIZADO ISOLADO 100MM</v>
          </cell>
          <cell r="C57960" t="str">
            <v>HIBE</v>
          </cell>
          <cell r="D57960" t="str">
            <v>M</v>
          </cell>
        </row>
        <row r="57961">
          <cell r="A57961" t="str">
            <v>I0000028189</v>
          </cell>
          <cell r="B57961" t="str">
            <v>PAINEL MPU 10MM 2,0X1,2M</v>
          </cell>
          <cell r="C57961" t="str">
            <v>HIBE</v>
          </cell>
          <cell r="D57961" t="str">
            <v>UN</v>
          </cell>
        </row>
        <row r="57962">
          <cell r="A57962" t="str">
            <v>I0000028190</v>
          </cell>
          <cell r="B57962" t="str">
            <v>DIFUSOR QUADRADO 6 X 6"</v>
          </cell>
          <cell r="C57962" t="str">
            <v>HIBE</v>
          </cell>
          <cell r="D57962" t="str">
            <v>UN</v>
          </cell>
        </row>
        <row r="57963">
          <cell r="A57963" t="str">
            <v>I0000028191</v>
          </cell>
          <cell r="B57963" t="str">
            <v>GRELHA RETORNO HORIZON ALUMIN. 600X200MM</v>
          </cell>
          <cell r="C57963" t="str">
            <v>HIBE</v>
          </cell>
          <cell r="D57963" t="str">
            <v>UN</v>
          </cell>
        </row>
        <row r="57964">
          <cell r="A57964" t="str">
            <v>I0000028192</v>
          </cell>
          <cell r="B57964" t="str">
            <v>VALVULA SOLENOIDE 24VCD RAINBIRD 1.1/2</v>
          </cell>
          <cell r="C57964" t="str">
            <v>HIBE</v>
          </cell>
          <cell r="D57964" t="str">
            <v>UN</v>
          </cell>
        </row>
        <row r="57965">
          <cell r="A57965" t="str">
            <v>I0000028193</v>
          </cell>
          <cell r="B57965" t="str">
            <v>ACO REDONDO MEC 1045 6" (152,4) X 50 MM</v>
          </cell>
          <cell r="C57965" t="str">
            <v>HIBE</v>
          </cell>
          <cell r="D57965" t="str">
            <v>UN</v>
          </cell>
        </row>
        <row r="57966">
          <cell r="A57966" t="str">
            <v>I0000028195</v>
          </cell>
          <cell r="B57966" t="str">
            <v>TORNEIRA BICA MESA 1/4 C70</v>
          </cell>
          <cell r="C57966" t="str">
            <v>HIBE</v>
          </cell>
          <cell r="D57966" t="str">
            <v>UN</v>
          </cell>
        </row>
        <row r="57967">
          <cell r="A57967" t="str">
            <v>I0000028197</v>
          </cell>
          <cell r="B57967" t="str">
            <v>PLACA ENGEMAQ 81.70042.12.00.00.6 VER-B</v>
          </cell>
          <cell r="C57967" t="str">
            <v>HIBE</v>
          </cell>
          <cell r="D57967" t="str">
            <v>UN</v>
          </cell>
        </row>
        <row r="57968">
          <cell r="A57968" t="str">
            <v>I0000028198</v>
          </cell>
          <cell r="B57968" t="str">
            <v>MESA 1,20X0,70X0,75- TAMPA BP ARGILA</v>
          </cell>
          <cell r="C57968" t="str">
            <v>HIBE</v>
          </cell>
          <cell r="D57968" t="str">
            <v>UN</v>
          </cell>
        </row>
        <row r="57969">
          <cell r="A57969" t="str">
            <v>I0000028199</v>
          </cell>
          <cell r="B57969" t="str">
            <v>COBRE ELET. QU 25.40 X 1000.00</v>
          </cell>
          <cell r="C57969" t="str">
            <v>HIBE</v>
          </cell>
          <cell r="D57969" t="str">
            <v>UN</v>
          </cell>
        </row>
        <row r="57970">
          <cell r="A57970" t="str">
            <v>I0000028200</v>
          </cell>
          <cell r="B57970" t="str">
            <v>COBRE ELET. QU 50.80 X 1000.00</v>
          </cell>
          <cell r="C57970" t="str">
            <v>HIBE</v>
          </cell>
          <cell r="D57970" t="str">
            <v>UN</v>
          </cell>
        </row>
        <row r="57971">
          <cell r="A57971" t="str">
            <v>I0000028201</v>
          </cell>
          <cell r="B57971" t="str">
            <v>2302.001-PASTA P/ POLIMENTO PIKAL CA 150</v>
          </cell>
          <cell r="C57971" t="str">
            <v>HIBE</v>
          </cell>
          <cell r="D57971" t="str">
            <v>UN</v>
          </cell>
        </row>
        <row r="57972">
          <cell r="A57972" t="str">
            <v>I0000028202</v>
          </cell>
          <cell r="B57972" t="str">
            <v>2501.016POS23 MANGUEI P/2307.050/051/052</v>
          </cell>
          <cell r="C57972" t="str">
            <v>HIBE</v>
          </cell>
          <cell r="D57972" t="str">
            <v>UN</v>
          </cell>
        </row>
        <row r="57973">
          <cell r="A57973" t="str">
            <v>I0000028203</v>
          </cell>
          <cell r="B57973" t="str">
            <v>TRENA LASER 0,05-70M - MODELO: LD70P</v>
          </cell>
          <cell r="C57973" t="str">
            <v>HIBE</v>
          </cell>
          <cell r="D57973" t="str">
            <v>UN</v>
          </cell>
        </row>
        <row r="57974">
          <cell r="A57974" t="str">
            <v>I0000028204</v>
          </cell>
          <cell r="B57974" t="str">
            <v>CORREIA AZM-200-2-INOX - 2240X400MM</v>
          </cell>
          <cell r="C57974" t="str">
            <v>HIBE</v>
          </cell>
          <cell r="D57974" t="str">
            <v>UN</v>
          </cell>
        </row>
        <row r="57975">
          <cell r="A57975" t="str">
            <v>I0000028205</v>
          </cell>
          <cell r="B57975" t="str">
            <v>CORREIA VM-200-2-I - 13000X300MM ABERTA</v>
          </cell>
          <cell r="C57975" t="str">
            <v>HIBE</v>
          </cell>
          <cell r="D57975" t="str">
            <v>UN</v>
          </cell>
        </row>
        <row r="57976">
          <cell r="A57976" t="str">
            <v>I0000028206</v>
          </cell>
          <cell r="B57976" t="str">
            <v>CORREIA PMD-200-2 - 18000X340MM ABERTA</v>
          </cell>
          <cell r="C57976" t="str">
            <v>HIBE</v>
          </cell>
          <cell r="D57976" t="str">
            <v>UN</v>
          </cell>
        </row>
        <row r="57977">
          <cell r="A57977" t="str">
            <v>I0000028207</v>
          </cell>
          <cell r="B57977" t="str">
            <v>CORREIA VM-200-2-I - 22000X280MM ABERTA</v>
          </cell>
          <cell r="C57977" t="str">
            <v>HIBE</v>
          </cell>
          <cell r="D57977" t="str">
            <v>UN</v>
          </cell>
        </row>
        <row r="57978">
          <cell r="A57978" t="str">
            <v>I0000028209</v>
          </cell>
          <cell r="B57978" t="str">
            <v>EIXO PLASTICO DA RODA CENTRAL [RB]</v>
          </cell>
          <cell r="C57978" t="str">
            <v>HIBE</v>
          </cell>
          <cell r="D57978" t="str">
            <v>UN</v>
          </cell>
        </row>
        <row r="57979">
          <cell r="A57979" t="str">
            <v>I0000028212</v>
          </cell>
          <cell r="B57979" t="str">
            <v>HORIMETRO ERX - COD: 50013610500</v>
          </cell>
          <cell r="C57979" t="str">
            <v>HIBE</v>
          </cell>
          <cell r="D57979" t="str">
            <v>UN</v>
          </cell>
        </row>
        <row r="57980">
          <cell r="A57980" t="str">
            <v>I0000028213</v>
          </cell>
          <cell r="B57980" t="str">
            <v>MQ1000 MAQUINA IMPRESSORA COD.M20403</v>
          </cell>
          <cell r="C57980" t="str">
            <v>HIBE</v>
          </cell>
          <cell r="D57980" t="str">
            <v>UN</v>
          </cell>
        </row>
        <row r="57981">
          <cell r="A57981" t="str">
            <v>I0000028214</v>
          </cell>
          <cell r="B57981" t="str">
            <v>ETIQUETA VT MQVT-VN-BRANCO/PRETO M20121</v>
          </cell>
          <cell r="C57981" t="str">
            <v>HIBE</v>
          </cell>
          <cell r="D57981" t="str">
            <v>UN</v>
          </cell>
        </row>
        <row r="57982">
          <cell r="A57982" t="str">
            <v>I0000028215</v>
          </cell>
          <cell r="B57982" t="str">
            <v>ETIQUETA VT -VN-BRANCO/PRETO M20124</v>
          </cell>
          <cell r="C57982" t="str">
            <v>HIBE</v>
          </cell>
          <cell r="D57982" t="str">
            <v>UN</v>
          </cell>
        </row>
        <row r="57983">
          <cell r="A57983" t="str">
            <v>I0000028216</v>
          </cell>
          <cell r="B57983" t="str">
            <v>ETIQUETA VT MQVT-VN-BRANCO/PRETO M20125</v>
          </cell>
          <cell r="C57983" t="str">
            <v>HIBE</v>
          </cell>
          <cell r="D57983" t="str">
            <v>UN</v>
          </cell>
        </row>
        <row r="57984">
          <cell r="A57984" t="str">
            <v>I0000028217</v>
          </cell>
          <cell r="B57984" t="str">
            <v>CHAPA POLICARBONATO 4MM 2X6M</v>
          </cell>
          <cell r="C57984" t="str">
            <v>HIBE</v>
          </cell>
          <cell r="D57984" t="str">
            <v>UN</v>
          </cell>
        </row>
        <row r="57985">
          <cell r="A57985" t="str">
            <v>I0000028218</v>
          </cell>
          <cell r="B57985" t="str">
            <v>PLACA AMPLIFICADORA DE PRESSAO - SIESKY</v>
          </cell>
          <cell r="C57985" t="str">
            <v>HIBE</v>
          </cell>
          <cell r="D57985" t="str">
            <v>UN</v>
          </cell>
        </row>
        <row r="57986">
          <cell r="A57986" t="str">
            <v>I0000028219</v>
          </cell>
          <cell r="B57986" t="str">
            <v>PINO EXTRATOR H13 DIN 6751 A 6,0 G6X160</v>
          </cell>
          <cell r="C57986" t="str">
            <v>HIBE</v>
          </cell>
          <cell r="D57986" t="str">
            <v>UN</v>
          </cell>
        </row>
        <row r="57987">
          <cell r="A57987" t="str">
            <v>I0000028220</v>
          </cell>
          <cell r="B57987" t="str">
            <v>PINO EXTRATOR H13 DIN 6751 A 2,0 G6X200</v>
          </cell>
          <cell r="C57987" t="str">
            <v>HIBE</v>
          </cell>
          <cell r="D57987" t="str">
            <v>UN</v>
          </cell>
        </row>
        <row r="57988">
          <cell r="A57988" t="str">
            <v>I0000028221</v>
          </cell>
          <cell r="B57988" t="str">
            <v>ADAPTADOR DA DELL-USB 3.0 P/ETHERNET</v>
          </cell>
          <cell r="C57988" t="str">
            <v>HIBE</v>
          </cell>
          <cell r="D57988" t="str">
            <v>UN</v>
          </cell>
        </row>
        <row r="57989">
          <cell r="A57989" t="str">
            <v>I0000028227</v>
          </cell>
          <cell r="B57989" t="str">
            <v>ROLETE FMX - COD: 2305851</v>
          </cell>
          <cell r="C57989" t="str">
            <v>HIBE</v>
          </cell>
          <cell r="D57989" t="str">
            <v>UN</v>
          </cell>
        </row>
        <row r="57990">
          <cell r="A57990" t="str">
            <v>I0000028228</v>
          </cell>
          <cell r="B57990" t="str">
            <v>ANEL TRAVA DIN471 16X1 FMX - 620031</v>
          </cell>
          <cell r="C57990" t="str">
            <v>HIBE</v>
          </cell>
          <cell r="D57990" t="str">
            <v>UN</v>
          </cell>
        </row>
        <row r="57991">
          <cell r="A57991" t="str">
            <v>I0000028229</v>
          </cell>
          <cell r="B57991" t="str">
            <v>CARTUCHO DE TONER SAMSUNG D203</v>
          </cell>
          <cell r="C57991" t="str">
            <v>HIBE</v>
          </cell>
          <cell r="D57991" t="str">
            <v>UN</v>
          </cell>
        </row>
        <row r="57992">
          <cell r="A57992" t="str">
            <v>I0000028230</v>
          </cell>
          <cell r="B57992" t="str">
            <v>ROLETE RETARDO GAVETA SAMSUNG 4070/4020</v>
          </cell>
          <cell r="C57992" t="str">
            <v>HIBE</v>
          </cell>
          <cell r="D57992" t="str">
            <v>UN</v>
          </cell>
        </row>
        <row r="57993">
          <cell r="A57993" t="str">
            <v>I0000028231</v>
          </cell>
          <cell r="B57993" t="str">
            <v>BORRACHA DO PICK-UP ROLLER SAMSUNG</v>
          </cell>
          <cell r="C57993" t="str">
            <v>HIBE</v>
          </cell>
          <cell r="D57993" t="str">
            <v>UN</v>
          </cell>
        </row>
        <row r="57994">
          <cell r="A57994" t="str">
            <v>I0000028232</v>
          </cell>
          <cell r="B57994" t="str">
            <v>SOLUCAO DE LIMPEZA - HULK P/ HP X476</v>
          </cell>
          <cell r="C57994" t="str">
            <v>HIBE</v>
          </cell>
          <cell r="D57994" t="str">
            <v>UN</v>
          </cell>
        </row>
        <row r="57995">
          <cell r="A57995" t="str">
            <v>I0000028233</v>
          </cell>
          <cell r="B57995" t="str">
            <v>BASTAO DE COLA QUENTE</v>
          </cell>
          <cell r="C57995" t="str">
            <v>HIBE</v>
          </cell>
          <cell r="D57995" t="str">
            <v>UN</v>
          </cell>
        </row>
        <row r="57996">
          <cell r="A57996" t="str">
            <v>I0000028234</v>
          </cell>
          <cell r="B57996" t="str">
            <v>PAD RETARDO SAMSUNG</v>
          </cell>
          <cell r="C57996" t="str">
            <v>HIBE</v>
          </cell>
          <cell r="D57996" t="str">
            <v>UN</v>
          </cell>
        </row>
        <row r="57997">
          <cell r="A57997" t="str">
            <v>I0000028235</v>
          </cell>
          <cell r="B57997" t="str">
            <v>LAMINA SEPARADOR BANDEJA SAMSUNG 4070</v>
          </cell>
          <cell r="C57997" t="str">
            <v>HIBE</v>
          </cell>
          <cell r="D57997" t="str">
            <v>UN</v>
          </cell>
        </row>
        <row r="57998">
          <cell r="A57998" t="str">
            <v>I0000028236</v>
          </cell>
          <cell r="B57998" t="str">
            <v>DISPLAY EXPOSITOR ACRILICO PS</v>
          </cell>
          <cell r="C57998" t="str">
            <v>HIBE</v>
          </cell>
          <cell r="D57998" t="str">
            <v>UN</v>
          </cell>
        </row>
        <row r="57999">
          <cell r="A57999" t="str">
            <v>I0000028237</v>
          </cell>
          <cell r="B57999" t="str">
            <v>BICO GRAXEIRO RETO 1/4" BSP 19FPP</v>
          </cell>
          <cell r="C57999" t="str">
            <v>HIBE</v>
          </cell>
          <cell r="D57999" t="str">
            <v>UN</v>
          </cell>
        </row>
        <row r="58000">
          <cell r="A58000" t="str">
            <v>I0000028238</v>
          </cell>
          <cell r="B58000" t="str">
            <v>BICO GRAXEIRO RETO 1/8" BSP 28FPP</v>
          </cell>
          <cell r="C58000" t="str">
            <v>HIBE</v>
          </cell>
          <cell r="D58000" t="str">
            <v>UN</v>
          </cell>
        </row>
        <row r="58001">
          <cell r="A58001" t="str">
            <v>I0000028239</v>
          </cell>
          <cell r="B58001" t="str">
            <v>BICO GRAXEIRO CURVO 90° 1/8" BSP</v>
          </cell>
          <cell r="C58001" t="str">
            <v>HIBE</v>
          </cell>
          <cell r="D58001" t="str">
            <v>UN</v>
          </cell>
        </row>
        <row r="58002">
          <cell r="A58002" t="str">
            <v>I0000028240</v>
          </cell>
          <cell r="B58002" t="str">
            <v>BICO GRAXEIRO CURVO 90° 1/4" BSP</v>
          </cell>
          <cell r="C58002" t="str">
            <v>HIBE</v>
          </cell>
          <cell r="D58002" t="str">
            <v>UN</v>
          </cell>
        </row>
        <row r="58003">
          <cell r="A58003" t="str">
            <v>I0000028241</v>
          </cell>
          <cell r="B58003" t="str">
            <v>BANCO COMPLETO FMX17 - COD: 2320890</v>
          </cell>
          <cell r="C58003" t="str">
            <v>HIBE</v>
          </cell>
          <cell r="D58003" t="str">
            <v>UN</v>
          </cell>
        </row>
        <row r="58004">
          <cell r="A58004" t="str">
            <v>I0000028242</v>
          </cell>
          <cell r="B58004" t="str">
            <v>ROLAMENTO TURBINA GREE 7651205102</v>
          </cell>
          <cell r="C58004" t="str">
            <v>HIBE</v>
          </cell>
          <cell r="D58004" t="str">
            <v>UN</v>
          </cell>
        </row>
        <row r="58005">
          <cell r="A58005" t="str">
            <v>I0000028245</v>
          </cell>
          <cell r="B58005" t="str">
            <v>ANEL DE VEDACAO (COD.ANT.IR0000529616)</v>
          </cell>
          <cell r="C58005" t="str">
            <v>HIBE</v>
          </cell>
          <cell r="D58005" t="str">
            <v>UN</v>
          </cell>
        </row>
        <row r="58006">
          <cell r="A58006" t="str">
            <v>I0000028246</v>
          </cell>
          <cell r="B58006" t="str">
            <v>ANEL (COD. ANT. IR0000529617 )</v>
          </cell>
          <cell r="C58006" t="str">
            <v>HIBE</v>
          </cell>
          <cell r="D58006" t="str">
            <v>UN</v>
          </cell>
        </row>
        <row r="58007">
          <cell r="A58007" t="str">
            <v>I0000028247</v>
          </cell>
          <cell r="B58007" t="str">
            <v>SERVICO MANUTENCAO DE IMPRESSORA</v>
          </cell>
          <cell r="C58007" t="str">
            <v>SERV</v>
          </cell>
          <cell r="D58007" t="str">
            <v>UN</v>
          </cell>
        </row>
        <row r="58008">
          <cell r="A58008" t="str">
            <v>I0000028248</v>
          </cell>
          <cell r="B58008" t="str">
            <v>PINO EXTRATOR TIPO A Ø 8 X 350MM</v>
          </cell>
          <cell r="C58008" t="str">
            <v>HIBE</v>
          </cell>
          <cell r="D58008" t="str">
            <v>UN</v>
          </cell>
        </row>
        <row r="58009">
          <cell r="A58009" t="str">
            <v>I0000028249</v>
          </cell>
          <cell r="B58009" t="str">
            <v>ATADURA CREPOM 15CM X 1,80</v>
          </cell>
          <cell r="C58009" t="str">
            <v>HIBE</v>
          </cell>
          <cell r="D58009" t="str">
            <v>UN</v>
          </cell>
        </row>
        <row r="58010">
          <cell r="A58010" t="str">
            <v>I0000028250</v>
          </cell>
          <cell r="B58010" t="str">
            <v>MANGUEIRA DE GAS 1,2M PVC ABNT NBR8613</v>
          </cell>
          <cell r="C58010" t="str">
            <v>HIBE</v>
          </cell>
          <cell r="D58010" t="str">
            <v>UN</v>
          </cell>
        </row>
        <row r="58011">
          <cell r="A58011" t="str">
            <v>I0000028251</v>
          </cell>
          <cell r="B58011" t="str">
            <v>MANGUEIRA DE GAS 1,00M PVC ABNT NBR8613</v>
          </cell>
          <cell r="C58011" t="str">
            <v>HIBE</v>
          </cell>
          <cell r="D58011" t="str">
            <v>UN</v>
          </cell>
        </row>
        <row r="58012">
          <cell r="A58012" t="str">
            <v>I0000028252</v>
          </cell>
          <cell r="B58012" t="str">
            <v>MANGUEIRA DE GAS 0,80M PVC ABNT NBR8613</v>
          </cell>
          <cell r="C58012" t="str">
            <v>HIBE</v>
          </cell>
          <cell r="D58012" t="str">
            <v>UN</v>
          </cell>
        </row>
        <row r="58013">
          <cell r="A58013" t="str">
            <v>I0000028253</v>
          </cell>
          <cell r="B58013" t="str">
            <v>LEITOR CARTAO PC-XD-SD-SDHC-MMC-MD-CF</v>
          </cell>
          <cell r="C58013" t="str">
            <v>HIBE</v>
          </cell>
          <cell r="D58013" t="str">
            <v>UN</v>
          </cell>
        </row>
        <row r="58014">
          <cell r="A58014" t="str">
            <v>I0000028254</v>
          </cell>
          <cell r="B58014" t="str">
            <v>CAPA PROTETORA ALAVANCA CS</v>
          </cell>
          <cell r="C58014" t="str">
            <v>HIBE</v>
          </cell>
          <cell r="D58014" t="str">
            <v>UN</v>
          </cell>
        </row>
        <row r="58015">
          <cell r="A58015" t="str">
            <v>I0000028255</v>
          </cell>
          <cell r="B58015" t="str">
            <v>DISPOSITIVO DE TESTE DE CHAVE BATEDEIRAS</v>
          </cell>
          <cell r="C58015" t="str">
            <v>HIBE</v>
          </cell>
          <cell r="D58015" t="str">
            <v>UN</v>
          </cell>
        </row>
        <row r="58016">
          <cell r="A58016" t="str">
            <v>I0000028256</v>
          </cell>
          <cell r="B58016" t="str">
            <v>RASPBERRY PI 5 16GB</v>
          </cell>
          <cell r="C58016" t="str">
            <v>HIBE</v>
          </cell>
          <cell r="D58016" t="str">
            <v>UN</v>
          </cell>
        </row>
        <row r="58017">
          <cell r="A58017" t="str">
            <v>I0000028257</v>
          </cell>
          <cell r="B58017" t="str">
            <v>QUADRO DISTR SOBREP METAL 16 DIN C BARRA</v>
          </cell>
          <cell r="C58017" t="str">
            <v>HIBE</v>
          </cell>
          <cell r="D58017" t="str">
            <v>UN</v>
          </cell>
        </row>
        <row r="58018">
          <cell r="A58018" t="str">
            <v>I0000028258</v>
          </cell>
          <cell r="B58018" t="str">
            <v>MOLA MATRIZ JIS BF25100 Ø25 X 100AMARELA</v>
          </cell>
          <cell r="C58018" t="str">
            <v>HIBE</v>
          </cell>
          <cell r="D58018" t="str">
            <v>UN</v>
          </cell>
        </row>
        <row r="58019">
          <cell r="A58019" t="str">
            <v>I0000028259</v>
          </cell>
          <cell r="B58019" t="str">
            <v>MOLA MATRIZ JIS BF25150 Ø25 X 150AMARELA</v>
          </cell>
          <cell r="C58019" t="str">
            <v>HIBE</v>
          </cell>
          <cell r="D58019" t="str">
            <v>UN</v>
          </cell>
        </row>
        <row r="58020">
          <cell r="A58020" t="str">
            <v>I0000028260</v>
          </cell>
          <cell r="B58020" t="str">
            <v>CINTA COBRE TWPN 05</v>
          </cell>
          <cell r="C58020" t="str">
            <v>HIBE</v>
          </cell>
          <cell r="D58020" t="str">
            <v>UN</v>
          </cell>
        </row>
        <row r="58021">
          <cell r="A58021" t="str">
            <v>I0000028261</v>
          </cell>
          <cell r="B58021" t="str">
            <v>BALAO CROMADO BRANCO</v>
          </cell>
          <cell r="C58021" t="str">
            <v>HIBE</v>
          </cell>
          <cell r="D58021" t="str">
            <v>UN</v>
          </cell>
        </row>
        <row r="58022">
          <cell r="A58022" t="str">
            <v>I0000028262</v>
          </cell>
          <cell r="B58022" t="str">
            <v>BALAO CROMADO ROXO</v>
          </cell>
          <cell r="C58022" t="str">
            <v>HIBE</v>
          </cell>
          <cell r="D58022" t="str">
            <v>UN</v>
          </cell>
        </row>
        <row r="58023">
          <cell r="A58023" t="str">
            <v>I0000028263</v>
          </cell>
          <cell r="B58023" t="str">
            <v>BALAO CROMADO VERMELHO</v>
          </cell>
          <cell r="C58023" t="str">
            <v>HIBE</v>
          </cell>
          <cell r="D58023" t="str">
            <v>UN</v>
          </cell>
        </row>
        <row r="58024">
          <cell r="A58024" t="str">
            <v>I0000028264</v>
          </cell>
          <cell r="B58024" t="str">
            <v>BALAO CROMADO LARANJA</v>
          </cell>
          <cell r="C58024" t="str">
            <v>HIBE</v>
          </cell>
          <cell r="D58024" t="str">
            <v>UN</v>
          </cell>
        </row>
        <row r="58025">
          <cell r="A58025" t="str">
            <v>I0000028265</v>
          </cell>
          <cell r="B58025" t="str">
            <v>BALAO CROMADO LILAS</v>
          </cell>
          <cell r="C58025" t="str">
            <v>HIBE</v>
          </cell>
          <cell r="D58025" t="str">
            <v>UN</v>
          </cell>
        </row>
        <row r="58026">
          <cell r="A58026" t="str">
            <v>I0000028266</v>
          </cell>
          <cell r="B58026" t="str">
            <v>FOLHA EVA C/ BRILHO BRANCO</v>
          </cell>
          <cell r="C58026" t="str">
            <v>HIBE</v>
          </cell>
          <cell r="D58026" t="str">
            <v>UN</v>
          </cell>
        </row>
        <row r="58027">
          <cell r="A58027" t="str">
            <v>I0000028267</v>
          </cell>
          <cell r="B58027" t="str">
            <v>FOLHA EVA C/ BRILHO ROXO</v>
          </cell>
          <cell r="C58027" t="str">
            <v>HIBE</v>
          </cell>
          <cell r="D58027" t="str">
            <v>UN</v>
          </cell>
        </row>
        <row r="58028">
          <cell r="A58028" t="str">
            <v>I0000028268</v>
          </cell>
          <cell r="B58028" t="str">
            <v>FOLHA EVA C/ BRILHO LARANJA</v>
          </cell>
          <cell r="C58028" t="str">
            <v>HIBE</v>
          </cell>
          <cell r="D58028" t="str">
            <v>UN</v>
          </cell>
        </row>
        <row r="58029">
          <cell r="A58029" t="str">
            <v>I0000028269</v>
          </cell>
          <cell r="B58029" t="str">
            <v>FOLHA EVA C/ BRILHO LILAS</v>
          </cell>
          <cell r="C58029" t="str">
            <v>HIBE</v>
          </cell>
          <cell r="D58029" t="str">
            <v>UN</v>
          </cell>
        </row>
        <row r="58030">
          <cell r="A58030" t="str">
            <v>I0000028270</v>
          </cell>
          <cell r="B58030" t="str">
            <v>FOLHA EVA C/ BRILHO ROSA</v>
          </cell>
          <cell r="C58030" t="str">
            <v>HIBE</v>
          </cell>
          <cell r="D58030" t="str">
            <v>UN</v>
          </cell>
        </row>
        <row r="58031">
          <cell r="A58031" t="str">
            <v>I0000028271</v>
          </cell>
          <cell r="B58031" t="str">
            <v>FOLHA EVA C/ BRILHO PRETO</v>
          </cell>
          <cell r="C58031" t="str">
            <v>HIBE</v>
          </cell>
          <cell r="D58031" t="str">
            <v>UN</v>
          </cell>
        </row>
        <row r="58032">
          <cell r="A58032" t="str">
            <v>I0000028272</v>
          </cell>
          <cell r="B58032" t="str">
            <v>REMOVEDO COLA E PICHE</v>
          </cell>
          <cell r="C58032" t="str">
            <v>HIBE</v>
          </cell>
          <cell r="D58032" t="str">
            <v>L</v>
          </cell>
        </row>
        <row r="58033">
          <cell r="A58033" t="str">
            <v>I0000028273</v>
          </cell>
          <cell r="B58033" t="str">
            <v>LASANHA CONGELADA</v>
          </cell>
          <cell r="C58033" t="str">
            <v>HIBE</v>
          </cell>
          <cell r="D58033" t="str">
            <v>UN</v>
          </cell>
        </row>
        <row r="58034">
          <cell r="A58034" t="str">
            <v>I0000028283</v>
          </cell>
          <cell r="B58034" t="str">
            <v>MAQUINA DE ASSENTAR PISO A BATERIA</v>
          </cell>
          <cell r="C58034" t="str">
            <v>HIBE</v>
          </cell>
          <cell r="D58034" t="str">
            <v>UN</v>
          </cell>
        </row>
        <row r="58035">
          <cell r="A58035" t="str">
            <v>I0000028284</v>
          </cell>
          <cell r="B58035" t="str">
            <v>VENTOSA PROFISSIONAL 200KG PARA PISOS</v>
          </cell>
          <cell r="C58035" t="str">
            <v>HIBE</v>
          </cell>
          <cell r="D58035" t="str">
            <v>UN</v>
          </cell>
        </row>
        <row r="58036">
          <cell r="A58036" t="str">
            <v>I0000028285</v>
          </cell>
          <cell r="B58036" t="str">
            <v>GARRA PARALELA 20MM</v>
          </cell>
          <cell r="C58036" t="str">
            <v>HIBE</v>
          </cell>
          <cell r="D58036" t="str">
            <v>UN</v>
          </cell>
        </row>
        <row r="58037">
          <cell r="A58037" t="str">
            <v>I0000028286</v>
          </cell>
          <cell r="B58037" t="str">
            <v>CONEXAO RETA LISA M5X6MM</v>
          </cell>
          <cell r="C58037" t="str">
            <v>HIBE</v>
          </cell>
          <cell r="D58037" t="str">
            <v>UN</v>
          </cell>
        </row>
        <row r="58038">
          <cell r="A58038" t="str">
            <v>I0000028287</v>
          </cell>
          <cell r="B58038" t="str">
            <v>ARM EXTENSION 14X100</v>
          </cell>
          <cell r="C58038" t="str">
            <v>HIBE</v>
          </cell>
          <cell r="D58038" t="str">
            <v>UN</v>
          </cell>
        </row>
        <row r="58039">
          <cell r="A58039" t="str">
            <v>I0000028288</v>
          </cell>
          <cell r="B58039" t="str">
            <v>GRAMPO LONGO 14MM</v>
          </cell>
          <cell r="C58039" t="str">
            <v>HIBE</v>
          </cell>
          <cell r="D58039" t="str">
            <v>UN</v>
          </cell>
        </row>
        <row r="58040">
          <cell r="A58040" t="str">
            <v>I0000028289</v>
          </cell>
          <cell r="B58040" t="str">
            <v>PNEUMATIC MANIFOLD BLOCK 4 HOLE</v>
          </cell>
          <cell r="C58040" t="str">
            <v>HIBE</v>
          </cell>
          <cell r="D58040" t="str">
            <v>UN</v>
          </cell>
        </row>
        <row r="58041">
          <cell r="A58041" t="str">
            <v>I0000028290</v>
          </cell>
          <cell r="B58041" t="str">
            <v>CONEXAO PNEUMATICA L M5X6MM</v>
          </cell>
          <cell r="C58041" t="str">
            <v>HIBE</v>
          </cell>
          <cell r="D58041" t="str">
            <v>UN</v>
          </cell>
        </row>
        <row r="58042">
          <cell r="A58042" t="str">
            <v>I0000028291</v>
          </cell>
          <cell r="B58042" t="str">
            <v>CONEXAO RETA M5X6MM</v>
          </cell>
          <cell r="C58042" t="str">
            <v>HIBE</v>
          </cell>
          <cell r="D58042" t="str">
            <v>UN</v>
          </cell>
        </row>
        <row r="58043">
          <cell r="A58043" t="str">
            <v>I0000028292</v>
          </cell>
          <cell r="B58043" t="str">
            <v>VENTOSA FLEXIVEL NATURAL 20MM</v>
          </cell>
          <cell r="C58043" t="str">
            <v>HIBE</v>
          </cell>
          <cell r="D58043" t="str">
            <v>UN</v>
          </cell>
        </row>
        <row r="58044">
          <cell r="A58044" t="str">
            <v>I0000028293</v>
          </cell>
          <cell r="B58044" t="str">
            <v>INJETOR DE COMBUSTIVEL OREGON</v>
          </cell>
          <cell r="C58044" t="str">
            <v>HIBE</v>
          </cell>
          <cell r="D58044" t="str">
            <v>UN</v>
          </cell>
        </row>
        <row r="58045">
          <cell r="A58045" t="str">
            <v>I0000028294</v>
          </cell>
          <cell r="B58045" t="str">
            <v>KIT MANGUEIRA TANQUE COMBUSTIVEL</v>
          </cell>
          <cell r="C58045" t="str">
            <v>HIBE</v>
          </cell>
          <cell r="D58045" t="str">
            <v>UN</v>
          </cell>
        </row>
        <row r="58046">
          <cell r="A58046" t="str">
            <v>I0000028295</v>
          </cell>
          <cell r="B58046" t="str">
            <v>CABO ACELERADOR RC 33/43CC C/ESTICADOR</v>
          </cell>
          <cell r="C58046" t="str">
            <v>HIBE</v>
          </cell>
          <cell r="D58046" t="str">
            <v>UN</v>
          </cell>
        </row>
        <row r="58047">
          <cell r="A58047" t="str">
            <v>I0000028296</v>
          </cell>
          <cell r="B58047" t="str">
            <v>INJETOR DE COMBUSTIVEL OREGON</v>
          </cell>
          <cell r="C58047" t="str">
            <v>HIBE</v>
          </cell>
          <cell r="D58047" t="str">
            <v>UN</v>
          </cell>
        </row>
        <row r="58048">
          <cell r="A58048" t="str">
            <v>I0000028297</v>
          </cell>
          <cell r="B58048" t="str">
            <v>KIT MANGUEIRA TANQUE COMBUSTIVEL</v>
          </cell>
          <cell r="C58048" t="str">
            <v>HIBE</v>
          </cell>
          <cell r="D58048" t="str">
            <v>UN</v>
          </cell>
        </row>
        <row r="58049">
          <cell r="A58049" t="str">
            <v>I0000028298</v>
          </cell>
          <cell r="B58049" t="str">
            <v>CABO ACELERADOR RC 33/43CC C/ESTICADOR</v>
          </cell>
          <cell r="C58049" t="str">
            <v>HIBE</v>
          </cell>
          <cell r="D58049" t="str">
            <v>UN</v>
          </cell>
        </row>
        <row r="58050">
          <cell r="A58050" t="str">
            <v>I0000028299</v>
          </cell>
          <cell r="B58050" t="str">
            <v>BARRA CHATA 1.1/2"X0,6MM</v>
          </cell>
          <cell r="C58050" t="str">
            <v>HIBE</v>
          </cell>
          <cell r="D58050" t="str">
            <v>UN</v>
          </cell>
        </row>
        <row r="58051">
          <cell r="A58051" t="str">
            <v>I0000028300</v>
          </cell>
          <cell r="B58051" t="str">
            <v>TUBO GALVANIZADO 1/2" -CH18</v>
          </cell>
          <cell r="C58051" t="str">
            <v>HIBE</v>
          </cell>
          <cell r="D58051" t="str">
            <v>UN</v>
          </cell>
        </row>
        <row r="58052">
          <cell r="A58052" t="str">
            <v>I0000028301</v>
          </cell>
          <cell r="B58052" t="str">
            <v>BARRA CHATA 1"X3/16"</v>
          </cell>
          <cell r="C58052" t="str">
            <v>HIBE</v>
          </cell>
          <cell r="D58052" t="str">
            <v>UN</v>
          </cell>
        </row>
        <row r="58053">
          <cell r="A58053" t="str">
            <v>I0000028302</v>
          </cell>
          <cell r="B58053" t="str">
            <v>METALON 100X100 - CH18</v>
          </cell>
          <cell r="C58053" t="str">
            <v>HIBE</v>
          </cell>
          <cell r="D58053" t="str">
            <v>UN</v>
          </cell>
        </row>
        <row r="58054">
          <cell r="A58054" t="str">
            <v>I0000028303</v>
          </cell>
          <cell r="B58054" t="str">
            <v>BARRA CHATA 2.1/2"X3/16"</v>
          </cell>
          <cell r="C58054" t="str">
            <v>HIBE</v>
          </cell>
          <cell r="D58054" t="str">
            <v>UN</v>
          </cell>
        </row>
        <row r="58055">
          <cell r="A58055" t="str">
            <v>I0000028304</v>
          </cell>
          <cell r="B58055" t="str">
            <v>BARRA CHATA 11/4X6MM</v>
          </cell>
          <cell r="C58055" t="str">
            <v>HIBE</v>
          </cell>
          <cell r="D58055" t="str">
            <v>UN</v>
          </cell>
        </row>
        <row r="58056">
          <cell r="A58056" t="str">
            <v>I0000028305</v>
          </cell>
          <cell r="B58056" t="str">
            <v>FLANGE 3” 4 FUROS P/SOLDA</v>
          </cell>
          <cell r="C58056" t="str">
            <v>HIBE</v>
          </cell>
          <cell r="D58056" t="str">
            <v>UN</v>
          </cell>
        </row>
        <row r="58057">
          <cell r="A58057" t="str">
            <v>I0000028306</v>
          </cell>
          <cell r="B58057" t="str">
            <v>CAPA PARA CELULAR GALAXY A25</v>
          </cell>
          <cell r="C58057" t="str">
            <v>HIBE</v>
          </cell>
          <cell r="D58057" t="str">
            <v>UN</v>
          </cell>
        </row>
        <row r="58058">
          <cell r="A58058" t="str">
            <v>I0000028307</v>
          </cell>
          <cell r="B58058" t="str">
            <v>PELICULA PARA CELULAR GALAXY A25</v>
          </cell>
          <cell r="C58058" t="str">
            <v>HIBE</v>
          </cell>
          <cell r="D58058" t="str">
            <v>UN</v>
          </cell>
        </row>
        <row r="58059">
          <cell r="A58059" t="str">
            <v>I0000028308</v>
          </cell>
          <cell r="B58059" t="str">
            <v>CAPA PARA CELULAR MOTO G54</v>
          </cell>
          <cell r="C58059" t="str">
            <v>HIBE</v>
          </cell>
          <cell r="D58059" t="str">
            <v>UN</v>
          </cell>
        </row>
        <row r="58060">
          <cell r="A58060" t="str">
            <v>I0000028309</v>
          </cell>
          <cell r="B58060" t="str">
            <v>PELICULA PARA CELULAR MOTO G54</v>
          </cell>
          <cell r="C58060" t="str">
            <v>HIBE</v>
          </cell>
          <cell r="D58060" t="str">
            <v>UN</v>
          </cell>
        </row>
        <row r="58061">
          <cell r="A58061" t="str">
            <v>I0000028311</v>
          </cell>
          <cell r="B58061" t="str">
            <v>CAPA PARA CELULAR GALAXY A32</v>
          </cell>
          <cell r="C58061" t="str">
            <v>HIBE</v>
          </cell>
          <cell r="D58061" t="str">
            <v>UN</v>
          </cell>
        </row>
        <row r="58062">
          <cell r="A58062" t="str">
            <v>I0000028312</v>
          </cell>
          <cell r="B58062" t="str">
            <v>PELICULA PARA CELULAR GALAXY A32</v>
          </cell>
          <cell r="C58062" t="str">
            <v>HIBE</v>
          </cell>
          <cell r="D58062" t="str">
            <v>UN</v>
          </cell>
        </row>
        <row r="58063">
          <cell r="A58063" t="str">
            <v>I0000028313</v>
          </cell>
          <cell r="B58063" t="str">
            <v>PINO EXTRATOR TIPO A Ø 16 X 250MM</v>
          </cell>
          <cell r="C58063" t="str">
            <v>HIBE</v>
          </cell>
          <cell r="D58063" t="str">
            <v>UN</v>
          </cell>
        </row>
        <row r="58064">
          <cell r="A58064" t="str">
            <v>I0000028314</v>
          </cell>
          <cell r="B58064" t="str">
            <v>ACO 1045 CH 25.00 X 150.00 X 410.00</v>
          </cell>
          <cell r="C58064" t="str">
            <v>HIBE</v>
          </cell>
          <cell r="D58064" t="str">
            <v>KG</v>
          </cell>
        </row>
        <row r="58065">
          <cell r="A58065" t="str">
            <v>I0000028315</v>
          </cell>
          <cell r="B58065" t="str">
            <v>ACO 1045 CH 32.00 X 150.00 X 410.00</v>
          </cell>
          <cell r="C58065" t="str">
            <v>HIBE</v>
          </cell>
          <cell r="D58065" t="str">
            <v>KG</v>
          </cell>
        </row>
        <row r="58066">
          <cell r="A58066" t="str">
            <v>I0000028317</v>
          </cell>
          <cell r="B58066" t="str">
            <v>PROTECAO SANFONADA X - DES-RTF-750-265</v>
          </cell>
          <cell r="C58066" t="str">
            <v>HIBE</v>
          </cell>
          <cell r="D58066" t="str">
            <v>UN</v>
          </cell>
        </row>
        <row r="58067">
          <cell r="A58067" t="str">
            <v>I0000028318</v>
          </cell>
          <cell r="B58067" t="str">
            <v>VACUOMETRO HOR 1/4" NPT 62MM 0-760MM/HG</v>
          </cell>
          <cell r="C58067" t="str">
            <v>HIBE</v>
          </cell>
          <cell r="D58067" t="str">
            <v>UN</v>
          </cell>
        </row>
        <row r="58068">
          <cell r="A58068" t="str">
            <v>I0000028319</v>
          </cell>
          <cell r="B58068" t="str">
            <v>MANOMETRO GLIC 63MM 0-4BAR 1/4" - 200411</v>
          </cell>
          <cell r="C58068" t="str">
            <v>HIBE</v>
          </cell>
          <cell r="D58068" t="str">
            <v>UN</v>
          </cell>
        </row>
        <row r="58069">
          <cell r="A58069" t="str">
            <v>I0000028320</v>
          </cell>
          <cell r="B58069" t="str">
            <v>CANETAS PERSONALIZADAS</v>
          </cell>
          <cell r="C58069" t="str">
            <v>HIBE</v>
          </cell>
          <cell r="D58069" t="str">
            <v>UN</v>
          </cell>
        </row>
        <row r="58070">
          <cell r="A58070" t="str">
            <v>I0000028321</v>
          </cell>
          <cell r="B58070" t="str">
            <v>BLOQUINHOS PERSONALIZADOS</v>
          </cell>
          <cell r="C58070" t="str">
            <v>HIBE</v>
          </cell>
          <cell r="D58070" t="str">
            <v>UN</v>
          </cell>
        </row>
        <row r="58071">
          <cell r="A58071" t="str">
            <v>I0000028322</v>
          </cell>
          <cell r="B58071" t="str">
            <v>COPOS ACRILICOS TRANSPARENTE</v>
          </cell>
          <cell r="C58071" t="str">
            <v>HIBE</v>
          </cell>
          <cell r="D58071" t="str">
            <v>UN</v>
          </cell>
        </row>
        <row r="58072">
          <cell r="A58072" t="str">
            <v>I0000028323</v>
          </cell>
          <cell r="B58072" t="str">
            <v>COPOS PRETOS</v>
          </cell>
          <cell r="C58072" t="str">
            <v>HIBE</v>
          </cell>
          <cell r="D58072" t="str">
            <v>UN</v>
          </cell>
        </row>
        <row r="58073">
          <cell r="A58073" t="str">
            <v>I0000028324</v>
          </cell>
          <cell r="B58073" t="str">
            <v>TAMPA PARA CANUDO (COPO TRANSPARENTE)</v>
          </cell>
          <cell r="C58073" t="str">
            <v>HIBE</v>
          </cell>
          <cell r="D58073" t="str">
            <v>UN</v>
          </cell>
        </row>
        <row r="58074">
          <cell r="A58074" t="str">
            <v>I0000028325</v>
          </cell>
          <cell r="B58074" t="str">
            <v>TAMPA (COPO PRETO)</v>
          </cell>
          <cell r="C58074" t="str">
            <v>HIBE</v>
          </cell>
          <cell r="D58074" t="str">
            <v>UN</v>
          </cell>
        </row>
        <row r="58075">
          <cell r="A58075" t="str">
            <v>I0000028326</v>
          </cell>
          <cell r="B58075" t="str">
            <v>CANUDOS</v>
          </cell>
          <cell r="C58075" t="str">
            <v>HIBE</v>
          </cell>
          <cell r="D58075" t="str">
            <v>UN</v>
          </cell>
        </row>
        <row r="58076">
          <cell r="A58076" t="str">
            <v>I0000028327</v>
          </cell>
          <cell r="B58076" t="str">
            <v>AVENTAL PRETO</v>
          </cell>
          <cell r="C58076" t="str">
            <v>HIBE</v>
          </cell>
          <cell r="D58076" t="str">
            <v>UN</v>
          </cell>
        </row>
        <row r="58077">
          <cell r="A58077" t="str">
            <v>I0000028328</v>
          </cell>
          <cell r="B58077" t="str">
            <v>POCHETE</v>
          </cell>
          <cell r="C58077" t="str">
            <v>HIBE</v>
          </cell>
          <cell r="D58077" t="str">
            <v>UN</v>
          </cell>
        </row>
        <row r="58078">
          <cell r="A58078" t="str">
            <v>I0000028329</v>
          </cell>
          <cell r="B58078" t="str">
            <v>SACOCHILA</v>
          </cell>
          <cell r="C58078" t="str">
            <v>HIBE</v>
          </cell>
          <cell r="D58078" t="str">
            <v>UN</v>
          </cell>
        </row>
        <row r="58079">
          <cell r="A58079" t="str">
            <v>I0000028330</v>
          </cell>
          <cell r="B58079" t="str">
            <v>SUPORTE DE CRACHA</v>
          </cell>
          <cell r="C58079" t="str">
            <v>HIBE</v>
          </cell>
          <cell r="D58079" t="str">
            <v>UN</v>
          </cell>
        </row>
        <row r="58080">
          <cell r="A58080" t="str">
            <v>I0000028331</v>
          </cell>
          <cell r="B58080" t="str">
            <v>CORDAO DE CRACHA</v>
          </cell>
          <cell r="C58080" t="str">
            <v>HIBE</v>
          </cell>
          <cell r="D58080" t="str">
            <v>UN</v>
          </cell>
        </row>
        <row r="58081">
          <cell r="A58081" t="str">
            <v>I0000028332</v>
          </cell>
          <cell r="B58081" t="str">
            <v>TOALHA BRANCA ANTIGA</v>
          </cell>
          <cell r="C58081" t="str">
            <v>HIBE</v>
          </cell>
          <cell r="D58081" t="str">
            <v>UN</v>
          </cell>
        </row>
        <row r="58082">
          <cell r="A58082" t="str">
            <v>I0000028333</v>
          </cell>
          <cell r="B58082" t="str">
            <v>TOALHA BRANCA NOVA</v>
          </cell>
          <cell r="C58082" t="str">
            <v>HIBE</v>
          </cell>
          <cell r="D58082" t="str">
            <v>UN</v>
          </cell>
        </row>
        <row r="58083">
          <cell r="A58083" t="str">
            <v>I0000028334</v>
          </cell>
          <cell r="B58083" t="str">
            <v>TOALHA PRETA ANTIGA</v>
          </cell>
          <cell r="C58083" t="str">
            <v>HIBE</v>
          </cell>
          <cell r="D58083" t="str">
            <v>UN</v>
          </cell>
        </row>
        <row r="58084">
          <cell r="A58084" t="str">
            <v>I0000028335</v>
          </cell>
          <cell r="B58084" t="str">
            <v>TOALHA PRETA NOVA</v>
          </cell>
          <cell r="C58084" t="str">
            <v>HIBE</v>
          </cell>
          <cell r="D58084" t="str">
            <v>UN</v>
          </cell>
        </row>
        <row r="58085">
          <cell r="A58085" t="str">
            <v>I0000028336</v>
          </cell>
          <cell r="B58085" t="str">
            <v>POLO MASC EGG</v>
          </cell>
          <cell r="C58085" t="str">
            <v>HIBE</v>
          </cell>
          <cell r="D58085" t="str">
            <v>UN</v>
          </cell>
        </row>
        <row r="58086">
          <cell r="A58086" t="str">
            <v>I0000028337</v>
          </cell>
          <cell r="B58086" t="str">
            <v>SUETER MASC EXG</v>
          </cell>
          <cell r="C58086" t="str">
            <v>HIBE</v>
          </cell>
          <cell r="D58086" t="str">
            <v>UN</v>
          </cell>
        </row>
        <row r="58087">
          <cell r="A58087" t="str">
            <v>I0000028338</v>
          </cell>
          <cell r="B58087" t="str">
            <v>POLO FEM M</v>
          </cell>
          <cell r="C58087" t="str">
            <v>HIBE</v>
          </cell>
          <cell r="D58087" t="str">
            <v>UN</v>
          </cell>
        </row>
        <row r="58088">
          <cell r="A58088" t="str">
            <v>I0000028339</v>
          </cell>
          <cell r="B58088" t="str">
            <v>CALCA FEM 38</v>
          </cell>
          <cell r="C58088" t="str">
            <v>HIBE</v>
          </cell>
          <cell r="D58088" t="str">
            <v>UN</v>
          </cell>
        </row>
        <row r="58089">
          <cell r="A58089" t="str">
            <v>I0000028340</v>
          </cell>
          <cell r="B58089" t="str">
            <v>CX MANUTENÇÃO IMPR. EPSON C/ CHIP T04D1</v>
          </cell>
          <cell r="C58089" t="str">
            <v>HIBE</v>
          </cell>
          <cell r="D58089" t="str">
            <v>UN</v>
          </cell>
        </row>
        <row r="58090">
          <cell r="A58090" t="str">
            <v>I0000028347</v>
          </cell>
          <cell r="B58090" t="str">
            <v>CORREIA - O-450E</v>
          </cell>
          <cell r="C58090" t="str">
            <v>HIBE</v>
          </cell>
          <cell r="D58090" t="str">
            <v>UN</v>
          </cell>
        </row>
        <row r="58091">
          <cell r="A58091" t="str">
            <v>I0000028348</v>
          </cell>
          <cell r="B58091" t="str">
            <v>VALVULA DE RETENCAO 10”</v>
          </cell>
          <cell r="C58091" t="str">
            <v>HIBE</v>
          </cell>
          <cell r="D58091" t="str">
            <v>UN</v>
          </cell>
        </row>
        <row r="58092">
          <cell r="A58092" t="str">
            <v>I0000028354</v>
          </cell>
          <cell r="B58092" t="str">
            <v>LOUSA QUADRO PLANEJAMENTO MENSAL 60X40CM</v>
          </cell>
          <cell r="C58092" t="str">
            <v>HIBE</v>
          </cell>
          <cell r="D58092" t="str">
            <v>UN</v>
          </cell>
        </row>
        <row r="58093">
          <cell r="A58093" t="str">
            <v>I0000028355</v>
          </cell>
          <cell r="B58093" t="str">
            <v>PARAF COST AUTOBRO SEXT C/ARR 5,5MMX3/4"</v>
          </cell>
          <cell r="C58093" t="str">
            <v>HIBE</v>
          </cell>
          <cell r="D58093" t="str">
            <v>UN</v>
          </cell>
        </row>
        <row r="58094">
          <cell r="A58094" t="str">
            <v>I0000028356</v>
          </cell>
          <cell r="B58094" t="str">
            <v>CABO ELET 2X1X50MM 2X2,45MM</v>
          </cell>
          <cell r="C58094" t="str">
            <v>HIBE</v>
          </cell>
          <cell r="D58094" t="str">
            <v>UN</v>
          </cell>
        </row>
        <row r="58095">
          <cell r="A58095" t="str">
            <v>I0000028357</v>
          </cell>
          <cell r="B58095" t="str">
            <v>ESTATOR 220V 2000W BOSH</v>
          </cell>
          <cell r="C58095" t="str">
            <v>HIBE</v>
          </cell>
          <cell r="D58095" t="str">
            <v>UN</v>
          </cell>
        </row>
        <row r="58096">
          <cell r="A58096" t="str">
            <v>I0000028358</v>
          </cell>
          <cell r="B58096" t="str">
            <v>JOGO ESCOVAS 175 E18A 2PC GAN</v>
          </cell>
          <cell r="C58096" t="str">
            <v>HIBE</v>
          </cell>
          <cell r="D58096" t="str">
            <v>UN</v>
          </cell>
        </row>
        <row r="58097">
          <cell r="A58097" t="str">
            <v>I0000028359</v>
          </cell>
          <cell r="B58097" t="str">
            <v>INDUZIDO 220V BOSH</v>
          </cell>
          <cell r="C58097" t="str">
            <v>HIBE</v>
          </cell>
          <cell r="D58097" t="str">
            <v>UN</v>
          </cell>
        </row>
        <row r="58098">
          <cell r="A58098" t="str">
            <v>I0000028360</v>
          </cell>
          <cell r="B58098" t="str">
            <v>PROTETOR DE CABO BOSH</v>
          </cell>
          <cell r="C58098" t="str">
            <v>HIBE</v>
          </cell>
          <cell r="D58098" t="str">
            <v>UN</v>
          </cell>
        </row>
        <row r="58099">
          <cell r="A58099" t="str">
            <v>I0000028361</v>
          </cell>
          <cell r="B58099" t="str">
            <v>BOMBA DUPLA PALHETA - 4535VQ-50A30A-86AD</v>
          </cell>
          <cell r="C58099" t="str">
            <v>HIBE</v>
          </cell>
          <cell r="D58099" t="str">
            <v>UN</v>
          </cell>
        </row>
        <row r="58100">
          <cell r="A58100" t="str">
            <v>I0000028362</v>
          </cell>
          <cell r="B58100" t="str">
            <v>BUCHA AUTOLUB THEC-AC-8590 - 85X90X90MM</v>
          </cell>
          <cell r="C58100" t="str">
            <v>HIBE</v>
          </cell>
          <cell r="D58100" t="str">
            <v>UN</v>
          </cell>
        </row>
        <row r="58101">
          <cell r="A58101" t="str">
            <v>I0000028363</v>
          </cell>
          <cell r="B58101" t="str">
            <v>MIOLO IGNICAO RC44-25C - IR7915492632</v>
          </cell>
          <cell r="C58101" t="str">
            <v>HIBE</v>
          </cell>
          <cell r="D58101" t="str">
            <v>UN</v>
          </cell>
        </row>
        <row r="58102">
          <cell r="A58102" t="str">
            <v>I0000028364</v>
          </cell>
          <cell r="B58102" t="str">
            <v>RELOGIO COMPARADOR MITUTOYO 2046S</v>
          </cell>
          <cell r="C58102" t="str">
            <v>HIBE</v>
          </cell>
          <cell r="D58102" t="str">
            <v>UN</v>
          </cell>
        </row>
        <row r="58103">
          <cell r="A58103" t="str">
            <v>I0000028365</v>
          </cell>
          <cell r="B58103" t="str">
            <v>SABRE DA MOTOSERRA 18" C/ CORRENTE</v>
          </cell>
          <cell r="C58103" t="str">
            <v>HIBE</v>
          </cell>
          <cell r="D58103" t="str">
            <v>UN</v>
          </cell>
        </row>
        <row r="58104">
          <cell r="A58104" t="str">
            <v>I0000028366</v>
          </cell>
          <cell r="B58104" t="str">
            <v>KIT ALICATE PARA ANEIS 7" INT/EXTERNO</v>
          </cell>
          <cell r="C58104" t="str">
            <v>HIBE</v>
          </cell>
          <cell r="D58104" t="str">
            <v>UN</v>
          </cell>
        </row>
        <row r="58105">
          <cell r="A58105" t="str">
            <v>I0000028367</v>
          </cell>
          <cell r="B58105" t="str">
            <v>MOLA DE TRACAO ACO 12223/64 10MMX 0,90MM</v>
          </cell>
          <cell r="C58105" t="str">
            <v>HIBE</v>
          </cell>
          <cell r="D58105" t="str">
            <v>UN</v>
          </cell>
        </row>
        <row r="58106">
          <cell r="A58106" t="str">
            <v>I0000028368</v>
          </cell>
          <cell r="B58106" t="str">
            <v>RESISTENCIA HELICOIDAL DIAM 38 X 150MM</v>
          </cell>
          <cell r="C58106" t="str">
            <v>HIBE</v>
          </cell>
          <cell r="D58106" t="str">
            <v>UN</v>
          </cell>
        </row>
        <row r="58107">
          <cell r="A58107" t="str">
            <v>I0000028371</v>
          </cell>
          <cell r="B58107" t="str">
            <v>KIT EIXO PINHAO E ROLAMENTO P/ BETONEIRA</v>
          </cell>
          <cell r="C58107" t="str">
            <v>HIBE</v>
          </cell>
          <cell r="D58107" t="str">
            <v>UN</v>
          </cell>
        </row>
        <row r="58108">
          <cell r="A58108" t="str">
            <v>I0000028372</v>
          </cell>
          <cell r="B58108" t="str">
            <v>PARAFUSO ALLEN CIL MA 10X40</v>
          </cell>
          <cell r="C58108" t="str">
            <v>HIBE</v>
          </cell>
          <cell r="D58108" t="str">
            <v>UN</v>
          </cell>
        </row>
        <row r="58109">
          <cell r="A58109" t="str">
            <v>I0000028373</v>
          </cell>
          <cell r="B58109" t="str">
            <v>PARAFUSO ALLEN CIL MA 12X60</v>
          </cell>
          <cell r="C58109" t="str">
            <v>HIBE</v>
          </cell>
          <cell r="D58109" t="str">
            <v>UN</v>
          </cell>
        </row>
        <row r="58110">
          <cell r="A58110" t="str">
            <v>I0000028374</v>
          </cell>
          <cell r="B58110" t="str">
            <v>PARAFUSO ALLEN CIL MA 16X60</v>
          </cell>
          <cell r="C58110" t="str">
            <v>HIBE</v>
          </cell>
          <cell r="D58110" t="str">
            <v>UN</v>
          </cell>
        </row>
        <row r="58111">
          <cell r="A58111" t="str">
            <v>I0000028375</v>
          </cell>
          <cell r="B58111" t="str">
            <v>PARAFUSO ALLEN CIL MA 16X80</v>
          </cell>
          <cell r="C58111" t="str">
            <v>HIBE</v>
          </cell>
          <cell r="D58111" t="str">
            <v>UN</v>
          </cell>
        </row>
        <row r="58112">
          <cell r="A58112" t="str">
            <v>I0000028376</v>
          </cell>
          <cell r="B58112" t="str">
            <v>PARAFUSO ALLEN CIL MA 20X150</v>
          </cell>
          <cell r="C58112" t="str">
            <v>HIBE</v>
          </cell>
          <cell r="D58112" t="str">
            <v>UN</v>
          </cell>
        </row>
        <row r="58113">
          <cell r="A58113" t="str">
            <v>I0000028377</v>
          </cell>
          <cell r="B58113" t="str">
            <v>PARAFUSO ALLEN CIL MA 5X30</v>
          </cell>
          <cell r="C58113" t="str">
            <v>HIBE</v>
          </cell>
          <cell r="D58113" t="str">
            <v>UN</v>
          </cell>
        </row>
        <row r="58114">
          <cell r="A58114" t="str">
            <v>I0000028378</v>
          </cell>
          <cell r="B58114" t="str">
            <v>PARAFUSO ALLEN CIL MA 6X30</v>
          </cell>
          <cell r="C58114" t="str">
            <v>HIBE</v>
          </cell>
          <cell r="D58114" t="str">
            <v>UN</v>
          </cell>
        </row>
        <row r="58115">
          <cell r="A58115" t="str">
            <v>I0000028379</v>
          </cell>
          <cell r="B58115" t="str">
            <v>PARAFUSO ALLEN CIL MA 8X30</v>
          </cell>
          <cell r="C58115" t="str">
            <v>HIBE</v>
          </cell>
          <cell r="D58115" t="str">
            <v>UN</v>
          </cell>
        </row>
        <row r="58116">
          <cell r="A58116" t="str">
            <v>I0000028380</v>
          </cell>
          <cell r="B58116" t="str">
            <v>PARAFUSO ALLEN CIL MA 8X40</v>
          </cell>
          <cell r="C58116" t="str">
            <v>HIBE</v>
          </cell>
          <cell r="D58116" t="str">
            <v>UN</v>
          </cell>
        </row>
        <row r="58117">
          <cell r="A58117" t="str">
            <v>I0000028381</v>
          </cell>
          <cell r="B58117" t="str">
            <v>TELHA METALICA TP- 40 0.05MM- 8,5M</v>
          </cell>
          <cell r="C58117" t="str">
            <v>HIBE</v>
          </cell>
          <cell r="D58117" t="str">
            <v>UN</v>
          </cell>
        </row>
        <row r="58118">
          <cell r="A58118" t="str">
            <v>I0000028384</v>
          </cell>
          <cell r="B58118" t="str">
            <v>CAMISA POLO PIQUET VM G/ VM LISA TAM.PP</v>
          </cell>
          <cell r="C58118" t="str">
            <v>HIBE</v>
          </cell>
          <cell r="D58118" t="str">
            <v>UN</v>
          </cell>
        </row>
        <row r="58119">
          <cell r="A58119" t="str">
            <v>I0000028385</v>
          </cell>
          <cell r="B58119" t="str">
            <v>CAMISA POLO PIQUET VM G/ VM LISA TAM.P</v>
          </cell>
          <cell r="C58119" t="str">
            <v>HIBE</v>
          </cell>
          <cell r="D58119" t="str">
            <v>UN</v>
          </cell>
        </row>
        <row r="58120">
          <cell r="A58120" t="str">
            <v>I0000028386</v>
          </cell>
          <cell r="B58120" t="str">
            <v>CAMISA POLO PIQUET VM G/ VM LISA TAM.M</v>
          </cell>
          <cell r="C58120" t="str">
            <v>HIBE</v>
          </cell>
          <cell r="D58120" t="str">
            <v>UN</v>
          </cell>
        </row>
        <row r="58121">
          <cell r="A58121" t="str">
            <v>I0000028387</v>
          </cell>
          <cell r="B58121" t="str">
            <v>CAMISA POLO PIQUET VM G/ VM LISA TAM.G</v>
          </cell>
          <cell r="C58121" t="str">
            <v>HIBE</v>
          </cell>
          <cell r="D58121" t="str">
            <v>UN</v>
          </cell>
        </row>
        <row r="58122">
          <cell r="A58122" t="str">
            <v>I0000028388</v>
          </cell>
          <cell r="B58122" t="str">
            <v>CAMISA POLO PIQUET VM G/ VM LISA TAM.GG</v>
          </cell>
          <cell r="C58122" t="str">
            <v>HIBE</v>
          </cell>
          <cell r="D58122" t="str">
            <v>UN</v>
          </cell>
        </row>
        <row r="58123">
          <cell r="A58123" t="str">
            <v>I0000028389</v>
          </cell>
          <cell r="B58123" t="str">
            <v>CAMISA POLO PIQUET VM G/ VM LISA TAM.XG</v>
          </cell>
          <cell r="C58123" t="str">
            <v>HIBE</v>
          </cell>
          <cell r="D58123" t="str">
            <v>UN</v>
          </cell>
        </row>
        <row r="58124">
          <cell r="A58124" t="str">
            <v>I0000028390</v>
          </cell>
          <cell r="B58124" t="str">
            <v>CAMISA POLO PIQUET VM G/ VM LISA TAM.XGG</v>
          </cell>
          <cell r="C58124" t="str">
            <v>HIBE</v>
          </cell>
          <cell r="D58124" t="str">
            <v>UN</v>
          </cell>
        </row>
        <row r="58125">
          <cell r="A58125" t="str">
            <v>I0000028391</v>
          </cell>
          <cell r="B58125" t="str">
            <v>CAMISA POLO PIQUET PT G/ PT LISA TAM.P</v>
          </cell>
          <cell r="C58125" t="str">
            <v>HIBE</v>
          </cell>
          <cell r="D58125" t="str">
            <v>UN</v>
          </cell>
        </row>
        <row r="58126">
          <cell r="A58126" t="str">
            <v>I0000028392</v>
          </cell>
          <cell r="B58126" t="str">
            <v>CAMISA POLO PIQUET PT G/ PT LISA TAM.M</v>
          </cell>
          <cell r="C58126" t="str">
            <v>HIBE</v>
          </cell>
          <cell r="D58126" t="str">
            <v>UN</v>
          </cell>
        </row>
        <row r="58127">
          <cell r="A58127" t="str">
            <v>I0000028393</v>
          </cell>
          <cell r="B58127" t="str">
            <v>CAMISA POLO PIQUET PT G/ PT LISA TAM.G</v>
          </cell>
          <cell r="C58127" t="str">
            <v>HIBE</v>
          </cell>
          <cell r="D58127" t="str">
            <v>UN</v>
          </cell>
        </row>
        <row r="58128">
          <cell r="A58128" t="str">
            <v>I0000028394</v>
          </cell>
          <cell r="B58128" t="str">
            <v>CAMISA POLO PIQUET PT G/ PT LISA TAM.GG</v>
          </cell>
          <cell r="C58128" t="str">
            <v>HIBE</v>
          </cell>
          <cell r="D58128" t="str">
            <v>UN</v>
          </cell>
        </row>
        <row r="58129">
          <cell r="A58129" t="str">
            <v>I0000028395</v>
          </cell>
          <cell r="B58129" t="str">
            <v>CAMISA POLO PIQUET PT G/ PT LISA TAM.XG</v>
          </cell>
          <cell r="C58129" t="str">
            <v>HIBE</v>
          </cell>
          <cell r="D58129" t="str">
            <v>UN</v>
          </cell>
        </row>
        <row r="58130">
          <cell r="A58130" t="str">
            <v>I0000028396</v>
          </cell>
          <cell r="B58130" t="str">
            <v>CAMISA POLO PIQUET PT G/ PT LISA TAM.XGG</v>
          </cell>
          <cell r="C58130" t="str">
            <v>HIBE</v>
          </cell>
          <cell r="D58130" t="str">
            <v>UN</v>
          </cell>
        </row>
        <row r="58131">
          <cell r="A58131" t="str">
            <v>I0000028426</v>
          </cell>
          <cell r="B58131" t="str">
            <v>GUARDA CORPO 1.5M COM PORTA</v>
          </cell>
          <cell r="C58131" t="str">
            <v>HIBE</v>
          </cell>
          <cell r="D58131" t="str">
            <v>UN</v>
          </cell>
        </row>
        <row r="58132">
          <cell r="A58132" t="str">
            <v>I0000028427</v>
          </cell>
          <cell r="B58132" t="str">
            <v>GUARDA CORPO 1.5M SEM PORTA</v>
          </cell>
          <cell r="C58132" t="str">
            <v>HIBE</v>
          </cell>
          <cell r="D58132" t="str">
            <v>UN</v>
          </cell>
        </row>
        <row r="58133">
          <cell r="A58133" t="str">
            <v>I0000028428</v>
          </cell>
          <cell r="B58133" t="str">
            <v>GUARDA CORPO 1.5M SEM PORTA C/ ENCAIXE</v>
          </cell>
          <cell r="C58133" t="str">
            <v>HIBE</v>
          </cell>
          <cell r="D58133" t="str">
            <v>UN</v>
          </cell>
        </row>
        <row r="58134">
          <cell r="A58134" t="str">
            <v>I0000028429</v>
          </cell>
          <cell r="B58134" t="str">
            <v>RODIZIO P/ ANDAIME</v>
          </cell>
          <cell r="C58134" t="str">
            <v>HIBE</v>
          </cell>
          <cell r="D58134" t="str">
            <v>UN</v>
          </cell>
        </row>
        <row r="58135">
          <cell r="A58135" t="str">
            <v>I0000028430</v>
          </cell>
          <cell r="B58135" t="str">
            <v>JOGO SOQUETE ENCAIXE  1/4 E 1/2</v>
          </cell>
          <cell r="C58135" t="str">
            <v>HIBE</v>
          </cell>
          <cell r="D58135" t="str">
            <v>UN</v>
          </cell>
        </row>
        <row r="58136">
          <cell r="A58136" t="str">
            <v>I0000028436</v>
          </cell>
          <cell r="B58136" t="str">
            <v>PARAFUSO AUTO BROCANTE 1 X 1/2</v>
          </cell>
          <cell r="C58136" t="str">
            <v>HIBE</v>
          </cell>
          <cell r="D58136" t="str">
            <v>UN</v>
          </cell>
        </row>
        <row r="58137">
          <cell r="A58137" t="str">
            <v>I0000028437</v>
          </cell>
          <cell r="B58137" t="str">
            <v>ESTRUTURA DRIVE IN</v>
          </cell>
          <cell r="C58137" t="str">
            <v>HIBE</v>
          </cell>
          <cell r="D58137" t="str">
            <v>UN</v>
          </cell>
        </row>
        <row r="58138">
          <cell r="A58138" t="str">
            <v>I0000028447</v>
          </cell>
          <cell r="B58138" t="str">
            <v>ATUADOR PNEUMATICO 40X480MM - CGBA40-480</v>
          </cell>
          <cell r="C58138" t="str">
            <v>HIBE</v>
          </cell>
          <cell r="D58138" t="str">
            <v>UN</v>
          </cell>
        </row>
        <row r="58139">
          <cell r="A58139" t="str">
            <v>I0000028448</v>
          </cell>
          <cell r="B58139" t="str">
            <v>ATUADOR PNEUMATICO 32X200MM - CGBA32-200</v>
          </cell>
          <cell r="C58139" t="str">
            <v>HIBE</v>
          </cell>
          <cell r="D58139" t="str">
            <v>UN</v>
          </cell>
        </row>
        <row r="58140">
          <cell r="A58140" t="str">
            <v>I0000028449</v>
          </cell>
          <cell r="B58140" t="str">
            <v>CORREIA CNC D1000 - COD: S12933</v>
          </cell>
          <cell r="C58140" t="str">
            <v>HIBE</v>
          </cell>
          <cell r="D58140" t="str">
            <v>UN</v>
          </cell>
        </row>
        <row r="58141">
          <cell r="A58141" t="str">
            <v>I0000028451</v>
          </cell>
          <cell r="B58141" t="str">
            <v>ENGRENAGEM NYLON 6.6 REF: 5011 - 200102</v>
          </cell>
          <cell r="C58141" t="str">
            <v>HIBE</v>
          </cell>
          <cell r="D58141" t="str">
            <v>UN</v>
          </cell>
        </row>
        <row r="58142">
          <cell r="A58142" t="str">
            <v>I0000028453</v>
          </cell>
          <cell r="B58142" t="str">
            <v>PULVERIZADOR GUARANY 2L</v>
          </cell>
          <cell r="C58142" t="str">
            <v>HIBE</v>
          </cell>
          <cell r="D58142" t="str">
            <v>UN</v>
          </cell>
        </row>
        <row r="58143">
          <cell r="A58143" t="str">
            <v>I0000028454</v>
          </cell>
          <cell r="B58143" t="str">
            <v>DOSADOR SIMPLES C/ 5 SAIDAS - COD: 472</v>
          </cell>
          <cell r="C58143" t="str">
            <v>HIBE</v>
          </cell>
          <cell r="D58143" t="str">
            <v>UN</v>
          </cell>
        </row>
        <row r="58144">
          <cell r="A58144" t="str">
            <v>I0000028455</v>
          </cell>
          <cell r="B58144" t="str">
            <v>DOSADOR SIMPLES C/ 3 SAIDAS - COD: 332</v>
          </cell>
          <cell r="C58144" t="str">
            <v>HIBE</v>
          </cell>
          <cell r="D58144" t="str">
            <v>UN</v>
          </cell>
        </row>
        <row r="58145">
          <cell r="A58145" t="str">
            <v>I0000028457</v>
          </cell>
          <cell r="B58145" t="str">
            <v>FRESA KEM90-16-G15-ENKT06-02 L150</v>
          </cell>
          <cell r="C58145" t="str">
            <v>HIBE</v>
          </cell>
          <cell r="D58145" t="str">
            <v>UN</v>
          </cell>
        </row>
        <row r="58146">
          <cell r="A58146" t="str">
            <v>I0000028458</v>
          </cell>
          <cell r="B58146" t="str">
            <v>SUPORTE EXTERNO PRDCN 2525 M10</v>
          </cell>
          <cell r="C58146" t="str">
            <v>HIBE</v>
          </cell>
          <cell r="D58146" t="str">
            <v>UN</v>
          </cell>
        </row>
        <row r="58147">
          <cell r="A58147" t="str">
            <v>I0000028459</v>
          </cell>
          <cell r="B58147" t="str">
            <v>INSERTO APKT 11T308 PM YBG202 ZCC-CT</v>
          </cell>
          <cell r="C58147" t="str">
            <v>HIBE</v>
          </cell>
          <cell r="D58147" t="str">
            <v>UN</v>
          </cell>
        </row>
        <row r="58148">
          <cell r="A58148" t="str">
            <v>I0000028460</v>
          </cell>
          <cell r="B58148" t="str">
            <v>INSERTO ADMT 070204 UC1025</v>
          </cell>
          <cell r="C58148" t="str">
            <v>HIBE</v>
          </cell>
          <cell r="D58148" t="str">
            <v>UN</v>
          </cell>
        </row>
        <row r="58149">
          <cell r="A58149" t="str">
            <v>I0000028461</v>
          </cell>
          <cell r="B58149" t="str">
            <v>BROCA HSS HASTE PARALELA Ø19X135X198MM</v>
          </cell>
          <cell r="C58149" t="str">
            <v>HIBE</v>
          </cell>
          <cell r="D58149" t="str">
            <v>UN</v>
          </cell>
        </row>
        <row r="58150">
          <cell r="A58150" t="str">
            <v>I0000028462</v>
          </cell>
          <cell r="B58150" t="str">
            <v>GUARDA CORPO 1.5M COM PORTA</v>
          </cell>
          <cell r="C58150" t="str">
            <v>HIBE</v>
          </cell>
          <cell r="D58150" t="str">
            <v>UN</v>
          </cell>
        </row>
        <row r="58151">
          <cell r="A58151" t="str">
            <v>I0000028463</v>
          </cell>
          <cell r="B58151" t="str">
            <v>GUARDA CORPO 1.5M SEM PORTA</v>
          </cell>
          <cell r="C58151" t="str">
            <v>HIBE</v>
          </cell>
          <cell r="D58151" t="str">
            <v>UN</v>
          </cell>
        </row>
        <row r="58152">
          <cell r="A58152" t="str">
            <v>I0000028464</v>
          </cell>
          <cell r="B58152" t="str">
            <v>GUARDA CORPO 1.5M SEM PORTA C/ ENCAIXE</v>
          </cell>
          <cell r="C58152" t="str">
            <v>HIBE</v>
          </cell>
          <cell r="D58152" t="str">
            <v>UN</v>
          </cell>
        </row>
        <row r="58153">
          <cell r="A58153" t="str">
            <v>I0000028466</v>
          </cell>
          <cell r="B58153" t="str">
            <v>ANILHA PARA LUBRIFICACAO - 4MM</v>
          </cell>
          <cell r="C58153" t="str">
            <v>HIBE</v>
          </cell>
          <cell r="D58153" t="str">
            <v>UN</v>
          </cell>
        </row>
        <row r="58154">
          <cell r="A58154" t="str">
            <v>I0000028467</v>
          </cell>
          <cell r="B58154" t="str">
            <v>ANILHA PARA LUBRIFICACAO - 6MM</v>
          </cell>
          <cell r="C58154" t="str">
            <v>HIBE</v>
          </cell>
          <cell r="D58154" t="str">
            <v>UN</v>
          </cell>
        </row>
        <row r="58155">
          <cell r="A58155" t="str">
            <v>I0000028468</v>
          </cell>
          <cell r="B58155" t="str">
            <v>CONECTOR RETO P/ TUBO COMPRESSAO 1/8X4MM</v>
          </cell>
          <cell r="C58155" t="str">
            <v>HIBE</v>
          </cell>
          <cell r="D58155" t="str">
            <v>UN</v>
          </cell>
        </row>
        <row r="58156">
          <cell r="A58156" t="str">
            <v>I0000028469</v>
          </cell>
          <cell r="B58156" t="str">
            <v>CONECTOR RETO P/ TUBO COMPRESSAO 1/8X6MM</v>
          </cell>
          <cell r="C58156" t="str">
            <v>HIBE</v>
          </cell>
          <cell r="D58156" t="str">
            <v>UN</v>
          </cell>
        </row>
        <row r="58157">
          <cell r="A58157" t="str">
            <v>I0000028482</v>
          </cell>
          <cell r="B58157" t="str">
            <v>EMBLEMA VEICULO</v>
          </cell>
          <cell r="C58157" t="str">
            <v>HIBE</v>
          </cell>
          <cell r="D58157" t="str">
            <v>UN</v>
          </cell>
        </row>
        <row r="58158">
          <cell r="A58158" t="str">
            <v>I0000028483</v>
          </cell>
          <cell r="B58158" t="str">
            <v>EMBLEMA MOTOR</v>
          </cell>
          <cell r="C58158" t="str">
            <v>HIBE</v>
          </cell>
          <cell r="D58158" t="str">
            <v>UN</v>
          </cell>
        </row>
        <row r="58159">
          <cell r="A58159" t="str">
            <v>I0000028484</v>
          </cell>
          <cell r="B58159" t="str">
            <v>DISPLAY LCD INJETORA HAITIAN - 8"</v>
          </cell>
          <cell r="C58159" t="str">
            <v>HIBE</v>
          </cell>
          <cell r="D58159" t="str">
            <v>UN</v>
          </cell>
        </row>
        <row r="58160">
          <cell r="A58160" t="str">
            <v>I0000028485</v>
          </cell>
          <cell r="B58160" t="str">
            <v>MOTOR DE PROTECAO SIRIUS C10-S0 17-22A</v>
          </cell>
          <cell r="C58160" t="str">
            <v>HIBE</v>
          </cell>
          <cell r="D58160" t="str">
            <v>UN</v>
          </cell>
        </row>
        <row r="58161">
          <cell r="A58161" t="str">
            <v>I0000028486</v>
          </cell>
          <cell r="B58161" t="str">
            <v>QUADRO DISTRIBUICAO SOBREPOR QDW02-4-FS</v>
          </cell>
          <cell r="C58161" t="str">
            <v>HIBE</v>
          </cell>
          <cell r="D58161" t="str">
            <v>UN</v>
          </cell>
        </row>
        <row r="58162">
          <cell r="A58162" t="str">
            <v>I0000028488</v>
          </cell>
          <cell r="B58162" t="str">
            <v>CATALISADOR MASSA PLASTICA LIQUIDO 9ML</v>
          </cell>
          <cell r="C58162" t="str">
            <v>HIBE</v>
          </cell>
          <cell r="D58162" t="str">
            <v>UN</v>
          </cell>
        </row>
        <row r="58163">
          <cell r="A58163" t="str">
            <v>I0000028489</v>
          </cell>
          <cell r="B58163" t="str">
            <v>REBOLO COPO CONICO 4"</v>
          </cell>
          <cell r="C58163" t="str">
            <v>HIBE</v>
          </cell>
          <cell r="D58163" t="str">
            <v>UN</v>
          </cell>
        </row>
        <row r="58164">
          <cell r="A58164" t="str">
            <v>I0000028491</v>
          </cell>
          <cell r="B58164" t="str">
            <v>LAN TO LAN</v>
          </cell>
          <cell r="C58164" t="str">
            <v>SERV</v>
          </cell>
          <cell r="D58164" t="str">
            <v>UN</v>
          </cell>
        </row>
        <row r="58165">
          <cell r="A58165" t="str">
            <v>I0000028492</v>
          </cell>
          <cell r="B58165" t="str">
            <v>LOCACAO DE NOTEBOOK E DESKTOP</v>
          </cell>
          <cell r="C58165" t="str">
            <v>SERV</v>
          </cell>
          <cell r="D58165" t="str">
            <v>UN</v>
          </cell>
        </row>
        <row r="58166">
          <cell r="A58166" t="str">
            <v>I0000028493</v>
          </cell>
          <cell r="B58166" t="str">
            <v>LOCACAO DE APARELHO CELULAR</v>
          </cell>
          <cell r="C58166" t="str">
            <v>SERV</v>
          </cell>
          <cell r="D58166" t="str">
            <v>UN</v>
          </cell>
        </row>
        <row r="58167">
          <cell r="A58167" t="str">
            <v>I0000028494</v>
          </cell>
          <cell r="B58167" t="str">
            <v>LOCACAO DE IMPRESSORAS</v>
          </cell>
          <cell r="C58167" t="str">
            <v>SERV</v>
          </cell>
          <cell r="D58167" t="str">
            <v>UN</v>
          </cell>
        </row>
        <row r="58168">
          <cell r="A58168" t="str">
            <v>I0000028495</v>
          </cell>
          <cell r="B58168" t="str">
            <v>LINK DE INTERNET</v>
          </cell>
          <cell r="C58168" t="str">
            <v>SERV</v>
          </cell>
          <cell r="D58168" t="str">
            <v>UN</v>
          </cell>
        </row>
        <row r="58169">
          <cell r="A58169" t="str">
            <v>I0000028496</v>
          </cell>
          <cell r="B58169" t="str">
            <v>LICENCA  PACOTE OFFICE 365</v>
          </cell>
          <cell r="C58169" t="str">
            <v>SERV</v>
          </cell>
          <cell r="D58169" t="str">
            <v>UN</v>
          </cell>
        </row>
        <row r="58170">
          <cell r="A58170" t="str">
            <v>I0000028497</v>
          </cell>
          <cell r="B58170" t="str">
            <v>LICENCA TOTVS</v>
          </cell>
          <cell r="C58170" t="str">
            <v>SERV</v>
          </cell>
          <cell r="D58170" t="str">
            <v>UN</v>
          </cell>
        </row>
        <row r="58171">
          <cell r="A58171" t="str">
            <v>I0000028498</v>
          </cell>
          <cell r="B58171" t="str">
            <v>LICENCA  TELECONTROL</v>
          </cell>
          <cell r="C58171" t="str">
            <v>SERV</v>
          </cell>
          <cell r="D58171" t="str">
            <v>UN</v>
          </cell>
        </row>
        <row r="58172">
          <cell r="A58172" t="str">
            <v>I0000028499</v>
          </cell>
          <cell r="B58172" t="str">
            <v>LICENCA SALTCODE</v>
          </cell>
          <cell r="C58172" t="str">
            <v>SERV</v>
          </cell>
          <cell r="D58172" t="str">
            <v>UN</v>
          </cell>
        </row>
        <row r="58173">
          <cell r="A58173" t="str">
            <v>I0000028500</v>
          </cell>
          <cell r="B58173" t="str">
            <v>LICENCA ADOBE</v>
          </cell>
          <cell r="C58173" t="str">
            <v>SERV</v>
          </cell>
          <cell r="D58173" t="str">
            <v>UN</v>
          </cell>
        </row>
        <row r="58174">
          <cell r="A58174" t="str">
            <v>I0000028501</v>
          </cell>
          <cell r="B58174" t="str">
            <v>FIREWALL</v>
          </cell>
          <cell r="C58174" t="str">
            <v>SERV</v>
          </cell>
          <cell r="D58174" t="str">
            <v>UN</v>
          </cell>
        </row>
        <row r="58175">
          <cell r="A58175" t="str">
            <v>I0000028502</v>
          </cell>
          <cell r="B58175" t="str">
            <v>LIXA BRANCA DIAMANTADA TIPO VELCRO 4"</v>
          </cell>
          <cell r="C58175" t="str">
            <v>HIBE</v>
          </cell>
          <cell r="D58175" t="str">
            <v>UN</v>
          </cell>
        </row>
        <row r="58176">
          <cell r="A58176" t="str">
            <v>I0000028503</v>
          </cell>
          <cell r="B58176" t="str">
            <v>LIXA C/ VELCRO 4"</v>
          </cell>
          <cell r="C58176" t="str">
            <v>HIBE</v>
          </cell>
          <cell r="D58176" t="str">
            <v>UN</v>
          </cell>
        </row>
        <row r="58177">
          <cell r="A58177" t="str">
            <v>I0000028504</v>
          </cell>
          <cell r="B58177" t="str">
            <v>MODULO EXPANSAO 16X-ED - IO-DI16</v>
          </cell>
          <cell r="C58177" t="str">
            <v>HIBE</v>
          </cell>
          <cell r="D58177" t="str">
            <v>UN</v>
          </cell>
        </row>
        <row r="58178">
          <cell r="A58178" t="str">
            <v>I0000028505</v>
          </cell>
          <cell r="B58178" t="str">
            <v>MODULO ADAPTADOR P/ 8 MODULO - EX-A2X</v>
          </cell>
          <cell r="C58178" t="str">
            <v>HIBE</v>
          </cell>
          <cell r="D58178" t="str">
            <v>UN</v>
          </cell>
        </row>
        <row r="58179">
          <cell r="A58179" t="str">
            <v>I0000028506</v>
          </cell>
          <cell r="B58179" t="str">
            <v>KIT UN COMPRESSORA SCHULZ 021.0238-0/AT</v>
          </cell>
          <cell r="C58179" t="str">
            <v>HIBE</v>
          </cell>
          <cell r="D58179" t="str">
            <v>UN</v>
          </cell>
        </row>
        <row r="58180">
          <cell r="A58180" t="str">
            <v>I0000028507</v>
          </cell>
          <cell r="B58180" t="str">
            <v>SERVICO EXTERNO PREVENTIVA BEBEDOURO</v>
          </cell>
          <cell r="C58180" t="str">
            <v>SERV</v>
          </cell>
          <cell r="D58180" t="str">
            <v>UN</v>
          </cell>
        </row>
        <row r="58181">
          <cell r="A58181" t="str">
            <v>I0000028508</v>
          </cell>
          <cell r="B58181" t="str">
            <v>SERVICO EXTERNO PREVENTIVA PURIFICADOR</v>
          </cell>
          <cell r="C58181" t="str">
            <v>SERV</v>
          </cell>
          <cell r="D58181" t="str">
            <v>UN</v>
          </cell>
        </row>
        <row r="58182">
          <cell r="A58182" t="str">
            <v>I0000028509</v>
          </cell>
          <cell r="B58182" t="str">
            <v>ESPACADOR CADEIRINHA 50MM</v>
          </cell>
          <cell r="C58182" t="str">
            <v>HIBE</v>
          </cell>
          <cell r="D58182" t="str">
            <v>UN</v>
          </cell>
        </row>
        <row r="58183">
          <cell r="A58183" t="str">
            <v>I0000028510</v>
          </cell>
          <cell r="B58183" t="str">
            <v>MANGUEIRA MONT TERMINAIS CURVOS 2900MM</v>
          </cell>
          <cell r="C58183" t="str">
            <v>HIBE</v>
          </cell>
          <cell r="D58183" t="str">
            <v>UN</v>
          </cell>
        </row>
        <row r="58184">
          <cell r="A58184" t="str">
            <v>I0000028511</v>
          </cell>
          <cell r="B58184" t="str">
            <v>MANTA ABSORVENTE 50X40</v>
          </cell>
          <cell r="C58184" t="str">
            <v>HIBE</v>
          </cell>
          <cell r="D58184" t="str">
            <v>UN</v>
          </cell>
        </row>
        <row r="58185">
          <cell r="A58185" t="str">
            <v>I0000028512</v>
          </cell>
          <cell r="B58185" t="str">
            <v>TRAVESSEIRO ABSORVENTE</v>
          </cell>
          <cell r="C58185" t="str">
            <v>HIBE</v>
          </cell>
          <cell r="D58185" t="str">
            <v>UN</v>
          </cell>
        </row>
        <row r="58186">
          <cell r="A58186" t="str">
            <v>I0000028513</v>
          </cell>
          <cell r="B58186" t="str">
            <v>CORDAO ABSORVENTE 1,20MT</v>
          </cell>
          <cell r="C58186" t="str">
            <v>HIBE</v>
          </cell>
          <cell r="D58186" t="str">
            <v>UN</v>
          </cell>
        </row>
        <row r="58187">
          <cell r="A58187" t="str">
            <v>I0000028514</v>
          </cell>
          <cell r="B58187" t="str">
            <v>TURFA ABSORVENTE - 1KG</v>
          </cell>
          <cell r="C58187" t="str">
            <v>HIBE</v>
          </cell>
          <cell r="D58187" t="str">
            <v>UN</v>
          </cell>
        </row>
        <row r="58188">
          <cell r="A58188" t="str">
            <v>I0000028515</v>
          </cell>
          <cell r="B58188" t="str">
            <v>OCULOS RJ - 34082</v>
          </cell>
          <cell r="C58188" t="str">
            <v>HIBE</v>
          </cell>
          <cell r="D58188" t="str">
            <v>UN</v>
          </cell>
        </row>
        <row r="58189">
          <cell r="A58189" t="str">
            <v>I0000028516</v>
          </cell>
          <cell r="B58189" t="str">
            <v>LUVA NITRILICA FLOCADO</v>
          </cell>
          <cell r="C58189" t="str">
            <v>HIBE</v>
          </cell>
          <cell r="D58189" t="str">
            <v>UN</v>
          </cell>
        </row>
        <row r="58190">
          <cell r="A58190" t="str">
            <v>I0000028517</v>
          </cell>
          <cell r="B58190" t="str">
            <v>PA PLASTICA</v>
          </cell>
          <cell r="C58190" t="str">
            <v>HIBE</v>
          </cell>
          <cell r="D58190" t="str">
            <v>UN</v>
          </cell>
        </row>
        <row r="58191">
          <cell r="A58191" t="str">
            <v>I0000028518</v>
          </cell>
          <cell r="B58191" t="str">
            <v>ACO H13 CH 60.00 x 70.00 x 110.00</v>
          </cell>
          <cell r="C58191" t="str">
            <v>HIBE</v>
          </cell>
          <cell r="D58191" t="str">
            <v>UN</v>
          </cell>
        </row>
        <row r="58192">
          <cell r="A58192" t="str">
            <v>I0000028519</v>
          </cell>
          <cell r="B58192" t="str">
            <v>PARAFUSO ALLEN CABECA CILINDRICA M16X155</v>
          </cell>
          <cell r="C58192" t="str">
            <v>HIBE</v>
          </cell>
          <cell r="D58192" t="str">
            <v>UN</v>
          </cell>
        </row>
        <row r="58193">
          <cell r="A58193" t="str">
            <v>I0000028520</v>
          </cell>
          <cell r="B58193" t="str">
            <v>FECHADURA PRETA SOB 1130 TETRA 3F</v>
          </cell>
          <cell r="C58193" t="str">
            <v>HIBE</v>
          </cell>
          <cell r="D58193" t="str">
            <v>UN</v>
          </cell>
        </row>
        <row r="58194">
          <cell r="A58194" t="str">
            <v>I0000028521</v>
          </cell>
          <cell r="B58194" t="str">
            <v>FECHADURA PRETA SOB 1130 ZCC 3F</v>
          </cell>
          <cell r="C58194" t="str">
            <v>HIBE</v>
          </cell>
          <cell r="D58194" t="str">
            <v>UN</v>
          </cell>
        </row>
        <row r="58195">
          <cell r="A58195" t="str">
            <v>I0000028522</v>
          </cell>
          <cell r="B58195" t="str">
            <v>FECHADURA PRETA  F1500 100MM</v>
          </cell>
          <cell r="C58195" t="str">
            <v>HIBE</v>
          </cell>
          <cell r="D58195" t="str">
            <v>UN</v>
          </cell>
        </row>
        <row r="58196">
          <cell r="A58196" t="str">
            <v>I0000028523</v>
          </cell>
          <cell r="B58196" t="str">
            <v>VASO GRAFIATO CONICO 48 CIMENTO</v>
          </cell>
          <cell r="C58196" t="str">
            <v>HIBE</v>
          </cell>
          <cell r="D58196" t="str">
            <v>UN</v>
          </cell>
        </row>
        <row r="58197">
          <cell r="A58197" t="str">
            <v>I0000028524</v>
          </cell>
          <cell r="B58197" t="str">
            <v>SC DE SUBSTRATO C/ 20 LITROS</v>
          </cell>
          <cell r="C58197" t="str">
            <v>HIBE</v>
          </cell>
          <cell r="D58197" t="str">
            <v>UN</v>
          </cell>
        </row>
        <row r="58198">
          <cell r="A58198" t="str">
            <v>I0000028525</v>
          </cell>
          <cell r="B58198" t="str">
            <v>SC DE TERRA VEGETAL C/ 15 LITROS</v>
          </cell>
          <cell r="C58198" t="str">
            <v>HIBE</v>
          </cell>
          <cell r="D58198" t="str">
            <v>UN</v>
          </cell>
        </row>
        <row r="58199">
          <cell r="A58199" t="str">
            <v>I0000028526</v>
          </cell>
          <cell r="B58199" t="str">
            <v>SC DE ARGILA C/ 10 LITROS</v>
          </cell>
          <cell r="C58199" t="str">
            <v>HIBE</v>
          </cell>
          <cell r="D58199" t="str">
            <v>UN</v>
          </cell>
        </row>
        <row r="58200">
          <cell r="A58200" t="str">
            <v>I0000028527</v>
          </cell>
          <cell r="B58200" t="str">
            <v>MUDA DE FICUS LIRATA</v>
          </cell>
          <cell r="C58200" t="str">
            <v>HIBE</v>
          </cell>
          <cell r="D58200" t="str">
            <v>UN</v>
          </cell>
        </row>
        <row r="58201">
          <cell r="A58201" t="str">
            <v>I0000028528</v>
          </cell>
          <cell r="B58201" t="str">
            <v>MUDA DE ESPADA NO POTE</v>
          </cell>
          <cell r="C58201" t="str">
            <v>HIBE</v>
          </cell>
          <cell r="D58201" t="str">
            <v>UN</v>
          </cell>
        </row>
        <row r="58202">
          <cell r="A58202" t="str">
            <v>I0000028529</v>
          </cell>
          <cell r="B58202" t="str">
            <v>MUDA DE CACTO C/ VASO DE BARRO</v>
          </cell>
          <cell r="C58202" t="str">
            <v>HIBE</v>
          </cell>
          <cell r="D58202" t="str">
            <v>UN</v>
          </cell>
        </row>
        <row r="58203">
          <cell r="A58203" t="str">
            <v>I0000028530</v>
          </cell>
          <cell r="B58203" t="str">
            <v>BATERIA LI ION 3,7 2600MAH C PLA E CON</v>
          </cell>
          <cell r="C58203" t="str">
            <v>HIBE</v>
          </cell>
          <cell r="D58203" t="str">
            <v>UN</v>
          </cell>
        </row>
        <row r="58204">
          <cell r="A58204" t="str">
            <v>I0000028531</v>
          </cell>
          <cell r="B58204" t="str">
            <v>ROLAMENTO 6806 ZZ</v>
          </cell>
          <cell r="C58204" t="str">
            <v>HIBE</v>
          </cell>
          <cell r="D58204" t="str">
            <v>UN</v>
          </cell>
        </row>
        <row r="58205">
          <cell r="A58205" t="str">
            <v>I0000028532</v>
          </cell>
          <cell r="B58205" t="str">
            <v>DILUENTE EPOXI 5L - TN060000708</v>
          </cell>
          <cell r="C58205" t="str">
            <v>HIBE</v>
          </cell>
          <cell r="D58205" t="str">
            <v>UN</v>
          </cell>
        </row>
        <row r="58206">
          <cell r="A58206" t="str">
            <v>I0000028533</v>
          </cell>
          <cell r="B58206" t="str">
            <v>SUPORTE LIXADEIRA MANUAL P/ ACABAMENTO</v>
          </cell>
          <cell r="C58206" t="str">
            <v>HIBE</v>
          </cell>
          <cell r="D58206" t="str">
            <v>UN</v>
          </cell>
        </row>
        <row r="58207">
          <cell r="A58207" t="str">
            <v>I0000028534</v>
          </cell>
          <cell r="B58207" t="str">
            <v>USINAGEM DE COMP. PARA PRENSA INOX L1200</v>
          </cell>
          <cell r="C58207" t="str">
            <v>SERV</v>
          </cell>
          <cell r="D58207" t="str">
            <v>UN</v>
          </cell>
        </row>
        <row r="58208">
          <cell r="A58208" t="str">
            <v>I0000028537</v>
          </cell>
          <cell r="B58208" t="str">
            <v>BOMBONA 50L</v>
          </cell>
          <cell r="C58208" t="str">
            <v>HIBE</v>
          </cell>
          <cell r="D58208" t="str">
            <v>UN</v>
          </cell>
        </row>
        <row r="58209">
          <cell r="A58209" t="str">
            <v>I0000028538</v>
          </cell>
          <cell r="B58209" t="str">
            <v>PEDRA GRANITO CINZA CORUMBA 1,20 X 30</v>
          </cell>
          <cell r="C58209" t="str">
            <v>HIBE</v>
          </cell>
          <cell r="D58209" t="str">
            <v>UN</v>
          </cell>
        </row>
        <row r="58210">
          <cell r="A58210" t="str">
            <v>I0000028539</v>
          </cell>
          <cell r="B58210" t="str">
            <v>MALETA VONDER VD6002</v>
          </cell>
          <cell r="C58210" t="str">
            <v>HIBE</v>
          </cell>
          <cell r="D58210" t="str">
            <v>UN</v>
          </cell>
        </row>
        <row r="58211">
          <cell r="A58211" t="str">
            <v>I0000028541</v>
          </cell>
          <cell r="B58211" t="str">
            <v>GRAXEIRO RETO 1/8" NPT</v>
          </cell>
          <cell r="C58211" t="str">
            <v>HIBE</v>
          </cell>
          <cell r="D58211" t="str">
            <v>UN</v>
          </cell>
        </row>
        <row r="58212">
          <cell r="A58212" t="str">
            <v>I0000028542</v>
          </cell>
          <cell r="B58212" t="str">
            <v>GRAXEIRO CURVO 45° 1/8" NPT</v>
          </cell>
          <cell r="C58212" t="str">
            <v>HIBE</v>
          </cell>
          <cell r="D58212" t="str">
            <v>UN</v>
          </cell>
        </row>
        <row r="58213">
          <cell r="A58213" t="str">
            <v>I0000028543</v>
          </cell>
          <cell r="B58213" t="str">
            <v>GRAXEIRO CURVO 90° 1/8" NPT</v>
          </cell>
          <cell r="C58213" t="str">
            <v>HIBE</v>
          </cell>
          <cell r="D58213" t="str">
            <v>UN</v>
          </cell>
        </row>
        <row r="58214">
          <cell r="A58214" t="str">
            <v>I0000028544</v>
          </cell>
          <cell r="B58214" t="str">
            <v>GRAXEIRO RETO 1/4" NPT</v>
          </cell>
          <cell r="C58214" t="str">
            <v>HIBE</v>
          </cell>
          <cell r="D58214" t="str">
            <v>UN</v>
          </cell>
        </row>
        <row r="58215">
          <cell r="A58215" t="str">
            <v>I0000028545</v>
          </cell>
          <cell r="B58215" t="str">
            <v>GRAXEIRO CURVO 45° 1/4" NPT</v>
          </cell>
          <cell r="C58215" t="str">
            <v>HIBE</v>
          </cell>
          <cell r="D58215" t="str">
            <v>UN</v>
          </cell>
        </row>
        <row r="58216">
          <cell r="A58216" t="str">
            <v>I0000028546</v>
          </cell>
          <cell r="B58216" t="str">
            <v>GRAXEIRO CURVO 90° 1/4" NPT</v>
          </cell>
          <cell r="C58216" t="str">
            <v>HIBE</v>
          </cell>
          <cell r="D58216" t="str">
            <v>UN</v>
          </cell>
        </row>
        <row r="58217">
          <cell r="A58217" t="str">
            <v>I0000028547</v>
          </cell>
          <cell r="B58217" t="str">
            <v>GRAXEIRO CURVO 45° 1/8" BSP</v>
          </cell>
          <cell r="C58217" t="str">
            <v>HIBE</v>
          </cell>
          <cell r="D58217" t="str">
            <v>UN</v>
          </cell>
        </row>
        <row r="58218">
          <cell r="A58218" t="str">
            <v>I0000028548</v>
          </cell>
          <cell r="B58218" t="str">
            <v>GRAXEIRO CURVO 45° 1/4" BSP</v>
          </cell>
          <cell r="C58218" t="str">
            <v>HIBE</v>
          </cell>
          <cell r="D58218" t="str">
            <v>UN</v>
          </cell>
        </row>
        <row r="58219">
          <cell r="A58219" t="str">
            <v>I0000028549</v>
          </cell>
          <cell r="B58219" t="str">
            <v>GRAXEIRO RETO 3/8" BSP</v>
          </cell>
          <cell r="C58219" t="str">
            <v>HIBE</v>
          </cell>
          <cell r="D58219" t="str">
            <v>UN</v>
          </cell>
        </row>
        <row r="58220">
          <cell r="A58220" t="str">
            <v>I0000028550</v>
          </cell>
          <cell r="B58220" t="str">
            <v>GRAXEIRO RETO 3/8" NPT</v>
          </cell>
          <cell r="C58220" t="str">
            <v>HIBE</v>
          </cell>
          <cell r="D58220" t="str">
            <v>UN</v>
          </cell>
        </row>
        <row r="58221">
          <cell r="A58221" t="str">
            <v>I0000028551</v>
          </cell>
          <cell r="B58221" t="str">
            <v>GRAXEIRO CURTO 45° 3/8" NPT</v>
          </cell>
          <cell r="C58221" t="str">
            <v>HIBE</v>
          </cell>
          <cell r="D58221" t="str">
            <v>UN</v>
          </cell>
        </row>
        <row r="58222">
          <cell r="A58222" t="str">
            <v>I0000028552</v>
          </cell>
          <cell r="B58222" t="str">
            <v>KIT VEDACAO BOMBA - 170S-B42-2R02-A100</v>
          </cell>
          <cell r="C58222" t="str">
            <v>HIBE</v>
          </cell>
          <cell r="D58222" t="str">
            <v>UN</v>
          </cell>
        </row>
        <row r="58223">
          <cell r="A58223" t="str">
            <v>I0000028553</v>
          </cell>
          <cell r="B58223" t="str">
            <v>KIT VEDACAO BOMBA - 170S-B31-2R02-A100</v>
          </cell>
          <cell r="C58223" t="str">
            <v>HIBE</v>
          </cell>
          <cell r="D58223" t="str">
            <v>UN</v>
          </cell>
        </row>
        <row r="58224">
          <cell r="A58224" t="str">
            <v>I0000028554</v>
          </cell>
          <cell r="B58224" t="str">
            <v>BUCHA AUTOLUBRIFICANTE - LB-50-10090</v>
          </cell>
          <cell r="C58224" t="str">
            <v>HIBE</v>
          </cell>
          <cell r="D58224" t="str">
            <v>UN</v>
          </cell>
        </row>
        <row r="58225">
          <cell r="A58225" t="str">
            <v>I0000028555</v>
          </cell>
          <cell r="B58225" t="str">
            <v>BUCHA AUTOLUBRIFICANTE - LB-50-100100</v>
          </cell>
          <cell r="C58225" t="str">
            <v>HIBE</v>
          </cell>
          <cell r="D58225" t="str">
            <v>UN</v>
          </cell>
        </row>
        <row r="58226">
          <cell r="A58226" t="str">
            <v>I0000028556</v>
          </cell>
          <cell r="B58226" t="str">
            <v>BUCHA AUTOLUBRIFICANTE - LB-50-11550</v>
          </cell>
          <cell r="C58226" t="str">
            <v>HIBE</v>
          </cell>
          <cell r="D58226" t="str">
            <v>UN</v>
          </cell>
        </row>
        <row r="58227">
          <cell r="A58227" t="str">
            <v>I0000028557</v>
          </cell>
          <cell r="B58227" t="str">
            <v>BUCHA AUTOLUBRIFICANTE - LB-50-115115</v>
          </cell>
          <cell r="C58227" t="str">
            <v>HIBE</v>
          </cell>
          <cell r="D58227" t="str">
            <v>UN</v>
          </cell>
        </row>
        <row r="58228">
          <cell r="A58228" t="str">
            <v>I0000028558</v>
          </cell>
          <cell r="B58228" t="str">
            <v>BUCHA AUTOLUBRIFICANTE - LB-50-11557,5</v>
          </cell>
          <cell r="C58228" t="str">
            <v>HIBE</v>
          </cell>
          <cell r="D58228" t="str">
            <v>UN</v>
          </cell>
        </row>
        <row r="58229">
          <cell r="A58229" t="str">
            <v>I0000028559</v>
          </cell>
          <cell r="B58229" t="str">
            <v>PROTETOR DE BARR SANFONADO 450X500 FRONT</v>
          </cell>
          <cell r="C58229" t="str">
            <v>HIBE</v>
          </cell>
          <cell r="D58229" t="str">
            <v>UN</v>
          </cell>
        </row>
        <row r="58230">
          <cell r="A58230" t="str">
            <v>I0000028560</v>
          </cell>
          <cell r="B58230" t="str">
            <v>PROTETOR DE BARR LISO 450X850 TRASEIRO</v>
          </cell>
          <cell r="C58230" t="str">
            <v>HIBE</v>
          </cell>
          <cell r="D58230" t="str">
            <v>UN</v>
          </cell>
        </row>
        <row r="58231">
          <cell r="A58231" t="str">
            <v>I0000028561</v>
          </cell>
          <cell r="B58231" t="str">
            <v>PINÇA ER-40 Ø 04,0 A 03,0MM PREC 0,008MM</v>
          </cell>
          <cell r="C58231" t="str">
            <v>HIBE</v>
          </cell>
          <cell r="D58231" t="str">
            <v>UN</v>
          </cell>
        </row>
        <row r="58232">
          <cell r="A58232" t="str">
            <v>I0000028562</v>
          </cell>
          <cell r="B58232" t="str">
            <v>PINÇA ER-40 Ø 05,0 A 04,0MM PREC 0,008MM</v>
          </cell>
          <cell r="C58232" t="str">
            <v>HIBE</v>
          </cell>
          <cell r="D58232" t="str">
            <v>UN</v>
          </cell>
        </row>
        <row r="58233">
          <cell r="A58233" t="str">
            <v>I0000028563</v>
          </cell>
          <cell r="B58233" t="str">
            <v>PINÇA ER-40 Ø 06,0 A 05,0MM PREC 0,008MM</v>
          </cell>
          <cell r="C58233" t="str">
            <v>HIBE</v>
          </cell>
          <cell r="D58233" t="str">
            <v>UN</v>
          </cell>
        </row>
        <row r="58234">
          <cell r="A58234" t="str">
            <v>I0000028564</v>
          </cell>
          <cell r="B58234" t="str">
            <v>PINÇA ER-40 Ø 08,0 A 07,0MM PREC 0,008MM</v>
          </cell>
          <cell r="C58234" t="str">
            <v>HIBE</v>
          </cell>
          <cell r="D58234" t="str">
            <v>UN</v>
          </cell>
        </row>
        <row r="58235">
          <cell r="A58235" t="str">
            <v>I0000028565</v>
          </cell>
          <cell r="B58235" t="str">
            <v>PINÇA ER-40 Ø 16,0 A 15,0MM PREC 0,008MM</v>
          </cell>
          <cell r="C58235" t="str">
            <v>HIBE</v>
          </cell>
          <cell r="D58235" t="str">
            <v>UN</v>
          </cell>
        </row>
        <row r="58236">
          <cell r="A58236" t="str">
            <v>I0000028566</v>
          </cell>
          <cell r="B58236" t="str">
            <v>PINÇA ER-40 Ø 20,0 A 19,0MM PREC 0,008MM</v>
          </cell>
          <cell r="C58236" t="str">
            <v>HIBE</v>
          </cell>
          <cell r="D58236" t="str">
            <v>UN</v>
          </cell>
        </row>
        <row r="58237">
          <cell r="A58237" t="str">
            <v>I0000028567</v>
          </cell>
          <cell r="B58237" t="str">
            <v>ORGANIZADOR DE FIOS E CABOS MESA 1 METRO</v>
          </cell>
          <cell r="C58237" t="str">
            <v>HIBE</v>
          </cell>
          <cell r="D58237" t="str">
            <v>UN</v>
          </cell>
        </row>
        <row r="58238">
          <cell r="A58238" t="str">
            <v>I0000028568</v>
          </cell>
          <cell r="B58238" t="str">
            <v>PINCEL 1" CONDOR</v>
          </cell>
          <cell r="C58238" t="str">
            <v>HIBE</v>
          </cell>
          <cell r="D58238" t="str">
            <v>UN</v>
          </cell>
        </row>
        <row r="58239">
          <cell r="A58239" t="str">
            <v>I0000028569</v>
          </cell>
          <cell r="B58239" t="str">
            <v>SERV.TESTE HIDR.,PINT.,ROT.EXT.01 A 02KG</v>
          </cell>
          <cell r="C58239" t="str">
            <v>SERV</v>
          </cell>
          <cell r="D58239" t="str">
            <v>UN</v>
          </cell>
        </row>
        <row r="58240">
          <cell r="A58240" t="str">
            <v>I0000028570</v>
          </cell>
          <cell r="B58240" t="str">
            <v>PERFIL U ENRIJECIDO 3MM CHAPA 12</v>
          </cell>
          <cell r="C58240" t="str">
            <v>HIBE</v>
          </cell>
          <cell r="D58240" t="str">
            <v>UN</v>
          </cell>
        </row>
        <row r="58241">
          <cell r="A58241" t="str">
            <v>I0000028571</v>
          </cell>
          <cell r="B58241" t="str">
            <v>PERFIL U SILPMES 4MM CHAPA 13</v>
          </cell>
          <cell r="C58241" t="str">
            <v>HIBE</v>
          </cell>
          <cell r="D58241" t="str">
            <v>UN</v>
          </cell>
        </row>
        <row r="58242">
          <cell r="A58242" t="str">
            <v>I0000028572</v>
          </cell>
          <cell r="B58242" t="str">
            <v>PISO PORCELANATO 58X58</v>
          </cell>
          <cell r="C58242" t="str">
            <v>HIBE</v>
          </cell>
          <cell r="D58242" t="str">
            <v>UN</v>
          </cell>
        </row>
        <row r="58243">
          <cell r="A58243" t="str">
            <v>I0000028573</v>
          </cell>
          <cell r="B58243" t="str">
            <v>ANEL ORING MIOLO P2</v>
          </cell>
          <cell r="C58243" t="str">
            <v>HIBE</v>
          </cell>
          <cell r="D58243" t="str">
            <v>UN</v>
          </cell>
        </row>
        <row r="58244">
          <cell r="A58244" t="str">
            <v>I0000028574</v>
          </cell>
          <cell r="B58244" t="str">
            <v>JG CHAVES HEXAGONAIS C/ CABO - 012.420</v>
          </cell>
          <cell r="C58244" t="str">
            <v>HIBE</v>
          </cell>
          <cell r="D58244" t="str">
            <v>UN</v>
          </cell>
        </row>
        <row r="58245">
          <cell r="A58245" t="str">
            <v>I0000028575</v>
          </cell>
          <cell r="B58245" t="str">
            <v>CARRO P/ FERRAMENTAS - COD: 001.113</v>
          </cell>
          <cell r="C58245" t="str">
            <v>HIBE</v>
          </cell>
          <cell r="D58245" t="str">
            <v>UN</v>
          </cell>
        </row>
        <row r="58246">
          <cell r="A58246" t="str">
            <v>I0000028576</v>
          </cell>
          <cell r="B58246" t="str">
            <v>JG SOQUETES E BITS 1/4” - COD: 013.490</v>
          </cell>
          <cell r="C58246" t="str">
            <v>HIBE</v>
          </cell>
          <cell r="D58246" t="str">
            <v>UN</v>
          </cell>
        </row>
        <row r="58247">
          <cell r="A58247" t="str">
            <v>I0000028577</v>
          </cell>
          <cell r="B58247" t="str">
            <v>JG ALICATES VDE-S-8003-H - COD: 091.908</v>
          </cell>
          <cell r="C58247" t="str">
            <v>HIBE</v>
          </cell>
          <cell r="D58247" t="str">
            <v>UN</v>
          </cell>
        </row>
        <row r="58248">
          <cell r="A58248" t="str">
            <v>I0000028578</v>
          </cell>
          <cell r="B58248" t="str">
            <v>MARRETA 621 E-2 - COD: 050.665</v>
          </cell>
          <cell r="C58248" t="str">
            <v>HIBE</v>
          </cell>
          <cell r="D58248" t="str">
            <v>UN</v>
          </cell>
        </row>
        <row r="58249">
          <cell r="A58249" t="str">
            <v>I0000028579</v>
          </cell>
          <cell r="B58249" t="str">
            <v>CHAVE L HEXAGONAL ALLEN LONGA - 099.323</v>
          </cell>
          <cell r="C58249" t="str">
            <v>HIBE</v>
          </cell>
          <cell r="D58249" t="str">
            <v>UN</v>
          </cell>
        </row>
        <row r="58250">
          <cell r="A58250" t="str">
            <v>I0000028580</v>
          </cell>
          <cell r="B58250" t="str">
            <v>MEDIDOR DIGITAL C/ GATILHO - FNT-1168</v>
          </cell>
          <cell r="C58250" t="str">
            <v>HIBE</v>
          </cell>
          <cell r="D58250" t="str">
            <v>UN</v>
          </cell>
        </row>
        <row r="58251">
          <cell r="A58251" t="str">
            <v>I0000028581</v>
          </cell>
          <cell r="B58251" t="str">
            <v>RUFU ACABAMENTO LATERAL</v>
          </cell>
          <cell r="C58251" t="str">
            <v>HIBE</v>
          </cell>
          <cell r="D58251" t="str">
            <v>UN</v>
          </cell>
        </row>
        <row r="58252">
          <cell r="A58252" t="str">
            <v>I0000028582</v>
          </cell>
          <cell r="B58252" t="str">
            <v>RUFU ACABAMENTO COM PINGADEIRA</v>
          </cell>
          <cell r="C58252" t="str">
            <v>HIBE</v>
          </cell>
          <cell r="D58252" t="str">
            <v>UN</v>
          </cell>
        </row>
        <row r="58253">
          <cell r="A58253" t="str">
            <v>I0000028583</v>
          </cell>
          <cell r="B58253" t="str">
            <v>RUFU CHAPEU</v>
          </cell>
          <cell r="C58253" t="str">
            <v>HIBE</v>
          </cell>
          <cell r="D58253" t="str">
            <v>UN</v>
          </cell>
        </row>
        <row r="58254">
          <cell r="A58254" t="str">
            <v>I0000028584</v>
          </cell>
          <cell r="B58254" t="str">
            <v>CALHA PLATIBANDA</v>
          </cell>
          <cell r="C58254" t="str">
            <v>HIBE</v>
          </cell>
          <cell r="D58254" t="str">
            <v>UN</v>
          </cell>
        </row>
        <row r="58255">
          <cell r="A58255" t="str">
            <v>I0000028585</v>
          </cell>
          <cell r="B58255" t="str">
            <v>TANQUE DUPLO FIBRA 1,20X,60</v>
          </cell>
          <cell r="C58255" t="str">
            <v>HIBE</v>
          </cell>
          <cell r="D58255" t="str">
            <v>UN</v>
          </cell>
        </row>
        <row r="58256">
          <cell r="A58256" t="str">
            <v>I0000028586</v>
          </cell>
          <cell r="B58256" t="str">
            <v>ANEL DE VEDACAO DIAM14,3</v>
          </cell>
          <cell r="C58256" t="str">
            <v>HIBE</v>
          </cell>
          <cell r="D58256" t="str">
            <v>UN</v>
          </cell>
        </row>
        <row r="58257">
          <cell r="A58257" t="str">
            <v>I0000028587</v>
          </cell>
          <cell r="B58257" t="str">
            <v>CORPO BICO CAMARA HIGH PERFORMANCE</v>
          </cell>
          <cell r="C58257" t="str">
            <v>HIBE</v>
          </cell>
          <cell r="D58257" t="str">
            <v>UN</v>
          </cell>
        </row>
        <row r="58258">
          <cell r="A58258" t="str">
            <v>I0000028588</v>
          </cell>
          <cell r="B58258" t="str">
            <v>PROTECAO TRASEIRA SERIE F SAIDA D</v>
          </cell>
          <cell r="C58258" t="str">
            <v>HIBE</v>
          </cell>
          <cell r="D58258" t="str">
            <v>UN</v>
          </cell>
        </row>
        <row r="58259">
          <cell r="A58259" t="str">
            <v>I0000028589</v>
          </cell>
          <cell r="B58259" t="str">
            <v>RESISTENCIA BLINDADA SERIE F C18</v>
          </cell>
          <cell r="C58259" t="str">
            <v>HIBE</v>
          </cell>
          <cell r="D58259" t="str">
            <v>UN</v>
          </cell>
        </row>
        <row r="58260">
          <cell r="A58260" t="str">
            <v>I0000028590</v>
          </cell>
          <cell r="B58260" t="str">
            <v>TERMOPAR TIPO AGULHA DIAM 1,5 X 150M</v>
          </cell>
          <cell r="C58260" t="str">
            <v>HIBE</v>
          </cell>
          <cell r="D58260" t="str">
            <v>UN</v>
          </cell>
        </row>
        <row r="58261">
          <cell r="A58261" t="str">
            <v>I0000028591</v>
          </cell>
          <cell r="B58261" t="str">
            <v>TRAVA MENOR SERIE F DIAM23MM</v>
          </cell>
          <cell r="C58261" t="str">
            <v>HIBE</v>
          </cell>
          <cell r="D58261" t="str">
            <v>UN</v>
          </cell>
        </row>
        <row r="58262">
          <cell r="A58262" t="str">
            <v>I0000028592</v>
          </cell>
          <cell r="B58262" t="str">
            <v>PC 01 RE 80.00X1000.00</v>
          </cell>
          <cell r="C58262" t="str">
            <v>HIBE</v>
          </cell>
          <cell r="D58262" t="str">
            <v>KG</v>
          </cell>
        </row>
        <row r="58263">
          <cell r="A58263" t="str">
            <v>I0000028593</v>
          </cell>
          <cell r="B58263" t="str">
            <v>PC 4340 RE 80.00X1000.00</v>
          </cell>
          <cell r="C58263" t="str">
            <v>HIBE</v>
          </cell>
          <cell r="D58263" t="str">
            <v>KG</v>
          </cell>
        </row>
        <row r="58264">
          <cell r="A58264" t="str">
            <v>I0000028594</v>
          </cell>
          <cell r="B58264" t="str">
            <v>PC 1045 RE 80.00X1000.00</v>
          </cell>
          <cell r="C58264" t="str">
            <v>HIBE</v>
          </cell>
          <cell r="D58264" t="str">
            <v>KG</v>
          </cell>
        </row>
        <row r="58265">
          <cell r="A58265" t="str">
            <v>I0000028595</v>
          </cell>
          <cell r="B58265" t="str">
            <v>MODULO ELET SOPRADOR DEWALT D26414 220V</v>
          </cell>
          <cell r="C58265" t="str">
            <v>HIBE</v>
          </cell>
          <cell r="D58265" t="str">
            <v>UN</v>
          </cell>
        </row>
        <row r="58266">
          <cell r="A58266" t="str">
            <v>I0000028596</v>
          </cell>
          <cell r="B58266" t="str">
            <v>MODULO ELET SOPRADOR DEWALT D26411 220V</v>
          </cell>
          <cell r="C58266" t="str">
            <v>HIBE</v>
          </cell>
          <cell r="D58266" t="str">
            <v>UN</v>
          </cell>
        </row>
        <row r="58267">
          <cell r="A58267" t="str">
            <v>I0000028598</v>
          </cell>
          <cell r="B58267" t="str">
            <v>TERMOMETRO DIGITAL- CALIBRACAO</v>
          </cell>
          <cell r="C58267" t="str">
            <v>HIBE</v>
          </cell>
          <cell r="D58267" t="str">
            <v>UN</v>
          </cell>
        </row>
        <row r="58268">
          <cell r="A58268" t="str">
            <v>I0000028599</v>
          </cell>
          <cell r="B58268" t="str">
            <v>ACO H13 RE 152.40 x 85.00 (UN)</v>
          </cell>
          <cell r="C58268" t="str">
            <v>HIBE</v>
          </cell>
          <cell r="D58268" t="str">
            <v>UN</v>
          </cell>
        </row>
        <row r="58269">
          <cell r="A58269" t="str">
            <v>I0000028600</v>
          </cell>
          <cell r="B58269" t="str">
            <v>BALANCA PESADORA E CONTADORA CP15/1 POP</v>
          </cell>
          <cell r="C58269" t="str">
            <v>HIBE</v>
          </cell>
          <cell r="D58269" t="str">
            <v>UN</v>
          </cell>
        </row>
        <row r="58270">
          <cell r="A58270" t="str">
            <v>I0000028601</v>
          </cell>
          <cell r="B58270" t="str">
            <v>BATERIA AA 3,6V 2400MAH - ER14505</v>
          </cell>
          <cell r="C58270" t="str">
            <v>HIBE</v>
          </cell>
          <cell r="D58270" t="str">
            <v>UN</v>
          </cell>
        </row>
        <row r="58271">
          <cell r="A58271" t="str">
            <v>I0000028602</v>
          </cell>
          <cell r="B58271" t="str">
            <v>KIT REPARO BOMBA PISTAO R150 - 20203</v>
          </cell>
          <cell r="C58271" t="str">
            <v>HIBE</v>
          </cell>
          <cell r="D58271" t="str">
            <v>UN</v>
          </cell>
        </row>
        <row r="58272">
          <cell r="A58272" t="str">
            <v>I0000028603</v>
          </cell>
          <cell r="B58272" t="str">
            <v>O'RING BN-90SH SAIDA 222 R150 - 17185</v>
          </cell>
          <cell r="C58272" t="str">
            <v>HIBE</v>
          </cell>
          <cell r="D58272" t="str">
            <v>UN</v>
          </cell>
        </row>
        <row r="58273">
          <cell r="A58273" t="str">
            <v>I0000028604</v>
          </cell>
          <cell r="B58273" t="str">
            <v>O'RING BN-90SH SAIDA 232 R150 - 17185</v>
          </cell>
          <cell r="C58273" t="str">
            <v>HIBE</v>
          </cell>
          <cell r="D58273" t="str">
            <v>UN</v>
          </cell>
        </row>
        <row r="58274">
          <cell r="A58274" t="str">
            <v>I0000028605</v>
          </cell>
          <cell r="B58274" t="str">
            <v>ARRUELA ACO/BN SAIDA R150 - 17185</v>
          </cell>
          <cell r="C58274" t="str">
            <v>HIBE</v>
          </cell>
          <cell r="D58274" t="str">
            <v>UN</v>
          </cell>
        </row>
        <row r="58275">
          <cell r="A58275" t="str">
            <v>I0000028608</v>
          </cell>
          <cell r="B58275" t="str">
            <v>PNEU TRASEIRO KBG35 - 6.50-10</v>
          </cell>
          <cell r="C58275" t="str">
            <v>HIBE</v>
          </cell>
          <cell r="D58275" t="str">
            <v>UN</v>
          </cell>
        </row>
        <row r="58276">
          <cell r="A58276" t="str">
            <v>I0000028612</v>
          </cell>
          <cell r="B58276" t="str">
            <v>ACO MD-XTRA RET-SF2050 Ø 90 X 90 X 110</v>
          </cell>
          <cell r="C58276" t="str">
            <v>HIBE</v>
          </cell>
          <cell r="D58276" t="str">
            <v>UN</v>
          </cell>
        </row>
        <row r="58277">
          <cell r="A58277" t="str">
            <v>I0000028613</v>
          </cell>
          <cell r="B58277" t="str">
            <v>ACO MD-XTRA RET-SF2050 Ø 65 X 90 X 110</v>
          </cell>
          <cell r="C58277" t="str">
            <v>HIBE</v>
          </cell>
          <cell r="D58277" t="str">
            <v>UN</v>
          </cell>
        </row>
        <row r="58278">
          <cell r="A58278" t="str">
            <v>I0000028614</v>
          </cell>
          <cell r="B58278" t="str">
            <v>TAMPAO 41191</v>
          </cell>
          <cell r="C58278" t="str">
            <v>HIBE</v>
          </cell>
          <cell r="D58278" t="str">
            <v>UN</v>
          </cell>
        </row>
        <row r="58279">
          <cell r="A58279" t="str">
            <v>I0000028615</v>
          </cell>
          <cell r="B58279" t="str">
            <v>SUPORTE FIXO PAREDE TV' 14 A 100"</v>
          </cell>
          <cell r="C58279" t="str">
            <v>HIBE</v>
          </cell>
          <cell r="D58279" t="str">
            <v>UN</v>
          </cell>
        </row>
        <row r="58280">
          <cell r="A58280" t="str">
            <v>I0000028616</v>
          </cell>
          <cell r="B58280" t="str">
            <v>BOIA PARA BEBEDOURO INDUSTRIAL</v>
          </cell>
          <cell r="C58280" t="str">
            <v>HIBE</v>
          </cell>
          <cell r="D58280" t="str">
            <v>UN</v>
          </cell>
        </row>
        <row r="58281">
          <cell r="A58281" t="str">
            <v>I0000028623</v>
          </cell>
          <cell r="B58281" t="str">
            <v>COMPAR DE DIAM INT C RELO 160 A 250X0,01</v>
          </cell>
          <cell r="C58281" t="str">
            <v>HIBE</v>
          </cell>
          <cell r="D58281" t="str">
            <v>UN</v>
          </cell>
        </row>
        <row r="58282">
          <cell r="A58282" t="str">
            <v>I0000028624</v>
          </cell>
          <cell r="B58282" t="str">
            <v>SUPORTE UNIVERSAL P/ RELOGIO APALP Ø 8MM</v>
          </cell>
          <cell r="C58282" t="str">
            <v>HIBE</v>
          </cell>
          <cell r="D58282" t="str">
            <v>UN</v>
          </cell>
        </row>
        <row r="58283">
          <cell r="A58283" t="str">
            <v>I0000028625</v>
          </cell>
          <cell r="B58283" t="str">
            <v>HASTE ARTICULADA P/ RELOG APAL Ø 8X136MM</v>
          </cell>
          <cell r="C58283" t="str">
            <v>HIBE</v>
          </cell>
          <cell r="D58283" t="str">
            <v>UN</v>
          </cell>
        </row>
        <row r="58284">
          <cell r="A58284" t="str">
            <v>I0000028626</v>
          </cell>
          <cell r="B58284" t="str">
            <v>RETIFICA PNEUMATICA ANGULAR 45º MAG-091N</v>
          </cell>
          <cell r="C58284" t="str">
            <v>HIBE</v>
          </cell>
          <cell r="D58284" t="str">
            <v>UN</v>
          </cell>
        </row>
        <row r="58285">
          <cell r="A58285" t="str">
            <v>I0000028627</v>
          </cell>
          <cell r="B58285" t="str">
            <v>TRENA 15M FITA FIBRA C/ MANIVELA</v>
          </cell>
          <cell r="C58285" t="str">
            <v>HIBE</v>
          </cell>
          <cell r="D58285" t="str">
            <v>UN</v>
          </cell>
        </row>
        <row r="58286">
          <cell r="A58286" t="str">
            <v>I0000028628</v>
          </cell>
          <cell r="B58286" t="str">
            <v>RASPADOR/GAXETA PU - 45MM - 11822</v>
          </cell>
          <cell r="C58286" t="str">
            <v>HIBE</v>
          </cell>
          <cell r="D58286" t="str">
            <v>UN</v>
          </cell>
        </row>
        <row r="58287">
          <cell r="A58287" t="str">
            <v>I0000028629</v>
          </cell>
          <cell r="B58287" t="str">
            <v>GAXETA PU BS BIL - 45MM - 12274</v>
          </cell>
          <cell r="C58287" t="str">
            <v>HIBE</v>
          </cell>
          <cell r="D58287" t="str">
            <v>UN</v>
          </cell>
        </row>
        <row r="58288">
          <cell r="A58288" t="str">
            <v>I0000028630</v>
          </cell>
          <cell r="B58288" t="str">
            <v>GUIA TF/BR 58X63MM</v>
          </cell>
          <cell r="C58288" t="str">
            <v>HIBE</v>
          </cell>
          <cell r="D58288" t="str">
            <v>UN</v>
          </cell>
        </row>
        <row r="58289">
          <cell r="A58289" t="str">
            <v>I0000028631</v>
          </cell>
          <cell r="B58289" t="str">
            <v>O'RING BN 70X1,78MM - 2039</v>
          </cell>
          <cell r="C58289" t="str">
            <v>HIBE</v>
          </cell>
          <cell r="D58289" t="str">
            <v>UN</v>
          </cell>
        </row>
        <row r="58290">
          <cell r="A58290" t="str">
            <v>I0000028632</v>
          </cell>
          <cell r="B58290" t="str">
            <v>GUIA TF/BR 45X50MM - 13018</v>
          </cell>
          <cell r="C58290" t="str">
            <v>HIBE</v>
          </cell>
          <cell r="D58290" t="str">
            <v>UN</v>
          </cell>
        </row>
        <row r="58291">
          <cell r="A58291" t="str">
            <v>I0000028633</v>
          </cell>
          <cell r="B58291" t="str">
            <v>JOGO HASTE TF/BR 45X4,2MM - 17236</v>
          </cell>
          <cell r="C58291" t="str">
            <v>HIBE</v>
          </cell>
          <cell r="D58291" t="str">
            <v>UN</v>
          </cell>
        </row>
        <row r="58292">
          <cell r="A58292" t="str">
            <v>I0000028634</v>
          </cell>
          <cell r="B58292" t="str">
            <v>RASPADOR/GAXETA PU 28X36MM - 12347</v>
          </cell>
          <cell r="C58292" t="str">
            <v>HIBE</v>
          </cell>
          <cell r="D58292" t="str">
            <v>UN</v>
          </cell>
        </row>
        <row r="58293">
          <cell r="A58293" t="str">
            <v>I0000028635</v>
          </cell>
          <cell r="B58293" t="str">
            <v>GAXETA HASTE PU 28MM - 17245</v>
          </cell>
          <cell r="C58293" t="str">
            <v>HIBE</v>
          </cell>
          <cell r="D58293" t="str">
            <v>UN</v>
          </cell>
        </row>
        <row r="58294">
          <cell r="A58294" t="str">
            <v>I0000028636</v>
          </cell>
          <cell r="B58294" t="str">
            <v>VEDACAO HASTE 45X4,20MM - 17185</v>
          </cell>
          <cell r="C58294" t="str">
            <v>HIBE</v>
          </cell>
          <cell r="D58294" t="str">
            <v>UN</v>
          </cell>
        </row>
        <row r="58295">
          <cell r="A58295" t="str">
            <v>I0000028637</v>
          </cell>
          <cell r="B58295" t="str">
            <v>RASPADOR ACO R2 135X150MM</v>
          </cell>
          <cell r="C58295" t="str">
            <v>HIBE</v>
          </cell>
          <cell r="D58295" t="str">
            <v>UN</v>
          </cell>
        </row>
        <row r="58296">
          <cell r="A58296" t="str">
            <v>I0000028638</v>
          </cell>
          <cell r="B58296" t="str">
            <v>RASPADOR ESP ACO C/ABA 135X145,5/152,5MM</v>
          </cell>
          <cell r="C58296" t="str">
            <v>HIBE</v>
          </cell>
          <cell r="D58296" t="str">
            <v>UN</v>
          </cell>
        </row>
        <row r="58297">
          <cell r="A58297" t="str">
            <v>I0000028639</v>
          </cell>
          <cell r="B58297" t="str">
            <v>GUIA 40-260 CA ROS. M8 ACO SAE 8620</v>
          </cell>
          <cell r="C58297" t="str">
            <v>HIBE</v>
          </cell>
          <cell r="D58297" t="str">
            <v>UN</v>
          </cell>
        </row>
        <row r="58298">
          <cell r="A58298" t="str">
            <v>I0000028640</v>
          </cell>
          <cell r="B58298" t="str">
            <v>BUCHA 50-70/70-40 CF60X6  ACO SAE 8620</v>
          </cell>
          <cell r="C58298" t="str">
            <v>HIBE</v>
          </cell>
          <cell r="D58298" t="str">
            <v>UN</v>
          </cell>
        </row>
        <row r="58299">
          <cell r="A58299" t="str">
            <v>I0000028641</v>
          </cell>
          <cell r="B58299" t="str">
            <v>REDUÇAO CONC RANH 4X3</v>
          </cell>
          <cell r="C58299" t="str">
            <v>HIBE</v>
          </cell>
          <cell r="D58299" t="str">
            <v>UN</v>
          </cell>
        </row>
        <row r="58300">
          <cell r="A58300" t="str">
            <v>I0000028642</v>
          </cell>
          <cell r="B58300" t="str">
            <v>TANQUE DE AGUA 1000L</v>
          </cell>
          <cell r="C58300" t="str">
            <v>HIBE</v>
          </cell>
          <cell r="D58300" t="str">
            <v>UN</v>
          </cell>
        </row>
        <row r="58301">
          <cell r="A58301" t="str">
            <v>I0000028643</v>
          </cell>
          <cell r="B58301" t="str">
            <v>TANQUE DE AGUA 500L</v>
          </cell>
          <cell r="C58301" t="str">
            <v>HIBE</v>
          </cell>
          <cell r="D58301" t="str">
            <v>UN</v>
          </cell>
        </row>
        <row r="58302">
          <cell r="A58302" t="str">
            <v>I00002670</v>
          </cell>
          <cell r="B58302" t="str">
            <v>MANUTENÇÃO MAQUINAS E EQUIPAMENTO (PEÇA)</v>
          </cell>
          <cell r="C58302" t="str">
            <v>ERSA</v>
          </cell>
          <cell r="D58302" t="str">
            <v>UN</v>
          </cell>
        </row>
        <row r="58303">
          <cell r="A58303" t="str">
            <v>I0000326</v>
          </cell>
          <cell r="B58303" t="str">
            <v>LANCHES</v>
          </cell>
          <cell r="C58303" t="str">
            <v>HIBE</v>
          </cell>
          <cell r="D58303" t="str">
            <v>UN</v>
          </cell>
        </row>
        <row r="58304">
          <cell r="A58304" t="str">
            <v>I0000349</v>
          </cell>
          <cell r="B58304" t="str">
            <v>ADESIVO LAMINAÇÃO</v>
          </cell>
          <cell r="C58304" t="str">
            <v>HIBE</v>
          </cell>
          <cell r="D58304" t="str">
            <v>PAC</v>
          </cell>
        </row>
        <row r="58305">
          <cell r="A58305" t="str">
            <v>I0000493</v>
          </cell>
          <cell r="B58305" t="str">
            <v>BANNER ROLL UP (IMPRODUTIVO)</v>
          </cell>
          <cell r="C58305" t="str">
            <v>HIBE</v>
          </cell>
          <cell r="D58305" t="str">
            <v>UN</v>
          </cell>
        </row>
        <row r="58306">
          <cell r="A58306" t="str">
            <v>IM000051</v>
          </cell>
          <cell r="B58306" t="str">
            <v>PASTA CATALOGO</v>
          </cell>
          <cell r="C58306" t="str">
            <v>HIBE</v>
          </cell>
          <cell r="D58306" t="str">
            <v>UN</v>
          </cell>
        </row>
        <row r="58307">
          <cell r="A58307" t="str">
            <v>IM000177</v>
          </cell>
          <cell r="B58307" t="str">
            <v>FUSIVEL</v>
          </cell>
          <cell r="C58307" t="str">
            <v>HIBE</v>
          </cell>
          <cell r="D58307" t="str">
            <v>UN</v>
          </cell>
        </row>
        <row r="58308">
          <cell r="A58308" t="str">
            <v>IM000331</v>
          </cell>
          <cell r="B58308" t="str">
            <v>SECADOR DE MÃOS</v>
          </cell>
          <cell r="C58308" t="str">
            <v>HIBE</v>
          </cell>
          <cell r="D58308" t="str">
            <v>UN</v>
          </cell>
        </row>
        <row r="58309">
          <cell r="A58309" t="str">
            <v>IM000443</v>
          </cell>
          <cell r="B58309" t="str">
            <v>AMOSTRA PARAFUSO</v>
          </cell>
          <cell r="C58309" t="str">
            <v>HIBE</v>
          </cell>
          <cell r="D58309" t="str">
            <v>UN</v>
          </cell>
        </row>
        <row r="58310">
          <cell r="A58310" t="str">
            <v>IM000466</v>
          </cell>
          <cell r="B58310" t="str">
            <v>AMOSTRA DE CAIXA AMPLIFICADA</v>
          </cell>
          <cell r="C58310" t="str">
            <v>HIBE</v>
          </cell>
          <cell r="D58310" t="str">
            <v>UN</v>
          </cell>
        </row>
        <row r="58311">
          <cell r="A58311" t="str">
            <v>IM000553</v>
          </cell>
          <cell r="B58311" t="str">
            <v>TV LED 75"</v>
          </cell>
          <cell r="C58311" t="str">
            <v>HIBE</v>
          </cell>
          <cell r="D58311" t="str">
            <v>UN</v>
          </cell>
        </row>
        <row r="58312">
          <cell r="A58312" t="str">
            <v>IM000572</v>
          </cell>
          <cell r="B58312" t="str">
            <v>TV LED 32</v>
          </cell>
          <cell r="C58312" t="str">
            <v>HIBE</v>
          </cell>
          <cell r="D58312" t="str">
            <v>UN</v>
          </cell>
        </row>
        <row r="58313">
          <cell r="A58313" t="str">
            <v>IM000573</v>
          </cell>
          <cell r="B58313" t="str">
            <v>TV LED 50</v>
          </cell>
          <cell r="C58313" t="str">
            <v>HIBE</v>
          </cell>
          <cell r="D58313" t="str">
            <v>UN</v>
          </cell>
        </row>
        <row r="58314">
          <cell r="A58314" t="str">
            <v>IM000611</v>
          </cell>
          <cell r="B58314" t="str">
            <v>TV LED 43</v>
          </cell>
          <cell r="C58314" t="str">
            <v>HIBE</v>
          </cell>
          <cell r="D58314" t="str">
            <v>UN</v>
          </cell>
        </row>
        <row r="58315">
          <cell r="A58315" t="str">
            <v>IM000848</v>
          </cell>
          <cell r="B58315" t="str">
            <v>RESIDUO DE OLEO</v>
          </cell>
          <cell r="C58315" t="str">
            <v>HIBE</v>
          </cell>
          <cell r="D58315" t="str">
            <v>L</v>
          </cell>
        </row>
        <row r="58316">
          <cell r="A58316" t="str">
            <v>IM001004</v>
          </cell>
          <cell r="B58316" t="str">
            <v>FOLHA DE COMPENSADO 10MM</v>
          </cell>
          <cell r="C58316" t="str">
            <v>HIBE</v>
          </cell>
          <cell r="D58316" t="str">
            <v>UN</v>
          </cell>
        </row>
        <row r="58317">
          <cell r="A58317" t="str">
            <v>IM001573</v>
          </cell>
          <cell r="B58317" t="str">
            <v>CHAPA DE AÇO</v>
          </cell>
          <cell r="C58317" t="str">
            <v>HIBE</v>
          </cell>
          <cell r="D58317" t="str">
            <v>UN</v>
          </cell>
        </row>
        <row r="58318">
          <cell r="A58318" t="str">
            <v>IM001664</v>
          </cell>
          <cell r="B58318" t="str">
            <v>ARMARIO DE MADEIRA P/ ESCRITÓRIO</v>
          </cell>
          <cell r="C58318" t="str">
            <v>HIBE</v>
          </cell>
          <cell r="D58318" t="str">
            <v>UN</v>
          </cell>
        </row>
        <row r="58319">
          <cell r="A58319" t="str">
            <v>IM001666</v>
          </cell>
          <cell r="B58319" t="str">
            <v>BALANÇA</v>
          </cell>
          <cell r="C58319" t="str">
            <v>HIBE</v>
          </cell>
          <cell r="D58319" t="str">
            <v>UN</v>
          </cell>
        </row>
        <row r="58320">
          <cell r="A58320" t="str">
            <v>IM001672</v>
          </cell>
          <cell r="B58320" t="str">
            <v>CADEIRAS</v>
          </cell>
          <cell r="C58320" t="str">
            <v>HIBE</v>
          </cell>
          <cell r="D58320" t="str">
            <v>UN</v>
          </cell>
        </row>
        <row r="58321">
          <cell r="A58321" t="str">
            <v>IM001700</v>
          </cell>
          <cell r="B58321" t="str">
            <v>SERVIÇO DE AMOSTRA</v>
          </cell>
          <cell r="C58321" t="str">
            <v>SERV</v>
          </cell>
          <cell r="D58321" t="str">
            <v>UN</v>
          </cell>
        </row>
        <row r="58322">
          <cell r="A58322" t="str">
            <v>IM001736</v>
          </cell>
          <cell r="B58322" t="str">
            <v>SERV DE PROJ. MOLDES/DISP. E FERRAMENTAS</v>
          </cell>
          <cell r="C58322" t="str">
            <v>SERV</v>
          </cell>
          <cell r="D58322" t="str">
            <v>UN</v>
          </cell>
        </row>
        <row r="58323">
          <cell r="A58323" t="str">
            <v>IM001737</v>
          </cell>
          <cell r="B58323" t="str">
            <v>SERVICO DE PROJETOS DE PRODUTOS</v>
          </cell>
          <cell r="C58323" t="str">
            <v>DIEN</v>
          </cell>
          <cell r="D58323" t="str">
            <v>UN</v>
          </cell>
        </row>
        <row r="58324">
          <cell r="A58324" t="str">
            <v>IM001751</v>
          </cell>
          <cell r="B58324" t="str">
            <v>SERVICOS DE INFORMATICA DESENVOLVIMENTO</v>
          </cell>
          <cell r="C58324" t="str">
            <v>SERV</v>
          </cell>
          <cell r="D58324" t="str">
            <v>UN</v>
          </cell>
        </row>
        <row r="58325">
          <cell r="A58325" t="str">
            <v>IM001852</v>
          </cell>
          <cell r="B58325" t="str">
            <v>MESA P/ ESCRITÓRIO</v>
          </cell>
          <cell r="C58325" t="str">
            <v>HIBE</v>
          </cell>
          <cell r="D58325" t="str">
            <v>UN</v>
          </cell>
        </row>
        <row r="58326">
          <cell r="A58326" t="str">
            <v>IM002060</v>
          </cell>
          <cell r="B58326" t="str">
            <v>MONITOR GAMER 24""(23,8"") 75HZ -AMOSTRA</v>
          </cell>
          <cell r="C58326" t="str">
            <v>HIBE</v>
          </cell>
          <cell r="D58326" t="str">
            <v>UN</v>
          </cell>
        </row>
        <row r="58327">
          <cell r="A58327" t="str">
            <v>IM002061</v>
          </cell>
          <cell r="B58327" t="str">
            <v>MONITOR GAMER 24""(23,8"") 165HZ -AMOSTA</v>
          </cell>
          <cell r="C58327" t="str">
            <v>HIBE</v>
          </cell>
          <cell r="D58327" t="str">
            <v>UN</v>
          </cell>
        </row>
        <row r="58328">
          <cell r="A58328" t="str">
            <v>IM002062</v>
          </cell>
          <cell r="B58328" t="str">
            <v>MONITOR GAMER 27""165HZ S/MOLD - AMOSTRA</v>
          </cell>
          <cell r="C58328" t="str">
            <v>HIBE</v>
          </cell>
          <cell r="D58328" t="str">
            <v>UN</v>
          </cell>
        </row>
        <row r="58329">
          <cell r="A58329" t="str">
            <v>IM002063</v>
          </cell>
          <cell r="B58329" t="str">
            <v>MONITOR GAMER 24""75HZ  TCL -AMOSTRA</v>
          </cell>
          <cell r="C58329" t="str">
            <v>HIBE</v>
          </cell>
          <cell r="D58329" t="str">
            <v>UN</v>
          </cell>
        </row>
        <row r="58330">
          <cell r="A58330" t="str">
            <v>IM002064</v>
          </cell>
          <cell r="B58330" t="str">
            <v>MONITOR GAMER 27""165HZ  TCL 1 - AMOSTRA</v>
          </cell>
          <cell r="C58330" t="str">
            <v>HIBE</v>
          </cell>
          <cell r="D58330" t="str">
            <v>UN</v>
          </cell>
        </row>
        <row r="58331">
          <cell r="A58331" t="str">
            <v>IM002065</v>
          </cell>
          <cell r="B58331" t="str">
            <v>MONITOR GAMER 27""165HZ TCL2 - AMOSTRA</v>
          </cell>
          <cell r="C58331" t="str">
            <v>HIBE</v>
          </cell>
          <cell r="D58331" t="str">
            <v>UN</v>
          </cell>
        </row>
        <row r="58332">
          <cell r="A58332" t="str">
            <v>IM002066</v>
          </cell>
          <cell r="B58332" t="str">
            <v>MONITOR GAMER 24P 75HZ  TGD -AMOSTRA</v>
          </cell>
          <cell r="C58332" t="str">
            <v>HIBE</v>
          </cell>
          <cell r="D58332" t="str">
            <v>UN</v>
          </cell>
        </row>
        <row r="58333">
          <cell r="A58333" t="str">
            <v>IM002067</v>
          </cell>
          <cell r="B58333" t="str">
            <v>MONITOR GAMER 24""165HZ -AMOSTRA</v>
          </cell>
          <cell r="C58333" t="str">
            <v>HIBE</v>
          </cell>
          <cell r="D58333" t="str">
            <v>UN</v>
          </cell>
        </row>
        <row r="58334">
          <cell r="A58334" t="str">
            <v>IM002068</v>
          </cell>
          <cell r="B58334" t="str">
            <v>MONITOR GAMER 27P 240HZ TGD-AMOSTRA</v>
          </cell>
          <cell r="C58334" t="str">
            <v>HIBE</v>
          </cell>
          <cell r="D58334" t="str">
            <v>UN</v>
          </cell>
        </row>
        <row r="58335">
          <cell r="A58335" t="str">
            <v>IM002069</v>
          </cell>
          <cell r="B58335" t="str">
            <v>MONITOR GAMER 24P 165HZ SUP AJST -AMOSTR</v>
          </cell>
          <cell r="C58335" t="str">
            <v>HIBE</v>
          </cell>
          <cell r="D58335" t="str">
            <v>UN</v>
          </cell>
        </row>
        <row r="58336">
          <cell r="A58336" t="str">
            <v>IM002070</v>
          </cell>
          <cell r="B58336" t="str">
            <v>MONITOR GAMER 27""165HZ SUP AJST -AMOSTR</v>
          </cell>
          <cell r="C58336" t="str">
            <v>HIBE</v>
          </cell>
          <cell r="D58336" t="str">
            <v>UN</v>
          </cell>
        </row>
        <row r="58337">
          <cell r="A58337" t="str">
            <v>IM002146</v>
          </cell>
          <cell r="B58337" t="str">
            <v>AMOSTRA FERRO A VAPOR</v>
          </cell>
          <cell r="C58337" t="str">
            <v>HIBE</v>
          </cell>
          <cell r="D58337" t="str">
            <v>UN</v>
          </cell>
        </row>
        <row r="58338">
          <cell r="A58338" t="str">
            <v>IM002295</v>
          </cell>
          <cell r="B58338" t="str">
            <v>MONITOR GAMER 24M2000CB/RT2775 AMOSTRA</v>
          </cell>
          <cell r="C58338" t="str">
            <v>HIBE</v>
          </cell>
          <cell r="D58338" t="str">
            <v>UN</v>
          </cell>
        </row>
        <row r="58339">
          <cell r="A58339" t="str">
            <v>IM002328</v>
          </cell>
          <cell r="B58339" t="str">
            <v>CAIXA DE SOM BLUETOOTH AMOSTRA</v>
          </cell>
          <cell r="C58339" t="str">
            <v>HIBE</v>
          </cell>
          <cell r="D58339" t="str">
            <v>UN</v>
          </cell>
        </row>
        <row r="58340">
          <cell r="A58340" t="str">
            <v>IM002371</v>
          </cell>
          <cell r="B58340" t="str">
            <v>AQUECEDOR AMOSTRA</v>
          </cell>
          <cell r="C58340" t="str">
            <v>HIBE</v>
          </cell>
          <cell r="D58340" t="str">
            <v>UN</v>
          </cell>
        </row>
        <row r="58341">
          <cell r="A58341" t="str">
            <v>IM002372</v>
          </cell>
          <cell r="B58341" t="str">
            <v>AMOSTRA GRILL</v>
          </cell>
          <cell r="C58341" t="str">
            <v>HIBE</v>
          </cell>
          <cell r="D58341" t="str">
            <v>UN</v>
          </cell>
        </row>
        <row r="58342">
          <cell r="A58342" t="str">
            <v>IM002574</v>
          </cell>
          <cell r="B58342" t="str">
            <v>FORTIGATE 60F-NFR</v>
          </cell>
          <cell r="C58342" t="str">
            <v>HIBE</v>
          </cell>
          <cell r="D58342" t="str">
            <v>UN</v>
          </cell>
        </row>
        <row r="58343">
          <cell r="A58343" t="str">
            <v>IM002603</v>
          </cell>
          <cell r="B58343" t="str">
            <v>TV 65" LED UHD</v>
          </cell>
          <cell r="C58343" t="str">
            <v>HIBE</v>
          </cell>
          <cell r="D58343" t="str">
            <v>UN</v>
          </cell>
        </row>
        <row r="58344">
          <cell r="A58344" t="str">
            <v>IM003087</v>
          </cell>
          <cell r="B58344" t="str">
            <v>NOTEBOOK DELL LATITUDE 3420 14" 8GB DDR4</v>
          </cell>
          <cell r="C58344" t="str">
            <v>DIEN</v>
          </cell>
          <cell r="D58344" t="str">
            <v>UN</v>
          </cell>
        </row>
        <row r="58345">
          <cell r="A58345" t="str">
            <v>IM003088</v>
          </cell>
          <cell r="B58345" t="str">
            <v>EMBALAGEM  - AMOSTRA</v>
          </cell>
          <cell r="C58345" t="str">
            <v>HIBE</v>
          </cell>
          <cell r="D58345" t="str">
            <v>UN</v>
          </cell>
        </row>
        <row r="58346">
          <cell r="A58346" t="str">
            <v>IM003090</v>
          </cell>
          <cell r="B58346" t="str">
            <v>TONER CF258X</v>
          </cell>
          <cell r="C58346" t="str">
            <v>HIBE</v>
          </cell>
          <cell r="D58346" t="str">
            <v>UN</v>
          </cell>
        </row>
        <row r="58347">
          <cell r="A58347" t="str">
            <v>IM003096</v>
          </cell>
          <cell r="B58347" t="str">
            <v>AMOSTRA EARBUD ANC&amp;4 FULUN</v>
          </cell>
          <cell r="C58347" t="str">
            <v>HIBE</v>
          </cell>
          <cell r="D58347" t="str">
            <v>UN</v>
          </cell>
        </row>
        <row r="58348">
          <cell r="A58348" t="str">
            <v>IM003097</v>
          </cell>
          <cell r="B58348" t="str">
            <v>AMOSTRA EARBUD RT52E2 FULUN</v>
          </cell>
          <cell r="C58348" t="str">
            <v>HIBE</v>
          </cell>
          <cell r="D58348" t="str">
            <v>UN</v>
          </cell>
        </row>
        <row r="58349">
          <cell r="A58349" t="str">
            <v>IM003272</v>
          </cell>
          <cell r="B58349" t="str">
            <v>TV 86" UHD GOOGLE AMOSTRA</v>
          </cell>
          <cell r="C58349" t="str">
            <v>HIBE</v>
          </cell>
          <cell r="D58349" t="str">
            <v>UN</v>
          </cell>
        </row>
        <row r="58350">
          <cell r="A58350" t="str">
            <v>IM003273</v>
          </cell>
          <cell r="B58350" t="str">
            <v>TV 86" UHD MINI LED AMOSTRA</v>
          </cell>
          <cell r="C58350" t="str">
            <v>HIBE</v>
          </cell>
          <cell r="D58350" t="str">
            <v>UN</v>
          </cell>
        </row>
        <row r="58351">
          <cell r="A58351" t="str">
            <v>IM003285</v>
          </cell>
          <cell r="B58351" t="str">
            <v>CABEÇA DE IMPRESSÃO ZEBRA ZT230 (203DPI)</v>
          </cell>
          <cell r="C58351" t="str">
            <v>DIEN</v>
          </cell>
          <cell r="D58351" t="str">
            <v>UN</v>
          </cell>
        </row>
        <row r="58352">
          <cell r="A58352" t="str">
            <v>IM003319</v>
          </cell>
          <cell r="B58352" t="str">
            <v>MONITOR 55 SMART M3A 3840X2160 3GB</v>
          </cell>
          <cell r="C58352" t="str">
            <v>HIBE</v>
          </cell>
          <cell r="D58352" t="str">
            <v>UN</v>
          </cell>
        </row>
        <row r="58353">
          <cell r="A58353" t="str">
            <v>IM003320</v>
          </cell>
          <cell r="B58353" t="str">
            <v>OPS (OPEN PLUGGABLE SPECIFICATION)I5 16G</v>
          </cell>
          <cell r="C58353" t="str">
            <v>HIBE</v>
          </cell>
          <cell r="D58353" t="str">
            <v>UN</v>
          </cell>
        </row>
        <row r="58354">
          <cell r="A58354" t="str">
            <v>IM003322</v>
          </cell>
          <cell r="B58354" t="str">
            <v>ROLETE DA BANDEJA SAMSUNG 4070</v>
          </cell>
          <cell r="C58354" t="str">
            <v>HIBE</v>
          </cell>
          <cell r="D58354" t="str">
            <v>UN</v>
          </cell>
        </row>
        <row r="58355">
          <cell r="A58355" t="str">
            <v>IM003405</v>
          </cell>
          <cell r="B58355" t="str">
            <v>SUPORTE MÓVEL HK50</v>
          </cell>
          <cell r="C58355" t="str">
            <v>HIBE</v>
          </cell>
          <cell r="D58355" t="str">
            <v>UN</v>
          </cell>
        </row>
        <row r="58356">
          <cell r="A58356" t="str">
            <v>IM003406</v>
          </cell>
          <cell r="B58356" t="str">
            <v>SMART PEN HT3</v>
          </cell>
          <cell r="C58356" t="str">
            <v>HIBE</v>
          </cell>
          <cell r="D58356" t="str">
            <v>UN</v>
          </cell>
        </row>
        <row r="58357">
          <cell r="A58357" t="str">
            <v>IM003407</v>
          </cell>
          <cell r="B58357" t="str">
            <v>WERELESS DONG HP3S</v>
          </cell>
          <cell r="C58357" t="str">
            <v>HIBE</v>
          </cell>
          <cell r="D58357" t="str">
            <v>UN</v>
          </cell>
        </row>
        <row r="58358">
          <cell r="A58358" t="str">
            <v>IM003447</v>
          </cell>
          <cell r="B58358" t="str">
            <v>MONITOR AOC</v>
          </cell>
          <cell r="C58358" t="str">
            <v>HIBE</v>
          </cell>
          <cell r="D58358" t="str">
            <v>UN</v>
          </cell>
        </row>
        <row r="58359">
          <cell r="A58359" t="str">
            <v>IM003501</v>
          </cell>
          <cell r="B58359" t="str">
            <v>ANALISADOR DE COR</v>
          </cell>
          <cell r="C58359" t="str">
            <v>HIBE</v>
          </cell>
          <cell r="D58359" t="str">
            <v>UN</v>
          </cell>
        </row>
        <row r="58360">
          <cell r="A58360" t="str">
            <v>IM003502</v>
          </cell>
          <cell r="B58360" t="str">
            <v>MEDIA PLAYER T8</v>
          </cell>
          <cell r="C58360" t="str">
            <v>DIEN</v>
          </cell>
          <cell r="D58360" t="str">
            <v>UN</v>
          </cell>
        </row>
        <row r="58361">
          <cell r="A58361" t="str">
            <v>IM003702</v>
          </cell>
          <cell r="B58361" t="str">
            <v>SACO REEMBALAGEM MWO 21L</v>
          </cell>
          <cell r="C58361" t="str">
            <v>HIBE</v>
          </cell>
          <cell r="D58361" t="str">
            <v>UN</v>
          </cell>
        </row>
        <row r="58362">
          <cell r="A58362" t="str">
            <v>IM003703</v>
          </cell>
          <cell r="B58362" t="str">
            <v>SACO REEMBALAGEM MWO 34L</v>
          </cell>
          <cell r="C58362" t="str">
            <v>HIBE</v>
          </cell>
          <cell r="D58362" t="str">
            <v>UN</v>
          </cell>
        </row>
        <row r="58363">
          <cell r="A58363" t="str">
            <v>IM003812</v>
          </cell>
          <cell r="B58363" t="str">
            <v>TORRE DE SOM AWS-T2W-01 AMOSTRA</v>
          </cell>
          <cell r="C58363" t="str">
            <v>HIBE</v>
          </cell>
          <cell r="D58363" t="str">
            <v>UN</v>
          </cell>
        </row>
        <row r="58364">
          <cell r="A58364" t="str">
            <v>IM003848</v>
          </cell>
          <cell r="B58364" t="str">
            <v>ETQ ANATEL BBS RETRABALHO</v>
          </cell>
          <cell r="C58364" t="str">
            <v>HIBE</v>
          </cell>
          <cell r="D58364" t="str">
            <v>UN</v>
          </cell>
        </row>
        <row r="58365">
          <cell r="A58365" t="str">
            <v>IM003870</v>
          </cell>
          <cell r="B58365" t="str">
            <v>PADRÃO VALIDADOR APROVADO PDR-371A</v>
          </cell>
          <cell r="C58365" t="str">
            <v>HIBE</v>
          </cell>
          <cell r="D58365" t="str">
            <v>UN</v>
          </cell>
        </row>
        <row r="58366">
          <cell r="A58366" t="str">
            <v>IM003871</v>
          </cell>
          <cell r="B58366" t="str">
            <v>PADRÃO VALIDADOR REPROVADO PDR -371R</v>
          </cell>
          <cell r="C58366" t="str">
            <v>HIBE</v>
          </cell>
          <cell r="D58366" t="str">
            <v>UN</v>
          </cell>
        </row>
        <row r="58367">
          <cell r="A58367" t="str">
            <v>IM003910</v>
          </cell>
          <cell r="B58367" t="str">
            <v>MANGUEIRA P/ INCENDIO IND 2.1/2" × 15 MT</v>
          </cell>
          <cell r="C58367" t="str">
            <v>HIBE</v>
          </cell>
          <cell r="D58367" t="str">
            <v>UN</v>
          </cell>
        </row>
        <row r="58368">
          <cell r="A58368" t="str">
            <v>IM003911</v>
          </cell>
          <cell r="B58368" t="str">
            <v>MONITOR GAMER 24"(23,8") 100HZ -AMOSTRA</v>
          </cell>
          <cell r="C58368" t="str">
            <v>HIBE</v>
          </cell>
          <cell r="D58368" t="str">
            <v>UN</v>
          </cell>
        </row>
        <row r="58369">
          <cell r="A58369" t="str">
            <v>IM003912</v>
          </cell>
          <cell r="B58369" t="str">
            <v>MONITOR GAMER 24"(23,8") 180HZ -AMOSTRA</v>
          </cell>
          <cell r="C58369" t="str">
            <v>HIBE</v>
          </cell>
          <cell r="D58369" t="str">
            <v>UN</v>
          </cell>
        </row>
        <row r="58370">
          <cell r="A58370" t="str">
            <v>IM003913</v>
          </cell>
          <cell r="B58370" t="str">
            <v>MONITOR GAMER 27" 180HZ -AMOSTRA</v>
          </cell>
          <cell r="C58370" t="str">
            <v>HIBE</v>
          </cell>
          <cell r="D58370" t="str">
            <v>UN</v>
          </cell>
        </row>
        <row r="58371">
          <cell r="A58371" t="str">
            <v>IM003943</v>
          </cell>
          <cell r="B58371" t="str">
            <v>AMOSTRA VENTILADOR</v>
          </cell>
          <cell r="C58371" t="str">
            <v>HIBE</v>
          </cell>
          <cell r="D58371" t="str">
            <v>UN</v>
          </cell>
        </row>
        <row r="58372">
          <cell r="A58372" t="str">
            <v>IM004336</v>
          </cell>
          <cell r="B58372" t="str">
            <v>ADAPTADOR WIRELESS</v>
          </cell>
          <cell r="C58372" t="str">
            <v>HIBE</v>
          </cell>
          <cell r="D58372" t="str">
            <v>UN</v>
          </cell>
        </row>
        <row r="58373">
          <cell r="A58373" t="str">
            <v>IM004370</v>
          </cell>
          <cell r="B58373" t="str">
            <v>AMOSTRA PANELA ELETRICA</v>
          </cell>
          <cell r="C58373" t="str">
            <v>HIBE</v>
          </cell>
          <cell r="D58373" t="str">
            <v>UN</v>
          </cell>
        </row>
        <row r="58374">
          <cell r="A58374" t="str">
            <v>IM004372</v>
          </cell>
          <cell r="B58374" t="str">
            <v>AMOSTRA ASPIRADOR</v>
          </cell>
          <cell r="C58374" t="str">
            <v>HIBE</v>
          </cell>
          <cell r="D58374" t="str">
            <v>UN</v>
          </cell>
        </row>
        <row r="58375">
          <cell r="A58375" t="str">
            <v>IM004373</v>
          </cell>
          <cell r="B58375" t="str">
            <v>AMOSTRA CLIMATIZADOR</v>
          </cell>
          <cell r="C58375" t="str">
            <v>HIBE</v>
          </cell>
          <cell r="D58375" t="str">
            <v>UN</v>
          </cell>
        </row>
        <row r="58376">
          <cell r="A58376" t="str">
            <v>IM004374</v>
          </cell>
          <cell r="B58376" t="str">
            <v>AMOSTRA CONE DE PAPEL</v>
          </cell>
          <cell r="C58376" t="str">
            <v>HIBE</v>
          </cell>
          <cell r="D58376" t="str">
            <v>UN</v>
          </cell>
        </row>
        <row r="58377">
          <cell r="A58377" t="str">
            <v>IM004375</v>
          </cell>
          <cell r="B58377" t="str">
            <v>AMOSTRA FERRO</v>
          </cell>
          <cell r="C58377" t="str">
            <v>HIBE</v>
          </cell>
          <cell r="D58377" t="str">
            <v>UN</v>
          </cell>
        </row>
        <row r="58378">
          <cell r="A58378" t="str">
            <v>IM004382</v>
          </cell>
          <cell r="B58378" t="str">
            <v>AMOSTRA CAFETEIRA</v>
          </cell>
          <cell r="C58378" t="str">
            <v>HIBE</v>
          </cell>
          <cell r="D58378" t="str">
            <v>UN</v>
          </cell>
        </row>
        <row r="58379">
          <cell r="A58379" t="str">
            <v>IM004387</v>
          </cell>
          <cell r="B58379" t="str">
            <v>PRATELEIRA DE VIDRO DO BC-75A-A-63H-BRA</v>
          </cell>
          <cell r="C58379" t="str">
            <v>HIBE</v>
          </cell>
          <cell r="D58379" t="str">
            <v>UN</v>
          </cell>
        </row>
        <row r="58380">
          <cell r="A58380" t="str">
            <v>IM004388</v>
          </cell>
          <cell r="B58380" t="str">
            <v>AMOSTRA MICROFONE</v>
          </cell>
          <cell r="C58380" t="str">
            <v>HIBE</v>
          </cell>
          <cell r="D58380" t="str">
            <v>UN</v>
          </cell>
        </row>
        <row r="58381">
          <cell r="A58381" t="str">
            <v>IM004390</v>
          </cell>
          <cell r="B58381" t="str">
            <v>AMOSTRA MINI FRIGOBAR 47L 120V/60Hz</v>
          </cell>
          <cell r="C58381" t="str">
            <v>HIBE</v>
          </cell>
          <cell r="D58381" t="str">
            <v>UN</v>
          </cell>
        </row>
        <row r="58382">
          <cell r="A58382" t="str">
            <v>IM004391</v>
          </cell>
          <cell r="B58382" t="str">
            <v>AMSTRA MINI FRIGOBAR 47L 220V/240V  60Hz</v>
          </cell>
          <cell r="C58382" t="str">
            <v>HIBE</v>
          </cell>
          <cell r="D58382" t="str">
            <v>UN</v>
          </cell>
        </row>
        <row r="58383">
          <cell r="A58383" t="str">
            <v>IM004392</v>
          </cell>
          <cell r="B58383" t="str">
            <v>AMOSTRA DE TV 50"ANDROID MODELO 50K31U</v>
          </cell>
          <cell r="C58383" t="str">
            <v>HIBE</v>
          </cell>
          <cell r="D58383" t="str">
            <v>UN</v>
          </cell>
        </row>
        <row r="58384">
          <cell r="A58384" t="str">
            <v>IM004393</v>
          </cell>
          <cell r="B58384" t="str">
            <v>AMOSTRA LAVADORA ALTA PRESSÃO</v>
          </cell>
          <cell r="C58384" t="str">
            <v>HIBE</v>
          </cell>
          <cell r="D58384" t="str">
            <v>UN</v>
          </cell>
        </row>
        <row r="58385">
          <cell r="A58385" t="str">
            <v>IM004394</v>
          </cell>
          <cell r="B58385" t="str">
            <v>AMOSTRA PANELA DE PRESSÃO</v>
          </cell>
          <cell r="C58385" t="str">
            <v>HIBE</v>
          </cell>
          <cell r="D58385" t="str">
            <v>UN</v>
          </cell>
        </row>
        <row r="58386">
          <cell r="A58386" t="str">
            <v>IM004401</v>
          </cell>
          <cell r="B58386" t="str">
            <v>AMOSTRA DE TV 32" ANDROID MODELO 32K31S</v>
          </cell>
          <cell r="C58386" t="str">
            <v>HIBE</v>
          </cell>
          <cell r="D58386" t="str">
            <v>UN</v>
          </cell>
        </row>
        <row r="58387">
          <cell r="A58387" t="str">
            <v>IM004402</v>
          </cell>
          <cell r="B58387" t="str">
            <v>AMOSTRA AR CONDICIONADO</v>
          </cell>
          <cell r="C58387" t="str">
            <v>HIBE</v>
          </cell>
          <cell r="D58387" t="str">
            <v>UN</v>
          </cell>
        </row>
        <row r="58388">
          <cell r="A58388" t="str">
            <v>IM004403</v>
          </cell>
          <cell r="B58388" t="str">
            <v>AMOSTRA CERVEJEIRA</v>
          </cell>
          <cell r="C58388" t="str">
            <v>HIBE</v>
          </cell>
          <cell r="D58388" t="str">
            <v>UN</v>
          </cell>
        </row>
        <row r="58389">
          <cell r="A58389" t="str">
            <v>IM004417</v>
          </cell>
          <cell r="B58389" t="str">
            <v>AMOSTRA EVAPORADORA 9K FRIO</v>
          </cell>
          <cell r="C58389" t="str">
            <v>HIBE</v>
          </cell>
          <cell r="D58389" t="str">
            <v>UN</v>
          </cell>
        </row>
        <row r="58390">
          <cell r="A58390" t="str">
            <v>IM004418</v>
          </cell>
          <cell r="B58390" t="str">
            <v>AMOSTRA CONDENSADORA 9K FRIO</v>
          </cell>
          <cell r="C58390" t="str">
            <v>HIBE</v>
          </cell>
          <cell r="D58390" t="str">
            <v>UN</v>
          </cell>
        </row>
        <row r="58391">
          <cell r="A58391" t="str">
            <v>IM004419</v>
          </cell>
          <cell r="B58391" t="str">
            <v>AMOSTRA EVAPORADORA 9K FRIO/QUENTE</v>
          </cell>
          <cell r="C58391" t="str">
            <v>HIBE</v>
          </cell>
          <cell r="D58391" t="str">
            <v>UN</v>
          </cell>
        </row>
        <row r="58392">
          <cell r="A58392" t="str">
            <v>IM004420</v>
          </cell>
          <cell r="B58392" t="str">
            <v>AMOSTRA CONDENSADORA 9K FRIO/QUENTE</v>
          </cell>
          <cell r="C58392" t="str">
            <v>HIBE</v>
          </cell>
          <cell r="D58392" t="str">
            <v>UN</v>
          </cell>
        </row>
        <row r="58393">
          <cell r="A58393" t="str">
            <v>IM004421</v>
          </cell>
          <cell r="B58393" t="str">
            <v>AMOSTRA EVAPORADORA 12K FRIO</v>
          </cell>
          <cell r="C58393" t="str">
            <v>HIBE</v>
          </cell>
          <cell r="D58393" t="str">
            <v>UN</v>
          </cell>
        </row>
        <row r="58394">
          <cell r="A58394" t="str">
            <v>IM004422</v>
          </cell>
          <cell r="B58394" t="str">
            <v>AMOSTRA CONDENSADORA 12K FRIO</v>
          </cell>
          <cell r="C58394" t="str">
            <v>HIBE</v>
          </cell>
          <cell r="D58394" t="str">
            <v>UN</v>
          </cell>
        </row>
        <row r="58395">
          <cell r="A58395" t="str">
            <v>IM004423</v>
          </cell>
          <cell r="B58395" t="str">
            <v>AMOSTRA EVAPORADORA 12K FRIO/QUENTE</v>
          </cell>
          <cell r="C58395" t="str">
            <v>HIBE</v>
          </cell>
          <cell r="D58395" t="str">
            <v>UN</v>
          </cell>
        </row>
        <row r="58396">
          <cell r="A58396" t="str">
            <v>IM004424</v>
          </cell>
          <cell r="B58396" t="str">
            <v>AMOSTRA CONDENSADORA 12K FRIO/QUENTE</v>
          </cell>
          <cell r="C58396" t="str">
            <v>HIBE</v>
          </cell>
          <cell r="D58396" t="str">
            <v>UN</v>
          </cell>
        </row>
        <row r="58397">
          <cell r="A58397" t="str">
            <v>IM004425</v>
          </cell>
          <cell r="B58397" t="str">
            <v>AMOSTRA EVAPORADORA 18K FRIO</v>
          </cell>
          <cell r="C58397" t="str">
            <v>HIBE</v>
          </cell>
          <cell r="D58397" t="str">
            <v>UN</v>
          </cell>
        </row>
        <row r="58398">
          <cell r="A58398" t="str">
            <v>IM004426</v>
          </cell>
          <cell r="B58398" t="str">
            <v>AMOSTRA CONDENSADORA 18K FRIO</v>
          </cell>
          <cell r="C58398" t="str">
            <v>HIBE</v>
          </cell>
          <cell r="D58398" t="str">
            <v>UN</v>
          </cell>
        </row>
        <row r="58399">
          <cell r="A58399" t="str">
            <v>IM004427</v>
          </cell>
          <cell r="B58399" t="str">
            <v>AMOSTRA EVAPORADORA 18K FRIO/QUENTE</v>
          </cell>
          <cell r="C58399" t="str">
            <v>HIBE</v>
          </cell>
          <cell r="D58399" t="str">
            <v>UN</v>
          </cell>
        </row>
        <row r="58400">
          <cell r="A58400" t="str">
            <v>IM004428</v>
          </cell>
          <cell r="B58400" t="str">
            <v>AMOSTRA CONDENSADORA 18K FRIO/QUENTE</v>
          </cell>
          <cell r="C58400" t="str">
            <v>HIBE</v>
          </cell>
          <cell r="D58400" t="str">
            <v>UN</v>
          </cell>
        </row>
        <row r="58401">
          <cell r="A58401" t="str">
            <v>IM004429</v>
          </cell>
          <cell r="B58401" t="str">
            <v>AMOSTRA EVAPORADORA 24K FRIO</v>
          </cell>
          <cell r="C58401" t="str">
            <v>HIBE</v>
          </cell>
          <cell r="D58401" t="str">
            <v>UN</v>
          </cell>
        </row>
        <row r="58402">
          <cell r="A58402" t="str">
            <v>IM004430</v>
          </cell>
          <cell r="B58402" t="str">
            <v>AMOSTRA CONDENSADORA 24K FRIO</v>
          </cell>
          <cell r="C58402" t="str">
            <v>HIBE</v>
          </cell>
          <cell r="D58402" t="str">
            <v>UN</v>
          </cell>
        </row>
        <row r="58403">
          <cell r="A58403" t="str">
            <v>IM004431</v>
          </cell>
          <cell r="B58403" t="str">
            <v>AMOSTRA EVAPORADORA 24K FRIO/QUENTE</v>
          </cell>
          <cell r="C58403" t="str">
            <v>HIBE</v>
          </cell>
          <cell r="D58403" t="str">
            <v>UN</v>
          </cell>
        </row>
        <row r="58404">
          <cell r="A58404" t="str">
            <v>IM004432</v>
          </cell>
          <cell r="B58404" t="str">
            <v>AMOSTRA CONDENSADORA 24K FRIO/QUENTE</v>
          </cell>
          <cell r="C58404" t="str">
            <v>HIBE</v>
          </cell>
          <cell r="D58404" t="str">
            <v>UN</v>
          </cell>
        </row>
        <row r="58405">
          <cell r="A58405" t="str">
            <v>IM004433</v>
          </cell>
          <cell r="B58405" t="str">
            <v>AMOSTRA EVAPORADORA 30K FRIO</v>
          </cell>
          <cell r="C58405" t="str">
            <v>HIBE</v>
          </cell>
          <cell r="D58405" t="str">
            <v>UN</v>
          </cell>
        </row>
        <row r="58406">
          <cell r="A58406" t="str">
            <v>IM004434</v>
          </cell>
          <cell r="B58406" t="str">
            <v>AMOSTRA CONDENSADORA 30K FRIO</v>
          </cell>
          <cell r="C58406" t="str">
            <v>HIBE</v>
          </cell>
          <cell r="D58406" t="str">
            <v>UN</v>
          </cell>
        </row>
        <row r="58407">
          <cell r="A58407" t="str">
            <v>IM004435</v>
          </cell>
          <cell r="B58407" t="str">
            <v>AMOSTRA EVAPORADORA 30K FRIO/QUENTE</v>
          </cell>
          <cell r="C58407" t="str">
            <v>HIBE</v>
          </cell>
          <cell r="D58407" t="str">
            <v>UN</v>
          </cell>
        </row>
        <row r="58408">
          <cell r="A58408" t="str">
            <v>IM004436</v>
          </cell>
          <cell r="B58408" t="str">
            <v>AMOSTRA CONDENSADORA 30K FRIO/QUENTE</v>
          </cell>
          <cell r="C58408" t="str">
            <v>HIBE</v>
          </cell>
          <cell r="D58408" t="str">
            <v>UN</v>
          </cell>
        </row>
        <row r="58409">
          <cell r="A58409" t="str">
            <v>IM004438</v>
          </cell>
          <cell r="B58409" t="str">
            <v>COMPRESSOR VR5485L-MF5A</v>
          </cell>
          <cell r="C58409" t="str">
            <v>HIBE</v>
          </cell>
          <cell r="D58409" t="str">
            <v>UN</v>
          </cell>
        </row>
        <row r="58410">
          <cell r="A58410" t="str">
            <v>IM004439</v>
          </cell>
          <cell r="B58410" t="str">
            <v>COMPRESSOR VR5494L-MF5A</v>
          </cell>
          <cell r="C58410" t="str">
            <v>HIBE</v>
          </cell>
          <cell r="D58410" t="str">
            <v>UN</v>
          </cell>
        </row>
        <row r="58411">
          <cell r="A58411" t="str">
            <v>IM004440</v>
          </cell>
          <cell r="B58411" t="str">
            <v>COMPRESSOR VR55510L-MF5A</v>
          </cell>
          <cell r="C58411" t="str">
            <v>HIBE</v>
          </cell>
          <cell r="D58411" t="str">
            <v>UN</v>
          </cell>
        </row>
        <row r="58412">
          <cell r="A58412" t="str">
            <v>IM004446</v>
          </cell>
          <cell r="B58412" t="str">
            <v>HELICE VENTILADOR</v>
          </cell>
          <cell r="C58412" t="str">
            <v>HIBE</v>
          </cell>
          <cell r="D58412" t="str">
            <v>UN</v>
          </cell>
        </row>
        <row r="58413">
          <cell r="A58413" t="str">
            <v>IM004456</v>
          </cell>
          <cell r="B58413" t="str">
            <v>LIVRE</v>
          </cell>
          <cell r="C58413" t="str">
            <v>HIBE</v>
          </cell>
          <cell r="D58413" t="str">
            <v>UN</v>
          </cell>
        </row>
        <row r="58414">
          <cell r="A58414" t="str">
            <v>IM004511</v>
          </cell>
          <cell r="B58414" t="str">
            <v>CONJUNTO DE ESPELHO, (S) 45 (MK5)</v>
          </cell>
          <cell r="C58414" t="str">
            <v>HIBE</v>
          </cell>
          <cell r="D58414" t="str">
            <v>UN</v>
          </cell>
        </row>
        <row r="58415">
          <cell r="A58415" t="str">
            <v>IM004512</v>
          </cell>
          <cell r="B58415" t="str">
            <v>AMOSTRA DE TANQUE DO AP VERTICAL AP-36</v>
          </cell>
          <cell r="C58415" t="str">
            <v>HIBE</v>
          </cell>
          <cell r="D58415" t="str">
            <v>UN</v>
          </cell>
        </row>
        <row r="58416">
          <cell r="A58416" t="str">
            <v>IM004559</v>
          </cell>
          <cell r="B58416" t="str">
            <v>COLETOR ZEBRA MC33</v>
          </cell>
          <cell r="C58416" t="str">
            <v>HIBE</v>
          </cell>
          <cell r="D58416" t="str">
            <v>UN</v>
          </cell>
        </row>
        <row r="58417">
          <cell r="A58417" t="str">
            <v>IM004560</v>
          </cell>
          <cell r="B58417" t="str">
            <v>BATERIA ZEBRA MC33</v>
          </cell>
          <cell r="C58417" t="str">
            <v>HIBE</v>
          </cell>
          <cell r="D58417" t="str">
            <v>UN</v>
          </cell>
        </row>
        <row r="58418">
          <cell r="A58418" t="str">
            <v>IM004561</v>
          </cell>
          <cell r="B58418" t="str">
            <v>CARREGADOR DE BATERIA ZEBRA MC33</v>
          </cell>
          <cell r="C58418" t="str">
            <v>HIBE</v>
          </cell>
          <cell r="D58418" t="str">
            <v>UN</v>
          </cell>
        </row>
        <row r="58419">
          <cell r="A58419" t="str">
            <v>IM004562</v>
          </cell>
          <cell r="B58419" t="str">
            <v>CAPA DE PROTEÇÃO PARA MC33</v>
          </cell>
          <cell r="C58419" t="str">
            <v>HIBE</v>
          </cell>
          <cell r="D58419" t="str">
            <v>UN</v>
          </cell>
        </row>
        <row r="58420">
          <cell r="A58420" t="str">
            <v>IM004563</v>
          </cell>
          <cell r="B58420" t="str">
            <v>IMPRESSORA ZEBRA ZQ610</v>
          </cell>
          <cell r="C58420" t="str">
            <v>HIBE</v>
          </cell>
          <cell r="D58420" t="str">
            <v>UN</v>
          </cell>
        </row>
        <row r="58421">
          <cell r="A58421" t="str">
            <v>IM004564</v>
          </cell>
          <cell r="B58421" t="str">
            <v>CAPA DE PROTEÇÃO PARA ZQ610</v>
          </cell>
          <cell r="C58421" t="str">
            <v>HIBE</v>
          </cell>
          <cell r="D58421" t="str">
            <v>UN</v>
          </cell>
        </row>
        <row r="58422">
          <cell r="A58422" t="str">
            <v>IM004565</v>
          </cell>
          <cell r="B58422" t="str">
            <v>BATERIA PARA IMPRESSORA ZQ610</v>
          </cell>
          <cell r="C58422" t="str">
            <v>HIBE</v>
          </cell>
          <cell r="D58422" t="str">
            <v>UN</v>
          </cell>
        </row>
        <row r="58423">
          <cell r="A58423" t="str">
            <v>IM004566</v>
          </cell>
          <cell r="B58423" t="str">
            <v>CARREGADOR DE BATERIA ZEBRA ZQ600</v>
          </cell>
          <cell r="C58423" t="str">
            <v>HIBE</v>
          </cell>
          <cell r="D58423" t="str">
            <v>UN</v>
          </cell>
        </row>
        <row r="58424">
          <cell r="A58424" t="str">
            <v>IM004625</v>
          </cell>
          <cell r="B58424" t="str">
            <v>INNER FRAME PROTECTION NET METALLIC</v>
          </cell>
          <cell r="C58424" t="str">
            <v>HIBE</v>
          </cell>
          <cell r="D58424" t="str">
            <v>UN</v>
          </cell>
        </row>
        <row r="58425">
          <cell r="A58425" t="str">
            <v>IM004631</v>
          </cell>
          <cell r="B58425" t="str">
            <v>AMOSTRA TORRADEIRA ELÉTRICA TS-202</v>
          </cell>
          <cell r="C58425" t="str">
            <v>HIBE</v>
          </cell>
          <cell r="D58425" t="str">
            <v>UN</v>
          </cell>
        </row>
        <row r="58426">
          <cell r="A58426" t="str">
            <v>IM004648</v>
          </cell>
          <cell r="B58426" t="str">
            <v>AMOSTRA DE COOKTOP DE INDUÇÃO</v>
          </cell>
          <cell r="C58426" t="str">
            <v>HIBE</v>
          </cell>
          <cell r="D58426" t="str">
            <v>UN</v>
          </cell>
        </row>
        <row r="58427">
          <cell r="A58427" t="str">
            <v>IM004671</v>
          </cell>
          <cell r="B58427" t="str">
            <v>TENDA (CARPA) PEQUENA BRANCO</v>
          </cell>
          <cell r="C58427" t="str">
            <v>HIBE</v>
          </cell>
          <cell r="D58427" t="str">
            <v>UN</v>
          </cell>
        </row>
        <row r="58428">
          <cell r="A58428" t="str">
            <v>IM004672</v>
          </cell>
          <cell r="B58428" t="str">
            <v>TENDA (CARPA) GRANDE BRANCO</v>
          </cell>
          <cell r="C58428" t="str">
            <v>HIBE</v>
          </cell>
          <cell r="D58428" t="str">
            <v>UN</v>
          </cell>
        </row>
        <row r="58429">
          <cell r="A58429" t="str">
            <v>IM004673</v>
          </cell>
          <cell r="B58429" t="str">
            <v>MESA POLIPROPILENO (PP) 2X1 BRANCO</v>
          </cell>
          <cell r="C58429" t="str">
            <v>HIBE</v>
          </cell>
          <cell r="D58429" t="str">
            <v>UN</v>
          </cell>
        </row>
        <row r="58430">
          <cell r="A58430" t="str">
            <v>IM004674</v>
          </cell>
          <cell r="B58430" t="str">
            <v>MESA POLIPROPILENO (PP) 1X1 BRANCO</v>
          </cell>
          <cell r="C58430" t="str">
            <v>HIBE</v>
          </cell>
          <cell r="D58430" t="str">
            <v>UN</v>
          </cell>
        </row>
        <row r="58431">
          <cell r="A58431" t="str">
            <v>IM004675</v>
          </cell>
          <cell r="B58431" t="str">
            <v>CADEIRA DE POLIPROPILENO (PP) BRANCO</v>
          </cell>
          <cell r="C58431" t="str">
            <v>HIBE</v>
          </cell>
          <cell r="D58431" t="str">
            <v>UN</v>
          </cell>
        </row>
        <row r="58432">
          <cell r="A58432" t="str">
            <v>IM004676</v>
          </cell>
          <cell r="B58432" t="str">
            <v>CADEIRA DE ALUMINIO PRETO</v>
          </cell>
          <cell r="C58432" t="str">
            <v>HIBE</v>
          </cell>
          <cell r="D58432" t="str">
            <v>UN</v>
          </cell>
        </row>
        <row r="58433">
          <cell r="A58433" t="str">
            <v>IM004677</v>
          </cell>
          <cell r="B58433" t="str">
            <v>BARRACA PEQUENA BRANCA</v>
          </cell>
          <cell r="C58433" t="str">
            <v>HIBE</v>
          </cell>
          <cell r="D58433" t="str">
            <v>UN</v>
          </cell>
        </row>
        <row r="58434">
          <cell r="A58434" t="str">
            <v>IM004678</v>
          </cell>
          <cell r="B58434" t="str">
            <v>BARRACA GRANDE BRANCA</v>
          </cell>
          <cell r="C58434" t="str">
            <v>HIBE</v>
          </cell>
          <cell r="D58434" t="str">
            <v>UN</v>
          </cell>
        </row>
        <row r="58435">
          <cell r="A58435" t="str">
            <v>IM004687</v>
          </cell>
          <cell r="B58435" t="str">
            <v>IMPRESSORA 3D GTMAX 3D CORE AB 400</v>
          </cell>
          <cell r="C58435" t="str">
            <v>HIBE</v>
          </cell>
          <cell r="D58435" t="str">
            <v>UN</v>
          </cell>
        </row>
        <row r="58436">
          <cell r="A58436" t="str">
            <v>IM004688</v>
          </cell>
          <cell r="B58436" t="str">
            <v>IMPRESSORA 3D GTMAX 3D GT5</v>
          </cell>
          <cell r="C58436" t="str">
            <v>HIBE</v>
          </cell>
          <cell r="D58436" t="str">
            <v>UN</v>
          </cell>
        </row>
        <row r="58437">
          <cell r="A58437" t="str">
            <v>IM004696</v>
          </cell>
          <cell r="B58437" t="str">
            <v>MÁQUINA DE TESTE SALT SPRAY BA</v>
          </cell>
          <cell r="C58437" t="str">
            <v>HIBE</v>
          </cell>
          <cell r="D58437" t="str">
            <v>UN</v>
          </cell>
        </row>
        <row r="58438">
          <cell r="A58438" t="str">
            <v>IM004738</v>
          </cell>
          <cell r="B58438" t="str">
            <v>MÁQUINA DE TESTE SALT SPRAY SP</v>
          </cell>
          <cell r="C58438" t="str">
            <v>HIBE</v>
          </cell>
          <cell r="D58438" t="str">
            <v>UN</v>
          </cell>
        </row>
        <row r="58439">
          <cell r="A58439" t="str">
            <v>IM004744</v>
          </cell>
          <cell r="B58439" t="str">
            <v>MÁQUINA DE TESTE DE POTÊNCIA</v>
          </cell>
          <cell r="C58439" t="str">
            <v>HIBE</v>
          </cell>
          <cell r="D58439" t="str">
            <v>UN</v>
          </cell>
        </row>
        <row r="58440">
          <cell r="A58440" t="str">
            <v>IM004745</v>
          </cell>
          <cell r="B58440" t="str">
            <v>ZEBRA COLETOR TC21  TC210K-01A222-A6</v>
          </cell>
          <cell r="C58440" t="str">
            <v>HIBE</v>
          </cell>
          <cell r="D58440" t="str">
            <v>UN</v>
          </cell>
        </row>
        <row r="58441">
          <cell r="A58441" t="str">
            <v>IM004766</v>
          </cell>
          <cell r="B58441" t="str">
            <v>ALMOFADA DE SILICONE</v>
          </cell>
          <cell r="C58441" t="str">
            <v>HIBE</v>
          </cell>
          <cell r="D58441" t="str">
            <v>UN</v>
          </cell>
        </row>
        <row r="58442">
          <cell r="A58442" t="str">
            <v>IM004782</v>
          </cell>
          <cell r="B58442" t="str">
            <v>AMOSTRA DE MIXER</v>
          </cell>
          <cell r="C58442" t="str">
            <v>HIBE</v>
          </cell>
          <cell r="D58442" t="str">
            <v>UN</v>
          </cell>
        </row>
        <row r="58443">
          <cell r="A58443" t="str">
            <v>IM004789</v>
          </cell>
          <cell r="B58443" t="str">
            <v>AMOSTRA TIGELA DE BATEDEIRA</v>
          </cell>
          <cell r="C58443" t="str">
            <v>HIBE</v>
          </cell>
          <cell r="D58443" t="str">
            <v>UN</v>
          </cell>
        </row>
        <row r="58444">
          <cell r="A58444" t="str">
            <v>IM004796</v>
          </cell>
          <cell r="B58444" t="str">
            <v>AMOSTRA COPO DE LIQUIDIFICADOR</v>
          </cell>
          <cell r="C58444" t="str">
            <v>HIBE</v>
          </cell>
          <cell r="D58444" t="str">
            <v>UN</v>
          </cell>
        </row>
        <row r="58445">
          <cell r="A58445" t="str">
            <v>IM004797</v>
          </cell>
          <cell r="B58445" t="str">
            <v>AMOSTRA EXTRATORA DE LIMPEZA</v>
          </cell>
          <cell r="C58445" t="str">
            <v>HIBE</v>
          </cell>
          <cell r="D58445" t="str">
            <v>UN</v>
          </cell>
        </row>
        <row r="58446">
          <cell r="A58446" t="str">
            <v>IM004825</v>
          </cell>
          <cell r="B58446" t="str">
            <v>AMOSTRA DE PARAFUSADEIRA ELÉTRICA</v>
          </cell>
          <cell r="C58446" t="str">
            <v>HIBE</v>
          </cell>
          <cell r="D58446" t="str">
            <v>UN</v>
          </cell>
        </row>
        <row r="58447">
          <cell r="A58447" t="str">
            <v>IM004850</v>
          </cell>
          <cell r="B58447" t="str">
            <v>AMOSTRA FREEZER</v>
          </cell>
          <cell r="C58447" t="str">
            <v>HIBE</v>
          </cell>
          <cell r="D58447" t="str">
            <v>UN</v>
          </cell>
        </row>
        <row r="58448">
          <cell r="A58448" t="str">
            <v>IM004911</v>
          </cell>
          <cell r="B58448" t="str">
            <v>AMOSTRA SECADOR DE CABELOS</v>
          </cell>
          <cell r="C58448" t="str">
            <v>HIBE</v>
          </cell>
          <cell r="D58448" t="str">
            <v>UN</v>
          </cell>
        </row>
        <row r="58449">
          <cell r="A58449" t="str">
            <v>IM004933</v>
          </cell>
          <cell r="B58449" t="str">
            <v>AMOSTRA PROJETOR</v>
          </cell>
          <cell r="C58449" t="str">
            <v>HIBE</v>
          </cell>
          <cell r="D58449" t="str">
            <v>UN</v>
          </cell>
        </row>
        <row r="58450">
          <cell r="A58450" t="str">
            <v>IM004934</v>
          </cell>
          <cell r="B58450" t="str">
            <v>AMOSTRA DE TERMOSTATO</v>
          </cell>
          <cell r="C58450" t="str">
            <v>HIBE</v>
          </cell>
          <cell r="D58450" t="str">
            <v>UN</v>
          </cell>
        </row>
        <row r="58451">
          <cell r="A58451" t="str">
            <v>IM004940</v>
          </cell>
          <cell r="B58451" t="str">
            <v>AMOSTRA DE TV 24 FHD</v>
          </cell>
          <cell r="C58451" t="str">
            <v>HIBE</v>
          </cell>
          <cell r="D58451" t="str">
            <v>UN</v>
          </cell>
        </row>
        <row r="58452">
          <cell r="A58452" t="str">
            <v>IM004941</v>
          </cell>
          <cell r="B58452" t="str">
            <v>AMOSTRA DE TV 55 UHD MODELO 55G6E</v>
          </cell>
          <cell r="C58452" t="str">
            <v>HIBE</v>
          </cell>
          <cell r="D58452" t="str">
            <v>UN</v>
          </cell>
        </row>
        <row r="58453">
          <cell r="A58453" t="str">
            <v>IM004942</v>
          </cell>
          <cell r="B58453" t="str">
            <v>AMOSTRA DE TV 65 OLED MODELO 65W82</v>
          </cell>
          <cell r="C58453" t="str">
            <v>HIBE</v>
          </cell>
          <cell r="D58453" t="str">
            <v>UN</v>
          </cell>
        </row>
        <row r="58454">
          <cell r="A58454" t="str">
            <v>IM004943</v>
          </cell>
          <cell r="B58454" t="str">
            <v>AMOSTRA DE PLACA ELETRÔNICA</v>
          </cell>
          <cell r="C58454" t="str">
            <v>HIBE</v>
          </cell>
          <cell r="D58454" t="str">
            <v>UN</v>
          </cell>
        </row>
        <row r="58455">
          <cell r="A58455" t="str">
            <v>IM004944</v>
          </cell>
          <cell r="B58455" t="str">
            <v>AMOSTRA TV ANDROID 3.0 GTV 65S2-FISDB</v>
          </cell>
          <cell r="C58455" t="str">
            <v>HIBE</v>
          </cell>
          <cell r="D58455" t="str">
            <v>UN</v>
          </cell>
        </row>
        <row r="58456">
          <cell r="A58456" t="str">
            <v>IM004945</v>
          </cell>
          <cell r="B58456" t="str">
            <v>TOTEM AIWA P</v>
          </cell>
          <cell r="C58456" t="str">
            <v>HIBE</v>
          </cell>
          <cell r="D58456" t="str">
            <v>UN</v>
          </cell>
        </row>
        <row r="58457">
          <cell r="A58457" t="str">
            <v>IM004946</v>
          </cell>
          <cell r="B58457" t="str">
            <v>TOTEM AIWA M</v>
          </cell>
          <cell r="C58457" t="str">
            <v>HIBE</v>
          </cell>
          <cell r="D58457" t="str">
            <v>UN</v>
          </cell>
        </row>
        <row r="58458">
          <cell r="A58458" t="str">
            <v>IM004947</v>
          </cell>
          <cell r="B58458" t="str">
            <v>TOTEM AIWA G</v>
          </cell>
          <cell r="C58458" t="str">
            <v>HIBE</v>
          </cell>
          <cell r="D58458" t="str">
            <v>UN</v>
          </cell>
        </row>
        <row r="58459">
          <cell r="A58459" t="str">
            <v>IM004948</v>
          </cell>
          <cell r="B58459" t="str">
            <v>CAPA DE CUBO AIWA</v>
          </cell>
          <cell r="C58459" t="str">
            <v>HIBE</v>
          </cell>
          <cell r="D58459" t="str">
            <v>UN</v>
          </cell>
        </row>
        <row r="58460">
          <cell r="A58460" t="str">
            <v>IM004949</v>
          </cell>
          <cell r="B58460" t="str">
            <v>CUBO AIWA P</v>
          </cell>
          <cell r="C58460" t="str">
            <v>HIBE</v>
          </cell>
          <cell r="D58460" t="str">
            <v>UN</v>
          </cell>
        </row>
        <row r="58461">
          <cell r="A58461" t="str">
            <v>IM004950</v>
          </cell>
          <cell r="B58461" t="str">
            <v>KIT MPDV P AIWA ST</v>
          </cell>
          <cell r="C58461" t="str">
            <v>HIBE</v>
          </cell>
          <cell r="D58461" t="str">
            <v>UN</v>
          </cell>
        </row>
        <row r="58462">
          <cell r="A58462" t="str">
            <v>IM004951</v>
          </cell>
          <cell r="B58462" t="str">
            <v>KIT MPDV M AIWA ST</v>
          </cell>
          <cell r="C58462" t="str">
            <v>HIBE</v>
          </cell>
          <cell r="D58462" t="str">
            <v>UN</v>
          </cell>
        </row>
        <row r="58463">
          <cell r="A58463" t="str">
            <v>IM004952</v>
          </cell>
          <cell r="B58463" t="str">
            <v>KIT MPDV G AIWA ST</v>
          </cell>
          <cell r="C58463" t="str">
            <v>HIBE</v>
          </cell>
          <cell r="D58463" t="str">
            <v>UN</v>
          </cell>
        </row>
        <row r="58464">
          <cell r="A58464" t="str">
            <v>IM004964</v>
          </cell>
          <cell r="B58464" t="str">
            <v>LUVA DE SILICONE</v>
          </cell>
          <cell r="C58464" t="str">
            <v>HIBE</v>
          </cell>
          <cell r="D58464" t="str">
            <v>UN</v>
          </cell>
        </row>
        <row r="58465">
          <cell r="A58465" t="str">
            <v>IM004978</v>
          </cell>
          <cell r="B58465" t="str">
            <v>AMOSTRA DE PRANCHA ALISADORA</v>
          </cell>
          <cell r="C58465" t="str">
            <v>HIBE</v>
          </cell>
          <cell r="D58465" t="str">
            <v>UN</v>
          </cell>
        </row>
        <row r="58466">
          <cell r="A58466" t="str">
            <v>IM004981</v>
          </cell>
          <cell r="B58466" t="str">
            <v>KIT MPDV M2 AIWA ST</v>
          </cell>
          <cell r="C58466" t="str">
            <v>HIBE</v>
          </cell>
          <cell r="D58466" t="str">
            <v>UN</v>
          </cell>
        </row>
        <row r="58467">
          <cell r="A58467" t="str">
            <v>IM004982</v>
          </cell>
          <cell r="B58467" t="str">
            <v>KIT MPDV G2 AIWA ST</v>
          </cell>
          <cell r="C58467" t="str">
            <v>HIBE</v>
          </cell>
          <cell r="D58467" t="str">
            <v>UN</v>
          </cell>
        </row>
        <row r="58468">
          <cell r="A58468" t="str">
            <v>IM004983</v>
          </cell>
          <cell r="B58468" t="str">
            <v>KIT MPDV G3 AIWA ST</v>
          </cell>
          <cell r="C58468" t="str">
            <v>HIBE</v>
          </cell>
          <cell r="D58468" t="str">
            <v>UN</v>
          </cell>
        </row>
        <row r="58469">
          <cell r="A58469" t="str">
            <v>IM004987</v>
          </cell>
          <cell r="B58469" t="str">
            <v>AMOSTRA BASE FVN-01 127V/220V</v>
          </cell>
          <cell r="C58469" t="str">
            <v>HIBE</v>
          </cell>
          <cell r="D58469" t="str">
            <v>UN</v>
          </cell>
        </row>
        <row r="58470">
          <cell r="A58470" t="str">
            <v>IM004989</v>
          </cell>
          <cell r="B58470" t="str">
            <v>AMOSTRA MOTOR DE LIQUIDIFICADOR</v>
          </cell>
          <cell r="C58470" t="str">
            <v>HIBE</v>
          </cell>
          <cell r="D58470" t="str">
            <v>UN</v>
          </cell>
        </row>
        <row r="58471">
          <cell r="A58471" t="str">
            <v>IM004990</v>
          </cell>
          <cell r="B58471" t="str">
            <v>AMOSTRA DE SANDUICHEIRA</v>
          </cell>
          <cell r="C58471" t="str">
            <v>HIBE</v>
          </cell>
          <cell r="D58471" t="str">
            <v>UN</v>
          </cell>
        </row>
        <row r="58472">
          <cell r="A58472" t="str">
            <v>IM004995</v>
          </cell>
          <cell r="B58472" t="str">
            <v>AMOSTRA FRIGOBAR 50L  FGB-01-W50 220V</v>
          </cell>
          <cell r="C58472" t="str">
            <v>HIBE</v>
          </cell>
          <cell r="D58472" t="str">
            <v>UN</v>
          </cell>
        </row>
        <row r="58473">
          <cell r="A58473" t="str">
            <v>IM004996</v>
          </cell>
          <cell r="B58473" t="str">
            <v>AMOSTRA FRIGOBAR 80L FGB-01-W80 127V</v>
          </cell>
          <cell r="C58473" t="str">
            <v>HIBE</v>
          </cell>
          <cell r="D58473" t="str">
            <v>UN</v>
          </cell>
        </row>
        <row r="58474">
          <cell r="A58474" t="str">
            <v>IM004997</v>
          </cell>
          <cell r="B58474" t="str">
            <v>AMOSTRA FRIGOBAR 80L FGB-01-W80 220V</v>
          </cell>
          <cell r="C58474" t="str">
            <v>HIBE</v>
          </cell>
          <cell r="D58474" t="str">
            <v>UN</v>
          </cell>
        </row>
        <row r="58475">
          <cell r="A58475" t="str">
            <v>IM004998</v>
          </cell>
          <cell r="B58475" t="str">
            <v>AMOSTRA FRIGOBAR 120L FGB-01 W120 127V</v>
          </cell>
          <cell r="C58475" t="str">
            <v>HIBE</v>
          </cell>
          <cell r="D58475" t="str">
            <v>UN</v>
          </cell>
        </row>
        <row r="58476">
          <cell r="A58476" t="str">
            <v>IM004999</v>
          </cell>
          <cell r="B58476" t="str">
            <v>AMOSTRA FRIGOBAR 120L FGB-01 W120 220V</v>
          </cell>
          <cell r="C58476" t="str">
            <v>HIBE</v>
          </cell>
          <cell r="D58476" t="str">
            <v>UN</v>
          </cell>
        </row>
        <row r="58477">
          <cell r="A58477" t="str">
            <v>IM005000</v>
          </cell>
          <cell r="B58477" t="str">
            <v>PRATELEIRA DE VIDRO DO BC-47-63H</v>
          </cell>
          <cell r="C58477" t="str">
            <v>HIBE</v>
          </cell>
          <cell r="D58477" t="str">
            <v>UN</v>
          </cell>
        </row>
        <row r="58478">
          <cell r="A58478" t="str">
            <v>IM005001</v>
          </cell>
          <cell r="B58478" t="str">
            <v>TAMPA PLÁSTICA DE ÁREA EXTRAFRIA</v>
          </cell>
          <cell r="C58478" t="str">
            <v>HIBE</v>
          </cell>
          <cell r="D58478" t="str">
            <v>UN</v>
          </cell>
        </row>
        <row r="58479">
          <cell r="A58479" t="str">
            <v>IM005002</v>
          </cell>
          <cell r="B58479" t="str">
            <v>PUXADORES DO FREEZER DO BC-47-63H</v>
          </cell>
          <cell r="C58479" t="str">
            <v>HIBE</v>
          </cell>
          <cell r="D58479" t="str">
            <v>UN</v>
          </cell>
        </row>
        <row r="58480">
          <cell r="A58480" t="str">
            <v>IM005003</v>
          </cell>
          <cell r="B58480" t="str">
            <v>PRATELEIRA ARAMADA DO BC-75A-A-63H</v>
          </cell>
          <cell r="C58480" t="str">
            <v>HIBE</v>
          </cell>
          <cell r="D58480" t="str">
            <v>UN</v>
          </cell>
        </row>
        <row r="58481">
          <cell r="A58481" t="str">
            <v>IM005004</v>
          </cell>
          <cell r="B58481" t="str">
            <v>PRATELEIRA DE VIDRO DO BC-127B-A-62H</v>
          </cell>
          <cell r="C58481" t="str">
            <v>HIBE</v>
          </cell>
          <cell r="D58481" t="str">
            <v>UN</v>
          </cell>
        </row>
        <row r="58482">
          <cell r="A58482" t="str">
            <v>IM005005</v>
          </cell>
          <cell r="B58482" t="str">
            <v>PRATELEIRA DE VIDRO DO BC-75A-A-63H</v>
          </cell>
          <cell r="C58482" t="str">
            <v>HIBE</v>
          </cell>
          <cell r="D58482" t="str">
            <v>UN</v>
          </cell>
        </row>
        <row r="58483">
          <cell r="A58483" t="str">
            <v>IM005006</v>
          </cell>
          <cell r="B58483" t="str">
            <v>LIVRE</v>
          </cell>
          <cell r="C58483" t="str">
            <v>HIBE</v>
          </cell>
          <cell r="D58483" t="str">
            <v>UN</v>
          </cell>
        </row>
        <row r="58484">
          <cell r="A58484" t="str">
            <v>IM005007</v>
          </cell>
          <cell r="B58484" t="str">
            <v>AMOSTRA DE TV 32" ANDROID MODELO 32K31S</v>
          </cell>
          <cell r="C58484" t="str">
            <v>HIBE</v>
          </cell>
          <cell r="D58484" t="str">
            <v>UN</v>
          </cell>
        </row>
        <row r="58485">
          <cell r="A58485" t="str">
            <v>IM005008</v>
          </cell>
          <cell r="B58485" t="str">
            <v>AMOSTRA TORRE DE SOM TM-1200-B BIV</v>
          </cell>
          <cell r="C58485" t="str">
            <v>HIBE</v>
          </cell>
          <cell r="D58485" t="str">
            <v>UN</v>
          </cell>
        </row>
        <row r="58486">
          <cell r="A58486" t="str">
            <v>IM005009</v>
          </cell>
          <cell r="B58486" t="str">
            <v>AMOSTRA TORRE DE SOM TM-2200-B BIV</v>
          </cell>
          <cell r="C58486" t="str">
            <v>HIBE</v>
          </cell>
          <cell r="D58486" t="str">
            <v>UN</v>
          </cell>
        </row>
        <row r="58487">
          <cell r="A58487" t="str">
            <v>IM005011</v>
          </cell>
          <cell r="B58487" t="str">
            <v>AMOSTRA EARBUD AWS-EB-04-W</v>
          </cell>
          <cell r="C58487" t="str">
            <v>HIBE</v>
          </cell>
          <cell r="D58487" t="str">
            <v>UN</v>
          </cell>
        </row>
        <row r="58488">
          <cell r="A58488" t="str">
            <v>IM005012</v>
          </cell>
          <cell r="B58488" t="str">
            <v>AMOSTRA FONE DE OUVIDO AWS-HP-03-P</v>
          </cell>
          <cell r="C58488" t="str">
            <v>HIBE</v>
          </cell>
          <cell r="D58488" t="str">
            <v>UN</v>
          </cell>
        </row>
        <row r="58489">
          <cell r="A58489" t="str">
            <v>IM005013</v>
          </cell>
          <cell r="B58489" t="str">
            <v>AMOSTRA FONE DE OUVIDO AWS-HP-04</v>
          </cell>
          <cell r="C58489" t="str">
            <v>HIBE</v>
          </cell>
          <cell r="D58489" t="str">
            <v>UN</v>
          </cell>
        </row>
        <row r="58490">
          <cell r="A58490" t="str">
            <v>IM005014</v>
          </cell>
          <cell r="B58490" t="str">
            <v>AMOSTRA PARTY BOX AWS-PB-06</v>
          </cell>
          <cell r="C58490" t="str">
            <v>HIBE</v>
          </cell>
          <cell r="D58490" t="str">
            <v>UN</v>
          </cell>
        </row>
        <row r="58491">
          <cell r="A58491" t="str">
            <v>IM005015</v>
          </cell>
          <cell r="B58491" t="str">
            <v>AMOSTRA PARTY BOX AWS-PB-07</v>
          </cell>
          <cell r="C58491" t="str">
            <v>HIBE</v>
          </cell>
          <cell r="D58491" t="str">
            <v>UN</v>
          </cell>
        </row>
        <row r="58492">
          <cell r="A58492" t="str">
            <v>IM005016</v>
          </cell>
          <cell r="B58492" t="str">
            <v>AMOSTRA PARTY BOX AWS-PB-08</v>
          </cell>
          <cell r="C58492" t="str">
            <v>HIBE</v>
          </cell>
          <cell r="D58492" t="str">
            <v>UN</v>
          </cell>
        </row>
        <row r="58493">
          <cell r="A58493" t="str">
            <v>IM005017</v>
          </cell>
          <cell r="B58493" t="str">
            <v>AMOSTRA PARTY BOX PBX-350</v>
          </cell>
          <cell r="C58493" t="str">
            <v>HIBE</v>
          </cell>
          <cell r="D58493" t="str">
            <v>UN</v>
          </cell>
        </row>
        <row r="58494">
          <cell r="A58494" t="str">
            <v>IM005018</v>
          </cell>
          <cell r="B58494" t="str">
            <v>AMOSTRA EARBUD AWS-EB-04-B</v>
          </cell>
          <cell r="C58494" t="str">
            <v>HIBE</v>
          </cell>
          <cell r="D58494" t="str">
            <v>UN</v>
          </cell>
        </row>
        <row r="58495">
          <cell r="A58495" t="str">
            <v>IM005019</v>
          </cell>
          <cell r="B58495" t="str">
            <v>AMOSTRA EARBUD AWS-EB-04-P</v>
          </cell>
          <cell r="C58495" t="str">
            <v>HIBE</v>
          </cell>
          <cell r="D58495" t="str">
            <v>UN</v>
          </cell>
        </row>
        <row r="58496">
          <cell r="A58496" t="str">
            <v>IM005020</v>
          </cell>
          <cell r="B58496" t="str">
            <v>AMOSTRA FONE DE OUVIDO AWS-HP-03-B</v>
          </cell>
          <cell r="C58496" t="str">
            <v>HIBE</v>
          </cell>
          <cell r="D58496" t="str">
            <v>UN</v>
          </cell>
        </row>
        <row r="58497">
          <cell r="A58497" t="str">
            <v>IM005021</v>
          </cell>
          <cell r="B58497" t="str">
            <v>AMOSTRA FONE DE OUVIDO AWS-HP-03-W</v>
          </cell>
          <cell r="C58497" t="str">
            <v>HIBE</v>
          </cell>
          <cell r="D58497" t="str">
            <v>UN</v>
          </cell>
        </row>
        <row r="58498">
          <cell r="A58498" t="str">
            <v>IM005022</v>
          </cell>
          <cell r="B58498" t="str">
            <v>AMOSTRA MINI SPEAKER AWS-SP-03-BL</v>
          </cell>
          <cell r="C58498" t="str">
            <v>HIBE</v>
          </cell>
          <cell r="D58498" t="str">
            <v>UN</v>
          </cell>
        </row>
        <row r="58499">
          <cell r="A58499" t="str">
            <v>IM005023</v>
          </cell>
          <cell r="B58499" t="str">
            <v>AMOSTRA MINI SPEAKER AWS-SP-03-B</v>
          </cell>
          <cell r="C58499" t="str">
            <v>HIBE</v>
          </cell>
          <cell r="D58499" t="str">
            <v>UN</v>
          </cell>
        </row>
        <row r="58500">
          <cell r="A58500" t="str">
            <v>IM005024</v>
          </cell>
          <cell r="B58500" t="str">
            <v>AMOSTRA MÁQUINA DE BEBIDA</v>
          </cell>
          <cell r="C58500" t="str">
            <v>HIBE</v>
          </cell>
          <cell r="D58500" t="str">
            <v>UN</v>
          </cell>
        </row>
        <row r="58501">
          <cell r="A58501" t="str">
            <v>IM005028</v>
          </cell>
          <cell r="B58501" t="str">
            <v>AMOSTRA PERSONAL BLENDER</v>
          </cell>
          <cell r="C58501" t="str">
            <v>HIBE</v>
          </cell>
          <cell r="D58501" t="str">
            <v>UN</v>
          </cell>
        </row>
        <row r="58502">
          <cell r="A58502" t="str">
            <v>IM005033</v>
          </cell>
          <cell r="B58502" t="str">
            <v>AMOSTRA AIR FRYER OVEN</v>
          </cell>
          <cell r="C58502" t="str">
            <v>HIBE</v>
          </cell>
          <cell r="D58502" t="str">
            <v>UN</v>
          </cell>
        </row>
        <row r="58503">
          <cell r="A58503" t="str">
            <v>IM005063</v>
          </cell>
          <cell r="B58503" t="str">
            <v>AMOSTRA DE TV GOOGLE 100 MODELO 100A5D</v>
          </cell>
          <cell r="C58503" t="str">
            <v>HIBE</v>
          </cell>
          <cell r="D58503" t="str">
            <v>UN</v>
          </cell>
        </row>
        <row r="58504">
          <cell r="A58504" t="str">
            <v>IM005092</v>
          </cell>
          <cell r="B58504" t="str">
            <v>AMOSTRA MOEDOR DE CAFÉ</v>
          </cell>
          <cell r="C58504" t="str">
            <v>HIBE</v>
          </cell>
          <cell r="D58504" t="str">
            <v>UN</v>
          </cell>
        </row>
        <row r="58505">
          <cell r="A58505" t="str">
            <v>IM005098</v>
          </cell>
          <cell r="B58505" t="str">
            <v>AMOSTRA TV ANDROID 3.0 GTV 55J1U-FISDB</v>
          </cell>
          <cell r="C58505" t="str">
            <v>HIBE</v>
          </cell>
          <cell r="D58505" t="str">
            <v>UN</v>
          </cell>
        </row>
        <row r="58506">
          <cell r="A58506" t="str">
            <v>IM005111</v>
          </cell>
          <cell r="B58506" t="str">
            <v>AMOSTRA LAMINA DE LIQUIDIFICADOR</v>
          </cell>
          <cell r="C58506" t="str">
            <v>HIBE</v>
          </cell>
          <cell r="D58506" t="str">
            <v>UN</v>
          </cell>
        </row>
        <row r="58507">
          <cell r="A58507" t="str">
            <v>IM005112</v>
          </cell>
          <cell r="B58507" t="str">
            <v>AMOSTRA TV ANDROID 3.0 GTV 65J1U-FISDB</v>
          </cell>
          <cell r="C58507" t="str">
            <v>HIBE</v>
          </cell>
          <cell r="D58507" t="str">
            <v>UN</v>
          </cell>
        </row>
        <row r="58508">
          <cell r="A58508" t="str">
            <v>IM005113</v>
          </cell>
          <cell r="B58508" t="str">
            <v>AMOSTRA SEMI OUTDOOR MODELO 65HW23</v>
          </cell>
          <cell r="C58508" t="str">
            <v>HIBE</v>
          </cell>
          <cell r="D58508" t="str">
            <v>UN</v>
          </cell>
        </row>
        <row r="58509">
          <cell r="A58509" t="str">
            <v>IM005134</v>
          </cell>
          <cell r="B58509" t="str">
            <v>SMARTPHONE SAMSUNG GALAXY A15</v>
          </cell>
          <cell r="C58509" t="str">
            <v>HIBE</v>
          </cell>
          <cell r="D58509" t="str">
            <v>UN</v>
          </cell>
        </row>
        <row r="58510">
          <cell r="A58510" t="str">
            <v>IM005144</v>
          </cell>
          <cell r="B58510" t="str">
            <v>AMOSTRA DE SUPORTE DE TV PARA PAREDE</v>
          </cell>
          <cell r="C58510" t="str">
            <v>HIBE</v>
          </cell>
          <cell r="D58510" t="str">
            <v>UN</v>
          </cell>
        </row>
        <row r="58511">
          <cell r="A58511" t="str">
            <v>IM005169</v>
          </cell>
          <cell r="B58511" t="str">
            <v>AMOSTRA SUPORTE DE AQUECIMENTO</v>
          </cell>
          <cell r="C58511" t="str">
            <v>HIBE</v>
          </cell>
          <cell r="D58511" t="str">
            <v>UN</v>
          </cell>
        </row>
        <row r="58512">
          <cell r="A58512" t="str">
            <v>IM005225</v>
          </cell>
          <cell r="B58512" t="str">
            <v>AMOSTRA DE CAIXA AMPLIFICADA CM-250</v>
          </cell>
          <cell r="C58512" t="str">
            <v>HIBE</v>
          </cell>
          <cell r="D58512" t="str">
            <v>UN</v>
          </cell>
        </row>
        <row r="58513">
          <cell r="A58513" t="str">
            <v>IM005226</v>
          </cell>
          <cell r="B58513" t="str">
            <v>AMOSTRA DE CAIXA AMPLIFICADA CM-400</v>
          </cell>
          <cell r="C58513" t="str">
            <v>HIBE</v>
          </cell>
          <cell r="D58513" t="str">
            <v>UN</v>
          </cell>
        </row>
        <row r="58514">
          <cell r="A58514" t="str">
            <v>IM005227</v>
          </cell>
          <cell r="B58514" t="str">
            <v>AMOSTRA DE CAIXA AMPLIFICADA CM-150</v>
          </cell>
          <cell r="C58514" t="str">
            <v>HIBE</v>
          </cell>
          <cell r="D58514" t="str">
            <v>UN</v>
          </cell>
        </row>
        <row r="58515">
          <cell r="A58515" t="str">
            <v>IM005228</v>
          </cell>
          <cell r="B58515" t="str">
            <v>AMOSTRA PLACA CAIXA AMPLIFICADA CM-250</v>
          </cell>
          <cell r="C58515" t="str">
            <v>HIBE</v>
          </cell>
          <cell r="D58515" t="str">
            <v>UN</v>
          </cell>
        </row>
        <row r="58516">
          <cell r="A58516" t="str">
            <v>IM005229</v>
          </cell>
          <cell r="B58516" t="str">
            <v>AMOSTRA PLACA CAIXA AMPLIFICADA CM-400</v>
          </cell>
          <cell r="C58516" t="str">
            <v>HIBE</v>
          </cell>
          <cell r="D58516" t="str">
            <v>UN</v>
          </cell>
        </row>
        <row r="58517">
          <cell r="A58517" t="str">
            <v>IM005230</v>
          </cell>
          <cell r="B58517" t="str">
            <v>AMOSTRA PLACA CAIXA AMPLIFICADA CM-550</v>
          </cell>
          <cell r="C58517" t="str">
            <v>HIBE</v>
          </cell>
          <cell r="D58517" t="str">
            <v>UN</v>
          </cell>
        </row>
        <row r="58518">
          <cell r="A58518" t="str">
            <v>IM005366</v>
          </cell>
          <cell r="B58518" t="str">
            <v>AMOSTRA VAPORIZADOR</v>
          </cell>
          <cell r="C58518" t="str">
            <v>HIBE</v>
          </cell>
          <cell r="D58518" t="str">
            <v>UN</v>
          </cell>
        </row>
        <row r="58519">
          <cell r="A58519" t="str">
            <v>IM005378</v>
          </cell>
          <cell r="B58519" t="str">
            <v>AMOSTRA FORNO</v>
          </cell>
          <cell r="C58519" t="str">
            <v>HIBE</v>
          </cell>
          <cell r="D58519" t="str">
            <v>UN</v>
          </cell>
        </row>
        <row r="58520">
          <cell r="A58520" t="str">
            <v>IM005466</v>
          </cell>
          <cell r="B58520" t="str">
            <v>SERVIÇO DE APLICATIVO</v>
          </cell>
          <cell r="C58520" t="str">
            <v>SERV</v>
          </cell>
          <cell r="D58520" t="str">
            <v>UN</v>
          </cell>
        </row>
        <row r="58521">
          <cell r="A58521" t="str">
            <v>IM005467</v>
          </cell>
          <cell r="B58521" t="str">
            <v>LICENÇA ANDROID E IOS</v>
          </cell>
          <cell r="C58521" t="str">
            <v>SERV</v>
          </cell>
          <cell r="D58521" t="str">
            <v>UN</v>
          </cell>
        </row>
        <row r="58522">
          <cell r="A58522" t="str">
            <v>IM005681</v>
          </cell>
          <cell r="B58522" t="str">
            <v>COMPRESSOR PARA GELADEIRA</v>
          </cell>
          <cell r="C58522" t="str">
            <v>HIBE</v>
          </cell>
          <cell r="D58522" t="str">
            <v>UN</v>
          </cell>
        </row>
        <row r="58523">
          <cell r="A58523" t="str">
            <v>IM005735</v>
          </cell>
          <cell r="B58523" t="str">
            <v>COLHER DOSADORA ACRILICA TRANSP AMOSTRA</v>
          </cell>
          <cell r="C58523" t="str">
            <v>HIBE</v>
          </cell>
          <cell r="D58523" t="str">
            <v>UN</v>
          </cell>
        </row>
        <row r="58524">
          <cell r="A58524" t="str">
            <v>IM005736</v>
          </cell>
          <cell r="B58524" t="str">
            <v>AMOSTRA ESPREMEDOR PARTE PLAST BRANCO</v>
          </cell>
          <cell r="C58524" t="str">
            <v>HIBE</v>
          </cell>
          <cell r="D58524" t="str">
            <v>UN</v>
          </cell>
        </row>
        <row r="58525">
          <cell r="A58525" t="str">
            <v>IM005737</v>
          </cell>
          <cell r="B58525" t="str">
            <v>AMOSTRA PEÇA DE FORNO</v>
          </cell>
          <cell r="C58525" t="str">
            <v>HIBE</v>
          </cell>
          <cell r="D58525" t="str">
            <v>UN</v>
          </cell>
        </row>
        <row r="58526">
          <cell r="A58526" t="str">
            <v>IM005738</v>
          </cell>
          <cell r="B58526" t="str">
            <v>AMOSTRA CALÇO DE FORNO</v>
          </cell>
          <cell r="C58526" t="str">
            <v>HIBE</v>
          </cell>
          <cell r="D58526" t="str">
            <v>UN</v>
          </cell>
        </row>
        <row r="58527">
          <cell r="A58527" t="str">
            <v>IM005938</v>
          </cell>
          <cell r="B58527" t="str">
            <v>TRANSPALETEIRA ELETRICA</v>
          </cell>
          <cell r="C58527" t="str">
            <v>HIBE</v>
          </cell>
          <cell r="D58527" t="str">
            <v>UN</v>
          </cell>
        </row>
        <row r="58528">
          <cell r="A58528" t="str">
            <v>IM006063</v>
          </cell>
          <cell r="B58528" t="str">
            <v>AMOSTRA LAP-01-GY</v>
          </cell>
          <cell r="C58528" t="str">
            <v>HIBE</v>
          </cell>
          <cell r="D58528" t="str">
            <v>UN</v>
          </cell>
        </row>
        <row r="58529">
          <cell r="A58529" t="str">
            <v>IM006064</v>
          </cell>
          <cell r="B58529" t="str">
            <v>AMOSTRA LAP-02-GY</v>
          </cell>
          <cell r="C58529" t="str">
            <v>HIBE</v>
          </cell>
          <cell r="D58529" t="str">
            <v>UN</v>
          </cell>
        </row>
        <row r="58530">
          <cell r="A58530" t="str">
            <v>IM006065</v>
          </cell>
          <cell r="B58530" t="str">
            <v>AMOSTRA LAP-03-GY</v>
          </cell>
          <cell r="C58530" t="str">
            <v>HIBE</v>
          </cell>
          <cell r="D58530" t="str">
            <v>UN</v>
          </cell>
        </row>
        <row r="58531">
          <cell r="A58531" t="str">
            <v>IM006149</v>
          </cell>
          <cell r="B58531" t="str">
            <v>TONER HP 4103</v>
          </cell>
          <cell r="C58531" t="str">
            <v>HIBE</v>
          </cell>
          <cell r="D58531" t="str">
            <v>UN</v>
          </cell>
        </row>
        <row r="58532">
          <cell r="A58532" t="str">
            <v>IM006383</v>
          </cell>
          <cell r="B58532" t="str">
            <v>FONTE CISCO C3KX 1100W AC</v>
          </cell>
          <cell r="C58532" t="str">
            <v>HIBE</v>
          </cell>
          <cell r="D58532" t="str">
            <v>UN</v>
          </cell>
        </row>
        <row r="58533">
          <cell r="A58533" t="str">
            <v>IM006384</v>
          </cell>
          <cell r="B58533" t="str">
            <v>CISCO 3650/3850 SERIES RACK MOUNT KIT</v>
          </cell>
          <cell r="C58533" t="str">
            <v>HIBE</v>
          </cell>
          <cell r="D58533" t="str">
            <v>UN</v>
          </cell>
        </row>
        <row r="58534">
          <cell r="A58534" t="str">
            <v>IM006396</v>
          </cell>
          <cell r="B58534" t="str">
            <v>MONITOR DELL P2425H</v>
          </cell>
          <cell r="C58534" t="str">
            <v>HIBE</v>
          </cell>
          <cell r="D58534" t="str">
            <v>UN</v>
          </cell>
        </row>
        <row r="58535">
          <cell r="A58535" t="str">
            <v>IM006481</v>
          </cell>
          <cell r="B58535" t="str">
            <v>MOLDE LÂMINAS DE VARREDURA 9K IDU</v>
          </cell>
          <cell r="C58535" t="str">
            <v>HIBE</v>
          </cell>
          <cell r="D58535" t="str">
            <v>UN</v>
          </cell>
        </row>
        <row r="58536">
          <cell r="A58536" t="str">
            <v>IM006482</v>
          </cell>
          <cell r="B58536" t="str">
            <v>MOLDE ALETA DE AR 12K IDU</v>
          </cell>
          <cell r="C58536" t="str">
            <v>HIBE</v>
          </cell>
          <cell r="D58536" t="str">
            <v>UN</v>
          </cell>
        </row>
        <row r="58537">
          <cell r="A58537" t="str">
            <v>IM006483</v>
          </cell>
          <cell r="B58537" t="str">
            <v>MOLDE LÂMINAS DE VARREDURA 12K IDU</v>
          </cell>
          <cell r="C58537" t="str">
            <v>HIBE</v>
          </cell>
          <cell r="D58537" t="str">
            <v>UN</v>
          </cell>
        </row>
        <row r="58538">
          <cell r="A58538" t="str">
            <v>IM006484</v>
          </cell>
          <cell r="B58538" t="str">
            <v>MOLDE ALETA DE AR 18K IDU</v>
          </cell>
          <cell r="C58538" t="str">
            <v>HIBE</v>
          </cell>
          <cell r="D58538" t="str">
            <v>UN</v>
          </cell>
        </row>
        <row r="58539">
          <cell r="A58539" t="str">
            <v>IM006485</v>
          </cell>
          <cell r="B58539" t="str">
            <v>MOLDE HASTE CONEXÃO ALETA DE AR 18K IDU</v>
          </cell>
          <cell r="C58539" t="str">
            <v>HIBE</v>
          </cell>
          <cell r="D58539" t="str">
            <v>UN</v>
          </cell>
        </row>
        <row r="58540">
          <cell r="A58540" t="str">
            <v>IM006486</v>
          </cell>
          <cell r="B58540" t="str">
            <v>MOLDE ALETA HORIZONTAL 24/30K IDU</v>
          </cell>
          <cell r="C58540" t="str">
            <v>HIBE</v>
          </cell>
          <cell r="D58540" t="str">
            <v>UN</v>
          </cell>
        </row>
        <row r="58541">
          <cell r="A58541" t="str">
            <v>IM006487</v>
          </cell>
          <cell r="B58541" t="str">
            <v>MOLDE HASTE CONEXÃO GUIA DE AR 24/30K ID</v>
          </cell>
          <cell r="C58541" t="str">
            <v>HIBE</v>
          </cell>
          <cell r="D58541" t="str">
            <v>UN</v>
          </cell>
        </row>
        <row r="58542">
          <cell r="A58542" t="str">
            <v>IM006556</v>
          </cell>
          <cell r="B58542" t="str">
            <v>BOOKS LOGOS</v>
          </cell>
          <cell r="C58542" t="str">
            <v>HIBE</v>
          </cell>
          <cell r="D58542" t="str">
            <v>UN</v>
          </cell>
        </row>
        <row r="58543">
          <cell r="A58543" t="str">
            <v>IM006572</v>
          </cell>
          <cell r="B58543" t="str">
            <v>AMOSTRA CM-500-L</v>
          </cell>
          <cell r="C58543" t="str">
            <v>HIBE</v>
          </cell>
          <cell r="D58543" t="str">
            <v>UN</v>
          </cell>
        </row>
        <row r="58544">
          <cell r="A58544" t="str">
            <v>IM006958</v>
          </cell>
          <cell r="B58544" t="str">
            <v>CLIMATIZADOR 45 LITROS</v>
          </cell>
          <cell r="C58544" t="str">
            <v>HIBE</v>
          </cell>
          <cell r="D58544" t="str">
            <v>UN</v>
          </cell>
        </row>
        <row r="58545">
          <cell r="A58545" t="str">
            <v>IM006959</v>
          </cell>
          <cell r="B58545" t="str">
            <v>CLIMATIZADOR 65 LITROS</v>
          </cell>
          <cell r="C58545" t="str">
            <v>HIBE</v>
          </cell>
          <cell r="D58545" t="str">
            <v>UN</v>
          </cell>
        </row>
        <row r="58546">
          <cell r="A58546" t="str">
            <v>IM006960</v>
          </cell>
          <cell r="B58546" t="str">
            <v>AMOSTRA VIDRO TEMPERADO 350 X 250 X 3 MM</v>
          </cell>
          <cell r="C58546" t="str">
            <v>HIBE</v>
          </cell>
          <cell r="D58546" t="str">
            <v>UN</v>
          </cell>
        </row>
        <row r="58547">
          <cell r="A58547" t="str">
            <v>IM007379</v>
          </cell>
          <cell r="B58547" t="str">
            <v>FORNO DE EMBUTIR 72L</v>
          </cell>
          <cell r="C58547" t="str">
            <v>HIBE</v>
          </cell>
          <cell r="D58547" t="str">
            <v>UN</v>
          </cell>
        </row>
        <row r="58548">
          <cell r="A58548" t="str">
            <v>IM007380</v>
          </cell>
          <cell r="B58548" t="str">
            <v>FORNO DE EMBUTIR 78L</v>
          </cell>
          <cell r="C58548" t="str">
            <v>HIBE</v>
          </cell>
          <cell r="D58548" t="str">
            <v>UN</v>
          </cell>
        </row>
        <row r="58549">
          <cell r="A58549" t="str">
            <v>IM007507</v>
          </cell>
          <cell r="B58549" t="str">
            <v>ASPIRADOR UPRIGHT</v>
          </cell>
          <cell r="C58549" t="str">
            <v>HIBE</v>
          </cell>
          <cell r="D58549" t="str">
            <v>UN</v>
          </cell>
        </row>
        <row r="58550">
          <cell r="A58550" t="str">
            <v>IM007510</v>
          </cell>
          <cell r="B58550" t="str">
            <v>AMOSTRA DE TV 55" GOOGLE MODELO 55HU-FIS</v>
          </cell>
          <cell r="C58550" t="str">
            <v>HIBE</v>
          </cell>
          <cell r="D58550" t="str">
            <v>UN</v>
          </cell>
        </row>
        <row r="58551">
          <cell r="A58551" t="str">
            <v>IM007511</v>
          </cell>
          <cell r="B58551" t="str">
            <v>AMOSTRA DE TV 50" GOOGLE MODELO 50GFU-FI</v>
          </cell>
          <cell r="C58551" t="str">
            <v>HIBE</v>
          </cell>
          <cell r="D58551" t="str">
            <v>UN</v>
          </cell>
        </row>
        <row r="58552">
          <cell r="A58552" t="str">
            <v>IM007587</v>
          </cell>
          <cell r="B58552" t="str">
            <v>AMOSTRA SPEAKER</v>
          </cell>
          <cell r="C58552" t="str">
            <v>HIBE</v>
          </cell>
          <cell r="D58552" t="str">
            <v>UN</v>
          </cell>
        </row>
        <row r="58553">
          <cell r="A58553" t="str">
            <v>IM007616</v>
          </cell>
          <cell r="B58553" t="str">
            <v>AMOSTRA DE TV 55" MODELO 55GAFN</v>
          </cell>
          <cell r="C58553" t="str">
            <v>HIBE</v>
          </cell>
          <cell r="D58553" t="str">
            <v>UN</v>
          </cell>
        </row>
        <row r="58554">
          <cell r="A58554" t="str">
            <v>IM007617</v>
          </cell>
          <cell r="B58554" t="str">
            <v>AMOSTRA DE TV 32'' MUSIC TV</v>
          </cell>
          <cell r="C58554" t="str">
            <v>HIBE</v>
          </cell>
          <cell r="D58554" t="str">
            <v>UN</v>
          </cell>
        </row>
        <row r="58555">
          <cell r="A58555" t="str">
            <v>IM007622</v>
          </cell>
          <cell r="B58555" t="str">
            <v>SMARTPHONE SAMSUNG S23</v>
          </cell>
          <cell r="C58555" t="str">
            <v>HIBE</v>
          </cell>
          <cell r="D58555" t="str">
            <v>UN</v>
          </cell>
        </row>
        <row r="58556">
          <cell r="A58556" t="str">
            <v>IM007745</v>
          </cell>
          <cell r="B58556" t="str">
            <v>NOTEBOOK DELL LATITUDE 5450 5G</v>
          </cell>
          <cell r="C58556" t="str">
            <v>HIBE</v>
          </cell>
          <cell r="D58556" t="str">
            <v>UN</v>
          </cell>
        </row>
        <row r="58557">
          <cell r="A58557" t="str">
            <v>IM007754</v>
          </cell>
          <cell r="B58557" t="str">
            <v>MAQUINA DE GELO</v>
          </cell>
          <cell r="C58557" t="str">
            <v>HIBE</v>
          </cell>
          <cell r="D58557" t="str">
            <v>UN</v>
          </cell>
        </row>
        <row r="58558">
          <cell r="A58558" t="str">
            <v>IM007755</v>
          </cell>
          <cell r="B58558" t="str">
            <v>SUPORTE DE PRODUTOS</v>
          </cell>
          <cell r="C58558" t="str">
            <v>HIBE</v>
          </cell>
          <cell r="D58558" t="str">
            <v>UN</v>
          </cell>
        </row>
        <row r="58559">
          <cell r="A58559" t="str">
            <v>IM007772</v>
          </cell>
          <cell r="B58559" t="str">
            <v>IMPRESSORA MULTI HP LASERJET E42540F</v>
          </cell>
          <cell r="C58559" t="str">
            <v>HIBE</v>
          </cell>
          <cell r="D58559" t="str">
            <v>UN</v>
          </cell>
        </row>
        <row r="58560">
          <cell r="A58560" t="str">
            <v>IM007863</v>
          </cell>
          <cell r="B58560" t="str">
            <v>AMOSTRA TV 43 ANDROID MODELO 43K31SF 2.0</v>
          </cell>
          <cell r="C58560" t="str">
            <v>HIBE</v>
          </cell>
          <cell r="D58560" t="str">
            <v>UN</v>
          </cell>
        </row>
        <row r="58561">
          <cell r="A58561" t="str">
            <v>IM007864</v>
          </cell>
          <cell r="B58561" t="str">
            <v>AMOSTRA TV 50ANDROID MODELO 50K31U-FISDB</v>
          </cell>
          <cell r="C58561" t="str">
            <v>HIBE</v>
          </cell>
          <cell r="D58561" t="str">
            <v>UN</v>
          </cell>
        </row>
        <row r="58562">
          <cell r="A58562" t="str">
            <v>IM007866</v>
          </cell>
          <cell r="B58562" t="str">
            <v>AMOSTRA TV 43 ANDROID MODELO 43K31SF 2.5</v>
          </cell>
          <cell r="C58562" t="str">
            <v>HIBE</v>
          </cell>
          <cell r="D58562" t="str">
            <v>UN</v>
          </cell>
        </row>
        <row r="58563">
          <cell r="A58563" t="str">
            <v>IM007957</v>
          </cell>
          <cell r="B58563" t="str">
            <v>MOLDE DE AÇO P/ UNID CONDENSADORA 9/1200</v>
          </cell>
          <cell r="C58563" t="str">
            <v>HIBE</v>
          </cell>
          <cell r="D58563" t="str">
            <v>UN</v>
          </cell>
        </row>
        <row r="58564">
          <cell r="A58564" t="str">
            <v>IM007958</v>
          </cell>
          <cell r="B58564" t="str">
            <v>MOLDE DE AÇO P/ UNID CONDENSADORA 18000B</v>
          </cell>
          <cell r="C58564" t="str">
            <v>HIBE</v>
          </cell>
          <cell r="D58564" t="str">
            <v>UN</v>
          </cell>
        </row>
        <row r="58565">
          <cell r="A58565" t="str">
            <v>IM007959</v>
          </cell>
          <cell r="B58565" t="str">
            <v>MOLDE DE AÇO P/ UNID CONDENSADORA 24000B</v>
          </cell>
          <cell r="C58565" t="str">
            <v>HIBE</v>
          </cell>
          <cell r="D58565" t="str">
            <v>UN</v>
          </cell>
        </row>
        <row r="58566">
          <cell r="A58566" t="str">
            <v>IM007960</v>
          </cell>
          <cell r="B58566" t="str">
            <v>MOLDE DE AÇO P/ UNID CONDENSADORA 30000B</v>
          </cell>
          <cell r="C58566" t="str">
            <v>HIBE</v>
          </cell>
          <cell r="D58566" t="str">
            <v>UN</v>
          </cell>
        </row>
        <row r="58567">
          <cell r="A58567" t="str">
            <v>IM007962</v>
          </cell>
          <cell r="B58567" t="str">
            <v>AMOSTRA ABRIDOR DE VINHO</v>
          </cell>
          <cell r="C58567" t="str">
            <v>HIBE</v>
          </cell>
          <cell r="D58567" t="str">
            <v>UN</v>
          </cell>
        </row>
        <row r="58568">
          <cell r="A58568" t="str">
            <v>IM008026</v>
          </cell>
          <cell r="B58568" t="str">
            <v>TUPIA 220V</v>
          </cell>
          <cell r="C58568" t="str">
            <v>HIBE</v>
          </cell>
          <cell r="D58568" t="str">
            <v>UN</v>
          </cell>
        </row>
        <row r="58569">
          <cell r="A58569" t="str">
            <v>IM008027</v>
          </cell>
          <cell r="B58569" t="str">
            <v>AMOSTRA BANDEJA FORNO</v>
          </cell>
          <cell r="C58569" t="str">
            <v>HIBE</v>
          </cell>
          <cell r="D58569" t="str">
            <v>UN</v>
          </cell>
        </row>
        <row r="58570">
          <cell r="A58570" t="str">
            <v>IM008028</v>
          </cell>
          <cell r="B58570" t="str">
            <v>PORTA-GARRAFA</v>
          </cell>
          <cell r="C58570" t="str">
            <v>HIBE</v>
          </cell>
          <cell r="D58570" t="str">
            <v>UN</v>
          </cell>
        </row>
        <row r="58571">
          <cell r="A58571" t="str">
            <v>IM008029</v>
          </cell>
          <cell r="B58571" t="str">
            <v>AMOSTRA BANDEJA FORNO</v>
          </cell>
          <cell r="C58571" t="str">
            <v>HIBE</v>
          </cell>
          <cell r="D58571" t="str">
            <v>UN</v>
          </cell>
        </row>
        <row r="58572">
          <cell r="A58572" t="str">
            <v>IM008032</v>
          </cell>
          <cell r="B58572" t="str">
            <v>AMOSTRA PORTA FRIGOBAR</v>
          </cell>
          <cell r="C58572" t="str">
            <v>HIBE</v>
          </cell>
          <cell r="D58572" t="str">
            <v>UN</v>
          </cell>
        </row>
        <row r="58573">
          <cell r="A58573" t="str">
            <v>IM008040</v>
          </cell>
          <cell r="B58573" t="str">
            <v>AMOSTRA DE TV 65 GOOGLE MODELO 65G4F</v>
          </cell>
          <cell r="C58573" t="str">
            <v>HIBE</v>
          </cell>
          <cell r="D58573" t="str">
            <v>UN</v>
          </cell>
        </row>
        <row r="58574">
          <cell r="A58574" t="str">
            <v>IM008041</v>
          </cell>
          <cell r="B58574" t="str">
            <v>AMOSTRA DE TV 75 GOOGLE MODELO 75G4F</v>
          </cell>
          <cell r="C58574" t="str">
            <v>HIBE</v>
          </cell>
          <cell r="D58574" t="str">
            <v>UN</v>
          </cell>
        </row>
        <row r="58575">
          <cell r="A58575" t="str">
            <v>IM008057</v>
          </cell>
          <cell r="B58575" t="str">
            <v>AMOSTRA DE SORVETEIRA</v>
          </cell>
          <cell r="C58575" t="str">
            <v>HIBE</v>
          </cell>
          <cell r="D58575" t="str">
            <v>UN</v>
          </cell>
        </row>
        <row r="58576">
          <cell r="A58576" t="str">
            <v>IM008058</v>
          </cell>
          <cell r="B58576" t="str">
            <v>ETQ ADESIVA BRANCA - TERMICO</v>
          </cell>
          <cell r="C58576" t="str">
            <v>HIBE</v>
          </cell>
          <cell r="D58576" t="str">
            <v>UN</v>
          </cell>
        </row>
        <row r="58577">
          <cell r="A58577" t="str">
            <v>IM008059</v>
          </cell>
          <cell r="B58577" t="str">
            <v>AMOSTRA DE TV 32" MODELO 32K31S-FISDB</v>
          </cell>
          <cell r="C58577" t="str">
            <v>HIBE</v>
          </cell>
          <cell r="D58577" t="str">
            <v>UN</v>
          </cell>
        </row>
        <row r="58578">
          <cell r="A58578" t="str">
            <v>IM008095</v>
          </cell>
          <cell r="B58578" t="str">
            <v>AMOSTRA AIR FRYER OVEN FR-42W 127V</v>
          </cell>
          <cell r="C58578" t="str">
            <v>HIBE</v>
          </cell>
          <cell r="D58578" t="str">
            <v>UN</v>
          </cell>
        </row>
        <row r="58579">
          <cell r="A58579" t="str">
            <v>IM008096</v>
          </cell>
          <cell r="B58579" t="str">
            <v>AMOSTRA AIR FRYER OVEN FR-52W 127V</v>
          </cell>
          <cell r="C58579" t="str">
            <v>HIBE</v>
          </cell>
          <cell r="D58579" t="str">
            <v>UN</v>
          </cell>
        </row>
        <row r="58580">
          <cell r="A58580" t="str">
            <v>IM008097</v>
          </cell>
          <cell r="B58580" t="str">
            <v>AMOSTRA TAMPA MP-16</v>
          </cell>
          <cell r="C58580" t="str">
            <v>HIBE</v>
          </cell>
          <cell r="D58580" t="str">
            <v>UN</v>
          </cell>
        </row>
        <row r="58581">
          <cell r="A58581" t="str">
            <v>IM008098</v>
          </cell>
          <cell r="B58581" t="str">
            <v>AMOSTRA MOEDOR DE CAFE MCF-01-BI 220V</v>
          </cell>
          <cell r="C58581" t="str">
            <v>HIBE</v>
          </cell>
          <cell r="D58581" t="str">
            <v>UN</v>
          </cell>
        </row>
        <row r="58582">
          <cell r="A58582" t="str">
            <v>IM008099</v>
          </cell>
          <cell r="B58582" t="str">
            <v>AMOSTRA BOOMBOX BBS-01</v>
          </cell>
          <cell r="C58582" t="str">
            <v>HIBE</v>
          </cell>
          <cell r="D58582" t="str">
            <v>UN</v>
          </cell>
        </row>
        <row r="58583">
          <cell r="A58583" t="str">
            <v>IM008100</v>
          </cell>
          <cell r="B58583" t="str">
            <v>AIR COOLER JH-309J</v>
          </cell>
          <cell r="C58583" t="str">
            <v>HIBE</v>
          </cell>
          <cell r="D58583" t="str">
            <v>UN</v>
          </cell>
        </row>
        <row r="58584">
          <cell r="A58584" t="str">
            <v>IM008101</v>
          </cell>
          <cell r="B58584" t="str">
            <v>AIR COOLER JH-317J</v>
          </cell>
          <cell r="C58584" t="str">
            <v>HIBE</v>
          </cell>
          <cell r="D58584" t="str">
            <v>UN</v>
          </cell>
        </row>
        <row r="58585">
          <cell r="A58585" t="str">
            <v>IM008105</v>
          </cell>
          <cell r="B58585" t="str">
            <v>AMOSTRA EARBUD AWS-EB-05-B</v>
          </cell>
          <cell r="C58585" t="str">
            <v>HIBE</v>
          </cell>
          <cell r="D58585" t="str">
            <v>UN</v>
          </cell>
        </row>
        <row r="58586">
          <cell r="A58586" t="str">
            <v>IM008106</v>
          </cell>
          <cell r="B58586" t="str">
            <v>AMOSTRA EARBUD AWS-EB-05-W</v>
          </cell>
          <cell r="C58586" t="str">
            <v>HIBE</v>
          </cell>
          <cell r="D58586" t="str">
            <v>UN</v>
          </cell>
        </row>
        <row r="58587">
          <cell r="A58587" t="str">
            <v>IM008107</v>
          </cell>
          <cell r="B58587" t="str">
            <v>AMOSTRA FONE DE OUVIDO AWS-HP-05-B</v>
          </cell>
          <cell r="C58587" t="str">
            <v>HIBE</v>
          </cell>
          <cell r="D58587" t="str">
            <v>UN</v>
          </cell>
        </row>
        <row r="58588">
          <cell r="A58588" t="str">
            <v>IM008108</v>
          </cell>
          <cell r="B58588" t="str">
            <v>AMOSTRA MINI SPEAKER AWS-SP-01</v>
          </cell>
          <cell r="C58588" t="str">
            <v>HIBE</v>
          </cell>
          <cell r="D58588" t="str">
            <v>UN</v>
          </cell>
        </row>
        <row r="58589">
          <cell r="A58589" t="str">
            <v>IM008109</v>
          </cell>
          <cell r="B58589" t="str">
            <v>AMOSTRA MINI SPEAKER AWS-SP-04-BL</v>
          </cell>
          <cell r="C58589" t="str">
            <v>HIBE</v>
          </cell>
          <cell r="D58589" t="str">
            <v>UN</v>
          </cell>
        </row>
        <row r="58590">
          <cell r="A58590" t="str">
            <v>IM008110</v>
          </cell>
          <cell r="B58590" t="str">
            <v>AMOSTRA MINI SPEAKER AWS-SP-05-BL</v>
          </cell>
          <cell r="C58590" t="str">
            <v>HIBE</v>
          </cell>
          <cell r="D58590" t="str">
            <v>UN</v>
          </cell>
        </row>
        <row r="58591">
          <cell r="A58591" t="str">
            <v>IM008111</v>
          </cell>
          <cell r="B58591" t="str">
            <v>AMOSTRA MINI SPEAKER AWS-SP-06</v>
          </cell>
          <cell r="C58591" t="str">
            <v>HIBE</v>
          </cell>
          <cell r="D58591" t="str">
            <v>UN</v>
          </cell>
        </row>
        <row r="58592">
          <cell r="A58592" t="str">
            <v>IM008112</v>
          </cell>
          <cell r="B58592" t="str">
            <v>AMOSTRA MINI SPEAKER AWS-SP-07</v>
          </cell>
          <cell r="C58592" t="str">
            <v>HIBE</v>
          </cell>
          <cell r="D58592" t="str">
            <v>UN</v>
          </cell>
        </row>
        <row r="58593">
          <cell r="A58593" t="str">
            <v>IM008113</v>
          </cell>
          <cell r="B58593" t="str">
            <v>AMOSTRA DE TV AWS-TV-24-01-G</v>
          </cell>
          <cell r="C58593" t="str">
            <v>HIBE</v>
          </cell>
          <cell r="D58593" t="str">
            <v>UN</v>
          </cell>
        </row>
        <row r="58594">
          <cell r="A58594" t="str">
            <v>IM008114</v>
          </cell>
          <cell r="B58594" t="str">
            <v>AMOSTRA MICROFONE AWS-MIC-01</v>
          </cell>
          <cell r="C58594" t="str">
            <v>HIBE</v>
          </cell>
          <cell r="D58594" t="str">
            <v>UN</v>
          </cell>
        </row>
        <row r="58595">
          <cell r="A58595" t="str">
            <v>IM008115</v>
          </cell>
          <cell r="B58595" t="str">
            <v>AMOSTRA FONE DE OUVIDO GW62 (360)</v>
          </cell>
          <cell r="C58595" t="str">
            <v>HIBE</v>
          </cell>
          <cell r="D58595" t="str">
            <v>UN</v>
          </cell>
        </row>
        <row r="58596">
          <cell r="A58596" t="str">
            <v>IM008116</v>
          </cell>
          <cell r="B58596" t="str">
            <v>AMOSTRA FONE DE OUVIDO A11 (P300)</v>
          </cell>
          <cell r="C58596" t="str">
            <v>HIBE</v>
          </cell>
          <cell r="D58596" t="str">
            <v>UN</v>
          </cell>
        </row>
        <row r="58597">
          <cell r="A58597" t="str">
            <v>IM008117</v>
          </cell>
          <cell r="B58597" t="str">
            <v>AMOSTRA SCREEN EARBUD A8</v>
          </cell>
          <cell r="C58597" t="str">
            <v>HIBE</v>
          </cell>
          <cell r="D58597" t="str">
            <v>UN</v>
          </cell>
        </row>
        <row r="58598">
          <cell r="A58598" t="str">
            <v>IM008120</v>
          </cell>
          <cell r="B58598" t="str">
            <v>AMOSTRA CM-550</v>
          </cell>
          <cell r="C58598" t="str">
            <v>HIBE</v>
          </cell>
          <cell r="D58598" t="str">
            <v>UN</v>
          </cell>
        </row>
        <row r="58599">
          <cell r="A58599" t="str">
            <v>IM008121</v>
          </cell>
          <cell r="B58599" t="str">
            <v>AMOSTRA CM-300</v>
          </cell>
          <cell r="C58599" t="str">
            <v>HIBE</v>
          </cell>
          <cell r="D58599" t="str">
            <v>UN</v>
          </cell>
        </row>
        <row r="58600">
          <cell r="A58600" t="str">
            <v>IM008122</v>
          </cell>
          <cell r="B58600" t="str">
            <v>AMOSTRA CM-400L</v>
          </cell>
          <cell r="C58600" t="str">
            <v>HIBE</v>
          </cell>
          <cell r="D58600" t="str">
            <v>UN</v>
          </cell>
        </row>
        <row r="58601">
          <cell r="A58601" t="str">
            <v>IM008123</v>
          </cell>
          <cell r="B58601" t="str">
            <v>AMOSTRA CM-1000</v>
          </cell>
          <cell r="C58601" t="str">
            <v>HIBE</v>
          </cell>
          <cell r="D58601" t="str">
            <v>UN</v>
          </cell>
        </row>
        <row r="58602">
          <cell r="A58602" t="str">
            <v>IM008124</v>
          </cell>
          <cell r="B58602" t="str">
            <v>AMOSTRA SUBWOOFER</v>
          </cell>
          <cell r="C58602" t="str">
            <v>HIBE</v>
          </cell>
          <cell r="D58602" t="str">
            <v>UN</v>
          </cell>
        </row>
        <row r="58603">
          <cell r="A58603" t="str">
            <v>IM008125</v>
          </cell>
          <cell r="B58603" t="str">
            <v>ADAPTADOR ANGULAR PARA PARAFUSADEIRA</v>
          </cell>
          <cell r="C58603" t="str">
            <v>HIBE</v>
          </cell>
          <cell r="D58603" t="str">
            <v>UN</v>
          </cell>
        </row>
        <row r="58604">
          <cell r="A58604" t="str">
            <v>IM008126</v>
          </cell>
          <cell r="B58604" t="str">
            <v>AMOSTRA ELEM. AQUECIMENTO + CABO BIVOLT</v>
          </cell>
          <cell r="C58604" t="str">
            <v>HIBE</v>
          </cell>
          <cell r="D58604" t="str">
            <v>UN</v>
          </cell>
        </row>
        <row r="58605">
          <cell r="A58605" t="str">
            <v>IM008127</v>
          </cell>
          <cell r="B58605" t="str">
            <v>AMOSTRA BOCAL SECADOR DE AR</v>
          </cell>
          <cell r="C58605" t="str">
            <v>HIBE</v>
          </cell>
          <cell r="D58605" t="str">
            <v>UN</v>
          </cell>
        </row>
        <row r="58606">
          <cell r="A58606" t="str">
            <v>IM008129</v>
          </cell>
          <cell r="B58606" t="str">
            <v>ROTOR COM EIXO 10D - MS</v>
          </cell>
          <cell r="C58606" t="str">
            <v>HIBE</v>
          </cell>
          <cell r="D58606" t="str">
            <v>UN</v>
          </cell>
        </row>
        <row r="58607">
          <cell r="A58607" t="str">
            <v>IM008148</v>
          </cell>
          <cell r="B58607" t="str">
            <v>AMOSTRA GABINETE PRETO PRINCIPAL FR-48</v>
          </cell>
          <cell r="C58607" t="str">
            <v>HIBE</v>
          </cell>
          <cell r="D58607" t="str">
            <v>UN</v>
          </cell>
        </row>
        <row r="58608">
          <cell r="A58608" t="str">
            <v>IM008149</v>
          </cell>
          <cell r="B58608" t="str">
            <v>AMOSTRA DE PLACA PRINCIPAL FR-48</v>
          </cell>
          <cell r="C58608" t="str">
            <v>HIBE</v>
          </cell>
          <cell r="D58608" t="str">
            <v>UN</v>
          </cell>
        </row>
        <row r="58609">
          <cell r="A58609" t="str">
            <v>IM008150</v>
          </cell>
          <cell r="B58609" t="str">
            <v>AMOSTRA GABINETE BRANCO PRINCIPAL FR-48</v>
          </cell>
          <cell r="C58609" t="str">
            <v>HIBE</v>
          </cell>
          <cell r="D58609" t="str">
            <v>UN</v>
          </cell>
        </row>
        <row r="58610">
          <cell r="A58610" t="str">
            <v>IM008151</v>
          </cell>
          <cell r="B58610" t="str">
            <v>AMOSTRA GABINETE PRETO PRINCIPAL FR-42</v>
          </cell>
          <cell r="C58610" t="str">
            <v>HIBE</v>
          </cell>
          <cell r="D58610" t="str">
            <v>UN</v>
          </cell>
        </row>
        <row r="58611">
          <cell r="A58611" t="str">
            <v>IM008152</v>
          </cell>
          <cell r="B58611" t="str">
            <v>AMOSTRA DE PLACA PRINCIPAL FR-42</v>
          </cell>
          <cell r="C58611" t="str">
            <v>HIBE</v>
          </cell>
          <cell r="D58611" t="str">
            <v>UN</v>
          </cell>
        </row>
        <row r="58612">
          <cell r="A58612" t="str">
            <v>IM008153</v>
          </cell>
          <cell r="B58612" t="str">
            <v>AMOSTRA GABINETE BRANCO PRINCIPAL FR-42</v>
          </cell>
          <cell r="C58612" t="str">
            <v>HIBE</v>
          </cell>
          <cell r="D58612" t="str">
            <v>UN</v>
          </cell>
        </row>
        <row r="58613">
          <cell r="A58613" t="str">
            <v>IM008154</v>
          </cell>
          <cell r="B58613" t="str">
            <v>AMOSTRA GABINETE PRETO PRINCIPAL FR-52</v>
          </cell>
          <cell r="C58613" t="str">
            <v>HIBE</v>
          </cell>
          <cell r="D58613" t="str">
            <v>UN</v>
          </cell>
        </row>
        <row r="58614">
          <cell r="A58614" t="str">
            <v>IM008155</v>
          </cell>
          <cell r="B58614" t="str">
            <v>AMOSTRA GABINETE BRANCO PRINCIPAL FR-52</v>
          </cell>
          <cell r="C58614" t="str">
            <v>HIBE</v>
          </cell>
          <cell r="D58614" t="str">
            <v>UN</v>
          </cell>
        </row>
        <row r="58615">
          <cell r="A58615" t="str">
            <v>IM008156</v>
          </cell>
          <cell r="B58615" t="str">
            <v>AMOSTRA DE PLACA PRINCIPAL FR-52</v>
          </cell>
          <cell r="C58615" t="str">
            <v>HIBE</v>
          </cell>
          <cell r="D58615" t="str">
            <v>UN</v>
          </cell>
        </row>
        <row r="58616">
          <cell r="A58616" t="str">
            <v>IM008157</v>
          </cell>
          <cell r="B58616" t="str">
            <v>AMOSTRA TERMINAL DE CONEXAO FR</v>
          </cell>
          <cell r="C58616" t="str">
            <v>HIBE</v>
          </cell>
          <cell r="D58616" t="str">
            <v>UN</v>
          </cell>
        </row>
        <row r="58617">
          <cell r="A58617" t="str">
            <v>IM008158</v>
          </cell>
          <cell r="B58617" t="str">
            <v>AMOSTRA INTERRUPTORES HORARIOS FR</v>
          </cell>
          <cell r="C58617" t="str">
            <v>HIBE</v>
          </cell>
          <cell r="D58617" t="str">
            <v>UN</v>
          </cell>
        </row>
        <row r="58618">
          <cell r="A58618" t="str">
            <v>IM008159</v>
          </cell>
          <cell r="B58618" t="str">
            <v>AMOSTRA RODA CORRENTE FR</v>
          </cell>
          <cell r="C58618" t="str">
            <v>HIBE</v>
          </cell>
          <cell r="D58618" t="str">
            <v>UN</v>
          </cell>
        </row>
        <row r="58619">
          <cell r="A58619" t="str">
            <v>IM008160</v>
          </cell>
          <cell r="B58619" t="str">
            <v>AMOSTRA ANTEPARO AMORTECEDOR FR</v>
          </cell>
          <cell r="C58619" t="str">
            <v>HIBE</v>
          </cell>
          <cell r="D58619" t="str">
            <v>UN</v>
          </cell>
        </row>
        <row r="58620">
          <cell r="A58620" t="str">
            <v>IM008161</v>
          </cell>
          <cell r="B58620" t="str">
            <v>AMOSTRA MOLA DE PRESSAO DA PORTA</v>
          </cell>
          <cell r="C58620" t="str">
            <v>HIBE</v>
          </cell>
          <cell r="D58620" t="str">
            <v>UN</v>
          </cell>
        </row>
        <row r="58621">
          <cell r="A58621" t="str">
            <v>IM008162</v>
          </cell>
          <cell r="B58621" t="str">
            <v>AMOSTRA MOLA DE TRACAO DA PORTA</v>
          </cell>
          <cell r="C58621" t="str">
            <v>HIBE</v>
          </cell>
          <cell r="D58621" t="str">
            <v>UN</v>
          </cell>
        </row>
        <row r="58622">
          <cell r="A58622" t="str">
            <v>IM008163</v>
          </cell>
          <cell r="B58622" t="str">
            <v>AMOSTRA DE VIDRO DA PORTA FR-42</v>
          </cell>
          <cell r="C58622" t="str">
            <v>HIBE</v>
          </cell>
          <cell r="D58622" t="str">
            <v>UN</v>
          </cell>
        </row>
        <row r="58623">
          <cell r="A58623" t="str">
            <v>IM008164</v>
          </cell>
          <cell r="B58623" t="str">
            <v>AMOSTRA DE GABINETE INFERIOR FR-42</v>
          </cell>
          <cell r="C58623" t="str">
            <v>HIBE</v>
          </cell>
          <cell r="D58623" t="str">
            <v>UN</v>
          </cell>
        </row>
        <row r="58624">
          <cell r="A58624" t="str">
            <v>IM008165</v>
          </cell>
          <cell r="B58624" t="str">
            <v>AMOSTRA DE EIXO DA PORTA FR-42</v>
          </cell>
          <cell r="C58624" t="str">
            <v>HIBE</v>
          </cell>
          <cell r="D58624" t="str">
            <v>UN</v>
          </cell>
        </row>
        <row r="58625">
          <cell r="A58625" t="str">
            <v>IM008166</v>
          </cell>
          <cell r="B58625" t="str">
            <v>AMOSTRA DE SUPORTE DO GABINETE FR-42</v>
          </cell>
          <cell r="C58625" t="str">
            <v>HIBE</v>
          </cell>
          <cell r="D58625" t="str">
            <v>UN</v>
          </cell>
        </row>
        <row r="58626">
          <cell r="A58626" t="str">
            <v>IM008167</v>
          </cell>
          <cell r="B58626" t="str">
            <v>AMOSTRA DE ELEMENTO DE AQUECIMENTO FR-42</v>
          </cell>
          <cell r="C58626" t="str">
            <v>HIBE</v>
          </cell>
          <cell r="D58626" t="str">
            <v>UN</v>
          </cell>
        </row>
        <row r="58627">
          <cell r="A58627" t="str">
            <v>IM008168</v>
          </cell>
          <cell r="B58627" t="str">
            <v>AMOSTRA DE TRAVA INFERIOR DA PORTA FR-42</v>
          </cell>
          <cell r="C58627" t="str">
            <v>HIBE</v>
          </cell>
          <cell r="D58627" t="str">
            <v>UN</v>
          </cell>
        </row>
        <row r="58628">
          <cell r="A58628" t="str">
            <v>IM008169</v>
          </cell>
          <cell r="B58628" t="str">
            <v>AMOSTRA DE GABINETE PRINCIPAL FR-42</v>
          </cell>
          <cell r="C58628" t="str">
            <v>HIBE</v>
          </cell>
          <cell r="D58628" t="str">
            <v>UN</v>
          </cell>
        </row>
        <row r="58629">
          <cell r="A58629" t="str">
            <v>IM008170</v>
          </cell>
          <cell r="B58629" t="str">
            <v>AMOSTRA DE PAINEL FR-42</v>
          </cell>
          <cell r="C58629" t="str">
            <v>HIBE</v>
          </cell>
          <cell r="D58629" t="str">
            <v>UN</v>
          </cell>
        </row>
        <row r="58630">
          <cell r="A58630" t="str">
            <v>IM008171</v>
          </cell>
          <cell r="B58630" t="str">
            <v>AMOSTRA SUPORTE ANELAR DO PAINEL FR-42</v>
          </cell>
          <cell r="C58630" t="str">
            <v>HIBE</v>
          </cell>
          <cell r="D58630" t="str">
            <v>UN</v>
          </cell>
        </row>
        <row r="58631">
          <cell r="A58631" t="str">
            <v>IM008172</v>
          </cell>
          <cell r="B58631" t="str">
            <v>AMOSTRA DE GABINETE TRASEIRO FR-42</v>
          </cell>
          <cell r="C58631" t="str">
            <v>HIBE</v>
          </cell>
          <cell r="D58631" t="str">
            <v>UN</v>
          </cell>
        </row>
        <row r="58632">
          <cell r="A58632" t="str">
            <v>IM008173</v>
          </cell>
          <cell r="B58632" t="str">
            <v>AMOSTRA DE PLACA PRINCIPAL FR-42</v>
          </cell>
          <cell r="C58632" t="str">
            <v>HIBE</v>
          </cell>
          <cell r="D58632" t="str">
            <v>UN</v>
          </cell>
        </row>
        <row r="58633">
          <cell r="A58633" t="str">
            <v>IM008174</v>
          </cell>
          <cell r="B58633" t="str">
            <v>AMOSTRA DE TRAVA SUPERIOR DA PORTA FR-42</v>
          </cell>
          <cell r="C58633" t="str">
            <v>HIBE</v>
          </cell>
          <cell r="D58633" t="str">
            <v>UN</v>
          </cell>
        </row>
        <row r="58634">
          <cell r="A58634" t="str">
            <v>IM008175</v>
          </cell>
          <cell r="B58634" t="str">
            <v>AMOSTRA DE GUIA PARA FIOS FR-42</v>
          </cell>
          <cell r="C58634" t="str">
            <v>HIBE</v>
          </cell>
          <cell r="D58634" t="str">
            <v>UN</v>
          </cell>
        </row>
        <row r="58635">
          <cell r="A58635" t="str">
            <v>IM008176</v>
          </cell>
          <cell r="B58635" t="str">
            <v>AMOSTRA DE VIDRO DA PORTA FR-48</v>
          </cell>
          <cell r="C58635" t="str">
            <v>HIBE</v>
          </cell>
          <cell r="D58635" t="str">
            <v>UN</v>
          </cell>
        </row>
        <row r="58636">
          <cell r="A58636" t="str">
            <v>IM008177</v>
          </cell>
          <cell r="B58636" t="str">
            <v>AMOSTRA DE GABINETE INFERIOR FR-48</v>
          </cell>
          <cell r="C58636" t="str">
            <v>HIBE</v>
          </cell>
          <cell r="D58636" t="str">
            <v>UN</v>
          </cell>
        </row>
        <row r="58637">
          <cell r="A58637" t="str">
            <v>IM008178</v>
          </cell>
          <cell r="B58637" t="str">
            <v>AMOSTRA DE EIXO DA PORTA FR-48</v>
          </cell>
          <cell r="C58637" t="str">
            <v>HIBE</v>
          </cell>
          <cell r="D58637" t="str">
            <v>UN</v>
          </cell>
        </row>
        <row r="58638">
          <cell r="A58638" t="str">
            <v>IM008179</v>
          </cell>
          <cell r="B58638" t="str">
            <v>AMOSTRA DE SUPORTE DO GABINETE FR-48</v>
          </cell>
          <cell r="C58638" t="str">
            <v>HIBE</v>
          </cell>
          <cell r="D58638" t="str">
            <v>UN</v>
          </cell>
        </row>
        <row r="58639">
          <cell r="A58639" t="str">
            <v>IM008180</v>
          </cell>
          <cell r="B58639" t="str">
            <v>AMOSTRA DE ELEMENTO DE AQUECIMENTO FR-48</v>
          </cell>
          <cell r="C58639" t="str">
            <v>HIBE</v>
          </cell>
          <cell r="D58639" t="str">
            <v>UN</v>
          </cell>
        </row>
        <row r="58640">
          <cell r="A58640" t="str">
            <v>IM008181</v>
          </cell>
          <cell r="B58640" t="str">
            <v>AMOSTRA DE TRAVA INFERIOR DA PORTA FR-48</v>
          </cell>
          <cell r="C58640" t="str">
            <v>HIBE</v>
          </cell>
          <cell r="D58640" t="str">
            <v>UN</v>
          </cell>
        </row>
        <row r="58641">
          <cell r="A58641" t="str">
            <v>IM008182</v>
          </cell>
          <cell r="B58641" t="str">
            <v>AMOSTRA DE GABINETE PRINCIPAL FR-48</v>
          </cell>
          <cell r="C58641" t="str">
            <v>HIBE</v>
          </cell>
          <cell r="D58641" t="str">
            <v>UN</v>
          </cell>
        </row>
        <row r="58642">
          <cell r="A58642" t="str">
            <v>IM008183</v>
          </cell>
          <cell r="B58642" t="str">
            <v>AMOSTRA DE PAINEL FR-48</v>
          </cell>
          <cell r="C58642" t="str">
            <v>HIBE</v>
          </cell>
          <cell r="D58642" t="str">
            <v>UN</v>
          </cell>
        </row>
        <row r="58643">
          <cell r="A58643" t="str">
            <v>IM008184</v>
          </cell>
          <cell r="B58643" t="str">
            <v>AMOSTRA DE GABINETE TRASEIRO FR-48</v>
          </cell>
          <cell r="C58643" t="str">
            <v>HIBE</v>
          </cell>
          <cell r="D58643" t="str">
            <v>UN</v>
          </cell>
        </row>
        <row r="58644">
          <cell r="A58644" t="str">
            <v>IM008185</v>
          </cell>
          <cell r="B58644" t="str">
            <v>AMOSTRA DE PLACA PRINCIPAL FR-48</v>
          </cell>
          <cell r="C58644" t="str">
            <v>HIBE</v>
          </cell>
          <cell r="D58644" t="str">
            <v>UN</v>
          </cell>
        </row>
        <row r="58645">
          <cell r="A58645" t="str">
            <v>IM008186</v>
          </cell>
          <cell r="B58645" t="str">
            <v>AMOSTRA DE TRAVA SUPERIOR DA PORTA FR-48</v>
          </cell>
          <cell r="C58645" t="str">
            <v>HIBE</v>
          </cell>
          <cell r="D58645" t="str">
            <v>UN</v>
          </cell>
        </row>
        <row r="58646">
          <cell r="A58646" t="str">
            <v>IM008187</v>
          </cell>
          <cell r="B58646" t="str">
            <v>AMOSTRA DE GUIA PARA FIOS FR-48</v>
          </cell>
          <cell r="C58646" t="str">
            <v>HIBE</v>
          </cell>
          <cell r="D58646" t="str">
            <v>UN</v>
          </cell>
        </row>
        <row r="58647">
          <cell r="A58647" t="str">
            <v>IM008188</v>
          </cell>
          <cell r="B58647" t="str">
            <v>AMOSTRA DE VIDRO DA PORTA FR-52</v>
          </cell>
          <cell r="C58647" t="str">
            <v>HIBE</v>
          </cell>
          <cell r="D58647" t="str">
            <v>UN</v>
          </cell>
        </row>
        <row r="58648">
          <cell r="A58648" t="str">
            <v>IM008189</v>
          </cell>
          <cell r="B58648" t="str">
            <v>AMOSTRA DE GABINETE INFERIOR FR-52</v>
          </cell>
          <cell r="C58648" t="str">
            <v>HIBE</v>
          </cell>
          <cell r="D58648" t="str">
            <v>UN</v>
          </cell>
        </row>
        <row r="58649">
          <cell r="A58649" t="str">
            <v>IM008190</v>
          </cell>
          <cell r="B58649" t="str">
            <v>AMOSTRA DE EIXO DA PORTA FR-52</v>
          </cell>
          <cell r="C58649" t="str">
            <v>HIBE</v>
          </cell>
          <cell r="D58649" t="str">
            <v>UN</v>
          </cell>
        </row>
        <row r="58650">
          <cell r="A58650" t="str">
            <v>IM008191</v>
          </cell>
          <cell r="B58650" t="str">
            <v>AMOSTRA DE SUPORTE DO GABINETE FR-52</v>
          </cell>
          <cell r="C58650" t="str">
            <v>HIBE</v>
          </cell>
          <cell r="D58650" t="str">
            <v>UN</v>
          </cell>
        </row>
        <row r="58651">
          <cell r="A58651" t="str">
            <v>IM008192</v>
          </cell>
          <cell r="B58651" t="str">
            <v>AMOSTRA DE ELEMENTO DE AQUECIMENTO FR-52</v>
          </cell>
          <cell r="C58651" t="str">
            <v>HIBE</v>
          </cell>
          <cell r="D58651" t="str">
            <v>UN</v>
          </cell>
        </row>
        <row r="58652">
          <cell r="A58652" t="str">
            <v>IM008193</v>
          </cell>
          <cell r="B58652" t="str">
            <v>AMOSTRA DE TRAVA INFERIOR DA PORTA FR-52</v>
          </cell>
          <cell r="C58652" t="str">
            <v>HIBE</v>
          </cell>
          <cell r="D58652" t="str">
            <v>UN</v>
          </cell>
        </row>
        <row r="58653">
          <cell r="A58653" t="str">
            <v>IM008194</v>
          </cell>
          <cell r="B58653" t="str">
            <v>AMOSTRA DE GABINETE PRINCIPAL FR-52</v>
          </cell>
          <cell r="C58653" t="str">
            <v>HIBE</v>
          </cell>
          <cell r="D58653" t="str">
            <v>UN</v>
          </cell>
        </row>
        <row r="58654">
          <cell r="A58654" t="str">
            <v>IM008195</v>
          </cell>
          <cell r="B58654" t="str">
            <v>AMOSTRA DE PAINEL FR-52</v>
          </cell>
          <cell r="C58654" t="str">
            <v>HIBE</v>
          </cell>
          <cell r="D58654" t="str">
            <v>UN</v>
          </cell>
        </row>
        <row r="58655">
          <cell r="A58655" t="str">
            <v>IM008196</v>
          </cell>
          <cell r="B58655" t="str">
            <v>AMOSTRA SUPORTE ANELAR DO PAINEL FR-52</v>
          </cell>
          <cell r="C58655" t="str">
            <v>HIBE</v>
          </cell>
          <cell r="D58655" t="str">
            <v>UN</v>
          </cell>
        </row>
        <row r="58656">
          <cell r="A58656" t="str">
            <v>IM008197</v>
          </cell>
          <cell r="B58656" t="str">
            <v>AMOSTRA DE GABINETE TRASEIRO FR-52</v>
          </cell>
          <cell r="C58656" t="str">
            <v>HIBE</v>
          </cell>
          <cell r="D58656" t="str">
            <v>UN</v>
          </cell>
        </row>
        <row r="58657">
          <cell r="A58657" t="str">
            <v>IM008198</v>
          </cell>
          <cell r="B58657" t="str">
            <v>AMOSTRA DE PLACA PRINCIPAL FR-52</v>
          </cell>
          <cell r="C58657" t="str">
            <v>HIBE</v>
          </cell>
          <cell r="D58657" t="str">
            <v>UN</v>
          </cell>
        </row>
        <row r="58658">
          <cell r="A58658" t="str">
            <v>IM008199</v>
          </cell>
          <cell r="B58658" t="str">
            <v>AMOSTRA TRAVA SUPERIOR DA PORTA  FR-52</v>
          </cell>
          <cell r="C58658" t="str">
            <v>HIBE</v>
          </cell>
          <cell r="D58658" t="str">
            <v>UN</v>
          </cell>
        </row>
        <row r="58659">
          <cell r="A58659" t="str">
            <v>IM008200</v>
          </cell>
          <cell r="B58659" t="str">
            <v>AMOSTRA DE GUIA PARA FIOS FR52</v>
          </cell>
          <cell r="C58659" t="str">
            <v>HIBE</v>
          </cell>
          <cell r="D58659" t="str">
            <v>UN</v>
          </cell>
        </row>
        <row r="58660">
          <cell r="A58660" t="str">
            <v>IM008201</v>
          </cell>
          <cell r="B58660" t="str">
            <v>AMOSTRA DE COBERTURA DA LAMPADA PILOTO</v>
          </cell>
          <cell r="C58660" t="str">
            <v>HIBE</v>
          </cell>
          <cell r="D58660" t="str">
            <v>UN</v>
          </cell>
        </row>
        <row r="58661">
          <cell r="A58661" t="str">
            <v>IM008202</v>
          </cell>
          <cell r="B58661" t="str">
            <v>AMOSTRA DE SUPORTE DA POLIA</v>
          </cell>
          <cell r="C58661" t="str">
            <v>HIBE</v>
          </cell>
          <cell r="D58661" t="str">
            <v>UN</v>
          </cell>
        </row>
        <row r="58662">
          <cell r="A58662" t="str">
            <v>IM008203</v>
          </cell>
          <cell r="B58662" t="str">
            <v>AMOSTRA DE ESPACADOR TRASEIRO</v>
          </cell>
          <cell r="C58662" t="str">
            <v>HIBE</v>
          </cell>
          <cell r="D58662" t="str">
            <v>UN</v>
          </cell>
        </row>
        <row r="58663">
          <cell r="A58663" t="str">
            <v>IM008204</v>
          </cell>
          <cell r="B58663" t="str">
            <v>AMOSTRA DE PE DE BORRACHA</v>
          </cell>
          <cell r="C58663" t="str">
            <v>HIBE</v>
          </cell>
          <cell r="D58663" t="str">
            <v>UN</v>
          </cell>
        </row>
        <row r="58664">
          <cell r="A58664" t="str">
            <v>IM008205</v>
          </cell>
          <cell r="B58664" t="str">
            <v>AMOSTRA CHAVE SELETORA FUNCOES</v>
          </cell>
          <cell r="C58664" t="str">
            <v>HIBE</v>
          </cell>
          <cell r="D58664" t="str">
            <v>UN</v>
          </cell>
        </row>
        <row r="58665">
          <cell r="A58665" t="str">
            <v>IM008206</v>
          </cell>
          <cell r="B58665" t="str">
            <v>AMOSTRA CAPA SEPARADA</v>
          </cell>
          <cell r="C58665" t="str">
            <v>HIBE</v>
          </cell>
          <cell r="D58665" t="str">
            <v>UN</v>
          </cell>
        </row>
        <row r="58666">
          <cell r="A58666" t="str">
            <v>IM008207</v>
          </cell>
          <cell r="B58666" t="str">
            <v>AMOSTRA DE EIXO DA RODA DESLIZANTE</v>
          </cell>
          <cell r="C58666" t="str">
            <v>HIBE</v>
          </cell>
          <cell r="D58666" t="str">
            <v>UN</v>
          </cell>
        </row>
        <row r="58667">
          <cell r="A58667" t="str">
            <v>IM008208</v>
          </cell>
          <cell r="B58667" t="str">
            <v>AMOSTRA DE BLOCO DE MOLA</v>
          </cell>
          <cell r="C58667" t="str">
            <v>HIBE</v>
          </cell>
          <cell r="D58667" t="str">
            <v>UN</v>
          </cell>
        </row>
        <row r="58668">
          <cell r="A58668" t="str">
            <v>IM008209</v>
          </cell>
          <cell r="B58668" t="str">
            <v>AMOSTRA DE FITA FR</v>
          </cell>
          <cell r="C58668" t="str">
            <v>HIBE</v>
          </cell>
          <cell r="D58668" t="str">
            <v>UN</v>
          </cell>
        </row>
        <row r="58669">
          <cell r="A58669" t="str">
            <v>IM008210</v>
          </cell>
          <cell r="B58669" t="str">
            <v>AMOSTRA DE TERMOSTATO FR</v>
          </cell>
          <cell r="C58669" t="str">
            <v>HIBE</v>
          </cell>
          <cell r="D58669" t="str">
            <v>UN</v>
          </cell>
        </row>
        <row r="58670">
          <cell r="A58670" t="str">
            <v>IM008211</v>
          </cell>
          <cell r="B58670" t="str">
            <v>AMOSTRA FIACAO ELETRICA FR</v>
          </cell>
          <cell r="C58670" t="str">
            <v>HIBE</v>
          </cell>
          <cell r="D58670" t="str">
            <v>UN</v>
          </cell>
        </row>
        <row r="58671">
          <cell r="A58671" t="str">
            <v>IM008212</v>
          </cell>
          <cell r="B58671" t="str">
            <v>AMOSTRA FREEZER BD-155 127V</v>
          </cell>
          <cell r="C58671" t="str">
            <v>HIBE</v>
          </cell>
          <cell r="D58671" t="str">
            <v>UN</v>
          </cell>
        </row>
        <row r="58672">
          <cell r="A58672" t="str">
            <v>IM008222</v>
          </cell>
          <cell r="B58672" t="str">
            <v>AMOSTRA PCI DO MICROFONE AWS-MIC-01</v>
          </cell>
          <cell r="C58672" t="str">
            <v>HIBE</v>
          </cell>
          <cell r="D58672" t="str">
            <v>UN</v>
          </cell>
        </row>
        <row r="58673">
          <cell r="A58673" t="str">
            <v>IM008258</v>
          </cell>
          <cell r="B58673" t="str">
            <v>AMOSTRA CALCO ISOPOR P/ EMBALAGEM MP-16</v>
          </cell>
          <cell r="C58673" t="str">
            <v>HIBE</v>
          </cell>
          <cell r="D58673" t="str">
            <v>UN</v>
          </cell>
        </row>
        <row r="58674">
          <cell r="A58674" t="str">
            <v>IM008259</v>
          </cell>
          <cell r="B58674" t="str">
            <v>AMOSTRA DE SUPORTE ANELAR DO PAINEL FR-4</v>
          </cell>
          <cell r="C58674" t="str">
            <v>HIBE</v>
          </cell>
          <cell r="D58674" t="str">
            <v>UN</v>
          </cell>
        </row>
        <row r="58675">
          <cell r="A58675" t="str">
            <v>IM008275</v>
          </cell>
          <cell r="B58675" t="str">
            <v>AMOSTRA IMA</v>
          </cell>
          <cell r="C58675" t="str">
            <v>HIBE</v>
          </cell>
          <cell r="D58675" t="str">
            <v>UN</v>
          </cell>
        </row>
        <row r="58676">
          <cell r="A58676" t="str">
            <v>IM008278</v>
          </cell>
          <cell r="B58676" t="str">
            <v>FRIGOBAR MODEL: FGB-01-B50 127V/60HZ</v>
          </cell>
          <cell r="C58676" t="str">
            <v>HIBE</v>
          </cell>
          <cell r="D58676" t="str">
            <v>UN</v>
          </cell>
        </row>
        <row r="58677">
          <cell r="A58677" t="str">
            <v>IM008279</v>
          </cell>
          <cell r="B58677" t="str">
            <v>FRIGOBAR MODEL: FGB-01-B50 220V/60HZ</v>
          </cell>
          <cell r="C58677" t="str">
            <v>HIBE</v>
          </cell>
          <cell r="D58677" t="str">
            <v>UN</v>
          </cell>
        </row>
        <row r="58678">
          <cell r="A58678" t="str">
            <v>IM008280</v>
          </cell>
          <cell r="B58678" t="str">
            <v>FRIGOBAR MODEL: FGB-01-B80 127V/60HZ</v>
          </cell>
          <cell r="C58678" t="str">
            <v>HIBE</v>
          </cell>
          <cell r="D58678" t="str">
            <v>UN</v>
          </cell>
        </row>
        <row r="58679">
          <cell r="A58679" t="str">
            <v>IM008281</v>
          </cell>
          <cell r="B58679" t="str">
            <v>FRIGOBAR MODEL: FGB-01-B80 220V/60HZ</v>
          </cell>
          <cell r="C58679" t="str">
            <v>HIBE</v>
          </cell>
          <cell r="D58679" t="str">
            <v>UN</v>
          </cell>
        </row>
        <row r="58680">
          <cell r="A58680" t="str">
            <v>IM008282</v>
          </cell>
          <cell r="B58680" t="str">
            <v>FRIGOBAR MODEL: FGB-01-B120 127V/60HZ</v>
          </cell>
          <cell r="C58680" t="str">
            <v>HIBE</v>
          </cell>
          <cell r="D58680" t="str">
            <v>UN</v>
          </cell>
        </row>
        <row r="58681">
          <cell r="A58681" t="str">
            <v>IM008283</v>
          </cell>
          <cell r="B58681" t="str">
            <v>FRIGOBAR MODEL: FGB-01-B120 220V/60HZ</v>
          </cell>
          <cell r="C58681" t="str">
            <v>HIBE</v>
          </cell>
          <cell r="D58681" t="str">
            <v>UN</v>
          </cell>
        </row>
        <row r="58682">
          <cell r="A58682" t="str">
            <v>IM008329</v>
          </cell>
          <cell r="B58682" t="str">
            <v>AMOSTRA ASPIRADOR DE PÓ VERTICAL</v>
          </cell>
          <cell r="C58682" t="str">
            <v>HIBE</v>
          </cell>
          <cell r="D58682" t="str">
            <v>UN</v>
          </cell>
        </row>
        <row r="58683">
          <cell r="A58683" t="str">
            <v>IM008331</v>
          </cell>
          <cell r="B58683" t="str">
            <v>AMOSTRA FREEZER VERTICAL BD119 - 127V</v>
          </cell>
          <cell r="C58683" t="str">
            <v>HIBE</v>
          </cell>
          <cell r="D58683" t="str">
            <v>UN</v>
          </cell>
        </row>
        <row r="58684">
          <cell r="A58684" t="str">
            <v>IM008332</v>
          </cell>
          <cell r="B58684" t="str">
            <v>AMOSTRA FREEZER VERTICAL BD198L - 127V</v>
          </cell>
          <cell r="C58684" t="str">
            <v>HIBE</v>
          </cell>
          <cell r="D58684" t="str">
            <v>UN</v>
          </cell>
        </row>
        <row r="58685">
          <cell r="A58685" t="str">
            <v>IM008333</v>
          </cell>
          <cell r="B58685" t="str">
            <v>AMOSTRA FREEZER HORIZONTAL BD150YC</v>
          </cell>
          <cell r="C58685" t="str">
            <v>HIBE</v>
          </cell>
          <cell r="D58685" t="str">
            <v>UN</v>
          </cell>
        </row>
        <row r="58686">
          <cell r="A58686" t="str">
            <v>IM008334</v>
          </cell>
          <cell r="B58686" t="str">
            <v>AMOSTRA FREEZER HORIZONTAL BD282JA</v>
          </cell>
          <cell r="C58686" t="str">
            <v>HIBE</v>
          </cell>
          <cell r="D58686" t="str">
            <v>UN</v>
          </cell>
        </row>
        <row r="58687">
          <cell r="A58687" t="str">
            <v>IM008335</v>
          </cell>
          <cell r="B58687" t="str">
            <v>RESINA SAN CRISTAL (BLUE TRANSPARENT)</v>
          </cell>
          <cell r="C58687" t="str">
            <v>HIBE</v>
          </cell>
          <cell r="D58687" t="str">
            <v>UN</v>
          </cell>
        </row>
        <row r="58688">
          <cell r="A58688" t="str">
            <v>IM008336</v>
          </cell>
          <cell r="B58688" t="str">
            <v>ARCONDICIONADO 12000BTU COLD</v>
          </cell>
          <cell r="C58688" t="str">
            <v>HIBE</v>
          </cell>
          <cell r="D58688" t="str">
            <v>UN</v>
          </cell>
        </row>
        <row r="58689">
          <cell r="A58689" t="str">
            <v>IM008337</v>
          </cell>
          <cell r="B58689" t="str">
            <v>ARCONDICIONADO 12000BTU COLD AND HOT</v>
          </cell>
          <cell r="C58689" t="str">
            <v>HIBE</v>
          </cell>
          <cell r="D58689" t="str">
            <v>UN</v>
          </cell>
        </row>
        <row r="58690">
          <cell r="A58690" t="str">
            <v>IM008338</v>
          </cell>
          <cell r="B58690" t="str">
            <v>ARCONDICIONADO 9000BTU COLD</v>
          </cell>
          <cell r="C58690" t="str">
            <v>HIBE</v>
          </cell>
          <cell r="D58690" t="str">
            <v>UN</v>
          </cell>
        </row>
        <row r="58691">
          <cell r="A58691" t="str">
            <v>IM008339</v>
          </cell>
          <cell r="B58691" t="str">
            <v>ARCONDICIONADO 9000BTU COLD AND HOT</v>
          </cell>
          <cell r="C58691" t="str">
            <v>HIBE</v>
          </cell>
          <cell r="D58691" t="str">
            <v>UN</v>
          </cell>
        </row>
        <row r="58692">
          <cell r="A58692" t="str">
            <v>IM008340</v>
          </cell>
          <cell r="B58692" t="str">
            <v>ARCONDICIONADO 30000BTU COLD</v>
          </cell>
          <cell r="C58692" t="str">
            <v>HIBE</v>
          </cell>
          <cell r="D58692" t="str">
            <v>UN</v>
          </cell>
        </row>
        <row r="58693">
          <cell r="A58693" t="str">
            <v>IM008341</v>
          </cell>
          <cell r="B58693" t="str">
            <v>ARCONDICIONADO 30000BTU COLD AND HOT</v>
          </cell>
          <cell r="C58693" t="str">
            <v>HIBE</v>
          </cell>
          <cell r="D58693" t="str">
            <v>UN</v>
          </cell>
        </row>
        <row r="58694">
          <cell r="A58694" t="str">
            <v>IM008342</v>
          </cell>
          <cell r="B58694" t="str">
            <v>ARCONDICIONADO 18000BTU COLD</v>
          </cell>
          <cell r="C58694" t="str">
            <v>HIBE</v>
          </cell>
          <cell r="D58694" t="str">
            <v>UN</v>
          </cell>
        </row>
        <row r="58695">
          <cell r="A58695" t="str">
            <v>IM008343</v>
          </cell>
          <cell r="B58695" t="str">
            <v>ARCONDICIONADO 18000BTU COLD AND HOT</v>
          </cell>
          <cell r="C58695" t="str">
            <v>HIBE</v>
          </cell>
          <cell r="D58695" t="str">
            <v>UN</v>
          </cell>
        </row>
        <row r="58696">
          <cell r="A58696" t="str">
            <v>IM008344</v>
          </cell>
          <cell r="B58696" t="str">
            <v>ARCONDICIONADO 24000BTU COLD</v>
          </cell>
          <cell r="C58696" t="str">
            <v>HIBE</v>
          </cell>
          <cell r="D58696" t="str">
            <v>UN</v>
          </cell>
        </row>
        <row r="58697">
          <cell r="A58697" t="str">
            <v>IM008345</v>
          </cell>
          <cell r="B58697" t="str">
            <v>ARCONDICIONADO 24000BTU COLD AND HOT</v>
          </cell>
          <cell r="C58697" t="str">
            <v>HIBE</v>
          </cell>
          <cell r="D58697" t="str">
            <v>UN</v>
          </cell>
        </row>
        <row r="58698">
          <cell r="A58698" t="str">
            <v>IM008346</v>
          </cell>
          <cell r="B58698" t="str">
            <v>TV 65" UHD SEMI OUTDOOR MINI LED</v>
          </cell>
          <cell r="C58698" t="str">
            <v>HIBE</v>
          </cell>
          <cell r="D58698" t="str">
            <v>UN</v>
          </cell>
        </row>
        <row r="58699">
          <cell r="A58699" t="str">
            <v>IM008347</v>
          </cell>
          <cell r="B58699" t="str">
            <v>TV 65" SEMI OUTDOOR GOOGLE</v>
          </cell>
          <cell r="C58699" t="str">
            <v>HIBE</v>
          </cell>
          <cell r="D58699" t="str">
            <v>UN</v>
          </cell>
        </row>
        <row r="58700">
          <cell r="A58700" t="str">
            <v>IM008348</v>
          </cell>
          <cell r="B58700" t="str">
            <v>SOUNDBAR PARA TV 65" GOOGLE</v>
          </cell>
          <cell r="C58700" t="str">
            <v>HIBE</v>
          </cell>
          <cell r="D58700" t="str">
            <v>UN</v>
          </cell>
        </row>
        <row r="58701">
          <cell r="A58701" t="str">
            <v>IM008414</v>
          </cell>
          <cell r="B58701" t="str">
            <v>AMOSTRA HEADPHONE AWS-HP-NJ-01-WG</v>
          </cell>
          <cell r="C58701" t="str">
            <v>HIBE</v>
          </cell>
          <cell r="D58701" t="str">
            <v>UN</v>
          </cell>
        </row>
        <row r="58702">
          <cell r="A58702" t="str">
            <v>IM008416</v>
          </cell>
          <cell r="B58702" t="str">
            <v>AMOSTRA AIR COOLER 7L</v>
          </cell>
          <cell r="C58702" t="str">
            <v>HIBE</v>
          </cell>
          <cell r="D58702" t="str">
            <v>UN</v>
          </cell>
        </row>
        <row r="58703">
          <cell r="A58703" t="str">
            <v>IM008417</v>
          </cell>
          <cell r="B58703" t="str">
            <v>AMOSTRA AIR COOLER 25L</v>
          </cell>
          <cell r="C58703" t="str">
            <v>HIBE</v>
          </cell>
          <cell r="D58703" t="str">
            <v>UN</v>
          </cell>
        </row>
        <row r="58704">
          <cell r="A58704" t="str">
            <v>IM008450</v>
          </cell>
          <cell r="B58704" t="str">
            <v>ALETA VERT DA UNID EVAP, DE PLAST 18K</v>
          </cell>
          <cell r="C58704" t="str">
            <v>HIBE</v>
          </cell>
          <cell r="D58704" t="str">
            <v>UN</v>
          </cell>
        </row>
        <row r="58705">
          <cell r="A58705" t="str">
            <v>IM008456</v>
          </cell>
          <cell r="B58705" t="str">
            <v>DISPLAY SECADOR</v>
          </cell>
          <cell r="C58705" t="str">
            <v>HIBE</v>
          </cell>
          <cell r="D58705" t="str">
            <v>UN</v>
          </cell>
        </row>
        <row r="58706">
          <cell r="A58706" t="str">
            <v>IM008457</v>
          </cell>
          <cell r="B58706" t="str">
            <v>DISPLAY ACRILICO TUBULAR CUIDADOS PESSOA</v>
          </cell>
          <cell r="C58706" t="str">
            <v>HIBE</v>
          </cell>
          <cell r="D58706" t="str">
            <v>UN</v>
          </cell>
        </row>
        <row r="58707">
          <cell r="A58707" t="str">
            <v>IM008458</v>
          </cell>
          <cell r="B58707" t="str">
            <v>DISPLAY DE HEADPHONE</v>
          </cell>
          <cell r="C58707" t="str">
            <v>HIBE</v>
          </cell>
          <cell r="D58707" t="str">
            <v>UN</v>
          </cell>
        </row>
        <row r="58708">
          <cell r="A58708" t="str">
            <v>IM008459</v>
          </cell>
          <cell r="B58708" t="str">
            <v>PODIUM ACRILICO AIWA M (LINHA BBS)</v>
          </cell>
          <cell r="C58708" t="str">
            <v>HIBE</v>
          </cell>
          <cell r="D58708" t="str">
            <v>UN</v>
          </cell>
        </row>
        <row r="58709">
          <cell r="A58709" t="str">
            <v>IM008460</v>
          </cell>
          <cell r="B58709" t="str">
            <v>DISPLAY ACRILICO ASPIRADOR ROBÔ</v>
          </cell>
          <cell r="C58709" t="str">
            <v>HIBE</v>
          </cell>
          <cell r="D58709" t="str">
            <v>UN</v>
          </cell>
        </row>
        <row r="58710">
          <cell r="A58710" t="str">
            <v>IM008461</v>
          </cell>
          <cell r="B58710" t="str">
            <v>PODIUM ACRILICO AIWA G (TORRES)</v>
          </cell>
          <cell r="C58710" t="str">
            <v>HIBE</v>
          </cell>
          <cell r="D58710" t="str">
            <v>UN</v>
          </cell>
        </row>
        <row r="58711">
          <cell r="A58711" t="str">
            <v>IM008462</v>
          </cell>
          <cell r="B58711" t="str">
            <v>TAPETE ACRILICO AIWA P</v>
          </cell>
          <cell r="C58711" t="str">
            <v>HIBE</v>
          </cell>
          <cell r="D58711" t="str">
            <v>UN</v>
          </cell>
        </row>
        <row r="58712">
          <cell r="A58712" t="str">
            <v>IM008463</v>
          </cell>
          <cell r="B58712" t="str">
            <v>DISPLAY ACRILICO CUIDADOS PESSOAIS UNIV.</v>
          </cell>
          <cell r="C58712" t="str">
            <v>HIBE</v>
          </cell>
          <cell r="D58712" t="str">
            <v>UN</v>
          </cell>
        </row>
        <row r="58713">
          <cell r="A58713" t="str">
            <v>IM008464</v>
          </cell>
          <cell r="B58713" t="str">
            <v>TAPETE ACRILICO AIWA M (LINHA BBS)</v>
          </cell>
          <cell r="C58713" t="str">
            <v>HIBE</v>
          </cell>
          <cell r="D58713" t="str">
            <v>UN</v>
          </cell>
        </row>
        <row r="58714">
          <cell r="A58714" t="str">
            <v>IM008484</v>
          </cell>
          <cell r="B58714" t="str">
            <v>AMOSTRA AIR COOLER 45L 127V</v>
          </cell>
          <cell r="C58714" t="str">
            <v>HIBE</v>
          </cell>
          <cell r="D58714" t="str">
            <v>UN</v>
          </cell>
        </row>
        <row r="58715">
          <cell r="A58715" t="str">
            <v>IM008485</v>
          </cell>
          <cell r="B58715" t="str">
            <v>AMOSTRA AIR COOLER 65L 127V</v>
          </cell>
          <cell r="C58715" t="str">
            <v>HIBE</v>
          </cell>
          <cell r="D58715" t="str">
            <v>UN</v>
          </cell>
        </row>
        <row r="58716">
          <cell r="A58716" t="str">
            <v>IM008486</v>
          </cell>
          <cell r="B58716" t="str">
            <v>AMOSTRA GW62 SPEAKER</v>
          </cell>
          <cell r="C58716" t="str">
            <v>HIBE</v>
          </cell>
          <cell r="D58716" t="str">
            <v>UN</v>
          </cell>
        </row>
        <row r="58717">
          <cell r="A58717" t="str">
            <v>IM008487</v>
          </cell>
          <cell r="B58717" t="str">
            <v>AMOSTRA 3D PRINTER</v>
          </cell>
          <cell r="C58717" t="str">
            <v>HIBE</v>
          </cell>
          <cell r="D58717" t="str">
            <v>UN</v>
          </cell>
        </row>
        <row r="58718">
          <cell r="A58718" t="str">
            <v>IM008488</v>
          </cell>
          <cell r="B58718" t="str">
            <v>AMOSTRA PARTY BOX PBX-800</v>
          </cell>
          <cell r="C58718" t="str">
            <v>HIBE</v>
          </cell>
          <cell r="D58718" t="str">
            <v>UN</v>
          </cell>
        </row>
        <row r="58719">
          <cell r="A58719" t="str">
            <v>IM008489</v>
          </cell>
          <cell r="B58719" t="str">
            <v>AMOSTRA 65" SEMI OUTDOOR GOOGLE SOUNDBAR</v>
          </cell>
          <cell r="C58719" t="str">
            <v>HIBE</v>
          </cell>
          <cell r="D58719" t="str">
            <v>UN</v>
          </cell>
        </row>
        <row r="58720">
          <cell r="A58720" t="str">
            <v>IM008490</v>
          </cell>
          <cell r="B58720" t="str">
            <v>AMOSTRA YAC-11CPA/PS4 A/C 12kBTU</v>
          </cell>
          <cell r="C58720" t="str">
            <v>HIBE</v>
          </cell>
          <cell r="D58720" t="str">
            <v>UN</v>
          </cell>
        </row>
        <row r="58721">
          <cell r="A58721" t="str">
            <v>IM008491</v>
          </cell>
          <cell r="B58721" t="str">
            <v>AMOSTRA YAC-12CHPD1/PD1 A/C 12kBTU</v>
          </cell>
          <cell r="C58721" t="str">
            <v>HIBE</v>
          </cell>
          <cell r="D58721" t="str">
            <v>UN</v>
          </cell>
        </row>
        <row r="58722">
          <cell r="A58722" t="str">
            <v>IM008492</v>
          </cell>
          <cell r="B58722" t="str">
            <v>AMOSTRA BX-100-BL</v>
          </cell>
          <cell r="C58722" t="str">
            <v>HIBE</v>
          </cell>
          <cell r="D58722" t="str">
            <v>UN</v>
          </cell>
        </row>
        <row r="58723">
          <cell r="A58723" t="str">
            <v>IM008500</v>
          </cell>
          <cell r="B58723" t="str">
            <v>HAIR STRAIGHTENER P-02-PRO</v>
          </cell>
          <cell r="C58723" t="str">
            <v>HIBE</v>
          </cell>
          <cell r="D58723" t="str">
            <v>UN</v>
          </cell>
        </row>
        <row r="58724">
          <cell r="A58724" t="str">
            <v>IM008501</v>
          </cell>
          <cell r="B58724" t="str">
            <v>HAIIR TRIMMER CR-11</v>
          </cell>
          <cell r="C58724" t="str">
            <v>HIBE</v>
          </cell>
          <cell r="D58724" t="str">
            <v>UN</v>
          </cell>
        </row>
        <row r="58725">
          <cell r="A58725" t="str">
            <v>IM008502</v>
          </cell>
          <cell r="B58725" t="str">
            <v>HAIR DRYER SCP-01-US 127V</v>
          </cell>
          <cell r="C58725" t="str">
            <v>HIBE</v>
          </cell>
          <cell r="D58725" t="str">
            <v>UN</v>
          </cell>
        </row>
        <row r="58726">
          <cell r="A58726" t="str">
            <v>IM008503</v>
          </cell>
          <cell r="B58726" t="str">
            <v>HAIR DRYER SCP-01-US 220V</v>
          </cell>
          <cell r="C58726" t="str">
            <v>HIBE</v>
          </cell>
          <cell r="D58726" t="str">
            <v>UN</v>
          </cell>
        </row>
        <row r="58727">
          <cell r="A58727" t="str">
            <v>IM008504</v>
          </cell>
          <cell r="B58727" t="str">
            <v>HAIR DRYER SCP-JU-04-US 127V</v>
          </cell>
          <cell r="C58727" t="str">
            <v>HIBE</v>
          </cell>
          <cell r="D58727" t="str">
            <v>UN</v>
          </cell>
        </row>
        <row r="58728">
          <cell r="A58728" t="str">
            <v>IM008505</v>
          </cell>
          <cell r="B58728" t="str">
            <v>HAIR DRYER SCP-JU-04-US 220V</v>
          </cell>
          <cell r="C58728" t="str">
            <v>HIBE</v>
          </cell>
          <cell r="D58728" t="str">
            <v>UN</v>
          </cell>
        </row>
        <row r="58729">
          <cell r="A58729" t="str">
            <v>IM008506</v>
          </cell>
          <cell r="B58729" t="str">
            <v>HAIR DRYER SC-20-BI</v>
          </cell>
          <cell r="C58729" t="str">
            <v>HIBE</v>
          </cell>
          <cell r="D58729" t="str">
            <v>UN</v>
          </cell>
        </row>
        <row r="58730">
          <cell r="A58730" t="str">
            <v>IM008507</v>
          </cell>
          <cell r="B58730" t="str">
            <v>HAIR DRYER SC-21-BI</v>
          </cell>
          <cell r="C58730" t="str">
            <v>HIBE</v>
          </cell>
          <cell r="D58730" t="str">
            <v>UN</v>
          </cell>
        </row>
        <row r="58731">
          <cell r="A58731" t="str">
            <v>IM008508</v>
          </cell>
          <cell r="B58731" t="str">
            <v>HAIR DRYER SC-13-BI</v>
          </cell>
          <cell r="C58731" t="str">
            <v>HIBE</v>
          </cell>
          <cell r="D58731" t="str">
            <v>UN</v>
          </cell>
        </row>
        <row r="58732">
          <cell r="A58732" t="str">
            <v>IM008509</v>
          </cell>
          <cell r="B58732" t="str">
            <v>HAIR DRYER SC-32-BI</v>
          </cell>
          <cell r="C58732" t="str">
            <v>HIBE</v>
          </cell>
          <cell r="D58732" t="str">
            <v>UN</v>
          </cell>
        </row>
        <row r="58733">
          <cell r="A58733" t="str">
            <v>IM008510</v>
          </cell>
          <cell r="B58733" t="str">
            <v>HAIR DRYER SC-37-BI</v>
          </cell>
          <cell r="C58733" t="str">
            <v>HIBE</v>
          </cell>
          <cell r="D58733" t="str">
            <v>UN</v>
          </cell>
        </row>
        <row r="58734">
          <cell r="A58734" t="str">
            <v>IM008511</v>
          </cell>
          <cell r="B58734" t="str">
            <v>AMOSTRA AIR FRYER OVEN AFDO-25L-FD 127V</v>
          </cell>
          <cell r="C58734" t="str">
            <v>HIBE</v>
          </cell>
          <cell r="D58734" t="str">
            <v>UN</v>
          </cell>
        </row>
        <row r="58735">
          <cell r="A58735" t="str">
            <v>IM008512</v>
          </cell>
          <cell r="B58735" t="str">
            <v>AMOSTRA AIR FRYER OVEN AFDO-25L-FD 220V</v>
          </cell>
          <cell r="C58735" t="str">
            <v>HIBE</v>
          </cell>
          <cell r="D58735" t="str">
            <v>UN</v>
          </cell>
        </row>
        <row r="58736">
          <cell r="A58736" t="str">
            <v>IM008513</v>
          </cell>
          <cell r="B58736" t="str">
            <v>AMOSTRA FORNO ELÉTRICO FRN-42-WI 220V</v>
          </cell>
          <cell r="C58736" t="str">
            <v>HIBE</v>
          </cell>
          <cell r="D58736" t="str">
            <v>UN</v>
          </cell>
        </row>
        <row r="58737">
          <cell r="A58737" t="str">
            <v>IM008514</v>
          </cell>
          <cell r="B58737" t="str">
            <v>AMOSTRA FORNO ELÉTRICO FRN-42-BI 220V</v>
          </cell>
          <cell r="C58737" t="str">
            <v>HIBE</v>
          </cell>
          <cell r="D58737" t="str">
            <v>UN</v>
          </cell>
        </row>
        <row r="58738">
          <cell r="A58738" t="str">
            <v>IM008515</v>
          </cell>
          <cell r="B58738" t="str">
            <v>AMOSTRA FORNO ELÉTRICO FRN-48-BI 220V</v>
          </cell>
          <cell r="C58738" t="str">
            <v>HIBE</v>
          </cell>
          <cell r="D58738" t="str">
            <v>UN</v>
          </cell>
        </row>
        <row r="58739">
          <cell r="A58739" t="str">
            <v>IM008516</v>
          </cell>
          <cell r="B58739" t="str">
            <v>AMOSTRA FORNO ELÉTRICO FRN-48-BI 127V</v>
          </cell>
          <cell r="C58739" t="str">
            <v>HIBE</v>
          </cell>
          <cell r="D58739" t="str">
            <v>UN</v>
          </cell>
        </row>
        <row r="58740">
          <cell r="A58740" t="str">
            <v>IM008517</v>
          </cell>
          <cell r="B58740" t="str">
            <v>AMOSTRA FORNO ELÉTRICO FRN-52-WI - 220V</v>
          </cell>
          <cell r="C58740" t="str">
            <v>HIBE</v>
          </cell>
          <cell r="D58740" t="str">
            <v>UN</v>
          </cell>
        </row>
        <row r="58741">
          <cell r="A58741" t="str">
            <v>IM008518</v>
          </cell>
          <cell r="B58741" t="str">
            <v>AMOSTRA FORNO ELÉTRICO FRN-52-BI 220V</v>
          </cell>
          <cell r="C58741" t="str">
            <v>HIBE</v>
          </cell>
          <cell r="D58741" t="str">
            <v>UN</v>
          </cell>
        </row>
        <row r="58742">
          <cell r="A58742" t="str">
            <v>IM008519</v>
          </cell>
          <cell r="B58742" t="str">
            <v>AMOSTRA ASPIRADOR AGUA E PO 12L</v>
          </cell>
          <cell r="C58742" t="str">
            <v>HIBE</v>
          </cell>
          <cell r="D58742" t="str">
            <v>UN</v>
          </cell>
        </row>
        <row r="58743">
          <cell r="A58743" t="str">
            <v>IM008520</v>
          </cell>
          <cell r="B58743" t="str">
            <v>AMOSTRA ASPIRADOR AGUA E PO 20L</v>
          </cell>
          <cell r="C58743" t="str">
            <v>HIBE</v>
          </cell>
          <cell r="D58743" t="str">
            <v>UN</v>
          </cell>
        </row>
        <row r="58744">
          <cell r="A58744" t="str">
            <v>IM008586</v>
          </cell>
          <cell r="B58744" t="str">
            <v>AMOSTRA A1-MD087 SCREEN EARBUD</v>
          </cell>
          <cell r="C58744" t="str">
            <v>HIBE</v>
          </cell>
          <cell r="D58744" t="str">
            <v>UN</v>
          </cell>
        </row>
        <row r="58745">
          <cell r="A58745" t="str">
            <v>IM008587</v>
          </cell>
          <cell r="B58745" t="str">
            <v>AMOSTRA A3-MC80 SCREEN EARBUD</v>
          </cell>
          <cell r="C58745" t="str">
            <v>HIBE</v>
          </cell>
          <cell r="D58745" t="str">
            <v>UN</v>
          </cell>
        </row>
        <row r="58746">
          <cell r="A58746" t="str">
            <v>IM008588</v>
          </cell>
          <cell r="B58746" t="str">
            <v>AMOSTRA A16 HEADPHONE</v>
          </cell>
          <cell r="C58746" t="str">
            <v>HIBE</v>
          </cell>
          <cell r="D58746" t="str">
            <v>UN</v>
          </cell>
        </row>
        <row r="58747">
          <cell r="A58747" t="str">
            <v>IM008589</v>
          </cell>
          <cell r="B58747" t="str">
            <v>AMOSTRA A22 HEADPHONE</v>
          </cell>
          <cell r="C58747" t="str">
            <v>HIBE</v>
          </cell>
          <cell r="D58747" t="str">
            <v>UN</v>
          </cell>
        </row>
        <row r="58748">
          <cell r="A58748" t="str">
            <v>IM008590</v>
          </cell>
          <cell r="B58748" t="str">
            <v>AMOSTRA A28-UMC114 EARBUD</v>
          </cell>
          <cell r="C58748" t="str">
            <v>HIBE</v>
          </cell>
          <cell r="D58748" t="str">
            <v>UN</v>
          </cell>
        </row>
        <row r="58749">
          <cell r="A58749" t="str">
            <v>IM008591</v>
          </cell>
          <cell r="B58749" t="str">
            <v>AMOSTRA A29-UMC116B EARBUD</v>
          </cell>
          <cell r="C58749" t="str">
            <v>HIBE</v>
          </cell>
          <cell r="D58749" t="str">
            <v>UN</v>
          </cell>
        </row>
        <row r="58750">
          <cell r="A58750" t="str">
            <v>IM008592</v>
          </cell>
          <cell r="B58750" t="str">
            <v>AMOSTRA A30-UMC116 EARBUD</v>
          </cell>
          <cell r="C58750" t="str">
            <v>HIBE</v>
          </cell>
          <cell r="D58750" t="str">
            <v>UN</v>
          </cell>
        </row>
        <row r="58751">
          <cell r="A58751" t="str">
            <v>IM008593</v>
          </cell>
          <cell r="B58751" t="str">
            <v>AMOSTRA M1 PARTY BOX</v>
          </cell>
          <cell r="C58751" t="str">
            <v>HIBE</v>
          </cell>
          <cell r="D58751" t="str">
            <v>UN</v>
          </cell>
        </row>
        <row r="58752">
          <cell r="A58752" t="str">
            <v>IM008594</v>
          </cell>
          <cell r="B58752" t="str">
            <v>AMOSTRA STAINLESS BOWL BP-02P-UL</v>
          </cell>
          <cell r="C58752" t="str">
            <v>HIBE</v>
          </cell>
          <cell r="D58752" t="str">
            <v>UN</v>
          </cell>
        </row>
        <row r="58753">
          <cell r="A58753" t="str">
            <v>IM008595</v>
          </cell>
          <cell r="B58753" t="str">
            <v>AMOSTRA TELESCOPE</v>
          </cell>
          <cell r="C58753" t="str">
            <v>HIBE</v>
          </cell>
          <cell r="D58753" t="str">
            <v>UN</v>
          </cell>
        </row>
        <row r="58754">
          <cell r="A58754" t="str">
            <v>IM008596</v>
          </cell>
          <cell r="B58754" t="str">
            <v>AMOSTRA A25-PARTY BOX</v>
          </cell>
          <cell r="C58754" t="str">
            <v>HIBE</v>
          </cell>
          <cell r="D58754" t="str">
            <v>UN</v>
          </cell>
        </row>
        <row r="58755">
          <cell r="A58755" t="str">
            <v>IM008597</v>
          </cell>
          <cell r="B58755" t="str">
            <v>AMOSTRA A26-PARTY BOX</v>
          </cell>
          <cell r="C58755" t="str">
            <v>HIBE</v>
          </cell>
          <cell r="D58755" t="str">
            <v>UN</v>
          </cell>
        </row>
        <row r="58756">
          <cell r="A58756" t="str">
            <v>IM008620</v>
          </cell>
          <cell r="B58756" t="str">
            <v>AMOSTRA A11-YT13 SCREEN EARBUD</v>
          </cell>
          <cell r="C58756" t="str">
            <v>HIBE</v>
          </cell>
          <cell r="D58756" t="str">
            <v>UN</v>
          </cell>
        </row>
        <row r="58757">
          <cell r="A58757" t="str">
            <v>IM008623</v>
          </cell>
          <cell r="B58757" t="str">
            <v>AMOSTRA UMIDIFICADOR DE AR BIVOLT</v>
          </cell>
          <cell r="C58757" t="str">
            <v>HIBE</v>
          </cell>
          <cell r="D58757" t="str">
            <v>UN</v>
          </cell>
        </row>
        <row r="58758">
          <cell r="A58758" t="str">
            <v>IM008624</v>
          </cell>
          <cell r="B58758" t="str">
            <v>AMOSTRA AUTO COFFE MAKER-MCE-01-AL 127V</v>
          </cell>
          <cell r="C58758" t="str">
            <v>HIBE</v>
          </cell>
          <cell r="D58758" t="str">
            <v>UN</v>
          </cell>
        </row>
        <row r="58759">
          <cell r="A58759" t="str">
            <v>IM008625</v>
          </cell>
          <cell r="B58759" t="str">
            <v>AMOSTRA AUTO COFFE MAKER-MCE-01-AL 220V</v>
          </cell>
          <cell r="C58759" t="str">
            <v>HIBE</v>
          </cell>
          <cell r="D58759" t="str">
            <v>UN</v>
          </cell>
        </row>
        <row r="58760">
          <cell r="A58760" t="str">
            <v>IM008626</v>
          </cell>
          <cell r="B58760" t="str">
            <v>AMOSTRA FST-04 - TOOLS</v>
          </cell>
          <cell r="C58760" t="str">
            <v>HIBE</v>
          </cell>
          <cell r="D58760" t="str">
            <v>UN</v>
          </cell>
        </row>
        <row r="58761">
          <cell r="A58761" t="str">
            <v>IM008627</v>
          </cell>
          <cell r="B58761" t="str">
            <v>AMOSTRA SOPRADOR TÉRMICO FSP-01</v>
          </cell>
          <cell r="C58761" t="str">
            <v>HIBE</v>
          </cell>
          <cell r="D58761" t="str">
            <v>UN</v>
          </cell>
        </row>
        <row r="58762">
          <cell r="A58762" t="str">
            <v>IM008628</v>
          </cell>
          <cell r="B58762" t="str">
            <v>AMOSTRA PAINEL AR CONDICIONADO</v>
          </cell>
          <cell r="C58762" t="str">
            <v>HIBE</v>
          </cell>
          <cell r="D58762" t="str">
            <v>UN</v>
          </cell>
        </row>
        <row r="58763">
          <cell r="A58763" t="str">
            <v>IM008629</v>
          </cell>
          <cell r="B58763" t="str">
            <v>AMOSTRA GRADE TRASEIRA PLÁSTICA</v>
          </cell>
          <cell r="C58763" t="str">
            <v>HIBE</v>
          </cell>
          <cell r="D58763" t="str">
            <v>UN</v>
          </cell>
        </row>
        <row r="58764">
          <cell r="A58764" t="str">
            <v>IM008630</v>
          </cell>
          <cell r="B58764" t="str">
            <v>AMOSTRA FREEZER VERTICAL BD119 - 220V</v>
          </cell>
          <cell r="C58764" t="str">
            <v>HIBE</v>
          </cell>
          <cell r="D58764" t="str">
            <v>UN</v>
          </cell>
        </row>
        <row r="58765">
          <cell r="A58765" t="str">
            <v>IM008631</v>
          </cell>
          <cell r="B58765" t="str">
            <v>AMOSTRA FREEZER VERTICAL BD198L - 220V</v>
          </cell>
          <cell r="C58765" t="str">
            <v>HIBE</v>
          </cell>
          <cell r="D58765" t="str">
            <v>UN</v>
          </cell>
        </row>
        <row r="58766">
          <cell r="A58766" t="str">
            <v>IM008632</v>
          </cell>
          <cell r="B58766" t="str">
            <v>AMOSTRA FREEZER HORIZONTAL BD150YC -220V</v>
          </cell>
          <cell r="C58766" t="str">
            <v>HIBE</v>
          </cell>
          <cell r="D58766" t="str">
            <v>UN</v>
          </cell>
        </row>
        <row r="58767">
          <cell r="A58767" t="str">
            <v>IM008633</v>
          </cell>
          <cell r="B58767" t="str">
            <v>AMOSTRA FREEZER HORIZONTAL BD282JA -220V</v>
          </cell>
          <cell r="C58767" t="str">
            <v>HIBE</v>
          </cell>
          <cell r="D58767" t="str">
            <v>UN</v>
          </cell>
        </row>
        <row r="58768">
          <cell r="A58768" t="str">
            <v>IM008637</v>
          </cell>
          <cell r="B58768" t="str">
            <v>AMOSTRA ESCOVA DE CABELO ROTATIVA ERB-01</v>
          </cell>
          <cell r="C58768" t="str">
            <v>HIBE</v>
          </cell>
          <cell r="D58768" t="str">
            <v>UN</v>
          </cell>
        </row>
        <row r="58769">
          <cell r="A58769" t="str">
            <v>IM008638</v>
          </cell>
          <cell r="B58769" t="str">
            <v>AMOSTRA ESCOVA DE CABELO ROTATIVA HB-821</v>
          </cell>
          <cell r="C58769" t="str">
            <v>HIBE</v>
          </cell>
          <cell r="D58769" t="str">
            <v>UN</v>
          </cell>
        </row>
        <row r="58770">
          <cell r="A58770" t="str">
            <v>IM008639</v>
          </cell>
          <cell r="B58770" t="str">
            <v>AMOSTRA ESCOVA DE CABELO ROTATIVA HB-820</v>
          </cell>
          <cell r="C58770" t="str">
            <v>HIBE</v>
          </cell>
          <cell r="D58770" t="str">
            <v>UN</v>
          </cell>
        </row>
        <row r="58771">
          <cell r="A58771" t="str">
            <v>IM008689</v>
          </cell>
          <cell r="B58771" t="str">
            <v>AMOSTRA VENTILADOR TORRE VTR-01-B</v>
          </cell>
          <cell r="C58771" t="str">
            <v>HIBE</v>
          </cell>
          <cell r="D58771" t="str">
            <v>UN</v>
          </cell>
        </row>
        <row r="58772">
          <cell r="A58772" t="str">
            <v>IM008690</v>
          </cell>
          <cell r="B58772" t="str">
            <v>AMOSTRA CHALEIRA ELÉTRICA CE-17-BC</v>
          </cell>
          <cell r="C58772" t="str">
            <v>HIBE</v>
          </cell>
          <cell r="D58772" t="str">
            <v>UN</v>
          </cell>
        </row>
        <row r="58773">
          <cell r="A58773" t="str">
            <v>IM008691</v>
          </cell>
          <cell r="B58773" t="str">
            <v>AMOSTRA ROBO ASPIRADOR</v>
          </cell>
          <cell r="C58773" t="str">
            <v>HIBE</v>
          </cell>
          <cell r="D58773" t="str">
            <v>UN</v>
          </cell>
        </row>
        <row r="58774">
          <cell r="A58774" t="str">
            <v>IM008699</v>
          </cell>
          <cell r="B58774" t="str">
            <v>AMOSTRA DE PEÇA PLÁSTICA</v>
          </cell>
          <cell r="C58774" t="str">
            <v>HIBE</v>
          </cell>
          <cell r="D58774" t="str">
            <v>UN</v>
          </cell>
        </row>
        <row r="58775">
          <cell r="A58775" t="str">
            <v>IM008705</v>
          </cell>
          <cell r="B58775" t="str">
            <v>AMOSTRA BLACK VISIBLE RICE COOKER 220V</v>
          </cell>
          <cell r="C58775" t="str">
            <v>HIBE</v>
          </cell>
          <cell r="D58775" t="str">
            <v>UN</v>
          </cell>
        </row>
        <row r="58776">
          <cell r="A58776" t="str">
            <v>IM008706</v>
          </cell>
          <cell r="B58776" t="str">
            <v>AMOSTRA FR-42 / FR-48 HANDLE</v>
          </cell>
          <cell r="C58776" t="str">
            <v>HIBE</v>
          </cell>
          <cell r="D58776" t="str">
            <v>UN</v>
          </cell>
        </row>
        <row r="58777">
          <cell r="A58777" t="str">
            <v>IM008707</v>
          </cell>
          <cell r="B58777" t="str">
            <v>AMOSTRA FR-52 HANDLE</v>
          </cell>
          <cell r="C58777" t="str">
            <v>HIBE</v>
          </cell>
          <cell r="D58777" t="str">
            <v>UN</v>
          </cell>
        </row>
        <row r="58778">
          <cell r="A58778" t="str">
            <v>IM008708</v>
          </cell>
          <cell r="B58778" t="str">
            <v>AMOSTRA FR-60 HANDLE</v>
          </cell>
          <cell r="C58778" t="str">
            <v>HIBE</v>
          </cell>
          <cell r="D58778" t="str">
            <v>UN</v>
          </cell>
        </row>
        <row r="58779">
          <cell r="A58779" t="str">
            <v>IM008709</v>
          </cell>
          <cell r="B58779" t="str">
            <v>AMOSTRA FR-60 HANDLE PATCH</v>
          </cell>
          <cell r="C58779" t="str">
            <v>HIBE</v>
          </cell>
          <cell r="D58779" t="str">
            <v>UN</v>
          </cell>
        </row>
        <row r="58780">
          <cell r="A58780" t="str">
            <v>IM008710</v>
          </cell>
          <cell r="B58780" t="str">
            <v>AMOSTRA HANDMADE MACHINE FR-60</v>
          </cell>
          <cell r="C58780" t="str">
            <v>HIBE</v>
          </cell>
          <cell r="D58780" t="str">
            <v>UN</v>
          </cell>
        </row>
        <row r="58781">
          <cell r="A58781" t="str">
            <v>IM008711</v>
          </cell>
          <cell r="B58781" t="str">
            <v>AMOSTRA KNOB</v>
          </cell>
          <cell r="C58781" t="str">
            <v>HIBE</v>
          </cell>
          <cell r="D58781" t="str">
            <v>UN</v>
          </cell>
        </row>
        <row r="58782">
          <cell r="A58782" t="str">
            <v>IM008712</v>
          </cell>
          <cell r="B58782" t="str">
            <v>AMOSTRA KNOB PATCH</v>
          </cell>
          <cell r="C58782" t="str">
            <v>HIBE</v>
          </cell>
          <cell r="D58782" t="str">
            <v>UN</v>
          </cell>
        </row>
        <row r="58783">
          <cell r="A58783" t="str">
            <v>IM008714</v>
          </cell>
          <cell r="B58783" t="str">
            <v>AMOSTRA MODELADOR DE CACHOS JINDELI</v>
          </cell>
          <cell r="C58783" t="str">
            <v>HIBE</v>
          </cell>
          <cell r="D58783" t="str">
            <v>UN</v>
          </cell>
        </row>
        <row r="58784">
          <cell r="A58784" t="str">
            <v>IM008715</v>
          </cell>
          <cell r="B58784" t="str">
            <v>AMOSTRA MODELADOR DE CACHOS GOLDWELL</v>
          </cell>
          <cell r="C58784" t="str">
            <v>HIBE</v>
          </cell>
          <cell r="D58784" t="str">
            <v>UN</v>
          </cell>
        </row>
        <row r="58785">
          <cell r="A58785" t="str">
            <v>IM008716</v>
          </cell>
          <cell r="B58785" t="str">
            <v>AMOSTRA MODELADOR DE CACHOS YUELI</v>
          </cell>
          <cell r="C58785" t="str">
            <v>HIBE</v>
          </cell>
          <cell r="D58785" t="str">
            <v>UN</v>
          </cell>
        </row>
        <row r="58786">
          <cell r="A58786" t="str">
            <v>IM008717</v>
          </cell>
          <cell r="B58786" t="str">
            <v>AMOSTRA SECADOR DE CABELO YUELI</v>
          </cell>
          <cell r="C58786" t="str">
            <v>HIBE</v>
          </cell>
          <cell r="D58786" t="str">
            <v>UN</v>
          </cell>
        </row>
        <row r="58787">
          <cell r="A58787" t="str">
            <v>IM008718</v>
          </cell>
          <cell r="B58787" t="str">
            <v>AMOSTRA DE PRANCHA ALISADORA ULIVE</v>
          </cell>
          <cell r="C58787" t="str">
            <v>HIBE</v>
          </cell>
          <cell r="D58787" t="str">
            <v>UN</v>
          </cell>
        </row>
        <row r="58788">
          <cell r="A58788" t="str">
            <v>IM008719</v>
          </cell>
          <cell r="B58788" t="str">
            <v>AMOSTRA DE PRANCHA ALISADORA YUELI</v>
          </cell>
          <cell r="C58788" t="str">
            <v>HIBE</v>
          </cell>
          <cell r="D58788" t="str">
            <v>UN</v>
          </cell>
        </row>
        <row r="58789">
          <cell r="A58789" t="str">
            <v>IM008721</v>
          </cell>
          <cell r="B58789" t="str">
            <v>AMOSTRA DE CABO PLUG</v>
          </cell>
          <cell r="C58789" t="str">
            <v>HIBE</v>
          </cell>
          <cell r="D58789" t="str">
            <v>UN</v>
          </cell>
        </row>
        <row r="58790">
          <cell r="A58790" t="str">
            <v>IM008727</v>
          </cell>
          <cell r="B58790" t="str">
            <v>AMOSTRA ESPAÇADOR TRASEIRO PLÁSTICO PR.</v>
          </cell>
          <cell r="C58790" t="str">
            <v>HIBE</v>
          </cell>
          <cell r="D58790" t="str">
            <v>UN</v>
          </cell>
        </row>
        <row r="58791">
          <cell r="A58791" t="str">
            <v>IM008728</v>
          </cell>
          <cell r="B58791" t="str">
            <v>AMOSTRA PAINEL PLÁS. PORTA ACAB. INOX</v>
          </cell>
          <cell r="C58791" t="str">
            <v>HIBE</v>
          </cell>
          <cell r="D58791" t="str">
            <v>UN</v>
          </cell>
        </row>
        <row r="58792">
          <cell r="A58792" t="str">
            <v>IM008729</v>
          </cell>
          <cell r="B58792" t="str">
            <v>AMOSTRA GABINETE EXT. METÁLICO PRETO</v>
          </cell>
          <cell r="C58792" t="str">
            <v>HIBE</v>
          </cell>
          <cell r="D58792" t="str">
            <v>UN</v>
          </cell>
        </row>
        <row r="58793">
          <cell r="A58793" t="str">
            <v>IM008730</v>
          </cell>
          <cell r="B58793" t="str">
            <v>AMOSTRA PAINEL FRONT. PLÁS. PR. DT. INOX</v>
          </cell>
          <cell r="C58793" t="str">
            <v>HIBE</v>
          </cell>
          <cell r="D58793" t="str">
            <v>UN</v>
          </cell>
        </row>
        <row r="58794">
          <cell r="A58794" t="str">
            <v>IM008731</v>
          </cell>
          <cell r="B58794" t="str">
            <v>AMOSTRA PUXADOR PLÁS. PR. DETALHE INOX</v>
          </cell>
          <cell r="C58794" t="str">
            <v>HIBE</v>
          </cell>
          <cell r="D58794" t="str">
            <v>UN</v>
          </cell>
        </row>
        <row r="58795">
          <cell r="A58795" t="str">
            <v>IM008740</v>
          </cell>
          <cell r="B58795" t="str">
            <v>AMOSTRA APARADOR DE PELOS RECARREGAVEL</v>
          </cell>
          <cell r="C58795" t="str">
            <v>HIBE</v>
          </cell>
          <cell r="D58795" t="str">
            <v>UN</v>
          </cell>
        </row>
        <row r="58796">
          <cell r="A58796" t="str">
            <v>IM008741</v>
          </cell>
          <cell r="B58796" t="str">
            <v>AMOSTRA VAPORIZADOR VP-10-BI</v>
          </cell>
          <cell r="C58796" t="str">
            <v>HIBE</v>
          </cell>
          <cell r="D58796" t="str">
            <v>UN</v>
          </cell>
        </row>
        <row r="58797">
          <cell r="A58797" t="str">
            <v>IM008742</v>
          </cell>
          <cell r="B58797" t="str">
            <v>AMOSTRA CHALEIRA</v>
          </cell>
          <cell r="C58797" t="str">
            <v>HIBE</v>
          </cell>
          <cell r="D58797" t="str">
            <v>UN</v>
          </cell>
        </row>
        <row r="58798">
          <cell r="A58798" t="str">
            <v>IM008743</v>
          </cell>
          <cell r="B58798" t="str">
            <v>AMOSTRA CHALEIRA ELÉTRICA CE-06 220V</v>
          </cell>
          <cell r="C58798" t="str">
            <v>HIBE</v>
          </cell>
          <cell r="D58798" t="str">
            <v>UN</v>
          </cell>
        </row>
        <row r="58799">
          <cell r="A58799" t="str">
            <v>IM008744</v>
          </cell>
          <cell r="B58799" t="str">
            <v>AMOSTRA COOKTOP INDUÇÃO UMA BOCA BIVOLT</v>
          </cell>
          <cell r="C58799" t="str">
            <v>HIBE</v>
          </cell>
          <cell r="D58799" t="str">
            <v>UN</v>
          </cell>
        </row>
        <row r="58800">
          <cell r="A58800" t="str">
            <v>IM008747</v>
          </cell>
          <cell r="B58800" t="str">
            <v>AMOSTRA FORNO ELÉTRICO FRN-60-BI 220V</v>
          </cell>
          <cell r="C58800" t="str">
            <v>HIBE</v>
          </cell>
          <cell r="D58800" t="str">
            <v>UN</v>
          </cell>
        </row>
        <row r="58801">
          <cell r="A58801" t="str">
            <v>IM008750</v>
          </cell>
          <cell r="B58801" t="str">
            <v>AMOSTRA WIRELESS DISPLAY CONNECTOR</v>
          </cell>
          <cell r="C58801" t="str">
            <v>HIBE</v>
          </cell>
          <cell r="D58801" t="str">
            <v>UN</v>
          </cell>
        </row>
        <row r="58802">
          <cell r="A58802" t="str">
            <v>IM008780</v>
          </cell>
          <cell r="B58802" t="str">
            <v>AMOSTRA MOEDOR DE CAFE MCF-01-BI 127V</v>
          </cell>
          <cell r="C58802" t="str">
            <v>HIBE</v>
          </cell>
          <cell r="D58802" t="str">
            <v>UN</v>
          </cell>
        </row>
        <row r="58803">
          <cell r="A58803" t="str">
            <v>IM008825</v>
          </cell>
          <cell r="B58803" t="str">
            <v>AMOSTRA RICE COOKER PE-CG-01-6X - 127V</v>
          </cell>
          <cell r="C58803" t="str">
            <v>HIBE</v>
          </cell>
          <cell r="D58803" t="str">
            <v>UN</v>
          </cell>
        </row>
        <row r="58804">
          <cell r="A58804" t="str">
            <v>IM008826</v>
          </cell>
          <cell r="B58804" t="str">
            <v>AMOSTRA RICE COOKER PE-CG-01-6X - 220V</v>
          </cell>
          <cell r="C58804" t="str">
            <v>HIBE</v>
          </cell>
          <cell r="D58804" t="str">
            <v>UN</v>
          </cell>
        </row>
        <row r="58805">
          <cell r="A58805" t="str">
            <v>IM008827</v>
          </cell>
          <cell r="B58805" t="str">
            <v>AMOSTRA RICE COOKER PE-CG-02-10X - 127V</v>
          </cell>
          <cell r="C58805" t="str">
            <v>HIBE</v>
          </cell>
          <cell r="D58805" t="str">
            <v>UN</v>
          </cell>
        </row>
        <row r="58806">
          <cell r="A58806" t="str">
            <v>IM008828</v>
          </cell>
          <cell r="B58806" t="str">
            <v>AMOSTRA RICE COOKER PE-CG-02-10X - 220V</v>
          </cell>
          <cell r="C58806" t="str">
            <v>HIBE</v>
          </cell>
          <cell r="D58806" t="str">
            <v>UN</v>
          </cell>
        </row>
        <row r="58807">
          <cell r="A58807" t="str">
            <v>IM008833</v>
          </cell>
          <cell r="B58807" t="str">
            <v>AMOSTRA CONTROLE P VENTILADOR TETO 127V</v>
          </cell>
          <cell r="C58807" t="str">
            <v>HIBE</v>
          </cell>
          <cell r="D58807" t="str">
            <v>UN</v>
          </cell>
        </row>
        <row r="58808">
          <cell r="A58808" t="str">
            <v>IM008834</v>
          </cell>
          <cell r="B58808" t="str">
            <v>AMOSTRA CONTROLE P VENTILADOR TETO 220V</v>
          </cell>
          <cell r="C58808" t="str">
            <v>HIBE</v>
          </cell>
          <cell r="D58808" t="str">
            <v>UN</v>
          </cell>
        </row>
        <row r="58809">
          <cell r="A58809" t="str">
            <v>IM008835</v>
          </cell>
          <cell r="B58809" t="str">
            <v>AMOSTRA 6025 127V 60HZ</v>
          </cell>
          <cell r="C58809" t="str">
            <v>HIBE</v>
          </cell>
          <cell r="D58809" t="str">
            <v>UN</v>
          </cell>
        </row>
        <row r="58810">
          <cell r="A58810" t="str">
            <v>IM008836</v>
          </cell>
          <cell r="B58810" t="str">
            <v>AMOSTRA 6025 220V 60HZ</v>
          </cell>
          <cell r="C58810" t="str">
            <v>HIBE</v>
          </cell>
          <cell r="D58810" t="str">
            <v>UN</v>
          </cell>
        </row>
        <row r="58811">
          <cell r="A58811" t="str">
            <v>IM008837</v>
          </cell>
          <cell r="B58811" t="str">
            <v>AMOSTRA FRN-42-BI ACABAMENTO DA MAÇANETA</v>
          </cell>
          <cell r="C58811" t="str">
            <v>HIBE</v>
          </cell>
          <cell r="D58811" t="str">
            <v>UN</v>
          </cell>
        </row>
        <row r="58812">
          <cell r="A58812" t="str">
            <v>IM008838</v>
          </cell>
          <cell r="B58812" t="str">
            <v>AMOSTRA FRN-42-BI GRAMPO DA PORTA SUP.</v>
          </cell>
          <cell r="C58812" t="str">
            <v>HIBE</v>
          </cell>
          <cell r="D58812" t="str">
            <v>UN</v>
          </cell>
        </row>
        <row r="58813">
          <cell r="A58813" t="str">
            <v>IM008839</v>
          </cell>
          <cell r="B58813" t="str">
            <v>AMOSTRA FRN-48-BI ACABAMENTO DA MAÇANETA</v>
          </cell>
          <cell r="C58813" t="str">
            <v>HIBE</v>
          </cell>
          <cell r="D58813" t="str">
            <v>UN</v>
          </cell>
        </row>
        <row r="58814">
          <cell r="A58814" t="str">
            <v>IM008840</v>
          </cell>
          <cell r="B58814" t="str">
            <v>AMOSTRA FRN-48-BI GRAMPO DA PORTA SUP.</v>
          </cell>
          <cell r="C58814" t="str">
            <v>HIBE</v>
          </cell>
          <cell r="D58814" t="str">
            <v>UN</v>
          </cell>
        </row>
        <row r="58815">
          <cell r="A58815" t="str">
            <v>IM008841</v>
          </cell>
          <cell r="B58815" t="str">
            <v>AMOSTRA FRN-52-BI ACABAMENTO DA MAÇANETA</v>
          </cell>
          <cell r="C58815" t="str">
            <v>HIBE</v>
          </cell>
          <cell r="D58815" t="str">
            <v>UN</v>
          </cell>
        </row>
        <row r="58816">
          <cell r="A58816" t="str">
            <v>IM008842</v>
          </cell>
          <cell r="B58816" t="str">
            <v>AMOSTRA FRN-52-BI GRAMPO DA PORTA SUP.</v>
          </cell>
          <cell r="C58816" t="str">
            <v>HIBE</v>
          </cell>
          <cell r="D58816" t="str">
            <v>UN</v>
          </cell>
        </row>
        <row r="58817">
          <cell r="A58817" t="str">
            <v>IM008843</v>
          </cell>
          <cell r="B58817" t="str">
            <v>AMOSTRA ZL6025 127V 60HZ</v>
          </cell>
          <cell r="C58817" t="str">
            <v>HIBE</v>
          </cell>
          <cell r="D58817" t="str">
            <v>UN</v>
          </cell>
        </row>
        <row r="58818">
          <cell r="A58818" t="str">
            <v>IM008844</v>
          </cell>
          <cell r="B58818" t="str">
            <v>AMOSTRA ZL6025 220V 60HZ</v>
          </cell>
          <cell r="C58818" t="str">
            <v>HIBE</v>
          </cell>
          <cell r="D58818" t="str">
            <v>UN</v>
          </cell>
        </row>
        <row r="58819">
          <cell r="A58819" t="str">
            <v>IM008845</v>
          </cell>
          <cell r="B58819" t="str">
            <v>AMOSTRA LENTE FRONTAL DISPLAY PT TRANSLU</v>
          </cell>
          <cell r="C58819" t="str">
            <v>HIBE</v>
          </cell>
          <cell r="D58819" t="str">
            <v>UN</v>
          </cell>
        </row>
        <row r="58820">
          <cell r="A58820" t="str">
            <v>IM008846</v>
          </cell>
          <cell r="B58820" t="str">
            <v>AMOSTRA TIJELA DE AÇO INOX ESCOVADO USA</v>
          </cell>
          <cell r="C58820" t="str">
            <v>HIBE</v>
          </cell>
          <cell r="D58820" t="str">
            <v>UN</v>
          </cell>
        </row>
        <row r="58821">
          <cell r="A58821" t="str">
            <v>IM008848</v>
          </cell>
          <cell r="B58821" t="str">
            <v>AMOSTRA A31 HEADPHONE</v>
          </cell>
          <cell r="C58821" t="str">
            <v>HIBE</v>
          </cell>
          <cell r="D58821" t="str">
            <v>UN</v>
          </cell>
        </row>
        <row r="58822">
          <cell r="A58822" t="str">
            <v>IM008849</v>
          </cell>
          <cell r="B58822" t="str">
            <v>AMOSTRA A32 HEADPHONE</v>
          </cell>
          <cell r="C58822" t="str">
            <v>HIBE</v>
          </cell>
          <cell r="D58822" t="str">
            <v>UN</v>
          </cell>
        </row>
        <row r="58823">
          <cell r="A58823" t="str">
            <v>IM008850</v>
          </cell>
          <cell r="B58823" t="str">
            <v>AMOSTRA A5-M82 EARBUD</v>
          </cell>
          <cell r="C58823" t="str">
            <v>HIBE</v>
          </cell>
          <cell r="D58823" t="str">
            <v>UN</v>
          </cell>
        </row>
        <row r="58824">
          <cell r="A58824" t="str">
            <v>IM008896</v>
          </cell>
          <cell r="B58824" t="str">
            <v>AMOSTRA GRELHA PARA AR COND. 9K - 12 K</v>
          </cell>
          <cell r="C58824" t="str">
            <v>HIBE</v>
          </cell>
          <cell r="D58824" t="str">
            <v>UN</v>
          </cell>
        </row>
        <row r="58825">
          <cell r="A58825" t="str">
            <v>IM008897</v>
          </cell>
          <cell r="B58825" t="str">
            <v>AMOSTRA GRELHA PARA AR COND. 18K</v>
          </cell>
          <cell r="C58825" t="str">
            <v>HIBE</v>
          </cell>
          <cell r="D58825" t="str">
            <v>UN</v>
          </cell>
        </row>
        <row r="58826">
          <cell r="A58826" t="str">
            <v>IM008898</v>
          </cell>
          <cell r="B58826" t="str">
            <v>AMOSTRA GRELHA PARA AR COND. 24K</v>
          </cell>
          <cell r="C58826" t="str">
            <v>HIBE</v>
          </cell>
          <cell r="D58826" t="str">
            <v>UN</v>
          </cell>
        </row>
        <row r="58827">
          <cell r="A58827" t="str">
            <v>IM008899</v>
          </cell>
          <cell r="B58827" t="str">
            <v>AMOSTRA GRELHA PARA AR COND. 30K</v>
          </cell>
          <cell r="C58827" t="str">
            <v>HIBE</v>
          </cell>
          <cell r="D58827" t="str">
            <v>UN</v>
          </cell>
        </row>
        <row r="58828">
          <cell r="A58828" t="str">
            <v>IM008909</v>
          </cell>
          <cell r="B58828" t="str">
            <v>AMOSTRA PB-07 SPEAKER BRANCO</v>
          </cell>
          <cell r="C58828" t="str">
            <v>HIBE</v>
          </cell>
          <cell r="D58828" t="str">
            <v>UN</v>
          </cell>
        </row>
        <row r="58829">
          <cell r="A58829" t="str">
            <v>IM008925</v>
          </cell>
          <cell r="B58829" t="str">
            <v>NOTEBOOK</v>
          </cell>
          <cell r="C58829" t="str">
            <v>HIBE</v>
          </cell>
          <cell r="D58829" t="str">
            <v>UN</v>
          </cell>
        </row>
        <row r="58830">
          <cell r="A58830" t="str">
            <v>IM008950</v>
          </cell>
          <cell r="B58830" t="str">
            <v>POWER CORD TAIL SEAL TOOLING</v>
          </cell>
          <cell r="C58830" t="str">
            <v>HIBE</v>
          </cell>
          <cell r="D58830" t="str">
            <v>UN</v>
          </cell>
        </row>
        <row r="58831">
          <cell r="A58831" t="str">
            <v>IM008951</v>
          </cell>
          <cell r="B58831" t="str">
            <v>ZL6016 127V 60HZ</v>
          </cell>
          <cell r="C58831" t="str">
            <v>HIBE</v>
          </cell>
          <cell r="D58831" t="str">
            <v>UN</v>
          </cell>
        </row>
        <row r="58832">
          <cell r="A58832" t="str">
            <v>IM008952</v>
          </cell>
          <cell r="B58832" t="str">
            <v>ZL6016 220V 60HZ</v>
          </cell>
          <cell r="C58832" t="str">
            <v>HIBE</v>
          </cell>
          <cell r="D58832" t="str">
            <v>UN</v>
          </cell>
        </row>
        <row r="58833">
          <cell r="A58833" t="str">
            <v>IM008953</v>
          </cell>
          <cell r="B58833" t="str">
            <v>ZL6014 127V 60HZ</v>
          </cell>
          <cell r="C58833" t="str">
            <v>HIBE</v>
          </cell>
          <cell r="D58833" t="str">
            <v>UN</v>
          </cell>
        </row>
        <row r="58834">
          <cell r="A58834" t="str">
            <v>IM008954</v>
          </cell>
          <cell r="B58834" t="str">
            <v>ZL6014 220V 60HZ</v>
          </cell>
          <cell r="C58834" t="str">
            <v>HIBE</v>
          </cell>
          <cell r="D58834" t="str">
            <v>UN</v>
          </cell>
        </row>
        <row r="58835">
          <cell r="A58835" t="str">
            <v>IM008967</v>
          </cell>
          <cell r="B58835" t="str">
            <v>Z6L06H0Z25 220V 60HZ CCA WIRE AMOSTRA</v>
          </cell>
          <cell r="C58835" t="str">
            <v>HIBE</v>
          </cell>
          <cell r="D58835" t="str">
            <v>UN</v>
          </cell>
        </row>
        <row r="58836">
          <cell r="A58836" t="str">
            <v>IM008968</v>
          </cell>
          <cell r="B58836" t="str">
            <v>AMOSTRA MOTOR 7623 127V</v>
          </cell>
          <cell r="C58836" t="str">
            <v>HIBE</v>
          </cell>
          <cell r="D58836" t="str">
            <v>UN</v>
          </cell>
        </row>
        <row r="58837">
          <cell r="A58837" t="str">
            <v>IM008969</v>
          </cell>
          <cell r="B58837" t="str">
            <v>AMOSTRA MOTOR 7623 220V</v>
          </cell>
          <cell r="C58837" t="str">
            <v>HIBE</v>
          </cell>
          <cell r="D58837" t="str">
            <v>UN</v>
          </cell>
        </row>
        <row r="58838">
          <cell r="A58838" t="str">
            <v>IM008970</v>
          </cell>
          <cell r="B58838" t="str">
            <v>AMOSTRA MOTOR 7625 127</v>
          </cell>
          <cell r="C58838" t="str">
            <v>HIBE</v>
          </cell>
          <cell r="D58838" t="str">
            <v>UN</v>
          </cell>
        </row>
        <row r="58839">
          <cell r="A58839" t="str">
            <v>IM008971</v>
          </cell>
          <cell r="B58839" t="str">
            <v>AMOSTRA MOTOR 7625 220V</v>
          </cell>
          <cell r="C58839" t="str">
            <v>HIBE</v>
          </cell>
          <cell r="D58839" t="str">
            <v>UN</v>
          </cell>
        </row>
        <row r="58840">
          <cell r="A58840" t="str">
            <v>IM008976</v>
          </cell>
          <cell r="B58840" t="str">
            <v>EPOXY RESIN FLITER FUNNEL</v>
          </cell>
          <cell r="C58840" t="str">
            <v>HIBE</v>
          </cell>
          <cell r="D58840" t="str">
            <v>UN</v>
          </cell>
        </row>
        <row r="58841">
          <cell r="A58841" t="str">
            <v>IM008978</v>
          </cell>
          <cell r="B58841" t="str">
            <v>AMOSTRA MOTOR 5543 127V</v>
          </cell>
          <cell r="C58841" t="str">
            <v>HIBE</v>
          </cell>
          <cell r="D58841" t="str">
            <v>UN</v>
          </cell>
        </row>
        <row r="58842">
          <cell r="A58842" t="str">
            <v>IM008979</v>
          </cell>
          <cell r="B58842" t="str">
            <v>AMOSTRA MOTOR 5443 220V</v>
          </cell>
          <cell r="C58842" t="str">
            <v>HIBE</v>
          </cell>
          <cell r="D58842" t="str">
            <v>UN</v>
          </cell>
        </row>
        <row r="58843">
          <cell r="A58843" t="str">
            <v>IM008980</v>
          </cell>
          <cell r="B58843" t="str">
            <v>AIR AIRCON REMOTE CONTROL</v>
          </cell>
          <cell r="C58843" t="str">
            <v>HIBE</v>
          </cell>
          <cell r="D58843" t="str">
            <v>UN</v>
          </cell>
        </row>
        <row r="58844">
          <cell r="A58844" t="str">
            <v>IM008981</v>
          </cell>
          <cell r="B58844" t="str">
            <v>INNER PLATE</v>
          </cell>
          <cell r="C58844" t="str">
            <v>HIBE</v>
          </cell>
          <cell r="D58844" t="str">
            <v>UN</v>
          </cell>
        </row>
        <row r="58845">
          <cell r="A58845" t="str">
            <v>IM008982</v>
          </cell>
          <cell r="B58845" t="str">
            <v>NANFU BATTERY LR03 AAA</v>
          </cell>
          <cell r="C58845" t="str">
            <v>HIBE</v>
          </cell>
          <cell r="D58845" t="str">
            <v>UN</v>
          </cell>
        </row>
        <row r="58846">
          <cell r="A58846" t="str">
            <v>IM009006</v>
          </cell>
          <cell r="B58846" t="str">
            <v>AMOSTRA BATEDOR DE SILICONE</v>
          </cell>
          <cell r="C58846" t="str">
            <v>HIBE</v>
          </cell>
          <cell r="D58846" t="str">
            <v>UN</v>
          </cell>
        </row>
        <row r="58847">
          <cell r="A58847" t="str">
            <v>IM009007</v>
          </cell>
          <cell r="B58847" t="str">
            <v>AMOSTRA TOWER SPEAKER</v>
          </cell>
          <cell r="C58847" t="str">
            <v>HIBE</v>
          </cell>
          <cell r="D58847" t="str">
            <v>UN</v>
          </cell>
        </row>
        <row r="58848">
          <cell r="A58848" t="str">
            <v>IM009008</v>
          </cell>
          <cell r="B58848" t="str">
            <v>AMOSTRA WIFI BOX (PRO PLUS)</v>
          </cell>
          <cell r="C58848" t="str">
            <v>HIBE</v>
          </cell>
          <cell r="D58848" t="str">
            <v>UN</v>
          </cell>
        </row>
        <row r="58849">
          <cell r="A58849" t="str">
            <v>IM009009</v>
          </cell>
          <cell r="B58849" t="str">
            <v>AMOSTRA WIFI BOX (PRO)</v>
          </cell>
          <cell r="C58849" t="str">
            <v>HIBE</v>
          </cell>
          <cell r="D58849" t="str">
            <v>UN</v>
          </cell>
        </row>
        <row r="58850">
          <cell r="A58850" t="str">
            <v>IM009053</v>
          </cell>
          <cell r="B58850" t="str">
            <v>AMOSTRA AFON-12L-MB INNER WIRE</v>
          </cell>
          <cell r="C58850" t="str">
            <v>HIBE</v>
          </cell>
          <cell r="D58850" t="str">
            <v>UN</v>
          </cell>
        </row>
        <row r="58851">
          <cell r="A58851" t="str">
            <v>IM009054</v>
          </cell>
          <cell r="B58851" t="str">
            <v>AMOSTRA AIR COOLER 45L 220V</v>
          </cell>
          <cell r="C58851" t="str">
            <v>HIBE</v>
          </cell>
          <cell r="D58851" t="str">
            <v>UN</v>
          </cell>
        </row>
        <row r="58852">
          <cell r="A58852" t="str">
            <v>IM009055</v>
          </cell>
          <cell r="B58852" t="str">
            <v>AMOSTRA AIR COOLER 65L 220V</v>
          </cell>
          <cell r="C58852" t="str">
            <v>HIBE</v>
          </cell>
          <cell r="D58852" t="str">
            <v>UN</v>
          </cell>
        </row>
        <row r="58853">
          <cell r="A58853" t="str">
            <v>IM009056</v>
          </cell>
          <cell r="B58853" t="str">
            <v>AMOSTRA CESTA P/ ALIMENTOS ANTIADERENTE</v>
          </cell>
          <cell r="C58853" t="str">
            <v>HIBE</v>
          </cell>
          <cell r="D58853" t="str">
            <v>UN</v>
          </cell>
        </row>
        <row r="58854">
          <cell r="A58854" t="str">
            <v>IM009057</v>
          </cell>
          <cell r="B58854" t="str">
            <v>AMOSTRA DIVIDE BOARD AFN-40</v>
          </cell>
          <cell r="C58854" t="str">
            <v>HIBE</v>
          </cell>
          <cell r="D58854" t="str">
            <v>UN</v>
          </cell>
        </row>
        <row r="58855">
          <cell r="A58855" t="str">
            <v>IM009058</v>
          </cell>
          <cell r="B58855" t="str">
            <v>AMOSTRA DIVIDE BOARD AFN-60</v>
          </cell>
          <cell r="C58855" t="str">
            <v>HIBE</v>
          </cell>
          <cell r="D58855" t="str">
            <v>UN</v>
          </cell>
        </row>
        <row r="58856">
          <cell r="A58856" t="str">
            <v>IM009059</v>
          </cell>
          <cell r="B58856" t="str">
            <v>AMOSTRA DIVIDE BOARD AFN-80</v>
          </cell>
          <cell r="C58856" t="str">
            <v>HIBE</v>
          </cell>
          <cell r="D58856" t="str">
            <v>UN</v>
          </cell>
        </row>
        <row r="58857">
          <cell r="A58857" t="str">
            <v>IM009060</v>
          </cell>
          <cell r="B58857" t="str">
            <v>AMOSTRA PAINTING SPRAY GUN 127V</v>
          </cell>
          <cell r="C58857" t="str">
            <v>HIBE</v>
          </cell>
          <cell r="D58857" t="str">
            <v>UN</v>
          </cell>
        </row>
        <row r="58858">
          <cell r="A58858" t="str">
            <v>IM009061</v>
          </cell>
          <cell r="B58858" t="str">
            <v>AMOSTRA PAINTING SPRAY GUN 220V</v>
          </cell>
          <cell r="C58858" t="str">
            <v>HIBE</v>
          </cell>
          <cell r="D58858" t="str">
            <v>UN</v>
          </cell>
        </row>
        <row r="58859">
          <cell r="A58859" t="str">
            <v>IM009115</v>
          </cell>
          <cell r="B58859" t="str">
            <v>CATÁLOGOS</v>
          </cell>
          <cell r="C58859" t="str">
            <v>HIBE</v>
          </cell>
          <cell r="D58859" t="str">
            <v>UN</v>
          </cell>
        </row>
        <row r="58860">
          <cell r="A58860" t="str">
            <v>IM009122</v>
          </cell>
          <cell r="B58860" t="str">
            <v>AMOSTRA BOCAL SCN-01</v>
          </cell>
          <cell r="C58860" t="str">
            <v>HIBE</v>
          </cell>
          <cell r="D58860" t="str">
            <v>UN</v>
          </cell>
        </row>
        <row r="58861">
          <cell r="A58861" t="str">
            <v>IM009123</v>
          </cell>
          <cell r="B58861" t="str">
            <v>AMOSTRA ELEMENTO DE AQUECIMENTO SCN-01</v>
          </cell>
          <cell r="C58861" t="str">
            <v>HIBE</v>
          </cell>
          <cell r="D58861" t="str">
            <v>UN</v>
          </cell>
        </row>
        <row r="58862">
          <cell r="A58862" t="str">
            <v>IM009124</v>
          </cell>
          <cell r="B58862" t="str">
            <v>AMOSTRA VT-51 7520 127V NOVO DESIGN</v>
          </cell>
          <cell r="C58862" t="str">
            <v>HIBE</v>
          </cell>
          <cell r="D58862" t="str">
            <v>UN</v>
          </cell>
        </row>
        <row r="58863">
          <cell r="A58863" t="str">
            <v>IM009126</v>
          </cell>
          <cell r="B58863" t="str">
            <v>AMOSTRA VT-51 7520 220V NOVO DESIGN</v>
          </cell>
          <cell r="C58863" t="str">
            <v>HIBE</v>
          </cell>
          <cell r="D58863" t="str">
            <v>UN</v>
          </cell>
        </row>
        <row r="58864">
          <cell r="A58864" t="str">
            <v>IM009154</v>
          </cell>
          <cell r="B58864" t="str">
            <v>AMOSTRA MIXER MOTOR KW5515M12 - 127V CCA</v>
          </cell>
          <cell r="C58864" t="str">
            <v>HIBE</v>
          </cell>
          <cell r="D58864" t="str">
            <v>UN</v>
          </cell>
        </row>
        <row r="58865">
          <cell r="A58865" t="str">
            <v>IM009156</v>
          </cell>
          <cell r="B58865" t="str">
            <v>AMOSTRA MOTOR 5515 127V CCA</v>
          </cell>
          <cell r="C58865" t="str">
            <v>HIBE</v>
          </cell>
          <cell r="D58865" t="str">
            <v>UN</v>
          </cell>
        </row>
        <row r="58866">
          <cell r="A58866" t="str">
            <v>IM009157</v>
          </cell>
          <cell r="B58866" t="str">
            <v>AMOSTRA MOTOR 5515 220V CCA</v>
          </cell>
          <cell r="C58866" t="str">
            <v>HIBE</v>
          </cell>
          <cell r="D58866" t="str">
            <v>UN</v>
          </cell>
        </row>
        <row r="58867">
          <cell r="A58867" t="str">
            <v>IM009158</v>
          </cell>
          <cell r="B58867" t="str">
            <v>AMOSTRA HEADPHONE</v>
          </cell>
          <cell r="C58867" t="str">
            <v>HIBE</v>
          </cell>
          <cell r="D58867" t="str">
            <v>UN</v>
          </cell>
        </row>
        <row r="58868">
          <cell r="A58868" t="str">
            <v>IM009159</v>
          </cell>
          <cell r="B58868" t="str">
            <v>AMOSTRA AWS-BBS-01 SPEAKER</v>
          </cell>
          <cell r="C58868" t="str">
            <v>HIBE</v>
          </cell>
          <cell r="D58868" t="str">
            <v>UN</v>
          </cell>
        </row>
        <row r="58869">
          <cell r="A58869" t="str">
            <v>IM009161</v>
          </cell>
          <cell r="B58869" t="str">
            <v>AMOSTRA MIXER MOTOR KW5515M12 - 220V CCA</v>
          </cell>
          <cell r="C58869" t="str">
            <v>HIBE</v>
          </cell>
          <cell r="D58869" t="str">
            <v>UN</v>
          </cell>
        </row>
        <row r="58870">
          <cell r="A58870" t="str">
            <v>IM009203</v>
          </cell>
          <cell r="B58870" t="str">
            <v>AMOSTRA R MAIN CONTROLLER 9K CO/CH</v>
          </cell>
          <cell r="C58870" t="str">
            <v>HIBE</v>
          </cell>
          <cell r="D58870" t="str">
            <v>UN</v>
          </cell>
        </row>
        <row r="58871">
          <cell r="A58871" t="str">
            <v>IM009204</v>
          </cell>
          <cell r="B58871" t="str">
            <v>AMOSTRA R MAIN CONTROLLER 12K CO/CH</v>
          </cell>
          <cell r="C58871" t="str">
            <v>HIBE</v>
          </cell>
          <cell r="D58871" t="str">
            <v>UN</v>
          </cell>
        </row>
        <row r="58872">
          <cell r="A58872" t="str">
            <v>IM009208</v>
          </cell>
          <cell r="B58872" t="str">
            <v>AMOSTRA EVAPORADORA 9K FRIO/QUENTE</v>
          </cell>
          <cell r="C58872" t="str">
            <v>HIBE</v>
          </cell>
          <cell r="D58872" t="str">
            <v>UN</v>
          </cell>
        </row>
        <row r="58873">
          <cell r="A58873" t="str">
            <v>IM009209</v>
          </cell>
          <cell r="B58873" t="str">
            <v>AMOSTRA CONDENSADORA 9K FRIO/QUENTE</v>
          </cell>
          <cell r="C58873" t="str">
            <v>HIBE</v>
          </cell>
          <cell r="D58873" t="str">
            <v>UN</v>
          </cell>
        </row>
        <row r="58874">
          <cell r="A58874" t="str">
            <v>IM009210</v>
          </cell>
          <cell r="B58874" t="str">
            <v>AMOSTRA EVAPORADORA 12K FRIO/QUENTE</v>
          </cell>
          <cell r="C58874" t="str">
            <v>HIBE</v>
          </cell>
          <cell r="D58874" t="str">
            <v>UN</v>
          </cell>
        </row>
        <row r="58875">
          <cell r="A58875" t="str">
            <v>IM009211</v>
          </cell>
          <cell r="B58875" t="str">
            <v>AMOSTRA CONDENSADORA 12K FRIO/QUENTE</v>
          </cell>
          <cell r="C58875" t="str">
            <v>HIBE</v>
          </cell>
          <cell r="D58875" t="str">
            <v>UN</v>
          </cell>
        </row>
        <row r="58876">
          <cell r="A58876" t="str">
            <v>IM009231</v>
          </cell>
          <cell r="B58876" t="str">
            <v>AMOSTRA CL-25L AIR COOLER 127V</v>
          </cell>
          <cell r="C58876" t="str">
            <v>HIBE</v>
          </cell>
          <cell r="D58876" t="str">
            <v>UN</v>
          </cell>
        </row>
        <row r="58877">
          <cell r="A58877" t="str">
            <v>IM009232</v>
          </cell>
          <cell r="B58877" t="str">
            <v>AMOSTRA CL-25L AIR COOLER 220V</v>
          </cell>
          <cell r="C58877" t="str">
            <v>HIBE</v>
          </cell>
          <cell r="D58877" t="str">
            <v>UN</v>
          </cell>
        </row>
        <row r="58878">
          <cell r="A58878" t="str">
            <v>IM009244</v>
          </cell>
          <cell r="B58878" t="str">
            <v>AMOSTRA BANDEJA FRN-42</v>
          </cell>
          <cell r="C58878" t="str">
            <v>HIBE</v>
          </cell>
          <cell r="D58878" t="str">
            <v>UN</v>
          </cell>
        </row>
        <row r="58879">
          <cell r="A58879" t="str">
            <v>IM009245</v>
          </cell>
          <cell r="B58879" t="str">
            <v>AMOSTRA BANDEJA FRN-48</v>
          </cell>
          <cell r="C58879" t="str">
            <v>HIBE</v>
          </cell>
          <cell r="D58879" t="str">
            <v>UN</v>
          </cell>
        </row>
        <row r="58880">
          <cell r="A58880" t="str">
            <v>IM009246</v>
          </cell>
          <cell r="B58880" t="str">
            <v>AMOSTRA BANDEJA FRN-52</v>
          </cell>
          <cell r="C58880" t="str">
            <v>HIBE</v>
          </cell>
          <cell r="D58880" t="str">
            <v>UN</v>
          </cell>
        </row>
        <row r="58881">
          <cell r="A58881" t="str">
            <v>IM009247</v>
          </cell>
          <cell r="B58881" t="str">
            <v>AMOSTRA BANDEJA FRN-60</v>
          </cell>
          <cell r="C58881" t="str">
            <v>HIBE</v>
          </cell>
          <cell r="D58881" t="str">
            <v>UN</v>
          </cell>
        </row>
        <row r="58882">
          <cell r="A58882" t="str">
            <v>IM009285</v>
          </cell>
          <cell r="B58882" t="str">
            <v>AMOSTRA MAQUINA DE ARQUEAR</v>
          </cell>
          <cell r="C58882" t="str">
            <v>HIBE</v>
          </cell>
          <cell r="D58882" t="str">
            <v>UN</v>
          </cell>
        </row>
        <row r="58883">
          <cell r="A58883" t="str">
            <v>IM009311</v>
          </cell>
          <cell r="B58883" t="str">
            <v>AMOSTRA PARTYBOX PS571</v>
          </cell>
          <cell r="C58883" t="str">
            <v>HIBE</v>
          </cell>
          <cell r="D58883" t="str">
            <v>UN</v>
          </cell>
        </row>
        <row r="58884">
          <cell r="A58884" t="str">
            <v>IM009312</v>
          </cell>
          <cell r="B58884" t="str">
            <v>AMOSTRA PARTYBOX PS573</v>
          </cell>
          <cell r="C58884" t="str">
            <v>HIBE</v>
          </cell>
          <cell r="D58884" t="str">
            <v>UN</v>
          </cell>
        </row>
        <row r="58885">
          <cell r="A58885" t="str">
            <v>IM009313</v>
          </cell>
          <cell r="B58885" t="str">
            <v>AMOSTRA PARTYBOX PS574</v>
          </cell>
          <cell r="C58885" t="str">
            <v>HIBE</v>
          </cell>
          <cell r="D58885" t="str">
            <v>UN</v>
          </cell>
        </row>
        <row r="58886">
          <cell r="A58886" t="str">
            <v>IM009314</v>
          </cell>
          <cell r="B58886" t="str">
            <v>AMOSTRA PARTYBOX PS576</v>
          </cell>
          <cell r="C58886" t="str">
            <v>HIBE</v>
          </cell>
          <cell r="D58886" t="str">
            <v>UN</v>
          </cell>
        </row>
        <row r="58887">
          <cell r="A58887" t="str">
            <v>IM009350</v>
          </cell>
          <cell r="B58887" t="str">
            <v>PODIUM MONDIAL SIZE M</v>
          </cell>
          <cell r="C58887" t="str">
            <v>HIBE</v>
          </cell>
          <cell r="D58887" t="str">
            <v>UN</v>
          </cell>
        </row>
        <row r="58888">
          <cell r="A58888" t="str">
            <v>IM009351</v>
          </cell>
          <cell r="B58888" t="str">
            <v>PODIUM MONDIL LATAM SIZE M</v>
          </cell>
          <cell r="C58888" t="str">
            <v>HIBE</v>
          </cell>
          <cell r="D58888" t="str">
            <v>UN</v>
          </cell>
        </row>
        <row r="58889">
          <cell r="A58889" t="str">
            <v>IM009357</v>
          </cell>
          <cell r="B58889" t="str">
            <v>AMOSTRA ACAB. DO PUXADOR AFN-12 INOX PT</v>
          </cell>
          <cell r="C58889" t="str">
            <v>HIBE</v>
          </cell>
          <cell r="D58889" t="str">
            <v>UN</v>
          </cell>
        </row>
        <row r="58890">
          <cell r="A58890" t="str">
            <v>IM009375</v>
          </cell>
          <cell r="B58890" t="str">
            <v>AMOSTRA DE CAFETEIRA 127V</v>
          </cell>
          <cell r="C58890" t="str">
            <v>HIBE</v>
          </cell>
          <cell r="D58890" t="str">
            <v>UN</v>
          </cell>
        </row>
        <row r="58891">
          <cell r="A58891" t="str">
            <v>IM009376</v>
          </cell>
          <cell r="B58891" t="str">
            <v>AMOSTRA DE CAFETEIRA 220V</v>
          </cell>
          <cell r="C58891" t="str">
            <v>HIBE</v>
          </cell>
          <cell r="D58891" t="str">
            <v>UN</v>
          </cell>
        </row>
        <row r="58892">
          <cell r="A58892" t="str">
            <v>IM009489</v>
          </cell>
          <cell r="B58892" t="str">
            <v>AMOSTRA FOOD TRAY</v>
          </cell>
          <cell r="C58892" t="str">
            <v>HIBE</v>
          </cell>
          <cell r="D58892" t="str">
            <v>UN</v>
          </cell>
        </row>
        <row r="58893">
          <cell r="A58893" t="str">
            <v>IM009497</v>
          </cell>
          <cell r="B58893" t="str">
            <v>AMOSTRA CKD FORNO FR-60</v>
          </cell>
          <cell r="C58893" t="str">
            <v>HIBE</v>
          </cell>
          <cell r="D58893" t="str">
            <v>UN</v>
          </cell>
        </row>
        <row r="58894">
          <cell r="A58894" t="str">
            <v>IM009498</v>
          </cell>
          <cell r="B58894" t="str">
            <v>AMOSTRA FORNO ELÉTRICO FRN-60-BI 127V</v>
          </cell>
          <cell r="C58894" t="str">
            <v>HIBE</v>
          </cell>
          <cell r="D58894" t="str">
            <v>UN</v>
          </cell>
        </row>
        <row r="58895">
          <cell r="A58895" t="str">
            <v>IM009502</v>
          </cell>
          <cell r="B58895" t="str">
            <v>AMOSTRA PAINEL INOX L-1400</v>
          </cell>
          <cell r="C58895" t="str">
            <v>HIBE</v>
          </cell>
          <cell r="D58895" t="str">
            <v>UN</v>
          </cell>
        </row>
        <row r="58896">
          <cell r="A58896" t="str">
            <v>IM009557</v>
          </cell>
          <cell r="B58896" t="str">
            <v>AMOSTRA NPF-53 - 127V</v>
          </cell>
          <cell r="C58896" t="str">
            <v>HIBE</v>
          </cell>
          <cell r="D58896" t="str">
            <v>UN</v>
          </cell>
        </row>
        <row r="58897">
          <cell r="A58897" t="str">
            <v>IM009558</v>
          </cell>
          <cell r="B58897" t="str">
            <v>AMOSTRA NPF-53 - 220V</v>
          </cell>
          <cell r="C58897" t="str">
            <v>HIBE</v>
          </cell>
          <cell r="D58897" t="str">
            <v>UN</v>
          </cell>
        </row>
        <row r="58898">
          <cell r="A58898" t="str">
            <v>IM009581</v>
          </cell>
          <cell r="B58898" t="str">
            <v>AMOSTRA CHALEIRA CE-17-BC 127V</v>
          </cell>
          <cell r="C58898" t="str">
            <v>HIBE</v>
          </cell>
          <cell r="D58898" t="str">
            <v>UN</v>
          </cell>
        </row>
        <row r="58899">
          <cell r="A58899" t="str">
            <v>IM009582</v>
          </cell>
          <cell r="B58899" t="str">
            <v>AMOSTRA CHALEIRA CE-17-BC 220V</v>
          </cell>
          <cell r="C58899" t="str">
            <v>HIBE</v>
          </cell>
          <cell r="D58899" t="str">
            <v>UN</v>
          </cell>
        </row>
        <row r="58900">
          <cell r="A58900" t="str">
            <v>IM009608</v>
          </cell>
          <cell r="B58900" t="str">
            <v>AMOSTRA AP-40 PLASTIC PART</v>
          </cell>
          <cell r="C58900" t="str">
            <v>HIBE</v>
          </cell>
          <cell r="D58900" t="str">
            <v>UN</v>
          </cell>
        </row>
        <row r="58901">
          <cell r="A58901" t="str">
            <v>IM009625</v>
          </cell>
          <cell r="B58901" t="str">
            <v>AMOSTRA AR CONDICIONADO PORTÁTIL</v>
          </cell>
          <cell r="C58901" t="str">
            <v>HIBE</v>
          </cell>
          <cell r="D58901" t="str">
            <v>UN</v>
          </cell>
        </row>
        <row r="58902">
          <cell r="A58902" t="str">
            <v>IM009626</v>
          </cell>
          <cell r="B58902" t="str">
            <v>AMOSTRA FORNO ELÉTRICO FR-42 127V</v>
          </cell>
          <cell r="C58902" t="str">
            <v>HIBE</v>
          </cell>
          <cell r="D58902" t="str">
            <v>UN</v>
          </cell>
        </row>
        <row r="58903">
          <cell r="A58903" t="str">
            <v>IM009627</v>
          </cell>
          <cell r="B58903" t="str">
            <v>AMOSTRA FORNO ELÉTRICO FR-42 220V</v>
          </cell>
          <cell r="C58903" t="str">
            <v>HIBE</v>
          </cell>
          <cell r="D58903" t="str">
            <v>UN</v>
          </cell>
        </row>
        <row r="58904">
          <cell r="A58904" t="str">
            <v>IM009628</v>
          </cell>
          <cell r="B58904" t="str">
            <v>AMOSTRA FORNO ELÉTRICO FR-48 127V</v>
          </cell>
          <cell r="C58904" t="str">
            <v>HIBE</v>
          </cell>
          <cell r="D58904" t="str">
            <v>UN</v>
          </cell>
        </row>
        <row r="58905">
          <cell r="A58905" t="str">
            <v>IM009629</v>
          </cell>
          <cell r="B58905" t="str">
            <v>AMOSTRA FORNO ELÉTRICO FR-48 220V</v>
          </cell>
          <cell r="C58905" t="str">
            <v>HIBE</v>
          </cell>
          <cell r="D58905" t="str">
            <v>UN</v>
          </cell>
        </row>
        <row r="58906">
          <cell r="A58906" t="str">
            <v>IM009630</v>
          </cell>
          <cell r="B58906" t="str">
            <v>AMOSTRA FORNO ELÉTRICO FR-52 127V</v>
          </cell>
          <cell r="C58906" t="str">
            <v>HIBE</v>
          </cell>
          <cell r="D58906" t="str">
            <v>UN</v>
          </cell>
        </row>
        <row r="58907">
          <cell r="A58907" t="str">
            <v>IM009631</v>
          </cell>
          <cell r="B58907" t="str">
            <v>AMOSTRA FORNO ELÉTRICO FR-52 220V</v>
          </cell>
          <cell r="C58907" t="str">
            <v>HIBE</v>
          </cell>
          <cell r="D58907" t="str">
            <v>UN</v>
          </cell>
        </row>
        <row r="58908">
          <cell r="A58908" t="str">
            <v>IM009632</v>
          </cell>
          <cell r="B58908" t="str">
            <v>AMOSTRA REDE ELÉTRICA FR-60 127V</v>
          </cell>
          <cell r="C58908" t="str">
            <v>HIBE</v>
          </cell>
          <cell r="D58908" t="str">
            <v>UN</v>
          </cell>
        </row>
        <row r="58909">
          <cell r="A58909" t="str">
            <v>IM009633</v>
          </cell>
          <cell r="B58909" t="str">
            <v>AMOSTRA REDE ELÉTRICA FR-60 220V</v>
          </cell>
          <cell r="C58909" t="str">
            <v>HIBE</v>
          </cell>
          <cell r="D58909" t="str">
            <v>UN</v>
          </cell>
        </row>
        <row r="58910">
          <cell r="A58910" t="str">
            <v>IM009634</v>
          </cell>
          <cell r="B58910" t="str">
            <v>AMOSTRA FORNO ELÉTRICO FR-60 127V</v>
          </cell>
          <cell r="C58910" t="str">
            <v>HIBE</v>
          </cell>
          <cell r="D58910" t="str">
            <v>UN</v>
          </cell>
        </row>
        <row r="58911">
          <cell r="A58911" t="str">
            <v>IM009635</v>
          </cell>
          <cell r="B58911" t="str">
            <v>AMOSTRA FORNO ELÉTRICO FR-60 220V</v>
          </cell>
          <cell r="C58911" t="str">
            <v>HIBE</v>
          </cell>
          <cell r="D58911" t="str">
            <v>UN</v>
          </cell>
        </row>
        <row r="58912">
          <cell r="A58912" t="str">
            <v>IM009677</v>
          </cell>
          <cell r="B58912" t="str">
            <v>IMAC RETINA 5K,27 INCH 2017</v>
          </cell>
          <cell r="C58912" t="str">
            <v>HIBE</v>
          </cell>
          <cell r="D58912" t="str">
            <v>UN</v>
          </cell>
        </row>
        <row r="58913">
          <cell r="A58913" t="str">
            <v>IM009680</v>
          </cell>
          <cell r="B58913" t="str">
            <v>CILINDRO IMAGEM XEROX 7020</v>
          </cell>
          <cell r="C58913" t="str">
            <v>HIBE</v>
          </cell>
          <cell r="D58913" t="str">
            <v>UN</v>
          </cell>
        </row>
        <row r="58914">
          <cell r="A58914" t="str">
            <v>IM009807</v>
          </cell>
          <cell r="B58914" t="str">
            <v>AMOSTRA CACHIMBO</v>
          </cell>
          <cell r="C58914" t="str">
            <v>HIBE</v>
          </cell>
          <cell r="D58914" t="str">
            <v>UN</v>
          </cell>
        </row>
        <row r="58915">
          <cell r="A58915" t="str">
            <v>IM009834</v>
          </cell>
          <cell r="B58915" t="str">
            <v>AMOSTRA VIDEO KARAOKE SPEAKER</v>
          </cell>
          <cell r="C58915" t="str">
            <v>HIBE</v>
          </cell>
          <cell r="D58915" t="str">
            <v>UN</v>
          </cell>
        </row>
        <row r="58916">
          <cell r="A58916" t="str">
            <v>IM009891</v>
          </cell>
          <cell r="B58916" t="str">
            <v>AMOSTRA SPEAKER VT-864</v>
          </cell>
          <cell r="C58916" t="str">
            <v>HIBE</v>
          </cell>
          <cell r="D58916" t="str">
            <v>UN</v>
          </cell>
        </row>
        <row r="58917">
          <cell r="A58917" t="str">
            <v>IM009905</v>
          </cell>
          <cell r="B58917" t="str">
            <v>AMOSTRA SPEAKER - AP-2507B</v>
          </cell>
          <cell r="C58917" t="str">
            <v>HIBE</v>
          </cell>
          <cell r="D58917" t="str">
            <v>UN</v>
          </cell>
        </row>
        <row r="58918">
          <cell r="A58918" t="str">
            <v>IM009921</v>
          </cell>
          <cell r="B58918" t="str">
            <v>AMOSTRA MOBILE SCREEN C8- 27A35FDT</v>
          </cell>
          <cell r="C58918" t="str">
            <v>HIBE</v>
          </cell>
          <cell r="D58918" t="str">
            <v>UN</v>
          </cell>
        </row>
        <row r="58919">
          <cell r="A58919" t="str">
            <v>IM009923</v>
          </cell>
          <cell r="B58919" t="str">
            <v>AMOSTRA MOBILE SCREEN C8- 27A36UDT</v>
          </cell>
          <cell r="C58919" t="str">
            <v>HIBE</v>
          </cell>
          <cell r="D58919" t="str">
            <v>UN</v>
          </cell>
        </row>
        <row r="58920">
          <cell r="A58920" t="str">
            <v>IM009930</v>
          </cell>
          <cell r="B58920" t="str">
            <v>AMOSTRA BAG EM EVA</v>
          </cell>
          <cell r="C58920" t="str">
            <v>HIBE</v>
          </cell>
          <cell r="D58920" t="str">
            <v>UN</v>
          </cell>
        </row>
        <row r="58921">
          <cell r="A58921" t="str">
            <v>IM009931</v>
          </cell>
          <cell r="B58921" t="str">
            <v>AMOSTRA HAIR BRUSH</v>
          </cell>
          <cell r="C58921" t="str">
            <v>HIBE</v>
          </cell>
          <cell r="D58921" t="str">
            <v>UN</v>
          </cell>
        </row>
        <row r="58922">
          <cell r="A58922" t="str">
            <v>IM009936</v>
          </cell>
          <cell r="B58922" t="str">
            <v>AMOSTRA PEçAS AIR FRYER</v>
          </cell>
          <cell r="C58922" t="str">
            <v>HIBE</v>
          </cell>
          <cell r="D58922" t="str">
            <v>UN</v>
          </cell>
        </row>
        <row r="58923">
          <cell r="A58923" t="str">
            <v>IM009940</v>
          </cell>
          <cell r="B58923" t="str">
            <v>RESSARCIMENTO DE ICMS ST</v>
          </cell>
          <cell r="C58923" t="str">
            <v>HIBE</v>
          </cell>
          <cell r="D58923" t="str">
            <v>UN</v>
          </cell>
        </row>
        <row r="58924">
          <cell r="A58924" t="str">
            <v>IM009975</v>
          </cell>
          <cell r="B58924" t="str">
            <v>AMOSTRA MOTOR 5430 127V</v>
          </cell>
          <cell r="C58924" t="str">
            <v>HIBE</v>
          </cell>
          <cell r="D58924" t="str">
            <v>UN</v>
          </cell>
        </row>
        <row r="58925">
          <cell r="A58925" t="str">
            <v>IM009976</v>
          </cell>
          <cell r="B58925" t="str">
            <v>AMOSTRA MOTOR 5430 220V</v>
          </cell>
          <cell r="C58925" t="str">
            <v>HIBE</v>
          </cell>
          <cell r="D58925" t="str">
            <v>UN</v>
          </cell>
        </row>
        <row r="58926">
          <cell r="A58926" t="str">
            <v>IM009981</v>
          </cell>
          <cell r="B58926" t="str">
            <v>LEITOR SEM FIO ZEBRA DS2278</v>
          </cell>
          <cell r="C58926" t="str">
            <v>HIBE</v>
          </cell>
          <cell r="D58926" t="str">
            <v>UN</v>
          </cell>
        </row>
        <row r="58927">
          <cell r="A58927" t="str">
            <v>IM009987</v>
          </cell>
          <cell r="B58927" t="str">
            <v>AMOSTRA EARBUD AWS-EB-06-B</v>
          </cell>
          <cell r="C58927" t="str">
            <v>HIBE</v>
          </cell>
          <cell r="D58927" t="str">
            <v>UN</v>
          </cell>
        </row>
        <row r="58928">
          <cell r="A58928" t="str">
            <v>IM009988</v>
          </cell>
          <cell r="B58928" t="str">
            <v>AMOSTRA EARBUD AWS-EB-06-WG</v>
          </cell>
          <cell r="C58928" t="str">
            <v>HIBE</v>
          </cell>
          <cell r="D58928" t="str">
            <v>UN</v>
          </cell>
        </row>
        <row r="58929">
          <cell r="A58929" t="str">
            <v>IM010060</v>
          </cell>
          <cell r="B58929" t="str">
            <v>ENVELOPE SACO KRAFT NATURAL 75G 310X410</v>
          </cell>
          <cell r="C58929" t="str">
            <v>HIBE</v>
          </cell>
          <cell r="D58929" t="str">
            <v>UN</v>
          </cell>
        </row>
        <row r="58930">
          <cell r="A58930" t="str">
            <v>IM010061</v>
          </cell>
          <cell r="B58930" t="str">
            <v>CAIXA ORGANIZADORA CALCAS RATTAN PRETA</v>
          </cell>
          <cell r="C58930" t="str">
            <v>HIBE</v>
          </cell>
          <cell r="D58930" t="str">
            <v>UN</v>
          </cell>
        </row>
        <row r="58931">
          <cell r="A58931" t="str">
            <v>IM010072</v>
          </cell>
          <cell r="B58931" t="str">
            <v>AMOSTRA ETIQUETA DE CLASSIFICAÇÃO</v>
          </cell>
          <cell r="C58931" t="str">
            <v>HIBE</v>
          </cell>
          <cell r="D58931" t="str">
            <v>UN</v>
          </cell>
        </row>
        <row r="58932">
          <cell r="A58932" t="str">
            <v>IM010174</v>
          </cell>
          <cell r="B58932" t="str">
            <v>AMOSTRA DEPILADOR ELÉTRICO</v>
          </cell>
          <cell r="C58932" t="str">
            <v>HIBE</v>
          </cell>
          <cell r="D58932" t="str">
            <v>UN</v>
          </cell>
        </row>
        <row r="58933">
          <cell r="A58933" t="str">
            <v>IM010253</v>
          </cell>
          <cell r="B58933" t="str">
            <v>AMOSTRA MIXER M-17-BI 127V</v>
          </cell>
          <cell r="C58933" t="str">
            <v>HIBE</v>
          </cell>
          <cell r="D58933" t="str">
            <v>UN</v>
          </cell>
        </row>
        <row r="58934">
          <cell r="A58934" t="str">
            <v>IM010254</v>
          </cell>
          <cell r="B58934" t="str">
            <v>AMOSTRA MIXER M-17-BI 220V</v>
          </cell>
          <cell r="C58934" t="str">
            <v>HIBE</v>
          </cell>
          <cell r="D58934" t="str">
            <v>UN</v>
          </cell>
        </row>
        <row r="58935">
          <cell r="A58935" t="str">
            <v>IM010255</v>
          </cell>
          <cell r="B58935" t="str">
            <v>AMOSTRA MIXER M-18-BI 127V</v>
          </cell>
          <cell r="C58935" t="str">
            <v>HIBE</v>
          </cell>
          <cell r="D58935" t="str">
            <v>UN</v>
          </cell>
        </row>
        <row r="58936">
          <cell r="A58936" t="str">
            <v>IM010256</v>
          </cell>
          <cell r="B58936" t="str">
            <v>AMOSTRA MIXER M-18-BI 220V</v>
          </cell>
          <cell r="C58936" t="str">
            <v>HIBE</v>
          </cell>
          <cell r="D58936" t="str">
            <v>UN</v>
          </cell>
        </row>
        <row r="58937">
          <cell r="A58937" t="str">
            <v>IM010270</v>
          </cell>
          <cell r="B58937" t="str">
            <v>AMOSTRA BARBECURE GRILL CH-08-BI 127V</v>
          </cell>
          <cell r="C58937" t="str">
            <v>HIBE</v>
          </cell>
          <cell r="D58937" t="str">
            <v>UN</v>
          </cell>
        </row>
        <row r="58938">
          <cell r="A58938" t="str">
            <v>IM010271</v>
          </cell>
          <cell r="B58938" t="str">
            <v>AMOSTRA BARBECURE GRILL CH-08-BI 220V</v>
          </cell>
          <cell r="C58938" t="str">
            <v>HIBE</v>
          </cell>
          <cell r="D58938" t="str">
            <v>UN</v>
          </cell>
        </row>
        <row r="58939">
          <cell r="A58939" t="str">
            <v>IM010272</v>
          </cell>
          <cell r="B58939" t="str">
            <v>AMOSTRA DE ESCOVA ROTATIVA ERB-12-GR</v>
          </cell>
          <cell r="C58939" t="str">
            <v>HIBE</v>
          </cell>
          <cell r="D58939" t="str">
            <v>UN</v>
          </cell>
        </row>
        <row r="58940">
          <cell r="A58940" t="str">
            <v>IM010279</v>
          </cell>
          <cell r="B58940" t="str">
            <v>AMOSTRA DE SANDUICHEIRA SQ-01-FB 127V</v>
          </cell>
          <cell r="C58940" t="str">
            <v>HIBE</v>
          </cell>
          <cell r="D58940" t="str">
            <v>UN</v>
          </cell>
        </row>
        <row r="58941">
          <cell r="A58941" t="str">
            <v>IM010280</v>
          </cell>
          <cell r="B58941" t="str">
            <v>AMOSTRA DE SANDUICHEIRA SQ-02-FB 127V</v>
          </cell>
          <cell r="C58941" t="str">
            <v>HIBE</v>
          </cell>
          <cell r="D58941" t="str">
            <v>UN</v>
          </cell>
        </row>
        <row r="58942">
          <cell r="A58942" t="str">
            <v>IM010281</v>
          </cell>
          <cell r="B58942" t="str">
            <v>AMOSTRA SECADOR MULTIF SM-01-BLDC-SP 127</v>
          </cell>
          <cell r="C58942" t="str">
            <v>HIBE</v>
          </cell>
          <cell r="D58942" t="str">
            <v>UN</v>
          </cell>
        </row>
        <row r="58943">
          <cell r="A58943" t="str">
            <v>IM010303</v>
          </cell>
          <cell r="B58943" t="str">
            <v>AMOSTRA MAQUINA DE SORVETE</v>
          </cell>
          <cell r="C58943" t="str">
            <v>HIBE</v>
          </cell>
          <cell r="D58943" t="str">
            <v>UN</v>
          </cell>
        </row>
        <row r="58944">
          <cell r="A58944" t="str">
            <v>IM010306</v>
          </cell>
          <cell r="B58944" t="str">
            <v>AMOSTRA ASPIRADOR AGUA/PO 01-12L 127V</v>
          </cell>
          <cell r="C58944" t="str">
            <v>HIBE</v>
          </cell>
          <cell r="D58944" t="str">
            <v>UN</v>
          </cell>
        </row>
        <row r="58945">
          <cell r="A58945" t="str">
            <v>IM010307</v>
          </cell>
          <cell r="B58945" t="str">
            <v>AMOSTRA ASPIRADOR AGUA/PO 01-12L 220V</v>
          </cell>
          <cell r="C58945" t="str">
            <v>HIBE</v>
          </cell>
          <cell r="D58945" t="str">
            <v>UN</v>
          </cell>
        </row>
        <row r="58946">
          <cell r="A58946" t="str">
            <v>IM010323</v>
          </cell>
          <cell r="B58946" t="str">
            <v>AMOSTRA SECADOR MULTIF SM-01-BLDC-SP 220</v>
          </cell>
          <cell r="C58946" t="str">
            <v>HIBE</v>
          </cell>
          <cell r="D58946" t="str">
            <v>UN</v>
          </cell>
        </row>
        <row r="58947">
          <cell r="A58947" t="str">
            <v>IM010327</v>
          </cell>
          <cell r="B58947" t="str">
            <v>AMOSTRA DE TV 58 POLEGADAS KTC</v>
          </cell>
          <cell r="C58947" t="str">
            <v>HIBE</v>
          </cell>
          <cell r="D58947" t="str">
            <v>UN</v>
          </cell>
        </row>
        <row r="58948">
          <cell r="A58948" t="str">
            <v>IM010330</v>
          </cell>
          <cell r="B58948" t="str">
            <v>AMOSTRA PANELA DE PRESÃO ELÉTRICA 220V</v>
          </cell>
          <cell r="C58948" t="str">
            <v>HIBE</v>
          </cell>
          <cell r="D58948" t="str">
            <v>UN</v>
          </cell>
        </row>
        <row r="58949">
          <cell r="A58949" t="str">
            <v>IM010345</v>
          </cell>
          <cell r="B58949" t="str">
            <v>AMOSTRA HUMIDIFICADOR DE AR UA-08</v>
          </cell>
          <cell r="C58949" t="str">
            <v>HIBE</v>
          </cell>
          <cell r="D58949" t="str">
            <v>UN</v>
          </cell>
        </row>
        <row r="58950">
          <cell r="A58950" t="str">
            <v>IM010346</v>
          </cell>
          <cell r="B58950" t="str">
            <v>AMOSTRA MAQUINA DE CAFÉ CMA 220V</v>
          </cell>
          <cell r="C58950" t="str">
            <v>HIBE</v>
          </cell>
          <cell r="D58950" t="str">
            <v>UN</v>
          </cell>
        </row>
        <row r="58951">
          <cell r="A58951" t="str">
            <v>IM010347</v>
          </cell>
          <cell r="B58951" t="str">
            <v>AMOSTRA DE TORRADEIRA ELÉTRICA TA0002</v>
          </cell>
          <cell r="C58951" t="str">
            <v>HIBE</v>
          </cell>
          <cell r="D58951" t="str">
            <v>UN</v>
          </cell>
        </row>
        <row r="58952">
          <cell r="A58952" t="str">
            <v>IM010348</v>
          </cell>
          <cell r="B58952" t="str">
            <v>AMOSTRA DE TORRADEIRA ELÉTRICA TA0003</v>
          </cell>
          <cell r="C58952" t="str">
            <v>HIBE</v>
          </cell>
          <cell r="D58952" t="str">
            <v>UN</v>
          </cell>
        </row>
        <row r="58953">
          <cell r="A58953" t="str">
            <v>IM010349</v>
          </cell>
          <cell r="B58953" t="str">
            <v>AMOSTRA DE AIR FRYER GRILL</v>
          </cell>
          <cell r="C58953" t="str">
            <v>HIBE</v>
          </cell>
          <cell r="D58953" t="str">
            <v>UN</v>
          </cell>
        </row>
        <row r="58954">
          <cell r="A58954" t="str">
            <v>IM010350</v>
          </cell>
          <cell r="B58954" t="str">
            <v>AMOSTRA CONTROLE REMOTO DE TV</v>
          </cell>
          <cell r="C58954" t="str">
            <v>HIBE</v>
          </cell>
          <cell r="D58954" t="str">
            <v>UN</v>
          </cell>
        </row>
        <row r="58955">
          <cell r="A58955" t="str">
            <v>IM010351</v>
          </cell>
          <cell r="B58955" t="str">
            <v>AMOSTRA SECADOR MULTIF SM-01-BLDC-CP 220</v>
          </cell>
          <cell r="C58955" t="str">
            <v>HIBE</v>
          </cell>
          <cell r="D58955" t="str">
            <v>UN</v>
          </cell>
        </row>
        <row r="58956">
          <cell r="A58956" t="str">
            <v>IM010352</v>
          </cell>
          <cell r="B58956" t="str">
            <v>AMOSTRA BARBEADOR ELÉTRICO</v>
          </cell>
          <cell r="C58956" t="str">
            <v>HIBE</v>
          </cell>
          <cell r="D58956" t="str">
            <v>UN</v>
          </cell>
        </row>
        <row r="58957">
          <cell r="A58957" t="str">
            <v>IM010353</v>
          </cell>
          <cell r="B58957" t="str">
            <v>AMOSTRA DE ESCOVA ALISADORA EA-09</v>
          </cell>
          <cell r="C58957" t="str">
            <v>HIBE</v>
          </cell>
          <cell r="D58957" t="str">
            <v>UN</v>
          </cell>
        </row>
        <row r="58958">
          <cell r="A58958" t="str">
            <v>IM010357</v>
          </cell>
          <cell r="B58958" t="str">
            <v>AMOSTRA DE CHURRASQUEIRA ELÉTRICA</v>
          </cell>
          <cell r="C58958" t="str">
            <v>HIBE</v>
          </cell>
          <cell r="D58958" t="str">
            <v>UN</v>
          </cell>
        </row>
        <row r="58959">
          <cell r="A58959" t="str">
            <v>IM010372</v>
          </cell>
          <cell r="B58959" t="str">
            <v>AMOSTRA EARBUD</v>
          </cell>
          <cell r="C58959" t="str">
            <v>HIBE</v>
          </cell>
          <cell r="D58959" t="str">
            <v>UN</v>
          </cell>
        </row>
        <row r="58960">
          <cell r="A58960" t="str">
            <v>IM010478</v>
          </cell>
          <cell r="B58960" t="str">
            <v>MOLDE PARA INJEÇÃO DE EPS MWO 34L</v>
          </cell>
          <cell r="C58960" t="str">
            <v>HIBE</v>
          </cell>
          <cell r="D58960" t="str">
            <v>UN</v>
          </cell>
        </row>
        <row r="58961">
          <cell r="A58961" t="str">
            <v>IM010479</v>
          </cell>
          <cell r="B58961" t="str">
            <v>FERROLHA PORTA CADEADO DALVANIZADO 6"</v>
          </cell>
          <cell r="C58961" t="str">
            <v>HIBE</v>
          </cell>
          <cell r="D58961" t="str">
            <v>UN</v>
          </cell>
        </row>
        <row r="58962">
          <cell r="A58962" t="str">
            <v>IM010480</v>
          </cell>
          <cell r="B58962" t="str">
            <v>CAVADEIRA ARTICULADA C/ CABO</v>
          </cell>
          <cell r="C58962" t="str">
            <v>HIBE</v>
          </cell>
          <cell r="D58962" t="str">
            <v>UN</v>
          </cell>
        </row>
        <row r="58963">
          <cell r="A58963" t="str">
            <v>IM010481</v>
          </cell>
          <cell r="B58963" t="str">
            <v>AMOSTRA ASPIRADOR DE PÓ AP-42-BI-PET 127</v>
          </cell>
          <cell r="C58963" t="str">
            <v>HIBE</v>
          </cell>
          <cell r="D58963" t="str">
            <v>UN</v>
          </cell>
        </row>
        <row r="58964">
          <cell r="A58964" t="str">
            <v>IM010482</v>
          </cell>
          <cell r="B58964" t="str">
            <v>AMOSTRA ASPIRADOR DE PÓ AP-42-BI-PET 220</v>
          </cell>
          <cell r="C58964" t="str">
            <v>HIBE</v>
          </cell>
          <cell r="D58964" t="str">
            <v>UN</v>
          </cell>
        </row>
        <row r="58965">
          <cell r="A58965" t="str">
            <v>IM010483</v>
          </cell>
          <cell r="B58965" t="str">
            <v>ROTOR TDA 18/18 ANTI-HOR B=458-TF 104/30</v>
          </cell>
          <cell r="C58965" t="str">
            <v>HIBE</v>
          </cell>
          <cell r="D58965" t="str">
            <v>UN</v>
          </cell>
        </row>
        <row r="58966">
          <cell r="A58966" t="str">
            <v>IN0225-0001-01</v>
          </cell>
          <cell r="B58966" t="str">
            <v>PÉ PP PRETO TM</v>
          </cell>
          <cell r="C58966" t="str">
            <v>HALB</v>
          </cell>
          <cell r="D58966" t="str">
            <v>UN</v>
          </cell>
        </row>
        <row r="58967">
          <cell r="A58967" t="str">
            <v>IN0225-0002-01</v>
          </cell>
          <cell r="B58967" t="str">
            <v>PÉ PP PRETO TM</v>
          </cell>
          <cell r="C58967" t="str">
            <v>HALB</v>
          </cell>
          <cell r="D58967" t="str">
            <v>UN</v>
          </cell>
        </row>
        <row r="58968">
          <cell r="A58968" t="str">
            <v>IN0225-0003-01</v>
          </cell>
          <cell r="B58968" t="str">
            <v>PÉ PP PRETO TM</v>
          </cell>
          <cell r="C58968" t="str">
            <v>HALB</v>
          </cell>
          <cell r="D58968" t="str">
            <v>UN</v>
          </cell>
        </row>
        <row r="58969">
          <cell r="A58969" t="str">
            <v>IN0417-0001-01</v>
          </cell>
          <cell r="B58969" t="str">
            <v>SUPORTE DO DIAFRAGMA ABS PRETO BBS-01-B</v>
          </cell>
          <cell r="C58969" t="str">
            <v>HALB</v>
          </cell>
          <cell r="D58969" t="str">
            <v>UN</v>
          </cell>
        </row>
        <row r="58970">
          <cell r="A58970" t="str">
            <v>IN0417-0002-01</v>
          </cell>
          <cell r="B58970" t="str">
            <v>SUPORTE PCI USB ABS PRETO BBS-01-B</v>
          </cell>
          <cell r="C58970" t="str">
            <v>HALB</v>
          </cell>
          <cell r="D58970" t="str">
            <v>UN</v>
          </cell>
        </row>
        <row r="58971">
          <cell r="A58971" t="str">
            <v>IN0417-0003-01</v>
          </cell>
          <cell r="B58971" t="str">
            <v>SUPORTE DA BATERIA ABS PRETO BBS-01-B</v>
          </cell>
          <cell r="C58971" t="str">
            <v>HALB</v>
          </cell>
          <cell r="D58971" t="str">
            <v>UN</v>
          </cell>
        </row>
        <row r="58972">
          <cell r="A58972" t="str">
            <v>IN0417-0004-01</v>
          </cell>
          <cell r="B58972" t="str">
            <v>SUPORTE DO GUIA DE LUZ ABS PRTO BBS-01-B</v>
          </cell>
          <cell r="C58972" t="str">
            <v>HALB</v>
          </cell>
          <cell r="D58972" t="str">
            <v>UN</v>
          </cell>
        </row>
        <row r="58973">
          <cell r="A58973" t="str">
            <v>IN0417-0006-01</v>
          </cell>
          <cell r="B58973" t="str">
            <v>SUPORTE PCI USB ABS BRANCO BBS-LW</v>
          </cell>
          <cell r="C58973" t="str">
            <v>HALB</v>
          </cell>
          <cell r="D58973" t="str">
            <v>UN</v>
          </cell>
        </row>
        <row r="58974">
          <cell r="A58974" t="str">
            <v>IN0424-0001-01</v>
          </cell>
          <cell r="B58974" t="str">
            <v>SUPORTE DA BATERIA ABS PRETO CM-400</v>
          </cell>
          <cell r="C58974" t="str">
            <v>HALB</v>
          </cell>
          <cell r="D58974" t="str">
            <v>UN</v>
          </cell>
        </row>
        <row r="58975">
          <cell r="A58975" t="str">
            <v>IN0424-0002-01</v>
          </cell>
          <cell r="B58975" t="str">
            <v>SUPORTE DO LED DISPLAY ABS PRETO CM-250</v>
          </cell>
          <cell r="C58975" t="str">
            <v>HALB</v>
          </cell>
          <cell r="D58975" t="str">
            <v>UN</v>
          </cell>
        </row>
        <row r="58976">
          <cell r="A58976" t="str">
            <v>IN0424-0003-01</v>
          </cell>
          <cell r="B58976" t="str">
            <v>SUPORTE DA BATERIA ABS PRETO CM-250</v>
          </cell>
          <cell r="C58976" t="str">
            <v>HALB</v>
          </cell>
          <cell r="D58976" t="str">
            <v>UN</v>
          </cell>
        </row>
        <row r="58977">
          <cell r="A58977" t="str">
            <v>IN0424-0004-01</v>
          </cell>
          <cell r="B58977" t="str">
            <v>SUPORTE DA BATERIA PP PRETO CM-150</v>
          </cell>
          <cell r="C58977" t="str">
            <v>HALB</v>
          </cell>
          <cell r="D58977" t="str">
            <v>UN</v>
          </cell>
        </row>
        <row r="58978">
          <cell r="A58978" t="str">
            <v>IN0424-0005-01</v>
          </cell>
          <cell r="B58978" t="str">
            <v>SUPORTE DA BATERIA ABS PRETO CM-150</v>
          </cell>
          <cell r="C58978" t="str">
            <v>HALB</v>
          </cell>
          <cell r="D58978" t="str">
            <v>UN</v>
          </cell>
        </row>
        <row r="58979">
          <cell r="A58979" t="str">
            <v>IN0424-0006-01</v>
          </cell>
          <cell r="B58979" t="str">
            <v>SUPORTE AV ABS PRETO T1W/T2W</v>
          </cell>
          <cell r="C58979" t="str">
            <v>HALB</v>
          </cell>
          <cell r="D58979" t="str">
            <v>UN</v>
          </cell>
        </row>
        <row r="58980">
          <cell r="A58980" t="str">
            <v>IN0424-0007-01</v>
          </cell>
          <cell r="B58980" t="str">
            <v>SUPORTE PCI DISPLAY PP PRETO T1W/T2W</v>
          </cell>
          <cell r="C58980" t="str">
            <v>HALB</v>
          </cell>
          <cell r="D58980" t="str">
            <v>UN</v>
          </cell>
        </row>
        <row r="58981">
          <cell r="A58981" t="str">
            <v>IN0424-0008-01</v>
          </cell>
          <cell r="B58981" t="str">
            <v>SUPORTE PCI FONTE PP PRETO TW</v>
          </cell>
          <cell r="C58981" t="str">
            <v>HALB</v>
          </cell>
          <cell r="D58981" t="str">
            <v>UN</v>
          </cell>
        </row>
        <row r="58982">
          <cell r="A58982" t="str">
            <v>IN0424-0009-01</v>
          </cell>
          <cell r="B58982" t="str">
            <v>SUPORTE PCI PRINCIPAL PP PRETO T1W/T2W</v>
          </cell>
          <cell r="C58982" t="str">
            <v>HALB</v>
          </cell>
          <cell r="D58982" t="str">
            <v>UN</v>
          </cell>
        </row>
        <row r="58983">
          <cell r="A58983" t="str">
            <v>IN0424-0010-01</v>
          </cell>
          <cell r="B58983" t="str">
            <v>SUPORTE TECLA KNOB/VOL ABS PRETO T1W/T2W</v>
          </cell>
          <cell r="C58983" t="str">
            <v>HALB</v>
          </cell>
          <cell r="D58983" t="str">
            <v>UN</v>
          </cell>
        </row>
        <row r="58984">
          <cell r="A58984" t="str">
            <v>IN0424-0012-01</v>
          </cell>
          <cell r="B58984" t="str">
            <v>SUPORTE DO LED DISPLAY ABS PRETO CM-250</v>
          </cell>
          <cell r="C58984" t="str">
            <v>HALB</v>
          </cell>
          <cell r="D58984" t="str">
            <v>UN</v>
          </cell>
        </row>
        <row r="58985">
          <cell r="A58985" t="str">
            <v>IN0424-0014-01</v>
          </cell>
          <cell r="B58985" t="str">
            <v>SUPORTE PC FONTE PP PRETO T1W/T2W</v>
          </cell>
          <cell r="C58985" t="str">
            <v>HALB</v>
          </cell>
          <cell r="D58985" t="str">
            <v>UN</v>
          </cell>
        </row>
        <row r="58986">
          <cell r="A58986" t="str">
            <v>IN0424-0015-01</v>
          </cell>
          <cell r="B58986" t="str">
            <v>SUPORTE AV ABS PRETO T1W/T2W</v>
          </cell>
          <cell r="C58986" t="str">
            <v>HALB</v>
          </cell>
          <cell r="D58986" t="str">
            <v>UN</v>
          </cell>
        </row>
        <row r="58987">
          <cell r="A58987" t="str">
            <v>IN0424-0016-01</v>
          </cell>
          <cell r="B58987" t="str">
            <v>SUPORTE PCI PRINCIPAL PP PRETO T1W/T2W</v>
          </cell>
          <cell r="C58987" t="str">
            <v>HALB</v>
          </cell>
          <cell r="D58987" t="str">
            <v>UN</v>
          </cell>
        </row>
        <row r="58988">
          <cell r="A58988" t="str">
            <v>IN0424-0017-01</v>
          </cell>
          <cell r="B58988" t="str">
            <v>SUPORTE BATERIA CM-220-N</v>
          </cell>
          <cell r="C58988" t="str">
            <v>HALB</v>
          </cell>
          <cell r="D58988" t="str">
            <v>UN</v>
          </cell>
        </row>
        <row r="58989">
          <cell r="A58989" t="str">
            <v>IN0425-0001-01</v>
          </cell>
          <cell r="B58989" t="str">
            <v>SUPORTE AC ABS PRETO TM</v>
          </cell>
          <cell r="C58989" t="str">
            <v>HALB</v>
          </cell>
          <cell r="D58989" t="str">
            <v>UN</v>
          </cell>
        </row>
        <row r="58990">
          <cell r="A58990" t="str">
            <v>IN0425-0002-01</v>
          </cell>
          <cell r="B58990" t="str">
            <v>SUPORTE X ABS PRETO TM</v>
          </cell>
          <cell r="C58990" t="str">
            <v>HALB</v>
          </cell>
          <cell r="D58990" t="str">
            <v>UN</v>
          </cell>
        </row>
        <row r="58991">
          <cell r="A58991" t="str">
            <v>IN0425-0003-01</v>
          </cell>
          <cell r="B58991" t="str">
            <v>SUPORTE DO TWEETER ABS PRETO TM</v>
          </cell>
          <cell r="C58991" t="str">
            <v>HALB</v>
          </cell>
          <cell r="D58991" t="str">
            <v>UN</v>
          </cell>
        </row>
        <row r="58992">
          <cell r="A58992" t="str">
            <v>IN0425-0004-01</v>
          </cell>
          <cell r="B58992" t="str">
            <v>SUPORTE AC ABS PRETO TM</v>
          </cell>
          <cell r="C58992" t="str">
            <v>HALB</v>
          </cell>
          <cell r="D58992" t="str">
            <v>UN</v>
          </cell>
        </row>
        <row r="58993">
          <cell r="A58993" t="str">
            <v>IN0425-0005-01</v>
          </cell>
          <cell r="B58993" t="str">
            <v>SUPORTE DO TWEETER ABS PRETO TM</v>
          </cell>
          <cell r="C58993" t="str">
            <v>HALB</v>
          </cell>
          <cell r="D58993" t="str">
            <v>UN</v>
          </cell>
        </row>
        <row r="58994">
          <cell r="A58994" t="str">
            <v>IN0425-0006-01</v>
          </cell>
          <cell r="B58994" t="str">
            <v>SUPORTE X ABS PRETO TM</v>
          </cell>
          <cell r="C58994" t="str">
            <v>HALB</v>
          </cell>
          <cell r="D58994" t="str">
            <v>UN</v>
          </cell>
        </row>
        <row r="58995">
          <cell r="A58995" t="str">
            <v>IN0425-0007-01</v>
          </cell>
          <cell r="B58995" t="str">
            <v>SUPORTE AC ABS PRETO TM</v>
          </cell>
          <cell r="C58995" t="str">
            <v>HALB</v>
          </cell>
          <cell r="D58995" t="str">
            <v>UN</v>
          </cell>
        </row>
        <row r="58996">
          <cell r="A58996" t="str">
            <v>IN0425-0008-01</v>
          </cell>
          <cell r="B58996" t="str">
            <v>SUPORTE DO TWEETER ABS PRETO TM</v>
          </cell>
          <cell r="C58996" t="str">
            <v>HALB</v>
          </cell>
          <cell r="D58996" t="str">
            <v>UN</v>
          </cell>
        </row>
        <row r="58997">
          <cell r="A58997" t="str">
            <v>IN0617-0001-01</v>
          </cell>
          <cell r="B58997" t="str">
            <v>ALÇA SUPERIOR PC/ABS PRETO BBS-01</v>
          </cell>
          <cell r="C58997" t="str">
            <v>HALB</v>
          </cell>
          <cell r="D58997" t="str">
            <v>UN</v>
          </cell>
        </row>
        <row r="58998">
          <cell r="A58998" t="str">
            <v>IN0617-0002-01</v>
          </cell>
          <cell r="B58998" t="str">
            <v>ALÇA SUPERIOR PC/ABS VERDE BBS-01</v>
          </cell>
          <cell r="C58998" t="str">
            <v>HALB</v>
          </cell>
          <cell r="D58998" t="str">
            <v>UN</v>
          </cell>
        </row>
        <row r="58999">
          <cell r="A58999" t="str">
            <v>IN0617-0003-01</v>
          </cell>
          <cell r="B58999" t="str">
            <v>ALÇA INFERIOR C BORRA PC/ABS PT BBS-01</v>
          </cell>
          <cell r="C58999" t="str">
            <v>HALB</v>
          </cell>
          <cell r="D58999" t="str">
            <v>UN</v>
          </cell>
        </row>
        <row r="59000">
          <cell r="A59000" t="str">
            <v>IN0617-0004-01</v>
          </cell>
          <cell r="B59000" t="str">
            <v>ALÇA INFERIOR C BORRA PC/ABS VD BBS-01</v>
          </cell>
          <cell r="C59000" t="str">
            <v>HALB</v>
          </cell>
          <cell r="D59000" t="str">
            <v>UN</v>
          </cell>
        </row>
        <row r="59001">
          <cell r="A59001" t="str">
            <v>IN0617-0005-01</v>
          </cell>
          <cell r="B59001" t="str">
            <v>ALÇA INFERIOR C BORRACHA VERMELHO/TRANSP</v>
          </cell>
          <cell r="C59001" t="str">
            <v>HALB</v>
          </cell>
          <cell r="D59001" t="str">
            <v>UN</v>
          </cell>
        </row>
        <row r="59002">
          <cell r="A59002" t="str">
            <v>IN0617-0006-01</v>
          </cell>
          <cell r="B59002" t="str">
            <v>ALÇA SUPERIOR PC/ABS PRATA MBX</v>
          </cell>
          <cell r="C59002" t="str">
            <v>HALB</v>
          </cell>
          <cell r="D59002" t="str">
            <v>UN</v>
          </cell>
        </row>
        <row r="59003">
          <cell r="A59003" t="str">
            <v>IN0617-0007-01</v>
          </cell>
          <cell r="B59003" t="str">
            <v>ALÇA INFERIOR C BORRA PC/ABS PRATA MBX</v>
          </cell>
          <cell r="C59003" t="str">
            <v>HALB</v>
          </cell>
          <cell r="D59003" t="str">
            <v>UN</v>
          </cell>
        </row>
        <row r="59004">
          <cell r="A59004" t="str">
            <v>IN0617-0008-01</v>
          </cell>
          <cell r="B59004" t="str">
            <v>ALÇA SUPERIOR PC/ABS PRATA MBX</v>
          </cell>
          <cell r="C59004" t="str">
            <v>HALB</v>
          </cell>
          <cell r="D59004" t="str">
            <v>UN</v>
          </cell>
        </row>
        <row r="59005">
          <cell r="A59005" t="str">
            <v>IN0617-0009-01</v>
          </cell>
          <cell r="B59005" t="str">
            <v>ALÇA SUPERIOR ABS BRANCO BBS-01-W</v>
          </cell>
          <cell r="C59005" t="str">
            <v>HALB</v>
          </cell>
          <cell r="D59005" t="str">
            <v>UN</v>
          </cell>
        </row>
        <row r="59006">
          <cell r="A59006" t="str">
            <v>IN0617-0010-01</v>
          </cell>
          <cell r="B59006" t="str">
            <v>ALÇA INFER C BORRA ABS BRANCO C/TPR BBS</v>
          </cell>
          <cell r="C59006" t="str">
            <v>HALB</v>
          </cell>
          <cell r="D59006" t="str">
            <v>UN</v>
          </cell>
        </row>
        <row r="59007">
          <cell r="A59007" t="str">
            <v>IN0617-0011-01</v>
          </cell>
          <cell r="B59007" t="str">
            <v>ALÇA INFERIOR C BORRACHA PC/ABS PT BBS-L</v>
          </cell>
          <cell r="C59007" t="str">
            <v>HALB</v>
          </cell>
          <cell r="D59007" t="str">
            <v>UN</v>
          </cell>
        </row>
        <row r="59008">
          <cell r="A59008" t="str">
            <v>IN0617-0012-01</v>
          </cell>
          <cell r="B59008" t="str">
            <v>ALÇA SUPERIOR PC/ABS BRANCO BBS-LW</v>
          </cell>
          <cell r="C59008" t="str">
            <v>HALB</v>
          </cell>
          <cell r="D59008" t="str">
            <v>UN</v>
          </cell>
        </row>
        <row r="59009">
          <cell r="A59009" t="str">
            <v>IN0624-0001-01</v>
          </cell>
          <cell r="B59009" t="str">
            <v>ALÇA LATERAL PP PRETO CM-550</v>
          </cell>
          <cell r="C59009" t="str">
            <v>HALB</v>
          </cell>
          <cell r="D59009" t="str">
            <v>UN</v>
          </cell>
        </row>
        <row r="59010">
          <cell r="A59010" t="str">
            <v>IN0624-0002-01</v>
          </cell>
          <cell r="B59010" t="str">
            <v>ALÇA LATERAL PP PRETO TW/TM</v>
          </cell>
          <cell r="C59010" t="str">
            <v>HALB</v>
          </cell>
          <cell r="D59010" t="str">
            <v>UN</v>
          </cell>
        </row>
        <row r="59011">
          <cell r="A59011" t="str">
            <v>IN0722-0001-01</v>
          </cell>
          <cell r="B59011" t="str">
            <v>TAMPA TRASEIRA C/ BUCHA 32" - COMPONEL</v>
          </cell>
          <cell r="C59011" t="str">
            <v>HALB</v>
          </cell>
          <cell r="D59011" t="str">
            <v>UN</v>
          </cell>
        </row>
        <row r="59012">
          <cell r="A59012" t="str">
            <v>IN0722-0001-02</v>
          </cell>
          <cell r="B59012" t="str">
            <v>TAMPA TRASEIRA C/ BUCHA 32</v>
          </cell>
          <cell r="C59012" t="str">
            <v>HALB</v>
          </cell>
          <cell r="D59012" t="str">
            <v>UN</v>
          </cell>
        </row>
        <row r="59013">
          <cell r="A59013" t="str">
            <v>IN0722-0002-01</v>
          </cell>
          <cell r="B59013" t="str">
            <v>TAMPA TRASEIRA TV 43</v>
          </cell>
          <cell r="C59013" t="str">
            <v>HALB</v>
          </cell>
          <cell r="D59013" t="str">
            <v>UN</v>
          </cell>
        </row>
        <row r="59014">
          <cell r="A59014" t="str">
            <v>IN0722-0003-01</v>
          </cell>
          <cell r="B59014" t="str">
            <v>TAMPA TRASEIRA TV 50</v>
          </cell>
          <cell r="C59014" t="str">
            <v>HALB</v>
          </cell>
          <cell r="D59014" t="str">
            <v>UN</v>
          </cell>
        </row>
        <row r="59015">
          <cell r="A59015" t="str">
            <v>IN0724-0001-01</v>
          </cell>
          <cell r="B59015" t="str">
            <v>TAMPA DO PAINEL TRAS. ABS PRETO CM-400</v>
          </cell>
          <cell r="C59015" t="str">
            <v>HALB</v>
          </cell>
          <cell r="D59015" t="str">
            <v>UN</v>
          </cell>
        </row>
        <row r="59016">
          <cell r="A59016" t="str">
            <v>IN0724-0002-01</v>
          </cell>
          <cell r="B59016" t="str">
            <v>TAMPA DA BATERIA PP PRETO CM-550</v>
          </cell>
          <cell r="C59016" t="str">
            <v>HALB</v>
          </cell>
          <cell r="D59016" t="str">
            <v>UN</v>
          </cell>
        </row>
        <row r="59017">
          <cell r="A59017" t="str">
            <v>IN0725-0001-01</v>
          </cell>
          <cell r="B59017" t="str">
            <v>CAPA PARAFUSO POLIDO ABS PRETO TM</v>
          </cell>
          <cell r="C59017" t="str">
            <v>HALB</v>
          </cell>
          <cell r="D59017" t="str">
            <v>UN</v>
          </cell>
        </row>
        <row r="59018">
          <cell r="A59018" t="str">
            <v>IN0725-0002-01</v>
          </cell>
          <cell r="B59018" t="str">
            <v>CAPA PARAFUSO TEXTURIZADO ABS PRETO TM</v>
          </cell>
          <cell r="C59018" t="str">
            <v>HALB</v>
          </cell>
          <cell r="D59018" t="str">
            <v>UN</v>
          </cell>
        </row>
        <row r="59019">
          <cell r="A59019" t="str">
            <v>IN0725-0003-01</v>
          </cell>
          <cell r="B59019" t="str">
            <v>CAPA PARAFUSO POLIDO ABS PRETO TM</v>
          </cell>
          <cell r="C59019" t="str">
            <v>HALB</v>
          </cell>
          <cell r="D59019" t="str">
            <v>UN</v>
          </cell>
        </row>
        <row r="59020">
          <cell r="A59020" t="str">
            <v>IN0725-0004-01</v>
          </cell>
          <cell r="B59020" t="str">
            <v>CAPA PARAFUSO TEXTURIZADO ABS PRETO TM</v>
          </cell>
          <cell r="C59020" t="str">
            <v>HALB</v>
          </cell>
          <cell r="D59020" t="str">
            <v>UN</v>
          </cell>
        </row>
        <row r="59021">
          <cell r="A59021" t="str">
            <v>IN0726-0001-01</v>
          </cell>
          <cell r="B59021" t="str">
            <v>TAMPA DO QUADO ELÉTRICO ODU 18/24/30K</v>
          </cell>
          <cell r="C59021" t="str">
            <v>HALB</v>
          </cell>
          <cell r="D59021" t="str">
            <v>UN</v>
          </cell>
        </row>
        <row r="59022">
          <cell r="A59022" t="str">
            <v>IN0726-0002-01</v>
          </cell>
          <cell r="B59022" t="str">
            <v>TAMPA DO QUADRO ELÉTRICA ODU  9/12K</v>
          </cell>
          <cell r="C59022" t="str">
            <v>HALB</v>
          </cell>
          <cell r="D59022" t="str">
            <v>UN</v>
          </cell>
        </row>
        <row r="59023">
          <cell r="A59023" t="str">
            <v>IN0726-0003-01</v>
          </cell>
          <cell r="B59023" t="str">
            <v>TAMPA DO QUADRO ELÉTRICO IDU 12K</v>
          </cell>
          <cell r="C59023" t="str">
            <v>HALB</v>
          </cell>
          <cell r="D59023" t="str">
            <v>UN</v>
          </cell>
        </row>
        <row r="59024">
          <cell r="A59024" t="str">
            <v>IN0726-0004-01</v>
          </cell>
          <cell r="B59024" t="str">
            <v>TAMPA DO QUADRO ELÉTRICO IDU 18/24/30K</v>
          </cell>
          <cell r="C59024" t="str">
            <v>HALB</v>
          </cell>
          <cell r="D59024" t="str">
            <v>UN</v>
          </cell>
        </row>
        <row r="59025">
          <cell r="A59025" t="str">
            <v>IN0726-0005-01</v>
          </cell>
          <cell r="B59025" t="str">
            <v>TAMPA DO QUADRO ELETRICO IDU 9K</v>
          </cell>
          <cell r="C59025" t="str">
            <v>HALB</v>
          </cell>
          <cell r="D59025" t="str">
            <v>UN</v>
          </cell>
        </row>
        <row r="59026">
          <cell r="A59026" t="str">
            <v>IN0726-0006-01</v>
          </cell>
          <cell r="B59026" t="str">
            <v>TAMPA DO QUADRO ELETRICO IDU 9K</v>
          </cell>
          <cell r="C59026" t="str">
            <v>HALB</v>
          </cell>
          <cell r="D59026" t="str">
            <v>UN</v>
          </cell>
        </row>
        <row r="59027">
          <cell r="A59027" t="str">
            <v>IN1325-0001-01</v>
          </cell>
          <cell r="B59027" t="str">
            <v>TELA DE METAL DO SPK PRETO 314.1MM</v>
          </cell>
          <cell r="C59027" t="str">
            <v>HALB</v>
          </cell>
          <cell r="D59027" t="str">
            <v>UN</v>
          </cell>
        </row>
        <row r="59028">
          <cell r="A59028" t="str">
            <v>IN1326-0001-01</v>
          </cell>
          <cell r="B59028" t="str">
            <v>GRADE EXTERNA ODU (18K)</v>
          </cell>
          <cell r="C59028" t="str">
            <v>HALB</v>
          </cell>
          <cell r="D59028" t="str">
            <v>UN</v>
          </cell>
        </row>
        <row r="59029">
          <cell r="A59029" t="str">
            <v>IN1326-0002-01</v>
          </cell>
          <cell r="B59029" t="str">
            <v>GRADE EXTERNA ODU (24K)</v>
          </cell>
          <cell r="C59029" t="str">
            <v>HALB</v>
          </cell>
          <cell r="D59029" t="str">
            <v>UN</v>
          </cell>
        </row>
        <row r="59030">
          <cell r="A59030" t="str">
            <v>IN1326-0003-01</v>
          </cell>
          <cell r="B59030" t="str">
            <v>GRADE EXTERNA ODU (30K)</v>
          </cell>
          <cell r="C59030" t="str">
            <v>HALB</v>
          </cell>
          <cell r="D59030" t="str">
            <v>UN</v>
          </cell>
        </row>
        <row r="59031">
          <cell r="A59031" t="str">
            <v>IN1326-0004-01</v>
          </cell>
          <cell r="B59031" t="str">
            <v>GRADE EXTERNA ODU 9/12K</v>
          </cell>
          <cell r="C59031" t="str">
            <v>HALB</v>
          </cell>
          <cell r="D59031" t="str">
            <v>UN</v>
          </cell>
        </row>
        <row r="59032">
          <cell r="A59032" t="str">
            <v>IN1426-0001-01</v>
          </cell>
          <cell r="B59032" t="str">
            <v>HÉLICE 18K ODU</v>
          </cell>
          <cell r="C59032" t="str">
            <v>HALB</v>
          </cell>
          <cell r="D59032" t="str">
            <v>UN</v>
          </cell>
        </row>
        <row r="59033">
          <cell r="A59033" t="str">
            <v>IN1426-0002-01</v>
          </cell>
          <cell r="B59033" t="str">
            <v>HÉLICE 24K ODU</v>
          </cell>
          <cell r="C59033" t="str">
            <v>HALB</v>
          </cell>
          <cell r="D59033" t="str">
            <v>UN</v>
          </cell>
        </row>
        <row r="59034">
          <cell r="A59034" t="str">
            <v>IN1426-0003-01</v>
          </cell>
          <cell r="B59034" t="str">
            <v>HÉLICE 30K ODU</v>
          </cell>
          <cell r="C59034" t="str">
            <v>HALB</v>
          </cell>
          <cell r="D59034" t="str">
            <v>UN</v>
          </cell>
        </row>
        <row r="59035">
          <cell r="A59035" t="str">
            <v>IN1426-0004-01</v>
          </cell>
          <cell r="B59035" t="str">
            <v>HÉLICE 9/12K ODU</v>
          </cell>
          <cell r="C59035" t="str">
            <v>HALB</v>
          </cell>
          <cell r="D59035" t="str">
            <v>UN</v>
          </cell>
        </row>
        <row r="59036">
          <cell r="A59036" t="str">
            <v>IN1824-0001-01</v>
          </cell>
          <cell r="B59036" t="str">
            <v>BOTÃO LEDS ABS PRETO T1W/T2W</v>
          </cell>
          <cell r="C59036" t="str">
            <v>HALB</v>
          </cell>
          <cell r="D59036" t="str">
            <v>UN</v>
          </cell>
        </row>
        <row r="59037">
          <cell r="A59037" t="str">
            <v>IN1824-0002-01</v>
          </cell>
          <cell r="B59037" t="str">
            <v>BOTÃO ON/OFF ABS PRETO T1W/T2W</v>
          </cell>
          <cell r="C59037" t="str">
            <v>HALB</v>
          </cell>
          <cell r="D59037" t="str">
            <v>UN</v>
          </cell>
        </row>
        <row r="59038">
          <cell r="A59038" t="str">
            <v>IN1824-0003-01</v>
          </cell>
          <cell r="B59038" t="str">
            <v>BOTÃO PLAY/STOP ABS PRETO T1W/T2W</v>
          </cell>
          <cell r="C59038" t="str">
            <v>HALB</v>
          </cell>
          <cell r="D59038" t="str">
            <v>UN</v>
          </cell>
        </row>
        <row r="59039">
          <cell r="A59039" t="str">
            <v>IN1825-0001-01</v>
          </cell>
          <cell r="B59039" t="str">
            <v>BOTÃO VOLUME KNOB ABS PRETO TM</v>
          </cell>
          <cell r="C59039" t="str">
            <v>HALB</v>
          </cell>
          <cell r="D59039" t="str">
            <v>UN</v>
          </cell>
        </row>
        <row r="59040">
          <cell r="A59040" t="str">
            <v>IN1825-0002-01</v>
          </cell>
          <cell r="B59040" t="str">
            <v>BOTÃO EQ KNOB ABS PRETO TM</v>
          </cell>
          <cell r="C59040" t="str">
            <v>HALB</v>
          </cell>
          <cell r="D59040" t="str">
            <v>UN</v>
          </cell>
        </row>
        <row r="59041">
          <cell r="A59041" t="str">
            <v>IN1825-0003-01</v>
          </cell>
          <cell r="B59041" t="str">
            <v>BOTÃO VOLUME KNOB ABS PRETO TM</v>
          </cell>
          <cell r="C59041" t="str">
            <v>HALB</v>
          </cell>
          <cell r="D59041" t="str">
            <v>UN</v>
          </cell>
        </row>
        <row r="59042">
          <cell r="A59042" t="str">
            <v>IN1825-0004-01</v>
          </cell>
          <cell r="B59042" t="str">
            <v>BOTÃO EQ KNOB ABS PRETO TM</v>
          </cell>
          <cell r="C59042" t="str">
            <v>HALB</v>
          </cell>
          <cell r="D59042" t="str">
            <v>UN</v>
          </cell>
        </row>
        <row r="59043">
          <cell r="A59043" t="str">
            <v>IN1825-0005-01</v>
          </cell>
          <cell r="B59043" t="str">
            <v>BOTÃO EQ KNOB ABS PRETO TM</v>
          </cell>
          <cell r="C59043" t="str">
            <v>HALB</v>
          </cell>
          <cell r="D59043" t="str">
            <v>UN</v>
          </cell>
        </row>
        <row r="59044">
          <cell r="A59044" t="str">
            <v>IN2524-0001-01</v>
          </cell>
          <cell r="B59044" t="str">
            <v>PAINEL DE CONTROLE ABS PRETO CM-250</v>
          </cell>
          <cell r="C59044" t="str">
            <v>HALB</v>
          </cell>
          <cell r="D59044" t="str">
            <v>UN</v>
          </cell>
        </row>
        <row r="59045">
          <cell r="A59045" t="str">
            <v>IN2524-0002-01</v>
          </cell>
          <cell r="B59045" t="str">
            <v>PAINEL DE CONTROLE ABS PRETO CM-700</v>
          </cell>
          <cell r="C59045" t="str">
            <v>HALB</v>
          </cell>
          <cell r="D59045" t="str">
            <v>UN</v>
          </cell>
        </row>
        <row r="59046">
          <cell r="A59046" t="str">
            <v>IN2524-0003-01</v>
          </cell>
          <cell r="B59046" t="str">
            <v>PAINEL DE CONTROLE ABS PRETO CM-400</v>
          </cell>
          <cell r="C59046" t="str">
            <v>HALB</v>
          </cell>
          <cell r="D59046" t="str">
            <v>UN</v>
          </cell>
        </row>
        <row r="59047">
          <cell r="A59047" t="str">
            <v>IN2524-0004-01</v>
          </cell>
          <cell r="B59047" t="str">
            <v>PAINEL FRONTAL T1W ABS PRETO T1W</v>
          </cell>
          <cell r="C59047" t="str">
            <v>HALB</v>
          </cell>
          <cell r="D59047" t="str">
            <v>UN</v>
          </cell>
        </row>
        <row r="59048">
          <cell r="A59048" t="str">
            <v>IN2524-0006-01</v>
          </cell>
          <cell r="B59048" t="str">
            <v>PAINEL SUPERIOR ABS PRETO T1W/T2W</v>
          </cell>
          <cell r="C59048" t="str">
            <v>HALB</v>
          </cell>
          <cell r="D59048" t="str">
            <v>UN</v>
          </cell>
        </row>
        <row r="59049">
          <cell r="A59049" t="str">
            <v>IN2524-0011-01</v>
          </cell>
          <cell r="B59049" t="str">
            <v>GABINETE FRONTAL CM-400-L</v>
          </cell>
          <cell r="C59049" t="str">
            <v>HALB</v>
          </cell>
          <cell r="D59049" t="str">
            <v>UN</v>
          </cell>
        </row>
        <row r="59050">
          <cell r="A59050" t="str">
            <v>IN2524-0012-01</v>
          </cell>
          <cell r="B59050" t="str">
            <v>GABINETE FRONTAL CM-550-L</v>
          </cell>
          <cell r="C59050" t="str">
            <v>HALB</v>
          </cell>
          <cell r="D59050" t="str">
            <v>UN</v>
          </cell>
        </row>
        <row r="59051">
          <cell r="A59051" t="str">
            <v>IN2524-0013-01</v>
          </cell>
          <cell r="B59051" t="str">
            <v>PAINEL DE CONTROLE ABS CM-300-N</v>
          </cell>
          <cell r="C59051" t="str">
            <v>HALB</v>
          </cell>
          <cell r="D59051" t="str">
            <v>UN</v>
          </cell>
        </row>
        <row r="59052">
          <cell r="A59052" t="str">
            <v>IN2524-0014-01</v>
          </cell>
          <cell r="B59052" t="str">
            <v>PAINEL DE CONTROLE ABS CM-300-N</v>
          </cell>
          <cell r="C59052" t="str">
            <v>HALB</v>
          </cell>
          <cell r="D59052" t="str">
            <v>UN</v>
          </cell>
        </row>
        <row r="59053">
          <cell r="A59053" t="str">
            <v>IN2524-0015-01</v>
          </cell>
          <cell r="B59053" t="str">
            <v>PAINEL DE CONTROLE CM-400-L</v>
          </cell>
          <cell r="C59053" t="str">
            <v>HALB</v>
          </cell>
          <cell r="D59053" t="str">
            <v>UN</v>
          </cell>
        </row>
        <row r="59054">
          <cell r="A59054" t="str">
            <v>IN2525-0001-01</v>
          </cell>
          <cell r="B59054" t="str">
            <v>PAINEL FRONTAL SUPERIOR ABS PRETO TM</v>
          </cell>
          <cell r="C59054" t="str">
            <v>HALB</v>
          </cell>
          <cell r="D59054" t="str">
            <v>UN</v>
          </cell>
        </row>
        <row r="59055">
          <cell r="A59055" t="str">
            <v>IN2525-0002-01</v>
          </cell>
          <cell r="B59055" t="str">
            <v>PAINEL FRONTAL INTERM ABS PRETO TM-2200</v>
          </cell>
          <cell r="C59055" t="str">
            <v>HALB</v>
          </cell>
          <cell r="D59055" t="str">
            <v>UN</v>
          </cell>
        </row>
        <row r="59056">
          <cell r="A59056" t="str">
            <v>IN2525-0003-01</v>
          </cell>
          <cell r="B59056" t="str">
            <v>PAINEL FRONTAL INFERIOR ABS PRETO TM</v>
          </cell>
          <cell r="C59056" t="str">
            <v>HALB</v>
          </cell>
          <cell r="D59056" t="str">
            <v>UN</v>
          </cell>
        </row>
        <row r="59057">
          <cell r="A59057" t="str">
            <v>IN2525-0004-01</v>
          </cell>
          <cell r="B59057" t="str">
            <v>PAINEL FRONTAL INTERM ABS PRETO TM-2200</v>
          </cell>
          <cell r="C59057" t="str">
            <v>HALB</v>
          </cell>
          <cell r="D59057" t="str">
            <v>UN</v>
          </cell>
        </row>
        <row r="59058">
          <cell r="A59058" t="str">
            <v>IN2525-0005-01</v>
          </cell>
          <cell r="B59058" t="str">
            <v>PAINEL FRONTAL INFERIOR ABS PRETO TM</v>
          </cell>
          <cell r="C59058" t="str">
            <v>HALB</v>
          </cell>
          <cell r="D59058" t="str">
            <v>UN</v>
          </cell>
        </row>
        <row r="59059">
          <cell r="A59059" t="str">
            <v>IN2526-0001-01</v>
          </cell>
          <cell r="B59059" t="str">
            <v>PAINEL FRONTAL 12K IDU</v>
          </cell>
          <cell r="C59059" t="str">
            <v>HALB</v>
          </cell>
          <cell r="D59059" t="str">
            <v>UN</v>
          </cell>
        </row>
        <row r="59060">
          <cell r="A59060" t="str">
            <v>IN2526-0002-01</v>
          </cell>
          <cell r="B59060" t="str">
            <v>PAINEL FRONTAL 18K IDU</v>
          </cell>
          <cell r="C59060" t="str">
            <v>HALB</v>
          </cell>
          <cell r="D59060" t="str">
            <v>UN</v>
          </cell>
        </row>
        <row r="59061">
          <cell r="A59061" t="str">
            <v>IN2526-0003-01</v>
          </cell>
          <cell r="B59061" t="str">
            <v>PAINEL FRONTAL 24/30K IDU</v>
          </cell>
          <cell r="C59061" t="str">
            <v>HALB</v>
          </cell>
          <cell r="D59061" t="str">
            <v>UN</v>
          </cell>
        </row>
        <row r="59062">
          <cell r="A59062" t="str">
            <v>IN2526-0004-01</v>
          </cell>
          <cell r="B59062" t="str">
            <v>PAINEL FRONTAL 9K IDU</v>
          </cell>
          <cell r="C59062" t="str">
            <v>HALB</v>
          </cell>
          <cell r="D59062" t="str">
            <v>UN</v>
          </cell>
        </row>
        <row r="59063">
          <cell r="A59063" t="str">
            <v>IN2526-0005-01</v>
          </cell>
          <cell r="B59063" t="str">
            <v>PAINEL FRONTAL 9K IDU</v>
          </cell>
          <cell r="C59063" t="str">
            <v>HALB</v>
          </cell>
          <cell r="D59063" t="str">
            <v>UN</v>
          </cell>
        </row>
        <row r="59064">
          <cell r="A59064" t="str">
            <v>IN2617-0001-01</v>
          </cell>
          <cell r="B59064" t="str">
            <v>ORNAMENTO LATERAL PC/ABS PRETO BBS-01-B</v>
          </cell>
          <cell r="C59064" t="str">
            <v>HALB</v>
          </cell>
          <cell r="D59064" t="str">
            <v>UN</v>
          </cell>
        </row>
        <row r="59065">
          <cell r="A59065" t="str">
            <v>IN2617-0002-01</v>
          </cell>
          <cell r="B59065" t="str">
            <v>ORNAMENTO DIAFRAGM LAT PC/ABS VERDE MLTR</v>
          </cell>
          <cell r="C59065" t="str">
            <v>HALB</v>
          </cell>
          <cell r="D59065" t="str">
            <v>UN</v>
          </cell>
        </row>
        <row r="59066">
          <cell r="A59066" t="str">
            <v>IN2617-0004-01</v>
          </cell>
          <cell r="B59066" t="str">
            <v>ORNAMENTO LATERAL ABS BRANCO BBS-01-W</v>
          </cell>
          <cell r="C59066" t="str">
            <v>HALB</v>
          </cell>
          <cell r="D59066" t="str">
            <v>UN</v>
          </cell>
        </row>
        <row r="59067">
          <cell r="A59067" t="str">
            <v>IN2617-0005-01</v>
          </cell>
          <cell r="B59067" t="str">
            <v>ORNAMENTO LATERAL PC/ABS BRANCO BBS-LW</v>
          </cell>
          <cell r="C59067" t="str">
            <v>HALB</v>
          </cell>
          <cell r="D59067" t="str">
            <v>UN</v>
          </cell>
        </row>
        <row r="59068">
          <cell r="A59068" t="str">
            <v>IN2624-0001-01</v>
          </cell>
          <cell r="B59068" t="str">
            <v>ORNAMENTO ABS VERMELHO LONG CM-250</v>
          </cell>
          <cell r="C59068" t="str">
            <v>HALB</v>
          </cell>
          <cell r="D59068" t="str">
            <v>UN</v>
          </cell>
        </row>
        <row r="59069">
          <cell r="A59069" t="str">
            <v>IN2624-0002-01</v>
          </cell>
          <cell r="B59069" t="str">
            <v>ORNAMENTO ABS VERMELHO SHORT CM-250</v>
          </cell>
          <cell r="C59069" t="str">
            <v>HALB</v>
          </cell>
          <cell r="D59069" t="str">
            <v>UN</v>
          </cell>
        </row>
        <row r="59070">
          <cell r="A59070" t="str">
            <v>IN2624-0003-01</v>
          </cell>
          <cell r="B59070" t="str">
            <v>ORNAMENTO ABS VERMELHO SKP CM-400</v>
          </cell>
          <cell r="C59070" t="str">
            <v>HALB</v>
          </cell>
          <cell r="D59070" t="str">
            <v>UN</v>
          </cell>
        </row>
        <row r="59071">
          <cell r="A59071" t="str">
            <v>IN2624-0004-01</v>
          </cell>
          <cell r="B59071" t="str">
            <v>ORNAMENTO DO LED DIREITO CM-400</v>
          </cell>
          <cell r="C59071" t="str">
            <v>HALB</v>
          </cell>
          <cell r="D59071" t="str">
            <v>UN</v>
          </cell>
        </row>
        <row r="59072">
          <cell r="A59072" t="str">
            <v>IN2624-0005-01</v>
          </cell>
          <cell r="B59072" t="str">
            <v>ORNAMENTO DO LED ESQUERDO CM-400</v>
          </cell>
          <cell r="C59072" t="str">
            <v>HALB</v>
          </cell>
          <cell r="D59072" t="str">
            <v>UN</v>
          </cell>
        </row>
        <row r="59073">
          <cell r="A59073" t="str">
            <v>IN2624-0006-01</v>
          </cell>
          <cell r="B59073" t="str">
            <v>ORNAMENTO ABS VERMELHO SPK LONG CM-700</v>
          </cell>
          <cell r="C59073" t="str">
            <v>HALB</v>
          </cell>
          <cell r="D59073" t="str">
            <v>UN</v>
          </cell>
        </row>
        <row r="59074">
          <cell r="A59074" t="str">
            <v>IN2624-0007-01</v>
          </cell>
          <cell r="B59074" t="str">
            <v>ORNAMENTO PP VERMELHO SPK TOP-1 CM-550</v>
          </cell>
          <cell r="C59074" t="str">
            <v>HALB</v>
          </cell>
          <cell r="D59074" t="str">
            <v>UN</v>
          </cell>
        </row>
        <row r="59075">
          <cell r="A59075" t="str">
            <v>IN2624-0008-01</v>
          </cell>
          <cell r="B59075" t="str">
            <v>ORNAMENTO PP VERMELHO SPK DOWN-2 CM-550</v>
          </cell>
          <cell r="C59075" t="str">
            <v>HALB</v>
          </cell>
          <cell r="D59075" t="str">
            <v>UN</v>
          </cell>
        </row>
        <row r="59076">
          <cell r="A59076" t="str">
            <v>IN2624-0009-01</v>
          </cell>
          <cell r="B59076" t="str">
            <v>ORNAMENTO PP VERMELHO SPK L-3/R-4 CM-550</v>
          </cell>
          <cell r="C59076" t="str">
            <v>HALB</v>
          </cell>
          <cell r="D59076" t="str">
            <v>UN</v>
          </cell>
        </row>
        <row r="59077">
          <cell r="A59077" t="str">
            <v>IN2624-0011-01</v>
          </cell>
          <cell r="B59077" t="str">
            <v>ORNAMENTO ABS VERMELHO SPK SHORT CM-700</v>
          </cell>
          <cell r="C59077" t="str">
            <v>HALB</v>
          </cell>
          <cell r="D59077" t="str">
            <v>UN</v>
          </cell>
        </row>
        <row r="59078">
          <cell r="A59078" t="str">
            <v>IN2624-0012-01</v>
          </cell>
          <cell r="B59078" t="str">
            <v>ORNAMENTO DO LED ESQUERDO SAN CM-700</v>
          </cell>
          <cell r="C59078" t="str">
            <v>HALB</v>
          </cell>
          <cell r="D59078" t="str">
            <v>UN</v>
          </cell>
        </row>
        <row r="59079">
          <cell r="A59079" t="str">
            <v>IN2624-0013-01</v>
          </cell>
          <cell r="B59079" t="str">
            <v>ORNAMENTO DO LED DIREITO SAN CM-700</v>
          </cell>
          <cell r="C59079" t="str">
            <v>HALB</v>
          </cell>
          <cell r="D59079" t="str">
            <v>UN</v>
          </cell>
        </row>
        <row r="59080">
          <cell r="A59080" t="str">
            <v>IN2624-0014-01</v>
          </cell>
          <cell r="B59080" t="str">
            <v>ORNAMENTO ABS VERMELHO SKP CM-150</v>
          </cell>
          <cell r="C59080" t="str">
            <v>HALB</v>
          </cell>
          <cell r="D59080" t="str">
            <v>UN</v>
          </cell>
        </row>
        <row r="59081">
          <cell r="A59081" t="str">
            <v>IN2624-0015-01</v>
          </cell>
          <cell r="B59081" t="str">
            <v>ORNAMENTO VERMELHO ABS PRETO T1W/T2W</v>
          </cell>
          <cell r="C59081" t="str">
            <v>HALB</v>
          </cell>
          <cell r="D59081" t="str">
            <v>UN</v>
          </cell>
        </row>
        <row r="59082">
          <cell r="A59082" t="str">
            <v>IN2624-0016-01</v>
          </cell>
          <cell r="B59082" t="str">
            <v>ORNAMENTO DO LED LADO DIREITO CM-550-L</v>
          </cell>
          <cell r="C59082" t="str">
            <v>HALB</v>
          </cell>
          <cell r="D59082" t="str">
            <v>UN</v>
          </cell>
        </row>
        <row r="59083">
          <cell r="A59083" t="str">
            <v>IN2624-0017-01</v>
          </cell>
          <cell r="B59083" t="str">
            <v>ORNAMENTO DO LED LADO ESQUERDO CM-550-L</v>
          </cell>
          <cell r="C59083" t="str">
            <v>HALB</v>
          </cell>
          <cell r="D59083" t="str">
            <v>UN</v>
          </cell>
        </row>
        <row r="59084">
          <cell r="A59084" t="str">
            <v>IN2722-0001-01</v>
          </cell>
          <cell r="B59084" t="str">
            <v>MOLDURA SUPERIOR 32</v>
          </cell>
          <cell r="C59084" t="str">
            <v>HALB</v>
          </cell>
          <cell r="D59084" t="str">
            <v>UN</v>
          </cell>
        </row>
        <row r="59085">
          <cell r="A59085" t="str">
            <v>IN2722-0002-01</v>
          </cell>
          <cell r="B59085" t="str">
            <v>MOLDURA INFERIOR 32</v>
          </cell>
          <cell r="C59085" t="str">
            <v>HALB</v>
          </cell>
          <cell r="D59085" t="str">
            <v>UN</v>
          </cell>
        </row>
        <row r="59086">
          <cell r="A59086" t="str">
            <v>IN2722-0003-01</v>
          </cell>
          <cell r="B59086" t="str">
            <v>MOLDURA DIREITA 32</v>
          </cell>
          <cell r="C59086" t="str">
            <v>HALB</v>
          </cell>
          <cell r="D59086" t="str">
            <v>UN</v>
          </cell>
        </row>
        <row r="59087">
          <cell r="A59087" t="str">
            <v>IN2722-0004-01</v>
          </cell>
          <cell r="B59087" t="str">
            <v>MOLDURA ESQUERDA 32</v>
          </cell>
          <cell r="C59087" t="str">
            <v>HALB</v>
          </cell>
          <cell r="D59087" t="str">
            <v>UN</v>
          </cell>
        </row>
        <row r="59088">
          <cell r="A59088" t="str">
            <v>IN2722-0005-01</v>
          </cell>
          <cell r="B59088" t="str">
            <v>MOLDURA SUPERIOR 43</v>
          </cell>
          <cell r="C59088" t="str">
            <v>HALB</v>
          </cell>
          <cell r="D59088" t="str">
            <v>UN</v>
          </cell>
        </row>
        <row r="59089">
          <cell r="A59089" t="str">
            <v>IN2722-0006-01</v>
          </cell>
          <cell r="B59089" t="str">
            <v>MOLDURA INFERIOR 43</v>
          </cell>
          <cell r="C59089" t="str">
            <v>HALB</v>
          </cell>
          <cell r="D59089" t="str">
            <v>UN</v>
          </cell>
        </row>
        <row r="59090">
          <cell r="A59090" t="str">
            <v>IN2722-0007-01</v>
          </cell>
          <cell r="B59090" t="str">
            <v>MOLDURA DIREITA 43</v>
          </cell>
          <cell r="C59090" t="str">
            <v>HALB</v>
          </cell>
          <cell r="D59090" t="str">
            <v>UN</v>
          </cell>
        </row>
        <row r="59091">
          <cell r="A59091" t="str">
            <v>IN2722-0008-01</v>
          </cell>
          <cell r="B59091" t="str">
            <v>MOLDURA ESQUERDA 43</v>
          </cell>
          <cell r="C59091" t="str">
            <v>HALB</v>
          </cell>
          <cell r="D59091" t="str">
            <v>UN</v>
          </cell>
        </row>
        <row r="59092">
          <cell r="A59092" t="str">
            <v>IN2722-0009-01</v>
          </cell>
          <cell r="B59092" t="str">
            <v>MOLDURA SUPERIOR 50</v>
          </cell>
          <cell r="C59092" t="str">
            <v>HALB</v>
          </cell>
          <cell r="D59092" t="str">
            <v>UN</v>
          </cell>
        </row>
        <row r="59093">
          <cell r="A59093" t="str">
            <v>IN2722-0010-01</v>
          </cell>
          <cell r="B59093" t="str">
            <v>MOLDURA INFERIOR 50</v>
          </cell>
          <cell r="C59093" t="str">
            <v>HALB</v>
          </cell>
          <cell r="D59093" t="str">
            <v>UN</v>
          </cell>
        </row>
        <row r="59094">
          <cell r="A59094" t="str">
            <v>IN2722-0011-01</v>
          </cell>
          <cell r="B59094" t="str">
            <v>MOLDURA DIREITA 50</v>
          </cell>
          <cell r="C59094" t="str">
            <v>HALB</v>
          </cell>
          <cell r="D59094" t="str">
            <v>UN</v>
          </cell>
        </row>
        <row r="59095">
          <cell r="A59095" t="str">
            <v>IN2722-0012-01</v>
          </cell>
          <cell r="B59095" t="str">
            <v>MOLDURA SUPERIOR 50</v>
          </cell>
          <cell r="C59095" t="str">
            <v>HALB</v>
          </cell>
          <cell r="D59095" t="str">
            <v>UN</v>
          </cell>
        </row>
        <row r="59096">
          <cell r="A59096" t="str">
            <v>IN2722-0013-01</v>
          </cell>
          <cell r="B59096" t="str">
            <v>MOLDURA SUPERIOR 32</v>
          </cell>
          <cell r="C59096" t="str">
            <v>HALB</v>
          </cell>
          <cell r="D59096" t="str">
            <v>UN</v>
          </cell>
        </row>
        <row r="59097">
          <cell r="A59097" t="str">
            <v>IN2722-0014-01</v>
          </cell>
          <cell r="B59097" t="str">
            <v>MOLDURA INFERIOR 32</v>
          </cell>
          <cell r="C59097" t="str">
            <v>HALB</v>
          </cell>
          <cell r="D59097" t="str">
            <v>UN</v>
          </cell>
        </row>
        <row r="59098">
          <cell r="A59098" t="str">
            <v>IN2722-0015-01</v>
          </cell>
          <cell r="B59098" t="str">
            <v>MOLDURA DIREITA 32</v>
          </cell>
          <cell r="C59098" t="str">
            <v>HALB</v>
          </cell>
          <cell r="D59098" t="str">
            <v>UN</v>
          </cell>
        </row>
        <row r="59099">
          <cell r="A59099" t="str">
            <v>IN2722-0016-01</v>
          </cell>
          <cell r="B59099" t="str">
            <v>MOLDURA ESQUERDA 32</v>
          </cell>
          <cell r="C59099" t="str">
            <v>HALB</v>
          </cell>
          <cell r="D59099" t="str">
            <v>UN</v>
          </cell>
        </row>
        <row r="59100">
          <cell r="A59100" t="str">
            <v>IN2722-0017-01</v>
          </cell>
          <cell r="B59100" t="str">
            <v>MOLDURA SUPERIOR 43</v>
          </cell>
          <cell r="C59100" t="str">
            <v>HALB</v>
          </cell>
          <cell r="D59100" t="str">
            <v>UN</v>
          </cell>
        </row>
        <row r="59101">
          <cell r="A59101" t="str">
            <v>IN2722-0018-01</v>
          </cell>
          <cell r="B59101" t="str">
            <v>MOLDURA INFERIOR 43</v>
          </cell>
          <cell r="C59101" t="str">
            <v>HALB</v>
          </cell>
          <cell r="D59101" t="str">
            <v>UN</v>
          </cell>
        </row>
        <row r="59102">
          <cell r="A59102" t="str">
            <v>IN2722-0019-01</v>
          </cell>
          <cell r="B59102" t="str">
            <v>MOLDURA DIREITA 43</v>
          </cell>
          <cell r="C59102" t="str">
            <v>HALB</v>
          </cell>
          <cell r="D59102" t="str">
            <v>UN</v>
          </cell>
        </row>
        <row r="59103">
          <cell r="A59103" t="str">
            <v>IN2722-0020-01</v>
          </cell>
          <cell r="B59103" t="str">
            <v>MOLDURA ESQUERDA 43</v>
          </cell>
          <cell r="C59103" t="str">
            <v>HALB</v>
          </cell>
          <cell r="D59103" t="str">
            <v>UN</v>
          </cell>
        </row>
        <row r="59104">
          <cell r="A59104" t="str">
            <v>IN2722-0021-01</v>
          </cell>
          <cell r="B59104" t="str">
            <v>MOLDURA SUPERIOR 50</v>
          </cell>
          <cell r="C59104" t="str">
            <v>HALB</v>
          </cell>
          <cell r="D59104" t="str">
            <v>UN</v>
          </cell>
        </row>
        <row r="59105">
          <cell r="A59105" t="str">
            <v>IN2722-0022-01</v>
          </cell>
          <cell r="B59105" t="str">
            <v>MOLDURA INFERIOR 50</v>
          </cell>
          <cell r="C59105" t="str">
            <v>HALB</v>
          </cell>
          <cell r="D59105" t="str">
            <v>UN</v>
          </cell>
        </row>
        <row r="59106">
          <cell r="A59106" t="str">
            <v>IN2722-0023-01</v>
          </cell>
          <cell r="B59106" t="str">
            <v>MOLDURA DIREITO 50</v>
          </cell>
          <cell r="C59106" t="str">
            <v>HALB</v>
          </cell>
          <cell r="D59106" t="str">
            <v>UN</v>
          </cell>
        </row>
        <row r="59107">
          <cell r="A59107" t="str">
            <v>IN2722-0024-01</v>
          </cell>
          <cell r="B59107" t="str">
            <v>MOLDURA ESQUERDA 50</v>
          </cell>
          <cell r="C59107" t="str">
            <v>HALB</v>
          </cell>
          <cell r="D59107" t="str">
            <v>UN</v>
          </cell>
        </row>
        <row r="59108">
          <cell r="A59108" t="str">
            <v>IN2724-0001-01</v>
          </cell>
          <cell r="B59108" t="str">
            <v>MOLDURA PP PRETO DO SPK CM-550</v>
          </cell>
          <cell r="C59108" t="str">
            <v>HALB</v>
          </cell>
          <cell r="D59108" t="str">
            <v>UN</v>
          </cell>
        </row>
        <row r="59109">
          <cell r="A59109" t="str">
            <v>IN2724-0002-01</v>
          </cell>
          <cell r="B59109" t="str">
            <v>MOLDURA ABS PRETO DO SPK CM-400/CM-500-N</v>
          </cell>
          <cell r="C59109" t="str">
            <v>HALB</v>
          </cell>
          <cell r="D59109" t="str">
            <v>UN</v>
          </cell>
        </row>
        <row r="59110">
          <cell r="A59110" t="str">
            <v>IN2724-0003-01</v>
          </cell>
          <cell r="B59110" t="str">
            <v>MOLDURA ABS PRETO SPK CM-700</v>
          </cell>
          <cell r="C59110" t="str">
            <v>HALB</v>
          </cell>
          <cell r="D59110" t="str">
            <v>UN</v>
          </cell>
        </row>
        <row r="59111">
          <cell r="A59111" t="str">
            <v>IN2724-0004-01</v>
          </cell>
          <cell r="B59111" t="str">
            <v>MOLDURA ABS PRETO DO SPK CM-150</v>
          </cell>
          <cell r="C59111" t="str">
            <v>HALB</v>
          </cell>
          <cell r="D59111" t="str">
            <v>UN</v>
          </cell>
        </row>
        <row r="59112">
          <cell r="A59112" t="str">
            <v>IN2724-0006-01</v>
          </cell>
          <cell r="B59112" t="str">
            <v>MOLDURA ABS PRETO DO SPK CM-400</v>
          </cell>
          <cell r="C59112" t="str">
            <v>HALB</v>
          </cell>
          <cell r="D59112" t="str">
            <v>UN</v>
          </cell>
        </row>
        <row r="59113">
          <cell r="A59113" t="str">
            <v>IN2724-0007-01</v>
          </cell>
          <cell r="B59113" t="str">
            <v>MOLDURA ABS PRETO DO SPK CM-150</v>
          </cell>
          <cell r="C59113" t="str">
            <v>HALB</v>
          </cell>
          <cell r="D59113" t="str">
            <v>UN</v>
          </cell>
        </row>
        <row r="59114">
          <cell r="A59114" t="str">
            <v>IN2724-0008-01</v>
          </cell>
          <cell r="B59114" t="str">
            <v>GRADE DO AF CM-400-L</v>
          </cell>
          <cell r="C59114" t="str">
            <v>HALB</v>
          </cell>
          <cell r="D59114" t="str">
            <v>UN</v>
          </cell>
        </row>
        <row r="59115">
          <cell r="A59115" t="str">
            <v>IN2724-0009-01</v>
          </cell>
          <cell r="B59115" t="str">
            <v>GRADE DO AF CM-550-L</v>
          </cell>
          <cell r="C59115" t="str">
            <v>HALB</v>
          </cell>
          <cell r="D59115" t="str">
            <v>UN</v>
          </cell>
        </row>
        <row r="59116">
          <cell r="A59116" t="str">
            <v>IN2724-0010-01</v>
          </cell>
          <cell r="B59116" t="str">
            <v>MOLDURA ABS PRETO DO SPK CM-220-N XSOUND</v>
          </cell>
          <cell r="C59116" t="str">
            <v>HALB</v>
          </cell>
          <cell r="D59116" t="str">
            <v>UN</v>
          </cell>
        </row>
        <row r="59117">
          <cell r="A59117" t="str">
            <v>IN2724-0011-01</v>
          </cell>
          <cell r="B59117" t="str">
            <v>MOLDURA ABS PRETO SPK CM-1000</v>
          </cell>
          <cell r="C59117" t="str">
            <v>HALB</v>
          </cell>
          <cell r="D59117" t="str">
            <v>UN</v>
          </cell>
        </row>
        <row r="59118">
          <cell r="A59118" t="str">
            <v>IN2824-0001-01</v>
          </cell>
          <cell r="B59118" t="str">
            <v>TECLA ABS PRETO CM-400</v>
          </cell>
          <cell r="C59118" t="str">
            <v>HALB</v>
          </cell>
          <cell r="D59118" t="str">
            <v>UN</v>
          </cell>
        </row>
        <row r="59119">
          <cell r="A59119" t="str">
            <v>IN2824-0002-01</v>
          </cell>
          <cell r="B59119" t="str">
            <v>TECLAS ABS PRETO CM-700</v>
          </cell>
          <cell r="C59119" t="str">
            <v>HALB</v>
          </cell>
          <cell r="D59119" t="str">
            <v>UN</v>
          </cell>
        </row>
        <row r="59120">
          <cell r="A59120" t="str">
            <v>IN2824-0003-01</v>
          </cell>
          <cell r="B59120" t="str">
            <v>TECLA ABS CM-550</v>
          </cell>
          <cell r="C59120" t="str">
            <v>HALB</v>
          </cell>
          <cell r="D59120" t="str">
            <v>UN</v>
          </cell>
        </row>
        <row r="59121">
          <cell r="A59121" t="str">
            <v>IN2824-0004-01</v>
          </cell>
          <cell r="B59121" t="str">
            <v>TECLA ABS PRETO CM-250</v>
          </cell>
          <cell r="C59121" t="str">
            <v>HALB</v>
          </cell>
          <cell r="D59121" t="str">
            <v>UN</v>
          </cell>
        </row>
        <row r="59122">
          <cell r="A59122" t="str">
            <v>IN2824-0005-01</v>
          </cell>
          <cell r="B59122" t="str">
            <v>CONJ TECLAS  ABS PRETO T1W/T2W</v>
          </cell>
          <cell r="C59122" t="str">
            <v>HALB</v>
          </cell>
          <cell r="D59122" t="str">
            <v>UN</v>
          </cell>
        </row>
        <row r="59123">
          <cell r="A59123" t="str">
            <v>IN2824-0006-01</v>
          </cell>
          <cell r="B59123" t="str">
            <v>TECLA KNOB/VOL ABS PRETO T1W/T2W</v>
          </cell>
          <cell r="C59123" t="str">
            <v>HALB</v>
          </cell>
          <cell r="D59123" t="str">
            <v>UN</v>
          </cell>
        </row>
        <row r="59124">
          <cell r="A59124" t="str">
            <v>IN2924-0001-01</v>
          </cell>
          <cell r="B59124" t="str">
            <v>VISOR ABS FUMÊ CM-250</v>
          </cell>
          <cell r="C59124" t="str">
            <v>HALB</v>
          </cell>
          <cell r="D59124" t="str">
            <v>UN</v>
          </cell>
        </row>
        <row r="59125">
          <cell r="A59125" t="str">
            <v>IN2924-0002-01</v>
          </cell>
          <cell r="B59125" t="str">
            <v>VISOR ABS  CM-550</v>
          </cell>
          <cell r="C59125" t="str">
            <v>HALB</v>
          </cell>
          <cell r="D59125" t="str">
            <v>UN</v>
          </cell>
        </row>
        <row r="59126">
          <cell r="A59126" t="str">
            <v>IN2924-0003-01</v>
          </cell>
          <cell r="B59126" t="str">
            <v>VISOR PS FUMÊ CM-700</v>
          </cell>
          <cell r="C59126" t="str">
            <v>HALB</v>
          </cell>
          <cell r="D59126" t="str">
            <v>UN</v>
          </cell>
        </row>
        <row r="59127">
          <cell r="A59127" t="str">
            <v>IN2924-0004-01</v>
          </cell>
          <cell r="B59127" t="str">
            <v>VISOR ABS FUMÊ CM-250</v>
          </cell>
          <cell r="C59127" t="str">
            <v>HALB</v>
          </cell>
          <cell r="D59127" t="str">
            <v>UN</v>
          </cell>
        </row>
        <row r="59128">
          <cell r="A59128" t="str">
            <v>IN2924-0005-01</v>
          </cell>
          <cell r="B59128" t="str">
            <v>VISOR ABS FUMÊ CM-250/CM-400-L</v>
          </cell>
          <cell r="C59128" t="str">
            <v>HALB</v>
          </cell>
          <cell r="D59128" t="str">
            <v>UN</v>
          </cell>
        </row>
        <row r="59129">
          <cell r="A59129" t="str">
            <v>IN2924-0006-01</v>
          </cell>
          <cell r="B59129" t="str">
            <v>VISOR ABS FUMÊ CM-250/CM-400-L/CM-300-N</v>
          </cell>
          <cell r="C59129" t="str">
            <v>HALB</v>
          </cell>
          <cell r="D59129" t="str">
            <v>UN</v>
          </cell>
        </row>
        <row r="59130">
          <cell r="A59130" t="str">
            <v>IN3024-0001-01</v>
          </cell>
          <cell r="B59130" t="str">
            <v>RODA PP PRETO CM-400</v>
          </cell>
          <cell r="C59130" t="str">
            <v>HALB</v>
          </cell>
          <cell r="D59130" t="str">
            <v>UN</v>
          </cell>
        </row>
        <row r="59131">
          <cell r="A59131" t="str">
            <v>IN3024-0001-02</v>
          </cell>
          <cell r="B59131" t="str">
            <v>RODA PP PRETO CM-400</v>
          </cell>
          <cell r="C59131" t="str">
            <v>HALB</v>
          </cell>
          <cell r="D59131" t="str">
            <v>UN</v>
          </cell>
        </row>
        <row r="59132">
          <cell r="A59132" t="str">
            <v>IN3024-0002-01</v>
          </cell>
          <cell r="B59132" t="str">
            <v>RODA PP PRETO CM-700</v>
          </cell>
          <cell r="C59132" t="str">
            <v>HALB</v>
          </cell>
          <cell r="D59132" t="str">
            <v>UN</v>
          </cell>
        </row>
        <row r="59133">
          <cell r="A59133" t="str">
            <v>IN3024-0002-02</v>
          </cell>
          <cell r="B59133" t="str">
            <v>RODA PP PRETO CM-700</v>
          </cell>
          <cell r="C59133" t="str">
            <v>HALB</v>
          </cell>
          <cell r="D59133" t="str">
            <v>UN</v>
          </cell>
        </row>
        <row r="59134">
          <cell r="A59134" t="str">
            <v>IN3117-0001-01</v>
          </cell>
          <cell r="B59134" t="str">
            <v>GABINETE FRONTAL ABS PRETO BBS-01-B</v>
          </cell>
          <cell r="C59134" t="str">
            <v>HALB</v>
          </cell>
          <cell r="D59134" t="str">
            <v>UN</v>
          </cell>
        </row>
        <row r="59135">
          <cell r="A59135" t="str">
            <v>IN3117-0002-01</v>
          </cell>
          <cell r="B59135" t="str">
            <v>GABINETE TRASEIRO ABS PRETO BBS-01-B</v>
          </cell>
          <cell r="C59135" t="str">
            <v>HALB</v>
          </cell>
          <cell r="D59135" t="str">
            <v>UN</v>
          </cell>
        </row>
        <row r="59136">
          <cell r="A59136" t="str">
            <v>IN3117-0006-01</v>
          </cell>
          <cell r="B59136" t="str">
            <v>GABINETE FRONTAL ABS BRANCO BBS-01-W</v>
          </cell>
          <cell r="C59136" t="str">
            <v>HALB</v>
          </cell>
          <cell r="D59136" t="str">
            <v>UN</v>
          </cell>
        </row>
        <row r="59137">
          <cell r="A59137" t="str">
            <v>IN3117-0007-01</v>
          </cell>
          <cell r="B59137" t="str">
            <v>GABINETE TRASEIRO ABS BRANCO BBS-01-W</v>
          </cell>
          <cell r="C59137" t="str">
            <v>HALB</v>
          </cell>
          <cell r="D59137" t="str">
            <v>UN</v>
          </cell>
        </row>
        <row r="59138">
          <cell r="A59138" t="str">
            <v>IN3117-0008-01</v>
          </cell>
          <cell r="B59138" t="str">
            <v>GABINETE TRASEIRO ABS BRANCO BBS-LW</v>
          </cell>
          <cell r="C59138" t="str">
            <v>HALB</v>
          </cell>
          <cell r="D59138" t="str">
            <v>UN</v>
          </cell>
        </row>
        <row r="59139">
          <cell r="A59139" t="str">
            <v>IN3117-0009-01</v>
          </cell>
          <cell r="B59139" t="str">
            <v>GABINETE FRONTAL ABS BRANCO BBS-LW</v>
          </cell>
          <cell r="C59139" t="str">
            <v>HALB</v>
          </cell>
          <cell r="D59139" t="str">
            <v>UN</v>
          </cell>
        </row>
        <row r="59140">
          <cell r="A59140" t="str">
            <v>IN3124-0001-01</v>
          </cell>
          <cell r="B59140" t="str">
            <v>GABINETE FRONTAL PP PRETO CM-150</v>
          </cell>
          <cell r="C59140" t="str">
            <v>HALB</v>
          </cell>
          <cell r="D59140" t="str">
            <v>UN</v>
          </cell>
        </row>
        <row r="59141">
          <cell r="A59141" t="str">
            <v>IN3124-0002-01</v>
          </cell>
          <cell r="B59141" t="str">
            <v>GABINETE TRASEIRO PP PRETO CM-150</v>
          </cell>
          <cell r="C59141" t="str">
            <v>HALB</v>
          </cell>
          <cell r="D59141" t="str">
            <v>UN</v>
          </cell>
        </row>
        <row r="59142">
          <cell r="A59142" t="str">
            <v>IN3124-0003-01</v>
          </cell>
          <cell r="B59142" t="str">
            <v>GABINETE FRONTAL PP PRETO CM-700</v>
          </cell>
          <cell r="C59142" t="str">
            <v>HALB</v>
          </cell>
          <cell r="D59142" t="str">
            <v>UN</v>
          </cell>
        </row>
        <row r="59143">
          <cell r="A59143" t="str">
            <v>IN3124-0004-01</v>
          </cell>
          <cell r="B59143" t="str">
            <v>GABINETE TRASEIRO PP PRETO CM-700</v>
          </cell>
          <cell r="C59143" t="str">
            <v>HALB</v>
          </cell>
          <cell r="D59143" t="str">
            <v>UN</v>
          </cell>
        </row>
        <row r="59144">
          <cell r="A59144" t="str">
            <v>IN3124-0005-01</v>
          </cell>
          <cell r="B59144" t="str">
            <v>GABINETE FRONTAL PP PRETO CM-250</v>
          </cell>
          <cell r="C59144" t="str">
            <v>HALB</v>
          </cell>
          <cell r="D59144" t="str">
            <v>UN</v>
          </cell>
        </row>
        <row r="59145">
          <cell r="A59145" t="str">
            <v>IN3124-0006-01</v>
          </cell>
          <cell r="B59145" t="str">
            <v>GABINETE TRASEIRO PP PRETO CM-250</v>
          </cell>
          <cell r="C59145" t="str">
            <v>HALB</v>
          </cell>
          <cell r="D59145" t="str">
            <v>UN</v>
          </cell>
        </row>
        <row r="59146">
          <cell r="A59146" t="str">
            <v>IN3124-0009-01</v>
          </cell>
          <cell r="B59146" t="str">
            <v>GABINETE FRONTAL PP PRETO CM-400</v>
          </cell>
          <cell r="C59146" t="str">
            <v>HALB</v>
          </cell>
          <cell r="D59146" t="str">
            <v>UN</v>
          </cell>
        </row>
        <row r="59147">
          <cell r="A59147" t="str">
            <v>IN3124-0010-01</v>
          </cell>
          <cell r="B59147" t="str">
            <v>GABINETE TRASEIRO PP PRETO CM-400</v>
          </cell>
          <cell r="C59147" t="str">
            <v>HALB</v>
          </cell>
          <cell r="D59147" t="str">
            <v>UN</v>
          </cell>
        </row>
        <row r="59148">
          <cell r="A59148" t="str">
            <v>IN3124-0013-01</v>
          </cell>
          <cell r="B59148" t="str">
            <v>GABINETE FRONTAL PP PRETO CM-700</v>
          </cell>
          <cell r="C59148" t="str">
            <v>HALB</v>
          </cell>
          <cell r="D59148" t="str">
            <v>UN</v>
          </cell>
        </row>
        <row r="59149">
          <cell r="A59149" t="str">
            <v>IN3124-0014-01</v>
          </cell>
          <cell r="B59149" t="str">
            <v>GABINETE TRASEIRO PP PRETO CM-700</v>
          </cell>
          <cell r="C59149" t="str">
            <v>HALB</v>
          </cell>
          <cell r="D59149" t="str">
            <v>UN</v>
          </cell>
        </row>
        <row r="59150">
          <cell r="A59150" t="str">
            <v>IN3124-0015-01</v>
          </cell>
          <cell r="B59150" t="str">
            <v>GABINETE FRNTAL PP PRETO CM-150/CM-220-N</v>
          </cell>
          <cell r="C59150" t="str">
            <v>HALB</v>
          </cell>
          <cell r="D59150" t="str">
            <v>UN</v>
          </cell>
        </row>
        <row r="59151">
          <cell r="A59151" t="str">
            <v>IN3124-0016-01</v>
          </cell>
          <cell r="B59151" t="str">
            <v>GABINETE TRASEIRO PP PRETO CM-150</v>
          </cell>
          <cell r="C59151" t="str">
            <v>HALB</v>
          </cell>
          <cell r="D59151" t="str">
            <v>UN</v>
          </cell>
        </row>
        <row r="59152">
          <cell r="A59152" t="str">
            <v>IN3124-0017-01</v>
          </cell>
          <cell r="B59152" t="str">
            <v>GABINETE FRONTAL PP PRETO CM-300-N</v>
          </cell>
          <cell r="C59152" t="str">
            <v>HALB</v>
          </cell>
          <cell r="D59152" t="str">
            <v>UN</v>
          </cell>
        </row>
        <row r="59153">
          <cell r="A59153" t="str">
            <v>IN3124-0018-01</v>
          </cell>
          <cell r="B59153" t="str">
            <v>GABINETE FRONTAL PP PRETO CM-1000-N</v>
          </cell>
          <cell r="C59153" t="str">
            <v>HALB</v>
          </cell>
          <cell r="D59153" t="str">
            <v>UN</v>
          </cell>
        </row>
        <row r="59154">
          <cell r="A59154" t="str">
            <v>IN3124-0019-01</v>
          </cell>
          <cell r="B59154" t="str">
            <v>GABINETE TRASEIRO PP PRETO CM-1000-N</v>
          </cell>
          <cell r="C59154" t="str">
            <v>HALB</v>
          </cell>
          <cell r="D59154" t="str">
            <v>UN</v>
          </cell>
        </row>
        <row r="59155">
          <cell r="A59155" t="str">
            <v>IN3124-0020-01</v>
          </cell>
          <cell r="B59155" t="str">
            <v>GABINETE FRONTAL PP PRTO CM-250/CM-300-N</v>
          </cell>
          <cell r="C59155" t="str">
            <v>HALB</v>
          </cell>
          <cell r="D59155" t="str">
            <v>UN</v>
          </cell>
        </row>
        <row r="59156">
          <cell r="A59156" t="str">
            <v>IN3124-0021-01</v>
          </cell>
          <cell r="B59156" t="str">
            <v>GABINETE FRONTAL PP PRTO CM-400/CM-500-N</v>
          </cell>
          <cell r="C59156" t="str">
            <v>HALB</v>
          </cell>
          <cell r="D59156" t="str">
            <v>UN</v>
          </cell>
        </row>
        <row r="59157">
          <cell r="A59157" t="str">
            <v>IN3124-0022-01</v>
          </cell>
          <cell r="B59157" t="str">
            <v>GABINETE TRAS PP PRTO CM-400/CM-500-N</v>
          </cell>
          <cell r="C59157" t="str">
            <v>HALB</v>
          </cell>
          <cell r="D59157" t="str">
            <v>UN</v>
          </cell>
        </row>
        <row r="59158">
          <cell r="A59158" t="str">
            <v>IN3124-0023-01</v>
          </cell>
          <cell r="B59158" t="str">
            <v>GABINETE TRASEIRO PP PRETO CM-150/220-N</v>
          </cell>
          <cell r="C59158" t="str">
            <v>HALB</v>
          </cell>
          <cell r="D59158" t="str">
            <v>UN</v>
          </cell>
        </row>
        <row r="59159">
          <cell r="A59159" t="str">
            <v>IN3124-0024-01</v>
          </cell>
          <cell r="B59159" t="str">
            <v>GABINETE FRONTAL PP PRTO CM-150/CM-220-N</v>
          </cell>
          <cell r="C59159" t="str">
            <v>HALB</v>
          </cell>
          <cell r="D59159" t="str">
            <v>UN</v>
          </cell>
        </row>
        <row r="59160">
          <cell r="A59160" t="str">
            <v>IN3124-0025-01</v>
          </cell>
          <cell r="B59160" t="str">
            <v>GABINETE TRAS PP PRTO CM-250/400L/300-N</v>
          </cell>
          <cell r="C59160" t="str">
            <v>HALB</v>
          </cell>
          <cell r="D59160" t="str">
            <v>UN</v>
          </cell>
        </row>
        <row r="59161">
          <cell r="A59161" t="str">
            <v>IN3126-0001-01</v>
          </cell>
          <cell r="B59161" t="str">
            <v>GABINETE INTERMEDIÁRIO 12K IDU</v>
          </cell>
          <cell r="C59161" t="str">
            <v>HALB</v>
          </cell>
          <cell r="D59161" t="str">
            <v>UN</v>
          </cell>
        </row>
        <row r="59162">
          <cell r="A59162" t="str">
            <v>IN3126-0002-01</v>
          </cell>
          <cell r="B59162" t="str">
            <v>GABINETE INTERMEDIÁRIO 18K IDU</v>
          </cell>
          <cell r="C59162" t="str">
            <v>HALB</v>
          </cell>
          <cell r="D59162" t="str">
            <v>UN</v>
          </cell>
        </row>
        <row r="59163">
          <cell r="A59163" t="str">
            <v>IN3126-0003-01</v>
          </cell>
          <cell r="B59163" t="str">
            <v>GABINETE INTERMEDIÁRIO 24/30K IDU</v>
          </cell>
          <cell r="C59163" t="str">
            <v>HALB</v>
          </cell>
          <cell r="D59163" t="str">
            <v>UN</v>
          </cell>
        </row>
        <row r="59164">
          <cell r="A59164" t="str">
            <v>IN3126-0004-01</v>
          </cell>
          <cell r="B59164" t="str">
            <v>GABINETE INTERMEDIÁRIO 9K IDU</v>
          </cell>
          <cell r="C59164" t="str">
            <v>HALB</v>
          </cell>
          <cell r="D59164" t="str">
            <v>UN</v>
          </cell>
        </row>
        <row r="59165">
          <cell r="A59165" t="str">
            <v>IN3126-0005-01</v>
          </cell>
          <cell r="B59165" t="str">
            <v>GABINETE INTERMEDIÁRIO 9K IDU</v>
          </cell>
          <cell r="C59165" t="str">
            <v>HALB</v>
          </cell>
          <cell r="D59165" t="str">
            <v>UN</v>
          </cell>
        </row>
        <row r="59166">
          <cell r="A59166" t="str">
            <v>IN3224-0001-01</v>
          </cell>
          <cell r="B59166" t="str">
            <v>LENTE BOTÃO ON/OFF ABS FUMÊ T1W/T2W</v>
          </cell>
          <cell r="C59166" t="str">
            <v>HALB</v>
          </cell>
          <cell r="D59166" t="str">
            <v>UN</v>
          </cell>
        </row>
        <row r="59167">
          <cell r="A59167" t="str">
            <v>IN3224-0002-01</v>
          </cell>
          <cell r="B59167" t="str">
            <v>LENTE DO VISOR PC FUMÊ T1W/T2W</v>
          </cell>
          <cell r="C59167" t="str">
            <v>HALB</v>
          </cell>
          <cell r="D59167" t="str">
            <v>UN</v>
          </cell>
        </row>
        <row r="59168">
          <cell r="A59168" t="str">
            <v>IN3224-0003-01</v>
          </cell>
          <cell r="B59168" t="str">
            <v>LENTE AF MIDDLE PC FUMÊ T1W/T2W</v>
          </cell>
          <cell r="C59168" t="str">
            <v>HALB</v>
          </cell>
          <cell r="D59168" t="str">
            <v>UN</v>
          </cell>
        </row>
        <row r="59169">
          <cell r="A59169" t="str">
            <v>IN3224-0004-01</v>
          </cell>
          <cell r="B59169" t="str">
            <v>LENTE SUBWOOFER PC FUMÊ T1W/T2W</v>
          </cell>
          <cell r="C59169" t="str">
            <v>HALB</v>
          </cell>
          <cell r="D59169" t="str">
            <v>UN</v>
          </cell>
        </row>
        <row r="59170">
          <cell r="A59170" t="str">
            <v>IN3224-0005-01</v>
          </cell>
          <cell r="B59170" t="str">
            <v>LENTE TECLA KNOB/VOL ABS FUMÊ T1W/T2W</v>
          </cell>
          <cell r="C59170" t="str">
            <v>HALB</v>
          </cell>
          <cell r="D59170" t="str">
            <v>UN</v>
          </cell>
        </row>
        <row r="59171">
          <cell r="A59171" t="str">
            <v>IN3224-0006-01</v>
          </cell>
          <cell r="B59171" t="str">
            <v>LENTE DO STROBO T1W/T2W</v>
          </cell>
          <cell r="C59171" t="str">
            <v>HALB</v>
          </cell>
          <cell r="D59171" t="str">
            <v>UN</v>
          </cell>
        </row>
        <row r="59172">
          <cell r="A59172" t="str">
            <v>IN3224-0007-01</v>
          </cell>
          <cell r="B59172" t="str">
            <v>LENTE DA GRADE AF CM-400-L</v>
          </cell>
          <cell r="C59172" t="str">
            <v>HALB</v>
          </cell>
          <cell r="D59172" t="str">
            <v>UN</v>
          </cell>
        </row>
        <row r="59173">
          <cell r="A59173" t="str">
            <v>IN3224-0008-01</v>
          </cell>
          <cell r="B59173" t="str">
            <v>LENTE DA GRADE AF CM-550-L</v>
          </cell>
          <cell r="C59173" t="str">
            <v>HALB</v>
          </cell>
          <cell r="D59173" t="str">
            <v>UN</v>
          </cell>
        </row>
        <row r="59174">
          <cell r="A59174" t="str">
            <v>IN3225-0001-01</v>
          </cell>
          <cell r="B59174" t="str">
            <v>LENTE SUBWOOFER PC SEMI TRANSPARENTE TM</v>
          </cell>
          <cell r="C59174" t="str">
            <v>HALB</v>
          </cell>
          <cell r="D59174" t="str">
            <v>UN</v>
          </cell>
        </row>
        <row r="59175">
          <cell r="A59175" t="str">
            <v>IN3225-0002-01</v>
          </cell>
          <cell r="B59175" t="str">
            <v>LENTE DISPLAY PC FUMÊ TM</v>
          </cell>
          <cell r="C59175" t="str">
            <v>HALB</v>
          </cell>
          <cell r="D59175" t="str">
            <v>UN</v>
          </cell>
        </row>
        <row r="59176">
          <cell r="A59176" t="str">
            <v>IN3225-0003-01</v>
          </cell>
          <cell r="B59176" t="str">
            <v>LENTE X ABS VERMELHO TM</v>
          </cell>
          <cell r="C59176" t="str">
            <v>HALB</v>
          </cell>
          <cell r="D59176" t="str">
            <v>UN</v>
          </cell>
        </row>
        <row r="59177">
          <cell r="A59177" t="str">
            <v>IN3225-0004-01</v>
          </cell>
          <cell r="B59177" t="str">
            <v>LENTE VOLUME KNOB PC SEMI TRANSPARENT TM</v>
          </cell>
          <cell r="C59177" t="str">
            <v>HALB</v>
          </cell>
          <cell r="D59177" t="str">
            <v>UN</v>
          </cell>
        </row>
        <row r="59178">
          <cell r="A59178" t="str">
            <v>IN3225-0005-01</v>
          </cell>
          <cell r="B59178" t="str">
            <v>LENTE SUBWOOFER PC SEMI TRANSPARENTE TM</v>
          </cell>
          <cell r="C59178" t="str">
            <v>HALB</v>
          </cell>
          <cell r="D59178" t="str">
            <v>UN</v>
          </cell>
        </row>
        <row r="59179">
          <cell r="A59179" t="str">
            <v>IN3225-0006-01</v>
          </cell>
          <cell r="B59179" t="str">
            <v>LENTE VOLUME KNOB PC SEMI TRANSPARENT TM</v>
          </cell>
          <cell r="C59179" t="str">
            <v>HALB</v>
          </cell>
          <cell r="D59179" t="str">
            <v>UN</v>
          </cell>
        </row>
        <row r="59180">
          <cell r="A59180" t="str">
            <v>IN3225-0007-01</v>
          </cell>
          <cell r="B59180" t="str">
            <v>LENTE X ABS VERMELHO TM</v>
          </cell>
          <cell r="C59180" t="str">
            <v>HALB</v>
          </cell>
          <cell r="D59180" t="str">
            <v>UN</v>
          </cell>
        </row>
        <row r="59181">
          <cell r="A59181" t="str">
            <v>IN3324-0001-01</v>
          </cell>
          <cell r="B59181" t="str">
            <v>DUTO DE AR PP PRETO T1W</v>
          </cell>
          <cell r="C59181" t="str">
            <v>HALB</v>
          </cell>
          <cell r="D59181" t="str">
            <v>UN</v>
          </cell>
        </row>
        <row r="59182">
          <cell r="A59182" t="str">
            <v>IN3324-0002-01</v>
          </cell>
          <cell r="B59182" t="str">
            <v>DUTO DE AR PP PRETO T1W</v>
          </cell>
          <cell r="C59182" t="str">
            <v>HALB</v>
          </cell>
          <cell r="D59182" t="str">
            <v>UN</v>
          </cell>
        </row>
        <row r="59183">
          <cell r="A59183" t="str">
            <v>IN3325-0001-01</v>
          </cell>
          <cell r="B59183" t="str">
            <v>DUTO PP PRETO TM</v>
          </cell>
          <cell r="C59183" t="str">
            <v>HALB</v>
          </cell>
          <cell r="D59183" t="str">
            <v>UN</v>
          </cell>
        </row>
        <row r="59184">
          <cell r="A59184" t="str">
            <v>IN3325-0002-01</v>
          </cell>
          <cell r="B59184" t="str">
            <v>DUTO PP PRETO TM</v>
          </cell>
          <cell r="C59184" t="str">
            <v>HALB</v>
          </cell>
          <cell r="D59184" t="str">
            <v>UN</v>
          </cell>
        </row>
        <row r="59185">
          <cell r="A59185" t="str">
            <v>IN3325-0003-01</v>
          </cell>
          <cell r="B59185" t="str">
            <v>DUTO PP PRETO TM</v>
          </cell>
          <cell r="C59185" t="str">
            <v>HALB</v>
          </cell>
          <cell r="D59185" t="str">
            <v>UN</v>
          </cell>
        </row>
        <row r="59186">
          <cell r="A59186" t="str">
            <v>IN3426-0001-01</v>
          </cell>
          <cell r="B59186" t="str">
            <v>ALETA HORIZONTAL 12K IDU</v>
          </cell>
          <cell r="C59186" t="str">
            <v>HALB</v>
          </cell>
          <cell r="D59186" t="str">
            <v>UN</v>
          </cell>
        </row>
        <row r="59187">
          <cell r="A59187" t="str">
            <v>IN3426-0002-01</v>
          </cell>
          <cell r="B59187" t="str">
            <v>ALETA HORIZONTAL 18K IDU</v>
          </cell>
          <cell r="C59187" t="str">
            <v>HALB</v>
          </cell>
          <cell r="D59187" t="str">
            <v>UN</v>
          </cell>
        </row>
        <row r="59188">
          <cell r="A59188" t="str">
            <v>IN3426-0003-01</v>
          </cell>
          <cell r="B59188" t="str">
            <v>ALETA HORIZONTAL 24/30K IDU</v>
          </cell>
          <cell r="C59188" t="str">
            <v>HALB</v>
          </cell>
          <cell r="D59188" t="str">
            <v>UN</v>
          </cell>
        </row>
        <row r="59189">
          <cell r="A59189" t="str">
            <v>IN3426-0004-01</v>
          </cell>
          <cell r="B59189" t="str">
            <v>ALETA HORIZONTAL 9K IDU</v>
          </cell>
          <cell r="C59189" t="str">
            <v>HALB</v>
          </cell>
          <cell r="D59189" t="str">
            <v>UN</v>
          </cell>
        </row>
        <row r="59190">
          <cell r="A59190" t="str">
            <v>IN3426-0005-01</v>
          </cell>
          <cell r="B59190" t="str">
            <v>ALETA VERTICAL 12K IDU</v>
          </cell>
          <cell r="C59190" t="str">
            <v>HALB</v>
          </cell>
          <cell r="D59190" t="str">
            <v>UN</v>
          </cell>
        </row>
        <row r="59191">
          <cell r="A59191" t="str">
            <v>IN3426-0006-01</v>
          </cell>
          <cell r="B59191" t="str">
            <v>ALETA VERTICAL 18K IDU</v>
          </cell>
          <cell r="C59191" t="str">
            <v>HALB</v>
          </cell>
          <cell r="D59191" t="str">
            <v>UN</v>
          </cell>
        </row>
        <row r="59192">
          <cell r="A59192" t="str">
            <v>IN3426-0007-01</v>
          </cell>
          <cell r="B59192" t="str">
            <v>ALETA VERTICAL 24/30K IDU</v>
          </cell>
          <cell r="C59192" t="str">
            <v>HALB</v>
          </cell>
          <cell r="D59192" t="str">
            <v>UN</v>
          </cell>
        </row>
        <row r="59193">
          <cell r="A59193" t="str">
            <v>IN3426-0008-01</v>
          </cell>
          <cell r="B59193" t="str">
            <v>ALETA VERTICAL 9K IDU</v>
          </cell>
          <cell r="C59193" t="str">
            <v>HALB</v>
          </cell>
          <cell r="D59193" t="str">
            <v>UN</v>
          </cell>
        </row>
        <row r="59194">
          <cell r="A59194" t="str">
            <v>IN3426-0009-01</v>
          </cell>
          <cell r="B59194" t="str">
            <v>ALETA HORIZONTAL 9K IDU (Difusor Manual)</v>
          </cell>
          <cell r="C59194" t="str">
            <v>HALB</v>
          </cell>
          <cell r="D59194" t="str">
            <v>UN</v>
          </cell>
        </row>
        <row r="59195">
          <cell r="A59195" t="str">
            <v>IN3426-0010-01</v>
          </cell>
          <cell r="B59195" t="str">
            <v>ALETA VERTICAL 9K IDU (Aleta Horizontal)</v>
          </cell>
          <cell r="C59195" t="str">
            <v>HALB</v>
          </cell>
          <cell r="D59195" t="str">
            <v>UN</v>
          </cell>
        </row>
        <row r="59196">
          <cell r="A59196" t="str">
            <v>IN3526-0001-01</v>
          </cell>
          <cell r="B59196" t="str">
            <v>ARTICULADOR DAS ALETAS H 12K IDU</v>
          </cell>
          <cell r="C59196" t="str">
            <v>HALB</v>
          </cell>
          <cell r="D59196" t="str">
            <v>UN</v>
          </cell>
        </row>
        <row r="59197">
          <cell r="A59197" t="str">
            <v>IN3526-0002-01</v>
          </cell>
          <cell r="B59197" t="str">
            <v>ARTICULADOR DAS ALETAS H 18K IDU</v>
          </cell>
          <cell r="C59197" t="str">
            <v>HALB</v>
          </cell>
          <cell r="D59197" t="str">
            <v>UN</v>
          </cell>
        </row>
        <row r="59198">
          <cell r="A59198" t="str">
            <v>IN3526-0003-01</v>
          </cell>
          <cell r="B59198" t="str">
            <v>ARTICULADOR DAS ALETAS H 24/30K IDU</v>
          </cell>
          <cell r="C59198" t="str">
            <v>HALB</v>
          </cell>
          <cell r="D59198" t="str">
            <v>UN</v>
          </cell>
        </row>
        <row r="59199">
          <cell r="A59199" t="str">
            <v>IN3626-0001-01</v>
          </cell>
          <cell r="B59199" t="str">
            <v>CHASSIS 12K IDU</v>
          </cell>
          <cell r="C59199" t="str">
            <v>HALB</v>
          </cell>
          <cell r="D59199" t="str">
            <v>UN</v>
          </cell>
        </row>
        <row r="59200">
          <cell r="A59200" t="str">
            <v>IN3626-0002-01</v>
          </cell>
          <cell r="B59200" t="str">
            <v>CHASSIS 18K IDU</v>
          </cell>
          <cell r="C59200" t="str">
            <v>HALB</v>
          </cell>
          <cell r="D59200" t="str">
            <v>UN</v>
          </cell>
        </row>
        <row r="59201">
          <cell r="A59201" t="str">
            <v>IN3626-0003-01</v>
          </cell>
          <cell r="B59201" t="str">
            <v>CHASSIS 24/30K IDU</v>
          </cell>
          <cell r="C59201" t="str">
            <v>HALB</v>
          </cell>
          <cell r="D59201" t="str">
            <v>UN</v>
          </cell>
        </row>
        <row r="59202">
          <cell r="A59202" t="str">
            <v>IN3626-0004-01</v>
          </cell>
          <cell r="B59202" t="str">
            <v>CHASSIS 9K IDU</v>
          </cell>
          <cell r="C59202" t="str">
            <v>HALB</v>
          </cell>
          <cell r="D59202" t="str">
            <v>UN</v>
          </cell>
        </row>
        <row r="59203">
          <cell r="A59203" t="str">
            <v>IN3626-0005-01</v>
          </cell>
          <cell r="B59203" t="str">
            <v>CHASSIS 9K IDU</v>
          </cell>
          <cell r="C59203" t="str">
            <v>HALB</v>
          </cell>
          <cell r="D59203" t="str">
            <v>UN</v>
          </cell>
        </row>
        <row r="59204">
          <cell r="A59204" t="str">
            <v>IN3724-0001-01</v>
          </cell>
          <cell r="B59204" t="str">
            <v>CONE C/ PINTURA 8POL.</v>
          </cell>
          <cell r="C59204" t="str">
            <v>HALB</v>
          </cell>
          <cell r="D59204" t="str">
            <v>UN</v>
          </cell>
        </row>
        <row r="59205">
          <cell r="A59205" t="str">
            <v>IN3724-0002-01</v>
          </cell>
          <cell r="B59205" t="str">
            <v>CONE C/ PINTURA 12POL.</v>
          </cell>
          <cell r="C59205" t="str">
            <v>HALB</v>
          </cell>
          <cell r="D59205" t="str">
            <v>UN</v>
          </cell>
        </row>
        <row r="59206">
          <cell r="A59206" t="str">
            <v>IN3724-0003-01</v>
          </cell>
          <cell r="B59206" t="str">
            <v>CONE C/ PINTURA 15POL.</v>
          </cell>
          <cell r="C59206" t="str">
            <v>HALB</v>
          </cell>
          <cell r="D59206" t="str">
            <v>UN</v>
          </cell>
        </row>
        <row r="59207">
          <cell r="A59207" t="str">
            <v>M30100887</v>
          </cell>
          <cell r="B59207" t="str">
            <v>MOLDE CORPO DO ESPREMEDOR</v>
          </cell>
          <cell r="C59207" t="str">
            <v>DIEN</v>
          </cell>
          <cell r="D59207" t="str">
            <v>UN</v>
          </cell>
        </row>
        <row r="59208">
          <cell r="A59208" t="str">
            <v>M30100900</v>
          </cell>
          <cell r="B59208" t="str">
            <v>MOLDE PEDESTAL V40</v>
          </cell>
          <cell r="C59208" t="str">
            <v>DIEN</v>
          </cell>
          <cell r="D59208" t="str">
            <v>UN</v>
          </cell>
        </row>
        <row r="59209">
          <cell r="A59209" t="str">
            <v>M30100914</v>
          </cell>
          <cell r="B59209" t="str">
            <v>MOLDE DA CAIXA DE REDUÇÃO</v>
          </cell>
          <cell r="C59209" t="str">
            <v>DIEN</v>
          </cell>
          <cell r="D59209" t="str">
            <v>UN</v>
          </cell>
        </row>
        <row r="59210">
          <cell r="A59210" t="str">
            <v>M30100918</v>
          </cell>
          <cell r="B59210" t="str">
            <v>MOLDE DO SUPORTE DA FACA</v>
          </cell>
          <cell r="C59210" t="str">
            <v>DIEN</v>
          </cell>
          <cell r="D59210" t="str">
            <v>UN</v>
          </cell>
        </row>
        <row r="59211">
          <cell r="A59211" t="str">
            <v>M30101010</v>
          </cell>
          <cell r="B59211" t="str">
            <v>MOLDE DO BOTÃO DO V30</v>
          </cell>
          <cell r="C59211" t="str">
            <v>DIEN</v>
          </cell>
          <cell r="D59211" t="str">
            <v>UN</v>
          </cell>
        </row>
        <row r="59212">
          <cell r="A59212" t="str">
            <v>M301010148</v>
          </cell>
          <cell r="B59212" t="str">
            <v>MOLDE EIXO DE OSCILAÇÃO</v>
          </cell>
          <cell r="C59212" t="str">
            <v>DIEN</v>
          </cell>
          <cell r="D59212" t="str">
            <v>UN</v>
          </cell>
        </row>
        <row r="59213">
          <cell r="A59213" t="str">
            <v>M30101018</v>
          </cell>
          <cell r="B59213" t="str">
            <v>MOLDE DO MANCAL DIANTEIRO</v>
          </cell>
          <cell r="C59213" t="str">
            <v>DIEN</v>
          </cell>
          <cell r="D59213" t="str">
            <v>UN</v>
          </cell>
        </row>
        <row r="59214">
          <cell r="A59214" t="str">
            <v>M30101030</v>
          </cell>
          <cell r="B59214" t="str">
            <v>MOLDE PENEIRA ESPREMEDOR</v>
          </cell>
          <cell r="C59214" t="str">
            <v>DIEN</v>
          </cell>
          <cell r="D59214" t="str">
            <v>UN</v>
          </cell>
        </row>
        <row r="59215">
          <cell r="A59215" t="str">
            <v>M30101031</v>
          </cell>
          <cell r="B59215" t="str">
            <v>MOLDE DA CASTANHA MAIOR</v>
          </cell>
          <cell r="C59215" t="str">
            <v>DIEN</v>
          </cell>
          <cell r="D59215" t="str">
            <v>UN</v>
          </cell>
        </row>
        <row r="59216">
          <cell r="A59216" t="str">
            <v>M30101035</v>
          </cell>
          <cell r="B59216" t="str">
            <v>MOLDE DA BASE ESPREMEDOR</v>
          </cell>
          <cell r="C59216" t="str">
            <v>DIEN</v>
          </cell>
          <cell r="D59216" t="str">
            <v>UN</v>
          </cell>
        </row>
        <row r="59217">
          <cell r="A59217" t="str">
            <v>M30101039</v>
          </cell>
          <cell r="B59217" t="str">
            <v>MOLDE DA ENGRENAGEM CENTRAL DO ESP,</v>
          </cell>
          <cell r="C59217" t="str">
            <v>DIEN</v>
          </cell>
          <cell r="D59217" t="str">
            <v>UN</v>
          </cell>
        </row>
        <row r="59218">
          <cell r="A59218" t="str">
            <v>M30101041</v>
          </cell>
          <cell r="B59218" t="str">
            <v>MOLDE DO CORPO L01</v>
          </cell>
          <cell r="C59218" t="str">
            <v>DIEN</v>
          </cell>
          <cell r="D59218" t="str">
            <v>UN</v>
          </cell>
        </row>
        <row r="59219">
          <cell r="A59219" t="str">
            <v>M30101042</v>
          </cell>
          <cell r="B59219" t="str">
            <v>MOLDE DA CAPA DO MOTOR V40</v>
          </cell>
          <cell r="C59219" t="str">
            <v>DIEN</v>
          </cell>
          <cell r="D59219" t="str">
            <v>UN</v>
          </cell>
        </row>
        <row r="59220">
          <cell r="A59220" t="str">
            <v>M30101044</v>
          </cell>
          <cell r="B59220" t="str">
            <v>MOLDE BOTÃO L01</v>
          </cell>
          <cell r="C59220" t="str">
            <v>DIEN</v>
          </cell>
          <cell r="D59220" t="str">
            <v>UN</v>
          </cell>
        </row>
        <row r="59221">
          <cell r="A59221" t="str">
            <v>M30101047</v>
          </cell>
          <cell r="B59221" t="str">
            <v>MOLDE BOTÃO HÉLICE V30</v>
          </cell>
          <cell r="C59221" t="str">
            <v>DIEN</v>
          </cell>
          <cell r="D59221" t="str">
            <v>UN</v>
          </cell>
        </row>
        <row r="59222">
          <cell r="A59222" t="str">
            <v>M30101049</v>
          </cell>
          <cell r="B59222" t="str">
            <v>MOLDE DA TAMPA DA CAIXA DE REDUÇÃO</v>
          </cell>
          <cell r="C59222" t="str">
            <v>DIEN</v>
          </cell>
          <cell r="D59222" t="str">
            <v>UN</v>
          </cell>
        </row>
        <row r="59223">
          <cell r="A59223" t="str">
            <v>M30101218</v>
          </cell>
          <cell r="B59223" t="str">
            <v>MOLDE ISOLAÇÃO SUPERIOR V30/V40</v>
          </cell>
          <cell r="C59223" t="str">
            <v>DIEN</v>
          </cell>
          <cell r="D59223" t="str">
            <v>UN</v>
          </cell>
        </row>
        <row r="59224">
          <cell r="A59224" t="str">
            <v>M301041077</v>
          </cell>
          <cell r="B59224" t="str">
            <v>MOLDE ISOLAÇÃO INFERIOR</v>
          </cell>
          <cell r="C59224" t="str">
            <v>DIEN</v>
          </cell>
          <cell r="D59224" t="str">
            <v>UN</v>
          </cell>
        </row>
        <row r="59225">
          <cell r="A59225" t="str">
            <v>M301101098</v>
          </cell>
          <cell r="B59225" t="str">
            <v>MOLDE ENGRENAGEM CONICA</v>
          </cell>
          <cell r="C59225" t="str">
            <v>DIEN</v>
          </cell>
          <cell r="D59225" t="str">
            <v>UN</v>
          </cell>
        </row>
        <row r="59226">
          <cell r="A59226" t="str">
            <v>M31100918</v>
          </cell>
          <cell r="B59226" t="str">
            <v>MOLDE SUPORTE DA FACA</v>
          </cell>
          <cell r="C59226" t="str">
            <v>DIEN</v>
          </cell>
          <cell r="D59226" t="str">
            <v>UN</v>
          </cell>
        </row>
        <row r="59227">
          <cell r="A59227" t="str">
            <v>M900100100</v>
          </cell>
          <cell r="B59227" t="str">
            <v>MOLDE DA BASE LIQUID, Nº2</v>
          </cell>
          <cell r="C59227" t="str">
            <v>DIEN</v>
          </cell>
          <cell r="D59227" t="str">
            <v>UN</v>
          </cell>
        </row>
        <row r="59228">
          <cell r="A59228" t="str">
            <v>M90010050</v>
          </cell>
          <cell r="B59228" t="str">
            <v>MOLDE DISCO ORNAMENTAL</v>
          </cell>
          <cell r="C59228" t="str">
            <v>DIEN</v>
          </cell>
          <cell r="D59228" t="str">
            <v>UN</v>
          </cell>
        </row>
        <row r="59229">
          <cell r="A59229" t="str">
            <v>M90010051</v>
          </cell>
          <cell r="B59229" t="str">
            <v>MOLDE CONE MENOR</v>
          </cell>
          <cell r="C59229" t="str">
            <v>DIEN</v>
          </cell>
          <cell r="D59229" t="str">
            <v>UN</v>
          </cell>
        </row>
        <row r="59230">
          <cell r="A59230" t="str">
            <v>M90010052</v>
          </cell>
          <cell r="B59230" t="str">
            <v>MOLDE ENGRENAGEM PRINCIPAL ESPREM,</v>
          </cell>
          <cell r="C59230" t="str">
            <v>DIEN</v>
          </cell>
          <cell r="D59230" t="str">
            <v>UN</v>
          </cell>
        </row>
        <row r="59231">
          <cell r="A59231" t="str">
            <v>M90010053</v>
          </cell>
          <cell r="B59231" t="str">
            <v>MOLDE BOTAO LIQUIDIFICADOR POWER</v>
          </cell>
          <cell r="C59231" t="str">
            <v>DIEN</v>
          </cell>
          <cell r="D59231" t="str">
            <v>UN</v>
          </cell>
        </row>
        <row r="59232">
          <cell r="A59232" t="str">
            <v>M90010054</v>
          </cell>
          <cell r="B59232" t="str">
            <v>MOLDE TAMPA DOSADORA VITAMAXIS Nº 01</v>
          </cell>
          <cell r="C59232" t="str">
            <v>DIEN</v>
          </cell>
          <cell r="D59232" t="str">
            <v>UN</v>
          </cell>
        </row>
        <row r="59233">
          <cell r="A59233" t="str">
            <v>M90010055</v>
          </cell>
          <cell r="B59233" t="str">
            <v>MOLDE BOTAO HELICE V-30/V-40</v>
          </cell>
          <cell r="C59233" t="str">
            <v>DIEN</v>
          </cell>
          <cell r="D59233" t="str">
            <v>UN</v>
          </cell>
        </row>
        <row r="59234">
          <cell r="A59234" t="str">
            <v>M90010056</v>
          </cell>
          <cell r="B59234" t="str">
            <v>MOLDE EIXO DE OSCILAÇÃO V-30/V-40</v>
          </cell>
          <cell r="C59234" t="str">
            <v>DIEN</v>
          </cell>
          <cell r="D59234" t="str">
            <v>UN</v>
          </cell>
        </row>
        <row r="59235">
          <cell r="A59235" t="str">
            <v>M90010057</v>
          </cell>
          <cell r="B59235" t="str">
            <v>MOLDE TAMPA DA CAIXA DE REDUÇÃO</v>
          </cell>
          <cell r="C59235" t="str">
            <v>DIEN</v>
          </cell>
          <cell r="D59235" t="str">
            <v>UN</v>
          </cell>
        </row>
        <row r="59236">
          <cell r="A59236" t="str">
            <v>M90010059</v>
          </cell>
          <cell r="B59236" t="str">
            <v>MOLDE ANEL DO FILTRO</v>
          </cell>
          <cell r="C59236" t="str">
            <v>DIEN</v>
          </cell>
          <cell r="D59236" t="str">
            <v>UN</v>
          </cell>
        </row>
        <row r="59237">
          <cell r="A59237" t="str">
            <v>M90010060</v>
          </cell>
          <cell r="B59237" t="str">
            <v>MOLDE BICA E CACHIMBO FILTRO</v>
          </cell>
          <cell r="C59237" t="str">
            <v>DIEN</v>
          </cell>
          <cell r="D59237" t="str">
            <v>UN</v>
          </cell>
        </row>
        <row r="59238">
          <cell r="A59238" t="str">
            <v>M90010061</v>
          </cell>
          <cell r="B59238" t="str">
            <v>MOLDE CORPO DO FILTRO</v>
          </cell>
          <cell r="C59238" t="str">
            <v>DIEN</v>
          </cell>
          <cell r="D59238" t="str">
            <v>UN</v>
          </cell>
        </row>
        <row r="59239">
          <cell r="A59239" t="str">
            <v>M90010062</v>
          </cell>
          <cell r="B59239" t="str">
            <v>MOLDE REFIL DO FILTRO</v>
          </cell>
          <cell r="C59239" t="str">
            <v>DIEN</v>
          </cell>
          <cell r="D59239" t="str">
            <v>UN</v>
          </cell>
        </row>
        <row r="59240">
          <cell r="A59240" t="str">
            <v>M90010063</v>
          </cell>
          <cell r="B59240" t="str">
            <v>MOLDE TAMPA DO FILTRO</v>
          </cell>
          <cell r="C59240" t="str">
            <v>DIEN</v>
          </cell>
          <cell r="D59240" t="str">
            <v>UN</v>
          </cell>
        </row>
        <row r="59241">
          <cell r="A59241" t="str">
            <v>M90010066</v>
          </cell>
          <cell r="B59241" t="str">
            <v>MOLDE ENGRENAGEM CONICA ESPREM, N°01</v>
          </cell>
          <cell r="C59241" t="str">
            <v>DIEN</v>
          </cell>
          <cell r="D59241" t="str">
            <v>UN</v>
          </cell>
        </row>
        <row r="59242">
          <cell r="A59242" t="str">
            <v>M90010067</v>
          </cell>
          <cell r="B59242" t="str">
            <v>MOLDE ENGRENAGEM DENTES RETOS</v>
          </cell>
          <cell r="C59242" t="str">
            <v>DIEN</v>
          </cell>
          <cell r="D59242" t="str">
            <v>UN</v>
          </cell>
        </row>
        <row r="59243">
          <cell r="A59243" t="str">
            <v>M90010068</v>
          </cell>
          <cell r="B59243" t="str">
            <v>MOLDE MANCAL DIANTEIRO</v>
          </cell>
          <cell r="C59243" t="str">
            <v>DIEN</v>
          </cell>
          <cell r="D59243" t="str">
            <v>UN</v>
          </cell>
        </row>
        <row r="59244">
          <cell r="A59244" t="str">
            <v>M90010069</v>
          </cell>
          <cell r="B59244" t="str">
            <v>MOLDE MANCAL TRASEIRO</v>
          </cell>
          <cell r="C59244" t="str">
            <v>DIEN</v>
          </cell>
          <cell r="D59244" t="str">
            <v>UN</v>
          </cell>
        </row>
        <row r="59245">
          <cell r="A59245" t="str">
            <v>M90010070</v>
          </cell>
          <cell r="B59245" t="str">
            <v>MOLDE PIVO V-07</v>
          </cell>
          <cell r="C59245" t="str">
            <v>DIEN</v>
          </cell>
          <cell r="D59245" t="str">
            <v>UN</v>
          </cell>
        </row>
        <row r="59246">
          <cell r="A59246" t="str">
            <v>M90010071</v>
          </cell>
          <cell r="B59246" t="str">
            <v>MOLDE SUPORTE DA FACA N°01</v>
          </cell>
          <cell r="C59246" t="str">
            <v>DIEN</v>
          </cell>
          <cell r="D59246" t="str">
            <v>UN</v>
          </cell>
        </row>
        <row r="59247">
          <cell r="A59247" t="str">
            <v>M90010072</v>
          </cell>
          <cell r="B59247" t="str">
            <v>MOLDE SUPORTE MOTOR MU N°01</v>
          </cell>
          <cell r="C59247" t="str">
            <v>DIEN</v>
          </cell>
          <cell r="D59247" t="str">
            <v>UN</v>
          </cell>
        </row>
        <row r="59248">
          <cell r="A59248" t="str">
            <v>M90010074</v>
          </cell>
          <cell r="B59248" t="str">
            <v>MOLDE HASTE DO V-30 N°1</v>
          </cell>
          <cell r="C59248" t="str">
            <v>DIEN</v>
          </cell>
          <cell r="D59248" t="str">
            <v>UN</v>
          </cell>
        </row>
        <row r="59249">
          <cell r="A59249" t="str">
            <v>M90010075</v>
          </cell>
          <cell r="B59249" t="str">
            <v>MOLDE BASE DO V-30 N°2</v>
          </cell>
          <cell r="C59249" t="str">
            <v>DIEN</v>
          </cell>
          <cell r="D59249" t="str">
            <v>UN</v>
          </cell>
        </row>
        <row r="59250">
          <cell r="A59250" t="str">
            <v>M90010076</v>
          </cell>
          <cell r="B59250" t="str">
            <v>MOLDE BASE REDONDA  DO VENT, COLUNA</v>
          </cell>
          <cell r="C59250" t="str">
            <v>DIEN</v>
          </cell>
          <cell r="D59250" t="str">
            <v>UN</v>
          </cell>
        </row>
        <row r="59251">
          <cell r="A59251" t="str">
            <v>M90010077</v>
          </cell>
          <cell r="B59251" t="str">
            <v>MOLDE HELICE DO V-40 N° 1</v>
          </cell>
          <cell r="C59251" t="str">
            <v>DIEN</v>
          </cell>
          <cell r="D59251" t="str">
            <v>UN</v>
          </cell>
        </row>
        <row r="59252">
          <cell r="A59252" t="str">
            <v>M90010078</v>
          </cell>
          <cell r="B59252" t="str">
            <v>MOLDE PEDESTAL DO V-40</v>
          </cell>
          <cell r="C59252" t="str">
            <v>DIEN</v>
          </cell>
          <cell r="D59252" t="str">
            <v>UN</v>
          </cell>
        </row>
        <row r="59253">
          <cell r="A59253" t="str">
            <v>M90010079</v>
          </cell>
          <cell r="B59253" t="str">
            <v>MOLDE PENEIRA ESPREMEDOR</v>
          </cell>
          <cell r="C59253" t="str">
            <v>DIEN</v>
          </cell>
          <cell r="D59253" t="str">
            <v>UN</v>
          </cell>
        </row>
        <row r="59254">
          <cell r="A59254" t="str">
            <v>M90010080</v>
          </cell>
          <cell r="B59254" t="str">
            <v>MOLDE CASTANHA MAIOR</v>
          </cell>
          <cell r="C59254" t="str">
            <v>DIEN</v>
          </cell>
          <cell r="D59254" t="str">
            <v>UN</v>
          </cell>
        </row>
        <row r="59255">
          <cell r="A59255" t="str">
            <v>M90010081</v>
          </cell>
          <cell r="B59255" t="str">
            <v>MOLDE TAMPA DA JARRA ESPREMEDOR Nº01</v>
          </cell>
          <cell r="C59255" t="str">
            <v>DIEN</v>
          </cell>
          <cell r="D59255" t="str">
            <v>UN</v>
          </cell>
        </row>
        <row r="59256">
          <cell r="A59256" t="str">
            <v>M90010082</v>
          </cell>
          <cell r="B59256" t="str">
            <v>MOLDE GRADE DIANTEIRA DO V-40 Nº01</v>
          </cell>
          <cell r="C59256" t="str">
            <v>DIEN</v>
          </cell>
          <cell r="D59256" t="str">
            <v>UN</v>
          </cell>
        </row>
        <row r="59257">
          <cell r="A59257" t="str">
            <v>M90010083</v>
          </cell>
          <cell r="B59257" t="str">
            <v>MOLDE GRADE TRASEIRA DO  V-40</v>
          </cell>
          <cell r="C59257" t="str">
            <v>DIEN</v>
          </cell>
          <cell r="D59257" t="str">
            <v>UN</v>
          </cell>
        </row>
        <row r="59258">
          <cell r="A59258" t="str">
            <v>M90010084</v>
          </cell>
          <cell r="B59258" t="str">
            <v>MOLDE BASE DO ESPREMEDOR</v>
          </cell>
          <cell r="C59258" t="str">
            <v>DIEN</v>
          </cell>
          <cell r="D59258" t="str">
            <v>UN</v>
          </cell>
        </row>
        <row r="59259">
          <cell r="A59259" t="str">
            <v>M90010085</v>
          </cell>
          <cell r="B59259" t="str">
            <v>MOLDE CORPO L-01</v>
          </cell>
          <cell r="C59259" t="str">
            <v>DIEN</v>
          </cell>
          <cell r="D59259" t="str">
            <v>UN</v>
          </cell>
        </row>
        <row r="59260">
          <cell r="A59260" t="str">
            <v>M90010086</v>
          </cell>
          <cell r="B59260" t="str">
            <v>MOLDE CAPA DO MOTOR  V-31/V41 Nº04</v>
          </cell>
          <cell r="C59260" t="str">
            <v>DIEN</v>
          </cell>
          <cell r="D59260" t="str">
            <v>UN</v>
          </cell>
        </row>
        <row r="59261">
          <cell r="A59261" t="str">
            <v>M90010087</v>
          </cell>
          <cell r="B59261" t="str">
            <v>MOLDE CAIXA DE REDUÇÃO</v>
          </cell>
          <cell r="C59261" t="str">
            <v>DIEN</v>
          </cell>
          <cell r="D59261" t="str">
            <v>UN</v>
          </cell>
        </row>
        <row r="59262">
          <cell r="A59262" t="str">
            <v>M90010088</v>
          </cell>
          <cell r="B59262" t="str">
            <v>MOLDE CORPO ESPREMEDOR Nº01</v>
          </cell>
          <cell r="C59262" t="str">
            <v>DIEN</v>
          </cell>
          <cell r="D59262" t="str">
            <v>UN</v>
          </cell>
        </row>
        <row r="59263">
          <cell r="A59263" t="str">
            <v>M90010089</v>
          </cell>
          <cell r="B59263" t="str">
            <v>MOLDE GRADE DIANTEIRA FECHADA DO V-30</v>
          </cell>
          <cell r="C59263" t="str">
            <v>DIEN</v>
          </cell>
          <cell r="D59263" t="str">
            <v>UN</v>
          </cell>
        </row>
        <row r="59264">
          <cell r="A59264" t="str">
            <v>M90010090</v>
          </cell>
          <cell r="B59264" t="str">
            <v>MOLDE ISOLACAO INFERIOR V-30/V-40</v>
          </cell>
          <cell r="C59264" t="str">
            <v>DIEN</v>
          </cell>
          <cell r="D59264" t="str">
            <v>UN</v>
          </cell>
        </row>
        <row r="59265">
          <cell r="A59265" t="str">
            <v>M90010091</v>
          </cell>
          <cell r="B59265" t="str">
            <v>MOLDE JARRA DO ESPREMEDOR Nº 01</v>
          </cell>
          <cell r="C59265" t="str">
            <v>DIEN</v>
          </cell>
          <cell r="D59265" t="str">
            <v>UN</v>
          </cell>
        </row>
        <row r="59266">
          <cell r="A59266" t="str">
            <v>M90010092</v>
          </cell>
          <cell r="B59266" t="str">
            <v>MOLDE TAMPA LIQUID, VITAMAXIS Nº 01</v>
          </cell>
          <cell r="C59266" t="str">
            <v>DIEN</v>
          </cell>
          <cell r="D59266" t="str">
            <v>UN</v>
          </cell>
        </row>
        <row r="59267">
          <cell r="A59267" t="str">
            <v>M90010093</v>
          </cell>
          <cell r="B59267" t="str">
            <v>MOLDE BOTAO L/D  ROTATIVO V-30</v>
          </cell>
          <cell r="C59267" t="str">
            <v>DIEN</v>
          </cell>
          <cell r="D59267" t="str">
            <v>UN</v>
          </cell>
        </row>
        <row r="59268">
          <cell r="A59268" t="str">
            <v>M90010094</v>
          </cell>
          <cell r="B59268" t="str">
            <v>MOLDE ETIQUETA DO V-30</v>
          </cell>
          <cell r="C59268" t="str">
            <v>DIEN</v>
          </cell>
          <cell r="D59268" t="str">
            <v>UN</v>
          </cell>
        </row>
        <row r="59269">
          <cell r="A59269" t="str">
            <v>M90010095</v>
          </cell>
          <cell r="B59269" t="str">
            <v>MOLDE GRADE DIANTEIRA ABERTA V-30</v>
          </cell>
          <cell r="C59269" t="str">
            <v>DIEN</v>
          </cell>
          <cell r="D59269" t="str">
            <v>UN</v>
          </cell>
        </row>
        <row r="59270">
          <cell r="A59270" t="str">
            <v>M90010096</v>
          </cell>
          <cell r="B59270" t="str">
            <v>MOLDE GRADE TRASEIRA  ABERTA DO V-30</v>
          </cell>
          <cell r="C59270" t="str">
            <v>DIEN</v>
          </cell>
          <cell r="D59270" t="str">
            <v>UN</v>
          </cell>
        </row>
        <row r="59271">
          <cell r="A59271" t="str">
            <v>M90010097</v>
          </cell>
          <cell r="B59271" t="str">
            <v>MOLDE BASE DO V-30 N°1</v>
          </cell>
          <cell r="C59271" t="str">
            <v>DIEN</v>
          </cell>
          <cell r="D59271" t="str">
            <v>UN</v>
          </cell>
        </row>
        <row r="59272">
          <cell r="A59272" t="str">
            <v>M90010098</v>
          </cell>
          <cell r="B59272" t="str">
            <v>MOLDE PLACA TRASEIRA</v>
          </cell>
          <cell r="C59272" t="str">
            <v>DIEN</v>
          </cell>
          <cell r="D59272" t="str">
            <v>UN</v>
          </cell>
        </row>
        <row r="59273">
          <cell r="A59273" t="str">
            <v>M90010099</v>
          </cell>
          <cell r="B59273" t="str">
            <v>MOLDE BASE L00 Nº01</v>
          </cell>
          <cell r="C59273" t="str">
            <v>DIEN</v>
          </cell>
          <cell r="D59273" t="str">
            <v>UN</v>
          </cell>
        </row>
        <row r="59274">
          <cell r="A59274" t="str">
            <v>M90010100</v>
          </cell>
          <cell r="B59274" t="str">
            <v>MOLDE COPO LIQUID, 04 (POWER)</v>
          </cell>
          <cell r="C59274" t="str">
            <v>DIEN</v>
          </cell>
          <cell r="D59274" t="str">
            <v>UN</v>
          </cell>
        </row>
        <row r="59275">
          <cell r="A59275" t="str">
            <v>M90010101</v>
          </cell>
          <cell r="B59275" t="str">
            <v>MOLDE TAMPA LIQUID, VITAMAXIS Nº 02</v>
          </cell>
          <cell r="C59275" t="str">
            <v>DIEN</v>
          </cell>
          <cell r="D59275" t="str">
            <v>UN</v>
          </cell>
        </row>
        <row r="59276">
          <cell r="A59276" t="str">
            <v>M90010102</v>
          </cell>
          <cell r="B59276" t="str">
            <v>MOLDE BASE L00 Nº02</v>
          </cell>
          <cell r="C59276" t="str">
            <v>DIEN</v>
          </cell>
          <cell r="D59276" t="str">
            <v>UN</v>
          </cell>
        </row>
        <row r="59277">
          <cell r="A59277" t="str">
            <v>M90010103</v>
          </cell>
          <cell r="B59277" t="str">
            <v>MOLDE HELICE DO V-30 N°1</v>
          </cell>
          <cell r="C59277" t="str">
            <v>DIEN</v>
          </cell>
          <cell r="D59277" t="str">
            <v>UN</v>
          </cell>
        </row>
        <row r="59278">
          <cell r="A59278" t="str">
            <v>M90010104</v>
          </cell>
          <cell r="B59278" t="str">
            <v>MOLDE PEDESTAL</v>
          </cell>
          <cell r="C59278" t="str">
            <v>DIEN</v>
          </cell>
          <cell r="D59278" t="str">
            <v>UN</v>
          </cell>
        </row>
        <row r="59279">
          <cell r="A59279" t="str">
            <v>M90010105</v>
          </cell>
          <cell r="B59279" t="str">
            <v>MOLDE CAPA DO MOTOR V-30/V-40 N°2</v>
          </cell>
          <cell r="C59279" t="str">
            <v>DIEN</v>
          </cell>
          <cell r="D59279" t="str">
            <v>UN</v>
          </cell>
        </row>
        <row r="59280">
          <cell r="A59280" t="str">
            <v>M90010106</v>
          </cell>
          <cell r="B59280" t="str">
            <v>MOLDE ISOLACAO SUPERIOR V-30/V-40 N° 1</v>
          </cell>
          <cell r="C59280" t="str">
            <v>DIEN</v>
          </cell>
          <cell r="D59280" t="str">
            <v>UN</v>
          </cell>
        </row>
        <row r="59281">
          <cell r="A59281" t="str">
            <v>M90010107</v>
          </cell>
          <cell r="B59281" t="str">
            <v>MOLDE  ROTOR COM EIXO MS N°01</v>
          </cell>
          <cell r="C59281" t="str">
            <v>DIEN</v>
          </cell>
          <cell r="D59281" t="str">
            <v>UN</v>
          </cell>
        </row>
        <row r="59282">
          <cell r="A59282" t="str">
            <v>M90010108</v>
          </cell>
          <cell r="B59282" t="str">
            <v>MOLDE COPO LIQUID, 02 (POWER PP)</v>
          </cell>
          <cell r="C59282" t="str">
            <v>DIEN</v>
          </cell>
          <cell r="D59282" t="str">
            <v>UN</v>
          </cell>
        </row>
        <row r="59283">
          <cell r="A59283" t="str">
            <v>M90010109</v>
          </cell>
          <cell r="B59283" t="str">
            <v>MOLDE HASTE DO PIVO V08</v>
          </cell>
          <cell r="C59283" t="str">
            <v>DIEN</v>
          </cell>
          <cell r="D59283" t="str">
            <v>UN</v>
          </cell>
        </row>
        <row r="59284">
          <cell r="A59284" t="str">
            <v>M90010110</v>
          </cell>
          <cell r="B59284" t="str">
            <v>MOLDE GABINETE DIANTEIRO AQUECEDOR</v>
          </cell>
          <cell r="C59284" t="str">
            <v>DIEN</v>
          </cell>
          <cell r="D59284" t="str">
            <v>UN</v>
          </cell>
        </row>
        <row r="59285">
          <cell r="A59285" t="str">
            <v>M90010111</v>
          </cell>
          <cell r="B59285" t="str">
            <v>MOLDE GABINETE TRASEIRO DO  AQUECEDOR</v>
          </cell>
          <cell r="C59285" t="str">
            <v>DIEN</v>
          </cell>
          <cell r="D59285" t="str">
            <v>UN</v>
          </cell>
        </row>
        <row r="59286">
          <cell r="A59286" t="str">
            <v>M90010112</v>
          </cell>
          <cell r="B59286" t="str">
            <v>MOLDE PIVO V-40</v>
          </cell>
          <cell r="C59286" t="str">
            <v>DIEN</v>
          </cell>
          <cell r="D59286" t="str">
            <v>UN</v>
          </cell>
        </row>
        <row r="59287">
          <cell r="A59287" t="str">
            <v>M90010113</v>
          </cell>
          <cell r="B59287" t="str">
            <v>MOLDE BOTAO DE OSCILAÇÃO</v>
          </cell>
          <cell r="C59287" t="str">
            <v>DIEN</v>
          </cell>
          <cell r="D59287" t="str">
            <v>UN</v>
          </cell>
        </row>
        <row r="59288">
          <cell r="A59288" t="str">
            <v>M90010114</v>
          </cell>
          <cell r="B59288" t="str">
            <v>MOLDE ANEL DO BOTÃO V-30</v>
          </cell>
          <cell r="C59288" t="str">
            <v>DIEN</v>
          </cell>
          <cell r="D59288" t="str">
            <v>UN</v>
          </cell>
        </row>
        <row r="59289">
          <cell r="A59289" t="str">
            <v>M900101145</v>
          </cell>
          <cell r="B59289" t="str">
            <v>MOLDE CORPO L-00</v>
          </cell>
          <cell r="C59289" t="str">
            <v>DIEN</v>
          </cell>
          <cell r="D59289" t="str">
            <v>UN</v>
          </cell>
        </row>
        <row r="59290">
          <cell r="A59290" t="str">
            <v>M90010115</v>
          </cell>
          <cell r="B59290" t="str">
            <v>MOLDE POSICIONADOR</v>
          </cell>
          <cell r="C59290" t="str">
            <v>DIEN</v>
          </cell>
          <cell r="D59290" t="str">
            <v>UN</v>
          </cell>
        </row>
        <row r="59291">
          <cell r="A59291" t="str">
            <v>M90010116</v>
          </cell>
          <cell r="B59291" t="str">
            <v>MOLDE BASE DO V-30 N°3</v>
          </cell>
          <cell r="C59291" t="str">
            <v>DIEN</v>
          </cell>
          <cell r="D59291" t="str">
            <v>UN</v>
          </cell>
        </row>
        <row r="59292">
          <cell r="A59292" t="str">
            <v>M90010128</v>
          </cell>
          <cell r="B59292" t="str">
            <v>MOLDE CAPA DO MOTOR V-30/V-40 N°1</v>
          </cell>
          <cell r="C59292" t="str">
            <v>DIEN</v>
          </cell>
          <cell r="D59292" t="str">
            <v>UN</v>
          </cell>
        </row>
        <row r="59293">
          <cell r="A59293" t="str">
            <v>M90010129</v>
          </cell>
          <cell r="B59293" t="str">
            <v>MOLDE ARRASTADOR/ACOPLADOR</v>
          </cell>
          <cell r="C59293" t="str">
            <v>DIEN</v>
          </cell>
          <cell r="D59293" t="str">
            <v>UN</v>
          </cell>
        </row>
        <row r="59294">
          <cell r="A59294" t="str">
            <v>M90010130</v>
          </cell>
          <cell r="B59294" t="str">
            <v>MOLDE BOTAO L/D ROTATIVO V-40</v>
          </cell>
          <cell r="C59294" t="str">
            <v>DIEN</v>
          </cell>
          <cell r="D59294" t="str">
            <v>UN</v>
          </cell>
        </row>
        <row r="59295">
          <cell r="A59295" t="str">
            <v>M90010131</v>
          </cell>
          <cell r="B59295" t="str">
            <v>MOLDE BRACO DE OSCILACAO V-40</v>
          </cell>
          <cell r="C59295" t="str">
            <v>DIEN</v>
          </cell>
          <cell r="D59295" t="str">
            <v>UN</v>
          </cell>
        </row>
        <row r="59296">
          <cell r="A59296" t="str">
            <v>M90010132</v>
          </cell>
          <cell r="B59296" t="str">
            <v>MOLDE DISTANCIADOR V30</v>
          </cell>
          <cell r="C59296" t="str">
            <v>DIEN</v>
          </cell>
          <cell r="D59296" t="str">
            <v>UN</v>
          </cell>
        </row>
        <row r="59297">
          <cell r="A59297" t="str">
            <v>M90010133</v>
          </cell>
          <cell r="B59297" t="str">
            <v>MOLDE MANCAL DIANT, E TRAS, DO MS</v>
          </cell>
          <cell r="C59297" t="str">
            <v>DIEN</v>
          </cell>
          <cell r="D59297" t="str">
            <v>UN</v>
          </cell>
        </row>
        <row r="59298">
          <cell r="A59298" t="str">
            <v>M90010134</v>
          </cell>
          <cell r="B59298" t="str">
            <v>MOLDE TAMPINHA E TAMPAO</v>
          </cell>
          <cell r="C59298" t="str">
            <v>DIEN</v>
          </cell>
          <cell r="D59298" t="str">
            <v>UN</v>
          </cell>
        </row>
        <row r="59299">
          <cell r="A59299" t="str">
            <v>M90010135</v>
          </cell>
          <cell r="B59299" t="str">
            <v>MOLDE VENTOINHA AXIAL</v>
          </cell>
          <cell r="C59299" t="str">
            <v>DIEN</v>
          </cell>
          <cell r="D59299" t="str">
            <v>UN</v>
          </cell>
        </row>
        <row r="59300">
          <cell r="A59300" t="str">
            <v>M90010136</v>
          </cell>
          <cell r="B59300" t="str">
            <v>MOLDE CONECTOR DO ESPREMEDOR</v>
          </cell>
          <cell r="C59300" t="str">
            <v>DIEN</v>
          </cell>
          <cell r="D59300" t="str">
            <v>UN</v>
          </cell>
        </row>
        <row r="59301">
          <cell r="A59301" t="str">
            <v>M90010137</v>
          </cell>
          <cell r="B59301" t="str">
            <v>MOLDE ESTAMPO GUIA DA ESCOVA</v>
          </cell>
          <cell r="C59301" t="str">
            <v>DIEN</v>
          </cell>
          <cell r="D59301" t="str">
            <v>UN</v>
          </cell>
        </row>
        <row r="59302">
          <cell r="A59302" t="str">
            <v>M90010138</v>
          </cell>
          <cell r="B59302" t="str">
            <v>MOLDE ESTAMPO MANCAL DIANT, MU</v>
          </cell>
          <cell r="C59302" t="str">
            <v>DIEN</v>
          </cell>
          <cell r="D59302" t="str">
            <v>UN</v>
          </cell>
        </row>
        <row r="59303">
          <cell r="A59303" t="str">
            <v>M90010139</v>
          </cell>
          <cell r="B59303" t="str">
            <v>MOLDE ESTAMPO MANCAL TRASEIRO MU</v>
          </cell>
          <cell r="C59303" t="str">
            <v>DIEN</v>
          </cell>
          <cell r="D59303" t="str">
            <v>UN</v>
          </cell>
        </row>
        <row r="59304">
          <cell r="A59304" t="str">
            <v>M90010140</v>
          </cell>
          <cell r="B59304" t="str">
            <v>MOLDE ESTRELA DE ISOLACAO MU</v>
          </cell>
          <cell r="C59304" t="str">
            <v>DIEN</v>
          </cell>
          <cell r="D59304" t="str">
            <v>UN</v>
          </cell>
        </row>
        <row r="59305">
          <cell r="A59305" t="str">
            <v>M90010141</v>
          </cell>
          <cell r="B59305" t="str">
            <v>MOLDE PORTA ESCOVA MU</v>
          </cell>
          <cell r="C59305" t="str">
            <v>DIEN</v>
          </cell>
          <cell r="D59305" t="str">
            <v>UN</v>
          </cell>
        </row>
        <row r="59306">
          <cell r="A59306" t="str">
            <v>M90010142</v>
          </cell>
          <cell r="B59306" t="str">
            <v>MOLDE INJENCAO DE ALUMINIO</v>
          </cell>
          <cell r="C59306" t="str">
            <v>DIEN</v>
          </cell>
          <cell r="D59306" t="str">
            <v>UN</v>
          </cell>
        </row>
        <row r="59307">
          <cell r="A59307" t="str">
            <v>M90010143</v>
          </cell>
          <cell r="B59307" t="str">
            <v>MOLDE CARRETEL DO MS Nº01</v>
          </cell>
          <cell r="C59307" t="str">
            <v>DIEN</v>
          </cell>
          <cell r="D59307" t="str">
            <v>UN</v>
          </cell>
        </row>
        <row r="59308">
          <cell r="A59308" t="str">
            <v>M90010146</v>
          </cell>
          <cell r="B59308" t="str">
            <v>MOLDE ALÇA DA JARRA Nº 01 (2 CAV)</v>
          </cell>
          <cell r="C59308" t="str">
            <v>DIEN</v>
          </cell>
          <cell r="D59308" t="str">
            <v>UN</v>
          </cell>
        </row>
        <row r="59309">
          <cell r="A59309" t="str">
            <v>M90010152</v>
          </cell>
          <cell r="B59309" t="str">
            <v>MOLDE BORBOLETA</v>
          </cell>
          <cell r="C59309" t="str">
            <v>DIEN</v>
          </cell>
          <cell r="D59309" t="str">
            <v>UN</v>
          </cell>
        </row>
        <row r="59310">
          <cell r="A59310" t="str">
            <v>M90010153</v>
          </cell>
          <cell r="B59310" t="str">
            <v>MOLDE CAIXA/TAMPA LIGAÇÃO VENT COLUNA</v>
          </cell>
          <cell r="C59310" t="str">
            <v>DIEN</v>
          </cell>
          <cell r="D59310" t="str">
            <v>UN</v>
          </cell>
        </row>
        <row r="59311">
          <cell r="A59311" t="str">
            <v>M90010154</v>
          </cell>
          <cell r="B59311" t="str">
            <v>MOLDE CAIXA/TAMPA/BOTÃO VENT PAREDE</v>
          </cell>
          <cell r="C59311" t="str">
            <v>DIEN</v>
          </cell>
          <cell r="D59311" t="str">
            <v>UN</v>
          </cell>
        </row>
        <row r="59312">
          <cell r="A59312" t="str">
            <v>M90010155</v>
          </cell>
          <cell r="B59312" t="str">
            <v>MOLDE BUCHA TRAVA</v>
          </cell>
          <cell r="C59312" t="str">
            <v>DIEN</v>
          </cell>
          <cell r="D59312" t="str">
            <v>UN</v>
          </cell>
        </row>
        <row r="59313">
          <cell r="A59313" t="str">
            <v>M90010156</v>
          </cell>
          <cell r="B59313" t="str">
            <v>MOLDE TAMPA V-71</v>
          </cell>
          <cell r="C59313" t="str">
            <v>DIEN</v>
          </cell>
          <cell r="D59313" t="str">
            <v>UN</v>
          </cell>
        </row>
        <row r="59314">
          <cell r="A59314" t="str">
            <v>M90010159</v>
          </cell>
          <cell r="B59314" t="str">
            <v>MOLDE ISOLACAO SUPERIOR  V-30/V-40 N°2</v>
          </cell>
          <cell r="C59314" t="str">
            <v>DIEN</v>
          </cell>
          <cell r="D59314" t="str">
            <v>UN</v>
          </cell>
        </row>
        <row r="59315">
          <cell r="A59315" t="str">
            <v>M90010169</v>
          </cell>
          <cell r="B59315" t="str">
            <v>MOLDE COLHER/ESPATULA BATEDEIRA</v>
          </cell>
          <cell r="C59315" t="str">
            <v>DIEN</v>
          </cell>
          <cell r="D59315" t="str">
            <v>UN</v>
          </cell>
        </row>
        <row r="59316">
          <cell r="A59316" t="str">
            <v>M90010170</v>
          </cell>
          <cell r="B59316" t="str">
            <v>MOLDE ROLETE BATEDEIRA N°01</v>
          </cell>
          <cell r="C59316" t="str">
            <v>DIEN</v>
          </cell>
          <cell r="D59316" t="str">
            <v>UN</v>
          </cell>
        </row>
        <row r="59317">
          <cell r="A59317" t="str">
            <v>M90010171</v>
          </cell>
          <cell r="B59317" t="str">
            <v>MOLDE BOTAO L/D BATEDEIRA</v>
          </cell>
          <cell r="C59317" t="str">
            <v>DIEN</v>
          </cell>
          <cell r="D59317" t="str">
            <v>UN</v>
          </cell>
        </row>
        <row r="59318">
          <cell r="A59318" t="str">
            <v>M90010172</v>
          </cell>
          <cell r="B59318" t="str">
            <v>MOLDE BOTAO EJETOR BATEDEIRA</v>
          </cell>
          <cell r="C59318" t="str">
            <v>DIEN</v>
          </cell>
          <cell r="D59318" t="str">
            <v>UN</v>
          </cell>
        </row>
        <row r="59319">
          <cell r="A59319" t="str">
            <v>M90010173</v>
          </cell>
          <cell r="B59319" t="str">
            <v>MOLDE TIGELA MAIOR BATEDEIRA</v>
          </cell>
          <cell r="C59319" t="str">
            <v>DIEN</v>
          </cell>
          <cell r="D59319" t="str">
            <v>UN</v>
          </cell>
        </row>
        <row r="59320">
          <cell r="A59320" t="str">
            <v>M90010174</v>
          </cell>
          <cell r="B59320" t="str">
            <v>MOLDE TIGELA MENOR BATEDEIRA</v>
          </cell>
          <cell r="C59320" t="str">
            <v>DIEN</v>
          </cell>
          <cell r="D59320" t="str">
            <v>UN</v>
          </cell>
        </row>
        <row r="59321">
          <cell r="A59321" t="str">
            <v>M90010175</v>
          </cell>
          <cell r="B59321" t="str">
            <v>MOLDE CORPO DIREITO/ESQUERDO B-04 N°01</v>
          </cell>
          <cell r="C59321" t="str">
            <v>DIEN</v>
          </cell>
          <cell r="D59321" t="str">
            <v>UN</v>
          </cell>
        </row>
        <row r="59322">
          <cell r="A59322" t="str">
            <v>M90010176</v>
          </cell>
          <cell r="B59322" t="str">
            <v>MOLDE BASE BATEDEIRA Nº 01</v>
          </cell>
          <cell r="C59322" t="str">
            <v>DIEN</v>
          </cell>
          <cell r="D59322" t="str">
            <v>UN</v>
          </cell>
        </row>
        <row r="59323">
          <cell r="A59323" t="str">
            <v>M90010180</v>
          </cell>
          <cell r="B59323" t="str">
            <v>MOLDE BASE DA CHAVE DA BATEDEIRA</v>
          </cell>
          <cell r="C59323" t="str">
            <v>DIEN</v>
          </cell>
          <cell r="D59323" t="str">
            <v>UN</v>
          </cell>
        </row>
        <row r="59324">
          <cell r="A59324" t="str">
            <v>M90010181</v>
          </cell>
          <cell r="B59324" t="str">
            <v>MOLDE ESPATULA</v>
          </cell>
          <cell r="C59324" t="str">
            <v>DIEN</v>
          </cell>
          <cell r="D59324" t="str">
            <v>UN</v>
          </cell>
        </row>
        <row r="59325">
          <cell r="A59325" t="str">
            <v>M90010182</v>
          </cell>
          <cell r="B59325" t="str">
            <v>MOLDE ENGRENAGEM HELICOIDAL</v>
          </cell>
          <cell r="C59325" t="str">
            <v>DIEN</v>
          </cell>
          <cell r="D59325" t="str">
            <v>UN</v>
          </cell>
        </row>
        <row r="59326">
          <cell r="A59326" t="str">
            <v>M90010183</v>
          </cell>
          <cell r="B59326" t="str">
            <v>MOLDE ESTAMPO CONTATO L</v>
          </cell>
          <cell r="C59326" t="str">
            <v>DIEN</v>
          </cell>
          <cell r="D59326" t="str">
            <v>UN</v>
          </cell>
        </row>
        <row r="59327">
          <cell r="A59327" t="str">
            <v>M90010184</v>
          </cell>
          <cell r="B59327" t="str">
            <v>MOLDE ESTAMPO CONTATO I</v>
          </cell>
          <cell r="C59327" t="str">
            <v>DIEN</v>
          </cell>
          <cell r="D59327" t="str">
            <v>UN</v>
          </cell>
        </row>
        <row r="59328">
          <cell r="A59328" t="str">
            <v>M90010185</v>
          </cell>
          <cell r="B59328" t="str">
            <v>MOLDE HELICE DO V-30 Nº 03</v>
          </cell>
          <cell r="C59328" t="str">
            <v>DIEN</v>
          </cell>
          <cell r="D59328" t="str">
            <v>UN</v>
          </cell>
        </row>
        <row r="59329">
          <cell r="A59329" t="str">
            <v>M90010191</v>
          </cell>
          <cell r="B59329" t="str">
            <v>MOLDE TAMPA DA ALÇA LIQ, NOVO</v>
          </cell>
          <cell r="C59329" t="str">
            <v>DIEN</v>
          </cell>
          <cell r="D59329" t="str">
            <v>UN</v>
          </cell>
        </row>
        <row r="59330">
          <cell r="A59330" t="str">
            <v>M90010192</v>
          </cell>
          <cell r="B59330" t="str">
            <v>MOLDE TAMPÃO LIQ, NOVO</v>
          </cell>
          <cell r="C59330" t="str">
            <v>DIEN</v>
          </cell>
          <cell r="D59330" t="str">
            <v>UN</v>
          </cell>
        </row>
        <row r="59331">
          <cell r="A59331" t="str">
            <v>M90010193</v>
          </cell>
          <cell r="B59331" t="str">
            <v>MOLDE ARRASTADOR N°01</v>
          </cell>
          <cell r="C59331" t="str">
            <v>DIEN</v>
          </cell>
          <cell r="D59331" t="str">
            <v>UN</v>
          </cell>
        </row>
        <row r="59332">
          <cell r="A59332" t="str">
            <v>M90010194</v>
          </cell>
          <cell r="B59332" t="str">
            <v>MOLDE SUPORTE DA CHAVE LIQ,</v>
          </cell>
          <cell r="C59332" t="str">
            <v>DIEN</v>
          </cell>
          <cell r="D59332" t="str">
            <v>UN</v>
          </cell>
        </row>
        <row r="59333">
          <cell r="A59333" t="str">
            <v>M90010195</v>
          </cell>
          <cell r="B59333" t="str">
            <v>MOLDE BOTÃO LIQUID VITAMAXIS N°01</v>
          </cell>
          <cell r="C59333" t="str">
            <v>DIEN</v>
          </cell>
          <cell r="D59333" t="str">
            <v>UN</v>
          </cell>
        </row>
        <row r="59334">
          <cell r="A59334" t="str">
            <v>M90010196</v>
          </cell>
          <cell r="B59334" t="str">
            <v>MOLDE TAMPA LIQUID, POWER Nº01</v>
          </cell>
          <cell r="C59334" t="str">
            <v>DIEN</v>
          </cell>
          <cell r="D59334" t="str">
            <v>UN</v>
          </cell>
        </row>
        <row r="59335">
          <cell r="A59335" t="str">
            <v>M90010197</v>
          </cell>
          <cell r="B59335" t="str">
            <v>MOLDE CORPO LIQ, NOVO</v>
          </cell>
          <cell r="C59335" t="str">
            <v>DIEN</v>
          </cell>
          <cell r="D59335" t="str">
            <v>UN</v>
          </cell>
        </row>
        <row r="59336">
          <cell r="A59336" t="str">
            <v>M90010198</v>
          </cell>
          <cell r="B59336" t="str">
            <v>MOLDE BASE LIQ, NOVO</v>
          </cell>
          <cell r="C59336" t="str">
            <v>DIEN</v>
          </cell>
          <cell r="D59336" t="str">
            <v>UN</v>
          </cell>
        </row>
        <row r="59337">
          <cell r="A59337" t="str">
            <v>M90010199</v>
          </cell>
          <cell r="B59337" t="str">
            <v>MOLDE COPO LIQUID, 05 (VITAMAXIS)</v>
          </cell>
          <cell r="C59337" t="str">
            <v>DIEN</v>
          </cell>
          <cell r="D59337" t="str">
            <v>UN</v>
          </cell>
        </row>
        <row r="59338">
          <cell r="A59338" t="str">
            <v>M90010200</v>
          </cell>
          <cell r="B59338" t="str">
            <v>MOLDE TAMPA DOSADORA VITAMAXIS Nº 02</v>
          </cell>
          <cell r="C59338" t="str">
            <v>DIEN</v>
          </cell>
          <cell r="D59338" t="str">
            <v>UN</v>
          </cell>
        </row>
        <row r="59339">
          <cell r="A59339" t="str">
            <v>M90010201</v>
          </cell>
          <cell r="B59339" t="str">
            <v>MOLDE FILTRO VITAMAXIS Nº 01</v>
          </cell>
          <cell r="C59339" t="str">
            <v>DIEN</v>
          </cell>
          <cell r="D59339" t="str">
            <v>UN</v>
          </cell>
        </row>
        <row r="59340">
          <cell r="A59340" t="str">
            <v>M90010202</v>
          </cell>
          <cell r="B59340" t="str">
            <v>MOLDE HELICE DO AQUECEDOR A AR</v>
          </cell>
          <cell r="C59340" t="str">
            <v>DIEN</v>
          </cell>
          <cell r="D59340" t="str">
            <v>UN</v>
          </cell>
        </row>
        <row r="59341">
          <cell r="A59341" t="str">
            <v>M90010203</v>
          </cell>
          <cell r="B59341" t="str">
            <v>MOLDE PORCA DO VENTILADOR COLUNA</v>
          </cell>
          <cell r="C59341" t="str">
            <v>DIEN</v>
          </cell>
          <cell r="D59341" t="str">
            <v>UN</v>
          </cell>
        </row>
        <row r="59342">
          <cell r="A59342" t="str">
            <v>M90010204</v>
          </cell>
          <cell r="B59342" t="str">
            <v>MOLDE PINÇA VENTILADOR COLUNA</v>
          </cell>
          <cell r="C59342" t="str">
            <v>DIEN</v>
          </cell>
          <cell r="D59342" t="str">
            <v>UN</v>
          </cell>
        </row>
        <row r="59343">
          <cell r="A59343" t="str">
            <v>M90010205</v>
          </cell>
          <cell r="B59343" t="str">
            <v>MOLDE ALCA DO COPO Nº 01</v>
          </cell>
          <cell r="C59343" t="str">
            <v>DIEN</v>
          </cell>
          <cell r="D59343" t="str">
            <v>UN</v>
          </cell>
        </row>
        <row r="59344">
          <cell r="A59344" t="str">
            <v>M90010207</v>
          </cell>
          <cell r="B59344" t="str">
            <v>MOLDE CORPO LIQ, BLACK</v>
          </cell>
          <cell r="C59344" t="str">
            <v>DIEN</v>
          </cell>
          <cell r="D59344" t="str">
            <v>UN</v>
          </cell>
        </row>
        <row r="59345">
          <cell r="A59345" t="str">
            <v>M90010208</v>
          </cell>
          <cell r="B59345" t="str">
            <v>MOLDE BASE L-51 Nº 01</v>
          </cell>
          <cell r="C59345" t="str">
            <v>DIEN</v>
          </cell>
          <cell r="D59345" t="str">
            <v>UN</v>
          </cell>
        </row>
        <row r="59346">
          <cell r="A59346" t="str">
            <v>M90010209</v>
          </cell>
          <cell r="B59346" t="str">
            <v>MOLDE PLACA FRONTAL LIQ, Nº 01</v>
          </cell>
          <cell r="C59346" t="str">
            <v>DIEN</v>
          </cell>
          <cell r="D59346" t="str">
            <v>UN</v>
          </cell>
        </row>
        <row r="59347">
          <cell r="A59347" t="str">
            <v>M90010210</v>
          </cell>
          <cell r="B59347" t="str">
            <v>MOLDE ISOLACAO MU</v>
          </cell>
          <cell r="C59347" t="str">
            <v>DIEN</v>
          </cell>
          <cell r="D59347" t="str">
            <v>UN</v>
          </cell>
        </row>
        <row r="59348">
          <cell r="A59348" t="str">
            <v>M90010211</v>
          </cell>
          <cell r="B59348" t="str">
            <v>MOLDE COPO LIQUID, 06 (VITAMAXIS)</v>
          </cell>
          <cell r="C59348" t="str">
            <v>DIEN</v>
          </cell>
          <cell r="D59348" t="str">
            <v>UN</v>
          </cell>
        </row>
        <row r="59349">
          <cell r="A59349" t="str">
            <v>M90010212</v>
          </cell>
          <cell r="B59349" t="str">
            <v>MOLDE -TRAVA FIO Nº 01</v>
          </cell>
          <cell r="C59349" t="str">
            <v>DIEN</v>
          </cell>
          <cell r="D59349" t="str">
            <v>UN</v>
          </cell>
        </row>
        <row r="59350">
          <cell r="A59350" t="str">
            <v>M90010213</v>
          </cell>
          <cell r="B59350" t="str">
            <v>MOLDE PIVO V-30</v>
          </cell>
          <cell r="C59350" t="str">
            <v>DIEN</v>
          </cell>
          <cell r="D59350" t="str">
            <v>UN</v>
          </cell>
        </row>
        <row r="59351">
          <cell r="A59351" t="str">
            <v>M90010214</v>
          </cell>
          <cell r="B59351" t="str">
            <v>MOLDE PORTA ESCOVA NOVO</v>
          </cell>
          <cell r="C59351" t="str">
            <v>DIEN</v>
          </cell>
          <cell r="D59351" t="str">
            <v>UN</v>
          </cell>
        </row>
        <row r="59352">
          <cell r="A59352" t="str">
            <v>M90010215</v>
          </cell>
          <cell r="B59352" t="str">
            <v>MOLDE DA BASE L-01</v>
          </cell>
          <cell r="C59352" t="str">
            <v>DIEN</v>
          </cell>
          <cell r="D59352" t="str">
            <v>UN</v>
          </cell>
        </row>
        <row r="59353">
          <cell r="A59353" t="str">
            <v>M90010216</v>
          </cell>
          <cell r="B59353" t="str">
            <v>MOLDE VENTOINHA DO AQUECEDOR</v>
          </cell>
          <cell r="C59353" t="str">
            <v>DIEN</v>
          </cell>
          <cell r="D59353" t="str">
            <v>UN</v>
          </cell>
        </row>
        <row r="59354">
          <cell r="A59354" t="str">
            <v>M90010217</v>
          </cell>
          <cell r="B59354" t="str">
            <v>MOLDE TAMPA DO PEDESTAL V-40</v>
          </cell>
          <cell r="C59354" t="str">
            <v>DIEN</v>
          </cell>
          <cell r="D59354" t="str">
            <v>UN</v>
          </cell>
        </row>
        <row r="59355">
          <cell r="A59355" t="str">
            <v>M90010220</v>
          </cell>
          <cell r="B59355" t="str">
            <v>MOLDE ACOPLADOR N°01</v>
          </cell>
          <cell r="C59355" t="str">
            <v>DIEN</v>
          </cell>
          <cell r="D59355" t="str">
            <v>UN</v>
          </cell>
        </row>
        <row r="59356">
          <cell r="A59356" t="str">
            <v>M90010221</v>
          </cell>
          <cell r="B59356" t="str">
            <v>MOLDE HASTE DO V-41 N°1</v>
          </cell>
          <cell r="C59356" t="str">
            <v>DIEN</v>
          </cell>
          <cell r="D59356" t="str">
            <v>UN</v>
          </cell>
        </row>
        <row r="59357">
          <cell r="A59357" t="str">
            <v>M90010222</v>
          </cell>
          <cell r="B59357" t="str">
            <v>MOLDE BASE V-41/45 N°1</v>
          </cell>
          <cell r="C59357" t="str">
            <v>DIEN</v>
          </cell>
          <cell r="D59357" t="str">
            <v>UN</v>
          </cell>
        </row>
        <row r="59358">
          <cell r="A59358" t="str">
            <v>M90010223</v>
          </cell>
          <cell r="B59358" t="str">
            <v>MOLDE SUPORTE DA CHAVE DO V-41/45</v>
          </cell>
          <cell r="C59358" t="str">
            <v>DIEN</v>
          </cell>
          <cell r="D59358" t="str">
            <v>UN</v>
          </cell>
        </row>
        <row r="59359">
          <cell r="A59359" t="str">
            <v>M90010224</v>
          </cell>
          <cell r="B59359" t="str">
            <v>MOLDE ETIQUETA DO V-41</v>
          </cell>
          <cell r="C59359" t="str">
            <v>DIEN</v>
          </cell>
          <cell r="D59359" t="str">
            <v>UN</v>
          </cell>
        </row>
        <row r="59360">
          <cell r="A59360" t="str">
            <v>M90010225</v>
          </cell>
          <cell r="B59360" t="str">
            <v>MOLDE GRADE DIANTEIRA DO V-31</v>
          </cell>
          <cell r="C59360" t="str">
            <v>DIEN</v>
          </cell>
          <cell r="D59360" t="str">
            <v>UN</v>
          </cell>
        </row>
        <row r="59361">
          <cell r="A59361" t="str">
            <v>M90010226</v>
          </cell>
          <cell r="B59361" t="str">
            <v>MOLDE GRADE TRASEIRA DO V-31 N°1</v>
          </cell>
          <cell r="C59361" t="str">
            <v>DIEN</v>
          </cell>
          <cell r="D59361" t="str">
            <v>UN</v>
          </cell>
        </row>
        <row r="59362">
          <cell r="A59362" t="str">
            <v>M90010227</v>
          </cell>
          <cell r="B59362" t="str">
            <v>MOLDE GRADE DIANTEIRA DO V-40 Nº02</v>
          </cell>
          <cell r="C59362" t="str">
            <v>DIEN</v>
          </cell>
          <cell r="D59362" t="str">
            <v>UN</v>
          </cell>
        </row>
        <row r="59363">
          <cell r="A59363" t="str">
            <v>M90010228</v>
          </cell>
          <cell r="B59363" t="str">
            <v>MOLDE GRADE TRASEIRA FECHADA DO V-30</v>
          </cell>
          <cell r="C59363" t="str">
            <v>DIEN</v>
          </cell>
          <cell r="D59363" t="str">
            <v>UN</v>
          </cell>
        </row>
        <row r="59364">
          <cell r="A59364" t="str">
            <v>M90010229</v>
          </cell>
          <cell r="B59364" t="str">
            <v>MOLDE GRADE TRASEIRA DO V-41 N°1</v>
          </cell>
          <cell r="C59364" t="str">
            <v>DIEN</v>
          </cell>
          <cell r="D59364" t="str">
            <v>UN</v>
          </cell>
        </row>
        <row r="59365">
          <cell r="A59365" t="str">
            <v>M90010230</v>
          </cell>
          <cell r="B59365" t="str">
            <v>MOLDE HASTE DO V-30 N°2</v>
          </cell>
          <cell r="C59365" t="str">
            <v>DIEN</v>
          </cell>
          <cell r="D59365" t="str">
            <v>UN</v>
          </cell>
        </row>
        <row r="59366">
          <cell r="A59366" t="str">
            <v>M90010231</v>
          </cell>
          <cell r="B59366" t="str">
            <v>MOLDE HELICE DO V-40 N°2</v>
          </cell>
          <cell r="C59366" t="str">
            <v>DIEN</v>
          </cell>
          <cell r="D59366" t="str">
            <v>UN</v>
          </cell>
        </row>
        <row r="59367">
          <cell r="A59367" t="str">
            <v>M90010232</v>
          </cell>
          <cell r="B59367" t="str">
            <v>MOLDE HELICE DO V-30 N° 2</v>
          </cell>
          <cell r="C59367" t="str">
            <v>DIEN</v>
          </cell>
          <cell r="D59367" t="str">
            <v>UN</v>
          </cell>
        </row>
        <row r="59368">
          <cell r="A59368" t="str">
            <v>M90010233</v>
          </cell>
          <cell r="B59368" t="str">
            <v>MOLDE ALÇA DO FERRO SECO</v>
          </cell>
          <cell r="C59368" t="str">
            <v>DIEN</v>
          </cell>
          <cell r="D59368" t="str">
            <v>UN</v>
          </cell>
        </row>
        <row r="59369">
          <cell r="A59369" t="str">
            <v>M90010234</v>
          </cell>
          <cell r="B59369" t="str">
            <v>MOLDE CORPO FERRO SECO Nº 01</v>
          </cell>
          <cell r="C59369" t="str">
            <v>DIEN</v>
          </cell>
          <cell r="D59369" t="str">
            <v>UN</v>
          </cell>
        </row>
        <row r="59370">
          <cell r="A59370" t="str">
            <v>M90010235</v>
          </cell>
          <cell r="B59370" t="str">
            <v>MOLDE BASE FERRO SECO Nº 01</v>
          </cell>
          <cell r="C59370" t="str">
            <v>DIEN</v>
          </cell>
          <cell r="D59370" t="str">
            <v>UN</v>
          </cell>
        </row>
        <row r="59371">
          <cell r="A59371" t="str">
            <v>M90010236</v>
          </cell>
          <cell r="B59371" t="str">
            <v>MOLDE CORPO POWER 1V Nº 01</v>
          </cell>
          <cell r="C59371" t="str">
            <v>DIEN</v>
          </cell>
          <cell r="D59371" t="str">
            <v>UN</v>
          </cell>
        </row>
        <row r="59372">
          <cell r="A59372" t="str">
            <v>M90010237</v>
          </cell>
          <cell r="B59372" t="str">
            <v>MOLDE CORPO POWER 3V N°01</v>
          </cell>
          <cell r="C59372" t="str">
            <v>DIEN</v>
          </cell>
          <cell r="D59372" t="str">
            <v>UN</v>
          </cell>
        </row>
        <row r="59373">
          <cell r="A59373" t="str">
            <v>M90010238</v>
          </cell>
          <cell r="B59373" t="str">
            <v>MOLDE BASE LIQUI, 1V E 3V Nº 01</v>
          </cell>
          <cell r="C59373" t="str">
            <v>DIEN</v>
          </cell>
          <cell r="D59373" t="str">
            <v>UN</v>
          </cell>
        </row>
        <row r="59374">
          <cell r="A59374" t="str">
            <v>M90010239</v>
          </cell>
          <cell r="B59374" t="str">
            <v>MOLDE ETIQUETA FRONTAL DO LIQUI, 3V</v>
          </cell>
          <cell r="C59374" t="str">
            <v>DIEN</v>
          </cell>
          <cell r="D59374" t="str">
            <v>UN</v>
          </cell>
        </row>
        <row r="59375">
          <cell r="A59375" t="str">
            <v>M90010240</v>
          </cell>
          <cell r="B59375" t="str">
            <v>MOLDE BASE LIQUI 1V E 3V Nº 02</v>
          </cell>
          <cell r="C59375" t="str">
            <v>DIEN</v>
          </cell>
          <cell r="D59375" t="str">
            <v>UN</v>
          </cell>
        </row>
        <row r="59376">
          <cell r="A59376" t="str">
            <v>M90010243</v>
          </cell>
          <cell r="B59376" t="str">
            <v>MOLDE HELICE DO V40 N°3</v>
          </cell>
          <cell r="C59376" t="str">
            <v>DIEN</v>
          </cell>
          <cell r="D59376" t="str">
            <v>UN</v>
          </cell>
        </row>
        <row r="59377">
          <cell r="A59377" t="str">
            <v>M90010244</v>
          </cell>
          <cell r="B59377" t="str">
            <v>MOLDE GRADE DIANTEIRA DO V-40 Nº03</v>
          </cell>
          <cell r="C59377" t="str">
            <v>DIEN</v>
          </cell>
          <cell r="D59377" t="str">
            <v>UN</v>
          </cell>
        </row>
        <row r="59378">
          <cell r="A59378" t="str">
            <v>M90010245</v>
          </cell>
          <cell r="B59378" t="str">
            <v>MOLDE GRADE TRASEIRA DO V-41 N°2</v>
          </cell>
          <cell r="C59378" t="str">
            <v>DIEN</v>
          </cell>
          <cell r="D59378" t="str">
            <v>UN</v>
          </cell>
        </row>
        <row r="59379">
          <cell r="A59379" t="str">
            <v>M90010246</v>
          </cell>
          <cell r="B59379" t="str">
            <v>MOLDE BASE V-41/45 N°2</v>
          </cell>
          <cell r="C59379" t="str">
            <v>DIEN</v>
          </cell>
          <cell r="D59379" t="str">
            <v>UN</v>
          </cell>
        </row>
        <row r="59380">
          <cell r="A59380" t="str">
            <v>M90010247</v>
          </cell>
          <cell r="B59380" t="str">
            <v>MOLDE GRADE DIANTEIRA FECHADA V-15</v>
          </cell>
          <cell r="C59380" t="str">
            <v>DIEN</v>
          </cell>
          <cell r="D59380" t="str">
            <v>UN</v>
          </cell>
        </row>
        <row r="59381">
          <cell r="A59381" t="str">
            <v>M90010248</v>
          </cell>
          <cell r="B59381" t="str">
            <v>MOLDE GRADE TRASEIRA FECHADA V-15 Nº1</v>
          </cell>
          <cell r="C59381" t="str">
            <v>DIEN</v>
          </cell>
          <cell r="D59381" t="str">
            <v>UN</v>
          </cell>
        </row>
        <row r="59382">
          <cell r="A59382" t="str">
            <v>M90010249</v>
          </cell>
          <cell r="B59382" t="str">
            <v>MOLDE GRADE DIANTEIRA V-32(HELICOIDAL)</v>
          </cell>
          <cell r="C59382" t="str">
            <v>DIEN</v>
          </cell>
          <cell r="D59382" t="str">
            <v>UN</v>
          </cell>
        </row>
        <row r="59383">
          <cell r="A59383" t="str">
            <v>M90010250</v>
          </cell>
          <cell r="B59383" t="str">
            <v>MOLDE GRADE TRASEIRA V-31 N°2</v>
          </cell>
          <cell r="C59383" t="str">
            <v>DIEN</v>
          </cell>
          <cell r="D59383" t="str">
            <v>UN</v>
          </cell>
        </row>
        <row r="59384">
          <cell r="A59384" t="str">
            <v>M90010255</v>
          </cell>
          <cell r="B59384" t="str">
            <v>MOLDE COPO LIQUID, 07 (VITAMAXIS)</v>
          </cell>
          <cell r="C59384" t="str">
            <v>DIEN</v>
          </cell>
          <cell r="D59384" t="str">
            <v>UN</v>
          </cell>
        </row>
        <row r="59385">
          <cell r="A59385" t="str">
            <v>M90010256</v>
          </cell>
          <cell r="B59385" t="str">
            <v>MOLDE PIVO C/ ABA V-30/40 Nº1</v>
          </cell>
          <cell r="C59385" t="str">
            <v>DIEN</v>
          </cell>
          <cell r="D59385" t="str">
            <v>UN</v>
          </cell>
        </row>
        <row r="59386">
          <cell r="A59386" t="str">
            <v>M90010257</v>
          </cell>
          <cell r="B59386" t="str">
            <v>MOLDE PLACA TRASEIRA 30 Nº1</v>
          </cell>
          <cell r="C59386" t="str">
            <v>DIEN</v>
          </cell>
          <cell r="D59386" t="str">
            <v>UN</v>
          </cell>
        </row>
        <row r="59387">
          <cell r="A59387" t="str">
            <v>M90010258</v>
          </cell>
          <cell r="B59387" t="str">
            <v>MOLDE PROTEÇÃO CABO PLUG FERRO SECO</v>
          </cell>
          <cell r="C59387" t="str">
            <v>DIEN</v>
          </cell>
          <cell r="D59387" t="str">
            <v>UN</v>
          </cell>
        </row>
        <row r="59388">
          <cell r="A59388" t="str">
            <v>M90010259</v>
          </cell>
          <cell r="B59388" t="str">
            <v>MOLDE BOTÃO SELETOR DO FERRO</v>
          </cell>
          <cell r="C59388" t="str">
            <v>DIEN</v>
          </cell>
          <cell r="D59388" t="str">
            <v>UN</v>
          </cell>
        </row>
        <row r="59389">
          <cell r="A59389" t="str">
            <v>M90010263</v>
          </cell>
          <cell r="B59389" t="str">
            <v>MOLDE CORPO DO RESERVATÓRIO F-15 Nº01</v>
          </cell>
          <cell r="C59389" t="str">
            <v>DIEN</v>
          </cell>
          <cell r="D59389" t="str">
            <v>UN</v>
          </cell>
        </row>
        <row r="59390">
          <cell r="A59390" t="str">
            <v>M90010264</v>
          </cell>
          <cell r="B59390" t="str">
            <v>MOLDE ALÇA DO CORPO F-15</v>
          </cell>
          <cell r="C59390" t="str">
            <v>DIEN</v>
          </cell>
          <cell r="D59390" t="str">
            <v>UN</v>
          </cell>
        </row>
        <row r="59391">
          <cell r="A59391" t="str">
            <v>M90010265</v>
          </cell>
          <cell r="B59391" t="str">
            <v>MOLDE TAMPA TRASEIRA F-15</v>
          </cell>
          <cell r="C59391" t="str">
            <v>DIEN</v>
          </cell>
          <cell r="D59391" t="str">
            <v>UN</v>
          </cell>
        </row>
        <row r="59392">
          <cell r="A59392" t="str">
            <v>M90010266</v>
          </cell>
          <cell r="B59392" t="str">
            <v>MOLDE BASE PBT F-15 Nº01</v>
          </cell>
          <cell r="C59392" t="str">
            <v>DIEN</v>
          </cell>
          <cell r="D59392" t="str">
            <v>UN</v>
          </cell>
        </row>
        <row r="59393">
          <cell r="A59393" t="str">
            <v>M90010267</v>
          </cell>
          <cell r="B59393" t="str">
            <v>MOLDE TAMPA RESERVATÓRIO FERRO VAPOR</v>
          </cell>
          <cell r="C59393" t="str">
            <v>DIEN</v>
          </cell>
          <cell r="D59393" t="str">
            <v>UN</v>
          </cell>
        </row>
        <row r="59394">
          <cell r="A59394" t="str">
            <v>M90010268</v>
          </cell>
          <cell r="B59394" t="str">
            <v>MOLDE ARTICULADOR DO CABO PLUG F-15</v>
          </cell>
          <cell r="C59394" t="str">
            <v>DIEN</v>
          </cell>
          <cell r="D59394" t="str">
            <v>UN</v>
          </cell>
        </row>
        <row r="59395">
          <cell r="A59395" t="str">
            <v>M90010269</v>
          </cell>
          <cell r="B59395" t="str">
            <v>MOLDE PROTETOR CABO PLUG F-15</v>
          </cell>
          <cell r="C59395" t="str">
            <v>DIEN</v>
          </cell>
          <cell r="D59395" t="str">
            <v>UN</v>
          </cell>
        </row>
        <row r="59396">
          <cell r="A59396" t="str">
            <v>M90010270</v>
          </cell>
          <cell r="B59396" t="str">
            <v>MOLDE SUPORTE DOS BOTÕES F-15</v>
          </cell>
          <cell r="C59396" t="str">
            <v>DIEN</v>
          </cell>
          <cell r="D59396" t="str">
            <v>UN</v>
          </cell>
        </row>
        <row r="59397">
          <cell r="A59397" t="str">
            <v>M90010271</v>
          </cell>
          <cell r="B59397" t="str">
            <v>MOLDE BOTÃO REGULADOR F-15</v>
          </cell>
          <cell r="C59397" t="str">
            <v>DIEN</v>
          </cell>
          <cell r="D59397" t="str">
            <v>UN</v>
          </cell>
        </row>
        <row r="59398">
          <cell r="A59398" t="str">
            <v>M90010272</v>
          </cell>
          <cell r="B59398" t="str">
            <v>MOLDE PINO DO BOTÃO REGULADOR F-15</v>
          </cell>
          <cell r="C59398" t="str">
            <v>DIEN</v>
          </cell>
          <cell r="D59398" t="str">
            <v>UN</v>
          </cell>
        </row>
        <row r="59399">
          <cell r="A59399" t="str">
            <v>M90010273</v>
          </cell>
          <cell r="B59399" t="str">
            <v>MOLDE BOTÃO VAPOR F-15</v>
          </cell>
          <cell r="C59399" t="str">
            <v>DIEN</v>
          </cell>
          <cell r="D59399" t="str">
            <v>UN</v>
          </cell>
        </row>
        <row r="59400">
          <cell r="A59400" t="str">
            <v>M90010274</v>
          </cell>
          <cell r="B59400" t="str">
            <v>MOLDE BOTÃO SPRAY F-15</v>
          </cell>
          <cell r="C59400" t="str">
            <v>DIEN</v>
          </cell>
          <cell r="D59400" t="str">
            <v>UN</v>
          </cell>
        </row>
        <row r="59401">
          <cell r="A59401" t="str">
            <v>M90010275</v>
          </cell>
          <cell r="B59401" t="str">
            <v>MOLDE CORPO DA BOMBA DE SPRAY F-15</v>
          </cell>
          <cell r="C59401" t="str">
            <v>DIEN</v>
          </cell>
          <cell r="D59401" t="str">
            <v>UN</v>
          </cell>
        </row>
        <row r="59402">
          <cell r="A59402" t="str">
            <v>M90010276</v>
          </cell>
          <cell r="B59402" t="str">
            <v>MOLDE CORPO DA BOMBA DE VAPOR F-15</v>
          </cell>
          <cell r="C59402" t="str">
            <v>DIEN</v>
          </cell>
          <cell r="D59402" t="str">
            <v>UN</v>
          </cell>
        </row>
        <row r="59403">
          <cell r="A59403" t="str">
            <v>M90010277</v>
          </cell>
          <cell r="B59403" t="str">
            <v>MOLDE BUCHA DE PRESSÃO F-15</v>
          </cell>
          <cell r="C59403" t="str">
            <v>DIEN</v>
          </cell>
          <cell r="D59403" t="str">
            <v>UN</v>
          </cell>
        </row>
        <row r="59404">
          <cell r="A59404" t="str">
            <v>M90010278</v>
          </cell>
          <cell r="B59404" t="str">
            <v>MOLDE BOTÃO DA BOMBA F-15</v>
          </cell>
          <cell r="C59404" t="str">
            <v>DIEN</v>
          </cell>
          <cell r="D59404" t="str">
            <v>UN</v>
          </cell>
        </row>
        <row r="59405">
          <cell r="A59405" t="str">
            <v>M90010279</v>
          </cell>
          <cell r="B59405" t="str">
            <v>MOLDE PINO DA TAMPA RESERVATÓRIO F-15</v>
          </cell>
          <cell r="C59405" t="str">
            <v>DIEN</v>
          </cell>
          <cell r="D59405" t="str">
            <v>UN</v>
          </cell>
        </row>
        <row r="59406">
          <cell r="A59406" t="str">
            <v>M90010280</v>
          </cell>
          <cell r="B59406" t="str">
            <v>MOLDE CAPA DO LED F-15</v>
          </cell>
          <cell r="C59406" t="str">
            <v>DIEN</v>
          </cell>
          <cell r="D59406" t="str">
            <v>UN</v>
          </cell>
        </row>
        <row r="59407">
          <cell r="A59407" t="str">
            <v>M90010281</v>
          </cell>
          <cell r="B59407" t="str">
            <v>MOLDE CAPA DO BICO DO SPRAY F-15</v>
          </cell>
          <cell r="C59407" t="str">
            <v>DIEN</v>
          </cell>
          <cell r="D59407" t="str">
            <v>UN</v>
          </cell>
        </row>
        <row r="59408">
          <cell r="A59408" t="str">
            <v>M90010282</v>
          </cell>
          <cell r="B59408" t="str">
            <v>MOLDE BICO DO SPRAY F-15</v>
          </cell>
          <cell r="C59408" t="str">
            <v>DIEN</v>
          </cell>
          <cell r="D59408" t="str">
            <v>UN</v>
          </cell>
        </row>
        <row r="59409">
          <cell r="A59409" t="str">
            <v>M90010283</v>
          </cell>
          <cell r="B59409" t="str">
            <v>MOLDE -GUIA BOTÃO SELETOR F-15</v>
          </cell>
          <cell r="C59409" t="str">
            <v>DIEN</v>
          </cell>
          <cell r="D59409" t="str">
            <v>UN</v>
          </cell>
        </row>
        <row r="59410">
          <cell r="A59410" t="str">
            <v>M90010286</v>
          </cell>
          <cell r="B59410" t="str">
            <v>MOLDE HASTE DO V-41 N°2</v>
          </cell>
          <cell r="C59410" t="str">
            <v>DIEN</v>
          </cell>
          <cell r="D59410" t="str">
            <v>UN</v>
          </cell>
        </row>
        <row r="59411">
          <cell r="A59411" t="str">
            <v>M90010289</v>
          </cell>
          <cell r="B59411" t="str">
            <v>MOLDE COPO DOSADOR F-15</v>
          </cell>
          <cell r="C59411" t="str">
            <v>DIEN</v>
          </cell>
          <cell r="D59411" t="str">
            <v>UN</v>
          </cell>
        </row>
        <row r="59412">
          <cell r="A59412" t="str">
            <v>M90010291</v>
          </cell>
          <cell r="B59412" t="str">
            <v>MOLDE HELICE DO V-30 N° 4</v>
          </cell>
          <cell r="C59412" t="str">
            <v>DIEN</v>
          </cell>
          <cell r="D59412" t="str">
            <v>UN</v>
          </cell>
        </row>
        <row r="59413">
          <cell r="A59413" t="str">
            <v>M90010292</v>
          </cell>
          <cell r="B59413" t="str">
            <v>MOLDE HELICE DO V-30 N° 5</v>
          </cell>
          <cell r="C59413" t="str">
            <v>DIEN</v>
          </cell>
          <cell r="D59413" t="str">
            <v>UN</v>
          </cell>
        </row>
        <row r="59414">
          <cell r="A59414" t="str">
            <v>M90010293</v>
          </cell>
          <cell r="B59414" t="str">
            <v>MOLDE HELICE DO V-30 N° 6</v>
          </cell>
          <cell r="C59414" t="str">
            <v>DIEN</v>
          </cell>
          <cell r="D59414" t="str">
            <v>UN</v>
          </cell>
        </row>
        <row r="59415">
          <cell r="A59415" t="str">
            <v>M90010294</v>
          </cell>
          <cell r="B59415" t="str">
            <v>MOLDE HELICE DO V-30 N° 7</v>
          </cell>
          <cell r="C59415" t="str">
            <v>DIEN</v>
          </cell>
          <cell r="D59415" t="str">
            <v>UN</v>
          </cell>
        </row>
        <row r="59416">
          <cell r="A59416" t="str">
            <v>M90010295</v>
          </cell>
          <cell r="B59416" t="str">
            <v>MOLDE HELICE DO V-40 Nº 04</v>
          </cell>
          <cell r="C59416" t="str">
            <v>DIEN</v>
          </cell>
          <cell r="D59416" t="str">
            <v>UN</v>
          </cell>
        </row>
        <row r="59417">
          <cell r="A59417" t="str">
            <v>M90010297</v>
          </cell>
          <cell r="B59417" t="str">
            <v>MOLDE PIVO C/ ABA V-30/40 Nº2</v>
          </cell>
          <cell r="C59417" t="str">
            <v>DIEN</v>
          </cell>
          <cell r="D59417" t="str">
            <v>UN</v>
          </cell>
        </row>
        <row r="59418">
          <cell r="A59418" t="str">
            <v>M90010298</v>
          </cell>
          <cell r="B59418" t="str">
            <v>MOLDE PLACA TRASEIRA 30 Nº2</v>
          </cell>
          <cell r="C59418" t="str">
            <v>DIEN</v>
          </cell>
          <cell r="D59418" t="str">
            <v>UN</v>
          </cell>
        </row>
        <row r="59419">
          <cell r="A59419" t="str">
            <v>M90010299</v>
          </cell>
          <cell r="B59419" t="str">
            <v>MOLDE CAPA DO MOTOR V-30/V-40 N°3</v>
          </cell>
          <cell r="C59419" t="str">
            <v>DIEN</v>
          </cell>
          <cell r="D59419" t="str">
            <v>UN</v>
          </cell>
        </row>
        <row r="59420">
          <cell r="A59420" t="str">
            <v>M90010300</v>
          </cell>
          <cell r="B59420" t="str">
            <v>MOLDE CAIXA/TAMPA LIGA VENT COLUNA Nº2</v>
          </cell>
          <cell r="C59420" t="str">
            <v>DIEN</v>
          </cell>
          <cell r="D59420" t="str">
            <v>UN</v>
          </cell>
        </row>
        <row r="59421">
          <cell r="A59421" t="str">
            <v>M90010303</v>
          </cell>
          <cell r="B59421" t="str">
            <v>MOLDE TAMPA BASE VAZADA VENTIL COLUNA</v>
          </cell>
          <cell r="C59421" t="str">
            <v>DIEN</v>
          </cell>
          <cell r="D59421" t="str">
            <v>UN</v>
          </cell>
        </row>
        <row r="59422">
          <cell r="A59422" t="str">
            <v>M90010304</v>
          </cell>
          <cell r="B59422" t="str">
            <v>MOLDE BOTAO HELICE V-30/V-40 Nº2</v>
          </cell>
          <cell r="C59422" t="str">
            <v>DIEN</v>
          </cell>
          <cell r="D59422" t="str">
            <v>UN</v>
          </cell>
        </row>
        <row r="59423">
          <cell r="A59423" t="str">
            <v>M90010305</v>
          </cell>
          <cell r="B59423" t="str">
            <v>MOLDE POSICIONADOR V-71</v>
          </cell>
          <cell r="C59423" t="str">
            <v>DIEN</v>
          </cell>
          <cell r="D59423" t="str">
            <v>UN</v>
          </cell>
        </row>
        <row r="59424">
          <cell r="A59424" t="str">
            <v>M90010306</v>
          </cell>
          <cell r="B59424" t="str">
            <v>MOLDE SUPORTE V-71</v>
          </cell>
          <cell r="C59424" t="str">
            <v>DIEN</v>
          </cell>
          <cell r="D59424" t="str">
            <v>UN</v>
          </cell>
        </row>
        <row r="59425">
          <cell r="A59425" t="str">
            <v>M90010310</v>
          </cell>
          <cell r="B59425" t="str">
            <v>MOLDE BASE V-32</v>
          </cell>
          <cell r="C59425" t="str">
            <v>DIEN</v>
          </cell>
          <cell r="D59425" t="str">
            <v>UN</v>
          </cell>
        </row>
        <row r="59426">
          <cell r="A59426" t="str">
            <v>M90010311</v>
          </cell>
          <cell r="B59426" t="str">
            <v>MOLDE HASTE V-32</v>
          </cell>
          <cell r="C59426" t="str">
            <v>DIEN</v>
          </cell>
          <cell r="D59426" t="str">
            <v>UN</v>
          </cell>
        </row>
        <row r="59427">
          <cell r="A59427" t="str">
            <v>M90010312</v>
          </cell>
          <cell r="B59427" t="str">
            <v>MOLDE SUPORTE DA CHAVE V-32</v>
          </cell>
          <cell r="C59427" t="str">
            <v>DIEN</v>
          </cell>
          <cell r="D59427" t="str">
            <v>UN</v>
          </cell>
        </row>
        <row r="59428">
          <cell r="A59428" t="str">
            <v>M90010313</v>
          </cell>
          <cell r="B59428" t="str">
            <v>MOLDE ALÇA DA JARRA Nº 02 (4 CAV)</v>
          </cell>
          <cell r="C59428" t="str">
            <v>DIEN</v>
          </cell>
          <cell r="D59428" t="str">
            <v>UN</v>
          </cell>
        </row>
        <row r="59429">
          <cell r="A59429" t="str">
            <v>M90010314</v>
          </cell>
          <cell r="B59429" t="str">
            <v>MOLDE BASE FERRO SECO Nº 02</v>
          </cell>
          <cell r="C59429" t="str">
            <v>DIEN</v>
          </cell>
          <cell r="D59429" t="str">
            <v>UN</v>
          </cell>
        </row>
        <row r="59430">
          <cell r="A59430" t="str">
            <v>M90010315</v>
          </cell>
          <cell r="B59430" t="str">
            <v>MOLDE BASE L-51 Nº 02</v>
          </cell>
          <cell r="C59430" t="str">
            <v>DIEN</v>
          </cell>
          <cell r="D59430" t="str">
            <v>UN</v>
          </cell>
        </row>
        <row r="59431">
          <cell r="A59431" t="str">
            <v>M90010316</v>
          </cell>
          <cell r="B59431" t="str">
            <v>MOLDE BASE VITAMAXIS Nº 01</v>
          </cell>
          <cell r="C59431" t="str">
            <v>DIEN</v>
          </cell>
          <cell r="D59431" t="str">
            <v>UN</v>
          </cell>
        </row>
        <row r="59432">
          <cell r="A59432" t="str">
            <v>M90010317</v>
          </cell>
          <cell r="B59432" t="str">
            <v>MOLDE BASE VITAMAXIS Nº 02</v>
          </cell>
          <cell r="C59432" t="str">
            <v>DIEN</v>
          </cell>
          <cell r="D59432" t="str">
            <v>UN</v>
          </cell>
        </row>
        <row r="59433">
          <cell r="A59433" t="str">
            <v>M90010318</v>
          </cell>
          <cell r="B59433" t="str">
            <v>MOLDE BASE BATEDEIRA Nº 02</v>
          </cell>
          <cell r="C59433" t="str">
            <v>DIEN</v>
          </cell>
          <cell r="D59433" t="str">
            <v>UN</v>
          </cell>
        </row>
        <row r="59434">
          <cell r="A59434" t="str">
            <v>M90010319</v>
          </cell>
          <cell r="B59434" t="str">
            <v>MOLDE CORPO FERRO SECO Nº 02</v>
          </cell>
          <cell r="C59434" t="str">
            <v>DIEN</v>
          </cell>
          <cell r="D59434" t="str">
            <v>UN</v>
          </cell>
        </row>
        <row r="59435">
          <cell r="A59435" t="str">
            <v>M90010320</v>
          </cell>
          <cell r="B59435" t="str">
            <v>MOLDE CORPO L-51 Nº 01</v>
          </cell>
          <cell r="C59435" t="str">
            <v>DIEN</v>
          </cell>
          <cell r="D59435" t="str">
            <v>UN</v>
          </cell>
        </row>
        <row r="59436">
          <cell r="A59436" t="str">
            <v>M90010321</v>
          </cell>
          <cell r="B59436" t="str">
            <v>MOLDE CORPO L-51 Nº 02</v>
          </cell>
          <cell r="C59436" t="str">
            <v>DIEN</v>
          </cell>
          <cell r="D59436" t="str">
            <v>UN</v>
          </cell>
        </row>
        <row r="59437">
          <cell r="A59437" t="str">
            <v>M90010322</v>
          </cell>
          <cell r="B59437" t="str">
            <v>MOLDE CORPO POWER 1V Nº 02</v>
          </cell>
          <cell r="C59437" t="str">
            <v>DIEN</v>
          </cell>
          <cell r="D59437" t="str">
            <v>UN</v>
          </cell>
        </row>
        <row r="59438">
          <cell r="A59438" t="str">
            <v>M90010323</v>
          </cell>
          <cell r="B59438" t="str">
            <v>MOLDE CORPO VITAMAXIS SEM BOLHA</v>
          </cell>
          <cell r="C59438" t="str">
            <v>DIEN</v>
          </cell>
          <cell r="D59438" t="str">
            <v>UN</v>
          </cell>
        </row>
        <row r="59439">
          <cell r="A59439" t="str">
            <v>M90010324</v>
          </cell>
          <cell r="B59439" t="str">
            <v>MOLDE CORPO VITAMAXIS COM BOLHA</v>
          </cell>
          <cell r="C59439" t="str">
            <v>DIEN</v>
          </cell>
          <cell r="D59439" t="str">
            <v>UN</v>
          </cell>
        </row>
        <row r="59440">
          <cell r="A59440" t="str">
            <v>M90010325</v>
          </cell>
          <cell r="B59440" t="str">
            <v>MOLDE COPO LIQUID, 03 (POWER)</v>
          </cell>
          <cell r="C59440" t="str">
            <v>DIEN</v>
          </cell>
          <cell r="D59440" t="str">
            <v>UN</v>
          </cell>
        </row>
        <row r="59441">
          <cell r="A59441" t="str">
            <v>M90010326</v>
          </cell>
          <cell r="B59441" t="str">
            <v>MOLDE COPO LIQUID, 08 (POWER)</v>
          </cell>
          <cell r="C59441" t="str">
            <v>DIEN</v>
          </cell>
          <cell r="D59441" t="str">
            <v>UN</v>
          </cell>
        </row>
        <row r="59442">
          <cell r="A59442" t="str">
            <v>M90010327</v>
          </cell>
          <cell r="B59442" t="str">
            <v>MOLDE FILTRO VITAMAXIS Nº 02</v>
          </cell>
          <cell r="C59442" t="str">
            <v>DIEN</v>
          </cell>
          <cell r="D59442" t="str">
            <v>UN</v>
          </cell>
        </row>
        <row r="59443">
          <cell r="A59443" t="str">
            <v>M90010328</v>
          </cell>
          <cell r="B59443" t="str">
            <v>MOLDE FILTRO POWER Nº 1 [ 1 CAV]</v>
          </cell>
          <cell r="C59443" t="str">
            <v>DIEN</v>
          </cell>
          <cell r="D59443" t="str">
            <v>UN</v>
          </cell>
        </row>
        <row r="59444">
          <cell r="A59444" t="str">
            <v>M90010329</v>
          </cell>
          <cell r="B59444" t="str">
            <v>MOLDE JARRA DO ESPREMEDOR Nº 02</v>
          </cell>
          <cell r="C59444" t="str">
            <v>DIEN</v>
          </cell>
          <cell r="D59444" t="str">
            <v>UN</v>
          </cell>
        </row>
        <row r="59445">
          <cell r="A59445" t="str">
            <v>M90010330</v>
          </cell>
          <cell r="B59445" t="str">
            <v>MOLDE PLACA FRONTAL LIQ, Nº 02</v>
          </cell>
          <cell r="C59445" t="str">
            <v>DIEN</v>
          </cell>
          <cell r="D59445" t="str">
            <v>UN</v>
          </cell>
        </row>
        <row r="59446">
          <cell r="A59446" t="str">
            <v>M90010331</v>
          </cell>
          <cell r="B59446" t="str">
            <v>MOLDE TAMPA DOSADORA POWER Nº01</v>
          </cell>
          <cell r="C59446" t="str">
            <v>DIEN</v>
          </cell>
          <cell r="D59446" t="str">
            <v>UN</v>
          </cell>
        </row>
        <row r="59447">
          <cell r="A59447" t="str">
            <v>M90010332</v>
          </cell>
          <cell r="B59447" t="str">
            <v>MOLDE CASTANHA MENOR</v>
          </cell>
          <cell r="C59447" t="str">
            <v>DIEN</v>
          </cell>
          <cell r="D59447" t="str">
            <v>UN</v>
          </cell>
        </row>
        <row r="59448">
          <cell r="A59448" t="str">
            <v>M90010333</v>
          </cell>
          <cell r="B59448" t="str">
            <v>MOLDE TAMPA LIQUID, POWER SEM DOSADORA</v>
          </cell>
          <cell r="C59448" t="str">
            <v>DIEN</v>
          </cell>
          <cell r="D59448" t="str">
            <v>UN</v>
          </cell>
        </row>
        <row r="59449">
          <cell r="A59449" t="str">
            <v>M90010334</v>
          </cell>
          <cell r="B59449" t="str">
            <v>MOLDE SUPORTE DO MOTOR MS N°01</v>
          </cell>
          <cell r="C59449" t="str">
            <v>DIEN</v>
          </cell>
          <cell r="D59449" t="str">
            <v>UN</v>
          </cell>
        </row>
        <row r="59450">
          <cell r="A59450" t="str">
            <v>M90010335</v>
          </cell>
          <cell r="B59450" t="str">
            <v>MOLDE -TRAVA FIO Nº 02</v>
          </cell>
          <cell r="C59450" t="str">
            <v>DIEN</v>
          </cell>
          <cell r="D59450" t="str">
            <v>UN</v>
          </cell>
        </row>
        <row r="59451">
          <cell r="A59451" t="str">
            <v>M90010336</v>
          </cell>
          <cell r="B59451" t="str">
            <v>MOLDE ALCA DO COPO Nº 02</v>
          </cell>
          <cell r="C59451" t="str">
            <v>DIEN</v>
          </cell>
          <cell r="D59451" t="str">
            <v>UN</v>
          </cell>
        </row>
        <row r="59452">
          <cell r="A59452" t="str">
            <v>M90010338</v>
          </cell>
          <cell r="B59452" t="str">
            <v>MOLDE GABINETE TRAS, CA-02</v>
          </cell>
          <cell r="C59452" t="str">
            <v>DIEN</v>
          </cell>
          <cell r="D59452" t="str">
            <v>UN</v>
          </cell>
        </row>
        <row r="59453">
          <cell r="A59453" t="str">
            <v>M90010339</v>
          </cell>
          <cell r="B59453" t="str">
            <v>MOLDE GABINETE DIANT, CA-02</v>
          </cell>
          <cell r="C59453" t="str">
            <v>DIEN</v>
          </cell>
          <cell r="D59453" t="str">
            <v>UN</v>
          </cell>
        </row>
        <row r="59454">
          <cell r="A59454" t="str">
            <v>M90010340</v>
          </cell>
          <cell r="B59454" t="str">
            <v>MOLDE GRADE GIRATORIA CA-02</v>
          </cell>
          <cell r="C59454" t="str">
            <v>DIEN</v>
          </cell>
          <cell r="D59454" t="str">
            <v>UN</v>
          </cell>
        </row>
        <row r="59455">
          <cell r="A59455" t="str">
            <v>M90010341</v>
          </cell>
          <cell r="B59455" t="str">
            <v>MOLDE HELICE CA-02</v>
          </cell>
          <cell r="C59455" t="str">
            <v>DIEN</v>
          </cell>
          <cell r="D59455" t="str">
            <v>UN</v>
          </cell>
        </row>
        <row r="59456">
          <cell r="A59456" t="str">
            <v>M90010342</v>
          </cell>
          <cell r="B59456" t="str">
            <v>MOLDE BOTAO GRADE CA-02</v>
          </cell>
          <cell r="C59456" t="str">
            <v>DIEN</v>
          </cell>
          <cell r="D59456" t="str">
            <v>UN</v>
          </cell>
        </row>
        <row r="59457">
          <cell r="A59457" t="str">
            <v>M90010343</v>
          </cell>
          <cell r="B59457" t="str">
            <v>MOLDE BOTAO L/D CA-02</v>
          </cell>
          <cell r="C59457" t="str">
            <v>DIEN</v>
          </cell>
          <cell r="D59457" t="str">
            <v>UN</v>
          </cell>
        </row>
        <row r="59458">
          <cell r="A59458" t="str">
            <v>M90010344</v>
          </cell>
          <cell r="B59458" t="str">
            <v>MOLDE BUCHA GRADE GIRATORIA CA-02</v>
          </cell>
          <cell r="C59458" t="str">
            <v>DIEN</v>
          </cell>
          <cell r="D59458" t="str">
            <v>UN</v>
          </cell>
        </row>
        <row r="59459">
          <cell r="A59459" t="str">
            <v>M90010345</v>
          </cell>
          <cell r="B59459" t="str">
            <v>MOLDE ACOPLADOR N°02</v>
          </cell>
          <cell r="C59459" t="str">
            <v>DIEN</v>
          </cell>
          <cell r="D59459" t="str">
            <v>UN</v>
          </cell>
        </row>
        <row r="59460">
          <cell r="A59460" t="str">
            <v>M90010346</v>
          </cell>
          <cell r="B59460" t="str">
            <v>MOLDE ARRASTADOR N°02</v>
          </cell>
          <cell r="C59460" t="str">
            <v>DIEN</v>
          </cell>
          <cell r="D59460" t="str">
            <v>UN</v>
          </cell>
        </row>
        <row r="59461">
          <cell r="A59461" t="str">
            <v>M90010347</v>
          </cell>
          <cell r="B59461" t="str">
            <v>MOLDE BOTÃO LIQUID VITAMAXIS N°02</v>
          </cell>
          <cell r="C59461" t="str">
            <v>DIEN</v>
          </cell>
          <cell r="D59461" t="str">
            <v>UN</v>
          </cell>
        </row>
        <row r="59462">
          <cell r="A59462" t="str">
            <v>M90010348</v>
          </cell>
          <cell r="B59462" t="str">
            <v>MOLDE ENGRENAGEM CONICA ESPREM, N°02</v>
          </cell>
          <cell r="C59462" t="str">
            <v>DIEN</v>
          </cell>
          <cell r="D59462" t="str">
            <v>UN</v>
          </cell>
        </row>
        <row r="59463">
          <cell r="A59463" t="str">
            <v>M90010349</v>
          </cell>
          <cell r="B59463" t="str">
            <v>MOLDE BATOQUE FERRO A VAPOR</v>
          </cell>
          <cell r="C59463" t="str">
            <v>DIEN</v>
          </cell>
          <cell r="D59463" t="str">
            <v>UN</v>
          </cell>
        </row>
        <row r="59464">
          <cell r="A59464" t="str">
            <v>M90010350</v>
          </cell>
          <cell r="B59464" t="str">
            <v>MOLDE  ROTOR COM EIXO MS N°02</v>
          </cell>
          <cell r="C59464" t="str">
            <v>DIEN</v>
          </cell>
          <cell r="D59464" t="str">
            <v>UN</v>
          </cell>
        </row>
        <row r="59465">
          <cell r="A59465" t="str">
            <v>M90010351</v>
          </cell>
          <cell r="B59465" t="str">
            <v>MOLDE SUPORTE DA FACA N°02</v>
          </cell>
          <cell r="C59465" t="str">
            <v>DIEN</v>
          </cell>
          <cell r="D59465" t="str">
            <v>UN</v>
          </cell>
        </row>
        <row r="59466">
          <cell r="A59466" t="str">
            <v>M90010352</v>
          </cell>
          <cell r="B59466" t="str">
            <v>MOLDE SUPORTE DO MOTOR MS N°02</v>
          </cell>
          <cell r="C59466" t="str">
            <v>DIEN</v>
          </cell>
          <cell r="D59466" t="str">
            <v>UN</v>
          </cell>
        </row>
        <row r="59467">
          <cell r="A59467" t="str">
            <v>M90010353</v>
          </cell>
          <cell r="B59467" t="str">
            <v>MOLDE PLACA FRONTAL LIQ, Nº 03</v>
          </cell>
          <cell r="C59467" t="str">
            <v>DIEN</v>
          </cell>
          <cell r="D59467" t="str">
            <v>UN</v>
          </cell>
        </row>
        <row r="59468">
          <cell r="A59468" t="str">
            <v>M90010354</v>
          </cell>
          <cell r="B59468" t="str">
            <v>MOLDE SUPORTE MOTOR MU N°02</v>
          </cell>
          <cell r="C59468" t="str">
            <v>DIEN</v>
          </cell>
          <cell r="D59468" t="str">
            <v>UN</v>
          </cell>
        </row>
        <row r="59469">
          <cell r="A59469" t="str">
            <v>M90010355</v>
          </cell>
          <cell r="B59469" t="str">
            <v>MOLDE CORPO DIREITO/ESQUERDO B-04 N°02</v>
          </cell>
          <cell r="C59469" t="str">
            <v>DIEN</v>
          </cell>
          <cell r="D59469" t="str">
            <v>UN</v>
          </cell>
        </row>
        <row r="59470">
          <cell r="A59470" t="str">
            <v>M90010356</v>
          </cell>
          <cell r="B59470" t="str">
            <v>MOLDE BASE LIQUI 1V E 3V Nº 03</v>
          </cell>
          <cell r="C59470" t="str">
            <v>DIEN</v>
          </cell>
          <cell r="D59470" t="str">
            <v>UN</v>
          </cell>
        </row>
        <row r="59471">
          <cell r="A59471" t="str">
            <v>M90010357</v>
          </cell>
          <cell r="B59471" t="str">
            <v>MOLDE CORPO POWER 3V N°02 (2CAV)</v>
          </cell>
          <cell r="C59471" t="str">
            <v>DIEN</v>
          </cell>
          <cell r="D59471" t="str">
            <v>UN</v>
          </cell>
        </row>
        <row r="59472">
          <cell r="A59472" t="str">
            <v>M90010358</v>
          </cell>
          <cell r="B59472" t="str">
            <v>MOLDE SUPORTE DO MOTOR MS N°03</v>
          </cell>
          <cell r="C59472" t="str">
            <v>DIEN</v>
          </cell>
          <cell r="D59472" t="str">
            <v>UN</v>
          </cell>
        </row>
        <row r="59473">
          <cell r="A59473" t="str">
            <v>M90010359</v>
          </cell>
          <cell r="B59473" t="str">
            <v>MOLDE TAMPINHA DO ARRASTADOR Nº01</v>
          </cell>
          <cell r="C59473" t="str">
            <v>DIEN</v>
          </cell>
          <cell r="D59473" t="str">
            <v>UN</v>
          </cell>
        </row>
        <row r="59474">
          <cell r="A59474" t="str">
            <v>M90010360</v>
          </cell>
          <cell r="B59474" t="str">
            <v>MOLDE TAMPINHA DO ARRASTADOR Nº02</v>
          </cell>
          <cell r="C59474" t="str">
            <v>DIEN</v>
          </cell>
          <cell r="D59474" t="str">
            <v>UN</v>
          </cell>
        </row>
        <row r="59475">
          <cell r="A59475" t="str">
            <v>M90010361</v>
          </cell>
          <cell r="B59475" t="str">
            <v>MOLDE ADAPTADOR DA BOMBA SPRAY F-15</v>
          </cell>
          <cell r="C59475" t="str">
            <v>DIEN</v>
          </cell>
          <cell r="D59475" t="str">
            <v>UN</v>
          </cell>
        </row>
        <row r="59476">
          <cell r="A59476" t="str">
            <v>M90010362</v>
          </cell>
          <cell r="B59476" t="str">
            <v>MOLDE DIRECIONADOR DE FLUXO F-15</v>
          </cell>
          <cell r="C59476" t="str">
            <v>DIEN</v>
          </cell>
          <cell r="D59476" t="str">
            <v>UN</v>
          </cell>
        </row>
        <row r="59477">
          <cell r="A59477" t="str">
            <v>M90010363</v>
          </cell>
          <cell r="B59477" t="str">
            <v>MOLDE COPO LIQUID, 09 (VITAMAXIS)</v>
          </cell>
          <cell r="C59477" t="str">
            <v>DIEN</v>
          </cell>
          <cell r="D59477" t="str">
            <v>UN</v>
          </cell>
        </row>
        <row r="59478">
          <cell r="A59478" t="str">
            <v>M90010364</v>
          </cell>
          <cell r="B59478" t="str">
            <v>MOLDE ACOPLADOR N°03</v>
          </cell>
          <cell r="C59478" t="str">
            <v>DIEN</v>
          </cell>
          <cell r="D59478" t="str">
            <v>UN</v>
          </cell>
        </row>
        <row r="59479">
          <cell r="A59479" t="str">
            <v>M90010365</v>
          </cell>
          <cell r="B59479" t="str">
            <v>MOLDE TIGELA B-05</v>
          </cell>
          <cell r="C59479" t="str">
            <v>DIEN</v>
          </cell>
          <cell r="D59479" t="str">
            <v>UN</v>
          </cell>
        </row>
        <row r="59480">
          <cell r="A59480" t="str">
            <v>M90010366</v>
          </cell>
          <cell r="B59480" t="str">
            <v>MOLDE BASE BATEDEIRA B-05 Nº01</v>
          </cell>
          <cell r="C59480" t="str">
            <v>DIEN</v>
          </cell>
          <cell r="D59480" t="str">
            <v>UN</v>
          </cell>
        </row>
        <row r="59481">
          <cell r="A59481" t="str">
            <v>M90010367</v>
          </cell>
          <cell r="B59481" t="str">
            <v>MOLDE BOTÃO EJETOR B-05</v>
          </cell>
          <cell r="C59481" t="str">
            <v>DIEN</v>
          </cell>
          <cell r="D59481" t="str">
            <v>UN</v>
          </cell>
        </row>
        <row r="59482">
          <cell r="A59482" t="str">
            <v>M90010368</v>
          </cell>
          <cell r="B59482" t="str">
            <v>MOLDE CORPO DIREITO/ESQUERDO B-05</v>
          </cell>
          <cell r="C59482" t="str">
            <v>DIEN</v>
          </cell>
          <cell r="D59482" t="str">
            <v>UN</v>
          </cell>
        </row>
        <row r="59483">
          <cell r="A59483" t="str">
            <v>M90010369</v>
          </cell>
          <cell r="B59483" t="str">
            <v>MOLDE BOTÃO L/D B-05</v>
          </cell>
          <cell r="C59483" t="str">
            <v>DIEN</v>
          </cell>
          <cell r="D59483" t="str">
            <v>UN</v>
          </cell>
        </row>
        <row r="59484">
          <cell r="A59484" t="str">
            <v>M90010370</v>
          </cell>
          <cell r="B59484" t="str">
            <v>MOLDE CORPO DO RESERVATÓRIO F-15 Nº02</v>
          </cell>
          <cell r="C59484" t="str">
            <v>DIEN</v>
          </cell>
          <cell r="D59484" t="str">
            <v>UN</v>
          </cell>
        </row>
        <row r="59485">
          <cell r="A59485" t="str">
            <v>M90010371</v>
          </cell>
          <cell r="B59485" t="str">
            <v>MOLDE BASE PBT F-15 Nº02</v>
          </cell>
          <cell r="C59485" t="str">
            <v>DIEN</v>
          </cell>
          <cell r="D59485" t="str">
            <v>UN</v>
          </cell>
        </row>
        <row r="59486">
          <cell r="A59486" t="str">
            <v>M90010372</v>
          </cell>
          <cell r="B59486" t="str">
            <v>MOLDE ISOLAÇÃO MU</v>
          </cell>
          <cell r="C59486" t="str">
            <v>DIEN</v>
          </cell>
          <cell r="D59486" t="str">
            <v>UN</v>
          </cell>
        </row>
        <row r="59487">
          <cell r="A59487" t="str">
            <v>M90010373</v>
          </cell>
          <cell r="B59487" t="str">
            <v>MOLDE VENTOINHA RADIAL</v>
          </cell>
          <cell r="C59487" t="str">
            <v>DIEN</v>
          </cell>
          <cell r="D59487" t="str">
            <v>UN</v>
          </cell>
        </row>
        <row r="59488">
          <cell r="A59488" t="str">
            <v>M90010374</v>
          </cell>
          <cell r="B59488" t="str">
            <v>MOLDE SUPORTE DA FACA Nº03</v>
          </cell>
          <cell r="C59488" t="str">
            <v>DIEN</v>
          </cell>
          <cell r="D59488" t="str">
            <v>UN</v>
          </cell>
        </row>
        <row r="59489">
          <cell r="A59489" t="str">
            <v>M90010375</v>
          </cell>
          <cell r="B59489" t="str">
            <v>MOLDE GRADE DIANTEIRA V-26 (SOLZINHO)</v>
          </cell>
          <cell r="C59489" t="str">
            <v>DIEN</v>
          </cell>
          <cell r="D59489" t="str">
            <v>UN</v>
          </cell>
        </row>
        <row r="59490">
          <cell r="A59490" t="str">
            <v>M90010376</v>
          </cell>
          <cell r="B59490" t="str">
            <v>MOLDE BASE DO V-32 Nº02</v>
          </cell>
          <cell r="C59490" t="str">
            <v>DIEN</v>
          </cell>
          <cell r="D59490" t="str">
            <v>UN</v>
          </cell>
        </row>
        <row r="59491">
          <cell r="A59491" t="str">
            <v>M90010377</v>
          </cell>
          <cell r="B59491" t="str">
            <v>MOLDE HASTE DO V-30 Nº 3</v>
          </cell>
          <cell r="C59491" t="str">
            <v>DIEN</v>
          </cell>
          <cell r="D59491" t="str">
            <v>UN</v>
          </cell>
        </row>
        <row r="59492">
          <cell r="A59492" t="str">
            <v>M90010378</v>
          </cell>
          <cell r="B59492" t="str">
            <v>MOLDE GRADE TRASEIRA FECHADA V-15 Nº 2</v>
          </cell>
          <cell r="C59492" t="str">
            <v>DIEN</v>
          </cell>
          <cell r="D59492" t="str">
            <v>UN</v>
          </cell>
        </row>
        <row r="59493">
          <cell r="A59493" t="str">
            <v>M90010379</v>
          </cell>
          <cell r="B59493" t="str">
            <v>MOLDE CANOPLA V-71</v>
          </cell>
          <cell r="C59493" t="str">
            <v>DIEN</v>
          </cell>
          <cell r="D59493" t="str">
            <v>UN</v>
          </cell>
        </row>
        <row r="59494">
          <cell r="A59494" t="str">
            <v>M90010381</v>
          </cell>
          <cell r="B59494" t="str">
            <v>MOLDE CORPO POWER 1V Nº 03  02CAV</v>
          </cell>
          <cell r="C59494" t="str">
            <v>DIEN</v>
          </cell>
          <cell r="D59494" t="str">
            <v>UN</v>
          </cell>
        </row>
        <row r="59495">
          <cell r="A59495" t="str">
            <v>M90010382</v>
          </cell>
          <cell r="B59495" t="str">
            <v>MOLDE CORPO VITAMAXIS SEM BOLHA Nº02</v>
          </cell>
          <cell r="C59495" t="str">
            <v>DIEN</v>
          </cell>
          <cell r="D59495" t="str">
            <v>UN</v>
          </cell>
        </row>
        <row r="59496">
          <cell r="A59496" t="str">
            <v>M90010383</v>
          </cell>
          <cell r="B59496" t="str">
            <v>MOLDE ACOPLADOR 04 CAV L-1000 Nº02</v>
          </cell>
          <cell r="C59496" t="str">
            <v>DIEN</v>
          </cell>
          <cell r="D59496" t="str">
            <v>UN</v>
          </cell>
        </row>
        <row r="59497">
          <cell r="A59497" t="str">
            <v>M90010384</v>
          </cell>
          <cell r="B59497" t="str">
            <v>MOLDE TRAVA FIO Nº 03</v>
          </cell>
          <cell r="C59497" t="str">
            <v>DIEN</v>
          </cell>
          <cell r="D59497" t="str">
            <v>UN</v>
          </cell>
        </row>
        <row r="59498">
          <cell r="A59498" t="str">
            <v>M90010385</v>
          </cell>
          <cell r="B59498" t="str">
            <v>MOLDE BOTÃO POWER Nº 02</v>
          </cell>
          <cell r="C59498" t="str">
            <v>DIEN</v>
          </cell>
          <cell r="D59498" t="str">
            <v>UN</v>
          </cell>
        </row>
        <row r="59499">
          <cell r="A59499" t="str">
            <v>M90010386</v>
          </cell>
          <cell r="B59499" t="str">
            <v>MOLDE ARRASTADOR  Nº 03</v>
          </cell>
          <cell r="C59499" t="str">
            <v>DIEN</v>
          </cell>
          <cell r="D59499" t="str">
            <v>UN</v>
          </cell>
        </row>
        <row r="59500">
          <cell r="A59500" t="str">
            <v>M90010387</v>
          </cell>
          <cell r="B59500" t="str">
            <v>MOLDE ALÇA MENOR FERRO SECO/SPRAY</v>
          </cell>
          <cell r="C59500" t="str">
            <v>DIEN</v>
          </cell>
          <cell r="D59500" t="str">
            <v>UN</v>
          </cell>
        </row>
        <row r="59501">
          <cell r="A59501" t="str">
            <v>M90010388</v>
          </cell>
          <cell r="B59501" t="str">
            <v>MOLDE ALÇA MAIOR FERRO SECO/SPRAY</v>
          </cell>
          <cell r="C59501" t="str">
            <v>DIEN</v>
          </cell>
          <cell r="D59501" t="str">
            <v>UN</v>
          </cell>
        </row>
        <row r="59502">
          <cell r="A59502" t="str">
            <v>M90010389</v>
          </cell>
          <cell r="B59502" t="str">
            <v>MOLDE BASE DO ESPREMEDOR Nº02 2CAV</v>
          </cell>
          <cell r="C59502" t="str">
            <v>DIEN</v>
          </cell>
          <cell r="D59502" t="str">
            <v>UN</v>
          </cell>
        </row>
        <row r="59503">
          <cell r="A59503" t="str">
            <v>M90010390</v>
          </cell>
          <cell r="B59503" t="str">
            <v>MOLDE CORPO DO ESPREMEDOR Nº02</v>
          </cell>
          <cell r="C59503" t="str">
            <v>DIEN</v>
          </cell>
          <cell r="D59503" t="str">
            <v>UN</v>
          </cell>
        </row>
        <row r="59504">
          <cell r="A59504" t="str">
            <v>M90010391</v>
          </cell>
          <cell r="B59504" t="str">
            <v>MOLDE SUPORTE DA FACA Nº04</v>
          </cell>
          <cell r="C59504" t="str">
            <v>DIEN</v>
          </cell>
          <cell r="D59504" t="str">
            <v>UN</v>
          </cell>
        </row>
        <row r="59505">
          <cell r="A59505" t="str">
            <v>M90010392</v>
          </cell>
          <cell r="B59505" t="str">
            <v>MOLDE CORPO FERRO SECO/SPRAY</v>
          </cell>
          <cell r="C59505" t="str">
            <v>DIEN</v>
          </cell>
          <cell r="D59505" t="str">
            <v>UN</v>
          </cell>
        </row>
        <row r="59506">
          <cell r="A59506" t="str">
            <v>M90010393</v>
          </cell>
          <cell r="B59506" t="str">
            <v>MOLDE CAVIDADE DO CORPO B-05</v>
          </cell>
          <cell r="C59506" t="str">
            <v>DIEN</v>
          </cell>
          <cell r="D59506" t="str">
            <v>UN</v>
          </cell>
        </row>
        <row r="59507">
          <cell r="A59507" t="str">
            <v>M90010394</v>
          </cell>
          <cell r="B59507" t="str">
            <v>MOLDE MATRIZ ACOPLADOR</v>
          </cell>
          <cell r="C59507" t="str">
            <v>DIEN</v>
          </cell>
          <cell r="D59507" t="str">
            <v>UN</v>
          </cell>
        </row>
        <row r="59508">
          <cell r="A59508" t="str">
            <v>M90010395</v>
          </cell>
          <cell r="B59508" t="str">
            <v>MOLDE MACHO ACOPLADOR</v>
          </cell>
          <cell r="C59508" t="str">
            <v>DIEN</v>
          </cell>
          <cell r="D59508" t="str">
            <v>UN</v>
          </cell>
        </row>
        <row r="59509">
          <cell r="A59509" t="str">
            <v>M90010396</v>
          </cell>
          <cell r="B59509" t="str">
            <v>MOLDE BORBOLETA Nº02</v>
          </cell>
          <cell r="C59509" t="str">
            <v>DIEN</v>
          </cell>
          <cell r="D59509" t="str">
            <v>UN</v>
          </cell>
        </row>
        <row r="59510">
          <cell r="A59510" t="str">
            <v>M90010397</v>
          </cell>
          <cell r="B59510" t="str">
            <v>MOLDE BOTAO L/D ROTATIVO V-45/41 Nº1</v>
          </cell>
          <cell r="C59510" t="str">
            <v>DIEN</v>
          </cell>
          <cell r="D59510" t="str">
            <v>UN</v>
          </cell>
        </row>
        <row r="59511">
          <cell r="A59511" t="str">
            <v>M90010398</v>
          </cell>
          <cell r="B59511" t="str">
            <v>MOLDE CAVIDADE DA TAMPA TRASEIRA F-15</v>
          </cell>
          <cell r="C59511" t="str">
            <v>DIEN</v>
          </cell>
          <cell r="D59511" t="str">
            <v>UN</v>
          </cell>
        </row>
        <row r="59512">
          <cell r="A59512" t="str">
            <v>M90010399</v>
          </cell>
          <cell r="B59512" t="str">
            <v>MOLDE CORPO DIREITO/ESQUERDO B-07</v>
          </cell>
          <cell r="C59512" t="str">
            <v>DIEN</v>
          </cell>
          <cell r="D59512" t="str">
            <v>UN</v>
          </cell>
        </row>
        <row r="59513">
          <cell r="A59513" t="str">
            <v>M90010401</v>
          </cell>
          <cell r="B59513" t="str">
            <v>MOLDE GRADE DIANTEIRA V-26(SOLZINHO)Nº2</v>
          </cell>
          <cell r="C59513" t="str">
            <v>DIEN</v>
          </cell>
          <cell r="D59513" t="str">
            <v>UN</v>
          </cell>
        </row>
        <row r="59514">
          <cell r="A59514" t="str">
            <v>M90010402</v>
          </cell>
          <cell r="B59514" t="str">
            <v>MOLDE GRADE TRASEIRA FECHADA V-15 Nº 3</v>
          </cell>
          <cell r="C59514" t="str">
            <v>DIEN</v>
          </cell>
          <cell r="D59514" t="str">
            <v>UN</v>
          </cell>
        </row>
        <row r="59515">
          <cell r="A59515" t="str">
            <v>M90010403</v>
          </cell>
          <cell r="B59515" t="str">
            <v>MOLDE GRADE TRASEIRA DO V-41 N°3</v>
          </cell>
          <cell r="C59515" t="str">
            <v>DIEN</v>
          </cell>
          <cell r="D59515" t="str">
            <v>UN</v>
          </cell>
        </row>
        <row r="59516">
          <cell r="A59516" t="str">
            <v>M90010404</v>
          </cell>
          <cell r="B59516" t="str">
            <v>MOLDE GRADE DIANTEIRA DO V-40 N°4</v>
          </cell>
          <cell r="C59516" t="str">
            <v>DIEN</v>
          </cell>
          <cell r="D59516" t="str">
            <v>UN</v>
          </cell>
        </row>
        <row r="59517">
          <cell r="A59517" t="str">
            <v>M90010406</v>
          </cell>
          <cell r="B59517" t="str">
            <v>MOLDE HASTE DO V-41 N°3</v>
          </cell>
          <cell r="C59517" t="str">
            <v>DIEN</v>
          </cell>
          <cell r="D59517" t="str">
            <v>UN</v>
          </cell>
        </row>
        <row r="59518">
          <cell r="A59518" t="str">
            <v>M90010407</v>
          </cell>
          <cell r="B59518" t="str">
            <v>MOLDE BASE DO V-30 Nº 4</v>
          </cell>
          <cell r="C59518" t="str">
            <v>DIEN</v>
          </cell>
          <cell r="D59518" t="str">
            <v>UN</v>
          </cell>
        </row>
        <row r="59519">
          <cell r="A59519" t="str">
            <v>M90010408</v>
          </cell>
          <cell r="B59519" t="str">
            <v>MOLDE ETIQUETA DO V-30 Nº 2</v>
          </cell>
          <cell r="C59519" t="str">
            <v>DIEN</v>
          </cell>
          <cell r="D59519" t="str">
            <v>UN</v>
          </cell>
        </row>
        <row r="59520">
          <cell r="A59520" t="str">
            <v>M90010409</v>
          </cell>
          <cell r="B59520" t="str">
            <v>MOLDE PIVO C/ ABA V-30 Nº3</v>
          </cell>
          <cell r="C59520" t="str">
            <v>DIEN</v>
          </cell>
          <cell r="D59520" t="str">
            <v>UN</v>
          </cell>
        </row>
        <row r="59521">
          <cell r="A59521" t="str">
            <v>M90010410</v>
          </cell>
          <cell r="B59521" t="str">
            <v>MOLDE TAMPA DA HASTE V-30 Nº 1</v>
          </cell>
          <cell r="C59521" t="str">
            <v>DIEN</v>
          </cell>
          <cell r="D59521" t="str">
            <v>UN</v>
          </cell>
        </row>
        <row r="59522">
          <cell r="A59522" t="str">
            <v>M90010411</v>
          </cell>
          <cell r="B59522" t="str">
            <v>MOLDE TAMPA DA HASTE V-30 Nº 2</v>
          </cell>
          <cell r="C59522" t="str">
            <v>DIEN</v>
          </cell>
          <cell r="D59522" t="str">
            <v>UN</v>
          </cell>
        </row>
        <row r="59523">
          <cell r="A59523" t="str">
            <v>M90010412</v>
          </cell>
          <cell r="B59523" t="str">
            <v>MOLDE BASE V-41/45 N°3</v>
          </cell>
          <cell r="C59523" t="str">
            <v>DIEN</v>
          </cell>
          <cell r="D59523" t="str">
            <v>UN</v>
          </cell>
        </row>
        <row r="59524">
          <cell r="A59524" t="str">
            <v>M90010413</v>
          </cell>
          <cell r="B59524" t="str">
            <v>MOLDE CORPO ESPREMEDOR ULTRA 2 CAV</v>
          </cell>
          <cell r="C59524" t="str">
            <v>DIEN</v>
          </cell>
          <cell r="D59524" t="str">
            <v>UN</v>
          </cell>
        </row>
        <row r="59525">
          <cell r="A59525" t="str">
            <v>M90010414</v>
          </cell>
          <cell r="B59525" t="str">
            <v>MOLDE BASE ESPREMEDOR ULTRA</v>
          </cell>
          <cell r="C59525" t="str">
            <v>DIEN</v>
          </cell>
          <cell r="D59525" t="str">
            <v>UN</v>
          </cell>
        </row>
        <row r="59526">
          <cell r="A59526" t="str">
            <v>M90010415</v>
          </cell>
          <cell r="B59526" t="str">
            <v>MOLDE VENTOINHA EXTRATOR DE SUCO 2 CAV</v>
          </cell>
          <cell r="C59526" t="str">
            <v>DIEN</v>
          </cell>
          <cell r="D59526" t="str">
            <v>UN</v>
          </cell>
        </row>
        <row r="59527">
          <cell r="A59527" t="str">
            <v>M90010416</v>
          </cell>
          <cell r="B59527" t="str">
            <v>MOLDE ESTAMPO CINTA AÇO INOX DO EXTRATOR</v>
          </cell>
          <cell r="C59527" t="str">
            <v>DIEN</v>
          </cell>
          <cell r="D59527" t="str">
            <v>UN</v>
          </cell>
        </row>
        <row r="59528">
          <cell r="A59528" t="str">
            <v>M90010417</v>
          </cell>
          <cell r="B59528" t="str">
            <v>MOLDE JARRA ESPREMEDOR ULTRA</v>
          </cell>
          <cell r="C59528" t="str">
            <v>DIEN</v>
          </cell>
          <cell r="D59528" t="str">
            <v>UN</v>
          </cell>
        </row>
        <row r="59529">
          <cell r="A59529" t="str">
            <v>M90010418</v>
          </cell>
          <cell r="B59529" t="str">
            <v>MOLDE SUPORTE INFERIOR EXTRATOR DE SUCO</v>
          </cell>
          <cell r="C59529" t="str">
            <v>DIEN</v>
          </cell>
          <cell r="D59529" t="str">
            <v>UN</v>
          </cell>
        </row>
        <row r="59530">
          <cell r="A59530" t="str">
            <v>M90010419</v>
          </cell>
          <cell r="B59530" t="str">
            <v>MOLDE SUPORTE SUPERIOR EXTRATOR DE SUCO</v>
          </cell>
          <cell r="C59530" t="str">
            <v>DIEN</v>
          </cell>
          <cell r="D59530" t="str">
            <v>UN</v>
          </cell>
        </row>
        <row r="59531">
          <cell r="A59531" t="str">
            <v>M90010420</v>
          </cell>
          <cell r="B59531" t="str">
            <v>MOLDE CASTANHA MAIOR EXTRATOR DE SUCO</v>
          </cell>
          <cell r="C59531" t="str">
            <v>DIEN</v>
          </cell>
          <cell r="D59531" t="str">
            <v>UN</v>
          </cell>
        </row>
        <row r="59532">
          <cell r="A59532" t="str">
            <v>M90010421</v>
          </cell>
          <cell r="B59532" t="str">
            <v>MOLDE CASTANHA MENOR EXTRATOR DE SUCO</v>
          </cell>
          <cell r="C59532" t="str">
            <v>DIEN</v>
          </cell>
          <cell r="D59532" t="str">
            <v>UN</v>
          </cell>
        </row>
        <row r="59533">
          <cell r="A59533" t="str">
            <v>M90010422</v>
          </cell>
          <cell r="B59533" t="str">
            <v>MOLDE COPO EXTRATOR DE SUCO</v>
          </cell>
          <cell r="C59533" t="str">
            <v>DIEN</v>
          </cell>
          <cell r="D59533" t="str">
            <v>UN</v>
          </cell>
        </row>
        <row r="59534">
          <cell r="A59534" t="str">
            <v>M90010423</v>
          </cell>
          <cell r="B59534" t="str">
            <v>MOLDE PENEIRA EXTRATOR DE SUCO</v>
          </cell>
          <cell r="C59534" t="str">
            <v>DIEN</v>
          </cell>
          <cell r="D59534" t="str">
            <v>UN</v>
          </cell>
        </row>
        <row r="59535">
          <cell r="A59535" t="str">
            <v>M90010424</v>
          </cell>
          <cell r="B59535" t="str">
            <v>MOLDE RESERVATORIO EXTRATOR DE SUCO</v>
          </cell>
          <cell r="C59535" t="str">
            <v>DIEN</v>
          </cell>
          <cell r="D59535" t="str">
            <v>UN</v>
          </cell>
        </row>
        <row r="59536">
          <cell r="A59536" t="str">
            <v>M90010425</v>
          </cell>
          <cell r="B59536" t="str">
            <v>MOLDE BASE EXTRATOR DE SUCO</v>
          </cell>
          <cell r="C59536" t="str">
            <v>DIEN</v>
          </cell>
          <cell r="D59536" t="str">
            <v>UN</v>
          </cell>
        </row>
        <row r="59537">
          <cell r="A59537" t="str">
            <v>M90010426</v>
          </cell>
          <cell r="B59537" t="str">
            <v>MOLDE ENGRENAGEM PRINCIPAL ESPREME ULTRA</v>
          </cell>
          <cell r="C59537" t="str">
            <v>DIEN</v>
          </cell>
          <cell r="D59537" t="str">
            <v>UN</v>
          </cell>
        </row>
        <row r="59538">
          <cell r="A59538" t="str">
            <v>M90010427</v>
          </cell>
          <cell r="B59538" t="str">
            <v>MOLDE PENEIRA ESPREMEDOR ULTRA</v>
          </cell>
          <cell r="C59538" t="str">
            <v>DIEN</v>
          </cell>
          <cell r="D59538" t="str">
            <v>UN</v>
          </cell>
        </row>
        <row r="59539">
          <cell r="A59539" t="str">
            <v>M90010428</v>
          </cell>
          <cell r="B59539" t="str">
            <v>MOLDE CASTANHA MAIOR ESPREMEDOR ULTRA</v>
          </cell>
          <cell r="C59539" t="str">
            <v>DIEN</v>
          </cell>
          <cell r="D59539" t="str">
            <v>UN</v>
          </cell>
        </row>
        <row r="59540">
          <cell r="A59540" t="str">
            <v>M90010429</v>
          </cell>
          <cell r="B59540" t="str">
            <v>MOLDE TAMPA DA JARRA ESPREMEDOR ULTRA</v>
          </cell>
          <cell r="C59540" t="str">
            <v>DIEN</v>
          </cell>
          <cell r="D59540" t="str">
            <v>UN</v>
          </cell>
        </row>
        <row r="59541">
          <cell r="A59541" t="str">
            <v>M90010430</v>
          </cell>
          <cell r="B59541" t="str">
            <v>MOLDE ARTICULADOR FERRO A VAPOR PEQUENO</v>
          </cell>
          <cell r="C59541" t="str">
            <v>DIEN</v>
          </cell>
          <cell r="D59541" t="str">
            <v>UN</v>
          </cell>
        </row>
        <row r="59542">
          <cell r="A59542" t="str">
            <v>M90010431</v>
          </cell>
          <cell r="B59542" t="str">
            <v>MOLDE TAMPA DO TANQUE FERRO A VAPOR PEQU</v>
          </cell>
          <cell r="C59542" t="str">
            <v>DIEN</v>
          </cell>
          <cell r="D59542" t="str">
            <v>UN</v>
          </cell>
        </row>
        <row r="59543">
          <cell r="A59543" t="str">
            <v>M90010432</v>
          </cell>
          <cell r="B59543" t="str">
            <v>MOLDE BASE PBT FERRO A VAPOR PEQUENO</v>
          </cell>
          <cell r="C59543" t="str">
            <v>DIEN</v>
          </cell>
          <cell r="D59543" t="str">
            <v>UN</v>
          </cell>
        </row>
        <row r="59544">
          <cell r="A59544" t="str">
            <v>M90010433</v>
          </cell>
          <cell r="B59544" t="str">
            <v>MOLDE BOTÃO SPRAY FERRO A VAPOR PEQUENO</v>
          </cell>
          <cell r="C59544" t="str">
            <v>DIEN</v>
          </cell>
          <cell r="D59544" t="str">
            <v>UN</v>
          </cell>
        </row>
        <row r="59545">
          <cell r="A59545" t="str">
            <v>M90010434</v>
          </cell>
          <cell r="B59545" t="str">
            <v>MOLDE CORPO DO RESERVAT FERRO VAPOR PEQU</v>
          </cell>
          <cell r="C59545" t="str">
            <v>DIEN</v>
          </cell>
          <cell r="D59545" t="str">
            <v>UN</v>
          </cell>
        </row>
        <row r="59546">
          <cell r="A59546" t="str">
            <v>M90010435</v>
          </cell>
          <cell r="B59546" t="str">
            <v>MOLDE ALÇA DO FERRO A VAPOR PEQUENO</v>
          </cell>
          <cell r="C59546" t="str">
            <v>DIEN</v>
          </cell>
          <cell r="D59546" t="str">
            <v>UN</v>
          </cell>
        </row>
        <row r="59547">
          <cell r="A59547" t="str">
            <v>M90010436</v>
          </cell>
          <cell r="B59547" t="str">
            <v>MOLDE TAMPA TRASEIRA FERRO A VAPOR PEQU</v>
          </cell>
          <cell r="C59547" t="str">
            <v>DIEN</v>
          </cell>
          <cell r="D59547" t="str">
            <v>UN</v>
          </cell>
        </row>
        <row r="59548">
          <cell r="A59548" t="str">
            <v>M90010437</v>
          </cell>
          <cell r="B59548" t="str">
            <v>MOLDE - GRADE TRASEIRA VTX-40 Nº01</v>
          </cell>
          <cell r="C59548" t="str">
            <v>DIEN</v>
          </cell>
          <cell r="D59548" t="str">
            <v>UN</v>
          </cell>
        </row>
        <row r="59549">
          <cell r="A59549" t="str">
            <v>M90010438</v>
          </cell>
          <cell r="B59549" t="str">
            <v>MOLDE GRADE DIANTEIRA VT-40 Nº01 (VER02)</v>
          </cell>
          <cell r="C59549" t="str">
            <v>DIEN</v>
          </cell>
          <cell r="D59549" t="str">
            <v>UN</v>
          </cell>
        </row>
        <row r="59550">
          <cell r="A59550" t="str">
            <v>M90010439</v>
          </cell>
          <cell r="B59550" t="str">
            <v>MOLDE BASE DO VT-30/40 Nº1</v>
          </cell>
          <cell r="C59550" t="str">
            <v>DIEN</v>
          </cell>
          <cell r="D59550" t="str">
            <v>UN</v>
          </cell>
        </row>
        <row r="59551">
          <cell r="A59551" t="str">
            <v>M90010440</v>
          </cell>
          <cell r="B59551" t="str">
            <v>MOLDE BASE DO VT-30/40 Nº2</v>
          </cell>
          <cell r="C59551" t="str">
            <v>DIEN</v>
          </cell>
          <cell r="D59551" t="str">
            <v>UN</v>
          </cell>
        </row>
        <row r="59552">
          <cell r="A59552" t="str">
            <v>M90010441</v>
          </cell>
          <cell r="B59552" t="str">
            <v>MOLDE HASTE VT-30/40</v>
          </cell>
          <cell r="C59552" t="str">
            <v>DIEN</v>
          </cell>
          <cell r="D59552" t="str">
            <v>UN</v>
          </cell>
        </row>
        <row r="59553">
          <cell r="A59553" t="str">
            <v>M90010442</v>
          </cell>
          <cell r="B59553" t="str">
            <v>MOLDE SUPORTE DA CHAVE VT-30/40</v>
          </cell>
          <cell r="C59553" t="str">
            <v>DIEN</v>
          </cell>
          <cell r="D59553" t="str">
            <v>UN</v>
          </cell>
        </row>
        <row r="59554">
          <cell r="A59554" t="str">
            <v>M90010443</v>
          </cell>
          <cell r="B59554" t="str">
            <v>MOLDE BOTAO L/D ROTATIVO VT-30/40</v>
          </cell>
          <cell r="C59554" t="str">
            <v>DIEN</v>
          </cell>
          <cell r="D59554" t="str">
            <v>UN</v>
          </cell>
        </row>
        <row r="59555">
          <cell r="A59555" t="str">
            <v>M90010444</v>
          </cell>
          <cell r="B59555" t="str">
            <v>MOLDE CAPA DO MOTOR VT-30/40</v>
          </cell>
          <cell r="C59555" t="str">
            <v>DIEN</v>
          </cell>
          <cell r="D59555" t="str">
            <v>UN</v>
          </cell>
        </row>
        <row r="59556">
          <cell r="A59556" t="str">
            <v>M90010445</v>
          </cell>
          <cell r="B59556" t="str">
            <v>MOLDE GRADE TRASEIRA VT-30</v>
          </cell>
          <cell r="C59556" t="str">
            <v>DIEN</v>
          </cell>
          <cell r="D59556" t="str">
            <v>UN</v>
          </cell>
        </row>
        <row r="59557">
          <cell r="A59557" t="str">
            <v>M90010446</v>
          </cell>
          <cell r="B59557" t="str">
            <v>MOLDE GRADE DIANTEIRA VT-30</v>
          </cell>
          <cell r="C59557" t="str">
            <v>DIEN</v>
          </cell>
          <cell r="D59557" t="str">
            <v>UN</v>
          </cell>
        </row>
        <row r="59558">
          <cell r="A59558" t="str">
            <v>M90010447</v>
          </cell>
          <cell r="B59558" t="str">
            <v>MOLDE  ETIQUETA VT-30</v>
          </cell>
          <cell r="C59558" t="str">
            <v>DIEN</v>
          </cell>
          <cell r="D59558" t="str">
            <v>UN</v>
          </cell>
        </row>
        <row r="59559">
          <cell r="A59559" t="str">
            <v>M90010448</v>
          </cell>
          <cell r="B59559" t="str">
            <v>MOLDE  ETIQUETA VT-40</v>
          </cell>
          <cell r="C59559" t="str">
            <v>DIEN</v>
          </cell>
          <cell r="D59559" t="str">
            <v>UN</v>
          </cell>
        </row>
        <row r="59560">
          <cell r="A59560" t="str">
            <v>M90010452</v>
          </cell>
          <cell r="B59560" t="str">
            <v>MOLDE CAPA DO MOTOR V-30/V-40 Nº5</v>
          </cell>
          <cell r="C59560" t="str">
            <v>DIEN</v>
          </cell>
          <cell r="D59560" t="str">
            <v>UN</v>
          </cell>
        </row>
        <row r="59561">
          <cell r="A59561" t="str">
            <v>M90010453</v>
          </cell>
          <cell r="B59561" t="str">
            <v>MOLDE COPO LIQUID, 10 (POWER 2 CAV)</v>
          </cell>
          <cell r="C59561" t="str">
            <v>DIEN</v>
          </cell>
          <cell r="D59561" t="str">
            <v>UN</v>
          </cell>
        </row>
        <row r="59562">
          <cell r="A59562" t="str">
            <v>M90010454</v>
          </cell>
          <cell r="B59562" t="str">
            <v>MOLDE TAMPA DO EXTRATOR DE SUCO</v>
          </cell>
          <cell r="C59562" t="str">
            <v>DIEN</v>
          </cell>
          <cell r="D59562" t="str">
            <v>UN</v>
          </cell>
        </row>
        <row r="59563">
          <cell r="A59563" t="str">
            <v>M90010455</v>
          </cell>
          <cell r="B59563" t="str">
            <v>MOLDE ETIQUETA DO V-30 Nº 3</v>
          </cell>
          <cell r="C59563" t="str">
            <v>DIEN</v>
          </cell>
          <cell r="D59563" t="str">
            <v>UN</v>
          </cell>
        </row>
        <row r="59564">
          <cell r="A59564" t="str">
            <v>M90010458</v>
          </cell>
          <cell r="B59564" t="str">
            <v>MOLDE FILTRO L-900 2CAV Nº01</v>
          </cell>
          <cell r="C59564" t="str">
            <v>DIEN</v>
          </cell>
          <cell r="D59564" t="str">
            <v>UN</v>
          </cell>
        </row>
        <row r="59565">
          <cell r="A59565" t="str">
            <v>M90010459</v>
          </cell>
          <cell r="B59565" t="str">
            <v>MOLDE CORPO DIREITO/ESQUERDO B-05 Nº02</v>
          </cell>
          <cell r="C59565" t="str">
            <v>DIEN</v>
          </cell>
          <cell r="D59565" t="str">
            <v>UN</v>
          </cell>
        </row>
        <row r="59566">
          <cell r="A59566" t="str">
            <v>M90010460</v>
          </cell>
          <cell r="B59566" t="str">
            <v>MOLDE TIGELA B-05 Nº02</v>
          </cell>
          <cell r="C59566" t="str">
            <v>DIEN</v>
          </cell>
          <cell r="D59566" t="str">
            <v>UN</v>
          </cell>
        </row>
        <row r="59567">
          <cell r="A59567" t="str">
            <v>M90010461</v>
          </cell>
          <cell r="B59567" t="str">
            <v>MOLDE BASE BATEDEIRA B-05 Nº02</v>
          </cell>
          <cell r="C59567" t="str">
            <v>DIEN</v>
          </cell>
          <cell r="D59567" t="str">
            <v>UN</v>
          </cell>
        </row>
        <row r="59568">
          <cell r="A59568" t="str">
            <v>M90010462</v>
          </cell>
          <cell r="B59568" t="str">
            <v>MOLDE CARRETEL DO MS Nº02</v>
          </cell>
          <cell r="C59568" t="str">
            <v>DIEN</v>
          </cell>
          <cell r="D59568" t="str">
            <v>UN</v>
          </cell>
        </row>
        <row r="59569">
          <cell r="A59569" t="str">
            <v>M90010463</v>
          </cell>
          <cell r="B59569" t="str">
            <v>MOLDE CORPO ESPREMEDOR Nº02 2CAV</v>
          </cell>
          <cell r="C59569" t="str">
            <v>DIEN</v>
          </cell>
          <cell r="D59569" t="str">
            <v>UN</v>
          </cell>
        </row>
        <row r="59570">
          <cell r="A59570" t="str">
            <v>M90010464</v>
          </cell>
          <cell r="B59570" t="str">
            <v>MOLDE CORPO DO RESERVATÓRIO F-15 Nº03</v>
          </cell>
          <cell r="C59570" t="str">
            <v>DIEN</v>
          </cell>
          <cell r="D59570" t="str">
            <v>UN</v>
          </cell>
        </row>
        <row r="59571">
          <cell r="A59571" t="str">
            <v>M90010466</v>
          </cell>
          <cell r="B59571" t="str">
            <v>MOLDE TAMPA LIQUID, POWER Nº02</v>
          </cell>
          <cell r="C59571" t="str">
            <v>DIEN</v>
          </cell>
          <cell r="D59571" t="str">
            <v>UN</v>
          </cell>
        </row>
        <row r="59572">
          <cell r="A59572" t="str">
            <v>M90010474</v>
          </cell>
          <cell r="B59572" t="str">
            <v>MOLDE CAVIDADE CAPA DO MOTOR</v>
          </cell>
          <cell r="C59572" t="str">
            <v>DIEN</v>
          </cell>
          <cell r="D59572" t="str">
            <v>UN</v>
          </cell>
        </row>
        <row r="59573">
          <cell r="A59573" t="str">
            <v>M90010475</v>
          </cell>
          <cell r="B59573" t="str">
            <v>MOLDE MANCAL DIANT, E TRAS, DO MS Nº02</v>
          </cell>
          <cell r="C59573" t="str">
            <v>DIEN</v>
          </cell>
          <cell r="D59573" t="str">
            <v>UN</v>
          </cell>
        </row>
        <row r="59574">
          <cell r="A59574" t="str">
            <v>M90010476</v>
          </cell>
          <cell r="B59574" t="str">
            <v>MOLDE CAIXA PLASTICA</v>
          </cell>
          <cell r="C59574" t="str">
            <v>DIEN</v>
          </cell>
          <cell r="D59574" t="str">
            <v>UN</v>
          </cell>
        </row>
        <row r="59575">
          <cell r="A59575" t="str">
            <v>M90010477</v>
          </cell>
          <cell r="B59575" t="str">
            <v>MOLDE TIGELA MAIOR BATEDEIRA Nº02 (SAN)</v>
          </cell>
          <cell r="C59575" t="str">
            <v>DIEN</v>
          </cell>
          <cell r="D59575" t="str">
            <v>UN</v>
          </cell>
        </row>
        <row r="59576">
          <cell r="A59576" t="str">
            <v>M90010479</v>
          </cell>
          <cell r="B59576" t="str">
            <v>MOLDE CAPA DO MOTOR V-30/V-40 Nº6</v>
          </cell>
          <cell r="C59576" t="str">
            <v>DIEN</v>
          </cell>
          <cell r="D59576" t="str">
            <v>UN</v>
          </cell>
        </row>
        <row r="59577">
          <cell r="A59577" t="str">
            <v>M90010481</v>
          </cell>
          <cell r="B59577" t="str">
            <v>MOLDE ROLETE BATEDEIRA N°03</v>
          </cell>
          <cell r="C59577" t="str">
            <v>DIEN</v>
          </cell>
          <cell r="D59577" t="str">
            <v>UN</v>
          </cell>
        </row>
        <row r="59578">
          <cell r="A59578" t="str">
            <v>M90010482</v>
          </cell>
          <cell r="B59578" t="str">
            <v>MOLDE TAMPINHA DO ARRASTADOR Nº03</v>
          </cell>
          <cell r="C59578" t="str">
            <v>DIEN</v>
          </cell>
          <cell r="D59578" t="str">
            <v>UN</v>
          </cell>
        </row>
        <row r="59579">
          <cell r="A59579" t="str">
            <v>M90010483</v>
          </cell>
          <cell r="B59579" t="str">
            <v>MOLDE BASE LIQUI 1V E 3V Nº 04</v>
          </cell>
          <cell r="C59579" t="str">
            <v>DIEN</v>
          </cell>
          <cell r="D59579" t="str">
            <v>UN</v>
          </cell>
        </row>
        <row r="59580">
          <cell r="A59580" t="str">
            <v>M90010484</v>
          </cell>
          <cell r="B59580" t="str">
            <v>MOLDE CORPO RESERV FERRO VAPOR PEQU Nº2</v>
          </cell>
          <cell r="C59580" t="str">
            <v>DIEN</v>
          </cell>
          <cell r="D59580" t="str">
            <v>UN</v>
          </cell>
        </row>
        <row r="59581">
          <cell r="A59581" t="str">
            <v>M90010485</v>
          </cell>
          <cell r="B59581" t="str">
            <v>MOLDE BASE PBT FERRO A VAPOR PEQUENO Nº2</v>
          </cell>
          <cell r="C59581" t="str">
            <v>DIEN</v>
          </cell>
          <cell r="D59581" t="str">
            <v>UN</v>
          </cell>
        </row>
        <row r="59582">
          <cell r="A59582" t="str">
            <v>M90010486</v>
          </cell>
          <cell r="B59582" t="str">
            <v>MOLDE TAMPA RESERVATÓRIO FERRO VAPOR Nº2</v>
          </cell>
          <cell r="C59582" t="str">
            <v>DIEN</v>
          </cell>
          <cell r="D59582" t="str">
            <v>UN</v>
          </cell>
        </row>
        <row r="59583">
          <cell r="A59583" t="str">
            <v>M90010487</v>
          </cell>
          <cell r="B59583" t="str">
            <v>MOLDE ALCA DO COPO (VERSÃO 02) Nº 03</v>
          </cell>
          <cell r="C59583" t="str">
            <v>DIEN</v>
          </cell>
          <cell r="D59583" t="str">
            <v>UN</v>
          </cell>
        </row>
        <row r="59584">
          <cell r="A59584" t="str">
            <v>M90010488</v>
          </cell>
          <cell r="B59584" t="str">
            <v>MOLDE GRADE TRASEIRA FECHADA NV-15 Nº 4</v>
          </cell>
          <cell r="C59584" t="str">
            <v>DIEN</v>
          </cell>
          <cell r="D59584" t="str">
            <v>UN</v>
          </cell>
        </row>
        <row r="59585">
          <cell r="A59585" t="str">
            <v>M90010489</v>
          </cell>
          <cell r="B59585" t="str">
            <v>MOLDE GRADE DIANTEIRA NV-32 (HELICOIDAL)</v>
          </cell>
          <cell r="C59585" t="str">
            <v>DIEN</v>
          </cell>
          <cell r="D59585" t="str">
            <v>UN</v>
          </cell>
        </row>
        <row r="59586">
          <cell r="A59586" t="str">
            <v>M90010490</v>
          </cell>
          <cell r="B59586" t="str">
            <v>MOLDE ETIQUETA DO V-41 Nº02</v>
          </cell>
          <cell r="C59586" t="str">
            <v>DIEN</v>
          </cell>
          <cell r="D59586" t="str">
            <v>UN</v>
          </cell>
        </row>
        <row r="59587">
          <cell r="A59587" t="str">
            <v>M90010491</v>
          </cell>
          <cell r="B59587" t="str">
            <v>MOLDE COPO LIQUID, 11 (POWER 2 CAV)</v>
          </cell>
          <cell r="C59587" t="str">
            <v>DIEN</v>
          </cell>
          <cell r="D59587" t="str">
            <v>UN</v>
          </cell>
        </row>
        <row r="59588">
          <cell r="A59588" t="str">
            <v>M90010492</v>
          </cell>
          <cell r="B59588" t="str">
            <v>MOLDE SUPORTE DO MOTOR MS N°04</v>
          </cell>
          <cell r="C59588" t="str">
            <v>DIEN</v>
          </cell>
          <cell r="D59588" t="str">
            <v>UN</v>
          </cell>
        </row>
        <row r="59589">
          <cell r="A59589" t="str">
            <v>M90010493</v>
          </cell>
          <cell r="B59589" t="str">
            <v>MOLDE PIVO C/ ABA V-40 Nº1</v>
          </cell>
          <cell r="C59589" t="str">
            <v>DIEN</v>
          </cell>
          <cell r="D59589" t="str">
            <v>UN</v>
          </cell>
        </row>
        <row r="59590">
          <cell r="A59590" t="str">
            <v>M90010494</v>
          </cell>
          <cell r="B59590" t="str">
            <v>MOLDE HELICE DO V-30 N°08</v>
          </cell>
          <cell r="C59590" t="str">
            <v>DIEN</v>
          </cell>
          <cell r="D59590" t="str">
            <v>UN</v>
          </cell>
        </row>
        <row r="59591">
          <cell r="A59591" t="str">
            <v>M90010495</v>
          </cell>
          <cell r="B59591" t="str">
            <v>MOLDE TAMPA DOSADORA L-60 Nº 01</v>
          </cell>
          <cell r="C59591" t="str">
            <v>DIEN</v>
          </cell>
          <cell r="D59591" t="str">
            <v>UN</v>
          </cell>
        </row>
        <row r="59592">
          <cell r="A59592" t="str">
            <v>M90010496</v>
          </cell>
          <cell r="B59592" t="str">
            <v>MOLDE TAMPA LIQUID, L-60 Nº 01</v>
          </cell>
          <cell r="C59592" t="str">
            <v>DIEN</v>
          </cell>
          <cell r="D59592" t="str">
            <v>UN</v>
          </cell>
        </row>
        <row r="59593">
          <cell r="A59593" t="str">
            <v>M90010497</v>
          </cell>
          <cell r="B59593" t="str">
            <v>MOLDE TAMPA DA ALÇA L-60 Nº 01</v>
          </cell>
          <cell r="C59593" t="str">
            <v>DIEN</v>
          </cell>
          <cell r="D59593" t="str">
            <v>UN</v>
          </cell>
        </row>
        <row r="59594">
          <cell r="A59594" t="str">
            <v>M90010498</v>
          </cell>
          <cell r="B59594" t="str">
            <v>MOLDE COPO LIQUID, 12 (L-60)</v>
          </cell>
          <cell r="C59594" t="str">
            <v>DIEN</v>
          </cell>
          <cell r="D59594" t="str">
            <v>UN</v>
          </cell>
        </row>
        <row r="59595">
          <cell r="A59595" t="str">
            <v>M90010499</v>
          </cell>
          <cell r="B59595" t="str">
            <v>MOLDE CORPO L-60 Nº 01</v>
          </cell>
          <cell r="C59595" t="str">
            <v>DIEN</v>
          </cell>
          <cell r="D59595" t="str">
            <v>UN</v>
          </cell>
        </row>
        <row r="59596">
          <cell r="A59596" t="str">
            <v>M90010500</v>
          </cell>
          <cell r="B59596" t="str">
            <v>MOLDE SUPORTE DA CHAVE L-1100</v>
          </cell>
          <cell r="C59596" t="str">
            <v>DIEN</v>
          </cell>
          <cell r="D59596" t="str">
            <v>UN</v>
          </cell>
        </row>
        <row r="59597">
          <cell r="A59597" t="str">
            <v>M90010501</v>
          </cell>
          <cell r="B59597" t="str">
            <v>MOLDE PAINEL FRONTAL L-60 Nº 01</v>
          </cell>
          <cell r="C59597" t="str">
            <v>DIEN</v>
          </cell>
          <cell r="D59597" t="str">
            <v>UN</v>
          </cell>
        </row>
        <row r="59598">
          <cell r="A59598" t="str">
            <v>M90010502</v>
          </cell>
          <cell r="B59598" t="str">
            <v>MOLDE SUPORTE DO PAINEL EM INOX L-60 Nº1</v>
          </cell>
          <cell r="C59598" t="str">
            <v>DIEN</v>
          </cell>
          <cell r="D59598" t="str">
            <v>UN</v>
          </cell>
        </row>
        <row r="59599">
          <cell r="A59599" t="str">
            <v>M90010503</v>
          </cell>
          <cell r="B59599" t="str">
            <v>MOLDE BOTAO LIQUIDIFICADOR L-60 Nº 01</v>
          </cell>
          <cell r="C59599" t="str">
            <v>DIEN</v>
          </cell>
          <cell r="D59599" t="str">
            <v>UN</v>
          </cell>
        </row>
        <row r="59600">
          <cell r="A59600" t="str">
            <v>M90010504</v>
          </cell>
          <cell r="B59600" t="str">
            <v>MOLDE SUPORTE MOTOR MU N°03</v>
          </cell>
          <cell r="C59600" t="str">
            <v>DIEN</v>
          </cell>
          <cell r="D59600" t="str">
            <v>UN</v>
          </cell>
        </row>
        <row r="59601">
          <cell r="A59601" t="str">
            <v>M90010505</v>
          </cell>
          <cell r="B59601" t="str">
            <v>MOLDE BASE L-60 Nº 01</v>
          </cell>
          <cell r="C59601" t="str">
            <v>DIEN</v>
          </cell>
          <cell r="D59601" t="str">
            <v>UN</v>
          </cell>
        </row>
        <row r="59602">
          <cell r="A59602" t="str">
            <v>M90010506</v>
          </cell>
          <cell r="B59602" t="str">
            <v>MOLDE TAMPA DA JARRA ESPREMEDOR Nº02</v>
          </cell>
          <cell r="C59602" t="str">
            <v>DIEN</v>
          </cell>
          <cell r="D59602" t="str">
            <v>UN</v>
          </cell>
        </row>
        <row r="59603">
          <cell r="A59603" t="str">
            <v>M90010508</v>
          </cell>
          <cell r="B59603" t="str">
            <v>MOLDE MANÍPULO DO ÊMBOLO 2CAV</v>
          </cell>
          <cell r="C59603" t="str">
            <v>DIEN</v>
          </cell>
          <cell r="D59603" t="str">
            <v>UN</v>
          </cell>
        </row>
        <row r="59604">
          <cell r="A59604" t="str">
            <v>M90010509</v>
          </cell>
          <cell r="B59604" t="str">
            <v>MOLDE ÊMBOLO 2CAV</v>
          </cell>
          <cell r="C59604" t="str">
            <v>DIEN</v>
          </cell>
          <cell r="D59604" t="str">
            <v>UN</v>
          </cell>
        </row>
        <row r="59605">
          <cell r="A59605" t="str">
            <v>M90010511</v>
          </cell>
          <cell r="B59605" t="str">
            <v>MOLDE TAMPA LIQUID POWER S/DOSADORA Nº2</v>
          </cell>
          <cell r="C59605" t="str">
            <v>DIEN</v>
          </cell>
          <cell r="D59605" t="str">
            <v>UN</v>
          </cell>
        </row>
        <row r="59606">
          <cell r="A59606" t="str">
            <v>M90010512</v>
          </cell>
          <cell r="B59606" t="str">
            <v>FERRAMENTA DE ESTAMPO PAINEL INOX L-61</v>
          </cell>
          <cell r="C59606" t="str">
            <v>DIEN</v>
          </cell>
          <cell r="D59606" t="str">
            <v>UN</v>
          </cell>
        </row>
        <row r="59607">
          <cell r="A59607" t="str">
            <v>M90010513</v>
          </cell>
          <cell r="B59607" t="str">
            <v>MOLDE COPO DOSADOR 500ML 4CAV</v>
          </cell>
          <cell r="C59607" t="str">
            <v>DIEN</v>
          </cell>
          <cell r="D59607" t="str">
            <v>UN</v>
          </cell>
        </row>
        <row r="59608">
          <cell r="A59608" t="str">
            <v>M90010514</v>
          </cell>
          <cell r="B59608" t="str">
            <v>MOLDE BASE V-41/45 Nº04</v>
          </cell>
          <cell r="C59608" t="str">
            <v>DIEN</v>
          </cell>
          <cell r="D59608" t="str">
            <v>UN</v>
          </cell>
        </row>
        <row r="59609">
          <cell r="A59609" t="str">
            <v>M90010515</v>
          </cell>
          <cell r="B59609" t="str">
            <v>MOLDE BOTAO V-71</v>
          </cell>
          <cell r="C59609" t="str">
            <v>DIEN</v>
          </cell>
          <cell r="D59609" t="str">
            <v>UN</v>
          </cell>
        </row>
        <row r="59610">
          <cell r="A59610" t="str">
            <v>M90010516</v>
          </cell>
          <cell r="B59610" t="str">
            <v>MOLDE GRADE DIANT V-40 (HELICOIDAL) Nº01</v>
          </cell>
          <cell r="C59610" t="str">
            <v>DIEN</v>
          </cell>
          <cell r="D59610" t="str">
            <v>UN</v>
          </cell>
        </row>
        <row r="59611">
          <cell r="A59611" t="str">
            <v>M90010517</v>
          </cell>
          <cell r="B59611" t="str">
            <v>MOLDE GRADE TRASEIRA V-45 Nº04</v>
          </cell>
          <cell r="C59611" t="str">
            <v>DIEN</v>
          </cell>
          <cell r="D59611" t="str">
            <v>UN</v>
          </cell>
        </row>
        <row r="59612">
          <cell r="A59612" t="str">
            <v>M90010518</v>
          </cell>
          <cell r="B59612" t="str">
            <v>MOLDE HELICE V-45 Nº05</v>
          </cell>
          <cell r="C59612" t="str">
            <v>DIEN</v>
          </cell>
          <cell r="D59612" t="str">
            <v>UN</v>
          </cell>
        </row>
        <row r="59613">
          <cell r="A59613" t="str">
            <v>M90010519</v>
          </cell>
          <cell r="B59613" t="str">
            <v>MOLDE HASTE V-32 Nº02</v>
          </cell>
          <cell r="C59613" t="str">
            <v>DIEN</v>
          </cell>
          <cell r="D59613" t="str">
            <v>UN</v>
          </cell>
        </row>
        <row r="59614">
          <cell r="A59614" t="str">
            <v>M90010520</v>
          </cell>
          <cell r="B59614" t="str">
            <v>MOLDE CAPA DO LED L-61</v>
          </cell>
          <cell r="C59614" t="str">
            <v>DIEN</v>
          </cell>
          <cell r="D59614" t="str">
            <v>UN</v>
          </cell>
        </row>
        <row r="59615">
          <cell r="A59615" t="str">
            <v>M90010521</v>
          </cell>
          <cell r="B59615" t="str">
            <v>MOLDE COPO LIQUID, 13 (POWER 2 CAV PP)</v>
          </cell>
          <cell r="C59615" t="str">
            <v>DIEN</v>
          </cell>
          <cell r="D59615" t="str">
            <v>UN</v>
          </cell>
        </row>
        <row r="59616">
          <cell r="A59616" t="str">
            <v>M90010522</v>
          </cell>
          <cell r="B59616" t="str">
            <v>MOLDE FILTRO POWER Nº 2 [ 2 CAV]</v>
          </cell>
          <cell r="C59616" t="str">
            <v>DIEN</v>
          </cell>
          <cell r="D59616" t="str">
            <v>UN</v>
          </cell>
        </row>
        <row r="59617">
          <cell r="A59617" t="str">
            <v>M90010523</v>
          </cell>
          <cell r="B59617" t="str">
            <v>MOLDE BASE LIQUI 1V E 3V Nº 05 (2CAV)</v>
          </cell>
          <cell r="C59617" t="str">
            <v>DIEN</v>
          </cell>
          <cell r="D59617" t="str">
            <v>UN</v>
          </cell>
        </row>
        <row r="59618">
          <cell r="A59618" t="str">
            <v>M90010524</v>
          </cell>
          <cell r="B59618" t="str">
            <v>MOLDE BOTÃO POWER Nº 03 (4CAV)</v>
          </cell>
          <cell r="C59618" t="str">
            <v>DIEN</v>
          </cell>
          <cell r="D59618" t="str">
            <v>UN</v>
          </cell>
        </row>
        <row r="59619">
          <cell r="A59619" t="str">
            <v>M90010525</v>
          </cell>
          <cell r="B59619" t="str">
            <v>MOLDE COPO LIQUID 14 (POWER 2 CAV SAN)</v>
          </cell>
          <cell r="C59619" t="str">
            <v>DIEN</v>
          </cell>
          <cell r="D59619" t="str">
            <v>UN</v>
          </cell>
        </row>
        <row r="59620">
          <cell r="A59620" t="str">
            <v>M90010526</v>
          </cell>
          <cell r="B59620" t="str">
            <v>MOLDE CORPO VITAMAXIS SEM BOLHA Nº03</v>
          </cell>
          <cell r="C59620" t="str">
            <v>DIEN</v>
          </cell>
          <cell r="D59620" t="str">
            <v>UN</v>
          </cell>
        </row>
        <row r="59621">
          <cell r="A59621" t="str">
            <v>M90010527</v>
          </cell>
          <cell r="B59621" t="str">
            <v>MOLDE ALCA DO COPO Nº 04</v>
          </cell>
          <cell r="C59621" t="str">
            <v>DIEN</v>
          </cell>
          <cell r="D59621" t="str">
            <v>UN</v>
          </cell>
        </row>
        <row r="59622">
          <cell r="A59622" t="str">
            <v>M90010528</v>
          </cell>
          <cell r="B59622" t="str">
            <v>MOLDE PENEIRA ESPREMEDOR Nº02</v>
          </cell>
          <cell r="C59622" t="str">
            <v>DIEN</v>
          </cell>
          <cell r="D59622" t="str">
            <v>UN</v>
          </cell>
        </row>
        <row r="59623">
          <cell r="A59623" t="str">
            <v>M90010529</v>
          </cell>
          <cell r="B59623" t="str">
            <v>MOLDE JARRA DO ESPREMEDOR Nº 03</v>
          </cell>
          <cell r="C59623" t="str">
            <v>DIEN</v>
          </cell>
          <cell r="D59623" t="str">
            <v>UN</v>
          </cell>
        </row>
        <row r="59624">
          <cell r="A59624" t="str">
            <v>M90010530</v>
          </cell>
          <cell r="B59624" t="str">
            <v>MOLDE ETIQUETA DO V-30 Nº 4</v>
          </cell>
          <cell r="C59624" t="str">
            <v>DIEN</v>
          </cell>
          <cell r="D59624" t="str">
            <v>UN</v>
          </cell>
        </row>
        <row r="59625">
          <cell r="A59625" t="str">
            <v>M90010531</v>
          </cell>
          <cell r="B59625" t="str">
            <v>MOLDE HASTE DO V-30 Nº 4</v>
          </cell>
          <cell r="C59625" t="str">
            <v>DIEN</v>
          </cell>
          <cell r="D59625" t="str">
            <v>UN</v>
          </cell>
        </row>
        <row r="59626">
          <cell r="A59626" t="str">
            <v>M90010532</v>
          </cell>
          <cell r="B59626" t="str">
            <v>MOLDE BORBOLETA Nº03</v>
          </cell>
          <cell r="C59626" t="str">
            <v>DIEN</v>
          </cell>
          <cell r="D59626" t="str">
            <v>UN</v>
          </cell>
        </row>
        <row r="59627">
          <cell r="A59627" t="str">
            <v>M90010533</v>
          </cell>
          <cell r="B59627" t="str">
            <v>MOLDE ANEL DO BOTÃO V-30 Nº02</v>
          </cell>
          <cell r="C59627" t="str">
            <v>DIEN</v>
          </cell>
          <cell r="D59627" t="str">
            <v>UN</v>
          </cell>
        </row>
        <row r="59628">
          <cell r="A59628" t="str">
            <v>M90010534</v>
          </cell>
          <cell r="B59628" t="str">
            <v>MOLDE BASE DO V-30 Nº 5</v>
          </cell>
          <cell r="C59628" t="str">
            <v>DIEN</v>
          </cell>
          <cell r="D59628" t="str">
            <v>UN</v>
          </cell>
        </row>
        <row r="59629">
          <cell r="A59629" t="str">
            <v>M90010535</v>
          </cell>
          <cell r="B59629" t="str">
            <v>MOLDE GRADE DIANT V-32 (HELICOIDAL) Nº02</v>
          </cell>
          <cell r="C59629" t="str">
            <v>DIEN</v>
          </cell>
          <cell r="D59629" t="str">
            <v>UN</v>
          </cell>
        </row>
        <row r="59630">
          <cell r="A59630" t="str">
            <v>M90010536</v>
          </cell>
          <cell r="B59630" t="str">
            <v>MOLDE GRADE DIANT NV-15 Nº03</v>
          </cell>
          <cell r="C59630" t="str">
            <v>DIEN</v>
          </cell>
          <cell r="D59630" t="str">
            <v>UN</v>
          </cell>
        </row>
        <row r="59631">
          <cell r="A59631" t="str">
            <v>M90010537</v>
          </cell>
          <cell r="B59631" t="str">
            <v>MOLDE GRADE TRASEIRA FECHADA V-30 Nº03</v>
          </cell>
          <cell r="C59631" t="str">
            <v>DIEN</v>
          </cell>
          <cell r="D59631" t="str">
            <v>UN</v>
          </cell>
        </row>
        <row r="59632">
          <cell r="A59632" t="str">
            <v>M90010538</v>
          </cell>
          <cell r="B59632" t="str">
            <v>MOLDE ETIQUETA DO V-41 Nº03</v>
          </cell>
          <cell r="C59632" t="str">
            <v>DIEN</v>
          </cell>
          <cell r="D59632" t="str">
            <v>UN</v>
          </cell>
        </row>
        <row r="59633">
          <cell r="A59633" t="str">
            <v>M90010539</v>
          </cell>
          <cell r="B59633" t="str">
            <v>MOLDE PIVO C/ ABA V-40 Nº2</v>
          </cell>
          <cell r="C59633" t="str">
            <v>DIEN</v>
          </cell>
          <cell r="D59633" t="str">
            <v>UN</v>
          </cell>
        </row>
        <row r="59634">
          <cell r="A59634" t="str">
            <v>M90010540</v>
          </cell>
          <cell r="B59634" t="str">
            <v>MOLDE CAPA DO MOTOR V-30/V-40 Nº7</v>
          </cell>
          <cell r="C59634" t="str">
            <v>DIEN</v>
          </cell>
          <cell r="D59634" t="str">
            <v>UN</v>
          </cell>
        </row>
        <row r="59635">
          <cell r="A59635" t="str">
            <v>M90010541</v>
          </cell>
          <cell r="B59635" t="str">
            <v>MOLDE BOTAO HELICE V-30/V-40 Nº3</v>
          </cell>
          <cell r="C59635" t="str">
            <v>DIEN</v>
          </cell>
          <cell r="D59635" t="str">
            <v>UN</v>
          </cell>
        </row>
        <row r="59636">
          <cell r="A59636" t="str">
            <v>M90010542</v>
          </cell>
          <cell r="B59636" t="str">
            <v>MOLDE BOTAO DE OSCILAÇÃO Nº02</v>
          </cell>
          <cell r="C59636" t="str">
            <v>DIEN</v>
          </cell>
          <cell r="D59636" t="str">
            <v>UN</v>
          </cell>
        </row>
        <row r="59637">
          <cell r="A59637" t="str">
            <v>M90010543</v>
          </cell>
          <cell r="B59637" t="str">
            <v>MOLDE PLACA TRASEIRA 40 Nº1</v>
          </cell>
          <cell r="C59637" t="str">
            <v>DIEN</v>
          </cell>
          <cell r="D59637" t="str">
            <v>UN</v>
          </cell>
        </row>
        <row r="59638">
          <cell r="A59638" t="str">
            <v>M90010544</v>
          </cell>
          <cell r="B59638" t="str">
            <v>MOLDE GRADE DIANTEIRA FECHADA V-15 Nº02</v>
          </cell>
          <cell r="C59638" t="str">
            <v>DIEN</v>
          </cell>
          <cell r="D59638" t="str">
            <v>UN</v>
          </cell>
        </row>
        <row r="59639">
          <cell r="A59639" t="str">
            <v>M90010545</v>
          </cell>
          <cell r="B59639" t="str">
            <v>MOLDE GRADE TRASEIRA FECHADA NV-15 Nº 5</v>
          </cell>
          <cell r="C59639" t="str">
            <v>DIEN</v>
          </cell>
          <cell r="D59639" t="str">
            <v>UN</v>
          </cell>
        </row>
        <row r="59640">
          <cell r="A59640" t="str">
            <v>M90010549</v>
          </cell>
          <cell r="B59640" t="str">
            <v>MOLDE HELICE V-30 6 PÁS Nº01</v>
          </cell>
          <cell r="C59640" t="str">
            <v>DIEN</v>
          </cell>
          <cell r="D59640" t="str">
            <v>UN</v>
          </cell>
        </row>
        <row r="59641">
          <cell r="A59641" t="str">
            <v>M90010550</v>
          </cell>
          <cell r="B59641" t="str">
            <v>MOLDE HELICE V-30 6 PÁS Nº02</v>
          </cell>
          <cell r="C59641" t="str">
            <v>DIEN</v>
          </cell>
          <cell r="D59641" t="str">
            <v>UN</v>
          </cell>
        </row>
        <row r="59642">
          <cell r="A59642" t="str">
            <v>M90010551</v>
          </cell>
          <cell r="B59642" t="str">
            <v>MOLDE HELICE V-40 6 PÁS Nº01</v>
          </cell>
          <cell r="C59642" t="str">
            <v>DIEN</v>
          </cell>
          <cell r="D59642" t="str">
            <v>UN</v>
          </cell>
        </row>
        <row r="59643">
          <cell r="A59643" t="str">
            <v>M90010552</v>
          </cell>
          <cell r="B59643" t="str">
            <v>MOLDE HELICE V-40 Nº06</v>
          </cell>
          <cell r="C59643" t="str">
            <v>DIEN</v>
          </cell>
          <cell r="D59643" t="str">
            <v>UN</v>
          </cell>
        </row>
        <row r="59644">
          <cell r="A59644" t="str">
            <v>M90010553</v>
          </cell>
          <cell r="B59644" t="str">
            <v>MOLDE BRACO DE OSCILACAO V-40 MT INNS/H</v>
          </cell>
          <cell r="C59644" t="str">
            <v>DIEN</v>
          </cell>
          <cell r="D59644" t="str">
            <v>UN</v>
          </cell>
        </row>
        <row r="59645">
          <cell r="A59645" t="str">
            <v>M90010554</v>
          </cell>
          <cell r="B59645" t="str">
            <v>MOLDE BRACO DE OSCILACAO V-40 MT POWER</v>
          </cell>
          <cell r="C59645" t="str">
            <v>DIEN</v>
          </cell>
          <cell r="D59645" t="str">
            <v>UN</v>
          </cell>
        </row>
        <row r="59646">
          <cell r="A59646" t="str">
            <v>M90010555</v>
          </cell>
          <cell r="B59646" t="str">
            <v>MOLDE TIGELA B-05 Nº03</v>
          </cell>
          <cell r="C59646" t="str">
            <v>DIEN</v>
          </cell>
          <cell r="D59646" t="str">
            <v>UN</v>
          </cell>
        </row>
        <row r="59647">
          <cell r="A59647" t="str">
            <v>M90010556</v>
          </cell>
          <cell r="B59647" t="str">
            <v>MOLDE CORPO L-60 Nº 02</v>
          </cell>
          <cell r="C59647" t="str">
            <v>DIEN</v>
          </cell>
          <cell r="D59647" t="str">
            <v>UN</v>
          </cell>
        </row>
        <row r="59648">
          <cell r="A59648" t="str">
            <v>M90010557</v>
          </cell>
          <cell r="B59648" t="str">
            <v>MOLDE PAINEL FRONTAL L-60 Nº 02</v>
          </cell>
          <cell r="C59648" t="str">
            <v>DIEN</v>
          </cell>
          <cell r="D59648" t="str">
            <v>UN</v>
          </cell>
        </row>
        <row r="59649">
          <cell r="A59649" t="str">
            <v>M90010558</v>
          </cell>
          <cell r="B59649" t="str">
            <v>MOLDE CASTANHA MAIOR Nº02</v>
          </cell>
          <cell r="C59649" t="str">
            <v>DIEN</v>
          </cell>
          <cell r="D59649" t="str">
            <v>UN</v>
          </cell>
        </row>
        <row r="59650">
          <cell r="A59650" t="str">
            <v>M90010559</v>
          </cell>
          <cell r="B59650" t="str">
            <v>MOLDE ARRASTADOR  Nº04 [L-1000 Nº02]</v>
          </cell>
          <cell r="C59650" t="str">
            <v>DIEN</v>
          </cell>
          <cell r="D59650" t="str">
            <v>UN</v>
          </cell>
        </row>
        <row r="59651">
          <cell r="A59651" t="str">
            <v>M90010560</v>
          </cell>
          <cell r="B59651" t="str">
            <v>MOLDE ACOPLADOR Nº05</v>
          </cell>
          <cell r="C59651" t="str">
            <v>DIEN</v>
          </cell>
          <cell r="D59651" t="str">
            <v>UN</v>
          </cell>
        </row>
        <row r="59652">
          <cell r="A59652" t="str">
            <v>M90010561</v>
          </cell>
          <cell r="B59652" t="str">
            <v>MOLDE FILTRO POWER N° 3 [ 2 CAV]</v>
          </cell>
          <cell r="C59652" t="str">
            <v>DIEN</v>
          </cell>
          <cell r="D59652" t="str">
            <v>UN</v>
          </cell>
        </row>
        <row r="59653">
          <cell r="A59653" t="str">
            <v>M90010562</v>
          </cell>
          <cell r="B59653" t="str">
            <v>MOLDE SUPORTE MOTOR MU N°04</v>
          </cell>
          <cell r="C59653" t="str">
            <v>DIEN</v>
          </cell>
          <cell r="D59653" t="str">
            <v>UN</v>
          </cell>
        </row>
        <row r="59654">
          <cell r="A59654" t="str">
            <v>M90010564</v>
          </cell>
          <cell r="B59654" t="str">
            <v>MOLDE COPO LIQUID, 15 (VITAMAXIS 2 CAV)</v>
          </cell>
          <cell r="C59654" t="str">
            <v>DIEN</v>
          </cell>
          <cell r="D59654" t="str">
            <v>UN</v>
          </cell>
        </row>
        <row r="59655">
          <cell r="A59655" t="str">
            <v>M90010565</v>
          </cell>
          <cell r="B59655" t="str">
            <v>MOLDE COPO LIQUID, 16 (POWER 2 CAV PP)</v>
          </cell>
          <cell r="C59655" t="str">
            <v>DIEN</v>
          </cell>
          <cell r="D59655" t="str">
            <v>UN</v>
          </cell>
        </row>
        <row r="59656">
          <cell r="A59656" t="str">
            <v>M90010566</v>
          </cell>
          <cell r="B59656" t="str">
            <v>MOLDE CORPO DIREITO/ESQUERDO B-07 Nº02</v>
          </cell>
          <cell r="C59656" t="str">
            <v>DIEN</v>
          </cell>
          <cell r="D59656" t="str">
            <v>UN</v>
          </cell>
        </row>
        <row r="59657">
          <cell r="A59657" t="str">
            <v>M90010567</v>
          </cell>
          <cell r="B59657" t="str">
            <v>MOLDE PRESILHA DA BASE NV-06</v>
          </cell>
          <cell r="C59657" t="str">
            <v>DIEN</v>
          </cell>
          <cell r="D59657" t="str">
            <v>UN</v>
          </cell>
        </row>
        <row r="59658">
          <cell r="A59658" t="str">
            <v>M90010568</v>
          </cell>
          <cell r="B59658" t="str">
            <v>MOLDE BOTAO L/D  ROTATIVO V-30 Nº02 8CAV</v>
          </cell>
          <cell r="C59658" t="str">
            <v>DIEN</v>
          </cell>
          <cell r="D59658" t="str">
            <v>UN</v>
          </cell>
        </row>
        <row r="59659">
          <cell r="A59659" t="str">
            <v>M90010569</v>
          </cell>
          <cell r="B59659" t="str">
            <v>MOLDE CORPO POWER 1V Nº 04  02CAV</v>
          </cell>
          <cell r="C59659" t="str">
            <v>DIEN</v>
          </cell>
          <cell r="D59659" t="str">
            <v>UN</v>
          </cell>
        </row>
        <row r="59660">
          <cell r="A59660" t="str">
            <v>M90010570</v>
          </cell>
          <cell r="B59660" t="str">
            <v>MOLDE BOTAO L/D (GELO)</v>
          </cell>
          <cell r="C59660" t="str">
            <v>DIEN</v>
          </cell>
          <cell r="D59660" t="str">
            <v>UN</v>
          </cell>
        </row>
        <row r="59661">
          <cell r="A59661" t="str">
            <v>M90010571</v>
          </cell>
          <cell r="B59661" t="str">
            <v>MOLDE BOTAO GELO</v>
          </cell>
          <cell r="C59661" t="str">
            <v>DIEN</v>
          </cell>
          <cell r="D59661" t="str">
            <v>UN</v>
          </cell>
        </row>
        <row r="59662">
          <cell r="A59662" t="str">
            <v>M90010572</v>
          </cell>
          <cell r="B59662" t="str">
            <v>MOLDE BOTAO DE OSCILAÇÃO Nº03 (16 CAV)</v>
          </cell>
          <cell r="C59662" t="str">
            <v>DIEN</v>
          </cell>
          <cell r="D59662" t="str">
            <v>UN</v>
          </cell>
        </row>
        <row r="59663">
          <cell r="A59663" t="str">
            <v>M90010573</v>
          </cell>
          <cell r="B59663" t="str">
            <v>MOLDE HELICE 5 PAS 50CM VENT PRO-55</v>
          </cell>
          <cell r="C59663" t="str">
            <v>DIEN</v>
          </cell>
          <cell r="D59663" t="str">
            <v>UN</v>
          </cell>
        </row>
        <row r="59664">
          <cell r="A59664" t="str">
            <v>M90010574</v>
          </cell>
          <cell r="B59664" t="str">
            <v>MOLDE ANEL DO BOTÃO V-30 Nº03</v>
          </cell>
          <cell r="C59664" t="str">
            <v>DIEN</v>
          </cell>
          <cell r="D59664" t="str">
            <v>UN</v>
          </cell>
        </row>
        <row r="59665">
          <cell r="A59665" t="str">
            <v>M90010575</v>
          </cell>
          <cell r="B59665" t="str">
            <v>MOLDE HELICE DO V-30 N°09</v>
          </cell>
          <cell r="C59665" t="str">
            <v>DIEN</v>
          </cell>
          <cell r="D59665" t="str">
            <v>UN</v>
          </cell>
        </row>
        <row r="59666">
          <cell r="A59666" t="str">
            <v>M90010576</v>
          </cell>
          <cell r="B59666" t="str">
            <v>MOLDE GRADE TRASEIRA V-45 Nº05</v>
          </cell>
          <cell r="C59666" t="str">
            <v>DIEN</v>
          </cell>
          <cell r="D59666" t="str">
            <v>UN</v>
          </cell>
        </row>
        <row r="59667">
          <cell r="A59667" t="str">
            <v>M90010577</v>
          </cell>
          <cell r="B59667" t="str">
            <v>MOLDE TRAVA DA GRADE VP-PRO-55/65</v>
          </cell>
          <cell r="C59667" t="str">
            <v>DIEN</v>
          </cell>
          <cell r="D59667" t="str">
            <v>UN</v>
          </cell>
        </row>
        <row r="59668">
          <cell r="A59668" t="str">
            <v>M90010578</v>
          </cell>
          <cell r="B59668" t="str">
            <v>MOLDE ETIQUETA VENTILADOR PRO-55/65</v>
          </cell>
          <cell r="C59668" t="str">
            <v>DIEN</v>
          </cell>
          <cell r="D59668" t="str">
            <v>UN</v>
          </cell>
        </row>
        <row r="59669">
          <cell r="A59669" t="str">
            <v>M90010579</v>
          </cell>
          <cell r="B59669" t="str">
            <v>MOLDE PLACA TRASEIRA VENTIL PRO-55/65</v>
          </cell>
          <cell r="C59669" t="str">
            <v>DIEN</v>
          </cell>
          <cell r="D59669" t="str">
            <v>UN</v>
          </cell>
        </row>
        <row r="59670">
          <cell r="A59670" t="str">
            <v>M90010580</v>
          </cell>
          <cell r="B59670" t="str">
            <v>MOLDE PLACA TRASEIRA 40 Nº2</v>
          </cell>
          <cell r="C59670" t="str">
            <v>DIEN</v>
          </cell>
          <cell r="D59670" t="str">
            <v>UN</v>
          </cell>
        </row>
        <row r="59671">
          <cell r="A59671" t="str">
            <v>M90010583</v>
          </cell>
          <cell r="B59671" t="str">
            <v>MOLDE HELICE V-40 6 PÁS Nº02</v>
          </cell>
          <cell r="C59671" t="str">
            <v>DIEN</v>
          </cell>
          <cell r="D59671" t="str">
            <v>UN</v>
          </cell>
        </row>
        <row r="59672">
          <cell r="A59672" t="str">
            <v>M90010584</v>
          </cell>
          <cell r="B59672" t="str">
            <v>MOLDE GRADE DIANTEIRA VT-40/NVT/VTX Nº02</v>
          </cell>
          <cell r="C59672" t="str">
            <v>DIEN</v>
          </cell>
          <cell r="D59672" t="str">
            <v>UN</v>
          </cell>
        </row>
        <row r="59673">
          <cell r="A59673" t="str">
            <v>M90010585</v>
          </cell>
          <cell r="B59673" t="str">
            <v>MOLDE - GRADE TRASEIRA VTX-40 Nº02</v>
          </cell>
          <cell r="C59673" t="str">
            <v>DIEN</v>
          </cell>
          <cell r="D59673" t="str">
            <v>UN</v>
          </cell>
        </row>
        <row r="59674">
          <cell r="A59674" t="str">
            <v>M90010586</v>
          </cell>
          <cell r="B59674" t="str">
            <v>MOLDE HASTE VT-30/40 Nº02</v>
          </cell>
          <cell r="C59674" t="str">
            <v>DIEN</v>
          </cell>
          <cell r="D59674" t="str">
            <v>UN</v>
          </cell>
        </row>
        <row r="59675">
          <cell r="A59675" t="str">
            <v>M90010597</v>
          </cell>
          <cell r="B59675" t="str">
            <v>MOLDE BORBOLETA VENTILADOR PRO-55 4CAV</v>
          </cell>
          <cell r="C59675" t="str">
            <v>DIEN</v>
          </cell>
          <cell r="D59675" t="str">
            <v>UN</v>
          </cell>
        </row>
        <row r="59676">
          <cell r="A59676" t="str">
            <v>M90010598</v>
          </cell>
          <cell r="B59676" t="str">
            <v>MOLDE PIVO VENTILADOR PRO-55/65</v>
          </cell>
          <cell r="C59676" t="str">
            <v>DIEN</v>
          </cell>
          <cell r="D59676" t="str">
            <v>UN</v>
          </cell>
        </row>
        <row r="59677">
          <cell r="A59677" t="str">
            <v>M90010599</v>
          </cell>
          <cell r="B59677" t="str">
            <v>MOLDE CAPA DO MOTOR VENTILADOR PRO-65</v>
          </cell>
          <cell r="C59677" t="str">
            <v>DIEN</v>
          </cell>
          <cell r="D59677" t="str">
            <v>UN</v>
          </cell>
        </row>
        <row r="59678">
          <cell r="A59678" t="str">
            <v>M90010601</v>
          </cell>
          <cell r="B59678" t="str">
            <v>MOLDE BRACO DE OSCILAÇÃO VENTIL PRO-55</v>
          </cell>
          <cell r="C59678" t="str">
            <v>DIEN</v>
          </cell>
          <cell r="D59678" t="str">
            <v>UN</v>
          </cell>
        </row>
        <row r="59679">
          <cell r="A59679" t="str">
            <v>M90010602</v>
          </cell>
          <cell r="B59679" t="str">
            <v>MOLDE CREMALHEIRA DO PIVO VENTIL PRO-55</v>
          </cell>
          <cell r="C59679" t="str">
            <v>DIEN</v>
          </cell>
          <cell r="D59679" t="str">
            <v>UN</v>
          </cell>
        </row>
        <row r="59680">
          <cell r="A59680" t="str">
            <v>M90010603</v>
          </cell>
          <cell r="B59680" t="str">
            <v>MOLDE SUPORTE DO PIVO VENTIL PRO-55/65</v>
          </cell>
          <cell r="C59680" t="str">
            <v>DIEN</v>
          </cell>
          <cell r="D59680" t="str">
            <v>UN</v>
          </cell>
        </row>
        <row r="59681">
          <cell r="A59681" t="str">
            <v>M90010604</v>
          </cell>
          <cell r="B59681" t="str">
            <v>MOLDE HELICE 60CM 6 PÁS VENTIL PRO-65</v>
          </cell>
          <cell r="C59681" t="str">
            <v>DIEN</v>
          </cell>
          <cell r="D59681" t="str">
            <v>UN</v>
          </cell>
        </row>
        <row r="59682">
          <cell r="A59682" t="str">
            <v>M90010605</v>
          </cell>
          <cell r="B59682" t="str">
            <v>MOLDE TUBO VENT, TETO</v>
          </cell>
          <cell r="C59682" t="str">
            <v>DIEN</v>
          </cell>
          <cell r="D59682" t="str">
            <v>UN</v>
          </cell>
        </row>
        <row r="59683">
          <cell r="A59683" t="str">
            <v>M90010606</v>
          </cell>
          <cell r="B59683" t="str">
            <v>MOLDE GUIA DO TUBO VENT, TETO</v>
          </cell>
          <cell r="C59683" t="str">
            <v>DIEN</v>
          </cell>
          <cell r="D59683" t="str">
            <v>UN</v>
          </cell>
        </row>
        <row r="59684">
          <cell r="A59684" t="str">
            <v>M90010607</v>
          </cell>
          <cell r="B59684" t="str">
            <v>MOLDE ACABAMENTO SUPERIOR VENT, TETO</v>
          </cell>
          <cell r="C59684" t="str">
            <v>DIEN</v>
          </cell>
          <cell r="D59684" t="str">
            <v>UN</v>
          </cell>
        </row>
        <row r="59685">
          <cell r="A59685" t="str">
            <v>M90010608</v>
          </cell>
          <cell r="B59685" t="str">
            <v>MOLDE PLAFON VENT, TETO</v>
          </cell>
          <cell r="C59685" t="str">
            <v>DIEN</v>
          </cell>
          <cell r="D59685" t="str">
            <v>UN</v>
          </cell>
        </row>
        <row r="59686">
          <cell r="A59686" t="str">
            <v>M90010609</v>
          </cell>
          <cell r="B59686" t="str">
            <v>MOLDE SUPORTE PLAFON VENT, TETO</v>
          </cell>
          <cell r="C59686" t="str">
            <v>DIEN</v>
          </cell>
          <cell r="D59686" t="str">
            <v>UN</v>
          </cell>
        </row>
        <row r="59687">
          <cell r="A59687" t="str">
            <v>M90010610</v>
          </cell>
          <cell r="B59687" t="str">
            <v>MOLDE SUPORTE DAS HÉLICES VENT, TETO</v>
          </cell>
          <cell r="C59687" t="str">
            <v>DIEN</v>
          </cell>
          <cell r="D59687" t="str">
            <v>UN</v>
          </cell>
        </row>
        <row r="59688">
          <cell r="A59688" t="str">
            <v>M90010612</v>
          </cell>
          <cell r="B59688" t="str">
            <v>MOLDE PÁ DA HÉLICE VENT, TETO</v>
          </cell>
          <cell r="C59688" t="str">
            <v>DIEN</v>
          </cell>
          <cell r="D59688" t="str">
            <v>UN</v>
          </cell>
        </row>
        <row r="59689">
          <cell r="A59689" t="str">
            <v>M90010613</v>
          </cell>
          <cell r="B59689" t="str">
            <v>MOLDE VENTOINHA EXTRATOR 2 CAV Nº 02</v>
          </cell>
          <cell r="C59689" t="str">
            <v>DIEN</v>
          </cell>
          <cell r="D59689" t="str">
            <v>UN</v>
          </cell>
        </row>
        <row r="59690">
          <cell r="A59690" t="str">
            <v>M90010614</v>
          </cell>
          <cell r="B59690" t="str">
            <v>MOLDE POSICIONADOR Nº02</v>
          </cell>
          <cell r="C59690" t="str">
            <v>DIEN</v>
          </cell>
          <cell r="D59690" t="str">
            <v>UN</v>
          </cell>
        </row>
        <row r="59691">
          <cell r="A59691" t="str">
            <v>M90010615</v>
          </cell>
          <cell r="B59691" t="str">
            <v>MOLDE BOTAO L/D ROTATIVO V-40 Nº02</v>
          </cell>
          <cell r="C59691" t="str">
            <v>DIEN</v>
          </cell>
          <cell r="D59691" t="str">
            <v>UN</v>
          </cell>
        </row>
        <row r="59692">
          <cell r="A59692" t="str">
            <v>M90010616</v>
          </cell>
          <cell r="B59692" t="str">
            <v>MOLDE BOTAO L/D ROTATIVO V-45/41 Nº2</v>
          </cell>
          <cell r="C59692" t="str">
            <v>DIEN</v>
          </cell>
          <cell r="D59692" t="str">
            <v>UN</v>
          </cell>
        </row>
        <row r="59693">
          <cell r="A59693" t="str">
            <v>M90010618</v>
          </cell>
          <cell r="B59693" t="str">
            <v>MOLDE PLACA FRONTAL LIQ, Nº 04</v>
          </cell>
          <cell r="C59693" t="str">
            <v>DIEN</v>
          </cell>
          <cell r="D59693" t="str">
            <v>UN</v>
          </cell>
        </row>
        <row r="59694">
          <cell r="A59694" t="str">
            <v>M90010624</v>
          </cell>
          <cell r="B59694" t="str">
            <v>MOLDE BOTAO DE OSCILAÇÃO VENTIL PRO-55</v>
          </cell>
          <cell r="C59694" t="str">
            <v>DIEN</v>
          </cell>
          <cell r="D59694" t="str">
            <v>UN</v>
          </cell>
        </row>
        <row r="59695">
          <cell r="A59695" t="str">
            <v>M90010625</v>
          </cell>
          <cell r="B59695" t="str">
            <v>MOLDE BOTAO L/D VP-PRO-55/65</v>
          </cell>
          <cell r="C59695" t="str">
            <v>DIEN</v>
          </cell>
          <cell r="D59695" t="str">
            <v>UN</v>
          </cell>
        </row>
        <row r="59696">
          <cell r="A59696" t="str">
            <v>M90010626</v>
          </cell>
          <cell r="B59696" t="str">
            <v>MOLDE HELICE V-30 6 PÁS Nº03</v>
          </cell>
          <cell r="C59696" t="str">
            <v>DIEN</v>
          </cell>
          <cell r="D59696" t="str">
            <v>UN</v>
          </cell>
        </row>
        <row r="59697">
          <cell r="A59697" t="str">
            <v>M90010627</v>
          </cell>
          <cell r="B59697" t="str">
            <v>MOLDE HELICE V-40 6 PÁS Nº03</v>
          </cell>
          <cell r="C59697" t="str">
            <v>DIEN</v>
          </cell>
          <cell r="D59697" t="str">
            <v>UN</v>
          </cell>
        </row>
        <row r="59698">
          <cell r="A59698" t="str">
            <v>M90010628</v>
          </cell>
          <cell r="B59698" t="str">
            <v>MOLDE HELICE V-40 6 PÁS Nº04</v>
          </cell>
          <cell r="C59698" t="str">
            <v>DIEN</v>
          </cell>
          <cell r="D59698" t="str">
            <v>UN</v>
          </cell>
        </row>
        <row r="59699">
          <cell r="A59699" t="str">
            <v>M90010629</v>
          </cell>
          <cell r="B59699" t="str">
            <v>MOLDE HELICE V-40 6 PÁS Nº05</v>
          </cell>
          <cell r="C59699" t="str">
            <v>DIEN</v>
          </cell>
          <cell r="D59699" t="str">
            <v>UN</v>
          </cell>
        </row>
        <row r="59700">
          <cell r="A59700" t="str">
            <v>M90010630</v>
          </cell>
          <cell r="B59700" t="str">
            <v>MOLDE HELICE V-40 6 PÁS Nº06</v>
          </cell>
          <cell r="C59700" t="str">
            <v>DIEN</v>
          </cell>
          <cell r="D59700" t="str">
            <v>UN</v>
          </cell>
        </row>
        <row r="59701">
          <cell r="A59701" t="str">
            <v>M90010631</v>
          </cell>
          <cell r="B59701" t="str">
            <v>MOLDE BASE BATEDEIRA B-05 Nº03</v>
          </cell>
          <cell r="C59701" t="str">
            <v>DIEN</v>
          </cell>
          <cell r="D59701" t="str">
            <v>UN</v>
          </cell>
        </row>
        <row r="59702">
          <cell r="A59702" t="str">
            <v>M90010633</v>
          </cell>
          <cell r="B59702" t="str">
            <v>MOLDE CAIXA DE LIGAÇÃO VENT COLUNA 2 CAV</v>
          </cell>
          <cell r="C59702" t="str">
            <v>DIEN</v>
          </cell>
          <cell r="D59702" t="str">
            <v>UN</v>
          </cell>
        </row>
        <row r="59703">
          <cell r="A59703" t="str">
            <v>M90010634</v>
          </cell>
          <cell r="B59703" t="str">
            <v>MOLDE TAMPA CX DE LIGAÇÃO VENT COL 4CAV</v>
          </cell>
          <cell r="C59703" t="str">
            <v>DIEN</v>
          </cell>
          <cell r="D59703" t="str">
            <v>UN</v>
          </cell>
        </row>
        <row r="59704">
          <cell r="A59704" t="str">
            <v>M90010635</v>
          </cell>
          <cell r="B59704" t="str">
            <v>MOLDE TAMPA+CAIXA EXTER DE LIG VP-PRO-55</v>
          </cell>
          <cell r="C59704" t="str">
            <v>DIEN</v>
          </cell>
          <cell r="D59704" t="str">
            <v>UN</v>
          </cell>
        </row>
        <row r="59705">
          <cell r="A59705" t="str">
            <v>M90010636</v>
          </cell>
          <cell r="B59705" t="str">
            <v>MOLDE BOTAO L/D VM/VC-PRO-55/65</v>
          </cell>
          <cell r="C59705" t="str">
            <v>DIEN</v>
          </cell>
          <cell r="D59705" t="str">
            <v>UN</v>
          </cell>
        </row>
        <row r="59706">
          <cell r="A59706" t="str">
            <v>M90010637</v>
          </cell>
          <cell r="B59706" t="str">
            <v>MOLDE BRACO DE OSCILACAO V-30</v>
          </cell>
          <cell r="C59706" t="str">
            <v>DIEN</v>
          </cell>
          <cell r="D59706" t="str">
            <v>UN</v>
          </cell>
        </row>
        <row r="59707">
          <cell r="A59707" t="str">
            <v>M90010638</v>
          </cell>
          <cell r="B59707" t="str">
            <v>MOLDE HELICE V-30 6 PÁS Nº04</v>
          </cell>
          <cell r="C59707" t="str">
            <v>DIEN</v>
          </cell>
          <cell r="D59707" t="str">
            <v>UN</v>
          </cell>
        </row>
        <row r="59708">
          <cell r="A59708" t="str">
            <v>M90010639</v>
          </cell>
          <cell r="B59708" t="str">
            <v>MOLDE BRACO DE OSCILAÇÃO VENTIL PRO-65</v>
          </cell>
          <cell r="C59708" t="str">
            <v>DIEN</v>
          </cell>
          <cell r="D59708" t="str">
            <v>UN</v>
          </cell>
        </row>
        <row r="59709">
          <cell r="A59709" t="str">
            <v>M90010640</v>
          </cell>
          <cell r="B59709" t="str">
            <v>MOLDE ETIQUETA CAPA DO MOTOR VP-PRO-55</v>
          </cell>
          <cell r="C59709" t="str">
            <v>DIEN</v>
          </cell>
          <cell r="D59709" t="str">
            <v>UN</v>
          </cell>
        </row>
        <row r="59710">
          <cell r="A59710" t="str">
            <v>M90010641</v>
          </cell>
          <cell r="B59710" t="str">
            <v>MOLDE BASE VENTILADOR COLUNA VC-PRO-55</v>
          </cell>
          <cell r="C59710" t="str">
            <v>DIEN</v>
          </cell>
          <cell r="D59710" t="str">
            <v>UN</v>
          </cell>
        </row>
        <row r="59711">
          <cell r="A59711" t="str">
            <v>M90010643</v>
          </cell>
          <cell r="B59711" t="str">
            <v>MOLDE CAPA DO MOTOR VENTILADOR PRO-55</v>
          </cell>
          <cell r="C59711" t="str">
            <v>DIEN</v>
          </cell>
          <cell r="D59711" t="str">
            <v>UN</v>
          </cell>
        </row>
        <row r="59712">
          <cell r="A59712" t="str">
            <v>M90010644</v>
          </cell>
          <cell r="B59712" t="str">
            <v>MOLDE ETIQUETA PRO-55</v>
          </cell>
          <cell r="C59712" t="str">
            <v>DIEN</v>
          </cell>
          <cell r="D59712" t="str">
            <v>UN</v>
          </cell>
        </row>
        <row r="59713">
          <cell r="A59713" t="str">
            <v>M90010645</v>
          </cell>
          <cell r="B59713" t="str">
            <v>MOLDE HELICE 5 PAS 50CM VENT PRO-55 Nº2</v>
          </cell>
          <cell r="C59713" t="str">
            <v>DIEN</v>
          </cell>
          <cell r="D59713" t="str">
            <v>UN</v>
          </cell>
        </row>
        <row r="59714">
          <cell r="A59714" t="str">
            <v>M90010646</v>
          </cell>
          <cell r="B59714" t="str">
            <v>MOLDE TRAVA DA GRADE VP-PRO-55 MODELO 02</v>
          </cell>
          <cell r="C59714" t="str">
            <v>DIEN</v>
          </cell>
          <cell r="D59714" t="str">
            <v>UN</v>
          </cell>
        </row>
        <row r="59715">
          <cell r="A59715" t="str">
            <v>M90010660</v>
          </cell>
          <cell r="B59715" t="str">
            <v>MOLDE BASE REDONDA  DO VENT, COLUNA Nº3</v>
          </cell>
          <cell r="C59715" t="str">
            <v>DIEN</v>
          </cell>
          <cell r="D59715" t="str">
            <v>UN</v>
          </cell>
        </row>
        <row r="59716">
          <cell r="A59716" t="str">
            <v>M90010661</v>
          </cell>
          <cell r="B59716" t="str">
            <v>MOLDE HELICE VT-51 6PÁS</v>
          </cell>
          <cell r="C59716" t="str">
            <v>DIEN</v>
          </cell>
          <cell r="D59716" t="str">
            <v>UN</v>
          </cell>
        </row>
        <row r="59717">
          <cell r="A59717" t="str">
            <v>M90010662</v>
          </cell>
          <cell r="B59717" t="str">
            <v>MOLDE GRADE DIANTEIRA VT-51</v>
          </cell>
          <cell r="C59717" t="str">
            <v>DIEN</v>
          </cell>
          <cell r="D59717" t="str">
            <v>UN</v>
          </cell>
        </row>
        <row r="59718">
          <cell r="A59718" t="str">
            <v>M90010663</v>
          </cell>
          <cell r="B59718" t="str">
            <v>MOLDE - GRADE TRASEIRA [VTX-50] Nº01</v>
          </cell>
          <cell r="C59718" t="str">
            <v>DIEN</v>
          </cell>
          <cell r="D59718" t="str">
            <v>UN</v>
          </cell>
        </row>
        <row r="59719">
          <cell r="A59719" t="str">
            <v>M90010672</v>
          </cell>
          <cell r="B59719" t="str">
            <v>MOLDE BRAÇO DE OSCILAÇÃO VT-51</v>
          </cell>
          <cell r="C59719" t="str">
            <v>DIEN</v>
          </cell>
          <cell r="D59719" t="str">
            <v>UN</v>
          </cell>
        </row>
        <row r="59720">
          <cell r="A59720" t="str">
            <v>M90010673</v>
          </cell>
          <cell r="B59720" t="str">
            <v>MOLDE CAPA DO MOTOR VT-51</v>
          </cell>
          <cell r="C59720" t="str">
            <v>DIEN</v>
          </cell>
          <cell r="D59720" t="str">
            <v>UN</v>
          </cell>
        </row>
        <row r="59721">
          <cell r="A59721" t="str">
            <v>M90010675</v>
          </cell>
          <cell r="B59721" t="str">
            <v>MOLDE PE DE BORRACHA</v>
          </cell>
          <cell r="C59721" t="str">
            <v>DIEN</v>
          </cell>
          <cell r="D59721" t="str">
            <v>UN</v>
          </cell>
        </row>
        <row r="59722">
          <cell r="A59722" t="str">
            <v>M90010678</v>
          </cell>
          <cell r="B59722" t="str">
            <v>MOLDE MANCAL TRASEIRO NOVO MS 4CAV</v>
          </cell>
          <cell r="C59722" t="str">
            <v>DIEN</v>
          </cell>
          <cell r="D59722" t="str">
            <v>UN</v>
          </cell>
        </row>
        <row r="59723">
          <cell r="A59723" t="str">
            <v>M90010679</v>
          </cell>
          <cell r="B59723" t="str">
            <v>MOLDE MANCAL DIANTEIRO NOVO MS 4CAV</v>
          </cell>
          <cell r="C59723" t="str">
            <v>DIEN</v>
          </cell>
          <cell r="D59723" t="str">
            <v>UN</v>
          </cell>
        </row>
        <row r="59724">
          <cell r="A59724" t="str">
            <v>M90010680</v>
          </cell>
          <cell r="B59724" t="str">
            <v>MOLDE CARRETEL NOVO MS 8CAV</v>
          </cell>
          <cell r="C59724" t="str">
            <v>DIEN</v>
          </cell>
          <cell r="D59724" t="str">
            <v>UN</v>
          </cell>
        </row>
        <row r="59725">
          <cell r="A59725" t="str">
            <v>M90010682</v>
          </cell>
          <cell r="B59725" t="str">
            <v>MOLDE BORRACHA DE VEDAÇÃO DO EXTRATOR</v>
          </cell>
          <cell r="C59725" t="str">
            <v>DIEN</v>
          </cell>
          <cell r="D59725" t="str">
            <v>UN</v>
          </cell>
        </row>
        <row r="59726">
          <cell r="A59726" t="str">
            <v>M90010690</v>
          </cell>
          <cell r="B59726" t="str">
            <v>MOLDE ESTAMPO TERMINAL NOVO MS</v>
          </cell>
          <cell r="C59726" t="str">
            <v>DIEN</v>
          </cell>
          <cell r="D59726" t="str">
            <v>UN</v>
          </cell>
        </row>
        <row r="59727">
          <cell r="A59727" t="str">
            <v>M90010692</v>
          </cell>
          <cell r="B59727" t="str">
            <v>MOLDE PE DE BORRACHA Nº02</v>
          </cell>
          <cell r="C59727" t="str">
            <v>DIEN</v>
          </cell>
          <cell r="D59727" t="str">
            <v>UN</v>
          </cell>
        </row>
        <row r="59728">
          <cell r="A59728" t="str">
            <v>M90010700</v>
          </cell>
          <cell r="B59728" t="str">
            <v>MOLDE SUPORTE SUPERIOR EXTRATOR Nº2</v>
          </cell>
          <cell r="C59728" t="str">
            <v>DIEN</v>
          </cell>
          <cell r="D59728" t="str">
            <v>UN</v>
          </cell>
        </row>
        <row r="59729">
          <cell r="A59729" t="str">
            <v>M90010701</v>
          </cell>
          <cell r="B59729" t="str">
            <v>MOLDE SUPORTE INFERIOR EXTRATOR Nº2</v>
          </cell>
          <cell r="C59729" t="str">
            <v>DIEN</v>
          </cell>
          <cell r="D59729" t="str">
            <v>UN</v>
          </cell>
        </row>
        <row r="59730">
          <cell r="A59730" t="str">
            <v>M90010702</v>
          </cell>
          <cell r="B59730" t="str">
            <v>MOLDE RESERVATORIO EXTRATOR DE SUCO Nº2</v>
          </cell>
          <cell r="C59730" t="str">
            <v>DIEN</v>
          </cell>
          <cell r="D59730" t="str">
            <v>UN</v>
          </cell>
        </row>
        <row r="59731">
          <cell r="A59731" t="str">
            <v>M90010714</v>
          </cell>
          <cell r="B59731" t="str">
            <v>MOLDE BASE V-41/45 Nº05 2CAV</v>
          </cell>
          <cell r="C59731" t="str">
            <v>DIEN</v>
          </cell>
          <cell r="D59731" t="str">
            <v>UN</v>
          </cell>
        </row>
        <row r="59732">
          <cell r="A59732" t="str">
            <v>M90010715</v>
          </cell>
          <cell r="B59732" t="str">
            <v>MOLDE GRADE DIANTEIRA NV-15 Nº04</v>
          </cell>
          <cell r="C59732" t="str">
            <v>DIEN</v>
          </cell>
          <cell r="D59732" t="str">
            <v>UN</v>
          </cell>
        </row>
        <row r="59733">
          <cell r="A59733" t="str">
            <v>M90010716</v>
          </cell>
          <cell r="B59733" t="str">
            <v>MOLDE GRADE TRASEIRA FECHADA NV-15 Nº 6</v>
          </cell>
          <cell r="C59733" t="str">
            <v>DIEN</v>
          </cell>
          <cell r="D59733" t="str">
            <v>UN</v>
          </cell>
        </row>
        <row r="59734">
          <cell r="A59734" t="str">
            <v>M90010717</v>
          </cell>
          <cell r="B59734" t="str">
            <v>MOLDE HELICE V-30 6 PÁS Nº05</v>
          </cell>
          <cell r="C59734" t="str">
            <v>DIEN</v>
          </cell>
          <cell r="D59734" t="str">
            <v>UN</v>
          </cell>
        </row>
        <row r="59735">
          <cell r="A59735" t="str">
            <v>M90010718</v>
          </cell>
          <cell r="B59735" t="str">
            <v>MOLDE PLACA TRASEIRA 30 Nº3</v>
          </cell>
          <cell r="C59735" t="str">
            <v>DIEN</v>
          </cell>
          <cell r="D59735" t="str">
            <v>UN</v>
          </cell>
        </row>
        <row r="59736">
          <cell r="A59736" t="str">
            <v>M90010719</v>
          </cell>
          <cell r="B59736" t="str">
            <v>MOLDE GRADE TRASEIRA V-45 Nº06</v>
          </cell>
          <cell r="C59736" t="str">
            <v>DIEN</v>
          </cell>
          <cell r="D59736" t="str">
            <v>UN</v>
          </cell>
        </row>
        <row r="59737">
          <cell r="A59737" t="str">
            <v>M90010720</v>
          </cell>
          <cell r="B59737" t="str">
            <v>MOLDE HASTE DO V-41/45 N°4</v>
          </cell>
          <cell r="C59737" t="str">
            <v>DIEN</v>
          </cell>
          <cell r="D59737" t="str">
            <v>UN</v>
          </cell>
        </row>
        <row r="59738">
          <cell r="A59738" t="str">
            <v>M90010721</v>
          </cell>
          <cell r="B59738" t="str">
            <v>MOLDE BOTAO HELICE V-30/V-40 Nº4</v>
          </cell>
          <cell r="C59738" t="str">
            <v>DIEN</v>
          </cell>
          <cell r="D59738" t="str">
            <v>UN</v>
          </cell>
        </row>
        <row r="59739">
          <cell r="A59739" t="str">
            <v>M90010722</v>
          </cell>
          <cell r="B59739" t="str">
            <v>MOLDE CAPA DO MOTOR V-30/40 Nº08</v>
          </cell>
          <cell r="C59739" t="str">
            <v>DIEN</v>
          </cell>
          <cell r="D59739" t="str">
            <v>UN</v>
          </cell>
        </row>
        <row r="59740">
          <cell r="A59740" t="str">
            <v>M90010723</v>
          </cell>
          <cell r="B59740" t="str">
            <v>MOLDE HASTE DO V-30 Nº 5</v>
          </cell>
          <cell r="C59740" t="str">
            <v>DIEN</v>
          </cell>
          <cell r="D59740" t="str">
            <v>UN</v>
          </cell>
        </row>
        <row r="59741">
          <cell r="A59741" t="str">
            <v>M90010724</v>
          </cell>
          <cell r="B59741" t="str">
            <v>MOLDE SUPORTE DA CHAVE DO V-41/45 Nº02</v>
          </cell>
          <cell r="C59741" t="str">
            <v>DIEN</v>
          </cell>
          <cell r="D59741" t="str">
            <v>UN</v>
          </cell>
        </row>
        <row r="59742">
          <cell r="A59742" t="str">
            <v>M90010725</v>
          </cell>
          <cell r="B59742" t="str">
            <v>MOLDE PIVO C/ ABA V-30 Nº4</v>
          </cell>
          <cell r="C59742" t="str">
            <v>DIEN</v>
          </cell>
          <cell r="D59742" t="str">
            <v>UN</v>
          </cell>
        </row>
        <row r="59743">
          <cell r="A59743" t="str">
            <v>M90010726</v>
          </cell>
          <cell r="B59743" t="str">
            <v>MOLDE BOTAO L/D ROTATIVO V-45/41 Nº3</v>
          </cell>
          <cell r="C59743" t="str">
            <v>DIEN</v>
          </cell>
          <cell r="D59743" t="str">
            <v>UN</v>
          </cell>
        </row>
        <row r="59744">
          <cell r="A59744" t="str">
            <v>M90010727</v>
          </cell>
          <cell r="B59744" t="str">
            <v>MOLDE GRADE DIANTEIRA DO V-40 N°5</v>
          </cell>
          <cell r="C59744" t="str">
            <v>DIEN</v>
          </cell>
          <cell r="D59744" t="str">
            <v>UN</v>
          </cell>
        </row>
        <row r="59745">
          <cell r="A59745" t="str">
            <v>M90010728</v>
          </cell>
          <cell r="B59745" t="str">
            <v>MOLDE ROLETE BATEDEIRA N°04 16CAV</v>
          </cell>
          <cell r="C59745" t="str">
            <v>DIEN</v>
          </cell>
          <cell r="D59745" t="str">
            <v>UN</v>
          </cell>
        </row>
        <row r="59746">
          <cell r="A59746" t="str">
            <v>M90010729</v>
          </cell>
          <cell r="B59746" t="str">
            <v>MOLDE CORPO ESPREMEDOR Nº03 2CAV</v>
          </cell>
          <cell r="C59746" t="str">
            <v>DIEN</v>
          </cell>
          <cell r="D59746" t="str">
            <v>UN</v>
          </cell>
        </row>
        <row r="59747">
          <cell r="A59747" t="str">
            <v>M90010730</v>
          </cell>
          <cell r="B59747" t="str">
            <v>MOLDE BASE DO ESPREMEDOR Nº03 2CV</v>
          </cell>
          <cell r="C59747" t="str">
            <v>DIEN</v>
          </cell>
          <cell r="D59747" t="str">
            <v>UN</v>
          </cell>
        </row>
        <row r="59748">
          <cell r="A59748" t="str">
            <v>M90010731</v>
          </cell>
          <cell r="B59748" t="str">
            <v>MOLDE CASTANHA MENOR Nº02 4CAV</v>
          </cell>
          <cell r="C59748" t="str">
            <v>DIEN</v>
          </cell>
          <cell r="D59748" t="str">
            <v>UN</v>
          </cell>
        </row>
        <row r="59749">
          <cell r="A59749" t="str">
            <v>M90010732</v>
          </cell>
          <cell r="B59749" t="str">
            <v>MOLDE TAMPINHA DO ARRASTADOR Nº04</v>
          </cell>
          <cell r="C59749" t="str">
            <v>DIEN</v>
          </cell>
          <cell r="D59749" t="str">
            <v>UN</v>
          </cell>
        </row>
        <row r="59750">
          <cell r="A59750" t="str">
            <v>M90010735</v>
          </cell>
          <cell r="B59750" t="str">
            <v>MOLDE GRADE DIANTEIRA V40(HELICOIDAL)Nº2</v>
          </cell>
          <cell r="C59750" t="str">
            <v>DIEN</v>
          </cell>
          <cell r="D59750" t="str">
            <v>UN</v>
          </cell>
        </row>
        <row r="59751">
          <cell r="A59751" t="str">
            <v>M90010738</v>
          </cell>
          <cell r="B59751" t="str">
            <v>MOLDE BRACO DE OSCILACAO V-40 Nº02</v>
          </cell>
          <cell r="C59751" t="str">
            <v>DIEN</v>
          </cell>
          <cell r="D59751" t="str">
            <v>UN</v>
          </cell>
        </row>
        <row r="59752">
          <cell r="A59752" t="str">
            <v>M90010739</v>
          </cell>
          <cell r="B59752" t="str">
            <v>MOLDE PLACA TRASEIRA 30 Nº4</v>
          </cell>
          <cell r="C59752" t="str">
            <v>DIEN</v>
          </cell>
          <cell r="D59752" t="str">
            <v>UN</v>
          </cell>
        </row>
        <row r="59753">
          <cell r="A59753" t="str">
            <v>M90010740</v>
          </cell>
          <cell r="B59753" t="str">
            <v>MOLDE PIVO C/ ABA V-40 Nº3</v>
          </cell>
          <cell r="C59753" t="str">
            <v>DIEN</v>
          </cell>
          <cell r="D59753" t="str">
            <v>UN</v>
          </cell>
        </row>
        <row r="59754">
          <cell r="A59754" t="str">
            <v>MI0000000002</v>
          </cell>
          <cell r="B59754" t="str">
            <v>MOLDE SUPORTE DA CHAVE VT-CR</v>
          </cell>
          <cell r="C59754" t="str">
            <v>DIEN</v>
          </cell>
          <cell r="D59754" t="str">
            <v>UN</v>
          </cell>
        </row>
        <row r="59755">
          <cell r="A59755" t="str">
            <v>MI0000000003</v>
          </cell>
          <cell r="B59755" t="str">
            <v>MOLDE TAMPA DA CAIXA DE LIG COL VT-CR</v>
          </cell>
          <cell r="C59755" t="str">
            <v>DIEN</v>
          </cell>
          <cell r="D59755" t="str">
            <v>UN</v>
          </cell>
        </row>
        <row r="59756">
          <cell r="A59756" t="str">
            <v>MI0000000035</v>
          </cell>
          <cell r="B59756" t="str">
            <v>MOLDE HELICE VT-51 Nº02</v>
          </cell>
          <cell r="C59756" t="str">
            <v>DIEN</v>
          </cell>
          <cell r="D59756" t="str">
            <v>UN</v>
          </cell>
        </row>
        <row r="59757">
          <cell r="A59757" t="str">
            <v>MI0000000036</v>
          </cell>
          <cell r="B59757" t="str">
            <v>MOLDE - GRADE TRASEIRA [VTX-50] Nº02</v>
          </cell>
          <cell r="C59757" t="str">
            <v>DIEN</v>
          </cell>
          <cell r="D59757" t="str">
            <v>UN</v>
          </cell>
        </row>
        <row r="59758">
          <cell r="A59758" t="str">
            <v>MI0000000037</v>
          </cell>
          <cell r="B59758" t="str">
            <v>MOLDE - GRADE DIANTEIRA [VTX-50] Nº02</v>
          </cell>
          <cell r="C59758" t="str">
            <v>DIEN</v>
          </cell>
          <cell r="D59758" t="str">
            <v>UN</v>
          </cell>
        </row>
        <row r="59759">
          <cell r="A59759" t="str">
            <v>MI0000000038</v>
          </cell>
          <cell r="B59759" t="str">
            <v>MOLDE BASE TURBO VT 2 CAVIDADES (Nº03)</v>
          </cell>
          <cell r="C59759" t="str">
            <v>DIEN</v>
          </cell>
          <cell r="D59759" t="str">
            <v>UN</v>
          </cell>
        </row>
        <row r="59760">
          <cell r="A59760" t="str">
            <v>MI0000000101</v>
          </cell>
          <cell r="B59760" t="str">
            <v>MOLDE BASE DO V-30 Nº6 2CAV</v>
          </cell>
          <cell r="C59760" t="str">
            <v>DIEN</v>
          </cell>
          <cell r="D59760" t="str">
            <v>UN</v>
          </cell>
        </row>
        <row r="59761">
          <cell r="A59761" t="str">
            <v>MI0000000103</v>
          </cell>
          <cell r="B59761" t="str">
            <v>MOLDE COPO LIQUID, 17 (L-60 Nº02 2CAV)</v>
          </cell>
          <cell r="C59761" t="str">
            <v>DIEN</v>
          </cell>
          <cell r="D59761" t="str">
            <v>UN</v>
          </cell>
        </row>
        <row r="59762">
          <cell r="A59762" t="str">
            <v>MI0000000104</v>
          </cell>
          <cell r="B59762" t="str">
            <v>MOLDE BASE L-60 Nº 02 (2CAV)</v>
          </cell>
          <cell r="C59762" t="str">
            <v>DIEN</v>
          </cell>
          <cell r="D59762" t="str">
            <v>UN</v>
          </cell>
        </row>
        <row r="59763">
          <cell r="A59763" t="str">
            <v>MI0000000105</v>
          </cell>
          <cell r="B59763" t="str">
            <v>MOLDE SUPORTE PAINEL INOX L-60 Nº2(2CAV)</v>
          </cell>
          <cell r="C59763" t="str">
            <v>DIEN</v>
          </cell>
          <cell r="D59763" t="str">
            <v>UN</v>
          </cell>
        </row>
        <row r="59764">
          <cell r="A59764" t="str">
            <v>MI0000000153</v>
          </cell>
          <cell r="B59764" t="str">
            <v>MOLDE JARRA DO ESPREMEDOR Nº04 (2CAV)</v>
          </cell>
          <cell r="C59764" t="str">
            <v>DIEN</v>
          </cell>
          <cell r="D59764" t="str">
            <v>UN</v>
          </cell>
        </row>
        <row r="59765">
          <cell r="A59765" t="str">
            <v>MI0000000408</v>
          </cell>
          <cell r="B59765" t="str">
            <v>MOLDE TAMPA DOSADORA POWER Nº02</v>
          </cell>
          <cell r="C59765" t="str">
            <v>DIEN</v>
          </cell>
          <cell r="D59765" t="str">
            <v>UN</v>
          </cell>
        </row>
        <row r="59766">
          <cell r="A59766" t="str">
            <v>MI0000000409</v>
          </cell>
          <cell r="B59766" t="str">
            <v>MOLDE TAMPA DOSADORA POWER Nº03</v>
          </cell>
          <cell r="C59766" t="str">
            <v>DIEN</v>
          </cell>
          <cell r="D59766" t="str">
            <v>UN</v>
          </cell>
        </row>
        <row r="59767">
          <cell r="A59767" t="str">
            <v>MI0000000433</v>
          </cell>
          <cell r="B59767" t="str">
            <v>MOLDE PAINEL VT (SUPORTE DA CHAVE) Nº01</v>
          </cell>
          <cell r="C59767" t="str">
            <v>DIEN</v>
          </cell>
          <cell r="D59767" t="str">
            <v>UN</v>
          </cell>
        </row>
        <row r="59768">
          <cell r="A59768" t="str">
            <v>MI0000000434</v>
          </cell>
          <cell r="B59768" t="str">
            <v>MOLDE PAINEL VT (SUPORTE DA CHAVE) Nº02</v>
          </cell>
          <cell r="C59768" t="str">
            <v>DIEN</v>
          </cell>
          <cell r="D59768" t="str">
            <v>UN</v>
          </cell>
        </row>
        <row r="59769">
          <cell r="A59769" t="str">
            <v>MI00000006116</v>
          </cell>
          <cell r="B59769" t="str">
            <v>MOLDEXXXXXXXXXXXXXXXXXXXX</v>
          </cell>
          <cell r="C59769" t="str">
            <v>DIEN</v>
          </cell>
          <cell r="D59769" t="str">
            <v>UN</v>
          </cell>
        </row>
        <row r="59770">
          <cell r="A59770" t="str">
            <v>MI0000000654</v>
          </cell>
          <cell r="B59770" t="str">
            <v>MOLDE HELICE V-40 6 PÁS Nº07</v>
          </cell>
          <cell r="C59770" t="str">
            <v>DIEN</v>
          </cell>
          <cell r="D59770" t="str">
            <v>UN</v>
          </cell>
        </row>
        <row r="59771">
          <cell r="A59771" t="str">
            <v>MI0000000655</v>
          </cell>
          <cell r="B59771" t="str">
            <v>MOLDE PLACA TRASEIRA 40 Nº3 4 CAV</v>
          </cell>
          <cell r="C59771" t="str">
            <v>DIEN</v>
          </cell>
          <cell r="D59771" t="str">
            <v>UN</v>
          </cell>
        </row>
        <row r="59772">
          <cell r="A59772" t="str">
            <v>MI0000000658</v>
          </cell>
          <cell r="B59772" t="str">
            <v>MOLDE POR INJEÇÃO PARA CONTRA PESO</v>
          </cell>
          <cell r="C59772" t="str">
            <v>DIEN</v>
          </cell>
          <cell r="D59772" t="str">
            <v>UN</v>
          </cell>
        </row>
        <row r="59773">
          <cell r="A59773" t="str">
            <v>MI0000000681</v>
          </cell>
          <cell r="B59773" t="str">
            <v>MOLDE ESTAMPO INSERTO INOX BATEDEIRA</v>
          </cell>
          <cell r="C59773" t="str">
            <v>DIEN</v>
          </cell>
          <cell r="D59773" t="str">
            <v>UN</v>
          </cell>
        </row>
        <row r="59774">
          <cell r="A59774" t="str">
            <v>MI0000000705</v>
          </cell>
          <cell r="B59774" t="str">
            <v>MOLDE HASTE VT-RP</v>
          </cell>
          <cell r="C59774" t="str">
            <v>DIEN</v>
          </cell>
          <cell r="D59774" t="str">
            <v>UN</v>
          </cell>
        </row>
        <row r="59775">
          <cell r="A59775" t="str">
            <v>MI0000000706</v>
          </cell>
          <cell r="B59775" t="str">
            <v>MOLDE ACABAMENTO SUPERIOR VT-RP</v>
          </cell>
          <cell r="C59775" t="str">
            <v>DIEN</v>
          </cell>
          <cell r="D59775" t="str">
            <v>UN</v>
          </cell>
        </row>
        <row r="59776">
          <cell r="A59776" t="str">
            <v>MI0000000707</v>
          </cell>
          <cell r="B59776" t="str">
            <v>MOLDE ACABAMENTO CENTRAL VT-RP</v>
          </cell>
          <cell r="C59776" t="str">
            <v>DIEN</v>
          </cell>
          <cell r="D59776" t="str">
            <v>UN</v>
          </cell>
        </row>
        <row r="59777">
          <cell r="A59777" t="str">
            <v>MI0000000708</v>
          </cell>
          <cell r="B59777" t="str">
            <v>MOLDE ACABAMENTO INFERIOR VT-RP</v>
          </cell>
          <cell r="C59777" t="str">
            <v>DIEN</v>
          </cell>
          <cell r="D59777" t="str">
            <v>UN</v>
          </cell>
        </row>
        <row r="59778">
          <cell r="A59778" t="str">
            <v>MI0000000709</v>
          </cell>
          <cell r="B59778" t="str">
            <v>MOLDE GUIA DO RESERVATORIO VT-RP</v>
          </cell>
          <cell r="C59778" t="str">
            <v>DIEN</v>
          </cell>
          <cell r="D59778" t="str">
            <v>UN</v>
          </cell>
        </row>
        <row r="59779">
          <cell r="A59779" t="str">
            <v>MI0000000710</v>
          </cell>
          <cell r="B59779" t="str">
            <v>MOLDE SUPORTE DO GUIA VT-RP</v>
          </cell>
          <cell r="C59779" t="str">
            <v>DIEN</v>
          </cell>
          <cell r="D59779" t="str">
            <v>UN</v>
          </cell>
        </row>
        <row r="59780">
          <cell r="A59780" t="str">
            <v>MI0000000711</v>
          </cell>
          <cell r="B59780" t="str">
            <v>MOLDE TAMPA DO SUPORTE VT-RP</v>
          </cell>
          <cell r="C59780" t="str">
            <v>DIEN</v>
          </cell>
          <cell r="D59780" t="str">
            <v>UN</v>
          </cell>
        </row>
        <row r="59781">
          <cell r="A59781" t="str">
            <v>MI0000000712</v>
          </cell>
          <cell r="B59781" t="str">
            <v>MOLDE TAMPA DE VEDAÇAO VT-RP</v>
          </cell>
          <cell r="C59781" t="str">
            <v>DIEN</v>
          </cell>
          <cell r="D59781" t="str">
            <v>UN</v>
          </cell>
        </row>
        <row r="59782">
          <cell r="A59782" t="str">
            <v>MI0000000713</v>
          </cell>
          <cell r="B59782" t="str">
            <v>MOLDE BOTAO L/D L-1000</v>
          </cell>
          <cell r="C59782" t="str">
            <v>DIEN</v>
          </cell>
          <cell r="D59782" t="str">
            <v>UN</v>
          </cell>
        </row>
        <row r="59783">
          <cell r="A59783" t="str">
            <v>MI0000000714</v>
          </cell>
          <cell r="B59783" t="str">
            <v>MOLDE TAMPA DOSADORA L-1000</v>
          </cell>
          <cell r="C59783" t="str">
            <v>DIEN</v>
          </cell>
          <cell r="D59783" t="str">
            <v>UN</v>
          </cell>
        </row>
        <row r="59784">
          <cell r="A59784" t="str">
            <v>MI0000000715</v>
          </cell>
          <cell r="B59784" t="str">
            <v>MOLDE ALÇA DO COPO L-1000</v>
          </cell>
          <cell r="C59784" t="str">
            <v>DIEN</v>
          </cell>
          <cell r="D59784" t="str">
            <v>UN</v>
          </cell>
        </row>
        <row r="59785">
          <cell r="A59785" t="str">
            <v>MI0000000716</v>
          </cell>
          <cell r="B59785" t="str">
            <v>MOLDE COPO L-1000</v>
          </cell>
          <cell r="C59785" t="str">
            <v>DIEN</v>
          </cell>
          <cell r="D59785" t="str">
            <v>UN</v>
          </cell>
        </row>
        <row r="59786">
          <cell r="A59786" t="str">
            <v>MI0000000717</v>
          </cell>
          <cell r="B59786" t="str">
            <v>MOLDE CORPO L-1000</v>
          </cell>
          <cell r="C59786" t="str">
            <v>DIEN</v>
          </cell>
          <cell r="D59786" t="str">
            <v>UN</v>
          </cell>
        </row>
        <row r="59787">
          <cell r="A59787" t="str">
            <v>MI0000000718</v>
          </cell>
          <cell r="B59787" t="str">
            <v>MOLDE PLACA FRONTAL L-1000</v>
          </cell>
          <cell r="C59787" t="str">
            <v>DIEN</v>
          </cell>
          <cell r="D59787" t="str">
            <v>UN</v>
          </cell>
        </row>
        <row r="59788">
          <cell r="A59788" t="str">
            <v>MI0000000719</v>
          </cell>
          <cell r="B59788" t="str">
            <v>MOLDE ACABAMENTO DO BOTÃO L-1000</v>
          </cell>
          <cell r="C59788" t="str">
            <v>DIEN</v>
          </cell>
          <cell r="D59788" t="str">
            <v>UN</v>
          </cell>
        </row>
        <row r="59789">
          <cell r="A59789" t="str">
            <v>MI0000000720</v>
          </cell>
          <cell r="B59789" t="str">
            <v>MOLDE BASE DO LIQUIDIFICADOR L-1000</v>
          </cell>
          <cell r="C59789" t="str">
            <v>DIEN</v>
          </cell>
          <cell r="D59789" t="str">
            <v>UN</v>
          </cell>
        </row>
        <row r="59790">
          <cell r="A59790" t="str">
            <v>MI0000000721</v>
          </cell>
          <cell r="B59790" t="str">
            <v>MOLDE TAMPA DO COPO L-1000 Nº1 [2CAV]</v>
          </cell>
          <cell r="C59790" t="str">
            <v>DIEN</v>
          </cell>
          <cell r="D59790" t="str">
            <v>UN</v>
          </cell>
        </row>
        <row r="59791">
          <cell r="A59791" t="str">
            <v>MI0000000722</v>
          </cell>
          <cell r="B59791" t="str">
            <v>MOLDE ARRASTADOR DO LIQUI L-1000</v>
          </cell>
          <cell r="C59791" t="str">
            <v>DIEN</v>
          </cell>
          <cell r="D59791" t="str">
            <v>UN</v>
          </cell>
        </row>
        <row r="59792">
          <cell r="A59792" t="str">
            <v>MI0000000723</v>
          </cell>
          <cell r="B59792" t="str">
            <v>MOLDE ACOPLADOR 04 CAV L-1000 Nº01</v>
          </cell>
          <cell r="C59792" t="str">
            <v>DIEN</v>
          </cell>
          <cell r="D59792" t="str">
            <v>UN</v>
          </cell>
        </row>
        <row r="59793">
          <cell r="A59793" t="str">
            <v>MI0000000724</v>
          </cell>
          <cell r="B59793" t="str">
            <v>MOLDE FILTRO DO LIQUI L-1000</v>
          </cell>
          <cell r="C59793" t="str">
            <v>DIEN</v>
          </cell>
          <cell r="D59793" t="str">
            <v>UN</v>
          </cell>
        </row>
        <row r="59794">
          <cell r="A59794" t="str">
            <v>MI0000000771</v>
          </cell>
          <cell r="B59794" t="str">
            <v>ESTAMPO - TERMINAL DE CONTATO REPELENTE</v>
          </cell>
          <cell r="C59794" t="str">
            <v>DIEN</v>
          </cell>
          <cell r="D59794" t="str">
            <v>UN</v>
          </cell>
        </row>
        <row r="59795">
          <cell r="A59795" t="str">
            <v>MI0000000772</v>
          </cell>
          <cell r="B59795" t="str">
            <v>ESTAMPO TERMINAL AQUECIMENTO REPELENTE</v>
          </cell>
          <cell r="C59795" t="str">
            <v>DIEN</v>
          </cell>
          <cell r="D59795" t="str">
            <v>UN</v>
          </cell>
        </row>
        <row r="59796">
          <cell r="A59796" t="str">
            <v>MI0000000796</v>
          </cell>
          <cell r="B59796" t="str">
            <v>MOLDE PÉ DE BORRACHA L-1000</v>
          </cell>
          <cell r="C59796" t="str">
            <v>DIEN</v>
          </cell>
          <cell r="D59796" t="str">
            <v>UN</v>
          </cell>
        </row>
        <row r="59797">
          <cell r="A59797" t="str">
            <v>MI0000000833</v>
          </cell>
          <cell r="B59797" t="str">
            <v>MOLDE CAMARA DO REFIL VT-RP</v>
          </cell>
          <cell r="C59797" t="str">
            <v>DIEN</v>
          </cell>
          <cell r="D59797" t="str">
            <v>UN</v>
          </cell>
        </row>
        <row r="59798">
          <cell r="A59798" t="str">
            <v>MI0000000919</v>
          </cell>
          <cell r="B59798" t="str">
            <v>MOLDE HELICE 6PAS 40 CM [01CAV]</v>
          </cell>
          <cell r="C59798" t="str">
            <v>DIEN</v>
          </cell>
          <cell r="D59798" t="str">
            <v>UN</v>
          </cell>
        </row>
        <row r="59799">
          <cell r="A59799" t="str">
            <v>MI0000000920</v>
          </cell>
          <cell r="B59799" t="str">
            <v>MOLDE HELICE 6PAS 40 CM [01CAV]</v>
          </cell>
          <cell r="C59799" t="str">
            <v>DIEN</v>
          </cell>
          <cell r="D59799" t="str">
            <v>UN</v>
          </cell>
        </row>
        <row r="59800">
          <cell r="A59800" t="str">
            <v>MI0000000921</v>
          </cell>
          <cell r="B59800" t="str">
            <v>MOLDE HELICE 6PAS 30 CM [02CAV]</v>
          </cell>
          <cell r="C59800" t="str">
            <v>DIEN</v>
          </cell>
          <cell r="D59800" t="str">
            <v>UN</v>
          </cell>
        </row>
        <row r="59801">
          <cell r="A59801" t="str">
            <v>MI0000000922</v>
          </cell>
          <cell r="B59801" t="str">
            <v>ESTAMPO - PAINEL INOX L-1000</v>
          </cell>
          <cell r="C59801" t="str">
            <v>DIEN</v>
          </cell>
          <cell r="D59801" t="str">
            <v>UN</v>
          </cell>
        </row>
        <row r="59802">
          <cell r="A59802" t="str">
            <v>MI0000000923</v>
          </cell>
          <cell r="B59802" t="str">
            <v>MOLDE SUPORTE PAINEL INOX L-1000 [01CAV]</v>
          </cell>
          <cell r="C59802" t="str">
            <v>DIEN</v>
          </cell>
          <cell r="D59802" t="str">
            <v>UN</v>
          </cell>
        </row>
        <row r="59803">
          <cell r="A59803" t="str">
            <v>MI0000000933</v>
          </cell>
          <cell r="B59803" t="str">
            <v>MOLDE PINO DE FIXAÇÃO DO INSERTO INOX BP</v>
          </cell>
          <cell r="C59803" t="str">
            <v>DIEN</v>
          </cell>
          <cell r="D59803" t="str">
            <v>UN</v>
          </cell>
        </row>
        <row r="59804">
          <cell r="A59804" t="str">
            <v>MI0000000959</v>
          </cell>
          <cell r="B59804" t="str">
            <v>MOLDE BOTÃO L/D+FLANGE L-900 Nº1</v>
          </cell>
          <cell r="C59804" t="str">
            <v>DIEN</v>
          </cell>
          <cell r="D59804" t="str">
            <v>UN</v>
          </cell>
        </row>
        <row r="59805">
          <cell r="A59805" t="str">
            <v>MI0000000960</v>
          </cell>
          <cell r="B59805" t="str">
            <v>MOLDE COPO DO LIQUID L-900 [02CAV] Nº01</v>
          </cell>
          <cell r="C59805" t="str">
            <v>DIEN</v>
          </cell>
          <cell r="D59805" t="str">
            <v>UN</v>
          </cell>
        </row>
        <row r="59806">
          <cell r="A59806" t="str">
            <v>MI0000000961</v>
          </cell>
          <cell r="B59806" t="str">
            <v>MOLDE CORPO LIQUID, L-900 [02CAV] Nº01</v>
          </cell>
          <cell r="C59806" t="str">
            <v>DIEN</v>
          </cell>
          <cell r="D59806" t="str">
            <v>UN</v>
          </cell>
        </row>
        <row r="59807">
          <cell r="A59807" t="str">
            <v>MI0000000962</v>
          </cell>
          <cell r="B59807" t="str">
            <v>MOLDE TAMPA DO LIQUID L-900 [02CAV] Nº01</v>
          </cell>
          <cell r="C59807" t="str">
            <v>DIEN</v>
          </cell>
          <cell r="D59807" t="str">
            <v>UN</v>
          </cell>
        </row>
        <row r="59808">
          <cell r="A59808" t="str">
            <v>MI0000000963</v>
          </cell>
          <cell r="B59808" t="str">
            <v>MOLDE - BASE LIQUID, L-900 [02CAV] Nº01</v>
          </cell>
          <cell r="C59808" t="str">
            <v>DIEN</v>
          </cell>
          <cell r="D59808" t="str">
            <v>UN</v>
          </cell>
        </row>
        <row r="59809">
          <cell r="A59809" t="str">
            <v>MI0000000964</v>
          </cell>
          <cell r="B59809" t="str">
            <v>MOLDE PLACA LIQUID, L-900 [02CAV] Nº01</v>
          </cell>
          <cell r="C59809" t="str">
            <v>DIEN</v>
          </cell>
          <cell r="D59809" t="str">
            <v>UN</v>
          </cell>
        </row>
        <row r="59810">
          <cell r="A59810" t="str">
            <v>MI0000000986</v>
          </cell>
          <cell r="B59810" t="str">
            <v>MOLDE ACABAMENTO CENTRAL VT-RP[PASTILHA]</v>
          </cell>
          <cell r="C59810" t="str">
            <v>DIEN</v>
          </cell>
          <cell r="D59810" t="str">
            <v>UN</v>
          </cell>
        </row>
        <row r="59811">
          <cell r="A59811" t="str">
            <v>MI0000000987</v>
          </cell>
          <cell r="B59811" t="str">
            <v>MOLDE TAMPA ACABAMENTO CENTRAL[PASTILHA]</v>
          </cell>
          <cell r="C59811" t="str">
            <v>DIEN</v>
          </cell>
          <cell r="D59811" t="str">
            <v>UN</v>
          </cell>
        </row>
        <row r="59812">
          <cell r="A59812" t="str">
            <v>MI0000000988</v>
          </cell>
          <cell r="B59812" t="str">
            <v>MOLDE SUPORTE DO CONJUNTO PTC [PASTILHA]</v>
          </cell>
          <cell r="C59812" t="str">
            <v>DIEN</v>
          </cell>
          <cell r="D59812" t="str">
            <v>UN</v>
          </cell>
        </row>
        <row r="59813">
          <cell r="A59813" t="str">
            <v>MI0000000989</v>
          </cell>
          <cell r="B59813" t="str">
            <v>MOLDE TAMPA DA HASTE REPELENTE</v>
          </cell>
          <cell r="C59813" t="str">
            <v>DIEN</v>
          </cell>
          <cell r="D59813" t="str">
            <v>UN</v>
          </cell>
        </row>
        <row r="59814">
          <cell r="A59814" t="str">
            <v>MI0000001049</v>
          </cell>
          <cell r="B59814" t="str">
            <v>MOLDE PE DE BORRACHA L-1000 N°2</v>
          </cell>
          <cell r="C59814" t="str">
            <v>DIEN</v>
          </cell>
          <cell r="D59814" t="str">
            <v>UN</v>
          </cell>
        </row>
        <row r="59815">
          <cell r="A59815" t="str">
            <v>MI0000001056</v>
          </cell>
          <cell r="B59815" t="str">
            <v>MOLDE SUPORTE DO TOMADA + TAMPA</v>
          </cell>
          <cell r="C59815" t="str">
            <v>DIEN</v>
          </cell>
          <cell r="D59815" t="str">
            <v>UN</v>
          </cell>
        </row>
        <row r="59816">
          <cell r="A59816" t="str">
            <v>MI0000001116</v>
          </cell>
          <cell r="B59816" t="str">
            <v>MOLDE CORPO LIQUID L-1200</v>
          </cell>
          <cell r="C59816" t="str">
            <v>DIEN</v>
          </cell>
          <cell r="D59816" t="str">
            <v>UN</v>
          </cell>
        </row>
        <row r="59817">
          <cell r="A59817" t="str">
            <v>MI0000001117</v>
          </cell>
          <cell r="B59817" t="str">
            <v>MOLDE BASE LIQUID L-1200</v>
          </cell>
          <cell r="C59817" t="str">
            <v>DIEN</v>
          </cell>
          <cell r="D59817" t="str">
            <v>UN</v>
          </cell>
        </row>
        <row r="59818">
          <cell r="A59818" t="str">
            <v>MI0000001118</v>
          </cell>
          <cell r="B59818" t="str">
            <v>MOLDE PLACA FRONTAL L-1200</v>
          </cell>
          <cell r="C59818" t="str">
            <v>DIEN</v>
          </cell>
          <cell r="D59818" t="str">
            <v>UN</v>
          </cell>
        </row>
        <row r="59819">
          <cell r="A59819" t="str">
            <v>MI0000001119</v>
          </cell>
          <cell r="B59819" t="str">
            <v>MOLDE SUPORTE DO PAINEL INOX L-1200</v>
          </cell>
          <cell r="C59819" t="str">
            <v>DIEN</v>
          </cell>
          <cell r="D59819" t="str">
            <v>UN</v>
          </cell>
        </row>
        <row r="59820">
          <cell r="A59820" t="str">
            <v>MI0000001132</v>
          </cell>
          <cell r="B59820" t="str">
            <v>ESTAMPO - PAINEL INOX L-1200</v>
          </cell>
          <cell r="C59820" t="str">
            <v>DIEN</v>
          </cell>
          <cell r="D59820" t="str">
            <v>UN</v>
          </cell>
        </row>
        <row r="59821">
          <cell r="A59821" t="str">
            <v>MI0000001133</v>
          </cell>
          <cell r="B59821" t="str">
            <v>MOLDE FLANGE DO BOTÃO LIQUID, L-1200</v>
          </cell>
          <cell r="C59821" t="str">
            <v>DIEN</v>
          </cell>
          <cell r="D59821" t="str">
            <v>UN</v>
          </cell>
        </row>
        <row r="59822">
          <cell r="A59822" t="str">
            <v>MI0000001142</v>
          </cell>
          <cell r="B59822" t="str">
            <v>FERRAMENTA CORTE PAINEL INOX L1200 N°1</v>
          </cell>
          <cell r="C59822" t="str">
            <v>DIEN</v>
          </cell>
          <cell r="D59822" t="str">
            <v>UN</v>
          </cell>
        </row>
        <row r="59823">
          <cell r="A59823" t="str">
            <v>MI0000001155</v>
          </cell>
          <cell r="B59823" t="str">
            <v>MOLDE BASE VAZADA PARA VENTILADOR COLUNA</v>
          </cell>
          <cell r="C59823" t="str">
            <v>DIEN</v>
          </cell>
          <cell r="D59823" t="str">
            <v>UN</v>
          </cell>
        </row>
        <row r="59824">
          <cell r="A59824" t="str">
            <v>MI0000001172</v>
          </cell>
          <cell r="B59824" t="str">
            <v>MOLDE BASE VAZADA PARA VENTIL COLUNA N°2</v>
          </cell>
          <cell r="C59824" t="str">
            <v>DIEN</v>
          </cell>
          <cell r="D59824" t="str">
            <v>UN</v>
          </cell>
        </row>
        <row r="59825">
          <cell r="A59825" t="str">
            <v>MI0000001173</v>
          </cell>
          <cell r="B59825" t="str">
            <v>MOLDE HELICE 8PAS 40 CM N°1</v>
          </cell>
          <cell r="C59825" t="str">
            <v>DIEN</v>
          </cell>
          <cell r="D59825" t="str">
            <v>UN</v>
          </cell>
        </row>
        <row r="59826">
          <cell r="A59826" t="str">
            <v>MI0000001174</v>
          </cell>
          <cell r="B59826" t="str">
            <v>MOLDE HELICE 8PAS 40 CM N°2</v>
          </cell>
          <cell r="C59826" t="str">
            <v>DIEN</v>
          </cell>
          <cell r="D59826" t="str">
            <v>UN</v>
          </cell>
        </row>
        <row r="59827">
          <cell r="A59827" t="str">
            <v>MI0000001175</v>
          </cell>
          <cell r="B59827" t="str">
            <v>MOLDE HELICE 4PAS 40 CM N°1</v>
          </cell>
          <cell r="C59827" t="str">
            <v>DIEN</v>
          </cell>
          <cell r="D59827" t="str">
            <v>UN</v>
          </cell>
        </row>
        <row r="59828">
          <cell r="A59828" t="str">
            <v>MI0000001176</v>
          </cell>
          <cell r="B59828" t="str">
            <v>MOLDE HELICE 4PAS 40 CM N°2</v>
          </cell>
          <cell r="C59828" t="str">
            <v>DIEN</v>
          </cell>
          <cell r="D59828" t="str">
            <v>UN</v>
          </cell>
        </row>
        <row r="59829">
          <cell r="A59829" t="str">
            <v>MI0000001202</v>
          </cell>
          <cell r="B59829" t="str">
            <v>MOLDE GRADE DIANTEIRA NVT/VTX Nº03</v>
          </cell>
          <cell r="C59829" t="str">
            <v>DIEN</v>
          </cell>
          <cell r="D59829" t="str">
            <v>UN</v>
          </cell>
        </row>
        <row r="59830">
          <cell r="A59830" t="str">
            <v>MI0000001224</v>
          </cell>
          <cell r="B59830" t="str">
            <v>FERRAMENTA DOBRA PAINEL INOX L-1200 N°1</v>
          </cell>
          <cell r="C59830" t="str">
            <v>DIEN</v>
          </cell>
          <cell r="D59830" t="str">
            <v>UN</v>
          </cell>
        </row>
        <row r="59831">
          <cell r="A59831" t="str">
            <v>MI0000001227</v>
          </cell>
          <cell r="B59831" t="str">
            <v>MOLDE HELICE 8PAS 50 CM N°1</v>
          </cell>
          <cell r="C59831" t="str">
            <v>DIEN</v>
          </cell>
          <cell r="D59831" t="str">
            <v>UN</v>
          </cell>
        </row>
        <row r="59832">
          <cell r="A59832" t="str">
            <v>MI0000001228</v>
          </cell>
          <cell r="B59832" t="str">
            <v>MOLDE HELICE 4PAS 30 CM N°1</v>
          </cell>
          <cell r="C59832" t="str">
            <v>DIEN</v>
          </cell>
          <cell r="D59832" t="str">
            <v>UN</v>
          </cell>
        </row>
        <row r="59833">
          <cell r="A59833" t="str">
            <v>MI0000001236</v>
          </cell>
          <cell r="B59833" t="str">
            <v>MOLDE SUPORTE DA CHAVE NVT/VTX N°1</v>
          </cell>
          <cell r="C59833" t="str">
            <v>DIEN</v>
          </cell>
          <cell r="D59833" t="str">
            <v>UN</v>
          </cell>
        </row>
        <row r="59834">
          <cell r="A59834" t="str">
            <v>MI0000001237</v>
          </cell>
          <cell r="B59834" t="str">
            <v>MOLDE HASTE VENTILADOR NVT/VTX N°1</v>
          </cell>
          <cell r="C59834" t="str">
            <v>DIEN</v>
          </cell>
          <cell r="D59834" t="str">
            <v>UN</v>
          </cell>
        </row>
        <row r="59835">
          <cell r="A59835" t="str">
            <v>MI0000001238</v>
          </cell>
          <cell r="B59835" t="str">
            <v>MOLDE BASE NVT/VTX N°1</v>
          </cell>
          <cell r="C59835" t="str">
            <v>DIEN</v>
          </cell>
          <cell r="D59835" t="str">
            <v>UN</v>
          </cell>
        </row>
        <row r="59836">
          <cell r="A59836" t="str">
            <v>MI0000001240</v>
          </cell>
          <cell r="B59836" t="str">
            <v>MOLDE ETIQUETA TURBO NVT/VTX N° 1</v>
          </cell>
          <cell r="C59836" t="str">
            <v>DIEN</v>
          </cell>
          <cell r="D59836" t="str">
            <v>UN</v>
          </cell>
        </row>
        <row r="59837">
          <cell r="A59837" t="str">
            <v>MI0000001244</v>
          </cell>
          <cell r="B59837" t="str">
            <v>FERRAMENTA CORTE INSERTO INOX LA/B  B-23</v>
          </cell>
          <cell r="C59837" t="str">
            <v>DIEN</v>
          </cell>
          <cell r="D59837" t="str">
            <v>UN</v>
          </cell>
        </row>
        <row r="59838">
          <cell r="A59838" t="str">
            <v>MI0000001245</v>
          </cell>
          <cell r="B59838" t="str">
            <v>FERRAMENTA DOBRA INSERTO INOX LA/B B-23</v>
          </cell>
          <cell r="C59838" t="str">
            <v>DIEN</v>
          </cell>
          <cell r="D59838" t="str">
            <v>UN</v>
          </cell>
        </row>
        <row r="59839">
          <cell r="A59839" t="str">
            <v>MI0000001250</v>
          </cell>
          <cell r="B59839" t="str">
            <v>MOLDE TAMPA L-99 N°1 [02CAV]</v>
          </cell>
          <cell r="C59839" t="str">
            <v>DIEN</v>
          </cell>
          <cell r="D59839" t="str">
            <v>UN</v>
          </cell>
        </row>
        <row r="59840">
          <cell r="A59840" t="str">
            <v>MI0000001251</v>
          </cell>
          <cell r="B59840" t="str">
            <v>MOLDE COPO L-99 SAN N°1 [02CAV]</v>
          </cell>
          <cell r="C59840" t="str">
            <v>DIEN</v>
          </cell>
          <cell r="D59840" t="str">
            <v>UN</v>
          </cell>
        </row>
        <row r="59841">
          <cell r="A59841" t="str">
            <v>MI0000001252</v>
          </cell>
          <cell r="B59841" t="str">
            <v>MOLDE CORPO L-99 N°1 [2CAV]</v>
          </cell>
          <cell r="C59841" t="str">
            <v>DIEN</v>
          </cell>
          <cell r="D59841" t="str">
            <v>UN</v>
          </cell>
        </row>
        <row r="59842">
          <cell r="A59842" t="str">
            <v>MI0000001253</v>
          </cell>
          <cell r="B59842" t="str">
            <v>MOLDE BASE L-99 N°1 [2 CAV]</v>
          </cell>
          <cell r="C59842" t="str">
            <v>DIEN</v>
          </cell>
          <cell r="D59842" t="str">
            <v>UN</v>
          </cell>
        </row>
        <row r="59843">
          <cell r="A59843" t="str">
            <v>MI0000001254</v>
          </cell>
          <cell r="B59843" t="str">
            <v>MOLDE PAINEL L-500 N°1 [2 CAV]</v>
          </cell>
          <cell r="C59843" t="str">
            <v>DIEN</v>
          </cell>
          <cell r="D59843" t="str">
            <v>UN</v>
          </cell>
        </row>
        <row r="59844">
          <cell r="A59844" t="str">
            <v>MI0000001255</v>
          </cell>
          <cell r="B59844" t="str">
            <v>MOLDE  BOTÃO L-99 N°1  [04CAV]</v>
          </cell>
          <cell r="C59844" t="str">
            <v>DIEN</v>
          </cell>
          <cell r="D59844" t="str">
            <v>UN</v>
          </cell>
        </row>
        <row r="59845">
          <cell r="A59845" t="str">
            <v>MI0000001261</v>
          </cell>
          <cell r="B59845" t="str">
            <v>MOLDE SUPORTE CHAVE NVT-CR</v>
          </cell>
          <cell r="C59845" t="str">
            <v>DIEN</v>
          </cell>
          <cell r="D59845" t="str">
            <v>UN</v>
          </cell>
        </row>
        <row r="59846">
          <cell r="A59846" t="str">
            <v>MI0000001264</v>
          </cell>
          <cell r="B59846" t="str">
            <v>MOLDE HASTE VENTILADOR NVT/VTX N°2</v>
          </cell>
          <cell r="C59846" t="str">
            <v>DIEN</v>
          </cell>
          <cell r="D59846" t="str">
            <v>UN</v>
          </cell>
        </row>
        <row r="59847">
          <cell r="A59847" t="str">
            <v>MI0000001291</v>
          </cell>
          <cell r="B59847" t="str">
            <v>MOLDE BASE NVT/VTX N°2</v>
          </cell>
          <cell r="C59847" t="str">
            <v>DIEN</v>
          </cell>
          <cell r="D59847" t="str">
            <v>UN</v>
          </cell>
        </row>
        <row r="59848">
          <cell r="A59848" t="str">
            <v>MI0000001309</v>
          </cell>
          <cell r="B59848" t="str">
            <v>MOLDE PE DE BORRACHA L-1000 N°3</v>
          </cell>
          <cell r="C59848" t="str">
            <v>DIEN</v>
          </cell>
          <cell r="D59848" t="str">
            <v>UN</v>
          </cell>
        </row>
        <row r="59849">
          <cell r="A59849" t="str">
            <v>MI0000001378</v>
          </cell>
          <cell r="B59849" t="str">
            <v>MOLDE TAMPA CORPO SUPERIOR [BP] Nº 1</v>
          </cell>
          <cell r="C59849" t="str">
            <v>DIEN</v>
          </cell>
          <cell r="D59849" t="str">
            <v>UN</v>
          </cell>
        </row>
        <row r="59850">
          <cell r="A59850" t="str">
            <v>MI0000001379</v>
          </cell>
          <cell r="B59850" t="str">
            <v>MOLDE CORPO SUPERIOR [BP] Nº1</v>
          </cell>
          <cell r="C59850" t="str">
            <v>DIEN</v>
          </cell>
          <cell r="D59850" t="str">
            <v>UN</v>
          </cell>
        </row>
        <row r="59851">
          <cell r="A59851" t="str">
            <v>MI0000001380</v>
          </cell>
          <cell r="B59851" t="str">
            <v>MOLDE CORPO CENTRAL  [BP] Nº1</v>
          </cell>
          <cell r="C59851" t="str">
            <v>DIEN</v>
          </cell>
          <cell r="D59851" t="str">
            <v>UN</v>
          </cell>
        </row>
        <row r="59852">
          <cell r="A59852" t="str">
            <v>MI0000001381</v>
          </cell>
          <cell r="B59852" t="str">
            <v>MOLDE TAMPA DIRECIONADORA [BP]</v>
          </cell>
          <cell r="C59852" t="str">
            <v>DIEN</v>
          </cell>
          <cell r="D59852" t="str">
            <v>UN</v>
          </cell>
        </row>
        <row r="59853">
          <cell r="A59853" t="str">
            <v>MI0000001382</v>
          </cell>
          <cell r="B59853" t="str">
            <v>MOLDE TIGELA [BP] Nº1</v>
          </cell>
          <cell r="C59853" t="str">
            <v>DIEN</v>
          </cell>
          <cell r="D59853" t="str">
            <v>UN</v>
          </cell>
        </row>
        <row r="59854">
          <cell r="A59854" t="str">
            <v>MI0000001383</v>
          </cell>
          <cell r="B59854" t="str">
            <v>MOLDE BOTÃO DE AFASTAMENTO [BP] Nº 1</v>
          </cell>
          <cell r="C59854" t="str">
            <v>DIEN</v>
          </cell>
          <cell r="D59854" t="str">
            <v>UN</v>
          </cell>
        </row>
        <row r="59855">
          <cell r="A59855" t="str">
            <v>MI0000001384</v>
          </cell>
          <cell r="B59855" t="str">
            <v>MOLDE BASE [BP] Nº1</v>
          </cell>
          <cell r="C59855" t="str">
            <v>DIEN</v>
          </cell>
          <cell r="D59855" t="str">
            <v>UN</v>
          </cell>
        </row>
        <row r="59856">
          <cell r="A59856" t="str">
            <v>MI0000001385</v>
          </cell>
          <cell r="B59856" t="str">
            <v>MOLDE TAMPA DA BASE [BP] Nº 1</v>
          </cell>
          <cell r="C59856" t="str">
            <v>DIEN</v>
          </cell>
          <cell r="D59856" t="str">
            <v>UN</v>
          </cell>
        </row>
        <row r="59857">
          <cell r="A59857" t="str">
            <v>MI0000001392</v>
          </cell>
          <cell r="B59857" t="str">
            <v>MOLDE CORPO SUPERIOR [BP-03] Nº1</v>
          </cell>
          <cell r="C59857" t="str">
            <v>DIEN</v>
          </cell>
          <cell r="D59857" t="str">
            <v>UN</v>
          </cell>
        </row>
        <row r="59858">
          <cell r="A59858" t="str">
            <v>MI0000001394</v>
          </cell>
          <cell r="B59858" t="str">
            <v>FERRAMENTA DE CORTE CINTA INOX BP-03 Nº1</v>
          </cell>
          <cell r="C59858" t="str">
            <v>DIEN</v>
          </cell>
          <cell r="D59858" t="str">
            <v>UN</v>
          </cell>
        </row>
        <row r="59859">
          <cell r="A59859" t="str">
            <v>MI0000001395</v>
          </cell>
          <cell r="B59859" t="str">
            <v>FERRAMENTA DOBRA CINTA INOX BP-03 Nº 1</v>
          </cell>
          <cell r="C59859" t="str">
            <v>DIEN</v>
          </cell>
          <cell r="D59859" t="str">
            <v>UN</v>
          </cell>
        </row>
        <row r="59860">
          <cell r="A59860" t="str">
            <v>MI0000001396</v>
          </cell>
          <cell r="B59860" t="str">
            <v>FERRAMENTA CORTE CINTA INOX BP-01/02 Nº1</v>
          </cell>
          <cell r="C59860" t="str">
            <v>DIEN</v>
          </cell>
          <cell r="D59860" t="str">
            <v>UN</v>
          </cell>
        </row>
        <row r="59861">
          <cell r="A59861" t="str">
            <v>MI0000001397</v>
          </cell>
          <cell r="B59861" t="str">
            <v>FERRAMENTA DOBRA PAINEL INOX BP01/02 Nº1</v>
          </cell>
          <cell r="C59861" t="str">
            <v>DIEN</v>
          </cell>
          <cell r="D59861" t="str">
            <v>UN</v>
          </cell>
        </row>
        <row r="59862">
          <cell r="A59862" t="str">
            <v>MI0000001453</v>
          </cell>
          <cell r="B59862" t="str">
            <v>MOLDE CAPA DO MOTOR N°9 (4 CAV)</v>
          </cell>
          <cell r="C59862" t="str">
            <v>DIEN</v>
          </cell>
          <cell r="D59862" t="str">
            <v>UN</v>
          </cell>
        </row>
        <row r="59863">
          <cell r="A59863" t="str">
            <v>MI0000001480</v>
          </cell>
          <cell r="B59863" t="str">
            <v>MOLDE HELICE 8PAS 40 CM N°3 [01 CAV]</v>
          </cell>
          <cell r="C59863" t="str">
            <v>DIEN</v>
          </cell>
          <cell r="D59863" t="str">
            <v>UN</v>
          </cell>
        </row>
        <row r="59864">
          <cell r="A59864" t="str">
            <v>MI0000001489</v>
          </cell>
          <cell r="B59864" t="str">
            <v>MOLDE ETIQUETA EXTERNA VTX-40 (2CAV) Nº1</v>
          </cell>
          <cell r="C59864" t="str">
            <v>DIEN</v>
          </cell>
          <cell r="D59864" t="str">
            <v>UN</v>
          </cell>
        </row>
        <row r="59865">
          <cell r="A59865" t="str">
            <v>MI0000001490</v>
          </cell>
          <cell r="B59865" t="str">
            <v>MOLDE - ARO ADICIONAL [VTX-40] 2CAV Nº01</v>
          </cell>
          <cell r="C59865" t="str">
            <v>DIEN</v>
          </cell>
          <cell r="D59865" t="str">
            <v>UN</v>
          </cell>
        </row>
        <row r="59866">
          <cell r="A59866" t="str">
            <v>MI0000001492</v>
          </cell>
          <cell r="B59866" t="str">
            <v>ESTAMPO FERRAMENTA BLANK CUBA CTG 4Q-5Q</v>
          </cell>
          <cell r="C59866" t="str">
            <v>DIEN</v>
          </cell>
          <cell r="D59866" t="str">
            <v>UN</v>
          </cell>
        </row>
        <row r="59867">
          <cell r="A59867" t="str">
            <v>MI0000001493</v>
          </cell>
          <cell r="B59867" t="str">
            <v>ESTAMPO FERRAM DOBRA DAS ABAS CUBA 4Q-5Q</v>
          </cell>
          <cell r="C59867" t="str">
            <v>DIEN</v>
          </cell>
          <cell r="D59867" t="str">
            <v>UN</v>
          </cell>
        </row>
        <row r="59868">
          <cell r="A59868" t="str">
            <v>MI0000001494</v>
          </cell>
          <cell r="B59868" t="str">
            <v>ESTAMPO SUP QUEIMADOR TRIPLA CHAMA TC 5Q</v>
          </cell>
          <cell r="C59868" t="str">
            <v>DIEN</v>
          </cell>
          <cell r="D59868" t="str">
            <v>UN</v>
          </cell>
        </row>
        <row r="59869">
          <cell r="A59869" t="str">
            <v>MI0000001495</v>
          </cell>
          <cell r="B59869" t="str">
            <v>MOLDE BOTÃO L/D COOKTOP [2CAV]</v>
          </cell>
          <cell r="C59869" t="str">
            <v>DIEN</v>
          </cell>
          <cell r="D59869" t="str">
            <v>UN</v>
          </cell>
        </row>
        <row r="59870">
          <cell r="A59870" t="str">
            <v>MI0000001496</v>
          </cell>
          <cell r="B59870" t="str">
            <v>MOLDE ABRACADEIRA DOS REGISTROS [2CAV]</v>
          </cell>
          <cell r="C59870" t="str">
            <v>DIEN</v>
          </cell>
          <cell r="D59870" t="str">
            <v>UN</v>
          </cell>
        </row>
        <row r="59871">
          <cell r="A59871" t="str">
            <v>MI0000001498</v>
          </cell>
          <cell r="B59871" t="str">
            <v>MOLDE ARO DA GRADE VTX-50 [2-CAV]</v>
          </cell>
          <cell r="C59871" t="str">
            <v>DIEN</v>
          </cell>
          <cell r="D59871" t="str">
            <v>UN</v>
          </cell>
        </row>
        <row r="59872">
          <cell r="A59872" t="str">
            <v>MI0000001499</v>
          </cell>
          <cell r="B59872" t="str">
            <v>MOLDE ETIQUETA LOGO GRADE VTX-50 [2-CAV]</v>
          </cell>
          <cell r="C59872" t="str">
            <v>DIEN</v>
          </cell>
          <cell r="D59872" t="str">
            <v>UN</v>
          </cell>
        </row>
        <row r="59873">
          <cell r="A59873" t="str">
            <v>MI0000001505</v>
          </cell>
          <cell r="B59873" t="str">
            <v>MOLDE ETIQUETA EXTERNA VTX-50 [02 CAV]</v>
          </cell>
          <cell r="C59873" t="str">
            <v>DIEN</v>
          </cell>
          <cell r="D59873" t="str">
            <v>UN</v>
          </cell>
        </row>
        <row r="59874">
          <cell r="A59874" t="str">
            <v>MI0000001510</v>
          </cell>
          <cell r="B59874" t="str">
            <v>FERR. DOBRA INSERTO INOX MOLD PORTA Nº1</v>
          </cell>
          <cell r="C59874" t="str">
            <v>HIBE</v>
          </cell>
          <cell r="D59874" t="str">
            <v>UN</v>
          </cell>
        </row>
        <row r="59875">
          <cell r="A59875" t="str">
            <v>MI0000001511</v>
          </cell>
          <cell r="B59875" t="str">
            <v>FERR. DOBRA INSERTO INOX MOLD. PORTA Nº2</v>
          </cell>
          <cell r="C59875" t="str">
            <v>HIBE</v>
          </cell>
          <cell r="D59875" t="str">
            <v>UN</v>
          </cell>
        </row>
        <row r="59876">
          <cell r="A59876" t="str">
            <v>MI0000001513</v>
          </cell>
          <cell r="B59876" t="str">
            <v>MOLDE HÉLICE 6 PÁS  Ø 230 MM Nº1</v>
          </cell>
          <cell r="C59876" t="str">
            <v>DIEN</v>
          </cell>
          <cell r="D59876" t="str">
            <v>UN</v>
          </cell>
        </row>
        <row r="59877">
          <cell r="A59877" t="str">
            <v>MI0000001549</v>
          </cell>
          <cell r="B59877" t="str">
            <v>MOLDE BOTÃO DA HÉLICE VTX-40-DW [02 CAV]</v>
          </cell>
          <cell r="C59877" t="str">
            <v>DIEN</v>
          </cell>
          <cell r="D59877" t="str">
            <v>UN</v>
          </cell>
        </row>
        <row r="59878">
          <cell r="A59878" t="str">
            <v>MI0000001630</v>
          </cell>
          <cell r="B59878" t="str">
            <v>MOLDE HASTE VENTILADOR NVT/VTX N°3[2CAV]</v>
          </cell>
          <cell r="C59878" t="str">
            <v>DIEN</v>
          </cell>
          <cell r="D59878" t="str">
            <v>UN</v>
          </cell>
        </row>
        <row r="59879">
          <cell r="A59879" t="str">
            <v>MI0000001631</v>
          </cell>
          <cell r="B59879" t="str">
            <v>MOLDE - GRADE TRASEIRA VTX-40 Nº03</v>
          </cell>
          <cell r="C59879" t="str">
            <v>DIEN</v>
          </cell>
          <cell r="D59879" t="str">
            <v>UN</v>
          </cell>
        </row>
        <row r="59880">
          <cell r="A59880" t="str">
            <v>MI0000001632</v>
          </cell>
          <cell r="B59880" t="str">
            <v>MOLDE GRADE DIAN VT-40/NVT/VTX Nº4[1CAV]</v>
          </cell>
          <cell r="C59880" t="str">
            <v>DIEN</v>
          </cell>
          <cell r="D59880" t="str">
            <v>UN</v>
          </cell>
        </row>
        <row r="59881">
          <cell r="A59881" t="str">
            <v>MI0000001633</v>
          </cell>
          <cell r="B59881" t="str">
            <v>MOLDE BASE NVT/VTX N°3 [2 CAV]</v>
          </cell>
          <cell r="C59881" t="str">
            <v>DIEN</v>
          </cell>
          <cell r="D59881" t="str">
            <v>UN</v>
          </cell>
        </row>
        <row r="59882">
          <cell r="A59882" t="str">
            <v>MI0000001657</v>
          </cell>
          <cell r="B59882" t="str">
            <v>MOLDE COPO L-97 PP Nº 1 [02 CAV]</v>
          </cell>
          <cell r="C59882" t="str">
            <v>DIEN</v>
          </cell>
          <cell r="D59882" t="str">
            <v>UN</v>
          </cell>
        </row>
        <row r="59883">
          <cell r="A59883" t="str">
            <v>MI0000001662</v>
          </cell>
          <cell r="B59883" t="str">
            <v>MOLDE CORPO CENTRAL [BP] Nº2 [01 CAV]</v>
          </cell>
          <cell r="C59883" t="str">
            <v>DIEN</v>
          </cell>
          <cell r="D59883" t="str">
            <v>UN</v>
          </cell>
        </row>
        <row r="59884">
          <cell r="A59884" t="str">
            <v>MI0000001663</v>
          </cell>
          <cell r="B59884" t="str">
            <v>MOLDE TIGELA [BP] Nº 2 [01 CAV]</v>
          </cell>
          <cell r="C59884" t="str">
            <v>DIEN</v>
          </cell>
          <cell r="D59884" t="str">
            <v>UN</v>
          </cell>
        </row>
        <row r="59885">
          <cell r="A59885" t="str">
            <v>MI0000001664</v>
          </cell>
          <cell r="B59885" t="str">
            <v>MOLDE BASE [BP] Nº 2 [01 CAV]</v>
          </cell>
          <cell r="C59885" t="str">
            <v>DIEN</v>
          </cell>
          <cell r="D59885" t="str">
            <v>UN</v>
          </cell>
        </row>
        <row r="59886">
          <cell r="A59886" t="str">
            <v>MI0000001770</v>
          </cell>
          <cell r="B59886" t="str">
            <v>MOLDE TAMPA DA BASE VENT COL Nº2 [2CAV]</v>
          </cell>
          <cell r="C59886" t="str">
            <v>DIEN</v>
          </cell>
          <cell r="D59886" t="str">
            <v>UN</v>
          </cell>
        </row>
        <row r="59887">
          <cell r="A59887" t="str">
            <v>MI0000001771</v>
          </cell>
          <cell r="B59887" t="str">
            <v>MOLDE CAIXA LIGAÇÃO VENT COL Nº2[2CAV]</v>
          </cell>
          <cell r="C59887" t="str">
            <v>DIEN</v>
          </cell>
          <cell r="D59887" t="str">
            <v>UN</v>
          </cell>
        </row>
        <row r="59888">
          <cell r="A59888" t="str">
            <v>MI0000001772</v>
          </cell>
          <cell r="B59888" t="str">
            <v>MOLDE BASE VAZADA VENT COL N°3 [1CAV]</v>
          </cell>
          <cell r="C59888" t="str">
            <v>DIEN</v>
          </cell>
          <cell r="D59888" t="str">
            <v>UN</v>
          </cell>
        </row>
        <row r="59889">
          <cell r="A59889" t="str">
            <v>MI0000001793</v>
          </cell>
          <cell r="B59889" t="str">
            <v>MOLDE BASE LIQUID L-1100</v>
          </cell>
          <cell r="C59889" t="str">
            <v>DIEN</v>
          </cell>
          <cell r="D59889" t="str">
            <v>UN</v>
          </cell>
        </row>
        <row r="59890">
          <cell r="A59890" t="str">
            <v>MI0000001794</v>
          </cell>
          <cell r="B59890" t="str">
            <v>MOLDE CORPO LIQUID L-1100</v>
          </cell>
          <cell r="C59890" t="str">
            <v>DIEN</v>
          </cell>
          <cell r="D59890" t="str">
            <v>UN</v>
          </cell>
        </row>
        <row r="59891">
          <cell r="A59891" t="str">
            <v>MI0000001795</v>
          </cell>
          <cell r="B59891" t="str">
            <v>ESTAMPO - PAINEL INOX L-1100</v>
          </cell>
          <cell r="C59891" t="str">
            <v>DIEN</v>
          </cell>
          <cell r="D59891" t="str">
            <v>UN</v>
          </cell>
        </row>
        <row r="59892">
          <cell r="A59892" t="str">
            <v>MI0000001797</v>
          </cell>
          <cell r="B59892" t="str">
            <v>ESTAMPO - INSERTO INOX LIQUID L-1100</v>
          </cell>
          <cell r="C59892" t="str">
            <v>DIEN</v>
          </cell>
          <cell r="D59892" t="str">
            <v>UN</v>
          </cell>
        </row>
        <row r="59893">
          <cell r="A59893" t="str">
            <v>MI0000001839</v>
          </cell>
          <cell r="B59893" t="str">
            <v>MOLDE CAPA DO MOTOR V-30/40 N°10 [4 CAV]</v>
          </cell>
          <cell r="C59893" t="str">
            <v>DIEN</v>
          </cell>
          <cell r="D59893" t="str">
            <v>UN</v>
          </cell>
        </row>
        <row r="59894">
          <cell r="A59894" t="str">
            <v>MI0000001840</v>
          </cell>
          <cell r="B59894" t="str">
            <v>MOLDE HASTE DO V-45 N°5 [2 CAV]</v>
          </cell>
          <cell r="C59894" t="str">
            <v>DIEN</v>
          </cell>
          <cell r="D59894" t="str">
            <v>UN</v>
          </cell>
        </row>
        <row r="59895">
          <cell r="A59895" t="str">
            <v>MI0000001841</v>
          </cell>
          <cell r="B59895" t="str">
            <v>MOLDE GRADE TRASEIRA V-45 Nº07 [1 CAV]</v>
          </cell>
          <cell r="C59895" t="str">
            <v>DIEN</v>
          </cell>
          <cell r="D59895" t="str">
            <v>UN</v>
          </cell>
        </row>
        <row r="59896">
          <cell r="A59896" t="str">
            <v>MI0000001842</v>
          </cell>
          <cell r="B59896" t="str">
            <v>MOLDE BASE V-41/45 N°06 [2 CAV]</v>
          </cell>
          <cell r="C59896" t="str">
            <v>DIEN</v>
          </cell>
          <cell r="D59896" t="str">
            <v>UN</v>
          </cell>
        </row>
        <row r="59897">
          <cell r="A59897" t="str">
            <v>MI0000001843</v>
          </cell>
          <cell r="B59897" t="str">
            <v>MOLDE - GRADE DIANTEIRA DO V-40 Nº06</v>
          </cell>
          <cell r="C59897" t="str">
            <v>DIEN</v>
          </cell>
          <cell r="D59897" t="str">
            <v>UN</v>
          </cell>
        </row>
        <row r="59898">
          <cell r="A59898" t="str">
            <v>MI0000001844</v>
          </cell>
          <cell r="B59898" t="str">
            <v>MOLDE PIVO C/ ABA V-30 N°05 [4 CAV]</v>
          </cell>
          <cell r="C59898" t="str">
            <v>DIEN</v>
          </cell>
          <cell r="D59898" t="str">
            <v>UN</v>
          </cell>
        </row>
        <row r="59899">
          <cell r="A59899" t="str">
            <v>MI0000001845</v>
          </cell>
          <cell r="B59899" t="str">
            <v>MOLDE PIVO C/ ABA V-40 N°04 [4 CAV]</v>
          </cell>
          <cell r="C59899" t="str">
            <v>DIEN</v>
          </cell>
          <cell r="D59899" t="str">
            <v>UN</v>
          </cell>
        </row>
        <row r="59900">
          <cell r="A59900" t="str">
            <v>MI0000001846</v>
          </cell>
          <cell r="B59900" t="str">
            <v>MOLDE BORBOLETA V-30/40/50 N°4[16CAV]</v>
          </cell>
          <cell r="C59900" t="str">
            <v>DIEN</v>
          </cell>
          <cell r="D59900" t="str">
            <v>UN</v>
          </cell>
        </row>
        <row r="59901">
          <cell r="A59901" t="str">
            <v>MI0000001848</v>
          </cell>
          <cell r="B59901" t="str">
            <v>MOLDE COPO L-1000 Nº 2 [02 CAV]</v>
          </cell>
          <cell r="C59901" t="str">
            <v>DIEN</v>
          </cell>
          <cell r="D59901" t="str">
            <v>UN</v>
          </cell>
        </row>
        <row r="59902">
          <cell r="A59902" t="str">
            <v>MI0000001874</v>
          </cell>
          <cell r="B59902" t="str">
            <v>MOLDE PINÇA DO TUBO VENTIL COLUNA Nº 01</v>
          </cell>
          <cell r="C59902" t="str">
            <v>DIEN</v>
          </cell>
          <cell r="D59902" t="str">
            <v>UN</v>
          </cell>
        </row>
        <row r="59903">
          <cell r="A59903" t="str">
            <v>MI0000001875</v>
          </cell>
          <cell r="B59903" t="str">
            <v>MOLDE PORCA DO TUBO VENTIL COLUNA Nº 01</v>
          </cell>
          <cell r="C59903" t="str">
            <v>DIEN</v>
          </cell>
          <cell r="D59903" t="str">
            <v>UN</v>
          </cell>
        </row>
        <row r="59904">
          <cell r="A59904" t="str">
            <v>MI0000001876</v>
          </cell>
          <cell r="B59904" t="str">
            <v>MOLDE BASE TUBO CROMADO VENTIL COL Nº1</v>
          </cell>
          <cell r="C59904" t="str">
            <v>DIEN</v>
          </cell>
          <cell r="D59904" t="str">
            <v>UN</v>
          </cell>
        </row>
        <row r="59905">
          <cell r="A59905" t="str">
            <v>MI0000001902</v>
          </cell>
          <cell r="B59905" t="str">
            <v>MOLDE ETIQ LOGO GRADE MAXIPOWER [2-CAV]</v>
          </cell>
          <cell r="C59905" t="str">
            <v>DIEN</v>
          </cell>
          <cell r="D59905" t="str">
            <v>UN</v>
          </cell>
        </row>
        <row r="59906">
          <cell r="A59906" t="str">
            <v>MI0000001903</v>
          </cell>
          <cell r="B59906" t="str">
            <v>MOLDE ETIQ EXTERNA MAXIPOWER/TURBO(2CAV)</v>
          </cell>
          <cell r="C59906" t="str">
            <v>DIEN</v>
          </cell>
          <cell r="D59906" t="str">
            <v>UN</v>
          </cell>
        </row>
        <row r="59907">
          <cell r="A59907" t="str">
            <v>MI0000001906</v>
          </cell>
          <cell r="B59907" t="str">
            <v>MOLDE ARO ADICIONAL [VTX-40](VER2)01CAV</v>
          </cell>
          <cell r="C59907" t="str">
            <v>DIEN</v>
          </cell>
          <cell r="D59907" t="str">
            <v>UN</v>
          </cell>
        </row>
        <row r="59908">
          <cell r="A59908" t="str">
            <v>MI0000001934</v>
          </cell>
          <cell r="B59908" t="str">
            <v>MOLDE SUPORTE PAINEL INOX [CAV02] AFN-50</v>
          </cell>
          <cell r="C59908" t="str">
            <v>DIEN</v>
          </cell>
          <cell r="D59908" t="str">
            <v>UN</v>
          </cell>
        </row>
        <row r="59909">
          <cell r="A59909" t="str">
            <v>MI0000001935</v>
          </cell>
          <cell r="B59909" t="str">
            <v>MOLDE ACABAMENTO SUPERIOR [CAV01] AFN-50</v>
          </cell>
          <cell r="C59909" t="str">
            <v>DIEN</v>
          </cell>
          <cell r="D59909" t="str">
            <v>UN</v>
          </cell>
        </row>
        <row r="59910">
          <cell r="A59910" t="str">
            <v>MI0000001936</v>
          </cell>
          <cell r="B59910" t="str">
            <v>MOLDE ACABAMENTO INFERIOR [CAV01] AFN-50</v>
          </cell>
          <cell r="C59910" t="str">
            <v>DIEN</v>
          </cell>
          <cell r="D59910" t="str">
            <v>UN</v>
          </cell>
        </row>
        <row r="59911">
          <cell r="A59911" t="str">
            <v>MI0000001937</v>
          </cell>
          <cell r="B59911" t="str">
            <v>MOLDE SUPORTE DO MOTOR [CAV01] AFN-50</v>
          </cell>
          <cell r="C59911" t="str">
            <v>DIEN</v>
          </cell>
          <cell r="D59911" t="str">
            <v>UN</v>
          </cell>
        </row>
        <row r="59912">
          <cell r="A59912" t="str">
            <v>MI0000001938</v>
          </cell>
          <cell r="B59912" t="str">
            <v>MOLDE ACABAM INFERIOR INTERNO[CAV1]AFN50</v>
          </cell>
          <cell r="C59912" t="str">
            <v>DIEN</v>
          </cell>
          <cell r="D59912" t="str">
            <v>UN</v>
          </cell>
        </row>
        <row r="59913">
          <cell r="A59913" t="str">
            <v>MI0000001939</v>
          </cell>
          <cell r="B59913" t="str">
            <v>MOLDE BASE DO FUNDO [CAV-01] AFN-50</v>
          </cell>
          <cell r="C59913" t="str">
            <v>DIEN</v>
          </cell>
          <cell r="D59913" t="str">
            <v>UN</v>
          </cell>
        </row>
        <row r="59914">
          <cell r="A59914" t="str">
            <v>MI0000001940</v>
          </cell>
          <cell r="B59914" t="str">
            <v>MOLDE PAINEL EXTERNO DO CESTO[CAV1]AFN50</v>
          </cell>
          <cell r="C59914" t="str">
            <v>DIEN</v>
          </cell>
          <cell r="D59914" t="str">
            <v>UN</v>
          </cell>
        </row>
        <row r="59915">
          <cell r="A59915" t="str">
            <v>MI0000001941</v>
          </cell>
          <cell r="B59915" t="str">
            <v>MOLDE PAINEL INTERNO DO CESTO[CAV1]AFN50</v>
          </cell>
          <cell r="C59915" t="str">
            <v>DIEN</v>
          </cell>
          <cell r="D59915" t="str">
            <v>UN</v>
          </cell>
        </row>
        <row r="59916">
          <cell r="A59916" t="str">
            <v>MI0000001942</v>
          </cell>
          <cell r="B59916" t="str">
            <v>MOLDE BOTÃO L/D [CAV-08] AFN-50</v>
          </cell>
          <cell r="C59916" t="str">
            <v>DIEN</v>
          </cell>
          <cell r="D59916" t="str">
            <v>UN</v>
          </cell>
        </row>
        <row r="59917">
          <cell r="A59917" t="str">
            <v>MI0000001943</v>
          </cell>
          <cell r="B59917" t="str">
            <v>MOLDE ANEL ACABAM TERMOSTATO[CAV4]AFN50</v>
          </cell>
          <cell r="C59917" t="str">
            <v>DIEN</v>
          </cell>
          <cell r="D59917" t="str">
            <v>UN</v>
          </cell>
        </row>
        <row r="59918">
          <cell r="A59918" t="str">
            <v>MI0000001944</v>
          </cell>
          <cell r="B59918" t="str">
            <v>MOLDE ANEL ACABAM TEMPORIZA [CAV4]AFN50</v>
          </cell>
          <cell r="C59918" t="str">
            <v>DIEN</v>
          </cell>
          <cell r="D59918" t="str">
            <v>UN</v>
          </cell>
        </row>
        <row r="59919">
          <cell r="A59919" t="str">
            <v>MI0000001945</v>
          </cell>
          <cell r="B59919" t="str">
            <v>MOLDE TRAVA DO PUXADOR [4CAV] Nº 01 AFN</v>
          </cell>
          <cell r="C59919" t="str">
            <v>DIEN</v>
          </cell>
          <cell r="D59919" t="str">
            <v>UN</v>
          </cell>
        </row>
        <row r="59920">
          <cell r="A59920" t="str">
            <v>MI0000001946</v>
          </cell>
          <cell r="B59920" t="str">
            <v>MOLDE TECLA DO PUXADOR [CAV-12] AFN-50</v>
          </cell>
          <cell r="C59920" t="str">
            <v>DIEN</v>
          </cell>
          <cell r="D59920" t="str">
            <v>UN</v>
          </cell>
        </row>
        <row r="59921">
          <cell r="A59921" t="str">
            <v>MI0000001947</v>
          </cell>
          <cell r="B59921" t="str">
            <v>MOLDE PUXADOR [CAV-01] AFN-50</v>
          </cell>
          <cell r="C59921" t="str">
            <v>DIEN</v>
          </cell>
          <cell r="D59921" t="str">
            <v>UN</v>
          </cell>
        </row>
        <row r="59922">
          <cell r="A59922" t="str">
            <v>MI0000001948</v>
          </cell>
          <cell r="B59922" t="str">
            <v>MOLDE TAMPA DO PUXADOR [CAV-02] AFN-50</v>
          </cell>
          <cell r="C59922" t="str">
            <v>DIEN</v>
          </cell>
          <cell r="D59922" t="str">
            <v>UN</v>
          </cell>
        </row>
        <row r="59923">
          <cell r="A59923" t="str">
            <v>MI0000001949</v>
          </cell>
          <cell r="B59923" t="str">
            <v>MOLDE TECLA DESLIZANTE [CAV-08] AFN-50</v>
          </cell>
          <cell r="C59923" t="str">
            <v>DIEN</v>
          </cell>
          <cell r="D59923" t="str">
            <v>UN</v>
          </cell>
        </row>
        <row r="59924">
          <cell r="A59924" t="str">
            <v>MI0000001950</v>
          </cell>
          <cell r="B59924" t="str">
            <v>MOLDE GRADE DE VENTILAÇÃO [CAV02] AFN-50</v>
          </cell>
          <cell r="C59924" t="str">
            <v>DIEN</v>
          </cell>
          <cell r="D59924" t="str">
            <v>UN</v>
          </cell>
        </row>
        <row r="59925">
          <cell r="A59925" t="str">
            <v>MI0000001951</v>
          </cell>
          <cell r="B59925" t="str">
            <v>MOLDE CAPA DO LED [CAV-08] AFN-50</v>
          </cell>
          <cell r="C59925" t="str">
            <v>DIEN</v>
          </cell>
          <cell r="D59925" t="str">
            <v>UN</v>
          </cell>
        </row>
        <row r="59926">
          <cell r="A59926" t="str">
            <v>MI0000001952</v>
          </cell>
          <cell r="B59926" t="str">
            <v>MOLDE TRAVA DA CUBA [CAV-32] AFN-50</v>
          </cell>
          <cell r="C59926" t="str">
            <v>DIEN</v>
          </cell>
          <cell r="D59926" t="str">
            <v>UN</v>
          </cell>
        </row>
        <row r="59927">
          <cell r="A59927" t="str">
            <v>MI0000001953</v>
          </cell>
          <cell r="B59927" t="str">
            <v>FERRAMENTA DE CORTE ADEREÇO INOX AFN-50</v>
          </cell>
          <cell r="C59927" t="str">
            <v>DIEN</v>
          </cell>
          <cell r="D59927" t="str">
            <v>UN</v>
          </cell>
        </row>
        <row r="59928">
          <cell r="A59928" t="str">
            <v>MI0000001954</v>
          </cell>
          <cell r="B59928" t="str">
            <v>FERRAMENTA DOBRA ADEREÇO INOX AFN-50</v>
          </cell>
          <cell r="C59928" t="str">
            <v>DIEN</v>
          </cell>
          <cell r="D59928" t="str">
            <v>UN</v>
          </cell>
        </row>
        <row r="59929">
          <cell r="A59929" t="str">
            <v>MI0000001972</v>
          </cell>
          <cell r="B59929" t="str">
            <v>MOLDE COPO L-99 SAN Nº 2 [02 CAV],</v>
          </cell>
          <cell r="C59929" t="str">
            <v>DIEN</v>
          </cell>
          <cell r="D59929" t="str">
            <v>UN</v>
          </cell>
        </row>
        <row r="59930">
          <cell r="A59930" t="str">
            <v>MI0000001980</v>
          </cell>
          <cell r="B59930" t="str">
            <v>MOLDE CORPO L-99 N°2 [2 CAV]</v>
          </cell>
          <cell r="C59930" t="str">
            <v>DIEN</v>
          </cell>
          <cell r="D59930" t="str">
            <v>UN</v>
          </cell>
        </row>
        <row r="59931">
          <cell r="A59931" t="str">
            <v>MI0000001981</v>
          </cell>
          <cell r="B59931" t="str">
            <v>MOLDE TAMPA DO COPO L-99 N°2 [2 CAV]</v>
          </cell>
          <cell r="C59931" t="str">
            <v>DIEN</v>
          </cell>
          <cell r="D59931" t="str">
            <v>UN</v>
          </cell>
        </row>
        <row r="59932">
          <cell r="A59932" t="str">
            <v>MI0000001982</v>
          </cell>
          <cell r="B59932" t="str">
            <v>MOLDE BASE L-99 N°2 [2 CAV]</v>
          </cell>
          <cell r="C59932" t="str">
            <v>DIEN</v>
          </cell>
          <cell r="D59932" t="str">
            <v>UN</v>
          </cell>
        </row>
        <row r="59933">
          <cell r="A59933" t="str">
            <v>MI0000001983</v>
          </cell>
          <cell r="B59933" t="str">
            <v>MOLDE BOTÃO L-99 N°2 [8 CAV]</v>
          </cell>
          <cell r="C59933" t="str">
            <v>DIEN</v>
          </cell>
          <cell r="D59933" t="str">
            <v>UN</v>
          </cell>
        </row>
        <row r="59934">
          <cell r="A59934" t="str">
            <v>MI0000001984</v>
          </cell>
          <cell r="B59934" t="str">
            <v>MOLDE FILTRO POWER N° 4 [ 2 CAV]</v>
          </cell>
          <cell r="C59934" t="str">
            <v>DIEN</v>
          </cell>
          <cell r="D59934" t="str">
            <v>UN</v>
          </cell>
        </row>
        <row r="59935">
          <cell r="A59935" t="str">
            <v>MI0000001985</v>
          </cell>
          <cell r="B59935" t="str">
            <v>MOLDE TAMPA DOSADORA L-1000 Nº 02 [4CAV]</v>
          </cell>
          <cell r="C59935" t="str">
            <v>DIEN</v>
          </cell>
          <cell r="D59935" t="str">
            <v>UN</v>
          </cell>
        </row>
        <row r="59936">
          <cell r="A59936" t="str">
            <v>MI0000001986</v>
          </cell>
          <cell r="B59936" t="str">
            <v>MOLDE ALÇA DO COPO L-1000 Nº 02 [8 CAV]</v>
          </cell>
          <cell r="C59936" t="str">
            <v>DIEN</v>
          </cell>
          <cell r="D59936" t="str">
            <v>UN</v>
          </cell>
        </row>
        <row r="59937">
          <cell r="A59937" t="str">
            <v>MI0000001987</v>
          </cell>
          <cell r="B59937" t="str">
            <v>MOLDE TAMPA DO COPO L-1000 Nº2 [2 CAV]</v>
          </cell>
          <cell r="C59937" t="str">
            <v>DIEN</v>
          </cell>
          <cell r="D59937" t="str">
            <v>UN</v>
          </cell>
        </row>
        <row r="59938">
          <cell r="A59938" t="str">
            <v>MI0000002000</v>
          </cell>
          <cell r="B59938" t="str">
            <v>MOLDE GRADE TRASEIRA V-45 Nº08 [1 CAV]</v>
          </cell>
          <cell r="C59938" t="str">
            <v>DIEN</v>
          </cell>
          <cell r="D59938" t="str">
            <v>UN</v>
          </cell>
        </row>
        <row r="59939">
          <cell r="A59939" t="str">
            <v>MI0000002114</v>
          </cell>
          <cell r="B59939" t="str">
            <v>ESTAMPO - PARA TUBO PAREDE</v>
          </cell>
          <cell r="C59939" t="str">
            <v>DIEN</v>
          </cell>
          <cell r="D59939" t="str">
            <v>UN</v>
          </cell>
        </row>
        <row r="59940">
          <cell r="A59940" t="str">
            <v>MI0000002115</v>
          </cell>
          <cell r="B59940" t="str">
            <v>ESTAMPO - PARA BASE DO TUBO</v>
          </cell>
          <cell r="C59940" t="str">
            <v>DIEN</v>
          </cell>
          <cell r="D59940" t="str">
            <v>UN</v>
          </cell>
        </row>
        <row r="59941">
          <cell r="A59941" t="str">
            <v>MI0000002116</v>
          </cell>
          <cell r="B59941" t="str">
            <v>ESTAMPO - PARA TUBO COLUNA</v>
          </cell>
          <cell r="C59941" t="str">
            <v>DIEN</v>
          </cell>
          <cell r="D59941" t="str">
            <v>UN</v>
          </cell>
        </row>
        <row r="59942">
          <cell r="A59942" t="str">
            <v>MI0000002149</v>
          </cell>
          <cell r="B59942" t="str">
            <v>FERRAMENTA CORTE PAINEL INOX L1000 N°1</v>
          </cell>
          <cell r="C59942" t="str">
            <v>DIEN</v>
          </cell>
          <cell r="D59942" t="str">
            <v>UN</v>
          </cell>
        </row>
        <row r="59943">
          <cell r="A59943" t="str">
            <v>MI0000002150</v>
          </cell>
          <cell r="B59943" t="str">
            <v>FERRAMENTA DOBRA PAINEL INOX L1000 N°1</v>
          </cell>
          <cell r="C59943" t="str">
            <v>DIEN</v>
          </cell>
          <cell r="D59943" t="str">
            <v>UN</v>
          </cell>
        </row>
        <row r="59944">
          <cell r="A59944" t="str">
            <v>MI0000002151</v>
          </cell>
          <cell r="B59944" t="str">
            <v>MOLDE BASE CAFETEIRA CN-01 (1 CAV)</v>
          </cell>
          <cell r="C59944" t="str">
            <v>DIEN</v>
          </cell>
          <cell r="D59944" t="str">
            <v>UN</v>
          </cell>
        </row>
        <row r="59945">
          <cell r="A59945" t="str">
            <v>MI0000002152</v>
          </cell>
          <cell r="B59945" t="str">
            <v>MOLDE RESERVATÓRIO CAFETEIRA CN-01(1CAV)</v>
          </cell>
          <cell r="C59945" t="str">
            <v>DIEN</v>
          </cell>
          <cell r="D59945" t="str">
            <v>UN</v>
          </cell>
        </row>
        <row r="59946">
          <cell r="A59946" t="str">
            <v>MI0000002153</v>
          </cell>
          <cell r="B59946" t="str">
            <v>MOLDE TAMPA SUPERIOR CAFET CN-01(1CAV)</v>
          </cell>
          <cell r="C59946" t="str">
            <v>DIEN</v>
          </cell>
          <cell r="D59946" t="str">
            <v>UN</v>
          </cell>
        </row>
        <row r="59947">
          <cell r="A59947" t="str">
            <v>MI0000002154</v>
          </cell>
          <cell r="B59947" t="str">
            <v>MOLDE TAMPA DA BASE CAFET CN-01(1CAV)</v>
          </cell>
          <cell r="C59947" t="str">
            <v>DIEN</v>
          </cell>
          <cell r="D59947" t="str">
            <v>UN</v>
          </cell>
        </row>
        <row r="59948">
          <cell r="A59948" t="str">
            <v>MI0000002155</v>
          </cell>
          <cell r="B59948" t="str">
            <v>MOLDE VISOR NÍVEL AGUA CAFET CN-01(2CAV)</v>
          </cell>
          <cell r="C59948" t="str">
            <v>DIEN</v>
          </cell>
          <cell r="D59948" t="str">
            <v>UN</v>
          </cell>
        </row>
        <row r="59949">
          <cell r="A59949" t="str">
            <v>MI0000002156</v>
          </cell>
          <cell r="B59949" t="str">
            <v>MOLDE FILTRO CAFETEIRA CN-01 (2 CAV)</v>
          </cell>
          <cell r="C59949" t="str">
            <v>DIEN</v>
          </cell>
          <cell r="D59949" t="str">
            <v>UN</v>
          </cell>
        </row>
        <row r="59950">
          <cell r="A59950" t="str">
            <v>MI0000002157</v>
          </cell>
          <cell r="B59950" t="str">
            <v>MOLDE ALÇA DO FILTRO CAFET CN-01 (4 CAV)</v>
          </cell>
          <cell r="C59950" t="str">
            <v>DIEN</v>
          </cell>
          <cell r="D59950" t="str">
            <v>UN</v>
          </cell>
        </row>
        <row r="59951">
          <cell r="A59951" t="str">
            <v>MI0000002158</v>
          </cell>
          <cell r="B59951" t="str">
            <v>MOLDE SUP TAMPA SUPERIOR CAF CN-01(4CAV)</v>
          </cell>
          <cell r="C59951" t="str">
            <v>DIEN</v>
          </cell>
          <cell r="D59951" t="str">
            <v>UN</v>
          </cell>
        </row>
        <row r="59952">
          <cell r="A59952" t="str">
            <v>MI0000002161</v>
          </cell>
          <cell r="B59952" t="str">
            <v>MOLDE SUPORTE PAINEL INOX [CAV02] AFN-40</v>
          </cell>
          <cell r="C59952" t="str">
            <v>DIEN</v>
          </cell>
          <cell r="D59952" t="str">
            <v>UN</v>
          </cell>
        </row>
        <row r="59953">
          <cell r="A59953" t="str">
            <v>MI0000002162</v>
          </cell>
          <cell r="B59953" t="str">
            <v>MOLDE ACABAMENTO SUPERIOR [CAV02] AFN-40</v>
          </cell>
          <cell r="C59953" t="str">
            <v>DIEN</v>
          </cell>
          <cell r="D59953" t="str">
            <v>UN</v>
          </cell>
        </row>
        <row r="59954">
          <cell r="A59954" t="str">
            <v>MI0000002163</v>
          </cell>
          <cell r="B59954" t="str">
            <v>MOLDE ACABAMENTO INFERIOR [CAV02] AFN-40</v>
          </cell>
          <cell r="C59954" t="str">
            <v>DIEN</v>
          </cell>
          <cell r="D59954" t="str">
            <v>UN</v>
          </cell>
        </row>
        <row r="59955">
          <cell r="A59955" t="str">
            <v>MI0000002164</v>
          </cell>
          <cell r="B59955" t="str">
            <v>MOLDE SUPORTE DO MOTOR [CAV-02] AFN-40</v>
          </cell>
          <cell r="C59955" t="str">
            <v>DIEN</v>
          </cell>
          <cell r="D59955" t="str">
            <v>UN</v>
          </cell>
        </row>
        <row r="59956">
          <cell r="A59956" t="str">
            <v>MI0000002165</v>
          </cell>
          <cell r="B59956" t="str">
            <v>MOLDE ACABAM INFERIOR INTERNO[CAV2]AFN40</v>
          </cell>
          <cell r="C59956" t="str">
            <v>DIEN</v>
          </cell>
          <cell r="D59956" t="str">
            <v>UN</v>
          </cell>
        </row>
        <row r="59957">
          <cell r="A59957" t="str">
            <v>MI0000002166</v>
          </cell>
          <cell r="B59957" t="str">
            <v>MOLDE PAINEL EXTERNO DO CESTO[CAV2]AFN40</v>
          </cell>
          <cell r="C59957" t="str">
            <v>DIEN</v>
          </cell>
          <cell r="D59957" t="str">
            <v>UN</v>
          </cell>
        </row>
        <row r="59958">
          <cell r="A59958" t="str">
            <v>MI0000002167</v>
          </cell>
          <cell r="B59958" t="str">
            <v>MOLDE PAINEL INTERNO DO CESTO[CAV2]AFN40</v>
          </cell>
          <cell r="C59958" t="str">
            <v>DIEN</v>
          </cell>
          <cell r="D59958" t="str">
            <v>UN</v>
          </cell>
        </row>
        <row r="59959">
          <cell r="A59959" t="str">
            <v>MI0000002168</v>
          </cell>
          <cell r="B59959" t="str">
            <v>MOLDE BASE DO FUNDO [CAV-02] AFN-40</v>
          </cell>
          <cell r="C59959" t="str">
            <v>DIEN</v>
          </cell>
          <cell r="D59959" t="str">
            <v>UN</v>
          </cell>
        </row>
        <row r="59960">
          <cell r="A59960" t="str">
            <v>MI0000002169</v>
          </cell>
          <cell r="B59960" t="str">
            <v>MOLDE PAINEL PLASTICO [CAV-02] AFN-40</v>
          </cell>
          <cell r="C59960" t="str">
            <v>DIEN</v>
          </cell>
          <cell r="D59960" t="str">
            <v>UN</v>
          </cell>
        </row>
        <row r="59961">
          <cell r="A59961" t="str">
            <v>MI0000002170</v>
          </cell>
          <cell r="B59961" t="str">
            <v>MOLDE ACABAMENTO DO PUXADOR [CAV2]AFN40</v>
          </cell>
          <cell r="C59961" t="str">
            <v>DIEN</v>
          </cell>
          <cell r="D59961" t="str">
            <v>UN</v>
          </cell>
        </row>
        <row r="59962">
          <cell r="A59962" t="str">
            <v>MI0000002171</v>
          </cell>
          <cell r="B59962" t="str">
            <v>MOLDE PUXADOR [CAV-02] Nº02 AFN</v>
          </cell>
          <cell r="C59962" t="str">
            <v>DIEN</v>
          </cell>
          <cell r="D59962" t="str">
            <v>UN</v>
          </cell>
        </row>
        <row r="59963">
          <cell r="A59963" t="str">
            <v>MI0000002174</v>
          </cell>
          <cell r="B59963" t="str">
            <v>MOLDE CORPO LIQUID, L-900 [02CAV] Nº02</v>
          </cell>
          <cell r="C59963" t="str">
            <v>DIEN</v>
          </cell>
          <cell r="D59963" t="str">
            <v>UN</v>
          </cell>
        </row>
        <row r="59964">
          <cell r="A59964" t="str">
            <v>MI0000002175</v>
          </cell>
          <cell r="B59964" t="str">
            <v>MOLDE TAMPA COPO LIQUID L-900 [2CAV]Nº2</v>
          </cell>
          <cell r="C59964" t="str">
            <v>DIEN</v>
          </cell>
          <cell r="D59964" t="str">
            <v>UN</v>
          </cell>
        </row>
        <row r="59965">
          <cell r="A59965" t="str">
            <v>MI0000002176</v>
          </cell>
          <cell r="B59965" t="str">
            <v>MOLDE BASE LIQUID, L-900 [02CAV] Nº02</v>
          </cell>
          <cell r="C59965" t="str">
            <v>DIEN</v>
          </cell>
          <cell r="D59965" t="str">
            <v>UN</v>
          </cell>
        </row>
        <row r="59966">
          <cell r="A59966" t="str">
            <v>MI0000002177</v>
          </cell>
          <cell r="B59966" t="str">
            <v>MOLDE COPO DO LIQUID L-900 [02CAV] Nº02</v>
          </cell>
          <cell r="C59966" t="str">
            <v>DIEN</v>
          </cell>
          <cell r="D59966" t="str">
            <v>UN</v>
          </cell>
        </row>
        <row r="59967">
          <cell r="A59967" t="str">
            <v>MI0000002178</v>
          </cell>
          <cell r="B59967" t="str">
            <v>MOLDE FILTRO L-900 2CAV Nº02</v>
          </cell>
          <cell r="C59967" t="str">
            <v>DIEN</v>
          </cell>
          <cell r="D59967" t="str">
            <v>UN</v>
          </cell>
        </row>
        <row r="59968">
          <cell r="A59968" t="str">
            <v>MI0000002179</v>
          </cell>
          <cell r="B59968" t="str">
            <v>MOLDE TAMPA DOSADORA L-1000 [4CAV] Nº3</v>
          </cell>
          <cell r="C59968" t="str">
            <v>DIEN</v>
          </cell>
          <cell r="D59968" t="str">
            <v>UN</v>
          </cell>
        </row>
        <row r="59969">
          <cell r="A59969" t="str">
            <v>MI0000002180</v>
          </cell>
          <cell r="B59969" t="str">
            <v>MOLDE COPO L-1000 [02 CAV] Nº 3</v>
          </cell>
          <cell r="C59969" t="str">
            <v>DIEN</v>
          </cell>
          <cell r="D59969" t="str">
            <v>UN</v>
          </cell>
        </row>
        <row r="59970">
          <cell r="A59970" t="str">
            <v>MI0000002181</v>
          </cell>
          <cell r="B59970" t="str">
            <v>MOLDE TAMPA DO COPO L-1000 Nº3 [2 CAV]</v>
          </cell>
          <cell r="C59970" t="str">
            <v>DIEN</v>
          </cell>
          <cell r="D59970" t="str">
            <v>UN</v>
          </cell>
        </row>
        <row r="59971">
          <cell r="A59971" t="str">
            <v>MI0000002182</v>
          </cell>
          <cell r="B59971" t="str">
            <v>MOLDE COPO L-99 SAN [02 CAV] Nº 3</v>
          </cell>
          <cell r="C59971" t="str">
            <v>DIEN</v>
          </cell>
          <cell r="D59971" t="str">
            <v>UN</v>
          </cell>
        </row>
        <row r="59972">
          <cell r="A59972" t="str">
            <v>MI0000002183</v>
          </cell>
          <cell r="B59972" t="str">
            <v>MOLDE FILTRO POWER N° 5 [ 2 CAV]</v>
          </cell>
          <cell r="C59972" t="str">
            <v>DIEN</v>
          </cell>
          <cell r="D59972" t="str">
            <v>UN</v>
          </cell>
        </row>
        <row r="59973">
          <cell r="A59973" t="str">
            <v>MI0000002184</v>
          </cell>
          <cell r="B59973" t="str">
            <v>MOLDE CORPO LIQUID L-1100 [02 CAV] Nº 02</v>
          </cell>
          <cell r="C59973" t="str">
            <v>DIEN</v>
          </cell>
          <cell r="D59973" t="str">
            <v>UN</v>
          </cell>
        </row>
        <row r="59974">
          <cell r="A59974" t="str">
            <v>MI0000002185</v>
          </cell>
          <cell r="B59974" t="str">
            <v>MOLDE BASE LIQUID L-1100 [02 CAV] Nº02</v>
          </cell>
          <cell r="C59974" t="str">
            <v>DIEN</v>
          </cell>
          <cell r="D59974" t="str">
            <v>UN</v>
          </cell>
        </row>
        <row r="59975">
          <cell r="A59975" t="str">
            <v>MI0000002186</v>
          </cell>
          <cell r="B59975" t="str">
            <v>FERRAMENTA CORTE PNL INOX L1100[1CAV]N°2</v>
          </cell>
          <cell r="C59975" t="str">
            <v>DIEN</v>
          </cell>
          <cell r="D59975" t="str">
            <v>UN</v>
          </cell>
        </row>
        <row r="59976">
          <cell r="A59976" t="str">
            <v>MI0000002187</v>
          </cell>
          <cell r="B59976" t="str">
            <v>FERRAMENTA DOBRA PNL INOX L1100 1CAV N°2</v>
          </cell>
          <cell r="C59976" t="str">
            <v>DIEN</v>
          </cell>
          <cell r="D59976" t="str">
            <v>UN</v>
          </cell>
        </row>
        <row r="59977">
          <cell r="A59977" t="str">
            <v>MI0000002208</v>
          </cell>
          <cell r="B59977" t="str">
            <v>FERRAMENTA DE CORTE CINTA INOX BP-03 Nº2</v>
          </cell>
          <cell r="C59977" t="str">
            <v>DIEN</v>
          </cell>
          <cell r="D59977" t="str">
            <v>UN</v>
          </cell>
        </row>
        <row r="59978">
          <cell r="A59978" t="str">
            <v>MI0000002209</v>
          </cell>
          <cell r="B59978" t="str">
            <v>FERRAMENTA CORTE CINTA INOX BP-01/02 Nº2</v>
          </cell>
          <cell r="C59978" t="str">
            <v>DIEN</v>
          </cell>
          <cell r="D59978" t="str">
            <v>UN</v>
          </cell>
        </row>
        <row r="59979">
          <cell r="A59979" t="str">
            <v>MI0000002210</v>
          </cell>
          <cell r="B59979" t="str">
            <v>FERRAMENTA DOBRA PAINEL INOX BP01/02 Nº2</v>
          </cell>
          <cell r="C59979" t="str">
            <v>DIEN</v>
          </cell>
          <cell r="D59979" t="str">
            <v>UN</v>
          </cell>
        </row>
        <row r="59980">
          <cell r="A59980" t="str">
            <v>MI0000002222</v>
          </cell>
          <cell r="B59980" t="str">
            <v>MOLDE CORPO FRONTAL SCN-01 [01 CAV]</v>
          </cell>
          <cell r="C59980" t="str">
            <v>DIEN</v>
          </cell>
          <cell r="D59980" t="str">
            <v>UN</v>
          </cell>
        </row>
        <row r="59981">
          <cell r="A59981" t="str">
            <v>MI0000002223</v>
          </cell>
          <cell r="B59981" t="str">
            <v>MOLDE CORPO TRASEIRO SCN-01 [01 CAV]</v>
          </cell>
          <cell r="C59981" t="str">
            <v>DIEN</v>
          </cell>
          <cell r="D59981" t="str">
            <v>UN</v>
          </cell>
        </row>
        <row r="59982">
          <cell r="A59982" t="str">
            <v>MI0000002224</v>
          </cell>
          <cell r="B59982" t="str">
            <v>MOLDE CAPA TRASEIRA SCN-01 [02 CAV]</v>
          </cell>
          <cell r="C59982" t="str">
            <v>DIEN</v>
          </cell>
          <cell r="D59982" t="str">
            <v>UN</v>
          </cell>
        </row>
        <row r="59983">
          <cell r="A59983" t="str">
            <v>MI0000002225</v>
          </cell>
          <cell r="B59983" t="str">
            <v>MOLDE ADEREÇO CENTRAL SCN-01 [01 CAV]</v>
          </cell>
          <cell r="C59983" t="str">
            <v>DIEN</v>
          </cell>
          <cell r="D59983" t="str">
            <v>UN</v>
          </cell>
        </row>
        <row r="59984">
          <cell r="A59984" t="str">
            <v>MI0000002226</v>
          </cell>
          <cell r="B59984" t="str">
            <v>MOLDE ADEREÇO FRONTAL CORPO SCN-[2CAV]</v>
          </cell>
          <cell r="C59984" t="str">
            <v>DIEN</v>
          </cell>
          <cell r="D59984" t="str">
            <v>UN</v>
          </cell>
        </row>
        <row r="59985">
          <cell r="A59985" t="str">
            <v>MI0000002265</v>
          </cell>
          <cell r="B59985" t="str">
            <v>MOLDE TRAVA DO CABO  [CAV-08] SN-01</v>
          </cell>
          <cell r="C59985" t="str">
            <v>DIEN</v>
          </cell>
          <cell r="D59985" t="str">
            <v>UN</v>
          </cell>
        </row>
        <row r="59986">
          <cell r="A59986" t="str">
            <v>MI0000002266</v>
          </cell>
          <cell r="B59986" t="str">
            <v>MOLDE TRAVA DA ALÇA  [CAV-08] SN-01</v>
          </cell>
          <cell r="C59986" t="str">
            <v>DIEN</v>
          </cell>
          <cell r="D59986" t="str">
            <v>UN</v>
          </cell>
        </row>
        <row r="59987">
          <cell r="A59987" t="str">
            <v>MI0000002267</v>
          </cell>
          <cell r="B59987" t="str">
            <v>MOLDE PROTEÇÃO DO LED  [CAV-08] SN-01</v>
          </cell>
          <cell r="C59987" t="str">
            <v>DIEN</v>
          </cell>
          <cell r="D59987" t="str">
            <v>UN</v>
          </cell>
        </row>
        <row r="59988">
          <cell r="A59988" t="str">
            <v>MI0000002314</v>
          </cell>
          <cell r="B59988" t="str">
            <v>FERRAMENTA DOBRA PAINEL INOX L1000 N°2</v>
          </cell>
          <cell r="C59988" t="str">
            <v>DIEN</v>
          </cell>
          <cell r="D59988" t="str">
            <v>UN</v>
          </cell>
        </row>
        <row r="59989">
          <cell r="A59989" t="str">
            <v>MI0000002315</v>
          </cell>
          <cell r="B59989" t="str">
            <v>FERRAMENTA DOBRA PAINEL INOX L1000 N°3</v>
          </cell>
          <cell r="C59989" t="str">
            <v>DIEN</v>
          </cell>
          <cell r="D59989" t="str">
            <v>UN</v>
          </cell>
        </row>
        <row r="59990">
          <cell r="A59990" t="str">
            <v>MI0000002498</v>
          </cell>
          <cell r="B59990" t="str">
            <v>MOLDE ARO ADICIONAL [VTX-40]  2CAV N°2</v>
          </cell>
          <cell r="C59990" t="str">
            <v>DIEN</v>
          </cell>
          <cell r="D59990" t="str">
            <v>UN</v>
          </cell>
        </row>
        <row r="59991">
          <cell r="A59991" t="str">
            <v>MI0000002499</v>
          </cell>
          <cell r="B59991" t="str">
            <v>MOLDE ETIQUETA EXTERNA VTX-40 (4CAV) N°2</v>
          </cell>
          <cell r="C59991" t="str">
            <v>DIEN</v>
          </cell>
          <cell r="D59991" t="str">
            <v>UN</v>
          </cell>
        </row>
        <row r="59992">
          <cell r="A59992" t="str">
            <v>MI0000002503</v>
          </cell>
          <cell r="B59992" t="str">
            <v>MOLDE BRACO DE OSCILACAO 40CM[16CAV] N°3</v>
          </cell>
          <cell r="C59992" t="str">
            <v>DIEN</v>
          </cell>
          <cell r="D59992" t="str">
            <v>UN</v>
          </cell>
        </row>
        <row r="59993">
          <cell r="A59993" t="str">
            <v>MI0000002504</v>
          </cell>
          <cell r="B59993" t="str">
            <v>MOLDE HÉLICE 6 PAS 40 CM [ 01 CAV ] N°10</v>
          </cell>
          <cell r="C59993" t="str">
            <v>DIEN</v>
          </cell>
          <cell r="D59993" t="str">
            <v>UN</v>
          </cell>
        </row>
        <row r="59994">
          <cell r="A59994" t="str">
            <v>MI0000002505</v>
          </cell>
          <cell r="B59994" t="str">
            <v>MOLDE BASE VAZADA NV-61 [01 CAV] N° 4</v>
          </cell>
          <cell r="C59994" t="str">
            <v>DIEN</v>
          </cell>
          <cell r="D59994" t="str">
            <v>UN</v>
          </cell>
        </row>
        <row r="59995">
          <cell r="A59995" t="str">
            <v>MI0000002506</v>
          </cell>
          <cell r="B59995" t="str">
            <v>MOLDE GRADE DIANTEIRA VT-40-NB[1CAV]N°1</v>
          </cell>
          <cell r="C59995" t="str">
            <v>DIEN</v>
          </cell>
          <cell r="D59995" t="str">
            <v>UN</v>
          </cell>
        </row>
        <row r="59996">
          <cell r="A59996" t="str">
            <v>MI0000002507</v>
          </cell>
          <cell r="B59996" t="str">
            <v>MOLDE BOTAO HELICE SEM PORCA [8CAV] N°5</v>
          </cell>
          <cell r="C59996" t="str">
            <v>DIEN</v>
          </cell>
          <cell r="D59996" t="str">
            <v>UN</v>
          </cell>
        </row>
        <row r="59997">
          <cell r="A59997" t="str">
            <v>MI0000002508</v>
          </cell>
          <cell r="B59997" t="str">
            <v>MOLDE BOTÃO L-99 N°3 [08CAV]</v>
          </cell>
          <cell r="C59997" t="str">
            <v>DIEN</v>
          </cell>
          <cell r="D59997" t="str">
            <v>UN</v>
          </cell>
        </row>
        <row r="59998">
          <cell r="A59998" t="str">
            <v>MI0000002509</v>
          </cell>
          <cell r="B59998" t="str">
            <v>MOLDE CORPO L-99 N°3 [02 CAV]</v>
          </cell>
          <cell r="C59998" t="str">
            <v>DIEN</v>
          </cell>
          <cell r="D59998" t="str">
            <v>UN</v>
          </cell>
        </row>
        <row r="59999">
          <cell r="A59999" t="str">
            <v>MI0000002510</v>
          </cell>
          <cell r="B59999" t="str">
            <v>MOLDE FILTRO DO LIQUI L-1000 [CAV2] N°2</v>
          </cell>
          <cell r="C59999" t="str">
            <v>DIEN</v>
          </cell>
          <cell r="D59999" t="str">
            <v>UN</v>
          </cell>
        </row>
        <row r="60000">
          <cell r="A60000" t="str">
            <v>MI0000002511</v>
          </cell>
          <cell r="B60000" t="str">
            <v>MOLDE ACABAM DO BOTÃO L-1000 [4CAV]N°2</v>
          </cell>
          <cell r="C60000" t="str">
            <v>DIEN</v>
          </cell>
          <cell r="D60000" t="str">
            <v>UN</v>
          </cell>
        </row>
        <row r="60001">
          <cell r="A60001" t="str">
            <v>MI0000002512</v>
          </cell>
          <cell r="B60001" t="str">
            <v>MOLDE COPO L-1000 / MPN [CAV2] Nº4</v>
          </cell>
          <cell r="C60001" t="str">
            <v>DIEN</v>
          </cell>
          <cell r="D60001" t="str">
            <v>UN</v>
          </cell>
        </row>
        <row r="60002">
          <cell r="A60002" t="str">
            <v>MI0000002560</v>
          </cell>
          <cell r="B60002" t="str">
            <v>MOLDE GRADE TRAS VT-40-NB [1CAV] Nº1</v>
          </cell>
          <cell r="C60002" t="str">
            <v>DIEN</v>
          </cell>
          <cell r="D60002" t="str">
            <v>UN</v>
          </cell>
        </row>
        <row r="60003">
          <cell r="A60003" t="str">
            <v>MI0000002614</v>
          </cell>
          <cell r="B60003" t="str">
            <v>MOLDE GRADE DIANTEIRA VT-40-NB[1CAV]N°2</v>
          </cell>
          <cell r="C60003" t="str">
            <v>DIEN</v>
          </cell>
          <cell r="D60003" t="str">
            <v>UN</v>
          </cell>
        </row>
        <row r="60004">
          <cell r="A60004" t="str">
            <v>MI0000002615</v>
          </cell>
          <cell r="B60004" t="str">
            <v>MOLDE GRADE TRAS VT-40-NB [1CAV] Nº2</v>
          </cell>
          <cell r="C60004" t="str">
            <v>DIEN</v>
          </cell>
          <cell r="D60004" t="str">
            <v>UN</v>
          </cell>
        </row>
        <row r="60005">
          <cell r="A60005" t="str">
            <v>MI0000002616</v>
          </cell>
          <cell r="B60005" t="str">
            <v>MOLDE HASTE VT-40-NB [2CAV]N°1</v>
          </cell>
          <cell r="C60005" t="str">
            <v>DIEN</v>
          </cell>
          <cell r="D60005" t="str">
            <v>UN</v>
          </cell>
        </row>
        <row r="60006">
          <cell r="A60006" t="str">
            <v>MI0000002617</v>
          </cell>
          <cell r="B60006" t="str">
            <v>MOLDE BASE VT-40-NB [2CAV]N°1</v>
          </cell>
          <cell r="C60006" t="str">
            <v>DIEN</v>
          </cell>
          <cell r="D60006" t="str">
            <v>UN</v>
          </cell>
        </row>
        <row r="60007">
          <cell r="A60007" t="str">
            <v>MI0000002662</v>
          </cell>
          <cell r="B60007" t="str">
            <v>MOLDE ALÇA DO FERRO FVN [02 CAV ] Nº1</v>
          </cell>
          <cell r="C60007" t="str">
            <v>DIEN</v>
          </cell>
          <cell r="D60007" t="str">
            <v>UN</v>
          </cell>
        </row>
        <row r="60008">
          <cell r="A60008" t="str">
            <v>MI0000002663</v>
          </cell>
          <cell r="B60008" t="str">
            <v>MOLDE CORPO DO FERRO FVN [02 CAV ] Nº1</v>
          </cell>
          <cell r="C60008" t="str">
            <v>DIEN</v>
          </cell>
          <cell r="D60008" t="str">
            <v>UN</v>
          </cell>
        </row>
        <row r="60009">
          <cell r="A60009" t="str">
            <v>MI0000002664</v>
          </cell>
          <cell r="B60009" t="str">
            <v>MOLDE BASE PBT DO FERRO FVN [02CAV ] Nº1</v>
          </cell>
          <cell r="C60009" t="str">
            <v>DIEN</v>
          </cell>
          <cell r="D60009" t="str">
            <v>UN</v>
          </cell>
        </row>
        <row r="60010">
          <cell r="A60010" t="str">
            <v>MI0000002665</v>
          </cell>
          <cell r="B60010" t="str">
            <v>MOLDE RESERVATÓRIO DO FERRO FVN[2CAV]Nº1</v>
          </cell>
          <cell r="C60010" t="str">
            <v>DIEN</v>
          </cell>
          <cell r="D60010" t="str">
            <v>UN</v>
          </cell>
        </row>
        <row r="60011">
          <cell r="A60011" t="str">
            <v>MI0000002666</v>
          </cell>
          <cell r="B60011" t="str">
            <v>MOLDE TAMPA RESERVATÓRIO FVN [2CAV] Nº1</v>
          </cell>
          <cell r="C60011" t="str">
            <v>DIEN</v>
          </cell>
          <cell r="D60011" t="str">
            <v>UN</v>
          </cell>
        </row>
        <row r="60012">
          <cell r="A60012" t="str">
            <v>MI0000002667</v>
          </cell>
          <cell r="B60012" t="str">
            <v>MOLDE BOTÃO SELETOR FERRO FVN [4CAV] Nº1</v>
          </cell>
          <cell r="C60012" t="str">
            <v>DIEN</v>
          </cell>
          <cell r="D60012" t="str">
            <v>UN</v>
          </cell>
        </row>
        <row r="60013">
          <cell r="A60013" t="str">
            <v>MI0000002668</v>
          </cell>
          <cell r="B60013" t="str">
            <v>MOLDE GUIA BOTÃO SELETOR FVN[8CAV]Nº1</v>
          </cell>
          <cell r="C60013" t="str">
            <v>DIEN</v>
          </cell>
          <cell r="D60013" t="str">
            <v>UN</v>
          </cell>
        </row>
        <row r="60014">
          <cell r="A60014" t="str">
            <v>MI0000002669</v>
          </cell>
          <cell r="B60014" t="str">
            <v>MOLDE ARTICULADOR CABO PLUG FVN[4CAV]Nº1</v>
          </cell>
          <cell r="C60014" t="str">
            <v>DIEN</v>
          </cell>
          <cell r="D60014" t="str">
            <v>UN</v>
          </cell>
        </row>
        <row r="60015">
          <cell r="A60015" t="str">
            <v>MI0000002670</v>
          </cell>
          <cell r="B60015" t="str">
            <v>MOLDE TECLA SPRAY DO FERRO FVN [4CAV]Nº1</v>
          </cell>
          <cell r="C60015" t="str">
            <v>DIEN</v>
          </cell>
          <cell r="D60015" t="str">
            <v>UN</v>
          </cell>
        </row>
        <row r="60016">
          <cell r="A60016" t="str">
            <v>MI0000002671</v>
          </cell>
          <cell r="B60016" t="str">
            <v>MOLDE BOTÃO REGULADOR VAPOR FVN[4CAV]Nº1</v>
          </cell>
          <cell r="C60016" t="str">
            <v>DIEN</v>
          </cell>
          <cell r="D60016" t="str">
            <v>UN</v>
          </cell>
        </row>
        <row r="60017">
          <cell r="A60017" t="str">
            <v>MI0000002672</v>
          </cell>
          <cell r="B60017" t="str">
            <v>MOLDE TAMPA ALÇA DO FERRO FVN [4CAV] Nº1</v>
          </cell>
          <cell r="C60017" t="str">
            <v>DIEN</v>
          </cell>
          <cell r="D60017" t="str">
            <v>UN</v>
          </cell>
        </row>
        <row r="60018">
          <cell r="A60018" t="str">
            <v>MI0000002673</v>
          </cell>
          <cell r="B60018" t="str">
            <v>MOLDE PROTETOR DO LED FVN [8CAV] Nº1</v>
          </cell>
          <cell r="C60018" t="str">
            <v>DIEN</v>
          </cell>
          <cell r="D60018" t="str">
            <v>UN</v>
          </cell>
        </row>
        <row r="60019">
          <cell r="A60019" t="str">
            <v>MI0000002674</v>
          </cell>
          <cell r="B60019" t="str">
            <v>MOLDE SUPORTE BOTÃO REGULADOR [4CAV] Nº1</v>
          </cell>
          <cell r="C60019" t="str">
            <v>DIEN</v>
          </cell>
          <cell r="D60019" t="str">
            <v>UN</v>
          </cell>
        </row>
        <row r="60020">
          <cell r="A60020" t="str">
            <v>MI0000002829</v>
          </cell>
          <cell r="B60020" t="str">
            <v>MOLDE ETIQUETA LOGO VT-30-NB(2 CAV)</v>
          </cell>
          <cell r="C60020" t="str">
            <v>DIEN</v>
          </cell>
          <cell r="D60020" t="str">
            <v>UN</v>
          </cell>
        </row>
        <row r="60021">
          <cell r="A60021" t="str">
            <v>MI0000002830</v>
          </cell>
          <cell r="B60021" t="str">
            <v>MOLDE ETIQUETA EXTERNA VT-30-NB(2 CAV)</v>
          </cell>
          <cell r="C60021" t="str">
            <v>DIEN</v>
          </cell>
          <cell r="D60021" t="str">
            <v>UN</v>
          </cell>
        </row>
        <row r="60022">
          <cell r="A60022" t="str">
            <v>MI0000002831</v>
          </cell>
          <cell r="B60022" t="str">
            <v>MOLDE PENEIRA MPN (1 CAV)</v>
          </cell>
          <cell r="C60022" t="str">
            <v>DIEN</v>
          </cell>
          <cell r="D60022" t="str">
            <v>UN</v>
          </cell>
        </row>
        <row r="60023">
          <cell r="A60023" t="str">
            <v>MI0000002832</v>
          </cell>
          <cell r="B60023" t="str">
            <v>MOLDE EMBOLO MPN (2 CAV)</v>
          </cell>
          <cell r="C60023" t="str">
            <v>DIEN</v>
          </cell>
          <cell r="D60023" t="str">
            <v>UN</v>
          </cell>
        </row>
        <row r="60024">
          <cell r="A60024" t="str">
            <v>MI0000002833</v>
          </cell>
          <cell r="B60024" t="str">
            <v>MOLDE SUPORTE DA FACA MPN (2 CAV)</v>
          </cell>
          <cell r="C60024" t="str">
            <v>DIEN</v>
          </cell>
          <cell r="D60024" t="str">
            <v>UN</v>
          </cell>
        </row>
        <row r="60025">
          <cell r="A60025" t="str">
            <v>MI0000002834</v>
          </cell>
          <cell r="B60025" t="str">
            <v>MOLDE CASTANHA MPN (2 CAV)</v>
          </cell>
          <cell r="C60025" t="str">
            <v>DIEN</v>
          </cell>
          <cell r="D60025" t="str">
            <v>UN</v>
          </cell>
        </row>
        <row r="60026">
          <cell r="A60026" t="str">
            <v>MI0000002835</v>
          </cell>
          <cell r="B60026" t="str">
            <v>MOLDE ENGRENAGEM DA CASTANHA MPN (8 CAV)</v>
          </cell>
          <cell r="C60026" t="str">
            <v>DIEN</v>
          </cell>
          <cell r="D60026" t="str">
            <v>UN</v>
          </cell>
        </row>
        <row r="60027">
          <cell r="A60027" t="str">
            <v>MI0000002836</v>
          </cell>
          <cell r="B60027" t="str">
            <v>MOLDE SUPORTE DA LAMINA MPN (1 CAV)</v>
          </cell>
          <cell r="C60027" t="str">
            <v>DIEN</v>
          </cell>
          <cell r="D60027" t="str">
            <v>UN</v>
          </cell>
        </row>
        <row r="60028">
          <cell r="A60028" t="str">
            <v>MI0000002837</v>
          </cell>
          <cell r="B60028" t="str">
            <v>MOLDE TAMPA DA JARRA MPN (1 CAV)</v>
          </cell>
          <cell r="C60028" t="str">
            <v>DIEN</v>
          </cell>
          <cell r="D60028" t="str">
            <v>UN</v>
          </cell>
        </row>
        <row r="60029">
          <cell r="A60029" t="str">
            <v>MI0000002838</v>
          </cell>
          <cell r="B60029" t="str">
            <v>MOLDE CENTRALIZADOR MPN (8 CAV)</v>
          </cell>
          <cell r="C60029" t="str">
            <v>DIEN</v>
          </cell>
          <cell r="D60029" t="str">
            <v>UN</v>
          </cell>
        </row>
        <row r="60030">
          <cell r="A60030" t="str">
            <v>MI0000002839</v>
          </cell>
          <cell r="B60030" t="str">
            <v>MOLDE JARRA MPN (1 CAV)</v>
          </cell>
          <cell r="C60030" t="str">
            <v>DIEN</v>
          </cell>
          <cell r="D60030" t="str">
            <v>UN</v>
          </cell>
        </row>
        <row r="60031">
          <cell r="A60031" t="str">
            <v>MI0000002840</v>
          </cell>
          <cell r="B60031" t="str">
            <v>MOLDE TAMPA ACIONADOR DO MICRO MPN(4CAV)</v>
          </cell>
          <cell r="C60031" t="str">
            <v>DIEN</v>
          </cell>
          <cell r="D60031" t="str">
            <v>UN</v>
          </cell>
        </row>
        <row r="60032">
          <cell r="A60032" t="str">
            <v>MI0000002841</v>
          </cell>
          <cell r="B60032" t="str">
            <v>MOLDE HASTE DE ACIONAMENTO MPN  (4 CAV)</v>
          </cell>
          <cell r="C60032" t="str">
            <v>DIEN</v>
          </cell>
          <cell r="D60032" t="str">
            <v>UN</v>
          </cell>
        </row>
        <row r="60033">
          <cell r="A60033" t="str">
            <v>MI0000002842</v>
          </cell>
          <cell r="B60033" t="str">
            <v>FERRAMENTA DE DOBRA PAINEL INOX MPN</v>
          </cell>
          <cell r="C60033" t="str">
            <v>DIEN</v>
          </cell>
          <cell r="D60033" t="str">
            <v>UN</v>
          </cell>
        </row>
        <row r="60034">
          <cell r="A60034" t="str">
            <v>MI0000002843</v>
          </cell>
          <cell r="B60034" t="str">
            <v>MOLDE SUPORTE DO PAINEL INOX MPN  (1CAV)</v>
          </cell>
          <cell r="C60034" t="str">
            <v>DIEN</v>
          </cell>
          <cell r="D60034" t="str">
            <v>UN</v>
          </cell>
        </row>
        <row r="60035">
          <cell r="A60035" t="str">
            <v>MI0000002844</v>
          </cell>
          <cell r="B60035" t="str">
            <v>MOLDE CORPO  MPN (1 CAV)</v>
          </cell>
          <cell r="C60035" t="str">
            <v>DIEN</v>
          </cell>
          <cell r="D60035" t="str">
            <v>UN</v>
          </cell>
        </row>
        <row r="60036">
          <cell r="A60036" t="str">
            <v>MI0000002845</v>
          </cell>
          <cell r="B60036" t="str">
            <v>MOLDE BASE MPN  (1 CAV)</v>
          </cell>
          <cell r="C60036" t="str">
            <v>DIEN</v>
          </cell>
          <cell r="D60036" t="str">
            <v>UN</v>
          </cell>
        </row>
        <row r="60037">
          <cell r="A60037" t="str">
            <v>MI0000002846</v>
          </cell>
          <cell r="B60037" t="str">
            <v>MOLDE CAPA DE ALÇA DA JARRA MPN  (4 CAV)</v>
          </cell>
          <cell r="C60037" t="str">
            <v>DIEN</v>
          </cell>
          <cell r="D60037" t="str">
            <v>UN</v>
          </cell>
        </row>
        <row r="60038">
          <cell r="A60038" t="str">
            <v>MI0000002847</v>
          </cell>
          <cell r="B60038" t="str">
            <v>MOLDE EMULSIFICADOR MPN  (1 CAV)</v>
          </cell>
          <cell r="C60038" t="str">
            <v>DIEN</v>
          </cell>
          <cell r="D60038" t="str">
            <v>UN</v>
          </cell>
        </row>
        <row r="60039">
          <cell r="A60039" t="str">
            <v>MI0000002848</v>
          </cell>
          <cell r="B60039" t="str">
            <v>MOLDE BATEDOR MPN  (2 CAV)</v>
          </cell>
          <cell r="C60039" t="str">
            <v>DIEN</v>
          </cell>
          <cell r="D60039" t="str">
            <v>UN</v>
          </cell>
        </row>
        <row r="60040">
          <cell r="A60040" t="str">
            <v>MI0000002849</v>
          </cell>
          <cell r="B60040" t="str">
            <v>FERRAMENTA DE CORTE PAINEL INOX MPN</v>
          </cell>
          <cell r="C60040" t="str">
            <v>DIEN</v>
          </cell>
          <cell r="D60040" t="str">
            <v>UN</v>
          </cell>
        </row>
        <row r="60041">
          <cell r="A60041" t="str">
            <v>MI0000002981</v>
          </cell>
          <cell r="B60041" t="str">
            <v>MOLDE HASTE DA TRANSMISSÃO MPN (2 CAV)</v>
          </cell>
          <cell r="C60041" t="str">
            <v>DIEN</v>
          </cell>
          <cell r="D60041" t="str">
            <v>UN</v>
          </cell>
        </row>
        <row r="60042">
          <cell r="A60042" t="str">
            <v>MI0000003009</v>
          </cell>
          <cell r="B60042" t="str">
            <v>MOLDE TAMPA DA HASTE VT-40-NB [02 CAV]</v>
          </cell>
          <cell r="C60042" t="str">
            <v>DIEN</v>
          </cell>
          <cell r="D60042" t="str">
            <v>UN</v>
          </cell>
        </row>
        <row r="60043">
          <cell r="A60043" t="str">
            <v>MI0000003014</v>
          </cell>
          <cell r="B60043" t="str">
            <v>MOLDE SUP PAINEL PLASTICO[CAV2]AFN40 TP</v>
          </cell>
          <cell r="C60043" t="str">
            <v>DIEN</v>
          </cell>
          <cell r="D60043" t="str">
            <v>UN</v>
          </cell>
        </row>
        <row r="60044">
          <cell r="A60044" t="str">
            <v>MI0000003015</v>
          </cell>
          <cell r="B60044" t="str">
            <v>MOLDE ACABAMENTO SUPERIOR [CAV2]AFN40 TP</v>
          </cell>
          <cell r="C60044" t="str">
            <v>DIEN</v>
          </cell>
          <cell r="D60044" t="str">
            <v>UN</v>
          </cell>
        </row>
        <row r="60045">
          <cell r="A60045" t="str">
            <v>MI0000003016</v>
          </cell>
          <cell r="B60045" t="str">
            <v>MOLDE ACABAMENTO INFERIOR[CAV2]Nº2 AFN40</v>
          </cell>
          <cell r="C60045" t="str">
            <v>DIEN</v>
          </cell>
          <cell r="D60045" t="str">
            <v>UN</v>
          </cell>
        </row>
        <row r="60046">
          <cell r="A60046" t="str">
            <v>MI0000003017</v>
          </cell>
          <cell r="B60046" t="str">
            <v>MOLDE SUPORTE DO MOTOR[CAV2]Nº2 AFN-40</v>
          </cell>
          <cell r="C60046" t="str">
            <v>DIEN</v>
          </cell>
          <cell r="D60046" t="str">
            <v>UN</v>
          </cell>
        </row>
        <row r="60047">
          <cell r="A60047" t="str">
            <v>MI0000003018</v>
          </cell>
          <cell r="B60047" t="str">
            <v>MOLDE ACABAM INFERIOR EXT[CAV2]Nº2 AFN40</v>
          </cell>
          <cell r="C60047" t="str">
            <v>DIEN</v>
          </cell>
          <cell r="D60047" t="str">
            <v>UN</v>
          </cell>
        </row>
        <row r="60048">
          <cell r="A60048" t="str">
            <v>MI0000003019</v>
          </cell>
          <cell r="B60048" t="str">
            <v>MOLDE PAINEL EXTERNO [CAV2] AFN-40 TOPO</v>
          </cell>
          <cell r="C60048" t="str">
            <v>DIEN</v>
          </cell>
          <cell r="D60048" t="str">
            <v>UN</v>
          </cell>
        </row>
        <row r="60049">
          <cell r="A60049" t="str">
            <v>MI0000003020</v>
          </cell>
          <cell r="B60049" t="str">
            <v>MOLDE PAINEL INTER CESTO[CAV2]Nº2 AFN40</v>
          </cell>
          <cell r="C60049" t="str">
            <v>DIEN</v>
          </cell>
          <cell r="D60049" t="str">
            <v>UN</v>
          </cell>
        </row>
        <row r="60050">
          <cell r="A60050" t="str">
            <v>MI0000003021</v>
          </cell>
          <cell r="B60050" t="str">
            <v>MOLDE BASE DO FUNDO [CAV2] Nº2 AFN-40</v>
          </cell>
          <cell r="C60050" t="str">
            <v>DIEN</v>
          </cell>
          <cell r="D60050" t="str">
            <v>UN</v>
          </cell>
        </row>
        <row r="60051">
          <cell r="A60051" t="str">
            <v>MI0000003022</v>
          </cell>
          <cell r="B60051" t="str">
            <v>MOLDE GRADE DE VENTILAÇÃO [CAV4] Nº2 AFN</v>
          </cell>
          <cell r="C60051" t="str">
            <v>DIEN</v>
          </cell>
          <cell r="D60051" t="str">
            <v>UN</v>
          </cell>
        </row>
        <row r="60052">
          <cell r="A60052" t="str">
            <v>MI0000003023</v>
          </cell>
          <cell r="B60052" t="str">
            <v>MOLDE COMPLEMENTO SUPERIOR[CAV2]AFN40 TP</v>
          </cell>
          <cell r="C60052" t="str">
            <v>DIEN</v>
          </cell>
          <cell r="D60052" t="str">
            <v>UN</v>
          </cell>
        </row>
        <row r="60053">
          <cell r="A60053" t="str">
            <v>MI0000003024</v>
          </cell>
          <cell r="B60053" t="str">
            <v>MOLDE ACABAMENTO DOS BOTÕES(2+2)AFN40/50</v>
          </cell>
          <cell r="C60053" t="str">
            <v>DIEN</v>
          </cell>
          <cell r="D60053" t="str">
            <v>UN</v>
          </cell>
        </row>
        <row r="60054">
          <cell r="A60054" t="str">
            <v>MI0000003025</v>
          </cell>
          <cell r="B60054" t="str">
            <v>MOLDE BASE DO FUNDO [CAV1] AFN-40 Nº3</v>
          </cell>
          <cell r="C60054" t="str">
            <v>DIEN</v>
          </cell>
          <cell r="D60054" t="str">
            <v>UN</v>
          </cell>
        </row>
        <row r="60055">
          <cell r="A60055" t="str">
            <v>MI0000003026</v>
          </cell>
          <cell r="B60055" t="str">
            <v>MOLDE GRADE DE VENTILAÇÃO [CAV4] AFN Nº3</v>
          </cell>
          <cell r="C60055" t="str">
            <v>DIEN</v>
          </cell>
          <cell r="D60055" t="str">
            <v>UN</v>
          </cell>
        </row>
        <row r="60056">
          <cell r="A60056" t="str">
            <v>MI0000003033</v>
          </cell>
          <cell r="B60056" t="str">
            <v>MOLDE SUPORTE PAINEL INOX[CAV2]AFN40 TP</v>
          </cell>
          <cell r="C60056" t="str">
            <v>DIEN</v>
          </cell>
          <cell r="D60056" t="str">
            <v>UN</v>
          </cell>
        </row>
        <row r="60057">
          <cell r="A60057" t="str">
            <v>MI0000003034</v>
          </cell>
          <cell r="B60057" t="str">
            <v>FERRAMENTA DOBRA ADEREÇO INOX AFN50 Nº02</v>
          </cell>
          <cell r="C60057" t="str">
            <v>DIEN</v>
          </cell>
          <cell r="D60057" t="str">
            <v>UN</v>
          </cell>
        </row>
        <row r="60058">
          <cell r="A60058" t="str">
            <v>MI0000003078</v>
          </cell>
          <cell r="B60058" t="str">
            <v>FERRAMENTA DOBRA ADEREÇO INOX AFN40 TOPO</v>
          </cell>
          <cell r="C60058" t="str">
            <v>DIEN</v>
          </cell>
          <cell r="D60058" t="str">
            <v>UN</v>
          </cell>
        </row>
        <row r="60059">
          <cell r="A60059" t="str">
            <v>MI0000003079</v>
          </cell>
          <cell r="B60059" t="str">
            <v>FERRAMENTA CORTE ADEREÇO INOX AFN40 TOPO</v>
          </cell>
          <cell r="C60059" t="str">
            <v>DIEN</v>
          </cell>
          <cell r="D60059" t="str">
            <v>UN</v>
          </cell>
        </row>
        <row r="60060">
          <cell r="A60060" t="str">
            <v>MI0000003080</v>
          </cell>
          <cell r="B60060" t="str">
            <v>MOLDE ADEREÇO FRONTAL CORPO SCN[4CAV] N2</v>
          </cell>
          <cell r="C60060" t="str">
            <v>DIEN</v>
          </cell>
          <cell r="D60060" t="str">
            <v>UN</v>
          </cell>
        </row>
        <row r="60061">
          <cell r="A60061" t="str">
            <v>MI0000003081</v>
          </cell>
          <cell r="B60061" t="str">
            <v>MOLDE CAPA TRASEIRA SCN-32 [02 CAV]</v>
          </cell>
          <cell r="C60061" t="str">
            <v>DIEN</v>
          </cell>
          <cell r="D60061" t="str">
            <v>UN</v>
          </cell>
        </row>
        <row r="60062">
          <cell r="A60062" t="str">
            <v>MI0000003084</v>
          </cell>
          <cell r="B60062" t="str">
            <v>MOLDE CORPO DIREITO+ESQUERDO SCN-32[1+1]</v>
          </cell>
          <cell r="C60062" t="str">
            <v>DIEN</v>
          </cell>
          <cell r="D60062" t="str">
            <v>UN</v>
          </cell>
        </row>
        <row r="60063">
          <cell r="A60063" t="str">
            <v>MI0000003085</v>
          </cell>
          <cell r="B60063" t="str">
            <v>MOLDE BOCAL DIRECIONADOR SCN-32 [02 CAV]</v>
          </cell>
          <cell r="C60063" t="str">
            <v>DIEN</v>
          </cell>
          <cell r="D60063" t="str">
            <v>UN</v>
          </cell>
        </row>
        <row r="60064">
          <cell r="A60064" t="str">
            <v>MI0000003086</v>
          </cell>
          <cell r="B60064" t="str">
            <v>MOLDE ADEREÇO DO BOCAL SCN-32 [02 CAV]</v>
          </cell>
          <cell r="C60064" t="str">
            <v>DIEN</v>
          </cell>
          <cell r="D60064" t="str">
            <v>UN</v>
          </cell>
        </row>
        <row r="60065">
          <cell r="A60065" t="str">
            <v>MI0000003113</v>
          </cell>
          <cell r="B60065" t="str">
            <v>FERRAMENTA CORTE P/INS INOX L-99/VTX Nº1</v>
          </cell>
          <cell r="C60065" t="str">
            <v>DIEN</v>
          </cell>
          <cell r="D60065" t="str">
            <v>UN</v>
          </cell>
        </row>
        <row r="60066">
          <cell r="A60066" t="str">
            <v>MI0000003177</v>
          </cell>
          <cell r="B60066" t="str">
            <v>MOLDE TRAVA DO PUXADOR [8CAV] Nº 02 AFN</v>
          </cell>
          <cell r="C60066" t="str">
            <v>DIEN</v>
          </cell>
          <cell r="D60066" t="str">
            <v>UN</v>
          </cell>
        </row>
        <row r="60067">
          <cell r="A60067" t="str">
            <v>MI0000003178</v>
          </cell>
          <cell r="B60067" t="str">
            <v>MOLDE PUXADOR [CAV-04] Nº03 AFN</v>
          </cell>
          <cell r="C60067" t="str">
            <v>DIEN</v>
          </cell>
          <cell r="D60067" t="str">
            <v>UN</v>
          </cell>
        </row>
        <row r="60068">
          <cell r="A60068" t="str">
            <v>MI0000003179</v>
          </cell>
          <cell r="B60068" t="str">
            <v>MOLDE TAMPA DO PUXADOR [CAV-04] Nº02 AFN</v>
          </cell>
          <cell r="C60068" t="str">
            <v>DIEN</v>
          </cell>
          <cell r="D60068" t="str">
            <v>UN</v>
          </cell>
        </row>
        <row r="60069">
          <cell r="A60069" t="str">
            <v>MI0000003180</v>
          </cell>
          <cell r="B60069" t="str">
            <v>MOLDE TAMPA DO PUXADOR [CAV-04] Nº03 AFN</v>
          </cell>
          <cell r="C60069" t="str">
            <v>DIEN</v>
          </cell>
          <cell r="D60069" t="str">
            <v>UN</v>
          </cell>
        </row>
        <row r="60070">
          <cell r="A60070" t="str">
            <v>MI0000003182</v>
          </cell>
          <cell r="B60070" t="str">
            <v>MOLDE PUXADOR [CAV-04] Nº04 AFN</v>
          </cell>
          <cell r="C60070" t="str">
            <v>DIEN</v>
          </cell>
          <cell r="D60070" t="str">
            <v>UN</v>
          </cell>
        </row>
        <row r="60071">
          <cell r="A60071" t="str">
            <v>MI0000003237</v>
          </cell>
          <cell r="B60071" t="str">
            <v>MOLDE CORPO L-99 N°4 [02 CAV]</v>
          </cell>
          <cell r="C60071" t="str">
            <v>DIEN</v>
          </cell>
          <cell r="D60071" t="str">
            <v>UN</v>
          </cell>
        </row>
        <row r="60072">
          <cell r="A60072" t="str">
            <v>MI0000003238</v>
          </cell>
          <cell r="B60072" t="str">
            <v>MOLDE BASE L-99 N°3 [02 CAV]</v>
          </cell>
          <cell r="C60072" t="str">
            <v>DIEN</v>
          </cell>
          <cell r="D60072" t="str">
            <v>UN</v>
          </cell>
        </row>
        <row r="60073">
          <cell r="A60073" t="str">
            <v>MI0000003239</v>
          </cell>
          <cell r="B60073" t="str">
            <v>MOLDE TAMPA DO COPO L-99 N°3 [04 CAV]</v>
          </cell>
          <cell r="C60073" t="str">
            <v>DIEN</v>
          </cell>
          <cell r="D60073" t="str">
            <v>UN</v>
          </cell>
        </row>
        <row r="60074">
          <cell r="A60074" t="str">
            <v>MI0000003336</v>
          </cell>
          <cell r="B60074" t="str">
            <v>MOLDE COPO L-99 SAN [02 CAV] Nº4</v>
          </cell>
          <cell r="C60074" t="str">
            <v>DIEN</v>
          </cell>
          <cell r="D60074" t="str">
            <v>UN</v>
          </cell>
        </row>
        <row r="60075">
          <cell r="A60075" t="str">
            <v>MI0000003412</v>
          </cell>
          <cell r="B60075" t="str">
            <v>MOLDE BASE L-99 N°4 [2 CAV]</v>
          </cell>
          <cell r="C60075" t="str">
            <v>DIEN</v>
          </cell>
          <cell r="D60075" t="str">
            <v>UN</v>
          </cell>
        </row>
        <row r="60076">
          <cell r="A60076" t="str">
            <v>MI0000003414</v>
          </cell>
          <cell r="B60076" t="str">
            <v>MOLDE COPO L-99 SAN Nº 5 [02 CAV],</v>
          </cell>
          <cell r="C60076" t="str">
            <v>DIEN</v>
          </cell>
          <cell r="D60076" t="str">
            <v>UN</v>
          </cell>
        </row>
        <row r="60077">
          <cell r="A60077" t="str">
            <v>MI0000003417</v>
          </cell>
          <cell r="B60077" t="str">
            <v>MOLDE SUPORTE DA FACA N°06 [ 08 CAV ]</v>
          </cell>
          <cell r="C60077" t="str">
            <v>DIEN</v>
          </cell>
          <cell r="D60077" t="str">
            <v>UN</v>
          </cell>
        </row>
        <row r="60078">
          <cell r="A60078" t="str">
            <v>MI0000003513</v>
          </cell>
          <cell r="B60078" t="str">
            <v>FERRAMENTA CORTE ADEREÇO PUX AFN[02-CAV]</v>
          </cell>
          <cell r="C60078" t="str">
            <v>DIEN</v>
          </cell>
          <cell r="D60078" t="str">
            <v>UN</v>
          </cell>
        </row>
        <row r="60079">
          <cell r="A60079" t="str">
            <v>MI0000004404</v>
          </cell>
          <cell r="B60079" t="str">
            <v>MOLDE-PAINEL PLÁSTICO AFN-40 TEXTURA N°1</v>
          </cell>
          <cell r="C60079" t="str">
            <v>DIEN</v>
          </cell>
          <cell r="D60079" t="str">
            <v>UN</v>
          </cell>
        </row>
        <row r="60080">
          <cell r="A60080" t="str">
            <v>MI0000004409</v>
          </cell>
          <cell r="B60080" t="str">
            <v>MOLDE-PAINEL PLÁSTICO AFN-40 TEXTURA Nº2</v>
          </cell>
          <cell r="C60080" t="str">
            <v>DIEN</v>
          </cell>
          <cell r="D60080" t="str">
            <v>UN</v>
          </cell>
        </row>
        <row r="60081">
          <cell r="A60081" t="str">
            <v>MI0000004445</v>
          </cell>
          <cell r="B60081" t="str">
            <v>MOLDE ACABAMENTO SUPERIOR CAV2 AFN40 Nº2</v>
          </cell>
          <cell r="C60081" t="str">
            <v>DIEN</v>
          </cell>
          <cell r="D60081" t="str">
            <v>UN</v>
          </cell>
        </row>
        <row r="60082">
          <cell r="A60082" t="str">
            <v>MI0000004446</v>
          </cell>
          <cell r="B60082" t="str">
            <v>MOLDE SUPORTE PAINEL INOX CAV1 AFN40 N°2</v>
          </cell>
          <cell r="C60082" t="str">
            <v>DIEN</v>
          </cell>
          <cell r="D60082" t="str">
            <v>UN</v>
          </cell>
        </row>
        <row r="60083">
          <cell r="A60083" t="str">
            <v>MI0000004447</v>
          </cell>
          <cell r="B60083" t="str">
            <v>MOLDE SUPORTE DO MOTOR CAV01 AFN40 N°3</v>
          </cell>
          <cell r="C60083" t="str">
            <v>DIEN</v>
          </cell>
          <cell r="D60083" t="str">
            <v>UN</v>
          </cell>
        </row>
        <row r="60084">
          <cell r="A60084" t="str">
            <v>MI0000004448</v>
          </cell>
          <cell r="B60084" t="str">
            <v>MOLDE PAINEL EXTER CESTO CAV1 AFN40 N°2</v>
          </cell>
          <cell r="C60084" t="str">
            <v>DIEN</v>
          </cell>
          <cell r="D60084" t="str">
            <v>UN</v>
          </cell>
        </row>
        <row r="60085">
          <cell r="A60085" t="str">
            <v>MI0000004449</v>
          </cell>
          <cell r="B60085" t="str">
            <v>MOLDE SUPORTE DO MOTOR [CAV1] AFN40 N°4</v>
          </cell>
          <cell r="C60085" t="str">
            <v>DIEN</v>
          </cell>
          <cell r="D60085" t="str">
            <v>UN</v>
          </cell>
        </row>
        <row r="60086">
          <cell r="A60086" t="str">
            <v>MI0000004463</v>
          </cell>
          <cell r="B60086" t="str">
            <v>MOLDE SUPORTE PAINEL INOX CAV1 AFN80 N°1</v>
          </cell>
          <cell r="C60086" t="str">
            <v>DIEN</v>
          </cell>
          <cell r="D60086" t="str">
            <v>UN</v>
          </cell>
        </row>
        <row r="60087">
          <cell r="A60087" t="str">
            <v>MI0000004464</v>
          </cell>
          <cell r="B60087" t="str">
            <v>MOLDE ACABAMENTO SUPERIOR CAV1 AFN80 N°1</v>
          </cell>
          <cell r="C60087" t="str">
            <v>DIEN</v>
          </cell>
          <cell r="D60087" t="str">
            <v>UN</v>
          </cell>
        </row>
        <row r="60088">
          <cell r="A60088" t="str">
            <v>MI0000004465</v>
          </cell>
          <cell r="B60088" t="str">
            <v>MOLDE SUPORTE MOTOR [CAV-01] AFN80 N°1</v>
          </cell>
          <cell r="C60088" t="str">
            <v>DIEN</v>
          </cell>
          <cell r="D60088" t="str">
            <v>UN</v>
          </cell>
        </row>
        <row r="60089">
          <cell r="A60089" t="str">
            <v>MI0000004466</v>
          </cell>
          <cell r="B60089" t="str">
            <v>MOLDE ACAB INFERIOR EXTER CAV1 AFN80 N°1</v>
          </cell>
          <cell r="C60089" t="str">
            <v>DIEN</v>
          </cell>
          <cell r="D60089" t="str">
            <v>UN</v>
          </cell>
        </row>
        <row r="60090">
          <cell r="A60090" t="str">
            <v>MI0000004467</v>
          </cell>
          <cell r="B60090" t="str">
            <v>MOLDE ACAB INFERIOR INTER CAV1 AFN80 N°1</v>
          </cell>
          <cell r="C60090" t="str">
            <v>DIEN</v>
          </cell>
          <cell r="D60090" t="str">
            <v>UN</v>
          </cell>
        </row>
        <row r="60091">
          <cell r="A60091" t="str">
            <v>MI0000004468</v>
          </cell>
          <cell r="B60091" t="str">
            <v>MOLDE - BASE DO FUNDO [CAV-01] AFN80 N°1</v>
          </cell>
          <cell r="C60091" t="str">
            <v>DIEN</v>
          </cell>
          <cell r="D60091" t="str">
            <v>UN</v>
          </cell>
        </row>
        <row r="60092">
          <cell r="A60092" t="str">
            <v>MI0000004469</v>
          </cell>
          <cell r="B60092" t="str">
            <v>MOLDE PAINEL INTER CESTO CAV1 AFN80 N°1</v>
          </cell>
          <cell r="C60092" t="str">
            <v>DIEN</v>
          </cell>
          <cell r="D60092" t="str">
            <v>UN</v>
          </cell>
        </row>
        <row r="60093">
          <cell r="A60093" t="str">
            <v>MI0000004470</v>
          </cell>
          <cell r="B60093" t="str">
            <v>MOLDE PAINEL EXTER CESTO CAV1 AFN80 N°1</v>
          </cell>
          <cell r="C60093" t="str">
            <v>DIEN</v>
          </cell>
          <cell r="D60093" t="str">
            <v>UN</v>
          </cell>
        </row>
        <row r="60094">
          <cell r="A60094" t="str">
            <v>MI0000004471</v>
          </cell>
          <cell r="B60094" t="str">
            <v>MOLDE BASE PLC ELETRONICA CAV2 AFN70 N°1</v>
          </cell>
          <cell r="C60094" t="str">
            <v>DIEN</v>
          </cell>
          <cell r="D60094" t="str">
            <v>UN</v>
          </cell>
        </row>
        <row r="60095">
          <cell r="A60095" t="str">
            <v>MI0000004494</v>
          </cell>
          <cell r="B60095" t="str">
            <v>MOLDE ACAB INFERIOR INTER CAV1 AFN40 N°3</v>
          </cell>
          <cell r="C60095" t="str">
            <v>DIEN</v>
          </cell>
          <cell r="D60095" t="str">
            <v>UN</v>
          </cell>
        </row>
        <row r="60096">
          <cell r="A60096" t="str">
            <v>MI0000004495</v>
          </cell>
          <cell r="B60096" t="str">
            <v>MOLDE ACAB INFERIOR EXTER CAV1 AFN40 N°3</v>
          </cell>
          <cell r="C60096" t="str">
            <v>DIEN</v>
          </cell>
          <cell r="D60096" t="str">
            <v>UN</v>
          </cell>
        </row>
        <row r="60097">
          <cell r="A60097" t="str">
            <v>MI0000005224</v>
          </cell>
          <cell r="B60097" t="str">
            <v>MOLDE-ACAB SUP AFN-40 TOPO DIGITAL 1CAV</v>
          </cell>
          <cell r="C60097" t="str">
            <v>DIEN</v>
          </cell>
          <cell r="D60097" t="str">
            <v>UN</v>
          </cell>
        </row>
        <row r="60098">
          <cell r="A60098" t="str">
            <v>MI0000005225</v>
          </cell>
          <cell r="B60098" t="str">
            <v>MOLDE-SUP DO PAINEL TOUCH AFN-40 DI 1CAV</v>
          </cell>
          <cell r="C60098" t="str">
            <v>DIEN</v>
          </cell>
          <cell r="D60098" t="str">
            <v>UN</v>
          </cell>
        </row>
        <row r="60099">
          <cell r="A60099" t="str">
            <v>MI0000005226</v>
          </cell>
          <cell r="B60099" t="str">
            <v>MOLDE-PAINEL TOUCH AFN-40 DI 1CAV</v>
          </cell>
          <cell r="C60099" t="str">
            <v>DIEN</v>
          </cell>
          <cell r="D60099" t="str">
            <v>UN</v>
          </cell>
        </row>
        <row r="60100">
          <cell r="A60100" t="str">
            <v>MI0000005227</v>
          </cell>
          <cell r="B60100" t="str">
            <v>MOLDE - ACABAMENTO SUPERIOR AFN-60</v>
          </cell>
          <cell r="C60100" t="str">
            <v>DIEN</v>
          </cell>
          <cell r="D60100" t="str">
            <v>UN</v>
          </cell>
        </row>
        <row r="60101">
          <cell r="A60101" t="str">
            <v>MI0000005228</v>
          </cell>
          <cell r="B60101" t="str">
            <v>MOLDE - SUPORTE DO MOTOR AFN-60</v>
          </cell>
          <cell r="C60101" t="str">
            <v>DIEN</v>
          </cell>
          <cell r="D60101" t="str">
            <v>UN</v>
          </cell>
        </row>
        <row r="60102">
          <cell r="A60102" t="str">
            <v>MI0000005229</v>
          </cell>
          <cell r="B60102" t="str">
            <v>MOLDE - ACAB.INFERIOR EXTERNO AFN-60</v>
          </cell>
          <cell r="C60102" t="str">
            <v>DIEN</v>
          </cell>
          <cell r="D60102" t="str">
            <v>UN</v>
          </cell>
        </row>
        <row r="60103">
          <cell r="A60103" t="str">
            <v>MI0000005230</v>
          </cell>
          <cell r="B60103" t="str">
            <v>MOLDE - ACAB.INFERIOR INTERNO AFN-60</v>
          </cell>
          <cell r="C60103" t="str">
            <v>DIEN</v>
          </cell>
          <cell r="D60103" t="str">
            <v>UN</v>
          </cell>
        </row>
        <row r="60104">
          <cell r="A60104" t="str">
            <v>MI0000005231</v>
          </cell>
          <cell r="B60104" t="str">
            <v>MOLDE - BASE FUNDO AFN-60</v>
          </cell>
          <cell r="C60104" t="str">
            <v>DIEN</v>
          </cell>
          <cell r="D60104" t="str">
            <v>UN</v>
          </cell>
        </row>
        <row r="60105">
          <cell r="A60105" t="str">
            <v>MI0000005232</v>
          </cell>
          <cell r="B60105" t="str">
            <v>MOLDE - PAINEL INTERNO DO CESTO AFN-60</v>
          </cell>
          <cell r="C60105" t="str">
            <v>DIEN</v>
          </cell>
          <cell r="D60105" t="str">
            <v>UN</v>
          </cell>
        </row>
        <row r="60106">
          <cell r="A60106" t="str">
            <v>MI0000005233</v>
          </cell>
          <cell r="B60106" t="str">
            <v>MOLDE - PAINEL EXTERNO DO CESTO AFN-60</v>
          </cell>
          <cell r="C60106" t="str">
            <v>DIEN</v>
          </cell>
          <cell r="D60106" t="str">
            <v>UN</v>
          </cell>
        </row>
        <row r="60107">
          <cell r="A60107" t="str">
            <v>MI0000005234</v>
          </cell>
          <cell r="B60107" t="str">
            <v>MOLDE - SUPORTE PAINEL INOX AFN-60</v>
          </cell>
          <cell r="C60107" t="str">
            <v>DIEN</v>
          </cell>
          <cell r="D60107" t="str">
            <v>UN</v>
          </cell>
        </row>
        <row r="60108">
          <cell r="A60108" t="str">
            <v>MI0000005558</v>
          </cell>
          <cell r="B60108" t="str">
            <v>MOLDE-BASE LIQ, L-1400 [1CAV] Nº01</v>
          </cell>
          <cell r="C60108" t="str">
            <v>DIEN</v>
          </cell>
          <cell r="D60108" t="str">
            <v>UN</v>
          </cell>
        </row>
        <row r="60109">
          <cell r="A60109" t="str">
            <v>MI0000005559</v>
          </cell>
          <cell r="B60109" t="str">
            <v>MOLDE-CORPO LIQ, L-1400 [1CAV] Nº1</v>
          </cell>
          <cell r="C60109" t="str">
            <v>DIEN</v>
          </cell>
          <cell r="D60109" t="str">
            <v>UN</v>
          </cell>
        </row>
        <row r="60110">
          <cell r="A60110" t="str">
            <v>MI0000005560</v>
          </cell>
          <cell r="B60110" t="str">
            <v>MOLDE-SUPORTE PAINEL INOX L-1400[1CAV]</v>
          </cell>
          <cell r="C60110" t="str">
            <v>DIEN</v>
          </cell>
          <cell r="D60110" t="str">
            <v>UN</v>
          </cell>
        </row>
        <row r="60111">
          <cell r="A60111" t="str">
            <v>MI0000005561</v>
          </cell>
          <cell r="B60111" t="str">
            <v>MOLDE-CORPO LIQ, L-97 [2CAV] Nº1</v>
          </cell>
          <cell r="C60111" t="str">
            <v>DIEN</v>
          </cell>
          <cell r="D60111" t="str">
            <v>UN</v>
          </cell>
        </row>
        <row r="60112">
          <cell r="A60112" t="str">
            <v>MI0000005562</v>
          </cell>
          <cell r="B60112" t="str">
            <v>MOLDE-BASE LIQ, L-97 [2CAV] Nº01</v>
          </cell>
          <cell r="C60112" t="str">
            <v>DIEN</v>
          </cell>
          <cell r="D60112" t="str">
            <v>UN</v>
          </cell>
        </row>
        <row r="60113">
          <cell r="A60113" t="str">
            <v>MI0000005563</v>
          </cell>
          <cell r="B60113" t="str">
            <v>MOLDE-TAMPA COPO LIQ, L-97 [2 CAV] N°1</v>
          </cell>
          <cell r="C60113" t="str">
            <v>DIEN</v>
          </cell>
          <cell r="D60113" t="str">
            <v>UN</v>
          </cell>
        </row>
        <row r="60114">
          <cell r="A60114" t="str">
            <v>MI0000005564</v>
          </cell>
          <cell r="B60114" t="str">
            <v>MOLDE BOTAO LIQ, L-97 [4CAV] Nº1</v>
          </cell>
          <cell r="C60114" t="str">
            <v>DIEN</v>
          </cell>
          <cell r="D60114" t="str">
            <v>UN</v>
          </cell>
        </row>
        <row r="60115">
          <cell r="A60115" t="str">
            <v>MI0000005565</v>
          </cell>
          <cell r="B60115" t="str">
            <v>MOLDE - ETIQ.PLAS BOTAO LD L-97[4CAV]Nº1</v>
          </cell>
          <cell r="C60115" t="str">
            <v>HIBE</v>
          </cell>
          <cell r="D60115" t="str">
            <v>UN</v>
          </cell>
        </row>
        <row r="60116">
          <cell r="A60116" t="str">
            <v>MI0000005725</v>
          </cell>
          <cell r="B60116" t="str">
            <v>MOLDE-ACAB INFERIOR INTER AFN50[1CAV]Nº2</v>
          </cell>
          <cell r="C60116" t="str">
            <v>DIEN</v>
          </cell>
          <cell r="D60116" t="str">
            <v>UN</v>
          </cell>
        </row>
        <row r="60117">
          <cell r="A60117" t="str">
            <v>MI0000005726</v>
          </cell>
          <cell r="B60117" t="str">
            <v>MOLDE-SUPORTE DO MOTOR[1CAV]AFN50 Nº2</v>
          </cell>
          <cell r="C60117" t="str">
            <v>DIEN</v>
          </cell>
          <cell r="D60117" t="str">
            <v>UN</v>
          </cell>
        </row>
        <row r="60118">
          <cell r="A60118" t="str">
            <v>MI0000005727</v>
          </cell>
          <cell r="B60118" t="str">
            <v>MOLDE-ACABAM SUPERIOR [1CAV] AFN50 Nº2</v>
          </cell>
          <cell r="C60118" t="str">
            <v>DIEN</v>
          </cell>
          <cell r="D60118" t="str">
            <v>UN</v>
          </cell>
        </row>
        <row r="60119">
          <cell r="A60119" t="str">
            <v>MI0000005728</v>
          </cell>
          <cell r="B60119" t="str">
            <v>MOLDE-ACAB INFER EXTERNO[1CAV]AFN50 Nº2</v>
          </cell>
          <cell r="C60119" t="str">
            <v>DIEN</v>
          </cell>
          <cell r="D60119" t="str">
            <v>UN</v>
          </cell>
        </row>
        <row r="60120">
          <cell r="A60120" t="str">
            <v>MI0000005729</v>
          </cell>
          <cell r="B60120" t="str">
            <v>MOLDE - BASE DO FUNDO [CAV1] AFN50 Nº2</v>
          </cell>
          <cell r="C60120" t="str">
            <v>DIEN</v>
          </cell>
          <cell r="D60120" t="str">
            <v>UN</v>
          </cell>
        </row>
        <row r="60121">
          <cell r="A60121" t="str">
            <v>MI0000005731</v>
          </cell>
          <cell r="B60121" t="str">
            <v>MOLDE-PAINEL INT CESTO[1CAV]AFN50 Nº2</v>
          </cell>
          <cell r="C60121" t="str">
            <v>DIEN</v>
          </cell>
          <cell r="D60121" t="str">
            <v>UN</v>
          </cell>
        </row>
        <row r="60122">
          <cell r="A60122" t="str">
            <v>MI0000005732</v>
          </cell>
          <cell r="B60122" t="str">
            <v>MOLDE-PAINEL EXTER CESTO[1CAV]AFN50 Nº2</v>
          </cell>
          <cell r="C60122" t="str">
            <v>DIEN</v>
          </cell>
          <cell r="D60122" t="str">
            <v>UN</v>
          </cell>
        </row>
        <row r="60123">
          <cell r="A60123" t="str">
            <v>MI0000005733</v>
          </cell>
          <cell r="B60123" t="str">
            <v>MOLDE - BOTÃO L/D [8CAV] AFN50 Nº2</v>
          </cell>
          <cell r="C60123" t="str">
            <v>DIEN</v>
          </cell>
          <cell r="D60123" t="str">
            <v>UN</v>
          </cell>
        </row>
        <row r="60124">
          <cell r="A60124" t="str">
            <v>MI0000005741</v>
          </cell>
          <cell r="B60124" t="str">
            <v>MOLDE - SUPORTE DA FACA N°5 [04CAV]</v>
          </cell>
          <cell r="C60124" t="str">
            <v>DIEN</v>
          </cell>
          <cell r="D60124" t="str">
            <v>UN</v>
          </cell>
        </row>
        <row r="60125">
          <cell r="A60125" t="str">
            <v>MI0000005750</v>
          </cell>
          <cell r="B60125" t="str">
            <v>MOLDE-ACABAMENTO BOTÃO L-1400[2CAV]N°1</v>
          </cell>
          <cell r="C60125" t="str">
            <v>DIEN</v>
          </cell>
          <cell r="D60125" t="str">
            <v>UN</v>
          </cell>
        </row>
        <row r="60126">
          <cell r="A60126" t="str">
            <v>MI0000006010</v>
          </cell>
          <cell r="B60126" t="str">
            <v>MOLDE-PORTA+SUP ARTICULADOR AFON 1+2 N2</v>
          </cell>
          <cell r="C60126" t="str">
            <v>HIBE</v>
          </cell>
          <cell r="D60126" t="str">
            <v>UN</v>
          </cell>
        </row>
        <row r="60127">
          <cell r="A60127" t="str">
            <v>MI0000006076</v>
          </cell>
          <cell r="B60127" t="str">
            <v>MOLDE - CAPA DO LED AFN_V2 [16CAV]</v>
          </cell>
          <cell r="C60127" t="str">
            <v>DIEN</v>
          </cell>
          <cell r="D60127" t="str">
            <v>UN</v>
          </cell>
        </row>
        <row r="60128">
          <cell r="A60128" t="str">
            <v>MI0000006077</v>
          </cell>
          <cell r="B60128" t="str">
            <v>MOLDE-PANEL PLASTICO AFN-80 N°1[1CAV]</v>
          </cell>
          <cell r="C60128" t="str">
            <v>DIEN</v>
          </cell>
          <cell r="D60128" t="str">
            <v>UN</v>
          </cell>
        </row>
        <row r="60129">
          <cell r="A60129" t="str">
            <v>MI0000006078</v>
          </cell>
          <cell r="B60129" t="str">
            <v>MOLDE-ADEREÇO PLASTICO AFN-80 N°1[2CAV]</v>
          </cell>
          <cell r="C60129" t="str">
            <v>DIEN</v>
          </cell>
          <cell r="D60129" t="str">
            <v>UN</v>
          </cell>
        </row>
        <row r="60130">
          <cell r="A60130" t="str">
            <v>MI0000006079</v>
          </cell>
          <cell r="B60130" t="str">
            <v>MOLDE-PANEL PLASTICO AFN-50 N°1[1CAV]</v>
          </cell>
          <cell r="C60130" t="str">
            <v>DIEN</v>
          </cell>
          <cell r="D60130" t="str">
            <v>UN</v>
          </cell>
        </row>
        <row r="60131">
          <cell r="A60131" t="str">
            <v>MI0000006082</v>
          </cell>
          <cell r="B60131" t="str">
            <v>MOLDE-ACAB SUPERIOR AFN-40 Nº3[1CAV]</v>
          </cell>
          <cell r="C60131" t="str">
            <v>DIEN</v>
          </cell>
          <cell r="D60131" t="str">
            <v>UN</v>
          </cell>
        </row>
        <row r="60132">
          <cell r="A60132" t="str">
            <v>MI0000006083</v>
          </cell>
          <cell r="B60132" t="str">
            <v>MOLDE-PAINEL EXT DO CESTO AFN40[1CAV]Nº3</v>
          </cell>
          <cell r="C60132" t="str">
            <v>DIEN</v>
          </cell>
          <cell r="D60132" t="str">
            <v>UN</v>
          </cell>
        </row>
        <row r="60133">
          <cell r="A60133" t="str">
            <v>MI0000006084</v>
          </cell>
          <cell r="B60133" t="str">
            <v>MOLDE-ACAB INFERIOR EXTER AFN40[1CAV]Nº4</v>
          </cell>
          <cell r="C60133" t="str">
            <v>DIEN</v>
          </cell>
          <cell r="D60133" t="str">
            <v>UN</v>
          </cell>
        </row>
        <row r="60134">
          <cell r="A60134" t="str">
            <v>MI0000006085</v>
          </cell>
          <cell r="B60134" t="str">
            <v>MOLDE-ACAB INFERIOR INTER AFN40[1CAV]Nº4</v>
          </cell>
          <cell r="C60134" t="str">
            <v>DIEN</v>
          </cell>
          <cell r="D60134" t="str">
            <v>UN</v>
          </cell>
        </row>
        <row r="60135">
          <cell r="A60135" t="str">
            <v>MI0000006086</v>
          </cell>
          <cell r="B60135" t="str">
            <v>MOLDE-PAINEL INTER CESTO AFN40[1CAV]Nº3</v>
          </cell>
          <cell r="C60135" t="str">
            <v>DIEN</v>
          </cell>
          <cell r="D60135" t="str">
            <v>UN</v>
          </cell>
        </row>
        <row r="60136">
          <cell r="A60136" t="str">
            <v>MI0000006087</v>
          </cell>
          <cell r="B60136" t="str">
            <v>MOLDE-BOTÃO LD AFN-V2 [CAV 8]</v>
          </cell>
          <cell r="C60136" t="str">
            <v>DIEN</v>
          </cell>
          <cell r="D60136" t="str">
            <v>UN</v>
          </cell>
        </row>
        <row r="60137">
          <cell r="A60137" t="str">
            <v>MI0000006088</v>
          </cell>
          <cell r="B60137" t="str">
            <v>MOLDE - GRADE DIANTEIRA DO V-40 Nº07</v>
          </cell>
          <cell r="C60137" t="str">
            <v>DIEN</v>
          </cell>
          <cell r="D60137" t="str">
            <v>UN</v>
          </cell>
        </row>
        <row r="60138">
          <cell r="A60138" t="str">
            <v>MI0000006089</v>
          </cell>
          <cell r="B60138" t="str">
            <v>MOLDE - GRADE DIANTEIRA DO V-40 Nº08</v>
          </cell>
          <cell r="C60138" t="str">
            <v>DIEN</v>
          </cell>
          <cell r="D60138" t="str">
            <v>UN</v>
          </cell>
        </row>
        <row r="60139">
          <cell r="A60139" t="str">
            <v>MI0000006090</v>
          </cell>
          <cell r="B60139" t="str">
            <v>MOLDE-SUPORTE PAINEL INOX SUP AFON[1CAV]</v>
          </cell>
          <cell r="C60139" t="str">
            <v>HIBE</v>
          </cell>
          <cell r="D60139" t="str">
            <v>UN</v>
          </cell>
        </row>
        <row r="60140">
          <cell r="A60140" t="str">
            <v>MI0000006091</v>
          </cell>
          <cell r="B60140" t="str">
            <v>MOLDE - ACAB. SUPERIOR AFON N1 [1CAV ]</v>
          </cell>
          <cell r="C60140" t="str">
            <v>HIBE</v>
          </cell>
          <cell r="D60140" t="str">
            <v>UN</v>
          </cell>
        </row>
        <row r="60141">
          <cell r="A60141" t="str">
            <v>MI0000006092</v>
          </cell>
          <cell r="B60141" t="str">
            <v>MOLDE - ACAB. SUPERIOR AFON N2 [1CAV ]</v>
          </cell>
          <cell r="C60141" t="str">
            <v>HIBE</v>
          </cell>
          <cell r="D60141" t="str">
            <v>UN</v>
          </cell>
        </row>
        <row r="60142">
          <cell r="A60142" t="str">
            <v>MI0000006093</v>
          </cell>
          <cell r="B60142" t="str">
            <v>MOLDE-SUPORT PLACA ELETRONICA AFON[2CAV]</v>
          </cell>
          <cell r="C60142" t="str">
            <v>HIBE</v>
          </cell>
          <cell r="D60142" t="str">
            <v>UN</v>
          </cell>
        </row>
        <row r="60143">
          <cell r="A60143" t="str">
            <v>MI0000006094</v>
          </cell>
          <cell r="B60143" t="str">
            <v>MOLDE-CAPA PLACA ELETRONICA AFON [2CAV]</v>
          </cell>
          <cell r="C60143" t="str">
            <v>HIBE</v>
          </cell>
          <cell r="D60143" t="str">
            <v>UN</v>
          </cell>
        </row>
        <row r="60144">
          <cell r="A60144" t="str">
            <v>MI0000006095</v>
          </cell>
          <cell r="B60144" t="str">
            <v>MOLDE-VISOR DA PORTA AFON [2CAV] Nº1</v>
          </cell>
          <cell r="C60144" t="str">
            <v>HIBE</v>
          </cell>
          <cell r="D60144" t="str">
            <v>UN</v>
          </cell>
        </row>
        <row r="60145">
          <cell r="A60145" t="str">
            <v>MI0000006096</v>
          </cell>
          <cell r="B60145" t="str">
            <v>MOLDE - PAINEL TOUCH AFON [2CAV] Nº1</v>
          </cell>
          <cell r="C60145" t="str">
            <v>HIBE</v>
          </cell>
          <cell r="D60145" t="str">
            <v>UN</v>
          </cell>
        </row>
        <row r="60146">
          <cell r="A60146" t="str">
            <v>MI0000006097</v>
          </cell>
          <cell r="B60146" t="str">
            <v>MOLDE-GRADE VENTILAÇÃO AFON [4CAV]</v>
          </cell>
          <cell r="C60146" t="str">
            <v>HIBE</v>
          </cell>
          <cell r="D60146" t="str">
            <v>UN</v>
          </cell>
        </row>
        <row r="60147">
          <cell r="A60147" t="str">
            <v>MI0000006098</v>
          </cell>
          <cell r="B60147" t="str">
            <v>MOLDE-SUP MOTOR FIXAD LAMPADA AFON[1CAV]</v>
          </cell>
          <cell r="C60147" t="str">
            <v>HIBE</v>
          </cell>
          <cell r="D60147" t="str">
            <v>UN</v>
          </cell>
        </row>
        <row r="60148">
          <cell r="A60148" t="str">
            <v>MI0000006099</v>
          </cell>
          <cell r="B60148" t="str">
            <v>MOLDE - SUPORTE FRONTAL AFON [1CAV]</v>
          </cell>
          <cell r="C60148" t="str">
            <v>HIBE</v>
          </cell>
          <cell r="D60148" t="str">
            <v>UN</v>
          </cell>
        </row>
        <row r="60149">
          <cell r="A60149" t="str">
            <v>MI0000006100</v>
          </cell>
          <cell r="B60149" t="str">
            <v>MOLDE-SUPORTE DO VIDRO AFON [2CAV]</v>
          </cell>
          <cell r="C60149" t="str">
            <v>HIBE</v>
          </cell>
          <cell r="D60149" t="str">
            <v>UN</v>
          </cell>
        </row>
        <row r="60150">
          <cell r="A60150" t="str">
            <v>MI0000006101</v>
          </cell>
          <cell r="B60150" t="str">
            <v>MOLDE-ACABAMENTO INFERIOR AFON N1[1CAV]</v>
          </cell>
          <cell r="C60150" t="str">
            <v>HIBE</v>
          </cell>
          <cell r="D60150" t="str">
            <v>UN</v>
          </cell>
        </row>
        <row r="60151">
          <cell r="A60151" t="str">
            <v>MI0000006102</v>
          </cell>
          <cell r="B60151" t="str">
            <v>MOLDE-ACABAMENTO INFERIOR AFON N2[1CAV]</v>
          </cell>
          <cell r="C60151" t="str">
            <v>HIBE</v>
          </cell>
          <cell r="D60151" t="str">
            <v>UN</v>
          </cell>
        </row>
        <row r="60152">
          <cell r="A60152" t="str">
            <v>MI0000006103</v>
          </cell>
          <cell r="B60152" t="str">
            <v>MOLDE - ALÇA AFON [2 CAV ]</v>
          </cell>
          <cell r="C60152" t="str">
            <v>HIBE</v>
          </cell>
          <cell r="D60152" t="str">
            <v>UN</v>
          </cell>
        </row>
        <row r="60153">
          <cell r="A60153" t="str">
            <v>MI0000006104</v>
          </cell>
          <cell r="B60153" t="str">
            <v>MOLDE- MOLDURA DA PORTA AFON [1CAV]</v>
          </cell>
          <cell r="C60153" t="str">
            <v>HIBE</v>
          </cell>
          <cell r="D60153" t="str">
            <v>UN</v>
          </cell>
        </row>
        <row r="60154">
          <cell r="A60154" t="str">
            <v>MI0000006105</v>
          </cell>
          <cell r="B60154" t="str">
            <v>MOLDE-SUPORTE BASE INFERIOR AFON [1CAV]</v>
          </cell>
          <cell r="C60154" t="str">
            <v>HIBE</v>
          </cell>
          <cell r="D60154" t="str">
            <v>UN</v>
          </cell>
        </row>
        <row r="60155">
          <cell r="A60155" t="str">
            <v>MI0000006106</v>
          </cell>
          <cell r="B60155" t="str">
            <v>MOLDE - PRENSA CABO AFON [4 CAV ]</v>
          </cell>
          <cell r="C60155" t="str">
            <v>HIBE</v>
          </cell>
          <cell r="D60155" t="str">
            <v>UN</v>
          </cell>
        </row>
        <row r="60156">
          <cell r="A60156" t="str">
            <v>MI0000006107</v>
          </cell>
          <cell r="B60156" t="str">
            <v>MOLDE-CAIXA DA PLACA ELETRONICA AFON-4CV</v>
          </cell>
          <cell r="C60156" t="str">
            <v>HIBE</v>
          </cell>
          <cell r="D60156" t="str">
            <v>UN</v>
          </cell>
        </row>
        <row r="60157">
          <cell r="A60157" t="str">
            <v>MI0000006108</v>
          </cell>
          <cell r="B60157" t="str">
            <v>MOLDE - TRAVA DA PORTA AFON [ 8 CAV]</v>
          </cell>
          <cell r="C60157" t="str">
            <v>HIBE</v>
          </cell>
          <cell r="D60157" t="str">
            <v>UN</v>
          </cell>
        </row>
        <row r="60158">
          <cell r="A60158" t="str">
            <v>MI0000006109</v>
          </cell>
          <cell r="B60158" t="str">
            <v>MOLDE-PORTA+SUP ARTICULADOR AFON 1+2 N1</v>
          </cell>
          <cell r="C60158" t="str">
            <v>HIBE</v>
          </cell>
          <cell r="D60158" t="str">
            <v>UN</v>
          </cell>
        </row>
        <row r="60159">
          <cell r="A60159" t="str">
            <v>MI0000006110</v>
          </cell>
          <cell r="B60159" t="str">
            <v>MOLDE-ACAB INFERIOR EXTER AFN40[CAV1]Nº5</v>
          </cell>
          <cell r="C60159" t="str">
            <v>DIEN</v>
          </cell>
          <cell r="D60159" t="str">
            <v>UN</v>
          </cell>
        </row>
        <row r="60160">
          <cell r="A60160" t="str">
            <v>MI0000006111</v>
          </cell>
          <cell r="B60160" t="str">
            <v>MOLDE-PAINEL INTER CESTO AFN40[CAV1]Nº4</v>
          </cell>
          <cell r="C60160" t="str">
            <v>DIEN</v>
          </cell>
          <cell r="D60160" t="str">
            <v>UN</v>
          </cell>
        </row>
        <row r="60161">
          <cell r="A60161" t="str">
            <v>MI0000006112</v>
          </cell>
          <cell r="B60161" t="str">
            <v>MOLDE ANEL ACABAM TEMPORIZA-CAV8 AFN Nº2</v>
          </cell>
          <cell r="C60161" t="str">
            <v>DIEN</v>
          </cell>
          <cell r="D60161" t="str">
            <v>UN</v>
          </cell>
        </row>
        <row r="60162">
          <cell r="A60162" t="str">
            <v>MI0000006113</v>
          </cell>
          <cell r="B60162" t="str">
            <v>MOLDE-SUP MOTOR FIXAD LAMP AFON-1CAV Nº2</v>
          </cell>
          <cell r="C60162" t="str">
            <v>HIBE</v>
          </cell>
          <cell r="D60162" t="str">
            <v>UN</v>
          </cell>
        </row>
        <row r="60163">
          <cell r="A60163" t="str">
            <v>MI0000006114</v>
          </cell>
          <cell r="B60163" t="str">
            <v>MOLDE - SUPORTE FRONTAL AFON [1CAV] Nº2</v>
          </cell>
          <cell r="C60163" t="str">
            <v>HIBE</v>
          </cell>
          <cell r="D60163" t="str">
            <v>UN</v>
          </cell>
        </row>
        <row r="60164">
          <cell r="A60164" t="str">
            <v>MI0000006115</v>
          </cell>
          <cell r="B60164" t="str">
            <v>MOLDE-ACABAMENTO INFERIOR AFON Nº3[1CAV]</v>
          </cell>
          <cell r="C60164" t="str">
            <v>HIBE</v>
          </cell>
          <cell r="D60164" t="str">
            <v>UN</v>
          </cell>
        </row>
        <row r="60165">
          <cell r="A60165" t="str">
            <v>MI0000006117</v>
          </cell>
          <cell r="B60165" t="str">
            <v>MOLDE- MOLDURA DA PORTA AFON [1CAV] Nº2</v>
          </cell>
          <cell r="C60165" t="str">
            <v>HIBE</v>
          </cell>
          <cell r="D60165" t="str">
            <v>UN</v>
          </cell>
        </row>
        <row r="60166">
          <cell r="A60166" t="str">
            <v>MI0000006118</v>
          </cell>
          <cell r="B60166" t="str">
            <v>MOLDE - BOTÃO L/D AFON n°1</v>
          </cell>
          <cell r="C60166" t="str">
            <v>DIEN</v>
          </cell>
          <cell r="D60166" t="str">
            <v>UN</v>
          </cell>
        </row>
        <row r="60167">
          <cell r="A60167" t="str">
            <v>MI0000006119</v>
          </cell>
          <cell r="B60167" t="str">
            <v>MOLDE - PAINEL PLASTICO AFON n°1</v>
          </cell>
          <cell r="C60167" t="str">
            <v>DIEN</v>
          </cell>
          <cell r="D60167" t="str">
            <v>UN</v>
          </cell>
        </row>
        <row r="60168">
          <cell r="A60168" t="str">
            <v>MI0000006120</v>
          </cell>
          <cell r="B60168" t="str">
            <v>MOLDE -SUPORTE PAINEL PLÁSTICO AFON N°1</v>
          </cell>
          <cell r="C60168" t="str">
            <v>DIEN</v>
          </cell>
          <cell r="D60168" t="str">
            <v>UN</v>
          </cell>
        </row>
        <row r="60169">
          <cell r="A60169" t="str">
            <v>MI0000006121</v>
          </cell>
          <cell r="B60169" t="str">
            <v>MOLDE - PROTEÇÃO DO LED AFON Nº1</v>
          </cell>
          <cell r="C60169" t="str">
            <v>DIEN</v>
          </cell>
          <cell r="D60169" t="str">
            <v>UN</v>
          </cell>
        </row>
        <row r="60170">
          <cell r="A60170" t="str">
            <v>MI0000006122</v>
          </cell>
          <cell r="B60170" t="str">
            <v>MOLDE - MOLDURA DA PORTA AFON V2 n°1</v>
          </cell>
          <cell r="C60170" t="str">
            <v>DIEN</v>
          </cell>
          <cell r="D60170" t="str">
            <v>UN</v>
          </cell>
        </row>
        <row r="60171">
          <cell r="A60171" t="str">
            <v>MI0000006123</v>
          </cell>
          <cell r="B60171" t="str">
            <v>MOLDE -COMPLEMENTO SUP PLASTICO AFON N°1</v>
          </cell>
          <cell r="C60171" t="str">
            <v>DIEN</v>
          </cell>
          <cell r="D60171" t="str">
            <v>UN</v>
          </cell>
        </row>
        <row r="60172">
          <cell r="A60172" t="str">
            <v>MI0000006124</v>
          </cell>
          <cell r="B60172" t="str">
            <v>MOLDE  - ARRASTADOR L-97 Nº4 [4CAV ]</v>
          </cell>
          <cell r="C60172" t="str">
            <v>DIEN</v>
          </cell>
          <cell r="D60172" t="str">
            <v>UN</v>
          </cell>
        </row>
        <row r="60173">
          <cell r="A60173" t="str">
            <v>MI0000006125</v>
          </cell>
          <cell r="B60173" t="str">
            <v>MOLDE - ACOPLADOR POWER Nº4 [4CAV]</v>
          </cell>
          <cell r="C60173" t="str">
            <v>DIEN</v>
          </cell>
          <cell r="D60173" t="str">
            <v>UN</v>
          </cell>
        </row>
        <row r="60174">
          <cell r="A60174" t="str">
            <v>MI0000006126</v>
          </cell>
          <cell r="B60174" t="str">
            <v>MOLDE CAPA DO MOTOR V-30/40 [4 CAV] Nº11</v>
          </cell>
          <cell r="C60174" t="str">
            <v>DIEN</v>
          </cell>
          <cell r="D60174" t="str">
            <v>UN</v>
          </cell>
        </row>
        <row r="60175">
          <cell r="A60175" t="str">
            <v>MI0000006127</v>
          </cell>
          <cell r="B60175" t="str">
            <v>MOLDE HÉLICE 8 PAS 40CM [1CAV] N°4</v>
          </cell>
          <cell r="C60175" t="str">
            <v>DIEN</v>
          </cell>
          <cell r="D60175" t="str">
            <v>UN</v>
          </cell>
        </row>
        <row r="60176">
          <cell r="A60176" t="str">
            <v>MI0000006128</v>
          </cell>
          <cell r="B60176" t="str">
            <v>MOLDE HÉLICE 8 PAS 40CM [1CAV] N°5</v>
          </cell>
          <cell r="C60176" t="str">
            <v>DIEN</v>
          </cell>
          <cell r="D60176" t="str">
            <v>UN</v>
          </cell>
        </row>
        <row r="60177">
          <cell r="A60177" t="str">
            <v>MI0000006129</v>
          </cell>
          <cell r="B60177" t="str">
            <v>MOLDE PLACA TRASEIRA V-40 [4 CAV] Nº4</v>
          </cell>
          <cell r="C60177" t="str">
            <v>DIEN</v>
          </cell>
          <cell r="D60177" t="str">
            <v>UN</v>
          </cell>
        </row>
        <row r="60178">
          <cell r="A60178" t="str">
            <v>MI0000006130</v>
          </cell>
          <cell r="B60178" t="str">
            <v>MOLDE ETIQUETA DO V-40 [8CAV]  Nº04</v>
          </cell>
          <cell r="C60178" t="str">
            <v>DIEN</v>
          </cell>
          <cell r="D60178" t="str">
            <v>UN</v>
          </cell>
        </row>
        <row r="60179">
          <cell r="A60179" t="str">
            <v>MI0000006131</v>
          </cell>
          <cell r="B60179" t="str">
            <v>MOLDE-SUPORTE BASE INF. AFON N2 [1CAV]</v>
          </cell>
          <cell r="C60179" t="str">
            <v>DIEN</v>
          </cell>
          <cell r="D60179" t="str">
            <v>UN</v>
          </cell>
        </row>
        <row r="60180">
          <cell r="A60180" t="str">
            <v>MI0000006132</v>
          </cell>
          <cell r="B60180" t="str">
            <v>MOLDE - ACAB. SUPERIOR AFON N3 [1CAV]</v>
          </cell>
          <cell r="C60180" t="str">
            <v>DIEN</v>
          </cell>
          <cell r="D60180" t="str">
            <v>UN</v>
          </cell>
        </row>
        <row r="60181">
          <cell r="A60181" t="str">
            <v>MI0000006133</v>
          </cell>
          <cell r="B60181" t="str">
            <v>MOLDE-ACABAMENTO INFERIOR AFON Nº4[1CAV]</v>
          </cell>
          <cell r="C60181" t="str">
            <v>DIEN</v>
          </cell>
          <cell r="D60181" t="str">
            <v>UN</v>
          </cell>
        </row>
        <row r="60182">
          <cell r="A60182" t="str">
            <v>MI0000006134</v>
          </cell>
          <cell r="B60182" t="str">
            <v>MOLDE-ACABAMENTO INFERIOR AFON Nº5[1CAV]</v>
          </cell>
          <cell r="C60182" t="str">
            <v>HIBE</v>
          </cell>
          <cell r="D60182" t="str">
            <v>UN</v>
          </cell>
        </row>
        <row r="60183">
          <cell r="A60183" t="str">
            <v>MI0000006135</v>
          </cell>
          <cell r="B60183" t="str">
            <v>MOLDE -COMPLEMENTO SUP PLASTICO AFON N°2</v>
          </cell>
          <cell r="C60183" t="str">
            <v>DIEN</v>
          </cell>
          <cell r="D60183" t="str">
            <v>UN</v>
          </cell>
        </row>
        <row r="60184">
          <cell r="A60184" t="str">
            <v>MI0000006136</v>
          </cell>
          <cell r="B60184" t="str">
            <v>MOLDE HASTE VT-40-NB [2CAV]N°2</v>
          </cell>
          <cell r="C60184" t="str">
            <v>DIEN</v>
          </cell>
          <cell r="D60184" t="str">
            <v>UN</v>
          </cell>
        </row>
        <row r="60185">
          <cell r="A60185" t="str">
            <v>MI0000006137</v>
          </cell>
          <cell r="B60185" t="str">
            <v>MOLDE HASTE VT-40-NB [2CAV]N°3</v>
          </cell>
          <cell r="C60185" t="str">
            <v>DIEN</v>
          </cell>
          <cell r="D60185" t="str">
            <v>UN</v>
          </cell>
        </row>
        <row r="60186">
          <cell r="A60186" t="str">
            <v>MI0000006138</v>
          </cell>
          <cell r="B60186" t="str">
            <v>MOLDE GRADE TRAS VT-40-NB [1CAV] Nº3</v>
          </cell>
          <cell r="C60186" t="str">
            <v>DIEN</v>
          </cell>
          <cell r="D60186" t="str">
            <v>UN</v>
          </cell>
        </row>
        <row r="60187">
          <cell r="A60187" t="str">
            <v>MI0000006139</v>
          </cell>
          <cell r="B60187" t="str">
            <v>MOLDE GRADE TRAS VT-40-NB [1CAV] Nº4</v>
          </cell>
          <cell r="C60187" t="str">
            <v>DIEN</v>
          </cell>
          <cell r="D60187" t="str">
            <v>UN</v>
          </cell>
        </row>
        <row r="60188">
          <cell r="A60188" t="str">
            <v>MI0000006140</v>
          </cell>
          <cell r="B60188" t="str">
            <v>MOLDE GRADE TRAS VT-40-NB [1CAV] Nº5</v>
          </cell>
          <cell r="C60188" t="str">
            <v>DIEN</v>
          </cell>
          <cell r="D60188" t="str">
            <v>UN</v>
          </cell>
        </row>
        <row r="60189">
          <cell r="A60189" t="str">
            <v>MI0000006141</v>
          </cell>
          <cell r="B60189" t="str">
            <v>MOLDE BASE VT-40-NB [2CAV]N°2</v>
          </cell>
          <cell r="C60189" t="str">
            <v>DIEN</v>
          </cell>
          <cell r="D60189" t="str">
            <v>UN</v>
          </cell>
        </row>
        <row r="60190">
          <cell r="A60190" t="str">
            <v>MI0000006142</v>
          </cell>
          <cell r="B60190" t="str">
            <v>MOLDE BASE VT-40-NB [2CAV]N°3</v>
          </cell>
          <cell r="C60190" t="str">
            <v>DIEN</v>
          </cell>
          <cell r="D60190" t="str">
            <v>UN</v>
          </cell>
        </row>
        <row r="60191">
          <cell r="A60191" t="str">
            <v>MI0000006143</v>
          </cell>
          <cell r="B60191" t="str">
            <v>MOLDE GRADE DIANTEIRA VT-40-NB[1CAV]N°3</v>
          </cell>
          <cell r="C60191" t="str">
            <v>DIEN</v>
          </cell>
          <cell r="D60191" t="str">
            <v>UN</v>
          </cell>
        </row>
        <row r="60192">
          <cell r="A60192" t="str">
            <v>MI0000006144</v>
          </cell>
          <cell r="B60192" t="str">
            <v>MOLDE GRADE DIANTEIRA VT-40-NB[1CAV]N°4</v>
          </cell>
          <cell r="C60192" t="str">
            <v>DIEN</v>
          </cell>
          <cell r="D60192" t="str">
            <v>UN</v>
          </cell>
        </row>
        <row r="60193">
          <cell r="A60193" t="str">
            <v>MI0000006145</v>
          </cell>
          <cell r="B60193" t="str">
            <v>MOLDE GRADE DIANTEIRA VT-40-NB[1CAV]N°5</v>
          </cell>
          <cell r="C60193" t="str">
            <v>DIEN</v>
          </cell>
          <cell r="D60193" t="str">
            <v>UN</v>
          </cell>
        </row>
        <row r="60194">
          <cell r="A60194" t="str">
            <v>MI0000006146</v>
          </cell>
          <cell r="B60194" t="str">
            <v>MOLDE HÉLICE 8 PAS 40CM [1CAV] N°6</v>
          </cell>
          <cell r="C60194" t="str">
            <v>DIEN</v>
          </cell>
          <cell r="D60194" t="str">
            <v>UN</v>
          </cell>
        </row>
        <row r="60195">
          <cell r="A60195" t="str">
            <v>MI0000006147</v>
          </cell>
          <cell r="B60195" t="str">
            <v>MOLDE HÉLICE 8 PAS 40CM [1CAV] N°7</v>
          </cell>
          <cell r="C60195" t="str">
            <v>DIEN</v>
          </cell>
          <cell r="D60195" t="str">
            <v>UN</v>
          </cell>
        </row>
        <row r="60196">
          <cell r="A60196" t="str">
            <v>MI0000006148</v>
          </cell>
          <cell r="B60196" t="str">
            <v>MOLDE - GRADE DIANTEIRA DO V-40 Nº09</v>
          </cell>
          <cell r="C60196" t="str">
            <v>DIEN</v>
          </cell>
          <cell r="D60196" t="str">
            <v>UN</v>
          </cell>
        </row>
        <row r="60197">
          <cell r="A60197" t="str">
            <v>MI0000006149</v>
          </cell>
          <cell r="B60197" t="str">
            <v>MOLDE TAMPA DA HASTE VT-40-NB [4CAV] N°2</v>
          </cell>
          <cell r="C60197" t="str">
            <v>DIEN</v>
          </cell>
          <cell r="D60197" t="str">
            <v>UN</v>
          </cell>
        </row>
        <row r="60198">
          <cell r="A60198" t="str">
            <v>MI0000006150</v>
          </cell>
          <cell r="B60198" t="str">
            <v>MOLDE ETIQ LOGO GRADE MAXIPOWER[8CAV]N°2</v>
          </cell>
          <cell r="C60198" t="str">
            <v>DIEN</v>
          </cell>
          <cell r="D60198" t="str">
            <v>UN</v>
          </cell>
        </row>
        <row r="60199">
          <cell r="A60199" t="str">
            <v>MI0000006151</v>
          </cell>
          <cell r="B60199" t="str">
            <v>MOLDE ETIQ EXTE MAXIPOWER/TURBO(4CAV)N°2</v>
          </cell>
          <cell r="C60199" t="str">
            <v>DIEN</v>
          </cell>
          <cell r="D60199" t="str">
            <v>UN</v>
          </cell>
        </row>
        <row r="60200">
          <cell r="A60200" t="str">
            <v>MI0000006152</v>
          </cell>
          <cell r="B60200" t="str">
            <v>MOLDE PIVO C/ ABA V-40 N°05 [4 CAV]</v>
          </cell>
          <cell r="C60200" t="str">
            <v>DIEN</v>
          </cell>
          <cell r="D60200" t="str">
            <v>UN</v>
          </cell>
        </row>
        <row r="60201">
          <cell r="A60201" t="str">
            <v>MI0000006153</v>
          </cell>
          <cell r="B60201" t="str">
            <v>MOLDE BASE VAZADA VENT COL N°5 [CAV1]</v>
          </cell>
          <cell r="C60201" t="str">
            <v>DIEN</v>
          </cell>
          <cell r="D60201" t="str">
            <v>UN</v>
          </cell>
        </row>
        <row r="60202">
          <cell r="A60202" t="str">
            <v>MI0000006154</v>
          </cell>
          <cell r="B60202" t="str">
            <v>MOLDE TAMPA DA BASE VENT COL Nº3 [CAV2]</v>
          </cell>
          <cell r="C60202" t="str">
            <v>DIEN</v>
          </cell>
          <cell r="D60202" t="str">
            <v>UN</v>
          </cell>
        </row>
        <row r="60203">
          <cell r="A60203" t="str">
            <v>MI0000006155</v>
          </cell>
          <cell r="B60203" t="str">
            <v>MOLDE CAIXA LIGAÇÃO VENT COL Nº3[CAV2]</v>
          </cell>
          <cell r="C60203" t="str">
            <v>DIEN</v>
          </cell>
          <cell r="D60203" t="str">
            <v>UN</v>
          </cell>
        </row>
        <row r="60204">
          <cell r="A60204" t="str">
            <v>MI0000006156</v>
          </cell>
          <cell r="B60204" t="str">
            <v>MOLDE TAMPA CX DE LIG VENT COL N°2 CAV-4</v>
          </cell>
          <cell r="C60204" t="str">
            <v>DIEN</v>
          </cell>
          <cell r="D60204" t="str">
            <v>UN</v>
          </cell>
        </row>
        <row r="60205">
          <cell r="A60205" t="str">
            <v>MI0000006157</v>
          </cell>
          <cell r="B60205" t="str">
            <v>MOLDE CORPO POWER 1V Nº 06 2CAV</v>
          </cell>
          <cell r="C60205" t="str">
            <v>DIEN</v>
          </cell>
          <cell r="D60205" t="str">
            <v>UN</v>
          </cell>
        </row>
        <row r="60206">
          <cell r="A60206" t="str">
            <v>MI0000006158</v>
          </cell>
          <cell r="B60206" t="str">
            <v>MOLDE BASE LIQUI 1V E 3V Nº 06 2CAV</v>
          </cell>
          <cell r="C60206" t="str">
            <v>DIEN</v>
          </cell>
          <cell r="D60206" t="str">
            <v>UN</v>
          </cell>
        </row>
        <row r="60207">
          <cell r="A60207" t="str">
            <v>MI0000006159</v>
          </cell>
          <cell r="B60207" t="str">
            <v>MOLDE BOTÃO POWER Nº 04 (4CAV)</v>
          </cell>
          <cell r="C60207" t="str">
            <v>HIBE</v>
          </cell>
          <cell r="D60207" t="str">
            <v>UN</v>
          </cell>
        </row>
        <row r="60208">
          <cell r="A60208" t="str">
            <v>MI0000006160</v>
          </cell>
          <cell r="B60208" t="str">
            <v>MOLDE COPO L-97 PP Nº 2 [02CAV]</v>
          </cell>
          <cell r="C60208" t="str">
            <v>HIBE</v>
          </cell>
          <cell r="D60208" t="str">
            <v>UN</v>
          </cell>
        </row>
        <row r="60209">
          <cell r="A60209" t="str">
            <v>MI0000006161</v>
          </cell>
          <cell r="B60209" t="str">
            <v>MOLDE-CORPO LIQ, L-97 [2CAV] Nº2</v>
          </cell>
          <cell r="C60209" t="str">
            <v>HIBE</v>
          </cell>
          <cell r="D60209" t="str">
            <v>UN</v>
          </cell>
        </row>
        <row r="60210">
          <cell r="A60210" t="str">
            <v>MI0000006162</v>
          </cell>
          <cell r="B60210" t="str">
            <v>MOLDE-BASE LIQ, L-97 [2CAV] Nº02</v>
          </cell>
          <cell r="C60210" t="str">
            <v>HIBE</v>
          </cell>
          <cell r="D60210" t="str">
            <v>UN</v>
          </cell>
        </row>
        <row r="60211">
          <cell r="A60211" t="str">
            <v>MI0000006163</v>
          </cell>
          <cell r="B60211" t="str">
            <v>MOLDE-TAMPA COPO LIQ, L-97 [2 CAV] N°2</v>
          </cell>
          <cell r="C60211" t="str">
            <v>HIBE</v>
          </cell>
          <cell r="D60211" t="str">
            <v>UN</v>
          </cell>
        </row>
        <row r="60212">
          <cell r="A60212" t="str">
            <v>MI0000006164</v>
          </cell>
          <cell r="B60212" t="str">
            <v>FERRAM CORTE &amp;REPUXO TERMINAL DE AQUECIM</v>
          </cell>
          <cell r="C60212" t="str">
            <v>HIBE</v>
          </cell>
          <cell r="D60212" t="str">
            <v>UN</v>
          </cell>
        </row>
        <row r="60213">
          <cell r="A60213" t="str">
            <v>MI0000006165</v>
          </cell>
          <cell r="B60213" t="str">
            <v>MOLDE COPO L-97 PP [02CAV] N°3</v>
          </cell>
          <cell r="C60213" t="str">
            <v>HIBE</v>
          </cell>
          <cell r="D60213" t="str">
            <v>UN</v>
          </cell>
        </row>
        <row r="60214">
          <cell r="A60214" t="str">
            <v>MI0000006166</v>
          </cell>
          <cell r="B60214" t="str">
            <v>MOLDE-CORPO LIQ, L-97 [2CAV] Nº3</v>
          </cell>
          <cell r="C60214" t="str">
            <v>HIBE</v>
          </cell>
          <cell r="D60214" t="str">
            <v>UN</v>
          </cell>
        </row>
        <row r="60215">
          <cell r="A60215" t="str">
            <v>MI0000006167</v>
          </cell>
          <cell r="B60215" t="str">
            <v>MOLDE-BASE LIQ, L-97 [2CAV] Nº03</v>
          </cell>
          <cell r="C60215" t="str">
            <v>HIBE</v>
          </cell>
          <cell r="D60215" t="str">
            <v>UN</v>
          </cell>
        </row>
        <row r="60216">
          <cell r="A60216" t="str">
            <v>MI0000006168</v>
          </cell>
          <cell r="B60216" t="str">
            <v>MOLDE HÉLICE 8 PAS 40CM [1CAV] N°8</v>
          </cell>
          <cell r="C60216" t="str">
            <v>HIBE</v>
          </cell>
          <cell r="D60216" t="str">
            <v>UN</v>
          </cell>
        </row>
        <row r="60217">
          <cell r="A60217" t="str">
            <v>MI0000006169</v>
          </cell>
          <cell r="B60217" t="str">
            <v>MOLDE HASTE VT-40-NB [2CAV]N°4</v>
          </cell>
          <cell r="C60217" t="str">
            <v>HIBE</v>
          </cell>
          <cell r="D60217" t="str">
            <v>UN</v>
          </cell>
        </row>
        <row r="60218">
          <cell r="A60218" t="str">
            <v>MI0000006170</v>
          </cell>
          <cell r="B60218" t="str">
            <v>MOLDE TRAVA FIO Nº 04  [ 32CAV ]</v>
          </cell>
          <cell r="C60218" t="str">
            <v>HIBE</v>
          </cell>
          <cell r="D60218" t="str">
            <v>UN</v>
          </cell>
        </row>
        <row r="60219">
          <cell r="A60219" t="str">
            <v>MI0000006171</v>
          </cell>
          <cell r="B60219" t="str">
            <v>MOLDE BASE VT-40-NB [2CAV]N°4</v>
          </cell>
          <cell r="C60219" t="str">
            <v>HIBE</v>
          </cell>
          <cell r="D60219" t="str">
            <v>UN</v>
          </cell>
        </row>
        <row r="60220">
          <cell r="A60220" t="str">
            <v>MI0000006172</v>
          </cell>
          <cell r="B60220" t="str">
            <v>MOLDE GRADE TRAS VT-40-NB [1CAV] Nº6</v>
          </cell>
          <cell r="C60220" t="str">
            <v>HIBE</v>
          </cell>
          <cell r="D60220" t="str">
            <v>UN</v>
          </cell>
        </row>
        <row r="60221">
          <cell r="A60221" t="str">
            <v>MI0000006173</v>
          </cell>
          <cell r="B60221" t="str">
            <v>MOLDE GRADE TRAS VT-40-NB [1CAV] Nº7</v>
          </cell>
          <cell r="C60221" t="str">
            <v>HIBE</v>
          </cell>
          <cell r="D60221" t="str">
            <v>UN</v>
          </cell>
        </row>
        <row r="60222">
          <cell r="A60222" t="str">
            <v>MI0000006174</v>
          </cell>
          <cell r="B60222" t="str">
            <v>MOLDE GRADE DIANTEIRA VT-40-NB[1CAV]N°6</v>
          </cell>
          <cell r="C60222" t="str">
            <v>HIBE</v>
          </cell>
          <cell r="D60222" t="str">
            <v>UN</v>
          </cell>
        </row>
        <row r="60223">
          <cell r="A60223" t="str">
            <v>MI0000006175</v>
          </cell>
          <cell r="B60223" t="str">
            <v>MOLDE GRADE DIANTEIRA VT-40-NB[1CAV]N°7</v>
          </cell>
          <cell r="C60223" t="str">
            <v>HIBE</v>
          </cell>
          <cell r="D60223" t="str">
            <v>UN</v>
          </cell>
        </row>
        <row r="60224">
          <cell r="A60224" t="str">
            <v>MI0000006176</v>
          </cell>
          <cell r="B60224" t="str">
            <v>MOLDE GRADE DIANTEIRA VT-40-NB[1CAV]N°8</v>
          </cell>
          <cell r="C60224" t="str">
            <v>HIBE</v>
          </cell>
          <cell r="D60224" t="str">
            <v>UN</v>
          </cell>
        </row>
        <row r="60225">
          <cell r="A60225" t="str">
            <v>MI0000006177</v>
          </cell>
          <cell r="B60225" t="str">
            <v>MOLDE - GRADE TRASEIRA VTX-40 Nº04</v>
          </cell>
          <cell r="C60225" t="str">
            <v>HIBE</v>
          </cell>
          <cell r="D60225" t="str">
            <v>UN</v>
          </cell>
        </row>
        <row r="60226">
          <cell r="A60226" t="str">
            <v>MI0000006178</v>
          </cell>
          <cell r="B60226" t="str">
            <v>MOLDE HÉLICE 8 PAS 40CM [1CAV] N°9</v>
          </cell>
          <cell r="C60226" t="str">
            <v>HIBE</v>
          </cell>
          <cell r="D60226" t="str">
            <v>UN</v>
          </cell>
        </row>
        <row r="60227">
          <cell r="A60227" t="str">
            <v>MI0000006179</v>
          </cell>
          <cell r="B60227" t="str">
            <v>MOLDE HÉLICE 8 PAS 40CM [1CAV] N°10</v>
          </cell>
          <cell r="C60227" t="str">
            <v>HIBE</v>
          </cell>
          <cell r="D60227" t="str">
            <v>UN</v>
          </cell>
        </row>
        <row r="60228">
          <cell r="A60228" t="str">
            <v>MI0000006180</v>
          </cell>
          <cell r="B60228" t="str">
            <v>MOLDE HÉLICE 8 PAS 40CM [1CAV] N°11</v>
          </cell>
          <cell r="C60228" t="str">
            <v>HIBE</v>
          </cell>
          <cell r="D60228" t="str">
            <v>UN</v>
          </cell>
        </row>
        <row r="60229">
          <cell r="A60229" t="str">
            <v>MI0000006181</v>
          </cell>
          <cell r="B60229" t="str">
            <v>MOLDE PLACA TRASEIRA V-40 [4 CAV] Nº5</v>
          </cell>
          <cell r="C60229" t="str">
            <v>HIBE</v>
          </cell>
          <cell r="D60229" t="str">
            <v>UN</v>
          </cell>
        </row>
        <row r="60230">
          <cell r="A60230" t="str">
            <v>MI0000006182</v>
          </cell>
          <cell r="B60230" t="str">
            <v>MOLDE PIVO C/ ABA V-40 N°06 [4CAV]</v>
          </cell>
          <cell r="C60230" t="str">
            <v>HIBE</v>
          </cell>
          <cell r="D60230" t="str">
            <v>UN</v>
          </cell>
        </row>
        <row r="60231">
          <cell r="A60231" t="str">
            <v>MI0000006183</v>
          </cell>
          <cell r="B60231" t="str">
            <v>MOLDE BASE VAZADA VENT COL N°6 [CAV1]</v>
          </cell>
          <cell r="C60231" t="str">
            <v>HIBE</v>
          </cell>
          <cell r="D60231" t="str">
            <v>UN</v>
          </cell>
        </row>
        <row r="60232">
          <cell r="A60232" t="str">
            <v>MI0000006184</v>
          </cell>
          <cell r="B60232" t="str">
            <v>MOLDE BOTÃO L-99 N°4´[8CAV]</v>
          </cell>
          <cell r="C60232" t="str">
            <v>HIBE</v>
          </cell>
          <cell r="D60232" t="str">
            <v>UN</v>
          </cell>
        </row>
        <row r="60233">
          <cell r="A60233" t="str">
            <v>MI0000006185</v>
          </cell>
          <cell r="B60233" t="str">
            <v>MOLDE-SUP PAINEL PLAST INOX AFON AB Nº1</v>
          </cell>
          <cell r="C60233" t="str">
            <v>HIBE</v>
          </cell>
          <cell r="D60233" t="str">
            <v>UN</v>
          </cell>
        </row>
        <row r="60234">
          <cell r="A60234" t="str">
            <v>MI0000006186</v>
          </cell>
          <cell r="B60234" t="str">
            <v>MOLDE FILTRO POWER Nº6 [2 CAV]</v>
          </cell>
          <cell r="C60234" t="str">
            <v>HIBE</v>
          </cell>
          <cell r="D60234" t="str">
            <v>UN</v>
          </cell>
        </row>
        <row r="60235">
          <cell r="A60235" t="str">
            <v>MI0000006187</v>
          </cell>
          <cell r="B60235" t="str">
            <v>FERR. SUPORTE DA PLACA ELETRÔNICA N°1</v>
          </cell>
          <cell r="C60235" t="str">
            <v>HIBE</v>
          </cell>
          <cell r="D60235" t="str">
            <v>UN</v>
          </cell>
        </row>
        <row r="60236">
          <cell r="A60236" t="str">
            <v>MI0000006188</v>
          </cell>
          <cell r="B60236" t="str">
            <v>FERR. SUPORTE DA PLACA ELETRÔNICA N°2</v>
          </cell>
          <cell r="C60236" t="str">
            <v>HIBE</v>
          </cell>
          <cell r="D60236" t="str">
            <v>UN</v>
          </cell>
        </row>
        <row r="60237">
          <cell r="A60237" t="str">
            <v>MI0000006189</v>
          </cell>
          <cell r="B60237" t="str">
            <v>FERR. SUPORTE PAINEL PLASTIC/INOX AB Nº1</v>
          </cell>
          <cell r="C60237" t="str">
            <v>HIBE</v>
          </cell>
          <cell r="D60237" t="str">
            <v>UN</v>
          </cell>
        </row>
        <row r="60238">
          <cell r="A60238" t="str">
            <v>MI0000006190</v>
          </cell>
          <cell r="B60238" t="str">
            <v>MOLDE - MOLDURA DA PORTA AFON N°3</v>
          </cell>
          <cell r="C60238" t="str">
            <v>HIBE</v>
          </cell>
          <cell r="D60238" t="str">
            <v>UN</v>
          </cell>
        </row>
        <row r="60239">
          <cell r="A60239" t="str">
            <v>MI0000006191</v>
          </cell>
          <cell r="B60239" t="str">
            <v>MOLDE - ACAB. SUPERIOR AFON N4 [1CAV]</v>
          </cell>
          <cell r="C60239" t="str">
            <v>HIBE</v>
          </cell>
          <cell r="D60239" t="str">
            <v>UN</v>
          </cell>
        </row>
        <row r="60240">
          <cell r="A60240" t="str">
            <v>MI0000006192</v>
          </cell>
          <cell r="B60240" t="str">
            <v>MOLDE - PAINEL TOUCH AFON [2CAV] Nº2</v>
          </cell>
          <cell r="C60240" t="str">
            <v>HIBE</v>
          </cell>
          <cell r="D60240" t="str">
            <v>UN</v>
          </cell>
        </row>
        <row r="60241">
          <cell r="A60241" t="str">
            <v>MI0000006193</v>
          </cell>
          <cell r="B60241" t="str">
            <v>MOLDE PORTA+SUP ARTIC. AFON 1+2 Nº3</v>
          </cell>
          <cell r="C60241" t="str">
            <v>HIBE</v>
          </cell>
          <cell r="D60241" t="str">
            <v>UN</v>
          </cell>
        </row>
        <row r="60242">
          <cell r="A60242" t="str">
            <v>MI0000006194</v>
          </cell>
          <cell r="B60242" t="str">
            <v>MOLDE - SUPORTE FRONTAL AFON [1CAV] Nº3</v>
          </cell>
          <cell r="C60242" t="str">
            <v>HIBE</v>
          </cell>
          <cell r="D60242" t="str">
            <v>UN</v>
          </cell>
        </row>
        <row r="60243">
          <cell r="A60243" t="str">
            <v>MI0000006195</v>
          </cell>
          <cell r="B60243" t="str">
            <v>MOLDE-SUP MOTOR FIXAD LAMP AFON-1CAV Nº3</v>
          </cell>
          <cell r="C60243" t="str">
            <v>HIBE</v>
          </cell>
          <cell r="D60243" t="str">
            <v>UN</v>
          </cell>
        </row>
        <row r="60244">
          <cell r="A60244" t="str">
            <v>MI0000006196</v>
          </cell>
          <cell r="B60244" t="str">
            <v>MOLDE-VISOR DA PORTA AFON [2CAV] Nº2</v>
          </cell>
          <cell r="C60244" t="str">
            <v>HIBE</v>
          </cell>
          <cell r="D60244" t="str">
            <v>UN</v>
          </cell>
        </row>
        <row r="60245">
          <cell r="A60245" t="str">
            <v>MI0000006197</v>
          </cell>
          <cell r="B60245" t="str">
            <v>MOLDE-COMPLEMENTO SUP PLASTICO AFON N°3</v>
          </cell>
          <cell r="C60245" t="str">
            <v>HIBE</v>
          </cell>
          <cell r="D60245" t="str">
            <v>UN</v>
          </cell>
        </row>
        <row r="60246">
          <cell r="A60246" t="str">
            <v>MI0000006198</v>
          </cell>
          <cell r="B60246" t="str">
            <v>MOLDE-ACABAMENTO INFERIOR AFON Nº6[1CAV]</v>
          </cell>
          <cell r="C60246" t="str">
            <v>HIBE</v>
          </cell>
          <cell r="D60246" t="str">
            <v>UN</v>
          </cell>
        </row>
        <row r="60247">
          <cell r="A60247" t="str">
            <v>MI0000006199</v>
          </cell>
          <cell r="B60247" t="str">
            <v>MOLDE - ACAB. SUPERIOR AFON N5 [1CAV]</v>
          </cell>
          <cell r="C60247" t="str">
            <v>HIBE</v>
          </cell>
          <cell r="D60247" t="str">
            <v>UN</v>
          </cell>
        </row>
        <row r="60248">
          <cell r="A60248" t="str">
            <v>MI0000006201</v>
          </cell>
          <cell r="B60248" t="str">
            <v>MOLDE-SUP MOTOR FIXAD LAMP AFON-1CAV Nº4</v>
          </cell>
          <cell r="C60248" t="str">
            <v>HIBE</v>
          </cell>
          <cell r="D60248" t="str">
            <v>UN</v>
          </cell>
        </row>
        <row r="60249">
          <cell r="A60249" t="str">
            <v>MI0000006202</v>
          </cell>
          <cell r="B60249" t="str">
            <v>MOLDE - ALÇA AFON [2 CAV ] N2</v>
          </cell>
          <cell r="C60249" t="str">
            <v>HIBE</v>
          </cell>
          <cell r="D60249" t="str">
            <v>UN</v>
          </cell>
        </row>
        <row r="60250">
          <cell r="A60250" t="str">
            <v>MI0000006203</v>
          </cell>
          <cell r="B60250" t="str">
            <v>MOLDE-SUPORTE BASE INF. AFON N3 [1CAV]</v>
          </cell>
          <cell r="C60250" t="str">
            <v>HIBE</v>
          </cell>
          <cell r="D60250" t="str">
            <v>UN</v>
          </cell>
        </row>
        <row r="60251">
          <cell r="A60251" t="str">
            <v>MI0000006204</v>
          </cell>
          <cell r="B60251" t="str">
            <v>MOLDE-SUP PLACA ELETRONICA AFON[2CAV] N2</v>
          </cell>
          <cell r="C60251" t="str">
            <v>HIBE</v>
          </cell>
          <cell r="D60251" t="str">
            <v>UN</v>
          </cell>
        </row>
        <row r="60252">
          <cell r="A60252" t="str">
            <v>MI0000006205</v>
          </cell>
          <cell r="B60252" t="str">
            <v>MOLDE BOTÃO L/D+FLANGE L-900 Nº2</v>
          </cell>
          <cell r="C60252" t="str">
            <v>HIBE</v>
          </cell>
          <cell r="D60252" t="str">
            <v>UN</v>
          </cell>
        </row>
        <row r="60253">
          <cell r="A60253" t="str">
            <v>MI0000006206</v>
          </cell>
          <cell r="B60253" t="str">
            <v>MOLDE - BOTAO L/D L-1200 Nº1</v>
          </cell>
          <cell r="C60253" t="str">
            <v>HIBE</v>
          </cell>
          <cell r="D60253" t="str">
            <v>UN</v>
          </cell>
        </row>
        <row r="60254">
          <cell r="A60254" t="str">
            <v>MI0000006207</v>
          </cell>
          <cell r="B60254" t="str">
            <v>MOLDE ALÇA DO COPO L-1000 Nº3</v>
          </cell>
          <cell r="C60254" t="str">
            <v>HIBE</v>
          </cell>
          <cell r="D60254" t="str">
            <v>UN</v>
          </cell>
        </row>
        <row r="60255">
          <cell r="A60255" t="str">
            <v>MI0000006208</v>
          </cell>
          <cell r="B60255" t="str">
            <v>MOLDE TAMPA DO COPO L-1000 Nº4 [4CAV]</v>
          </cell>
          <cell r="C60255" t="str">
            <v>HIBE</v>
          </cell>
          <cell r="D60255" t="str">
            <v>UN</v>
          </cell>
        </row>
        <row r="60256">
          <cell r="A60256" t="str">
            <v>MI0000006209</v>
          </cell>
          <cell r="B60256" t="str">
            <v>MOLDE TAMPA DOSADORA L-1000 [8CAV] Nº4</v>
          </cell>
          <cell r="C60256" t="str">
            <v>HIBE</v>
          </cell>
          <cell r="D60256" t="str">
            <v>UN</v>
          </cell>
        </row>
        <row r="60257">
          <cell r="A60257" t="str">
            <v>MI0000006210</v>
          </cell>
          <cell r="B60257" t="str">
            <v>MOLDE - ALÇA AFON [2 CAV ] Nº3</v>
          </cell>
          <cell r="C60257" t="str">
            <v>HIBE</v>
          </cell>
          <cell r="D60257" t="str">
            <v>UN</v>
          </cell>
        </row>
        <row r="60258">
          <cell r="A60258" t="str">
            <v>MI0000006211</v>
          </cell>
          <cell r="B60258" t="str">
            <v>MOLDE HELICE V-30 N°7</v>
          </cell>
          <cell r="C60258" t="str">
            <v>HIBE</v>
          </cell>
          <cell r="D60258" t="str">
            <v>UN</v>
          </cell>
        </row>
        <row r="60259">
          <cell r="A60259" t="str">
            <v>MI0000006212</v>
          </cell>
          <cell r="B60259" t="str">
            <v>MOLDE HÉLICE 8PAS 40 CM PC N°1</v>
          </cell>
          <cell r="C60259" t="str">
            <v>HIBE</v>
          </cell>
          <cell r="D60259" t="str">
            <v>UN</v>
          </cell>
        </row>
        <row r="60260">
          <cell r="A60260" t="str">
            <v>MI0000006213</v>
          </cell>
          <cell r="B60260" t="str">
            <v>MOLDE SUP. PAINEL INOX AFN40 [CAV02] Nº3</v>
          </cell>
          <cell r="C60260" t="str">
            <v>HIBE</v>
          </cell>
          <cell r="D60260" t="str">
            <v>UN</v>
          </cell>
        </row>
        <row r="60261">
          <cell r="A60261" t="str">
            <v>MI0000006214</v>
          </cell>
          <cell r="B60261" t="str">
            <v>MOLDE TAMPINHA DO ARRASTADOR 16CAV. Nº05</v>
          </cell>
          <cell r="C60261" t="str">
            <v>HIBE</v>
          </cell>
          <cell r="D60261" t="str">
            <v>UN</v>
          </cell>
        </row>
        <row r="60262">
          <cell r="A60262" t="str">
            <v>MI0000006215</v>
          </cell>
          <cell r="B60262" t="str">
            <v>MOLDE SUPORTE DA CHAVE VTX [4 CAV] N°2</v>
          </cell>
          <cell r="C60262" t="str">
            <v>HIBE</v>
          </cell>
          <cell r="D60262" t="str">
            <v>UN</v>
          </cell>
        </row>
        <row r="60263">
          <cell r="A60263" t="str">
            <v>MI0000006216</v>
          </cell>
          <cell r="B60263" t="str">
            <v>MOLDE ACOPLADOR 04 CAV. L-1000 Nº03</v>
          </cell>
          <cell r="C60263" t="str">
            <v>HIBE</v>
          </cell>
          <cell r="D60263" t="str">
            <v>UN</v>
          </cell>
        </row>
        <row r="60264">
          <cell r="A60264" t="str">
            <v>MI0000006217</v>
          </cell>
          <cell r="B60264" t="str">
            <v>MOLDE HELICE V-40 6P Nº11</v>
          </cell>
          <cell r="C60264" t="str">
            <v>HIBE</v>
          </cell>
          <cell r="D60264" t="str">
            <v>UN</v>
          </cell>
        </row>
        <row r="60265">
          <cell r="A60265" t="str">
            <v>MI0000006218</v>
          </cell>
          <cell r="B60265" t="str">
            <v>MOLDE BOTAO HELICE [8CAV] N°6</v>
          </cell>
          <cell r="C60265" t="str">
            <v>HIBE</v>
          </cell>
          <cell r="D60265" t="str">
            <v>UN</v>
          </cell>
        </row>
        <row r="60266">
          <cell r="A60266" t="str">
            <v>MI0000006219</v>
          </cell>
          <cell r="B60266" t="str">
            <v>MOLDE CAPA DO MOTOR V-30/40 [4 CAV] Nº12</v>
          </cell>
          <cell r="C60266" t="str">
            <v>HIBE</v>
          </cell>
          <cell r="D60266" t="str">
            <v>UN</v>
          </cell>
        </row>
        <row r="60267">
          <cell r="A60267" t="str">
            <v>MI0000006220</v>
          </cell>
          <cell r="B60267" t="str">
            <v>MOLDE HASTE DO V-40 N°6 [2 CAV]</v>
          </cell>
          <cell r="C60267" t="str">
            <v>HIBE</v>
          </cell>
          <cell r="D60267" t="str">
            <v>UN</v>
          </cell>
        </row>
        <row r="60268">
          <cell r="A60268" t="str">
            <v>MI0000006221</v>
          </cell>
          <cell r="B60268" t="str">
            <v>MOLDE BASE VSP-40 Nº07 2CAV</v>
          </cell>
          <cell r="C60268" t="str">
            <v>HIBE</v>
          </cell>
          <cell r="D60268" t="str">
            <v>UN</v>
          </cell>
        </row>
        <row r="60269">
          <cell r="A60269" t="str">
            <v>MI0000006222</v>
          </cell>
          <cell r="B60269" t="str">
            <v>MOLDE GRADE TRASEIRA DO V-40 Nº9</v>
          </cell>
          <cell r="C60269" t="str">
            <v>HIBE</v>
          </cell>
          <cell r="D60269" t="str">
            <v>UN</v>
          </cell>
        </row>
        <row r="60270">
          <cell r="A60270" t="str">
            <v>MI0000006223</v>
          </cell>
          <cell r="B60270" t="str">
            <v>MOLDE GRADE TRASEIRA DO V-40 Nº10</v>
          </cell>
          <cell r="C60270" t="str">
            <v>HIBE</v>
          </cell>
          <cell r="D60270" t="str">
            <v>UN</v>
          </cell>
        </row>
        <row r="60271">
          <cell r="A60271" t="str">
            <v>MI0000006224</v>
          </cell>
          <cell r="B60271" t="str">
            <v>MOLDE GRADE DIANTEIRA DO V-40 Nº10</v>
          </cell>
          <cell r="C60271" t="str">
            <v>HIBE</v>
          </cell>
          <cell r="D60271" t="str">
            <v>UN</v>
          </cell>
        </row>
        <row r="60272">
          <cell r="A60272" t="str">
            <v>MI0000006225</v>
          </cell>
          <cell r="B60272" t="str">
            <v>MOLDE COPO L-99 SAN Nº 6 [02 CAV]</v>
          </cell>
          <cell r="C60272" t="str">
            <v>HIBE</v>
          </cell>
          <cell r="D60272" t="str">
            <v>UN</v>
          </cell>
        </row>
        <row r="60273">
          <cell r="A60273" t="str">
            <v>MI0000006226</v>
          </cell>
          <cell r="B60273" t="str">
            <v>MOLDE CORPO L-99 N°5 [02 CAV]</v>
          </cell>
          <cell r="C60273" t="str">
            <v>HIBE</v>
          </cell>
          <cell r="D60273" t="str">
            <v>UN</v>
          </cell>
        </row>
        <row r="60274">
          <cell r="A60274" t="str">
            <v>MI0000006227</v>
          </cell>
          <cell r="B60274" t="str">
            <v>MOLDE TAMPA DO COPO L-99 N°4 [04 CAV]</v>
          </cell>
          <cell r="C60274" t="str">
            <v>HIBE</v>
          </cell>
          <cell r="D60274" t="str">
            <v>UN</v>
          </cell>
        </row>
        <row r="60275">
          <cell r="A60275" t="str">
            <v>MI0000006228</v>
          </cell>
          <cell r="B60275" t="str">
            <v>MOLDE BASE L-99 N°5[2 CAV](DESABILITADO)</v>
          </cell>
          <cell r="C60275" t="str">
            <v>HIBE</v>
          </cell>
          <cell r="D60275" t="str">
            <v>UN</v>
          </cell>
        </row>
        <row r="60276">
          <cell r="A60276" t="str">
            <v>MI0000006229</v>
          </cell>
          <cell r="B60276" t="str">
            <v>MOLDE GRADE DIANTEIRA DO V-40 Nº11</v>
          </cell>
          <cell r="C60276" t="str">
            <v>HIBE</v>
          </cell>
          <cell r="D60276" t="str">
            <v>UN</v>
          </cell>
        </row>
        <row r="60277">
          <cell r="A60277" t="str">
            <v>MI0000006230</v>
          </cell>
          <cell r="B60277" t="str">
            <v>MOLDE GRADE TRASEIRA DO V-40 Nº11</v>
          </cell>
          <cell r="C60277" t="str">
            <v>HIBE</v>
          </cell>
          <cell r="D60277" t="str">
            <v>UN</v>
          </cell>
        </row>
        <row r="60278">
          <cell r="A60278" t="str">
            <v>MI0000006231</v>
          </cell>
          <cell r="B60278" t="str">
            <v>MOLDE BASE VSP-40 N°07 [2 CAV]</v>
          </cell>
          <cell r="C60278" t="str">
            <v>HIBE</v>
          </cell>
          <cell r="D60278" t="str">
            <v>UN</v>
          </cell>
        </row>
        <row r="60279">
          <cell r="A60279" t="str">
            <v>MI0000006232</v>
          </cell>
          <cell r="B60279" t="str">
            <v>MOLDE HASTE DO V-40 N°8 [2 CAV]</v>
          </cell>
          <cell r="C60279" t="str">
            <v>HIBE</v>
          </cell>
          <cell r="D60279" t="str">
            <v>UN</v>
          </cell>
        </row>
        <row r="60280">
          <cell r="A60280" t="str">
            <v>MI0000006233</v>
          </cell>
          <cell r="B60280" t="str">
            <v>MOLDE HELICE V-40 6 PÁS Nº12</v>
          </cell>
          <cell r="C60280" t="str">
            <v>HIBE</v>
          </cell>
          <cell r="D60280" t="str">
            <v>UN</v>
          </cell>
        </row>
        <row r="60281">
          <cell r="A60281" t="str">
            <v>MI0000006234</v>
          </cell>
          <cell r="B60281" t="str">
            <v>MOLDE HELICE V-40 6 PÁS Nº13</v>
          </cell>
          <cell r="C60281" t="str">
            <v>HIBE</v>
          </cell>
          <cell r="D60281" t="str">
            <v>UN</v>
          </cell>
        </row>
        <row r="60282">
          <cell r="A60282" t="str">
            <v>MI0000006235</v>
          </cell>
          <cell r="B60282" t="str">
            <v>MOLDE PLACA TRASEIRA V-40 [4 CAV] Nº6</v>
          </cell>
          <cell r="C60282" t="str">
            <v>HIBE</v>
          </cell>
          <cell r="D60282" t="str">
            <v>UN</v>
          </cell>
        </row>
        <row r="60283">
          <cell r="A60283" t="str">
            <v>MI0000006236</v>
          </cell>
          <cell r="B60283" t="str">
            <v>MOLDE BORBOLETA V-40 N°5 [16CAV]</v>
          </cell>
          <cell r="C60283" t="str">
            <v>HIBE</v>
          </cell>
          <cell r="D60283" t="str">
            <v>UN</v>
          </cell>
        </row>
        <row r="60284">
          <cell r="A60284" t="str">
            <v>MI0000006237</v>
          </cell>
          <cell r="B60284" t="str">
            <v>MOLDE POSICIONADOR Nº03 [16 CAV]</v>
          </cell>
          <cell r="C60284" t="str">
            <v>HIBE</v>
          </cell>
          <cell r="D60284" t="str">
            <v>UN</v>
          </cell>
        </row>
        <row r="60285">
          <cell r="A60285" t="str">
            <v>MI0000006238</v>
          </cell>
          <cell r="B60285" t="str">
            <v>MOLDE-ACABAMENTO INFERIOR AFON Nº7[1CAV]</v>
          </cell>
          <cell r="C60285" t="str">
            <v>HIBE</v>
          </cell>
          <cell r="D60285" t="str">
            <v>UN</v>
          </cell>
        </row>
        <row r="60286">
          <cell r="A60286" t="str">
            <v>MI0000006239</v>
          </cell>
          <cell r="B60286" t="str">
            <v>MOLDE-ACABAMENTO INFERIOR AFON Nº8[1CAV]</v>
          </cell>
          <cell r="C60286" t="str">
            <v>HIBE</v>
          </cell>
          <cell r="D60286" t="str">
            <v>UN</v>
          </cell>
        </row>
        <row r="60287">
          <cell r="A60287" t="str">
            <v>MI0000006240</v>
          </cell>
          <cell r="B60287" t="str">
            <v>ACAB. SUPERIOR AFON Nº6 [1CAV]</v>
          </cell>
          <cell r="C60287" t="str">
            <v>HIBE</v>
          </cell>
          <cell r="D60287" t="str">
            <v>UN</v>
          </cell>
        </row>
        <row r="60288">
          <cell r="A60288" t="str">
            <v>MI0000006241</v>
          </cell>
          <cell r="B60288" t="str">
            <v>MOLDE - ACAB. SUPERIOR AFON Nº7 [1CAV]</v>
          </cell>
          <cell r="C60288" t="str">
            <v>HIBE</v>
          </cell>
          <cell r="D60288" t="str">
            <v>UN</v>
          </cell>
        </row>
        <row r="60289">
          <cell r="A60289" t="str">
            <v>MI0000006242</v>
          </cell>
          <cell r="B60289" t="str">
            <v>MOLDE - MOLDURA DA PORTA AFON [1CAV] Nº4</v>
          </cell>
          <cell r="C60289" t="str">
            <v>HIBE</v>
          </cell>
          <cell r="D60289" t="str">
            <v>UN</v>
          </cell>
        </row>
        <row r="60290">
          <cell r="A60290" t="str">
            <v>MI0000006243</v>
          </cell>
          <cell r="B60290" t="str">
            <v>MOLDE - PORTA+SUP. ARTIC. [AFON] Nº4</v>
          </cell>
          <cell r="C60290" t="str">
            <v>HIBE</v>
          </cell>
          <cell r="D60290" t="str">
            <v>UN</v>
          </cell>
        </row>
        <row r="60291">
          <cell r="A60291" t="str">
            <v>MI0000006244</v>
          </cell>
          <cell r="B60291" t="str">
            <v>MOLDE - SUPORTE FRONTAL AFON [1CAV] Nº4</v>
          </cell>
          <cell r="C60291" t="str">
            <v>HIBE</v>
          </cell>
          <cell r="D60291" t="str">
            <v>UN</v>
          </cell>
        </row>
        <row r="60292">
          <cell r="A60292" t="str">
            <v>MI0000006245</v>
          </cell>
          <cell r="B60292" t="str">
            <v>MOLDE-SUP MOTOR FIXAD LAMP AFON 1CAV Nº5</v>
          </cell>
          <cell r="C60292" t="str">
            <v>HIBE</v>
          </cell>
          <cell r="D60292" t="str">
            <v>UN</v>
          </cell>
        </row>
        <row r="60293">
          <cell r="A60293" t="str">
            <v>MI0000006246</v>
          </cell>
          <cell r="B60293" t="str">
            <v>MOLDE-SUPORTE DO VIDRO AFON [2CAV] Nº2</v>
          </cell>
          <cell r="C60293" t="str">
            <v>HIBE</v>
          </cell>
          <cell r="D60293" t="str">
            <v>UN</v>
          </cell>
        </row>
        <row r="60294">
          <cell r="A60294" t="str">
            <v>MI0000006247</v>
          </cell>
          <cell r="B60294" t="str">
            <v>MOLDE-VISOR DA PORTA AFON [2CAV] Nº3</v>
          </cell>
          <cell r="C60294" t="str">
            <v>HIBE</v>
          </cell>
          <cell r="D60294" t="str">
            <v>UN</v>
          </cell>
        </row>
        <row r="60295">
          <cell r="A60295" t="str">
            <v>MI0000006248</v>
          </cell>
          <cell r="B60295" t="str">
            <v>MOLDE -COMPLEMENTO SUP PLASTICO AFON N°4</v>
          </cell>
          <cell r="C60295" t="str">
            <v>HIBE</v>
          </cell>
          <cell r="D60295" t="str">
            <v>UN</v>
          </cell>
        </row>
        <row r="60296">
          <cell r="A60296" t="str">
            <v>MI0000006249</v>
          </cell>
          <cell r="B60296" t="str">
            <v>MOLDE-SUPORTE BASE INF. AFON N4 [1CAV]</v>
          </cell>
          <cell r="C60296" t="str">
            <v>HIBE</v>
          </cell>
          <cell r="D60296" t="str">
            <v>UN</v>
          </cell>
        </row>
        <row r="60297">
          <cell r="A60297" t="str">
            <v>MI0000006250</v>
          </cell>
          <cell r="B60297" t="str">
            <v>MOLDE CORPO DIREITO/ESQUERDO B-05 Nº03</v>
          </cell>
          <cell r="C60297" t="str">
            <v>HIBE</v>
          </cell>
          <cell r="D60297" t="str">
            <v>UN</v>
          </cell>
        </row>
        <row r="60298">
          <cell r="A60298" t="str">
            <v>MI0000006251</v>
          </cell>
          <cell r="B60298" t="str">
            <v>MOLDE BASE BATEDEIRA B-05 Nº04</v>
          </cell>
          <cell r="C60298" t="str">
            <v>HIBE</v>
          </cell>
          <cell r="D60298" t="str">
            <v>UN</v>
          </cell>
        </row>
        <row r="60299">
          <cell r="A60299" t="str">
            <v>MI0000006252</v>
          </cell>
          <cell r="B60299" t="str">
            <v>MOLDE TIGELA B-05 Nº04</v>
          </cell>
          <cell r="C60299" t="str">
            <v>HIBE</v>
          </cell>
          <cell r="D60299" t="str">
            <v>UN</v>
          </cell>
        </row>
        <row r="60300">
          <cell r="A60300" t="str">
            <v>MI0000006253</v>
          </cell>
          <cell r="B60300" t="str">
            <v>MOLDE ARRASTADOR POWER 8CAV Nº05</v>
          </cell>
          <cell r="C60300" t="str">
            <v>HIBE</v>
          </cell>
          <cell r="D60300" t="str">
            <v>UN</v>
          </cell>
        </row>
        <row r="60301">
          <cell r="A60301" t="str">
            <v>MI0000006254</v>
          </cell>
          <cell r="B60301" t="str">
            <v>MOLDE CORPO DIREITO/ESQUERDO B-05 Nº04</v>
          </cell>
          <cell r="C60301" t="str">
            <v>HIBE</v>
          </cell>
          <cell r="D60301" t="str">
            <v>UN</v>
          </cell>
        </row>
        <row r="60302">
          <cell r="A60302" t="str">
            <v>MI0000006255</v>
          </cell>
          <cell r="B60302" t="str">
            <v>MOLDE - BOTÃO L/D [FRN] 8CAV</v>
          </cell>
          <cell r="C60302" t="str">
            <v>HIBE</v>
          </cell>
          <cell r="D60302" t="str">
            <v>UN</v>
          </cell>
        </row>
        <row r="60303">
          <cell r="A60303" t="str">
            <v>MI0000006256</v>
          </cell>
          <cell r="B60303" t="str">
            <v>MOLDE - PÉ DA BASE [FRN] 8CAV</v>
          </cell>
          <cell r="C60303" t="str">
            <v>HIBE</v>
          </cell>
          <cell r="D60303" t="str">
            <v>UN</v>
          </cell>
        </row>
        <row r="60304">
          <cell r="A60304" t="str">
            <v>MI0000006257</v>
          </cell>
          <cell r="B60304" t="str">
            <v>MOLDE - PUXADOR DA PORTA FRN-42L/48L 2CV</v>
          </cell>
          <cell r="C60304" t="str">
            <v>HIBE</v>
          </cell>
          <cell r="D60304" t="str">
            <v>UN</v>
          </cell>
        </row>
        <row r="60305">
          <cell r="A60305" t="str">
            <v>MI0000006258</v>
          </cell>
          <cell r="B60305" t="str">
            <v>MOLDE - PUXADOR DA PORTA FRN 52L 2CAV</v>
          </cell>
          <cell r="C60305" t="str">
            <v>HIBE</v>
          </cell>
          <cell r="D60305" t="str">
            <v>UN</v>
          </cell>
        </row>
        <row r="60306">
          <cell r="A60306" t="str">
            <v>MI0000006259</v>
          </cell>
          <cell r="B60306" t="str">
            <v>MOLDE - PUXADOR DA PORTA FRN 60L 2CAV</v>
          </cell>
          <cell r="C60306" t="str">
            <v>HIBE</v>
          </cell>
          <cell r="D60306" t="str">
            <v>UN</v>
          </cell>
        </row>
        <row r="60307">
          <cell r="A60307" t="str">
            <v>MI0000006260</v>
          </cell>
          <cell r="B60307" t="str">
            <v>MOLDE CORPO POWER 1V Nº 07 2CAV</v>
          </cell>
          <cell r="C60307" t="str">
            <v>HIBE</v>
          </cell>
          <cell r="D60307" t="str">
            <v>UN</v>
          </cell>
        </row>
        <row r="60308">
          <cell r="A60308" t="str">
            <v>MI0000006261</v>
          </cell>
          <cell r="B60308" t="str">
            <v>MOLDE BASE POWER 1V E 3V Nº07 2CAV</v>
          </cell>
          <cell r="C60308" t="str">
            <v>HIBE</v>
          </cell>
          <cell r="D60308" t="str">
            <v>UN</v>
          </cell>
        </row>
        <row r="60309">
          <cell r="A60309" t="str">
            <v>MI0000006262</v>
          </cell>
          <cell r="B60309" t="str">
            <v>MOLDE GRADE DIANTEIRA DO V-40 Nº12</v>
          </cell>
          <cell r="C60309" t="str">
            <v>HIBE</v>
          </cell>
          <cell r="D60309" t="str">
            <v>UN</v>
          </cell>
        </row>
        <row r="60310">
          <cell r="A60310" t="str">
            <v>MI0000006263</v>
          </cell>
          <cell r="B60310" t="str">
            <v>MOLDE GRADE TRASEIRA DO V-40 Nº12</v>
          </cell>
          <cell r="C60310" t="str">
            <v>HIBE</v>
          </cell>
          <cell r="D60310" t="str">
            <v>UN</v>
          </cell>
        </row>
        <row r="60311">
          <cell r="A60311" t="str">
            <v>MI0000006264</v>
          </cell>
          <cell r="B60311" t="str">
            <v>MOLDE HASTE DO V-40 N°8 [2 CAV]</v>
          </cell>
          <cell r="C60311" t="str">
            <v>HIBE</v>
          </cell>
          <cell r="D60311" t="str">
            <v>UN</v>
          </cell>
        </row>
        <row r="60312">
          <cell r="A60312" t="str">
            <v>MI0000006265</v>
          </cell>
          <cell r="B60312" t="str">
            <v>MOLDE HELICE V-40 6 PÁS Nº14</v>
          </cell>
          <cell r="C60312" t="str">
            <v>HIBE</v>
          </cell>
          <cell r="D60312" t="str">
            <v>UN</v>
          </cell>
        </row>
        <row r="60313">
          <cell r="A60313" t="str">
            <v>MI0000006266</v>
          </cell>
          <cell r="B60313" t="str">
            <v>MOLDE SUPORTE DA CHAVE DO V-40 Nº03</v>
          </cell>
          <cell r="C60313" t="str">
            <v>HIBE</v>
          </cell>
          <cell r="D60313" t="str">
            <v>UN</v>
          </cell>
        </row>
        <row r="60314">
          <cell r="A60314" t="str">
            <v>MI0000006267</v>
          </cell>
          <cell r="B60314" t="str">
            <v>MOLDE - ACOPLADOR POWER Nº5 [8CAV]</v>
          </cell>
          <cell r="C60314" t="str">
            <v>HIBE</v>
          </cell>
          <cell r="D60314" t="str">
            <v>UN</v>
          </cell>
        </row>
        <row r="60315">
          <cell r="A60315" t="str">
            <v>MI0000006268</v>
          </cell>
          <cell r="B60315" t="str">
            <v>MOLDE - PROTETOR DO CABO PLUG MPN</v>
          </cell>
          <cell r="C60315" t="str">
            <v>HIBE</v>
          </cell>
          <cell r="D60315" t="str">
            <v>UN</v>
          </cell>
        </row>
        <row r="60316">
          <cell r="A60316" t="str">
            <v>MI0000006269</v>
          </cell>
          <cell r="B60316" t="str">
            <v>FERRAMENTA DOBRA GABINETE EXTERNO FRN-60</v>
          </cell>
          <cell r="C60316" t="str">
            <v>HIBE</v>
          </cell>
          <cell r="D60316" t="str">
            <v>UN</v>
          </cell>
        </row>
        <row r="60317">
          <cell r="A60317" t="str">
            <v>MI0000006270</v>
          </cell>
          <cell r="B60317" t="str">
            <v>FERRAMENTA DOBRA GABINETE EXTERNO FRN-52</v>
          </cell>
          <cell r="C60317" t="str">
            <v>HIBE</v>
          </cell>
          <cell r="D60317" t="str">
            <v>UN</v>
          </cell>
        </row>
        <row r="60318">
          <cell r="A60318" t="str">
            <v>MI0000006271</v>
          </cell>
          <cell r="B60318" t="str">
            <v>FERRAMENTA DOBRA GABINETE EXTERNO FRN-48</v>
          </cell>
          <cell r="C60318" t="str">
            <v>HIBE</v>
          </cell>
          <cell r="D60318" t="str">
            <v>UN</v>
          </cell>
        </row>
        <row r="60319">
          <cell r="A60319" t="str">
            <v>MI0000006272</v>
          </cell>
          <cell r="B60319" t="str">
            <v>FERRAMENTA DOBRA GABINETE EXTERNO FRN-42</v>
          </cell>
          <cell r="C60319" t="str">
            <v>HIBE</v>
          </cell>
          <cell r="D60319" t="str">
            <v>UN</v>
          </cell>
        </row>
        <row r="60320">
          <cell r="A60320" t="str">
            <v>MI0000006273</v>
          </cell>
          <cell r="B60320" t="str">
            <v>FERRAMENTA DOBRA GABINETE INTERNO FRN-60</v>
          </cell>
          <cell r="C60320" t="str">
            <v>HIBE</v>
          </cell>
          <cell r="D60320" t="str">
            <v>UN</v>
          </cell>
        </row>
        <row r="60321">
          <cell r="A60321" t="str">
            <v>MI0000006274</v>
          </cell>
          <cell r="B60321" t="str">
            <v>FERRAMENTA DOBRA GABINETE INTERNO FRN-52</v>
          </cell>
          <cell r="C60321" t="str">
            <v>HIBE</v>
          </cell>
          <cell r="D60321" t="str">
            <v>UN</v>
          </cell>
        </row>
        <row r="60322">
          <cell r="A60322" t="str">
            <v>MI0000006275</v>
          </cell>
          <cell r="B60322" t="str">
            <v>FERRAMENTA DOBRA GABINETE INTERNO FRN-48</v>
          </cell>
          <cell r="C60322" t="str">
            <v>HIBE</v>
          </cell>
          <cell r="D60322" t="str">
            <v>UN</v>
          </cell>
        </row>
        <row r="60323">
          <cell r="A60323" t="str">
            <v>MI0000006276</v>
          </cell>
          <cell r="B60323" t="str">
            <v>FERRAMENTA DOBRA GABINETE INTERNO FRN-42</v>
          </cell>
          <cell r="C60323" t="str">
            <v>HIBE</v>
          </cell>
          <cell r="D60323" t="str">
            <v>UN</v>
          </cell>
        </row>
        <row r="60324">
          <cell r="A60324" t="str">
            <v>MI0000006277</v>
          </cell>
          <cell r="B60324" t="str">
            <v>DISTANCIADOR TRASEIRO VERS 02 CAV4</v>
          </cell>
          <cell r="C60324" t="str">
            <v>HIBE</v>
          </cell>
          <cell r="D60324" t="str">
            <v>UN</v>
          </cell>
        </row>
        <row r="60325">
          <cell r="A60325" t="str">
            <v>MI0000006278</v>
          </cell>
          <cell r="B60325" t="str">
            <v>MOLDE ACOPLADOR 04 CAV. L-1000 Nº04</v>
          </cell>
          <cell r="C60325" t="str">
            <v>HIBE</v>
          </cell>
          <cell r="D60325" t="str">
            <v>UN</v>
          </cell>
        </row>
        <row r="60326">
          <cell r="A60326" t="str">
            <v>MI0000006279</v>
          </cell>
          <cell r="B60326" t="str">
            <v>MOLDE CORPO  MPN (1 CAV) N2</v>
          </cell>
          <cell r="C60326" t="str">
            <v>HIBE</v>
          </cell>
          <cell r="D60326" t="str">
            <v>UN</v>
          </cell>
        </row>
        <row r="60327">
          <cell r="A60327" t="str">
            <v>MI0000006280</v>
          </cell>
          <cell r="B60327" t="str">
            <v>MOLDE BASE MPN  (1 CAV) N2</v>
          </cell>
          <cell r="C60327" t="str">
            <v>HIBE</v>
          </cell>
          <cell r="D60327" t="str">
            <v>UN</v>
          </cell>
        </row>
        <row r="60328">
          <cell r="A60328" t="str">
            <v>MI0000006281</v>
          </cell>
          <cell r="B60328" t="str">
            <v>MOLDE JARRA MPN (1 CAV) N2</v>
          </cell>
          <cell r="C60328" t="str">
            <v>HIBE</v>
          </cell>
          <cell r="D60328" t="str">
            <v>UN</v>
          </cell>
        </row>
        <row r="60329">
          <cell r="A60329" t="str">
            <v>MI0000006282</v>
          </cell>
          <cell r="B60329" t="str">
            <v>MOLDE TAMPA DA JARRA MPN (1 CAV) N2</v>
          </cell>
          <cell r="C60329" t="str">
            <v>HIBE</v>
          </cell>
          <cell r="D60329" t="str">
            <v>UN</v>
          </cell>
        </row>
        <row r="60330">
          <cell r="A60330" t="str">
            <v>MI0000006283</v>
          </cell>
          <cell r="B60330" t="str">
            <v>MOLDE PENEIRA MPN (1 CAV) N2</v>
          </cell>
          <cell r="C60330" t="str">
            <v>HIBE</v>
          </cell>
          <cell r="D60330" t="str">
            <v>UN</v>
          </cell>
        </row>
        <row r="60331">
          <cell r="A60331" t="str">
            <v>MI0000006284</v>
          </cell>
          <cell r="B60331" t="str">
            <v>MOLDE SUPORTE DA LAMINA MPN (1 CAV) N°2</v>
          </cell>
          <cell r="C60331" t="str">
            <v>HIBE</v>
          </cell>
          <cell r="D60331" t="str">
            <v>UN</v>
          </cell>
        </row>
        <row r="60332">
          <cell r="A60332" t="str">
            <v>MI0000006285</v>
          </cell>
          <cell r="B60332" t="str">
            <v>GRADE DIANTEIRA DO V-40 Nº13</v>
          </cell>
          <cell r="C60332" t="str">
            <v>HIBE</v>
          </cell>
          <cell r="D60332" t="str">
            <v>UN</v>
          </cell>
        </row>
        <row r="60333">
          <cell r="A60333" t="str">
            <v>MI0000006286</v>
          </cell>
          <cell r="B60333" t="str">
            <v>MOLDE GRADE TRASEIRA DO V-40 Nº13</v>
          </cell>
          <cell r="C60333" t="str">
            <v>HIBE</v>
          </cell>
          <cell r="D60333" t="str">
            <v>UN</v>
          </cell>
        </row>
        <row r="60334">
          <cell r="A60334" t="str">
            <v>MI0000006287</v>
          </cell>
          <cell r="B60334" t="str">
            <v>MOLDE HELICE V-40 6 PÁS Nº15</v>
          </cell>
          <cell r="C60334" t="str">
            <v>HIBE</v>
          </cell>
          <cell r="D60334" t="str">
            <v>UN</v>
          </cell>
        </row>
        <row r="60335">
          <cell r="A60335" t="str">
            <v>MI0000006288</v>
          </cell>
          <cell r="B60335" t="str">
            <v>MOLDE BOTAO DE OSCILAÇÃO Nº04  (32 CAV)</v>
          </cell>
          <cell r="C60335" t="str">
            <v>HIBE</v>
          </cell>
          <cell r="D60335" t="str">
            <v>UN</v>
          </cell>
        </row>
        <row r="60336">
          <cell r="A60336" t="str">
            <v>MI0000006289</v>
          </cell>
          <cell r="B60336" t="str">
            <v>MOLDE SUPORTE PAINEL IMD [AFON-12L-IMT]</v>
          </cell>
          <cell r="C60336" t="str">
            <v>HIBE</v>
          </cell>
          <cell r="D60336" t="str">
            <v>UN</v>
          </cell>
        </row>
        <row r="60337">
          <cell r="A60337" t="str">
            <v>MI0000006290</v>
          </cell>
          <cell r="B60337" t="str">
            <v>MOLDE PAINEL FRONTAL PLAST [L-1100] CAV2</v>
          </cell>
          <cell r="C60337" t="str">
            <v>HIBE</v>
          </cell>
          <cell r="D60337" t="str">
            <v>UN</v>
          </cell>
        </row>
        <row r="60338">
          <cell r="A60338" t="str">
            <v>MI0000006291</v>
          </cell>
          <cell r="B60338" t="str">
            <v>MOLDE GRADE DIANTEIRA VERSAO 02 [VTX-40]</v>
          </cell>
          <cell r="C60338" t="str">
            <v>HIBE</v>
          </cell>
          <cell r="D60338" t="str">
            <v>UN</v>
          </cell>
        </row>
        <row r="60339">
          <cell r="A60339" t="str">
            <v>MI0000006292</v>
          </cell>
          <cell r="B60339" t="str">
            <v>MOLDE GRADE DIANTEIRA VERS 02 [VTX-40]N2</v>
          </cell>
          <cell r="C60339" t="str">
            <v>HIBE</v>
          </cell>
          <cell r="D60339" t="str">
            <v>UN</v>
          </cell>
        </row>
        <row r="60340">
          <cell r="A60340" t="str">
            <v>MI0000006293</v>
          </cell>
          <cell r="B60340" t="str">
            <v>MOLDE GRADE DIANTEIRA VER 02 [NVT-40B]</v>
          </cell>
          <cell r="C60340" t="str">
            <v>HIBE</v>
          </cell>
          <cell r="D60340" t="str">
            <v>UN</v>
          </cell>
        </row>
        <row r="60341">
          <cell r="A60341" t="str">
            <v>MI0000006294</v>
          </cell>
          <cell r="B60341" t="str">
            <v>MOLDE GRADE DIANTEIRA VER 02 [NVT-40B]N2</v>
          </cell>
          <cell r="C60341" t="str">
            <v>HIBE</v>
          </cell>
          <cell r="D60341" t="str">
            <v>UN</v>
          </cell>
        </row>
        <row r="60342">
          <cell r="A60342" t="str">
            <v>MI0000006295</v>
          </cell>
          <cell r="B60342" t="str">
            <v>MOLDE GRADE DIANTEIRA VER 02 [NVT-40B]N3</v>
          </cell>
          <cell r="C60342" t="str">
            <v>HIBE</v>
          </cell>
          <cell r="D60342" t="str">
            <v>UN</v>
          </cell>
        </row>
        <row r="60343">
          <cell r="A60343" t="str">
            <v>MI0000006296</v>
          </cell>
          <cell r="B60343" t="str">
            <v>MOLDE APLIQ DA GRAD DIAN VER2[VTX-40]CV8</v>
          </cell>
          <cell r="C60343" t="str">
            <v>HIBE</v>
          </cell>
          <cell r="D60343" t="str">
            <v>UN</v>
          </cell>
        </row>
        <row r="60344">
          <cell r="A60344" t="str">
            <v>MI0000006297</v>
          </cell>
          <cell r="B60344" t="str">
            <v>MOLDE APLIQ DA GRAD DIA VER2[NVT-40B]CV8</v>
          </cell>
          <cell r="C60344" t="str">
            <v>HIBE</v>
          </cell>
          <cell r="D60344" t="str">
            <v>UN</v>
          </cell>
        </row>
        <row r="60345">
          <cell r="A60345" t="str">
            <v>MI0000006298</v>
          </cell>
          <cell r="B60345" t="str">
            <v>FERRAMENTA DE CORTE CUBA CTG OP.10 4Q</v>
          </cell>
          <cell r="C60345" t="str">
            <v>HIBE</v>
          </cell>
          <cell r="D60345" t="str">
            <v>UN</v>
          </cell>
        </row>
        <row r="60346">
          <cell r="A60346" t="str">
            <v>MI0000006299</v>
          </cell>
          <cell r="B60346" t="str">
            <v>FERRAMENTA DE DOBRA CUBA CTG OP.20 4Q</v>
          </cell>
          <cell r="C60346" t="str">
            <v>HIBE</v>
          </cell>
          <cell r="D60346" t="str">
            <v>UN</v>
          </cell>
        </row>
        <row r="60347">
          <cell r="A60347" t="str">
            <v>MI0000006300</v>
          </cell>
          <cell r="B60347" t="str">
            <v>FERRAMENTA DE DOBRA CUBA CTG OP.30 4Q</v>
          </cell>
          <cell r="C60347" t="str">
            <v>HIBE</v>
          </cell>
          <cell r="D60347" t="str">
            <v>UN</v>
          </cell>
        </row>
        <row r="60348">
          <cell r="A60348" t="str">
            <v>N010103-000010-002</v>
          </cell>
          <cell r="B60348" t="str">
            <v>TRANSISTOR SMD P 3.2A 30V 80MOHMS</v>
          </cell>
          <cell r="C60348" t="str">
            <v>ROH</v>
          </cell>
          <cell r="D60348" t="str">
            <v>UN</v>
          </cell>
        </row>
        <row r="60349">
          <cell r="A60349" t="str">
            <v>N010103-000013-002</v>
          </cell>
          <cell r="B60349" t="str">
            <v>TRANSIST SMD N 300MA 60V 3 OHMS ME2N7002</v>
          </cell>
          <cell r="C60349" t="str">
            <v>ROH</v>
          </cell>
          <cell r="D60349" t="str">
            <v>UN</v>
          </cell>
        </row>
        <row r="60350">
          <cell r="A60350" t="str">
            <v>N010103-000071-001</v>
          </cell>
          <cell r="B60350" t="str">
            <v>TRANSIST SMD P 4.2A 30V 68MOHMS ME2345A</v>
          </cell>
          <cell r="C60350" t="str">
            <v>ROH</v>
          </cell>
          <cell r="D60350" t="str">
            <v>UN</v>
          </cell>
        </row>
        <row r="60351">
          <cell r="A60351" t="str">
            <v>N010103-000092-001</v>
          </cell>
          <cell r="B60351" t="str">
            <v>TRANSISTOR SMD P 4.2A 30V 55MOHMS</v>
          </cell>
          <cell r="C60351" t="str">
            <v>ROH</v>
          </cell>
          <cell r="D60351" t="str">
            <v>UN</v>
          </cell>
        </row>
        <row r="60352">
          <cell r="A60352" t="str">
            <v>N010103-000109-001</v>
          </cell>
          <cell r="B60352" t="str">
            <v>TRANSISTOR MNTD SMD 6.3A 30V 40MOHMS</v>
          </cell>
          <cell r="C60352" t="str">
            <v>ROH</v>
          </cell>
          <cell r="D60352" t="str">
            <v>UN</v>
          </cell>
        </row>
        <row r="60353">
          <cell r="A60353" t="str">
            <v>N010103-000111-001</v>
          </cell>
          <cell r="B60353" t="str">
            <v>TRANSISTOR SMD 5.7A 30V 27MOHMS</v>
          </cell>
          <cell r="C60353" t="str">
            <v>ROH</v>
          </cell>
          <cell r="D60353" t="str">
            <v>UN</v>
          </cell>
        </row>
        <row r="60354">
          <cell r="A60354" t="str">
            <v>N010103-000171-001</v>
          </cell>
          <cell r="B60354" t="str">
            <v>TRANSIST SMD P 4.1A 30V 50MOHMS BL3401</v>
          </cell>
          <cell r="C60354" t="str">
            <v>ROH</v>
          </cell>
          <cell r="D60354" t="str">
            <v>UN</v>
          </cell>
        </row>
        <row r="60355">
          <cell r="A60355" t="str">
            <v>N010202-000043-003</v>
          </cell>
          <cell r="B60355" t="str">
            <v>FUSIVEL SMD 1206 32V 3A -55~125OC</v>
          </cell>
          <cell r="C60355" t="str">
            <v>ROH</v>
          </cell>
          <cell r="D60355" t="str">
            <v>UN</v>
          </cell>
        </row>
        <row r="60356">
          <cell r="A60356" t="str">
            <v>N010202-000043-004</v>
          </cell>
          <cell r="B60356" t="str">
            <v>FUSIVEL SMD 1206 32V 3A -55~125OC</v>
          </cell>
          <cell r="C60356" t="str">
            <v>ROH</v>
          </cell>
          <cell r="D60356" t="str">
            <v>UN</v>
          </cell>
        </row>
        <row r="60357">
          <cell r="A60357" t="str">
            <v>N010202-000044-003</v>
          </cell>
          <cell r="B60357" t="str">
            <v>FUSIVEL SMD 1206 32V 5A FASTED FUSING</v>
          </cell>
          <cell r="C60357" t="str">
            <v>ROH</v>
          </cell>
          <cell r="D60357" t="str">
            <v>UN</v>
          </cell>
        </row>
        <row r="60358">
          <cell r="A60358" t="str">
            <v>N010202-000044-004</v>
          </cell>
          <cell r="B60358" t="str">
            <v>FUSIVEL SMD 1206 32V 5A FASTED FUSING</v>
          </cell>
          <cell r="C60358" t="str">
            <v>ROH</v>
          </cell>
          <cell r="D60358" t="str">
            <v>UN</v>
          </cell>
        </row>
        <row r="60359">
          <cell r="A60359" t="str">
            <v>N010202-000064-001</v>
          </cell>
          <cell r="B60359" t="str">
            <v>FUSIVEL SMD 63V 3A 1206</v>
          </cell>
          <cell r="C60359" t="str">
            <v>ROH</v>
          </cell>
          <cell r="D60359" t="str">
            <v>UN</v>
          </cell>
        </row>
        <row r="60360">
          <cell r="A60360" t="str">
            <v>N010202-000065-001</v>
          </cell>
          <cell r="B60360" t="str">
            <v>FUSIVEL DC SMD 63V 5A FASTED FUSING 1206</v>
          </cell>
          <cell r="C60360" t="str">
            <v>ROH</v>
          </cell>
          <cell r="D60360" t="str">
            <v>UN</v>
          </cell>
        </row>
        <row r="60361">
          <cell r="A60361" t="str">
            <v>N010203-000001-002</v>
          </cell>
          <cell r="B60361" t="str">
            <v>FUSIVEL SMD 6V 1.8A 1A 1206</v>
          </cell>
          <cell r="C60361" t="str">
            <v>ROH</v>
          </cell>
          <cell r="D60361" t="str">
            <v>UN</v>
          </cell>
        </row>
        <row r="60362">
          <cell r="A60362" t="str">
            <v>N010301-000215-003</v>
          </cell>
          <cell r="B60362" t="str">
            <v>TRANSFORMA DE F.I DB1607PS 350UH 1.4 OHM</v>
          </cell>
          <cell r="C60362" t="str">
            <v>ROH</v>
          </cell>
          <cell r="D60362" t="str">
            <v>UN</v>
          </cell>
        </row>
        <row r="60363">
          <cell r="A60363" t="str">
            <v>N010301-000357-001</v>
          </cell>
          <cell r="B60363" t="str">
            <v>TRANSFORMA DE F.I 350UH 1.2 OHM 16G</v>
          </cell>
          <cell r="C60363" t="str">
            <v>ROH</v>
          </cell>
          <cell r="D60363" t="str">
            <v>UN</v>
          </cell>
        </row>
        <row r="60364">
          <cell r="A60364" t="str">
            <v>N010501-000009-002</v>
          </cell>
          <cell r="B60364" t="str">
            <v>IND FX SMD 0603 60 OHMS 700MA 60MOHMS</v>
          </cell>
          <cell r="C60364" t="str">
            <v>ROH</v>
          </cell>
          <cell r="D60364" t="str">
            <v>UN</v>
          </cell>
        </row>
        <row r="60365">
          <cell r="A60365" t="str">
            <v>N010501-000009-004</v>
          </cell>
          <cell r="B60365" t="str">
            <v>INDUT FX SMD 60 OHMS 700MA 60MOHMS 0603</v>
          </cell>
          <cell r="C60365" t="str">
            <v>ROH</v>
          </cell>
          <cell r="D60365" t="str">
            <v>UN</v>
          </cell>
        </row>
        <row r="60366">
          <cell r="A60366" t="str">
            <v>N010501-000011-002</v>
          </cell>
          <cell r="B60366" t="str">
            <v>IND FX SMD 0603 220 OHMS 300MA 300MOHMS</v>
          </cell>
          <cell r="C60366" t="str">
            <v>ROH</v>
          </cell>
          <cell r="D60366" t="str">
            <v>UN</v>
          </cell>
        </row>
        <row r="60367">
          <cell r="A60367" t="str">
            <v>N010501-000011-004</v>
          </cell>
          <cell r="B60367" t="str">
            <v>INDU FX SMD 220 OHMS 300MA 300MOHMS 0603</v>
          </cell>
          <cell r="C60367" t="str">
            <v>ROH</v>
          </cell>
          <cell r="D60367" t="str">
            <v>UN</v>
          </cell>
        </row>
        <row r="60368">
          <cell r="A60368" t="str">
            <v>N010501-000032-002</v>
          </cell>
          <cell r="B60368" t="str">
            <v>IND FX SMD 0603 60 OHMS 3000MA 40MOHMS</v>
          </cell>
          <cell r="C60368" t="str">
            <v>ROH</v>
          </cell>
          <cell r="D60368" t="str">
            <v>UN</v>
          </cell>
        </row>
        <row r="60369">
          <cell r="A60369" t="str">
            <v>N010501-000032-004</v>
          </cell>
          <cell r="B60369" t="str">
            <v>INDUT FX SMD 60 OHMS 3000MA 40MOHMS 0603</v>
          </cell>
          <cell r="C60369" t="str">
            <v>ROH</v>
          </cell>
          <cell r="D60369" t="str">
            <v>UN</v>
          </cell>
        </row>
        <row r="60370">
          <cell r="A60370" t="str">
            <v>N010501-000033-002</v>
          </cell>
          <cell r="B60370" t="str">
            <v>INDU FX SMD 600 OHMS 100MA 1.3 OHMS 0402</v>
          </cell>
          <cell r="C60370" t="str">
            <v>ROH</v>
          </cell>
          <cell r="D60370" t="str">
            <v>UN</v>
          </cell>
        </row>
        <row r="60371">
          <cell r="A60371" t="str">
            <v>N010501-000033-003</v>
          </cell>
          <cell r="B60371" t="str">
            <v>IND FX SMD 0402 600 OHMS 100MA 1.3 OHMS</v>
          </cell>
          <cell r="C60371" t="str">
            <v>ROH</v>
          </cell>
          <cell r="D60371" t="str">
            <v>UN</v>
          </cell>
        </row>
        <row r="60372">
          <cell r="A60372" t="str">
            <v>N010501-000033-005</v>
          </cell>
          <cell r="B60372" t="str">
            <v>IND FX SMD 0402 600 OHMS 100MA 1.3 OHMS</v>
          </cell>
          <cell r="C60372" t="str">
            <v>ROH</v>
          </cell>
          <cell r="D60372" t="str">
            <v>UN</v>
          </cell>
        </row>
        <row r="60373">
          <cell r="A60373" t="str">
            <v>N010502-000339-002</v>
          </cell>
          <cell r="B60373" t="str">
            <v>INDUTOR FX SMD M 4030 2.2?H 30MOHMS 4.9A</v>
          </cell>
          <cell r="C60373" t="str">
            <v>ROH</v>
          </cell>
          <cell r="D60373" t="str">
            <v>UN</v>
          </cell>
        </row>
        <row r="60374">
          <cell r="A60374" t="str">
            <v>N010502-000362-004</v>
          </cell>
          <cell r="B60374" t="str">
            <v>INDUTOR FX SMD M 4.7UH 60MOHMS 2.9A 4030</v>
          </cell>
          <cell r="C60374" t="str">
            <v>ROH</v>
          </cell>
          <cell r="D60374" t="str">
            <v>UN</v>
          </cell>
        </row>
        <row r="60375">
          <cell r="A60375" t="str">
            <v>N010502-000362-005</v>
          </cell>
          <cell r="B60375" t="str">
            <v>INDUTOR FX SMD M 4030 4.7UH 60MO 2.9A</v>
          </cell>
          <cell r="C60375" t="str">
            <v>ROH</v>
          </cell>
          <cell r="D60375" t="str">
            <v>UN</v>
          </cell>
        </row>
        <row r="60376">
          <cell r="A60376" t="str">
            <v>N010502-000392-002</v>
          </cell>
          <cell r="B60376" t="str">
            <v>INDUTOR FX SMD M 0630 2.2UH 20MOHMS</v>
          </cell>
          <cell r="C60376" t="str">
            <v>ROH</v>
          </cell>
          <cell r="D60376" t="str">
            <v>UN</v>
          </cell>
        </row>
        <row r="60377">
          <cell r="A60377" t="str">
            <v>N010502-000392-006</v>
          </cell>
          <cell r="B60377" t="str">
            <v>IND FX SMD M 2.2UH 20MOHMS 10A 5.5A 0630</v>
          </cell>
          <cell r="C60377" t="str">
            <v>ROH</v>
          </cell>
          <cell r="D60377" t="str">
            <v>UN</v>
          </cell>
        </row>
        <row r="60378">
          <cell r="A60378" t="str">
            <v>N010502-000403-002</v>
          </cell>
          <cell r="B60378" t="str">
            <v>INDUT FX SMD K 10UH 1.85 OHMS 3MA 1608</v>
          </cell>
          <cell r="C60378" t="str">
            <v>ROH</v>
          </cell>
          <cell r="D60378" t="str">
            <v>UN</v>
          </cell>
        </row>
        <row r="60379">
          <cell r="A60379" t="str">
            <v>N010502-000410-002</v>
          </cell>
          <cell r="B60379" t="str">
            <v>INDUTOR FX SMD K 0.33UH 0.8O 100MA 1608</v>
          </cell>
          <cell r="C60379" t="str">
            <v>ROH</v>
          </cell>
          <cell r="D60379" t="str">
            <v>UN</v>
          </cell>
        </row>
        <row r="60380">
          <cell r="A60380" t="str">
            <v>N010502-000410-003</v>
          </cell>
          <cell r="B60380" t="str">
            <v>INDUTOR FX SMD K 1608 0.33UH 0.8 OHMS</v>
          </cell>
          <cell r="C60380" t="str">
            <v>ROH</v>
          </cell>
          <cell r="D60380" t="str">
            <v>UN</v>
          </cell>
        </row>
        <row r="60381">
          <cell r="A60381" t="str">
            <v>N010502-000432-002</v>
          </cell>
          <cell r="B60381" t="str">
            <v>INDUTOR FX SMD J 33NH 0.8O 200MA 0402</v>
          </cell>
          <cell r="C60381" t="str">
            <v>ROH</v>
          </cell>
          <cell r="D60381" t="str">
            <v>UN</v>
          </cell>
        </row>
        <row r="60382">
          <cell r="A60382" t="str">
            <v>N010502-000448-004</v>
          </cell>
          <cell r="B60382" t="str">
            <v>INDUT FX SMD J 180NH 3.7 OHMS 130MA 0402</v>
          </cell>
          <cell r="C60382" t="str">
            <v>ROH</v>
          </cell>
          <cell r="D60382" t="str">
            <v>UN</v>
          </cell>
        </row>
        <row r="60383">
          <cell r="A60383" t="str">
            <v>N010502-000452-001</v>
          </cell>
          <cell r="B60383" t="str">
            <v>INDUTOR FX SMD J 220NH 4 OHMS 100MA 0402</v>
          </cell>
          <cell r="C60383" t="str">
            <v>ROH</v>
          </cell>
          <cell r="D60383" t="str">
            <v>UN</v>
          </cell>
        </row>
        <row r="60384">
          <cell r="A60384" t="str">
            <v>N010502-000463-002</v>
          </cell>
          <cell r="B60384" t="str">
            <v>INDUTOR FX SMD J 330NH 2.8 OHMS 150MA</v>
          </cell>
          <cell r="C60384" t="str">
            <v>ROH</v>
          </cell>
          <cell r="D60384" t="str">
            <v>UN</v>
          </cell>
        </row>
        <row r="60385">
          <cell r="A60385" t="str">
            <v>N010502-000475-001</v>
          </cell>
          <cell r="B60385" t="str">
            <v>INDU FX SMD H 8.2NH 0.28 OHMS 380MA 0402</v>
          </cell>
          <cell r="C60385" t="str">
            <v>ROH</v>
          </cell>
          <cell r="D60385" t="str">
            <v>UN</v>
          </cell>
        </row>
        <row r="60386">
          <cell r="A60386" t="str">
            <v>N010502-000481-001</v>
          </cell>
          <cell r="B60386" t="str">
            <v>INDUTOR FX SMD M 15UH 70MOHMS 2.5A 6045</v>
          </cell>
          <cell r="C60386" t="str">
            <v>ROH</v>
          </cell>
          <cell r="D60386" t="str">
            <v>UN</v>
          </cell>
        </row>
        <row r="60387">
          <cell r="A60387" t="str">
            <v>N010601-000007-001</v>
          </cell>
          <cell r="B60387" t="str">
            <v>PILHA ALCALINA 1.5V 1100MAH</v>
          </cell>
          <cell r="C60387" t="str">
            <v>ROH</v>
          </cell>
          <cell r="D60387" t="str">
            <v>UN</v>
          </cell>
        </row>
        <row r="60388">
          <cell r="A60388" t="str">
            <v>N010702-000047-002</v>
          </cell>
          <cell r="B60388" t="str">
            <v>CAP FX ELETRO ALUM SMD M 16V 220UF 160MA</v>
          </cell>
          <cell r="C60388" t="str">
            <v>ROH</v>
          </cell>
          <cell r="D60388" t="str">
            <v>UN</v>
          </cell>
        </row>
        <row r="60389">
          <cell r="A60389" t="str">
            <v>N010702-000047-004</v>
          </cell>
          <cell r="B60389" t="str">
            <v>CAP ELETRO ALUM SMD M 16V 220UF 160MA</v>
          </cell>
          <cell r="C60389" t="str">
            <v>ROH</v>
          </cell>
          <cell r="D60389" t="str">
            <v>UN</v>
          </cell>
        </row>
        <row r="60390">
          <cell r="A60390" t="str">
            <v>N010702-000051-002</v>
          </cell>
          <cell r="B60390" t="str">
            <v>CAP FX ELETRO ALUM SMD M 35V 220UF 190MA</v>
          </cell>
          <cell r="C60390" t="str">
            <v>ROH</v>
          </cell>
          <cell r="D60390" t="str">
            <v>UN</v>
          </cell>
        </row>
        <row r="60391">
          <cell r="A60391" t="str">
            <v>N010702-000051-003</v>
          </cell>
          <cell r="B60391" t="str">
            <v>CAP ELETRO ALUM SMD M 35V 220UF 190MA</v>
          </cell>
          <cell r="C60391" t="str">
            <v>ROH</v>
          </cell>
          <cell r="D60391" t="str">
            <v>UN</v>
          </cell>
        </row>
        <row r="60392">
          <cell r="A60392" t="str">
            <v>N010702-000065-003</v>
          </cell>
          <cell r="B60392" t="str">
            <v>CAP ELE FX CER MLC SMD K 10V 470NF 0402</v>
          </cell>
          <cell r="C60392" t="str">
            <v>ROH</v>
          </cell>
          <cell r="D60392" t="str">
            <v>UN</v>
          </cell>
        </row>
        <row r="60393">
          <cell r="A60393" t="str">
            <v>N010702-000065-004</v>
          </cell>
          <cell r="B60393" t="str">
            <v>CAP CER MLTC SMD K 10V 470NF 0402 X5R</v>
          </cell>
          <cell r="C60393" t="str">
            <v>ROH</v>
          </cell>
          <cell r="D60393" t="str">
            <v>UN</v>
          </cell>
        </row>
        <row r="60394">
          <cell r="A60394" t="str">
            <v>N010702-000076-004</v>
          </cell>
          <cell r="B60394" t="str">
            <v>CAP ELE FX CER MLC SMD K 16V 100NF 0402</v>
          </cell>
          <cell r="C60394" t="str">
            <v>ROH</v>
          </cell>
          <cell r="D60394" t="str">
            <v>UN</v>
          </cell>
        </row>
        <row r="60395">
          <cell r="A60395" t="str">
            <v>N010702-000076-006</v>
          </cell>
          <cell r="B60395" t="str">
            <v>CAP CER MLTC SMD K 16V 100NF 0402 X7R</v>
          </cell>
          <cell r="C60395" t="str">
            <v>ROH</v>
          </cell>
          <cell r="D60395" t="str">
            <v>UN</v>
          </cell>
        </row>
        <row r="60396">
          <cell r="A60396" t="str">
            <v>N010702-000076-007</v>
          </cell>
          <cell r="B60396" t="str">
            <v>CAP CER MLTC SMD K 16V 100NF 0402 X7R</v>
          </cell>
          <cell r="C60396" t="str">
            <v>ROH</v>
          </cell>
          <cell r="D60396" t="str">
            <v>UN</v>
          </cell>
        </row>
        <row r="60397">
          <cell r="A60397" t="str">
            <v>N010702-000087-004</v>
          </cell>
          <cell r="B60397" t="str">
            <v>CAP ELE FX CER MLC SMD K 16V 47NF 0402</v>
          </cell>
          <cell r="C60397" t="str">
            <v>ROH</v>
          </cell>
          <cell r="D60397" t="str">
            <v>UN</v>
          </cell>
        </row>
        <row r="60398">
          <cell r="A60398" t="str">
            <v>N010702-000087-005</v>
          </cell>
          <cell r="B60398" t="str">
            <v>CAP CER MLTC SMD K 16V 47NF 0402 X7R</v>
          </cell>
          <cell r="C60398" t="str">
            <v>ROH</v>
          </cell>
          <cell r="D60398" t="str">
            <v>UN</v>
          </cell>
        </row>
        <row r="60399">
          <cell r="A60399" t="str">
            <v>N010702-000089-003</v>
          </cell>
          <cell r="B60399" t="str">
            <v>CAP ELE FX CER MLC SMD K 16V 470NF 0603</v>
          </cell>
          <cell r="C60399" t="str">
            <v>ROH</v>
          </cell>
          <cell r="D60399" t="str">
            <v>UN</v>
          </cell>
        </row>
        <row r="60400">
          <cell r="A60400" t="str">
            <v>N010702-000089-004</v>
          </cell>
          <cell r="B60400" t="str">
            <v>CAP CER MLTC SMD K 16V 470NF 0603 X5R</v>
          </cell>
          <cell r="C60400" t="str">
            <v>ROH</v>
          </cell>
          <cell r="D60400" t="str">
            <v>UN</v>
          </cell>
        </row>
        <row r="60401">
          <cell r="A60401" t="str">
            <v>N010702-000097-005</v>
          </cell>
          <cell r="B60401" t="str">
            <v>CAP ELE FX CER MLC SMD K 25V 22NF 040</v>
          </cell>
          <cell r="C60401" t="str">
            <v>ROH</v>
          </cell>
          <cell r="D60401" t="str">
            <v>UN</v>
          </cell>
        </row>
        <row r="60402">
          <cell r="A60402" t="str">
            <v>N010702-000097-006</v>
          </cell>
          <cell r="B60402" t="str">
            <v>CAP CER MLTC SMD K 25V 22NF 0402 X7R</v>
          </cell>
          <cell r="C60402" t="str">
            <v>ROH</v>
          </cell>
          <cell r="D60402" t="str">
            <v>UN</v>
          </cell>
        </row>
        <row r="60403">
          <cell r="A60403" t="str">
            <v>N010702-000107-004</v>
          </cell>
          <cell r="B60403" t="str">
            <v>CAP ELE FX CER MLC SMD J 50V 100PF 0402</v>
          </cell>
          <cell r="C60403" t="str">
            <v>ROH</v>
          </cell>
          <cell r="D60403" t="str">
            <v>UN</v>
          </cell>
        </row>
        <row r="60404">
          <cell r="A60404" t="str">
            <v>N010702-000107-007</v>
          </cell>
          <cell r="B60404" t="str">
            <v>CAP CER MLTC J SMD 50V 100PF 0402 NP0</v>
          </cell>
          <cell r="C60404" t="str">
            <v>ROH</v>
          </cell>
          <cell r="D60404" t="str">
            <v>UN</v>
          </cell>
        </row>
        <row r="60405">
          <cell r="A60405" t="str">
            <v>N010702-000111-004</v>
          </cell>
          <cell r="B60405" t="str">
            <v>CAP CER MLTC SMD K 50V 1NF 0402 X7R</v>
          </cell>
          <cell r="C60405" t="str">
            <v>ROH</v>
          </cell>
          <cell r="D60405" t="str">
            <v>UN</v>
          </cell>
        </row>
        <row r="60406">
          <cell r="A60406" t="str">
            <v>N010702-000111-005</v>
          </cell>
          <cell r="B60406" t="str">
            <v>CAP ELE FX CER MLC SMD K 50V 1NF 0402</v>
          </cell>
          <cell r="C60406" t="str">
            <v>ROH</v>
          </cell>
          <cell r="D60406" t="str">
            <v>UN</v>
          </cell>
        </row>
        <row r="60407">
          <cell r="A60407" t="str">
            <v>N010702-000111-006</v>
          </cell>
          <cell r="B60407" t="str">
            <v>CAP CER MLTC SMD K 50V 1NF 0402 X7R</v>
          </cell>
          <cell r="C60407" t="str">
            <v>ROH</v>
          </cell>
          <cell r="D60407" t="str">
            <v>UN</v>
          </cell>
        </row>
        <row r="60408">
          <cell r="A60408" t="str">
            <v>N010702-000112-004</v>
          </cell>
          <cell r="B60408" t="str">
            <v>CAP ELE FX CER MLC SMD K 50V 10NF 0402</v>
          </cell>
          <cell r="C60408" t="str">
            <v>ROH</v>
          </cell>
          <cell r="D60408" t="str">
            <v>UN</v>
          </cell>
        </row>
        <row r="60409">
          <cell r="A60409" t="str">
            <v>N010702-000112-007</v>
          </cell>
          <cell r="B60409" t="str">
            <v>CAP CER MLTC SMD K 50V 10NF 0402 X7R</v>
          </cell>
          <cell r="C60409" t="str">
            <v>ROH</v>
          </cell>
          <cell r="D60409" t="str">
            <v>UN</v>
          </cell>
        </row>
        <row r="60410">
          <cell r="A60410" t="str">
            <v>N010702-000117-003</v>
          </cell>
          <cell r="B60410" t="str">
            <v>CAP ELE FX CER MLC SMD K 50V 100NF 0603</v>
          </cell>
          <cell r="C60410" t="str">
            <v>ROH</v>
          </cell>
          <cell r="D60410" t="str">
            <v>UN</v>
          </cell>
        </row>
        <row r="60411">
          <cell r="A60411" t="str">
            <v>N010702-000117-005</v>
          </cell>
          <cell r="B60411" t="str">
            <v>CAP CER MLTC SMD K 50V 100NF 0603 X7R</v>
          </cell>
          <cell r="C60411" t="str">
            <v>ROH</v>
          </cell>
          <cell r="D60411" t="str">
            <v>UN</v>
          </cell>
        </row>
        <row r="60412">
          <cell r="A60412" t="str">
            <v>N010702-000128-003</v>
          </cell>
          <cell r="B60412" t="str">
            <v>CAP ELE FX CER MLC SMD K 50V 2.2NF 0402</v>
          </cell>
          <cell r="C60412" t="str">
            <v>ROH</v>
          </cell>
          <cell r="D60412" t="str">
            <v>UN</v>
          </cell>
        </row>
        <row r="60413">
          <cell r="A60413" t="str">
            <v>N010702-000128-006</v>
          </cell>
          <cell r="B60413" t="str">
            <v>CAP CER MLTC SMD K 50V 2.2NF 0402 X7R</v>
          </cell>
          <cell r="C60413" t="str">
            <v>ROH</v>
          </cell>
          <cell r="D60413" t="str">
            <v>UN</v>
          </cell>
        </row>
        <row r="60414">
          <cell r="A60414" t="str">
            <v>N010702-000132-004</v>
          </cell>
          <cell r="B60414" t="str">
            <v>CAP CER MLTC SMD K 50V 220NF 0805 X7R</v>
          </cell>
          <cell r="C60414" t="str">
            <v>ROH</v>
          </cell>
          <cell r="D60414" t="str">
            <v>UN</v>
          </cell>
        </row>
        <row r="60415">
          <cell r="A60415" t="str">
            <v>N010702-000132-006</v>
          </cell>
          <cell r="B60415" t="str">
            <v>CAP CER MLTC SMD K 50V 220NF 0805 X7R</v>
          </cell>
          <cell r="C60415" t="str">
            <v>ROH</v>
          </cell>
          <cell r="D60415" t="str">
            <v>UN</v>
          </cell>
        </row>
        <row r="60416">
          <cell r="A60416" t="str">
            <v>N010702-000132-007</v>
          </cell>
          <cell r="B60416" t="str">
            <v>CAP ELE FX CER MLC SMD K 50V 220NF 0805</v>
          </cell>
          <cell r="C60416" t="str">
            <v>ROH</v>
          </cell>
          <cell r="D60416" t="str">
            <v>UN</v>
          </cell>
        </row>
        <row r="60417">
          <cell r="A60417" t="str">
            <v>N010702-000133-003</v>
          </cell>
          <cell r="B60417" t="str">
            <v>CAP ELE FX CER MLC SMD M 50V 220NF 0603</v>
          </cell>
          <cell r="C60417" t="str">
            <v>ROH</v>
          </cell>
          <cell r="D60417" t="str">
            <v>UN</v>
          </cell>
        </row>
        <row r="60418">
          <cell r="A60418" t="str">
            <v>N010702-000133-006</v>
          </cell>
          <cell r="B60418" t="str">
            <v>CAP CER MLTC SMD M 50V 220NF 0603 X7R</v>
          </cell>
          <cell r="C60418" t="str">
            <v>ROH</v>
          </cell>
          <cell r="D60418" t="str">
            <v>UN</v>
          </cell>
        </row>
        <row r="60419">
          <cell r="A60419" t="str">
            <v>N010702-000140-003</v>
          </cell>
          <cell r="B60419" t="str">
            <v>CAP ELE FX CER MLC SMD K 50V 330PF 0402</v>
          </cell>
          <cell r="C60419" t="str">
            <v>ROH</v>
          </cell>
          <cell r="D60419" t="str">
            <v>UN</v>
          </cell>
        </row>
        <row r="60420">
          <cell r="A60420" t="str">
            <v>N010702-000140-006</v>
          </cell>
          <cell r="B60420" t="str">
            <v>CAP CER MLTC SMD K 50V 330PF 0402 X7R</v>
          </cell>
          <cell r="C60420" t="str">
            <v>ROH</v>
          </cell>
          <cell r="D60420" t="str">
            <v>UN</v>
          </cell>
        </row>
        <row r="60421">
          <cell r="A60421" t="str">
            <v>N010702-000154-003</v>
          </cell>
          <cell r="B60421" t="str">
            <v>CAP ELE FX CER MLC SMD K 50V 4.7NF 0402</v>
          </cell>
          <cell r="C60421" t="str">
            <v>ROH</v>
          </cell>
          <cell r="D60421" t="str">
            <v>UN</v>
          </cell>
        </row>
        <row r="60422">
          <cell r="A60422" t="str">
            <v>N010702-000154-005</v>
          </cell>
          <cell r="B60422" t="str">
            <v>CAP CER MLTC SMD K 50V 4.7NF 0402 X7R</v>
          </cell>
          <cell r="C60422" t="str">
            <v>ROH</v>
          </cell>
          <cell r="D60422" t="str">
            <v>UN</v>
          </cell>
        </row>
        <row r="60423">
          <cell r="A60423" t="str">
            <v>N010702-000158-007</v>
          </cell>
          <cell r="B60423" t="str">
            <v>CAP ELE FX CER MLC SMD K 50V 470NF 0805</v>
          </cell>
          <cell r="C60423" t="str">
            <v>ROH</v>
          </cell>
          <cell r="D60423" t="str">
            <v>UN</v>
          </cell>
        </row>
        <row r="60424">
          <cell r="A60424" t="str">
            <v>N010702-000176-002</v>
          </cell>
          <cell r="B60424" t="str">
            <v>CAP ELE FX CER MLC SMD K 2000V 1NF 1206</v>
          </cell>
          <cell r="C60424" t="str">
            <v>ROH</v>
          </cell>
          <cell r="D60424" t="str">
            <v>UN</v>
          </cell>
        </row>
        <row r="60425">
          <cell r="A60425" t="str">
            <v>N010702-000176-006</v>
          </cell>
          <cell r="B60425" t="str">
            <v>CAP CER MLTC SMD K 2000V 1NF 1206 X7R</v>
          </cell>
          <cell r="C60425" t="str">
            <v>ROH</v>
          </cell>
          <cell r="D60425" t="str">
            <v>UN</v>
          </cell>
        </row>
        <row r="60426">
          <cell r="A60426" t="str">
            <v>N010702-000179-004</v>
          </cell>
          <cell r="B60426" t="str">
            <v>CAP ELE FX CER MLC SMD J 50V 10PF 0402</v>
          </cell>
          <cell r="C60426" t="str">
            <v>ROH</v>
          </cell>
          <cell r="D60426" t="str">
            <v>UN</v>
          </cell>
        </row>
        <row r="60427">
          <cell r="A60427" t="str">
            <v>N010702-000179-007</v>
          </cell>
          <cell r="B60427" t="str">
            <v>CAP CER MLTC SMD J 50V 10PF 0402 NP0</v>
          </cell>
          <cell r="C60427" t="str">
            <v>ROH</v>
          </cell>
          <cell r="D60427" t="str">
            <v>UN</v>
          </cell>
        </row>
        <row r="60428">
          <cell r="A60428" t="str">
            <v>N010702-000188-005</v>
          </cell>
          <cell r="B60428" t="str">
            <v>CAP CER MLTC SMD J 50V 180PF 0402 NP0</v>
          </cell>
          <cell r="C60428" t="str">
            <v>ROH</v>
          </cell>
          <cell r="D60428" t="str">
            <v>UN</v>
          </cell>
        </row>
        <row r="60429">
          <cell r="A60429" t="str">
            <v>N010702-000188-006</v>
          </cell>
          <cell r="B60429" t="str">
            <v>CAP ELE FX CER MLC SMD J 50V 180PF 0402</v>
          </cell>
          <cell r="C60429" t="str">
            <v>ROH</v>
          </cell>
          <cell r="D60429" t="str">
            <v>UN</v>
          </cell>
        </row>
        <row r="60430">
          <cell r="A60430" t="str">
            <v>N010702-000192-004</v>
          </cell>
          <cell r="B60430" t="str">
            <v>CAP ELE FX CER MLC SMD J 50V 22PF 0402</v>
          </cell>
          <cell r="C60430" t="str">
            <v>ROH</v>
          </cell>
          <cell r="D60430" t="str">
            <v>UN</v>
          </cell>
        </row>
        <row r="60431">
          <cell r="A60431" t="str">
            <v>N010702-000192-007</v>
          </cell>
          <cell r="B60431" t="str">
            <v>CAP CER MLTC SMD J 50V 22PF 0402 NP0</v>
          </cell>
          <cell r="C60431" t="str">
            <v>ROH</v>
          </cell>
          <cell r="D60431" t="str">
            <v>UN</v>
          </cell>
        </row>
        <row r="60432">
          <cell r="A60432" t="str">
            <v>N010702-000198-004</v>
          </cell>
          <cell r="B60432" t="str">
            <v>CAP CER MLTC SMD J 50V 33PF 0402 NP0</v>
          </cell>
          <cell r="C60432" t="str">
            <v>ROH</v>
          </cell>
          <cell r="D60432" t="str">
            <v>UN</v>
          </cell>
        </row>
        <row r="60433">
          <cell r="A60433" t="str">
            <v>N010702-000198-007</v>
          </cell>
          <cell r="B60433" t="str">
            <v>CAP ELE FX CER MLC SMD J 50V 33PF 0402</v>
          </cell>
          <cell r="C60433" t="str">
            <v>ROH</v>
          </cell>
          <cell r="D60433" t="str">
            <v>UN</v>
          </cell>
        </row>
        <row r="60434">
          <cell r="A60434" t="str">
            <v>N010702-000210-004</v>
          </cell>
          <cell r="B60434" t="str">
            <v>CAP CER MLTC SMD J 50V 82PF 0402 NP0</v>
          </cell>
          <cell r="C60434" t="str">
            <v>ROH</v>
          </cell>
          <cell r="D60434" t="str">
            <v>UN</v>
          </cell>
        </row>
        <row r="60435">
          <cell r="A60435" t="str">
            <v>N010702-000210-005</v>
          </cell>
          <cell r="B60435" t="str">
            <v>CAP ELE FX CER MLC SMD J 50V 82PF 0402</v>
          </cell>
          <cell r="C60435" t="str">
            <v>ROH</v>
          </cell>
          <cell r="D60435" t="str">
            <v>UN</v>
          </cell>
        </row>
        <row r="60436">
          <cell r="A60436" t="str">
            <v>N010702-000220-002</v>
          </cell>
          <cell r="B60436" t="str">
            <v>CAP ELE FX CER MLC SMD M 10UF 6.3V 0603</v>
          </cell>
          <cell r="C60436" t="str">
            <v>ROH</v>
          </cell>
          <cell r="D60436" t="str">
            <v>UN</v>
          </cell>
        </row>
        <row r="60437">
          <cell r="A60437" t="str">
            <v>N010702-000220-003</v>
          </cell>
          <cell r="B60437" t="str">
            <v>CAP ELE FX CER MLC SMD M 6.3V 10UF 0603</v>
          </cell>
          <cell r="C60437" t="str">
            <v>ROH</v>
          </cell>
          <cell r="D60437" t="str">
            <v>UN</v>
          </cell>
        </row>
        <row r="60438">
          <cell r="A60438" t="str">
            <v>N010702-000220-006</v>
          </cell>
          <cell r="B60438" t="str">
            <v>CAP CER MLTC SMD M 10UF 6.3V 0603 X5R</v>
          </cell>
          <cell r="C60438" t="str">
            <v>ROH</v>
          </cell>
          <cell r="D60438" t="str">
            <v>UN</v>
          </cell>
        </row>
        <row r="60439">
          <cell r="A60439" t="str">
            <v>N010702-000224-002</v>
          </cell>
          <cell r="B60439" t="str">
            <v>CAP CER MLTC SMD M 6.3V 22UF 0603 X5R</v>
          </cell>
          <cell r="C60439" t="str">
            <v>ROH</v>
          </cell>
          <cell r="D60439" t="str">
            <v>UN</v>
          </cell>
        </row>
        <row r="60440">
          <cell r="A60440" t="str">
            <v>N010702-000224-003</v>
          </cell>
          <cell r="B60440" t="str">
            <v>CAP ELE FX CER MLC SMD M 6.3V 22UF 0603</v>
          </cell>
          <cell r="C60440" t="str">
            <v>ROH</v>
          </cell>
          <cell r="D60440" t="str">
            <v>UN</v>
          </cell>
        </row>
        <row r="60441">
          <cell r="A60441" t="str">
            <v>N010702-000224-005</v>
          </cell>
          <cell r="B60441" t="str">
            <v>CAP CER MLTC SMD M 6.3V 22UF 0603 X5R</v>
          </cell>
          <cell r="C60441" t="str">
            <v>ROH</v>
          </cell>
          <cell r="D60441" t="str">
            <v>UN</v>
          </cell>
        </row>
        <row r="60442">
          <cell r="A60442" t="str">
            <v>N010702-000228-003</v>
          </cell>
          <cell r="B60442" t="str">
            <v>CAP ELE FX CER MLC SMD K 6.3V 4.7UF 0603</v>
          </cell>
          <cell r="C60442" t="str">
            <v>ROH</v>
          </cell>
          <cell r="D60442" t="str">
            <v>UN</v>
          </cell>
        </row>
        <row r="60443">
          <cell r="A60443" t="str">
            <v>N010702-000228-004</v>
          </cell>
          <cell r="B60443" t="str">
            <v>CAP CER MLTC SMD K 6.3V 4.7UF 0603 X5R</v>
          </cell>
          <cell r="C60443" t="str">
            <v>ROH</v>
          </cell>
          <cell r="D60443" t="str">
            <v>UN</v>
          </cell>
        </row>
        <row r="60444">
          <cell r="A60444" t="str">
            <v>N010702-000228-006</v>
          </cell>
          <cell r="B60444" t="str">
            <v>CAP CER MLTC SMD K 6.3V 4.7UF 0603 X5R</v>
          </cell>
          <cell r="C60444" t="str">
            <v>ROH</v>
          </cell>
          <cell r="D60444" t="str">
            <v>UN</v>
          </cell>
        </row>
        <row r="60445">
          <cell r="A60445" t="str">
            <v>N010702-000229-002</v>
          </cell>
          <cell r="B60445" t="str">
            <v>CAP CER MLTC SMD M 10V 1UF 0402 X5R</v>
          </cell>
          <cell r="C60445" t="str">
            <v>ROH</v>
          </cell>
          <cell r="D60445" t="str">
            <v>UN</v>
          </cell>
        </row>
        <row r="60446">
          <cell r="A60446" t="str">
            <v>N010702-000229-003</v>
          </cell>
          <cell r="B60446" t="str">
            <v>CAP ELE FX CER MLC SMD M 10V 1UF 0402</v>
          </cell>
          <cell r="C60446" t="str">
            <v>ROH</v>
          </cell>
          <cell r="D60446" t="str">
            <v>UN</v>
          </cell>
        </row>
        <row r="60447">
          <cell r="A60447" t="str">
            <v>N010702-000229-005</v>
          </cell>
          <cell r="B60447" t="str">
            <v>CAP CER MLTC SMD M 10V 1UF 0402 X5R</v>
          </cell>
          <cell r="C60447" t="str">
            <v>ROH</v>
          </cell>
          <cell r="D60447" t="str">
            <v>UN</v>
          </cell>
        </row>
        <row r="60448">
          <cell r="A60448" t="str">
            <v>N010702-000230-002</v>
          </cell>
          <cell r="B60448" t="str">
            <v>CAP CER MLTC SMD K 10V 10UF 0805 X5R</v>
          </cell>
          <cell r="C60448" t="str">
            <v>ROH</v>
          </cell>
          <cell r="D60448" t="str">
            <v>UN</v>
          </cell>
        </row>
        <row r="60449">
          <cell r="A60449" t="str">
            <v>N010702-000230-003</v>
          </cell>
          <cell r="B60449" t="str">
            <v>CAP ELE FX CER MLC SMD K 10V 10UF 0805</v>
          </cell>
          <cell r="C60449" t="str">
            <v>ROH</v>
          </cell>
          <cell r="D60449" t="str">
            <v>UN</v>
          </cell>
        </row>
        <row r="60450">
          <cell r="A60450" t="str">
            <v>N010702-000237-002</v>
          </cell>
          <cell r="B60450" t="str">
            <v>CAP CER MLTC SMD M 10V 2.2UF 0402 X5R</v>
          </cell>
          <cell r="C60450" t="str">
            <v>ROH</v>
          </cell>
          <cell r="D60450" t="str">
            <v>UN</v>
          </cell>
        </row>
        <row r="60451">
          <cell r="A60451" t="str">
            <v>N010702-000237-003</v>
          </cell>
          <cell r="B60451" t="str">
            <v>CAP ELE FX CER MLC SMD M 10V 2.2UF 0402</v>
          </cell>
          <cell r="C60451" t="str">
            <v>ROH</v>
          </cell>
          <cell r="D60451" t="str">
            <v>UN</v>
          </cell>
        </row>
        <row r="60452">
          <cell r="A60452" t="str">
            <v>N010702-000237-005</v>
          </cell>
          <cell r="B60452" t="str">
            <v>CAP CER MLTC SMD M 10V 2.2UF 0402 X5R</v>
          </cell>
          <cell r="C60452" t="str">
            <v>ROH</v>
          </cell>
          <cell r="D60452" t="str">
            <v>UN</v>
          </cell>
        </row>
        <row r="60453">
          <cell r="A60453" t="str">
            <v>N010702-000240-002</v>
          </cell>
          <cell r="B60453" t="str">
            <v>CAP ELE FX CER MLC SMD M 10V 22UF 0805</v>
          </cell>
          <cell r="C60453" t="str">
            <v>ROH</v>
          </cell>
          <cell r="D60453" t="str">
            <v>UN</v>
          </cell>
        </row>
        <row r="60454">
          <cell r="A60454" t="str">
            <v>N010702-000240-005</v>
          </cell>
          <cell r="B60454" t="str">
            <v>CAP CER MLTC SMD M 10V 22UF 0805 X5R</v>
          </cell>
          <cell r="C60454" t="str">
            <v>ROH</v>
          </cell>
          <cell r="D60454" t="str">
            <v>UN</v>
          </cell>
        </row>
        <row r="60455">
          <cell r="A60455" t="str">
            <v>N010702-000245-003</v>
          </cell>
          <cell r="B60455" t="str">
            <v>CAP ELE FX CER MLC SMD K 16V 1UF 0402</v>
          </cell>
          <cell r="C60455" t="str">
            <v>ROH</v>
          </cell>
          <cell r="D60455" t="str">
            <v>UN</v>
          </cell>
        </row>
        <row r="60456">
          <cell r="A60456" t="str">
            <v>N010702-000245-005</v>
          </cell>
          <cell r="B60456" t="str">
            <v>CAP CER MLTC SMD K 16V 1UF 0402 X5R</v>
          </cell>
          <cell r="C60456" t="str">
            <v>ROH</v>
          </cell>
          <cell r="D60456" t="str">
            <v>UN</v>
          </cell>
        </row>
        <row r="60457">
          <cell r="A60457" t="str">
            <v>N010702-000248-003</v>
          </cell>
          <cell r="B60457" t="str">
            <v>CAP ELE FX CER MLC SMD K 16V 1UF 0603</v>
          </cell>
          <cell r="C60457" t="str">
            <v>ROH</v>
          </cell>
          <cell r="D60457" t="str">
            <v>UN</v>
          </cell>
        </row>
        <row r="60458">
          <cell r="A60458" t="str">
            <v>N010702-000248-005</v>
          </cell>
          <cell r="B60458" t="str">
            <v>CAP CER MLTC SMD K 16V 1UF 0603 X7R</v>
          </cell>
          <cell r="C60458" t="str">
            <v>ROH</v>
          </cell>
          <cell r="D60458" t="str">
            <v>UN</v>
          </cell>
        </row>
        <row r="60459">
          <cell r="A60459" t="str">
            <v>N010702-000250-002</v>
          </cell>
          <cell r="B60459" t="str">
            <v>CAP CER MLTC SMD K 16V 10UF 0805 X5R</v>
          </cell>
          <cell r="C60459" t="str">
            <v>ROH</v>
          </cell>
          <cell r="D60459" t="str">
            <v>UN</v>
          </cell>
        </row>
        <row r="60460">
          <cell r="A60460" t="str">
            <v>N010702-000250-003</v>
          </cell>
          <cell r="B60460" t="str">
            <v>CAP ELE FX CER MLC SMD K 16V 10UF 0805</v>
          </cell>
          <cell r="C60460" t="str">
            <v>ROH</v>
          </cell>
          <cell r="D60460" t="str">
            <v>UN</v>
          </cell>
        </row>
        <row r="60461">
          <cell r="A60461" t="str">
            <v>N010702-000250-006</v>
          </cell>
          <cell r="B60461" t="str">
            <v>CAP CER MLTC SMD K 16V 10UF 0805 X5R</v>
          </cell>
          <cell r="C60461" t="str">
            <v>ROH</v>
          </cell>
          <cell r="D60461" t="str">
            <v>UN</v>
          </cell>
        </row>
        <row r="60462">
          <cell r="A60462" t="str">
            <v>N010702-000256-002</v>
          </cell>
          <cell r="B60462" t="str">
            <v>CAP ELE FX CER MLC SMD K 16V 4.7UF 0603</v>
          </cell>
          <cell r="C60462" t="str">
            <v>ROH</v>
          </cell>
          <cell r="D60462" t="str">
            <v>UN</v>
          </cell>
        </row>
        <row r="60463">
          <cell r="A60463" t="str">
            <v>N010702-000256-003</v>
          </cell>
          <cell r="B60463" t="str">
            <v>CAP CER MLTC SMD K 16V 4.7UF 0603 X5R</v>
          </cell>
          <cell r="C60463" t="str">
            <v>ROH</v>
          </cell>
          <cell r="D60463" t="str">
            <v>UN</v>
          </cell>
        </row>
        <row r="60464">
          <cell r="A60464" t="str">
            <v>N010702-000286-001</v>
          </cell>
          <cell r="B60464" t="str">
            <v>CAP ELE FX CER MLC SMD 50V 1PF 0402</v>
          </cell>
          <cell r="C60464" t="str">
            <v>ROH</v>
          </cell>
          <cell r="D60464" t="str">
            <v>UN</v>
          </cell>
        </row>
        <row r="60465">
          <cell r="A60465" t="str">
            <v>N010702-000298-001</v>
          </cell>
          <cell r="B60465" t="str">
            <v>CAP ELE FX CER MLC SMD 50V 5.6PF 0402</v>
          </cell>
          <cell r="C60465" t="str">
            <v>ROH</v>
          </cell>
          <cell r="D60465" t="str">
            <v>UN</v>
          </cell>
        </row>
        <row r="60466">
          <cell r="A60466" t="str">
            <v>N010802-000434-001</v>
          </cell>
          <cell r="B60466" t="str">
            <v>ALTO FALANTE 6 OHMS 10W 100HZ</v>
          </cell>
          <cell r="C60466" t="str">
            <v>ROH</v>
          </cell>
          <cell r="D60466" t="str">
            <v>UN</v>
          </cell>
        </row>
        <row r="60467">
          <cell r="A60467" t="str">
            <v>N010903-000045-003</v>
          </cell>
          <cell r="B60467" t="str">
            <v>VARISTOR SMD 100~160 2PF 1.0X0.5X0.5 0A</v>
          </cell>
          <cell r="C60467" t="str">
            <v>ROH</v>
          </cell>
          <cell r="D60467" t="str">
            <v>UN</v>
          </cell>
        </row>
        <row r="60468">
          <cell r="A60468" t="str">
            <v>N010904-000001-002</v>
          </cell>
          <cell r="B60468" t="str">
            <v>RES ELE FX SMD B 0 OHMS 1/16W 0402</v>
          </cell>
          <cell r="C60468" t="str">
            <v>ROH</v>
          </cell>
          <cell r="D60468" t="str">
            <v>UN</v>
          </cell>
        </row>
        <row r="60469">
          <cell r="A60469" t="str">
            <v>N010904-000001-003</v>
          </cell>
          <cell r="B60469" t="str">
            <v>RES ELE FX SMD B 0 OHMS 1/16W 0402</v>
          </cell>
          <cell r="C60469" t="str">
            <v>ROH</v>
          </cell>
          <cell r="D60469" t="str">
            <v>UN</v>
          </cell>
        </row>
        <row r="60470">
          <cell r="A60470" t="str">
            <v>N010904-000001-004</v>
          </cell>
          <cell r="B60470" t="str">
            <v>RES ELE FX SMD B 0 OHMS 1/16W 0402</v>
          </cell>
          <cell r="C60470" t="str">
            <v>ROH</v>
          </cell>
          <cell r="D60470" t="str">
            <v>UN</v>
          </cell>
        </row>
        <row r="60471">
          <cell r="A60471" t="str">
            <v>N010904-000004-002</v>
          </cell>
          <cell r="B60471" t="str">
            <v>RES ELE FX SMD J 0 OHMS 1/16W 0402</v>
          </cell>
          <cell r="C60471" t="str">
            <v>ROH</v>
          </cell>
          <cell r="D60471" t="str">
            <v>UN</v>
          </cell>
        </row>
        <row r="60472">
          <cell r="A60472" t="str">
            <v>N010904-000004-003</v>
          </cell>
          <cell r="B60472" t="str">
            <v>RES ELE FX SMD J 0 OHMS 1/16W 0402</v>
          </cell>
          <cell r="C60472" t="str">
            <v>ROH</v>
          </cell>
          <cell r="D60472" t="str">
            <v>UN</v>
          </cell>
        </row>
        <row r="60473">
          <cell r="A60473" t="str">
            <v>N010904-000004-004</v>
          </cell>
          <cell r="B60473" t="str">
            <v>RES ELE FX SMD J 0 OHMS 1/16W 0402</v>
          </cell>
          <cell r="C60473" t="str">
            <v>ROH</v>
          </cell>
          <cell r="D60473" t="str">
            <v>UN</v>
          </cell>
        </row>
        <row r="60474">
          <cell r="A60474" t="str">
            <v>N010904-000007-002</v>
          </cell>
          <cell r="B60474" t="str">
            <v>RES ELE FX SMD J 2.2 OHMS 1/16W 0402</v>
          </cell>
          <cell r="C60474" t="str">
            <v>ROH</v>
          </cell>
          <cell r="D60474" t="str">
            <v>UN</v>
          </cell>
        </row>
        <row r="60475">
          <cell r="A60475" t="str">
            <v>N010904-000007-003</v>
          </cell>
          <cell r="B60475" t="str">
            <v>RES ELE FX SMD J 2.2 OHMS 1/16W 0402</v>
          </cell>
          <cell r="C60475" t="str">
            <v>ROH</v>
          </cell>
          <cell r="D60475" t="str">
            <v>UN</v>
          </cell>
        </row>
        <row r="60476">
          <cell r="A60476" t="str">
            <v>N010904-000007-004</v>
          </cell>
          <cell r="B60476" t="str">
            <v>RES ELE FX SMD J 2.2 OHMS 1/16W 0402</v>
          </cell>
          <cell r="C60476" t="str">
            <v>ROH</v>
          </cell>
          <cell r="D60476" t="str">
            <v>UN</v>
          </cell>
        </row>
        <row r="60477">
          <cell r="A60477" t="str">
            <v>N010904-000020-002</v>
          </cell>
          <cell r="B60477" t="str">
            <v>RES ELE FX SMD J 100 OHMS 1/16W 0402</v>
          </cell>
          <cell r="C60477" t="str">
            <v>ROH</v>
          </cell>
          <cell r="D60477" t="str">
            <v>UN</v>
          </cell>
        </row>
        <row r="60478">
          <cell r="A60478" t="str">
            <v>N010904-000020-003</v>
          </cell>
          <cell r="B60478" t="str">
            <v>RES ELE FX SMD J 100 OHMS 1/16W 0402</v>
          </cell>
          <cell r="C60478" t="str">
            <v>ROH</v>
          </cell>
          <cell r="D60478" t="str">
            <v>UN</v>
          </cell>
        </row>
        <row r="60479">
          <cell r="A60479" t="str">
            <v>N010904-000020-004</v>
          </cell>
          <cell r="B60479" t="str">
            <v>RES ELE FX SMD J 100 OHMS 1/16W 0402</v>
          </cell>
          <cell r="C60479" t="str">
            <v>ROH</v>
          </cell>
          <cell r="D60479" t="str">
            <v>UN</v>
          </cell>
        </row>
        <row r="60480">
          <cell r="A60480" t="str">
            <v>N010904-000021-002</v>
          </cell>
          <cell r="B60480" t="str">
            <v>RES ELE FX SMD B 1KOHMS 1/16W 0402</v>
          </cell>
          <cell r="C60480" t="str">
            <v>ROH</v>
          </cell>
          <cell r="D60480" t="str">
            <v>UN</v>
          </cell>
        </row>
        <row r="60481">
          <cell r="A60481" t="str">
            <v>N010904-000021-003</v>
          </cell>
          <cell r="B60481" t="str">
            <v>RES ELE FX SMD B 1KOHMS 1/16W 0402</v>
          </cell>
          <cell r="C60481" t="str">
            <v>ROH</v>
          </cell>
          <cell r="D60481" t="str">
            <v>UN</v>
          </cell>
        </row>
        <row r="60482">
          <cell r="A60482" t="str">
            <v>N010904-000021-004</v>
          </cell>
          <cell r="B60482" t="str">
            <v>RES ELE FX SMD B 1KOHMS 1/16W 0402</v>
          </cell>
          <cell r="C60482" t="str">
            <v>ROH</v>
          </cell>
          <cell r="D60482" t="str">
            <v>UN</v>
          </cell>
        </row>
        <row r="60483">
          <cell r="A60483" t="str">
            <v>N010904-000024-002</v>
          </cell>
          <cell r="B60483" t="str">
            <v>RES ELE FX SMD J 1KOHMS 1/16W 0402</v>
          </cell>
          <cell r="C60483" t="str">
            <v>ROH</v>
          </cell>
          <cell r="D60483" t="str">
            <v>UN</v>
          </cell>
        </row>
        <row r="60484">
          <cell r="A60484" t="str">
            <v>N010904-000024-003</v>
          </cell>
          <cell r="B60484" t="str">
            <v>RES ELE FX SMD J 1KOHMS 1/16W 0402</v>
          </cell>
          <cell r="C60484" t="str">
            <v>ROH</v>
          </cell>
          <cell r="D60484" t="str">
            <v>UN</v>
          </cell>
        </row>
        <row r="60485">
          <cell r="A60485" t="str">
            <v>N010904-000024-004</v>
          </cell>
          <cell r="B60485" t="str">
            <v>RES ELE FX SMD J 1KOHMS 1/16W 0402</v>
          </cell>
          <cell r="C60485" t="str">
            <v>ROH</v>
          </cell>
          <cell r="D60485" t="str">
            <v>UN</v>
          </cell>
        </row>
        <row r="60486">
          <cell r="A60486" t="str">
            <v>N010904-000026-002</v>
          </cell>
          <cell r="B60486" t="str">
            <v>RES ELE FX SMD B 10KOHMS 1/16W 0402</v>
          </cell>
          <cell r="C60486" t="str">
            <v>ROH</v>
          </cell>
          <cell r="D60486" t="str">
            <v>UN</v>
          </cell>
        </row>
        <row r="60487">
          <cell r="A60487" t="str">
            <v>N010904-000026-003</v>
          </cell>
          <cell r="B60487" t="str">
            <v>RES ELE FX SMD B 10KOHMS 1/16W 0402</v>
          </cell>
          <cell r="C60487" t="str">
            <v>ROH</v>
          </cell>
          <cell r="D60487" t="str">
            <v>UN</v>
          </cell>
        </row>
        <row r="60488">
          <cell r="A60488" t="str">
            <v>N010904-000026-004</v>
          </cell>
          <cell r="B60488" t="str">
            <v>RES ELE FX SMD B 10KOHMS 1/16W 0402</v>
          </cell>
          <cell r="C60488" t="str">
            <v>ROH</v>
          </cell>
          <cell r="D60488" t="str">
            <v>UN</v>
          </cell>
        </row>
        <row r="60489">
          <cell r="A60489" t="str">
            <v>N010904-000030-002</v>
          </cell>
          <cell r="B60489" t="str">
            <v>RES ELE FX SMD J 10KO 1/16W 0402</v>
          </cell>
          <cell r="C60489" t="str">
            <v>ROH</v>
          </cell>
          <cell r="D60489" t="str">
            <v>UN</v>
          </cell>
        </row>
        <row r="60490">
          <cell r="A60490" t="str">
            <v>N010904-000030-003</v>
          </cell>
          <cell r="B60490" t="str">
            <v>RES ELE FX SMD J 10KOHMS 1/16W 0402</v>
          </cell>
          <cell r="C60490" t="str">
            <v>ROH</v>
          </cell>
          <cell r="D60490" t="str">
            <v>UN</v>
          </cell>
        </row>
        <row r="60491">
          <cell r="A60491" t="str">
            <v>N010904-000030-004</v>
          </cell>
          <cell r="B60491" t="str">
            <v>RES ELE FX SMD J 10KOHMS 1/16W 0402</v>
          </cell>
          <cell r="C60491" t="str">
            <v>ROH</v>
          </cell>
          <cell r="D60491" t="str">
            <v>UN</v>
          </cell>
        </row>
        <row r="60492">
          <cell r="A60492" t="str">
            <v>N010904-000035-002</v>
          </cell>
          <cell r="B60492" t="str">
            <v>RES ELE FX SMD J 100KOHMS 1/16W 0402</v>
          </cell>
          <cell r="C60492" t="str">
            <v>ROH</v>
          </cell>
          <cell r="D60492" t="str">
            <v>UN</v>
          </cell>
        </row>
        <row r="60493">
          <cell r="A60493" t="str">
            <v>N010904-000035-003</v>
          </cell>
          <cell r="B60493" t="str">
            <v>RES ELE FX SMD J 100KO 1/16W 0402</v>
          </cell>
          <cell r="C60493" t="str">
            <v>ROH</v>
          </cell>
          <cell r="D60493" t="str">
            <v>UN</v>
          </cell>
        </row>
        <row r="60494">
          <cell r="A60494" t="str">
            <v>N010904-000035-004</v>
          </cell>
          <cell r="B60494" t="str">
            <v>RES ELE FX SMD J 100KOHMS 1/16W 0402</v>
          </cell>
          <cell r="C60494" t="str">
            <v>ROH</v>
          </cell>
          <cell r="D60494" t="str">
            <v>UN</v>
          </cell>
        </row>
        <row r="60495">
          <cell r="A60495" t="str">
            <v>N010904-000049-002</v>
          </cell>
          <cell r="B60495" t="str">
            <v>RES ELE FX SMD B 120 OHMS 1/16W 0402</v>
          </cell>
          <cell r="C60495" t="str">
            <v>ROH</v>
          </cell>
          <cell r="D60495" t="str">
            <v>UN</v>
          </cell>
        </row>
        <row r="60496">
          <cell r="A60496" t="str">
            <v>N010904-000049-003</v>
          </cell>
          <cell r="B60496" t="str">
            <v>RES ELE FX SMD B 120 OHMS 1/16W 0402</v>
          </cell>
          <cell r="C60496" t="str">
            <v>ROH</v>
          </cell>
          <cell r="D60496" t="str">
            <v>UN</v>
          </cell>
        </row>
        <row r="60497">
          <cell r="A60497" t="str">
            <v>N010904-000049-004</v>
          </cell>
          <cell r="B60497" t="str">
            <v>RES ELE FX SMD B 120 OHMS 1/16W 0402</v>
          </cell>
          <cell r="C60497" t="str">
            <v>ROH</v>
          </cell>
          <cell r="D60497" t="str">
            <v>UN</v>
          </cell>
        </row>
        <row r="60498">
          <cell r="A60498" t="str">
            <v>N010904-000052-002</v>
          </cell>
          <cell r="B60498" t="str">
            <v>RES ELE FX SMD B 1.2KOHMS 1/16W 0402</v>
          </cell>
          <cell r="C60498" t="str">
            <v>ROH</v>
          </cell>
          <cell r="D60498" t="str">
            <v>UN</v>
          </cell>
        </row>
        <row r="60499">
          <cell r="A60499" t="str">
            <v>N010904-000052-003</v>
          </cell>
          <cell r="B60499" t="str">
            <v>RES ELE FX SMD B 1.2KOHMS 1/16W 0402</v>
          </cell>
          <cell r="C60499" t="str">
            <v>ROH</v>
          </cell>
          <cell r="D60499" t="str">
            <v>UN</v>
          </cell>
        </row>
        <row r="60500">
          <cell r="A60500" t="str">
            <v>N010904-000055-002</v>
          </cell>
          <cell r="B60500" t="str">
            <v>RES ELE FX SMD J 1.2KOHMS 1/16W 0402</v>
          </cell>
          <cell r="C60500" t="str">
            <v>ROH</v>
          </cell>
          <cell r="D60500" t="str">
            <v>UN</v>
          </cell>
        </row>
        <row r="60501">
          <cell r="A60501" t="str">
            <v>N010904-000055-003</v>
          </cell>
          <cell r="B60501" t="str">
            <v>RES ELE FX SMD J 1.2KOHMS 1/16W 0402</v>
          </cell>
          <cell r="C60501" t="str">
            <v>ROH</v>
          </cell>
          <cell r="D60501" t="str">
            <v>UN</v>
          </cell>
        </row>
        <row r="60502">
          <cell r="A60502" t="str">
            <v>N010904-000081-002</v>
          </cell>
          <cell r="B60502" t="str">
            <v>RES ELE FX SMD J 150 OHMS 1/16W 0402</v>
          </cell>
          <cell r="C60502" t="str">
            <v>ROH</v>
          </cell>
          <cell r="D60502" t="str">
            <v>UN</v>
          </cell>
        </row>
        <row r="60503">
          <cell r="A60503" t="str">
            <v>N010904-000081-003</v>
          </cell>
          <cell r="B60503" t="str">
            <v>RES ELE FX SMD J 150 OHMS 1/16W 0402</v>
          </cell>
          <cell r="C60503" t="str">
            <v>ROH</v>
          </cell>
          <cell r="D60503" t="str">
            <v>UN</v>
          </cell>
        </row>
        <row r="60504">
          <cell r="A60504" t="str">
            <v>N010904-000081-004</v>
          </cell>
          <cell r="B60504" t="str">
            <v>RES ELE FX SMD J 150 OHMS 1/16W 0402</v>
          </cell>
          <cell r="C60504" t="str">
            <v>ROH</v>
          </cell>
          <cell r="D60504" t="str">
            <v>UN</v>
          </cell>
        </row>
        <row r="60505">
          <cell r="A60505" t="str">
            <v>N010904-000086-002</v>
          </cell>
          <cell r="B60505" t="str">
            <v>RES ELE FX SMD B 15KOHMS 1/16W 0402</v>
          </cell>
          <cell r="C60505" t="str">
            <v>ROH</v>
          </cell>
          <cell r="D60505" t="str">
            <v>UN</v>
          </cell>
        </row>
        <row r="60506">
          <cell r="A60506" t="str">
            <v>N010904-000086-003</v>
          </cell>
          <cell r="B60506" t="str">
            <v>RES ELE FX SMD B 15KOHMS 1/16W 0402</v>
          </cell>
          <cell r="C60506" t="str">
            <v>ROH</v>
          </cell>
          <cell r="D60506" t="str">
            <v>UN</v>
          </cell>
        </row>
        <row r="60507">
          <cell r="A60507" t="str">
            <v>N010904-000113-002</v>
          </cell>
          <cell r="B60507" t="str">
            <v>RES ELE FX SMD J 18KOHMS 1/16W 0402</v>
          </cell>
          <cell r="C60507" t="str">
            <v>ROH</v>
          </cell>
          <cell r="D60507" t="str">
            <v>UN</v>
          </cell>
        </row>
        <row r="60508">
          <cell r="A60508" t="str">
            <v>N010904-000113-003</v>
          </cell>
          <cell r="B60508" t="str">
            <v>RES ELE FX SMD J 18KOHMS 1/16W 0402</v>
          </cell>
          <cell r="C60508" t="str">
            <v>ROH</v>
          </cell>
          <cell r="D60508" t="str">
            <v>UN</v>
          </cell>
        </row>
        <row r="60509">
          <cell r="A60509" t="str">
            <v>N010904-000119-002</v>
          </cell>
          <cell r="B60509" t="str">
            <v>RES ELE FX SMD B 200 OHMS 1/16W 0402</v>
          </cell>
          <cell r="C60509" t="str">
            <v>ROH</v>
          </cell>
          <cell r="D60509" t="str">
            <v>UN</v>
          </cell>
        </row>
        <row r="60510">
          <cell r="A60510" t="str">
            <v>N010904-000119-003</v>
          </cell>
          <cell r="B60510" t="str">
            <v>RES ELE FX SMD B 200 OHMS 1/16W 0402</v>
          </cell>
          <cell r="C60510" t="str">
            <v>ROH</v>
          </cell>
          <cell r="D60510" t="str">
            <v>UN</v>
          </cell>
        </row>
        <row r="60511">
          <cell r="A60511" t="str">
            <v>N010904-000119-004</v>
          </cell>
          <cell r="B60511" t="str">
            <v>RES ELE FX SMD B 200 OHMS 1/16W 0402</v>
          </cell>
          <cell r="C60511" t="str">
            <v>ROH</v>
          </cell>
          <cell r="D60511" t="str">
            <v>UN</v>
          </cell>
        </row>
        <row r="60512">
          <cell r="A60512" t="str">
            <v>N010904-000125-002</v>
          </cell>
          <cell r="B60512" t="str">
            <v>RES ELE FX SMD J 2KO 1/16W 0402</v>
          </cell>
          <cell r="C60512" t="str">
            <v>ROH</v>
          </cell>
          <cell r="D60512" t="str">
            <v>UN</v>
          </cell>
        </row>
        <row r="60513">
          <cell r="A60513" t="str">
            <v>N010904-000125-003</v>
          </cell>
          <cell r="B60513" t="str">
            <v>RES ELE FX SMD J 2KOHMS 1/16W 0402</v>
          </cell>
          <cell r="C60513" t="str">
            <v>ROH</v>
          </cell>
          <cell r="D60513" t="str">
            <v>UN</v>
          </cell>
        </row>
        <row r="60514">
          <cell r="A60514" t="str">
            <v>N010904-000136-002</v>
          </cell>
          <cell r="B60514" t="str">
            <v>RES ELE FX SMD J 22O OHMS 1/16W 0402</v>
          </cell>
          <cell r="C60514" t="str">
            <v>ROH</v>
          </cell>
          <cell r="D60514" t="str">
            <v>UN</v>
          </cell>
        </row>
        <row r="60515">
          <cell r="A60515" t="str">
            <v>N010904-000136-003</v>
          </cell>
          <cell r="B60515" t="str">
            <v>RES ELE FX SMD J 22 OHMS 1/16W 0402</v>
          </cell>
          <cell r="C60515" t="str">
            <v>ROH</v>
          </cell>
          <cell r="D60515" t="str">
            <v>UN</v>
          </cell>
        </row>
        <row r="60516">
          <cell r="A60516" t="str">
            <v>N010904-000136-004</v>
          </cell>
          <cell r="B60516" t="str">
            <v>RES ELE FX SMD J 22 OHMS 1/16W 0402</v>
          </cell>
          <cell r="C60516" t="str">
            <v>ROH</v>
          </cell>
          <cell r="D60516" t="str">
            <v>UN</v>
          </cell>
        </row>
        <row r="60517">
          <cell r="A60517" t="str">
            <v>N010904-000142-002</v>
          </cell>
          <cell r="B60517" t="str">
            <v>RES ELE FX SMD J 2.2KOHMS 1/16W 0402</v>
          </cell>
          <cell r="C60517" t="str">
            <v>ROH</v>
          </cell>
          <cell r="D60517" t="str">
            <v>UN</v>
          </cell>
        </row>
        <row r="60518">
          <cell r="A60518" t="str">
            <v>N010904-000146-002</v>
          </cell>
          <cell r="B60518" t="str">
            <v>RES ELE FX SMD J 22KOHMS 1/16W 0402</v>
          </cell>
          <cell r="C60518" t="str">
            <v>ROH</v>
          </cell>
          <cell r="D60518" t="str">
            <v>UN</v>
          </cell>
        </row>
        <row r="60519">
          <cell r="A60519" t="str">
            <v>N010904-000146-003</v>
          </cell>
          <cell r="B60519" t="str">
            <v>RES ELE FX SMD J 22KOHMS 1/16W 0402</v>
          </cell>
          <cell r="C60519" t="str">
            <v>ROH</v>
          </cell>
          <cell r="D60519" t="str">
            <v>UN</v>
          </cell>
        </row>
        <row r="60520">
          <cell r="A60520" t="str">
            <v>N010904-000152-002</v>
          </cell>
          <cell r="B60520" t="str">
            <v>RES ELE FX SMD F 240O 1/16W 0402</v>
          </cell>
          <cell r="C60520" t="str">
            <v>ROH</v>
          </cell>
          <cell r="D60520" t="str">
            <v>UN</v>
          </cell>
        </row>
        <row r="60521">
          <cell r="A60521" t="str">
            <v>N010904-000152-003</v>
          </cell>
          <cell r="B60521" t="str">
            <v>RES ELE FX SMD 240 OHMS 1/16W ±1% 0402</v>
          </cell>
          <cell r="C60521" t="str">
            <v>ROH</v>
          </cell>
          <cell r="D60521" t="str">
            <v>UN</v>
          </cell>
        </row>
        <row r="60522">
          <cell r="A60522" t="str">
            <v>N010904-000152-004</v>
          </cell>
          <cell r="B60522" t="str">
            <v>RES ELE FX SMD 240 OHMS 1/16W ±1% 0402</v>
          </cell>
          <cell r="C60522" t="str">
            <v>ROH</v>
          </cell>
          <cell r="D60522" t="str">
            <v>UN</v>
          </cell>
        </row>
        <row r="60523">
          <cell r="A60523" t="str">
            <v>N010904-000154-002</v>
          </cell>
          <cell r="B60523" t="str">
            <v>RES ELE FX SMD B 2.4KOHMS 1/16W 0402</v>
          </cell>
          <cell r="C60523" t="str">
            <v>ROH</v>
          </cell>
          <cell r="D60523" t="str">
            <v>UN</v>
          </cell>
        </row>
        <row r="60524">
          <cell r="A60524" t="str">
            <v>N010904-000154-003</v>
          </cell>
          <cell r="B60524" t="str">
            <v>RES ELE FX SMD B 2.4KOHMS 1/16W 0402</v>
          </cell>
          <cell r="C60524" t="str">
            <v>ROH</v>
          </cell>
          <cell r="D60524" t="str">
            <v>UN</v>
          </cell>
        </row>
        <row r="60525">
          <cell r="A60525" t="str">
            <v>N010904-000154-004</v>
          </cell>
          <cell r="B60525" t="str">
            <v>RES ELE FX SMD B 2.4KOHMS 1/16W 0402</v>
          </cell>
          <cell r="C60525" t="str">
            <v>ROH</v>
          </cell>
          <cell r="D60525" t="str">
            <v>UN</v>
          </cell>
        </row>
        <row r="60526">
          <cell r="A60526" t="str">
            <v>N010904-000175-002</v>
          </cell>
          <cell r="B60526" t="str">
            <v>RES ELE FX SMD B 270 KOHMS 1/16W 0402</v>
          </cell>
          <cell r="C60526" t="str">
            <v>ROH</v>
          </cell>
          <cell r="D60526" t="str">
            <v>UN</v>
          </cell>
        </row>
        <row r="60527">
          <cell r="A60527" t="str">
            <v>N010904-000175-003</v>
          </cell>
          <cell r="B60527" t="str">
            <v>RES ELE FX SMD B 270 KOHMS 1/16W 0402</v>
          </cell>
          <cell r="C60527" t="str">
            <v>ROH</v>
          </cell>
          <cell r="D60527" t="str">
            <v>UN</v>
          </cell>
        </row>
        <row r="60528">
          <cell r="A60528" t="str">
            <v>N010904-000188-002</v>
          </cell>
          <cell r="B60528" t="str">
            <v>RES ELE FX SMD J 30KO 1/16W 0402</v>
          </cell>
          <cell r="C60528" t="str">
            <v>ROH</v>
          </cell>
          <cell r="D60528" t="str">
            <v>UN</v>
          </cell>
        </row>
        <row r="60529">
          <cell r="A60529" t="str">
            <v>N010904-000188-003</v>
          </cell>
          <cell r="B60529" t="str">
            <v>RES ELE FX SMD J 30KO 1/16W 0402</v>
          </cell>
          <cell r="C60529" t="str">
            <v>ROH</v>
          </cell>
          <cell r="D60529" t="str">
            <v>UN</v>
          </cell>
        </row>
        <row r="60530">
          <cell r="A60530" t="str">
            <v>N010904-000196-002</v>
          </cell>
          <cell r="B60530" t="str">
            <v>RES ELE FX SMD J 33 OHMS 1/16W 0402</v>
          </cell>
          <cell r="C60530" t="str">
            <v>ROH</v>
          </cell>
          <cell r="D60530" t="str">
            <v>UN</v>
          </cell>
        </row>
        <row r="60531">
          <cell r="A60531" t="str">
            <v>N010904-000196-003</v>
          </cell>
          <cell r="B60531" t="str">
            <v>RES ELE FX SMD J 33 OHMS 1/16W 0402</v>
          </cell>
          <cell r="C60531" t="str">
            <v>ROH</v>
          </cell>
          <cell r="D60531" t="str">
            <v>UN</v>
          </cell>
        </row>
        <row r="60532">
          <cell r="A60532" t="str">
            <v>N010904-000196-004</v>
          </cell>
          <cell r="B60532" t="str">
            <v>RES ELE FX SMD J 33 OHMS 1/16W 0402</v>
          </cell>
          <cell r="C60532" t="str">
            <v>ROH</v>
          </cell>
          <cell r="D60532" t="str">
            <v>UN</v>
          </cell>
        </row>
        <row r="60533">
          <cell r="A60533" t="str">
            <v>N010904-000203-002</v>
          </cell>
          <cell r="B60533" t="str">
            <v>RES ELE FX SMD B 33KOHMS 1/16W 0402</v>
          </cell>
          <cell r="C60533" t="str">
            <v>ROH</v>
          </cell>
          <cell r="D60533" t="str">
            <v>UN</v>
          </cell>
        </row>
        <row r="60534">
          <cell r="A60534" t="str">
            <v>N010904-000203-003</v>
          </cell>
          <cell r="B60534" t="str">
            <v>RES ELE FX SMD B 33KOHMS 1/16W 0402</v>
          </cell>
          <cell r="C60534" t="str">
            <v>ROH</v>
          </cell>
          <cell r="D60534" t="str">
            <v>UN</v>
          </cell>
        </row>
        <row r="60535">
          <cell r="A60535" t="str">
            <v>N010904-000203-004</v>
          </cell>
          <cell r="B60535" t="str">
            <v>RES ELE FX SMD B 33KOHMS 1/16W 0402</v>
          </cell>
          <cell r="C60535" t="str">
            <v>ROH</v>
          </cell>
          <cell r="D60535" t="str">
            <v>UN</v>
          </cell>
        </row>
        <row r="60536">
          <cell r="A60536" t="str">
            <v>N010904-000211-001</v>
          </cell>
          <cell r="B60536" t="str">
            <v>RES ELE FX SMD B 3.6KOHMS 1/16W 0402</v>
          </cell>
          <cell r="C60536" t="str">
            <v>ROH</v>
          </cell>
          <cell r="D60536" t="str">
            <v>UN</v>
          </cell>
        </row>
        <row r="60537">
          <cell r="A60537" t="str">
            <v>N010904-000220-002</v>
          </cell>
          <cell r="B60537" t="str">
            <v>RES ELE FX SMD J 390OHMS 1/16W 0402</v>
          </cell>
          <cell r="C60537" t="str">
            <v>ROH</v>
          </cell>
          <cell r="D60537" t="str">
            <v>UN</v>
          </cell>
        </row>
        <row r="60538">
          <cell r="A60538" t="str">
            <v>N010904-000247-002</v>
          </cell>
          <cell r="B60538" t="str">
            <v>RES ELE FX SMD J 4.7KO 1/16W 0402</v>
          </cell>
          <cell r="C60538" t="str">
            <v>ROH</v>
          </cell>
          <cell r="D60538" t="str">
            <v>UN</v>
          </cell>
        </row>
        <row r="60539">
          <cell r="A60539" t="str">
            <v>N010904-000247-003</v>
          </cell>
          <cell r="B60539" t="str">
            <v>RES ELE FX SMD 4.7KOHMS 1/16W ±5% 0402</v>
          </cell>
          <cell r="C60539" t="str">
            <v>ROH</v>
          </cell>
          <cell r="D60539" t="str">
            <v>UN</v>
          </cell>
        </row>
        <row r="60540">
          <cell r="A60540" t="str">
            <v>N010904-000247-004</v>
          </cell>
          <cell r="B60540" t="str">
            <v>RES ELE FX SMD 4.7KOHMS 1/16W ±5% 0402</v>
          </cell>
          <cell r="C60540" t="str">
            <v>ROH</v>
          </cell>
          <cell r="D60540" t="str">
            <v>UN</v>
          </cell>
        </row>
        <row r="60541">
          <cell r="A60541" t="str">
            <v>N010904-000251-002</v>
          </cell>
          <cell r="B60541" t="str">
            <v>RES ELE FX SMD J 47KOHMS 1/16W 0402</v>
          </cell>
          <cell r="C60541" t="str">
            <v>ROH</v>
          </cell>
          <cell r="D60541" t="str">
            <v>UN</v>
          </cell>
        </row>
        <row r="60542">
          <cell r="A60542" t="str">
            <v>N010904-000251-003</v>
          </cell>
          <cell r="B60542" t="str">
            <v>RES ELE FX SMD J 47KOHMS 1/16W 0402</v>
          </cell>
          <cell r="C60542" t="str">
            <v>ROH</v>
          </cell>
          <cell r="D60542" t="str">
            <v>UN</v>
          </cell>
        </row>
        <row r="60543">
          <cell r="A60543" t="str">
            <v>N010904-000251-004</v>
          </cell>
          <cell r="B60543" t="str">
            <v>RES ELE FX SMD J 47KOHMS 1/16W 0402</v>
          </cell>
          <cell r="C60543" t="str">
            <v>ROH</v>
          </cell>
          <cell r="D60543" t="str">
            <v>UN</v>
          </cell>
        </row>
        <row r="60544">
          <cell r="A60544" t="str">
            <v>N010904-000254-002</v>
          </cell>
          <cell r="B60544" t="str">
            <v>RES ELE FX SMD J 470KO 1/16W 0402</v>
          </cell>
          <cell r="C60544" t="str">
            <v>ROH</v>
          </cell>
          <cell r="D60544" t="str">
            <v>UN</v>
          </cell>
        </row>
        <row r="60545">
          <cell r="A60545" t="str">
            <v>N010904-000254-003</v>
          </cell>
          <cell r="B60545" t="str">
            <v>RES ELE FX SMD J 470KOHMS 1/16W 0402</v>
          </cell>
          <cell r="C60545" t="str">
            <v>ROH</v>
          </cell>
          <cell r="D60545" t="str">
            <v>UN</v>
          </cell>
        </row>
        <row r="60546">
          <cell r="A60546" t="str">
            <v>N010904-000254-004</v>
          </cell>
          <cell r="B60546" t="str">
            <v>RES ELE FX SMD J 470KOHMS 1/16W 0402</v>
          </cell>
          <cell r="C60546" t="str">
            <v>ROH</v>
          </cell>
          <cell r="D60546" t="str">
            <v>UN</v>
          </cell>
        </row>
        <row r="60547">
          <cell r="A60547" t="str">
            <v>N010904-000268-002</v>
          </cell>
          <cell r="B60547" t="str">
            <v>RES ELE FX SMD B 5.1KO 1/16W 0402</v>
          </cell>
          <cell r="C60547" t="str">
            <v>ROH</v>
          </cell>
          <cell r="D60547" t="str">
            <v>UN</v>
          </cell>
        </row>
        <row r="60548">
          <cell r="A60548" t="str">
            <v>N010904-000268-003</v>
          </cell>
          <cell r="B60548" t="str">
            <v>RES ELE FX SMD B 5.1KOHMS 1/16W 0402</v>
          </cell>
          <cell r="C60548" t="str">
            <v>ROH</v>
          </cell>
          <cell r="D60548" t="str">
            <v>UN</v>
          </cell>
        </row>
        <row r="60549">
          <cell r="A60549" t="str">
            <v>N010904-000272-002</v>
          </cell>
          <cell r="B60549" t="str">
            <v>RES ELE FX SMD B 51KOHMS 1/16W 0402</v>
          </cell>
          <cell r="C60549" t="str">
            <v>ROH</v>
          </cell>
          <cell r="D60549" t="str">
            <v>UN</v>
          </cell>
        </row>
        <row r="60550">
          <cell r="A60550" t="str">
            <v>N010904-000272-003</v>
          </cell>
          <cell r="B60550" t="str">
            <v>RES ELE FX SMD B 51KOHMS 1/16W 0402</v>
          </cell>
          <cell r="C60550" t="str">
            <v>ROH</v>
          </cell>
          <cell r="D60550" t="str">
            <v>UN</v>
          </cell>
        </row>
        <row r="60551">
          <cell r="A60551" t="str">
            <v>N010904-000272-004</v>
          </cell>
          <cell r="B60551" t="str">
            <v>RES ELE FX SMD B 51KOHMS 1/16W 0402</v>
          </cell>
          <cell r="C60551" t="str">
            <v>ROH</v>
          </cell>
          <cell r="D60551" t="str">
            <v>UN</v>
          </cell>
        </row>
        <row r="60552">
          <cell r="A60552" t="str">
            <v>N010904-000299-002</v>
          </cell>
          <cell r="B60552" t="str">
            <v>RES ELE FX SMD B 6.2KOHMS 1/16W 0402</v>
          </cell>
          <cell r="C60552" t="str">
            <v>ROH</v>
          </cell>
          <cell r="D60552" t="str">
            <v>UN</v>
          </cell>
        </row>
        <row r="60553">
          <cell r="A60553" t="str">
            <v>N010904-000299-003</v>
          </cell>
          <cell r="B60553" t="str">
            <v>RES ELE FX SMD B 6.2KOHMS 1/16W 0402</v>
          </cell>
          <cell r="C60553" t="str">
            <v>ROH</v>
          </cell>
          <cell r="D60553" t="str">
            <v>UN</v>
          </cell>
        </row>
        <row r="60554">
          <cell r="A60554" t="str">
            <v>N010904-000307-002</v>
          </cell>
          <cell r="B60554" t="str">
            <v>RES ELE FX SMD J 68 OHMS 1/16W 0402</v>
          </cell>
          <cell r="C60554" t="str">
            <v>ROH</v>
          </cell>
          <cell r="D60554" t="str">
            <v>UN</v>
          </cell>
        </row>
        <row r="60555">
          <cell r="A60555" t="str">
            <v>N010904-000307-003</v>
          </cell>
          <cell r="B60555" t="str">
            <v>RES ELE FX SMD J 68 OHMS 1/16W 0402</v>
          </cell>
          <cell r="C60555" t="str">
            <v>ROH</v>
          </cell>
          <cell r="D60555" t="str">
            <v>UN</v>
          </cell>
        </row>
        <row r="60556">
          <cell r="A60556" t="str">
            <v>N010904-000307-004</v>
          </cell>
          <cell r="B60556" t="str">
            <v>RES ELE FX SMD J 68 OHMS 1/16W 0402</v>
          </cell>
          <cell r="C60556" t="str">
            <v>ROH</v>
          </cell>
          <cell r="D60556" t="str">
            <v>UN</v>
          </cell>
        </row>
        <row r="60557">
          <cell r="A60557" t="str">
            <v>N010904-000317-002</v>
          </cell>
          <cell r="B60557" t="str">
            <v>RES ELE FX SMD J 68KO 1/16W 0402</v>
          </cell>
          <cell r="C60557" t="str">
            <v>ROH</v>
          </cell>
          <cell r="D60557" t="str">
            <v>UN</v>
          </cell>
        </row>
        <row r="60558">
          <cell r="A60558" t="str">
            <v>N010904-000328-002</v>
          </cell>
          <cell r="B60558" t="str">
            <v>RES ELE FX SMD J 75O 1/16W 0402</v>
          </cell>
          <cell r="C60558" t="str">
            <v>ROH</v>
          </cell>
          <cell r="D60558" t="str">
            <v>UN</v>
          </cell>
        </row>
        <row r="60559">
          <cell r="A60559" t="str">
            <v>N010904-000328-003</v>
          </cell>
          <cell r="B60559" t="str">
            <v>RES ELE FX SMD J 75 OHMS 1/16W 0402</v>
          </cell>
          <cell r="C60559" t="str">
            <v>ROH</v>
          </cell>
          <cell r="D60559" t="str">
            <v>UN</v>
          </cell>
        </row>
        <row r="60560">
          <cell r="A60560" t="str">
            <v>N010904-000328-004</v>
          </cell>
          <cell r="B60560" t="str">
            <v>RES ELE FX SMD J 75 OHMS 1/16W 0402</v>
          </cell>
          <cell r="C60560" t="str">
            <v>ROH</v>
          </cell>
          <cell r="D60560" t="str">
            <v>UN</v>
          </cell>
        </row>
        <row r="60561">
          <cell r="A60561" t="str">
            <v>N010904-000330-002</v>
          </cell>
          <cell r="B60561" t="str">
            <v>RES ELE FX SMD B 7.5KO 1/16W 0402</v>
          </cell>
          <cell r="C60561" t="str">
            <v>ROH</v>
          </cell>
          <cell r="D60561" t="str">
            <v>UN</v>
          </cell>
        </row>
        <row r="60562">
          <cell r="A60562" t="str">
            <v>N010904-000330-003</v>
          </cell>
          <cell r="B60562" t="str">
            <v>RES ELE FX SMD B 7.5KOHMS 1/16W 0402</v>
          </cell>
          <cell r="C60562" t="str">
            <v>ROH</v>
          </cell>
          <cell r="D60562" t="str">
            <v>UN</v>
          </cell>
        </row>
        <row r="60563">
          <cell r="A60563" t="str">
            <v>N010904-000330-004</v>
          </cell>
          <cell r="B60563" t="str">
            <v>RES ELE FX SMD B 7.5KOHMS 1/16W 0402</v>
          </cell>
          <cell r="C60563" t="str">
            <v>ROH</v>
          </cell>
          <cell r="D60563" t="str">
            <v>UN</v>
          </cell>
        </row>
        <row r="60564">
          <cell r="A60564" t="str">
            <v>N010904-000512-002</v>
          </cell>
          <cell r="B60564" t="str">
            <v>RES ELE FX SMD J 75 OHMS 1/8W 0805</v>
          </cell>
          <cell r="C60564" t="str">
            <v>ROH</v>
          </cell>
          <cell r="D60564" t="str">
            <v>UN</v>
          </cell>
        </row>
        <row r="60565">
          <cell r="A60565" t="str">
            <v>N010904-000512-003</v>
          </cell>
          <cell r="B60565" t="str">
            <v>RES ELE FX SMD J 75 OHMS 1/8W 0805</v>
          </cell>
          <cell r="C60565" t="str">
            <v>ROH</v>
          </cell>
          <cell r="D60565" t="str">
            <v>UN</v>
          </cell>
        </row>
        <row r="60566">
          <cell r="A60566" t="str">
            <v>N010904-000512-004</v>
          </cell>
          <cell r="B60566" t="str">
            <v>RES ELE FX SMD J 75 OHMS 1/8W 0805</v>
          </cell>
          <cell r="C60566" t="str">
            <v>ROH</v>
          </cell>
          <cell r="D60566" t="str">
            <v>UN</v>
          </cell>
        </row>
        <row r="60567">
          <cell r="A60567" t="str">
            <v>N010904-000635-002</v>
          </cell>
          <cell r="B60567" t="str">
            <v>RES ELE FX SMD B 68O 1/4W 1206</v>
          </cell>
          <cell r="C60567" t="str">
            <v>ROH</v>
          </cell>
          <cell r="D60567" t="str">
            <v>UN</v>
          </cell>
        </row>
        <row r="60568">
          <cell r="A60568" t="str">
            <v>N010904-000635-003</v>
          </cell>
          <cell r="B60568" t="str">
            <v>RES ELE FX SMD B 68 OHMS 1/4W 1206</v>
          </cell>
          <cell r="C60568" t="str">
            <v>ROH</v>
          </cell>
          <cell r="D60568" t="str">
            <v>UN</v>
          </cell>
        </row>
        <row r="60569">
          <cell r="A60569" t="str">
            <v>N011003-000062-002</v>
          </cell>
          <cell r="B60569" t="str">
            <v>CONECTOR P PCI SMD 68P 0.5MM 0.5A 50V</v>
          </cell>
          <cell r="C60569" t="str">
            <v>ROH</v>
          </cell>
          <cell r="D60569" t="str">
            <v>UN</v>
          </cell>
        </row>
        <row r="60570">
          <cell r="A60570" t="str">
            <v>N011003-000062-003</v>
          </cell>
          <cell r="B60570" t="str">
            <v>CONECTOR P PCI SMD 68P 0.5MM 0.5A 50V</v>
          </cell>
          <cell r="C60570" t="str">
            <v>ROH</v>
          </cell>
          <cell r="D60570" t="str">
            <v>UN</v>
          </cell>
        </row>
        <row r="60571">
          <cell r="A60571" t="str">
            <v>N011003-000285-003</v>
          </cell>
          <cell r="B60571" t="str">
            <v>CONECTOR P PCI SMD HORIZONT 6P 0.5A 50V</v>
          </cell>
          <cell r="C60571" t="str">
            <v>ROH</v>
          </cell>
          <cell r="D60571" t="str">
            <v>UN</v>
          </cell>
        </row>
        <row r="60572">
          <cell r="A60572" t="str">
            <v>N011003-000290-003</v>
          </cell>
          <cell r="B60572" t="str">
            <v>CONECTOR P PCI HORIZO SMD 9P 1.25MM 50V</v>
          </cell>
          <cell r="C60572" t="str">
            <v>ROH</v>
          </cell>
          <cell r="D60572" t="str">
            <v>UN</v>
          </cell>
        </row>
        <row r="60573">
          <cell r="A60573" t="str">
            <v>N011003-000290-005</v>
          </cell>
          <cell r="B60573" t="str">
            <v>CONECTOR P PCI HORIZO SMD 9P 1A 50V</v>
          </cell>
          <cell r="C60573" t="str">
            <v>ROH</v>
          </cell>
          <cell r="D60573" t="str">
            <v>UN</v>
          </cell>
        </row>
        <row r="60574">
          <cell r="A60574" t="str">
            <v>N011003-000304-002</v>
          </cell>
          <cell r="B60574" t="str">
            <v>CONEC P PCI SMD VERTI 8P 1.25MM 0.5A 50V</v>
          </cell>
          <cell r="C60574" t="str">
            <v>ROH</v>
          </cell>
          <cell r="D60574" t="str">
            <v>UN</v>
          </cell>
        </row>
        <row r="60575">
          <cell r="A60575" t="str">
            <v>N011003-000304-003</v>
          </cell>
          <cell r="B60575" t="str">
            <v>CONECTOR P PCI SMD VERTIC 8P 1.25MM 50V</v>
          </cell>
          <cell r="C60575" t="str">
            <v>ROH</v>
          </cell>
          <cell r="D60575" t="str">
            <v>UN</v>
          </cell>
        </row>
        <row r="60576">
          <cell r="A60576" t="str">
            <v>N011003-000304-004</v>
          </cell>
          <cell r="B60576" t="str">
            <v>CONECTOR P PCI SMD VERTICAL 8P 1.25MM</v>
          </cell>
          <cell r="C60576" t="str">
            <v>ROH</v>
          </cell>
          <cell r="D60576" t="str">
            <v>UN</v>
          </cell>
        </row>
        <row r="60577">
          <cell r="A60577" t="str">
            <v>N011003-000397-002</v>
          </cell>
          <cell r="B60577" t="str">
            <v>CONECTOR P PCI HORIZO SMD 2P 2MM 1A 125V</v>
          </cell>
          <cell r="C60577" t="str">
            <v>ROH</v>
          </cell>
          <cell r="D60577" t="str">
            <v>UN</v>
          </cell>
        </row>
        <row r="60578">
          <cell r="A60578" t="str">
            <v>N011003-000397-003</v>
          </cell>
          <cell r="B60578" t="str">
            <v>CONECTOR P PCI HORIZO SMD 2P 2MM 1A 125V</v>
          </cell>
          <cell r="C60578" t="str">
            <v>ROH</v>
          </cell>
          <cell r="D60578" t="str">
            <v>UN</v>
          </cell>
        </row>
        <row r="60579">
          <cell r="A60579" t="str">
            <v>N011003-000397-004</v>
          </cell>
          <cell r="B60579" t="str">
            <v>CONECTOR P PCI HORIZO SMD 2P 2MM 1A 125V</v>
          </cell>
          <cell r="C60579" t="str">
            <v>ROH</v>
          </cell>
          <cell r="D60579" t="str">
            <v>UN</v>
          </cell>
        </row>
        <row r="60580">
          <cell r="A60580" t="str">
            <v>N011003-000432-001</v>
          </cell>
          <cell r="B60580" t="str">
            <v>CONECTOR P PCI HORIZO SMD 16P PT 3A 500V</v>
          </cell>
          <cell r="C60580" t="str">
            <v>ROH</v>
          </cell>
          <cell r="D60580" t="str">
            <v>UN</v>
          </cell>
        </row>
        <row r="60581">
          <cell r="A60581" t="str">
            <v>N011005-000007-002</v>
          </cell>
          <cell r="B60581" t="str">
            <v>CONECTOR P PCI SMD TV</v>
          </cell>
          <cell r="C60581" t="str">
            <v>ROH</v>
          </cell>
          <cell r="D60581" t="str">
            <v>UN</v>
          </cell>
        </row>
        <row r="60582">
          <cell r="A60582" t="str">
            <v>N011005-000007-004</v>
          </cell>
          <cell r="B60582" t="str">
            <v>CONECTOR P PCI HORIZONTAL SMD HDMI</v>
          </cell>
          <cell r="C60582" t="str">
            <v>ROH</v>
          </cell>
          <cell r="D60582" t="str">
            <v>UN</v>
          </cell>
        </row>
        <row r="60583">
          <cell r="A60583" t="str">
            <v>N011005-000025-001</v>
          </cell>
          <cell r="B60583" t="str">
            <v>CONECTOR P FIBRA OTIC HORIZ SMD 5.5MA 5V</v>
          </cell>
          <cell r="C60583" t="str">
            <v>ROH</v>
          </cell>
          <cell r="D60583" t="str">
            <v>UN</v>
          </cell>
        </row>
        <row r="60584">
          <cell r="A60584" t="str">
            <v>N011005-000026-001</v>
          </cell>
          <cell r="B60584" t="str">
            <v>CONECTOR P FIBRA OTIC HORIZ SMD 5.5MA 5V</v>
          </cell>
          <cell r="C60584" t="str">
            <v>ROH</v>
          </cell>
          <cell r="D60584" t="str">
            <v>UN</v>
          </cell>
        </row>
        <row r="60585">
          <cell r="A60585" t="str">
            <v>N011005-000043-001</v>
          </cell>
          <cell r="B60585" t="str">
            <v>CONECTOR P PCI HORIZONTAL SMD USB</v>
          </cell>
          <cell r="C60585" t="str">
            <v>ROH</v>
          </cell>
          <cell r="D60585" t="str">
            <v>UN</v>
          </cell>
        </row>
        <row r="60586">
          <cell r="A60586" t="str">
            <v>N011005-000104-001</v>
          </cell>
          <cell r="B60586" t="str">
            <v>CONECTOR PARA PCI SMD HORIZONTAL RJ45</v>
          </cell>
          <cell r="C60586" t="str">
            <v>ROH</v>
          </cell>
          <cell r="D60586" t="str">
            <v>UN</v>
          </cell>
        </row>
        <row r="60587">
          <cell r="A60587" t="str">
            <v>N011005-000105-001</v>
          </cell>
          <cell r="B60587" t="str">
            <v>CONECTOR P PCI SMD HORIZONTAL RJ45</v>
          </cell>
          <cell r="C60587" t="str">
            <v>ROH</v>
          </cell>
          <cell r="D60587" t="str">
            <v>UN</v>
          </cell>
        </row>
        <row r="60588">
          <cell r="A60588" t="str">
            <v>N011005-000106-001</v>
          </cell>
          <cell r="B60588" t="str">
            <v>CONECTOR PARA PCI SMD HORIZONTAL RJ45</v>
          </cell>
          <cell r="C60588" t="str">
            <v>ROH</v>
          </cell>
          <cell r="D60588" t="str">
            <v>UN</v>
          </cell>
        </row>
        <row r="60589">
          <cell r="A60589" t="str">
            <v>N011005-000162-001</v>
          </cell>
          <cell r="B60589" t="str">
            <v>CONECTOR P PCI SMD HORIZO 10X16.5X29.5MM</v>
          </cell>
          <cell r="C60589" t="str">
            <v>ROH</v>
          </cell>
          <cell r="D60589" t="str">
            <v>UN</v>
          </cell>
        </row>
        <row r="60590">
          <cell r="A60590" t="str">
            <v>N011005-000283-001</v>
          </cell>
          <cell r="B60590" t="str">
            <v>CONECTOR FEMEA HORIZONTAL SMD 4W</v>
          </cell>
          <cell r="C60590" t="str">
            <v>ROH</v>
          </cell>
          <cell r="D60590" t="str">
            <v>UN</v>
          </cell>
        </row>
        <row r="60591">
          <cell r="A60591" t="str">
            <v>N011005-000284-001</v>
          </cell>
          <cell r="B60591" t="str">
            <v>CONECTOR FEMEA HORIZONTAL SMD 4W</v>
          </cell>
          <cell r="C60591" t="str">
            <v>ROH</v>
          </cell>
          <cell r="D60591" t="str">
            <v>UN</v>
          </cell>
        </row>
        <row r="60592">
          <cell r="A60592" t="str">
            <v>N011005-000285-001</v>
          </cell>
          <cell r="B60592" t="str">
            <v>CONECTOR FEMEA P FONE DE OUVIDO SMD</v>
          </cell>
          <cell r="C60592" t="str">
            <v>ROH</v>
          </cell>
          <cell r="D60592" t="str">
            <v>UN</v>
          </cell>
        </row>
        <row r="60593">
          <cell r="A60593" t="str">
            <v>N011101-000001-002</v>
          </cell>
          <cell r="B60593" t="str">
            <v>DIODO SUP SMD WE05DUCF 5V 10V 1000MV</v>
          </cell>
          <cell r="C60593" t="str">
            <v>ROH</v>
          </cell>
          <cell r="D60593" t="str">
            <v>UN</v>
          </cell>
        </row>
        <row r="60594">
          <cell r="A60594" t="str">
            <v>N011101-000001-003</v>
          </cell>
          <cell r="B60594" t="str">
            <v>DIODO SUP SMD RS5T18BC 5V 10V 1000MV</v>
          </cell>
          <cell r="C60594" t="str">
            <v>ROH</v>
          </cell>
          <cell r="D60594" t="str">
            <v>UN</v>
          </cell>
        </row>
        <row r="60595">
          <cell r="A60595" t="str">
            <v>N011101-000001-004</v>
          </cell>
          <cell r="B60595" t="str">
            <v>DIOD SUP SMD(BDFN2A051U)5V/10V 3.5A 0402</v>
          </cell>
          <cell r="C60595" t="str">
            <v>ROH</v>
          </cell>
          <cell r="D60595" t="str">
            <v>UN</v>
          </cell>
        </row>
        <row r="60596">
          <cell r="A60596" t="str">
            <v>N011101-000003-002</v>
          </cell>
          <cell r="B60596" t="str">
            <v>DIODO SUP SMD BE2FUC5VB 5V 15V 1000MV</v>
          </cell>
          <cell r="C60596" t="str">
            <v>ROH</v>
          </cell>
          <cell r="D60596" t="str">
            <v>UN</v>
          </cell>
        </row>
        <row r="60597">
          <cell r="A60597" t="str">
            <v>N011101-000003-003</v>
          </cell>
          <cell r="B60597" t="str">
            <v>DIODO SUP SMD(BE2FUC5VB)5V/15V 2.5A 0402</v>
          </cell>
          <cell r="C60597" t="str">
            <v>ROH</v>
          </cell>
          <cell r="D60597" t="str">
            <v>UN</v>
          </cell>
        </row>
        <row r="60598">
          <cell r="A60598" t="str">
            <v>N011101-000003-004</v>
          </cell>
          <cell r="B60598" t="str">
            <v>DIODO SUP SMD BE2FUC5VB 5V 15V 1000MV</v>
          </cell>
          <cell r="C60598" t="str">
            <v>ROH</v>
          </cell>
          <cell r="D60598" t="str">
            <v>UN</v>
          </cell>
        </row>
        <row r="60599">
          <cell r="A60599" t="str">
            <v>N011101-000024-001</v>
          </cell>
          <cell r="B60599" t="str">
            <v>DIODO SMD TS0514PL 5V~17V 1000MV 18A 5PF</v>
          </cell>
          <cell r="C60599" t="str">
            <v>ROH</v>
          </cell>
          <cell r="D60599" t="str">
            <v>UN</v>
          </cell>
        </row>
        <row r="60600">
          <cell r="A60600" t="str">
            <v>N011103-000006-003</v>
          </cell>
          <cell r="B60600" t="str">
            <v>DIODO DE COMUT SMD 300MA 0.3A 75V 4NS 1V</v>
          </cell>
          <cell r="C60600" t="str">
            <v>ROH</v>
          </cell>
          <cell r="D60600" t="str">
            <v>UN</v>
          </cell>
        </row>
        <row r="60601">
          <cell r="A60601" t="str">
            <v>N011103-000006-004</v>
          </cell>
          <cell r="B60601" t="str">
            <v>DIODO DE COMUTAÇÃO SMD 300MA 0.3A 75V 1V</v>
          </cell>
          <cell r="C60601" t="str">
            <v>ROH</v>
          </cell>
          <cell r="D60601" t="str">
            <v>UN</v>
          </cell>
        </row>
        <row r="60602">
          <cell r="A60602" t="str">
            <v>N011103-000008-001</v>
          </cell>
          <cell r="B60602" t="str">
            <v>DIODO DE COMUTAÇÃO SMD 300MA 0.3A 75V</v>
          </cell>
          <cell r="C60602" t="str">
            <v>ROH</v>
          </cell>
          <cell r="D60602" t="str">
            <v>UN</v>
          </cell>
        </row>
        <row r="60603">
          <cell r="A60603" t="str">
            <v>N011103-000061-002</v>
          </cell>
          <cell r="B60603" t="str">
            <v>DIODO ZENER SMD 5MA 5000UA 5.6V 0.9V</v>
          </cell>
          <cell r="C60603" t="str">
            <v>ROH</v>
          </cell>
          <cell r="D60603" t="str">
            <v>UN</v>
          </cell>
        </row>
        <row r="60604">
          <cell r="A60604" t="str">
            <v>N011103-000061-003</v>
          </cell>
          <cell r="B60604" t="str">
            <v>DIODO ZENER SMD 5MA 5000UA 5.6V 0.9V</v>
          </cell>
          <cell r="C60604" t="str">
            <v>ROH</v>
          </cell>
          <cell r="D60604" t="str">
            <v>UN</v>
          </cell>
        </row>
        <row r="60605">
          <cell r="A60605" t="str">
            <v>N011103-000093-001</v>
          </cell>
          <cell r="B60605" t="str">
            <v>DIODO ZENER SMD 5MA 5000UA 5.6V 1.25V</v>
          </cell>
          <cell r="C60605" t="str">
            <v>ROH</v>
          </cell>
          <cell r="D60605" t="str">
            <v>UN</v>
          </cell>
        </row>
        <row r="60606">
          <cell r="A60606" t="str">
            <v>N011103-000112-002</v>
          </cell>
          <cell r="B60606" t="str">
            <v>DIODO DISP SMD 200MA 200000UA 30V 0.9V</v>
          </cell>
          <cell r="C60606" t="str">
            <v>ROH</v>
          </cell>
          <cell r="D60606" t="str">
            <v>UN</v>
          </cell>
        </row>
        <row r="60607">
          <cell r="A60607" t="str">
            <v>N011103-000123-001</v>
          </cell>
          <cell r="B60607" t="str">
            <v>DIODO (SCHOTTKY) SMD 200MA 200000UA 30V</v>
          </cell>
          <cell r="C60607" t="str">
            <v>ROH</v>
          </cell>
          <cell r="D60607" t="str">
            <v>UN</v>
          </cell>
        </row>
        <row r="60608">
          <cell r="A60608" t="str">
            <v>N011208-000049-003</v>
          </cell>
          <cell r="B60608" t="str">
            <v>DIODO EMISSOR DE LUZ (LED) SMD 2.4V 25MA</v>
          </cell>
          <cell r="C60608" t="str">
            <v>ROH</v>
          </cell>
          <cell r="D60608" t="str">
            <v>UN</v>
          </cell>
        </row>
        <row r="60609">
          <cell r="A60609" t="str">
            <v>N011406-000013-002</v>
          </cell>
          <cell r="B60609" t="str">
            <v>RECEPTOR FOTODIODO SMD IR GVOG 37.9KHZ</v>
          </cell>
          <cell r="C60609" t="str">
            <v>ROH</v>
          </cell>
          <cell r="D60609" t="str">
            <v>UN</v>
          </cell>
        </row>
        <row r="60610">
          <cell r="A60610" t="str">
            <v>N011602-000106-001</v>
          </cell>
          <cell r="B60610" t="str">
            <v>CI MONO DIG SM EEPROM FM24C32D-SO-T-G 32</v>
          </cell>
          <cell r="C60610" t="str">
            <v>ROH</v>
          </cell>
          <cell r="D60610" t="str">
            <v>UN</v>
          </cell>
        </row>
        <row r="60611">
          <cell r="A60611" t="str">
            <v>N011602-000170-001</v>
          </cell>
          <cell r="B60611" t="str">
            <v>CI MONO DIG SMD EMMC THGBMJG6C1LBAIL/8GB</v>
          </cell>
          <cell r="C60611" t="str">
            <v>ROH</v>
          </cell>
          <cell r="D60611" t="str">
            <v>UN</v>
          </cell>
        </row>
        <row r="60612">
          <cell r="A60612" t="str">
            <v>N011604-000131-001</v>
          </cell>
          <cell r="B60612" t="str">
            <v>CI MONO DIG MNTD SMD TPS562201DDCR 2A</v>
          </cell>
          <cell r="C60612" t="str">
            <v>ROH</v>
          </cell>
          <cell r="D60612" t="str">
            <v>UN</v>
          </cell>
        </row>
        <row r="60613">
          <cell r="A60613" t="str">
            <v>N011604-000133-001</v>
          </cell>
          <cell r="B60613" t="str">
            <v>CI MONO DIG MNTD SMD TPS563201DDCR 3A</v>
          </cell>
          <cell r="C60613" t="str">
            <v>ROH</v>
          </cell>
          <cell r="D60613" t="str">
            <v>UN</v>
          </cell>
        </row>
        <row r="60614">
          <cell r="A60614" t="str">
            <v>N011604-000136-001</v>
          </cell>
          <cell r="B60614" t="str">
            <v>CI MONO DIG SMD 4.5~18V 6A TPS56628DDAR</v>
          </cell>
          <cell r="C60614" t="str">
            <v>ROH</v>
          </cell>
          <cell r="D60614" t="str">
            <v>UN</v>
          </cell>
        </row>
        <row r="60615">
          <cell r="A60615" t="str">
            <v>N011604-000146-001</v>
          </cell>
          <cell r="B60615" t="str">
            <v>CI MONO DIG SMD MSH6103A (4.5~16V 3A)</v>
          </cell>
          <cell r="C60615" t="str">
            <v>ROH</v>
          </cell>
          <cell r="D60615" t="str">
            <v>UN</v>
          </cell>
        </row>
        <row r="60616">
          <cell r="A60616" t="str">
            <v>N011604-000243-001</v>
          </cell>
          <cell r="B60616" t="str">
            <v>CI MONO DIG SMD JY1117E12A (2.7~12V 1A)</v>
          </cell>
          <cell r="C60616" t="str">
            <v>ROH</v>
          </cell>
          <cell r="D60616" t="str">
            <v>UN</v>
          </cell>
        </row>
        <row r="60617">
          <cell r="A60617" t="str">
            <v>N011604-000248-001</v>
          </cell>
          <cell r="B60617" t="str">
            <v>CI MONO DIG SMD CW1117ACB (0~15V 1A)</v>
          </cell>
          <cell r="C60617" t="str">
            <v>ROH</v>
          </cell>
          <cell r="D60617" t="str">
            <v>UN</v>
          </cell>
        </row>
        <row r="60618">
          <cell r="A60618" t="str">
            <v>N011604-000508-001</v>
          </cell>
          <cell r="B60618" t="str">
            <v>CI MONO DIG SMD JW5306 4.5-18 6A 0.765V</v>
          </cell>
          <cell r="C60618" t="str">
            <v>ROH</v>
          </cell>
          <cell r="D60618" t="str">
            <v>UN</v>
          </cell>
        </row>
        <row r="60619">
          <cell r="A60619" t="str">
            <v>N011608-000006-001</v>
          </cell>
          <cell r="B60619" t="str">
            <v>SINTONIZAD MAXLINEAR MXL661-AG-R QFN 24P</v>
          </cell>
          <cell r="C60619" t="str">
            <v>ROH</v>
          </cell>
          <cell r="D60619" t="str">
            <v>UN</v>
          </cell>
        </row>
        <row r="60620">
          <cell r="A60620" t="str">
            <v>N011610-000003-001</v>
          </cell>
          <cell r="B60620" t="str">
            <v>CI MONO DIG SMD SN005805PWPR 8~26V 23W</v>
          </cell>
          <cell r="C60620" t="str">
            <v>ROH</v>
          </cell>
          <cell r="D60620" t="str">
            <v>UN</v>
          </cell>
        </row>
        <row r="60621">
          <cell r="A60621" t="str">
            <v>N011612-000458-001</v>
          </cell>
          <cell r="B60621" t="str">
            <v>CI SMD MICROPROC MT9602LAAT/ACZA 64-BIT</v>
          </cell>
          <cell r="C60621" t="str">
            <v>ROH</v>
          </cell>
          <cell r="D60621" t="str">
            <v>UN</v>
          </cell>
        </row>
        <row r="60622">
          <cell r="A60622" t="str">
            <v>N011801-000012-002</v>
          </cell>
          <cell r="B60622" t="str">
            <v>CRISTAL PIEZO SMD 16MHZ 20PPM 40 OHMS</v>
          </cell>
          <cell r="C60622" t="str">
            <v>ROH</v>
          </cell>
          <cell r="D60622" t="str">
            <v>UN</v>
          </cell>
        </row>
        <row r="60623">
          <cell r="A60623" t="str">
            <v>N011801-000030-003</v>
          </cell>
          <cell r="B60623" t="str">
            <v>CRISTAL PIEZOELE SMD 24MHZ 10PPM 50 OHMS</v>
          </cell>
          <cell r="C60623" t="str">
            <v>ROH</v>
          </cell>
          <cell r="D60623" t="str">
            <v>UN</v>
          </cell>
        </row>
        <row r="60624">
          <cell r="A60624" t="str">
            <v>N011801-000030-004</v>
          </cell>
          <cell r="B60624" t="str">
            <v>CRISTAL PIEZO SMD 24MHZ 10PPM 50 OHMS</v>
          </cell>
          <cell r="C60624" t="str">
            <v>ROH</v>
          </cell>
          <cell r="D60624" t="str">
            <v>UN</v>
          </cell>
        </row>
        <row r="60625">
          <cell r="A60625" t="str">
            <v>N011801-000032-001</v>
          </cell>
          <cell r="B60625" t="str">
            <v>CRISTAL PIEZOELE SMD 24MHZ 10PPM 60 OHMS</v>
          </cell>
          <cell r="C60625" t="str">
            <v>ROH</v>
          </cell>
          <cell r="D60625" t="str">
            <v>UN</v>
          </cell>
        </row>
        <row r="60626">
          <cell r="A60626" t="str">
            <v>N011901-000336-001</v>
          </cell>
          <cell r="B60626" t="str">
            <v>COND C CNX IR/KEY/LED</v>
          </cell>
          <cell r="C60626" t="str">
            <v>ROH</v>
          </cell>
          <cell r="D60626" t="str">
            <v>UN</v>
          </cell>
        </row>
        <row r="60627">
          <cell r="A60627" t="str">
            <v>N011901-000502-001</v>
          </cell>
          <cell r="B60627" t="str">
            <v>COND C CNX 100MM 1.25MM WIFI</v>
          </cell>
          <cell r="C60627" t="str">
            <v>ROH</v>
          </cell>
          <cell r="D60627" t="str">
            <v>UN</v>
          </cell>
        </row>
        <row r="60628">
          <cell r="A60628" t="str">
            <v>N011901-000913-001</v>
          </cell>
          <cell r="B60628" t="str">
            <v>COND C CNX 400MM 2MM SPEAKER LEFT</v>
          </cell>
          <cell r="C60628" t="str">
            <v>ROH</v>
          </cell>
          <cell r="D60628" t="str">
            <v>UN</v>
          </cell>
        </row>
        <row r="60629">
          <cell r="A60629" t="str">
            <v>N011901-001235-001</v>
          </cell>
          <cell r="B60629" t="str">
            <v>COND C CNX 100MM 1.25MM WIFI</v>
          </cell>
          <cell r="C60629" t="str">
            <v>ROH</v>
          </cell>
          <cell r="D60629" t="str">
            <v>UN</v>
          </cell>
        </row>
        <row r="60630">
          <cell r="A60630" t="str">
            <v>N011901-001874-001</v>
          </cell>
          <cell r="B60630" t="str">
            <v>COND C CNX 250MM 2MM SPEAKER RIGHT</v>
          </cell>
          <cell r="C60630" t="str">
            <v>ROH</v>
          </cell>
          <cell r="D60630" t="str">
            <v>UN</v>
          </cell>
        </row>
        <row r="60631">
          <cell r="A60631" t="str">
            <v>N011901-002541-001</v>
          </cell>
          <cell r="B60631" t="str">
            <v>COND (FLAT) C CNX FFC 68P 0.5MM (MAIN)</v>
          </cell>
          <cell r="C60631" t="str">
            <v>ROH</v>
          </cell>
          <cell r="D60631" t="str">
            <v>UN</v>
          </cell>
        </row>
        <row r="60632">
          <cell r="A60632" t="str">
            <v>N011901-002902-001</v>
          </cell>
          <cell r="B60632" t="str">
            <v>COND (FLAT) C CNX FFC 68P 0.5MM (MAIN)</v>
          </cell>
          <cell r="C60632" t="str">
            <v>ROH</v>
          </cell>
          <cell r="D60632" t="str">
            <v>UN</v>
          </cell>
        </row>
        <row r="60633">
          <cell r="A60633" t="str">
            <v>N011901-004959-001</v>
          </cell>
          <cell r="B60633" t="str">
            <v>COND (FLAT) C CNX 60P 0.05MM TV 75</v>
          </cell>
          <cell r="C60633" t="str">
            <v>ROH</v>
          </cell>
          <cell r="D60633" t="str">
            <v>UN</v>
          </cell>
        </row>
        <row r="60634">
          <cell r="A60634" t="str">
            <v>N011901-005003-001</v>
          </cell>
          <cell r="B60634" t="str">
            <v>COND C CNX 600MM 2MM MODULO</v>
          </cell>
          <cell r="C60634" t="str">
            <v>ROH</v>
          </cell>
          <cell r="D60634" t="str">
            <v>UN</v>
          </cell>
        </row>
        <row r="60635">
          <cell r="A60635" t="str">
            <v>N011901-005004-001</v>
          </cell>
          <cell r="B60635" t="str">
            <v>COND (FLAT) C CNX FFC 60P 0.5MM</v>
          </cell>
          <cell r="C60635" t="str">
            <v>ROH</v>
          </cell>
          <cell r="D60635" t="str">
            <v>UN</v>
          </cell>
        </row>
        <row r="60636">
          <cell r="A60636" t="str">
            <v>N011901-007197-001</v>
          </cell>
          <cell r="B60636" t="str">
            <v>COND (FLAT) C CNX FFC 68P 0.5MM (MAIN)</v>
          </cell>
          <cell r="C60636" t="str">
            <v>ROH</v>
          </cell>
          <cell r="D60636" t="str">
            <v>UN</v>
          </cell>
        </row>
        <row r="60637">
          <cell r="A60637" t="str">
            <v>N011902-000082-001</v>
          </cell>
          <cell r="B60637" t="str">
            <v>CABO DE FORÇA 1500MM 0MM 0.75MM</v>
          </cell>
          <cell r="C60637" t="str">
            <v>ROH</v>
          </cell>
          <cell r="D60637" t="str">
            <v>UN</v>
          </cell>
        </row>
        <row r="60638">
          <cell r="A60638" t="str">
            <v>N012002-000023-001</v>
          </cell>
          <cell r="B60638" t="str">
            <v>TRANSISTOR SMD 200MA 40V 225MW SOT-23</v>
          </cell>
          <cell r="C60638" t="str">
            <v>ROH</v>
          </cell>
          <cell r="D60638" t="str">
            <v>UN</v>
          </cell>
        </row>
        <row r="60639">
          <cell r="A60639" t="str">
            <v>N012002-000023-002</v>
          </cell>
          <cell r="B60639" t="str">
            <v>TRANSISTOR SMD 200MA 40V 225MW LMBT390</v>
          </cell>
          <cell r="C60639" t="str">
            <v>ROH</v>
          </cell>
          <cell r="D60639" t="str">
            <v>UN</v>
          </cell>
        </row>
        <row r="60640">
          <cell r="A60640" t="str">
            <v>N012002-000028-001</v>
          </cell>
          <cell r="B60640" t="str">
            <v>TRANSISTOR SMD 200MA 40V 250MW SOT-23</v>
          </cell>
          <cell r="C60640" t="str">
            <v>ROH</v>
          </cell>
          <cell r="D60640" t="str">
            <v>UN</v>
          </cell>
        </row>
        <row r="60641">
          <cell r="A60641" t="str">
            <v>N012102-000146-001</v>
          </cell>
          <cell r="B60641" t="str">
            <v>COND C CNX 450MM BT ANTENA</v>
          </cell>
          <cell r="C60641" t="str">
            <v>ROH</v>
          </cell>
          <cell r="D60641" t="str">
            <v>UN</v>
          </cell>
        </row>
        <row r="60642">
          <cell r="A60642" t="str">
            <v>N012204-000004-002</v>
          </cell>
          <cell r="B60642" t="str">
            <v>MICRO CHAVE VERT SMD 1.1MM 0.05A 12V RED</v>
          </cell>
          <cell r="C60642" t="str">
            <v>ROH</v>
          </cell>
          <cell r="D60642" t="str">
            <v>UN</v>
          </cell>
        </row>
        <row r="60643">
          <cell r="A60643" t="str">
            <v>N012301-002072-007</v>
          </cell>
          <cell r="B60643" t="str">
            <v>CELULA(LCD)LC550EQC-SMA4 3840X2160 60HZ</v>
          </cell>
          <cell r="C60643" t="str">
            <v>ROH</v>
          </cell>
          <cell r="D60643" t="str">
            <v>UN</v>
          </cell>
        </row>
        <row r="60644">
          <cell r="A60644" t="str">
            <v>N012301-002088-007</v>
          </cell>
          <cell r="B60644" t="str">
            <v>CEL POLARIZ LC550EQC-SMA4 3840X2160 60HZ</v>
          </cell>
          <cell r="C60644" t="str">
            <v>ROH</v>
          </cell>
          <cell r="D60644" t="str">
            <v>UN</v>
          </cell>
        </row>
        <row r="60645">
          <cell r="A60645" t="str">
            <v>N012406-001320-005</v>
          </cell>
          <cell r="B60645" t="str">
            <v>PCI DPF RIG RES EPOX 36X118X1.0MM FR-4</v>
          </cell>
          <cell r="C60645" t="str">
            <v>ROH</v>
          </cell>
          <cell r="D60645" t="str">
            <v>UN</v>
          </cell>
        </row>
        <row r="60646">
          <cell r="A60646" t="str">
            <v>N012406-001870-002</v>
          </cell>
          <cell r="B60646" t="str">
            <v>PCI DPF RIG 280.5X213X1.6MM FR-4 MAIN</v>
          </cell>
          <cell r="C60646" t="str">
            <v>ROH</v>
          </cell>
          <cell r="D60646" t="str">
            <v>UN</v>
          </cell>
        </row>
        <row r="60647">
          <cell r="A60647" t="str">
            <v>N030102-000062-903</v>
          </cell>
          <cell r="B60647" t="str">
            <v>PCI FONTE (L5LB00 M HI) MNTD</v>
          </cell>
          <cell r="C60647" t="str">
            <v>ROH</v>
          </cell>
          <cell r="D60647" t="str">
            <v>UN</v>
          </cell>
        </row>
        <row r="60648">
          <cell r="A60648" t="str">
            <v>N030102-000767-90S</v>
          </cell>
          <cell r="B60648" t="str">
            <v>PCI FONTE TV 65 210W SKD 12V/3A TV UHD</v>
          </cell>
          <cell r="C60648" t="str">
            <v>ROH</v>
          </cell>
          <cell r="D60648" t="str">
            <v>UN</v>
          </cell>
        </row>
        <row r="60649">
          <cell r="A60649" t="str">
            <v>N030102-000809-90F</v>
          </cell>
          <cell r="B60649" t="str">
            <v>PCI FONTE 300W SKD 20V/1A TV 75</v>
          </cell>
          <cell r="C60649" t="str">
            <v>ROH</v>
          </cell>
          <cell r="D60649" t="str">
            <v>UN</v>
          </cell>
        </row>
        <row r="60650">
          <cell r="A60650" t="str">
            <v>N030103-007455-908</v>
          </cell>
          <cell r="B60650" t="str">
            <v>PCI T-CON BOE HV750QUB-F91 TV 75</v>
          </cell>
          <cell r="C60650" t="str">
            <v>ROH</v>
          </cell>
          <cell r="D60650" t="str">
            <v>UN</v>
          </cell>
        </row>
        <row r="60651">
          <cell r="A60651" t="str">
            <v>N030103-007595-908</v>
          </cell>
          <cell r="B60651" t="str">
            <v>PCI KEY/IR/LED TV 65</v>
          </cell>
          <cell r="C60651" t="str">
            <v>ROH</v>
          </cell>
          <cell r="D60651" t="str">
            <v>UN</v>
          </cell>
        </row>
        <row r="60652">
          <cell r="A60652" t="str">
            <v>N030103-009328-905</v>
          </cell>
          <cell r="B60652" t="str">
            <v>PLACA T-CON (LG LC550EQC-SMA4) MNTD</v>
          </cell>
          <cell r="C60652" t="str">
            <v>ROH</v>
          </cell>
          <cell r="D60652" t="str">
            <v>UN</v>
          </cell>
        </row>
        <row r="60653">
          <cell r="A60653" t="str">
            <v>N030103-009581-903</v>
          </cell>
          <cell r="B60653" t="str">
            <v>PCI KEY/IR/LED TV 75</v>
          </cell>
          <cell r="C60653" t="str">
            <v>ROH</v>
          </cell>
          <cell r="D60653" t="str">
            <v>UN</v>
          </cell>
        </row>
        <row r="60654">
          <cell r="A60654" t="str">
            <v>N030106-002828-001</v>
          </cell>
          <cell r="B60654" t="str">
            <v>PCI LED LCM MNTD</v>
          </cell>
          <cell r="C60654" t="str">
            <v>ROH</v>
          </cell>
          <cell r="D60654" t="str">
            <v>UN</v>
          </cell>
        </row>
        <row r="60655">
          <cell r="A60655" t="str">
            <v>N030107-001537-001</v>
          </cell>
          <cell r="B60655" t="str">
            <v>PCI C/ FUNÇÃO WI-FI + BLUETOOTH NTU MNTD</v>
          </cell>
          <cell r="C60655" t="str">
            <v>ROH</v>
          </cell>
          <cell r="D60655" t="str">
            <v>UN</v>
          </cell>
        </row>
        <row r="60656">
          <cell r="A60656" t="str">
            <v>N030107-003398-001</v>
          </cell>
          <cell r="B60656" t="str">
            <v>CONTROLE REMOTO MNTD HS-8A32-04</v>
          </cell>
          <cell r="C60656" t="str">
            <v>ROH</v>
          </cell>
          <cell r="D60656" t="str">
            <v>UN</v>
          </cell>
        </row>
        <row r="60657">
          <cell r="A60657" t="str">
            <v>N040102-000112-001</v>
          </cell>
          <cell r="B60657" t="str">
            <v>PELICULA PLAST 40X25X0.06MM TV 75</v>
          </cell>
          <cell r="C60657" t="str">
            <v>ROH</v>
          </cell>
          <cell r="D60657" t="str">
            <v>UN</v>
          </cell>
        </row>
        <row r="60658">
          <cell r="A60658" t="str">
            <v>N040102-000225-001</v>
          </cell>
          <cell r="B60658" t="str">
            <v>BUCHA 16X16X16MM 65G71 PRETO</v>
          </cell>
          <cell r="C60658" t="str">
            <v>ROH</v>
          </cell>
          <cell r="D60658" t="str">
            <v>UN</v>
          </cell>
        </row>
        <row r="60659">
          <cell r="A60659" t="str">
            <v>N040102-000252-001</v>
          </cell>
          <cell r="B60659" t="str">
            <v>PE DE BORR A-AD 10X10X3MM 32E2 PT</v>
          </cell>
          <cell r="C60659" t="str">
            <v>ROH</v>
          </cell>
          <cell r="D60659" t="str">
            <v>UN</v>
          </cell>
        </row>
        <row r="60660">
          <cell r="A60660" t="str">
            <v>N040102-000569-003</v>
          </cell>
          <cell r="B60660" t="str">
            <v>TECIDO EM TIRA A-AD CF-365D 30X5X0.11MM</v>
          </cell>
          <cell r="C60660" t="str">
            <v>ROH</v>
          </cell>
          <cell r="D60660" t="str">
            <v>UN</v>
          </cell>
        </row>
        <row r="60661">
          <cell r="A60661" t="str">
            <v>N040102-000901-001</v>
          </cell>
          <cell r="B60661" t="str">
            <v>FOLHA DE ALUMINIO A107 36X20X0.07MM</v>
          </cell>
          <cell r="C60661" t="str">
            <v>ROH</v>
          </cell>
          <cell r="D60661" t="str">
            <v>UN</v>
          </cell>
        </row>
        <row r="60662">
          <cell r="A60662" t="str">
            <v>N040102-000965-002</v>
          </cell>
          <cell r="B60662" t="str">
            <v>FITA DE TEC A-AD PT(LED BAR)55X40X0.18MM</v>
          </cell>
          <cell r="C60662" t="str">
            <v>ROH</v>
          </cell>
          <cell r="D60662" t="str">
            <v>UN</v>
          </cell>
        </row>
        <row r="60663">
          <cell r="A60663" t="str">
            <v>N040102-001770-001</v>
          </cell>
          <cell r="B60663" t="str">
            <v>TIRA DE TECIDO A-AD 40D10 80X15X0.45MM</v>
          </cell>
          <cell r="C60663" t="str">
            <v>ROH</v>
          </cell>
          <cell r="D60663" t="str">
            <v>UN</v>
          </cell>
        </row>
        <row r="60664">
          <cell r="A60664" t="str">
            <v>N040102-002393-002</v>
          </cell>
          <cell r="B60664" t="str">
            <v>ARRUELA DE PLASTICO 2X3X3MM</v>
          </cell>
          <cell r="C60664" t="str">
            <v>ROH</v>
          </cell>
          <cell r="D60664" t="str">
            <v>UN</v>
          </cell>
        </row>
        <row r="60665">
          <cell r="A60665" t="str">
            <v>N040102-002500-002</v>
          </cell>
          <cell r="B60665" t="str">
            <v>TIRA DE PLAST A-AD 66000MM 38MM 0.08MM</v>
          </cell>
          <cell r="C60665" t="str">
            <v>ROH</v>
          </cell>
          <cell r="D60665" t="str">
            <v>M</v>
          </cell>
        </row>
        <row r="60666">
          <cell r="A60666" t="str">
            <v>N040102-002694-002</v>
          </cell>
          <cell r="B60666" t="str">
            <v>FITA A-AD DE POLIPP DPF (LATERAL PAINEL)</v>
          </cell>
          <cell r="C60666" t="str">
            <v>ROH</v>
          </cell>
          <cell r="D60666" t="str">
            <v>UN</v>
          </cell>
        </row>
        <row r="60667">
          <cell r="A60667" t="str">
            <v>N040102-002695-002</v>
          </cell>
          <cell r="B60667" t="str">
            <v>FITA A-AD DE POLIPP DPF(SUPERIOR PAINEL)</v>
          </cell>
          <cell r="C60667" t="str">
            <v>ROH</v>
          </cell>
          <cell r="D60667" t="str">
            <v>UN</v>
          </cell>
        </row>
        <row r="60668">
          <cell r="A60668" t="str">
            <v>N040102-002700-002</v>
          </cell>
          <cell r="B60668" t="str">
            <v>CALCO DE ESP(POLIPP) A-AD (F. REFLETORA)</v>
          </cell>
          <cell r="C60668" t="str">
            <v>ROH</v>
          </cell>
          <cell r="D60668" t="str">
            <v>UN</v>
          </cell>
        </row>
        <row r="60669">
          <cell r="A60669" t="str">
            <v>N040102-002783-002</v>
          </cell>
          <cell r="B60669" t="str">
            <v>CALCO DE PLAST A-AD 30X2X3.5MM PRETO</v>
          </cell>
          <cell r="C60669" t="str">
            <v>ROH</v>
          </cell>
          <cell r="D60669" t="str">
            <v>UN</v>
          </cell>
        </row>
        <row r="60670">
          <cell r="A60670" t="str">
            <v>N040102-002788-002</v>
          </cell>
          <cell r="B60670" t="str">
            <v>CALCO DE PLAST (POLIPP)A-AD 1221X2X0.6MM</v>
          </cell>
          <cell r="C60670" t="str">
            <v>ROH</v>
          </cell>
          <cell r="D60670" t="str">
            <v>UN</v>
          </cell>
        </row>
        <row r="60671">
          <cell r="A60671" t="str">
            <v>N040102-002879-003</v>
          </cell>
          <cell r="B60671" t="str">
            <v>CALCO DE PLASTICO 15X10X3.5MM PE PRETO</v>
          </cell>
          <cell r="C60671" t="str">
            <v>ROH</v>
          </cell>
          <cell r="D60671" t="str">
            <v>UN</v>
          </cell>
        </row>
        <row r="60672">
          <cell r="A60672" t="str">
            <v>N040102-003045-002</v>
          </cell>
          <cell r="B60672" t="str">
            <v>TECIDO EM TIRA A-AD CF-365D 60X8X0.11MM</v>
          </cell>
          <cell r="C60672" t="str">
            <v>ROH</v>
          </cell>
          <cell r="D60672" t="str">
            <v>UN</v>
          </cell>
        </row>
        <row r="60673">
          <cell r="A60673" t="str">
            <v>N040103-000097-00A</v>
          </cell>
          <cell r="B60673" t="str">
            <v>SUPORTE DE METAL COMUM PRATA 75G6B</v>
          </cell>
          <cell r="C60673" t="str">
            <v>ROH</v>
          </cell>
          <cell r="D60673" t="str">
            <v>UN</v>
          </cell>
        </row>
        <row r="60674">
          <cell r="A60674" t="str">
            <v>N040103-000108-001</v>
          </cell>
          <cell r="B60674" t="str">
            <v>SUPORTE DE METAL COMUM PRATA 75A7</v>
          </cell>
          <cell r="C60674" t="str">
            <v>ROH</v>
          </cell>
          <cell r="D60674" t="str">
            <v>UN</v>
          </cell>
        </row>
        <row r="60675">
          <cell r="A60675" t="str">
            <v>N040103-000294-001</v>
          </cell>
          <cell r="B60675" t="str">
            <v>SUPORTE DE METAL TV 65</v>
          </cell>
          <cell r="C60675" t="str">
            <v>ROH</v>
          </cell>
          <cell r="D60675" t="str">
            <v>UN</v>
          </cell>
        </row>
        <row r="60676">
          <cell r="A60676" t="str">
            <v>N040103-000322-001</v>
          </cell>
          <cell r="B60676" t="str">
            <v>SUPORT DE PARED DE METAL C INSERTOS 4X8M</v>
          </cell>
          <cell r="C60676" t="str">
            <v>ROH</v>
          </cell>
          <cell r="D60676" t="str">
            <v>UN</v>
          </cell>
        </row>
        <row r="60677">
          <cell r="A60677" t="str">
            <v>N040107-000609-007</v>
          </cell>
          <cell r="B60677" t="str">
            <v>TAMPA DE METAL PT FOSCO 0.6MM (BACKOVER)</v>
          </cell>
          <cell r="C60677" t="str">
            <v>ROH</v>
          </cell>
          <cell r="D60677" t="str">
            <v>UN</v>
          </cell>
        </row>
        <row r="60678">
          <cell r="A60678" t="str">
            <v>N040107-000609-009</v>
          </cell>
          <cell r="B60678" t="str">
            <v>TAMPA DE METAL PT FOSCO 0.6MM (BACKOVER)</v>
          </cell>
          <cell r="C60678" t="str">
            <v>ROH</v>
          </cell>
          <cell r="D60678" t="str">
            <v>UN</v>
          </cell>
        </row>
        <row r="60679">
          <cell r="A60679" t="str">
            <v>N040108-000082-001</v>
          </cell>
          <cell r="B60679" t="str">
            <v>DISSIPAD DE CALOR DE ALUM 70X80X7MM 6063</v>
          </cell>
          <cell r="C60679" t="str">
            <v>ROH</v>
          </cell>
          <cell r="D60679" t="str">
            <v>UN</v>
          </cell>
        </row>
        <row r="60680">
          <cell r="A60680" t="str">
            <v>N040112-000199-003</v>
          </cell>
          <cell r="B60680" t="str">
            <v>BASE (PEDESTAL) DE PLASTICO P/ TV - ESQ</v>
          </cell>
          <cell r="C60680" t="str">
            <v>ROH</v>
          </cell>
          <cell r="D60680" t="str">
            <v>UN</v>
          </cell>
        </row>
        <row r="60681">
          <cell r="A60681" t="str">
            <v>N040112-000199-004</v>
          </cell>
          <cell r="B60681" t="str">
            <v>BASE (PEDESTAL) DE PLASTICO P/ TV - DIR</v>
          </cell>
          <cell r="C60681" t="str">
            <v>ROH</v>
          </cell>
          <cell r="D60681" t="str">
            <v>UN</v>
          </cell>
        </row>
        <row r="60682">
          <cell r="A60682" t="str">
            <v>N040112-000250-001</v>
          </cell>
          <cell r="B60682" t="str">
            <v>BASE (PEDESTAL) DE PLASTICO P/ TV - ESQ</v>
          </cell>
          <cell r="C60682" t="str">
            <v>ROH</v>
          </cell>
          <cell r="D60682" t="str">
            <v>UN</v>
          </cell>
        </row>
        <row r="60683">
          <cell r="A60683" t="str">
            <v>N040112-000250-006</v>
          </cell>
          <cell r="B60683" t="str">
            <v>BASE (PEDESTAL) DE PLASTICO P/ TV - DIR</v>
          </cell>
          <cell r="C60683" t="str">
            <v>ROH</v>
          </cell>
          <cell r="D60683" t="str">
            <v>UN</v>
          </cell>
        </row>
        <row r="60684">
          <cell r="A60684" t="str">
            <v>N040113-000814-008</v>
          </cell>
          <cell r="B60684" t="str">
            <v>PEDESTAL P/ TELEVISAO ABS PRETO LADO A</v>
          </cell>
          <cell r="C60684" t="str">
            <v>ROH</v>
          </cell>
          <cell r="D60684" t="str">
            <v>UN</v>
          </cell>
        </row>
        <row r="60685">
          <cell r="A60685" t="str">
            <v>N040113-000815-008</v>
          </cell>
          <cell r="B60685" t="str">
            <v>PEDESTAL P/ TELEVISAO ABS PRETO LADO B</v>
          </cell>
          <cell r="C60685" t="str">
            <v>ROH</v>
          </cell>
          <cell r="D60685" t="str">
            <v>UN</v>
          </cell>
        </row>
        <row r="60686">
          <cell r="A60686" t="str">
            <v>N040113-001690-001</v>
          </cell>
          <cell r="B60686" t="str">
            <v>TAMPA DO GAB DE PLAST HIPSHB55G22 LADO B</v>
          </cell>
          <cell r="C60686" t="str">
            <v>ROH</v>
          </cell>
          <cell r="D60686" t="str">
            <v>UN</v>
          </cell>
        </row>
        <row r="60687">
          <cell r="A60687" t="str">
            <v>N040113-001691-001</v>
          </cell>
          <cell r="B60687" t="str">
            <v>TAMPA DO GAB DE PLAST HIPSHB55G22 LADO A</v>
          </cell>
          <cell r="C60687" t="str">
            <v>ROH</v>
          </cell>
          <cell r="D60687" t="str">
            <v>UN</v>
          </cell>
        </row>
        <row r="60688">
          <cell r="A60688" t="str">
            <v>N040113-001693-003</v>
          </cell>
          <cell r="B60688" t="str">
            <v>ORNAMENTO DE PLAST ABS+10%GF HB PT(AIWA)</v>
          </cell>
          <cell r="C60688" t="str">
            <v>ROH</v>
          </cell>
          <cell r="D60688" t="str">
            <v>UN</v>
          </cell>
        </row>
        <row r="60689">
          <cell r="A60689" t="str">
            <v>N040113-001702-012</v>
          </cell>
          <cell r="B60689" t="str">
            <v>TAMPA PLAST PRETO 65</v>
          </cell>
          <cell r="C60689" t="str">
            <v>ROH</v>
          </cell>
          <cell r="D60689" t="str">
            <v>UN</v>
          </cell>
        </row>
        <row r="60690">
          <cell r="A60690" t="str">
            <v>N040113-001968-003</v>
          </cell>
          <cell r="B60690" t="str">
            <v>TAMPA TRASEIRA DE PLAST HIPS V0 PRETO</v>
          </cell>
          <cell r="C60690" t="str">
            <v>ROH</v>
          </cell>
          <cell r="D60690" t="str">
            <v>UN</v>
          </cell>
        </row>
        <row r="60691">
          <cell r="A60691" t="str">
            <v>N040113-002138-004</v>
          </cell>
          <cell r="B60691" t="str">
            <v>TAMPA PLAST 75G22F PRETO</v>
          </cell>
          <cell r="C60691" t="str">
            <v>ROH</v>
          </cell>
          <cell r="D60691" t="str">
            <v>UN</v>
          </cell>
        </row>
        <row r="60692">
          <cell r="A60692" t="str">
            <v>N040114-000195-001</v>
          </cell>
          <cell r="B60692" t="str">
            <v>SUPORTE DE PLAST AV 55G7A HIPS V0 PRETO</v>
          </cell>
          <cell r="C60692" t="str">
            <v>ROH</v>
          </cell>
          <cell r="D60692" t="str">
            <v>UN</v>
          </cell>
        </row>
        <row r="60693">
          <cell r="A60693" t="str">
            <v>N040114-000692-007</v>
          </cell>
          <cell r="B60693" t="str">
            <v>SUPORTE DE PLAST MARROM ESCURO 43E10(IR)</v>
          </cell>
          <cell r="C60693" t="str">
            <v>ROH</v>
          </cell>
          <cell r="D60693" t="str">
            <v>UN</v>
          </cell>
        </row>
        <row r="60694">
          <cell r="A60694" t="str">
            <v>N040114-000779-001</v>
          </cell>
          <cell r="B60694" t="str">
            <v>SUPORTE DO MOD WIFI 32E6 HIPSV0 PT FOSCO</v>
          </cell>
          <cell r="C60694" t="str">
            <v>ROH</v>
          </cell>
          <cell r="D60694" t="str">
            <v>UN</v>
          </cell>
        </row>
        <row r="60695">
          <cell r="A60695" t="str">
            <v>N040114-001218-001</v>
          </cell>
          <cell r="B60695" t="str">
            <v>TRAVA DE PLASTICO PRETO (SUPORTE P/SPCB)</v>
          </cell>
          <cell r="C60695" t="str">
            <v>ROH</v>
          </cell>
          <cell r="D60695" t="str">
            <v>UN</v>
          </cell>
        </row>
        <row r="60696">
          <cell r="A60696" t="str">
            <v>N040114-001218-002</v>
          </cell>
          <cell r="B60696" t="str">
            <v>TRAVA DE PLAST PP PT (SUPORTE P/ SPCB)V0</v>
          </cell>
          <cell r="C60696" t="str">
            <v>ROH</v>
          </cell>
          <cell r="D60696" t="str">
            <v>UN</v>
          </cell>
        </row>
        <row r="60697">
          <cell r="A60697" t="str">
            <v>N040114-001526-001</v>
          </cell>
          <cell r="B60697" t="str">
            <v>SUPORTE DE PLAST V0 BRANCO 55G22/PA66</v>
          </cell>
          <cell r="C60697" t="str">
            <v>ROH</v>
          </cell>
          <cell r="D60697" t="str">
            <v>UN</v>
          </cell>
        </row>
        <row r="60698">
          <cell r="A60698" t="str">
            <v>N040114-001528-001</v>
          </cell>
          <cell r="B60698" t="str">
            <v>SUPORTE DE PLAST TRANSPARE 1017-R5504500</v>
          </cell>
          <cell r="C60698" t="str">
            <v>ROH</v>
          </cell>
          <cell r="D60698" t="str">
            <v>UN</v>
          </cell>
        </row>
        <row r="60699">
          <cell r="A60699" t="str">
            <v>N040114-001752-001</v>
          </cell>
          <cell r="B60699" t="str">
            <v>TRAVA DE PLAST PP PT (SUPORTE P/ SPCB)V2</v>
          </cell>
          <cell r="C60699" t="str">
            <v>ROH</v>
          </cell>
          <cell r="D60699" t="str">
            <v>UN</v>
          </cell>
        </row>
        <row r="60700">
          <cell r="A60700" t="str">
            <v>N050201-000004-002</v>
          </cell>
          <cell r="B60700" t="str">
            <v>PARAF 3X8MM ROSC DE ACO ZINC PRETO A</v>
          </cell>
          <cell r="C60700" t="str">
            <v>ROH</v>
          </cell>
          <cell r="D60700" t="str">
            <v>UN</v>
          </cell>
        </row>
        <row r="60701">
          <cell r="A60701" t="str">
            <v>N050202-000008-003</v>
          </cell>
          <cell r="B60701" t="str">
            <v>PARAF ACO PRETO 4X6MM</v>
          </cell>
          <cell r="C60701" t="str">
            <v>ROH</v>
          </cell>
          <cell r="D60701" t="str">
            <v>UN</v>
          </cell>
        </row>
        <row r="60702">
          <cell r="A60702" t="str">
            <v>N050206-000010-002</v>
          </cell>
          <cell r="B60702" t="str">
            <v>PARAF 4X8MM ROSC C ARRU ACO(SPTE PAREDE)</v>
          </cell>
          <cell r="C60702" t="str">
            <v>ROH</v>
          </cell>
          <cell r="D60702" t="str">
            <v>UN</v>
          </cell>
        </row>
        <row r="60703">
          <cell r="A60703" t="str">
            <v>N050207-000007-005</v>
          </cell>
          <cell r="B60703" t="str">
            <v>PARAF 2.5X5MM ROSC DE ACO MÉTRI NIQ(ORN)</v>
          </cell>
          <cell r="C60703" t="str">
            <v>ROH</v>
          </cell>
          <cell r="D60703" t="str">
            <v>UN</v>
          </cell>
        </row>
        <row r="60704">
          <cell r="A60704" t="str">
            <v>N050207-000022-004</v>
          </cell>
          <cell r="B60704" t="str">
            <v>PARAF 3X4MM ROSC DE ACO MÉTRI NIQ (TCON)</v>
          </cell>
          <cell r="C60704" t="str">
            <v>ROH</v>
          </cell>
          <cell r="D60704" t="str">
            <v>UN</v>
          </cell>
        </row>
        <row r="60705">
          <cell r="A60705" t="str">
            <v>N050702-000036-002</v>
          </cell>
          <cell r="B60705" t="str">
            <v>PARAF 3X8MM ROSC DE ACO ZINC PT (WIFI) B</v>
          </cell>
          <cell r="C60705" t="str">
            <v>ROH</v>
          </cell>
          <cell r="D60705" t="str">
            <v>UN</v>
          </cell>
        </row>
        <row r="60706">
          <cell r="A60706" t="str">
            <v>N050702-000044-002</v>
          </cell>
          <cell r="B60706" t="str">
            <v>PARAF 4X25MM ROSC A-AT ACO PT(PEDESTAL)</v>
          </cell>
          <cell r="C60706" t="str">
            <v>ROH</v>
          </cell>
          <cell r="D60706" t="str">
            <v>UN</v>
          </cell>
        </row>
        <row r="60707">
          <cell r="A60707" t="str">
            <v>N070601-000005-002</v>
          </cell>
          <cell r="B60707" t="str">
            <v>ADESIVO (COLA) PRIMER HEPTANO</v>
          </cell>
          <cell r="C60707" t="str">
            <v>ROH</v>
          </cell>
          <cell r="D60707" t="str">
            <v>KG</v>
          </cell>
        </row>
        <row r="60708">
          <cell r="A60708" t="str">
            <v>N070601-000016-001</v>
          </cell>
          <cell r="B60708" t="str">
            <v>ADESIVO (COLA)A BASE DE PLAST PRIMER 946</v>
          </cell>
          <cell r="C60708" t="str">
            <v>ROH</v>
          </cell>
          <cell r="D60708" t="str">
            <v>KG</v>
          </cell>
        </row>
        <row r="60709">
          <cell r="A60709" t="str">
            <v>N080110-000844-001</v>
          </cell>
          <cell r="B60709" t="str">
            <v>ETQ A-AD DPF AV LATERAL AIWA 173X12MM</v>
          </cell>
          <cell r="C60709" t="str">
            <v>ROH</v>
          </cell>
          <cell r="D60709" t="str">
            <v>UN</v>
          </cell>
        </row>
        <row r="60710">
          <cell r="A60710" t="str">
            <v>N100101-000390-001</v>
          </cell>
          <cell r="B60710" t="str">
            <v>SACO DE POLITILENO 1820X1250X0,03MM</v>
          </cell>
          <cell r="C60710" t="str">
            <v>ROH</v>
          </cell>
          <cell r="D60710" t="str">
            <v>UN</v>
          </cell>
        </row>
        <row r="60711">
          <cell r="A60711" t="str">
            <v>N100104-000002-001</v>
          </cell>
          <cell r="B60711" t="str">
            <v>FITA A-AD PLAST AMARELA 2500X12X0,5MM</v>
          </cell>
          <cell r="C60711" t="str">
            <v>ROH</v>
          </cell>
          <cell r="D60711" t="str">
            <v>M</v>
          </cell>
        </row>
        <row r="60712">
          <cell r="A60712" t="str">
            <v>N100107-000001-001</v>
          </cell>
          <cell r="B60712" t="str">
            <v>GRAMPOS EM BARRETAS 34,5X17,7X0,78MM</v>
          </cell>
          <cell r="C60712" t="str">
            <v>ROH</v>
          </cell>
          <cell r="D60712" t="str">
            <v>UN</v>
          </cell>
        </row>
        <row r="60713">
          <cell r="A60713" t="str">
            <v>N100110-000004-002</v>
          </cell>
          <cell r="B60713" t="str">
            <v>FITA A-AD EM ROLO 33X30X0.05MM PET VERDE</v>
          </cell>
          <cell r="C60713" t="str">
            <v>ROH</v>
          </cell>
          <cell r="D60713" t="str">
            <v>M</v>
          </cell>
        </row>
        <row r="60714">
          <cell r="A60714" t="str">
            <v>N100110-000020-001</v>
          </cell>
          <cell r="B60714" t="str">
            <v>FITA A-AD DE PLAST 50X70X0,05MM</v>
          </cell>
          <cell r="C60714" t="str">
            <v>ROH</v>
          </cell>
          <cell r="D60714" t="str">
            <v>M</v>
          </cell>
        </row>
        <row r="60715">
          <cell r="A60715" t="str">
            <v>N100110-000037-002</v>
          </cell>
          <cell r="B60715" t="str">
            <v>FITA A-AD DPF PLAST 50M 4MM 3M-6915</v>
          </cell>
          <cell r="C60715" t="str">
            <v>ROH</v>
          </cell>
          <cell r="D60715" t="str">
            <v>M</v>
          </cell>
        </row>
        <row r="60716">
          <cell r="A60716" t="str">
            <v>N100110-000049-002</v>
          </cell>
          <cell r="B60716" t="str">
            <v>FITA A-AD DE PLAST 110M 18MM 0.15MM PET</v>
          </cell>
          <cell r="C60716" t="str">
            <v>ROH</v>
          </cell>
          <cell r="D60716" t="str">
            <v>M</v>
          </cell>
        </row>
        <row r="60717">
          <cell r="A60717" t="str">
            <v>N100110-000234-001</v>
          </cell>
          <cell r="B60717" t="str">
            <v>FITA A-AD PLAST 66X15X0.08MM UL510 AMARE</v>
          </cell>
          <cell r="C60717" t="str">
            <v>ROH</v>
          </cell>
          <cell r="D60717" t="str">
            <v>M</v>
          </cell>
        </row>
        <row r="60718">
          <cell r="A60718" t="str">
            <v>N100110-000257-001</v>
          </cell>
          <cell r="B60718" t="str">
            <v>FITA A-AD DE PLAST DPF 50M 6MM 0.15MM</v>
          </cell>
          <cell r="C60718" t="str">
            <v>ROH</v>
          </cell>
          <cell r="D60718" t="str">
            <v>M</v>
          </cell>
        </row>
        <row r="60719">
          <cell r="A60719" t="str">
            <v>N100113-000005-001</v>
          </cell>
          <cell r="B60719" t="str">
            <v>RIBBON 300M 60MM 45?M RESIN TTR</v>
          </cell>
          <cell r="C60719" t="str">
            <v>ROH</v>
          </cell>
          <cell r="D60719" t="str">
            <v>M</v>
          </cell>
        </row>
        <row r="60720">
          <cell r="A60720" t="str">
            <v>N100114-000016-001</v>
          </cell>
          <cell r="B60720" t="str">
            <v>COATED PAPER ACRYLIC POLYMER</v>
          </cell>
          <cell r="C60720" t="str">
            <v>ROH</v>
          </cell>
          <cell r="D60720" t="str">
            <v>UN</v>
          </cell>
        </row>
        <row r="60721">
          <cell r="A60721" t="str">
            <v>N100116-000019-001</v>
          </cell>
          <cell r="B60721" t="str">
            <v>BRACADEIRA DE PLASTICO 17,5X10X5,25MM</v>
          </cell>
          <cell r="C60721" t="str">
            <v>ROH</v>
          </cell>
          <cell r="D60721" t="str">
            <v>UN</v>
          </cell>
        </row>
        <row r="60722">
          <cell r="A60722" t="str">
            <v>N100203-000001-02Q</v>
          </cell>
          <cell r="B60722" t="str">
            <v>CALÇO PAPELAO 1600X185X95MM TV 65</v>
          </cell>
          <cell r="C60722" t="str">
            <v>ROH</v>
          </cell>
          <cell r="D60722" t="str">
            <v>UN</v>
          </cell>
        </row>
        <row r="60723">
          <cell r="A60723" t="str">
            <v>N100203-000001-04T</v>
          </cell>
          <cell r="B60723" t="str">
            <v>CALCO DE PAPELAO TV 75</v>
          </cell>
          <cell r="C60723" t="str">
            <v>ROH</v>
          </cell>
          <cell r="D60723" t="str">
            <v>UN</v>
          </cell>
        </row>
        <row r="60724">
          <cell r="A60724" t="str">
            <v>N100204-001082-001</v>
          </cell>
          <cell r="B60724" t="str">
            <v>CALCO PLAST 65G3B ROHS TV 65</v>
          </cell>
          <cell r="C60724" t="str">
            <v>ROH</v>
          </cell>
          <cell r="D60724" t="str">
            <v>UN</v>
          </cell>
        </row>
        <row r="60725">
          <cell r="A60725" t="str">
            <v>N100204-001198-001</v>
          </cell>
          <cell r="B60725" t="str">
            <v>CALCO PLAST 65G22 ROHS TV 65</v>
          </cell>
          <cell r="C60725" t="str">
            <v>ROH</v>
          </cell>
          <cell r="D60725" t="str">
            <v>UN</v>
          </cell>
        </row>
        <row r="60726">
          <cell r="A60726" t="str">
            <v>N100205-000027-001</v>
          </cell>
          <cell r="B60726" t="str">
            <v>SACO DE ACESSORIOS 330X230X0.05MM</v>
          </cell>
          <cell r="C60726" t="str">
            <v>ROH</v>
          </cell>
          <cell r="D60726" t="str">
            <v>UN</v>
          </cell>
        </row>
        <row r="60727">
          <cell r="A60727" t="str">
            <v>N100205-000028-001</v>
          </cell>
          <cell r="B60727" t="str">
            <v>SACO DE ACESSÓRIO 330X230X0.05MM PE</v>
          </cell>
          <cell r="C60727" t="str">
            <v>ROH</v>
          </cell>
          <cell r="D60727" t="str">
            <v>UN</v>
          </cell>
        </row>
        <row r="60728">
          <cell r="A60728" t="str">
            <v>N100205-000189-003</v>
          </cell>
          <cell r="B60728" t="str">
            <v>SACO EMBALAGEM 1550X1020X0.05MM EPE+PE</v>
          </cell>
          <cell r="C60728" t="str">
            <v>ROH</v>
          </cell>
          <cell r="D60728" t="str">
            <v>UN</v>
          </cell>
        </row>
        <row r="60729">
          <cell r="A60729" t="str">
            <v>N100210-000363-001</v>
          </cell>
          <cell r="B60729" t="str">
            <v>TAMPA DE PAPELAO TV 75</v>
          </cell>
          <cell r="C60729" t="str">
            <v>ROH</v>
          </cell>
          <cell r="D60729" t="str">
            <v>UN</v>
          </cell>
        </row>
        <row r="60730">
          <cell r="A60730" t="str">
            <v>N100210-000841-001</v>
          </cell>
          <cell r="B60730" t="str">
            <v>TAMPA PAPELAO 65 MARROM</v>
          </cell>
          <cell r="C60730" t="str">
            <v>ROH</v>
          </cell>
          <cell r="D60730" t="str">
            <v>UN</v>
          </cell>
        </row>
        <row r="60731">
          <cell r="A60731" t="str">
            <v>N110106-000449-001</v>
          </cell>
          <cell r="B60731" t="str">
            <v>FOLHA REFLEXIVA 1244.43X712.45MM</v>
          </cell>
          <cell r="C60731" t="str">
            <v>ROH</v>
          </cell>
          <cell r="D60731" t="str">
            <v>UN</v>
          </cell>
        </row>
        <row r="60732">
          <cell r="A60732" t="str">
            <v>N110107-000146-001</v>
          </cell>
          <cell r="B60732" t="str">
            <v>FOLHA PRISMA 1222X696.3MM</v>
          </cell>
          <cell r="C60732" t="str">
            <v>ROH</v>
          </cell>
          <cell r="D60732" t="str">
            <v>UN</v>
          </cell>
        </row>
        <row r="60733">
          <cell r="A60733" t="str">
            <v>N110108-000335-001</v>
          </cell>
          <cell r="B60733" t="str">
            <v>FOLHA DIFUSORA HGP-35 1.2MM 1222X696.3MM</v>
          </cell>
          <cell r="C60733" t="str">
            <v>ROH</v>
          </cell>
          <cell r="D60733" t="str">
            <v>UN</v>
          </cell>
        </row>
        <row r="60734">
          <cell r="A60734" t="str">
            <v>N110110-000360-001</v>
          </cell>
          <cell r="B60734" t="str">
            <v>FOLHA POLARIZADORA 0.285M 90°</v>
          </cell>
          <cell r="C60734" t="str">
            <v>ROH</v>
          </cell>
          <cell r="D60734" t="str">
            <v>UN</v>
          </cell>
        </row>
        <row r="60735">
          <cell r="A60735" t="str">
            <v>PG1022-0001-01</v>
          </cell>
          <cell r="B60735" t="str">
            <v>TAMPA FRONTAL CR TV 55</v>
          </cell>
          <cell r="C60735" t="str">
            <v>HALB</v>
          </cell>
          <cell r="D60735" t="str">
            <v>UN</v>
          </cell>
        </row>
        <row r="60736">
          <cell r="A60736" t="str">
            <v>PG1324-0002-01</v>
          </cell>
          <cell r="B60736" t="str">
            <v>PAINEL DE CONTROLE CM-400</v>
          </cell>
          <cell r="C60736" t="str">
            <v>HALB</v>
          </cell>
          <cell r="D60736" t="str">
            <v>UN</v>
          </cell>
        </row>
        <row r="60737">
          <cell r="A60737" t="str">
            <v>PG1324-0003-01</v>
          </cell>
          <cell r="B60737" t="str">
            <v>PAINEL DE CONTROLE CM-700</v>
          </cell>
          <cell r="C60737" t="str">
            <v>HALB</v>
          </cell>
          <cell r="D60737" t="str">
            <v>UN</v>
          </cell>
        </row>
        <row r="60738">
          <cell r="A60738" t="str">
            <v>PG1324-0007-01</v>
          </cell>
          <cell r="B60738" t="str">
            <v>PAINEL DE CONTROLE CM-700 AR</v>
          </cell>
          <cell r="C60738" t="str">
            <v>HALB</v>
          </cell>
          <cell r="D60738" t="str">
            <v>UN</v>
          </cell>
        </row>
        <row r="60739">
          <cell r="A60739" t="str">
            <v>PG1324-0008-01</v>
          </cell>
          <cell r="B60739" t="str">
            <v>PAINEL FRONTAL SUPERIOR ABS PRETO TM</v>
          </cell>
          <cell r="C60739" t="str">
            <v>HALB</v>
          </cell>
          <cell r="D60739" t="str">
            <v>UN</v>
          </cell>
        </row>
        <row r="60740">
          <cell r="A60740" t="str">
            <v>PG1324-0009-01</v>
          </cell>
          <cell r="B60740" t="str">
            <v>PAINEL FRONTAL SUPERIOR ABS PRETO TM</v>
          </cell>
          <cell r="C60740" t="str">
            <v>HALB</v>
          </cell>
          <cell r="D60740" t="str">
            <v>UN</v>
          </cell>
        </row>
        <row r="60741">
          <cell r="A60741" t="str">
            <v>PG1324-0010-01</v>
          </cell>
          <cell r="B60741" t="str">
            <v>PAINEL DE CONTROLE CM-550-L</v>
          </cell>
          <cell r="C60741" t="str">
            <v>HALB</v>
          </cell>
          <cell r="D60741" t="str">
            <v>UN</v>
          </cell>
        </row>
        <row r="60742">
          <cell r="A60742" t="str">
            <v>PG1324-0011-01</v>
          </cell>
          <cell r="B60742" t="str">
            <v>PAINEL DE CONTROLE CM-400-L</v>
          </cell>
          <cell r="C60742" t="str">
            <v>HALB</v>
          </cell>
          <cell r="D60742" t="str">
            <v>UN</v>
          </cell>
        </row>
        <row r="60743">
          <cell r="A60743" t="str">
            <v>PG1324-0012-01</v>
          </cell>
          <cell r="B60743" t="str">
            <v>PAINEL DE CONTROLE ABS CM-300-N</v>
          </cell>
          <cell r="C60743" t="str">
            <v>HALB</v>
          </cell>
          <cell r="D60743" t="str">
            <v>UN</v>
          </cell>
        </row>
        <row r="60744">
          <cell r="A60744" t="str">
            <v>PG1324-0013-01</v>
          </cell>
          <cell r="B60744" t="str">
            <v>PAINEL CONTROLE ABS PRET CM-400/CM-500-N</v>
          </cell>
          <cell r="C60744" t="str">
            <v>HALB</v>
          </cell>
          <cell r="D60744" t="str">
            <v>UN</v>
          </cell>
        </row>
        <row r="60745">
          <cell r="A60745" t="str">
            <v>PG1324-0014-01</v>
          </cell>
          <cell r="B60745" t="str">
            <v>PAINEL DE CONTROLE CM-700/CM-1000-N</v>
          </cell>
          <cell r="C60745" t="str">
            <v>HALB</v>
          </cell>
          <cell r="D60745" t="str">
            <v>UN</v>
          </cell>
        </row>
        <row r="60746">
          <cell r="A60746" t="str">
            <v>PG1424-0001-01</v>
          </cell>
          <cell r="B60746" t="str">
            <v>LENTE DISPLAY PC FUMÊ TM</v>
          </cell>
          <cell r="C60746" t="str">
            <v>HALB</v>
          </cell>
          <cell r="D60746" t="str">
            <v>UN</v>
          </cell>
        </row>
        <row r="60747">
          <cell r="A60747" t="str">
            <v>PG1424-0002-01</v>
          </cell>
          <cell r="B60747" t="str">
            <v>LENTE X ABS VERMELHO TM</v>
          </cell>
          <cell r="C60747" t="str">
            <v>HALB</v>
          </cell>
          <cell r="D60747" t="str">
            <v>UN</v>
          </cell>
        </row>
        <row r="60748">
          <cell r="A60748" t="str">
            <v>PG1424-0003-01</v>
          </cell>
          <cell r="B60748" t="str">
            <v>LENTE DISPLAY PC FUMÊ TM</v>
          </cell>
          <cell r="C60748" t="str">
            <v>HALB</v>
          </cell>
          <cell r="D60748" t="str">
            <v>UN</v>
          </cell>
        </row>
        <row r="60749">
          <cell r="A60749" t="str">
            <v>PG1424-0004-01</v>
          </cell>
          <cell r="B60749" t="str">
            <v>LENTE X PC VERMELHO TM</v>
          </cell>
          <cell r="C60749" t="str">
            <v>HALB</v>
          </cell>
          <cell r="D60749" t="str">
            <v>UN</v>
          </cell>
        </row>
        <row r="60750">
          <cell r="A60750" t="str">
            <v>PG1524-0001-01</v>
          </cell>
          <cell r="B60750" t="str">
            <v>MOLDURA CM-550 MONDIAL</v>
          </cell>
          <cell r="C60750" t="str">
            <v>HALB</v>
          </cell>
          <cell r="D60750" t="str">
            <v>UN</v>
          </cell>
        </row>
        <row r="60751">
          <cell r="A60751" t="str">
            <v>PG1524-0002-01</v>
          </cell>
          <cell r="B60751" t="str">
            <v>MOLDURA CM-650-N XSOUND</v>
          </cell>
          <cell r="C60751" t="str">
            <v>HALB</v>
          </cell>
          <cell r="D60751" t="str">
            <v>UN</v>
          </cell>
        </row>
        <row r="60752">
          <cell r="A60752" t="str">
            <v>PG1524-0003-01</v>
          </cell>
          <cell r="B60752" t="str">
            <v>MOLDURA ABS PRETO SPK CM-150 MONDIAL</v>
          </cell>
          <cell r="C60752" t="str">
            <v>HALB</v>
          </cell>
          <cell r="D60752" t="str">
            <v>UN</v>
          </cell>
        </row>
        <row r="60753">
          <cell r="A60753" t="str">
            <v>PG1524-0004-01</v>
          </cell>
          <cell r="B60753" t="str">
            <v>GRADE DO AF CM-400-L</v>
          </cell>
          <cell r="C60753" t="str">
            <v>HALB</v>
          </cell>
          <cell r="D60753" t="str">
            <v>UN</v>
          </cell>
        </row>
        <row r="60754">
          <cell r="A60754" t="str">
            <v>PG1524-0005-01</v>
          </cell>
          <cell r="B60754" t="str">
            <v>GRADE DO AF CM-550-L</v>
          </cell>
          <cell r="C60754" t="str">
            <v>HALB</v>
          </cell>
          <cell r="D60754" t="str">
            <v>UN</v>
          </cell>
        </row>
        <row r="60755">
          <cell r="A60755" t="str">
            <v>PG1614-0001-01</v>
          </cell>
          <cell r="B60755" t="str">
            <v>PLAQUETA PLAST MONDIAL(CM-250 / CM-400)</v>
          </cell>
          <cell r="C60755" t="str">
            <v>HALB</v>
          </cell>
          <cell r="D60755" t="str">
            <v>UN</v>
          </cell>
        </row>
        <row r="60756">
          <cell r="A60756" t="str">
            <v>PG1614-0002-01</v>
          </cell>
          <cell r="B60756" t="str">
            <v>PLAQUETA PLAST XSOUND(CM-300-N/CM-500-N)</v>
          </cell>
          <cell r="C60756" t="str">
            <v>HALB</v>
          </cell>
          <cell r="D60756" t="str">
            <v>UN</v>
          </cell>
        </row>
        <row r="60757">
          <cell r="A60757" t="str">
            <v>PG1614-0003-01</v>
          </cell>
          <cell r="B60757" t="str">
            <v>PLAQUETA PLAST MONDIAL(CM-700)</v>
          </cell>
          <cell r="C60757" t="str">
            <v>HALB</v>
          </cell>
          <cell r="D60757" t="str">
            <v>UN</v>
          </cell>
        </row>
        <row r="60758">
          <cell r="A60758" t="str">
            <v>PG1614-0004-01</v>
          </cell>
          <cell r="B60758" t="str">
            <v>PLAQUETA PLAST XSOUND(CM-1000-N)</v>
          </cell>
          <cell r="C60758" t="str">
            <v>HALB</v>
          </cell>
          <cell r="D60758" t="str">
            <v>UN</v>
          </cell>
        </row>
        <row r="60759">
          <cell r="A60759" t="str">
            <v>PL0103-0002-01</v>
          </cell>
          <cell r="B60759" t="str">
            <v>"PCI WIFI KTC 32""/43"" MNTD - MA"</v>
          </cell>
          <cell r="C60759" t="str">
            <v>HALB</v>
          </cell>
          <cell r="D60759" t="str">
            <v>UN</v>
          </cell>
        </row>
        <row r="60760">
          <cell r="A60760" t="str">
            <v>PL0103-0003-01</v>
          </cell>
          <cell r="B60760" t="str">
            <v>PCI SENSOR DO CR KTC MNTD - MA</v>
          </cell>
          <cell r="C60760" t="str">
            <v>HALB</v>
          </cell>
          <cell r="D60760" t="str">
            <v>UN</v>
          </cell>
        </row>
        <row r="60761">
          <cell r="A60761" t="str">
            <v>PL0103-0004-01</v>
          </cell>
          <cell r="B60761" t="str">
            <v>PCI TECLAS KTC MNTD - MA</v>
          </cell>
          <cell r="C60761" t="str">
            <v>HALB</v>
          </cell>
          <cell r="D60761" t="str">
            <v>UN</v>
          </cell>
        </row>
        <row r="60762">
          <cell r="A60762" t="str">
            <v>PL0103-0005-01</v>
          </cell>
          <cell r="B60762" t="str">
            <v>PCI CONTROLE REMOTO KTC - MA</v>
          </cell>
          <cell r="C60762" t="str">
            <v>HALB</v>
          </cell>
          <cell r="D60762" t="str">
            <v>UN</v>
          </cell>
        </row>
        <row r="60763">
          <cell r="A60763" t="str">
            <v>PL0103-0006-01</v>
          </cell>
          <cell r="B60763" t="str">
            <v>"PCI PRINCIPAL-FONTE KTC 43"" - MA"</v>
          </cell>
          <cell r="C60763" t="str">
            <v>HALB</v>
          </cell>
          <cell r="D60763" t="str">
            <v>UN</v>
          </cell>
        </row>
        <row r="60764">
          <cell r="A60764" t="str">
            <v>PL0103-0007-01</v>
          </cell>
          <cell r="B60764" t="str">
            <v>"PCI PRINCIPAL-FONTE KTC 50"" - MA"</v>
          </cell>
          <cell r="C60764" t="str">
            <v>HALB</v>
          </cell>
          <cell r="D60764" t="str">
            <v>UN</v>
          </cell>
        </row>
        <row r="60765">
          <cell r="A60765" t="str">
            <v>PL0103-0008-01</v>
          </cell>
          <cell r="B60765" t="str">
            <v>"PCI WIFI KTC 50"" MNTD - MA"</v>
          </cell>
          <cell r="C60765" t="str">
            <v>HALB</v>
          </cell>
          <cell r="D60765" t="str">
            <v>UN</v>
          </cell>
        </row>
        <row r="60766">
          <cell r="A60766" t="str">
            <v>PL0117-0003-01</v>
          </cell>
          <cell r="B60766" t="str">
            <v>PCI USB/AUX AWS-BBS-01 - MA</v>
          </cell>
          <cell r="C60766" t="str">
            <v>HALB</v>
          </cell>
          <cell r="D60766" t="str">
            <v>UN</v>
          </cell>
        </row>
        <row r="60767">
          <cell r="A60767" t="str">
            <v>PL0117-0004-01</v>
          </cell>
          <cell r="B60767" t="str">
            <v>PCI TECLAS AWS-BBS-01 - MA</v>
          </cell>
          <cell r="C60767" t="str">
            <v>HALB</v>
          </cell>
          <cell r="D60767" t="str">
            <v>UN</v>
          </cell>
        </row>
        <row r="60768">
          <cell r="A60768" t="str">
            <v>PL0117-0005-01</v>
          </cell>
          <cell r="B60768" t="str">
            <v>PCI LED AWS-BBS-01 - MA</v>
          </cell>
          <cell r="C60768" t="str">
            <v>HALB</v>
          </cell>
          <cell r="D60768" t="str">
            <v>UN</v>
          </cell>
        </row>
        <row r="60769">
          <cell r="A60769" t="str">
            <v>PL0117-0009-01</v>
          </cell>
          <cell r="B60769" t="str">
            <v>PCI PRINCIPAL MBX-01-B - MA</v>
          </cell>
          <cell r="C60769" t="str">
            <v>HALB</v>
          </cell>
          <cell r="D60769" t="str">
            <v>UN</v>
          </cell>
        </row>
        <row r="60770">
          <cell r="A60770" t="str">
            <v>PL0117-0010-01</v>
          </cell>
          <cell r="B60770" t="str">
            <v>PCI PRINCIPAL AWS-BBS-01-LW - MA</v>
          </cell>
          <cell r="C60770" t="str">
            <v>HALB</v>
          </cell>
          <cell r="D60770" t="str">
            <v>UN</v>
          </cell>
        </row>
        <row r="60771">
          <cell r="A60771" t="str">
            <v>PL0121-0001-01</v>
          </cell>
          <cell r="B60771" t="str">
            <v>PCI CONTROLE REMOTO AR CON - IM</v>
          </cell>
          <cell r="C60771" t="str">
            <v>HALB</v>
          </cell>
          <cell r="D60771" t="str">
            <v>UN</v>
          </cell>
        </row>
        <row r="60772">
          <cell r="A60772" t="str">
            <v>PL0121-0002-01</v>
          </cell>
          <cell r="B60772" t="str">
            <v>PCI PRINC CONDENS 12K 2 (TECUMSEH)- MA</v>
          </cell>
          <cell r="C60772" t="str">
            <v>HALB</v>
          </cell>
          <cell r="D60772" t="str">
            <v>UN</v>
          </cell>
        </row>
        <row r="60773">
          <cell r="A60773" t="str">
            <v>PL0121-0003-01</v>
          </cell>
          <cell r="B60773" t="str">
            <v>PCI PRINCIPAL CONDENSADORA 9K/12K - IM</v>
          </cell>
          <cell r="C60773" t="str">
            <v>HALB</v>
          </cell>
          <cell r="D60773" t="str">
            <v>UN</v>
          </cell>
        </row>
        <row r="60774">
          <cell r="A60774" t="str">
            <v>PL0121-0004-01</v>
          </cell>
          <cell r="B60774" t="str">
            <v>PCI PRINCIPAL EVAPORADORA 12K F2 (TECUMS</v>
          </cell>
          <cell r="C60774" t="str">
            <v>HALB</v>
          </cell>
          <cell r="D60774" t="str">
            <v>UN</v>
          </cell>
        </row>
        <row r="60775">
          <cell r="A60775" t="str">
            <v>PL0121-0005-01</v>
          </cell>
          <cell r="B60775" t="str">
            <v>PCI PRINCIPAL EVAPORADORA 9/12K - MA</v>
          </cell>
          <cell r="C60775" t="str">
            <v>HALB</v>
          </cell>
          <cell r="D60775" t="str">
            <v>UN</v>
          </cell>
        </row>
        <row r="60776">
          <cell r="A60776" t="str">
            <v>PL0122-0001-01</v>
          </cell>
          <cell r="B60776" t="str">
            <v>PCI PRINCIPAL-FONTE KTC 32" MNTD - MA</v>
          </cell>
          <cell r="C60776" t="str">
            <v>HALB</v>
          </cell>
          <cell r="D60776" t="str">
            <v>UN</v>
          </cell>
        </row>
        <row r="60777">
          <cell r="A60777" t="str">
            <v>PL0122-0002-01</v>
          </cell>
          <cell r="B60777" t="str">
            <v>PCI WIFI KTC 32""/43" MNTD - MA</v>
          </cell>
          <cell r="C60777" t="str">
            <v>HALB</v>
          </cell>
          <cell r="D60777" t="str">
            <v>UN</v>
          </cell>
        </row>
        <row r="60778">
          <cell r="A60778" t="str">
            <v>PL0122-0003-01</v>
          </cell>
          <cell r="B60778" t="str">
            <v>PCI SENSOR DO CR KTC MNTD - MA</v>
          </cell>
          <cell r="C60778" t="str">
            <v>HALB</v>
          </cell>
          <cell r="D60778" t="str">
            <v>UN</v>
          </cell>
        </row>
        <row r="60779">
          <cell r="A60779" t="str">
            <v>PL0122-0003-02</v>
          </cell>
          <cell r="B60779" t="str">
            <v>PCI SENSOR DO CR KTC MNTD - MA</v>
          </cell>
          <cell r="C60779" t="str">
            <v>HALB</v>
          </cell>
          <cell r="D60779" t="str">
            <v>UN</v>
          </cell>
        </row>
        <row r="60780">
          <cell r="A60780" t="str">
            <v>PL0122-0004-01</v>
          </cell>
          <cell r="B60780" t="str">
            <v>PCI TECLAS KTC MNTD - MA</v>
          </cell>
          <cell r="C60780" t="str">
            <v>HALB</v>
          </cell>
          <cell r="D60780" t="str">
            <v>UN</v>
          </cell>
        </row>
        <row r="60781">
          <cell r="A60781" t="str">
            <v>PL0122-0004-02</v>
          </cell>
          <cell r="B60781" t="str">
            <v>PCI TECLAS KTC MNTD - MA</v>
          </cell>
          <cell r="C60781" t="str">
            <v>HALB</v>
          </cell>
          <cell r="D60781" t="str">
            <v>UN</v>
          </cell>
        </row>
        <row r="60782">
          <cell r="A60782" t="str">
            <v>PL0122-0005-01</v>
          </cell>
          <cell r="B60782" t="str">
            <v>PCI PRINCIPAL-FONTE KTC 43" - MA</v>
          </cell>
          <cell r="C60782" t="str">
            <v>HALB</v>
          </cell>
          <cell r="D60782" t="str">
            <v>UN</v>
          </cell>
        </row>
        <row r="60783">
          <cell r="A60783" t="str">
            <v>PL0122-0006-01</v>
          </cell>
          <cell r="B60783" t="str">
            <v>PCI PRINCIPAL-FONTE KTC 50"- MA</v>
          </cell>
          <cell r="C60783" t="str">
            <v>HALB</v>
          </cell>
          <cell r="D60783" t="str">
            <v>UN</v>
          </cell>
        </row>
        <row r="60784">
          <cell r="A60784" t="str">
            <v>PL0122-0007-01</v>
          </cell>
          <cell r="B60784" t="str">
            <v>PCI WIFI MKWBT02 MNTD - MA</v>
          </cell>
          <cell r="C60784" t="str">
            <v>HALB</v>
          </cell>
          <cell r="D60784" t="str">
            <v>UN</v>
          </cell>
        </row>
        <row r="60785">
          <cell r="A60785" t="str">
            <v>PL0122-0008-01</v>
          </cell>
          <cell r="B60785" t="str">
            <v>PCI CONTROLE REMOTO KTC - MA</v>
          </cell>
          <cell r="C60785" t="str">
            <v>HALB</v>
          </cell>
          <cell r="D60785" t="str">
            <v>UN</v>
          </cell>
        </row>
        <row r="60786">
          <cell r="A60786" t="str">
            <v>PL0122-0009-01</v>
          </cell>
          <cell r="B60786" t="str">
            <v>PCI PRINCIPAL TV SKY 55 MNTD - MA</v>
          </cell>
          <cell r="C60786" t="str">
            <v>HALB</v>
          </cell>
          <cell r="D60786" t="str">
            <v>UN</v>
          </cell>
        </row>
        <row r="60787">
          <cell r="A60787" t="str">
            <v>PL0122-0010-01</v>
          </cell>
          <cell r="B60787" t="str">
            <v>PCI SENSOR CR/TECLA SKY 55 MNTD - MA</v>
          </cell>
          <cell r="C60787" t="str">
            <v>HALB</v>
          </cell>
          <cell r="D60787" t="str">
            <v>UN</v>
          </cell>
        </row>
        <row r="60788">
          <cell r="A60788" t="str">
            <v>PL0122-0011-01</v>
          </cell>
          <cell r="B60788" t="str">
            <v>PCI CONTROLE REMOTO 55" SKY - MA</v>
          </cell>
          <cell r="C60788" t="str">
            <v>HALB</v>
          </cell>
          <cell r="D60788" t="str">
            <v>UN</v>
          </cell>
        </row>
        <row r="60789">
          <cell r="A60789" t="str">
            <v>PL0122-0012-01</v>
          </cell>
          <cell r="B60789" t="str">
            <v>PCI CONTROLE REMOTO KTC ANDROID - MA</v>
          </cell>
          <cell r="C60789" t="str">
            <v>HALB</v>
          </cell>
          <cell r="D60789" t="str">
            <v>UN</v>
          </cell>
        </row>
        <row r="60790">
          <cell r="A60790" t="str">
            <v>PL0122-0013-01</v>
          </cell>
          <cell r="B60790" t="str">
            <v>PCI PRINCIPAL-FONTE KTC 43 ANDROID</v>
          </cell>
          <cell r="C60790" t="str">
            <v>HALB</v>
          </cell>
          <cell r="D60790" t="str">
            <v>UN</v>
          </cell>
        </row>
        <row r="60791">
          <cell r="A60791" t="str">
            <v>PL0122-0014-01</v>
          </cell>
          <cell r="B60791" t="str">
            <v>PCI PRINCIPAL-FONTE KTC 50" ANDROID CHOT</v>
          </cell>
          <cell r="C60791" t="str">
            <v>HALB</v>
          </cell>
          <cell r="D60791" t="str">
            <v>UN</v>
          </cell>
        </row>
        <row r="60792">
          <cell r="A60792" t="str">
            <v>PL0122-0015-01</v>
          </cell>
          <cell r="B60792" t="str">
            <v>PCI PRINCIPAL-FONTE KTC 32 ANDROID</v>
          </cell>
          <cell r="C60792" t="str">
            <v>HALB</v>
          </cell>
          <cell r="D60792" t="str">
            <v>UN</v>
          </cell>
        </row>
        <row r="60793">
          <cell r="A60793" t="str">
            <v>PL0122-0016-01</v>
          </cell>
          <cell r="B60793" t="str">
            <v>PCI WIFI MKWBT03 - MA</v>
          </cell>
          <cell r="C60793" t="str">
            <v>HALB</v>
          </cell>
          <cell r="D60793" t="str">
            <v>UN</v>
          </cell>
        </row>
        <row r="60794">
          <cell r="A60794" t="str">
            <v>PL0122-0017-01</v>
          </cell>
          <cell r="B60794" t="str">
            <v>PCI CONTROLE REMOTO 55" SKY - MA</v>
          </cell>
          <cell r="C60794" t="str">
            <v>HALB</v>
          </cell>
          <cell r="D60794" t="str">
            <v>UN</v>
          </cell>
        </row>
        <row r="60795">
          <cell r="A60795" t="str">
            <v>PL0122-0021-01</v>
          </cell>
          <cell r="B60795" t="str">
            <v>PCI WIFI MWH530B - MA</v>
          </cell>
          <cell r="C60795" t="str">
            <v>HALB</v>
          </cell>
          <cell r="D60795" t="str">
            <v>UN</v>
          </cell>
        </row>
        <row r="60796">
          <cell r="A60796" t="str">
            <v>PL0122-0022-01</v>
          </cell>
          <cell r="B60796" t="str">
            <v>PCI PRINCIPAL-FONTE KTC 50 ANDR INNOLUX</v>
          </cell>
          <cell r="C60796" t="str">
            <v>HALB</v>
          </cell>
          <cell r="D60796" t="str">
            <v>UN</v>
          </cell>
        </row>
        <row r="60797">
          <cell r="A60797" t="str">
            <v>PL0122-0022-02</v>
          </cell>
          <cell r="B60797" t="str">
            <v>PCI PRINCIPAL-FONTE KTC 50 ANDR INNOLUX</v>
          </cell>
          <cell r="C60797" t="str">
            <v>HALB</v>
          </cell>
          <cell r="D60797" t="str">
            <v>UN</v>
          </cell>
        </row>
        <row r="60798">
          <cell r="A60798" t="str">
            <v>PL0122-0023-01</v>
          </cell>
          <cell r="B60798" t="str">
            <v>PCI PRINCIPAL-FONTE KTC 50 ANDROID CSOT</v>
          </cell>
          <cell r="C60798" t="str">
            <v>HALB</v>
          </cell>
          <cell r="D60798" t="str">
            <v>UN</v>
          </cell>
        </row>
        <row r="60799">
          <cell r="A60799" t="str">
            <v>PL0122-0023-02</v>
          </cell>
          <cell r="B60799" t="str">
            <v>PCI PRINCIPAL-FONTE KTC 50 ANDROID CSOT</v>
          </cell>
          <cell r="C60799" t="str">
            <v>HALB</v>
          </cell>
          <cell r="D60799" t="str">
            <v>UN</v>
          </cell>
        </row>
        <row r="60800">
          <cell r="A60800" t="str">
            <v>PL0122-0024-01</v>
          </cell>
          <cell r="B60800" t="str">
            <v>PCI CONTROLE REMOTO KTC ANDROID XYX - MA</v>
          </cell>
          <cell r="C60800" t="str">
            <v>HALB</v>
          </cell>
          <cell r="D60800" t="str">
            <v>UN</v>
          </cell>
        </row>
        <row r="60801">
          <cell r="A60801" t="str">
            <v>PL0123-0001-01</v>
          </cell>
          <cell r="B60801" t="str">
            <v>PCI PRINCIPAL MEL829-SA97 21L 127V - MA</v>
          </cell>
          <cell r="C60801" t="str">
            <v>HALB</v>
          </cell>
          <cell r="D60801" t="str">
            <v>UN</v>
          </cell>
        </row>
        <row r="60802">
          <cell r="A60802" t="str">
            <v>PL0123-0002-01</v>
          </cell>
          <cell r="B60802" t="str">
            <v>PCI PRINCIPAL MEL829-SEB7 21L 220V - MA</v>
          </cell>
          <cell r="C60802" t="str">
            <v>HALB</v>
          </cell>
          <cell r="D60802" t="str">
            <v>UN</v>
          </cell>
        </row>
        <row r="60803">
          <cell r="A60803" t="str">
            <v>PL0123-0003-01</v>
          </cell>
          <cell r="B60803" t="str">
            <v>PCI PRINCIPAL MEL829-SA39 34L 127V - MA</v>
          </cell>
          <cell r="C60803" t="str">
            <v>HALB</v>
          </cell>
          <cell r="D60803" t="str">
            <v>UN</v>
          </cell>
        </row>
        <row r="60804">
          <cell r="A60804" t="str">
            <v>PL0123-0004-01</v>
          </cell>
          <cell r="B60804" t="str">
            <v>PCI PRINCIPAL MEL829-SE49 34L 220V - MA</v>
          </cell>
          <cell r="C60804" t="str">
            <v>HALB</v>
          </cell>
          <cell r="D60804" t="str">
            <v>UN</v>
          </cell>
        </row>
        <row r="60805">
          <cell r="A60805" t="str">
            <v>PL0124-0001-01</v>
          </cell>
          <cell r="B60805" t="str">
            <v>PCI PRINCIPAL CM-400 - MA</v>
          </cell>
          <cell r="C60805" t="str">
            <v>HALB</v>
          </cell>
          <cell r="D60805" t="str">
            <v>UN</v>
          </cell>
        </row>
        <row r="60806">
          <cell r="A60806" t="str">
            <v>PL0124-0002-01</v>
          </cell>
          <cell r="B60806" t="str">
            <v>PCI DISPLAY CM-400 - MA</v>
          </cell>
          <cell r="C60806" t="str">
            <v>HALB</v>
          </cell>
          <cell r="D60806" t="str">
            <v>UN</v>
          </cell>
        </row>
        <row r="60807">
          <cell r="A60807" t="str">
            <v>PL0124-0003-01</v>
          </cell>
          <cell r="B60807" t="str">
            <v>PCI FONTE CM-400 - MA</v>
          </cell>
          <cell r="C60807" t="str">
            <v>HALB</v>
          </cell>
          <cell r="D60807" t="str">
            <v>UN</v>
          </cell>
        </row>
        <row r="60808">
          <cell r="A60808" t="str">
            <v>PL0124-0004-01</v>
          </cell>
          <cell r="B60808" t="str">
            <v>PCI LED DO ALTO FALANTE CM-400 - MA</v>
          </cell>
          <cell r="C60808" t="str">
            <v>HALB</v>
          </cell>
          <cell r="D60808" t="str">
            <v>UN</v>
          </cell>
        </row>
        <row r="60809">
          <cell r="A60809" t="str">
            <v>PL0124-0005-01</v>
          </cell>
          <cell r="B60809" t="str">
            <v>PCI LED DO ORNAMENTO DIREITO CM-400 - MA</v>
          </cell>
          <cell r="C60809" t="str">
            <v>HALB</v>
          </cell>
          <cell r="D60809" t="str">
            <v>UN</v>
          </cell>
        </row>
        <row r="60810">
          <cell r="A60810" t="str">
            <v>PL0124-0006-01</v>
          </cell>
          <cell r="B60810" t="str">
            <v>PCI LED DO ORNAMENTO ESQUERD CM-400 - MA</v>
          </cell>
          <cell r="C60810" t="str">
            <v>HALB</v>
          </cell>
          <cell r="D60810" t="str">
            <v>UN</v>
          </cell>
        </row>
        <row r="60811">
          <cell r="A60811" t="str">
            <v>PL0124-0007-01</v>
          </cell>
          <cell r="B60811" t="str">
            <v>PCI PRINCIPAL CM-550 - MA</v>
          </cell>
          <cell r="C60811" t="str">
            <v>HALB</v>
          </cell>
          <cell r="D60811" t="str">
            <v>UN</v>
          </cell>
        </row>
        <row r="60812">
          <cell r="A60812" t="str">
            <v>PL0124-0008-01</v>
          </cell>
          <cell r="B60812" t="str">
            <v>PCI DISPLAY CM-550 - MA</v>
          </cell>
          <cell r="C60812" t="str">
            <v>HALB</v>
          </cell>
          <cell r="D60812" t="str">
            <v>UN</v>
          </cell>
        </row>
        <row r="60813">
          <cell r="A60813" t="str">
            <v>PL0124-0009-01</v>
          </cell>
          <cell r="B60813" t="str">
            <v>PCI FONTE CM-550 - MA</v>
          </cell>
          <cell r="C60813" t="str">
            <v>HALB</v>
          </cell>
          <cell r="D60813" t="str">
            <v>UN</v>
          </cell>
        </row>
        <row r="60814">
          <cell r="A60814" t="str">
            <v>PL0124-0010-01</v>
          </cell>
          <cell r="B60814" t="str">
            <v>PCI PRINCIPAL CM-250 - MA</v>
          </cell>
          <cell r="C60814" t="str">
            <v>HALB</v>
          </cell>
          <cell r="D60814" t="str">
            <v>UN</v>
          </cell>
        </row>
        <row r="60815">
          <cell r="A60815" t="str">
            <v>PL0124-0011-01</v>
          </cell>
          <cell r="B60815" t="str">
            <v>PCI FONTE CM-250 - MA</v>
          </cell>
          <cell r="C60815" t="str">
            <v>HALB</v>
          </cell>
          <cell r="D60815" t="str">
            <v>UN</v>
          </cell>
        </row>
        <row r="60816">
          <cell r="A60816" t="str">
            <v>PL0124-0012-01</v>
          </cell>
          <cell r="B60816" t="str">
            <v>PCI DISPLAY CM-250 - MA</v>
          </cell>
          <cell r="C60816" t="str">
            <v>HALB</v>
          </cell>
          <cell r="D60816" t="str">
            <v>UN</v>
          </cell>
        </row>
        <row r="60817">
          <cell r="A60817" t="str">
            <v>PL0124-0013-01</v>
          </cell>
          <cell r="B60817" t="str">
            <v>PCI PRINCIPAL CM-700 FM - MA</v>
          </cell>
          <cell r="C60817" t="str">
            <v>HALB</v>
          </cell>
          <cell r="D60817" t="str">
            <v>UN</v>
          </cell>
        </row>
        <row r="60818">
          <cell r="A60818" t="str">
            <v>PL0124-0013-02</v>
          </cell>
          <cell r="B60818" t="str">
            <v>PCI PRINCIPAL CM-700 FM - MA</v>
          </cell>
          <cell r="C60818" t="str">
            <v>HALB</v>
          </cell>
          <cell r="D60818" t="str">
            <v>UN</v>
          </cell>
        </row>
        <row r="60819">
          <cell r="A60819" t="str">
            <v>PL0124-0014-01</v>
          </cell>
          <cell r="B60819" t="str">
            <v>PCI FONTE CM-700 - MA</v>
          </cell>
          <cell r="C60819" t="str">
            <v>HALB</v>
          </cell>
          <cell r="D60819" t="str">
            <v>UN</v>
          </cell>
        </row>
        <row r="60820">
          <cell r="A60820" t="str">
            <v>PL0124-0015-01</v>
          </cell>
          <cell r="B60820" t="str">
            <v>PCI DISPLAY CM-700 - MA</v>
          </cell>
          <cell r="C60820" t="str">
            <v>HALB</v>
          </cell>
          <cell r="D60820" t="str">
            <v>UN</v>
          </cell>
        </row>
        <row r="60821">
          <cell r="A60821" t="str">
            <v>PL0124-0016-01</v>
          </cell>
          <cell r="B60821" t="str">
            <v>PCI LED DO SPK CM-700 - MA</v>
          </cell>
          <cell r="C60821" t="str">
            <v>HALB</v>
          </cell>
          <cell r="D60821" t="str">
            <v>UN</v>
          </cell>
        </row>
        <row r="60822">
          <cell r="A60822" t="str">
            <v>PL0124-0017-01</v>
          </cell>
          <cell r="B60822" t="str">
            <v>PCI LED DO ORNAMENTO DIR CM-700 - MA</v>
          </cell>
          <cell r="C60822" t="str">
            <v>HALB</v>
          </cell>
          <cell r="D60822" t="str">
            <v>UN</v>
          </cell>
        </row>
        <row r="60823">
          <cell r="A60823" t="str">
            <v>PL0124-0018-01</v>
          </cell>
          <cell r="B60823" t="str">
            <v>PCI LED DO ORNAMENTO ESQ CM-700 - MA</v>
          </cell>
          <cell r="C60823" t="str">
            <v>HALB</v>
          </cell>
          <cell r="D60823" t="str">
            <v>UN</v>
          </cell>
        </row>
        <row r="60824">
          <cell r="A60824" t="str">
            <v>PL0124-0019-01</v>
          </cell>
          <cell r="B60824" t="str">
            <v>PCI PRINCIPAL CM-150 - MA</v>
          </cell>
          <cell r="C60824" t="str">
            <v>HALB</v>
          </cell>
          <cell r="D60824" t="str">
            <v>UN</v>
          </cell>
        </row>
        <row r="60825">
          <cell r="A60825" t="str">
            <v>PL0124-0020-01</v>
          </cell>
          <cell r="B60825" t="str">
            <v>PCI DISPLAY CM-150 - MA</v>
          </cell>
          <cell r="C60825" t="str">
            <v>HALB</v>
          </cell>
          <cell r="D60825" t="str">
            <v>UN</v>
          </cell>
        </row>
        <row r="60826">
          <cell r="A60826" t="str">
            <v>PL0124-0021-01</v>
          </cell>
          <cell r="B60826" t="str">
            <v>PCI LED CM-150 - MA</v>
          </cell>
          <cell r="C60826" t="str">
            <v>HALB</v>
          </cell>
          <cell r="D60826" t="str">
            <v>UN</v>
          </cell>
        </row>
        <row r="60827">
          <cell r="A60827" t="str">
            <v>PL0124-0022-01</v>
          </cell>
          <cell r="B60827" t="str">
            <v>PCI LED CM-550 - MA</v>
          </cell>
          <cell r="C60827" t="str">
            <v>HALB</v>
          </cell>
          <cell r="D60827" t="str">
            <v>UN</v>
          </cell>
        </row>
        <row r="60828">
          <cell r="A60828" t="str">
            <v>PL0124-0023-01</v>
          </cell>
          <cell r="B60828" t="str">
            <v>PCI AMPLIFICADORA+FONTE CM-16 - MA</v>
          </cell>
          <cell r="C60828" t="str">
            <v>HALB</v>
          </cell>
          <cell r="D60828" t="str">
            <v>UN</v>
          </cell>
        </row>
        <row r="60829">
          <cell r="A60829" t="str">
            <v>PL0124-0024-01</v>
          </cell>
          <cell r="B60829" t="str">
            <v>PCI PRINCIPAL CM-16 - MA</v>
          </cell>
          <cell r="C60829" t="str">
            <v>HALB</v>
          </cell>
          <cell r="D60829" t="str">
            <v>UN</v>
          </cell>
        </row>
        <row r="60830">
          <cell r="A60830" t="str">
            <v>PL0124-0025-01</v>
          </cell>
          <cell r="B60830" t="str">
            <v>PCI LED CM-150/CM-220N - MA</v>
          </cell>
          <cell r="C60830" t="str">
            <v>HALB</v>
          </cell>
          <cell r="D60830" t="str">
            <v>UN</v>
          </cell>
        </row>
        <row r="60831">
          <cell r="A60831" t="str">
            <v>PL0124-0041-01</v>
          </cell>
          <cell r="B60831" t="str">
            <v>PCI LED DO ALTO FALANTE CM-400 - MA</v>
          </cell>
          <cell r="C60831" t="str">
            <v>HALB</v>
          </cell>
          <cell r="D60831" t="str">
            <v>UN</v>
          </cell>
        </row>
        <row r="60832">
          <cell r="A60832" t="str">
            <v>PL0124-0042-01</v>
          </cell>
          <cell r="B60832" t="str">
            <v>PCI LED DO ORNAMENTO DIR CM-400/CM-500N</v>
          </cell>
          <cell r="C60832" t="str">
            <v>HALB</v>
          </cell>
          <cell r="D60832" t="str">
            <v>UN</v>
          </cell>
        </row>
        <row r="60833">
          <cell r="A60833" t="str">
            <v>PL0124-0043-01</v>
          </cell>
          <cell r="B60833" t="str">
            <v>PCI LED DO ORNAMENTO ESQ CM-400/CM-500N</v>
          </cell>
          <cell r="C60833" t="str">
            <v>HALB</v>
          </cell>
          <cell r="D60833" t="str">
            <v>UN</v>
          </cell>
        </row>
        <row r="60834">
          <cell r="A60834" t="str">
            <v>PL0124-0044-01</v>
          </cell>
          <cell r="B60834" t="str">
            <v>PCI LED CM-550/CM-650N - MA</v>
          </cell>
          <cell r="C60834" t="str">
            <v>HALB</v>
          </cell>
          <cell r="D60834" t="str">
            <v>UN</v>
          </cell>
        </row>
        <row r="60835">
          <cell r="A60835" t="str">
            <v>PL0124-0045-01</v>
          </cell>
          <cell r="B60835" t="str">
            <v>PCI LED DO SPK CM-700 - MA</v>
          </cell>
          <cell r="C60835" t="str">
            <v>HALB</v>
          </cell>
          <cell r="D60835" t="str">
            <v>UN</v>
          </cell>
        </row>
        <row r="60836">
          <cell r="A60836" t="str">
            <v>PL0124-0046-01</v>
          </cell>
          <cell r="B60836" t="str">
            <v>PCI LED DO ORNAMENTO DIR CM-700/CM-1000N</v>
          </cell>
          <cell r="C60836" t="str">
            <v>HALB</v>
          </cell>
          <cell r="D60836" t="str">
            <v>UN</v>
          </cell>
        </row>
        <row r="60837">
          <cell r="A60837" t="str">
            <v>PL0124-0047-01</v>
          </cell>
          <cell r="B60837" t="str">
            <v>PCI LED DO ORNAMENTO ESQ CM-700/CM-1000N</v>
          </cell>
          <cell r="C60837" t="str">
            <v>HALB</v>
          </cell>
          <cell r="D60837" t="str">
            <v>UN</v>
          </cell>
        </row>
        <row r="60838">
          <cell r="A60838" t="str">
            <v>PL0124-0062-01</v>
          </cell>
          <cell r="B60838" t="str">
            <v>PCI AMPLIFICADORA T2W - MA</v>
          </cell>
          <cell r="C60838" t="str">
            <v>HALB</v>
          </cell>
          <cell r="D60838" t="str">
            <v>UN</v>
          </cell>
        </row>
        <row r="60839">
          <cell r="A60839" t="str">
            <v>PL0124-0062-02</v>
          </cell>
          <cell r="B60839" t="str">
            <v>PCI AMPLIFICADORA T2W - MA</v>
          </cell>
          <cell r="C60839" t="str">
            <v>HALB</v>
          </cell>
          <cell r="D60839" t="str">
            <v>UN</v>
          </cell>
        </row>
        <row r="60840">
          <cell r="A60840" t="str">
            <v>PL0124-0063-01</v>
          </cell>
          <cell r="B60840" t="str">
            <v>PCI PRINCIPAL CM-150 - MA</v>
          </cell>
          <cell r="C60840" t="str">
            <v>HALB</v>
          </cell>
          <cell r="D60840" t="str">
            <v>UN</v>
          </cell>
        </row>
        <row r="60841">
          <cell r="A60841" t="str">
            <v>PL0124-0064-01</v>
          </cell>
          <cell r="B60841" t="str">
            <v>PCI AMPLIFICADORA TM-1200 - MA</v>
          </cell>
          <cell r="C60841" t="str">
            <v>HALB</v>
          </cell>
          <cell r="D60841" t="str">
            <v>UN</v>
          </cell>
        </row>
        <row r="60842">
          <cell r="A60842" t="str">
            <v>PL0124-0065-01</v>
          </cell>
          <cell r="B60842" t="str">
            <v>PCI AMPLIFICADORA TM-2200 - MA</v>
          </cell>
          <cell r="C60842" t="str">
            <v>HALB</v>
          </cell>
          <cell r="D60842" t="str">
            <v>UN</v>
          </cell>
        </row>
        <row r="60843">
          <cell r="A60843" t="str">
            <v>PL0124-0066-01</v>
          </cell>
          <cell r="B60843" t="str">
            <v>PCI DISPLAY TM-1200/TM-2200 - MA</v>
          </cell>
          <cell r="C60843" t="str">
            <v>HALB</v>
          </cell>
          <cell r="D60843" t="str">
            <v>UN</v>
          </cell>
        </row>
        <row r="60844">
          <cell r="A60844" t="str">
            <v>PL0124-0067-01</v>
          </cell>
          <cell r="B60844" t="str">
            <v>PCI FONTE TM-1200 - MA</v>
          </cell>
          <cell r="C60844" t="str">
            <v>HALB</v>
          </cell>
          <cell r="D60844" t="str">
            <v>UN</v>
          </cell>
        </row>
        <row r="60845">
          <cell r="A60845" t="str">
            <v>PL0124-0068-01</v>
          </cell>
          <cell r="B60845" t="str">
            <v>PCI TECLADO TM-1200/TM-2200 - MA</v>
          </cell>
          <cell r="C60845" t="str">
            <v>HALB</v>
          </cell>
          <cell r="D60845" t="str">
            <v>UN</v>
          </cell>
        </row>
        <row r="60846">
          <cell r="A60846" t="str">
            <v>PL0124-0069-01</v>
          </cell>
          <cell r="B60846" t="str">
            <v>PCI LUZ ESTROBO  TM-1200/TM-2200 - MA</v>
          </cell>
          <cell r="C60846" t="str">
            <v>HALB</v>
          </cell>
          <cell r="D60846" t="str">
            <v>UN</v>
          </cell>
        </row>
        <row r="60847">
          <cell r="A60847" t="str">
            <v>PL0124-0070-01</v>
          </cell>
          <cell r="B60847" t="str">
            <v>PCI LUZ X TM-1200/TM-2200 - MA</v>
          </cell>
          <cell r="C60847" t="str">
            <v>HALB</v>
          </cell>
          <cell r="D60847" t="str">
            <v>UN</v>
          </cell>
        </row>
        <row r="60848">
          <cell r="A60848" t="str">
            <v>PL0124-0071-01</v>
          </cell>
          <cell r="B60848" t="str">
            <v>PCI PRINCIPAL CM-550 - MA</v>
          </cell>
          <cell r="C60848" t="str">
            <v>HALB</v>
          </cell>
          <cell r="D60848" t="str">
            <v>UN</v>
          </cell>
        </row>
        <row r="60849">
          <cell r="A60849" t="str">
            <v>PL0124-0072-01</v>
          </cell>
          <cell r="B60849" t="str">
            <v>PCI PRINCIPAL CM-400 - MA</v>
          </cell>
          <cell r="C60849" t="str">
            <v>HALB</v>
          </cell>
          <cell r="D60849" t="str">
            <v>UN</v>
          </cell>
        </row>
        <row r="60850">
          <cell r="A60850" t="str">
            <v>PL0124-0073-01</v>
          </cell>
          <cell r="B60850" t="str">
            <v>PCI PRINCIPAL CM-250 - MA</v>
          </cell>
          <cell r="C60850" t="str">
            <v>HALB</v>
          </cell>
          <cell r="D60850" t="str">
            <v>UN</v>
          </cell>
        </row>
        <row r="60851">
          <cell r="A60851" t="str">
            <v>PL0124-0074-01</v>
          </cell>
          <cell r="B60851" t="str">
            <v>PCI FONTE CM-650N – MA</v>
          </cell>
          <cell r="C60851" t="str">
            <v>HALB</v>
          </cell>
          <cell r="D60851" t="str">
            <v>UN</v>
          </cell>
        </row>
        <row r="60852">
          <cell r="A60852" t="str">
            <v>PL0124-0075-01</v>
          </cell>
          <cell r="B60852" t="str">
            <v>PCI FONTE CM-400/CM-500N - MA</v>
          </cell>
          <cell r="C60852" t="str">
            <v>HALB</v>
          </cell>
          <cell r="D60852" t="str">
            <v>UN</v>
          </cell>
        </row>
        <row r="60853">
          <cell r="A60853" t="str">
            <v>PL0124-0076-01</v>
          </cell>
          <cell r="B60853" t="str">
            <v>PCI FONTE CM-250/CM-300-N - MA</v>
          </cell>
          <cell r="C60853" t="str">
            <v>HALB</v>
          </cell>
          <cell r="D60853" t="str">
            <v>UN</v>
          </cell>
        </row>
        <row r="60854">
          <cell r="A60854" t="str">
            <v>PL0124-0077-01</v>
          </cell>
          <cell r="B60854" t="str">
            <v>PCI PRINCIPAL CM-700 - MA</v>
          </cell>
          <cell r="C60854" t="str">
            <v>HALB</v>
          </cell>
          <cell r="D60854" t="str">
            <v>UN</v>
          </cell>
        </row>
        <row r="60855">
          <cell r="A60855" t="str">
            <v>PL0124-0078-01</v>
          </cell>
          <cell r="B60855" t="str">
            <v>PCI FONTE CM-700/CM-1000N – MA</v>
          </cell>
          <cell r="C60855" t="str">
            <v>HALB</v>
          </cell>
          <cell r="D60855" t="str">
            <v>UN</v>
          </cell>
        </row>
        <row r="60856">
          <cell r="A60856" t="str">
            <v>PL0124-0079-01</v>
          </cell>
          <cell r="B60856" t="str">
            <v>PCI DISPLAY CM-400-L - MA</v>
          </cell>
          <cell r="C60856" t="str">
            <v>HALB</v>
          </cell>
          <cell r="D60856" t="str">
            <v>UN</v>
          </cell>
        </row>
        <row r="60857">
          <cell r="A60857" t="str">
            <v>PL0124-0080-01</v>
          </cell>
          <cell r="B60857" t="str">
            <v>PCI PRINCIPAL CM-400-L - MA</v>
          </cell>
          <cell r="C60857" t="str">
            <v>HALB</v>
          </cell>
          <cell r="D60857" t="str">
            <v>UN</v>
          </cell>
        </row>
        <row r="60858">
          <cell r="A60858" t="str">
            <v>PL0124-0081-01</v>
          </cell>
          <cell r="B60858" t="str">
            <v>PCI FONTE CM-400L - MA</v>
          </cell>
          <cell r="C60858" t="str">
            <v>HALB</v>
          </cell>
          <cell r="D60858" t="str">
            <v>UN</v>
          </cell>
        </row>
        <row r="60859">
          <cell r="A60859" t="str">
            <v>PL0124-0082-01</v>
          </cell>
          <cell r="B60859" t="str">
            <v>PCI PRINCIPAL CM-550-L - MA</v>
          </cell>
          <cell r="C60859" t="str">
            <v>HALB</v>
          </cell>
          <cell r="D60859" t="str">
            <v>UN</v>
          </cell>
        </row>
        <row r="60860">
          <cell r="A60860" t="str">
            <v>PL0124-0083-01</v>
          </cell>
          <cell r="B60860" t="str">
            <v>PCI LED PEQ CM-400-L - MA</v>
          </cell>
          <cell r="C60860" t="str">
            <v>HALB</v>
          </cell>
          <cell r="D60860" t="str">
            <v>UN</v>
          </cell>
        </row>
        <row r="60861">
          <cell r="A60861" t="str">
            <v>PL0124-0084-01</v>
          </cell>
          <cell r="B60861" t="str">
            <v>PCI LED CENTRAL CM-400-L - MA</v>
          </cell>
          <cell r="C60861" t="str">
            <v>HALB</v>
          </cell>
          <cell r="D60861" t="str">
            <v>UN</v>
          </cell>
        </row>
        <row r="60862">
          <cell r="A60862" t="str">
            <v>PL0124-0085-01</v>
          </cell>
          <cell r="B60862" t="str">
            <v>PCI LED PEQ B CM-550-L - MA</v>
          </cell>
          <cell r="C60862" t="str">
            <v>HALB</v>
          </cell>
          <cell r="D60862" t="str">
            <v>UN</v>
          </cell>
        </row>
        <row r="60863">
          <cell r="A60863" t="str">
            <v>PL0124-0086-01</v>
          </cell>
          <cell r="B60863" t="str">
            <v>PCI LED PEQ A CM-550-L - MA</v>
          </cell>
          <cell r="C60863" t="str">
            <v>HALB</v>
          </cell>
          <cell r="D60863" t="str">
            <v>UN</v>
          </cell>
        </row>
        <row r="60864">
          <cell r="A60864" t="str">
            <v>PL0124-0087-01</v>
          </cell>
          <cell r="B60864" t="str">
            <v>PCI LED GDE CM-550-L - MA</v>
          </cell>
          <cell r="C60864" t="str">
            <v>HALB</v>
          </cell>
          <cell r="D60864" t="str">
            <v>UN</v>
          </cell>
        </row>
        <row r="60865">
          <cell r="A60865" t="str">
            <v>PL0124-0088-01</v>
          </cell>
          <cell r="B60865" t="str">
            <v>PCI TRIÂNGULO (R) CM-550-L - MA</v>
          </cell>
          <cell r="C60865" t="str">
            <v>HALB</v>
          </cell>
          <cell r="D60865" t="str">
            <v>UN</v>
          </cell>
        </row>
        <row r="60866">
          <cell r="A60866" t="str">
            <v>PL0124-0089-01</v>
          </cell>
          <cell r="B60866" t="str">
            <v>PCI DISPLAY CM-700/CM-1000N - MA</v>
          </cell>
          <cell r="C60866" t="str">
            <v>HALB</v>
          </cell>
          <cell r="D60866" t="str">
            <v>UN</v>
          </cell>
        </row>
        <row r="60867">
          <cell r="A60867" t="str">
            <v>PL0124-0090-01</v>
          </cell>
          <cell r="B60867" t="str">
            <v>PCI TRIÂNGULO (L) CM-550-L - MA</v>
          </cell>
          <cell r="C60867" t="str">
            <v>HALB</v>
          </cell>
          <cell r="D60867" t="str">
            <v>UN</v>
          </cell>
        </row>
        <row r="60868">
          <cell r="A60868" t="str">
            <v>PL0124-0091-01</v>
          </cell>
          <cell r="B60868" t="str">
            <v>PCI FONTE CM-550L - MA</v>
          </cell>
          <cell r="C60868" t="str">
            <v>HALB</v>
          </cell>
          <cell r="D60868" t="str">
            <v>UN</v>
          </cell>
        </row>
        <row r="60869">
          <cell r="A60869" t="str">
            <v>PL0124-0092-01</v>
          </cell>
          <cell r="B60869" t="str">
            <v>PCI DISPLAY CM-550-L - MA</v>
          </cell>
          <cell r="C60869" t="str">
            <v>HALB</v>
          </cell>
          <cell r="D60869" t="str">
            <v>UN</v>
          </cell>
        </row>
        <row r="60870">
          <cell r="A60870" t="str">
            <v>PL0124-0093-01</v>
          </cell>
          <cell r="B60870" t="str">
            <v>PCI PRINCIPAL CM-220-N - MA</v>
          </cell>
          <cell r="C60870" t="str">
            <v>HALB</v>
          </cell>
          <cell r="D60870" t="str">
            <v>UN</v>
          </cell>
        </row>
        <row r="60871">
          <cell r="A60871" t="str">
            <v>PL0124-0094-01</v>
          </cell>
          <cell r="B60871" t="str">
            <v>PCI PRINCIPAL CM-500-N - MA</v>
          </cell>
          <cell r="C60871" t="str">
            <v>HALB</v>
          </cell>
          <cell r="D60871" t="str">
            <v>UN</v>
          </cell>
        </row>
        <row r="60872">
          <cell r="A60872" t="str">
            <v>PL0124-0095-01</v>
          </cell>
          <cell r="B60872" t="str">
            <v>PCI PRINCIPAL CM-650-N - MA</v>
          </cell>
          <cell r="C60872" t="str">
            <v>HALB</v>
          </cell>
          <cell r="D60872" t="str">
            <v>UN</v>
          </cell>
        </row>
        <row r="60873">
          <cell r="A60873" t="str">
            <v>PL0124-0096-01</v>
          </cell>
          <cell r="B60873" t="str">
            <v>PCI PRINCIPAL CM-300-N - MA</v>
          </cell>
          <cell r="C60873" t="str">
            <v>HALB</v>
          </cell>
          <cell r="D60873" t="str">
            <v>UN</v>
          </cell>
        </row>
        <row r="60874">
          <cell r="A60874" t="str">
            <v>PL0124-0097-01</v>
          </cell>
          <cell r="B60874" t="str">
            <v>PCI PRINCIPAL CM-1000-N - MA</v>
          </cell>
          <cell r="C60874" t="str">
            <v>HALB</v>
          </cell>
          <cell r="D60874" t="str">
            <v>UN</v>
          </cell>
        </row>
        <row r="60875">
          <cell r="A60875" t="str">
            <v>PL0124-0098-01</v>
          </cell>
          <cell r="B60875" t="str">
            <v>PCI LED DO SPK CM-300-N - MA</v>
          </cell>
          <cell r="C60875" t="str">
            <v>HALB</v>
          </cell>
          <cell r="D60875" t="str">
            <v>UN</v>
          </cell>
        </row>
        <row r="60876">
          <cell r="A60876" t="str">
            <v>PL0124-0099-01</v>
          </cell>
          <cell r="B60876" t="str">
            <v>PCI LED DO SPK CM-500N – MA</v>
          </cell>
          <cell r="C60876" t="str">
            <v>HALB</v>
          </cell>
          <cell r="D60876" t="str">
            <v>UN</v>
          </cell>
        </row>
        <row r="60877">
          <cell r="A60877" t="str">
            <v>PL0124-0100-01</v>
          </cell>
          <cell r="B60877" t="str">
            <v>PCI LED DO SPK CM-1000 – MA</v>
          </cell>
          <cell r="C60877" t="str">
            <v>HALB</v>
          </cell>
          <cell r="D60877" t="str">
            <v>UN</v>
          </cell>
        </row>
        <row r="60878">
          <cell r="A60878" t="str">
            <v>PL0125-0001-01</v>
          </cell>
          <cell r="B60878" t="str">
            <v>PCI PRINCIPAL CONDENSADORA 12K - MA</v>
          </cell>
          <cell r="C60878" t="str">
            <v>HALB</v>
          </cell>
          <cell r="D60878" t="str">
            <v>UN</v>
          </cell>
        </row>
        <row r="60879">
          <cell r="A60879" t="str">
            <v>PL0125-0002-01</v>
          </cell>
          <cell r="B60879" t="str">
            <v>PCI PRINCIPAL CONDENSADORA 18K - MA</v>
          </cell>
          <cell r="C60879" t="str">
            <v>HALB</v>
          </cell>
          <cell r="D60879" t="str">
            <v>UN</v>
          </cell>
        </row>
        <row r="60880">
          <cell r="A60880" t="str">
            <v>PL0125-0003-01</v>
          </cell>
          <cell r="B60880" t="str">
            <v>PCI PRINCIPAL CONDENSADORA 24K - MA</v>
          </cell>
          <cell r="C60880" t="str">
            <v>HALB</v>
          </cell>
          <cell r="D60880" t="str">
            <v>UN</v>
          </cell>
        </row>
        <row r="60881">
          <cell r="A60881" t="str">
            <v>PL0125-0004-01</v>
          </cell>
          <cell r="B60881" t="str">
            <v>PCI PRINCIPAL CONDENSADORA 9K/12K – MA</v>
          </cell>
          <cell r="C60881" t="str">
            <v>HALB</v>
          </cell>
          <cell r="D60881" t="str">
            <v>UN</v>
          </cell>
        </row>
        <row r="60882">
          <cell r="A60882" t="str">
            <v>PL0125-0005-01</v>
          </cell>
          <cell r="B60882" t="str">
            <v>PCI PRINCIPAL EVAPORADORA 12K - MA</v>
          </cell>
          <cell r="C60882" t="str">
            <v>HALB</v>
          </cell>
          <cell r="D60882" t="str">
            <v>UN</v>
          </cell>
        </row>
        <row r="60883">
          <cell r="A60883" t="str">
            <v>PL0125-0006-01</v>
          </cell>
          <cell r="B60883" t="str">
            <v>PCI PRINCIPAL EVAPORADORA 18K/24K – MA</v>
          </cell>
          <cell r="C60883" t="str">
            <v>HALB</v>
          </cell>
          <cell r="D60883" t="str">
            <v>UN</v>
          </cell>
        </row>
        <row r="60884">
          <cell r="A60884" t="str">
            <v>PL0125-0007-01</v>
          </cell>
          <cell r="B60884" t="str">
            <v>PCI PRINCIPAL EVAPORADORA 24K - MA</v>
          </cell>
          <cell r="C60884" t="str">
            <v>HALB</v>
          </cell>
          <cell r="D60884" t="str">
            <v>UN</v>
          </cell>
        </row>
        <row r="60885">
          <cell r="A60885" t="str">
            <v>PL0125-0008-01</v>
          </cell>
          <cell r="B60885" t="str">
            <v>PCI PRINCIPAL EVAPORADORA 30K - MA</v>
          </cell>
          <cell r="C60885" t="str">
            <v>HALB</v>
          </cell>
          <cell r="D60885" t="str">
            <v>UN</v>
          </cell>
        </row>
        <row r="60886">
          <cell r="A60886" t="str">
            <v>PL0125-0009-01</v>
          </cell>
          <cell r="B60886" t="str">
            <v>PCI PRINCIPAL EVAPORADORA 9K/12K – MA</v>
          </cell>
          <cell r="C60886" t="str">
            <v>HALB</v>
          </cell>
          <cell r="D60886" t="str">
            <v>UN</v>
          </cell>
        </row>
        <row r="60887">
          <cell r="A60887" t="str">
            <v>PL0203-0001-01</v>
          </cell>
          <cell r="B60887" t="str">
            <v>"PCI PRINCIPAL-FONTE KTC 32"" MNTD - IM"</v>
          </cell>
          <cell r="C60887" t="str">
            <v>HALB</v>
          </cell>
          <cell r="D60887" t="str">
            <v>UN</v>
          </cell>
        </row>
        <row r="60888">
          <cell r="A60888" t="str">
            <v>PL0203-0002-01</v>
          </cell>
          <cell r="B60888" t="str">
            <v>"PCI PRINCIPAL-FONTE KTC 43"" MNTD - IM"</v>
          </cell>
          <cell r="C60888" t="str">
            <v>HALB</v>
          </cell>
          <cell r="D60888" t="str">
            <v>UN</v>
          </cell>
        </row>
        <row r="60889">
          <cell r="A60889" t="str">
            <v>PL0203-0003-01</v>
          </cell>
          <cell r="B60889" t="str">
            <v>"PCI PRINCIPAL-FONTE KTC 50"" MNTD - IM"</v>
          </cell>
          <cell r="C60889" t="str">
            <v>HALB</v>
          </cell>
          <cell r="D60889" t="str">
            <v>UN</v>
          </cell>
        </row>
        <row r="60890">
          <cell r="A60890" t="str">
            <v>PL0217-0001-01</v>
          </cell>
          <cell r="B60890" t="str">
            <v>PCI PRINCIPAL AWS-BBS-01 - IM</v>
          </cell>
          <cell r="C60890" t="str">
            <v>HALB</v>
          </cell>
          <cell r="D60890" t="str">
            <v>UN</v>
          </cell>
        </row>
        <row r="60891">
          <cell r="A60891" t="str">
            <v>PL0217-0002-01</v>
          </cell>
          <cell r="B60891" t="str">
            <v>PCI FONTE AWS-BBS-01 - IM</v>
          </cell>
          <cell r="C60891" t="str">
            <v>HALB</v>
          </cell>
          <cell r="D60891" t="str">
            <v>UN</v>
          </cell>
        </row>
        <row r="60892">
          <cell r="A60892" t="str">
            <v>PL0217-0003-01</v>
          </cell>
          <cell r="B60892" t="str">
            <v>PCI USB/AUX AWS-BBS-01 - IM</v>
          </cell>
          <cell r="C60892" t="str">
            <v>HALB</v>
          </cell>
          <cell r="D60892" t="str">
            <v>UN</v>
          </cell>
        </row>
        <row r="60893">
          <cell r="A60893" t="str">
            <v>PL0217-0008-01</v>
          </cell>
          <cell r="B60893" t="str">
            <v>PCI PRINCIPAL AWS-BBS-01-LBL - IM</v>
          </cell>
          <cell r="C60893" t="str">
            <v>HALB</v>
          </cell>
          <cell r="D60893" t="str">
            <v>UN</v>
          </cell>
        </row>
        <row r="60894">
          <cell r="A60894" t="str">
            <v>PL0217-0009-01</v>
          </cell>
          <cell r="B60894" t="str">
            <v>PCI PRINCIPAL MBX-01-B - IM</v>
          </cell>
          <cell r="C60894" t="str">
            <v>HALB</v>
          </cell>
          <cell r="D60894" t="str">
            <v>UN</v>
          </cell>
        </row>
        <row r="60895">
          <cell r="A60895" t="str">
            <v>PL0217-0010-01</v>
          </cell>
          <cell r="B60895" t="str">
            <v>PCI PRINCIPAL AWS-BBS-01-LW - IM</v>
          </cell>
          <cell r="C60895" t="str">
            <v>HALB</v>
          </cell>
          <cell r="D60895" t="str">
            <v>UN</v>
          </cell>
        </row>
        <row r="60896">
          <cell r="A60896" t="str">
            <v>PL0221-0001-01</v>
          </cell>
          <cell r="B60896" t="str">
            <v>PCI CONTROLE REMOTO AR CON - MA</v>
          </cell>
          <cell r="C60896" t="str">
            <v>HALB</v>
          </cell>
          <cell r="D60896" t="str">
            <v>UN</v>
          </cell>
        </row>
        <row r="60897">
          <cell r="A60897" t="str">
            <v>PL0221-0002-01</v>
          </cell>
          <cell r="B60897" t="str">
            <v>PCI PRINC CONDENS 12K 2 (TECUMSEH) - IM</v>
          </cell>
          <cell r="C60897" t="str">
            <v>HALB</v>
          </cell>
          <cell r="D60897" t="str">
            <v>UN</v>
          </cell>
        </row>
        <row r="60898">
          <cell r="A60898" t="str">
            <v>PL0221-0003-01</v>
          </cell>
          <cell r="B60898" t="str">
            <v>PCI PRINCIPAL CONDENSADORA 9K/12K – MA</v>
          </cell>
          <cell r="C60898" t="str">
            <v>HALB</v>
          </cell>
          <cell r="D60898" t="str">
            <v>UN</v>
          </cell>
        </row>
        <row r="60899">
          <cell r="A60899" t="str">
            <v>PL0221-0004-01</v>
          </cell>
          <cell r="B60899" t="str">
            <v>PCI PRINCIPAL EVAPORADORA 12K F2 (TECUMS</v>
          </cell>
          <cell r="C60899" t="str">
            <v>HALB</v>
          </cell>
          <cell r="D60899" t="str">
            <v>UN</v>
          </cell>
        </row>
        <row r="60900">
          <cell r="A60900" t="str">
            <v>PL0221-0005-01</v>
          </cell>
          <cell r="B60900" t="str">
            <v>PCI PRINCIPAL EVAPORADORA 9K F - IM</v>
          </cell>
          <cell r="C60900" t="str">
            <v>HALB</v>
          </cell>
          <cell r="D60900" t="str">
            <v>UN</v>
          </cell>
        </row>
        <row r="60901">
          <cell r="A60901" t="str">
            <v>PL0221-0006-01</v>
          </cell>
          <cell r="B60901" t="str">
            <v>PCI PRINCIPAL EVAPORADORA 9K QF - IM</v>
          </cell>
          <cell r="C60901" t="str">
            <v>HALB</v>
          </cell>
          <cell r="D60901" t="str">
            <v>UN</v>
          </cell>
        </row>
        <row r="60902">
          <cell r="A60902" t="str">
            <v>PL0221-0007-01</v>
          </cell>
          <cell r="B60902" t="str">
            <v>PCI PRINCIPAL EVAPORADORA 12K F - IM</v>
          </cell>
          <cell r="C60902" t="str">
            <v>HALB</v>
          </cell>
          <cell r="D60902" t="str">
            <v>UN</v>
          </cell>
        </row>
        <row r="60903">
          <cell r="A60903" t="str">
            <v>PL0221-0008-01</v>
          </cell>
          <cell r="B60903" t="str">
            <v>PCI PRINCIPAL EVAPORADORA 12K QF - IM</v>
          </cell>
          <cell r="C60903" t="str">
            <v>HALB</v>
          </cell>
          <cell r="D60903" t="str">
            <v>UN</v>
          </cell>
        </row>
        <row r="60904">
          <cell r="A60904" t="str">
            <v>PL0222-0001-01</v>
          </cell>
          <cell r="B60904" t="str">
            <v>PCI WIFI KTC 32"/43" MNTD - IM</v>
          </cell>
          <cell r="C60904" t="str">
            <v>HALB</v>
          </cell>
          <cell r="D60904" t="str">
            <v>UN</v>
          </cell>
        </row>
        <row r="60905">
          <cell r="A60905" t="str">
            <v>PL0222-0002-01</v>
          </cell>
          <cell r="B60905" t="str">
            <v>PCI WIFI MKWBT02 MNTD - IM</v>
          </cell>
          <cell r="C60905" t="str">
            <v>HALB</v>
          </cell>
          <cell r="D60905" t="str">
            <v>UN</v>
          </cell>
        </row>
        <row r="60906">
          <cell r="A60906" t="str">
            <v>PL0222-0003-01</v>
          </cell>
          <cell r="B60906" t="str">
            <v>PCI WIFI MKWBT03 - IM</v>
          </cell>
          <cell r="C60906" t="str">
            <v>HALB</v>
          </cell>
          <cell r="D60906" t="str">
            <v>UN</v>
          </cell>
        </row>
        <row r="60907">
          <cell r="A60907" t="str">
            <v>PL0222-0004-01</v>
          </cell>
          <cell r="B60907" t="str">
            <v>PCI WIFI MWH530B - IM</v>
          </cell>
          <cell r="C60907" t="str">
            <v>HALB</v>
          </cell>
          <cell r="D60907" t="str">
            <v>UN</v>
          </cell>
        </row>
        <row r="60908">
          <cell r="A60908" t="str">
            <v>PL0222-0025-01</v>
          </cell>
          <cell r="B60908" t="str">
            <v>PCI PRINCIPAL-FONTE KTC 32 ANDROID - IM</v>
          </cell>
          <cell r="C60908" t="str">
            <v>HALB</v>
          </cell>
          <cell r="D60908" t="str">
            <v>UN</v>
          </cell>
        </row>
        <row r="60909">
          <cell r="A60909" t="str">
            <v>PL0222-0025-02</v>
          </cell>
          <cell r="B60909" t="str">
            <v>PCI PRINCIPAL-FONTE KTC 32 ANDROID - IM</v>
          </cell>
          <cell r="C60909" t="str">
            <v>HALB</v>
          </cell>
          <cell r="D60909" t="str">
            <v>UN</v>
          </cell>
        </row>
        <row r="60910">
          <cell r="A60910" t="str">
            <v>PL0222-0026-01</v>
          </cell>
          <cell r="B60910" t="str">
            <v>PCI PRINCIPAL-FONTE KTC 43 ANDROID - IM</v>
          </cell>
          <cell r="C60910" t="str">
            <v>HALB</v>
          </cell>
          <cell r="D60910" t="str">
            <v>UN</v>
          </cell>
        </row>
        <row r="60911">
          <cell r="A60911" t="str">
            <v>PL0222-0026-02</v>
          </cell>
          <cell r="B60911" t="str">
            <v>PCI PRINCIPAL-FONTE KTC 43 ANDROID - IM</v>
          </cell>
          <cell r="C60911" t="str">
            <v>HALB</v>
          </cell>
          <cell r="D60911" t="str">
            <v>UN</v>
          </cell>
        </row>
        <row r="60912">
          <cell r="A60912" t="str">
            <v>PL0223-0001-01</v>
          </cell>
          <cell r="B60912" t="str">
            <v>PCI PRINCIPAL MEL829-SA97 21L 127V - IM</v>
          </cell>
          <cell r="C60912" t="str">
            <v>HALB</v>
          </cell>
          <cell r="D60912" t="str">
            <v>UN</v>
          </cell>
        </row>
        <row r="60913">
          <cell r="A60913" t="str">
            <v>PL0223-0002-01</v>
          </cell>
          <cell r="B60913" t="str">
            <v>PCI PRINCIPAL MEL829-SEB7 21L 220V - IM</v>
          </cell>
          <cell r="C60913" t="str">
            <v>HALB</v>
          </cell>
          <cell r="D60913" t="str">
            <v>UN</v>
          </cell>
        </row>
        <row r="60914">
          <cell r="A60914" t="str">
            <v>PL0223-0003-01</v>
          </cell>
          <cell r="B60914" t="str">
            <v>PCI PRINCIPAL MEL829-SA39 34L 127V - IM</v>
          </cell>
          <cell r="C60914" t="str">
            <v>HALB</v>
          </cell>
          <cell r="D60914" t="str">
            <v>UN</v>
          </cell>
        </row>
        <row r="60915">
          <cell r="A60915" t="str">
            <v>PL0223-0004-01</v>
          </cell>
          <cell r="B60915" t="str">
            <v>PCI PRINCIPAL MEL829-SE49 34L 220V - IM</v>
          </cell>
          <cell r="C60915" t="str">
            <v>HALB</v>
          </cell>
          <cell r="D60915" t="str">
            <v>UN</v>
          </cell>
        </row>
        <row r="60916">
          <cell r="A60916" t="str">
            <v>PL0223-0005-01</v>
          </cell>
          <cell r="B60916" t="str">
            <v>PCI PRINCIPAL MEL829-SA97 21L 127V - IM</v>
          </cell>
          <cell r="C60916" t="str">
            <v>HALB</v>
          </cell>
          <cell r="D60916" t="str">
            <v>UN</v>
          </cell>
        </row>
        <row r="60917">
          <cell r="A60917" t="str">
            <v>PL0223-0006-01</v>
          </cell>
          <cell r="B60917" t="str">
            <v>PCI PRINCIPAL MEL829-SEB7 21L 220V - IM</v>
          </cell>
          <cell r="C60917" t="str">
            <v>HALB</v>
          </cell>
          <cell r="D60917" t="str">
            <v>UN</v>
          </cell>
        </row>
        <row r="60918">
          <cell r="A60918" t="str">
            <v>PL0223-0007-01</v>
          </cell>
          <cell r="B60918" t="str">
            <v>PCI PRINCIPAL MEL829-SA39 34L 127V - IM</v>
          </cell>
          <cell r="C60918" t="str">
            <v>HALB</v>
          </cell>
          <cell r="D60918" t="str">
            <v>UN</v>
          </cell>
        </row>
        <row r="60919">
          <cell r="A60919" t="str">
            <v>PL0223-0008-01</v>
          </cell>
          <cell r="B60919" t="str">
            <v>PCI PRINCIPAL MEL829-SE49 34L 220V - IM</v>
          </cell>
          <cell r="C60919" t="str">
            <v>HALB</v>
          </cell>
          <cell r="D60919" t="str">
            <v>UN</v>
          </cell>
        </row>
        <row r="60920">
          <cell r="A60920" t="str">
            <v>PL0223-0009-01</v>
          </cell>
          <cell r="B60920" t="str">
            <v>PCI PRINCIPAL MEL829-SAG7 21L 127-220 IM</v>
          </cell>
          <cell r="C60920" t="str">
            <v>HALB</v>
          </cell>
          <cell r="D60920" t="str">
            <v>UN</v>
          </cell>
        </row>
        <row r="60921">
          <cell r="A60921" t="str">
            <v>PL0223-0010-01</v>
          </cell>
          <cell r="B60921" t="str">
            <v>PCI PRINCIPAL MEL829-SA99 34L 127-220 IM</v>
          </cell>
          <cell r="C60921" t="str">
            <v>HALB</v>
          </cell>
          <cell r="D60921" t="str">
            <v>UN</v>
          </cell>
        </row>
        <row r="60922">
          <cell r="A60922" t="str">
            <v>PL0224-0001-01</v>
          </cell>
          <cell r="B60922" t="str">
            <v>PCI PRINCIPAL CM-400 - IM</v>
          </cell>
          <cell r="C60922" t="str">
            <v>HALB</v>
          </cell>
          <cell r="D60922" t="str">
            <v>UN</v>
          </cell>
        </row>
        <row r="60923">
          <cell r="A60923" t="str">
            <v>PL0224-0002-01</v>
          </cell>
          <cell r="B60923" t="str">
            <v>PCI DISPLAY CM-400 - IM</v>
          </cell>
          <cell r="C60923" t="str">
            <v>HALB</v>
          </cell>
          <cell r="D60923" t="str">
            <v>UN</v>
          </cell>
        </row>
        <row r="60924">
          <cell r="A60924" t="str">
            <v>PL0224-0003-01</v>
          </cell>
          <cell r="B60924" t="str">
            <v>PCI FONTE CM-400 - IM</v>
          </cell>
          <cell r="C60924" t="str">
            <v>HALB</v>
          </cell>
          <cell r="D60924" t="str">
            <v>UN</v>
          </cell>
        </row>
        <row r="60925">
          <cell r="A60925" t="str">
            <v>PL0224-0004-01</v>
          </cell>
          <cell r="B60925" t="str">
            <v>PCI AUX MIC GUITAR CM-550</v>
          </cell>
          <cell r="C60925" t="str">
            <v>HALB</v>
          </cell>
          <cell r="D60925" t="str">
            <v>UN</v>
          </cell>
        </row>
        <row r="60926">
          <cell r="A60926" t="str">
            <v>PL0224-0005-01</v>
          </cell>
          <cell r="B60926" t="str">
            <v>PCI EXT 12V DC CM-550 - IM</v>
          </cell>
          <cell r="C60926" t="str">
            <v>HALB</v>
          </cell>
          <cell r="D60926" t="str">
            <v>UN</v>
          </cell>
        </row>
        <row r="60927">
          <cell r="A60927" t="str">
            <v>PL0224-0006-01</v>
          </cell>
          <cell r="B60927" t="str">
            <v>PCI FONTE CM-550 - IM</v>
          </cell>
          <cell r="C60927" t="str">
            <v>HALB</v>
          </cell>
          <cell r="D60927" t="str">
            <v>UN</v>
          </cell>
        </row>
        <row r="60928">
          <cell r="A60928" t="str">
            <v>PL0224-0007-01</v>
          </cell>
          <cell r="B60928" t="str">
            <v>PCI PRINCIPAL CM-550 - IM</v>
          </cell>
          <cell r="C60928" t="str">
            <v>HALB</v>
          </cell>
          <cell r="D60928" t="str">
            <v>UN</v>
          </cell>
        </row>
        <row r="60929">
          <cell r="A60929" t="str">
            <v>PL0224-0008-01</v>
          </cell>
          <cell r="B60929" t="str">
            <v>PCI DISPLAY CM-550  - IM</v>
          </cell>
          <cell r="C60929" t="str">
            <v>HALB</v>
          </cell>
          <cell r="D60929" t="str">
            <v>UN</v>
          </cell>
        </row>
        <row r="60930">
          <cell r="A60930" t="str">
            <v>PL0224-0008-02</v>
          </cell>
          <cell r="B60930" t="str">
            <v>PCI DISPLAY CM-550 - IM</v>
          </cell>
          <cell r="C60930" t="str">
            <v>HALB</v>
          </cell>
          <cell r="D60930" t="str">
            <v>UN</v>
          </cell>
        </row>
        <row r="60931">
          <cell r="A60931" t="str">
            <v>PL0224-0009-01</v>
          </cell>
          <cell r="B60931" t="str">
            <v>PCI LED DO SPK CM-250 - IM</v>
          </cell>
          <cell r="C60931" t="str">
            <v>HALB</v>
          </cell>
          <cell r="D60931" t="str">
            <v>UN</v>
          </cell>
        </row>
        <row r="60932">
          <cell r="A60932" t="str">
            <v>PL0224-0010-01</v>
          </cell>
          <cell r="B60932" t="str">
            <v>PCI PRINCIPAL CM-250 - IM</v>
          </cell>
          <cell r="C60932" t="str">
            <v>HALB</v>
          </cell>
          <cell r="D60932" t="str">
            <v>UN</v>
          </cell>
        </row>
        <row r="60933">
          <cell r="A60933" t="str">
            <v>PL0224-0011-01</v>
          </cell>
          <cell r="B60933" t="str">
            <v>PCI FONTE CM-250 - IM</v>
          </cell>
          <cell r="C60933" t="str">
            <v>HALB</v>
          </cell>
          <cell r="D60933" t="str">
            <v>UN</v>
          </cell>
        </row>
        <row r="60934">
          <cell r="A60934" t="str">
            <v>PL0224-0012-01</v>
          </cell>
          <cell r="B60934" t="str">
            <v>PCI DISPLAY CM-250 - IM</v>
          </cell>
          <cell r="C60934" t="str">
            <v>HALB</v>
          </cell>
          <cell r="D60934" t="str">
            <v>UN</v>
          </cell>
        </row>
        <row r="60935">
          <cell r="A60935" t="str">
            <v>PL0224-0013-01</v>
          </cell>
          <cell r="B60935" t="str">
            <v>PCI PRINCIPAL CM-700 FM - IM</v>
          </cell>
          <cell r="C60935" t="str">
            <v>HALB</v>
          </cell>
          <cell r="D60935" t="str">
            <v>UN</v>
          </cell>
        </row>
        <row r="60936">
          <cell r="A60936" t="str">
            <v>PL0224-0014-01</v>
          </cell>
          <cell r="B60936" t="str">
            <v>PCI FONTE CM-700 - IM</v>
          </cell>
          <cell r="C60936" t="str">
            <v>HALB</v>
          </cell>
          <cell r="D60936" t="str">
            <v>UN</v>
          </cell>
        </row>
        <row r="60937">
          <cell r="A60937" t="str">
            <v>PL0224-0015-01</v>
          </cell>
          <cell r="B60937" t="str">
            <v>PCI DISPLAY CM-700 - IM</v>
          </cell>
          <cell r="C60937" t="str">
            <v>HALB</v>
          </cell>
          <cell r="D60937" t="str">
            <v>UN</v>
          </cell>
        </row>
        <row r="60938">
          <cell r="A60938" t="str">
            <v>PL0224-0016-01</v>
          </cell>
          <cell r="B60938" t="str">
            <v>PCI AUX RCA DC CM-700  - IM</v>
          </cell>
          <cell r="C60938" t="str">
            <v>HALB</v>
          </cell>
          <cell r="D60938" t="str">
            <v>UN</v>
          </cell>
        </row>
        <row r="60939">
          <cell r="A60939" t="str">
            <v>PL0224-0017-01</v>
          </cell>
          <cell r="B60939" t="str">
            <v>PCI POTENCIOMETRO CM-700  - IM</v>
          </cell>
          <cell r="C60939" t="str">
            <v>HALB</v>
          </cell>
          <cell r="D60939" t="str">
            <v>UN</v>
          </cell>
        </row>
        <row r="60940">
          <cell r="A60940" t="str">
            <v>PL0224-0018-01</v>
          </cell>
          <cell r="B60940" t="str">
            <v>PCI DISPLAY CM-150 - IM</v>
          </cell>
          <cell r="C60940" t="str">
            <v>HALB</v>
          </cell>
          <cell r="D60940" t="str">
            <v>UN</v>
          </cell>
        </row>
        <row r="60941">
          <cell r="A60941" t="str">
            <v>PL0224-0019-01</v>
          </cell>
          <cell r="B60941" t="str">
            <v>PCI PRINCIPAL CM-150 - IM</v>
          </cell>
          <cell r="C60941" t="str">
            <v>HALB</v>
          </cell>
          <cell r="D60941" t="str">
            <v>UN</v>
          </cell>
        </row>
        <row r="60942">
          <cell r="A60942" t="str">
            <v>PL0224-0020-01</v>
          </cell>
          <cell r="B60942" t="str">
            <v>PCI AMPLIFICADORA+FONTE CM-16 - IM</v>
          </cell>
          <cell r="C60942" t="str">
            <v>HALB</v>
          </cell>
          <cell r="D60942" t="str">
            <v>UN</v>
          </cell>
        </row>
        <row r="60943">
          <cell r="A60943" t="str">
            <v>PL0224-0021-01</v>
          </cell>
          <cell r="B60943" t="str">
            <v>PCI PRINCIPAL CM-16 - IM</v>
          </cell>
          <cell r="C60943" t="str">
            <v>HALB</v>
          </cell>
          <cell r="D60943" t="str">
            <v>UN</v>
          </cell>
        </row>
        <row r="60944">
          <cell r="A60944" t="str">
            <v>PL0224-0022-01</v>
          </cell>
          <cell r="B60944" t="str">
            <v>PCI AUX MIC GUITAR CM-550/CM-650N - IM</v>
          </cell>
          <cell r="C60944" t="str">
            <v>HALB</v>
          </cell>
          <cell r="D60944" t="str">
            <v>UN</v>
          </cell>
        </row>
        <row r="60945">
          <cell r="A60945" t="str">
            <v>PL0224-0023-01</v>
          </cell>
          <cell r="B60945" t="str">
            <v>PCI EXT 12V DC CM-550/CM-650N - IM</v>
          </cell>
          <cell r="C60945" t="str">
            <v>HALB</v>
          </cell>
          <cell r="D60945" t="str">
            <v>UN</v>
          </cell>
        </row>
        <row r="60946">
          <cell r="A60946" t="str">
            <v>PL0224-0024-01</v>
          </cell>
          <cell r="B60946" t="str">
            <v>PCI AUX RCA DC CM-700/CM-1000N - IM</v>
          </cell>
          <cell r="C60946" t="str">
            <v>HALB</v>
          </cell>
          <cell r="D60946" t="str">
            <v>UN</v>
          </cell>
        </row>
        <row r="60947">
          <cell r="A60947" t="str">
            <v>PL0224-0025-01</v>
          </cell>
          <cell r="B60947" t="str">
            <v>PCI POTENCIOMETRO CM-700  - IM</v>
          </cell>
          <cell r="C60947" t="str">
            <v>HALB</v>
          </cell>
          <cell r="D60947" t="str">
            <v>UN</v>
          </cell>
        </row>
        <row r="60948">
          <cell r="A60948" t="str">
            <v>PL0224-0026-01</v>
          </cell>
          <cell r="B60948" t="str">
            <v>PCI DISPLAY CM-150/CM-220N - IM</v>
          </cell>
          <cell r="C60948" t="str">
            <v>HALB</v>
          </cell>
          <cell r="D60948" t="str">
            <v>UN</v>
          </cell>
        </row>
        <row r="60949">
          <cell r="A60949" t="str">
            <v>PL0224-0027-01</v>
          </cell>
          <cell r="B60949" t="str">
            <v>PCI PRINCIPAL CM-150 - IM</v>
          </cell>
          <cell r="C60949" t="str">
            <v>HALB</v>
          </cell>
          <cell r="D60949" t="str">
            <v>UN</v>
          </cell>
        </row>
        <row r="60950">
          <cell r="A60950" t="str">
            <v>PL0224-0028-01</v>
          </cell>
          <cell r="B60950" t="str">
            <v>PCI PRINCIPAL CM-250 - IM</v>
          </cell>
          <cell r="C60950" t="str">
            <v>HALB</v>
          </cell>
          <cell r="D60950" t="str">
            <v>UN</v>
          </cell>
        </row>
        <row r="60951">
          <cell r="A60951" t="str">
            <v>PL0224-0029-01</v>
          </cell>
          <cell r="B60951" t="str">
            <v>PCI FONTE CM-250 - IM</v>
          </cell>
          <cell r="C60951" t="str">
            <v>HALB</v>
          </cell>
          <cell r="D60951" t="str">
            <v>UN</v>
          </cell>
        </row>
        <row r="60952">
          <cell r="A60952" t="str">
            <v>PL0224-0030-01</v>
          </cell>
          <cell r="B60952" t="str">
            <v>PCI DISPLAY CM-250/CM-300-N - IM</v>
          </cell>
          <cell r="C60952" t="str">
            <v>HALB</v>
          </cell>
          <cell r="D60952" t="str">
            <v>UN</v>
          </cell>
        </row>
        <row r="60953">
          <cell r="A60953" t="str">
            <v>PL0224-0031-01</v>
          </cell>
          <cell r="B60953" t="str">
            <v>PCI PRINCIPAL CM-400 - IM</v>
          </cell>
          <cell r="C60953" t="str">
            <v>HALB</v>
          </cell>
          <cell r="D60953" t="str">
            <v>UN</v>
          </cell>
        </row>
        <row r="60954">
          <cell r="A60954" t="str">
            <v>PL0224-0032-01</v>
          </cell>
          <cell r="B60954" t="str">
            <v>PCI DISPLAY CM-400/CM-500N – IM</v>
          </cell>
          <cell r="C60954" t="str">
            <v>HALB</v>
          </cell>
          <cell r="D60954" t="str">
            <v>UN</v>
          </cell>
        </row>
        <row r="60955">
          <cell r="A60955" t="str">
            <v>PL0224-0033-01</v>
          </cell>
          <cell r="B60955" t="str">
            <v>PCI FONTE CM-400 - IM</v>
          </cell>
          <cell r="C60955" t="str">
            <v>HALB</v>
          </cell>
          <cell r="D60955" t="str">
            <v>UN</v>
          </cell>
        </row>
        <row r="60956">
          <cell r="A60956" t="str">
            <v>PL0224-0034-01</v>
          </cell>
          <cell r="B60956" t="str">
            <v>PCI FONTE CM-550 - IM</v>
          </cell>
          <cell r="C60956" t="str">
            <v>HALB</v>
          </cell>
          <cell r="D60956" t="str">
            <v>UN</v>
          </cell>
        </row>
        <row r="60957">
          <cell r="A60957" t="str">
            <v>PL0224-0035-01</v>
          </cell>
          <cell r="B60957" t="str">
            <v>PCI PRINCIPAL CM-550 - IM</v>
          </cell>
          <cell r="C60957" t="str">
            <v>HALB</v>
          </cell>
          <cell r="D60957" t="str">
            <v>UN</v>
          </cell>
        </row>
        <row r="60958">
          <cell r="A60958" t="str">
            <v>PL0224-0036-01</v>
          </cell>
          <cell r="B60958" t="str">
            <v>PCI DISPLAY CM-550 - IM</v>
          </cell>
          <cell r="C60958" t="str">
            <v>HALB</v>
          </cell>
          <cell r="D60958" t="str">
            <v>UN</v>
          </cell>
        </row>
        <row r="60959">
          <cell r="A60959" t="str">
            <v>PL0224-0036-02</v>
          </cell>
          <cell r="B60959" t="str">
            <v>PCI DISPLAY CM-550/CM-650N - IM</v>
          </cell>
          <cell r="C60959" t="str">
            <v>HALB</v>
          </cell>
          <cell r="D60959" t="str">
            <v>UN</v>
          </cell>
        </row>
        <row r="60960">
          <cell r="A60960" t="str">
            <v>PL0224-0037-01</v>
          </cell>
          <cell r="B60960" t="str">
            <v>PCI PRINCIPAL CM-700 - IM</v>
          </cell>
          <cell r="C60960" t="str">
            <v>HALB</v>
          </cell>
          <cell r="D60960" t="str">
            <v>UN</v>
          </cell>
        </row>
        <row r="60961">
          <cell r="A60961" t="str">
            <v>PL0224-0037-02</v>
          </cell>
          <cell r="B60961" t="str">
            <v>PCI PRINCIPAL CM-700 - IM</v>
          </cell>
          <cell r="C60961" t="str">
            <v>HALB</v>
          </cell>
          <cell r="D60961" t="str">
            <v>UN</v>
          </cell>
        </row>
        <row r="60962">
          <cell r="A60962" t="str">
            <v>PL0224-0038-01</v>
          </cell>
          <cell r="B60962" t="str">
            <v>PCI FONTE CM-700 - IM</v>
          </cell>
          <cell r="C60962" t="str">
            <v>HALB</v>
          </cell>
          <cell r="D60962" t="str">
            <v>UN</v>
          </cell>
        </row>
        <row r="60963">
          <cell r="A60963" t="str">
            <v>PL0224-0039-02</v>
          </cell>
          <cell r="B60963" t="str">
            <v>PCI DISPLAY CM-700 - IM</v>
          </cell>
          <cell r="C60963" t="str">
            <v>HALB</v>
          </cell>
          <cell r="D60963" t="str">
            <v>UN</v>
          </cell>
        </row>
        <row r="60964">
          <cell r="A60964" t="str">
            <v>PL0224-0040-01</v>
          </cell>
          <cell r="B60964" t="str">
            <v>PCI LED DO SPK CM-250 - IM</v>
          </cell>
          <cell r="C60964" t="str">
            <v>HALB</v>
          </cell>
          <cell r="D60964" t="str">
            <v>UN</v>
          </cell>
        </row>
        <row r="60965">
          <cell r="A60965" t="str">
            <v>PL0224-0041-01</v>
          </cell>
          <cell r="B60965" t="str">
            <v>PCI AUX RCA DC CM-700  - IM</v>
          </cell>
          <cell r="C60965" t="str">
            <v>HALB</v>
          </cell>
          <cell r="D60965" t="str">
            <v>UN</v>
          </cell>
        </row>
        <row r="60966">
          <cell r="A60966" t="str">
            <v>PL0224-0048-01</v>
          </cell>
          <cell r="B60966" t="str">
            <v>PCI FONTE CM-250 - IM</v>
          </cell>
          <cell r="C60966" t="str">
            <v>HALB</v>
          </cell>
          <cell r="D60966" t="str">
            <v>UN</v>
          </cell>
        </row>
        <row r="60967">
          <cell r="A60967" t="str">
            <v>PL0224-0049-01</v>
          </cell>
          <cell r="B60967" t="str">
            <v>PCI FONTE CM-400 - IM</v>
          </cell>
          <cell r="C60967" t="str">
            <v>HALB</v>
          </cell>
          <cell r="D60967" t="str">
            <v>UN</v>
          </cell>
        </row>
        <row r="60968">
          <cell r="A60968" t="str">
            <v>PL0224-0050-01</v>
          </cell>
          <cell r="B60968" t="str">
            <v>PCI FONTE CM-550 - IM</v>
          </cell>
          <cell r="C60968" t="str">
            <v>HALB</v>
          </cell>
          <cell r="D60968" t="str">
            <v>UN</v>
          </cell>
        </row>
        <row r="60969">
          <cell r="A60969" t="str">
            <v>PL0224-0054-01</v>
          </cell>
          <cell r="B60969" t="str">
            <v>PCI AUX TM-1200/TM-2200 - IM</v>
          </cell>
          <cell r="C60969" t="str">
            <v>HALB</v>
          </cell>
          <cell r="D60969" t="str">
            <v>UN</v>
          </cell>
        </row>
        <row r="60970">
          <cell r="A60970" t="str">
            <v>PL0224-0059-01</v>
          </cell>
          <cell r="B60970" t="str">
            <v>PCI FONTE T1W/T2W/TM-2200 - IM</v>
          </cell>
          <cell r="C60970" t="str">
            <v>HALB</v>
          </cell>
          <cell r="D60970" t="str">
            <v>UN</v>
          </cell>
        </row>
        <row r="60971">
          <cell r="A60971" t="str">
            <v>PL0224-0062-01</v>
          </cell>
          <cell r="B60971" t="str">
            <v>PCI AMPLIFICADORA T2W - IM</v>
          </cell>
          <cell r="C60971" t="str">
            <v>HALB</v>
          </cell>
          <cell r="D60971" t="str">
            <v>UN</v>
          </cell>
        </row>
        <row r="60972">
          <cell r="A60972" t="str">
            <v>PL0224-0062-02</v>
          </cell>
          <cell r="B60972" t="str">
            <v>PCI AMPLIFICADORA T2W - IM</v>
          </cell>
          <cell r="C60972" t="str">
            <v>HALB</v>
          </cell>
          <cell r="D60972" t="str">
            <v>UN</v>
          </cell>
        </row>
        <row r="60973">
          <cell r="A60973" t="str">
            <v>PL0224-0063-01</v>
          </cell>
          <cell r="B60973" t="str">
            <v>PCI PRINCIPAL CM-150 - IM</v>
          </cell>
          <cell r="C60973" t="str">
            <v>HALB</v>
          </cell>
          <cell r="D60973" t="str">
            <v>UN</v>
          </cell>
        </row>
        <row r="60974">
          <cell r="A60974" t="str">
            <v>PL0224-0064-01</v>
          </cell>
          <cell r="B60974" t="str">
            <v>PCI AMPLIFICADORA TM-1200 - IM</v>
          </cell>
          <cell r="C60974" t="str">
            <v>HALB</v>
          </cell>
          <cell r="D60974" t="str">
            <v>UN</v>
          </cell>
        </row>
        <row r="60975">
          <cell r="A60975" t="str">
            <v>PL0224-0065-01</v>
          </cell>
          <cell r="B60975" t="str">
            <v>PCI AMPLIFICADORA TM-2200 - IM</v>
          </cell>
          <cell r="C60975" t="str">
            <v>HALB</v>
          </cell>
          <cell r="D60975" t="str">
            <v>UN</v>
          </cell>
        </row>
        <row r="60976">
          <cell r="A60976" t="str">
            <v>PL0224-0066-01</v>
          </cell>
          <cell r="B60976" t="str">
            <v>PCI DISPLAY TM-1200/TM-2200 - IM</v>
          </cell>
          <cell r="C60976" t="str">
            <v>HALB</v>
          </cell>
          <cell r="D60976" t="str">
            <v>UN</v>
          </cell>
        </row>
        <row r="60977">
          <cell r="A60977" t="str">
            <v>PL0224-0067-01</v>
          </cell>
          <cell r="B60977" t="str">
            <v>PCI FONTE TM-1200 - IM</v>
          </cell>
          <cell r="C60977" t="str">
            <v>HALB</v>
          </cell>
          <cell r="D60977" t="str">
            <v>UN</v>
          </cell>
        </row>
        <row r="60978">
          <cell r="A60978" t="str">
            <v>PL0224-0071-01</v>
          </cell>
          <cell r="B60978" t="str">
            <v>PCI PRINCIPAL CM-550 - IM</v>
          </cell>
          <cell r="C60978" t="str">
            <v>HALB</v>
          </cell>
          <cell r="D60978" t="str">
            <v>UN</v>
          </cell>
        </row>
        <row r="60979">
          <cell r="A60979" t="str">
            <v>PL0224-0072-01</v>
          </cell>
          <cell r="B60979" t="str">
            <v>PCI PRINCIPAL CM-400 - IM</v>
          </cell>
          <cell r="C60979" t="str">
            <v>HALB</v>
          </cell>
          <cell r="D60979" t="str">
            <v>UN</v>
          </cell>
        </row>
        <row r="60980">
          <cell r="A60980" t="str">
            <v>PL0224-0073-01</v>
          </cell>
          <cell r="B60980" t="str">
            <v>PCI PRINCIPAL CM-250 - IM</v>
          </cell>
          <cell r="C60980" t="str">
            <v>HALB</v>
          </cell>
          <cell r="D60980" t="str">
            <v>UN</v>
          </cell>
        </row>
        <row r="60981">
          <cell r="A60981" t="str">
            <v>PL0224-0074-01</v>
          </cell>
          <cell r="B60981" t="str">
            <v>PCI FONTE CM-650N – IM</v>
          </cell>
          <cell r="C60981" t="str">
            <v>HALB</v>
          </cell>
          <cell r="D60981" t="str">
            <v>UN</v>
          </cell>
        </row>
        <row r="60982">
          <cell r="A60982" t="str">
            <v>PL0224-0075-01</v>
          </cell>
          <cell r="B60982" t="str">
            <v>PCI FONTE CM-400/CM-500N - IM</v>
          </cell>
          <cell r="C60982" t="str">
            <v>HALB</v>
          </cell>
          <cell r="D60982" t="str">
            <v>UN</v>
          </cell>
        </row>
        <row r="60983">
          <cell r="A60983" t="str">
            <v>PL0224-0076-01</v>
          </cell>
          <cell r="B60983" t="str">
            <v>PCI FONTE CM-250/CM-300-N - IM</v>
          </cell>
          <cell r="C60983" t="str">
            <v>HALB</v>
          </cell>
          <cell r="D60983" t="str">
            <v>UN</v>
          </cell>
        </row>
        <row r="60984">
          <cell r="A60984" t="str">
            <v>PL0224-0077-01</v>
          </cell>
          <cell r="B60984" t="str">
            <v>PCI PRINCIPAL CM-700 - IM</v>
          </cell>
          <cell r="C60984" t="str">
            <v>HALB</v>
          </cell>
          <cell r="D60984" t="str">
            <v>UN</v>
          </cell>
        </row>
        <row r="60985">
          <cell r="A60985" t="str">
            <v>PL0224-0078-01</v>
          </cell>
          <cell r="B60985" t="str">
            <v>PCI FONTE CM-700/CM-1000N – IM</v>
          </cell>
          <cell r="C60985" t="str">
            <v>HALB</v>
          </cell>
          <cell r="D60985" t="str">
            <v>UN</v>
          </cell>
        </row>
        <row r="60986">
          <cell r="A60986" t="str">
            <v>PL0224-0079-01</v>
          </cell>
          <cell r="B60986" t="str">
            <v>PCI DISPLAY CM-400-L - IM</v>
          </cell>
          <cell r="C60986" t="str">
            <v>HALB</v>
          </cell>
          <cell r="D60986" t="str">
            <v>UN</v>
          </cell>
        </row>
        <row r="60987">
          <cell r="A60987" t="str">
            <v>PL0224-0080-01</v>
          </cell>
          <cell r="B60987" t="str">
            <v>PCI PRINCIPAL CM-400-L - IM</v>
          </cell>
          <cell r="C60987" t="str">
            <v>HALB</v>
          </cell>
          <cell r="D60987" t="str">
            <v>UN</v>
          </cell>
        </row>
        <row r="60988">
          <cell r="A60988" t="str">
            <v>PL0224-0081-01</v>
          </cell>
          <cell r="B60988" t="str">
            <v>PCI FONTE CM-400L - IM</v>
          </cell>
          <cell r="C60988" t="str">
            <v>HALB</v>
          </cell>
          <cell r="D60988" t="str">
            <v>UN</v>
          </cell>
        </row>
        <row r="60989">
          <cell r="A60989" t="str">
            <v>PL0224-0083-01</v>
          </cell>
          <cell r="B60989" t="str">
            <v>PCI PRINCIPAL CM-550-L - IM</v>
          </cell>
          <cell r="C60989" t="str">
            <v>HALB</v>
          </cell>
          <cell r="D60989" t="str">
            <v>UN</v>
          </cell>
        </row>
        <row r="60990">
          <cell r="A60990" t="str">
            <v>PL0224-0089-01</v>
          </cell>
          <cell r="B60990" t="str">
            <v>PCI DISPLAY CM-700/CM-1000N - IM</v>
          </cell>
          <cell r="C60990" t="str">
            <v>HALB</v>
          </cell>
          <cell r="D60990" t="str">
            <v>UN</v>
          </cell>
        </row>
        <row r="60991">
          <cell r="A60991" t="str">
            <v>PL0224-0091-01</v>
          </cell>
          <cell r="B60991" t="str">
            <v>PCI FONTE CM-550L - IM</v>
          </cell>
          <cell r="C60991" t="str">
            <v>HALB</v>
          </cell>
          <cell r="D60991" t="str">
            <v>UN</v>
          </cell>
        </row>
        <row r="60992">
          <cell r="A60992" t="str">
            <v>PL0224-0092-01</v>
          </cell>
          <cell r="B60992" t="str">
            <v>PCI DISPLAY CM-550-L - IM</v>
          </cell>
          <cell r="C60992" t="str">
            <v>HALB</v>
          </cell>
          <cell r="D60992" t="str">
            <v>UN</v>
          </cell>
        </row>
        <row r="60993">
          <cell r="A60993" t="str">
            <v>PL0224-0093-01</v>
          </cell>
          <cell r="B60993" t="str">
            <v>PCI PRINCIPAL CM-220-N - IM</v>
          </cell>
          <cell r="C60993" t="str">
            <v>HALB</v>
          </cell>
          <cell r="D60993" t="str">
            <v>UN</v>
          </cell>
        </row>
        <row r="60994">
          <cell r="A60994" t="str">
            <v>PL0224-0094-01</v>
          </cell>
          <cell r="B60994" t="str">
            <v>PCI PRINCIPAL CM-300-N - IM</v>
          </cell>
          <cell r="C60994" t="str">
            <v>HALB</v>
          </cell>
          <cell r="D60994" t="str">
            <v>UN</v>
          </cell>
        </row>
        <row r="60995">
          <cell r="A60995" t="str">
            <v>PL0224-0095-01</v>
          </cell>
          <cell r="B60995" t="str">
            <v>PCI PRINCIPAL CM-500-N - IM</v>
          </cell>
          <cell r="C60995" t="str">
            <v>HALB</v>
          </cell>
          <cell r="D60995" t="str">
            <v>UN</v>
          </cell>
        </row>
        <row r="60996">
          <cell r="A60996" t="str">
            <v>PL0224-0096-01</v>
          </cell>
          <cell r="B60996" t="str">
            <v>PCI PRINCIPAL CM-650-N - IM</v>
          </cell>
          <cell r="C60996" t="str">
            <v>HALB</v>
          </cell>
          <cell r="D60996" t="str">
            <v>UN</v>
          </cell>
        </row>
        <row r="60997">
          <cell r="A60997" t="str">
            <v>PL0224-0097-01</v>
          </cell>
          <cell r="B60997" t="str">
            <v>PCI PRINCIPAL CM-1000-N - IM</v>
          </cell>
          <cell r="C60997" t="str">
            <v>HALB</v>
          </cell>
          <cell r="D60997" t="str">
            <v>UN</v>
          </cell>
        </row>
        <row r="60998">
          <cell r="A60998" t="str">
            <v>PL0224-0098-01</v>
          </cell>
          <cell r="B60998" t="str">
            <v>PCI LED DO SPK CM-300-N - IM</v>
          </cell>
          <cell r="C60998" t="str">
            <v>HALB</v>
          </cell>
          <cell r="D60998" t="str">
            <v>UN</v>
          </cell>
        </row>
        <row r="60999">
          <cell r="A60999" t="str">
            <v>PL0225-0001-01</v>
          </cell>
          <cell r="B60999" t="str">
            <v>PCI PRINCIPAL CONDENSADORA 12K - IM</v>
          </cell>
          <cell r="C60999" t="str">
            <v>HALB</v>
          </cell>
          <cell r="D60999" t="str">
            <v>UN</v>
          </cell>
        </row>
        <row r="61000">
          <cell r="A61000" t="str">
            <v>PL0225-0002-01</v>
          </cell>
          <cell r="B61000" t="str">
            <v>PCI PRINCIPAL CONDENSADORA 18K - IM</v>
          </cell>
          <cell r="C61000" t="str">
            <v>HALB</v>
          </cell>
          <cell r="D61000" t="str">
            <v>UN</v>
          </cell>
        </row>
        <row r="61001">
          <cell r="A61001" t="str">
            <v>PL0225-0003-01</v>
          </cell>
          <cell r="B61001" t="str">
            <v>PCI PRINCIPAL CONDENSADORA 24K - IM</v>
          </cell>
          <cell r="C61001" t="str">
            <v>HALB</v>
          </cell>
          <cell r="D61001" t="str">
            <v>UN</v>
          </cell>
        </row>
        <row r="61002">
          <cell r="A61002" t="str">
            <v>PL0225-0004-01</v>
          </cell>
          <cell r="B61002" t="str">
            <v>PCI PRINCIPAL CONDENSADORA 9K/12K - IM</v>
          </cell>
          <cell r="C61002" t="str">
            <v>HALB</v>
          </cell>
          <cell r="D61002" t="str">
            <v>UN</v>
          </cell>
        </row>
        <row r="61003">
          <cell r="A61003" t="str">
            <v>PL0225-0005-01</v>
          </cell>
          <cell r="B61003" t="str">
            <v>PCI PRINCIPAL EVAPORADORA 12K - IM</v>
          </cell>
          <cell r="C61003" t="str">
            <v>HALB</v>
          </cell>
          <cell r="D61003" t="str">
            <v>UN</v>
          </cell>
        </row>
        <row r="61004">
          <cell r="A61004" t="str">
            <v>PL0225-0006-01</v>
          </cell>
          <cell r="B61004" t="str">
            <v>PCI PRINCIPAL EVAPORADORA 18K F - IM</v>
          </cell>
          <cell r="C61004" t="str">
            <v>HALB</v>
          </cell>
          <cell r="D61004" t="str">
            <v>UN</v>
          </cell>
        </row>
        <row r="61005">
          <cell r="A61005" t="str">
            <v>PL0225-0007-01</v>
          </cell>
          <cell r="B61005" t="str">
            <v>PCI PRINCIPAL EVAPORADORA 24K - IM</v>
          </cell>
          <cell r="C61005" t="str">
            <v>HALB</v>
          </cell>
          <cell r="D61005" t="str">
            <v>UN</v>
          </cell>
        </row>
        <row r="61006">
          <cell r="A61006" t="str">
            <v>PL0225-0008-01</v>
          </cell>
          <cell r="B61006" t="str">
            <v>PCI PRINCIPAL EVAPORADORA 30K F - IM</v>
          </cell>
          <cell r="C61006" t="str">
            <v>HALB</v>
          </cell>
          <cell r="D61006" t="str">
            <v>UN</v>
          </cell>
        </row>
        <row r="61007">
          <cell r="A61007" t="str">
            <v>PL0225-0009-01</v>
          </cell>
          <cell r="B61007" t="str">
            <v>PCI PRINCIPAL EVAPORADORA 9K F - IM</v>
          </cell>
          <cell r="C61007" t="str">
            <v>HALB</v>
          </cell>
          <cell r="D61007" t="str">
            <v>UN</v>
          </cell>
        </row>
        <row r="61008">
          <cell r="A61008" t="str">
            <v>PL0225-0010-01</v>
          </cell>
          <cell r="B61008" t="str">
            <v>PCI PRINCIPAL EVAPORADORA 9K QF - IM</v>
          </cell>
          <cell r="C61008" t="str">
            <v>HALB</v>
          </cell>
          <cell r="D61008" t="str">
            <v>UN</v>
          </cell>
        </row>
        <row r="61009">
          <cell r="A61009" t="str">
            <v>PL0225-0011-01</v>
          </cell>
          <cell r="B61009" t="str">
            <v>PCI PRINCIPAL EVAPORADORA 12K F - IM</v>
          </cell>
          <cell r="C61009" t="str">
            <v>HALB</v>
          </cell>
          <cell r="D61009" t="str">
            <v>UN</v>
          </cell>
        </row>
        <row r="61010">
          <cell r="A61010" t="str">
            <v>PL0225-0012-01</v>
          </cell>
          <cell r="B61010" t="str">
            <v>PCI PRINCIPAL EVAPORADORA 12K QF - IM</v>
          </cell>
          <cell r="C61010" t="str">
            <v>HALB</v>
          </cell>
          <cell r="D61010" t="str">
            <v>UN</v>
          </cell>
        </row>
        <row r="61011">
          <cell r="A61011" t="str">
            <v>PL0225-0013-01</v>
          </cell>
          <cell r="B61011" t="str">
            <v>PCI PRINCIPAL EVAPORADORA 12K F2 - IM</v>
          </cell>
          <cell r="C61011" t="str">
            <v>HALB</v>
          </cell>
          <cell r="D61011" t="str">
            <v>UN</v>
          </cell>
        </row>
        <row r="61012">
          <cell r="A61012" t="str">
            <v>PL0225-0014-01</v>
          </cell>
          <cell r="B61012" t="str">
            <v>PCI PRINCIPAL EVAPORADORA 18K QF - IM</v>
          </cell>
          <cell r="C61012" t="str">
            <v>HALB</v>
          </cell>
          <cell r="D61012" t="str">
            <v>UN</v>
          </cell>
        </row>
        <row r="61013">
          <cell r="A61013" t="str">
            <v>PL0225-0015-01</v>
          </cell>
          <cell r="B61013" t="str">
            <v>PCI PRINCIPAL EVAPORADORA 24K F - IM</v>
          </cell>
          <cell r="C61013" t="str">
            <v>HALB</v>
          </cell>
          <cell r="D61013" t="str">
            <v>UN</v>
          </cell>
        </row>
        <row r="61014">
          <cell r="A61014" t="str">
            <v>PL0225-0016-01</v>
          </cell>
          <cell r="B61014" t="str">
            <v>PCI PRINCIPAL EVAPORADORA 24K QF - IM</v>
          </cell>
          <cell r="C61014" t="str">
            <v>HALB</v>
          </cell>
          <cell r="D61014" t="str">
            <v>UN</v>
          </cell>
        </row>
        <row r="61015">
          <cell r="A61015" t="str">
            <v>PL0225-0017-01</v>
          </cell>
          <cell r="B61015" t="str">
            <v>PCI PRINCIPAL EVAPORADORA 30K QF - IM</v>
          </cell>
          <cell r="C61015" t="str">
            <v>HALB</v>
          </cell>
          <cell r="D61015" t="str">
            <v>UN</v>
          </cell>
        </row>
        <row r="61016">
          <cell r="A61016" t="str">
            <v>RETIFICA PAINEL INOX AFN-40  0413 CUP130</v>
          </cell>
          <cell r="B61016" t="str">
            <v>RETIFICA PAINEL INOX AFN-40  0413 CUP130</v>
          </cell>
          <cell r="C61016" t="str">
            <v>HIBE</v>
          </cell>
          <cell r="D61016" t="str">
            <v>UN</v>
          </cell>
        </row>
        <row r="61017">
          <cell r="A61017" t="str">
            <v>SACO DE LIXO 40L PRETO</v>
          </cell>
          <cell r="B61017" t="str">
            <v>SACO DE LIXO 40L PRETO</v>
          </cell>
          <cell r="C61017" t="str">
            <v>HIBE</v>
          </cell>
          <cell r="D61017" t="str">
            <v>UN</v>
          </cell>
        </row>
        <row r="61018">
          <cell r="A61018" t="str">
            <v>SC2521-0001-01</v>
          </cell>
          <cell r="B61018" t="str">
            <v>CONTROLE REMOTO AR CON</v>
          </cell>
          <cell r="C61018" t="str">
            <v>HALB</v>
          </cell>
          <cell r="D61018" t="str">
            <v>UN</v>
          </cell>
        </row>
        <row r="61019">
          <cell r="A61019" t="str">
            <v>SC2522-0001-01</v>
          </cell>
          <cell r="B61019" t="str">
            <v>CONTROLE REMOTO KTC - IM</v>
          </cell>
          <cell r="C61019" t="str">
            <v>HALB</v>
          </cell>
          <cell r="D61019" t="str">
            <v>UN</v>
          </cell>
        </row>
        <row r="61020">
          <cell r="A61020" t="str">
            <v>SC2522-0002-01</v>
          </cell>
          <cell r="B61020" t="str">
            <v>CONTROLE REMOTO 55" SKY - IM</v>
          </cell>
          <cell r="C61020" t="str">
            <v>HALB</v>
          </cell>
          <cell r="D61020" t="str">
            <v>UN</v>
          </cell>
        </row>
        <row r="61021">
          <cell r="A61021" t="str">
            <v>SC2522-0003-01</v>
          </cell>
          <cell r="B61021" t="str">
            <v>CONTROLE REMOTO KTC ANDROID - IM</v>
          </cell>
          <cell r="C61021" t="str">
            <v>HALB</v>
          </cell>
          <cell r="D61021" t="str">
            <v>UN</v>
          </cell>
        </row>
        <row r="61022">
          <cell r="A61022" t="str">
            <v>SC2522-0003-02</v>
          </cell>
          <cell r="B61022" t="str">
            <v>CONTROLE REMOTO KTC ANDROID - IM</v>
          </cell>
          <cell r="C61022" t="str">
            <v>HALB</v>
          </cell>
          <cell r="D61022" t="str">
            <v>UN</v>
          </cell>
        </row>
        <row r="61023">
          <cell r="A61023" t="str">
            <v>SC2522-0004-01</v>
          </cell>
          <cell r="B61023" t="str">
            <v>CONTROLE REMOTO 55" SKY - IM</v>
          </cell>
          <cell r="C61023" t="str">
            <v>HALB</v>
          </cell>
          <cell r="D61023" t="str">
            <v>UN</v>
          </cell>
        </row>
        <row r="61024">
          <cell r="A61024" t="str">
            <v>SC2522-0005-01</v>
          </cell>
          <cell r="B61024" t="str">
            <v>CONTROLE REMOTO KTC ANDROID XYX - IM</v>
          </cell>
          <cell r="C61024" t="str">
            <v>HALB</v>
          </cell>
          <cell r="D61024" t="str">
            <v>UN</v>
          </cell>
        </row>
        <row r="61025">
          <cell r="A61025" t="str">
            <v>SC2524-0001-01</v>
          </cell>
          <cell r="B61025" t="str">
            <v>CONTROLE REMOTO CM-550 - IM</v>
          </cell>
          <cell r="C61025" t="str">
            <v>HALB</v>
          </cell>
          <cell r="D61025" t="str">
            <v>UN</v>
          </cell>
        </row>
        <row r="61026">
          <cell r="A61026" t="str">
            <v>SC2622-0001-01</v>
          </cell>
          <cell r="B61026" t="str">
            <v>PAINEL LCM 32" KTC</v>
          </cell>
          <cell r="C61026" t="str">
            <v>HALB</v>
          </cell>
          <cell r="D61026" t="str">
            <v>UN</v>
          </cell>
        </row>
        <row r="61027">
          <cell r="A61027" t="str">
            <v>SC2622-0001-02</v>
          </cell>
          <cell r="B61027" t="str">
            <v>PAINEL LCM 32" KTC ANDROID</v>
          </cell>
          <cell r="C61027" t="str">
            <v>HALB</v>
          </cell>
          <cell r="D61027" t="str">
            <v>UN</v>
          </cell>
        </row>
        <row r="61028">
          <cell r="A61028" t="str">
            <v>SC2622-0002-01</v>
          </cell>
          <cell r="B61028" t="str">
            <v>PAINEL LCM 43" KTC</v>
          </cell>
          <cell r="C61028" t="str">
            <v>HALB</v>
          </cell>
          <cell r="D61028" t="str">
            <v>UN</v>
          </cell>
        </row>
        <row r="61029">
          <cell r="A61029" t="str">
            <v>SC2622-0003-01</v>
          </cell>
          <cell r="B61029" t="str">
            <v>PAINEL LCM 50"" KTC</v>
          </cell>
          <cell r="C61029" t="str">
            <v>HALB</v>
          </cell>
          <cell r="D61029" t="str">
            <v>UN</v>
          </cell>
        </row>
        <row r="61030">
          <cell r="A61030" t="str">
            <v>SC2622-0003-02</v>
          </cell>
          <cell r="B61030" t="str">
            <v>PAINEL LCM 50" KTC ANDROID</v>
          </cell>
          <cell r="C61030" t="str">
            <v>HALB</v>
          </cell>
          <cell r="D61030" t="str">
            <v>UN</v>
          </cell>
        </row>
        <row r="61031">
          <cell r="A61031" t="str">
            <v>SC2622-0004-01</v>
          </cell>
          <cell r="B61031" t="str">
            <v>PAINEL LCM 55" SKY</v>
          </cell>
          <cell r="C61031" t="str">
            <v>HALB</v>
          </cell>
          <cell r="D61031" t="str">
            <v>UN</v>
          </cell>
        </row>
        <row r="61032">
          <cell r="A61032" t="str">
            <v>SC2622-0008-01</v>
          </cell>
          <cell r="B61032" t="str">
            <v>PAINEL LCM 50 KTC ANDROID INNOLUX</v>
          </cell>
          <cell r="C61032" t="str">
            <v>HALB</v>
          </cell>
          <cell r="D61032" t="str">
            <v>UN</v>
          </cell>
        </row>
        <row r="61033">
          <cell r="A61033" t="str">
            <v>SC2622-0009-01</v>
          </cell>
          <cell r="B61033" t="str">
            <v>PAINEL LCM 50 KTC ANDROID CSOT</v>
          </cell>
          <cell r="C61033" t="str">
            <v>HALB</v>
          </cell>
          <cell r="D61033" t="str">
            <v>UN</v>
          </cell>
        </row>
        <row r="61034">
          <cell r="A61034" t="str">
            <v>SC2824-0001-01</v>
          </cell>
          <cell r="B61034" t="str">
            <v>ALTO FALANTE 8" 3 OHMS CM-250</v>
          </cell>
          <cell r="C61034" t="str">
            <v>HALB</v>
          </cell>
          <cell r="D61034" t="str">
            <v>UN</v>
          </cell>
        </row>
        <row r="61035">
          <cell r="A61035" t="str">
            <v>SC2824-0002-01</v>
          </cell>
          <cell r="B61035" t="str">
            <v>ALTO FALANTE 12POL. 6 OHMS CM-400/CM-550</v>
          </cell>
          <cell r="C61035" t="str">
            <v>HALB</v>
          </cell>
          <cell r="D61035" t="str">
            <v>UN</v>
          </cell>
        </row>
        <row r="61036">
          <cell r="A61036" t="str">
            <v>SC2824-0003-01</v>
          </cell>
          <cell r="B61036" t="str">
            <v>ALTO FALANTE 15" 3 OHMS CM-700</v>
          </cell>
          <cell r="C61036" t="str">
            <v>HALB</v>
          </cell>
          <cell r="D61036" t="str">
            <v>UN</v>
          </cell>
        </row>
        <row r="61037">
          <cell r="A61037" t="str">
            <v>SC2824-0004-01</v>
          </cell>
          <cell r="B61037" t="str">
            <v>ALTO FALANTE 10POL TW</v>
          </cell>
          <cell r="C61037" t="str">
            <v>HALB</v>
          </cell>
          <cell r="D61037" t="str">
            <v>UN</v>
          </cell>
        </row>
        <row r="61038">
          <cell r="A61038" t="str">
            <v>SC2824-0005-01</v>
          </cell>
          <cell r="B61038" t="str">
            <v>ALTO FALANTE 12P TM-1200/TM-2200</v>
          </cell>
          <cell r="C61038" t="str">
            <v>HALB</v>
          </cell>
          <cell r="D61038" t="str">
            <v>UN</v>
          </cell>
        </row>
        <row r="61039">
          <cell r="A61039" t="str">
            <v>SC2824-0006-01</v>
          </cell>
          <cell r="B61039" t="str">
            <v>ALTO FALANTE 12POL. 6 OHMS CM-400/CM-550</v>
          </cell>
          <cell r="C61039" t="str">
            <v>HALB</v>
          </cell>
          <cell r="D61039" t="str">
            <v>UN</v>
          </cell>
        </row>
        <row r="61040">
          <cell r="A61040" t="str">
            <v>SC2824-0007-01</v>
          </cell>
          <cell r="B61040" t="str">
            <v>ALTO FALANTE 8" 3 OHMS CM-250</v>
          </cell>
          <cell r="C61040" t="str">
            <v>HALB</v>
          </cell>
          <cell r="D61040" t="str">
            <v>UN</v>
          </cell>
        </row>
        <row r="61041">
          <cell r="A61041" t="str">
            <v>SC2824-0008-01</v>
          </cell>
          <cell r="B61041" t="str">
            <v>ALTO FALANTE 8'' 3 OHMS CM-220-N</v>
          </cell>
          <cell r="C61041" t="str">
            <v>HALB</v>
          </cell>
          <cell r="D61041" t="str">
            <v>UN</v>
          </cell>
        </row>
        <row r="61042">
          <cell r="A61042" t="str">
            <v>SC2824-0009-01</v>
          </cell>
          <cell r="B61042" t="str">
            <v>ALTO FALANTE 12'' 6 OHMS CM-500/CM-650-N</v>
          </cell>
          <cell r="C61042" t="str">
            <v>HALB</v>
          </cell>
          <cell r="D61042" t="str">
            <v>UN</v>
          </cell>
        </row>
        <row r="61043">
          <cell r="A61043" t="str">
            <v>SC2824-0010-01</v>
          </cell>
          <cell r="B61043" t="str">
            <v>ALTO FALANTE 15 3 OHMS CM-1000-N</v>
          </cell>
          <cell r="C61043" t="str">
            <v>HALB</v>
          </cell>
          <cell r="D61043" t="str">
            <v>UN</v>
          </cell>
        </row>
        <row r="61044">
          <cell r="A61044" t="str">
            <v>SC2824-0011-01</v>
          </cell>
          <cell r="B61044" t="str">
            <v>ALTO FALANTE 8'' 3 OHMS CM-220/CM-300-N</v>
          </cell>
          <cell r="C61044" t="str">
            <v>HALB</v>
          </cell>
          <cell r="D61044" t="str">
            <v>UN</v>
          </cell>
        </row>
        <row r="61045">
          <cell r="A61045" t="str">
            <v>SC2824-0012-01</v>
          </cell>
          <cell r="B61045" t="str">
            <v>ALTO FALANTE 12'' 6 OHMS CM-650-N</v>
          </cell>
          <cell r="C61045" t="str">
            <v>HALB</v>
          </cell>
          <cell r="D61045" t="str">
            <v>UN</v>
          </cell>
        </row>
        <row r="61046">
          <cell r="A61046" t="str">
            <v>SC2901-0001-01</v>
          </cell>
          <cell r="B61046" t="str">
            <v>RESINA PP PCR PRETO C/ 10% TALCO</v>
          </cell>
          <cell r="C61046" t="str">
            <v>HALB</v>
          </cell>
          <cell r="D61046" t="str">
            <v>KG</v>
          </cell>
        </row>
        <row r="61047">
          <cell r="A61047" t="str">
            <v>SC2901-0002-01</v>
          </cell>
          <cell r="B61047" t="str">
            <v>RESINA PP PCR PRETO C/ 20% TALCO</v>
          </cell>
          <cell r="C61047" t="str">
            <v>HALB</v>
          </cell>
          <cell r="D61047" t="str">
            <v>KG</v>
          </cell>
        </row>
        <row r="61048">
          <cell r="A61048" t="str">
            <v>SC2901-0003-01</v>
          </cell>
          <cell r="B61048" t="str">
            <v>RESINA PP PCR PRETO C/ 10% TALCO</v>
          </cell>
          <cell r="C61048" t="str">
            <v>HALB</v>
          </cell>
          <cell r="D61048" t="str">
            <v>KG</v>
          </cell>
        </row>
        <row r="61049">
          <cell r="A61049" t="str">
            <v>SC2901-0009-01</v>
          </cell>
          <cell r="B61049" t="str">
            <v>RESINA ABS CRISTAL BRANCO</v>
          </cell>
          <cell r="C61049" t="str">
            <v>HALB</v>
          </cell>
          <cell r="D61049" t="str">
            <v>UN</v>
          </cell>
        </row>
        <row r="61050">
          <cell r="A61050" t="str">
            <v>SC2901-0009-02</v>
          </cell>
          <cell r="B61050" t="str">
            <v>RESINA ABS CRISTAL BRANCO</v>
          </cell>
          <cell r="C61050" t="str">
            <v>HALB</v>
          </cell>
          <cell r="D61050" t="str">
            <v>KG</v>
          </cell>
        </row>
        <row r="61051">
          <cell r="A61051" t="str">
            <v>SC2901-0010-01</v>
          </cell>
          <cell r="B61051" t="str">
            <v>RESINA PP PCR PRETO C CARGA DPR013AW</v>
          </cell>
          <cell r="C61051" t="str">
            <v>HALB</v>
          </cell>
          <cell r="D61051" t="str">
            <v>UN</v>
          </cell>
        </row>
        <row r="61052">
          <cell r="A61052" t="str">
            <v>SC3022-0001-01</v>
          </cell>
          <cell r="B61052" t="str">
            <v>ORNAMENTO FRONTAL C LOGO AIWA 32"</v>
          </cell>
          <cell r="C61052" t="str">
            <v>HALB</v>
          </cell>
          <cell r="D61052" t="str">
            <v>UN</v>
          </cell>
        </row>
        <row r="61053">
          <cell r="A61053" t="str">
            <v>SC3022-0002-01</v>
          </cell>
          <cell r="B61053" t="str">
            <v>ORNAMENTO FRONTAL C LOGO AIWA 43"</v>
          </cell>
          <cell r="C61053" t="str">
            <v>HALB</v>
          </cell>
          <cell r="D61053" t="str">
            <v>UN</v>
          </cell>
        </row>
        <row r="61054">
          <cell r="A61054" t="str">
            <v>SC3022-0003-01</v>
          </cell>
          <cell r="B61054" t="str">
            <v>ORNAMENTO FRONTAL C LOGO AIWA 50"</v>
          </cell>
          <cell r="C61054" t="str">
            <v>HALB</v>
          </cell>
          <cell r="D61054" t="str">
            <v>UN</v>
          </cell>
        </row>
        <row r="61055">
          <cell r="A61055" t="str">
            <v>SC3022-0004-01</v>
          </cell>
          <cell r="B61055" t="str">
            <v>ORNAMENTO FRONTAL C LOGO AIWA 55"</v>
          </cell>
          <cell r="C61055" t="str">
            <v>HALB</v>
          </cell>
          <cell r="D61055" t="str">
            <v>UN</v>
          </cell>
        </row>
        <row r="61056">
          <cell r="A61056" t="str">
            <v>SC3124-0001-01</v>
          </cell>
          <cell r="B61056" t="str">
            <v>GABINETE FRONTAL PP PRETO CM-250</v>
          </cell>
          <cell r="C61056" t="str">
            <v>HALB</v>
          </cell>
          <cell r="D61056" t="str">
            <v>UN</v>
          </cell>
        </row>
        <row r="61057">
          <cell r="A61057" t="str">
            <v>SC3124-0002-01</v>
          </cell>
          <cell r="B61057" t="str">
            <v>GABINETE TRASEIRO PP PRETO CM-250</v>
          </cell>
          <cell r="C61057" t="str">
            <v>HALB</v>
          </cell>
          <cell r="D61057" t="str">
            <v>UN</v>
          </cell>
        </row>
        <row r="61058">
          <cell r="A61058" t="str">
            <v>SC3124-0003-01</v>
          </cell>
          <cell r="B61058" t="str">
            <v>GABINETE FRONTAL PP PRETO CM-400</v>
          </cell>
          <cell r="C61058" t="str">
            <v>HALB</v>
          </cell>
          <cell r="D61058" t="str">
            <v>UN</v>
          </cell>
        </row>
        <row r="61059">
          <cell r="A61059" t="str">
            <v>SC3124-0004-01</v>
          </cell>
          <cell r="B61059" t="str">
            <v>GABINETE TRASEIRO PP PRETO CM-400</v>
          </cell>
          <cell r="C61059" t="str">
            <v>HALB</v>
          </cell>
          <cell r="D61059" t="str">
            <v>UN</v>
          </cell>
        </row>
        <row r="61060">
          <cell r="A61060" t="str">
            <v>SC3124-0005-01</v>
          </cell>
          <cell r="B61060" t="str">
            <v>GABINETE FRONTAL PP PRETO CM-550</v>
          </cell>
          <cell r="C61060" t="str">
            <v>HALB</v>
          </cell>
          <cell r="D61060" t="str">
            <v>UN</v>
          </cell>
        </row>
        <row r="61061">
          <cell r="A61061" t="str">
            <v>SC3124-0006-01</v>
          </cell>
          <cell r="B61061" t="str">
            <v>GABINETE TRASEIRO PP PRETO CM-550</v>
          </cell>
          <cell r="C61061" t="str">
            <v>HALB</v>
          </cell>
          <cell r="D61061" t="str">
            <v>UN</v>
          </cell>
        </row>
        <row r="61062">
          <cell r="A61062" t="str">
            <v>SC3124-0007-01</v>
          </cell>
          <cell r="B61062" t="str">
            <v>GABINETE FRONTAL PP PRETO CM-700</v>
          </cell>
          <cell r="C61062" t="str">
            <v>HALB</v>
          </cell>
          <cell r="D61062" t="str">
            <v>UN</v>
          </cell>
        </row>
        <row r="61063">
          <cell r="A61063" t="str">
            <v>SC3124-0008-01</v>
          </cell>
          <cell r="B61063" t="str">
            <v>GABINETE TRASEIRO PP PRETO CM-700</v>
          </cell>
          <cell r="C61063" t="str">
            <v>HALB</v>
          </cell>
          <cell r="D61063" t="str">
            <v>UN</v>
          </cell>
        </row>
        <row r="61064">
          <cell r="A61064" t="str">
            <v>SC3124-0009-01</v>
          </cell>
          <cell r="B61064" t="str">
            <v>GABINETE FRONTAL PP PRETO CM-650-N</v>
          </cell>
          <cell r="C61064" t="str">
            <v>HALB</v>
          </cell>
          <cell r="D61064" t="str">
            <v>UN</v>
          </cell>
        </row>
        <row r="61065">
          <cell r="A61065" t="str">
            <v>SC3124-0010-01</v>
          </cell>
          <cell r="B61065" t="str">
            <v>GABINETE TRASEIRO PP PRETO CM-650-N</v>
          </cell>
          <cell r="C61065" t="str">
            <v>HALB</v>
          </cell>
          <cell r="D61065" t="str">
            <v>UN</v>
          </cell>
        </row>
        <row r="61066">
          <cell r="A61066" t="str">
            <v>SC3224-0001-01</v>
          </cell>
          <cell r="B61066" t="str">
            <v>COND C CNX + TERMINAL PR 2P 650MM ANTENA</v>
          </cell>
          <cell r="C61066" t="str">
            <v>HALB</v>
          </cell>
          <cell r="D61066" t="str">
            <v>UN</v>
          </cell>
        </row>
        <row r="61067">
          <cell r="A61067" t="str">
            <v>SC3324-0003-01</v>
          </cell>
          <cell r="B61067" t="str">
            <v>CAIXA DE MADEIRA T1W (FLYBALL)</v>
          </cell>
          <cell r="C61067" t="str">
            <v>HALB</v>
          </cell>
          <cell r="D61067" t="str">
            <v>UN</v>
          </cell>
        </row>
        <row r="61068">
          <cell r="A61068" t="str">
            <v>SC3324-0004-01</v>
          </cell>
          <cell r="B61068" t="str">
            <v>CAIXA DE MADEIRA T2W (FLYBALL)</v>
          </cell>
          <cell r="C61068" t="str">
            <v>HALB</v>
          </cell>
          <cell r="D61068" t="str">
            <v>UN</v>
          </cell>
        </row>
        <row r="61069">
          <cell r="A61069" t="str">
            <v>SC3324-0005-01</v>
          </cell>
          <cell r="B61069" t="str">
            <v>CAIXA DE MADEIRA TM-1200 (DONGSHENG)</v>
          </cell>
          <cell r="C61069" t="str">
            <v>HALB</v>
          </cell>
          <cell r="D61069" t="str">
            <v>UN</v>
          </cell>
        </row>
        <row r="61070">
          <cell r="A61070" t="str">
            <v>SC3324-0007-01</v>
          </cell>
          <cell r="B61070" t="str">
            <v>CAIXA DE MADEIRA TM-2200 (MEIDEN)</v>
          </cell>
          <cell r="C61070" t="str">
            <v>HALB</v>
          </cell>
          <cell r="D61070" t="str">
            <v>UN</v>
          </cell>
        </row>
        <row r="61071">
          <cell r="A61071" t="str">
            <v>SC3324-0008-01</v>
          </cell>
          <cell r="B61071" t="str">
            <v>CAIXA DE MADEIRA TM-2200 (MINGGE)</v>
          </cell>
          <cell r="C61071" t="str">
            <v>HALB</v>
          </cell>
          <cell r="D61071" t="str">
            <v>UN</v>
          </cell>
        </row>
        <row r="61072">
          <cell r="A61072" t="str">
            <v>SC3324-0009-01</v>
          </cell>
          <cell r="B61072" t="str">
            <v>CAIXA DE MADEIRA TM-2200 (DONGSHENG)</v>
          </cell>
          <cell r="C61072" t="str">
            <v>HALB</v>
          </cell>
          <cell r="D61072" t="str">
            <v>UN</v>
          </cell>
        </row>
        <row r="61073">
          <cell r="A61073" t="str">
            <v>SC3324-0010-01</v>
          </cell>
          <cell r="B61073" t="str">
            <v>CAIXA DE MADEIRA TM-1200 (MEIDEN)</v>
          </cell>
          <cell r="C61073" t="str">
            <v>HALB</v>
          </cell>
          <cell r="D61073" t="str">
            <v>UN</v>
          </cell>
        </row>
        <row r="61074">
          <cell r="A61074" t="str">
            <v>SC3324-0011-01</v>
          </cell>
          <cell r="B61074" t="str">
            <v>CAIXA DE MADEIRA TM-1200 (MINGGE)</v>
          </cell>
          <cell r="C61074" t="str">
            <v>HALB</v>
          </cell>
          <cell r="D61074" t="str">
            <v>UN</v>
          </cell>
        </row>
        <row r="61075">
          <cell r="A61075" t="str">
            <v>SC3324-0012-01</v>
          </cell>
          <cell r="B61075" t="str">
            <v>CAIXA DE MADEIRA T2W (YUAN)</v>
          </cell>
          <cell r="C61075" t="str">
            <v>HALB</v>
          </cell>
          <cell r="D61075" t="str">
            <v>UN</v>
          </cell>
        </row>
        <row r="61076">
          <cell r="A61076" t="str">
            <v>SC3324-0013-01</v>
          </cell>
          <cell r="B61076" t="str">
            <v>CAIXA DE MADEIRA T2W (3Y)</v>
          </cell>
          <cell r="C61076" t="str">
            <v>HALB</v>
          </cell>
          <cell r="D61076" t="str">
            <v>UN</v>
          </cell>
        </row>
        <row r="61077">
          <cell r="A61077" t="str">
            <v>SC3522-0001-01</v>
          </cell>
          <cell r="B61077" t="str">
            <v>EMBALAGEM INDIVIDUAL 65 C ENVELOPAMENTO</v>
          </cell>
          <cell r="C61077" t="str">
            <v>HALB</v>
          </cell>
          <cell r="D61077" t="str">
            <v>UN</v>
          </cell>
        </row>
        <row r="61078">
          <cell r="A61078" t="str">
            <v>SC3621-0001-01</v>
          </cell>
          <cell r="B61078" t="str">
            <v>CONJ. TUBOS DA VÁLV. REVERSORA 18K QF</v>
          </cell>
          <cell r="C61078" t="str">
            <v>HALB</v>
          </cell>
          <cell r="D61078" t="str">
            <v>UN</v>
          </cell>
        </row>
        <row r="61079">
          <cell r="A61079" t="str">
            <v>SC3625-0001-01</v>
          </cell>
          <cell r="B61079" t="str">
            <v>TUBO DE DESCARGA 18FK F</v>
          </cell>
          <cell r="C61079" t="str">
            <v>HALB</v>
          </cell>
          <cell r="D61079" t="str">
            <v>UN</v>
          </cell>
        </row>
        <row r="61080">
          <cell r="A61080" t="str">
            <v>SC3625-0002-01</v>
          </cell>
          <cell r="B61080" t="str">
            <v>TUBO DE SUCÇÃO 18K F</v>
          </cell>
          <cell r="C61080" t="str">
            <v>HALB</v>
          </cell>
          <cell r="D61080" t="str">
            <v>UN</v>
          </cell>
        </row>
        <row r="61081">
          <cell r="A61081" t="str">
            <v>SC3625-0003-01</v>
          </cell>
          <cell r="B61081" t="str">
            <v>TUBO DE DESCARGA 9K/12K F</v>
          </cell>
          <cell r="C61081" t="str">
            <v>HALB</v>
          </cell>
          <cell r="D61081" t="str">
            <v>UN</v>
          </cell>
        </row>
        <row r="61082">
          <cell r="A61082" t="str">
            <v>SC3625-0004-01</v>
          </cell>
          <cell r="B61082" t="str">
            <v>TUBO DE SUCÇÃO 9K/12K F</v>
          </cell>
          <cell r="C61082" t="str">
            <v>HALB</v>
          </cell>
          <cell r="D61082" t="str">
            <v>UN</v>
          </cell>
        </row>
        <row r="61083">
          <cell r="A61083" t="str">
            <v>SC3625-0005-01</v>
          </cell>
          <cell r="B61083" t="str">
            <v>CONJ. TUBOS DA VÁLV. REVERSORA 9K/12K QF</v>
          </cell>
          <cell r="C61083" t="str">
            <v>HALB</v>
          </cell>
          <cell r="D61083" t="str">
            <v>UN</v>
          </cell>
        </row>
        <row r="61084">
          <cell r="A61084" t="str">
            <v>T0000006018</v>
          </cell>
          <cell r="B61084" t="str">
            <v>SERVICO DE TRANSPORTE - VENDAS</v>
          </cell>
          <cell r="C61084" t="str">
            <v>SERV</v>
          </cell>
          <cell r="D61084" t="str">
            <v>UN</v>
          </cell>
        </row>
        <row r="61085">
          <cell r="A61085" t="str">
            <v>T0000006019</v>
          </cell>
          <cell r="B61085" t="str">
            <v>SERVICO DE TRANSPORTE - IMPORTAÇÃO</v>
          </cell>
          <cell r="C61085" t="str">
            <v>SERV</v>
          </cell>
          <cell r="D61085" t="str">
            <v>UN</v>
          </cell>
        </row>
        <row r="61086">
          <cell r="A61086" t="str">
            <v>TEMPLATE-EMBALAGENS-IMP-01</v>
          </cell>
          <cell r="B61086" t="str">
            <v>TEMPLATE EMB IMPORTADAS MS20</v>
          </cell>
          <cell r="C61086" t="str">
            <v>ROH</v>
          </cell>
          <cell r="D61086" t="str">
            <v>UN</v>
          </cell>
        </row>
        <row r="61087">
          <cell r="A61087" t="str">
            <v>TEMPLATE-EMBALAGENS-IMP-02</v>
          </cell>
          <cell r="B61087" t="str">
            <v>TEMPLATE EMB IMPORTADAS MN30</v>
          </cell>
          <cell r="C61087" t="str">
            <v>ROH</v>
          </cell>
          <cell r="D61087" t="str">
            <v>UN</v>
          </cell>
        </row>
        <row r="61088">
          <cell r="A61088" t="str">
            <v>TEMPLATE-FERT-BAH-02</v>
          </cell>
          <cell r="B61088" t="str">
            <v>PRODUTO ACABADO MK10 BAHIA - DUMMY</v>
          </cell>
          <cell r="C61088" t="str">
            <v>FERT</v>
          </cell>
          <cell r="D61088" t="str">
            <v>UN</v>
          </cell>
        </row>
        <row r="61089">
          <cell r="A61089" t="str">
            <v>TEMPLATE-FERT-MNS-01</v>
          </cell>
          <cell r="B61089" t="str">
            <v>PRODUTO ACABADO MK10 MANAUS - DUMMY</v>
          </cell>
          <cell r="C61089" t="str">
            <v>FERT</v>
          </cell>
          <cell r="D61089" t="str">
            <v>UN</v>
          </cell>
        </row>
        <row r="61090">
          <cell r="A61090" t="str">
            <v>TEMPLATE-HALB-BAH-01</v>
          </cell>
          <cell r="B61090" t="str">
            <v>PRODUTO SEMIACABADO MK10 BAHIA - DUMMY</v>
          </cell>
          <cell r="C61090" t="str">
            <v>HALB</v>
          </cell>
          <cell r="D61090" t="str">
            <v>UN</v>
          </cell>
        </row>
        <row r="61091">
          <cell r="A61091" t="str">
            <v>TEMPLATE-HALB-SEMIACABDO-01</v>
          </cell>
          <cell r="B61091" t="str">
            <v>TEMPLATE HALB SEMIACABDO MNS</v>
          </cell>
          <cell r="C61091" t="str">
            <v>HALB</v>
          </cell>
          <cell r="D61091" t="str">
            <v>UN</v>
          </cell>
        </row>
        <row r="61092">
          <cell r="A61092" t="str">
            <v>TEMPLATE-HALB-SEMIACABDO-02</v>
          </cell>
          <cell r="B61092" t="str">
            <v>TEMPLATE HALB SEMIACABDO BAHIA</v>
          </cell>
          <cell r="C61092" t="str">
            <v>HALB</v>
          </cell>
          <cell r="D61092" t="str">
            <v>UN</v>
          </cell>
        </row>
        <row r="61093">
          <cell r="A61093" t="str">
            <v>TEMPLATE-HAWA-BAH-01</v>
          </cell>
          <cell r="B61093" t="str">
            <v>PRODUTO ACABADO MK10 BAHIA HAWA - DUMMY</v>
          </cell>
          <cell r="C61093" t="str">
            <v>HAWA</v>
          </cell>
          <cell r="D61093" t="str">
            <v>UN</v>
          </cell>
        </row>
        <row r="61094">
          <cell r="A61094" t="str">
            <v>TEMPLATE-HAWA-MN30-02</v>
          </cell>
          <cell r="B61094" t="str">
            <v>PRODUTO ACABADO MN30 - DUMMY</v>
          </cell>
          <cell r="C61094" t="str">
            <v>HAWA</v>
          </cell>
          <cell r="D61094" t="str">
            <v>UN</v>
          </cell>
        </row>
        <row r="61095">
          <cell r="A61095" t="str">
            <v>TEMPLATE-HAWA-MS20-01</v>
          </cell>
          <cell r="B61095" t="str">
            <v>PRODUTO ACABADO MS20 - DUMMY</v>
          </cell>
          <cell r="C61095" t="str">
            <v>HAWA</v>
          </cell>
          <cell r="D61095" t="str">
            <v>UN</v>
          </cell>
        </row>
        <row r="61096">
          <cell r="A61096" t="str">
            <v>TEMPLATE-HIBE-IMPRODUTIVO</v>
          </cell>
          <cell r="B61096" t="str">
            <v>TEMPLATE IMPRODUTIVO CENTRAL</v>
          </cell>
          <cell r="C61096" t="str">
            <v>HIBE</v>
          </cell>
          <cell r="D61096" t="str">
            <v>UN</v>
          </cell>
        </row>
        <row r="61097">
          <cell r="A61097" t="str">
            <v>TEMPLATE-ROH-IMP-ATC-01</v>
          </cell>
          <cell r="B61097" t="str">
            <v>TEMPLATE MATERIA PRIMA IMPORTADA - ATC</v>
          </cell>
          <cell r="C61097" t="str">
            <v>ROH</v>
          </cell>
          <cell r="D61097" t="str">
            <v>UN</v>
          </cell>
        </row>
        <row r="61098">
          <cell r="A61098" t="str">
            <v>TEMPLATE-ROH-IMP-BAH-01</v>
          </cell>
          <cell r="B61098" t="str">
            <v>TEMPLATE MATERIA PRIMA IMPORTADA</v>
          </cell>
          <cell r="C61098" t="str">
            <v>ROH</v>
          </cell>
          <cell r="D61098" t="str">
            <v>UN</v>
          </cell>
        </row>
        <row r="61099">
          <cell r="A61099" t="str">
            <v>TEMPLATE-ROH-IMP-MNS-01</v>
          </cell>
          <cell r="B61099" t="str">
            <v>TEMPLATE MATERIA PRIMA IMPORTADA</v>
          </cell>
          <cell r="C61099" t="str">
            <v>ROH</v>
          </cell>
          <cell r="D61099" t="str">
            <v>UN</v>
          </cell>
        </row>
        <row r="61100">
          <cell r="A61100" t="str">
            <v>TEMPLATE-ROH-NAC-BAH-01</v>
          </cell>
          <cell r="B61100" t="str">
            <v>TEMPLATE MATERIA PRIMA NACIONAL</v>
          </cell>
          <cell r="C61100" t="str">
            <v>ROH</v>
          </cell>
          <cell r="D61100" t="str">
            <v>UN</v>
          </cell>
        </row>
        <row r="61101">
          <cell r="A61101" t="str">
            <v>TEMPLATE-ROH-NAC-MNS-01</v>
          </cell>
          <cell r="B61101" t="str">
            <v>TEMPLATE MATERIA PRIMA NACIONAL</v>
          </cell>
          <cell r="C61101" t="str">
            <v>ROH</v>
          </cell>
          <cell r="D61101" t="str">
            <v>UN</v>
          </cell>
        </row>
        <row r="61102">
          <cell r="A61102" t="str">
            <v>TEMPLATE-VERP-IMP-BAH-01</v>
          </cell>
          <cell r="B61102" t="str">
            <v>TEMPLATE EMBALAGEM IMPORTADA</v>
          </cell>
          <cell r="C61102" t="str">
            <v>VERP</v>
          </cell>
          <cell r="D61102" t="str">
            <v>UN</v>
          </cell>
        </row>
        <row r="61103">
          <cell r="A61103" t="str">
            <v>TEMPLATE-VERP-NAC-BAH-01</v>
          </cell>
          <cell r="B61103" t="str">
            <v>TEMPLATE EMBALAGEM BAHIA NACIONAL</v>
          </cell>
          <cell r="C61103" t="str">
            <v>VERP</v>
          </cell>
          <cell r="D61103" t="str">
            <v>UN</v>
          </cell>
        </row>
        <row r="61104">
          <cell r="A61104" t="str">
            <v>TEMPLATE-VERP-NAC-MNS-01</v>
          </cell>
          <cell r="B61104" t="str">
            <v>TEMPLATE EMBALAGEM NACIONAL MNS</v>
          </cell>
          <cell r="C61104" t="str">
            <v>VERP</v>
          </cell>
          <cell r="D61104" t="str">
            <v>UN</v>
          </cell>
        </row>
        <row r="61105">
          <cell r="A61105" t="str">
            <v>Y010105-000009-001</v>
          </cell>
          <cell r="B61105" t="str">
            <v>INDUTOR FX SMD J 3.9NH 0402</v>
          </cell>
          <cell r="C61105" t="str">
            <v>ROH</v>
          </cell>
          <cell r="D61105" t="str">
            <v>UN</v>
          </cell>
        </row>
        <row r="61106">
          <cell r="A61106" t="str">
            <v>Y010105-000010-001</v>
          </cell>
          <cell r="B61106" t="str">
            <v>INDUT FX SMD 600 OHM 25% 100MHZ 1A 0603</v>
          </cell>
          <cell r="C61106" t="str">
            <v>ROH</v>
          </cell>
          <cell r="D61106" t="str">
            <v>UN</v>
          </cell>
        </row>
        <row r="61107">
          <cell r="A61107" t="str">
            <v>Y010105-000011-001</v>
          </cell>
          <cell r="B61107" t="str">
            <v>INDUTOR FX SMD J 3.3NH 0402</v>
          </cell>
          <cell r="C61107" t="str">
            <v>ROH</v>
          </cell>
          <cell r="D61107" t="str">
            <v>UN</v>
          </cell>
        </row>
        <row r="61108">
          <cell r="A61108" t="str">
            <v>Y010105-000012-001</v>
          </cell>
          <cell r="B61108" t="str">
            <v>INDUTOR FX SMD 10UH 0805</v>
          </cell>
          <cell r="C61108" t="str">
            <v>ROH</v>
          </cell>
          <cell r="D61108" t="str">
            <v>UN</v>
          </cell>
        </row>
        <row r="61109">
          <cell r="A61109" t="str">
            <v>Y010105-000013-001</v>
          </cell>
          <cell r="B61109" t="str">
            <v>INDUTOR FX SMD 1NH +\-0.3NH 0402</v>
          </cell>
          <cell r="C61109" t="str">
            <v>ROH</v>
          </cell>
          <cell r="D61109" t="str">
            <v>UN</v>
          </cell>
        </row>
        <row r="61110">
          <cell r="A61110" t="str">
            <v>Y010105-000104-001</v>
          </cell>
          <cell r="B61110" t="str">
            <v>INDUTOR FX SMD 4.7UH 0805</v>
          </cell>
          <cell r="C61110" t="str">
            <v>ROH</v>
          </cell>
          <cell r="D61110" t="str">
            <v>UN</v>
          </cell>
        </row>
        <row r="61111">
          <cell r="A61111" t="str">
            <v>Y010105-000105-001</v>
          </cell>
          <cell r="B61111" t="str">
            <v>INDUTOR FX SMD 1.5NH  +\-0.3NH 0402</v>
          </cell>
          <cell r="C61111" t="str">
            <v>ROH</v>
          </cell>
          <cell r="D61111" t="str">
            <v>UN</v>
          </cell>
        </row>
        <row r="61112">
          <cell r="A61112" t="str">
            <v>Y010107-000021-001</v>
          </cell>
          <cell r="B61112" t="str">
            <v>CAP ELE FX CER MLC PTH M 100UF/10V 5X7MM</v>
          </cell>
          <cell r="C61112" t="str">
            <v>ROH</v>
          </cell>
          <cell r="D61112" t="str">
            <v>UN</v>
          </cell>
        </row>
        <row r="61113">
          <cell r="A61113" t="str">
            <v>Y010107-000022-001</v>
          </cell>
          <cell r="B61113" t="str">
            <v>CAP CER MLC SMD 6.8PF 50V ±0.25PF 0402</v>
          </cell>
          <cell r="C61113" t="str">
            <v>ROH</v>
          </cell>
          <cell r="D61113" t="str">
            <v>UN</v>
          </cell>
        </row>
        <row r="61114">
          <cell r="A61114" t="str">
            <v>Y010107-000023-001</v>
          </cell>
          <cell r="B61114" t="str">
            <v>CAP ELE FX CER MLC SMD 1.0PF/50V 0402</v>
          </cell>
          <cell r="C61114" t="str">
            <v>ROH</v>
          </cell>
          <cell r="D61114" t="str">
            <v>UN</v>
          </cell>
        </row>
        <row r="61115">
          <cell r="A61115" t="str">
            <v>Y010107-000024-001</v>
          </cell>
          <cell r="B61115" t="str">
            <v>CAP ELE FX CER MLC SMD 1.5PF 50V 0402</v>
          </cell>
          <cell r="C61115" t="str">
            <v>ROH</v>
          </cell>
          <cell r="D61115" t="str">
            <v>UN</v>
          </cell>
        </row>
        <row r="61116">
          <cell r="A61116" t="str">
            <v>Y010107-000025-001</v>
          </cell>
          <cell r="B61116" t="str">
            <v>CAP ELE FX CER MLC SMD K 1UF 16V 0402</v>
          </cell>
          <cell r="C61116" t="str">
            <v>ROH</v>
          </cell>
          <cell r="D61116" t="str">
            <v>UN</v>
          </cell>
        </row>
        <row r="61117">
          <cell r="A61117" t="str">
            <v>Y010107-000026-001</v>
          </cell>
          <cell r="B61117" t="str">
            <v>CAP ELE FX CER MLC SMD J 15PF 50V 0402</v>
          </cell>
          <cell r="C61117" t="str">
            <v>ROH</v>
          </cell>
          <cell r="D61117" t="str">
            <v>UN</v>
          </cell>
        </row>
        <row r="61118">
          <cell r="A61118" t="str">
            <v>Y010107-000027-001</v>
          </cell>
          <cell r="B61118" t="str">
            <v>CAP ELE FX CER MLC SMD K 0.1UF/16V 0402</v>
          </cell>
          <cell r="C61118" t="str">
            <v>ROH</v>
          </cell>
          <cell r="D61118" t="str">
            <v>UN</v>
          </cell>
        </row>
        <row r="61119">
          <cell r="A61119" t="str">
            <v>Y010107-000145-001</v>
          </cell>
          <cell r="B61119" t="str">
            <v>CAP ELE FX CER MLC SMD M 10UF 10V 0603</v>
          </cell>
          <cell r="C61119" t="str">
            <v>ROH</v>
          </cell>
          <cell r="D61119" t="str">
            <v>UN</v>
          </cell>
        </row>
        <row r="61120">
          <cell r="A61120" t="str">
            <v>Y010107-000146-001</v>
          </cell>
          <cell r="B61120" t="str">
            <v>CAP ELE FX CER MLC SMD J 18PF 50V 0402</v>
          </cell>
          <cell r="C61120" t="str">
            <v>ROH</v>
          </cell>
          <cell r="D61120" t="str">
            <v>UN</v>
          </cell>
        </row>
        <row r="61121">
          <cell r="A61121" t="str">
            <v>Y010107-000147-001</v>
          </cell>
          <cell r="B61121" t="str">
            <v>CAP ELE FX CER PTH M 47UF 10V 4X7 X2.5MM</v>
          </cell>
          <cell r="C61121" t="str">
            <v>ROH</v>
          </cell>
          <cell r="D61121" t="str">
            <v>UN</v>
          </cell>
        </row>
        <row r="61122">
          <cell r="A61122" t="str">
            <v>Y010107-000148-001</v>
          </cell>
          <cell r="B61122" t="str">
            <v>CAP ELE FX CER MLC SMD M 2.2UF 6.3V 0402</v>
          </cell>
          <cell r="C61122" t="str">
            <v>ROH</v>
          </cell>
          <cell r="D61122" t="str">
            <v>UN</v>
          </cell>
        </row>
        <row r="61123">
          <cell r="A61123" t="str">
            <v>Y010107-000149-001</v>
          </cell>
          <cell r="B61123" t="str">
            <v>CAP ELE FX CER MLC SMD K 4.7UF 10V 0603</v>
          </cell>
          <cell r="C61123" t="str">
            <v>ROH</v>
          </cell>
          <cell r="D61123" t="str">
            <v>UN</v>
          </cell>
        </row>
        <row r="61124">
          <cell r="A61124" t="str">
            <v>Y010107-000150-001</v>
          </cell>
          <cell r="B61124" t="str">
            <v>CAP ELE FX CER MLC SMD K 220PF 50V 0402</v>
          </cell>
          <cell r="C61124" t="str">
            <v>ROH</v>
          </cell>
          <cell r="D61124" t="str">
            <v>UN</v>
          </cell>
        </row>
        <row r="61125">
          <cell r="A61125" t="str">
            <v>Y010109-000009-001</v>
          </cell>
          <cell r="B61125" t="str">
            <v>RES ELE FX SMD J 20KOHMS 0402</v>
          </cell>
          <cell r="C61125" t="str">
            <v>ROH</v>
          </cell>
          <cell r="D61125" t="str">
            <v>UN</v>
          </cell>
        </row>
        <row r="61126">
          <cell r="A61126" t="str">
            <v>Y010109-000010-001</v>
          </cell>
          <cell r="B61126" t="str">
            <v>RES ELE FX SMD J 0 OHM 0402</v>
          </cell>
          <cell r="C61126" t="str">
            <v>ROH</v>
          </cell>
          <cell r="D61126" t="str">
            <v>UN</v>
          </cell>
        </row>
        <row r="61127">
          <cell r="A61127" t="str">
            <v>Y010109-000011-001</v>
          </cell>
          <cell r="B61127" t="str">
            <v>RES ELE FX SMD J 560 OHM 0402</v>
          </cell>
          <cell r="C61127" t="str">
            <v>ROH</v>
          </cell>
          <cell r="D61127" t="str">
            <v>UN</v>
          </cell>
        </row>
        <row r="61128">
          <cell r="A61128" t="str">
            <v>Y010109-000012-001</v>
          </cell>
          <cell r="B61128" t="str">
            <v>RES ELE FX SMD J 1KOHMS 0402</v>
          </cell>
          <cell r="C61128" t="str">
            <v>ROH</v>
          </cell>
          <cell r="D61128" t="str">
            <v>UN</v>
          </cell>
        </row>
        <row r="61129">
          <cell r="A61129" t="str">
            <v>Y010109-000013-001</v>
          </cell>
          <cell r="B61129" t="str">
            <v>RES ELE FX SMD J 2.2KOHMS 1/16W 0402</v>
          </cell>
          <cell r="C61129" t="str">
            <v>ROH</v>
          </cell>
          <cell r="D61129" t="str">
            <v>UN</v>
          </cell>
        </row>
        <row r="61130">
          <cell r="A61130" t="str">
            <v>Y010109-000014-001</v>
          </cell>
          <cell r="B61130" t="str">
            <v>RES ELE FX SMD J 33 OHM 0402</v>
          </cell>
          <cell r="C61130" t="str">
            <v>ROH</v>
          </cell>
          <cell r="D61130" t="str">
            <v>UN</v>
          </cell>
        </row>
        <row r="61131">
          <cell r="A61131" t="str">
            <v>Y010109-000015-001</v>
          </cell>
          <cell r="B61131" t="str">
            <v>RES ELE FX SMD J 100KOHMS 1/16W 0402</v>
          </cell>
          <cell r="C61131" t="str">
            <v>ROH</v>
          </cell>
          <cell r="D61131" t="str">
            <v>UN</v>
          </cell>
        </row>
        <row r="61132">
          <cell r="A61132" t="str">
            <v>Y010109-000016-001</v>
          </cell>
          <cell r="B61132" t="str">
            <v>RES ELE FX SMD J 2 OHM 1/8W 0805</v>
          </cell>
          <cell r="C61132" t="str">
            <v>ROH</v>
          </cell>
          <cell r="D61132" t="str">
            <v>UN</v>
          </cell>
        </row>
        <row r="61133">
          <cell r="A61133" t="str">
            <v>Y010109-000017-001</v>
          </cell>
          <cell r="B61133" t="str">
            <v>RES ELE FX SMD J 33 OHM 1/16W 0402</v>
          </cell>
          <cell r="C61133" t="str">
            <v>ROH</v>
          </cell>
          <cell r="D61133" t="str">
            <v>UN</v>
          </cell>
        </row>
        <row r="61134">
          <cell r="A61134" t="str">
            <v>Y010112-000034-001</v>
          </cell>
          <cell r="B61134" t="str">
            <v>DIODO EMISS DE LUZ (LED)SMD SWIR3408FA-L</v>
          </cell>
          <cell r="C61134" t="str">
            <v>ROH</v>
          </cell>
          <cell r="D61134" t="str">
            <v>UN</v>
          </cell>
        </row>
        <row r="61135">
          <cell r="A61135" t="str">
            <v>Y010112-000035-001</v>
          </cell>
          <cell r="B61135" t="str">
            <v>DIODO(LED)SMD RED/GREEN 2.6/2V 20MA 1206</v>
          </cell>
          <cell r="C61135" t="str">
            <v>ROH</v>
          </cell>
          <cell r="D61135" t="str">
            <v>UN</v>
          </cell>
        </row>
        <row r="61136">
          <cell r="A61136" t="str">
            <v>Y010116-000005-001</v>
          </cell>
          <cell r="B61136" t="str">
            <v>CI MONO ANALOG MNTD SMD MSM381A2718Z9EM2</v>
          </cell>
          <cell r="C61136" t="str">
            <v>ROH</v>
          </cell>
          <cell r="D61136" t="str">
            <v>UN</v>
          </cell>
        </row>
        <row r="61137">
          <cell r="A61137" t="str">
            <v>Y010116-000006-001</v>
          </cell>
          <cell r="B61137" t="str">
            <v>CI MONO ANALOG SMD TCS9808_C20 SOT23-3</v>
          </cell>
          <cell r="C61137" t="str">
            <v>ROH</v>
          </cell>
          <cell r="D61137" t="str">
            <v>UN</v>
          </cell>
        </row>
        <row r="61138">
          <cell r="A61138" t="str">
            <v>Y010116-000007-001</v>
          </cell>
          <cell r="B61138" t="str">
            <v>CI MON SMD MICROP AB1603 32-BIT 16/48MHZ</v>
          </cell>
          <cell r="C61138" t="str">
            <v>ROH</v>
          </cell>
          <cell r="D61138" t="str">
            <v>UN</v>
          </cell>
        </row>
        <row r="61139">
          <cell r="A61139" t="str">
            <v>Y010116-000116-001</v>
          </cell>
          <cell r="B61139" t="str">
            <v>CI MON SMD MICROP ATB1103LM4 BLE5.3</v>
          </cell>
          <cell r="C61139" t="str">
            <v>ROH</v>
          </cell>
          <cell r="D61139" t="str">
            <v>UN</v>
          </cell>
        </row>
        <row r="61140">
          <cell r="A61140" t="str">
            <v>Y010116-000117-001</v>
          </cell>
          <cell r="B61140" t="str">
            <v>CI MONO ANALOG SMD S15OB381-140 38DB MIC</v>
          </cell>
          <cell r="C61140" t="str">
            <v>ROH</v>
          </cell>
          <cell r="D61140" t="str">
            <v>UN</v>
          </cell>
        </row>
        <row r="61141">
          <cell r="A61141" t="str">
            <v>Y010118-000001-001</v>
          </cell>
          <cell r="B61141" t="str">
            <v>CRISTAL PZ QUAR SMD 16.000MHZ 10PPM 12PF</v>
          </cell>
          <cell r="C61141" t="str">
            <v>ROH</v>
          </cell>
          <cell r="D61141" t="str">
            <v>UN</v>
          </cell>
        </row>
        <row r="61142">
          <cell r="A61142" t="str">
            <v>Y010118-000011-001</v>
          </cell>
          <cell r="B61142" t="str">
            <v>CRISTAL PZ QUAR SMD 24.000MHZ 10PPM 8PF</v>
          </cell>
          <cell r="C61142" t="str">
            <v>ROH</v>
          </cell>
          <cell r="D61142" t="str">
            <v>UN</v>
          </cell>
        </row>
        <row r="61143">
          <cell r="A61143" t="str">
            <v>Y010120-000001-001</v>
          </cell>
          <cell r="B61143" t="str">
            <v>TRANSISTOR MNTD SMD PNP SOT-23 1.5A</v>
          </cell>
          <cell r="C61143" t="str">
            <v>ROH</v>
          </cell>
          <cell r="D61143" t="str">
            <v>UN</v>
          </cell>
        </row>
        <row r="61144">
          <cell r="A61144" t="str">
            <v>Y010120-000004-001</v>
          </cell>
          <cell r="B61144" t="str">
            <v>TRANSISTOR MNTD SMD NPN SOT-23 0.5A</v>
          </cell>
          <cell r="C61144" t="str">
            <v>ROH</v>
          </cell>
          <cell r="D61144" t="str">
            <v>UN</v>
          </cell>
        </row>
        <row r="61145">
          <cell r="A61145" t="str">
            <v>Y010122-000002-001</v>
          </cell>
          <cell r="B61145" t="str">
            <v>MEMBRANA FLEXIVEL CR HOF-20E DIAM.5 130G</v>
          </cell>
          <cell r="C61145" t="str">
            <v>ROH</v>
          </cell>
          <cell r="D61145" t="str">
            <v>UN</v>
          </cell>
        </row>
        <row r="61146">
          <cell r="A61146" t="str">
            <v>Y010124-000010-001</v>
          </cell>
          <cell r="B61146" t="str">
            <v>PCI DPF RIG RES FEN 105.2X33.5X1.2MM CR</v>
          </cell>
          <cell r="C61146" t="str">
            <v>ROH</v>
          </cell>
          <cell r="D61146" t="str">
            <v>UN</v>
          </cell>
        </row>
        <row r="61147">
          <cell r="A61147" t="str">
            <v>Y010124-000802-001</v>
          </cell>
          <cell r="B61147" t="str">
            <v>PCI DPF RIG RES FEN 105.2X33.4X1.2MM CR</v>
          </cell>
          <cell r="C61147" t="str">
            <v>ROH</v>
          </cell>
          <cell r="D61147" t="str">
            <v>UN</v>
          </cell>
        </row>
        <row r="61148">
          <cell r="A61148" t="str">
            <v>Y010301-000411-001</v>
          </cell>
          <cell r="B61148" t="str">
            <v>TAMPA FRONTAL PRETO CR HOF-20E</v>
          </cell>
          <cell r="C61148" t="str">
            <v>ROH</v>
          </cell>
          <cell r="D61148" t="str">
            <v>UN</v>
          </cell>
        </row>
        <row r="61149">
          <cell r="A61149" t="str">
            <v>Y010401-001281-001</v>
          </cell>
          <cell r="B61149" t="str">
            <v>MEMBRANA FLEXIVEL DE PLAST CR 20E-CWCD</v>
          </cell>
          <cell r="C61149" t="str">
            <v>ROH</v>
          </cell>
          <cell r="D61149" t="str">
            <v>UN</v>
          </cell>
        </row>
        <row r="61150">
          <cell r="A61150" t="str">
            <v>Y010401-001282-001</v>
          </cell>
          <cell r="B61150" t="str">
            <v>BOTAO DIRECIONAL BRANCO CR</v>
          </cell>
          <cell r="C61150" t="str">
            <v>ROH</v>
          </cell>
          <cell r="D61150" t="str">
            <v>UN</v>
          </cell>
        </row>
        <row r="61151">
          <cell r="A61151" t="str">
            <v>Y010401-001283-001</v>
          </cell>
          <cell r="B61151" t="str">
            <v>TAMPA TRASEIRA PRETO CR HOF-20E</v>
          </cell>
          <cell r="C61151" t="str">
            <v>ROH</v>
          </cell>
          <cell r="D61151" t="str">
            <v>UN</v>
          </cell>
        </row>
        <row r="61152">
          <cell r="A61152" t="str">
            <v>Y010401-001284-001</v>
          </cell>
          <cell r="B61152" t="str">
            <v>TAMPA DA BATERIA PRETO CR HOF-20E</v>
          </cell>
          <cell r="C61152" t="str">
            <v>ROH</v>
          </cell>
          <cell r="D61152" t="str">
            <v>UN</v>
          </cell>
        </row>
        <row r="61153">
          <cell r="A61153" t="str">
            <v>Y010401-001285-001</v>
          </cell>
          <cell r="B61153" t="str">
            <v>TERMINAL DE METAL DUPL POSITIVA/NEGATIVA</v>
          </cell>
          <cell r="C61153" t="str">
            <v>ROH</v>
          </cell>
          <cell r="D61153" t="str">
            <v>UN</v>
          </cell>
        </row>
        <row r="61154">
          <cell r="A61154" t="str">
            <v>Y010401-001286-001</v>
          </cell>
          <cell r="B61154" t="str">
            <v>TERMINAL DE METAL POLO NEGATIVO HOF-20E</v>
          </cell>
          <cell r="C61154" t="str">
            <v>ROH</v>
          </cell>
          <cell r="D61154" t="str">
            <v>UN</v>
          </cell>
        </row>
        <row r="61155">
          <cell r="A61155" t="str">
            <v>Y010401-001287-001</v>
          </cell>
          <cell r="B61155" t="str">
            <v>BOTAO ENTER PRETO CR</v>
          </cell>
          <cell r="C61155" t="str">
            <v>ROH</v>
          </cell>
          <cell r="D61155" t="str">
            <v>UN</v>
          </cell>
        </row>
        <row r="61156">
          <cell r="A61156" t="str">
            <v>Y010401-001288-001</v>
          </cell>
          <cell r="B61156" t="str">
            <v>TERMINAL DE METAL POLO POSITIVO HOF-20E</v>
          </cell>
          <cell r="C61156" t="str">
            <v>ROH</v>
          </cell>
          <cell r="D61156" t="str">
            <v>UN</v>
          </cell>
        </row>
        <row r="61157">
          <cell r="A61157" t="str">
            <v>Y010401-001289-001</v>
          </cell>
          <cell r="B61157" t="str">
            <v>TAMPA FRONTAL PRETO CR HOF-20E</v>
          </cell>
          <cell r="C61157" t="str">
            <v>ROH</v>
          </cell>
          <cell r="D61157" t="str">
            <v>UN</v>
          </cell>
        </row>
        <row r="61158">
          <cell r="A61158" t="str">
            <v>Y010401-001676-001</v>
          </cell>
          <cell r="B61158" t="str">
            <v>TAMPA FRONTAL PRETO CR HOF-20E</v>
          </cell>
          <cell r="C61158" t="str">
            <v>ROH</v>
          </cell>
          <cell r="D61158" t="str">
            <v>UN</v>
          </cell>
        </row>
        <row r="61159">
          <cell r="A61159" t="str">
            <v>Y010401-003284-001</v>
          </cell>
          <cell r="B61159" t="str">
            <v>TAMPA FRONTAL PRETO CR HOF-20E</v>
          </cell>
          <cell r="C61159" t="str">
            <v>ROH</v>
          </cell>
          <cell r="D61159" t="str">
            <v>UN</v>
          </cell>
        </row>
        <row r="61160">
          <cell r="A61160" t="str">
            <v>Y010507-000035-001</v>
          </cell>
          <cell r="B61160" t="str">
            <v>PARAF 2X5X3.2MM ROSC DE ACO ZINC PRETO</v>
          </cell>
          <cell r="C61160" t="str">
            <v>ROH</v>
          </cell>
          <cell r="D61160" t="str">
            <v>UN</v>
          </cell>
        </row>
        <row r="61161">
          <cell r="A61161" t="str">
            <v>Y010901-000098-001</v>
          </cell>
          <cell r="B61161" t="str">
            <v>SACO PLÁSTICO PE 280X75X0.05MM</v>
          </cell>
          <cell r="C61161" t="str">
            <v>ROH</v>
          </cell>
          <cell r="D61161" t="str">
            <v>UN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racy Santos" id="{2154C095-B923-4804-8BE2-2B5CD397554D}" userId="S::aracy.santos@emondial.onmicrosoft.com::2f1b9aa4-8219-4c2c-99d0-041e47e23551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6-05-29T11:57:16.60" personId="{2154C095-B923-4804-8BE2-2B5CD397554D}" id="{D0D03140-2F92-452C-9745-0DB6AACDAA8D}">
    <text>Informar data na Planilha Mestre, coluna A2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AT186"/>
  <sheetViews>
    <sheetView view="pageBreakPreview" zoomScaleSheetLayoutView="100" workbookViewId="0">
      <pane xSplit="3" ySplit="4" topLeftCell="D159" activePane="bottomRight" state="frozen"/>
      <selection pane="topRight" activeCell="D1" sqref="D1"/>
      <selection pane="bottomLeft" activeCell="A4" sqref="A4"/>
      <selection pane="bottomRight" activeCell="D164" sqref="D164"/>
    </sheetView>
  </sheetViews>
  <sheetFormatPr defaultRowHeight="13.2"/>
  <cols>
    <col min="1" max="1" width="14.33203125" customWidth="1"/>
    <col min="2" max="2" width="60.109375" bestFit="1" customWidth="1"/>
    <col min="3" max="3" width="14.33203125" customWidth="1"/>
    <col min="4" max="4" width="13.109375" customWidth="1"/>
    <col min="6" max="6" width="10.33203125" bestFit="1" customWidth="1"/>
    <col min="10" max="10" width="14.44140625" bestFit="1" customWidth="1"/>
    <col min="11" max="11" width="15.6640625" customWidth="1"/>
    <col min="14" max="14" width="11" customWidth="1"/>
    <col min="15" max="15" width="15.33203125" customWidth="1"/>
    <col min="19" max="19" width="9.109375" style="43"/>
    <col min="20" max="20" width="10.33203125" style="43" customWidth="1"/>
    <col min="22" max="23" width="10.88671875" customWidth="1"/>
    <col min="25" max="25" width="8.88671875" bestFit="1" customWidth="1"/>
    <col min="26" max="26" width="10.88671875" customWidth="1"/>
    <col min="38" max="38" width="8.6640625" bestFit="1" customWidth="1"/>
  </cols>
  <sheetData>
    <row r="1" spans="1:43" ht="12.75" customHeight="1">
      <c r="A1" s="209" t="s">
        <v>469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</row>
    <row r="2" spans="1:43" ht="12.75" customHeight="1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</row>
    <row r="3" spans="1:43" ht="30.75" customHeight="1">
      <c r="A3" s="177">
        <v>46220</v>
      </c>
      <c r="B3" s="173"/>
      <c r="C3" s="173"/>
      <c r="D3" s="173"/>
      <c r="E3" s="173" t="s">
        <v>27</v>
      </c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</row>
    <row r="4" spans="1:43" ht="82.8">
      <c r="A4" s="35" t="s">
        <v>28</v>
      </c>
      <c r="B4" s="35" t="s">
        <v>29</v>
      </c>
      <c r="C4" s="36"/>
      <c r="D4" s="59" t="s">
        <v>30</v>
      </c>
      <c r="E4" s="59" t="s">
        <v>78</v>
      </c>
      <c r="F4" s="62" t="s">
        <v>31</v>
      </c>
      <c r="G4" s="60" t="s">
        <v>32</v>
      </c>
      <c r="H4" s="60" t="s">
        <v>121</v>
      </c>
      <c r="I4" s="60" t="s">
        <v>120</v>
      </c>
      <c r="J4" s="61" t="s">
        <v>33</v>
      </c>
      <c r="K4" s="61" t="s">
        <v>114</v>
      </c>
      <c r="L4" s="90" t="s">
        <v>34</v>
      </c>
      <c r="M4" s="90" t="s">
        <v>35</v>
      </c>
      <c r="N4" s="90" t="s">
        <v>36</v>
      </c>
      <c r="O4" s="91" t="s">
        <v>79</v>
      </c>
      <c r="P4" s="90" t="s">
        <v>80</v>
      </c>
      <c r="Q4" s="52" t="s">
        <v>81</v>
      </c>
      <c r="R4" s="52" t="s">
        <v>88</v>
      </c>
      <c r="S4" s="74" t="s">
        <v>212</v>
      </c>
      <c r="T4" s="74" t="s">
        <v>124</v>
      </c>
      <c r="U4" s="52" t="s">
        <v>166</v>
      </c>
      <c r="V4" s="52" t="s">
        <v>167</v>
      </c>
      <c r="W4" s="52" t="s">
        <v>295</v>
      </c>
      <c r="X4" s="52" t="s">
        <v>173</v>
      </c>
      <c r="Y4" s="52" t="s">
        <v>199</v>
      </c>
      <c r="Z4" s="111" t="s">
        <v>210</v>
      </c>
      <c r="AA4" s="52" t="s">
        <v>211</v>
      </c>
      <c r="AB4" s="52" t="s">
        <v>202</v>
      </c>
      <c r="AC4" s="52" t="s">
        <v>407</v>
      </c>
      <c r="AD4" s="52" t="s">
        <v>213</v>
      </c>
      <c r="AE4" s="113" t="s">
        <v>268</v>
      </c>
      <c r="AF4" s="113" t="s">
        <v>273</v>
      </c>
      <c r="AG4" s="113" t="s">
        <v>277</v>
      </c>
      <c r="AH4" s="113" t="s">
        <v>308</v>
      </c>
      <c r="AI4" s="113" t="s">
        <v>309</v>
      </c>
      <c r="AJ4" s="129" t="s">
        <v>311</v>
      </c>
      <c r="AK4" s="129" t="s">
        <v>319</v>
      </c>
      <c r="AL4" s="129" t="s">
        <v>392</v>
      </c>
      <c r="AM4" s="143" t="s">
        <v>397</v>
      </c>
      <c r="AN4" s="143" t="s">
        <v>405</v>
      </c>
      <c r="AO4" s="143" t="s">
        <v>410</v>
      </c>
      <c r="AP4" s="143" t="s">
        <v>442</v>
      </c>
      <c r="AQ4" s="143" t="s">
        <v>457</v>
      </c>
    </row>
    <row r="5" spans="1:43" ht="13.8">
      <c r="A5" s="142" t="s">
        <v>146</v>
      </c>
      <c r="B5" s="131" t="s">
        <v>232</v>
      </c>
      <c r="C5" s="39"/>
      <c r="D5" s="75">
        <v>1.6910000000000001E-2</v>
      </c>
      <c r="E5" s="41"/>
      <c r="F5" s="73">
        <v>2.5799999999999998E-4</v>
      </c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43"/>
      <c r="AD5" s="43"/>
      <c r="AE5" s="43"/>
      <c r="AF5" s="43"/>
      <c r="AN5" s="33"/>
    </row>
    <row r="6" spans="1:43">
      <c r="A6" s="142" t="s">
        <v>89</v>
      </c>
      <c r="B6" s="131" t="s">
        <v>158</v>
      </c>
      <c r="C6" s="39"/>
      <c r="D6" s="75">
        <v>8.8599999999999998E-3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50"/>
      <c r="S6" s="50"/>
      <c r="T6" s="50"/>
      <c r="U6" s="50"/>
      <c r="V6" s="50"/>
      <c r="W6" s="50"/>
      <c r="X6" s="50"/>
      <c r="Y6" s="73">
        <v>2.7399999999999999E-4</v>
      </c>
      <c r="Z6" s="50"/>
      <c r="AA6" s="50"/>
      <c r="AB6" s="50"/>
      <c r="AC6" s="43"/>
      <c r="AD6" s="43"/>
      <c r="AE6" s="43"/>
      <c r="AF6" s="43"/>
    </row>
    <row r="7" spans="1:43">
      <c r="A7" s="142" t="s">
        <v>130</v>
      </c>
      <c r="B7" s="131" t="s">
        <v>132</v>
      </c>
      <c r="C7" s="39"/>
      <c r="D7" s="75">
        <v>1.6910000000000001E-2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73">
        <v>3.4499999999999998E-4</v>
      </c>
      <c r="S7" s="50"/>
      <c r="T7" s="50"/>
      <c r="U7" s="50"/>
      <c r="V7" s="50"/>
      <c r="W7" s="50"/>
      <c r="X7" s="50"/>
      <c r="Y7" s="50"/>
      <c r="Z7" s="50"/>
      <c r="AA7" s="50"/>
      <c r="AB7" s="50"/>
      <c r="AC7" s="43"/>
      <c r="AD7" s="43"/>
      <c r="AE7" s="43"/>
      <c r="AF7" s="43"/>
    </row>
    <row r="8" spans="1:43">
      <c r="A8" s="142" t="s">
        <v>131</v>
      </c>
      <c r="B8" s="131" t="s">
        <v>133</v>
      </c>
      <c r="C8" s="39"/>
      <c r="D8" s="75">
        <v>5.6259999999999999E-3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50"/>
      <c r="S8" s="50"/>
      <c r="T8" s="50"/>
      <c r="U8" s="50"/>
      <c r="V8" s="50"/>
      <c r="W8" s="50"/>
      <c r="X8" s="50"/>
      <c r="Y8" s="73">
        <v>1.74E-4</v>
      </c>
      <c r="Z8" s="50"/>
      <c r="AA8" s="50"/>
      <c r="AB8" s="50"/>
      <c r="AC8" s="43"/>
      <c r="AD8" s="43"/>
      <c r="AE8" s="43"/>
      <c r="AF8" s="43"/>
    </row>
    <row r="9" spans="1:43">
      <c r="A9" s="142" t="s">
        <v>134</v>
      </c>
      <c r="B9" s="131" t="s">
        <v>135</v>
      </c>
      <c r="C9" s="39"/>
      <c r="D9" s="75">
        <v>5.4720000000000003E-3</v>
      </c>
      <c r="E9" s="41"/>
      <c r="F9" s="73">
        <v>8.2999999999999998E-5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43"/>
      <c r="AD9" s="43"/>
      <c r="AE9" s="43"/>
      <c r="AF9" s="43"/>
    </row>
    <row r="10" spans="1:43">
      <c r="A10" s="142" t="s">
        <v>178</v>
      </c>
      <c r="B10" s="131" t="s">
        <v>180</v>
      </c>
      <c r="C10" s="39">
        <v>3277</v>
      </c>
      <c r="D10" s="75">
        <v>6.2760000000000003E-3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50"/>
      <c r="S10" s="73">
        <v>1.94E-4</v>
      </c>
      <c r="T10" s="50"/>
      <c r="U10" s="50"/>
      <c r="V10" s="50"/>
      <c r="W10" s="50"/>
      <c r="X10" s="73">
        <v>1E-3</v>
      </c>
      <c r="Y10" s="50"/>
      <c r="Z10" s="50"/>
      <c r="AA10" s="50"/>
      <c r="AB10" s="50"/>
      <c r="AC10" s="43"/>
      <c r="AD10" s="43"/>
      <c r="AE10" s="43"/>
      <c r="AF10" s="43"/>
    </row>
    <row r="11" spans="1:43">
      <c r="A11" s="119" t="s">
        <v>207</v>
      </c>
      <c r="B11" s="131" t="s">
        <v>183</v>
      </c>
      <c r="C11" s="39"/>
      <c r="D11" s="75">
        <v>6.2760000000000003E-3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50"/>
      <c r="S11" s="73">
        <v>1.94E-4</v>
      </c>
      <c r="T11" s="50"/>
      <c r="U11" s="50"/>
      <c r="V11" s="50"/>
      <c r="W11" s="50"/>
      <c r="X11" s="50"/>
      <c r="Y11" s="50"/>
      <c r="Z11" s="50"/>
      <c r="AA11" s="50"/>
      <c r="AB11" s="50"/>
      <c r="AC11" s="43"/>
      <c r="AD11" s="43"/>
      <c r="AE11" s="43"/>
      <c r="AF11" s="43"/>
    </row>
    <row r="12" spans="1:43">
      <c r="A12" s="142" t="s">
        <v>187</v>
      </c>
      <c r="B12" s="131" t="s">
        <v>185</v>
      </c>
      <c r="C12" s="39"/>
      <c r="D12" s="75">
        <v>6.3720000000000001E-3</v>
      </c>
      <c r="E12" s="41"/>
      <c r="F12" s="40">
        <v>9.7E-5</v>
      </c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50"/>
      <c r="S12" s="50"/>
      <c r="T12" s="50"/>
      <c r="U12" s="50"/>
      <c r="V12" s="50"/>
      <c r="W12" s="50"/>
      <c r="X12" s="73">
        <v>1E-3</v>
      </c>
      <c r="Y12" s="50"/>
      <c r="Z12" s="50"/>
      <c r="AA12" s="50"/>
      <c r="AB12" s="50"/>
      <c r="AC12" s="43"/>
      <c r="AD12" s="43"/>
      <c r="AE12" s="43"/>
      <c r="AF12" s="43"/>
    </row>
    <row r="13" spans="1:43">
      <c r="A13" s="142" t="s">
        <v>390</v>
      </c>
      <c r="B13" s="131" t="s">
        <v>391</v>
      </c>
      <c r="C13" s="39">
        <v>6283</v>
      </c>
      <c r="D13" s="75">
        <v>6.3410000000000003E-3</v>
      </c>
      <c r="E13" s="41"/>
      <c r="F13" s="40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50"/>
      <c r="S13" s="50"/>
      <c r="T13" s="50"/>
      <c r="U13" s="50"/>
      <c r="V13" s="50"/>
      <c r="W13" s="50"/>
      <c r="X13" s="73">
        <v>1</v>
      </c>
      <c r="Y13" s="50"/>
      <c r="Z13" s="50"/>
      <c r="AA13" s="50"/>
      <c r="AB13" s="50"/>
      <c r="AC13" s="43"/>
      <c r="AD13" s="43"/>
      <c r="AE13" s="43"/>
      <c r="AF13" s="43"/>
      <c r="AL13">
        <v>1.2899999999999999E-3</v>
      </c>
    </row>
    <row r="14" spans="1:43">
      <c r="A14" s="119" t="s">
        <v>207</v>
      </c>
      <c r="B14" s="131" t="s">
        <v>184</v>
      </c>
      <c r="C14" s="39"/>
      <c r="D14" s="75">
        <v>6.3720000000000001E-3</v>
      </c>
      <c r="E14" s="41"/>
      <c r="F14" s="40">
        <v>9.7E-5</v>
      </c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43"/>
      <c r="AD14" s="43"/>
      <c r="AE14" s="43"/>
      <c r="AF14" s="43"/>
    </row>
    <row r="15" spans="1:43">
      <c r="A15" s="142" t="s">
        <v>179</v>
      </c>
      <c r="B15" s="131" t="s">
        <v>181</v>
      </c>
      <c r="C15" s="39"/>
      <c r="D15" s="75">
        <v>6.3410000000000003E-3</v>
      </c>
      <c r="E15" s="41"/>
      <c r="F15" s="41"/>
      <c r="G15" s="40">
        <v>1.2899999999999999E-4</v>
      </c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50"/>
      <c r="S15" s="50"/>
      <c r="T15" s="50"/>
      <c r="U15" s="50"/>
      <c r="V15" s="50"/>
      <c r="W15" s="50"/>
      <c r="X15" s="73">
        <v>1E-3</v>
      </c>
      <c r="Y15" s="50"/>
      <c r="Z15" s="50"/>
      <c r="AA15" s="50"/>
      <c r="AB15" s="50"/>
      <c r="AC15" s="43"/>
      <c r="AD15" s="43"/>
      <c r="AE15" s="43"/>
      <c r="AF15" s="43"/>
    </row>
    <row r="16" spans="1:43">
      <c r="A16" s="119" t="s">
        <v>207</v>
      </c>
      <c r="B16" s="131" t="s">
        <v>182</v>
      </c>
      <c r="C16" s="39"/>
      <c r="D16" s="75">
        <v>6.3410000000000003E-3</v>
      </c>
      <c r="E16" s="41"/>
      <c r="F16" s="41"/>
      <c r="G16" s="40">
        <v>1.2899999999999999E-4</v>
      </c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43"/>
      <c r="AD16" s="43"/>
      <c r="AE16" s="43"/>
      <c r="AF16" s="43"/>
    </row>
    <row r="17" spans="1:32">
      <c r="A17" s="142" t="s">
        <v>136</v>
      </c>
      <c r="B17" s="131" t="s">
        <v>175</v>
      </c>
      <c r="C17" s="39"/>
      <c r="D17" s="75">
        <v>1.078E-2</v>
      </c>
      <c r="E17" s="41"/>
      <c r="F17" s="41"/>
      <c r="G17" s="73">
        <v>2.2000000000000001E-4</v>
      </c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43"/>
      <c r="AD17" s="43"/>
      <c r="AE17" s="43"/>
      <c r="AF17" s="43"/>
    </row>
    <row r="18" spans="1:32">
      <c r="A18" s="142" t="s">
        <v>136</v>
      </c>
      <c r="B18" s="131" t="s">
        <v>137</v>
      </c>
      <c r="C18" s="39"/>
      <c r="D18" s="75">
        <v>1.078E-2</v>
      </c>
      <c r="E18" s="41"/>
      <c r="F18" s="41"/>
      <c r="G18" s="41"/>
      <c r="H18" s="73">
        <v>2.2000000000000001E-4</v>
      </c>
      <c r="I18" s="41"/>
      <c r="J18" s="41"/>
      <c r="K18" s="41"/>
      <c r="L18" s="41"/>
      <c r="M18" s="41"/>
      <c r="N18" s="41"/>
      <c r="O18" s="41"/>
      <c r="P18" s="41"/>
      <c r="Q18" s="41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43"/>
      <c r="AD18" s="43"/>
      <c r="AE18" s="43"/>
      <c r="AF18" s="43"/>
    </row>
    <row r="19" spans="1:32">
      <c r="A19" s="119" t="s">
        <v>207</v>
      </c>
      <c r="B19" s="131" t="s">
        <v>159</v>
      </c>
      <c r="C19" s="39"/>
      <c r="D19" s="78">
        <v>1.0834999999999999E-2</v>
      </c>
      <c r="E19" s="41"/>
      <c r="F19" s="73">
        <v>1.65E-4</v>
      </c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43"/>
      <c r="AD19" s="43"/>
      <c r="AE19" s="43"/>
      <c r="AF19" s="43"/>
    </row>
    <row r="20" spans="1:32">
      <c r="A20" s="119" t="s">
        <v>207</v>
      </c>
      <c r="B20" s="131" t="s">
        <v>176</v>
      </c>
      <c r="C20" s="39"/>
      <c r="D20" s="75">
        <v>1.078E-2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50"/>
      <c r="S20" s="50"/>
      <c r="T20" s="73">
        <v>2.2000000000000001E-4</v>
      </c>
      <c r="U20" s="50"/>
      <c r="V20" s="50"/>
      <c r="W20" s="50"/>
      <c r="X20" s="50"/>
      <c r="Y20" s="50"/>
      <c r="Z20" s="50"/>
      <c r="AA20" s="50"/>
      <c r="AB20" s="50"/>
      <c r="AC20" s="43"/>
      <c r="AD20" s="43"/>
      <c r="AE20" s="43"/>
      <c r="AF20" s="43"/>
    </row>
    <row r="21" spans="1:32">
      <c r="A21" s="148" t="s">
        <v>37</v>
      </c>
      <c r="B21" s="149" t="s">
        <v>38</v>
      </c>
      <c r="C21" s="39"/>
      <c r="D21" s="49">
        <v>8.7530000000000004E-3</v>
      </c>
      <c r="E21" s="41"/>
      <c r="F21" s="41"/>
      <c r="G21" s="40">
        <v>1.7799999999999999E-4</v>
      </c>
      <c r="H21" s="41"/>
      <c r="I21" s="41"/>
      <c r="J21" s="92">
        <v>1E-3</v>
      </c>
      <c r="K21" s="41"/>
      <c r="L21" s="41"/>
      <c r="M21" s="41"/>
      <c r="N21" s="41"/>
      <c r="O21" s="41"/>
      <c r="P21" s="41"/>
      <c r="Q21" s="41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43"/>
      <c r="AD21" s="43"/>
      <c r="AE21" s="43"/>
      <c r="AF21" s="43"/>
    </row>
    <row r="22" spans="1:32">
      <c r="A22" s="119" t="s">
        <v>207</v>
      </c>
      <c r="B22" s="150" t="s">
        <v>55</v>
      </c>
      <c r="C22" s="39"/>
      <c r="D22" s="49">
        <v>8.7530000000000004E-3</v>
      </c>
      <c r="E22" s="41"/>
      <c r="F22" s="41"/>
      <c r="G22" s="40">
        <v>1.7799999999999999E-4</v>
      </c>
      <c r="H22" s="41"/>
      <c r="I22" s="41"/>
      <c r="J22" s="93"/>
      <c r="K22" s="41"/>
      <c r="L22" s="41"/>
      <c r="M22" s="41"/>
      <c r="N22" s="41"/>
      <c r="O22" s="41"/>
      <c r="P22" s="41"/>
      <c r="Q22" s="41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43"/>
      <c r="AD22" s="43"/>
      <c r="AE22" s="43"/>
      <c r="AF22" s="43"/>
    </row>
    <row r="23" spans="1:32">
      <c r="A23" s="151" t="s">
        <v>39</v>
      </c>
      <c r="B23" s="152" t="s">
        <v>40</v>
      </c>
      <c r="C23" s="39">
        <v>3100</v>
      </c>
      <c r="D23" s="48">
        <v>8.8000000000000005E-3</v>
      </c>
      <c r="E23" s="46"/>
      <c r="F23" s="40">
        <v>1.3200000000000001E-4</v>
      </c>
      <c r="G23" s="41"/>
      <c r="H23" s="41"/>
      <c r="I23" s="41"/>
      <c r="J23" s="93">
        <v>1E-3</v>
      </c>
      <c r="K23" s="41"/>
      <c r="L23" s="41"/>
      <c r="M23" s="41"/>
      <c r="N23" s="41"/>
      <c r="O23" s="41"/>
      <c r="P23" s="41"/>
      <c r="Q23" s="41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43"/>
      <c r="AD23" s="43"/>
      <c r="AE23" s="43"/>
      <c r="AF23" s="43"/>
    </row>
    <row r="24" spans="1:32">
      <c r="A24" s="119" t="s">
        <v>207</v>
      </c>
      <c r="B24" s="153" t="s">
        <v>56</v>
      </c>
      <c r="C24" s="39"/>
      <c r="D24" s="48">
        <v>8.8000000000000005E-3</v>
      </c>
      <c r="E24" s="46"/>
      <c r="F24" s="40">
        <v>1.3200000000000001E-4</v>
      </c>
      <c r="G24" s="41"/>
      <c r="H24" s="41"/>
      <c r="I24" s="41"/>
      <c r="J24" s="51"/>
      <c r="K24" s="41"/>
      <c r="L24" s="41"/>
      <c r="M24" s="41"/>
      <c r="N24" s="41"/>
      <c r="O24" s="41"/>
      <c r="P24" s="41"/>
      <c r="Q24" s="41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43"/>
      <c r="AD24" s="43"/>
      <c r="AE24" s="43"/>
      <c r="AF24" s="43"/>
    </row>
    <row r="25" spans="1:32">
      <c r="A25" s="119" t="s">
        <v>151</v>
      </c>
      <c r="B25" s="153" t="s">
        <v>152</v>
      </c>
      <c r="C25" s="39"/>
      <c r="D25" s="48">
        <v>8.8000000000000005E-3</v>
      </c>
      <c r="E25" s="46"/>
      <c r="F25" s="41"/>
      <c r="G25" s="41"/>
      <c r="H25" s="41"/>
      <c r="I25" s="41"/>
      <c r="J25" s="94">
        <v>1E-3</v>
      </c>
      <c r="K25" s="41"/>
      <c r="L25" s="41"/>
      <c r="M25" s="41"/>
      <c r="N25" s="41"/>
      <c r="O25" s="41"/>
      <c r="P25" s="41"/>
      <c r="Q25" s="41"/>
      <c r="R25" s="50"/>
      <c r="S25" s="50"/>
      <c r="T25" s="40">
        <v>1.7799999999999999E-4</v>
      </c>
      <c r="U25" s="50"/>
      <c r="V25" s="50"/>
      <c r="W25" s="50"/>
      <c r="X25" s="50"/>
      <c r="Y25" s="50"/>
      <c r="Z25" s="50"/>
      <c r="AA25" s="50"/>
      <c r="AB25" s="50"/>
      <c r="AC25" s="43"/>
      <c r="AD25" s="43"/>
      <c r="AE25" s="43"/>
      <c r="AF25" s="43"/>
    </row>
    <row r="26" spans="1:32">
      <c r="A26" s="119" t="s">
        <v>207</v>
      </c>
      <c r="B26" s="153" t="s">
        <v>206</v>
      </c>
      <c r="C26" s="39"/>
      <c r="D26" s="48">
        <v>8.8000000000000005E-3</v>
      </c>
      <c r="E26" s="46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50"/>
      <c r="S26" s="50"/>
      <c r="T26" s="40">
        <v>1.7799999999999999E-4</v>
      </c>
      <c r="U26" s="50"/>
      <c r="V26" s="50"/>
      <c r="W26" s="50"/>
      <c r="X26" s="50"/>
      <c r="Y26" s="50"/>
      <c r="Z26" s="50"/>
      <c r="AA26" s="50"/>
      <c r="AB26" s="50"/>
      <c r="AC26" s="43"/>
      <c r="AD26" s="43"/>
      <c r="AE26" s="43"/>
      <c r="AF26" s="43"/>
    </row>
    <row r="27" spans="1:32">
      <c r="A27" s="119" t="s">
        <v>41</v>
      </c>
      <c r="B27" s="120" t="s">
        <v>42</v>
      </c>
      <c r="C27" s="39"/>
      <c r="D27" s="42">
        <v>1.0999999999999999E-2</v>
      </c>
      <c r="E27" s="46"/>
      <c r="F27" s="40">
        <v>1.65E-4</v>
      </c>
      <c r="G27" s="41"/>
      <c r="H27" s="41"/>
      <c r="I27" s="41"/>
      <c r="J27" s="41"/>
      <c r="K27" s="41"/>
      <c r="L27" s="41"/>
      <c r="M27" s="41"/>
      <c r="N27" s="41">
        <v>1E-3</v>
      </c>
      <c r="O27" s="41"/>
      <c r="P27" s="41"/>
      <c r="Q27" s="41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43"/>
      <c r="AD27" s="43"/>
      <c r="AE27" s="43"/>
      <c r="AF27" s="43"/>
    </row>
    <row r="28" spans="1:32">
      <c r="A28" s="119" t="s">
        <v>207</v>
      </c>
      <c r="B28" s="131" t="s">
        <v>57</v>
      </c>
      <c r="C28" s="39"/>
      <c r="D28" s="42">
        <v>1.0999999999999999E-2</v>
      </c>
      <c r="E28" s="46"/>
      <c r="F28" s="40">
        <v>1.65E-4</v>
      </c>
      <c r="G28" s="41"/>
      <c r="H28" s="41"/>
      <c r="I28" s="41"/>
      <c r="J28" s="41"/>
      <c r="K28" s="41"/>
      <c r="L28" s="41"/>
      <c r="M28" s="41"/>
      <c r="N28" s="46"/>
      <c r="O28" s="41"/>
      <c r="P28" s="41"/>
      <c r="Q28" s="41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43"/>
      <c r="AD28" s="43"/>
      <c r="AE28" s="43"/>
      <c r="AF28" s="43"/>
    </row>
    <row r="29" spans="1:32">
      <c r="A29" s="119" t="s">
        <v>100</v>
      </c>
      <c r="B29" s="120" t="s">
        <v>209</v>
      </c>
      <c r="C29" s="39"/>
      <c r="D29" s="42">
        <v>1.0940999999999999E-2</v>
      </c>
      <c r="E29" s="47"/>
      <c r="F29" s="41"/>
      <c r="G29" s="40">
        <v>2.23E-4</v>
      </c>
      <c r="H29" s="41"/>
      <c r="I29" s="41"/>
      <c r="J29" s="41"/>
      <c r="K29" s="41"/>
      <c r="L29" s="41"/>
      <c r="M29" s="41"/>
      <c r="N29" s="41">
        <v>1E-3</v>
      </c>
      <c r="O29" s="41"/>
      <c r="P29" s="41"/>
      <c r="Q29" s="41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43"/>
      <c r="AD29" s="43"/>
      <c r="AE29" s="43"/>
      <c r="AF29" s="43"/>
    </row>
    <row r="30" spans="1:32">
      <c r="A30" s="119" t="s">
        <v>207</v>
      </c>
      <c r="B30" s="131" t="s">
        <v>43</v>
      </c>
      <c r="C30" s="39"/>
      <c r="D30" s="42">
        <v>1.0940999999999999E-2</v>
      </c>
      <c r="E30" s="47"/>
      <c r="F30" s="41"/>
      <c r="G30" s="40">
        <v>2.23E-4</v>
      </c>
      <c r="H30" s="41"/>
      <c r="I30" s="41"/>
      <c r="J30" s="41"/>
      <c r="K30" s="41"/>
      <c r="L30" s="41"/>
      <c r="M30" s="41"/>
      <c r="N30" s="46"/>
      <c r="O30" s="41"/>
      <c r="P30" s="41"/>
      <c r="Q30" s="41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43"/>
      <c r="AD30" s="43"/>
      <c r="AE30" s="43"/>
      <c r="AF30" s="43"/>
    </row>
    <row r="31" spans="1:32">
      <c r="A31" s="119" t="s">
        <v>284</v>
      </c>
      <c r="B31" s="131" t="s">
        <v>294</v>
      </c>
      <c r="C31" s="39"/>
      <c r="D31" s="78">
        <v>1.0834999999999999E-2</v>
      </c>
      <c r="E31" s="47"/>
      <c r="F31" s="41"/>
      <c r="G31" s="40"/>
      <c r="H31" s="41"/>
      <c r="I31" s="41"/>
      <c r="J31" s="41"/>
      <c r="K31" s="41"/>
      <c r="L31" s="41"/>
      <c r="M31" s="41"/>
      <c r="N31" s="46"/>
      <c r="O31" s="41"/>
      <c r="P31" s="41"/>
      <c r="Q31" s="41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43"/>
      <c r="AD31" s="43"/>
      <c r="AE31" s="43"/>
      <c r="AF31" s="43"/>
    </row>
    <row r="32" spans="1:32">
      <c r="A32" s="119" t="s">
        <v>70</v>
      </c>
      <c r="B32" s="120" t="s">
        <v>71</v>
      </c>
      <c r="C32" s="39"/>
      <c r="D32" s="42">
        <v>9.9000000000000008E-3</v>
      </c>
      <c r="E32" s="47"/>
      <c r="F32" s="40">
        <v>1.4799999999999999E-4</v>
      </c>
      <c r="G32" s="41"/>
      <c r="H32" s="41"/>
      <c r="I32" s="41"/>
      <c r="J32" s="40">
        <v>1E-3</v>
      </c>
      <c r="K32" s="41"/>
      <c r="L32" s="41"/>
      <c r="M32" s="41"/>
      <c r="N32" s="41"/>
      <c r="O32" s="41"/>
      <c r="P32" s="41"/>
      <c r="Q32" s="41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43"/>
      <c r="AD32" s="43"/>
      <c r="AE32" s="43"/>
      <c r="AF32" s="43"/>
    </row>
    <row r="33" spans="1:32">
      <c r="A33" s="119" t="s">
        <v>207</v>
      </c>
      <c r="B33" s="120" t="s">
        <v>82</v>
      </c>
      <c r="C33" s="39"/>
      <c r="D33" s="42">
        <v>9.9000000000000008E-3</v>
      </c>
      <c r="E33" s="47"/>
      <c r="F33" s="40">
        <v>1.4799999999999999E-4</v>
      </c>
      <c r="G33" s="41"/>
      <c r="H33" s="41"/>
      <c r="I33" s="41"/>
      <c r="J33" s="46"/>
      <c r="K33" s="41"/>
      <c r="L33" s="41"/>
      <c r="M33" s="41"/>
      <c r="N33" s="41"/>
      <c r="O33" s="41"/>
      <c r="P33" s="41"/>
      <c r="Q33" s="41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43"/>
      <c r="AD33" s="43"/>
      <c r="AE33" s="43"/>
      <c r="AF33" s="43"/>
    </row>
    <row r="34" spans="1:32">
      <c r="A34" s="119" t="s">
        <v>72</v>
      </c>
      <c r="B34" s="120" t="s">
        <v>73</v>
      </c>
      <c r="C34" s="39"/>
      <c r="D34" s="42">
        <v>9.8469999999999999E-3</v>
      </c>
      <c r="E34" s="47"/>
      <c r="F34" s="41"/>
      <c r="G34" s="40">
        <v>2.0000000000000001E-4</v>
      </c>
      <c r="H34" s="41"/>
      <c r="I34" s="41"/>
      <c r="J34" s="40">
        <v>1E-3</v>
      </c>
      <c r="K34" s="41"/>
      <c r="L34" s="41"/>
      <c r="M34" s="41"/>
      <c r="N34" s="41"/>
      <c r="O34" s="41"/>
      <c r="P34" s="41"/>
      <c r="Q34" s="41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43"/>
      <c r="AD34" s="43"/>
      <c r="AE34" s="43"/>
      <c r="AF34" s="43"/>
    </row>
    <row r="35" spans="1:32">
      <c r="A35" s="119" t="s">
        <v>207</v>
      </c>
      <c r="B35" s="120" t="s">
        <v>83</v>
      </c>
      <c r="C35" s="39"/>
      <c r="D35" s="42">
        <v>9.8469999999999999E-3</v>
      </c>
      <c r="E35" s="47"/>
      <c r="F35" s="41"/>
      <c r="G35" s="40">
        <v>2.0000000000000001E-4</v>
      </c>
      <c r="H35" s="41"/>
      <c r="I35" s="41"/>
      <c r="J35" s="46"/>
      <c r="K35" s="41"/>
      <c r="L35" s="41"/>
      <c r="M35" s="41"/>
      <c r="N35" s="41"/>
      <c r="O35" s="41"/>
      <c r="P35" s="41"/>
      <c r="Q35" s="41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43"/>
      <c r="AD35" s="43"/>
      <c r="AE35" s="43"/>
      <c r="AF35" s="43"/>
    </row>
    <row r="36" spans="1:32">
      <c r="A36" s="119"/>
      <c r="B36" s="120" t="s">
        <v>278</v>
      </c>
      <c r="C36" s="39"/>
      <c r="D36" s="42">
        <v>9.8469999999999999E-3</v>
      </c>
      <c r="E36" s="47"/>
      <c r="F36" s="41"/>
      <c r="G36" s="41"/>
      <c r="H36" s="41"/>
      <c r="I36" s="41"/>
      <c r="J36" s="46"/>
      <c r="K36" s="41"/>
      <c r="L36" s="41"/>
      <c r="M36" s="41"/>
      <c r="N36" s="41"/>
      <c r="O36" s="41"/>
      <c r="P36" s="41"/>
      <c r="Q36" s="41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43"/>
      <c r="AD36" s="43"/>
      <c r="AE36" s="43"/>
      <c r="AF36" s="43"/>
    </row>
    <row r="37" spans="1:32">
      <c r="A37" s="119"/>
      <c r="B37" s="120" t="s">
        <v>279</v>
      </c>
      <c r="C37" s="39"/>
      <c r="D37" s="42">
        <v>9.8469999999999999E-3</v>
      </c>
      <c r="E37" s="47"/>
      <c r="F37" s="41"/>
      <c r="G37" s="41"/>
      <c r="H37" s="41"/>
      <c r="I37" s="41"/>
      <c r="J37" s="46"/>
      <c r="K37" s="41"/>
      <c r="L37" s="41"/>
      <c r="M37" s="41"/>
      <c r="N37" s="41"/>
      <c r="O37" s="41"/>
      <c r="P37" s="41"/>
      <c r="Q37" s="41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43"/>
      <c r="AD37" s="43"/>
      <c r="AE37" s="43"/>
      <c r="AF37" s="43"/>
    </row>
    <row r="38" spans="1:32">
      <c r="A38" s="119"/>
      <c r="B38" s="120" t="s">
        <v>280</v>
      </c>
      <c r="C38" s="39"/>
      <c r="D38" s="42">
        <v>9.8469999999999999E-3</v>
      </c>
      <c r="E38" s="47"/>
      <c r="F38" s="41"/>
      <c r="G38" s="41"/>
      <c r="H38" s="41"/>
      <c r="I38" s="41"/>
      <c r="J38" s="46"/>
      <c r="K38" s="41"/>
      <c r="L38" s="41"/>
      <c r="M38" s="41"/>
      <c r="N38" s="41"/>
      <c r="O38" s="41"/>
      <c r="P38" s="41"/>
      <c r="Q38" s="41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43"/>
      <c r="AD38" s="43"/>
      <c r="AE38" s="43"/>
      <c r="AF38" s="43"/>
    </row>
    <row r="39" spans="1:32">
      <c r="A39" s="119"/>
      <c r="B39" s="120" t="s">
        <v>291</v>
      </c>
      <c r="C39" s="39"/>
      <c r="D39" s="42">
        <v>9.8469999999999999E-3</v>
      </c>
      <c r="E39" s="47"/>
      <c r="F39" s="41"/>
      <c r="G39" s="41"/>
      <c r="H39" s="41"/>
      <c r="I39" s="41"/>
      <c r="J39" s="46"/>
      <c r="K39" s="41"/>
      <c r="L39" s="41"/>
      <c r="M39" s="41"/>
      <c r="N39" s="41"/>
      <c r="O39" s="41"/>
      <c r="P39" s="41"/>
      <c r="Q39" s="41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43"/>
      <c r="AD39" s="43"/>
      <c r="AE39" s="43"/>
      <c r="AF39" s="43"/>
    </row>
    <row r="40" spans="1:32">
      <c r="A40" s="119" t="s">
        <v>74</v>
      </c>
      <c r="B40" s="120" t="s">
        <v>75</v>
      </c>
      <c r="C40" s="39"/>
      <c r="D40" s="42">
        <v>6.9189999999999998E-3</v>
      </c>
      <c r="E40" s="47"/>
      <c r="F40" s="40">
        <v>1.4100000000000001E-4</v>
      </c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0">
        <v>1E-3</v>
      </c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43"/>
      <c r="AD40" s="43"/>
      <c r="AE40" s="43"/>
      <c r="AF40" s="43"/>
    </row>
    <row r="41" spans="1:32">
      <c r="A41" s="119" t="s">
        <v>207</v>
      </c>
      <c r="B41" s="120" t="s">
        <v>84</v>
      </c>
      <c r="C41" s="39"/>
      <c r="D41" s="42">
        <v>6.9189999999999998E-3</v>
      </c>
      <c r="E41" s="47"/>
      <c r="F41" s="40">
        <v>1.4100000000000001E-4</v>
      </c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6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43"/>
      <c r="AD41" s="43"/>
      <c r="AE41" s="43"/>
      <c r="AF41" s="43"/>
    </row>
    <row r="42" spans="1:32">
      <c r="A42" s="119" t="s">
        <v>153</v>
      </c>
      <c r="B42" s="120" t="s">
        <v>154</v>
      </c>
      <c r="C42" s="39"/>
      <c r="D42" s="42">
        <v>6.9179999999999997E-3</v>
      </c>
      <c r="E42" s="47"/>
      <c r="F42" s="41"/>
      <c r="G42" s="41"/>
      <c r="H42" s="40">
        <v>1.4100000000000001E-4</v>
      </c>
      <c r="I42" s="41"/>
      <c r="J42" s="41"/>
      <c r="K42" s="41"/>
      <c r="L42" s="41"/>
      <c r="M42" s="41"/>
      <c r="N42" s="41"/>
      <c r="O42" s="41"/>
      <c r="P42" s="41"/>
      <c r="Q42" s="40">
        <v>1E-3</v>
      </c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43"/>
      <c r="AD42" s="43"/>
      <c r="AE42" s="43"/>
      <c r="AF42" s="43"/>
    </row>
    <row r="43" spans="1:32">
      <c r="A43" s="119" t="s">
        <v>207</v>
      </c>
      <c r="B43" s="120" t="s">
        <v>208</v>
      </c>
      <c r="C43" s="39"/>
      <c r="D43" s="42">
        <v>6.9179999999999997E-3</v>
      </c>
      <c r="E43" s="47"/>
      <c r="F43" s="41"/>
      <c r="G43" s="41"/>
      <c r="H43" s="40">
        <v>1.4100000000000001E-4</v>
      </c>
      <c r="I43" s="41"/>
      <c r="J43" s="41"/>
      <c r="K43" s="41"/>
      <c r="L43" s="41"/>
      <c r="M43" s="41"/>
      <c r="N43" s="41"/>
      <c r="O43" s="41"/>
      <c r="P43" s="41"/>
      <c r="Q43" s="46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43"/>
      <c r="AD43" s="43"/>
      <c r="AE43" s="43"/>
      <c r="AF43" s="43"/>
    </row>
    <row r="44" spans="1:32">
      <c r="A44" s="119" t="s">
        <v>76</v>
      </c>
      <c r="B44" s="120" t="s">
        <v>77</v>
      </c>
      <c r="C44" s="39"/>
      <c r="D44" s="42">
        <v>6.9179999999999997E-3</v>
      </c>
      <c r="E44" s="47"/>
      <c r="F44" s="41"/>
      <c r="G44" s="40">
        <v>1.4100000000000001E-4</v>
      </c>
      <c r="H44" s="41"/>
      <c r="I44" s="41"/>
      <c r="J44" s="41"/>
      <c r="K44" s="41"/>
      <c r="L44" s="41"/>
      <c r="M44" s="41"/>
      <c r="N44" s="41"/>
      <c r="O44" s="41"/>
      <c r="P44" s="41"/>
      <c r="Q44" s="40">
        <v>1E-3</v>
      </c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43"/>
      <c r="AD44" s="43"/>
      <c r="AE44" s="43"/>
      <c r="AF44" s="43"/>
    </row>
    <row r="45" spans="1:32">
      <c r="A45" s="119" t="s">
        <v>207</v>
      </c>
      <c r="B45" s="120" t="s">
        <v>86</v>
      </c>
      <c r="C45" s="39"/>
      <c r="D45" s="42">
        <v>6.9179999999999997E-3</v>
      </c>
      <c r="E45" s="47"/>
      <c r="F45" s="41"/>
      <c r="G45" s="40">
        <v>1.4100000000000001E-4</v>
      </c>
      <c r="H45" s="41"/>
      <c r="I45" s="41"/>
      <c r="J45" s="41"/>
      <c r="K45" s="41"/>
      <c r="L45" s="41"/>
      <c r="M45" s="41"/>
      <c r="N45" s="41"/>
      <c r="O45" s="41"/>
      <c r="P45" s="41"/>
      <c r="Q45" s="40">
        <v>1E-3</v>
      </c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43"/>
      <c r="AD45" s="43"/>
      <c r="AE45" s="43"/>
      <c r="AF45" s="43"/>
    </row>
    <row r="46" spans="1:32">
      <c r="A46" s="119" t="s">
        <v>110</v>
      </c>
      <c r="B46" s="120" t="s">
        <v>111</v>
      </c>
      <c r="C46" s="39"/>
      <c r="D46" s="40">
        <v>6.9189999999999998E-3</v>
      </c>
      <c r="E46" s="47"/>
      <c r="F46" s="41"/>
      <c r="G46" s="41"/>
      <c r="H46" s="41"/>
      <c r="I46" s="40">
        <v>1.4100000000000001E-4</v>
      </c>
      <c r="J46" s="41"/>
      <c r="K46" s="41"/>
      <c r="L46" s="41"/>
      <c r="M46" s="41"/>
      <c r="N46" s="41"/>
      <c r="O46" s="41"/>
      <c r="P46" s="41"/>
      <c r="Q46" s="40">
        <v>1E-3</v>
      </c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43"/>
      <c r="AD46" s="43"/>
      <c r="AE46" s="43"/>
      <c r="AF46" s="43"/>
    </row>
    <row r="47" spans="1:32">
      <c r="A47" s="119" t="s">
        <v>106</v>
      </c>
      <c r="B47" s="120" t="s">
        <v>115</v>
      </c>
      <c r="C47" s="39"/>
      <c r="D47" s="40">
        <v>7.3249999999999999E-3</v>
      </c>
      <c r="E47" s="47"/>
      <c r="F47" s="71"/>
      <c r="G47" s="40">
        <v>1.4899999999999999E-4</v>
      </c>
      <c r="H47" s="41"/>
      <c r="I47" s="41"/>
      <c r="J47" s="41"/>
      <c r="K47" s="41">
        <v>1E-3</v>
      </c>
      <c r="L47" s="41"/>
      <c r="M47" s="41"/>
      <c r="N47" s="41"/>
      <c r="O47" s="41"/>
      <c r="P47" s="41"/>
      <c r="Q47" s="46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43"/>
      <c r="AD47" s="43"/>
      <c r="AE47" s="43"/>
      <c r="AF47" s="43"/>
    </row>
    <row r="48" spans="1:32">
      <c r="A48" s="119" t="s">
        <v>207</v>
      </c>
      <c r="B48" s="120" t="s">
        <v>109</v>
      </c>
      <c r="C48" s="39"/>
      <c r="D48" s="40">
        <v>7.3249999999999999E-3</v>
      </c>
      <c r="E48" s="47"/>
      <c r="F48" s="71"/>
      <c r="G48" s="40">
        <v>1.4899999999999999E-4</v>
      </c>
      <c r="H48" s="71"/>
      <c r="I48" s="71"/>
      <c r="J48" s="41"/>
      <c r="K48" s="41"/>
      <c r="L48" s="41"/>
      <c r="M48" s="41"/>
      <c r="N48" s="41"/>
      <c r="O48" s="41"/>
      <c r="P48" s="41"/>
      <c r="Q48" s="46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43"/>
      <c r="AD48" s="43"/>
      <c r="AE48" s="43"/>
      <c r="AF48" s="43"/>
    </row>
    <row r="49" spans="1:36">
      <c r="A49" s="119" t="s">
        <v>107</v>
      </c>
      <c r="B49" s="120" t="s">
        <v>116</v>
      </c>
      <c r="C49" s="39">
        <v>43750</v>
      </c>
      <c r="D49" s="40">
        <v>7.3619999999999996E-3</v>
      </c>
      <c r="E49" s="47"/>
      <c r="F49" s="40">
        <v>1.12E-4</v>
      </c>
      <c r="G49" s="46"/>
      <c r="H49" s="46"/>
      <c r="I49" s="46"/>
      <c r="J49" s="41"/>
      <c r="K49" s="41">
        <v>1</v>
      </c>
      <c r="L49" s="41"/>
      <c r="M49" s="41"/>
      <c r="N49" s="41"/>
      <c r="O49" s="41"/>
      <c r="P49" s="41"/>
      <c r="Q49" s="46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43"/>
      <c r="AD49" s="43"/>
      <c r="AE49" s="43"/>
      <c r="AF49" s="43"/>
    </row>
    <row r="50" spans="1:36">
      <c r="A50" s="119" t="s">
        <v>207</v>
      </c>
      <c r="B50" s="120" t="s">
        <v>112</v>
      </c>
      <c r="C50" s="39"/>
      <c r="D50" s="40">
        <v>7.3619999999999996E-3</v>
      </c>
      <c r="E50" s="47"/>
      <c r="F50" s="40">
        <v>1.12E-4</v>
      </c>
      <c r="G50" s="46"/>
      <c r="H50" s="46"/>
      <c r="I50" s="46"/>
      <c r="J50" s="41"/>
      <c r="K50" s="41"/>
      <c r="L50" s="41"/>
      <c r="M50" s="41"/>
      <c r="N50" s="41"/>
      <c r="O50" s="41"/>
      <c r="P50" s="41"/>
      <c r="Q50" s="46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43"/>
      <c r="AD50" s="43"/>
      <c r="AE50" s="43"/>
      <c r="AF50" s="43"/>
    </row>
    <row r="51" spans="1:36">
      <c r="A51" s="119" t="s">
        <v>108</v>
      </c>
      <c r="B51" s="120" t="s">
        <v>117</v>
      </c>
      <c r="C51" s="39">
        <v>5500</v>
      </c>
      <c r="D51" s="40">
        <v>7.3249999999999999E-3</v>
      </c>
      <c r="E51" s="47"/>
      <c r="F51" s="41"/>
      <c r="G51" s="46"/>
      <c r="H51" s="40">
        <v>1.4899999999999999E-4</v>
      </c>
      <c r="I51" s="71"/>
      <c r="J51" s="41"/>
      <c r="K51" s="41">
        <v>1E-3</v>
      </c>
      <c r="L51" s="41"/>
      <c r="M51" s="41"/>
      <c r="N51" s="41"/>
      <c r="O51" s="41"/>
      <c r="P51" s="41"/>
      <c r="Q51" s="46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43"/>
      <c r="AD51" s="43"/>
      <c r="AE51" s="43"/>
      <c r="AF51" s="43"/>
    </row>
    <row r="52" spans="1:36">
      <c r="A52" s="119" t="s">
        <v>207</v>
      </c>
      <c r="B52" s="120" t="s">
        <v>113</v>
      </c>
      <c r="C52" s="39"/>
      <c r="D52" s="40">
        <v>7.3249999999999999E-3</v>
      </c>
      <c r="E52" s="47"/>
      <c r="F52" s="41"/>
      <c r="G52" s="46"/>
      <c r="H52" s="40">
        <v>1.4899999999999999E-4</v>
      </c>
      <c r="I52" s="71"/>
      <c r="J52" s="41"/>
      <c r="K52" s="41"/>
      <c r="L52" s="41"/>
      <c r="M52" s="41"/>
      <c r="N52" s="41"/>
      <c r="O52" s="41"/>
      <c r="P52" s="41"/>
      <c r="Q52" s="46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43"/>
      <c r="AD52" s="43"/>
      <c r="AE52" s="43"/>
      <c r="AF52" s="43"/>
    </row>
    <row r="53" spans="1:36">
      <c r="A53" s="119" t="s">
        <v>323</v>
      </c>
      <c r="B53" s="120" t="s">
        <v>249</v>
      </c>
      <c r="C53" s="39">
        <v>11500</v>
      </c>
      <c r="D53" s="73">
        <v>7.3249999999999999E-3</v>
      </c>
      <c r="E53" s="47"/>
      <c r="F53" s="41"/>
      <c r="G53" s="46"/>
      <c r="H53" s="46"/>
      <c r="I53" s="71"/>
      <c r="J53" s="41"/>
      <c r="K53" s="41">
        <v>1E-3</v>
      </c>
      <c r="L53" s="41"/>
      <c r="M53" s="41"/>
      <c r="N53" s="41"/>
      <c r="O53" s="41"/>
      <c r="P53" s="41"/>
      <c r="Q53" s="46"/>
      <c r="R53" s="73">
        <v>1.4899999999999999E-4</v>
      </c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43"/>
      <c r="AD53" s="43"/>
      <c r="AE53" s="43"/>
      <c r="AF53" s="43"/>
    </row>
    <row r="54" spans="1:36">
      <c r="A54" s="119" t="s">
        <v>246</v>
      </c>
      <c r="B54" s="120" t="s">
        <v>250</v>
      </c>
      <c r="C54" s="39"/>
      <c r="D54" s="73">
        <v>7.3249999999999999E-3</v>
      </c>
      <c r="E54" s="47"/>
      <c r="F54" s="41"/>
      <c r="G54" s="46"/>
      <c r="H54" s="46"/>
      <c r="I54" s="71"/>
      <c r="J54" s="41"/>
      <c r="K54" s="41"/>
      <c r="L54" s="41"/>
      <c r="M54" s="41"/>
      <c r="N54" s="41"/>
      <c r="O54" s="41"/>
      <c r="P54" s="41"/>
      <c r="Q54" s="46"/>
      <c r="R54" s="73">
        <v>1.4899999999999999E-4</v>
      </c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43"/>
      <c r="AD54" s="43"/>
      <c r="AE54" s="43"/>
      <c r="AF54" s="43"/>
    </row>
    <row r="55" spans="1:36">
      <c r="A55" s="119" t="s">
        <v>324</v>
      </c>
      <c r="B55" s="120" t="s">
        <v>281</v>
      </c>
      <c r="C55" s="39">
        <v>9500</v>
      </c>
      <c r="D55" s="73">
        <v>7.3249999999999999E-3</v>
      </c>
      <c r="E55" s="47"/>
      <c r="F55" s="40">
        <v>1.12E-4</v>
      </c>
      <c r="G55" s="46"/>
      <c r="H55" s="46"/>
      <c r="I55" s="71"/>
      <c r="J55" s="41"/>
      <c r="K55" s="41"/>
      <c r="L55" s="41"/>
      <c r="M55" s="41"/>
      <c r="N55" s="41"/>
      <c r="O55" s="41"/>
      <c r="P55" s="41"/>
      <c r="Q55" s="46"/>
      <c r="R55" s="73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43"/>
      <c r="AD55" s="43"/>
      <c r="AE55" s="43"/>
      <c r="AF55" s="43"/>
      <c r="AJ55">
        <v>1E-3</v>
      </c>
    </row>
    <row r="56" spans="1:36">
      <c r="A56" s="142"/>
      <c r="B56" s="131"/>
      <c r="C56" s="39"/>
      <c r="D56" s="40">
        <v>5.7479999999999996E-3</v>
      </c>
      <c r="E56" s="47"/>
      <c r="F56" s="79">
        <v>1.3100000000000001E-4</v>
      </c>
      <c r="G56" s="46"/>
      <c r="H56" s="71"/>
      <c r="I56" s="71"/>
      <c r="J56" s="41"/>
      <c r="K56" s="41"/>
      <c r="L56" s="41"/>
      <c r="M56" s="41"/>
      <c r="N56" s="41"/>
      <c r="O56" s="41"/>
      <c r="P56" s="41"/>
      <c r="Q56" s="46"/>
      <c r="R56" s="50"/>
      <c r="S56" s="46"/>
      <c r="T56" s="46"/>
      <c r="U56" s="73"/>
      <c r="V56" s="73"/>
      <c r="W56" s="73"/>
      <c r="X56" s="50"/>
      <c r="Y56" s="50"/>
      <c r="Z56" s="50"/>
      <c r="AA56" s="50"/>
      <c r="AB56" s="50"/>
      <c r="AC56" s="43"/>
      <c r="AD56" s="43"/>
      <c r="AE56" s="43"/>
      <c r="AF56" s="43"/>
    </row>
    <row r="57" spans="1:36">
      <c r="A57" s="119" t="s">
        <v>186</v>
      </c>
      <c r="B57" s="131" t="s">
        <v>424</v>
      </c>
      <c r="C57" s="39">
        <f>7881+2163</f>
        <v>10044</v>
      </c>
      <c r="D57" s="40">
        <v>5.7479999999999996E-3</v>
      </c>
      <c r="E57" s="47"/>
      <c r="F57" s="79">
        <v>1.3100000000000001E-4</v>
      </c>
      <c r="G57" s="46"/>
      <c r="H57" s="41"/>
      <c r="I57" s="71"/>
      <c r="J57" s="41"/>
      <c r="K57" s="41"/>
      <c r="L57" s="41"/>
      <c r="M57" s="41"/>
      <c r="N57" s="41"/>
      <c r="O57" s="41"/>
      <c r="P57" s="41"/>
      <c r="Q57" s="46"/>
      <c r="R57" s="50"/>
      <c r="S57" s="46"/>
      <c r="T57" s="46"/>
      <c r="U57" s="73">
        <v>6.5300000000000004E-4</v>
      </c>
      <c r="V57" s="41">
        <v>1</v>
      </c>
      <c r="W57" s="50"/>
      <c r="X57" s="50"/>
      <c r="Y57" s="50"/>
      <c r="Z57" s="50"/>
      <c r="AA57" s="50"/>
      <c r="AB57" s="50"/>
      <c r="AC57" s="43"/>
      <c r="AD57" s="43"/>
      <c r="AE57" s="43"/>
      <c r="AF57" s="43"/>
      <c r="AG57" s="46">
        <v>1</v>
      </c>
    </row>
    <row r="58" spans="1:36">
      <c r="A58" s="142"/>
      <c r="B58" s="131"/>
      <c r="C58" s="39"/>
      <c r="D58" s="40">
        <v>5.7479999999999996E-3</v>
      </c>
      <c r="E58" s="47"/>
      <c r="F58" s="79">
        <v>1.3100000000000001E-4</v>
      </c>
      <c r="G58" s="46"/>
      <c r="H58" s="71"/>
      <c r="I58" s="71"/>
      <c r="J58" s="41"/>
      <c r="K58" s="41"/>
      <c r="L58" s="41"/>
      <c r="M58" s="41"/>
      <c r="N58" s="41"/>
      <c r="O58" s="41"/>
      <c r="P58" s="41"/>
      <c r="Q58" s="46"/>
      <c r="R58" s="50"/>
      <c r="S58" s="46"/>
      <c r="T58" s="46"/>
      <c r="U58" s="73">
        <v>6.5300000000000004E-4</v>
      </c>
      <c r="V58" s="50"/>
      <c r="W58" s="73">
        <v>1E-3</v>
      </c>
      <c r="X58" s="50"/>
      <c r="Y58" s="50"/>
      <c r="Z58" s="50"/>
      <c r="AA58" s="50"/>
      <c r="AB58" s="50"/>
      <c r="AC58" s="43"/>
      <c r="AD58" s="43"/>
      <c r="AE58" s="43"/>
      <c r="AF58" s="43"/>
    </row>
    <row r="59" spans="1:36">
      <c r="A59" s="142" t="s">
        <v>138</v>
      </c>
      <c r="B59" s="131" t="s">
        <v>139</v>
      </c>
      <c r="C59" s="39"/>
      <c r="D59" s="41"/>
      <c r="E59" s="47"/>
      <c r="F59" s="41"/>
      <c r="G59" s="46"/>
      <c r="H59" s="73">
        <v>1.1609999999999999E-3</v>
      </c>
      <c r="I59" s="71"/>
      <c r="J59" s="41"/>
      <c r="K59" s="41"/>
      <c r="L59" s="73">
        <v>5.6913999999999999E-2</v>
      </c>
      <c r="M59" s="41"/>
      <c r="N59" s="41"/>
      <c r="O59" s="41"/>
      <c r="P59" s="41"/>
      <c r="Q59" s="46"/>
      <c r="R59" s="50"/>
      <c r="S59" s="46"/>
      <c r="T59" s="46"/>
      <c r="U59" s="50"/>
      <c r="V59" s="50"/>
      <c r="W59" s="50"/>
      <c r="X59" s="50"/>
      <c r="Y59" s="50"/>
      <c r="Z59" s="50"/>
      <c r="AA59" s="50"/>
      <c r="AB59" s="50"/>
      <c r="AC59" s="43"/>
      <c r="AD59" s="43"/>
      <c r="AE59" s="43"/>
      <c r="AF59" s="43"/>
    </row>
    <row r="60" spans="1:36">
      <c r="A60" s="142" t="s">
        <v>147</v>
      </c>
      <c r="B60" s="131" t="s">
        <v>155</v>
      </c>
      <c r="C60" s="39"/>
      <c r="D60" s="41"/>
      <c r="E60" s="47"/>
      <c r="F60" s="73">
        <v>8.7100000000000003E-4</v>
      </c>
      <c r="G60" s="46"/>
      <c r="H60" s="47"/>
      <c r="I60" s="71"/>
      <c r="J60" s="41"/>
      <c r="K60" s="41"/>
      <c r="L60" s="73">
        <v>5.7203999999999998E-2</v>
      </c>
      <c r="M60" s="41"/>
      <c r="N60" s="41"/>
      <c r="O60" s="41"/>
      <c r="P60" s="41"/>
      <c r="Q60" s="46"/>
      <c r="R60" s="50"/>
      <c r="S60" s="46"/>
      <c r="T60" s="46"/>
      <c r="U60" s="46"/>
      <c r="V60" s="46"/>
      <c r="W60" s="46"/>
      <c r="X60" s="46"/>
      <c r="Y60" s="50"/>
      <c r="Z60" s="50"/>
      <c r="AA60" s="50"/>
      <c r="AB60" s="50"/>
      <c r="AC60" s="43"/>
      <c r="AD60" s="43"/>
      <c r="AE60" s="43"/>
      <c r="AF60" s="43"/>
    </row>
    <row r="61" spans="1:36">
      <c r="A61" s="142" t="s">
        <v>156</v>
      </c>
      <c r="B61" s="131" t="s">
        <v>157</v>
      </c>
      <c r="C61" s="39"/>
      <c r="D61" s="41"/>
      <c r="E61" s="47"/>
      <c r="F61" s="41"/>
      <c r="G61" s="73">
        <v>1.1609999999999999E-3</v>
      </c>
      <c r="H61" s="47"/>
      <c r="I61" s="71"/>
      <c r="J61" s="41"/>
      <c r="K61" s="41"/>
      <c r="L61" s="73">
        <v>5.6913999999999999E-2</v>
      </c>
      <c r="M61" s="41"/>
      <c r="N61" s="41"/>
      <c r="O61" s="41"/>
      <c r="P61" s="41"/>
      <c r="Q61" s="46"/>
      <c r="R61" s="50"/>
      <c r="S61" s="46"/>
      <c r="T61" s="46"/>
      <c r="U61" s="46"/>
      <c r="V61" s="46"/>
      <c r="W61" s="46"/>
      <c r="X61" s="46"/>
      <c r="Y61" s="50"/>
      <c r="Z61" s="50"/>
      <c r="AA61" s="50"/>
      <c r="AB61" s="50"/>
      <c r="AC61" s="43"/>
      <c r="AD61" s="43"/>
      <c r="AE61" s="43"/>
      <c r="AF61" s="43"/>
    </row>
    <row r="62" spans="1:36">
      <c r="A62" s="142"/>
      <c r="B62" s="131" t="s">
        <v>253</v>
      </c>
      <c r="C62" s="39"/>
      <c r="D62" s="41"/>
      <c r="E62" s="47"/>
      <c r="F62" s="41"/>
      <c r="G62" s="41"/>
      <c r="H62" s="47"/>
      <c r="I62" s="71"/>
      <c r="J62" s="41"/>
      <c r="K62" s="41"/>
      <c r="L62" s="73"/>
      <c r="M62" s="41"/>
      <c r="N62" s="41"/>
      <c r="O62" s="41"/>
      <c r="P62" s="41"/>
      <c r="Q62" s="46"/>
      <c r="R62" s="50"/>
      <c r="S62" s="46"/>
      <c r="T62" s="46"/>
      <c r="U62" s="46"/>
      <c r="V62" s="46"/>
      <c r="W62" s="46"/>
      <c r="X62" s="46"/>
      <c r="Y62" s="50"/>
      <c r="Z62" s="50"/>
      <c r="AA62" s="50"/>
      <c r="AB62" s="50"/>
      <c r="AC62" s="43"/>
      <c r="AD62" s="43"/>
      <c r="AE62" s="43"/>
      <c r="AF62" s="43"/>
    </row>
    <row r="63" spans="1:36">
      <c r="A63" s="142" t="s">
        <v>195</v>
      </c>
      <c r="B63" s="131" t="s">
        <v>196</v>
      </c>
      <c r="C63" s="39"/>
      <c r="D63" s="40">
        <v>8.1700000000000002E-3</v>
      </c>
      <c r="E63" s="47"/>
      <c r="F63" s="40">
        <v>1.25E-4</v>
      </c>
      <c r="G63" s="46"/>
      <c r="H63" s="47"/>
      <c r="I63" s="71"/>
      <c r="J63" s="41"/>
      <c r="K63" s="41"/>
      <c r="L63" s="41"/>
      <c r="M63" s="41"/>
      <c r="N63" s="41"/>
      <c r="O63" s="41"/>
      <c r="P63" s="41"/>
      <c r="Q63" s="46"/>
      <c r="R63" s="50"/>
      <c r="S63" s="46"/>
      <c r="T63" s="46"/>
      <c r="U63" s="46"/>
      <c r="V63" s="46"/>
      <c r="W63" s="46"/>
      <c r="X63" s="46"/>
      <c r="Y63" s="50"/>
      <c r="Z63" s="50"/>
      <c r="AA63" s="50"/>
      <c r="AB63" s="50"/>
      <c r="AC63" s="43"/>
      <c r="AD63" s="43"/>
      <c r="AE63" s="43"/>
      <c r="AF63" s="43"/>
    </row>
    <row r="64" spans="1:36">
      <c r="A64" s="142" t="s">
        <v>197</v>
      </c>
      <c r="B64" s="131" t="s">
        <v>198</v>
      </c>
      <c r="C64" s="39">
        <v>41810</v>
      </c>
      <c r="D64" s="40">
        <v>1.1639999999999999E-2</v>
      </c>
      <c r="E64" s="47"/>
      <c r="F64" s="41"/>
      <c r="G64" s="46"/>
      <c r="H64" s="47"/>
      <c r="I64" s="71"/>
      <c r="J64" s="41"/>
      <c r="K64" s="41"/>
      <c r="L64" s="41"/>
      <c r="M64" s="41"/>
      <c r="N64" s="41"/>
      <c r="O64" s="41"/>
      <c r="P64" s="41"/>
      <c r="Q64" s="46"/>
      <c r="R64" s="50"/>
      <c r="S64" s="46"/>
      <c r="T64" s="46"/>
      <c r="U64" s="46"/>
      <c r="V64" s="46"/>
      <c r="W64" s="46"/>
      <c r="X64" s="46"/>
      <c r="Y64" s="73">
        <v>3.6000000000000002E-4</v>
      </c>
      <c r="Z64" s="50"/>
      <c r="AA64" s="50"/>
      <c r="AB64" s="50"/>
      <c r="AC64" s="43"/>
      <c r="AD64" s="43"/>
      <c r="AE64" s="43"/>
      <c r="AF64" s="43"/>
    </row>
    <row r="65" spans="1:33">
      <c r="A65" s="142" t="s">
        <v>216</v>
      </c>
      <c r="B65" s="131" t="s">
        <v>217</v>
      </c>
      <c r="C65" s="39"/>
      <c r="D65" s="46"/>
      <c r="E65" s="47"/>
      <c r="F65" s="41"/>
      <c r="G65" s="46"/>
      <c r="H65" s="47"/>
      <c r="I65" s="71"/>
      <c r="J65" s="41"/>
      <c r="K65" s="41"/>
      <c r="L65" s="41"/>
      <c r="M65" s="41"/>
      <c r="N65" s="41"/>
      <c r="O65" s="41"/>
      <c r="P65" s="41"/>
      <c r="Q65" s="46"/>
      <c r="R65" s="50"/>
      <c r="S65" s="46"/>
      <c r="T65" s="46"/>
      <c r="U65" s="46"/>
      <c r="V65" s="46"/>
      <c r="W65" s="46"/>
      <c r="X65" s="46"/>
      <c r="Y65" s="46"/>
      <c r="Z65" s="110">
        <v>5.4000000000000003E-3</v>
      </c>
      <c r="AA65" s="110">
        <f>0.00018</f>
        <v>1.8000000000000001E-4</v>
      </c>
      <c r="AB65" s="110">
        <f>0.00042</f>
        <v>4.2000000000000002E-4</v>
      </c>
      <c r="AC65" s="43"/>
      <c r="AD65" s="43"/>
      <c r="AE65" s="43"/>
      <c r="AF65" s="43"/>
    </row>
    <row r="66" spans="1:33">
      <c r="A66" s="142"/>
      <c r="B66" s="131" t="s">
        <v>238</v>
      </c>
      <c r="C66" s="39"/>
      <c r="D66" s="46"/>
      <c r="E66" s="47"/>
      <c r="F66" s="41"/>
      <c r="G66" s="46"/>
      <c r="H66" s="47"/>
      <c r="I66" s="71"/>
      <c r="J66" s="41"/>
      <c r="K66" s="41"/>
      <c r="L66" s="41"/>
      <c r="M66" s="41"/>
      <c r="N66" s="41"/>
      <c r="O66" s="41"/>
      <c r="P66" s="41"/>
      <c r="Q66" s="46"/>
      <c r="R66" s="50"/>
      <c r="S66" s="46"/>
      <c r="T66" s="46"/>
      <c r="U66" s="46"/>
      <c r="V66" s="46"/>
      <c r="W66" s="46"/>
      <c r="X66" s="46"/>
      <c r="Y66" s="46"/>
      <c r="Z66" s="110">
        <v>5.4000000000000003E-3</v>
      </c>
      <c r="AA66" s="110"/>
      <c r="AB66" s="110">
        <f>0.00042</f>
        <v>4.2000000000000002E-4</v>
      </c>
      <c r="AC66" s="43"/>
      <c r="AD66" s="110">
        <v>1.8000000000000001E-4</v>
      </c>
      <c r="AE66" s="43"/>
      <c r="AF66" s="43"/>
    </row>
    <row r="67" spans="1:33">
      <c r="A67" s="142" t="s">
        <v>218</v>
      </c>
      <c r="B67" s="131" t="s">
        <v>219</v>
      </c>
      <c r="C67" s="39"/>
      <c r="D67" s="46"/>
      <c r="E67" s="47"/>
      <c r="F67" s="41"/>
      <c r="G67" s="46"/>
      <c r="H67" s="46"/>
      <c r="I67" s="46"/>
      <c r="J67" s="41"/>
      <c r="K67" s="41"/>
      <c r="L67" s="41"/>
      <c r="M67" s="41"/>
      <c r="N67" s="41"/>
      <c r="O67" s="41"/>
      <c r="P67" s="41"/>
      <c r="Q67" s="46"/>
      <c r="R67" s="50"/>
      <c r="S67" s="46"/>
      <c r="T67" s="46"/>
      <c r="U67" s="46"/>
      <c r="V67" s="46"/>
      <c r="W67" s="46"/>
      <c r="X67" s="46"/>
      <c r="Y67" s="46"/>
      <c r="Z67" s="110">
        <v>5.4000000000000003E-3</v>
      </c>
      <c r="AA67" s="110">
        <f>0.00018</f>
        <v>1.8000000000000001E-4</v>
      </c>
      <c r="AB67" s="110">
        <f>0.00042</f>
        <v>4.2000000000000002E-4</v>
      </c>
      <c r="AC67" s="43"/>
      <c r="AD67" s="43"/>
      <c r="AE67" s="43"/>
      <c r="AF67" s="43"/>
    </row>
    <row r="68" spans="1:33">
      <c r="A68" s="142"/>
      <c r="B68" s="131" t="s">
        <v>239</v>
      </c>
      <c r="C68" s="39"/>
      <c r="D68" s="46"/>
      <c r="E68" s="47"/>
      <c r="F68" s="41"/>
      <c r="G68" s="46"/>
      <c r="H68" s="46"/>
      <c r="I68" s="46"/>
      <c r="J68" s="41"/>
      <c r="K68" s="41"/>
      <c r="L68" s="41"/>
      <c r="M68" s="41"/>
      <c r="N68" s="41"/>
      <c r="O68" s="41"/>
      <c r="P68" s="41"/>
      <c r="Q68" s="46"/>
      <c r="R68" s="50"/>
      <c r="S68" s="46"/>
      <c r="T68" s="46"/>
      <c r="U68" s="46"/>
      <c r="V68" s="46"/>
      <c r="W68" s="46"/>
      <c r="X68" s="46"/>
      <c r="Y68" s="46"/>
      <c r="Z68" s="110">
        <v>5.8500000000000002E-3</v>
      </c>
      <c r="AA68" s="110"/>
      <c r="AB68" s="110">
        <f>0.000455</f>
        <v>4.55E-4</v>
      </c>
      <c r="AC68" s="43"/>
      <c r="AD68" s="110">
        <v>1.95E-4</v>
      </c>
      <c r="AE68" s="43"/>
      <c r="AF68" s="43"/>
    </row>
    <row r="69" spans="1:33">
      <c r="A69" s="154" t="s">
        <v>231</v>
      </c>
      <c r="B69" s="155" t="s">
        <v>233</v>
      </c>
      <c r="C69" s="39"/>
      <c r="D69" s="46"/>
      <c r="E69" s="47"/>
      <c r="F69" s="41"/>
      <c r="G69" s="46"/>
      <c r="H69" s="46"/>
      <c r="I69" s="46"/>
      <c r="J69" s="41"/>
      <c r="K69" s="41"/>
      <c r="L69" s="41"/>
      <c r="M69" s="41"/>
      <c r="N69" s="41"/>
      <c r="O69" s="41"/>
      <c r="P69" s="41"/>
      <c r="Q69" s="46"/>
      <c r="R69" s="50"/>
      <c r="S69" s="46"/>
      <c r="T69" s="46"/>
      <c r="U69" s="46"/>
      <c r="V69" s="46"/>
      <c r="W69" s="46"/>
      <c r="X69" s="46"/>
      <c r="Y69" s="46"/>
      <c r="Z69" s="110">
        <v>6.7499999999999999E-3</v>
      </c>
      <c r="AA69" s="110">
        <v>2.2499999999999999E-4</v>
      </c>
      <c r="AB69" s="110">
        <v>5.2499999999999997E-4</v>
      </c>
      <c r="AC69" s="110">
        <v>1</v>
      </c>
      <c r="AD69" s="43"/>
      <c r="AE69" s="43"/>
      <c r="AF69" s="43"/>
      <c r="AG69" s="46">
        <v>1</v>
      </c>
    </row>
    <row r="70" spans="1:33">
      <c r="A70" s="154" t="s">
        <v>235</v>
      </c>
      <c r="B70" s="155" t="s">
        <v>234</v>
      </c>
      <c r="C70" s="39"/>
      <c r="D70" s="46"/>
      <c r="E70" s="47"/>
      <c r="F70" s="41"/>
      <c r="G70" s="46"/>
      <c r="H70" s="46"/>
      <c r="I70" s="46"/>
      <c r="J70" s="41"/>
      <c r="K70" s="41"/>
      <c r="L70" s="41"/>
      <c r="M70" s="41"/>
      <c r="N70" s="41"/>
      <c r="O70" s="41"/>
      <c r="P70" s="41"/>
      <c r="Q70" s="46"/>
      <c r="R70" s="50"/>
      <c r="S70" s="46"/>
      <c r="T70" s="46"/>
      <c r="U70" s="46"/>
      <c r="V70" s="46"/>
      <c r="W70" s="46"/>
      <c r="X70" s="46"/>
      <c r="Y70" s="46"/>
      <c r="Z70" s="110">
        <v>6.7499999999999999E-3</v>
      </c>
      <c r="AA70" s="110"/>
      <c r="AB70" s="110">
        <v>5.2499999999999997E-4</v>
      </c>
      <c r="AC70" s="110">
        <v>1</v>
      </c>
      <c r="AD70" s="110">
        <v>2.2499999999999999E-4</v>
      </c>
      <c r="AE70" s="43"/>
      <c r="AF70" s="43"/>
      <c r="AG70" s="46">
        <v>1</v>
      </c>
    </row>
    <row r="71" spans="1:33">
      <c r="A71" s="119" t="s">
        <v>207</v>
      </c>
      <c r="B71" s="131" t="s">
        <v>236</v>
      </c>
      <c r="C71" s="39"/>
      <c r="D71" s="46"/>
      <c r="E71" s="47"/>
      <c r="F71" s="41"/>
      <c r="G71" s="46"/>
      <c r="H71" s="46"/>
      <c r="I71" s="46"/>
      <c r="J71" s="41"/>
      <c r="K71" s="41"/>
      <c r="L71" s="41"/>
      <c r="M71" s="41"/>
      <c r="N71" s="41"/>
      <c r="O71" s="41"/>
      <c r="P71" s="41"/>
      <c r="Q71" s="46"/>
      <c r="R71" s="50"/>
      <c r="S71" s="46"/>
      <c r="T71" s="46"/>
      <c r="U71" s="46"/>
      <c r="V71" s="46"/>
      <c r="W71" s="46"/>
      <c r="X71" s="46"/>
      <c r="Y71" s="46"/>
      <c r="Z71" s="110">
        <v>6.7499999999999999E-3</v>
      </c>
      <c r="AA71" s="110">
        <v>2.2499999999999999E-4</v>
      </c>
      <c r="AB71" s="110">
        <v>5.2499999999999997E-4</v>
      </c>
      <c r="AC71" s="43"/>
      <c r="AD71" s="43"/>
      <c r="AE71" s="43"/>
      <c r="AF71" s="43"/>
    </row>
    <row r="72" spans="1:33">
      <c r="A72" s="119" t="s">
        <v>207</v>
      </c>
      <c r="B72" s="131" t="s">
        <v>237</v>
      </c>
      <c r="C72" s="39"/>
      <c r="D72" s="46"/>
      <c r="E72" s="47"/>
      <c r="F72" s="41"/>
      <c r="G72" s="46"/>
      <c r="H72" s="46"/>
      <c r="I72" s="46"/>
      <c r="J72" s="41"/>
      <c r="K72" s="41"/>
      <c r="L72" s="41"/>
      <c r="M72" s="41"/>
      <c r="N72" s="41"/>
      <c r="O72" s="41"/>
      <c r="P72" s="41"/>
      <c r="Q72" s="46"/>
      <c r="R72" s="50"/>
      <c r="S72" s="46"/>
      <c r="T72" s="46"/>
      <c r="U72" s="46"/>
      <c r="V72" s="46"/>
      <c r="W72" s="46"/>
      <c r="X72" s="46"/>
      <c r="Y72" s="46"/>
      <c r="Z72" s="110">
        <v>6.7499999999999999E-3</v>
      </c>
      <c r="AA72" s="110"/>
      <c r="AB72" s="110">
        <v>5.2499999999999997E-4</v>
      </c>
      <c r="AC72" s="43"/>
      <c r="AD72" s="110">
        <v>2.2499999999999999E-4</v>
      </c>
      <c r="AE72" s="43"/>
      <c r="AF72" s="43"/>
    </row>
    <row r="73" spans="1:33">
      <c r="A73" s="142" t="s">
        <v>220</v>
      </c>
      <c r="B73" s="131" t="s">
        <v>221</v>
      </c>
      <c r="C73" s="169">
        <v>192</v>
      </c>
      <c r="D73" s="73">
        <v>2.1559999999999999E-2</v>
      </c>
      <c r="E73" s="47"/>
      <c r="F73" s="73">
        <v>4.4000000000000002E-4</v>
      </c>
      <c r="G73" s="46"/>
      <c r="H73" s="46"/>
      <c r="I73" s="46"/>
      <c r="J73" s="41"/>
      <c r="K73" s="41"/>
      <c r="L73" s="41"/>
      <c r="M73" s="41"/>
      <c r="N73" s="41"/>
      <c r="O73" s="41"/>
      <c r="P73" s="41"/>
      <c r="Q73" s="46"/>
      <c r="R73" s="50"/>
      <c r="S73" s="46"/>
      <c r="T73" s="46"/>
      <c r="U73" s="46"/>
      <c r="V73" s="46"/>
      <c r="W73" s="46"/>
      <c r="X73" s="46"/>
      <c r="Y73" s="46"/>
      <c r="Z73" s="50"/>
      <c r="AA73" s="50"/>
      <c r="AB73" s="50"/>
      <c r="AC73" s="43"/>
      <c r="AD73" s="43"/>
      <c r="AE73" s="43"/>
      <c r="AF73" s="43"/>
    </row>
    <row r="74" spans="1:33">
      <c r="A74" s="142" t="s">
        <v>229</v>
      </c>
      <c r="B74" s="131" t="s">
        <v>230</v>
      </c>
      <c r="C74" s="39">
        <v>15000</v>
      </c>
      <c r="D74" s="73">
        <v>3.0439999999999998E-3</v>
      </c>
      <c r="E74" s="47"/>
      <c r="F74" s="73">
        <v>4.6E-5</v>
      </c>
      <c r="G74" s="46"/>
      <c r="H74" s="46"/>
      <c r="I74" s="46"/>
      <c r="J74" s="41"/>
      <c r="K74" s="41"/>
      <c r="L74" s="41"/>
      <c r="M74" s="41"/>
      <c r="N74" s="41"/>
      <c r="O74" s="41"/>
      <c r="P74" s="41"/>
      <c r="Q74" s="46"/>
      <c r="R74" s="50"/>
      <c r="S74" s="46"/>
      <c r="T74" s="46"/>
      <c r="U74" s="46"/>
      <c r="V74" s="46"/>
      <c r="W74" s="46"/>
      <c r="X74" s="46"/>
      <c r="Y74" s="46"/>
      <c r="Z74" s="50"/>
      <c r="AA74" s="50"/>
      <c r="AB74" s="50"/>
      <c r="AC74" s="43"/>
      <c r="AD74" s="43"/>
      <c r="AE74" s="43"/>
      <c r="AF74" s="43"/>
    </row>
    <row r="75" spans="1:33">
      <c r="A75" s="72" t="s">
        <v>227</v>
      </c>
      <c r="B75" s="32" t="s">
        <v>228</v>
      </c>
      <c r="C75" s="39"/>
      <c r="D75" s="73">
        <v>4.4990000000000004E-3</v>
      </c>
      <c r="E75" s="47"/>
      <c r="F75" s="73">
        <v>6.8999999999999997E-5</v>
      </c>
      <c r="G75" s="46"/>
      <c r="H75" s="46"/>
      <c r="I75" s="46"/>
      <c r="J75" s="41"/>
      <c r="K75" s="41"/>
      <c r="L75" s="41"/>
      <c r="M75" s="41"/>
      <c r="N75" s="41"/>
      <c r="O75" s="41"/>
      <c r="P75" s="41"/>
      <c r="Q75" s="46"/>
      <c r="R75" s="50"/>
      <c r="S75" s="46"/>
      <c r="T75" s="46"/>
      <c r="U75" s="46"/>
      <c r="V75" s="46"/>
      <c r="W75" s="46"/>
      <c r="X75" s="46"/>
      <c r="Y75" s="46"/>
      <c r="Z75" s="50"/>
      <c r="AA75" s="50"/>
      <c r="AB75" s="50"/>
      <c r="AC75" s="43"/>
      <c r="AD75" s="43"/>
      <c r="AE75" s="43"/>
      <c r="AF75" s="43"/>
    </row>
    <row r="76" spans="1:33">
      <c r="A76" s="72" t="s">
        <v>222</v>
      </c>
      <c r="B76" s="32" t="s">
        <v>393</v>
      </c>
      <c r="C76" s="39">
        <v>1860</v>
      </c>
      <c r="D76" s="73">
        <v>3.0835999999999999E-2</v>
      </c>
      <c r="E76" s="47"/>
      <c r="F76" s="73">
        <v>6.29E-4</v>
      </c>
      <c r="G76" s="46"/>
      <c r="H76" s="46"/>
      <c r="I76" s="46"/>
      <c r="J76" s="41"/>
      <c r="K76" s="41"/>
      <c r="L76" s="41"/>
      <c r="M76" s="41"/>
      <c r="N76" s="41"/>
      <c r="O76" s="41"/>
      <c r="P76" s="41"/>
      <c r="Q76" s="46"/>
      <c r="R76" s="50"/>
      <c r="S76" s="46"/>
      <c r="T76" s="46"/>
      <c r="U76" s="46"/>
      <c r="V76" s="46"/>
      <c r="W76" s="46"/>
      <c r="X76" s="46"/>
      <c r="Y76" s="46"/>
      <c r="Z76" s="50"/>
      <c r="AA76" s="50"/>
      <c r="AB76" s="50"/>
      <c r="AC76" s="43"/>
      <c r="AD76" s="43"/>
      <c r="AE76" s="43"/>
      <c r="AF76" s="43"/>
    </row>
    <row r="77" spans="1:33">
      <c r="A77" s="72" t="s">
        <v>225</v>
      </c>
      <c r="B77" s="32" t="s">
        <v>226</v>
      </c>
      <c r="C77" s="39"/>
      <c r="D77" s="46"/>
      <c r="E77" s="47"/>
      <c r="F77" s="73">
        <v>9.6000000000000002E-5</v>
      </c>
      <c r="G77" s="46"/>
      <c r="H77" s="46"/>
      <c r="I77" s="46"/>
      <c r="J77" s="41"/>
      <c r="K77" s="41"/>
      <c r="L77" s="73">
        <v>4.7039999999999998E-3</v>
      </c>
      <c r="M77" s="41"/>
      <c r="N77" s="41"/>
      <c r="O77" s="41"/>
      <c r="P77" s="41"/>
      <c r="Q77" s="46"/>
      <c r="R77" s="50"/>
      <c r="S77" s="46"/>
      <c r="T77" s="46"/>
      <c r="U77" s="46"/>
      <c r="V77" s="46"/>
      <c r="W77" s="46"/>
      <c r="X77" s="46"/>
      <c r="Y77" s="46"/>
      <c r="Z77" s="50"/>
      <c r="AA77" s="50"/>
      <c r="AB77" s="50"/>
      <c r="AC77" s="43"/>
      <c r="AD77" s="43"/>
      <c r="AE77" s="43"/>
      <c r="AF77" s="43"/>
    </row>
    <row r="78" spans="1:33">
      <c r="A78" s="72" t="s">
        <v>223</v>
      </c>
      <c r="B78" s="32" t="s">
        <v>224</v>
      </c>
      <c r="C78" s="39"/>
      <c r="D78" s="73">
        <v>4.9200000000000003E-4</v>
      </c>
      <c r="E78" s="47"/>
      <c r="F78" s="73">
        <v>7.9999999999999996E-6</v>
      </c>
      <c r="G78" s="46"/>
      <c r="H78" s="46"/>
      <c r="I78" s="46"/>
      <c r="J78" s="41"/>
      <c r="K78" s="41"/>
      <c r="L78" s="41"/>
      <c r="M78" s="41"/>
      <c r="N78" s="41"/>
      <c r="O78" s="41"/>
      <c r="P78" s="41"/>
      <c r="Q78" s="46"/>
      <c r="R78" s="50"/>
      <c r="S78" s="46"/>
      <c r="T78" s="46"/>
      <c r="U78" s="46"/>
      <c r="V78" s="46"/>
      <c r="W78" s="46"/>
      <c r="X78" s="46"/>
      <c r="Y78" s="46"/>
      <c r="Z78" s="50"/>
      <c r="AA78" s="50"/>
      <c r="AB78" s="50"/>
      <c r="AC78" s="43"/>
      <c r="AD78" s="43"/>
      <c r="AE78" s="43"/>
      <c r="AF78" s="43"/>
    </row>
    <row r="79" spans="1:33">
      <c r="A79" s="72" t="s">
        <v>247</v>
      </c>
      <c r="B79" s="32" t="s">
        <v>243</v>
      </c>
      <c r="C79" s="39"/>
      <c r="D79" s="73">
        <v>9.9979999999999999E-3</v>
      </c>
      <c r="E79" s="47"/>
      <c r="F79" s="73">
        <v>1.5200000000000001E-4</v>
      </c>
      <c r="G79" s="46"/>
      <c r="H79" s="46"/>
      <c r="I79" s="46"/>
      <c r="J79" s="41"/>
      <c r="K79" s="41"/>
      <c r="L79" s="41"/>
      <c r="M79" s="41"/>
      <c r="N79" s="41"/>
      <c r="O79" s="41"/>
      <c r="P79" s="41"/>
      <c r="Q79" s="46"/>
      <c r="R79" s="50"/>
      <c r="S79" s="46"/>
      <c r="T79" s="46"/>
      <c r="U79" s="46"/>
      <c r="V79" s="46"/>
      <c r="W79" s="46"/>
      <c r="X79" s="46"/>
      <c r="Y79" s="46"/>
      <c r="Z79" s="50"/>
      <c r="AA79" s="50"/>
      <c r="AB79" s="50"/>
      <c r="AC79" s="43"/>
      <c r="AD79" s="43"/>
      <c r="AE79" s="43"/>
      <c r="AF79" s="43"/>
    </row>
    <row r="80" spans="1:33">
      <c r="A80" s="72" t="s">
        <v>248</v>
      </c>
      <c r="B80" s="32" t="s">
        <v>244</v>
      </c>
      <c r="C80" s="39">
        <v>500</v>
      </c>
      <c r="D80" s="73">
        <v>2.0979999999999999E-2</v>
      </c>
      <c r="E80" s="47"/>
      <c r="F80" s="73">
        <v>3.2000000000000003E-4</v>
      </c>
      <c r="G80" s="46"/>
      <c r="H80" s="46"/>
      <c r="I80" s="46"/>
      <c r="J80" s="41"/>
      <c r="K80" s="41"/>
      <c r="L80" s="41"/>
      <c r="M80" s="41"/>
      <c r="N80" s="41"/>
      <c r="O80" s="41"/>
      <c r="P80" s="41"/>
      <c r="Q80" s="46"/>
      <c r="R80" s="50"/>
      <c r="S80" s="46"/>
      <c r="T80" s="46"/>
      <c r="U80" s="46"/>
      <c r="V80" s="46"/>
      <c r="W80" s="46"/>
      <c r="X80" s="46"/>
      <c r="Y80" s="46"/>
      <c r="Z80" s="50"/>
      <c r="AA80" s="50"/>
      <c r="AB80" s="50"/>
      <c r="AC80" s="43"/>
      <c r="AD80" s="43"/>
      <c r="AE80" s="43"/>
      <c r="AF80" s="43"/>
    </row>
    <row r="81" spans="1:37">
      <c r="A81" s="72" t="s">
        <v>246</v>
      </c>
      <c r="B81" s="32" t="s">
        <v>245</v>
      </c>
      <c r="C81" s="39"/>
      <c r="D81" s="73">
        <v>9.8460000000000006E-3</v>
      </c>
      <c r="E81" s="47"/>
      <c r="F81" s="47"/>
      <c r="G81" s="46"/>
      <c r="H81" s="46"/>
      <c r="I81" s="46"/>
      <c r="J81" s="41"/>
      <c r="K81" s="41"/>
      <c r="L81" s="41"/>
      <c r="M81" s="41"/>
      <c r="N81" s="41"/>
      <c r="O81" s="41"/>
      <c r="P81" s="41"/>
      <c r="Q81" s="46"/>
      <c r="R81" s="50"/>
      <c r="S81" s="46"/>
      <c r="T81" s="46">
        <v>2.0100000000000001E-4</v>
      </c>
      <c r="U81" s="46"/>
      <c r="V81" s="46"/>
      <c r="W81" s="46"/>
      <c r="X81" s="46"/>
      <c r="Y81" s="46"/>
      <c r="Z81" s="50"/>
      <c r="AA81" s="50"/>
      <c r="AB81" s="50"/>
      <c r="AC81" s="43"/>
      <c r="AD81" s="43"/>
      <c r="AE81" s="43"/>
      <c r="AF81" s="43"/>
    </row>
    <row r="82" spans="1:37">
      <c r="A82" s="72" t="s">
        <v>263</v>
      </c>
      <c r="B82" s="32" t="s">
        <v>264</v>
      </c>
      <c r="C82" s="39"/>
      <c r="D82" s="47"/>
      <c r="E82" s="47"/>
      <c r="G82" s="46"/>
      <c r="H82" s="46"/>
      <c r="I82" s="46"/>
      <c r="J82" s="41"/>
      <c r="K82" s="41"/>
      <c r="L82" s="41"/>
      <c r="M82" s="41"/>
      <c r="N82" s="41"/>
      <c r="O82" s="41"/>
      <c r="P82" s="41"/>
      <c r="Q82" s="46"/>
      <c r="R82" s="50"/>
      <c r="S82" s="46"/>
      <c r="T82" s="46"/>
      <c r="U82" s="46"/>
      <c r="V82" s="46"/>
      <c r="W82" s="46"/>
      <c r="X82" s="46"/>
      <c r="Y82" s="46"/>
      <c r="Z82" s="43">
        <v>1.067E-3</v>
      </c>
      <c r="AA82" s="73">
        <v>3.3000000000000003E-5</v>
      </c>
      <c r="AB82" s="50"/>
      <c r="AC82" s="43"/>
      <c r="AD82" s="43"/>
      <c r="AF82" s="43"/>
      <c r="AK82">
        <v>1.98E-3</v>
      </c>
    </row>
    <row r="83" spans="1:37">
      <c r="A83" s="72" t="s">
        <v>269</v>
      </c>
      <c r="B83" s="32" t="s">
        <v>270</v>
      </c>
      <c r="C83" s="39"/>
      <c r="D83" s="47"/>
      <c r="E83" s="47"/>
      <c r="F83" s="73">
        <v>6.3E-5</v>
      </c>
      <c r="G83" s="46"/>
      <c r="H83" s="46"/>
      <c r="I83" s="46"/>
      <c r="J83" s="41"/>
      <c r="K83" s="41"/>
      <c r="L83" s="41"/>
      <c r="M83" s="41"/>
      <c r="N83" s="41"/>
      <c r="O83" s="41"/>
      <c r="P83" s="41"/>
      <c r="Q83" s="46"/>
      <c r="R83" s="50"/>
      <c r="S83" s="46"/>
      <c r="T83" s="46"/>
      <c r="U83" s="46"/>
      <c r="V83" s="46"/>
      <c r="W83" s="46"/>
      <c r="X83" s="46"/>
      <c r="Y83" s="46"/>
      <c r="Z83" s="50"/>
      <c r="AA83" s="50"/>
      <c r="AB83" s="50"/>
      <c r="AC83" s="43"/>
      <c r="AD83" s="43"/>
      <c r="AE83" s="43">
        <v>2.0370000000000002E-3</v>
      </c>
      <c r="AF83" s="43"/>
    </row>
    <row r="84" spans="1:37">
      <c r="A84" s="72" t="s">
        <v>271</v>
      </c>
      <c r="B84" s="32" t="s">
        <v>272</v>
      </c>
      <c r="C84" s="39"/>
      <c r="D84" s="47"/>
      <c r="E84" s="47"/>
      <c r="F84" s="47"/>
      <c r="G84" s="46"/>
      <c r="H84" s="46"/>
      <c r="I84" s="46"/>
      <c r="J84" s="41"/>
      <c r="K84" s="41"/>
      <c r="L84" s="41"/>
      <c r="M84" s="41"/>
      <c r="N84" s="41"/>
      <c r="O84" s="41"/>
      <c r="P84" s="41"/>
      <c r="Q84" s="46"/>
      <c r="R84" s="50"/>
      <c r="S84" s="46"/>
      <c r="T84" s="46"/>
      <c r="U84" s="46"/>
      <c r="V84" s="46"/>
      <c r="W84" s="46"/>
      <c r="X84" s="46"/>
      <c r="Y84" s="46"/>
      <c r="Z84" s="50"/>
      <c r="AA84" s="50"/>
      <c r="AB84" s="50"/>
      <c r="AC84" s="43"/>
      <c r="AD84" s="43"/>
      <c r="AE84" s="43"/>
      <c r="AF84" s="43">
        <v>5.9999999999999995E-4</v>
      </c>
    </row>
    <row r="85" spans="1:37">
      <c r="A85" s="72" t="s">
        <v>275</v>
      </c>
      <c r="B85" s="32" t="s">
        <v>274</v>
      </c>
      <c r="C85" s="39">
        <v>4996</v>
      </c>
      <c r="D85" s="73">
        <v>2.5610000000000001E-2</v>
      </c>
      <c r="E85" s="47"/>
      <c r="F85" s="73">
        <v>3.8999999999999999E-4</v>
      </c>
      <c r="G85" s="46"/>
      <c r="H85" s="46"/>
      <c r="I85" s="46"/>
      <c r="J85" s="41"/>
      <c r="K85" s="41"/>
      <c r="L85" s="41"/>
      <c r="M85" s="41"/>
      <c r="N85" s="41"/>
      <c r="O85" s="41"/>
      <c r="P85" s="41"/>
      <c r="Q85" s="46"/>
      <c r="R85" s="50"/>
      <c r="S85" s="46"/>
      <c r="T85" s="46"/>
      <c r="U85" s="46"/>
      <c r="V85" s="46"/>
      <c r="W85" s="46"/>
      <c r="X85" s="46"/>
      <c r="Y85" s="46"/>
      <c r="Z85" s="50"/>
      <c r="AA85" s="50"/>
      <c r="AB85" s="50"/>
      <c r="AC85" s="43"/>
      <c r="AD85" s="43"/>
      <c r="AE85" s="43"/>
      <c r="AF85" s="43"/>
    </row>
    <row r="86" spans="1:37">
      <c r="A86" s="72" t="s">
        <v>282</v>
      </c>
      <c r="B86" s="32" t="s">
        <v>283</v>
      </c>
      <c r="C86" s="39"/>
      <c r="D86" s="73">
        <v>2.5610000000000001E-2</v>
      </c>
      <c r="E86" s="47"/>
      <c r="F86" s="73"/>
      <c r="G86" s="46"/>
      <c r="H86" s="46">
        <v>5.1199999999999998E-4</v>
      </c>
      <c r="I86" s="46"/>
      <c r="J86" s="41"/>
      <c r="K86" s="41"/>
      <c r="L86" s="41"/>
      <c r="M86" s="41"/>
      <c r="N86" s="41"/>
      <c r="O86" s="41"/>
      <c r="P86" s="41"/>
      <c r="Q86" s="46"/>
      <c r="R86" s="50"/>
      <c r="S86" s="46"/>
      <c r="T86" s="46"/>
      <c r="U86" s="46"/>
      <c r="V86" s="46"/>
      <c r="W86" s="46"/>
      <c r="X86" s="46"/>
      <c r="Y86" s="46"/>
      <c r="Z86" s="50"/>
      <c r="AA86" s="50"/>
      <c r="AB86" s="50"/>
      <c r="AC86" s="43"/>
      <c r="AD86" s="43"/>
      <c r="AE86" s="43"/>
      <c r="AF86" s="43"/>
    </row>
    <row r="87" spans="1:37">
      <c r="A87" s="72" t="s">
        <v>284</v>
      </c>
      <c r="B87" s="32" t="s">
        <v>175</v>
      </c>
      <c r="C87" s="39"/>
      <c r="D87" s="73">
        <v>1.078E-2</v>
      </c>
      <c r="E87" s="47"/>
      <c r="F87" s="73"/>
      <c r="G87" s="46"/>
      <c r="H87" s="46"/>
      <c r="I87" s="46"/>
      <c r="J87" s="41"/>
      <c r="K87" s="41"/>
      <c r="L87" s="41"/>
      <c r="M87" s="41"/>
      <c r="N87" s="41"/>
      <c r="O87" s="41"/>
      <c r="P87" s="41"/>
      <c r="Q87" s="46"/>
      <c r="R87" s="50"/>
      <c r="S87" s="46"/>
      <c r="T87" s="46"/>
      <c r="U87" s="46"/>
      <c r="V87" s="46"/>
      <c r="W87" s="46"/>
      <c r="X87" s="46"/>
      <c r="Y87" s="46"/>
      <c r="Z87" s="50"/>
      <c r="AA87" s="50"/>
      <c r="AB87" s="50"/>
      <c r="AC87" s="43"/>
      <c r="AD87" s="43"/>
      <c r="AE87" s="43"/>
      <c r="AF87" s="43"/>
    </row>
    <row r="88" spans="1:37">
      <c r="A88" s="72"/>
      <c r="B88" s="131" t="s">
        <v>285</v>
      </c>
      <c r="C88" s="39"/>
      <c r="D88" s="46"/>
      <c r="E88" s="47"/>
      <c r="F88" s="41"/>
      <c r="G88" s="46"/>
      <c r="H88" s="46"/>
      <c r="I88" s="46"/>
      <c r="J88" s="41"/>
      <c r="K88" s="41"/>
      <c r="L88" s="41"/>
      <c r="M88" s="41"/>
      <c r="N88" s="41"/>
      <c r="O88" s="41"/>
      <c r="P88" s="41"/>
      <c r="Q88" s="46"/>
      <c r="R88" s="50"/>
      <c r="S88" s="46"/>
      <c r="T88" s="46"/>
      <c r="U88" s="46"/>
      <c r="V88" s="46"/>
      <c r="W88" s="46"/>
      <c r="X88" s="46"/>
      <c r="Y88" s="46"/>
      <c r="Z88" s="110">
        <v>5.8500000000000002E-3</v>
      </c>
      <c r="AA88" s="110"/>
      <c r="AB88" s="110">
        <f>0.000455</f>
        <v>4.55E-4</v>
      </c>
      <c r="AC88" s="43"/>
      <c r="AD88" s="110">
        <v>1.95E-4</v>
      </c>
      <c r="AE88" s="43"/>
      <c r="AF88" s="43"/>
    </row>
    <row r="89" spans="1:37">
      <c r="A89" s="72"/>
      <c r="B89" s="120" t="s">
        <v>306</v>
      </c>
      <c r="C89" s="39"/>
      <c r="D89" s="40">
        <v>7.3249999999999999E-3</v>
      </c>
      <c r="E89" s="47"/>
      <c r="F89" s="41"/>
      <c r="G89" s="46"/>
      <c r="H89" s="46"/>
      <c r="I89" s="46"/>
      <c r="J89" s="41"/>
      <c r="K89" s="41"/>
      <c r="L89" s="41"/>
      <c r="M89" s="41"/>
      <c r="N89" s="41"/>
      <c r="O89" s="41"/>
      <c r="P89" s="41"/>
      <c r="Q89" s="46"/>
      <c r="R89" s="50"/>
      <c r="S89" s="46"/>
      <c r="T89" s="46"/>
      <c r="U89" s="46"/>
      <c r="V89" s="46"/>
      <c r="W89" s="46"/>
      <c r="X89" s="46"/>
      <c r="Y89" s="46"/>
      <c r="Z89" s="110"/>
      <c r="AA89" s="110"/>
      <c r="AB89" s="110"/>
      <c r="AC89" s="43"/>
      <c r="AD89" s="110"/>
      <c r="AE89" s="43"/>
      <c r="AF89" s="43"/>
      <c r="AH89" s="40">
        <v>1.4899999999999999E-4</v>
      </c>
    </row>
    <row r="90" spans="1:37">
      <c r="A90" s="72"/>
      <c r="B90" s="120" t="s">
        <v>307</v>
      </c>
      <c r="C90" s="39"/>
      <c r="D90" s="40">
        <v>7.3249999999999999E-3</v>
      </c>
      <c r="E90" s="47"/>
      <c r="F90" s="41"/>
      <c r="G90" s="46"/>
      <c r="H90" s="46"/>
      <c r="I90" s="46"/>
      <c r="J90" s="41"/>
      <c r="K90" s="41"/>
      <c r="L90" s="41"/>
      <c r="M90" s="41"/>
      <c r="N90" s="41"/>
      <c r="O90" s="41"/>
      <c r="P90" s="41"/>
      <c r="Q90" s="46"/>
      <c r="R90" s="50"/>
      <c r="S90" s="46"/>
      <c r="T90" s="46"/>
      <c r="U90" s="46"/>
      <c r="V90" s="46"/>
      <c r="W90" s="46"/>
      <c r="X90" s="46"/>
      <c r="Y90" s="46"/>
      <c r="Z90" s="110"/>
      <c r="AA90" s="110"/>
      <c r="AB90" s="110"/>
      <c r="AC90" s="43"/>
      <c r="AD90" s="110"/>
      <c r="AE90" s="43"/>
      <c r="AF90" s="43"/>
      <c r="AI90" s="40">
        <v>1.4899999999999999E-4</v>
      </c>
    </row>
    <row r="91" spans="1:37">
      <c r="A91" s="72" t="s">
        <v>325</v>
      </c>
      <c r="B91" s="120" t="s">
        <v>312</v>
      </c>
      <c r="C91" s="39">
        <v>8234</v>
      </c>
      <c r="D91" s="40">
        <v>3.5472999999999998E-2</v>
      </c>
      <c r="E91" s="47"/>
      <c r="F91" s="41">
        <v>5.4000000000000001E-4</v>
      </c>
      <c r="G91" s="46"/>
      <c r="H91" s="46"/>
      <c r="I91" s="46"/>
      <c r="J91" s="41"/>
      <c r="K91" s="41"/>
      <c r="L91" s="41"/>
      <c r="M91" s="41"/>
      <c r="N91" s="41"/>
      <c r="O91" s="41"/>
      <c r="P91" s="41"/>
      <c r="Q91" s="46"/>
      <c r="R91" s="50"/>
      <c r="S91" s="46"/>
      <c r="T91" s="46"/>
      <c r="U91" s="46"/>
      <c r="V91" s="46"/>
      <c r="W91" s="46"/>
      <c r="X91" s="46"/>
      <c r="Y91" s="46"/>
      <c r="Z91" s="110"/>
      <c r="AA91" s="110"/>
      <c r="AB91" s="110"/>
      <c r="AC91" s="43"/>
      <c r="AD91" s="110"/>
      <c r="AE91" s="43"/>
      <c r="AF91" s="43"/>
      <c r="AI91" s="130"/>
    </row>
    <row r="92" spans="1:37">
      <c r="A92" s="72" t="s">
        <v>326</v>
      </c>
      <c r="B92" s="120" t="s">
        <v>313</v>
      </c>
      <c r="C92" s="39">
        <v>2358</v>
      </c>
      <c r="D92" s="40">
        <v>3.5293999999999999E-2</v>
      </c>
      <c r="E92" s="47"/>
      <c r="F92" s="41"/>
      <c r="G92" s="46"/>
      <c r="H92" s="46">
        <v>7.2000000000000005E-4</v>
      </c>
      <c r="I92" s="46"/>
      <c r="J92" s="41"/>
      <c r="K92" s="41"/>
      <c r="L92" s="41"/>
      <c r="M92" s="41"/>
      <c r="N92" s="41"/>
      <c r="O92" s="41"/>
      <c r="P92" s="41"/>
      <c r="Q92" s="46"/>
      <c r="R92" s="50"/>
      <c r="S92" s="46"/>
      <c r="T92" s="46"/>
      <c r="U92" s="46"/>
      <c r="V92" s="46"/>
      <c r="W92" s="46"/>
      <c r="X92" s="46"/>
      <c r="Y92" s="46"/>
      <c r="Z92" s="110"/>
      <c r="AA92" s="110"/>
      <c r="AB92" s="110"/>
      <c r="AC92" s="43"/>
      <c r="AD92" s="110"/>
      <c r="AE92" s="43"/>
      <c r="AF92" s="43"/>
      <c r="AI92" s="130"/>
    </row>
    <row r="93" spans="1:37">
      <c r="A93" s="72" t="s">
        <v>416</v>
      </c>
      <c r="B93" s="120" t="s">
        <v>314</v>
      </c>
      <c r="C93" s="39">
        <v>126</v>
      </c>
      <c r="D93" s="40">
        <v>0.35293999999999998</v>
      </c>
      <c r="E93" s="47"/>
      <c r="F93" s="41"/>
      <c r="G93" s="46">
        <v>7.2000000000000005E-4</v>
      </c>
      <c r="H93" s="46"/>
      <c r="I93" s="46"/>
      <c r="J93" s="41"/>
      <c r="K93" s="41"/>
      <c r="L93" s="41"/>
      <c r="M93" s="41"/>
      <c r="N93" s="41"/>
      <c r="O93" s="41"/>
      <c r="P93" s="41"/>
      <c r="Q93" s="46"/>
      <c r="R93" s="50"/>
      <c r="S93" s="46"/>
      <c r="T93" s="46"/>
      <c r="U93" s="46"/>
      <c r="V93" s="46"/>
      <c r="W93" s="46"/>
      <c r="X93" s="46"/>
      <c r="Y93" s="46"/>
      <c r="Z93" s="110"/>
      <c r="AA93" s="110"/>
      <c r="AB93" s="110"/>
      <c r="AC93" s="43"/>
      <c r="AD93" s="110"/>
      <c r="AE93" s="43"/>
      <c r="AF93" s="43"/>
      <c r="AI93" s="130"/>
    </row>
    <row r="94" spans="1:37">
      <c r="A94" s="72" t="s">
        <v>425</v>
      </c>
      <c r="B94" s="131" t="s">
        <v>310</v>
      </c>
      <c r="C94" s="39">
        <v>39195</v>
      </c>
      <c r="D94" s="46"/>
      <c r="E94" s="47"/>
      <c r="F94" s="41"/>
      <c r="G94" s="46"/>
      <c r="H94" s="46"/>
      <c r="I94" s="46"/>
      <c r="J94" s="41"/>
      <c r="K94" s="41"/>
      <c r="L94" s="41"/>
      <c r="M94" s="41"/>
      <c r="N94" s="41"/>
      <c r="O94" s="41"/>
      <c r="P94" s="41"/>
      <c r="Q94" s="46"/>
      <c r="R94" s="50"/>
      <c r="S94" s="46"/>
      <c r="T94" s="46"/>
      <c r="U94" s="46"/>
      <c r="V94" s="46"/>
      <c r="W94" s="46"/>
      <c r="X94" s="46"/>
      <c r="Y94" s="46"/>
      <c r="Z94" s="110"/>
      <c r="AA94" s="110"/>
      <c r="AB94" s="110"/>
      <c r="AC94" s="43"/>
      <c r="AD94" s="110"/>
      <c r="AE94" s="43"/>
      <c r="AF94" s="43">
        <v>3.8499999999999998E-4</v>
      </c>
    </row>
    <row r="95" spans="1:37">
      <c r="A95" s="72" t="s">
        <v>394</v>
      </c>
      <c r="B95" s="147" t="s">
        <v>321</v>
      </c>
      <c r="C95" s="39">
        <v>16662</v>
      </c>
      <c r="D95" s="40">
        <v>1.7409999999999998E-2</v>
      </c>
      <c r="E95" s="47"/>
      <c r="F95" s="41">
        <v>2.6499999999999999E-4</v>
      </c>
      <c r="G95" s="46"/>
      <c r="H95" s="46"/>
      <c r="I95" s="46"/>
      <c r="J95" s="41"/>
      <c r="K95" s="41"/>
      <c r="L95" s="41"/>
      <c r="M95" s="41"/>
      <c r="N95" s="41"/>
      <c r="O95" s="41"/>
      <c r="P95" s="41"/>
      <c r="Q95" s="46"/>
      <c r="R95" s="50"/>
      <c r="S95" s="46"/>
      <c r="T95" s="46"/>
      <c r="U95" s="46"/>
      <c r="V95" s="46"/>
      <c r="W95" s="46"/>
      <c r="X95" s="46"/>
      <c r="Y95" s="46"/>
      <c r="Z95" s="50"/>
      <c r="AA95" s="50"/>
      <c r="AB95" s="50"/>
      <c r="AC95" s="43"/>
      <c r="AD95" s="43"/>
      <c r="AE95" s="43"/>
      <c r="AF95" s="43"/>
    </row>
    <row r="96" spans="1:37">
      <c r="A96" s="72" t="s">
        <v>385</v>
      </c>
      <c r="B96" s="147" t="s">
        <v>322</v>
      </c>
      <c r="C96" s="39">
        <v>11520</v>
      </c>
      <c r="D96" s="40">
        <v>1.7321E-2</v>
      </c>
      <c r="E96" s="133"/>
      <c r="F96" s="41">
        <v>3.5399999999999999E-4</v>
      </c>
      <c r="G96" s="134"/>
      <c r="H96" s="134"/>
      <c r="I96" s="134"/>
      <c r="J96" s="135"/>
      <c r="K96" s="135"/>
      <c r="L96" s="135"/>
      <c r="M96" s="135"/>
      <c r="N96" s="135"/>
      <c r="O96" s="135"/>
      <c r="P96" s="136"/>
      <c r="Q96" s="137"/>
      <c r="R96" s="99"/>
      <c r="S96" s="137"/>
      <c r="T96" s="137"/>
      <c r="U96" s="137"/>
      <c r="V96" s="137"/>
      <c r="W96" s="137"/>
      <c r="X96" s="137"/>
      <c r="Y96" s="137"/>
      <c r="Z96" s="99"/>
      <c r="AA96" s="99"/>
      <c r="AB96" s="99"/>
    </row>
    <row r="97" spans="1:43">
      <c r="A97" s="142" t="s">
        <v>384</v>
      </c>
      <c r="B97" s="131" t="s">
        <v>383</v>
      </c>
      <c r="C97" s="39">
        <v>8315</v>
      </c>
      <c r="D97" s="40">
        <v>6.3049999999999998E-3</v>
      </c>
      <c r="E97" s="133"/>
      <c r="F97" s="135"/>
      <c r="G97" s="134"/>
      <c r="H97" s="134"/>
      <c r="I97" s="134"/>
      <c r="J97" s="135"/>
      <c r="K97" s="135"/>
      <c r="L97" s="135"/>
      <c r="M97" s="135"/>
      <c r="N97" s="135"/>
      <c r="O97" s="135"/>
      <c r="P97" s="136"/>
      <c r="Q97" s="137"/>
      <c r="R97" s="99"/>
      <c r="S97" s="137"/>
      <c r="T97" s="137"/>
      <c r="U97" s="137"/>
      <c r="V97" s="137"/>
      <c r="W97" s="137"/>
      <c r="X97" s="137"/>
      <c r="Y97" s="137">
        <v>1.95E-4</v>
      </c>
      <c r="Z97" s="99"/>
      <c r="AA97" s="99"/>
      <c r="AB97" s="99"/>
    </row>
    <row r="98" spans="1:43">
      <c r="A98" s="72"/>
      <c r="B98" s="131" t="s">
        <v>328</v>
      </c>
      <c r="C98" s="132"/>
      <c r="D98" s="40">
        <v>1.9E-2</v>
      </c>
      <c r="E98" s="133"/>
      <c r="F98" s="135"/>
      <c r="G98" s="134"/>
      <c r="H98" s="134"/>
      <c r="I98" s="134"/>
      <c r="J98" s="135"/>
      <c r="K98" s="135"/>
      <c r="L98" s="135"/>
      <c r="M98" s="135"/>
      <c r="N98" s="135"/>
      <c r="O98" s="135"/>
      <c r="P98" s="136"/>
      <c r="Q98" s="137"/>
      <c r="R98" s="99"/>
      <c r="S98" s="137"/>
      <c r="T98" s="137"/>
      <c r="U98" s="137"/>
      <c r="V98" s="137"/>
      <c r="W98" s="137"/>
      <c r="X98" s="137"/>
      <c r="Y98" s="137">
        <v>1.124E-3</v>
      </c>
      <c r="Z98" s="99"/>
      <c r="AA98" s="99"/>
      <c r="AB98" s="99"/>
    </row>
    <row r="99" spans="1:43">
      <c r="A99" s="72" t="s">
        <v>386</v>
      </c>
      <c r="B99" s="131" t="s">
        <v>387</v>
      </c>
      <c r="C99" s="39">
        <v>3900</v>
      </c>
      <c r="D99" s="40">
        <v>4.4320000000000002E-3</v>
      </c>
      <c r="E99" s="133"/>
      <c r="F99" s="135">
        <v>6.8000000000000005E-4</v>
      </c>
      <c r="G99" s="134"/>
      <c r="H99" s="134"/>
      <c r="I99" s="134"/>
      <c r="J99" s="135"/>
      <c r="K99" s="135"/>
      <c r="L99" s="135"/>
      <c r="M99" s="135"/>
      <c r="N99" s="135"/>
      <c r="O99" s="135"/>
      <c r="P99" s="136"/>
      <c r="Q99" s="137"/>
      <c r="R99" s="99"/>
      <c r="S99" s="137"/>
      <c r="T99" s="137"/>
      <c r="U99" s="137"/>
      <c r="V99" s="137"/>
      <c r="W99" s="137"/>
      <c r="X99" s="137"/>
      <c r="Y99" s="137"/>
      <c r="Z99" s="99"/>
      <c r="AA99" s="99"/>
      <c r="AB99" s="99"/>
    </row>
    <row r="100" spans="1:43">
      <c r="A100" s="72" t="s">
        <v>388</v>
      </c>
      <c r="B100" s="131" t="s">
        <v>389</v>
      </c>
      <c r="C100" s="39"/>
      <c r="D100" s="40"/>
      <c r="E100" s="133"/>
      <c r="F100" s="135">
        <v>1.8E-5</v>
      </c>
      <c r="G100" s="134"/>
      <c r="H100" s="134"/>
      <c r="I100" s="134"/>
      <c r="J100" s="135"/>
      <c r="K100" s="135"/>
      <c r="L100" s="135">
        <v>8.9599999999999999E-4</v>
      </c>
      <c r="M100" s="135"/>
      <c r="N100" s="135"/>
      <c r="O100" s="135"/>
      <c r="P100" s="136"/>
      <c r="Q100" s="137"/>
      <c r="R100" s="99"/>
      <c r="S100" s="137"/>
      <c r="T100" s="137"/>
      <c r="U100" s="137"/>
      <c r="V100" s="137"/>
      <c r="W100" s="137"/>
      <c r="X100" s="137"/>
      <c r="Y100" s="137"/>
      <c r="Z100" s="99"/>
      <c r="AA100" s="99"/>
      <c r="AB100" s="99"/>
    </row>
    <row r="101" spans="1:43">
      <c r="A101" s="72" t="s">
        <v>396</v>
      </c>
      <c r="B101" s="131" t="s">
        <v>395</v>
      </c>
      <c r="C101" s="39"/>
      <c r="D101" s="40"/>
      <c r="E101" s="133"/>
      <c r="F101" s="135"/>
      <c r="G101" s="134"/>
      <c r="H101" s="134"/>
      <c r="I101" s="134"/>
      <c r="J101" s="135"/>
      <c r="K101" s="135"/>
      <c r="L101" s="135">
        <v>0.14399999999999999</v>
      </c>
      <c r="M101" s="135"/>
      <c r="N101" s="135"/>
      <c r="O101" s="135"/>
      <c r="P101" s="136"/>
      <c r="Q101" s="137"/>
      <c r="R101" s="99"/>
      <c r="S101" s="137"/>
      <c r="T101" s="137"/>
      <c r="U101" s="137"/>
      <c r="V101" s="137"/>
      <c r="W101" s="137"/>
      <c r="X101" s="137"/>
      <c r="Y101" s="137"/>
      <c r="Z101" s="99"/>
      <c r="AA101" s="99"/>
      <c r="AB101" s="99"/>
      <c r="AN101">
        <v>6.0000000000000001E-3</v>
      </c>
    </row>
    <row r="102" spans="1:43">
      <c r="A102" s="72" t="s">
        <v>399</v>
      </c>
      <c r="B102" s="131" t="s">
        <v>398</v>
      </c>
      <c r="C102" s="39"/>
      <c r="D102" s="40">
        <v>0.24625</v>
      </c>
      <c r="E102" s="133"/>
      <c r="F102" s="144">
        <v>3.7499999999999999E-3</v>
      </c>
      <c r="G102" s="134"/>
      <c r="H102" s="134"/>
      <c r="I102" s="134"/>
      <c r="J102" s="135"/>
      <c r="K102" s="135"/>
      <c r="L102" s="135"/>
      <c r="M102" s="135"/>
      <c r="N102" s="135"/>
      <c r="O102" s="135"/>
      <c r="P102" s="136"/>
      <c r="Q102" s="137"/>
      <c r="R102" s="99"/>
      <c r="S102" s="137"/>
      <c r="T102" s="137"/>
      <c r="U102" s="137"/>
      <c r="V102" s="137"/>
      <c r="W102" s="137"/>
      <c r="X102" s="137"/>
      <c r="Y102" s="137"/>
      <c r="Z102" s="99"/>
      <c r="AA102" s="99"/>
      <c r="AB102" s="99"/>
    </row>
    <row r="103" spans="1:43">
      <c r="A103" s="72" t="s">
        <v>401</v>
      </c>
      <c r="B103" s="131" t="s">
        <v>400</v>
      </c>
      <c r="C103" s="39"/>
      <c r="D103" s="40"/>
      <c r="E103" s="133"/>
      <c r="F103" s="144"/>
      <c r="G103" s="134"/>
      <c r="H103" s="134"/>
      <c r="I103" s="134"/>
      <c r="J103" s="135"/>
      <c r="K103" s="135"/>
      <c r="L103" s="135"/>
      <c r="M103" s="135"/>
      <c r="N103" s="135"/>
      <c r="O103" s="135"/>
      <c r="P103" s="136"/>
      <c r="Q103" s="137"/>
      <c r="R103" s="99"/>
      <c r="S103" s="137"/>
      <c r="T103" s="137"/>
      <c r="U103" s="137"/>
      <c r="V103" s="137"/>
      <c r="W103" s="137"/>
      <c r="X103" s="137"/>
      <c r="Y103" s="137"/>
      <c r="Z103" s="99"/>
      <c r="AA103" s="99"/>
      <c r="AB103" s="99"/>
      <c r="AE103">
        <v>7.0809999999999998E-2</v>
      </c>
      <c r="AN103">
        <v>2.1900000000000001E-3</v>
      </c>
    </row>
    <row r="104" spans="1:43">
      <c r="A104" s="72" t="s">
        <v>408</v>
      </c>
      <c r="B104" s="131" t="s">
        <v>409</v>
      </c>
      <c r="C104" s="39"/>
      <c r="D104" s="40"/>
      <c r="E104" s="133"/>
      <c r="F104" s="144"/>
      <c r="G104" s="134"/>
      <c r="H104" s="134"/>
      <c r="I104" s="134"/>
      <c r="J104" s="135"/>
      <c r="K104" s="135"/>
      <c r="L104" s="135"/>
      <c r="M104" s="135"/>
      <c r="N104" s="135"/>
      <c r="O104" s="135"/>
      <c r="P104" s="136"/>
      <c r="Q104" s="137"/>
      <c r="R104" s="99"/>
      <c r="S104" s="137"/>
      <c r="T104" s="137"/>
      <c r="U104" s="137"/>
      <c r="V104" s="137"/>
      <c r="W104" s="137"/>
      <c r="X104" s="137"/>
      <c r="Y104" s="137"/>
      <c r="Z104" s="99"/>
      <c r="AA104" s="99"/>
      <c r="AB104" s="99"/>
      <c r="AE104">
        <v>5.9659999999999999E-3</v>
      </c>
      <c r="AG104">
        <v>1</v>
      </c>
      <c r="AN104">
        <v>1.84E-4</v>
      </c>
      <c r="AO104">
        <v>1</v>
      </c>
    </row>
    <row r="105" spans="1:43">
      <c r="A105" s="72" t="s">
        <v>231</v>
      </c>
      <c r="B105" s="131" t="s">
        <v>406</v>
      </c>
      <c r="C105" s="39">
        <f>1200+3283</f>
        <v>4483</v>
      </c>
      <c r="D105" s="40"/>
      <c r="E105" s="133"/>
      <c r="F105" s="144"/>
      <c r="G105" s="134"/>
      <c r="H105" s="134"/>
      <c r="I105" s="134"/>
      <c r="J105" s="135"/>
      <c r="K105" s="135"/>
      <c r="L105" s="135"/>
      <c r="M105" s="135"/>
      <c r="N105" s="135"/>
      <c r="O105" s="135"/>
      <c r="P105" s="136"/>
      <c r="Q105" s="137"/>
      <c r="R105" s="99"/>
      <c r="S105" s="137"/>
      <c r="T105" s="137"/>
      <c r="U105" s="137"/>
      <c r="V105" s="137"/>
      <c r="W105" s="137"/>
      <c r="X105" s="137"/>
      <c r="Y105" s="137"/>
      <c r="Z105" s="99"/>
      <c r="AA105" s="99"/>
      <c r="AB105" s="99"/>
      <c r="AC105">
        <v>1</v>
      </c>
      <c r="AE105">
        <v>5.9659999999999999E-3</v>
      </c>
      <c r="AG105">
        <v>1</v>
      </c>
      <c r="AN105">
        <v>1.84E-4</v>
      </c>
    </row>
    <row r="106" spans="1:43">
      <c r="A106" s="72" t="s">
        <v>411</v>
      </c>
      <c r="B106" s="131" t="s">
        <v>412</v>
      </c>
      <c r="C106" s="39"/>
      <c r="D106" s="40">
        <v>4.4325000000000003E-2</v>
      </c>
      <c r="E106" s="133"/>
      <c r="F106" s="144">
        <v>6.7500000000000004E-4</v>
      </c>
      <c r="G106" s="134"/>
      <c r="H106" s="134"/>
      <c r="I106" s="134"/>
      <c r="J106" s="135"/>
      <c r="K106" s="135"/>
      <c r="L106" s="135"/>
      <c r="M106" s="135"/>
      <c r="N106" s="135"/>
      <c r="O106" s="135"/>
      <c r="P106" s="136"/>
      <c r="Q106" s="137"/>
      <c r="R106" s="99"/>
      <c r="S106" s="137"/>
      <c r="T106" s="137"/>
      <c r="U106" s="137"/>
      <c r="V106" s="137"/>
      <c r="W106" s="137"/>
      <c r="X106" s="137"/>
      <c r="Y106" s="137"/>
      <c r="Z106" s="99"/>
      <c r="AA106" s="99"/>
      <c r="AB106" s="99"/>
      <c r="AQ106">
        <v>1</v>
      </c>
    </row>
    <row r="107" spans="1:43">
      <c r="A107" s="72" t="s">
        <v>414</v>
      </c>
      <c r="B107" s="131" t="s">
        <v>413</v>
      </c>
      <c r="C107" s="39"/>
      <c r="D107" s="40">
        <v>7.5844999999999996E-2</v>
      </c>
      <c r="E107" s="133"/>
      <c r="F107" s="144">
        <v>1.155E-3</v>
      </c>
      <c r="G107" s="134"/>
      <c r="H107" s="134"/>
      <c r="I107" s="134"/>
      <c r="J107" s="135"/>
      <c r="K107" s="135"/>
      <c r="L107" s="135"/>
      <c r="M107" s="135"/>
      <c r="N107" s="135"/>
      <c r="O107" s="135"/>
      <c r="P107" s="136"/>
      <c r="Q107" s="137"/>
      <c r="R107" s="99"/>
      <c r="S107" s="137"/>
      <c r="T107" s="137"/>
      <c r="U107" s="137"/>
      <c r="V107" s="137"/>
      <c r="W107" s="137"/>
      <c r="X107" s="137"/>
      <c r="Y107" s="137"/>
      <c r="Z107" s="99"/>
      <c r="AA107" s="99"/>
      <c r="AB107" s="99"/>
    </row>
    <row r="108" spans="1:43">
      <c r="A108" s="168" t="s">
        <v>431</v>
      </c>
      <c r="B108" s="147" t="s">
        <v>448</v>
      </c>
      <c r="C108" s="39">
        <v>23780</v>
      </c>
      <c r="D108" s="40">
        <v>1.0214000000000001E-2</v>
      </c>
      <c r="E108" s="133"/>
      <c r="F108" s="144"/>
      <c r="G108" s="134"/>
      <c r="H108" s="134"/>
      <c r="I108" s="134"/>
      <c r="J108" s="135"/>
      <c r="K108" s="135"/>
      <c r="L108" s="135"/>
      <c r="M108" s="135"/>
      <c r="N108" s="135"/>
      <c r="O108" s="135"/>
      <c r="P108" s="136"/>
      <c r="Q108" s="137"/>
      <c r="R108" s="99"/>
      <c r="S108" s="137"/>
      <c r="T108" s="137"/>
      <c r="U108" s="137"/>
      <c r="V108" s="137"/>
      <c r="W108" s="137"/>
      <c r="X108" s="137"/>
      <c r="Y108" s="137">
        <v>3.1599999999999998E-4</v>
      </c>
      <c r="Z108" s="99"/>
      <c r="AA108" s="99"/>
      <c r="AB108" s="99"/>
    </row>
    <row r="109" spans="1:43">
      <c r="A109" s="168" t="s">
        <v>432</v>
      </c>
      <c r="B109" s="147" t="s">
        <v>433</v>
      </c>
      <c r="C109" s="39">
        <v>25480</v>
      </c>
      <c r="D109" s="40">
        <v>8.4910000000000003E-3</v>
      </c>
      <c r="E109" s="133"/>
      <c r="F109" s="144"/>
      <c r="G109" s="134"/>
      <c r="H109" s="134"/>
      <c r="I109" s="134"/>
      <c r="J109" s="135"/>
      <c r="K109" s="135"/>
      <c r="L109" s="135"/>
      <c r="M109" s="135"/>
      <c r="N109" s="135"/>
      <c r="O109" s="135"/>
      <c r="P109" s="136"/>
      <c r="Q109" s="137"/>
      <c r="R109" s="99"/>
      <c r="S109" s="137"/>
      <c r="T109" s="137"/>
      <c r="U109" s="137"/>
      <c r="V109" s="137"/>
      <c r="W109" s="137"/>
      <c r="X109" s="137"/>
      <c r="Y109" s="137">
        <v>2.63E-4</v>
      </c>
      <c r="Z109" s="99"/>
      <c r="AA109" s="99"/>
      <c r="AB109" s="99"/>
    </row>
    <row r="110" spans="1:43">
      <c r="A110" s="168" t="s">
        <v>434</v>
      </c>
      <c r="B110" s="147" t="s">
        <v>435</v>
      </c>
      <c r="C110" s="39">
        <v>7600</v>
      </c>
      <c r="D110" s="40">
        <v>8.4910000000000003E-3</v>
      </c>
      <c r="E110" s="133"/>
      <c r="F110" s="144"/>
      <c r="G110" s="134"/>
      <c r="H110" s="134"/>
      <c r="I110" s="134"/>
      <c r="J110" s="135"/>
      <c r="K110" s="135"/>
      <c r="L110" s="135"/>
      <c r="M110" s="135"/>
      <c r="N110" s="135"/>
      <c r="O110" s="135"/>
      <c r="P110" s="136"/>
      <c r="Q110" s="137"/>
      <c r="R110" s="99"/>
      <c r="S110" s="137"/>
      <c r="T110" s="137"/>
      <c r="U110" s="137"/>
      <c r="V110" s="137"/>
      <c r="W110" s="137"/>
      <c r="X110" s="137"/>
      <c r="Y110" s="137">
        <v>2.63E-4</v>
      </c>
      <c r="Z110" s="99"/>
      <c r="AA110" s="99"/>
      <c r="AB110" s="99"/>
    </row>
    <row r="111" spans="1:43">
      <c r="A111" s="168" t="s">
        <v>436</v>
      </c>
      <c r="B111" s="147" t="s">
        <v>437</v>
      </c>
      <c r="C111" s="39">
        <v>4800</v>
      </c>
      <c r="D111" s="40">
        <v>8.2450000000000006E-3</v>
      </c>
      <c r="E111" s="133"/>
      <c r="F111" s="144"/>
      <c r="G111" s="134"/>
      <c r="H111" s="134"/>
      <c r="I111" s="134"/>
      <c r="J111" s="135"/>
      <c r="K111" s="135"/>
      <c r="L111" s="135"/>
      <c r="M111" s="135"/>
      <c r="N111" s="135"/>
      <c r="O111" s="135"/>
      <c r="P111" s="136"/>
      <c r="Q111" s="137"/>
      <c r="R111" s="99"/>
      <c r="S111" s="137"/>
      <c r="T111" s="137"/>
      <c r="U111" s="137"/>
      <c r="V111" s="137"/>
      <c r="W111" s="137"/>
      <c r="X111" s="137"/>
      <c r="Y111" s="137">
        <v>2.5500000000000002E-4</v>
      </c>
      <c r="Z111" s="99"/>
      <c r="AA111" s="99"/>
      <c r="AB111" s="99"/>
    </row>
    <row r="112" spans="1:43">
      <c r="A112" s="168" t="s">
        <v>438</v>
      </c>
      <c r="B112" s="147" t="s">
        <v>439</v>
      </c>
      <c r="C112" s="39">
        <f>5160+200</f>
        <v>5360</v>
      </c>
      <c r="D112" s="40"/>
      <c r="E112" s="133"/>
      <c r="F112" s="144"/>
      <c r="G112" s="134"/>
      <c r="H112" s="134"/>
      <c r="I112" s="134"/>
      <c r="J112" s="135"/>
      <c r="K112" s="135"/>
      <c r="L112" s="135"/>
      <c r="M112" s="135"/>
      <c r="N112" s="135"/>
      <c r="O112" s="135"/>
      <c r="P112" s="136"/>
      <c r="Q112" s="137"/>
      <c r="R112" s="99"/>
      <c r="S112" s="137"/>
      <c r="T112" s="137"/>
      <c r="U112" s="137"/>
      <c r="V112" s="137"/>
      <c r="W112" s="137"/>
      <c r="X112" s="137"/>
      <c r="Y112" s="137"/>
      <c r="Z112" s="99"/>
      <c r="AA112" s="99"/>
      <c r="AB112" s="99"/>
      <c r="AE112">
        <v>7.5950000000000002E-3</v>
      </c>
      <c r="AG112">
        <v>1</v>
      </c>
      <c r="AN112">
        <v>2.3499999999999999E-4</v>
      </c>
      <c r="AP112">
        <v>1</v>
      </c>
    </row>
    <row r="113" spans="1:43">
      <c r="A113" s="168" t="s">
        <v>415</v>
      </c>
      <c r="B113" s="147" t="s">
        <v>446</v>
      </c>
      <c r="C113" s="39">
        <v>9945</v>
      </c>
      <c r="D113" s="40">
        <v>0.19903000000000001</v>
      </c>
      <c r="E113" s="133"/>
      <c r="F113" s="144">
        <v>3.0000000000000001E-3</v>
      </c>
      <c r="G113" s="134"/>
      <c r="H113" s="134"/>
      <c r="I113" s="134"/>
      <c r="J113" s="135"/>
      <c r="K113" s="135"/>
      <c r="L113" s="135"/>
      <c r="M113" s="135"/>
      <c r="N113" s="135"/>
      <c r="O113" s="135"/>
      <c r="P113" s="136"/>
      <c r="Q113" s="137"/>
      <c r="R113" s="99"/>
      <c r="S113" s="137"/>
      <c r="T113" s="137"/>
      <c r="U113" s="137"/>
      <c r="V113" s="137"/>
      <c r="W113" s="137"/>
      <c r="X113" s="137"/>
      <c r="Y113" s="137"/>
      <c r="Z113" s="99"/>
      <c r="AA113" s="99"/>
      <c r="AB113" s="99"/>
    </row>
    <row r="114" spans="1:43">
      <c r="A114" s="168" t="s">
        <v>447</v>
      </c>
      <c r="B114" s="147" t="s">
        <v>445</v>
      </c>
      <c r="C114" s="39">
        <v>1920</v>
      </c>
      <c r="D114" s="40">
        <v>0.19403999999999999</v>
      </c>
      <c r="E114" s="133"/>
      <c r="F114" s="144"/>
      <c r="G114" s="134"/>
      <c r="H114" s="134"/>
      <c r="I114" s="134"/>
      <c r="J114" s="135"/>
      <c r="K114" s="135"/>
      <c r="L114" s="135"/>
      <c r="M114" s="135"/>
      <c r="N114" s="135"/>
      <c r="O114" s="135"/>
      <c r="P114" s="136"/>
      <c r="Q114" s="137"/>
      <c r="R114" s="99">
        <v>3.96E-3</v>
      </c>
      <c r="S114" s="137"/>
      <c r="T114" s="137"/>
      <c r="U114" s="137"/>
      <c r="V114" s="137"/>
      <c r="W114" s="137"/>
      <c r="X114" s="137"/>
      <c r="Y114" s="137"/>
      <c r="Z114" s="99"/>
      <c r="AA114" s="99"/>
      <c r="AB114" s="99"/>
    </row>
    <row r="115" spans="1:43">
      <c r="A115" s="168" t="s">
        <v>455</v>
      </c>
      <c r="B115" s="147" t="s">
        <v>456</v>
      </c>
      <c r="C115" s="39">
        <v>6382</v>
      </c>
      <c r="D115" s="40">
        <v>3.9891999999999997E-2</v>
      </c>
      <c r="E115" s="133"/>
      <c r="F115" s="144">
        <v>6.0800000000000003E-4</v>
      </c>
      <c r="G115" s="134"/>
      <c r="H115" s="134"/>
      <c r="I115" s="134"/>
      <c r="J115" s="135"/>
      <c r="K115" s="135"/>
      <c r="L115" s="135"/>
      <c r="M115" s="135"/>
      <c r="N115" s="135"/>
      <c r="O115" s="135"/>
      <c r="P115" s="136"/>
      <c r="Q115" s="137"/>
      <c r="R115" s="99"/>
      <c r="S115" s="137"/>
      <c r="T115" s="137"/>
      <c r="U115" s="137"/>
      <c r="V115" s="137"/>
      <c r="W115" s="137"/>
      <c r="X115" s="137"/>
      <c r="Y115" s="137"/>
      <c r="Z115" s="99"/>
      <c r="AA115" s="99"/>
      <c r="AB115" s="99"/>
      <c r="AQ115">
        <v>1</v>
      </c>
    </row>
    <row r="116" spans="1:43">
      <c r="A116" s="168" t="s">
        <v>452</v>
      </c>
      <c r="B116" s="147" t="s">
        <v>453</v>
      </c>
      <c r="C116" s="39">
        <v>7680</v>
      </c>
      <c r="D116" s="40">
        <v>1.3051E-2</v>
      </c>
      <c r="E116" s="133"/>
      <c r="F116" s="144">
        <v>1.9900000000000001E-4</v>
      </c>
      <c r="G116" s="134"/>
      <c r="H116" s="134"/>
      <c r="I116" s="134"/>
      <c r="J116" s="135"/>
      <c r="K116" s="135"/>
      <c r="L116" s="135"/>
      <c r="M116" s="135"/>
      <c r="N116" s="135"/>
      <c r="O116" s="135"/>
      <c r="P116" s="136"/>
      <c r="Q116" s="137"/>
      <c r="R116" s="99"/>
      <c r="S116" s="137"/>
      <c r="T116" s="137"/>
      <c r="U116" s="137"/>
      <c r="V116" s="137"/>
      <c r="W116" s="137"/>
      <c r="X116" s="137"/>
      <c r="Y116" s="137"/>
      <c r="Z116" s="99"/>
      <c r="AA116" s="99"/>
      <c r="AB116" s="99"/>
    </row>
    <row r="117" spans="1:43">
      <c r="A117" s="239" t="s">
        <v>481</v>
      </c>
      <c r="B117" s="240" t="s">
        <v>479</v>
      </c>
      <c r="C117" s="132">
        <v>23105</v>
      </c>
      <c r="D117" s="40"/>
      <c r="E117" s="133"/>
      <c r="F117" s="144"/>
      <c r="G117" s="134"/>
      <c r="H117" s="134"/>
      <c r="I117" s="134"/>
      <c r="J117" s="135"/>
      <c r="K117" s="135"/>
      <c r="L117" s="135"/>
      <c r="M117" s="135"/>
      <c r="N117" s="135"/>
      <c r="O117" s="135"/>
      <c r="P117" s="136"/>
      <c r="Q117" s="137"/>
      <c r="R117" s="99"/>
      <c r="S117" s="137"/>
      <c r="T117" s="137"/>
      <c r="U117" s="137"/>
      <c r="V117" s="137"/>
      <c r="W117" s="137"/>
      <c r="X117" s="137"/>
      <c r="Y117" s="137"/>
      <c r="Z117" s="99"/>
      <c r="AA117" s="99"/>
      <c r="AB117" s="99"/>
    </row>
    <row r="118" spans="1:43">
      <c r="A118" s="239" t="s">
        <v>482</v>
      </c>
      <c r="B118" s="240" t="s">
        <v>480</v>
      </c>
      <c r="C118" s="132">
        <f>28000-26000</f>
        <v>2000</v>
      </c>
      <c r="D118" s="40"/>
      <c r="E118" s="133"/>
      <c r="F118" s="144"/>
      <c r="G118" s="134"/>
      <c r="H118" s="134"/>
      <c r="I118" s="134"/>
      <c r="J118" s="135"/>
      <c r="K118" s="135"/>
      <c r="L118" s="135"/>
      <c r="M118" s="135"/>
      <c r="N118" s="135"/>
      <c r="O118" s="135"/>
      <c r="P118" s="136"/>
      <c r="Q118" s="137"/>
      <c r="R118" s="99"/>
      <c r="S118" s="137"/>
      <c r="T118" s="137"/>
      <c r="U118" s="137"/>
      <c r="V118" s="137"/>
      <c r="W118" s="137"/>
      <c r="X118" s="137"/>
      <c r="Y118" s="137"/>
      <c r="Z118" s="99"/>
      <c r="AA118" s="99"/>
      <c r="AB118" s="99"/>
    </row>
    <row r="119" spans="1:43">
      <c r="A119" s="239" t="s">
        <v>484</v>
      </c>
      <c r="B119" s="240" t="s">
        <v>483</v>
      </c>
      <c r="C119" s="132">
        <v>1110</v>
      </c>
      <c r="D119" s="40"/>
      <c r="E119" s="133"/>
      <c r="F119" s="144"/>
      <c r="G119" s="134"/>
      <c r="H119" s="134"/>
      <c r="I119" s="134"/>
      <c r="J119" s="135"/>
      <c r="K119" s="135"/>
      <c r="L119" s="135"/>
      <c r="M119" s="135"/>
      <c r="N119" s="135"/>
      <c r="O119" s="135"/>
      <c r="P119" s="136"/>
      <c r="Q119" s="137"/>
      <c r="R119" s="99"/>
      <c r="S119" s="137"/>
      <c r="T119" s="137"/>
      <c r="U119" s="137"/>
      <c r="V119" s="137"/>
      <c r="W119" s="137"/>
      <c r="X119" s="137"/>
      <c r="Y119" s="137"/>
      <c r="Z119" s="99"/>
      <c r="AA119" s="99"/>
      <c r="AB119" s="99"/>
    </row>
    <row r="120" spans="1:43">
      <c r="A120" s="239" t="s">
        <v>486</v>
      </c>
      <c r="B120" s="240" t="s">
        <v>485</v>
      </c>
      <c r="C120" s="132">
        <v>350</v>
      </c>
      <c r="D120" s="40"/>
      <c r="E120" s="133"/>
      <c r="F120" s="144"/>
      <c r="G120" s="134"/>
      <c r="H120" s="134"/>
      <c r="I120" s="134"/>
      <c r="J120" s="135"/>
      <c r="K120" s="135"/>
      <c r="L120" s="135"/>
      <c r="M120" s="135"/>
      <c r="N120" s="135"/>
      <c r="O120" s="135"/>
      <c r="P120" s="136"/>
      <c r="Q120" s="137"/>
      <c r="R120" s="99"/>
      <c r="S120" s="137"/>
      <c r="T120" s="137"/>
      <c r="U120" s="137"/>
      <c r="V120" s="137"/>
      <c r="W120" s="137"/>
      <c r="X120" s="137"/>
      <c r="Y120" s="137"/>
      <c r="Z120" s="99"/>
      <c r="AA120" s="99"/>
      <c r="AB120" s="99"/>
    </row>
    <row r="121" spans="1:43">
      <c r="A121" s="239" t="s">
        <v>488</v>
      </c>
      <c r="B121" s="240" t="s">
        <v>487</v>
      </c>
      <c r="C121" s="132">
        <v>8820</v>
      </c>
      <c r="D121" s="40"/>
      <c r="E121" s="133"/>
      <c r="F121" s="144"/>
      <c r="G121" s="134"/>
      <c r="H121" s="134"/>
      <c r="I121" s="134"/>
      <c r="J121" s="135"/>
      <c r="K121" s="135"/>
      <c r="L121" s="135"/>
      <c r="M121" s="135"/>
      <c r="N121" s="135"/>
      <c r="O121" s="135"/>
      <c r="P121" s="136"/>
      <c r="Q121" s="137"/>
      <c r="R121" s="99"/>
      <c r="S121" s="137"/>
      <c r="T121" s="137"/>
      <c r="U121" s="137"/>
      <c r="V121" s="137"/>
      <c r="W121" s="137"/>
      <c r="X121" s="137"/>
      <c r="Y121" s="137"/>
      <c r="Z121" s="99"/>
      <c r="AA121" s="99"/>
      <c r="AB121" s="99"/>
    </row>
    <row r="122" spans="1:43">
      <c r="A122" s="239" t="s">
        <v>490</v>
      </c>
      <c r="B122" s="240" t="s">
        <v>489</v>
      </c>
      <c r="C122" s="132">
        <v>315</v>
      </c>
      <c r="D122" s="40"/>
      <c r="E122" s="133"/>
      <c r="F122" s="144"/>
      <c r="G122" s="134"/>
      <c r="H122" s="134"/>
      <c r="I122" s="134"/>
      <c r="J122" s="135"/>
      <c r="K122" s="135"/>
      <c r="L122" s="135"/>
      <c r="M122" s="135"/>
      <c r="N122" s="135"/>
      <c r="O122" s="135"/>
      <c r="P122" s="136"/>
      <c r="Q122" s="137"/>
      <c r="R122" s="99"/>
      <c r="S122" s="137"/>
      <c r="T122" s="137"/>
      <c r="U122" s="137"/>
      <c r="V122" s="137"/>
      <c r="W122" s="137"/>
      <c r="X122" s="137"/>
      <c r="Y122" s="137"/>
      <c r="Z122" s="99"/>
      <c r="AA122" s="99"/>
      <c r="AB122" s="99"/>
    </row>
    <row r="123" spans="1:43">
      <c r="A123" s="239" t="s">
        <v>492</v>
      </c>
      <c r="B123" s="240" t="s">
        <v>491</v>
      </c>
      <c r="C123" s="132">
        <v>31500</v>
      </c>
      <c r="D123" s="40"/>
      <c r="E123" s="133"/>
      <c r="F123" s="144"/>
      <c r="G123" s="134"/>
      <c r="H123" s="134"/>
      <c r="I123" s="134"/>
      <c r="J123" s="135"/>
      <c r="K123" s="135"/>
      <c r="L123" s="135"/>
      <c r="M123" s="135"/>
      <c r="N123" s="135"/>
      <c r="O123" s="135"/>
      <c r="P123" s="136"/>
      <c r="Q123" s="137"/>
      <c r="R123" s="99"/>
      <c r="S123" s="137"/>
      <c r="T123" s="137"/>
      <c r="U123" s="137"/>
      <c r="V123" s="137"/>
      <c r="W123" s="137"/>
      <c r="X123" s="137"/>
      <c r="Y123" s="137"/>
      <c r="Z123" s="99"/>
      <c r="AA123" s="99"/>
      <c r="AB123" s="99"/>
    </row>
    <row r="124" spans="1:43">
      <c r="A124" s="239" t="s">
        <v>494</v>
      </c>
      <c r="B124" s="240" t="s">
        <v>493</v>
      </c>
      <c r="C124" s="132">
        <v>2544</v>
      </c>
      <c r="D124" s="40"/>
      <c r="E124" s="133"/>
      <c r="F124" s="144"/>
      <c r="G124" s="134"/>
      <c r="H124" s="134"/>
      <c r="I124" s="134"/>
      <c r="J124" s="135"/>
      <c r="K124" s="135"/>
      <c r="L124" s="135"/>
      <c r="M124" s="135"/>
      <c r="N124" s="135"/>
      <c r="O124" s="135"/>
      <c r="P124" s="136"/>
      <c r="Q124" s="137"/>
      <c r="R124" s="99"/>
      <c r="S124" s="137"/>
      <c r="T124" s="137"/>
      <c r="U124" s="137"/>
      <c r="V124" s="137"/>
      <c r="W124" s="137"/>
      <c r="X124" s="137"/>
      <c r="Y124" s="137"/>
      <c r="Z124" s="99"/>
      <c r="AA124" s="99"/>
      <c r="AB124" s="99"/>
    </row>
    <row r="125" spans="1:43" ht="14.4">
      <c r="A125" s="53" t="s">
        <v>28</v>
      </c>
      <c r="B125" s="53" t="s">
        <v>29</v>
      </c>
      <c r="C125" s="53" t="s">
        <v>1</v>
      </c>
      <c r="D125" s="54" t="s">
        <v>95</v>
      </c>
      <c r="E125" s="114" t="s">
        <v>8</v>
      </c>
      <c r="F125" s="114" t="s">
        <v>14</v>
      </c>
      <c r="G125" s="114" t="s">
        <v>51</v>
      </c>
      <c r="H125" s="115"/>
      <c r="I125" s="115" t="s">
        <v>145</v>
      </c>
      <c r="J125" s="116" t="s">
        <v>13</v>
      </c>
      <c r="K125" s="117"/>
      <c r="L125" s="114" t="s">
        <v>10</v>
      </c>
      <c r="M125" s="114" t="s">
        <v>2</v>
      </c>
      <c r="N125" s="114" t="s">
        <v>11</v>
      </c>
      <c r="O125" s="114" t="s">
        <v>94</v>
      </c>
      <c r="P125" s="118" t="s">
        <v>52</v>
      </c>
      <c r="Q125" s="102"/>
      <c r="S125"/>
      <c r="T125"/>
    </row>
    <row r="126" spans="1:43" ht="14.4">
      <c r="A126" s="37" t="s">
        <v>3</v>
      </c>
      <c r="B126" s="145" t="s">
        <v>44</v>
      </c>
      <c r="C126" s="65">
        <f>C5*D5+C6*D6+C7*D7+C8*D8+C9*D9+C10*D10+C11*D11+C12*D12+C13*D13+C14*D14+C15*D15+C16*D16+C17*D17+C18*D18+C19*D19+C20*D20+C21*D21+C22*D22+C23*D23+C24*D24+C25*D25+C26*D26+C27*D27+C28*D28+C29*D29+C30*D30+C31*D31+C32*D32+C33*D33+C34*D34+C35*D35+C36*D36+C37*D37+C38*D38+C39*D39+C40*D40+C41*D41+C42*D42+C43*D43+C44*D44+C45*D45+C46*D46+C47*D47+C48*D48+C49*D49+C50*D50+C51*D51+C52*D52+C53*D53+C54*D54+C55*D55+C56*D56+C57*D57+C58*D58+C63*D63+C64*D64+C73*D73+C74*D74+C75*D75+C76*D76+C78*D78+C79*D79+C80*D80+C81*D81+C85*D85+C86*D86+C87*D87+C89*D89+C90*D90+C91*D91+C92*D92+C93*D93+C95*D95+C96*D96+C97*D97+C98*D98+C99*D99+C102*D102+C106*D106+C107*D107+C113*D113+C108*D108+C109*D109+C110*D110+C111*D111+C114*D114+C116*D116+C115*D115</f>
        <v>5643.0726700000005</v>
      </c>
      <c r="D126" s="82">
        <v>3075</v>
      </c>
      <c r="E126" s="58">
        <f>EXPLOSÃO!D5+EXPLOSÃO!I5+EXPLOSÃO!N5+EXPLOSÃO!S5+EXPLOSÃO!D16+EXPLOSÃO!I16+EXPLOSÃO!N16+EXPLOSÃO!S16+EXPLOSÃO!I27+EXPLOSÃO!N27+EXPLOSÃO!S27+EXPLOSÃO!D38+EXPLOSÃO!D52+EXPLOSÃO!T52+EXPLOSÃO!D75+EXPLOSÃO!D86</f>
        <v>690.24143000000004</v>
      </c>
      <c r="F126" s="58">
        <f>EXPLOSÃO!D6+EXPLOSÃO!I6+EXPLOSÃO!N6+EXPLOSÃO!S6+EXPLOSÃO!D17+EXPLOSÃO!I17+EXPLOSÃO!I28+EXPLOSÃO!N28+EXPLOSÃO!S28+EXPLOSÃO!D39+EXPLOSÃO!D53+EXPLOSÃO!T53+EXPLOSÃO!D76</f>
        <v>0</v>
      </c>
      <c r="G126" s="58">
        <f>EXPLOSÃO!D31</f>
        <v>0</v>
      </c>
      <c r="H126" s="95"/>
      <c r="I126" s="95"/>
      <c r="J126" s="58">
        <f>EXPLOSÃO!D8+EXPLOSÃO!I8+EXPLOSÃO!N8+EXPLOSÃO!S8+EXPLOSÃO!D19+EXPLOSÃO!I19+EXPLOSÃO!S19+EXPLOSÃO!I30+EXPLOSÃO!N30+EXPLOSÃO!S30+EXPLOSÃO!D41+EXPLOSÃO!I41+EXPLOSÃO!D55+EXPLOSÃO!T55</f>
        <v>0</v>
      </c>
      <c r="K126" s="95"/>
      <c r="L126" s="58">
        <f>EXPLOSÃO!D9+EXPLOSÃO!I9+EXPLOSÃO!N9+EXPLOSÃO!S9+EXPLOSÃO!D20+EXPLOSÃO!I20+EXPLOSÃO!I31+EXPLOSÃO!N31+EXPLOSÃO!S31+EXPLOSÃO!D56+EXPLOSÃO!T56+EXPLOSÃO!D79+EXPLOSÃO!D90</f>
        <v>11790.295010000002</v>
      </c>
      <c r="M126" s="81"/>
      <c r="N126" s="58">
        <f>EXPLOSÃO!D11+EXPLOSÃO!I11+EXPLOSÃO!N11+EXPLOSÃO!S11+EXPLOSÃO!D22+EXPLOSÃO!I22+EXPLOSÃO!N22+EXPLOSÃO!S22+EXPLOSÃO!S33+EXPLOSÃO!T58</f>
        <v>0</v>
      </c>
      <c r="O126" s="57">
        <f>SUM(C126:N126)</f>
        <v>21198.609110000005</v>
      </c>
      <c r="P126" s="100" t="s">
        <v>4</v>
      </c>
      <c r="S126"/>
      <c r="T126"/>
    </row>
    <row r="127" spans="1:43" ht="14.4">
      <c r="A127" s="37" t="s">
        <v>45</v>
      </c>
      <c r="B127" s="145" t="s">
        <v>46</v>
      </c>
      <c r="C127" s="65">
        <f>C59*L59+C60*L60+C61*L61+C77*L77+C100*L100+C101*L101</f>
        <v>0</v>
      </c>
      <c r="D127" s="81"/>
      <c r="E127" s="58">
        <f>EXPLOSÃO!N16+EXPLOSÃO!D27+EXPLOSÃO!N38+EXPLOSÃO!S38</f>
        <v>0</v>
      </c>
      <c r="F127" s="58">
        <f>EXPLOSÃO!N23+EXPLOSÃO!D34+EXPLOSÃO!N45+EXPLOSÃO!S45+EXPLOSÃO!O59</f>
        <v>574.44730000000004</v>
      </c>
      <c r="G127" s="58">
        <f>EXPLOSÃO!N18+EXPLOSÃO!D29+EXPLOSÃO!N40+EXPLOSÃO!S40</f>
        <v>0</v>
      </c>
      <c r="H127" s="95"/>
      <c r="I127" s="95"/>
      <c r="J127" s="58">
        <v>0</v>
      </c>
      <c r="K127" s="95"/>
      <c r="L127" s="58">
        <f>EXPLOSÃO!N20+EXPLOSÃO!D31+EXPLOSÃO!N42+EXPLOSÃO!S42+EXPLOSÃO!O56</f>
        <v>574.44730000000004</v>
      </c>
      <c r="M127" s="81"/>
      <c r="N127" s="58">
        <f>EXPLOSÃO!N22+EXPLOSÃO!D33+EXPLOSÃO!N44+EXPLOSÃO!S44</f>
        <v>0</v>
      </c>
      <c r="O127" s="57">
        <f t="shared" ref="O127:O175" si="0">SUM(C127:N127)</f>
        <v>1148.8946000000001</v>
      </c>
      <c r="P127" s="100" t="s">
        <v>4</v>
      </c>
      <c r="S127"/>
      <c r="T127"/>
    </row>
    <row r="128" spans="1:43" ht="14.4">
      <c r="A128" s="37" t="s">
        <v>162</v>
      </c>
      <c r="B128" s="145" t="s">
        <v>163</v>
      </c>
      <c r="C128" s="66">
        <f>C56*U56+U57*C57+C58*U58</f>
        <v>6.558732</v>
      </c>
      <c r="D128" s="81">
        <v>184.9</v>
      </c>
      <c r="E128" s="58">
        <f>EXPLOSÃO!U52</f>
        <v>0</v>
      </c>
      <c r="F128" s="81">
        <f>EXPLOSÃO!U53</f>
        <v>0</v>
      </c>
      <c r="G128" s="81">
        <f>EXPLOSÃO!U54</f>
        <v>0</v>
      </c>
      <c r="H128" s="95"/>
      <c r="I128" s="95"/>
      <c r="J128" s="58">
        <f>EXPLOSÃO!U55</f>
        <v>0</v>
      </c>
      <c r="K128" s="95"/>
      <c r="L128" s="58">
        <f>EXPLOSÃO!U56</f>
        <v>34.793400000000005</v>
      </c>
      <c r="M128" s="81"/>
      <c r="N128" s="58">
        <f>EXPLOSÃO!U58</f>
        <v>0</v>
      </c>
      <c r="O128" s="57">
        <f t="shared" si="0"/>
        <v>226.25213200000002</v>
      </c>
      <c r="P128" s="100" t="s">
        <v>4</v>
      </c>
      <c r="S128"/>
      <c r="T128"/>
    </row>
    <row r="129" spans="1:20" ht="14.4">
      <c r="A129" s="37" t="s">
        <v>5</v>
      </c>
      <c r="B129" s="145" t="s">
        <v>0</v>
      </c>
      <c r="C129" s="66">
        <f>C113*F113+C107*F107+C106*F106+C102*F102+C100*F100+C99*F99+C96*F96+C95*F95+C91*F91+C85*F85+C83*F83+C80*F80+C79*F79+C78*F78+C77*F77+C76*F76+C75*F75+C74*F74+C73*F73+C63*F63+C60*F60+C58*F58+C57*F57+C56*F56+C55*F55+C50*F50+C49*F49+C41*F41+C40*F40+C33*F33+C32*F32+C28*F28+C27*F27+C24*F24+C23*F23+C19*F19+C14*F14+C12*F12+C9*F9+C5*F5+C116*F116+C115*F115</f>
        <v>62.577269999999992</v>
      </c>
      <c r="D129" s="81">
        <v>148.72200000000001</v>
      </c>
      <c r="E129" s="58">
        <f>EXPLOSÃO!E5+EXPLOSÃO!T38+EXPLOSÃO!V52+EXPLOSÃO!E64</f>
        <v>7.9673699999999998</v>
      </c>
      <c r="F129" s="81">
        <f>EXPLOSÃO!E6+EXPLOSÃO!T39+EXPLOSÃO!V53+EXPLOSÃO!E65</f>
        <v>0</v>
      </c>
      <c r="G129" s="81">
        <f>EXPLOSÃO!E66</f>
        <v>0</v>
      </c>
      <c r="H129" s="95"/>
      <c r="I129" s="95"/>
      <c r="J129" s="58">
        <f>EXPLOSÃO!E67</f>
        <v>0</v>
      </c>
      <c r="K129" s="95"/>
      <c r="L129" s="58">
        <f>EXPLOSÃO!E9+EXPLOSÃO!T42+EXPLOSÃO!V56+EXPLOSÃO!E67+EXPLOSÃO!J42</f>
        <v>143.16075899999998</v>
      </c>
      <c r="M129" s="81"/>
      <c r="N129" s="58">
        <f>EXPLOSÃO!V58+EXPLOSÃO!T44+EXPLOSÃO!E11+EXPLOSÃO!E70</f>
        <v>0</v>
      </c>
      <c r="O129" s="57">
        <f t="shared" si="0"/>
        <v>362.42739899999998</v>
      </c>
      <c r="P129" s="100" t="s">
        <v>4</v>
      </c>
      <c r="S129"/>
      <c r="T129"/>
    </row>
    <row r="130" spans="1:20" ht="14.4">
      <c r="A130" s="37" t="s">
        <v>23</v>
      </c>
      <c r="B130" s="145" t="s">
        <v>24</v>
      </c>
      <c r="C130" s="65">
        <f>C15*G15+C16*G16+C17*G17+C21*G21+C22*G22+C29*G29+C30*G30+C34*G34+C35*G35+C44*G44+C45*G45+C47*G47+C48*G48+C61*G61+C93*G93</f>
        <v>9.0720000000000009E-2</v>
      </c>
      <c r="D130" s="81">
        <v>34.270000000000003</v>
      </c>
      <c r="E130" s="58">
        <f>EXPLOSÃO!J5</f>
        <v>0.6</v>
      </c>
      <c r="F130" s="81">
        <f>EXPLOSÃO!J6</f>
        <v>0</v>
      </c>
      <c r="G130" s="81">
        <f>EXPLOSÃO!J7</f>
        <v>0</v>
      </c>
      <c r="H130" s="95"/>
      <c r="I130" s="95"/>
      <c r="J130" s="58">
        <f>EXPLOSÃO!J8</f>
        <v>0</v>
      </c>
      <c r="K130" s="95"/>
      <c r="L130" s="58">
        <f>EXPLOSÃO!J9</f>
        <v>7.4960000000000004</v>
      </c>
      <c r="M130" s="81"/>
      <c r="N130" s="58">
        <f>EXPLOSÃO!J11</f>
        <v>0</v>
      </c>
      <c r="O130" s="57">
        <f t="shared" si="0"/>
        <v>42.456720000000004</v>
      </c>
      <c r="P130" s="55" t="s">
        <v>4</v>
      </c>
      <c r="S130"/>
      <c r="T130"/>
    </row>
    <row r="131" spans="1:20" ht="14.4">
      <c r="A131" s="37" t="s">
        <v>85</v>
      </c>
      <c r="B131" s="38" t="s">
        <v>87</v>
      </c>
      <c r="C131" s="65">
        <v>0</v>
      </c>
      <c r="D131" s="81"/>
      <c r="E131" s="95"/>
      <c r="F131" s="95"/>
      <c r="G131" s="95"/>
      <c r="H131" s="95"/>
      <c r="I131" s="95"/>
      <c r="J131" s="95"/>
      <c r="K131" s="95"/>
      <c r="L131" s="95"/>
      <c r="M131" s="127"/>
      <c r="N131" s="95"/>
      <c r="O131" s="57">
        <f t="shared" si="0"/>
        <v>0</v>
      </c>
      <c r="P131" s="55" t="s">
        <v>4</v>
      </c>
      <c r="S131"/>
      <c r="T131"/>
    </row>
    <row r="132" spans="1:20" ht="14.4">
      <c r="A132" s="37" t="s">
        <v>104</v>
      </c>
      <c r="B132" s="38" t="s">
        <v>103</v>
      </c>
      <c r="C132" s="65">
        <f>C46*I46</f>
        <v>0</v>
      </c>
      <c r="D132" s="58"/>
      <c r="E132" s="95"/>
      <c r="F132" s="95"/>
      <c r="G132" s="95"/>
      <c r="H132" s="95"/>
      <c r="I132" s="95"/>
      <c r="J132" s="95"/>
      <c r="K132" s="95"/>
      <c r="L132" s="95"/>
      <c r="M132" s="81"/>
      <c r="N132" s="95"/>
      <c r="O132" s="57">
        <f t="shared" si="0"/>
        <v>0</v>
      </c>
      <c r="P132" s="55" t="s">
        <v>4</v>
      </c>
      <c r="S132"/>
      <c r="T132"/>
    </row>
    <row r="133" spans="1:20" ht="15.6">
      <c r="A133" s="37" t="s">
        <v>25</v>
      </c>
      <c r="B133" s="38" t="s">
        <v>26</v>
      </c>
      <c r="C133" s="67">
        <f>C21*J21+C23*J23+C25*J25+C32*J32+C34*J34+C36*J34+C37*J34+C39*J34</f>
        <v>3.1</v>
      </c>
      <c r="D133" s="58">
        <v>8800</v>
      </c>
      <c r="E133" s="96"/>
      <c r="F133" s="96"/>
      <c r="G133" s="96"/>
      <c r="H133" s="96"/>
      <c r="I133" s="96"/>
      <c r="J133" s="96"/>
      <c r="K133" s="96"/>
      <c r="L133" s="99"/>
      <c r="M133" s="81"/>
      <c r="N133" s="96"/>
      <c r="O133" s="57">
        <f t="shared" si="0"/>
        <v>8803.1</v>
      </c>
      <c r="P133" s="55" t="s">
        <v>20</v>
      </c>
      <c r="S133"/>
      <c r="T133"/>
    </row>
    <row r="134" spans="1:20" ht="15.6">
      <c r="A134" s="37" t="s">
        <v>118</v>
      </c>
      <c r="B134" s="38" t="s">
        <v>119</v>
      </c>
      <c r="C134" s="67">
        <f>C47*K47+C49*K49+C51*K51+C53*K53</f>
        <v>43767</v>
      </c>
      <c r="D134" s="58">
        <v>138000</v>
      </c>
      <c r="E134" s="96"/>
      <c r="F134" s="96"/>
      <c r="G134" s="96"/>
      <c r="H134" s="96"/>
      <c r="I134" s="96"/>
      <c r="J134" s="96"/>
      <c r="K134" s="96"/>
      <c r="L134" s="95"/>
      <c r="M134" s="81"/>
      <c r="N134" s="96"/>
      <c r="O134" s="57">
        <f t="shared" si="0"/>
        <v>181767</v>
      </c>
      <c r="P134" s="55" t="s">
        <v>20</v>
      </c>
      <c r="S134"/>
      <c r="T134"/>
    </row>
    <row r="135" spans="1:20" ht="15.6">
      <c r="A135" s="37" t="s">
        <v>161</v>
      </c>
      <c r="B135" s="38" t="s">
        <v>164</v>
      </c>
      <c r="C135" s="67">
        <f>C57*V57</f>
        <v>10044</v>
      </c>
      <c r="D135" s="58">
        <v>16500</v>
      </c>
      <c r="E135" s="96"/>
      <c r="F135" s="96"/>
      <c r="G135" s="96"/>
      <c r="H135" s="109"/>
      <c r="I135" s="96"/>
      <c r="J135" s="96"/>
      <c r="K135" s="96"/>
      <c r="L135" s="96"/>
      <c r="M135" s="81"/>
      <c r="N135" s="96"/>
      <c r="O135" s="57">
        <f t="shared" si="0"/>
        <v>26544</v>
      </c>
      <c r="P135" s="55" t="s">
        <v>53</v>
      </c>
      <c r="S135"/>
      <c r="T135"/>
    </row>
    <row r="136" spans="1:20" ht="14.4">
      <c r="A136" s="37" t="s">
        <v>160</v>
      </c>
      <c r="B136" s="38" t="s">
        <v>165</v>
      </c>
      <c r="C136" s="65">
        <f>C57*W56</f>
        <v>0</v>
      </c>
      <c r="D136" s="81"/>
      <c r="E136" s="96"/>
      <c r="F136" s="96"/>
      <c r="G136" s="96"/>
      <c r="H136" s="96"/>
      <c r="I136" s="96"/>
      <c r="J136" s="96"/>
      <c r="K136" s="96"/>
      <c r="L136" s="96"/>
      <c r="M136" s="81"/>
      <c r="N136" s="96"/>
      <c r="O136" s="57">
        <f t="shared" si="0"/>
        <v>0</v>
      </c>
      <c r="P136" s="55" t="s">
        <v>20</v>
      </c>
      <c r="S136"/>
      <c r="T136"/>
    </row>
    <row r="137" spans="1:20" ht="14.4">
      <c r="A137" s="37" t="s">
        <v>47</v>
      </c>
      <c r="B137" s="38" t="s">
        <v>48</v>
      </c>
      <c r="C137" s="65">
        <f>C57*W57</f>
        <v>0</v>
      </c>
      <c r="D137" s="58"/>
      <c r="E137" s="96"/>
      <c r="F137" s="96"/>
      <c r="G137" s="96"/>
      <c r="H137" s="109"/>
      <c r="I137" s="96"/>
      <c r="J137" s="96"/>
      <c r="K137" s="96"/>
      <c r="L137" s="96"/>
      <c r="M137" s="81"/>
      <c r="N137" s="96"/>
      <c r="O137" s="57">
        <f t="shared" si="0"/>
        <v>0</v>
      </c>
      <c r="P137" s="55" t="s">
        <v>53</v>
      </c>
      <c r="S137"/>
      <c r="T137"/>
    </row>
    <row r="138" spans="1:20" ht="14.4">
      <c r="A138" s="37" t="s">
        <v>49</v>
      </c>
      <c r="B138" s="38" t="s">
        <v>50</v>
      </c>
      <c r="C138" s="65">
        <f>N27*C27+C29*N29</f>
        <v>0</v>
      </c>
      <c r="D138" s="58"/>
      <c r="E138" s="96"/>
      <c r="F138" s="96"/>
      <c r="G138" s="96"/>
      <c r="H138" s="96"/>
      <c r="I138" s="96"/>
      <c r="J138" s="96"/>
      <c r="K138" s="96"/>
      <c r="L138" s="96"/>
      <c r="M138" s="81"/>
      <c r="N138" s="96"/>
      <c r="O138" s="57">
        <f t="shared" si="0"/>
        <v>0</v>
      </c>
      <c r="P138" s="55" t="s">
        <v>20</v>
      </c>
      <c r="S138"/>
      <c r="T138"/>
    </row>
    <row r="139" spans="1:20" ht="14.4">
      <c r="A139" s="37" t="s">
        <v>58</v>
      </c>
      <c r="B139" s="38" t="s">
        <v>18</v>
      </c>
      <c r="C139" s="65"/>
      <c r="D139" s="58"/>
      <c r="E139" s="95"/>
      <c r="F139" s="95"/>
      <c r="G139" s="95"/>
      <c r="H139" s="95"/>
      <c r="I139" s="95"/>
      <c r="J139" s="95"/>
      <c r="K139" s="95"/>
      <c r="L139" s="95"/>
      <c r="M139" s="81"/>
      <c r="N139" s="95"/>
      <c r="O139" s="57">
        <f t="shared" si="0"/>
        <v>0</v>
      </c>
      <c r="P139" s="55" t="s">
        <v>53</v>
      </c>
      <c r="S139"/>
      <c r="T139"/>
    </row>
    <row r="140" spans="1:20" ht="14.4">
      <c r="A140" s="37" t="s">
        <v>64</v>
      </c>
      <c r="B140" s="38" t="s">
        <v>66</v>
      </c>
      <c r="C140" s="65"/>
      <c r="D140" s="58"/>
      <c r="E140" s="96"/>
      <c r="F140" s="96"/>
      <c r="G140" s="96"/>
      <c r="H140" s="96"/>
      <c r="I140" s="96"/>
      <c r="J140" s="96"/>
      <c r="K140" s="96"/>
      <c r="L140" s="96"/>
      <c r="M140" s="81"/>
      <c r="N140" s="96"/>
      <c r="O140" s="57">
        <f t="shared" si="0"/>
        <v>0</v>
      </c>
      <c r="P140" s="55" t="s">
        <v>53</v>
      </c>
      <c r="S140"/>
      <c r="T140"/>
    </row>
    <row r="141" spans="1:20" ht="14.4">
      <c r="A141" s="37" t="s">
        <v>62</v>
      </c>
      <c r="B141" s="38" t="s">
        <v>63</v>
      </c>
      <c r="C141" s="65"/>
      <c r="D141" s="58"/>
      <c r="E141" s="96"/>
      <c r="F141" s="96"/>
      <c r="G141" s="96"/>
      <c r="H141" s="96"/>
      <c r="I141" s="96"/>
      <c r="J141" s="96"/>
      <c r="K141" s="96"/>
      <c r="L141" s="96"/>
      <c r="M141" s="81"/>
      <c r="N141" s="96"/>
      <c r="O141" s="57">
        <f t="shared" si="0"/>
        <v>0</v>
      </c>
      <c r="P141" s="55" t="s">
        <v>53</v>
      </c>
      <c r="S141"/>
      <c r="T141"/>
    </row>
    <row r="142" spans="1:20" ht="14.4">
      <c r="A142" s="37" t="s">
        <v>65</v>
      </c>
      <c r="B142" s="38" t="s">
        <v>67</v>
      </c>
      <c r="C142" s="65"/>
      <c r="D142" s="58"/>
      <c r="E142" s="96"/>
      <c r="F142" s="96"/>
      <c r="G142" s="96"/>
      <c r="H142" s="96"/>
      <c r="I142" s="96"/>
      <c r="J142" s="96"/>
      <c r="K142" s="96"/>
      <c r="L142" s="96"/>
      <c r="M142" s="81"/>
      <c r="N142" s="96"/>
      <c r="O142" s="57">
        <f t="shared" si="0"/>
        <v>0</v>
      </c>
      <c r="P142" s="55" t="s">
        <v>53</v>
      </c>
      <c r="S142"/>
      <c r="T142"/>
    </row>
    <row r="143" spans="1:20" ht="14.4">
      <c r="A143" s="37" t="s">
        <v>59</v>
      </c>
      <c r="B143" s="38" t="s">
        <v>68</v>
      </c>
      <c r="C143" s="65"/>
      <c r="D143" s="58"/>
      <c r="E143" s="96"/>
      <c r="F143" s="96"/>
      <c r="G143" s="96"/>
      <c r="H143" s="96"/>
      <c r="I143" s="96"/>
      <c r="J143" s="96"/>
      <c r="K143" s="96"/>
      <c r="L143" s="96"/>
      <c r="M143" s="81"/>
      <c r="N143" s="96"/>
      <c r="O143" s="57">
        <f t="shared" si="0"/>
        <v>0</v>
      </c>
      <c r="P143" s="55" t="s">
        <v>20</v>
      </c>
      <c r="S143"/>
      <c r="T143"/>
    </row>
    <row r="144" spans="1:20" ht="14.4">
      <c r="A144" s="44" t="s">
        <v>60</v>
      </c>
      <c r="B144" s="45" t="s">
        <v>69</v>
      </c>
      <c r="C144" s="65">
        <f>C40*Q40+C42*Q42+C44*Q44+C46*Q46</f>
        <v>0</v>
      </c>
      <c r="D144" s="58"/>
      <c r="E144" s="97"/>
      <c r="F144" s="97"/>
      <c r="G144" s="97"/>
      <c r="H144" s="97"/>
      <c r="I144" s="97"/>
      <c r="J144" s="97"/>
      <c r="K144" s="97"/>
      <c r="L144" s="97"/>
      <c r="M144" s="81"/>
      <c r="N144" s="97"/>
      <c r="O144" s="57">
        <f t="shared" si="0"/>
        <v>0</v>
      </c>
      <c r="P144" s="55" t="s">
        <v>20</v>
      </c>
      <c r="S144"/>
      <c r="T144"/>
    </row>
    <row r="145" spans="1:16270" ht="14.4">
      <c r="A145" s="44" t="s">
        <v>54</v>
      </c>
      <c r="B145" s="63" t="s">
        <v>122</v>
      </c>
      <c r="C145" s="65">
        <f>C18*H18+C42*H42+C43*H43+C51*H51+C52*H52+C59*H59+C86*H86+C92*H92</f>
        <v>2.5172600000000003</v>
      </c>
      <c r="D145" s="58">
        <v>202</v>
      </c>
      <c r="E145" s="58">
        <f>EXPLOSÃO!O5+EXPLOSÃO!O16</f>
        <v>2.8092000000000001</v>
      </c>
      <c r="F145" s="58">
        <f>EXPLOSÃO!O6+EXPLOSÃO!O17</f>
        <v>0</v>
      </c>
      <c r="G145" s="58">
        <f>EXPLOSÃO!O7+EXPLOSÃO!O18</f>
        <v>0</v>
      </c>
      <c r="H145" s="95"/>
      <c r="I145" s="95"/>
      <c r="J145" s="58">
        <f>EXPLOSÃO!O8+EXPLOSÃO!O19</f>
        <v>0</v>
      </c>
      <c r="K145" s="95"/>
      <c r="L145" s="58">
        <f>EXPLOSÃO!O9+EXPLOSÃO!O20</f>
        <v>8.5874400000000009</v>
      </c>
      <c r="M145" s="81">
        <f>EXPLOSÃO!O10+EXPLOSÃO!O21</f>
        <v>0</v>
      </c>
      <c r="N145" s="58">
        <f>EXPLOSÃO!O11+EXPLOSÃO!O22</f>
        <v>0</v>
      </c>
      <c r="O145" s="57">
        <f t="shared" si="0"/>
        <v>215.91390000000001</v>
      </c>
      <c r="P145" s="55" t="s">
        <v>4</v>
      </c>
      <c r="S145"/>
      <c r="T145"/>
    </row>
    <row r="146" spans="1:16270" ht="14.4">
      <c r="A146" s="44" t="s">
        <v>123</v>
      </c>
      <c r="B146" s="63" t="s">
        <v>140</v>
      </c>
      <c r="C146" s="65">
        <f>C20*T20+T25*C25+C26*T26+C81*T81</f>
        <v>0</v>
      </c>
      <c r="D146" s="58"/>
      <c r="E146" s="58">
        <f>EXPLOSÃO!T5+EXPLOSÃO!P53</f>
        <v>0</v>
      </c>
      <c r="F146" s="58">
        <f>EXPLOSÃO!P53+EXPLOSÃO!T6</f>
        <v>0</v>
      </c>
      <c r="G146" s="58">
        <f>EXPLOSÃO!T7+EXPLOSÃO!P54</f>
        <v>0</v>
      </c>
      <c r="H146" s="98"/>
      <c r="I146" s="98"/>
      <c r="J146" s="58">
        <f>EXPLOSÃO!T8+EXPLOSÃO!P55</f>
        <v>0</v>
      </c>
      <c r="K146" s="95"/>
      <c r="L146" s="58">
        <f>EXPLOSÃO!P56+EXPLOSÃO!T9</f>
        <v>0</v>
      </c>
      <c r="M146" s="122">
        <f>EXPLOSÃO!T10+EXPLOSÃO!P57</f>
        <v>0</v>
      </c>
      <c r="N146" s="58">
        <f>EXPLOSÃO!P58+EXPLOSÃO!T11</f>
        <v>0</v>
      </c>
      <c r="O146" s="57">
        <f t="shared" si="0"/>
        <v>0</v>
      </c>
      <c r="P146" s="55" t="s">
        <v>4</v>
      </c>
      <c r="Q146" s="103"/>
      <c r="R146" s="5"/>
      <c r="S146" s="5"/>
      <c r="T146" s="5"/>
      <c r="U146" s="5"/>
      <c r="V146" s="5"/>
      <c r="W146" s="5"/>
      <c r="X146" s="104"/>
      <c r="Y146" s="105"/>
      <c r="Z146" s="5"/>
      <c r="AA146" s="5"/>
      <c r="AB146" s="5"/>
      <c r="AC146" s="106"/>
      <c r="AD146" s="107"/>
      <c r="AE146" s="101"/>
      <c r="AF146" s="63"/>
      <c r="AG146" s="68"/>
      <c r="AH146" s="70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4"/>
      <c r="AT146" s="56"/>
      <c r="AU146" s="63"/>
      <c r="AV146" s="63"/>
      <c r="AW146" s="68"/>
      <c r="AX146" s="70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4"/>
      <c r="BJ146" s="56"/>
      <c r="BK146" s="63"/>
      <c r="BL146" s="63"/>
      <c r="BM146" s="68"/>
      <c r="BN146" s="70"/>
      <c r="BO146" s="69"/>
      <c r="BP146" s="69"/>
      <c r="BQ146" s="69"/>
      <c r="BR146" s="69"/>
      <c r="BS146" s="69"/>
      <c r="BT146" s="69"/>
      <c r="BU146" s="69"/>
      <c r="BV146" s="69"/>
      <c r="BW146" s="69"/>
      <c r="BX146" s="69"/>
      <c r="BY146" s="64"/>
      <c r="BZ146" s="56"/>
      <c r="CA146" s="63"/>
      <c r="CB146" s="63"/>
      <c r="CC146" s="68"/>
      <c r="CD146" s="70"/>
      <c r="CE146" s="69"/>
      <c r="CF146" s="69"/>
      <c r="CG146" s="69"/>
      <c r="CH146" s="69"/>
      <c r="CI146" s="69"/>
      <c r="CJ146" s="69"/>
      <c r="CK146" s="69"/>
      <c r="CL146" s="69"/>
      <c r="CM146" s="69"/>
      <c r="CN146" s="69"/>
      <c r="CO146" s="64"/>
      <c r="CP146" s="56"/>
      <c r="CQ146" s="63"/>
      <c r="CR146" s="63"/>
      <c r="CS146" s="68"/>
      <c r="CT146" s="70"/>
      <c r="CU146" s="69"/>
      <c r="CV146" s="69"/>
      <c r="CW146" s="69"/>
      <c r="CX146" s="69"/>
      <c r="CY146" s="69"/>
      <c r="CZ146" s="69"/>
      <c r="DA146" s="69"/>
      <c r="DB146" s="69"/>
      <c r="DC146" s="69"/>
      <c r="DD146" s="69"/>
      <c r="DE146" s="64"/>
      <c r="DF146" s="56"/>
      <c r="DG146" s="63"/>
      <c r="DH146" s="63"/>
      <c r="DI146" s="68"/>
      <c r="DJ146" s="70"/>
      <c r="DK146" s="69"/>
      <c r="DL146" s="69"/>
      <c r="DM146" s="69"/>
      <c r="DN146" s="69"/>
      <c r="DO146" s="69"/>
      <c r="DP146" s="69"/>
      <c r="DQ146" s="69"/>
      <c r="DR146" s="69"/>
      <c r="DS146" s="69"/>
      <c r="DT146" s="69"/>
      <c r="DU146" s="64"/>
      <c r="DV146" s="56"/>
      <c r="DW146" s="63"/>
      <c r="DX146" s="63"/>
      <c r="DY146" s="68"/>
      <c r="DZ146" s="70"/>
      <c r="EA146" s="69"/>
      <c r="EB146" s="69"/>
      <c r="EC146" s="69"/>
      <c r="ED146" s="69"/>
      <c r="EE146" s="69"/>
      <c r="EF146" s="69"/>
      <c r="EG146" s="69"/>
      <c r="EH146" s="69"/>
      <c r="EI146" s="69"/>
      <c r="EJ146" s="69"/>
      <c r="EK146" s="64"/>
      <c r="EL146" s="56"/>
      <c r="EM146" s="63"/>
      <c r="EN146" s="63"/>
      <c r="EO146" s="68"/>
      <c r="EP146" s="70"/>
      <c r="EQ146" s="69"/>
      <c r="ER146" s="69"/>
      <c r="ES146" s="69"/>
      <c r="ET146" s="69"/>
      <c r="EU146" s="69"/>
      <c r="EV146" s="69"/>
      <c r="EW146" s="69"/>
      <c r="EX146" s="69"/>
      <c r="EY146" s="69"/>
      <c r="EZ146" s="69"/>
      <c r="FA146" s="64"/>
      <c r="FB146" s="56"/>
      <c r="FC146" s="63"/>
      <c r="FD146" s="63"/>
      <c r="FE146" s="68"/>
      <c r="FF146" s="70"/>
      <c r="FG146" s="69"/>
      <c r="FH146" s="69"/>
      <c r="FI146" s="69"/>
      <c r="FJ146" s="69"/>
      <c r="FK146" s="69"/>
      <c r="FL146" s="69"/>
      <c r="FM146" s="69"/>
      <c r="FN146" s="69"/>
      <c r="FO146" s="69"/>
      <c r="FP146" s="69"/>
      <c r="FQ146" s="64"/>
      <c r="FR146" s="56"/>
      <c r="FS146" s="63"/>
      <c r="FT146" s="63"/>
      <c r="FU146" s="68"/>
      <c r="FV146" s="70"/>
      <c r="FW146" s="69"/>
      <c r="FX146" s="69"/>
      <c r="FY146" s="69"/>
      <c r="FZ146" s="69"/>
      <c r="GA146" s="69"/>
      <c r="GB146" s="69"/>
      <c r="GC146" s="69"/>
      <c r="GD146" s="69"/>
      <c r="GE146" s="69"/>
      <c r="GF146" s="69"/>
      <c r="GG146" s="64"/>
      <c r="GH146" s="56"/>
      <c r="GI146" s="63"/>
      <c r="GJ146" s="63"/>
      <c r="GK146" s="68"/>
      <c r="GL146" s="70"/>
      <c r="GM146" s="69"/>
      <c r="GN146" s="69"/>
      <c r="GO146" s="69"/>
      <c r="GP146" s="69"/>
      <c r="GQ146" s="69"/>
      <c r="GR146" s="69"/>
      <c r="GS146" s="69"/>
      <c r="GT146" s="69"/>
      <c r="GU146" s="69"/>
      <c r="GV146" s="69"/>
      <c r="GW146" s="64"/>
      <c r="GX146" s="56"/>
      <c r="GY146" s="63"/>
      <c r="GZ146" s="63"/>
      <c r="HA146" s="68"/>
      <c r="HB146" s="70"/>
      <c r="HC146" s="69"/>
      <c r="HD146" s="69"/>
      <c r="HE146" s="69"/>
      <c r="HF146" s="69"/>
      <c r="HG146" s="69"/>
      <c r="HH146" s="69"/>
      <c r="HI146" s="69"/>
      <c r="HJ146" s="69"/>
      <c r="HK146" s="69"/>
      <c r="HL146" s="69"/>
      <c r="HM146" s="64"/>
      <c r="HN146" s="56"/>
      <c r="HO146" s="63"/>
      <c r="HP146" s="63"/>
      <c r="HQ146" s="68"/>
      <c r="HR146" s="70"/>
      <c r="HS146" s="69"/>
      <c r="HT146" s="69"/>
      <c r="HU146" s="69"/>
      <c r="HV146" s="69"/>
      <c r="HW146" s="69"/>
      <c r="HX146" s="69"/>
      <c r="HY146" s="69"/>
      <c r="HZ146" s="69"/>
      <c r="IA146" s="69"/>
      <c r="IB146" s="69"/>
      <c r="IC146" s="64"/>
      <c r="ID146" s="56"/>
      <c r="IE146" s="63"/>
      <c r="IF146" s="63"/>
      <c r="IG146" s="68"/>
      <c r="IH146" s="70"/>
      <c r="II146" s="69"/>
      <c r="IJ146" s="69"/>
      <c r="IK146" s="69"/>
      <c r="IL146" s="69"/>
      <c r="IM146" s="69"/>
      <c r="IN146" s="69"/>
      <c r="IO146" s="69"/>
      <c r="IP146" s="69"/>
      <c r="IQ146" s="69"/>
      <c r="IR146" s="69"/>
      <c r="IS146" s="64"/>
      <c r="IT146" s="56"/>
      <c r="IU146" s="63"/>
      <c r="IV146" s="63"/>
      <c r="IW146" s="68"/>
      <c r="IX146" s="70"/>
      <c r="IY146" s="69"/>
      <c r="IZ146" s="69"/>
      <c r="JA146" s="69"/>
      <c r="JB146" s="69"/>
      <c r="JC146" s="69"/>
      <c r="JD146" s="69"/>
      <c r="JE146" s="69"/>
      <c r="JF146" s="69"/>
      <c r="JG146" s="69"/>
      <c r="JH146" s="69"/>
      <c r="JI146" s="64"/>
      <c r="JJ146" s="56"/>
      <c r="JK146" s="63"/>
      <c r="JL146" s="63"/>
      <c r="JM146" s="68"/>
      <c r="JN146" s="70"/>
      <c r="JO146" s="69"/>
      <c r="JP146" s="69"/>
      <c r="JQ146" s="69"/>
      <c r="JR146" s="69"/>
      <c r="JS146" s="69"/>
      <c r="JT146" s="69"/>
      <c r="JU146" s="69"/>
      <c r="JV146" s="69"/>
      <c r="JW146" s="69"/>
      <c r="JX146" s="69"/>
      <c r="JY146" s="64"/>
      <c r="JZ146" s="56"/>
      <c r="KA146" s="63"/>
      <c r="KB146" s="63"/>
      <c r="KC146" s="68"/>
      <c r="KD146" s="70"/>
      <c r="KE146" s="69"/>
      <c r="KF146" s="69"/>
      <c r="KG146" s="69"/>
      <c r="KH146" s="69"/>
      <c r="KI146" s="69"/>
      <c r="KJ146" s="69"/>
      <c r="KK146" s="69"/>
      <c r="KL146" s="69"/>
      <c r="KM146" s="69"/>
      <c r="KN146" s="69"/>
      <c r="KO146" s="64"/>
      <c r="KP146" s="56"/>
      <c r="KQ146" s="63"/>
      <c r="KR146" s="63"/>
      <c r="KS146" s="68"/>
      <c r="KT146" s="70"/>
      <c r="KU146" s="69"/>
      <c r="KV146" s="69"/>
      <c r="KW146" s="69"/>
      <c r="KX146" s="69"/>
      <c r="KY146" s="69"/>
      <c r="KZ146" s="69"/>
      <c r="LA146" s="69"/>
      <c r="LB146" s="69"/>
      <c r="LC146" s="69"/>
      <c r="LD146" s="69"/>
      <c r="LE146" s="64"/>
      <c r="LF146" s="56"/>
      <c r="LG146" s="63"/>
      <c r="LH146" s="63"/>
      <c r="LI146" s="68"/>
      <c r="LJ146" s="70"/>
      <c r="LK146" s="69"/>
      <c r="LL146" s="69"/>
      <c r="LM146" s="69"/>
      <c r="LN146" s="69"/>
      <c r="LO146" s="69"/>
      <c r="LP146" s="69"/>
      <c r="LQ146" s="69"/>
      <c r="LR146" s="69"/>
      <c r="LS146" s="69"/>
      <c r="LT146" s="69"/>
      <c r="LU146" s="64"/>
      <c r="LV146" s="56"/>
      <c r="LW146" s="63"/>
      <c r="LX146" s="63"/>
      <c r="LY146" s="68"/>
      <c r="LZ146" s="70"/>
      <c r="MA146" s="69"/>
      <c r="MB146" s="69"/>
      <c r="MC146" s="69"/>
      <c r="MD146" s="69"/>
      <c r="ME146" s="69"/>
      <c r="MF146" s="69"/>
      <c r="MG146" s="69"/>
      <c r="MH146" s="69"/>
      <c r="MI146" s="69"/>
      <c r="MJ146" s="69"/>
      <c r="MK146" s="64"/>
      <c r="ML146" s="56"/>
      <c r="MM146" s="63"/>
      <c r="MN146" s="63"/>
      <c r="MO146" s="68"/>
      <c r="MP146" s="70"/>
      <c r="MQ146" s="69"/>
      <c r="MR146" s="69"/>
      <c r="MS146" s="69"/>
      <c r="MT146" s="69"/>
      <c r="MU146" s="69"/>
      <c r="MV146" s="69"/>
      <c r="MW146" s="69"/>
      <c r="MX146" s="69"/>
      <c r="MY146" s="69"/>
      <c r="MZ146" s="69"/>
      <c r="NA146" s="64"/>
      <c r="NB146" s="56"/>
      <c r="NC146" s="63"/>
      <c r="ND146" s="63"/>
      <c r="NE146" s="68"/>
      <c r="NF146" s="70"/>
      <c r="NG146" s="69"/>
      <c r="NH146" s="69"/>
      <c r="NI146" s="69"/>
      <c r="NJ146" s="69"/>
      <c r="NK146" s="69"/>
      <c r="NL146" s="69"/>
      <c r="NM146" s="69"/>
      <c r="NN146" s="69"/>
      <c r="NO146" s="69"/>
      <c r="NP146" s="69"/>
      <c r="NQ146" s="64"/>
      <c r="NR146" s="56"/>
      <c r="NS146" s="63"/>
      <c r="NT146" s="63"/>
      <c r="NU146" s="68"/>
      <c r="NV146" s="70"/>
      <c r="NW146" s="69"/>
      <c r="NX146" s="69"/>
      <c r="NY146" s="69"/>
      <c r="NZ146" s="69"/>
      <c r="OA146" s="69"/>
      <c r="OB146" s="69"/>
      <c r="OC146" s="69"/>
      <c r="OD146" s="69"/>
      <c r="OE146" s="69"/>
      <c r="OF146" s="69"/>
      <c r="OG146" s="64"/>
      <c r="OH146" s="56"/>
      <c r="OI146" s="63"/>
      <c r="OJ146" s="63"/>
      <c r="OK146" s="68"/>
      <c r="OL146" s="70"/>
      <c r="OM146" s="69"/>
      <c r="ON146" s="69"/>
      <c r="OO146" s="69"/>
      <c r="OP146" s="69"/>
      <c r="OQ146" s="69"/>
      <c r="OR146" s="69"/>
      <c r="OS146" s="69"/>
      <c r="OT146" s="69"/>
      <c r="OU146" s="69"/>
      <c r="OV146" s="69"/>
      <c r="OW146" s="64"/>
      <c r="OX146" s="56"/>
      <c r="OY146" s="63"/>
      <c r="OZ146" s="63"/>
      <c r="PA146" s="68"/>
      <c r="PB146" s="70"/>
      <c r="PC146" s="69"/>
      <c r="PD146" s="69"/>
      <c r="PE146" s="69"/>
      <c r="PF146" s="69"/>
      <c r="PG146" s="69"/>
      <c r="PH146" s="69"/>
      <c r="PI146" s="69"/>
      <c r="PJ146" s="69"/>
      <c r="PK146" s="69"/>
      <c r="PL146" s="69"/>
      <c r="PM146" s="64"/>
      <c r="PN146" s="56"/>
      <c r="PO146" s="63"/>
      <c r="PP146" s="63"/>
      <c r="PQ146" s="68"/>
      <c r="PR146" s="70"/>
      <c r="PS146" s="69"/>
      <c r="PT146" s="69"/>
      <c r="PU146" s="69"/>
      <c r="PV146" s="69"/>
      <c r="PW146" s="69"/>
      <c r="PX146" s="69"/>
      <c r="PY146" s="69"/>
      <c r="PZ146" s="69"/>
      <c r="QA146" s="69"/>
      <c r="QB146" s="69"/>
      <c r="QC146" s="64"/>
      <c r="QD146" s="56"/>
      <c r="QE146" s="63"/>
      <c r="QF146" s="63"/>
      <c r="QG146" s="68"/>
      <c r="QH146" s="70"/>
      <c r="QI146" s="69"/>
      <c r="QJ146" s="69"/>
      <c r="QK146" s="69"/>
      <c r="QL146" s="69"/>
      <c r="QM146" s="69"/>
      <c r="QN146" s="69"/>
      <c r="QO146" s="69"/>
      <c r="QP146" s="69"/>
      <c r="QQ146" s="69"/>
      <c r="QR146" s="69"/>
      <c r="QS146" s="64"/>
      <c r="QT146" s="56"/>
      <c r="QU146" s="63"/>
      <c r="QV146" s="63"/>
      <c r="QW146" s="68"/>
      <c r="QX146" s="70"/>
      <c r="QY146" s="69"/>
      <c r="QZ146" s="69"/>
      <c r="RA146" s="69"/>
      <c r="RB146" s="69"/>
      <c r="RC146" s="69"/>
      <c r="RD146" s="69"/>
      <c r="RE146" s="69"/>
      <c r="RF146" s="69"/>
      <c r="RG146" s="69"/>
      <c r="RH146" s="69"/>
      <c r="RI146" s="64"/>
      <c r="RJ146" s="56"/>
      <c r="RK146" s="63"/>
      <c r="RL146" s="63"/>
      <c r="RM146" s="68"/>
      <c r="RN146" s="70"/>
      <c r="RO146" s="69"/>
      <c r="RP146" s="69"/>
      <c r="RQ146" s="69"/>
      <c r="RR146" s="69"/>
      <c r="RS146" s="69"/>
      <c r="RT146" s="69"/>
      <c r="RU146" s="69"/>
      <c r="RV146" s="69"/>
      <c r="RW146" s="69"/>
      <c r="RX146" s="69"/>
      <c r="RY146" s="64"/>
      <c r="RZ146" s="56"/>
      <c r="SA146" s="63"/>
      <c r="SB146" s="63"/>
      <c r="SC146" s="68"/>
      <c r="SD146" s="70"/>
      <c r="SE146" s="69"/>
      <c r="SF146" s="69"/>
      <c r="SG146" s="69"/>
      <c r="SH146" s="69"/>
      <c r="SI146" s="69"/>
      <c r="SJ146" s="69"/>
      <c r="SK146" s="69"/>
      <c r="SL146" s="69"/>
      <c r="SM146" s="69"/>
      <c r="SN146" s="69"/>
      <c r="SO146" s="64"/>
      <c r="SP146" s="56"/>
      <c r="SQ146" s="63"/>
      <c r="SR146" s="63"/>
      <c r="SS146" s="68"/>
      <c r="ST146" s="70"/>
      <c r="SU146" s="69"/>
      <c r="SV146" s="69"/>
      <c r="SW146" s="69"/>
      <c r="SX146" s="69"/>
      <c r="SY146" s="69"/>
      <c r="SZ146" s="69"/>
      <c r="TA146" s="69"/>
      <c r="TB146" s="69"/>
      <c r="TC146" s="69"/>
      <c r="TD146" s="69"/>
      <c r="TE146" s="64"/>
      <c r="TF146" s="56"/>
      <c r="TG146" s="63"/>
      <c r="TH146" s="63"/>
      <c r="TI146" s="68"/>
      <c r="TJ146" s="70"/>
      <c r="TK146" s="69"/>
      <c r="TL146" s="69"/>
      <c r="TM146" s="69"/>
      <c r="TN146" s="69"/>
      <c r="TO146" s="69"/>
      <c r="TP146" s="69"/>
      <c r="TQ146" s="69"/>
      <c r="TR146" s="69"/>
      <c r="TS146" s="69"/>
      <c r="TT146" s="69"/>
      <c r="TU146" s="64"/>
      <c r="TV146" s="56"/>
      <c r="TW146" s="63"/>
      <c r="TX146" s="63"/>
      <c r="TY146" s="68"/>
      <c r="TZ146" s="70"/>
      <c r="UA146" s="69"/>
      <c r="UB146" s="69"/>
      <c r="UC146" s="69"/>
      <c r="UD146" s="69"/>
      <c r="UE146" s="69"/>
      <c r="UF146" s="69"/>
      <c r="UG146" s="69"/>
      <c r="UH146" s="69"/>
      <c r="UI146" s="69"/>
      <c r="UJ146" s="69"/>
      <c r="UK146" s="64"/>
      <c r="UL146" s="56"/>
      <c r="UM146" s="63"/>
      <c r="UN146" s="63"/>
      <c r="UO146" s="68"/>
      <c r="UP146" s="70"/>
      <c r="UQ146" s="69"/>
      <c r="UR146" s="69"/>
      <c r="US146" s="69"/>
      <c r="UT146" s="69"/>
      <c r="UU146" s="69"/>
      <c r="UV146" s="69"/>
      <c r="UW146" s="69"/>
      <c r="UX146" s="69"/>
      <c r="UY146" s="69"/>
      <c r="UZ146" s="69"/>
      <c r="VA146" s="64"/>
      <c r="VB146" s="56"/>
      <c r="VC146" s="63"/>
      <c r="VD146" s="63"/>
      <c r="VE146" s="68"/>
      <c r="VF146" s="70"/>
      <c r="VG146" s="69"/>
      <c r="VH146" s="69"/>
      <c r="VI146" s="69"/>
      <c r="VJ146" s="69"/>
      <c r="VK146" s="69"/>
      <c r="VL146" s="69"/>
      <c r="VM146" s="69"/>
      <c r="VN146" s="69"/>
      <c r="VO146" s="69"/>
      <c r="VP146" s="69"/>
      <c r="VQ146" s="64"/>
      <c r="VR146" s="56"/>
      <c r="VS146" s="63"/>
      <c r="VT146" s="63"/>
      <c r="VU146" s="68"/>
      <c r="VV146" s="70"/>
      <c r="VW146" s="69"/>
      <c r="VX146" s="69"/>
      <c r="VY146" s="69"/>
      <c r="VZ146" s="69"/>
      <c r="WA146" s="69"/>
      <c r="WB146" s="69"/>
      <c r="WC146" s="69"/>
      <c r="WD146" s="69"/>
      <c r="WE146" s="69"/>
      <c r="WF146" s="69"/>
      <c r="WG146" s="64"/>
      <c r="WH146" s="56"/>
      <c r="WI146" s="63"/>
      <c r="WJ146" s="63"/>
      <c r="WK146" s="68"/>
      <c r="WL146" s="70"/>
      <c r="WM146" s="69"/>
      <c r="WN146" s="69"/>
      <c r="WO146" s="69"/>
      <c r="WP146" s="69"/>
      <c r="WQ146" s="69"/>
      <c r="WR146" s="69"/>
      <c r="WS146" s="69"/>
      <c r="WT146" s="69"/>
      <c r="WU146" s="69"/>
      <c r="WV146" s="69"/>
      <c r="WW146" s="64"/>
      <c r="WX146" s="56"/>
      <c r="WY146" s="63"/>
      <c r="WZ146" s="63"/>
      <c r="XA146" s="68"/>
      <c r="XB146" s="70"/>
      <c r="XC146" s="69"/>
      <c r="XD146" s="69"/>
      <c r="XE146" s="69"/>
      <c r="XF146" s="69"/>
      <c r="XG146" s="69"/>
      <c r="XH146" s="69"/>
      <c r="XI146" s="69"/>
      <c r="XJ146" s="69"/>
      <c r="XK146" s="69"/>
      <c r="XL146" s="69"/>
      <c r="XM146" s="64"/>
      <c r="XN146" s="56"/>
      <c r="XO146" s="63"/>
      <c r="XP146" s="63"/>
      <c r="XQ146" s="68"/>
      <c r="XR146" s="70"/>
      <c r="XS146" s="69"/>
      <c r="XT146" s="69"/>
      <c r="XU146" s="69"/>
      <c r="XV146" s="69"/>
      <c r="XW146" s="69"/>
      <c r="XX146" s="69"/>
      <c r="XY146" s="69"/>
      <c r="XZ146" s="69"/>
      <c r="YA146" s="69"/>
      <c r="YB146" s="69"/>
      <c r="YC146" s="64"/>
      <c r="YD146" s="56"/>
      <c r="YE146" s="63"/>
      <c r="YF146" s="63"/>
      <c r="YG146" s="68"/>
      <c r="YH146" s="70"/>
      <c r="YI146" s="69"/>
      <c r="YJ146" s="69"/>
      <c r="YK146" s="69"/>
      <c r="YL146" s="69"/>
      <c r="YM146" s="69"/>
      <c r="YN146" s="69"/>
      <c r="YO146" s="69"/>
      <c r="YP146" s="69"/>
      <c r="YQ146" s="69"/>
      <c r="YR146" s="69"/>
      <c r="YS146" s="64"/>
      <c r="YT146" s="56"/>
      <c r="YU146" s="63"/>
      <c r="YV146" s="63"/>
      <c r="YW146" s="68"/>
      <c r="YX146" s="70"/>
      <c r="YY146" s="69"/>
      <c r="YZ146" s="69"/>
      <c r="ZA146" s="69"/>
      <c r="ZB146" s="69"/>
      <c r="ZC146" s="69"/>
      <c r="ZD146" s="69"/>
      <c r="ZE146" s="69"/>
      <c r="ZF146" s="69"/>
      <c r="ZG146" s="69"/>
      <c r="ZH146" s="69"/>
      <c r="ZI146" s="64"/>
      <c r="ZJ146" s="56"/>
      <c r="ZK146" s="63"/>
      <c r="ZL146" s="63"/>
      <c r="ZM146" s="68"/>
      <c r="ZN146" s="70"/>
      <c r="ZO146" s="69"/>
      <c r="ZP146" s="69"/>
      <c r="ZQ146" s="69"/>
      <c r="ZR146" s="69"/>
      <c r="ZS146" s="69"/>
      <c r="ZT146" s="69"/>
      <c r="ZU146" s="69"/>
      <c r="ZV146" s="69"/>
      <c r="ZW146" s="69"/>
      <c r="ZX146" s="69"/>
      <c r="ZY146" s="64"/>
      <c r="ZZ146" s="56"/>
      <c r="AAA146" s="63"/>
      <c r="AAB146" s="63"/>
      <c r="AAC146" s="68"/>
      <c r="AAD146" s="70"/>
      <c r="AAE146" s="69"/>
      <c r="AAF146" s="69"/>
      <c r="AAG146" s="69"/>
      <c r="AAH146" s="69"/>
      <c r="AAI146" s="69"/>
      <c r="AAJ146" s="69"/>
      <c r="AAK146" s="69"/>
      <c r="AAL146" s="69"/>
      <c r="AAM146" s="69"/>
      <c r="AAN146" s="69"/>
      <c r="AAO146" s="64"/>
      <c r="AAP146" s="56"/>
      <c r="AAQ146" s="63"/>
      <c r="AAR146" s="63"/>
      <c r="AAS146" s="68"/>
      <c r="AAT146" s="70"/>
      <c r="AAU146" s="69"/>
      <c r="AAV146" s="69"/>
      <c r="AAW146" s="69"/>
      <c r="AAX146" s="69"/>
      <c r="AAY146" s="69"/>
      <c r="AAZ146" s="69"/>
      <c r="ABA146" s="69"/>
      <c r="ABB146" s="69"/>
      <c r="ABC146" s="69"/>
      <c r="ABD146" s="69"/>
      <c r="ABE146" s="64"/>
      <c r="ABF146" s="56"/>
      <c r="ABG146" s="63"/>
      <c r="ABH146" s="63"/>
      <c r="ABI146" s="68"/>
      <c r="ABJ146" s="70"/>
      <c r="ABK146" s="69"/>
      <c r="ABL146" s="69"/>
      <c r="ABM146" s="69"/>
      <c r="ABN146" s="69"/>
      <c r="ABO146" s="69"/>
      <c r="ABP146" s="69"/>
      <c r="ABQ146" s="69"/>
      <c r="ABR146" s="69"/>
      <c r="ABS146" s="69"/>
      <c r="ABT146" s="69"/>
      <c r="ABU146" s="64"/>
      <c r="ABV146" s="56"/>
      <c r="ABW146" s="63"/>
      <c r="ABX146" s="63"/>
      <c r="ABY146" s="68"/>
      <c r="ABZ146" s="70"/>
      <c r="ACA146" s="69"/>
      <c r="ACB146" s="69"/>
      <c r="ACC146" s="69"/>
      <c r="ACD146" s="69"/>
      <c r="ACE146" s="69"/>
      <c r="ACF146" s="69"/>
      <c r="ACG146" s="69"/>
      <c r="ACH146" s="69"/>
      <c r="ACI146" s="69"/>
      <c r="ACJ146" s="69"/>
      <c r="ACK146" s="64"/>
      <c r="ACL146" s="56"/>
      <c r="ACM146" s="63"/>
      <c r="ACN146" s="63"/>
      <c r="ACO146" s="68"/>
      <c r="ACP146" s="70"/>
      <c r="ACQ146" s="69"/>
      <c r="ACR146" s="69"/>
      <c r="ACS146" s="69"/>
      <c r="ACT146" s="69"/>
      <c r="ACU146" s="69"/>
      <c r="ACV146" s="69"/>
      <c r="ACW146" s="69"/>
      <c r="ACX146" s="69"/>
      <c r="ACY146" s="69"/>
      <c r="ACZ146" s="69"/>
      <c r="ADA146" s="64"/>
      <c r="ADB146" s="56"/>
      <c r="ADC146" s="63"/>
      <c r="ADD146" s="63"/>
      <c r="ADE146" s="68"/>
      <c r="ADF146" s="70"/>
      <c r="ADG146" s="69"/>
      <c r="ADH146" s="69"/>
      <c r="ADI146" s="69"/>
      <c r="ADJ146" s="69"/>
      <c r="ADK146" s="69"/>
      <c r="ADL146" s="69"/>
      <c r="ADM146" s="69"/>
      <c r="ADN146" s="69"/>
      <c r="ADO146" s="69"/>
      <c r="ADP146" s="69"/>
      <c r="ADQ146" s="64"/>
      <c r="ADR146" s="56"/>
      <c r="ADS146" s="63"/>
      <c r="ADT146" s="63"/>
      <c r="ADU146" s="68"/>
      <c r="ADV146" s="70"/>
      <c r="ADW146" s="69"/>
      <c r="ADX146" s="69"/>
      <c r="ADY146" s="69"/>
      <c r="ADZ146" s="69"/>
      <c r="AEA146" s="69"/>
      <c r="AEB146" s="69"/>
      <c r="AEC146" s="69"/>
      <c r="AED146" s="69"/>
      <c r="AEE146" s="69"/>
      <c r="AEF146" s="69"/>
      <c r="AEG146" s="64"/>
      <c r="AEH146" s="56"/>
      <c r="AEI146" s="63"/>
      <c r="AEJ146" s="63"/>
      <c r="AEK146" s="68"/>
      <c r="AEL146" s="70"/>
      <c r="AEM146" s="69"/>
      <c r="AEN146" s="69"/>
      <c r="AEO146" s="69"/>
      <c r="AEP146" s="69"/>
      <c r="AEQ146" s="69"/>
      <c r="AER146" s="69"/>
      <c r="AES146" s="69"/>
      <c r="AET146" s="69"/>
      <c r="AEU146" s="69"/>
      <c r="AEV146" s="69"/>
      <c r="AEW146" s="64"/>
      <c r="AEX146" s="56"/>
      <c r="AEY146" s="63"/>
      <c r="AEZ146" s="63"/>
      <c r="AFA146" s="68"/>
      <c r="AFB146" s="70"/>
      <c r="AFC146" s="69"/>
      <c r="AFD146" s="69"/>
      <c r="AFE146" s="69"/>
      <c r="AFF146" s="69"/>
      <c r="AFG146" s="69"/>
      <c r="AFH146" s="69"/>
      <c r="AFI146" s="69"/>
      <c r="AFJ146" s="69"/>
      <c r="AFK146" s="69"/>
      <c r="AFL146" s="69"/>
      <c r="AFM146" s="64"/>
      <c r="AFN146" s="56"/>
      <c r="AFO146" s="63"/>
      <c r="AFP146" s="63"/>
      <c r="AFQ146" s="68"/>
      <c r="AFR146" s="70"/>
      <c r="AFS146" s="69"/>
      <c r="AFT146" s="69"/>
      <c r="AFU146" s="69"/>
      <c r="AFV146" s="69"/>
      <c r="AFW146" s="69"/>
      <c r="AFX146" s="69"/>
      <c r="AFY146" s="69"/>
      <c r="AFZ146" s="69"/>
      <c r="AGA146" s="69"/>
      <c r="AGB146" s="69"/>
      <c r="AGC146" s="64"/>
      <c r="AGD146" s="56"/>
      <c r="AGE146" s="63"/>
      <c r="AGF146" s="63"/>
      <c r="AGG146" s="68"/>
      <c r="AGH146" s="70"/>
      <c r="AGI146" s="69"/>
      <c r="AGJ146" s="69"/>
      <c r="AGK146" s="69"/>
      <c r="AGL146" s="69"/>
      <c r="AGM146" s="69"/>
      <c r="AGN146" s="69"/>
      <c r="AGO146" s="69"/>
      <c r="AGP146" s="69"/>
      <c r="AGQ146" s="69"/>
      <c r="AGR146" s="69"/>
      <c r="AGS146" s="64"/>
      <c r="AGT146" s="56"/>
      <c r="AGU146" s="63"/>
      <c r="AGV146" s="63"/>
      <c r="AGW146" s="68"/>
      <c r="AGX146" s="70"/>
      <c r="AGY146" s="69"/>
      <c r="AGZ146" s="69"/>
      <c r="AHA146" s="69"/>
      <c r="AHB146" s="69"/>
      <c r="AHC146" s="69"/>
      <c r="AHD146" s="69"/>
      <c r="AHE146" s="69"/>
      <c r="AHF146" s="69"/>
      <c r="AHG146" s="69"/>
      <c r="AHH146" s="69"/>
      <c r="AHI146" s="64"/>
      <c r="AHJ146" s="56"/>
      <c r="AHK146" s="63"/>
      <c r="AHL146" s="63"/>
      <c r="AHM146" s="68"/>
      <c r="AHN146" s="70"/>
      <c r="AHO146" s="69"/>
      <c r="AHP146" s="69"/>
      <c r="AHQ146" s="69"/>
      <c r="AHR146" s="69"/>
      <c r="AHS146" s="69"/>
      <c r="AHT146" s="69"/>
      <c r="AHU146" s="69"/>
      <c r="AHV146" s="69"/>
      <c r="AHW146" s="69"/>
      <c r="AHX146" s="69"/>
      <c r="AHY146" s="64"/>
      <c r="AHZ146" s="56"/>
      <c r="AIA146" s="63"/>
      <c r="AIB146" s="63"/>
      <c r="AIC146" s="68"/>
      <c r="AID146" s="70"/>
      <c r="AIE146" s="69"/>
      <c r="AIF146" s="69"/>
      <c r="AIG146" s="69"/>
      <c r="AIH146" s="69"/>
      <c r="AII146" s="69"/>
      <c r="AIJ146" s="69"/>
      <c r="AIK146" s="69"/>
      <c r="AIL146" s="69"/>
      <c r="AIM146" s="69"/>
      <c r="AIN146" s="69"/>
      <c r="AIO146" s="64"/>
      <c r="AIP146" s="56"/>
      <c r="AIQ146" s="63"/>
      <c r="AIR146" s="63"/>
      <c r="AIS146" s="68"/>
      <c r="AIT146" s="70"/>
      <c r="AIU146" s="69"/>
      <c r="AIV146" s="69"/>
      <c r="AIW146" s="69"/>
      <c r="AIX146" s="69"/>
      <c r="AIY146" s="69"/>
      <c r="AIZ146" s="69"/>
      <c r="AJA146" s="69"/>
      <c r="AJB146" s="69"/>
      <c r="AJC146" s="69"/>
      <c r="AJD146" s="69"/>
      <c r="AJE146" s="64"/>
      <c r="AJF146" s="56"/>
      <c r="AJG146" s="63"/>
      <c r="AJH146" s="63"/>
      <c r="AJI146" s="68"/>
      <c r="AJJ146" s="70"/>
      <c r="AJK146" s="69"/>
      <c r="AJL146" s="69"/>
      <c r="AJM146" s="69"/>
      <c r="AJN146" s="69"/>
      <c r="AJO146" s="69"/>
      <c r="AJP146" s="69"/>
      <c r="AJQ146" s="69"/>
      <c r="AJR146" s="69"/>
      <c r="AJS146" s="69"/>
      <c r="AJT146" s="69"/>
      <c r="AJU146" s="64"/>
      <c r="AJV146" s="56"/>
      <c r="AJW146" s="63"/>
      <c r="AJX146" s="63"/>
      <c r="AJY146" s="68"/>
      <c r="AJZ146" s="70"/>
      <c r="AKA146" s="69"/>
      <c r="AKB146" s="69"/>
      <c r="AKC146" s="69"/>
      <c r="AKD146" s="69"/>
      <c r="AKE146" s="69"/>
      <c r="AKF146" s="69"/>
      <c r="AKG146" s="69"/>
      <c r="AKH146" s="69"/>
      <c r="AKI146" s="69"/>
      <c r="AKJ146" s="69"/>
      <c r="AKK146" s="64"/>
      <c r="AKL146" s="56"/>
      <c r="AKM146" s="63"/>
      <c r="AKN146" s="63"/>
      <c r="AKO146" s="68"/>
      <c r="AKP146" s="70"/>
      <c r="AKQ146" s="69"/>
      <c r="AKR146" s="69"/>
      <c r="AKS146" s="69"/>
      <c r="AKT146" s="69"/>
      <c r="AKU146" s="69"/>
      <c r="AKV146" s="69"/>
      <c r="AKW146" s="69"/>
      <c r="AKX146" s="69"/>
      <c r="AKY146" s="69"/>
      <c r="AKZ146" s="69"/>
      <c r="ALA146" s="64"/>
      <c r="ALB146" s="56"/>
      <c r="ALC146" s="63"/>
      <c r="ALD146" s="63"/>
      <c r="ALE146" s="68"/>
      <c r="ALF146" s="70"/>
      <c r="ALG146" s="69"/>
      <c r="ALH146" s="69"/>
      <c r="ALI146" s="69"/>
      <c r="ALJ146" s="69"/>
      <c r="ALK146" s="69"/>
      <c r="ALL146" s="69"/>
      <c r="ALM146" s="69"/>
      <c r="ALN146" s="69"/>
      <c r="ALO146" s="69"/>
      <c r="ALP146" s="69"/>
      <c r="ALQ146" s="64"/>
      <c r="ALR146" s="56"/>
      <c r="ALS146" s="63"/>
      <c r="ALT146" s="63"/>
      <c r="ALU146" s="68"/>
      <c r="ALV146" s="70"/>
      <c r="ALW146" s="69"/>
      <c r="ALX146" s="69"/>
      <c r="ALY146" s="69"/>
      <c r="ALZ146" s="69"/>
      <c r="AMA146" s="69"/>
      <c r="AMB146" s="69"/>
      <c r="AMC146" s="69"/>
      <c r="AMD146" s="69"/>
      <c r="AME146" s="69"/>
      <c r="AMF146" s="69"/>
      <c r="AMG146" s="64"/>
      <c r="AMH146" s="56"/>
      <c r="AMI146" s="63"/>
      <c r="AMJ146" s="63"/>
      <c r="AMK146" s="68"/>
      <c r="AML146" s="70"/>
      <c r="AMM146" s="69"/>
      <c r="AMN146" s="69"/>
      <c r="AMO146" s="69"/>
      <c r="AMP146" s="69"/>
      <c r="AMQ146" s="69"/>
      <c r="AMR146" s="69"/>
      <c r="AMS146" s="69"/>
      <c r="AMT146" s="69"/>
      <c r="AMU146" s="69"/>
      <c r="AMV146" s="69"/>
      <c r="AMW146" s="64"/>
      <c r="AMX146" s="56"/>
      <c r="AMY146" s="63"/>
      <c r="AMZ146" s="63"/>
      <c r="ANA146" s="68"/>
      <c r="ANB146" s="70"/>
      <c r="ANC146" s="69"/>
      <c r="AND146" s="69"/>
      <c r="ANE146" s="69"/>
      <c r="ANF146" s="69"/>
      <c r="ANG146" s="69"/>
      <c r="ANH146" s="69"/>
      <c r="ANI146" s="69"/>
      <c r="ANJ146" s="69"/>
      <c r="ANK146" s="69"/>
      <c r="ANL146" s="69"/>
      <c r="ANM146" s="64"/>
      <c r="ANN146" s="56"/>
      <c r="ANO146" s="63"/>
      <c r="ANP146" s="63"/>
      <c r="ANQ146" s="68"/>
      <c r="ANR146" s="70"/>
      <c r="ANS146" s="69"/>
      <c r="ANT146" s="69"/>
      <c r="ANU146" s="69"/>
      <c r="ANV146" s="69"/>
      <c r="ANW146" s="69"/>
      <c r="ANX146" s="69"/>
      <c r="ANY146" s="69"/>
      <c r="ANZ146" s="69"/>
      <c r="AOA146" s="69"/>
      <c r="AOB146" s="69"/>
      <c r="AOC146" s="64"/>
      <c r="AOD146" s="56"/>
      <c r="AOE146" s="63"/>
      <c r="AOF146" s="63"/>
      <c r="AOG146" s="68"/>
      <c r="AOH146" s="70"/>
      <c r="AOI146" s="69"/>
      <c r="AOJ146" s="69"/>
      <c r="AOK146" s="69"/>
      <c r="AOL146" s="69"/>
      <c r="AOM146" s="69"/>
      <c r="AON146" s="69"/>
      <c r="AOO146" s="69"/>
      <c r="AOP146" s="69"/>
      <c r="AOQ146" s="69"/>
      <c r="AOR146" s="69"/>
      <c r="AOS146" s="64"/>
      <c r="AOT146" s="56"/>
      <c r="AOU146" s="63"/>
      <c r="AOV146" s="63"/>
      <c r="AOW146" s="68"/>
      <c r="AOX146" s="70"/>
      <c r="AOY146" s="69"/>
      <c r="AOZ146" s="69"/>
      <c r="APA146" s="69"/>
      <c r="APB146" s="69"/>
      <c r="APC146" s="69"/>
      <c r="APD146" s="69"/>
      <c r="APE146" s="69"/>
      <c r="APF146" s="69"/>
      <c r="APG146" s="69"/>
      <c r="APH146" s="69"/>
      <c r="API146" s="64"/>
      <c r="APJ146" s="56"/>
      <c r="APK146" s="63"/>
      <c r="APL146" s="63"/>
      <c r="APM146" s="68"/>
      <c r="APN146" s="70"/>
      <c r="APO146" s="69"/>
      <c r="APP146" s="69"/>
      <c r="APQ146" s="69"/>
      <c r="APR146" s="69"/>
      <c r="APS146" s="69"/>
      <c r="APT146" s="69"/>
      <c r="APU146" s="69"/>
      <c r="APV146" s="69"/>
      <c r="APW146" s="69"/>
      <c r="APX146" s="69"/>
      <c r="APY146" s="64"/>
      <c r="APZ146" s="56"/>
      <c r="AQA146" s="63"/>
      <c r="AQB146" s="63"/>
      <c r="AQC146" s="68"/>
      <c r="AQD146" s="70"/>
      <c r="AQE146" s="69"/>
      <c r="AQF146" s="69"/>
      <c r="AQG146" s="69"/>
      <c r="AQH146" s="69"/>
      <c r="AQI146" s="69"/>
      <c r="AQJ146" s="69"/>
      <c r="AQK146" s="69"/>
      <c r="AQL146" s="69"/>
      <c r="AQM146" s="69"/>
      <c r="AQN146" s="69"/>
      <c r="AQO146" s="64"/>
      <c r="AQP146" s="56"/>
      <c r="AQQ146" s="63"/>
      <c r="AQR146" s="63"/>
      <c r="AQS146" s="68"/>
      <c r="AQT146" s="70"/>
      <c r="AQU146" s="69"/>
      <c r="AQV146" s="69"/>
      <c r="AQW146" s="69"/>
      <c r="AQX146" s="69"/>
      <c r="AQY146" s="69"/>
      <c r="AQZ146" s="69"/>
      <c r="ARA146" s="69"/>
      <c r="ARB146" s="69"/>
      <c r="ARC146" s="69"/>
      <c r="ARD146" s="69"/>
      <c r="ARE146" s="64"/>
      <c r="ARF146" s="56"/>
      <c r="ARG146" s="63"/>
      <c r="ARH146" s="63"/>
      <c r="ARI146" s="68"/>
      <c r="ARJ146" s="70"/>
      <c r="ARK146" s="69"/>
      <c r="ARL146" s="69"/>
      <c r="ARM146" s="69"/>
      <c r="ARN146" s="69"/>
      <c r="ARO146" s="69"/>
      <c r="ARP146" s="69"/>
      <c r="ARQ146" s="69"/>
      <c r="ARR146" s="69"/>
      <c r="ARS146" s="69"/>
      <c r="ART146" s="69"/>
      <c r="ARU146" s="64"/>
      <c r="ARV146" s="56"/>
      <c r="ARW146" s="63"/>
      <c r="ARX146" s="63"/>
      <c r="ARY146" s="68"/>
      <c r="ARZ146" s="70"/>
      <c r="ASA146" s="69"/>
      <c r="ASB146" s="69"/>
      <c r="ASC146" s="69"/>
      <c r="ASD146" s="69"/>
      <c r="ASE146" s="69"/>
      <c r="ASF146" s="69"/>
      <c r="ASG146" s="69"/>
      <c r="ASH146" s="69"/>
      <c r="ASI146" s="69"/>
      <c r="ASJ146" s="69"/>
      <c r="ASK146" s="64"/>
      <c r="ASL146" s="56"/>
      <c r="ASM146" s="63"/>
      <c r="ASN146" s="63"/>
      <c r="ASO146" s="68"/>
      <c r="ASP146" s="70"/>
      <c r="ASQ146" s="69"/>
      <c r="ASR146" s="69"/>
      <c r="ASS146" s="69"/>
      <c r="AST146" s="69"/>
      <c r="ASU146" s="69"/>
      <c r="ASV146" s="69"/>
      <c r="ASW146" s="69"/>
      <c r="ASX146" s="69"/>
      <c r="ASY146" s="69"/>
      <c r="ASZ146" s="69"/>
      <c r="ATA146" s="64"/>
      <c r="ATB146" s="56"/>
      <c r="ATC146" s="63"/>
      <c r="ATD146" s="63"/>
      <c r="ATE146" s="68"/>
      <c r="ATF146" s="70"/>
      <c r="ATG146" s="69"/>
      <c r="ATH146" s="69"/>
      <c r="ATI146" s="69"/>
      <c r="ATJ146" s="69"/>
      <c r="ATK146" s="69"/>
      <c r="ATL146" s="69"/>
      <c r="ATM146" s="69"/>
      <c r="ATN146" s="69"/>
      <c r="ATO146" s="69"/>
      <c r="ATP146" s="69"/>
      <c r="ATQ146" s="64"/>
      <c r="ATR146" s="56"/>
      <c r="ATS146" s="63"/>
      <c r="ATT146" s="63"/>
      <c r="ATU146" s="68"/>
      <c r="ATV146" s="70"/>
      <c r="ATW146" s="69"/>
      <c r="ATX146" s="69"/>
      <c r="ATY146" s="69"/>
      <c r="ATZ146" s="69"/>
      <c r="AUA146" s="69"/>
      <c r="AUB146" s="69"/>
      <c r="AUC146" s="69"/>
      <c r="AUD146" s="69"/>
      <c r="AUE146" s="69"/>
      <c r="AUF146" s="69"/>
      <c r="AUG146" s="64"/>
      <c r="AUH146" s="56"/>
      <c r="AUI146" s="63"/>
      <c r="AUJ146" s="63"/>
      <c r="AUK146" s="68"/>
      <c r="AUL146" s="70"/>
      <c r="AUM146" s="69"/>
      <c r="AUN146" s="69"/>
      <c r="AUO146" s="69"/>
      <c r="AUP146" s="69"/>
      <c r="AUQ146" s="69"/>
      <c r="AUR146" s="69"/>
      <c r="AUS146" s="69"/>
      <c r="AUT146" s="69"/>
      <c r="AUU146" s="69"/>
      <c r="AUV146" s="69"/>
      <c r="AUW146" s="64"/>
      <c r="AUX146" s="56"/>
      <c r="AUY146" s="63"/>
      <c r="AUZ146" s="63"/>
      <c r="AVA146" s="68"/>
      <c r="AVB146" s="70"/>
      <c r="AVC146" s="69"/>
      <c r="AVD146" s="69"/>
      <c r="AVE146" s="69"/>
      <c r="AVF146" s="69"/>
      <c r="AVG146" s="69"/>
      <c r="AVH146" s="69"/>
      <c r="AVI146" s="69"/>
      <c r="AVJ146" s="69"/>
      <c r="AVK146" s="69"/>
      <c r="AVL146" s="69"/>
      <c r="AVM146" s="64"/>
      <c r="AVN146" s="56"/>
      <c r="AVO146" s="63"/>
      <c r="AVP146" s="63"/>
      <c r="AVQ146" s="68"/>
      <c r="AVR146" s="70"/>
      <c r="AVS146" s="69"/>
      <c r="AVT146" s="69"/>
      <c r="AVU146" s="69"/>
      <c r="AVV146" s="69"/>
      <c r="AVW146" s="69"/>
      <c r="AVX146" s="69"/>
      <c r="AVY146" s="69"/>
      <c r="AVZ146" s="69"/>
      <c r="AWA146" s="69"/>
      <c r="AWB146" s="69"/>
      <c r="AWC146" s="64"/>
      <c r="AWD146" s="56"/>
      <c r="AWE146" s="63"/>
      <c r="AWF146" s="63"/>
      <c r="AWG146" s="68"/>
      <c r="AWH146" s="70"/>
      <c r="AWI146" s="69"/>
      <c r="AWJ146" s="69"/>
      <c r="AWK146" s="69"/>
      <c r="AWL146" s="69"/>
      <c r="AWM146" s="69"/>
      <c r="AWN146" s="69"/>
      <c r="AWO146" s="69"/>
      <c r="AWP146" s="69"/>
      <c r="AWQ146" s="69"/>
      <c r="AWR146" s="69"/>
      <c r="AWS146" s="64"/>
      <c r="AWT146" s="56"/>
      <c r="AWU146" s="63"/>
      <c r="AWV146" s="63"/>
      <c r="AWW146" s="68"/>
      <c r="AWX146" s="70"/>
      <c r="AWY146" s="69"/>
      <c r="AWZ146" s="69"/>
      <c r="AXA146" s="69"/>
      <c r="AXB146" s="69"/>
      <c r="AXC146" s="69"/>
      <c r="AXD146" s="69"/>
      <c r="AXE146" s="69"/>
      <c r="AXF146" s="69"/>
      <c r="AXG146" s="69"/>
      <c r="AXH146" s="69"/>
      <c r="AXI146" s="64"/>
      <c r="AXJ146" s="56"/>
      <c r="AXK146" s="63"/>
      <c r="AXL146" s="63"/>
      <c r="AXM146" s="68"/>
      <c r="AXN146" s="70"/>
      <c r="AXO146" s="69"/>
      <c r="AXP146" s="69"/>
      <c r="AXQ146" s="69"/>
      <c r="AXR146" s="69"/>
      <c r="AXS146" s="69"/>
      <c r="AXT146" s="69"/>
      <c r="AXU146" s="69"/>
      <c r="AXV146" s="69"/>
      <c r="AXW146" s="69"/>
      <c r="AXX146" s="69"/>
      <c r="AXY146" s="64"/>
      <c r="AXZ146" s="56"/>
      <c r="AYA146" s="63"/>
      <c r="AYB146" s="63"/>
      <c r="AYC146" s="68"/>
      <c r="AYD146" s="70"/>
      <c r="AYE146" s="69"/>
      <c r="AYF146" s="69"/>
      <c r="AYG146" s="69"/>
      <c r="AYH146" s="69"/>
      <c r="AYI146" s="69"/>
      <c r="AYJ146" s="69"/>
      <c r="AYK146" s="69"/>
      <c r="AYL146" s="69"/>
      <c r="AYM146" s="69"/>
      <c r="AYN146" s="69"/>
      <c r="AYO146" s="64"/>
      <c r="AYP146" s="56"/>
      <c r="AYQ146" s="63"/>
      <c r="AYR146" s="63"/>
      <c r="AYS146" s="68"/>
      <c r="AYT146" s="70"/>
      <c r="AYU146" s="69"/>
      <c r="AYV146" s="69"/>
      <c r="AYW146" s="69"/>
      <c r="AYX146" s="69"/>
      <c r="AYY146" s="69"/>
      <c r="AYZ146" s="69"/>
      <c r="AZA146" s="69"/>
      <c r="AZB146" s="69"/>
      <c r="AZC146" s="69"/>
      <c r="AZD146" s="69"/>
      <c r="AZE146" s="64"/>
      <c r="AZF146" s="56"/>
      <c r="AZG146" s="63"/>
      <c r="AZH146" s="63"/>
      <c r="AZI146" s="68"/>
      <c r="AZJ146" s="70"/>
      <c r="AZK146" s="69"/>
      <c r="AZL146" s="69"/>
      <c r="AZM146" s="69"/>
      <c r="AZN146" s="69"/>
      <c r="AZO146" s="69"/>
      <c r="AZP146" s="69"/>
      <c r="AZQ146" s="69"/>
      <c r="AZR146" s="69"/>
      <c r="AZS146" s="69"/>
      <c r="AZT146" s="69"/>
      <c r="AZU146" s="64"/>
      <c r="AZV146" s="56"/>
      <c r="AZW146" s="63"/>
      <c r="AZX146" s="63"/>
      <c r="AZY146" s="68"/>
      <c r="AZZ146" s="70"/>
      <c r="BAA146" s="69"/>
      <c r="BAB146" s="69"/>
      <c r="BAC146" s="69"/>
      <c r="BAD146" s="69"/>
      <c r="BAE146" s="69"/>
      <c r="BAF146" s="69"/>
      <c r="BAG146" s="69"/>
      <c r="BAH146" s="69"/>
      <c r="BAI146" s="69"/>
      <c r="BAJ146" s="69"/>
      <c r="BAK146" s="64"/>
      <c r="BAL146" s="56"/>
      <c r="BAM146" s="63"/>
      <c r="BAN146" s="63"/>
      <c r="BAO146" s="68"/>
      <c r="BAP146" s="70"/>
      <c r="BAQ146" s="69"/>
      <c r="BAR146" s="69"/>
      <c r="BAS146" s="69"/>
      <c r="BAT146" s="69"/>
      <c r="BAU146" s="69"/>
      <c r="BAV146" s="69"/>
      <c r="BAW146" s="69"/>
      <c r="BAX146" s="69"/>
      <c r="BAY146" s="69"/>
      <c r="BAZ146" s="69"/>
      <c r="BBA146" s="64"/>
      <c r="BBB146" s="56"/>
      <c r="BBC146" s="63"/>
      <c r="BBD146" s="63"/>
      <c r="BBE146" s="68"/>
      <c r="BBF146" s="70"/>
      <c r="BBG146" s="69"/>
      <c r="BBH146" s="69"/>
      <c r="BBI146" s="69"/>
      <c r="BBJ146" s="69"/>
      <c r="BBK146" s="69"/>
      <c r="BBL146" s="69"/>
      <c r="BBM146" s="69"/>
      <c r="BBN146" s="69"/>
      <c r="BBO146" s="69"/>
      <c r="BBP146" s="69"/>
      <c r="BBQ146" s="64"/>
      <c r="BBR146" s="56"/>
      <c r="BBS146" s="63"/>
      <c r="BBT146" s="63"/>
      <c r="BBU146" s="68"/>
      <c r="BBV146" s="70"/>
      <c r="BBW146" s="69"/>
      <c r="BBX146" s="69"/>
      <c r="BBY146" s="69"/>
      <c r="BBZ146" s="69"/>
      <c r="BCA146" s="69"/>
      <c r="BCB146" s="69"/>
      <c r="BCC146" s="69"/>
      <c r="BCD146" s="69"/>
      <c r="BCE146" s="69"/>
      <c r="BCF146" s="69"/>
      <c r="BCG146" s="64"/>
      <c r="BCH146" s="56"/>
      <c r="BCI146" s="63"/>
      <c r="BCJ146" s="63"/>
      <c r="BCK146" s="68"/>
      <c r="BCL146" s="70"/>
      <c r="BCM146" s="69"/>
      <c r="BCN146" s="69"/>
      <c r="BCO146" s="69"/>
      <c r="BCP146" s="69"/>
      <c r="BCQ146" s="69"/>
      <c r="BCR146" s="69"/>
      <c r="BCS146" s="69"/>
      <c r="BCT146" s="69"/>
      <c r="BCU146" s="69"/>
      <c r="BCV146" s="69"/>
      <c r="BCW146" s="64"/>
      <c r="BCX146" s="56"/>
      <c r="BCY146" s="63"/>
      <c r="BCZ146" s="63"/>
      <c r="BDA146" s="68"/>
      <c r="BDB146" s="70"/>
      <c r="BDC146" s="69"/>
      <c r="BDD146" s="69"/>
      <c r="BDE146" s="69"/>
      <c r="BDF146" s="69"/>
      <c r="BDG146" s="69"/>
      <c r="BDH146" s="69"/>
      <c r="BDI146" s="69"/>
      <c r="BDJ146" s="69"/>
      <c r="BDK146" s="69"/>
      <c r="BDL146" s="69"/>
      <c r="BDM146" s="64"/>
      <c r="BDN146" s="56"/>
      <c r="BDO146" s="63"/>
      <c r="BDP146" s="63"/>
      <c r="BDQ146" s="68"/>
      <c r="BDR146" s="70"/>
      <c r="BDS146" s="69"/>
      <c r="BDT146" s="69"/>
      <c r="BDU146" s="69"/>
      <c r="BDV146" s="69"/>
      <c r="BDW146" s="69"/>
      <c r="BDX146" s="69"/>
      <c r="BDY146" s="69"/>
      <c r="BDZ146" s="69"/>
      <c r="BEA146" s="69"/>
      <c r="BEB146" s="69"/>
      <c r="BEC146" s="64"/>
      <c r="BED146" s="56"/>
      <c r="BEE146" s="63"/>
      <c r="BEF146" s="63"/>
      <c r="BEG146" s="68"/>
      <c r="BEH146" s="70"/>
      <c r="BEI146" s="69"/>
      <c r="BEJ146" s="69"/>
      <c r="BEK146" s="69"/>
      <c r="BEL146" s="69"/>
      <c r="BEM146" s="69"/>
      <c r="BEN146" s="69"/>
      <c r="BEO146" s="69"/>
      <c r="BEP146" s="69"/>
      <c r="BEQ146" s="69"/>
      <c r="BER146" s="69"/>
      <c r="BES146" s="64"/>
      <c r="BET146" s="56"/>
      <c r="BEU146" s="63"/>
      <c r="BEV146" s="63"/>
      <c r="BEW146" s="68"/>
      <c r="BEX146" s="70"/>
      <c r="BEY146" s="69"/>
      <c r="BEZ146" s="69"/>
      <c r="BFA146" s="69"/>
      <c r="BFB146" s="69"/>
      <c r="BFC146" s="69"/>
      <c r="BFD146" s="69"/>
      <c r="BFE146" s="69"/>
      <c r="BFF146" s="69"/>
      <c r="BFG146" s="69"/>
      <c r="BFH146" s="69"/>
      <c r="BFI146" s="64"/>
      <c r="BFJ146" s="56"/>
      <c r="BFK146" s="63"/>
      <c r="BFL146" s="63"/>
      <c r="BFM146" s="68"/>
      <c r="BFN146" s="70"/>
      <c r="BFO146" s="69"/>
      <c r="BFP146" s="69"/>
      <c r="BFQ146" s="69"/>
      <c r="BFR146" s="69"/>
      <c r="BFS146" s="69"/>
      <c r="BFT146" s="69"/>
      <c r="BFU146" s="69"/>
      <c r="BFV146" s="69"/>
      <c r="BFW146" s="69"/>
      <c r="BFX146" s="69"/>
      <c r="BFY146" s="64"/>
      <c r="BFZ146" s="56"/>
      <c r="BGA146" s="63"/>
      <c r="BGB146" s="63"/>
      <c r="BGC146" s="68"/>
      <c r="BGD146" s="70"/>
      <c r="BGE146" s="69"/>
      <c r="BGF146" s="69"/>
      <c r="BGG146" s="69"/>
      <c r="BGH146" s="69"/>
      <c r="BGI146" s="69"/>
      <c r="BGJ146" s="69"/>
      <c r="BGK146" s="69"/>
      <c r="BGL146" s="69"/>
      <c r="BGM146" s="69"/>
      <c r="BGN146" s="69"/>
      <c r="BGO146" s="64"/>
      <c r="BGP146" s="56"/>
      <c r="BGQ146" s="63"/>
      <c r="BGR146" s="63"/>
      <c r="BGS146" s="68"/>
      <c r="BGT146" s="70"/>
      <c r="BGU146" s="69"/>
      <c r="BGV146" s="69"/>
      <c r="BGW146" s="69"/>
      <c r="BGX146" s="69"/>
      <c r="BGY146" s="69"/>
      <c r="BGZ146" s="69"/>
      <c r="BHA146" s="69"/>
      <c r="BHB146" s="69"/>
      <c r="BHC146" s="69"/>
      <c r="BHD146" s="69"/>
      <c r="BHE146" s="64"/>
      <c r="BHF146" s="56"/>
      <c r="BHG146" s="63"/>
      <c r="BHH146" s="63"/>
      <c r="BHI146" s="68"/>
      <c r="BHJ146" s="70"/>
      <c r="BHK146" s="69"/>
      <c r="BHL146" s="69"/>
      <c r="BHM146" s="69"/>
      <c r="BHN146" s="69"/>
      <c r="BHO146" s="69"/>
      <c r="BHP146" s="69"/>
      <c r="BHQ146" s="69"/>
      <c r="BHR146" s="69"/>
      <c r="BHS146" s="69"/>
      <c r="BHT146" s="69"/>
      <c r="BHU146" s="64"/>
      <c r="BHV146" s="56"/>
      <c r="BHW146" s="63"/>
      <c r="BHX146" s="63"/>
      <c r="BHY146" s="68"/>
      <c r="BHZ146" s="70"/>
      <c r="BIA146" s="69"/>
      <c r="BIB146" s="69"/>
      <c r="BIC146" s="69"/>
      <c r="BID146" s="69"/>
      <c r="BIE146" s="69"/>
      <c r="BIF146" s="69"/>
      <c r="BIG146" s="69"/>
      <c r="BIH146" s="69"/>
      <c r="BII146" s="69"/>
      <c r="BIJ146" s="69"/>
      <c r="BIK146" s="64"/>
      <c r="BIL146" s="56"/>
      <c r="BIM146" s="63"/>
      <c r="BIN146" s="63"/>
      <c r="BIO146" s="68"/>
      <c r="BIP146" s="70"/>
      <c r="BIQ146" s="69"/>
      <c r="BIR146" s="69"/>
      <c r="BIS146" s="69"/>
      <c r="BIT146" s="69"/>
      <c r="BIU146" s="69"/>
      <c r="BIV146" s="69"/>
      <c r="BIW146" s="69"/>
      <c r="BIX146" s="69"/>
      <c r="BIY146" s="69"/>
      <c r="BIZ146" s="69"/>
      <c r="BJA146" s="64"/>
      <c r="BJB146" s="56"/>
      <c r="BJC146" s="63"/>
      <c r="BJD146" s="63"/>
      <c r="BJE146" s="68"/>
      <c r="BJF146" s="70"/>
      <c r="BJG146" s="69"/>
      <c r="BJH146" s="69"/>
      <c r="BJI146" s="69"/>
      <c r="BJJ146" s="69"/>
      <c r="BJK146" s="69"/>
      <c r="BJL146" s="69"/>
      <c r="BJM146" s="69"/>
      <c r="BJN146" s="69"/>
      <c r="BJO146" s="69"/>
      <c r="BJP146" s="69"/>
      <c r="BJQ146" s="64"/>
      <c r="BJR146" s="56"/>
      <c r="BJS146" s="63"/>
      <c r="BJT146" s="63"/>
      <c r="BJU146" s="68"/>
      <c r="BJV146" s="70"/>
      <c r="BJW146" s="69"/>
      <c r="BJX146" s="69"/>
      <c r="BJY146" s="69"/>
      <c r="BJZ146" s="69"/>
      <c r="BKA146" s="69"/>
      <c r="BKB146" s="69"/>
      <c r="BKC146" s="69"/>
      <c r="BKD146" s="69"/>
      <c r="BKE146" s="69"/>
      <c r="BKF146" s="69"/>
      <c r="BKG146" s="64"/>
      <c r="BKH146" s="56"/>
      <c r="BKI146" s="63"/>
      <c r="BKJ146" s="63"/>
      <c r="BKK146" s="68"/>
      <c r="BKL146" s="70"/>
      <c r="BKM146" s="69"/>
      <c r="BKN146" s="69"/>
      <c r="BKO146" s="69"/>
      <c r="BKP146" s="69"/>
      <c r="BKQ146" s="69"/>
      <c r="BKR146" s="69"/>
      <c r="BKS146" s="69"/>
      <c r="BKT146" s="69"/>
      <c r="BKU146" s="69"/>
      <c r="BKV146" s="69"/>
      <c r="BKW146" s="64"/>
      <c r="BKX146" s="56"/>
      <c r="BKY146" s="63"/>
      <c r="BKZ146" s="63"/>
      <c r="BLA146" s="68"/>
      <c r="BLB146" s="70"/>
      <c r="BLC146" s="69"/>
      <c r="BLD146" s="69"/>
      <c r="BLE146" s="69"/>
      <c r="BLF146" s="69"/>
      <c r="BLG146" s="69"/>
      <c r="BLH146" s="69"/>
      <c r="BLI146" s="69"/>
      <c r="BLJ146" s="69"/>
      <c r="BLK146" s="69"/>
      <c r="BLL146" s="69"/>
      <c r="BLM146" s="64"/>
      <c r="BLN146" s="56"/>
      <c r="BLO146" s="63"/>
      <c r="BLP146" s="63"/>
      <c r="BLQ146" s="68"/>
      <c r="BLR146" s="70"/>
      <c r="BLS146" s="69"/>
      <c r="BLT146" s="69"/>
      <c r="BLU146" s="69"/>
      <c r="BLV146" s="69"/>
      <c r="BLW146" s="69"/>
      <c r="BLX146" s="69"/>
      <c r="BLY146" s="69"/>
      <c r="BLZ146" s="69"/>
      <c r="BMA146" s="69"/>
      <c r="BMB146" s="69"/>
      <c r="BMC146" s="64"/>
      <c r="BMD146" s="56"/>
      <c r="BME146" s="63"/>
      <c r="BMF146" s="63"/>
      <c r="BMG146" s="68"/>
      <c r="BMH146" s="70"/>
      <c r="BMI146" s="69"/>
      <c r="BMJ146" s="69"/>
      <c r="BMK146" s="69"/>
      <c r="BML146" s="69"/>
      <c r="BMM146" s="69"/>
      <c r="BMN146" s="69"/>
      <c r="BMO146" s="69"/>
      <c r="BMP146" s="69"/>
      <c r="BMQ146" s="69"/>
      <c r="BMR146" s="69"/>
      <c r="BMS146" s="64"/>
      <c r="BMT146" s="56"/>
      <c r="BMU146" s="63"/>
      <c r="BMV146" s="63"/>
      <c r="BMW146" s="68"/>
      <c r="BMX146" s="70"/>
      <c r="BMY146" s="69"/>
      <c r="BMZ146" s="69"/>
      <c r="BNA146" s="69"/>
      <c r="BNB146" s="69"/>
      <c r="BNC146" s="69"/>
      <c r="BND146" s="69"/>
      <c r="BNE146" s="69"/>
      <c r="BNF146" s="69"/>
      <c r="BNG146" s="69"/>
      <c r="BNH146" s="69"/>
      <c r="BNI146" s="64"/>
      <c r="BNJ146" s="56"/>
      <c r="BNK146" s="63"/>
      <c r="BNL146" s="63"/>
      <c r="BNM146" s="68"/>
      <c r="BNN146" s="70"/>
      <c r="BNO146" s="69"/>
      <c r="BNP146" s="69"/>
      <c r="BNQ146" s="69"/>
      <c r="BNR146" s="69"/>
      <c r="BNS146" s="69"/>
      <c r="BNT146" s="69"/>
      <c r="BNU146" s="69"/>
      <c r="BNV146" s="69"/>
      <c r="BNW146" s="69"/>
      <c r="BNX146" s="69"/>
      <c r="BNY146" s="64"/>
      <c r="BNZ146" s="56"/>
      <c r="BOA146" s="63"/>
      <c r="BOB146" s="63"/>
      <c r="BOC146" s="68"/>
      <c r="BOD146" s="70"/>
      <c r="BOE146" s="69"/>
      <c r="BOF146" s="69"/>
      <c r="BOG146" s="69"/>
      <c r="BOH146" s="69"/>
      <c r="BOI146" s="69"/>
      <c r="BOJ146" s="69"/>
      <c r="BOK146" s="69"/>
      <c r="BOL146" s="69"/>
      <c r="BOM146" s="69"/>
      <c r="BON146" s="69"/>
      <c r="BOO146" s="64"/>
      <c r="BOP146" s="56"/>
      <c r="BOQ146" s="63"/>
      <c r="BOR146" s="63"/>
      <c r="BOS146" s="68"/>
      <c r="BOT146" s="70"/>
      <c r="BOU146" s="69"/>
      <c r="BOV146" s="69"/>
      <c r="BOW146" s="69"/>
      <c r="BOX146" s="69"/>
      <c r="BOY146" s="69"/>
      <c r="BOZ146" s="69"/>
      <c r="BPA146" s="69"/>
      <c r="BPB146" s="69"/>
      <c r="BPC146" s="69"/>
      <c r="BPD146" s="69"/>
      <c r="BPE146" s="64"/>
      <c r="BPF146" s="56"/>
      <c r="BPG146" s="63"/>
      <c r="BPH146" s="63"/>
      <c r="BPI146" s="68"/>
      <c r="BPJ146" s="70"/>
      <c r="BPK146" s="69"/>
      <c r="BPL146" s="69"/>
      <c r="BPM146" s="69"/>
      <c r="BPN146" s="69"/>
      <c r="BPO146" s="69"/>
      <c r="BPP146" s="69"/>
      <c r="BPQ146" s="69"/>
      <c r="BPR146" s="69"/>
      <c r="BPS146" s="69"/>
      <c r="BPT146" s="69"/>
      <c r="BPU146" s="64"/>
      <c r="BPV146" s="56"/>
      <c r="BPW146" s="63"/>
      <c r="BPX146" s="63"/>
      <c r="BPY146" s="68"/>
      <c r="BPZ146" s="70"/>
      <c r="BQA146" s="69"/>
      <c r="BQB146" s="69"/>
      <c r="BQC146" s="69"/>
      <c r="BQD146" s="69"/>
      <c r="BQE146" s="69"/>
      <c r="BQF146" s="69"/>
      <c r="BQG146" s="69"/>
      <c r="BQH146" s="69"/>
      <c r="BQI146" s="69"/>
      <c r="BQJ146" s="69"/>
      <c r="BQK146" s="64"/>
      <c r="BQL146" s="56"/>
      <c r="BQM146" s="63"/>
      <c r="BQN146" s="63"/>
      <c r="BQO146" s="68"/>
      <c r="BQP146" s="70"/>
      <c r="BQQ146" s="69"/>
      <c r="BQR146" s="69"/>
      <c r="BQS146" s="69"/>
      <c r="BQT146" s="69"/>
      <c r="BQU146" s="69"/>
      <c r="BQV146" s="69"/>
      <c r="BQW146" s="69"/>
      <c r="BQX146" s="69"/>
      <c r="BQY146" s="69"/>
      <c r="BQZ146" s="69"/>
      <c r="BRA146" s="64"/>
      <c r="BRB146" s="56"/>
      <c r="BRC146" s="63"/>
      <c r="BRD146" s="63"/>
      <c r="BRE146" s="68"/>
      <c r="BRF146" s="70"/>
      <c r="BRG146" s="69"/>
      <c r="BRH146" s="69"/>
      <c r="BRI146" s="69"/>
      <c r="BRJ146" s="69"/>
      <c r="BRK146" s="69"/>
      <c r="BRL146" s="69"/>
      <c r="BRM146" s="69"/>
      <c r="BRN146" s="69"/>
      <c r="BRO146" s="69"/>
      <c r="BRP146" s="69"/>
      <c r="BRQ146" s="64"/>
      <c r="BRR146" s="56"/>
      <c r="BRS146" s="63"/>
      <c r="BRT146" s="63"/>
      <c r="BRU146" s="68"/>
      <c r="BRV146" s="70"/>
      <c r="BRW146" s="69"/>
      <c r="BRX146" s="69"/>
      <c r="BRY146" s="69"/>
      <c r="BRZ146" s="69"/>
      <c r="BSA146" s="69"/>
      <c r="BSB146" s="69"/>
      <c r="BSC146" s="69"/>
      <c r="BSD146" s="69"/>
      <c r="BSE146" s="69"/>
      <c r="BSF146" s="69"/>
      <c r="BSG146" s="64"/>
      <c r="BSH146" s="56"/>
      <c r="BSI146" s="63"/>
      <c r="BSJ146" s="63"/>
      <c r="BSK146" s="68"/>
      <c r="BSL146" s="70"/>
      <c r="BSM146" s="69"/>
      <c r="BSN146" s="69"/>
      <c r="BSO146" s="69"/>
      <c r="BSP146" s="69"/>
      <c r="BSQ146" s="69"/>
      <c r="BSR146" s="69"/>
      <c r="BSS146" s="69"/>
      <c r="BST146" s="69"/>
      <c r="BSU146" s="69"/>
      <c r="BSV146" s="69"/>
      <c r="BSW146" s="64"/>
      <c r="BSX146" s="56"/>
      <c r="BSY146" s="63"/>
      <c r="BSZ146" s="63"/>
      <c r="BTA146" s="68"/>
      <c r="BTB146" s="70"/>
      <c r="BTC146" s="69"/>
      <c r="BTD146" s="69"/>
      <c r="BTE146" s="69"/>
      <c r="BTF146" s="69"/>
      <c r="BTG146" s="69"/>
      <c r="BTH146" s="69"/>
      <c r="BTI146" s="69"/>
      <c r="BTJ146" s="69"/>
      <c r="BTK146" s="69"/>
      <c r="BTL146" s="69"/>
      <c r="BTM146" s="64"/>
      <c r="BTN146" s="56"/>
      <c r="BTO146" s="63"/>
      <c r="BTP146" s="63"/>
      <c r="BTQ146" s="68"/>
      <c r="BTR146" s="70"/>
      <c r="BTS146" s="69"/>
      <c r="BTT146" s="69"/>
      <c r="BTU146" s="69"/>
      <c r="BTV146" s="69"/>
      <c r="BTW146" s="69"/>
      <c r="BTX146" s="69"/>
      <c r="BTY146" s="69"/>
      <c r="BTZ146" s="69"/>
      <c r="BUA146" s="69"/>
      <c r="BUB146" s="69"/>
      <c r="BUC146" s="64"/>
      <c r="BUD146" s="56"/>
      <c r="BUE146" s="63"/>
      <c r="BUF146" s="63"/>
      <c r="BUG146" s="68"/>
      <c r="BUH146" s="70"/>
      <c r="BUI146" s="69"/>
      <c r="BUJ146" s="69"/>
      <c r="BUK146" s="69"/>
      <c r="BUL146" s="69"/>
      <c r="BUM146" s="69"/>
      <c r="BUN146" s="69"/>
      <c r="BUO146" s="69"/>
      <c r="BUP146" s="69"/>
      <c r="BUQ146" s="69"/>
      <c r="BUR146" s="69"/>
      <c r="BUS146" s="64"/>
      <c r="BUT146" s="56"/>
      <c r="BUU146" s="63"/>
      <c r="BUV146" s="63"/>
      <c r="BUW146" s="68"/>
      <c r="BUX146" s="70"/>
      <c r="BUY146" s="69"/>
      <c r="BUZ146" s="69"/>
      <c r="BVA146" s="69"/>
      <c r="BVB146" s="69"/>
      <c r="BVC146" s="69"/>
      <c r="BVD146" s="69"/>
      <c r="BVE146" s="69"/>
      <c r="BVF146" s="69"/>
      <c r="BVG146" s="69"/>
      <c r="BVH146" s="69"/>
      <c r="BVI146" s="64"/>
      <c r="BVJ146" s="56"/>
      <c r="BVK146" s="63"/>
      <c r="BVL146" s="63"/>
      <c r="BVM146" s="68"/>
      <c r="BVN146" s="70"/>
      <c r="BVO146" s="69"/>
      <c r="BVP146" s="69"/>
      <c r="BVQ146" s="69"/>
      <c r="BVR146" s="69"/>
      <c r="BVS146" s="69"/>
      <c r="BVT146" s="69"/>
      <c r="BVU146" s="69"/>
      <c r="BVV146" s="69"/>
      <c r="BVW146" s="69"/>
      <c r="BVX146" s="69"/>
      <c r="BVY146" s="64"/>
      <c r="BVZ146" s="56"/>
      <c r="BWA146" s="63"/>
      <c r="BWB146" s="63"/>
      <c r="BWC146" s="68"/>
      <c r="BWD146" s="70"/>
      <c r="BWE146" s="69"/>
      <c r="BWF146" s="69"/>
      <c r="BWG146" s="69"/>
      <c r="BWH146" s="69"/>
      <c r="BWI146" s="69"/>
      <c r="BWJ146" s="69"/>
      <c r="BWK146" s="69"/>
      <c r="BWL146" s="69"/>
      <c r="BWM146" s="69"/>
      <c r="BWN146" s="69"/>
      <c r="BWO146" s="64"/>
      <c r="BWP146" s="56"/>
      <c r="BWQ146" s="63"/>
      <c r="BWR146" s="63"/>
      <c r="BWS146" s="68"/>
      <c r="BWT146" s="70"/>
      <c r="BWU146" s="69"/>
      <c r="BWV146" s="69"/>
      <c r="BWW146" s="69"/>
      <c r="BWX146" s="69"/>
      <c r="BWY146" s="69"/>
      <c r="BWZ146" s="69"/>
      <c r="BXA146" s="69"/>
      <c r="BXB146" s="69"/>
      <c r="BXC146" s="69"/>
      <c r="BXD146" s="69"/>
      <c r="BXE146" s="64"/>
      <c r="BXF146" s="56"/>
      <c r="BXG146" s="63"/>
      <c r="BXH146" s="63"/>
      <c r="BXI146" s="68"/>
      <c r="BXJ146" s="70"/>
      <c r="BXK146" s="69"/>
      <c r="BXL146" s="69"/>
      <c r="BXM146" s="69"/>
      <c r="BXN146" s="69"/>
      <c r="BXO146" s="69"/>
      <c r="BXP146" s="69"/>
      <c r="BXQ146" s="69"/>
      <c r="BXR146" s="69"/>
      <c r="BXS146" s="69"/>
      <c r="BXT146" s="69"/>
      <c r="BXU146" s="64"/>
      <c r="BXV146" s="56"/>
      <c r="BXW146" s="63"/>
      <c r="BXX146" s="63"/>
      <c r="BXY146" s="68"/>
      <c r="BXZ146" s="70"/>
      <c r="BYA146" s="69"/>
      <c r="BYB146" s="69"/>
      <c r="BYC146" s="69"/>
      <c r="BYD146" s="69"/>
      <c r="BYE146" s="69"/>
      <c r="BYF146" s="69"/>
      <c r="BYG146" s="69"/>
      <c r="BYH146" s="69"/>
      <c r="BYI146" s="69"/>
      <c r="BYJ146" s="69"/>
      <c r="BYK146" s="64"/>
      <c r="BYL146" s="56"/>
      <c r="BYM146" s="63"/>
      <c r="BYN146" s="63"/>
      <c r="BYO146" s="68"/>
      <c r="BYP146" s="70"/>
      <c r="BYQ146" s="69"/>
      <c r="BYR146" s="69"/>
      <c r="BYS146" s="69"/>
      <c r="BYT146" s="69"/>
      <c r="BYU146" s="69"/>
      <c r="BYV146" s="69"/>
      <c r="BYW146" s="69"/>
      <c r="BYX146" s="69"/>
      <c r="BYY146" s="69"/>
      <c r="BYZ146" s="69"/>
      <c r="BZA146" s="64"/>
      <c r="BZB146" s="56"/>
      <c r="BZC146" s="63"/>
      <c r="BZD146" s="63"/>
      <c r="BZE146" s="68"/>
      <c r="BZF146" s="70"/>
      <c r="BZG146" s="69"/>
      <c r="BZH146" s="69"/>
      <c r="BZI146" s="69"/>
      <c r="BZJ146" s="69"/>
      <c r="BZK146" s="69"/>
      <c r="BZL146" s="69"/>
      <c r="BZM146" s="69"/>
      <c r="BZN146" s="69"/>
      <c r="BZO146" s="69"/>
      <c r="BZP146" s="69"/>
      <c r="BZQ146" s="64"/>
      <c r="BZR146" s="56"/>
      <c r="BZS146" s="63"/>
      <c r="BZT146" s="63"/>
      <c r="BZU146" s="68"/>
      <c r="BZV146" s="70"/>
      <c r="BZW146" s="69"/>
      <c r="BZX146" s="69"/>
      <c r="BZY146" s="69"/>
      <c r="BZZ146" s="69"/>
      <c r="CAA146" s="69"/>
      <c r="CAB146" s="69"/>
      <c r="CAC146" s="69"/>
      <c r="CAD146" s="69"/>
      <c r="CAE146" s="69"/>
      <c r="CAF146" s="69"/>
      <c r="CAG146" s="64"/>
      <c r="CAH146" s="56"/>
      <c r="CAI146" s="63"/>
      <c r="CAJ146" s="63"/>
      <c r="CAK146" s="68"/>
      <c r="CAL146" s="70"/>
      <c r="CAM146" s="69"/>
      <c r="CAN146" s="69"/>
      <c r="CAO146" s="69"/>
      <c r="CAP146" s="69"/>
      <c r="CAQ146" s="69"/>
      <c r="CAR146" s="69"/>
      <c r="CAS146" s="69"/>
      <c r="CAT146" s="69"/>
      <c r="CAU146" s="69"/>
      <c r="CAV146" s="69"/>
      <c r="CAW146" s="64"/>
      <c r="CAX146" s="56"/>
      <c r="CAY146" s="63"/>
      <c r="CAZ146" s="63"/>
      <c r="CBA146" s="68"/>
      <c r="CBB146" s="70"/>
      <c r="CBC146" s="69"/>
      <c r="CBD146" s="69"/>
      <c r="CBE146" s="69"/>
      <c r="CBF146" s="69"/>
      <c r="CBG146" s="69"/>
      <c r="CBH146" s="69"/>
      <c r="CBI146" s="69"/>
      <c r="CBJ146" s="69"/>
      <c r="CBK146" s="69"/>
      <c r="CBL146" s="69"/>
      <c r="CBM146" s="64"/>
      <c r="CBN146" s="56"/>
      <c r="CBO146" s="63"/>
      <c r="CBP146" s="63"/>
      <c r="CBQ146" s="68"/>
      <c r="CBR146" s="70"/>
      <c r="CBS146" s="69"/>
      <c r="CBT146" s="69"/>
      <c r="CBU146" s="69"/>
      <c r="CBV146" s="69"/>
      <c r="CBW146" s="69"/>
      <c r="CBX146" s="69"/>
      <c r="CBY146" s="69"/>
      <c r="CBZ146" s="69"/>
      <c r="CCA146" s="69"/>
      <c r="CCB146" s="69"/>
      <c r="CCC146" s="64"/>
      <c r="CCD146" s="56"/>
      <c r="CCE146" s="63"/>
      <c r="CCF146" s="63"/>
      <c r="CCG146" s="68"/>
      <c r="CCH146" s="70"/>
      <c r="CCI146" s="69"/>
      <c r="CCJ146" s="69"/>
      <c r="CCK146" s="69"/>
      <c r="CCL146" s="69"/>
      <c r="CCM146" s="69"/>
      <c r="CCN146" s="69"/>
      <c r="CCO146" s="69"/>
      <c r="CCP146" s="69"/>
      <c r="CCQ146" s="69"/>
      <c r="CCR146" s="69"/>
      <c r="CCS146" s="64"/>
      <c r="CCT146" s="56"/>
      <c r="CCU146" s="63"/>
      <c r="CCV146" s="63"/>
      <c r="CCW146" s="68"/>
      <c r="CCX146" s="70"/>
      <c r="CCY146" s="69"/>
      <c r="CCZ146" s="69"/>
      <c r="CDA146" s="69"/>
      <c r="CDB146" s="69"/>
      <c r="CDC146" s="69"/>
      <c r="CDD146" s="69"/>
      <c r="CDE146" s="69"/>
      <c r="CDF146" s="69"/>
      <c r="CDG146" s="69"/>
      <c r="CDH146" s="69"/>
      <c r="CDI146" s="64"/>
      <c r="CDJ146" s="56"/>
      <c r="CDK146" s="63"/>
      <c r="CDL146" s="63"/>
      <c r="CDM146" s="68"/>
      <c r="CDN146" s="70"/>
      <c r="CDO146" s="69"/>
      <c r="CDP146" s="69"/>
      <c r="CDQ146" s="69"/>
      <c r="CDR146" s="69"/>
      <c r="CDS146" s="69"/>
      <c r="CDT146" s="69"/>
      <c r="CDU146" s="69"/>
      <c r="CDV146" s="69"/>
      <c r="CDW146" s="69"/>
      <c r="CDX146" s="69"/>
      <c r="CDY146" s="64"/>
      <c r="CDZ146" s="56"/>
      <c r="CEA146" s="63"/>
      <c r="CEB146" s="63"/>
      <c r="CEC146" s="68"/>
      <c r="CED146" s="70"/>
      <c r="CEE146" s="69"/>
      <c r="CEF146" s="69"/>
      <c r="CEG146" s="69"/>
      <c r="CEH146" s="69"/>
      <c r="CEI146" s="69"/>
      <c r="CEJ146" s="69"/>
      <c r="CEK146" s="69"/>
      <c r="CEL146" s="69"/>
      <c r="CEM146" s="69"/>
      <c r="CEN146" s="69"/>
      <c r="CEO146" s="64"/>
      <c r="CEP146" s="56"/>
      <c r="CEQ146" s="63"/>
      <c r="CER146" s="63"/>
      <c r="CES146" s="68"/>
      <c r="CET146" s="70"/>
      <c r="CEU146" s="69"/>
      <c r="CEV146" s="69"/>
      <c r="CEW146" s="69"/>
      <c r="CEX146" s="69"/>
      <c r="CEY146" s="69"/>
      <c r="CEZ146" s="69"/>
      <c r="CFA146" s="69"/>
      <c r="CFB146" s="69"/>
      <c r="CFC146" s="69"/>
      <c r="CFD146" s="69"/>
      <c r="CFE146" s="64"/>
      <c r="CFF146" s="56"/>
      <c r="CFG146" s="63"/>
      <c r="CFH146" s="63"/>
      <c r="CFI146" s="68"/>
      <c r="CFJ146" s="70"/>
      <c r="CFK146" s="69"/>
      <c r="CFL146" s="69"/>
      <c r="CFM146" s="69"/>
      <c r="CFN146" s="69"/>
      <c r="CFO146" s="69"/>
      <c r="CFP146" s="69"/>
      <c r="CFQ146" s="69"/>
      <c r="CFR146" s="69"/>
      <c r="CFS146" s="69"/>
      <c r="CFT146" s="69"/>
      <c r="CFU146" s="64"/>
      <c r="CFV146" s="56"/>
      <c r="CFW146" s="63"/>
      <c r="CFX146" s="63"/>
      <c r="CFY146" s="68"/>
      <c r="CFZ146" s="70"/>
      <c r="CGA146" s="69"/>
      <c r="CGB146" s="69"/>
      <c r="CGC146" s="69"/>
      <c r="CGD146" s="69"/>
      <c r="CGE146" s="69"/>
      <c r="CGF146" s="69"/>
      <c r="CGG146" s="69"/>
      <c r="CGH146" s="69"/>
      <c r="CGI146" s="69"/>
      <c r="CGJ146" s="69"/>
      <c r="CGK146" s="64"/>
      <c r="CGL146" s="56"/>
      <c r="CGM146" s="63"/>
      <c r="CGN146" s="63"/>
      <c r="CGO146" s="68"/>
      <c r="CGP146" s="70"/>
      <c r="CGQ146" s="69"/>
      <c r="CGR146" s="69"/>
      <c r="CGS146" s="69"/>
      <c r="CGT146" s="69"/>
      <c r="CGU146" s="69"/>
      <c r="CGV146" s="69"/>
      <c r="CGW146" s="69"/>
      <c r="CGX146" s="69"/>
      <c r="CGY146" s="69"/>
      <c r="CGZ146" s="69"/>
      <c r="CHA146" s="64"/>
      <c r="CHB146" s="56"/>
      <c r="CHC146" s="63"/>
      <c r="CHD146" s="63"/>
      <c r="CHE146" s="68"/>
      <c r="CHF146" s="70"/>
      <c r="CHG146" s="69"/>
      <c r="CHH146" s="69"/>
      <c r="CHI146" s="69"/>
      <c r="CHJ146" s="69"/>
      <c r="CHK146" s="69"/>
      <c r="CHL146" s="69"/>
      <c r="CHM146" s="69"/>
      <c r="CHN146" s="69"/>
      <c r="CHO146" s="69"/>
      <c r="CHP146" s="69"/>
      <c r="CHQ146" s="64"/>
      <c r="CHR146" s="56"/>
      <c r="CHS146" s="63"/>
      <c r="CHT146" s="63"/>
      <c r="CHU146" s="68"/>
      <c r="CHV146" s="70"/>
      <c r="CHW146" s="69"/>
      <c r="CHX146" s="69"/>
      <c r="CHY146" s="69"/>
      <c r="CHZ146" s="69"/>
      <c r="CIA146" s="69"/>
      <c r="CIB146" s="69"/>
      <c r="CIC146" s="69"/>
      <c r="CID146" s="69"/>
      <c r="CIE146" s="69"/>
      <c r="CIF146" s="69"/>
      <c r="CIG146" s="64"/>
      <c r="CIH146" s="56"/>
      <c r="CII146" s="63"/>
      <c r="CIJ146" s="63"/>
      <c r="CIK146" s="68"/>
      <c r="CIL146" s="70"/>
      <c r="CIM146" s="69"/>
      <c r="CIN146" s="69"/>
      <c r="CIO146" s="69"/>
      <c r="CIP146" s="69"/>
      <c r="CIQ146" s="69"/>
      <c r="CIR146" s="69"/>
      <c r="CIS146" s="69"/>
      <c r="CIT146" s="69"/>
      <c r="CIU146" s="69"/>
      <c r="CIV146" s="69"/>
      <c r="CIW146" s="64"/>
      <c r="CIX146" s="56"/>
      <c r="CIY146" s="63"/>
      <c r="CIZ146" s="63"/>
      <c r="CJA146" s="68"/>
      <c r="CJB146" s="70"/>
      <c r="CJC146" s="69"/>
      <c r="CJD146" s="69"/>
      <c r="CJE146" s="69"/>
      <c r="CJF146" s="69"/>
      <c r="CJG146" s="69"/>
      <c r="CJH146" s="69"/>
      <c r="CJI146" s="69"/>
      <c r="CJJ146" s="69"/>
      <c r="CJK146" s="69"/>
      <c r="CJL146" s="69"/>
      <c r="CJM146" s="64"/>
      <c r="CJN146" s="56"/>
      <c r="CJO146" s="63"/>
      <c r="CJP146" s="63"/>
      <c r="CJQ146" s="68"/>
      <c r="CJR146" s="70"/>
      <c r="CJS146" s="69"/>
      <c r="CJT146" s="69"/>
      <c r="CJU146" s="69"/>
      <c r="CJV146" s="69"/>
      <c r="CJW146" s="69"/>
      <c r="CJX146" s="69"/>
      <c r="CJY146" s="69"/>
      <c r="CJZ146" s="69"/>
      <c r="CKA146" s="69"/>
      <c r="CKB146" s="69"/>
      <c r="CKC146" s="64"/>
      <c r="CKD146" s="56"/>
      <c r="CKE146" s="63"/>
      <c r="CKF146" s="63"/>
      <c r="CKG146" s="68"/>
      <c r="CKH146" s="70"/>
      <c r="CKI146" s="69"/>
      <c r="CKJ146" s="69"/>
      <c r="CKK146" s="69"/>
      <c r="CKL146" s="69"/>
      <c r="CKM146" s="69"/>
      <c r="CKN146" s="69"/>
      <c r="CKO146" s="69"/>
      <c r="CKP146" s="69"/>
      <c r="CKQ146" s="69"/>
      <c r="CKR146" s="69"/>
      <c r="CKS146" s="64"/>
      <c r="CKT146" s="56"/>
      <c r="CKU146" s="63"/>
      <c r="CKV146" s="63"/>
      <c r="CKW146" s="68"/>
      <c r="CKX146" s="70"/>
      <c r="CKY146" s="69"/>
      <c r="CKZ146" s="69"/>
      <c r="CLA146" s="69"/>
      <c r="CLB146" s="69"/>
      <c r="CLC146" s="69"/>
      <c r="CLD146" s="69"/>
      <c r="CLE146" s="69"/>
      <c r="CLF146" s="69"/>
      <c r="CLG146" s="69"/>
      <c r="CLH146" s="69"/>
      <c r="CLI146" s="64"/>
      <c r="CLJ146" s="56"/>
      <c r="CLK146" s="63"/>
      <c r="CLL146" s="63"/>
      <c r="CLM146" s="68"/>
      <c r="CLN146" s="70"/>
      <c r="CLO146" s="69"/>
      <c r="CLP146" s="69"/>
      <c r="CLQ146" s="69"/>
      <c r="CLR146" s="69"/>
      <c r="CLS146" s="69"/>
      <c r="CLT146" s="69"/>
      <c r="CLU146" s="69"/>
      <c r="CLV146" s="69"/>
      <c r="CLW146" s="69"/>
      <c r="CLX146" s="69"/>
      <c r="CLY146" s="64"/>
      <c r="CLZ146" s="56"/>
      <c r="CMA146" s="63"/>
      <c r="CMB146" s="63"/>
      <c r="CMC146" s="68"/>
      <c r="CMD146" s="70"/>
      <c r="CME146" s="69"/>
      <c r="CMF146" s="69"/>
      <c r="CMG146" s="69"/>
      <c r="CMH146" s="69"/>
      <c r="CMI146" s="69"/>
      <c r="CMJ146" s="69"/>
      <c r="CMK146" s="69"/>
      <c r="CML146" s="69"/>
      <c r="CMM146" s="69"/>
      <c r="CMN146" s="69"/>
      <c r="CMO146" s="64"/>
      <c r="CMP146" s="56"/>
      <c r="CMQ146" s="63"/>
      <c r="CMR146" s="63"/>
      <c r="CMS146" s="68"/>
      <c r="CMT146" s="70"/>
      <c r="CMU146" s="69"/>
      <c r="CMV146" s="69"/>
      <c r="CMW146" s="69"/>
      <c r="CMX146" s="69"/>
      <c r="CMY146" s="69"/>
      <c r="CMZ146" s="69"/>
      <c r="CNA146" s="69"/>
      <c r="CNB146" s="69"/>
      <c r="CNC146" s="69"/>
      <c r="CND146" s="69"/>
      <c r="CNE146" s="64"/>
      <c r="CNF146" s="56"/>
      <c r="CNG146" s="63"/>
      <c r="CNH146" s="63"/>
      <c r="CNI146" s="68"/>
      <c r="CNJ146" s="70"/>
      <c r="CNK146" s="69"/>
      <c r="CNL146" s="69"/>
      <c r="CNM146" s="69"/>
      <c r="CNN146" s="69"/>
      <c r="CNO146" s="69"/>
      <c r="CNP146" s="69"/>
      <c r="CNQ146" s="69"/>
      <c r="CNR146" s="69"/>
      <c r="CNS146" s="69"/>
      <c r="CNT146" s="69"/>
      <c r="CNU146" s="64"/>
      <c r="CNV146" s="56"/>
      <c r="CNW146" s="63"/>
      <c r="CNX146" s="63"/>
      <c r="CNY146" s="68"/>
      <c r="CNZ146" s="70"/>
      <c r="COA146" s="69"/>
      <c r="COB146" s="69"/>
      <c r="COC146" s="69"/>
      <c r="COD146" s="69"/>
      <c r="COE146" s="69"/>
      <c r="COF146" s="69"/>
      <c r="COG146" s="69"/>
      <c r="COH146" s="69"/>
      <c r="COI146" s="69"/>
      <c r="COJ146" s="69"/>
      <c r="COK146" s="64"/>
      <c r="COL146" s="56"/>
      <c r="COM146" s="63"/>
      <c r="CON146" s="63"/>
      <c r="COO146" s="68"/>
      <c r="COP146" s="70"/>
      <c r="COQ146" s="69"/>
      <c r="COR146" s="69"/>
      <c r="COS146" s="69"/>
      <c r="COT146" s="69"/>
      <c r="COU146" s="69"/>
      <c r="COV146" s="69"/>
      <c r="COW146" s="69"/>
      <c r="COX146" s="69"/>
      <c r="COY146" s="69"/>
      <c r="COZ146" s="69"/>
      <c r="CPA146" s="64"/>
      <c r="CPB146" s="56"/>
      <c r="CPC146" s="63"/>
      <c r="CPD146" s="63"/>
      <c r="CPE146" s="68"/>
      <c r="CPF146" s="70"/>
      <c r="CPG146" s="69"/>
      <c r="CPH146" s="69"/>
      <c r="CPI146" s="69"/>
      <c r="CPJ146" s="69"/>
      <c r="CPK146" s="69"/>
      <c r="CPL146" s="69"/>
      <c r="CPM146" s="69"/>
      <c r="CPN146" s="69"/>
      <c r="CPO146" s="69"/>
      <c r="CPP146" s="69"/>
      <c r="CPQ146" s="64"/>
      <c r="CPR146" s="56"/>
      <c r="CPS146" s="63"/>
      <c r="CPT146" s="63"/>
      <c r="CPU146" s="68"/>
      <c r="CPV146" s="70"/>
      <c r="CPW146" s="69"/>
      <c r="CPX146" s="69"/>
      <c r="CPY146" s="69"/>
      <c r="CPZ146" s="69"/>
      <c r="CQA146" s="69"/>
      <c r="CQB146" s="69"/>
      <c r="CQC146" s="69"/>
      <c r="CQD146" s="69"/>
      <c r="CQE146" s="69"/>
      <c r="CQF146" s="69"/>
      <c r="CQG146" s="64"/>
      <c r="CQH146" s="56"/>
      <c r="CQI146" s="63"/>
      <c r="CQJ146" s="63"/>
      <c r="CQK146" s="68"/>
      <c r="CQL146" s="70"/>
      <c r="CQM146" s="69"/>
      <c r="CQN146" s="69"/>
      <c r="CQO146" s="69"/>
      <c r="CQP146" s="69"/>
      <c r="CQQ146" s="69"/>
      <c r="CQR146" s="69"/>
      <c r="CQS146" s="69"/>
      <c r="CQT146" s="69"/>
      <c r="CQU146" s="69"/>
      <c r="CQV146" s="69"/>
      <c r="CQW146" s="64"/>
      <c r="CQX146" s="56"/>
      <c r="CQY146" s="63"/>
      <c r="CQZ146" s="63"/>
      <c r="CRA146" s="68"/>
      <c r="CRB146" s="70"/>
      <c r="CRC146" s="69"/>
      <c r="CRD146" s="69"/>
      <c r="CRE146" s="69"/>
      <c r="CRF146" s="69"/>
      <c r="CRG146" s="69"/>
      <c r="CRH146" s="69"/>
      <c r="CRI146" s="69"/>
      <c r="CRJ146" s="69"/>
      <c r="CRK146" s="69"/>
      <c r="CRL146" s="69"/>
      <c r="CRM146" s="64"/>
      <c r="CRN146" s="56"/>
      <c r="CRO146" s="63"/>
      <c r="CRP146" s="63"/>
      <c r="CRQ146" s="68"/>
      <c r="CRR146" s="70"/>
      <c r="CRS146" s="69"/>
      <c r="CRT146" s="69"/>
      <c r="CRU146" s="69"/>
      <c r="CRV146" s="69"/>
      <c r="CRW146" s="69"/>
      <c r="CRX146" s="69"/>
      <c r="CRY146" s="69"/>
      <c r="CRZ146" s="69"/>
      <c r="CSA146" s="69"/>
      <c r="CSB146" s="69"/>
      <c r="CSC146" s="64"/>
      <c r="CSD146" s="56"/>
      <c r="CSE146" s="63"/>
      <c r="CSF146" s="63"/>
      <c r="CSG146" s="68"/>
      <c r="CSH146" s="70"/>
      <c r="CSI146" s="69"/>
      <c r="CSJ146" s="69"/>
      <c r="CSK146" s="69"/>
      <c r="CSL146" s="69"/>
      <c r="CSM146" s="69"/>
      <c r="CSN146" s="69"/>
      <c r="CSO146" s="69"/>
      <c r="CSP146" s="69"/>
      <c r="CSQ146" s="69"/>
      <c r="CSR146" s="69"/>
      <c r="CSS146" s="64"/>
      <c r="CST146" s="56"/>
      <c r="CSU146" s="63"/>
      <c r="CSV146" s="63"/>
      <c r="CSW146" s="68"/>
      <c r="CSX146" s="70"/>
      <c r="CSY146" s="69"/>
      <c r="CSZ146" s="69"/>
      <c r="CTA146" s="69"/>
      <c r="CTB146" s="69"/>
      <c r="CTC146" s="69"/>
      <c r="CTD146" s="69"/>
      <c r="CTE146" s="69"/>
      <c r="CTF146" s="69"/>
      <c r="CTG146" s="69"/>
      <c r="CTH146" s="69"/>
      <c r="CTI146" s="64"/>
      <c r="CTJ146" s="56"/>
      <c r="CTK146" s="63"/>
      <c r="CTL146" s="63"/>
      <c r="CTM146" s="68"/>
      <c r="CTN146" s="70"/>
      <c r="CTO146" s="69"/>
      <c r="CTP146" s="69"/>
      <c r="CTQ146" s="69"/>
      <c r="CTR146" s="69"/>
      <c r="CTS146" s="69"/>
      <c r="CTT146" s="69"/>
      <c r="CTU146" s="69"/>
      <c r="CTV146" s="69"/>
      <c r="CTW146" s="69"/>
      <c r="CTX146" s="69"/>
      <c r="CTY146" s="64"/>
      <c r="CTZ146" s="56"/>
      <c r="CUA146" s="63"/>
      <c r="CUB146" s="63"/>
      <c r="CUC146" s="68"/>
      <c r="CUD146" s="70"/>
      <c r="CUE146" s="69"/>
      <c r="CUF146" s="69"/>
      <c r="CUG146" s="69"/>
      <c r="CUH146" s="69"/>
      <c r="CUI146" s="69"/>
      <c r="CUJ146" s="69"/>
      <c r="CUK146" s="69"/>
      <c r="CUL146" s="69"/>
      <c r="CUM146" s="69"/>
      <c r="CUN146" s="69"/>
      <c r="CUO146" s="64"/>
      <c r="CUP146" s="56"/>
      <c r="CUQ146" s="63"/>
      <c r="CUR146" s="63"/>
      <c r="CUS146" s="68"/>
      <c r="CUT146" s="70"/>
      <c r="CUU146" s="69"/>
      <c r="CUV146" s="69"/>
      <c r="CUW146" s="69"/>
      <c r="CUX146" s="69"/>
      <c r="CUY146" s="69"/>
      <c r="CUZ146" s="69"/>
      <c r="CVA146" s="69"/>
      <c r="CVB146" s="69"/>
      <c r="CVC146" s="69"/>
      <c r="CVD146" s="69"/>
      <c r="CVE146" s="64"/>
      <c r="CVF146" s="56"/>
      <c r="CVG146" s="63"/>
      <c r="CVH146" s="63"/>
      <c r="CVI146" s="68"/>
      <c r="CVJ146" s="70"/>
      <c r="CVK146" s="69"/>
      <c r="CVL146" s="69"/>
      <c r="CVM146" s="69"/>
      <c r="CVN146" s="69"/>
      <c r="CVO146" s="69"/>
      <c r="CVP146" s="69"/>
      <c r="CVQ146" s="69"/>
      <c r="CVR146" s="69"/>
      <c r="CVS146" s="69"/>
      <c r="CVT146" s="69"/>
      <c r="CVU146" s="64"/>
      <c r="CVV146" s="56"/>
      <c r="CVW146" s="63"/>
      <c r="CVX146" s="63"/>
      <c r="CVY146" s="68"/>
      <c r="CVZ146" s="70"/>
      <c r="CWA146" s="69"/>
      <c r="CWB146" s="69"/>
      <c r="CWC146" s="69"/>
      <c r="CWD146" s="69"/>
      <c r="CWE146" s="69"/>
      <c r="CWF146" s="69"/>
      <c r="CWG146" s="69"/>
      <c r="CWH146" s="69"/>
      <c r="CWI146" s="69"/>
      <c r="CWJ146" s="69"/>
      <c r="CWK146" s="64"/>
      <c r="CWL146" s="56"/>
      <c r="CWM146" s="63"/>
      <c r="CWN146" s="63"/>
      <c r="CWO146" s="68"/>
      <c r="CWP146" s="70"/>
      <c r="CWQ146" s="69"/>
      <c r="CWR146" s="69"/>
      <c r="CWS146" s="69"/>
      <c r="CWT146" s="69"/>
      <c r="CWU146" s="69"/>
      <c r="CWV146" s="69"/>
      <c r="CWW146" s="69"/>
      <c r="CWX146" s="69"/>
      <c r="CWY146" s="69"/>
      <c r="CWZ146" s="69"/>
      <c r="CXA146" s="64"/>
      <c r="CXB146" s="56"/>
      <c r="CXC146" s="63"/>
      <c r="CXD146" s="63"/>
      <c r="CXE146" s="68"/>
      <c r="CXF146" s="70"/>
      <c r="CXG146" s="69"/>
      <c r="CXH146" s="69"/>
      <c r="CXI146" s="69"/>
      <c r="CXJ146" s="69"/>
      <c r="CXK146" s="69"/>
      <c r="CXL146" s="69"/>
      <c r="CXM146" s="69"/>
      <c r="CXN146" s="69"/>
      <c r="CXO146" s="69"/>
      <c r="CXP146" s="69"/>
      <c r="CXQ146" s="64"/>
      <c r="CXR146" s="56"/>
      <c r="CXS146" s="63"/>
      <c r="CXT146" s="63"/>
      <c r="CXU146" s="68"/>
      <c r="CXV146" s="70"/>
      <c r="CXW146" s="69"/>
      <c r="CXX146" s="69"/>
      <c r="CXY146" s="69"/>
      <c r="CXZ146" s="69"/>
      <c r="CYA146" s="69"/>
      <c r="CYB146" s="69"/>
      <c r="CYC146" s="69"/>
      <c r="CYD146" s="69"/>
      <c r="CYE146" s="69"/>
      <c r="CYF146" s="69"/>
      <c r="CYG146" s="64"/>
      <c r="CYH146" s="56"/>
      <c r="CYI146" s="63"/>
      <c r="CYJ146" s="63"/>
      <c r="CYK146" s="68"/>
      <c r="CYL146" s="70"/>
      <c r="CYM146" s="69"/>
      <c r="CYN146" s="69"/>
      <c r="CYO146" s="69"/>
      <c r="CYP146" s="69"/>
      <c r="CYQ146" s="69"/>
      <c r="CYR146" s="69"/>
      <c r="CYS146" s="69"/>
      <c r="CYT146" s="69"/>
      <c r="CYU146" s="69"/>
      <c r="CYV146" s="69"/>
      <c r="CYW146" s="64"/>
      <c r="CYX146" s="56"/>
      <c r="CYY146" s="63"/>
      <c r="CYZ146" s="63"/>
      <c r="CZA146" s="68"/>
      <c r="CZB146" s="70"/>
      <c r="CZC146" s="69"/>
      <c r="CZD146" s="69"/>
      <c r="CZE146" s="69"/>
      <c r="CZF146" s="69"/>
      <c r="CZG146" s="69"/>
      <c r="CZH146" s="69"/>
      <c r="CZI146" s="69"/>
      <c r="CZJ146" s="69"/>
      <c r="CZK146" s="69"/>
      <c r="CZL146" s="69"/>
      <c r="CZM146" s="64"/>
      <c r="CZN146" s="56"/>
      <c r="CZO146" s="63"/>
      <c r="CZP146" s="63"/>
      <c r="CZQ146" s="68"/>
      <c r="CZR146" s="70"/>
      <c r="CZS146" s="69"/>
      <c r="CZT146" s="69"/>
      <c r="CZU146" s="69"/>
      <c r="CZV146" s="69"/>
      <c r="CZW146" s="69"/>
      <c r="CZX146" s="69"/>
      <c r="CZY146" s="69"/>
      <c r="CZZ146" s="69"/>
      <c r="DAA146" s="69"/>
      <c r="DAB146" s="69"/>
      <c r="DAC146" s="64"/>
      <c r="DAD146" s="56"/>
      <c r="DAE146" s="63"/>
      <c r="DAF146" s="63"/>
      <c r="DAG146" s="68"/>
      <c r="DAH146" s="70"/>
      <c r="DAI146" s="69"/>
      <c r="DAJ146" s="69"/>
      <c r="DAK146" s="69"/>
      <c r="DAL146" s="69"/>
      <c r="DAM146" s="69"/>
      <c r="DAN146" s="69"/>
      <c r="DAO146" s="69"/>
      <c r="DAP146" s="69"/>
      <c r="DAQ146" s="69"/>
      <c r="DAR146" s="69"/>
      <c r="DAS146" s="64"/>
      <c r="DAT146" s="56"/>
      <c r="DAU146" s="63"/>
      <c r="DAV146" s="63"/>
      <c r="DAW146" s="68"/>
      <c r="DAX146" s="70"/>
      <c r="DAY146" s="69"/>
      <c r="DAZ146" s="69"/>
      <c r="DBA146" s="69"/>
      <c r="DBB146" s="69"/>
      <c r="DBC146" s="69"/>
      <c r="DBD146" s="69"/>
      <c r="DBE146" s="69"/>
      <c r="DBF146" s="69"/>
      <c r="DBG146" s="69"/>
      <c r="DBH146" s="69"/>
      <c r="DBI146" s="64"/>
      <c r="DBJ146" s="56"/>
      <c r="DBK146" s="63"/>
      <c r="DBL146" s="63"/>
      <c r="DBM146" s="68"/>
      <c r="DBN146" s="70"/>
      <c r="DBO146" s="69"/>
      <c r="DBP146" s="69"/>
      <c r="DBQ146" s="69"/>
      <c r="DBR146" s="69"/>
      <c r="DBS146" s="69"/>
      <c r="DBT146" s="69"/>
      <c r="DBU146" s="69"/>
      <c r="DBV146" s="69"/>
      <c r="DBW146" s="69"/>
      <c r="DBX146" s="69"/>
      <c r="DBY146" s="64"/>
      <c r="DBZ146" s="56"/>
      <c r="DCA146" s="63"/>
      <c r="DCB146" s="63"/>
      <c r="DCC146" s="68"/>
      <c r="DCD146" s="70"/>
      <c r="DCE146" s="69"/>
      <c r="DCF146" s="69"/>
      <c r="DCG146" s="69"/>
      <c r="DCH146" s="69"/>
      <c r="DCI146" s="69"/>
      <c r="DCJ146" s="69"/>
      <c r="DCK146" s="69"/>
      <c r="DCL146" s="69"/>
      <c r="DCM146" s="69"/>
      <c r="DCN146" s="69"/>
      <c r="DCO146" s="64"/>
      <c r="DCP146" s="56"/>
      <c r="DCQ146" s="63"/>
      <c r="DCR146" s="63"/>
      <c r="DCS146" s="68"/>
      <c r="DCT146" s="70"/>
      <c r="DCU146" s="69"/>
      <c r="DCV146" s="69"/>
      <c r="DCW146" s="69"/>
      <c r="DCX146" s="69"/>
      <c r="DCY146" s="69"/>
      <c r="DCZ146" s="69"/>
      <c r="DDA146" s="69"/>
      <c r="DDB146" s="69"/>
      <c r="DDC146" s="69"/>
      <c r="DDD146" s="69"/>
      <c r="DDE146" s="64"/>
      <c r="DDF146" s="56"/>
      <c r="DDG146" s="63"/>
      <c r="DDH146" s="63"/>
      <c r="DDI146" s="68"/>
      <c r="DDJ146" s="70"/>
      <c r="DDK146" s="69"/>
      <c r="DDL146" s="69"/>
      <c r="DDM146" s="69"/>
      <c r="DDN146" s="69"/>
      <c r="DDO146" s="69"/>
      <c r="DDP146" s="69"/>
      <c r="DDQ146" s="69"/>
      <c r="DDR146" s="69"/>
      <c r="DDS146" s="69"/>
      <c r="DDT146" s="69"/>
      <c r="DDU146" s="64"/>
      <c r="DDV146" s="56"/>
      <c r="DDW146" s="63"/>
      <c r="DDX146" s="63"/>
      <c r="DDY146" s="68"/>
      <c r="DDZ146" s="70"/>
      <c r="DEA146" s="69"/>
      <c r="DEB146" s="69"/>
      <c r="DEC146" s="69"/>
      <c r="DED146" s="69"/>
      <c r="DEE146" s="69"/>
      <c r="DEF146" s="69"/>
      <c r="DEG146" s="69"/>
      <c r="DEH146" s="69"/>
      <c r="DEI146" s="69"/>
      <c r="DEJ146" s="69"/>
      <c r="DEK146" s="64"/>
      <c r="DEL146" s="56"/>
      <c r="DEM146" s="63"/>
      <c r="DEN146" s="63"/>
      <c r="DEO146" s="68"/>
      <c r="DEP146" s="70"/>
      <c r="DEQ146" s="69"/>
      <c r="DER146" s="69"/>
      <c r="DES146" s="69"/>
      <c r="DET146" s="69"/>
      <c r="DEU146" s="69"/>
      <c r="DEV146" s="69"/>
      <c r="DEW146" s="69"/>
      <c r="DEX146" s="69"/>
      <c r="DEY146" s="69"/>
      <c r="DEZ146" s="69"/>
      <c r="DFA146" s="64"/>
      <c r="DFB146" s="56"/>
      <c r="DFC146" s="63"/>
      <c r="DFD146" s="63"/>
      <c r="DFE146" s="68"/>
      <c r="DFF146" s="70"/>
      <c r="DFG146" s="69"/>
      <c r="DFH146" s="69"/>
      <c r="DFI146" s="69"/>
      <c r="DFJ146" s="69"/>
      <c r="DFK146" s="69"/>
      <c r="DFL146" s="69"/>
      <c r="DFM146" s="69"/>
      <c r="DFN146" s="69"/>
      <c r="DFO146" s="69"/>
      <c r="DFP146" s="69"/>
      <c r="DFQ146" s="64"/>
      <c r="DFR146" s="56"/>
      <c r="DFS146" s="63"/>
      <c r="DFT146" s="63"/>
      <c r="DFU146" s="68"/>
      <c r="DFV146" s="70"/>
      <c r="DFW146" s="69"/>
      <c r="DFX146" s="69"/>
      <c r="DFY146" s="69"/>
      <c r="DFZ146" s="69"/>
      <c r="DGA146" s="69"/>
      <c r="DGB146" s="69"/>
      <c r="DGC146" s="69"/>
      <c r="DGD146" s="69"/>
      <c r="DGE146" s="69"/>
      <c r="DGF146" s="69"/>
      <c r="DGG146" s="64"/>
      <c r="DGH146" s="56"/>
      <c r="DGI146" s="63"/>
      <c r="DGJ146" s="63"/>
      <c r="DGK146" s="68"/>
      <c r="DGL146" s="70"/>
      <c r="DGM146" s="69"/>
      <c r="DGN146" s="69"/>
      <c r="DGO146" s="69"/>
      <c r="DGP146" s="69"/>
      <c r="DGQ146" s="69"/>
      <c r="DGR146" s="69"/>
      <c r="DGS146" s="69"/>
      <c r="DGT146" s="69"/>
      <c r="DGU146" s="69"/>
      <c r="DGV146" s="69"/>
      <c r="DGW146" s="64"/>
      <c r="DGX146" s="56"/>
      <c r="DGY146" s="63"/>
      <c r="DGZ146" s="63"/>
      <c r="DHA146" s="68"/>
      <c r="DHB146" s="70"/>
      <c r="DHC146" s="69"/>
      <c r="DHD146" s="69"/>
      <c r="DHE146" s="69"/>
      <c r="DHF146" s="69"/>
      <c r="DHG146" s="69"/>
      <c r="DHH146" s="69"/>
      <c r="DHI146" s="69"/>
      <c r="DHJ146" s="69"/>
      <c r="DHK146" s="69"/>
      <c r="DHL146" s="69"/>
      <c r="DHM146" s="64"/>
      <c r="DHN146" s="56"/>
      <c r="DHO146" s="63"/>
      <c r="DHP146" s="63"/>
      <c r="DHQ146" s="68"/>
      <c r="DHR146" s="70"/>
      <c r="DHS146" s="69"/>
      <c r="DHT146" s="69"/>
      <c r="DHU146" s="69"/>
      <c r="DHV146" s="69"/>
      <c r="DHW146" s="69"/>
      <c r="DHX146" s="69"/>
      <c r="DHY146" s="69"/>
      <c r="DHZ146" s="69"/>
      <c r="DIA146" s="69"/>
      <c r="DIB146" s="69"/>
      <c r="DIC146" s="64"/>
      <c r="DID146" s="56"/>
      <c r="DIE146" s="63"/>
      <c r="DIF146" s="63"/>
      <c r="DIG146" s="68"/>
      <c r="DIH146" s="70"/>
      <c r="DII146" s="69"/>
      <c r="DIJ146" s="69"/>
      <c r="DIK146" s="69"/>
      <c r="DIL146" s="69"/>
      <c r="DIM146" s="69"/>
      <c r="DIN146" s="69"/>
      <c r="DIO146" s="69"/>
      <c r="DIP146" s="69"/>
      <c r="DIQ146" s="69"/>
      <c r="DIR146" s="69"/>
      <c r="DIS146" s="64"/>
      <c r="DIT146" s="56"/>
      <c r="DIU146" s="63"/>
      <c r="DIV146" s="63"/>
      <c r="DIW146" s="68"/>
      <c r="DIX146" s="70"/>
      <c r="DIY146" s="69"/>
      <c r="DIZ146" s="69"/>
      <c r="DJA146" s="69"/>
      <c r="DJB146" s="69"/>
      <c r="DJC146" s="69"/>
      <c r="DJD146" s="69"/>
      <c r="DJE146" s="69"/>
      <c r="DJF146" s="69"/>
      <c r="DJG146" s="69"/>
      <c r="DJH146" s="69"/>
      <c r="DJI146" s="64"/>
      <c r="DJJ146" s="56"/>
      <c r="DJK146" s="63"/>
      <c r="DJL146" s="63"/>
      <c r="DJM146" s="68"/>
      <c r="DJN146" s="70"/>
      <c r="DJO146" s="69"/>
      <c r="DJP146" s="69"/>
      <c r="DJQ146" s="69"/>
      <c r="DJR146" s="69"/>
      <c r="DJS146" s="69"/>
      <c r="DJT146" s="69"/>
      <c r="DJU146" s="69"/>
      <c r="DJV146" s="69"/>
      <c r="DJW146" s="69"/>
      <c r="DJX146" s="69"/>
      <c r="DJY146" s="64"/>
      <c r="DJZ146" s="56"/>
      <c r="DKA146" s="63"/>
      <c r="DKB146" s="63"/>
      <c r="DKC146" s="68"/>
      <c r="DKD146" s="70"/>
      <c r="DKE146" s="69"/>
      <c r="DKF146" s="69"/>
      <c r="DKG146" s="69"/>
      <c r="DKH146" s="69"/>
      <c r="DKI146" s="69"/>
      <c r="DKJ146" s="69"/>
      <c r="DKK146" s="69"/>
      <c r="DKL146" s="69"/>
      <c r="DKM146" s="69"/>
      <c r="DKN146" s="69"/>
      <c r="DKO146" s="64"/>
      <c r="DKP146" s="56"/>
      <c r="DKQ146" s="63"/>
      <c r="DKR146" s="63"/>
      <c r="DKS146" s="68"/>
      <c r="DKT146" s="70"/>
      <c r="DKU146" s="69"/>
      <c r="DKV146" s="69"/>
      <c r="DKW146" s="69"/>
      <c r="DKX146" s="69"/>
      <c r="DKY146" s="69"/>
      <c r="DKZ146" s="69"/>
      <c r="DLA146" s="69"/>
      <c r="DLB146" s="69"/>
      <c r="DLC146" s="69"/>
      <c r="DLD146" s="69"/>
      <c r="DLE146" s="64"/>
      <c r="DLF146" s="56"/>
      <c r="DLG146" s="63"/>
      <c r="DLH146" s="63"/>
      <c r="DLI146" s="68"/>
      <c r="DLJ146" s="70"/>
      <c r="DLK146" s="69"/>
      <c r="DLL146" s="69"/>
      <c r="DLM146" s="69"/>
      <c r="DLN146" s="69"/>
      <c r="DLO146" s="69"/>
      <c r="DLP146" s="69"/>
      <c r="DLQ146" s="69"/>
      <c r="DLR146" s="69"/>
      <c r="DLS146" s="69"/>
      <c r="DLT146" s="69"/>
      <c r="DLU146" s="64"/>
      <c r="DLV146" s="56"/>
      <c r="DLW146" s="63"/>
      <c r="DLX146" s="63"/>
      <c r="DLY146" s="68"/>
      <c r="DLZ146" s="70"/>
      <c r="DMA146" s="69"/>
      <c r="DMB146" s="69"/>
      <c r="DMC146" s="69"/>
      <c r="DMD146" s="69"/>
      <c r="DME146" s="69"/>
      <c r="DMF146" s="69"/>
      <c r="DMG146" s="69"/>
      <c r="DMH146" s="69"/>
      <c r="DMI146" s="69"/>
      <c r="DMJ146" s="69"/>
      <c r="DMK146" s="64"/>
      <c r="DML146" s="56"/>
      <c r="DMM146" s="63"/>
      <c r="DMN146" s="63"/>
      <c r="DMO146" s="68"/>
      <c r="DMP146" s="70"/>
      <c r="DMQ146" s="69"/>
      <c r="DMR146" s="69"/>
      <c r="DMS146" s="69"/>
      <c r="DMT146" s="69"/>
      <c r="DMU146" s="69"/>
      <c r="DMV146" s="69"/>
      <c r="DMW146" s="69"/>
      <c r="DMX146" s="69"/>
      <c r="DMY146" s="69"/>
      <c r="DMZ146" s="69"/>
      <c r="DNA146" s="64"/>
      <c r="DNB146" s="56"/>
      <c r="DNC146" s="63"/>
      <c r="DND146" s="63"/>
      <c r="DNE146" s="68"/>
      <c r="DNF146" s="70"/>
      <c r="DNG146" s="69"/>
      <c r="DNH146" s="69"/>
      <c r="DNI146" s="69"/>
      <c r="DNJ146" s="69"/>
      <c r="DNK146" s="69"/>
      <c r="DNL146" s="69"/>
      <c r="DNM146" s="69"/>
      <c r="DNN146" s="69"/>
      <c r="DNO146" s="69"/>
      <c r="DNP146" s="69"/>
      <c r="DNQ146" s="64"/>
      <c r="DNR146" s="56"/>
      <c r="DNS146" s="63"/>
      <c r="DNT146" s="63"/>
      <c r="DNU146" s="68"/>
      <c r="DNV146" s="70"/>
      <c r="DNW146" s="69"/>
      <c r="DNX146" s="69"/>
      <c r="DNY146" s="69"/>
      <c r="DNZ146" s="69"/>
      <c r="DOA146" s="69"/>
      <c r="DOB146" s="69"/>
      <c r="DOC146" s="69"/>
      <c r="DOD146" s="69"/>
      <c r="DOE146" s="69"/>
      <c r="DOF146" s="69"/>
      <c r="DOG146" s="64"/>
      <c r="DOH146" s="56"/>
      <c r="DOI146" s="63"/>
      <c r="DOJ146" s="63"/>
      <c r="DOK146" s="68"/>
      <c r="DOL146" s="70"/>
      <c r="DOM146" s="69"/>
      <c r="DON146" s="69"/>
      <c r="DOO146" s="69"/>
      <c r="DOP146" s="69"/>
      <c r="DOQ146" s="69"/>
      <c r="DOR146" s="69"/>
      <c r="DOS146" s="69"/>
      <c r="DOT146" s="69"/>
      <c r="DOU146" s="69"/>
      <c r="DOV146" s="69"/>
      <c r="DOW146" s="64"/>
      <c r="DOX146" s="56"/>
      <c r="DOY146" s="63"/>
      <c r="DOZ146" s="63"/>
      <c r="DPA146" s="68"/>
      <c r="DPB146" s="70"/>
      <c r="DPC146" s="69"/>
      <c r="DPD146" s="69"/>
      <c r="DPE146" s="69"/>
      <c r="DPF146" s="69"/>
      <c r="DPG146" s="69"/>
      <c r="DPH146" s="69"/>
      <c r="DPI146" s="69"/>
      <c r="DPJ146" s="69"/>
      <c r="DPK146" s="69"/>
      <c r="DPL146" s="69"/>
      <c r="DPM146" s="64"/>
      <c r="DPN146" s="56"/>
      <c r="DPO146" s="63"/>
      <c r="DPP146" s="63"/>
      <c r="DPQ146" s="68"/>
      <c r="DPR146" s="70"/>
      <c r="DPS146" s="69"/>
      <c r="DPT146" s="69"/>
      <c r="DPU146" s="69"/>
      <c r="DPV146" s="69"/>
      <c r="DPW146" s="69"/>
      <c r="DPX146" s="69"/>
      <c r="DPY146" s="69"/>
      <c r="DPZ146" s="69"/>
      <c r="DQA146" s="69"/>
      <c r="DQB146" s="69"/>
      <c r="DQC146" s="64"/>
      <c r="DQD146" s="56"/>
      <c r="DQE146" s="63"/>
      <c r="DQF146" s="63"/>
      <c r="DQG146" s="68"/>
      <c r="DQH146" s="70"/>
      <c r="DQI146" s="69"/>
      <c r="DQJ146" s="69"/>
      <c r="DQK146" s="69"/>
      <c r="DQL146" s="69"/>
      <c r="DQM146" s="69"/>
      <c r="DQN146" s="69"/>
      <c r="DQO146" s="69"/>
      <c r="DQP146" s="69"/>
      <c r="DQQ146" s="69"/>
      <c r="DQR146" s="69"/>
      <c r="DQS146" s="64"/>
      <c r="DQT146" s="56"/>
      <c r="DQU146" s="63"/>
      <c r="DQV146" s="63"/>
      <c r="DQW146" s="68"/>
      <c r="DQX146" s="70"/>
      <c r="DQY146" s="69"/>
      <c r="DQZ146" s="69"/>
      <c r="DRA146" s="69"/>
      <c r="DRB146" s="69"/>
      <c r="DRC146" s="69"/>
      <c r="DRD146" s="69"/>
      <c r="DRE146" s="69"/>
      <c r="DRF146" s="69"/>
      <c r="DRG146" s="69"/>
      <c r="DRH146" s="69"/>
      <c r="DRI146" s="64"/>
      <c r="DRJ146" s="56"/>
      <c r="DRK146" s="63"/>
      <c r="DRL146" s="63"/>
      <c r="DRM146" s="68"/>
      <c r="DRN146" s="70"/>
      <c r="DRO146" s="69"/>
      <c r="DRP146" s="69"/>
      <c r="DRQ146" s="69"/>
      <c r="DRR146" s="69"/>
      <c r="DRS146" s="69"/>
      <c r="DRT146" s="69"/>
      <c r="DRU146" s="69"/>
      <c r="DRV146" s="69"/>
      <c r="DRW146" s="69"/>
      <c r="DRX146" s="69"/>
      <c r="DRY146" s="64"/>
      <c r="DRZ146" s="56"/>
      <c r="DSA146" s="63"/>
      <c r="DSB146" s="63"/>
      <c r="DSC146" s="68"/>
      <c r="DSD146" s="70"/>
      <c r="DSE146" s="69"/>
      <c r="DSF146" s="69"/>
      <c r="DSG146" s="69"/>
      <c r="DSH146" s="69"/>
      <c r="DSI146" s="69"/>
      <c r="DSJ146" s="69"/>
      <c r="DSK146" s="69"/>
      <c r="DSL146" s="69"/>
      <c r="DSM146" s="69"/>
      <c r="DSN146" s="69"/>
      <c r="DSO146" s="64"/>
      <c r="DSP146" s="56"/>
      <c r="DSQ146" s="63"/>
      <c r="DSR146" s="63"/>
      <c r="DSS146" s="68"/>
      <c r="DST146" s="70"/>
      <c r="DSU146" s="69"/>
      <c r="DSV146" s="69"/>
      <c r="DSW146" s="69"/>
      <c r="DSX146" s="69"/>
      <c r="DSY146" s="69"/>
      <c r="DSZ146" s="69"/>
      <c r="DTA146" s="69"/>
      <c r="DTB146" s="69"/>
      <c r="DTC146" s="69"/>
      <c r="DTD146" s="69"/>
      <c r="DTE146" s="64"/>
      <c r="DTF146" s="56"/>
      <c r="DTG146" s="63"/>
      <c r="DTH146" s="63"/>
      <c r="DTI146" s="68"/>
      <c r="DTJ146" s="70"/>
      <c r="DTK146" s="69"/>
      <c r="DTL146" s="69"/>
      <c r="DTM146" s="69"/>
      <c r="DTN146" s="69"/>
      <c r="DTO146" s="69"/>
      <c r="DTP146" s="69"/>
      <c r="DTQ146" s="69"/>
      <c r="DTR146" s="69"/>
      <c r="DTS146" s="69"/>
      <c r="DTT146" s="69"/>
      <c r="DTU146" s="64"/>
      <c r="DTV146" s="56"/>
      <c r="DTW146" s="63"/>
      <c r="DTX146" s="63"/>
      <c r="DTY146" s="68"/>
      <c r="DTZ146" s="70"/>
      <c r="DUA146" s="69"/>
      <c r="DUB146" s="69"/>
      <c r="DUC146" s="69"/>
      <c r="DUD146" s="69"/>
      <c r="DUE146" s="69"/>
      <c r="DUF146" s="69"/>
      <c r="DUG146" s="69"/>
      <c r="DUH146" s="69"/>
      <c r="DUI146" s="69"/>
      <c r="DUJ146" s="69"/>
      <c r="DUK146" s="64"/>
      <c r="DUL146" s="56"/>
      <c r="DUM146" s="63"/>
      <c r="DUN146" s="63"/>
      <c r="DUO146" s="68"/>
      <c r="DUP146" s="70"/>
      <c r="DUQ146" s="69"/>
      <c r="DUR146" s="69"/>
      <c r="DUS146" s="69"/>
      <c r="DUT146" s="69"/>
      <c r="DUU146" s="69"/>
      <c r="DUV146" s="69"/>
      <c r="DUW146" s="69"/>
      <c r="DUX146" s="69"/>
      <c r="DUY146" s="69"/>
      <c r="DUZ146" s="69"/>
      <c r="DVA146" s="64"/>
      <c r="DVB146" s="56"/>
      <c r="DVC146" s="63"/>
      <c r="DVD146" s="63"/>
      <c r="DVE146" s="68"/>
      <c r="DVF146" s="70"/>
      <c r="DVG146" s="69"/>
      <c r="DVH146" s="69"/>
      <c r="DVI146" s="69"/>
      <c r="DVJ146" s="69"/>
      <c r="DVK146" s="69"/>
      <c r="DVL146" s="69"/>
      <c r="DVM146" s="69"/>
      <c r="DVN146" s="69"/>
      <c r="DVO146" s="69"/>
      <c r="DVP146" s="69"/>
      <c r="DVQ146" s="64"/>
      <c r="DVR146" s="56"/>
      <c r="DVS146" s="63"/>
      <c r="DVT146" s="63"/>
      <c r="DVU146" s="68"/>
      <c r="DVV146" s="70"/>
      <c r="DVW146" s="69"/>
      <c r="DVX146" s="69"/>
      <c r="DVY146" s="69"/>
      <c r="DVZ146" s="69"/>
      <c r="DWA146" s="69"/>
      <c r="DWB146" s="69"/>
      <c r="DWC146" s="69"/>
      <c r="DWD146" s="69"/>
      <c r="DWE146" s="69"/>
      <c r="DWF146" s="69"/>
      <c r="DWG146" s="64"/>
      <c r="DWH146" s="56"/>
      <c r="DWI146" s="63"/>
      <c r="DWJ146" s="63"/>
      <c r="DWK146" s="68"/>
      <c r="DWL146" s="70"/>
      <c r="DWM146" s="69"/>
      <c r="DWN146" s="69"/>
      <c r="DWO146" s="69"/>
      <c r="DWP146" s="69"/>
      <c r="DWQ146" s="69"/>
      <c r="DWR146" s="69"/>
      <c r="DWS146" s="69"/>
      <c r="DWT146" s="69"/>
      <c r="DWU146" s="69"/>
      <c r="DWV146" s="69"/>
      <c r="DWW146" s="64"/>
      <c r="DWX146" s="56"/>
      <c r="DWY146" s="63"/>
      <c r="DWZ146" s="63"/>
      <c r="DXA146" s="68"/>
      <c r="DXB146" s="70"/>
      <c r="DXC146" s="69"/>
      <c r="DXD146" s="69"/>
      <c r="DXE146" s="69"/>
      <c r="DXF146" s="69"/>
      <c r="DXG146" s="69"/>
      <c r="DXH146" s="69"/>
      <c r="DXI146" s="69"/>
      <c r="DXJ146" s="69"/>
      <c r="DXK146" s="69"/>
      <c r="DXL146" s="69"/>
      <c r="DXM146" s="64"/>
      <c r="DXN146" s="56"/>
      <c r="DXO146" s="63"/>
      <c r="DXP146" s="63"/>
      <c r="DXQ146" s="68"/>
      <c r="DXR146" s="70"/>
      <c r="DXS146" s="69"/>
      <c r="DXT146" s="69"/>
      <c r="DXU146" s="69"/>
      <c r="DXV146" s="69"/>
      <c r="DXW146" s="69"/>
      <c r="DXX146" s="69"/>
      <c r="DXY146" s="69"/>
      <c r="DXZ146" s="69"/>
      <c r="DYA146" s="69"/>
      <c r="DYB146" s="69"/>
      <c r="DYC146" s="64"/>
      <c r="DYD146" s="56"/>
      <c r="DYE146" s="63"/>
      <c r="DYF146" s="63"/>
      <c r="DYG146" s="68"/>
      <c r="DYH146" s="70"/>
      <c r="DYI146" s="69"/>
      <c r="DYJ146" s="69"/>
      <c r="DYK146" s="69"/>
      <c r="DYL146" s="69"/>
      <c r="DYM146" s="69"/>
      <c r="DYN146" s="69"/>
      <c r="DYO146" s="69"/>
      <c r="DYP146" s="69"/>
      <c r="DYQ146" s="69"/>
      <c r="DYR146" s="69"/>
      <c r="DYS146" s="64"/>
      <c r="DYT146" s="56"/>
      <c r="DYU146" s="63"/>
      <c r="DYV146" s="63"/>
      <c r="DYW146" s="68"/>
      <c r="DYX146" s="70"/>
      <c r="DYY146" s="69"/>
      <c r="DYZ146" s="69"/>
      <c r="DZA146" s="69"/>
      <c r="DZB146" s="69"/>
      <c r="DZC146" s="69"/>
      <c r="DZD146" s="69"/>
      <c r="DZE146" s="69"/>
      <c r="DZF146" s="69"/>
      <c r="DZG146" s="69"/>
      <c r="DZH146" s="69"/>
      <c r="DZI146" s="64"/>
      <c r="DZJ146" s="56"/>
      <c r="DZK146" s="63"/>
      <c r="DZL146" s="63"/>
      <c r="DZM146" s="68"/>
      <c r="DZN146" s="70"/>
      <c r="DZO146" s="69"/>
      <c r="DZP146" s="69"/>
      <c r="DZQ146" s="69"/>
      <c r="DZR146" s="69"/>
      <c r="DZS146" s="69"/>
      <c r="DZT146" s="69"/>
      <c r="DZU146" s="69"/>
      <c r="DZV146" s="69"/>
      <c r="DZW146" s="69"/>
      <c r="DZX146" s="69"/>
      <c r="DZY146" s="64"/>
      <c r="DZZ146" s="56"/>
      <c r="EAA146" s="63"/>
      <c r="EAB146" s="63"/>
      <c r="EAC146" s="68"/>
      <c r="EAD146" s="70"/>
      <c r="EAE146" s="69"/>
      <c r="EAF146" s="69"/>
      <c r="EAG146" s="69"/>
      <c r="EAH146" s="69"/>
      <c r="EAI146" s="69"/>
      <c r="EAJ146" s="69"/>
      <c r="EAK146" s="69"/>
      <c r="EAL146" s="69"/>
      <c r="EAM146" s="69"/>
      <c r="EAN146" s="69"/>
      <c r="EAO146" s="64"/>
      <c r="EAP146" s="56"/>
      <c r="EAQ146" s="63"/>
      <c r="EAR146" s="63"/>
      <c r="EAS146" s="68"/>
      <c r="EAT146" s="70"/>
      <c r="EAU146" s="69"/>
      <c r="EAV146" s="69"/>
      <c r="EAW146" s="69"/>
      <c r="EAX146" s="69"/>
      <c r="EAY146" s="69"/>
      <c r="EAZ146" s="69"/>
      <c r="EBA146" s="69"/>
      <c r="EBB146" s="69"/>
      <c r="EBC146" s="69"/>
      <c r="EBD146" s="69"/>
      <c r="EBE146" s="64"/>
      <c r="EBF146" s="56"/>
      <c r="EBG146" s="63"/>
      <c r="EBH146" s="63"/>
      <c r="EBI146" s="68"/>
      <c r="EBJ146" s="70"/>
      <c r="EBK146" s="69"/>
      <c r="EBL146" s="69"/>
      <c r="EBM146" s="69"/>
      <c r="EBN146" s="69"/>
      <c r="EBO146" s="69"/>
      <c r="EBP146" s="69"/>
      <c r="EBQ146" s="69"/>
      <c r="EBR146" s="69"/>
      <c r="EBS146" s="69"/>
      <c r="EBT146" s="69"/>
      <c r="EBU146" s="64"/>
      <c r="EBV146" s="56"/>
      <c r="EBW146" s="63"/>
      <c r="EBX146" s="63"/>
      <c r="EBY146" s="68"/>
      <c r="EBZ146" s="70"/>
      <c r="ECA146" s="69"/>
      <c r="ECB146" s="69"/>
      <c r="ECC146" s="69"/>
      <c r="ECD146" s="69"/>
      <c r="ECE146" s="69"/>
      <c r="ECF146" s="69"/>
      <c r="ECG146" s="69"/>
      <c r="ECH146" s="69"/>
      <c r="ECI146" s="69"/>
      <c r="ECJ146" s="69"/>
      <c r="ECK146" s="64"/>
      <c r="ECL146" s="56"/>
      <c r="ECM146" s="63"/>
      <c r="ECN146" s="63"/>
      <c r="ECO146" s="68"/>
      <c r="ECP146" s="70"/>
      <c r="ECQ146" s="69"/>
      <c r="ECR146" s="69"/>
      <c r="ECS146" s="69"/>
      <c r="ECT146" s="69"/>
      <c r="ECU146" s="69"/>
      <c r="ECV146" s="69"/>
      <c r="ECW146" s="69"/>
      <c r="ECX146" s="69"/>
      <c r="ECY146" s="69"/>
      <c r="ECZ146" s="69"/>
      <c r="EDA146" s="64"/>
      <c r="EDB146" s="56"/>
      <c r="EDC146" s="63"/>
      <c r="EDD146" s="63"/>
      <c r="EDE146" s="68"/>
      <c r="EDF146" s="70"/>
      <c r="EDG146" s="69"/>
      <c r="EDH146" s="69"/>
      <c r="EDI146" s="69"/>
      <c r="EDJ146" s="69"/>
      <c r="EDK146" s="69"/>
      <c r="EDL146" s="69"/>
      <c r="EDM146" s="69"/>
      <c r="EDN146" s="69"/>
      <c r="EDO146" s="69"/>
      <c r="EDP146" s="69"/>
      <c r="EDQ146" s="64"/>
      <c r="EDR146" s="56"/>
      <c r="EDS146" s="63"/>
      <c r="EDT146" s="63"/>
      <c r="EDU146" s="68"/>
      <c r="EDV146" s="70"/>
      <c r="EDW146" s="69"/>
      <c r="EDX146" s="69"/>
      <c r="EDY146" s="69"/>
      <c r="EDZ146" s="69"/>
      <c r="EEA146" s="69"/>
      <c r="EEB146" s="69"/>
      <c r="EEC146" s="69"/>
      <c r="EED146" s="69"/>
      <c r="EEE146" s="69"/>
      <c r="EEF146" s="69"/>
      <c r="EEG146" s="64"/>
      <c r="EEH146" s="56"/>
      <c r="EEI146" s="63"/>
      <c r="EEJ146" s="63"/>
      <c r="EEK146" s="68"/>
      <c r="EEL146" s="70"/>
      <c r="EEM146" s="69"/>
      <c r="EEN146" s="69"/>
      <c r="EEO146" s="69"/>
      <c r="EEP146" s="69"/>
      <c r="EEQ146" s="69"/>
      <c r="EER146" s="69"/>
      <c r="EES146" s="69"/>
      <c r="EET146" s="69"/>
      <c r="EEU146" s="69"/>
      <c r="EEV146" s="69"/>
      <c r="EEW146" s="64"/>
      <c r="EEX146" s="56"/>
      <c r="EEY146" s="63"/>
      <c r="EEZ146" s="63"/>
      <c r="EFA146" s="68"/>
      <c r="EFB146" s="70"/>
      <c r="EFC146" s="69"/>
      <c r="EFD146" s="69"/>
      <c r="EFE146" s="69"/>
      <c r="EFF146" s="69"/>
      <c r="EFG146" s="69"/>
      <c r="EFH146" s="69"/>
      <c r="EFI146" s="69"/>
      <c r="EFJ146" s="69"/>
      <c r="EFK146" s="69"/>
      <c r="EFL146" s="69"/>
      <c r="EFM146" s="64"/>
      <c r="EFN146" s="56"/>
      <c r="EFO146" s="63"/>
      <c r="EFP146" s="63"/>
      <c r="EFQ146" s="68"/>
      <c r="EFR146" s="70"/>
      <c r="EFS146" s="69"/>
      <c r="EFT146" s="69"/>
      <c r="EFU146" s="69"/>
      <c r="EFV146" s="69"/>
      <c r="EFW146" s="69"/>
      <c r="EFX146" s="69"/>
      <c r="EFY146" s="69"/>
      <c r="EFZ146" s="69"/>
      <c r="EGA146" s="69"/>
      <c r="EGB146" s="69"/>
      <c r="EGC146" s="64"/>
      <c r="EGD146" s="56"/>
      <c r="EGE146" s="63"/>
      <c r="EGF146" s="63"/>
      <c r="EGG146" s="68"/>
      <c r="EGH146" s="70"/>
      <c r="EGI146" s="69"/>
      <c r="EGJ146" s="69"/>
      <c r="EGK146" s="69"/>
      <c r="EGL146" s="69"/>
      <c r="EGM146" s="69"/>
      <c r="EGN146" s="69"/>
      <c r="EGO146" s="69"/>
      <c r="EGP146" s="69"/>
      <c r="EGQ146" s="69"/>
      <c r="EGR146" s="69"/>
      <c r="EGS146" s="64"/>
      <c r="EGT146" s="56"/>
      <c r="EGU146" s="63"/>
      <c r="EGV146" s="63"/>
      <c r="EGW146" s="68"/>
      <c r="EGX146" s="70"/>
      <c r="EGY146" s="69"/>
      <c r="EGZ146" s="69"/>
      <c r="EHA146" s="69"/>
      <c r="EHB146" s="69"/>
      <c r="EHC146" s="69"/>
      <c r="EHD146" s="69"/>
      <c r="EHE146" s="69"/>
      <c r="EHF146" s="69"/>
      <c r="EHG146" s="69"/>
      <c r="EHH146" s="69"/>
      <c r="EHI146" s="64"/>
      <c r="EHJ146" s="56"/>
      <c r="EHK146" s="63"/>
      <c r="EHL146" s="63"/>
      <c r="EHM146" s="68"/>
      <c r="EHN146" s="70"/>
      <c r="EHO146" s="69"/>
      <c r="EHP146" s="69"/>
      <c r="EHQ146" s="69"/>
      <c r="EHR146" s="69"/>
      <c r="EHS146" s="69"/>
      <c r="EHT146" s="69"/>
      <c r="EHU146" s="69"/>
      <c r="EHV146" s="69"/>
      <c r="EHW146" s="69"/>
      <c r="EHX146" s="69"/>
      <c r="EHY146" s="64"/>
      <c r="EHZ146" s="56"/>
      <c r="EIA146" s="63"/>
      <c r="EIB146" s="63"/>
      <c r="EIC146" s="68"/>
      <c r="EID146" s="70"/>
      <c r="EIE146" s="69"/>
      <c r="EIF146" s="69"/>
      <c r="EIG146" s="69"/>
      <c r="EIH146" s="69"/>
      <c r="EII146" s="69"/>
      <c r="EIJ146" s="69"/>
      <c r="EIK146" s="69"/>
      <c r="EIL146" s="69"/>
      <c r="EIM146" s="69"/>
      <c r="EIN146" s="69"/>
      <c r="EIO146" s="64"/>
      <c r="EIP146" s="56"/>
      <c r="EIQ146" s="63"/>
      <c r="EIR146" s="63"/>
      <c r="EIS146" s="68"/>
      <c r="EIT146" s="70"/>
      <c r="EIU146" s="69"/>
      <c r="EIV146" s="69"/>
      <c r="EIW146" s="69"/>
      <c r="EIX146" s="69"/>
      <c r="EIY146" s="69"/>
      <c r="EIZ146" s="69"/>
      <c r="EJA146" s="69"/>
      <c r="EJB146" s="69"/>
      <c r="EJC146" s="69"/>
      <c r="EJD146" s="69"/>
      <c r="EJE146" s="64"/>
      <c r="EJF146" s="56"/>
      <c r="EJG146" s="63"/>
      <c r="EJH146" s="63"/>
      <c r="EJI146" s="68"/>
      <c r="EJJ146" s="70"/>
      <c r="EJK146" s="69"/>
      <c r="EJL146" s="69"/>
      <c r="EJM146" s="69"/>
      <c r="EJN146" s="69"/>
      <c r="EJO146" s="69"/>
      <c r="EJP146" s="69"/>
      <c r="EJQ146" s="69"/>
      <c r="EJR146" s="69"/>
      <c r="EJS146" s="69"/>
      <c r="EJT146" s="69"/>
      <c r="EJU146" s="64"/>
      <c r="EJV146" s="56"/>
      <c r="EJW146" s="63"/>
      <c r="EJX146" s="63"/>
      <c r="EJY146" s="68"/>
      <c r="EJZ146" s="70"/>
      <c r="EKA146" s="69"/>
      <c r="EKB146" s="69"/>
      <c r="EKC146" s="69"/>
      <c r="EKD146" s="69"/>
      <c r="EKE146" s="69"/>
      <c r="EKF146" s="69"/>
      <c r="EKG146" s="69"/>
      <c r="EKH146" s="69"/>
      <c r="EKI146" s="69"/>
      <c r="EKJ146" s="69"/>
      <c r="EKK146" s="64"/>
      <c r="EKL146" s="56"/>
      <c r="EKM146" s="63"/>
      <c r="EKN146" s="63"/>
      <c r="EKO146" s="68"/>
      <c r="EKP146" s="70"/>
      <c r="EKQ146" s="69"/>
      <c r="EKR146" s="69"/>
      <c r="EKS146" s="69"/>
      <c r="EKT146" s="69"/>
      <c r="EKU146" s="69"/>
      <c r="EKV146" s="69"/>
      <c r="EKW146" s="69"/>
      <c r="EKX146" s="69"/>
      <c r="EKY146" s="69"/>
      <c r="EKZ146" s="69"/>
      <c r="ELA146" s="64"/>
      <c r="ELB146" s="56"/>
      <c r="ELC146" s="63"/>
      <c r="ELD146" s="63"/>
      <c r="ELE146" s="68"/>
      <c r="ELF146" s="70"/>
      <c r="ELG146" s="69"/>
      <c r="ELH146" s="69"/>
      <c r="ELI146" s="69"/>
      <c r="ELJ146" s="69"/>
      <c r="ELK146" s="69"/>
      <c r="ELL146" s="69"/>
      <c r="ELM146" s="69"/>
      <c r="ELN146" s="69"/>
      <c r="ELO146" s="69"/>
      <c r="ELP146" s="69"/>
      <c r="ELQ146" s="64"/>
      <c r="ELR146" s="56"/>
      <c r="ELS146" s="63"/>
      <c r="ELT146" s="63"/>
      <c r="ELU146" s="68"/>
      <c r="ELV146" s="70"/>
      <c r="ELW146" s="69"/>
      <c r="ELX146" s="69"/>
      <c r="ELY146" s="69"/>
      <c r="ELZ146" s="69"/>
      <c r="EMA146" s="69"/>
      <c r="EMB146" s="69"/>
      <c r="EMC146" s="69"/>
      <c r="EMD146" s="69"/>
      <c r="EME146" s="69"/>
      <c r="EMF146" s="69"/>
      <c r="EMG146" s="64"/>
      <c r="EMH146" s="56"/>
      <c r="EMI146" s="63"/>
      <c r="EMJ146" s="63"/>
      <c r="EMK146" s="68"/>
      <c r="EML146" s="70"/>
      <c r="EMM146" s="69"/>
      <c r="EMN146" s="69"/>
      <c r="EMO146" s="69"/>
      <c r="EMP146" s="69"/>
      <c r="EMQ146" s="69"/>
      <c r="EMR146" s="69"/>
      <c r="EMS146" s="69"/>
      <c r="EMT146" s="69"/>
      <c r="EMU146" s="69"/>
      <c r="EMV146" s="69"/>
      <c r="EMW146" s="64"/>
      <c r="EMX146" s="56"/>
      <c r="EMY146" s="63"/>
      <c r="EMZ146" s="63"/>
      <c r="ENA146" s="68"/>
      <c r="ENB146" s="70"/>
      <c r="ENC146" s="69"/>
      <c r="END146" s="69"/>
      <c r="ENE146" s="69"/>
      <c r="ENF146" s="69"/>
      <c r="ENG146" s="69"/>
      <c r="ENH146" s="69"/>
      <c r="ENI146" s="69"/>
      <c r="ENJ146" s="69"/>
      <c r="ENK146" s="69"/>
      <c r="ENL146" s="69"/>
      <c r="ENM146" s="64"/>
      <c r="ENN146" s="56"/>
      <c r="ENO146" s="63"/>
      <c r="ENP146" s="63"/>
      <c r="ENQ146" s="68"/>
      <c r="ENR146" s="70"/>
      <c r="ENS146" s="69"/>
      <c r="ENT146" s="69"/>
      <c r="ENU146" s="69"/>
      <c r="ENV146" s="69"/>
      <c r="ENW146" s="69"/>
      <c r="ENX146" s="69"/>
      <c r="ENY146" s="69"/>
      <c r="ENZ146" s="69"/>
      <c r="EOA146" s="69"/>
      <c r="EOB146" s="69"/>
      <c r="EOC146" s="64"/>
      <c r="EOD146" s="56"/>
      <c r="EOE146" s="63"/>
      <c r="EOF146" s="63"/>
      <c r="EOG146" s="68"/>
      <c r="EOH146" s="70"/>
      <c r="EOI146" s="69"/>
      <c r="EOJ146" s="69"/>
      <c r="EOK146" s="69"/>
      <c r="EOL146" s="69"/>
      <c r="EOM146" s="69"/>
      <c r="EON146" s="69"/>
      <c r="EOO146" s="69"/>
      <c r="EOP146" s="69"/>
      <c r="EOQ146" s="69"/>
      <c r="EOR146" s="69"/>
      <c r="EOS146" s="64"/>
      <c r="EOT146" s="56"/>
      <c r="EOU146" s="63"/>
      <c r="EOV146" s="63"/>
      <c r="EOW146" s="68"/>
      <c r="EOX146" s="70"/>
      <c r="EOY146" s="69"/>
      <c r="EOZ146" s="69"/>
      <c r="EPA146" s="69"/>
      <c r="EPB146" s="69"/>
      <c r="EPC146" s="69"/>
      <c r="EPD146" s="69"/>
      <c r="EPE146" s="69"/>
      <c r="EPF146" s="69"/>
      <c r="EPG146" s="69"/>
      <c r="EPH146" s="69"/>
      <c r="EPI146" s="64"/>
      <c r="EPJ146" s="56"/>
      <c r="EPK146" s="63"/>
      <c r="EPL146" s="63"/>
      <c r="EPM146" s="68"/>
      <c r="EPN146" s="70"/>
      <c r="EPO146" s="69"/>
      <c r="EPP146" s="69"/>
      <c r="EPQ146" s="69"/>
      <c r="EPR146" s="69"/>
      <c r="EPS146" s="69"/>
      <c r="EPT146" s="69"/>
      <c r="EPU146" s="69"/>
      <c r="EPV146" s="69"/>
      <c r="EPW146" s="69"/>
      <c r="EPX146" s="69"/>
      <c r="EPY146" s="64"/>
      <c r="EPZ146" s="56"/>
      <c r="EQA146" s="63"/>
      <c r="EQB146" s="63"/>
      <c r="EQC146" s="68"/>
      <c r="EQD146" s="70"/>
      <c r="EQE146" s="69"/>
      <c r="EQF146" s="69"/>
      <c r="EQG146" s="69"/>
      <c r="EQH146" s="69"/>
      <c r="EQI146" s="69"/>
      <c r="EQJ146" s="69"/>
      <c r="EQK146" s="69"/>
      <c r="EQL146" s="69"/>
      <c r="EQM146" s="69"/>
      <c r="EQN146" s="69"/>
      <c r="EQO146" s="64"/>
      <c r="EQP146" s="56"/>
      <c r="EQQ146" s="63"/>
      <c r="EQR146" s="63"/>
      <c r="EQS146" s="68"/>
      <c r="EQT146" s="70"/>
      <c r="EQU146" s="69"/>
      <c r="EQV146" s="69"/>
      <c r="EQW146" s="69"/>
      <c r="EQX146" s="69"/>
      <c r="EQY146" s="69"/>
      <c r="EQZ146" s="69"/>
      <c r="ERA146" s="69"/>
      <c r="ERB146" s="69"/>
      <c r="ERC146" s="69"/>
      <c r="ERD146" s="69"/>
      <c r="ERE146" s="64"/>
      <c r="ERF146" s="56"/>
      <c r="ERG146" s="63"/>
      <c r="ERH146" s="63"/>
      <c r="ERI146" s="68"/>
      <c r="ERJ146" s="70"/>
      <c r="ERK146" s="69"/>
      <c r="ERL146" s="69"/>
      <c r="ERM146" s="69"/>
      <c r="ERN146" s="69"/>
      <c r="ERO146" s="69"/>
      <c r="ERP146" s="69"/>
      <c r="ERQ146" s="69"/>
      <c r="ERR146" s="69"/>
      <c r="ERS146" s="69"/>
      <c r="ERT146" s="69"/>
      <c r="ERU146" s="64"/>
      <c r="ERV146" s="56"/>
      <c r="ERW146" s="63"/>
      <c r="ERX146" s="63"/>
      <c r="ERY146" s="68"/>
      <c r="ERZ146" s="70"/>
      <c r="ESA146" s="69"/>
      <c r="ESB146" s="69"/>
      <c r="ESC146" s="69"/>
      <c r="ESD146" s="69"/>
      <c r="ESE146" s="69"/>
      <c r="ESF146" s="69"/>
      <c r="ESG146" s="69"/>
      <c r="ESH146" s="69"/>
      <c r="ESI146" s="69"/>
      <c r="ESJ146" s="69"/>
      <c r="ESK146" s="64"/>
      <c r="ESL146" s="56"/>
      <c r="ESM146" s="63"/>
      <c r="ESN146" s="63"/>
      <c r="ESO146" s="68"/>
      <c r="ESP146" s="70"/>
      <c r="ESQ146" s="69"/>
      <c r="ESR146" s="69"/>
      <c r="ESS146" s="69"/>
      <c r="EST146" s="69"/>
      <c r="ESU146" s="69"/>
      <c r="ESV146" s="69"/>
      <c r="ESW146" s="69"/>
      <c r="ESX146" s="69"/>
      <c r="ESY146" s="69"/>
      <c r="ESZ146" s="69"/>
      <c r="ETA146" s="64"/>
      <c r="ETB146" s="56"/>
      <c r="ETC146" s="63"/>
      <c r="ETD146" s="63"/>
      <c r="ETE146" s="68"/>
      <c r="ETF146" s="70"/>
      <c r="ETG146" s="69"/>
      <c r="ETH146" s="69"/>
      <c r="ETI146" s="69"/>
      <c r="ETJ146" s="69"/>
      <c r="ETK146" s="69"/>
      <c r="ETL146" s="69"/>
      <c r="ETM146" s="69"/>
      <c r="ETN146" s="69"/>
      <c r="ETO146" s="69"/>
      <c r="ETP146" s="69"/>
      <c r="ETQ146" s="64"/>
      <c r="ETR146" s="56"/>
      <c r="ETS146" s="63"/>
      <c r="ETT146" s="63"/>
      <c r="ETU146" s="68"/>
      <c r="ETV146" s="70"/>
      <c r="ETW146" s="69"/>
      <c r="ETX146" s="69"/>
      <c r="ETY146" s="69"/>
      <c r="ETZ146" s="69"/>
      <c r="EUA146" s="69"/>
      <c r="EUB146" s="69"/>
      <c r="EUC146" s="69"/>
      <c r="EUD146" s="69"/>
      <c r="EUE146" s="69"/>
      <c r="EUF146" s="69"/>
      <c r="EUG146" s="64"/>
      <c r="EUH146" s="56"/>
      <c r="EUI146" s="63"/>
      <c r="EUJ146" s="63"/>
      <c r="EUK146" s="68"/>
      <c r="EUL146" s="70"/>
      <c r="EUM146" s="69"/>
      <c r="EUN146" s="69"/>
      <c r="EUO146" s="69"/>
      <c r="EUP146" s="69"/>
      <c r="EUQ146" s="69"/>
      <c r="EUR146" s="69"/>
      <c r="EUS146" s="69"/>
      <c r="EUT146" s="69"/>
      <c r="EUU146" s="69"/>
      <c r="EUV146" s="69"/>
      <c r="EUW146" s="64"/>
      <c r="EUX146" s="56"/>
      <c r="EUY146" s="63"/>
      <c r="EUZ146" s="63"/>
      <c r="EVA146" s="68"/>
      <c r="EVB146" s="70"/>
      <c r="EVC146" s="69"/>
      <c r="EVD146" s="69"/>
      <c r="EVE146" s="69"/>
      <c r="EVF146" s="69"/>
      <c r="EVG146" s="69"/>
      <c r="EVH146" s="69"/>
      <c r="EVI146" s="69"/>
      <c r="EVJ146" s="69"/>
      <c r="EVK146" s="69"/>
      <c r="EVL146" s="69"/>
      <c r="EVM146" s="64"/>
      <c r="EVN146" s="56"/>
      <c r="EVO146" s="63"/>
      <c r="EVP146" s="63"/>
      <c r="EVQ146" s="68"/>
      <c r="EVR146" s="70"/>
      <c r="EVS146" s="69"/>
      <c r="EVT146" s="69"/>
      <c r="EVU146" s="69"/>
      <c r="EVV146" s="69"/>
      <c r="EVW146" s="69"/>
      <c r="EVX146" s="69"/>
      <c r="EVY146" s="69"/>
      <c r="EVZ146" s="69"/>
      <c r="EWA146" s="69"/>
      <c r="EWB146" s="69"/>
      <c r="EWC146" s="64"/>
      <c r="EWD146" s="56"/>
      <c r="EWE146" s="63"/>
      <c r="EWF146" s="63"/>
      <c r="EWG146" s="68"/>
      <c r="EWH146" s="70"/>
      <c r="EWI146" s="69"/>
      <c r="EWJ146" s="69"/>
      <c r="EWK146" s="69"/>
      <c r="EWL146" s="69"/>
      <c r="EWM146" s="69"/>
      <c r="EWN146" s="69"/>
      <c r="EWO146" s="69"/>
      <c r="EWP146" s="69"/>
      <c r="EWQ146" s="69"/>
      <c r="EWR146" s="69"/>
      <c r="EWS146" s="64"/>
      <c r="EWT146" s="56"/>
      <c r="EWU146" s="63"/>
      <c r="EWV146" s="63"/>
      <c r="EWW146" s="68"/>
      <c r="EWX146" s="70"/>
      <c r="EWY146" s="69"/>
      <c r="EWZ146" s="69"/>
      <c r="EXA146" s="69"/>
      <c r="EXB146" s="69"/>
      <c r="EXC146" s="69"/>
      <c r="EXD146" s="69"/>
      <c r="EXE146" s="69"/>
      <c r="EXF146" s="69"/>
      <c r="EXG146" s="69"/>
      <c r="EXH146" s="69"/>
      <c r="EXI146" s="64"/>
      <c r="EXJ146" s="56"/>
      <c r="EXK146" s="63"/>
      <c r="EXL146" s="63"/>
      <c r="EXM146" s="68"/>
      <c r="EXN146" s="70"/>
      <c r="EXO146" s="69"/>
      <c r="EXP146" s="69"/>
      <c r="EXQ146" s="69"/>
      <c r="EXR146" s="69"/>
      <c r="EXS146" s="69"/>
      <c r="EXT146" s="69"/>
      <c r="EXU146" s="69"/>
      <c r="EXV146" s="69"/>
      <c r="EXW146" s="69"/>
      <c r="EXX146" s="69"/>
      <c r="EXY146" s="64"/>
      <c r="EXZ146" s="56"/>
      <c r="EYA146" s="63"/>
      <c r="EYB146" s="63"/>
      <c r="EYC146" s="68"/>
      <c r="EYD146" s="70"/>
      <c r="EYE146" s="69"/>
      <c r="EYF146" s="69"/>
      <c r="EYG146" s="69"/>
      <c r="EYH146" s="69"/>
      <c r="EYI146" s="69"/>
      <c r="EYJ146" s="69"/>
      <c r="EYK146" s="69"/>
      <c r="EYL146" s="69"/>
      <c r="EYM146" s="69"/>
      <c r="EYN146" s="69"/>
      <c r="EYO146" s="64"/>
      <c r="EYP146" s="56"/>
      <c r="EYQ146" s="63"/>
      <c r="EYR146" s="63"/>
      <c r="EYS146" s="68"/>
      <c r="EYT146" s="70"/>
      <c r="EYU146" s="69"/>
      <c r="EYV146" s="69"/>
      <c r="EYW146" s="69"/>
      <c r="EYX146" s="69"/>
      <c r="EYY146" s="69"/>
      <c r="EYZ146" s="69"/>
      <c r="EZA146" s="69"/>
      <c r="EZB146" s="69"/>
      <c r="EZC146" s="69"/>
      <c r="EZD146" s="69"/>
      <c r="EZE146" s="64"/>
      <c r="EZF146" s="56"/>
      <c r="EZG146" s="63"/>
      <c r="EZH146" s="63"/>
      <c r="EZI146" s="68"/>
      <c r="EZJ146" s="70"/>
      <c r="EZK146" s="69"/>
      <c r="EZL146" s="69"/>
      <c r="EZM146" s="69"/>
      <c r="EZN146" s="69"/>
      <c r="EZO146" s="69"/>
      <c r="EZP146" s="69"/>
      <c r="EZQ146" s="69"/>
      <c r="EZR146" s="69"/>
      <c r="EZS146" s="69"/>
      <c r="EZT146" s="69"/>
      <c r="EZU146" s="64"/>
      <c r="EZV146" s="56"/>
      <c r="EZW146" s="63"/>
      <c r="EZX146" s="63"/>
      <c r="EZY146" s="68"/>
      <c r="EZZ146" s="70"/>
      <c r="FAA146" s="69"/>
      <c r="FAB146" s="69"/>
      <c r="FAC146" s="69"/>
      <c r="FAD146" s="69"/>
      <c r="FAE146" s="69"/>
      <c r="FAF146" s="69"/>
      <c r="FAG146" s="69"/>
      <c r="FAH146" s="69"/>
      <c r="FAI146" s="69"/>
      <c r="FAJ146" s="69"/>
      <c r="FAK146" s="64"/>
      <c r="FAL146" s="56"/>
      <c r="FAM146" s="63"/>
      <c r="FAN146" s="63"/>
      <c r="FAO146" s="68"/>
      <c r="FAP146" s="70"/>
      <c r="FAQ146" s="69"/>
      <c r="FAR146" s="69"/>
      <c r="FAS146" s="69"/>
      <c r="FAT146" s="69"/>
      <c r="FAU146" s="69"/>
      <c r="FAV146" s="69"/>
      <c r="FAW146" s="69"/>
      <c r="FAX146" s="69"/>
      <c r="FAY146" s="69"/>
      <c r="FAZ146" s="69"/>
      <c r="FBA146" s="64"/>
      <c r="FBB146" s="56"/>
      <c r="FBC146" s="63"/>
      <c r="FBD146" s="63"/>
      <c r="FBE146" s="68"/>
      <c r="FBF146" s="70"/>
      <c r="FBG146" s="69"/>
      <c r="FBH146" s="69"/>
      <c r="FBI146" s="69"/>
      <c r="FBJ146" s="69"/>
      <c r="FBK146" s="69"/>
      <c r="FBL146" s="69"/>
      <c r="FBM146" s="69"/>
      <c r="FBN146" s="69"/>
      <c r="FBO146" s="69"/>
      <c r="FBP146" s="69"/>
      <c r="FBQ146" s="64"/>
      <c r="FBR146" s="56"/>
      <c r="FBS146" s="63"/>
      <c r="FBT146" s="63"/>
      <c r="FBU146" s="68"/>
      <c r="FBV146" s="70"/>
      <c r="FBW146" s="69"/>
      <c r="FBX146" s="69"/>
      <c r="FBY146" s="69"/>
      <c r="FBZ146" s="69"/>
      <c r="FCA146" s="69"/>
      <c r="FCB146" s="69"/>
      <c r="FCC146" s="69"/>
      <c r="FCD146" s="69"/>
      <c r="FCE146" s="69"/>
      <c r="FCF146" s="69"/>
      <c r="FCG146" s="64"/>
      <c r="FCH146" s="56"/>
      <c r="FCI146" s="63"/>
      <c r="FCJ146" s="63"/>
      <c r="FCK146" s="68"/>
      <c r="FCL146" s="70"/>
      <c r="FCM146" s="69"/>
      <c r="FCN146" s="69"/>
      <c r="FCO146" s="69"/>
      <c r="FCP146" s="69"/>
      <c r="FCQ146" s="69"/>
      <c r="FCR146" s="69"/>
      <c r="FCS146" s="69"/>
      <c r="FCT146" s="69"/>
      <c r="FCU146" s="69"/>
      <c r="FCV146" s="69"/>
      <c r="FCW146" s="64"/>
      <c r="FCX146" s="56"/>
      <c r="FCY146" s="63"/>
      <c r="FCZ146" s="63"/>
      <c r="FDA146" s="68"/>
      <c r="FDB146" s="70"/>
      <c r="FDC146" s="69"/>
      <c r="FDD146" s="69"/>
      <c r="FDE146" s="69"/>
      <c r="FDF146" s="69"/>
      <c r="FDG146" s="69"/>
      <c r="FDH146" s="69"/>
      <c r="FDI146" s="69"/>
      <c r="FDJ146" s="69"/>
      <c r="FDK146" s="69"/>
      <c r="FDL146" s="69"/>
      <c r="FDM146" s="64"/>
      <c r="FDN146" s="56"/>
      <c r="FDO146" s="63"/>
      <c r="FDP146" s="63"/>
      <c r="FDQ146" s="68"/>
      <c r="FDR146" s="70"/>
      <c r="FDS146" s="69"/>
      <c r="FDT146" s="69"/>
      <c r="FDU146" s="69"/>
      <c r="FDV146" s="69"/>
      <c r="FDW146" s="69"/>
      <c r="FDX146" s="69"/>
      <c r="FDY146" s="69"/>
      <c r="FDZ146" s="69"/>
      <c r="FEA146" s="69"/>
      <c r="FEB146" s="69"/>
      <c r="FEC146" s="64"/>
      <c r="FED146" s="56"/>
      <c r="FEE146" s="63"/>
      <c r="FEF146" s="63"/>
      <c r="FEG146" s="68"/>
      <c r="FEH146" s="70"/>
      <c r="FEI146" s="69"/>
      <c r="FEJ146" s="69"/>
      <c r="FEK146" s="69"/>
      <c r="FEL146" s="69"/>
      <c r="FEM146" s="69"/>
      <c r="FEN146" s="69"/>
      <c r="FEO146" s="69"/>
      <c r="FEP146" s="69"/>
      <c r="FEQ146" s="69"/>
      <c r="FER146" s="69"/>
      <c r="FES146" s="64"/>
      <c r="FET146" s="56"/>
      <c r="FEU146" s="63"/>
      <c r="FEV146" s="63"/>
      <c r="FEW146" s="68"/>
      <c r="FEX146" s="70"/>
      <c r="FEY146" s="69"/>
      <c r="FEZ146" s="69"/>
      <c r="FFA146" s="69"/>
      <c r="FFB146" s="69"/>
      <c r="FFC146" s="69"/>
      <c r="FFD146" s="69"/>
      <c r="FFE146" s="69"/>
      <c r="FFF146" s="69"/>
      <c r="FFG146" s="69"/>
      <c r="FFH146" s="69"/>
      <c r="FFI146" s="64"/>
      <c r="FFJ146" s="56"/>
      <c r="FFK146" s="63"/>
      <c r="FFL146" s="63"/>
      <c r="FFM146" s="68"/>
      <c r="FFN146" s="70"/>
      <c r="FFO146" s="69"/>
      <c r="FFP146" s="69"/>
      <c r="FFQ146" s="69"/>
      <c r="FFR146" s="69"/>
      <c r="FFS146" s="69"/>
      <c r="FFT146" s="69"/>
      <c r="FFU146" s="69"/>
      <c r="FFV146" s="69"/>
      <c r="FFW146" s="69"/>
      <c r="FFX146" s="69"/>
      <c r="FFY146" s="64"/>
      <c r="FFZ146" s="56"/>
      <c r="FGA146" s="63"/>
      <c r="FGB146" s="63"/>
      <c r="FGC146" s="68"/>
      <c r="FGD146" s="70"/>
      <c r="FGE146" s="69"/>
      <c r="FGF146" s="69"/>
      <c r="FGG146" s="69"/>
      <c r="FGH146" s="69"/>
      <c r="FGI146" s="69"/>
      <c r="FGJ146" s="69"/>
      <c r="FGK146" s="69"/>
      <c r="FGL146" s="69"/>
      <c r="FGM146" s="69"/>
      <c r="FGN146" s="69"/>
      <c r="FGO146" s="64"/>
      <c r="FGP146" s="56"/>
      <c r="FGQ146" s="63"/>
      <c r="FGR146" s="63"/>
      <c r="FGS146" s="68"/>
      <c r="FGT146" s="70"/>
      <c r="FGU146" s="69"/>
      <c r="FGV146" s="69"/>
      <c r="FGW146" s="69"/>
      <c r="FGX146" s="69"/>
      <c r="FGY146" s="69"/>
      <c r="FGZ146" s="69"/>
      <c r="FHA146" s="69"/>
      <c r="FHB146" s="69"/>
      <c r="FHC146" s="69"/>
      <c r="FHD146" s="69"/>
      <c r="FHE146" s="64"/>
      <c r="FHF146" s="56"/>
      <c r="FHG146" s="63"/>
      <c r="FHH146" s="63"/>
      <c r="FHI146" s="68"/>
      <c r="FHJ146" s="70"/>
      <c r="FHK146" s="69"/>
      <c r="FHL146" s="69"/>
      <c r="FHM146" s="69"/>
      <c r="FHN146" s="69"/>
      <c r="FHO146" s="69"/>
      <c r="FHP146" s="69"/>
      <c r="FHQ146" s="69"/>
      <c r="FHR146" s="69"/>
      <c r="FHS146" s="69"/>
      <c r="FHT146" s="69"/>
      <c r="FHU146" s="64"/>
      <c r="FHV146" s="56"/>
      <c r="FHW146" s="63"/>
      <c r="FHX146" s="63"/>
      <c r="FHY146" s="68"/>
      <c r="FHZ146" s="70"/>
      <c r="FIA146" s="69"/>
      <c r="FIB146" s="69"/>
      <c r="FIC146" s="69"/>
      <c r="FID146" s="69"/>
      <c r="FIE146" s="69"/>
      <c r="FIF146" s="69"/>
      <c r="FIG146" s="69"/>
      <c r="FIH146" s="69"/>
      <c r="FII146" s="69"/>
      <c r="FIJ146" s="69"/>
      <c r="FIK146" s="64"/>
      <c r="FIL146" s="56"/>
      <c r="FIM146" s="63"/>
      <c r="FIN146" s="63"/>
      <c r="FIO146" s="68"/>
      <c r="FIP146" s="70"/>
      <c r="FIQ146" s="69"/>
      <c r="FIR146" s="69"/>
      <c r="FIS146" s="69"/>
      <c r="FIT146" s="69"/>
      <c r="FIU146" s="69"/>
      <c r="FIV146" s="69"/>
      <c r="FIW146" s="69"/>
      <c r="FIX146" s="69"/>
      <c r="FIY146" s="69"/>
      <c r="FIZ146" s="69"/>
      <c r="FJA146" s="64"/>
      <c r="FJB146" s="56"/>
      <c r="FJC146" s="63"/>
      <c r="FJD146" s="63"/>
      <c r="FJE146" s="68"/>
      <c r="FJF146" s="70"/>
      <c r="FJG146" s="69"/>
      <c r="FJH146" s="69"/>
      <c r="FJI146" s="69"/>
      <c r="FJJ146" s="69"/>
      <c r="FJK146" s="69"/>
      <c r="FJL146" s="69"/>
      <c r="FJM146" s="69"/>
      <c r="FJN146" s="69"/>
      <c r="FJO146" s="69"/>
      <c r="FJP146" s="69"/>
      <c r="FJQ146" s="64"/>
      <c r="FJR146" s="56"/>
      <c r="FJS146" s="63"/>
      <c r="FJT146" s="63"/>
      <c r="FJU146" s="68"/>
      <c r="FJV146" s="70"/>
      <c r="FJW146" s="69"/>
      <c r="FJX146" s="69"/>
      <c r="FJY146" s="69"/>
      <c r="FJZ146" s="69"/>
      <c r="FKA146" s="69"/>
      <c r="FKB146" s="69"/>
      <c r="FKC146" s="69"/>
      <c r="FKD146" s="69"/>
      <c r="FKE146" s="69"/>
      <c r="FKF146" s="69"/>
      <c r="FKG146" s="64"/>
      <c r="FKH146" s="56"/>
      <c r="FKI146" s="63"/>
      <c r="FKJ146" s="63"/>
      <c r="FKK146" s="68"/>
      <c r="FKL146" s="70"/>
      <c r="FKM146" s="69"/>
      <c r="FKN146" s="69"/>
      <c r="FKO146" s="69"/>
      <c r="FKP146" s="69"/>
      <c r="FKQ146" s="69"/>
      <c r="FKR146" s="69"/>
      <c r="FKS146" s="69"/>
      <c r="FKT146" s="69"/>
      <c r="FKU146" s="69"/>
      <c r="FKV146" s="69"/>
      <c r="FKW146" s="64"/>
      <c r="FKX146" s="56"/>
      <c r="FKY146" s="63"/>
      <c r="FKZ146" s="63"/>
      <c r="FLA146" s="68"/>
      <c r="FLB146" s="70"/>
      <c r="FLC146" s="69"/>
      <c r="FLD146" s="69"/>
      <c r="FLE146" s="69"/>
      <c r="FLF146" s="69"/>
      <c r="FLG146" s="69"/>
      <c r="FLH146" s="69"/>
      <c r="FLI146" s="69"/>
      <c r="FLJ146" s="69"/>
      <c r="FLK146" s="69"/>
      <c r="FLL146" s="69"/>
      <c r="FLM146" s="64"/>
      <c r="FLN146" s="56"/>
      <c r="FLO146" s="63"/>
      <c r="FLP146" s="63"/>
      <c r="FLQ146" s="68"/>
      <c r="FLR146" s="70"/>
      <c r="FLS146" s="69"/>
      <c r="FLT146" s="69"/>
      <c r="FLU146" s="69"/>
      <c r="FLV146" s="69"/>
      <c r="FLW146" s="69"/>
      <c r="FLX146" s="69"/>
      <c r="FLY146" s="69"/>
      <c r="FLZ146" s="69"/>
      <c r="FMA146" s="69"/>
      <c r="FMB146" s="69"/>
      <c r="FMC146" s="64"/>
      <c r="FMD146" s="56"/>
      <c r="FME146" s="63"/>
      <c r="FMF146" s="63"/>
      <c r="FMG146" s="68"/>
      <c r="FMH146" s="70"/>
      <c r="FMI146" s="69"/>
      <c r="FMJ146" s="69"/>
      <c r="FMK146" s="69"/>
      <c r="FML146" s="69"/>
      <c r="FMM146" s="69"/>
      <c r="FMN146" s="69"/>
      <c r="FMO146" s="69"/>
      <c r="FMP146" s="69"/>
      <c r="FMQ146" s="69"/>
      <c r="FMR146" s="69"/>
      <c r="FMS146" s="64"/>
      <c r="FMT146" s="56"/>
      <c r="FMU146" s="63"/>
      <c r="FMV146" s="63"/>
      <c r="FMW146" s="68"/>
      <c r="FMX146" s="70"/>
      <c r="FMY146" s="69"/>
      <c r="FMZ146" s="69"/>
      <c r="FNA146" s="69"/>
      <c r="FNB146" s="69"/>
      <c r="FNC146" s="69"/>
      <c r="FND146" s="69"/>
      <c r="FNE146" s="69"/>
      <c r="FNF146" s="69"/>
      <c r="FNG146" s="69"/>
      <c r="FNH146" s="69"/>
      <c r="FNI146" s="64"/>
      <c r="FNJ146" s="56"/>
      <c r="FNK146" s="63"/>
      <c r="FNL146" s="63"/>
      <c r="FNM146" s="68"/>
      <c r="FNN146" s="70"/>
      <c r="FNO146" s="69"/>
      <c r="FNP146" s="69"/>
      <c r="FNQ146" s="69"/>
      <c r="FNR146" s="69"/>
      <c r="FNS146" s="69"/>
      <c r="FNT146" s="69"/>
      <c r="FNU146" s="69"/>
      <c r="FNV146" s="69"/>
      <c r="FNW146" s="69"/>
      <c r="FNX146" s="69"/>
      <c r="FNY146" s="64"/>
      <c r="FNZ146" s="56"/>
      <c r="FOA146" s="63"/>
      <c r="FOB146" s="63"/>
      <c r="FOC146" s="68"/>
      <c r="FOD146" s="70"/>
      <c r="FOE146" s="69"/>
      <c r="FOF146" s="69"/>
      <c r="FOG146" s="69"/>
      <c r="FOH146" s="69"/>
      <c r="FOI146" s="69"/>
      <c r="FOJ146" s="69"/>
      <c r="FOK146" s="69"/>
      <c r="FOL146" s="69"/>
      <c r="FOM146" s="69"/>
      <c r="FON146" s="69"/>
      <c r="FOO146" s="64"/>
      <c r="FOP146" s="56"/>
      <c r="FOQ146" s="63"/>
      <c r="FOR146" s="63"/>
      <c r="FOS146" s="68"/>
      <c r="FOT146" s="70"/>
      <c r="FOU146" s="69"/>
      <c r="FOV146" s="69"/>
      <c r="FOW146" s="69"/>
      <c r="FOX146" s="69"/>
      <c r="FOY146" s="69"/>
      <c r="FOZ146" s="69"/>
      <c r="FPA146" s="69"/>
      <c r="FPB146" s="69"/>
      <c r="FPC146" s="69"/>
      <c r="FPD146" s="69"/>
      <c r="FPE146" s="64"/>
      <c r="FPF146" s="56"/>
      <c r="FPG146" s="63"/>
      <c r="FPH146" s="63"/>
      <c r="FPI146" s="68"/>
      <c r="FPJ146" s="70"/>
      <c r="FPK146" s="69"/>
      <c r="FPL146" s="69"/>
      <c r="FPM146" s="69"/>
      <c r="FPN146" s="69"/>
      <c r="FPO146" s="69"/>
      <c r="FPP146" s="69"/>
      <c r="FPQ146" s="69"/>
      <c r="FPR146" s="69"/>
      <c r="FPS146" s="69"/>
      <c r="FPT146" s="69"/>
      <c r="FPU146" s="64"/>
      <c r="FPV146" s="56"/>
      <c r="FPW146" s="63"/>
      <c r="FPX146" s="63"/>
      <c r="FPY146" s="68"/>
      <c r="FPZ146" s="70"/>
      <c r="FQA146" s="69"/>
      <c r="FQB146" s="69"/>
      <c r="FQC146" s="69"/>
      <c r="FQD146" s="69"/>
      <c r="FQE146" s="69"/>
      <c r="FQF146" s="69"/>
      <c r="FQG146" s="69"/>
      <c r="FQH146" s="69"/>
      <c r="FQI146" s="69"/>
      <c r="FQJ146" s="69"/>
      <c r="FQK146" s="64"/>
      <c r="FQL146" s="56"/>
      <c r="FQM146" s="63"/>
      <c r="FQN146" s="63"/>
      <c r="FQO146" s="68"/>
      <c r="FQP146" s="70"/>
      <c r="FQQ146" s="69"/>
      <c r="FQR146" s="69"/>
      <c r="FQS146" s="69"/>
      <c r="FQT146" s="69"/>
      <c r="FQU146" s="69"/>
      <c r="FQV146" s="69"/>
      <c r="FQW146" s="69"/>
      <c r="FQX146" s="69"/>
      <c r="FQY146" s="69"/>
      <c r="FQZ146" s="69"/>
      <c r="FRA146" s="64"/>
      <c r="FRB146" s="56"/>
      <c r="FRC146" s="63"/>
      <c r="FRD146" s="63"/>
      <c r="FRE146" s="68"/>
      <c r="FRF146" s="70"/>
      <c r="FRG146" s="69"/>
      <c r="FRH146" s="69"/>
      <c r="FRI146" s="69"/>
      <c r="FRJ146" s="69"/>
      <c r="FRK146" s="69"/>
      <c r="FRL146" s="69"/>
      <c r="FRM146" s="69"/>
      <c r="FRN146" s="69"/>
      <c r="FRO146" s="69"/>
      <c r="FRP146" s="69"/>
      <c r="FRQ146" s="64"/>
      <c r="FRR146" s="56"/>
      <c r="FRS146" s="63"/>
      <c r="FRT146" s="63"/>
      <c r="FRU146" s="68"/>
      <c r="FRV146" s="70"/>
      <c r="FRW146" s="69"/>
      <c r="FRX146" s="69"/>
      <c r="FRY146" s="69"/>
      <c r="FRZ146" s="69"/>
      <c r="FSA146" s="69"/>
      <c r="FSB146" s="69"/>
      <c r="FSC146" s="69"/>
      <c r="FSD146" s="69"/>
      <c r="FSE146" s="69"/>
      <c r="FSF146" s="69"/>
      <c r="FSG146" s="64"/>
      <c r="FSH146" s="56"/>
      <c r="FSI146" s="63"/>
      <c r="FSJ146" s="63"/>
      <c r="FSK146" s="68"/>
      <c r="FSL146" s="70"/>
      <c r="FSM146" s="69"/>
      <c r="FSN146" s="69"/>
      <c r="FSO146" s="69"/>
      <c r="FSP146" s="69"/>
      <c r="FSQ146" s="69"/>
      <c r="FSR146" s="69"/>
      <c r="FSS146" s="69"/>
      <c r="FST146" s="69"/>
      <c r="FSU146" s="69"/>
      <c r="FSV146" s="69"/>
      <c r="FSW146" s="64"/>
      <c r="FSX146" s="56"/>
      <c r="FSY146" s="63"/>
      <c r="FSZ146" s="63"/>
      <c r="FTA146" s="68"/>
      <c r="FTB146" s="70"/>
      <c r="FTC146" s="69"/>
      <c r="FTD146" s="69"/>
      <c r="FTE146" s="69"/>
      <c r="FTF146" s="69"/>
      <c r="FTG146" s="69"/>
      <c r="FTH146" s="69"/>
      <c r="FTI146" s="69"/>
      <c r="FTJ146" s="69"/>
      <c r="FTK146" s="69"/>
      <c r="FTL146" s="69"/>
      <c r="FTM146" s="64"/>
      <c r="FTN146" s="56"/>
      <c r="FTO146" s="63"/>
      <c r="FTP146" s="63"/>
      <c r="FTQ146" s="68"/>
      <c r="FTR146" s="70"/>
      <c r="FTS146" s="69"/>
      <c r="FTT146" s="69"/>
      <c r="FTU146" s="69"/>
      <c r="FTV146" s="69"/>
      <c r="FTW146" s="69"/>
      <c r="FTX146" s="69"/>
      <c r="FTY146" s="69"/>
      <c r="FTZ146" s="69"/>
      <c r="FUA146" s="69"/>
      <c r="FUB146" s="69"/>
      <c r="FUC146" s="64"/>
      <c r="FUD146" s="56"/>
      <c r="FUE146" s="63"/>
      <c r="FUF146" s="63"/>
      <c r="FUG146" s="68"/>
      <c r="FUH146" s="70"/>
      <c r="FUI146" s="69"/>
      <c r="FUJ146" s="69"/>
      <c r="FUK146" s="69"/>
      <c r="FUL146" s="69"/>
      <c r="FUM146" s="69"/>
      <c r="FUN146" s="69"/>
      <c r="FUO146" s="69"/>
      <c r="FUP146" s="69"/>
      <c r="FUQ146" s="69"/>
      <c r="FUR146" s="69"/>
      <c r="FUS146" s="64"/>
      <c r="FUT146" s="56"/>
      <c r="FUU146" s="63"/>
      <c r="FUV146" s="63"/>
      <c r="FUW146" s="68"/>
      <c r="FUX146" s="70"/>
      <c r="FUY146" s="69"/>
      <c r="FUZ146" s="69"/>
      <c r="FVA146" s="69"/>
      <c r="FVB146" s="69"/>
      <c r="FVC146" s="69"/>
      <c r="FVD146" s="69"/>
      <c r="FVE146" s="69"/>
      <c r="FVF146" s="69"/>
      <c r="FVG146" s="69"/>
      <c r="FVH146" s="69"/>
      <c r="FVI146" s="64"/>
      <c r="FVJ146" s="56"/>
      <c r="FVK146" s="63"/>
      <c r="FVL146" s="63"/>
      <c r="FVM146" s="68"/>
      <c r="FVN146" s="70"/>
      <c r="FVO146" s="69"/>
      <c r="FVP146" s="69"/>
      <c r="FVQ146" s="69"/>
      <c r="FVR146" s="69"/>
      <c r="FVS146" s="69"/>
      <c r="FVT146" s="69"/>
      <c r="FVU146" s="69"/>
      <c r="FVV146" s="69"/>
      <c r="FVW146" s="69"/>
      <c r="FVX146" s="69"/>
      <c r="FVY146" s="64"/>
      <c r="FVZ146" s="56"/>
      <c r="FWA146" s="63"/>
      <c r="FWB146" s="63"/>
      <c r="FWC146" s="68"/>
      <c r="FWD146" s="70"/>
      <c r="FWE146" s="69"/>
      <c r="FWF146" s="69"/>
      <c r="FWG146" s="69"/>
      <c r="FWH146" s="69"/>
      <c r="FWI146" s="69"/>
      <c r="FWJ146" s="69"/>
      <c r="FWK146" s="69"/>
      <c r="FWL146" s="69"/>
      <c r="FWM146" s="69"/>
      <c r="FWN146" s="69"/>
      <c r="FWO146" s="64"/>
      <c r="FWP146" s="56"/>
      <c r="FWQ146" s="63"/>
      <c r="FWR146" s="63"/>
      <c r="FWS146" s="68"/>
      <c r="FWT146" s="70"/>
      <c r="FWU146" s="69"/>
      <c r="FWV146" s="69"/>
      <c r="FWW146" s="69"/>
      <c r="FWX146" s="69"/>
      <c r="FWY146" s="69"/>
      <c r="FWZ146" s="69"/>
      <c r="FXA146" s="69"/>
      <c r="FXB146" s="69"/>
      <c r="FXC146" s="69"/>
      <c r="FXD146" s="69"/>
      <c r="FXE146" s="64"/>
      <c r="FXF146" s="56"/>
      <c r="FXG146" s="63"/>
      <c r="FXH146" s="63"/>
      <c r="FXI146" s="68"/>
      <c r="FXJ146" s="70"/>
      <c r="FXK146" s="69"/>
      <c r="FXL146" s="69"/>
      <c r="FXM146" s="69"/>
      <c r="FXN146" s="69"/>
      <c r="FXO146" s="69"/>
      <c r="FXP146" s="69"/>
      <c r="FXQ146" s="69"/>
      <c r="FXR146" s="69"/>
      <c r="FXS146" s="69"/>
      <c r="FXT146" s="69"/>
      <c r="FXU146" s="64"/>
      <c r="FXV146" s="56"/>
      <c r="FXW146" s="63"/>
      <c r="FXX146" s="63"/>
      <c r="FXY146" s="68"/>
      <c r="FXZ146" s="70"/>
      <c r="FYA146" s="69"/>
      <c r="FYB146" s="69"/>
      <c r="FYC146" s="69"/>
      <c r="FYD146" s="69"/>
      <c r="FYE146" s="69"/>
      <c r="FYF146" s="69"/>
      <c r="FYG146" s="69"/>
      <c r="FYH146" s="69"/>
      <c r="FYI146" s="69"/>
      <c r="FYJ146" s="69"/>
      <c r="FYK146" s="64"/>
      <c r="FYL146" s="56"/>
      <c r="FYM146" s="63"/>
      <c r="FYN146" s="63"/>
      <c r="FYO146" s="68"/>
      <c r="FYP146" s="70"/>
      <c r="FYQ146" s="69"/>
      <c r="FYR146" s="69"/>
      <c r="FYS146" s="69"/>
      <c r="FYT146" s="69"/>
      <c r="FYU146" s="69"/>
      <c r="FYV146" s="69"/>
      <c r="FYW146" s="69"/>
      <c r="FYX146" s="69"/>
      <c r="FYY146" s="69"/>
      <c r="FYZ146" s="69"/>
      <c r="FZA146" s="64"/>
      <c r="FZB146" s="56"/>
      <c r="FZC146" s="63"/>
      <c r="FZD146" s="63"/>
      <c r="FZE146" s="68"/>
      <c r="FZF146" s="70"/>
      <c r="FZG146" s="69"/>
      <c r="FZH146" s="69"/>
      <c r="FZI146" s="69"/>
      <c r="FZJ146" s="69"/>
      <c r="FZK146" s="69"/>
      <c r="FZL146" s="69"/>
      <c r="FZM146" s="69"/>
      <c r="FZN146" s="69"/>
      <c r="FZO146" s="69"/>
      <c r="FZP146" s="69"/>
      <c r="FZQ146" s="64"/>
      <c r="FZR146" s="56"/>
      <c r="FZS146" s="63"/>
      <c r="FZT146" s="63"/>
      <c r="FZU146" s="68"/>
      <c r="FZV146" s="70"/>
      <c r="FZW146" s="69"/>
      <c r="FZX146" s="69"/>
      <c r="FZY146" s="69"/>
      <c r="FZZ146" s="69"/>
      <c r="GAA146" s="69"/>
      <c r="GAB146" s="69"/>
      <c r="GAC146" s="69"/>
      <c r="GAD146" s="69"/>
      <c r="GAE146" s="69"/>
      <c r="GAF146" s="69"/>
      <c r="GAG146" s="64"/>
      <c r="GAH146" s="56"/>
      <c r="GAI146" s="63"/>
      <c r="GAJ146" s="63"/>
      <c r="GAK146" s="68"/>
      <c r="GAL146" s="70"/>
      <c r="GAM146" s="69"/>
      <c r="GAN146" s="69"/>
      <c r="GAO146" s="69"/>
      <c r="GAP146" s="69"/>
      <c r="GAQ146" s="69"/>
      <c r="GAR146" s="69"/>
      <c r="GAS146" s="69"/>
      <c r="GAT146" s="69"/>
      <c r="GAU146" s="69"/>
      <c r="GAV146" s="69"/>
      <c r="GAW146" s="64"/>
      <c r="GAX146" s="56"/>
      <c r="GAY146" s="63"/>
      <c r="GAZ146" s="63"/>
      <c r="GBA146" s="68"/>
      <c r="GBB146" s="70"/>
      <c r="GBC146" s="69"/>
      <c r="GBD146" s="69"/>
      <c r="GBE146" s="69"/>
      <c r="GBF146" s="69"/>
      <c r="GBG146" s="69"/>
      <c r="GBH146" s="69"/>
      <c r="GBI146" s="69"/>
      <c r="GBJ146" s="69"/>
      <c r="GBK146" s="69"/>
      <c r="GBL146" s="69"/>
      <c r="GBM146" s="64"/>
      <c r="GBN146" s="56"/>
      <c r="GBO146" s="63"/>
      <c r="GBP146" s="63"/>
      <c r="GBQ146" s="68"/>
      <c r="GBR146" s="70"/>
      <c r="GBS146" s="69"/>
      <c r="GBT146" s="69"/>
      <c r="GBU146" s="69"/>
      <c r="GBV146" s="69"/>
      <c r="GBW146" s="69"/>
      <c r="GBX146" s="69"/>
      <c r="GBY146" s="69"/>
      <c r="GBZ146" s="69"/>
      <c r="GCA146" s="69"/>
      <c r="GCB146" s="69"/>
      <c r="GCC146" s="64"/>
      <c r="GCD146" s="56"/>
      <c r="GCE146" s="63"/>
      <c r="GCF146" s="63"/>
      <c r="GCG146" s="68"/>
      <c r="GCH146" s="70"/>
      <c r="GCI146" s="69"/>
      <c r="GCJ146" s="69"/>
      <c r="GCK146" s="69"/>
      <c r="GCL146" s="69"/>
      <c r="GCM146" s="69"/>
      <c r="GCN146" s="69"/>
      <c r="GCO146" s="69"/>
      <c r="GCP146" s="69"/>
      <c r="GCQ146" s="69"/>
      <c r="GCR146" s="69"/>
      <c r="GCS146" s="64"/>
      <c r="GCT146" s="56"/>
      <c r="GCU146" s="63"/>
      <c r="GCV146" s="63"/>
      <c r="GCW146" s="68"/>
      <c r="GCX146" s="70"/>
      <c r="GCY146" s="69"/>
      <c r="GCZ146" s="69"/>
      <c r="GDA146" s="69"/>
      <c r="GDB146" s="69"/>
      <c r="GDC146" s="69"/>
      <c r="GDD146" s="69"/>
      <c r="GDE146" s="69"/>
      <c r="GDF146" s="69"/>
      <c r="GDG146" s="69"/>
      <c r="GDH146" s="69"/>
      <c r="GDI146" s="64"/>
      <c r="GDJ146" s="56"/>
      <c r="GDK146" s="63"/>
      <c r="GDL146" s="63"/>
      <c r="GDM146" s="68"/>
      <c r="GDN146" s="70"/>
      <c r="GDO146" s="69"/>
      <c r="GDP146" s="69"/>
      <c r="GDQ146" s="69"/>
      <c r="GDR146" s="69"/>
      <c r="GDS146" s="69"/>
      <c r="GDT146" s="69"/>
      <c r="GDU146" s="69"/>
      <c r="GDV146" s="69"/>
      <c r="GDW146" s="69"/>
      <c r="GDX146" s="69"/>
      <c r="GDY146" s="64"/>
      <c r="GDZ146" s="56"/>
      <c r="GEA146" s="63"/>
      <c r="GEB146" s="63"/>
      <c r="GEC146" s="68"/>
      <c r="GED146" s="70"/>
      <c r="GEE146" s="69"/>
      <c r="GEF146" s="69"/>
      <c r="GEG146" s="69"/>
      <c r="GEH146" s="69"/>
      <c r="GEI146" s="69"/>
      <c r="GEJ146" s="69"/>
      <c r="GEK146" s="69"/>
      <c r="GEL146" s="69"/>
      <c r="GEM146" s="69"/>
      <c r="GEN146" s="69"/>
      <c r="GEO146" s="64"/>
      <c r="GEP146" s="56"/>
      <c r="GEQ146" s="63"/>
      <c r="GER146" s="63"/>
      <c r="GES146" s="68"/>
      <c r="GET146" s="70"/>
      <c r="GEU146" s="69"/>
      <c r="GEV146" s="69"/>
      <c r="GEW146" s="69"/>
      <c r="GEX146" s="69"/>
      <c r="GEY146" s="69"/>
      <c r="GEZ146" s="69"/>
      <c r="GFA146" s="69"/>
      <c r="GFB146" s="69"/>
      <c r="GFC146" s="69"/>
      <c r="GFD146" s="69"/>
      <c r="GFE146" s="64"/>
      <c r="GFF146" s="56"/>
      <c r="GFG146" s="63"/>
      <c r="GFH146" s="63"/>
      <c r="GFI146" s="68"/>
      <c r="GFJ146" s="70"/>
      <c r="GFK146" s="69"/>
      <c r="GFL146" s="69"/>
      <c r="GFM146" s="69"/>
      <c r="GFN146" s="69"/>
      <c r="GFO146" s="69"/>
      <c r="GFP146" s="69"/>
      <c r="GFQ146" s="69"/>
      <c r="GFR146" s="69"/>
      <c r="GFS146" s="69"/>
      <c r="GFT146" s="69"/>
      <c r="GFU146" s="64"/>
      <c r="GFV146" s="56"/>
      <c r="GFW146" s="63"/>
      <c r="GFX146" s="63"/>
      <c r="GFY146" s="68"/>
      <c r="GFZ146" s="70"/>
      <c r="GGA146" s="69"/>
      <c r="GGB146" s="69"/>
      <c r="GGC146" s="69"/>
      <c r="GGD146" s="69"/>
      <c r="GGE146" s="69"/>
      <c r="GGF146" s="69"/>
      <c r="GGG146" s="69"/>
      <c r="GGH146" s="69"/>
      <c r="GGI146" s="69"/>
      <c r="GGJ146" s="69"/>
      <c r="GGK146" s="64"/>
      <c r="GGL146" s="56"/>
      <c r="GGM146" s="63"/>
      <c r="GGN146" s="63"/>
      <c r="GGO146" s="68"/>
      <c r="GGP146" s="70"/>
      <c r="GGQ146" s="69"/>
      <c r="GGR146" s="69"/>
      <c r="GGS146" s="69"/>
      <c r="GGT146" s="69"/>
      <c r="GGU146" s="69"/>
      <c r="GGV146" s="69"/>
      <c r="GGW146" s="69"/>
      <c r="GGX146" s="69"/>
      <c r="GGY146" s="69"/>
      <c r="GGZ146" s="69"/>
      <c r="GHA146" s="64"/>
      <c r="GHB146" s="56"/>
      <c r="GHC146" s="63"/>
      <c r="GHD146" s="63"/>
      <c r="GHE146" s="68"/>
      <c r="GHF146" s="70"/>
      <c r="GHG146" s="69"/>
      <c r="GHH146" s="69"/>
      <c r="GHI146" s="69"/>
      <c r="GHJ146" s="69"/>
      <c r="GHK146" s="69"/>
      <c r="GHL146" s="69"/>
      <c r="GHM146" s="69"/>
      <c r="GHN146" s="69"/>
      <c r="GHO146" s="69"/>
      <c r="GHP146" s="69"/>
      <c r="GHQ146" s="64"/>
      <c r="GHR146" s="56"/>
      <c r="GHS146" s="63"/>
      <c r="GHT146" s="63"/>
      <c r="GHU146" s="68"/>
      <c r="GHV146" s="70"/>
      <c r="GHW146" s="69"/>
      <c r="GHX146" s="69"/>
      <c r="GHY146" s="69"/>
      <c r="GHZ146" s="69"/>
      <c r="GIA146" s="69"/>
      <c r="GIB146" s="69"/>
      <c r="GIC146" s="69"/>
      <c r="GID146" s="69"/>
      <c r="GIE146" s="69"/>
      <c r="GIF146" s="69"/>
      <c r="GIG146" s="64"/>
      <c r="GIH146" s="56"/>
      <c r="GII146" s="63"/>
      <c r="GIJ146" s="63"/>
      <c r="GIK146" s="68"/>
      <c r="GIL146" s="70"/>
      <c r="GIM146" s="69"/>
      <c r="GIN146" s="69"/>
      <c r="GIO146" s="69"/>
      <c r="GIP146" s="69"/>
      <c r="GIQ146" s="69"/>
      <c r="GIR146" s="69"/>
      <c r="GIS146" s="69"/>
      <c r="GIT146" s="69"/>
      <c r="GIU146" s="69"/>
      <c r="GIV146" s="69"/>
      <c r="GIW146" s="64"/>
      <c r="GIX146" s="56"/>
      <c r="GIY146" s="63"/>
      <c r="GIZ146" s="63"/>
      <c r="GJA146" s="68"/>
      <c r="GJB146" s="70"/>
      <c r="GJC146" s="69"/>
      <c r="GJD146" s="69"/>
      <c r="GJE146" s="69"/>
      <c r="GJF146" s="69"/>
      <c r="GJG146" s="69"/>
      <c r="GJH146" s="69"/>
      <c r="GJI146" s="69"/>
      <c r="GJJ146" s="69"/>
      <c r="GJK146" s="69"/>
      <c r="GJL146" s="69"/>
      <c r="GJM146" s="64"/>
      <c r="GJN146" s="56"/>
      <c r="GJO146" s="63"/>
      <c r="GJP146" s="63"/>
      <c r="GJQ146" s="68"/>
      <c r="GJR146" s="70"/>
      <c r="GJS146" s="69"/>
      <c r="GJT146" s="69"/>
      <c r="GJU146" s="69"/>
      <c r="GJV146" s="69"/>
      <c r="GJW146" s="69"/>
      <c r="GJX146" s="69"/>
      <c r="GJY146" s="69"/>
      <c r="GJZ146" s="69"/>
      <c r="GKA146" s="69"/>
      <c r="GKB146" s="69"/>
      <c r="GKC146" s="64"/>
      <c r="GKD146" s="56"/>
      <c r="GKE146" s="63"/>
      <c r="GKF146" s="63"/>
      <c r="GKG146" s="68"/>
      <c r="GKH146" s="70"/>
      <c r="GKI146" s="69"/>
      <c r="GKJ146" s="69"/>
      <c r="GKK146" s="69"/>
      <c r="GKL146" s="69"/>
      <c r="GKM146" s="69"/>
      <c r="GKN146" s="69"/>
      <c r="GKO146" s="69"/>
      <c r="GKP146" s="69"/>
      <c r="GKQ146" s="69"/>
      <c r="GKR146" s="69"/>
      <c r="GKS146" s="64"/>
      <c r="GKT146" s="56"/>
      <c r="GKU146" s="63"/>
      <c r="GKV146" s="63"/>
      <c r="GKW146" s="68"/>
      <c r="GKX146" s="70"/>
      <c r="GKY146" s="69"/>
      <c r="GKZ146" s="69"/>
      <c r="GLA146" s="69"/>
      <c r="GLB146" s="69"/>
      <c r="GLC146" s="69"/>
      <c r="GLD146" s="69"/>
      <c r="GLE146" s="69"/>
      <c r="GLF146" s="69"/>
      <c r="GLG146" s="69"/>
      <c r="GLH146" s="69"/>
      <c r="GLI146" s="64"/>
      <c r="GLJ146" s="56"/>
      <c r="GLK146" s="63"/>
      <c r="GLL146" s="63"/>
      <c r="GLM146" s="68"/>
      <c r="GLN146" s="70"/>
      <c r="GLO146" s="69"/>
      <c r="GLP146" s="69"/>
      <c r="GLQ146" s="69"/>
      <c r="GLR146" s="69"/>
      <c r="GLS146" s="69"/>
      <c r="GLT146" s="69"/>
      <c r="GLU146" s="69"/>
      <c r="GLV146" s="69"/>
      <c r="GLW146" s="69"/>
      <c r="GLX146" s="69"/>
      <c r="GLY146" s="64"/>
      <c r="GLZ146" s="56"/>
      <c r="GMA146" s="63"/>
      <c r="GMB146" s="63"/>
      <c r="GMC146" s="68"/>
      <c r="GMD146" s="70"/>
      <c r="GME146" s="69"/>
      <c r="GMF146" s="69"/>
      <c r="GMG146" s="69"/>
      <c r="GMH146" s="69"/>
      <c r="GMI146" s="69"/>
      <c r="GMJ146" s="69"/>
      <c r="GMK146" s="69"/>
      <c r="GML146" s="69"/>
      <c r="GMM146" s="69"/>
      <c r="GMN146" s="69"/>
      <c r="GMO146" s="64"/>
      <c r="GMP146" s="56"/>
      <c r="GMQ146" s="63"/>
      <c r="GMR146" s="63"/>
      <c r="GMS146" s="68"/>
      <c r="GMT146" s="70"/>
      <c r="GMU146" s="69"/>
      <c r="GMV146" s="69"/>
      <c r="GMW146" s="69"/>
      <c r="GMX146" s="69"/>
      <c r="GMY146" s="69"/>
      <c r="GMZ146" s="69"/>
      <c r="GNA146" s="69"/>
      <c r="GNB146" s="69"/>
      <c r="GNC146" s="69"/>
      <c r="GND146" s="69"/>
      <c r="GNE146" s="64"/>
      <c r="GNF146" s="56"/>
      <c r="GNG146" s="63"/>
      <c r="GNH146" s="63"/>
      <c r="GNI146" s="68"/>
      <c r="GNJ146" s="70"/>
      <c r="GNK146" s="69"/>
      <c r="GNL146" s="69"/>
      <c r="GNM146" s="69"/>
      <c r="GNN146" s="69"/>
      <c r="GNO146" s="69"/>
      <c r="GNP146" s="69"/>
      <c r="GNQ146" s="69"/>
      <c r="GNR146" s="69"/>
      <c r="GNS146" s="69"/>
      <c r="GNT146" s="69"/>
      <c r="GNU146" s="64"/>
      <c r="GNV146" s="56"/>
      <c r="GNW146" s="63"/>
      <c r="GNX146" s="63"/>
      <c r="GNY146" s="68"/>
      <c r="GNZ146" s="70"/>
      <c r="GOA146" s="69"/>
      <c r="GOB146" s="69"/>
      <c r="GOC146" s="69"/>
      <c r="GOD146" s="69"/>
      <c r="GOE146" s="69"/>
      <c r="GOF146" s="69"/>
      <c r="GOG146" s="69"/>
      <c r="GOH146" s="69"/>
      <c r="GOI146" s="69"/>
      <c r="GOJ146" s="69"/>
      <c r="GOK146" s="64"/>
      <c r="GOL146" s="56"/>
      <c r="GOM146" s="63"/>
      <c r="GON146" s="63"/>
      <c r="GOO146" s="68"/>
      <c r="GOP146" s="70"/>
      <c r="GOQ146" s="69"/>
      <c r="GOR146" s="69"/>
      <c r="GOS146" s="69"/>
      <c r="GOT146" s="69"/>
      <c r="GOU146" s="69"/>
      <c r="GOV146" s="69"/>
      <c r="GOW146" s="69"/>
      <c r="GOX146" s="69"/>
      <c r="GOY146" s="69"/>
      <c r="GOZ146" s="69"/>
      <c r="GPA146" s="64"/>
      <c r="GPB146" s="56"/>
      <c r="GPC146" s="63"/>
      <c r="GPD146" s="63"/>
      <c r="GPE146" s="68"/>
      <c r="GPF146" s="70"/>
      <c r="GPG146" s="69"/>
      <c r="GPH146" s="69"/>
      <c r="GPI146" s="69"/>
      <c r="GPJ146" s="69"/>
      <c r="GPK146" s="69"/>
      <c r="GPL146" s="69"/>
      <c r="GPM146" s="69"/>
      <c r="GPN146" s="69"/>
      <c r="GPO146" s="69"/>
      <c r="GPP146" s="69"/>
      <c r="GPQ146" s="64"/>
      <c r="GPR146" s="56"/>
      <c r="GPS146" s="63"/>
      <c r="GPT146" s="63"/>
      <c r="GPU146" s="68"/>
      <c r="GPV146" s="70"/>
      <c r="GPW146" s="69"/>
      <c r="GPX146" s="69"/>
      <c r="GPY146" s="69"/>
      <c r="GPZ146" s="69"/>
      <c r="GQA146" s="69"/>
      <c r="GQB146" s="69"/>
      <c r="GQC146" s="69"/>
      <c r="GQD146" s="69"/>
      <c r="GQE146" s="69"/>
      <c r="GQF146" s="69"/>
      <c r="GQG146" s="64"/>
      <c r="GQH146" s="56"/>
      <c r="GQI146" s="63"/>
      <c r="GQJ146" s="63"/>
      <c r="GQK146" s="68"/>
      <c r="GQL146" s="70"/>
      <c r="GQM146" s="69"/>
      <c r="GQN146" s="69"/>
      <c r="GQO146" s="69"/>
      <c r="GQP146" s="69"/>
      <c r="GQQ146" s="69"/>
      <c r="GQR146" s="69"/>
      <c r="GQS146" s="69"/>
      <c r="GQT146" s="69"/>
      <c r="GQU146" s="69"/>
      <c r="GQV146" s="69"/>
      <c r="GQW146" s="64"/>
      <c r="GQX146" s="56"/>
      <c r="GQY146" s="63"/>
      <c r="GQZ146" s="63"/>
      <c r="GRA146" s="68"/>
      <c r="GRB146" s="70"/>
      <c r="GRC146" s="69"/>
      <c r="GRD146" s="69"/>
      <c r="GRE146" s="69"/>
      <c r="GRF146" s="69"/>
      <c r="GRG146" s="69"/>
      <c r="GRH146" s="69"/>
      <c r="GRI146" s="69"/>
      <c r="GRJ146" s="69"/>
      <c r="GRK146" s="69"/>
      <c r="GRL146" s="69"/>
      <c r="GRM146" s="64"/>
      <c r="GRN146" s="56"/>
      <c r="GRO146" s="63"/>
      <c r="GRP146" s="63"/>
      <c r="GRQ146" s="68"/>
      <c r="GRR146" s="70"/>
      <c r="GRS146" s="69"/>
      <c r="GRT146" s="69"/>
      <c r="GRU146" s="69"/>
      <c r="GRV146" s="69"/>
      <c r="GRW146" s="69"/>
      <c r="GRX146" s="69"/>
      <c r="GRY146" s="69"/>
      <c r="GRZ146" s="69"/>
      <c r="GSA146" s="69"/>
      <c r="GSB146" s="69"/>
      <c r="GSC146" s="64"/>
      <c r="GSD146" s="56"/>
      <c r="GSE146" s="63"/>
      <c r="GSF146" s="63"/>
      <c r="GSG146" s="68"/>
      <c r="GSH146" s="70"/>
      <c r="GSI146" s="69"/>
      <c r="GSJ146" s="69"/>
      <c r="GSK146" s="69"/>
      <c r="GSL146" s="69"/>
      <c r="GSM146" s="69"/>
      <c r="GSN146" s="69"/>
      <c r="GSO146" s="69"/>
      <c r="GSP146" s="69"/>
      <c r="GSQ146" s="69"/>
      <c r="GSR146" s="69"/>
      <c r="GSS146" s="64"/>
      <c r="GST146" s="56"/>
      <c r="GSU146" s="63"/>
      <c r="GSV146" s="63"/>
      <c r="GSW146" s="68"/>
      <c r="GSX146" s="70"/>
      <c r="GSY146" s="69"/>
      <c r="GSZ146" s="69"/>
      <c r="GTA146" s="69"/>
      <c r="GTB146" s="69"/>
      <c r="GTC146" s="69"/>
      <c r="GTD146" s="69"/>
      <c r="GTE146" s="69"/>
      <c r="GTF146" s="69"/>
      <c r="GTG146" s="69"/>
      <c r="GTH146" s="69"/>
      <c r="GTI146" s="64"/>
      <c r="GTJ146" s="56"/>
      <c r="GTK146" s="63"/>
      <c r="GTL146" s="63"/>
      <c r="GTM146" s="68"/>
      <c r="GTN146" s="70"/>
      <c r="GTO146" s="69"/>
      <c r="GTP146" s="69"/>
      <c r="GTQ146" s="69"/>
      <c r="GTR146" s="69"/>
      <c r="GTS146" s="69"/>
      <c r="GTT146" s="69"/>
      <c r="GTU146" s="69"/>
      <c r="GTV146" s="69"/>
      <c r="GTW146" s="69"/>
      <c r="GTX146" s="69"/>
      <c r="GTY146" s="64"/>
      <c r="GTZ146" s="56"/>
      <c r="GUA146" s="63"/>
      <c r="GUB146" s="63"/>
      <c r="GUC146" s="68"/>
      <c r="GUD146" s="70"/>
      <c r="GUE146" s="69"/>
      <c r="GUF146" s="69"/>
      <c r="GUG146" s="69"/>
      <c r="GUH146" s="69"/>
      <c r="GUI146" s="69"/>
      <c r="GUJ146" s="69"/>
      <c r="GUK146" s="69"/>
      <c r="GUL146" s="69"/>
      <c r="GUM146" s="69"/>
      <c r="GUN146" s="69"/>
      <c r="GUO146" s="64"/>
      <c r="GUP146" s="56"/>
      <c r="GUQ146" s="63"/>
      <c r="GUR146" s="63"/>
      <c r="GUS146" s="68"/>
      <c r="GUT146" s="70"/>
      <c r="GUU146" s="69"/>
      <c r="GUV146" s="69"/>
      <c r="GUW146" s="69"/>
      <c r="GUX146" s="69"/>
      <c r="GUY146" s="69"/>
      <c r="GUZ146" s="69"/>
      <c r="GVA146" s="69"/>
      <c r="GVB146" s="69"/>
      <c r="GVC146" s="69"/>
      <c r="GVD146" s="69"/>
      <c r="GVE146" s="64"/>
      <c r="GVF146" s="56"/>
      <c r="GVG146" s="63"/>
      <c r="GVH146" s="63"/>
      <c r="GVI146" s="68"/>
      <c r="GVJ146" s="70"/>
      <c r="GVK146" s="69"/>
      <c r="GVL146" s="69"/>
      <c r="GVM146" s="69"/>
      <c r="GVN146" s="69"/>
      <c r="GVO146" s="69"/>
      <c r="GVP146" s="69"/>
      <c r="GVQ146" s="69"/>
      <c r="GVR146" s="69"/>
      <c r="GVS146" s="69"/>
      <c r="GVT146" s="69"/>
      <c r="GVU146" s="64"/>
      <c r="GVV146" s="56"/>
      <c r="GVW146" s="63"/>
      <c r="GVX146" s="63"/>
      <c r="GVY146" s="68"/>
      <c r="GVZ146" s="70"/>
      <c r="GWA146" s="69"/>
      <c r="GWB146" s="69"/>
      <c r="GWC146" s="69"/>
      <c r="GWD146" s="69"/>
      <c r="GWE146" s="69"/>
      <c r="GWF146" s="69"/>
      <c r="GWG146" s="69"/>
      <c r="GWH146" s="69"/>
      <c r="GWI146" s="69"/>
      <c r="GWJ146" s="69"/>
      <c r="GWK146" s="64"/>
      <c r="GWL146" s="56"/>
      <c r="GWM146" s="63"/>
      <c r="GWN146" s="63"/>
      <c r="GWO146" s="68"/>
      <c r="GWP146" s="70"/>
      <c r="GWQ146" s="69"/>
      <c r="GWR146" s="69"/>
      <c r="GWS146" s="69"/>
      <c r="GWT146" s="69"/>
      <c r="GWU146" s="69"/>
      <c r="GWV146" s="69"/>
      <c r="GWW146" s="69"/>
      <c r="GWX146" s="69"/>
      <c r="GWY146" s="69"/>
      <c r="GWZ146" s="69"/>
      <c r="GXA146" s="64"/>
      <c r="GXB146" s="56"/>
      <c r="GXC146" s="63"/>
      <c r="GXD146" s="63"/>
      <c r="GXE146" s="68"/>
      <c r="GXF146" s="70"/>
      <c r="GXG146" s="69"/>
      <c r="GXH146" s="69"/>
      <c r="GXI146" s="69"/>
      <c r="GXJ146" s="69"/>
      <c r="GXK146" s="69"/>
      <c r="GXL146" s="69"/>
      <c r="GXM146" s="69"/>
      <c r="GXN146" s="69"/>
      <c r="GXO146" s="69"/>
      <c r="GXP146" s="69"/>
      <c r="GXQ146" s="64"/>
      <c r="GXR146" s="56"/>
      <c r="GXS146" s="63"/>
      <c r="GXT146" s="63"/>
      <c r="GXU146" s="68"/>
      <c r="GXV146" s="70"/>
      <c r="GXW146" s="69"/>
      <c r="GXX146" s="69"/>
      <c r="GXY146" s="69"/>
      <c r="GXZ146" s="69"/>
      <c r="GYA146" s="69"/>
      <c r="GYB146" s="69"/>
      <c r="GYC146" s="69"/>
      <c r="GYD146" s="69"/>
      <c r="GYE146" s="69"/>
      <c r="GYF146" s="69"/>
      <c r="GYG146" s="64"/>
      <c r="GYH146" s="56"/>
      <c r="GYI146" s="63"/>
      <c r="GYJ146" s="63"/>
      <c r="GYK146" s="68"/>
      <c r="GYL146" s="70"/>
      <c r="GYM146" s="69"/>
      <c r="GYN146" s="69"/>
      <c r="GYO146" s="69"/>
      <c r="GYP146" s="69"/>
      <c r="GYQ146" s="69"/>
      <c r="GYR146" s="69"/>
      <c r="GYS146" s="69"/>
      <c r="GYT146" s="69"/>
      <c r="GYU146" s="69"/>
      <c r="GYV146" s="69"/>
      <c r="GYW146" s="64"/>
      <c r="GYX146" s="56"/>
      <c r="GYY146" s="63"/>
      <c r="GYZ146" s="63"/>
      <c r="GZA146" s="68"/>
      <c r="GZB146" s="70"/>
      <c r="GZC146" s="69"/>
      <c r="GZD146" s="69"/>
      <c r="GZE146" s="69"/>
      <c r="GZF146" s="69"/>
      <c r="GZG146" s="69"/>
      <c r="GZH146" s="69"/>
      <c r="GZI146" s="69"/>
      <c r="GZJ146" s="69"/>
      <c r="GZK146" s="69"/>
      <c r="GZL146" s="69"/>
      <c r="GZM146" s="64"/>
      <c r="GZN146" s="56"/>
      <c r="GZO146" s="63"/>
      <c r="GZP146" s="63"/>
      <c r="GZQ146" s="68"/>
      <c r="GZR146" s="70"/>
      <c r="GZS146" s="69"/>
      <c r="GZT146" s="69"/>
      <c r="GZU146" s="69"/>
      <c r="GZV146" s="69"/>
      <c r="GZW146" s="69"/>
      <c r="GZX146" s="69"/>
      <c r="GZY146" s="69"/>
      <c r="GZZ146" s="69"/>
      <c r="HAA146" s="69"/>
      <c r="HAB146" s="69"/>
      <c r="HAC146" s="64"/>
      <c r="HAD146" s="56"/>
      <c r="HAE146" s="63"/>
      <c r="HAF146" s="63"/>
      <c r="HAG146" s="68"/>
      <c r="HAH146" s="70"/>
      <c r="HAI146" s="69"/>
      <c r="HAJ146" s="69"/>
      <c r="HAK146" s="69"/>
      <c r="HAL146" s="69"/>
      <c r="HAM146" s="69"/>
      <c r="HAN146" s="69"/>
      <c r="HAO146" s="69"/>
      <c r="HAP146" s="69"/>
      <c r="HAQ146" s="69"/>
      <c r="HAR146" s="69"/>
      <c r="HAS146" s="64"/>
      <c r="HAT146" s="56"/>
      <c r="HAU146" s="63"/>
      <c r="HAV146" s="63"/>
      <c r="HAW146" s="68"/>
      <c r="HAX146" s="70"/>
      <c r="HAY146" s="69"/>
      <c r="HAZ146" s="69"/>
      <c r="HBA146" s="69"/>
      <c r="HBB146" s="69"/>
      <c r="HBC146" s="69"/>
      <c r="HBD146" s="69"/>
      <c r="HBE146" s="69"/>
      <c r="HBF146" s="69"/>
      <c r="HBG146" s="69"/>
      <c r="HBH146" s="69"/>
      <c r="HBI146" s="64"/>
      <c r="HBJ146" s="56"/>
      <c r="HBK146" s="63"/>
      <c r="HBL146" s="63"/>
      <c r="HBM146" s="68"/>
      <c r="HBN146" s="70"/>
      <c r="HBO146" s="69"/>
      <c r="HBP146" s="69"/>
      <c r="HBQ146" s="69"/>
      <c r="HBR146" s="69"/>
      <c r="HBS146" s="69"/>
      <c r="HBT146" s="69"/>
      <c r="HBU146" s="69"/>
      <c r="HBV146" s="69"/>
      <c r="HBW146" s="69"/>
      <c r="HBX146" s="69"/>
      <c r="HBY146" s="64"/>
      <c r="HBZ146" s="56"/>
      <c r="HCA146" s="63"/>
      <c r="HCB146" s="63"/>
      <c r="HCC146" s="68"/>
      <c r="HCD146" s="70"/>
      <c r="HCE146" s="69"/>
      <c r="HCF146" s="69"/>
      <c r="HCG146" s="69"/>
      <c r="HCH146" s="69"/>
      <c r="HCI146" s="69"/>
      <c r="HCJ146" s="69"/>
      <c r="HCK146" s="69"/>
      <c r="HCL146" s="69"/>
      <c r="HCM146" s="69"/>
      <c r="HCN146" s="69"/>
      <c r="HCO146" s="64"/>
      <c r="HCP146" s="56"/>
      <c r="HCQ146" s="63"/>
      <c r="HCR146" s="63"/>
      <c r="HCS146" s="68"/>
      <c r="HCT146" s="70"/>
      <c r="HCU146" s="69"/>
      <c r="HCV146" s="69"/>
      <c r="HCW146" s="69"/>
      <c r="HCX146" s="69"/>
      <c r="HCY146" s="69"/>
      <c r="HCZ146" s="69"/>
      <c r="HDA146" s="69"/>
      <c r="HDB146" s="69"/>
      <c r="HDC146" s="69"/>
      <c r="HDD146" s="69"/>
      <c r="HDE146" s="64"/>
      <c r="HDF146" s="56"/>
      <c r="HDG146" s="63"/>
      <c r="HDH146" s="63"/>
      <c r="HDI146" s="68"/>
      <c r="HDJ146" s="70"/>
      <c r="HDK146" s="69"/>
      <c r="HDL146" s="69"/>
      <c r="HDM146" s="69"/>
      <c r="HDN146" s="69"/>
      <c r="HDO146" s="69"/>
      <c r="HDP146" s="69"/>
      <c r="HDQ146" s="69"/>
      <c r="HDR146" s="69"/>
      <c r="HDS146" s="69"/>
      <c r="HDT146" s="69"/>
      <c r="HDU146" s="64"/>
      <c r="HDV146" s="56"/>
      <c r="HDW146" s="63"/>
      <c r="HDX146" s="63"/>
      <c r="HDY146" s="68"/>
      <c r="HDZ146" s="70"/>
      <c r="HEA146" s="69"/>
      <c r="HEB146" s="69"/>
      <c r="HEC146" s="69"/>
      <c r="HED146" s="69"/>
      <c r="HEE146" s="69"/>
      <c r="HEF146" s="69"/>
      <c r="HEG146" s="69"/>
      <c r="HEH146" s="69"/>
      <c r="HEI146" s="69"/>
      <c r="HEJ146" s="69"/>
      <c r="HEK146" s="64"/>
      <c r="HEL146" s="56"/>
      <c r="HEM146" s="63"/>
      <c r="HEN146" s="63"/>
      <c r="HEO146" s="68"/>
      <c r="HEP146" s="70"/>
      <c r="HEQ146" s="69"/>
      <c r="HER146" s="69"/>
      <c r="HES146" s="69"/>
      <c r="HET146" s="69"/>
      <c r="HEU146" s="69"/>
      <c r="HEV146" s="69"/>
      <c r="HEW146" s="69"/>
      <c r="HEX146" s="69"/>
      <c r="HEY146" s="69"/>
      <c r="HEZ146" s="69"/>
      <c r="HFA146" s="64"/>
      <c r="HFB146" s="56"/>
      <c r="HFC146" s="63"/>
      <c r="HFD146" s="63"/>
      <c r="HFE146" s="68"/>
      <c r="HFF146" s="70"/>
      <c r="HFG146" s="69"/>
      <c r="HFH146" s="69"/>
      <c r="HFI146" s="69"/>
      <c r="HFJ146" s="69"/>
      <c r="HFK146" s="69"/>
      <c r="HFL146" s="69"/>
      <c r="HFM146" s="69"/>
      <c r="HFN146" s="69"/>
      <c r="HFO146" s="69"/>
      <c r="HFP146" s="69"/>
      <c r="HFQ146" s="64"/>
      <c r="HFR146" s="56"/>
      <c r="HFS146" s="63"/>
      <c r="HFT146" s="63"/>
      <c r="HFU146" s="68"/>
      <c r="HFV146" s="70"/>
      <c r="HFW146" s="69"/>
      <c r="HFX146" s="69"/>
      <c r="HFY146" s="69"/>
      <c r="HFZ146" s="69"/>
      <c r="HGA146" s="69"/>
      <c r="HGB146" s="69"/>
      <c r="HGC146" s="69"/>
      <c r="HGD146" s="69"/>
      <c r="HGE146" s="69"/>
      <c r="HGF146" s="69"/>
      <c r="HGG146" s="64"/>
      <c r="HGH146" s="56"/>
      <c r="HGI146" s="63"/>
      <c r="HGJ146" s="63"/>
      <c r="HGK146" s="68"/>
      <c r="HGL146" s="70"/>
      <c r="HGM146" s="69"/>
      <c r="HGN146" s="69"/>
      <c r="HGO146" s="69"/>
      <c r="HGP146" s="69"/>
      <c r="HGQ146" s="69"/>
      <c r="HGR146" s="69"/>
      <c r="HGS146" s="69"/>
      <c r="HGT146" s="69"/>
      <c r="HGU146" s="69"/>
      <c r="HGV146" s="69"/>
      <c r="HGW146" s="64"/>
      <c r="HGX146" s="56"/>
      <c r="HGY146" s="63"/>
      <c r="HGZ146" s="63"/>
      <c r="HHA146" s="68"/>
      <c r="HHB146" s="70"/>
      <c r="HHC146" s="69"/>
      <c r="HHD146" s="69"/>
      <c r="HHE146" s="69"/>
      <c r="HHF146" s="69"/>
      <c r="HHG146" s="69"/>
      <c r="HHH146" s="69"/>
      <c r="HHI146" s="69"/>
      <c r="HHJ146" s="69"/>
      <c r="HHK146" s="69"/>
      <c r="HHL146" s="69"/>
      <c r="HHM146" s="64"/>
      <c r="HHN146" s="56"/>
      <c r="HHO146" s="63"/>
      <c r="HHP146" s="63"/>
      <c r="HHQ146" s="68"/>
      <c r="HHR146" s="70"/>
      <c r="HHS146" s="69"/>
      <c r="HHT146" s="69"/>
      <c r="HHU146" s="69"/>
      <c r="HHV146" s="69"/>
      <c r="HHW146" s="69"/>
      <c r="HHX146" s="69"/>
      <c r="HHY146" s="69"/>
      <c r="HHZ146" s="69"/>
      <c r="HIA146" s="69"/>
      <c r="HIB146" s="69"/>
      <c r="HIC146" s="64"/>
      <c r="HID146" s="56"/>
      <c r="HIE146" s="63"/>
      <c r="HIF146" s="63"/>
      <c r="HIG146" s="68"/>
      <c r="HIH146" s="70"/>
      <c r="HII146" s="69"/>
      <c r="HIJ146" s="69"/>
      <c r="HIK146" s="69"/>
      <c r="HIL146" s="69"/>
      <c r="HIM146" s="69"/>
      <c r="HIN146" s="69"/>
      <c r="HIO146" s="69"/>
      <c r="HIP146" s="69"/>
      <c r="HIQ146" s="69"/>
      <c r="HIR146" s="69"/>
      <c r="HIS146" s="64"/>
      <c r="HIT146" s="56"/>
      <c r="HIU146" s="63"/>
      <c r="HIV146" s="63"/>
      <c r="HIW146" s="68"/>
      <c r="HIX146" s="70"/>
      <c r="HIY146" s="69"/>
      <c r="HIZ146" s="69"/>
      <c r="HJA146" s="69"/>
      <c r="HJB146" s="69"/>
      <c r="HJC146" s="69"/>
      <c r="HJD146" s="69"/>
      <c r="HJE146" s="69"/>
      <c r="HJF146" s="69"/>
      <c r="HJG146" s="69"/>
      <c r="HJH146" s="69"/>
      <c r="HJI146" s="64"/>
      <c r="HJJ146" s="56"/>
      <c r="HJK146" s="63"/>
      <c r="HJL146" s="63"/>
      <c r="HJM146" s="68"/>
      <c r="HJN146" s="70"/>
      <c r="HJO146" s="69"/>
      <c r="HJP146" s="69"/>
      <c r="HJQ146" s="69"/>
      <c r="HJR146" s="69"/>
      <c r="HJS146" s="69"/>
      <c r="HJT146" s="69"/>
      <c r="HJU146" s="69"/>
      <c r="HJV146" s="69"/>
      <c r="HJW146" s="69"/>
      <c r="HJX146" s="69"/>
      <c r="HJY146" s="64"/>
      <c r="HJZ146" s="56"/>
      <c r="HKA146" s="63"/>
      <c r="HKB146" s="63"/>
      <c r="HKC146" s="68"/>
      <c r="HKD146" s="70"/>
      <c r="HKE146" s="69"/>
      <c r="HKF146" s="69"/>
      <c r="HKG146" s="69"/>
      <c r="HKH146" s="69"/>
      <c r="HKI146" s="69"/>
      <c r="HKJ146" s="69"/>
      <c r="HKK146" s="69"/>
      <c r="HKL146" s="69"/>
      <c r="HKM146" s="69"/>
      <c r="HKN146" s="69"/>
      <c r="HKO146" s="64"/>
      <c r="HKP146" s="56"/>
      <c r="HKQ146" s="63"/>
      <c r="HKR146" s="63"/>
      <c r="HKS146" s="68"/>
      <c r="HKT146" s="70"/>
      <c r="HKU146" s="69"/>
      <c r="HKV146" s="69"/>
      <c r="HKW146" s="69"/>
      <c r="HKX146" s="69"/>
      <c r="HKY146" s="69"/>
      <c r="HKZ146" s="69"/>
      <c r="HLA146" s="69"/>
      <c r="HLB146" s="69"/>
      <c r="HLC146" s="69"/>
      <c r="HLD146" s="69"/>
      <c r="HLE146" s="64"/>
      <c r="HLF146" s="56"/>
      <c r="HLG146" s="63"/>
      <c r="HLH146" s="63"/>
      <c r="HLI146" s="68"/>
      <c r="HLJ146" s="70"/>
      <c r="HLK146" s="69"/>
      <c r="HLL146" s="69"/>
      <c r="HLM146" s="69"/>
      <c r="HLN146" s="69"/>
      <c r="HLO146" s="69"/>
      <c r="HLP146" s="69"/>
      <c r="HLQ146" s="69"/>
      <c r="HLR146" s="69"/>
      <c r="HLS146" s="69"/>
      <c r="HLT146" s="69"/>
      <c r="HLU146" s="64"/>
      <c r="HLV146" s="56"/>
      <c r="HLW146" s="63"/>
      <c r="HLX146" s="63"/>
      <c r="HLY146" s="68"/>
      <c r="HLZ146" s="70"/>
      <c r="HMA146" s="69"/>
      <c r="HMB146" s="69"/>
      <c r="HMC146" s="69"/>
      <c r="HMD146" s="69"/>
      <c r="HME146" s="69"/>
      <c r="HMF146" s="69"/>
      <c r="HMG146" s="69"/>
      <c r="HMH146" s="69"/>
      <c r="HMI146" s="69"/>
      <c r="HMJ146" s="69"/>
      <c r="HMK146" s="64"/>
      <c r="HML146" s="56"/>
      <c r="HMM146" s="63"/>
      <c r="HMN146" s="63"/>
      <c r="HMO146" s="68"/>
      <c r="HMP146" s="70"/>
      <c r="HMQ146" s="69"/>
      <c r="HMR146" s="69"/>
      <c r="HMS146" s="69"/>
      <c r="HMT146" s="69"/>
      <c r="HMU146" s="69"/>
      <c r="HMV146" s="69"/>
      <c r="HMW146" s="69"/>
      <c r="HMX146" s="69"/>
      <c r="HMY146" s="69"/>
      <c r="HMZ146" s="69"/>
      <c r="HNA146" s="64"/>
      <c r="HNB146" s="56"/>
      <c r="HNC146" s="63"/>
      <c r="HND146" s="63"/>
      <c r="HNE146" s="68"/>
      <c r="HNF146" s="70"/>
      <c r="HNG146" s="69"/>
      <c r="HNH146" s="69"/>
      <c r="HNI146" s="69"/>
      <c r="HNJ146" s="69"/>
      <c r="HNK146" s="69"/>
      <c r="HNL146" s="69"/>
      <c r="HNM146" s="69"/>
      <c r="HNN146" s="69"/>
      <c r="HNO146" s="69"/>
      <c r="HNP146" s="69"/>
      <c r="HNQ146" s="64"/>
      <c r="HNR146" s="56"/>
      <c r="HNS146" s="63"/>
      <c r="HNT146" s="63"/>
      <c r="HNU146" s="68"/>
      <c r="HNV146" s="70"/>
      <c r="HNW146" s="69"/>
      <c r="HNX146" s="69"/>
      <c r="HNY146" s="69"/>
      <c r="HNZ146" s="69"/>
      <c r="HOA146" s="69"/>
      <c r="HOB146" s="69"/>
      <c r="HOC146" s="69"/>
      <c r="HOD146" s="69"/>
      <c r="HOE146" s="69"/>
      <c r="HOF146" s="69"/>
      <c r="HOG146" s="64"/>
      <c r="HOH146" s="56"/>
      <c r="HOI146" s="63"/>
      <c r="HOJ146" s="63"/>
      <c r="HOK146" s="68"/>
      <c r="HOL146" s="70"/>
      <c r="HOM146" s="69"/>
      <c r="HON146" s="69"/>
      <c r="HOO146" s="69"/>
      <c r="HOP146" s="69"/>
      <c r="HOQ146" s="69"/>
      <c r="HOR146" s="69"/>
      <c r="HOS146" s="69"/>
      <c r="HOT146" s="69"/>
      <c r="HOU146" s="69"/>
      <c r="HOV146" s="69"/>
      <c r="HOW146" s="64"/>
      <c r="HOX146" s="56"/>
      <c r="HOY146" s="63"/>
      <c r="HOZ146" s="63"/>
      <c r="HPA146" s="68"/>
      <c r="HPB146" s="70"/>
      <c r="HPC146" s="69"/>
      <c r="HPD146" s="69"/>
      <c r="HPE146" s="69"/>
      <c r="HPF146" s="69"/>
      <c r="HPG146" s="69"/>
      <c r="HPH146" s="69"/>
      <c r="HPI146" s="69"/>
      <c r="HPJ146" s="69"/>
      <c r="HPK146" s="69"/>
      <c r="HPL146" s="69"/>
      <c r="HPM146" s="64"/>
      <c r="HPN146" s="56"/>
      <c r="HPO146" s="63"/>
      <c r="HPP146" s="63"/>
      <c r="HPQ146" s="68"/>
      <c r="HPR146" s="70"/>
      <c r="HPS146" s="69"/>
      <c r="HPT146" s="69"/>
      <c r="HPU146" s="69"/>
      <c r="HPV146" s="69"/>
      <c r="HPW146" s="69"/>
      <c r="HPX146" s="69"/>
      <c r="HPY146" s="69"/>
      <c r="HPZ146" s="69"/>
      <c r="HQA146" s="69"/>
      <c r="HQB146" s="69"/>
      <c r="HQC146" s="64"/>
      <c r="HQD146" s="56"/>
      <c r="HQE146" s="63"/>
      <c r="HQF146" s="63"/>
      <c r="HQG146" s="68"/>
      <c r="HQH146" s="70"/>
      <c r="HQI146" s="69"/>
      <c r="HQJ146" s="69"/>
      <c r="HQK146" s="69"/>
      <c r="HQL146" s="69"/>
      <c r="HQM146" s="69"/>
      <c r="HQN146" s="69"/>
      <c r="HQO146" s="69"/>
      <c r="HQP146" s="69"/>
      <c r="HQQ146" s="69"/>
      <c r="HQR146" s="69"/>
      <c r="HQS146" s="64"/>
      <c r="HQT146" s="56"/>
      <c r="HQU146" s="63"/>
      <c r="HQV146" s="63"/>
      <c r="HQW146" s="68"/>
      <c r="HQX146" s="70"/>
      <c r="HQY146" s="69"/>
      <c r="HQZ146" s="69"/>
      <c r="HRA146" s="69"/>
      <c r="HRB146" s="69"/>
      <c r="HRC146" s="69"/>
      <c r="HRD146" s="69"/>
      <c r="HRE146" s="69"/>
      <c r="HRF146" s="69"/>
      <c r="HRG146" s="69"/>
      <c r="HRH146" s="69"/>
      <c r="HRI146" s="64"/>
      <c r="HRJ146" s="56"/>
      <c r="HRK146" s="63"/>
      <c r="HRL146" s="63"/>
      <c r="HRM146" s="68"/>
      <c r="HRN146" s="70"/>
      <c r="HRO146" s="69"/>
      <c r="HRP146" s="69"/>
      <c r="HRQ146" s="69"/>
      <c r="HRR146" s="69"/>
      <c r="HRS146" s="69"/>
      <c r="HRT146" s="69"/>
      <c r="HRU146" s="69"/>
      <c r="HRV146" s="69"/>
      <c r="HRW146" s="69"/>
      <c r="HRX146" s="69"/>
      <c r="HRY146" s="64"/>
      <c r="HRZ146" s="56"/>
      <c r="HSA146" s="63"/>
      <c r="HSB146" s="63"/>
      <c r="HSC146" s="68"/>
      <c r="HSD146" s="70"/>
      <c r="HSE146" s="69"/>
      <c r="HSF146" s="69"/>
      <c r="HSG146" s="69"/>
      <c r="HSH146" s="69"/>
      <c r="HSI146" s="69"/>
      <c r="HSJ146" s="69"/>
      <c r="HSK146" s="69"/>
      <c r="HSL146" s="69"/>
      <c r="HSM146" s="69"/>
      <c r="HSN146" s="69"/>
      <c r="HSO146" s="64"/>
      <c r="HSP146" s="56"/>
      <c r="HSQ146" s="63"/>
      <c r="HSR146" s="63"/>
      <c r="HSS146" s="68"/>
      <c r="HST146" s="70"/>
      <c r="HSU146" s="69"/>
      <c r="HSV146" s="69"/>
      <c r="HSW146" s="69"/>
      <c r="HSX146" s="69"/>
      <c r="HSY146" s="69"/>
      <c r="HSZ146" s="69"/>
      <c r="HTA146" s="69"/>
      <c r="HTB146" s="69"/>
      <c r="HTC146" s="69"/>
      <c r="HTD146" s="69"/>
      <c r="HTE146" s="64"/>
      <c r="HTF146" s="56"/>
      <c r="HTG146" s="63"/>
      <c r="HTH146" s="63"/>
      <c r="HTI146" s="68"/>
      <c r="HTJ146" s="70"/>
      <c r="HTK146" s="69"/>
      <c r="HTL146" s="69"/>
      <c r="HTM146" s="69"/>
      <c r="HTN146" s="69"/>
      <c r="HTO146" s="69"/>
      <c r="HTP146" s="69"/>
      <c r="HTQ146" s="69"/>
      <c r="HTR146" s="69"/>
      <c r="HTS146" s="69"/>
      <c r="HTT146" s="69"/>
      <c r="HTU146" s="64"/>
      <c r="HTV146" s="56"/>
      <c r="HTW146" s="63"/>
      <c r="HTX146" s="63"/>
      <c r="HTY146" s="68"/>
      <c r="HTZ146" s="70"/>
      <c r="HUA146" s="69"/>
      <c r="HUB146" s="69"/>
      <c r="HUC146" s="69"/>
      <c r="HUD146" s="69"/>
      <c r="HUE146" s="69"/>
      <c r="HUF146" s="69"/>
      <c r="HUG146" s="69"/>
      <c r="HUH146" s="69"/>
      <c r="HUI146" s="69"/>
      <c r="HUJ146" s="69"/>
      <c r="HUK146" s="64"/>
      <c r="HUL146" s="56"/>
      <c r="HUM146" s="63"/>
      <c r="HUN146" s="63"/>
      <c r="HUO146" s="68"/>
      <c r="HUP146" s="70"/>
      <c r="HUQ146" s="69"/>
      <c r="HUR146" s="69"/>
      <c r="HUS146" s="69"/>
      <c r="HUT146" s="69"/>
      <c r="HUU146" s="69"/>
      <c r="HUV146" s="69"/>
      <c r="HUW146" s="69"/>
      <c r="HUX146" s="69"/>
      <c r="HUY146" s="69"/>
      <c r="HUZ146" s="69"/>
      <c r="HVA146" s="64"/>
      <c r="HVB146" s="56"/>
      <c r="HVC146" s="63"/>
      <c r="HVD146" s="63"/>
      <c r="HVE146" s="68"/>
      <c r="HVF146" s="70"/>
      <c r="HVG146" s="69"/>
      <c r="HVH146" s="69"/>
      <c r="HVI146" s="69"/>
      <c r="HVJ146" s="69"/>
      <c r="HVK146" s="69"/>
      <c r="HVL146" s="69"/>
      <c r="HVM146" s="69"/>
      <c r="HVN146" s="69"/>
      <c r="HVO146" s="69"/>
      <c r="HVP146" s="69"/>
      <c r="HVQ146" s="64"/>
      <c r="HVR146" s="56"/>
      <c r="HVS146" s="63"/>
      <c r="HVT146" s="63"/>
      <c r="HVU146" s="68"/>
      <c r="HVV146" s="70"/>
      <c r="HVW146" s="69"/>
      <c r="HVX146" s="69"/>
      <c r="HVY146" s="69"/>
      <c r="HVZ146" s="69"/>
      <c r="HWA146" s="69"/>
      <c r="HWB146" s="69"/>
      <c r="HWC146" s="69"/>
      <c r="HWD146" s="69"/>
      <c r="HWE146" s="69"/>
      <c r="HWF146" s="69"/>
      <c r="HWG146" s="64"/>
      <c r="HWH146" s="56"/>
      <c r="HWI146" s="63"/>
      <c r="HWJ146" s="63"/>
      <c r="HWK146" s="68"/>
      <c r="HWL146" s="70"/>
      <c r="HWM146" s="69"/>
      <c r="HWN146" s="69"/>
      <c r="HWO146" s="69"/>
      <c r="HWP146" s="69"/>
      <c r="HWQ146" s="69"/>
      <c r="HWR146" s="69"/>
      <c r="HWS146" s="69"/>
      <c r="HWT146" s="69"/>
      <c r="HWU146" s="69"/>
      <c r="HWV146" s="69"/>
      <c r="HWW146" s="64"/>
      <c r="HWX146" s="56"/>
      <c r="HWY146" s="63"/>
      <c r="HWZ146" s="63"/>
      <c r="HXA146" s="68"/>
      <c r="HXB146" s="70"/>
      <c r="HXC146" s="69"/>
      <c r="HXD146" s="69"/>
      <c r="HXE146" s="69"/>
      <c r="HXF146" s="69"/>
      <c r="HXG146" s="69"/>
      <c r="HXH146" s="69"/>
      <c r="HXI146" s="69"/>
      <c r="HXJ146" s="69"/>
      <c r="HXK146" s="69"/>
      <c r="HXL146" s="69"/>
      <c r="HXM146" s="64"/>
      <c r="HXN146" s="56"/>
      <c r="HXO146" s="63"/>
      <c r="HXP146" s="63"/>
      <c r="HXQ146" s="68"/>
      <c r="HXR146" s="70"/>
      <c r="HXS146" s="69"/>
      <c r="HXT146" s="69"/>
      <c r="HXU146" s="69"/>
      <c r="HXV146" s="69"/>
      <c r="HXW146" s="69"/>
      <c r="HXX146" s="69"/>
      <c r="HXY146" s="69"/>
      <c r="HXZ146" s="69"/>
      <c r="HYA146" s="69"/>
      <c r="HYB146" s="69"/>
      <c r="HYC146" s="64"/>
      <c r="HYD146" s="56"/>
      <c r="HYE146" s="63"/>
      <c r="HYF146" s="63"/>
      <c r="HYG146" s="68"/>
      <c r="HYH146" s="70"/>
      <c r="HYI146" s="69"/>
      <c r="HYJ146" s="69"/>
      <c r="HYK146" s="69"/>
      <c r="HYL146" s="69"/>
      <c r="HYM146" s="69"/>
      <c r="HYN146" s="69"/>
      <c r="HYO146" s="69"/>
      <c r="HYP146" s="69"/>
      <c r="HYQ146" s="69"/>
      <c r="HYR146" s="69"/>
      <c r="HYS146" s="64"/>
      <c r="HYT146" s="56"/>
      <c r="HYU146" s="63"/>
      <c r="HYV146" s="63"/>
      <c r="HYW146" s="68"/>
      <c r="HYX146" s="70"/>
      <c r="HYY146" s="69"/>
      <c r="HYZ146" s="69"/>
      <c r="HZA146" s="69"/>
      <c r="HZB146" s="69"/>
      <c r="HZC146" s="69"/>
      <c r="HZD146" s="69"/>
      <c r="HZE146" s="69"/>
      <c r="HZF146" s="69"/>
      <c r="HZG146" s="69"/>
      <c r="HZH146" s="69"/>
      <c r="HZI146" s="64"/>
      <c r="HZJ146" s="56"/>
      <c r="HZK146" s="63"/>
      <c r="HZL146" s="63"/>
      <c r="HZM146" s="68"/>
      <c r="HZN146" s="70"/>
      <c r="HZO146" s="69"/>
      <c r="HZP146" s="69"/>
      <c r="HZQ146" s="69"/>
      <c r="HZR146" s="69"/>
      <c r="HZS146" s="69"/>
      <c r="HZT146" s="69"/>
      <c r="HZU146" s="69"/>
      <c r="HZV146" s="69"/>
      <c r="HZW146" s="69"/>
      <c r="HZX146" s="69"/>
      <c r="HZY146" s="64"/>
      <c r="HZZ146" s="56"/>
      <c r="IAA146" s="63"/>
      <c r="IAB146" s="63"/>
      <c r="IAC146" s="68"/>
      <c r="IAD146" s="70"/>
      <c r="IAE146" s="69"/>
      <c r="IAF146" s="69"/>
      <c r="IAG146" s="69"/>
      <c r="IAH146" s="69"/>
      <c r="IAI146" s="69"/>
      <c r="IAJ146" s="69"/>
      <c r="IAK146" s="69"/>
      <c r="IAL146" s="69"/>
      <c r="IAM146" s="69"/>
      <c r="IAN146" s="69"/>
      <c r="IAO146" s="64"/>
      <c r="IAP146" s="56"/>
      <c r="IAQ146" s="63"/>
      <c r="IAR146" s="63"/>
      <c r="IAS146" s="68"/>
      <c r="IAT146" s="70"/>
      <c r="IAU146" s="69"/>
      <c r="IAV146" s="69"/>
      <c r="IAW146" s="69"/>
      <c r="IAX146" s="69"/>
      <c r="IAY146" s="69"/>
      <c r="IAZ146" s="69"/>
      <c r="IBA146" s="69"/>
      <c r="IBB146" s="69"/>
      <c r="IBC146" s="69"/>
      <c r="IBD146" s="69"/>
      <c r="IBE146" s="64"/>
      <c r="IBF146" s="56"/>
      <c r="IBG146" s="63"/>
      <c r="IBH146" s="63"/>
      <c r="IBI146" s="68"/>
      <c r="IBJ146" s="70"/>
      <c r="IBK146" s="69"/>
      <c r="IBL146" s="69"/>
      <c r="IBM146" s="69"/>
      <c r="IBN146" s="69"/>
      <c r="IBO146" s="69"/>
      <c r="IBP146" s="69"/>
      <c r="IBQ146" s="69"/>
      <c r="IBR146" s="69"/>
      <c r="IBS146" s="69"/>
      <c r="IBT146" s="69"/>
      <c r="IBU146" s="64"/>
      <c r="IBV146" s="56"/>
      <c r="IBW146" s="63"/>
      <c r="IBX146" s="63"/>
      <c r="IBY146" s="68"/>
      <c r="IBZ146" s="70"/>
      <c r="ICA146" s="69"/>
      <c r="ICB146" s="69"/>
      <c r="ICC146" s="69"/>
      <c r="ICD146" s="69"/>
      <c r="ICE146" s="69"/>
      <c r="ICF146" s="69"/>
      <c r="ICG146" s="69"/>
      <c r="ICH146" s="69"/>
      <c r="ICI146" s="69"/>
      <c r="ICJ146" s="69"/>
      <c r="ICK146" s="64"/>
      <c r="ICL146" s="56"/>
      <c r="ICM146" s="63"/>
      <c r="ICN146" s="63"/>
      <c r="ICO146" s="68"/>
      <c r="ICP146" s="70"/>
      <c r="ICQ146" s="69"/>
      <c r="ICR146" s="69"/>
      <c r="ICS146" s="69"/>
      <c r="ICT146" s="69"/>
      <c r="ICU146" s="69"/>
      <c r="ICV146" s="69"/>
      <c r="ICW146" s="69"/>
      <c r="ICX146" s="69"/>
      <c r="ICY146" s="69"/>
      <c r="ICZ146" s="69"/>
      <c r="IDA146" s="64"/>
      <c r="IDB146" s="56"/>
      <c r="IDC146" s="63"/>
      <c r="IDD146" s="63"/>
      <c r="IDE146" s="68"/>
      <c r="IDF146" s="70"/>
      <c r="IDG146" s="69"/>
      <c r="IDH146" s="69"/>
      <c r="IDI146" s="69"/>
      <c r="IDJ146" s="69"/>
      <c r="IDK146" s="69"/>
      <c r="IDL146" s="69"/>
      <c r="IDM146" s="69"/>
      <c r="IDN146" s="69"/>
      <c r="IDO146" s="69"/>
      <c r="IDP146" s="69"/>
      <c r="IDQ146" s="64"/>
      <c r="IDR146" s="56"/>
      <c r="IDS146" s="63"/>
      <c r="IDT146" s="63"/>
      <c r="IDU146" s="68"/>
      <c r="IDV146" s="70"/>
      <c r="IDW146" s="69"/>
      <c r="IDX146" s="69"/>
      <c r="IDY146" s="69"/>
      <c r="IDZ146" s="69"/>
      <c r="IEA146" s="69"/>
      <c r="IEB146" s="69"/>
      <c r="IEC146" s="69"/>
      <c r="IED146" s="69"/>
      <c r="IEE146" s="69"/>
      <c r="IEF146" s="69"/>
      <c r="IEG146" s="64"/>
      <c r="IEH146" s="56"/>
      <c r="IEI146" s="63"/>
      <c r="IEJ146" s="63"/>
      <c r="IEK146" s="68"/>
      <c r="IEL146" s="70"/>
      <c r="IEM146" s="69"/>
      <c r="IEN146" s="69"/>
      <c r="IEO146" s="69"/>
      <c r="IEP146" s="69"/>
      <c r="IEQ146" s="69"/>
      <c r="IER146" s="69"/>
      <c r="IES146" s="69"/>
      <c r="IET146" s="69"/>
      <c r="IEU146" s="69"/>
      <c r="IEV146" s="69"/>
      <c r="IEW146" s="64"/>
      <c r="IEX146" s="56"/>
      <c r="IEY146" s="63"/>
      <c r="IEZ146" s="63"/>
      <c r="IFA146" s="68"/>
      <c r="IFB146" s="70"/>
      <c r="IFC146" s="69"/>
      <c r="IFD146" s="69"/>
      <c r="IFE146" s="69"/>
      <c r="IFF146" s="69"/>
      <c r="IFG146" s="69"/>
      <c r="IFH146" s="69"/>
      <c r="IFI146" s="69"/>
      <c r="IFJ146" s="69"/>
      <c r="IFK146" s="69"/>
      <c r="IFL146" s="69"/>
      <c r="IFM146" s="64"/>
      <c r="IFN146" s="56"/>
      <c r="IFO146" s="63"/>
      <c r="IFP146" s="63"/>
      <c r="IFQ146" s="68"/>
      <c r="IFR146" s="70"/>
      <c r="IFS146" s="69"/>
      <c r="IFT146" s="69"/>
      <c r="IFU146" s="69"/>
      <c r="IFV146" s="69"/>
      <c r="IFW146" s="69"/>
      <c r="IFX146" s="69"/>
      <c r="IFY146" s="69"/>
      <c r="IFZ146" s="69"/>
      <c r="IGA146" s="69"/>
      <c r="IGB146" s="69"/>
      <c r="IGC146" s="64"/>
      <c r="IGD146" s="56"/>
      <c r="IGE146" s="63"/>
      <c r="IGF146" s="63"/>
      <c r="IGG146" s="68"/>
      <c r="IGH146" s="70"/>
      <c r="IGI146" s="69"/>
      <c r="IGJ146" s="69"/>
      <c r="IGK146" s="69"/>
      <c r="IGL146" s="69"/>
      <c r="IGM146" s="69"/>
      <c r="IGN146" s="69"/>
      <c r="IGO146" s="69"/>
      <c r="IGP146" s="69"/>
      <c r="IGQ146" s="69"/>
      <c r="IGR146" s="69"/>
      <c r="IGS146" s="64"/>
      <c r="IGT146" s="56"/>
      <c r="IGU146" s="63"/>
      <c r="IGV146" s="63"/>
      <c r="IGW146" s="68"/>
      <c r="IGX146" s="70"/>
      <c r="IGY146" s="69"/>
      <c r="IGZ146" s="69"/>
      <c r="IHA146" s="69"/>
      <c r="IHB146" s="69"/>
      <c r="IHC146" s="69"/>
      <c r="IHD146" s="69"/>
      <c r="IHE146" s="69"/>
      <c r="IHF146" s="69"/>
      <c r="IHG146" s="69"/>
      <c r="IHH146" s="69"/>
      <c r="IHI146" s="64"/>
      <c r="IHJ146" s="56"/>
      <c r="IHK146" s="63"/>
      <c r="IHL146" s="63"/>
      <c r="IHM146" s="68"/>
      <c r="IHN146" s="70"/>
      <c r="IHO146" s="69"/>
      <c r="IHP146" s="69"/>
      <c r="IHQ146" s="69"/>
      <c r="IHR146" s="69"/>
      <c r="IHS146" s="69"/>
      <c r="IHT146" s="69"/>
      <c r="IHU146" s="69"/>
      <c r="IHV146" s="69"/>
      <c r="IHW146" s="69"/>
      <c r="IHX146" s="69"/>
      <c r="IHY146" s="64"/>
      <c r="IHZ146" s="56"/>
      <c r="IIA146" s="63"/>
      <c r="IIB146" s="63"/>
      <c r="IIC146" s="68"/>
      <c r="IID146" s="70"/>
      <c r="IIE146" s="69"/>
      <c r="IIF146" s="69"/>
      <c r="IIG146" s="69"/>
      <c r="IIH146" s="69"/>
      <c r="III146" s="69"/>
      <c r="IIJ146" s="69"/>
      <c r="IIK146" s="69"/>
      <c r="IIL146" s="69"/>
      <c r="IIM146" s="69"/>
      <c r="IIN146" s="69"/>
      <c r="IIO146" s="64"/>
      <c r="IIP146" s="56"/>
      <c r="IIQ146" s="63"/>
      <c r="IIR146" s="63"/>
      <c r="IIS146" s="68"/>
      <c r="IIT146" s="70"/>
      <c r="IIU146" s="69"/>
      <c r="IIV146" s="69"/>
      <c r="IIW146" s="69"/>
      <c r="IIX146" s="69"/>
      <c r="IIY146" s="69"/>
      <c r="IIZ146" s="69"/>
      <c r="IJA146" s="69"/>
      <c r="IJB146" s="69"/>
      <c r="IJC146" s="69"/>
      <c r="IJD146" s="69"/>
      <c r="IJE146" s="64"/>
      <c r="IJF146" s="56"/>
      <c r="IJG146" s="63"/>
      <c r="IJH146" s="63"/>
      <c r="IJI146" s="68"/>
      <c r="IJJ146" s="70"/>
      <c r="IJK146" s="69"/>
      <c r="IJL146" s="69"/>
      <c r="IJM146" s="69"/>
      <c r="IJN146" s="69"/>
      <c r="IJO146" s="69"/>
      <c r="IJP146" s="69"/>
      <c r="IJQ146" s="69"/>
      <c r="IJR146" s="69"/>
      <c r="IJS146" s="69"/>
      <c r="IJT146" s="69"/>
      <c r="IJU146" s="64"/>
      <c r="IJV146" s="56"/>
      <c r="IJW146" s="63"/>
      <c r="IJX146" s="63"/>
      <c r="IJY146" s="68"/>
      <c r="IJZ146" s="70"/>
      <c r="IKA146" s="69"/>
      <c r="IKB146" s="69"/>
      <c r="IKC146" s="69"/>
      <c r="IKD146" s="69"/>
      <c r="IKE146" s="69"/>
      <c r="IKF146" s="69"/>
      <c r="IKG146" s="69"/>
      <c r="IKH146" s="69"/>
      <c r="IKI146" s="69"/>
      <c r="IKJ146" s="69"/>
      <c r="IKK146" s="64"/>
      <c r="IKL146" s="56"/>
      <c r="IKM146" s="63"/>
      <c r="IKN146" s="63"/>
      <c r="IKO146" s="68"/>
      <c r="IKP146" s="70"/>
      <c r="IKQ146" s="69"/>
      <c r="IKR146" s="69"/>
      <c r="IKS146" s="69"/>
      <c r="IKT146" s="69"/>
      <c r="IKU146" s="69"/>
      <c r="IKV146" s="69"/>
      <c r="IKW146" s="69"/>
      <c r="IKX146" s="69"/>
      <c r="IKY146" s="69"/>
      <c r="IKZ146" s="69"/>
      <c r="ILA146" s="64"/>
      <c r="ILB146" s="56"/>
      <c r="ILC146" s="63"/>
      <c r="ILD146" s="63"/>
      <c r="ILE146" s="68"/>
      <c r="ILF146" s="70"/>
      <c r="ILG146" s="69"/>
      <c r="ILH146" s="69"/>
      <c r="ILI146" s="69"/>
      <c r="ILJ146" s="69"/>
      <c r="ILK146" s="69"/>
      <c r="ILL146" s="69"/>
      <c r="ILM146" s="69"/>
      <c r="ILN146" s="69"/>
      <c r="ILO146" s="69"/>
      <c r="ILP146" s="69"/>
      <c r="ILQ146" s="64"/>
      <c r="ILR146" s="56"/>
      <c r="ILS146" s="63"/>
      <c r="ILT146" s="63"/>
      <c r="ILU146" s="68"/>
      <c r="ILV146" s="70"/>
      <c r="ILW146" s="69"/>
      <c r="ILX146" s="69"/>
      <c r="ILY146" s="69"/>
      <c r="ILZ146" s="69"/>
      <c r="IMA146" s="69"/>
      <c r="IMB146" s="69"/>
      <c r="IMC146" s="69"/>
      <c r="IMD146" s="69"/>
      <c r="IME146" s="69"/>
      <c r="IMF146" s="69"/>
      <c r="IMG146" s="64"/>
      <c r="IMH146" s="56"/>
      <c r="IMI146" s="63"/>
      <c r="IMJ146" s="63"/>
      <c r="IMK146" s="68"/>
      <c r="IML146" s="70"/>
      <c r="IMM146" s="69"/>
      <c r="IMN146" s="69"/>
      <c r="IMO146" s="69"/>
      <c r="IMP146" s="69"/>
      <c r="IMQ146" s="69"/>
      <c r="IMR146" s="69"/>
      <c r="IMS146" s="69"/>
      <c r="IMT146" s="69"/>
      <c r="IMU146" s="69"/>
      <c r="IMV146" s="69"/>
      <c r="IMW146" s="64"/>
      <c r="IMX146" s="56"/>
      <c r="IMY146" s="63"/>
      <c r="IMZ146" s="63"/>
      <c r="INA146" s="68"/>
      <c r="INB146" s="70"/>
      <c r="INC146" s="69"/>
      <c r="IND146" s="69"/>
      <c r="INE146" s="69"/>
      <c r="INF146" s="69"/>
      <c r="ING146" s="69"/>
      <c r="INH146" s="69"/>
      <c r="INI146" s="69"/>
      <c r="INJ146" s="69"/>
      <c r="INK146" s="69"/>
      <c r="INL146" s="69"/>
      <c r="INM146" s="64"/>
      <c r="INN146" s="56"/>
      <c r="INO146" s="63"/>
      <c r="INP146" s="63"/>
      <c r="INQ146" s="68"/>
      <c r="INR146" s="70"/>
      <c r="INS146" s="69"/>
      <c r="INT146" s="69"/>
      <c r="INU146" s="69"/>
      <c r="INV146" s="69"/>
      <c r="INW146" s="69"/>
      <c r="INX146" s="69"/>
      <c r="INY146" s="69"/>
      <c r="INZ146" s="69"/>
      <c r="IOA146" s="69"/>
      <c r="IOB146" s="69"/>
      <c r="IOC146" s="64"/>
      <c r="IOD146" s="56"/>
      <c r="IOE146" s="63"/>
      <c r="IOF146" s="63"/>
      <c r="IOG146" s="68"/>
      <c r="IOH146" s="70"/>
      <c r="IOI146" s="69"/>
      <c r="IOJ146" s="69"/>
      <c r="IOK146" s="69"/>
      <c r="IOL146" s="69"/>
      <c r="IOM146" s="69"/>
      <c r="ION146" s="69"/>
      <c r="IOO146" s="69"/>
      <c r="IOP146" s="69"/>
      <c r="IOQ146" s="69"/>
      <c r="IOR146" s="69"/>
      <c r="IOS146" s="64"/>
      <c r="IOT146" s="56"/>
      <c r="IOU146" s="63"/>
      <c r="IOV146" s="63"/>
      <c r="IOW146" s="68"/>
      <c r="IOX146" s="70"/>
      <c r="IOY146" s="69"/>
      <c r="IOZ146" s="69"/>
      <c r="IPA146" s="69"/>
      <c r="IPB146" s="69"/>
      <c r="IPC146" s="69"/>
      <c r="IPD146" s="69"/>
      <c r="IPE146" s="69"/>
      <c r="IPF146" s="69"/>
      <c r="IPG146" s="69"/>
      <c r="IPH146" s="69"/>
      <c r="IPI146" s="64"/>
      <c r="IPJ146" s="56"/>
      <c r="IPK146" s="63"/>
      <c r="IPL146" s="63"/>
      <c r="IPM146" s="68"/>
      <c r="IPN146" s="70"/>
      <c r="IPO146" s="69"/>
      <c r="IPP146" s="69"/>
      <c r="IPQ146" s="69"/>
      <c r="IPR146" s="69"/>
      <c r="IPS146" s="69"/>
      <c r="IPT146" s="69"/>
      <c r="IPU146" s="69"/>
      <c r="IPV146" s="69"/>
      <c r="IPW146" s="69"/>
      <c r="IPX146" s="69"/>
      <c r="IPY146" s="64"/>
      <c r="IPZ146" s="56"/>
      <c r="IQA146" s="63"/>
      <c r="IQB146" s="63"/>
      <c r="IQC146" s="68"/>
      <c r="IQD146" s="70"/>
      <c r="IQE146" s="69"/>
      <c r="IQF146" s="69"/>
      <c r="IQG146" s="69"/>
      <c r="IQH146" s="69"/>
      <c r="IQI146" s="69"/>
      <c r="IQJ146" s="69"/>
      <c r="IQK146" s="69"/>
      <c r="IQL146" s="69"/>
      <c r="IQM146" s="69"/>
      <c r="IQN146" s="69"/>
      <c r="IQO146" s="64"/>
      <c r="IQP146" s="56"/>
      <c r="IQQ146" s="63"/>
      <c r="IQR146" s="63"/>
      <c r="IQS146" s="68"/>
      <c r="IQT146" s="70"/>
      <c r="IQU146" s="69"/>
      <c r="IQV146" s="69"/>
      <c r="IQW146" s="69"/>
      <c r="IQX146" s="69"/>
      <c r="IQY146" s="69"/>
      <c r="IQZ146" s="69"/>
      <c r="IRA146" s="69"/>
      <c r="IRB146" s="69"/>
      <c r="IRC146" s="69"/>
      <c r="IRD146" s="69"/>
      <c r="IRE146" s="64"/>
      <c r="IRF146" s="56"/>
      <c r="IRG146" s="63"/>
      <c r="IRH146" s="63"/>
      <c r="IRI146" s="68"/>
      <c r="IRJ146" s="70"/>
      <c r="IRK146" s="69"/>
      <c r="IRL146" s="69"/>
      <c r="IRM146" s="69"/>
      <c r="IRN146" s="69"/>
      <c r="IRO146" s="69"/>
      <c r="IRP146" s="69"/>
      <c r="IRQ146" s="69"/>
      <c r="IRR146" s="69"/>
      <c r="IRS146" s="69"/>
      <c r="IRT146" s="69"/>
      <c r="IRU146" s="64"/>
      <c r="IRV146" s="56"/>
      <c r="IRW146" s="63"/>
      <c r="IRX146" s="63"/>
      <c r="IRY146" s="68"/>
      <c r="IRZ146" s="70"/>
      <c r="ISA146" s="69"/>
      <c r="ISB146" s="69"/>
      <c r="ISC146" s="69"/>
      <c r="ISD146" s="69"/>
      <c r="ISE146" s="69"/>
      <c r="ISF146" s="69"/>
      <c r="ISG146" s="69"/>
      <c r="ISH146" s="69"/>
      <c r="ISI146" s="69"/>
      <c r="ISJ146" s="69"/>
      <c r="ISK146" s="64"/>
      <c r="ISL146" s="56"/>
      <c r="ISM146" s="63"/>
      <c r="ISN146" s="63"/>
      <c r="ISO146" s="68"/>
      <c r="ISP146" s="70"/>
      <c r="ISQ146" s="69"/>
      <c r="ISR146" s="69"/>
      <c r="ISS146" s="69"/>
      <c r="IST146" s="69"/>
      <c r="ISU146" s="69"/>
      <c r="ISV146" s="69"/>
      <c r="ISW146" s="69"/>
      <c r="ISX146" s="69"/>
      <c r="ISY146" s="69"/>
      <c r="ISZ146" s="69"/>
      <c r="ITA146" s="64"/>
      <c r="ITB146" s="56"/>
      <c r="ITC146" s="63"/>
      <c r="ITD146" s="63"/>
      <c r="ITE146" s="68"/>
      <c r="ITF146" s="70"/>
      <c r="ITG146" s="69"/>
      <c r="ITH146" s="69"/>
      <c r="ITI146" s="69"/>
      <c r="ITJ146" s="69"/>
      <c r="ITK146" s="69"/>
      <c r="ITL146" s="69"/>
      <c r="ITM146" s="69"/>
      <c r="ITN146" s="69"/>
      <c r="ITO146" s="69"/>
      <c r="ITP146" s="69"/>
      <c r="ITQ146" s="64"/>
      <c r="ITR146" s="56"/>
      <c r="ITS146" s="63"/>
      <c r="ITT146" s="63"/>
      <c r="ITU146" s="68"/>
      <c r="ITV146" s="70"/>
      <c r="ITW146" s="69"/>
      <c r="ITX146" s="69"/>
      <c r="ITY146" s="69"/>
      <c r="ITZ146" s="69"/>
      <c r="IUA146" s="69"/>
      <c r="IUB146" s="69"/>
      <c r="IUC146" s="69"/>
      <c r="IUD146" s="69"/>
      <c r="IUE146" s="69"/>
      <c r="IUF146" s="69"/>
      <c r="IUG146" s="64"/>
      <c r="IUH146" s="56"/>
      <c r="IUI146" s="63"/>
      <c r="IUJ146" s="63"/>
      <c r="IUK146" s="68"/>
      <c r="IUL146" s="70"/>
      <c r="IUM146" s="69"/>
      <c r="IUN146" s="69"/>
      <c r="IUO146" s="69"/>
      <c r="IUP146" s="69"/>
      <c r="IUQ146" s="69"/>
      <c r="IUR146" s="69"/>
      <c r="IUS146" s="69"/>
      <c r="IUT146" s="69"/>
      <c r="IUU146" s="69"/>
      <c r="IUV146" s="69"/>
      <c r="IUW146" s="64"/>
      <c r="IUX146" s="56"/>
      <c r="IUY146" s="63"/>
      <c r="IUZ146" s="63"/>
      <c r="IVA146" s="68"/>
      <c r="IVB146" s="70"/>
      <c r="IVC146" s="69"/>
      <c r="IVD146" s="69"/>
      <c r="IVE146" s="69"/>
      <c r="IVF146" s="69"/>
      <c r="IVG146" s="69"/>
      <c r="IVH146" s="69"/>
      <c r="IVI146" s="69"/>
      <c r="IVJ146" s="69"/>
      <c r="IVK146" s="69"/>
      <c r="IVL146" s="69"/>
      <c r="IVM146" s="64"/>
      <c r="IVN146" s="56"/>
      <c r="IVO146" s="63"/>
      <c r="IVP146" s="63"/>
      <c r="IVQ146" s="68"/>
      <c r="IVR146" s="70"/>
      <c r="IVS146" s="69"/>
      <c r="IVT146" s="69"/>
      <c r="IVU146" s="69"/>
      <c r="IVV146" s="69"/>
      <c r="IVW146" s="69"/>
      <c r="IVX146" s="69"/>
      <c r="IVY146" s="69"/>
      <c r="IVZ146" s="69"/>
      <c r="IWA146" s="69"/>
      <c r="IWB146" s="69"/>
      <c r="IWC146" s="64"/>
      <c r="IWD146" s="56"/>
      <c r="IWE146" s="63"/>
      <c r="IWF146" s="63"/>
      <c r="IWG146" s="68"/>
      <c r="IWH146" s="70"/>
      <c r="IWI146" s="69"/>
      <c r="IWJ146" s="69"/>
      <c r="IWK146" s="69"/>
      <c r="IWL146" s="69"/>
      <c r="IWM146" s="69"/>
      <c r="IWN146" s="69"/>
      <c r="IWO146" s="69"/>
      <c r="IWP146" s="69"/>
      <c r="IWQ146" s="69"/>
      <c r="IWR146" s="69"/>
      <c r="IWS146" s="64"/>
      <c r="IWT146" s="56"/>
      <c r="IWU146" s="63"/>
      <c r="IWV146" s="63"/>
      <c r="IWW146" s="68"/>
      <c r="IWX146" s="70"/>
      <c r="IWY146" s="69"/>
      <c r="IWZ146" s="69"/>
      <c r="IXA146" s="69"/>
      <c r="IXB146" s="69"/>
      <c r="IXC146" s="69"/>
      <c r="IXD146" s="69"/>
      <c r="IXE146" s="69"/>
      <c r="IXF146" s="69"/>
      <c r="IXG146" s="69"/>
      <c r="IXH146" s="69"/>
      <c r="IXI146" s="64"/>
      <c r="IXJ146" s="56"/>
      <c r="IXK146" s="63"/>
      <c r="IXL146" s="63"/>
      <c r="IXM146" s="68"/>
      <c r="IXN146" s="70"/>
      <c r="IXO146" s="69"/>
      <c r="IXP146" s="69"/>
      <c r="IXQ146" s="69"/>
      <c r="IXR146" s="69"/>
      <c r="IXS146" s="69"/>
      <c r="IXT146" s="69"/>
      <c r="IXU146" s="69"/>
      <c r="IXV146" s="69"/>
      <c r="IXW146" s="69"/>
      <c r="IXX146" s="69"/>
      <c r="IXY146" s="64"/>
      <c r="IXZ146" s="56"/>
      <c r="IYA146" s="63"/>
      <c r="IYB146" s="63"/>
      <c r="IYC146" s="68"/>
      <c r="IYD146" s="70"/>
      <c r="IYE146" s="69"/>
      <c r="IYF146" s="69"/>
      <c r="IYG146" s="69"/>
      <c r="IYH146" s="69"/>
      <c r="IYI146" s="69"/>
      <c r="IYJ146" s="69"/>
      <c r="IYK146" s="69"/>
      <c r="IYL146" s="69"/>
      <c r="IYM146" s="69"/>
      <c r="IYN146" s="69"/>
      <c r="IYO146" s="64"/>
      <c r="IYP146" s="56"/>
      <c r="IYQ146" s="63"/>
      <c r="IYR146" s="63"/>
      <c r="IYS146" s="68"/>
      <c r="IYT146" s="70"/>
      <c r="IYU146" s="69"/>
      <c r="IYV146" s="69"/>
      <c r="IYW146" s="69"/>
      <c r="IYX146" s="69"/>
      <c r="IYY146" s="69"/>
      <c r="IYZ146" s="69"/>
      <c r="IZA146" s="69"/>
      <c r="IZB146" s="69"/>
      <c r="IZC146" s="69"/>
      <c r="IZD146" s="69"/>
      <c r="IZE146" s="64"/>
      <c r="IZF146" s="56"/>
      <c r="IZG146" s="63"/>
      <c r="IZH146" s="63"/>
      <c r="IZI146" s="68"/>
      <c r="IZJ146" s="70"/>
      <c r="IZK146" s="69"/>
      <c r="IZL146" s="69"/>
      <c r="IZM146" s="69"/>
      <c r="IZN146" s="69"/>
      <c r="IZO146" s="69"/>
      <c r="IZP146" s="69"/>
      <c r="IZQ146" s="69"/>
      <c r="IZR146" s="69"/>
      <c r="IZS146" s="69"/>
      <c r="IZT146" s="69"/>
      <c r="IZU146" s="64"/>
      <c r="IZV146" s="56"/>
      <c r="IZW146" s="63"/>
      <c r="IZX146" s="63"/>
      <c r="IZY146" s="68"/>
      <c r="IZZ146" s="70"/>
      <c r="JAA146" s="69"/>
      <c r="JAB146" s="69"/>
      <c r="JAC146" s="69"/>
      <c r="JAD146" s="69"/>
      <c r="JAE146" s="69"/>
      <c r="JAF146" s="69"/>
      <c r="JAG146" s="69"/>
      <c r="JAH146" s="69"/>
      <c r="JAI146" s="69"/>
      <c r="JAJ146" s="69"/>
      <c r="JAK146" s="64"/>
      <c r="JAL146" s="56"/>
      <c r="JAM146" s="63"/>
      <c r="JAN146" s="63"/>
      <c r="JAO146" s="68"/>
      <c r="JAP146" s="70"/>
      <c r="JAQ146" s="69"/>
      <c r="JAR146" s="69"/>
      <c r="JAS146" s="69"/>
      <c r="JAT146" s="69"/>
      <c r="JAU146" s="69"/>
      <c r="JAV146" s="69"/>
      <c r="JAW146" s="69"/>
      <c r="JAX146" s="69"/>
      <c r="JAY146" s="69"/>
      <c r="JAZ146" s="69"/>
      <c r="JBA146" s="64"/>
      <c r="JBB146" s="56"/>
      <c r="JBC146" s="63"/>
      <c r="JBD146" s="63"/>
      <c r="JBE146" s="68"/>
      <c r="JBF146" s="70"/>
      <c r="JBG146" s="69"/>
      <c r="JBH146" s="69"/>
      <c r="JBI146" s="69"/>
      <c r="JBJ146" s="69"/>
      <c r="JBK146" s="69"/>
      <c r="JBL146" s="69"/>
      <c r="JBM146" s="69"/>
      <c r="JBN146" s="69"/>
      <c r="JBO146" s="69"/>
      <c r="JBP146" s="69"/>
      <c r="JBQ146" s="64"/>
      <c r="JBR146" s="56"/>
      <c r="JBS146" s="63"/>
      <c r="JBT146" s="63"/>
      <c r="JBU146" s="68"/>
      <c r="JBV146" s="70"/>
      <c r="JBW146" s="69"/>
      <c r="JBX146" s="69"/>
      <c r="JBY146" s="69"/>
      <c r="JBZ146" s="69"/>
      <c r="JCA146" s="69"/>
      <c r="JCB146" s="69"/>
      <c r="JCC146" s="69"/>
      <c r="JCD146" s="69"/>
      <c r="JCE146" s="69"/>
      <c r="JCF146" s="69"/>
      <c r="JCG146" s="64"/>
      <c r="JCH146" s="56"/>
      <c r="JCI146" s="63"/>
      <c r="JCJ146" s="63"/>
      <c r="JCK146" s="68"/>
      <c r="JCL146" s="70"/>
      <c r="JCM146" s="69"/>
      <c r="JCN146" s="69"/>
      <c r="JCO146" s="69"/>
      <c r="JCP146" s="69"/>
      <c r="JCQ146" s="69"/>
      <c r="JCR146" s="69"/>
      <c r="JCS146" s="69"/>
      <c r="JCT146" s="69"/>
      <c r="JCU146" s="69"/>
      <c r="JCV146" s="69"/>
      <c r="JCW146" s="64"/>
      <c r="JCX146" s="56"/>
      <c r="JCY146" s="63"/>
      <c r="JCZ146" s="63"/>
      <c r="JDA146" s="68"/>
      <c r="JDB146" s="70"/>
      <c r="JDC146" s="69"/>
      <c r="JDD146" s="69"/>
      <c r="JDE146" s="69"/>
      <c r="JDF146" s="69"/>
      <c r="JDG146" s="69"/>
      <c r="JDH146" s="69"/>
      <c r="JDI146" s="69"/>
      <c r="JDJ146" s="69"/>
      <c r="JDK146" s="69"/>
      <c r="JDL146" s="69"/>
      <c r="JDM146" s="64"/>
      <c r="JDN146" s="56"/>
      <c r="JDO146" s="63"/>
      <c r="JDP146" s="63"/>
      <c r="JDQ146" s="68"/>
      <c r="JDR146" s="70"/>
      <c r="JDS146" s="69"/>
      <c r="JDT146" s="69"/>
      <c r="JDU146" s="69"/>
      <c r="JDV146" s="69"/>
      <c r="JDW146" s="69"/>
      <c r="JDX146" s="69"/>
      <c r="JDY146" s="69"/>
      <c r="JDZ146" s="69"/>
      <c r="JEA146" s="69"/>
      <c r="JEB146" s="69"/>
      <c r="JEC146" s="64"/>
      <c r="JED146" s="56"/>
      <c r="JEE146" s="63"/>
      <c r="JEF146" s="63"/>
      <c r="JEG146" s="68"/>
      <c r="JEH146" s="70"/>
      <c r="JEI146" s="69"/>
      <c r="JEJ146" s="69"/>
      <c r="JEK146" s="69"/>
      <c r="JEL146" s="69"/>
      <c r="JEM146" s="69"/>
      <c r="JEN146" s="69"/>
      <c r="JEO146" s="69"/>
      <c r="JEP146" s="69"/>
      <c r="JEQ146" s="69"/>
      <c r="JER146" s="69"/>
      <c r="JES146" s="64"/>
      <c r="JET146" s="56"/>
      <c r="JEU146" s="63"/>
      <c r="JEV146" s="63"/>
      <c r="JEW146" s="68"/>
      <c r="JEX146" s="70"/>
      <c r="JEY146" s="69"/>
      <c r="JEZ146" s="69"/>
      <c r="JFA146" s="69"/>
      <c r="JFB146" s="69"/>
      <c r="JFC146" s="69"/>
      <c r="JFD146" s="69"/>
      <c r="JFE146" s="69"/>
      <c r="JFF146" s="69"/>
      <c r="JFG146" s="69"/>
      <c r="JFH146" s="69"/>
      <c r="JFI146" s="64"/>
      <c r="JFJ146" s="56"/>
      <c r="JFK146" s="63"/>
      <c r="JFL146" s="63"/>
      <c r="JFM146" s="68"/>
      <c r="JFN146" s="70"/>
      <c r="JFO146" s="69"/>
      <c r="JFP146" s="69"/>
      <c r="JFQ146" s="69"/>
      <c r="JFR146" s="69"/>
      <c r="JFS146" s="69"/>
      <c r="JFT146" s="69"/>
      <c r="JFU146" s="69"/>
      <c r="JFV146" s="69"/>
      <c r="JFW146" s="69"/>
      <c r="JFX146" s="69"/>
      <c r="JFY146" s="64"/>
      <c r="JFZ146" s="56"/>
      <c r="JGA146" s="63"/>
      <c r="JGB146" s="63"/>
      <c r="JGC146" s="68"/>
      <c r="JGD146" s="70"/>
      <c r="JGE146" s="69"/>
      <c r="JGF146" s="69"/>
      <c r="JGG146" s="69"/>
      <c r="JGH146" s="69"/>
      <c r="JGI146" s="69"/>
      <c r="JGJ146" s="69"/>
      <c r="JGK146" s="69"/>
      <c r="JGL146" s="69"/>
      <c r="JGM146" s="69"/>
      <c r="JGN146" s="69"/>
      <c r="JGO146" s="64"/>
      <c r="JGP146" s="56"/>
      <c r="JGQ146" s="63"/>
      <c r="JGR146" s="63"/>
      <c r="JGS146" s="68"/>
      <c r="JGT146" s="70"/>
      <c r="JGU146" s="69"/>
      <c r="JGV146" s="69"/>
      <c r="JGW146" s="69"/>
      <c r="JGX146" s="69"/>
      <c r="JGY146" s="69"/>
      <c r="JGZ146" s="69"/>
      <c r="JHA146" s="69"/>
      <c r="JHB146" s="69"/>
      <c r="JHC146" s="69"/>
      <c r="JHD146" s="69"/>
      <c r="JHE146" s="64"/>
      <c r="JHF146" s="56"/>
      <c r="JHG146" s="63"/>
      <c r="JHH146" s="63"/>
      <c r="JHI146" s="68"/>
      <c r="JHJ146" s="70"/>
      <c r="JHK146" s="69"/>
      <c r="JHL146" s="69"/>
      <c r="JHM146" s="69"/>
      <c r="JHN146" s="69"/>
      <c r="JHO146" s="69"/>
      <c r="JHP146" s="69"/>
      <c r="JHQ146" s="69"/>
      <c r="JHR146" s="69"/>
      <c r="JHS146" s="69"/>
      <c r="JHT146" s="69"/>
      <c r="JHU146" s="64"/>
      <c r="JHV146" s="56"/>
      <c r="JHW146" s="63"/>
      <c r="JHX146" s="63"/>
      <c r="JHY146" s="68"/>
      <c r="JHZ146" s="70"/>
      <c r="JIA146" s="69"/>
      <c r="JIB146" s="69"/>
      <c r="JIC146" s="69"/>
      <c r="JID146" s="69"/>
      <c r="JIE146" s="69"/>
      <c r="JIF146" s="69"/>
      <c r="JIG146" s="69"/>
      <c r="JIH146" s="69"/>
      <c r="JII146" s="69"/>
      <c r="JIJ146" s="69"/>
      <c r="JIK146" s="64"/>
      <c r="JIL146" s="56"/>
      <c r="JIM146" s="63"/>
      <c r="JIN146" s="63"/>
      <c r="JIO146" s="68"/>
      <c r="JIP146" s="70"/>
      <c r="JIQ146" s="69"/>
      <c r="JIR146" s="69"/>
      <c r="JIS146" s="69"/>
      <c r="JIT146" s="69"/>
      <c r="JIU146" s="69"/>
      <c r="JIV146" s="69"/>
      <c r="JIW146" s="69"/>
      <c r="JIX146" s="69"/>
      <c r="JIY146" s="69"/>
      <c r="JIZ146" s="69"/>
      <c r="JJA146" s="64"/>
      <c r="JJB146" s="56"/>
      <c r="JJC146" s="63"/>
      <c r="JJD146" s="63"/>
      <c r="JJE146" s="68"/>
      <c r="JJF146" s="70"/>
      <c r="JJG146" s="69"/>
      <c r="JJH146" s="69"/>
      <c r="JJI146" s="69"/>
      <c r="JJJ146" s="69"/>
      <c r="JJK146" s="69"/>
      <c r="JJL146" s="69"/>
      <c r="JJM146" s="69"/>
      <c r="JJN146" s="69"/>
      <c r="JJO146" s="69"/>
      <c r="JJP146" s="69"/>
      <c r="JJQ146" s="64"/>
      <c r="JJR146" s="56"/>
      <c r="JJS146" s="63"/>
      <c r="JJT146" s="63"/>
      <c r="JJU146" s="68"/>
      <c r="JJV146" s="70"/>
      <c r="JJW146" s="69"/>
      <c r="JJX146" s="69"/>
      <c r="JJY146" s="69"/>
      <c r="JJZ146" s="69"/>
      <c r="JKA146" s="69"/>
      <c r="JKB146" s="69"/>
      <c r="JKC146" s="69"/>
      <c r="JKD146" s="69"/>
      <c r="JKE146" s="69"/>
      <c r="JKF146" s="69"/>
      <c r="JKG146" s="64"/>
      <c r="JKH146" s="56"/>
      <c r="JKI146" s="63"/>
      <c r="JKJ146" s="63"/>
      <c r="JKK146" s="68"/>
      <c r="JKL146" s="70"/>
      <c r="JKM146" s="69"/>
      <c r="JKN146" s="69"/>
      <c r="JKO146" s="69"/>
      <c r="JKP146" s="69"/>
      <c r="JKQ146" s="69"/>
      <c r="JKR146" s="69"/>
      <c r="JKS146" s="69"/>
      <c r="JKT146" s="69"/>
      <c r="JKU146" s="69"/>
      <c r="JKV146" s="69"/>
      <c r="JKW146" s="64"/>
      <c r="JKX146" s="56"/>
      <c r="JKY146" s="63"/>
      <c r="JKZ146" s="63"/>
      <c r="JLA146" s="68"/>
      <c r="JLB146" s="70"/>
      <c r="JLC146" s="69"/>
      <c r="JLD146" s="69"/>
      <c r="JLE146" s="69"/>
      <c r="JLF146" s="69"/>
      <c r="JLG146" s="69"/>
      <c r="JLH146" s="69"/>
      <c r="JLI146" s="69"/>
      <c r="JLJ146" s="69"/>
      <c r="JLK146" s="69"/>
      <c r="JLL146" s="69"/>
      <c r="JLM146" s="64"/>
      <c r="JLN146" s="56"/>
      <c r="JLO146" s="63"/>
      <c r="JLP146" s="63"/>
      <c r="JLQ146" s="68"/>
      <c r="JLR146" s="70"/>
      <c r="JLS146" s="69"/>
      <c r="JLT146" s="69"/>
      <c r="JLU146" s="69"/>
      <c r="JLV146" s="69"/>
      <c r="JLW146" s="69"/>
      <c r="JLX146" s="69"/>
      <c r="JLY146" s="69"/>
      <c r="JLZ146" s="69"/>
      <c r="JMA146" s="69"/>
      <c r="JMB146" s="69"/>
      <c r="JMC146" s="64"/>
      <c r="JMD146" s="56"/>
      <c r="JME146" s="63"/>
      <c r="JMF146" s="63"/>
      <c r="JMG146" s="68"/>
      <c r="JMH146" s="70"/>
      <c r="JMI146" s="69"/>
      <c r="JMJ146" s="69"/>
      <c r="JMK146" s="69"/>
      <c r="JML146" s="69"/>
      <c r="JMM146" s="69"/>
      <c r="JMN146" s="69"/>
      <c r="JMO146" s="69"/>
      <c r="JMP146" s="69"/>
      <c r="JMQ146" s="69"/>
      <c r="JMR146" s="69"/>
      <c r="JMS146" s="64"/>
      <c r="JMT146" s="56"/>
      <c r="JMU146" s="63"/>
      <c r="JMV146" s="63"/>
      <c r="JMW146" s="68"/>
      <c r="JMX146" s="70"/>
      <c r="JMY146" s="69"/>
      <c r="JMZ146" s="69"/>
      <c r="JNA146" s="69"/>
      <c r="JNB146" s="69"/>
      <c r="JNC146" s="69"/>
      <c r="JND146" s="69"/>
      <c r="JNE146" s="69"/>
      <c r="JNF146" s="69"/>
      <c r="JNG146" s="69"/>
      <c r="JNH146" s="69"/>
      <c r="JNI146" s="64"/>
      <c r="JNJ146" s="56"/>
      <c r="JNK146" s="63"/>
      <c r="JNL146" s="63"/>
      <c r="JNM146" s="68"/>
      <c r="JNN146" s="70"/>
      <c r="JNO146" s="69"/>
      <c r="JNP146" s="69"/>
      <c r="JNQ146" s="69"/>
      <c r="JNR146" s="69"/>
      <c r="JNS146" s="69"/>
      <c r="JNT146" s="69"/>
      <c r="JNU146" s="69"/>
      <c r="JNV146" s="69"/>
      <c r="JNW146" s="69"/>
      <c r="JNX146" s="69"/>
      <c r="JNY146" s="64"/>
      <c r="JNZ146" s="56"/>
      <c r="JOA146" s="63"/>
      <c r="JOB146" s="63"/>
      <c r="JOC146" s="68"/>
      <c r="JOD146" s="70"/>
      <c r="JOE146" s="69"/>
      <c r="JOF146" s="69"/>
      <c r="JOG146" s="69"/>
      <c r="JOH146" s="69"/>
      <c r="JOI146" s="69"/>
      <c r="JOJ146" s="69"/>
      <c r="JOK146" s="69"/>
      <c r="JOL146" s="69"/>
      <c r="JOM146" s="69"/>
      <c r="JON146" s="69"/>
      <c r="JOO146" s="64"/>
      <c r="JOP146" s="56"/>
      <c r="JOQ146" s="63"/>
      <c r="JOR146" s="63"/>
      <c r="JOS146" s="68"/>
      <c r="JOT146" s="70"/>
      <c r="JOU146" s="69"/>
      <c r="JOV146" s="69"/>
      <c r="JOW146" s="69"/>
      <c r="JOX146" s="69"/>
      <c r="JOY146" s="69"/>
      <c r="JOZ146" s="69"/>
      <c r="JPA146" s="69"/>
      <c r="JPB146" s="69"/>
      <c r="JPC146" s="69"/>
      <c r="JPD146" s="69"/>
      <c r="JPE146" s="64"/>
      <c r="JPF146" s="56"/>
      <c r="JPG146" s="63"/>
      <c r="JPH146" s="63"/>
      <c r="JPI146" s="68"/>
      <c r="JPJ146" s="70"/>
      <c r="JPK146" s="69"/>
      <c r="JPL146" s="69"/>
      <c r="JPM146" s="69"/>
      <c r="JPN146" s="69"/>
      <c r="JPO146" s="69"/>
      <c r="JPP146" s="69"/>
      <c r="JPQ146" s="69"/>
      <c r="JPR146" s="69"/>
      <c r="JPS146" s="69"/>
      <c r="JPT146" s="69"/>
      <c r="JPU146" s="64"/>
      <c r="JPV146" s="56"/>
      <c r="JPW146" s="63"/>
      <c r="JPX146" s="63"/>
      <c r="JPY146" s="68"/>
      <c r="JPZ146" s="70"/>
      <c r="JQA146" s="69"/>
      <c r="JQB146" s="69"/>
      <c r="JQC146" s="69"/>
      <c r="JQD146" s="69"/>
      <c r="JQE146" s="69"/>
      <c r="JQF146" s="69"/>
      <c r="JQG146" s="69"/>
      <c r="JQH146" s="69"/>
      <c r="JQI146" s="69"/>
      <c r="JQJ146" s="69"/>
      <c r="JQK146" s="64"/>
      <c r="JQL146" s="56"/>
      <c r="JQM146" s="63"/>
      <c r="JQN146" s="63"/>
      <c r="JQO146" s="68"/>
      <c r="JQP146" s="70"/>
      <c r="JQQ146" s="69"/>
      <c r="JQR146" s="69"/>
      <c r="JQS146" s="69"/>
      <c r="JQT146" s="69"/>
      <c r="JQU146" s="69"/>
      <c r="JQV146" s="69"/>
      <c r="JQW146" s="69"/>
      <c r="JQX146" s="69"/>
      <c r="JQY146" s="69"/>
      <c r="JQZ146" s="69"/>
      <c r="JRA146" s="64"/>
      <c r="JRB146" s="56"/>
      <c r="JRC146" s="63"/>
      <c r="JRD146" s="63"/>
      <c r="JRE146" s="68"/>
      <c r="JRF146" s="70"/>
      <c r="JRG146" s="69"/>
      <c r="JRH146" s="69"/>
      <c r="JRI146" s="69"/>
      <c r="JRJ146" s="69"/>
      <c r="JRK146" s="69"/>
      <c r="JRL146" s="69"/>
      <c r="JRM146" s="69"/>
      <c r="JRN146" s="69"/>
      <c r="JRO146" s="69"/>
      <c r="JRP146" s="69"/>
      <c r="JRQ146" s="64"/>
      <c r="JRR146" s="56"/>
      <c r="JRS146" s="63"/>
      <c r="JRT146" s="63"/>
      <c r="JRU146" s="68"/>
      <c r="JRV146" s="70"/>
      <c r="JRW146" s="69"/>
      <c r="JRX146" s="69"/>
      <c r="JRY146" s="69"/>
      <c r="JRZ146" s="69"/>
      <c r="JSA146" s="69"/>
      <c r="JSB146" s="69"/>
      <c r="JSC146" s="69"/>
      <c r="JSD146" s="69"/>
      <c r="JSE146" s="69"/>
      <c r="JSF146" s="69"/>
      <c r="JSG146" s="64"/>
      <c r="JSH146" s="56"/>
      <c r="JSI146" s="63"/>
      <c r="JSJ146" s="63"/>
      <c r="JSK146" s="68"/>
      <c r="JSL146" s="70"/>
      <c r="JSM146" s="69"/>
      <c r="JSN146" s="69"/>
      <c r="JSO146" s="69"/>
      <c r="JSP146" s="69"/>
      <c r="JSQ146" s="69"/>
      <c r="JSR146" s="69"/>
      <c r="JSS146" s="69"/>
      <c r="JST146" s="69"/>
      <c r="JSU146" s="69"/>
      <c r="JSV146" s="69"/>
      <c r="JSW146" s="64"/>
      <c r="JSX146" s="56"/>
      <c r="JSY146" s="63"/>
      <c r="JSZ146" s="63"/>
      <c r="JTA146" s="68"/>
      <c r="JTB146" s="70"/>
      <c r="JTC146" s="69"/>
      <c r="JTD146" s="69"/>
      <c r="JTE146" s="69"/>
      <c r="JTF146" s="69"/>
      <c r="JTG146" s="69"/>
      <c r="JTH146" s="69"/>
      <c r="JTI146" s="69"/>
      <c r="JTJ146" s="69"/>
      <c r="JTK146" s="69"/>
      <c r="JTL146" s="69"/>
      <c r="JTM146" s="64"/>
      <c r="JTN146" s="56"/>
      <c r="JTO146" s="63"/>
      <c r="JTP146" s="63"/>
      <c r="JTQ146" s="68"/>
      <c r="JTR146" s="70"/>
      <c r="JTS146" s="69"/>
      <c r="JTT146" s="69"/>
      <c r="JTU146" s="69"/>
      <c r="JTV146" s="69"/>
      <c r="JTW146" s="69"/>
      <c r="JTX146" s="69"/>
      <c r="JTY146" s="69"/>
      <c r="JTZ146" s="69"/>
      <c r="JUA146" s="69"/>
      <c r="JUB146" s="69"/>
      <c r="JUC146" s="64"/>
      <c r="JUD146" s="56"/>
      <c r="JUE146" s="63"/>
      <c r="JUF146" s="63"/>
      <c r="JUG146" s="68"/>
      <c r="JUH146" s="70"/>
      <c r="JUI146" s="69"/>
      <c r="JUJ146" s="69"/>
      <c r="JUK146" s="69"/>
      <c r="JUL146" s="69"/>
      <c r="JUM146" s="69"/>
      <c r="JUN146" s="69"/>
      <c r="JUO146" s="69"/>
      <c r="JUP146" s="69"/>
      <c r="JUQ146" s="69"/>
      <c r="JUR146" s="69"/>
      <c r="JUS146" s="64"/>
      <c r="JUT146" s="56"/>
      <c r="JUU146" s="63"/>
      <c r="JUV146" s="63"/>
      <c r="JUW146" s="68"/>
      <c r="JUX146" s="70"/>
      <c r="JUY146" s="69"/>
      <c r="JUZ146" s="69"/>
      <c r="JVA146" s="69"/>
      <c r="JVB146" s="69"/>
      <c r="JVC146" s="69"/>
      <c r="JVD146" s="69"/>
      <c r="JVE146" s="69"/>
      <c r="JVF146" s="69"/>
      <c r="JVG146" s="69"/>
      <c r="JVH146" s="69"/>
      <c r="JVI146" s="64"/>
      <c r="JVJ146" s="56"/>
      <c r="JVK146" s="63"/>
      <c r="JVL146" s="63"/>
      <c r="JVM146" s="68"/>
      <c r="JVN146" s="70"/>
      <c r="JVO146" s="69"/>
      <c r="JVP146" s="69"/>
      <c r="JVQ146" s="69"/>
      <c r="JVR146" s="69"/>
      <c r="JVS146" s="69"/>
      <c r="JVT146" s="69"/>
      <c r="JVU146" s="69"/>
      <c r="JVV146" s="69"/>
      <c r="JVW146" s="69"/>
      <c r="JVX146" s="69"/>
      <c r="JVY146" s="64"/>
      <c r="JVZ146" s="56"/>
      <c r="JWA146" s="63"/>
      <c r="JWB146" s="63"/>
      <c r="JWC146" s="68"/>
      <c r="JWD146" s="70"/>
      <c r="JWE146" s="69"/>
      <c r="JWF146" s="69"/>
      <c r="JWG146" s="69"/>
      <c r="JWH146" s="69"/>
      <c r="JWI146" s="69"/>
      <c r="JWJ146" s="69"/>
      <c r="JWK146" s="69"/>
      <c r="JWL146" s="69"/>
      <c r="JWM146" s="69"/>
      <c r="JWN146" s="69"/>
      <c r="JWO146" s="64"/>
      <c r="JWP146" s="56"/>
      <c r="JWQ146" s="63"/>
      <c r="JWR146" s="63"/>
      <c r="JWS146" s="68"/>
      <c r="JWT146" s="70"/>
      <c r="JWU146" s="69"/>
      <c r="JWV146" s="69"/>
      <c r="JWW146" s="69"/>
      <c r="JWX146" s="69"/>
      <c r="JWY146" s="69"/>
      <c r="JWZ146" s="69"/>
      <c r="JXA146" s="69"/>
      <c r="JXB146" s="69"/>
      <c r="JXC146" s="69"/>
      <c r="JXD146" s="69"/>
      <c r="JXE146" s="64"/>
      <c r="JXF146" s="56"/>
      <c r="JXG146" s="63"/>
      <c r="JXH146" s="63"/>
      <c r="JXI146" s="68"/>
      <c r="JXJ146" s="70"/>
      <c r="JXK146" s="69"/>
      <c r="JXL146" s="69"/>
      <c r="JXM146" s="69"/>
      <c r="JXN146" s="69"/>
      <c r="JXO146" s="69"/>
      <c r="JXP146" s="69"/>
      <c r="JXQ146" s="69"/>
      <c r="JXR146" s="69"/>
      <c r="JXS146" s="69"/>
      <c r="JXT146" s="69"/>
      <c r="JXU146" s="64"/>
      <c r="JXV146" s="56"/>
      <c r="JXW146" s="63"/>
      <c r="JXX146" s="63"/>
      <c r="JXY146" s="68"/>
      <c r="JXZ146" s="70"/>
      <c r="JYA146" s="69"/>
      <c r="JYB146" s="69"/>
      <c r="JYC146" s="69"/>
      <c r="JYD146" s="69"/>
      <c r="JYE146" s="69"/>
      <c r="JYF146" s="69"/>
      <c r="JYG146" s="69"/>
      <c r="JYH146" s="69"/>
      <c r="JYI146" s="69"/>
      <c r="JYJ146" s="69"/>
      <c r="JYK146" s="64"/>
      <c r="JYL146" s="56"/>
      <c r="JYM146" s="63"/>
      <c r="JYN146" s="63"/>
      <c r="JYO146" s="68"/>
      <c r="JYP146" s="70"/>
      <c r="JYQ146" s="69"/>
      <c r="JYR146" s="69"/>
      <c r="JYS146" s="69"/>
      <c r="JYT146" s="69"/>
      <c r="JYU146" s="69"/>
      <c r="JYV146" s="69"/>
      <c r="JYW146" s="69"/>
      <c r="JYX146" s="69"/>
      <c r="JYY146" s="69"/>
      <c r="JYZ146" s="69"/>
      <c r="JZA146" s="64"/>
      <c r="JZB146" s="56"/>
      <c r="JZC146" s="63"/>
      <c r="JZD146" s="63"/>
      <c r="JZE146" s="68"/>
      <c r="JZF146" s="70"/>
      <c r="JZG146" s="69"/>
      <c r="JZH146" s="69"/>
      <c r="JZI146" s="69"/>
      <c r="JZJ146" s="69"/>
      <c r="JZK146" s="69"/>
      <c r="JZL146" s="69"/>
      <c r="JZM146" s="69"/>
      <c r="JZN146" s="69"/>
      <c r="JZO146" s="69"/>
      <c r="JZP146" s="69"/>
      <c r="JZQ146" s="64"/>
      <c r="JZR146" s="56"/>
      <c r="JZS146" s="63"/>
      <c r="JZT146" s="63"/>
      <c r="JZU146" s="68"/>
      <c r="JZV146" s="70"/>
      <c r="JZW146" s="69"/>
      <c r="JZX146" s="69"/>
      <c r="JZY146" s="69"/>
      <c r="JZZ146" s="69"/>
      <c r="KAA146" s="69"/>
      <c r="KAB146" s="69"/>
      <c r="KAC146" s="69"/>
      <c r="KAD146" s="69"/>
      <c r="KAE146" s="69"/>
      <c r="KAF146" s="69"/>
      <c r="KAG146" s="64"/>
      <c r="KAH146" s="56"/>
      <c r="KAI146" s="63"/>
      <c r="KAJ146" s="63"/>
      <c r="KAK146" s="68"/>
      <c r="KAL146" s="70"/>
      <c r="KAM146" s="69"/>
      <c r="KAN146" s="69"/>
      <c r="KAO146" s="69"/>
      <c r="KAP146" s="69"/>
      <c r="KAQ146" s="69"/>
      <c r="KAR146" s="69"/>
      <c r="KAS146" s="69"/>
      <c r="KAT146" s="69"/>
      <c r="KAU146" s="69"/>
      <c r="KAV146" s="69"/>
      <c r="KAW146" s="64"/>
      <c r="KAX146" s="56"/>
      <c r="KAY146" s="63"/>
      <c r="KAZ146" s="63"/>
      <c r="KBA146" s="68"/>
      <c r="KBB146" s="70"/>
      <c r="KBC146" s="69"/>
      <c r="KBD146" s="69"/>
      <c r="KBE146" s="69"/>
      <c r="KBF146" s="69"/>
      <c r="KBG146" s="69"/>
      <c r="KBH146" s="69"/>
      <c r="KBI146" s="69"/>
      <c r="KBJ146" s="69"/>
      <c r="KBK146" s="69"/>
      <c r="KBL146" s="69"/>
      <c r="KBM146" s="64"/>
      <c r="KBN146" s="56"/>
      <c r="KBO146" s="63"/>
      <c r="KBP146" s="63"/>
      <c r="KBQ146" s="68"/>
      <c r="KBR146" s="70"/>
      <c r="KBS146" s="69"/>
      <c r="KBT146" s="69"/>
      <c r="KBU146" s="69"/>
      <c r="KBV146" s="69"/>
      <c r="KBW146" s="69"/>
      <c r="KBX146" s="69"/>
      <c r="KBY146" s="69"/>
      <c r="KBZ146" s="69"/>
      <c r="KCA146" s="69"/>
      <c r="KCB146" s="69"/>
      <c r="KCC146" s="64"/>
      <c r="KCD146" s="56"/>
      <c r="KCE146" s="63"/>
      <c r="KCF146" s="63"/>
      <c r="KCG146" s="68"/>
      <c r="KCH146" s="70"/>
      <c r="KCI146" s="69"/>
      <c r="KCJ146" s="69"/>
      <c r="KCK146" s="69"/>
      <c r="KCL146" s="69"/>
      <c r="KCM146" s="69"/>
      <c r="KCN146" s="69"/>
      <c r="KCO146" s="69"/>
      <c r="KCP146" s="69"/>
      <c r="KCQ146" s="69"/>
      <c r="KCR146" s="69"/>
      <c r="KCS146" s="64"/>
      <c r="KCT146" s="56"/>
      <c r="KCU146" s="63"/>
      <c r="KCV146" s="63"/>
      <c r="KCW146" s="68"/>
      <c r="KCX146" s="70"/>
      <c r="KCY146" s="69"/>
      <c r="KCZ146" s="69"/>
      <c r="KDA146" s="69"/>
      <c r="KDB146" s="69"/>
      <c r="KDC146" s="69"/>
      <c r="KDD146" s="69"/>
      <c r="KDE146" s="69"/>
      <c r="KDF146" s="69"/>
      <c r="KDG146" s="69"/>
      <c r="KDH146" s="69"/>
      <c r="KDI146" s="64"/>
      <c r="KDJ146" s="56"/>
      <c r="KDK146" s="63"/>
      <c r="KDL146" s="63"/>
      <c r="KDM146" s="68"/>
      <c r="KDN146" s="70"/>
      <c r="KDO146" s="69"/>
      <c r="KDP146" s="69"/>
      <c r="KDQ146" s="69"/>
      <c r="KDR146" s="69"/>
      <c r="KDS146" s="69"/>
      <c r="KDT146" s="69"/>
      <c r="KDU146" s="69"/>
      <c r="KDV146" s="69"/>
      <c r="KDW146" s="69"/>
      <c r="KDX146" s="69"/>
      <c r="KDY146" s="64"/>
      <c r="KDZ146" s="56"/>
      <c r="KEA146" s="63"/>
      <c r="KEB146" s="63"/>
      <c r="KEC146" s="68"/>
      <c r="KED146" s="70"/>
      <c r="KEE146" s="69"/>
      <c r="KEF146" s="69"/>
      <c r="KEG146" s="69"/>
      <c r="KEH146" s="69"/>
      <c r="KEI146" s="69"/>
      <c r="KEJ146" s="69"/>
      <c r="KEK146" s="69"/>
      <c r="KEL146" s="69"/>
      <c r="KEM146" s="69"/>
      <c r="KEN146" s="69"/>
      <c r="KEO146" s="64"/>
      <c r="KEP146" s="56"/>
      <c r="KEQ146" s="63"/>
      <c r="KER146" s="63"/>
      <c r="KES146" s="68"/>
      <c r="KET146" s="70"/>
      <c r="KEU146" s="69"/>
      <c r="KEV146" s="69"/>
      <c r="KEW146" s="69"/>
      <c r="KEX146" s="69"/>
      <c r="KEY146" s="69"/>
      <c r="KEZ146" s="69"/>
      <c r="KFA146" s="69"/>
      <c r="KFB146" s="69"/>
      <c r="KFC146" s="69"/>
      <c r="KFD146" s="69"/>
      <c r="KFE146" s="64"/>
      <c r="KFF146" s="56"/>
      <c r="KFG146" s="63"/>
      <c r="KFH146" s="63"/>
      <c r="KFI146" s="68"/>
      <c r="KFJ146" s="70"/>
      <c r="KFK146" s="69"/>
      <c r="KFL146" s="69"/>
      <c r="KFM146" s="69"/>
      <c r="KFN146" s="69"/>
      <c r="KFO146" s="69"/>
      <c r="KFP146" s="69"/>
      <c r="KFQ146" s="69"/>
      <c r="KFR146" s="69"/>
      <c r="KFS146" s="69"/>
      <c r="KFT146" s="69"/>
      <c r="KFU146" s="64"/>
      <c r="KFV146" s="56"/>
      <c r="KFW146" s="63"/>
      <c r="KFX146" s="63"/>
      <c r="KFY146" s="68"/>
      <c r="KFZ146" s="70"/>
      <c r="KGA146" s="69"/>
      <c r="KGB146" s="69"/>
      <c r="KGC146" s="69"/>
      <c r="KGD146" s="69"/>
      <c r="KGE146" s="69"/>
      <c r="KGF146" s="69"/>
      <c r="KGG146" s="69"/>
      <c r="KGH146" s="69"/>
      <c r="KGI146" s="69"/>
      <c r="KGJ146" s="69"/>
      <c r="KGK146" s="64"/>
      <c r="KGL146" s="56"/>
      <c r="KGM146" s="63"/>
      <c r="KGN146" s="63"/>
      <c r="KGO146" s="68"/>
      <c r="KGP146" s="70"/>
      <c r="KGQ146" s="69"/>
      <c r="KGR146" s="69"/>
      <c r="KGS146" s="69"/>
      <c r="KGT146" s="69"/>
      <c r="KGU146" s="69"/>
      <c r="KGV146" s="69"/>
      <c r="KGW146" s="69"/>
      <c r="KGX146" s="69"/>
      <c r="KGY146" s="69"/>
      <c r="KGZ146" s="69"/>
      <c r="KHA146" s="64"/>
      <c r="KHB146" s="56"/>
      <c r="KHC146" s="63"/>
      <c r="KHD146" s="63"/>
      <c r="KHE146" s="68"/>
      <c r="KHF146" s="70"/>
      <c r="KHG146" s="69"/>
      <c r="KHH146" s="69"/>
      <c r="KHI146" s="69"/>
      <c r="KHJ146" s="69"/>
      <c r="KHK146" s="69"/>
      <c r="KHL146" s="69"/>
      <c r="KHM146" s="69"/>
      <c r="KHN146" s="69"/>
      <c r="KHO146" s="69"/>
      <c r="KHP146" s="69"/>
      <c r="KHQ146" s="64"/>
      <c r="KHR146" s="56"/>
      <c r="KHS146" s="63"/>
      <c r="KHT146" s="63"/>
      <c r="KHU146" s="68"/>
      <c r="KHV146" s="70"/>
      <c r="KHW146" s="69"/>
      <c r="KHX146" s="69"/>
      <c r="KHY146" s="69"/>
      <c r="KHZ146" s="69"/>
      <c r="KIA146" s="69"/>
      <c r="KIB146" s="69"/>
      <c r="KIC146" s="69"/>
      <c r="KID146" s="69"/>
      <c r="KIE146" s="69"/>
      <c r="KIF146" s="69"/>
      <c r="KIG146" s="64"/>
      <c r="KIH146" s="56"/>
      <c r="KII146" s="63"/>
      <c r="KIJ146" s="63"/>
      <c r="KIK146" s="68"/>
      <c r="KIL146" s="70"/>
      <c r="KIM146" s="69"/>
      <c r="KIN146" s="69"/>
      <c r="KIO146" s="69"/>
      <c r="KIP146" s="69"/>
      <c r="KIQ146" s="69"/>
      <c r="KIR146" s="69"/>
      <c r="KIS146" s="69"/>
      <c r="KIT146" s="69"/>
      <c r="KIU146" s="69"/>
      <c r="KIV146" s="69"/>
      <c r="KIW146" s="64"/>
      <c r="KIX146" s="56"/>
      <c r="KIY146" s="63"/>
      <c r="KIZ146" s="63"/>
      <c r="KJA146" s="68"/>
      <c r="KJB146" s="70"/>
      <c r="KJC146" s="69"/>
      <c r="KJD146" s="69"/>
      <c r="KJE146" s="69"/>
      <c r="KJF146" s="69"/>
      <c r="KJG146" s="69"/>
      <c r="KJH146" s="69"/>
      <c r="KJI146" s="69"/>
      <c r="KJJ146" s="69"/>
      <c r="KJK146" s="69"/>
      <c r="KJL146" s="69"/>
      <c r="KJM146" s="64"/>
      <c r="KJN146" s="56"/>
      <c r="KJO146" s="63"/>
      <c r="KJP146" s="63"/>
      <c r="KJQ146" s="68"/>
      <c r="KJR146" s="70"/>
      <c r="KJS146" s="69"/>
      <c r="KJT146" s="69"/>
      <c r="KJU146" s="69"/>
      <c r="KJV146" s="69"/>
      <c r="KJW146" s="69"/>
      <c r="KJX146" s="69"/>
      <c r="KJY146" s="69"/>
      <c r="KJZ146" s="69"/>
      <c r="KKA146" s="69"/>
      <c r="KKB146" s="69"/>
      <c r="KKC146" s="64"/>
      <c r="KKD146" s="56"/>
      <c r="KKE146" s="63"/>
      <c r="KKF146" s="63"/>
      <c r="KKG146" s="68"/>
      <c r="KKH146" s="70"/>
      <c r="KKI146" s="69"/>
      <c r="KKJ146" s="69"/>
      <c r="KKK146" s="69"/>
      <c r="KKL146" s="69"/>
      <c r="KKM146" s="69"/>
      <c r="KKN146" s="69"/>
      <c r="KKO146" s="69"/>
      <c r="KKP146" s="69"/>
      <c r="KKQ146" s="69"/>
      <c r="KKR146" s="69"/>
      <c r="KKS146" s="64"/>
      <c r="KKT146" s="56"/>
      <c r="KKU146" s="63"/>
      <c r="KKV146" s="63"/>
      <c r="KKW146" s="68"/>
      <c r="KKX146" s="70"/>
      <c r="KKY146" s="69"/>
      <c r="KKZ146" s="69"/>
      <c r="KLA146" s="69"/>
      <c r="KLB146" s="69"/>
      <c r="KLC146" s="69"/>
      <c r="KLD146" s="69"/>
      <c r="KLE146" s="69"/>
      <c r="KLF146" s="69"/>
      <c r="KLG146" s="69"/>
      <c r="KLH146" s="69"/>
      <c r="KLI146" s="64"/>
      <c r="KLJ146" s="56"/>
      <c r="KLK146" s="63"/>
      <c r="KLL146" s="63"/>
      <c r="KLM146" s="68"/>
      <c r="KLN146" s="70"/>
      <c r="KLO146" s="69"/>
      <c r="KLP146" s="69"/>
      <c r="KLQ146" s="69"/>
      <c r="KLR146" s="69"/>
      <c r="KLS146" s="69"/>
      <c r="KLT146" s="69"/>
      <c r="KLU146" s="69"/>
      <c r="KLV146" s="69"/>
      <c r="KLW146" s="69"/>
      <c r="KLX146" s="69"/>
      <c r="KLY146" s="64"/>
      <c r="KLZ146" s="56"/>
      <c r="KMA146" s="63"/>
      <c r="KMB146" s="63"/>
      <c r="KMC146" s="68"/>
      <c r="KMD146" s="70"/>
      <c r="KME146" s="69"/>
      <c r="KMF146" s="69"/>
      <c r="KMG146" s="69"/>
      <c r="KMH146" s="69"/>
      <c r="KMI146" s="69"/>
      <c r="KMJ146" s="69"/>
      <c r="KMK146" s="69"/>
      <c r="KML146" s="69"/>
      <c r="KMM146" s="69"/>
      <c r="KMN146" s="69"/>
      <c r="KMO146" s="64"/>
      <c r="KMP146" s="56"/>
      <c r="KMQ146" s="63"/>
      <c r="KMR146" s="63"/>
      <c r="KMS146" s="68"/>
      <c r="KMT146" s="70"/>
      <c r="KMU146" s="69"/>
      <c r="KMV146" s="69"/>
      <c r="KMW146" s="69"/>
      <c r="KMX146" s="69"/>
      <c r="KMY146" s="69"/>
      <c r="KMZ146" s="69"/>
      <c r="KNA146" s="69"/>
      <c r="KNB146" s="69"/>
      <c r="KNC146" s="69"/>
      <c r="KND146" s="69"/>
      <c r="KNE146" s="64"/>
      <c r="KNF146" s="56"/>
      <c r="KNG146" s="63"/>
      <c r="KNH146" s="63"/>
      <c r="KNI146" s="68"/>
      <c r="KNJ146" s="70"/>
      <c r="KNK146" s="69"/>
      <c r="KNL146" s="69"/>
      <c r="KNM146" s="69"/>
      <c r="KNN146" s="69"/>
      <c r="KNO146" s="69"/>
      <c r="KNP146" s="69"/>
      <c r="KNQ146" s="69"/>
      <c r="KNR146" s="69"/>
      <c r="KNS146" s="69"/>
      <c r="KNT146" s="69"/>
      <c r="KNU146" s="64"/>
      <c r="KNV146" s="56"/>
      <c r="KNW146" s="63"/>
      <c r="KNX146" s="63"/>
      <c r="KNY146" s="68"/>
      <c r="KNZ146" s="70"/>
      <c r="KOA146" s="69"/>
      <c r="KOB146" s="69"/>
      <c r="KOC146" s="69"/>
      <c r="KOD146" s="69"/>
      <c r="KOE146" s="69"/>
      <c r="KOF146" s="69"/>
      <c r="KOG146" s="69"/>
      <c r="KOH146" s="69"/>
      <c r="KOI146" s="69"/>
      <c r="KOJ146" s="69"/>
      <c r="KOK146" s="64"/>
      <c r="KOL146" s="56"/>
      <c r="KOM146" s="63"/>
      <c r="KON146" s="63"/>
      <c r="KOO146" s="68"/>
      <c r="KOP146" s="70"/>
      <c r="KOQ146" s="69"/>
      <c r="KOR146" s="69"/>
      <c r="KOS146" s="69"/>
      <c r="KOT146" s="69"/>
      <c r="KOU146" s="69"/>
      <c r="KOV146" s="69"/>
      <c r="KOW146" s="69"/>
      <c r="KOX146" s="69"/>
      <c r="KOY146" s="69"/>
      <c r="KOZ146" s="69"/>
      <c r="KPA146" s="64"/>
      <c r="KPB146" s="56"/>
      <c r="KPC146" s="63"/>
      <c r="KPD146" s="63"/>
      <c r="KPE146" s="68"/>
      <c r="KPF146" s="70"/>
      <c r="KPG146" s="69"/>
      <c r="KPH146" s="69"/>
      <c r="KPI146" s="69"/>
      <c r="KPJ146" s="69"/>
      <c r="KPK146" s="69"/>
      <c r="KPL146" s="69"/>
      <c r="KPM146" s="69"/>
      <c r="KPN146" s="69"/>
      <c r="KPO146" s="69"/>
      <c r="KPP146" s="69"/>
      <c r="KPQ146" s="64"/>
      <c r="KPR146" s="56"/>
      <c r="KPS146" s="63"/>
      <c r="KPT146" s="63"/>
      <c r="KPU146" s="68"/>
      <c r="KPV146" s="70"/>
      <c r="KPW146" s="69"/>
      <c r="KPX146" s="69"/>
      <c r="KPY146" s="69"/>
      <c r="KPZ146" s="69"/>
      <c r="KQA146" s="69"/>
      <c r="KQB146" s="69"/>
      <c r="KQC146" s="69"/>
      <c r="KQD146" s="69"/>
      <c r="KQE146" s="69"/>
      <c r="KQF146" s="69"/>
      <c r="KQG146" s="64"/>
      <c r="KQH146" s="56"/>
      <c r="KQI146" s="63"/>
      <c r="KQJ146" s="63"/>
      <c r="KQK146" s="68"/>
      <c r="KQL146" s="70"/>
      <c r="KQM146" s="69"/>
      <c r="KQN146" s="69"/>
      <c r="KQO146" s="69"/>
      <c r="KQP146" s="69"/>
      <c r="KQQ146" s="69"/>
      <c r="KQR146" s="69"/>
      <c r="KQS146" s="69"/>
      <c r="KQT146" s="69"/>
      <c r="KQU146" s="69"/>
      <c r="KQV146" s="69"/>
      <c r="KQW146" s="64"/>
      <c r="KQX146" s="56"/>
      <c r="KQY146" s="63"/>
      <c r="KQZ146" s="63"/>
      <c r="KRA146" s="68"/>
      <c r="KRB146" s="70"/>
      <c r="KRC146" s="69"/>
      <c r="KRD146" s="69"/>
      <c r="KRE146" s="69"/>
      <c r="KRF146" s="69"/>
      <c r="KRG146" s="69"/>
      <c r="KRH146" s="69"/>
      <c r="KRI146" s="69"/>
      <c r="KRJ146" s="69"/>
      <c r="KRK146" s="69"/>
      <c r="KRL146" s="69"/>
      <c r="KRM146" s="64"/>
      <c r="KRN146" s="56"/>
      <c r="KRO146" s="63"/>
      <c r="KRP146" s="63"/>
      <c r="KRQ146" s="68"/>
      <c r="KRR146" s="70"/>
      <c r="KRS146" s="69"/>
      <c r="KRT146" s="69"/>
      <c r="KRU146" s="69"/>
      <c r="KRV146" s="69"/>
      <c r="KRW146" s="69"/>
      <c r="KRX146" s="69"/>
      <c r="KRY146" s="69"/>
      <c r="KRZ146" s="69"/>
      <c r="KSA146" s="69"/>
      <c r="KSB146" s="69"/>
      <c r="KSC146" s="64"/>
      <c r="KSD146" s="56"/>
      <c r="KSE146" s="63"/>
      <c r="KSF146" s="63"/>
      <c r="KSG146" s="68"/>
      <c r="KSH146" s="70"/>
      <c r="KSI146" s="69"/>
      <c r="KSJ146" s="69"/>
      <c r="KSK146" s="69"/>
      <c r="KSL146" s="69"/>
      <c r="KSM146" s="69"/>
      <c r="KSN146" s="69"/>
      <c r="KSO146" s="69"/>
      <c r="KSP146" s="69"/>
      <c r="KSQ146" s="69"/>
      <c r="KSR146" s="69"/>
      <c r="KSS146" s="64"/>
      <c r="KST146" s="56"/>
      <c r="KSU146" s="63"/>
      <c r="KSV146" s="63"/>
      <c r="KSW146" s="68"/>
      <c r="KSX146" s="70"/>
      <c r="KSY146" s="69"/>
      <c r="KSZ146" s="69"/>
      <c r="KTA146" s="69"/>
      <c r="KTB146" s="69"/>
      <c r="KTC146" s="69"/>
      <c r="KTD146" s="69"/>
      <c r="KTE146" s="69"/>
      <c r="KTF146" s="69"/>
      <c r="KTG146" s="69"/>
      <c r="KTH146" s="69"/>
      <c r="KTI146" s="64"/>
      <c r="KTJ146" s="56"/>
      <c r="KTK146" s="63"/>
      <c r="KTL146" s="63"/>
      <c r="KTM146" s="68"/>
      <c r="KTN146" s="70"/>
      <c r="KTO146" s="69"/>
      <c r="KTP146" s="69"/>
      <c r="KTQ146" s="69"/>
      <c r="KTR146" s="69"/>
      <c r="KTS146" s="69"/>
      <c r="KTT146" s="69"/>
      <c r="KTU146" s="69"/>
      <c r="KTV146" s="69"/>
      <c r="KTW146" s="69"/>
      <c r="KTX146" s="69"/>
      <c r="KTY146" s="64"/>
      <c r="KTZ146" s="56"/>
      <c r="KUA146" s="63"/>
      <c r="KUB146" s="63"/>
      <c r="KUC146" s="68"/>
      <c r="KUD146" s="70"/>
      <c r="KUE146" s="69"/>
      <c r="KUF146" s="69"/>
      <c r="KUG146" s="69"/>
      <c r="KUH146" s="69"/>
      <c r="KUI146" s="69"/>
      <c r="KUJ146" s="69"/>
      <c r="KUK146" s="69"/>
      <c r="KUL146" s="69"/>
      <c r="KUM146" s="69"/>
      <c r="KUN146" s="69"/>
      <c r="KUO146" s="64"/>
      <c r="KUP146" s="56"/>
      <c r="KUQ146" s="63"/>
      <c r="KUR146" s="63"/>
      <c r="KUS146" s="68"/>
      <c r="KUT146" s="70"/>
      <c r="KUU146" s="69"/>
      <c r="KUV146" s="69"/>
      <c r="KUW146" s="69"/>
      <c r="KUX146" s="69"/>
      <c r="KUY146" s="69"/>
      <c r="KUZ146" s="69"/>
      <c r="KVA146" s="69"/>
      <c r="KVB146" s="69"/>
      <c r="KVC146" s="69"/>
      <c r="KVD146" s="69"/>
      <c r="KVE146" s="64"/>
      <c r="KVF146" s="56"/>
      <c r="KVG146" s="63"/>
      <c r="KVH146" s="63"/>
      <c r="KVI146" s="68"/>
      <c r="KVJ146" s="70"/>
      <c r="KVK146" s="69"/>
      <c r="KVL146" s="69"/>
      <c r="KVM146" s="69"/>
      <c r="KVN146" s="69"/>
      <c r="KVO146" s="69"/>
      <c r="KVP146" s="69"/>
      <c r="KVQ146" s="69"/>
      <c r="KVR146" s="69"/>
      <c r="KVS146" s="69"/>
      <c r="KVT146" s="69"/>
      <c r="KVU146" s="64"/>
      <c r="KVV146" s="56"/>
      <c r="KVW146" s="63"/>
      <c r="KVX146" s="63"/>
      <c r="KVY146" s="68"/>
      <c r="KVZ146" s="70"/>
      <c r="KWA146" s="69"/>
      <c r="KWB146" s="69"/>
      <c r="KWC146" s="69"/>
      <c r="KWD146" s="69"/>
      <c r="KWE146" s="69"/>
      <c r="KWF146" s="69"/>
      <c r="KWG146" s="69"/>
      <c r="KWH146" s="69"/>
      <c r="KWI146" s="69"/>
      <c r="KWJ146" s="69"/>
      <c r="KWK146" s="64"/>
      <c r="KWL146" s="56"/>
      <c r="KWM146" s="63"/>
      <c r="KWN146" s="63"/>
      <c r="KWO146" s="68"/>
      <c r="KWP146" s="70"/>
      <c r="KWQ146" s="69"/>
      <c r="KWR146" s="69"/>
      <c r="KWS146" s="69"/>
      <c r="KWT146" s="69"/>
      <c r="KWU146" s="69"/>
      <c r="KWV146" s="69"/>
      <c r="KWW146" s="69"/>
      <c r="KWX146" s="69"/>
      <c r="KWY146" s="69"/>
      <c r="KWZ146" s="69"/>
      <c r="KXA146" s="64"/>
      <c r="KXB146" s="56"/>
      <c r="KXC146" s="63"/>
      <c r="KXD146" s="63"/>
      <c r="KXE146" s="68"/>
      <c r="KXF146" s="70"/>
      <c r="KXG146" s="69"/>
      <c r="KXH146" s="69"/>
      <c r="KXI146" s="69"/>
      <c r="KXJ146" s="69"/>
      <c r="KXK146" s="69"/>
      <c r="KXL146" s="69"/>
      <c r="KXM146" s="69"/>
      <c r="KXN146" s="69"/>
      <c r="KXO146" s="69"/>
      <c r="KXP146" s="69"/>
      <c r="KXQ146" s="64"/>
      <c r="KXR146" s="56"/>
      <c r="KXS146" s="63"/>
      <c r="KXT146" s="63"/>
      <c r="KXU146" s="68"/>
      <c r="KXV146" s="70"/>
      <c r="KXW146" s="69"/>
      <c r="KXX146" s="69"/>
      <c r="KXY146" s="69"/>
      <c r="KXZ146" s="69"/>
      <c r="KYA146" s="69"/>
      <c r="KYB146" s="69"/>
      <c r="KYC146" s="69"/>
      <c r="KYD146" s="69"/>
      <c r="KYE146" s="69"/>
      <c r="KYF146" s="69"/>
      <c r="KYG146" s="64"/>
      <c r="KYH146" s="56"/>
      <c r="KYI146" s="63"/>
      <c r="KYJ146" s="63"/>
      <c r="KYK146" s="68"/>
      <c r="KYL146" s="70"/>
      <c r="KYM146" s="69"/>
      <c r="KYN146" s="69"/>
      <c r="KYO146" s="69"/>
      <c r="KYP146" s="69"/>
      <c r="KYQ146" s="69"/>
      <c r="KYR146" s="69"/>
      <c r="KYS146" s="69"/>
      <c r="KYT146" s="69"/>
      <c r="KYU146" s="69"/>
      <c r="KYV146" s="69"/>
      <c r="KYW146" s="64"/>
      <c r="KYX146" s="56"/>
      <c r="KYY146" s="63"/>
      <c r="KYZ146" s="63"/>
      <c r="KZA146" s="68"/>
      <c r="KZB146" s="70"/>
      <c r="KZC146" s="69"/>
      <c r="KZD146" s="69"/>
      <c r="KZE146" s="69"/>
      <c r="KZF146" s="69"/>
      <c r="KZG146" s="69"/>
      <c r="KZH146" s="69"/>
      <c r="KZI146" s="69"/>
      <c r="KZJ146" s="69"/>
      <c r="KZK146" s="69"/>
      <c r="KZL146" s="69"/>
      <c r="KZM146" s="64"/>
      <c r="KZN146" s="56"/>
      <c r="KZO146" s="63"/>
      <c r="KZP146" s="63"/>
      <c r="KZQ146" s="68"/>
      <c r="KZR146" s="70"/>
      <c r="KZS146" s="69"/>
      <c r="KZT146" s="69"/>
      <c r="KZU146" s="69"/>
      <c r="KZV146" s="69"/>
      <c r="KZW146" s="69"/>
      <c r="KZX146" s="69"/>
      <c r="KZY146" s="69"/>
      <c r="KZZ146" s="69"/>
      <c r="LAA146" s="69"/>
      <c r="LAB146" s="69"/>
      <c r="LAC146" s="64"/>
      <c r="LAD146" s="56"/>
      <c r="LAE146" s="63"/>
      <c r="LAF146" s="63"/>
      <c r="LAG146" s="68"/>
      <c r="LAH146" s="70"/>
      <c r="LAI146" s="69"/>
      <c r="LAJ146" s="69"/>
      <c r="LAK146" s="69"/>
      <c r="LAL146" s="69"/>
      <c r="LAM146" s="69"/>
      <c r="LAN146" s="69"/>
      <c r="LAO146" s="69"/>
      <c r="LAP146" s="69"/>
      <c r="LAQ146" s="69"/>
      <c r="LAR146" s="69"/>
      <c r="LAS146" s="64"/>
      <c r="LAT146" s="56"/>
      <c r="LAU146" s="63"/>
      <c r="LAV146" s="63"/>
      <c r="LAW146" s="68"/>
      <c r="LAX146" s="70"/>
      <c r="LAY146" s="69"/>
      <c r="LAZ146" s="69"/>
      <c r="LBA146" s="69"/>
      <c r="LBB146" s="69"/>
      <c r="LBC146" s="69"/>
      <c r="LBD146" s="69"/>
      <c r="LBE146" s="69"/>
      <c r="LBF146" s="69"/>
      <c r="LBG146" s="69"/>
      <c r="LBH146" s="69"/>
      <c r="LBI146" s="64"/>
      <c r="LBJ146" s="56"/>
      <c r="LBK146" s="63"/>
      <c r="LBL146" s="63"/>
      <c r="LBM146" s="68"/>
      <c r="LBN146" s="70"/>
      <c r="LBO146" s="69"/>
      <c r="LBP146" s="69"/>
      <c r="LBQ146" s="69"/>
      <c r="LBR146" s="69"/>
      <c r="LBS146" s="69"/>
      <c r="LBT146" s="69"/>
      <c r="LBU146" s="69"/>
      <c r="LBV146" s="69"/>
      <c r="LBW146" s="69"/>
      <c r="LBX146" s="69"/>
      <c r="LBY146" s="64"/>
      <c r="LBZ146" s="56"/>
      <c r="LCA146" s="63"/>
      <c r="LCB146" s="63"/>
      <c r="LCC146" s="68"/>
      <c r="LCD146" s="70"/>
      <c r="LCE146" s="69"/>
      <c r="LCF146" s="69"/>
      <c r="LCG146" s="69"/>
      <c r="LCH146" s="69"/>
      <c r="LCI146" s="69"/>
      <c r="LCJ146" s="69"/>
      <c r="LCK146" s="69"/>
      <c r="LCL146" s="69"/>
      <c r="LCM146" s="69"/>
      <c r="LCN146" s="69"/>
      <c r="LCO146" s="64"/>
      <c r="LCP146" s="56"/>
      <c r="LCQ146" s="63"/>
      <c r="LCR146" s="63"/>
      <c r="LCS146" s="68"/>
      <c r="LCT146" s="70"/>
      <c r="LCU146" s="69"/>
      <c r="LCV146" s="69"/>
      <c r="LCW146" s="69"/>
      <c r="LCX146" s="69"/>
      <c r="LCY146" s="69"/>
      <c r="LCZ146" s="69"/>
      <c r="LDA146" s="69"/>
      <c r="LDB146" s="69"/>
      <c r="LDC146" s="69"/>
      <c r="LDD146" s="69"/>
      <c r="LDE146" s="64"/>
      <c r="LDF146" s="56"/>
      <c r="LDG146" s="63"/>
      <c r="LDH146" s="63"/>
      <c r="LDI146" s="68"/>
      <c r="LDJ146" s="70"/>
      <c r="LDK146" s="69"/>
      <c r="LDL146" s="69"/>
      <c r="LDM146" s="69"/>
      <c r="LDN146" s="69"/>
      <c r="LDO146" s="69"/>
      <c r="LDP146" s="69"/>
      <c r="LDQ146" s="69"/>
      <c r="LDR146" s="69"/>
      <c r="LDS146" s="69"/>
      <c r="LDT146" s="69"/>
      <c r="LDU146" s="64"/>
      <c r="LDV146" s="56"/>
      <c r="LDW146" s="63"/>
      <c r="LDX146" s="63"/>
      <c r="LDY146" s="68"/>
      <c r="LDZ146" s="70"/>
      <c r="LEA146" s="69"/>
      <c r="LEB146" s="69"/>
      <c r="LEC146" s="69"/>
      <c r="LED146" s="69"/>
      <c r="LEE146" s="69"/>
      <c r="LEF146" s="69"/>
      <c r="LEG146" s="69"/>
      <c r="LEH146" s="69"/>
      <c r="LEI146" s="69"/>
      <c r="LEJ146" s="69"/>
      <c r="LEK146" s="64"/>
      <c r="LEL146" s="56"/>
      <c r="LEM146" s="63"/>
      <c r="LEN146" s="63"/>
      <c r="LEO146" s="68"/>
      <c r="LEP146" s="70"/>
      <c r="LEQ146" s="69"/>
      <c r="LER146" s="69"/>
      <c r="LES146" s="69"/>
      <c r="LET146" s="69"/>
      <c r="LEU146" s="69"/>
      <c r="LEV146" s="69"/>
      <c r="LEW146" s="69"/>
      <c r="LEX146" s="69"/>
      <c r="LEY146" s="69"/>
      <c r="LEZ146" s="69"/>
      <c r="LFA146" s="64"/>
      <c r="LFB146" s="56"/>
      <c r="LFC146" s="63"/>
      <c r="LFD146" s="63"/>
      <c r="LFE146" s="68"/>
      <c r="LFF146" s="70"/>
      <c r="LFG146" s="69"/>
      <c r="LFH146" s="69"/>
      <c r="LFI146" s="69"/>
      <c r="LFJ146" s="69"/>
      <c r="LFK146" s="69"/>
      <c r="LFL146" s="69"/>
      <c r="LFM146" s="69"/>
      <c r="LFN146" s="69"/>
      <c r="LFO146" s="69"/>
      <c r="LFP146" s="69"/>
      <c r="LFQ146" s="64"/>
      <c r="LFR146" s="56"/>
      <c r="LFS146" s="63"/>
      <c r="LFT146" s="63"/>
      <c r="LFU146" s="68"/>
      <c r="LFV146" s="70"/>
      <c r="LFW146" s="69"/>
      <c r="LFX146" s="69"/>
      <c r="LFY146" s="69"/>
      <c r="LFZ146" s="69"/>
      <c r="LGA146" s="69"/>
      <c r="LGB146" s="69"/>
      <c r="LGC146" s="69"/>
      <c r="LGD146" s="69"/>
      <c r="LGE146" s="69"/>
      <c r="LGF146" s="69"/>
      <c r="LGG146" s="64"/>
      <c r="LGH146" s="56"/>
      <c r="LGI146" s="63"/>
      <c r="LGJ146" s="63"/>
      <c r="LGK146" s="68"/>
      <c r="LGL146" s="70"/>
      <c r="LGM146" s="69"/>
      <c r="LGN146" s="69"/>
      <c r="LGO146" s="69"/>
      <c r="LGP146" s="69"/>
      <c r="LGQ146" s="69"/>
      <c r="LGR146" s="69"/>
      <c r="LGS146" s="69"/>
      <c r="LGT146" s="69"/>
      <c r="LGU146" s="69"/>
      <c r="LGV146" s="69"/>
      <c r="LGW146" s="64"/>
      <c r="LGX146" s="56"/>
      <c r="LGY146" s="63"/>
      <c r="LGZ146" s="63"/>
      <c r="LHA146" s="68"/>
      <c r="LHB146" s="70"/>
      <c r="LHC146" s="69"/>
      <c r="LHD146" s="69"/>
      <c r="LHE146" s="69"/>
      <c r="LHF146" s="69"/>
      <c r="LHG146" s="69"/>
      <c r="LHH146" s="69"/>
      <c r="LHI146" s="69"/>
      <c r="LHJ146" s="69"/>
      <c r="LHK146" s="69"/>
      <c r="LHL146" s="69"/>
      <c r="LHM146" s="64"/>
      <c r="LHN146" s="56"/>
      <c r="LHO146" s="63"/>
      <c r="LHP146" s="63"/>
      <c r="LHQ146" s="68"/>
      <c r="LHR146" s="70"/>
      <c r="LHS146" s="69"/>
      <c r="LHT146" s="69"/>
      <c r="LHU146" s="69"/>
      <c r="LHV146" s="69"/>
      <c r="LHW146" s="69"/>
      <c r="LHX146" s="69"/>
      <c r="LHY146" s="69"/>
      <c r="LHZ146" s="69"/>
      <c r="LIA146" s="69"/>
      <c r="LIB146" s="69"/>
      <c r="LIC146" s="64"/>
      <c r="LID146" s="56"/>
      <c r="LIE146" s="63"/>
      <c r="LIF146" s="63"/>
      <c r="LIG146" s="68"/>
      <c r="LIH146" s="70"/>
      <c r="LII146" s="69"/>
      <c r="LIJ146" s="69"/>
      <c r="LIK146" s="69"/>
      <c r="LIL146" s="69"/>
      <c r="LIM146" s="69"/>
      <c r="LIN146" s="69"/>
      <c r="LIO146" s="69"/>
      <c r="LIP146" s="69"/>
      <c r="LIQ146" s="69"/>
      <c r="LIR146" s="69"/>
      <c r="LIS146" s="64"/>
      <c r="LIT146" s="56"/>
      <c r="LIU146" s="63"/>
      <c r="LIV146" s="63"/>
      <c r="LIW146" s="68"/>
      <c r="LIX146" s="70"/>
      <c r="LIY146" s="69"/>
      <c r="LIZ146" s="69"/>
      <c r="LJA146" s="69"/>
      <c r="LJB146" s="69"/>
      <c r="LJC146" s="69"/>
      <c r="LJD146" s="69"/>
      <c r="LJE146" s="69"/>
      <c r="LJF146" s="69"/>
      <c r="LJG146" s="69"/>
      <c r="LJH146" s="69"/>
      <c r="LJI146" s="64"/>
      <c r="LJJ146" s="56"/>
      <c r="LJK146" s="63"/>
      <c r="LJL146" s="63"/>
      <c r="LJM146" s="68"/>
      <c r="LJN146" s="70"/>
      <c r="LJO146" s="69"/>
      <c r="LJP146" s="69"/>
      <c r="LJQ146" s="69"/>
      <c r="LJR146" s="69"/>
      <c r="LJS146" s="69"/>
      <c r="LJT146" s="69"/>
      <c r="LJU146" s="69"/>
      <c r="LJV146" s="69"/>
      <c r="LJW146" s="69"/>
      <c r="LJX146" s="69"/>
      <c r="LJY146" s="64"/>
      <c r="LJZ146" s="56"/>
      <c r="LKA146" s="63"/>
      <c r="LKB146" s="63"/>
      <c r="LKC146" s="68"/>
      <c r="LKD146" s="70"/>
      <c r="LKE146" s="69"/>
      <c r="LKF146" s="69"/>
      <c r="LKG146" s="69"/>
      <c r="LKH146" s="69"/>
      <c r="LKI146" s="69"/>
      <c r="LKJ146" s="69"/>
      <c r="LKK146" s="69"/>
      <c r="LKL146" s="69"/>
      <c r="LKM146" s="69"/>
      <c r="LKN146" s="69"/>
      <c r="LKO146" s="64"/>
      <c r="LKP146" s="56"/>
      <c r="LKQ146" s="63"/>
      <c r="LKR146" s="63"/>
      <c r="LKS146" s="68"/>
      <c r="LKT146" s="70"/>
      <c r="LKU146" s="69"/>
      <c r="LKV146" s="69"/>
      <c r="LKW146" s="69"/>
      <c r="LKX146" s="69"/>
      <c r="LKY146" s="69"/>
      <c r="LKZ146" s="69"/>
      <c r="LLA146" s="69"/>
      <c r="LLB146" s="69"/>
      <c r="LLC146" s="69"/>
      <c r="LLD146" s="69"/>
      <c r="LLE146" s="64"/>
      <c r="LLF146" s="56"/>
      <c r="LLG146" s="63"/>
      <c r="LLH146" s="63"/>
      <c r="LLI146" s="68"/>
      <c r="LLJ146" s="70"/>
      <c r="LLK146" s="69"/>
      <c r="LLL146" s="69"/>
      <c r="LLM146" s="69"/>
      <c r="LLN146" s="69"/>
      <c r="LLO146" s="69"/>
      <c r="LLP146" s="69"/>
      <c r="LLQ146" s="69"/>
      <c r="LLR146" s="69"/>
      <c r="LLS146" s="69"/>
      <c r="LLT146" s="69"/>
      <c r="LLU146" s="64"/>
      <c r="LLV146" s="56"/>
      <c r="LLW146" s="63"/>
      <c r="LLX146" s="63"/>
      <c r="LLY146" s="68"/>
      <c r="LLZ146" s="70"/>
      <c r="LMA146" s="69"/>
      <c r="LMB146" s="69"/>
      <c r="LMC146" s="69"/>
      <c r="LMD146" s="69"/>
      <c r="LME146" s="69"/>
      <c r="LMF146" s="69"/>
      <c r="LMG146" s="69"/>
      <c r="LMH146" s="69"/>
      <c r="LMI146" s="69"/>
      <c r="LMJ146" s="69"/>
      <c r="LMK146" s="64"/>
      <c r="LML146" s="56"/>
      <c r="LMM146" s="63"/>
      <c r="LMN146" s="63"/>
      <c r="LMO146" s="68"/>
      <c r="LMP146" s="70"/>
      <c r="LMQ146" s="69"/>
      <c r="LMR146" s="69"/>
      <c r="LMS146" s="69"/>
      <c r="LMT146" s="69"/>
      <c r="LMU146" s="69"/>
      <c r="LMV146" s="69"/>
      <c r="LMW146" s="69"/>
      <c r="LMX146" s="69"/>
      <c r="LMY146" s="69"/>
      <c r="LMZ146" s="69"/>
      <c r="LNA146" s="64"/>
      <c r="LNB146" s="56"/>
      <c r="LNC146" s="63"/>
      <c r="LND146" s="63"/>
      <c r="LNE146" s="68"/>
      <c r="LNF146" s="70"/>
      <c r="LNG146" s="69"/>
      <c r="LNH146" s="69"/>
      <c r="LNI146" s="69"/>
      <c r="LNJ146" s="69"/>
      <c r="LNK146" s="69"/>
      <c r="LNL146" s="69"/>
      <c r="LNM146" s="69"/>
      <c r="LNN146" s="69"/>
      <c r="LNO146" s="69"/>
      <c r="LNP146" s="69"/>
      <c r="LNQ146" s="64"/>
      <c r="LNR146" s="56"/>
      <c r="LNS146" s="63"/>
      <c r="LNT146" s="63"/>
      <c r="LNU146" s="68"/>
      <c r="LNV146" s="70"/>
      <c r="LNW146" s="69"/>
      <c r="LNX146" s="69"/>
      <c r="LNY146" s="69"/>
      <c r="LNZ146" s="69"/>
      <c r="LOA146" s="69"/>
      <c r="LOB146" s="69"/>
      <c r="LOC146" s="69"/>
      <c r="LOD146" s="69"/>
      <c r="LOE146" s="69"/>
      <c r="LOF146" s="69"/>
      <c r="LOG146" s="64"/>
      <c r="LOH146" s="56"/>
      <c r="LOI146" s="63"/>
      <c r="LOJ146" s="63"/>
      <c r="LOK146" s="68"/>
      <c r="LOL146" s="70"/>
      <c r="LOM146" s="69"/>
      <c r="LON146" s="69"/>
      <c r="LOO146" s="69"/>
      <c r="LOP146" s="69"/>
      <c r="LOQ146" s="69"/>
      <c r="LOR146" s="69"/>
      <c r="LOS146" s="69"/>
      <c r="LOT146" s="69"/>
      <c r="LOU146" s="69"/>
      <c r="LOV146" s="69"/>
      <c r="LOW146" s="64"/>
      <c r="LOX146" s="56"/>
      <c r="LOY146" s="63"/>
      <c r="LOZ146" s="63"/>
      <c r="LPA146" s="68"/>
      <c r="LPB146" s="70"/>
      <c r="LPC146" s="69"/>
      <c r="LPD146" s="69"/>
      <c r="LPE146" s="69"/>
      <c r="LPF146" s="69"/>
      <c r="LPG146" s="69"/>
      <c r="LPH146" s="69"/>
      <c r="LPI146" s="69"/>
      <c r="LPJ146" s="69"/>
      <c r="LPK146" s="69"/>
      <c r="LPL146" s="69"/>
      <c r="LPM146" s="64"/>
      <c r="LPN146" s="56"/>
      <c r="LPO146" s="63"/>
      <c r="LPP146" s="63"/>
      <c r="LPQ146" s="68"/>
      <c r="LPR146" s="70"/>
      <c r="LPS146" s="69"/>
      <c r="LPT146" s="69"/>
      <c r="LPU146" s="69"/>
      <c r="LPV146" s="69"/>
      <c r="LPW146" s="69"/>
      <c r="LPX146" s="69"/>
      <c r="LPY146" s="69"/>
      <c r="LPZ146" s="69"/>
      <c r="LQA146" s="69"/>
      <c r="LQB146" s="69"/>
      <c r="LQC146" s="64"/>
      <c r="LQD146" s="56"/>
      <c r="LQE146" s="63"/>
      <c r="LQF146" s="63"/>
      <c r="LQG146" s="68"/>
      <c r="LQH146" s="70"/>
      <c r="LQI146" s="69"/>
      <c r="LQJ146" s="69"/>
      <c r="LQK146" s="69"/>
      <c r="LQL146" s="69"/>
      <c r="LQM146" s="69"/>
      <c r="LQN146" s="69"/>
      <c r="LQO146" s="69"/>
      <c r="LQP146" s="69"/>
      <c r="LQQ146" s="69"/>
      <c r="LQR146" s="69"/>
      <c r="LQS146" s="64"/>
      <c r="LQT146" s="56"/>
      <c r="LQU146" s="63"/>
      <c r="LQV146" s="63"/>
      <c r="LQW146" s="68"/>
      <c r="LQX146" s="70"/>
      <c r="LQY146" s="69"/>
      <c r="LQZ146" s="69"/>
      <c r="LRA146" s="69"/>
      <c r="LRB146" s="69"/>
      <c r="LRC146" s="69"/>
      <c r="LRD146" s="69"/>
      <c r="LRE146" s="69"/>
      <c r="LRF146" s="69"/>
      <c r="LRG146" s="69"/>
      <c r="LRH146" s="69"/>
      <c r="LRI146" s="64"/>
      <c r="LRJ146" s="56"/>
      <c r="LRK146" s="63"/>
      <c r="LRL146" s="63"/>
      <c r="LRM146" s="68"/>
      <c r="LRN146" s="70"/>
      <c r="LRO146" s="69"/>
      <c r="LRP146" s="69"/>
      <c r="LRQ146" s="69"/>
      <c r="LRR146" s="69"/>
      <c r="LRS146" s="69"/>
      <c r="LRT146" s="69"/>
      <c r="LRU146" s="69"/>
      <c r="LRV146" s="69"/>
      <c r="LRW146" s="69"/>
      <c r="LRX146" s="69"/>
      <c r="LRY146" s="64"/>
      <c r="LRZ146" s="56"/>
      <c r="LSA146" s="63"/>
      <c r="LSB146" s="63"/>
      <c r="LSC146" s="68"/>
      <c r="LSD146" s="70"/>
      <c r="LSE146" s="69"/>
      <c r="LSF146" s="69"/>
      <c r="LSG146" s="69"/>
      <c r="LSH146" s="69"/>
      <c r="LSI146" s="69"/>
      <c r="LSJ146" s="69"/>
      <c r="LSK146" s="69"/>
      <c r="LSL146" s="69"/>
      <c r="LSM146" s="69"/>
      <c r="LSN146" s="69"/>
      <c r="LSO146" s="64"/>
      <c r="LSP146" s="56"/>
      <c r="LSQ146" s="63"/>
      <c r="LSR146" s="63"/>
      <c r="LSS146" s="68"/>
      <c r="LST146" s="70"/>
      <c r="LSU146" s="69"/>
      <c r="LSV146" s="69"/>
      <c r="LSW146" s="69"/>
      <c r="LSX146" s="69"/>
      <c r="LSY146" s="69"/>
      <c r="LSZ146" s="69"/>
      <c r="LTA146" s="69"/>
      <c r="LTB146" s="69"/>
      <c r="LTC146" s="69"/>
      <c r="LTD146" s="69"/>
      <c r="LTE146" s="64"/>
      <c r="LTF146" s="56"/>
      <c r="LTG146" s="63"/>
      <c r="LTH146" s="63"/>
      <c r="LTI146" s="68"/>
      <c r="LTJ146" s="70"/>
      <c r="LTK146" s="69"/>
      <c r="LTL146" s="69"/>
      <c r="LTM146" s="69"/>
      <c r="LTN146" s="69"/>
      <c r="LTO146" s="69"/>
      <c r="LTP146" s="69"/>
      <c r="LTQ146" s="69"/>
      <c r="LTR146" s="69"/>
      <c r="LTS146" s="69"/>
      <c r="LTT146" s="69"/>
      <c r="LTU146" s="64"/>
      <c r="LTV146" s="56"/>
      <c r="LTW146" s="63"/>
      <c r="LTX146" s="63"/>
      <c r="LTY146" s="68"/>
      <c r="LTZ146" s="70"/>
      <c r="LUA146" s="69"/>
      <c r="LUB146" s="69"/>
      <c r="LUC146" s="69"/>
      <c r="LUD146" s="69"/>
      <c r="LUE146" s="69"/>
      <c r="LUF146" s="69"/>
      <c r="LUG146" s="69"/>
      <c r="LUH146" s="69"/>
      <c r="LUI146" s="69"/>
      <c r="LUJ146" s="69"/>
      <c r="LUK146" s="64"/>
      <c r="LUL146" s="56"/>
      <c r="LUM146" s="63"/>
      <c r="LUN146" s="63"/>
      <c r="LUO146" s="68"/>
      <c r="LUP146" s="70"/>
      <c r="LUQ146" s="69"/>
      <c r="LUR146" s="69"/>
      <c r="LUS146" s="69"/>
      <c r="LUT146" s="69"/>
      <c r="LUU146" s="69"/>
      <c r="LUV146" s="69"/>
      <c r="LUW146" s="69"/>
      <c r="LUX146" s="69"/>
      <c r="LUY146" s="69"/>
      <c r="LUZ146" s="69"/>
      <c r="LVA146" s="64"/>
      <c r="LVB146" s="56"/>
      <c r="LVC146" s="63"/>
      <c r="LVD146" s="63"/>
      <c r="LVE146" s="68"/>
      <c r="LVF146" s="70"/>
      <c r="LVG146" s="69"/>
      <c r="LVH146" s="69"/>
      <c r="LVI146" s="69"/>
      <c r="LVJ146" s="69"/>
      <c r="LVK146" s="69"/>
      <c r="LVL146" s="69"/>
      <c r="LVM146" s="69"/>
      <c r="LVN146" s="69"/>
      <c r="LVO146" s="69"/>
      <c r="LVP146" s="69"/>
      <c r="LVQ146" s="64"/>
      <c r="LVR146" s="56"/>
      <c r="LVS146" s="63"/>
      <c r="LVT146" s="63"/>
      <c r="LVU146" s="68"/>
      <c r="LVV146" s="70"/>
      <c r="LVW146" s="69"/>
      <c r="LVX146" s="69"/>
      <c r="LVY146" s="69"/>
      <c r="LVZ146" s="69"/>
      <c r="LWA146" s="69"/>
      <c r="LWB146" s="69"/>
      <c r="LWC146" s="69"/>
      <c r="LWD146" s="69"/>
      <c r="LWE146" s="69"/>
      <c r="LWF146" s="69"/>
      <c r="LWG146" s="64"/>
      <c r="LWH146" s="56"/>
      <c r="LWI146" s="63"/>
      <c r="LWJ146" s="63"/>
      <c r="LWK146" s="68"/>
      <c r="LWL146" s="70"/>
      <c r="LWM146" s="69"/>
      <c r="LWN146" s="69"/>
      <c r="LWO146" s="69"/>
      <c r="LWP146" s="69"/>
      <c r="LWQ146" s="69"/>
      <c r="LWR146" s="69"/>
      <c r="LWS146" s="69"/>
      <c r="LWT146" s="69"/>
      <c r="LWU146" s="69"/>
      <c r="LWV146" s="69"/>
      <c r="LWW146" s="64"/>
      <c r="LWX146" s="56"/>
      <c r="LWY146" s="63"/>
      <c r="LWZ146" s="63"/>
      <c r="LXA146" s="68"/>
      <c r="LXB146" s="70"/>
      <c r="LXC146" s="69"/>
      <c r="LXD146" s="69"/>
      <c r="LXE146" s="69"/>
      <c r="LXF146" s="69"/>
      <c r="LXG146" s="69"/>
      <c r="LXH146" s="69"/>
      <c r="LXI146" s="69"/>
      <c r="LXJ146" s="69"/>
      <c r="LXK146" s="69"/>
      <c r="LXL146" s="69"/>
      <c r="LXM146" s="64"/>
      <c r="LXN146" s="56"/>
      <c r="LXO146" s="63"/>
      <c r="LXP146" s="63"/>
      <c r="LXQ146" s="68"/>
      <c r="LXR146" s="70"/>
      <c r="LXS146" s="69"/>
      <c r="LXT146" s="69"/>
      <c r="LXU146" s="69"/>
      <c r="LXV146" s="69"/>
      <c r="LXW146" s="69"/>
      <c r="LXX146" s="69"/>
      <c r="LXY146" s="69"/>
      <c r="LXZ146" s="69"/>
      <c r="LYA146" s="69"/>
      <c r="LYB146" s="69"/>
      <c r="LYC146" s="64"/>
      <c r="LYD146" s="56"/>
      <c r="LYE146" s="63"/>
      <c r="LYF146" s="63"/>
      <c r="LYG146" s="68"/>
      <c r="LYH146" s="70"/>
      <c r="LYI146" s="69"/>
      <c r="LYJ146" s="69"/>
      <c r="LYK146" s="69"/>
      <c r="LYL146" s="69"/>
      <c r="LYM146" s="69"/>
      <c r="LYN146" s="69"/>
      <c r="LYO146" s="69"/>
      <c r="LYP146" s="69"/>
      <c r="LYQ146" s="69"/>
      <c r="LYR146" s="69"/>
      <c r="LYS146" s="64"/>
      <c r="LYT146" s="56"/>
      <c r="LYU146" s="63"/>
      <c r="LYV146" s="63"/>
      <c r="LYW146" s="68"/>
      <c r="LYX146" s="70"/>
      <c r="LYY146" s="69"/>
      <c r="LYZ146" s="69"/>
      <c r="LZA146" s="69"/>
      <c r="LZB146" s="69"/>
      <c r="LZC146" s="69"/>
      <c r="LZD146" s="69"/>
      <c r="LZE146" s="69"/>
      <c r="LZF146" s="69"/>
      <c r="LZG146" s="69"/>
      <c r="LZH146" s="69"/>
      <c r="LZI146" s="64"/>
      <c r="LZJ146" s="56"/>
      <c r="LZK146" s="63"/>
      <c r="LZL146" s="63"/>
      <c r="LZM146" s="68"/>
      <c r="LZN146" s="70"/>
      <c r="LZO146" s="69"/>
      <c r="LZP146" s="69"/>
      <c r="LZQ146" s="69"/>
      <c r="LZR146" s="69"/>
      <c r="LZS146" s="69"/>
      <c r="LZT146" s="69"/>
      <c r="LZU146" s="69"/>
      <c r="LZV146" s="69"/>
      <c r="LZW146" s="69"/>
      <c r="LZX146" s="69"/>
      <c r="LZY146" s="64"/>
      <c r="LZZ146" s="56"/>
      <c r="MAA146" s="63"/>
      <c r="MAB146" s="63"/>
      <c r="MAC146" s="68"/>
      <c r="MAD146" s="70"/>
      <c r="MAE146" s="69"/>
      <c r="MAF146" s="69"/>
      <c r="MAG146" s="69"/>
      <c r="MAH146" s="69"/>
      <c r="MAI146" s="69"/>
      <c r="MAJ146" s="69"/>
      <c r="MAK146" s="69"/>
      <c r="MAL146" s="69"/>
      <c r="MAM146" s="69"/>
      <c r="MAN146" s="69"/>
      <c r="MAO146" s="64"/>
      <c r="MAP146" s="56"/>
      <c r="MAQ146" s="63"/>
      <c r="MAR146" s="63"/>
      <c r="MAS146" s="68"/>
      <c r="MAT146" s="70"/>
      <c r="MAU146" s="69"/>
      <c r="MAV146" s="69"/>
      <c r="MAW146" s="69"/>
      <c r="MAX146" s="69"/>
      <c r="MAY146" s="69"/>
      <c r="MAZ146" s="69"/>
      <c r="MBA146" s="69"/>
      <c r="MBB146" s="69"/>
      <c r="MBC146" s="69"/>
      <c r="MBD146" s="69"/>
      <c r="MBE146" s="64"/>
      <c r="MBF146" s="56"/>
      <c r="MBG146" s="63"/>
      <c r="MBH146" s="63"/>
      <c r="MBI146" s="68"/>
      <c r="MBJ146" s="70"/>
      <c r="MBK146" s="69"/>
      <c r="MBL146" s="69"/>
      <c r="MBM146" s="69"/>
      <c r="MBN146" s="69"/>
      <c r="MBO146" s="69"/>
      <c r="MBP146" s="69"/>
      <c r="MBQ146" s="69"/>
      <c r="MBR146" s="69"/>
      <c r="MBS146" s="69"/>
      <c r="MBT146" s="69"/>
      <c r="MBU146" s="64"/>
      <c r="MBV146" s="56"/>
      <c r="MBW146" s="63"/>
      <c r="MBX146" s="63"/>
      <c r="MBY146" s="68"/>
      <c r="MBZ146" s="70"/>
      <c r="MCA146" s="69"/>
      <c r="MCB146" s="69"/>
      <c r="MCC146" s="69"/>
      <c r="MCD146" s="69"/>
      <c r="MCE146" s="69"/>
      <c r="MCF146" s="69"/>
      <c r="MCG146" s="69"/>
      <c r="MCH146" s="69"/>
      <c r="MCI146" s="69"/>
      <c r="MCJ146" s="69"/>
      <c r="MCK146" s="64"/>
      <c r="MCL146" s="56"/>
      <c r="MCM146" s="63"/>
      <c r="MCN146" s="63"/>
      <c r="MCO146" s="68"/>
      <c r="MCP146" s="70"/>
      <c r="MCQ146" s="69"/>
      <c r="MCR146" s="69"/>
      <c r="MCS146" s="69"/>
      <c r="MCT146" s="69"/>
      <c r="MCU146" s="69"/>
      <c r="MCV146" s="69"/>
      <c r="MCW146" s="69"/>
      <c r="MCX146" s="69"/>
      <c r="MCY146" s="69"/>
      <c r="MCZ146" s="69"/>
      <c r="MDA146" s="64"/>
      <c r="MDB146" s="56"/>
      <c r="MDC146" s="63"/>
      <c r="MDD146" s="63"/>
      <c r="MDE146" s="68"/>
      <c r="MDF146" s="70"/>
      <c r="MDG146" s="69"/>
      <c r="MDH146" s="69"/>
      <c r="MDI146" s="69"/>
      <c r="MDJ146" s="69"/>
      <c r="MDK146" s="69"/>
      <c r="MDL146" s="69"/>
      <c r="MDM146" s="69"/>
      <c r="MDN146" s="69"/>
      <c r="MDO146" s="69"/>
      <c r="MDP146" s="69"/>
      <c r="MDQ146" s="64"/>
      <c r="MDR146" s="56"/>
      <c r="MDS146" s="63"/>
      <c r="MDT146" s="63"/>
      <c r="MDU146" s="68"/>
      <c r="MDV146" s="70"/>
      <c r="MDW146" s="69"/>
      <c r="MDX146" s="69"/>
      <c r="MDY146" s="69"/>
      <c r="MDZ146" s="69"/>
      <c r="MEA146" s="69"/>
      <c r="MEB146" s="69"/>
      <c r="MEC146" s="69"/>
      <c r="MED146" s="69"/>
      <c r="MEE146" s="69"/>
      <c r="MEF146" s="69"/>
      <c r="MEG146" s="64"/>
      <c r="MEH146" s="56"/>
      <c r="MEI146" s="63"/>
      <c r="MEJ146" s="63"/>
      <c r="MEK146" s="68"/>
      <c r="MEL146" s="70"/>
      <c r="MEM146" s="69"/>
      <c r="MEN146" s="69"/>
      <c r="MEO146" s="69"/>
      <c r="MEP146" s="69"/>
      <c r="MEQ146" s="69"/>
      <c r="MER146" s="69"/>
      <c r="MES146" s="69"/>
      <c r="MET146" s="69"/>
      <c r="MEU146" s="69"/>
      <c r="MEV146" s="69"/>
      <c r="MEW146" s="64"/>
      <c r="MEX146" s="56"/>
      <c r="MEY146" s="63"/>
      <c r="MEZ146" s="63"/>
      <c r="MFA146" s="68"/>
      <c r="MFB146" s="70"/>
      <c r="MFC146" s="69"/>
      <c r="MFD146" s="69"/>
      <c r="MFE146" s="69"/>
      <c r="MFF146" s="69"/>
      <c r="MFG146" s="69"/>
      <c r="MFH146" s="69"/>
      <c r="MFI146" s="69"/>
      <c r="MFJ146" s="69"/>
      <c r="MFK146" s="69"/>
      <c r="MFL146" s="69"/>
      <c r="MFM146" s="64"/>
      <c r="MFN146" s="56"/>
      <c r="MFO146" s="63"/>
      <c r="MFP146" s="63"/>
      <c r="MFQ146" s="68"/>
      <c r="MFR146" s="70"/>
      <c r="MFS146" s="69"/>
      <c r="MFT146" s="69"/>
      <c r="MFU146" s="69"/>
      <c r="MFV146" s="69"/>
      <c r="MFW146" s="69"/>
      <c r="MFX146" s="69"/>
      <c r="MFY146" s="69"/>
      <c r="MFZ146" s="69"/>
      <c r="MGA146" s="69"/>
      <c r="MGB146" s="69"/>
      <c r="MGC146" s="64"/>
      <c r="MGD146" s="56"/>
      <c r="MGE146" s="63"/>
      <c r="MGF146" s="63"/>
      <c r="MGG146" s="68"/>
      <c r="MGH146" s="70"/>
      <c r="MGI146" s="69"/>
      <c r="MGJ146" s="69"/>
      <c r="MGK146" s="69"/>
      <c r="MGL146" s="69"/>
      <c r="MGM146" s="69"/>
      <c r="MGN146" s="69"/>
      <c r="MGO146" s="69"/>
      <c r="MGP146" s="69"/>
      <c r="MGQ146" s="69"/>
      <c r="MGR146" s="69"/>
      <c r="MGS146" s="64"/>
      <c r="MGT146" s="56"/>
      <c r="MGU146" s="63"/>
      <c r="MGV146" s="63"/>
      <c r="MGW146" s="68"/>
      <c r="MGX146" s="70"/>
      <c r="MGY146" s="69"/>
      <c r="MGZ146" s="69"/>
      <c r="MHA146" s="69"/>
      <c r="MHB146" s="69"/>
      <c r="MHC146" s="69"/>
      <c r="MHD146" s="69"/>
      <c r="MHE146" s="69"/>
      <c r="MHF146" s="69"/>
      <c r="MHG146" s="69"/>
      <c r="MHH146" s="69"/>
      <c r="MHI146" s="64"/>
      <c r="MHJ146" s="56"/>
      <c r="MHK146" s="63"/>
      <c r="MHL146" s="63"/>
      <c r="MHM146" s="68"/>
      <c r="MHN146" s="70"/>
      <c r="MHO146" s="69"/>
      <c r="MHP146" s="69"/>
      <c r="MHQ146" s="69"/>
      <c r="MHR146" s="69"/>
      <c r="MHS146" s="69"/>
      <c r="MHT146" s="69"/>
      <c r="MHU146" s="69"/>
      <c r="MHV146" s="69"/>
      <c r="MHW146" s="69"/>
      <c r="MHX146" s="69"/>
      <c r="MHY146" s="64"/>
      <c r="MHZ146" s="56"/>
      <c r="MIA146" s="63"/>
      <c r="MIB146" s="63"/>
      <c r="MIC146" s="68"/>
      <c r="MID146" s="70"/>
      <c r="MIE146" s="69"/>
      <c r="MIF146" s="69"/>
      <c r="MIG146" s="69"/>
      <c r="MIH146" s="69"/>
      <c r="MII146" s="69"/>
      <c r="MIJ146" s="69"/>
      <c r="MIK146" s="69"/>
      <c r="MIL146" s="69"/>
      <c r="MIM146" s="69"/>
      <c r="MIN146" s="69"/>
      <c r="MIO146" s="64"/>
      <c r="MIP146" s="56"/>
      <c r="MIQ146" s="63"/>
      <c r="MIR146" s="63"/>
      <c r="MIS146" s="68"/>
      <c r="MIT146" s="70"/>
      <c r="MIU146" s="69"/>
      <c r="MIV146" s="69"/>
      <c r="MIW146" s="69"/>
      <c r="MIX146" s="69"/>
      <c r="MIY146" s="69"/>
      <c r="MIZ146" s="69"/>
      <c r="MJA146" s="69"/>
      <c r="MJB146" s="69"/>
      <c r="MJC146" s="69"/>
      <c r="MJD146" s="69"/>
      <c r="MJE146" s="64"/>
      <c r="MJF146" s="56"/>
      <c r="MJG146" s="63"/>
      <c r="MJH146" s="63"/>
      <c r="MJI146" s="68"/>
      <c r="MJJ146" s="70"/>
      <c r="MJK146" s="69"/>
      <c r="MJL146" s="69"/>
      <c r="MJM146" s="69"/>
      <c r="MJN146" s="69"/>
      <c r="MJO146" s="69"/>
      <c r="MJP146" s="69"/>
      <c r="MJQ146" s="69"/>
      <c r="MJR146" s="69"/>
      <c r="MJS146" s="69"/>
      <c r="MJT146" s="69"/>
      <c r="MJU146" s="64"/>
      <c r="MJV146" s="56"/>
      <c r="MJW146" s="63"/>
      <c r="MJX146" s="63"/>
      <c r="MJY146" s="68"/>
      <c r="MJZ146" s="70"/>
      <c r="MKA146" s="69"/>
      <c r="MKB146" s="69"/>
      <c r="MKC146" s="69"/>
      <c r="MKD146" s="69"/>
      <c r="MKE146" s="69"/>
      <c r="MKF146" s="69"/>
      <c r="MKG146" s="69"/>
      <c r="MKH146" s="69"/>
      <c r="MKI146" s="69"/>
      <c r="MKJ146" s="69"/>
      <c r="MKK146" s="64"/>
      <c r="MKL146" s="56"/>
      <c r="MKM146" s="63"/>
      <c r="MKN146" s="63"/>
      <c r="MKO146" s="68"/>
      <c r="MKP146" s="70"/>
      <c r="MKQ146" s="69"/>
      <c r="MKR146" s="69"/>
      <c r="MKS146" s="69"/>
      <c r="MKT146" s="69"/>
      <c r="MKU146" s="69"/>
      <c r="MKV146" s="69"/>
      <c r="MKW146" s="69"/>
      <c r="MKX146" s="69"/>
      <c r="MKY146" s="69"/>
      <c r="MKZ146" s="69"/>
      <c r="MLA146" s="64"/>
      <c r="MLB146" s="56"/>
      <c r="MLC146" s="63"/>
      <c r="MLD146" s="63"/>
      <c r="MLE146" s="68"/>
      <c r="MLF146" s="70"/>
      <c r="MLG146" s="69"/>
      <c r="MLH146" s="69"/>
      <c r="MLI146" s="69"/>
      <c r="MLJ146" s="69"/>
      <c r="MLK146" s="69"/>
      <c r="MLL146" s="69"/>
      <c r="MLM146" s="69"/>
      <c r="MLN146" s="69"/>
      <c r="MLO146" s="69"/>
      <c r="MLP146" s="69"/>
      <c r="MLQ146" s="64"/>
      <c r="MLR146" s="56"/>
      <c r="MLS146" s="63"/>
      <c r="MLT146" s="63"/>
      <c r="MLU146" s="68"/>
      <c r="MLV146" s="70"/>
      <c r="MLW146" s="69"/>
      <c r="MLX146" s="69"/>
      <c r="MLY146" s="69"/>
      <c r="MLZ146" s="69"/>
      <c r="MMA146" s="69"/>
      <c r="MMB146" s="69"/>
      <c r="MMC146" s="69"/>
      <c r="MMD146" s="69"/>
      <c r="MME146" s="69"/>
      <c r="MMF146" s="69"/>
      <c r="MMG146" s="64"/>
      <c r="MMH146" s="56"/>
      <c r="MMI146" s="63"/>
      <c r="MMJ146" s="63"/>
      <c r="MMK146" s="68"/>
      <c r="MML146" s="70"/>
      <c r="MMM146" s="69"/>
      <c r="MMN146" s="69"/>
      <c r="MMO146" s="69"/>
      <c r="MMP146" s="69"/>
      <c r="MMQ146" s="69"/>
      <c r="MMR146" s="69"/>
      <c r="MMS146" s="69"/>
      <c r="MMT146" s="69"/>
      <c r="MMU146" s="69"/>
      <c r="MMV146" s="69"/>
      <c r="MMW146" s="64"/>
      <c r="MMX146" s="56"/>
      <c r="MMY146" s="63"/>
      <c r="MMZ146" s="63"/>
      <c r="MNA146" s="68"/>
      <c r="MNB146" s="70"/>
      <c r="MNC146" s="69"/>
      <c r="MND146" s="69"/>
      <c r="MNE146" s="69"/>
      <c r="MNF146" s="69"/>
      <c r="MNG146" s="69"/>
      <c r="MNH146" s="69"/>
      <c r="MNI146" s="69"/>
      <c r="MNJ146" s="69"/>
      <c r="MNK146" s="69"/>
      <c r="MNL146" s="69"/>
      <c r="MNM146" s="64"/>
      <c r="MNN146" s="56"/>
      <c r="MNO146" s="63"/>
      <c r="MNP146" s="63"/>
      <c r="MNQ146" s="68"/>
      <c r="MNR146" s="70"/>
      <c r="MNS146" s="69"/>
      <c r="MNT146" s="69"/>
      <c r="MNU146" s="69"/>
      <c r="MNV146" s="69"/>
      <c r="MNW146" s="69"/>
      <c r="MNX146" s="69"/>
      <c r="MNY146" s="69"/>
      <c r="MNZ146" s="69"/>
      <c r="MOA146" s="69"/>
      <c r="MOB146" s="69"/>
      <c r="MOC146" s="64"/>
      <c r="MOD146" s="56"/>
      <c r="MOE146" s="63"/>
      <c r="MOF146" s="63"/>
      <c r="MOG146" s="68"/>
      <c r="MOH146" s="70"/>
      <c r="MOI146" s="69"/>
      <c r="MOJ146" s="69"/>
      <c r="MOK146" s="69"/>
      <c r="MOL146" s="69"/>
      <c r="MOM146" s="69"/>
      <c r="MON146" s="69"/>
      <c r="MOO146" s="69"/>
      <c r="MOP146" s="69"/>
      <c r="MOQ146" s="69"/>
      <c r="MOR146" s="69"/>
      <c r="MOS146" s="64"/>
      <c r="MOT146" s="56"/>
      <c r="MOU146" s="63"/>
      <c r="MOV146" s="63"/>
      <c r="MOW146" s="68"/>
      <c r="MOX146" s="70"/>
      <c r="MOY146" s="69"/>
      <c r="MOZ146" s="69"/>
      <c r="MPA146" s="69"/>
      <c r="MPB146" s="69"/>
      <c r="MPC146" s="69"/>
      <c r="MPD146" s="69"/>
      <c r="MPE146" s="69"/>
      <c r="MPF146" s="69"/>
      <c r="MPG146" s="69"/>
      <c r="MPH146" s="69"/>
      <c r="MPI146" s="64"/>
      <c r="MPJ146" s="56"/>
      <c r="MPK146" s="63"/>
      <c r="MPL146" s="63"/>
      <c r="MPM146" s="68"/>
      <c r="MPN146" s="70"/>
      <c r="MPO146" s="69"/>
      <c r="MPP146" s="69"/>
      <c r="MPQ146" s="69"/>
      <c r="MPR146" s="69"/>
      <c r="MPS146" s="69"/>
      <c r="MPT146" s="69"/>
      <c r="MPU146" s="69"/>
      <c r="MPV146" s="69"/>
      <c r="MPW146" s="69"/>
      <c r="MPX146" s="69"/>
      <c r="MPY146" s="64"/>
      <c r="MPZ146" s="56"/>
      <c r="MQA146" s="63"/>
      <c r="MQB146" s="63"/>
      <c r="MQC146" s="68"/>
      <c r="MQD146" s="70"/>
      <c r="MQE146" s="69"/>
      <c r="MQF146" s="69"/>
      <c r="MQG146" s="69"/>
      <c r="MQH146" s="69"/>
      <c r="MQI146" s="69"/>
      <c r="MQJ146" s="69"/>
      <c r="MQK146" s="69"/>
      <c r="MQL146" s="69"/>
      <c r="MQM146" s="69"/>
      <c r="MQN146" s="69"/>
      <c r="MQO146" s="64"/>
      <c r="MQP146" s="56"/>
      <c r="MQQ146" s="63"/>
      <c r="MQR146" s="63"/>
      <c r="MQS146" s="68"/>
      <c r="MQT146" s="70"/>
      <c r="MQU146" s="69"/>
      <c r="MQV146" s="69"/>
      <c r="MQW146" s="69"/>
      <c r="MQX146" s="69"/>
      <c r="MQY146" s="69"/>
      <c r="MQZ146" s="69"/>
      <c r="MRA146" s="69"/>
      <c r="MRB146" s="69"/>
      <c r="MRC146" s="69"/>
      <c r="MRD146" s="69"/>
      <c r="MRE146" s="64"/>
      <c r="MRF146" s="56"/>
      <c r="MRG146" s="63"/>
      <c r="MRH146" s="63"/>
      <c r="MRI146" s="68"/>
      <c r="MRJ146" s="70"/>
      <c r="MRK146" s="69"/>
      <c r="MRL146" s="69"/>
      <c r="MRM146" s="69"/>
      <c r="MRN146" s="69"/>
      <c r="MRO146" s="69"/>
      <c r="MRP146" s="69"/>
      <c r="MRQ146" s="69"/>
      <c r="MRR146" s="69"/>
      <c r="MRS146" s="69"/>
      <c r="MRT146" s="69"/>
      <c r="MRU146" s="64"/>
      <c r="MRV146" s="56"/>
      <c r="MRW146" s="63"/>
      <c r="MRX146" s="63"/>
      <c r="MRY146" s="68"/>
      <c r="MRZ146" s="70"/>
      <c r="MSA146" s="69"/>
      <c r="MSB146" s="69"/>
      <c r="MSC146" s="69"/>
      <c r="MSD146" s="69"/>
      <c r="MSE146" s="69"/>
      <c r="MSF146" s="69"/>
      <c r="MSG146" s="69"/>
      <c r="MSH146" s="69"/>
      <c r="MSI146" s="69"/>
      <c r="MSJ146" s="69"/>
      <c r="MSK146" s="64"/>
      <c r="MSL146" s="56"/>
      <c r="MSM146" s="63"/>
      <c r="MSN146" s="63"/>
      <c r="MSO146" s="68"/>
      <c r="MSP146" s="70"/>
      <c r="MSQ146" s="69"/>
      <c r="MSR146" s="69"/>
      <c r="MSS146" s="69"/>
      <c r="MST146" s="69"/>
      <c r="MSU146" s="69"/>
      <c r="MSV146" s="69"/>
      <c r="MSW146" s="69"/>
      <c r="MSX146" s="69"/>
      <c r="MSY146" s="69"/>
      <c r="MSZ146" s="69"/>
      <c r="MTA146" s="64"/>
      <c r="MTB146" s="56"/>
      <c r="MTC146" s="63"/>
      <c r="MTD146" s="63"/>
      <c r="MTE146" s="68"/>
      <c r="MTF146" s="70"/>
      <c r="MTG146" s="69"/>
      <c r="MTH146" s="69"/>
      <c r="MTI146" s="69"/>
      <c r="MTJ146" s="69"/>
      <c r="MTK146" s="69"/>
      <c r="MTL146" s="69"/>
      <c r="MTM146" s="69"/>
      <c r="MTN146" s="69"/>
      <c r="MTO146" s="69"/>
      <c r="MTP146" s="69"/>
      <c r="MTQ146" s="64"/>
      <c r="MTR146" s="56"/>
      <c r="MTS146" s="63"/>
      <c r="MTT146" s="63"/>
      <c r="MTU146" s="68"/>
      <c r="MTV146" s="70"/>
      <c r="MTW146" s="69"/>
      <c r="MTX146" s="69"/>
      <c r="MTY146" s="69"/>
      <c r="MTZ146" s="69"/>
      <c r="MUA146" s="69"/>
      <c r="MUB146" s="69"/>
      <c r="MUC146" s="69"/>
      <c r="MUD146" s="69"/>
      <c r="MUE146" s="69"/>
      <c r="MUF146" s="69"/>
      <c r="MUG146" s="64"/>
      <c r="MUH146" s="56"/>
      <c r="MUI146" s="63"/>
      <c r="MUJ146" s="63"/>
      <c r="MUK146" s="68"/>
      <c r="MUL146" s="70"/>
      <c r="MUM146" s="69"/>
      <c r="MUN146" s="69"/>
      <c r="MUO146" s="69"/>
      <c r="MUP146" s="69"/>
      <c r="MUQ146" s="69"/>
      <c r="MUR146" s="69"/>
      <c r="MUS146" s="69"/>
      <c r="MUT146" s="69"/>
      <c r="MUU146" s="69"/>
      <c r="MUV146" s="69"/>
      <c r="MUW146" s="64"/>
      <c r="MUX146" s="56"/>
      <c r="MUY146" s="63"/>
      <c r="MUZ146" s="63"/>
      <c r="MVA146" s="68"/>
      <c r="MVB146" s="70"/>
      <c r="MVC146" s="69"/>
      <c r="MVD146" s="69"/>
      <c r="MVE146" s="69"/>
      <c r="MVF146" s="69"/>
      <c r="MVG146" s="69"/>
      <c r="MVH146" s="69"/>
      <c r="MVI146" s="69"/>
      <c r="MVJ146" s="69"/>
      <c r="MVK146" s="69"/>
      <c r="MVL146" s="69"/>
      <c r="MVM146" s="64"/>
      <c r="MVN146" s="56"/>
      <c r="MVO146" s="63"/>
      <c r="MVP146" s="63"/>
      <c r="MVQ146" s="68"/>
      <c r="MVR146" s="70"/>
      <c r="MVS146" s="69"/>
      <c r="MVT146" s="69"/>
      <c r="MVU146" s="69"/>
      <c r="MVV146" s="69"/>
      <c r="MVW146" s="69"/>
      <c r="MVX146" s="69"/>
      <c r="MVY146" s="69"/>
      <c r="MVZ146" s="69"/>
      <c r="MWA146" s="69"/>
      <c r="MWB146" s="69"/>
      <c r="MWC146" s="64"/>
      <c r="MWD146" s="56"/>
      <c r="MWE146" s="63"/>
      <c r="MWF146" s="63"/>
      <c r="MWG146" s="68"/>
      <c r="MWH146" s="70"/>
      <c r="MWI146" s="69"/>
      <c r="MWJ146" s="69"/>
      <c r="MWK146" s="69"/>
      <c r="MWL146" s="69"/>
      <c r="MWM146" s="69"/>
      <c r="MWN146" s="69"/>
      <c r="MWO146" s="69"/>
      <c r="MWP146" s="69"/>
      <c r="MWQ146" s="69"/>
      <c r="MWR146" s="69"/>
      <c r="MWS146" s="64"/>
      <c r="MWT146" s="56"/>
      <c r="MWU146" s="63"/>
      <c r="MWV146" s="63"/>
      <c r="MWW146" s="68"/>
      <c r="MWX146" s="70"/>
      <c r="MWY146" s="69"/>
      <c r="MWZ146" s="69"/>
      <c r="MXA146" s="69"/>
      <c r="MXB146" s="69"/>
      <c r="MXC146" s="69"/>
      <c r="MXD146" s="69"/>
      <c r="MXE146" s="69"/>
      <c r="MXF146" s="69"/>
      <c r="MXG146" s="69"/>
      <c r="MXH146" s="69"/>
      <c r="MXI146" s="64"/>
      <c r="MXJ146" s="56"/>
      <c r="MXK146" s="63"/>
      <c r="MXL146" s="63"/>
      <c r="MXM146" s="68"/>
      <c r="MXN146" s="70"/>
      <c r="MXO146" s="69"/>
      <c r="MXP146" s="69"/>
      <c r="MXQ146" s="69"/>
      <c r="MXR146" s="69"/>
      <c r="MXS146" s="69"/>
      <c r="MXT146" s="69"/>
      <c r="MXU146" s="69"/>
      <c r="MXV146" s="69"/>
      <c r="MXW146" s="69"/>
      <c r="MXX146" s="69"/>
      <c r="MXY146" s="64"/>
      <c r="MXZ146" s="56"/>
      <c r="MYA146" s="63"/>
      <c r="MYB146" s="63"/>
      <c r="MYC146" s="68"/>
      <c r="MYD146" s="70"/>
      <c r="MYE146" s="69"/>
      <c r="MYF146" s="69"/>
      <c r="MYG146" s="69"/>
      <c r="MYH146" s="69"/>
      <c r="MYI146" s="69"/>
      <c r="MYJ146" s="69"/>
      <c r="MYK146" s="69"/>
      <c r="MYL146" s="69"/>
      <c r="MYM146" s="69"/>
      <c r="MYN146" s="69"/>
      <c r="MYO146" s="64"/>
      <c r="MYP146" s="56"/>
      <c r="MYQ146" s="63"/>
      <c r="MYR146" s="63"/>
      <c r="MYS146" s="68"/>
      <c r="MYT146" s="70"/>
      <c r="MYU146" s="69"/>
      <c r="MYV146" s="69"/>
      <c r="MYW146" s="69"/>
      <c r="MYX146" s="69"/>
      <c r="MYY146" s="69"/>
      <c r="MYZ146" s="69"/>
      <c r="MZA146" s="69"/>
      <c r="MZB146" s="69"/>
      <c r="MZC146" s="69"/>
      <c r="MZD146" s="69"/>
      <c r="MZE146" s="64"/>
      <c r="MZF146" s="56"/>
      <c r="MZG146" s="63"/>
      <c r="MZH146" s="63"/>
      <c r="MZI146" s="68"/>
      <c r="MZJ146" s="70"/>
      <c r="MZK146" s="69"/>
      <c r="MZL146" s="69"/>
      <c r="MZM146" s="69"/>
      <c r="MZN146" s="69"/>
      <c r="MZO146" s="69"/>
      <c r="MZP146" s="69"/>
      <c r="MZQ146" s="69"/>
      <c r="MZR146" s="69"/>
      <c r="MZS146" s="69"/>
      <c r="MZT146" s="69"/>
      <c r="MZU146" s="64"/>
      <c r="MZV146" s="56"/>
      <c r="MZW146" s="63"/>
      <c r="MZX146" s="63"/>
      <c r="MZY146" s="68"/>
      <c r="MZZ146" s="70"/>
      <c r="NAA146" s="69"/>
      <c r="NAB146" s="69"/>
      <c r="NAC146" s="69"/>
      <c r="NAD146" s="69"/>
      <c r="NAE146" s="69"/>
      <c r="NAF146" s="69"/>
      <c r="NAG146" s="69"/>
      <c r="NAH146" s="69"/>
      <c r="NAI146" s="69"/>
      <c r="NAJ146" s="69"/>
      <c r="NAK146" s="64"/>
      <c r="NAL146" s="56"/>
      <c r="NAM146" s="63"/>
      <c r="NAN146" s="63"/>
      <c r="NAO146" s="68"/>
      <c r="NAP146" s="70"/>
      <c r="NAQ146" s="69"/>
      <c r="NAR146" s="69"/>
      <c r="NAS146" s="69"/>
      <c r="NAT146" s="69"/>
      <c r="NAU146" s="69"/>
      <c r="NAV146" s="69"/>
      <c r="NAW146" s="69"/>
      <c r="NAX146" s="69"/>
      <c r="NAY146" s="69"/>
      <c r="NAZ146" s="69"/>
      <c r="NBA146" s="64"/>
      <c r="NBB146" s="56"/>
      <c r="NBC146" s="63"/>
      <c r="NBD146" s="63"/>
      <c r="NBE146" s="68"/>
      <c r="NBF146" s="70"/>
      <c r="NBG146" s="69"/>
      <c r="NBH146" s="69"/>
      <c r="NBI146" s="69"/>
      <c r="NBJ146" s="69"/>
      <c r="NBK146" s="69"/>
      <c r="NBL146" s="69"/>
      <c r="NBM146" s="69"/>
      <c r="NBN146" s="69"/>
      <c r="NBO146" s="69"/>
      <c r="NBP146" s="69"/>
      <c r="NBQ146" s="64"/>
      <c r="NBR146" s="56"/>
      <c r="NBS146" s="63"/>
      <c r="NBT146" s="63"/>
      <c r="NBU146" s="68"/>
      <c r="NBV146" s="70"/>
      <c r="NBW146" s="69"/>
      <c r="NBX146" s="69"/>
      <c r="NBY146" s="69"/>
      <c r="NBZ146" s="69"/>
      <c r="NCA146" s="69"/>
      <c r="NCB146" s="69"/>
      <c r="NCC146" s="69"/>
      <c r="NCD146" s="69"/>
      <c r="NCE146" s="69"/>
      <c r="NCF146" s="69"/>
      <c r="NCG146" s="64"/>
      <c r="NCH146" s="56"/>
      <c r="NCI146" s="63"/>
      <c r="NCJ146" s="63"/>
      <c r="NCK146" s="68"/>
      <c r="NCL146" s="70"/>
      <c r="NCM146" s="69"/>
      <c r="NCN146" s="69"/>
      <c r="NCO146" s="69"/>
      <c r="NCP146" s="69"/>
      <c r="NCQ146" s="69"/>
      <c r="NCR146" s="69"/>
      <c r="NCS146" s="69"/>
      <c r="NCT146" s="69"/>
      <c r="NCU146" s="69"/>
      <c r="NCV146" s="69"/>
      <c r="NCW146" s="64"/>
      <c r="NCX146" s="56"/>
      <c r="NCY146" s="63"/>
      <c r="NCZ146" s="63"/>
      <c r="NDA146" s="68"/>
      <c r="NDB146" s="70"/>
      <c r="NDC146" s="69"/>
      <c r="NDD146" s="69"/>
      <c r="NDE146" s="69"/>
      <c r="NDF146" s="69"/>
      <c r="NDG146" s="69"/>
      <c r="NDH146" s="69"/>
      <c r="NDI146" s="69"/>
      <c r="NDJ146" s="69"/>
      <c r="NDK146" s="69"/>
      <c r="NDL146" s="69"/>
      <c r="NDM146" s="64"/>
      <c r="NDN146" s="56"/>
      <c r="NDO146" s="63"/>
      <c r="NDP146" s="63"/>
      <c r="NDQ146" s="68"/>
      <c r="NDR146" s="70"/>
      <c r="NDS146" s="69"/>
      <c r="NDT146" s="69"/>
      <c r="NDU146" s="69"/>
      <c r="NDV146" s="69"/>
      <c r="NDW146" s="69"/>
      <c r="NDX146" s="69"/>
      <c r="NDY146" s="69"/>
      <c r="NDZ146" s="69"/>
      <c r="NEA146" s="69"/>
      <c r="NEB146" s="69"/>
      <c r="NEC146" s="64"/>
      <c r="NED146" s="56"/>
      <c r="NEE146" s="63"/>
      <c r="NEF146" s="63"/>
      <c r="NEG146" s="68"/>
      <c r="NEH146" s="70"/>
      <c r="NEI146" s="69"/>
      <c r="NEJ146" s="69"/>
      <c r="NEK146" s="69"/>
      <c r="NEL146" s="69"/>
      <c r="NEM146" s="69"/>
      <c r="NEN146" s="69"/>
      <c r="NEO146" s="69"/>
      <c r="NEP146" s="69"/>
      <c r="NEQ146" s="69"/>
      <c r="NER146" s="69"/>
      <c r="NES146" s="64"/>
      <c r="NET146" s="56"/>
      <c r="NEU146" s="63"/>
      <c r="NEV146" s="63"/>
      <c r="NEW146" s="68"/>
      <c r="NEX146" s="70"/>
      <c r="NEY146" s="69"/>
      <c r="NEZ146" s="69"/>
      <c r="NFA146" s="69"/>
      <c r="NFB146" s="69"/>
      <c r="NFC146" s="69"/>
      <c r="NFD146" s="69"/>
      <c r="NFE146" s="69"/>
      <c r="NFF146" s="69"/>
      <c r="NFG146" s="69"/>
      <c r="NFH146" s="69"/>
      <c r="NFI146" s="64"/>
      <c r="NFJ146" s="56"/>
      <c r="NFK146" s="63"/>
      <c r="NFL146" s="63"/>
      <c r="NFM146" s="68"/>
      <c r="NFN146" s="70"/>
      <c r="NFO146" s="69"/>
      <c r="NFP146" s="69"/>
      <c r="NFQ146" s="69"/>
      <c r="NFR146" s="69"/>
      <c r="NFS146" s="69"/>
      <c r="NFT146" s="69"/>
      <c r="NFU146" s="69"/>
      <c r="NFV146" s="69"/>
      <c r="NFW146" s="69"/>
      <c r="NFX146" s="69"/>
      <c r="NFY146" s="64"/>
      <c r="NFZ146" s="56"/>
      <c r="NGA146" s="63"/>
      <c r="NGB146" s="63"/>
      <c r="NGC146" s="68"/>
      <c r="NGD146" s="70"/>
      <c r="NGE146" s="69"/>
      <c r="NGF146" s="69"/>
      <c r="NGG146" s="69"/>
      <c r="NGH146" s="69"/>
      <c r="NGI146" s="69"/>
      <c r="NGJ146" s="69"/>
      <c r="NGK146" s="69"/>
      <c r="NGL146" s="69"/>
      <c r="NGM146" s="69"/>
      <c r="NGN146" s="69"/>
      <c r="NGO146" s="64"/>
      <c r="NGP146" s="56"/>
      <c r="NGQ146" s="63"/>
      <c r="NGR146" s="63"/>
      <c r="NGS146" s="68"/>
      <c r="NGT146" s="70"/>
      <c r="NGU146" s="69"/>
      <c r="NGV146" s="69"/>
      <c r="NGW146" s="69"/>
      <c r="NGX146" s="69"/>
      <c r="NGY146" s="69"/>
      <c r="NGZ146" s="69"/>
      <c r="NHA146" s="69"/>
      <c r="NHB146" s="69"/>
      <c r="NHC146" s="69"/>
      <c r="NHD146" s="69"/>
      <c r="NHE146" s="64"/>
      <c r="NHF146" s="56"/>
      <c r="NHG146" s="63"/>
      <c r="NHH146" s="63"/>
      <c r="NHI146" s="68"/>
      <c r="NHJ146" s="70"/>
      <c r="NHK146" s="69"/>
      <c r="NHL146" s="69"/>
      <c r="NHM146" s="69"/>
      <c r="NHN146" s="69"/>
      <c r="NHO146" s="69"/>
      <c r="NHP146" s="69"/>
      <c r="NHQ146" s="69"/>
      <c r="NHR146" s="69"/>
      <c r="NHS146" s="69"/>
      <c r="NHT146" s="69"/>
      <c r="NHU146" s="64"/>
      <c r="NHV146" s="56"/>
      <c r="NHW146" s="63"/>
      <c r="NHX146" s="63"/>
      <c r="NHY146" s="68"/>
      <c r="NHZ146" s="70"/>
      <c r="NIA146" s="69"/>
      <c r="NIB146" s="69"/>
      <c r="NIC146" s="69"/>
      <c r="NID146" s="69"/>
      <c r="NIE146" s="69"/>
      <c r="NIF146" s="69"/>
      <c r="NIG146" s="69"/>
      <c r="NIH146" s="69"/>
      <c r="NII146" s="69"/>
      <c r="NIJ146" s="69"/>
      <c r="NIK146" s="64"/>
      <c r="NIL146" s="56"/>
      <c r="NIM146" s="63"/>
      <c r="NIN146" s="63"/>
      <c r="NIO146" s="68"/>
      <c r="NIP146" s="70"/>
      <c r="NIQ146" s="69"/>
      <c r="NIR146" s="69"/>
      <c r="NIS146" s="69"/>
      <c r="NIT146" s="69"/>
      <c r="NIU146" s="69"/>
      <c r="NIV146" s="69"/>
      <c r="NIW146" s="69"/>
      <c r="NIX146" s="69"/>
      <c r="NIY146" s="69"/>
      <c r="NIZ146" s="69"/>
      <c r="NJA146" s="64"/>
      <c r="NJB146" s="56"/>
      <c r="NJC146" s="63"/>
      <c r="NJD146" s="63"/>
      <c r="NJE146" s="68"/>
      <c r="NJF146" s="70"/>
      <c r="NJG146" s="69"/>
      <c r="NJH146" s="69"/>
      <c r="NJI146" s="69"/>
      <c r="NJJ146" s="69"/>
      <c r="NJK146" s="69"/>
      <c r="NJL146" s="69"/>
      <c r="NJM146" s="69"/>
      <c r="NJN146" s="69"/>
      <c r="NJO146" s="69"/>
      <c r="NJP146" s="69"/>
      <c r="NJQ146" s="64"/>
      <c r="NJR146" s="56"/>
      <c r="NJS146" s="63"/>
      <c r="NJT146" s="63"/>
      <c r="NJU146" s="68"/>
      <c r="NJV146" s="70"/>
      <c r="NJW146" s="69"/>
      <c r="NJX146" s="69"/>
      <c r="NJY146" s="69"/>
      <c r="NJZ146" s="69"/>
      <c r="NKA146" s="69"/>
      <c r="NKB146" s="69"/>
      <c r="NKC146" s="69"/>
      <c r="NKD146" s="69"/>
      <c r="NKE146" s="69"/>
      <c r="NKF146" s="69"/>
      <c r="NKG146" s="64"/>
      <c r="NKH146" s="56"/>
      <c r="NKI146" s="63"/>
      <c r="NKJ146" s="63"/>
      <c r="NKK146" s="68"/>
      <c r="NKL146" s="70"/>
      <c r="NKM146" s="69"/>
      <c r="NKN146" s="69"/>
      <c r="NKO146" s="69"/>
      <c r="NKP146" s="69"/>
      <c r="NKQ146" s="69"/>
      <c r="NKR146" s="69"/>
      <c r="NKS146" s="69"/>
      <c r="NKT146" s="69"/>
      <c r="NKU146" s="69"/>
      <c r="NKV146" s="69"/>
      <c r="NKW146" s="64"/>
      <c r="NKX146" s="56"/>
      <c r="NKY146" s="63"/>
      <c r="NKZ146" s="63"/>
      <c r="NLA146" s="68"/>
      <c r="NLB146" s="70"/>
      <c r="NLC146" s="69"/>
      <c r="NLD146" s="69"/>
      <c r="NLE146" s="69"/>
      <c r="NLF146" s="69"/>
      <c r="NLG146" s="69"/>
      <c r="NLH146" s="69"/>
      <c r="NLI146" s="69"/>
      <c r="NLJ146" s="69"/>
      <c r="NLK146" s="69"/>
      <c r="NLL146" s="69"/>
      <c r="NLM146" s="64"/>
      <c r="NLN146" s="56"/>
      <c r="NLO146" s="63"/>
      <c r="NLP146" s="63"/>
      <c r="NLQ146" s="68"/>
      <c r="NLR146" s="70"/>
      <c r="NLS146" s="69"/>
      <c r="NLT146" s="69"/>
      <c r="NLU146" s="69"/>
      <c r="NLV146" s="69"/>
      <c r="NLW146" s="69"/>
      <c r="NLX146" s="69"/>
      <c r="NLY146" s="69"/>
      <c r="NLZ146" s="69"/>
      <c r="NMA146" s="69"/>
      <c r="NMB146" s="69"/>
      <c r="NMC146" s="64"/>
      <c r="NMD146" s="56"/>
      <c r="NME146" s="63"/>
      <c r="NMF146" s="63"/>
      <c r="NMG146" s="68"/>
      <c r="NMH146" s="70"/>
      <c r="NMI146" s="69"/>
      <c r="NMJ146" s="69"/>
      <c r="NMK146" s="69"/>
      <c r="NML146" s="69"/>
      <c r="NMM146" s="69"/>
      <c r="NMN146" s="69"/>
      <c r="NMO146" s="69"/>
      <c r="NMP146" s="69"/>
      <c r="NMQ146" s="69"/>
      <c r="NMR146" s="69"/>
      <c r="NMS146" s="64"/>
      <c r="NMT146" s="56"/>
      <c r="NMU146" s="63"/>
      <c r="NMV146" s="63"/>
      <c r="NMW146" s="68"/>
      <c r="NMX146" s="70"/>
      <c r="NMY146" s="69"/>
      <c r="NMZ146" s="69"/>
      <c r="NNA146" s="69"/>
      <c r="NNB146" s="69"/>
      <c r="NNC146" s="69"/>
      <c r="NND146" s="69"/>
      <c r="NNE146" s="69"/>
      <c r="NNF146" s="69"/>
      <c r="NNG146" s="69"/>
      <c r="NNH146" s="69"/>
      <c r="NNI146" s="64"/>
      <c r="NNJ146" s="56"/>
      <c r="NNK146" s="63"/>
      <c r="NNL146" s="63"/>
      <c r="NNM146" s="68"/>
      <c r="NNN146" s="70"/>
      <c r="NNO146" s="69"/>
      <c r="NNP146" s="69"/>
      <c r="NNQ146" s="69"/>
      <c r="NNR146" s="69"/>
      <c r="NNS146" s="69"/>
      <c r="NNT146" s="69"/>
      <c r="NNU146" s="69"/>
      <c r="NNV146" s="69"/>
      <c r="NNW146" s="69"/>
      <c r="NNX146" s="69"/>
      <c r="NNY146" s="64"/>
      <c r="NNZ146" s="56"/>
      <c r="NOA146" s="63"/>
      <c r="NOB146" s="63"/>
      <c r="NOC146" s="68"/>
      <c r="NOD146" s="70"/>
      <c r="NOE146" s="69"/>
      <c r="NOF146" s="69"/>
      <c r="NOG146" s="69"/>
      <c r="NOH146" s="69"/>
      <c r="NOI146" s="69"/>
      <c r="NOJ146" s="69"/>
      <c r="NOK146" s="69"/>
      <c r="NOL146" s="69"/>
      <c r="NOM146" s="69"/>
      <c r="NON146" s="69"/>
      <c r="NOO146" s="64"/>
      <c r="NOP146" s="56"/>
      <c r="NOQ146" s="63"/>
      <c r="NOR146" s="63"/>
      <c r="NOS146" s="68"/>
      <c r="NOT146" s="70"/>
      <c r="NOU146" s="69"/>
      <c r="NOV146" s="69"/>
      <c r="NOW146" s="69"/>
      <c r="NOX146" s="69"/>
      <c r="NOY146" s="69"/>
      <c r="NOZ146" s="69"/>
      <c r="NPA146" s="69"/>
      <c r="NPB146" s="69"/>
      <c r="NPC146" s="69"/>
      <c r="NPD146" s="69"/>
      <c r="NPE146" s="64"/>
      <c r="NPF146" s="56"/>
      <c r="NPG146" s="63"/>
      <c r="NPH146" s="63"/>
      <c r="NPI146" s="68"/>
      <c r="NPJ146" s="70"/>
      <c r="NPK146" s="69"/>
      <c r="NPL146" s="69"/>
      <c r="NPM146" s="69"/>
      <c r="NPN146" s="69"/>
      <c r="NPO146" s="69"/>
      <c r="NPP146" s="69"/>
      <c r="NPQ146" s="69"/>
      <c r="NPR146" s="69"/>
      <c r="NPS146" s="69"/>
      <c r="NPT146" s="69"/>
      <c r="NPU146" s="64"/>
      <c r="NPV146" s="56"/>
      <c r="NPW146" s="63"/>
      <c r="NPX146" s="63"/>
      <c r="NPY146" s="68"/>
      <c r="NPZ146" s="70"/>
      <c r="NQA146" s="69"/>
      <c r="NQB146" s="69"/>
      <c r="NQC146" s="69"/>
      <c r="NQD146" s="69"/>
      <c r="NQE146" s="69"/>
      <c r="NQF146" s="69"/>
      <c r="NQG146" s="69"/>
      <c r="NQH146" s="69"/>
      <c r="NQI146" s="69"/>
      <c r="NQJ146" s="69"/>
      <c r="NQK146" s="64"/>
      <c r="NQL146" s="56"/>
      <c r="NQM146" s="63"/>
      <c r="NQN146" s="63"/>
      <c r="NQO146" s="68"/>
      <c r="NQP146" s="70"/>
      <c r="NQQ146" s="69"/>
      <c r="NQR146" s="69"/>
      <c r="NQS146" s="69"/>
      <c r="NQT146" s="69"/>
      <c r="NQU146" s="69"/>
      <c r="NQV146" s="69"/>
      <c r="NQW146" s="69"/>
      <c r="NQX146" s="69"/>
      <c r="NQY146" s="69"/>
      <c r="NQZ146" s="69"/>
      <c r="NRA146" s="64"/>
      <c r="NRB146" s="56"/>
      <c r="NRC146" s="63"/>
      <c r="NRD146" s="63"/>
      <c r="NRE146" s="68"/>
      <c r="NRF146" s="70"/>
      <c r="NRG146" s="69"/>
      <c r="NRH146" s="69"/>
      <c r="NRI146" s="69"/>
      <c r="NRJ146" s="69"/>
      <c r="NRK146" s="69"/>
      <c r="NRL146" s="69"/>
      <c r="NRM146" s="69"/>
      <c r="NRN146" s="69"/>
      <c r="NRO146" s="69"/>
      <c r="NRP146" s="69"/>
      <c r="NRQ146" s="64"/>
      <c r="NRR146" s="56"/>
      <c r="NRS146" s="63"/>
      <c r="NRT146" s="63"/>
      <c r="NRU146" s="68"/>
      <c r="NRV146" s="70"/>
      <c r="NRW146" s="69"/>
      <c r="NRX146" s="69"/>
      <c r="NRY146" s="69"/>
      <c r="NRZ146" s="69"/>
      <c r="NSA146" s="69"/>
      <c r="NSB146" s="69"/>
      <c r="NSC146" s="69"/>
      <c r="NSD146" s="69"/>
      <c r="NSE146" s="69"/>
      <c r="NSF146" s="69"/>
      <c r="NSG146" s="64"/>
      <c r="NSH146" s="56"/>
      <c r="NSI146" s="63"/>
      <c r="NSJ146" s="63"/>
      <c r="NSK146" s="68"/>
      <c r="NSL146" s="70"/>
      <c r="NSM146" s="69"/>
      <c r="NSN146" s="69"/>
      <c r="NSO146" s="69"/>
      <c r="NSP146" s="69"/>
      <c r="NSQ146" s="69"/>
      <c r="NSR146" s="69"/>
      <c r="NSS146" s="69"/>
      <c r="NST146" s="69"/>
      <c r="NSU146" s="69"/>
      <c r="NSV146" s="69"/>
      <c r="NSW146" s="64"/>
      <c r="NSX146" s="56"/>
      <c r="NSY146" s="63"/>
      <c r="NSZ146" s="63"/>
      <c r="NTA146" s="68"/>
      <c r="NTB146" s="70"/>
      <c r="NTC146" s="69"/>
      <c r="NTD146" s="69"/>
      <c r="NTE146" s="69"/>
      <c r="NTF146" s="69"/>
      <c r="NTG146" s="69"/>
      <c r="NTH146" s="69"/>
      <c r="NTI146" s="69"/>
      <c r="NTJ146" s="69"/>
      <c r="NTK146" s="69"/>
      <c r="NTL146" s="69"/>
      <c r="NTM146" s="64"/>
      <c r="NTN146" s="56"/>
      <c r="NTO146" s="63"/>
      <c r="NTP146" s="63"/>
      <c r="NTQ146" s="68"/>
      <c r="NTR146" s="70"/>
      <c r="NTS146" s="69"/>
      <c r="NTT146" s="69"/>
      <c r="NTU146" s="69"/>
      <c r="NTV146" s="69"/>
      <c r="NTW146" s="69"/>
      <c r="NTX146" s="69"/>
      <c r="NTY146" s="69"/>
      <c r="NTZ146" s="69"/>
      <c r="NUA146" s="69"/>
      <c r="NUB146" s="69"/>
      <c r="NUC146" s="64"/>
      <c r="NUD146" s="56"/>
      <c r="NUE146" s="63"/>
      <c r="NUF146" s="63"/>
      <c r="NUG146" s="68"/>
      <c r="NUH146" s="70"/>
      <c r="NUI146" s="69"/>
      <c r="NUJ146" s="69"/>
      <c r="NUK146" s="69"/>
      <c r="NUL146" s="69"/>
      <c r="NUM146" s="69"/>
      <c r="NUN146" s="69"/>
      <c r="NUO146" s="69"/>
      <c r="NUP146" s="69"/>
      <c r="NUQ146" s="69"/>
      <c r="NUR146" s="69"/>
      <c r="NUS146" s="64"/>
      <c r="NUT146" s="56"/>
      <c r="NUU146" s="63"/>
      <c r="NUV146" s="63"/>
      <c r="NUW146" s="68"/>
      <c r="NUX146" s="70"/>
      <c r="NUY146" s="69"/>
      <c r="NUZ146" s="69"/>
      <c r="NVA146" s="69"/>
      <c r="NVB146" s="69"/>
      <c r="NVC146" s="69"/>
      <c r="NVD146" s="69"/>
      <c r="NVE146" s="69"/>
      <c r="NVF146" s="69"/>
      <c r="NVG146" s="69"/>
      <c r="NVH146" s="69"/>
      <c r="NVI146" s="64"/>
      <c r="NVJ146" s="56"/>
      <c r="NVK146" s="63"/>
      <c r="NVL146" s="63"/>
      <c r="NVM146" s="68"/>
      <c r="NVN146" s="70"/>
      <c r="NVO146" s="69"/>
      <c r="NVP146" s="69"/>
      <c r="NVQ146" s="69"/>
      <c r="NVR146" s="69"/>
      <c r="NVS146" s="69"/>
      <c r="NVT146" s="69"/>
      <c r="NVU146" s="69"/>
      <c r="NVV146" s="69"/>
      <c r="NVW146" s="69"/>
      <c r="NVX146" s="69"/>
      <c r="NVY146" s="64"/>
      <c r="NVZ146" s="56"/>
      <c r="NWA146" s="63"/>
      <c r="NWB146" s="63"/>
      <c r="NWC146" s="68"/>
      <c r="NWD146" s="70"/>
      <c r="NWE146" s="69"/>
      <c r="NWF146" s="69"/>
      <c r="NWG146" s="69"/>
      <c r="NWH146" s="69"/>
      <c r="NWI146" s="69"/>
      <c r="NWJ146" s="69"/>
      <c r="NWK146" s="69"/>
      <c r="NWL146" s="69"/>
      <c r="NWM146" s="69"/>
      <c r="NWN146" s="69"/>
      <c r="NWO146" s="64"/>
      <c r="NWP146" s="56"/>
      <c r="NWQ146" s="63"/>
      <c r="NWR146" s="63"/>
      <c r="NWS146" s="68"/>
      <c r="NWT146" s="70"/>
      <c r="NWU146" s="69"/>
      <c r="NWV146" s="69"/>
      <c r="NWW146" s="69"/>
      <c r="NWX146" s="69"/>
      <c r="NWY146" s="69"/>
      <c r="NWZ146" s="69"/>
      <c r="NXA146" s="69"/>
      <c r="NXB146" s="69"/>
      <c r="NXC146" s="69"/>
      <c r="NXD146" s="69"/>
      <c r="NXE146" s="64"/>
      <c r="NXF146" s="56"/>
      <c r="NXG146" s="63"/>
      <c r="NXH146" s="63"/>
      <c r="NXI146" s="68"/>
      <c r="NXJ146" s="70"/>
      <c r="NXK146" s="69"/>
      <c r="NXL146" s="69"/>
      <c r="NXM146" s="69"/>
      <c r="NXN146" s="69"/>
      <c r="NXO146" s="69"/>
      <c r="NXP146" s="69"/>
      <c r="NXQ146" s="69"/>
      <c r="NXR146" s="69"/>
      <c r="NXS146" s="69"/>
      <c r="NXT146" s="69"/>
      <c r="NXU146" s="64"/>
      <c r="NXV146" s="56"/>
      <c r="NXW146" s="63"/>
      <c r="NXX146" s="63"/>
      <c r="NXY146" s="68"/>
      <c r="NXZ146" s="70"/>
      <c r="NYA146" s="69"/>
      <c r="NYB146" s="69"/>
      <c r="NYC146" s="69"/>
      <c r="NYD146" s="69"/>
      <c r="NYE146" s="69"/>
      <c r="NYF146" s="69"/>
      <c r="NYG146" s="69"/>
      <c r="NYH146" s="69"/>
      <c r="NYI146" s="69"/>
      <c r="NYJ146" s="69"/>
      <c r="NYK146" s="64"/>
      <c r="NYL146" s="56"/>
      <c r="NYM146" s="63"/>
      <c r="NYN146" s="63"/>
      <c r="NYO146" s="68"/>
      <c r="NYP146" s="70"/>
      <c r="NYQ146" s="69"/>
      <c r="NYR146" s="69"/>
      <c r="NYS146" s="69"/>
      <c r="NYT146" s="69"/>
      <c r="NYU146" s="69"/>
      <c r="NYV146" s="69"/>
      <c r="NYW146" s="69"/>
      <c r="NYX146" s="69"/>
      <c r="NYY146" s="69"/>
      <c r="NYZ146" s="69"/>
      <c r="NZA146" s="64"/>
      <c r="NZB146" s="56"/>
      <c r="NZC146" s="63"/>
      <c r="NZD146" s="63"/>
      <c r="NZE146" s="68"/>
      <c r="NZF146" s="70"/>
      <c r="NZG146" s="69"/>
      <c r="NZH146" s="69"/>
      <c r="NZI146" s="69"/>
      <c r="NZJ146" s="69"/>
      <c r="NZK146" s="69"/>
      <c r="NZL146" s="69"/>
      <c r="NZM146" s="69"/>
      <c r="NZN146" s="69"/>
      <c r="NZO146" s="69"/>
      <c r="NZP146" s="69"/>
      <c r="NZQ146" s="64"/>
      <c r="NZR146" s="56"/>
      <c r="NZS146" s="63"/>
      <c r="NZT146" s="63"/>
      <c r="NZU146" s="68"/>
      <c r="NZV146" s="70"/>
      <c r="NZW146" s="69"/>
      <c r="NZX146" s="69"/>
      <c r="NZY146" s="69"/>
      <c r="NZZ146" s="69"/>
      <c r="OAA146" s="69"/>
      <c r="OAB146" s="69"/>
      <c r="OAC146" s="69"/>
      <c r="OAD146" s="69"/>
      <c r="OAE146" s="69"/>
      <c r="OAF146" s="69"/>
      <c r="OAG146" s="64"/>
      <c r="OAH146" s="56"/>
      <c r="OAI146" s="63"/>
      <c r="OAJ146" s="63"/>
      <c r="OAK146" s="68"/>
      <c r="OAL146" s="70"/>
      <c r="OAM146" s="69"/>
      <c r="OAN146" s="69"/>
      <c r="OAO146" s="69"/>
      <c r="OAP146" s="69"/>
      <c r="OAQ146" s="69"/>
      <c r="OAR146" s="69"/>
      <c r="OAS146" s="69"/>
      <c r="OAT146" s="69"/>
      <c r="OAU146" s="69"/>
      <c r="OAV146" s="69"/>
      <c r="OAW146" s="64"/>
      <c r="OAX146" s="56"/>
      <c r="OAY146" s="63"/>
      <c r="OAZ146" s="63"/>
      <c r="OBA146" s="68"/>
      <c r="OBB146" s="70"/>
      <c r="OBC146" s="69"/>
      <c r="OBD146" s="69"/>
      <c r="OBE146" s="69"/>
      <c r="OBF146" s="69"/>
      <c r="OBG146" s="69"/>
      <c r="OBH146" s="69"/>
      <c r="OBI146" s="69"/>
      <c r="OBJ146" s="69"/>
      <c r="OBK146" s="69"/>
      <c r="OBL146" s="69"/>
      <c r="OBM146" s="64"/>
      <c r="OBN146" s="56"/>
      <c r="OBO146" s="63"/>
      <c r="OBP146" s="63"/>
      <c r="OBQ146" s="68"/>
      <c r="OBR146" s="70"/>
      <c r="OBS146" s="69"/>
      <c r="OBT146" s="69"/>
      <c r="OBU146" s="69"/>
      <c r="OBV146" s="69"/>
      <c r="OBW146" s="69"/>
      <c r="OBX146" s="69"/>
      <c r="OBY146" s="69"/>
      <c r="OBZ146" s="69"/>
      <c r="OCA146" s="69"/>
      <c r="OCB146" s="69"/>
      <c r="OCC146" s="64"/>
      <c r="OCD146" s="56"/>
      <c r="OCE146" s="63"/>
      <c r="OCF146" s="63"/>
      <c r="OCG146" s="68"/>
      <c r="OCH146" s="70"/>
      <c r="OCI146" s="69"/>
      <c r="OCJ146" s="69"/>
      <c r="OCK146" s="69"/>
      <c r="OCL146" s="69"/>
      <c r="OCM146" s="69"/>
      <c r="OCN146" s="69"/>
      <c r="OCO146" s="69"/>
      <c r="OCP146" s="69"/>
      <c r="OCQ146" s="69"/>
      <c r="OCR146" s="69"/>
      <c r="OCS146" s="64"/>
      <c r="OCT146" s="56"/>
      <c r="OCU146" s="63"/>
      <c r="OCV146" s="63"/>
      <c r="OCW146" s="68"/>
      <c r="OCX146" s="70"/>
      <c r="OCY146" s="69"/>
      <c r="OCZ146" s="69"/>
      <c r="ODA146" s="69"/>
      <c r="ODB146" s="69"/>
      <c r="ODC146" s="69"/>
      <c r="ODD146" s="69"/>
      <c r="ODE146" s="69"/>
      <c r="ODF146" s="69"/>
      <c r="ODG146" s="69"/>
      <c r="ODH146" s="69"/>
      <c r="ODI146" s="64"/>
      <c r="ODJ146" s="56"/>
      <c r="ODK146" s="63"/>
      <c r="ODL146" s="63"/>
      <c r="ODM146" s="68"/>
      <c r="ODN146" s="70"/>
      <c r="ODO146" s="69"/>
      <c r="ODP146" s="69"/>
      <c r="ODQ146" s="69"/>
      <c r="ODR146" s="69"/>
      <c r="ODS146" s="69"/>
      <c r="ODT146" s="69"/>
      <c r="ODU146" s="69"/>
      <c r="ODV146" s="69"/>
      <c r="ODW146" s="69"/>
      <c r="ODX146" s="69"/>
      <c r="ODY146" s="64"/>
      <c r="ODZ146" s="56"/>
      <c r="OEA146" s="63"/>
      <c r="OEB146" s="63"/>
      <c r="OEC146" s="68"/>
      <c r="OED146" s="70"/>
      <c r="OEE146" s="69"/>
      <c r="OEF146" s="69"/>
      <c r="OEG146" s="69"/>
      <c r="OEH146" s="69"/>
      <c r="OEI146" s="69"/>
      <c r="OEJ146" s="69"/>
      <c r="OEK146" s="69"/>
      <c r="OEL146" s="69"/>
      <c r="OEM146" s="69"/>
      <c r="OEN146" s="69"/>
      <c r="OEO146" s="64"/>
      <c r="OEP146" s="56"/>
      <c r="OEQ146" s="63"/>
      <c r="OER146" s="63"/>
      <c r="OES146" s="68"/>
      <c r="OET146" s="70"/>
      <c r="OEU146" s="69"/>
      <c r="OEV146" s="69"/>
      <c r="OEW146" s="69"/>
      <c r="OEX146" s="69"/>
      <c r="OEY146" s="69"/>
      <c r="OEZ146" s="69"/>
      <c r="OFA146" s="69"/>
      <c r="OFB146" s="69"/>
      <c r="OFC146" s="69"/>
      <c r="OFD146" s="69"/>
      <c r="OFE146" s="64"/>
      <c r="OFF146" s="56"/>
      <c r="OFG146" s="63"/>
      <c r="OFH146" s="63"/>
      <c r="OFI146" s="68"/>
      <c r="OFJ146" s="70"/>
      <c r="OFK146" s="69"/>
      <c r="OFL146" s="69"/>
      <c r="OFM146" s="69"/>
      <c r="OFN146" s="69"/>
      <c r="OFO146" s="69"/>
      <c r="OFP146" s="69"/>
      <c r="OFQ146" s="69"/>
      <c r="OFR146" s="69"/>
      <c r="OFS146" s="69"/>
      <c r="OFT146" s="69"/>
      <c r="OFU146" s="64"/>
      <c r="OFV146" s="56"/>
      <c r="OFW146" s="63"/>
      <c r="OFX146" s="63"/>
      <c r="OFY146" s="68"/>
      <c r="OFZ146" s="70"/>
      <c r="OGA146" s="69"/>
      <c r="OGB146" s="69"/>
      <c r="OGC146" s="69"/>
      <c r="OGD146" s="69"/>
      <c r="OGE146" s="69"/>
      <c r="OGF146" s="69"/>
      <c r="OGG146" s="69"/>
      <c r="OGH146" s="69"/>
      <c r="OGI146" s="69"/>
      <c r="OGJ146" s="69"/>
      <c r="OGK146" s="64"/>
      <c r="OGL146" s="56"/>
      <c r="OGM146" s="63"/>
      <c r="OGN146" s="63"/>
      <c r="OGO146" s="68"/>
      <c r="OGP146" s="70"/>
      <c r="OGQ146" s="69"/>
      <c r="OGR146" s="69"/>
      <c r="OGS146" s="69"/>
      <c r="OGT146" s="69"/>
      <c r="OGU146" s="69"/>
      <c r="OGV146" s="69"/>
      <c r="OGW146" s="69"/>
      <c r="OGX146" s="69"/>
      <c r="OGY146" s="69"/>
      <c r="OGZ146" s="69"/>
      <c r="OHA146" s="64"/>
      <c r="OHB146" s="56"/>
      <c r="OHC146" s="63"/>
      <c r="OHD146" s="63"/>
      <c r="OHE146" s="68"/>
      <c r="OHF146" s="70"/>
      <c r="OHG146" s="69"/>
      <c r="OHH146" s="69"/>
      <c r="OHI146" s="69"/>
      <c r="OHJ146" s="69"/>
      <c r="OHK146" s="69"/>
      <c r="OHL146" s="69"/>
      <c r="OHM146" s="69"/>
      <c r="OHN146" s="69"/>
      <c r="OHO146" s="69"/>
      <c r="OHP146" s="69"/>
      <c r="OHQ146" s="64"/>
      <c r="OHR146" s="56"/>
      <c r="OHS146" s="63"/>
      <c r="OHT146" s="63"/>
      <c r="OHU146" s="68"/>
      <c r="OHV146" s="70"/>
      <c r="OHW146" s="69"/>
      <c r="OHX146" s="69"/>
      <c r="OHY146" s="69"/>
      <c r="OHZ146" s="69"/>
      <c r="OIA146" s="69"/>
      <c r="OIB146" s="69"/>
      <c r="OIC146" s="69"/>
      <c r="OID146" s="69"/>
      <c r="OIE146" s="69"/>
      <c r="OIF146" s="69"/>
      <c r="OIG146" s="64"/>
      <c r="OIH146" s="56"/>
      <c r="OII146" s="63"/>
      <c r="OIJ146" s="63"/>
      <c r="OIK146" s="68"/>
      <c r="OIL146" s="70"/>
      <c r="OIM146" s="69"/>
      <c r="OIN146" s="69"/>
      <c r="OIO146" s="69"/>
      <c r="OIP146" s="69"/>
      <c r="OIQ146" s="69"/>
      <c r="OIR146" s="69"/>
      <c r="OIS146" s="69"/>
      <c r="OIT146" s="69"/>
      <c r="OIU146" s="69"/>
      <c r="OIV146" s="69"/>
      <c r="OIW146" s="64"/>
      <c r="OIX146" s="56"/>
      <c r="OIY146" s="63"/>
      <c r="OIZ146" s="63"/>
      <c r="OJA146" s="68"/>
      <c r="OJB146" s="70"/>
      <c r="OJC146" s="69"/>
      <c r="OJD146" s="69"/>
      <c r="OJE146" s="69"/>
      <c r="OJF146" s="69"/>
      <c r="OJG146" s="69"/>
      <c r="OJH146" s="69"/>
      <c r="OJI146" s="69"/>
      <c r="OJJ146" s="69"/>
      <c r="OJK146" s="69"/>
      <c r="OJL146" s="69"/>
      <c r="OJM146" s="64"/>
      <c r="OJN146" s="56"/>
      <c r="OJO146" s="63"/>
      <c r="OJP146" s="63"/>
      <c r="OJQ146" s="68"/>
      <c r="OJR146" s="70"/>
      <c r="OJS146" s="69"/>
      <c r="OJT146" s="69"/>
      <c r="OJU146" s="69"/>
      <c r="OJV146" s="69"/>
      <c r="OJW146" s="69"/>
      <c r="OJX146" s="69"/>
      <c r="OJY146" s="69"/>
      <c r="OJZ146" s="69"/>
      <c r="OKA146" s="69"/>
      <c r="OKB146" s="69"/>
      <c r="OKC146" s="64"/>
      <c r="OKD146" s="56"/>
      <c r="OKE146" s="63"/>
      <c r="OKF146" s="63"/>
      <c r="OKG146" s="68"/>
      <c r="OKH146" s="70"/>
      <c r="OKI146" s="69"/>
      <c r="OKJ146" s="69"/>
      <c r="OKK146" s="69"/>
      <c r="OKL146" s="69"/>
      <c r="OKM146" s="69"/>
      <c r="OKN146" s="69"/>
      <c r="OKO146" s="69"/>
      <c r="OKP146" s="69"/>
      <c r="OKQ146" s="69"/>
      <c r="OKR146" s="69"/>
      <c r="OKS146" s="64"/>
      <c r="OKT146" s="56"/>
      <c r="OKU146" s="63"/>
      <c r="OKV146" s="63"/>
      <c r="OKW146" s="68"/>
      <c r="OKX146" s="70"/>
      <c r="OKY146" s="69"/>
      <c r="OKZ146" s="69"/>
      <c r="OLA146" s="69"/>
      <c r="OLB146" s="69"/>
      <c r="OLC146" s="69"/>
      <c r="OLD146" s="69"/>
      <c r="OLE146" s="69"/>
      <c r="OLF146" s="69"/>
      <c r="OLG146" s="69"/>
      <c r="OLH146" s="69"/>
      <c r="OLI146" s="64"/>
      <c r="OLJ146" s="56"/>
      <c r="OLK146" s="63"/>
      <c r="OLL146" s="63"/>
      <c r="OLM146" s="68"/>
      <c r="OLN146" s="70"/>
      <c r="OLO146" s="69"/>
      <c r="OLP146" s="69"/>
      <c r="OLQ146" s="69"/>
      <c r="OLR146" s="69"/>
      <c r="OLS146" s="69"/>
      <c r="OLT146" s="69"/>
      <c r="OLU146" s="69"/>
      <c r="OLV146" s="69"/>
      <c r="OLW146" s="69"/>
      <c r="OLX146" s="69"/>
      <c r="OLY146" s="64"/>
      <c r="OLZ146" s="56"/>
      <c r="OMA146" s="63"/>
      <c r="OMB146" s="63"/>
      <c r="OMC146" s="68"/>
      <c r="OMD146" s="70"/>
      <c r="OME146" s="69"/>
      <c r="OMF146" s="69"/>
      <c r="OMG146" s="69"/>
      <c r="OMH146" s="69"/>
      <c r="OMI146" s="69"/>
      <c r="OMJ146" s="69"/>
      <c r="OMK146" s="69"/>
      <c r="OML146" s="69"/>
      <c r="OMM146" s="69"/>
      <c r="OMN146" s="69"/>
      <c r="OMO146" s="64"/>
      <c r="OMP146" s="56"/>
      <c r="OMQ146" s="63"/>
      <c r="OMR146" s="63"/>
      <c r="OMS146" s="68"/>
      <c r="OMT146" s="70"/>
      <c r="OMU146" s="69"/>
      <c r="OMV146" s="69"/>
      <c r="OMW146" s="69"/>
      <c r="OMX146" s="69"/>
      <c r="OMY146" s="69"/>
      <c r="OMZ146" s="69"/>
      <c r="ONA146" s="69"/>
      <c r="ONB146" s="69"/>
      <c r="ONC146" s="69"/>
      <c r="OND146" s="69"/>
      <c r="ONE146" s="64"/>
      <c r="ONF146" s="56"/>
      <c r="ONG146" s="63"/>
      <c r="ONH146" s="63"/>
      <c r="ONI146" s="68"/>
      <c r="ONJ146" s="70"/>
      <c r="ONK146" s="69"/>
      <c r="ONL146" s="69"/>
      <c r="ONM146" s="69"/>
      <c r="ONN146" s="69"/>
      <c r="ONO146" s="69"/>
      <c r="ONP146" s="69"/>
      <c r="ONQ146" s="69"/>
      <c r="ONR146" s="69"/>
      <c r="ONS146" s="69"/>
      <c r="ONT146" s="69"/>
      <c r="ONU146" s="64"/>
      <c r="ONV146" s="56"/>
      <c r="ONW146" s="63"/>
      <c r="ONX146" s="63"/>
      <c r="ONY146" s="68"/>
      <c r="ONZ146" s="70"/>
      <c r="OOA146" s="69"/>
      <c r="OOB146" s="69"/>
      <c r="OOC146" s="69"/>
      <c r="OOD146" s="69"/>
      <c r="OOE146" s="69"/>
      <c r="OOF146" s="69"/>
      <c r="OOG146" s="69"/>
      <c r="OOH146" s="69"/>
      <c r="OOI146" s="69"/>
      <c r="OOJ146" s="69"/>
      <c r="OOK146" s="64"/>
      <c r="OOL146" s="56"/>
      <c r="OOM146" s="63"/>
      <c r="OON146" s="63"/>
      <c r="OOO146" s="68"/>
      <c r="OOP146" s="70"/>
      <c r="OOQ146" s="69"/>
      <c r="OOR146" s="69"/>
      <c r="OOS146" s="69"/>
      <c r="OOT146" s="69"/>
      <c r="OOU146" s="69"/>
      <c r="OOV146" s="69"/>
      <c r="OOW146" s="69"/>
      <c r="OOX146" s="69"/>
      <c r="OOY146" s="69"/>
      <c r="OOZ146" s="69"/>
      <c r="OPA146" s="64"/>
      <c r="OPB146" s="56"/>
      <c r="OPC146" s="63"/>
      <c r="OPD146" s="63"/>
      <c r="OPE146" s="68"/>
      <c r="OPF146" s="70"/>
      <c r="OPG146" s="69"/>
      <c r="OPH146" s="69"/>
      <c r="OPI146" s="69"/>
      <c r="OPJ146" s="69"/>
      <c r="OPK146" s="69"/>
      <c r="OPL146" s="69"/>
      <c r="OPM146" s="69"/>
      <c r="OPN146" s="69"/>
      <c r="OPO146" s="69"/>
      <c r="OPP146" s="69"/>
      <c r="OPQ146" s="64"/>
      <c r="OPR146" s="56"/>
      <c r="OPS146" s="63"/>
      <c r="OPT146" s="63"/>
      <c r="OPU146" s="68"/>
      <c r="OPV146" s="70"/>
      <c r="OPW146" s="69"/>
      <c r="OPX146" s="69"/>
      <c r="OPY146" s="69"/>
      <c r="OPZ146" s="69"/>
      <c r="OQA146" s="69"/>
      <c r="OQB146" s="69"/>
      <c r="OQC146" s="69"/>
      <c r="OQD146" s="69"/>
      <c r="OQE146" s="69"/>
      <c r="OQF146" s="69"/>
      <c r="OQG146" s="64"/>
      <c r="OQH146" s="56"/>
      <c r="OQI146" s="63"/>
      <c r="OQJ146" s="63"/>
      <c r="OQK146" s="68"/>
      <c r="OQL146" s="70"/>
      <c r="OQM146" s="69"/>
      <c r="OQN146" s="69"/>
      <c r="OQO146" s="69"/>
      <c r="OQP146" s="69"/>
      <c r="OQQ146" s="69"/>
      <c r="OQR146" s="69"/>
      <c r="OQS146" s="69"/>
      <c r="OQT146" s="69"/>
      <c r="OQU146" s="69"/>
      <c r="OQV146" s="69"/>
      <c r="OQW146" s="64"/>
      <c r="OQX146" s="56"/>
      <c r="OQY146" s="63"/>
      <c r="OQZ146" s="63"/>
      <c r="ORA146" s="68"/>
      <c r="ORB146" s="70"/>
      <c r="ORC146" s="69"/>
      <c r="ORD146" s="69"/>
      <c r="ORE146" s="69"/>
      <c r="ORF146" s="69"/>
      <c r="ORG146" s="69"/>
      <c r="ORH146" s="69"/>
      <c r="ORI146" s="69"/>
      <c r="ORJ146" s="69"/>
      <c r="ORK146" s="69"/>
      <c r="ORL146" s="69"/>
      <c r="ORM146" s="64"/>
      <c r="ORN146" s="56"/>
      <c r="ORO146" s="63"/>
      <c r="ORP146" s="63"/>
      <c r="ORQ146" s="68"/>
      <c r="ORR146" s="70"/>
      <c r="ORS146" s="69"/>
      <c r="ORT146" s="69"/>
      <c r="ORU146" s="69"/>
      <c r="ORV146" s="69"/>
      <c r="ORW146" s="69"/>
      <c r="ORX146" s="69"/>
      <c r="ORY146" s="69"/>
      <c r="ORZ146" s="69"/>
      <c r="OSA146" s="69"/>
      <c r="OSB146" s="69"/>
      <c r="OSC146" s="64"/>
      <c r="OSD146" s="56"/>
      <c r="OSE146" s="63"/>
      <c r="OSF146" s="63"/>
      <c r="OSG146" s="68"/>
      <c r="OSH146" s="70"/>
      <c r="OSI146" s="69"/>
      <c r="OSJ146" s="69"/>
      <c r="OSK146" s="69"/>
      <c r="OSL146" s="69"/>
      <c r="OSM146" s="69"/>
      <c r="OSN146" s="69"/>
      <c r="OSO146" s="69"/>
      <c r="OSP146" s="69"/>
      <c r="OSQ146" s="69"/>
      <c r="OSR146" s="69"/>
      <c r="OSS146" s="64"/>
      <c r="OST146" s="56"/>
      <c r="OSU146" s="63"/>
      <c r="OSV146" s="63"/>
      <c r="OSW146" s="68"/>
      <c r="OSX146" s="70"/>
      <c r="OSY146" s="69"/>
      <c r="OSZ146" s="69"/>
      <c r="OTA146" s="69"/>
      <c r="OTB146" s="69"/>
      <c r="OTC146" s="69"/>
      <c r="OTD146" s="69"/>
      <c r="OTE146" s="69"/>
      <c r="OTF146" s="69"/>
      <c r="OTG146" s="69"/>
      <c r="OTH146" s="69"/>
      <c r="OTI146" s="64"/>
      <c r="OTJ146" s="56"/>
      <c r="OTK146" s="63"/>
      <c r="OTL146" s="63"/>
      <c r="OTM146" s="68"/>
      <c r="OTN146" s="70"/>
      <c r="OTO146" s="69"/>
      <c r="OTP146" s="69"/>
      <c r="OTQ146" s="69"/>
      <c r="OTR146" s="69"/>
      <c r="OTS146" s="69"/>
      <c r="OTT146" s="69"/>
      <c r="OTU146" s="69"/>
      <c r="OTV146" s="69"/>
      <c r="OTW146" s="69"/>
      <c r="OTX146" s="69"/>
      <c r="OTY146" s="64"/>
      <c r="OTZ146" s="56"/>
      <c r="OUA146" s="63"/>
      <c r="OUB146" s="63"/>
      <c r="OUC146" s="68"/>
      <c r="OUD146" s="70"/>
      <c r="OUE146" s="69"/>
      <c r="OUF146" s="69"/>
      <c r="OUG146" s="69"/>
      <c r="OUH146" s="69"/>
      <c r="OUI146" s="69"/>
      <c r="OUJ146" s="69"/>
      <c r="OUK146" s="69"/>
      <c r="OUL146" s="69"/>
      <c r="OUM146" s="69"/>
      <c r="OUN146" s="69"/>
      <c r="OUO146" s="64"/>
      <c r="OUP146" s="56"/>
      <c r="OUQ146" s="63"/>
      <c r="OUR146" s="63"/>
      <c r="OUS146" s="68"/>
      <c r="OUT146" s="70"/>
      <c r="OUU146" s="69"/>
      <c r="OUV146" s="69"/>
      <c r="OUW146" s="69"/>
      <c r="OUX146" s="69"/>
      <c r="OUY146" s="69"/>
      <c r="OUZ146" s="69"/>
      <c r="OVA146" s="69"/>
      <c r="OVB146" s="69"/>
      <c r="OVC146" s="69"/>
      <c r="OVD146" s="69"/>
      <c r="OVE146" s="64"/>
      <c r="OVF146" s="56"/>
      <c r="OVG146" s="63"/>
      <c r="OVH146" s="63"/>
      <c r="OVI146" s="68"/>
      <c r="OVJ146" s="70"/>
      <c r="OVK146" s="69"/>
      <c r="OVL146" s="69"/>
      <c r="OVM146" s="69"/>
      <c r="OVN146" s="69"/>
      <c r="OVO146" s="69"/>
      <c r="OVP146" s="69"/>
      <c r="OVQ146" s="69"/>
      <c r="OVR146" s="69"/>
      <c r="OVS146" s="69"/>
      <c r="OVT146" s="69"/>
      <c r="OVU146" s="64"/>
      <c r="OVV146" s="56"/>
      <c r="OVW146" s="63"/>
      <c r="OVX146" s="63"/>
      <c r="OVY146" s="68"/>
      <c r="OVZ146" s="70"/>
      <c r="OWA146" s="69"/>
      <c r="OWB146" s="69"/>
      <c r="OWC146" s="69"/>
      <c r="OWD146" s="69"/>
      <c r="OWE146" s="69"/>
      <c r="OWF146" s="69"/>
      <c r="OWG146" s="69"/>
      <c r="OWH146" s="69"/>
      <c r="OWI146" s="69"/>
      <c r="OWJ146" s="69"/>
      <c r="OWK146" s="64"/>
      <c r="OWL146" s="56"/>
      <c r="OWM146" s="63"/>
      <c r="OWN146" s="63"/>
      <c r="OWO146" s="68"/>
      <c r="OWP146" s="70"/>
      <c r="OWQ146" s="69"/>
      <c r="OWR146" s="69"/>
      <c r="OWS146" s="69"/>
      <c r="OWT146" s="69"/>
      <c r="OWU146" s="69"/>
      <c r="OWV146" s="69"/>
      <c r="OWW146" s="69"/>
      <c r="OWX146" s="69"/>
      <c r="OWY146" s="69"/>
      <c r="OWZ146" s="69"/>
      <c r="OXA146" s="64"/>
      <c r="OXB146" s="56"/>
      <c r="OXC146" s="63"/>
      <c r="OXD146" s="63"/>
      <c r="OXE146" s="68"/>
      <c r="OXF146" s="70"/>
      <c r="OXG146" s="69"/>
      <c r="OXH146" s="69"/>
      <c r="OXI146" s="69"/>
      <c r="OXJ146" s="69"/>
      <c r="OXK146" s="69"/>
      <c r="OXL146" s="69"/>
      <c r="OXM146" s="69"/>
      <c r="OXN146" s="69"/>
      <c r="OXO146" s="69"/>
      <c r="OXP146" s="69"/>
      <c r="OXQ146" s="64"/>
      <c r="OXR146" s="56"/>
      <c r="OXS146" s="63"/>
      <c r="OXT146" s="63"/>
      <c r="OXU146" s="68"/>
      <c r="OXV146" s="70"/>
      <c r="OXW146" s="69"/>
      <c r="OXX146" s="69"/>
      <c r="OXY146" s="69"/>
      <c r="OXZ146" s="69"/>
      <c r="OYA146" s="69"/>
      <c r="OYB146" s="69"/>
      <c r="OYC146" s="69"/>
      <c r="OYD146" s="69"/>
      <c r="OYE146" s="69"/>
      <c r="OYF146" s="69"/>
      <c r="OYG146" s="64"/>
      <c r="OYH146" s="56"/>
      <c r="OYI146" s="63"/>
      <c r="OYJ146" s="63"/>
      <c r="OYK146" s="68"/>
      <c r="OYL146" s="70"/>
      <c r="OYM146" s="69"/>
      <c r="OYN146" s="69"/>
      <c r="OYO146" s="69"/>
      <c r="OYP146" s="69"/>
      <c r="OYQ146" s="69"/>
      <c r="OYR146" s="69"/>
      <c r="OYS146" s="69"/>
      <c r="OYT146" s="69"/>
      <c r="OYU146" s="69"/>
      <c r="OYV146" s="69"/>
      <c r="OYW146" s="64"/>
      <c r="OYX146" s="56"/>
      <c r="OYY146" s="63"/>
      <c r="OYZ146" s="63"/>
      <c r="OZA146" s="68"/>
      <c r="OZB146" s="70"/>
      <c r="OZC146" s="69"/>
      <c r="OZD146" s="69"/>
      <c r="OZE146" s="69"/>
      <c r="OZF146" s="69"/>
      <c r="OZG146" s="69"/>
      <c r="OZH146" s="69"/>
      <c r="OZI146" s="69"/>
      <c r="OZJ146" s="69"/>
      <c r="OZK146" s="69"/>
      <c r="OZL146" s="69"/>
      <c r="OZM146" s="64"/>
      <c r="OZN146" s="56"/>
      <c r="OZO146" s="63"/>
      <c r="OZP146" s="63"/>
      <c r="OZQ146" s="68"/>
      <c r="OZR146" s="70"/>
      <c r="OZS146" s="69"/>
      <c r="OZT146" s="69"/>
      <c r="OZU146" s="69"/>
      <c r="OZV146" s="69"/>
      <c r="OZW146" s="69"/>
      <c r="OZX146" s="69"/>
      <c r="OZY146" s="69"/>
      <c r="OZZ146" s="69"/>
      <c r="PAA146" s="69"/>
      <c r="PAB146" s="69"/>
      <c r="PAC146" s="64"/>
      <c r="PAD146" s="56"/>
      <c r="PAE146" s="63"/>
      <c r="PAF146" s="63"/>
      <c r="PAG146" s="68"/>
      <c r="PAH146" s="70"/>
      <c r="PAI146" s="69"/>
      <c r="PAJ146" s="69"/>
      <c r="PAK146" s="69"/>
      <c r="PAL146" s="69"/>
      <c r="PAM146" s="69"/>
      <c r="PAN146" s="69"/>
      <c r="PAO146" s="69"/>
      <c r="PAP146" s="69"/>
      <c r="PAQ146" s="69"/>
      <c r="PAR146" s="69"/>
      <c r="PAS146" s="64"/>
      <c r="PAT146" s="56"/>
      <c r="PAU146" s="63"/>
      <c r="PAV146" s="63"/>
      <c r="PAW146" s="68"/>
      <c r="PAX146" s="70"/>
      <c r="PAY146" s="69"/>
      <c r="PAZ146" s="69"/>
      <c r="PBA146" s="69"/>
      <c r="PBB146" s="69"/>
      <c r="PBC146" s="69"/>
      <c r="PBD146" s="69"/>
      <c r="PBE146" s="69"/>
      <c r="PBF146" s="69"/>
      <c r="PBG146" s="69"/>
      <c r="PBH146" s="69"/>
      <c r="PBI146" s="64"/>
      <c r="PBJ146" s="56"/>
      <c r="PBK146" s="63"/>
      <c r="PBL146" s="63"/>
      <c r="PBM146" s="68"/>
      <c r="PBN146" s="70"/>
      <c r="PBO146" s="69"/>
      <c r="PBP146" s="69"/>
      <c r="PBQ146" s="69"/>
      <c r="PBR146" s="69"/>
      <c r="PBS146" s="69"/>
      <c r="PBT146" s="69"/>
      <c r="PBU146" s="69"/>
      <c r="PBV146" s="69"/>
      <c r="PBW146" s="69"/>
      <c r="PBX146" s="69"/>
      <c r="PBY146" s="64"/>
      <c r="PBZ146" s="56"/>
      <c r="PCA146" s="63"/>
      <c r="PCB146" s="63"/>
      <c r="PCC146" s="68"/>
      <c r="PCD146" s="70"/>
      <c r="PCE146" s="69"/>
      <c r="PCF146" s="69"/>
      <c r="PCG146" s="69"/>
      <c r="PCH146" s="69"/>
      <c r="PCI146" s="69"/>
      <c r="PCJ146" s="69"/>
      <c r="PCK146" s="69"/>
      <c r="PCL146" s="69"/>
      <c r="PCM146" s="69"/>
      <c r="PCN146" s="69"/>
      <c r="PCO146" s="64"/>
      <c r="PCP146" s="56"/>
      <c r="PCQ146" s="63"/>
      <c r="PCR146" s="63"/>
      <c r="PCS146" s="68"/>
      <c r="PCT146" s="70"/>
      <c r="PCU146" s="69"/>
      <c r="PCV146" s="69"/>
      <c r="PCW146" s="69"/>
      <c r="PCX146" s="69"/>
      <c r="PCY146" s="69"/>
      <c r="PCZ146" s="69"/>
      <c r="PDA146" s="69"/>
      <c r="PDB146" s="69"/>
      <c r="PDC146" s="69"/>
      <c r="PDD146" s="69"/>
      <c r="PDE146" s="64"/>
      <c r="PDF146" s="56"/>
      <c r="PDG146" s="63"/>
      <c r="PDH146" s="63"/>
      <c r="PDI146" s="68"/>
      <c r="PDJ146" s="70"/>
      <c r="PDK146" s="69"/>
      <c r="PDL146" s="69"/>
      <c r="PDM146" s="69"/>
      <c r="PDN146" s="69"/>
      <c r="PDO146" s="69"/>
      <c r="PDP146" s="69"/>
      <c r="PDQ146" s="69"/>
      <c r="PDR146" s="69"/>
      <c r="PDS146" s="69"/>
      <c r="PDT146" s="69"/>
      <c r="PDU146" s="64"/>
      <c r="PDV146" s="56"/>
      <c r="PDW146" s="63"/>
      <c r="PDX146" s="63"/>
      <c r="PDY146" s="68"/>
      <c r="PDZ146" s="70"/>
      <c r="PEA146" s="69"/>
      <c r="PEB146" s="69"/>
      <c r="PEC146" s="69"/>
      <c r="PED146" s="69"/>
      <c r="PEE146" s="69"/>
      <c r="PEF146" s="69"/>
      <c r="PEG146" s="69"/>
      <c r="PEH146" s="69"/>
      <c r="PEI146" s="69"/>
      <c r="PEJ146" s="69"/>
      <c r="PEK146" s="64"/>
      <c r="PEL146" s="56"/>
      <c r="PEM146" s="63"/>
      <c r="PEN146" s="63"/>
      <c r="PEO146" s="68"/>
      <c r="PEP146" s="70"/>
      <c r="PEQ146" s="69"/>
      <c r="PER146" s="69"/>
      <c r="PES146" s="69"/>
      <c r="PET146" s="69"/>
      <c r="PEU146" s="69"/>
      <c r="PEV146" s="69"/>
      <c r="PEW146" s="69"/>
      <c r="PEX146" s="69"/>
      <c r="PEY146" s="69"/>
      <c r="PEZ146" s="69"/>
      <c r="PFA146" s="64"/>
      <c r="PFB146" s="56"/>
      <c r="PFC146" s="63"/>
      <c r="PFD146" s="63"/>
      <c r="PFE146" s="68"/>
      <c r="PFF146" s="70"/>
      <c r="PFG146" s="69"/>
      <c r="PFH146" s="69"/>
      <c r="PFI146" s="69"/>
      <c r="PFJ146" s="69"/>
      <c r="PFK146" s="69"/>
      <c r="PFL146" s="69"/>
      <c r="PFM146" s="69"/>
      <c r="PFN146" s="69"/>
      <c r="PFO146" s="69"/>
      <c r="PFP146" s="69"/>
      <c r="PFQ146" s="64"/>
      <c r="PFR146" s="56"/>
      <c r="PFS146" s="63"/>
      <c r="PFT146" s="63"/>
      <c r="PFU146" s="68"/>
      <c r="PFV146" s="70"/>
      <c r="PFW146" s="69"/>
      <c r="PFX146" s="69"/>
      <c r="PFY146" s="69"/>
      <c r="PFZ146" s="69"/>
      <c r="PGA146" s="69"/>
      <c r="PGB146" s="69"/>
      <c r="PGC146" s="69"/>
      <c r="PGD146" s="69"/>
      <c r="PGE146" s="69"/>
      <c r="PGF146" s="69"/>
      <c r="PGG146" s="64"/>
      <c r="PGH146" s="56"/>
      <c r="PGI146" s="63"/>
      <c r="PGJ146" s="63"/>
      <c r="PGK146" s="68"/>
      <c r="PGL146" s="70"/>
      <c r="PGM146" s="69"/>
      <c r="PGN146" s="69"/>
      <c r="PGO146" s="69"/>
      <c r="PGP146" s="69"/>
      <c r="PGQ146" s="69"/>
      <c r="PGR146" s="69"/>
      <c r="PGS146" s="69"/>
      <c r="PGT146" s="69"/>
      <c r="PGU146" s="69"/>
      <c r="PGV146" s="69"/>
      <c r="PGW146" s="64"/>
      <c r="PGX146" s="56"/>
      <c r="PGY146" s="63"/>
      <c r="PGZ146" s="63"/>
      <c r="PHA146" s="68"/>
      <c r="PHB146" s="70"/>
      <c r="PHC146" s="69"/>
      <c r="PHD146" s="69"/>
      <c r="PHE146" s="69"/>
      <c r="PHF146" s="69"/>
      <c r="PHG146" s="69"/>
      <c r="PHH146" s="69"/>
      <c r="PHI146" s="69"/>
      <c r="PHJ146" s="69"/>
      <c r="PHK146" s="69"/>
      <c r="PHL146" s="69"/>
      <c r="PHM146" s="64"/>
      <c r="PHN146" s="56"/>
      <c r="PHO146" s="63"/>
      <c r="PHP146" s="63"/>
      <c r="PHQ146" s="68"/>
      <c r="PHR146" s="70"/>
      <c r="PHS146" s="69"/>
      <c r="PHT146" s="69"/>
      <c r="PHU146" s="69"/>
      <c r="PHV146" s="69"/>
      <c r="PHW146" s="69"/>
      <c r="PHX146" s="69"/>
      <c r="PHY146" s="69"/>
      <c r="PHZ146" s="69"/>
      <c r="PIA146" s="69"/>
      <c r="PIB146" s="69"/>
      <c r="PIC146" s="64"/>
      <c r="PID146" s="56"/>
      <c r="PIE146" s="63"/>
      <c r="PIF146" s="63"/>
      <c r="PIG146" s="68"/>
      <c r="PIH146" s="70"/>
      <c r="PII146" s="69"/>
      <c r="PIJ146" s="69"/>
      <c r="PIK146" s="69"/>
      <c r="PIL146" s="69"/>
      <c r="PIM146" s="69"/>
      <c r="PIN146" s="69"/>
      <c r="PIO146" s="69"/>
      <c r="PIP146" s="69"/>
      <c r="PIQ146" s="69"/>
      <c r="PIR146" s="69"/>
      <c r="PIS146" s="64"/>
      <c r="PIT146" s="56"/>
      <c r="PIU146" s="63"/>
      <c r="PIV146" s="63"/>
      <c r="PIW146" s="68"/>
      <c r="PIX146" s="70"/>
      <c r="PIY146" s="69"/>
      <c r="PIZ146" s="69"/>
      <c r="PJA146" s="69"/>
      <c r="PJB146" s="69"/>
      <c r="PJC146" s="69"/>
      <c r="PJD146" s="69"/>
      <c r="PJE146" s="69"/>
      <c r="PJF146" s="69"/>
      <c r="PJG146" s="69"/>
      <c r="PJH146" s="69"/>
      <c r="PJI146" s="64"/>
      <c r="PJJ146" s="56"/>
      <c r="PJK146" s="63"/>
      <c r="PJL146" s="63"/>
      <c r="PJM146" s="68"/>
      <c r="PJN146" s="70"/>
      <c r="PJO146" s="69"/>
      <c r="PJP146" s="69"/>
      <c r="PJQ146" s="69"/>
      <c r="PJR146" s="69"/>
      <c r="PJS146" s="69"/>
      <c r="PJT146" s="69"/>
      <c r="PJU146" s="69"/>
      <c r="PJV146" s="69"/>
      <c r="PJW146" s="69"/>
      <c r="PJX146" s="69"/>
      <c r="PJY146" s="64"/>
      <c r="PJZ146" s="56"/>
      <c r="PKA146" s="63"/>
      <c r="PKB146" s="63"/>
      <c r="PKC146" s="68"/>
      <c r="PKD146" s="70"/>
      <c r="PKE146" s="69"/>
      <c r="PKF146" s="69"/>
      <c r="PKG146" s="69"/>
      <c r="PKH146" s="69"/>
      <c r="PKI146" s="69"/>
      <c r="PKJ146" s="69"/>
      <c r="PKK146" s="69"/>
      <c r="PKL146" s="69"/>
      <c r="PKM146" s="69"/>
      <c r="PKN146" s="69"/>
      <c r="PKO146" s="64"/>
      <c r="PKP146" s="56"/>
      <c r="PKQ146" s="63"/>
      <c r="PKR146" s="63"/>
      <c r="PKS146" s="68"/>
      <c r="PKT146" s="70"/>
      <c r="PKU146" s="69"/>
      <c r="PKV146" s="69"/>
      <c r="PKW146" s="69"/>
      <c r="PKX146" s="69"/>
      <c r="PKY146" s="69"/>
      <c r="PKZ146" s="69"/>
      <c r="PLA146" s="69"/>
      <c r="PLB146" s="69"/>
      <c r="PLC146" s="69"/>
      <c r="PLD146" s="69"/>
      <c r="PLE146" s="64"/>
      <c r="PLF146" s="56"/>
      <c r="PLG146" s="63"/>
      <c r="PLH146" s="63"/>
      <c r="PLI146" s="68"/>
      <c r="PLJ146" s="70"/>
      <c r="PLK146" s="69"/>
      <c r="PLL146" s="69"/>
      <c r="PLM146" s="69"/>
      <c r="PLN146" s="69"/>
      <c r="PLO146" s="69"/>
      <c r="PLP146" s="69"/>
      <c r="PLQ146" s="69"/>
      <c r="PLR146" s="69"/>
      <c r="PLS146" s="69"/>
      <c r="PLT146" s="69"/>
      <c r="PLU146" s="64"/>
      <c r="PLV146" s="56"/>
      <c r="PLW146" s="63"/>
      <c r="PLX146" s="63"/>
      <c r="PLY146" s="68"/>
      <c r="PLZ146" s="70"/>
      <c r="PMA146" s="69"/>
      <c r="PMB146" s="69"/>
      <c r="PMC146" s="69"/>
      <c r="PMD146" s="69"/>
      <c r="PME146" s="69"/>
      <c r="PMF146" s="69"/>
      <c r="PMG146" s="69"/>
      <c r="PMH146" s="69"/>
      <c r="PMI146" s="69"/>
      <c r="PMJ146" s="69"/>
      <c r="PMK146" s="64"/>
      <c r="PML146" s="56"/>
      <c r="PMM146" s="63"/>
      <c r="PMN146" s="63"/>
      <c r="PMO146" s="68"/>
      <c r="PMP146" s="70"/>
      <c r="PMQ146" s="69"/>
      <c r="PMR146" s="69"/>
      <c r="PMS146" s="69"/>
      <c r="PMT146" s="69"/>
      <c r="PMU146" s="69"/>
      <c r="PMV146" s="69"/>
      <c r="PMW146" s="69"/>
      <c r="PMX146" s="69"/>
      <c r="PMY146" s="69"/>
      <c r="PMZ146" s="69"/>
      <c r="PNA146" s="64"/>
      <c r="PNB146" s="56"/>
      <c r="PNC146" s="63"/>
      <c r="PND146" s="63"/>
      <c r="PNE146" s="68"/>
      <c r="PNF146" s="70"/>
      <c r="PNG146" s="69"/>
      <c r="PNH146" s="69"/>
      <c r="PNI146" s="69"/>
      <c r="PNJ146" s="69"/>
      <c r="PNK146" s="69"/>
      <c r="PNL146" s="69"/>
      <c r="PNM146" s="69"/>
      <c r="PNN146" s="69"/>
      <c r="PNO146" s="69"/>
      <c r="PNP146" s="69"/>
      <c r="PNQ146" s="64"/>
      <c r="PNR146" s="56"/>
      <c r="PNS146" s="63"/>
      <c r="PNT146" s="63"/>
      <c r="PNU146" s="68"/>
      <c r="PNV146" s="70"/>
      <c r="PNW146" s="69"/>
      <c r="PNX146" s="69"/>
      <c r="PNY146" s="69"/>
      <c r="PNZ146" s="69"/>
      <c r="POA146" s="69"/>
      <c r="POB146" s="69"/>
      <c r="POC146" s="69"/>
      <c r="POD146" s="69"/>
      <c r="POE146" s="69"/>
      <c r="POF146" s="69"/>
      <c r="POG146" s="64"/>
      <c r="POH146" s="56"/>
      <c r="POI146" s="63"/>
      <c r="POJ146" s="63"/>
      <c r="POK146" s="68"/>
      <c r="POL146" s="70"/>
      <c r="POM146" s="69"/>
      <c r="PON146" s="69"/>
      <c r="POO146" s="69"/>
      <c r="POP146" s="69"/>
      <c r="POQ146" s="69"/>
      <c r="POR146" s="69"/>
      <c r="POS146" s="69"/>
      <c r="POT146" s="69"/>
      <c r="POU146" s="69"/>
      <c r="POV146" s="69"/>
      <c r="POW146" s="64"/>
      <c r="POX146" s="56"/>
      <c r="POY146" s="63"/>
      <c r="POZ146" s="63"/>
      <c r="PPA146" s="68"/>
      <c r="PPB146" s="70"/>
      <c r="PPC146" s="69"/>
      <c r="PPD146" s="69"/>
      <c r="PPE146" s="69"/>
      <c r="PPF146" s="69"/>
      <c r="PPG146" s="69"/>
      <c r="PPH146" s="69"/>
      <c r="PPI146" s="69"/>
      <c r="PPJ146" s="69"/>
      <c r="PPK146" s="69"/>
      <c r="PPL146" s="69"/>
      <c r="PPM146" s="64"/>
      <c r="PPN146" s="56"/>
      <c r="PPO146" s="63"/>
      <c r="PPP146" s="63"/>
      <c r="PPQ146" s="68"/>
      <c r="PPR146" s="70"/>
      <c r="PPS146" s="69"/>
      <c r="PPT146" s="69"/>
      <c r="PPU146" s="69"/>
      <c r="PPV146" s="69"/>
      <c r="PPW146" s="69"/>
      <c r="PPX146" s="69"/>
      <c r="PPY146" s="69"/>
      <c r="PPZ146" s="69"/>
      <c r="PQA146" s="69"/>
      <c r="PQB146" s="69"/>
      <c r="PQC146" s="64"/>
      <c r="PQD146" s="56"/>
      <c r="PQE146" s="63"/>
      <c r="PQF146" s="63"/>
      <c r="PQG146" s="68"/>
      <c r="PQH146" s="70"/>
      <c r="PQI146" s="69"/>
      <c r="PQJ146" s="69"/>
      <c r="PQK146" s="69"/>
      <c r="PQL146" s="69"/>
      <c r="PQM146" s="69"/>
      <c r="PQN146" s="69"/>
      <c r="PQO146" s="69"/>
      <c r="PQP146" s="69"/>
      <c r="PQQ146" s="69"/>
      <c r="PQR146" s="69"/>
      <c r="PQS146" s="64"/>
      <c r="PQT146" s="56"/>
      <c r="PQU146" s="63"/>
      <c r="PQV146" s="63"/>
      <c r="PQW146" s="68"/>
      <c r="PQX146" s="70"/>
      <c r="PQY146" s="69"/>
      <c r="PQZ146" s="69"/>
      <c r="PRA146" s="69"/>
      <c r="PRB146" s="69"/>
      <c r="PRC146" s="69"/>
      <c r="PRD146" s="69"/>
      <c r="PRE146" s="69"/>
      <c r="PRF146" s="69"/>
      <c r="PRG146" s="69"/>
      <c r="PRH146" s="69"/>
      <c r="PRI146" s="64"/>
      <c r="PRJ146" s="56"/>
      <c r="PRK146" s="63"/>
      <c r="PRL146" s="63"/>
      <c r="PRM146" s="68"/>
      <c r="PRN146" s="70"/>
      <c r="PRO146" s="69"/>
      <c r="PRP146" s="69"/>
      <c r="PRQ146" s="69"/>
      <c r="PRR146" s="69"/>
      <c r="PRS146" s="69"/>
      <c r="PRT146" s="69"/>
      <c r="PRU146" s="69"/>
      <c r="PRV146" s="69"/>
      <c r="PRW146" s="69"/>
      <c r="PRX146" s="69"/>
      <c r="PRY146" s="64"/>
      <c r="PRZ146" s="56"/>
      <c r="PSA146" s="63"/>
      <c r="PSB146" s="63"/>
      <c r="PSC146" s="68"/>
      <c r="PSD146" s="70"/>
      <c r="PSE146" s="69"/>
      <c r="PSF146" s="69"/>
      <c r="PSG146" s="69"/>
      <c r="PSH146" s="69"/>
      <c r="PSI146" s="69"/>
      <c r="PSJ146" s="69"/>
      <c r="PSK146" s="69"/>
      <c r="PSL146" s="69"/>
      <c r="PSM146" s="69"/>
      <c r="PSN146" s="69"/>
      <c r="PSO146" s="64"/>
      <c r="PSP146" s="56"/>
      <c r="PSQ146" s="63"/>
      <c r="PSR146" s="63"/>
      <c r="PSS146" s="68"/>
      <c r="PST146" s="70"/>
      <c r="PSU146" s="69"/>
      <c r="PSV146" s="69"/>
      <c r="PSW146" s="69"/>
      <c r="PSX146" s="69"/>
      <c r="PSY146" s="69"/>
      <c r="PSZ146" s="69"/>
      <c r="PTA146" s="69"/>
      <c r="PTB146" s="69"/>
      <c r="PTC146" s="69"/>
      <c r="PTD146" s="69"/>
      <c r="PTE146" s="64"/>
      <c r="PTF146" s="56"/>
      <c r="PTG146" s="63"/>
      <c r="PTH146" s="63"/>
      <c r="PTI146" s="68"/>
      <c r="PTJ146" s="70"/>
      <c r="PTK146" s="69"/>
      <c r="PTL146" s="69"/>
      <c r="PTM146" s="69"/>
      <c r="PTN146" s="69"/>
      <c r="PTO146" s="69"/>
      <c r="PTP146" s="69"/>
      <c r="PTQ146" s="69"/>
      <c r="PTR146" s="69"/>
      <c r="PTS146" s="69"/>
      <c r="PTT146" s="69"/>
      <c r="PTU146" s="64"/>
      <c r="PTV146" s="56"/>
      <c r="PTW146" s="63"/>
      <c r="PTX146" s="63"/>
      <c r="PTY146" s="68"/>
      <c r="PTZ146" s="70"/>
      <c r="PUA146" s="69"/>
      <c r="PUB146" s="69"/>
      <c r="PUC146" s="69"/>
      <c r="PUD146" s="69"/>
      <c r="PUE146" s="69"/>
      <c r="PUF146" s="69"/>
      <c r="PUG146" s="69"/>
      <c r="PUH146" s="69"/>
      <c r="PUI146" s="69"/>
      <c r="PUJ146" s="69"/>
      <c r="PUK146" s="64"/>
      <c r="PUL146" s="56"/>
      <c r="PUM146" s="63"/>
      <c r="PUN146" s="63"/>
      <c r="PUO146" s="68"/>
      <c r="PUP146" s="70"/>
      <c r="PUQ146" s="69"/>
      <c r="PUR146" s="69"/>
      <c r="PUS146" s="69"/>
      <c r="PUT146" s="69"/>
      <c r="PUU146" s="69"/>
      <c r="PUV146" s="69"/>
      <c r="PUW146" s="69"/>
      <c r="PUX146" s="69"/>
      <c r="PUY146" s="69"/>
      <c r="PUZ146" s="69"/>
      <c r="PVA146" s="64"/>
      <c r="PVB146" s="56"/>
      <c r="PVC146" s="63"/>
      <c r="PVD146" s="63"/>
      <c r="PVE146" s="68"/>
      <c r="PVF146" s="70"/>
      <c r="PVG146" s="69"/>
      <c r="PVH146" s="69"/>
      <c r="PVI146" s="69"/>
      <c r="PVJ146" s="69"/>
      <c r="PVK146" s="69"/>
      <c r="PVL146" s="69"/>
      <c r="PVM146" s="69"/>
      <c r="PVN146" s="69"/>
      <c r="PVO146" s="69"/>
      <c r="PVP146" s="69"/>
      <c r="PVQ146" s="64"/>
      <c r="PVR146" s="56"/>
      <c r="PVS146" s="63"/>
      <c r="PVT146" s="63"/>
      <c r="PVU146" s="68"/>
      <c r="PVV146" s="70"/>
      <c r="PVW146" s="69"/>
      <c r="PVX146" s="69"/>
      <c r="PVY146" s="69"/>
      <c r="PVZ146" s="69"/>
      <c r="PWA146" s="69"/>
      <c r="PWB146" s="69"/>
      <c r="PWC146" s="69"/>
      <c r="PWD146" s="69"/>
      <c r="PWE146" s="69"/>
      <c r="PWF146" s="69"/>
      <c r="PWG146" s="64"/>
      <c r="PWH146" s="56"/>
      <c r="PWI146" s="63"/>
      <c r="PWJ146" s="63"/>
      <c r="PWK146" s="68"/>
      <c r="PWL146" s="70"/>
      <c r="PWM146" s="69"/>
      <c r="PWN146" s="69"/>
      <c r="PWO146" s="69"/>
      <c r="PWP146" s="69"/>
      <c r="PWQ146" s="69"/>
      <c r="PWR146" s="69"/>
      <c r="PWS146" s="69"/>
      <c r="PWT146" s="69"/>
      <c r="PWU146" s="69"/>
      <c r="PWV146" s="69"/>
      <c r="PWW146" s="64"/>
      <c r="PWX146" s="56"/>
      <c r="PWY146" s="63"/>
      <c r="PWZ146" s="63"/>
      <c r="PXA146" s="68"/>
      <c r="PXB146" s="70"/>
      <c r="PXC146" s="69"/>
      <c r="PXD146" s="69"/>
      <c r="PXE146" s="69"/>
      <c r="PXF146" s="69"/>
      <c r="PXG146" s="69"/>
      <c r="PXH146" s="69"/>
      <c r="PXI146" s="69"/>
      <c r="PXJ146" s="69"/>
      <c r="PXK146" s="69"/>
      <c r="PXL146" s="69"/>
      <c r="PXM146" s="64"/>
      <c r="PXN146" s="56"/>
      <c r="PXO146" s="63"/>
      <c r="PXP146" s="63"/>
      <c r="PXQ146" s="68"/>
      <c r="PXR146" s="70"/>
      <c r="PXS146" s="69"/>
      <c r="PXT146" s="69"/>
      <c r="PXU146" s="69"/>
      <c r="PXV146" s="69"/>
      <c r="PXW146" s="69"/>
      <c r="PXX146" s="69"/>
      <c r="PXY146" s="69"/>
      <c r="PXZ146" s="69"/>
      <c r="PYA146" s="69"/>
      <c r="PYB146" s="69"/>
      <c r="PYC146" s="64"/>
      <c r="PYD146" s="56"/>
      <c r="PYE146" s="63"/>
      <c r="PYF146" s="63"/>
      <c r="PYG146" s="68"/>
      <c r="PYH146" s="70"/>
      <c r="PYI146" s="69"/>
      <c r="PYJ146" s="69"/>
      <c r="PYK146" s="69"/>
      <c r="PYL146" s="69"/>
      <c r="PYM146" s="69"/>
      <c r="PYN146" s="69"/>
      <c r="PYO146" s="69"/>
      <c r="PYP146" s="69"/>
      <c r="PYQ146" s="69"/>
      <c r="PYR146" s="69"/>
      <c r="PYS146" s="64"/>
      <c r="PYT146" s="56"/>
      <c r="PYU146" s="63"/>
      <c r="PYV146" s="63"/>
      <c r="PYW146" s="68"/>
      <c r="PYX146" s="70"/>
      <c r="PYY146" s="69"/>
      <c r="PYZ146" s="69"/>
      <c r="PZA146" s="69"/>
      <c r="PZB146" s="69"/>
      <c r="PZC146" s="69"/>
      <c r="PZD146" s="69"/>
      <c r="PZE146" s="69"/>
      <c r="PZF146" s="69"/>
      <c r="PZG146" s="69"/>
      <c r="PZH146" s="69"/>
      <c r="PZI146" s="64"/>
      <c r="PZJ146" s="56"/>
      <c r="PZK146" s="63"/>
      <c r="PZL146" s="63"/>
      <c r="PZM146" s="68"/>
      <c r="PZN146" s="70"/>
      <c r="PZO146" s="69"/>
      <c r="PZP146" s="69"/>
      <c r="PZQ146" s="69"/>
      <c r="PZR146" s="69"/>
      <c r="PZS146" s="69"/>
      <c r="PZT146" s="69"/>
      <c r="PZU146" s="69"/>
      <c r="PZV146" s="69"/>
      <c r="PZW146" s="69"/>
      <c r="PZX146" s="69"/>
      <c r="PZY146" s="64"/>
      <c r="PZZ146" s="56"/>
      <c r="QAA146" s="63"/>
      <c r="QAB146" s="63"/>
      <c r="QAC146" s="68"/>
      <c r="QAD146" s="70"/>
      <c r="QAE146" s="69"/>
      <c r="QAF146" s="69"/>
      <c r="QAG146" s="69"/>
      <c r="QAH146" s="69"/>
      <c r="QAI146" s="69"/>
      <c r="QAJ146" s="69"/>
      <c r="QAK146" s="69"/>
      <c r="QAL146" s="69"/>
      <c r="QAM146" s="69"/>
      <c r="QAN146" s="69"/>
      <c r="QAO146" s="64"/>
      <c r="QAP146" s="56"/>
      <c r="QAQ146" s="63"/>
      <c r="QAR146" s="63"/>
      <c r="QAS146" s="68"/>
      <c r="QAT146" s="70"/>
      <c r="QAU146" s="69"/>
      <c r="QAV146" s="69"/>
      <c r="QAW146" s="69"/>
      <c r="QAX146" s="69"/>
      <c r="QAY146" s="69"/>
      <c r="QAZ146" s="69"/>
      <c r="QBA146" s="69"/>
      <c r="QBB146" s="69"/>
      <c r="QBC146" s="69"/>
      <c r="QBD146" s="69"/>
      <c r="QBE146" s="64"/>
      <c r="QBF146" s="56"/>
      <c r="QBG146" s="63"/>
      <c r="QBH146" s="63"/>
      <c r="QBI146" s="68"/>
      <c r="QBJ146" s="70"/>
      <c r="QBK146" s="69"/>
      <c r="QBL146" s="69"/>
      <c r="QBM146" s="69"/>
      <c r="QBN146" s="69"/>
      <c r="QBO146" s="69"/>
      <c r="QBP146" s="69"/>
      <c r="QBQ146" s="69"/>
      <c r="QBR146" s="69"/>
      <c r="QBS146" s="69"/>
      <c r="QBT146" s="69"/>
      <c r="QBU146" s="64"/>
      <c r="QBV146" s="56"/>
      <c r="QBW146" s="63"/>
      <c r="QBX146" s="63"/>
      <c r="QBY146" s="68"/>
      <c r="QBZ146" s="70"/>
      <c r="QCA146" s="69"/>
      <c r="QCB146" s="69"/>
      <c r="QCC146" s="69"/>
      <c r="QCD146" s="69"/>
      <c r="QCE146" s="69"/>
      <c r="QCF146" s="69"/>
      <c r="QCG146" s="69"/>
      <c r="QCH146" s="69"/>
      <c r="QCI146" s="69"/>
      <c r="QCJ146" s="69"/>
      <c r="QCK146" s="64"/>
      <c r="QCL146" s="56"/>
      <c r="QCM146" s="63"/>
      <c r="QCN146" s="63"/>
      <c r="QCO146" s="68"/>
      <c r="QCP146" s="70"/>
      <c r="QCQ146" s="69"/>
      <c r="QCR146" s="69"/>
      <c r="QCS146" s="69"/>
      <c r="QCT146" s="69"/>
      <c r="QCU146" s="69"/>
      <c r="QCV146" s="69"/>
      <c r="QCW146" s="69"/>
      <c r="QCX146" s="69"/>
      <c r="QCY146" s="69"/>
      <c r="QCZ146" s="69"/>
      <c r="QDA146" s="64"/>
      <c r="QDB146" s="56"/>
      <c r="QDC146" s="63"/>
      <c r="QDD146" s="63"/>
      <c r="QDE146" s="68"/>
      <c r="QDF146" s="70"/>
      <c r="QDG146" s="69"/>
      <c r="QDH146" s="69"/>
      <c r="QDI146" s="69"/>
      <c r="QDJ146" s="69"/>
      <c r="QDK146" s="69"/>
      <c r="QDL146" s="69"/>
      <c r="QDM146" s="69"/>
      <c r="QDN146" s="69"/>
      <c r="QDO146" s="69"/>
      <c r="QDP146" s="69"/>
      <c r="QDQ146" s="64"/>
      <c r="QDR146" s="56"/>
      <c r="QDS146" s="63"/>
      <c r="QDT146" s="63"/>
      <c r="QDU146" s="68"/>
      <c r="QDV146" s="70"/>
      <c r="QDW146" s="69"/>
      <c r="QDX146" s="69"/>
      <c r="QDY146" s="69"/>
      <c r="QDZ146" s="69"/>
      <c r="QEA146" s="69"/>
      <c r="QEB146" s="69"/>
      <c r="QEC146" s="69"/>
      <c r="QED146" s="69"/>
      <c r="QEE146" s="69"/>
      <c r="QEF146" s="69"/>
      <c r="QEG146" s="64"/>
      <c r="QEH146" s="56"/>
      <c r="QEI146" s="63"/>
      <c r="QEJ146" s="63"/>
      <c r="QEK146" s="68"/>
      <c r="QEL146" s="70"/>
      <c r="QEM146" s="69"/>
      <c r="QEN146" s="69"/>
      <c r="QEO146" s="69"/>
      <c r="QEP146" s="69"/>
      <c r="QEQ146" s="69"/>
      <c r="QER146" s="69"/>
      <c r="QES146" s="69"/>
      <c r="QET146" s="69"/>
      <c r="QEU146" s="69"/>
      <c r="QEV146" s="69"/>
      <c r="QEW146" s="64"/>
      <c r="QEX146" s="56"/>
      <c r="QEY146" s="63"/>
      <c r="QEZ146" s="63"/>
      <c r="QFA146" s="68"/>
      <c r="QFB146" s="70"/>
      <c r="QFC146" s="69"/>
      <c r="QFD146" s="69"/>
      <c r="QFE146" s="69"/>
      <c r="QFF146" s="69"/>
      <c r="QFG146" s="69"/>
      <c r="QFH146" s="69"/>
      <c r="QFI146" s="69"/>
      <c r="QFJ146" s="69"/>
      <c r="QFK146" s="69"/>
      <c r="QFL146" s="69"/>
      <c r="QFM146" s="64"/>
      <c r="QFN146" s="56"/>
      <c r="QFO146" s="63"/>
      <c r="QFP146" s="63"/>
      <c r="QFQ146" s="68"/>
      <c r="QFR146" s="70"/>
      <c r="QFS146" s="69"/>
      <c r="QFT146" s="69"/>
      <c r="QFU146" s="69"/>
      <c r="QFV146" s="69"/>
      <c r="QFW146" s="69"/>
      <c r="QFX146" s="69"/>
      <c r="QFY146" s="69"/>
      <c r="QFZ146" s="69"/>
      <c r="QGA146" s="69"/>
      <c r="QGB146" s="69"/>
      <c r="QGC146" s="64"/>
      <c r="QGD146" s="56"/>
      <c r="QGE146" s="63"/>
      <c r="QGF146" s="63"/>
      <c r="QGG146" s="68"/>
      <c r="QGH146" s="70"/>
      <c r="QGI146" s="69"/>
      <c r="QGJ146" s="69"/>
      <c r="QGK146" s="69"/>
      <c r="QGL146" s="69"/>
      <c r="QGM146" s="69"/>
      <c r="QGN146" s="69"/>
      <c r="QGO146" s="69"/>
      <c r="QGP146" s="69"/>
      <c r="QGQ146" s="69"/>
      <c r="QGR146" s="69"/>
      <c r="QGS146" s="64"/>
      <c r="QGT146" s="56"/>
      <c r="QGU146" s="63"/>
      <c r="QGV146" s="63"/>
      <c r="QGW146" s="68"/>
      <c r="QGX146" s="70"/>
      <c r="QGY146" s="69"/>
      <c r="QGZ146" s="69"/>
      <c r="QHA146" s="69"/>
      <c r="QHB146" s="69"/>
      <c r="QHC146" s="69"/>
      <c r="QHD146" s="69"/>
      <c r="QHE146" s="69"/>
      <c r="QHF146" s="69"/>
      <c r="QHG146" s="69"/>
      <c r="QHH146" s="69"/>
      <c r="QHI146" s="64"/>
      <c r="QHJ146" s="56"/>
      <c r="QHK146" s="63"/>
      <c r="QHL146" s="63"/>
      <c r="QHM146" s="68"/>
      <c r="QHN146" s="70"/>
      <c r="QHO146" s="69"/>
      <c r="QHP146" s="69"/>
      <c r="QHQ146" s="69"/>
      <c r="QHR146" s="69"/>
      <c r="QHS146" s="69"/>
      <c r="QHT146" s="69"/>
      <c r="QHU146" s="69"/>
      <c r="QHV146" s="69"/>
      <c r="QHW146" s="69"/>
      <c r="QHX146" s="69"/>
      <c r="QHY146" s="64"/>
      <c r="QHZ146" s="56"/>
      <c r="QIA146" s="63"/>
      <c r="QIB146" s="63"/>
      <c r="QIC146" s="68"/>
      <c r="QID146" s="70"/>
      <c r="QIE146" s="69"/>
      <c r="QIF146" s="69"/>
      <c r="QIG146" s="69"/>
      <c r="QIH146" s="69"/>
      <c r="QII146" s="69"/>
      <c r="QIJ146" s="69"/>
      <c r="QIK146" s="69"/>
      <c r="QIL146" s="69"/>
      <c r="QIM146" s="69"/>
      <c r="QIN146" s="69"/>
      <c r="QIO146" s="64"/>
      <c r="QIP146" s="56"/>
      <c r="QIQ146" s="63"/>
      <c r="QIR146" s="63"/>
      <c r="QIS146" s="68"/>
      <c r="QIT146" s="70"/>
      <c r="QIU146" s="69"/>
      <c r="QIV146" s="69"/>
      <c r="QIW146" s="69"/>
      <c r="QIX146" s="69"/>
      <c r="QIY146" s="69"/>
      <c r="QIZ146" s="69"/>
      <c r="QJA146" s="69"/>
      <c r="QJB146" s="69"/>
      <c r="QJC146" s="69"/>
      <c r="QJD146" s="69"/>
      <c r="QJE146" s="64"/>
      <c r="QJF146" s="56"/>
      <c r="QJG146" s="63"/>
      <c r="QJH146" s="63"/>
      <c r="QJI146" s="68"/>
      <c r="QJJ146" s="70"/>
      <c r="QJK146" s="69"/>
      <c r="QJL146" s="69"/>
      <c r="QJM146" s="69"/>
      <c r="QJN146" s="69"/>
      <c r="QJO146" s="69"/>
      <c r="QJP146" s="69"/>
      <c r="QJQ146" s="69"/>
      <c r="QJR146" s="69"/>
      <c r="QJS146" s="69"/>
      <c r="QJT146" s="69"/>
      <c r="QJU146" s="64"/>
      <c r="QJV146" s="56"/>
      <c r="QJW146" s="63"/>
      <c r="QJX146" s="63"/>
      <c r="QJY146" s="68"/>
      <c r="QJZ146" s="70"/>
      <c r="QKA146" s="69"/>
      <c r="QKB146" s="69"/>
      <c r="QKC146" s="69"/>
      <c r="QKD146" s="69"/>
      <c r="QKE146" s="69"/>
      <c r="QKF146" s="69"/>
      <c r="QKG146" s="69"/>
      <c r="QKH146" s="69"/>
      <c r="QKI146" s="69"/>
      <c r="QKJ146" s="69"/>
      <c r="QKK146" s="64"/>
      <c r="QKL146" s="56"/>
      <c r="QKM146" s="63"/>
      <c r="QKN146" s="63"/>
      <c r="QKO146" s="68"/>
      <c r="QKP146" s="70"/>
      <c r="QKQ146" s="69"/>
      <c r="QKR146" s="69"/>
      <c r="QKS146" s="69"/>
      <c r="QKT146" s="69"/>
      <c r="QKU146" s="69"/>
      <c r="QKV146" s="69"/>
      <c r="QKW146" s="69"/>
      <c r="QKX146" s="69"/>
      <c r="QKY146" s="69"/>
      <c r="QKZ146" s="69"/>
      <c r="QLA146" s="64"/>
      <c r="QLB146" s="56"/>
      <c r="QLC146" s="63"/>
      <c r="QLD146" s="63"/>
      <c r="QLE146" s="68"/>
      <c r="QLF146" s="70"/>
      <c r="QLG146" s="69"/>
      <c r="QLH146" s="69"/>
      <c r="QLI146" s="69"/>
      <c r="QLJ146" s="69"/>
      <c r="QLK146" s="69"/>
      <c r="QLL146" s="69"/>
      <c r="QLM146" s="69"/>
      <c r="QLN146" s="69"/>
      <c r="QLO146" s="69"/>
      <c r="QLP146" s="69"/>
      <c r="QLQ146" s="64"/>
      <c r="QLR146" s="56"/>
      <c r="QLS146" s="63"/>
      <c r="QLT146" s="63"/>
      <c r="QLU146" s="68"/>
      <c r="QLV146" s="70"/>
      <c r="QLW146" s="69"/>
      <c r="QLX146" s="69"/>
      <c r="QLY146" s="69"/>
      <c r="QLZ146" s="69"/>
      <c r="QMA146" s="69"/>
      <c r="QMB146" s="69"/>
      <c r="QMC146" s="69"/>
      <c r="QMD146" s="69"/>
      <c r="QME146" s="69"/>
      <c r="QMF146" s="69"/>
      <c r="QMG146" s="64"/>
      <c r="QMH146" s="56"/>
      <c r="QMI146" s="63"/>
      <c r="QMJ146" s="63"/>
      <c r="QMK146" s="68"/>
      <c r="QML146" s="70"/>
      <c r="QMM146" s="69"/>
      <c r="QMN146" s="69"/>
      <c r="QMO146" s="69"/>
      <c r="QMP146" s="69"/>
      <c r="QMQ146" s="69"/>
      <c r="QMR146" s="69"/>
      <c r="QMS146" s="69"/>
      <c r="QMT146" s="69"/>
      <c r="QMU146" s="69"/>
      <c r="QMV146" s="69"/>
      <c r="QMW146" s="64"/>
      <c r="QMX146" s="56"/>
      <c r="QMY146" s="63"/>
      <c r="QMZ146" s="63"/>
      <c r="QNA146" s="68"/>
      <c r="QNB146" s="70"/>
      <c r="QNC146" s="69"/>
      <c r="QND146" s="69"/>
      <c r="QNE146" s="69"/>
      <c r="QNF146" s="69"/>
      <c r="QNG146" s="69"/>
      <c r="QNH146" s="69"/>
      <c r="QNI146" s="69"/>
      <c r="QNJ146" s="69"/>
      <c r="QNK146" s="69"/>
      <c r="QNL146" s="69"/>
      <c r="QNM146" s="64"/>
      <c r="QNN146" s="56"/>
      <c r="QNO146" s="63"/>
      <c r="QNP146" s="63"/>
      <c r="QNQ146" s="68"/>
      <c r="QNR146" s="70"/>
      <c r="QNS146" s="69"/>
      <c r="QNT146" s="69"/>
      <c r="QNU146" s="69"/>
      <c r="QNV146" s="69"/>
      <c r="QNW146" s="69"/>
      <c r="QNX146" s="69"/>
      <c r="QNY146" s="69"/>
      <c r="QNZ146" s="69"/>
      <c r="QOA146" s="69"/>
      <c r="QOB146" s="69"/>
      <c r="QOC146" s="64"/>
      <c r="QOD146" s="56"/>
      <c r="QOE146" s="63"/>
      <c r="QOF146" s="63"/>
      <c r="QOG146" s="68"/>
      <c r="QOH146" s="70"/>
      <c r="QOI146" s="69"/>
      <c r="QOJ146" s="69"/>
      <c r="QOK146" s="69"/>
      <c r="QOL146" s="69"/>
      <c r="QOM146" s="69"/>
      <c r="QON146" s="69"/>
      <c r="QOO146" s="69"/>
      <c r="QOP146" s="69"/>
      <c r="QOQ146" s="69"/>
      <c r="QOR146" s="69"/>
      <c r="QOS146" s="64"/>
      <c r="QOT146" s="56"/>
      <c r="QOU146" s="63"/>
      <c r="QOV146" s="63"/>
      <c r="QOW146" s="68"/>
      <c r="QOX146" s="70"/>
      <c r="QOY146" s="69"/>
      <c r="QOZ146" s="69"/>
      <c r="QPA146" s="69"/>
      <c r="QPB146" s="69"/>
      <c r="QPC146" s="69"/>
      <c r="QPD146" s="69"/>
      <c r="QPE146" s="69"/>
      <c r="QPF146" s="69"/>
      <c r="QPG146" s="69"/>
      <c r="QPH146" s="69"/>
      <c r="QPI146" s="64"/>
      <c r="QPJ146" s="56"/>
      <c r="QPK146" s="63"/>
      <c r="QPL146" s="63"/>
      <c r="QPM146" s="68"/>
      <c r="QPN146" s="70"/>
      <c r="QPO146" s="69"/>
      <c r="QPP146" s="69"/>
      <c r="QPQ146" s="69"/>
      <c r="QPR146" s="69"/>
      <c r="QPS146" s="69"/>
      <c r="QPT146" s="69"/>
      <c r="QPU146" s="69"/>
      <c r="QPV146" s="69"/>
      <c r="QPW146" s="69"/>
      <c r="QPX146" s="69"/>
      <c r="QPY146" s="64"/>
      <c r="QPZ146" s="56"/>
      <c r="QQA146" s="63"/>
      <c r="QQB146" s="63"/>
      <c r="QQC146" s="68"/>
      <c r="QQD146" s="70"/>
      <c r="QQE146" s="69"/>
      <c r="QQF146" s="69"/>
      <c r="QQG146" s="69"/>
      <c r="QQH146" s="69"/>
      <c r="QQI146" s="69"/>
      <c r="QQJ146" s="69"/>
      <c r="QQK146" s="69"/>
      <c r="QQL146" s="69"/>
      <c r="QQM146" s="69"/>
      <c r="QQN146" s="69"/>
      <c r="QQO146" s="64"/>
      <c r="QQP146" s="56"/>
      <c r="QQQ146" s="63"/>
      <c r="QQR146" s="63"/>
      <c r="QQS146" s="68"/>
      <c r="QQT146" s="70"/>
      <c r="QQU146" s="69"/>
      <c r="QQV146" s="69"/>
      <c r="QQW146" s="69"/>
      <c r="QQX146" s="69"/>
      <c r="QQY146" s="69"/>
      <c r="QQZ146" s="69"/>
      <c r="QRA146" s="69"/>
      <c r="QRB146" s="69"/>
      <c r="QRC146" s="69"/>
      <c r="QRD146" s="69"/>
      <c r="QRE146" s="64"/>
      <c r="QRF146" s="56"/>
      <c r="QRG146" s="63"/>
      <c r="QRH146" s="63"/>
      <c r="QRI146" s="68"/>
      <c r="QRJ146" s="70"/>
      <c r="QRK146" s="69"/>
      <c r="QRL146" s="69"/>
      <c r="QRM146" s="69"/>
      <c r="QRN146" s="69"/>
      <c r="QRO146" s="69"/>
      <c r="QRP146" s="69"/>
      <c r="QRQ146" s="69"/>
      <c r="QRR146" s="69"/>
      <c r="QRS146" s="69"/>
      <c r="QRT146" s="69"/>
      <c r="QRU146" s="64"/>
      <c r="QRV146" s="56"/>
      <c r="QRW146" s="63"/>
      <c r="QRX146" s="63"/>
      <c r="QRY146" s="68"/>
      <c r="QRZ146" s="70"/>
      <c r="QSA146" s="69"/>
      <c r="QSB146" s="69"/>
      <c r="QSC146" s="69"/>
      <c r="QSD146" s="69"/>
      <c r="QSE146" s="69"/>
      <c r="QSF146" s="69"/>
      <c r="QSG146" s="69"/>
      <c r="QSH146" s="69"/>
      <c r="QSI146" s="69"/>
      <c r="QSJ146" s="69"/>
      <c r="QSK146" s="64"/>
      <c r="QSL146" s="56"/>
      <c r="QSM146" s="63"/>
      <c r="QSN146" s="63"/>
      <c r="QSO146" s="68"/>
      <c r="QSP146" s="70"/>
      <c r="QSQ146" s="69"/>
      <c r="QSR146" s="69"/>
      <c r="QSS146" s="69"/>
      <c r="QST146" s="69"/>
      <c r="QSU146" s="69"/>
      <c r="QSV146" s="69"/>
      <c r="QSW146" s="69"/>
      <c r="QSX146" s="69"/>
      <c r="QSY146" s="69"/>
      <c r="QSZ146" s="69"/>
      <c r="QTA146" s="64"/>
      <c r="QTB146" s="56"/>
      <c r="QTC146" s="63"/>
      <c r="QTD146" s="63"/>
      <c r="QTE146" s="68"/>
      <c r="QTF146" s="70"/>
      <c r="QTG146" s="69"/>
      <c r="QTH146" s="69"/>
      <c r="QTI146" s="69"/>
      <c r="QTJ146" s="69"/>
      <c r="QTK146" s="69"/>
      <c r="QTL146" s="69"/>
      <c r="QTM146" s="69"/>
      <c r="QTN146" s="69"/>
      <c r="QTO146" s="69"/>
      <c r="QTP146" s="69"/>
      <c r="QTQ146" s="64"/>
      <c r="QTR146" s="56"/>
      <c r="QTS146" s="63"/>
      <c r="QTT146" s="63"/>
      <c r="QTU146" s="68"/>
      <c r="QTV146" s="70"/>
      <c r="QTW146" s="69"/>
      <c r="QTX146" s="69"/>
      <c r="QTY146" s="69"/>
      <c r="QTZ146" s="69"/>
      <c r="QUA146" s="69"/>
      <c r="QUB146" s="69"/>
      <c r="QUC146" s="69"/>
      <c r="QUD146" s="69"/>
      <c r="QUE146" s="69"/>
      <c r="QUF146" s="69"/>
      <c r="QUG146" s="64"/>
      <c r="QUH146" s="56"/>
      <c r="QUI146" s="63"/>
      <c r="QUJ146" s="63"/>
      <c r="QUK146" s="68"/>
      <c r="QUL146" s="70"/>
      <c r="QUM146" s="69"/>
      <c r="QUN146" s="69"/>
      <c r="QUO146" s="69"/>
      <c r="QUP146" s="69"/>
      <c r="QUQ146" s="69"/>
      <c r="QUR146" s="69"/>
      <c r="QUS146" s="69"/>
      <c r="QUT146" s="69"/>
      <c r="QUU146" s="69"/>
      <c r="QUV146" s="69"/>
      <c r="QUW146" s="64"/>
      <c r="QUX146" s="56"/>
      <c r="QUY146" s="63"/>
      <c r="QUZ146" s="63"/>
      <c r="QVA146" s="68"/>
      <c r="QVB146" s="70"/>
      <c r="QVC146" s="69"/>
      <c r="QVD146" s="69"/>
      <c r="QVE146" s="69"/>
      <c r="QVF146" s="69"/>
      <c r="QVG146" s="69"/>
      <c r="QVH146" s="69"/>
      <c r="QVI146" s="69"/>
      <c r="QVJ146" s="69"/>
      <c r="QVK146" s="69"/>
      <c r="QVL146" s="69"/>
      <c r="QVM146" s="64"/>
      <c r="QVN146" s="56"/>
      <c r="QVO146" s="63"/>
      <c r="QVP146" s="63"/>
      <c r="QVQ146" s="68"/>
      <c r="QVR146" s="70"/>
      <c r="QVS146" s="69"/>
      <c r="QVT146" s="69"/>
      <c r="QVU146" s="69"/>
      <c r="QVV146" s="69"/>
      <c r="QVW146" s="69"/>
      <c r="QVX146" s="69"/>
      <c r="QVY146" s="69"/>
      <c r="QVZ146" s="69"/>
      <c r="QWA146" s="69"/>
      <c r="QWB146" s="69"/>
      <c r="QWC146" s="64"/>
      <c r="QWD146" s="56"/>
      <c r="QWE146" s="63"/>
      <c r="QWF146" s="63"/>
      <c r="QWG146" s="68"/>
      <c r="QWH146" s="70"/>
      <c r="QWI146" s="69"/>
      <c r="QWJ146" s="69"/>
      <c r="QWK146" s="69"/>
      <c r="QWL146" s="69"/>
      <c r="QWM146" s="69"/>
      <c r="QWN146" s="69"/>
      <c r="QWO146" s="69"/>
      <c r="QWP146" s="69"/>
      <c r="QWQ146" s="69"/>
      <c r="QWR146" s="69"/>
      <c r="QWS146" s="64"/>
      <c r="QWT146" s="56"/>
      <c r="QWU146" s="63"/>
      <c r="QWV146" s="63"/>
      <c r="QWW146" s="68"/>
      <c r="QWX146" s="70"/>
      <c r="QWY146" s="69"/>
      <c r="QWZ146" s="69"/>
      <c r="QXA146" s="69"/>
      <c r="QXB146" s="69"/>
      <c r="QXC146" s="69"/>
      <c r="QXD146" s="69"/>
      <c r="QXE146" s="69"/>
      <c r="QXF146" s="69"/>
      <c r="QXG146" s="69"/>
      <c r="QXH146" s="69"/>
      <c r="QXI146" s="64"/>
      <c r="QXJ146" s="56"/>
      <c r="QXK146" s="63"/>
      <c r="QXL146" s="63"/>
      <c r="QXM146" s="68"/>
      <c r="QXN146" s="70"/>
      <c r="QXO146" s="69"/>
      <c r="QXP146" s="69"/>
      <c r="QXQ146" s="69"/>
      <c r="QXR146" s="69"/>
      <c r="QXS146" s="69"/>
      <c r="QXT146" s="69"/>
      <c r="QXU146" s="69"/>
      <c r="QXV146" s="69"/>
      <c r="QXW146" s="69"/>
      <c r="QXX146" s="69"/>
      <c r="QXY146" s="64"/>
      <c r="QXZ146" s="56"/>
      <c r="QYA146" s="63"/>
      <c r="QYB146" s="63"/>
      <c r="QYC146" s="68"/>
      <c r="QYD146" s="70"/>
      <c r="QYE146" s="69"/>
      <c r="QYF146" s="69"/>
      <c r="QYG146" s="69"/>
      <c r="QYH146" s="69"/>
      <c r="QYI146" s="69"/>
      <c r="QYJ146" s="69"/>
      <c r="QYK146" s="69"/>
      <c r="QYL146" s="69"/>
      <c r="QYM146" s="69"/>
      <c r="QYN146" s="69"/>
      <c r="QYO146" s="64"/>
      <c r="QYP146" s="56"/>
      <c r="QYQ146" s="63"/>
      <c r="QYR146" s="63"/>
      <c r="QYS146" s="68"/>
      <c r="QYT146" s="70"/>
      <c r="QYU146" s="69"/>
      <c r="QYV146" s="69"/>
      <c r="QYW146" s="69"/>
      <c r="QYX146" s="69"/>
      <c r="QYY146" s="69"/>
      <c r="QYZ146" s="69"/>
      <c r="QZA146" s="69"/>
      <c r="QZB146" s="69"/>
      <c r="QZC146" s="69"/>
      <c r="QZD146" s="69"/>
      <c r="QZE146" s="64"/>
      <c r="QZF146" s="56"/>
      <c r="QZG146" s="63"/>
      <c r="QZH146" s="63"/>
      <c r="QZI146" s="68"/>
      <c r="QZJ146" s="70"/>
      <c r="QZK146" s="69"/>
      <c r="QZL146" s="69"/>
      <c r="QZM146" s="69"/>
      <c r="QZN146" s="69"/>
      <c r="QZO146" s="69"/>
      <c r="QZP146" s="69"/>
      <c r="QZQ146" s="69"/>
      <c r="QZR146" s="69"/>
      <c r="QZS146" s="69"/>
      <c r="QZT146" s="69"/>
      <c r="QZU146" s="64"/>
      <c r="QZV146" s="56"/>
      <c r="QZW146" s="63"/>
      <c r="QZX146" s="63"/>
      <c r="QZY146" s="68"/>
      <c r="QZZ146" s="70"/>
      <c r="RAA146" s="69"/>
      <c r="RAB146" s="69"/>
      <c r="RAC146" s="69"/>
      <c r="RAD146" s="69"/>
      <c r="RAE146" s="69"/>
      <c r="RAF146" s="69"/>
      <c r="RAG146" s="69"/>
      <c r="RAH146" s="69"/>
      <c r="RAI146" s="69"/>
      <c r="RAJ146" s="69"/>
      <c r="RAK146" s="64"/>
      <c r="RAL146" s="56"/>
      <c r="RAM146" s="63"/>
      <c r="RAN146" s="63"/>
      <c r="RAO146" s="68"/>
      <c r="RAP146" s="70"/>
      <c r="RAQ146" s="69"/>
      <c r="RAR146" s="69"/>
      <c r="RAS146" s="69"/>
      <c r="RAT146" s="69"/>
      <c r="RAU146" s="69"/>
      <c r="RAV146" s="69"/>
      <c r="RAW146" s="69"/>
      <c r="RAX146" s="69"/>
      <c r="RAY146" s="69"/>
      <c r="RAZ146" s="69"/>
      <c r="RBA146" s="64"/>
      <c r="RBB146" s="56"/>
      <c r="RBC146" s="63"/>
      <c r="RBD146" s="63"/>
      <c r="RBE146" s="68"/>
      <c r="RBF146" s="70"/>
      <c r="RBG146" s="69"/>
      <c r="RBH146" s="69"/>
      <c r="RBI146" s="69"/>
      <c r="RBJ146" s="69"/>
      <c r="RBK146" s="69"/>
      <c r="RBL146" s="69"/>
      <c r="RBM146" s="69"/>
      <c r="RBN146" s="69"/>
      <c r="RBO146" s="69"/>
      <c r="RBP146" s="69"/>
      <c r="RBQ146" s="64"/>
      <c r="RBR146" s="56"/>
      <c r="RBS146" s="63"/>
      <c r="RBT146" s="63"/>
      <c r="RBU146" s="68"/>
      <c r="RBV146" s="70"/>
      <c r="RBW146" s="69"/>
      <c r="RBX146" s="69"/>
      <c r="RBY146" s="69"/>
      <c r="RBZ146" s="69"/>
      <c r="RCA146" s="69"/>
      <c r="RCB146" s="69"/>
      <c r="RCC146" s="69"/>
      <c r="RCD146" s="69"/>
      <c r="RCE146" s="69"/>
      <c r="RCF146" s="69"/>
      <c r="RCG146" s="64"/>
      <c r="RCH146" s="56"/>
      <c r="RCI146" s="63"/>
      <c r="RCJ146" s="63"/>
      <c r="RCK146" s="68"/>
      <c r="RCL146" s="70"/>
      <c r="RCM146" s="69"/>
      <c r="RCN146" s="69"/>
      <c r="RCO146" s="69"/>
      <c r="RCP146" s="69"/>
      <c r="RCQ146" s="69"/>
      <c r="RCR146" s="69"/>
      <c r="RCS146" s="69"/>
      <c r="RCT146" s="69"/>
      <c r="RCU146" s="69"/>
      <c r="RCV146" s="69"/>
      <c r="RCW146" s="64"/>
      <c r="RCX146" s="56"/>
      <c r="RCY146" s="63"/>
      <c r="RCZ146" s="63"/>
      <c r="RDA146" s="68"/>
      <c r="RDB146" s="70"/>
      <c r="RDC146" s="69"/>
      <c r="RDD146" s="69"/>
      <c r="RDE146" s="69"/>
      <c r="RDF146" s="69"/>
      <c r="RDG146" s="69"/>
      <c r="RDH146" s="69"/>
      <c r="RDI146" s="69"/>
      <c r="RDJ146" s="69"/>
      <c r="RDK146" s="69"/>
      <c r="RDL146" s="69"/>
      <c r="RDM146" s="64"/>
      <c r="RDN146" s="56"/>
      <c r="RDO146" s="63"/>
      <c r="RDP146" s="63"/>
      <c r="RDQ146" s="68"/>
      <c r="RDR146" s="70"/>
      <c r="RDS146" s="69"/>
      <c r="RDT146" s="69"/>
      <c r="RDU146" s="69"/>
      <c r="RDV146" s="69"/>
      <c r="RDW146" s="69"/>
      <c r="RDX146" s="69"/>
      <c r="RDY146" s="69"/>
      <c r="RDZ146" s="69"/>
      <c r="REA146" s="69"/>
      <c r="REB146" s="69"/>
      <c r="REC146" s="64"/>
      <c r="RED146" s="56"/>
      <c r="REE146" s="63"/>
      <c r="REF146" s="63"/>
      <c r="REG146" s="68"/>
      <c r="REH146" s="70"/>
      <c r="REI146" s="69"/>
      <c r="REJ146" s="69"/>
      <c r="REK146" s="69"/>
      <c r="REL146" s="69"/>
      <c r="REM146" s="69"/>
      <c r="REN146" s="69"/>
      <c r="REO146" s="69"/>
      <c r="REP146" s="69"/>
      <c r="REQ146" s="69"/>
      <c r="RER146" s="69"/>
      <c r="RES146" s="64"/>
      <c r="RET146" s="56"/>
      <c r="REU146" s="63"/>
      <c r="REV146" s="63"/>
      <c r="REW146" s="68"/>
      <c r="REX146" s="70"/>
      <c r="REY146" s="69"/>
      <c r="REZ146" s="69"/>
      <c r="RFA146" s="69"/>
      <c r="RFB146" s="69"/>
      <c r="RFC146" s="69"/>
      <c r="RFD146" s="69"/>
      <c r="RFE146" s="69"/>
      <c r="RFF146" s="69"/>
      <c r="RFG146" s="69"/>
      <c r="RFH146" s="69"/>
      <c r="RFI146" s="64"/>
      <c r="RFJ146" s="56"/>
      <c r="RFK146" s="63"/>
      <c r="RFL146" s="63"/>
      <c r="RFM146" s="68"/>
      <c r="RFN146" s="70"/>
      <c r="RFO146" s="69"/>
      <c r="RFP146" s="69"/>
      <c r="RFQ146" s="69"/>
      <c r="RFR146" s="69"/>
      <c r="RFS146" s="69"/>
      <c r="RFT146" s="69"/>
      <c r="RFU146" s="69"/>
      <c r="RFV146" s="69"/>
      <c r="RFW146" s="69"/>
      <c r="RFX146" s="69"/>
      <c r="RFY146" s="64"/>
      <c r="RFZ146" s="56"/>
      <c r="RGA146" s="63"/>
      <c r="RGB146" s="63"/>
      <c r="RGC146" s="68"/>
      <c r="RGD146" s="70"/>
      <c r="RGE146" s="69"/>
      <c r="RGF146" s="69"/>
      <c r="RGG146" s="69"/>
      <c r="RGH146" s="69"/>
      <c r="RGI146" s="69"/>
      <c r="RGJ146" s="69"/>
      <c r="RGK146" s="69"/>
      <c r="RGL146" s="69"/>
      <c r="RGM146" s="69"/>
      <c r="RGN146" s="69"/>
      <c r="RGO146" s="64"/>
      <c r="RGP146" s="56"/>
      <c r="RGQ146" s="63"/>
      <c r="RGR146" s="63"/>
      <c r="RGS146" s="68"/>
      <c r="RGT146" s="70"/>
      <c r="RGU146" s="69"/>
      <c r="RGV146" s="69"/>
      <c r="RGW146" s="69"/>
      <c r="RGX146" s="69"/>
      <c r="RGY146" s="69"/>
      <c r="RGZ146" s="69"/>
      <c r="RHA146" s="69"/>
      <c r="RHB146" s="69"/>
      <c r="RHC146" s="69"/>
      <c r="RHD146" s="69"/>
      <c r="RHE146" s="64"/>
      <c r="RHF146" s="56"/>
      <c r="RHG146" s="63"/>
      <c r="RHH146" s="63"/>
      <c r="RHI146" s="68"/>
      <c r="RHJ146" s="70"/>
      <c r="RHK146" s="69"/>
      <c r="RHL146" s="69"/>
      <c r="RHM146" s="69"/>
      <c r="RHN146" s="69"/>
      <c r="RHO146" s="69"/>
      <c r="RHP146" s="69"/>
      <c r="RHQ146" s="69"/>
      <c r="RHR146" s="69"/>
      <c r="RHS146" s="69"/>
      <c r="RHT146" s="69"/>
      <c r="RHU146" s="64"/>
      <c r="RHV146" s="56"/>
      <c r="RHW146" s="63"/>
      <c r="RHX146" s="63"/>
      <c r="RHY146" s="68"/>
      <c r="RHZ146" s="70"/>
      <c r="RIA146" s="69"/>
      <c r="RIB146" s="69"/>
      <c r="RIC146" s="69"/>
      <c r="RID146" s="69"/>
      <c r="RIE146" s="69"/>
      <c r="RIF146" s="69"/>
      <c r="RIG146" s="69"/>
      <c r="RIH146" s="69"/>
      <c r="RII146" s="69"/>
      <c r="RIJ146" s="69"/>
      <c r="RIK146" s="64"/>
      <c r="RIL146" s="56"/>
      <c r="RIM146" s="63"/>
      <c r="RIN146" s="63"/>
      <c r="RIO146" s="68"/>
      <c r="RIP146" s="70"/>
      <c r="RIQ146" s="69"/>
      <c r="RIR146" s="69"/>
      <c r="RIS146" s="69"/>
      <c r="RIT146" s="69"/>
      <c r="RIU146" s="69"/>
      <c r="RIV146" s="69"/>
      <c r="RIW146" s="69"/>
      <c r="RIX146" s="69"/>
      <c r="RIY146" s="69"/>
      <c r="RIZ146" s="69"/>
      <c r="RJA146" s="64"/>
      <c r="RJB146" s="56"/>
      <c r="RJC146" s="63"/>
      <c r="RJD146" s="63"/>
      <c r="RJE146" s="68"/>
      <c r="RJF146" s="70"/>
      <c r="RJG146" s="69"/>
      <c r="RJH146" s="69"/>
      <c r="RJI146" s="69"/>
      <c r="RJJ146" s="69"/>
      <c r="RJK146" s="69"/>
      <c r="RJL146" s="69"/>
      <c r="RJM146" s="69"/>
      <c r="RJN146" s="69"/>
      <c r="RJO146" s="69"/>
      <c r="RJP146" s="69"/>
      <c r="RJQ146" s="64"/>
      <c r="RJR146" s="56"/>
      <c r="RJS146" s="63"/>
      <c r="RJT146" s="63"/>
      <c r="RJU146" s="68"/>
      <c r="RJV146" s="70"/>
      <c r="RJW146" s="69"/>
      <c r="RJX146" s="69"/>
      <c r="RJY146" s="69"/>
      <c r="RJZ146" s="69"/>
      <c r="RKA146" s="69"/>
      <c r="RKB146" s="69"/>
      <c r="RKC146" s="69"/>
      <c r="RKD146" s="69"/>
      <c r="RKE146" s="69"/>
      <c r="RKF146" s="69"/>
      <c r="RKG146" s="64"/>
      <c r="RKH146" s="56"/>
      <c r="RKI146" s="63"/>
      <c r="RKJ146" s="63"/>
      <c r="RKK146" s="68"/>
      <c r="RKL146" s="70"/>
      <c r="RKM146" s="69"/>
      <c r="RKN146" s="69"/>
      <c r="RKO146" s="69"/>
      <c r="RKP146" s="69"/>
      <c r="RKQ146" s="69"/>
      <c r="RKR146" s="69"/>
      <c r="RKS146" s="69"/>
      <c r="RKT146" s="69"/>
      <c r="RKU146" s="69"/>
      <c r="RKV146" s="69"/>
      <c r="RKW146" s="64"/>
      <c r="RKX146" s="56"/>
      <c r="RKY146" s="63"/>
      <c r="RKZ146" s="63"/>
      <c r="RLA146" s="68"/>
      <c r="RLB146" s="70"/>
      <c r="RLC146" s="69"/>
      <c r="RLD146" s="69"/>
      <c r="RLE146" s="69"/>
      <c r="RLF146" s="69"/>
      <c r="RLG146" s="69"/>
      <c r="RLH146" s="69"/>
      <c r="RLI146" s="69"/>
      <c r="RLJ146" s="69"/>
      <c r="RLK146" s="69"/>
      <c r="RLL146" s="69"/>
      <c r="RLM146" s="64"/>
      <c r="RLN146" s="56"/>
      <c r="RLO146" s="63"/>
      <c r="RLP146" s="63"/>
      <c r="RLQ146" s="68"/>
      <c r="RLR146" s="70"/>
      <c r="RLS146" s="69"/>
      <c r="RLT146" s="69"/>
      <c r="RLU146" s="69"/>
      <c r="RLV146" s="69"/>
      <c r="RLW146" s="69"/>
      <c r="RLX146" s="69"/>
      <c r="RLY146" s="69"/>
      <c r="RLZ146" s="69"/>
      <c r="RMA146" s="69"/>
      <c r="RMB146" s="69"/>
      <c r="RMC146" s="64"/>
      <c r="RMD146" s="56"/>
      <c r="RME146" s="63"/>
      <c r="RMF146" s="63"/>
      <c r="RMG146" s="68"/>
      <c r="RMH146" s="70"/>
      <c r="RMI146" s="69"/>
      <c r="RMJ146" s="69"/>
      <c r="RMK146" s="69"/>
      <c r="RML146" s="69"/>
      <c r="RMM146" s="69"/>
      <c r="RMN146" s="69"/>
      <c r="RMO146" s="69"/>
      <c r="RMP146" s="69"/>
      <c r="RMQ146" s="69"/>
      <c r="RMR146" s="69"/>
      <c r="RMS146" s="64"/>
      <c r="RMT146" s="56"/>
      <c r="RMU146" s="63"/>
      <c r="RMV146" s="63"/>
      <c r="RMW146" s="68"/>
      <c r="RMX146" s="70"/>
      <c r="RMY146" s="69"/>
      <c r="RMZ146" s="69"/>
      <c r="RNA146" s="69"/>
      <c r="RNB146" s="69"/>
      <c r="RNC146" s="69"/>
      <c r="RND146" s="69"/>
      <c r="RNE146" s="69"/>
      <c r="RNF146" s="69"/>
      <c r="RNG146" s="69"/>
      <c r="RNH146" s="69"/>
      <c r="RNI146" s="64"/>
      <c r="RNJ146" s="56"/>
      <c r="RNK146" s="63"/>
      <c r="RNL146" s="63"/>
      <c r="RNM146" s="68"/>
      <c r="RNN146" s="70"/>
      <c r="RNO146" s="69"/>
      <c r="RNP146" s="69"/>
      <c r="RNQ146" s="69"/>
      <c r="RNR146" s="69"/>
      <c r="RNS146" s="69"/>
      <c r="RNT146" s="69"/>
      <c r="RNU146" s="69"/>
      <c r="RNV146" s="69"/>
      <c r="RNW146" s="69"/>
      <c r="RNX146" s="69"/>
      <c r="RNY146" s="64"/>
      <c r="RNZ146" s="56"/>
      <c r="ROA146" s="63"/>
      <c r="ROB146" s="63"/>
      <c r="ROC146" s="68"/>
      <c r="ROD146" s="70"/>
      <c r="ROE146" s="69"/>
      <c r="ROF146" s="69"/>
      <c r="ROG146" s="69"/>
      <c r="ROH146" s="69"/>
      <c r="ROI146" s="69"/>
      <c r="ROJ146" s="69"/>
      <c r="ROK146" s="69"/>
      <c r="ROL146" s="69"/>
      <c r="ROM146" s="69"/>
      <c r="RON146" s="69"/>
      <c r="ROO146" s="64"/>
      <c r="ROP146" s="56"/>
      <c r="ROQ146" s="63"/>
      <c r="ROR146" s="63"/>
      <c r="ROS146" s="68"/>
      <c r="ROT146" s="70"/>
      <c r="ROU146" s="69"/>
      <c r="ROV146" s="69"/>
      <c r="ROW146" s="69"/>
      <c r="ROX146" s="69"/>
      <c r="ROY146" s="69"/>
      <c r="ROZ146" s="69"/>
      <c r="RPA146" s="69"/>
      <c r="RPB146" s="69"/>
      <c r="RPC146" s="69"/>
      <c r="RPD146" s="69"/>
      <c r="RPE146" s="64"/>
      <c r="RPF146" s="56"/>
      <c r="RPG146" s="63"/>
      <c r="RPH146" s="63"/>
      <c r="RPI146" s="68"/>
      <c r="RPJ146" s="70"/>
      <c r="RPK146" s="69"/>
      <c r="RPL146" s="69"/>
      <c r="RPM146" s="69"/>
      <c r="RPN146" s="69"/>
      <c r="RPO146" s="69"/>
      <c r="RPP146" s="69"/>
      <c r="RPQ146" s="69"/>
      <c r="RPR146" s="69"/>
      <c r="RPS146" s="69"/>
      <c r="RPT146" s="69"/>
      <c r="RPU146" s="64"/>
      <c r="RPV146" s="56"/>
      <c r="RPW146" s="63"/>
      <c r="RPX146" s="63"/>
      <c r="RPY146" s="68"/>
      <c r="RPZ146" s="70"/>
      <c r="RQA146" s="69"/>
      <c r="RQB146" s="69"/>
      <c r="RQC146" s="69"/>
      <c r="RQD146" s="69"/>
      <c r="RQE146" s="69"/>
      <c r="RQF146" s="69"/>
      <c r="RQG146" s="69"/>
      <c r="RQH146" s="69"/>
      <c r="RQI146" s="69"/>
      <c r="RQJ146" s="69"/>
      <c r="RQK146" s="64"/>
      <c r="RQL146" s="56"/>
      <c r="RQM146" s="63"/>
      <c r="RQN146" s="63"/>
      <c r="RQO146" s="68"/>
      <c r="RQP146" s="70"/>
      <c r="RQQ146" s="69"/>
      <c r="RQR146" s="69"/>
      <c r="RQS146" s="69"/>
      <c r="RQT146" s="69"/>
      <c r="RQU146" s="69"/>
      <c r="RQV146" s="69"/>
      <c r="RQW146" s="69"/>
      <c r="RQX146" s="69"/>
      <c r="RQY146" s="69"/>
      <c r="RQZ146" s="69"/>
      <c r="RRA146" s="64"/>
      <c r="RRB146" s="56"/>
      <c r="RRC146" s="63"/>
      <c r="RRD146" s="63"/>
      <c r="RRE146" s="68"/>
      <c r="RRF146" s="70"/>
      <c r="RRG146" s="69"/>
      <c r="RRH146" s="69"/>
      <c r="RRI146" s="69"/>
      <c r="RRJ146" s="69"/>
      <c r="RRK146" s="69"/>
      <c r="RRL146" s="69"/>
      <c r="RRM146" s="69"/>
      <c r="RRN146" s="69"/>
      <c r="RRO146" s="69"/>
      <c r="RRP146" s="69"/>
      <c r="RRQ146" s="64"/>
      <c r="RRR146" s="56"/>
      <c r="RRS146" s="63"/>
      <c r="RRT146" s="63"/>
      <c r="RRU146" s="68"/>
      <c r="RRV146" s="70"/>
      <c r="RRW146" s="69"/>
      <c r="RRX146" s="69"/>
      <c r="RRY146" s="69"/>
      <c r="RRZ146" s="69"/>
      <c r="RSA146" s="69"/>
      <c r="RSB146" s="69"/>
      <c r="RSC146" s="69"/>
      <c r="RSD146" s="69"/>
      <c r="RSE146" s="69"/>
      <c r="RSF146" s="69"/>
      <c r="RSG146" s="64"/>
      <c r="RSH146" s="56"/>
      <c r="RSI146" s="63"/>
      <c r="RSJ146" s="63"/>
      <c r="RSK146" s="68"/>
      <c r="RSL146" s="70"/>
      <c r="RSM146" s="69"/>
      <c r="RSN146" s="69"/>
      <c r="RSO146" s="69"/>
      <c r="RSP146" s="69"/>
      <c r="RSQ146" s="69"/>
      <c r="RSR146" s="69"/>
      <c r="RSS146" s="69"/>
      <c r="RST146" s="69"/>
      <c r="RSU146" s="69"/>
      <c r="RSV146" s="69"/>
      <c r="RSW146" s="64"/>
      <c r="RSX146" s="56"/>
      <c r="RSY146" s="63"/>
      <c r="RSZ146" s="63"/>
      <c r="RTA146" s="68"/>
      <c r="RTB146" s="70"/>
      <c r="RTC146" s="69"/>
      <c r="RTD146" s="69"/>
      <c r="RTE146" s="69"/>
      <c r="RTF146" s="69"/>
      <c r="RTG146" s="69"/>
      <c r="RTH146" s="69"/>
      <c r="RTI146" s="69"/>
      <c r="RTJ146" s="69"/>
      <c r="RTK146" s="69"/>
      <c r="RTL146" s="69"/>
      <c r="RTM146" s="64"/>
      <c r="RTN146" s="56"/>
      <c r="RTO146" s="63"/>
      <c r="RTP146" s="63"/>
      <c r="RTQ146" s="68"/>
      <c r="RTR146" s="70"/>
      <c r="RTS146" s="69"/>
      <c r="RTT146" s="69"/>
      <c r="RTU146" s="69"/>
      <c r="RTV146" s="69"/>
      <c r="RTW146" s="69"/>
      <c r="RTX146" s="69"/>
      <c r="RTY146" s="69"/>
      <c r="RTZ146" s="69"/>
      <c r="RUA146" s="69"/>
      <c r="RUB146" s="69"/>
      <c r="RUC146" s="64"/>
      <c r="RUD146" s="56"/>
      <c r="RUE146" s="63"/>
      <c r="RUF146" s="63"/>
      <c r="RUG146" s="68"/>
      <c r="RUH146" s="70"/>
      <c r="RUI146" s="69"/>
      <c r="RUJ146" s="69"/>
      <c r="RUK146" s="69"/>
      <c r="RUL146" s="69"/>
      <c r="RUM146" s="69"/>
      <c r="RUN146" s="69"/>
      <c r="RUO146" s="69"/>
      <c r="RUP146" s="69"/>
      <c r="RUQ146" s="69"/>
      <c r="RUR146" s="69"/>
      <c r="RUS146" s="64"/>
      <c r="RUT146" s="56"/>
      <c r="RUU146" s="63"/>
      <c r="RUV146" s="63"/>
      <c r="RUW146" s="68"/>
      <c r="RUX146" s="70"/>
      <c r="RUY146" s="69"/>
      <c r="RUZ146" s="69"/>
      <c r="RVA146" s="69"/>
      <c r="RVB146" s="69"/>
      <c r="RVC146" s="69"/>
      <c r="RVD146" s="69"/>
      <c r="RVE146" s="69"/>
      <c r="RVF146" s="69"/>
      <c r="RVG146" s="69"/>
      <c r="RVH146" s="69"/>
      <c r="RVI146" s="64"/>
      <c r="RVJ146" s="56"/>
      <c r="RVK146" s="63"/>
      <c r="RVL146" s="63"/>
      <c r="RVM146" s="68"/>
      <c r="RVN146" s="70"/>
      <c r="RVO146" s="69"/>
      <c r="RVP146" s="69"/>
      <c r="RVQ146" s="69"/>
      <c r="RVR146" s="69"/>
      <c r="RVS146" s="69"/>
      <c r="RVT146" s="69"/>
      <c r="RVU146" s="69"/>
      <c r="RVV146" s="69"/>
      <c r="RVW146" s="69"/>
      <c r="RVX146" s="69"/>
      <c r="RVY146" s="64"/>
      <c r="RVZ146" s="56"/>
      <c r="RWA146" s="63"/>
      <c r="RWB146" s="63"/>
      <c r="RWC146" s="68"/>
      <c r="RWD146" s="70"/>
      <c r="RWE146" s="69"/>
      <c r="RWF146" s="69"/>
      <c r="RWG146" s="69"/>
      <c r="RWH146" s="69"/>
      <c r="RWI146" s="69"/>
      <c r="RWJ146" s="69"/>
      <c r="RWK146" s="69"/>
      <c r="RWL146" s="69"/>
      <c r="RWM146" s="69"/>
      <c r="RWN146" s="69"/>
      <c r="RWO146" s="64"/>
      <c r="RWP146" s="56"/>
      <c r="RWQ146" s="63"/>
      <c r="RWR146" s="63"/>
      <c r="RWS146" s="68"/>
      <c r="RWT146" s="70"/>
      <c r="RWU146" s="69"/>
      <c r="RWV146" s="69"/>
      <c r="RWW146" s="69"/>
      <c r="RWX146" s="69"/>
      <c r="RWY146" s="69"/>
      <c r="RWZ146" s="69"/>
      <c r="RXA146" s="69"/>
      <c r="RXB146" s="69"/>
      <c r="RXC146" s="69"/>
      <c r="RXD146" s="69"/>
      <c r="RXE146" s="64"/>
      <c r="RXF146" s="56"/>
      <c r="RXG146" s="63"/>
      <c r="RXH146" s="63"/>
      <c r="RXI146" s="68"/>
      <c r="RXJ146" s="70"/>
      <c r="RXK146" s="69"/>
      <c r="RXL146" s="69"/>
      <c r="RXM146" s="69"/>
      <c r="RXN146" s="69"/>
      <c r="RXO146" s="69"/>
      <c r="RXP146" s="69"/>
      <c r="RXQ146" s="69"/>
      <c r="RXR146" s="69"/>
      <c r="RXS146" s="69"/>
      <c r="RXT146" s="69"/>
      <c r="RXU146" s="64"/>
      <c r="RXV146" s="56"/>
      <c r="RXW146" s="63"/>
      <c r="RXX146" s="63"/>
      <c r="RXY146" s="68"/>
      <c r="RXZ146" s="70"/>
      <c r="RYA146" s="69"/>
      <c r="RYB146" s="69"/>
      <c r="RYC146" s="69"/>
      <c r="RYD146" s="69"/>
      <c r="RYE146" s="69"/>
      <c r="RYF146" s="69"/>
      <c r="RYG146" s="69"/>
      <c r="RYH146" s="69"/>
      <c r="RYI146" s="69"/>
      <c r="RYJ146" s="69"/>
      <c r="RYK146" s="64"/>
      <c r="RYL146" s="56"/>
      <c r="RYM146" s="63"/>
      <c r="RYN146" s="63"/>
      <c r="RYO146" s="68"/>
      <c r="RYP146" s="70"/>
      <c r="RYQ146" s="69"/>
      <c r="RYR146" s="69"/>
      <c r="RYS146" s="69"/>
      <c r="RYT146" s="69"/>
      <c r="RYU146" s="69"/>
      <c r="RYV146" s="69"/>
      <c r="RYW146" s="69"/>
      <c r="RYX146" s="69"/>
      <c r="RYY146" s="69"/>
      <c r="RYZ146" s="69"/>
      <c r="RZA146" s="64"/>
      <c r="RZB146" s="56"/>
      <c r="RZC146" s="63"/>
      <c r="RZD146" s="63"/>
      <c r="RZE146" s="68"/>
      <c r="RZF146" s="70"/>
      <c r="RZG146" s="69"/>
      <c r="RZH146" s="69"/>
      <c r="RZI146" s="69"/>
      <c r="RZJ146" s="69"/>
      <c r="RZK146" s="69"/>
      <c r="RZL146" s="69"/>
      <c r="RZM146" s="69"/>
      <c r="RZN146" s="69"/>
      <c r="RZO146" s="69"/>
      <c r="RZP146" s="69"/>
      <c r="RZQ146" s="64"/>
      <c r="RZR146" s="56"/>
      <c r="RZS146" s="63"/>
      <c r="RZT146" s="63"/>
      <c r="RZU146" s="68"/>
      <c r="RZV146" s="70"/>
      <c r="RZW146" s="69"/>
      <c r="RZX146" s="69"/>
      <c r="RZY146" s="69"/>
      <c r="RZZ146" s="69"/>
      <c r="SAA146" s="69"/>
      <c r="SAB146" s="69"/>
      <c r="SAC146" s="69"/>
      <c r="SAD146" s="69"/>
      <c r="SAE146" s="69"/>
      <c r="SAF146" s="69"/>
      <c r="SAG146" s="64"/>
      <c r="SAH146" s="56"/>
      <c r="SAI146" s="63"/>
      <c r="SAJ146" s="63"/>
      <c r="SAK146" s="68"/>
      <c r="SAL146" s="70"/>
      <c r="SAM146" s="69"/>
      <c r="SAN146" s="69"/>
      <c r="SAO146" s="69"/>
      <c r="SAP146" s="69"/>
      <c r="SAQ146" s="69"/>
      <c r="SAR146" s="69"/>
      <c r="SAS146" s="69"/>
      <c r="SAT146" s="69"/>
      <c r="SAU146" s="69"/>
      <c r="SAV146" s="69"/>
      <c r="SAW146" s="64"/>
      <c r="SAX146" s="56"/>
      <c r="SAY146" s="63"/>
      <c r="SAZ146" s="63"/>
      <c r="SBA146" s="68"/>
      <c r="SBB146" s="70"/>
      <c r="SBC146" s="69"/>
      <c r="SBD146" s="69"/>
      <c r="SBE146" s="69"/>
      <c r="SBF146" s="69"/>
      <c r="SBG146" s="69"/>
      <c r="SBH146" s="69"/>
      <c r="SBI146" s="69"/>
      <c r="SBJ146" s="69"/>
      <c r="SBK146" s="69"/>
      <c r="SBL146" s="69"/>
      <c r="SBM146" s="64"/>
      <c r="SBN146" s="56"/>
      <c r="SBO146" s="63"/>
      <c r="SBP146" s="63"/>
      <c r="SBQ146" s="68"/>
      <c r="SBR146" s="70"/>
      <c r="SBS146" s="69"/>
      <c r="SBT146" s="69"/>
      <c r="SBU146" s="69"/>
      <c r="SBV146" s="69"/>
      <c r="SBW146" s="69"/>
      <c r="SBX146" s="69"/>
      <c r="SBY146" s="69"/>
      <c r="SBZ146" s="69"/>
      <c r="SCA146" s="69"/>
      <c r="SCB146" s="69"/>
      <c r="SCC146" s="64"/>
      <c r="SCD146" s="56"/>
      <c r="SCE146" s="63"/>
      <c r="SCF146" s="63"/>
      <c r="SCG146" s="68"/>
      <c r="SCH146" s="70"/>
      <c r="SCI146" s="69"/>
      <c r="SCJ146" s="69"/>
      <c r="SCK146" s="69"/>
      <c r="SCL146" s="69"/>
      <c r="SCM146" s="69"/>
      <c r="SCN146" s="69"/>
      <c r="SCO146" s="69"/>
      <c r="SCP146" s="69"/>
      <c r="SCQ146" s="69"/>
      <c r="SCR146" s="69"/>
      <c r="SCS146" s="64"/>
      <c r="SCT146" s="56"/>
      <c r="SCU146" s="63"/>
      <c r="SCV146" s="63"/>
      <c r="SCW146" s="68"/>
      <c r="SCX146" s="70"/>
      <c r="SCY146" s="69"/>
      <c r="SCZ146" s="69"/>
      <c r="SDA146" s="69"/>
      <c r="SDB146" s="69"/>
      <c r="SDC146" s="69"/>
      <c r="SDD146" s="69"/>
      <c r="SDE146" s="69"/>
      <c r="SDF146" s="69"/>
      <c r="SDG146" s="69"/>
      <c r="SDH146" s="69"/>
      <c r="SDI146" s="64"/>
      <c r="SDJ146" s="56"/>
      <c r="SDK146" s="63"/>
      <c r="SDL146" s="63"/>
      <c r="SDM146" s="68"/>
      <c r="SDN146" s="70"/>
      <c r="SDO146" s="69"/>
      <c r="SDP146" s="69"/>
      <c r="SDQ146" s="69"/>
      <c r="SDR146" s="69"/>
      <c r="SDS146" s="69"/>
      <c r="SDT146" s="69"/>
      <c r="SDU146" s="69"/>
      <c r="SDV146" s="69"/>
      <c r="SDW146" s="69"/>
      <c r="SDX146" s="69"/>
      <c r="SDY146" s="64"/>
      <c r="SDZ146" s="56"/>
      <c r="SEA146" s="63"/>
      <c r="SEB146" s="63"/>
      <c r="SEC146" s="68"/>
      <c r="SED146" s="70"/>
      <c r="SEE146" s="69"/>
      <c r="SEF146" s="69"/>
      <c r="SEG146" s="69"/>
      <c r="SEH146" s="69"/>
      <c r="SEI146" s="69"/>
      <c r="SEJ146" s="69"/>
      <c r="SEK146" s="69"/>
      <c r="SEL146" s="69"/>
      <c r="SEM146" s="69"/>
      <c r="SEN146" s="69"/>
      <c r="SEO146" s="64"/>
      <c r="SEP146" s="56"/>
      <c r="SEQ146" s="63"/>
      <c r="SER146" s="63"/>
      <c r="SES146" s="68"/>
      <c r="SET146" s="70"/>
      <c r="SEU146" s="69"/>
      <c r="SEV146" s="69"/>
      <c r="SEW146" s="69"/>
      <c r="SEX146" s="69"/>
      <c r="SEY146" s="69"/>
      <c r="SEZ146" s="69"/>
      <c r="SFA146" s="69"/>
      <c r="SFB146" s="69"/>
      <c r="SFC146" s="69"/>
      <c r="SFD146" s="69"/>
      <c r="SFE146" s="64"/>
      <c r="SFF146" s="56"/>
      <c r="SFG146" s="63"/>
      <c r="SFH146" s="63"/>
      <c r="SFI146" s="68"/>
      <c r="SFJ146" s="70"/>
      <c r="SFK146" s="69"/>
      <c r="SFL146" s="69"/>
      <c r="SFM146" s="69"/>
      <c r="SFN146" s="69"/>
      <c r="SFO146" s="69"/>
      <c r="SFP146" s="69"/>
      <c r="SFQ146" s="69"/>
      <c r="SFR146" s="69"/>
      <c r="SFS146" s="69"/>
      <c r="SFT146" s="69"/>
      <c r="SFU146" s="64"/>
      <c r="SFV146" s="56"/>
      <c r="SFW146" s="63"/>
      <c r="SFX146" s="63"/>
      <c r="SFY146" s="68"/>
      <c r="SFZ146" s="70"/>
      <c r="SGA146" s="69"/>
      <c r="SGB146" s="69"/>
      <c r="SGC146" s="69"/>
      <c r="SGD146" s="69"/>
      <c r="SGE146" s="69"/>
      <c r="SGF146" s="69"/>
      <c r="SGG146" s="69"/>
      <c r="SGH146" s="69"/>
      <c r="SGI146" s="69"/>
      <c r="SGJ146" s="69"/>
      <c r="SGK146" s="64"/>
      <c r="SGL146" s="56"/>
      <c r="SGM146" s="63"/>
      <c r="SGN146" s="63"/>
      <c r="SGO146" s="68"/>
      <c r="SGP146" s="70"/>
      <c r="SGQ146" s="69"/>
      <c r="SGR146" s="69"/>
      <c r="SGS146" s="69"/>
      <c r="SGT146" s="69"/>
      <c r="SGU146" s="69"/>
      <c r="SGV146" s="69"/>
      <c r="SGW146" s="69"/>
      <c r="SGX146" s="69"/>
      <c r="SGY146" s="69"/>
      <c r="SGZ146" s="69"/>
      <c r="SHA146" s="64"/>
      <c r="SHB146" s="56"/>
      <c r="SHC146" s="63"/>
      <c r="SHD146" s="63"/>
      <c r="SHE146" s="68"/>
      <c r="SHF146" s="70"/>
      <c r="SHG146" s="69"/>
      <c r="SHH146" s="69"/>
      <c r="SHI146" s="69"/>
      <c r="SHJ146" s="69"/>
      <c r="SHK146" s="69"/>
      <c r="SHL146" s="69"/>
      <c r="SHM146" s="69"/>
      <c r="SHN146" s="69"/>
      <c r="SHO146" s="69"/>
      <c r="SHP146" s="69"/>
      <c r="SHQ146" s="64"/>
      <c r="SHR146" s="56"/>
      <c r="SHS146" s="63"/>
      <c r="SHT146" s="63"/>
      <c r="SHU146" s="68"/>
      <c r="SHV146" s="70"/>
      <c r="SHW146" s="69"/>
      <c r="SHX146" s="69"/>
      <c r="SHY146" s="69"/>
      <c r="SHZ146" s="69"/>
      <c r="SIA146" s="69"/>
      <c r="SIB146" s="69"/>
      <c r="SIC146" s="69"/>
      <c r="SID146" s="69"/>
      <c r="SIE146" s="69"/>
      <c r="SIF146" s="69"/>
      <c r="SIG146" s="64"/>
      <c r="SIH146" s="56"/>
      <c r="SII146" s="63"/>
      <c r="SIJ146" s="63"/>
      <c r="SIK146" s="68"/>
      <c r="SIL146" s="70"/>
      <c r="SIM146" s="69"/>
      <c r="SIN146" s="69"/>
      <c r="SIO146" s="69"/>
      <c r="SIP146" s="69"/>
      <c r="SIQ146" s="69"/>
      <c r="SIR146" s="69"/>
      <c r="SIS146" s="69"/>
      <c r="SIT146" s="69"/>
      <c r="SIU146" s="69"/>
      <c r="SIV146" s="69"/>
      <c r="SIW146" s="64"/>
      <c r="SIX146" s="56"/>
      <c r="SIY146" s="63"/>
      <c r="SIZ146" s="63"/>
      <c r="SJA146" s="68"/>
      <c r="SJB146" s="70"/>
      <c r="SJC146" s="69"/>
      <c r="SJD146" s="69"/>
      <c r="SJE146" s="69"/>
      <c r="SJF146" s="69"/>
      <c r="SJG146" s="69"/>
      <c r="SJH146" s="69"/>
      <c r="SJI146" s="69"/>
      <c r="SJJ146" s="69"/>
      <c r="SJK146" s="69"/>
      <c r="SJL146" s="69"/>
      <c r="SJM146" s="64"/>
      <c r="SJN146" s="56"/>
      <c r="SJO146" s="63"/>
      <c r="SJP146" s="63"/>
      <c r="SJQ146" s="68"/>
      <c r="SJR146" s="70"/>
      <c r="SJS146" s="69"/>
      <c r="SJT146" s="69"/>
      <c r="SJU146" s="69"/>
      <c r="SJV146" s="69"/>
      <c r="SJW146" s="69"/>
      <c r="SJX146" s="69"/>
      <c r="SJY146" s="69"/>
      <c r="SJZ146" s="69"/>
      <c r="SKA146" s="69"/>
      <c r="SKB146" s="69"/>
      <c r="SKC146" s="64"/>
      <c r="SKD146" s="56"/>
      <c r="SKE146" s="63"/>
      <c r="SKF146" s="63"/>
      <c r="SKG146" s="68"/>
      <c r="SKH146" s="70"/>
      <c r="SKI146" s="69"/>
      <c r="SKJ146" s="69"/>
      <c r="SKK146" s="69"/>
      <c r="SKL146" s="69"/>
      <c r="SKM146" s="69"/>
      <c r="SKN146" s="69"/>
      <c r="SKO146" s="69"/>
      <c r="SKP146" s="69"/>
      <c r="SKQ146" s="69"/>
      <c r="SKR146" s="69"/>
      <c r="SKS146" s="64"/>
      <c r="SKT146" s="56"/>
      <c r="SKU146" s="63"/>
      <c r="SKV146" s="63"/>
      <c r="SKW146" s="68"/>
      <c r="SKX146" s="70"/>
      <c r="SKY146" s="69"/>
      <c r="SKZ146" s="69"/>
      <c r="SLA146" s="69"/>
      <c r="SLB146" s="69"/>
      <c r="SLC146" s="69"/>
      <c r="SLD146" s="69"/>
      <c r="SLE146" s="69"/>
      <c r="SLF146" s="69"/>
      <c r="SLG146" s="69"/>
      <c r="SLH146" s="69"/>
      <c r="SLI146" s="64"/>
      <c r="SLJ146" s="56"/>
      <c r="SLK146" s="63"/>
      <c r="SLL146" s="63"/>
      <c r="SLM146" s="68"/>
      <c r="SLN146" s="70"/>
      <c r="SLO146" s="69"/>
      <c r="SLP146" s="69"/>
      <c r="SLQ146" s="69"/>
      <c r="SLR146" s="69"/>
      <c r="SLS146" s="69"/>
      <c r="SLT146" s="69"/>
      <c r="SLU146" s="69"/>
      <c r="SLV146" s="69"/>
      <c r="SLW146" s="69"/>
      <c r="SLX146" s="69"/>
      <c r="SLY146" s="64"/>
      <c r="SLZ146" s="56"/>
      <c r="SMA146" s="63"/>
      <c r="SMB146" s="63"/>
      <c r="SMC146" s="68"/>
      <c r="SMD146" s="70"/>
      <c r="SME146" s="69"/>
      <c r="SMF146" s="69"/>
      <c r="SMG146" s="69"/>
      <c r="SMH146" s="69"/>
      <c r="SMI146" s="69"/>
      <c r="SMJ146" s="69"/>
      <c r="SMK146" s="69"/>
      <c r="SML146" s="69"/>
      <c r="SMM146" s="69"/>
      <c r="SMN146" s="69"/>
      <c r="SMO146" s="64"/>
      <c r="SMP146" s="56"/>
      <c r="SMQ146" s="63"/>
      <c r="SMR146" s="63"/>
      <c r="SMS146" s="68"/>
      <c r="SMT146" s="70"/>
      <c r="SMU146" s="69"/>
      <c r="SMV146" s="69"/>
      <c r="SMW146" s="69"/>
      <c r="SMX146" s="69"/>
      <c r="SMY146" s="69"/>
      <c r="SMZ146" s="69"/>
      <c r="SNA146" s="69"/>
      <c r="SNB146" s="69"/>
      <c r="SNC146" s="69"/>
      <c r="SND146" s="69"/>
      <c r="SNE146" s="64"/>
      <c r="SNF146" s="56"/>
      <c r="SNG146" s="63"/>
      <c r="SNH146" s="63"/>
      <c r="SNI146" s="68"/>
      <c r="SNJ146" s="70"/>
      <c r="SNK146" s="69"/>
      <c r="SNL146" s="69"/>
      <c r="SNM146" s="69"/>
      <c r="SNN146" s="69"/>
      <c r="SNO146" s="69"/>
      <c r="SNP146" s="69"/>
      <c r="SNQ146" s="69"/>
      <c r="SNR146" s="69"/>
      <c r="SNS146" s="69"/>
      <c r="SNT146" s="69"/>
      <c r="SNU146" s="64"/>
      <c r="SNV146" s="56"/>
      <c r="SNW146" s="63"/>
      <c r="SNX146" s="63"/>
      <c r="SNY146" s="68"/>
      <c r="SNZ146" s="70"/>
      <c r="SOA146" s="69"/>
      <c r="SOB146" s="69"/>
      <c r="SOC146" s="69"/>
      <c r="SOD146" s="69"/>
      <c r="SOE146" s="69"/>
      <c r="SOF146" s="69"/>
      <c r="SOG146" s="69"/>
      <c r="SOH146" s="69"/>
      <c r="SOI146" s="69"/>
      <c r="SOJ146" s="69"/>
      <c r="SOK146" s="64"/>
      <c r="SOL146" s="56"/>
      <c r="SOM146" s="63"/>
      <c r="SON146" s="63"/>
      <c r="SOO146" s="68"/>
      <c r="SOP146" s="70"/>
      <c r="SOQ146" s="69"/>
      <c r="SOR146" s="69"/>
      <c r="SOS146" s="69"/>
      <c r="SOT146" s="69"/>
      <c r="SOU146" s="69"/>
      <c r="SOV146" s="69"/>
      <c r="SOW146" s="69"/>
      <c r="SOX146" s="69"/>
      <c r="SOY146" s="69"/>
      <c r="SOZ146" s="69"/>
      <c r="SPA146" s="64"/>
      <c r="SPB146" s="56"/>
      <c r="SPC146" s="63"/>
      <c r="SPD146" s="63"/>
      <c r="SPE146" s="68"/>
      <c r="SPF146" s="70"/>
      <c r="SPG146" s="69"/>
      <c r="SPH146" s="69"/>
      <c r="SPI146" s="69"/>
      <c r="SPJ146" s="69"/>
      <c r="SPK146" s="69"/>
      <c r="SPL146" s="69"/>
      <c r="SPM146" s="69"/>
      <c r="SPN146" s="69"/>
      <c r="SPO146" s="69"/>
      <c r="SPP146" s="69"/>
      <c r="SPQ146" s="64"/>
      <c r="SPR146" s="56"/>
      <c r="SPS146" s="63"/>
      <c r="SPT146" s="63"/>
      <c r="SPU146" s="68"/>
      <c r="SPV146" s="70"/>
      <c r="SPW146" s="69"/>
      <c r="SPX146" s="69"/>
      <c r="SPY146" s="69"/>
      <c r="SPZ146" s="69"/>
      <c r="SQA146" s="69"/>
      <c r="SQB146" s="69"/>
      <c r="SQC146" s="69"/>
      <c r="SQD146" s="69"/>
      <c r="SQE146" s="69"/>
      <c r="SQF146" s="69"/>
      <c r="SQG146" s="64"/>
      <c r="SQH146" s="56"/>
      <c r="SQI146" s="63"/>
      <c r="SQJ146" s="63"/>
      <c r="SQK146" s="68"/>
      <c r="SQL146" s="70"/>
      <c r="SQM146" s="69"/>
      <c r="SQN146" s="69"/>
      <c r="SQO146" s="69"/>
      <c r="SQP146" s="69"/>
      <c r="SQQ146" s="69"/>
      <c r="SQR146" s="69"/>
      <c r="SQS146" s="69"/>
      <c r="SQT146" s="69"/>
      <c r="SQU146" s="69"/>
      <c r="SQV146" s="69"/>
      <c r="SQW146" s="64"/>
      <c r="SQX146" s="56"/>
      <c r="SQY146" s="63"/>
      <c r="SQZ146" s="63"/>
      <c r="SRA146" s="68"/>
      <c r="SRB146" s="70"/>
      <c r="SRC146" s="69"/>
      <c r="SRD146" s="69"/>
      <c r="SRE146" s="69"/>
      <c r="SRF146" s="69"/>
      <c r="SRG146" s="69"/>
      <c r="SRH146" s="69"/>
      <c r="SRI146" s="69"/>
      <c r="SRJ146" s="69"/>
      <c r="SRK146" s="69"/>
      <c r="SRL146" s="69"/>
      <c r="SRM146" s="64"/>
      <c r="SRN146" s="56"/>
      <c r="SRO146" s="63"/>
      <c r="SRP146" s="63"/>
      <c r="SRQ146" s="68"/>
      <c r="SRR146" s="70"/>
      <c r="SRS146" s="69"/>
      <c r="SRT146" s="69"/>
      <c r="SRU146" s="69"/>
      <c r="SRV146" s="69"/>
      <c r="SRW146" s="69"/>
      <c r="SRX146" s="69"/>
      <c r="SRY146" s="69"/>
      <c r="SRZ146" s="69"/>
      <c r="SSA146" s="69"/>
      <c r="SSB146" s="69"/>
      <c r="SSC146" s="64"/>
      <c r="SSD146" s="56"/>
      <c r="SSE146" s="63"/>
      <c r="SSF146" s="63"/>
      <c r="SSG146" s="68"/>
      <c r="SSH146" s="70"/>
      <c r="SSI146" s="69"/>
      <c r="SSJ146" s="69"/>
      <c r="SSK146" s="69"/>
      <c r="SSL146" s="69"/>
      <c r="SSM146" s="69"/>
      <c r="SSN146" s="69"/>
      <c r="SSO146" s="69"/>
      <c r="SSP146" s="69"/>
      <c r="SSQ146" s="69"/>
      <c r="SSR146" s="69"/>
      <c r="SSS146" s="64"/>
      <c r="SST146" s="56"/>
      <c r="SSU146" s="63"/>
      <c r="SSV146" s="63"/>
      <c r="SSW146" s="68"/>
      <c r="SSX146" s="70"/>
      <c r="SSY146" s="69"/>
      <c r="SSZ146" s="69"/>
      <c r="STA146" s="69"/>
      <c r="STB146" s="69"/>
      <c r="STC146" s="69"/>
      <c r="STD146" s="69"/>
      <c r="STE146" s="69"/>
      <c r="STF146" s="69"/>
      <c r="STG146" s="69"/>
      <c r="STH146" s="69"/>
      <c r="STI146" s="64"/>
      <c r="STJ146" s="56"/>
      <c r="STK146" s="63"/>
      <c r="STL146" s="63"/>
      <c r="STM146" s="68"/>
      <c r="STN146" s="70"/>
      <c r="STO146" s="69"/>
      <c r="STP146" s="69"/>
      <c r="STQ146" s="69"/>
      <c r="STR146" s="69"/>
      <c r="STS146" s="69"/>
      <c r="STT146" s="69"/>
      <c r="STU146" s="69"/>
      <c r="STV146" s="69"/>
      <c r="STW146" s="69"/>
      <c r="STX146" s="69"/>
      <c r="STY146" s="64"/>
      <c r="STZ146" s="56"/>
      <c r="SUA146" s="63"/>
      <c r="SUB146" s="63"/>
      <c r="SUC146" s="68"/>
      <c r="SUD146" s="70"/>
      <c r="SUE146" s="69"/>
      <c r="SUF146" s="69"/>
      <c r="SUG146" s="69"/>
      <c r="SUH146" s="69"/>
      <c r="SUI146" s="69"/>
      <c r="SUJ146" s="69"/>
      <c r="SUK146" s="69"/>
      <c r="SUL146" s="69"/>
      <c r="SUM146" s="69"/>
      <c r="SUN146" s="69"/>
      <c r="SUO146" s="64"/>
      <c r="SUP146" s="56"/>
      <c r="SUQ146" s="63"/>
      <c r="SUR146" s="63"/>
      <c r="SUS146" s="68"/>
      <c r="SUT146" s="70"/>
      <c r="SUU146" s="69"/>
      <c r="SUV146" s="69"/>
      <c r="SUW146" s="69"/>
      <c r="SUX146" s="69"/>
      <c r="SUY146" s="69"/>
      <c r="SUZ146" s="69"/>
      <c r="SVA146" s="69"/>
      <c r="SVB146" s="69"/>
      <c r="SVC146" s="69"/>
      <c r="SVD146" s="69"/>
      <c r="SVE146" s="64"/>
      <c r="SVF146" s="56"/>
      <c r="SVG146" s="63"/>
      <c r="SVH146" s="63"/>
      <c r="SVI146" s="68"/>
      <c r="SVJ146" s="70"/>
      <c r="SVK146" s="69"/>
      <c r="SVL146" s="69"/>
      <c r="SVM146" s="69"/>
      <c r="SVN146" s="69"/>
      <c r="SVO146" s="69"/>
      <c r="SVP146" s="69"/>
      <c r="SVQ146" s="69"/>
      <c r="SVR146" s="69"/>
      <c r="SVS146" s="69"/>
      <c r="SVT146" s="69"/>
      <c r="SVU146" s="64"/>
      <c r="SVV146" s="56"/>
      <c r="SVW146" s="63"/>
      <c r="SVX146" s="63"/>
      <c r="SVY146" s="68"/>
      <c r="SVZ146" s="70"/>
      <c r="SWA146" s="69"/>
      <c r="SWB146" s="69"/>
      <c r="SWC146" s="69"/>
      <c r="SWD146" s="69"/>
      <c r="SWE146" s="69"/>
      <c r="SWF146" s="69"/>
      <c r="SWG146" s="69"/>
      <c r="SWH146" s="69"/>
      <c r="SWI146" s="69"/>
      <c r="SWJ146" s="69"/>
      <c r="SWK146" s="64"/>
      <c r="SWL146" s="56"/>
      <c r="SWM146" s="63"/>
      <c r="SWN146" s="63"/>
      <c r="SWO146" s="68"/>
      <c r="SWP146" s="70"/>
      <c r="SWQ146" s="69"/>
      <c r="SWR146" s="69"/>
      <c r="SWS146" s="69"/>
      <c r="SWT146" s="69"/>
      <c r="SWU146" s="69"/>
      <c r="SWV146" s="69"/>
      <c r="SWW146" s="69"/>
      <c r="SWX146" s="69"/>
      <c r="SWY146" s="69"/>
      <c r="SWZ146" s="69"/>
      <c r="SXA146" s="64"/>
      <c r="SXB146" s="56"/>
      <c r="SXC146" s="63"/>
      <c r="SXD146" s="63"/>
      <c r="SXE146" s="68"/>
      <c r="SXF146" s="70"/>
      <c r="SXG146" s="69"/>
      <c r="SXH146" s="69"/>
      <c r="SXI146" s="69"/>
      <c r="SXJ146" s="69"/>
      <c r="SXK146" s="69"/>
      <c r="SXL146" s="69"/>
      <c r="SXM146" s="69"/>
      <c r="SXN146" s="69"/>
      <c r="SXO146" s="69"/>
      <c r="SXP146" s="69"/>
      <c r="SXQ146" s="64"/>
      <c r="SXR146" s="56"/>
      <c r="SXS146" s="63"/>
      <c r="SXT146" s="63"/>
      <c r="SXU146" s="68"/>
      <c r="SXV146" s="70"/>
      <c r="SXW146" s="69"/>
      <c r="SXX146" s="69"/>
      <c r="SXY146" s="69"/>
      <c r="SXZ146" s="69"/>
      <c r="SYA146" s="69"/>
      <c r="SYB146" s="69"/>
      <c r="SYC146" s="69"/>
      <c r="SYD146" s="69"/>
      <c r="SYE146" s="69"/>
      <c r="SYF146" s="69"/>
      <c r="SYG146" s="64"/>
      <c r="SYH146" s="56"/>
      <c r="SYI146" s="63"/>
      <c r="SYJ146" s="63"/>
      <c r="SYK146" s="68"/>
      <c r="SYL146" s="70"/>
      <c r="SYM146" s="69"/>
      <c r="SYN146" s="69"/>
      <c r="SYO146" s="69"/>
      <c r="SYP146" s="69"/>
      <c r="SYQ146" s="69"/>
      <c r="SYR146" s="69"/>
      <c r="SYS146" s="69"/>
      <c r="SYT146" s="69"/>
      <c r="SYU146" s="69"/>
      <c r="SYV146" s="69"/>
      <c r="SYW146" s="64"/>
      <c r="SYX146" s="56"/>
      <c r="SYY146" s="63"/>
      <c r="SYZ146" s="63"/>
      <c r="SZA146" s="68"/>
      <c r="SZB146" s="70"/>
      <c r="SZC146" s="69"/>
      <c r="SZD146" s="69"/>
      <c r="SZE146" s="69"/>
      <c r="SZF146" s="69"/>
      <c r="SZG146" s="69"/>
      <c r="SZH146" s="69"/>
      <c r="SZI146" s="69"/>
      <c r="SZJ146" s="69"/>
      <c r="SZK146" s="69"/>
      <c r="SZL146" s="69"/>
      <c r="SZM146" s="64"/>
      <c r="SZN146" s="56"/>
      <c r="SZO146" s="63"/>
      <c r="SZP146" s="63"/>
      <c r="SZQ146" s="68"/>
      <c r="SZR146" s="70"/>
      <c r="SZS146" s="69"/>
      <c r="SZT146" s="69"/>
      <c r="SZU146" s="69"/>
      <c r="SZV146" s="69"/>
      <c r="SZW146" s="69"/>
      <c r="SZX146" s="69"/>
      <c r="SZY146" s="69"/>
      <c r="SZZ146" s="69"/>
      <c r="TAA146" s="69"/>
      <c r="TAB146" s="69"/>
      <c r="TAC146" s="64"/>
      <c r="TAD146" s="56"/>
      <c r="TAE146" s="63"/>
      <c r="TAF146" s="63"/>
      <c r="TAG146" s="68"/>
      <c r="TAH146" s="70"/>
      <c r="TAI146" s="69"/>
      <c r="TAJ146" s="69"/>
      <c r="TAK146" s="69"/>
      <c r="TAL146" s="69"/>
      <c r="TAM146" s="69"/>
      <c r="TAN146" s="69"/>
      <c r="TAO146" s="69"/>
      <c r="TAP146" s="69"/>
      <c r="TAQ146" s="69"/>
      <c r="TAR146" s="69"/>
      <c r="TAS146" s="64"/>
      <c r="TAT146" s="56"/>
      <c r="TAU146" s="63"/>
      <c r="TAV146" s="63"/>
      <c r="TAW146" s="68"/>
      <c r="TAX146" s="70"/>
      <c r="TAY146" s="69"/>
      <c r="TAZ146" s="69"/>
      <c r="TBA146" s="69"/>
      <c r="TBB146" s="69"/>
      <c r="TBC146" s="69"/>
      <c r="TBD146" s="69"/>
      <c r="TBE146" s="69"/>
      <c r="TBF146" s="69"/>
      <c r="TBG146" s="69"/>
      <c r="TBH146" s="69"/>
      <c r="TBI146" s="64"/>
      <c r="TBJ146" s="56"/>
      <c r="TBK146" s="63"/>
      <c r="TBL146" s="63"/>
      <c r="TBM146" s="68"/>
      <c r="TBN146" s="70"/>
      <c r="TBO146" s="69"/>
      <c r="TBP146" s="69"/>
      <c r="TBQ146" s="69"/>
      <c r="TBR146" s="69"/>
      <c r="TBS146" s="69"/>
      <c r="TBT146" s="69"/>
      <c r="TBU146" s="69"/>
      <c r="TBV146" s="69"/>
      <c r="TBW146" s="69"/>
      <c r="TBX146" s="69"/>
      <c r="TBY146" s="64"/>
      <c r="TBZ146" s="56"/>
      <c r="TCA146" s="63"/>
      <c r="TCB146" s="63"/>
      <c r="TCC146" s="68"/>
      <c r="TCD146" s="70"/>
      <c r="TCE146" s="69"/>
      <c r="TCF146" s="69"/>
      <c r="TCG146" s="69"/>
      <c r="TCH146" s="69"/>
      <c r="TCI146" s="69"/>
      <c r="TCJ146" s="69"/>
      <c r="TCK146" s="69"/>
      <c r="TCL146" s="69"/>
      <c r="TCM146" s="69"/>
      <c r="TCN146" s="69"/>
      <c r="TCO146" s="64"/>
      <c r="TCP146" s="56"/>
      <c r="TCQ146" s="63"/>
      <c r="TCR146" s="63"/>
      <c r="TCS146" s="68"/>
      <c r="TCT146" s="70"/>
      <c r="TCU146" s="69"/>
      <c r="TCV146" s="69"/>
      <c r="TCW146" s="69"/>
      <c r="TCX146" s="69"/>
      <c r="TCY146" s="69"/>
      <c r="TCZ146" s="69"/>
      <c r="TDA146" s="69"/>
      <c r="TDB146" s="69"/>
      <c r="TDC146" s="69"/>
      <c r="TDD146" s="69"/>
      <c r="TDE146" s="64"/>
      <c r="TDF146" s="56"/>
      <c r="TDG146" s="63"/>
      <c r="TDH146" s="63"/>
      <c r="TDI146" s="68"/>
      <c r="TDJ146" s="70"/>
      <c r="TDK146" s="69"/>
      <c r="TDL146" s="69"/>
      <c r="TDM146" s="69"/>
      <c r="TDN146" s="69"/>
      <c r="TDO146" s="69"/>
      <c r="TDP146" s="69"/>
      <c r="TDQ146" s="69"/>
      <c r="TDR146" s="69"/>
      <c r="TDS146" s="69"/>
      <c r="TDT146" s="69"/>
      <c r="TDU146" s="64"/>
      <c r="TDV146" s="56"/>
      <c r="TDW146" s="63"/>
      <c r="TDX146" s="63"/>
      <c r="TDY146" s="68"/>
      <c r="TDZ146" s="70"/>
      <c r="TEA146" s="69"/>
      <c r="TEB146" s="69"/>
      <c r="TEC146" s="69"/>
      <c r="TED146" s="69"/>
      <c r="TEE146" s="69"/>
      <c r="TEF146" s="69"/>
      <c r="TEG146" s="69"/>
      <c r="TEH146" s="69"/>
      <c r="TEI146" s="69"/>
      <c r="TEJ146" s="69"/>
      <c r="TEK146" s="64"/>
      <c r="TEL146" s="56"/>
      <c r="TEM146" s="63"/>
      <c r="TEN146" s="63"/>
      <c r="TEO146" s="68"/>
      <c r="TEP146" s="70"/>
      <c r="TEQ146" s="69"/>
      <c r="TER146" s="69"/>
      <c r="TES146" s="69"/>
      <c r="TET146" s="69"/>
      <c r="TEU146" s="69"/>
      <c r="TEV146" s="69"/>
      <c r="TEW146" s="69"/>
      <c r="TEX146" s="69"/>
      <c r="TEY146" s="69"/>
      <c r="TEZ146" s="69"/>
      <c r="TFA146" s="64"/>
      <c r="TFB146" s="56"/>
      <c r="TFC146" s="63"/>
      <c r="TFD146" s="63"/>
      <c r="TFE146" s="68"/>
      <c r="TFF146" s="70"/>
      <c r="TFG146" s="69"/>
      <c r="TFH146" s="69"/>
      <c r="TFI146" s="69"/>
      <c r="TFJ146" s="69"/>
      <c r="TFK146" s="69"/>
      <c r="TFL146" s="69"/>
      <c r="TFM146" s="69"/>
      <c r="TFN146" s="69"/>
      <c r="TFO146" s="69"/>
      <c r="TFP146" s="69"/>
      <c r="TFQ146" s="64"/>
      <c r="TFR146" s="56"/>
      <c r="TFS146" s="63"/>
      <c r="TFT146" s="63"/>
      <c r="TFU146" s="68"/>
      <c r="TFV146" s="70"/>
      <c r="TFW146" s="69"/>
      <c r="TFX146" s="69"/>
      <c r="TFY146" s="69"/>
      <c r="TFZ146" s="69"/>
      <c r="TGA146" s="69"/>
      <c r="TGB146" s="69"/>
      <c r="TGC146" s="69"/>
      <c r="TGD146" s="69"/>
      <c r="TGE146" s="69"/>
      <c r="TGF146" s="69"/>
      <c r="TGG146" s="64"/>
      <c r="TGH146" s="56"/>
      <c r="TGI146" s="63"/>
      <c r="TGJ146" s="63"/>
      <c r="TGK146" s="68"/>
      <c r="TGL146" s="70"/>
      <c r="TGM146" s="69"/>
      <c r="TGN146" s="69"/>
      <c r="TGO146" s="69"/>
      <c r="TGP146" s="69"/>
      <c r="TGQ146" s="69"/>
      <c r="TGR146" s="69"/>
      <c r="TGS146" s="69"/>
      <c r="TGT146" s="69"/>
      <c r="TGU146" s="69"/>
      <c r="TGV146" s="69"/>
      <c r="TGW146" s="64"/>
      <c r="TGX146" s="56"/>
      <c r="TGY146" s="63"/>
      <c r="TGZ146" s="63"/>
      <c r="THA146" s="68"/>
      <c r="THB146" s="70"/>
      <c r="THC146" s="69"/>
      <c r="THD146" s="69"/>
      <c r="THE146" s="69"/>
      <c r="THF146" s="69"/>
      <c r="THG146" s="69"/>
      <c r="THH146" s="69"/>
      <c r="THI146" s="69"/>
      <c r="THJ146" s="69"/>
      <c r="THK146" s="69"/>
      <c r="THL146" s="69"/>
      <c r="THM146" s="64"/>
      <c r="THN146" s="56"/>
      <c r="THO146" s="63"/>
      <c r="THP146" s="63"/>
      <c r="THQ146" s="68"/>
      <c r="THR146" s="70"/>
      <c r="THS146" s="69"/>
      <c r="THT146" s="69"/>
      <c r="THU146" s="69"/>
      <c r="THV146" s="69"/>
      <c r="THW146" s="69"/>
      <c r="THX146" s="69"/>
      <c r="THY146" s="69"/>
      <c r="THZ146" s="69"/>
      <c r="TIA146" s="69"/>
      <c r="TIB146" s="69"/>
      <c r="TIC146" s="64"/>
      <c r="TID146" s="56"/>
      <c r="TIE146" s="63"/>
      <c r="TIF146" s="63"/>
      <c r="TIG146" s="68"/>
      <c r="TIH146" s="70"/>
      <c r="TII146" s="69"/>
      <c r="TIJ146" s="69"/>
      <c r="TIK146" s="69"/>
      <c r="TIL146" s="69"/>
      <c r="TIM146" s="69"/>
      <c r="TIN146" s="69"/>
      <c r="TIO146" s="69"/>
      <c r="TIP146" s="69"/>
      <c r="TIQ146" s="69"/>
      <c r="TIR146" s="69"/>
      <c r="TIS146" s="64"/>
      <c r="TIT146" s="56"/>
      <c r="TIU146" s="63"/>
      <c r="TIV146" s="63"/>
      <c r="TIW146" s="68"/>
      <c r="TIX146" s="70"/>
      <c r="TIY146" s="69"/>
      <c r="TIZ146" s="69"/>
      <c r="TJA146" s="69"/>
      <c r="TJB146" s="69"/>
      <c r="TJC146" s="69"/>
      <c r="TJD146" s="69"/>
      <c r="TJE146" s="69"/>
      <c r="TJF146" s="69"/>
      <c r="TJG146" s="69"/>
      <c r="TJH146" s="69"/>
      <c r="TJI146" s="64"/>
      <c r="TJJ146" s="56"/>
      <c r="TJK146" s="63"/>
      <c r="TJL146" s="63"/>
      <c r="TJM146" s="68"/>
      <c r="TJN146" s="70"/>
      <c r="TJO146" s="69"/>
      <c r="TJP146" s="69"/>
      <c r="TJQ146" s="69"/>
      <c r="TJR146" s="69"/>
      <c r="TJS146" s="69"/>
      <c r="TJT146" s="69"/>
      <c r="TJU146" s="69"/>
      <c r="TJV146" s="69"/>
      <c r="TJW146" s="69"/>
      <c r="TJX146" s="69"/>
      <c r="TJY146" s="64"/>
      <c r="TJZ146" s="56"/>
      <c r="TKA146" s="63"/>
      <c r="TKB146" s="63"/>
      <c r="TKC146" s="68"/>
      <c r="TKD146" s="70"/>
      <c r="TKE146" s="69"/>
      <c r="TKF146" s="69"/>
      <c r="TKG146" s="69"/>
      <c r="TKH146" s="69"/>
      <c r="TKI146" s="69"/>
      <c r="TKJ146" s="69"/>
      <c r="TKK146" s="69"/>
      <c r="TKL146" s="69"/>
      <c r="TKM146" s="69"/>
      <c r="TKN146" s="69"/>
      <c r="TKO146" s="64"/>
      <c r="TKP146" s="56"/>
      <c r="TKQ146" s="63"/>
      <c r="TKR146" s="63"/>
      <c r="TKS146" s="68"/>
      <c r="TKT146" s="70"/>
      <c r="TKU146" s="69"/>
      <c r="TKV146" s="69"/>
      <c r="TKW146" s="69"/>
      <c r="TKX146" s="69"/>
      <c r="TKY146" s="69"/>
      <c r="TKZ146" s="69"/>
      <c r="TLA146" s="69"/>
      <c r="TLB146" s="69"/>
      <c r="TLC146" s="69"/>
      <c r="TLD146" s="69"/>
      <c r="TLE146" s="64"/>
      <c r="TLF146" s="56"/>
      <c r="TLG146" s="63"/>
      <c r="TLH146" s="63"/>
      <c r="TLI146" s="68"/>
      <c r="TLJ146" s="70"/>
      <c r="TLK146" s="69"/>
      <c r="TLL146" s="69"/>
      <c r="TLM146" s="69"/>
      <c r="TLN146" s="69"/>
      <c r="TLO146" s="69"/>
      <c r="TLP146" s="69"/>
      <c r="TLQ146" s="69"/>
      <c r="TLR146" s="69"/>
      <c r="TLS146" s="69"/>
      <c r="TLT146" s="69"/>
      <c r="TLU146" s="64"/>
      <c r="TLV146" s="56"/>
      <c r="TLW146" s="63"/>
      <c r="TLX146" s="63"/>
      <c r="TLY146" s="68"/>
      <c r="TLZ146" s="70"/>
      <c r="TMA146" s="69"/>
      <c r="TMB146" s="69"/>
      <c r="TMC146" s="69"/>
      <c r="TMD146" s="69"/>
      <c r="TME146" s="69"/>
      <c r="TMF146" s="69"/>
      <c r="TMG146" s="69"/>
      <c r="TMH146" s="69"/>
      <c r="TMI146" s="69"/>
      <c r="TMJ146" s="69"/>
      <c r="TMK146" s="64"/>
      <c r="TML146" s="56"/>
      <c r="TMM146" s="63"/>
      <c r="TMN146" s="63"/>
      <c r="TMO146" s="68"/>
      <c r="TMP146" s="70"/>
      <c r="TMQ146" s="69"/>
      <c r="TMR146" s="69"/>
      <c r="TMS146" s="69"/>
      <c r="TMT146" s="69"/>
      <c r="TMU146" s="69"/>
      <c r="TMV146" s="69"/>
      <c r="TMW146" s="69"/>
      <c r="TMX146" s="69"/>
      <c r="TMY146" s="69"/>
      <c r="TMZ146" s="69"/>
      <c r="TNA146" s="64"/>
      <c r="TNB146" s="56"/>
      <c r="TNC146" s="63"/>
      <c r="TND146" s="63"/>
      <c r="TNE146" s="68"/>
      <c r="TNF146" s="70"/>
      <c r="TNG146" s="69"/>
      <c r="TNH146" s="69"/>
      <c r="TNI146" s="69"/>
      <c r="TNJ146" s="69"/>
      <c r="TNK146" s="69"/>
      <c r="TNL146" s="69"/>
      <c r="TNM146" s="69"/>
      <c r="TNN146" s="69"/>
      <c r="TNO146" s="69"/>
      <c r="TNP146" s="69"/>
      <c r="TNQ146" s="64"/>
      <c r="TNR146" s="56"/>
      <c r="TNS146" s="63"/>
      <c r="TNT146" s="63"/>
      <c r="TNU146" s="68"/>
      <c r="TNV146" s="70"/>
      <c r="TNW146" s="69"/>
      <c r="TNX146" s="69"/>
      <c r="TNY146" s="69"/>
      <c r="TNZ146" s="69"/>
      <c r="TOA146" s="69"/>
      <c r="TOB146" s="69"/>
      <c r="TOC146" s="69"/>
      <c r="TOD146" s="69"/>
      <c r="TOE146" s="69"/>
      <c r="TOF146" s="69"/>
      <c r="TOG146" s="64"/>
      <c r="TOH146" s="56"/>
      <c r="TOI146" s="63"/>
      <c r="TOJ146" s="63"/>
      <c r="TOK146" s="68"/>
      <c r="TOL146" s="70"/>
      <c r="TOM146" s="69"/>
      <c r="TON146" s="69"/>
      <c r="TOO146" s="69"/>
      <c r="TOP146" s="69"/>
      <c r="TOQ146" s="69"/>
      <c r="TOR146" s="69"/>
      <c r="TOS146" s="69"/>
      <c r="TOT146" s="69"/>
      <c r="TOU146" s="69"/>
      <c r="TOV146" s="69"/>
      <c r="TOW146" s="64"/>
      <c r="TOX146" s="56"/>
      <c r="TOY146" s="63"/>
      <c r="TOZ146" s="63"/>
      <c r="TPA146" s="68"/>
      <c r="TPB146" s="70"/>
      <c r="TPC146" s="69"/>
      <c r="TPD146" s="69"/>
      <c r="TPE146" s="69"/>
      <c r="TPF146" s="69"/>
      <c r="TPG146" s="69"/>
      <c r="TPH146" s="69"/>
      <c r="TPI146" s="69"/>
      <c r="TPJ146" s="69"/>
      <c r="TPK146" s="69"/>
      <c r="TPL146" s="69"/>
      <c r="TPM146" s="64"/>
      <c r="TPN146" s="56"/>
      <c r="TPO146" s="63"/>
      <c r="TPP146" s="63"/>
      <c r="TPQ146" s="68"/>
      <c r="TPR146" s="70"/>
      <c r="TPS146" s="69"/>
      <c r="TPT146" s="69"/>
      <c r="TPU146" s="69"/>
      <c r="TPV146" s="69"/>
      <c r="TPW146" s="69"/>
      <c r="TPX146" s="69"/>
      <c r="TPY146" s="69"/>
      <c r="TPZ146" s="69"/>
      <c r="TQA146" s="69"/>
      <c r="TQB146" s="69"/>
      <c r="TQC146" s="64"/>
      <c r="TQD146" s="56"/>
      <c r="TQE146" s="63"/>
      <c r="TQF146" s="63"/>
      <c r="TQG146" s="68"/>
      <c r="TQH146" s="70"/>
      <c r="TQI146" s="69"/>
      <c r="TQJ146" s="69"/>
      <c r="TQK146" s="69"/>
      <c r="TQL146" s="69"/>
      <c r="TQM146" s="69"/>
      <c r="TQN146" s="69"/>
      <c r="TQO146" s="69"/>
      <c r="TQP146" s="69"/>
      <c r="TQQ146" s="69"/>
      <c r="TQR146" s="69"/>
      <c r="TQS146" s="64"/>
      <c r="TQT146" s="56"/>
      <c r="TQU146" s="63"/>
      <c r="TQV146" s="63"/>
      <c r="TQW146" s="68"/>
      <c r="TQX146" s="70"/>
      <c r="TQY146" s="69"/>
      <c r="TQZ146" s="69"/>
      <c r="TRA146" s="69"/>
      <c r="TRB146" s="69"/>
      <c r="TRC146" s="69"/>
      <c r="TRD146" s="69"/>
      <c r="TRE146" s="69"/>
      <c r="TRF146" s="69"/>
      <c r="TRG146" s="69"/>
      <c r="TRH146" s="69"/>
      <c r="TRI146" s="64"/>
      <c r="TRJ146" s="56"/>
      <c r="TRK146" s="63"/>
      <c r="TRL146" s="63"/>
      <c r="TRM146" s="68"/>
      <c r="TRN146" s="70"/>
      <c r="TRO146" s="69"/>
      <c r="TRP146" s="69"/>
      <c r="TRQ146" s="69"/>
      <c r="TRR146" s="69"/>
      <c r="TRS146" s="69"/>
      <c r="TRT146" s="69"/>
      <c r="TRU146" s="69"/>
      <c r="TRV146" s="69"/>
      <c r="TRW146" s="69"/>
      <c r="TRX146" s="69"/>
      <c r="TRY146" s="64"/>
      <c r="TRZ146" s="56"/>
      <c r="TSA146" s="63"/>
      <c r="TSB146" s="63"/>
      <c r="TSC146" s="68"/>
      <c r="TSD146" s="70"/>
      <c r="TSE146" s="69"/>
      <c r="TSF146" s="69"/>
      <c r="TSG146" s="69"/>
      <c r="TSH146" s="69"/>
      <c r="TSI146" s="69"/>
      <c r="TSJ146" s="69"/>
      <c r="TSK146" s="69"/>
      <c r="TSL146" s="69"/>
      <c r="TSM146" s="69"/>
      <c r="TSN146" s="69"/>
      <c r="TSO146" s="64"/>
      <c r="TSP146" s="56"/>
      <c r="TSQ146" s="63"/>
      <c r="TSR146" s="63"/>
      <c r="TSS146" s="68"/>
      <c r="TST146" s="70"/>
      <c r="TSU146" s="69"/>
      <c r="TSV146" s="69"/>
      <c r="TSW146" s="69"/>
      <c r="TSX146" s="69"/>
      <c r="TSY146" s="69"/>
      <c r="TSZ146" s="69"/>
      <c r="TTA146" s="69"/>
      <c r="TTB146" s="69"/>
      <c r="TTC146" s="69"/>
      <c r="TTD146" s="69"/>
      <c r="TTE146" s="64"/>
      <c r="TTF146" s="56"/>
      <c r="TTG146" s="63"/>
      <c r="TTH146" s="63"/>
      <c r="TTI146" s="68"/>
      <c r="TTJ146" s="70"/>
      <c r="TTK146" s="69"/>
      <c r="TTL146" s="69"/>
      <c r="TTM146" s="69"/>
      <c r="TTN146" s="69"/>
      <c r="TTO146" s="69"/>
      <c r="TTP146" s="69"/>
      <c r="TTQ146" s="69"/>
      <c r="TTR146" s="69"/>
      <c r="TTS146" s="69"/>
      <c r="TTT146" s="69"/>
      <c r="TTU146" s="64"/>
      <c r="TTV146" s="56"/>
      <c r="TTW146" s="63"/>
      <c r="TTX146" s="63"/>
      <c r="TTY146" s="68"/>
      <c r="TTZ146" s="70"/>
      <c r="TUA146" s="69"/>
      <c r="TUB146" s="69"/>
      <c r="TUC146" s="69"/>
      <c r="TUD146" s="69"/>
      <c r="TUE146" s="69"/>
      <c r="TUF146" s="69"/>
      <c r="TUG146" s="69"/>
      <c r="TUH146" s="69"/>
      <c r="TUI146" s="69"/>
      <c r="TUJ146" s="69"/>
      <c r="TUK146" s="64"/>
      <c r="TUL146" s="56"/>
      <c r="TUM146" s="63"/>
      <c r="TUN146" s="63"/>
      <c r="TUO146" s="68"/>
      <c r="TUP146" s="70"/>
      <c r="TUQ146" s="69"/>
      <c r="TUR146" s="69"/>
      <c r="TUS146" s="69"/>
      <c r="TUT146" s="69"/>
      <c r="TUU146" s="69"/>
      <c r="TUV146" s="69"/>
      <c r="TUW146" s="69"/>
      <c r="TUX146" s="69"/>
      <c r="TUY146" s="69"/>
      <c r="TUZ146" s="69"/>
      <c r="TVA146" s="64"/>
      <c r="TVB146" s="56"/>
      <c r="TVC146" s="63"/>
      <c r="TVD146" s="63"/>
      <c r="TVE146" s="68"/>
      <c r="TVF146" s="70"/>
      <c r="TVG146" s="69"/>
      <c r="TVH146" s="69"/>
      <c r="TVI146" s="69"/>
      <c r="TVJ146" s="69"/>
      <c r="TVK146" s="69"/>
      <c r="TVL146" s="69"/>
      <c r="TVM146" s="69"/>
      <c r="TVN146" s="69"/>
      <c r="TVO146" s="69"/>
      <c r="TVP146" s="69"/>
      <c r="TVQ146" s="64"/>
      <c r="TVR146" s="56"/>
      <c r="TVS146" s="63"/>
      <c r="TVT146" s="63"/>
      <c r="TVU146" s="68"/>
      <c r="TVV146" s="70"/>
      <c r="TVW146" s="69"/>
      <c r="TVX146" s="69"/>
      <c r="TVY146" s="69"/>
      <c r="TVZ146" s="69"/>
      <c r="TWA146" s="69"/>
      <c r="TWB146" s="69"/>
      <c r="TWC146" s="69"/>
      <c r="TWD146" s="69"/>
      <c r="TWE146" s="69"/>
      <c r="TWF146" s="69"/>
      <c r="TWG146" s="64"/>
      <c r="TWH146" s="56"/>
      <c r="TWI146" s="63"/>
      <c r="TWJ146" s="63"/>
      <c r="TWK146" s="68"/>
      <c r="TWL146" s="70"/>
      <c r="TWM146" s="69"/>
      <c r="TWN146" s="69"/>
      <c r="TWO146" s="69"/>
      <c r="TWP146" s="69"/>
      <c r="TWQ146" s="69"/>
      <c r="TWR146" s="69"/>
      <c r="TWS146" s="69"/>
      <c r="TWT146" s="69"/>
      <c r="TWU146" s="69"/>
      <c r="TWV146" s="69"/>
      <c r="TWW146" s="64"/>
      <c r="TWX146" s="56"/>
      <c r="TWY146" s="63"/>
      <c r="TWZ146" s="63"/>
      <c r="TXA146" s="68"/>
      <c r="TXB146" s="70"/>
      <c r="TXC146" s="69"/>
      <c r="TXD146" s="69"/>
      <c r="TXE146" s="69"/>
      <c r="TXF146" s="69"/>
      <c r="TXG146" s="69"/>
      <c r="TXH146" s="69"/>
      <c r="TXI146" s="69"/>
      <c r="TXJ146" s="69"/>
      <c r="TXK146" s="69"/>
      <c r="TXL146" s="69"/>
      <c r="TXM146" s="64"/>
      <c r="TXN146" s="56"/>
      <c r="TXO146" s="63"/>
      <c r="TXP146" s="63"/>
      <c r="TXQ146" s="68"/>
      <c r="TXR146" s="70"/>
      <c r="TXS146" s="69"/>
      <c r="TXT146" s="69"/>
      <c r="TXU146" s="69"/>
      <c r="TXV146" s="69"/>
      <c r="TXW146" s="69"/>
      <c r="TXX146" s="69"/>
      <c r="TXY146" s="69"/>
      <c r="TXZ146" s="69"/>
      <c r="TYA146" s="69"/>
      <c r="TYB146" s="69"/>
      <c r="TYC146" s="64"/>
      <c r="TYD146" s="56"/>
      <c r="TYE146" s="63"/>
      <c r="TYF146" s="63"/>
      <c r="TYG146" s="68"/>
      <c r="TYH146" s="70"/>
      <c r="TYI146" s="69"/>
      <c r="TYJ146" s="69"/>
      <c r="TYK146" s="69"/>
      <c r="TYL146" s="69"/>
      <c r="TYM146" s="69"/>
      <c r="TYN146" s="69"/>
      <c r="TYO146" s="69"/>
      <c r="TYP146" s="69"/>
      <c r="TYQ146" s="69"/>
      <c r="TYR146" s="69"/>
      <c r="TYS146" s="64"/>
      <c r="TYT146" s="56"/>
      <c r="TYU146" s="63"/>
      <c r="TYV146" s="63"/>
      <c r="TYW146" s="68"/>
      <c r="TYX146" s="70"/>
      <c r="TYY146" s="69"/>
      <c r="TYZ146" s="69"/>
      <c r="TZA146" s="69"/>
      <c r="TZB146" s="69"/>
      <c r="TZC146" s="69"/>
      <c r="TZD146" s="69"/>
      <c r="TZE146" s="69"/>
      <c r="TZF146" s="69"/>
      <c r="TZG146" s="69"/>
      <c r="TZH146" s="69"/>
      <c r="TZI146" s="64"/>
      <c r="TZJ146" s="56"/>
      <c r="TZK146" s="63"/>
      <c r="TZL146" s="63"/>
      <c r="TZM146" s="68"/>
      <c r="TZN146" s="70"/>
      <c r="TZO146" s="69"/>
      <c r="TZP146" s="69"/>
      <c r="TZQ146" s="69"/>
      <c r="TZR146" s="69"/>
      <c r="TZS146" s="69"/>
      <c r="TZT146" s="69"/>
      <c r="TZU146" s="69"/>
      <c r="TZV146" s="69"/>
      <c r="TZW146" s="69"/>
      <c r="TZX146" s="69"/>
      <c r="TZY146" s="64"/>
      <c r="TZZ146" s="56"/>
      <c r="UAA146" s="63"/>
      <c r="UAB146" s="63"/>
      <c r="UAC146" s="68"/>
      <c r="UAD146" s="70"/>
      <c r="UAE146" s="69"/>
      <c r="UAF146" s="69"/>
      <c r="UAG146" s="69"/>
      <c r="UAH146" s="69"/>
      <c r="UAI146" s="69"/>
      <c r="UAJ146" s="69"/>
      <c r="UAK146" s="69"/>
      <c r="UAL146" s="69"/>
      <c r="UAM146" s="69"/>
      <c r="UAN146" s="69"/>
      <c r="UAO146" s="64"/>
      <c r="UAP146" s="56"/>
      <c r="UAQ146" s="63"/>
      <c r="UAR146" s="63"/>
      <c r="UAS146" s="68"/>
      <c r="UAT146" s="70"/>
      <c r="UAU146" s="69"/>
      <c r="UAV146" s="69"/>
      <c r="UAW146" s="69"/>
      <c r="UAX146" s="69"/>
      <c r="UAY146" s="69"/>
      <c r="UAZ146" s="69"/>
      <c r="UBA146" s="69"/>
      <c r="UBB146" s="69"/>
      <c r="UBC146" s="69"/>
      <c r="UBD146" s="69"/>
      <c r="UBE146" s="64"/>
      <c r="UBF146" s="56"/>
      <c r="UBG146" s="63"/>
      <c r="UBH146" s="63"/>
      <c r="UBI146" s="68"/>
      <c r="UBJ146" s="70"/>
      <c r="UBK146" s="69"/>
      <c r="UBL146" s="69"/>
      <c r="UBM146" s="69"/>
      <c r="UBN146" s="69"/>
      <c r="UBO146" s="69"/>
      <c r="UBP146" s="69"/>
      <c r="UBQ146" s="69"/>
      <c r="UBR146" s="69"/>
      <c r="UBS146" s="69"/>
      <c r="UBT146" s="69"/>
      <c r="UBU146" s="64"/>
      <c r="UBV146" s="56"/>
      <c r="UBW146" s="63"/>
      <c r="UBX146" s="63"/>
      <c r="UBY146" s="68"/>
      <c r="UBZ146" s="70"/>
      <c r="UCA146" s="69"/>
      <c r="UCB146" s="69"/>
      <c r="UCC146" s="69"/>
      <c r="UCD146" s="69"/>
      <c r="UCE146" s="69"/>
      <c r="UCF146" s="69"/>
      <c r="UCG146" s="69"/>
      <c r="UCH146" s="69"/>
      <c r="UCI146" s="69"/>
      <c r="UCJ146" s="69"/>
      <c r="UCK146" s="64"/>
      <c r="UCL146" s="56"/>
      <c r="UCM146" s="63"/>
      <c r="UCN146" s="63"/>
      <c r="UCO146" s="68"/>
      <c r="UCP146" s="70"/>
      <c r="UCQ146" s="69"/>
      <c r="UCR146" s="69"/>
      <c r="UCS146" s="69"/>
      <c r="UCT146" s="69"/>
      <c r="UCU146" s="69"/>
      <c r="UCV146" s="69"/>
      <c r="UCW146" s="69"/>
      <c r="UCX146" s="69"/>
      <c r="UCY146" s="69"/>
      <c r="UCZ146" s="69"/>
      <c r="UDA146" s="64"/>
      <c r="UDB146" s="56"/>
      <c r="UDC146" s="63"/>
      <c r="UDD146" s="63"/>
      <c r="UDE146" s="68"/>
      <c r="UDF146" s="70"/>
      <c r="UDG146" s="69"/>
      <c r="UDH146" s="69"/>
      <c r="UDI146" s="69"/>
      <c r="UDJ146" s="69"/>
      <c r="UDK146" s="69"/>
      <c r="UDL146" s="69"/>
      <c r="UDM146" s="69"/>
      <c r="UDN146" s="69"/>
      <c r="UDO146" s="69"/>
      <c r="UDP146" s="69"/>
      <c r="UDQ146" s="64"/>
      <c r="UDR146" s="56"/>
      <c r="UDS146" s="63"/>
      <c r="UDT146" s="63"/>
      <c r="UDU146" s="68"/>
      <c r="UDV146" s="70"/>
      <c r="UDW146" s="69"/>
      <c r="UDX146" s="69"/>
      <c r="UDY146" s="69"/>
      <c r="UDZ146" s="69"/>
      <c r="UEA146" s="69"/>
      <c r="UEB146" s="69"/>
      <c r="UEC146" s="69"/>
      <c r="UED146" s="69"/>
      <c r="UEE146" s="69"/>
      <c r="UEF146" s="69"/>
      <c r="UEG146" s="64"/>
      <c r="UEH146" s="56"/>
      <c r="UEI146" s="63"/>
      <c r="UEJ146" s="63"/>
      <c r="UEK146" s="68"/>
      <c r="UEL146" s="70"/>
      <c r="UEM146" s="69"/>
      <c r="UEN146" s="69"/>
      <c r="UEO146" s="69"/>
      <c r="UEP146" s="69"/>
      <c r="UEQ146" s="69"/>
      <c r="UER146" s="69"/>
      <c r="UES146" s="69"/>
      <c r="UET146" s="69"/>
      <c r="UEU146" s="69"/>
      <c r="UEV146" s="69"/>
      <c r="UEW146" s="64"/>
      <c r="UEX146" s="56"/>
      <c r="UEY146" s="63"/>
      <c r="UEZ146" s="63"/>
      <c r="UFA146" s="68"/>
      <c r="UFB146" s="70"/>
      <c r="UFC146" s="69"/>
      <c r="UFD146" s="69"/>
      <c r="UFE146" s="69"/>
      <c r="UFF146" s="69"/>
      <c r="UFG146" s="69"/>
      <c r="UFH146" s="69"/>
      <c r="UFI146" s="69"/>
      <c r="UFJ146" s="69"/>
      <c r="UFK146" s="69"/>
      <c r="UFL146" s="69"/>
      <c r="UFM146" s="64"/>
      <c r="UFN146" s="56"/>
      <c r="UFO146" s="63"/>
      <c r="UFP146" s="63"/>
      <c r="UFQ146" s="68"/>
      <c r="UFR146" s="70"/>
      <c r="UFS146" s="69"/>
      <c r="UFT146" s="69"/>
      <c r="UFU146" s="69"/>
      <c r="UFV146" s="69"/>
      <c r="UFW146" s="69"/>
      <c r="UFX146" s="69"/>
      <c r="UFY146" s="69"/>
      <c r="UFZ146" s="69"/>
      <c r="UGA146" s="69"/>
      <c r="UGB146" s="69"/>
      <c r="UGC146" s="64"/>
      <c r="UGD146" s="56"/>
      <c r="UGE146" s="63"/>
      <c r="UGF146" s="63"/>
      <c r="UGG146" s="68"/>
      <c r="UGH146" s="70"/>
      <c r="UGI146" s="69"/>
      <c r="UGJ146" s="69"/>
      <c r="UGK146" s="69"/>
      <c r="UGL146" s="69"/>
      <c r="UGM146" s="69"/>
      <c r="UGN146" s="69"/>
      <c r="UGO146" s="69"/>
      <c r="UGP146" s="69"/>
      <c r="UGQ146" s="69"/>
      <c r="UGR146" s="69"/>
      <c r="UGS146" s="64"/>
      <c r="UGT146" s="56"/>
      <c r="UGU146" s="63"/>
      <c r="UGV146" s="63"/>
      <c r="UGW146" s="68"/>
      <c r="UGX146" s="70"/>
      <c r="UGY146" s="69"/>
      <c r="UGZ146" s="69"/>
      <c r="UHA146" s="69"/>
      <c r="UHB146" s="69"/>
      <c r="UHC146" s="69"/>
      <c r="UHD146" s="69"/>
      <c r="UHE146" s="69"/>
      <c r="UHF146" s="69"/>
      <c r="UHG146" s="69"/>
      <c r="UHH146" s="69"/>
      <c r="UHI146" s="64"/>
      <c r="UHJ146" s="56"/>
      <c r="UHK146" s="63"/>
      <c r="UHL146" s="63"/>
      <c r="UHM146" s="68"/>
      <c r="UHN146" s="70"/>
      <c r="UHO146" s="69"/>
      <c r="UHP146" s="69"/>
      <c r="UHQ146" s="69"/>
      <c r="UHR146" s="69"/>
      <c r="UHS146" s="69"/>
      <c r="UHT146" s="69"/>
      <c r="UHU146" s="69"/>
      <c r="UHV146" s="69"/>
      <c r="UHW146" s="69"/>
      <c r="UHX146" s="69"/>
      <c r="UHY146" s="64"/>
      <c r="UHZ146" s="56"/>
      <c r="UIA146" s="63"/>
      <c r="UIB146" s="63"/>
      <c r="UIC146" s="68"/>
      <c r="UID146" s="70"/>
      <c r="UIE146" s="69"/>
      <c r="UIF146" s="69"/>
      <c r="UIG146" s="69"/>
      <c r="UIH146" s="69"/>
      <c r="UII146" s="69"/>
      <c r="UIJ146" s="69"/>
      <c r="UIK146" s="69"/>
      <c r="UIL146" s="69"/>
      <c r="UIM146" s="69"/>
      <c r="UIN146" s="69"/>
      <c r="UIO146" s="64"/>
      <c r="UIP146" s="56"/>
      <c r="UIQ146" s="63"/>
      <c r="UIR146" s="63"/>
      <c r="UIS146" s="68"/>
      <c r="UIT146" s="70"/>
      <c r="UIU146" s="69"/>
      <c r="UIV146" s="69"/>
      <c r="UIW146" s="69"/>
      <c r="UIX146" s="69"/>
      <c r="UIY146" s="69"/>
      <c r="UIZ146" s="69"/>
      <c r="UJA146" s="69"/>
      <c r="UJB146" s="69"/>
      <c r="UJC146" s="69"/>
      <c r="UJD146" s="69"/>
      <c r="UJE146" s="64"/>
      <c r="UJF146" s="56"/>
      <c r="UJG146" s="63"/>
      <c r="UJH146" s="63"/>
      <c r="UJI146" s="68"/>
      <c r="UJJ146" s="70"/>
      <c r="UJK146" s="69"/>
      <c r="UJL146" s="69"/>
      <c r="UJM146" s="69"/>
      <c r="UJN146" s="69"/>
      <c r="UJO146" s="69"/>
      <c r="UJP146" s="69"/>
      <c r="UJQ146" s="69"/>
      <c r="UJR146" s="69"/>
      <c r="UJS146" s="69"/>
      <c r="UJT146" s="69"/>
      <c r="UJU146" s="64"/>
      <c r="UJV146" s="56"/>
      <c r="UJW146" s="63"/>
      <c r="UJX146" s="63"/>
      <c r="UJY146" s="68"/>
      <c r="UJZ146" s="70"/>
      <c r="UKA146" s="69"/>
      <c r="UKB146" s="69"/>
      <c r="UKC146" s="69"/>
      <c r="UKD146" s="69"/>
      <c r="UKE146" s="69"/>
      <c r="UKF146" s="69"/>
      <c r="UKG146" s="69"/>
      <c r="UKH146" s="69"/>
      <c r="UKI146" s="69"/>
      <c r="UKJ146" s="69"/>
      <c r="UKK146" s="64"/>
      <c r="UKL146" s="56"/>
      <c r="UKM146" s="63"/>
      <c r="UKN146" s="63"/>
      <c r="UKO146" s="68"/>
      <c r="UKP146" s="70"/>
      <c r="UKQ146" s="69"/>
      <c r="UKR146" s="69"/>
      <c r="UKS146" s="69"/>
      <c r="UKT146" s="69"/>
      <c r="UKU146" s="69"/>
      <c r="UKV146" s="69"/>
      <c r="UKW146" s="69"/>
      <c r="UKX146" s="69"/>
      <c r="UKY146" s="69"/>
      <c r="UKZ146" s="69"/>
      <c r="ULA146" s="64"/>
      <c r="ULB146" s="56"/>
      <c r="ULC146" s="63"/>
      <c r="ULD146" s="63"/>
      <c r="ULE146" s="68"/>
      <c r="ULF146" s="70"/>
      <c r="ULG146" s="69"/>
      <c r="ULH146" s="69"/>
      <c r="ULI146" s="69"/>
      <c r="ULJ146" s="69"/>
      <c r="ULK146" s="69"/>
      <c r="ULL146" s="69"/>
      <c r="ULM146" s="69"/>
      <c r="ULN146" s="69"/>
      <c r="ULO146" s="69"/>
      <c r="ULP146" s="69"/>
      <c r="ULQ146" s="64"/>
      <c r="ULR146" s="56"/>
      <c r="ULS146" s="63"/>
      <c r="ULT146" s="63"/>
      <c r="ULU146" s="68"/>
      <c r="ULV146" s="70"/>
      <c r="ULW146" s="69"/>
      <c r="ULX146" s="69"/>
      <c r="ULY146" s="69"/>
      <c r="ULZ146" s="69"/>
      <c r="UMA146" s="69"/>
      <c r="UMB146" s="69"/>
      <c r="UMC146" s="69"/>
      <c r="UMD146" s="69"/>
      <c r="UME146" s="69"/>
      <c r="UMF146" s="69"/>
      <c r="UMG146" s="64"/>
      <c r="UMH146" s="56"/>
      <c r="UMI146" s="63"/>
      <c r="UMJ146" s="63"/>
      <c r="UMK146" s="68"/>
      <c r="UML146" s="70"/>
      <c r="UMM146" s="69"/>
      <c r="UMN146" s="69"/>
      <c r="UMO146" s="69"/>
      <c r="UMP146" s="69"/>
      <c r="UMQ146" s="69"/>
      <c r="UMR146" s="69"/>
      <c r="UMS146" s="69"/>
      <c r="UMT146" s="69"/>
      <c r="UMU146" s="69"/>
      <c r="UMV146" s="69"/>
      <c r="UMW146" s="64"/>
      <c r="UMX146" s="56"/>
      <c r="UMY146" s="63"/>
      <c r="UMZ146" s="63"/>
      <c r="UNA146" s="68"/>
      <c r="UNB146" s="70"/>
      <c r="UNC146" s="69"/>
      <c r="UND146" s="69"/>
      <c r="UNE146" s="69"/>
      <c r="UNF146" s="69"/>
      <c r="UNG146" s="69"/>
      <c r="UNH146" s="69"/>
      <c r="UNI146" s="69"/>
      <c r="UNJ146" s="69"/>
      <c r="UNK146" s="69"/>
      <c r="UNL146" s="69"/>
      <c r="UNM146" s="64"/>
      <c r="UNN146" s="56"/>
      <c r="UNO146" s="63"/>
      <c r="UNP146" s="63"/>
      <c r="UNQ146" s="68"/>
      <c r="UNR146" s="70"/>
      <c r="UNS146" s="69"/>
      <c r="UNT146" s="69"/>
      <c r="UNU146" s="69"/>
      <c r="UNV146" s="69"/>
      <c r="UNW146" s="69"/>
      <c r="UNX146" s="69"/>
      <c r="UNY146" s="69"/>
      <c r="UNZ146" s="69"/>
      <c r="UOA146" s="69"/>
      <c r="UOB146" s="69"/>
      <c r="UOC146" s="64"/>
      <c r="UOD146" s="56"/>
      <c r="UOE146" s="63"/>
      <c r="UOF146" s="63"/>
      <c r="UOG146" s="68"/>
      <c r="UOH146" s="70"/>
      <c r="UOI146" s="69"/>
      <c r="UOJ146" s="69"/>
      <c r="UOK146" s="69"/>
      <c r="UOL146" s="69"/>
      <c r="UOM146" s="69"/>
      <c r="UON146" s="69"/>
      <c r="UOO146" s="69"/>
      <c r="UOP146" s="69"/>
      <c r="UOQ146" s="69"/>
      <c r="UOR146" s="69"/>
      <c r="UOS146" s="64"/>
      <c r="UOT146" s="56"/>
      <c r="UOU146" s="63"/>
      <c r="UOV146" s="63"/>
      <c r="UOW146" s="68"/>
      <c r="UOX146" s="70"/>
      <c r="UOY146" s="69"/>
      <c r="UOZ146" s="69"/>
      <c r="UPA146" s="69"/>
      <c r="UPB146" s="69"/>
      <c r="UPC146" s="69"/>
      <c r="UPD146" s="69"/>
      <c r="UPE146" s="69"/>
      <c r="UPF146" s="69"/>
      <c r="UPG146" s="69"/>
      <c r="UPH146" s="69"/>
      <c r="UPI146" s="64"/>
      <c r="UPJ146" s="56"/>
      <c r="UPK146" s="63"/>
      <c r="UPL146" s="63"/>
      <c r="UPM146" s="68"/>
      <c r="UPN146" s="70"/>
      <c r="UPO146" s="69"/>
      <c r="UPP146" s="69"/>
      <c r="UPQ146" s="69"/>
      <c r="UPR146" s="69"/>
      <c r="UPS146" s="69"/>
      <c r="UPT146" s="69"/>
      <c r="UPU146" s="69"/>
      <c r="UPV146" s="69"/>
      <c r="UPW146" s="69"/>
      <c r="UPX146" s="69"/>
      <c r="UPY146" s="64"/>
      <c r="UPZ146" s="56"/>
      <c r="UQA146" s="63"/>
      <c r="UQB146" s="63"/>
      <c r="UQC146" s="68"/>
      <c r="UQD146" s="70"/>
      <c r="UQE146" s="69"/>
      <c r="UQF146" s="69"/>
      <c r="UQG146" s="69"/>
      <c r="UQH146" s="69"/>
      <c r="UQI146" s="69"/>
      <c r="UQJ146" s="69"/>
      <c r="UQK146" s="69"/>
      <c r="UQL146" s="69"/>
      <c r="UQM146" s="69"/>
      <c r="UQN146" s="69"/>
      <c r="UQO146" s="64"/>
      <c r="UQP146" s="56"/>
      <c r="UQQ146" s="63"/>
      <c r="UQR146" s="63"/>
      <c r="UQS146" s="68"/>
      <c r="UQT146" s="70"/>
      <c r="UQU146" s="69"/>
      <c r="UQV146" s="69"/>
      <c r="UQW146" s="69"/>
      <c r="UQX146" s="69"/>
      <c r="UQY146" s="69"/>
      <c r="UQZ146" s="69"/>
      <c r="URA146" s="69"/>
      <c r="URB146" s="69"/>
      <c r="URC146" s="69"/>
      <c r="URD146" s="69"/>
      <c r="URE146" s="64"/>
      <c r="URF146" s="56"/>
      <c r="URG146" s="63"/>
      <c r="URH146" s="63"/>
      <c r="URI146" s="68"/>
      <c r="URJ146" s="70"/>
      <c r="URK146" s="69"/>
      <c r="URL146" s="69"/>
      <c r="URM146" s="69"/>
      <c r="URN146" s="69"/>
      <c r="URO146" s="69"/>
      <c r="URP146" s="69"/>
      <c r="URQ146" s="69"/>
      <c r="URR146" s="69"/>
      <c r="URS146" s="69"/>
      <c r="URT146" s="69"/>
      <c r="URU146" s="64"/>
      <c r="URV146" s="56"/>
      <c r="URW146" s="63"/>
      <c r="URX146" s="63"/>
      <c r="URY146" s="68"/>
      <c r="URZ146" s="70"/>
      <c r="USA146" s="69"/>
      <c r="USB146" s="69"/>
      <c r="USC146" s="69"/>
      <c r="USD146" s="69"/>
      <c r="USE146" s="69"/>
      <c r="USF146" s="69"/>
      <c r="USG146" s="69"/>
      <c r="USH146" s="69"/>
      <c r="USI146" s="69"/>
      <c r="USJ146" s="69"/>
      <c r="USK146" s="64"/>
      <c r="USL146" s="56"/>
      <c r="USM146" s="63"/>
      <c r="USN146" s="63"/>
      <c r="USO146" s="68"/>
      <c r="USP146" s="70"/>
      <c r="USQ146" s="69"/>
      <c r="USR146" s="69"/>
      <c r="USS146" s="69"/>
      <c r="UST146" s="69"/>
      <c r="USU146" s="69"/>
      <c r="USV146" s="69"/>
      <c r="USW146" s="69"/>
      <c r="USX146" s="69"/>
      <c r="USY146" s="69"/>
      <c r="USZ146" s="69"/>
      <c r="UTA146" s="64"/>
      <c r="UTB146" s="56"/>
      <c r="UTC146" s="63"/>
      <c r="UTD146" s="63"/>
      <c r="UTE146" s="68"/>
      <c r="UTF146" s="70"/>
      <c r="UTG146" s="69"/>
      <c r="UTH146" s="69"/>
      <c r="UTI146" s="69"/>
      <c r="UTJ146" s="69"/>
      <c r="UTK146" s="69"/>
      <c r="UTL146" s="69"/>
      <c r="UTM146" s="69"/>
      <c r="UTN146" s="69"/>
      <c r="UTO146" s="69"/>
      <c r="UTP146" s="69"/>
      <c r="UTQ146" s="64"/>
      <c r="UTR146" s="56"/>
      <c r="UTS146" s="63"/>
      <c r="UTT146" s="63"/>
      <c r="UTU146" s="68"/>
      <c r="UTV146" s="70"/>
      <c r="UTW146" s="69"/>
      <c r="UTX146" s="69"/>
      <c r="UTY146" s="69"/>
      <c r="UTZ146" s="69"/>
      <c r="UUA146" s="69"/>
      <c r="UUB146" s="69"/>
      <c r="UUC146" s="69"/>
      <c r="UUD146" s="69"/>
      <c r="UUE146" s="69"/>
      <c r="UUF146" s="69"/>
      <c r="UUG146" s="64"/>
      <c r="UUH146" s="56"/>
      <c r="UUI146" s="63"/>
      <c r="UUJ146" s="63"/>
      <c r="UUK146" s="68"/>
      <c r="UUL146" s="70"/>
      <c r="UUM146" s="69"/>
      <c r="UUN146" s="69"/>
      <c r="UUO146" s="69"/>
      <c r="UUP146" s="69"/>
      <c r="UUQ146" s="69"/>
      <c r="UUR146" s="69"/>
      <c r="UUS146" s="69"/>
      <c r="UUT146" s="69"/>
      <c r="UUU146" s="69"/>
      <c r="UUV146" s="69"/>
      <c r="UUW146" s="64"/>
      <c r="UUX146" s="56"/>
      <c r="UUY146" s="63"/>
      <c r="UUZ146" s="63"/>
      <c r="UVA146" s="68"/>
      <c r="UVB146" s="70"/>
      <c r="UVC146" s="69"/>
      <c r="UVD146" s="69"/>
      <c r="UVE146" s="69"/>
      <c r="UVF146" s="69"/>
      <c r="UVG146" s="69"/>
      <c r="UVH146" s="69"/>
      <c r="UVI146" s="69"/>
      <c r="UVJ146" s="69"/>
      <c r="UVK146" s="69"/>
      <c r="UVL146" s="69"/>
      <c r="UVM146" s="64"/>
      <c r="UVN146" s="56"/>
      <c r="UVO146" s="63"/>
      <c r="UVP146" s="63"/>
      <c r="UVQ146" s="68"/>
      <c r="UVR146" s="70"/>
      <c r="UVS146" s="69"/>
      <c r="UVT146" s="69"/>
      <c r="UVU146" s="69"/>
      <c r="UVV146" s="69"/>
      <c r="UVW146" s="69"/>
      <c r="UVX146" s="69"/>
      <c r="UVY146" s="69"/>
      <c r="UVZ146" s="69"/>
      <c r="UWA146" s="69"/>
      <c r="UWB146" s="69"/>
      <c r="UWC146" s="64"/>
      <c r="UWD146" s="56"/>
      <c r="UWE146" s="63"/>
      <c r="UWF146" s="63"/>
      <c r="UWG146" s="68"/>
      <c r="UWH146" s="70"/>
      <c r="UWI146" s="69"/>
      <c r="UWJ146" s="69"/>
      <c r="UWK146" s="69"/>
      <c r="UWL146" s="69"/>
      <c r="UWM146" s="69"/>
      <c r="UWN146" s="69"/>
      <c r="UWO146" s="69"/>
      <c r="UWP146" s="69"/>
      <c r="UWQ146" s="69"/>
      <c r="UWR146" s="69"/>
      <c r="UWS146" s="64"/>
      <c r="UWT146" s="56"/>
      <c r="UWU146" s="63"/>
      <c r="UWV146" s="63"/>
      <c r="UWW146" s="68"/>
      <c r="UWX146" s="70"/>
      <c r="UWY146" s="69"/>
      <c r="UWZ146" s="69"/>
      <c r="UXA146" s="69"/>
      <c r="UXB146" s="69"/>
      <c r="UXC146" s="69"/>
      <c r="UXD146" s="69"/>
      <c r="UXE146" s="69"/>
      <c r="UXF146" s="69"/>
      <c r="UXG146" s="69"/>
      <c r="UXH146" s="69"/>
      <c r="UXI146" s="64"/>
      <c r="UXJ146" s="56"/>
      <c r="UXK146" s="63"/>
      <c r="UXL146" s="63"/>
      <c r="UXM146" s="68"/>
      <c r="UXN146" s="70"/>
      <c r="UXO146" s="69"/>
      <c r="UXP146" s="69"/>
      <c r="UXQ146" s="69"/>
      <c r="UXR146" s="69"/>
      <c r="UXS146" s="69"/>
      <c r="UXT146" s="69"/>
      <c r="UXU146" s="69"/>
      <c r="UXV146" s="69"/>
      <c r="UXW146" s="69"/>
      <c r="UXX146" s="69"/>
      <c r="UXY146" s="64"/>
      <c r="UXZ146" s="56"/>
      <c r="UYA146" s="63"/>
      <c r="UYB146" s="63"/>
      <c r="UYC146" s="68"/>
      <c r="UYD146" s="70"/>
      <c r="UYE146" s="69"/>
      <c r="UYF146" s="69"/>
      <c r="UYG146" s="69"/>
      <c r="UYH146" s="69"/>
      <c r="UYI146" s="69"/>
      <c r="UYJ146" s="69"/>
      <c r="UYK146" s="69"/>
      <c r="UYL146" s="69"/>
      <c r="UYM146" s="69"/>
      <c r="UYN146" s="69"/>
      <c r="UYO146" s="64"/>
      <c r="UYP146" s="56"/>
      <c r="UYQ146" s="63"/>
      <c r="UYR146" s="63"/>
      <c r="UYS146" s="68"/>
      <c r="UYT146" s="70"/>
      <c r="UYU146" s="69"/>
      <c r="UYV146" s="69"/>
      <c r="UYW146" s="69"/>
      <c r="UYX146" s="69"/>
      <c r="UYY146" s="69"/>
      <c r="UYZ146" s="69"/>
      <c r="UZA146" s="69"/>
      <c r="UZB146" s="69"/>
      <c r="UZC146" s="69"/>
      <c r="UZD146" s="69"/>
      <c r="UZE146" s="64"/>
      <c r="UZF146" s="56"/>
      <c r="UZG146" s="63"/>
      <c r="UZH146" s="63"/>
      <c r="UZI146" s="68"/>
      <c r="UZJ146" s="70"/>
      <c r="UZK146" s="69"/>
      <c r="UZL146" s="69"/>
      <c r="UZM146" s="69"/>
      <c r="UZN146" s="69"/>
      <c r="UZO146" s="69"/>
      <c r="UZP146" s="69"/>
      <c r="UZQ146" s="69"/>
      <c r="UZR146" s="69"/>
      <c r="UZS146" s="69"/>
      <c r="UZT146" s="69"/>
      <c r="UZU146" s="64"/>
      <c r="UZV146" s="56"/>
      <c r="UZW146" s="63"/>
      <c r="UZX146" s="63"/>
      <c r="UZY146" s="68"/>
      <c r="UZZ146" s="70"/>
      <c r="VAA146" s="69"/>
      <c r="VAB146" s="69"/>
      <c r="VAC146" s="69"/>
      <c r="VAD146" s="69"/>
      <c r="VAE146" s="69"/>
      <c r="VAF146" s="69"/>
      <c r="VAG146" s="69"/>
      <c r="VAH146" s="69"/>
      <c r="VAI146" s="69"/>
      <c r="VAJ146" s="69"/>
      <c r="VAK146" s="64"/>
      <c r="VAL146" s="56"/>
      <c r="VAM146" s="63"/>
      <c r="VAN146" s="63"/>
      <c r="VAO146" s="68"/>
      <c r="VAP146" s="70"/>
      <c r="VAQ146" s="69"/>
      <c r="VAR146" s="69"/>
      <c r="VAS146" s="69"/>
      <c r="VAT146" s="69"/>
      <c r="VAU146" s="69"/>
      <c r="VAV146" s="69"/>
      <c r="VAW146" s="69"/>
      <c r="VAX146" s="69"/>
      <c r="VAY146" s="69"/>
      <c r="VAZ146" s="69"/>
      <c r="VBA146" s="64"/>
      <c r="VBB146" s="56"/>
      <c r="VBC146" s="63"/>
      <c r="VBD146" s="63"/>
      <c r="VBE146" s="68"/>
      <c r="VBF146" s="70"/>
      <c r="VBG146" s="69"/>
      <c r="VBH146" s="69"/>
      <c r="VBI146" s="69"/>
      <c r="VBJ146" s="69"/>
      <c r="VBK146" s="69"/>
      <c r="VBL146" s="69"/>
      <c r="VBM146" s="69"/>
      <c r="VBN146" s="69"/>
      <c r="VBO146" s="69"/>
      <c r="VBP146" s="69"/>
      <c r="VBQ146" s="64"/>
      <c r="VBR146" s="56"/>
      <c r="VBS146" s="63"/>
      <c r="VBT146" s="63"/>
      <c r="VBU146" s="68"/>
      <c r="VBV146" s="70"/>
      <c r="VBW146" s="69"/>
      <c r="VBX146" s="69"/>
      <c r="VBY146" s="69"/>
      <c r="VBZ146" s="69"/>
      <c r="VCA146" s="69"/>
      <c r="VCB146" s="69"/>
      <c r="VCC146" s="69"/>
      <c r="VCD146" s="69"/>
      <c r="VCE146" s="69"/>
      <c r="VCF146" s="69"/>
      <c r="VCG146" s="64"/>
      <c r="VCH146" s="56"/>
      <c r="VCI146" s="63"/>
      <c r="VCJ146" s="63"/>
      <c r="VCK146" s="68"/>
      <c r="VCL146" s="70"/>
      <c r="VCM146" s="69"/>
      <c r="VCN146" s="69"/>
      <c r="VCO146" s="69"/>
      <c r="VCP146" s="69"/>
      <c r="VCQ146" s="69"/>
      <c r="VCR146" s="69"/>
      <c r="VCS146" s="69"/>
      <c r="VCT146" s="69"/>
      <c r="VCU146" s="69"/>
      <c r="VCV146" s="69"/>
      <c r="VCW146" s="64"/>
      <c r="VCX146" s="56"/>
      <c r="VCY146" s="63"/>
      <c r="VCZ146" s="63"/>
      <c r="VDA146" s="68"/>
      <c r="VDB146" s="70"/>
      <c r="VDC146" s="69"/>
      <c r="VDD146" s="69"/>
      <c r="VDE146" s="69"/>
      <c r="VDF146" s="69"/>
      <c r="VDG146" s="69"/>
      <c r="VDH146" s="69"/>
      <c r="VDI146" s="69"/>
      <c r="VDJ146" s="69"/>
      <c r="VDK146" s="69"/>
      <c r="VDL146" s="69"/>
      <c r="VDM146" s="64"/>
      <c r="VDN146" s="56"/>
      <c r="VDO146" s="63"/>
      <c r="VDP146" s="63"/>
      <c r="VDQ146" s="68"/>
      <c r="VDR146" s="70"/>
      <c r="VDS146" s="69"/>
      <c r="VDT146" s="69"/>
      <c r="VDU146" s="69"/>
      <c r="VDV146" s="69"/>
      <c r="VDW146" s="69"/>
      <c r="VDX146" s="69"/>
      <c r="VDY146" s="69"/>
      <c r="VDZ146" s="69"/>
      <c r="VEA146" s="69"/>
      <c r="VEB146" s="69"/>
      <c r="VEC146" s="64"/>
      <c r="VED146" s="56"/>
      <c r="VEE146" s="63"/>
      <c r="VEF146" s="63"/>
      <c r="VEG146" s="68"/>
      <c r="VEH146" s="70"/>
      <c r="VEI146" s="69"/>
      <c r="VEJ146" s="69"/>
      <c r="VEK146" s="69"/>
      <c r="VEL146" s="69"/>
      <c r="VEM146" s="69"/>
      <c r="VEN146" s="69"/>
      <c r="VEO146" s="69"/>
      <c r="VEP146" s="69"/>
      <c r="VEQ146" s="69"/>
      <c r="VER146" s="69"/>
      <c r="VES146" s="64"/>
      <c r="VET146" s="56"/>
      <c r="VEU146" s="63"/>
      <c r="VEV146" s="63"/>
      <c r="VEW146" s="68"/>
      <c r="VEX146" s="70"/>
      <c r="VEY146" s="69"/>
      <c r="VEZ146" s="69"/>
      <c r="VFA146" s="69"/>
      <c r="VFB146" s="69"/>
      <c r="VFC146" s="69"/>
      <c r="VFD146" s="69"/>
      <c r="VFE146" s="69"/>
      <c r="VFF146" s="69"/>
      <c r="VFG146" s="69"/>
      <c r="VFH146" s="69"/>
      <c r="VFI146" s="64"/>
      <c r="VFJ146" s="56"/>
      <c r="VFK146" s="63"/>
      <c r="VFL146" s="63"/>
      <c r="VFM146" s="68"/>
      <c r="VFN146" s="70"/>
      <c r="VFO146" s="69"/>
      <c r="VFP146" s="69"/>
      <c r="VFQ146" s="69"/>
      <c r="VFR146" s="69"/>
      <c r="VFS146" s="69"/>
      <c r="VFT146" s="69"/>
      <c r="VFU146" s="69"/>
      <c r="VFV146" s="69"/>
      <c r="VFW146" s="69"/>
      <c r="VFX146" s="69"/>
      <c r="VFY146" s="64"/>
      <c r="VFZ146" s="56"/>
      <c r="VGA146" s="63"/>
      <c r="VGB146" s="63"/>
      <c r="VGC146" s="68"/>
      <c r="VGD146" s="70"/>
      <c r="VGE146" s="69"/>
      <c r="VGF146" s="69"/>
      <c r="VGG146" s="69"/>
      <c r="VGH146" s="69"/>
      <c r="VGI146" s="69"/>
      <c r="VGJ146" s="69"/>
      <c r="VGK146" s="69"/>
      <c r="VGL146" s="69"/>
      <c r="VGM146" s="69"/>
      <c r="VGN146" s="69"/>
      <c r="VGO146" s="64"/>
      <c r="VGP146" s="56"/>
      <c r="VGQ146" s="63"/>
      <c r="VGR146" s="63"/>
      <c r="VGS146" s="68"/>
      <c r="VGT146" s="70"/>
      <c r="VGU146" s="69"/>
      <c r="VGV146" s="69"/>
      <c r="VGW146" s="69"/>
      <c r="VGX146" s="69"/>
      <c r="VGY146" s="69"/>
      <c r="VGZ146" s="69"/>
      <c r="VHA146" s="69"/>
      <c r="VHB146" s="69"/>
      <c r="VHC146" s="69"/>
      <c r="VHD146" s="69"/>
      <c r="VHE146" s="64"/>
      <c r="VHF146" s="56"/>
      <c r="VHG146" s="63"/>
      <c r="VHH146" s="63"/>
      <c r="VHI146" s="68"/>
      <c r="VHJ146" s="70"/>
      <c r="VHK146" s="69"/>
      <c r="VHL146" s="69"/>
      <c r="VHM146" s="69"/>
      <c r="VHN146" s="69"/>
      <c r="VHO146" s="69"/>
      <c r="VHP146" s="69"/>
      <c r="VHQ146" s="69"/>
      <c r="VHR146" s="69"/>
      <c r="VHS146" s="69"/>
      <c r="VHT146" s="69"/>
      <c r="VHU146" s="64"/>
      <c r="VHV146" s="56"/>
      <c r="VHW146" s="63"/>
      <c r="VHX146" s="63"/>
      <c r="VHY146" s="68"/>
      <c r="VHZ146" s="70"/>
      <c r="VIA146" s="69"/>
      <c r="VIB146" s="69"/>
      <c r="VIC146" s="69"/>
      <c r="VID146" s="69"/>
      <c r="VIE146" s="69"/>
      <c r="VIF146" s="69"/>
      <c r="VIG146" s="69"/>
      <c r="VIH146" s="69"/>
      <c r="VII146" s="69"/>
      <c r="VIJ146" s="69"/>
      <c r="VIK146" s="64"/>
      <c r="VIL146" s="56"/>
      <c r="VIM146" s="63"/>
      <c r="VIN146" s="63"/>
      <c r="VIO146" s="68"/>
      <c r="VIP146" s="70"/>
      <c r="VIQ146" s="69"/>
      <c r="VIR146" s="69"/>
      <c r="VIS146" s="69"/>
      <c r="VIT146" s="69"/>
      <c r="VIU146" s="69"/>
      <c r="VIV146" s="69"/>
      <c r="VIW146" s="69"/>
      <c r="VIX146" s="69"/>
      <c r="VIY146" s="69"/>
      <c r="VIZ146" s="69"/>
      <c r="VJA146" s="64"/>
      <c r="VJB146" s="56"/>
      <c r="VJC146" s="63"/>
      <c r="VJD146" s="63"/>
      <c r="VJE146" s="68"/>
      <c r="VJF146" s="70"/>
      <c r="VJG146" s="69"/>
      <c r="VJH146" s="69"/>
      <c r="VJI146" s="69"/>
      <c r="VJJ146" s="69"/>
      <c r="VJK146" s="69"/>
      <c r="VJL146" s="69"/>
      <c r="VJM146" s="69"/>
      <c r="VJN146" s="69"/>
      <c r="VJO146" s="69"/>
      <c r="VJP146" s="69"/>
      <c r="VJQ146" s="64"/>
      <c r="VJR146" s="56"/>
      <c r="VJS146" s="63"/>
      <c r="VJT146" s="63"/>
      <c r="VJU146" s="68"/>
      <c r="VJV146" s="70"/>
      <c r="VJW146" s="69"/>
      <c r="VJX146" s="69"/>
      <c r="VJY146" s="69"/>
      <c r="VJZ146" s="69"/>
      <c r="VKA146" s="69"/>
      <c r="VKB146" s="69"/>
      <c r="VKC146" s="69"/>
      <c r="VKD146" s="69"/>
      <c r="VKE146" s="69"/>
      <c r="VKF146" s="69"/>
      <c r="VKG146" s="64"/>
      <c r="VKH146" s="56"/>
      <c r="VKI146" s="63"/>
      <c r="VKJ146" s="63"/>
      <c r="VKK146" s="68"/>
      <c r="VKL146" s="70"/>
      <c r="VKM146" s="69"/>
      <c r="VKN146" s="69"/>
      <c r="VKO146" s="69"/>
      <c r="VKP146" s="69"/>
      <c r="VKQ146" s="69"/>
      <c r="VKR146" s="69"/>
      <c r="VKS146" s="69"/>
      <c r="VKT146" s="69"/>
      <c r="VKU146" s="69"/>
      <c r="VKV146" s="69"/>
      <c r="VKW146" s="64"/>
      <c r="VKX146" s="56"/>
      <c r="VKY146" s="63"/>
      <c r="VKZ146" s="63"/>
      <c r="VLA146" s="68"/>
      <c r="VLB146" s="70"/>
      <c r="VLC146" s="69"/>
      <c r="VLD146" s="69"/>
      <c r="VLE146" s="69"/>
      <c r="VLF146" s="69"/>
      <c r="VLG146" s="69"/>
      <c r="VLH146" s="69"/>
      <c r="VLI146" s="69"/>
      <c r="VLJ146" s="69"/>
      <c r="VLK146" s="69"/>
      <c r="VLL146" s="69"/>
      <c r="VLM146" s="64"/>
      <c r="VLN146" s="56"/>
      <c r="VLO146" s="63"/>
      <c r="VLP146" s="63"/>
      <c r="VLQ146" s="68"/>
      <c r="VLR146" s="70"/>
      <c r="VLS146" s="69"/>
      <c r="VLT146" s="69"/>
      <c r="VLU146" s="69"/>
      <c r="VLV146" s="69"/>
      <c r="VLW146" s="69"/>
      <c r="VLX146" s="69"/>
      <c r="VLY146" s="69"/>
      <c r="VLZ146" s="69"/>
      <c r="VMA146" s="69"/>
      <c r="VMB146" s="69"/>
      <c r="VMC146" s="64"/>
      <c r="VMD146" s="56"/>
      <c r="VME146" s="63"/>
      <c r="VMF146" s="63"/>
      <c r="VMG146" s="68"/>
      <c r="VMH146" s="70"/>
      <c r="VMI146" s="69"/>
      <c r="VMJ146" s="69"/>
      <c r="VMK146" s="69"/>
      <c r="VML146" s="69"/>
      <c r="VMM146" s="69"/>
      <c r="VMN146" s="69"/>
      <c r="VMO146" s="69"/>
      <c r="VMP146" s="69"/>
      <c r="VMQ146" s="69"/>
      <c r="VMR146" s="69"/>
      <c r="VMS146" s="64"/>
      <c r="VMT146" s="56"/>
      <c r="VMU146" s="63"/>
      <c r="VMV146" s="63"/>
      <c r="VMW146" s="68"/>
      <c r="VMX146" s="70"/>
      <c r="VMY146" s="69"/>
      <c r="VMZ146" s="69"/>
      <c r="VNA146" s="69"/>
      <c r="VNB146" s="69"/>
      <c r="VNC146" s="69"/>
      <c r="VND146" s="69"/>
      <c r="VNE146" s="69"/>
      <c r="VNF146" s="69"/>
      <c r="VNG146" s="69"/>
      <c r="VNH146" s="69"/>
      <c r="VNI146" s="64"/>
      <c r="VNJ146" s="56"/>
      <c r="VNK146" s="63"/>
      <c r="VNL146" s="63"/>
      <c r="VNM146" s="68"/>
      <c r="VNN146" s="70"/>
      <c r="VNO146" s="69"/>
      <c r="VNP146" s="69"/>
      <c r="VNQ146" s="69"/>
      <c r="VNR146" s="69"/>
      <c r="VNS146" s="69"/>
      <c r="VNT146" s="69"/>
      <c r="VNU146" s="69"/>
      <c r="VNV146" s="69"/>
      <c r="VNW146" s="69"/>
      <c r="VNX146" s="69"/>
      <c r="VNY146" s="64"/>
      <c r="VNZ146" s="56"/>
      <c r="VOA146" s="63"/>
      <c r="VOB146" s="63"/>
      <c r="VOC146" s="68"/>
      <c r="VOD146" s="70"/>
      <c r="VOE146" s="69"/>
      <c r="VOF146" s="69"/>
      <c r="VOG146" s="69"/>
      <c r="VOH146" s="69"/>
      <c r="VOI146" s="69"/>
      <c r="VOJ146" s="69"/>
      <c r="VOK146" s="69"/>
      <c r="VOL146" s="69"/>
      <c r="VOM146" s="69"/>
      <c r="VON146" s="69"/>
      <c r="VOO146" s="64"/>
      <c r="VOP146" s="56"/>
      <c r="VOQ146" s="63"/>
      <c r="VOR146" s="63"/>
      <c r="VOS146" s="68"/>
      <c r="VOT146" s="70"/>
      <c r="VOU146" s="69"/>
      <c r="VOV146" s="69"/>
      <c r="VOW146" s="69"/>
      <c r="VOX146" s="69"/>
      <c r="VOY146" s="69"/>
      <c r="VOZ146" s="69"/>
      <c r="VPA146" s="69"/>
      <c r="VPB146" s="69"/>
      <c r="VPC146" s="69"/>
      <c r="VPD146" s="69"/>
      <c r="VPE146" s="64"/>
      <c r="VPF146" s="56"/>
      <c r="VPG146" s="63"/>
      <c r="VPH146" s="63"/>
      <c r="VPI146" s="68"/>
      <c r="VPJ146" s="70"/>
      <c r="VPK146" s="69"/>
      <c r="VPL146" s="69"/>
      <c r="VPM146" s="69"/>
      <c r="VPN146" s="69"/>
      <c r="VPO146" s="69"/>
      <c r="VPP146" s="69"/>
      <c r="VPQ146" s="69"/>
      <c r="VPR146" s="69"/>
      <c r="VPS146" s="69"/>
      <c r="VPT146" s="69"/>
      <c r="VPU146" s="64"/>
      <c r="VPV146" s="56"/>
      <c r="VPW146" s="63"/>
      <c r="VPX146" s="63"/>
      <c r="VPY146" s="68"/>
      <c r="VPZ146" s="70"/>
      <c r="VQA146" s="69"/>
      <c r="VQB146" s="69"/>
      <c r="VQC146" s="69"/>
      <c r="VQD146" s="69"/>
      <c r="VQE146" s="69"/>
      <c r="VQF146" s="69"/>
      <c r="VQG146" s="69"/>
      <c r="VQH146" s="69"/>
      <c r="VQI146" s="69"/>
      <c r="VQJ146" s="69"/>
      <c r="VQK146" s="64"/>
      <c r="VQL146" s="56"/>
      <c r="VQM146" s="63"/>
      <c r="VQN146" s="63"/>
      <c r="VQO146" s="68"/>
      <c r="VQP146" s="70"/>
      <c r="VQQ146" s="69"/>
      <c r="VQR146" s="69"/>
      <c r="VQS146" s="69"/>
      <c r="VQT146" s="69"/>
      <c r="VQU146" s="69"/>
      <c r="VQV146" s="69"/>
      <c r="VQW146" s="69"/>
      <c r="VQX146" s="69"/>
      <c r="VQY146" s="69"/>
      <c r="VQZ146" s="69"/>
      <c r="VRA146" s="64"/>
      <c r="VRB146" s="56"/>
      <c r="VRC146" s="63"/>
      <c r="VRD146" s="63"/>
      <c r="VRE146" s="68"/>
      <c r="VRF146" s="70"/>
      <c r="VRG146" s="69"/>
      <c r="VRH146" s="69"/>
      <c r="VRI146" s="69"/>
      <c r="VRJ146" s="69"/>
      <c r="VRK146" s="69"/>
      <c r="VRL146" s="69"/>
      <c r="VRM146" s="69"/>
      <c r="VRN146" s="69"/>
      <c r="VRO146" s="69"/>
      <c r="VRP146" s="69"/>
      <c r="VRQ146" s="64"/>
      <c r="VRR146" s="56"/>
      <c r="VRS146" s="63"/>
      <c r="VRT146" s="63"/>
      <c r="VRU146" s="68"/>
      <c r="VRV146" s="70"/>
      <c r="VRW146" s="69"/>
      <c r="VRX146" s="69"/>
      <c r="VRY146" s="69"/>
      <c r="VRZ146" s="69"/>
      <c r="VSA146" s="69"/>
      <c r="VSB146" s="69"/>
      <c r="VSC146" s="69"/>
      <c r="VSD146" s="69"/>
      <c r="VSE146" s="69"/>
      <c r="VSF146" s="69"/>
      <c r="VSG146" s="64"/>
      <c r="VSH146" s="56"/>
      <c r="VSI146" s="63"/>
      <c r="VSJ146" s="63"/>
      <c r="VSK146" s="68"/>
      <c r="VSL146" s="70"/>
      <c r="VSM146" s="69"/>
      <c r="VSN146" s="69"/>
      <c r="VSO146" s="69"/>
      <c r="VSP146" s="69"/>
      <c r="VSQ146" s="69"/>
      <c r="VSR146" s="69"/>
      <c r="VSS146" s="69"/>
      <c r="VST146" s="69"/>
      <c r="VSU146" s="69"/>
      <c r="VSV146" s="69"/>
      <c r="VSW146" s="64"/>
      <c r="VSX146" s="56"/>
      <c r="VSY146" s="63"/>
      <c r="VSZ146" s="63"/>
      <c r="VTA146" s="68"/>
      <c r="VTB146" s="70"/>
      <c r="VTC146" s="69"/>
      <c r="VTD146" s="69"/>
      <c r="VTE146" s="69"/>
      <c r="VTF146" s="69"/>
      <c r="VTG146" s="69"/>
      <c r="VTH146" s="69"/>
      <c r="VTI146" s="69"/>
      <c r="VTJ146" s="69"/>
      <c r="VTK146" s="69"/>
      <c r="VTL146" s="69"/>
      <c r="VTM146" s="64"/>
      <c r="VTN146" s="56"/>
      <c r="VTO146" s="63"/>
      <c r="VTP146" s="63"/>
      <c r="VTQ146" s="68"/>
      <c r="VTR146" s="70"/>
      <c r="VTS146" s="69"/>
      <c r="VTT146" s="69"/>
      <c r="VTU146" s="69"/>
      <c r="VTV146" s="69"/>
      <c r="VTW146" s="69"/>
      <c r="VTX146" s="69"/>
      <c r="VTY146" s="69"/>
      <c r="VTZ146" s="69"/>
      <c r="VUA146" s="69"/>
      <c r="VUB146" s="69"/>
      <c r="VUC146" s="64"/>
      <c r="VUD146" s="56"/>
      <c r="VUE146" s="63"/>
      <c r="VUF146" s="63"/>
      <c r="VUG146" s="68"/>
      <c r="VUH146" s="70"/>
      <c r="VUI146" s="69"/>
      <c r="VUJ146" s="69"/>
      <c r="VUK146" s="69"/>
      <c r="VUL146" s="69"/>
      <c r="VUM146" s="69"/>
      <c r="VUN146" s="69"/>
      <c r="VUO146" s="69"/>
      <c r="VUP146" s="69"/>
      <c r="VUQ146" s="69"/>
      <c r="VUR146" s="69"/>
      <c r="VUS146" s="64"/>
      <c r="VUT146" s="56"/>
      <c r="VUU146" s="63"/>
      <c r="VUV146" s="63"/>
      <c r="VUW146" s="68"/>
      <c r="VUX146" s="70"/>
      <c r="VUY146" s="69"/>
      <c r="VUZ146" s="69"/>
      <c r="VVA146" s="69"/>
      <c r="VVB146" s="69"/>
      <c r="VVC146" s="69"/>
      <c r="VVD146" s="69"/>
      <c r="VVE146" s="69"/>
      <c r="VVF146" s="69"/>
      <c r="VVG146" s="69"/>
      <c r="VVH146" s="69"/>
      <c r="VVI146" s="64"/>
      <c r="VVJ146" s="56"/>
      <c r="VVK146" s="63"/>
      <c r="VVL146" s="63"/>
      <c r="VVM146" s="68"/>
      <c r="VVN146" s="70"/>
      <c r="VVO146" s="69"/>
      <c r="VVP146" s="69"/>
      <c r="VVQ146" s="69"/>
      <c r="VVR146" s="69"/>
      <c r="VVS146" s="69"/>
      <c r="VVT146" s="69"/>
      <c r="VVU146" s="69"/>
      <c r="VVV146" s="69"/>
      <c r="VVW146" s="69"/>
      <c r="VVX146" s="69"/>
      <c r="VVY146" s="64"/>
      <c r="VVZ146" s="56"/>
      <c r="VWA146" s="63"/>
      <c r="VWB146" s="63"/>
      <c r="VWC146" s="68"/>
      <c r="VWD146" s="70"/>
      <c r="VWE146" s="69"/>
      <c r="VWF146" s="69"/>
      <c r="VWG146" s="69"/>
      <c r="VWH146" s="69"/>
      <c r="VWI146" s="69"/>
      <c r="VWJ146" s="69"/>
      <c r="VWK146" s="69"/>
      <c r="VWL146" s="69"/>
      <c r="VWM146" s="69"/>
      <c r="VWN146" s="69"/>
      <c r="VWO146" s="64"/>
      <c r="VWP146" s="56"/>
      <c r="VWQ146" s="63"/>
      <c r="VWR146" s="63"/>
      <c r="VWS146" s="68"/>
      <c r="VWT146" s="70"/>
      <c r="VWU146" s="69"/>
      <c r="VWV146" s="69"/>
      <c r="VWW146" s="69"/>
      <c r="VWX146" s="69"/>
      <c r="VWY146" s="69"/>
      <c r="VWZ146" s="69"/>
      <c r="VXA146" s="69"/>
      <c r="VXB146" s="69"/>
      <c r="VXC146" s="69"/>
      <c r="VXD146" s="69"/>
      <c r="VXE146" s="64"/>
      <c r="VXF146" s="56"/>
      <c r="VXG146" s="63"/>
      <c r="VXH146" s="63"/>
      <c r="VXI146" s="68"/>
      <c r="VXJ146" s="70"/>
      <c r="VXK146" s="69"/>
      <c r="VXL146" s="69"/>
      <c r="VXM146" s="69"/>
      <c r="VXN146" s="69"/>
      <c r="VXO146" s="69"/>
      <c r="VXP146" s="69"/>
      <c r="VXQ146" s="69"/>
      <c r="VXR146" s="69"/>
      <c r="VXS146" s="69"/>
      <c r="VXT146" s="69"/>
      <c r="VXU146" s="64"/>
      <c r="VXV146" s="56"/>
      <c r="VXW146" s="63"/>
      <c r="VXX146" s="63"/>
      <c r="VXY146" s="68"/>
      <c r="VXZ146" s="70"/>
      <c r="VYA146" s="69"/>
      <c r="VYB146" s="69"/>
      <c r="VYC146" s="69"/>
      <c r="VYD146" s="69"/>
      <c r="VYE146" s="69"/>
      <c r="VYF146" s="69"/>
      <c r="VYG146" s="69"/>
      <c r="VYH146" s="69"/>
      <c r="VYI146" s="69"/>
      <c r="VYJ146" s="69"/>
      <c r="VYK146" s="64"/>
      <c r="VYL146" s="56"/>
      <c r="VYM146" s="63"/>
      <c r="VYN146" s="63"/>
      <c r="VYO146" s="68"/>
      <c r="VYP146" s="70"/>
      <c r="VYQ146" s="69"/>
      <c r="VYR146" s="69"/>
      <c r="VYS146" s="69"/>
      <c r="VYT146" s="69"/>
      <c r="VYU146" s="69"/>
      <c r="VYV146" s="69"/>
      <c r="VYW146" s="69"/>
      <c r="VYX146" s="69"/>
      <c r="VYY146" s="69"/>
      <c r="VYZ146" s="69"/>
      <c r="VZA146" s="64"/>
      <c r="VZB146" s="56"/>
      <c r="VZC146" s="63"/>
      <c r="VZD146" s="63"/>
      <c r="VZE146" s="68"/>
      <c r="VZF146" s="70"/>
      <c r="VZG146" s="69"/>
      <c r="VZH146" s="69"/>
      <c r="VZI146" s="69"/>
      <c r="VZJ146" s="69"/>
      <c r="VZK146" s="69"/>
      <c r="VZL146" s="69"/>
      <c r="VZM146" s="69"/>
      <c r="VZN146" s="69"/>
      <c r="VZO146" s="69"/>
      <c r="VZP146" s="69"/>
      <c r="VZQ146" s="64"/>
      <c r="VZR146" s="56"/>
      <c r="VZS146" s="63"/>
      <c r="VZT146" s="63"/>
      <c r="VZU146" s="68"/>
      <c r="VZV146" s="70"/>
      <c r="VZW146" s="69"/>
      <c r="VZX146" s="69"/>
      <c r="VZY146" s="69"/>
      <c r="VZZ146" s="69"/>
      <c r="WAA146" s="69"/>
      <c r="WAB146" s="69"/>
      <c r="WAC146" s="69"/>
      <c r="WAD146" s="69"/>
      <c r="WAE146" s="69"/>
      <c r="WAF146" s="69"/>
      <c r="WAG146" s="64"/>
      <c r="WAH146" s="56"/>
      <c r="WAI146" s="63"/>
      <c r="WAJ146" s="63"/>
      <c r="WAK146" s="68"/>
      <c r="WAL146" s="70"/>
      <c r="WAM146" s="69"/>
      <c r="WAN146" s="69"/>
      <c r="WAO146" s="69"/>
      <c r="WAP146" s="69"/>
      <c r="WAQ146" s="69"/>
      <c r="WAR146" s="69"/>
      <c r="WAS146" s="69"/>
      <c r="WAT146" s="69"/>
      <c r="WAU146" s="69"/>
      <c r="WAV146" s="69"/>
      <c r="WAW146" s="64"/>
      <c r="WAX146" s="56"/>
      <c r="WAY146" s="63"/>
      <c r="WAZ146" s="63"/>
      <c r="WBA146" s="68"/>
      <c r="WBB146" s="70"/>
      <c r="WBC146" s="69"/>
      <c r="WBD146" s="69"/>
      <c r="WBE146" s="69"/>
      <c r="WBF146" s="69"/>
      <c r="WBG146" s="69"/>
      <c r="WBH146" s="69"/>
      <c r="WBI146" s="69"/>
      <c r="WBJ146" s="69"/>
      <c r="WBK146" s="69"/>
      <c r="WBL146" s="69"/>
      <c r="WBM146" s="64"/>
      <c r="WBN146" s="56"/>
      <c r="WBO146" s="63"/>
      <c r="WBP146" s="63"/>
      <c r="WBQ146" s="68"/>
      <c r="WBR146" s="70"/>
      <c r="WBS146" s="69"/>
      <c r="WBT146" s="69"/>
      <c r="WBU146" s="69"/>
      <c r="WBV146" s="69"/>
      <c r="WBW146" s="69"/>
      <c r="WBX146" s="69"/>
      <c r="WBY146" s="69"/>
      <c r="WBZ146" s="69"/>
      <c r="WCA146" s="69"/>
      <c r="WCB146" s="69"/>
      <c r="WCC146" s="64"/>
      <c r="WCD146" s="56"/>
      <c r="WCE146" s="63"/>
      <c r="WCF146" s="63"/>
      <c r="WCG146" s="68"/>
      <c r="WCH146" s="70"/>
      <c r="WCI146" s="69"/>
      <c r="WCJ146" s="69"/>
      <c r="WCK146" s="69"/>
      <c r="WCL146" s="69"/>
      <c r="WCM146" s="69"/>
      <c r="WCN146" s="69"/>
      <c r="WCO146" s="69"/>
      <c r="WCP146" s="69"/>
      <c r="WCQ146" s="69"/>
      <c r="WCR146" s="69"/>
      <c r="WCS146" s="64"/>
      <c r="WCT146" s="56"/>
      <c r="WCU146" s="63"/>
      <c r="WCV146" s="63"/>
      <c r="WCW146" s="68"/>
      <c r="WCX146" s="70"/>
      <c r="WCY146" s="69"/>
      <c r="WCZ146" s="69"/>
      <c r="WDA146" s="69"/>
      <c r="WDB146" s="69"/>
      <c r="WDC146" s="69"/>
      <c r="WDD146" s="69"/>
      <c r="WDE146" s="69"/>
      <c r="WDF146" s="69"/>
      <c r="WDG146" s="69"/>
      <c r="WDH146" s="69"/>
      <c r="WDI146" s="64"/>
      <c r="WDJ146" s="56"/>
      <c r="WDK146" s="63"/>
      <c r="WDL146" s="63"/>
      <c r="WDM146" s="68"/>
      <c r="WDN146" s="70"/>
      <c r="WDO146" s="69"/>
      <c r="WDP146" s="69"/>
      <c r="WDQ146" s="69"/>
      <c r="WDR146" s="69"/>
      <c r="WDS146" s="69"/>
      <c r="WDT146" s="69"/>
      <c r="WDU146" s="69"/>
      <c r="WDV146" s="69"/>
      <c r="WDW146" s="69"/>
      <c r="WDX146" s="69"/>
      <c r="WDY146" s="64"/>
      <c r="WDZ146" s="56"/>
      <c r="WEA146" s="63"/>
      <c r="WEB146" s="63"/>
      <c r="WEC146" s="68"/>
      <c r="WED146" s="70"/>
      <c r="WEE146" s="69"/>
      <c r="WEF146" s="69"/>
      <c r="WEG146" s="69"/>
      <c r="WEH146" s="69"/>
      <c r="WEI146" s="69"/>
      <c r="WEJ146" s="69"/>
      <c r="WEK146" s="69"/>
      <c r="WEL146" s="69"/>
      <c r="WEM146" s="69"/>
      <c r="WEN146" s="69"/>
      <c r="WEO146" s="64"/>
      <c r="WEP146" s="56"/>
      <c r="WEQ146" s="63"/>
      <c r="WER146" s="63"/>
      <c r="WES146" s="68"/>
      <c r="WET146" s="70"/>
      <c r="WEU146" s="69"/>
      <c r="WEV146" s="69"/>
      <c r="WEW146" s="69"/>
      <c r="WEX146" s="69"/>
      <c r="WEY146" s="69"/>
      <c r="WEZ146" s="69"/>
      <c r="WFA146" s="69"/>
      <c r="WFB146" s="69"/>
      <c r="WFC146" s="69"/>
      <c r="WFD146" s="69"/>
      <c r="WFE146" s="64"/>
      <c r="WFF146" s="56"/>
      <c r="WFG146" s="63"/>
      <c r="WFH146" s="63"/>
      <c r="WFI146" s="68"/>
      <c r="WFJ146" s="70"/>
      <c r="WFK146" s="69"/>
      <c r="WFL146" s="69"/>
      <c r="WFM146" s="69"/>
      <c r="WFN146" s="69"/>
      <c r="WFO146" s="69"/>
      <c r="WFP146" s="69"/>
      <c r="WFQ146" s="69"/>
      <c r="WFR146" s="69"/>
      <c r="WFS146" s="69"/>
      <c r="WFT146" s="69"/>
      <c r="WFU146" s="64"/>
      <c r="WFV146" s="56"/>
      <c r="WFW146" s="63"/>
      <c r="WFX146" s="63"/>
      <c r="WFY146" s="68"/>
      <c r="WFZ146" s="70"/>
      <c r="WGA146" s="69"/>
      <c r="WGB146" s="69"/>
      <c r="WGC146" s="69"/>
      <c r="WGD146" s="69"/>
      <c r="WGE146" s="69"/>
      <c r="WGF146" s="69"/>
      <c r="WGG146" s="69"/>
      <c r="WGH146" s="69"/>
      <c r="WGI146" s="69"/>
      <c r="WGJ146" s="69"/>
      <c r="WGK146" s="64"/>
      <c r="WGL146" s="56"/>
      <c r="WGM146" s="63"/>
      <c r="WGN146" s="63"/>
      <c r="WGO146" s="68"/>
      <c r="WGP146" s="70"/>
      <c r="WGQ146" s="69"/>
      <c r="WGR146" s="69"/>
      <c r="WGS146" s="69"/>
      <c r="WGT146" s="69"/>
      <c r="WGU146" s="69"/>
      <c r="WGV146" s="69"/>
      <c r="WGW146" s="69"/>
      <c r="WGX146" s="69"/>
      <c r="WGY146" s="69"/>
      <c r="WGZ146" s="69"/>
      <c r="WHA146" s="64"/>
      <c r="WHB146" s="56"/>
      <c r="WHC146" s="63"/>
      <c r="WHD146" s="63"/>
      <c r="WHE146" s="68"/>
      <c r="WHF146" s="70"/>
      <c r="WHG146" s="69"/>
      <c r="WHH146" s="69"/>
      <c r="WHI146" s="69"/>
      <c r="WHJ146" s="69"/>
      <c r="WHK146" s="69"/>
      <c r="WHL146" s="69"/>
      <c r="WHM146" s="69"/>
      <c r="WHN146" s="69"/>
      <c r="WHO146" s="69"/>
      <c r="WHP146" s="69"/>
      <c r="WHQ146" s="64"/>
      <c r="WHR146" s="56"/>
      <c r="WHS146" s="63"/>
      <c r="WHT146" s="63"/>
      <c r="WHU146" s="68"/>
      <c r="WHV146" s="70"/>
      <c r="WHW146" s="69"/>
      <c r="WHX146" s="69"/>
      <c r="WHY146" s="69"/>
      <c r="WHZ146" s="69"/>
      <c r="WIA146" s="69"/>
      <c r="WIB146" s="69"/>
      <c r="WIC146" s="69"/>
      <c r="WID146" s="69"/>
      <c r="WIE146" s="69"/>
      <c r="WIF146" s="69"/>
      <c r="WIG146" s="64"/>
      <c r="WIH146" s="56"/>
      <c r="WII146" s="63"/>
      <c r="WIJ146" s="63"/>
      <c r="WIK146" s="68"/>
      <c r="WIL146" s="70"/>
      <c r="WIM146" s="69"/>
      <c r="WIN146" s="69"/>
      <c r="WIO146" s="69"/>
      <c r="WIP146" s="69"/>
      <c r="WIQ146" s="69"/>
      <c r="WIR146" s="69"/>
      <c r="WIS146" s="69"/>
      <c r="WIT146" s="69"/>
      <c r="WIU146" s="69"/>
      <c r="WIV146" s="69"/>
      <c r="WIW146" s="64"/>
      <c r="WIX146" s="56"/>
      <c r="WIY146" s="63"/>
      <c r="WIZ146" s="63"/>
      <c r="WJA146" s="68"/>
      <c r="WJB146" s="70"/>
      <c r="WJC146" s="69"/>
      <c r="WJD146" s="69"/>
      <c r="WJE146" s="69"/>
      <c r="WJF146" s="69"/>
      <c r="WJG146" s="69"/>
      <c r="WJH146" s="69"/>
      <c r="WJI146" s="69"/>
      <c r="WJJ146" s="69"/>
      <c r="WJK146" s="69"/>
      <c r="WJL146" s="69"/>
      <c r="WJM146" s="64"/>
      <c r="WJN146" s="56"/>
      <c r="WJO146" s="63"/>
      <c r="WJP146" s="63"/>
      <c r="WJQ146" s="68"/>
      <c r="WJR146" s="70"/>
      <c r="WJS146" s="69"/>
      <c r="WJT146" s="69"/>
      <c r="WJU146" s="69"/>
      <c r="WJV146" s="69"/>
      <c r="WJW146" s="69"/>
      <c r="WJX146" s="69"/>
      <c r="WJY146" s="69"/>
      <c r="WJZ146" s="69"/>
      <c r="WKA146" s="69"/>
      <c r="WKB146" s="69"/>
      <c r="WKC146" s="64"/>
      <c r="WKD146" s="56"/>
      <c r="WKE146" s="63"/>
      <c r="WKF146" s="63"/>
      <c r="WKG146" s="68"/>
      <c r="WKH146" s="70"/>
      <c r="WKI146" s="69"/>
      <c r="WKJ146" s="69"/>
      <c r="WKK146" s="69"/>
      <c r="WKL146" s="69"/>
      <c r="WKM146" s="69"/>
      <c r="WKN146" s="69"/>
      <c r="WKO146" s="69"/>
      <c r="WKP146" s="69"/>
      <c r="WKQ146" s="69"/>
      <c r="WKR146" s="69"/>
      <c r="WKS146" s="64"/>
      <c r="WKT146" s="56"/>
      <c r="WKU146" s="63"/>
      <c r="WKV146" s="63"/>
      <c r="WKW146" s="68"/>
      <c r="WKX146" s="70"/>
      <c r="WKY146" s="69"/>
      <c r="WKZ146" s="69"/>
      <c r="WLA146" s="69"/>
      <c r="WLB146" s="69"/>
      <c r="WLC146" s="69"/>
      <c r="WLD146" s="69"/>
      <c r="WLE146" s="69"/>
      <c r="WLF146" s="69"/>
      <c r="WLG146" s="69"/>
      <c r="WLH146" s="69"/>
      <c r="WLI146" s="64"/>
      <c r="WLJ146" s="56"/>
      <c r="WLK146" s="63"/>
      <c r="WLL146" s="63"/>
      <c r="WLM146" s="68"/>
      <c r="WLN146" s="70"/>
      <c r="WLO146" s="69"/>
      <c r="WLP146" s="69"/>
      <c r="WLQ146" s="69"/>
      <c r="WLR146" s="69"/>
      <c r="WLS146" s="69"/>
      <c r="WLT146" s="69"/>
      <c r="WLU146" s="69"/>
      <c r="WLV146" s="69"/>
      <c r="WLW146" s="69"/>
      <c r="WLX146" s="69"/>
      <c r="WLY146" s="64"/>
      <c r="WLZ146" s="56"/>
      <c r="WMA146" s="63"/>
      <c r="WMB146" s="63"/>
      <c r="WMC146" s="68"/>
      <c r="WMD146" s="70"/>
      <c r="WME146" s="69"/>
      <c r="WMF146" s="69"/>
      <c r="WMG146" s="69"/>
      <c r="WMH146" s="69"/>
      <c r="WMI146" s="69"/>
      <c r="WMJ146" s="69"/>
      <c r="WMK146" s="69"/>
      <c r="WML146" s="69"/>
      <c r="WMM146" s="69"/>
      <c r="WMN146" s="69"/>
      <c r="WMO146" s="64"/>
      <c r="WMP146" s="56"/>
      <c r="WMQ146" s="63"/>
      <c r="WMR146" s="63"/>
      <c r="WMS146" s="68"/>
      <c r="WMT146" s="70"/>
      <c r="WMU146" s="69"/>
      <c r="WMV146" s="69"/>
      <c r="WMW146" s="69"/>
      <c r="WMX146" s="69"/>
      <c r="WMY146" s="69"/>
      <c r="WMZ146" s="69"/>
      <c r="WNA146" s="69"/>
      <c r="WNB146" s="69"/>
      <c r="WNC146" s="69"/>
      <c r="WND146" s="69"/>
      <c r="WNE146" s="64"/>
      <c r="WNF146" s="56"/>
      <c r="WNG146" s="63"/>
      <c r="WNH146" s="63"/>
      <c r="WNI146" s="68"/>
      <c r="WNJ146" s="70"/>
      <c r="WNK146" s="69"/>
      <c r="WNL146" s="69"/>
      <c r="WNM146" s="69"/>
      <c r="WNN146" s="69"/>
      <c r="WNO146" s="69"/>
      <c r="WNP146" s="69"/>
      <c r="WNQ146" s="69"/>
      <c r="WNR146" s="69"/>
      <c r="WNS146" s="69"/>
      <c r="WNT146" s="69"/>
      <c r="WNU146" s="64"/>
      <c r="WNV146" s="56"/>
      <c r="WNW146" s="63"/>
      <c r="WNX146" s="63"/>
      <c r="WNY146" s="68"/>
      <c r="WNZ146" s="70"/>
      <c r="WOA146" s="69"/>
      <c r="WOB146" s="69"/>
      <c r="WOC146" s="69"/>
      <c r="WOD146" s="69"/>
      <c r="WOE146" s="69"/>
      <c r="WOF146" s="69"/>
      <c r="WOG146" s="69"/>
      <c r="WOH146" s="69"/>
      <c r="WOI146" s="69"/>
      <c r="WOJ146" s="69"/>
      <c r="WOK146" s="64"/>
      <c r="WOL146" s="56"/>
      <c r="WOM146" s="63"/>
      <c r="WON146" s="63"/>
      <c r="WOO146" s="68"/>
      <c r="WOP146" s="70"/>
      <c r="WOQ146" s="69"/>
      <c r="WOR146" s="69"/>
      <c r="WOS146" s="69"/>
      <c r="WOT146" s="69"/>
      <c r="WOU146" s="69"/>
      <c r="WOV146" s="69"/>
      <c r="WOW146" s="69"/>
      <c r="WOX146" s="69"/>
      <c r="WOY146" s="69"/>
      <c r="WOZ146" s="69"/>
      <c r="WPA146" s="64"/>
      <c r="WPB146" s="56"/>
      <c r="WPC146" s="63"/>
      <c r="WPD146" s="63"/>
      <c r="WPE146" s="68"/>
      <c r="WPF146" s="70"/>
      <c r="WPG146" s="69"/>
      <c r="WPH146" s="69"/>
      <c r="WPI146" s="69"/>
      <c r="WPJ146" s="69"/>
      <c r="WPK146" s="69"/>
      <c r="WPL146" s="69"/>
      <c r="WPM146" s="69"/>
      <c r="WPN146" s="69"/>
      <c r="WPO146" s="69"/>
      <c r="WPP146" s="69"/>
      <c r="WPQ146" s="64"/>
      <c r="WPR146" s="56"/>
      <c r="WPS146" s="63"/>
      <c r="WPT146" s="63"/>
      <c r="WPU146" s="68"/>
      <c r="WPV146" s="70"/>
      <c r="WPW146" s="69"/>
      <c r="WPX146" s="69"/>
      <c r="WPY146" s="69"/>
      <c r="WPZ146" s="69"/>
      <c r="WQA146" s="69"/>
      <c r="WQB146" s="69"/>
      <c r="WQC146" s="69"/>
      <c r="WQD146" s="69"/>
      <c r="WQE146" s="69"/>
      <c r="WQF146" s="69"/>
      <c r="WQG146" s="64"/>
      <c r="WQH146" s="56"/>
      <c r="WQI146" s="63"/>
      <c r="WQJ146" s="63"/>
      <c r="WQK146" s="68"/>
      <c r="WQL146" s="70"/>
      <c r="WQM146" s="69"/>
      <c r="WQN146" s="69"/>
      <c r="WQO146" s="69"/>
      <c r="WQP146" s="69"/>
      <c r="WQQ146" s="69"/>
      <c r="WQR146" s="69"/>
      <c r="WQS146" s="69"/>
      <c r="WQT146" s="69"/>
      <c r="WQU146" s="69"/>
      <c r="WQV146" s="69"/>
      <c r="WQW146" s="64"/>
      <c r="WQX146" s="56"/>
      <c r="WQY146" s="63"/>
      <c r="WQZ146" s="63"/>
      <c r="WRA146" s="68"/>
      <c r="WRB146" s="70"/>
      <c r="WRC146" s="69"/>
      <c r="WRD146" s="69"/>
      <c r="WRE146" s="69"/>
      <c r="WRF146" s="69"/>
      <c r="WRG146" s="69"/>
      <c r="WRH146" s="69"/>
      <c r="WRI146" s="69"/>
      <c r="WRJ146" s="69"/>
      <c r="WRK146" s="69"/>
      <c r="WRL146" s="69"/>
      <c r="WRM146" s="64"/>
      <c r="WRN146" s="56"/>
      <c r="WRO146" s="63"/>
      <c r="WRP146" s="63"/>
      <c r="WRQ146" s="68"/>
      <c r="WRR146" s="70"/>
      <c r="WRS146" s="69"/>
      <c r="WRT146" s="69"/>
      <c r="WRU146" s="69"/>
      <c r="WRV146" s="69"/>
      <c r="WRW146" s="69"/>
      <c r="WRX146" s="69"/>
      <c r="WRY146" s="69"/>
      <c r="WRZ146" s="69"/>
      <c r="WSA146" s="69"/>
      <c r="WSB146" s="69"/>
      <c r="WSC146" s="64"/>
      <c r="WSD146" s="56"/>
      <c r="WSE146" s="63"/>
      <c r="WSF146" s="63"/>
      <c r="WSG146" s="68"/>
      <c r="WSH146" s="70"/>
      <c r="WSI146" s="69"/>
      <c r="WSJ146" s="69"/>
      <c r="WSK146" s="69"/>
      <c r="WSL146" s="69"/>
      <c r="WSM146" s="69"/>
      <c r="WSN146" s="69"/>
      <c r="WSO146" s="69"/>
      <c r="WSP146" s="69"/>
      <c r="WSQ146" s="69"/>
      <c r="WSR146" s="69"/>
      <c r="WSS146" s="64"/>
      <c r="WST146" s="56"/>
      <c r="WSU146" s="63"/>
      <c r="WSV146" s="63"/>
      <c r="WSW146" s="68"/>
      <c r="WSX146" s="70"/>
      <c r="WSY146" s="69"/>
      <c r="WSZ146" s="69"/>
      <c r="WTA146" s="69"/>
      <c r="WTB146" s="69"/>
      <c r="WTC146" s="69"/>
      <c r="WTD146" s="69"/>
      <c r="WTE146" s="69"/>
      <c r="WTF146" s="69"/>
      <c r="WTG146" s="69"/>
      <c r="WTH146" s="69"/>
      <c r="WTI146" s="64"/>
      <c r="WTJ146" s="56"/>
      <c r="WTK146" s="63"/>
      <c r="WTL146" s="63"/>
      <c r="WTM146" s="68"/>
      <c r="WTN146" s="70"/>
      <c r="WTO146" s="69"/>
      <c r="WTP146" s="69"/>
      <c r="WTQ146" s="69"/>
      <c r="WTR146" s="69"/>
      <c r="WTS146" s="69"/>
      <c r="WTT146" s="69"/>
      <c r="WTU146" s="69"/>
      <c r="WTV146" s="69"/>
      <c r="WTW146" s="69"/>
      <c r="WTX146" s="69"/>
      <c r="WTY146" s="64"/>
      <c r="WTZ146" s="56"/>
      <c r="WUA146" s="63"/>
      <c r="WUB146" s="63"/>
      <c r="WUC146" s="68"/>
      <c r="WUD146" s="70"/>
      <c r="WUE146" s="69"/>
      <c r="WUF146" s="69"/>
      <c r="WUG146" s="69"/>
      <c r="WUH146" s="69"/>
      <c r="WUI146" s="69"/>
      <c r="WUJ146" s="69"/>
      <c r="WUK146" s="69"/>
      <c r="WUL146" s="69"/>
      <c r="WUM146" s="69"/>
      <c r="WUN146" s="69"/>
      <c r="WUO146" s="64"/>
      <c r="WUP146" s="56"/>
      <c r="WUQ146" s="63"/>
      <c r="WUR146" s="63"/>
      <c r="WUS146" s="68"/>
      <c r="WUT146" s="70"/>
      <c r="WUU146" s="69"/>
      <c r="WUV146" s="69"/>
      <c r="WUW146" s="69"/>
      <c r="WUX146" s="69"/>
      <c r="WUY146" s="69"/>
      <c r="WUZ146" s="69"/>
      <c r="WVA146" s="69"/>
      <c r="WVB146" s="69"/>
      <c r="WVC146" s="69"/>
      <c r="WVD146" s="69"/>
      <c r="WVE146" s="64"/>
      <c r="WVF146" s="56"/>
      <c r="WVG146" s="63"/>
      <c r="WVH146" s="63"/>
      <c r="WVI146" s="68"/>
      <c r="WVJ146" s="70"/>
      <c r="WVK146" s="69"/>
      <c r="WVL146" s="69"/>
      <c r="WVM146" s="69"/>
      <c r="WVN146" s="69"/>
      <c r="WVO146" s="69"/>
      <c r="WVP146" s="69"/>
      <c r="WVQ146" s="69"/>
      <c r="WVR146" s="69"/>
      <c r="WVS146" s="69"/>
      <c r="WVT146" s="69"/>
      <c r="WVU146" s="64"/>
      <c r="WVV146" s="56"/>
      <c r="WVW146" s="63"/>
      <c r="WVX146" s="63"/>
      <c r="WVY146" s="68"/>
      <c r="WVZ146" s="70"/>
      <c r="WWA146" s="69"/>
      <c r="WWB146" s="69"/>
      <c r="WWC146" s="69"/>
      <c r="WWD146" s="69"/>
      <c r="WWE146" s="69"/>
      <c r="WWF146" s="69"/>
      <c r="WWG146" s="69"/>
      <c r="WWH146" s="69"/>
      <c r="WWI146" s="69"/>
      <c r="WWJ146" s="69"/>
      <c r="WWK146" s="64"/>
      <c r="WWL146" s="56"/>
      <c r="WWM146" s="63"/>
      <c r="WWN146" s="63"/>
      <c r="WWO146" s="68"/>
      <c r="WWP146" s="70"/>
      <c r="WWQ146" s="69"/>
      <c r="WWR146" s="69"/>
      <c r="WWS146" s="69"/>
      <c r="WWT146" s="69"/>
      <c r="WWU146" s="69"/>
      <c r="WWV146" s="69"/>
      <c r="WWW146" s="69"/>
      <c r="WWX146" s="69"/>
      <c r="WWY146" s="69"/>
      <c r="WWZ146" s="69"/>
      <c r="WXA146" s="64"/>
      <c r="WXB146" s="56"/>
      <c r="WXC146" s="63"/>
      <c r="WXD146" s="63"/>
      <c r="WXE146" s="68"/>
      <c r="WXF146" s="70"/>
      <c r="WXG146" s="69"/>
      <c r="WXH146" s="69"/>
      <c r="WXI146" s="69"/>
      <c r="WXJ146" s="69"/>
      <c r="WXK146" s="69"/>
      <c r="WXL146" s="69"/>
      <c r="WXM146" s="69"/>
      <c r="WXN146" s="69"/>
      <c r="WXO146" s="69"/>
      <c r="WXP146" s="69"/>
      <c r="WXQ146" s="64"/>
      <c r="WXR146" s="56"/>
      <c r="WXS146" s="63"/>
      <c r="WXT146" s="63"/>
      <c r="WXU146" s="68"/>
      <c r="WXV146" s="70"/>
      <c r="WXW146" s="69"/>
      <c r="WXX146" s="69"/>
      <c r="WXY146" s="69"/>
      <c r="WXZ146" s="69"/>
      <c r="WYA146" s="69"/>
      <c r="WYB146" s="69"/>
      <c r="WYC146" s="69"/>
      <c r="WYD146" s="69"/>
      <c r="WYE146" s="69"/>
      <c r="WYF146" s="69"/>
      <c r="WYG146" s="64"/>
      <c r="WYH146" s="56"/>
      <c r="WYI146" s="63"/>
      <c r="WYJ146" s="63"/>
      <c r="WYK146" s="68"/>
      <c r="WYL146" s="70"/>
      <c r="WYM146" s="69"/>
      <c r="WYN146" s="69"/>
      <c r="WYO146" s="69"/>
      <c r="WYP146" s="69"/>
      <c r="WYQ146" s="69"/>
      <c r="WYR146" s="69"/>
      <c r="WYS146" s="69"/>
      <c r="WYT146" s="69"/>
      <c r="WYU146" s="69"/>
      <c r="WYV146" s="69"/>
      <c r="WYW146" s="64"/>
      <c r="WYX146" s="56"/>
      <c r="WYY146" s="63"/>
      <c r="WYZ146" s="63"/>
      <c r="WZA146" s="68"/>
      <c r="WZB146" s="70"/>
      <c r="WZC146" s="69"/>
      <c r="WZD146" s="69"/>
      <c r="WZE146" s="69"/>
      <c r="WZF146" s="69"/>
      <c r="WZG146" s="69"/>
      <c r="WZH146" s="69"/>
      <c r="WZI146" s="69"/>
      <c r="WZJ146" s="69"/>
      <c r="WZK146" s="69"/>
      <c r="WZL146" s="69"/>
      <c r="WZM146" s="64"/>
      <c r="WZN146" s="56"/>
      <c r="WZO146" s="63"/>
      <c r="WZP146" s="63"/>
      <c r="WZQ146" s="68"/>
      <c r="WZR146" s="70"/>
      <c r="WZS146" s="69"/>
      <c r="WZT146" s="69"/>
      <c r="WZU146" s="69"/>
      <c r="WZV146" s="69"/>
      <c r="WZW146" s="69"/>
      <c r="WZX146" s="69"/>
      <c r="WZY146" s="69"/>
      <c r="WZZ146" s="69"/>
      <c r="XAA146" s="69"/>
      <c r="XAB146" s="69"/>
      <c r="XAC146" s="64"/>
      <c r="XAD146" s="56"/>
      <c r="XAE146" s="63"/>
      <c r="XAF146" s="63"/>
      <c r="XAG146" s="68"/>
      <c r="XAH146" s="70"/>
      <c r="XAI146" s="69"/>
      <c r="XAJ146" s="69"/>
      <c r="XAK146" s="69"/>
      <c r="XAL146" s="69"/>
      <c r="XAM146" s="69"/>
      <c r="XAN146" s="69"/>
      <c r="XAO146" s="69"/>
      <c r="XAP146" s="69"/>
      <c r="XAQ146" s="69"/>
      <c r="XAR146" s="69"/>
      <c r="XAS146" s="64"/>
      <c r="XAT146" s="56"/>
    </row>
    <row r="147" spans="1:16270" ht="14.4">
      <c r="A147" s="44" t="s">
        <v>126</v>
      </c>
      <c r="B147" s="63" t="s">
        <v>127</v>
      </c>
      <c r="C147" s="65">
        <f>C7*R7+C53*R53+C54*R54+C96*F96</f>
        <v>5.7915799999999997</v>
      </c>
      <c r="D147" s="58">
        <v>150</v>
      </c>
      <c r="E147" s="58">
        <f>EXPLOSÃO!T27</f>
        <v>0</v>
      </c>
      <c r="F147" s="58">
        <f>EXPLOSÃO!T28</f>
        <v>0</v>
      </c>
      <c r="G147" s="58">
        <f>EXPLOSÃO!T29</f>
        <v>0</v>
      </c>
      <c r="H147" s="98"/>
      <c r="I147" s="98"/>
      <c r="J147" s="58">
        <f>EXPLOSÃO!T30</f>
        <v>0</v>
      </c>
      <c r="K147" s="95"/>
      <c r="L147" s="58">
        <f>EXPLOSÃO!T31</f>
        <v>30.64</v>
      </c>
      <c r="M147" s="122">
        <f>EXPLOSÃO!T32</f>
        <v>0</v>
      </c>
      <c r="N147" s="58">
        <f>EXPLOSÃO!T33</f>
        <v>0</v>
      </c>
      <c r="O147" s="57">
        <f>SUM(C147:N147)</f>
        <v>186.43158</v>
      </c>
      <c r="P147" s="55" t="s">
        <v>4</v>
      </c>
      <c r="Q147" s="103"/>
      <c r="R147" s="5"/>
      <c r="S147" s="5"/>
      <c r="T147" s="5"/>
      <c r="U147" s="5"/>
      <c r="V147" s="5"/>
      <c r="W147" s="5"/>
      <c r="X147" s="104"/>
      <c r="Y147" s="105"/>
      <c r="Z147" s="5"/>
      <c r="AA147" s="5"/>
      <c r="AB147" s="5"/>
      <c r="AC147" s="106"/>
      <c r="AD147" s="107"/>
      <c r="AE147" s="101"/>
      <c r="AF147" s="63"/>
      <c r="AG147" s="68"/>
      <c r="AH147" s="70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4"/>
      <c r="AT147" s="56"/>
      <c r="AU147" s="63"/>
      <c r="AV147" s="63"/>
      <c r="AW147" s="68"/>
      <c r="AX147" s="70"/>
      <c r="AY147" s="69"/>
      <c r="AZ147" s="69"/>
      <c r="BA147" s="69"/>
      <c r="BB147" s="69"/>
      <c r="BC147" s="69"/>
      <c r="BD147" s="69"/>
      <c r="BE147" s="69"/>
      <c r="BF147" s="69"/>
      <c r="BG147" s="69"/>
      <c r="BH147" s="69"/>
      <c r="BI147" s="64"/>
      <c r="BJ147" s="56"/>
      <c r="BK147" s="63"/>
      <c r="BL147" s="63"/>
      <c r="BM147" s="68"/>
      <c r="BN147" s="70"/>
      <c r="BO147" s="69"/>
      <c r="BP147" s="69"/>
      <c r="BQ147" s="69"/>
      <c r="BR147" s="69"/>
      <c r="BS147" s="69"/>
      <c r="BT147" s="69"/>
      <c r="BU147" s="69"/>
      <c r="BV147" s="69"/>
      <c r="BW147" s="69"/>
      <c r="BX147" s="69"/>
      <c r="BY147" s="64"/>
      <c r="BZ147" s="56"/>
      <c r="CA147" s="63"/>
      <c r="CB147" s="63"/>
      <c r="CC147" s="68"/>
      <c r="CD147" s="70"/>
      <c r="CE147" s="69"/>
      <c r="CF147" s="69"/>
      <c r="CG147" s="69"/>
      <c r="CH147" s="69"/>
      <c r="CI147" s="69"/>
      <c r="CJ147" s="69"/>
      <c r="CK147" s="69"/>
      <c r="CL147" s="69"/>
      <c r="CM147" s="69"/>
      <c r="CN147" s="69"/>
      <c r="CO147" s="64"/>
      <c r="CP147" s="56"/>
      <c r="CQ147" s="63"/>
      <c r="CR147" s="63"/>
      <c r="CS147" s="68"/>
      <c r="CT147" s="70"/>
      <c r="CU147" s="69"/>
      <c r="CV147" s="69"/>
      <c r="CW147" s="69"/>
      <c r="CX147" s="69"/>
      <c r="CY147" s="69"/>
      <c r="CZ147" s="69"/>
      <c r="DA147" s="69"/>
      <c r="DB147" s="69"/>
      <c r="DC147" s="69"/>
      <c r="DD147" s="69"/>
      <c r="DE147" s="64"/>
      <c r="DF147" s="56"/>
      <c r="DG147" s="63"/>
      <c r="DH147" s="63"/>
      <c r="DI147" s="68"/>
      <c r="DJ147" s="70"/>
      <c r="DK147" s="69"/>
      <c r="DL147" s="69"/>
      <c r="DM147" s="69"/>
      <c r="DN147" s="69"/>
      <c r="DO147" s="69"/>
      <c r="DP147" s="69"/>
      <c r="DQ147" s="69"/>
      <c r="DR147" s="69"/>
      <c r="DS147" s="69"/>
      <c r="DT147" s="69"/>
      <c r="DU147" s="64"/>
      <c r="DV147" s="56"/>
      <c r="DW147" s="63"/>
      <c r="DX147" s="63"/>
      <c r="DY147" s="68"/>
      <c r="DZ147" s="70"/>
      <c r="EA147" s="69"/>
      <c r="EB147" s="69"/>
      <c r="EC147" s="69"/>
      <c r="ED147" s="69"/>
      <c r="EE147" s="69"/>
      <c r="EF147" s="69"/>
      <c r="EG147" s="69"/>
      <c r="EH147" s="69"/>
      <c r="EI147" s="69"/>
      <c r="EJ147" s="69"/>
      <c r="EK147" s="64"/>
      <c r="EL147" s="56"/>
      <c r="EM147" s="63"/>
      <c r="EN147" s="63"/>
      <c r="EO147" s="68"/>
      <c r="EP147" s="70"/>
      <c r="EQ147" s="69"/>
      <c r="ER147" s="69"/>
      <c r="ES147" s="69"/>
      <c r="ET147" s="69"/>
      <c r="EU147" s="69"/>
      <c r="EV147" s="69"/>
      <c r="EW147" s="69"/>
      <c r="EX147" s="69"/>
      <c r="EY147" s="69"/>
      <c r="EZ147" s="69"/>
      <c r="FA147" s="64"/>
      <c r="FB147" s="56"/>
      <c r="FC147" s="63"/>
      <c r="FD147" s="63"/>
      <c r="FE147" s="68"/>
      <c r="FF147" s="70"/>
      <c r="FG147" s="69"/>
      <c r="FH147" s="69"/>
      <c r="FI147" s="69"/>
      <c r="FJ147" s="69"/>
      <c r="FK147" s="69"/>
      <c r="FL147" s="69"/>
      <c r="FM147" s="69"/>
      <c r="FN147" s="69"/>
      <c r="FO147" s="69"/>
      <c r="FP147" s="69"/>
      <c r="FQ147" s="64"/>
      <c r="FR147" s="56"/>
      <c r="FS147" s="63"/>
      <c r="FT147" s="63"/>
      <c r="FU147" s="68"/>
      <c r="FV147" s="70"/>
      <c r="FW147" s="69"/>
      <c r="FX147" s="69"/>
      <c r="FY147" s="69"/>
      <c r="FZ147" s="69"/>
      <c r="GA147" s="69"/>
      <c r="GB147" s="69"/>
      <c r="GC147" s="69"/>
      <c r="GD147" s="69"/>
      <c r="GE147" s="69"/>
      <c r="GF147" s="69"/>
      <c r="GG147" s="64"/>
      <c r="GH147" s="56"/>
      <c r="GI147" s="63"/>
      <c r="GJ147" s="63"/>
      <c r="GK147" s="68"/>
      <c r="GL147" s="70"/>
      <c r="GM147" s="69"/>
      <c r="GN147" s="69"/>
      <c r="GO147" s="69"/>
      <c r="GP147" s="69"/>
      <c r="GQ147" s="69"/>
      <c r="GR147" s="69"/>
      <c r="GS147" s="69"/>
      <c r="GT147" s="69"/>
      <c r="GU147" s="69"/>
      <c r="GV147" s="69"/>
      <c r="GW147" s="64"/>
      <c r="GX147" s="56"/>
      <c r="GY147" s="63"/>
      <c r="GZ147" s="63"/>
      <c r="HA147" s="68"/>
      <c r="HB147" s="70"/>
      <c r="HC147" s="69"/>
      <c r="HD147" s="69"/>
      <c r="HE147" s="69"/>
      <c r="HF147" s="69"/>
      <c r="HG147" s="69"/>
      <c r="HH147" s="69"/>
      <c r="HI147" s="69"/>
      <c r="HJ147" s="69"/>
      <c r="HK147" s="69"/>
      <c r="HL147" s="69"/>
      <c r="HM147" s="64"/>
      <c r="HN147" s="56"/>
      <c r="HO147" s="63"/>
      <c r="HP147" s="63"/>
      <c r="HQ147" s="68"/>
      <c r="HR147" s="70"/>
      <c r="HS147" s="69"/>
      <c r="HT147" s="69"/>
      <c r="HU147" s="69"/>
      <c r="HV147" s="69"/>
      <c r="HW147" s="69"/>
      <c r="HX147" s="69"/>
      <c r="HY147" s="69"/>
      <c r="HZ147" s="69"/>
      <c r="IA147" s="69"/>
      <c r="IB147" s="69"/>
      <c r="IC147" s="64"/>
      <c r="ID147" s="56"/>
      <c r="IE147" s="63"/>
      <c r="IF147" s="63"/>
      <c r="IG147" s="68"/>
      <c r="IH147" s="70"/>
      <c r="II147" s="69"/>
      <c r="IJ147" s="69"/>
      <c r="IK147" s="69"/>
      <c r="IL147" s="69"/>
      <c r="IM147" s="69"/>
      <c r="IN147" s="69"/>
      <c r="IO147" s="69"/>
      <c r="IP147" s="69"/>
      <c r="IQ147" s="69"/>
      <c r="IR147" s="69"/>
      <c r="IS147" s="64"/>
      <c r="IT147" s="56"/>
      <c r="IU147" s="63"/>
      <c r="IV147" s="63"/>
      <c r="IW147" s="68"/>
      <c r="IX147" s="70"/>
      <c r="IY147" s="69"/>
      <c r="IZ147" s="69"/>
      <c r="JA147" s="69"/>
      <c r="JB147" s="69"/>
      <c r="JC147" s="69"/>
      <c r="JD147" s="69"/>
      <c r="JE147" s="69"/>
      <c r="JF147" s="69"/>
      <c r="JG147" s="69"/>
      <c r="JH147" s="69"/>
      <c r="JI147" s="64"/>
      <c r="JJ147" s="56"/>
      <c r="JK147" s="63"/>
      <c r="JL147" s="63"/>
      <c r="JM147" s="68"/>
      <c r="JN147" s="70"/>
      <c r="JO147" s="69"/>
      <c r="JP147" s="69"/>
      <c r="JQ147" s="69"/>
      <c r="JR147" s="69"/>
      <c r="JS147" s="69"/>
      <c r="JT147" s="69"/>
      <c r="JU147" s="69"/>
      <c r="JV147" s="69"/>
      <c r="JW147" s="69"/>
      <c r="JX147" s="69"/>
      <c r="JY147" s="64"/>
      <c r="JZ147" s="56"/>
      <c r="KA147" s="63"/>
      <c r="KB147" s="63"/>
      <c r="KC147" s="68"/>
      <c r="KD147" s="70"/>
      <c r="KE147" s="69"/>
      <c r="KF147" s="69"/>
      <c r="KG147" s="69"/>
      <c r="KH147" s="69"/>
      <c r="KI147" s="69"/>
      <c r="KJ147" s="69"/>
      <c r="KK147" s="69"/>
      <c r="KL147" s="69"/>
      <c r="KM147" s="69"/>
      <c r="KN147" s="69"/>
      <c r="KO147" s="64"/>
      <c r="KP147" s="56"/>
      <c r="KQ147" s="63"/>
      <c r="KR147" s="63"/>
      <c r="KS147" s="68"/>
      <c r="KT147" s="70"/>
      <c r="KU147" s="69"/>
      <c r="KV147" s="69"/>
      <c r="KW147" s="69"/>
      <c r="KX147" s="69"/>
      <c r="KY147" s="69"/>
      <c r="KZ147" s="69"/>
      <c r="LA147" s="69"/>
      <c r="LB147" s="69"/>
      <c r="LC147" s="69"/>
      <c r="LD147" s="69"/>
      <c r="LE147" s="64"/>
      <c r="LF147" s="56"/>
      <c r="LG147" s="63"/>
      <c r="LH147" s="63"/>
      <c r="LI147" s="68"/>
      <c r="LJ147" s="70"/>
      <c r="LK147" s="69"/>
      <c r="LL147" s="69"/>
      <c r="LM147" s="69"/>
      <c r="LN147" s="69"/>
      <c r="LO147" s="69"/>
      <c r="LP147" s="69"/>
      <c r="LQ147" s="69"/>
      <c r="LR147" s="69"/>
      <c r="LS147" s="69"/>
      <c r="LT147" s="69"/>
      <c r="LU147" s="64"/>
      <c r="LV147" s="56"/>
      <c r="LW147" s="63"/>
      <c r="LX147" s="63"/>
      <c r="LY147" s="68"/>
      <c r="LZ147" s="70"/>
      <c r="MA147" s="69"/>
      <c r="MB147" s="69"/>
      <c r="MC147" s="69"/>
      <c r="MD147" s="69"/>
      <c r="ME147" s="69"/>
      <c r="MF147" s="69"/>
      <c r="MG147" s="69"/>
      <c r="MH147" s="69"/>
      <c r="MI147" s="69"/>
      <c r="MJ147" s="69"/>
      <c r="MK147" s="64"/>
      <c r="ML147" s="56"/>
      <c r="MM147" s="63"/>
      <c r="MN147" s="63"/>
      <c r="MO147" s="68"/>
      <c r="MP147" s="70"/>
      <c r="MQ147" s="69"/>
      <c r="MR147" s="69"/>
      <c r="MS147" s="69"/>
      <c r="MT147" s="69"/>
      <c r="MU147" s="69"/>
      <c r="MV147" s="69"/>
      <c r="MW147" s="69"/>
      <c r="MX147" s="69"/>
      <c r="MY147" s="69"/>
      <c r="MZ147" s="69"/>
      <c r="NA147" s="64"/>
      <c r="NB147" s="56"/>
      <c r="NC147" s="63"/>
      <c r="ND147" s="63"/>
      <c r="NE147" s="68"/>
      <c r="NF147" s="70"/>
      <c r="NG147" s="69"/>
      <c r="NH147" s="69"/>
      <c r="NI147" s="69"/>
      <c r="NJ147" s="69"/>
      <c r="NK147" s="69"/>
      <c r="NL147" s="69"/>
      <c r="NM147" s="69"/>
      <c r="NN147" s="69"/>
      <c r="NO147" s="69"/>
      <c r="NP147" s="69"/>
      <c r="NQ147" s="64"/>
      <c r="NR147" s="56"/>
      <c r="NS147" s="63"/>
      <c r="NT147" s="63"/>
      <c r="NU147" s="68"/>
      <c r="NV147" s="70"/>
      <c r="NW147" s="69"/>
      <c r="NX147" s="69"/>
      <c r="NY147" s="69"/>
      <c r="NZ147" s="69"/>
      <c r="OA147" s="69"/>
      <c r="OB147" s="69"/>
      <c r="OC147" s="69"/>
      <c r="OD147" s="69"/>
      <c r="OE147" s="69"/>
      <c r="OF147" s="69"/>
      <c r="OG147" s="64"/>
      <c r="OH147" s="56"/>
      <c r="OI147" s="63"/>
      <c r="OJ147" s="63"/>
      <c r="OK147" s="68"/>
      <c r="OL147" s="70"/>
      <c r="OM147" s="69"/>
      <c r="ON147" s="69"/>
      <c r="OO147" s="69"/>
      <c r="OP147" s="69"/>
      <c r="OQ147" s="69"/>
      <c r="OR147" s="69"/>
      <c r="OS147" s="69"/>
      <c r="OT147" s="69"/>
      <c r="OU147" s="69"/>
      <c r="OV147" s="69"/>
      <c r="OW147" s="64"/>
      <c r="OX147" s="56"/>
      <c r="OY147" s="63"/>
      <c r="OZ147" s="63"/>
      <c r="PA147" s="68"/>
      <c r="PB147" s="70"/>
      <c r="PC147" s="69"/>
      <c r="PD147" s="69"/>
      <c r="PE147" s="69"/>
      <c r="PF147" s="69"/>
      <c r="PG147" s="69"/>
      <c r="PH147" s="69"/>
      <c r="PI147" s="69"/>
      <c r="PJ147" s="69"/>
      <c r="PK147" s="69"/>
      <c r="PL147" s="69"/>
      <c r="PM147" s="64"/>
      <c r="PN147" s="56"/>
      <c r="PO147" s="63"/>
      <c r="PP147" s="63"/>
      <c r="PQ147" s="68"/>
      <c r="PR147" s="70"/>
      <c r="PS147" s="69"/>
      <c r="PT147" s="69"/>
      <c r="PU147" s="69"/>
      <c r="PV147" s="69"/>
      <c r="PW147" s="69"/>
      <c r="PX147" s="69"/>
      <c r="PY147" s="69"/>
      <c r="PZ147" s="69"/>
      <c r="QA147" s="69"/>
      <c r="QB147" s="69"/>
      <c r="QC147" s="64"/>
      <c r="QD147" s="56"/>
      <c r="QE147" s="63"/>
      <c r="QF147" s="63"/>
      <c r="QG147" s="68"/>
      <c r="QH147" s="70"/>
      <c r="QI147" s="69"/>
      <c r="QJ147" s="69"/>
      <c r="QK147" s="69"/>
      <c r="QL147" s="69"/>
      <c r="QM147" s="69"/>
      <c r="QN147" s="69"/>
      <c r="QO147" s="69"/>
      <c r="QP147" s="69"/>
      <c r="QQ147" s="69"/>
      <c r="QR147" s="69"/>
      <c r="QS147" s="64"/>
      <c r="QT147" s="56"/>
      <c r="QU147" s="63"/>
      <c r="QV147" s="63"/>
      <c r="QW147" s="68"/>
      <c r="QX147" s="70"/>
      <c r="QY147" s="69"/>
      <c r="QZ147" s="69"/>
      <c r="RA147" s="69"/>
      <c r="RB147" s="69"/>
      <c r="RC147" s="69"/>
      <c r="RD147" s="69"/>
      <c r="RE147" s="69"/>
      <c r="RF147" s="69"/>
      <c r="RG147" s="69"/>
      <c r="RH147" s="69"/>
      <c r="RI147" s="64"/>
      <c r="RJ147" s="56"/>
      <c r="RK147" s="63"/>
      <c r="RL147" s="63"/>
      <c r="RM147" s="68"/>
      <c r="RN147" s="70"/>
      <c r="RO147" s="69"/>
      <c r="RP147" s="69"/>
      <c r="RQ147" s="69"/>
      <c r="RR147" s="69"/>
      <c r="RS147" s="69"/>
      <c r="RT147" s="69"/>
      <c r="RU147" s="69"/>
      <c r="RV147" s="69"/>
      <c r="RW147" s="69"/>
      <c r="RX147" s="69"/>
      <c r="RY147" s="64"/>
      <c r="RZ147" s="56"/>
      <c r="SA147" s="63"/>
      <c r="SB147" s="63"/>
      <c r="SC147" s="68"/>
      <c r="SD147" s="70"/>
      <c r="SE147" s="69"/>
      <c r="SF147" s="69"/>
      <c r="SG147" s="69"/>
      <c r="SH147" s="69"/>
      <c r="SI147" s="69"/>
      <c r="SJ147" s="69"/>
      <c r="SK147" s="69"/>
      <c r="SL147" s="69"/>
      <c r="SM147" s="69"/>
      <c r="SN147" s="69"/>
      <c r="SO147" s="64"/>
      <c r="SP147" s="56"/>
      <c r="SQ147" s="63"/>
      <c r="SR147" s="63"/>
      <c r="SS147" s="68"/>
      <c r="ST147" s="70"/>
      <c r="SU147" s="69"/>
      <c r="SV147" s="69"/>
      <c r="SW147" s="69"/>
      <c r="SX147" s="69"/>
      <c r="SY147" s="69"/>
      <c r="SZ147" s="69"/>
      <c r="TA147" s="69"/>
      <c r="TB147" s="69"/>
      <c r="TC147" s="69"/>
      <c r="TD147" s="69"/>
      <c r="TE147" s="64"/>
      <c r="TF147" s="56"/>
      <c r="TG147" s="63"/>
      <c r="TH147" s="63"/>
      <c r="TI147" s="68"/>
      <c r="TJ147" s="70"/>
      <c r="TK147" s="69"/>
      <c r="TL147" s="69"/>
      <c r="TM147" s="69"/>
      <c r="TN147" s="69"/>
      <c r="TO147" s="69"/>
      <c r="TP147" s="69"/>
      <c r="TQ147" s="69"/>
      <c r="TR147" s="69"/>
      <c r="TS147" s="69"/>
      <c r="TT147" s="69"/>
      <c r="TU147" s="64"/>
      <c r="TV147" s="56"/>
      <c r="TW147" s="63"/>
      <c r="TX147" s="63"/>
      <c r="TY147" s="68"/>
      <c r="TZ147" s="70"/>
      <c r="UA147" s="69"/>
      <c r="UB147" s="69"/>
      <c r="UC147" s="69"/>
      <c r="UD147" s="69"/>
      <c r="UE147" s="69"/>
      <c r="UF147" s="69"/>
      <c r="UG147" s="69"/>
      <c r="UH147" s="69"/>
      <c r="UI147" s="69"/>
      <c r="UJ147" s="69"/>
      <c r="UK147" s="64"/>
      <c r="UL147" s="56"/>
      <c r="UM147" s="63"/>
      <c r="UN147" s="63"/>
      <c r="UO147" s="68"/>
      <c r="UP147" s="70"/>
      <c r="UQ147" s="69"/>
      <c r="UR147" s="69"/>
      <c r="US147" s="69"/>
      <c r="UT147" s="69"/>
      <c r="UU147" s="69"/>
      <c r="UV147" s="69"/>
      <c r="UW147" s="69"/>
      <c r="UX147" s="69"/>
      <c r="UY147" s="69"/>
      <c r="UZ147" s="69"/>
      <c r="VA147" s="64"/>
      <c r="VB147" s="56"/>
      <c r="VC147" s="63"/>
      <c r="VD147" s="63"/>
      <c r="VE147" s="68"/>
      <c r="VF147" s="70"/>
      <c r="VG147" s="69"/>
      <c r="VH147" s="69"/>
      <c r="VI147" s="69"/>
      <c r="VJ147" s="69"/>
      <c r="VK147" s="69"/>
      <c r="VL147" s="69"/>
      <c r="VM147" s="69"/>
      <c r="VN147" s="69"/>
      <c r="VO147" s="69"/>
      <c r="VP147" s="69"/>
      <c r="VQ147" s="64"/>
      <c r="VR147" s="56"/>
      <c r="VS147" s="63"/>
      <c r="VT147" s="63"/>
      <c r="VU147" s="68"/>
      <c r="VV147" s="70"/>
      <c r="VW147" s="69"/>
      <c r="VX147" s="69"/>
      <c r="VY147" s="69"/>
      <c r="VZ147" s="69"/>
      <c r="WA147" s="69"/>
      <c r="WB147" s="69"/>
      <c r="WC147" s="69"/>
      <c r="WD147" s="69"/>
      <c r="WE147" s="69"/>
      <c r="WF147" s="69"/>
      <c r="WG147" s="64"/>
      <c r="WH147" s="56"/>
      <c r="WI147" s="63"/>
      <c r="WJ147" s="63"/>
      <c r="WK147" s="68"/>
      <c r="WL147" s="70"/>
      <c r="WM147" s="69"/>
      <c r="WN147" s="69"/>
      <c r="WO147" s="69"/>
      <c r="WP147" s="69"/>
      <c r="WQ147" s="69"/>
      <c r="WR147" s="69"/>
      <c r="WS147" s="69"/>
      <c r="WT147" s="69"/>
      <c r="WU147" s="69"/>
      <c r="WV147" s="69"/>
      <c r="WW147" s="64"/>
      <c r="WX147" s="56"/>
      <c r="WY147" s="63"/>
      <c r="WZ147" s="63"/>
      <c r="XA147" s="68"/>
      <c r="XB147" s="70"/>
      <c r="XC147" s="69"/>
      <c r="XD147" s="69"/>
      <c r="XE147" s="69"/>
      <c r="XF147" s="69"/>
      <c r="XG147" s="69"/>
      <c r="XH147" s="69"/>
      <c r="XI147" s="69"/>
      <c r="XJ147" s="69"/>
      <c r="XK147" s="69"/>
      <c r="XL147" s="69"/>
      <c r="XM147" s="64"/>
      <c r="XN147" s="56"/>
      <c r="XO147" s="63"/>
      <c r="XP147" s="63"/>
      <c r="XQ147" s="68"/>
      <c r="XR147" s="70"/>
      <c r="XS147" s="69"/>
      <c r="XT147" s="69"/>
      <c r="XU147" s="69"/>
      <c r="XV147" s="69"/>
      <c r="XW147" s="69"/>
      <c r="XX147" s="69"/>
      <c r="XY147" s="69"/>
      <c r="XZ147" s="69"/>
      <c r="YA147" s="69"/>
      <c r="YB147" s="69"/>
      <c r="YC147" s="64"/>
      <c r="YD147" s="56"/>
      <c r="YE147" s="63"/>
      <c r="YF147" s="63"/>
      <c r="YG147" s="68"/>
      <c r="YH147" s="70"/>
      <c r="YI147" s="69"/>
      <c r="YJ147" s="69"/>
      <c r="YK147" s="69"/>
      <c r="YL147" s="69"/>
      <c r="YM147" s="69"/>
      <c r="YN147" s="69"/>
      <c r="YO147" s="69"/>
      <c r="YP147" s="69"/>
      <c r="YQ147" s="69"/>
      <c r="YR147" s="69"/>
      <c r="YS147" s="64"/>
      <c r="YT147" s="56"/>
      <c r="YU147" s="63"/>
      <c r="YV147" s="63"/>
      <c r="YW147" s="68"/>
      <c r="YX147" s="70"/>
      <c r="YY147" s="69"/>
      <c r="YZ147" s="69"/>
      <c r="ZA147" s="69"/>
      <c r="ZB147" s="69"/>
      <c r="ZC147" s="69"/>
      <c r="ZD147" s="69"/>
      <c r="ZE147" s="69"/>
      <c r="ZF147" s="69"/>
      <c r="ZG147" s="69"/>
      <c r="ZH147" s="69"/>
      <c r="ZI147" s="64"/>
      <c r="ZJ147" s="56"/>
      <c r="ZK147" s="63"/>
      <c r="ZL147" s="63"/>
      <c r="ZM147" s="68"/>
      <c r="ZN147" s="70"/>
      <c r="ZO147" s="69"/>
      <c r="ZP147" s="69"/>
      <c r="ZQ147" s="69"/>
      <c r="ZR147" s="69"/>
      <c r="ZS147" s="69"/>
      <c r="ZT147" s="69"/>
      <c r="ZU147" s="69"/>
      <c r="ZV147" s="69"/>
      <c r="ZW147" s="69"/>
      <c r="ZX147" s="69"/>
      <c r="ZY147" s="64"/>
      <c r="ZZ147" s="56"/>
      <c r="AAA147" s="63"/>
      <c r="AAB147" s="63"/>
      <c r="AAC147" s="68"/>
      <c r="AAD147" s="70"/>
      <c r="AAE147" s="69"/>
      <c r="AAF147" s="69"/>
      <c r="AAG147" s="69"/>
      <c r="AAH147" s="69"/>
      <c r="AAI147" s="69"/>
      <c r="AAJ147" s="69"/>
      <c r="AAK147" s="69"/>
      <c r="AAL147" s="69"/>
      <c r="AAM147" s="69"/>
      <c r="AAN147" s="69"/>
      <c r="AAO147" s="64"/>
      <c r="AAP147" s="56"/>
      <c r="AAQ147" s="63"/>
      <c r="AAR147" s="63"/>
      <c r="AAS147" s="68"/>
      <c r="AAT147" s="70"/>
      <c r="AAU147" s="69"/>
      <c r="AAV147" s="69"/>
      <c r="AAW147" s="69"/>
      <c r="AAX147" s="69"/>
      <c r="AAY147" s="69"/>
      <c r="AAZ147" s="69"/>
      <c r="ABA147" s="69"/>
      <c r="ABB147" s="69"/>
      <c r="ABC147" s="69"/>
      <c r="ABD147" s="69"/>
      <c r="ABE147" s="64"/>
      <c r="ABF147" s="56"/>
      <c r="ABG147" s="63"/>
      <c r="ABH147" s="63"/>
      <c r="ABI147" s="68"/>
      <c r="ABJ147" s="70"/>
      <c r="ABK147" s="69"/>
      <c r="ABL147" s="69"/>
      <c r="ABM147" s="69"/>
      <c r="ABN147" s="69"/>
      <c r="ABO147" s="69"/>
      <c r="ABP147" s="69"/>
      <c r="ABQ147" s="69"/>
      <c r="ABR147" s="69"/>
      <c r="ABS147" s="69"/>
      <c r="ABT147" s="69"/>
      <c r="ABU147" s="64"/>
      <c r="ABV147" s="56"/>
      <c r="ABW147" s="63"/>
      <c r="ABX147" s="63"/>
      <c r="ABY147" s="68"/>
      <c r="ABZ147" s="70"/>
      <c r="ACA147" s="69"/>
      <c r="ACB147" s="69"/>
      <c r="ACC147" s="69"/>
      <c r="ACD147" s="69"/>
      <c r="ACE147" s="69"/>
      <c r="ACF147" s="69"/>
      <c r="ACG147" s="69"/>
      <c r="ACH147" s="69"/>
      <c r="ACI147" s="69"/>
      <c r="ACJ147" s="69"/>
      <c r="ACK147" s="64"/>
      <c r="ACL147" s="56"/>
      <c r="ACM147" s="63"/>
      <c r="ACN147" s="63"/>
      <c r="ACO147" s="68"/>
      <c r="ACP147" s="70"/>
      <c r="ACQ147" s="69"/>
      <c r="ACR147" s="69"/>
      <c r="ACS147" s="69"/>
      <c r="ACT147" s="69"/>
      <c r="ACU147" s="69"/>
      <c r="ACV147" s="69"/>
      <c r="ACW147" s="69"/>
      <c r="ACX147" s="69"/>
      <c r="ACY147" s="69"/>
      <c r="ACZ147" s="69"/>
      <c r="ADA147" s="64"/>
      <c r="ADB147" s="56"/>
      <c r="ADC147" s="63"/>
      <c r="ADD147" s="63"/>
      <c r="ADE147" s="68"/>
      <c r="ADF147" s="70"/>
      <c r="ADG147" s="69"/>
      <c r="ADH147" s="69"/>
      <c r="ADI147" s="69"/>
      <c r="ADJ147" s="69"/>
      <c r="ADK147" s="69"/>
      <c r="ADL147" s="69"/>
      <c r="ADM147" s="69"/>
      <c r="ADN147" s="69"/>
      <c r="ADO147" s="69"/>
      <c r="ADP147" s="69"/>
      <c r="ADQ147" s="64"/>
      <c r="ADR147" s="56"/>
      <c r="ADS147" s="63"/>
      <c r="ADT147" s="63"/>
      <c r="ADU147" s="68"/>
      <c r="ADV147" s="70"/>
      <c r="ADW147" s="69"/>
      <c r="ADX147" s="69"/>
      <c r="ADY147" s="69"/>
      <c r="ADZ147" s="69"/>
      <c r="AEA147" s="69"/>
      <c r="AEB147" s="69"/>
      <c r="AEC147" s="69"/>
      <c r="AED147" s="69"/>
      <c r="AEE147" s="69"/>
      <c r="AEF147" s="69"/>
      <c r="AEG147" s="64"/>
      <c r="AEH147" s="56"/>
      <c r="AEI147" s="63"/>
      <c r="AEJ147" s="63"/>
      <c r="AEK147" s="68"/>
      <c r="AEL147" s="70"/>
      <c r="AEM147" s="69"/>
      <c r="AEN147" s="69"/>
      <c r="AEO147" s="69"/>
      <c r="AEP147" s="69"/>
      <c r="AEQ147" s="69"/>
      <c r="AER147" s="69"/>
      <c r="AES147" s="69"/>
      <c r="AET147" s="69"/>
      <c r="AEU147" s="69"/>
      <c r="AEV147" s="69"/>
      <c r="AEW147" s="64"/>
      <c r="AEX147" s="56"/>
      <c r="AEY147" s="63"/>
      <c r="AEZ147" s="63"/>
      <c r="AFA147" s="68"/>
      <c r="AFB147" s="70"/>
      <c r="AFC147" s="69"/>
      <c r="AFD147" s="69"/>
      <c r="AFE147" s="69"/>
      <c r="AFF147" s="69"/>
      <c r="AFG147" s="69"/>
      <c r="AFH147" s="69"/>
      <c r="AFI147" s="69"/>
      <c r="AFJ147" s="69"/>
      <c r="AFK147" s="69"/>
      <c r="AFL147" s="69"/>
      <c r="AFM147" s="64"/>
      <c r="AFN147" s="56"/>
      <c r="AFO147" s="63"/>
      <c r="AFP147" s="63"/>
      <c r="AFQ147" s="68"/>
      <c r="AFR147" s="70"/>
      <c r="AFS147" s="69"/>
      <c r="AFT147" s="69"/>
      <c r="AFU147" s="69"/>
      <c r="AFV147" s="69"/>
      <c r="AFW147" s="69"/>
      <c r="AFX147" s="69"/>
      <c r="AFY147" s="69"/>
      <c r="AFZ147" s="69"/>
      <c r="AGA147" s="69"/>
      <c r="AGB147" s="69"/>
      <c r="AGC147" s="64"/>
      <c r="AGD147" s="56"/>
      <c r="AGE147" s="63"/>
      <c r="AGF147" s="63"/>
      <c r="AGG147" s="68"/>
      <c r="AGH147" s="70"/>
      <c r="AGI147" s="69"/>
      <c r="AGJ147" s="69"/>
      <c r="AGK147" s="69"/>
      <c r="AGL147" s="69"/>
      <c r="AGM147" s="69"/>
      <c r="AGN147" s="69"/>
      <c r="AGO147" s="69"/>
      <c r="AGP147" s="69"/>
      <c r="AGQ147" s="69"/>
      <c r="AGR147" s="69"/>
      <c r="AGS147" s="64"/>
      <c r="AGT147" s="56"/>
      <c r="AGU147" s="63"/>
      <c r="AGV147" s="63"/>
      <c r="AGW147" s="68"/>
      <c r="AGX147" s="70"/>
      <c r="AGY147" s="69"/>
      <c r="AGZ147" s="69"/>
      <c r="AHA147" s="69"/>
      <c r="AHB147" s="69"/>
      <c r="AHC147" s="69"/>
      <c r="AHD147" s="69"/>
      <c r="AHE147" s="69"/>
      <c r="AHF147" s="69"/>
      <c r="AHG147" s="69"/>
      <c r="AHH147" s="69"/>
      <c r="AHI147" s="64"/>
      <c r="AHJ147" s="56"/>
      <c r="AHK147" s="63"/>
      <c r="AHL147" s="63"/>
      <c r="AHM147" s="68"/>
      <c r="AHN147" s="70"/>
      <c r="AHO147" s="69"/>
      <c r="AHP147" s="69"/>
      <c r="AHQ147" s="69"/>
      <c r="AHR147" s="69"/>
      <c r="AHS147" s="69"/>
      <c r="AHT147" s="69"/>
      <c r="AHU147" s="69"/>
      <c r="AHV147" s="69"/>
      <c r="AHW147" s="69"/>
      <c r="AHX147" s="69"/>
      <c r="AHY147" s="64"/>
      <c r="AHZ147" s="56"/>
      <c r="AIA147" s="63"/>
      <c r="AIB147" s="63"/>
      <c r="AIC147" s="68"/>
      <c r="AID147" s="70"/>
      <c r="AIE147" s="69"/>
      <c r="AIF147" s="69"/>
      <c r="AIG147" s="69"/>
      <c r="AIH147" s="69"/>
      <c r="AII147" s="69"/>
      <c r="AIJ147" s="69"/>
      <c r="AIK147" s="69"/>
      <c r="AIL147" s="69"/>
      <c r="AIM147" s="69"/>
      <c r="AIN147" s="69"/>
      <c r="AIO147" s="64"/>
      <c r="AIP147" s="56"/>
      <c r="AIQ147" s="63"/>
      <c r="AIR147" s="63"/>
      <c r="AIS147" s="68"/>
      <c r="AIT147" s="70"/>
      <c r="AIU147" s="69"/>
      <c r="AIV147" s="69"/>
      <c r="AIW147" s="69"/>
      <c r="AIX147" s="69"/>
      <c r="AIY147" s="69"/>
      <c r="AIZ147" s="69"/>
      <c r="AJA147" s="69"/>
      <c r="AJB147" s="69"/>
      <c r="AJC147" s="69"/>
      <c r="AJD147" s="69"/>
      <c r="AJE147" s="64"/>
      <c r="AJF147" s="56"/>
      <c r="AJG147" s="63"/>
      <c r="AJH147" s="63"/>
      <c r="AJI147" s="68"/>
      <c r="AJJ147" s="70"/>
      <c r="AJK147" s="69"/>
      <c r="AJL147" s="69"/>
      <c r="AJM147" s="69"/>
      <c r="AJN147" s="69"/>
      <c r="AJO147" s="69"/>
      <c r="AJP147" s="69"/>
      <c r="AJQ147" s="69"/>
      <c r="AJR147" s="69"/>
      <c r="AJS147" s="69"/>
      <c r="AJT147" s="69"/>
      <c r="AJU147" s="64"/>
      <c r="AJV147" s="56"/>
      <c r="AJW147" s="63"/>
      <c r="AJX147" s="63"/>
      <c r="AJY147" s="68"/>
      <c r="AJZ147" s="70"/>
      <c r="AKA147" s="69"/>
      <c r="AKB147" s="69"/>
      <c r="AKC147" s="69"/>
      <c r="AKD147" s="69"/>
      <c r="AKE147" s="69"/>
      <c r="AKF147" s="69"/>
      <c r="AKG147" s="69"/>
      <c r="AKH147" s="69"/>
      <c r="AKI147" s="69"/>
      <c r="AKJ147" s="69"/>
      <c r="AKK147" s="64"/>
      <c r="AKL147" s="56"/>
      <c r="AKM147" s="63"/>
      <c r="AKN147" s="63"/>
      <c r="AKO147" s="68"/>
      <c r="AKP147" s="70"/>
      <c r="AKQ147" s="69"/>
      <c r="AKR147" s="69"/>
      <c r="AKS147" s="69"/>
      <c r="AKT147" s="69"/>
      <c r="AKU147" s="69"/>
      <c r="AKV147" s="69"/>
      <c r="AKW147" s="69"/>
      <c r="AKX147" s="69"/>
      <c r="AKY147" s="69"/>
      <c r="AKZ147" s="69"/>
      <c r="ALA147" s="64"/>
      <c r="ALB147" s="56"/>
      <c r="ALC147" s="63"/>
      <c r="ALD147" s="63"/>
      <c r="ALE147" s="68"/>
      <c r="ALF147" s="70"/>
      <c r="ALG147" s="69"/>
      <c r="ALH147" s="69"/>
      <c r="ALI147" s="69"/>
      <c r="ALJ147" s="69"/>
      <c r="ALK147" s="69"/>
      <c r="ALL147" s="69"/>
      <c r="ALM147" s="69"/>
      <c r="ALN147" s="69"/>
      <c r="ALO147" s="69"/>
      <c r="ALP147" s="69"/>
      <c r="ALQ147" s="64"/>
      <c r="ALR147" s="56"/>
      <c r="ALS147" s="63"/>
      <c r="ALT147" s="63"/>
      <c r="ALU147" s="68"/>
      <c r="ALV147" s="70"/>
      <c r="ALW147" s="69"/>
      <c r="ALX147" s="69"/>
      <c r="ALY147" s="69"/>
      <c r="ALZ147" s="69"/>
      <c r="AMA147" s="69"/>
      <c r="AMB147" s="69"/>
      <c r="AMC147" s="69"/>
      <c r="AMD147" s="69"/>
      <c r="AME147" s="69"/>
      <c r="AMF147" s="69"/>
      <c r="AMG147" s="64"/>
      <c r="AMH147" s="56"/>
      <c r="AMI147" s="63"/>
      <c r="AMJ147" s="63"/>
      <c r="AMK147" s="68"/>
      <c r="AML147" s="70"/>
      <c r="AMM147" s="69"/>
      <c r="AMN147" s="69"/>
      <c r="AMO147" s="69"/>
      <c r="AMP147" s="69"/>
      <c r="AMQ147" s="69"/>
      <c r="AMR147" s="69"/>
      <c r="AMS147" s="69"/>
      <c r="AMT147" s="69"/>
      <c r="AMU147" s="69"/>
      <c r="AMV147" s="69"/>
      <c r="AMW147" s="64"/>
      <c r="AMX147" s="56"/>
      <c r="AMY147" s="63"/>
      <c r="AMZ147" s="63"/>
      <c r="ANA147" s="68"/>
      <c r="ANB147" s="70"/>
      <c r="ANC147" s="69"/>
      <c r="AND147" s="69"/>
      <c r="ANE147" s="69"/>
      <c r="ANF147" s="69"/>
      <c r="ANG147" s="69"/>
      <c r="ANH147" s="69"/>
      <c r="ANI147" s="69"/>
      <c r="ANJ147" s="69"/>
      <c r="ANK147" s="69"/>
      <c r="ANL147" s="69"/>
      <c r="ANM147" s="64"/>
      <c r="ANN147" s="56"/>
      <c r="ANO147" s="63"/>
      <c r="ANP147" s="63"/>
      <c r="ANQ147" s="68"/>
      <c r="ANR147" s="70"/>
      <c r="ANS147" s="69"/>
      <c r="ANT147" s="69"/>
      <c r="ANU147" s="69"/>
      <c r="ANV147" s="69"/>
      <c r="ANW147" s="69"/>
      <c r="ANX147" s="69"/>
      <c r="ANY147" s="69"/>
      <c r="ANZ147" s="69"/>
      <c r="AOA147" s="69"/>
      <c r="AOB147" s="69"/>
      <c r="AOC147" s="64"/>
      <c r="AOD147" s="56"/>
      <c r="AOE147" s="63"/>
      <c r="AOF147" s="63"/>
      <c r="AOG147" s="68"/>
      <c r="AOH147" s="70"/>
      <c r="AOI147" s="69"/>
      <c r="AOJ147" s="69"/>
      <c r="AOK147" s="69"/>
      <c r="AOL147" s="69"/>
      <c r="AOM147" s="69"/>
      <c r="AON147" s="69"/>
      <c r="AOO147" s="69"/>
      <c r="AOP147" s="69"/>
      <c r="AOQ147" s="69"/>
      <c r="AOR147" s="69"/>
      <c r="AOS147" s="64"/>
      <c r="AOT147" s="56"/>
      <c r="AOU147" s="63"/>
      <c r="AOV147" s="63"/>
      <c r="AOW147" s="68"/>
      <c r="AOX147" s="70"/>
      <c r="AOY147" s="69"/>
      <c r="AOZ147" s="69"/>
      <c r="APA147" s="69"/>
      <c r="APB147" s="69"/>
      <c r="APC147" s="69"/>
      <c r="APD147" s="69"/>
      <c r="APE147" s="69"/>
      <c r="APF147" s="69"/>
      <c r="APG147" s="69"/>
      <c r="APH147" s="69"/>
      <c r="API147" s="64"/>
      <c r="APJ147" s="56"/>
      <c r="APK147" s="63"/>
      <c r="APL147" s="63"/>
      <c r="APM147" s="68"/>
      <c r="APN147" s="70"/>
      <c r="APO147" s="69"/>
      <c r="APP147" s="69"/>
      <c r="APQ147" s="69"/>
      <c r="APR147" s="69"/>
      <c r="APS147" s="69"/>
      <c r="APT147" s="69"/>
      <c r="APU147" s="69"/>
      <c r="APV147" s="69"/>
      <c r="APW147" s="69"/>
      <c r="APX147" s="69"/>
      <c r="APY147" s="64"/>
      <c r="APZ147" s="56"/>
      <c r="AQA147" s="63"/>
      <c r="AQB147" s="63"/>
      <c r="AQC147" s="68"/>
      <c r="AQD147" s="70"/>
      <c r="AQE147" s="69"/>
      <c r="AQF147" s="69"/>
      <c r="AQG147" s="69"/>
      <c r="AQH147" s="69"/>
      <c r="AQI147" s="69"/>
      <c r="AQJ147" s="69"/>
      <c r="AQK147" s="69"/>
      <c r="AQL147" s="69"/>
      <c r="AQM147" s="69"/>
      <c r="AQN147" s="69"/>
      <c r="AQO147" s="64"/>
      <c r="AQP147" s="56"/>
      <c r="AQQ147" s="63"/>
      <c r="AQR147" s="63"/>
      <c r="AQS147" s="68"/>
      <c r="AQT147" s="70"/>
      <c r="AQU147" s="69"/>
      <c r="AQV147" s="69"/>
      <c r="AQW147" s="69"/>
      <c r="AQX147" s="69"/>
      <c r="AQY147" s="69"/>
      <c r="AQZ147" s="69"/>
      <c r="ARA147" s="69"/>
      <c r="ARB147" s="69"/>
      <c r="ARC147" s="69"/>
      <c r="ARD147" s="69"/>
      <c r="ARE147" s="64"/>
      <c r="ARF147" s="56"/>
      <c r="ARG147" s="63"/>
      <c r="ARH147" s="63"/>
      <c r="ARI147" s="68"/>
      <c r="ARJ147" s="70"/>
      <c r="ARK147" s="69"/>
      <c r="ARL147" s="69"/>
      <c r="ARM147" s="69"/>
      <c r="ARN147" s="69"/>
      <c r="ARO147" s="69"/>
      <c r="ARP147" s="69"/>
      <c r="ARQ147" s="69"/>
      <c r="ARR147" s="69"/>
      <c r="ARS147" s="69"/>
      <c r="ART147" s="69"/>
      <c r="ARU147" s="64"/>
      <c r="ARV147" s="56"/>
      <c r="ARW147" s="63"/>
      <c r="ARX147" s="63"/>
      <c r="ARY147" s="68"/>
      <c r="ARZ147" s="70"/>
      <c r="ASA147" s="69"/>
      <c r="ASB147" s="69"/>
      <c r="ASC147" s="69"/>
      <c r="ASD147" s="69"/>
      <c r="ASE147" s="69"/>
      <c r="ASF147" s="69"/>
      <c r="ASG147" s="69"/>
      <c r="ASH147" s="69"/>
      <c r="ASI147" s="69"/>
      <c r="ASJ147" s="69"/>
      <c r="ASK147" s="64"/>
      <c r="ASL147" s="56"/>
      <c r="ASM147" s="63"/>
      <c r="ASN147" s="63"/>
      <c r="ASO147" s="68"/>
      <c r="ASP147" s="70"/>
      <c r="ASQ147" s="69"/>
      <c r="ASR147" s="69"/>
      <c r="ASS147" s="69"/>
      <c r="AST147" s="69"/>
      <c r="ASU147" s="69"/>
      <c r="ASV147" s="69"/>
      <c r="ASW147" s="69"/>
      <c r="ASX147" s="69"/>
      <c r="ASY147" s="69"/>
      <c r="ASZ147" s="69"/>
      <c r="ATA147" s="64"/>
      <c r="ATB147" s="56"/>
      <c r="ATC147" s="63"/>
      <c r="ATD147" s="63"/>
      <c r="ATE147" s="68"/>
      <c r="ATF147" s="70"/>
      <c r="ATG147" s="69"/>
      <c r="ATH147" s="69"/>
      <c r="ATI147" s="69"/>
      <c r="ATJ147" s="69"/>
      <c r="ATK147" s="69"/>
      <c r="ATL147" s="69"/>
      <c r="ATM147" s="69"/>
      <c r="ATN147" s="69"/>
      <c r="ATO147" s="69"/>
      <c r="ATP147" s="69"/>
      <c r="ATQ147" s="64"/>
      <c r="ATR147" s="56"/>
      <c r="ATS147" s="63"/>
      <c r="ATT147" s="63"/>
      <c r="ATU147" s="68"/>
      <c r="ATV147" s="70"/>
      <c r="ATW147" s="69"/>
      <c r="ATX147" s="69"/>
      <c r="ATY147" s="69"/>
      <c r="ATZ147" s="69"/>
      <c r="AUA147" s="69"/>
      <c r="AUB147" s="69"/>
      <c r="AUC147" s="69"/>
      <c r="AUD147" s="69"/>
      <c r="AUE147" s="69"/>
      <c r="AUF147" s="69"/>
      <c r="AUG147" s="64"/>
      <c r="AUH147" s="56"/>
      <c r="AUI147" s="63"/>
      <c r="AUJ147" s="63"/>
      <c r="AUK147" s="68"/>
      <c r="AUL147" s="70"/>
      <c r="AUM147" s="69"/>
      <c r="AUN147" s="69"/>
      <c r="AUO147" s="69"/>
      <c r="AUP147" s="69"/>
      <c r="AUQ147" s="69"/>
      <c r="AUR147" s="69"/>
      <c r="AUS147" s="69"/>
      <c r="AUT147" s="69"/>
      <c r="AUU147" s="69"/>
      <c r="AUV147" s="69"/>
      <c r="AUW147" s="64"/>
      <c r="AUX147" s="56"/>
      <c r="AUY147" s="63"/>
      <c r="AUZ147" s="63"/>
      <c r="AVA147" s="68"/>
      <c r="AVB147" s="70"/>
      <c r="AVC147" s="69"/>
      <c r="AVD147" s="69"/>
      <c r="AVE147" s="69"/>
      <c r="AVF147" s="69"/>
      <c r="AVG147" s="69"/>
      <c r="AVH147" s="69"/>
      <c r="AVI147" s="69"/>
      <c r="AVJ147" s="69"/>
      <c r="AVK147" s="69"/>
      <c r="AVL147" s="69"/>
      <c r="AVM147" s="64"/>
      <c r="AVN147" s="56"/>
      <c r="AVO147" s="63"/>
      <c r="AVP147" s="63"/>
      <c r="AVQ147" s="68"/>
      <c r="AVR147" s="70"/>
      <c r="AVS147" s="69"/>
      <c r="AVT147" s="69"/>
      <c r="AVU147" s="69"/>
      <c r="AVV147" s="69"/>
      <c r="AVW147" s="69"/>
      <c r="AVX147" s="69"/>
      <c r="AVY147" s="69"/>
      <c r="AVZ147" s="69"/>
      <c r="AWA147" s="69"/>
      <c r="AWB147" s="69"/>
      <c r="AWC147" s="64"/>
      <c r="AWD147" s="56"/>
      <c r="AWE147" s="63"/>
      <c r="AWF147" s="63"/>
      <c r="AWG147" s="68"/>
      <c r="AWH147" s="70"/>
      <c r="AWI147" s="69"/>
      <c r="AWJ147" s="69"/>
      <c r="AWK147" s="69"/>
      <c r="AWL147" s="69"/>
      <c r="AWM147" s="69"/>
      <c r="AWN147" s="69"/>
      <c r="AWO147" s="69"/>
      <c r="AWP147" s="69"/>
      <c r="AWQ147" s="69"/>
      <c r="AWR147" s="69"/>
      <c r="AWS147" s="64"/>
      <c r="AWT147" s="56"/>
      <c r="AWU147" s="63"/>
      <c r="AWV147" s="63"/>
      <c r="AWW147" s="68"/>
      <c r="AWX147" s="70"/>
      <c r="AWY147" s="69"/>
      <c r="AWZ147" s="69"/>
      <c r="AXA147" s="69"/>
      <c r="AXB147" s="69"/>
      <c r="AXC147" s="69"/>
      <c r="AXD147" s="69"/>
      <c r="AXE147" s="69"/>
      <c r="AXF147" s="69"/>
      <c r="AXG147" s="69"/>
      <c r="AXH147" s="69"/>
      <c r="AXI147" s="64"/>
      <c r="AXJ147" s="56"/>
      <c r="AXK147" s="63"/>
      <c r="AXL147" s="63"/>
      <c r="AXM147" s="68"/>
      <c r="AXN147" s="70"/>
      <c r="AXO147" s="69"/>
      <c r="AXP147" s="69"/>
      <c r="AXQ147" s="69"/>
      <c r="AXR147" s="69"/>
      <c r="AXS147" s="69"/>
      <c r="AXT147" s="69"/>
      <c r="AXU147" s="69"/>
      <c r="AXV147" s="69"/>
      <c r="AXW147" s="69"/>
      <c r="AXX147" s="69"/>
      <c r="AXY147" s="64"/>
      <c r="AXZ147" s="56"/>
      <c r="AYA147" s="63"/>
      <c r="AYB147" s="63"/>
      <c r="AYC147" s="68"/>
      <c r="AYD147" s="70"/>
      <c r="AYE147" s="69"/>
      <c r="AYF147" s="69"/>
      <c r="AYG147" s="69"/>
      <c r="AYH147" s="69"/>
      <c r="AYI147" s="69"/>
      <c r="AYJ147" s="69"/>
      <c r="AYK147" s="69"/>
      <c r="AYL147" s="69"/>
      <c r="AYM147" s="69"/>
      <c r="AYN147" s="69"/>
      <c r="AYO147" s="64"/>
      <c r="AYP147" s="56"/>
      <c r="AYQ147" s="63"/>
      <c r="AYR147" s="63"/>
      <c r="AYS147" s="68"/>
      <c r="AYT147" s="70"/>
      <c r="AYU147" s="69"/>
      <c r="AYV147" s="69"/>
      <c r="AYW147" s="69"/>
      <c r="AYX147" s="69"/>
      <c r="AYY147" s="69"/>
      <c r="AYZ147" s="69"/>
      <c r="AZA147" s="69"/>
      <c r="AZB147" s="69"/>
      <c r="AZC147" s="69"/>
      <c r="AZD147" s="69"/>
      <c r="AZE147" s="64"/>
      <c r="AZF147" s="56"/>
      <c r="AZG147" s="63"/>
      <c r="AZH147" s="63"/>
      <c r="AZI147" s="68"/>
      <c r="AZJ147" s="70"/>
      <c r="AZK147" s="69"/>
      <c r="AZL147" s="69"/>
      <c r="AZM147" s="69"/>
      <c r="AZN147" s="69"/>
      <c r="AZO147" s="69"/>
      <c r="AZP147" s="69"/>
      <c r="AZQ147" s="69"/>
      <c r="AZR147" s="69"/>
      <c r="AZS147" s="69"/>
      <c r="AZT147" s="69"/>
      <c r="AZU147" s="64"/>
      <c r="AZV147" s="56"/>
      <c r="AZW147" s="63"/>
      <c r="AZX147" s="63"/>
      <c r="AZY147" s="68"/>
      <c r="AZZ147" s="70"/>
      <c r="BAA147" s="69"/>
      <c r="BAB147" s="69"/>
      <c r="BAC147" s="69"/>
      <c r="BAD147" s="69"/>
      <c r="BAE147" s="69"/>
      <c r="BAF147" s="69"/>
      <c r="BAG147" s="69"/>
      <c r="BAH147" s="69"/>
      <c r="BAI147" s="69"/>
      <c r="BAJ147" s="69"/>
      <c r="BAK147" s="64"/>
      <c r="BAL147" s="56"/>
      <c r="BAM147" s="63"/>
      <c r="BAN147" s="63"/>
      <c r="BAO147" s="68"/>
      <c r="BAP147" s="70"/>
      <c r="BAQ147" s="69"/>
      <c r="BAR147" s="69"/>
      <c r="BAS147" s="69"/>
      <c r="BAT147" s="69"/>
      <c r="BAU147" s="69"/>
      <c r="BAV147" s="69"/>
      <c r="BAW147" s="69"/>
      <c r="BAX147" s="69"/>
      <c r="BAY147" s="69"/>
      <c r="BAZ147" s="69"/>
      <c r="BBA147" s="64"/>
      <c r="BBB147" s="56"/>
      <c r="BBC147" s="63"/>
      <c r="BBD147" s="63"/>
      <c r="BBE147" s="68"/>
      <c r="BBF147" s="70"/>
      <c r="BBG147" s="69"/>
      <c r="BBH147" s="69"/>
      <c r="BBI147" s="69"/>
      <c r="BBJ147" s="69"/>
      <c r="BBK147" s="69"/>
      <c r="BBL147" s="69"/>
      <c r="BBM147" s="69"/>
      <c r="BBN147" s="69"/>
      <c r="BBO147" s="69"/>
      <c r="BBP147" s="69"/>
      <c r="BBQ147" s="64"/>
      <c r="BBR147" s="56"/>
      <c r="BBS147" s="63"/>
      <c r="BBT147" s="63"/>
      <c r="BBU147" s="68"/>
      <c r="BBV147" s="70"/>
      <c r="BBW147" s="69"/>
      <c r="BBX147" s="69"/>
      <c r="BBY147" s="69"/>
      <c r="BBZ147" s="69"/>
      <c r="BCA147" s="69"/>
      <c r="BCB147" s="69"/>
      <c r="BCC147" s="69"/>
      <c r="BCD147" s="69"/>
      <c r="BCE147" s="69"/>
      <c r="BCF147" s="69"/>
      <c r="BCG147" s="64"/>
      <c r="BCH147" s="56"/>
      <c r="BCI147" s="63"/>
      <c r="BCJ147" s="63"/>
      <c r="BCK147" s="68"/>
      <c r="BCL147" s="70"/>
      <c r="BCM147" s="69"/>
      <c r="BCN147" s="69"/>
      <c r="BCO147" s="69"/>
      <c r="BCP147" s="69"/>
      <c r="BCQ147" s="69"/>
      <c r="BCR147" s="69"/>
      <c r="BCS147" s="69"/>
      <c r="BCT147" s="69"/>
      <c r="BCU147" s="69"/>
      <c r="BCV147" s="69"/>
      <c r="BCW147" s="64"/>
      <c r="BCX147" s="56"/>
      <c r="BCY147" s="63"/>
      <c r="BCZ147" s="63"/>
      <c r="BDA147" s="68"/>
      <c r="BDB147" s="70"/>
      <c r="BDC147" s="69"/>
      <c r="BDD147" s="69"/>
      <c r="BDE147" s="69"/>
      <c r="BDF147" s="69"/>
      <c r="BDG147" s="69"/>
      <c r="BDH147" s="69"/>
      <c r="BDI147" s="69"/>
      <c r="BDJ147" s="69"/>
      <c r="BDK147" s="69"/>
      <c r="BDL147" s="69"/>
      <c r="BDM147" s="64"/>
      <c r="BDN147" s="56"/>
      <c r="BDO147" s="63"/>
      <c r="BDP147" s="63"/>
      <c r="BDQ147" s="68"/>
      <c r="BDR147" s="70"/>
      <c r="BDS147" s="69"/>
      <c r="BDT147" s="69"/>
      <c r="BDU147" s="69"/>
      <c r="BDV147" s="69"/>
      <c r="BDW147" s="69"/>
      <c r="BDX147" s="69"/>
      <c r="BDY147" s="69"/>
      <c r="BDZ147" s="69"/>
      <c r="BEA147" s="69"/>
      <c r="BEB147" s="69"/>
      <c r="BEC147" s="64"/>
      <c r="BED147" s="56"/>
      <c r="BEE147" s="63"/>
      <c r="BEF147" s="63"/>
      <c r="BEG147" s="68"/>
      <c r="BEH147" s="70"/>
      <c r="BEI147" s="69"/>
      <c r="BEJ147" s="69"/>
      <c r="BEK147" s="69"/>
      <c r="BEL147" s="69"/>
      <c r="BEM147" s="69"/>
      <c r="BEN147" s="69"/>
      <c r="BEO147" s="69"/>
      <c r="BEP147" s="69"/>
      <c r="BEQ147" s="69"/>
      <c r="BER147" s="69"/>
      <c r="BES147" s="64"/>
      <c r="BET147" s="56"/>
      <c r="BEU147" s="63"/>
      <c r="BEV147" s="63"/>
      <c r="BEW147" s="68"/>
      <c r="BEX147" s="70"/>
      <c r="BEY147" s="69"/>
      <c r="BEZ147" s="69"/>
      <c r="BFA147" s="69"/>
      <c r="BFB147" s="69"/>
      <c r="BFC147" s="69"/>
      <c r="BFD147" s="69"/>
      <c r="BFE147" s="69"/>
      <c r="BFF147" s="69"/>
      <c r="BFG147" s="69"/>
      <c r="BFH147" s="69"/>
      <c r="BFI147" s="64"/>
      <c r="BFJ147" s="56"/>
      <c r="BFK147" s="63"/>
      <c r="BFL147" s="63"/>
      <c r="BFM147" s="68"/>
      <c r="BFN147" s="70"/>
      <c r="BFO147" s="69"/>
      <c r="BFP147" s="69"/>
      <c r="BFQ147" s="69"/>
      <c r="BFR147" s="69"/>
      <c r="BFS147" s="69"/>
      <c r="BFT147" s="69"/>
      <c r="BFU147" s="69"/>
      <c r="BFV147" s="69"/>
      <c r="BFW147" s="69"/>
      <c r="BFX147" s="69"/>
      <c r="BFY147" s="64"/>
      <c r="BFZ147" s="56"/>
      <c r="BGA147" s="63"/>
      <c r="BGB147" s="63"/>
      <c r="BGC147" s="68"/>
      <c r="BGD147" s="70"/>
      <c r="BGE147" s="69"/>
      <c r="BGF147" s="69"/>
      <c r="BGG147" s="69"/>
      <c r="BGH147" s="69"/>
      <c r="BGI147" s="69"/>
      <c r="BGJ147" s="69"/>
      <c r="BGK147" s="69"/>
      <c r="BGL147" s="69"/>
      <c r="BGM147" s="69"/>
      <c r="BGN147" s="69"/>
      <c r="BGO147" s="64"/>
      <c r="BGP147" s="56"/>
      <c r="BGQ147" s="63"/>
      <c r="BGR147" s="63"/>
      <c r="BGS147" s="68"/>
      <c r="BGT147" s="70"/>
      <c r="BGU147" s="69"/>
      <c r="BGV147" s="69"/>
      <c r="BGW147" s="69"/>
      <c r="BGX147" s="69"/>
      <c r="BGY147" s="69"/>
      <c r="BGZ147" s="69"/>
      <c r="BHA147" s="69"/>
      <c r="BHB147" s="69"/>
      <c r="BHC147" s="69"/>
      <c r="BHD147" s="69"/>
      <c r="BHE147" s="64"/>
      <c r="BHF147" s="56"/>
      <c r="BHG147" s="63"/>
      <c r="BHH147" s="63"/>
      <c r="BHI147" s="68"/>
      <c r="BHJ147" s="70"/>
      <c r="BHK147" s="69"/>
      <c r="BHL147" s="69"/>
      <c r="BHM147" s="69"/>
      <c r="BHN147" s="69"/>
      <c r="BHO147" s="69"/>
      <c r="BHP147" s="69"/>
      <c r="BHQ147" s="69"/>
      <c r="BHR147" s="69"/>
      <c r="BHS147" s="69"/>
      <c r="BHT147" s="69"/>
      <c r="BHU147" s="64"/>
      <c r="BHV147" s="56"/>
      <c r="BHW147" s="63"/>
      <c r="BHX147" s="63"/>
      <c r="BHY147" s="68"/>
      <c r="BHZ147" s="70"/>
      <c r="BIA147" s="69"/>
      <c r="BIB147" s="69"/>
      <c r="BIC147" s="69"/>
      <c r="BID147" s="69"/>
      <c r="BIE147" s="69"/>
      <c r="BIF147" s="69"/>
      <c r="BIG147" s="69"/>
      <c r="BIH147" s="69"/>
      <c r="BII147" s="69"/>
      <c r="BIJ147" s="69"/>
      <c r="BIK147" s="64"/>
      <c r="BIL147" s="56"/>
      <c r="BIM147" s="63"/>
      <c r="BIN147" s="63"/>
      <c r="BIO147" s="68"/>
      <c r="BIP147" s="70"/>
      <c r="BIQ147" s="69"/>
      <c r="BIR147" s="69"/>
      <c r="BIS147" s="69"/>
      <c r="BIT147" s="69"/>
      <c r="BIU147" s="69"/>
      <c r="BIV147" s="69"/>
      <c r="BIW147" s="69"/>
      <c r="BIX147" s="69"/>
      <c r="BIY147" s="69"/>
      <c r="BIZ147" s="69"/>
      <c r="BJA147" s="64"/>
      <c r="BJB147" s="56"/>
      <c r="BJC147" s="63"/>
      <c r="BJD147" s="63"/>
      <c r="BJE147" s="68"/>
      <c r="BJF147" s="70"/>
      <c r="BJG147" s="69"/>
      <c r="BJH147" s="69"/>
      <c r="BJI147" s="69"/>
      <c r="BJJ147" s="69"/>
      <c r="BJK147" s="69"/>
      <c r="BJL147" s="69"/>
      <c r="BJM147" s="69"/>
      <c r="BJN147" s="69"/>
      <c r="BJO147" s="69"/>
      <c r="BJP147" s="69"/>
      <c r="BJQ147" s="64"/>
      <c r="BJR147" s="56"/>
      <c r="BJS147" s="63"/>
      <c r="BJT147" s="63"/>
      <c r="BJU147" s="68"/>
      <c r="BJV147" s="70"/>
      <c r="BJW147" s="69"/>
      <c r="BJX147" s="69"/>
      <c r="BJY147" s="69"/>
      <c r="BJZ147" s="69"/>
      <c r="BKA147" s="69"/>
      <c r="BKB147" s="69"/>
      <c r="BKC147" s="69"/>
      <c r="BKD147" s="69"/>
      <c r="BKE147" s="69"/>
      <c r="BKF147" s="69"/>
      <c r="BKG147" s="64"/>
      <c r="BKH147" s="56"/>
      <c r="BKI147" s="63"/>
      <c r="BKJ147" s="63"/>
      <c r="BKK147" s="68"/>
      <c r="BKL147" s="70"/>
      <c r="BKM147" s="69"/>
      <c r="BKN147" s="69"/>
      <c r="BKO147" s="69"/>
      <c r="BKP147" s="69"/>
      <c r="BKQ147" s="69"/>
      <c r="BKR147" s="69"/>
      <c r="BKS147" s="69"/>
      <c r="BKT147" s="69"/>
      <c r="BKU147" s="69"/>
      <c r="BKV147" s="69"/>
      <c r="BKW147" s="64"/>
      <c r="BKX147" s="56"/>
      <c r="BKY147" s="63"/>
      <c r="BKZ147" s="63"/>
      <c r="BLA147" s="68"/>
      <c r="BLB147" s="70"/>
      <c r="BLC147" s="69"/>
      <c r="BLD147" s="69"/>
      <c r="BLE147" s="69"/>
      <c r="BLF147" s="69"/>
      <c r="BLG147" s="69"/>
      <c r="BLH147" s="69"/>
      <c r="BLI147" s="69"/>
      <c r="BLJ147" s="69"/>
      <c r="BLK147" s="69"/>
      <c r="BLL147" s="69"/>
      <c r="BLM147" s="64"/>
      <c r="BLN147" s="56"/>
      <c r="BLO147" s="63"/>
      <c r="BLP147" s="63"/>
      <c r="BLQ147" s="68"/>
      <c r="BLR147" s="70"/>
      <c r="BLS147" s="69"/>
      <c r="BLT147" s="69"/>
      <c r="BLU147" s="69"/>
      <c r="BLV147" s="69"/>
      <c r="BLW147" s="69"/>
      <c r="BLX147" s="69"/>
      <c r="BLY147" s="69"/>
      <c r="BLZ147" s="69"/>
      <c r="BMA147" s="69"/>
      <c r="BMB147" s="69"/>
      <c r="BMC147" s="64"/>
      <c r="BMD147" s="56"/>
      <c r="BME147" s="63"/>
      <c r="BMF147" s="63"/>
      <c r="BMG147" s="68"/>
      <c r="BMH147" s="70"/>
      <c r="BMI147" s="69"/>
      <c r="BMJ147" s="69"/>
      <c r="BMK147" s="69"/>
      <c r="BML147" s="69"/>
      <c r="BMM147" s="69"/>
      <c r="BMN147" s="69"/>
      <c r="BMO147" s="69"/>
      <c r="BMP147" s="69"/>
      <c r="BMQ147" s="69"/>
      <c r="BMR147" s="69"/>
      <c r="BMS147" s="64"/>
      <c r="BMT147" s="56"/>
      <c r="BMU147" s="63"/>
      <c r="BMV147" s="63"/>
      <c r="BMW147" s="68"/>
      <c r="BMX147" s="70"/>
      <c r="BMY147" s="69"/>
      <c r="BMZ147" s="69"/>
      <c r="BNA147" s="69"/>
      <c r="BNB147" s="69"/>
      <c r="BNC147" s="69"/>
      <c r="BND147" s="69"/>
      <c r="BNE147" s="69"/>
      <c r="BNF147" s="69"/>
      <c r="BNG147" s="69"/>
      <c r="BNH147" s="69"/>
      <c r="BNI147" s="64"/>
      <c r="BNJ147" s="56"/>
      <c r="BNK147" s="63"/>
      <c r="BNL147" s="63"/>
      <c r="BNM147" s="68"/>
      <c r="BNN147" s="70"/>
      <c r="BNO147" s="69"/>
      <c r="BNP147" s="69"/>
      <c r="BNQ147" s="69"/>
      <c r="BNR147" s="69"/>
      <c r="BNS147" s="69"/>
      <c r="BNT147" s="69"/>
      <c r="BNU147" s="69"/>
      <c r="BNV147" s="69"/>
      <c r="BNW147" s="69"/>
      <c r="BNX147" s="69"/>
      <c r="BNY147" s="64"/>
      <c r="BNZ147" s="56"/>
      <c r="BOA147" s="63"/>
      <c r="BOB147" s="63"/>
      <c r="BOC147" s="68"/>
      <c r="BOD147" s="70"/>
      <c r="BOE147" s="69"/>
      <c r="BOF147" s="69"/>
      <c r="BOG147" s="69"/>
      <c r="BOH147" s="69"/>
      <c r="BOI147" s="69"/>
      <c r="BOJ147" s="69"/>
      <c r="BOK147" s="69"/>
      <c r="BOL147" s="69"/>
      <c r="BOM147" s="69"/>
      <c r="BON147" s="69"/>
      <c r="BOO147" s="64"/>
      <c r="BOP147" s="56"/>
      <c r="BOQ147" s="63"/>
      <c r="BOR147" s="63"/>
      <c r="BOS147" s="68"/>
      <c r="BOT147" s="70"/>
      <c r="BOU147" s="69"/>
      <c r="BOV147" s="69"/>
      <c r="BOW147" s="69"/>
      <c r="BOX147" s="69"/>
      <c r="BOY147" s="69"/>
      <c r="BOZ147" s="69"/>
      <c r="BPA147" s="69"/>
      <c r="BPB147" s="69"/>
      <c r="BPC147" s="69"/>
      <c r="BPD147" s="69"/>
      <c r="BPE147" s="64"/>
      <c r="BPF147" s="56"/>
      <c r="BPG147" s="63"/>
      <c r="BPH147" s="63"/>
      <c r="BPI147" s="68"/>
      <c r="BPJ147" s="70"/>
      <c r="BPK147" s="69"/>
      <c r="BPL147" s="69"/>
      <c r="BPM147" s="69"/>
      <c r="BPN147" s="69"/>
      <c r="BPO147" s="69"/>
      <c r="BPP147" s="69"/>
      <c r="BPQ147" s="69"/>
      <c r="BPR147" s="69"/>
      <c r="BPS147" s="69"/>
      <c r="BPT147" s="69"/>
      <c r="BPU147" s="64"/>
      <c r="BPV147" s="56"/>
      <c r="BPW147" s="63"/>
      <c r="BPX147" s="63"/>
      <c r="BPY147" s="68"/>
      <c r="BPZ147" s="70"/>
      <c r="BQA147" s="69"/>
      <c r="BQB147" s="69"/>
      <c r="BQC147" s="69"/>
      <c r="BQD147" s="69"/>
      <c r="BQE147" s="69"/>
      <c r="BQF147" s="69"/>
      <c r="BQG147" s="69"/>
      <c r="BQH147" s="69"/>
      <c r="BQI147" s="69"/>
      <c r="BQJ147" s="69"/>
      <c r="BQK147" s="64"/>
      <c r="BQL147" s="56"/>
      <c r="BQM147" s="63"/>
      <c r="BQN147" s="63"/>
      <c r="BQO147" s="68"/>
      <c r="BQP147" s="70"/>
      <c r="BQQ147" s="69"/>
      <c r="BQR147" s="69"/>
      <c r="BQS147" s="69"/>
      <c r="BQT147" s="69"/>
      <c r="BQU147" s="69"/>
      <c r="BQV147" s="69"/>
      <c r="BQW147" s="69"/>
      <c r="BQX147" s="69"/>
      <c r="BQY147" s="69"/>
      <c r="BQZ147" s="69"/>
      <c r="BRA147" s="64"/>
      <c r="BRB147" s="56"/>
      <c r="BRC147" s="63"/>
      <c r="BRD147" s="63"/>
      <c r="BRE147" s="68"/>
      <c r="BRF147" s="70"/>
      <c r="BRG147" s="69"/>
      <c r="BRH147" s="69"/>
      <c r="BRI147" s="69"/>
      <c r="BRJ147" s="69"/>
      <c r="BRK147" s="69"/>
      <c r="BRL147" s="69"/>
      <c r="BRM147" s="69"/>
      <c r="BRN147" s="69"/>
      <c r="BRO147" s="69"/>
      <c r="BRP147" s="69"/>
      <c r="BRQ147" s="64"/>
      <c r="BRR147" s="56"/>
      <c r="BRS147" s="63"/>
      <c r="BRT147" s="63"/>
      <c r="BRU147" s="68"/>
      <c r="BRV147" s="70"/>
      <c r="BRW147" s="69"/>
      <c r="BRX147" s="69"/>
      <c r="BRY147" s="69"/>
      <c r="BRZ147" s="69"/>
      <c r="BSA147" s="69"/>
      <c r="BSB147" s="69"/>
      <c r="BSC147" s="69"/>
      <c r="BSD147" s="69"/>
      <c r="BSE147" s="69"/>
      <c r="BSF147" s="69"/>
      <c r="BSG147" s="64"/>
      <c r="BSH147" s="56"/>
      <c r="BSI147" s="63"/>
      <c r="BSJ147" s="63"/>
      <c r="BSK147" s="68"/>
      <c r="BSL147" s="70"/>
      <c r="BSM147" s="69"/>
      <c r="BSN147" s="69"/>
      <c r="BSO147" s="69"/>
      <c r="BSP147" s="69"/>
      <c r="BSQ147" s="69"/>
      <c r="BSR147" s="69"/>
      <c r="BSS147" s="69"/>
      <c r="BST147" s="69"/>
      <c r="BSU147" s="69"/>
      <c r="BSV147" s="69"/>
      <c r="BSW147" s="64"/>
      <c r="BSX147" s="56"/>
      <c r="BSY147" s="63"/>
      <c r="BSZ147" s="63"/>
      <c r="BTA147" s="68"/>
      <c r="BTB147" s="70"/>
      <c r="BTC147" s="69"/>
      <c r="BTD147" s="69"/>
      <c r="BTE147" s="69"/>
      <c r="BTF147" s="69"/>
      <c r="BTG147" s="69"/>
      <c r="BTH147" s="69"/>
      <c r="BTI147" s="69"/>
      <c r="BTJ147" s="69"/>
      <c r="BTK147" s="69"/>
      <c r="BTL147" s="69"/>
      <c r="BTM147" s="64"/>
      <c r="BTN147" s="56"/>
      <c r="BTO147" s="63"/>
      <c r="BTP147" s="63"/>
      <c r="BTQ147" s="68"/>
      <c r="BTR147" s="70"/>
      <c r="BTS147" s="69"/>
      <c r="BTT147" s="69"/>
      <c r="BTU147" s="69"/>
      <c r="BTV147" s="69"/>
      <c r="BTW147" s="69"/>
      <c r="BTX147" s="69"/>
      <c r="BTY147" s="69"/>
      <c r="BTZ147" s="69"/>
      <c r="BUA147" s="69"/>
      <c r="BUB147" s="69"/>
      <c r="BUC147" s="64"/>
      <c r="BUD147" s="56"/>
      <c r="BUE147" s="63"/>
      <c r="BUF147" s="63"/>
      <c r="BUG147" s="68"/>
      <c r="BUH147" s="70"/>
      <c r="BUI147" s="69"/>
      <c r="BUJ147" s="69"/>
      <c r="BUK147" s="69"/>
      <c r="BUL147" s="69"/>
      <c r="BUM147" s="69"/>
      <c r="BUN147" s="69"/>
      <c r="BUO147" s="69"/>
      <c r="BUP147" s="69"/>
      <c r="BUQ147" s="69"/>
      <c r="BUR147" s="69"/>
      <c r="BUS147" s="64"/>
      <c r="BUT147" s="56"/>
      <c r="BUU147" s="63"/>
      <c r="BUV147" s="63"/>
      <c r="BUW147" s="68"/>
      <c r="BUX147" s="70"/>
      <c r="BUY147" s="69"/>
      <c r="BUZ147" s="69"/>
      <c r="BVA147" s="69"/>
      <c r="BVB147" s="69"/>
      <c r="BVC147" s="69"/>
      <c r="BVD147" s="69"/>
      <c r="BVE147" s="69"/>
      <c r="BVF147" s="69"/>
      <c r="BVG147" s="69"/>
      <c r="BVH147" s="69"/>
      <c r="BVI147" s="64"/>
      <c r="BVJ147" s="56"/>
      <c r="BVK147" s="63"/>
      <c r="BVL147" s="63"/>
      <c r="BVM147" s="68"/>
      <c r="BVN147" s="70"/>
      <c r="BVO147" s="69"/>
      <c r="BVP147" s="69"/>
      <c r="BVQ147" s="69"/>
      <c r="BVR147" s="69"/>
      <c r="BVS147" s="69"/>
      <c r="BVT147" s="69"/>
      <c r="BVU147" s="69"/>
      <c r="BVV147" s="69"/>
      <c r="BVW147" s="69"/>
      <c r="BVX147" s="69"/>
      <c r="BVY147" s="64"/>
      <c r="BVZ147" s="56"/>
      <c r="BWA147" s="63"/>
      <c r="BWB147" s="63"/>
      <c r="BWC147" s="68"/>
      <c r="BWD147" s="70"/>
      <c r="BWE147" s="69"/>
      <c r="BWF147" s="69"/>
      <c r="BWG147" s="69"/>
      <c r="BWH147" s="69"/>
      <c r="BWI147" s="69"/>
      <c r="BWJ147" s="69"/>
      <c r="BWK147" s="69"/>
      <c r="BWL147" s="69"/>
      <c r="BWM147" s="69"/>
      <c r="BWN147" s="69"/>
      <c r="BWO147" s="64"/>
      <c r="BWP147" s="56"/>
      <c r="BWQ147" s="63"/>
      <c r="BWR147" s="63"/>
      <c r="BWS147" s="68"/>
      <c r="BWT147" s="70"/>
      <c r="BWU147" s="69"/>
      <c r="BWV147" s="69"/>
      <c r="BWW147" s="69"/>
      <c r="BWX147" s="69"/>
      <c r="BWY147" s="69"/>
      <c r="BWZ147" s="69"/>
      <c r="BXA147" s="69"/>
      <c r="BXB147" s="69"/>
      <c r="BXC147" s="69"/>
      <c r="BXD147" s="69"/>
      <c r="BXE147" s="64"/>
      <c r="BXF147" s="56"/>
      <c r="BXG147" s="63"/>
      <c r="BXH147" s="63"/>
      <c r="BXI147" s="68"/>
      <c r="BXJ147" s="70"/>
      <c r="BXK147" s="69"/>
      <c r="BXL147" s="69"/>
      <c r="BXM147" s="69"/>
      <c r="BXN147" s="69"/>
      <c r="BXO147" s="69"/>
      <c r="BXP147" s="69"/>
      <c r="BXQ147" s="69"/>
      <c r="BXR147" s="69"/>
      <c r="BXS147" s="69"/>
      <c r="BXT147" s="69"/>
      <c r="BXU147" s="64"/>
      <c r="BXV147" s="56"/>
      <c r="BXW147" s="63"/>
      <c r="BXX147" s="63"/>
      <c r="BXY147" s="68"/>
      <c r="BXZ147" s="70"/>
      <c r="BYA147" s="69"/>
      <c r="BYB147" s="69"/>
      <c r="BYC147" s="69"/>
      <c r="BYD147" s="69"/>
      <c r="BYE147" s="69"/>
      <c r="BYF147" s="69"/>
      <c r="BYG147" s="69"/>
      <c r="BYH147" s="69"/>
      <c r="BYI147" s="69"/>
      <c r="BYJ147" s="69"/>
      <c r="BYK147" s="64"/>
      <c r="BYL147" s="56"/>
      <c r="BYM147" s="63"/>
      <c r="BYN147" s="63"/>
      <c r="BYO147" s="68"/>
      <c r="BYP147" s="70"/>
      <c r="BYQ147" s="69"/>
      <c r="BYR147" s="69"/>
      <c r="BYS147" s="69"/>
      <c r="BYT147" s="69"/>
      <c r="BYU147" s="69"/>
      <c r="BYV147" s="69"/>
      <c r="BYW147" s="69"/>
      <c r="BYX147" s="69"/>
      <c r="BYY147" s="69"/>
      <c r="BYZ147" s="69"/>
      <c r="BZA147" s="64"/>
      <c r="BZB147" s="56"/>
      <c r="BZC147" s="63"/>
      <c r="BZD147" s="63"/>
      <c r="BZE147" s="68"/>
      <c r="BZF147" s="70"/>
      <c r="BZG147" s="69"/>
      <c r="BZH147" s="69"/>
      <c r="BZI147" s="69"/>
      <c r="BZJ147" s="69"/>
      <c r="BZK147" s="69"/>
      <c r="BZL147" s="69"/>
      <c r="BZM147" s="69"/>
      <c r="BZN147" s="69"/>
      <c r="BZO147" s="69"/>
      <c r="BZP147" s="69"/>
      <c r="BZQ147" s="64"/>
      <c r="BZR147" s="56"/>
      <c r="BZS147" s="63"/>
      <c r="BZT147" s="63"/>
      <c r="BZU147" s="68"/>
      <c r="BZV147" s="70"/>
      <c r="BZW147" s="69"/>
      <c r="BZX147" s="69"/>
      <c r="BZY147" s="69"/>
      <c r="BZZ147" s="69"/>
      <c r="CAA147" s="69"/>
      <c r="CAB147" s="69"/>
      <c r="CAC147" s="69"/>
      <c r="CAD147" s="69"/>
      <c r="CAE147" s="69"/>
      <c r="CAF147" s="69"/>
      <c r="CAG147" s="64"/>
      <c r="CAH147" s="56"/>
      <c r="CAI147" s="63"/>
      <c r="CAJ147" s="63"/>
      <c r="CAK147" s="68"/>
      <c r="CAL147" s="70"/>
      <c r="CAM147" s="69"/>
      <c r="CAN147" s="69"/>
      <c r="CAO147" s="69"/>
      <c r="CAP147" s="69"/>
      <c r="CAQ147" s="69"/>
      <c r="CAR147" s="69"/>
      <c r="CAS147" s="69"/>
      <c r="CAT147" s="69"/>
      <c r="CAU147" s="69"/>
      <c r="CAV147" s="69"/>
      <c r="CAW147" s="64"/>
      <c r="CAX147" s="56"/>
      <c r="CAY147" s="63"/>
      <c r="CAZ147" s="63"/>
      <c r="CBA147" s="68"/>
      <c r="CBB147" s="70"/>
      <c r="CBC147" s="69"/>
      <c r="CBD147" s="69"/>
      <c r="CBE147" s="69"/>
      <c r="CBF147" s="69"/>
      <c r="CBG147" s="69"/>
      <c r="CBH147" s="69"/>
      <c r="CBI147" s="69"/>
      <c r="CBJ147" s="69"/>
      <c r="CBK147" s="69"/>
      <c r="CBL147" s="69"/>
      <c r="CBM147" s="64"/>
      <c r="CBN147" s="56"/>
      <c r="CBO147" s="63"/>
      <c r="CBP147" s="63"/>
      <c r="CBQ147" s="68"/>
      <c r="CBR147" s="70"/>
      <c r="CBS147" s="69"/>
      <c r="CBT147" s="69"/>
      <c r="CBU147" s="69"/>
      <c r="CBV147" s="69"/>
      <c r="CBW147" s="69"/>
      <c r="CBX147" s="69"/>
      <c r="CBY147" s="69"/>
      <c r="CBZ147" s="69"/>
      <c r="CCA147" s="69"/>
      <c r="CCB147" s="69"/>
      <c r="CCC147" s="64"/>
      <c r="CCD147" s="56"/>
      <c r="CCE147" s="63"/>
      <c r="CCF147" s="63"/>
      <c r="CCG147" s="68"/>
      <c r="CCH147" s="70"/>
      <c r="CCI147" s="69"/>
      <c r="CCJ147" s="69"/>
      <c r="CCK147" s="69"/>
      <c r="CCL147" s="69"/>
      <c r="CCM147" s="69"/>
      <c r="CCN147" s="69"/>
      <c r="CCO147" s="69"/>
      <c r="CCP147" s="69"/>
      <c r="CCQ147" s="69"/>
      <c r="CCR147" s="69"/>
      <c r="CCS147" s="64"/>
      <c r="CCT147" s="56"/>
      <c r="CCU147" s="63"/>
      <c r="CCV147" s="63"/>
      <c r="CCW147" s="68"/>
      <c r="CCX147" s="70"/>
      <c r="CCY147" s="69"/>
      <c r="CCZ147" s="69"/>
      <c r="CDA147" s="69"/>
      <c r="CDB147" s="69"/>
      <c r="CDC147" s="69"/>
      <c r="CDD147" s="69"/>
      <c r="CDE147" s="69"/>
      <c r="CDF147" s="69"/>
      <c r="CDG147" s="69"/>
      <c r="CDH147" s="69"/>
      <c r="CDI147" s="64"/>
      <c r="CDJ147" s="56"/>
      <c r="CDK147" s="63"/>
      <c r="CDL147" s="63"/>
      <c r="CDM147" s="68"/>
      <c r="CDN147" s="70"/>
      <c r="CDO147" s="69"/>
      <c r="CDP147" s="69"/>
      <c r="CDQ147" s="69"/>
      <c r="CDR147" s="69"/>
      <c r="CDS147" s="69"/>
      <c r="CDT147" s="69"/>
      <c r="CDU147" s="69"/>
      <c r="CDV147" s="69"/>
      <c r="CDW147" s="69"/>
      <c r="CDX147" s="69"/>
      <c r="CDY147" s="64"/>
      <c r="CDZ147" s="56"/>
      <c r="CEA147" s="63"/>
      <c r="CEB147" s="63"/>
      <c r="CEC147" s="68"/>
      <c r="CED147" s="70"/>
      <c r="CEE147" s="69"/>
      <c r="CEF147" s="69"/>
      <c r="CEG147" s="69"/>
      <c r="CEH147" s="69"/>
      <c r="CEI147" s="69"/>
      <c r="CEJ147" s="69"/>
      <c r="CEK147" s="69"/>
      <c r="CEL147" s="69"/>
      <c r="CEM147" s="69"/>
      <c r="CEN147" s="69"/>
      <c r="CEO147" s="64"/>
      <c r="CEP147" s="56"/>
      <c r="CEQ147" s="63"/>
      <c r="CER147" s="63"/>
      <c r="CES147" s="68"/>
      <c r="CET147" s="70"/>
      <c r="CEU147" s="69"/>
      <c r="CEV147" s="69"/>
      <c r="CEW147" s="69"/>
      <c r="CEX147" s="69"/>
      <c r="CEY147" s="69"/>
      <c r="CEZ147" s="69"/>
      <c r="CFA147" s="69"/>
      <c r="CFB147" s="69"/>
      <c r="CFC147" s="69"/>
      <c r="CFD147" s="69"/>
      <c r="CFE147" s="64"/>
      <c r="CFF147" s="56"/>
      <c r="CFG147" s="63"/>
      <c r="CFH147" s="63"/>
      <c r="CFI147" s="68"/>
      <c r="CFJ147" s="70"/>
      <c r="CFK147" s="69"/>
      <c r="CFL147" s="69"/>
      <c r="CFM147" s="69"/>
      <c r="CFN147" s="69"/>
      <c r="CFO147" s="69"/>
      <c r="CFP147" s="69"/>
      <c r="CFQ147" s="69"/>
      <c r="CFR147" s="69"/>
      <c r="CFS147" s="69"/>
      <c r="CFT147" s="69"/>
      <c r="CFU147" s="64"/>
      <c r="CFV147" s="56"/>
      <c r="CFW147" s="63"/>
      <c r="CFX147" s="63"/>
      <c r="CFY147" s="68"/>
      <c r="CFZ147" s="70"/>
      <c r="CGA147" s="69"/>
      <c r="CGB147" s="69"/>
      <c r="CGC147" s="69"/>
      <c r="CGD147" s="69"/>
      <c r="CGE147" s="69"/>
      <c r="CGF147" s="69"/>
      <c r="CGG147" s="69"/>
      <c r="CGH147" s="69"/>
      <c r="CGI147" s="69"/>
      <c r="CGJ147" s="69"/>
      <c r="CGK147" s="64"/>
      <c r="CGL147" s="56"/>
      <c r="CGM147" s="63"/>
      <c r="CGN147" s="63"/>
      <c r="CGO147" s="68"/>
      <c r="CGP147" s="70"/>
      <c r="CGQ147" s="69"/>
      <c r="CGR147" s="69"/>
      <c r="CGS147" s="69"/>
      <c r="CGT147" s="69"/>
      <c r="CGU147" s="69"/>
      <c r="CGV147" s="69"/>
      <c r="CGW147" s="69"/>
      <c r="CGX147" s="69"/>
      <c r="CGY147" s="69"/>
      <c r="CGZ147" s="69"/>
      <c r="CHA147" s="64"/>
      <c r="CHB147" s="56"/>
      <c r="CHC147" s="63"/>
      <c r="CHD147" s="63"/>
      <c r="CHE147" s="68"/>
      <c r="CHF147" s="70"/>
      <c r="CHG147" s="69"/>
      <c r="CHH147" s="69"/>
      <c r="CHI147" s="69"/>
      <c r="CHJ147" s="69"/>
      <c r="CHK147" s="69"/>
      <c r="CHL147" s="69"/>
      <c r="CHM147" s="69"/>
      <c r="CHN147" s="69"/>
      <c r="CHO147" s="69"/>
      <c r="CHP147" s="69"/>
      <c r="CHQ147" s="64"/>
      <c r="CHR147" s="56"/>
      <c r="CHS147" s="63"/>
      <c r="CHT147" s="63"/>
      <c r="CHU147" s="68"/>
      <c r="CHV147" s="70"/>
      <c r="CHW147" s="69"/>
      <c r="CHX147" s="69"/>
      <c r="CHY147" s="69"/>
      <c r="CHZ147" s="69"/>
      <c r="CIA147" s="69"/>
      <c r="CIB147" s="69"/>
      <c r="CIC147" s="69"/>
      <c r="CID147" s="69"/>
      <c r="CIE147" s="69"/>
      <c r="CIF147" s="69"/>
      <c r="CIG147" s="64"/>
      <c r="CIH147" s="56"/>
      <c r="CII147" s="63"/>
      <c r="CIJ147" s="63"/>
      <c r="CIK147" s="68"/>
      <c r="CIL147" s="70"/>
      <c r="CIM147" s="69"/>
      <c r="CIN147" s="69"/>
      <c r="CIO147" s="69"/>
      <c r="CIP147" s="69"/>
      <c r="CIQ147" s="69"/>
      <c r="CIR147" s="69"/>
      <c r="CIS147" s="69"/>
      <c r="CIT147" s="69"/>
      <c r="CIU147" s="69"/>
      <c r="CIV147" s="69"/>
      <c r="CIW147" s="64"/>
      <c r="CIX147" s="56"/>
      <c r="CIY147" s="63"/>
      <c r="CIZ147" s="63"/>
      <c r="CJA147" s="68"/>
      <c r="CJB147" s="70"/>
      <c r="CJC147" s="69"/>
      <c r="CJD147" s="69"/>
      <c r="CJE147" s="69"/>
      <c r="CJF147" s="69"/>
      <c r="CJG147" s="69"/>
      <c r="CJH147" s="69"/>
      <c r="CJI147" s="69"/>
      <c r="CJJ147" s="69"/>
      <c r="CJK147" s="69"/>
      <c r="CJL147" s="69"/>
      <c r="CJM147" s="64"/>
      <c r="CJN147" s="56"/>
      <c r="CJO147" s="63"/>
      <c r="CJP147" s="63"/>
      <c r="CJQ147" s="68"/>
      <c r="CJR147" s="70"/>
      <c r="CJS147" s="69"/>
      <c r="CJT147" s="69"/>
      <c r="CJU147" s="69"/>
      <c r="CJV147" s="69"/>
      <c r="CJW147" s="69"/>
      <c r="CJX147" s="69"/>
      <c r="CJY147" s="69"/>
      <c r="CJZ147" s="69"/>
      <c r="CKA147" s="69"/>
      <c r="CKB147" s="69"/>
      <c r="CKC147" s="64"/>
      <c r="CKD147" s="56"/>
      <c r="CKE147" s="63"/>
      <c r="CKF147" s="63"/>
      <c r="CKG147" s="68"/>
      <c r="CKH147" s="70"/>
      <c r="CKI147" s="69"/>
      <c r="CKJ147" s="69"/>
      <c r="CKK147" s="69"/>
      <c r="CKL147" s="69"/>
      <c r="CKM147" s="69"/>
      <c r="CKN147" s="69"/>
      <c r="CKO147" s="69"/>
      <c r="CKP147" s="69"/>
      <c r="CKQ147" s="69"/>
      <c r="CKR147" s="69"/>
      <c r="CKS147" s="64"/>
      <c r="CKT147" s="56"/>
      <c r="CKU147" s="63"/>
      <c r="CKV147" s="63"/>
      <c r="CKW147" s="68"/>
      <c r="CKX147" s="70"/>
      <c r="CKY147" s="69"/>
      <c r="CKZ147" s="69"/>
      <c r="CLA147" s="69"/>
      <c r="CLB147" s="69"/>
      <c r="CLC147" s="69"/>
      <c r="CLD147" s="69"/>
      <c r="CLE147" s="69"/>
      <c r="CLF147" s="69"/>
      <c r="CLG147" s="69"/>
      <c r="CLH147" s="69"/>
      <c r="CLI147" s="64"/>
      <c r="CLJ147" s="56"/>
      <c r="CLK147" s="63"/>
      <c r="CLL147" s="63"/>
      <c r="CLM147" s="68"/>
      <c r="CLN147" s="70"/>
      <c r="CLO147" s="69"/>
      <c r="CLP147" s="69"/>
      <c r="CLQ147" s="69"/>
      <c r="CLR147" s="69"/>
      <c r="CLS147" s="69"/>
      <c r="CLT147" s="69"/>
      <c r="CLU147" s="69"/>
      <c r="CLV147" s="69"/>
      <c r="CLW147" s="69"/>
      <c r="CLX147" s="69"/>
      <c r="CLY147" s="64"/>
      <c r="CLZ147" s="56"/>
      <c r="CMA147" s="63"/>
      <c r="CMB147" s="63"/>
      <c r="CMC147" s="68"/>
      <c r="CMD147" s="70"/>
      <c r="CME147" s="69"/>
      <c r="CMF147" s="69"/>
      <c r="CMG147" s="69"/>
      <c r="CMH147" s="69"/>
      <c r="CMI147" s="69"/>
      <c r="CMJ147" s="69"/>
      <c r="CMK147" s="69"/>
      <c r="CML147" s="69"/>
      <c r="CMM147" s="69"/>
      <c r="CMN147" s="69"/>
      <c r="CMO147" s="64"/>
      <c r="CMP147" s="56"/>
      <c r="CMQ147" s="63"/>
      <c r="CMR147" s="63"/>
      <c r="CMS147" s="68"/>
      <c r="CMT147" s="70"/>
      <c r="CMU147" s="69"/>
      <c r="CMV147" s="69"/>
      <c r="CMW147" s="69"/>
      <c r="CMX147" s="69"/>
      <c r="CMY147" s="69"/>
      <c r="CMZ147" s="69"/>
      <c r="CNA147" s="69"/>
      <c r="CNB147" s="69"/>
      <c r="CNC147" s="69"/>
      <c r="CND147" s="69"/>
      <c r="CNE147" s="64"/>
      <c r="CNF147" s="56"/>
      <c r="CNG147" s="63"/>
      <c r="CNH147" s="63"/>
      <c r="CNI147" s="68"/>
      <c r="CNJ147" s="70"/>
      <c r="CNK147" s="69"/>
      <c r="CNL147" s="69"/>
      <c r="CNM147" s="69"/>
      <c r="CNN147" s="69"/>
      <c r="CNO147" s="69"/>
      <c r="CNP147" s="69"/>
      <c r="CNQ147" s="69"/>
      <c r="CNR147" s="69"/>
      <c r="CNS147" s="69"/>
      <c r="CNT147" s="69"/>
      <c r="CNU147" s="64"/>
      <c r="CNV147" s="56"/>
      <c r="CNW147" s="63"/>
      <c r="CNX147" s="63"/>
      <c r="CNY147" s="68"/>
      <c r="CNZ147" s="70"/>
      <c r="COA147" s="69"/>
      <c r="COB147" s="69"/>
      <c r="COC147" s="69"/>
      <c r="COD147" s="69"/>
      <c r="COE147" s="69"/>
      <c r="COF147" s="69"/>
      <c r="COG147" s="69"/>
      <c r="COH147" s="69"/>
      <c r="COI147" s="69"/>
      <c r="COJ147" s="69"/>
      <c r="COK147" s="64"/>
      <c r="COL147" s="56"/>
      <c r="COM147" s="63"/>
      <c r="CON147" s="63"/>
      <c r="COO147" s="68"/>
      <c r="COP147" s="70"/>
      <c r="COQ147" s="69"/>
      <c r="COR147" s="69"/>
      <c r="COS147" s="69"/>
      <c r="COT147" s="69"/>
      <c r="COU147" s="69"/>
      <c r="COV147" s="69"/>
      <c r="COW147" s="69"/>
      <c r="COX147" s="69"/>
      <c r="COY147" s="69"/>
      <c r="COZ147" s="69"/>
      <c r="CPA147" s="64"/>
      <c r="CPB147" s="56"/>
      <c r="CPC147" s="63"/>
      <c r="CPD147" s="63"/>
      <c r="CPE147" s="68"/>
      <c r="CPF147" s="70"/>
      <c r="CPG147" s="69"/>
      <c r="CPH147" s="69"/>
      <c r="CPI147" s="69"/>
      <c r="CPJ147" s="69"/>
      <c r="CPK147" s="69"/>
      <c r="CPL147" s="69"/>
      <c r="CPM147" s="69"/>
      <c r="CPN147" s="69"/>
      <c r="CPO147" s="69"/>
      <c r="CPP147" s="69"/>
      <c r="CPQ147" s="64"/>
      <c r="CPR147" s="56"/>
      <c r="CPS147" s="63"/>
      <c r="CPT147" s="63"/>
      <c r="CPU147" s="68"/>
      <c r="CPV147" s="70"/>
      <c r="CPW147" s="69"/>
      <c r="CPX147" s="69"/>
      <c r="CPY147" s="69"/>
      <c r="CPZ147" s="69"/>
      <c r="CQA147" s="69"/>
      <c r="CQB147" s="69"/>
      <c r="CQC147" s="69"/>
      <c r="CQD147" s="69"/>
      <c r="CQE147" s="69"/>
      <c r="CQF147" s="69"/>
      <c r="CQG147" s="64"/>
      <c r="CQH147" s="56"/>
      <c r="CQI147" s="63"/>
      <c r="CQJ147" s="63"/>
      <c r="CQK147" s="68"/>
      <c r="CQL147" s="70"/>
      <c r="CQM147" s="69"/>
      <c r="CQN147" s="69"/>
      <c r="CQO147" s="69"/>
      <c r="CQP147" s="69"/>
      <c r="CQQ147" s="69"/>
      <c r="CQR147" s="69"/>
      <c r="CQS147" s="69"/>
      <c r="CQT147" s="69"/>
      <c r="CQU147" s="69"/>
      <c r="CQV147" s="69"/>
      <c r="CQW147" s="64"/>
      <c r="CQX147" s="56"/>
      <c r="CQY147" s="63"/>
      <c r="CQZ147" s="63"/>
      <c r="CRA147" s="68"/>
      <c r="CRB147" s="70"/>
      <c r="CRC147" s="69"/>
      <c r="CRD147" s="69"/>
      <c r="CRE147" s="69"/>
      <c r="CRF147" s="69"/>
      <c r="CRG147" s="69"/>
      <c r="CRH147" s="69"/>
      <c r="CRI147" s="69"/>
      <c r="CRJ147" s="69"/>
      <c r="CRK147" s="69"/>
      <c r="CRL147" s="69"/>
      <c r="CRM147" s="64"/>
      <c r="CRN147" s="56"/>
      <c r="CRO147" s="63"/>
      <c r="CRP147" s="63"/>
      <c r="CRQ147" s="68"/>
      <c r="CRR147" s="70"/>
      <c r="CRS147" s="69"/>
      <c r="CRT147" s="69"/>
      <c r="CRU147" s="69"/>
      <c r="CRV147" s="69"/>
      <c r="CRW147" s="69"/>
      <c r="CRX147" s="69"/>
      <c r="CRY147" s="69"/>
      <c r="CRZ147" s="69"/>
      <c r="CSA147" s="69"/>
      <c r="CSB147" s="69"/>
      <c r="CSC147" s="64"/>
      <c r="CSD147" s="56"/>
      <c r="CSE147" s="63"/>
      <c r="CSF147" s="63"/>
      <c r="CSG147" s="68"/>
      <c r="CSH147" s="70"/>
      <c r="CSI147" s="69"/>
      <c r="CSJ147" s="69"/>
      <c r="CSK147" s="69"/>
      <c r="CSL147" s="69"/>
      <c r="CSM147" s="69"/>
      <c r="CSN147" s="69"/>
      <c r="CSO147" s="69"/>
      <c r="CSP147" s="69"/>
      <c r="CSQ147" s="69"/>
      <c r="CSR147" s="69"/>
      <c r="CSS147" s="64"/>
      <c r="CST147" s="56"/>
      <c r="CSU147" s="63"/>
      <c r="CSV147" s="63"/>
      <c r="CSW147" s="68"/>
      <c r="CSX147" s="70"/>
      <c r="CSY147" s="69"/>
      <c r="CSZ147" s="69"/>
      <c r="CTA147" s="69"/>
      <c r="CTB147" s="69"/>
      <c r="CTC147" s="69"/>
      <c r="CTD147" s="69"/>
      <c r="CTE147" s="69"/>
      <c r="CTF147" s="69"/>
      <c r="CTG147" s="69"/>
      <c r="CTH147" s="69"/>
      <c r="CTI147" s="64"/>
      <c r="CTJ147" s="56"/>
      <c r="CTK147" s="63"/>
      <c r="CTL147" s="63"/>
      <c r="CTM147" s="68"/>
      <c r="CTN147" s="70"/>
      <c r="CTO147" s="69"/>
      <c r="CTP147" s="69"/>
      <c r="CTQ147" s="69"/>
      <c r="CTR147" s="69"/>
      <c r="CTS147" s="69"/>
      <c r="CTT147" s="69"/>
      <c r="CTU147" s="69"/>
      <c r="CTV147" s="69"/>
      <c r="CTW147" s="69"/>
      <c r="CTX147" s="69"/>
      <c r="CTY147" s="64"/>
      <c r="CTZ147" s="56"/>
      <c r="CUA147" s="63"/>
      <c r="CUB147" s="63"/>
      <c r="CUC147" s="68"/>
      <c r="CUD147" s="70"/>
      <c r="CUE147" s="69"/>
      <c r="CUF147" s="69"/>
      <c r="CUG147" s="69"/>
      <c r="CUH147" s="69"/>
      <c r="CUI147" s="69"/>
      <c r="CUJ147" s="69"/>
      <c r="CUK147" s="69"/>
      <c r="CUL147" s="69"/>
      <c r="CUM147" s="69"/>
      <c r="CUN147" s="69"/>
      <c r="CUO147" s="64"/>
      <c r="CUP147" s="56"/>
      <c r="CUQ147" s="63"/>
      <c r="CUR147" s="63"/>
      <c r="CUS147" s="68"/>
      <c r="CUT147" s="70"/>
      <c r="CUU147" s="69"/>
      <c r="CUV147" s="69"/>
      <c r="CUW147" s="69"/>
      <c r="CUX147" s="69"/>
      <c r="CUY147" s="69"/>
      <c r="CUZ147" s="69"/>
      <c r="CVA147" s="69"/>
      <c r="CVB147" s="69"/>
      <c r="CVC147" s="69"/>
      <c r="CVD147" s="69"/>
      <c r="CVE147" s="64"/>
      <c r="CVF147" s="56"/>
      <c r="CVG147" s="63"/>
      <c r="CVH147" s="63"/>
      <c r="CVI147" s="68"/>
      <c r="CVJ147" s="70"/>
      <c r="CVK147" s="69"/>
      <c r="CVL147" s="69"/>
      <c r="CVM147" s="69"/>
      <c r="CVN147" s="69"/>
      <c r="CVO147" s="69"/>
      <c r="CVP147" s="69"/>
      <c r="CVQ147" s="69"/>
      <c r="CVR147" s="69"/>
      <c r="CVS147" s="69"/>
      <c r="CVT147" s="69"/>
      <c r="CVU147" s="64"/>
      <c r="CVV147" s="56"/>
      <c r="CVW147" s="63"/>
      <c r="CVX147" s="63"/>
      <c r="CVY147" s="68"/>
      <c r="CVZ147" s="70"/>
      <c r="CWA147" s="69"/>
      <c r="CWB147" s="69"/>
      <c r="CWC147" s="69"/>
      <c r="CWD147" s="69"/>
      <c r="CWE147" s="69"/>
      <c r="CWF147" s="69"/>
      <c r="CWG147" s="69"/>
      <c r="CWH147" s="69"/>
      <c r="CWI147" s="69"/>
      <c r="CWJ147" s="69"/>
      <c r="CWK147" s="64"/>
      <c r="CWL147" s="56"/>
      <c r="CWM147" s="63"/>
      <c r="CWN147" s="63"/>
      <c r="CWO147" s="68"/>
      <c r="CWP147" s="70"/>
      <c r="CWQ147" s="69"/>
      <c r="CWR147" s="69"/>
      <c r="CWS147" s="69"/>
      <c r="CWT147" s="69"/>
      <c r="CWU147" s="69"/>
      <c r="CWV147" s="69"/>
      <c r="CWW147" s="69"/>
      <c r="CWX147" s="69"/>
      <c r="CWY147" s="69"/>
      <c r="CWZ147" s="69"/>
      <c r="CXA147" s="64"/>
      <c r="CXB147" s="56"/>
      <c r="CXC147" s="63"/>
      <c r="CXD147" s="63"/>
      <c r="CXE147" s="68"/>
      <c r="CXF147" s="70"/>
      <c r="CXG147" s="69"/>
      <c r="CXH147" s="69"/>
      <c r="CXI147" s="69"/>
      <c r="CXJ147" s="69"/>
      <c r="CXK147" s="69"/>
      <c r="CXL147" s="69"/>
      <c r="CXM147" s="69"/>
      <c r="CXN147" s="69"/>
      <c r="CXO147" s="69"/>
      <c r="CXP147" s="69"/>
      <c r="CXQ147" s="64"/>
      <c r="CXR147" s="56"/>
      <c r="CXS147" s="63"/>
      <c r="CXT147" s="63"/>
      <c r="CXU147" s="68"/>
      <c r="CXV147" s="70"/>
      <c r="CXW147" s="69"/>
      <c r="CXX147" s="69"/>
      <c r="CXY147" s="69"/>
      <c r="CXZ147" s="69"/>
      <c r="CYA147" s="69"/>
      <c r="CYB147" s="69"/>
      <c r="CYC147" s="69"/>
      <c r="CYD147" s="69"/>
      <c r="CYE147" s="69"/>
      <c r="CYF147" s="69"/>
      <c r="CYG147" s="64"/>
      <c r="CYH147" s="56"/>
      <c r="CYI147" s="63"/>
      <c r="CYJ147" s="63"/>
      <c r="CYK147" s="68"/>
      <c r="CYL147" s="70"/>
      <c r="CYM147" s="69"/>
      <c r="CYN147" s="69"/>
      <c r="CYO147" s="69"/>
      <c r="CYP147" s="69"/>
      <c r="CYQ147" s="69"/>
      <c r="CYR147" s="69"/>
      <c r="CYS147" s="69"/>
      <c r="CYT147" s="69"/>
      <c r="CYU147" s="69"/>
      <c r="CYV147" s="69"/>
      <c r="CYW147" s="64"/>
      <c r="CYX147" s="56"/>
      <c r="CYY147" s="63"/>
      <c r="CYZ147" s="63"/>
      <c r="CZA147" s="68"/>
      <c r="CZB147" s="70"/>
      <c r="CZC147" s="69"/>
      <c r="CZD147" s="69"/>
      <c r="CZE147" s="69"/>
      <c r="CZF147" s="69"/>
      <c r="CZG147" s="69"/>
      <c r="CZH147" s="69"/>
      <c r="CZI147" s="69"/>
      <c r="CZJ147" s="69"/>
      <c r="CZK147" s="69"/>
      <c r="CZL147" s="69"/>
      <c r="CZM147" s="64"/>
      <c r="CZN147" s="56"/>
      <c r="CZO147" s="63"/>
      <c r="CZP147" s="63"/>
      <c r="CZQ147" s="68"/>
      <c r="CZR147" s="70"/>
      <c r="CZS147" s="69"/>
      <c r="CZT147" s="69"/>
      <c r="CZU147" s="69"/>
      <c r="CZV147" s="69"/>
      <c r="CZW147" s="69"/>
      <c r="CZX147" s="69"/>
      <c r="CZY147" s="69"/>
      <c r="CZZ147" s="69"/>
      <c r="DAA147" s="69"/>
      <c r="DAB147" s="69"/>
      <c r="DAC147" s="64"/>
      <c r="DAD147" s="56"/>
      <c r="DAE147" s="63"/>
      <c r="DAF147" s="63"/>
      <c r="DAG147" s="68"/>
      <c r="DAH147" s="70"/>
      <c r="DAI147" s="69"/>
      <c r="DAJ147" s="69"/>
      <c r="DAK147" s="69"/>
      <c r="DAL147" s="69"/>
      <c r="DAM147" s="69"/>
      <c r="DAN147" s="69"/>
      <c r="DAO147" s="69"/>
      <c r="DAP147" s="69"/>
      <c r="DAQ147" s="69"/>
      <c r="DAR147" s="69"/>
      <c r="DAS147" s="64"/>
      <c r="DAT147" s="56"/>
      <c r="DAU147" s="63"/>
      <c r="DAV147" s="63"/>
      <c r="DAW147" s="68"/>
      <c r="DAX147" s="70"/>
      <c r="DAY147" s="69"/>
      <c r="DAZ147" s="69"/>
      <c r="DBA147" s="69"/>
      <c r="DBB147" s="69"/>
      <c r="DBC147" s="69"/>
      <c r="DBD147" s="69"/>
      <c r="DBE147" s="69"/>
      <c r="DBF147" s="69"/>
      <c r="DBG147" s="69"/>
      <c r="DBH147" s="69"/>
      <c r="DBI147" s="64"/>
      <c r="DBJ147" s="56"/>
      <c r="DBK147" s="63"/>
      <c r="DBL147" s="63"/>
      <c r="DBM147" s="68"/>
      <c r="DBN147" s="70"/>
      <c r="DBO147" s="69"/>
      <c r="DBP147" s="69"/>
      <c r="DBQ147" s="69"/>
      <c r="DBR147" s="69"/>
      <c r="DBS147" s="69"/>
      <c r="DBT147" s="69"/>
      <c r="DBU147" s="69"/>
      <c r="DBV147" s="69"/>
      <c r="DBW147" s="69"/>
      <c r="DBX147" s="69"/>
      <c r="DBY147" s="64"/>
      <c r="DBZ147" s="56"/>
      <c r="DCA147" s="63"/>
      <c r="DCB147" s="63"/>
      <c r="DCC147" s="68"/>
      <c r="DCD147" s="70"/>
      <c r="DCE147" s="69"/>
      <c r="DCF147" s="69"/>
      <c r="DCG147" s="69"/>
      <c r="DCH147" s="69"/>
      <c r="DCI147" s="69"/>
      <c r="DCJ147" s="69"/>
      <c r="DCK147" s="69"/>
      <c r="DCL147" s="69"/>
      <c r="DCM147" s="69"/>
      <c r="DCN147" s="69"/>
      <c r="DCO147" s="64"/>
      <c r="DCP147" s="56"/>
      <c r="DCQ147" s="63"/>
      <c r="DCR147" s="63"/>
      <c r="DCS147" s="68"/>
      <c r="DCT147" s="70"/>
      <c r="DCU147" s="69"/>
      <c r="DCV147" s="69"/>
      <c r="DCW147" s="69"/>
      <c r="DCX147" s="69"/>
      <c r="DCY147" s="69"/>
      <c r="DCZ147" s="69"/>
      <c r="DDA147" s="69"/>
      <c r="DDB147" s="69"/>
      <c r="DDC147" s="69"/>
      <c r="DDD147" s="69"/>
      <c r="DDE147" s="64"/>
      <c r="DDF147" s="56"/>
      <c r="DDG147" s="63"/>
      <c r="DDH147" s="63"/>
      <c r="DDI147" s="68"/>
      <c r="DDJ147" s="70"/>
      <c r="DDK147" s="69"/>
      <c r="DDL147" s="69"/>
      <c r="DDM147" s="69"/>
      <c r="DDN147" s="69"/>
      <c r="DDO147" s="69"/>
      <c r="DDP147" s="69"/>
      <c r="DDQ147" s="69"/>
      <c r="DDR147" s="69"/>
      <c r="DDS147" s="69"/>
      <c r="DDT147" s="69"/>
      <c r="DDU147" s="64"/>
      <c r="DDV147" s="56"/>
      <c r="DDW147" s="63"/>
      <c r="DDX147" s="63"/>
      <c r="DDY147" s="68"/>
      <c r="DDZ147" s="70"/>
      <c r="DEA147" s="69"/>
      <c r="DEB147" s="69"/>
      <c r="DEC147" s="69"/>
      <c r="DED147" s="69"/>
      <c r="DEE147" s="69"/>
      <c r="DEF147" s="69"/>
      <c r="DEG147" s="69"/>
      <c r="DEH147" s="69"/>
      <c r="DEI147" s="69"/>
      <c r="DEJ147" s="69"/>
      <c r="DEK147" s="64"/>
      <c r="DEL147" s="56"/>
      <c r="DEM147" s="63"/>
      <c r="DEN147" s="63"/>
      <c r="DEO147" s="68"/>
      <c r="DEP147" s="70"/>
      <c r="DEQ147" s="69"/>
      <c r="DER147" s="69"/>
      <c r="DES147" s="69"/>
      <c r="DET147" s="69"/>
      <c r="DEU147" s="69"/>
      <c r="DEV147" s="69"/>
      <c r="DEW147" s="69"/>
      <c r="DEX147" s="69"/>
      <c r="DEY147" s="69"/>
      <c r="DEZ147" s="69"/>
      <c r="DFA147" s="64"/>
      <c r="DFB147" s="56"/>
      <c r="DFC147" s="63"/>
      <c r="DFD147" s="63"/>
      <c r="DFE147" s="68"/>
      <c r="DFF147" s="70"/>
      <c r="DFG147" s="69"/>
      <c r="DFH147" s="69"/>
      <c r="DFI147" s="69"/>
      <c r="DFJ147" s="69"/>
      <c r="DFK147" s="69"/>
      <c r="DFL147" s="69"/>
      <c r="DFM147" s="69"/>
      <c r="DFN147" s="69"/>
      <c r="DFO147" s="69"/>
      <c r="DFP147" s="69"/>
      <c r="DFQ147" s="64"/>
      <c r="DFR147" s="56"/>
      <c r="DFS147" s="63"/>
      <c r="DFT147" s="63"/>
      <c r="DFU147" s="68"/>
      <c r="DFV147" s="70"/>
      <c r="DFW147" s="69"/>
      <c r="DFX147" s="69"/>
      <c r="DFY147" s="69"/>
      <c r="DFZ147" s="69"/>
      <c r="DGA147" s="69"/>
      <c r="DGB147" s="69"/>
      <c r="DGC147" s="69"/>
      <c r="DGD147" s="69"/>
      <c r="DGE147" s="69"/>
      <c r="DGF147" s="69"/>
      <c r="DGG147" s="64"/>
      <c r="DGH147" s="56"/>
      <c r="DGI147" s="63"/>
      <c r="DGJ147" s="63"/>
      <c r="DGK147" s="68"/>
      <c r="DGL147" s="70"/>
      <c r="DGM147" s="69"/>
      <c r="DGN147" s="69"/>
      <c r="DGO147" s="69"/>
      <c r="DGP147" s="69"/>
      <c r="DGQ147" s="69"/>
      <c r="DGR147" s="69"/>
      <c r="DGS147" s="69"/>
      <c r="DGT147" s="69"/>
      <c r="DGU147" s="69"/>
      <c r="DGV147" s="69"/>
      <c r="DGW147" s="64"/>
      <c r="DGX147" s="56"/>
      <c r="DGY147" s="63"/>
      <c r="DGZ147" s="63"/>
      <c r="DHA147" s="68"/>
      <c r="DHB147" s="70"/>
      <c r="DHC147" s="69"/>
      <c r="DHD147" s="69"/>
      <c r="DHE147" s="69"/>
      <c r="DHF147" s="69"/>
      <c r="DHG147" s="69"/>
      <c r="DHH147" s="69"/>
      <c r="DHI147" s="69"/>
      <c r="DHJ147" s="69"/>
      <c r="DHK147" s="69"/>
      <c r="DHL147" s="69"/>
      <c r="DHM147" s="64"/>
      <c r="DHN147" s="56"/>
      <c r="DHO147" s="63"/>
      <c r="DHP147" s="63"/>
      <c r="DHQ147" s="68"/>
      <c r="DHR147" s="70"/>
      <c r="DHS147" s="69"/>
      <c r="DHT147" s="69"/>
      <c r="DHU147" s="69"/>
      <c r="DHV147" s="69"/>
      <c r="DHW147" s="69"/>
      <c r="DHX147" s="69"/>
      <c r="DHY147" s="69"/>
      <c r="DHZ147" s="69"/>
      <c r="DIA147" s="69"/>
      <c r="DIB147" s="69"/>
      <c r="DIC147" s="64"/>
      <c r="DID147" s="56"/>
      <c r="DIE147" s="63"/>
      <c r="DIF147" s="63"/>
      <c r="DIG147" s="68"/>
      <c r="DIH147" s="70"/>
      <c r="DII147" s="69"/>
      <c r="DIJ147" s="69"/>
      <c r="DIK147" s="69"/>
      <c r="DIL147" s="69"/>
      <c r="DIM147" s="69"/>
      <c r="DIN147" s="69"/>
      <c r="DIO147" s="69"/>
      <c r="DIP147" s="69"/>
      <c r="DIQ147" s="69"/>
      <c r="DIR147" s="69"/>
      <c r="DIS147" s="64"/>
      <c r="DIT147" s="56"/>
      <c r="DIU147" s="63"/>
      <c r="DIV147" s="63"/>
      <c r="DIW147" s="68"/>
      <c r="DIX147" s="70"/>
      <c r="DIY147" s="69"/>
      <c r="DIZ147" s="69"/>
      <c r="DJA147" s="69"/>
      <c r="DJB147" s="69"/>
      <c r="DJC147" s="69"/>
      <c r="DJD147" s="69"/>
      <c r="DJE147" s="69"/>
      <c r="DJF147" s="69"/>
      <c r="DJG147" s="69"/>
      <c r="DJH147" s="69"/>
      <c r="DJI147" s="64"/>
      <c r="DJJ147" s="56"/>
      <c r="DJK147" s="63"/>
      <c r="DJL147" s="63"/>
      <c r="DJM147" s="68"/>
      <c r="DJN147" s="70"/>
      <c r="DJO147" s="69"/>
      <c r="DJP147" s="69"/>
      <c r="DJQ147" s="69"/>
      <c r="DJR147" s="69"/>
      <c r="DJS147" s="69"/>
      <c r="DJT147" s="69"/>
      <c r="DJU147" s="69"/>
      <c r="DJV147" s="69"/>
      <c r="DJW147" s="69"/>
      <c r="DJX147" s="69"/>
      <c r="DJY147" s="64"/>
      <c r="DJZ147" s="56"/>
      <c r="DKA147" s="63"/>
      <c r="DKB147" s="63"/>
      <c r="DKC147" s="68"/>
      <c r="DKD147" s="70"/>
      <c r="DKE147" s="69"/>
      <c r="DKF147" s="69"/>
      <c r="DKG147" s="69"/>
      <c r="DKH147" s="69"/>
      <c r="DKI147" s="69"/>
      <c r="DKJ147" s="69"/>
      <c r="DKK147" s="69"/>
      <c r="DKL147" s="69"/>
      <c r="DKM147" s="69"/>
      <c r="DKN147" s="69"/>
      <c r="DKO147" s="64"/>
      <c r="DKP147" s="56"/>
      <c r="DKQ147" s="63"/>
      <c r="DKR147" s="63"/>
      <c r="DKS147" s="68"/>
      <c r="DKT147" s="70"/>
      <c r="DKU147" s="69"/>
      <c r="DKV147" s="69"/>
      <c r="DKW147" s="69"/>
      <c r="DKX147" s="69"/>
      <c r="DKY147" s="69"/>
      <c r="DKZ147" s="69"/>
      <c r="DLA147" s="69"/>
      <c r="DLB147" s="69"/>
      <c r="DLC147" s="69"/>
      <c r="DLD147" s="69"/>
      <c r="DLE147" s="64"/>
      <c r="DLF147" s="56"/>
      <c r="DLG147" s="63"/>
      <c r="DLH147" s="63"/>
      <c r="DLI147" s="68"/>
      <c r="DLJ147" s="70"/>
      <c r="DLK147" s="69"/>
      <c r="DLL147" s="69"/>
      <c r="DLM147" s="69"/>
      <c r="DLN147" s="69"/>
      <c r="DLO147" s="69"/>
      <c r="DLP147" s="69"/>
      <c r="DLQ147" s="69"/>
      <c r="DLR147" s="69"/>
      <c r="DLS147" s="69"/>
      <c r="DLT147" s="69"/>
      <c r="DLU147" s="64"/>
      <c r="DLV147" s="56"/>
      <c r="DLW147" s="63"/>
      <c r="DLX147" s="63"/>
      <c r="DLY147" s="68"/>
      <c r="DLZ147" s="70"/>
      <c r="DMA147" s="69"/>
      <c r="DMB147" s="69"/>
      <c r="DMC147" s="69"/>
      <c r="DMD147" s="69"/>
      <c r="DME147" s="69"/>
      <c r="DMF147" s="69"/>
      <c r="DMG147" s="69"/>
      <c r="DMH147" s="69"/>
      <c r="DMI147" s="69"/>
      <c r="DMJ147" s="69"/>
      <c r="DMK147" s="64"/>
      <c r="DML147" s="56"/>
      <c r="DMM147" s="63"/>
      <c r="DMN147" s="63"/>
      <c r="DMO147" s="68"/>
      <c r="DMP147" s="70"/>
      <c r="DMQ147" s="69"/>
      <c r="DMR147" s="69"/>
      <c r="DMS147" s="69"/>
      <c r="DMT147" s="69"/>
      <c r="DMU147" s="69"/>
      <c r="DMV147" s="69"/>
      <c r="DMW147" s="69"/>
      <c r="DMX147" s="69"/>
      <c r="DMY147" s="69"/>
      <c r="DMZ147" s="69"/>
      <c r="DNA147" s="64"/>
      <c r="DNB147" s="56"/>
      <c r="DNC147" s="63"/>
      <c r="DND147" s="63"/>
      <c r="DNE147" s="68"/>
      <c r="DNF147" s="70"/>
      <c r="DNG147" s="69"/>
      <c r="DNH147" s="69"/>
      <c r="DNI147" s="69"/>
      <c r="DNJ147" s="69"/>
      <c r="DNK147" s="69"/>
      <c r="DNL147" s="69"/>
      <c r="DNM147" s="69"/>
      <c r="DNN147" s="69"/>
      <c r="DNO147" s="69"/>
      <c r="DNP147" s="69"/>
      <c r="DNQ147" s="64"/>
      <c r="DNR147" s="56"/>
      <c r="DNS147" s="63"/>
      <c r="DNT147" s="63"/>
      <c r="DNU147" s="68"/>
      <c r="DNV147" s="70"/>
      <c r="DNW147" s="69"/>
      <c r="DNX147" s="69"/>
      <c r="DNY147" s="69"/>
      <c r="DNZ147" s="69"/>
      <c r="DOA147" s="69"/>
      <c r="DOB147" s="69"/>
      <c r="DOC147" s="69"/>
      <c r="DOD147" s="69"/>
      <c r="DOE147" s="69"/>
      <c r="DOF147" s="69"/>
      <c r="DOG147" s="64"/>
      <c r="DOH147" s="56"/>
      <c r="DOI147" s="63"/>
      <c r="DOJ147" s="63"/>
      <c r="DOK147" s="68"/>
      <c r="DOL147" s="70"/>
      <c r="DOM147" s="69"/>
      <c r="DON147" s="69"/>
      <c r="DOO147" s="69"/>
      <c r="DOP147" s="69"/>
      <c r="DOQ147" s="69"/>
      <c r="DOR147" s="69"/>
      <c r="DOS147" s="69"/>
      <c r="DOT147" s="69"/>
      <c r="DOU147" s="69"/>
      <c r="DOV147" s="69"/>
      <c r="DOW147" s="64"/>
      <c r="DOX147" s="56"/>
      <c r="DOY147" s="63"/>
      <c r="DOZ147" s="63"/>
      <c r="DPA147" s="68"/>
      <c r="DPB147" s="70"/>
      <c r="DPC147" s="69"/>
      <c r="DPD147" s="69"/>
      <c r="DPE147" s="69"/>
      <c r="DPF147" s="69"/>
      <c r="DPG147" s="69"/>
      <c r="DPH147" s="69"/>
      <c r="DPI147" s="69"/>
      <c r="DPJ147" s="69"/>
      <c r="DPK147" s="69"/>
      <c r="DPL147" s="69"/>
      <c r="DPM147" s="64"/>
      <c r="DPN147" s="56"/>
      <c r="DPO147" s="63"/>
      <c r="DPP147" s="63"/>
      <c r="DPQ147" s="68"/>
      <c r="DPR147" s="70"/>
      <c r="DPS147" s="69"/>
      <c r="DPT147" s="69"/>
      <c r="DPU147" s="69"/>
      <c r="DPV147" s="69"/>
      <c r="DPW147" s="69"/>
      <c r="DPX147" s="69"/>
      <c r="DPY147" s="69"/>
      <c r="DPZ147" s="69"/>
      <c r="DQA147" s="69"/>
      <c r="DQB147" s="69"/>
      <c r="DQC147" s="64"/>
      <c r="DQD147" s="56"/>
      <c r="DQE147" s="63"/>
      <c r="DQF147" s="63"/>
      <c r="DQG147" s="68"/>
      <c r="DQH147" s="70"/>
      <c r="DQI147" s="69"/>
      <c r="DQJ147" s="69"/>
      <c r="DQK147" s="69"/>
      <c r="DQL147" s="69"/>
      <c r="DQM147" s="69"/>
      <c r="DQN147" s="69"/>
      <c r="DQO147" s="69"/>
      <c r="DQP147" s="69"/>
      <c r="DQQ147" s="69"/>
      <c r="DQR147" s="69"/>
      <c r="DQS147" s="64"/>
      <c r="DQT147" s="56"/>
      <c r="DQU147" s="63"/>
      <c r="DQV147" s="63"/>
      <c r="DQW147" s="68"/>
      <c r="DQX147" s="70"/>
      <c r="DQY147" s="69"/>
      <c r="DQZ147" s="69"/>
      <c r="DRA147" s="69"/>
      <c r="DRB147" s="69"/>
      <c r="DRC147" s="69"/>
      <c r="DRD147" s="69"/>
      <c r="DRE147" s="69"/>
      <c r="DRF147" s="69"/>
      <c r="DRG147" s="69"/>
      <c r="DRH147" s="69"/>
      <c r="DRI147" s="64"/>
      <c r="DRJ147" s="56"/>
      <c r="DRK147" s="63"/>
      <c r="DRL147" s="63"/>
      <c r="DRM147" s="68"/>
      <c r="DRN147" s="70"/>
      <c r="DRO147" s="69"/>
      <c r="DRP147" s="69"/>
      <c r="DRQ147" s="69"/>
      <c r="DRR147" s="69"/>
      <c r="DRS147" s="69"/>
      <c r="DRT147" s="69"/>
      <c r="DRU147" s="69"/>
      <c r="DRV147" s="69"/>
      <c r="DRW147" s="69"/>
      <c r="DRX147" s="69"/>
      <c r="DRY147" s="64"/>
      <c r="DRZ147" s="56"/>
      <c r="DSA147" s="63"/>
      <c r="DSB147" s="63"/>
      <c r="DSC147" s="68"/>
      <c r="DSD147" s="70"/>
      <c r="DSE147" s="69"/>
      <c r="DSF147" s="69"/>
      <c r="DSG147" s="69"/>
      <c r="DSH147" s="69"/>
      <c r="DSI147" s="69"/>
      <c r="DSJ147" s="69"/>
      <c r="DSK147" s="69"/>
      <c r="DSL147" s="69"/>
      <c r="DSM147" s="69"/>
      <c r="DSN147" s="69"/>
      <c r="DSO147" s="64"/>
      <c r="DSP147" s="56"/>
      <c r="DSQ147" s="63"/>
      <c r="DSR147" s="63"/>
      <c r="DSS147" s="68"/>
      <c r="DST147" s="70"/>
      <c r="DSU147" s="69"/>
      <c r="DSV147" s="69"/>
      <c r="DSW147" s="69"/>
      <c r="DSX147" s="69"/>
      <c r="DSY147" s="69"/>
      <c r="DSZ147" s="69"/>
      <c r="DTA147" s="69"/>
      <c r="DTB147" s="69"/>
      <c r="DTC147" s="69"/>
      <c r="DTD147" s="69"/>
      <c r="DTE147" s="64"/>
      <c r="DTF147" s="56"/>
      <c r="DTG147" s="63"/>
      <c r="DTH147" s="63"/>
      <c r="DTI147" s="68"/>
      <c r="DTJ147" s="70"/>
      <c r="DTK147" s="69"/>
      <c r="DTL147" s="69"/>
      <c r="DTM147" s="69"/>
      <c r="DTN147" s="69"/>
      <c r="DTO147" s="69"/>
      <c r="DTP147" s="69"/>
      <c r="DTQ147" s="69"/>
      <c r="DTR147" s="69"/>
      <c r="DTS147" s="69"/>
      <c r="DTT147" s="69"/>
      <c r="DTU147" s="64"/>
      <c r="DTV147" s="56"/>
      <c r="DTW147" s="63"/>
      <c r="DTX147" s="63"/>
      <c r="DTY147" s="68"/>
      <c r="DTZ147" s="70"/>
      <c r="DUA147" s="69"/>
      <c r="DUB147" s="69"/>
      <c r="DUC147" s="69"/>
      <c r="DUD147" s="69"/>
      <c r="DUE147" s="69"/>
      <c r="DUF147" s="69"/>
      <c r="DUG147" s="69"/>
      <c r="DUH147" s="69"/>
      <c r="DUI147" s="69"/>
      <c r="DUJ147" s="69"/>
      <c r="DUK147" s="64"/>
      <c r="DUL147" s="56"/>
      <c r="DUM147" s="63"/>
      <c r="DUN147" s="63"/>
      <c r="DUO147" s="68"/>
      <c r="DUP147" s="70"/>
      <c r="DUQ147" s="69"/>
      <c r="DUR147" s="69"/>
      <c r="DUS147" s="69"/>
      <c r="DUT147" s="69"/>
      <c r="DUU147" s="69"/>
      <c r="DUV147" s="69"/>
      <c r="DUW147" s="69"/>
      <c r="DUX147" s="69"/>
      <c r="DUY147" s="69"/>
      <c r="DUZ147" s="69"/>
      <c r="DVA147" s="64"/>
      <c r="DVB147" s="56"/>
      <c r="DVC147" s="63"/>
      <c r="DVD147" s="63"/>
      <c r="DVE147" s="68"/>
      <c r="DVF147" s="70"/>
      <c r="DVG147" s="69"/>
      <c r="DVH147" s="69"/>
      <c r="DVI147" s="69"/>
      <c r="DVJ147" s="69"/>
      <c r="DVK147" s="69"/>
      <c r="DVL147" s="69"/>
      <c r="DVM147" s="69"/>
      <c r="DVN147" s="69"/>
      <c r="DVO147" s="69"/>
      <c r="DVP147" s="69"/>
      <c r="DVQ147" s="64"/>
      <c r="DVR147" s="56"/>
      <c r="DVS147" s="63"/>
      <c r="DVT147" s="63"/>
      <c r="DVU147" s="68"/>
      <c r="DVV147" s="70"/>
      <c r="DVW147" s="69"/>
      <c r="DVX147" s="69"/>
      <c r="DVY147" s="69"/>
      <c r="DVZ147" s="69"/>
      <c r="DWA147" s="69"/>
      <c r="DWB147" s="69"/>
      <c r="DWC147" s="69"/>
      <c r="DWD147" s="69"/>
      <c r="DWE147" s="69"/>
      <c r="DWF147" s="69"/>
      <c r="DWG147" s="64"/>
      <c r="DWH147" s="56"/>
      <c r="DWI147" s="63"/>
      <c r="DWJ147" s="63"/>
      <c r="DWK147" s="68"/>
      <c r="DWL147" s="70"/>
      <c r="DWM147" s="69"/>
      <c r="DWN147" s="69"/>
      <c r="DWO147" s="69"/>
      <c r="DWP147" s="69"/>
      <c r="DWQ147" s="69"/>
      <c r="DWR147" s="69"/>
      <c r="DWS147" s="69"/>
      <c r="DWT147" s="69"/>
      <c r="DWU147" s="69"/>
      <c r="DWV147" s="69"/>
      <c r="DWW147" s="64"/>
      <c r="DWX147" s="56"/>
      <c r="DWY147" s="63"/>
      <c r="DWZ147" s="63"/>
      <c r="DXA147" s="68"/>
      <c r="DXB147" s="70"/>
      <c r="DXC147" s="69"/>
      <c r="DXD147" s="69"/>
      <c r="DXE147" s="69"/>
      <c r="DXF147" s="69"/>
      <c r="DXG147" s="69"/>
      <c r="DXH147" s="69"/>
      <c r="DXI147" s="69"/>
      <c r="DXJ147" s="69"/>
      <c r="DXK147" s="69"/>
      <c r="DXL147" s="69"/>
      <c r="DXM147" s="64"/>
      <c r="DXN147" s="56"/>
      <c r="DXO147" s="63"/>
      <c r="DXP147" s="63"/>
      <c r="DXQ147" s="68"/>
      <c r="DXR147" s="70"/>
      <c r="DXS147" s="69"/>
      <c r="DXT147" s="69"/>
      <c r="DXU147" s="69"/>
      <c r="DXV147" s="69"/>
      <c r="DXW147" s="69"/>
      <c r="DXX147" s="69"/>
      <c r="DXY147" s="69"/>
      <c r="DXZ147" s="69"/>
      <c r="DYA147" s="69"/>
      <c r="DYB147" s="69"/>
      <c r="DYC147" s="64"/>
      <c r="DYD147" s="56"/>
      <c r="DYE147" s="63"/>
      <c r="DYF147" s="63"/>
      <c r="DYG147" s="68"/>
      <c r="DYH147" s="70"/>
      <c r="DYI147" s="69"/>
      <c r="DYJ147" s="69"/>
      <c r="DYK147" s="69"/>
      <c r="DYL147" s="69"/>
      <c r="DYM147" s="69"/>
      <c r="DYN147" s="69"/>
      <c r="DYO147" s="69"/>
      <c r="DYP147" s="69"/>
      <c r="DYQ147" s="69"/>
      <c r="DYR147" s="69"/>
      <c r="DYS147" s="64"/>
      <c r="DYT147" s="56"/>
      <c r="DYU147" s="63"/>
      <c r="DYV147" s="63"/>
      <c r="DYW147" s="68"/>
      <c r="DYX147" s="70"/>
      <c r="DYY147" s="69"/>
      <c r="DYZ147" s="69"/>
      <c r="DZA147" s="69"/>
      <c r="DZB147" s="69"/>
      <c r="DZC147" s="69"/>
      <c r="DZD147" s="69"/>
      <c r="DZE147" s="69"/>
      <c r="DZF147" s="69"/>
      <c r="DZG147" s="69"/>
      <c r="DZH147" s="69"/>
      <c r="DZI147" s="64"/>
      <c r="DZJ147" s="56"/>
      <c r="DZK147" s="63"/>
      <c r="DZL147" s="63"/>
      <c r="DZM147" s="68"/>
      <c r="DZN147" s="70"/>
      <c r="DZO147" s="69"/>
      <c r="DZP147" s="69"/>
      <c r="DZQ147" s="69"/>
      <c r="DZR147" s="69"/>
      <c r="DZS147" s="69"/>
      <c r="DZT147" s="69"/>
      <c r="DZU147" s="69"/>
      <c r="DZV147" s="69"/>
      <c r="DZW147" s="69"/>
      <c r="DZX147" s="69"/>
      <c r="DZY147" s="64"/>
      <c r="DZZ147" s="56"/>
      <c r="EAA147" s="63"/>
      <c r="EAB147" s="63"/>
      <c r="EAC147" s="68"/>
      <c r="EAD147" s="70"/>
      <c r="EAE147" s="69"/>
      <c r="EAF147" s="69"/>
      <c r="EAG147" s="69"/>
      <c r="EAH147" s="69"/>
      <c r="EAI147" s="69"/>
      <c r="EAJ147" s="69"/>
      <c r="EAK147" s="69"/>
      <c r="EAL147" s="69"/>
      <c r="EAM147" s="69"/>
      <c r="EAN147" s="69"/>
      <c r="EAO147" s="64"/>
      <c r="EAP147" s="56"/>
      <c r="EAQ147" s="63"/>
      <c r="EAR147" s="63"/>
      <c r="EAS147" s="68"/>
      <c r="EAT147" s="70"/>
      <c r="EAU147" s="69"/>
      <c r="EAV147" s="69"/>
      <c r="EAW147" s="69"/>
      <c r="EAX147" s="69"/>
      <c r="EAY147" s="69"/>
      <c r="EAZ147" s="69"/>
      <c r="EBA147" s="69"/>
      <c r="EBB147" s="69"/>
      <c r="EBC147" s="69"/>
      <c r="EBD147" s="69"/>
      <c r="EBE147" s="64"/>
      <c r="EBF147" s="56"/>
      <c r="EBG147" s="63"/>
      <c r="EBH147" s="63"/>
      <c r="EBI147" s="68"/>
      <c r="EBJ147" s="70"/>
      <c r="EBK147" s="69"/>
      <c r="EBL147" s="69"/>
      <c r="EBM147" s="69"/>
      <c r="EBN147" s="69"/>
      <c r="EBO147" s="69"/>
      <c r="EBP147" s="69"/>
      <c r="EBQ147" s="69"/>
      <c r="EBR147" s="69"/>
      <c r="EBS147" s="69"/>
      <c r="EBT147" s="69"/>
      <c r="EBU147" s="64"/>
      <c r="EBV147" s="56"/>
      <c r="EBW147" s="63"/>
      <c r="EBX147" s="63"/>
      <c r="EBY147" s="68"/>
      <c r="EBZ147" s="70"/>
      <c r="ECA147" s="69"/>
      <c r="ECB147" s="69"/>
      <c r="ECC147" s="69"/>
      <c r="ECD147" s="69"/>
      <c r="ECE147" s="69"/>
      <c r="ECF147" s="69"/>
      <c r="ECG147" s="69"/>
      <c r="ECH147" s="69"/>
      <c r="ECI147" s="69"/>
      <c r="ECJ147" s="69"/>
      <c r="ECK147" s="64"/>
      <c r="ECL147" s="56"/>
      <c r="ECM147" s="63"/>
      <c r="ECN147" s="63"/>
      <c r="ECO147" s="68"/>
      <c r="ECP147" s="70"/>
      <c r="ECQ147" s="69"/>
      <c r="ECR147" s="69"/>
      <c r="ECS147" s="69"/>
      <c r="ECT147" s="69"/>
      <c r="ECU147" s="69"/>
      <c r="ECV147" s="69"/>
      <c r="ECW147" s="69"/>
      <c r="ECX147" s="69"/>
      <c r="ECY147" s="69"/>
      <c r="ECZ147" s="69"/>
      <c r="EDA147" s="64"/>
      <c r="EDB147" s="56"/>
      <c r="EDC147" s="63"/>
      <c r="EDD147" s="63"/>
      <c r="EDE147" s="68"/>
      <c r="EDF147" s="70"/>
      <c r="EDG147" s="69"/>
      <c r="EDH147" s="69"/>
      <c r="EDI147" s="69"/>
      <c r="EDJ147" s="69"/>
      <c r="EDK147" s="69"/>
      <c r="EDL147" s="69"/>
      <c r="EDM147" s="69"/>
      <c r="EDN147" s="69"/>
      <c r="EDO147" s="69"/>
      <c r="EDP147" s="69"/>
      <c r="EDQ147" s="64"/>
      <c r="EDR147" s="56"/>
      <c r="EDS147" s="63"/>
      <c r="EDT147" s="63"/>
      <c r="EDU147" s="68"/>
      <c r="EDV147" s="70"/>
      <c r="EDW147" s="69"/>
      <c r="EDX147" s="69"/>
      <c r="EDY147" s="69"/>
      <c r="EDZ147" s="69"/>
      <c r="EEA147" s="69"/>
      <c r="EEB147" s="69"/>
      <c r="EEC147" s="69"/>
      <c r="EED147" s="69"/>
      <c r="EEE147" s="69"/>
      <c r="EEF147" s="69"/>
      <c r="EEG147" s="64"/>
      <c r="EEH147" s="56"/>
      <c r="EEI147" s="63"/>
      <c r="EEJ147" s="63"/>
      <c r="EEK147" s="68"/>
      <c r="EEL147" s="70"/>
      <c r="EEM147" s="69"/>
      <c r="EEN147" s="69"/>
      <c r="EEO147" s="69"/>
      <c r="EEP147" s="69"/>
      <c r="EEQ147" s="69"/>
      <c r="EER147" s="69"/>
      <c r="EES147" s="69"/>
      <c r="EET147" s="69"/>
      <c r="EEU147" s="69"/>
      <c r="EEV147" s="69"/>
      <c r="EEW147" s="64"/>
      <c r="EEX147" s="56"/>
      <c r="EEY147" s="63"/>
      <c r="EEZ147" s="63"/>
      <c r="EFA147" s="68"/>
      <c r="EFB147" s="70"/>
      <c r="EFC147" s="69"/>
      <c r="EFD147" s="69"/>
      <c r="EFE147" s="69"/>
      <c r="EFF147" s="69"/>
      <c r="EFG147" s="69"/>
      <c r="EFH147" s="69"/>
      <c r="EFI147" s="69"/>
      <c r="EFJ147" s="69"/>
      <c r="EFK147" s="69"/>
      <c r="EFL147" s="69"/>
      <c r="EFM147" s="64"/>
      <c r="EFN147" s="56"/>
      <c r="EFO147" s="63"/>
      <c r="EFP147" s="63"/>
      <c r="EFQ147" s="68"/>
      <c r="EFR147" s="70"/>
      <c r="EFS147" s="69"/>
      <c r="EFT147" s="69"/>
      <c r="EFU147" s="69"/>
      <c r="EFV147" s="69"/>
      <c r="EFW147" s="69"/>
      <c r="EFX147" s="69"/>
      <c r="EFY147" s="69"/>
      <c r="EFZ147" s="69"/>
      <c r="EGA147" s="69"/>
      <c r="EGB147" s="69"/>
      <c r="EGC147" s="64"/>
      <c r="EGD147" s="56"/>
      <c r="EGE147" s="63"/>
      <c r="EGF147" s="63"/>
      <c r="EGG147" s="68"/>
      <c r="EGH147" s="70"/>
      <c r="EGI147" s="69"/>
      <c r="EGJ147" s="69"/>
      <c r="EGK147" s="69"/>
      <c r="EGL147" s="69"/>
      <c r="EGM147" s="69"/>
      <c r="EGN147" s="69"/>
      <c r="EGO147" s="69"/>
      <c r="EGP147" s="69"/>
      <c r="EGQ147" s="69"/>
      <c r="EGR147" s="69"/>
      <c r="EGS147" s="64"/>
      <c r="EGT147" s="56"/>
      <c r="EGU147" s="63"/>
      <c r="EGV147" s="63"/>
      <c r="EGW147" s="68"/>
      <c r="EGX147" s="70"/>
      <c r="EGY147" s="69"/>
      <c r="EGZ147" s="69"/>
      <c r="EHA147" s="69"/>
      <c r="EHB147" s="69"/>
      <c r="EHC147" s="69"/>
      <c r="EHD147" s="69"/>
      <c r="EHE147" s="69"/>
      <c r="EHF147" s="69"/>
      <c r="EHG147" s="69"/>
      <c r="EHH147" s="69"/>
      <c r="EHI147" s="64"/>
      <c r="EHJ147" s="56"/>
      <c r="EHK147" s="63"/>
      <c r="EHL147" s="63"/>
      <c r="EHM147" s="68"/>
      <c r="EHN147" s="70"/>
      <c r="EHO147" s="69"/>
      <c r="EHP147" s="69"/>
      <c r="EHQ147" s="69"/>
      <c r="EHR147" s="69"/>
      <c r="EHS147" s="69"/>
      <c r="EHT147" s="69"/>
      <c r="EHU147" s="69"/>
      <c r="EHV147" s="69"/>
      <c r="EHW147" s="69"/>
      <c r="EHX147" s="69"/>
      <c r="EHY147" s="64"/>
      <c r="EHZ147" s="56"/>
      <c r="EIA147" s="63"/>
      <c r="EIB147" s="63"/>
      <c r="EIC147" s="68"/>
      <c r="EID147" s="70"/>
      <c r="EIE147" s="69"/>
      <c r="EIF147" s="69"/>
      <c r="EIG147" s="69"/>
      <c r="EIH147" s="69"/>
      <c r="EII147" s="69"/>
      <c r="EIJ147" s="69"/>
      <c r="EIK147" s="69"/>
      <c r="EIL147" s="69"/>
      <c r="EIM147" s="69"/>
      <c r="EIN147" s="69"/>
      <c r="EIO147" s="64"/>
      <c r="EIP147" s="56"/>
      <c r="EIQ147" s="63"/>
      <c r="EIR147" s="63"/>
      <c r="EIS147" s="68"/>
      <c r="EIT147" s="70"/>
      <c r="EIU147" s="69"/>
      <c r="EIV147" s="69"/>
      <c r="EIW147" s="69"/>
      <c r="EIX147" s="69"/>
      <c r="EIY147" s="69"/>
      <c r="EIZ147" s="69"/>
      <c r="EJA147" s="69"/>
      <c r="EJB147" s="69"/>
      <c r="EJC147" s="69"/>
      <c r="EJD147" s="69"/>
      <c r="EJE147" s="64"/>
      <c r="EJF147" s="56"/>
      <c r="EJG147" s="63"/>
      <c r="EJH147" s="63"/>
      <c r="EJI147" s="68"/>
      <c r="EJJ147" s="70"/>
      <c r="EJK147" s="69"/>
      <c r="EJL147" s="69"/>
      <c r="EJM147" s="69"/>
      <c r="EJN147" s="69"/>
      <c r="EJO147" s="69"/>
      <c r="EJP147" s="69"/>
      <c r="EJQ147" s="69"/>
      <c r="EJR147" s="69"/>
      <c r="EJS147" s="69"/>
      <c r="EJT147" s="69"/>
      <c r="EJU147" s="64"/>
      <c r="EJV147" s="56"/>
      <c r="EJW147" s="63"/>
      <c r="EJX147" s="63"/>
      <c r="EJY147" s="68"/>
      <c r="EJZ147" s="70"/>
      <c r="EKA147" s="69"/>
      <c r="EKB147" s="69"/>
      <c r="EKC147" s="69"/>
      <c r="EKD147" s="69"/>
      <c r="EKE147" s="69"/>
      <c r="EKF147" s="69"/>
      <c r="EKG147" s="69"/>
      <c r="EKH147" s="69"/>
      <c r="EKI147" s="69"/>
      <c r="EKJ147" s="69"/>
      <c r="EKK147" s="64"/>
      <c r="EKL147" s="56"/>
      <c r="EKM147" s="63"/>
      <c r="EKN147" s="63"/>
      <c r="EKO147" s="68"/>
      <c r="EKP147" s="70"/>
      <c r="EKQ147" s="69"/>
      <c r="EKR147" s="69"/>
      <c r="EKS147" s="69"/>
      <c r="EKT147" s="69"/>
      <c r="EKU147" s="69"/>
      <c r="EKV147" s="69"/>
      <c r="EKW147" s="69"/>
      <c r="EKX147" s="69"/>
      <c r="EKY147" s="69"/>
      <c r="EKZ147" s="69"/>
      <c r="ELA147" s="64"/>
      <c r="ELB147" s="56"/>
      <c r="ELC147" s="63"/>
      <c r="ELD147" s="63"/>
      <c r="ELE147" s="68"/>
      <c r="ELF147" s="70"/>
      <c r="ELG147" s="69"/>
      <c r="ELH147" s="69"/>
      <c r="ELI147" s="69"/>
      <c r="ELJ147" s="69"/>
      <c r="ELK147" s="69"/>
      <c r="ELL147" s="69"/>
      <c r="ELM147" s="69"/>
      <c r="ELN147" s="69"/>
      <c r="ELO147" s="69"/>
      <c r="ELP147" s="69"/>
      <c r="ELQ147" s="64"/>
      <c r="ELR147" s="56"/>
      <c r="ELS147" s="63"/>
      <c r="ELT147" s="63"/>
      <c r="ELU147" s="68"/>
      <c r="ELV147" s="70"/>
      <c r="ELW147" s="69"/>
      <c r="ELX147" s="69"/>
      <c r="ELY147" s="69"/>
      <c r="ELZ147" s="69"/>
      <c r="EMA147" s="69"/>
      <c r="EMB147" s="69"/>
      <c r="EMC147" s="69"/>
      <c r="EMD147" s="69"/>
      <c r="EME147" s="69"/>
      <c r="EMF147" s="69"/>
      <c r="EMG147" s="64"/>
      <c r="EMH147" s="56"/>
      <c r="EMI147" s="63"/>
      <c r="EMJ147" s="63"/>
      <c r="EMK147" s="68"/>
      <c r="EML147" s="70"/>
      <c r="EMM147" s="69"/>
      <c r="EMN147" s="69"/>
      <c r="EMO147" s="69"/>
      <c r="EMP147" s="69"/>
      <c r="EMQ147" s="69"/>
      <c r="EMR147" s="69"/>
      <c r="EMS147" s="69"/>
      <c r="EMT147" s="69"/>
      <c r="EMU147" s="69"/>
      <c r="EMV147" s="69"/>
      <c r="EMW147" s="64"/>
      <c r="EMX147" s="56"/>
      <c r="EMY147" s="63"/>
      <c r="EMZ147" s="63"/>
      <c r="ENA147" s="68"/>
      <c r="ENB147" s="70"/>
      <c r="ENC147" s="69"/>
      <c r="END147" s="69"/>
      <c r="ENE147" s="69"/>
      <c r="ENF147" s="69"/>
      <c r="ENG147" s="69"/>
      <c r="ENH147" s="69"/>
      <c r="ENI147" s="69"/>
      <c r="ENJ147" s="69"/>
      <c r="ENK147" s="69"/>
      <c r="ENL147" s="69"/>
      <c r="ENM147" s="64"/>
      <c r="ENN147" s="56"/>
      <c r="ENO147" s="63"/>
      <c r="ENP147" s="63"/>
      <c r="ENQ147" s="68"/>
      <c r="ENR147" s="70"/>
      <c r="ENS147" s="69"/>
      <c r="ENT147" s="69"/>
      <c r="ENU147" s="69"/>
      <c r="ENV147" s="69"/>
      <c r="ENW147" s="69"/>
      <c r="ENX147" s="69"/>
      <c r="ENY147" s="69"/>
      <c r="ENZ147" s="69"/>
      <c r="EOA147" s="69"/>
      <c r="EOB147" s="69"/>
      <c r="EOC147" s="64"/>
      <c r="EOD147" s="56"/>
      <c r="EOE147" s="63"/>
      <c r="EOF147" s="63"/>
      <c r="EOG147" s="68"/>
      <c r="EOH147" s="70"/>
      <c r="EOI147" s="69"/>
      <c r="EOJ147" s="69"/>
      <c r="EOK147" s="69"/>
      <c r="EOL147" s="69"/>
      <c r="EOM147" s="69"/>
      <c r="EON147" s="69"/>
      <c r="EOO147" s="69"/>
      <c r="EOP147" s="69"/>
      <c r="EOQ147" s="69"/>
      <c r="EOR147" s="69"/>
      <c r="EOS147" s="64"/>
      <c r="EOT147" s="56"/>
      <c r="EOU147" s="63"/>
      <c r="EOV147" s="63"/>
      <c r="EOW147" s="68"/>
      <c r="EOX147" s="70"/>
      <c r="EOY147" s="69"/>
      <c r="EOZ147" s="69"/>
      <c r="EPA147" s="69"/>
      <c r="EPB147" s="69"/>
      <c r="EPC147" s="69"/>
      <c r="EPD147" s="69"/>
      <c r="EPE147" s="69"/>
      <c r="EPF147" s="69"/>
      <c r="EPG147" s="69"/>
      <c r="EPH147" s="69"/>
      <c r="EPI147" s="64"/>
      <c r="EPJ147" s="56"/>
      <c r="EPK147" s="63"/>
      <c r="EPL147" s="63"/>
      <c r="EPM147" s="68"/>
      <c r="EPN147" s="70"/>
      <c r="EPO147" s="69"/>
      <c r="EPP147" s="69"/>
      <c r="EPQ147" s="69"/>
      <c r="EPR147" s="69"/>
      <c r="EPS147" s="69"/>
      <c r="EPT147" s="69"/>
      <c r="EPU147" s="69"/>
      <c r="EPV147" s="69"/>
      <c r="EPW147" s="69"/>
      <c r="EPX147" s="69"/>
      <c r="EPY147" s="64"/>
      <c r="EPZ147" s="56"/>
      <c r="EQA147" s="63"/>
      <c r="EQB147" s="63"/>
      <c r="EQC147" s="68"/>
      <c r="EQD147" s="70"/>
      <c r="EQE147" s="69"/>
      <c r="EQF147" s="69"/>
      <c r="EQG147" s="69"/>
      <c r="EQH147" s="69"/>
      <c r="EQI147" s="69"/>
      <c r="EQJ147" s="69"/>
      <c r="EQK147" s="69"/>
      <c r="EQL147" s="69"/>
      <c r="EQM147" s="69"/>
      <c r="EQN147" s="69"/>
      <c r="EQO147" s="64"/>
      <c r="EQP147" s="56"/>
      <c r="EQQ147" s="63"/>
      <c r="EQR147" s="63"/>
      <c r="EQS147" s="68"/>
      <c r="EQT147" s="70"/>
      <c r="EQU147" s="69"/>
      <c r="EQV147" s="69"/>
      <c r="EQW147" s="69"/>
      <c r="EQX147" s="69"/>
      <c r="EQY147" s="69"/>
      <c r="EQZ147" s="69"/>
      <c r="ERA147" s="69"/>
      <c r="ERB147" s="69"/>
      <c r="ERC147" s="69"/>
      <c r="ERD147" s="69"/>
      <c r="ERE147" s="64"/>
      <c r="ERF147" s="56"/>
      <c r="ERG147" s="63"/>
      <c r="ERH147" s="63"/>
      <c r="ERI147" s="68"/>
      <c r="ERJ147" s="70"/>
      <c r="ERK147" s="69"/>
      <c r="ERL147" s="69"/>
      <c r="ERM147" s="69"/>
      <c r="ERN147" s="69"/>
      <c r="ERO147" s="69"/>
      <c r="ERP147" s="69"/>
      <c r="ERQ147" s="69"/>
      <c r="ERR147" s="69"/>
      <c r="ERS147" s="69"/>
      <c r="ERT147" s="69"/>
      <c r="ERU147" s="64"/>
      <c r="ERV147" s="56"/>
      <c r="ERW147" s="63"/>
      <c r="ERX147" s="63"/>
      <c r="ERY147" s="68"/>
      <c r="ERZ147" s="70"/>
      <c r="ESA147" s="69"/>
      <c r="ESB147" s="69"/>
      <c r="ESC147" s="69"/>
      <c r="ESD147" s="69"/>
      <c r="ESE147" s="69"/>
      <c r="ESF147" s="69"/>
      <c r="ESG147" s="69"/>
      <c r="ESH147" s="69"/>
      <c r="ESI147" s="69"/>
      <c r="ESJ147" s="69"/>
      <c r="ESK147" s="64"/>
      <c r="ESL147" s="56"/>
      <c r="ESM147" s="63"/>
      <c r="ESN147" s="63"/>
      <c r="ESO147" s="68"/>
      <c r="ESP147" s="70"/>
      <c r="ESQ147" s="69"/>
      <c r="ESR147" s="69"/>
      <c r="ESS147" s="69"/>
      <c r="EST147" s="69"/>
      <c r="ESU147" s="69"/>
      <c r="ESV147" s="69"/>
      <c r="ESW147" s="69"/>
      <c r="ESX147" s="69"/>
      <c r="ESY147" s="69"/>
      <c r="ESZ147" s="69"/>
      <c r="ETA147" s="64"/>
      <c r="ETB147" s="56"/>
      <c r="ETC147" s="63"/>
      <c r="ETD147" s="63"/>
      <c r="ETE147" s="68"/>
      <c r="ETF147" s="70"/>
      <c r="ETG147" s="69"/>
      <c r="ETH147" s="69"/>
      <c r="ETI147" s="69"/>
      <c r="ETJ147" s="69"/>
      <c r="ETK147" s="69"/>
      <c r="ETL147" s="69"/>
      <c r="ETM147" s="69"/>
      <c r="ETN147" s="69"/>
      <c r="ETO147" s="69"/>
      <c r="ETP147" s="69"/>
      <c r="ETQ147" s="64"/>
      <c r="ETR147" s="56"/>
      <c r="ETS147" s="63"/>
      <c r="ETT147" s="63"/>
      <c r="ETU147" s="68"/>
      <c r="ETV147" s="70"/>
      <c r="ETW147" s="69"/>
      <c r="ETX147" s="69"/>
      <c r="ETY147" s="69"/>
      <c r="ETZ147" s="69"/>
      <c r="EUA147" s="69"/>
      <c r="EUB147" s="69"/>
      <c r="EUC147" s="69"/>
      <c r="EUD147" s="69"/>
      <c r="EUE147" s="69"/>
      <c r="EUF147" s="69"/>
      <c r="EUG147" s="64"/>
      <c r="EUH147" s="56"/>
      <c r="EUI147" s="63"/>
      <c r="EUJ147" s="63"/>
      <c r="EUK147" s="68"/>
      <c r="EUL147" s="70"/>
      <c r="EUM147" s="69"/>
      <c r="EUN147" s="69"/>
      <c r="EUO147" s="69"/>
      <c r="EUP147" s="69"/>
      <c r="EUQ147" s="69"/>
      <c r="EUR147" s="69"/>
      <c r="EUS147" s="69"/>
      <c r="EUT147" s="69"/>
      <c r="EUU147" s="69"/>
      <c r="EUV147" s="69"/>
      <c r="EUW147" s="64"/>
      <c r="EUX147" s="56"/>
      <c r="EUY147" s="63"/>
      <c r="EUZ147" s="63"/>
      <c r="EVA147" s="68"/>
      <c r="EVB147" s="70"/>
      <c r="EVC147" s="69"/>
      <c r="EVD147" s="69"/>
      <c r="EVE147" s="69"/>
      <c r="EVF147" s="69"/>
      <c r="EVG147" s="69"/>
      <c r="EVH147" s="69"/>
      <c r="EVI147" s="69"/>
      <c r="EVJ147" s="69"/>
      <c r="EVK147" s="69"/>
      <c r="EVL147" s="69"/>
      <c r="EVM147" s="64"/>
      <c r="EVN147" s="56"/>
      <c r="EVO147" s="63"/>
      <c r="EVP147" s="63"/>
      <c r="EVQ147" s="68"/>
      <c r="EVR147" s="70"/>
      <c r="EVS147" s="69"/>
      <c r="EVT147" s="69"/>
      <c r="EVU147" s="69"/>
      <c r="EVV147" s="69"/>
      <c r="EVW147" s="69"/>
      <c r="EVX147" s="69"/>
      <c r="EVY147" s="69"/>
      <c r="EVZ147" s="69"/>
      <c r="EWA147" s="69"/>
      <c r="EWB147" s="69"/>
      <c r="EWC147" s="64"/>
      <c r="EWD147" s="56"/>
      <c r="EWE147" s="63"/>
      <c r="EWF147" s="63"/>
      <c r="EWG147" s="68"/>
      <c r="EWH147" s="70"/>
      <c r="EWI147" s="69"/>
      <c r="EWJ147" s="69"/>
      <c r="EWK147" s="69"/>
      <c r="EWL147" s="69"/>
      <c r="EWM147" s="69"/>
      <c r="EWN147" s="69"/>
      <c r="EWO147" s="69"/>
      <c r="EWP147" s="69"/>
      <c r="EWQ147" s="69"/>
      <c r="EWR147" s="69"/>
      <c r="EWS147" s="64"/>
      <c r="EWT147" s="56"/>
      <c r="EWU147" s="63"/>
      <c r="EWV147" s="63"/>
      <c r="EWW147" s="68"/>
      <c r="EWX147" s="70"/>
      <c r="EWY147" s="69"/>
      <c r="EWZ147" s="69"/>
      <c r="EXA147" s="69"/>
      <c r="EXB147" s="69"/>
      <c r="EXC147" s="69"/>
      <c r="EXD147" s="69"/>
      <c r="EXE147" s="69"/>
      <c r="EXF147" s="69"/>
      <c r="EXG147" s="69"/>
      <c r="EXH147" s="69"/>
      <c r="EXI147" s="64"/>
      <c r="EXJ147" s="56"/>
      <c r="EXK147" s="63"/>
      <c r="EXL147" s="63"/>
      <c r="EXM147" s="68"/>
      <c r="EXN147" s="70"/>
      <c r="EXO147" s="69"/>
      <c r="EXP147" s="69"/>
      <c r="EXQ147" s="69"/>
      <c r="EXR147" s="69"/>
      <c r="EXS147" s="69"/>
      <c r="EXT147" s="69"/>
      <c r="EXU147" s="69"/>
      <c r="EXV147" s="69"/>
      <c r="EXW147" s="69"/>
      <c r="EXX147" s="69"/>
      <c r="EXY147" s="64"/>
      <c r="EXZ147" s="56"/>
      <c r="EYA147" s="63"/>
      <c r="EYB147" s="63"/>
      <c r="EYC147" s="68"/>
      <c r="EYD147" s="70"/>
      <c r="EYE147" s="69"/>
      <c r="EYF147" s="69"/>
      <c r="EYG147" s="69"/>
      <c r="EYH147" s="69"/>
      <c r="EYI147" s="69"/>
      <c r="EYJ147" s="69"/>
      <c r="EYK147" s="69"/>
      <c r="EYL147" s="69"/>
      <c r="EYM147" s="69"/>
      <c r="EYN147" s="69"/>
      <c r="EYO147" s="64"/>
      <c r="EYP147" s="56"/>
      <c r="EYQ147" s="63"/>
      <c r="EYR147" s="63"/>
      <c r="EYS147" s="68"/>
      <c r="EYT147" s="70"/>
      <c r="EYU147" s="69"/>
      <c r="EYV147" s="69"/>
      <c r="EYW147" s="69"/>
      <c r="EYX147" s="69"/>
      <c r="EYY147" s="69"/>
      <c r="EYZ147" s="69"/>
      <c r="EZA147" s="69"/>
      <c r="EZB147" s="69"/>
      <c r="EZC147" s="69"/>
      <c r="EZD147" s="69"/>
      <c r="EZE147" s="64"/>
      <c r="EZF147" s="56"/>
      <c r="EZG147" s="63"/>
      <c r="EZH147" s="63"/>
      <c r="EZI147" s="68"/>
      <c r="EZJ147" s="70"/>
      <c r="EZK147" s="69"/>
      <c r="EZL147" s="69"/>
      <c r="EZM147" s="69"/>
      <c r="EZN147" s="69"/>
      <c r="EZO147" s="69"/>
      <c r="EZP147" s="69"/>
      <c r="EZQ147" s="69"/>
      <c r="EZR147" s="69"/>
      <c r="EZS147" s="69"/>
      <c r="EZT147" s="69"/>
      <c r="EZU147" s="64"/>
      <c r="EZV147" s="56"/>
      <c r="EZW147" s="63"/>
      <c r="EZX147" s="63"/>
      <c r="EZY147" s="68"/>
      <c r="EZZ147" s="70"/>
      <c r="FAA147" s="69"/>
      <c r="FAB147" s="69"/>
      <c r="FAC147" s="69"/>
      <c r="FAD147" s="69"/>
      <c r="FAE147" s="69"/>
      <c r="FAF147" s="69"/>
      <c r="FAG147" s="69"/>
      <c r="FAH147" s="69"/>
      <c r="FAI147" s="69"/>
      <c r="FAJ147" s="69"/>
      <c r="FAK147" s="64"/>
      <c r="FAL147" s="56"/>
      <c r="FAM147" s="63"/>
      <c r="FAN147" s="63"/>
      <c r="FAO147" s="68"/>
      <c r="FAP147" s="70"/>
      <c r="FAQ147" s="69"/>
      <c r="FAR147" s="69"/>
      <c r="FAS147" s="69"/>
      <c r="FAT147" s="69"/>
      <c r="FAU147" s="69"/>
      <c r="FAV147" s="69"/>
      <c r="FAW147" s="69"/>
      <c r="FAX147" s="69"/>
      <c r="FAY147" s="69"/>
      <c r="FAZ147" s="69"/>
      <c r="FBA147" s="64"/>
      <c r="FBB147" s="56"/>
      <c r="FBC147" s="63"/>
      <c r="FBD147" s="63"/>
      <c r="FBE147" s="68"/>
      <c r="FBF147" s="70"/>
      <c r="FBG147" s="69"/>
      <c r="FBH147" s="69"/>
      <c r="FBI147" s="69"/>
      <c r="FBJ147" s="69"/>
      <c r="FBK147" s="69"/>
      <c r="FBL147" s="69"/>
      <c r="FBM147" s="69"/>
      <c r="FBN147" s="69"/>
      <c r="FBO147" s="69"/>
      <c r="FBP147" s="69"/>
      <c r="FBQ147" s="64"/>
      <c r="FBR147" s="56"/>
      <c r="FBS147" s="63"/>
      <c r="FBT147" s="63"/>
      <c r="FBU147" s="68"/>
      <c r="FBV147" s="70"/>
      <c r="FBW147" s="69"/>
      <c r="FBX147" s="69"/>
      <c r="FBY147" s="69"/>
      <c r="FBZ147" s="69"/>
      <c r="FCA147" s="69"/>
      <c r="FCB147" s="69"/>
      <c r="FCC147" s="69"/>
      <c r="FCD147" s="69"/>
      <c r="FCE147" s="69"/>
      <c r="FCF147" s="69"/>
      <c r="FCG147" s="64"/>
      <c r="FCH147" s="56"/>
      <c r="FCI147" s="63"/>
      <c r="FCJ147" s="63"/>
      <c r="FCK147" s="68"/>
      <c r="FCL147" s="70"/>
      <c r="FCM147" s="69"/>
      <c r="FCN147" s="69"/>
      <c r="FCO147" s="69"/>
      <c r="FCP147" s="69"/>
      <c r="FCQ147" s="69"/>
      <c r="FCR147" s="69"/>
      <c r="FCS147" s="69"/>
      <c r="FCT147" s="69"/>
      <c r="FCU147" s="69"/>
      <c r="FCV147" s="69"/>
      <c r="FCW147" s="64"/>
      <c r="FCX147" s="56"/>
      <c r="FCY147" s="63"/>
      <c r="FCZ147" s="63"/>
      <c r="FDA147" s="68"/>
      <c r="FDB147" s="70"/>
      <c r="FDC147" s="69"/>
      <c r="FDD147" s="69"/>
      <c r="FDE147" s="69"/>
      <c r="FDF147" s="69"/>
      <c r="FDG147" s="69"/>
      <c r="FDH147" s="69"/>
      <c r="FDI147" s="69"/>
      <c r="FDJ147" s="69"/>
      <c r="FDK147" s="69"/>
      <c r="FDL147" s="69"/>
      <c r="FDM147" s="64"/>
      <c r="FDN147" s="56"/>
      <c r="FDO147" s="63"/>
      <c r="FDP147" s="63"/>
      <c r="FDQ147" s="68"/>
      <c r="FDR147" s="70"/>
      <c r="FDS147" s="69"/>
      <c r="FDT147" s="69"/>
      <c r="FDU147" s="69"/>
      <c r="FDV147" s="69"/>
      <c r="FDW147" s="69"/>
      <c r="FDX147" s="69"/>
      <c r="FDY147" s="69"/>
      <c r="FDZ147" s="69"/>
      <c r="FEA147" s="69"/>
      <c r="FEB147" s="69"/>
      <c r="FEC147" s="64"/>
      <c r="FED147" s="56"/>
      <c r="FEE147" s="63"/>
      <c r="FEF147" s="63"/>
      <c r="FEG147" s="68"/>
      <c r="FEH147" s="70"/>
      <c r="FEI147" s="69"/>
      <c r="FEJ147" s="69"/>
      <c r="FEK147" s="69"/>
      <c r="FEL147" s="69"/>
      <c r="FEM147" s="69"/>
      <c r="FEN147" s="69"/>
      <c r="FEO147" s="69"/>
      <c r="FEP147" s="69"/>
      <c r="FEQ147" s="69"/>
      <c r="FER147" s="69"/>
      <c r="FES147" s="64"/>
      <c r="FET147" s="56"/>
      <c r="FEU147" s="63"/>
      <c r="FEV147" s="63"/>
      <c r="FEW147" s="68"/>
      <c r="FEX147" s="70"/>
      <c r="FEY147" s="69"/>
      <c r="FEZ147" s="69"/>
      <c r="FFA147" s="69"/>
      <c r="FFB147" s="69"/>
      <c r="FFC147" s="69"/>
      <c r="FFD147" s="69"/>
      <c r="FFE147" s="69"/>
      <c r="FFF147" s="69"/>
      <c r="FFG147" s="69"/>
      <c r="FFH147" s="69"/>
      <c r="FFI147" s="64"/>
      <c r="FFJ147" s="56"/>
      <c r="FFK147" s="63"/>
      <c r="FFL147" s="63"/>
      <c r="FFM147" s="68"/>
      <c r="FFN147" s="70"/>
      <c r="FFO147" s="69"/>
      <c r="FFP147" s="69"/>
      <c r="FFQ147" s="69"/>
      <c r="FFR147" s="69"/>
      <c r="FFS147" s="69"/>
      <c r="FFT147" s="69"/>
      <c r="FFU147" s="69"/>
      <c r="FFV147" s="69"/>
      <c r="FFW147" s="69"/>
      <c r="FFX147" s="69"/>
      <c r="FFY147" s="64"/>
      <c r="FFZ147" s="56"/>
      <c r="FGA147" s="63"/>
      <c r="FGB147" s="63"/>
      <c r="FGC147" s="68"/>
      <c r="FGD147" s="70"/>
      <c r="FGE147" s="69"/>
      <c r="FGF147" s="69"/>
      <c r="FGG147" s="69"/>
      <c r="FGH147" s="69"/>
      <c r="FGI147" s="69"/>
      <c r="FGJ147" s="69"/>
      <c r="FGK147" s="69"/>
      <c r="FGL147" s="69"/>
      <c r="FGM147" s="69"/>
      <c r="FGN147" s="69"/>
      <c r="FGO147" s="64"/>
      <c r="FGP147" s="56"/>
      <c r="FGQ147" s="63"/>
      <c r="FGR147" s="63"/>
      <c r="FGS147" s="68"/>
      <c r="FGT147" s="70"/>
      <c r="FGU147" s="69"/>
      <c r="FGV147" s="69"/>
      <c r="FGW147" s="69"/>
      <c r="FGX147" s="69"/>
      <c r="FGY147" s="69"/>
      <c r="FGZ147" s="69"/>
      <c r="FHA147" s="69"/>
      <c r="FHB147" s="69"/>
      <c r="FHC147" s="69"/>
      <c r="FHD147" s="69"/>
      <c r="FHE147" s="64"/>
      <c r="FHF147" s="56"/>
      <c r="FHG147" s="63"/>
      <c r="FHH147" s="63"/>
      <c r="FHI147" s="68"/>
      <c r="FHJ147" s="70"/>
      <c r="FHK147" s="69"/>
      <c r="FHL147" s="69"/>
      <c r="FHM147" s="69"/>
      <c r="FHN147" s="69"/>
      <c r="FHO147" s="69"/>
      <c r="FHP147" s="69"/>
      <c r="FHQ147" s="69"/>
      <c r="FHR147" s="69"/>
      <c r="FHS147" s="69"/>
      <c r="FHT147" s="69"/>
      <c r="FHU147" s="64"/>
      <c r="FHV147" s="56"/>
      <c r="FHW147" s="63"/>
      <c r="FHX147" s="63"/>
      <c r="FHY147" s="68"/>
      <c r="FHZ147" s="70"/>
      <c r="FIA147" s="69"/>
      <c r="FIB147" s="69"/>
      <c r="FIC147" s="69"/>
      <c r="FID147" s="69"/>
      <c r="FIE147" s="69"/>
      <c r="FIF147" s="69"/>
      <c r="FIG147" s="69"/>
      <c r="FIH147" s="69"/>
      <c r="FII147" s="69"/>
      <c r="FIJ147" s="69"/>
      <c r="FIK147" s="64"/>
      <c r="FIL147" s="56"/>
      <c r="FIM147" s="63"/>
      <c r="FIN147" s="63"/>
      <c r="FIO147" s="68"/>
      <c r="FIP147" s="70"/>
      <c r="FIQ147" s="69"/>
      <c r="FIR147" s="69"/>
      <c r="FIS147" s="69"/>
      <c r="FIT147" s="69"/>
      <c r="FIU147" s="69"/>
      <c r="FIV147" s="69"/>
      <c r="FIW147" s="69"/>
      <c r="FIX147" s="69"/>
      <c r="FIY147" s="69"/>
      <c r="FIZ147" s="69"/>
      <c r="FJA147" s="64"/>
      <c r="FJB147" s="56"/>
      <c r="FJC147" s="63"/>
      <c r="FJD147" s="63"/>
      <c r="FJE147" s="68"/>
      <c r="FJF147" s="70"/>
      <c r="FJG147" s="69"/>
      <c r="FJH147" s="69"/>
      <c r="FJI147" s="69"/>
      <c r="FJJ147" s="69"/>
      <c r="FJK147" s="69"/>
      <c r="FJL147" s="69"/>
      <c r="FJM147" s="69"/>
      <c r="FJN147" s="69"/>
      <c r="FJO147" s="69"/>
      <c r="FJP147" s="69"/>
      <c r="FJQ147" s="64"/>
      <c r="FJR147" s="56"/>
      <c r="FJS147" s="63"/>
      <c r="FJT147" s="63"/>
      <c r="FJU147" s="68"/>
      <c r="FJV147" s="70"/>
      <c r="FJW147" s="69"/>
      <c r="FJX147" s="69"/>
      <c r="FJY147" s="69"/>
      <c r="FJZ147" s="69"/>
      <c r="FKA147" s="69"/>
      <c r="FKB147" s="69"/>
      <c r="FKC147" s="69"/>
      <c r="FKD147" s="69"/>
      <c r="FKE147" s="69"/>
      <c r="FKF147" s="69"/>
      <c r="FKG147" s="64"/>
      <c r="FKH147" s="56"/>
      <c r="FKI147" s="63"/>
      <c r="FKJ147" s="63"/>
      <c r="FKK147" s="68"/>
      <c r="FKL147" s="70"/>
      <c r="FKM147" s="69"/>
      <c r="FKN147" s="69"/>
      <c r="FKO147" s="69"/>
      <c r="FKP147" s="69"/>
      <c r="FKQ147" s="69"/>
      <c r="FKR147" s="69"/>
      <c r="FKS147" s="69"/>
      <c r="FKT147" s="69"/>
      <c r="FKU147" s="69"/>
      <c r="FKV147" s="69"/>
      <c r="FKW147" s="64"/>
      <c r="FKX147" s="56"/>
      <c r="FKY147" s="63"/>
      <c r="FKZ147" s="63"/>
      <c r="FLA147" s="68"/>
      <c r="FLB147" s="70"/>
      <c r="FLC147" s="69"/>
      <c r="FLD147" s="69"/>
      <c r="FLE147" s="69"/>
      <c r="FLF147" s="69"/>
      <c r="FLG147" s="69"/>
      <c r="FLH147" s="69"/>
      <c r="FLI147" s="69"/>
      <c r="FLJ147" s="69"/>
      <c r="FLK147" s="69"/>
      <c r="FLL147" s="69"/>
      <c r="FLM147" s="64"/>
      <c r="FLN147" s="56"/>
      <c r="FLO147" s="63"/>
      <c r="FLP147" s="63"/>
      <c r="FLQ147" s="68"/>
      <c r="FLR147" s="70"/>
      <c r="FLS147" s="69"/>
      <c r="FLT147" s="69"/>
      <c r="FLU147" s="69"/>
      <c r="FLV147" s="69"/>
      <c r="FLW147" s="69"/>
      <c r="FLX147" s="69"/>
      <c r="FLY147" s="69"/>
      <c r="FLZ147" s="69"/>
      <c r="FMA147" s="69"/>
      <c r="FMB147" s="69"/>
      <c r="FMC147" s="64"/>
      <c r="FMD147" s="56"/>
      <c r="FME147" s="63"/>
      <c r="FMF147" s="63"/>
      <c r="FMG147" s="68"/>
      <c r="FMH147" s="70"/>
      <c r="FMI147" s="69"/>
      <c r="FMJ147" s="69"/>
      <c r="FMK147" s="69"/>
      <c r="FML147" s="69"/>
      <c r="FMM147" s="69"/>
      <c r="FMN147" s="69"/>
      <c r="FMO147" s="69"/>
      <c r="FMP147" s="69"/>
      <c r="FMQ147" s="69"/>
      <c r="FMR147" s="69"/>
      <c r="FMS147" s="64"/>
      <c r="FMT147" s="56"/>
      <c r="FMU147" s="63"/>
      <c r="FMV147" s="63"/>
      <c r="FMW147" s="68"/>
      <c r="FMX147" s="70"/>
      <c r="FMY147" s="69"/>
      <c r="FMZ147" s="69"/>
      <c r="FNA147" s="69"/>
      <c r="FNB147" s="69"/>
      <c r="FNC147" s="69"/>
      <c r="FND147" s="69"/>
      <c r="FNE147" s="69"/>
      <c r="FNF147" s="69"/>
      <c r="FNG147" s="69"/>
      <c r="FNH147" s="69"/>
      <c r="FNI147" s="64"/>
      <c r="FNJ147" s="56"/>
      <c r="FNK147" s="63"/>
      <c r="FNL147" s="63"/>
      <c r="FNM147" s="68"/>
      <c r="FNN147" s="70"/>
      <c r="FNO147" s="69"/>
      <c r="FNP147" s="69"/>
      <c r="FNQ147" s="69"/>
      <c r="FNR147" s="69"/>
      <c r="FNS147" s="69"/>
      <c r="FNT147" s="69"/>
      <c r="FNU147" s="69"/>
      <c r="FNV147" s="69"/>
      <c r="FNW147" s="69"/>
      <c r="FNX147" s="69"/>
      <c r="FNY147" s="64"/>
      <c r="FNZ147" s="56"/>
      <c r="FOA147" s="63"/>
      <c r="FOB147" s="63"/>
      <c r="FOC147" s="68"/>
      <c r="FOD147" s="70"/>
      <c r="FOE147" s="69"/>
      <c r="FOF147" s="69"/>
      <c r="FOG147" s="69"/>
      <c r="FOH147" s="69"/>
      <c r="FOI147" s="69"/>
      <c r="FOJ147" s="69"/>
      <c r="FOK147" s="69"/>
      <c r="FOL147" s="69"/>
      <c r="FOM147" s="69"/>
      <c r="FON147" s="69"/>
      <c r="FOO147" s="64"/>
      <c r="FOP147" s="56"/>
      <c r="FOQ147" s="63"/>
      <c r="FOR147" s="63"/>
      <c r="FOS147" s="68"/>
      <c r="FOT147" s="70"/>
      <c r="FOU147" s="69"/>
      <c r="FOV147" s="69"/>
      <c r="FOW147" s="69"/>
      <c r="FOX147" s="69"/>
      <c r="FOY147" s="69"/>
      <c r="FOZ147" s="69"/>
      <c r="FPA147" s="69"/>
      <c r="FPB147" s="69"/>
      <c r="FPC147" s="69"/>
      <c r="FPD147" s="69"/>
      <c r="FPE147" s="64"/>
      <c r="FPF147" s="56"/>
      <c r="FPG147" s="63"/>
      <c r="FPH147" s="63"/>
      <c r="FPI147" s="68"/>
      <c r="FPJ147" s="70"/>
      <c r="FPK147" s="69"/>
      <c r="FPL147" s="69"/>
      <c r="FPM147" s="69"/>
      <c r="FPN147" s="69"/>
      <c r="FPO147" s="69"/>
      <c r="FPP147" s="69"/>
      <c r="FPQ147" s="69"/>
      <c r="FPR147" s="69"/>
      <c r="FPS147" s="69"/>
      <c r="FPT147" s="69"/>
      <c r="FPU147" s="64"/>
      <c r="FPV147" s="56"/>
      <c r="FPW147" s="63"/>
      <c r="FPX147" s="63"/>
      <c r="FPY147" s="68"/>
      <c r="FPZ147" s="70"/>
      <c r="FQA147" s="69"/>
      <c r="FQB147" s="69"/>
      <c r="FQC147" s="69"/>
      <c r="FQD147" s="69"/>
      <c r="FQE147" s="69"/>
      <c r="FQF147" s="69"/>
      <c r="FQG147" s="69"/>
      <c r="FQH147" s="69"/>
      <c r="FQI147" s="69"/>
      <c r="FQJ147" s="69"/>
      <c r="FQK147" s="64"/>
      <c r="FQL147" s="56"/>
      <c r="FQM147" s="63"/>
      <c r="FQN147" s="63"/>
      <c r="FQO147" s="68"/>
      <c r="FQP147" s="70"/>
      <c r="FQQ147" s="69"/>
      <c r="FQR147" s="69"/>
      <c r="FQS147" s="69"/>
      <c r="FQT147" s="69"/>
      <c r="FQU147" s="69"/>
      <c r="FQV147" s="69"/>
      <c r="FQW147" s="69"/>
      <c r="FQX147" s="69"/>
      <c r="FQY147" s="69"/>
      <c r="FQZ147" s="69"/>
      <c r="FRA147" s="64"/>
      <c r="FRB147" s="56"/>
      <c r="FRC147" s="63"/>
      <c r="FRD147" s="63"/>
      <c r="FRE147" s="68"/>
      <c r="FRF147" s="70"/>
      <c r="FRG147" s="69"/>
      <c r="FRH147" s="69"/>
      <c r="FRI147" s="69"/>
      <c r="FRJ147" s="69"/>
      <c r="FRK147" s="69"/>
      <c r="FRL147" s="69"/>
      <c r="FRM147" s="69"/>
      <c r="FRN147" s="69"/>
      <c r="FRO147" s="69"/>
      <c r="FRP147" s="69"/>
      <c r="FRQ147" s="64"/>
      <c r="FRR147" s="56"/>
      <c r="FRS147" s="63"/>
      <c r="FRT147" s="63"/>
      <c r="FRU147" s="68"/>
      <c r="FRV147" s="70"/>
      <c r="FRW147" s="69"/>
      <c r="FRX147" s="69"/>
      <c r="FRY147" s="69"/>
      <c r="FRZ147" s="69"/>
      <c r="FSA147" s="69"/>
      <c r="FSB147" s="69"/>
      <c r="FSC147" s="69"/>
      <c r="FSD147" s="69"/>
      <c r="FSE147" s="69"/>
      <c r="FSF147" s="69"/>
      <c r="FSG147" s="64"/>
      <c r="FSH147" s="56"/>
      <c r="FSI147" s="63"/>
      <c r="FSJ147" s="63"/>
      <c r="FSK147" s="68"/>
      <c r="FSL147" s="70"/>
      <c r="FSM147" s="69"/>
      <c r="FSN147" s="69"/>
      <c r="FSO147" s="69"/>
      <c r="FSP147" s="69"/>
      <c r="FSQ147" s="69"/>
      <c r="FSR147" s="69"/>
      <c r="FSS147" s="69"/>
      <c r="FST147" s="69"/>
      <c r="FSU147" s="69"/>
      <c r="FSV147" s="69"/>
      <c r="FSW147" s="64"/>
      <c r="FSX147" s="56"/>
      <c r="FSY147" s="63"/>
      <c r="FSZ147" s="63"/>
      <c r="FTA147" s="68"/>
      <c r="FTB147" s="70"/>
      <c r="FTC147" s="69"/>
      <c r="FTD147" s="69"/>
      <c r="FTE147" s="69"/>
      <c r="FTF147" s="69"/>
      <c r="FTG147" s="69"/>
      <c r="FTH147" s="69"/>
      <c r="FTI147" s="69"/>
      <c r="FTJ147" s="69"/>
      <c r="FTK147" s="69"/>
      <c r="FTL147" s="69"/>
      <c r="FTM147" s="64"/>
      <c r="FTN147" s="56"/>
      <c r="FTO147" s="63"/>
      <c r="FTP147" s="63"/>
      <c r="FTQ147" s="68"/>
      <c r="FTR147" s="70"/>
      <c r="FTS147" s="69"/>
      <c r="FTT147" s="69"/>
      <c r="FTU147" s="69"/>
      <c r="FTV147" s="69"/>
      <c r="FTW147" s="69"/>
      <c r="FTX147" s="69"/>
      <c r="FTY147" s="69"/>
      <c r="FTZ147" s="69"/>
      <c r="FUA147" s="69"/>
      <c r="FUB147" s="69"/>
      <c r="FUC147" s="64"/>
      <c r="FUD147" s="56"/>
      <c r="FUE147" s="63"/>
      <c r="FUF147" s="63"/>
      <c r="FUG147" s="68"/>
      <c r="FUH147" s="70"/>
      <c r="FUI147" s="69"/>
      <c r="FUJ147" s="69"/>
      <c r="FUK147" s="69"/>
      <c r="FUL147" s="69"/>
      <c r="FUM147" s="69"/>
      <c r="FUN147" s="69"/>
      <c r="FUO147" s="69"/>
      <c r="FUP147" s="69"/>
      <c r="FUQ147" s="69"/>
      <c r="FUR147" s="69"/>
      <c r="FUS147" s="64"/>
      <c r="FUT147" s="56"/>
      <c r="FUU147" s="63"/>
      <c r="FUV147" s="63"/>
      <c r="FUW147" s="68"/>
      <c r="FUX147" s="70"/>
      <c r="FUY147" s="69"/>
      <c r="FUZ147" s="69"/>
      <c r="FVA147" s="69"/>
      <c r="FVB147" s="69"/>
      <c r="FVC147" s="69"/>
      <c r="FVD147" s="69"/>
      <c r="FVE147" s="69"/>
      <c r="FVF147" s="69"/>
      <c r="FVG147" s="69"/>
      <c r="FVH147" s="69"/>
      <c r="FVI147" s="64"/>
      <c r="FVJ147" s="56"/>
      <c r="FVK147" s="63"/>
      <c r="FVL147" s="63"/>
      <c r="FVM147" s="68"/>
      <c r="FVN147" s="70"/>
      <c r="FVO147" s="69"/>
      <c r="FVP147" s="69"/>
      <c r="FVQ147" s="69"/>
      <c r="FVR147" s="69"/>
      <c r="FVS147" s="69"/>
      <c r="FVT147" s="69"/>
      <c r="FVU147" s="69"/>
      <c r="FVV147" s="69"/>
      <c r="FVW147" s="69"/>
      <c r="FVX147" s="69"/>
      <c r="FVY147" s="64"/>
      <c r="FVZ147" s="56"/>
      <c r="FWA147" s="63"/>
      <c r="FWB147" s="63"/>
      <c r="FWC147" s="68"/>
      <c r="FWD147" s="70"/>
      <c r="FWE147" s="69"/>
      <c r="FWF147" s="69"/>
      <c r="FWG147" s="69"/>
      <c r="FWH147" s="69"/>
      <c r="FWI147" s="69"/>
      <c r="FWJ147" s="69"/>
      <c r="FWK147" s="69"/>
      <c r="FWL147" s="69"/>
      <c r="FWM147" s="69"/>
      <c r="FWN147" s="69"/>
      <c r="FWO147" s="64"/>
      <c r="FWP147" s="56"/>
      <c r="FWQ147" s="63"/>
      <c r="FWR147" s="63"/>
      <c r="FWS147" s="68"/>
      <c r="FWT147" s="70"/>
      <c r="FWU147" s="69"/>
      <c r="FWV147" s="69"/>
      <c r="FWW147" s="69"/>
      <c r="FWX147" s="69"/>
      <c r="FWY147" s="69"/>
      <c r="FWZ147" s="69"/>
      <c r="FXA147" s="69"/>
      <c r="FXB147" s="69"/>
      <c r="FXC147" s="69"/>
      <c r="FXD147" s="69"/>
      <c r="FXE147" s="64"/>
      <c r="FXF147" s="56"/>
      <c r="FXG147" s="63"/>
      <c r="FXH147" s="63"/>
      <c r="FXI147" s="68"/>
      <c r="FXJ147" s="70"/>
      <c r="FXK147" s="69"/>
      <c r="FXL147" s="69"/>
      <c r="FXM147" s="69"/>
      <c r="FXN147" s="69"/>
      <c r="FXO147" s="69"/>
      <c r="FXP147" s="69"/>
      <c r="FXQ147" s="69"/>
      <c r="FXR147" s="69"/>
      <c r="FXS147" s="69"/>
      <c r="FXT147" s="69"/>
      <c r="FXU147" s="64"/>
      <c r="FXV147" s="56"/>
      <c r="FXW147" s="63"/>
      <c r="FXX147" s="63"/>
      <c r="FXY147" s="68"/>
      <c r="FXZ147" s="70"/>
      <c r="FYA147" s="69"/>
      <c r="FYB147" s="69"/>
      <c r="FYC147" s="69"/>
      <c r="FYD147" s="69"/>
      <c r="FYE147" s="69"/>
      <c r="FYF147" s="69"/>
      <c r="FYG147" s="69"/>
      <c r="FYH147" s="69"/>
      <c r="FYI147" s="69"/>
      <c r="FYJ147" s="69"/>
      <c r="FYK147" s="64"/>
      <c r="FYL147" s="56"/>
      <c r="FYM147" s="63"/>
      <c r="FYN147" s="63"/>
      <c r="FYO147" s="68"/>
      <c r="FYP147" s="70"/>
      <c r="FYQ147" s="69"/>
      <c r="FYR147" s="69"/>
      <c r="FYS147" s="69"/>
      <c r="FYT147" s="69"/>
      <c r="FYU147" s="69"/>
      <c r="FYV147" s="69"/>
      <c r="FYW147" s="69"/>
      <c r="FYX147" s="69"/>
      <c r="FYY147" s="69"/>
      <c r="FYZ147" s="69"/>
      <c r="FZA147" s="64"/>
      <c r="FZB147" s="56"/>
      <c r="FZC147" s="63"/>
      <c r="FZD147" s="63"/>
      <c r="FZE147" s="68"/>
      <c r="FZF147" s="70"/>
      <c r="FZG147" s="69"/>
      <c r="FZH147" s="69"/>
      <c r="FZI147" s="69"/>
      <c r="FZJ147" s="69"/>
      <c r="FZK147" s="69"/>
      <c r="FZL147" s="69"/>
      <c r="FZM147" s="69"/>
      <c r="FZN147" s="69"/>
      <c r="FZO147" s="69"/>
      <c r="FZP147" s="69"/>
      <c r="FZQ147" s="64"/>
      <c r="FZR147" s="56"/>
      <c r="FZS147" s="63"/>
      <c r="FZT147" s="63"/>
      <c r="FZU147" s="68"/>
      <c r="FZV147" s="70"/>
      <c r="FZW147" s="69"/>
      <c r="FZX147" s="69"/>
      <c r="FZY147" s="69"/>
      <c r="FZZ147" s="69"/>
      <c r="GAA147" s="69"/>
      <c r="GAB147" s="69"/>
      <c r="GAC147" s="69"/>
      <c r="GAD147" s="69"/>
      <c r="GAE147" s="69"/>
      <c r="GAF147" s="69"/>
      <c r="GAG147" s="64"/>
      <c r="GAH147" s="56"/>
      <c r="GAI147" s="63"/>
      <c r="GAJ147" s="63"/>
      <c r="GAK147" s="68"/>
      <c r="GAL147" s="70"/>
      <c r="GAM147" s="69"/>
      <c r="GAN147" s="69"/>
      <c r="GAO147" s="69"/>
      <c r="GAP147" s="69"/>
      <c r="GAQ147" s="69"/>
      <c r="GAR147" s="69"/>
      <c r="GAS147" s="69"/>
      <c r="GAT147" s="69"/>
      <c r="GAU147" s="69"/>
      <c r="GAV147" s="69"/>
      <c r="GAW147" s="64"/>
      <c r="GAX147" s="56"/>
      <c r="GAY147" s="63"/>
      <c r="GAZ147" s="63"/>
      <c r="GBA147" s="68"/>
      <c r="GBB147" s="70"/>
      <c r="GBC147" s="69"/>
      <c r="GBD147" s="69"/>
      <c r="GBE147" s="69"/>
      <c r="GBF147" s="69"/>
      <c r="GBG147" s="69"/>
      <c r="GBH147" s="69"/>
      <c r="GBI147" s="69"/>
      <c r="GBJ147" s="69"/>
      <c r="GBK147" s="69"/>
      <c r="GBL147" s="69"/>
      <c r="GBM147" s="64"/>
      <c r="GBN147" s="56"/>
      <c r="GBO147" s="63"/>
      <c r="GBP147" s="63"/>
      <c r="GBQ147" s="68"/>
      <c r="GBR147" s="70"/>
      <c r="GBS147" s="69"/>
      <c r="GBT147" s="69"/>
      <c r="GBU147" s="69"/>
      <c r="GBV147" s="69"/>
      <c r="GBW147" s="69"/>
      <c r="GBX147" s="69"/>
      <c r="GBY147" s="69"/>
      <c r="GBZ147" s="69"/>
      <c r="GCA147" s="69"/>
      <c r="GCB147" s="69"/>
      <c r="GCC147" s="64"/>
      <c r="GCD147" s="56"/>
      <c r="GCE147" s="63"/>
      <c r="GCF147" s="63"/>
      <c r="GCG147" s="68"/>
      <c r="GCH147" s="70"/>
      <c r="GCI147" s="69"/>
      <c r="GCJ147" s="69"/>
      <c r="GCK147" s="69"/>
      <c r="GCL147" s="69"/>
      <c r="GCM147" s="69"/>
      <c r="GCN147" s="69"/>
      <c r="GCO147" s="69"/>
      <c r="GCP147" s="69"/>
      <c r="GCQ147" s="69"/>
      <c r="GCR147" s="69"/>
      <c r="GCS147" s="64"/>
      <c r="GCT147" s="56"/>
      <c r="GCU147" s="63"/>
      <c r="GCV147" s="63"/>
      <c r="GCW147" s="68"/>
      <c r="GCX147" s="70"/>
      <c r="GCY147" s="69"/>
      <c r="GCZ147" s="69"/>
      <c r="GDA147" s="69"/>
      <c r="GDB147" s="69"/>
      <c r="GDC147" s="69"/>
      <c r="GDD147" s="69"/>
      <c r="GDE147" s="69"/>
      <c r="GDF147" s="69"/>
      <c r="GDG147" s="69"/>
      <c r="GDH147" s="69"/>
      <c r="GDI147" s="64"/>
      <c r="GDJ147" s="56"/>
      <c r="GDK147" s="63"/>
      <c r="GDL147" s="63"/>
      <c r="GDM147" s="68"/>
      <c r="GDN147" s="70"/>
      <c r="GDO147" s="69"/>
      <c r="GDP147" s="69"/>
      <c r="GDQ147" s="69"/>
      <c r="GDR147" s="69"/>
      <c r="GDS147" s="69"/>
      <c r="GDT147" s="69"/>
      <c r="GDU147" s="69"/>
      <c r="GDV147" s="69"/>
      <c r="GDW147" s="69"/>
      <c r="GDX147" s="69"/>
      <c r="GDY147" s="64"/>
      <c r="GDZ147" s="56"/>
      <c r="GEA147" s="63"/>
      <c r="GEB147" s="63"/>
      <c r="GEC147" s="68"/>
      <c r="GED147" s="70"/>
      <c r="GEE147" s="69"/>
      <c r="GEF147" s="69"/>
      <c r="GEG147" s="69"/>
      <c r="GEH147" s="69"/>
      <c r="GEI147" s="69"/>
      <c r="GEJ147" s="69"/>
      <c r="GEK147" s="69"/>
      <c r="GEL147" s="69"/>
      <c r="GEM147" s="69"/>
      <c r="GEN147" s="69"/>
      <c r="GEO147" s="64"/>
      <c r="GEP147" s="56"/>
      <c r="GEQ147" s="63"/>
      <c r="GER147" s="63"/>
      <c r="GES147" s="68"/>
      <c r="GET147" s="70"/>
      <c r="GEU147" s="69"/>
      <c r="GEV147" s="69"/>
      <c r="GEW147" s="69"/>
      <c r="GEX147" s="69"/>
      <c r="GEY147" s="69"/>
      <c r="GEZ147" s="69"/>
      <c r="GFA147" s="69"/>
      <c r="GFB147" s="69"/>
      <c r="GFC147" s="69"/>
      <c r="GFD147" s="69"/>
      <c r="GFE147" s="64"/>
      <c r="GFF147" s="56"/>
      <c r="GFG147" s="63"/>
      <c r="GFH147" s="63"/>
      <c r="GFI147" s="68"/>
      <c r="GFJ147" s="70"/>
      <c r="GFK147" s="69"/>
      <c r="GFL147" s="69"/>
      <c r="GFM147" s="69"/>
      <c r="GFN147" s="69"/>
      <c r="GFO147" s="69"/>
      <c r="GFP147" s="69"/>
      <c r="GFQ147" s="69"/>
      <c r="GFR147" s="69"/>
      <c r="GFS147" s="69"/>
      <c r="GFT147" s="69"/>
      <c r="GFU147" s="64"/>
      <c r="GFV147" s="56"/>
      <c r="GFW147" s="63"/>
      <c r="GFX147" s="63"/>
      <c r="GFY147" s="68"/>
      <c r="GFZ147" s="70"/>
      <c r="GGA147" s="69"/>
      <c r="GGB147" s="69"/>
      <c r="GGC147" s="69"/>
      <c r="GGD147" s="69"/>
      <c r="GGE147" s="69"/>
      <c r="GGF147" s="69"/>
      <c r="GGG147" s="69"/>
      <c r="GGH147" s="69"/>
      <c r="GGI147" s="69"/>
      <c r="GGJ147" s="69"/>
      <c r="GGK147" s="64"/>
      <c r="GGL147" s="56"/>
      <c r="GGM147" s="63"/>
      <c r="GGN147" s="63"/>
      <c r="GGO147" s="68"/>
      <c r="GGP147" s="70"/>
      <c r="GGQ147" s="69"/>
      <c r="GGR147" s="69"/>
      <c r="GGS147" s="69"/>
      <c r="GGT147" s="69"/>
      <c r="GGU147" s="69"/>
      <c r="GGV147" s="69"/>
      <c r="GGW147" s="69"/>
      <c r="GGX147" s="69"/>
      <c r="GGY147" s="69"/>
      <c r="GGZ147" s="69"/>
      <c r="GHA147" s="64"/>
      <c r="GHB147" s="56"/>
      <c r="GHC147" s="63"/>
      <c r="GHD147" s="63"/>
      <c r="GHE147" s="68"/>
      <c r="GHF147" s="70"/>
      <c r="GHG147" s="69"/>
      <c r="GHH147" s="69"/>
      <c r="GHI147" s="69"/>
      <c r="GHJ147" s="69"/>
      <c r="GHK147" s="69"/>
      <c r="GHL147" s="69"/>
      <c r="GHM147" s="69"/>
      <c r="GHN147" s="69"/>
      <c r="GHO147" s="69"/>
      <c r="GHP147" s="69"/>
      <c r="GHQ147" s="64"/>
      <c r="GHR147" s="56"/>
      <c r="GHS147" s="63"/>
      <c r="GHT147" s="63"/>
      <c r="GHU147" s="68"/>
      <c r="GHV147" s="70"/>
      <c r="GHW147" s="69"/>
      <c r="GHX147" s="69"/>
      <c r="GHY147" s="69"/>
      <c r="GHZ147" s="69"/>
      <c r="GIA147" s="69"/>
      <c r="GIB147" s="69"/>
      <c r="GIC147" s="69"/>
      <c r="GID147" s="69"/>
      <c r="GIE147" s="69"/>
      <c r="GIF147" s="69"/>
      <c r="GIG147" s="64"/>
      <c r="GIH147" s="56"/>
      <c r="GII147" s="63"/>
      <c r="GIJ147" s="63"/>
      <c r="GIK147" s="68"/>
      <c r="GIL147" s="70"/>
      <c r="GIM147" s="69"/>
      <c r="GIN147" s="69"/>
      <c r="GIO147" s="69"/>
      <c r="GIP147" s="69"/>
      <c r="GIQ147" s="69"/>
      <c r="GIR147" s="69"/>
      <c r="GIS147" s="69"/>
      <c r="GIT147" s="69"/>
      <c r="GIU147" s="69"/>
      <c r="GIV147" s="69"/>
      <c r="GIW147" s="64"/>
      <c r="GIX147" s="56"/>
      <c r="GIY147" s="63"/>
      <c r="GIZ147" s="63"/>
      <c r="GJA147" s="68"/>
      <c r="GJB147" s="70"/>
      <c r="GJC147" s="69"/>
      <c r="GJD147" s="69"/>
      <c r="GJE147" s="69"/>
      <c r="GJF147" s="69"/>
      <c r="GJG147" s="69"/>
      <c r="GJH147" s="69"/>
      <c r="GJI147" s="69"/>
      <c r="GJJ147" s="69"/>
      <c r="GJK147" s="69"/>
      <c r="GJL147" s="69"/>
      <c r="GJM147" s="64"/>
      <c r="GJN147" s="56"/>
      <c r="GJO147" s="63"/>
      <c r="GJP147" s="63"/>
      <c r="GJQ147" s="68"/>
      <c r="GJR147" s="70"/>
      <c r="GJS147" s="69"/>
      <c r="GJT147" s="69"/>
      <c r="GJU147" s="69"/>
      <c r="GJV147" s="69"/>
      <c r="GJW147" s="69"/>
      <c r="GJX147" s="69"/>
      <c r="GJY147" s="69"/>
      <c r="GJZ147" s="69"/>
      <c r="GKA147" s="69"/>
      <c r="GKB147" s="69"/>
      <c r="GKC147" s="64"/>
      <c r="GKD147" s="56"/>
      <c r="GKE147" s="63"/>
      <c r="GKF147" s="63"/>
      <c r="GKG147" s="68"/>
      <c r="GKH147" s="70"/>
      <c r="GKI147" s="69"/>
      <c r="GKJ147" s="69"/>
      <c r="GKK147" s="69"/>
      <c r="GKL147" s="69"/>
      <c r="GKM147" s="69"/>
      <c r="GKN147" s="69"/>
      <c r="GKO147" s="69"/>
      <c r="GKP147" s="69"/>
      <c r="GKQ147" s="69"/>
      <c r="GKR147" s="69"/>
      <c r="GKS147" s="64"/>
      <c r="GKT147" s="56"/>
      <c r="GKU147" s="63"/>
      <c r="GKV147" s="63"/>
      <c r="GKW147" s="68"/>
      <c r="GKX147" s="70"/>
      <c r="GKY147" s="69"/>
      <c r="GKZ147" s="69"/>
      <c r="GLA147" s="69"/>
      <c r="GLB147" s="69"/>
      <c r="GLC147" s="69"/>
      <c r="GLD147" s="69"/>
      <c r="GLE147" s="69"/>
      <c r="GLF147" s="69"/>
      <c r="GLG147" s="69"/>
      <c r="GLH147" s="69"/>
      <c r="GLI147" s="64"/>
      <c r="GLJ147" s="56"/>
      <c r="GLK147" s="63"/>
      <c r="GLL147" s="63"/>
      <c r="GLM147" s="68"/>
      <c r="GLN147" s="70"/>
      <c r="GLO147" s="69"/>
      <c r="GLP147" s="69"/>
      <c r="GLQ147" s="69"/>
      <c r="GLR147" s="69"/>
      <c r="GLS147" s="69"/>
      <c r="GLT147" s="69"/>
      <c r="GLU147" s="69"/>
      <c r="GLV147" s="69"/>
      <c r="GLW147" s="69"/>
      <c r="GLX147" s="69"/>
      <c r="GLY147" s="64"/>
      <c r="GLZ147" s="56"/>
      <c r="GMA147" s="63"/>
      <c r="GMB147" s="63"/>
      <c r="GMC147" s="68"/>
      <c r="GMD147" s="70"/>
      <c r="GME147" s="69"/>
      <c r="GMF147" s="69"/>
      <c r="GMG147" s="69"/>
      <c r="GMH147" s="69"/>
      <c r="GMI147" s="69"/>
      <c r="GMJ147" s="69"/>
      <c r="GMK147" s="69"/>
      <c r="GML147" s="69"/>
      <c r="GMM147" s="69"/>
      <c r="GMN147" s="69"/>
      <c r="GMO147" s="64"/>
      <c r="GMP147" s="56"/>
      <c r="GMQ147" s="63"/>
      <c r="GMR147" s="63"/>
      <c r="GMS147" s="68"/>
      <c r="GMT147" s="70"/>
      <c r="GMU147" s="69"/>
      <c r="GMV147" s="69"/>
      <c r="GMW147" s="69"/>
      <c r="GMX147" s="69"/>
      <c r="GMY147" s="69"/>
      <c r="GMZ147" s="69"/>
      <c r="GNA147" s="69"/>
      <c r="GNB147" s="69"/>
      <c r="GNC147" s="69"/>
      <c r="GND147" s="69"/>
      <c r="GNE147" s="64"/>
      <c r="GNF147" s="56"/>
      <c r="GNG147" s="63"/>
      <c r="GNH147" s="63"/>
      <c r="GNI147" s="68"/>
      <c r="GNJ147" s="70"/>
      <c r="GNK147" s="69"/>
      <c r="GNL147" s="69"/>
      <c r="GNM147" s="69"/>
      <c r="GNN147" s="69"/>
      <c r="GNO147" s="69"/>
      <c r="GNP147" s="69"/>
      <c r="GNQ147" s="69"/>
      <c r="GNR147" s="69"/>
      <c r="GNS147" s="69"/>
      <c r="GNT147" s="69"/>
      <c r="GNU147" s="64"/>
      <c r="GNV147" s="56"/>
      <c r="GNW147" s="63"/>
      <c r="GNX147" s="63"/>
      <c r="GNY147" s="68"/>
      <c r="GNZ147" s="70"/>
      <c r="GOA147" s="69"/>
      <c r="GOB147" s="69"/>
      <c r="GOC147" s="69"/>
      <c r="GOD147" s="69"/>
      <c r="GOE147" s="69"/>
      <c r="GOF147" s="69"/>
      <c r="GOG147" s="69"/>
      <c r="GOH147" s="69"/>
      <c r="GOI147" s="69"/>
      <c r="GOJ147" s="69"/>
      <c r="GOK147" s="64"/>
      <c r="GOL147" s="56"/>
      <c r="GOM147" s="63"/>
      <c r="GON147" s="63"/>
      <c r="GOO147" s="68"/>
      <c r="GOP147" s="70"/>
      <c r="GOQ147" s="69"/>
      <c r="GOR147" s="69"/>
      <c r="GOS147" s="69"/>
      <c r="GOT147" s="69"/>
      <c r="GOU147" s="69"/>
      <c r="GOV147" s="69"/>
      <c r="GOW147" s="69"/>
      <c r="GOX147" s="69"/>
      <c r="GOY147" s="69"/>
      <c r="GOZ147" s="69"/>
      <c r="GPA147" s="64"/>
      <c r="GPB147" s="56"/>
      <c r="GPC147" s="63"/>
      <c r="GPD147" s="63"/>
      <c r="GPE147" s="68"/>
      <c r="GPF147" s="70"/>
      <c r="GPG147" s="69"/>
      <c r="GPH147" s="69"/>
      <c r="GPI147" s="69"/>
      <c r="GPJ147" s="69"/>
      <c r="GPK147" s="69"/>
      <c r="GPL147" s="69"/>
      <c r="GPM147" s="69"/>
      <c r="GPN147" s="69"/>
      <c r="GPO147" s="69"/>
      <c r="GPP147" s="69"/>
      <c r="GPQ147" s="64"/>
      <c r="GPR147" s="56"/>
      <c r="GPS147" s="63"/>
      <c r="GPT147" s="63"/>
      <c r="GPU147" s="68"/>
      <c r="GPV147" s="70"/>
      <c r="GPW147" s="69"/>
      <c r="GPX147" s="69"/>
      <c r="GPY147" s="69"/>
      <c r="GPZ147" s="69"/>
      <c r="GQA147" s="69"/>
      <c r="GQB147" s="69"/>
      <c r="GQC147" s="69"/>
      <c r="GQD147" s="69"/>
      <c r="GQE147" s="69"/>
      <c r="GQF147" s="69"/>
      <c r="GQG147" s="64"/>
      <c r="GQH147" s="56"/>
      <c r="GQI147" s="63"/>
      <c r="GQJ147" s="63"/>
      <c r="GQK147" s="68"/>
      <c r="GQL147" s="70"/>
      <c r="GQM147" s="69"/>
      <c r="GQN147" s="69"/>
      <c r="GQO147" s="69"/>
      <c r="GQP147" s="69"/>
      <c r="GQQ147" s="69"/>
      <c r="GQR147" s="69"/>
      <c r="GQS147" s="69"/>
      <c r="GQT147" s="69"/>
      <c r="GQU147" s="69"/>
      <c r="GQV147" s="69"/>
      <c r="GQW147" s="64"/>
      <c r="GQX147" s="56"/>
      <c r="GQY147" s="63"/>
      <c r="GQZ147" s="63"/>
      <c r="GRA147" s="68"/>
      <c r="GRB147" s="70"/>
      <c r="GRC147" s="69"/>
      <c r="GRD147" s="69"/>
      <c r="GRE147" s="69"/>
      <c r="GRF147" s="69"/>
      <c r="GRG147" s="69"/>
      <c r="GRH147" s="69"/>
      <c r="GRI147" s="69"/>
      <c r="GRJ147" s="69"/>
      <c r="GRK147" s="69"/>
      <c r="GRL147" s="69"/>
      <c r="GRM147" s="64"/>
      <c r="GRN147" s="56"/>
      <c r="GRO147" s="63"/>
      <c r="GRP147" s="63"/>
      <c r="GRQ147" s="68"/>
      <c r="GRR147" s="70"/>
      <c r="GRS147" s="69"/>
      <c r="GRT147" s="69"/>
      <c r="GRU147" s="69"/>
      <c r="GRV147" s="69"/>
      <c r="GRW147" s="69"/>
      <c r="GRX147" s="69"/>
      <c r="GRY147" s="69"/>
      <c r="GRZ147" s="69"/>
      <c r="GSA147" s="69"/>
      <c r="GSB147" s="69"/>
      <c r="GSC147" s="64"/>
      <c r="GSD147" s="56"/>
      <c r="GSE147" s="63"/>
      <c r="GSF147" s="63"/>
      <c r="GSG147" s="68"/>
      <c r="GSH147" s="70"/>
      <c r="GSI147" s="69"/>
      <c r="GSJ147" s="69"/>
      <c r="GSK147" s="69"/>
      <c r="GSL147" s="69"/>
      <c r="GSM147" s="69"/>
      <c r="GSN147" s="69"/>
      <c r="GSO147" s="69"/>
      <c r="GSP147" s="69"/>
      <c r="GSQ147" s="69"/>
      <c r="GSR147" s="69"/>
      <c r="GSS147" s="64"/>
      <c r="GST147" s="56"/>
      <c r="GSU147" s="63"/>
      <c r="GSV147" s="63"/>
      <c r="GSW147" s="68"/>
      <c r="GSX147" s="70"/>
      <c r="GSY147" s="69"/>
      <c r="GSZ147" s="69"/>
      <c r="GTA147" s="69"/>
      <c r="GTB147" s="69"/>
      <c r="GTC147" s="69"/>
      <c r="GTD147" s="69"/>
      <c r="GTE147" s="69"/>
      <c r="GTF147" s="69"/>
      <c r="GTG147" s="69"/>
      <c r="GTH147" s="69"/>
      <c r="GTI147" s="64"/>
      <c r="GTJ147" s="56"/>
      <c r="GTK147" s="63"/>
      <c r="GTL147" s="63"/>
      <c r="GTM147" s="68"/>
      <c r="GTN147" s="70"/>
      <c r="GTO147" s="69"/>
      <c r="GTP147" s="69"/>
      <c r="GTQ147" s="69"/>
      <c r="GTR147" s="69"/>
      <c r="GTS147" s="69"/>
      <c r="GTT147" s="69"/>
      <c r="GTU147" s="69"/>
      <c r="GTV147" s="69"/>
      <c r="GTW147" s="69"/>
      <c r="GTX147" s="69"/>
      <c r="GTY147" s="64"/>
      <c r="GTZ147" s="56"/>
      <c r="GUA147" s="63"/>
      <c r="GUB147" s="63"/>
      <c r="GUC147" s="68"/>
      <c r="GUD147" s="70"/>
      <c r="GUE147" s="69"/>
      <c r="GUF147" s="69"/>
      <c r="GUG147" s="69"/>
      <c r="GUH147" s="69"/>
      <c r="GUI147" s="69"/>
      <c r="GUJ147" s="69"/>
      <c r="GUK147" s="69"/>
      <c r="GUL147" s="69"/>
      <c r="GUM147" s="69"/>
      <c r="GUN147" s="69"/>
      <c r="GUO147" s="64"/>
      <c r="GUP147" s="56"/>
      <c r="GUQ147" s="63"/>
      <c r="GUR147" s="63"/>
      <c r="GUS147" s="68"/>
      <c r="GUT147" s="70"/>
      <c r="GUU147" s="69"/>
      <c r="GUV147" s="69"/>
      <c r="GUW147" s="69"/>
      <c r="GUX147" s="69"/>
      <c r="GUY147" s="69"/>
      <c r="GUZ147" s="69"/>
      <c r="GVA147" s="69"/>
      <c r="GVB147" s="69"/>
      <c r="GVC147" s="69"/>
      <c r="GVD147" s="69"/>
      <c r="GVE147" s="64"/>
      <c r="GVF147" s="56"/>
      <c r="GVG147" s="63"/>
      <c r="GVH147" s="63"/>
      <c r="GVI147" s="68"/>
      <c r="GVJ147" s="70"/>
      <c r="GVK147" s="69"/>
      <c r="GVL147" s="69"/>
      <c r="GVM147" s="69"/>
      <c r="GVN147" s="69"/>
      <c r="GVO147" s="69"/>
      <c r="GVP147" s="69"/>
      <c r="GVQ147" s="69"/>
      <c r="GVR147" s="69"/>
      <c r="GVS147" s="69"/>
      <c r="GVT147" s="69"/>
      <c r="GVU147" s="64"/>
      <c r="GVV147" s="56"/>
      <c r="GVW147" s="63"/>
      <c r="GVX147" s="63"/>
      <c r="GVY147" s="68"/>
      <c r="GVZ147" s="70"/>
      <c r="GWA147" s="69"/>
      <c r="GWB147" s="69"/>
      <c r="GWC147" s="69"/>
      <c r="GWD147" s="69"/>
      <c r="GWE147" s="69"/>
      <c r="GWF147" s="69"/>
      <c r="GWG147" s="69"/>
      <c r="GWH147" s="69"/>
      <c r="GWI147" s="69"/>
      <c r="GWJ147" s="69"/>
      <c r="GWK147" s="64"/>
      <c r="GWL147" s="56"/>
      <c r="GWM147" s="63"/>
      <c r="GWN147" s="63"/>
      <c r="GWO147" s="68"/>
      <c r="GWP147" s="70"/>
      <c r="GWQ147" s="69"/>
      <c r="GWR147" s="69"/>
      <c r="GWS147" s="69"/>
      <c r="GWT147" s="69"/>
      <c r="GWU147" s="69"/>
      <c r="GWV147" s="69"/>
      <c r="GWW147" s="69"/>
      <c r="GWX147" s="69"/>
      <c r="GWY147" s="69"/>
      <c r="GWZ147" s="69"/>
      <c r="GXA147" s="64"/>
      <c r="GXB147" s="56"/>
      <c r="GXC147" s="63"/>
      <c r="GXD147" s="63"/>
      <c r="GXE147" s="68"/>
      <c r="GXF147" s="70"/>
      <c r="GXG147" s="69"/>
      <c r="GXH147" s="69"/>
      <c r="GXI147" s="69"/>
      <c r="GXJ147" s="69"/>
      <c r="GXK147" s="69"/>
      <c r="GXL147" s="69"/>
      <c r="GXM147" s="69"/>
      <c r="GXN147" s="69"/>
      <c r="GXO147" s="69"/>
      <c r="GXP147" s="69"/>
      <c r="GXQ147" s="64"/>
      <c r="GXR147" s="56"/>
      <c r="GXS147" s="63"/>
      <c r="GXT147" s="63"/>
      <c r="GXU147" s="68"/>
      <c r="GXV147" s="70"/>
      <c r="GXW147" s="69"/>
      <c r="GXX147" s="69"/>
      <c r="GXY147" s="69"/>
      <c r="GXZ147" s="69"/>
      <c r="GYA147" s="69"/>
      <c r="GYB147" s="69"/>
      <c r="GYC147" s="69"/>
      <c r="GYD147" s="69"/>
      <c r="GYE147" s="69"/>
      <c r="GYF147" s="69"/>
      <c r="GYG147" s="64"/>
      <c r="GYH147" s="56"/>
      <c r="GYI147" s="63"/>
      <c r="GYJ147" s="63"/>
      <c r="GYK147" s="68"/>
      <c r="GYL147" s="70"/>
      <c r="GYM147" s="69"/>
      <c r="GYN147" s="69"/>
      <c r="GYO147" s="69"/>
      <c r="GYP147" s="69"/>
      <c r="GYQ147" s="69"/>
      <c r="GYR147" s="69"/>
      <c r="GYS147" s="69"/>
      <c r="GYT147" s="69"/>
      <c r="GYU147" s="69"/>
      <c r="GYV147" s="69"/>
      <c r="GYW147" s="64"/>
      <c r="GYX147" s="56"/>
      <c r="GYY147" s="63"/>
      <c r="GYZ147" s="63"/>
      <c r="GZA147" s="68"/>
      <c r="GZB147" s="70"/>
      <c r="GZC147" s="69"/>
      <c r="GZD147" s="69"/>
      <c r="GZE147" s="69"/>
      <c r="GZF147" s="69"/>
      <c r="GZG147" s="69"/>
      <c r="GZH147" s="69"/>
      <c r="GZI147" s="69"/>
      <c r="GZJ147" s="69"/>
      <c r="GZK147" s="69"/>
      <c r="GZL147" s="69"/>
      <c r="GZM147" s="64"/>
      <c r="GZN147" s="56"/>
      <c r="GZO147" s="63"/>
      <c r="GZP147" s="63"/>
      <c r="GZQ147" s="68"/>
      <c r="GZR147" s="70"/>
      <c r="GZS147" s="69"/>
      <c r="GZT147" s="69"/>
      <c r="GZU147" s="69"/>
      <c r="GZV147" s="69"/>
      <c r="GZW147" s="69"/>
      <c r="GZX147" s="69"/>
      <c r="GZY147" s="69"/>
      <c r="GZZ147" s="69"/>
      <c r="HAA147" s="69"/>
      <c r="HAB147" s="69"/>
      <c r="HAC147" s="64"/>
      <c r="HAD147" s="56"/>
      <c r="HAE147" s="63"/>
      <c r="HAF147" s="63"/>
      <c r="HAG147" s="68"/>
      <c r="HAH147" s="70"/>
      <c r="HAI147" s="69"/>
      <c r="HAJ147" s="69"/>
      <c r="HAK147" s="69"/>
      <c r="HAL147" s="69"/>
      <c r="HAM147" s="69"/>
      <c r="HAN147" s="69"/>
      <c r="HAO147" s="69"/>
      <c r="HAP147" s="69"/>
      <c r="HAQ147" s="69"/>
      <c r="HAR147" s="69"/>
      <c r="HAS147" s="64"/>
      <c r="HAT147" s="56"/>
      <c r="HAU147" s="63"/>
      <c r="HAV147" s="63"/>
      <c r="HAW147" s="68"/>
      <c r="HAX147" s="70"/>
      <c r="HAY147" s="69"/>
      <c r="HAZ147" s="69"/>
      <c r="HBA147" s="69"/>
      <c r="HBB147" s="69"/>
      <c r="HBC147" s="69"/>
      <c r="HBD147" s="69"/>
      <c r="HBE147" s="69"/>
      <c r="HBF147" s="69"/>
      <c r="HBG147" s="69"/>
      <c r="HBH147" s="69"/>
      <c r="HBI147" s="64"/>
      <c r="HBJ147" s="56"/>
      <c r="HBK147" s="63"/>
      <c r="HBL147" s="63"/>
      <c r="HBM147" s="68"/>
      <c r="HBN147" s="70"/>
      <c r="HBO147" s="69"/>
      <c r="HBP147" s="69"/>
      <c r="HBQ147" s="69"/>
      <c r="HBR147" s="69"/>
      <c r="HBS147" s="69"/>
      <c r="HBT147" s="69"/>
      <c r="HBU147" s="69"/>
      <c r="HBV147" s="69"/>
      <c r="HBW147" s="69"/>
      <c r="HBX147" s="69"/>
      <c r="HBY147" s="64"/>
      <c r="HBZ147" s="56"/>
      <c r="HCA147" s="63"/>
      <c r="HCB147" s="63"/>
      <c r="HCC147" s="68"/>
      <c r="HCD147" s="70"/>
      <c r="HCE147" s="69"/>
      <c r="HCF147" s="69"/>
      <c r="HCG147" s="69"/>
      <c r="HCH147" s="69"/>
      <c r="HCI147" s="69"/>
      <c r="HCJ147" s="69"/>
      <c r="HCK147" s="69"/>
      <c r="HCL147" s="69"/>
      <c r="HCM147" s="69"/>
      <c r="HCN147" s="69"/>
      <c r="HCO147" s="64"/>
      <c r="HCP147" s="56"/>
      <c r="HCQ147" s="63"/>
      <c r="HCR147" s="63"/>
      <c r="HCS147" s="68"/>
      <c r="HCT147" s="70"/>
      <c r="HCU147" s="69"/>
      <c r="HCV147" s="69"/>
      <c r="HCW147" s="69"/>
      <c r="HCX147" s="69"/>
      <c r="HCY147" s="69"/>
      <c r="HCZ147" s="69"/>
      <c r="HDA147" s="69"/>
      <c r="HDB147" s="69"/>
      <c r="HDC147" s="69"/>
      <c r="HDD147" s="69"/>
      <c r="HDE147" s="64"/>
      <c r="HDF147" s="56"/>
      <c r="HDG147" s="63"/>
      <c r="HDH147" s="63"/>
      <c r="HDI147" s="68"/>
      <c r="HDJ147" s="70"/>
      <c r="HDK147" s="69"/>
      <c r="HDL147" s="69"/>
      <c r="HDM147" s="69"/>
      <c r="HDN147" s="69"/>
      <c r="HDO147" s="69"/>
      <c r="HDP147" s="69"/>
      <c r="HDQ147" s="69"/>
      <c r="HDR147" s="69"/>
      <c r="HDS147" s="69"/>
      <c r="HDT147" s="69"/>
      <c r="HDU147" s="64"/>
      <c r="HDV147" s="56"/>
      <c r="HDW147" s="63"/>
      <c r="HDX147" s="63"/>
      <c r="HDY147" s="68"/>
      <c r="HDZ147" s="70"/>
      <c r="HEA147" s="69"/>
      <c r="HEB147" s="69"/>
      <c r="HEC147" s="69"/>
      <c r="HED147" s="69"/>
      <c r="HEE147" s="69"/>
      <c r="HEF147" s="69"/>
      <c r="HEG147" s="69"/>
      <c r="HEH147" s="69"/>
      <c r="HEI147" s="69"/>
      <c r="HEJ147" s="69"/>
      <c r="HEK147" s="64"/>
      <c r="HEL147" s="56"/>
      <c r="HEM147" s="63"/>
      <c r="HEN147" s="63"/>
      <c r="HEO147" s="68"/>
      <c r="HEP147" s="70"/>
      <c r="HEQ147" s="69"/>
      <c r="HER147" s="69"/>
      <c r="HES147" s="69"/>
      <c r="HET147" s="69"/>
      <c r="HEU147" s="69"/>
      <c r="HEV147" s="69"/>
      <c r="HEW147" s="69"/>
      <c r="HEX147" s="69"/>
      <c r="HEY147" s="69"/>
      <c r="HEZ147" s="69"/>
      <c r="HFA147" s="64"/>
      <c r="HFB147" s="56"/>
      <c r="HFC147" s="63"/>
      <c r="HFD147" s="63"/>
      <c r="HFE147" s="68"/>
      <c r="HFF147" s="70"/>
      <c r="HFG147" s="69"/>
      <c r="HFH147" s="69"/>
      <c r="HFI147" s="69"/>
      <c r="HFJ147" s="69"/>
      <c r="HFK147" s="69"/>
      <c r="HFL147" s="69"/>
      <c r="HFM147" s="69"/>
      <c r="HFN147" s="69"/>
      <c r="HFO147" s="69"/>
      <c r="HFP147" s="69"/>
      <c r="HFQ147" s="64"/>
      <c r="HFR147" s="56"/>
      <c r="HFS147" s="63"/>
      <c r="HFT147" s="63"/>
      <c r="HFU147" s="68"/>
      <c r="HFV147" s="70"/>
      <c r="HFW147" s="69"/>
      <c r="HFX147" s="69"/>
      <c r="HFY147" s="69"/>
      <c r="HFZ147" s="69"/>
      <c r="HGA147" s="69"/>
      <c r="HGB147" s="69"/>
      <c r="HGC147" s="69"/>
      <c r="HGD147" s="69"/>
      <c r="HGE147" s="69"/>
      <c r="HGF147" s="69"/>
      <c r="HGG147" s="64"/>
      <c r="HGH147" s="56"/>
      <c r="HGI147" s="63"/>
      <c r="HGJ147" s="63"/>
      <c r="HGK147" s="68"/>
      <c r="HGL147" s="70"/>
      <c r="HGM147" s="69"/>
      <c r="HGN147" s="69"/>
      <c r="HGO147" s="69"/>
      <c r="HGP147" s="69"/>
      <c r="HGQ147" s="69"/>
      <c r="HGR147" s="69"/>
      <c r="HGS147" s="69"/>
      <c r="HGT147" s="69"/>
      <c r="HGU147" s="69"/>
      <c r="HGV147" s="69"/>
      <c r="HGW147" s="64"/>
      <c r="HGX147" s="56"/>
      <c r="HGY147" s="63"/>
      <c r="HGZ147" s="63"/>
      <c r="HHA147" s="68"/>
      <c r="HHB147" s="70"/>
      <c r="HHC147" s="69"/>
      <c r="HHD147" s="69"/>
      <c r="HHE147" s="69"/>
      <c r="HHF147" s="69"/>
      <c r="HHG147" s="69"/>
      <c r="HHH147" s="69"/>
      <c r="HHI147" s="69"/>
      <c r="HHJ147" s="69"/>
      <c r="HHK147" s="69"/>
      <c r="HHL147" s="69"/>
      <c r="HHM147" s="64"/>
      <c r="HHN147" s="56"/>
      <c r="HHO147" s="63"/>
      <c r="HHP147" s="63"/>
      <c r="HHQ147" s="68"/>
      <c r="HHR147" s="70"/>
      <c r="HHS147" s="69"/>
      <c r="HHT147" s="69"/>
      <c r="HHU147" s="69"/>
      <c r="HHV147" s="69"/>
      <c r="HHW147" s="69"/>
      <c r="HHX147" s="69"/>
      <c r="HHY147" s="69"/>
      <c r="HHZ147" s="69"/>
      <c r="HIA147" s="69"/>
      <c r="HIB147" s="69"/>
      <c r="HIC147" s="64"/>
      <c r="HID147" s="56"/>
      <c r="HIE147" s="63"/>
      <c r="HIF147" s="63"/>
      <c r="HIG147" s="68"/>
      <c r="HIH147" s="70"/>
      <c r="HII147" s="69"/>
      <c r="HIJ147" s="69"/>
      <c r="HIK147" s="69"/>
      <c r="HIL147" s="69"/>
      <c r="HIM147" s="69"/>
      <c r="HIN147" s="69"/>
      <c r="HIO147" s="69"/>
      <c r="HIP147" s="69"/>
      <c r="HIQ147" s="69"/>
      <c r="HIR147" s="69"/>
      <c r="HIS147" s="64"/>
      <c r="HIT147" s="56"/>
      <c r="HIU147" s="63"/>
      <c r="HIV147" s="63"/>
      <c r="HIW147" s="68"/>
      <c r="HIX147" s="70"/>
      <c r="HIY147" s="69"/>
      <c r="HIZ147" s="69"/>
      <c r="HJA147" s="69"/>
      <c r="HJB147" s="69"/>
      <c r="HJC147" s="69"/>
      <c r="HJD147" s="69"/>
      <c r="HJE147" s="69"/>
      <c r="HJF147" s="69"/>
      <c r="HJG147" s="69"/>
      <c r="HJH147" s="69"/>
      <c r="HJI147" s="64"/>
      <c r="HJJ147" s="56"/>
      <c r="HJK147" s="63"/>
      <c r="HJL147" s="63"/>
      <c r="HJM147" s="68"/>
      <c r="HJN147" s="70"/>
      <c r="HJO147" s="69"/>
      <c r="HJP147" s="69"/>
      <c r="HJQ147" s="69"/>
      <c r="HJR147" s="69"/>
      <c r="HJS147" s="69"/>
      <c r="HJT147" s="69"/>
      <c r="HJU147" s="69"/>
      <c r="HJV147" s="69"/>
      <c r="HJW147" s="69"/>
      <c r="HJX147" s="69"/>
      <c r="HJY147" s="64"/>
      <c r="HJZ147" s="56"/>
      <c r="HKA147" s="63"/>
      <c r="HKB147" s="63"/>
      <c r="HKC147" s="68"/>
      <c r="HKD147" s="70"/>
      <c r="HKE147" s="69"/>
      <c r="HKF147" s="69"/>
      <c r="HKG147" s="69"/>
      <c r="HKH147" s="69"/>
      <c r="HKI147" s="69"/>
      <c r="HKJ147" s="69"/>
      <c r="HKK147" s="69"/>
      <c r="HKL147" s="69"/>
      <c r="HKM147" s="69"/>
      <c r="HKN147" s="69"/>
      <c r="HKO147" s="64"/>
      <c r="HKP147" s="56"/>
      <c r="HKQ147" s="63"/>
      <c r="HKR147" s="63"/>
      <c r="HKS147" s="68"/>
      <c r="HKT147" s="70"/>
      <c r="HKU147" s="69"/>
      <c r="HKV147" s="69"/>
      <c r="HKW147" s="69"/>
      <c r="HKX147" s="69"/>
      <c r="HKY147" s="69"/>
      <c r="HKZ147" s="69"/>
      <c r="HLA147" s="69"/>
      <c r="HLB147" s="69"/>
      <c r="HLC147" s="69"/>
      <c r="HLD147" s="69"/>
      <c r="HLE147" s="64"/>
      <c r="HLF147" s="56"/>
      <c r="HLG147" s="63"/>
      <c r="HLH147" s="63"/>
      <c r="HLI147" s="68"/>
      <c r="HLJ147" s="70"/>
      <c r="HLK147" s="69"/>
      <c r="HLL147" s="69"/>
      <c r="HLM147" s="69"/>
      <c r="HLN147" s="69"/>
      <c r="HLO147" s="69"/>
      <c r="HLP147" s="69"/>
      <c r="HLQ147" s="69"/>
      <c r="HLR147" s="69"/>
      <c r="HLS147" s="69"/>
      <c r="HLT147" s="69"/>
      <c r="HLU147" s="64"/>
      <c r="HLV147" s="56"/>
      <c r="HLW147" s="63"/>
      <c r="HLX147" s="63"/>
      <c r="HLY147" s="68"/>
      <c r="HLZ147" s="70"/>
      <c r="HMA147" s="69"/>
      <c r="HMB147" s="69"/>
      <c r="HMC147" s="69"/>
      <c r="HMD147" s="69"/>
      <c r="HME147" s="69"/>
      <c r="HMF147" s="69"/>
      <c r="HMG147" s="69"/>
      <c r="HMH147" s="69"/>
      <c r="HMI147" s="69"/>
      <c r="HMJ147" s="69"/>
      <c r="HMK147" s="64"/>
      <c r="HML147" s="56"/>
      <c r="HMM147" s="63"/>
      <c r="HMN147" s="63"/>
      <c r="HMO147" s="68"/>
      <c r="HMP147" s="70"/>
      <c r="HMQ147" s="69"/>
      <c r="HMR147" s="69"/>
      <c r="HMS147" s="69"/>
      <c r="HMT147" s="69"/>
      <c r="HMU147" s="69"/>
      <c r="HMV147" s="69"/>
      <c r="HMW147" s="69"/>
      <c r="HMX147" s="69"/>
      <c r="HMY147" s="69"/>
      <c r="HMZ147" s="69"/>
      <c r="HNA147" s="64"/>
      <c r="HNB147" s="56"/>
      <c r="HNC147" s="63"/>
      <c r="HND147" s="63"/>
      <c r="HNE147" s="68"/>
      <c r="HNF147" s="70"/>
      <c r="HNG147" s="69"/>
      <c r="HNH147" s="69"/>
      <c r="HNI147" s="69"/>
      <c r="HNJ147" s="69"/>
      <c r="HNK147" s="69"/>
      <c r="HNL147" s="69"/>
      <c r="HNM147" s="69"/>
      <c r="HNN147" s="69"/>
      <c r="HNO147" s="69"/>
      <c r="HNP147" s="69"/>
      <c r="HNQ147" s="64"/>
      <c r="HNR147" s="56"/>
      <c r="HNS147" s="63"/>
      <c r="HNT147" s="63"/>
      <c r="HNU147" s="68"/>
      <c r="HNV147" s="70"/>
      <c r="HNW147" s="69"/>
      <c r="HNX147" s="69"/>
      <c r="HNY147" s="69"/>
      <c r="HNZ147" s="69"/>
      <c r="HOA147" s="69"/>
      <c r="HOB147" s="69"/>
      <c r="HOC147" s="69"/>
      <c r="HOD147" s="69"/>
      <c r="HOE147" s="69"/>
      <c r="HOF147" s="69"/>
      <c r="HOG147" s="64"/>
      <c r="HOH147" s="56"/>
      <c r="HOI147" s="63"/>
      <c r="HOJ147" s="63"/>
      <c r="HOK147" s="68"/>
      <c r="HOL147" s="70"/>
      <c r="HOM147" s="69"/>
      <c r="HON147" s="69"/>
      <c r="HOO147" s="69"/>
      <c r="HOP147" s="69"/>
      <c r="HOQ147" s="69"/>
      <c r="HOR147" s="69"/>
      <c r="HOS147" s="69"/>
      <c r="HOT147" s="69"/>
      <c r="HOU147" s="69"/>
      <c r="HOV147" s="69"/>
      <c r="HOW147" s="64"/>
      <c r="HOX147" s="56"/>
      <c r="HOY147" s="63"/>
      <c r="HOZ147" s="63"/>
      <c r="HPA147" s="68"/>
      <c r="HPB147" s="70"/>
      <c r="HPC147" s="69"/>
      <c r="HPD147" s="69"/>
      <c r="HPE147" s="69"/>
      <c r="HPF147" s="69"/>
      <c r="HPG147" s="69"/>
      <c r="HPH147" s="69"/>
      <c r="HPI147" s="69"/>
      <c r="HPJ147" s="69"/>
      <c r="HPK147" s="69"/>
      <c r="HPL147" s="69"/>
      <c r="HPM147" s="64"/>
      <c r="HPN147" s="56"/>
      <c r="HPO147" s="63"/>
      <c r="HPP147" s="63"/>
      <c r="HPQ147" s="68"/>
      <c r="HPR147" s="70"/>
      <c r="HPS147" s="69"/>
      <c r="HPT147" s="69"/>
      <c r="HPU147" s="69"/>
      <c r="HPV147" s="69"/>
      <c r="HPW147" s="69"/>
      <c r="HPX147" s="69"/>
      <c r="HPY147" s="69"/>
      <c r="HPZ147" s="69"/>
      <c r="HQA147" s="69"/>
      <c r="HQB147" s="69"/>
      <c r="HQC147" s="64"/>
      <c r="HQD147" s="56"/>
      <c r="HQE147" s="63"/>
      <c r="HQF147" s="63"/>
      <c r="HQG147" s="68"/>
      <c r="HQH147" s="70"/>
      <c r="HQI147" s="69"/>
      <c r="HQJ147" s="69"/>
      <c r="HQK147" s="69"/>
      <c r="HQL147" s="69"/>
      <c r="HQM147" s="69"/>
      <c r="HQN147" s="69"/>
      <c r="HQO147" s="69"/>
      <c r="HQP147" s="69"/>
      <c r="HQQ147" s="69"/>
      <c r="HQR147" s="69"/>
      <c r="HQS147" s="64"/>
      <c r="HQT147" s="56"/>
      <c r="HQU147" s="63"/>
      <c r="HQV147" s="63"/>
      <c r="HQW147" s="68"/>
      <c r="HQX147" s="70"/>
      <c r="HQY147" s="69"/>
      <c r="HQZ147" s="69"/>
      <c r="HRA147" s="69"/>
      <c r="HRB147" s="69"/>
      <c r="HRC147" s="69"/>
      <c r="HRD147" s="69"/>
      <c r="HRE147" s="69"/>
      <c r="HRF147" s="69"/>
      <c r="HRG147" s="69"/>
      <c r="HRH147" s="69"/>
      <c r="HRI147" s="64"/>
      <c r="HRJ147" s="56"/>
      <c r="HRK147" s="63"/>
      <c r="HRL147" s="63"/>
      <c r="HRM147" s="68"/>
      <c r="HRN147" s="70"/>
      <c r="HRO147" s="69"/>
      <c r="HRP147" s="69"/>
      <c r="HRQ147" s="69"/>
      <c r="HRR147" s="69"/>
      <c r="HRS147" s="69"/>
      <c r="HRT147" s="69"/>
      <c r="HRU147" s="69"/>
      <c r="HRV147" s="69"/>
      <c r="HRW147" s="69"/>
      <c r="HRX147" s="69"/>
      <c r="HRY147" s="64"/>
      <c r="HRZ147" s="56"/>
      <c r="HSA147" s="63"/>
      <c r="HSB147" s="63"/>
      <c r="HSC147" s="68"/>
      <c r="HSD147" s="70"/>
      <c r="HSE147" s="69"/>
      <c r="HSF147" s="69"/>
      <c r="HSG147" s="69"/>
      <c r="HSH147" s="69"/>
      <c r="HSI147" s="69"/>
      <c r="HSJ147" s="69"/>
      <c r="HSK147" s="69"/>
      <c r="HSL147" s="69"/>
      <c r="HSM147" s="69"/>
      <c r="HSN147" s="69"/>
      <c r="HSO147" s="64"/>
      <c r="HSP147" s="56"/>
      <c r="HSQ147" s="63"/>
      <c r="HSR147" s="63"/>
      <c r="HSS147" s="68"/>
      <c r="HST147" s="70"/>
      <c r="HSU147" s="69"/>
      <c r="HSV147" s="69"/>
      <c r="HSW147" s="69"/>
      <c r="HSX147" s="69"/>
      <c r="HSY147" s="69"/>
      <c r="HSZ147" s="69"/>
      <c r="HTA147" s="69"/>
      <c r="HTB147" s="69"/>
      <c r="HTC147" s="69"/>
      <c r="HTD147" s="69"/>
      <c r="HTE147" s="64"/>
      <c r="HTF147" s="56"/>
      <c r="HTG147" s="63"/>
      <c r="HTH147" s="63"/>
      <c r="HTI147" s="68"/>
      <c r="HTJ147" s="70"/>
      <c r="HTK147" s="69"/>
      <c r="HTL147" s="69"/>
      <c r="HTM147" s="69"/>
      <c r="HTN147" s="69"/>
      <c r="HTO147" s="69"/>
      <c r="HTP147" s="69"/>
      <c r="HTQ147" s="69"/>
      <c r="HTR147" s="69"/>
      <c r="HTS147" s="69"/>
      <c r="HTT147" s="69"/>
      <c r="HTU147" s="64"/>
      <c r="HTV147" s="56"/>
      <c r="HTW147" s="63"/>
      <c r="HTX147" s="63"/>
      <c r="HTY147" s="68"/>
      <c r="HTZ147" s="70"/>
      <c r="HUA147" s="69"/>
      <c r="HUB147" s="69"/>
      <c r="HUC147" s="69"/>
      <c r="HUD147" s="69"/>
      <c r="HUE147" s="69"/>
      <c r="HUF147" s="69"/>
      <c r="HUG147" s="69"/>
      <c r="HUH147" s="69"/>
      <c r="HUI147" s="69"/>
      <c r="HUJ147" s="69"/>
      <c r="HUK147" s="64"/>
      <c r="HUL147" s="56"/>
      <c r="HUM147" s="63"/>
      <c r="HUN147" s="63"/>
      <c r="HUO147" s="68"/>
      <c r="HUP147" s="70"/>
      <c r="HUQ147" s="69"/>
      <c r="HUR147" s="69"/>
      <c r="HUS147" s="69"/>
      <c r="HUT147" s="69"/>
      <c r="HUU147" s="69"/>
      <c r="HUV147" s="69"/>
      <c r="HUW147" s="69"/>
      <c r="HUX147" s="69"/>
      <c r="HUY147" s="69"/>
      <c r="HUZ147" s="69"/>
      <c r="HVA147" s="64"/>
      <c r="HVB147" s="56"/>
      <c r="HVC147" s="63"/>
      <c r="HVD147" s="63"/>
      <c r="HVE147" s="68"/>
      <c r="HVF147" s="70"/>
      <c r="HVG147" s="69"/>
      <c r="HVH147" s="69"/>
      <c r="HVI147" s="69"/>
      <c r="HVJ147" s="69"/>
      <c r="HVK147" s="69"/>
      <c r="HVL147" s="69"/>
      <c r="HVM147" s="69"/>
      <c r="HVN147" s="69"/>
      <c r="HVO147" s="69"/>
      <c r="HVP147" s="69"/>
      <c r="HVQ147" s="64"/>
      <c r="HVR147" s="56"/>
      <c r="HVS147" s="63"/>
      <c r="HVT147" s="63"/>
      <c r="HVU147" s="68"/>
      <c r="HVV147" s="70"/>
      <c r="HVW147" s="69"/>
      <c r="HVX147" s="69"/>
      <c r="HVY147" s="69"/>
      <c r="HVZ147" s="69"/>
      <c r="HWA147" s="69"/>
      <c r="HWB147" s="69"/>
      <c r="HWC147" s="69"/>
      <c r="HWD147" s="69"/>
      <c r="HWE147" s="69"/>
      <c r="HWF147" s="69"/>
      <c r="HWG147" s="64"/>
      <c r="HWH147" s="56"/>
      <c r="HWI147" s="63"/>
      <c r="HWJ147" s="63"/>
      <c r="HWK147" s="68"/>
      <c r="HWL147" s="70"/>
      <c r="HWM147" s="69"/>
      <c r="HWN147" s="69"/>
      <c r="HWO147" s="69"/>
      <c r="HWP147" s="69"/>
      <c r="HWQ147" s="69"/>
      <c r="HWR147" s="69"/>
      <c r="HWS147" s="69"/>
      <c r="HWT147" s="69"/>
      <c r="HWU147" s="69"/>
      <c r="HWV147" s="69"/>
      <c r="HWW147" s="64"/>
      <c r="HWX147" s="56"/>
      <c r="HWY147" s="63"/>
      <c r="HWZ147" s="63"/>
      <c r="HXA147" s="68"/>
      <c r="HXB147" s="70"/>
      <c r="HXC147" s="69"/>
      <c r="HXD147" s="69"/>
      <c r="HXE147" s="69"/>
      <c r="HXF147" s="69"/>
      <c r="HXG147" s="69"/>
      <c r="HXH147" s="69"/>
      <c r="HXI147" s="69"/>
      <c r="HXJ147" s="69"/>
      <c r="HXK147" s="69"/>
      <c r="HXL147" s="69"/>
      <c r="HXM147" s="64"/>
      <c r="HXN147" s="56"/>
      <c r="HXO147" s="63"/>
      <c r="HXP147" s="63"/>
      <c r="HXQ147" s="68"/>
      <c r="HXR147" s="70"/>
      <c r="HXS147" s="69"/>
      <c r="HXT147" s="69"/>
      <c r="HXU147" s="69"/>
      <c r="HXV147" s="69"/>
      <c r="HXW147" s="69"/>
      <c r="HXX147" s="69"/>
      <c r="HXY147" s="69"/>
      <c r="HXZ147" s="69"/>
      <c r="HYA147" s="69"/>
      <c r="HYB147" s="69"/>
      <c r="HYC147" s="64"/>
      <c r="HYD147" s="56"/>
      <c r="HYE147" s="63"/>
      <c r="HYF147" s="63"/>
      <c r="HYG147" s="68"/>
      <c r="HYH147" s="70"/>
      <c r="HYI147" s="69"/>
      <c r="HYJ147" s="69"/>
      <c r="HYK147" s="69"/>
      <c r="HYL147" s="69"/>
      <c r="HYM147" s="69"/>
      <c r="HYN147" s="69"/>
      <c r="HYO147" s="69"/>
      <c r="HYP147" s="69"/>
      <c r="HYQ147" s="69"/>
      <c r="HYR147" s="69"/>
      <c r="HYS147" s="64"/>
      <c r="HYT147" s="56"/>
      <c r="HYU147" s="63"/>
      <c r="HYV147" s="63"/>
      <c r="HYW147" s="68"/>
      <c r="HYX147" s="70"/>
      <c r="HYY147" s="69"/>
      <c r="HYZ147" s="69"/>
      <c r="HZA147" s="69"/>
      <c r="HZB147" s="69"/>
      <c r="HZC147" s="69"/>
      <c r="HZD147" s="69"/>
      <c r="HZE147" s="69"/>
      <c r="HZF147" s="69"/>
      <c r="HZG147" s="69"/>
      <c r="HZH147" s="69"/>
      <c r="HZI147" s="64"/>
      <c r="HZJ147" s="56"/>
      <c r="HZK147" s="63"/>
      <c r="HZL147" s="63"/>
      <c r="HZM147" s="68"/>
      <c r="HZN147" s="70"/>
      <c r="HZO147" s="69"/>
      <c r="HZP147" s="69"/>
      <c r="HZQ147" s="69"/>
      <c r="HZR147" s="69"/>
      <c r="HZS147" s="69"/>
      <c r="HZT147" s="69"/>
      <c r="HZU147" s="69"/>
      <c r="HZV147" s="69"/>
      <c r="HZW147" s="69"/>
      <c r="HZX147" s="69"/>
      <c r="HZY147" s="64"/>
      <c r="HZZ147" s="56"/>
      <c r="IAA147" s="63"/>
      <c r="IAB147" s="63"/>
      <c r="IAC147" s="68"/>
      <c r="IAD147" s="70"/>
      <c r="IAE147" s="69"/>
      <c r="IAF147" s="69"/>
      <c r="IAG147" s="69"/>
      <c r="IAH147" s="69"/>
      <c r="IAI147" s="69"/>
      <c r="IAJ147" s="69"/>
      <c r="IAK147" s="69"/>
      <c r="IAL147" s="69"/>
      <c r="IAM147" s="69"/>
      <c r="IAN147" s="69"/>
      <c r="IAO147" s="64"/>
      <c r="IAP147" s="56"/>
      <c r="IAQ147" s="63"/>
      <c r="IAR147" s="63"/>
      <c r="IAS147" s="68"/>
      <c r="IAT147" s="70"/>
      <c r="IAU147" s="69"/>
      <c r="IAV147" s="69"/>
      <c r="IAW147" s="69"/>
      <c r="IAX147" s="69"/>
      <c r="IAY147" s="69"/>
      <c r="IAZ147" s="69"/>
      <c r="IBA147" s="69"/>
      <c r="IBB147" s="69"/>
      <c r="IBC147" s="69"/>
      <c r="IBD147" s="69"/>
      <c r="IBE147" s="64"/>
      <c r="IBF147" s="56"/>
      <c r="IBG147" s="63"/>
      <c r="IBH147" s="63"/>
      <c r="IBI147" s="68"/>
      <c r="IBJ147" s="70"/>
      <c r="IBK147" s="69"/>
      <c r="IBL147" s="69"/>
      <c r="IBM147" s="69"/>
      <c r="IBN147" s="69"/>
      <c r="IBO147" s="69"/>
      <c r="IBP147" s="69"/>
      <c r="IBQ147" s="69"/>
      <c r="IBR147" s="69"/>
      <c r="IBS147" s="69"/>
      <c r="IBT147" s="69"/>
      <c r="IBU147" s="64"/>
      <c r="IBV147" s="56"/>
      <c r="IBW147" s="63"/>
      <c r="IBX147" s="63"/>
      <c r="IBY147" s="68"/>
      <c r="IBZ147" s="70"/>
      <c r="ICA147" s="69"/>
      <c r="ICB147" s="69"/>
      <c r="ICC147" s="69"/>
      <c r="ICD147" s="69"/>
      <c r="ICE147" s="69"/>
      <c r="ICF147" s="69"/>
      <c r="ICG147" s="69"/>
      <c r="ICH147" s="69"/>
      <c r="ICI147" s="69"/>
      <c r="ICJ147" s="69"/>
      <c r="ICK147" s="64"/>
      <c r="ICL147" s="56"/>
      <c r="ICM147" s="63"/>
      <c r="ICN147" s="63"/>
      <c r="ICO147" s="68"/>
      <c r="ICP147" s="70"/>
      <c r="ICQ147" s="69"/>
      <c r="ICR147" s="69"/>
      <c r="ICS147" s="69"/>
      <c r="ICT147" s="69"/>
      <c r="ICU147" s="69"/>
      <c r="ICV147" s="69"/>
      <c r="ICW147" s="69"/>
      <c r="ICX147" s="69"/>
      <c r="ICY147" s="69"/>
      <c r="ICZ147" s="69"/>
      <c r="IDA147" s="64"/>
      <c r="IDB147" s="56"/>
      <c r="IDC147" s="63"/>
      <c r="IDD147" s="63"/>
      <c r="IDE147" s="68"/>
      <c r="IDF147" s="70"/>
      <c r="IDG147" s="69"/>
      <c r="IDH147" s="69"/>
      <c r="IDI147" s="69"/>
      <c r="IDJ147" s="69"/>
      <c r="IDK147" s="69"/>
      <c r="IDL147" s="69"/>
      <c r="IDM147" s="69"/>
      <c r="IDN147" s="69"/>
      <c r="IDO147" s="69"/>
      <c r="IDP147" s="69"/>
      <c r="IDQ147" s="64"/>
      <c r="IDR147" s="56"/>
      <c r="IDS147" s="63"/>
      <c r="IDT147" s="63"/>
      <c r="IDU147" s="68"/>
      <c r="IDV147" s="70"/>
      <c r="IDW147" s="69"/>
      <c r="IDX147" s="69"/>
      <c r="IDY147" s="69"/>
      <c r="IDZ147" s="69"/>
      <c r="IEA147" s="69"/>
      <c r="IEB147" s="69"/>
      <c r="IEC147" s="69"/>
      <c r="IED147" s="69"/>
      <c r="IEE147" s="69"/>
      <c r="IEF147" s="69"/>
      <c r="IEG147" s="64"/>
      <c r="IEH147" s="56"/>
      <c r="IEI147" s="63"/>
      <c r="IEJ147" s="63"/>
      <c r="IEK147" s="68"/>
      <c r="IEL147" s="70"/>
      <c r="IEM147" s="69"/>
      <c r="IEN147" s="69"/>
      <c r="IEO147" s="69"/>
      <c r="IEP147" s="69"/>
      <c r="IEQ147" s="69"/>
      <c r="IER147" s="69"/>
      <c r="IES147" s="69"/>
      <c r="IET147" s="69"/>
      <c r="IEU147" s="69"/>
      <c r="IEV147" s="69"/>
      <c r="IEW147" s="64"/>
      <c r="IEX147" s="56"/>
      <c r="IEY147" s="63"/>
      <c r="IEZ147" s="63"/>
      <c r="IFA147" s="68"/>
      <c r="IFB147" s="70"/>
      <c r="IFC147" s="69"/>
      <c r="IFD147" s="69"/>
      <c r="IFE147" s="69"/>
      <c r="IFF147" s="69"/>
      <c r="IFG147" s="69"/>
      <c r="IFH147" s="69"/>
      <c r="IFI147" s="69"/>
      <c r="IFJ147" s="69"/>
      <c r="IFK147" s="69"/>
      <c r="IFL147" s="69"/>
      <c r="IFM147" s="64"/>
      <c r="IFN147" s="56"/>
      <c r="IFO147" s="63"/>
      <c r="IFP147" s="63"/>
      <c r="IFQ147" s="68"/>
      <c r="IFR147" s="70"/>
      <c r="IFS147" s="69"/>
      <c r="IFT147" s="69"/>
      <c r="IFU147" s="69"/>
      <c r="IFV147" s="69"/>
      <c r="IFW147" s="69"/>
      <c r="IFX147" s="69"/>
      <c r="IFY147" s="69"/>
      <c r="IFZ147" s="69"/>
      <c r="IGA147" s="69"/>
      <c r="IGB147" s="69"/>
      <c r="IGC147" s="64"/>
      <c r="IGD147" s="56"/>
      <c r="IGE147" s="63"/>
      <c r="IGF147" s="63"/>
      <c r="IGG147" s="68"/>
      <c r="IGH147" s="70"/>
      <c r="IGI147" s="69"/>
      <c r="IGJ147" s="69"/>
      <c r="IGK147" s="69"/>
      <c r="IGL147" s="69"/>
      <c r="IGM147" s="69"/>
      <c r="IGN147" s="69"/>
      <c r="IGO147" s="69"/>
      <c r="IGP147" s="69"/>
      <c r="IGQ147" s="69"/>
      <c r="IGR147" s="69"/>
      <c r="IGS147" s="64"/>
      <c r="IGT147" s="56"/>
      <c r="IGU147" s="63"/>
      <c r="IGV147" s="63"/>
      <c r="IGW147" s="68"/>
      <c r="IGX147" s="70"/>
      <c r="IGY147" s="69"/>
      <c r="IGZ147" s="69"/>
      <c r="IHA147" s="69"/>
      <c r="IHB147" s="69"/>
      <c r="IHC147" s="69"/>
      <c r="IHD147" s="69"/>
      <c r="IHE147" s="69"/>
      <c r="IHF147" s="69"/>
      <c r="IHG147" s="69"/>
      <c r="IHH147" s="69"/>
      <c r="IHI147" s="64"/>
      <c r="IHJ147" s="56"/>
      <c r="IHK147" s="63"/>
      <c r="IHL147" s="63"/>
      <c r="IHM147" s="68"/>
      <c r="IHN147" s="70"/>
      <c r="IHO147" s="69"/>
      <c r="IHP147" s="69"/>
      <c r="IHQ147" s="69"/>
      <c r="IHR147" s="69"/>
      <c r="IHS147" s="69"/>
      <c r="IHT147" s="69"/>
      <c r="IHU147" s="69"/>
      <c r="IHV147" s="69"/>
      <c r="IHW147" s="69"/>
      <c r="IHX147" s="69"/>
      <c r="IHY147" s="64"/>
      <c r="IHZ147" s="56"/>
      <c r="IIA147" s="63"/>
      <c r="IIB147" s="63"/>
      <c r="IIC147" s="68"/>
      <c r="IID147" s="70"/>
      <c r="IIE147" s="69"/>
      <c r="IIF147" s="69"/>
      <c r="IIG147" s="69"/>
      <c r="IIH147" s="69"/>
      <c r="III147" s="69"/>
      <c r="IIJ147" s="69"/>
      <c r="IIK147" s="69"/>
      <c r="IIL147" s="69"/>
      <c r="IIM147" s="69"/>
      <c r="IIN147" s="69"/>
      <c r="IIO147" s="64"/>
      <c r="IIP147" s="56"/>
      <c r="IIQ147" s="63"/>
      <c r="IIR147" s="63"/>
      <c r="IIS147" s="68"/>
      <c r="IIT147" s="70"/>
      <c r="IIU147" s="69"/>
      <c r="IIV147" s="69"/>
      <c r="IIW147" s="69"/>
      <c r="IIX147" s="69"/>
      <c r="IIY147" s="69"/>
      <c r="IIZ147" s="69"/>
      <c r="IJA147" s="69"/>
      <c r="IJB147" s="69"/>
      <c r="IJC147" s="69"/>
      <c r="IJD147" s="69"/>
      <c r="IJE147" s="64"/>
      <c r="IJF147" s="56"/>
      <c r="IJG147" s="63"/>
      <c r="IJH147" s="63"/>
      <c r="IJI147" s="68"/>
      <c r="IJJ147" s="70"/>
      <c r="IJK147" s="69"/>
      <c r="IJL147" s="69"/>
      <c r="IJM147" s="69"/>
      <c r="IJN147" s="69"/>
      <c r="IJO147" s="69"/>
      <c r="IJP147" s="69"/>
      <c r="IJQ147" s="69"/>
      <c r="IJR147" s="69"/>
      <c r="IJS147" s="69"/>
      <c r="IJT147" s="69"/>
      <c r="IJU147" s="64"/>
      <c r="IJV147" s="56"/>
      <c r="IJW147" s="63"/>
      <c r="IJX147" s="63"/>
      <c r="IJY147" s="68"/>
      <c r="IJZ147" s="70"/>
      <c r="IKA147" s="69"/>
      <c r="IKB147" s="69"/>
      <c r="IKC147" s="69"/>
      <c r="IKD147" s="69"/>
      <c r="IKE147" s="69"/>
      <c r="IKF147" s="69"/>
      <c r="IKG147" s="69"/>
      <c r="IKH147" s="69"/>
      <c r="IKI147" s="69"/>
      <c r="IKJ147" s="69"/>
      <c r="IKK147" s="64"/>
      <c r="IKL147" s="56"/>
      <c r="IKM147" s="63"/>
      <c r="IKN147" s="63"/>
      <c r="IKO147" s="68"/>
      <c r="IKP147" s="70"/>
      <c r="IKQ147" s="69"/>
      <c r="IKR147" s="69"/>
      <c r="IKS147" s="69"/>
      <c r="IKT147" s="69"/>
      <c r="IKU147" s="69"/>
      <c r="IKV147" s="69"/>
      <c r="IKW147" s="69"/>
      <c r="IKX147" s="69"/>
      <c r="IKY147" s="69"/>
      <c r="IKZ147" s="69"/>
      <c r="ILA147" s="64"/>
      <c r="ILB147" s="56"/>
      <c r="ILC147" s="63"/>
      <c r="ILD147" s="63"/>
      <c r="ILE147" s="68"/>
      <c r="ILF147" s="70"/>
      <c r="ILG147" s="69"/>
      <c r="ILH147" s="69"/>
      <c r="ILI147" s="69"/>
      <c r="ILJ147" s="69"/>
      <c r="ILK147" s="69"/>
      <c r="ILL147" s="69"/>
      <c r="ILM147" s="69"/>
      <c r="ILN147" s="69"/>
      <c r="ILO147" s="69"/>
      <c r="ILP147" s="69"/>
      <c r="ILQ147" s="64"/>
      <c r="ILR147" s="56"/>
      <c r="ILS147" s="63"/>
      <c r="ILT147" s="63"/>
      <c r="ILU147" s="68"/>
      <c r="ILV147" s="70"/>
      <c r="ILW147" s="69"/>
      <c r="ILX147" s="69"/>
      <c r="ILY147" s="69"/>
      <c r="ILZ147" s="69"/>
      <c r="IMA147" s="69"/>
      <c r="IMB147" s="69"/>
      <c r="IMC147" s="69"/>
      <c r="IMD147" s="69"/>
      <c r="IME147" s="69"/>
      <c r="IMF147" s="69"/>
      <c r="IMG147" s="64"/>
      <c r="IMH147" s="56"/>
      <c r="IMI147" s="63"/>
      <c r="IMJ147" s="63"/>
      <c r="IMK147" s="68"/>
      <c r="IML147" s="70"/>
      <c r="IMM147" s="69"/>
      <c r="IMN147" s="69"/>
      <c r="IMO147" s="69"/>
      <c r="IMP147" s="69"/>
      <c r="IMQ147" s="69"/>
      <c r="IMR147" s="69"/>
      <c r="IMS147" s="69"/>
      <c r="IMT147" s="69"/>
      <c r="IMU147" s="69"/>
      <c r="IMV147" s="69"/>
      <c r="IMW147" s="64"/>
      <c r="IMX147" s="56"/>
      <c r="IMY147" s="63"/>
      <c r="IMZ147" s="63"/>
      <c r="INA147" s="68"/>
      <c r="INB147" s="70"/>
      <c r="INC147" s="69"/>
      <c r="IND147" s="69"/>
      <c r="INE147" s="69"/>
      <c r="INF147" s="69"/>
      <c r="ING147" s="69"/>
      <c r="INH147" s="69"/>
      <c r="INI147" s="69"/>
      <c r="INJ147" s="69"/>
      <c r="INK147" s="69"/>
      <c r="INL147" s="69"/>
      <c r="INM147" s="64"/>
      <c r="INN147" s="56"/>
      <c r="INO147" s="63"/>
      <c r="INP147" s="63"/>
      <c r="INQ147" s="68"/>
      <c r="INR147" s="70"/>
      <c r="INS147" s="69"/>
      <c r="INT147" s="69"/>
      <c r="INU147" s="69"/>
      <c r="INV147" s="69"/>
      <c r="INW147" s="69"/>
      <c r="INX147" s="69"/>
      <c r="INY147" s="69"/>
      <c r="INZ147" s="69"/>
      <c r="IOA147" s="69"/>
      <c r="IOB147" s="69"/>
      <c r="IOC147" s="64"/>
      <c r="IOD147" s="56"/>
      <c r="IOE147" s="63"/>
      <c r="IOF147" s="63"/>
      <c r="IOG147" s="68"/>
      <c r="IOH147" s="70"/>
      <c r="IOI147" s="69"/>
      <c r="IOJ147" s="69"/>
      <c r="IOK147" s="69"/>
      <c r="IOL147" s="69"/>
      <c r="IOM147" s="69"/>
      <c r="ION147" s="69"/>
      <c r="IOO147" s="69"/>
      <c r="IOP147" s="69"/>
      <c r="IOQ147" s="69"/>
      <c r="IOR147" s="69"/>
      <c r="IOS147" s="64"/>
      <c r="IOT147" s="56"/>
      <c r="IOU147" s="63"/>
      <c r="IOV147" s="63"/>
      <c r="IOW147" s="68"/>
      <c r="IOX147" s="70"/>
      <c r="IOY147" s="69"/>
      <c r="IOZ147" s="69"/>
      <c r="IPA147" s="69"/>
      <c r="IPB147" s="69"/>
      <c r="IPC147" s="69"/>
      <c r="IPD147" s="69"/>
      <c r="IPE147" s="69"/>
      <c r="IPF147" s="69"/>
      <c r="IPG147" s="69"/>
      <c r="IPH147" s="69"/>
      <c r="IPI147" s="64"/>
      <c r="IPJ147" s="56"/>
      <c r="IPK147" s="63"/>
      <c r="IPL147" s="63"/>
      <c r="IPM147" s="68"/>
      <c r="IPN147" s="70"/>
      <c r="IPO147" s="69"/>
      <c r="IPP147" s="69"/>
      <c r="IPQ147" s="69"/>
      <c r="IPR147" s="69"/>
      <c r="IPS147" s="69"/>
      <c r="IPT147" s="69"/>
      <c r="IPU147" s="69"/>
      <c r="IPV147" s="69"/>
      <c r="IPW147" s="69"/>
      <c r="IPX147" s="69"/>
      <c r="IPY147" s="64"/>
      <c r="IPZ147" s="56"/>
      <c r="IQA147" s="63"/>
      <c r="IQB147" s="63"/>
      <c r="IQC147" s="68"/>
      <c r="IQD147" s="70"/>
      <c r="IQE147" s="69"/>
      <c r="IQF147" s="69"/>
      <c r="IQG147" s="69"/>
      <c r="IQH147" s="69"/>
      <c r="IQI147" s="69"/>
      <c r="IQJ147" s="69"/>
      <c r="IQK147" s="69"/>
      <c r="IQL147" s="69"/>
      <c r="IQM147" s="69"/>
      <c r="IQN147" s="69"/>
      <c r="IQO147" s="64"/>
      <c r="IQP147" s="56"/>
      <c r="IQQ147" s="63"/>
      <c r="IQR147" s="63"/>
      <c r="IQS147" s="68"/>
      <c r="IQT147" s="70"/>
      <c r="IQU147" s="69"/>
      <c r="IQV147" s="69"/>
      <c r="IQW147" s="69"/>
      <c r="IQX147" s="69"/>
      <c r="IQY147" s="69"/>
      <c r="IQZ147" s="69"/>
      <c r="IRA147" s="69"/>
      <c r="IRB147" s="69"/>
      <c r="IRC147" s="69"/>
      <c r="IRD147" s="69"/>
      <c r="IRE147" s="64"/>
      <c r="IRF147" s="56"/>
      <c r="IRG147" s="63"/>
      <c r="IRH147" s="63"/>
      <c r="IRI147" s="68"/>
      <c r="IRJ147" s="70"/>
      <c r="IRK147" s="69"/>
      <c r="IRL147" s="69"/>
      <c r="IRM147" s="69"/>
      <c r="IRN147" s="69"/>
      <c r="IRO147" s="69"/>
      <c r="IRP147" s="69"/>
      <c r="IRQ147" s="69"/>
      <c r="IRR147" s="69"/>
      <c r="IRS147" s="69"/>
      <c r="IRT147" s="69"/>
      <c r="IRU147" s="64"/>
      <c r="IRV147" s="56"/>
      <c r="IRW147" s="63"/>
      <c r="IRX147" s="63"/>
      <c r="IRY147" s="68"/>
      <c r="IRZ147" s="70"/>
      <c r="ISA147" s="69"/>
      <c r="ISB147" s="69"/>
      <c r="ISC147" s="69"/>
      <c r="ISD147" s="69"/>
      <c r="ISE147" s="69"/>
      <c r="ISF147" s="69"/>
      <c r="ISG147" s="69"/>
      <c r="ISH147" s="69"/>
      <c r="ISI147" s="69"/>
      <c r="ISJ147" s="69"/>
      <c r="ISK147" s="64"/>
      <c r="ISL147" s="56"/>
      <c r="ISM147" s="63"/>
      <c r="ISN147" s="63"/>
      <c r="ISO147" s="68"/>
      <c r="ISP147" s="70"/>
      <c r="ISQ147" s="69"/>
      <c r="ISR147" s="69"/>
      <c r="ISS147" s="69"/>
      <c r="IST147" s="69"/>
      <c r="ISU147" s="69"/>
      <c r="ISV147" s="69"/>
      <c r="ISW147" s="69"/>
      <c r="ISX147" s="69"/>
      <c r="ISY147" s="69"/>
      <c r="ISZ147" s="69"/>
      <c r="ITA147" s="64"/>
      <c r="ITB147" s="56"/>
      <c r="ITC147" s="63"/>
      <c r="ITD147" s="63"/>
      <c r="ITE147" s="68"/>
      <c r="ITF147" s="70"/>
      <c r="ITG147" s="69"/>
      <c r="ITH147" s="69"/>
      <c r="ITI147" s="69"/>
      <c r="ITJ147" s="69"/>
      <c r="ITK147" s="69"/>
      <c r="ITL147" s="69"/>
      <c r="ITM147" s="69"/>
      <c r="ITN147" s="69"/>
      <c r="ITO147" s="69"/>
      <c r="ITP147" s="69"/>
      <c r="ITQ147" s="64"/>
      <c r="ITR147" s="56"/>
      <c r="ITS147" s="63"/>
      <c r="ITT147" s="63"/>
      <c r="ITU147" s="68"/>
      <c r="ITV147" s="70"/>
      <c r="ITW147" s="69"/>
      <c r="ITX147" s="69"/>
      <c r="ITY147" s="69"/>
      <c r="ITZ147" s="69"/>
      <c r="IUA147" s="69"/>
      <c r="IUB147" s="69"/>
      <c r="IUC147" s="69"/>
      <c r="IUD147" s="69"/>
      <c r="IUE147" s="69"/>
      <c r="IUF147" s="69"/>
      <c r="IUG147" s="64"/>
      <c r="IUH147" s="56"/>
      <c r="IUI147" s="63"/>
      <c r="IUJ147" s="63"/>
      <c r="IUK147" s="68"/>
      <c r="IUL147" s="70"/>
      <c r="IUM147" s="69"/>
      <c r="IUN147" s="69"/>
      <c r="IUO147" s="69"/>
      <c r="IUP147" s="69"/>
      <c r="IUQ147" s="69"/>
      <c r="IUR147" s="69"/>
      <c r="IUS147" s="69"/>
      <c r="IUT147" s="69"/>
      <c r="IUU147" s="69"/>
      <c r="IUV147" s="69"/>
      <c r="IUW147" s="64"/>
      <c r="IUX147" s="56"/>
      <c r="IUY147" s="63"/>
      <c r="IUZ147" s="63"/>
      <c r="IVA147" s="68"/>
      <c r="IVB147" s="70"/>
      <c r="IVC147" s="69"/>
      <c r="IVD147" s="69"/>
      <c r="IVE147" s="69"/>
      <c r="IVF147" s="69"/>
      <c r="IVG147" s="69"/>
      <c r="IVH147" s="69"/>
      <c r="IVI147" s="69"/>
      <c r="IVJ147" s="69"/>
      <c r="IVK147" s="69"/>
      <c r="IVL147" s="69"/>
      <c r="IVM147" s="64"/>
      <c r="IVN147" s="56"/>
      <c r="IVO147" s="63"/>
      <c r="IVP147" s="63"/>
      <c r="IVQ147" s="68"/>
      <c r="IVR147" s="70"/>
      <c r="IVS147" s="69"/>
      <c r="IVT147" s="69"/>
      <c r="IVU147" s="69"/>
      <c r="IVV147" s="69"/>
      <c r="IVW147" s="69"/>
      <c r="IVX147" s="69"/>
      <c r="IVY147" s="69"/>
      <c r="IVZ147" s="69"/>
      <c r="IWA147" s="69"/>
      <c r="IWB147" s="69"/>
      <c r="IWC147" s="64"/>
      <c r="IWD147" s="56"/>
      <c r="IWE147" s="63"/>
      <c r="IWF147" s="63"/>
      <c r="IWG147" s="68"/>
      <c r="IWH147" s="70"/>
      <c r="IWI147" s="69"/>
      <c r="IWJ147" s="69"/>
      <c r="IWK147" s="69"/>
      <c r="IWL147" s="69"/>
      <c r="IWM147" s="69"/>
      <c r="IWN147" s="69"/>
      <c r="IWO147" s="69"/>
      <c r="IWP147" s="69"/>
      <c r="IWQ147" s="69"/>
      <c r="IWR147" s="69"/>
      <c r="IWS147" s="64"/>
      <c r="IWT147" s="56"/>
      <c r="IWU147" s="63"/>
      <c r="IWV147" s="63"/>
      <c r="IWW147" s="68"/>
      <c r="IWX147" s="70"/>
      <c r="IWY147" s="69"/>
      <c r="IWZ147" s="69"/>
      <c r="IXA147" s="69"/>
      <c r="IXB147" s="69"/>
      <c r="IXC147" s="69"/>
      <c r="IXD147" s="69"/>
      <c r="IXE147" s="69"/>
      <c r="IXF147" s="69"/>
      <c r="IXG147" s="69"/>
      <c r="IXH147" s="69"/>
      <c r="IXI147" s="64"/>
      <c r="IXJ147" s="56"/>
      <c r="IXK147" s="63"/>
      <c r="IXL147" s="63"/>
      <c r="IXM147" s="68"/>
      <c r="IXN147" s="70"/>
      <c r="IXO147" s="69"/>
      <c r="IXP147" s="69"/>
      <c r="IXQ147" s="69"/>
      <c r="IXR147" s="69"/>
      <c r="IXS147" s="69"/>
      <c r="IXT147" s="69"/>
      <c r="IXU147" s="69"/>
      <c r="IXV147" s="69"/>
      <c r="IXW147" s="69"/>
      <c r="IXX147" s="69"/>
      <c r="IXY147" s="64"/>
      <c r="IXZ147" s="56"/>
      <c r="IYA147" s="63"/>
      <c r="IYB147" s="63"/>
      <c r="IYC147" s="68"/>
      <c r="IYD147" s="70"/>
      <c r="IYE147" s="69"/>
      <c r="IYF147" s="69"/>
      <c r="IYG147" s="69"/>
      <c r="IYH147" s="69"/>
      <c r="IYI147" s="69"/>
      <c r="IYJ147" s="69"/>
      <c r="IYK147" s="69"/>
      <c r="IYL147" s="69"/>
      <c r="IYM147" s="69"/>
      <c r="IYN147" s="69"/>
      <c r="IYO147" s="64"/>
      <c r="IYP147" s="56"/>
      <c r="IYQ147" s="63"/>
      <c r="IYR147" s="63"/>
      <c r="IYS147" s="68"/>
      <c r="IYT147" s="70"/>
      <c r="IYU147" s="69"/>
      <c r="IYV147" s="69"/>
      <c r="IYW147" s="69"/>
      <c r="IYX147" s="69"/>
      <c r="IYY147" s="69"/>
      <c r="IYZ147" s="69"/>
      <c r="IZA147" s="69"/>
      <c r="IZB147" s="69"/>
      <c r="IZC147" s="69"/>
      <c r="IZD147" s="69"/>
      <c r="IZE147" s="64"/>
      <c r="IZF147" s="56"/>
      <c r="IZG147" s="63"/>
      <c r="IZH147" s="63"/>
      <c r="IZI147" s="68"/>
      <c r="IZJ147" s="70"/>
      <c r="IZK147" s="69"/>
      <c r="IZL147" s="69"/>
      <c r="IZM147" s="69"/>
      <c r="IZN147" s="69"/>
      <c r="IZO147" s="69"/>
      <c r="IZP147" s="69"/>
      <c r="IZQ147" s="69"/>
      <c r="IZR147" s="69"/>
      <c r="IZS147" s="69"/>
      <c r="IZT147" s="69"/>
      <c r="IZU147" s="64"/>
      <c r="IZV147" s="56"/>
      <c r="IZW147" s="63"/>
      <c r="IZX147" s="63"/>
      <c r="IZY147" s="68"/>
      <c r="IZZ147" s="70"/>
      <c r="JAA147" s="69"/>
      <c r="JAB147" s="69"/>
      <c r="JAC147" s="69"/>
      <c r="JAD147" s="69"/>
      <c r="JAE147" s="69"/>
      <c r="JAF147" s="69"/>
      <c r="JAG147" s="69"/>
      <c r="JAH147" s="69"/>
      <c r="JAI147" s="69"/>
      <c r="JAJ147" s="69"/>
      <c r="JAK147" s="64"/>
      <c r="JAL147" s="56"/>
      <c r="JAM147" s="63"/>
      <c r="JAN147" s="63"/>
      <c r="JAO147" s="68"/>
      <c r="JAP147" s="70"/>
      <c r="JAQ147" s="69"/>
      <c r="JAR147" s="69"/>
      <c r="JAS147" s="69"/>
      <c r="JAT147" s="69"/>
      <c r="JAU147" s="69"/>
      <c r="JAV147" s="69"/>
      <c r="JAW147" s="69"/>
      <c r="JAX147" s="69"/>
      <c r="JAY147" s="69"/>
      <c r="JAZ147" s="69"/>
      <c r="JBA147" s="64"/>
      <c r="JBB147" s="56"/>
      <c r="JBC147" s="63"/>
      <c r="JBD147" s="63"/>
      <c r="JBE147" s="68"/>
      <c r="JBF147" s="70"/>
      <c r="JBG147" s="69"/>
      <c r="JBH147" s="69"/>
      <c r="JBI147" s="69"/>
      <c r="JBJ147" s="69"/>
      <c r="JBK147" s="69"/>
      <c r="JBL147" s="69"/>
      <c r="JBM147" s="69"/>
      <c r="JBN147" s="69"/>
      <c r="JBO147" s="69"/>
      <c r="JBP147" s="69"/>
      <c r="JBQ147" s="64"/>
      <c r="JBR147" s="56"/>
      <c r="JBS147" s="63"/>
      <c r="JBT147" s="63"/>
      <c r="JBU147" s="68"/>
      <c r="JBV147" s="70"/>
      <c r="JBW147" s="69"/>
      <c r="JBX147" s="69"/>
      <c r="JBY147" s="69"/>
      <c r="JBZ147" s="69"/>
      <c r="JCA147" s="69"/>
      <c r="JCB147" s="69"/>
      <c r="JCC147" s="69"/>
      <c r="JCD147" s="69"/>
      <c r="JCE147" s="69"/>
      <c r="JCF147" s="69"/>
      <c r="JCG147" s="64"/>
      <c r="JCH147" s="56"/>
      <c r="JCI147" s="63"/>
      <c r="JCJ147" s="63"/>
      <c r="JCK147" s="68"/>
      <c r="JCL147" s="70"/>
      <c r="JCM147" s="69"/>
      <c r="JCN147" s="69"/>
      <c r="JCO147" s="69"/>
      <c r="JCP147" s="69"/>
      <c r="JCQ147" s="69"/>
      <c r="JCR147" s="69"/>
      <c r="JCS147" s="69"/>
      <c r="JCT147" s="69"/>
      <c r="JCU147" s="69"/>
      <c r="JCV147" s="69"/>
      <c r="JCW147" s="64"/>
      <c r="JCX147" s="56"/>
      <c r="JCY147" s="63"/>
      <c r="JCZ147" s="63"/>
      <c r="JDA147" s="68"/>
      <c r="JDB147" s="70"/>
      <c r="JDC147" s="69"/>
      <c r="JDD147" s="69"/>
      <c r="JDE147" s="69"/>
      <c r="JDF147" s="69"/>
      <c r="JDG147" s="69"/>
      <c r="JDH147" s="69"/>
      <c r="JDI147" s="69"/>
      <c r="JDJ147" s="69"/>
      <c r="JDK147" s="69"/>
      <c r="JDL147" s="69"/>
      <c r="JDM147" s="64"/>
      <c r="JDN147" s="56"/>
      <c r="JDO147" s="63"/>
      <c r="JDP147" s="63"/>
      <c r="JDQ147" s="68"/>
      <c r="JDR147" s="70"/>
      <c r="JDS147" s="69"/>
      <c r="JDT147" s="69"/>
      <c r="JDU147" s="69"/>
      <c r="JDV147" s="69"/>
      <c r="JDW147" s="69"/>
      <c r="JDX147" s="69"/>
      <c r="JDY147" s="69"/>
      <c r="JDZ147" s="69"/>
      <c r="JEA147" s="69"/>
      <c r="JEB147" s="69"/>
      <c r="JEC147" s="64"/>
      <c r="JED147" s="56"/>
      <c r="JEE147" s="63"/>
      <c r="JEF147" s="63"/>
      <c r="JEG147" s="68"/>
      <c r="JEH147" s="70"/>
      <c r="JEI147" s="69"/>
      <c r="JEJ147" s="69"/>
      <c r="JEK147" s="69"/>
      <c r="JEL147" s="69"/>
      <c r="JEM147" s="69"/>
      <c r="JEN147" s="69"/>
      <c r="JEO147" s="69"/>
      <c r="JEP147" s="69"/>
      <c r="JEQ147" s="69"/>
      <c r="JER147" s="69"/>
      <c r="JES147" s="64"/>
      <c r="JET147" s="56"/>
      <c r="JEU147" s="63"/>
      <c r="JEV147" s="63"/>
      <c r="JEW147" s="68"/>
      <c r="JEX147" s="70"/>
      <c r="JEY147" s="69"/>
      <c r="JEZ147" s="69"/>
      <c r="JFA147" s="69"/>
      <c r="JFB147" s="69"/>
      <c r="JFC147" s="69"/>
      <c r="JFD147" s="69"/>
      <c r="JFE147" s="69"/>
      <c r="JFF147" s="69"/>
      <c r="JFG147" s="69"/>
      <c r="JFH147" s="69"/>
      <c r="JFI147" s="64"/>
      <c r="JFJ147" s="56"/>
      <c r="JFK147" s="63"/>
      <c r="JFL147" s="63"/>
      <c r="JFM147" s="68"/>
      <c r="JFN147" s="70"/>
      <c r="JFO147" s="69"/>
      <c r="JFP147" s="69"/>
      <c r="JFQ147" s="69"/>
      <c r="JFR147" s="69"/>
      <c r="JFS147" s="69"/>
      <c r="JFT147" s="69"/>
      <c r="JFU147" s="69"/>
      <c r="JFV147" s="69"/>
      <c r="JFW147" s="69"/>
      <c r="JFX147" s="69"/>
      <c r="JFY147" s="64"/>
      <c r="JFZ147" s="56"/>
      <c r="JGA147" s="63"/>
      <c r="JGB147" s="63"/>
      <c r="JGC147" s="68"/>
      <c r="JGD147" s="70"/>
      <c r="JGE147" s="69"/>
      <c r="JGF147" s="69"/>
      <c r="JGG147" s="69"/>
      <c r="JGH147" s="69"/>
      <c r="JGI147" s="69"/>
      <c r="JGJ147" s="69"/>
      <c r="JGK147" s="69"/>
      <c r="JGL147" s="69"/>
      <c r="JGM147" s="69"/>
      <c r="JGN147" s="69"/>
      <c r="JGO147" s="64"/>
      <c r="JGP147" s="56"/>
      <c r="JGQ147" s="63"/>
      <c r="JGR147" s="63"/>
      <c r="JGS147" s="68"/>
      <c r="JGT147" s="70"/>
      <c r="JGU147" s="69"/>
      <c r="JGV147" s="69"/>
      <c r="JGW147" s="69"/>
      <c r="JGX147" s="69"/>
      <c r="JGY147" s="69"/>
      <c r="JGZ147" s="69"/>
      <c r="JHA147" s="69"/>
      <c r="JHB147" s="69"/>
      <c r="JHC147" s="69"/>
      <c r="JHD147" s="69"/>
      <c r="JHE147" s="64"/>
      <c r="JHF147" s="56"/>
      <c r="JHG147" s="63"/>
      <c r="JHH147" s="63"/>
      <c r="JHI147" s="68"/>
      <c r="JHJ147" s="70"/>
      <c r="JHK147" s="69"/>
      <c r="JHL147" s="69"/>
      <c r="JHM147" s="69"/>
      <c r="JHN147" s="69"/>
      <c r="JHO147" s="69"/>
      <c r="JHP147" s="69"/>
      <c r="JHQ147" s="69"/>
      <c r="JHR147" s="69"/>
      <c r="JHS147" s="69"/>
      <c r="JHT147" s="69"/>
      <c r="JHU147" s="64"/>
      <c r="JHV147" s="56"/>
      <c r="JHW147" s="63"/>
      <c r="JHX147" s="63"/>
      <c r="JHY147" s="68"/>
      <c r="JHZ147" s="70"/>
      <c r="JIA147" s="69"/>
      <c r="JIB147" s="69"/>
      <c r="JIC147" s="69"/>
      <c r="JID147" s="69"/>
      <c r="JIE147" s="69"/>
      <c r="JIF147" s="69"/>
      <c r="JIG147" s="69"/>
      <c r="JIH147" s="69"/>
      <c r="JII147" s="69"/>
      <c r="JIJ147" s="69"/>
      <c r="JIK147" s="64"/>
      <c r="JIL147" s="56"/>
      <c r="JIM147" s="63"/>
      <c r="JIN147" s="63"/>
      <c r="JIO147" s="68"/>
      <c r="JIP147" s="70"/>
      <c r="JIQ147" s="69"/>
      <c r="JIR147" s="69"/>
      <c r="JIS147" s="69"/>
      <c r="JIT147" s="69"/>
      <c r="JIU147" s="69"/>
      <c r="JIV147" s="69"/>
      <c r="JIW147" s="69"/>
      <c r="JIX147" s="69"/>
      <c r="JIY147" s="69"/>
      <c r="JIZ147" s="69"/>
      <c r="JJA147" s="64"/>
      <c r="JJB147" s="56"/>
      <c r="JJC147" s="63"/>
      <c r="JJD147" s="63"/>
      <c r="JJE147" s="68"/>
      <c r="JJF147" s="70"/>
      <c r="JJG147" s="69"/>
      <c r="JJH147" s="69"/>
      <c r="JJI147" s="69"/>
      <c r="JJJ147" s="69"/>
      <c r="JJK147" s="69"/>
      <c r="JJL147" s="69"/>
      <c r="JJM147" s="69"/>
      <c r="JJN147" s="69"/>
      <c r="JJO147" s="69"/>
      <c r="JJP147" s="69"/>
      <c r="JJQ147" s="64"/>
      <c r="JJR147" s="56"/>
      <c r="JJS147" s="63"/>
      <c r="JJT147" s="63"/>
      <c r="JJU147" s="68"/>
      <c r="JJV147" s="70"/>
      <c r="JJW147" s="69"/>
      <c r="JJX147" s="69"/>
      <c r="JJY147" s="69"/>
      <c r="JJZ147" s="69"/>
      <c r="JKA147" s="69"/>
      <c r="JKB147" s="69"/>
      <c r="JKC147" s="69"/>
      <c r="JKD147" s="69"/>
      <c r="JKE147" s="69"/>
      <c r="JKF147" s="69"/>
      <c r="JKG147" s="64"/>
      <c r="JKH147" s="56"/>
      <c r="JKI147" s="63"/>
      <c r="JKJ147" s="63"/>
      <c r="JKK147" s="68"/>
      <c r="JKL147" s="70"/>
      <c r="JKM147" s="69"/>
      <c r="JKN147" s="69"/>
      <c r="JKO147" s="69"/>
      <c r="JKP147" s="69"/>
      <c r="JKQ147" s="69"/>
      <c r="JKR147" s="69"/>
      <c r="JKS147" s="69"/>
      <c r="JKT147" s="69"/>
      <c r="JKU147" s="69"/>
      <c r="JKV147" s="69"/>
      <c r="JKW147" s="64"/>
      <c r="JKX147" s="56"/>
      <c r="JKY147" s="63"/>
      <c r="JKZ147" s="63"/>
      <c r="JLA147" s="68"/>
      <c r="JLB147" s="70"/>
      <c r="JLC147" s="69"/>
      <c r="JLD147" s="69"/>
      <c r="JLE147" s="69"/>
      <c r="JLF147" s="69"/>
      <c r="JLG147" s="69"/>
      <c r="JLH147" s="69"/>
      <c r="JLI147" s="69"/>
      <c r="JLJ147" s="69"/>
      <c r="JLK147" s="69"/>
      <c r="JLL147" s="69"/>
      <c r="JLM147" s="64"/>
      <c r="JLN147" s="56"/>
      <c r="JLO147" s="63"/>
      <c r="JLP147" s="63"/>
      <c r="JLQ147" s="68"/>
      <c r="JLR147" s="70"/>
      <c r="JLS147" s="69"/>
      <c r="JLT147" s="69"/>
      <c r="JLU147" s="69"/>
      <c r="JLV147" s="69"/>
      <c r="JLW147" s="69"/>
      <c r="JLX147" s="69"/>
      <c r="JLY147" s="69"/>
      <c r="JLZ147" s="69"/>
      <c r="JMA147" s="69"/>
      <c r="JMB147" s="69"/>
      <c r="JMC147" s="64"/>
      <c r="JMD147" s="56"/>
      <c r="JME147" s="63"/>
      <c r="JMF147" s="63"/>
      <c r="JMG147" s="68"/>
      <c r="JMH147" s="70"/>
      <c r="JMI147" s="69"/>
      <c r="JMJ147" s="69"/>
      <c r="JMK147" s="69"/>
      <c r="JML147" s="69"/>
      <c r="JMM147" s="69"/>
      <c r="JMN147" s="69"/>
      <c r="JMO147" s="69"/>
      <c r="JMP147" s="69"/>
      <c r="JMQ147" s="69"/>
      <c r="JMR147" s="69"/>
      <c r="JMS147" s="64"/>
      <c r="JMT147" s="56"/>
      <c r="JMU147" s="63"/>
      <c r="JMV147" s="63"/>
      <c r="JMW147" s="68"/>
      <c r="JMX147" s="70"/>
      <c r="JMY147" s="69"/>
      <c r="JMZ147" s="69"/>
      <c r="JNA147" s="69"/>
      <c r="JNB147" s="69"/>
      <c r="JNC147" s="69"/>
      <c r="JND147" s="69"/>
      <c r="JNE147" s="69"/>
      <c r="JNF147" s="69"/>
      <c r="JNG147" s="69"/>
      <c r="JNH147" s="69"/>
      <c r="JNI147" s="64"/>
      <c r="JNJ147" s="56"/>
      <c r="JNK147" s="63"/>
      <c r="JNL147" s="63"/>
      <c r="JNM147" s="68"/>
      <c r="JNN147" s="70"/>
      <c r="JNO147" s="69"/>
      <c r="JNP147" s="69"/>
      <c r="JNQ147" s="69"/>
      <c r="JNR147" s="69"/>
      <c r="JNS147" s="69"/>
      <c r="JNT147" s="69"/>
      <c r="JNU147" s="69"/>
      <c r="JNV147" s="69"/>
      <c r="JNW147" s="69"/>
      <c r="JNX147" s="69"/>
      <c r="JNY147" s="64"/>
      <c r="JNZ147" s="56"/>
      <c r="JOA147" s="63"/>
      <c r="JOB147" s="63"/>
      <c r="JOC147" s="68"/>
      <c r="JOD147" s="70"/>
      <c r="JOE147" s="69"/>
      <c r="JOF147" s="69"/>
      <c r="JOG147" s="69"/>
      <c r="JOH147" s="69"/>
      <c r="JOI147" s="69"/>
      <c r="JOJ147" s="69"/>
      <c r="JOK147" s="69"/>
      <c r="JOL147" s="69"/>
      <c r="JOM147" s="69"/>
      <c r="JON147" s="69"/>
      <c r="JOO147" s="64"/>
      <c r="JOP147" s="56"/>
      <c r="JOQ147" s="63"/>
      <c r="JOR147" s="63"/>
      <c r="JOS147" s="68"/>
      <c r="JOT147" s="70"/>
      <c r="JOU147" s="69"/>
      <c r="JOV147" s="69"/>
      <c r="JOW147" s="69"/>
      <c r="JOX147" s="69"/>
      <c r="JOY147" s="69"/>
      <c r="JOZ147" s="69"/>
      <c r="JPA147" s="69"/>
      <c r="JPB147" s="69"/>
      <c r="JPC147" s="69"/>
      <c r="JPD147" s="69"/>
      <c r="JPE147" s="64"/>
      <c r="JPF147" s="56"/>
      <c r="JPG147" s="63"/>
      <c r="JPH147" s="63"/>
      <c r="JPI147" s="68"/>
      <c r="JPJ147" s="70"/>
      <c r="JPK147" s="69"/>
      <c r="JPL147" s="69"/>
      <c r="JPM147" s="69"/>
      <c r="JPN147" s="69"/>
      <c r="JPO147" s="69"/>
      <c r="JPP147" s="69"/>
      <c r="JPQ147" s="69"/>
      <c r="JPR147" s="69"/>
      <c r="JPS147" s="69"/>
      <c r="JPT147" s="69"/>
      <c r="JPU147" s="64"/>
      <c r="JPV147" s="56"/>
      <c r="JPW147" s="63"/>
      <c r="JPX147" s="63"/>
      <c r="JPY147" s="68"/>
      <c r="JPZ147" s="70"/>
      <c r="JQA147" s="69"/>
      <c r="JQB147" s="69"/>
      <c r="JQC147" s="69"/>
      <c r="JQD147" s="69"/>
      <c r="JQE147" s="69"/>
      <c r="JQF147" s="69"/>
      <c r="JQG147" s="69"/>
      <c r="JQH147" s="69"/>
      <c r="JQI147" s="69"/>
      <c r="JQJ147" s="69"/>
      <c r="JQK147" s="64"/>
      <c r="JQL147" s="56"/>
      <c r="JQM147" s="63"/>
      <c r="JQN147" s="63"/>
      <c r="JQO147" s="68"/>
      <c r="JQP147" s="70"/>
      <c r="JQQ147" s="69"/>
      <c r="JQR147" s="69"/>
      <c r="JQS147" s="69"/>
      <c r="JQT147" s="69"/>
      <c r="JQU147" s="69"/>
      <c r="JQV147" s="69"/>
      <c r="JQW147" s="69"/>
      <c r="JQX147" s="69"/>
      <c r="JQY147" s="69"/>
      <c r="JQZ147" s="69"/>
      <c r="JRA147" s="64"/>
      <c r="JRB147" s="56"/>
      <c r="JRC147" s="63"/>
      <c r="JRD147" s="63"/>
      <c r="JRE147" s="68"/>
      <c r="JRF147" s="70"/>
      <c r="JRG147" s="69"/>
      <c r="JRH147" s="69"/>
      <c r="JRI147" s="69"/>
      <c r="JRJ147" s="69"/>
      <c r="JRK147" s="69"/>
      <c r="JRL147" s="69"/>
      <c r="JRM147" s="69"/>
      <c r="JRN147" s="69"/>
      <c r="JRO147" s="69"/>
      <c r="JRP147" s="69"/>
      <c r="JRQ147" s="64"/>
      <c r="JRR147" s="56"/>
      <c r="JRS147" s="63"/>
      <c r="JRT147" s="63"/>
      <c r="JRU147" s="68"/>
      <c r="JRV147" s="70"/>
      <c r="JRW147" s="69"/>
      <c r="JRX147" s="69"/>
      <c r="JRY147" s="69"/>
      <c r="JRZ147" s="69"/>
      <c r="JSA147" s="69"/>
      <c r="JSB147" s="69"/>
      <c r="JSC147" s="69"/>
      <c r="JSD147" s="69"/>
      <c r="JSE147" s="69"/>
      <c r="JSF147" s="69"/>
      <c r="JSG147" s="64"/>
      <c r="JSH147" s="56"/>
      <c r="JSI147" s="63"/>
      <c r="JSJ147" s="63"/>
      <c r="JSK147" s="68"/>
      <c r="JSL147" s="70"/>
      <c r="JSM147" s="69"/>
      <c r="JSN147" s="69"/>
      <c r="JSO147" s="69"/>
      <c r="JSP147" s="69"/>
      <c r="JSQ147" s="69"/>
      <c r="JSR147" s="69"/>
      <c r="JSS147" s="69"/>
      <c r="JST147" s="69"/>
      <c r="JSU147" s="69"/>
      <c r="JSV147" s="69"/>
      <c r="JSW147" s="64"/>
      <c r="JSX147" s="56"/>
      <c r="JSY147" s="63"/>
      <c r="JSZ147" s="63"/>
      <c r="JTA147" s="68"/>
      <c r="JTB147" s="70"/>
      <c r="JTC147" s="69"/>
      <c r="JTD147" s="69"/>
      <c r="JTE147" s="69"/>
      <c r="JTF147" s="69"/>
      <c r="JTG147" s="69"/>
      <c r="JTH147" s="69"/>
      <c r="JTI147" s="69"/>
      <c r="JTJ147" s="69"/>
      <c r="JTK147" s="69"/>
      <c r="JTL147" s="69"/>
      <c r="JTM147" s="64"/>
      <c r="JTN147" s="56"/>
      <c r="JTO147" s="63"/>
      <c r="JTP147" s="63"/>
      <c r="JTQ147" s="68"/>
      <c r="JTR147" s="70"/>
      <c r="JTS147" s="69"/>
      <c r="JTT147" s="69"/>
      <c r="JTU147" s="69"/>
      <c r="JTV147" s="69"/>
      <c r="JTW147" s="69"/>
      <c r="JTX147" s="69"/>
      <c r="JTY147" s="69"/>
      <c r="JTZ147" s="69"/>
      <c r="JUA147" s="69"/>
      <c r="JUB147" s="69"/>
      <c r="JUC147" s="64"/>
      <c r="JUD147" s="56"/>
      <c r="JUE147" s="63"/>
      <c r="JUF147" s="63"/>
      <c r="JUG147" s="68"/>
      <c r="JUH147" s="70"/>
      <c r="JUI147" s="69"/>
      <c r="JUJ147" s="69"/>
      <c r="JUK147" s="69"/>
      <c r="JUL147" s="69"/>
      <c r="JUM147" s="69"/>
      <c r="JUN147" s="69"/>
      <c r="JUO147" s="69"/>
      <c r="JUP147" s="69"/>
      <c r="JUQ147" s="69"/>
      <c r="JUR147" s="69"/>
      <c r="JUS147" s="64"/>
      <c r="JUT147" s="56"/>
      <c r="JUU147" s="63"/>
      <c r="JUV147" s="63"/>
      <c r="JUW147" s="68"/>
      <c r="JUX147" s="70"/>
      <c r="JUY147" s="69"/>
      <c r="JUZ147" s="69"/>
      <c r="JVA147" s="69"/>
      <c r="JVB147" s="69"/>
      <c r="JVC147" s="69"/>
      <c r="JVD147" s="69"/>
      <c r="JVE147" s="69"/>
      <c r="JVF147" s="69"/>
      <c r="JVG147" s="69"/>
      <c r="JVH147" s="69"/>
      <c r="JVI147" s="64"/>
      <c r="JVJ147" s="56"/>
      <c r="JVK147" s="63"/>
      <c r="JVL147" s="63"/>
      <c r="JVM147" s="68"/>
      <c r="JVN147" s="70"/>
      <c r="JVO147" s="69"/>
      <c r="JVP147" s="69"/>
      <c r="JVQ147" s="69"/>
      <c r="JVR147" s="69"/>
      <c r="JVS147" s="69"/>
      <c r="JVT147" s="69"/>
      <c r="JVU147" s="69"/>
      <c r="JVV147" s="69"/>
      <c r="JVW147" s="69"/>
      <c r="JVX147" s="69"/>
      <c r="JVY147" s="64"/>
      <c r="JVZ147" s="56"/>
      <c r="JWA147" s="63"/>
      <c r="JWB147" s="63"/>
      <c r="JWC147" s="68"/>
      <c r="JWD147" s="70"/>
      <c r="JWE147" s="69"/>
      <c r="JWF147" s="69"/>
      <c r="JWG147" s="69"/>
      <c r="JWH147" s="69"/>
      <c r="JWI147" s="69"/>
      <c r="JWJ147" s="69"/>
      <c r="JWK147" s="69"/>
      <c r="JWL147" s="69"/>
      <c r="JWM147" s="69"/>
      <c r="JWN147" s="69"/>
      <c r="JWO147" s="64"/>
      <c r="JWP147" s="56"/>
      <c r="JWQ147" s="63"/>
      <c r="JWR147" s="63"/>
      <c r="JWS147" s="68"/>
      <c r="JWT147" s="70"/>
      <c r="JWU147" s="69"/>
      <c r="JWV147" s="69"/>
      <c r="JWW147" s="69"/>
      <c r="JWX147" s="69"/>
      <c r="JWY147" s="69"/>
      <c r="JWZ147" s="69"/>
      <c r="JXA147" s="69"/>
      <c r="JXB147" s="69"/>
      <c r="JXC147" s="69"/>
      <c r="JXD147" s="69"/>
      <c r="JXE147" s="64"/>
      <c r="JXF147" s="56"/>
      <c r="JXG147" s="63"/>
      <c r="JXH147" s="63"/>
      <c r="JXI147" s="68"/>
      <c r="JXJ147" s="70"/>
      <c r="JXK147" s="69"/>
      <c r="JXL147" s="69"/>
      <c r="JXM147" s="69"/>
      <c r="JXN147" s="69"/>
      <c r="JXO147" s="69"/>
      <c r="JXP147" s="69"/>
      <c r="JXQ147" s="69"/>
      <c r="JXR147" s="69"/>
      <c r="JXS147" s="69"/>
      <c r="JXT147" s="69"/>
      <c r="JXU147" s="64"/>
      <c r="JXV147" s="56"/>
      <c r="JXW147" s="63"/>
      <c r="JXX147" s="63"/>
      <c r="JXY147" s="68"/>
      <c r="JXZ147" s="70"/>
      <c r="JYA147" s="69"/>
      <c r="JYB147" s="69"/>
      <c r="JYC147" s="69"/>
      <c r="JYD147" s="69"/>
      <c r="JYE147" s="69"/>
      <c r="JYF147" s="69"/>
      <c r="JYG147" s="69"/>
      <c r="JYH147" s="69"/>
      <c r="JYI147" s="69"/>
      <c r="JYJ147" s="69"/>
      <c r="JYK147" s="64"/>
      <c r="JYL147" s="56"/>
      <c r="JYM147" s="63"/>
      <c r="JYN147" s="63"/>
      <c r="JYO147" s="68"/>
      <c r="JYP147" s="70"/>
      <c r="JYQ147" s="69"/>
      <c r="JYR147" s="69"/>
      <c r="JYS147" s="69"/>
      <c r="JYT147" s="69"/>
      <c r="JYU147" s="69"/>
      <c r="JYV147" s="69"/>
      <c r="JYW147" s="69"/>
      <c r="JYX147" s="69"/>
      <c r="JYY147" s="69"/>
      <c r="JYZ147" s="69"/>
      <c r="JZA147" s="64"/>
      <c r="JZB147" s="56"/>
      <c r="JZC147" s="63"/>
      <c r="JZD147" s="63"/>
      <c r="JZE147" s="68"/>
      <c r="JZF147" s="70"/>
      <c r="JZG147" s="69"/>
      <c r="JZH147" s="69"/>
      <c r="JZI147" s="69"/>
      <c r="JZJ147" s="69"/>
      <c r="JZK147" s="69"/>
      <c r="JZL147" s="69"/>
      <c r="JZM147" s="69"/>
      <c r="JZN147" s="69"/>
      <c r="JZO147" s="69"/>
      <c r="JZP147" s="69"/>
      <c r="JZQ147" s="64"/>
      <c r="JZR147" s="56"/>
      <c r="JZS147" s="63"/>
      <c r="JZT147" s="63"/>
      <c r="JZU147" s="68"/>
      <c r="JZV147" s="70"/>
      <c r="JZW147" s="69"/>
      <c r="JZX147" s="69"/>
      <c r="JZY147" s="69"/>
      <c r="JZZ147" s="69"/>
      <c r="KAA147" s="69"/>
      <c r="KAB147" s="69"/>
      <c r="KAC147" s="69"/>
      <c r="KAD147" s="69"/>
      <c r="KAE147" s="69"/>
      <c r="KAF147" s="69"/>
      <c r="KAG147" s="64"/>
      <c r="KAH147" s="56"/>
      <c r="KAI147" s="63"/>
      <c r="KAJ147" s="63"/>
      <c r="KAK147" s="68"/>
      <c r="KAL147" s="70"/>
      <c r="KAM147" s="69"/>
      <c r="KAN147" s="69"/>
      <c r="KAO147" s="69"/>
      <c r="KAP147" s="69"/>
      <c r="KAQ147" s="69"/>
      <c r="KAR147" s="69"/>
      <c r="KAS147" s="69"/>
      <c r="KAT147" s="69"/>
      <c r="KAU147" s="69"/>
      <c r="KAV147" s="69"/>
      <c r="KAW147" s="64"/>
      <c r="KAX147" s="56"/>
      <c r="KAY147" s="63"/>
      <c r="KAZ147" s="63"/>
      <c r="KBA147" s="68"/>
      <c r="KBB147" s="70"/>
      <c r="KBC147" s="69"/>
      <c r="KBD147" s="69"/>
      <c r="KBE147" s="69"/>
      <c r="KBF147" s="69"/>
      <c r="KBG147" s="69"/>
      <c r="KBH147" s="69"/>
      <c r="KBI147" s="69"/>
      <c r="KBJ147" s="69"/>
      <c r="KBK147" s="69"/>
      <c r="KBL147" s="69"/>
      <c r="KBM147" s="64"/>
      <c r="KBN147" s="56"/>
      <c r="KBO147" s="63"/>
      <c r="KBP147" s="63"/>
      <c r="KBQ147" s="68"/>
      <c r="KBR147" s="70"/>
      <c r="KBS147" s="69"/>
      <c r="KBT147" s="69"/>
      <c r="KBU147" s="69"/>
      <c r="KBV147" s="69"/>
      <c r="KBW147" s="69"/>
      <c r="KBX147" s="69"/>
      <c r="KBY147" s="69"/>
      <c r="KBZ147" s="69"/>
      <c r="KCA147" s="69"/>
      <c r="KCB147" s="69"/>
      <c r="KCC147" s="64"/>
      <c r="KCD147" s="56"/>
      <c r="KCE147" s="63"/>
      <c r="KCF147" s="63"/>
      <c r="KCG147" s="68"/>
      <c r="KCH147" s="70"/>
      <c r="KCI147" s="69"/>
      <c r="KCJ147" s="69"/>
      <c r="KCK147" s="69"/>
      <c r="KCL147" s="69"/>
      <c r="KCM147" s="69"/>
      <c r="KCN147" s="69"/>
      <c r="KCO147" s="69"/>
      <c r="KCP147" s="69"/>
      <c r="KCQ147" s="69"/>
      <c r="KCR147" s="69"/>
      <c r="KCS147" s="64"/>
      <c r="KCT147" s="56"/>
      <c r="KCU147" s="63"/>
      <c r="KCV147" s="63"/>
      <c r="KCW147" s="68"/>
      <c r="KCX147" s="70"/>
      <c r="KCY147" s="69"/>
      <c r="KCZ147" s="69"/>
      <c r="KDA147" s="69"/>
      <c r="KDB147" s="69"/>
      <c r="KDC147" s="69"/>
      <c r="KDD147" s="69"/>
      <c r="KDE147" s="69"/>
      <c r="KDF147" s="69"/>
      <c r="KDG147" s="69"/>
      <c r="KDH147" s="69"/>
      <c r="KDI147" s="64"/>
      <c r="KDJ147" s="56"/>
      <c r="KDK147" s="63"/>
      <c r="KDL147" s="63"/>
      <c r="KDM147" s="68"/>
      <c r="KDN147" s="70"/>
      <c r="KDO147" s="69"/>
      <c r="KDP147" s="69"/>
      <c r="KDQ147" s="69"/>
      <c r="KDR147" s="69"/>
      <c r="KDS147" s="69"/>
      <c r="KDT147" s="69"/>
      <c r="KDU147" s="69"/>
      <c r="KDV147" s="69"/>
      <c r="KDW147" s="69"/>
      <c r="KDX147" s="69"/>
      <c r="KDY147" s="64"/>
      <c r="KDZ147" s="56"/>
      <c r="KEA147" s="63"/>
      <c r="KEB147" s="63"/>
      <c r="KEC147" s="68"/>
      <c r="KED147" s="70"/>
      <c r="KEE147" s="69"/>
      <c r="KEF147" s="69"/>
      <c r="KEG147" s="69"/>
      <c r="KEH147" s="69"/>
      <c r="KEI147" s="69"/>
      <c r="KEJ147" s="69"/>
      <c r="KEK147" s="69"/>
      <c r="KEL147" s="69"/>
      <c r="KEM147" s="69"/>
      <c r="KEN147" s="69"/>
      <c r="KEO147" s="64"/>
      <c r="KEP147" s="56"/>
      <c r="KEQ147" s="63"/>
      <c r="KER147" s="63"/>
      <c r="KES147" s="68"/>
      <c r="KET147" s="70"/>
      <c r="KEU147" s="69"/>
      <c r="KEV147" s="69"/>
      <c r="KEW147" s="69"/>
      <c r="KEX147" s="69"/>
      <c r="KEY147" s="69"/>
      <c r="KEZ147" s="69"/>
      <c r="KFA147" s="69"/>
      <c r="KFB147" s="69"/>
      <c r="KFC147" s="69"/>
      <c r="KFD147" s="69"/>
      <c r="KFE147" s="64"/>
      <c r="KFF147" s="56"/>
      <c r="KFG147" s="63"/>
      <c r="KFH147" s="63"/>
      <c r="KFI147" s="68"/>
      <c r="KFJ147" s="70"/>
      <c r="KFK147" s="69"/>
      <c r="KFL147" s="69"/>
      <c r="KFM147" s="69"/>
      <c r="KFN147" s="69"/>
      <c r="KFO147" s="69"/>
      <c r="KFP147" s="69"/>
      <c r="KFQ147" s="69"/>
      <c r="KFR147" s="69"/>
      <c r="KFS147" s="69"/>
      <c r="KFT147" s="69"/>
      <c r="KFU147" s="64"/>
      <c r="KFV147" s="56"/>
      <c r="KFW147" s="63"/>
      <c r="KFX147" s="63"/>
      <c r="KFY147" s="68"/>
      <c r="KFZ147" s="70"/>
      <c r="KGA147" s="69"/>
      <c r="KGB147" s="69"/>
      <c r="KGC147" s="69"/>
      <c r="KGD147" s="69"/>
      <c r="KGE147" s="69"/>
      <c r="KGF147" s="69"/>
      <c r="KGG147" s="69"/>
      <c r="KGH147" s="69"/>
      <c r="KGI147" s="69"/>
      <c r="KGJ147" s="69"/>
      <c r="KGK147" s="64"/>
      <c r="KGL147" s="56"/>
      <c r="KGM147" s="63"/>
      <c r="KGN147" s="63"/>
      <c r="KGO147" s="68"/>
      <c r="KGP147" s="70"/>
      <c r="KGQ147" s="69"/>
      <c r="KGR147" s="69"/>
      <c r="KGS147" s="69"/>
      <c r="KGT147" s="69"/>
      <c r="KGU147" s="69"/>
      <c r="KGV147" s="69"/>
      <c r="KGW147" s="69"/>
      <c r="KGX147" s="69"/>
      <c r="KGY147" s="69"/>
      <c r="KGZ147" s="69"/>
      <c r="KHA147" s="64"/>
      <c r="KHB147" s="56"/>
      <c r="KHC147" s="63"/>
      <c r="KHD147" s="63"/>
      <c r="KHE147" s="68"/>
      <c r="KHF147" s="70"/>
      <c r="KHG147" s="69"/>
      <c r="KHH147" s="69"/>
      <c r="KHI147" s="69"/>
      <c r="KHJ147" s="69"/>
      <c r="KHK147" s="69"/>
      <c r="KHL147" s="69"/>
      <c r="KHM147" s="69"/>
      <c r="KHN147" s="69"/>
      <c r="KHO147" s="69"/>
      <c r="KHP147" s="69"/>
      <c r="KHQ147" s="64"/>
      <c r="KHR147" s="56"/>
      <c r="KHS147" s="63"/>
      <c r="KHT147" s="63"/>
      <c r="KHU147" s="68"/>
      <c r="KHV147" s="70"/>
      <c r="KHW147" s="69"/>
      <c r="KHX147" s="69"/>
      <c r="KHY147" s="69"/>
      <c r="KHZ147" s="69"/>
      <c r="KIA147" s="69"/>
      <c r="KIB147" s="69"/>
      <c r="KIC147" s="69"/>
      <c r="KID147" s="69"/>
      <c r="KIE147" s="69"/>
      <c r="KIF147" s="69"/>
      <c r="KIG147" s="64"/>
      <c r="KIH147" s="56"/>
      <c r="KII147" s="63"/>
      <c r="KIJ147" s="63"/>
      <c r="KIK147" s="68"/>
      <c r="KIL147" s="70"/>
      <c r="KIM147" s="69"/>
      <c r="KIN147" s="69"/>
      <c r="KIO147" s="69"/>
      <c r="KIP147" s="69"/>
      <c r="KIQ147" s="69"/>
      <c r="KIR147" s="69"/>
      <c r="KIS147" s="69"/>
      <c r="KIT147" s="69"/>
      <c r="KIU147" s="69"/>
      <c r="KIV147" s="69"/>
      <c r="KIW147" s="64"/>
      <c r="KIX147" s="56"/>
      <c r="KIY147" s="63"/>
      <c r="KIZ147" s="63"/>
      <c r="KJA147" s="68"/>
      <c r="KJB147" s="70"/>
      <c r="KJC147" s="69"/>
      <c r="KJD147" s="69"/>
      <c r="KJE147" s="69"/>
      <c r="KJF147" s="69"/>
      <c r="KJG147" s="69"/>
      <c r="KJH147" s="69"/>
      <c r="KJI147" s="69"/>
      <c r="KJJ147" s="69"/>
      <c r="KJK147" s="69"/>
      <c r="KJL147" s="69"/>
      <c r="KJM147" s="64"/>
      <c r="KJN147" s="56"/>
      <c r="KJO147" s="63"/>
      <c r="KJP147" s="63"/>
      <c r="KJQ147" s="68"/>
      <c r="KJR147" s="70"/>
      <c r="KJS147" s="69"/>
      <c r="KJT147" s="69"/>
      <c r="KJU147" s="69"/>
      <c r="KJV147" s="69"/>
      <c r="KJW147" s="69"/>
      <c r="KJX147" s="69"/>
      <c r="KJY147" s="69"/>
      <c r="KJZ147" s="69"/>
      <c r="KKA147" s="69"/>
      <c r="KKB147" s="69"/>
      <c r="KKC147" s="64"/>
      <c r="KKD147" s="56"/>
      <c r="KKE147" s="63"/>
      <c r="KKF147" s="63"/>
      <c r="KKG147" s="68"/>
      <c r="KKH147" s="70"/>
      <c r="KKI147" s="69"/>
      <c r="KKJ147" s="69"/>
      <c r="KKK147" s="69"/>
      <c r="KKL147" s="69"/>
      <c r="KKM147" s="69"/>
      <c r="KKN147" s="69"/>
      <c r="KKO147" s="69"/>
      <c r="KKP147" s="69"/>
      <c r="KKQ147" s="69"/>
      <c r="KKR147" s="69"/>
      <c r="KKS147" s="64"/>
      <c r="KKT147" s="56"/>
      <c r="KKU147" s="63"/>
      <c r="KKV147" s="63"/>
      <c r="KKW147" s="68"/>
      <c r="KKX147" s="70"/>
      <c r="KKY147" s="69"/>
      <c r="KKZ147" s="69"/>
      <c r="KLA147" s="69"/>
      <c r="KLB147" s="69"/>
      <c r="KLC147" s="69"/>
      <c r="KLD147" s="69"/>
      <c r="KLE147" s="69"/>
      <c r="KLF147" s="69"/>
      <c r="KLG147" s="69"/>
      <c r="KLH147" s="69"/>
      <c r="KLI147" s="64"/>
      <c r="KLJ147" s="56"/>
      <c r="KLK147" s="63"/>
      <c r="KLL147" s="63"/>
      <c r="KLM147" s="68"/>
      <c r="KLN147" s="70"/>
      <c r="KLO147" s="69"/>
      <c r="KLP147" s="69"/>
      <c r="KLQ147" s="69"/>
      <c r="KLR147" s="69"/>
      <c r="KLS147" s="69"/>
      <c r="KLT147" s="69"/>
      <c r="KLU147" s="69"/>
      <c r="KLV147" s="69"/>
      <c r="KLW147" s="69"/>
      <c r="KLX147" s="69"/>
      <c r="KLY147" s="64"/>
      <c r="KLZ147" s="56"/>
      <c r="KMA147" s="63"/>
      <c r="KMB147" s="63"/>
      <c r="KMC147" s="68"/>
      <c r="KMD147" s="70"/>
      <c r="KME147" s="69"/>
      <c r="KMF147" s="69"/>
      <c r="KMG147" s="69"/>
      <c r="KMH147" s="69"/>
      <c r="KMI147" s="69"/>
      <c r="KMJ147" s="69"/>
      <c r="KMK147" s="69"/>
      <c r="KML147" s="69"/>
      <c r="KMM147" s="69"/>
      <c r="KMN147" s="69"/>
      <c r="KMO147" s="64"/>
      <c r="KMP147" s="56"/>
      <c r="KMQ147" s="63"/>
      <c r="KMR147" s="63"/>
      <c r="KMS147" s="68"/>
      <c r="KMT147" s="70"/>
      <c r="KMU147" s="69"/>
      <c r="KMV147" s="69"/>
      <c r="KMW147" s="69"/>
      <c r="KMX147" s="69"/>
      <c r="KMY147" s="69"/>
      <c r="KMZ147" s="69"/>
      <c r="KNA147" s="69"/>
      <c r="KNB147" s="69"/>
      <c r="KNC147" s="69"/>
      <c r="KND147" s="69"/>
      <c r="KNE147" s="64"/>
      <c r="KNF147" s="56"/>
      <c r="KNG147" s="63"/>
      <c r="KNH147" s="63"/>
      <c r="KNI147" s="68"/>
      <c r="KNJ147" s="70"/>
      <c r="KNK147" s="69"/>
      <c r="KNL147" s="69"/>
      <c r="KNM147" s="69"/>
      <c r="KNN147" s="69"/>
      <c r="KNO147" s="69"/>
      <c r="KNP147" s="69"/>
      <c r="KNQ147" s="69"/>
      <c r="KNR147" s="69"/>
      <c r="KNS147" s="69"/>
      <c r="KNT147" s="69"/>
      <c r="KNU147" s="64"/>
      <c r="KNV147" s="56"/>
      <c r="KNW147" s="63"/>
      <c r="KNX147" s="63"/>
      <c r="KNY147" s="68"/>
      <c r="KNZ147" s="70"/>
      <c r="KOA147" s="69"/>
      <c r="KOB147" s="69"/>
      <c r="KOC147" s="69"/>
      <c r="KOD147" s="69"/>
      <c r="KOE147" s="69"/>
      <c r="KOF147" s="69"/>
      <c r="KOG147" s="69"/>
      <c r="KOH147" s="69"/>
      <c r="KOI147" s="69"/>
      <c r="KOJ147" s="69"/>
      <c r="KOK147" s="64"/>
      <c r="KOL147" s="56"/>
      <c r="KOM147" s="63"/>
      <c r="KON147" s="63"/>
      <c r="KOO147" s="68"/>
      <c r="KOP147" s="70"/>
      <c r="KOQ147" s="69"/>
      <c r="KOR147" s="69"/>
      <c r="KOS147" s="69"/>
      <c r="KOT147" s="69"/>
      <c r="KOU147" s="69"/>
      <c r="KOV147" s="69"/>
      <c r="KOW147" s="69"/>
      <c r="KOX147" s="69"/>
      <c r="KOY147" s="69"/>
      <c r="KOZ147" s="69"/>
      <c r="KPA147" s="64"/>
      <c r="KPB147" s="56"/>
      <c r="KPC147" s="63"/>
      <c r="KPD147" s="63"/>
      <c r="KPE147" s="68"/>
      <c r="KPF147" s="70"/>
      <c r="KPG147" s="69"/>
      <c r="KPH147" s="69"/>
      <c r="KPI147" s="69"/>
      <c r="KPJ147" s="69"/>
      <c r="KPK147" s="69"/>
      <c r="KPL147" s="69"/>
      <c r="KPM147" s="69"/>
      <c r="KPN147" s="69"/>
      <c r="KPO147" s="69"/>
      <c r="KPP147" s="69"/>
      <c r="KPQ147" s="64"/>
      <c r="KPR147" s="56"/>
      <c r="KPS147" s="63"/>
      <c r="KPT147" s="63"/>
      <c r="KPU147" s="68"/>
      <c r="KPV147" s="70"/>
      <c r="KPW147" s="69"/>
      <c r="KPX147" s="69"/>
      <c r="KPY147" s="69"/>
      <c r="KPZ147" s="69"/>
      <c r="KQA147" s="69"/>
      <c r="KQB147" s="69"/>
      <c r="KQC147" s="69"/>
      <c r="KQD147" s="69"/>
      <c r="KQE147" s="69"/>
      <c r="KQF147" s="69"/>
      <c r="KQG147" s="64"/>
      <c r="KQH147" s="56"/>
      <c r="KQI147" s="63"/>
      <c r="KQJ147" s="63"/>
      <c r="KQK147" s="68"/>
      <c r="KQL147" s="70"/>
      <c r="KQM147" s="69"/>
      <c r="KQN147" s="69"/>
      <c r="KQO147" s="69"/>
      <c r="KQP147" s="69"/>
      <c r="KQQ147" s="69"/>
      <c r="KQR147" s="69"/>
      <c r="KQS147" s="69"/>
      <c r="KQT147" s="69"/>
      <c r="KQU147" s="69"/>
      <c r="KQV147" s="69"/>
      <c r="KQW147" s="64"/>
      <c r="KQX147" s="56"/>
      <c r="KQY147" s="63"/>
      <c r="KQZ147" s="63"/>
      <c r="KRA147" s="68"/>
      <c r="KRB147" s="70"/>
      <c r="KRC147" s="69"/>
      <c r="KRD147" s="69"/>
      <c r="KRE147" s="69"/>
      <c r="KRF147" s="69"/>
      <c r="KRG147" s="69"/>
      <c r="KRH147" s="69"/>
      <c r="KRI147" s="69"/>
      <c r="KRJ147" s="69"/>
      <c r="KRK147" s="69"/>
      <c r="KRL147" s="69"/>
      <c r="KRM147" s="64"/>
      <c r="KRN147" s="56"/>
      <c r="KRO147" s="63"/>
      <c r="KRP147" s="63"/>
      <c r="KRQ147" s="68"/>
      <c r="KRR147" s="70"/>
      <c r="KRS147" s="69"/>
      <c r="KRT147" s="69"/>
      <c r="KRU147" s="69"/>
      <c r="KRV147" s="69"/>
      <c r="KRW147" s="69"/>
      <c r="KRX147" s="69"/>
      <c r="KRY147" s="69"/>
      <c r="KRZ147" s="69"/>
      <c r="KSA147" s="69"/>
      <c r="KSB147" s="69"/>
      <c r="KSC147" s="64"/>
      <c r="KSD147" s="56"/>
      <c r="KSE147" s="63"/>
      <c r="KSF147" s="63"/>
      <c r="KSG147" s="68"/>
      <c r="KSH147" s="70"/>
      <c r="KSI147" s="69"/>
      <c r="KSJ147" s="69"/>
      <c r="KSK147" s="69"/>
      <c r="KSL147" s="69"/>
      <c r="KSM147" s="69"/>
      <c r="KSN147" s="69"/>
      <c r="KSO147" s="69"/>
      <c r="KSP147" s="69"/>
      <c r="KSQ147" s="69"/>
      <c r="KSR147" s="69"/>
      <c r="KSS147" s="64"/>
      <c r="KST147" s="56"/>
      <c r="KSU147" s="63"/>
      <c r="KSV147" s="63"/>
      <c r="KSW147" s="68"/>
      <c r="KSX147" s="70"/>
      <c r="KSY147" s="69"/>
      <c r="KSZ147" s="69"/>
      <c r="KTA147" s="69"/>
      <c r="KTB147" s="69"/>
      <c r="KTC147" s="69"/>
      <c r="KTD147" s="69"/>
      <c r="KTE147" s="69"/>
      <c r="KTF147" s="69"/>
      <c r="KTG147" s="69"/>
      <c r="KTH147" s="69"/>
      <c r="KTI147" s="64"/>
      <c r="KTJ147" s="56"/>
      <c r="KTK147" s="63"/>
      <c r="KTL147" s="63"/>
      <c r="KTM147" s="68"/>
      <c r="KTN147" s="70"/>
      <c r="KTO147" s="69"/>
      <c r="KTP147" s="69"/>
      <c r="KTQ147" s="69"/>
      <c r="KTR147" s="69"/>
      <c r="KTS147" s="69"/>
      <c r="KTT147" s="69"/>
      <c r="KTU147" s="69"/>
      <c r="KTV147" s="69"/>
      <c r="KTW147" s="69"/>
      <c r="KTX147" s="69"/>
      <c r="KTY147" s="64"/>
      <c r="KTZ147" s="56"/>
      <c r="KUA147" s="63"/>
      <c r="KUB147" s="63"/>
      <c r="KUC147" s="68"/>
      <c r="KUD147" s="70"/>
      <c r="KUE147" s="69"/>
      <c r="KUF147" s="69"/>
      <c r="KUG147" s="69"/>
      <c r="KUH147" s="69"/>
      <c r="KUI147" s="69"/>
      <c r="KUJ147" s="69"/>
      <c r="KUK147" s="69"/>
      <c r="KUL147" s="69"/>
      <c r="KUM147" s="69"/>
      <c r="KUN147" s="69"/>
      <c r="KUO147" s="64"/>
      <c r="KUP147" s="56"/>
      <c r="KUQ147" s="63"/>
      <c r="KUR147" s="63"/>
      <c r="KUS147" s="68"/>
      <c r="KUT147" s="70"/>
      <c r="KUU147" s="69"/>
      <c r="KUV147" s="69"/>
      <c r="KUW147" s="69"/>
      <c r="KUX147" s="69"/>
      <c r="KUY147" s="69"/>
      <c r="KUZ147" s="69"/>
      <c r="KVA147" s="69"/>
      <c r="KVB147" s="69"/>
      <c r="KVC147" s="69"/>
      <c r="KVD147" s="69"/>
      <c r="KVE147" s="64"/>
      <c r="KVF147" s="56"/>
      <c r="KVG147" s="63"/>
      <c r="KVH147" s="63"/>
      <c r="KVI147" s="68"/>
      <c r="KVJ147" s="70"/>
      <c r="KVK147" s="69"/>
      <c r="KVL147" s="69"/>
      <c r="KVM147" s="69"/>
      <c r="KVN147" s="69"/>
      <c r="KVO147" s="69"/>
      <c r="KVP147" s="69"/>
      <c r="KVQ147" s="69"/>
      <c r="KVR147" s="69"/>
      <c r="KVS147" s="69"/>
      <c r="KVT147" s="69"/>
      <c r="KVU147" s="64"/>
      <c r="KVV147" s="56"/>
      <c r="KVW147" s="63"/>
      <c r="KVX147" s="63"/>
      <c r="KVY147" s="68"/>
      <c r="KVZ147" s="70"/>
      <c r="KWA147" s="69"/>
      <c r="KWB147" s="69"/>
      <c r="KWC147" s="69"/>
      <c r="KWD147" s="69"/>
      <c r="KWE147" s="69"/>
      <c r="KWF147" s="69"/>
      <c r="KWG147" s="69"/>
      <c r="KWH147" s="69"/>
      <c r="KWI147" s="69"/>
      <c r="KWJ147" s="69"/>
      <c r="KWK147" s="64"/>
      <c r="KWL147" s="56"/>
      <c r="KWM147" s="63"/>
      <c r="KWN147" s="63"/>
      <c r="KWO147" s="68"/>
      <c r="KWP147" s="70"/>
      <c r="KWQ147" s="69"/>
      <c r="KWR147" s="69"/>
      <c r="KWS147" s="69"/>
      <c r="KWT147" s="69"/>
      <c r="KWU147" s="69"/>
      <c r="KWV147" s="69"/>
      <c r="KWW147" s="69"/>
      <c r="KWX147" s="69"/>
      <c r="KWY147" s="69"/>
      <c r="KWZ147" s="69"/>
      <c r="KXA147" s="64"/>
      <c r="KXB147" s="56"/>
      <c r="KXC147" s="63"/>
      <c r="KXD147" s="63"/>
      <c r="KXE147" s="68"/>
      <c r="KXF147" s="70"/>
      <c r="KXG147" s="69"/>
      <c r="KXH147" s="69"/>
      <c r="KXI147" s="69"/>
      <c r="KXJ147" s="69"/>
      <c r="KXK147" s="69"/>
      <c r="KXL147" s="69"/>
      <c r="KXM147" s="69"/>
      <c r="KXN147" s="69"/>
      <c r="KXO147" s="69"/>
      <c r="KXP147" s="69"/>
      <c r="KXQ147" s="64"/>
      <c r="KXR147" s="56"/>
      <c r="KXS147" s="63"/>
      <c r="KXT147" s="63"/>
      <c r="KXU147" s="68"/>
      <c r="KXV147" s="70"/>
      <c r="KXW147" s="69"/>
      <c r="KXX147" s="69"/>
      <c r="KXY147" s="69"/>
      <c r="KXZ147" s="69"/>
      <c r="KYA147" s="69"/>
      <c r="KYB147" s="69"/>
      <c r="KYC147" s="69"/>
      <c r="KYD147" s="69"/>
      <c r="KYE147" s="69"/>
      <c r="KYF147" s="69"/>
      <c r="KYG147" s="64"/>
      <c r="KYH147" s="56"/>
      <c r="KYI147" s="63"/>
      <c r="KYJ147" s="63"/>
      <c r="KYK147" s="68"/>
      <c r="KYL147" s="70"/>
      <c r="KYM147" s="69"/>
      <c r="KYN147" s="69"/>
      <c r="KYO147" s="69"/>
      <c r="KYP147" s="69"/>
      <c r="KYQ147" s="69"/>
      <c r="KYR147" s="69"/>
      <c r="KYS147" s="69"/>
      <c r="KYT147" s="69"/>
      <c r="KYU147" s="69"/>
      <c r="KYV147" s="69"/>
      <c r="KYW147" s="64"/>
      <c r="KYX147" s="56"/>
      <c r="KYY147" s="63"/>
      <c r="KYZ147" s="63"/>
      <c r="KZA147" s="68"/>
      <c r="KZB147" s="70"/>
      <c r="KZC147" s="69"/>
      <c r="KZD147" s="69"/>
      <c r="KZE147" s="69"/>
      <c r="KZF147" s="69"/>
      <c r="KZG147" s="69"/>
      <c r="KZH147" s="69"/>
      <c r="KZI147" s="69"/>
      <c r="KZJ147" s="69"/>
      <c r="KZK147" s="69"/>
      <c r="KZL147" s="69"/>
      <c r="KZM147" s="64"/>
      <c r="KZN147" s="56"/>
      <c r="KZO147" s="63"/>
      <c r="KZP147" s="63"/>
      <c r="KZQ147" s="68"/>
      <c r="KZR147" s="70"/>
      <c r="KZS147" s="69"/>
      <c r="KZT147" s="69"/>
      <c r="KZU147" s="69"/>
      <c r="KZV147" s="69"/>
      <c r="KZW147" s="69"/>
      <c r="KZX147" s="69"/>
      <c r="KZY147" s="69"/>
      <c r="KZZ147" s="69"/>
      <c r="LAA147" s="69"/>
      <c r="LAB147" s="69"/>
      <c r="LAC147" s="64"/>
      <c r="LAD147" s="56"/>
      <c r="LAE147" s="63"/>
      <c r="LAF147" s="63"/>
      <c r="LAG147" s="68"/>
      <c r="LAH147" s="70"/>
      <c r="LAI147" s="69"/>
      <c r="LAJ147" s="69"/>
      <c r="LAK147" s="69"/>
      <c r="LAL147" s="69"/>
      <c r="LAM147" s="69"/>
      <c r="LAN147" s="69"/>
      <c r="LAO147" s="69"/>
      <c r="LAP147" s="69"/>
      <c r="LAQ147" s="69"/>
      <c r="LAR147" s="69"/>
      <c r="LAS147" s="64"/>
      <c r="LAT147" s="56"/>
      <c r="LAU147" s="63"/>
      <c r="LAV147" s="63"/>
      <c r="LAW147" s="68"/>
      <c r="LAX147" s="70"/>
      <c r="LAY147" s="69"/>
      <c r="LAZ147" s="69"/>
      <c r="LBA147" s="69"/>
      <c r="LBB147" s="69"/>
      <c r="LBC147" s="69"/>
      <c r="LBD147" s="69"/>
      <c r="LBE147" s="69"/>
      <c r="LBF147" s="69"/>
      <c r="LBG147" s="69"/>
      <c r="LBH147" s="69"/>
      <c r="LBI147" s="64"/>
      <c r="LBJ147" s="56"/>
      <c r="LBK147" s="63"/>
      <c r="LBL147" s="63"/>
      <c r="LBM147" s="68"/>
      <c r="LBN147" s="70"/>
      <c r="LBO147" s="69"/>
      <c r="LBP147" s="69"/>
      <c r="LBQ147" s="69"/>
      <c r="LBR147" s="69"/>
      <c r="LBS147" s="69"/>
      <c r="LBT147" s="69"/>
      <c r="LBU147" s="69"/>
      <c r="LBV147" s="69"/>
      <c r="LBW147" s="69"/>
      <c r="LBX147" s="69"/>
      <c r="LBY147" s="64"/>
      <c r="LBZ147" s="56"/>
      <c r="LCA147" s="63"/>
      <c r="LCB147" s="63"/>
      <c r="LCC147" s="68"/>
      <c r="LCD147" s="70"/>
      <c r="LCE147" s="69"/>
      <c r="LCF147" s="69"/>
      <c r="LCG147" s="69"/>
      <c r="LCH147" s="69"/>
      <c r="LCI147" s="69"/>
      <c r="LCJ147" s="69"/>
      <c r="LCK147" s="69"/>
      <c r="LCL147" s="69"/>
      <c r="LCM147" s="69"/>
      <c r="LCN147" s="69"/>
      <c r="LCO147" s="64"/>
      <c r="LCP147" s="56"/>
      <c r="LCQ147" s="63"/>
      <c r="LCR147" s="63"/>
      <c r="LCS147" s="68"/>
      <c r="LCT147" s="70"/>
      <c r="LCU147" s="69"/>
      <c r="LCV147" s="69"/>
      <c r="LCW147" s="69"/>
      <c r="LCX147" s="69"/>
      <c r="LCY147" s="69"/>
      <c r="LCZ147" s="69"/>
      <c r="LDA147" s="69"/>
      <c r="LDB147" s="69"/>
      <c r="LDC147" s="69"/>
      <c r="LDD147" s="69"/>
      <c r="LDE147" s="64"/>
      <c r="LDF147" s="56"/>
      <c r="LDG147" s="63"/>
      <c r="LDH147" s="63"/>
      <c r="LDI147" s="68"/>
      <c r="LDJ147" s="70"/>
      <c r="LDK147" s="69"/>
      <c r="LDL147" s="69"/>
      <c r="LDM147" s="69"/>
      <c r="LDN147" s="69"/>
      <c r="LDO147" s="69"/>
      <c r="LDP147" s="69"/>
      <c r="LDQ147" s="69"/>
      <c r="LDR147" s="69"/>
      <c r="LDS147" s="69"/>
      <c r="LDT147" s="69"/>
      <c r="LDU147" s="64"/>
      <c r="LDV147" s="56"/>
      <c r="LDW147" s="63"/>
      <c r="LDX147" s="63"/>
      <c r="LDY147" s="68"/>
      <c r="LDZ147" s="70"/>
      <c r="LEA147" s="69"/>
      <c r="LEB147" s="69"/>
      <c r="LEC147" s="69"/>
      <c r="LED147" s="69"/>
      <c r="LEE147" s="69"/>
      <c r="LEF147" s="69"/>
      <c r="LEG147" s="69"/>
      <c r="LEH147" s="69"/>
      <c r="LEI147" s="69"/>
      <c r="LEJ147" s="69"/>
      <c r="LEK147" s="64"/>
      <c r="LEL147" s="56"/>
      <c r="LEM147" s="63"/>
      <c r="LEN147" s="63"/>
      <c r="LEO147" s="68"/>
      <c r="LEP147" s="70"/>
      <c r="LEQ147" s="69"/>
      <c r="LER147" s="69"/>
      <c r="LES147" s="69"/>
      <c r="LET147" s="69"/>
      <c r="LEU147" s="69"/>
      <c r="LEV147" s="69"/>
      <c r="LEW147" s="69"/>
      <c r="LEX147" s="69"/>
      <c r="LEY147" s="69"/>
      <c r="LEZ147" s="69"/>
      <c r="LFA147" s="64"/>
      <c r="LFB147" s="56"/>
      <c r="LFC147" s="63"/>
      <c r="LFD147" s="63"/>
      <c r="LFE147" s="68"/>
      <c r="LFF147" s="70"/>
      <c r="LFG147" s="69"/>
      <c r="LFH147" s="69"/>
      <c r="LFI147" s="69"/>
      <c r="LFJ147" s="69"/>
      <c r="LFK147" s="69"/>
      <c r="LFL147" s="69"/>
      <c r="LFM147" s="69"/>
      <c r="LFN147" s="69"/>
      <c r="LFO147" s="69"/>
      <c r="LFP147" s="69"/>
      <c r="LFQ147" s="64"/>
      <c r="LFR147" s="56"/>
      <c r="LFS147" s="63"/>
      <c r="LFT147" s="63"/>
      <c r="LFU147" s="68"/>
      <c r="LFV147" s="70"/>
      <c r="LFW147" s="69"/>
      <c r="LFX147" s="69"/>
      <c r="LFY147" s="69"/>
      <c r="LFZ147" s="69"/>
      <c r="LGA147" s="69"/>
      <c r="LGB147" s="69"/>
      <c r="LGC147" s="69"/>
      <c r="LGD147" s="69"/>
      <c r="LGE147" s="69"/>
      <c r="LGF147" s="69"/>
      <c r="LGG147" s="64"/>
      <c r="LGH147" s="56"/>
      <c r="LGI147" s="63"/>
      <c r="LGJ147" s="63"/>
      <c r="LGK147" s="68"/>
      <c r="LGL147" s="70"/>
      <c r="LGM147" s="69"/>
      <c r="LGN147" s="69"/>
      <c r="LGO147" s="69"/>
      <c r="LGP147" s="69"/>
      <c r="LGQ147" s="69"/>
      <c r="LGR147" s="69"/>
      <c r="LGS147" s="69"/>
      <c r="LGT147" s="69"/>
      <c r="LGU147" s="69"/>
      <c r="LGV147" s="69"/>
      <c r="LGW147" s="64"/>
      <c r="LGX147" s="56"/>
      <c r="LGY147" s="63"/>
      <c r="LGZ147" s="63"/>
      <c r="LHA147" s="68"/>
      <c r="LHB147" s="70"/>
      <c r="LHC147" s="69"/>
      <c r="LHD147" s="69"/>
      <c r="LHE147" s="69"/>
      <c r="LHF147" s="69"/>
      <c r="LHG147" s="69"/>
      <c r="LHH147" s="69"/>
      <c r="LHI147" s="69"/>
      <c r="LHJ147" s="69"/>
      <c r="LHK147" s="69"/>
      <c r="LHL147" s="69"/>
      <c r="LHM147" s="64"/>
      <c r="LHN147" s="56"/>
      <c r="LHO147" s="63"/>
      <c r="LHP147" s="63"/>
      <c r="LHQ147" s="68"/>
      <c r="LHR147" s="70"/>
      <c r="LHS147" s="69"/>
      <c r="LHT147" s="69"/>
      <c r="LHU147" s="69"/>
      <c r="LHV147" s="69"/>
      <c r="LHW147" s="69"/>
      <c r="LHX147" s="69"/>
      <c r="LHY147" s="69"/>
      <c r="LHZ147" s="69"/>
      <c r="LIA147" s="69"/>
      <c r="LIB147" s="69"/>
      <c r="LIC147" s="64"/>
      <c r="LID147" s="56"/>
      <c r="LIE147" s="63"/>
      <c r="LIF147" s="63"/>
      <c r="LIG147" s="68"/>
      <c r="LIH147" s="70"/>
      <c r="LII147" s="69"/>
      <c r="LIJ147" s="69"/>
      <c r="LIK147" s="69"/>
      <c r="LIL147" s="69"/>
      <c r="LIM147" s="69"/>
      <c r="LIN147" s="69"/>
      <c r="LIO147" s="69"/>
      <c r="LIP147" s="69"/>
      <c r="LIQ147" s="69"/>
      <c r="LIR147" s="69"/>
      <c r="LIS147" s="64"/>
      <c r="LIT147" s="56"/>
      <c r="LIU147" s="63"/>
      <c r="LIV147" s="63"/>
      <c r="LIW147" s="68"/>
      <c r="LIX147" s="70"/>
      <c r="LIY147" s="69"/>
      <c r="LIZ147" s="69"/>
      <c r="LJA147" s="69"/>
      <c r="LJB147" s="69"/>
      <c r="LJC147" s="69"/>
      <c r="LJD147" s="69"/>
      <c r="LJE147" s="69"/>
      <c r="LJF147" s="69"/>
      <c r="LJG147" s="69"/>
      <c r="LJH147" s="69"/>
      <c r="LJI147" s="64"/>
      <c r="LJJ147" s="56"/>
      <c r="LJK147" s="63"/>
      <c r="LJL147" s="63"/>
      <c r="LJM147" s="68"/>
      <c r="LJN147" s="70"/>
      <c r="LJO147" s="69"/>
      <c r="LJP147" s="69"/>
      <c r="LJQ147" s="69"/>
      <c r="LJR147" s="69"/>
      <c r="LJS147" s="69"/>
      <c r="LJT147" s="69"/>
      <c r="LJU147" s="69"/>
      <c r="LJV147" s="69"/>
      <c r="LJW147" s="69"/>
      <c r="LJX147" s="69"/>
      <c r="LJY147" s="64"/>
      <c r="LJZ147" s="56"/>
      <c r="LKA147" s="63"/>
      <c r="LKB147" s="63"/>
      <c r="LKC147" s="68"/>
      <c r="LKD147" s="70"/>
      <c r="LKE147" s="69"/>
      <c r="LKF147" s="69"/>
      <c r="LKG147" s="69"/>
      <c r="LKH147" s="69"/>
      <c r="LKI147" s="69"/>
      <c r="LKJ147" s="69"/>
      <c r="LKK147" s="69"/>
      <c r="LKL147" s="69"/>
      <c r="LKM147" s="69"/>
      <c r="LKN147" s="69"/>
      <c r="LKO147" s="64"/>
      <c r="LKP147" s="56"/>
      <c r="LKQ147" s="63"/>
      <c r="LKR147" s="63"/>
      <c r="LKS147" s="68"/>
      <c r="LKT147" s="70"/>
      <c r="LKU147" s="69"/>
      <c r="LKV147" s="69"/>
      <c r="LKW147" s="69"/>
      <c r="LKX147" s="69"/>
      <c r="LKY147" s="69"/>
      <c r="LKZ147" s="69"/>
      <c r="LLA147" s="69"/>
      <c r="LLB147" s="69"/>
      <c r="LLC147" s="69"/>
      <c r="LLD147" s="69"/>
      <c r="LLE147" s="64"/>
      <c r="LLF147" s="56"/>
      <c r="LLG147" s="63"/>
      <c r="LLH147" s="63"/>
      <c r="LLI147" s="68"/>
      <c r="LLJ147" s="70"/>
      <c r="LLK147" s="69"/>
      <c r="LLL147" s="69"/>
      <c r="LLM147" s="69"/>
      <c r="LLN147" s="69"/>
      <c r="LLO147" s="69"/>
      <c r="LLP147" s="69"/>
      <c r="LLQ147" s="69"/>
      <c r="LLR147" s="69"/>
      <c r="LLS147" s="69"/>
      <c r="LLT147" s="69"/>
      <c r="LLU147" s="64"/>
      <c r="LLV147" s="56"/>
      <c r="LLW147" s="63"/>
      <c r="LLX147" s="63"/>
      <c r="LLY147" s="68"/>
      <c r="LLZ147" s="70"/>
      <c r="LMA147" s="69"/>
      <c r="LMB147" s="69"/>
      <c r="LMC147" s="69"/>
      <c r="LMD147" s="69"/>
      <c r="LME147" s="69"/>
      <c r="LMF147" s="69"/>
      <c r="LMG147" s="69"/>
      <c r="LMH147" s="69"/>
      <c r="LMI147" s="69"/>
      <c r="LMJ147" s="69"/>
      <c r="LMK147" s="64"/>
      <c r="LML147" s="56"/>
      <c r="LMM147" s="63"/>
      <c r="LMN147" s="63"/>
      <c r="LMO147" s="68"/>
      <c r="LMP147" s="70"/>
      <c r="LMQ147" s="69"/>
      <c r="LMR147" s="69"/>
      <c r="LMS147" s="69"/>
      <c r="LMT147" s="69"/>
      <c r="LMU147" s="69"/>
      <c r="LMV147" s="69"/>
      <c r="LMW147" s="69"/>
      <c r="LMX147" s="69"/>
      <c r="LMY147" s="69"/>
      <c r="LMZ147" s="69"/>
      <c r="LNA147" s="64"/>
      <c r="LNB147" s="56"/>
      <c r="LNC147" s="63"/>
      <c r="LND147" s="63"/>
      <c r="LNE147" s="68"/>
      <c r="LNF147" s="70"/>
      <c r="LNG147" s="69"/>
      <c r="LNH147" s="69"/>
      <c r="LNI147" s="69"/>
      <c r="LNJ147" s="69"/>
      <c r="LNK147" s="69"/>
      <c r="LNL147" s="69"/>
      <c r="LNM147" s="69"/>
      <c r="LNN147" s="69"/>
      <c r="LNO147" s="69"/>
      <c r="LNP147" s="69"/>
      <c r="LNQ147" s="64"/>
      <c r="LNR147" s="56"/>
      <c r="LNS147" s="63"/>
      <c r="LNT147" s="63"/>
      <c r="LNU147" s="68"/>
      <c r="LNV147" s="70"/>
      <c r="LNW147" s="69"/>
      <c r="LNX147" s="69"/>
      <c r="LNY147" s="69"/>
      <c r="LNZ147" s="69"/>
      <c r="LOA147" s="69"/>
      <c r="LOB147" s="69"/>
      <c r="LOC147" s="69"/>
      <c r="LOD147" s="69"/>
      <c r="LOE147" s="69"/>
      <c r="LOF147" s="69"/>
      <c r="LOG147" s="64"/>
      <c r="LOH147" s="56"/>
      <c r="LOI147" s="63"/>
      <c r="LOJ147" s="63"/>
      <c r="LOK147" s="68"/>
      <c r="LOL147" s="70"/>
      <c r="LOM147" s="69"/>
      <c r="LON147" s="69"/>
      <c r="LOO147" s="69"/>
      <c r="LOP147" s="69"/>
      <c r="LOQ147" s="69"/>
      <c r="LOR147" s="69"/>
      <c r="LOS147" s="69"/>
      <c r="LOT147" s="69"/>
      <c r="LOU147" s="69"/>
      <c r="LOV147" s="69"/>
      <c r="LOW147" s="64"/>
      <c r="LOX147" s="56"/>
      <c r="LOY147" s="63"/>
      <c r="LOZ147" s="63"/>
      <c r="LPA147" s="68"/>
      <c r="LPB147" s="70"/>
      <c r="LPC147" s="69"/>
      <c r="LPD147" s="69"/>
      <c r="LPE147" s="69"/>
      <c r="LPF147" s="69"/>
      <c r="LPG147" s="69"/>
      <c r="LPH147" s="69"/>
      <c r="LPI147" s="69"/>
      <c r="LPJ147" s="69"/>
      <c r="LPK147" s="69"/>
      <c r="LPL147" s="69"/>
      <c r="LPM147" s="64"/>
      <c r="LPN147" s="56"/>
      <c r="LPO147" s="63"/>
      <c r="LPP147" s="63"/>
      <c r="LPQ147" s="68"/>
      <c r="LPR147" s="70"/>
      <c r="LPS147" s="69"/>
      <c r="LPT147" s="69"/>
      <c r="LPU147" s="69"/>
      <c r="LPV147" s="69"/>
      <c r="LPW147" s="69"/>
      <c r="LPX147" s="69"/>
      <c r="LPY147" s="69"/>
      <c r="LPZ147" s="69"/>
      <c r="LQA147" s="69"/>
      <c r="LQB147" s="69"/>
      <c r="LQC147" s="64"/>
      <c r="LQD147" s="56"/>
      <c r="LQE147" s="63"/>
      <c r="LQF147" s="63"/>
      <c r="LQG147" s="68"/>
      <c r="LQH147" s="70"/>
      <c r="LQI147" s="69"/>
      <c r="LQJ147" s="69"/>
      <c r="LQK147" s="69"/>
      <c r="LQL147" s="69"/>
      <c r="LQM147" s="69"/>
      <c r="LQN147" s="69"/>
      <c r="LQO147" s="69"/>
      <c r="LQP147" s="69"/>
      <c r="LQQ147" s="69"/>
      <c r="LQR147" s="69"/>
      <c r="LQS147" s="64"/>
      <c r="LQT147" s="56"/>
      <c r="LQU147" s="63"/>
      <c r="LQV147" s="63"/>
      <c r="LQW147" s="68"/>
      <c r="LQX147" s="70"/>
      <c r="LQY147" s="69"/>
      <c r="LQZ147" s="69"/>
      <c r="LRA147" s="69"/>
      <c r="LRB147" s="69"/>
      <c r="LRC147" s="69"/>
      <c r="LRD147" s="69"/>
      <c r="LRE147" s="69"/>
      <c r="LRF147" s="69"/>
      <c r="LRG147" s="69"/>
      <c r="LRH147" s="69"/>
      <c r="LRI147" s="64"/>
      <c r="LRJ147" s="56"/>
      <c r="LRK147" s="63"/>
      <c r="LRL147" s="63"/>
      <c r="LRM147" s="68"/>
      <c r="LRN147" s="70"/>
      <c r="LRO147" s="69"/>
      <c r="LRP147" s="69"/>
      <c r="LRQ147" s="69"/>
      <c r="LRR147" s="69"/>
      <c r="LRS147" s="69"/>
      <c r="LRT147" s="69"/>
      <c r="LRU147" s="69"/>
      <c r="LRV147" s="69"/>
      <c r="LRW147" s="69"/>
      <c r="LRX147" s="69"/>
      <c r="LRY147" s="64"/>
      <c r="LRZ147" s="56"/>
      <c r="LSA147" s="63"/>
      <c r="LSB147" s="63"/>
      <c r="LSC147" s="68"/>
      <c r="LSD147" s="70"/>
      <c r="LSE147" s="69"/>
      <c r="LSF147" s="69"/>
      <c r="LSG147" s="69"/>
      <c r="LSH147" s="69"/>
      <c r="LSI147" s="69"/>
      <c r="LSJ147" s="69"/>
      <c r="LSK147" s="69"/>
      <c r="LSL147" s="69"/>
      <c r="LSM147" s="69"/>
      <c r="LSN147" s="69"/>
      <c r="LSO147" s="64"/>
      <c r="LSP147" s="56"/>
      <c r="LSQ147" s="63"/>
      <c r="LSR147" s="63"/>
      <c r="LSS147" s="68"/>
      <c r="LST147" s="70"/>
      <c r="LSU147" s="69"/>
      <c r="LSV147" s="69"/>
      <c r="LSW147" s="69"/>
      <c r="LSX147" s="69"/>
      <c r="LSY147" s="69"/>
      <c r="LSZ147" s="69"/>
      <c r="LTA147" s="69"/>
      <c r="LTB147" s="69"/>
      <c r="LTC147" s="69"/>
      <c r="LTD147" s="69"/>
      <c r="LTE147" s="64"/>
      <c r="LTF147" s="56"/>
      <c r="LTG147" s="63"/>
      <c r="LTH147" s="63"/>
      <c r="LTI147" s="68"/>
      <c r="LTJ147" s="70"/>
      <c r="LTK147" s="69"/>
      <c r="LTL147" s="69"/>
      <c r="LTM147" s="69"/>
      <c r="LTN147" s="69"/>
      <c r="LTO147" s="69"/>
      <c r="LTP147" s="69"/>
      <c r="LTQ147" s="69"/>
      <c r="LTR147" s="69"/>
      <c r="LTS147" s="69"/>
      <c r="LTT147" s="69"/>
      <c r="LTU147" s="64"/>
      <c r="LTV147" s="56"/>
      <c r="LTW147" s="63"/>
      <c r="LTX147" s="63"/>
      <c r="LTY147" s="68"/>
      <c r="LTZ147" s="70"/>
      <c r="LUA147" s="69"/>
      <c r="LUB147" s="69"/>
      <c r="LUC147" s="69"/>
      <c r="LUD147" s="69"/>
      <c r="LUE147" s="69"/>
      <c r="LUF147" s="69"/>
      <c r="LUG147" s="69"/>
      <c r="LUH147" s="69"/>
      <c r="LUI147" s="69"/>
      <c r="LUJ147" s="69"/>
      <c r="LUK147" s="64"/>
      <c r="LUL147" s="56"/>
      <c r="LUM147" s="63"/>
      <c r="LUN147" s="63"/>
      <c r="LUO147" s="68"/>
      <c r="LUP147" s="70"/>
      <c r="LUQ147" s="69"/>
      <c r="LUR147" s="69"/>
      <c r="LUS147" s="69"/>
      <c r="LUT147" s="69"/>
      <c r="LUU147" s="69"/>
      <c r="LUV147" s="69"/>
      <c r="LUW147" s="69"/>
      <c r="LUX147" s="69"/>
      <c r="LUY147" s="69"/>
      <c r="LUZ147" s="69"/>
      <c r="LVA147" s="64"/>
      <c r="LVB147" s="56"/>
      <c r="LVC147" s="63"/>
      <c r="LVD147" s="63"/>
      <c r="LVE147" s="68"/>
      <c r="LVF147" s="70"/>
      <c r="LVG147" s="69"/>
      <c r="LVH147" s="69"/>
      <c r="LVI147" s="69"/>
      <c r="LVJ147" s="69"/>
      <c r="LVK147" s="69"/>
      <c r="LVL147" s="69"/>
      <c r="LVM147" s="69"/>
      <c r="LVN147" s="69"/>
      <c r="LVO147" s="69"/>
      <c r="LVP147" s="69"/>
      <c r="LVQ147" s="64"/>
      <c r="LVR147" s="56"/>
      <c r="LVS147" s="63"/>
      <c r="LVT147" s="63"/>
      <c r="LVU147" s="68"/>
      <c r="LVV147" s="70"/>
      <c r="LVW147" s="69"/>
      <c r="LVX147" s="69"/>
      <c r="LVY147" s="69"/>
      <c r="LVZ147" s="69"/>
      <c r="LWA147" s="69"/>
      <c r="LWB147" s="69"/>
      <c r="LWC147" s="69"/>
      <c r="LWD147" s="69"/>
      <c r="LWE147" s="69"/>
      <c r="LWF147" s="69"/>
      <c r="LWG147" s="64"/>
      <c r="LWH147" s="56"/>
      <c r="LWI147" s="63"/>
      <c r="LWJ147" s="63"/>
      <c r="LWK147" s="68"/>
      <c r="LWL147" s="70"/>
      <c r="LWM147" s="69"/>
      <c r="LWN147" s="69"/>
      <c r="LWO147" s="69"/>
      <c r="LWP147" s="69"/>
      <c r="LWQ147" s="69"/>
      <c r="LWR147" s="69"/>
      <c r="LWS147" s="69"/>
      <c r="LWT147" s="69"/>
      <c r="LWU147" s="69"/>
      <c r="LWV147" s="69"/>
      <c r="LWW147" s="64"/>
      <c r="LWX147" s="56"/>
      <c r="LWY147" s="63"/>
      <c r="LWZ147" s="63"/>
      <c r="LXA147" s="68"/>
      <c r="LXB147" s="70"/>
      <c r="LXC147" s="69"/>
      <c r="LXD147" s="69"/>
      <c r="LXE147" s="69"/>
      <c r="LXF147" s="69"/>
      <c r="LXG147" s="69"/>
      <c r="LXH147" s="69"/>
      <c r="LXI147" s="69"/>
      <c r="LXJ147" s="69"/>
      <c r="LXK147" s="69"/>
      <c r="LXL147" s="69"/>
      <c r="LXM147" s="64"/>
      <c r="LXN147" s="56"/>
      <c r="LXO147" s="63"/>
      <c r="LXP147" s="63"/>
      <c r="LXQ147" s="68"/>
      <c r="LXR147" s="70"/>
      <c r="LXS147" s="69"/>
      <c r="LXT147" s="69"/>
      <c r="LXU147" s="69"/>
      <c r="LXV147" s="69"/>
      <c r="LXW147" s="69"/>
      <c r="LXX147" s="69"/>
      <c r="LXY147" s="69"/>
      <c r="LXZ147" s="69"/>
      <c r="LYA147" s="69"/>
      <c r="LYB147" s="69"/>
      <c r="LYC147" s="64"/>
      <c r="LYD147" s="56"/>
      <c r="LYE147" s="63"/>
      <c r="LYF147" s="63"/>
      <c r="LYG147" s="68"/>
      <c r="LYH147" s="70"/>
      <c r="LYI147" s="69"/>
      <c r="LYJ147" s="69"/>
      <c r="LYK147" s="69"/>
      <c r="LYL147" s="69"/>
      <c r="LYM147" s="69"/>
      <c r="LYN147" s="69"/>
      <c r="LYO147" s="69"/>
      <c r="LYP147" s="69"/>
      <c r="LYQ147" s="69"/>
      <c r="LYR147" s="69"/>
      <c r="LYS147" s="64"/>
      <c r="LYT147" s="56"/>
      <c r="LYU147" s="63"/>
      <c r="LYV147" s="63"/>
      <c r="LYW147" s="68"/>
      <c r="LYX147" s="70"/>
      <c r="LYY147" s="69"/>
      <c r="LYZ147" s="69"/>
      <c r="LZA147" s="69"/>
      <c r="LZB147" s="69"/>
      <c r="LZC147" s="69"/>
      <c r="LZD147" s="69"/>
      <c r="LZE147" s="69"/>
      <c r="LZF147" s="69"/>
      <c r="LZG147" s="69"/>
      <c r="LZH147" s="69"/>
      <c r="LZI147" s="64"/>
      <c r="LZJ147" s="56"/>
      <c r="LZK147" s="63"/>
      <c r="LZL147" s="63"/>
      <c r="LZM147" s="68"/>
      <c r="LZN147" s="70"/>
      <c r="LZO147" s="69"/>
      <c r="LZP147" s="69"/>
      <c r="LZQ147" s="69"/>
      <c r="LZR147" s="69"/>
      <c r="LZS147" s="69"/>
      <c r="LZT147" s="69"/>
      <c r="LZU147" s="69"/>
      <c r="LZV147" s="69"/>
      <c r="LZW147" s="69"/>
      <c r="LZX147" s="69"/>
      <c r="LZY147" s="64"/>
      <c r="LZZ147" s="56"/>
      <c r="MAA147" s="63"/>
      <c r="MAB147" s="63"/>
      <c r="MAC147" s="68"/>
      <c r="MAD147" s="70"/>
      <c r="MAE147" s="69"/>
      <c r="MAF147" s="69"/>
      <c r="MAG147" s="69"/>
      <c r="MAH147" s="69"/>
      <c r="MAI147" s="69"/>
      <c r="MAJ147" s="69"/>
      <c r="MAK147" s="69"/>
      <c r="MAL147" s="69"/>
      <c r="MAM147" s="69"/>
      <c r="MAN147" s="69"/>
      <c r="MAO147" s="64"/>
      <c r="MAP147" s="56"/>
      <c r="MAQ147" s="63"/>
      <c r="MAR147" s="63"/>
      <c r="MAS147" s="68"/>
      <c r="MAT147" s="70"/>
      <c r="MAU147" s="69"/>
      <c r="MAV147" s="69"/>
      <c r="MAW147" s="69"/>
      <c r="MAX147" s="69"/>
      <c r="MAY147" s="69"/>
      <c r="MAZ147" s="69"/>
      <c r="MBA147" s="69"/>
      <c r="MBB147" s="69"/>
      <c r="MBC147" s="69"/>
      <c r="MBD147" s="69"/>
      <c r="MBE147" s="64"/>
      <c r="MBF147" s="56"/>
      <c r="MBG147" s="63"/>
      <c r="MBH147" s="63"/>
      <c r="MBI147" s="68"/>
      <c r="MBJ147" s="70"/>
      <c r="MBK147" s="69"/>
      <c r="MBL147" s="69"/>
      <c r="MBM147" s="69"/>
      <c r="MBN147" s="69"/>
      <c r="MBO147" s="69"/>
      <c r="MBP147" s="69"/>
      <c r="MBQ147" s="69"/>
      <c r="MBR147" s="69"/>
      <c r="MBS147" s="69"/>
      <c r="MBT147" s="69"/>
      <c r="MBU147" s="64"/>
      <c r="MBV147" s="56"/>
      <c r="MBW147" s="63"/>
      <c r="MBX147" s="63"/>
      <c r="MBY147" s="68"/>
      <c r="MBZ147" s="70"/>
      <c r="MCA147" s="69"/>
      <c r="MCB147" s="69"/>
      <c r="MCC147" s="69"/>
      <c r="MCD147" s="69"/>
      <c r="MCE147" s="69"/>
      <c r="MCF147" s="69"/>
      <c r="MCG147" s="69"/>
      <c r="MCH147" s="69"/>
      <c r="MCI147" s="69"/>
      <c r="MCJ147" s="69"/>
      <c r="MCK147" s="64"/>
      <c r="MCL147" s="56"/>
      <c r="MCM147" s="63"/>
      <c r="MCN147" s="63"/>
      <c r="MCO147" s="68"/>
      <c r="MCP147" s="70"/>
      <c r="MCQ147" s="69"/>
      <c r="MCR147" s="69"/>
      <c r="MCS147" s="69"/>
      <c r="MCT147" s="69"/>
      <c r="MCU147" s="69"/>
      <c r="MCV147" s="69"/>
      <c r="MCW147" s="69"/>
      <c r="MCX147" s="69"/>
      <c r="MCY147" s="69"/>
      <c r="MCZ147" s="69"/>
      <c r="MDA147" s="64"/>
      <c r="MDB147" s="56"/>
      <c r="MDC147" s="63"/>
      <c r="MDD147" s="63"/>
      <c r="MDE147" s="68"/>
      <c r="MDF147" s="70"/>
      <c r="MDG147" s="69"/>
      <c r="MDH147" s="69"/>
      <c r="MDI147" s="69"/>
      <c r="MDJ147" s="69"/>
      <c r="MDK147" s="69"/>
      <c r="MDL147" s="69"/>
      <c r="MDM147" s="69"/>
      <c r="MDN147" s="69"/>
      <c r="MDO147" s="69"/>
      <c r="MDP147" s="69"/>
      <c r="MDQ147" s="64"/>
      <c r="MDR147" s="56"/>
      <c r="MDS147" s="63"/>
      <c r="MDT147" s="63"/>
      <c r="MDU147" s="68"/>
      <c r="MDV147" s="70"/>
      <c r="MDW147" s="69"/>
      <c r="MDX147" s="69"/>
      <c r="MDY147" s="69"/>
      <c r="MDZ147" s="69"/>
      <c r="MEA147" s="69"/>
      <c r="MEB147" s="69"/>
      <c r="MEC147" s="69"/>
      <c r="MED147" s="69"/>
      <c r="MEE147" s="69"/>
      <c r="MEF147" s="69"/>
      <c r="MEG147" s="64"/>
      <c r="MEH147" s="56"/>
      <c r="MEI147" s="63"/>
      <c r="MEJ147" s="63"/>
      <c r="MEK147" s="68"/>
      <c r="MEL147" s="70"/>
      <c r="MEM147" s="69"/>
      <c r="MEN147" s="69"/>
      <c r="MEO147" s="69"/>
      <c r="MEP147" s="69"/>
      <c r="MEQ147" s="69"/>
      <c r="MER147" s="69"/>
      <c r="MES147" s="69"/>
      <c r="MET147" s="69"/>
      <c r="MEU147" s="69"/>
      <c r="MEV147" s="69"/>
      <c r="MEW147" s="64"/>
      <c r="MEX147" s="56"/>
      <c r="MEY147" s="63"/>
      <c r="MEZ147" s="63"/>
      <c r="MFA147" s="68"/>
      <c r="MFB147" s="70"/>
      <c r="MFC147" s="69"/>
      <c r="MFD147" s="69"/>
      <c r="MFE147" s="69"/>
      <c r="MFF147" s="69"/>
      <c r="MFG147" s="69"/>
      <c r="MFH147" s="69"/>
      <c r="MFI147" s="69"/>
      <c r="MFJ147" s="69"/>
      <c r="MFK147" s="69"/>
      <c r="MFL147" s="69"/>
      <c r="MFM147" s="64"/>
      <c r="MFN147" s="56"/>
      <c r="MFO147" s="63"/>
      <c r="MFP147" s="63"/>
      <c r="MFQ147" s="68"/>
      <c r="MFR147" s="70"/>
      <c r="MFS147" s="69"/>
      <c r="MFT147" s="69"/>
      <c r="MFU147" s="69"/>
      <c r="MFV147" s="69"/>
      <c r="MFW147" s="69"/>
      <c r="MFX147" s="69"/>
      <c r="MFY147" s="69"/>
      <c r="MFZ147" s="69"/>
      <c r="MGA147" s="69"/>
      <c r="MGB147" s="69"/>
      <c r="MGC147" s="64"/>
      <c r="MGD147" s="56"/>
      <c r="MGE147" s="63"/>
      <c r="MGF147" s="63"/>
      <c r="MGG147" s="68"/>
      <c r="MGH147" s="70"/>
      <c r="MGI147" s="69"/>
      <c r="MGJ147" s="69"/>
      <c r="MGK147" s="69"/>
      <c r="MGL147" s="69"/>
      <c r="MGM147" s="69"/>
      <c r="MGN147" s="69"/>
      <c r="MGO147" s="69"/>
      <c r="MGP147" s="69"/>
      <c r="MGQ147" s="69"/>
      <c r="MGR147" s="69"/>
      <c r="MGS147" s="64"/>
      <c r="MGT147" s="56"/>
      <c r="MGU147" s="63"/>
      <c r="MGV147" s="63"/>
      <c r="MGW147" s="68"/>
      <c r="MGX147" s="70"/>
      <c r="MGY147" s="69"/>
      <c r="MGZ147" s="69"/>
      <c r="MHA147" s="69"/>
      <c r="MHB147" s="69"/>
      <c r="MHC147" s="69"/>
      <c r="MHD147" s="69"/>
      <c r="MHE147" s="69"/>
      <c r="MHF147" s="69"/>
      <c r="MHG147" s="69"/>
      <c r="MHH147" s="69"/>
      <c r="MHI147" s="64"/>
      <c r="MHJ147" s="56"/>
      <c r="MHK147" s="63"/>
      <c r="MHL147" s="63"/>
      <c r="MHM147" s="68"/>
      <c r="MHN147" s="70"/>
      <c r="MHO147" s="69"/>
      <c r="MHP147" s="69"/>
      <c r="MHQ147" s="69"/>
      <c r="MHR147" s="69"/>
      <c r="MHS147" s="69"/>
      <c r="MHT147" s="69"/>
      <c r="MHU147" s="69"/>
      <c r="MHV147" s="69"/>
      <c r="MHW147" s="69"/>
      <c r="MHX147" s="69"/>
      <c r="MHY147" s="64"/>
      <c r="MHZ147" s="56"/>
      <c r="MIA147" s="63"/>
      <c r="MIB147" s="63"/>
      <c r="MIC147" s="68"/>
      <c r="MID147" s="70"/>
      <c r="MIE147" s="69"/>
      <c r="MIF147" s="69"/>
      <c r="MIG147" s="69"/>
      <c r="MIH147" s="69"/>
      <c r="MII147" s="69"/>
      <c r="MIJ147" s="69"/>
      <c r="MIK147" s="69"/>
      <c r="MIL147" s="69"/>
      <c r="MIM147" s="69"/>
      <c r="MIN147" s="69"/>
      <c r="MIO147" s="64"/>
      <c r="MIP147" s="56"/>
      <c r="MIQ147" s="63"/>
      <c r="MIR147" s="63"/>
      <c r="MIS147" s="68"/>
      <c r="MIT147" s="70"/>
      <c r="MIU147" s="69"/>
      <c r="MIV147" s="69"/>
      <c r="MIW147" s="69"/>
      <c r="MIX147" s="69"/>
      <c r="MIY147" s="69"/>
      <c r="MIZ147" s="69"/>
      <c r="MJA147" s="69"/>
      <c r="MJB147" s="69"/>
      <c r="MJC147" s="69"/>
      <c r="MJD147" s="69"/>
      <c r="MJE147" s="64"/>
      <c r="MJF147" s="56"/>
      <c r="MJG147" s="63"/>
      <c r="MJH147" s="63"/>
      <c r="MJI147" s="68"/>
      <c r="MJJ147" s="70"/>
      <c r="MJK147" s="69"/>
      <c r="MJL147" s="69"/>
      <c r="MJM147" s="69"/>
      <c r="MJN147" s="69"/>
      <c r="MJO147" s="69"/>
      <c r="MJP147" s="69"/>
      <c r="MJQ147" s="69"/>
      <c r="MJR147" s="69"/>
      <c r="MJS147" s="69"/>
      <c r="MJT147" s="69"/>
      <c r="MJU147" s="64"/>
      <c r="MJV147" s="56"/>
      <c r="MJW147" s="63"/>
      <c r="MJX147" s="63"/>
      <c r="MJY147" s="68"/>
      <c r="MJZ147" s="70"/>
      <c r="MKA147" s="69"/>
      <c r="MKB147" s="69"/>
      <c r="MKC147" s="69"/>
      <c r="MKD147" s="69"/>
      <c r="MKE147" s="69"/>
      <c r="MKF147" s="69"/>
      <c r="MKG147" s="69"/>
      <c r="MKH147" s="69"/>
      <c r="MKI147" s="69"/>
      <c r="MKJ147" s="69"/>
      <c r="MKK147" s="64"/>
      <c r="MKL147" s="56"/>
      <c r="MKM147" s="63"/>
      <c r="MKN147" s="63"/>
      <c r="MKO147" s="68"/>
      <c r="MKP147" s="70"/>
      <c r="MKQ147" s="69"/>
      <c r="MKR147" s="69"/>
      <c r="MKS147" s="69"/>
      <c r="MKT147" s="69"/>
      <c r="MKU147" s="69"/>
      <c r="MKV147" s="69"/>
      <c r="MKW147" s="69"/>
      <c r="MKX147" s="69"/>
      <c r="MKY147" s="69"/>
      <c r="MKZ147" s="69"/>
      <c r="MLA147" s="64"/>
      <c r="MLB147" s="56"/>
      <c r="MLC147" s="63"/>
      <c r="MLD147" s="63"/>
      <c r="MLE147" s="68"/>
      <c r="MLF147" s="70"/>
      <c r="MLG147" s="69"/>
      <c r="MLH147" s="69"/>
      <c r="MLI147" s="69"/>
      <c r="MLJ147" s="69"/>
      <c r="MLK147" s="69"/>
      <c r="MLL147" s="69"/>
      <c r="MLM147" s="69"/>
      <c r="MLN147" s="69"/>
      <c r="MLO147" s="69"/>
      <c r="MLP147" s="69"/>
      <c r="MLQ147" s="64"/>
      <c r="MLR147" s="56"/>
      <c r="MLS147" s="63"/>
      <c r="MLT147" s="63"/>
      <c r="MLU147" s="68"/>
      <c r="MLV147" s="70"/>
      <c r="MLW147" s="69"/>
      <c r="MLX147" s="69"/>
      <c r="MLY147" s="69"/>
      <c r="MLZ147" s="69"/>
      <c r="MMA147" s="69"/>
      <c r="MMB147" s="69"/>
      <c r="MMC147" s="69"/>
      <c r="MMD147" s="69"/>
      <c r="MME147" s="69"/>
      <c r="MMF147" s="69"/>
      <c r="MMG147" s="64"/>
      <c r="MMH147" s="56"/>
      <c r="MMI147" s="63"/>
      <c r="MMJ147" s="63"/>
      <c r="MMK147" s="68"/>
      <c r="MML147" s="70"/>
      <c r="MMM147" s="69"/>
      <c r="MMN147" s="69"/>
      <c r="MMO147" s="69"/>
      <c r="MMP147" s="69"/>
      <c r="MMQ147" s="69"/>
      <c r="MMR147" s="69"/>
      <c r="MMS147" s="69"/>
      <c r="MMT147" s="69"/>
      <c r="MMU147" s="69"/>
      <c r="MMV147" s="69"/>
      <c r="MMW147" s="64"/>
      <c r="MMX147" s="56"/>
      <c r="MMY147" s="63"/>
      <c r="MMZ147" s="63"/>
      <c r="MNA147" s="68"/>
      <c r="MNB147" s="70"/>
      <c r="MNC147" s="69"/>
      <c r="MND147" s="69"/>
      <c r="MNE147" s="69"/>
      <c r="MNF147" s="69"/>
      <c r="MNG147" s="69"/>
      <c r="MNH147" s="69"/>
      <c r="MNI147" s="69"/>
      <c r="MNJ147" s="69"/>
      <c r="MNK147" s="69"/>
      <c r="MNL147" s="69"/>
      <c r="MNM147" s="64"/>
      <c r="MNN147" s="56"/>
      <c r="MNO147" s="63"/>
      <c r="MNP147" s="63"/>
      <c r="MNQ147" s="68"/>
      <c r="MNR147" s="70"/>
      <c r="MNS147" s="69"/>
      <c r="MNT147" s="69"/>
      <c r="MNU147" s="69"/>
      <c r="MNV147" s="69"/>
      <c r="MNW147" s="69"/>
      <c r="MNX147" s="69"/>
      <c r="MNY147" s="69"/>
      <c r="MNZ147" s="69"/>
      <c r="MOA147" s="69"/>
      <c r="MOB147" s="69"/>
      <c r="MOC147" s="64"/>
      <c r="MOD147" s="56"/>
      <c r="MOE147" s="63"/>
      <c r="MOF147" s="63"/>
      <c r="MOG147" s="68"/>
      <c r="MOH147" s="70"/>
      <c r="MOI147" s="69"/>
      <c r="MOJ147" s="69"/>
      <c r="MOK147" s="69"/>
      <c r="MOL147" s="69"/>
      <c r="MOM147" s="69"/>
      <c r="MON147" s="69"/>
      <c r="MOO147" s="69"/>
      <c r="MOP147" s="69"/>
      <c r="MOQ147" s="69"/>
      <c r="MOR147" s="69"/>
      <c r="MOS147" s="64"/>
      <c r="MOT147" s="56"/>
      <c r="MOU147" s="63"/>
      <c r="MOV147" s="63"/>
      <c r="MOW147" s="68"/>
      <c r="MOX147" s="70"/>
      <c r="MOY147" s="69"/>
      <c r="MOZ147" s="69"/>
      <c r="MPA147" s="69"/>
      <c r="MPB147" s="69"/>
      <c r="MPC147" s="69"/>
      <c r="MPD147" s="69"/>
      <c r="MPE147" s="69"/>
      <c r="MPF147" s="69"/>
      <c r="MPG147" s="69"/>
      <c r="MPH147" s="69"/>
      <c r="MPI147" s="64"/>
      <c r="MPJ147" s="56"/>
      <c r="MPK147" s="63"/>
      <c r="MPL147" s="63"/>
      <c r="MPM147" s="68"/>
      <c r="MPN147" s="70"/>
      <c r="MPO147" s="69"/>
      <c r="MPP147" s="69"/>
      <c r="MPQ147" s="69"/>
      <c r="MPR147" s="69"/>
      <c r="MPS147" s="69"/>
      <c r="MPT147" s="69"/>
      <c r="MPU147" s="69"/>
      <c r="MPV147" s="69"/>
      <c r="MPW147" s="69"/>
      <c r="MPX147" s="69"/>
      <c r="MPY147" s="64"/>
      <c r="MPZ147" s="56"/>
      <c r="MQA147" s="63"/>
      <c r="MQB147" s="63"/>
      <c r="MQC147" s="68"/>
      <c r="MQD147" s="70"/>
      <c r="MQE147" s="69"/>
      <c r="MQF147" s="69"/>
      <c r="MQG147" s="69"/>
      <c r="MQH147" s="69"/>
      <c r="MQI147" s="69"/>
      <c r="MQJ147" s="69"/>
      <c r="MQK147" s="69"/>
      <c r="MQL147" s="69"/>
      <c r="MQM147" s="69"/>
      <c r="MQN147" s="69"/>
      <c r="MQO147" s="64"/>
      <c r="MQP147" s="56"/>
      <c r="MQQ147" s="63"/>
      <c r="MQR147" s="63"/>
      <c r="MQS147" s="68"/>
      <c r="MQT147" s="70"/>
      <c r="MQU147" s="69"/>
      <c r="MQV147" s="69"/>
      <c r="MQW147" s="69"/>
      <c r="MQX147" s="69"/>
      <c r="MQY147" s="69"/>
      <c r="MQZ147" s="69"/>
      <c r="MRA147" s="69"/>
      <c r="MRB147" s="69"/>
      <c r="MRC147" s="69"/>
      <c r="MRD147" s="69"/>
      <c r="MRE147" s="64"/>
      <c r="MRF147" s="56"/>
      <c r="MRG147" s="63"/>
      <c r="MRH147" s="63"/>
      <c r="MRI147" s="68"/>
      <c r="MRJ147" s="70"/>
      <c r="MRK147" s="69"/>
      <c r="MRL147" s="69"/>
      <c r="MRM147" s="69"/>
      <c r="MRN147" s="69"/>
      <c r="MRO147" s="69"/>
      <c r="MRP147" s="69"/>
      <c r="MRQ147" s="69"/>
      <c r="MRR147" s="69"/>
      <c r="MRS147" s="69"/>
      <c r="MRT147" s="69"/>
      <c r="MRU147" s="64"/>
      <c r="MRV147" s="56"/>
      <c r="MRW147" s="63"/>
      <c r="MRX147" s="63"/>
      <c r="MRY147" s="68"/>
      <c r="MRZ147" s="70"/>
      <c r="MSA147" s="69"/>
      <c r="MSB147" s="69"/>
      <c r="MSC147" s="69"/>
      <c r="MSD147" s="69"/>
      <c r="MSE147" s="69"/>
      <c r="MSF147" s="69"/>
      <c r="MSG147" s="69"/>
      <c r="MSH147" s="69"/>
      <c r="MSI147" s="69"/>
      <c r="MSJ147" s="69"/>
      <c r="MSK147" s="64"/>
      <c r="MSL147" s="56"/>
      <c r="MSM147" s="63"/>
      <c r="MSN147" s="63"/>
      <c r="MSO147" s="68"/>
      <c r="MSP147" s="70"/>
      <c r="MSQ147" s="69"/>
      <c r="MSR147" s="69"/>
      <c r="MSS147" s="69"/>
      <c r="MST147" s="69"/>
      <c r="MSU147" s="69"/>
      <c r="MSV147" s="69"/>
      <c r="MSW147" s="69"/>
      <c r="MSX147" s="69"/>
      <c r="MSY147" s="69"/>
      <c r="MSZ147" s="69"/>
      <c r="MTA147" s="64"/>
      <c r="MTB147" s="56"/>
      <c r="MTC147" s="63"/>
      <c r="MTD147" s="63"/>
      <c r="MTE147" s="68"/>
      <c r="MTF147" s="70"/>
      <c r="MTG147" s="69"/>
      <c r="MTH147" s="69"/>
      <c r="MTI147" s="69"/>
      <c r="MTJ147" s="69"/>
      <c r="MTK147" s="69"/>
      <c r="MTL147" s="69"/>
      <c r="MTM147" s="69"/>
      <c r="MTN147" s="69"/>
      <c r="MTO147" s="69"/>
      <c r="MTP147" s="69"/>
      <c r="MTQ147" s="64"/>
      <c r="MTR147" s="56"/>
      <c r="MTS147" s="63"/>
      <c r="MTT147" s="63"/>
      <c r="MTU147" s="68"/>
      <c r="MTV147" s="70"/>
      <c r="MTW147" s="69"/>
      <c r="MTX147" s="69"/>
      <c r="MTY147" s="69"/>
      <c r="MTZ147" s="69"/>
      <c r="MUA147" s="69"/>
      <c r="MUB147" s="69"/>
      <c r="MUC147" s="69"/>
      <c r="MUD147" s="69"/>
      <c r="MUE147" s="69"/>
      <c r="MUF147" s="69"/>
      <c r="MUG147" s="64"/>
      <c r="MUH147" s="56"/>
      <c r="MUI147" s="63"/>
      <c r="MUJ147" s="63"/>
      <c r="MUK147" s="68"/>
      <c r="MUL147" s="70"/>
      <c r="MUM147" s="69"/>
      <c r="MUN147" s="69"/>
      <c r="MUO147" s="69"/>
      <c r="MUP147" s="69"/>
      <c r="MUQ147" s="69"/>
      <c r="MUR147" s="69"/>
      <c r="MUS147" s="69"/>
      <c r="MUT147" s="69"/>
      <c r="MUU147" s="69"/>
      <c r="MUV147" s="69"/>
      <c r="MUW147" s="64"/>
      <c r="MUX147" s="56"/>
      <c r="MUY147" s="63"/>
      <c r="MUZ147" s="63"/>
      <c r="MVA147" s="68"/>
      <c r="MVB147" s="70"/>
      <c r="MVC147" s="69"/>
      <c r="MVD147" s="69"/>
      <c r="MVE147" s="69"/>
      <c r="MVF147" s="69"/>
      <c r="MVG147" s="69"/>
      <c r="MVH147" s="69"/>
      <c r="MVI147" s="69"/>
      <c r="MVJ147" s="69"/>
      <c r="MVK147" s="69"/>
      <c r="MVL147" s="69"/>
      <c r="MVM147" s="64"/>
      <c r="MVN147" s="56"/>
      <c r="MVO147" s="63"/>
      <c r="MVP147" s="63"/>
      <c r="MVQ147" s="68"/>
      <c r="MVR147" s="70"/>
      <c r="MVS147" s="69"/>
      <c r="MVT147" s="69"/>
      <c r="MVU147" s="69"/>
      <c r="MVV147" s="69"/>
      <c r="MVW147" s="69"/>
      <c r="MVX147" s="69"/>
      <c r="MVY147" s="69"/>
      <c r="MVZ147" s="69"/>
      <c r="MWA147" s="69"/>
      <c r="MWB147" s="69"/>
      <c r="MWC147" s="64"/>
      <c r="MWD147" s="56"/>
      <c r="MWE147" s="63"/>
      <c r="MWF147" s="63"/>
      <c r="MWG147" s="68"/>
      <c r="MWH147" s="70"/>
      <c r="MWI147" s="69"/>
      <c r="MWJ147" s="69"/>
      <c r="MWK147" s="69"/>
      <c r="MWL147" s="69"/>
      <c r="MWM147" s="69"/>
      <c r="MWN147" s="69"/>
      <c r="MWO147" s="69"/>
      <c r="MWP147" s="69"/>
      <c r="MWQ147" s="69"/>
      <c r="MWR147" s="69"/>
      <c r="MWS147" s="64"/>
      <c r="MWT147" s="56"/>
      <c r="MWU147" s="63"/>
      <c r="MWV147" s="63"/>
      <c r="MWW147" s="68"/>
      <c r="MWX147" s="70"/>
      <c r="MWY147" s="69"/>
      <c r="MWZ147" s="69"/>
      <c r="MXA147" s="69"/>
      <c r="MXB147" s="69"/>
      <c r="MXC147" s="69"/>
      <c r="MXD147" s="69"/>
      <c r="MXE147" s="69"/>
      <c r="MXF147" s="69"/>
      <c r="MXG147" s="69"/>
      <c r="MXH147" s="69"/>
      <c r="MXI147" s="64"/>
      <c r="MXJ147" s="56"/>
      <c r="MXK147" s="63"/>
      <c r="MXL147" s="63"/>
      <c r="MXM147" s="68"/>
      <c r="MXN147" s="70"/>
      <c r="MXO147" s="69"/>
      <c r="MXP147" s="69"/>
      <c r="MXQ147" s="69"/>
      <c r="MXR147" s="69"/>
      <c r="MXS147" s="69"/>
      <c r="MXT147" s="69"/>
      <c r="MXU147" s="69"/>
      <c r="MXV147" s="69"/>
      <c r="MXW147" s="69"/>
      <c r="MXX147" s="69"/>
      <c r="MXY147" s="64"/>
      <c r="MXZ147" s="56"/>
      <c r="MYA147" s="63"/>
      <c r="MYB147" s="63"/>
      <c r="MYC147" s="68"/>
      <c r="MYD147" s="70"/>
      <c r="MYE147" s="69"/>
      <c r="MYF147" s="69"/>
      <c r="MYG147" s="69"/>
      <c r="MYH147" s="69"/>
      <c r="MYI147" s="69"/>
      <c r="MYJ147" s="69"/>
      <c r="MYK147" s="69"/>
      <c r="MYL147" s="69"/>
      <c r="MYM147" s="69"/>
      <c r="MYN147" s="69"/>
      <c r="MYO147" s="64"/>
      <c r="MYP147" s="56"/>
      <c r="MYQ147" s="63"/>
      <c r="MYR147" s="63"/>
      <c r="MYS147" s="68"/>
      <c r="MYT147" s="70"/>
      <c r="MYU147" s="69"/>
      <c r="MYV147" s="69"/>
      <c r="MYW147" s="69"/>
      <c r="MYX147" s="69"/>
      <c r="MYY147" s="69"/>
      <c r="MYZ147" s="69"/>
      <c r="MZA147" s="69"/>
      <c r="MZB147" s="69"/>
      <c r="MZC147" s="69"/>
      <c r="MZD147" s="69"/>
      <c r="MZE147" s="64"/>
      <c r="MZF147" s="56"/>
      <c r="MZG147" s="63"/>
      <c r="MZH147" s="63"/>
      <c r="MZI147" s="68"/>
      <c r="MZJ147" s="70"/>
      <c r="MZK147" s="69"/>
      <c r="MZL147" s="69"/>
      <c r="MZM147" s="69"/>
      <c r="MZN147" s="69"/>
      <c r="MZO147" s="69"/>
      <c r="MZP147" s="69"/>
      <c r="MZQ147" s="69"/>
      <c r="MZR147" s="69"/>
      <c r="MZS147" s="69"/>
      <c r="MZT147" s="69"/>
      <c r="MZU147" s="64"/>
      <c r="MZV147" s="56"/>
      <c r="MZW147" s="63"/>
      <c r="MZX147" s="63"/>
      <c r="MZY147" s="68"/>
      <c r="MZZ147" s="70"/>
      <c r="NAA147" s="69"/>
      <c r="NAB147" s="69"/>
      <c r="NAC147" s="69"/>
      <c r="NAD147" s="69"/>
      <c r="NAE147" s="69"/>
      <c r="NAF147" s="69"/>
      <c r="NAG147" s="69"/>
      <c r="NAH147" s="69"/>
      <c r="NAI147" s="69"/>
      <c r="NAJ147" s="69"/>
      <c r="NAK147" s="64"/>
      <c r="NAL147" s="56"/>
      <c r="NAM147" s="63"/>
      <c r="NAN147" s="63"/>
      <c r="NAO147" s="68"/>
      <c r="NAP147" s="70"/>
      <c r="NAQ147" s="69"/>
      <c r="NAR147" s="69"/>
      <c r="NAS147" s="69"/>
      <c r="NAT147" s="69"/>
      <c r="NAU147" s="69"/>
      <c r="NAV147" s="69"/>
      <c r="NAW147" s="69"/>
      <c r="NAX147" s="69"/>
      <c r="NAY147" s="69"/>
      <c r="NAZ147" s="69"/>
      <c r="NBA147" s="64"/>
      <c r="NBB147" s="56"/>
      <c r="NBC147" s="63"/>
      <c r="NBD147" s="63"/>
      <c r="NBE147" s="68"/>
      <c r="NBF147" s="70"/>
      <c r="NBG147" s="69"/>
      <c r="NBH147" s="69"/>
      <c r="NBI147" s="69"/>
      <c r="NBJ147" s="69"/>
      <c r="NBK147" s="69"/>
      <c r="NBL147" s="69"/>
      <c r="NBM147" s="69"/>
      <c r="NBN147" s="69"/>
      <c r="NBO147" s="69"/>
      <c r="NBP147" s="69"/>
      <c r="NBQ147" s="64"/>
      <c r="NBR147" s="56"/>
      <c r="NBS147" s="63"/>
      <c r="NBT147" s="63"/>
      <c r="NBU147" s="68"/>
      <c r="NBV147" s="70"/>
      <c r="NBW147" s="69"/>
      <c r="NBX147" s="69"/>
      <c r="NBY147" s="69"/>
      <c r="NBZ147" s="69"/>
      <c r="NCA147" s="69"/>
      <c r="NCB147" s="69"/>
      <c r="NCC147" s="69"/>
      <c r="NCD147" s="69"/>
      <c r="NCE147" s="69"/>
      <c r="NCF147" s="69"/>
      <c r="NCG147" s="64"/>
      <c r="NCH147" s="56"/>
      <c r="NCI147" s="63"/>
      <c r="NCJ147" s="63"/>
      <c r="NCK147" s="68"/>
      <c r="NCL147" s="70"/>
      <c r="NCM147" s="69"/>
      <c r="NCN147" s="69"/>
      <c r="NCO147" s="69"/>
      <c r="NCP147" s="69"/>
      <c r="NCQ147" s="69"/>
      <c r="NCR147" s="69"/>
      <c r="NCS147" s="69"/>
      <c r="NCT147" s="69"/>
      <c r="NCU147" s="69"/>
      <c r="NCV147" s="69"/>
      <c r="NCW147" s="64"/>
      <c r="NCX147" s="56"/>
      <c r="NCY147" s="63"/>
      <c r="NCZ147" s="63"/>
      <c r="NDA147" s="68"/>
      <c r="NDB147" s="70"/>
      <c r="NDC147" s="69"/>
      <c r="NDD147" s="69"/>
      <c r="NDE147" s="69"/>
      <c r="NDF147" s="69"/>
      <c r="NDG147" s="69"/>
      <c r="NDH147" s="69"/>
      <c r="NDI147" s="69"/>
      <c r="NDJ147" s="69"/>
      <c r="NDK147" s="69"/>
      <c r="NDL147" s="69"/>
      <c r="NDM147" s="64"/>
      <c r="NDN147" s="56"/>
      <c r="NDO147" s="63"/>
      <c r="NDP147" s="63"/>
      <c r="NDQ147" s="68"/>
      <c r="NDR147" s="70"/>
      <c r="NDS147" s="69"/>
      <c r="NDT147" s="69"/>
      <c r="NDU147" s="69"/>
      <c r="NDV147" s="69"/>
      <c r="NDW147" s="69"/>
      <c r="NDX147" s="69"/>
      <c r="NDY147" s="69"/>
      <c r="NDZ147" s="69"/>
      <c r="NEA147" s="69"/>
      <c r="NEB147" s="69"/>
      <c r="NEC147" s="64"/>
      <c r="NED147" s="56"/>
      <c r="NEE147" s="63"/>
      <c r="NEF147" s="63"/>
      <c r="NEG147" s="68"/>
      <c r="NEH147" s="70"/>
      <c r="NEI147" s="69"/>
      <c r="NEJ147" s="69"/>
      <c r="NEK147" s="69"/>
      <c r="NEL147" s="69"/>
      <c r="NEM147" s="69"/>
      <c r="NEN147" s="69"/>
      <c r="NEO147" s="69"/>
      <c r="NEP147" s="69"/>
      <c r="NEQ147" s="69"/>
      <c r="NER147" s="69"/>
      <c r="NES147" s="64"/>
      <c r="NET147" s="56"/>
      <c r="NEU147" s="63"/>
      <c r="NEV147" s="63"/>
      <c r="NEW147" s="68"/>
      <c r="NEX147" s="70"/>
      <c r="NEY147" s="69"/>
      <c r="NEZ147" s="69"/>
      <c r="NFA147" s="69"/>
      <c r="NFB147" s="69"/>
      <c r="NFC147" s="69"/>
      <c r="NFD147" s="69"/>
      <c r="NFE147" s="69"/>
      <c r="NFF147" s="69"/>
      <c r="NFG147" s="69"/>
      <c r="NFH147" s="69"/>
      <c r="NFI147" s="64"/>
      <c r="NFJ147" s="56"/>
      <c r="NFK147" s="63"/>
      <c r="NFL147" s="63"/>
      <c r="NFM147" s="68"/>
      <c r="NFN147" s="70"/>
      <c r="NFO147" s="69"/>
      <c r="NFP147" s="69"/>
      <c r="NFQ147" s="69"/>
      <c r="NFR147" s="69"/>
      <c r="NFS147" s="69"/>
      <c r="NFT147" s="69"/>
      <c r="NFU147" s="69"/>
      <c r="NFV147" s="69"/>
      <c r="NFW147" s="69"/>
      <c r="NFX147" s="69"/>
      <c r="NFY147" s="64"/>
      <c r="NFZ147" s="56"/>
      <c r="NGA147" s="63"/>
      <c r="NGB147" s="63"/>
      <c r="NGC147" s="68"/>
      <c r="NGD147" s="70"/>
      <c r="NGE147" s="69"/>
      <c r="NGF147" s="69"/>
      <c r="NGG147" s="69"/>
      <c r="NGH147" s="69"/>
      <c r="NGI147" s="69"/>
      <c r="NGJ147" s="69"/>
      <c r="NGK147" s="69"/>
      <c r="NGL147" s="69"/>
      <c r="NGM147" s="69"/>
      <c r="NGN147" s="69"/>
      <c r="NGO147" s="64"/>
      <c r="NGP147" s="56"/>
      <c r="NGQ147" s="63"/>
      <c r="NGR147" s="63"/>
      <c r="NGS147" s="68"/>
      <c r="NGT147" s="70"/>
      <c r="NGU147" s="69"/>
      <c r="NGV147" s="69"/>
      <c r="NGW147" s="69"/>
      <c r="NGX147" s="69"/>
      <c r="NGY147" s="69"/>
      <c r="NGZ147" s="69"/>
      <c r="NHA147" s="69"/>
      <c r="NHB147" s="69"/>
      <c r="NHC147" s="69"/>
      <c r="NHD147" s="69"/>
      <c r="NHE147" s="64"/>
      <c r="NHF147" s="56"/>
      <c r="NHG147" s="63"/>
      <c r="NHH147" s="63"/>
      <c r="NHI147" s="68"/>
      <c r="NHJ147" s="70"/>
      <c r="NHK147" s="69"/>
      <c r="NHL147" s="69"/>
      <c r="NHM147" s="69"/>
      <c r="NHN147" s="69"/>
      <c r="NHO147" s="69"/>
      <c r="NHP147" s="69"/>
      <c r="NHQ147" s="69"/>
      <c r="NHR147" s="69"/>
      <c r="NHS147" s="69"/>
      <c r="NHT147" s="69"/>
      <c r="NHU147" s="64"/>
      <c r="NHV147" s="56"/>
      <c r="NHW147" s="63"/>
      <c r="NHX147" s="63"/>
      <c r="NHY147" s="68"/>
      <c r="NHZ147" s="70"/>
      <c r="NIA147" s="69"/>
      <c r="NIB147" s="69"/>
      <c r="NIC147" s="69"/>
      <c r="NID147" s="69"/>
      <c r="NIE147" s="69"/>
      <c r="NIF147" s="69"/>
      <c r="NIG147" s="69"/>
      <c r="NIH147" s="69"/>
      <c r="NII147" s="69"/>
      <c r="NIJ147" s="69"/>
      <c r="NIK147" s="64"/>
      <c r="NIL147" s="56"/>
      <c r="NIM147" s="63"/>
      <c r="NIN147" s="63"/>
      <c r="NIO147" s="68"/>
      <c r="NIP147" s="70"/>
      <c r="NIQ147" s="69"/>
      <c r="NIR147" s="69"/>
      <c r="NIS147" s="69"/>
      <c r="NIT147" s="69"/>
      <c r="NIU147" s="69"/>
      <c r="NIV147" s="69"/>
      <c r="NIW147" s="69"/>
      <c r="NIX147" s="69"/>
      <c r="NIY147" s="69"/>
      <c r="NIZ147" s="69"/>
      <c r="NJA147" s="64"/>
      <c r="NJB147" s="56"/>
      <c r="NJC147" s="63"/>
      <c r="NJD147" s="63"/>
      <c r="NJE147" s="68"/>
      <c r="NJF147" s="70"/>
      <c r="NJG147" s="69"/>
      <c r="NJH147" s="69"/>
      <c r="NJI147" s="69"/>
      <c r="NJJ147" s="69"/>
      <c r="NJK147" s="69"/>
      <c r="NJL147" s="69"/>
      <c r="NJM147" s="69"/>
      <c r="NJN147" s="69"/>
      <c r="NJO147" s="69"/>
      <c r="NJP147" s="69"/>
      <c r="NJQ147" s="64"/>
      <c r="NJR147" s="56"/>
      <c r="NJS147" s="63"/>
      <c r="NJT147" s="63"/>
      <c r="NJU147" s="68"/>
      <c r="NJV147" s="70"/>
      <c r="NJW147" s="69"/>
      <c r="NJX147" s="69"/>
      <c r="NJY147" s="69"/>
      <c r="NJZ147" s="69"/>
      <c r="NKA147" s="69"/>
      <c r="NKB147" s="69"/>
      <c r="NKC147" s="69"/>
      <c r="NKD147" s="69"/>
      <c r="NKE147" s="69"/>
      <c r="NKF147" s="69"/>
      <c r="NKG147" s="64"/>
      <c r="NKH147" s="56"/>
      <c r="NKI147" s="63"/>
      <c r="NKJ147" s="63"/>
      <c r="NKK147" s="68"/>
      <c r="NKL147" s="70"/>
      <c r="NKM147" s="69"/>
      <c r="NKN147" s="69"/>
      <c r="NKO147" s="69"/>
      <c r="NKP147" s="69"/>
      <c r="NKQ147" s="69"/>
      <c r="NKR147" s="69"/>
      <c r="NKS147" s="69"/>
      <c r="NKT147" s="69"/>
      <c r="NKU147" s="69"/>
      <c r="NKV147" s="69"/>
      <c r="NKW147" s="64"/>
      <c r="NKX147" s="56"/>
      <c r="NKY147" s="63"/>
      <c r="NKZ147" s="63"/>
      <c r="NLA147" s="68"/>
      <c r="NLB147" s="70"/>
      <c r="NLC147" s="69"/>
      <c r="NLD147" s="69"/>
      <c r="NLE147" s="69"/>
      <c r="NLF147" s="69"/>
      <c r="NLG147" s="69"/>
      <c r="NLH147" s="69"/>
      <c r="NLI147" s="69"/>
      <c r="NLJ147" s="69"/>
      <c r="NLK147" s="69"/>
      <c r="NLL147" s="69"/>
      <c r="NLM147" s="64"/>
      <c r="NLN147" s="56"/>
      <c r="NLO147" s="63"/>
      <c r="NLP147" s="63"/>
      <c r="NLQ147" s="68"/>
      <c r="NLR147" s="70"/>
      <c r="NLS147" s="69"/>
      <c r="NLT147" s="69"/>
      <c r="NLU147" s="69"/>
      <c r="NLV147" s="69"/>
      <c r="NLW147" s="69"/>
      <c r="NLX147" s="69"/>
      <c r="NLY147" s="69"/>
      <c r="NLZ147" s="69"/>
      <c r="NMA147" s="69"/>
      <c r="NMB147" s="69"/>
      <c r="NMC147" s="64"/>
      <c r="NMD147" s="56"/>
      <c r="NME147" s="63"/>
      <c r="NMF147" s="63"/>
      <c r="NMG147" s="68"/>
      <c r="NMH147" s="70"/>
      <c r="NMI147" s="69"/>
      <c r="NMJ147" s="69"/>
      <c r="NMK147" s="69"/>
      <c r="NML147" s="69"/>
      <c r="NMM147" s="69"/>
      <c r="NMN147" s="69"/>
      <c r="NMO147" s="69"/>
      <c r="NMP147" s="69"/>
      <c r="NMQ147" s="69"/>
      <c r="NMR147" s="69"/>
      <c r="NMS147" s="64"/>
      <c r="NMT147" s="56"/>
      <c r="NMU147" s="63"/>
      <c r="NMV147" s="63"/>
      <c r="NMW147" s="68"/>
      <c r="NMX147" s="70"/>
      <c r="NMY147" s="69"/>
      <c r="NMZ147" s="69"/>
      <c r="NNA147" s="69"/>
      <c r="NNB147" s="69"/>
      <c r="NNC147" s="69"/>
      <c r="NND147" s="69"/>
      <c r="NNE147" s="69"/>
      <c r="NNF147" s="69"/>
      <c r="NNG147" s="69"/>
      <c r="NNH147" s="69"/>
      <c r="NNI147" s="64"/>
      <c r="NNJ147" s="56"/>
      <c r="NNK147" s="63"/>
      <c r="NNL147" s="63"/>
      <c r="NNM147" s="68"/>
      <c r="NNN147" s="70"/>
      <c r="NNO147" s="69"/>
      <c r="NNP147" s="69"/>
      <c r="NNQ147" s="69"/>
      <c r="NNR147" s="69"/>
      <c r="NNS147" s="69"/>
      <c r="NNT147" s="69"/>
      <c r="NNU147" s="69"/>
      <c r="NNV147" s="69"/>
      <c r="NNW147" s="69"/>
      <c r="NNX147" s="69"/>
      <c r="NNY147" s="64"/>
      <c r="NNZ147" s="56"/>
      <c r="NOA147" s="63"/>
      <c r="NOB147" s="63"/>
      <c r="NOC147" s="68"/>
      <c r="NOD147" s="70"/>
      <c r="NOE147" s="69"/>
      <c r="NOF147" s="69"/>
      <c r="NOG147" s="69"/>
      <c r="NOH147" s="69"/>
      <c r="NOI147" s="69"/>
      <c r="NOJ147" s="69"/>
      <c r="NOK147" s="69"/>
      <c r="NOL147" s="69"/>
      <c r="NOM147" s="69"/>
      <c r="NON147" s="69"/>
      <c r="NOO147" s="64"/>
      <c r="NOP147" s="56"/>
      <c r="NOQ147" s="63"/>
      <c r="NOR147" s="63"/>
      <c r="NOS147" s="68"/>
      <c r="NOT147" s="70"/>
      <c r="NOU147" s="69"/>
      <c r="NOV147" s="69"/>
      <c r="NOW147" s="69"/>
      <c r="NOX147" s="69"/>
      <c r="NOY147" s="69"/>
      <c r="NOZ147" s="69"/>
      <c r="NPA147" s="69"/>
      <c r="NPB147" s="69"/>
      <c r="NPC147" s="69"/>
      <c r="NPD147" s="69"/>
      <c r="NPE147" s="64"/>
      <c r="NPF147" s="56"/>
      <c r="NPG147" s="63"/>
      <c r="NPH147" s="63"/>
      <c r="NPI147" s="68"/>
      <c r="NPJ147" s="70"/>
      <c r="NPK147" s="69"/>
      <c r="NPL147" s="69"/>
      <c r="NPM147" s="69"/>
      <c r="NPN147" s="69"/>
      <c r="NPO147" s="69"/>
      <c r="NPP147" s="69"/>
      <c r="NPQ147" s="69"/>
      <c r="NPR147" s="69"/>
      <c r="NPS147" s="69"/>
      <c r="NPT147" s="69"/>
      <c r="NPU147" s="64"/>
      <c r="NPV147" s="56"/>
      <c r="NPW147" s="63"/>
      <c r="NPX147" s="63"/>
      <c r="NPY147" s="68"/>
      <c r="NPZ147" s="70"/>
      <c r="NQA147" s="69"/>
      <c r="NQB147" s="69"/>
      <c r="NQC147" s="69"/>
      <c r="NQD147" s="69"/>
      <c r="NQE147" s="69"/>
      <c r="NQF147" s="69"/>
      <c r="NQG147" s="69"/>
      <c r="NQH147" s="69"/>
      <c r="NQI147" s="69"/>
      <c r="NQJ147" s="69"/>
      <c r="NQK147" s="64"/>
      <c r="NQL147" s="56"/>
      <c r="NQM147" s="63"/>
      <c r="NQN147" s="63"/>
      <c r="NQO147" s="68"/>
      <c r="NQP147" s="70"/>
      <c r="NQQ147" s="69"/>
      <c r="NQR147" s="69"/>
      <c r="NQS147" s="69"/>
      <c r="NQT147" s="69"/>
      <c r="NQU147" s="69"/>
      <c r="NQV147" s="69"/>
      <c r="NQW147" s="69"/>
      <c r="NQX147" s="69"/>
      <c r="NQY147" s="69"/>
      <c r="NQZ147" s="69"/>
      <c r="NRA147" s="64"/>
      <c r="NRB147" s="56"/>
      <c r="NRC147" s="63"/>
      <c r="NRD147" s="63"/>
      <c r="NRE147" s="68"/>
      <c r="NRF147" s="70"/>
      <c r="NRG147" s="69"/>
      <c r="NRH147" s="69"/>
      <c r="NRI147" s="69"/>
      <c r="NRJ147" s="69"/>
      <c r="NRK147" s="69"/>
      <c r="NRL147" s="69"/>
      <c r="NRM147" s="69"/>
      <c r="NRN147" s="69"/>
      <c r="NRO147" s="69"/>
      <c r="NRP147" s="69"/>
      <c r="NRQ147" s="64"/>
      <c r="NRR147" s="56"/>
      <c r="NRS147" s="63"/>
      <c r="NRT147" s="63"/>
      <c r="NRU147" s="68"/>
      <c r="NRV147" s="70"/>
      <c r="NRW147" s="69"/>
      <c r="NRX147" s="69"/>
      <c r="NRY147" s="69"/>
      <c r="NRZ147" s="69"/>
      <c r="NSA147" s="69"/>
      <c r="NSB147" s="69"/>
      <c r="NSC147" s="69"/>
      <c r="NSD147" s="69"/>
      <c r="NSE147" s="69"/>
      <c r="NSF147" s="69"/>
      <c r="NSG147" s="64"/>
      <c r="NSH147" s="56"/>
      <c r="NSI147" s="63"/>
      <c r="NSJ147" s="63"/>
      <c r="NSK147" s="68"/>
      <c r="NSL147" s="70"/>
      <c r="NSM147" s="69"/>
      <c r="NSN147" s="69"/>
      <c r="NSO147" s="69"/>
      <c r="NSP147" s="69"/>
      <c r="NSQ147" s="69"/>
      <c r="NSR147" s="69"/>
      <c r="NSS147" s="69"/>
      <c r="NST147" s="69"/>
      <c r="NSU147" s="69"/>
      <c r="NSV147" s="69"/>
      <c r="NSW147" s="64"/>
      <c r="NSX147" s="56"/>
      <c r="NSY147" s="63"/>
      <c r="NSZ147" s="63"/>
      <c r="NTA147" s="68"/>
      <c r="NTB147" s="70"/>
      <c r="NTC147" s="69"/>
      <c r="NTD147" s="69"/>
      <c r="NTE147" s="69"/>
      <c r="NTF147" s="69"/>
      <c r="NTG147" s="69"/>
      <c r="NTH147" s="69"/>
      <c r="NTI147" s="69"/>
      <c r="NTJ147" s="69"/>
      <c r="NTK147" s="69"/>
      <c r="NTL147" s="69"/>
      <c r="NTM147" s="64"/>
      <c r="NTN147" s="56"/>
      <c r="NTO147" s="63"/>
      <c r="NTP147" s="63"/>
      <c r="NTQ147" s="68"/>
      <c r="NTR147" s="70"/>
      <c r="NTS147" s="69"/>
      <c r="NTT147" s="69"/>
      <c r="NTU147" s="69"/>
      <c r="NTV147" s="69"/>
      <c r="NTW147" s="69"/>
      <c r="NTX147" s="69"/>
      <c r="NTY147" s="69"/>
      <c r="NTZ147" s="69"/>
      <c r="NUA147" s="69"/>
      <c r="NUB147" s="69"/>
      <c r="NUC147" s="64"/>
      <c r="NUD147" s="56"/>
      <c r="NUE147" s="63"/>
      <c r="NUF147" s="63"/>
      <c r="NUG147" s="68"/>
      <c r="NUH147" s="70"/>
      <c r="NUI147" s="69"/>
      <c r="NUJ147" s="69"/>
      <c r="NUK147" s="69"/>
      <c r="NUL147" s="69"/>
      <c r="NUM147" s="69"/>
      <c r="NUN147" s="69"/>
      <c r="NUO147" s="69"/>
      <c r="NUP147" s="69"/>
      <c r="NUQ147" s="69"/>
      <c r="NUR147" s="69"/>
      <c r="NUS147" s="64"/>
      <c r="NUT147" s="56"/>
      <c r="NUU147" s="63"/>
      <c r="NUV147" s="63"/>
      <c r="NUW147" s="68"/>
      <c r="NUX147" s="70"/>
      <c r="NUY147" s="69"/>
      <c r="NUZ147" s="69"/>
      <c r="NVA147" s="69"/>
      <c r="NVB147" s="69"/>
      <c r="NVC147" s="69"/>
      <c r="NVD147" s="69"/>
      <c r="NVE147" s="69"/>
      <c r="NVF147" s="69"/>
      <c r="NVG147" s="69"/>
      <c r="NVH147" s="69"/>
      <c r="NVI147" s="64"/>
      <c r="NVJ147" s="56"/>
      <c r="NVK147" s="63"/>
      <c r="NVL147" s="63"/>
      <c r="NVM147" s="68"/>
      <c r="NVN147" s="70"/>
      <c r="NVO147" s="69"/>
      <c r="NVP147" s="69"/>
      <c r="NVQ147" s="69"/>
      <c r="NVR147" s="69"/>
      <c r="NVS147" s="69"/>
      <c r="NVT147" s="69"/>
      <c r="NVU147" s="69"/>
      <c r="NVV147" s="69"/>
      <c r="NVW147" s="69"/>
      <c r="NVX147" s="69"/>
      <c r="NVY147" s="64"/>
      <c r="NVZ147" s="56"/>
      <c r="NWA147" s="63"/>
      <c r="NWB147" s="63"/>
      <c r="NWC147" s="68"/>
      <c r="NWD147" s="70"/>
      <c r="NWE147" s="69"/>
      <c r="NWF147" s="69"/>
      <c r="NWG147" s="69"/>
      <c r="NWH147" s="69"/>
      <c r="NWI147" s="69"/>
      <c r="NWJ147" s="69"/>
      <c r="NWK147" s="69"/>
      <c r="NWL147" s="69"/>
      <c r="NWM147" s="69"/>
      <c r="NWN147" s="69"/>
      <c r="NWO147" s="64"/>
      <c r="NWP147" s="56"/>
      <c r="NWQ147" s="63"/>
      <c r="NWR147" s="63"/>
      <c r="NWS147" s="68"/>
      <c r="NWT147" s="70"/>
      <c r="NWU147" s="69"/>
      <c r="NWV147" s="69"/>
      <c r="NWW147" s="69"/>
      <c r="NWX147" s="69"/>
      <c r="NWY147" s="69"/>
      <c r="NWZ147" s="69"/>
      <c r="NXA147" s="69"/>
      <c r="NXB147" s="69"/>
      <c r="NXC147" s="69"/>
      <c r="NXD147" s="69"/>
      <c r="NXE147" s="64"/>
      <c r="NXF147" s="56"/>
      <c r="NXG147" s="63"/>
      <c r="NXH147" s="63"/>
      <c r="NXI147" s="68"/>
      <c r="NXJ147" s="70"/>
      <c r="NXK147" s="69"/>
      <c r="NXL147" s="69"/>
      <c r="NXM147" s="69"/>
      <c r="NXN147" s="69"/>
      <c r="NXO147" s="69"/>
      <c r="NXP147" s="69"/>
      <c r="NXQ147" s="69"/>
      <c r="NXR147" s="69"/>
      <c r="NXS147" s="69"/>
      <c r="NXT147" s="69"/>
      <c r="NXU147" s="64"/>
      <c r="NXV147" s="56"/>
      <c r="NXW147" s="63"/>
      <c r="NXX147" s="63"/>
      <c r="NXY147" s="68"/>
      <c r="NXZ147" s="70"/>
      <c r="NYA147" s="69"/>
      <c r="NYB147" s="69"/>
      <c r="NYC147" s="69"/>
      <c r="NYD147" s="69"/>
      <c r="NYE147" s="69"/>
      <c r="NYF147" s="69"/>
      <c r="NYG147" s="69"/>
      <c r="NYH147" s="69"/>
      <c r="NYI147" s="69"/>
      <c r="NYJ147" s="69"/>
      <c r="NYK147" s="64"/>
      <c r="NYL147" s="56"/>
      <c r="NYM147" s="63"/>
      <c r="NYN147" s="63"/>
      <c r="NYO147" s="68"/>
      <c r="NYP147" s="70"/>
      <c r="NYQ147" s="69"/>
      <c r="NYR147" s="69"/>
      <c r="NYS147" s="69"/>
      <c r="NYT147" s="69"/>
      <c r="NYU147" s="69"/>
      <c r="NYV147" s="69"/>
      <c r="NYW147" s="69"/>
      <c r="NYX147" s="69"/>
      <c r="NYY147" s="69"/>
      <c r="NYZ147" s="69"/>
      <c r="NZA147" s="64"/>
      <c r="NZB147" s="56"/>
      <c r="NZC147" s="63"/>
      <c r="NZD147" s="63"/>
      <c r="NZE147" s="68"/>
      <c r="NZF147" s="70"/>
      <c r="NZG147" s="69"/>
      <c r="NZH147" s="69"/>
      <c r="NZI147" s="69"/>
      <c r="NZJ147" s="69"/>
      <c r="NZK147" s="69"/>
      <c r="NZL147" s="69"/>
      <c r="NZM147" s="69"/>
      <c r="NZN147" s="69"/>
      <c r="NZO147" s="69"/>
      <c r="NZP147" s="69"/>
      <c r="NZQ147" s="64"/>
      <c r="NZR147" s="56"/>
      <c r="NZS147" s="63"/>
      <c r="NZT147" s="63"/>
      <c r="NZU147" s="68"/>
      <c r="NZV147" s="70"/>
      <c r="NZW147" s="69"/>
      <c r="NZX147" s="69"/>
      <c r="NZY147" s="69"/>
      <c r="NZZ147" s="69"/>
      <c r="OAA147" s="69"/>
      <c r="OAB147" s="69"/>
      <c r="OAC147" s="69"/>
      <c r="OAD147" s="69"/>
      <c r="OAE147" s="69"/>
      <c r="OAF147" s="69"/>
      <c r="OAG147" s="64"/>
      <c r="OAH147" s="56"/>
      <c r="OAI147" s="63"/>
      <c r="OAJ147" s="63"/>
      <c r="OAK147" s="68"/>
      <c r="OAL147" s="70"/>
      <c r="OAM147" s="69"/>
      <c r="OAN147" s="69"/>
      <c r="OAO147" s="69"/>
      <c r="OAP147" s="69"/>
      <c r="OAQ147" s="69"/>
      <c r="OAR147" s="69"/>
      <c r="OAS147" s="69"/>
      <c r="OAT147" s="69"/>
      <c r="OAU147" s="69"/>
      <c r="OAV147" s="69"/>
      <c r="OAW147" s="64"/>
      <c r="OAX147" s="56"/>
      <c r="OAY147" s="63"/>
      <c r="OAZ147" s="63"/>
      <c r="OBA147" s="68"/>
      <c r="OBB147" s="70"/>
      <c r="OBC147" s="69"/>
      <c r="OBD147" s="69"/>
      <c r="OBE147" s="69"/>
      <c r="OBF147" s="69"/>
      <c r="OBG147" s="69"/>
      <c r="OBH147" s="69"/>
      <c r="OBI147" s="69"/>
      <c r="OBJ147" s="69"/>
      <c r="OBK147" s="69"/>
      <c r="OBL147" s="69"/>
      <c r="OBM147" s="64"/>
      <c r="OBN147" s="56"/>
      <c r="OBO147" s="63"/>
      <c r="OBP147" s="63"/>
      <c r="OBQ147" s="68"/>
      <c r="OBR147" s="70"/>
      <c r="OBS147" s="69"/>
      <c r="OBT147" s="69"/>
      <c r="OBU147" s="69"/>
      <c r="OBV147" s="69"/>
      <c r="OBW147" s="69"/>
      <c r="OBX147" s="69"/>
      <c r="OBY147" s="69"/>
      <c r="OBZ147" s="69"/>
      <c r="OCA147" s="69"/>
      <c r="OCB147" s="69"/>
      <c r="OCC147" s="64"/>
      <c r="OCD147" s="56"/>
      <c r="OCE147" s="63"/>
      <c r="OCF147" s="63"/>
      <c r="OCG147" s="68"/>
      <c r="OCH147" s="70"/>
      <c r="OCI147" s="69"/>
      <c r="OCJ147" s="69"/>
      <c r="OCK147" s="69"/>
      <c r="OCL147" s="69"/>
      <c r="OCM147" s="69"/>
      <c r="OCN147" s="69"/>
      <c r="OCO147" s="69"/>
      <c r="OCP147" s="69"/>
      <c r="OCQ147" s="69"/>
      <c r="OCR147" s="69"/>
      <c r="OCS147" s="64"/>
      <c r="OCT147" s="56"/>
      <c r="OCU147" s="63"/>
      <c r="OCV147" s="63"/>
      <c r="OCW147" s="68"/>
      <c r="OCX147" s="70"/>
      <c r="OCY147" s="69"/>
      <c r="OCZ147" s="69"/>
      <c r="ODA147" s="69"/>
      <c r="ODB147" s="69"/>
      <c r="ODC147" s="69"/>
      <c r="ODD147" s="69"/>
      <c r="ODE147" s="69"/>
      <c r="ODF147" s="69"/>
      <c r="ODG147" s="69"/>
      <c r="ODH147" s="69"/>
      <c r="ODI147" s="64"/>
      <c r="ODJ147" s="56"/>
      <c r="ODK147" s="63"/>
      <c r="ODL147" s="63"/>
      <c r="ODM147" s="68"/>
      <c r="ODN147" s="70"/>
      <c r="ODO147" s="69"/>
      <c r="ODP147" s="69"/>
      <c r="ODQ147" s="69"/>
      <c r="ODR147" s="69"/>
      <c r="ODS147" s="69"/>
      <c r="ODT147" s="69"/>
      <c r="ODU147" s="69"/>
      <c r="ODV147" s="69"/>
      <c r="ODW147" s="69"/>
      <c r="ODX147" s="69"/>
      <c r="ODY147" s="64"/>
      <c r="ODZ147" s="56"/>
      <c r="OEA147" s="63"/>
      <c r="OEB147" s="63"/>
      <c r="OEC147" s="68"/>
      <c r="OED147" s="70"/>
      <c r="OEE147" s="69"/>
      <c r="OEF147" s="69"/>
      <c r="OEG147" s="69"/>
      <c r="OEH147" s="69"/>
      <c r="OEI147" s="69"/>
      <c r="OEJ147" s="69"/>
      <c r="OEK147" s="69"/>
      <c r="OEL147" s="69"/>
      <c r="OEM147" s="69"/>
      <c r="OEN147" s="69"/>
      <c r="OEO147" s="64"/>
      <c r="OEP147" s="56"/>
      <c r="OEQ147" s="63"/>
      <c r="OER147" s="63"/>
      <c r="OES147" s="68"/>
      <c r="OET147" s="70"/>
      <c r="OEU147" s="69"/>
      <c r="OEV147" s="69"/>
      <c r="OEW147" s="69"/>
      <c r="OEX147" s="69"/>
      <c r="OEY147" s="69"/>
      <c r="OEZ147" s="69"/>
      <c r="OFA147" s="69"/>
      <c r="OFB147" s="69"/>
      <c r="OFC147" s="69"/>
      <c r="OFD147" s="69"/>
      <c r="OFE147" s="64"/>
      <c r="OFF147" s="56"/>
      <c r="OFG147" s="63"/>
      <c r="OFH147" s="63"/>
      <c r="OFI147" s="68"/>
      <c r="OFJ147" s="70"/>
      <c r="OFK147" s="69"/>
      <c r="OFL147" s="69"/>
      <c r="OFM147" s="69"/>
      <c r="OFN147" s="69"/>
      <c r="OFO147" s="69"/>
      <c r="OFP147" s="69"/>
      <c r="OFQ147" s="69"/>
      <c r="OFR147" s="69"/>
      <c r="OFS147" s="69"/>
      <c r="OFT147" s="69"/>
      <c r="OFU147" s="64"/>
      <c r="OFV147" s="56"/>
      <c r="OFW147" s="63"/>
      <c r="OFX147" s="63"/>
      <c r="OFY147" s="68"/>
      <c r="OFZ147" s="70"/>
      <c r="OGA147" s="69"/>
      <c r="OGB147" s="69"/>
      <c r="OGC147" s="69"/>
      <c r="OGD147" s="69"/>
      <c r="OGE147" s="69"/>
      <c r="OGF147" s="69"/>
      <c r="OGG147" s="69"/>
      <c r="OGH147" s="69"/>
      <c r="OGI147" s="69"/>
      <c r="OGJ147" s="69"/>
      <c r="OGK147" s="64"/>
      <c r="OGL147" s="56"/>
      <c r="OGM147" s="63"/>
      <c r="OGN147" s="63"/>
      <c r="OGO147" s="68"/>
      <c r="OGP147" s="70"/>
      <c r="OGQ147" s="69"/>
      <c r="OGR147" s="69"/>
      <c r="OGS147" s="69"/>
      <c r="OGT147" s="69"/>
      <c r="OGU147" s="69"/>
      <c r="OGV147" s="69"/>
      <c r="OGW147" s="69"/>
      <c r="OGX147" s="69"/>
      <c r="OGY147" s="69"/>
      <c r="OGZ147" s="69"/>
      <c r="OHA147" s="64"/>
      <c r="OHB147" s="56"/>
      <c r="OHC147" s="63"/>
      <c r="OHD147" s="63"/>
      <c r="OHE147" s="68"/>
      <c r="OHF147" s="70"/>
      <c r="OHG147" s="69"/>
      <c r="OHH147" s="69"/>
      <c r="OHI147" s="69"/>
      <c r="OHJ147" s="69"/>
      <c r="OHK147" s="69"/>
      <c r="OHL147" s="69"/>
      <c r="OHM147" s="69"/>
      <c r="OHN147" s="69"/>
      <c r="OHO147" s="69"/>
      <c r="OHP147" s="69"/>
      <c r="OHQ147" s="64"/>
      <c r="OHR147" s="56"/>
      <c r="OHS147" s="63"/>
      <c r="OHT147" s="63"/>
      <c r="OHU147" s="68"/>
      <c r="OHV147" s="70"/>
      <c r="OHW147" s="69"/>
      <c r="OHX147" s="69"/>
      <c r="OHY147" s="69"/>
      <c r="OHZ147" s="69"/>
      <c r="OIA147" s="69"/>
      <c r="OIB147" s="69"/>
      <c r="OIC147" s="69"/>
      <c r="OID147" s="69"/>
      <c r="OIE147" s="69"/>
      <c r="OIF147" s="69"/>
      <c r="OIG147" s="64"/>
      <c r="OIH147" s="56"/>
      <c r="OII147" s="63"/>
      <c r="OIJ147" s="63"/>
      <c r="OIK147" s="68"/>
      <c r="OIL147" s="70"/>
      <c r="OIM147" s="69"/>
      <c r="OIN147" s="69"/>
      <c r="OIO147" s="69"/>
      <c r="OIP147" s="69"/>
      <c r="OIQ147" s="69"/>
      <c r="OIR147" s="69"/>
      <c r="OIS147" s="69"/>
      <c r="OIT147" s="69"/>
      <c r="OIU147" s="69"/>
      <c r="OIV147" s="69"/>
      <c r="OIW147" s="64"/>
      <c r="OIX147" s="56"/>
      <c r="OIY147" s="63"/>
      <c r="OIZ147" s="63"/>
      <c r="OJA147" s="68"/>
      <c r="OJB147" s="70"/>
      <c r="OJC147" s="69"/>
      <c r="OJD147" s="69"/>
      <c r="OJE147" s="69"/>
      <c r="OJF147" s="69"/>
      <c r="OJG147" s="69"/>
      <c r="OJH147" s="69"/>
      <c r="OJI147" s="69"/>
      <c r="OJJ147" s="69"/>
      <c r="OJK147" s="69"/>
      <c r="OJL147" s="69"/>
      <c r="OJM147" s="64"/>
      <c r="OJN147" s="56"/>
      <c r="OJO147" s="63"/>
      <c r="OJP147" s="63"/>
      <c r="OJQ147" s="68"/>
      <c r="OJR147" s="70"/>
      <c r="OJS147" s="69"/>
      <c r="OJT147" s="69"/>
      <c r="OJU147" s="69"/>
      <c r="OJV147" s="69"/>
      <c r="OJW147" s="69"/>
      <c r="OJX147" s="69"/>
      <c r="OJY147" s="69"/>
      <c r="OJZ147" s="69"/>
      <c r="OKA147" s="69"/>
      <c r="OKB147" s="69"/>
      <c r="OKC147" s="64"/>
      <c r="OKD147" s="56"/>
      <c r="OKE147" s="63"/>
      <c r="OKF147" s="63"/>
      <c r="OKG147" s="68"/>
      <c r="OKH147" s="70"/>
      <c r="OKI147" s="69"/>
      <c r="OKJ147" s="69"/>
      <c r="OKK147" s="69"/>
      <c r="OKL147" s="69"/>
      <c r="OKM147" s="69"/>
      <c r="OKN147" s="69"/>
      <c r="OKO147" s="69"/>
      <c r="OKP147" s="69"/>
      <c r="OKQ147" s="69"/>
      <c r="OKR147" s="69"/>
      <c r="OKS147" s="64"/>
      <c r="OKT147" s="56"/>
      <c r="OKU147" s="63"/>
      <c r="OKV147" s="63"/>
      <c r="OKW147" s="68"/>
      <c r="OKX147" s="70"/>
      <c r="OKY147" s="69"/>
      <c r="OKZ147" s="69"/>
      <c r="OLA147" s="69"/>
      <c r="OLB147" s="69"/>
      <c r="OLC147" s="69"/>
      <c r="OLD147" s="69"/>
      <c r="OLE147" s="69"/>
      <c r="OLF147" s="69"/>
      <c r="OLG147" s="69"/>
      <c r="OLH147" s="69"/>
      <c r="OLI147" s="64"/>
      <c r="OLJ147" s="56"/>
      <c r="OLK147" s="63"/>
      <c r="OLL147" s="63"/>
      <c r="OLM147" s="68"/>
      <c r="OLN147" s="70"/>
      <c r="OLO147" s="69"/>
      <c r="OLP147" s="69"/>
      <c r="OLQ147" s="69"/>
      <c r="OLR147" s="69"/>
      <c r="OLS147" s="69"/>
      <c r="OLT147" s="69"/>
      <c r="OLU147" s="69"/>
      <c r="OLV147" s="69"/>
      <c r="OLW147" s="69"/>
      <c r="OLX147" s="69"/>
      <c r="OLY147" s="64"/>
      <c r="OLZ147" s="56"/>
      <c r="OMA147" s="63"/>
      <c r="OMB147" s="63"/>
      <c r="OMC147" s="68"/>
      <c r="OMD147" s="70"/>
      <c r="OME147" s="69"/>
      <c r="OMF147" s="69"/>
      <c r="OMG147" s="69"/>
      <c r="OMH147" s="69"/>
      <c r="OMI147" s="69"/>
      <c r="OMJ147" s="69"/>
      <c r="OMK147" s="69"/>
      <c r="OML147" s="69"/>
      <c r="OMM147" s="69"/>
      <c r="OMN147" s="69"/>
      <c r="OMO147" s="64"/>
      <c r="OMP147" s="56"/>
      <c r="OMQ147" s="63"/>
      <c r="OMR147" s="63"/>
      <c r="OMS147" s="68"/>
      <c r="OMT147" s="70"/>
      <c r="OMU147" s="69"/>
      <c r="OMV147" s="69"/>
      <c r="OMW147" s="69"/>
      <c r="OMX147" s="69"/>
      <c r="OMY147" s="69"/>
      <c r="OMZ147" s="69"/>
      <c r="ONA147" s="69"/>
      <c r="ONB147" s="69"/>
      <c r="ONC147" s="69"/>
      <c r="OND147" s="69"/>
      <c r="ONE147" s="64"/>
      <c r="ONF147" s="56"/>
      <c r="ONG147" s="63"/>
      <c r="ONH147" s="63"/>
      <c r="ONI147" s="68"/>
      <c r="ONJ147" s="70"/>
      <c r="ONK147" s="69"/>
      <c r="ONL147" s="69"/>
      <c r="ONM147" s="69"/>
      <c r="ONN147" s="69"/>
      <c r="ONO147" s="69"/>
      <c r="ONP147" s="69"/>
      <c r="ONQ147" s="69"/>
      <c r="ONR147" s="69"/>
      <c r="ONS147" s="69"/>
      <c r="ONT147" s="69"/>
      <c r="ONU147" s="64"/>
      <c r="ONV147" s="56"/>
      <c r="ONW147" s="63"/>
      <c r="ONX147" s="63"/>
      <c r="ONY147" s="68"/>
      <c r="ONZ147" s="70"/>
      <c r="OOA147" s="69"/>
      <c r="OOB147" s="69"/>
      <c r="OOC147" s="69"/>
      <c r="OOD147" s="69"/>
      <c r="OOE147" s="69"/>
      <c r="OOF147" s="69"/>
      <c r="OOG147" s="69"/>
      <c r="OOH147" s="69"/>
      <c r="OOI147" s="69"/>
      <c r="OOJ147" s="69"/>
      <c r="OOK147" s="64"/>
      <c r="OOL147" s="56"/>
      <c r="OOM147" s="63"/>
      <c r="OON147" s="63"/>
      <c r="OOO147" s="68"/>
      <c r="OOP147" s="70"/>
      <c r="OOQ147" s="69"/>
      <c r="OOR147" s="69"/>
      <c r="OOS147" s="69"/>
      <c r="OOT147" s="69"/>
      <c r="OOU147" s="69"/>
      <c r="OOV147" s="69"/>
      <c r="OOW147" s="69"/>
      <c r="OOX147" s="69"/>
      <c r="OOY147" s="69"/>
      <c r="OOZ147" s="69"/>
      <c r="OPA147" s="64"/>
      <c r="OPB147" s="56"/>
      <c r="OPC147" s="63"/>
      <c r="OPD147" s="63"/>
      <c r="OPE147" s="68"/>
      <c r="OPF147" s="70"/>
      <c r="OPG147" s="69"/>
      <c r="OPH147" s="69"/>
      <c r="OPI147" s="69"/>
      <c r="OPJ147" s="69"/>
      <c r="OPK147" s="69"/>
      <c r="OPL147" s="69"/>
      <c r="OPM147" s="69"/>
      <c r="OPN147" s="69"/>
      <c r="OPO147" s="69"/>
      <c r="OPP147" s="69"/>
      <c r="OPQ147" s="64"/>
      <c r="OPR147" s="56"/>
      <c r="OPS147" s="63"/>
      <c r="OPT147" s="63"/>
      <c r="OPU147" s="68"/>
      <c r="OPV147" s="70"/>
      <c r="OPW147" s="69"/>
      <c r="OPX147" s="69"/>
      <c r="OPY147" s="69"/>
      <c r="OPZ147" s="69"/>
      <c r="OQA147" s="69"/>
      <c r="OQB147" s="69"/>
      <c r="OQC147" s="69"/>
      <c r="OQD147" s="69"/>
      <c r="OQE147" s="69"/>
      <c r="OQF147" s="69"/>
      <c r="OQG147" s="64"/>
      <c r="OQH147" s="56"/>
      <c r="OQI147" s="63"/>
      <c r="OQJ147" s="63"/>
      <c r="OQK147" s="68"/>
      <c r="OQL147" s="70"/>
      <c r="OQM147" s="69"/>
      <c r="OQN147" s="69"/>
      <c r="OQO147" s="69"/>
      <c r="OQP147" s="69"/>
      <c r="OQQ147" s="69"/>
      <c r="OQR147" s="69"/>
      <c r="OQS147" s="69"/>
      <c r="OQT147" s="69"/>
      <c r="OQU147" s="69"/>
      <c r="OQV147" s="69"/>
      <c r="OQW147" s="64"/>
      <c r="OQX147" s="56"/>
      <c r="OQY147" s="63"/>
      <c r="OQZ147" s="63"/>
      <c r="ORA147" s="68"/>
      <c r="ORB147" s="70"/>
      <c r="ORC147" s="69"/>
      <c r="ORD147" s="69"/>
      <c r="ORE147" s="69"/>
      <c r="ORF147" s="69"/>
      <c r="ORG147" s="69"/>
      <c r="ORH147" s="69"/>
      <c r="ORI147" s="69"/>
      <c r="ORJ147" s="69"/>
      <c r="ORK147" s="69"/>
      <c r="ORL147" s="69"/>
      <c r="ORM147" s="64"/>
      <c r="ORN147" s="56"/>
      <c r="ORO147" s="63"/>
      <c r="ORP147" s="63"/>
      <c r="ORQ147" s="68"/>
      <c r="ORR147" s="70"/>
      <c r="ORS147" s="69"/>
      <c r="ORT147" s="69"/>
      <c r="ORU147" s="69"/>
      <c r="ORV147" s="69"/>
      <c r="ORW147" s="69"/>
      <c r="ORX147" s="69"/>
      <c r="ORY147" s="69"/>
      <c r="ORZ147" s="69"/>
      <c r="OSA147" s="69"/>
      <c r="OSB147" s="69"/>
      <c r="OSC147" s="64"/>
      <c r="OSD147" s="56"/>
      <c r="OSE147" s="63"/>
      <c r="OSF147" s="63"/>
      <c r="OSG147" s="68"/>
      <c r="OSH147" s="70"/>
      <c r="OSI147" s="69"/>
      <c r="OSJ147" s="69"/>
      <c r="OSK147" s="69"/>
      <c r="OSL147" s="69"/>
      <c r="OSM147" s="69"/>
      <c r="OSN147" s="69"/>
      <c r="OSO147" s="69"/>
      <c r="OSP147" s="69"/>
      <c r="OSQ147" s="69"/>
      <c r="OSR147" s="69"/>
      <c r="OSS147" s="64"/>
      <c r="OST147" s="56"/>
      <c r="OSU147" s="63"/>
      <c r="OSV147" s="63"/>
      <c r="OSW147" s="68"/>
      <c r="OSX147" s="70"/>
      <c r="OSY147" s="69"/>
      <c r="OSZ147" s="69"/>
      <c r="OTA147" s="69"/>
      <c r="OTB147" s="69"/>
      <c r="OTC147" s="69"/>
      <c r="OTD147" s="69"/>
      <c r="OTE147" s="69"/>
      <c r="OTF147" s="69"/>
      <c r="OTG147" s="69"/>
      <c r="OTH147" s="69"/>
      <c r="OTI147" s="64"/>
      <c r="OTJ147" s="56"/>
      <c r="OTK147" s="63"/>
      <c r="OTL147" s="63"/>
      <c r="OTM147" s="68"/>
      <c r="OTN147" s="70"/>
      <c r="OTO147" s="69"/>
      <c r="OTP147" s="69"/>
      <c r="OTQ147" s="69"/>
      <c r="OTR147" s="69"/>
      <c r="OTS147" s="69"/>
      <c r="OTT147" s="69"/>
      <c r="OTU147" s="69"/>
      <c r="OTV147" s="69"/>
      <c r="OTW147" s="69"/>
      <c r="OTX147" s="69"/>
      <c r="OTY147" s="64"/>
      <c r="OTZ147" s="56"/>
      <c r="OUA147" s="63"/>
      <c r="OUB147" s="63"/>
      <c r="OUC147" s="68"/>
      <c r="OUD147" s="70"/>
      <c r="OUE147" s="69"/>
      <c r="OUF147" s="69"/>
      <c r="OUG147" s="69"/>
      <c r="OUH147" s="69"/>
      <c r="OUI147" s="69"/>
      <c r="OUJ147" s="69"/>
      <c r="OUK147" s="69"/>
      <c r="OUL147" s="69"/>
      <c r="OUM147" s="69"/>
      <c r="OUN147" s="69"/>
      <c r="OUO147" s="64"/>
      <c r="OUP147" s="56"/>
      <c r="OUQ147" s="63"/>
      <c r="OUR147" s="63"/>
      <c r="OUS147" s="68"/>
      <c r="OUT147" s="70"/>
      <c r="OUU147" s="69"/>
      <c r="OUV147" s="69"/>
      <c r="OUW147" s="69"/>
      <c r="OUX147" s="69"/>
      <c r="OUY147" s="69"/>
      <c r="OUZ147" s="69"/>
      <c r="OVA147" s="69"/>
      <c r="OVB147" s="69"/>
      <c r="OVC147" s="69"/>
      <c r="OVD147" s="69"/>
      <c r="OVE147" s="64"/>
      <c r="OVF147" s="56"/>
      <c r="OVG147" s="63"/>
      <c r="OVH147" s="63"/>
      <c r="OVI147" s="68"/>
      <c r="OVJ147" s="70"/>
      <c r="OVK147" s="69"/>
      <c r="OVL147" s="69"/>
      <c r="OVM147" s="69"/>
      <c r="OVN147" s="69"/>
      <c r="OVO147" s="69"/>
      <c r="OVP147" s="69"/>
      <c r="OVQ147" s="69"/>
      <c r="OVR147" s="69"/>
      <c r="OVS147" s="69"/>
      <c r="OVT147" s="69"/>
      <c r="OVU147" s="64"/>
      <c r="OVV147" s="56"/>
      <c r="OVW147" s="63"/>
      <c r="OVX147" s="63"/>
      <c r="OVY147" s="68"/>
      <c r="OVZ147" s="70"/>
      <c r="OWA147" s="69"/>
      <c r="OWB147" s="69"/>
      <c r="OWC147" s="69"/>
      <c r="OWD147" s="69"/>
      <c r="OWE147" s="69"/>
      <c r="OWF147" s="69"/>
      <c r="OWG147" s="69"/>
      <c r="OWH147" s="69"/>
      <c r="OWI147" s="69"/>
      <c r="OWJ147" s="69"/>
      <c r="OWK147" s="64"/>
      <c r="OWL147" s="56"/>
      <c r="OWM147" s="63"/>
      <c r="OWN147" s="63"/>
      <c r="OWO147" s="68"/>
      <c r="OWP147" s="70"/>
      <c r="OWQ147" s="69"/>
      <c r="OWR147" s="69"/>
      <c r="OWS147" s="69"/>
      <c r="OWT147" s="69"/>
      <c r="OWU147" s="69"/>
      <c r="OWV147" s="69"/>
      <c r="OWW147" s="69"/>
      <c r="OWX147" s="69"/>
      <c r="OWY147" s="69"/>
      <c r="OWZ147" s="69"/>
      <c r="OXA147" s="64"/>
      <c r="OXB147" s="56"/>
      <c r="OXC147" s="63"/>
      <c r="OXD147" s="63"/>
      <c r="OXE147" s="68"/>
      <c r="OXF147" s="70"/>
      <c r="OXG147" s="69"/>
      <c r="OXH147" s="69"/>
      <c r="OXI147" s="69"/>
      <c r="OXJ147" s="69"/>
      <c r="OXK147" s="69"/>
      <c r="OXL147" s="69"/>
      <c r="OXM147" s="69"/>
      <c r="OXN147" s="69"/>
      <c r="OXO147" s="69"/>
      <c r="OXP147" s="69"/>
      <c r="OXQ147" s="64"/>
      <c r="OXR147" s="56"/>
      <c r="OXS147" s="63"/>
      <c r="OXT147" s="63"/>
      <c r="OXU147" s="68"/>
      <c r="OXV147" s="70"/>
      <c r="OXW147" s="69"/>
      <c r="OXX147" s="69"/>
      <c r="OXY147" s="69"/>
      <c r="OXZ147" s="69"/>
      <c r="OYA147" s="69"/>
      <c r="OYB147" s="69"/>
      <c r="OYC147" s="69"/>
      <c r="OYD147" s="69"/>
      <c r="OYE147" s="69"/>
      <c r="OYF147" s="69"/>
      <c r="OYG147" s="64"/>
      <c r="OYH147" s="56"/>
      <c r="OYI147" s="63"/>
      <c r="OYJ147" s="63"/>
      <c r="OYK147" s="68"/>
      <c r="OYL147" s="70"/>
      <c r="OYM147" s="69"/>
      <c r="OYN147" s="69"/>
      <c r="OYO147" s="69"/>
      <c r="OYP147" s="69"/>
      <c r="OYQ147" s="69"/>
      <c r="OYR147" s="69"/>
      <c r="OYS147" s="69"/>
      <c r="OYT147" s="69"/>
      <c r="OYU147" s="69"/>
      <c r="OYV147" s="69"/>
      <c r="OYW147" s="64"/>
      <c r="OYX147" s="56"/>
      <c r="OYY147" s="63"/>
      <c r="OYZ147" s="63"/>
      <c r="OZA147" s="68"/>
      <c r="OZB147" s="70"/>
      <c r="OZC147" s="69"/>
      <c r="OZD147" s="69"/>
      <c r="OZE147" s="69"/>
      <c r="OZF147" s="69"/>
      <c r="OZG147" s="69"/>
      <c r="OZH147" s="69"/>
      <c r="OZI147" s="69"/>
      <c r="OZJ147" s="69"/>
      <c r="OZK147" s="69"/>
      <c r="OZL147" s="69"/>
      <c r="OZM147" s="64"/>
      <c r="OZN147" s="56"/>
      <c r="OZO147" s="63"/>
      <c r="OZP147" s="63"/>
      <c r="OZQ147" s="68"/>
      <c r="OZR147" s="70"/>
      <c r="OZS147" s="69"/>
      <c r="OZT147" s="69"/>
      <c r="OZU147" s="69"/>
      <c r="OZV147" s="69"/>
      <c r="OZW147" s="69"/>
      <c r="OZX147" s="69"/>
      <c r="OZY147" s="69"/>
      <c r="OZZ147" s="69"/>
      <c r="PAA147" s="69"/>
      <c r="PAB147" s="69"/>
      <c r="PAC147" s="64"/>
      <c r="PAD147" s="56"/>
      <c r="PAE147" s="63"/>
      <c r="PAF147" s="63"/>
      <c r="PAG147" s="68"/>
      <c r="PAH147" s="70"/>
      <c r="PAI147" s="69"/>
      <c r="PAJ147" s="69"/>
      <c r="PAK147" s="69"/>
      <c r="PAL147" s="69"/>
      <c r="PAM147" s="69"/>
      <c r="PAN147" s="69"/>
      <c r="PAO147" s="69"/>
      <c r="PAP147" s="69"/>
      <c r="PAQ147" s="69"/>
      <c r="PAR147" s="69"/>
      <c r="PAS147" s="64"/>
      <c r="PAT147" s="56"/>
      <c r="PAU147" s="63"/>
      <c r="PAV147" s="63"/>
      <c r="PAW147" s="68"/>
      <c r="PAX147" s="70"/>
      <c r="PAY147" s="69"/>
      <c r="PAZ147" s="69"/>
      <c r="PBA147" s="69"/>
      <c r="PBB147" s="69"/>
      <c r="PBC147" s="69"/>
      <c r="PBD147" s="69"/>
      <c r="PBE147" s="69"/>
      <c r="PBF147" s="69"/>
      <c r="PBG147" s="69"/>
      <c r="PBH147" s="69"/>
      <c r="PBI147" s="64"/>
      <c r="PBJ147" s="56"/>
      <c r="PBK147" s="63"/>
      <c r="PBL147" s="63"/>
      <c r="PBM147" s="68"/>
      <c r="PBN147" s="70"/>
      <c r="PBO147" s="69"/>
      <c r="PBP147" s="69"/>
      <c r="PBQ147" s="69"/>
      <c r="PBR147" s="69"/>
      <c r="PBS147" s="69"/>
      <c r="PBT147" s="69"/>
      <c r="PBU147" s="69"/>
      <c r="PBV147" s="69"/>
      <c r="PBW147" s="69"/>
      <c r="PBX147" s="69"/>
      <c r="PBY147" s="64"/>
      <c r="PBZ147" s="56"/>
      <c r="PCA147" s="63"/>
      <c r="PCB147" s="63"/>
      <c r="PCC147" s="68"/>
      <c r="PCD147" s="70"/>
      <c r="PCE147" s="69"/>
      <c r="PCF147" s="69"/>
      <c r="PCG147" s="69"/>
      <c r="PCH147" s="69"/>
      <c r="PCI147" s="69"/>
      <c r="PCJ147" s="69"/>
      <c r="PCK147" s="69"/>
      <c r="PCL147" s="69"/>
      <c r="PCM147" s="69"/>
      <c r="PCN147" s="69"/>
      <c r="PCO147" s="64"/>
      <c r="PCP147" s="56"/>
      <c r="PCQ147" s="63"/>
      <c r="PCR147" s="63"/>
      <c r="PCS147" s="68"/>
      <c r="PCT147" s="70"/>
      <c r="PCU147" s="69"/>
      <c r="PCV147" s="69"/>
      <c r="PCW147" s="69"/>
      <c r="PCX147" s="69"/>
      <c r="PCY147" s="69"/>
      <c r="PCZ147" s="69"/>
      <c r="PDA147" s="69"/>
      <c r="PDB147" s="69"/>
      <c r="PDC147" s="69"/>
      <c r="PDD147" s="69"/>
      <c r="PDE147" s="64"/>
      <c r="PDF147" s="56"/>
      <c r="PDG147" s="63"/>
      <c r="PDH147" s="63"/>
      <c r="PDI147" s="68"/>
      <c r="PDJ147" s="70"/>
      <c r="PDK147" s="69"/>
      <c r="PDL147" s="69"/>
      <c r="PDM147" s="69"/>
      <c r="PDN147" s="69"/>
      <c r="PDO147" s="69"/>
      <c r="PDP147" s="69"/>
      <c r="PDQ147" s="69"/>
      <c r="PDR147" s="69"/>
      <c r="PDS147" s="69"/>
      <c r="PDT147" s="69"/>
      <c r="PDU147" s="64"/>
      <c r="PDV147" s="56"/>
      <c r="PDW147" s="63"/>
      <c r="PDX147" s="63"/>
      <c r="PDY147" s="68"/>
      <c r="PDZ147" s="70"/>
      <c r="PEA147" s="69"/>
      <c r="PEB147" s="69"/>
      <c r="PEC147" s="69"/>
      <c r="PED147" s="69"/>
      <c r="PEE147" s="69"/>
      <c r="PEF147" s="69"/>
      <c r="PEG147" s="69"/>
      <c r="PEH147" s="69"/>
      <c r="PEI147" s="69"/>
      <c r="PEJ147" s="69"/>
      <c r="PEK147" s="64"/>
      <c r="PEL147" s="56"/>
      <c r="PEM147" s="63"/>
      <c r="PEN147" s="63"/>
      <c r="PEO147" s="68"/>
      <c r="PEP147" s="70"/>
      <c r="PEQ147" s="69"/>
      <c r="PER147" s="69"/>
      <c r="PES147" s="69"/>
      <c r="PET147" s="69"/>
      <c r="PEU147" s="69"/>
      <c r="PEV147" s="69"/>
      <c r="PEW147" s="69"/>
      <c r="PEX147" s="69"/>
      <c r="PEY147" s="69"/>
      <c r="PEZ147" s="69"/>
      <c r="PFA147" s="64"/>
      <c r="PFB147" s="56"/>
      <c r="PFC147" s="63"/>
      <c r="PFD147" s="63"/>
      <c r="PFE147" s="68"/>
      <c r="PFF147" s="70"/>
      <c r="PFG147" s="69"/>
      <c r="PFH147" s="69"/>
      <c r="PFI147" s="69"/>
      <c r="PFJ147" s="69"/>
      <c r="PFK147" s="69"/>
      <c r="PFL147" s="69"/>
      <c r="PFM147" s="69"/>
      <c r="PFN147" s="69"/>
      <c r="PFO147" s="69"/>
      <c r="PFP147" s="69"/>
      <c r="PFQ147" s="64"/>
      <c r="PFR147" s="56"/>
      <c r="PFS147" s="63"/>
      <c r="PFT147" s="63"/>
      <c r="PFU147" s="68"/>
      <c r="PFV147" s="70"/>
      <c r="PFW147" s="69"/>
      <c r="PFX147" s="69"/>
      <c r="PFY147" s="69"/>
      <c r="PFZ147" s="69"/>
      <c r="PGA147" s="69"/>
      <c r="PGB147" s="69"/>
      <c r="PGC147" s="69"/>
      <c r="PGD147" s="69"/>
      <c r="PGE147" s="69"/>
      <c r="PGF147" s="69"/>
      <c r="PGG147" s="64"/>
      <c r="PGH147" s="56"/>
      <c r="PGI147" s="63"/>
      <c r="PGJ147" s="63"/>
      <c r="PGK147" s="68"/>
      <c r="PGL147" s="70"/>
      <c r="PGM147" s="69"/>
      <c r="PGN147" s="69"/>
      <c r="PGO147" s="69"/>
      <c r="PGP147" s="69"/>
      <c r="PGQ147" s="69"/>
      <c r="PGR147" s="69"/>
      <c r="PGS147" s="69"/>
      <c r="PGT147" s="69"/>
      <c r="PGU147" s="69"/>
      <c r="PGV147" s="69"/>
      <c r="PGW147" s="64"/>
      <c r="PGX147" s="56"/>
      <c r="PGY147" s="63"/>
      <c r="PGZ147" s="63"/>
      <c r="PHA147" s="68"/>
      <c r="PHB147" s="70"/>
      <c r="PHC147" s="69"/>
      <c r="PHD147" s="69"/>
      <c r="PHE147" s="69"/>
      <c r="PHF147" s="69"/>
      <c r="PHG147" s="69"/>
      <c r="PHH147" s="69"/>
      <c r="PHI147" s="69"/>
      <c r="PHJ147" s="69"/>
      <c r="PHK147" s="69"/>
      <c r="PHL147" s="69"/>
      <c r="PHM147" s="64"/>
      <c r="PHN147" s="56"/>
      <c r="PHO147" s="63"/>
      <c r="PHP147" s="63"/>
      <c r="PHQ147" s="68"/>
      <c r="PHR147" s="70"/>
      <c r="PHS147" s="69"/>
      <c r="PHT147" s="69"/>
      <c r="PHU147" s="69"/>
      <c r="PHV147" s="69"/>
      <c r="PHW147" s="69"/>
      <c r="PHX147" s="69"/>
      <c r="PHY147" s="69"/>
      <c r="PHZ147" s="69"/>
      <c r="PIA147" s="69"/>
      <c r="PIB147" s="69"/>
      <c r="PIC147" s="64"/>
      <c r="PID147" s="56"/>
      <c r="PIE147" s="63"/>
      <c r="PIF147" s="63"/>
      <c r="PIG147" s="68"/>
      <c r="PIH147" s="70"/>
      <c r="PII147" s="69"/>
      <c r="PIJ147" s="69"/>
      <c r="PIK147" s="69"/>
      <c r="PIL147" s="69"/>
      <c r="PIM147" s="69"/>
      <c r="PIN147" s="69"/>
      <c r="PIO147" s="69"/>
      <c r="PIP147" s="69"/>
      <c r="PIQ147" s="69"/>
      <c r="PIR147" s="69"/>
      <c r="PIS147" s="64"/>
      <c r="PIT147" s="56"/>
      <c r="PIU147" s="63"/>
      <c r="PIV147" s="63"/>
      <c r="PIW147" s="68"/>
      <c r="PIX147" s="70"/>
      <c r="PIY147" s="69"/>
      <c r="PIZ147" s="69"/>
      <c r="PJA147" s="69"/>
      <c r="PJB147" s="69"/>
      <c r="PJC147" s="69"/>
      <c r="PJD147" s="69"/>
      <c r="PJE147" s="69"/>
      <c r="PJF147" s="69"/>
      <c r="PJG147" s="69"/>
      <c r="PJH147" s="69"/>
      <c r="PJI147" s="64"/>
      <c r="PJJ147" s="56"/>
      <c r="PJK147" s="63"/>
      <c r="PJL147" s="63"/>
      <c r="PJM147" s="68"/>
      <c r="PJN147" s="70"/>
      <c r="PJO147" s="69"/>
      <c r="PJP147" s="69"/>
      <c r="PJQ147" s="69"/>
      <c r="PJR147" s="69"/>
      <c r="PJS147" s="69"/>
      <c r="PJT147" s="69"/>
      <c r="PJU147" s="69"/>
      <c r="PJV147" s="69"/>
      <c r="PJW147" s="69"/>
      <c r="PJX147" s="69"/>
      <c r="PJY147" s="64"/>
      <c r="PJZ147" s="56"/>
      <c r="PKA147" s="63"/>
      <c r="PKB147" s="63"/>
      <c r="PKC147" s="68"/>
      <c r="PKD147" s="70"/>
      <c r="PKE147" s="69"/>
      <c r="PKF147" s="69"/>
      <c r="PKG147" s="69"/>
      <c r="PKH147" s="69"/>
      <c r="PKI147" s="69"/>
      <c r="PKJ147" s="69"/>
      <c r="PKK147" s="69"/>
      <c r="PKL147" s="69"/>
      <c r="PKM147" s="69"/>
      <c r="PKN147" s="69"/>
      <c r="PKO147" s="64"/>
      <c r="PKP147" s="56"/>
      <c r="PKQ147" s="63"/>
      <c r="PKR147" s="63"/>
      <c r="PKS147" s="68"/>
      <c r="PKT147" s="70"/>
      <c r="PKU147" s="69"/>
      <c r="PKV147" s="69"/>
      <c r="PKW147" s="69"/>
      <c r="PKX147" s="69"/>
      <c r="PKY147" s="69"/>
      <c r="PKZ147" s="69"/>
      <c r="PLA147" s="69"/>
      <c r="PLB147" s="69"/>
      <c r="PLC147" s="69"/>
      <c r="PLD147" s="69"/>
      <c r="PLE147" s="64"/>
      <c r="PLF147" s="56"/>
      <c r="PLG147" s="63"/>
      <c r="PLH147" s="63"/>
      <c r="PLI147" s="68"/>
      <c r="PLJ147" s="70"/>
      <c r="PLK147" s="69"/>
      <c r="PLL147" s="69"/>
      <c r="PLM147" s="69"/>
      <c r="PLN147" s="69"/>
      <c r="PLO147" s="69"/>
      <c r="PLP147" s="69"/>
      <c r="PLQ147" s="69"/>
      <c r="PLR147" s="69"/>
      <c r="PLS147" s="69"/>
      <c r="PLT147" s="69"/>
      <c r="PLU147" s="64"/>
      <c r="PLV147" s="56"/>
      <c r="PLW147" s="63"/>
      <c r="PLX147" s="63"/>
      <c r="PLY147" s="68"/>
      <c r="PLZ147" s="70"/>
      <c r="PMA147" s="69"/>
      <c r="PMB147" s="69"/>
      <c r="PMC147" s="69"/>
      <c r="PMD147" s="69"/>
      <c r="PME147" s="69"/>
      <c r="PMF147" s="69"/>
      <c r="PMG147" s="69"/>
      <c r="PMH147" s="69"/>
      <c r="PMI147" s="69"/>
      <c r="PMJ147" s="69"/>
      <c r="PMK147" s="64"/>
      <c r="PML147" s="56"/>
      <c r="PMM147" s="63"/>
      <c r="PMN147" s="63"/>
      <c r="PMO147" s="68"/>
      <c r="PMP147" s="70"/>
      <c r="PMQ147" s="69"/>
      <c r="PMR147" s="69"/>
      <c r="PMS147" s="69"/>
      <c r="PMT147" s="69"/>
      <c r="PMU147" s="69"/>
      <c r="PMV147" s="69"/>
      <c r="PMW147" s="69"/>
      <c r="PMX147" s="69"/>
      <c r="PMY147" s="69"/>
      <c r="PMZ147" s="69"/>
      <c r="PNA147" s="64"/>
      <c r="PNB147" s="56"/>
      <c r="PNC147" s="63"/>
      <c r="PND147" s="63"/>
      <c r="PNE147" s="68"/>
      <c r="PNF147" s="70"/>
      <c r="PNG147" s="69"/>
      <c r="PNH147" s="69"/>
      <c r="PNI147" s="69"/>
      <c r="PNJ147" s="69"/>
      <c r="PNK147" s="69"/>
      <c r="PNL147" s="69"/>
      <c r="PNM147" s="69"/>
      <c r="PNN147" s="69"/>
      <c r="PNO147" s="69"/>
      <c r="PNP147" s="69"/>
      <c r="PNQ147" s="64"/>
      <c r="PNR147" s="56"/>
      <c r="PNS147" s="63"/>
      <c r="PNT147" s="63"/>
      <c r="PNU147" s="68"/>
      <c r="PNV147" s="70"/>
      <c r="PNW147" s="69"/>
      <c r="PNX147" s="69"/>
      <c r="PNY147" s="69"/>
      <c r="PNZ147" s="69"/>
      <c r="POA147" s="69"/>
      <c r="POB147" s="69"/>
      <c r="POC147" s="69"/>
      <c r="POD147" s="69"/>
      <c r="POE147" s="69"/>
      <c r="POF147" s="69"/>
      <c r="POG147" s="64"/>
      <c r="POH147" s="56"/>
      <c r="POI147" s="63"/>
      <c r="POJ147" s="63"/>
      <c r="POK147" s="68"/>
      <c r="POL147" s="70"/>
      <c r="POM147" s="69"/>
      <c r="PON147" s="69"/>
      <c r="POO147" s="69"/>
      <c r="POP147" s="69"/>
      <c r="POQ147" s="69"/>
      <c r="POR147" s="69"/>
      <c r="POS147" s="69"/>
      <c r="POT147" s="69"/>
      <c r="POU147" s="69"/>
      <c r="POV147" s="69"/>
      <c r="POW147" s="64"/>
      <c r="POX147" s="56"/>
      <c r="POY147" s="63"/>
      <c r="POZ147" s="63"/>
      <c r="PPA147" s="68"/>
      <c r="PPB147" s="70"/>
      <c r="PPC147" s="69"/>
      <c r="PPD147" s="69"/>
      <c r="PPE147" s="69"/>
      <c r="PPF147" s="69"/>
      <c r="PPG147" s="69"/>
      <c r="PPH147" s="69"/>
      <c r="PPI147" s="69"/>
      <c r="PPJ147" s="69"/>
      <c r="PPK147" s="69"/>
      <c r="PPL147" s="69"/>
      <c r="PPM147" s="64"/>
      <c r="PPN147" s="56"/>
      <c r="PPO147" s="63"/>
      <c r="PPP147" s="63"/>
      <c r="PPQ147" s="68"/>
      <c r="PPR147" s="70"/>
      <c r="PPS147" s="69"/>
      <c r="PPT147" s="69"/>
      <c r="PPU147" s="69"/>
      <c r="PPV147" s="69"/>
      <c r="PPW147" s="69"/>
      <c r="PPX147" s="69"/>
      <c r="PPY147" s="69"/>
      <c r="PPZ147" s="69"/>
      <c r="PQA147" s="69"/>
      <c r="PQB147" s="69"/>
      <c r="PQC147" s="64"/>
      <c r="PQD147" s="56"/>
      <c r="PQE147" s="63"/>
      <c r="PQF147" s="63"/>
      <c r="PQG147" s="68"/>
      <c r="PQH147" s="70"/>
      <c r="PQI147" s="69"/>
      <c r="PQJ147" s="69"/>
      <c r="PQK147" s="69"/>
      <c r="PQL147" s="69"/>
      <c r="PQM147" s="69"/>
      <c r="PQN147" s="69"/>
      <c r="PQO147" s="69"/>
      <c r="PQP147" s="69"/>
      <c r="PQQ147" s="69"/>
      <c r="PQR147" s="69"/>
      <c r="PQS147" s="64"/>
      <c r="PQT147" s="56"/>
      <c r="PQU147" s="63"/>
      <c r="PQV147" s="63"/>
      <c r="PQW147" s="68"/>
      <c r="PQX147" s="70"/>
      <c r="PQY147" s="69"/>
      <c r="PQZ147" s="69"/>
      <c r="PRA147" s="69"/>
      <c r="PRB147" s="69"/>
      <c r="PRC147" s="69"/>
      <c r="PRD147" s="69"/>
      <c r="PRE147" s="69"/>
      <c r="PRF147" s="69"/>
      <c r="PRG147" s="69"/>
      <c r="PRH147" s="69"/>
      <c r="PRI147" s="64"/>
      <c r="PRJ147" s="56"/>
      <c r="PRK147" s="63"/>
      <c r="PRL147" s="63"/>
      <c r="PRM147" s="68"/>
      <c r="PRN147" s="70"/>
      <c r="PRO147" s="69"/>
      <c r="PRP147" s="69"/>
      <c r="PRQ147" s="69"/>
      <c r="PRR147" s="69"/>
      <c r="PRS147" s="69"/>
      <c r="PRT147" s="69"/>
      <c r="PRU147" s="69"/>
      <c r="PRV147" s="69"/>
      <c r="PRW147" s="69"/>
      <c r="PRX147" s="69"/>
      <c r="PRY147" s="64"/>
      <c r="PRZ147" s="56"/>
      <c r="PSA147" s="63"/>
      <c r="PSB147" s="63"/>
      <c r="PSC147" s="68"/>
      <c r="PSD147" s="70"/>
      <c r="PSE147" s="69"/>
      <c r="PSF147" s="69"/>
      <c r="PSG147" s="69"/>
      <c r="PSH147" s="69"/>
      <c r="PSI147" s="69"/>
      <c r="PSJ147" s="69"/>
      <c r="PSK147" s="69"/>
      <c r="PSL147" s="69"/>
      <c r="PSM147" s="69"/>
      <c r="PSN147" s="69"/>
      <c r="PSO147" s="64"/>
      <c r="PSP147" s="56"/>
      <c r="PSQ147" s="63"/>
      <c r="PSR147" s="63"/>
      <c r="PSS147" s="68"/>
      <c r="PST147" s="70"/>
      <c r="PSU147" s="69"/>
      <c r="PSV147" s="69"/>
      <c r="PSW147" s="69"/>
      <c r="PSX147" s="69"/>
      <c r="PSY147" s="69"/>
      <c r="PSZ147" s="69"/>
      <c r="PTA147" s="69"/>
      <c r="PTB147" s="69"/>
      <c r="PTC147" s="69"/>
      <c r="PTD147" s="69"/>
      <c r="PTE147" s="64"/>
      <c r="PTF147" s="56"/>
      <c r="PTG147" s="63"/>
      <c r="PTH147" s="63"/>
      <c r="PTI147" s="68"/>
      <c r="PTJ147" s="70"/>
      <c r="PTK147" s="69"/>
      <c r="PTL147" s="69"/>
      <c r="PTM147" s="69"/>
      <c r="PTN147" s="69"/>
      <c r="PTO147" s="69"/>
      <c r="PTP147" s="69"/>
      <c r="PTQ147" s="69"/>
      <c r="PTR147" s="69"/>
      <c r="PTS147" s="69"/>
      <c r="PTT147" s="69"/>
      <c r="PTU147" s="64"/>
      <c r="PTV147" s="56"/>
      <c r="PTW147" s="63"/>
      <c r="PTX147" s="63"/>
      <c r="PTY147" s="68"/>
      <c r="PTZ147" s="70"/>
      <c r="PUA147" s="69"/>
      <c r="PUB147" s="69"/>
      <c r="PUC147" s="69"/>
      <c r="PUD147" s="69"/>
      <c r="PUE147" s="69"/>
      <c r="PUF147" s="69"/>
      <c r="PUG147" s="69"/>
      <c r="PUH147" s="69"/>
      <c r="PUI147" s="69"/>
      <c r="PUJ147" s="69"/>
      <c r="PUK147" s="64"/>
      <c r="PUL147" s="56"/>
      <c r="PUM147" s="63"/>
      <c r="PUN147" s="63"/>
      <c r="PUO147" s="68"/>
      <c r="PUP147" s="70"/>
      <c r="PUQ147" s="69"/>
      <c r="PUR147" s="69"/>
      <c r="PUS147" s="69"/>
      <c r="PUT147" s="69"/>
      <c r="PUU147" s="69"/>
      <c r="PUV147" s="69"/>
      <c r="PUW147" s="69"/>
      <c r="PUX147" s="69"/>
      <c r="PUY147" s="69"/>
      <c r="PUZ147" s="69"/>
      <c r="PVA147" s="64"/>
      <c r="PVB147" s="56"/>
      <c r="PVC147" s="63"/>
      <c r="PVD147" s="63"/>
      <c r="PVE147" s="68"/>
      <c r="PVF147" s="70"/>
      <c r="PVG147" s="69"/>
      <c r="PVH147" s="69"/>
      <c r="PVI147" s="69"/>
      <c r="PVJ147" s="69"/>
      <c r="PVK147" s="69"/>
      <c r="PVL147" s="69"/>
      <c r="PVM147" s="69"/>
      <c r="PVN147" s="69"/>
      <c r="PVO147" s="69"/>
      <c r="PVP147" s="69"/>
      <c r="PVQ147" s="64"/>
      <c r="PVR147" s="56"/>
      <c r="PVS147" s="63"/>
      <c r="PVT147" s="63"/>
      <c r="PVU147" s="68"/>
      <c r="PVV147" s="70"/>
      <c r="PVW147" s="69"/>
      <c r="PVX147" s="69"/>
      <c r="PVY147" s="69"/>
      <c r="PVZ147" s="69"/>
      <c r="PWA147" s="69"/>
      <c r="PWB147" s="69"/>
      <c r="PWC147" s="69"/>
      <c r="PWD147" s="69"/>
      <c r="PWE147" s="69"/>
      <c r="PWF147" s="69"/>
      <c r="PWG147" s="64"/>
      <c r="PWH147" s="56"/>
      <c r="PWI147" s="63"/>
      <c r="PWJ147" s="63"/>
      <c r="PWK147" s="68"/>
      <c r="PWL147" s="70"/>
      <c r="PWM147" s="69"/>
      <c r="PWN147" s="69"/>
      <c r="PWO147" s="69"/>
      <c r="PWP147" s="69"/>
      <c r="PWQ147" s="69"/>
      <c r="PWR147" s="69"/>
      <c r="PWS147" s="69"/>
      <c r="PWT147" s="69"/>
      <c r="PWU147" s="69"/>
      <c r="PWV147" s="69"/>
      <c r="PWW147" s="64"/>
      <c r="PWX147" s="56"/>
      <c r="PWY147" s="63"/>
      <c r="PWZ147" s="63"/>
      <c r="PXA147" s="68"/>
      <c r="PXB147" s="70"/>
      <c r="PXC147" s="69"/>
      <c r="PXD147" s="69"/>
      <c r="PXE147" s="69"/>
      <c r="PXF147" s="69"/>
      <c r="PXG147" s="69"/>
      <c r="PXH147" s="69"/>
      <c r="PXI147" s="69"/>
      <c r="PXJ147" s="69"/>
      <c r="PXK147" s="69"/>
      <c r="PXL147" s="69"/>
      <c r="PXM147" s="64"/>
      <c r="PXN147" s="56"/>
      <c r="PXO147" s="63"/>
      <c r="PXP147" s="63"/>
      <c r="PXQ147" s="68"/>
      <c r="PXR147" s="70"/>
      <c r="PXS147" s="69"/>
      <c r="PXT147" s="69"/>
      <c r="PXU147" s="69"/>
      <c r="PXV147" s="69"/>
      <c r="PXW147" s="69"/>
      <c r="PXX147" s="69"/>
      <c r="PXY147" s="69"/>
      <c r="PXZ147" s="69"/>
      <c r="PYA147" s="69"/>
      <c r="PYB147" s="69"/>
      <c r="PYC147" s="64"/>
      <c r="PYD147" s="56"/>
      <c r="PYE147" s="63"/>
      <c r="PYF147" s="63"/>
      <c r="PYG147" s="68"/>
      <c r="PYH147" s="70"/>
      <c r="PYI147" s="69"/>
      <c r="PYJ147" s="69"/>
      <c r="PYK147" s="69"/>
      <c r="PYL147" s="69"/>
      <c r="PYM147" s="69"/>
      <c r="PYN147" s="69"/>
      <c r="PYO147" s="69"/>
      <c r="PYP147" s="69"/>
      <c r="PYQ147" s="69"/>
      <c r="PYR147" s="69"/>
      <c r="PYS147" s="64"/>
      <c r="PYT147" s="56"/>
      <c r="PYU147" s="63"/>
      <c r="PYV147" s="63"/>
      <c r="PYW147" s="68"/>
      <c r="PYX147" s="70"/>
      <c r="PYY147" s="69"/>
      <c r="PYZ147" s="69"/>
      <c r="PZA147" s="69"/>
      <c r="PZB147" s="69"/>
      <c r="PZC147" s="69"/>
      <c r="PZD147" s="69"/>
      <c r="PZE147" s="69"/>
      <c r="PZF147" s="69"/>
      <c r="PZG147" s="69"/>
      <c r="PZH147" s="69"/>
      <c r="PZI147" s="64"/>
      <c r="PZJ147" s="56"/>
      <c r="PZK147" s="63"/>
      <c r="PZL147" s="63"/>
      <c r="PZM147" s="68"/>
      <c r="PZN147" s="70"/>
      <c r="PZO147" s="69"/>
      <c r="PZP147" s="69"/>
      <c r="PZQ147" s="69"/>
      <c r="PZR147" s="69"/>
      <c r="PZS147" s="69"/>
      <c r="PZT147" s="69"/>
      <c r="PZU147" s="69"/>
      <c r="PZV147" s="69"/>
      <c r="PZW147" s="69"/>
      <c r="PZX147" s="69"/>
      <c r="PZY147" s="64"/>
      <c r="PZZ147" s="56"/>
      <c r="QAA147" s="63"/>
      <c r="QAB147" s="63"/>
      <c r="QAC147" s="68"/>
      <c r="QAD147" s="70"/>
      <c r="QAE147" s="69"/>
      <c r="QAF147" s="69"/>
      <c r="QAG147" s="69"/>
      <c r="QAH147" s="69"/>
      <c r="QAI147" s="69"/>
      <c r="QAJ147" s="69"/>
      <c r="QAK147" s="69"/>
      <c r="QAL147" s="69"/>
      <c r="QAM147" s="69"/>
      <c r="QAN147" s="69"/>
      <c r="QAO147" s="64"/>
      <c r="QAP147" s="56"/>
      <c r="QAQ147" s="63"/>
      <c r="QAR147" s="63"/>
      <c r="QAS147" s="68"/>
      <c r="QAT147" s="70"/>
      <c r="QAU147" s="69"/>
      <c r="QAV147" s="69"/>
      <c r="QAW147" s="69"/>
      <c r="QAX147" s="69"/>
      <c r="QAY147" s="69"/>
      <c r="QAZ147" s="69"/>
      <c r="QBA147" s="69"/>
      <c r="QBB147" s="69"/>
      <c r="QBC147" s="69"/>
      <c r="QBD147" s="69"/>
      <c r="QBE147" s="64"/>
      <c r="QBF147" s="56"/>
      <c r="QBG147" s="63"/>
      <c r="QBH147" s="63"/>
      <c r="QBI147" s="68"/>
      <c r="QBJ147" s="70"/>
      <c r="QBK147" s="69"/>
      <c r="QBL147" s="69"/>
      <c r="QBM147" s="69"/>
      <c r="QBN147" s="69"/>
      <c r="QBO147" s="69"/>
      <c r="QBP147" s="69"/>
      <c r="QBQ147" s="69"/>
      <c r="QBR147" s="69"/>
      <c r="QBS147" s="69"/>
      <c r="QBT147" s="69"/>
      <c r="QBU147" s="64"/>
      <c r="QBV147" s="56"/>
      <c r="QBW147" s="63"/>
      <c r="QBX147" s="63"/>
      <c r="QBY147" s="68"/>
      <c r="QBZ147" s="70"/>
      <c r="QCA147" s="69"/>
      <c r="QCB147" s="69"/>
      <c r="QCC147" s="69"/>
      <c r="QCD147" s="69"/>
      <c r="QCE147" s="69"/>
      <c r="QCF147" s="69"/>
      <c r="QCG147" s="69"/>
      <c r="QCH147" s="69"/>
      <c r="QCI147" s="69"/>
      <c r="QCJ147" s="69"/>
      <c r="QCK147" s="64"/>
      <c r="QCL147" s="56"/>
      <c r="QCM147" s="63"/>
      <c r="QCN147" s="63"/>
      <c r="QCO147" s="68"/>
      <c r="QCP147" s="70"/>
      <c r="QCQ147" s="69"/>
      <c r="QCR147" s="69"/>
      <c r="QCS147" s="69"/>
      <c r="QCT147" s="69"/>
      <c r="QCU147" s="69"/>
      <c r="QCV147" s="69"/>
      <c r="QCW147" s="69"/>
      <c r="QCX147" s="69"/>
      <c r="QCY147" s="69"/>
      <c r="QCZ147" s="69"/>
      <c r="QDA147" s="64"/>
      <c r="QDB147" s="56"/>
      <c r="QDC147" s="63"/>
      <c r="QDD147" s="63"/>
      <c r="QDE147" s="68"/>
      <c r="QDF147" s="70"/>
      <c r="QDG147" s="69"/>
      <c r="QDH147" s="69"/>
      <c r="QDI147" s="69"/>
      <c r="QDJ147" s="69"/>
      <c r="QDK147" s="69"/>
      <c r="QDL147" s="69"/>
      <c r="QDM147" s="69"/>
      <c r="QDN147" s="69"/>
      <c r="QDO147" s="69"/>
      <c r="QDP147" s="69"/>
      <c r="QDQ147" s="64"/>
      <c r="QDR147" s="56"/>
      <c r="QDS147" s="63"/>
      <c r="QDT147" s="63"/>
      <c r="QDU147" s="68"/>
      <c r="QDV147" s="70"/>
      <c r="QDW147" s="69"/>
      <c r="QDX147" s="69"/>
      <c r="QDY147" s="69"/>
      <c r="QDZ147" s="69"/>
      <c r="QEA147" s="69"/>
      <c r="QEB147" s="69"/>
      <c r="QEC147" s="69"/>
      <c r="QED147" s="69"/>
      <c r="QEE147" s="69"/>
      <c r="QEF147" s="69"/>
      <c r="QEG147" s="64"/>
      <c r="QEH147" s="56"/>
      <c r="QEI147" s="63"/>
      <c r="QEJ147" s="63"/>
      <c r="QEK147" s="68"/>
      <c r="QEL147" s="70"/>
      <c r="QEM147" s="69"/>
      <c r="QEN147" s="69"/>
      <c r="QEO147" s="69"/>
      <c r="QEP147" s="69"/>
      <c r="QEQ147" s="69"/>
      <c r="QER147" s="69"/>
      <c r="QES147" s="69"/>
      <c r="QET147" s="69"/>
      <c r="QEU147" s="69"/>
      <c r="QEV147" s="69"/>
      <c r="QEW147" s="64"/>
      <c r="QEX147" s="56"/>
      <c r="QEY147" s="63"/>
      <c r="QEZ147" s="63"/>
      <c r="QFA147" s="68"/>
      <c r="QFB147" s="70"/>
      <c r="QFC147" s="69"/>
      <c r="QFD147" s="69"/>
      <c r="QFE147" s="69"/>
      <c r="QFF147" s="69"/>
      <c r="QFG147" s="69"/>
      <c r="QFH147" s="69"/>
      <c r="QFI147" s="69"/>
      <c r="QFJ147" s="69"/>
      <c r="QFK147" s="69"/>
      <c r="QFL147" s="69"/>
      <c r="QFM147" s="64"/>
      <c r="QFN147" s="56"/>
      <c r="QFO147" s="63"/>
      <c r="QFP147" s="63"/>
      <c r="QFQ147" s="68"/>
      <c r="QFR147" s="70"/>
      <c r="QFS147" s="69"/>
      <c r="QFT147" s="69"/>
      <c r="QFU147" s="69"/>
      <c r="QFV147" s="69"/>
      <c r="QFW147" s="69"/>
      <c r="QFX147" s="69"/>
      <c r="QFY147" s="69"/>
      <c r="QFZ147" s="69"/>
      <c r="QGA147" s="69"/>
      <c r="QGB147" s="69"/>
      <c r="QGC147" s="64"/>
      <c r="QGD147" s="56"/>
      <c r="QGE147" s="63"/>
      <c r="QGF147" s="63"/>
      <c r="QGG147" s="68"/>
      <c r="QGH147" s="70"/>
      <c r="QGI147" s="69"/>
      <c r="QGJ147" s="69"/>
      <c r="QGK147" s="69"/>
      <c r="QGL147" s="69"/>
      <c r="QGM147" s="69"/>
      <c r="QGN147" s="69"/>
      <c r="QGO147" s="69"/>
      <c r="QGP147" s="69"/>
      <c r="QGQ147" s="69"/>
      <c r="QGR147" s="69"/>
      <c r="QGS147" s="64"/>
      <c r="QGT147" s="56"/>
      <c r="QGU147" s="63"/>
      <c r="QGV147" s="63"/>
      <c r="QGW147" s="68"/>
      <c r="QGX147" s="70"/>
      <c r="QGY147" s="69"/>
      <c r="QGZ147" s="69"/>
      <c r="QHA147" s="69"/>
      <c r="QHB147" s="69"/>
      <c r="QHC147" s="69"/>
      <c r="QHD147" s="69"/>
      <c r="QHE147" s="69"/>
      <c r="QHF147" s="69"/>
      <c r="QHG147" s="69"/>
      <c r="QHH147" s="69"/>
      <c r="QHI147" s="64"/>
      <c r="QHJ147" s="56"/>
      <c r="QHK147" s="63"/>
      <c r="QHL147" s="63"/>
      <c r="QHM147" s="68"/>
      <c r="QHN147" s="70"/>
      <c r="QHO147" s="69"/>
      <c r="QHP147" s="69"/>
      <c r="QHQ147" s="69"/>
      <c r="QHR147" s="69"/>
      <c r="QHS147" s="69"/>
      <c r="QHT147" s="69"/>
      <c r="QHU147" s="69"/>
      <c r="QHV147" s="69"/>
      <c r="QHW147" s="69"/>
      <c r="QHX147" s="69"/>
      <c r="QHY147" s="64"/>
      <c r="QHZ147" s="56"/>
      <c r="QIA147" s="63"/>
      <c r="QIB147" s="63"/>
      <c r="QIC147" s="68"/>
      <c r="QID147" s="70"/>
      <c r="QIE147" s="69"/>
      <c r="QIF147" s="69"/>
      <c r="QIG147" s="69"/>
      <c r="QIH147" s="69"/>
      <c r="QII147" s="69"/>
      <c r="QIJ147" s="69"/>
      <c r="QIK147" s="69"/>
      <c r="QIL147" s="69"/>
      <c r="QIM147" s="69"/>
      <c r="QIN147" s="69"/>
      <c r="QIO147" s="64"/>
      <c r="QIP147" s="56"/>
      <c r="QIQ147" s="63"/>
      <c r="QIR147" s="63"/>
      <c r="QIS147" s="68"/>
      <c r="QIT147" s="70"/>
      <c r="QIU147" s="69"/>
      <c r="QIV147" s="69"/>
      <c r="QIW147" s="69"/>
      <c r="QIX147" s="69"/>
      <c r="QIY147" s="69"/>
      <c r="QIZ147" s="69"/>
      <c r="QJA147" s="69"/>
      <c r="QJB147" s="69"/>
      <c r="QJC147" s="69"/>
      <c r="QJD147" s="69"/>
      <c r="QJE147" s="64"/>
      <c r="QJF147" s="56"/>
      <c r="QJG147" s="63"/>
      <c r="QJH147" s="63"/>
      <c r="QJI147" s="68"/>
      <c r="QJJ147" s="70"/>
      <c r="QJK147" s="69"/>
      <c r="QJL147" s="69"/>
      <c r="QJM147" s="69"/>
      <c r="QJN147" s="69"/>
      <c r="QJO147" s="69"/>
      <c r="QJP147" s="69"/>
      <c r="QJQ147" s="69"/>
      <c r="QJR147" s="69"/>
      <c r="QJS147" s="69"/>
      <c r="QJT147" s="69"/>
      <c r="QJU147" s="64"/>
      <c r="QJV147" s="56"/>
      <c r="QJW147" s="63"/>
      <c r="QJX147" s="63"/>
      <c r="QJY147" s="68"/>
      <c r="QJZ147" s="70"/>
      <c r="QKA147" s="69"/>
      <c r="QKB147" s="69"/>
      <c r="QKC147" s="69"/>
      <c r="QKD147" s="69"/>
      <c r="QKE147" s="69"/>
      <c r="QKF147" s="69"/>
      <c r="QKG147" s="69"/>
      <c r="QKH147" s="69"/>
      <c r="QKI147" s="69"/>
      <c r="QKJ147" s="69"/>
      <c r="QKK147" s="64"/>
      <c r="QKL147" s="56"/>
      <c r="QKM147" s="63"/>
      <c r="QKN147" s="63"/>
      <c r="QKO147" s="68"/>
      <c r="QKP147" s="70"/>
      <c r="QKQ147" s="69"/>
      <c r="QKR147" s="69"/>
      <c r="QKS147" s="69"/>
      <c r="QKT147" s="69"/>
      <c r="QKU147" s="69"/>
      <c r="QKV147" s="69"/>
      <c r="QKW147" s="69"/>
      <c r="QKX147" s="69"/>
      <c r="QKY147" s="69"/>
      <c r="QKZ147" s="69"/>
      <c r="QLA147" s="64"/>
      <c r="QLB147" s="56"/>
      <c r="QLC147" s="63"/>
      <c r="QLD147" s="63"/>
      <c r="QLE147" s="68"/>
      <c r="QLF147" s="70"/>
      <c r="QLG147" s="69"/>
      <c r="QLH147" s="69"/>
      <c r="QLI147" s="69"/>
      <c r="QLJ147" s="69"/>
      <c r="QLK147" s="69"/>
      <c r="QLL147" s="69"/>
      <c r="QLM147" s="69"/>
      <c r="QLN147" s="69"/>
      <c r="QLO147" s="69"/>
      <c r="QLP147" s="69"/>
      <c r="QLQ147" s="64"/>
      <c r="QLR147" s="56"/>
      <c r="QLS147" s="63"/>
      <c r="QLT147" s="63"/>
      <c r="QLU147" s="68"/>
      <c r="QLV147" s="70"/>
      <c r="QLW147" s="69"/>
      <c r="QLX147" s="69"/>
      <c r="QLY147" s="69"/>
      <c r="QLZ147" s="69"/>
      <c r="QMA147" s="69"/>
      <c r="QMB147" s="69"/>
      <c r="QMC147" s="69"/>
      <c r="QMD147" s="69"/>
      <c r="QME147" s="69"/>
      <c r="QMF147" s="69"/>
      <c r="QMG147" s="64"/>
      <c r="QMH147" s="56"/>
      <c r="QMI147" s="63"/>
      <c r="QMJ147" s="63"/>
      <c r="QMK147" s="68"/>
      <c r="QML147" s="70"/>
      <c r="QMM147" s="69"/>
      <c r="QMN147" s="69"/>
      <c r="QMO147" s="69"/>
      <c r="QMP147" s="69"/>
      <c r="QMQ147" s="69"/>
      <c r="QMR147" s="69"/>
      <c r="QMS147" s="69"/>
      <c r="QMT147" s="69"/>
      <c r="QMU147" s="69"/>
      <c r="QMV147" s="69"/>
      <c r="QMW147" s="64"/>
      <c r="QMX147" s="56"/>
      <c r="QMY147" s="63"/>
      <c r="QMZ147" s="63"/>
      <c r="QNA147" s="68"/>
      <c r="QNB147" s="70"/>
      <c r="QNC147" s="69"/>
      <c r="QND147" s="69"/>
      <c r="QNE147" s="69"/>
      <c r="QNF147" s="69"/>
      <c r="QNG147" s="69"/>
      <c r="QNH147" s="69"/>
      <c r="QNI147" s="69"/>
      <c r="QNJ147" s="69"/>
      <c r="QNK147" s="69"/>
      <c r="QNL147" s="69"/>
      <c r="QNM147" s="64"/>
      <c r="QNN147" s="56"/>
      <c r="QNO147" s="63"/>
      <c r="QNP147" s="63"/>
      <c r="QNQ147" s="68"/>
      <c r="QNR147" s="70"/>
      <c r="QNS147" s="69"/>
      <c r="QNT147" s="69"/>
      <c r="QNU147" s="69"/>
      <c r="QNV147" s="69"/>
      <c r="QNW147" s="69"/>
      <c r="QNX147" s="69"/>
      <c r="QNY147" s="69"/>
      <c r="QNZ147" s="69"/>
      <c r="QOA147" s="69"/>
      <c r="QOB147" s="69"/>
      <c r="QOC147" s="64"/>
      <c r="QOD147" s="56"/>
      <c r="QOE147" s="63"/>
      <c r="QOF147" s="63"/>
      <c r="QOG147" s="68"/>
      <c r="QOH147" s="70"/>
      <c r="QOI147" s="69"/>
      <c r="QOJ147" s="69"/>
      <c r="QOK147" s="69"/>
      <c r="QOL147" s="69"/>
      <c r="QOM147" s="69"/>
      <c r="QON147" s="69"/>
      <c r="QOO147" s="69"/>
      <c r="QOP147" s="69"/>
      <c r="QOQ147" s="69"/>
      <c r="QOR147" s="69"/>
      <c r="QOS147" s="64"/>
      <c r="QOT147" s="56"/>
      <c r="QOU147" s="63"/>
      <c r="QOV147" s="63"/>
      <c r="QOW147" s="68"/>
      <c r="QOX147" s="70"/>
      <c r="QOY147" s="69"/>
      <c r="QOZ147" s="69"/>
      <c r="QPA147" s="69"/>
      <c r="QPB147" s="69"/>
      <c r="QPC147" s="69"/>
      <c r="QPD147" s="69"/>
      <c r="QPE147" s="69"/>
      <c r="QPF147" s="69"/>
      <c r="QPG147" s="69"/>
      <c r="QPH147" s="69"/>
      <c r="QPI147" s="64"/>
      <c r="QPJ147" s="56"/>
      <c r="QPK147" s="63"/>
      <c r="QPL147" s="63"/>
      <c r="QPM147" s="68"/>
      <c r="QPN147" s="70"/>
      <c r="QPO147" s="69"/>
      <c r="QPP147" s="69"/>
      <c r="QPQ147" s="69"/>
      <c r="QPR147" s="69"/>
      <c r="QPS147" s="69"/>
      <c r="QPT147" s="69"/>
      <c r="QPU147" s="69"/>
      <c r="QPV147" s="69"/>
      <c r="QPW147" s="69"/>
      <c r="QPX147" s="69"/>
      <c r="QPY147" s="64"/>
      <c r="QPZ147" s="56"/>
      <c r="QQA147" s="63"/>
      <c r="QQB147" s="63"/>
      <c r="QQC147" s="68"/>
      <c r="QQD147" s="70"/>
      <c r="QQE147" s="69"/>
      <c r="QQF147" s="69"/>
      <c r="QQG147" s="69"/>
      <c r="QQH147" s="69"/>
      <c r="QQI147" s="69"/>
      <c r="QQJ147" s="69"/>
      <c r="QQK147" s="69"/>
      <c r="QQL147" s="69"/>
      <c r="QQM147" s="69"/>
      <c r="QQN147" s="69"/>
      <c r="QQO147" s="64"/>
      <c r="QQP147" s="56"/>
      <c r="QQQ147" s="63"/>
      <c r="QQR147" s="63"/>
      <c r="QQS147" s="68"/>
      <c r="QQT147" s="70"/>
      <c r="QQU147" s="69"/>
      <c r="QQV147" s="69"/>
      <c r="QQW147" s="69"/>
      <c r="QQX147" s="69"/>
      <c r="QQY147" s="69"/>
      <c r="QQZ147" s="69"/>
      <c r="QRA147" s="69"/>
      <c r="QRB147" s="69"/>
      <c r="QRC147" s="69"/>
      <c r="QRD147" s="69"/>
      <c r="QRE147" s="64"/>
      <c r="QRF147" s="56"/>
      <c r="QRG147" s="63"/>
      <c r="QRH147" s="63"/>
      <c r="QRI147" s="68"/>
      <c r="QRJ147" s="70"/>
      <c r="QRK147" s="69"/>
      <c r="QRL147" s="69"/>
      <c r="QRM147" s="69"/>
      <c r="QRN147" s="69"/>
      <c r="QRO147" s="69"/>
      <c r="QRP147" s="69"/>
      <c r="QRQ147" s="69"/>
      <c r="QRR147" s="69"/>
      <c r="QRS147" s="69"/>
      <c r="QRT147" s="69"/>
      <c r="QRU147" s="64"/>
      <c r="QRV147" s="56"/>
      <c r="QRW147" s="63"/>
      <c r="QRX147" s="63"/>
      <c r="QRY147" s="68"/>
      <c r="QRZ147" s="70"/>
      <c r="QSA147" s="69"/>
      <c r="QSB147" s="69"/>
      <c r="QSC147" s="69"/>
      <c r="QSD147" s="69"/>
      <c r="QSE147" s="69"/>
      <c r="QSF147" s="69"/>
      <c r="QSG147" s="69"/>
      <c r="QSH147" s="69"/>
      <c r="QSI147" s="69"/>
      <c r="QSJ147" s="69"/>
      <c r="QSK147" s="64"/>
      <c r="QSL147" s="56"/>
      <c r="QSM147" s="63"/>
      <c r="QSN147" s="63"/>
      <c r="QSO147" s="68"/>
      <c r="QSP147" s="70"/>
      <c r="QSQ147" s="69"/>
      <c r="QSR147" s="69"/>
      <c r="QSS147" s="69"/>
      <c r="QST147" s="69"/>
      <c r="QSU147" s="69"/>
      <c r="QSV147" s="69"/>
      <c r="QSW147" s="69"/>
      <c r="QSX147" s="69"/>
      <c r="QSY147" s="69"/>
      <c r="QSZ147" s="69"/>
      <c r="QTA147" s="64"/>
      <c r="QTB147" s="56"/>
      <c r="QTC147" s="63"/>
      <c r="QTD147" s="63"/>
      <c r="QTE147" s="68"/>
      <c r="QTF147" s="70"/>
      <c r="QTG147" s="69"/>
      <c r="QTH147" s="69"/>
      <c r="QTI147" s="69"/>
      <c r="QTJ147" s="69"/>
      <c r="QTK147" s="69"/>
      <c r="QTL147" s="69"/>
      <c r="QTM147" s="69"/>
      <c r="QTN147" s="69"/>
      <c r="QTO147" s="69"/>
      <c r="QTP147" s="69"/>
      <c r="QTQ147" s="64"/>
      <c r="QTR147" s="56"/>
      <c r="QTS147" s="63"/>
      <c r="QTT147" s="63"/>
      <c r="QTU147" s="68"/>
      <c r="QTV147" s="70"/>
      <c r="QTW147" s="69"/>
      <c r="QTX147" s="69"/>
      <c r="QTY147" s="69"/>
      <c r="QTZ147" s="69"/>
      <c r="QUA147" s="69"/>
      <c r="QUB147" s="69"/>
      <c r="QUC147" s="69"/>
      <c r="QUD147" s="69"/>
      <c r="QUE147" s="69"/>
      <c r="QUF147" s="69"/>
      <c r="QUG147" s="64"/>
      <c r="QUH147" s="56"/>
      <c r="QUI147" s="63"/>
      <c r="QUJ147" s="63"/>
      <c r="QUK147" s="68"/>
      <c r="QUL147" s="70"/>
      <c r="QUM147" s="69"/>
      <c r="QUN147" s="69"/>
      <c r="QUO147" s="69"/>
      <c r="QUP147" s="69"/>
      <c r="QUQ147" s="69"/>
      <c r="QUR147" s="69"/>
      <c r="QUS147" s="69"/>
      <c r="QUT147" s="69"/>
      <c r="QUU147" s="69"/>
      <c r="QUV147" s="69"/>
      <c r="QUW147" s="64"/>
      <c r="QUX147" s="56"/>
      <c r="QUY147" s="63"/>
      <c r="QUZ147" s="63"/>
      <c r="QVA147" s="68"/>
      <c r="QVB147" s="70"/>
      <c r="QVC147" s="69"/>
      <c r="QVD147" s="69"/>
      <c r="QVE147" s="69"/>
      <c r="QVF147" s="69"/>
      <c r="QVG147" s="69"/>
      <c r="QVH147" s="69"/>
      <c r="QVI147" s="69"/>
      <c r="QVJ147" s="69"/>
      <c r="QVK147" s="69"/>
      <c r="QVL147" s="69"/>
      <c r="QVM147" s="64"/>
      <c r="QVN147" s="56"/>
      <c r="QVO147" s="63"/>
      <c r="QVP147" s="63"/>
      <c r="QVQ147" s="68"/>
      <c r="QVR147" s="70"/>
      <c r="QVS147" s="69"/>
      <c r="QVT147" s="69"/>
      <c r="QVU147" s="69"/>
      <c r="QVV147" s="69"/>
      <c r="QVW147" s="69"/>
      <c r="QVX147" s="69"/>
      <c r="QVY147" s="69"/>
      <c r="QVZ147" s="69"/>
      <c r="QWA147" s="69"/>
      <c r="QWB147" s="69"/>
      <c r="QWC147" s="64"/>
      <c r="QWD147" s="56"/>
      <c r="QWE147" s="63"/>
      <c r="QWF147" s="63"/>
      <c r="QWG147" s="68"/>
      <c r="QWH147" s="70"/>
      <c r="QWI147" s="69"/>
      <c r="QWJ147" s="69"/>
      <c r="QWK147" s="69"/>
      <c r="QWL147" s="69"/>
      <c r="QWM147" s="69"/>
      <c r="QWN147" s="69"/>
      <c r="QWO147" s="69"/>
      <c r="QWP147" s="69"/>
      <c r="QWQ147" s="69"/>
      <c r="QWR147" s="69"/>
      <c r="QWS147" s="64"/>
      <c r="QWT147" s="56"/>
      <c r="QWU147" s="63"/>
      <c r="QWV147" s="63"/>
      <c r="QWW147" s="68"/>
      <c r="QWX147" s="70"/>
      <c r="QWY147" s="69"/>
      <c r="QWZ147" s="69"/>
      <c r="QXA147" s="69"/>
      <c r="QXB147" s="69"/>
      <c r="QXC147" s="69"/>
      <c r="QXD147" s="69"/>
      <c r="QXE147" s="69"/>
      <c r="QXF147" s="69"/>
      <c r="QXG147" s="69"/>
      <c r="QXH147" s="69"/>
      <c r="QXI147" s="64"/>
      <c r="QXJ147" s="56"/>
      <c r="QXK147" s="63"/>
      <c r="QXL147" s="63"/>
      <c r="QXM147" s="68"/>
      <c r="QXN147" s="70"/>
      <c r="QXO147" s="69"/>
      <c r="QXP147" s="69"/>
      <c r="QXQ147" s="69"/>
      <c r="QXR147" s="69"/>
      <c r="QXS147" s="69"/>
      <c r="QXT147" s="69"/>
      <c r="QXU147" s="69"/>
      <c r="QXV147" s="69"/>
      <c r="QXW147" s="69"/>
      <c r="QXX147" s="69"/>
      <c r="QXY147" s="64"/>
      <c r="QXZ147" s="56"/>
      <c r="QYA147" s="63"/>
      <c r="QYB147" s="63"/>
      <c r="QYC147" s="68"/>
      <c r="QYD147" s="70"/>
      <c r="QYE147" s="69"/>
      <c r="QYF147" s="69"/>
      <c r="QYG147" s="69"/>
      <c r="QYH147" s="69"/>
      <c r="QYI147" s="69"/>
      <c r="QYJ147" s="69"/>
      <c r="QYK147" s="69"/>
      <c r="QYL147" s="69"/>
      <c r="QYM147" s="69"/>
      <c r="QYN147" s="69"/>
      <c r="QYO147" s="64"/>
      <c r="QYP147" s="56"/>
      <c r="QYQ147" s="63"/>
      <c r="QYR147" s="63"/>
      <c r="QYS147" s="68"/>
      <c r="QYT147" s="70"/>
      <c r="QYU147" s="69"/>
      <c r="QYV147" s="69"/>
      <c r="QYW147" s="69"/>
      <c r="QYX147" s="69"/>
      <c r="QYY147" s="69"/>
      <c r="QYZ147" s="69"/>
      <c r="QZA147" s="69"/>
      <c r="QZB147" s="69"/>
      <c r="QZC147" s="69"/>
      <c r="QZD147" s="69"/>
      <c r="QZE147" s="64"/>
      <c r="QZF147" s="56"/>
      <c r="QZG147" s="63"/>
      <c r="QZH147" s="63"/>
      <c r="QZI147" s="68"/>
      <c r="QZJ147" s="70"/>
      <c r="QZK147" s="69"/>
      <c r="QZL147" s="69"/>
      <c r="QZM147" s="69"/>
      <c r="QZN147" s="69"/>
      <c r="QZO147" s="69"/>
      <c r="QZP147" s="69"/>
      <c r="QZQ147" s="69"/>
      <c r="QZR147" s="69"/>
      <c r="QZS147" s="69"/>
      <c r="QZT147" s="69"/>
      <c r="QZU147" s="64"/>
      <c r="QZV147" s="56"/>
      <c r="QZW147" s="63"/>
      <c r="QZX147" s="63"/>
      <c r="QZY147" s="68"/>
      <c r="QZZ147" s="70"/>
      <c r="RAA147" s="69"/>
      <c r="RAB147" s="69"/>
      <c r="RAC147" s="69"/>
      <c r="RAD147" s="69"/>
      <c r="RAE147" s="69"/>
      <c r="RAF147" s="69"/>
      <c r="RAG147" s="69"/>
      <c r="RAH147" s="69"/>
      <c r="RAI147" s="69"/>
      <c r="RAJ147" s="69"/>
      <c r="RAK147" s="64"/>
      <c r="RAL147" s="56"/>
      <c r="RAM147" s="63"/>
      <c r="RAN147" s="63"/>
      <c r="RAO147" s="68"/>
      <c r="RAP147" s="70"/>
      <c r="RAQ147" s="69"/>
      <c r="RAR147" s="69"/>
      <c r="RAS147" s="69"/>
      <c r="RAT147" s="69"/>
      <c r="RAU147" s="69"/>
      <c r="RAV147" s="69"/>
      <c r="RAW147" s="69"/>
      <c r="RAX147" s="69"/>
      <c r="RAY147" s="69"/>
      <c r="RAZ147" s="69"/>
      <c r="RBA147" s="64"/>
      <c r="RBB147" s="56"/>
      <c r="RBC147" s="63"/>
      <c r="RBD147" s="63"/>
      <c r="RBE147" s="68"/>
      <c r="RBF147" s="70"/>
      <c r="RBG147" s="69"/>
      <c r="RBH147" s="69"/>
      <c r="RBI147" s="69"/>
      <c r="RBJ147" s="69"/>
      <c r="RBK147" s="69"/>
      <c r="RBL147" s="69"/>
      <c r="RBM147" s="69"/>
      <c r="RBN147" s="69"/>
      <c r="RBO147" s="69"/>
      <c r="RBP147" s="69"/>
      <c r="RBQ147" s="64"/>
      <c r="RBR147" s="56"/>
      <c r="RBS147" s="63"/>
      <c r="RBT147" s="63"/>
      <c r="RBU147" s="68"/>
      <c r="RBV147" s="70"/>
      <c r="RBW147" s="69"/>
      <c r="RBX147" s="69"/>
      <c r="RBY147" s="69"/>
      <c r="RBZ147" s="69"/>
      <c r="RCA147" s="69"/>
      <c r="RCB147" s="69"/>
      <c r="RCC147" s="69"/>
      <c r="RCD147" s="69"/>
      <c r="RCE147" s="69"/>
      <c r="RCF147" s="69"/>
      <c r="RCG147" s="64"/>
      <c r="RCH147" s="56"/>
      <c r="RCI147" s="63"/>
      <c r="RCJ147" s="63"/>
      <c r="RCK147" s="68"/>
      <c r="RCL147" s="70"/>
      <c r="RCM147" s="69"/>
      <c r="RCN147" s="69"/>
      <c r="RCO147" s="69"/>
      <c r="RCP147" s="69"/>
      <c r="RCQ147" s="69"/>
      <c r="RCR147" s="69"/>
      <c r="RCS147" s="69"/>
      <c r="RCT147" s="69"/>
      <c r="RCU147" s="69"/>
      <c r="RCV147" s="69"/>
      <c r="RCW147" s="64"/>
      <c r="RCX147" s="56"/>
      <c r="RCY147" s="63"/>
      <c r="RCZ147" s="63"/>
      <c r="RDA147" s="68"/>
      <c r="RDB147" s="70"/>
      <c r="RDC147" s="69"/>
      <c r="RDD147" s="69"/>
      <c r="RDE147" s="69"/>
      <c r="RDF147" s="69"/>
      <c r="RDG147" s="69"/>
      <c r="RDH147" s="69"/>
      <c r="RDI147" s="69"/>
      <c r="RDJ147" s="69"/>
      <c r="RDK147" s="69"/>
      <c r="RDL147" s="69"/>
      <c r="RDM147" s="64"/>
      <c r="RDN147" s="56"/>
      <c r="RDO147" s="63"/>
      <c r="RDP147" s="63"/>
      <c r="RDQ147" s="68"/>
      <c r="RDR147" s="70"/>
      <c r="RDS147" s="69"/>
      <c r="RDT147" s="69"/>
      <c r="RDU147" s="69"/>
      <c r="RDV147" s="69"/>
      <c r="RDW147" s="69"/>
      <c r="RDX147" s="69"/>
      <c r="RDY147" s="69"/>
      <c r="RDZ147" s="69"/>
      <c r="REA147" s="69"/>
      <c r="REB147" s="69"/>
      <c r="REC147" s="64"/>
      <c r="RED147" s="56"/>
      <c r="REE147" s="63"/>
      <c r="REF147" s="63"/>
      <c r="REG147" s="68"/>
      <c r="REH147" s="70"/>
      <c r="REI147" s="69"/>
      <c r="REJ147" s="69"/>
      <c r="REK147" s="69"/>
      <c r="REL147" s="69"/>
      <c r="REM147" s="69"/>
      <c r="REN147" s="69"/>
      <c r="REO147" s="69"/>
      <c r="REP147" s="69"/>
      <c r="REQ147" s="69"/>
      <c r="RER147" s="69"/>
      <c r="RES147" s="64"/>
      <c r="RET147" s="56"/>
      <c r="REU147" s="63"/>
      <c r="REV147" s="63"/>
      <c r="REW147" s="68"/>
      <c r="REX147" s="70"/>
      <c r="REY147" s="69"/>
      <c r="REZ147" s="69"/>
      <c r="RFA147" s="69"/>
      <c r="RFB147" s="69"/>
      <c r="RFC147" s="69"/>
      <c r="RFD147" s="69"/>
      <c r="RFE147" s="69"/>
      <c r="RFF147" s="69"/>
      <c r="RFG147" s="69"/>
      <c r="RFH147" s="69"/>
      <c r="RFI147" s="64"/>
      <c r="RFJ147" s="56"/>
      <c r="RFK147" s="63"/>
      <c r="RFL147" s="63"/>
      <c r="RFM147" s="68"/>
      <c r="RFN147" s="70"/>
      <c r="RFO147" s="69"/>
      <c r="RFP147" s="69"/>
      <c r="RFQ147" s="69"/>
      <c r="RFR147" s="69"/>
      <c r="RFS147" s="69"/>
      <c r="RFT147" s="69"/>
      <c r="RFU147" s="69"/>
      <c r="RFV147" s="69"/>
      <c r="RFW147" s="69"/>
      <c r="RFX147" s="69"/>
      <c r="RFY147" s="64"/>
      <c r="RFZ147" s="56"/>
      <c r="RGA147" s="63"/>
      <c r="RGB147" s="63"/>
      <c r="RGC147" s="68"/>
      <c r="RGD147" s="70"/>
      <c r="RGE147" s="69"/>
      <c r="RGF147" s="69"/>
      <c r="RGG147" s="69"/>
      <c r="RGH147" s="69"/>
      <c r="RGI147" s="69"/>
      <c r="RGJ147" s="69"/>
      <c r="RGK147" s="69"/>
      <c r="RGL147" s="69"/>
      <c r="RGM147" s="69"/>
      <c r="RGN147" s="69"/>
      <c r="RGO147" s="64"/>
      <c r="RGP147" s="56"/>
      <c r="RGQ147" s="63"/>
      <c r="RGR147" s="63"/>
      <c r="RGS147" s="68"/>
      <c r="RGT147" s="70"/>
      <c r="RGU147" s="69"/>
      <c r="RGV147" s="69"/>
      <c r="RGW147" s="69"/>
      <c r="RGX147" s="69"/>
      <c r="RGY147" s="69"/>
      <c r="RGZ147" s="69"/>
      <c r="RHA147" s="69"/>
      <c r="RHB147" s="69"/>
      <c r="RHC147" s="69"/>
      <c r="RHD147" s="69"/>
      <c r="RHE147" s="64"/>
      <c r="RHF147" s="56"/>
      <c r="RHG147" s="63"/>
      <c r="RHH147" s="63"/>
      <c r="RHI147" s="68"/>
      <c r="RHJ147" s="70"/>
      <c r="RHK147" s="69"/>
      <c r="RHL147" s="69"/>
      <c r="RHM147" s="69"/>
      <c r="RHN147" s="69"/>
      <c r="RHO147" s="69"/>
      <c r="RHP147" s="69"/>
      <c r="RHQ147" s="69"/>
      <c r="RHR147" s="69"/>
      <c r="RHS147" s="69"/>
      <c r="RHT147" s="69"/>
      <c r="RHU147" s="64"/>
      <c r="RHV147" s="56"/>
      <c r="RHW147" s="63"/>
      <c r="RHX147" s="63"/>
      <c r="RHY147" s="68"/>
      <c r="RHZ147" s="70"/>
      <c r="RIA147" s="69"/>
      <c r="RIB147" s="69"/>
      <c r="RIC147" s="69"/>
      <c r="RID147" s="69"/>
      <c r="RIE147" s="69"/>
      <c r="RIF147" s="69"/>
      <c r="RIG147" s="69"/>
      <c r="RIH147" s="69"/>
      <c r="RII147" s="69"/>
      <c r="RIJ147" s="69"/>
      <c r="RIK147" s="64"/>
      <c r="RIL147" s="56"/>
      <c r="RIM147" s="63"/>
      <c r="RIN147" s="63"/>
      <c r="RIO147" s="68"/>
      <c r="RIP147" s="70"/>
      <c r="RIQ147" s="69"/>
      <c r="RIR147" s="69"/>
      <c r="RIS147" s="69"/>
      <c r="RIT147" s="69"/>
      <c r="RIU147" s="69"/>
      <c r="RIV147" s="69"/>
      <c r="RIW147" s="69"/>
      <c r="RIX147" s="69"/>
      <c r="RIY147" s="69"/>
      <c r="RIZ147" s="69"/>
      <c r="RJA147" s="64"/>
      <c r="RJB147" s="56"/>
      <c r="RJC147" s="63"/>
      <c r="RJD147" s="63"/>
      <c r="RJE147" s="68"/>
      <c r="RJF147" s="70"/>
      <c r="RJG147" s="69"/>
      <c r="RJH147" s="69"/>
      <c r="RJI147" s="69"/>
      <c r="RJJ147" s="69"/>
      <c r="RJK147" s="69"/>
      <c r="RJL147" s="69"/>
      <c r="RJM147" s="69"/>
      <c r="RJN147" s="69"/>
      <c r="RJO147" s="69"/>
      <c r="RJP147" s="69"/>
      <c r="RJQ147" s="64"/>
      <c r="RJR147" s="56"/>
      <c r="RJS147" s="63"/>
      <c r="RJT147" s="63"/>
      <c r="RJU147" s="68"/>
      <c r="RJV147" s="70"/>
      <c r="RJW147" s="69"/>
      <c r="RJX147" s="69"/>
      <c r="RJY147" s="69"/>
      <c r="RJZ147" s="69"/>
      <c r="RKA147" s="69"/>
      <c r="RKB147" s="69"/>
      <c r="RKC147" s="69"/>
      <c r="RKD147" s="69"/>
      <c r="RKE147" s="69"/>
      <c r="RKF147" s="69"/>
      <c r="RKG147" s="64"/>
      <c r="RKH147" s="56"/>
      <c r="RKI147" s="63"/>
      <c r="RKJ147" s="63"/>
      <c r="RKK147" s="68"/>
      <c r="RKL147" s="70"/>
      <c r="RKM147" s="69"/>
      <c r="RKN147" s="69"/>
      <c r="RKO147" s="69"/>
      <c r="RKP147" s="69"/>
      <c r="RKQ147" s="69"/>
      <c r="RKR147" s="69"/>
      <c r="RKS147" s="69"/>
      <c r="RKT147" s="69"/>
      <c r="RKU147" s="69"/>
      <c r="RKV147" s="69"/>
      <c r="RKW147" s="64"/>
      <c r="RKX147" s="56"/>
      <c r="RKY147" s="63"/>
      <c r="RKZ147" s="63"/>
      <c r="RLA147" s="68"/>
      <c r="RLB147" s="70"/>
      <c r="RLC147" s="69"/>
      <c r="RLD147" s="69"/>
      <c r="RLE147" s="69"/>
      <c r="RLF147" s="69"/>
      <c r="RLG147" s="69"/>
      <c r="RLH147" s="69"/>
      <c r="RLI147" s="69"/>
      <c r="RLJ147" s="69"/>
      <c r="RLK147" s="69"/>
      <c r="RLL147" s="69"/>
      <c r="RLM147" s="64"/>
      <c r="RLN147" s="56"/>
      <c r="RLO147" s="63"/>
      <c r="RLP147" s="63"/>
      <c r="RLQ147" s="68"/>
      <c r="RLR147" s="70"/>
      <c r="RLS147" s="69"/>
      <c r="RLT147" s="69"/>
      <c r="RLU147" s="69"/>
      <c r="RLV147" s="69"/>
      <c r="RLW147" s="69"/>
      <c r="RLX147" s="69"/>
      <c r="RLY147" s="69"/>
      <c r="RLZ147" s="69"/>
      <c r="RMA147" s="69"/>
      <c r="RMB147" s="69"/>
      <c r="RMC147" s="64"/>
      <c r="RMD147" s="56"/>
      <c r="RME147" s="63"/>
      <c r="RMF147" s="63"/>
      <c r="RMG147" s="68"/>
      <c r="RMH147" s="70"/>
      <c r="RMI147" s="69"/>
      <c r="RMJ147" s="69"/>
      <c r="RMK147" s="69"/>
      <c r="RML147" s="69"/>
      <c r="RMM147" s="69"/>
      <c r="RMN147" s="69"/>
      <c r="RMO147" s="69"/>
      <c r="RMP147" s="69"/>
      <c r="RMQ147" s="69"/>
      <c r="RMR147" s="69"/>
      <c r="RMS147" s="64"/>
      <c r="RMT147" s="56"/>
      <c r="RMU147" s="63"/>
      <c r="RMV147" s="63"/>
      <c r="RMW147" s="68"/>
      <c r="RMX147" s="70"/>
      <c r="RMY147" s="69"/>
      <c r="RMZ147" s="69"/>
      <c r="RNA147" s="69"/>
      <c r="RNB147" s="69"/>
      <c r="RNC147" s="69"/>
      <c r="RND147" s="69"/>
      <c r="RNE147" s="69"/>
      <c r="RNF147" s="69"/>
      <c r="RNG147" s="69"/>
      <c r="RNH147" s="69"/>
      <c r="RNI147" s="64"/>
      <c r="RNJ147" s="56"/>
      <c r="RNK147" s="63"/>
      <c r="RNL147" s="63"/>
      <c r="RNM147" s="68"/>
      <c r="RNN147" s="70"/>
      <c r="RNO147" s="69"/>
      <c r="RNP147" s="69"/>
      <c r="RNQ147" s="69"/>
      <c r="RNR147" s="69"/>
      <c r="RNS147" s="69"/>
      <c r="RNT147" s="69"/>
      <c r="RNU147" s="69"/>
      <c r="RNV147" s="69"/>
      <c r="RNW147" s="69"/>
      <c r="RNX147" s="69"/>
      <c r="RNY147" s="64"/>
      <c r="RNZ147" s="56"/>
      <c r="ROA147" s="63"/>
      <c r="ROB147" s="63"/>
      <c r="ROC147" s="68"/>
      <c r="ROD147" s="70"/>
      <c r="ROE147" s="69"/>
      <c r="ROF147" s="69"/>
      <c r="ROG147" s="69"/>
      <c r="ROH147" s="69"/>
      <c r="ROI147" s="69"/>
      <c r="ROJ147" s="69"/>
      <c r="ROK147" s="69"/>
      <c r="ROL147" s="69"/>
      <c r="ROM147" s="69"/>
      <c r="RON147" s="69"/>
      <c r="ROO147" s="64"/>
      <c r="ROP147" s="56"/>
      <c r="ROQ147" s="63"/>
      <c r="ROR147" s="63"/>
      <c r="ROS147" s="68"/>
      <c r="ROT147" s="70"/>
      <c r="ROU147" s="69"/>
      <c r="ROV147" s="69"/>
      <c r="ROW147" s="69"/>
      <c r="ROX147" s="69"/>
      <c r="ROY147" s="69"/>
      <c r="ROZ147" s="69"/>
      <c r="RPA147" s="69"/>
      <c r="RPB147" s="69"/>
      <c r="RPC147" s="69"/>
      <c r="RPD147" s="69"/>
      <c r="RPE147" s="64"/>
      <c r="RPF147" s="56"/>
      <c r="RPG147" s="63"/>
      <c r="RPH147" s="63"/>
      <c r="RPI147" s="68"/>
      <c r="RPJ147" s="70"/>
      <c r="RPK147" s="69"/>
      <c r="RPL147" s="69"/>
      <c r="RPM147" s="69"/>
      <c r="RPN147" s="69"/>
      <c r="RPO147" s="69"/>
      <c r="RPP147" s="69"/>
      <c r="RPQ147" s="69"/>
      <c r="RPR147" s="69"/>
      <c r="RPS147" s="69"/>
      <c r="RPT147" s="69"/>
      <c r="RPU147" s="64"/>
      <c r="RPV147" s="56"/>
      <c r="RPW147" s="63"/>
      <c r="RPX147" s="63"/>
      <c r="RPY147" s="68"/>
      <c r="RPZ147" s="70"/>
      <c r="RQA147" s="69"/>
      <c r="RQB147" s="69"/>
      <c r="RQC147" s="69"/>
      <c r="RQD147" s="69"/>
      <c r="RQE147" s="69"/>
      <c r="RQF147" s="69"/>
      <c r="RQG147" s="69"/>
      <c r="RQH147" s="69"/>
      <c r="RQI147" s="69"/>
      <c r="RQJ147" s="69"/>
      <c r="RQK147" s="64"/>
      <c r="RQL147" s="56"/>
      <c r="RQM147" s="63"/>
      <c r="RQN147" s="63"/>
      <c r="RQO147" s="68"/>
      <c r="RQP147" s="70"/>
      <c r="RQQ147" s="69"/>
      <c r="RQR147" s="69"/>
      <c r="RQS147" s="69"/>
      <c r="RQT147" s="69"/>
      <c r="RQU147" s="69"/>
      <c r="RQV147" s="69"/>
      <c r="RQW147" s="69"/>
      <c r="RQX147" s="69"/>
      <c r="RQY147" s="69"/>
      <c r="RQZ147" s="69"/>
      <c r="RRA147" s="64"/>
      <c r="RRB147" s="56"/>
      <c r="RRC147" s="63"/>
      <c r="RRD147" s="63"/>
      <c r="RRE147" s="68"/>
      <c r="RRF147" s="70"/>
      <c r="RRG147" s="69"/>
      <c r="RRH147" s="69"/>
      <c r="RRI147" s="69"/>
      <c r="RRJ147" s="69"/>
      <c r="RRK147" s="69"/>
      <c r="RRL147" s="69"/>
      <c r="RRM147" s="69"/>
      <c r="RRN147" s="69"/>
      <c r="RRO147" s="69"/>
      <c r="RRP147" s="69"/>
      <c r="RRQ147" s="64"/>
      <c r="RRR147" s="56"/>
      <c r="RRS147" s="63"/>
      <c r="RRT147" s="63"/>
      <c r="RRU147" s="68"/>
      <c r="RRV147" s="70"/>
      <c r="RRW147" s="69"/>
      <c r="RRX147" s="69"/>
      <c r="RRY147" s="69"/>
      <c r="RRZ147" s="69"/>
      <c r="RSA147" s="69"/>
      <c r="RSB147" s="69"/>
      <c r="RSC147" s="69"/>
      <c r="RSD147" s="69"/>
      <c r="RSE147" s="69"/>
      <c r="RSF147" s="69"/>
      <c r="RSG147" s="64"/>
      <c r="RSH147" s="56"/>
      <c r="RSI147" s="63"/>
      <c r="RSJ147" s="63"/>
      <c r="RSK147" s="68"/>
      <c r="RSL147" s="70"/>
      <c r="RSM147" s="69"/>
      <c r="RSN147" s="69"/>
      <c r="RSO147" s="69"/>
      <c r="RSP147" s="69"/>
      <c r="RSQ147" s="69"/>
      <c r="RSR147" s="69"/>
      <c r="RSS147" s="69"/>
      <c r="RST147" s="69"/>
      <c r="RSU147" s="69"/>
      <c r="RSV147" s="69"/>
      <c r="RSW147" s="64"/>
      <c r="RSX147" s="56"/>
      <c r="RSY147" s="63"/>
      <c r="RSZ147" s="63"/>
      <c r="RTA147" s="68"/>
      <c r="RTB147" s="70"/>
      <c r="RTC147" s="69"/>
      <c r="RTD147" s="69"/>
      <c r="RTE147" s="69"/>
      <c r="RTF147" s="69"/>
      <c r="RTG147" s="69"/>
      <c r="RTH147" s="69"/>
      <c r="RTI147" s="69"/>
      <c r="RTJ147" s="69"/>
      <c r="RTK147" s="69"/>
      <c r="RTL147" s="69"/>
      <c r="RTM147" s="64"/>
      <c r="RTN147" s="56"/>
      <c r="RTO147" s="63"/>
      <c r="RTP147" s="63"/>
      <c r="RTQ147" s="68"/>
      <c r="RTR147" s="70"/>
      <c r="RTS147" s="69"/>
      <c r="RTT147" s="69"/>
      <c r="RTU147" s="69"/>
      <c r="RTV147" s="69"/>
      <c r="RTW147" s="69"/>
      <c r="RTX147" s="69"/>
      <c r="RTY147" s="69"/>
      <c r="RTZ147" s="69"/>
      <c r="RUA147" s="69"/>
      <c r="RUB147" s="69"/>
      <c r="RUC147" s="64"/>
      <c r="RUD147" s="56"/>
      <c r="RUE147" s="63"/>
      <c r="RUF147" s="63"/>
      <c r="RUG147" s="68"/>
      <c r="RUH147" s="70"/>
      <c r="RUI147" s="69"/>
      <c r="RUJ147" s="69"/>
      <c r="RUK147" s="69"/>
      <c r="RUL147" s="69"/>
      <c r="RUM147" s="69"/>
      <c r="RUN147" s="69"/>
      <c r="RUO147" s="69"/>
      <c r="RUP147" s="69"/>
      <c r="RUQ147" s="69"/>
      <c r="RUR147" s="69"/>
      <c r="RUS147" s="64"/>
      <c r="RUT147" s="56"/>
      <c r="RUU147" s="63"/>
      <c r="RUV147" s="63"/>
      <c r="RUW147" s="68"/>
      <c r="RUX147" s="70"/>
      <c r="RUY147" s="69"/>
      <c r="RUZ147" s="69"/>
      <c r="RVA147" s="69"/>
      <c r="RVB147" s="69"/>
      <c r="RVC147" s="69"/>
      <c r="RVD147" s="69"/>
      <c r="RVE147" s="69"/>
      <c r="RVF147" s="69"/>
      <c r="RVG147" s="69"/>
      <c r="RVH147" s="69"/>
      <c r="RVI147" s="64"/>
      <c r="RVJ147" s="56"/>
      <c r="RVK147" s="63"/>
      <c r="RVL147" s="63"/>
      <c r="RVM147" s="68"/>
      <c r="RVN147" s="70"/>
      <c r="RVO147" s="69"/>
      <c r="RVP147" s="69"/>
      <c r="RVQ147" s="69"/>
      <c r="RVR147" s="69"/>
      <c r="RVS147" s="69"/>
      <c r="RVT147" s="69"/>
      <c r="RVU147" s="69"/>
      <c r="RVV147" s="69"/>
      <c r="RVW147" s="69"/>
      <c r="RVX147" s="69"/>
      <c r="RVY147" s="64"/>
      <c r="RVZ147" s="56"/>
      <c r="RWA147" s="63"/>
      <c r="RWB147" s="63"/>
      <c r="RWC147" s="68"/>
      <c r="RWD147" s="70"/>
      <c r="RWE147" s="69"/>
      <c r="RWF147" s="69"/>
      <c r="RWG147" s="69"/>
      <c r="RWH147" s="69"/>
      <c r="RWI147" s="69"/>
      <c r="RWJ147" s="69"/>
      <c r="RWK147" s="69"/>
      <c r="RWL147" s="69"/>
      <c r="RWM147" s="69"/>
      <c r="RWN147" s="69"/>
      <c r="RWO147" s="64"/>
      <c r="RWP147" s="56"/>
      <c r="RWQ147" s="63"/>
      <c r="RWR147" s="63"/>
      <c r="RWS147" s="68"/>
      <c r="RWT147" s="70"/>
      <c r="RWU147" s="69"/>
      <c r="RWV147" s="69"/>
      <c r="RWW147" s="69"/>
      <c r="RWX147" s="69"/>
      <c r="RWY147" s="69"/>
      <c r="RWZ147" s="69"/>
      <c r="RXA147" s="69"/>
      <c r="RXB147" s="69"/>
      <c r="RXC147" s="69"/>
      <c r="RXD147" s="69"/>
      <c r="RXE147" s="64"/>
      <c r="RXF147" s="56"/>
      <c r="RXG147" s="63"/>
      <c r="RXH147" s="63"/>
      <c r="RXI147" s="68"/>
      <c r="RXJ147" s="70"/>
      <c r="RXK147" s="69"/>
      <c r="RXL147" s="69"/>
      <c r="RXM147" s="69"/>
      <c r="RXN147" s="69"/>
      <c r="RXO147" s="69"/>
      <c r="RXP147" s="69"/>
      <c r="RXQ147" s="69"/>
      <c r="RXR147" s="69"/>
      <c r="RXS147" s="69"/>
      <c r="RXT147" s="69"/>
      <c r="RXU147" s="64"/>
      <c r="RXV147" s="56"/>
      <c r="RXW147" s="63"/>
      <c r="RXX147" s="63"/>
      <c r="RXY147" s="68"/>
      <c r="RXZ147" s="70"/>
      <c r="RYA147" s="69"/>
      <c r="RYB147" s="69"/>
      <c r="RYC147" s="69"/>
      <c r="RYD147" s="69"/>
      <c r="RYE147" s="69"/>
      <c r="RYF147" s="69"/>
      <c r="RYG147" s="69"/>
      <c r="RYH147" s="69"/>
      <c r="RYI147" s="69"/>
      <c r="RYJ147" s="69"/>
      <c r="RYK147" s="64"/>
      <c r="RYL147" s="56"/>
      <c r="RYM147" s="63"/>
      <c r="RYN147" s="63"/>
      <c r="RYO147" s="68"/>
      <c r="RYP147" s="70"/>
      <c r="RYQ147" s="69"/>
      <c r="RYR147" s="69"/>
      <c r="RYS147" s="69"/>
      <c r="RYT147" s="69"/>
      <c r="RYU147" s="69"/>
      <c r="RYV147" s="69"/>
      <c r="RYW147" s="69"/>
      <c r="RYX147" s="69"/>
      <c r="RYY147" s="69"/>
      <c r="RYZ147" s="69"/>
      <c r="RZA147" s="64"/>
      <c r="RZB147" s="56"/>
      <c r="RZC147" s="63"/>
      <c r="RZD147" s="63"/>
      <c r="RZE147" s="68"/>
      <c r="RZF147" s="70"/>
      <c r="RZG147" s="69"/>
      <c r="RZH147" s="69"/>
      <c r="RZI147" s="69"/>
      <c r="RZJ147" s="69"/>
      <c r="RZK147" s="69"/>
      <c r="RZL147" s="69"/>
      <c r="RZM147" s="69"/>
      <c r="RZN147" s="69"/>
      <c r="RZO147" s="69"/>
      <c r="RZP147" s="69"/>
      <c r="RZQ147" s="64"/>
      <c r="RZR147" s="56"/>
      <c r="RZS147" s="63"/>
      <c r="RZT147" s="63"/>
      <c r="RZU147" s="68"/>
      <c r="RZV147" s="70"/>
      <c r="RZW147" s="69"/>
      <c r="RZX147" s="69"/>
      <c r="RZY147" s="69"/>
      <c r="RZZ147" s="69"/>
      <c r="SAA147" s="69"/>
      <c r="SAB147" s="69"/>
      <c r="SAC147" s="69"/>
      <c r="SAD147" s="69"/>
      <c r="SAE147" s="69"/>
      <c r="SAF147" s="69"/>
      <c r="SAG147" s="64"/>
      <c r="SAH147" s="56"/>
      <c r="SAI147" s="63"/>
      <c r="SAJ147" s="63"/>
      <c r="SAK147" s="68"/>
      <c r="SAL147" s="70"/>
      <c r="SAM147" s="69"/>
      <c r="SAN147" s="69"/>
      <c r="SAO147" s="69"/>
      <c r="SAP147" s="69"/>
      <c r="SAQ147" s="69"/>
      <c r="SAR147" s="69"/>
      <c r="SAS147" s="69"/>
      <c r="SAT147" s="69"/>
      <c r="SAU147" s="69"/>
      <c r="SAV147" s="69"/>
      <c r="SAW147" s="64"/>
      <c r="SAX147" s="56"/>
      <c r="SAY147" s="63"/>
      <c r="SAZ147" s="63"/>
      <c r="SBA147" s="68"/>
      <c r="SBB147" s="70"/>
      <c r="SBC147" s="69"/>
      <c r="SBD147" s="69"/>
      <c r="SBE147" s="69"/>
      <c r="SBF147" s="69"/>
      <c r="SBG147" s="69"/>
      <c r="SBH147" s="69"/>
      <c r="SBI147" s="69"/>
      <c r="SBJ147" s="69"/>
      <c r="SBK147" s="69"/>
      <c r="SBL147" s="69"/>
      <c r="SBM147" s="64"/>
      <c r="SBN147" s="56"/>
      <c r="SBO147" s="63"/>
      <c r="SBP147" s="63"/>
      <c r="SBQ147" s="68"/>
      <c r="SBR147" s="70"/>
      <c r="SBS147" s="69"/>
      <c r="SBT147" s="69"/>
      <c r="SBU147" s="69"/>
      <c r="SBV147" s="69"/>
      <c r="SBW147" s="69"/>
      <c r="SBX147" s="69"/>
      <c r="SBY147" s="69"/>
      <c r="SBZ147" s="69"/>
      <c r="SCA147" s="69"/>
      <c r="SCB147" s="69"/>
      <c r="SCC147" s="64"/>
      <c r="SCD147" s="56"/>
      <c r="SCE147" s="63"/>
      <c r="SCF147" s="63"/>
      <c r="SCG147" s="68"/>
      <c r="SCH147" s="70"/>
      <c r="SCI147" s="69"/>
      <c r="SCJ147" s="69"/>
      <c r="SCK147" s="69"/>
      <c r="SCL147" s="69"/>
      <c r="SCM147" s="69"/>
      <c r="SCN147" s="69"/>
      <c r="SCO147" s="69"/>
      <c r="SCP147" s="69"/>
      <c r="SCQ147" s="69"/>
      <c r="SCR147" s="69"/>
      <c r="SCS147" s="64"/>
      <c r="SCT147" s="56"/>
      <c r="SCU147" s="63"/>
      <c r="SCV147" s="63"/>
      <c r="SCW147" s="68"/>
      <c r="SCX147" s="70"/>
      <c r="SCY147" s="69"/>
      <c r="SCZ147" s="69"/>
      <c r="SDA147" s="69"/>
      <c r="SDB147" s="69"/>
      <c r="SDC147" s="69"/>
      <c r="SDD147" s="69"/>
      <c r="SDE147" s="69"/>
      <c r="SDF147" s="69"/>
      <c r="SDG147" s="69"/>
      <c r="SDH147" s="69"/>
      <c r="SDI147" s="64"/>
      <c r="SDJ147" s="56"/>
      <c r="SDK147" s="63"/>
      <c r="SDL147" s="63"/>
      <c r="SDM147" s="68"/>
      <c r="SDN147" s="70"/>
      <c r="SDO147" s="69"/>
      <c r="SDP147" s="69"/>
      <c r="SDQ147" s="69"/>
      <c r="SDR147" s="69"/>
      <c r="SDS147" s="69"/>
      <c r="SDT147" s="69"/>
      <c r="SDU147" s="69"/>
      <c r="SDV147" s="69"/>
      <c r="SDW147" s="69"/>
      <c r="SDX147" s="69"/>
      <c r="SDY147" s="64"/>
      <c r="SDZ147" s="56"/>
      <c r="SEA147" s="63"/>
      <c r="SEB147" s="63"/>
      <c r="SEC147" s="68"/>
      <c r="SED147" s="70"/>
      <c r="SEE147" s="69"/>
      <c r="SEF147" s="69"/>
      <c r="SEG147" s="69"/>
      <c r="SEH147" s="69"/>
      <c r="SEI147" s="69"/>
      <c r="SEJ147" s="69"/>
      <c r="SEK147" s="69"/>
      <c r="SEL147" s="69"/>
      <c r="SEM147" s="69"/>
      <c r="SEN147" s="69"/>
      <c r="SEO147" s="64"/>
      <c r="SEP147" s="56"/>
      <c r="SEQ147" s="63"/>
      <c r="SER147" s="63"/>
      <c r="SES147" s="68"/>
      <c r="SET147" s="70"/>
      <c r="SEU147" s="69"/>
      <c r="SEV147" s="69"/>
      <c r="SEW147" s="69"/>
      <c r="SEX147" s="69"/>
      <c r="SEY147" s="69"/>
      <c r="SEZ147" s="69"/>
      <c r="SFA147" s="69"/>
      <c r="SFB147" s="69"/>
      <c r="SFC147" s="69"/>
      <c r="SFD147" s="69"/>
      <c r="SFE147" s="64"/>
      <c r="SFF147" s="56"/>
      <c r="SFG147" s="63"/>
      <c r="SFH147" s="63"/>
      <c r="SFI147" s="68"/>
      <c r="SFJ147" s="70"/>
      <c r="SFK147" s="69"/>
      <c r="SFL147" s="69"/>
      <c r="SFM147" s="69"/>
      <c r="SFN147" s="69"/>
      <c r="SFO147" s="69"/>
      <c r="SFP147" s="69"/>
      <c r="SFQ147" s="69"/>
      <c r="SFR147" s="69"/>
      <c r="SFS147" s="69"/>
      <c r="SFT147" s="69"/>
      <c r="SFU147" s="64"/>
      <c r="SFV147" s="56"/>
      <c r="SFW147" s="63"/>
      <c r="SFX147" s="63"/>
      <c r="SFY147" s="68"/>
      <c r="SFZ147" s="70"/>
      <c r="SGA147" s="69"/>
      <c r="SGB147" s="69"/>
      <c r="SGC147" s="69"/>
      <c r="SGD147" s="69"/>
      <c r="SGE147" s="69"/>
      <c r="SGF147" s="69"/>
      <c r="SGG147" s="69"/>
      <c r="SGH147" s="69"/>
      <c r="SGI147" s="69"/>
      <c r="SGJ147" s="69"/>
      <c r="SGK147" s="64"/>
      <c r="SGL147" s="56"/>
      <c r="SGM147" s="63"/>
      <c r="SGN147" s="63"/>
      <c r="SGO147" s="68"/>
      <c r="SGP147" s="70"/>
      <c r="SGQ147" s="69"/>
      <c r="SGR147" s="69"/>
      <c r="SGS147" s="69"/>
      <c r="SGT147" s="69"/>
      <c r="SGU147" s="69"/>
      <c r="SGV147" s="69"/>
      <c r="SGW147" s="69"/>
      <c r="SGX147" s="69"/>
      <c r="SGY147" s="69"/>
      <c r="SGZ147" s="69"/>
      <c r="SHA147" s="64"/>
      <c r="SHB147" s="56"/>
      <c r="SHC147" s="63"/>
      <c r="SHD147" s="63"/>
      <c r="SHE147" s="68"/>
      <c r="SHF147" s="70"/>
      <c r="SHG147" s="69"/>
      <c r="SHH147" s="69"/>
      <c r="SHI147" s="69"/>
      <c r="SHJ147" s="69"/>
      <c r="SHK147" s="69"/>
      <c r="SHL147" s="69"/>
      <c r="SHM147" s="69"/>
      <c r="SHN147" s="69"/>
      <c r="SHO147" s="69"/>
      <c r="SHP147" s="69"/>
      <c r="SHQ147" s="64"/>
      <c r="SHR147" s="56"/>
      <c r="SHS147" s="63"/>
      <c r="SHT147" s="63"/>
      <c r="SHU147" s="68"/>
      <c r="SHV147" s="70"/>
      <c r="SHW147" s="69"/>
      <c r="SHX147" s="69"/>
      <c r="SHY147" s="69"/>
      <c r="SHZ147" s="69"/>
      <c r="SIA147" s="69"/>
      <c r="SIB147" s="69"/>
      <c r="SIC147" s="69"/>
      <c r="SID147" s="69"/>
      <c r="SIE147" s="69"/>
      <c r="SIF147" s="69"/>
      <c r="SIG147" s="64"/>
      <c r="SIH147" s="56"/>
      <c r="SII147" s="63"/>
      <c r="SIJ147" s="63"/>
      <c r="SIK147" s="68"/>
      <c r="SIL147" s="70"/>
      <c r="SIM147" s="69"/>
      <c r="SIN147" s="69"/>
      <c r="SIO147" s="69"/>
      <c r="SIP147" s="69"/>
      <c r="SIQ147" s="69"/>
      <c r="SIR147" s="69"/>
      <c r="SIS147" s="69"/>
      <c r="SIT147" s="69"/>
      <c r="SIU147" s="69"/>
      <c r="SIV147" s="69"/>
      <c r="SIW147" s="64"/>
      <c r="SIX147" s="56"/>
      <c r="SIY147" s="63"/>
      <c r="SIZ147" s="63"/>
      <c r="SJA147" s="68"/>
      <c r="SJB147" s="70"/>
      <c r="SJC147" s="69"/>
      <c r="SJD147" s="69"/>
      <c r="SJE147" s="69"/>
      <c r="SJF147" s="69"/>
      <c r="SJG147" s="69"/>
      <c r="SJH147" s="69"/>
      <c r="SJI147" s="69"/>
      <c r="SJJ147" s="69"/>
      <c r="SJK147" s="69"/>
      <c r="SJL147" s="69"/>
      <c r="SJM147" s="64"/>
      <c r="SJN147" s="56"/>
      <c r="SJO147" s="63"/>
      <c r="SJP147" s="63"/>
      <c r="SJQ147" s="68"/>
      <c r="SJR147" s="70"/>
      <c r="SJS147" s="69"/>
      <c r="SJT147" s="69"/>
      <c r="SJU147" s="69"/>
      <c r="SJV147" s="69"/>
      <c r="SJW147" s="69"/>
      <c r="SJX147" s="69"/>
      <c r="SJY147" s="69"/>
      <c r="SJZ147" s="69"/>
      <c r="SKA147" s="69"/>
      <c r="SKB147" s="69"/>
      <c r="SKC147" s="64"/>
      <c r="SKD147" s="56"/>
      <c r="SKE147" s="63"/>
      <c r="SKF147" s="63"/>
      <c r="SKG147" s="68"/>
      <c r="SKH147" s="70"/>
      <c r="SKI147" s="69"/>
      <c r="SKJ147" s="69"/>
      <c r="SKK147" s="69"/>
      <c r="SKL147" s="69"/>
      <c r="SKM147" s="69"/>
      <c r="SKN147" s="69"/>
      <c r="SKO147" s="69"/>
      <c r="SKP147" s="69"/>
      <c r="SKQ147" s="69"/>
      <c r="SKR147" s="69"/>
      <c r="SKS147" s="64"/>
      <c r="SKT147" s="56"/>
      <c r="SKU147" s="63"/>
      <c r="SKV147" s="63"/>
      <c r="SKW147" s="68"/>
      <c r="SKX147" s="70"/>
      <c r="SKY147" s="69"/>
      <c r="SKZ147" s="69"/>
      <c r="SLA147" s="69"/>
      <c r="SLB147" s="69"/>
      <c r="SLC147" s="69"/>
      <c r="SLD147" s="69"/>
      <c r="SLE147" s="69"/>
      <c r="SLF147" s="69"/>
      <c r="SLG147" s="69"/>
      <c r="SLH147" s="69"/>
      <c r="SLI147" s="64"/>
      <c r="SLJ147" s="56"/>
      <c r="SLK147" s="63"/>
      <c r="SLL147" s="63"/>
      <c r="SLM147" s="68"/>
      <c r="SLN147" s="70"/>
      <c r="SLO147" s="69"/>
      <c r="SLP147" s="69"/>
      <c r="SLQ147" s="69"/>
      <c r="SLR147" s="69"/>
      <c r="SLS147" s="69"/>
      <c r="SLT147" s="69"/>
      <c r="SLU147" s="69"/>
      <c r="SLV147" s="69"/>
      <c r="SLW147" s="69"/>
      <c r="SLX147" s="69"/>
      <c r="SLY147" s="64"/>
      <c r="SLZ147" s="56"/>
      <c r="SMA147" s="63"/>
      <c r="SMB147" s="63"/>
      <c r="SMC147" s="68"/>
      <c r="SMD147" s="70"/>
      <c r="SME147" s="69"/>
      <c r="SMF147" s="69"/>
      <c r="SMG147" s="69"/>
      <c r="SMH147" s="69"/>
      <c r="SMI147" s="69"/>
      <c r="SMJ147" s="69"/>
      <c r="SMK147" s="69"/>
      <c r="SML147" s="69"/>
      <c r="SMM147" s="69"/>
      <c r="SMN147" s="69"/>
      <c r="SMO147" s="64"/>
      <c r="SMP147" s="56"/>
      <c r="SMQ147" s="63"/>
      <c r="SMR147" s="63"/>
      <c r="SMS147" s="68"/>
      <c r="SMT147" s="70"/>
      <c r="SMU147" s="69"/>
      <c r="SMV147" s="69"/>
      <c r="SMW147" s="69"/>
      <c r="SMX147" s="69"/>
      <c r="SMY147" s="69"/>
      <c r="SMZ147" s="69"/>
      <c r="SNA147" s="69"/>
      <c r="SNB147" s="69"/>
      <c r="SNC147" s="69"/>
      <c r="SND147" s="69"/>
      <c r="SNE147" s="64"/>
      <c r="SNF147" s="56"/>
      <c r="SNG147" s="63"/>
      <c r="SNH147" s="63"/>
      <c r="SNI147" s="68"/>
      <c r="SNJ147" s="70"/>
      <c r="SNK147" s="69"/>
      <c r="SNL147" s="69"/>
      <c r="SNM147" s="69"/>
      <c r="SNN147" s="69"/>
      <c r="SNO147" s="69"/>
      <c r="SNP147" s="69"/>
      <c r="SNQ147" s="69"/>
      <c r="SNR147" s="69"/>
      <c r="SNS147" s="69"/>
      <c r="SNT147" s="69"/>
      <c r="SNU147" s="64"/>
      <c r="SNV147" s="56"/>
      <c r="SNW147" s="63"/>
      <c r="SNX147" s="63"/>
      <c r="SNY147" s="68"/>
      <c r="SNZ147" s="70"/>
      <c r="SOA147" s="69"/>
      <c r="SOB147" s="69"/>
      <c r="SOC147" s="69"/>
      <c r="SOD147" s="69"/>
      <c r="SOE147" s="69"/>
      <c r="SOF147" s="69"/>
      <c r="SOG147" s="69"/>
      <c r="SOH147" s="69"/>
      <c r="SOI147" s="69"/>
      <c r="SOJ147" s="69"/>
      <c r="SOK147" s="64"/>
      <c r="SOL147" s="56"/>
      <c r="SOM147" s="63"/>
      <c r="SON147" s="63"/>
      <c r="SOO147" s="68"/>
      <c r="SOP147" s="70"/>
      <c r="SOQ147" s="69"/>
      <c r="SOR147" s="69"/>
      <c r="SOS147" s="69"/>
      <c r="SOT147" s="69"/>
      <c r="SOU147" s="69"/>
      <c r="SOV147" s="69"/>
      <c r="SOW147" s="69"/>
      <c r="SOX147" s="69"/>
      <c r="SOY147" s="69"/>
      <c r="SOZ147" s="69"/>
      <c r="SPA147" s="64"/>
      <c r="SPB147" s="56"/>
      <c r="SPC147" s="63"/>
      <c r="SPD147" s="63"/>
      <c r="SPE147" s="68"/>
      <c r="SPF147" s="70"/>
      <c r="SPG147" s="69"/>
      <c r="SPH147" s="69"/>
      <c r="SPI147" s="69"/>
      <c r="SPJ147" s="69"/>
      <c r="SPK147" s="69"/>
      <c r="SPL147" s="69"/>
      <c r="SPM147" s="69"/>
      <c r="SPN147" s="69"/>
      <c r="SPO147" s="69"/>
      <c r="SPP147" s="69"/>
      <c r="SPQ147" s="64"/>
      <c r="SPR147" s="56"/>
      <c r="SPS147" s="63"/>
      <c r="SPT147" s="63"/>
      <c r="SPU147" s="68"/>
      <c r="SPV147" s="70"/>
      <c r="SPW147" s="69"/>
      <c r="SPX147" s="69"/>
      <c r="SPY147" s="69"/>
      <c r="SPZ147" s="69"/>
      <c r="SQA147" s="69"/>
      <c r="SQB147" s="69"/>
      <c r="SQC147" s="69"/>
      <c r="SQD147" s="69"/>
      <c r="SQE147" s="69"/>
      <c r="SQF147" s="69"/>
      <c r="SQG147" s="64"/>
      <c r="SQH147" s="56"/>
      <c r="SQI147" s="63"/>
      <c r="SQJ147" s="63"/>
      <c r="SQK147" s="68"/>
      <c r="SQL147" s="70"/>
      <c r="SQM147" s="69"/>
      <c r="SQN147" s="69"/>
      <c r="SQO147" s="69"/>
      <c r="SQP147" s="69"/>
      <c r="SQQ147" s="69"/>
      <c r="SQR147" s="69"/>
      <c r="SQS147" s="69"/>
      <c r="SQT147" s="69"/>
      <c r="SQU147" s="69"/>
      <c r="SQV147" s="69"/>
      <c r="SQW147" s="64"/>
      <c r="SQX147" s="56"/>
      <c r="SQY147" s="63"/>
      <c r="SQZ147" s="63"/>
      <c r="SRA147" s="68"/>
      <c r="SRB147" s="70"/>
      <c r="SRC147" s="69"/>
      <c r="SRD147" s="69"/>
      <c r="SRE147" s="69"/>
      <c r="SRF147" s="69"/>
      <c r="SRG147" s="69"/>
      <c r="SRH147" s="69"/>
      <c r="SRI147" s="69"/>
      <c r="SRJ147" s="69"/>
      <c r="SRK147" s="69"/>
      <c r="SRL147" s="69"/>
      <c r="SRM147" s="64"/>
      <c r="SRN147" s="56"/>
      <c r="SRO147" s="63"/>
      <c r="SRP147" s="63"/>
      <c r="SRQ147" s="68"/>
      <c r="SRR147" s="70"/>
      <c r="SRS147" s="69"/>
      <c r="SRT147" s="69"/>
      <c r="SRU147" s="69"/>
      <c r="SRV147" s="69"/>
      <c r="SRW147" s="69"/>
      <c r="SRX147" s="69"/>
      <c r="SRY147" s="69"/>
      <c r="SRZ147" s="69"/>
      <c r="SSA147" s="69"/>
      <c r="SSB147" s="69"/>
      <c r="SSC147" s="64"/>
      <c r="SSD147" s="56"/>
      <c r="SSE147" s="63"/>
      <c r="SSF147" s="63"/>
      <c r="SSG147" s="68"/>
      <c r="SSH147" s="70"/>
      <c r="SSI147" s="69"/>
      <c r="SSJ147" s="69"/>
      <c r="SSK147" s="69"/>
      <c r="SSL147" s="69"/>
      <c r="SSM147" s="69"/>
      <c r="SSN147" s="69"/>
      <c r="SSO147" s="69"/>
      <c r="SSP147" s="69"/>
      <c r="SSQ147" s="69"/>
      <c r="SSR147" s="69"/>
      <c r="SSS147" s="64"/>
      <c r="SST147" s="56"/>
      <c r="SSU147" s="63"/>
      <c r="SSV147" s="63"/>
      <c r="SSW147" s="68"/>
      <c r="SSX147" s="70"/>
      <c r="SSY147" s="69"/>
      <c r="SSZ147" s="69"/>
      <c r="STA147" s="69"/>
      <c r="STB147" s="69"/>
      <c r="STC147" s="69"/>
      <c r="STD147" s="69"/>
      <c r="STE147" s="69"/>
      <c r="STF147" s="69"/>
      <c r="STG147" s="69"/>
      <c r="STH147" s="69"/>
      <c r="STI147" s="64"/>
      <c r="STJ147" s="56"/>
      <c r="STK147" s="63"/>
      <c r="STL147" s="63"/>
      <c r="STM147" s="68"/>
      <c r="STN147" s="70"/>
      <c r="STO147" s="69"/>
      <c r="STP147" s="69"/>
      <c r="STQ147" s="69"/>
      <c r="STR147" s="69"/>
      <c r="STS147" s="69"/>
      <c r="STT147" s="69"/>
      <c r="STU147" s="69"/>
      <c r="STV147" s="69"/>
      <c r="STW147" s="69"/>
      <c r="STX147" s="69"/>
      <c r="STY147" s="64"/>
      <c r="STZ147" s="56"/>
      <c r="SUA147" s="63"/>
      <c r="SUB147" s="63"/>
      <c r="SUC147" s="68"/>
      <c r="SUD147" s="70"/>
      <c r="SUE147" s="69"/>
      <c r="SUF147" s="69"/>
      <c r="SUG147" s="69"/>
      <c r="SUH147" s="69"/>
      <c r="SUI147" s="69"/>
      <c r="SUJ147" s="69"/>
      <c r="SUK147" s="69"/>
      <c r="SUL147" s="69"/>
      <c r="SUM147" s="69"/>
      <c r="SUN147" s="69"/>
      <c r="SUO147" s="64"/>
      <c r="SUP147" s="56"/>
      <c r="SUQ147" s="63"/>
      <c r="SUR147" s="63"/>
      <c r="SUS147" s="68"/>
      <c r="SUT147" s="70"/>
      <c r="SUU147" s="69"/>
      <c r="SUV147" s="69"/>
      <c r="SUW147" s="69"/>
      <c r="SUX147" s="69"/>
      <c r="SUY147" s="69"/>
      <c r="SUZ147" s="69"/>
      <c r="SVA147" s="69"/>
      <c r="SVB147" s="69"/>
      <c r="SVC147" s="69"/>
      <c r="SVD147" s="69"/>
      <c r="SVE147" s="64"/>
      <c r="SVF147" s="56"/>
      <c r="SVG147" s="63"/>
      <c r="SVH147" s="63"/>
      <c r="SVI147" s="68"/>
      <c r="SVJ147" s="70"/>
      <c r="SVK147" s="69"/>
      <c r="SVL147" s="69"/>
      <c r="SVM147" s="69"/>
      <c r="SVN147" s="69"/>
      <c r="SVO147" s="69"/>
      <c r="SVP147" s="69"/>
      <c r="SVQ147" s="69"/>
      <c r="SVR147" s="69"/>
      <c r="SVS147" s="69"/>
      <c r="SVT147" s="69"/>
      <c r="SVU147" s="64"/>
      <c r="SVV147" s="56"/>
      <c r="SVW147" s="63"/>
      <c r="SVX147" s="63"/>
      <c r="SVY147" s="68"/>
      <c r="SVZ147" s="70"/>
      <c r="SWA147" s="69"/>
      <c r="SWB147" s="69"/>
      <c r="SWC147" s="69"/>
      <c r="SWD147" s="69"/>
      <c r="SWE147" s="69"/>
      <c r="SWF147" s="69"/>
      <c r="SWG147" s="69"/>
      <c r="SWH147" s="69"/>
      <c r="SWI147" s="69"/>
      <c r="SWJ147" s="69"/>
      <c r="SWK147" s="64"/>
      <c r="SWL147" s="56"/>
      <c r="SWM147" s="63"/>
      <c r="SWN147" s="63"/>
      <c r="SWO147" s="68"/>
      <c r="SWP147" s="70"/>
      <c r="SWQ147" s="69"/>
      <c r="SWR147" s="69"/>
      <c r="SWS147" s="69"/>
      <c r="SWT147" s="69"/>
      <c r="SWU147" s="69"/>
      <c r="SWV147" s="69"/>
      <c r="SWW147" s="69"/>
      <c r="SWX147" s="69"/>
      <c r="SWY147" s="69"/>
      <c r="SWZ147" s="69"/>
      <c r="SXA147" s="64"/>
      <c r="SXB147" s="56"/>
      <c r="SXC147" s="63"/>
      <c r="SXD147" s="63"/>
      <c r="SXE147" s="68"/>
      <c r="SXF147" s="70"/>
      <c r="SXG147" s="69"/>
      <c r="SXH147" s="69"/>
      <c r="SXI147" s="69"/>
      <c r="SXJ147" s="69"/>
      <c r="SXK147" s="69"/>
      <c r="SXL147" s="69"/>
      <c r="SXM147" s="69"/>
      <c r="SXN147" s="69"/>
      <c r="SXO147" s="69"/>
      <c r="SXP147" s="69"/>
      <c r="SXQ147" s="64"/>
      <c r="SXR147" s="56"/>
      <c r="SXS147" s="63"/>
      <c r="SXT147" s="63"/>
      <c r="SXU147" s="68"/>
      <c r="SXV147" s="70"/>
      <c r="SXW147" s="69"/>
      <c r="SXX147" s="69"/>
      <c r="SXY147" s="69"/>
      <c r="SXZ147" s="69"/>
      <c r="SYA147" s="69"/>
      <c r="SYB147" s="69"/>
      <c r="SYC147" s="69"/>
      <c r="SYD147" s="69"/>
      <c r="SYE147" s="69"/>
      <c r="SYF147" s="69"/>
      <c r="SYG147" s="64"/>
      <c r="SYH147" s="56"/>
      <c r="SYI147" s="63"/>
      <c r="SYJ147" s="63"/>
      <c r="SYK147" s="68"/>
      <c r="SYL147" s="70"/>
      <c r="SYM147" s="69"/>
      <c r="SYN147" s="69"/>
      <c r="SYO147" s="69"/>
      <c r="SYP147" s="69"/>
      <c r="SYQ147" s="69"/>
      <c r="SYR147" s="69"/>
      <c r="SYS147" s="69"/>
      <c r="SYT147" s="69"/>
      <c r="SYU147" s="69"/>
      <c r="SYV147" s="69"/>
      <c r="SYW147" s="64"/>
      <c r="SYX147" s="56"/>
      <c r="SYY147" s="63"/>
      <c r="SYZ147" s="63"/>
      <c r="SZA147" s="68"/>
      <c r="SZB147" s="70"/>
      <c r="SZC147" s="69"/>
      <c r="SZD147" s="69"/>
      <c r="SZE147" s="69"/>
      <c r="SZF147" s="69"/>
      <c r="SZG147" s="69"/>
      <c r="SZH147" s="69"/>
      <c r="SZI147" s="69"/>
      <c r="SZJ147" s="69"/>
      <c r="SZK147" s="69"/>
      <c r="SZL147" s="69"/>
      <c r="SZM147" s="64"/>
      <c r="SZN147" s="56"/>
      <c r="SZO147" s="63"/>
      <c r="SZP147" s="63"/>
      <c r="SZQ147" s="68"/>
      <c r="SZR147" s="70"/>
      <c r="SZS147" s="69"/>
      <c r="SZT147" s="69"/>
      <c r="SZU147" s="69"/>
      <c r="SZV147" s="69"/>
      <c r="SZW147" s="69"/>
      <c r="SZX147" s="69"/>
      <c r="SZY147" s="69"/>
      <c r="SZZ147" s="69"/>
      <c r="TAA147" s="69"/>
      <c r="TAB147" s="69"/>
      <c r="TAC147" s="64"/>
      <c r="TAD147" s="56"/>
      <c r="TAE147" s="63"/>
      <c r="TAF147" s="63"/>
      <c r="TAG147" s="68"/>
      <c r="TAH147" s="70"/>
      <c r="TAI147" s="69"/>
      <c r="TAJ147" s="69"/>
      <c r="TAK147" s="69"/>
      <c r="TAL147" s="69"/>
      <c r="TAM147" s="69"/>
      <c r="TAN147" s="69"/>
      <c r="TAO147" s="69"/>
      <c r="TAP147" s="69"/>
      <c r="TAQ147" s="69"/>
      <c r="TAR147" s="69"/>
      <c r="TAS147" s="64"/>
      <c r="TAT147" s="56"/>
      <c r="TAU147" s="63"/>
      <c r="TAV147" s="63"/>
      <c r="TAW147" s="68"/>
      <c r="TAX147" s="70"/>
      <c r="TAY147" s="69"/>
      <c r="TAZ147" s="69"/>
      <c r="TBA147" s="69"/>
      <c r="TBB147" s="69"/>
      <c r="TBC147" s="69"/>
      <c r="TBD147" s="69"/>
      <c r="TBE147" s="69"/>
      <c r="TBF147" s="69"/>
      <c r="TBG147" s="69"/>
      <c r="TBH147" s="69"/>
      <c r="TBI147" s="64"/>
      <c r="TBJ147" s="56"/>
      <c r="TBK147" s="63"/>
      <c r="TBL147" s="63"/>
      <c r="TBM147" s="68"/>
      <c r="TBN147" s="70"/>
      <c r="TBO147" s="69"/>
      <c r="TBP147" s="69"/>
      <c r="TBQ147" s="69"/>
      <c r="TBR147" s="69"/>
      <c r="TBS147" s="69"/>
      <c r="TBT147" s="69"/>
      <c r="TBU147" s="69"/>
      <c r="TBV147" s="69"/>
      <c r="TBW147" s="69"/>
      <c r="TBX147" s="69"/>
      <c r="TBY147" s="64"/>
      <c r="TBZ147" s="56"/>
      <c r="TCA147" s="63"/>
      <c r="TCB147" s="63"/>
      <c r="TCC147" s="68"/>
      <c r="TCD147" s="70"/>
      <c r="TCE147" s="69"/>
      <c r="TCF147" s="69"/>
      <c r="TCG147" s="69"/>
      <c r="TCH147" s="69"/>
      <c r="TCI147" s="69"/>
      <c r="TCJ147" s="69"/>
      <c r="TCK147" s="69"/>
      <c r="TCL147" s="69"/>
      <c r="TCM147" s="69"/>
      <c r="TCN147" s="69"/>
      <c r="TCO147" s="64"/>
      <c r="TCP147" s="56"/>
      <c r="TCQ147" s="63"/>
      <c r="TCR147" s="63"/>
      <c r="TCS147" s="68"/>
      <c r="TCT147" s="70"/>
      <c r="TCU147" s="69"/>
      <c r="TCV147" s="69"/>
      <c r="TCW147" s="69"/>
      <c r="TCX147" s="69"/>
      <c r="TCY147" s="69"/>
      <c r="TCZ147" s="69"/>
      <c r="TDA147" s="69"/>
      <c r="TDB147" s="69"/>
      <c r="TDC147" s="69"/>
      <c r="TDD147" s="69"/>
      <c r="TDE147" s="64"/>
      <c r="TDF147" s="56"/>
      <c r="TDG147" s="63"/>
      <c r="TDH147" s="63"/>
      <c r="TDI147" s="68"/>
      <c r="TDJ147" s="70"/>
      <c r="TDK147" s="69"/>
      <c r="TDL147" s="69"/>
      <c r="TDM147" s="69"/>
      <c r="TDN147" s="69"/>
      <c r="TDO147" s="69"/>
      <c r="TDP147" s="69"/>
      <c r="TDQ147" s="69"/>
      <c r="TDR147" s="69"/>
      <c r="TDS147" s="69"/>
      <c r="TDT147" s="69"/>
      <c r="TDU147" s="64"/>
      <c r="TDV147" s="56"/>
      <c r="TDW147" s="63"/>
      <c r="TDX147" s="63"/>
      <c r="TDY147" s="68"/>
      <c r="TDZ147" s="70"/>
      <c r="TEA147" s="69"/>
      <c r="TEB147" s="69"/>
      <c r="TEC147" s="69"/>
      <c r="TED147" s="69"/>
      <c r="TEE147" s="69"/>
      <c r="TEF147" s="69"/>
      <c r="TEG147" s="69"/>
      <c r="TEH147" s="69"/>
      <c r="TEI147" s="69"/>
      <c r="TEJ147" s="69"/>
      <c r="TEK147" s="64"/>
      <c r="TEL147" s="56"/>
      <c r="TEM147" s="63"/>
      <c r="TEN147" s="63"/>
      <c r="TEO147" s="68"/>
      <c r="TEP147" s="70"/>
      <c r="TEQ147" s="69"/>
      <c r="TER147" s="69"/>
      <c r="TES147" s="69"/>
      <c r="TET147" s="69"/>
      <c r="TEU147" s="69"/>
      <c r="TEV147" s="69"/>
      <c r="TEW147" s="69"/>
      <c r="TEX147" s="69"/>
      <c r="TEY147" s="69"/>
      <c r="TEZ147" s="69"/>
      <c r="TFA147" s="64"/>
      <c r="TFB147" s="56"/>
      <c r="TFC147" s="63"/>
      <c r="TFD147" s="63"/>
      <c r="TFE147" s="68"/>
      <c r="TFF147" s="70"/>
      <c r="TFG147" s="69"/>
      <c r="TFH147" s="69"/>
      <c r="TFI147" s="69"/>
      <c r="TFJ147" s="69"/>
      <c r="TFK147" s="69"/>
      <c r="TFL147" s="69"/>
      <c r="TFM147" s="69"/>
      <c r="TFN147" s="69"/>
      <c r="TFO147" s="69"/>
      <c r="TFP147" s="69"/>
      <c r="TFQ147" s="64"/>
      <c r="TFR147" s="56"/>
      <c r="TFS147" s="63"/>
      <c r="TFT147" s="63"/>
      <c r="TFU147" s="68"/>
      <c r="TFV147" s="70"/>
      <c r="TFW147" s="69"/>
      <c r="TFX147" s="69"/>
      <c r="TFY147" s="69"/>
      <c r="TFZ147" s="69"/>
      <c r="TGA147" s="69"/>
      <c r="TGB147" s="69"/>
      <c r="TGC147" s="69"/>
      <c r="TGD147" s="69"/>
      <c r="TGE147" s="69"/>
      <c r="TGF147" s="69"/>
      <c r="TGG147" s="64"/>
      <c r="TGH147" s="56"/>
      <c r="TGI147" s="63"/>
      <c r="TGJ147" s="63"/>
      <c r="TGK147" s="68"/>
      <c r="TGL147" s="70"/>
      <c r="TGM147" s="69"/>
      <c r="TGN147" s="69"/>
      <c r="TGO147" s="69"/>
      <c r="TGP147" s="69"/>
      <c r="TGQ147" s="69"/>
      <c r="TGR147" s="69"/>
      <c r="TGS147" s="69"/>
      <c r="TGT147" s="69"/>
      <c r="TGU147" s="69"/>
      <c r="TGV147" s="69"/>
      <c r="TGW147" s="64"/>
      <c r="TGX147" s="56"/>
      <c r="TGY147" s="63"/>
      <c r="TGZ147" s="63"/>
      <c r="THA147" s="68"/>
      <c r="THB147" s="70"/>
      <c r="THC147" s="69"/>
      <c r="THD147" s="69"/>
      <c r="THE147" s="69"/>
      <c r="THF147" s="69"/>
      <c r="THG147" s="69"/>
      <c r="THH147" s="69"/>
      <c r="THI147" s="69"/>
      <c r="THJ147" s="69"/>
      <c r="THK147" s="69"/>
      <c r="THL147" s="69"/>
      <c r="THM147" s="64"/>
      <c r="THN147" s="56"/>
      <c r="THO147" s="63"/>
      <c r="THP147" s="63"/>
      <c r="THQ147" s="68"/>
      <c r="THR147" s="70"/>
      <c r="THS147" s="69"/>
      <c r="THT147" s="69"/>
      <c r="THU147" s="69"/>
      <c r="THV147" s="69"/>
      <c r="THW147" s="69"/>
      <c r="THX147" s="69"/>
      <c r="THY147" s="69"/>
      <c r="THZ147" s="69"/>
      <c r="TIA147" s="69"/>
      <c r="TIB147" s="69"/>
      <c r="TIC147" s="64"/>
      <c r="TID147" s="56"/>
      <c r="TIE147" s="63"/>
      <c r="TIF147" s="63"/>
      <c r="TIG147" s="68"/>
      <c r="TIH147" s="70"/>
      <c r="TII147" s="69"/>
      <c r="TIJ147" s="69"/>
      <c r="TIK147" s="69"/>
      <c r="TIL147" s="69"/>
      <c r="TIM147" s="69"/>
      <c r="TIN147" s="69"/>
      <c r="TIO147" s="69"/>
      <c r="TIP147" s="69"/>
      <c r="TIQ147" s="69"/>
      <c r="TIR147" s="69"/>
      <c r="TIS147" s="64"/>
      <c r="TIT147" s="56"/>
      <c r="TIU147" s="63"/>
      <c r="TIV147" s="63"/>
      <c r="TIW147" s="68"/>
      <c r="TIX147" s="70"/>
      <c r="TIY147" s="69"/>
      <c r="TIZ147" s="69"/>
      <c r="TJA147" s="69"/>
      <c r="TJB147" s="69"/>
      <c r="TJC147" s="69"/>
      <c r="TJD147" s="69"/>
      <c r="TJE147" s="69"/>
      <c r="TJF147" s="69"/>
      <c r="TJG147" s="69"/>
      <c r="TJH147" s="69"/>
      <c r="TJI147" s="64"/>
      <c r="TJJ147" s="56"/>
      <c r="TJK147" s="63"/>
      <c r="TJL147" s="63"/>
      <c r="TJM147" s="68"/>
      <c r="TJN147" s="70"/>
      <c r="TJO147" s="69"/>
      <c r="TJP147" s="69"/>
      <c r="TJQ147" s="69"/>
      <c r="TJR147" s="69"/>
      <c r="TJS147" s="69"/>
      <c r="TJT147" s="69"/>
      <c r="TJU147" s="69"/>
      <c r="TJV147" s="69"/>
      <c r="TJW147" s="69"/>
      <c r="TJX147" s="69"/>
      <c r="TJY147" s="64"/>
      <c r="TJZ147" s="56"/>
      <c r="TKA147" s="63"/>
      <c r="TKB147" s="63"/>
      <c r="TKC147" s="68"/>
      <c r="TKD147" s="70"/>
      <c r="TKE147" s="69"/>
      <c r="TKF147" s="69"/>
      <c r="TKG147" s="69"/>
      <c r="TKH147" s="69"/>
      <c r="TKI147" s="69"/>
      <c r="TKJ147" s="69"/>
      <c r="TKK147" s="69"/>
      <c r="TKL147" s="69"/>
      <c r="TKM147" s="69"/>
      <c r="TKN147" s="69"/>
      <c r="TKO147" s="64"/>
      <c r="TKP147" s="56"/>
      <c r="TKQ147" s="63"/>
      <c r="TKR147" s="63"/>
      <c r="TKS147" s="68"/>
      <c r="TKT147" s="70"/>
      <c r="TKU147" s="69"/>
      <c r="TKV147" s="69"/>
      <c r="TKW147" s="69"/>
      <c r="TKX147" s="69"/>
      <c r="TKY147" s="69"/>
      <c r="TKZ147" s="69"/>
      <c r="TLA147" s="69"/>
      <c r="TLB147" s="69"/>
      <c r="TLC147" s="69"/>
      <c r="TLD147" s="69"/>
      <c r="TLE147" s="64"/>
      <c r="TLF147" s="56"/>
      <c r="TLG147" s="63"/>
      <c r="TLH147" s="63"/>
      <c r="TLI147" s="68"/>
      <c r="TLJ147" s="70"/>
      <c r="TLK147" s="69"/>
      <c r="TLL147" s="69"/>
      <c r="TLM147" s="69"/>
      <c r="TLN147" s="69"/>
      <c r="TLO147" s="69"/>
      <c r="TLP147" s="69"/>
      <c r="TLQ147" s="69"/>
      <c r="TLR147" s="69"/>
      <c r="TLS147" s="69"/>
      <c r="TLT147" s="69"/>
      <c r="TLU147" s="64"/>
      <c r="TLV147" s="56"/>
      <c r="TLW147" s="63"/>
      <c r="TLX147" s="63"/>
      <c r="TLY147" s="68"/>
      <c r="TLZ147" s="70"/>
      <c r="TMA147" s="69"/>
      <c r="TMB147" s="69"/>
      <c r="TMC147" s="69"/>
      <c r="TMD147" s="69"/>
      <c r="TME147" s="69"/>
      <c r="TMF147" s="69"/>
      <c r="TMG147" s="69"/>
      <c r="TMH147" s="69"/>
      <c r="TMI147" s="69"/>
      <c r="TMJ147" s="69"/>
      <c r="TMK147" s="64"/>
      <c r="TML147" s="56"/>
      <c r="TMM147" s="63"/>
      <c r="TMN147" s="63"/>
      <c r="TMO147" s="68"/>
      <c r="TMP147" s="70"/>
      <c r="TMQ147" s="69"/>
      <c r="TMR147" s="69"/>
      <c r="TMS147" s="69"/>
      <c r="TMT147" s="69"/>
      <c r="TMU147" s="69"/>
      <c r="TMV147" s="69"/>
      <c r="TMW147" s="69"/>
      <c r="TMX147" s="69"/>
      <c r="TMY147" s="69"/>
      <c r="TMZ147" s="69"/>
      <c r="TNA147" s="64"/>
      <c r="TNB147" s="56"/>
      <c r="TNC147" s="63"/>
      <c r="TND147" s="63"/>
      <c r="TNE147" s="68"/>
      <c r="TNF147" s="70"/>
      <c r="TNG147" s="69"/>
      <c r="TNH147" s="69"/>
      <c r="TNI147" s="69"/>
      <c r="TNJ147" s="69"/>
      <c r="TNK147" s="69"/>
      <c r="TNL147" s="69"/>
      <c r="TNM147" s="69"/>
      <c r="TNN147" s="69"/>
      <c r="TNO147" s="69"/>
      <c r="TNP147" s="69"/>
      <c r="TNQ147" s="64"/>
      <c r="TNR147" s="56"/>
      <c r="TNS147" s="63"/>
      <c r="TNT147" s="63"/>
      <c r="TNU147" s="68"/>
      <c r="TNV147" s="70"/>
      <c r="TNW147" s="69"/>
      <c r="TNX147" s="69"/>
      <c r="TNY147" s="69"/>
      <c r="TNZ147" s="69"/>
      <c r="TOA147" s="69"/>
      <c r="TOB147" s="69"/>
      <c r="TOC147" s="69"/>
      <c r="TOD147" s="69"/>
      <c r="TOE147" s="69"/>
      <c r="TOF147" s="69"/>
      <c r="TOG147" s="64"/>
      <c r="TOH147" s="56"/>
      <c r="TOI147" s="63"/>
      <c r="TOJ147" s="63"/>
      <c r="TOK147" s="68"/>
      <c r="TOL147" s="70"/>
      <c r="TOM147" s="69"/>
      <c r="TON147" s="69"/>
      <c r="TOO147" s="69"/>
      <c r="TOP147" s="69"/>
      <c r="TOQ147" s="69"/>
      <c r="TOR147" s="69"/>
      <c r="TOS147" s="69"/>
      <c r="TOT147" s="69"/>
      <c r="TOU147" s="69"/>
      <c r="TOV147" s="69"/>
      <c r="TOW147" s="64"/>
      <c r="TOX147" s="56"/>
      <c r="TOY147" s="63"/>
      <c r="TOZ147" s="63"/>
      <c r="TPA147" s="68"/>
      <c r="TPB147" s="70"/>
      <c r="TPC147" s="69"/>
      <c r="TPD147" s="69"/>
      <c r="TPE147" s="69"/>
      <c r="TPF147" s="69"/>
      <c r="TPG147" s="69"/>
      <c r="TPH147" s="69"/>
      <c r="TPI147" s="69"/>
      <c r="TPJ147" s="69"/>
      <c r="TPK147" s="69"/>
      <c r="TPL147" s="69"/>
      <c r="TPM147" s="64"/>
      <c r="TPN147" s="56"/>
      <c r="TPO147" s="63"/>
      <c r="TPP147" s="63"/>
      <c r="TPQ147" s="68"/>
      <c r="TPR147" s="70"/>
      <c r="TPS147" s="69"/>
      <c r="TPT147" s="69"/>
      <c r="TPU147" s="69"/>
      <c r="TPV147" s="69"/>
      <c r="TPW147" s="69"/>
      <c r="TPX147" s="69"/>
      <c r="TPY147" s="69"/>
      <c r="TPZ147" s="69"/>
      <c r="TQA147" s="69"/>
      <c r="TQB147" s="69"/>
      <c r="TQC147" s="64"/>
      <c r="TQD147" s="56"/>
      <c r="TQE147" s="63"/>
      <c r="TQF147" s="63"/>
      <c r="TQG147" s="68"/>
      <c r="TQH147" s="70"/>
      <c r="TQI147" s="69"/>
      <c r="TQJ147" s="69"/>
      <c r="TQK147" s="69"/>
      <c r="TQL147" s="69"/>
      <c r="TQM147" s="69"/>
      <c r="TQN147" s="69"/>
      <c r="TQO147" s="69"/>
      <c r="TQP147" s="69"/>
      <c r="TQQ147" s="69"/>
      <c r="TQR147" s="69"/>
      <c r="TQS147" s="64"/>
      <c r="TQT147" s="56"/>
      <c r="TQU147" s="63"/>
      <c r="TQV147" s="63"/>
      <c r="TQW147" s="68"/>
      <c r="TQX147" s="70"/>
      <c r="TQY147" s="69"/>
      <c r="TQZ147" s="69"/>
      <c r="TRA147" s="69"/>
      <c r="TRB147" s="69"/>
      <c r="TRC147" s="69"/>
      <c r="TRD147" s="69"/>
      <c r="TRE147" s="69"/>
      <c r="TRF147" s="69"/>
      <c r="TRG147" s="69"/>
      <c r="TRH147" s="69"/>
      <c r="TRI147" s="64"/>
      <c r="TRJ147" s="56"/>
      <c r="TRK147" s="63"/>
      <c r="TRL147" s="63"/>
      <c r="TRM147" s="68"/>
      <c r="TRN147" s="70"/>
      <c r="TRO147" s="69"/>
      <c r="TRP147" s="69"/>
      <c r="TRQ147" s="69"/>
      <c r="TRR147" s="69"/>
      <c r="TRS147" s="69"/>
      <c r="TRT147" s="69"/>
      <c r="TRU147" s="69"/>
      <c r="TRV147" s="69"/>
      <c r="TRW147" s="69"/>
      <c r="TRX147" s="69"/>
      <c r="TRY147" s="64"/>
      <c r="TRZ147" s="56"/>
      <c r="TSA147" s="63"/>
      <c r="TSB147" s="63"/>
      <c r="TSC147" s="68"/>
      <c r="TSD147" s="70"/>
      <c r="TSE147" s="69"/>
      <c r="TSF147" s="69"/>
      <c r="TSG147" s="69"/>
      <c r="TSH147" s="69"/>
      <c r="TSI147" s="69"/>
      <c r="TSJ147" s="69"/>
      <c r="TSK147" s="69"/>
      <c r="TSL147" s="69"/>
      <c r="TSM147" s="69"/>
      <c r="TSN147" s="69"/>
      <c r="TSO147" s="64"/>
      <c r="TSP147" s="56"/>
      <c r="TSQ147" s="63"/>
      <c r="TSR147" s="63"/>
      <c r="TSS147" s="68"/>
      <c r="TST147" s="70"/>
      <c r="TSU147" s="69"/>
      <c r="TSV147" s="69"/>
      <c r="TSW147" s="69"/>
      <c r="TSX147" s="69"/>
      <c r="TSY147" s="69"/>
      <c r="TSZ147" s="69"/>
      <c r="TTA147" s="69"/>
      <c r="TTB147" s="69"/>
      <c r="TTC147" s="69"/>
      <c r="TTD147" s="69"/>
      <c r="TTE147" s="64"/>
      <c r="TTF147" s="56"/>
      <c r="TTG147" s="63"/>
      <c r="TTH147" s="63"/>
      <c r="TTI147" s="68"/>
      <c r="TTJ147" s="70"/>
      <c r="TTK147" s="69"/>
      <c r="TTL147" s="69"/>
      <c r="TTM147" s="69"/>
      <c r="TTN147" s="69"/>
      <c r="TTO147" s="69"/>
      <c r="TTP147" s="69"/>
      <c r="TTQ147" s="69"/>
      <c r="TTR147" s="69"/>
      <c r="TTS147" s="69"/>
      <c r="TTT147" s="69"/>
      <c r="TTU147" s="64"/>
      <c r="TTV147" s="56"/>
      <c r="TTW147" s="63"/>
      <c r="TTX147" s="63"/>
      <c r="TTY147" s="68"/>
      <c r="TTZ147" s="70"/>
      <c r="TUA147" s="69"/>
      <c r="TUB147" s="69"/>
      <c r="TUC147" s="69"/>
      <c r="TUD147" s="69"/>
      <c r="TUE147" s="69"/>
      <c r="TUF147" s="69"/>
      <c r="TUG147" s="69"/>
      <c r="TUH147" s="69"/>
      <c r="TUI147" s="69"/>
      <c r="TUJ147" s="69"/>
      <c r="TUK147" s="64"/>
      <c r="TUL147" s="56"/>
      <c r="TUM147" s="63"/>
      <c r="TUN147" s="63"/>
      <c r="TUO147" s="68"/>
      <c r="TUP147" s="70"/>
      <c r="TUQ147" s="69"/>
      <c r="TUR147" s="69"/>
      <c r="TUS147" s="69"/>
      <c r="TUT147" s="69"/>
      <c r="TUU147" s="69"/>
      <c r="TUV147" s="69"/>
      <c r="TUW147" s="69"/>
      <c r="TUX147" s="69"/>
      <c r="TUY147" s="69"/>
      <c r="TUZ147" s="69"/>
      <c r="TVA147" s="64"/>
      <c r="TVB147" s="56"/>
      <c r="TVC147" s="63"/>
      <c r="TVD147" s="63"/>
      <c r="TVE147" s="68"/>
      <c r="TVF147" s="70"/>
      <c r="TVG147" s="69"/>
      <c r="TVH147" s="69"/>
      <c r="TVI147" s="69"/>
      <c r="TVJ147" s="69"/>
      <c r="TVK147" s="69"/>
      <c r="TVL147" s="69"/>
      <c r="TVM147" s="69"/>
      <c r="TVN147" s="69"/>
      <c r="TVO147" s="69"/>
      <c r="TVP147" s="69"/>
      <c r="TVQ147" s="64"/>
      <c r="TVR147" s="56"/>
      <c r="TVS147" s="63"/>
      <c r="TVT147" s="63"/>
      <c r="TVU147" s="68"/>
      <c r="TVV147" s="70"/>
      <c r="TVW147" s="69"/>
      <c r="TVX147" s="69"/>
      <c r="TVY147" s="69"/>
      <c r="TVZ147" s="69"/>
      <c r="TWA147" s="69"/>
      <c r="TWB147" s="69"/>
      <c r="TWC147" s="69"/>
      <c r="TWD147" s="69"/>
      <c r="TWE147" s="69"/>
      <c r="TWF147" s="69"/>
      <c r="TWG147" s="64"/>
      <c r="TWH147" s="56"/>
      <c r="TWI147" s="63"/>
      <c r="TWJ147" s="63"/>
      <c r="TWK147" s="68"/>
      <c r="TWL147" s="70"/>
      <c r="TWM147" s="69"/>
      <c r="TWN147" s="69"/>
      <c r="TWO147" s="69"/>
      <c r="TWP147" s="69"/>
      <c r="TWQ147" s="69"/>
      <c r="TWR147" s="69"/>
      <c r="TWS147" s="69"/>
      <c r="TWT147" s="69"/>
      <c r="TWU147" s="69"/>
      <c r="TWV147" s="69"/>
      <c r="TWW147" s="64"/>
      <c r="TWX147" s="56"/>
      <c r="TWY147" s="63"/>
      <c r="TWZ147" s="63"/>
      <c r="TXA147" s="68"/>
      <c r="TXB147" s="70"/>
      <c r="TXC147" s="69"/>
      <c r="TXD147" s="69"/>
      <c r="TXE147" s="69"/>
      <c r="TXF147" s="69"/>
      <c r="TXG147" s="69"/>
      <c r="TXH147" s="69"/>
      <c r="TXI147" s="69"/>
      <c r="TXJ147" s="69"/>
      <c r="TXK147" s="69"/>
      <c r="TXL147" s="69"/>
      <c r="TXM147" s="64"/>
      <c r="TXN147" s="56"/>
      <c r="TXO147" s="63"/>
      <c r="TXP147" s="63"/>
      <c r="TXQ147" s="68"/>
      <c r="TXR147" s="70"/>
      <c r="TXS147" s="69"/>
      <c r="TXT147" s="69"/>
      <c r="TXU147" s="69"/>
      <c r="TXV147" s="69"/>
      <c r="TXW147" s="69"/>
      <c r="TXX147" s="69"/>
      <c r="TXY147" s="69"/>
      <c r="TXZ147" s="69"/>
      <c r="TYA147" s="69"/>
      <c r="TYB147" s="69"/>
      <c r="TYC147" s="64"/>
      <c r="TYD147" s="56"/>
      <c r="TYE147" s="63"/>
      <c r="TYF147" s="63"/>
      <c r="TYG147" s="68"/>
      <c r="TYH147" s="70"/>
      <c r="TYI147" s="69"/>
      <c r="TYJ147" s="69"/>
      <c r="TYK147" s="69"/>
      <c r="TYL147" s="69"/>
      <c r="TYM147" s="69"/>
      <c r="TYN147" s="69"/>
      <c r="TYO147" s="69"/>
      <c r="TYP147" s="69"/>
      <c r="TYQ147" s="69"/>
      <c r="TYR147" s="69"/>
      <c r="TYS147" s="64"/>
      <c r="TYT147" s="56"/>
      <c r="TYU147" s="63"/>
      <c r="TYV147" s="63"/>
      <c r="TYW147" s="68"/>
      <c r="TYX147" s="70"/>
      <c r="TYY147" s="69"/>
      <c r="TYZ147" s="69"/>
      <c r="TZA147" s="69"/>
      <c r="TZB147" s="69"/>
      <c r="TZC147" s="69"/>
      <c r="TZD147" s="69"/>
      <c r="TZE147" s="69"/>
      <c r="TZF147" s="69"/>
      <c r="TZG147" s="69"/>
      <c r="TZH147" s="69"/>
      <c r="TZI147" s="64"/>
      <c r="TZJ147" s="56"/>
      <c r="TZK147" s="63"/>
      <c r="TZL147" s="63"/>
      <c r="TZM147" s="68"/>
      <c r="TZN147" s="70"/>
      <c r="TZO147" s="69"/>
      <c r="TZP147" s="69"/>
      <c r="TZQ147" s="69"/>
      <c r="TZR147" s="69"/>
      <c r="TZS147" s="69"/>
      <c r="TZT147" s="69"/>
      <c r="TZU147" s="69"/>
      <c r="TZV147" s="69"/>
      <c r="TZW147" s="69"/>
      <c r="TZX147" s="69"/>
      <c r="TZY147" s="64"/>
      <c r="TZZ147" s="56"/>
      <c r="UAA147" s="63"/>
      <c r="UAB147" s="63"/>
      <c r="UAC147" s="68"/>
      <c r="UAD147" s="70"/>
      <c r="UAE147" s="69"/>
      <c r="UAF147" s="69"/>
      <c r="UAG147" s="69"/>
      <c r="UAH147" s="69"/>
      <c r="UAI147" s="69"/>
      <c r="UAJ147" s="69"/>
      <c r="UAK147" s="69"/>
      <c r="UAL147" s="69"/>
      <c r="UAM147" s="69"/>
      <c r="UAN147" s="69"/>
      <c r="UAO147" s="64"/>
      <c r="UAP147" s="56"/>
      <c r="UAQ147" s="63"/>
      <c r="UAR147" s="63"/>
      <c r="UAS147" s="68"/>
      <c r="UAT147" s="70"/>
      <c r="UAU147" s="69"/>
      <c r="UAV147" s="69"/>
      <c r="UAW147" s="69"/>
      <c r="UAX147" s="69"/>
      <c r="UAY147" s="69"/>
      <c r="UAZ147" s="69"/>
      <c r="UBA147" s="69"/>
      <c r="UBB147" s="69"/>
      <c r="UBC147" s="69"/>
      <c r="UBD147" s="69"/>
      <c r="UBE147" s="64"/>
      <c r="UBF147" s="56"/>
      <c r="UBG147" s="63"/>
      <c r="UBH147" s="63"/>
      <c r="UBI147" s="68"/>
      <c r="UBJ147" s="70"/>
      <c r="UBK147" s="69"/>
      <c r="UBL147" s="69"/>
      <c r="UBM147" s="69"/>
      <c r="UBN147" s="69"/>
      <c r="UBO147" s="69"/>
      <c r="UBP147" s="69"/>
      <c r="UBQ147" s="69"/>
      <c r="UBR147" s="69"/>
      <c r="UBS147" s="69"/>
      <c r="UBT147" s="69"/>
      <c r="UBU147" s="64"/>
      <c r="UBV147" s="56"/>
      <c r="UBW147" s="63"/>
      <c r="UBX147" s="63"/>
      <c r="UBY147" s="68"/>
      <c r="UBZ147" s="70"/>
      <c r="UCA147" s="69"/>
      <c r="UCB147" s="69"/>
      <c r="UCC147" s="69"/>
      <c r="UCD147" s="69"/>
      <c r="UCE147" s="69"/>
      <c r="UCF147" s="69"/>
      <c r="UCG147" s="69"/>
      <c r="UCH147" s="69"/>
      <c r="UCI147" s="69"/>
      <c r="UCJ147" s="69"/>
      <c r="UCK147" s="64"/>
      <c r="UCL147" s="56"/>
      <c r="UCM147" s="63"/>
      <c r="UCN147" s="63"/>
      <c r="UCO147" s="68"/>
      <c r="UCP147" s="70"/>
      <c r="UCQ147" s="69"/>
      <c r="UCR147" s="69"/>
      <c r="UCS147" s="69"/>
      <c r="UCT147" s="69"/>
      <c r="UCU147" s="69"/>
      <c r="UCV147" s="69"/>
      <c r="UCW147" s="69"/>
      <c r="UCX147" s="69"/>
      <c r="UCY147" s="69"/>
      <c r="UCZ147" s="69"/>
      <c r="UDA147" s="64"/>
      <c r="UDB147" s="56"/>
      <c r="UDC147" s="63"/>
      <c r="UDD147" s="63"/>
      <c r="UDE147" s="68"/>
      <c r="UDF147" s="70"/>
      <c r="UDG147" s="69"/>
      <c r="UDH147" s="69"/>
      <c r="UDI147" s="69"/>
      <c r="UDJ147" s="69"/>
      <c r="UDK147" s="69"/>
      <c r="UDL147" s="69"/>
      <c r="UDM147" s="69"/>
      <c r="UDN147" s="69"/>
      <c r="UDO147" s="69"/>
      <c r="UDP147" s="69"/>
      <c r="UDQ147" s="64"/>
      <c r="UDR147" s="56"/>
      <c r="UDS147" s="63"/>
      <c r="UDT147" s="63"/>
      <c r="UDU147" s="68"/>
      <c r="UDV147" s="70"/>
      <c r="UDW147" s="69"/>
      <c r="UDX147" s="69"/>
      <c r="UDY147" s="69"/>
      <c r="UDZ147" s="69"/>
      <c r="UEA147" s="69"/>
      <c r="UEB147" s="69"/>
      <c r="UEC147" s="69"/>
      <c r="UED147" s="69"/>
      <c r="UEE147" s="69"/>
      <c r="UEF147" s="69"/>
      <c r="UEG147" s="64"/>
      <c r="UEH147" s="56"/>
      <c r="UEI147" s="63"/>
      <c r="UEJ147" s="63"/>
      <c r="UEK147" s="68"/>
      <c r="UEL147" s="70"/>
      <c r="UEM147" s="69"/>
      <c r="UEN147" s="69"/>
      <c r="UEO147" s="69"/>
      <c r="UEP147" s="69"/>
      <c r="UEQ147" s="69"/>
      <c r="UER147" s="69"/>
      <c r="UES147" s="69"/>
      <c r="UET147" s="69"/>
      <c r="UEU147" s="69"/>
      <c r="UEV147" s="69"/>
      <c r="UEW147" s="64"/>
      <c r="UEX147" s="56"/>
      <c r="UEY147" s="63"/>
      <c r="UEZ147" s="63"/>
      <c r="UFA147" s="68"/>
      <c r="UFB147" s="70"/>
      <c r="UFC147" s="69"/>
      <c r="UFD147" s="69"/>
      <c r="UFE147" s="69"/>
      <c r="UFF147" s="69"/>
      <c r="UFG147" s="69"/>
      <c r="UFH147" s="69"/>
      <c r="UFI147" s="69"/>
      <c r="UFJ147" s="69"/>
      <c r="UFK147" s="69"/>
      <c r="UFL147" s="69"/>
      <c r="UFM147" s="64"/>
      <c r="UFN147" s="56"/>
      <c r="UFO147" s="63"/>
      <c r="UFP147" s="63"/>
      <c r="UFQ147" s="68"/>
      <c r="UFR147" s="70"/>
      <c r="UFS147" s="69"/>
      <c r="UFT147" s="69"/>
      <c r="UFU147" s="69"/>
      <c r="UFV147" s="69"/>
      <c r="UFW147" s="69"/>
      <c r="UFX147" s="69"/>
      <c r="UFY147" s="69"/>
      <c r="UFZ147" s="69"/>
      <c r="UGA147" s="69"/>
      <c r="UGB147" s="69"/>
      <c r="UGC147" s="64"/>
      <c r="UGD147" s="56"/>
      <c r="UGE147" s="63"/>
      <c r="UGF147" s="63"/>
      <c r="UGG147" s="68"/>
      <c r="UGH147" s="70"/>
      <c r="UGI147" s="69"/>
      <c r="UGJ147" s="69"/>
      <c r="UGK147" s="69"/>
      <c r="UGL147" s="69"/>
      <c r="UGM147" s="69"/>
      <c r="UGN147" s="69"/>
      <c r="UGO147" s="69"/>
      <c r="UGP147" s="69"/>
      <c r="UGQ147" s="69"/>
      <c r="UGR147" s="69"/>
      <c r="UGS147" s="64"/>
      <c r="UGT147" s="56"/>
      <c r="UGU147" s="63"/>
      <c r="UGV147" s="63"/>
      <c r="UGW147" s="68"/>
      <c r="UGX147" s="70"/>
      <c r="UGY147" s="69"/>
      <c r="UGZ147" s="69"/>
      <c r="UHA147" s="69"/>
      <c r="UHB147" s="69"/>
      <c r="UHC147" s="69"/>
      <c r="UHD147" s="69"/>
      <c r="UHE147" s="69"/>
      <c r="UHF147" s="69"/>
      <c r="UHG147" s="69"/>
      <c r="UHH147" s="69"/>
      <c r="UHI147" s="64"/>
      <c r="UHJ147" s="56"/>
      <c r="UHK147" s="63"/>
      <c r="UHL147" s="63"/>
      <c r="UHM147" s="68"/>
      <c r="UHN147" s="70"/>
      <c r="UHO147" s="69"/>
      <c r="UHP147" s="69"/>
      <c r="UHQ147" s="69"/>
      <c r="UHR147" s="69"/>
      <c r="UHS147" s="69"/>
      <c r="UHT147" s="69"/>
      <c r="UHU147" s="69"/>
      <c r="UHV147" s="69"/>
      <c r="UHW147" s="69"/>
      <c r="UHX147" s="69"/>
      <c r="UHY147" s="64"/>
      <c r="UHZ147" s="56"/>
      <c r="UIA147" s="63"/>
      <c r="UIB147" s="63"/>
      <c r="UIC147" s="68"/>
      <c r="UID147" s="70"/>
      <c r="UIE147" s="69"/>
      <c r="UIF147" s="69"/>
      <c r="UIG147" s="69"/>
      <c r="UIH147" s="69"/>
      <c r="UII147" s="69"/>
      <c r="UIJ147" s="69"/>
      <c r="UIK147" s="69"/>
      <c r="UIL147" s="69"/>
      <c r="UIM147" s="69"/>
      <c r="UIN147" s="69"/>
      <c r="UIO147" s="64"/>
      <c r="UIP147" s="56"/>
      <c r="UIQ147" s="63"/>
      <c r="UIR147" s="63"/>
      <c r="UIS147" s="68"/>
      <c r="UIT147" s="70"/>
      <c r="UIU147" s="69"/>
      <c r="UIV147" s="69"/>
      <c r="UIW147" s="69"/>
      <c r="UIX147" s="69"/>
      <c r="UIY147" s="69"/>
      <c r="UIZ147" s="69"/>
      <c r="UJA147" s="69"/>
      <c r="UJB147" s="69"/>
      <c r="UJC147" s="69"/>
      <c r="UJD147" s="69"/>
      <c r="UJE147" s="64"/>
      <c r="UJF147" s="56"/>
      <c r="UJG147" s="63"/>
      <c r="UJH147" s="63"/>
      <c r="UJI147" s="68"/>
      <c r="UJJ147" s="70"/>
      <c r="UJK147" s="69"/>
      <c r="UJL147" s="69"/>
      <c r="UJM147" s="69"/>
      <c r="UJN147" s="69"/>
      <c r="UJO147" s="69"/>
      <c r="UJP147" s="69"/>
      <c r="UJQ147" s="69"/>
      <c r="UJR147" s="69"/>
      <c r="UJS147" s="69"/>
      <c r="UJT147" s="69"/>
      <c r="UJU147" s="64"/>
      <c r="UJV147" s="56"/>
      <c r="UJW147" s="63"/>
      <c r="UJX147" s="63"/>
      <c r="UJY147" s="68"/>
      <c r="UJZ147" s="70"/>
      <c r="UKA147" s="69"/>
      <c r="UKB147" s="69"/>
      <c r="UKC147" s="69"/>
      <c r="UKD147" s="69"/>
      <c r="UKE147" s="69"/>
      <c r="UKF147" s="69"/>
      <c r="UKG147" s="69"/>
      <c r="UKH147" s="69"/>
      <c r="UKI147" s="69"/>
      <c r="UKJ147" s="69"/>
      <c r="UKK147" s="64"/>
      <c r="UKL147" s="56"/>
      <c r="UKM147" s="63"/>
      <c r="UKN147" s="63"/>
      <c r="UKO147" s="68"/>
      <c r="UKP147" s="70"/>
      <c r="UKQ147" s="69"/>
      <c r="UKR147" s="69"/>
      <c r="UKS147" s="69"/>
      <c r="UKT147" s="69"/>
      <c r="UKU147" s="69"/>
      <c r="UKV147" s="69"/>
      <c r="UKW147" s="69"/>
      <c r="UKX147" s="69"/>
      <c r="UKY147" s="69"/>
      <c r="UKZ147" s="69"/>
      <c r="ULA147" s="64"/>
      <c r="ULB147" s="56"/>
      <c r="ULC147" s="63"/>
      <c r="ULD147" s="63"/>
      <c r="ULE147" s="68"/>
      <c r="ULF147" s="70"/>
      <c r="ULG147" s="69"/>
      <c r="ULH147" s="69"/>
      <c r="ULI147" s="69"/>
      <c r="ULJ147" s="69"/>
      <c r="ULK147" s="69"/>
      <c r="ULL147" s="69"/>
      <c r="ULM147" s="69"/>
      <c r="ULN147" s="69"/>
      <c r="ULO147" s="69"/>
      <c r="ULP147" s="69"/>
      <c r="ULQ147" s="64"/>
      <c r="ULR147" s="56"/>
      <c r="ULS147" s="63"/>
      <c r="ULT147" s="63"/>
      <c r="ULU147" s="68"/>
      <c r="ULV147" s="70"/>
      <c r="ULW147" s="69"/>
      <c r="ULX147" s="69"/>
      <c r="ULY147" s="69"/>
      <c r="ULZ147" s="69"/>
      <c r="UMA147" s="69"/>
      <c r="UMB147" s="69"/>
      <c r="UMC147" s="69"/>
      <c r="UMD147" s="69"/>
      <c r="UME147" s="69"/>
      <c r="UMF147" s="69"/>
      <c r="UMG147" s="64"/>
      <c r="UMH147" s="56"/>
      <c r="UMI147" s="63"/>
      <c r="UMJ147" s="63"/>
      <c r="UMK147" s="68"/>
      <c r="UML147" s="70"/>
      <c r="UMM147" s="69"/>
      <c r="UMN147" s="69"/>
      <c r="UMO147" s="69"/>
      <c r="UMP147" s="69"/>
      <c r="UMQ147" s="69"/>
      <c r="UMR147" s="69"/>
      <c r="UMS147" s="69"/>
      <c r="UMT147" s="69"/>
      <c r="UMU147" s="69"/>
      <c r="UMV147" s="69"/>
      <c r="UMW147" s="64"/>
      <c r="UMX147" s="56"/>
      <c r="UMY147" s="63"/>
      <c r="UMZ147" s="63"/>
      <c r="UNA147" s="68"/>
      <c r="UNB147" s="70"/>
      <c r="UNC147" s="69"/>
      <c r="UND147" s="69"/>
      <c r="UNE147" s="69"/>
      <c r="UNF147" s="69"/>
      <c r="UNG147" s="69"/>
      <c r="UNH147" s="69"/>
      <c r="UNI147" s="69"/>
      <c r="UNJ147" s="69"/>
      <c r="UNK147" s="69"/>
      <c r="UNL147" s="69"/>
      <c r="UNM147" s="64"/>
      <c r="UNN147" s="56"/>
      <c r="UNO147" s="63"/>
      <c r="UNP147" s="63"/>
      <c r="UNQ147" s="68"/>
      <c r="UNR147" s="70"/>
      <c r="UNS147" s="69"/>
      <c r="UNT147" s="69"/>
      <c r="UNU147" s="69"/>
      <c r="UNV147" s="69"/>
      <c r="UNW147" s="69"/>
      <c r="UNX147" s="69"/>
      <c r="UNY147" s="69"/>
      <c r="UNZ147" s="69"/>
      <c r="UOA147" s="69"/>
      <c r="UOB147" s="69"/>
      <c r="UOC147" s="64"/>
      <c r="UOD147" s="56"/>
      <c r="UOE147" s="63"/>
      <c r="UOF147" s="63"/>
      <c r="UOG147" s="68"/>
      <c r="UOH147" s="70"/>
      <c r="UOI147" s="69"/>
      <c r="UOJ147" s="69"/>
      <c r="UOK147" s="69"/>
      <c r="UOL147" s="69"/>
      <c r="UOM147" s="69"/>
      <c r="UON147" s="69"/>
      <c r="UOO147" s="69"/>
      <c r="UOP147" s="69"/>
      <c r="UOQ147" s="69"/>
      <c r="UOR147" s="69"/>
      <c r="UOS147" s="64"/>
      <c r="UOT147" s="56"/>
      <c r="UOU147" s="63"/>
      <c r="UOV147" s="63"/>
      <c r="UOW147" s="68"/>
      <c r="UOX147" s="70"/>
      <c r="UOY147" s="69"/>
      <c r="UOZ147" s="69"/>
      <c r="UPA147" s="69"/>
      <c r="UPB147" s="69"/>
      <c r="UPC147" s="69"/>
      <c r="UPD147" s="69"/>
      <c r="UPE147" s="69"/>
      <c r="UPF147" s="69"/>
      <c r="UPG147" s="69"/>
      <c r="UPH147" s="69"/>
      <c r="UPI147" s="64"/>
      <c r="UPJ147" s="56"/>
      <c r="UPK147" s="63"/>
      <c r="UPL147" s="63"/>
      <c r="UPM147" s="68"/>
      <c r="UPN147" s="70"/>
      <c r="UPO147" s="69"/>
      <c r="UPP147" s="69"/>
      <c r="UPQ147" s="69"/>
      <c r="UPR147" s="69"/>
      <c r="UPS147" s="69"/>
      <c r="UPT147" s="69"/>
      <c r="UPU147" s="69"/>
      <c r="UPV147" s="69"/>
      <c r="UPW147" s="69"/>
      <c r="UPX147" s="69"/>
      <c r="UPY147" s="64"/>
      <c r="UPZ147" s="56"/>
      <c r="UQA147" s="63"/>
      <c r="UQB147" s="63"/>
      <c r="UQC147" s="68"/>
      <c r="UQD147" s="70"/>
      <c r="UQE147" s="69"/>
      <c r="UQF147" s="69"/>
      <c r="UQG147" s="69"/>
      <c r="UQH147" s="69"/>
      <c r="UQI147" s="69"/>
      <c r="UQJ147" s="69"/>
      <c r="UQK147" s="69"/>
      <c r="UQL147" s="69"/>
      <c r="UQM147" s="69"/>
      <c r="UQN147" s="69"/>
      <c r="UQO147" s="64"/>
      <c r="UQP147" s="56"/>
      <c r="UQQ147" s="63"/>
      <c r="UQR147" s="63"/>
      <c r="UQS147" s="68"/>
      <c r="UQT147" s="70"/>
      <c r="UQU147" s="69"/>
      <c r="UQV147" s="69"/>
      <c r="UQW147" s="69"/>
      <c r="UQX147" s="69"/>
      <c r="UQY147" s="69"/>
      <c r="UQZ147" s="69"/>
      <c r="URA147" s="69"/>
      <c r="URB147" s="69"/>
      <c r="URC147" s="69"/>
      <c r="URD147" s="69"/>
      <c r="URE147" s="64"/>
      <c r="URF147" s="56"/>
      <c r="URG147" s="63"/>
      <c r="URH147" s="63"/>
      <c r="URI147" s="68"/>
      <c r="URJ147" s="70"/>
      <c r="URK147" s="69"/>
      <c r="URL147" s="69"/>
      <c r="URM147" s="69"/>
      <c r="URN147" s="69"/>
      <c r="URO147" s="69"/>
      <c r="URP147" s="69"/>
      <c r="URQ147" s="69"/>
      <c r="URR147" s="69"/>
      <c r="URS147" s="69"/>
      <c r="URT147" s="69"/>
      <c r="URU147" s="64"/>
      <c r="URV147" s="56"/>
      <c r="URW147" s="63"/>
      <c r="URX147" s="63"/>
      <c r="URY147" s="68"/>
      <c r="URZ147" s="70"/>
      <c r="USA147" s="69"/>
      <c r="USB147" s="69"/>
      <c r="USC147" s="69"/>
      <c r="USD147" s="69"/>
      <c r="USE147" s="69"/>
      <c r="USF147" s="69"/>
      <c r="USG147" s="69"/>
      <c r="USH147" s="69"/>
      <c r="USI147" s="69"/>
      <c r="USJ147" s="69"/>
      <c r="USK147" s="64"/>
      <c r="USL147" s="56"/>
      <c r="USM147" s="63"/>
      <c r="USN147" s="63"/>
      <c r="USO147" s="68"/>
      <c r="USP147" s="70"/>
      <c r="USQ147" s="69"/>
      <c r="USR147" s="69"/>
      <c r="USS147" s="69"/>
      <c r="UST147" s="69"/>
      <c r="USU147" s="69"/>
      <c r="USV147" s="69"/>
      <c r="USW147" s="69"/>
      <c r="USX147" s="69"/>
      <c r="USY147" s="69"/>
      <c r="USZ147" s="69"/>
      <c r="UTA147" s="64"/>
      <c r="UTB147" s="56"/>
      <c r="UTC147" s="63"/>
      <c r="UTD147" s="63"/>
      <c r="UTE147" s="68"/>
      <c r="UTF147" s="70"/>
      <c r="UTG147" s="69"/>
      <c r="UTH147" s="69"/>
      <c r="UTI147" s="69"/>
      <c r="UTJ147" s="69"/>
      <c r="UTK147" s="69"/>
      <c r="UTL147" s="69"/>
      <c r="UTM147" s="69"/>
      <c r="UTN147" s="69"/>
      <c r="UTO147" s="69"/>
      <c r="UTP147" s="69"/>
      <c r="UTQ147" s="64"/>
      <c r="UTR147" s="56"/>
      <c r="UTS147" s="63"/>
      <c r="UTT147" s="63"/>
      <c r="UTU147" s="68"/>
      <c r="UTV147" s="70"/>
      <c r="UTW147" s="69"/>
      <c r="UTX147" s="69"/>
      <c r="UTY147" s="69"/>
      <c r="UTZ147" s="69"/>
      <c r="UUA147" s="69"/>
      <c r="UUB147" s="69"/>
      <c r="UUC147" s="69"/>
      <c r="UUD147" s="69"/>
      <c r="UUE147" s="69"/>
      <c r="UUF147" s="69"/>
      <c r="UUG147" s="64"/>
      <c r="UUH147" s="56"/>
      <c r="UUI147" s="63"/>
      <c r="UUJ147" s="63"/>
      <c r="UUK147" s="68"/>
      <c r="UUL147" s="70"/>
      <c r="UUM147" s="69"/>
      <c r="UUN147" s="69"/>
      <c r="UUO147" s="69"/>
      <c r="UUP147" s="69"/>
      <c r="UUQ147" s="69"/>
      <c r="UUR147" s="69"/>
      <c r="UUS147" s="69"/>
      <c r="UUT147" s="69"/>
      <c r="UUU147" s="69"/>
      <c r="UUV147" s="69"/>
      <c r="UUW147" s="64"/>
      <c r="UUX147" s="56"/>
      <c r="UUY147" s="63"/>
      <c r="UUZ147" s="63"/>
      <c r="UVA147" s="68"/>
      <c r="UVB147" s="70"/>
      <c r="UVC147" s="69"/>
      <c r="UVD147" s="69"/>
      <c r="UVE147" s="69"/>
      <c r="UVF147" s="69"/>
      <c r="UVG147" s="69"/>
      <c r="UVH147" s="69"/>
      <c r="UVI147" s="69"/>
      <c r="UVJ147" s="69"/>
      <c r="UVK147" s="69"/>
      <c r="UVL147" s="69"/>
      <c r="UVM147" s="64"/>
      <c r="UVN147" s="56"/>
      <c r="UVO147" s="63"/>
      <c r="UVP147" s="63"/>
      <c r="UVQ147" s="68"/>
      <c r="UVR147" s="70"/>
      <c r="UVS147" s="69"/>
      <c r="UVT147" s="69"/>
      <c r="UVU147" s="69"/>
      <c r="UVV147" s="69"/>
      <c r="UVW147" s="69"/>
      <c r="UVX147" s="69"/>
      <c r="UVY147" s="69"/>
      <c r="UVZ147" s="69"/>
      <c r="UWA147" s="69"/>
      <c r="UWB147" s="69"/>
      <c r="UWC147" s="64"/>
      <c r="UWD147" s="56"/>
      <c r="UWE147" s="63"/>
      <c r="UWF147" s="63"/>
      <c r="UWG147" s="68"/>
      <c r="UWH147" s="70"/>
      <c r="UWI147" s="69"/>
      <c r="UWJ147" s="69"/>
      <c r="UWK147" s="69"/>
      <c r="UWL147" s="69"/>
      <c r="UWM147" s="69"/>
      <c r="UWN147" s="69"/>
      <c r="UWO147" s="69"/>
      <c r="UWP147" s="69"/>
      <c r="UWQ147" s="69"/>
      <c r="UWR147" s="69"/>
      <c r="UWS147" s="64"/>
      <c r="UWT147" s="56"/>
      <c r="UWU147" s="63"/>
      <c r="UWV147" s="63"/>
      <c r="UWW147" s="68"/>
      <c r="UWX147" s="70"/>
      <c r="UWY147" s="69"/>
      <c r="UWZ147" s="69"/>
      <c r="UXA147" s="69"/>
      <c r="UXB147" s="69"/>
      <c r="UXC147" s="69"/>
      <c r="UXD147" s="69"/>
      <c r="UXE147" s="69"/>
      <c r="UXF147" s="69"/>
      <c r="UXG147" s="69"/>
      <c r="UXH147" s="69"/>
      <c r="UXI147" s="64"/>
      <c r="UXJ147" s="56"/>
      <c r="UXK147" s="63"/>
      <c r="UXL147" s="63"/>
      <c r="UXM147" s="68"/>
      <c r="UXN147" s="70"/>
      <c r="UXO147" s="69"/>
      <c r="UXP147" s="69"/>
      <c r="UXQ147" s="69"/>
      <c r="UXR147" s="69"/>
      <c r="UXS147" s="69"/>
      <c r="UXT147" s="69"/>
      <c r="UXU147" s="69"/>
      <c r="UXV147" s="69"/>
      <c r="UXW147" s="69"/>
      <c r="UXX147" s="69"/>
      <c r="UXY147" s="64"/>
      <c r="UXZ147" s="56"/>
      <c r="UYA147" s="63"/>
      <c r="UYB147" s="63"/>
      <c r="UYC147" s="68"/>
      <c r="UYD147" s="70"/>
      <c r="UYE147" s="69"/>
      <c r="UYF147" s="69"/>
      <c r="UYG147" s="69"/>
      <c r="UYH147" s="69"/>
      <c r="UYI147" s="69"/>
      <c r="UYJ147" s="69"/>
      <c r="UYK147" s="69"/>
      <c r="UYL147" s="69"/>
      <c r="UYM147" s="69"/>
      <c r="UYN147" s="69"/>
      <c r="UYO147" s="64"/>
      <c r="UYP147" s="56"/>
      <c r="UYQ147" s="63"/>
      <c r="UYR147" s="63"/>
      <c r="UYS147" s="68"/>
      <c r="UYT147" s="70"/>
      <c r="UYU147" s="69"/>
      <c r="UYV147" s="69"/>
      <c r="UYW147" s="69"/>
      <c r="UYX147" s="69"/>
      <c r="UYY147" s="69"/>
      <c r="UYZ147" s="69"/>
      <c r="UZA147" s="69"/>
      <c r="UZB147" s="69"/>
      <c r="UZC147" s="69"/>
      <c r="UZD147" s="69"/>
      <c r="UZE147" s="64"/>
      <c r="UZF147" s="56"/>
      <c r="UZG147" s="63"/>
      <c r="UZH147" s="63"/>
      <c r="UZI147" s="68"/>
      <c r="UZJ147" s="70"/>
      <c r="UZK147" s="69"/>
      <c r="UZL147" s="69"/>
      <c r="UZM147" s="69"/>
      <c r="UZN147" s="69"/>
      <c r="UZO147" s="69"/>
      <c r="UZP147" s="69"/>
      <c r="UZQ147" s="69"/>
      <c r="UZR147" s="69"/>
      <c r="UZS147" s="69"/>
      <c r="UZT147" s="69"/>
      <c r="UZU147" s="64"/>
      <c r="UZV147" s="56"/>
      <c r="UZW147" s="63"/>
      <c r="UZX147" s="63"/>
      <c r="UZY147" s="68"/>
      <c r="UZZ147" s="70"/>
      <c r="VAA147" s="69"/>
      <c r="VAB147" s="69"/>
      <c r="VAC147" s="69"/>
      <c r="VAD147" s="69"/>
      <c r="VAE147" s="69"/>
      <c r="VAF147" s="69"/>
      <c r="VAG147" s="69"/>
      <c r="VAH147" s="69"/>
      <c r="VAI147" s="69"/>
      <c r="VAJ147" s="69"/>
      <c r="VAK147" s="64"/>
      <c r="VAL147" s="56"/>
      <c r="VAM147" s="63"/>
      <c r="VAN147" s="63"/>
      <c r="VAO147" s="68"/>
      <c r="VAP147" s="70"/>
      <c r="VAQ147" s="69"/>
      <c r="VAR147" s="69"/>
      <c r="VAS147" s="69"/>
      <c r="VAT147" s="69"/>
      <c r="VAU147" s="69"/>
      <c r="VAV147" s="69"/>
      <c r="VAW147" s="69"/>
      <c r="VAX147" s="69"/>
      <c r="VAY147" s="69"/>
      <c r="VAZ147" s="69"/>
      <c r="VBA147" s="64"/>
      <c r="VBB147" s="56"/>
      <c r="VBC147" s="63"/>
      <c r="VBD147" s="63"/>
      <c r="VBE147" s="68"/>
      <c r="VBF147" s="70"/>
      <c r="VBG147" s="69"/>
      <c r="VBH147" s="69"/>
      <c r="VBI147" s="69"/>
      <c r="VBJ147" s="69"/>
      <c r="VBK147" s="69"/>
      <c r="VBL147" s="69"/>
      <c r="VBM147" s="69"/>
      <c r="VBN147" s="69"/>
      <c r="VBO147" s="69"/>
      <c r="VBP147" s="69"/>
      <c r="VBQ147" s="64"/>
      <c r="VBR147" s="56"/>
      <c r="VBS147" s="63"/>
      <c r="VBT147" s="63"/>
      <c r="VBU147" s="68"/>
      <c r="VBV147" s="70"/>
      <c r="VBW147" s="69"/>
      <c r="VBX147" s="69"/>
      <c r="VBY147" s="69"/>
      <c r="VBZ147" s="69"/>
      <c r="VCA147" s="69"/>
      <c r="VCB147" s="69"/>
      <c r="VCC147" s="69"/>
      <c r="VCD147" s="69"/>
      <c r="VCE147" s="69"/>
      <c r="VCF147" s="69"/>
      <c r="VCG147" s="64"/>
      <c r="VCH147" s="56"/>
      <c r="VCI147" s="63"/>
      <c r="VCJ147" s="63"/>
      <c r="VCK147" s="68"/>
      <c r="VCL147" s="70"/>
      <c r="VCM147" s="69"/>
      <c r="VCN147" s="69"/>
      <c r="VCO147" s="69"/>
      <c r="VCP147" s="69"/>
      <c r="VCQ147" s="69"/>
      <c r="VCR147" s="69"/>
      <c r="VCS147" s="69"/>
      <c r="VCT147" s="69"/>
      <c r="VCU147" s="69"/>
      <c r="VCV147" s="69"/>
      <c r="VCW147" s="64"/>
      <c r="VCX147" s="56"/>
      <c r="VCY147" s="63"/>
      <c r="VCZ147" s="63"/>
      <c r="VDA147" s="68"/>
      <c r="VDB147" s="70"/>
      <c r="VDC147" s="69"/>
      <c r="VDD147" s="69"/>
      <c r="VDE147" s="69"/>
      <c r="VDF147" s="69"/>
      <c r="VDG147" s="69"/>
      <c r="VDH147" s="69"/>
      <c r="VDI147" s="69"/>
      <c r="VDJ147" s="69"/>
      <c r="VDK147" s="69"/>
      <c r="VDL147" s="69"/>
      <c r="VDM147" s="64"/>
      <c r="VDN147" s="56"/>
      <c r="VDO147" s="63"/>
      <c r="VDP147" s="63"/>
      <c r="VDQ147" s="68"/>
      <c r="VDR147" s="70"/>
      <c r="VDS147" s="69"/>
      <c r="VDT147" s="69"/>
      <c r="VDU147" s="69"/>
      <c r="VDV147" s="69"/>
      <c r="VDW147" s="69"/>
      <c r="VDX147" s="69"/>
      <c r="VDY147" s="69"/>
      <c r="VDZ147" s="69"/>
      <c r="VEA147" s="69"/>
      <c r="VEB147" s="69"/>
      <c r="VEC147" s="64"/>
      <c r="VED147" s="56"/>
      <c r="VEE147" s="63"/>
      <c r="VEF147" s="63"/>
      <c r="VEG147" s="68"/>
      <c r="VEH147" s="70"/>
      <c r="VEI147" s="69"/>
      <c r="VEJ147" s="69"/>
      <c r="VEK147" s="69"/>
      <c r="VEL147" s="69"/>
      <c r="VEM147" s="69"/>
      <c r="VEN147" s="69"/>
      <c r="VEO147" s="69"/>
      <c r="VEP147" s="69"/>
      <c r="VEQ147" s="69"/>
      <c r="VER147" s="69"/>
      <c r="VES147" s="64"/>
      <c r="VET147" s="56"/>
      <c r="VEU147" s="63"/>
      <c r="VEV147" s="63"/>
      <c r="VEW147" s="68"/>
      <c r="VEX147" s="70"/>
      <c r="VEY147" s="69"/>
      <c r="VEZ147" s="69"/>
      <c r="VFA147" s="69"/>
      <c r="VFB147" s="69"/>
      <c r="VFC147" s="69"/>
      <c r="VFD147" s="69"/>
      <c r="VFE147" s="69"/>
      <c r="VFF147" s="69"/>
      <c r="VFG147" s="69"/>
      <c r="VFH147" s="69"/>
      <c r="VFI147" s="64"/>
      <c r="VFJ147" s="56"/>
      <c r="VFK147" s="63"/>
      <c r="VFL147" s="63"/>
      <c r="VFM147" s="68"/>
      <c r="VFN147" s="70"/>
      <c r="VFO147" s="69"/>
      <c r="VFP147" s="69"/>
      <c r="VFQ147" s="69"/>
      <c r="VFR147" s="69"/>
      <c r="VFS147" s="69"/>
      <c r="VFT147" s="69"/>
      <c r="VFU147" s="69"/>
      <c r="VFV147" s="69"/>
      <c r="VFW147" s="69"/>
      <c r="VFX147" s="69"/>
      <c r="VFY147" s="64"/>
      <c r="VFZ147" s="56"/>
      <c r="VGA147" s="63"/>
      <c r="VGB147" s="63"/>
      <c r="VGC147" s="68"/>
      <c r="VGD147" s="70"/>
      <c r="VGE147" s="69"/>
      <c r="VGF147" s="69"/>
      <c r="VGG147" s="69"/>
      <c r="VGH147" s="69"/>
      <c r="VGI147" s="69"/>
      <c r="VGJ147" s="69"/>
      <c r="VGK147" s="69"/>
      <c r="VGL147" s="69"/>
      <c r="VGM147" s="69"/>
      <c r="VGN147" s="69"/>
      <c r="VGO147" s="64"/>
      <c r="VGP147" s="56"/>
      <c r="VGQ147" s="63"/>
      <c r="VGR147" s="63"/>
      <c r="VGS147" s="68"/>
      <c r="VGT147" s="70"/>
      <c r="VGU147" s="69"/>
      <c r="VGV147" s="69"/>
      <c r="VGW147" s="69"/>
      <c r="VGX147" s="69"/>
      <c r="VGY147" s="69"/>
      <c r="VGZ147" s="69"/>
      <c r="VHA147" s="69"/>
      <c r="VHB147" s="69"/>
      <c r="VHC147" s="69"/>
      <c r="VHD147" s="69"/>
      <c r="VHE147" s="64"/>
      <c r="VHF147" s="56"/>
      <c r="VHG147" s="63"/>
      <c r="VHH147" s="63"/>
      <c r="VHI147" s="68"/>
      <c r="VHJ147" s="70"/>
      <c r="VHK147" s="69"/>
      <c r="VHL147" s="69"/>
      <c r="VHM147" s="69"/>
      <c r="VHN147" s="69"/>
      <c r="VHO147" s="69"/>
      <c r="VHP147" s="69"/>
      <c r="VHQ147" s="69"/>
      <c r="VHR147" s="69"/>
      <c r="VHS147" s="69"/>
      <c r="VHT147" s="69"/>
      <c r="VHU147" s="64"/>
      <c r="VHV147" s="56"/>
      <c r="VHW147" s="63"/>
      <c r="VHX147" s="63"/>
      <c r="VHY147" s="68"/>
      <c r="VHZ147" s="70"/>
      <c r="VIA147" s="69"/>
      <c r="VIB147" s="69"/>
      <c r="VIC147" s="69"/>
      <c r="VID147" s="69"/>
      <c r="VIE147" s="69"/>
      <c r="VIF147" s="69"/>
      <c r="VIG147" s="69"/>
      <c r="VIH147" s="69"/>
      <c r="VII147" s="69"/>
      <c r="VIJ147" s="69"/>
      <c r="VIK147" s="64"/>
      <c r="VIL147" s="56"/>
      <c r="VIM147" s="63"/>
      <c r="VIN147" s="63"/>
      <c r="VIO147" s="68"/>
      <c r="VIP147" s="70"/>
      <c r="VIQ147" s="69"/>
      <c r="VIR147" s="69"/>
      <c r="VIS147" s="69"/>
      <c r="VIT147" s="69"/>
      <c r="VIU147" s="69"/>
      <c r="VIV147" s="69"/>
      <c r="VIW147" s="69"/>
      <c r="VIX147" s="69"/>
      <c r="VIY147" s="69"/>
      <c r="VIZ147" s="69"/>
      <c r="VJA147" s="64"/>
      <c r="VJB147" s="56"/>
      <c r="VJC147" s="63"/>
      <c r="VJD147" s="63"/>
      <c r="VJE147" s="68"/>
      <c r="VJF147" s="70"/>
      <c r="VJG147" s="69"/>
      <c r="VJH147" s="69"/>
      <c r="VJI147" s="69"/>
      <c r="VJJ147" s="69"/>
      <c r="VJK147" s="69"/>
      <c r="VJL147" s="69"/>
      <c r="VJM147" s="69"/>
      <c r="VJN147" s="69"/>
      <c r="VJO147" s="69"/>
      <c r="VJP147" s="69"/>
      <c r="VJQ147" s="64"/>
      <c r="VJR147" s="56"/>
      <c r="VJS147" s="63"/>
      <c r="VJT147" s="63"/>
      <c r="VJU147" s="68"/>
      <c r="VJV147" s="70"/>
      <c r="VJW147" s="69"/>
      <c r="VJX147" s="69"/>
      <c r="VJY147" s="69"/>
      <c r="VJZ147" s="69"/>
      <c r="VKA147" s="69"/>
      <c r="VKB147" s="69"/>
      <c r="VKC147" s="69"/>
      <c r="VKD147" s="69"/>
      <c r="VKE147" s="69"/>
      <c r="VKF147" s="69"/>
      <c r="VKG147" s="64"/>
      <c r="VKH147" s="56"/>
      <c r="VKI147" s="63"/>
      <c r="VKJ147" s="63"/>
      <c r="VKK147" s="68"/>
      <c r="VKL147" s="70"/>
      <c r="VKM147" s="69"/>
      <c r="VKN147" s="69"/>
      <c r="VKO147" s="69"/>
      <c r="VKP147" s="69"/>
      <c r="VKQ147" s="69"/>
      <c r="VKR147" s="69"/>
      <c r="VKS147" s="69"/>
      <c r="VKT147" s="69"/>
      <c r="VKU147" s="69"/>
      <c r="VKV147" s="69"/>
      <c r="VKW147" s="64"/>
      <c r="VKX147" s="56"/>
      <c r="VKY147" s="63"/>
      <c r="VKZ147" s="63"/>
      <c r="VLA147" s="68"/>
      <c r="VLB147" s="70"/>
      <c r="VLC147" s="69"/>
      <c r="VLD147" s="69"/>
      <c r="VLE147" s="69"/>
      <c r="VLF147" s="69"/>
      <c r="VLG147" s="69"/>
      <c r="VLH147" s="69"/>
      <c r="VLI147" s="69"/>
      <c r="VLJ147" s="69"/>
      <c r="VLK147" s="69"/>
      <c r="VLL147" s="69"/>
      <c r="VLM147" s="64"/>
      <c r="VLN147" s="56"/>
      <c r="VLO147" s="63"/>
      <c r="VLP147" s="63"/>
      <c r="VLQ147" s="68"/>
      <c r="VLR147" s="70"/>
      <c r="VLS147" s="69"/>
      <c r="VLT147" s="69"/>
      <c r="VLU147" s="69"/>
      <c r="VLV147" s="69"/>
      <c r="VLW147" s="69"/>
      <c r="VLX147" s="69"/>
      <c r="VLY147" s="69"/>
      <c r="VLZ147" s="69"/>
      <c r="VMA147" s="69"/>
      <c r="VMB147" s="69"/>
      <c r="VMC147" s="64"/>
      <c r="VMD147" s="56"/>
      <c r="VME147" s="63"/>
      <c r="VMF147" s="63"/>
      <c r="VMG147" s="68"/>
      <c r="VMH147" s="70"/>
      <c r="VMI147" s="69"/>
      <c r="VMJ147" s="69"/>
      <c r="VMK147" s="69"/>
      <c r="VML147" s="69"/>
      <c r="VMM147" s="69"/>
      <c r="VMN147" s="69"/>
      <c r="VMO147" s="69"/>
      <c r="VMP147" s="69"/>
      <c r="VMQ147" s="69"/>
      <c r="VMR147" s="69"/>
      <c r="VMS147" s="64"/>
      <c r="VMT147" s="56"/>
      <c r="VMU147" s="63"/>
      <c r="VMV147" s="63"/>
      <c r="VMW147" s="68"/>
      <c r="VMX147" s="70"/>
      <c r="VMY147" s="69"/>
      <c r="VMZ147" s="69"/>
      <c r="VNA147" s="69"/>
      <c r="VNB147" s="69"/>
      <c r="VNC147" s="69"/>
      <c r="VND147" s="69"/>
      <c r="VNE147" s="69"/>
      <c r="VNF147" s="69"/>
      <c r="VNG147" s="69"/>
      <c r="VNH147" s="69"/>
      <c r="VNI147" s="64"/>
      <c r="VNJ147" s="56"/>
      <c r="VNK147" s="63"/>
      <c r="VNL147" s="63"/>
      <c r="VNM147" s="68"/>
      <c r="VNN147" s="70"/>
      <c r="VNO147" s="69"/>
      <c r="VNP147" s="69"/>
      <c r="VNQ147" s="69"/>
      <c r="VNR147" s="69"/>
      <c r="VNS147" s="69"/>
      <c r="VNT147" s="69"/>
      <c r="VNU147" s="69"/>
      <c r="VNV147" s="69"/>
      <c r="VNW147" s="69"/>
      <c r="VNX147" s="69"/>
      <c r="VNY147" s="64"/>
      <c r="VNZ147" s="56"/>
      <c r="VOA147" s="63"/>
      <c r="VOB147" s="63"/>
      <c r="VOC147" s="68"/>
      <c r="VOD147" s="70"/>
      <c r="VOE147" s="69"/>
      <c r="VOF147" s="69"/>
      <c r="VOG147" s="69"/>
      <c r="VOH147" s="69"/>
      <c r="VOI147" s="69"/>
      <c r="VOJ147" s="69"/>
      <c r="VOK147" s="69"/>
      <c r="VOL147" s="69"/>
      <c r="VOM147" s="69"/>
      <c r="VON147" s="69"/>
      <c r="VOO147" s="64"/>
      <c r="VOP147" s="56"/>
      <c r="VOQ147" s="63"/>
      <c r="VOR147" s="63"/>
      <c r="VOS147" s="68"/>
      <c r="VOT147" s="70"/>
      <c r="VOU147" s="69"/>
      <c r="VOV147" s="69"/>
      <c r="VOW147" s="69"/>
      <c r="VOX147" s="69"/>
      <c r="VOY147" s="69"/>
      <c r="VOZ147" s="69"/>
      <c r="VPA147" s="69"/>
      <c r="VPB147" s="69"/>
      <c r="VPC147" s="69"/>
      <c r="VPD147" s="69"/>
      <c r="VPE147" s="64"/>
      <c r="VPF147" s="56"/>
      <c r="VPG147" s="63"/>
      <c r="VPH147" s="63"/>
      <c r="VPI147" s="68"/>
      <c r="VPJ147" s="70"/>
      <c r="VPK147" s="69"/>
      <c r="VPL147" s="69"/>
      <c r="VPM147" s="69"/>
      <c r="VPN147" s="69"/>
      <c r="VPO147" s="69"/>
      <c r="VPP147" s="69"/>
      <c r="VPQ147" s="69"/>
      <c r="VPR147" s="69"/>
      <c r="VPS147" s="69"/>
      <c r="VPT147" s="69"/>
      <c r="VPU147" s="64"/>
      <c r="VPV147" s="56"/>
      <c r="VPW147" s="63"/>
      <c r="VPX147" s="63"/>
      <c r="VPY147" s="68"/>
      <c r="VPZ147" s="70"/>
      <c r="VQA147" s="69"/>
      <c r="VQB147" s="69"/>
      <c r="VQC147" s="69"/>
      <c r="VQD147" s="69"/>
      <c r="VQE147" s="69"/>
      <c r="VQF147" s="69"/>
      <c r="VQG147" s="69"/>
      <c r="VQH147" s="69"/>
      <c r="VQI147" s="69"/>
      <c r="VQJ147" s="69"/>
      <c r="VQK147" s="64"/>
      <c r="VQL147" s="56"/>
      <c r="VQM147" s="63"/>
      <c r="VQN147" s="63"/>
      <c r="VQO147" s="68"/>
      <c r="VQP147" s="70"/>
      <c r="VQQ147" s="69"/>
      <c r="VQR147" s="69"/>
      <c r="VQS147" s="69"/>
      <c r="VQT147" s="69"/>
      <c r="VQU147" s="69"/>
      <c r="VQV147" s="69"/>
      <c r="VQW147" s="69"/>
      <c r="VQX147" s="69"/>
      <c r="VQY147" s="69"/>
      <c r="VQZ147" s="69"/>
      <c r="VRA147" s="64"/>
      <c r="VRB147" s="56"/>
      <c r="VRC147" s="63"/>
      <c r="VRD147" s="63"/>
      <c r="VRE147" s="68"/>
      <c r="VRF147" s="70"/>
      <c r="VRG147" s="69"/>
      <c r="VRH147" s="69"/>
      <c r="VRI147" s="69"/>
      <c r="VRJ147" s="69"/>
      <c r="VRK147" s="69"/>
      <c r="VRL147" s="69"/>
      <c r="VRM147" s="69"/>
      <c r="VRN147" s="69"/>
      <c r="VRO147" s="69"/>
      <c r="VRP147" s="69"/>
      <c r="VRQ147" s="64"/>
      <c r="VRR147" s="56"/>
      <c r="VRS147" s="63"/>
      <c r="VRT147" s="63"/>
      <c r="VRU147" s="68"/>
      <c r="VRV147" s="70"/>
      <c r="VRW147" s="69"/>
      <c r="VRX147" s="69"/>
      <c r="VRY147" s="69"/>
      <c r="VRZ147" s="69"/>
      <c r="VSA147" s="69"/>
      <c r="VSB147" s="69"/>
      <c r="VSC147" s="69"/>
      <c r="VSD147" s="69"/>
      <c r="VSE147" s="69"/>
      <c r="VSF147" s="69"/>
      <c r="VSG147" s="64"/>
      <c r="VSH147" s="56"/>
      <c r="VSI147" s="63"/>
      <c r="VSJ147" s="63"/>
      <c r="VSK147" s="68"/>
      <c r="VSL147" s="70"/>
      <c r="VSM147" s="69"/>
      <c r="VSN147" s="69"/>
      <c r="VSO147" s="69"/>
      <c r="VSP147" s="69"/>
      <c r="VSQ147" s="69"/>
      <c r="VSR147" s="69"/>
      <c r="VSS147" s="69"/>
      <c r="VST147" s="69"/>
      <c r="VSU147" s="69"/>
      <c r="VSV147" s="69"/>
      <c r="VSW147" s="64"/>
      <c r="VSX147" s="56"/>
      <c r="VSY147" s="63"/>
      <c r="VSZ147" s="63"/>
      <c r="VTA147" s="68"/>
      <c r="VTB147" s="70"/>
      <c r="VTC147" s="69"/>
      <c r="VTD147" s="69"/>
      <c r="VTE147" s="69"/>
      <c r="VTF147" s="69"/>
      <c r="VTG147" s="69"/>
      <c r="VTH147" s="69"/>
      <c r="VTI147" s="69"/>
      <c r="VTJ147" s="69"/>
      <c r="VTK147" s="69"/>
      <c r="VTL147" s="69"/>
      <c r="VTM147" s="64"/>
      <c r="VTN147" s="56"/>
      <c r="VTO147" s="63"/>
      <c r="VTP147" s="63"/>
      <c r="VTQ147" s="68"/>
      <c r="VTR147" s="70"/>
      <c r="VTS147" s="69"/>
      <c r="VTT147" s="69"/>
      <c r="VTU147" s="69"/>
      <c r="VTV147" s="69"/>
      <c r="VTW147" s="69"/>
      <c r="VTX147" s="69"/>
      <c r="VTY147" s="69"/>
      <c r="VTZ147" s="69"/>
      <c r="VUA147" s="69"/>
      <c r="VUB147" s="69"/>
      <c r="VUC147" s="64"/>
      <c r="VUD147" s="56"/>
      <c r="VUE147" s="63"/>
      <c r="VUF147" s="63"/>
      <c r="VUG147" s="68"/>
      <c r="VUH147" s="70"/>
      <c r="VUI147" s="69"/>
      <c r="VUJ147" s="69"/>
      <c r="VUK147" s="69"/>
      <c r="VUL147" s="69"/>
      <c r="VUM147" s="69"/>
      <c r="VUN147" s="69"/>
      <c r="VUO147" s="69"/>
      <c r="VUP147" s="69"/>
      <c r="VUQ147" s="69"/>
      <c r="VUR147" s="69"/>
      <c r="VUS147" s="64"/>
      <c r="VUT147" s="56"/>
      <c r="VUU147" s="63"/>
      <c r="VUV147" s="63"/>
      <c r="VUW147" s="68"/>
      <c r="VUX147" s="70"/>
      <c r="VUY147" s="69"/>
      <c r="VUZ147" s="69"/>
      <c r="VVA147" s="69"/>
      <c r="VVB147" s="69"/>
      <c r="VVC147" s="69"/>
      <c r="VVD147" s="69"/>
      <c r="VVE147" s="69"/>
      <c r="VVF147" s="69"/>
      <c r="VVG147" s="69"/>
      <c r="VVH147" s="69"/>
      <c r="VVI147" s="64"/>
      <c r="VVJ147" s="56"/>
      <c r="VVK147" s="63"/>
      <c r="VVL147" s="63"/>
      <c r="VVM147" s="68"/>
      <c r="VVN147" s="70"/>
      <c r="VVO147" s="69"/>
      <c r="VVP147" s="69"/>
      <c r="VVQ147" s="69"/>
      <c r="VVR147" s="69"/>
      <c r="VVS147" s="69"/>
      <c r="VVT147" s="69"/>
      <c r="VVU147" s="69"/>
      <c r="VVV147" s="69"/>
      <c r="VVW147" s="69"/>
      <c r="VVX147" s="69"/>
      <c r="VVY147" s="64"/>
      <c r="VVZ147" s="56"/>
      <c r="VWA147" s="63"/>
      <c r="VWB147" s="63"/>
      <c r="VWC147" s="68"/>
      <c r="VWD147" s="70"/>
      <c r="VWE147" s="69"/>
      <c r="VWF147" s="69"/>
      <c r="VWG147" s="69"/>
      <c r="VWH147" s="69"/>
      <c r="VWI147" s="69"/>
      <c r="VWJ147" s="69"/>
      <c r="VWK147" s="69"/>
      <c r="VWL147" s="69"/>
      <c r="VWM147" s="69"/>
      <c r="VWN147" s="69"/>
      <c r="VWO147" s="64"/>
      <c r="VWP147" s="56"/>
      <c r="VWQ147" s="63"/>
      <c r="VWR147" s="63"/>
      <c r="VWS147" s="68"/>
      <c r="VWT147" s="70"/>
      <c r="VWU147" s="69"/>
      <c r="VWV147" s="69"/>
      <c r="VWW147" s="69"/>
      <c r="VWX147" s="69"/>
      <c r="VWY147" s="69"/>
      <c r="VWZ147" s="69"/>
      <c r="VXA147" s="69"/>
      <c r="VXB147" s="69"/>
      <c r="VXC147" s="69"/>
      <c r="VXD147" s="69"/>
      <c r="VXE147" s="64"/>
      <c r="VXF147" s="56"/>
      <c r="VXG147" s="63"/>
      <c r="VXH147" s="63"/>
      <c r="VXI147" s="68"/>
      <c r="VXJ147" s="70"/>
      <c r="VXK147" s="69"/>
      <c r="VXL147" s="69"/>
      <c r="VXM147" s="69"/>
      <c r="VXN147" s="69"/>
      <c r="VXO147" s="69"/>
      <c r="VXP147" s="69"/>
      <c r="VXQ147" s="69"/>
      <c r="VXR147" s="69"/>
      <c r="VXS147" s="69"/>
      <c r="VXT147" s="69"/>
      <c r="VXU147" s="64"/>
      <c r="VXV147" s="56"/>
      <c r="VXW147" s="63"/>
      <c r="VXX147" s="63"/>
      <c r="VXY147" s="68"/>
      <c r="VXZ147" s="70"/>
      <c r="VYA147" s="69"/>
      <c r="VYB147" s="69"/>
      <c r="VYC147" s="69"/>
      <c r="VYD147" s="69"/>
      <c r="VYE147" s="69"/>
      <c r="VYF147" s="69"/>
      <c r="VYG147" s="69"/>
      <c r="VYH147" s="69"/>
      <c r="VYI147" s="69"/>
      <c r="VYJ147" s="69"/>
      <c r="VYK147" s="64"/>
      <c r="VYL147" s="56"/>
      <c r="VYM147" s="63"/>
      <c r="VYN147" s="63"/>
      <c r="VYO147" s="68"/>
      <c r="VYP147" s="70"/>
      <c r="VYQ147" s="69"/>
      <c r="VYR147" s="69"/>
      <c r="VYS147" s="69"/>
      <c r="VYT147" s="69"/>
      <c r="VYU147" s="69"/>
      <c r="VYV147" s="69"/>
      <c r="VYW147" s="69"/>
      <c r="VYX147" s="69"/>
      <c r="VYY147" s="69"/>
      <c r="VYZ147" s="69"/>
      <c r="VZA147" s="64"/>
      <c r="VZB147" s="56"/>
      <c r="VZC147" s="63"/>
      <c r="VZD147" s="63"/>
      <c r="VZE147" s="68"/>
      <c r="VZF147" s="70"/>
      <c r="VZG147" s="69"/>
      <c r="VZH147" s="69"/>
      <c r="VZI147" s="69"/>
      <c r="VZJ147" s="69"/>
      <c r="VZK147" s="69"/>
      <c r="VZL147" s="69"/>
      <c r="VZM147" s="69"/>
      <c r="VZN147" s="69"/>
      <c r="VZO147" s="69"/>
      <c r="VZP147" s="69"/>
      <c r="VZQ147" s="64"/>
      <c r="VZR147" s="56"/>
      <c r="VZS147" s="63"/>
      <c r="VZT147" s="63"/>
      <c r="VZU147" s="68"/>
      <c r="VZV147" s="70"/>
      <c r="VZW147" s="69"/>
      <c r="VZX147" s="69"/>
      <c r="VZY147" s="69"/>
      <c r="VZZ147" s="69"/>
      <c r="WAA147" s="69"/>
      <c r="WAB147" s="69"/>
      <c r="WAC147" s="69"/>
      <c r="WAD147" s="69"/>
      <c r="WAE147" s="69"/>
      <c r="WAF147" s="69"/>
      <c r="WAG147" s="64"/>
      <c r="WAH147" s="56"/>
      <c r="WAI147" s="63"/>
      <c r="WAJ147" s="63"/>
      <c r="WAK147" s="68"/>
      <c r="WAL147" s="70"/>
      <c r="WAM147" s="69"/>
      <c r="WAN147" s="69"/>
      <c r="WAO147" s="69"/>
      <c r="WAP147" s="69"/>
      <c r="WAQ147" s="69"/>
      <c r="WAR147" s="69"/>
      <c r="WAS147" s="69"/>
      <c r="WAT147" s="69"/>
      <c r="WAU147" s="69"/>
      <c r="WAV147" s="69"/>
      <c r="WAW147" s="64"/>
      <c r="WAX147" s="56"/>
      <c r="WAY147" s="63"/>
      <c r="WAZ147" s="63"/>
      <c r="WBA147" s="68"/>
      <c r="WBB147" s="70"/>
      <c r="WBC147" s="69"/>
      <c r="WBD147" s="69"/>
      <c r="WBE147" s="69"/>
      <c r="WBF147" s="69"/>
      <c r="WBG147" s="69"/>
      <c r="WBH147" s="69"/>
      <c r="WBI147" s="69"/>
      <c r="WBJ147" s="69"/>
      <c r="WBK147" s="69"/>
      <c r="WBL147" s="69"/>
      <c r="WBM147" s="64"/>
      <c r="WBN147" s="56"/>
      <c r="WBO147" s="63"/>
      <c r="WBP147" s="63"/>
      <c r="WBQ147" s="68"/>
      <c r="WBR147" s="70"/>
      <c r="WBS147" s="69"/>
      <c r="WBT147" s="69"/>
      <c r="WBU147" s="69"/>
      <c r="WBV147" s="69"/>
      <c r="WBW147" s="69"/>
      <c r="WBX147" s="69"/>
      <c r="WBY147" s="69"/>
      <c r="WBZ147" s="69"/>
      <c r="WCA147" s="69"/>
      <c r="WCB147" s="69"/>
      <c r="WCC147" s="64"/>
      <c r="WCD147" s="56"/>
      <c r="WCE147" s="63"/>
      <c r="WCF147" s="63"/>
      <c r="WCG147" s="68"/>
      <c r="WCH147" s="70"/>
      <c r="WCI147" s="69"/>
      <c r="WCJ147" s="69"/>
      <c r="WCK147" s="69"/>
      <c r="WCL147" s="69"/>
      <c r="WCM147" s="69"/>
      <c r="WCN147" s="69"/>
      <c r="WCO147" s="69"/>
      <c r="WCP147" s="69"/>
      <c r="WCQ147" s="69"/>
      <c r="WCR147" s="69"/>
      <c r="WCS147" s="64"/>
      <c r="WCT147" s="56"/>
      <c r="WCU147" s="63"/>
      <c r="WCV147" s="63"/>
      <c r="WCW147" s="68"/>
      <c r="WCX147" s="70"/>
      <c r="WCY147" s="69"/>
      <c r="WCZ147" s="69"/>
      <c r="WDA147" s="69"/>
      <c r="WDB147" s="69"/>
      <c r="WDC147" s="69"/>
      <c r="WDD147" s="69"/>
      <c r="WDE147" s="69"/>
      <c r="WDF147" s="69"/>
      <c r="WDG147" s="69"/>
      <c r="WDH147" s="69"/>
      <c r="WDI147" s="64"/>
      <c r="WDJ147" s="56"/>
      <c r="WDK147" s="63"/>
      <c r="WDL147" s="63"/>
      <c r="WDM147" s="68"/>
      <c r="WDN147" s="70"/>
      <c r="WDO147" s="69"/>
      <c r="WDP147" s="69"/>
      <c r="WDQ147" s="69"/>
      <c r="WDR147" s="69"/>
      <c r="WDS147" s="69"/>
      <c r="WDT147" s="69"/>
      <c r="WDU147" s="69"/>
      <c r="WDV147" s="69"/>
      <c r="WDW147" s="69"/>
      <c r="WDX147" s="69"/>
      <c r="WDY147" s="64"/>
      <c r="WDZ147" s="56"/>
      <c r="WEA147" s="63"/>
      <c r="WEB147" s="63"/>
      <c r="WEC147" s="68"/>
      <c r="WED147" s="70"/>
      <c r="WEE147" s="69"/>
      <c r="WEF147" s="69"/>
      <c r="WEG147" s="69"/>
      <c r="WEH147" s="69"/>
      <c r="WEI147" s="69"/>
      <c r="WEJ147" s="69"/>
      <c r="WEK147" s="69"/>
      <c r="WEL147" s="69"/>
      <c r="WEM147" s="69"/>
      <c r="WEN147" s="69"/>
      <c r="WEO147" s="64"/>
      <c r="WEP147" s="56"/>
      <c r="WEQ147" s="63"/>
      <c r="WER147" s="63"/>
      <c r="WES147" s="68"/>
      <c r="WET147" s="70"/>
      <c r="WEU147" s="69"/>
      <c r="WEV147" s="69"/>
      <c r="WEW147" s="69"/>
      <c r="WEX147" s="69"/>
      <c r="WEY147" s="69"/>
      <c r="WEZ147" s="69"/>
      <c r="WFA147" s="69"/>
      <c r="WFB147" s="69"/>
      <c r="WFC147" s="69"/>
      <c r="WFD147" s="69"/>
      <c r="WFE147" s="64"/>
      <c r="WFF147" s="56"/>
      <c r="WFG147" s="63"/>
      <c r="WFH147" s="63"/>
      <c r="WFI147" s="68"/>
      <c r="WFJ147" s="70"/>
      <c r="WFK147" s="69"/>
      <c r="WFL147" s="69"/>
      <c r="WFM147" s="69"/>
      <c r="WFN147" s="69"/>
      <c r="WFO147" s="69"/>
      <c r="WFP147" s="69"/>
      <c r="WFQ147" s="69"/>
      <c r="WFR147" s="69"/>
      <c r="WFS147" s="69"/>
      <c r="WFT147" s="69"/>
      <c r="WFU147" s="64"/>
      <c r="WFV147" s="56"/>
      <c r="WFW147" s="63"/>
      <c r="WFX147" s="63"/>
      <c r="WFY147" s="68"/>
      <c r="WFZ147" s="70"/>
      <c r="WGA147" s="69"/>
      <c r="WGB147" s="69"/>
      <c r="WGC147" s="69"/>
      <c r="WGD147" s="69"/>
      <c r="WGE147" s="69"/>
      <c r="WGF147" s="69"/>
      <c r="WGG147" s="69"/>
      <c r="WGH147" s="69"/>
      <c r="WGI147" s="69"/>
      <c r="WGJ147" s="69"/>
      <c r="WGK147" s="64"/>
      <c r="WGL147" s="56"/>
      <c r="WGM147" s="63"/>
      <c r="WGN147" s="63"/>
      <c r="WGO147" s="68"/>
      <c r="WGP147" s="70"/>
      <c r="WGQ147" s="69"/>
      <c r="WGR147" s="69"/>
      <c r="WGS147" s="69"/>
      <c r="WGT147" s="69"/>
      <c r="WGU147" s="69"/>
      <c r="WGV147" s="69"/>
      <c r="WGW147" s="69"/>
      <c r="WGX147" s="69"/>
      <c r="WGY147" s="69"/>
      <c r="WGZ147" s="69"/>
      <c r="WHA147" s="64"/>
      <c r="WHB147" s="56"/>
      <c r="WHC147" s="63"/>
      <c r="WHD147" s="63"/>
      <c r="WHE147" s="68"/>
      <c r="WHF147" s="70"/>
      <c r="WHG147" s="69"/>
      <c r="WHH147" s="69"/>
      <c r="WHI147" s="69"/>
      <c r="WHJ147" s="69"/>
      <c r="WHK147" s="69"/>
      <c r="WHL147" s="69"/>
      <c r="WHM147" s="69"/>
      <c r="WHN147" s="69"/>
      <c r="WHO147" s="69"/>
      <c r="WHP147" s="69"/>
      <c r="WHQ147" s="64"/>
      <c r="WHR147" s="56"/>
      <c r="WHS147" s="63"/>
      <c r="WHT147" s="63"/>
      <c r="WHU147" s="68"/>
      <c r="WHV147" s="70"/>
      <c r="WHW147" s="69"/>
      <c r="WHX147" s="69"/>
      <c r="WHY147" s="69"/>
      <c r="WHZ147" s="69"/>
      <c r="WIA147" s="69"/>
      <c r="WIB147" s="69"/>
      <c r="WIC147" s="69"/>
      <c r="WID147" s="69"/>
      <c r="WIE147" s="69"/>
      <c r="WIF147" s="69"/>
      <c r="WIG147" s="64"/>
      <c r="WIH147" s="56"/>
      <c r="WII147" s="63"/>
      <c r="WIJ147" s="63"/>
      <c r="WIK147" s="68"/>
      <c r="WIL147" s="70"/>
      <c r="WIM147" s="69"/>
      <c r="WIN147" s="69"/>
      <c r="WIO147" s="69"/>
      <c r="WIP147" s="69"/>
      <c r="WIQ147" s="69"/>
      <c r="WIR147" s="69"/>
      <c r="WIS147" s="69"/>
      <c r="WIT147" s="69"/>
      <c r="WIU147" s="69"/>
      <c r="WIV147" s="69"/>
      <c r="WIW147" s="64"/>
      <c r="WIX147" s="56"/>
      <c r="WIY147" s="63"/>
      <c r="WIZ147" s="63"/>
      <c r="WJA147" s="68"/>
      <c r="WJB147" s="70"/>
      <c r="WJC147" s="69"/>
      <c r="WJD147" s="69"/>
      <c r="WJE147" s="69"/>
      <c r="WJF147" s="69"/>
      <c r="WJG147" s="69"/>
      <c r="WJH147" s="69"/>
      <c r="WJI147" s="69"/>
      <c r="WJJ147" s="69"/>
      <c r="WJK147" s="69"/>
      <c r="WJL147" s="69"/>
      <c r="WJM147" s="64"/>
      <c r="WJN147" s="56"/>
      <c r="WJO147" s="63"/>
      <c r="WJP147" s="63"/>
      <c r="WJQ147" s="68"/>
      <c r="WJR147" s="70"/>
      <c r="WJS147" s="69"/>
      <c r="WJT147" s="69"/>
      <c r="WJU147" s="69"/>
      <c r="WJV147" s="69"/>
      <c r="WJW147" s="69"/>
      <c r="WJX147" s="69"/>
      <c r="WJY147" s="69"/>
      <c r="WJZ147" s="69"/>
      <c r="WKA147" s="69"/>
      <c r="WKB147" s="69"/>
      <c r="WKC147" s="64"/>
      <c r="WKD147" s="56"/>
      <c r="WKE147" s="63"/>
      <c r="WKF147" s="63"/>
      <c r="WKG147" s="68"/>
      <c r="WKH147" s="70"/>
      <c r="WKI147" s="69"/>
      <c r="WKJ147" s="69"/>
      <c r="WKK147" s="69"/>
      <c r="WKL147" s="69"/>
      <c r="WKM147" s="69"/>
      <c r="WKN147" s="69"/>
      <c r="WKO147" s="69"/>
      <c r="WKP147" s="69"/>
      <c r="WKQ147" s="69"/>
      <c r="WKR147" s="69"/>
      <c r="WKS147" s="64"/>
      <c r="WKT147" s="56"/>
      <c r="WKU147" s="63"/>
      <c r="WKV147" s="63"/>
      <c r="WKW147" s="68"/>
      <c r="WKX147" s="70"/>
      <c r="WKY147" s="69"/>
      <c r="WKZ147" s="69"/>
      <c r="WLA147" s="69"/>
      <c r="WLB147" s="69"/>
      <c r="WLC147" s="69"/>
      <c r="WLD147" s="69"/>
      <c r="WLE147" s="69"/>
      <c r="WLF147" s="69"/>
      <c r="WLG147" s="69"/>
      <c r="WLH147" s="69"/>
      <c r="WLI147" s="64"/>
      <c r="WLJ147" s="56"/>
      <c r="WLK147" s="63"/>
      <c r="WLL147" s="63"/>
      <c r="WLM147" s="68"/>
      <c r="WLN147" s="70"/>
      <c r="WLO147" s="69"/>
      <c r="WLP147" s="69"/>
      <c r="WLQ147" s="69"/>
      <c r="WLR147" s="69"/>
      <c r="WLS147" s="69"/>
      <c r="WLT147" s="69"/>
      <c r="WLU147" s="69"/>
      <c r="WLV147" s="69"/>
      <c r="WLW147" s="69"/>
      <c r="WLX147" s="69"/>
      <c r="WLY147" s="64"/>
      <c r="WLZ147" s="56"/>
      <c r="WMA147" s="63"/>
      <c r="WMB147" s="63"/>
      <c r="WMC147" s="68"/>
      <c r="WMD147" s="70"/>
      <c r="WME147" s="69"/>
      <c r="WMF147" s="69"/>
      <c r="WMG147" s="69"/>
      <c r="WMH147" s="69"/>
      <c r="WMI147" s="69"/>
      <c r="WMJ147" s="69"/>
      <c r="WMK147" s="69"/>
      <c r="WML147" s="69"/>
      <c r="WMM147" s="69"/>
      <c r="WMN147" s="69"/>
      <c r="WMO147" s="64"/>
      <c r="WMP147" s="56"/>
      <c r="WMQ147" s="63"/>
      <c r="WMR147" s="63"/>
      <c r="WMS147" s="68"/>
      <c r="WMT147" s="70"/>
      <c r="WMU147" s="69"/>
      <c r="WMV147" s="69"/>
      <c r="WMW147" s="69"/>
      <c r="WMX147" s="69"/>
      <c r="WMY147" s="69"/>
      <c r="WMZ147" s="69"/>
      <c r="WNA147" s="69"/>
      <c r="WNB147" s="69"/>
      <c r="WNC147" s="69"/>
      <c r="WND147" s="69"/>
      <c r="WNE147" s="64"/>
      <c r="WNF147" s="56"/>
      <c r="WNG147" s="63"/>
      <c r="WNH147" s="63"/>
      <c r="WNI147" s="68"/>
      <c r="WNJ147" s="70"/>
      <c r="WNK147" s="69"/>
      <c r="WNL147" s="69"/>
      <c r="WNM147" s="69"/>
      <c r="WNN147" s="69"/>
      <c r="WNO147" s="69"/>
      <c r="WNP147" s="69"/>
      <c r="WNQ147" s="69"/>
      <c r="WNR147" s="69"/>
      <c r="WNS147" s="69"/>
      <c r="WNT147" s="69"/>
      <c r="WNU147" s="64"/>
      <c r="WNV147" s="56"/>
      <c r="WNW147" s="63"/>
      <c r="WNX147" s="63"/>
      <c r="WNY147" s="68"/>
      <c r="WNZ147" s="70"/>
      <c r="WOA147" s="69"/>
      <c r="WOB147" s="69"/>
      <c r="WOC147" s="69"/>
      <c r="WOD147" s="69"/>
      <c r="WOE147" s="69"/>
      <c r="WOF147" s="69"/>
      <c r="WOG147" s="69"/>
      <c r="WOH147" s="69"/>
      <c r="WOI147" s="69"/>
      <c r="WOJ147" s="69"/>
      <c r="WOK147" s="64"/>
      <c r="WOL147" s="56"/>
      <c r="WOM147" s="63"/>
      <c r="WON147" s="63"/>
      <c r="WOO147" s="68"/>
      <c r="WOP147" s="70"/>
      <c r="WOQ147" s="69"/>
      <c r="WOR147" s="69"/>
      <c r="WOS147" s="69"/>
      <c r="WOT147" s="69"/>
      <c r="WOU147" s="69"/>
      <c r="WOV147" s="69"/>
      <c r="WOW147" s="69"/>
      <c r="WOX147" s="69"/>
      <c r="WOY147" s="69"/>
      <c r="WOZ147" s="69"/>
      <c r="WPA147" s="64"/>
      <c r="WPB147" s="56"/>
      <c r="WPC147" s="63"/>
      <c r="WPD147" s="63"/>
      <c r="WPE147" s="68"/>
      <c r="WPF147" s="70"/>
      <c r="WPG147" s="69"/>
      <c r="WPH147" s="69"/>
      <c r="WPI147" s="69"/>
      <c r="WPJ147" s="69"/>
      <c r="WPK147" s="69"/>
      <c r="WPL147" s="69"/>
      <c r="WPM147" s="69"/>
      <c r="WPN147" s="69"/>
      <c r="WPO147" s="69"/>
      <c r="WPP147" s="69"/>
      <c r="WPQ147" s="64"/>
      <c r="WPR147" s="56"/>
      <c r="WPS147" s="63"/>
      <c r="WPT147" s="63"/>
      <c r="WPU147" s="68"/>
      <c r="WPV147" s="70"/>
      <c r="WPW147" s="69"/>
      <c r="WPX147" s="69"/>
      <c r="WPY147" s="69"/>
      <c r="WPZ147" s="69"/>
      <c r="WQA147" s="69"/>
      <c r="WQB147" s="69"/>
      <c r="WQC147" s="69"/>
      <c r="WQD147" s="69"/>
      <c r="WQE147" s="69"/>
      <c r="WQF147" s="69"/>
      <c r="WQG147" s="64"/>
      <c r="WQH147" s="56"/>
      <c r="WQI147" s="63"/>
      <c r="WQJ147" s="63"/>
      <c r="WQK147" s="68"/>
      <c r="WQL147" s="70"/>
      <c r="WQM147" s="69"/>
      <c r="WQN147" s="69"/>
      <c r="WQO147" s="69"/>
      <c r="WQP147" s="69"/>
      <c r="WQQ147" s="69"/>
      <c r="WQR147" s="69"/>
      <c r="WQS147" s="69"/>
      <c r="WQT147" s="69"/>
      <c r="WQU147" s="69"/>
      <c r="WQV147" s="69"/>
      <c r="WQW147" s="64"/>
      <c r="WQX147" s="56"/>
      <c r="WQY147" s="63"/>
      <c r="WQZ147" s="63"/>
      <c r="WRA147" s="68"/>
      <c r="WRB147" s="70"/>
      <c r="WRC147" s="69"/>
      <c r="WRD147" s="69"/>
      <c r="WRE147" s="69"/>
      <c r="WRF147" s="69"/>
      <c r="WRG147" s="69"/>
      <c r="WRH147" s="69"/>
      <c r="WRI147" s="69"/>
      <c r="WRJ147" s="69"/>
      <c r="WRK147" s="69"/>
      <c r="WRL147" s="69"/>
      <c r="WRM147" s="64"/>
      <c r="WRN147" s="56"/>
      <c r="WRO147" s="63"/>
      <c r="WRP147" s="63"/>
      <c r="WRQ147" s="68"/>
      <c r="WRR147" s="70"/>
      <c r="WRS147" s="69"/>
      <c r="WRT147" s="69"/>
      <c r="WRU147" s="69"/>
      <c r="WRV147" s="69"/>
      <c r="WRW147" s="69"/>
      <c r="WRX147" s="69"/>
      <c r="WRY147" s="69"/>
      <c r="WRZ147" s="69"/>
      <c r="WSA147" s="69"/>
      <c r="WSB147" s="69"/>
      <c r="WSC147" s="64"/>
      <c r="WSD147" s="56"/>
      <c r="WSE147" s="63"/>
      <c r="WSF147" s="63"/>
      <c r="WSG147" s="68"/>
      <c r="WSH147" s="70"/>
      <c r="WSI147" s="69"/>
      <c r="WSJ147" s="69"/>
      <c r="WSK147" s="69"/>
      <c r="WSL147" s="69"/>
      <c r="WSM147" s="69"/>
      <c r="WSN147" s="69"/>
      <c r="WSO147" s="69"/>
      <c r="WSP147" s="69"/>
      <c r="WSQ147" s="69"/>
      <c r="WSR147" s="69"/>
      <c r="WSS147" s="64"/>
      <c r="WST147" s="56"/>
      <c r="WSU147" s="63"/>
      <c r="WSV147" s="63"/>
      <c r="WSW147" s="68"/>
      <c r="WSX147" s="70"/>
      <c r="WSY147" s="69"/>
      <c r="WSZ147" s="69"/>
      <c r="WTA147" s="69"/>
      <c r="WTB147" s="69"/>
      <c r="WTC147" s="69"/>
      <c r="WTD147" s="69"/>
      <c r="WTE147" s="69"/>
      <c r="WTF147" s="69"/>
      <c r="WTG147" s="69"/>
      <c r="WTH147" s="69"/>
      <c r="WTI147" s="64"/>
      <c r="WTJ147" s="56"/>
      <c r="WTK147" s="63"/>
      <c r="WTL147" s="63"/>
      <c r="WTM147" s="68"/>
      <c r="WTN147" s="70"/>
      <c r="WTO147" s="69"/>
      <c r="WTP147" s="69"/>
      <c r="WTQ147" s="69"/>
      <c r="WTR147" s="69"/>
      <c r="WTS147" s="69"/>
      <c r="WTT147" s="69"/>
      <c r="WTU147" s="69"/>
      <c r="WTV147" s="69"/>
      <c r="WTW147" s="69"/>
      <c r="WTX147" s="69"/>
      <c r="WTY147" s="64"/>
      <c r="WTZ147" s="56"/>
      <c r="WUA147" s="63"/>
      <c r="WUB147" s="63"/>
      <c r="WUC147" s="68"/>
      <c r="WUD147" s="70"/>
      <c r="WUE147" s="69"/>
      <c r="WUF147" s="69"/>
      <c r="WUG147" s="69"/>
      <c r="WUH147" s="69"/>
      <c r="WUI147" s="69"/>
      <c r="WUJ147" s="69"/>
      <c r="WUK147" s="69"/>
      <c r="WUL147" s="69"/>
      <c r="WUM147" s="69"/>
      <c r="WUN147" s="69"/>
      <c r="WUO147" s="64"/>
      <c r="WUP147" s="56"/>
      <c r="WUQ147" s="63"/>
      <c r="WUR147" s="63"/>
      <c r="WUS147" s="68"/>
      <c r="WUT147" s="70"/>
      <c r="WUU147" s="69"/>
      <c r="WUV147" s="69"/>
      <c r="WUW147" s="69"/>
      <c r="WUX147" s="69"/>
      <c r="WUY147" s="69"/>
      <c r="WUZ147" s="69"/>
      <c r="WVA147" s="69"/>
      <c r="WVB147" s="69"/>
      <c r="WVC147" s="69"/>
      <c r="WVD147" s="69"/>
      <c r="WVE147" s="64"/>
      <c r="WVF147" s="56"/>
      <c r="WVG147" s="63"/>
      <c r="WVH147" s="63"/>
      <c r="WVI147" s="68"/>
      <c r="WVJ147" s="70"/>
      <c r="WVK147" s="69"/>
      <c r="WVL147" s="69"/>
      <c r="WVM147" s="69"/>
      <c r="WVN147" s="69"/>
      <c r="WVO147" s="69"/>
      <c r="WVP147" s="69"/>
      <c r="WVQ147" s="69"/>
      <c r="WVR147" s="69"/>
      <c r="WVS147" s="69"/>
      <c r="WVT147" s="69"/>
      <c r="WVU147" s="64"/>
      <c r="WVV147" s="56"/>
      <c r="WVW147" s="63"/>
      <c r="WVX147" s="63"/>
      <c r="WVY147" s="68"/>
      <c r="WVZ147" s="70"/>
      <c r="WWA147" s="69"/>
      <c r="WWB147" s="69"/>
      <c r="WWC147" s="69"/>
      <c r="WWD147" s="69"/>
      <c r="WWE147" s="69"/>
      <c r="WWF147" s="69"/>
      <c r="WWG147" s="69"/>
      <c r="WWH147" s="69"/>
      <c r="WWI147" s="69"/>
      <c r="WWJ147" s="69"/>
      <c r="WWK147" s="64"/>
      <c r="WWL147" s="56"/>
      <c r="WWM147" s="63"/>
      <c r="WWN147" s="63"/>
      <c r="WWO147" s="68"/>
      <c r="WWP147" s="70"/>
      <c r="WWQ147" s="69"/>
      <c r="WWR147" s="69"/>
      <c r="WWS147" s="69"/>
      <c r="WWT147" s="69"/>
      <c r="WWU147" s="69"/>
      <c r="WWV147" s="69"/>
      <c r="WWW147" s="69"/>
      <c r="WWX147" s="69"/>
      <c r="WWY147" s="69"/>
      <c r="WWZ147" s="69"/>
      <c r="WXA147" s="64"/>
      <c r="WXB147" s="56"/>
      <c r="WXC147" s="63"/>
      <c r="WXD147" s="63"/>
      <c r="WXE147" s="68"/>
      <c r="WXF147" s="70"/>
      <c r="WXG147" s="69"/>
      <c r="WXH147" s="69"/>
      <c r="WXI147" s="69"/>
      <c r="WXJ147" s="69"/>
      <c r="WXK147" s="69"/>
      <c r="WXL147" s="69"/>
      <c r="WXM147" s="69"/>
      <c r="WXN147" s="69"/>
      <c r="WXO147" s="69"/>
      <c r="WXP147" s="69"/>
      <c r="WXQ147" s="64"/>
      <c r="WXR147" s="56"/>
      <c r="WXS147" s="63"/>
      <c r="WXT147" s="63"/>
      <c r="WXU147" s="68"/>
      <c r="WXV147" s="70"/>
      <c r="WXW147" s="69"/>
      <c r="WXX147" s="69"/>
      <c r="WXY147" s="69"/>
      <c r="WXZ147" s="69"/>
      <c r="WYA147" s="69"/>
      <c r="WYB147" s="69"/>
      <c r="WYC147" s="69"/>
      <c r="WYD147" s="69"/>
      <c r="WYE147" s="69"/>
      <c r="WYF147" s="69"/>
      <c r="WYG147" s="64"/>
      <c r="WYH147" s="56"/>
      <c r="WYI147" s="63"/>
      <c r="WYJ147" s="63"/>
      <c r="WYK147" s="68"/>
      <c r="WYL147" s="70"/>
      <c r="WYM147" s="69"/>
      <c r="WYN147" s="69"/>
      <c r="WYO147" s="69"/>
      <c r="WYP147" s="69"/>
      <c r="WYQ147" s="69"/>
      <c r="WYR147" s="69"/>
      <c r="WYS147" s="69"/>
      <c r="WYT147" s="69"/>
      <c r="WYU147" s="69"/>
      <c r="WYV147" s="69"/>
      <c r="WYW147" s="64"/>
      <c r="WYX147" s="56"/>
      <c r="WYY147" s="63"/>
      <c r="WYZ147" s="63"/>
      <c r="WZA147" s="68"/>
      <c r="WZB147" s="70"/>
      <c r="WZC147" s="69"/>
      <c r="WZD147" s="69"/>
      <c r="WZE147" s="69"/>
      <c r="WZF147" s="69"/>
      <c r="WZG147" s="69"/>
      <c r="WZH147" s="69"/>
      <c r="WZI147" s="69"/>
      <c r="WZJ147" s="69"/>
      <c r="WZK147" s="69"/>
      <c r="WZL147" s="69"/>
      <c r="WZM147" s="64"/>
      <c r="WZN147" s="56"/>
      <c r="WZO147" s="63"/>
      <c r="WZP147" s="63"/>
      <c r="WZQ147" s="68"/>
      <c r="WZR147" s="70"/>
      <c r="WZS147" s="69"/>
      <c r="WZT147" s="69"/>
      <c r="WZU147" s="69"/>
      <c r="WZV147" s="69"/>
      <c r="WZW147" s="69"/>
      <c r="WZX147" s="69"/>
      <c r="WZY147" s="69"/>
      <c r="WZZ147" s="69"/>
      <c r="XAA147" s="69"/>
      <c r="XAB147" s="69"/>
      <c r="XAC147" s="64"/>
      <c r="XAD147" s="56"/>
      <c r="XAE147" s="63"/>
      <c r="XAF147" s="63"/>
      <c r="XAG147" s="68"/>
      <c r="XAH147" s="70"/>
      <c r="XAI147" s="69"/>
      <c r="XAJ147" s="69"/>
      <c r="XAK147" s="69"/>
      <c r="XAL147" s="69"/>
      <c r="XAM147" s="69"/>
      <c r="XAN147" s="69"/>
      <c r="XAO147" s="69"/>
      <c r="XAP147" s="69"/>
      <c r="XAQ147" s="69"/>
      <c r="XAR147" s="69"/>
      <c r="XAS147" s="64"/>
      <c r="XAT147" s="56"/>
    </row>
    <row r="148" spans="1:16270" ht="14.4">
      <c r="A148" s="44" t="s">
        <v>172</v>
      </c>
      <c r="B148" s="63" t="s">
        <v>173</v>
      </c>
      <c r="C148" s="65">
        <f>C10*X10+C12*X12+C15*X15+C13*X13</f>
        <v>6286.277</v>
      </c>
      <c r="D148" s="58"/>
      <c r="E148" s="95"/>
      <c r="F148" s="95"/>
      <c r="G148" s="95"/>
      <c r="H148" s="98"/>
      <c r="I148" s="98"/>
      <c r="J148" s="95"/>
      <c r="K148" s="95"/>
      <c r="L148" s="95"/>
      <c r="M148" s="122">
        <v>0</v>
      </c>
      <c r="N148" s="98"/>
      <c r="O148" s="57">
        <f>SUM(C148:N148)</f>
        <v>6286.277</v>
      </c>
      <c r="P148" s="55" t="s">
        <v>174</v>
      </c>
      <c r="Q148" s="103"/>
      <c r="R148" s="5"/>
      <c r="S148" s="5"/>
      <c r="T148" s="5"/>
      <c r="U148" s="5"/>
      <c r="V148" s="5"/>
      <c r="W148" s="5"/>
      <c r="X148" s="104"/>
      <c r="Y148" s="105"/>
      <c r="Z148" s="5"/>
      <c r="AA148" s="5"/>
      <c r="AB148" s="5"/>
      <c r="AC148" s="106"/>
      <c r="AD148" s="107"/>
      <c r="AE148" s="101"/>
      <c r="AF148" s="63"/>
      <c r="AG148" s="68"/>
      <c r="AH148" s="70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4"/>
      <c r="AT148" s="56"/>
      <c r="AU148" s="63"/>
      <c r="AV148" s="63"/>
      <c r="AW148" s="68"/>
      <c r="AX148" s="70"/>
      <c r="AY148" s="69"/>
      <c r="AZ148" s="69"/>
      <c r="BA148" s="69"/>
      <c r="BB148" s="69"/>
      <c r="BC148" s="69"/>
      <c r="BD148" s="69"/>
      <c r="BE148" s="69"/>
      <c r="BF148" s="69"/>
      <c r="BG148" s="69"/>
      <c r="BH148" s="69"/>
      <c r="BI148" s="64"/>
      <c r="BJ148" s="56"/>
      <c r="BK148" s="63"/>
      <c r="BL148" s="63"/>
      <c r="BM148" s="68"/>
      <c r="BN148" s="70"/>
      <c r="BO148" s="69"/>
      <c r="BP148" s="69"/>
      <c r="BQ148" s="69"/>
      <c r="BR148" s="69"/>
      <c r="BS148" s="69"/>
      <c r="BT148" s="69"/>
      <c r="BU148" s="69"/>
      <c r="BV148" s="69"/>
      <c r="BW148" s="69"/>
      <c r="BX148" s="69"/>
      <c r="BY148" s="64"/>
      <c r="BZ148" s="56"/>
      <c r="CA148" s="63"/>
      <c r="CB148" s="63"/>
      <c r="CC148" s="68"/>
      <c r="CD148" s="70"/>
      <c r="CE148" s="69"/>
      <c r="CF148" s="69"/>
      <c r="CG148" s="69"/>
      <c r="CH148" s="69"/>
      <c r="CI148" s="69"/>
      <c r="CJ148" s="69"/>
      <c r="CK148" s="69"/>
      <c r="CL148" s="69"/>
      <c r="CM148" s="69"/>
      <c r="CN148" s="69"/>
      <c r="CO148" s="64"/>
      <c r="CP148" s="56"/>
      <c r="CQ148" s="63"/>
      <c r="CR148" s="63"/>
      <c r="CS148" s="68"/>
      <c r="CT148" s="70"/>
      <c r="CU148" s="69"/>
      <c r="CV148" s="69"/>
      <c r="CW148" s="69"/>
      <c r="CX148" s="69"/>
      <c r="CY148" s="69"/>
      <c r="CZ148" s="69"/>
      <c r="DA148" s="69"/>
      <c r="DB148" s="69"/>
      <c r="DC148" s="69"/>
      <c r="DD148" s="69"/>
      <c r="DE148" s="64"/>
      <c r="DF148" s="56"/>
      <c r="DG148" s="63"/>
      <c r="DH148" s="63"/>
      <c r="DI148" s="68"/>
      <c r="DJ148" s="70"/>
      <c r="DK148" s="69"/>
      <c r="DL148" s="69"/>
      <c r="DM148" s="69"/>
      <c r="DN148" s="69"/>
      <c r="DO148" s="69"/>
      <c r="DP148" s="69"/>
      <c r="DQ148" s="69"/>
      <c r="DR148" s="69"/>
      <c r="DS148" s="69"/>
      <c r="DT148" s="69"/>
      <c r="DU148" s="64"/>
      <c r="DV148" s="56"/>
      <c r="DW148" s="63"/>
      <c r="DX148" s="63"/>
      <c r="DY148" s="68"/>
      <c r="DZ148" s="70"/>
      <c r="EA148" s="69"/>
      <c r="EB148" s="69"/>
      <c r="EC148" s="69"/>
      <c r="ED148" s="69"/>
      <c r="EE148" s="69"/>
      <c r="EF148" s="69"/>
      <c r="EG148" s="69"/>
      <c r="EH148" s="69"/>
      <c r="EI148" s="69"/>
      <c r="EJ148" s="69"/>
      <c r="EK148" s="64"/>
      <c r="EL148" s="56"/>
      <c r="EM148" s="63"/>
      <c r="EN148" s="63"/>
      <c r="EO148" s="68"/>
      <c r="EP148" s="70"/>
      <c r="EQ148" s="69"/>
      <c r="ER148" s="69"/>
      <c r="ES148" s="69"/>
      <c r="ET148" s="69"/>
      <c r="EU148" s="69"/>
      <c r="EV148" s="69"/>
      <c r="EW148" s="69"/>
      <c r="EX148" s="69"/>
      <c r="EY148" s="69"/>
      <c r="EZ148" s="69"/>
      <c r="FA148" s="64"/>
      <c r="FB148" s="56"/>
      <c r="FC148" s="63"/>
      <c r="FD148" s="63"/>
      <c r="FE148" s="68"/>
      <c r="FF148" s="70"/>
      <c r="FG148" s="69"/>
      <c r="FH148" s="69"/>
      <c r="FI148" s="69"/>
      <c r="FJ148" s="69"/>
      <c r="FK148" s="69"/>
      <c r="FL148" s="69"/>
      <c r="FM148" s="69"/>
      <c r="FN148" s="69"/>
      <c r="FO148" s="69"/>
      <c r="FP148" s="69"/>
      <c r="FQ148" s="64"/>
      <c r="FR148" s="56"/>
      <c r="FS148" s="63"/>
      <c r="FT148" s="63"/>
      <c r="FU148" s="68"/>
      <c r="FV148" s="70"/>
      <c r="FW148" s="69"/>
      <c r="FX148" s="69"/>
      <c r="FY148" s="69"/>
      <c r="FZ148" s="69"/>
      <c r="GA148" s="69"/>
      <c r="GB148" s="69"/>
      <c r="GC148" s="69"/>
      <c r="GD148" s="69"/>
      <c r="GE148" s="69"/>
      <c r="GF148" s="69"/>
      <c r="GG148" s="64"/>
      <c r="GH148" s="56"/>
      <c r="GI148" s="63"/>
      <c r="GJ148" s="63"/>
      <c r="GK148" s="68"/>
      <c r="GL148" s="70"/>
      <c r="GM148" s="69"/>
      <c r="GN148" s="69"/>
      <c r="GO148" s="69"/>
      <c r="GP148" s="69"/>
      <c r="GQ148" s="69"/>
      <c r="GR148" s="69"/>
      <c r="GS148" s="69"/>
      <c r="GT148" s="69"/>
      <c r="GU148" s="69"/>
      <c r="GV148" s="69"/>
      <c r="GW148" s="64"/>
      <c r="GX148" s="56"/>
      <c r="GY148" s="63"/>
      <c r="GZ148" s="63"/>
      <c r="HA148" s="68"/>
      <c r="HB148" s="70"/>
      <c r="HC148" s="69"/>
      <c r="HD148" s="69"/>
      <c r="HE148" s="69"/>
      <c r="HF148" s="69"/>
      <c r="HG148" s="69"/>
      <c r="HH148" s="69"/>
      <c r="HI148" s="69"/>
      <c r="HJ148" s="69"/>
      <c r="HK148" s="69"/>
      <c r="HL148" s="69"/>
      <c r="HM148" s="64"/>
      <c r="HN148" s="56"/>
      <c r="HO148" s="63"/>
      <c r="HP148" s="63"/>
      <c r="HQ148" s="68"/>
      <c r="HR148" s="70"/>
      <c r="HS148" s="69"/>
      <c r="HT148" s="69"/>
      <c r="HU148" s="69"/>
      <c r="HV148" s="69"/>
      <c r="HW148" s="69"/>
      <c r="HX148" s="69"/>
      <c r="HY148" s="69"/>
      <c r="HZ148" s="69"/>
      <c r="IA148" s="69"/>
      <c r="IB148" s="69"/>
      <c r="IC148" s="64"/>
      <c r="ID148" s="56"/>
      <c r="IE148" s="63"/>
      <c r="IF148" s="63"/>
      <c r="IG148" s="68"/>
      <c r="IH148" s="70"/>
      <c r="II148" s="69"/>
      <c r="IJ148" s="69"/>
      <c r="IK148" s="69"/>
      <c r="IL148" s="69"/>
      <c r="IM148" s="69"/>
      <c r="IN148" s="69"/>
      <c r="IO148" s="69"/>
      <c r="IP148" s="69"/>
      <c r="IQ148" s="69"/>
      <c r="IR148" s="69"/>
      <c r="IS148" s="64"/>
      <c r="IT148" s="56"/>
      <c r="IU148" s="63"/>
      <c r="IV148" s="63"/>
      <c r="IW148" s="68"/>
      <c r="IX148" s="70"/>
      <c r="IY148" s="69"/>
      <c r="IZ148" s="69"/>
      <c r="JA148" s="69"/>
      <c r="JB148" s="69"/>
      <c r="JC148" s="69"/>
      <c r="JD148" s="69"/>
      <c r="JE148" s="69"/>
      <c r="JF148" s="69"/>
      <c r="JG148" s="69"/>
      <c r="JH148" s="69"/>
      <c r="JI148" s="64"/>
      <c r="JJ148" s="56"/>
      <c r="JK148" s="63"/>
      <c r="JL148" s="63"/>
      <c r="JM148" s="68"/>
      <c r="JN148" s="70"/>
      <c r="JO148" s="69"/>
      <c r="JP148" s="69"/>
      <c r="JQ148" s="69"/>
      <c r="JR148" s="69"/>
      <c r="JS148" s="69"/>
      <c r="JT148" s="69"/>
      <c r="JU148" s="69"/>
      <c r="JV148" s="69"/>
      <c r="JW148" s="69"/>
      <c r="JX148" s="69"/>
      <c r="JY148" s="64"/>
      <c r="JZ148" s="56"/>
      <c r="KA148" s="63"/>
      <c r="KB148" s="63"/>
      <c r="KC148" s="68"/>
      <c r="KD148" s="70"/>
      <c r="KE148" s="69"/>
      <c r="KF148" s="69"/>
      <c r="KG148" s="69"/>
      <c r="KH148" s="69"/>
      <c r="KI148" s="69"/>
      <c r="KJ148" s="69"/>
      <c r="KK148" s="69"/>
      <c r="KL148" s="69"/>
      <c r="KM148" s="69"/>
      <c r="KN148" s="69"/>
      <c r="KO148" s="64"/>
      <c r="KP148" s="56"/>
      <c r="KQ148" s="63"/>
      <c r="KR148" s="63"/>
      <c r="KS148" s="68"/>
      <c r="KT148" s="70"/>
      <c r="KU148" s="69"/>
      <c r="KV148" s="69"/>
      <c r="KW148" s="69"/>
      <c r="KX148" s="69"/>
      <c r="KY148" s="69"/>
      <c r="KZ148" s="69"/>
      <c r="LA148" s="69"/>
      <c r="LB148" s="69"/>
      <c r="LC148" s="69"/>
      <c r="LD148" s="69"/>
      <c r="LE148" s="64"/>
      <c r="LF148" s="56"/>
      <c r="LG148" s="63"/>
      <c r="LH148" s="63"/>
      <c r="LI148" s="68"/>
      <c r="LJ148" s="70"/>
      <c r="LK148" s="69"/>
      <c r="LL148" s="69"/>
      <c r="LM148" s="69"/>
      <c r="LN148" s="69"/>
      <c r="LO148" s="69"/>
      <c r="LP148" s="69"/>
      <c r="LQ148" s="69"/>
      <c r="LR148" s="69"/>
      <c r="LS148" s="69"/>
      <c r="LT148" s="69"/>
      <c r="LU148" s="64"/>
      <c r="LV148" s="56"/>
      <c r="LW148" s="63"/>
      <c r="LX148" s="63"/>
      <c r="LY148" s="68"/>
      <c r="LZ148" s="70"/>
      <c r="MA148" s="69"/>
      <c r="MB148" s="69"/>
      <c r="MC148" s="69"/>
      <c r="MD148" s="69"/>
      <c r="ME148" s="69"/>
      <c r="MF148" s="69"/>
      <c r="MG148" s="69"/>
      <c r="MH148" s="69"/>
      <c r="MI148" s="69"/>
      <c r="MJ148" s="69"/>
      <c r="MK148" s="64"/>
      <c r="ML148" s="56"/>
      <c r="MM148" s="63"/>
      <c r="MN148" s="63"/>
      <c r="MO148" s="68"/>
      <c r="MP148" s="70"/>
      <c r="MQ148" s="69"/>
      <c r="MR148" s="69"/>
      <c r="MS148" s="69"/>
      <c r="MT148" s="69"/>
      <c r="MU148" s="69"/>
      <c r="MV148" s="69"/>
      <c r="MW148" s="69"/>
      <c r="MX148" s="69"/>
      <c r="MY148" s="69"/>
      <c r="MZ148" s="69"/>
      <c r="NA148" s="64"/>
      <c r="NB148" s="56"/>
      <c r="NC148" s="63"/>
      <c r="ND148" s="63"/>
      <c r="NE148" s="68"/>
      <c r="NF148" s="70"/>
      <c r="NG148" s="69"/>
      <c r="NH148" s="69"/>
      <c r="NI148" s="69"/>
      <c r="NJ148" s="69"/>
      <c r="NK148" s="69"/>
      <c r="NL148" s="69"/>
      <c r="NM148" s="69"/>
      <c r="NN148" s="69"/>
      <c r="NO148" s="69"/>
      <c r="NP148" s="69"/>
      <c r="NQ148" s="64"/>
      <c r="NR148" s="56"/>
      <c r="NS148" s="63"/>
      <c r="NT148" s="63"/>
      <c r="NU148" s="68"/>
      <c r="NV148" s="70"/>
      <c r="NW148" s="69"/>
      <c r="NX148" s="69"/>
      <c r="NY148" s="69"/>
      <c r="NZ148" s="69"/>
      <c r="OA148" s="69"/>
      <c r="OB148" s="69"/>
      <c r="OC148" s="69"/>
      <c r="OD148" s="69"/>
      <c r="OE148" s="69"/>
      <c r="OF148" s="69"/>
      <c r="OG148" s="64"/>
      <c r="OH148" s="56"/>
      <c r="OI148" s="63"/>
      <c r="OJ148" s="63"/>
      <c r="OK148" s="68"/>
      <c r="OL148" s="70"/>
      <c r="OM148" s="69"/>
      <c r="ON148" s="69"/>
      <c r="OO148" s="69"/>
      <c r="OP148" s="69"/>
      <c r="OQ148" s="69"/>
      <c r="OR148" s="69"/>
      <c r="OS148" s="69"/>
      <c r="OT148" s="69"/>
      <c r="OU148" s="69"/>
      <c r="OV148" s="69"/>
      <c r="OW148" s="64"/>
      <c r="OX148" s="56"/>
      <c r="OY148" s="63"/>
      <c r="OZ148" s="63"/>
      <c r="PA148" s="68"/>
      <c r="PB148" s="70"/>
      <c r="PC148" s="69"/>
      <c r="PD148" s="69"/>
      <c r="PE148" s="69"/>
      <c r="PF148" s="69"/>
      <c r="PG148" s="69"/>
      <c r="PH148" s="69"/>
      <c r="PI148" s="69"/>
      <c r="PJ148" s="69"/>
      <c r="PK148" s="69"/>
      <c r="PL148" s="69"/>
      <c r="PM148" s="64"/>
      <c r="PN148" s="56"/>
      <c r="PO148" s="63"/>
      <c r="PP148" s="63"/>
      <c r="PQ148" s="68"/>
      <c r="PR148" s="70"/>
      <c r="PS148" s="69"/>
      <c r="PT148" s="69"/>
      <c r="PU148" s="69"/>
      <c r="PV148" s="69"/>
      <c r="PW148" s="69"/>
      <c r="PX148" s="69"/>
      <c r="PY148" s="69"/>
      <c r="PZ148" s="69"/>
      <c r="QA148" s="69"/>
      <c r="QB148" s="69"/>
      <c r="QC148" s="64"/>
      <c r="QD148" s="56"/>
      <c r="QE148" s="63"/>
      <c r="QF148" s="63"/>
      <c r="QG148" s="68"/>
      <c r="QH148" s="70"/>
      <c r="QI148" s="69"/>
      <c r="QJ148" s="69"/>
      <c r="QK148" s="69"/>
      <c r="QL148" s="69"/>
      <c r="QM148" s="69"/>
      <c r="QN148" s="69"/>
      <c r="QO148" s="69"/>
      <c r="QP148" s="69"/>
      <c r="QQ148" s="69"/>
      <c r="QR148" s="69"/>
      <c r="QS148" s="64"/>
      <c r="QT148" s="56"/>
      <c r="QU148" s="63"/>
      <c r="QV148" s="63"/>
      <c r="QW148" s="68"/>
      <c r="QX148" s="70"/>
      <c r="QY148" s="69"/>
      <c r="QZ148" s="69"/>
      <c r="RA148" s="69"/>
      <c r="RB148" s="69"/>
      <c r="RC148" s="69"/>
      <c r="RD148" s="69"/>
      <c r="RE148" s="69"/>
      <c r="RF148" s="69"/>
      <c r="RG148" s="69"/>
      <c r="RH148" s="69"/>
      <c r="RI148" s="64"/>
      <c r="RJ148" s="56"/>
      <c r="RK148" s="63"/>
      <c r="RL148" s="63"/>
      <c r="RM148" s="68"/>
      <c r="RN148" s="70"/>
      <c r="RO148" s="69"/>
      <c r="RP148" s="69"/>
      <c r="RQ148" s="69"/>
      <c r="RR148" s="69"/>
      <c r="RS148" s="69"/>
      <c r="RT148" s="69"/>
      <c r="RU148" s="69"/>
      <c r="RV148" s="69"/>
      <c r="RW148" s="69"/>
      <c r="RX148" s="69"/>
      <c r="RY148" s="64"/>
      <c r="RZ148" s="56"/>
      <c r="SA148" s="63"/>
      <c r="SB148" s="63"/>
      <c r="SC148" s="68"/>
      <c r="SD148" s="70"/>
      <c r="SE148" s="69"/>
      <c r="SF148" s="69"/>
      <c r="SG148" s="69"/>
      <c r="SH148" s="69"/>
      <c r="SI148" s="69"/>
      <c r="SJ148" s="69"/>
      <c r="SK148" s="69"/>
      <c r="SL148" s="69"/>
      <c r="SM148" s="69"/>
      <c r="SN148" s="69"/>
      <c r="SO148" s="64"/>
      <c r="SP148" s="56"/>
      <c r="SQ148" s="63"/>
      <c r="SR148" s="63"/>
      <c r="SS148" s="68"/>
      <c r="ST148" s="70"/>
      <c r="SU148" s="69"/>
      <c r="SV148" s="69"/>
      <c r="SW148" s="69"/>
      <c r="SX148" s="69"/>
      <c r="SY148" s="69"/>
      <c r="SZ148" s="69"/>
      <c r="TA148" s="69"/>
      <c r="TB148" s="69"/>
      <c r="TC148" s="69"/>
      <c r="TD148" s="69"/>
      <c r="TE148" s="64"/>
      <c r="TF148" s="56"/>
      <c r="TG148" s="63"/>
      <c r="TH148" s="63"/>
      <c r="TI148" s="68"/>
      <c r="TJ148" s="70"/>
      <c r="TK148" s="69"/>
      <c r="TL148" s="69"/>
      <c r="TM148" s="69"/>
      <c r="TN148" s="69"/>
      <c r="TO148" s="69"/>
      <c r="TP148" s="69"/>
      <c r="TQ148" s="69"/>
      <c r="TR148" s="69"/>
      <c r="TS148" s="69"/>
      <c r="TT148" s="69"/>
      <c r="TU148" s="64"/>
      <c r="TV148" s="56"/>
      <c r="TW148" s="63"/>
      <c r="TX148" s="63"/>
      <c r="TY148" s="68"/>
      <c r="TZ148" s="70"/>
      <c r="UA148" s="69"/>
      <c r="UB148" s="69"/>
      <c r="UC148" s="69"/>
      <c r="UD148" s="69"/>
      <c r="UE148" s="69"/>
      <c r="UF148" s="69"/>
      <c r="UG148" s="69"/>
      <c r="UH148" s="69"/>
      <c r="UI148" s="69"/>
      <c r="UJ148" s="69"/>
      <c r="UK148" s="64"/>
      <c r="UL148" s="56"/>
      <c r="UM148" s="63"/>
      <c r="UN148" s="63"/>
      <c r="UO148" s="68"/>
      <c r="UP148" s="70"/>
      <c r="UQ148" s="69"/>
      <c r="UR148" s="69"/>
      <c r="US148" s="69"/>
      <c r="UT148" s="69"/>
      <c r="UU148" s="69"/>
      <c r="UV148" s="69"/>
      <c r="UW148" s="69"/>
      <c r="UX148" s="69"/>
      <c r="UY148" s="69"/>
      <c r="UZ148" s="69"/>
      <c r="VA148" s="64"/>
      <c r="VB148" s="56"/>
      <c r="VC148" s="63"/>
      <c r="VD148" s="63"/>
      <c r="VE148" s="68"/>
      <c r="VF148" s="70"/>
      <c r="VG148" s="69"/>
      <c r="VH148" s="69"/>
      <c r="VI148" s="69"/>
      <c r="VJ148" s="69"/>
      <c r="VK148" s="69"/>
      <c r="VL148" s="69"/>
      <c r="VM148" s="69"/>
      <c r="VN148" s="69"/>
      <c r="VO148" s="69"/>
      <c r="VP148" s="69"/>
      <c r="VQ148" s="64"/>
      <c r="VR148" s="56"/>
      <c r="VS148" s="63"/>
      <c r="VT148" s="63"/>
      <c r="VU148" s="68"/>
      <c r="VV148" s="70"/>
      <c r="VW148" s="69"/>
      <c r="VX148" s="69"/>
      <c r="VY148" s="69"/>
      <c r="VZ148" s="69"/>
      <c r="WA148" s="69"/>
      <c r="WB148" s="69"/>
      <c r="WC148" s="69"/>
      <c r="WD148" s="69"/>
      <c r="WE148" s="69"/>
      <c r="WF148" s="69"/>
      <c r="WG148" s="64"/>
      <c r="WH148" s="56"/>
      <c r="WI148" s="63"/>
      <c r="WJ148" s="63"/>
      <c r="WK148" s="68"/>
      <c r="WL148" s="70"/>
      <c r="WM148" s="69"/>
      <c r="WN148" s="69"/>
      <c r="WO148" s="69"/>
      <c r="WP148" s="69"/>
      <c r="WQ148" s="69"/>
      <c r="WR148" s="69"/>
      <c r="WS148" s="69"/>
      <c r="WT148" s="69"/>
      <c r="WU148" s="69"/>
      <c r="WV148" s="69"/>
      <c r="WW148" s="64"/>
      <c r="WX148" s="56"/>
      <c r="WY148" s="63"/>
      <c r="WZ148" s="63"/>
      <c r="XA148" s="68"/>
      <c r="XB148" s="70"/>
      <c r="XC148" s="69"/>
      <c r="XD148" s="69"/>
      <c r="XE148" s="69"/>
      <c r="XF148" s="69"/>
      <c r="XG148" s="69"/>
      <c r="XH148" s="69"/>
      <c r="XI148" s="69"/>
      <c r="XJ148" s="69"/>
      <c r="XK148" s="69"/>
      <c r="XL148" s="69"/>
      <c r="XM148" s="64"/>
      <c r="XN148" s="56"/>
      <c r="XO148" s="63"/>
      <c r="XP148" s="63"/>
      <c r="XQ148" s="68"/>
      <c r="XR148" s="70"/>
      <c r="XS148" s="69"/>
      <c r="XT148" s="69"/>
      <c r="XU148" s="69"/>
      <c r="XV148" s="69"/>
      <c r="XW148" s="69"/>
      <c r="XX148" s="69"/>
      <c r="XY148" s="69"/>
      <c r="XZ148" s="69"/>
      <c r="YA148" s="69"/>
      <c r="YB148" s="69"/>
      <c r="YC148" s="64"/>
      <c r="YD148" s="56"/>
      <c r="YE148" s="63"/>
      <c r="YF148" s="63"/>
      <c r="YG148" s="68"/>
      <c r="YH148" s="70"/>
      <c r="YI148" s="69"/>
      <c r="YJ148" s="69"/>
      <c r="YK148" s="69"/>
      <c r="YL148" s="69"/>
      <c r="YM148" s="69"/>
      <c r="YN148" s="69"/>
      <c r="YO148" s="69"/>
      <c r="YP148" s="69"/>
      <c r="YQ148" s="69"/>
      <c r="YR148" s="69"/>
      <c r="YS148" s="64"/>
      <c r="YT148" s="56"/>
      <c r="YU148" s="63"/>
      <c r="YV148" s="63"/>
      <c r="YW148" s="68"/>
      <c r="YX148" s="70"/>
      <c r="YY148" s="69"/>
      <c r="YZ148" s="69"/>
      <c r="ZA148" s="69"/>
      <c r="ZB148" s="69"/>
      <c r="ZC148" s="69"/>
      <c r="ZD148" s="69"/>
      <c r="ZE148" s="69"/>
      <c r="ZF148" s="69"/>
      <c r="ZG148" s="69"/>
      <c r="ZH148" s="69"/>
      <c r="ZI148" s="64"/>
      <c r="ZJ148" s="56"/>
      <c r="ZK148" s="63"/>
      <c r="ZL148" s="63"/>
      <c r="ZM148" s="68"/>
      <c r="ZN148" s="70"/>
      <c r="ZO148" s="69"/>
      <c r="ZP148" s="69"/>
      <c r="ZQ148" s="69"/>
      <c r="ZR148" s="69"/>
      <c r="ZS148" s="69"/>
      <c r="ZT148" s="69"/>
      <c r="ZU148" s="69"/>
      <c r="ZV148" s="69"/>
      <c r="ZW148" s="69"/>
      <c r="ZX148" s="69"/>
      <c r="ZY148" s="64"/>
      <c r="ZZ148" s="56"/>
      <c r="AAA148" s="63"/>
      <c r="AAB148" s="63"/>
      <c r="AAC148" s="68"/>
      <c r="AAD148" s="70"/>
      <c r="AAE148" s="69"/>
      <c r="AAF148" s="69"/>
      <c r="AAG148" s="69"/>
      <c r="AAH148" s="69"/>
      <c r="AAI148" s="69"/>
      <c r="AAJ148" s="69"/>
      <c r="AAK148" s="69"/>
      <c r="AAL148" s="69"/>
      <c r="AAM148" s="69"/>
      <c r="AAN148" s="69"/>
      <c r="AAO148" s="64"/>
      <c r="AAP148" s="56"/>
      <c r="AAQ148" s="63"/>
      <c r="AAR148" s="63"/>
      <c r="AAS148" s="68"/>
      <c r="AAT148" s="70"/>
      <c r="AAU148" s="69"/>
      <c r="AAV148" s="69"/>
      <c r="AAW148" s="69"/>
      <c r="AAX148" s="69"/>
      <c r="AAY148" s="69"/>
      <c r="AAZ148" s="69"/>
      <c r="ABA148" s="69"/>
      <c r="ABB148" s="69"/>
      <c r="ABC148" s="69"/>
      <c r="ABD148" s="69"/>
      <c r="ABE148" s="64"/>
      <c r="ABF148" s="56"/>
      <c r="ABG148" s="63"/>
      <c r="ABH148" s="63"/>
      <c r="ABI148" s="68"/>
      <c r="ABJ148" s="70"/>
      <c r="ABK148" s="69"/>
      <c r="ABL148" s="69"/>
      <c r="ABM148" s="69"/>
      <c r="ABN148" s="69"/>
      <c r="ABO148" s="69"/>
      <c r="ABP148" s="69"/>
      <c r="ABQ148" s="69"/>
      <c r="ABR148" s="69"/>
      <c r="ABS148" s="69"/>
      <c r="ABT148" s="69"/>
      <c r="ABU148" s="64"/>
      <c r="ABV148" s="56"/>
      <c r="ABW148" s="63"/>
      <c r="ABX148" s="63"/>
      <c r="ABY148" s="68"/>
      <c r="ABZ148" s="70"/>
      <c r="ACA148" s="69"/>
      <c r="ACB148" s="69"/>
      <c r="ACC148" s="69"/>
      <c r="ACD148" s="69"/>
      <c r="ACE148" s="69"/>
      <c r="ACF148" s="69"/>
      <c r="ACG148" s="69"/>
      <c r="ACH148" s="69"/>
      <c r="ACI148" s="69"/>
      <c r="ACJ148" s="69"/>
      <c r="ACK148" s="64"/>
      <c r="ACL148" s="56"/>
      <c r="ACM148" s="63"/>
      <c r="ACN148" s="63"/>
      <c r="ACO148" s="68"/>
      <c r="ACP148" s="70"/>
      <c r="ACQ148" s="69"/>
      <c r="ACR148" s="69"/>
      <c r="ACS148" s="69"/>
      <c r="ACT148" s="69"/>
      <c r="ACU148" s="69"/>
      <c r="ACV148" s="69"/>
      <c r="ACW148" s="69"/>
      <c r="ACX148" s="69"/>
      <c r="ACY148" s="69"/>
      <c r="ACZ148" s="69"/>
      <c r="ADA148" s="64"/>
      <c r="ADB148" s="56"/>
      <c r="ADC148" s="63"/>
      <c r="ADD148" s="63"/>
      <c r="ADE148" s="68"/>
      <c r="ADF148" s="70"/>
      <c r="ADG148" s="69"/>
      <c r="ADH148" s="69"/>
      <c r="ADI148" s="69"/>
      <c r="ADJ148" s="69"/>
      <c r="ADK148" s="69"/>
      <c r="ADL148" s="69"/>
      <c r="ADM148" s="69"/>
      <c r="ADN148" s="69"/>
      <c r="ADO148" s="69"/>
      <c r="ADP148" s="69"/>
      <c r="ADQ148" s="64"/>
      <c r="ADR148" s="56"/>
      <c r="ADS148" s="63"/>
      <c r="ADT148" s="63"/>
      <c r="ADU148" s="68"/>
      <c r="ADV148" s="70"/>
      <c r="ADW148" s="69"/>
      <c r="ADX148" s="69"/>
      <c r="ADY148" s="69"/>
      <c r="ADZ148" s="69"/>
      <c r="AEA148" s="69"/>
      <c r="AEB148" s="69"/>
      <c r="AEC148" s="69"/>
      <c r="AED148" s="69"/>
      <c r="AEE148" s="69"/>
      <c r="AEF148" s="69"/>
      <c r="AEG148" s="64"/>
      <c r="AEH148" s="56"/>
      <c r="AEI148" s="63"/>
      <c r="AEJ148" s="63"/>
      <c r="AEK148" s="68"/>
      <c r="AEL148" s="70"/>
      <c r="AEM148" s="69"/>
      <c r="AEN148" s="69"/>
      <c r="AEO148" s="69"/>
      <c r="AEP148" s="69"/>
      <c r="AEQ148" s="69"/>
      <c r="AER148" s="69"/>
      <c r="AES148" s="69"/>
      <c r="AET148" s="69"/>
      <c r="AEU148" s="69"/>
      <c r="AEV148" s="69"/>
      <c r="AEW148" s="64"/>
      <c r="AEX148" s="56"/>
      <c r="AEY148" s="63"/>
      <c r="AEZ148" s="63"/>
      <c r="AFA148" s="68"/>
      <c r="AFB148" s="70"/>
      <c r="AFC148" s="69"/>
      <c r="AFD148" s="69"/>
      <c r="AFE148" s="69"/>
      <c r="AFF148" s="69"/>
      <c r="AFG148" s="69"/>
      <c r="AFH148" s="69"/>
      <c r="AFI148" s="69"/>
      <c r="AFJ148" s="69"/>
      <c r="AFK148" s="69"/>
      <c r="AFL148" s="69"/>
      <c r="AFM148" s="64"/>
      <c r="AFN148" s="56"/>
      <c r="AFO148" s="63"/>
      <c r="AFP148" s="63"/>
      <c r="AFQ148" s="68"/>
      <c r="AFR148" s="70"/>
      <c r="AFS148" s="69"/>
      <c r="AFT148" s="69"/>
      <c r="AFU148" s="69"/>
      <c r="AFV148" s="69"/>
      <c r="AFW148" s="69"/>
      <c r="AFX148" s="69"/>
      <c r="AFY148" s="69"/>
      <c r="AFZ148" s="69"/>
      <c r="AGA148" s="69"/>
      <c r="AGB148" s="69"/>
      <c r="AGC148" s="64"/>
      <c r="AGD148" s="56"/>
      <c r="AGE148" s="63"/>
      <c r="AGF148" s="63"/>
      <c r="AGG148" s="68"/>
      <c r="AGH148" s="70"/>
      <c r="AGI148" s="69"/>
      <c r="AGJ148" s="69"/>
      <c r="AGK148" s="69"/>
      <c r="AGL148" s="69"/>
      <c r="AGM148" s="69"/>
      <c r="AGN148" s="69"/>
      <c r="AGO148" s="69"/>
      <c r="AGP148" s="69"/>
      <c r="AGQ148" s="69"/>
      <c r="AGR148" s="69"/>
      <c r="AGS148" s="64"/>
      <c r="AGT148" s="56"/>
      <c r="AGU148" s="63"/>
      <c r="AGV148" s="63"/>
      <c r="AGW148" s="68"/>
      <c r="AGX148" s="70"/>
      <c r="AGY148" s="69"/>
      <c r="AGZ148" s="69"/>
      <c r="AHA148" s="69"/>
      <c r="AHB148" s="69"/>
      <c r="AHC148" s="69"/>
      <c r="AHD148" s="69"/>
      <c r="AHE148" s="69"/>
      <c r="AHF148" s="69"/>
      <c r="AHG148" s="69"/>
      <c r="AHH148" s="69"/>
      <c r="AHI148" s="64"/>
      <c r="AHJ148" s="56"/>
      <c r="AHK148" s="63"/>
      <c r="AHL148" s="63"/>
      <c r="AHM148" s="68"/>
      <c r="AHN148" s="70"/>
      <c r="AHO148" s="69"/>
      <c r="AHP148" s="69"/>
      <c r="AHQ148" s="69"/>
      <c r="AHR148" s="69"/>
      <c r="AHS148" s="69"/>
      <c r="AHT148" s="69"/>
      <c r="AHU148" s="69"/>
      <c r="AHV148" s="69"/>
      <c r="AHW148" s="69"/>
      <c r="AHX148" s="69"/>
      <c r="AHY148" s="64"/>
      <c r="AHZ148" s="56"/>
      <c r="AIA148" s="63"/>
      <c r="AIB148" s="63"/>
      <c r="AIC148" s="68"/>
      <c r="AID148" s="70"/>
      <c r="AIE148" s="69"/>
      <c r="AIF148" s="69"/>
      <c r="AIG148" s="69"/>
      <c r="AIH148" s="69"/>
      <c r="AII148" s="69"/>
      <c r="AIJ148" s="69"/>
      <c r="AIK148" s="69"/>
      <c r="AIL148" s="69"/>
      <c r="AIM148" s="69"/>
      <c r="AIN148" s="69"/>
      <c r="AIO148" s="64"/>
      <c r="AIP148" s="56"/>
      <c r="AIQ148" s="63"/>
      <c r="AIR148" s="63"/>
      <c r="AIS148" s="68"/>
      <c r="AIT148" s="70"/>
      <c r="AIU148" s="69"/>
      <c r="AIV148" s="69"/>
      <c r="AIW148" s="69"/>
      <c r="AIX148" s="69"/>
      <c r="AIY148" s="69"/>
      <c r="AIZ148" s="69"/>
      <c r="AJA148" s="69"/>
      <c r="AJB148" s="69"/>
      <c r="AJC148" s="69"/>
      <c r="AJD148" s="69"/>
      <c r="AJE148" s="64"/>
      <c r="AJF148" s="56"/>
      <c r="AJG148" s="63"/>
      <c r="AJH148" s="63"/>
      <c r="AJI148" s="68"/>
      <c r="AJJ148" s="70"/>
      <c r="AJK148" s="69"/>
      <c r="AJL148" s="69"/>
      <c r="AJM148" s="69"/>
      <c r="AJN148" s="69"/>
      <c r="AJO148" s="69"/>
      <c r="AJP148" s="69"/>
      <c r="AJQ148" s="69"/>
      <c r="AJR148" s="69"/>
      <c r="AJS148" s="69"/>
      <c r="AJT148" s="69"/>
      <c r="AJU148" s="64"/>
      <c r="AJV148" s="56"/>
      <c r="AJW148" s="63"/>
      <c r="AJX148" s="63"/>
      <c r="AJY148" s="68"/>
      <c r="AJZ148" s="70"/>
      <c r="AKA148" s="69"/>
      <c r="AKB148" s="69"/>
      <c r="AKC148" s="69"/>
      <c r="AKD148" s="69"/>
      <c r="AKE148" s="69"/>
      <c r="AKF148" s="69"/>
      <c r="AKG148" s="69"/>
      <c r="AKH148" s="69"/>
      <c r="AKI148" s="69"/>
      <c r="AKJ148" s="69"/>
      <c r="AKK148" s="64"/>
      <c r="AKL148" s="56"/>
      <c r="AKM148" s="63"/>
      <c r="AKN148" s="63"/>
      <c r="AKO148" s="68"/>
      <c r="AKP148" s="70"/>
      <c r="AKQ148" s="69"/>
      <c r="AKR148" s="69"/>
      <c r="AKS148" s="69"/>
      <c r="AKT148" s="69"/>
      <c r="AKU148" s="69"/>
      <c r="AKV148" s="69"/>
      <c r="AKW148" s="69"/>
      <c r="AKX148" s="69"/>
      <c r="AKY148" s="69"/>
      <c r="AKZ148" s="69"/>
      <c r="ALA148" s="64"/>
      <c r="ALB148" s="56"/>
      <c r="ALC148" s="63"/>
      <c r="ALD148" s="63"/>
      <c r="ALE148" s="68"/>
      <c r="ALF148" s="70"/>
      <c r="ALG148" s="69"/>
      <c r="ALH148" s="69"/>
      <c r="ALI148" s="69"/>
      <c r="ALJ148" s="69"/>
      <c r="ALK148" s="69"/>
      <c r="ALL148" s="69"/>
      <c r="ALM148" s="69"/>
      <c r="ALN148" s="69"/>
      <c r="ALO148" s="69"/>
      <c r="ALP148" s="69"/>
      <c r="ALQ148" s="64"/>
      <c r="ALR148" s="56"/>
      <c r="ALS148" s="63"/>
      <c r="ALT148" s="63"/>
      <c r="ALU148" s="68"/>
      <c r="ALV148" s="70"/>
      <c r="ALW148" s="69"/>
      <c r="ALX148" s="69"/>
      <c r="ALY148" s="69"/>
      <c r="ALZ148" s="69"/>
      <c r="AMA148" s="69"/>
      <c r="AMB148" s="69"/>
      <c r="AMC148" s="69"/>
      <c r="AMD148" s="69"/>
      <c r="AME148" s="69"/>
      <c r="AMF148" s="69"/>
      <c r="AMG148" s="64"/>
      <c r="AMH148" s="56"/>
      <c r="AMI148" s="63"/>
      <c r="AMJ148" s="63"/>
      <c r="AMK148" s="68"/>
      <c r="AML148" s="70"/>
      <c r="AMM148" s="69"/>
      <c r="AMN148" s="69"/>
      <c r="AMO148" s="69"/>
      <c r="AMP148" s="69"/>
      <c r="AMQ148" s="69"/>
      <c r="AMR148" s="69"/>
      <c r="AMS148" s="69"/>
      <c r="AMT148" s="69"/>
      <c r="AMU148" s="69"/>
      <c r="AMV148" s="69"/>
      <c r="AMW148" s="64"/>
      <c r="AMX148" s="56"/>
      <c r="AMY148" s="63"/>
      <c r="AMZ148" s="63"/>
      <c r="ANA148" s="68"/>
      <c r="ANB148" s="70"/>
      <c r="ANC148" s="69"/>
      <c r="AND148" s="69"/>
      <c r="ANE148" s="69"/>
      <c r="ANF148" s="69"/>
      <c r="ANG148" s="69"/>
      <c r="ANH148" s="69"/>
      <c r="ANI148" s="69"/>
      <c r="ANJ148" s="69"/>
      <c r="ANK148" s="69"/>
      <c r="ANL148" s="69"/>
      <c r="ANM148" s="64"/>
      <c r="ANN148" s="56"/>
      <c r="ANO148" s="63"/>
      <c r="ANP148" s="63"/>
      <c r="ANQ148" s="68"/>
      <c r="ANR148" s="70"/>
      <c r="ANS148" s="69"/>
      <c r="ANT148" s="69"/>
      <c r="ANU148" s="69"/>
      <c r="ANV148" s="69"/>
      <c r="ANW148" s="69"/>
      <c r="ANX148" s="69"/>
      <c r="ANY148" s="69"/>
      <c r="ANZ148" s="69"/>
      <c r="AOA148" s="69"/>
      <c r="AOB148" s="69"/>
      <c r="AOC148" s="64"/>
      <c r="AOD148" s="56"/>
      <c r="AOE148" s="63"/>
      <c r="AOF148" s="63"/>
      <c r="AOG148" s="68"/>
      <c r="AOH148" s="70"/>
      <c r="AOI148" s="69"/>
      <c r="AOJ148" s="69"/>
      <c r="AOK148" s="69"/>
      <c r="AOL148" s="69"/>
      <c r="AOM148" s="69"/>
      <c r="AON148" s="69"/>
      <c r="AOO148" s="69"/>
      <c r="AOP148" s="69"/>
      <c r="AOQ148" s="69"/>
      <c r="AOR148" s="69"/>
      <c r="AOS148" s="64"/>
      <c r="AOT148" s="56"/>
      <c r="AOU148" s="63"/>
      <c r="AOV148" s="63"/>
      <c r="AOW148" s="68"/>
      <c r="AOX148" s="70"/>
      <c r="AOY148" s="69"/>
      <c r="AOZ148" s="69"/>
      <c r="APA148" s="69"/>
      <c r="APB148" s="69"/>
      <c r="APC148" s="69"/>
      <c r="APD148" s="69"/>
      <c r="APE148" s="69"/>
      <c r="APF148" s="69"/>
      <c r="APG148" s="69"/>
      <c r="APH148" s="69"/>
      <c r="API148" s="64"/>
      <c r="APJ148" s="56"/>
      <c r="APK148" s="63"/>
      <c r="APL148" s="63"/>
      <c r="APM148" s="68"/>
      <c r="APN148" s="70"/>
      <c r="APO148" s="69"/>
      <c r="APP148" s="69"/>
      <c r="APQ148" s="69"/>
      <c r="APR148" s="69"/>
      <c r="APS148" s="69"/>
      <c r="APT148" s="69"/>
      <c r="APU148" s="69"/>
      <c r="APV148" s="69"/>
      <c r="APW148" s="69"/>
      <c r="APX148" s="69"/>
      <c r="APY148" s="64"/>
      <c r="APZ148" s="56"/>
      <c r="AQA148" s="63"/>
      <c r="AQB148" s="63"/>
      <c r="AQC148" s="68"/>
      <c r="AQD148" s="70"/>
      <c r="AQE148" s="69"/>
      <c r="AQF148" s="69"/>
      <c r="AQG148" s="69"/>
      <c r="AQH148" s="69"/>
      <c r="AQI148" s="69"/>
      <c r="AQJ148" s="69"/>
      <c r="AQK148" s="69"/>
      <c r="AQL148" s="69"/>
      <c r="AQM148" s="69"/>
      <c r="AQN148" s="69"/>
      <c r="AQO148" s="64"/>
      <c r="AQP148" s="56"/>
      <c r="AQQ148" s="63"/>
      <c r="AQR148" s="63"/>
      <c r="AQS148" s="68"/>
      <c r="AQT148" s="70"/>
      <c r="AQU148" s="69"/>
      <c r="AQV148" s="69"/>
      <c r="AQW148" s="69"/>
      <c r="AQX148" s="69"/>
      <c r="AQY148" s="69"/>
      <c r="AQZ148" s="69"/>
      <c r="ARA148" s="69"/>
      <c r="ARB148" s="69"/>
      <c r="ARC148" s="69"/>
      <c r="ARD148" s="69"/>
      <c r="ARE148" s="64"/>
      <c r="ARF148" s="56"/>
      <c r="ARG148" s="63"/>
      <c r="ARH148" s="63"/>
      <c r="ARI148" s="68"/>
      <c r="ARJ148" s="70"/>
      <c r="ARK148" s="69"/>
      <c r="ARL148" s="69"/>
      <c r="ARM148" s="69"/>
      <c r="ARN148" s="69"/>
      <c r="ARO148" s="69"/>
      <c r="ARP148" s="69"/>
      <c r="ARQ148" s="69"/>
      <c r="ARR148" s="69"/>
      <c r="ARS148" s="69"/>
      <c r="ART148" s="69"/>
      <c r="ARU148" s="64"/>
      <c r="ARV148" s="56"/>
      <c r="ARW148" s="63"/>
      <c r="ARX148" s="63"/>
      <c r="ARY148" s="68"/>
      <c r="ARZ148" s="70"/>
      <c r="ASA148" s="69"/>
      <c r="ASB148" s="69"/>
      <c r="ASC148" s="69"/>
      <c r="ASD148" s="69"/>
      <c r="ASE148" s="69"/>
      <c r="ASF148" s="69"/>
      <c r="ASG148" s="69"/>
      <c r="ASH148" s="69"/>
      <c r="ASI148" s="69"/>
      <c r="ASJ148" s="69"/>
      <c r="ASK148" s="64"/>
      <c r="ASL148" s="56"/>
      <c r="ASM148" s="63"/>
      <c r="ASN148" s="63"/>
      <c r="ASO148" s="68"/>
      <c r="ASP148" s="70"/>
      <c r="ASQ148" s="69"/>
      <c r="ASR148" s="69"/>
      <c r="ASS148" s="69"/>
      <c r="AST148" s="69"/>
      <c r="ASU148" s="69"/>
      <c r="ASV148" s="69"/>
      <c r="ASW148" s="69"/>
      <c r="ASX148" s="69"/>
      <c r="ASY148" s="69"/>
      <c r="ASZ148" s="69"/>
      <c r="ATA148" s="64"/>
      <c r="ATB148" s="56"/>
      <c r="ATC148" s="63"/>
      <c r="ATD148" s="63"/>
      <c r="ATE148" s="68"/>
      <c r="ATF148" s="70"/>
      <c r="ATG148" s="69"/>
      <c r="ATH148" s="69"/>
      <c r="ATI148" s="69"/>
      <c r="ATJ148" s="69"/>
      <c r="ATK148" s="69"/>
      <c r="ATL148" s="69"/>
      <c r="ATM148" s="69"/>
      <c r="ATN148" s="69"/>
      <c r="ATO148" s="69"/>
      <c r="ATP148" s="69"/>
      <c r="ATQ148" s="64"/>
      <c r="ATR148" s="56"/>
      <c r="ATS148" s="63"/>
      <c r="ATT148" s="63"/>
      <c r="ATU148" s="68"/>
      <c r="ATV148" s="70"/>
      <c r="ATW148" s="69"/>
      <c r="ATX148" s="69"/>
      <c r="ATY148" s="69"/>
      <c r="ATZ148" s="69"/>
      <c r="AUA148" s="69"/>
      <c r="AUB148" s="69"/>
      <c r="AUC148" s="69"/>
      <c r="AUD148" s="69"/>
      <c r="AUE148" s="69"/>
      <c r="AUF148" s="69"/>
      <c r="AUG148" s="64"/>
      <c r="AUH148" s="56"/>
      <c r="AUI148" s="63"/>
      <c r="AUJ148" s="63"/>
      <c r="AUK148" s="68"/>
      <c r="AUL148" s="70"/>
      <c r="AUM148" s="69"/>
      <c r="AUN148" s="69"/>
      <c r="AUO148" s="69"/>
      <c r="AUP148" s="69"/>
      <c r="AUQ148" s="69"/>
      <c r="AUR148" s="69"/>
      <c r="AUS148" s="69"/>
      <c r="AUT148" s="69"/>
      <c r="AUU148" s="69"/>
      <c r="AUV148" s="69"/>
      <c r="AUW148" s="64"/>
      <c r="AUX148" s="56"/>
      <c r="AUY148" s="63"/>
      <c r="AUZ148" s="63"/>
      <c r="AVA148" s="68"/>
      <c r="AVB148" s="70"/>
      <c r="AVC148" s="69"/>
      <c r="AVD148" s="69"/>
      <c r="AVE148" s="69"/>
      <c r="AVF148" s="69"/>
      <c r="AVG148" s="69"/>
      <c r="AVH148" s="69"/>
      <c r="AVI148" s="69"/>
      <c r="AVJ148" s="69"/>
      <c r="AVK148" s="69"/>
      <c r="AVL148" s="69"/>
      <c r="AVM148" s="64"/>
      <c r="AVN148" s="56"/>
      <c r="AVO148" s="63"/>
      <c r="AVP148" s="63"/>
      <c r="AVQ148" s="68"/>
      <c r="AVR148" s="70"/>
      <c r="AVS148" s="69"/>
      <c r="AVT148" s="69"/>
      <c r="AVU148" s="69"/>
      <c r="AVV148" s="69"/>
      <c r="AVW148" s="69"/>
      <c r="AVX148" s="69"/>
      <c r="AVY148" s="69"/>
      <c r="AVZ148" s="69"/>
      <c r="AWA148" s="69"/>
      <c r="AWB148" s="69"/>
      <c r="AWC148" s="64"/>
      <c r="AWD148" s="56"/>
      <c r="AWE148" s="63"/>
      <c r="AWF148" s="63"/>
      <c r="AWG148" s="68"/>
      <c r="AWH148" s="70"/>
      <c r="AWI148" s="69"/>
      <c r="AWJ148" s="69"/>
      <c r="AWK148" s="69"/>
      <c r="AWL148" s="69"/>
      <c r="AWM148" s="69"/>
      <c r="AWN148" s="69"/>
      <c r="AWO148" s="69"/>
      <c r="AWP148" s="69"/>
      <c r="AWQ148" s="69"/>
      <c r="AWR148" s="69"/>
      <c r="AWS148" s="64"/>
      <c r="AWT148" s="56"/>
      <c r="AWU148" s="63"/>
      <c r="AWV148" s="63"/>
      <c r="AWW148" s="68"/>
      <c r="AWX148" s="70"/>
      <c r="AWY148" s="69"/>
      <c r="AWZ148" s="69"/>
      <c r="AXA148" s="69"/>
      <c r="AXB148" s="69"/>
      <c r="AXC148" s="69"/>
      <c r="AXD148" s="69"/>
      <c r="AXE148" s="69"/>
      <c r="AXF148" s="69"/>
      <c r="AXG148" s="69"/>
      <c r="AXH148" s="69"/>
      <c r="AXI148" s="64"/>
      <c r="AXJ148" s="56"/>
      <c r="AXK148" s="63"/>
      <c r="AXL148" s="63"/>
      <c r="AXM148" s="68"/>
      <c r="AXN148" s="70"/>
      <c r="AXO148" s="69"/>
      <c r="AXP148" s="69"/>
      <c r="AXQ148" s="69"/>
      <c r="AXR148" s="69"/>
      <c r="AXS148" s="69"/>
      <c r="AXT148" s="69"/>
      <c r="AXU148" s="69"/>
      <c r="AXV148" s="69"/>
      <c r="AXW148" s="69"/>
      <c r="AXX148" s="69"/>
      <c r="AXY148" s="64"/>
      <c r="AXZ148" s="56"/>
      <c r="AYA148" s="63"/>
      <c r="AYB148" s="63"/>
      <c r="AYC148" s="68"/>
      <c r="AYD148" s="70"/>
      <c r="AYE148" s="69"/>
      <c r="AYF148" s="69"/>
      <c r="AYG148" s="69"/>
      <c r="AYH148" s="69"/>
      <c r="AYI148" s="69"/>
      <c r="AYJ148" s="69"/>
      <c r="AYK148" s="69"/>
      <c r="AYL148" s="69"/>
      <c r="AYM148" s="69"/>
      <c r="AYN148" s="69"/>
      <c r="AYO148" s="64"/>
      <c r="AYP148" s="56"/>
      <c r="AYQ148" s="63"/>
      <c r="AYR148" s="63"/>
      <c r="AYS148" s="68"/>
      <c r="AYT148" s="70"/>
      <c r="AYU148" s="69"/>
      <c r="AYV148" s="69"/>
      <c r="AYW148" s="69"/>
      <c r="AYX148" s="69"/>
      <c r="AYY148" s="69"/>
      <c r="AYZ148" s="69"/>
      <c r="AZA148" s="69"/>
      <c r="AZB148" s="69"/>
      <c r="AZC148" s="69"/>
      <c r="AZD148" s="69"/>
      <c r="AZE148" s="64"/>
      <c r="AZF148" s="56"/>
      <c r="AZG148" s="63"/>
      <c r="AZH148" s="63"/>
      <c r="AZI148" s="68"/>
      <c r="AZJ148" s="70"/>
      <c r="AZK148" s="69"/>
      <c r="AZL148" s="69"/>
      <c r="AZM148" s="69"/>
      <c r="AZN148" s="69"/>
      <c r="AZO148" s="69"/>
      <c r="AZP148" s="69"/>
      <c r="AZQ148" s="69"/>
      <c r="AZR148" s="69"/>
      <c r="AZS148" s="69"/>
      <c r="AZT148" s="69"/>
      <c r="AZU148" s="64"/>
      <c r="AZV148" s="56"/>
      <c r="AZW148" s="63"/>
      <c r="AZX148" s="63"/>
      <c r="AZY148" s="68"/>
      <c r="AZZ148" s="70"/>
      <c r="BAA148" s="69"/>
      <c r="BAB148" s="69"/>
      <c r="BAC148" s="69"/>
      <c r="BAD148" s="69"/>
      <c r="BAE148" s="69"/>
      <c r="BAF148" s="69"/>
      <c r="BAG148" s="69"/>
      <c r="BAH148" s="69"/>
      <c r="BAI148" s="69"/>
      <c r="BAJ148" s="69"/>
      <c r="BAK148" s="64"/>
      <c r="BAL148" s="56"/>
      <c r="BAM148" s="63"/>
      <c r="BAN148" s="63"/>
      <c r="BAO148" s="68"/>
      <c r="BAP148" s="70"/>
      <c r="BAQ148" s="69"/>
      <c r="BAR148" s="69"/>
      <c r="BAS148" s="69"/>
      <c r="BAT148" s="69"/>
      <c r="BAU148" s="69"/>
      <c r="BAV148" s="69"/>
      <c r="BAW148" s="69"/>
      <c r="BAX148" s="69"/>
      <c r="BAY148" s="69"/>
      <c r="BAZ148" s="69"/>
      <c r="BBA148" s="64"/>
      <c r="BBB148" s="56"/>
      <c r="BBC148" s="63"/>
      <c r="BBD148" s="63"/>
      <c r="BBE148" s="68"/>
      <c r="BBF148" s="70"/>
      <c r="BBG148" s="69"/>
      <c r="BBH148" s="69"/>
      <c r="BBI148" s="69"/>
      <c r="BBJ148" s="69"/>
      <c r="BBK148" s="69"/>
      <c r="BBL148" s="69"/>
      <c r="BBM148" s="69"/>
      <c r="BBN148" s="69"/>
      <c r="BBO148" s="69"/>
      <c r="BBP148" s="69"/>
      <c r="BBQ148" s="64"/>
      <c r="BBR148" s="56"/>
      <c r="BBS148" s="63"/>
      <c r="BBT148" s="63"/>
      <c r="BBU148" s="68"/>
      <c r="BBV148" s="70"/>
      <c r="BBW148" s="69"/>
      <c r="BBX148" s="69"/>
      <c r="BBY148" s="69"/>
      <c r="BBZ148" s="69"/>
      <c r="BCA148" s="69"/>
      <c r="BCB148" s="69"/>
      <c r="BCC148" s="69"/>
      <c r="BCD148" s="69"/>
      <c r="BCE148" s="69"/>
      <c r="BCF148" s="69"/>
      <c r="BCG148" s="64"/>
      <c r="BCH148" s="56"/>
      <c r="BCI148" s="63"/>
      <c r="BCJ148" s="63"/>
      <c r="BCK148" s="68"/>
      <c r="BCL148" s="70"/>
      <c r="BCM148" s="69"/>
      <c r="BCN148" s="69"/>
      <c r="BCO148" s="69"/>
      <c r="BCP148" s="69"/>
      <c r="BCQ148" s="69"/>
      <c r="BCR148" s="69"/>
      <c r="BCS148" s="69"/>
      <c r="BCT148" s="69"/>
      <c r="BCU148" s="69"/>
      <c r="BCV148" s="69"/>
      <c r="BCW148" s="64"/>
      <c r="BCX148" s="56"/>
      <c r="BCY148" s="63"/>
      <c r="BCZ148" s="63"/>
      <c r="BDA148" s="68"/>
      <c r="BDB148" s="70"/>
      <c r="BDC148" s="69"/>
      <c r="BDD148" s="69"/>
      <c r="BDE148" s="69"/>
      <c r="BDF148" s="69"/>
      <c r="BDG148" s="69"/>
      <c r="BDH148" s="69"/>
      <c r="BDI148" s="69"/>
      <c r="BDJ148" s="69"/>
      <c r="BDK148" s="69"/>
      <c r="BDL148" s="69"/>
      <c r="BDM148" s="64"/>
      <c r="BDN148" s="56"/>
      <c r="BDO148" s="63"/>
      <c r="BDP148" s="63"/>
      <c r="BDQ148" s="68"/>
      <c r="BDR148" s="70"/>
      <c r="BDS148" s="69"/>
      <c r="BDT148" s="69"/>
      <c r="BDU148" s="69"/>
      <c r="BDV148" s="69"/>
      <c r="BDW148" s="69"/>
      <c r="BDX148" s="69"/>
      <c r="BDY148" s="69"/>
      <c r="BDZ148" s="69"/>
      <c r="BEA148" s="69"/>
      <c r="BEB148" s="69"/>
      <c r="BEC148" s="64"/>
      <c r="BED148" s="56"/>
      <c r="BEE148" s="63"/>
      <c r="BEF148" s="63"/>
      <c r="BEG148" s="68"/>
      <c r="BEH148" s="70"/>
      <c r="BEI148" s="69"/>
      <c r="BEJ148" s="69"/>
      <c r="BEK148" s="69"/>
      <c r="BEL148" s="69"/>
      <c r="BEM148" s="69"/>
      <c r="BEN148" s="69"/>
      <c r="BEO148" s="69"/>
      <c r="BEP148" s="69"/>
      <c r="BEQ148" s="69"/>
      <c r="BER148" s="69"/>
      <c r="BES148" s="64"/>
      <c r="BET148" s="56"/>
      <c r="BEU148" s="63"/>
      <c r="BEV148" s="63"/>
      <c r="BEW148" s="68"/>
      <c r="BEX148" s="70"/>
      <c r="BEY148" s="69"/>
      <c r="BEZ148" s="69"/>
      <c r="BFA148" s="69"/>
      <c r="BFB148" s="69"/>
      <c r="BFC148" s="69"/>
      <c r="BFD148" s="69"/>
      <c r="BFE148" s="69"/>
      <c r="BFF148" s="69"/>
      <c r="BFG148" s="69"/>
      <c r="BFH148" s="69"/>
      <c r="BFI148" s="64"/>
      <c r="BFJ148" s="56"/>
      <c r="BFK148" s="63"/>
      <c r="BFL148" s="63"/>
      <c r="BFM148" s="68"/>
      <c r="BFN148" s="70"/>
      <c r="BFO148" s="69"/>
      <c r="BFP148" s="69"/>
      <c r="BFQ148" s="69"/>
      <c r="BFR148" s="69"/>
      <c r="BFS148" s="69"/>
      <c r="BFT148" s="69"/>
      <c r="BFU148" s="69"/>
      <c r="BFV148" s="69"/>
      <c r="BFW148" s="69"/>
      <c r="BFX148" s="69"/>
      <c r="BFY148" s="64"/>
      <c r="BFZ148" s="56"/>
      <c r="BGA148" s="63"/>
      <c r="BGB148" s="63"/>
      <c r="BGC148" s="68"/>
      <c r="BGD148" s="70"/>
      <c r="BGE148" s="69"/>
      <c r="BGF148" s="69"/>
      <c r="BGG148" s="69"/>
      <c r="BGH148" s="69"/>
      <c r="BGI148" s="69"/>
      <c r="BGJ148" s="69"/>
      <c r="BGK148" s="69"/>
      <c r="BGL148" s="69"/>
      <c r="BGM148" s="69"/>
      <c r="BGN148" s="69"/>
      <c r="BGO148" s="64"/>
      <c r="BGP148" s="56"/>
      <c r="BGQ148" s="63"/>
      <c r="BGR148" s="63"/>
      <c r="BGS148" s="68"/>
      <c r="BGT148" s="70"/>
      <c r="BGU148" s="69"/>
      <c r="BGV148" s="69"/>
      <c r="BGW148" s="69"/>
      <c r="BGX148" s="69"/>
      <c r="BGY148" s="69"/>
      <c r="BGZ148" s="69"/>
      <c r="BHA148" s="69"/>
      <c r="BHB148" s="69"/>
      <c r="BHC148" s="69"/>
      <c r="BHD148" s="69"/>
      <c r="BHE148" s="64"/>
      <c r="BHF148" s="56"/>
      <c r="BHG148" s="63"/>
      <c r="BHH148" s="63"/>
      <c r="BHI148" s="68"/>
      <c r="BHJ148" s="70"/>
      <c r="BHK148" s="69"/>
      <c r="BHL148" s="69"/>
      <c r="BHM148" s="69"/>
      <c r="BHN148" s="69"/>
      <c r="BHO148" s="69"/>
      <c r="BHP148" s="69"/>
      <c r="BHQ148" s="69"/>
      <c r="BHR148" s="69"/>
      <c r="BHS148" s="69"/>
      <c r="BHT148" s="69"/>
      <c r="BHU148" s="64"/>
      <c r="BHV148" s="56"/>
      <c r="BHW148" s="63"/>
      <c r="BHX148" s="63"/>
      <c r="BHY148" s="68"/>
      <c r="BHZ148" s="70"/>
      <c r="BIA148" s="69"/>
      <c r="BIB148" s="69"/>
      <c r="BIC148" s="69"/>
      <c r="BID148" s="69"/>
      <c r="BIE148" s="69"/>
      <c r="BIF148" s="69"/>
      <c r="BIG148" s="69"/>
      <c r="BIH148" s="69"/>
      <c r="BII148" s="69"/>
      <c r="BIJ148" s="69"/>
      <c r="BIK148" s="64"/>
      <c r="BIL148" s="56"/>
      <c r="BIM148" s="63"/>
      <c r="BIN148" s="63"/>
      <c r="BIO148" s="68"/>
      <c r="BIP148" s="70"/>
      <c r="BIQ148" s="69"/>
      <c r="BIR148" s="69"/>
      <c r="BIS148" s="69"/>
      <c r="BIT148" s="69"/>
      <c r="BIU148" s="69"/>
      <c r="BIV148" s="69"/>
      <c r="BIW148" s="69"/>
      <c r="BIX148" s="69"/>
      <c r="BIY148" s="69"/>
      <c r="BIZ148" s="69"/>
      <c r="BJA148" s="64"/>
      <c r="BJB148" s="56"/>
      <c r="BJC148" s="63"/>
      <c r="BJD148" s="63"/>
      <c r="BJE148" s="68"/>
      <c r="BJF148" s="70"/>
      <c r="BJG148" s="69"/>
      <c r="BJH148" s="69"/>
      <c r="BJI148" s="69"/>
      <c r="BJJ148" s="69"/>
      <c r="BJK148" s="69"/>
      <c r="BJL148" s="69"/>
      <c r="BJM148" s="69"/>
      <c r="BJN148" s="69"/>
      <c r="BJO148" s="69"/>
      <c r="BJP148" s="69"/>
      <c r="BJQ148" s="64"/>
      <c r="BJR148" s="56"/>
      <c r="BJS148" s="63"/>
      <c r="BJT148" s="63"/>
      <c r="BJU148" s="68"/>
      <c r="BJV148" s="70"/>
      <c r="BJW148" s="69"/>
      <c r="BJX148" s="69"/>
      <c r="BJY148" s="69"/>
      <c r="BJZ148" s="69"/>
      <c r="BKA148" s="69"/>
      <c r="BKB148" s="69"/>
      <c r="BKC148" s="69"/>
      <c r="BKD148" s="69"/>
      <c r="BKE148" s="69"/>
      <c r="BKF148" s="69"/>
      <c r="BKG148" s="64"/>
      <c r="BKH148" s="56"/>
      <c r="BKI148" s="63"/>
      <c r="BKJ148" s="63"/>
      <c r="BKK148" s="68"/>
      <c r="BKL148" s="70"/>
      <c r="BKM148" s="69"/>
      <c r="BKN148" s="69"/>
      <c r="BKO148" s="69"/>
      <c r="BKP148" s="69"/>
      <c r="BKQ148" s="69"/>
      <c r="BKR148" s="69"/>
      <c r="BKS148" s="69"/>
      <c r="BKT148" s="69"/>
      <c r="BKU148" s="69"/>
      <c r="BKV148" s="69"/>
      <c r="BKW148" s="64"/>
      <c r="BKX148" s="56"/>
      <c r="BKY148" s="63"/>
      <c r="BKZ148" s="63"/>
      <c r="BLA148" s="68"/>
      <c r="BLB148" s="70"/>
      <c r="BLC148" s="69"/>
      <c r="BLD148" s="69"/>
      <c r="BLE148" s="69"/>
      <c r="BLF148" s="69"/>
      <c r="BLG148" s="69"/>
      <c r="BLH148" s="69"/>
      <c r="BLI148" s="69"/>
      <c r="BLJ148" s="69"/>
      <c r="BLK148" s="69"/>
      <c r="BLL148" s="69"/>
      <c r="BLM148" s="64"/>
      <c r="BLN148" s="56"/>
      <c r="BLO148" s="63"/>
      <c r="BLP148" s="63"/>
      <c r="BLQ148" s="68"/>
      <c r="BLR148" s="70"/>
      <c r="BLS148" s="69"/>
      <c r="BLT148" s="69"/>
      <c r="BLU148" s="69"/>
      <c r="BLV148" s="69"/>
      <c r="BLW148" s="69"/>
      <c r="BLX148" s="69"/>
      <c r="BLY148" s="69"/>
      <c r="BLZ148" s="69"/>
      <c r="BMA148" s="69"/>
      <c r="BMB148" s="69"/>
      <c r="BMC148" s="64"/>
      <c r="BMD148" s="56"/>
      <c r="BME148" s="63"/>
      <c r="BMF148" s="63"/>
      <c r="BMG148" s="68"/>
      <c r="BMH148" s="70"/>
      <c r="BMI148" s="69"/>
      <c r="BMJ148" s="69"/>
      <c r="BMK148" s="69"/>
      <c r="BML148" s="69"/>
      <c r="BMM148" s="69"/>
      <c r="BMN148" s="69"/>
      <c r="BMO148" s="69"/>
      <c r="BMP148" s="69"/>
      <c r="BMQ148" s="69"/>
      <c r="BMR148" s="69"/>
      <c r="BMS148" s="64"/>
      <c r="BMT148" s="56"/>
      <c r="BMU148" s="63"/>
      <c r="BMV148" s="63"/>
      <c r="BMW148" s="68"/>
      <c r="BMX148" s="70"/>
      <c r="BMY148" s="69"/>
      <c r="BMZ148" s="69"/>
      <c r="BNA148" s="69"/>
      <c r="BNB148" s="69"/>
      <c r="BNC148" s="69"/>
      <c r="BND148" s="69"/>
      <c r="BNE148" s="69"/>
      <c r="BNF148" s="69"/>
      <c r="BNG148" s="69"/>
      <c r="BNH148" s="69"/>
      <c r="BNI148" s="64"/>
      <c r="BNJ148" s="56"/>
      <c r="BNK148" s="63"/>
      <c r="BNL148" s="63"/>
      <c r="BNM148" s="68"/>
      <c r="BNN148" s="70"/>
      <c r="BNO148" s="69"/>
      <c r="BNP148" s="69"/>
      <c r="BNQ148" s="69"/>
      <c r="BNR148" s="69"/>
      <c r="BNS148" s="69"/>
      <c r="BNT148" s="69"/>
      <c r="BNU148" s="69"/>
      <c r="BNV148" s="69"/>
      <c r="BNW148" s="69"/>
      <c r="BNX148" s="69"/>
      <c r="BNY148" s="64"/>
      <c r="BNZ148" s="56"/>
      <c r="BOA148" s="63"/>
      <c r="BOB148" s="63"/>
      <c r="BOC148" s="68"/>
      <c r="BOD148" s="70"/>
      <c r="BOE148" s="69"/>
      <c r="BOF148" s="69"/>
      <c r="BOG148" s="69"/>
      <c r="BOH148" s="69"/>
      <c r="BOI148" s="69"/>
      <c r="BOJ148" s="69"/>
      <c r="BOK148" s="69"/>
      <c r="BOL148" s="69"/>
      <c r="BOM148" s="69"/>
      <c r="BON148" s="69"/>
      <c r="BOO148" s="64"/>
      <c r="BOP148" s="56"/>
      <c r="BOQ148" s="63"/>
      <c r="BOR148" s="63"/>
      <c r="BOS148" s="68"/>
      <c r="BOT148" s="70"/>
      <c r="BOU148" s="69"/>
      <c r="BOV148" s="69"/>
      <c r="BOW148" s="69"/>
      <c r="BOX148" s="69"/>
      <c r="BOY148" s="69"/>
      <c r="BOZ148" s="69"/>
      <c r="BPA148" s="69"/>
      <c r="BPB148" s="69"/>
      <c r="BPC148" s="69"/>
      <c r="BPD148" s="69"/>
      <c r="BPE148" s="64"/>
      <c r="BPF148" s="56"/>
      <c r="BPG148" s="63"/>
      <c r="BPH148" s="63"/>
      <c r="BPI148" s="68"/>
      <c r="BPJ148" s="70"/>
      <c r="BPK148" s="69"/>
      <c r="BPL148" s="69"/>
      <c r="BPM148" s="69"/>
      <c r="BPN148" s="69"/>
      <c r="BPO148" s="69"/>
      <c r="BPP148" s="69"/>
      <c r="BPQ148" s="69"/>
      <c r="BPR148" s="69"/>
      <c r="BPS148" s="69"/>
      <c r="BPT148" s="69"/>
      <c r="BPU148" s="64"/>
      <c r="BPV148" s="56"/>
      <c r="BPW148" s="63"/>
      <c r="BPX148" s="63"/>
      <c r="BPY148" s="68"/>
      <c r="BPZ148" s="70"/>
      <c r="BQA148" s="69"/>
      <c r="BQB148" s="69"/>
      <c r="BQC148" s="69"/>
      <c r="BQD148" s="69"/>
      <c r="BQE148" s="69"/>
      <c r="BQF148" s="69"/>
      <c r="BQG148" s="69"/>
      <c r="BQH148" s="69"/>
      <c r="BQI148" s="69"/>
      <c r="BQJ148" s="69"/>
      <c r="BQK148" s="64"/>
      <c r="BQL148" s="56"/>
      <c r="BQM148" s="63"/>
      <c r="BQN148" s="63"/>
      <c r="BQO148" s="68"/>
      <c r="BQP148" s="70"/>
      <c r="BQQ148" s="69"/>
      <c r="BQR148" s="69"/>
      <c r="BQS148" s="69"/>
      <c r="BQT148" s="69"/>
      <c r="BQU148" s="69"/>
      <c r="BQV148" s="69"/>
      <c r="BQW148" s="69"/>
      <c r="BQX148" s="69"/>
      <c r="BQY148" s="69"/>
      <c r="BQZ148" s="69"/>
      <c r="BRA148" s="64"/>
      <c r="BRB148" s="56"/>
      <c r="BRC148" s="63"/>
      <c r="BRD148" s="63"/>
      <c r="BRE148" s="68"/>
      <c r="BRF148" s="70"/>
      <c r="BRG148" s="69"/>
      <c r="BRH148" s="69"/>
      <c r="BRI148" s="69"/>
      <c r="BRJ148" s="69"/>
      <c r="BRK148" s="69"/>
      <c r="BRL148" s="69"/>
      <c r="BRM148" s="69"/>
      <c r="BRN148" s="69"/>
      <c r="BRO148" s="69"/>
      <c r="BRP148" s="69"/>
      <c r="BRQ148" s="64"/>
      <c r="BRR148" s="56"/>
      <c r="BRS148" s="63"/>
      <c r="BRT148" s="63"/>
      <c r="BRU148" s="68"/>
      <c r="BRV148" s="70"/>
      <c r="BRW148" s="69"/>
      <c r="BRX148" s="69"/>
      <c r="BRY148" s="69"/>
      <c r="BRZ148" s="69"/>
      <c r="BSA148" s="69"/>
      <c r="BSB148" s="69"/>
      <c r="BSC148" s="69"/>
      <c r="BSD148" s="69"/>
      <c r="BSE148" s="69"/>
      <c r="BSF148" s="69"/>
      <c r="BSG148" s="64"/>
      <c r="BSH148" s="56"/>
      <c r="BSI148" s="63"/>
      <c r="BSJ148" s="63"/>
      <c r="BSK148" s="68"/>
      <c r="BSL148" s="70"/>
      <c r="BSM148" s="69"/>
      <c r="BSN148" s="69"/>
      <c r="BSO148" s="69"/>
      <c r="BSP148" s="69"/>
      <c r="BSQ148" s="69"/>
      <c r="BSR148" s="69"/>
      <c r="BSS148" s="69"/>
      <c r="BST148" s="69"/>
      <c r="BSU148" s="69"/>
      <c r="BSV148" s="69"/>
      <c r="BSW148" s="64"/>
      <c r="BSX148" s="56"/>
      <c r="BSY148" s="63"/>
      <c r="BSZ148" s="63"/>
      <c r="BTA148" s="68"/>
      <c r="BTB148" s="70"/>
      <c r="BTC148" s="69"/>
      <c r="BTD148" s="69"/>
      <c r="BTE148" s="69"/>
      <c r="BTF148" s="69"/>
      <c r="BTG148" s="69"/>
      <c r="BTH148" s="69"/>
      <c r="BTI148" s="69"/>
      <c r="BTJ148" s="69"/>
      <c r="BTK148" s="69"/>
      <c r="BTL148" s="69"/>
      <c r="BTM148" s="64"/>
      <c r="BTN148" s="56"/>
      <c r="BTO148" s="63"/>
      <c r="BTP148" s="63"/>
      <c r="BTQ148" s="68"/>
      <c r="BTR148" s="70"/>
      <c r="BTS148" s="69"/>
      <c r="BTT148" s="69"/>
      <c r="BTU148" s="69"/>
      <c r="BTV148" s="69"/>
      <c r="BTW148" s="69"/>
      <c r="BTX148" s="69"/>
      <c r="BTY148" s="69"/>
      <c r="BTZ148" s="69"/>
      <c r="BUA148" s="69"/>
      <c r="BUB148" s="69"/>
      <c r="BUC148" s="64"/>
      <c r="BUD148" s="56"/>
      <c r="BUE148" s="63"/>
      <c r="BUF148" s="63"/>
      <c r="BUG148" s="68"/>
      <c r="BUH148" s="70"/>
      <c r="BUI148" s="69"/>
      <c r="BUJ148" s="69"/>
      <c r="BUK148" s="69"/>
      <c r="BUL148" s="69"/>
      <c r="BUM148" s="69"/>
      <c r="BUN148" s="69"/>
      <c r="BUO148" s="69"/>
      <c r="BUP148" s="69"/>
      <c r="BUQ148" s="69"/>
      <c r="BUR148" s="69"/>
      <c r="BUS148" s="64"/>
      <c r="BUT148" s="56"/>
      <c r="BUU148" s="63"/>
      <c r="BUV148" s="63"/>
      <c r="BUW148" s="68"/>
      <c r="BUX148" s="70"/>
      <c r="BUY148" s="69"/>
      <c r="BUZ148" s="69"/>
      <c r="BVA148" s="69"/>
      <c r="BVB148" s="69"/>
      <c r="BVC148" s="69"/>
      <c r="BVD148" s="69"/>
      <c r="BVE148" s="69"/>
      <c r="BVF148" s="69"/>
      <c r="BVG148" s="69"/>
      <c r="BVH148" s="69"/>
      <c r="BVI148" s="64"/>
      <c r="BVJ148" s="56"/>
      <c r="BVK148" s="63"/>
      <c r="BVL148" s="63"/>
      <c r="BVM148" s="68"/>
      <c r="BVN148" s="70"/>
      <c r="BVO148" s="69"/>
      <c r="BVP148" s="69"/>
      <c r="BVQ148" s="69"/>
      <c r="BVR148" s="69"/>
      <c r="BVS148" s="69"/>
      <c r="BVT148" s="69"/>
      <c r="BVU148" s="69"/>
      <c r="BVV148" s="69"/>
      <c r="BVW148" s="69"/>
      <c r="BVX148" s="69"/>
      <c r="BVY148" s="64"/>
      <c r="BVZ148" s="56"/>
      <c r="BWA148" s="63"/>
      <c r="BWB148" s="63"/>
      <c r="BWC148" s="68"/>
      <c r="BWD148" s="70"/>
      <c r="BWE148" s="69"/>
      <c r="BWF148" s="69"/>
      <c r="BWG148" s="69"/>
      <c r="BWH148" s="69"/>
      <c r="BWI148" s="69"/>
      <c r="BWJ148" s="69"/>
      <c r="BWK148" s="69"/>
      <c r="BWL148" s="69"/>
      <c r="BWM148" s="69"/>
      <c r="BWN148" s="69"/>
      <c r="BWO148" s="64"/>
      <c r="BWP148" s="56"/>
      <c r="BWQ148" s="63"/>
      <c r="BWR148" s="63"/>
      <c r="BWS148" s="68"/>
      <c r="BWT148" s="70"/>
      <c r="BWU148" s="69"/>
      <c r="BWV148" s="69"/>
      <c r="BWW148" s="69"/>
      <c r="BWX148" s="69"/>
      <c r="BWY148" s="69"/>
      <c r="BWZ148" s="69"/>
      <c r="BXA148" s="69"/>
      <c r="BXB148" s="69"/>
      <c r="BXC148" s="69"/>
      <c r="BXD148" s="69"/>
      <c r="BXE148" s="64"/>
      <c r="BXF148" s="56"/>
      <c r="BXG148" s="63"/>
      <c r="BXH148" s="63"/>
      <c r="BXI148" s="68"/>
      <c r="BXJ148" s="70"/>
      <c r="BXK148" s="69"/>
      <c r="BXL148" s="69"/>
      <c r="BXM148" s="69"/>
      <c r="BXN148" s="69"/>
      <c r="BXO148" s="69"/>
      <c r="BXP148" s="69"/>
      <c r="BXQ148" s="69"/>
      <c r="BXR148" s="69"/>
      <c r="BXS148" s="69"/>
      <c r="BXT148" s="69"/>
      <c r="BXU148" s="64"/>
      <c r="BXV148" s="56"/>
      <c r="BXW148" s="63"/>
      <c r="BXX148" s="63"/>
      <c r="BXY148" s="68"/>
      <c r="BXZ148" s="70"/>
      <c r="BYA148" s="69"/>
      <c r="BYB148" s="69"/>
      <c r="BYC148" s="69"/>
      <c r="BYD148" s="69"/>
      <c r="BYE148" s="69"/>
      <c r="BYF148" s="69"/>
      <c r="BYG148" s="69"/>
      <c r="BYH148" s="69"/>
      <c r="BYI148" s="69"/>
      <c r="BYJ148" s="69"/>
      <c r="BYK148" s="64"/>
      <c r="BYL148" s="56"/>
      <c r="BYM148" s="63"/>
      <c r="BYN148" s="63"/>
      <c r="BYO148" s="68"/>
      <c r="BYP148" s="70"/>
      <c r="BYQ148" s="69"/>
      <c r="BYR148" s="69"/>
      <c r="BYS148" s="69"/>
      <c r="BYT148" s="69"/>
      <c r="BYU148" s="69"/>
      <c r="BYV148" s="69"/>
      <c r="BYW148" s="69"/>
      <c r="BYX148" s="69"/>
      <c r="BYY148" s="69"/>
      <c r="BYZ148" s="69"/>
      <c r="BZA148" s="64"/>
      <c r="BZB148" s="56"/>
      <c r="BZC148" s="63"/>
      <c r="BZD148" s="63"/>
      <c r="BZE148" s="68"/>
      <c r="BZF148" s="70"/>
      <c r="BZG148" s="69"/>
      <c r="BZH148" s="69"/>
      <c r="BZI148" s="69"/>
      <c r="BZJ148" s="69"/>
      <c r="BZK148" s="69"/>
      <c r="BZL148" s="69"/>
      <c r="BZM148" s="69"/>
      <c r="BZN148" s="69"/>
      <c r="BZO148" s="69"/>
      <c r="BZP148" s="69"/>
      <c r="BZQ148" s="64"/>
      <c r="BZR148" s="56"/>
      <c r="BZS148" s="63"/>
      <c r="BZT148" s="63"/>
      <c r="BZU148" s="68"/>
      <c r="BZV148" s="70"/>
      <c r="BZW148" s="69"/>
      <c r="BZX148" s="69"/>
      <c r="BZY148" s="69"/>
      <c r="BZZ148" s="69"/>
      <c r="CAA148" s="69"/>
      <c r="CAB148" s="69"/>
      <c r="CAC148" s="69"/>
      <c r="CAD148" s="69"/>
      <c r="CAE148" s="69"/>
      <c r="CAF148" s="69"/>
      <c r="CAG148" s="64"/>
      <c r="CAH148" s="56"/>
      <c r="CAI148" s="63"/>
      <c r="CAJ148" s="63"/>
      <c r="CAK148" s="68"/>
      <c r="CAL148" s="70"/>
      <c r="CAM148" s="69"/>
      <c r="CAN148" s="69"/>
      <c r="CAO148" s="69"/>
      <c r="CAP148" s="69"/>
      <c r="CAQ148" s="69"/>
      <c r="CAR148" s="69"/>
      <c r="CAS148" s="69"/>
      <c r="CAT148" s="69"/>
      <c r="CAU148" s="69"/>
      <c r="CAV148" s="69"/>
      <c r="CAW148" s="64"/>
      <c r="CAX148" s="56"/>
      <c r="CAY148" s="63"/>
      <c r="CAZ148" s="63"/>
      <c r="CBA148" s="68"/>
      <c r="CBB148" s="70"/>
      <c r="CBC148" s="69"/>
      <c r="CBD148" s="69"/>
      <c r="CBE148" s="69"/>
      <c r="CBF148" s="69"/>
      <c r="CBG148" s="69"/>
      <c r="CBH148" s="69"/>
      <c r="CBI148" s="69"/>
      <c r="CBJ148" s="69"/>
      <c r="CBK148" s="69"/>
      <c r="CBL148" s="69"/>
      <c r="CBM148" s="64"/>
      <c r="CBN148" s="56"/>
      <c r="CBO148" s="63"/>
      <c r="CBP148" s="63"/>
      <c r="CBQ148" s="68"/>
      <c r="CBR148" s="70"/>
      <c r="CBS148" s="69"/>
      <c r="CBT148" s="69"/>
      <c r="CBU148" s="69"/>
      <c r="CBV148" s="69"/>
      <c r="CBW148" s="69"/>
      <c r="CBX148" s="69"/>
      <c r="CBY148" s="69"/>
      <c r="CBZ148" s="69"/>
      <c r="CCA148" s="69"/>
      <c r="CCB148" s="69"/>
      <c r="CCC148" s="64"/>
      <c r="CCD148" s="56"/>
      <c r="CCE148" s="63"/>
      <c r="CCF148" s="63"/>
      <c r="CCG148" s="68"/>
      <c r="CCH148" s="70"/>
      <c r="CCI148" s="69"/>
      <c r="CCJ148" s="69"/>
      <c r="CCK148" s="69"/>
      <c r="CCL148" s="69"/>
      <c r="CCM148" s="69"/>
      <c r="CCN148" s="69"/>
      <c r="CCO148" s="69"/>
      <c r="CCP148" s="69"/>
      <c r="CCQ148" s="69"/>
      <c r="CCR148" s="69"/>
      <c r="CCS148" s="64"/>
      <c r="CCT148" s="56"/>
      <c r="CCU148" s="63"/>
      <c r="CCV148" s="63"/>
      <c r="CCW148" s="68"/>
      <c r="CCX148" s="70"/>
      <c r="CCY148" s="69"/>
      <c r="CCZ148" s="69"/>
      <c r="CDA148" s="69"/>
      <c r="CDB148" s="69"/>
      <c r="CDC148" s="69"/>
      <c r="CDD148" s="69"/>
      <c r="CDE148" s="69"/>
      <c r="CDF148" s="69"/>
      <c r="CDG148" s="69"/>
      <c r="CDH148" s="69"/>
      <c r="CDI148" s="64"/>
      <c r="CDJ148" s="56"/>
      <c r="CDK148" s="63"/>
      <c r="CDL148" s="63"/>
      <c r="CDM148" s="68"/>
      <c r="CDN148" s="70"/>
      <c r="CDO148" s="69"/>
      <c r="CDP148" s="69"/>
      <c r="CDQ148" s="69"/>
      <c r="CDR148" s="69"/>
      <c r="CDS148" s="69"/>
      <c r="CDT148" s="69"/>
      <c r="CDU148" s="69"/>
      <c r="CDV148" s="69"/>
      <c r="CDW148" s="69"/>
      <c r="CDX148" s="69"/>
      <c r="CDY148" s="64"/>
      <c r="CDZ148" s="56"/>
      <c r="CEA148" s="63"/>
      <c r="CEB148" s="63"/>
      <c r="CEC148" s="68"/>
      <c r="CED148" s="70"/>
      <c r="CEE148" s="69"/>
      <c r="CEF148" s="69"/>
      <c r="CEG148" s="69"/>
      <c r="CEH148" s="69"/>
      <c r="CEI148" s="69"/>
      <c r="CEJ148" s="69"/>
      <c r="CEK148" s="69"/>
      <c r="CEL148" s="69"/>
      <c r="CEM148" s="69"/>
      <c r="CEN148" s="69"/>
      <c r="CEO148" s="64"/>
      <c r="CEP148" s="56"/>
      <c r="CEQ148" s="63"/>
      <c r="CER148" s="63"/>
      <c r="CES148" s="68"/>
      <c r="CET148" s="70"/>
      <c r="CEU148" s="69"/>
      <c r="CEV148" s="69"/>
      <c r="CEW148" s="69"/>
      <c r="CEX148" s="69"/>
      <c r="CEY148" s="69"/>
      <c r="CEZ148" s="69"/>
      <c r="CFA148" s="69"/>
      <c r="CFB148" s="69"/>
      <c r="CFC148" s="69"/>
      <c r="CFD148" s="69"/>
      <c r="CFE148" s="64"/>
      <c r="CFF148" s="56"/>
      <c r="CFG148" s="63"/>
      <c r="CFH148" s="63"/>
      <c r="CFI148" s="68"/>
      <c r="CFJ148" s="70"/>
      <c r="CFK148" s="69"/>
      <c r="CFL148" s="69"/>
      <c r="CFM148" s="69"/>
      <c r="CFN148" s="69"/>
      <c r="CFO148" s="69"/>
      <c r="CFP148" s="69"/>
      <c r="CFQ148" s="69"/>
      <c r="CFR148" s="69"/>
      <c r="CFS148" s="69"/>
      <c r="CFT148" s="69"/>
      <c r="CFU148" s="64"/>
      <c r="CFV148" s="56"/>
      <c r="CFW148" s="63"/>
      <c r="CFX148" s="63"/>
      <c r="CFY148" s="68"/>
      <c r="CFZ148" s="70"/>
      <c r="CGA148" s="69"/>
      <c r="CGB148" s="69"/>
      <c r="CGC148" s="69"/>
      <c r="CGD148" s="69"/>
      <c r="CGE148" s="69"/>
      <c r="CGF148" s="69"/>
      <c r="CGG148" s="69"/>
      <c r="CGH148" s="69"/>
      <c r="CGI148" s="69"/>
      <c r="CGJ148" s="69"/>
      <c r="CGK148" s="64"/>
      <c r="CGL148" s="56"/>
      <c r="CGM148" s="63"/>
      <c r="CGN148" s="63"/>
      <c r="CGO148" s="68"/>
      <c r="CGP148" s="70"/>
      <c r="CGQ148" s="69"/>
      <c r="CGR148" s="69"/>
      <c r="CGS148" s="69"/>
      <c r="CGT148" s="69"/>
      <c r="CGU148" s="69"/>
      <c r="CGV148" s="69"/>
      <c r="CGW148" s="69"/>
      <c r="CGX148" s="69"/>
      <c r="CGY148" s="69"/>
      <c r="CGZ148" s="69"/>
      <c r="CHA148" s="64"/>
      <c r="CHB148" s="56"/>
      <c r="CHC148" s="63"/>
      <c r="CHD148" s="63"/>
      <c r="CHE148" s="68"/>
      <c r="CHF148" s="70"/>
      <c r="CHG148" s="69"/>
      <c r="CHH148" s="69"/>
      <c r="CHI148" s="69"/>
      <c r="CHJ148" s="69"/>
      <c r="CHK148" s="69"/>
      <c r="CHL148" s="69"/>
      <c r="CHM148" s="69"/>
      <c r="CHN148" s="69"/>
      <c r="CHO148" s="69"/>
      <c r="CHP148" s="69"/>
      <c r="CHQ148" s="64"/>
      <c r="CHR148" s="56"/>
      <c r="CHS148" s="63"/>
      <c r="CHT148" s="63"/>
      <c r="CHU148" s="68"/>
      <c r="CHV148" s="70"/>
      <c r="CHW148" s="69"/>
      <c r="CHX148" s="69"/>
      <c r="CHY148" s="69"/>
      <c r="CHZ148" s="69"/>
      <c r="CIA148" s="69"/>
      <c r="CIB148" s="69"/>
      <c r="CIC148" s="69"/>
      <c r="CID148" s="69"/>
      <c r="CIE148" s="69"/>
      <c r="CIF148" s="69"/>
      <c r="CIG148" s="64"/>
      <c r="CIH148" s="56"/>
      <c r="CII148" s="63"/>
      <c r="CIJ148" s="63"/>
      <c r="CIK148" s="68"/>
      <c r="CIL148" s="70"/>
      <c r="CIM148" s="69"/>
      <c r="CIN148" s="69"/>
      <c r="CIO148" s="69"/>
      <c r="CIP148" s="69"/>
      <c r="CIQ148" s="69"/>
      <c r="CIR148" s="69"/>
      <c r="CIS148" s="69"/>
      <c r="CIT148" s="69"/>
      <c r="CIU148" s="69"/>
      <c r="CIV148" s="69"/>
      <c r="CIW148" s="64"/>
      <c r="CIX148" s="56"/>
      <c r="CIY148" s="63"/>
      <c r="CIZ148" s="63"/>
      <c r="CJA148" s="68"/>
      <c r="CJB148" s="70"/>
      <c r="CJC148" s="69"/>
      <c r="CJD148" s="69"/>
      <c r="CJE148" s="69"/>
      <c r="CJF148" s="69"/>
      <c r="CJG148" s="69"/>
      <c r="CJH148" s="69"/>
      <c r="CJI148" s="69"/>
      <c r="CJJ148" s="69"/>
      <c r="CJK148" s="69"/>
      <c r="CJL148" s="69"/>
      <c r="CJM148" s="64"/>
      <c r="CJN148" s="56"/>
      <c r="CJO148" s="63"/>
      <c r="CJP148" s="63"/>
      <c r="CJQ148" s="68"/>
      <c r="CJR148" s="70"/>
      <c r="CJS148" s="69"/>
      <c r="CJT148" s="69"/>
      <c r="CJU148" s="69"/>
      <c r="CJV148" s="69"/>
      <c r="CJW148" s="69"/>
      <c r="CJX148" s="69"/>
      <c r="CJY148" s="69"/>
      <c r="CJZ148" s="69"/>
      <c r="CKA148" s="69"/>
      <c r="CKB148" s="69"/>
      <c r="CKC148" s="64"/>
      <c r="CKD148" s="56"/>
      <c r="CKE148" s="63"/>
      <c r="CKF148" s="63"/>
      <c r="CKG148" s="68"/>
      <c r="CKH148" s="70"/>
      <c r="CKI148" s="69"/>
      <c r="CKJ148" s="69"/>
      <c r="CKK148" s="69"/>
      <c r="CKL148" s="69"/>
      <c r="CKM148" s="69"/>
      <c r="CKN148" s="69"/>
      <c r="CKO148" s="69"/>
      <c r="CKP148" s="69"/>
      <c r="CKQ148" s="69"/>
      <c r="CKR148" s="69"/>
      <c r="CKS148" s="64"/>
      <c r="CKT148" s="56"/>
      <c r="CKU148" s="63"/>
      <c r="CKV148" s="63"/>
      <c r="CKW148" s="68"/>
      <c r="CKX148" s="70"/>
      <c r="CKY148" s="69"/>
      <c r="CKZ148" s="69"/>
      <c r="CLA148" s="69"/>
      <c r="CLB148" s="69"/>
      <c r="CLC148" s="69"/>
      <c r="CLD148" s="69"/>
      <c r="CLE148" s="69"/>
      <c r="CLF148" s="69"/>
      <c r="CLG148" s="69"/>
      <c r="CLH148" s="69"/>
      <c r="CLI148" s="64"/>
      <c r="CLJ148" s="56"/>
      <c r="CLK148" s="63"/>
      <c r="CLL148" s="63"/>
      <c r="CLM148" s="68"/>
      <c r="CLN148" s="70"/>
      <c r="CLO148" s="69"/>
      <c r="CLP148" s="69"/>
      <c r="CLQ148" s="69"/>
      <c r="CLR148" s="69"/>
      <c r="CLS148" s="69"/>
      <c r="CLT148" s="69"/>
      <c r="CLU148" s="69"/>
      <c r="CLV148" s="69"/>
      <c r="CLW148" s="69"/>
      <c r="CLX148" s="69"/>
      <c r="CLY148" s="64"/>
      <c r="CLZ148" s="56"/>
      <c r="CMA148" s="63"/>
      <c r="CMB148" s="63"/>
      <c r="CMC148" s="68"/>
      <c r="CMD148" s="70"/>
      <c r="CME148" s="69"/>
      <c r="CMF148" s="69"/>
      <c r="CMG148" s="69"/>
      <c r="CMH148" s="69"/>
      <c r="CMI148" s="69"/>
      <c r="CMJ148" s="69"/>
      <c r="CMK148" s="69"/>
      <c r="CML148" s="69"/>
      <c r="CMM148" s="69"/>
      <c r="CMN148" s="69"/>
      <c r="CMO148" s="64"/>
      <c r="CMP148" s="56"/>
      <c r="CMQ148" s="63"/>
      <c r="CMR148" s="63"/>
      <c r="CMS148" s="68"/>
      <c r="CMT148" s="70"/>
      <c r="CMU148" s="69"/>
      <c r="CMV148" s="69"/>
      <c r="CMW148" s="69"/>
      <c r="CMX148" s="69"/>
      <c r="CMY148" s="69"/>
      <c r="CMZ148" s="69"/>
      <c r="CNA148" s="69"/>
      <c r="CNB148" s="69"/>
      <c r="CNC148" s="69"/>
      <c r="CND148" s="69"/>
      <c r="CNE148" s="64"/>
      <c r="CNF148" s="56"/>
      <c r="CNG148" s="63"/>
      <c r="CNH148" s="63"/>
      <c r="CNI148" s="68"/>
      <c r="CNJ148" s="70"/>
      <c r="CNK148" s="69"/>
      <c r="CNL148" s="69"/>
      <c r="CNM148" s="69"/>
      <c r="CNN148" s="69"/>
      <c r="CNO148" s="69"/>
      <c r="CNP148" s="69"/>
      <c r="CNQ148" s="69"/>
      <c r="CNR148" s="69"/>
      <c r="CNS148" s="69"/>
      <c r="CNT148" s="69"/>
      <c r="CNU148" s="64"/>
      <c r="CNV148" s="56"/>
      <c r="CNW148" s="63"/>
      <c r="CNX148" s="63"/>
      <c r="CNY148" s="68"/>
      <c r="CNZ148" s="70"/>
      <c r="COA148" s="69"/>
      <c r="COB148" s="69"/>
      <c r="COC148" s="69"/>
      <c r="COD148" s="69"/>
      <c r="COE148" s="69"/>
      <c r="COF148" s="69"/>
      <c r="COG148" s="69"/>
      <c r="COH148" s="69"/>
      <c r="COI148" s="69"/>
      <c r="COJ148" s="69"/>
      <c r="COK148" s="64"/>
      <c r="COL148" s="56"/>
      <c r="COM148" s="63"/>
      <c r="CON148" s="63"/>
      <c r="COO148" s="68"/>
      <c r="COP148" s="70"/>
      <c r="COQ148" s="69"/>
      <c r="COR148" s="69"/>
      <c r="COS148" s="69"/>
      <c r="COT148" s="69"/>
      <c r="COU148" s="69"/>
      <c r="COV148" s="69"/>
      <c r="COW148" s="69"/>
      <c r="COX148" s="69"/>
      <c r="COY148" s="69"/>
      <c r="COZ148" s="69"/>
      <c r="CPA148" s="64"/>
      <c r="CPB148" s="56"/>
      <c r="CPC148" s="63"/>
      <c r="CPD148" s="63"/>
      <c r="CPE148" s="68"/>
      <c r="CPF148" s="70"/>
      <c r="CPG148" s="69"/>
      <c r="CPH148" s="69"/>
      <c r="CPI148" s="69"/>
      <c r="CPJ148" s="69"/>
      <c r="CPK148" s="69"/>
      <c r="CPL148" s="69"/>
      <c r="CPM148" s="69"/>
      <c r="CPN148" s="69"/>
      <c r="CPO148" s="69"/>
      <c r="CPP148" s="69"/>
      <c r="CPQ148" s="64"/>
      <c r="CPR148" s="56"/>
      <c r="CPS148" s="63"/>
      <c r="CPT148" s="63"/>
      <c r="CPU148" s="68"/>
      <c r="CPV148" s="70"/>
      <c r="CPW148" s="69"/>
      <c r="CPX148" s="69"/>
      <c r="CPY148" s="69"/>
      <c r="CPZ148" s="69"/>
      <c r="CQA148" s="69"/>
      <c r="CQB148" s="69"/>
      <c r="CQC148" s="69"/>
      <c r="CQD148" s="69"/>
      <c r="CQE148" s="69"/>
      <c r="CQF148" s="69"/>
      <c r="CQG148" s="64"/>
      <c r="CQH148" s="56"/>
      <c r="CQI148" s="63"/>
      <c r="CQJ148" s="63"/>
      <c r="CQK148" s="68"/>
      <c r="CQL148" s="70"/>
      <c r="CQM148" s="69"/>
      <c r="CQN148" s="69"/>
      <c r="CQO148" s="69"/>
      <c r="CQP148" s="69"/>
      <c r="CQQ148" s="69"/>
      <c r="CQR148" s="69"/>
      <c r="CQS148" s="69"/>
      <c r="CQT148" s="69"/>
      <c r="CQU148" s="69"/>
      <c r="CQV148" s="69"/>
      <c r="CQW148" s="64"/>
      <c r="CQX148" s="56"/>
      <c r="CQY148" s="63"/>
      <c r="CQZ148" s="63"/>
      <c r="CRA148" s="68"/>
      <c r="CRB148" s="70"/>
      <c r="CRC148" s="69"/>
      <c r="CRD148" s="69"/>
      <c r="CRE148" s="69"/>
      <c r="CRF148" s="69"/>
      <c r="CRG148" s="69"/>
      <c r="CRH148" s="69"/>
      <c r="CRI148" s="69"/>
      <c r="CRJ148" s="69"/>
      <c r="CRK148" s="69"/>
      <c r="CRL148" s="69"/>
      <c r="CRM148" s="64"/>
      <c r="CRN148" s="56"/>
      <c r="CRO148" s="63"/>
      <c r="CRP148" s="63"/>
      <c r="CRQ148" s="68"/>
      <c r="CRR148" s="70"/>
      <c r="CRS148" s="69"/>
      <c r="CRT148" s="69"/>
      <c r="CRU148" s="69"/>
      <c r="CRV148" s="69"/>
      <c r="CRW148" s="69"/>
      <c r="CRX148" s="69"/>
      <c r="CRY148" s="69"/>
      <c r="CRZ148" s="69"/>
      <c r="CSA148" s="69"/>
      <c r="CSB148" s="69"/>
      <c r="CSC148" s="64"/>
      <c r="CSD148" s="56"/>
      <c r="CSE148" s="63"/>
      <c r="CSF148" s="63"/>
      <c r="CSG148" s="68"/>
      <c r="CSH148" s="70"/>
      <c r="CSI148" s="69"/>
      <c r="CSJ148" s="69"/>
      <c r="CSK148" s="69"/>
      <c r="CSL148" s="69"/>
      <c r="CSM148" s="69"/>
      <c r="CSN148" s="69"/>
      <c r="CSO148" s="69"/>
      <c r="CSP148" s="69"/>
      <c r="CSQ148" s="69"/>
      <c r="CSR148" s="69"/>
      <c r="CSS148" s="64"/>
      <c r="CST148" s="56"/>
      <c r="CSU148" s="63"/>
      <c r="CSV148" s="63"/>
      <c r="CSW148" s="68"/>
      <c r="CSX148" s="70"/>
      <c r="CSY148" s="69"/>
      <c r="CSZ148" s="69"/>
      <c r="CTA148" s="69"/>
      <c r="CTB148" s="69"/>
      <c r="CTC148" s="69"/>
      <c r="CTD148" s="69"/>
      <c r="CTE148" s="69"/>
      <c r="CTF148" s="69"/>
      <c r="CTG148" s="69"/>
      <c r="CTH148" s="69"/>
      <c r="CTI148" s="64"/>
      <c r="CTJ148" s="56"/>
      <c r="CTK148" s="63"/>
      <c r="CTL148" s="63"/>
      <c r="CTM148" s="68"/>
      <c r="CTN148" s="70"/>
      <c r="CTO148" s="69"/>
      <c r="CTP148" s="69"/>
      <c r="CTQ148" s="69"/>
      <c r="CTR148" s="69"/>
      <c r="CTS148" s="69"/>
      <c r="CTT148" s="69"/>
      <c r="CTU148" s="69"/>
      <c r="CTV148" s="69"/>
      <c r="CTW148" s="69"/>
      <c r="CTX148" s="69"/>
      <c r="CTY148" s="64"/>
      <c r="CTZ148" s="56"/>
      <c r="CUA148" s="63"/>
      <c r="CUB148" s="63"/>
      <c r="CUC148" s="68"/>
      <c r="CUD148" s="70"/>
      <c r="CUE148" s="69"/>
      <c r="CUF148" s="69"/>
      <c r="CUG148" s="69"/>
      <c r="CUH148" s="69"/>
      <c r="CUI148" s="69"/>
      <c r="CUJ148" s="69"/>
      <c r="CUK148" s="69"/>
      <c r="CUL148" s="69"/>
      <c r="CUM148" s="69"/>
      <c r="CUN148" s="69"/>
      <c r="CUO148" s="64"/>
      <c r="CUP148" s="56"/>
      <c r="CUQ148" s="63"/>
      <c r="CUR148" s="63"/>
      <c r="CUS148" s="68"/>
      <c r="CUT148" s="70"/>
      <c r="CUU148" s="69"/>
      <c r="CUV148" s="69"/>
      <c r="CUW148" s="69"/>
      <c r="CUX148" s="69"/>
      <c r="CUY148" s="69"/>
      <c r="CUZ148" s="69"/>
      <c r="CVA148" s="69"/>
      <c r="CVB148" s="69"/>
      <c r="CVC148" s="69"/>
      <c r="CVD148" s="69"/>
      <c r="CVE148" s="64"/>
      <c r="CVF148" s="56"/>
      <c r="CVG148" s="63"/>
      <c r="CVH148" s="63"/>
      <c r="CVI148" s="68"/>
      <c r="CVJ148" s="70"/>
      <c r="CVK148" s="69"/>
      <c r="CVL148" s="69"/>
      <c r="CVM148" s="69"/>
      <c r="CVN148" s="69"/>
      <c r="CVO148" s="69"/>
      <c r="CVP148" s="69"/>
      <c r="CVQ148" s="69"/>
      <c r="CVR148" s="69"/>
      <c r="CVS148" s="69"/>
      <c r="CVT148" s="69"/>
      <c r="CVU148" s="64"/>
      <c r="CVV148" s="56"/>
      <c r="CVW148" s="63"/>
      <c r="CVX148" s="63"/>
      <c r="CVY148" s="68"/>
      <c r="CVZ148" s="70"/>
      <c r="CWA148" s="69"/>
      <c r="CWB148" s="69"/>
      <c r="CWC148" s="69"/>
      <c r="CWD148" s="69"/>
      <c r="CWE148" s="69"/>
      <c r="CWF148" s="69"/>
      <c r="CWG148" s="69"/>
      <c r="CWH148" s="69"/>
      <c r="CWI148" s="69"/>
      <c r="CWJ148" s="69"/>
      <c r="CWK148" s="64"/>
      <c r="CWL148" s="56"/>
      <c r="CWM148" s="63"/>
      <c r="CWN148" s="63"/>
      <c r="CWO148" s="68"/>
      <c r="CWP148" s="70"/>
      <c r="CWQ148" s="69"/>
      <c r="CWR148" s="69"/>
      <c r="CWS148" s="69"/>
      <c r="CWT148" s="69"/>
      <c r="CWU148" s="69"/>
      <c r="CWV148" s="69"/>
      <c r="CWW148" s="69"/>
      <c r="CWX148" s="69"/>
      <c r="CWY148" s="69"/>
      <c r="CWZ148" s="69"/>
      <c r="CXA148" s="64"/>
      <c r="CXB148" s="56"/>
      <c r="CXC148" s="63"/>
      <c r="CXD148" s="63"/>
      <c r="CXE148" s="68"/>
      <c r="CXF148" s="70"/>
      <c r="CXG148" s="69"/>
      <c r="CXH148" s="69"/>
      <c r="CXI148" s="69"/>
      <c r="CXJ148" s="69"/>
      <c r="CXK148" s="69"/>
      <c r="CXL148" s="69"/>
      <c r="CXM148" s="69"/>
      <c r="CXN148" s="69"/>
      <c r="CXO148" s="69"/>
      <c r="CXP148" s="69"/>
      <c r="CXQ148" s="64"/>
      <c r="CXR148" s="56"/>
      <c r="CXS148" s="63"/>
      <c r="CXT148" s="63"/>
      <c r="CXU148" s="68"/>
      <c r="CXV148" s="70"/>
      <c r="CXW148" s="69"/>
      <c r="CXX148" s="69"/>
      <c r="CXY148" s="69"/>
      <c r="CXZ148" s="69"/>
      <c r="CYA148" s="69"/>
      <c r="CYB148" s="69"/>
      <c r="CYC148" s="69"/>
      <c r="CYD148" s="69"/>
      <c r="CYE148" s="69"/>
      <c r="CYF148" s="69"/>
      <c r="CYG148" s="64"/>
      <c r="CYH148" s="56"/>
      <c r="CYI148" s="63"/>
      <c r="CYJ148" s="63"/>
      <c r="CYK148" s="68"/>
      <c r="CYL148" s="70"/>
      <c r="CYM148" s="69"/>
      <c r="CYN148" s="69"/>
      <c r="CYO148" s="69"/>
      <c r="CYP148" s="69"/>
      <c r="CYQ148" s="69"/>
      <c r="CYR148" s="69"/>
      <c r="CYS148" s="69"/>
      <c r="CYT148" s="69"/>
      <c r="CYU148" s="69"/>
      <c r="CYV148" s="69"/>
      <c r="CYW148" s="64"/>
      <c r="CYX148" s="56"/>
      <c r="CYY148" s="63"/>
      <c r="CYZ148" s="63"/>
      <c r="CZA148" s="68"/>
      <c r="CZB148" s="70"/>
      <c r="CZC148" s="69"/>
      <c r="CZD148" s="69"/>
      <c r="CZE148" s="69"/>
      <c r="CZF148" s="69"/>
      <c r="CZG148" s="69"/>
      <c r="CZH148" s="69"/>
      <c r="CZI148" s="69"/>
      <c r="CZJ148" s="69"/>
      <c r="CZK148" s="69"/>
      <c r="CZL148" s="69"/>
      <c r="CZM148" s="64"/>
      <c r="CZN148" s="56"/>
      <c r="CZO148" s="63"/>
      <c r="CZP148" s="63"/>
      <c r="CZQ148" s="68"/>
      <c r="CZR148" s="70"/>
      <c r="CZS148" s="69"/>
      <c r="CZT148" s="69"/>
      <c r="CZU148" s="69"/>
      <c r="CZV148" s="69"/>
      <c r="CZW148" s="69"/>
      <c r="CZX148" s="69"/>
      <c r="CZY148" s="69"/>
      <c r="CZZ148" s="69"/>
      <c r="DAA148" s="69"/>
      <c r="DAB148" s="69"/>
      <c r="DAC148" s="64"/>
      <c r="DAD148" s="56"/>
      <c r="DAE148" s="63"/>
      <c r="DAF148" s="63"/>
      <c r="DAG148" s="68"/>
      <c r="DAH148" s="70"/>
      <c r="DAI148" s="69"/>
      <c r="DAJ148" s="69"/>
      <c r="DAK148" s="69"/>
      <c r="DAL148" s="69"/>
      <c r="DAM148" s="69"/>
      <c r="DAN148" s="69"/>
      <c r="DAO148" s="69"/>
      <c r="DAP148" s="69"/>
      <c r="DAQ148" s="69"/>
      <c r="DAR148" s="69"/>
      <c r="DAS148" s="64"/>
      <c r="DAT148" s="56"/>
      <c r="DAU148" s="63"/>
      <c r="DAV148" s="63"/>
      <c r="DAW148" s="68"/>
      <c r="DAX148" s="70"/>
      <c r="DAY148" s="69"/>
      <c r="DAZ148" s="69"/>
      <c r="DBA148" s="69"/>
      <c r="DBB148" s="69"/>
      <c r="DBC148" s="69"/>
      <c r="DBD148" s="69"/>
      <c r="DBE148" s="69"/>
      <c r="DBF148" s="69"/>
      <c r="DBG148" s="69"/>
      <c r="DBH148" s="69"/>
      <c r="DBI148" s="64"/>
      <c r="DBJ148" s="56"/>
      <c r="DBK148" s="63"/>
      <c r="DBL148" s="63"/>
      <c r="DBM148" s="68"/>
      <c r="DBN148" s="70"/>
      <c r="DBO148" s="69"/>
      <c r="DBP148" s="69"/>
      <c r="DBQ148" s="69"/>
      <c r="DBR148" s="69"/>
      <c r="DBS148" s="69"/>
      <c r="DBT148" s="69"/>
      <c r="DBU148" s="69"/>
      <c r="DBV148" s="69"/>
      <c r="DBW148" s="69"/>
      <c r="DBX148" s="69"/>
      <c r="DBY148" s="64"/>
      <c r="DBZ148" s="56"/>
      <c r="DCA148" s="63"/>
      <c r="DCB148" s="63"/>
      <c r="DCC148" s="68"/>
      <c r="DCD148" s="70"/>
      <c r="DCE148" s="69"/>
      <c r="DCF148" s="69"/>
      <c r="DCG148" s="69"/>
      <c r="DCH148" s="69"/>
      <c r="DCI148" s="69"/>
      <c r="DCJ148" s="69"/>
      <c r="DCK148" s="69"/>
      <c r="DCL148" s="69"/>
      <c r="DCM148" s="69"/>
      <c r="DCN148" s="69"/>
      <c r="DCO148" s="64"/>
      <c r="DCP148" s="56"/>
      <c r="DCQ148" s="63"/>
      <c r="DCR148" s="63"/>
      <c r="DCS148" s="68"/>
      <c r="DCT148" s="70"/>
      <c r="DCU148" s="69"/>
      <c r="DCV148" s="69"/>
      <c r="DCW148" s="69"/>
      <c r="DCX148" s="69"/>
      <c r="DCY148" s="69"/>
      <c r="DCZ148" s="69"/>
      <c r="DDA148" s="69"/>
      <c r="DDB148" s="69"/>
      <c r="DDC148" s="69"/>
      <c r="DDD148" s="69"/>
      <c r="DDE148" s="64"/>
      <c r="DDF148" s="56"/>
      <c r="DDG148" s="63"/>
      <c r="DDH148" s="63"/>
      <c r="DDI148" s="68"/>
      <c r="DDJ148" s="70"/>
      <c r="DDK148" s="69"/>
      <c r="DDL148" s="69"/>
      <c r="DDM148" s="69"/>
      <c r="DDN148" s="69"/>
      <c r="DDO148" s="69"/>
      <c r="DDP148" s="69"/>
      <c r="DDQ148" s="69"/>
      <c r="DDR148" s="69"/>
      <c r="DDS148" s="69"/>
      <c r="DDT148" s="69"/>
      <c r="DDU148" s="64"/>
      <c r="DDV148" s="56"/>
      <c r="DDW148" s="63"/>
      <c r="DDX148" s="63"/>
      <c r="DDY148" s="68"/>
      <c r="DDZ148" s="70"/>
      <c r="DEA148" s="69"/>
      <c r="DEB148" s="69"/>
      <c r="DEC148" s="69"/>
      <c r="DED148" s="69"/>
      <c r="DEE148" s="69"/>
      <c r="DEF148" s="69"/>
      <c r="DEG148" s="69"/>
      <c r="DEH148" s="69"/>
      <c r="DEI148" s="69"/>
      <c r="DEJ148" s="69"/>
      <c r="DEK148" s="64"/>
      <c r="DEL148" s="56"/>
      <c r="DEM148" s="63"/>
      <c r="DEN148" s="63"/>
      <c r="DEO148" s="68"/>
      <c r="DEP148" s="70"/>
      <c r="DEQ148" s="69"/>
      <c r="DER148" s="69"/>
      <c r="DES148" s="69"/>
      <c r="DET148" s="69"/>
      <c r="DEU148" s="69"/>
      <c r="DEV148" s="69"/>
      <c r="DEW148" s="69"/>
      <c r="DEX148" s="69"/>
      <c r="DEY148" s="69"/>
      <c r="DEZ148" s="69"/>
      <c r="DFA148" s="64"/>
      <c r="DFB148" s="56"/>
      <c r="DFC148" s="63"/>
      <c r="DFD148" s="63"/>
      <c r="DFE148" s="68"/>
      <c r="DFF148" s="70"/>
      <c r="DFG148" s="69"/>
      <c r="DFH148" s="69"/>
      <c r="DFI148" s="69"/>
      <c r="DFJ148" s="69"/>
      <c r="DFK148" s="69"/>
      <c r="DFL148" s="69"/>
      <c r="DFM148" s="69"/>
      <c r="DFN148" s="69"/>
      <c r="DFO148" s="69"/>
      <c r="DFP148" s="69"/>
      <c r="DFQ148" s="64"/>
      <c r="DFR148" s="56"/>
      <c r="DFS148" s="63"/>
      <c r="DFT148" s="63"/>
      <c r="DFU148" s="68"/>
      <c r="DFV148" s="70"/>
      <c r="DFW148" s="69"/>
      <c r="DFX148" s="69"/>
      <c r="DFY148" s="69"/>
      <c r="DFZ148" s="69"/>
      <c r="DGA148" s="69"/>
      <c r="DGB148" s="69"/>
      <c r="DGC148" s="69"/>
      <c r="DGD148" s="69"/>
      <c r="DGE148" s="69"/>
      <c r="DGF148" s="69"/>
      <c r="DGG148" s="64"/>
      <c r="DGH148" s="56"/>
      <c r="DGI148" s="63"/>
      <c r="DGJ148" s="63"/>
      <c r="DGK148" s="68"/>
      <c r="DGL148" s="70"/>
      <c r="DGM148" s="69"/>
      <c r="DGN148" s="69"/>
      <c r="DGO148" s="69"/>
      <c r="DGP148" s="69"/>
      <c r="DGQ148" s="69"/>
      <c r="DGR148" s="69"/>
      <c r="DGS148" s="69"/>
      <c r="DGT148" s="69"/>
      <c r="DGU148" s="69"/>
      <c r="DGV148" s="69"/>
      <c r="DGW148" s="64"/>
      <c r="DGX148" s="56"/>
      <c r="DGY148" s="63"/>
      <c r="DGZ148" s="63"/>
      <c r="DHA148" s="68"/>
      <c r="DHB148" s="70"/>
      <c r="DHC148" s="69"/>
      <c r="DHD148" s="69"/>
      <c r="DHE148" s="69"/>
      <c r="DHF148" s="69"/>
      <c r="DHG148" s="69"/>
      <c r="DHH148" s="69"/>
      <c r="DHI148" s="69"/>
      <c r="DHJ148" s="69"/>
      <c r="DHK148" s="69"/>
      <c r="DHL148" s="69"/>
      <c r="DHM148" s="64"/>
      <c r="DHN148" s="56"/>
      <c r="DHO148" s="63"/>
      <c r="DHP148" s="63"/>
      <c r="DHQ148" s="68"/>
      <c r="DHR148" s="70"/>
      <c r="DHS148" s="69"/>
      <c r="DHT148" s="69"/>
      <c r="DHU148" s="69"/>
      <c r="DHV148" s="69"/>
      <c r="DHW148" s="69"/>
      <c r="DHX148" s="69"/>
      <c r="DHY148" s="69"/>
      <c r="DHZ148" s="69"/>
      <c r="DIA148" s="69"/>
      <c r="DIB148" s="69"/>
      <c r="DIC148" s="64"/>
      <c r="DID148" s="56"/>
      <c r="DIE148" s="63"/>
      <c r="DIF148" s="63"/>
      <c r="DIG148" s="68"/>
      <c r="DIH148" s="70"/>
      <c r="DII148" s="69"/>
      <c r="DIJ148" s="69"/>
      <c r="DIK148" s="69"/>
      <c r="DIL148" s="69"/>
      <c r="DIM148" s="69"/>
      <c r="DIN148" s="69"/>
      <c r="DIO148" s="69"/>
      <c r="DIP148" s="69"/>
      <c r="DIQ148" s="69"/>
      <c r="DIR148" s="69"/>
      <c r="DIS148" s="64"/>
      <c r="DIT148" s="56"/>
      <c r="DIU148" s="63"/>
      <c r="DIV148" s="63"/>
      <c r="DIW148" s="68"/>
      <c r="DIX148" s="70"/>
      <c r="DIY148" s="69"/>
      <c r="DIZ148" s="69"/>
      <c r="DJA148" s="69"/>
      <c r="DJB148" s="69"/>
      <c r="DJC148" s="69"/>
      <c r="DJD148" s="69"/>
      <c r="DJE148" s="69"/>
      <c r="DJF148" s="69"/>
      <c r="DJG148" s="69"/>
      <c r="DJH148" s="69"/>
      <c r="DJI148" s="64"/>
      <c r="DJJ148" s="56"/>
      <c r="DJK148" s="63"/>
      <c r="DJL148" s="63"/>
      <c r="DJM148" s="68"/>
      <c r="DJN148" s="70"/>
      <c r="DJO148" s="69"/>
      <c r="DJP148" s="69"/>
      <c r="DJQ148" s="69"/>
      <c r="DJR148" s="69"/>
      <c r="DJS148" s="69"/>
      <c r="DJT148" s="69"/>
      <c r="DJU148" s="69"/>
      <c r="DJV148" s="69"/>
      <c r="DJW148" s="69"/>
      <c r="DJX148" s="69"/>
      <c r="DJY148" s="64"/>
      <c r="DJZ148" s="56"/>
      <c r="DKA148" s="63"/>
      <c r="DKB148" s="63"/>
      <c r="DKC148" s="68"/>
      <c r="DKD148" s="70"/>
      <c r="DKE148" s="69"/>
      <c r="DKF148" s="69"/>
      <c r="DKG148" s="69"/>
      <c r="DKH148" s="69"/>
      <c r="DKI148" s="69"/>
      <c r="DKJ148" s="69"/>
      <c r="DKK148" s="69"/>
      <c r="DKL148" s="69"/>
      <c r="DKM148" s="69"/>
      <c r="DKN148" s="69"/>
      <c r="DKO148" s="64"/>
      <c r="DKP148" s="56"/>
      <c r="DKQ148" s="63"/>
      <c r="DKR148" s="63"/>
      <c r="DKS148" s="68"/>
      <c r="DKT148" s="70"/>
      <c r="DKU148" s="69"/>
      <c r="DKV148" s="69"/>
      <c r="DKW148" s="69"/>
      <c r="DKX148" s="69"/>
      <c r="DKY148" s="69"/>
      <c r="DKZ148" s="69"/>
      <c r="DLA148" s="69"/>
      <c r="DLB148" s="69"/>
      <c r="DLC148" s="69"/>
      <c r="DLD148" s="69"/>
      <c r="DLE148" s="64"/>
      <c r="DLF148" s="56"/>
      <c r="DLG148" s="63"/>
      <c r="DLH148" s="63"/>
      <c r="DLI148" s="68"/>
      <c r="DLJ148" s="70"/>
      <c r="DLK148" s="69"/>
      <c r="DLL148" s="69"/>
      <c r="DLM148" s="69"/>
      <c r="DLN148" s="69"/>
      <c r="DLO148" s="69"/>
      <c r="DLP148" s="69"/>
      <c r="DLQ148" s="69"/>
      <c r="DLR148" s="69"/>
      <c r="DLS148" s="69"/>
      <c r="DLT148" s="69"/>
      <c r="DLU148" s="64"/>
      <c r="DLV148" s="56"/>
      <c r="DLW148" s="63"/>
      <c r="DLX148" s="63"/>
      <c r="DLY148" s="68"/>
      <c r="DLZ148" s="70"/>
      <c r="DMA148" s="69"/>
      <c r="DMB148" s="69"/>
      <c r="DMC148" s="69"/>
      <c r="DMD148" s="69"/>
      <c r="DME148" s="69"/>
      <c r="DMF148" s="69"/>
      <c r="DMG148" s="69"/>
      <c r="DMH148" s="69"/>
      <c r="DMI148" s="69"/>
      <c r="DMJ148" s="69"/>
      <c r="DMK148" s="64"/>
      <c r="DML148" s="56"/>
      <c r="DMM148" s="63"/>
      <c r="DMN148" s="63"/>
      <c r="DMO148" s="68"/>
      <c r="DMP148" s="70"/>
      <c r="DMQ148" s="69"/>
      <c r="DMR148" s="69"/>
      <c r="DMS148" s="69"/>
      <c r="DMT148" s="69"/>
      <c r="DMU148" s="69"/>
      <c r="DMV148" s="69"/>
      <c r="DMW148" s="69"/>
      <c r="DMX148" s="69"/>
      <c r="DMY148" s="69"/>
      <c r="DMZ148" s="69"/>
      <c r="DNA148" s="64"/>
      <c r="DNB148" s="56"/>
      <c r="DNC148" s="63"/>
      <c r="DND148" s="63"/>
      <c r="DNE148" s="68"/>
      <c r="DNF148" s="70"/>
      <c r="DNG148" s="69"/>
      <c r="DNH148" s="69"/>
      <c r="DNI148" s="69"/>
      <c r="DNJ148" s="69"/>
      <c r="DNK148" s="69"/>
      <c r="DNL148" s="69"/>
      <c r="DNM148" s="69"/>
      <c r="DNN148" s="69"/>
      <c r="DNO148" s="69"/>
      <c r="DNP148" s="69"/>
      <c r="DNQ148" s="64"/>
      <c r="DNR148" s="56"/>
      <c r="DNS148" s="63"/>
      <c r="DNT148" s="63"/>
      <c r="DNU148" s="68"/>
      <c r="DNV148" s="70"/>
      <c r="DNW148" s="69"/>
      <c r="DNX148" s="69"/>
      <c r="DNY148" s="69"/>
      <c r="DNZ148" s="69"/>
      <c r="DOA148" s="69"/>
      <c r="DOB148" s="69"/>
      <c r="DOC148" s="69"/>
      <c r="DOD148" s="69"/>
      <c r="DOE148" s="69"/>
      <c r="DOF148" s="69"/>
      <c r="DOG148" s="64"/>
      <c r="DOH148" s="56"/>
      <c r="DOI148" s="63"/>
      <c r="DOJ148" s="63"/>
      <c r="DOK148" s="68"/>
      <c r="DOL148" s="70"/>
      <c r="DOM148" s="69"/>
      <c r="DON148" s="69"/>
      <c r="DOO148" s="69"/>
      <c r="DOP148" s="69"/>
      <c r="DOQ148" s="69"/>
      <c r="DOR148" s="69"/>
      <c r="DOS148" s="69"/>
      <c r="DOT148" s="69"/>
      <c r="DOU148" s="69"/>
      <c r="DOV148" s="69"/>
      <c r="DOW148" s="64"/>
      <c r="DOX148" s="56"/>
      <c r="DOY148" s="63"/>
      <c r="DOZ148" s="63"/>
      <c r="DPA148" s="68"/>
      <c r="DPB148" s="70"/>
      <c r="DPC148" s="69"/>
      <c r="DPD148" s="69"/>
      <c r="DPE148" s="69"/>
      <c r="DPF148" s="69"/>
      <c r="DPG148" s="69"/>
      <c r="DPH148" s="69"/>
      <c r="DPI148" s="69"/>
      <c r="DPJ148" s="69"/>
      <c r="DPK148" s="69"/>
      <c r="DPL148" s="69"/>
      <c r="DPM148" s="64"/>
      <c r="DPN148" s="56"/>
      <c r="DPO148" s="63"/>
      <c r="DPP148" s="63"/>
      <c r="DPQ148" s="68"/>
      <c r="DPR148" s="70"/>
      <c r="DPS148" s="69"/>
      <c r="DPT148" s="69"/>
      <c r="DPU148" s="69"/>
      <c r="DPV148" s="69"/>
      <c r="DPW148" s="69"/>
      <c r="DPX148" s="69"/>
      <c r="DPY148" s="69"/>
      <c r="DPZ148" s="69"/>
      <c r="DQA148" s="69"/>
      <c r="DQB148" s="69"/>
      <c r="DQC148" s="64"/>
      <c r="DQD148" s="56"/>
      <c r="DQE148" s="63"/>
      <c r="DQF148" s="63"/>
      <c r="DQG148" s="68"/>
      <c r="DQH148" s="70"/>
      <c r="DQI148" s="69"/>
      <c r="DQJ148" s="69"/>
      <c r="DQK148" s="69"/>
      <c r="DQL148" s="69"/>
      <c r="DQM148" s="69"/>
      <c r="DQN148" s="69"/>
      <c r="DQO148" s="69"/>
      <c r="DQP148" s="69"/>
      <c r="DQQ148" s="69"/>
      <c r="DQR148" s="69"/>
      <c r="DQS148" s="64"/>
      <c r="DQT148" s="56"/>
      <c r="DQU148" s="63"/>
      <c r="DQV148" s="63"/>
      <c r="DQW148" s="68"/>
      <c r="DQX148" s="70"/>
      <c r="DQY148" s="69"/>
      <c r="DQZ148" s="69"/>
      <c r="DRA148" s="69"/>
      <c r="DRB148" s="69"/>
      <c r="DRC148" s="69"/>
      <c r="DRD148" s="69"/>
      <c r="DRE148" s="69"/>
      <c r="DRF148" s="69"/>
      <c r="DRG148" s="69"/>
      <c r="DRH148" s="69"/>
      <c r="DRI148" s="64"/>
      <c r="DRJ148" s="56"/>
      <c r="DRK148" s="63"/>
      <c r="DRL148" s="63"/>
      <c r="DRM148" s="68"/>
      <c r="DRN148" s="70"/>
      <c r="DRO148" s="69"/>
      <c r="DRP148" s="69"/>
      <c r="DRQ148" s="69"/>
      <c r="DRR148" s="69"/>
      <c r="DRS148" s="69"/>
      <c r="DRT148" s="69"/>
      <c r="DRU148" s="69"/>
      <c r="DRV148" s="69"/>
      <c r="DRW148" s="69"/>
      <c r="DRX148" s="69"/>
      <c r="DRY148" s="64"/>
      <c r="DRZ148" s="56"/>
      <c r="DSA148" s="63"/>
      <c r="DSB148" s="63"/>
      <c r="DSC148" s="68"/>
      <c r="DSD148" s="70"/>
      <c r="DSE148" s="69"/>
      <c r="DSF148" s="69"/>
      <c r="DSG148" s="69"/>
      <c r="DSH148" s="69"/>
      <c r="DSI148" s="69"/>
      <c r="DSJ148" s="69"/>
      <c r="DSK148" s="69"/>
      <c r="DSL148" s="69"/>
      <c r="DSM148" s="69"/>
      <c r="DSN148" s="69"/>
      <c r="DSO148" s="64"/>
      <c r="DSP148" s="56"/>
      <c r="DSQ148" s="63"/>
      <c r="DSR148" s="63"/>
      <c r="DSS148" s="68"/>
      <c r="DST148" s="70"/>
      <c r="DSU148" s="69"/>
      <c r="DSV148" s="69"/>
      <c r="DSW148" s="69"/>
      <c r="DSX148" s="69"/>
      <c r="DSY148" s="69"/>
      <c r="DSZ148" s="69"/>
      <c r="DTA148" s="69"/>
      <c r="DTB148" s="69"/>
      <c r="DTC148" s="69"/>
      <c r="DTD148" s="69"/>
      <c r="DTE148" s="64"/>
      <c r="DTF148" s="56"/>
      <c r="DTG148" s="63"/>
      <c r="DTH148" s="63"/>
      <c r="DTI148" s="68"/>
      <c r="DTJ148" s="70"/>
      <c r="DTK148" s="69"/>
      <c r="DTL148" s="69"/>
      <c r="DTM148" s="69"/>
      <c r="DTN148" s="69"/>
      <c r="DTO148" s="69"/>
      <c r="DTP148" s="69"/>
      <c r="DTQ148" s="69"/>
      <c r="DTR148" s="69"/>
      <c r="DTS148" s="69"/>
      <c r="DTT148" s="69"/>
      <c r="DTU148" s="64"/>
      <c r="DTV148" s="56"/>
      <c r="DTW148" s="63"/>
      <c r="DTX148" s="63"/>
      <c r="DTY148" s="68"/>
      <c r="DTZ148" s="70"/>
      <c r="DUA148" s="69"/>
      <c r="DUB148" s="69"/>
      <c r="DUC148" s="69"/>
      <c r="DUD148" s="69"/>
      <c r="DUE148" s="69"/>
      <c r="DUF148" s="69"/>
      <c r="DUG148" s="69"/>
      <c r="DUH148" s="69"/>
      <c r="DUI148" s="69"/>
      <c r="DUJ148" s="69"/>
      <c r="DUK148" s="64"/>
      <c r="DUL148" s="56"/>
      <c r="DUM148" s="63"/>
      <c r="DUN148" s="63"/>
      <c r="DUO148" s="68"/>
      <c r="DUP148" s="70"/>
      <c r="DUQ148" s="69"/>
      <c r="DUR148" s="69"/>
      <c r="DUS148" s="69"/>
      <c r="DUT148" s="69"/>
      <c r="DUU148" s="69"/>
      <c r="DUV148" s="69"/>
      <c r="DUW148" s="69"/>
      <c r="DUX148" s="69"/>
      <c r="DUY148" s="69"/>
      <c r="DUZ148" s="69"/>
      <c r="DVA148" s="64"/>
      <c r="DVB148" s="56"/>
      <c r="DVC148" s="63"/>
      <c r="DVD148" s="63"/>
      <c r="DVE148" s="68"/>
      <c r="DVF148" s="70"/>
      <c r="DVG148" s="69"/>
      <c r="DVH148" s="69"/>
      <c r="DVI148" s="69"/>
      <c r="DVJ148" s="69"/>
      <c r="DVK148" s="69"/>
      <c r="DVL148" s="69"/>
      <c r="DVM148" s="69"/>
      <c r="DVN148" s="69"/>
      <c r="DVO148" s="69"/>
      <c r="DVP148" s="69"/>
      <c r="DVQ148" s="64"/>
      <c r="DVR148" s="56"/>
      <c r="DVS148" s="63"/>
      <c r="DVT148" s="63"/>
      <c r="DVU148" s="68"/>
      <c r="DVV148" s="70"/>
      <c r="DVW148" s="69"/>
      <c r="DVX148" s="69"/>
      <c r="DVY148" s="69"/>
      <c r="DVZ148" s="69"/>
      <c r="DWA148" s="69"/>
      <c r="DWB148" s="69"/>
      <c r="DWC148" s="69"/>
      <c r="DWD148" s="69"/>
      <c r="DWE148" s="69"/>
      <c r="DWF148" s="69"/>
      <c r="DWG148" s="64"/>
      <c r="DWH148" s="56"/>
      <c r="DWI148" s="63"/>
      <c r="DWJ148" s="63"/>
      <c r="DWK148" s="68"/>
      <c r="DWL148" s="70"/>
      <c r="DWM148" s="69"/>
      <c r="DWN148" s="69"/>
      <c r="DWO148" s="69"/>
      <c r="DWP148" s="69"/>
      <c r="DWQ148" s="69"/>
      <c r="DWR148" s="69"/>
      <c r="DWS148" s="69"/>
      <c r="DWT148" s="69"/>
      <c r="DWU148" s="69"/>
      <c r="DWV148" s="69"/>
      <c r="DWW148" s="64"/>
      <c r="DWX148" s="56"/>
      <c r="DWY148" s="63"/>
      <c r="DWZ148" s="63"/>
      <c r="DXA148" s="68"/>
      <c r="DXB148" s="70"/>
      <c r="DXC148" s="69"/>
      <c r="DXD148" s="69"/>
      <c r="DXE148" s="69"/>
      <c r="DXF148" s="69"/>
      <c r="DXG148" s="69"/>
      <c r="DXH148" s="69"/>
      <c r="DXI148" s="69"/>
      <c r="DXJ148" s="69"/>
      <c r="DXK148" s="69"/>
      <c r="DXL148" s="69"/>
      <c r="DXM148" s="64"/>
      <c r="DXN148" s="56"/>
      <c r="DXO148" s="63"/>
      <c r="DXP148" s="63"/>
      <c r="DXQ148" s="68"/>
      <c r="DXR148" s="70"/>
      <c r="DXS148" s="69"/>
      <c r="DXT148" s="69"/>
      <c r="DXU148" s="69"/>
      <c r="DXV148" s="69"/>
      <c r="DXW148" s="69"/>
      <c r="DXX148" s="69"/>
      <c r="DXY148" s="69"/>
      <c r="DXZ148" s="69"/>
      <c r="DYA148" s="69"/>
      <c r="DYB148" s="69"/>
      <c r="DYC148" s="64"/>
      <c r="DYD148" s="56"/>
      <c r="DYE148" s="63"/>
      <c r="DYF148" s="63"/>
      <c r="DYG148" s="68"/>
      <c r="DYH148" s="70"/>
      <c r="DYI148" s="69"/>
      <c r="DYJ148" s="69"/>
      <c r="DYK148" s="69"/>
      <c r="DYL148" s="69"/>
      <c r="DYM148" s="69"/>
      <c r="DYN148" s="69"/>
      <c r="DYO148" s="69"/>
      <c r="DYP148" s="69"/>
      <c r="DYQ148" s="69"/>
      <c r="DYR148" s="69"/>
      <c r="DYS148" s="64"/>
      <c r="DYT148" s="56"/>
      <c r="DYU148" s="63"/>
      <c r="DYV148" s="63"/>
      <c r="DYW148" s="68"/>
      <c r="DYX148" s="70"/>
      <c r="DYY148" s="69"/>
      <c r="DYZ148" s="69"/>
      <c r="DZA148" s="69"/>
      <c r="DZB148" s="69"/>
      <c r="DZC148" s="69"/>
      <c r="DZD148" s="69"/>
      <c r="DZE148" s="69"/>
      <c r="DZF148" s="69"/>
      <c r="DZG148" s="69"/>
      <c r="DZH148" s="69"/>
      <c r="DZI148" s="64"/>
      <c r="DZJ148" s="56"/>
      <c r="DZK148" s="63"/>
      <c r="DZL148" s="63"/>
      <c r="DZM148" s="68"/>
      <c r="DZN148" s="70"/>
      <c r="DZO148" s="69"/>
      <c r="DZP148" s="69"/>
      <c r="DZQ148" s="69"/>
      <c r="DZR148" s="69"/>
      <c r="DZS148" s="69"/>
      <c r="DZT148" s="69"/>
      <c r="DZU148" s="69"/>
      <c r="DZV148" s="69"/>
      <c r="DZW148" s="69"/>
      <c r="DZX148" s="69"/>
      <c r="DZY148" s="64"/>
      <c r="DZZ148" s="56"/>
      <c r="EAA148" s="63"/>
      <c r="EAB148" s="63"/>
      <c r="EAC148" s="68"/>
      <c r="EAD148" s="70"/>
      <c r="EAE148" s="69"/>
      <c r="EAF148" s="69"/>
      <c r="EAG148" s="69"/>
      <c r="EAH148" s="69"/>
      <c r="EAI148" s="69"/>
      <c r="EAJ148" s="69"/>
      <c r="EAK148" s="69"/>
      <c r="EAL148" s="69"/>
      <c r="EAM148" s="69"/>
      <c r="EAN148" s="69"/>
      <c r="EAO148" s="64"/>
      <c r="EAP148" s="56"/>
      <c r="EAQ148" s="63"/>
      <c r="EAR148" s="63"/>
      <c r="EAS148" s="68"/>
      <c r="EAT148" s="70"/>
      <c r="EAU148" s="69"/>
      <c r="EAV148" s="69"/>
      <c r="EAW148" s="69"/>
      <c r="EAX148" s="69"/>
      <c r="EAY148" s="69"/>
      <c r="EAZ148" s="69"/>
      <c r="EBA148" s="69"/>
      <c r="EBB148" s="69"/>
      <c r="EBC148" s="69"/>
      <c r="EBD148" s="69"/>
      <c r="EBE148" s="64"/>
      <c r="EBF148" s="56"/>
      <c r="EBG148" s="63"/>
      <c r="EBH148" s="63"/>
      <c r="EBI148" s="68"/>
      <c r="EBJ148" s="70"/>
      <c r="EBK148" s="69"/>
      <c r="EBL148" s="69"/>
      <c r="EBM148" s="69"/>
      <c r="EBN148" s="69"/>
      <c r="EBO148" s="69"/>
      <c r="EBP148" s="69"/>
      <c r="EBQ148" s="69"/>
      <c r="EBR148" s="69"/>
      <c r="EBS148" s="69"/>
      <c r="EBT148" s="69"/>
      <c r="EBU148" s="64"/>
      <c r="EBV148" s="56"/>
      <c r="EBW148" s="63"/>
      <c r="EBX148" s="63"/>
      <c r="EBY148" s="68"/>
      <c r="EBZ148" s="70"/>
      <c r="ECA148" s="69"/>
      <c r="ECB148" s="69"/>
      <c r="ECC148" s="69"/>
      <c r="ECD148" s="69"/>
      <c r="ECE148" s="69"/>
      <c r="ECF148" s="69"/>
      <c r="ECG148" s="69"/>
      <c r="ECH148" s="69"/>
      <c r="ECI148" s="69"/>
      <c r="ECJ148" s="69"/>
      <c r="ECK148" s="64"/>
      <c r="ECL148" s="56"/>
      <c r="ECM148" s="63"/>
      <c r="ECN148" s="63"/>
      <c r="ECO148" s="68"/>
      <c r="ECP148" s="70"/>
      <c r="ECQ148" s="69"/>
      <c r="ECR148" s="69"/>
      <c r="ECS148" s="69"/>
      <c r="ECT148" s="69"/>
      <c r="ECU148" s="69"/>
      <c r="ECV148" s="69"/>
      <c r="ECW148" s="69"/>
      <c r="ECX148" s="69"/>
      <c r="ECY148" s="69"/>
      <c r="ECZ148" s="69"/>
      <c r="EDA148" s="64"/>
      <c r="EDB148" s="56"/>
      <c r="EDC148" s="63"/>
      <c r="EDD148" s="63"/>
      <c r="EDE148" s="68"/>
      <c r="EDF148" s="70"/>
      <c r="EDG148" s="69"/>
      <c r="EDH148" s="69"/>
      <c r="EDI148" s="69"/>
      <c r="EDJ148" s="69"/>
      <c r="EDK148" s="69"/>
      <c r="EDL148" s="69"/>
      <c r="EDM148" s="69"/>
      <c r="EDN148" s="69"/>
      <c r="EDO148" s="69"/>
      <c r="EDP148" s="69"/>
      <c r="EDQ148" s="64"/>
      <c r="EDR148" s="56"/>
      <c r="EDS148" s="63"/>
      <c r="EDT148" s="63"/>
      <c r="EDU148" s="68"/>
      <c r="EDV148" s="70"/>
      <c r="EDW148" s="69"/>
      <c r="EDX148" s="69"/>
      <c r="EDY148" s="69"/>
      <c r="EDZ148" s="69"/>
      <c r="EEA148" s="69"/>
      <c r="EEB148" s="69"/>
      <c r="EEC148" s="69"/>
      <c r="EED148" s="69"/>
      <c r="EEE148" s="69"/>
      <c r="EEF148" s="69"/>
      <c r="EEG148" s="64"/>
      <c r="EEH148" s="56"/>
      <c r="EEI148" s="63"/>
      <c r="EEJ148" s="63"/>
      <c r="EEK148" s="68"/>
      <c r="EEL148" s="70"/>
      <c r="EEM148" s="69"/>
      <c r="EEN148" s="69"/>
      <c r="EEO148" s="69"/>
      <c r="EEP148" s="69"/>
      <c r="EEQ148" s="69"/>
      <c r="EER148" s="69"/>
      <c r="EES148" s="69"/>
      <c r="EET148" s="69"/>
      <c r="EEU148" s="69"/>
      <c r="EEV148" s="69"/>
      <c r="EEW148" s="64"/>
      <c r="EEX148" s="56"/>
      <c r="EEY148" s="63"/>
      <c r="EEZ148" s="63"/>
      <c r="EFA148" s="68"/>
      <c r="EFB148" s="70"/>
      <c r="EFC148" s="69"/>
      <c r="EFD148" s="69"/>
      <c r="EFE148" s="69"/>
      <c r="EFF148" s="69"/>
      <c r="EFG148" s="69"/>
      <c r="EFH148" s="69"/>
      <c r="EFI148" s="69"/>
      <c r="EFJ148" s="69"/>
      <c r="EFK148" s="69"/>
      <c r="EFL148" s="69"/>
      <c r="EFM148" s="64"/>
      <c r="EFN148" s="56"/>
      <c r="EFO148" s="63"/>
      <c r="EFP148" s="63"/>
      <c r="EFQ148" s="68"/>
      <c r="EFR148" s="70"/>
      <c r="EFS148" s="69"/>
      <c r="EFT148" s="69"/>
      <c r="EFU148" s="69"/>
      <c r="EFV148" s="69"/>
      <c r="EFW148" s="69"/>
      <c r="EFX148" s="69"/>
      <c r="EFY148" s="69"/>
      <c r="EFZ148" s="69"/>
      <c r="EGA148" s="69"/>
      <c r="EGB148" s="69"/>
      <c r="EGC148" s="64"/>
      <c r="EGD148" s="56"/>
      <c r="EGE148" s="63"/>
      <c r="EGF148" s="63"/>
      <c r="EGG148" s="68"/>
      <c r="EGH148" s="70"/>
      <c r="EGI148" s="69"/>
      <c r="EGJ148" s="69"/>
      <c r="EGK148" s="69"/>
      <c r="EGL148" s="69"/>
      <c r="EGM148" s="69"/>
      <c r="EGN148" s="69"/>
      <c r="EGO148" s="69"/>
      <c r="EGP148" s="69"/>
      <c r="EGQ148" s="69"/>
      <c r="EGR148" s="69"/>
      <c r="EGS148" s="64"/>
      <c r="EGT148" s="56"/>
      <c r="EGU148" s="63"/>
      <c r="EGV148" s="63"/>
      <c r="EGW148" s="68"/>
      <c r="EGX148" s="70"/>
      <c r="EGY148" s="69"/>
      <c r="EGZ148" s="69"/>
      <c r="EHA148" s="69"/>
      <c r="EHB148" s="69"/>
      <c r="EHC148" s="69"/>
      <c r="EHD148" s="69"/>
      <c r="EHE148" s="69"/>
      <c r="EHF148" s="69"/>
      <c r="EHG148" s="69"/>
      <c r="EHH148" s="69"/>
      <c r="EHI148" s="64"/>
      <c r="EHJ148" s="56"/>
      <c r="EHK148" s="63"/>
      <c r="EHL148" s="63"/>
      <c r="EHM148" s="68"/>
      <c r="EHN148" s="70"/>
      <c r="EHO148" s="69"/>
      <c r="EHP148" s="69"/>
      <c r="EHQ148" s="69"/>
      <c r="EHR148" s="69"/>
      <c r="EHS148" s="69"/>
      <c r="EHT148" s="69"/>
      <c r="EHU148" s="69"/>
      <c r="EHV148" s="69"/>
      <c r="EHW148" s="69"/>
      <c r="EHX148" s="69"/>
      <c r="EHY148" s="64"/>
      <c r="EHZ148" s="56"/>
      <c r="EIA148" s="63"/>
      <c r="EIB148" s="63"/>
      <c r="EIC148" s="68"/>
      <c r="EID148" s="70"/>
      <c r="EIE148" s="69"/>
      <c r="EIF148" s="69"/>
      <c r="EIG148" s="69"/>
      <c r="EIH148" s="69"/>
      <c r="EII148" s="69"/>
      <c r="EIJ148" s="69"/>
      <c r="EIK148" s="69"/>
      <c r="EIL148" s="69"/>
      <c r="EIM148" s="69"/>
      <c r="EIN148" s="69"/>
      <c r="EIO148" s="64"/>
      <c r="EIP148" s="56"/>
      <c r="EIQ148" s="63"/>
      <c r="EIR148" s="63"/>
      <c r="EIS148" s="68"/>
      <c r="EIT148" s="70"/>
      <c r="EIU148" s="69"/>
      <c r="EIV148" s="69"/>
      <c r="EIW148" s="69"/>
      <c r="EIX148" s="69"/>
      <c r="EIY148" s="69"/>
      <c r="EIZ148" s="69"/>
      <c r="EJA148" s="69"/>
      <c r="EJB148" s="69"/>
      <c r="EJC148" s="69"/>
      <c r="EJD148" s="69"/>
      <c r="EJE148" s="64"/>
      <c r="EJF148" s="56"/>
      <c r="EJG148" s="63"/>
      <c r="EJH148" s="63"/>
      <c r="EJI148" s="68"/>
      <c r="EJJ148" s="70"/>
      <c r="EJK148" s="69"/>
      <c r="EJL148" s="69"/>
      <c r="EJM148" s="69"/>
      <c r="EJN148" s="69"/>
      <c r="EJO148" s="69"/>
      <c r="EJP148" s="69"/>
      <c r="EJQ148" s="69"/>
      <c r="EJR148" s="69"/>
      <c r="EJS148" s="69"/>
      <c r="EJT148" s="69"/>
      <c r="EJU148" s="64"/>
      <c r="EJV148" s="56"/>
      <c r="EJW148" s="63"/>
      <c r="EJX148" s="63"/>
      <c r="EJY148" s="68"/>
      <c r="EJZ148" s="70"/>
      <c r="EKA148" s="69"/>
      <c r="EKB148" s="69"/>
      <c r="EKC148" s="69"/>
      <c r="EKD148" s="69"/>
      <c r="EKE148" s="69"/>
      <c r="EKF148" s="69"/>
      <c r="EKG148" s="69"/>
      <c r="EKH148" s="69"/>
      <c r="EKI148" s="69"/>
      <c r="EKJ148" s="69"/>
      <c r="EKK148" s="64"/>
      <c r="EKL148" s="56"/>
      <c r="EKM148" s="63"/>
      <c r="EKN148" s="63"/>
      <c r="EKO148" s="68"/>
      <c r="EKP148" s="70"/>
      <c r="EKQ148" s="69"/>
      <c r="EKR148" s="69"/>
      <c r="EKS148" s="69"/>
      <c r="EKT148" s="69"/>
      <c r="EKU148" s="69"/>
      <c r="EKV148" s="69"/>
      <c r="EKW148" s="69"/>
      <c r="EKX148" s="69"/>
      <c r="EKY148" s="69"/>
      <c r="EKZ148" s="69"/>
      <c r="ELA148" s="64"/>
      <c r="ELB148" s="56"/>
      <c r="ELC148" s="63"/>
      <c r="ELD148" s="63"/>
      <c r="ELE148" s="68"/>
      <c r="ELF148" s="70"/>
      <c r="ELG148" s="69"/>
      <c r="ELH148" s="69"/>
      <c r="ELI148" s="69"/>
      <c r="ELJ148" s="69"/>
      <c r="ELK148" s="69"/>
      <c r="ELL148" s="69"/>
      <c r="ELM148" s="69"/>
      <c r="ELN148" s="69"/>
      <c r="ELO148" s="69"/>
      <c r="ELP148" s="69"/>
      <c r="ELQ148" s="64"/>
      <c r="ELR148" s="56"/>
      <c r="ELS148" s="63"/>
      <c r="ELT148" s="63"/>
      <c r="ELU148" s="68"/>
      <c r="ELV148" s="70"/>
      <c r="ELW148" s="69"/>
      <c r="ELX148" s="69"/>
      <c r="ELY148" s="69"/>
      <c r="ELZ148" s="69"/>
      <c r="EMA148" s="69"/>
      <c r="EMB148" s="69"/>
      <c r="EMC148" s="69"/>
      <c r="EMD148" s="69"/>
      <c r="EME148" s="69"/>
      <c r="EMF148" s="69"/>
      <c r="EMG148" s="64"/>
      <c r="EMH148" s="56"/>
      <c r="EMI148" s="63"/>
      <c r="EMJ148" s="63"/>
      <c r="EMK148" s="68"/>
      <c r="EML148" s="70"/>
      <c r="EMM148" s="69"/>
      <c r="EMN148" s="69"/>
      <c r="EMO148" s="69"/>
      <c r="EMP148" s="69"/>
      <c r="EMQ148" s="69"/>
      <c r="EMR148" s="69"/>
      <c r="EMS148" s="69"/>
      <c r="EMT148" s="69"/>
      <c r="EMU148" s="69"/>
      <c r="EMV148" s="69"/>
      <c r="EMW148" s="64"/>
      <c r="EMX148" s="56"/>
      <c r="EMY148" s="63"/>
      <c r="EMZ148" s="63"/>
      <c r="ENA148" s="68"/>
      <c r="ENB148" s="70"/>
      <c r="ENC148" s="69"/>
      <c r="END148" s="69"/>
      <c r="ENE148" s="69"/>
      <c r="ENF148" s="69"/>
      <c r="ENG148" s="69"/>
      <c r="ENH148" s="69"/>
      <c r="ENI148" s="69"/>
      <c r="ENJ148" s="69"/>
      <c r="ENK148" s="69"/>
      <c r="ENL148" s="69"/>
      <c r="ENM148" s="64"/>
      <c r="ENN148" s="56"/>
      <c r="ENO148" s="63"/>
      <c r="ENP148" s="63"/>
      <c r="ENQ148" s="68"/>
      <c r="ENR148" s="70"/>
      <c r="ENS148" s="69"/>
      <c r="ENT148" s="69"/>
      <c r="ENU148" s="69"/>
      <c r="ENV148" s="69"/>
      <c r="ENW148" s="69"/>
      <c r="ENX148" s="69"/>
      <c r="ENY148" s="69"/>
      <c r="ENZ148" s="69"/>
      <c r="EOA148" s="69"/>
      <c r="EOB148" s="69"/>
      <c r="EOC148" s="64"/>
      <c r="EOD148" s="56"/>
      <c r="EOE148" s="63"/>
      <c r="EOF148" s="63"/>
      <c r="EOG148" s="68"/>
      <c r="EOH148" s="70"/>
      <c r="EOI148" s="69"/>
      <c r="EOJ148" s="69"/>
      <c r="EOK148" s="69"/>
      <c r="EOL148" s="69"/>
      <c r="EOM148" s="69"/>
      <c r="EON148" s="69"/>
      <c r="EOO148" s="69"/>
      <c r="EOP148" s="69"/>
      <c r="EOQ148" s="69"/>
      <c r="EOR148" s="69"/>
      <c r="EOS148" s="64"/>
      <c r="EOT148" s="56"/>
      <c r="EOU148" s="63"/>
      <c r="EOV148" s="63"/>
      <c r="EOW148" s="68"/>
      <c r="EOX148" s="70"/>
      <c r="EOY148" s="69"/>
      <c r="EOZ148" s="69"/>
      <c r="EPA148" s="69"/>
      <c r="EPB148" s="69"/>
      <c r="EPC148" s="69"/>
      <c r="EPD148" s="69"/>
      <c r="EPE148" s="69"/>
      <c r="EPF148" s="69"/>
      <c r="EPG148" s="69"/>
      <c r="EPH148" s="69"/>
      <c r="EPI148" s="64"/>
      <c r="EPJ148" s="56"/>
      <c r="EPK148" s="63"/>
      <c r="EPL148" s="63"/>
      <c r="EPM148" s="68"/>
      <c r="EPN148" s="70"/>
      <c r="EPO148" s="69"/>
      <c r="EPP148" s="69"/>
      <c r="EPQ148" s="69"/>
      <c r="EPR148" s="69"/>
      <c r="EPS148" s="69"/>
      <c r="EPT148" s="69"/>
      <c r="EPU148" s="69"/>
      <c r="EPV148" s="69"/>
      <c r="EPW148" s="69"/>
      <c r="EPX148" s="69"/>
      <c r="EPY148" s="64"/>
      <c r="EPZ148" s="56"/>
      <c r="EQA148" s="63"/>
      <c r="EQB148" s="63"/>
      <c r="EQC148" s="68"/>
      <c r="EQD148" s="70"/>
      <c r="EQE148" s="69"/>
      <c r="EQF148" s="69"/>
      <c r="EQG148" s="69"/>
      <c r="EQH148" s="69"/>
      <c r="EQI148" s="69"/>
      <c r="EQJ148" s="69"/>
      <c r="EQK148" s="69"/>
      <c r="EQL148" s="69"/>
      <c r="EQM148" s="69"/>
      <c r="EQN148" s="69"/>
      <c r="EQO148" s="64"/>
      <c r="EQP148" s="56"/>
      <c r="EQQ148" s="63"/>
      <c r="EQR148" s="63"/>
      <c r="EQS148" s="68"/>
      <c r="EQT148" s="70"/>
      <c r="EQU148" s="69"/>
      <c r="EQV148" s="69"/>
      <c r="EQW148" s="69"/>
      <c r="EQX148" s="69"/>
      <c r="EQY148" s="69"/>
      <c r="EQZ148" s="69"/>
      <c r="ERA148" s="69"/>
      <c r="ERB148" s="69"/>
      <c r="ERC148" s="69"/>
      <c r="ERD148" s="69"/>
      <c r="ERE148" s="64"/>
      <c r="ERF148" s="56"/>
      <c r="ERG148" s="63"/>
      <c r="ERH148" s="63"/>
      <c r="ERI148" s="68"/>
      <c r="ERJ148" s="70"/>
      <c r="ERK148" s="69"/>
      <c r="ERL148" s="69"/>
      <c r="ERM148" s="69"/>
      <c r="ERN148" s="69"/>
      <c r="ERO148" s="69"/>
      <c r="ERP148" s="69"/>
      <c r="ERQ148" s="69"/>
      <c r="ERR148" s="69"/>
      <c r="ERS148" s="69"/>
      <c r="ERT148" s="69"/>
      <c r="ERU148" s="64"/>
      <c r="ERV148" s="56"/>
      <c r="ERW148" s="63"/>
      <c r="ERX148" s="63"/>
      <c r="ERY148" s="68"/>
      <c r="ERZ148" s="70"/>
      <c r="ESA148" s="69"/>
      <c r="ESB148" s="69"/>
      <c r="ESC148" s="69"/>
      <c r="ESD148" s="69"/>
      <c r="ESE148" s="69"/>
      <c r="ESF148" s="69"/>
      <c r="ESG148" s="69"/>
      <c r="ESH148" s="69"/>
      <c r="ESI148" s="69"/>
      <c r="ESJ148" s="69"/>
      <c r="ESK148" s="64"/>
      <c r="ESL148" s="56"/>
      <c r="ESM148" s="63"/>
      <c r="ESN148" s="63"/>
      <c r="ESO148" s="68"/>
      <c r="ESP148" s="70"/>
      <c r="ESQ148" s="69"/>
      <c r="ESR148" s="69"/>
      <c r="ESS148" s="69"/>
      <c r="EST148" s="69"/>
      <c r="ESU148" s="69"/>
      <c r="ESV148" s="69"/>
      <c r="ESW148" s="69"/>
      <c r="ESX148" s="69"/>
      <c r="ESY148" s="69"/>
      <c r="ESZ148" s="69"/>
      <c r="ETA148" s="64"/>
      <c r="ETB148" s="56"/>
      <c r="ETC148" s="63"/>
      <c r="ETD148" s="63"/>
      <c r="ETE148" s="68"/>
      <c r="ETF148" s="70"/>
      <c r="ETG148" s="69"/>
      <c r="ETH148" s="69"/>
      <c r="ETI148" s="69"/>
      <c r="ETJ148" s="69"/>
      <c r="ETK148" s="69"/>
      <c r="ETL148" s="69"/>
      <c r="ETM148" s="69"/>
      <c r="ETN148" s="69"/>
      <c r="ETO148" s="69"/>
      <c r="ETP148" s="69"/>
      <c r="ETQ148" s="64"/>
      <c r="ETR148" s="56"/>
      <c r="ETS148" s="63"/>
      <c r="ETT148" s="63"/>
      <c r="ETU148" s="68"/>
      <c r="ETV148" s="70"/>
      <c r="ETW148" s="69"/>
      <c r="ETX148" s="69"/>
      <c r="ETY148" s="69"/>
      <c r="ETZ148" s="69"/>
      <c r="EUA148" s="69"/>
      <c r="EUB148" s="69"/>
      <c r="EUC148" s="69"/>
      <c r="EUD148" s="69"/>
      <c r="EUE148" s="69"/>
      <c r="EUF148" s="69"/>
      <c r="EUG148" s="64"/>
      <c r="EUH148" s="56"/>
      <c r="EUI148" s="63"/>
      <c r="EUJ148" s="63"/>
      <c r="EUK148" s="68"/>
      <c r="EUL148" s="70"/>
      <c r="EUM148" s="69"/>
      <c r="EUN148" s="69"/>
      <c r="EUO148" s="69"/>
      <c r="EUP148" s="69"/>
      <c r="EUQ148" s="69"/>
      <c r="EUR148" s="69"/>
      <c r="EUS148" s="69"/>
      <c r="EUT148" s="69"/>
      <c r="EUU148" s="69"/>
      <c r="EUV148" s="69"/>
      <c r="EUW148" s="64"/>
      <c r="EUX148" s="56"/>
      <c r="EUY148" s="63"/>
      <c r="EUZ148" s="63"/>
      <c r="EVA148" s="68"/>
      <c r="EVB148" s="70"/>
      <c r="EVC148" s="69"/>
      <c r="EVD148" s="69"/>
      <c r="EVE148" s="69"/>
      <c r="EVF148" s="69"/>
      <c r="EVG148" s="69"/>
      <c r="EVH148" s="69"/>
      <c r="EVI148" s="69"/>
      <c r="EVJ148" s="69"/>
      <c r="EVK148" s="69"/>
      <c r="EVL148" s="69"/>
      <c r="EVM148" s="64"/>
      <c r="EVN148" s="56"/>
      <c r="EVO148" s="63"/>
      <c r="EVP148" s="63"/>
      <c r="EVQ148" s="68"/>
      <c r="EVR148" s="70"/>
      <c r="EVS148" s="69"/>
      <c r="EVT148" s="69"/>
      <c r="EVU148" s="69"/>
      <c r="EVV148" s="69"/>
      <c r="EVW148" s="69"/>
      <c r="EVX148" s="69"/>
      <c r="EVY148" s="69"/>
      <c r="EVZ148" s="69"/>
      <c r="EWA148" s="69"/>
      <c r="EWB148" s="69"/>
      <c r="EWC148" s="64"/>
      <c r="EWD148" s="56"/>
      <c r="EWE148" s="63"/>
      <c r="EWF148" s="63"/>
      <c r="EWG148" s="68"/>
      <c r="EWH148" s="70"/>
      <c r="EWI148" s="69"/>
      <c r="EWJ148" s="69"/>
      <c r="EWK148" s="69"/>
      <c r="EWL148" s="69"/>
      <c r="EWM148" s="69"/>
      <c r="EWN148" s="69"/>
      <c r="EWO148" s="69"/>
      <c r="EWP148" s="69"/>
      <c r="EWQ148" s="69"/>
      <c r="EWR148" s="69"/>
      <c r="EWS148" s="64"/>
      <c r="EWT148" s="56"/>
      <c r="EWU148" s="63"/>
      <c r="EWV148" s="63"/>
      <c r="EWW148" s="68"/>
      <c r="EWX148" s="70"/>
      <c r="EWY148" s="69"/>
      <c r="EWZ148" s="69"/>
      <c r="EXA148" s="69"/>
      <c r="EXB148" s="69"/>
      <c r="EXC148" s="69"/>
      <c r="EXD148" s="69"/>
      <c r="EXE148" s="69"/>
      <c r="EXF148" s="69"/>
      <c r="EXG148" s="69"/>
      <c r="EXH148" s="69"/>
      <c r="EXI148" s="64"/>
      <c r="EXJ148" s="56"/>
      <c r="EXK148" s="63"/>
      <c r="EXL148" s="63"/>
      <c r="EXM148" s="68"/>
      <c r="EXN148" s="70"/>
      <c r="EXO148" s="69"/>
      <c r="EXP148" s="69"/>
      <c r="EXQ148" s="69"/>
      <c r="EXR148" s="69"/>
      <c r="EXS148" s="69"/>
      <c r="EXT148" s="69"/>
      <c r="EXU148" s="69"/>
      <c r="EXV148" s="69"/>
      <c r="EXW148" s="69"/>
      <c r="EXX148" s="69"/>
      <c r="EXY148" s="64"/>
      <c r="EXZ148" s="56"/>
      <c r="EYA148" s="63"/>
      <c r="EYB148" s="63"/>
      <c r="EYC148" s="68"/>
      <c r="EYD148" s="70"/>
      <c r="EYE148" s="69"/>
      <c r="EYF148" s="69"/>
      <c r="EYG148" s="69"/>
      <c r="EYH148" s="69"/>
      <c r="EYI148" s="69"/>
      <c r="EYJ148" s="69"/>
      <c r="EYK148" s="69"/>
      <c r="EYL148" s="69"/>
      <c r="EYM148" s="69"/>
      <c r="EYN148" s="69"/>
      <c r="EYO148" s="64"/>
      <c r="EYP148" s="56"/>
      <c r="EYQ148" s="63"/>
      <c r="EYR148" s="63"/>
      <c r="EYS148" s="68"/>
      <c r="EYT148" s="70"/>
      <c r="EYU148" s="69"/>
      <c r="EYV148" s="69"/>
      <c r="EYW148" s="69"/>
      <c r="EYX148" s="69"/>
      <c r="EYY148" s="69"/>
      <c r="EYZ148" s="69"/>
      <c r="EZA148" s="69"/>
      <c r="EZB148" s="69"/>
      <c r="EZC148" s="69"/>
      <c r="EZD148" s="69"/>
      <c r="EZE148" s="64"/>
      <c r="EZF148" s="56"/>
      <c r="EZG148" s="63"/>
      <c r="EZH148" s="63"/>
      <c r="EZI148" s="68"/>
      <c r="EZJ148" s="70"/>
      <c r="EZK148" s="69"/>
      <c r="EZL148" s="69"/>
      <c r="EZM148" s="69"/>
      <c r="EZN148" s="69"/>
      <c r="EZO148" s="69"/>
      <c r="EZP148" s="69"/>
      <c r="EZQ148" s="69"/>
      <c r="EZR148" s="69"/>
      <c r="EZS148" s="69"/>
      <c r="EZT148" s="69"/>
      <c r="EZU148" s="64"/>
      <c r="EZV148" s="56"/>
      <c r="EZW148" s="63"/>
      <c r="EZX148" s="63"/>
      <c r="EZY148" s="68"/>
      <c r="EZZ148" s="70"/>
      <c r="FAA148" s="69"/>
      <c r="FAB148" s="69"/>
      <c r="FAC148" s="69"/>
      <c r="FAD148" s="69"/>
      <c r="FAE148" s="69"/>
      <c r="FAF148" s="69"/>
      <c r="FAG148" s="69"/>
      <c r="FAH148" s="69"/>
      <c r="FAI148" s="69"/>
      <c r="FAJ148" s="69"/>
      <c r="FAK148" s="64"/>
      <c r="FAL148" s="56"/>
      <c r="FAM148" s="63"/>
      <c r="FAN148" s="63"/>
      <c r="FAO148" s="68"/>
      <c r="FAP148" s="70"/>
      <c r="FAQ148" s="69"/>
      <c r="FAR148" s="69"/>
      <c r="FAS148" s="69"/>
      <c r="FAT148" s="69"/>
      <c r="FAU148" s="69"/>
      <c r="FAV148" s="69"/>
      <c r="FAW148" s="69"/>
      <c r="FAX148" s="69"/>
      <c r="FAY148" s="69"/>
      <c r="FAZ148" s="69"/>
      <c r="FBA148" s="64"/>
      <c r="FBB148" s="56"/>
      <c r="FBC148" s="63"/>
      <c r="FBD148" s="63"/>
      <c r="FBE148" s="68"/>
      <c r="FBF148" s="70"/>
      <c r="FBG148" s="69"/>
      <c r="FBH148" s="69"/>
      <c r="FBI148" s="69"/>
      <c r="FBJ148" s="69"/>
      <c r="FBK148" s="69"/>
      <c r="FBL148" s="69"/>
      <c r="FBM148" s="69"/>
      <c r="FBN148" s="69"/>
      <c r="FBO148" s="69"/>
      <c r="FBP148" s="69"/>
      <c r="FBQ148" s="64"/>
      <c r="FBR148" s="56"/>
      <c r="FBS148" s="63"/>
      <c r="FBT148" s="63"/>
      <c r="FBU148" s="68"/>
      <c r="FBV148" s="70"/>
      <c r="FBW148" s="69"/>
      <c r="FBX148" s="69"/>
      <c r="FBY148" s="69"/>
      <c r="FBZ148" s="69"/>
      <c r="FCA148" s="69"/>
      <c r="FCB148" s="69"/>
      <c r="FCC148" s="69"/>
      <c r="FCD148" s="69"/>
      <c r="FCE148" s="69"/>
      <c r="FCF148" s="69"/>
      <c r="FCG148" s="64"/>
      <c r="FCH148" s="56"/>
      <c r="FCI148" s="63"/>
      <c r="FCJ148" s="63"/>
      <c r="FCK148" s="68"/>
      <c r="FCL148" s="70"/>
      <c r="FCM148" s="69"/>
      <c r="FCN148" s="69"/>
      <c r="FCO148" s="69"/>
      <c r="FCP148" s="69"/>
      <c r="FCQ148" s="69"/>
      <c r="FCR148" s="69"/>
      <c r="FCS148" s="69"/>
      <c r="FCT148" s="69"/>
      <c r="FCU148" s="69"/>
      <c r="FCV148" s="69"/>
      <c r="FCW148" s="64"/>
      <c r="FCX148" s="56"/>
      <c r="FCY148" s="63"/>
      <c r="FCZ148" s="63"/>
      <c r="FDA148" s="68"/>
      <c r="FDB148" s="70"/>
      <c r="FDC148" s="69"/>
      <c r="FDD148" s="69"/>
      <c r="FDE148" s="69"/>
      <c r="FDF148" s="69"/>
      <c r="FDG148" s="69"/>
      <c r="FDH148" s="69"/>
      <c r="FDI148" s="69"/>
      <c r="FDJ148" s="69"/>
      <c r="FDK148" s="69"/>
      <c r="FDL148" s="69"/>
      <c r="FDM148" s="64"/>
      <c r="FDN148" s="56"/>
      <c r="FDO148" s="63"/>
      <c r="FDP148" s="63"/>
      <c r="FDQ148" s="68"/>
      <c r="FDR148" s="70"/>
      <c r="FDS148" s="69"/>
      <c r="FDT148" s="69"/>
      <c r="FDU148" s="69"/>
      <c r="FDV148" s="69"/>
      <c r="FDW148" s="69"/>
      <c r="FDX148" s="69"/>
      <c r="FDY148" s="69"/>
      <c r="FDZ148" s="69"/>
      <c r="FEA148" s="69"/>
      <c r="FEB148" s="69"/>
      <c r="FEC148" s="64"/>
      <c r="FED148" s="56"/>
      <c r="FEE148" s="63"/>
      <c r="FEF148" s="63"/>
      <c r="FEG148" s="68"/>
      <c r="FEH148" s="70"/>
      <c r="FEI148" s="69"/>
      <c r="FEJ148" s="69"/>
      <c r="FEK148" s="69"/>
      <c r="FEL148" s="69"/>
      <c r="FEM148" s="69"/>
      <c r="FEN148" s="69"/>
      <c r="FEO148" s="69"/>
      <c r="FEP148" s="69"/>
      <c r="FEQ148" s="69"/>
      <c r="FER148" s="69"/>
      <c r="FES148" s="64"/>
      <c r="FET148" s="56"/>
      <c r="FEU148" s="63"/>
      <c r="FEV148" s="63"/>
      <c r="FEW148" s="68"/>
      <c r="FEX148" s="70"/>
      <c r="FEY148" s="69"/>
      <c r="FEZ148" s="69"/>
      <c r="FFA148" s="69"/>
      <c r="FFB148" s="69"/>
      <c r="FFC148" s="69"/>
      <c r="FFD148" s="69"/>
      <c r="FFE148" s="69"/>
      <c r="FFF148" s="69"/>
      <c r="FFG148" s="69"/>
      <c r="FFH148" s="69"/>
      <c r="FFI148" s="64"/>
      <c r="FFJ148" s="56"/>
      <c r="FFK148" s="63"/>
      <c r="FFL148" s="63"/>
      <c r="FFM148" s="68"/>
      <c r="FFN148" s="70"/>
      <c r="FFO148" s="69"/>
      <c r="FFP148" s="69"/>
      <c r="FFQ148" s="69"/>
      <c r="FFR148" s="69"/>
      <c r="FFS148" s="69"/>
      <c r="FFT148" s="69"/>
      <c r="FFU148" s="69"/>
      <c r="FFV148" s="69"/>
      <c r="FFW148" s="69"/>
      <c r="FFX148" s="69"/>
      <c r="FFY148" s="64"/>
      <c r="FFZ148" s="56"/>
      <c r="FGA148" s="63"/>
      <c r="FGB148" s="63"/>
      <c r="FGC148" s="68"/>
      <c r="FGD148" s="70"/>
      <c r="FGE148" s="69"/>
      <c r="FGF148" s="69"/>
      <c r="FGG148" s="69"/>
      <c r="FGH148" s="69"/>
      <c r="FGI148" s="69"/>
      <c r="FGJ148" s="69"/>
      <c r="FGK148" s="69"/>
      <c r="FGL148" s="69"/>
      <c r="FGM148" s="69"/>
      <c r="FGN148" s="69"/>
      <c r="FGO148" s="64"/>
      <c r="FGP148" s="56"/>
      <c r="FGQ148" s="63"/>
      <c r="FGR148" s="63"/>
      <c r="FGS148" s="68"/>
      <c r="FGT148" s="70"/>
      <c r="FGU148" s="69"/>
      <c r="FGV148" s="69"/>
      <c r="FGW148" s="69"/>
      <c r="FGX148" s="69"/>
      <c r="FGY148" s="69"/>
      <c r="FGZ148" s="69"/>
      <c r="FHA148" s="69"/>
      <c r="FHB148" s="69"/>
      <c r="FHC148" s="69"/>
      <c r="FHD148" s="69"/>
      <c r="FHE148" s="64"/>
      <c r="FHF148" s="56"/>
      <c r="FHG148" s="63"/>
      <c r="FHH148" s="63"/>
      <c r="FHI148" s="68"/>
      <c r="FHJ148" s="70"/>
      <c r="FHK148" s="69"/>
      <c r="FHL148" s="69"/>
      <c r="FHM148" s="69"/>
      <c r="FHN148" s="69"/>
      <c r="FHO148" s="69"/>
      <c r="FHP148" s="69"/>
      <c r="FHQ148" s="69"/>
      <c r="FHR148" s="69"/>
      <c r="FHS148" s="69"/>
      <c r="FHT148" s="69"/>
      <c r="FHU148" s="64"/>
      <c r="FHV148" s="56"/>
      <c r="FHW148" s="63"/>
      <c r="FHX148" s="63"/>
      <c r="FHY148" s="68"/>
      <c r="FHZ148" s="70"/>
      <c r="FIA148" s="69"/>
      <c r="FIB148" s="69"/>
      <c r="FIC148" s="69"/>
      <c r="FID148" s="69"/>
      <c r="FIE148" s="69"/>
      <c r="FIF148" s="69"/>
      <c r="FIG148" s="69"/>
      <c r="FIH148" s="69"/>
      <c r="FII148" s="69"/>
      <c r="FIJ148" s="69"/>
      <c r="FIK148" s="64"/>
      <c r="FIL148" s="56"/>
      <c r="FIM148" s="63"/>
      <c r="FIN148" s="63"/>
      <c r="FIO148" s="68"/>
      <c r="FIP148" s="70"/>
      <c r="FIQ148" s="69"/>
      <c r="FIR148" s="69"/>
      <c r="FIS148" s="69"/>
      <c r="FIT148" s="69"/>
      <c r="FIU148" s="69"/>
      <c r="FIV148" s="69"/>
      <c r="FIW148" s="69"/>
      <c r="FIX148" s="69"/>
      <c r="FIY148" s="69"/>
      <c r="FIZ148" s="69"/>
      <c r="FJA148" s="64"/>
      <c r="FJB148" s="56"/>
      <c r="FJC148" s="63"/>
      <c r="FJD148" s="63"/>
      <c r="FJE148" s="68"/>
      <c r="FJF148" s="70"/>
      <c r="FJG148" s="69"/>
      <c r="FJH148" s="69"/>
      <c r="FJI148" s="69"/>
      <c r="FJJ148" s="69"/>
      <c r="FJK148" s="69"/>
      <c r="FJL148" s="69"/>
      <c r="FJM148" s="69"/>
      <c r="FJN148" s="69"/>
      <c r="FJO148" s="69"/>
      <c r="FJP148" s="69"/>
      <c r="FJQ148" s="64"/>
      <c r="FJR148" s="56"/>
      <c r="FJS148" s="63"/>
      <c r="FJT148" s="63"/>
      <c r="FJU148" s="68"/>
      <c r="FJV148" s="70"/>
      <c r="FJW148" s="69"/>
      <c r="FJX148" s="69"/>
      <c r="FJY148" s="69"/>
      <c r="FJZ148" s="69"/>
      <c r="FKA148" s="69"/>
      <c r="FKB148" s="69"/>
      <c r="FKC148" s="69"/>
      <c r="FKD148" s="69"/>
      <c r="FKE148" s="69"/>
      <c r="FKF148" s="69"/>
      <c r="FKG148" s="64"/>
      <c r="FKH148" s="56"/>
      <c r="FKI148" s="63"/>
      <c r="FKJ148" s="63"/>
      <c r="FKK148" s="68"/>
      <c r="FKL148" s="70"/>
      <c r="FKM148" s="69"/>
      <c r="FKN148" s="69"/>
      <c r="FKO148" s="69"/>
      <c r="FKP148" s="69"/>
      <c r="FKQ148" s="69"/>
      <c r="FKR148" s="69"/>
      <c r="FKS148" s="69"/>
      <c r="FKT148" s="69"/>
      <c r="FKU148" s="69"/>
      <c r="FKV148" s="69"/>
      <c r="FKW148" s="64"/>
      <c r="FKX148" s="56"/>
      <c r="FKY148" s="63"/>
      <c r="FKZ148" s="63"/>
      <c r="FLA148" s="68"/>
      <c r="FLB148" s="70"/>
      <c r="FLC148" s="69"/>
      <c r="FLD148" s="69"/>
      <c r="FLE148" s="69"/>
      <c r="FLF148" s="69"/>
      <c r="FLG148" s="69"/>
      <c r="FLH148" s="69"/>
      <c r="FLI148" s="69"/>
      <c r="FLJ148" s="69"/>
      <c r="FLK148" s="69"/>
      <c r="FLL148" s="69"/>
      <c r="FLM148" s="64"/>
      <c r="FLN148" s="56"/>
      <c r="FLO148" s="63"/>
      <c r="FLP148" s="63"/>
      <c r="FLQ148" s="68"/>
      <c r="FLR148" s="70"/>
      <c r="FLS148" s="69"/>
      <c r="FLT148" s="69"/>
      <c r="FLU148" s="69"/>
      <c r="FLV148" s="69"/>
      <c r="FLW148" s="69"/>
      <c r="FLX148" s="69"/>
      <c r="FLY148" s="69"/>
      <c r="FLZ148" s="69"/>
      <c r="FMA148" s="69"/>
      <c r="FMB148" s="69"/>
      <c r="FMC148" s="64"/>
      <c r="FMD148" s="56"/>
      <c r="FME148" s="63"/>
      <c r="FMF148" s="63"/>
      <c r="FMG148" s="68"/>
      <c r="FMH148" s="70"/>
      <c r="FMI148" s="69"/>
      <c r="FMJ148" s="69"/>
      <c r="FMK148" s="69"/>
      <c r="FML148" s="69"/>
      <c r="FMM148" s="69"/>
      <c r="FMN148" s="69"/>
      <c r="FMO148" s="69"/>
      <c r="FMP148" s="69"/>
      <c r="FMQ148" s="69"/>
      <c r="FMR148" s="69"/>
      <c r="FMS148" s="64"/>
      <c r="FMT148" s="56"/>
      <c r="FMU148" s="63"/>
      <c r="FMV148" s="63"/>
      <c r="FMW148" s="68"/>
      <c r="FMX148" s="70"/>
      <c r="FMY148" s="69"/>
      <c r="FMZ148" s="69"/>
      <c r="FNA148" s="69"/>
      <c r="FNB148" s="69"/>
      <c r="FNC148" s="69"/>
      <c r="FND148" s="69"/>
      <c r="FNE148" s="69"/>
      <c r="FNF148" s="69"/>
      <c r="FNG148" s="69"/>
      <c r="FNH148" s="69"/>
      <c r="FNI148" s="64"/>
      <c r="FNJ148" s="56"/>
      <c r="FNK148" s="63"/>
      <c r="FNL148" s="63"/>
      <c r="FNM148" s="68"/>
      <c r="FNN148" s="70"/>
      <c r="FNO148" s="69"/>
      <c r="FNP148" s="69"/>
      <c r="FNQ148" s="69"/>
      <c r="FNR148" s="69"/>
      <c r="FNS148" s="69"/>
      <c r="FNT148" s="69"/>
      <c r="FNU148" s="69"/>
      <c r="FNV148" s="69"/>
      <c r="FNW148" s="69"/>
      <c r="FNX148" s="69"/>
      <c r="FNY148" s="64"/>
      <c r="FNZ148" s="56"/>
      <c r="FOA148" s="63"/>
      <c r="FOB148" s="63"/>
      <c r="FOC148" s="68"/>
      <c r="FOD148" s="70"/>
      <c r="FOE148" s="69"/>
      <c r="FOF148" s="69"/>
      <c r="FOG148" s="69"/>
      <c r="FOH148" s="69"/>
      <c r="FOI148" s="69"/>
      <c r="FOJ148" s="69"/>
      <c r="FOK148" s="69"/>
      <c r="FOL148" s="69"/>
      <c r="FOM148" s="69"/>
      <c r="FON148" s="69"/>
      <c r="FOO148" s="64"/>
      <c r="FOP148" s="56"/>
      <c r="FOQ148" s="63"/>
      <c r="FOR148" s="63"/>
      <c r="FOS148" s="68"/>
      <c r="FOT148" s="70"/>
      <c r="FOU148" s="69"/>
      <c r="FOV148" s="69"/>
      <c r="FOW148" s="69"/>
      <c r="FOX148" s="69"/>
      <c r="FOY148" s="69"/>
      <c r="FOZ148" s="69"/>
      <c r="FPA148" s="69"/>
      <c r="FPB148" s="69"/>
      <c r="FPC148" s="69"/>
      <c r="FPD148" s="69"/>
      <c r="FPE148" s="64"/>
      <c r="FPF148" s="56"/>
      <c r="FPG148" s="63"/>
      <c r="FPH148" s="63"/>
      <c r="FPI148" s="68"/>
      <c r="FPJ148" s="70"/>
      <c r="FPK148" s="69"/>
      <c r="FPL148" s="69"/>
      <c r="FPM148" s="69"/>
      <c r="FPN148" s="69"/>
      <c r="FPO148" s="69"/>
      <c r="FPP148" s="69"/>
      <c r="FPQ148" s="69"/>
      <c r="FPR148" s="69"/>
      <c r="FPS148" s="69"/>
      <c r="FPT148" s="69"/>
      <c r="FPU148" s="64"/>
      <c r="FPV148" s="56"/>
      <c r="FPW148" s="63"/>
      <c r="FPX148" s="63"/>
      <c r="FPY148" s="68"/>
      <c r="FPZ148" s="70"/>
      <c r="FQA148" s="69"/>
      <c r="FQB148" s="69"/>
      <c r="FQC148" s="69"/>
      <c r="FQD148" s="69"/>
      <c r="FQE148" s="69"/>
      <c r="FQF148" s="69"/>
      <c r="FQG148" s="69"/>
      <c r="FQH148" s="69"/>
      <c r="FQI148" s="69"/>
      <c r="FQJ148" s="69"/>
      <c r="FQK148" s="64"/>
      <c r="FQL148" s="56"/>
      <c r="FQM148" s="63"/>
      <c r="FQN148" s="63"/>
      <c r="FQO148" s="68"/>
      <c r="FQP148" s="70"/>
      <c r="FQQ148" s="69"/>
      <c r="FQR148" s="69"/>
      <c r="FQS148" s="69"/>
      <c r="FQT148" s="69"/>
      <c r="FQU148" s="69"/>
      <c r="FQV148" s="69"/>
      <c r="FQW148" s="69"/>
      <c r="FQX148" s="69"/>
      <c r="FQY148" s="69"/>
      <c r="FQZ148" s="69"/>
      <c r="FRA148" s="64"/>
      <c r="FRB148" s="56"/>
      <c r="FRC148" s="63"/>
      <c r="FRD148" s="63"/>
      <c r="FRE148" s="68"/>
      <c r="FRF148" s="70"/>
      <c r="FRG148" s="69"/>
      <c r="FRH148" s="69"/>
      <c r="FRI148" s="69"/>
      <c r="FRJ148" s="69"/>
      <c r="FRK148" s="69"/>
      <c r="FRL148" s="69"/>
      <c r="FRM148" s="69"/>
      <c r="FRN148" s="69"/>
      <c r="FRO148" s="69"/>
      <c r="FRP148" s="69"/>
      <c r="FRQ148" s="64"/>
      <c r="FRR148" s="56"/>
      <c r="FRS148" s="63"/>
      <c r="FRT148" s="63"/>
      <c r="FRU148" s="68"/>
      <c r="FRV148" s="70"/>
      <c r="FRW148" s="69"/>
      <c r="FRX148" s="69"/>
      <c r="FRY148" s="69"/>
      <c r="FRZ148" s="69"/>
      <c r="FSA148" s="69"/>
      <c r="FSB148" s="69"/>
      <c r="FSC148" s="69"/>
      <c r="FSD148" s="69"/>
      <c r="FSE148" s="69"/>
      <c r="FSF148" s="69"/>
      <c r="FSG148" s="64"/>
      <c r="FSH148" s="56"/>
      <c r="FSI148" s="63"/>
      <c r="FSJ148" s="63"/>
      <c r="FSK148" s="68"/>
      <c r="FSL148" s="70"/>
      <c r="FSM148" s="69"/>
      <c r="FSN148" s="69"/>
      <c r="FSO148" s="69"/>
      <c r="FSP148" s="69"/>
      <c r="FSQ148" s="69"/>
      <c r="FSR148" s="69"/>
      <c r="FSS148" s="69"/>
      <c r="FST148" s="69"/>
      <c r="FSU148" s="69"/>
      <c r="FSV148" s="69"/>
      <c r="FSW148" s="64"/>
      <c r="FSX148" s="56"/>
      <c r="FSY148" s="63"/>
      <c r="FSZ148" s="63"/>
      <c r="FTA148" s="68"/>
      <c r="FTB148" s="70"/>
      <c r="FTC148" s="69"/>
      <c r="FTD148" s="69"/>
      <c r="FTE148" s="69"/>
      <c r="FTF148" s="69"/>
      <c r="FTG148" s="69"/>
      <c r="FTH148" s="69"/>
      <c r="FTI148" s="69"/>
      <c r="FTJ148" s="69"/>
      <c r="FTK148" s="69"/>
      <c r="FTL148" s="69"/>
      <c r="FTM148" s="64"/>
      <c r="FTN148" s="56"/>
      <c r="FTO148" s="63"/>
      <c r="FTP148" s="63"/>
      <c r="FTQ148" s="68"/>
      <c r="FTR148" s="70"/>
      <c r="FTS148" s="69"/>
      <c r="FTT148" s="69"/>
      <c r="FTU148" s="69"/>
      <c r="FTV148" s="69"/>
      <c r="FTW148" s="69"/>
      <c r="FTX148" s="69"/>
      <c r="FTY148" s="69"/>
      <c r="FTZ148" s="69"/>
      <c r="FUA148" s="69"/>
      <c r="FUB148" s="69"/>
      <c r="FUC148" s="64"/>
      <c r="FUD148" s="56"/>
      <c r="FUE148" s="63"/>
      <c r="FUF148" s="63"/>
      <c r="FUG148" s="68"/>
      <c r="FUH148" s="70"/>
      <c r="FUI148" s="69"/>
      <c r="FUJ148" s="69"/>
      <c r="FUK148" s="69"/>
      <c r="FUL148" s="69"/>
      <c r="FUM148" s="69"/>
      <c r="FUN148" s="69"/>
      <c r="FUO148" s="69"/>
      <c r="FUP148" s="69"/>
      <c r="FUQ148" s="69"/>
      <c r="FUR148" s="69"/>
      <c r="FUS148" s="64"/>
      <c r="FUT148" s="56"/>
      <c r="FUU148" s="63"/>
      <c r="FUV148" s="63"/>
      <c r="FUW148" s="68"/>
      <c r="FUX148" s="70"/>
      <c r="FUY148" s="69"/>
      <c r="FUZ148" s="69"/>
      <c r="FVA148" s="69"/>
      <c r="FVB148" s="69"/>
      <c r="FVC148" s="69"/>
      <c r="FVD148" s="69"/>
      <c r="FVE148" s="69"/>
      <c r="FVF148" s="69"/>
      <c r="FVG148" s="69"/>
      <c r="FVH148" s="69"/>
      <c r="FVI148" s="64"/>
      <c r="FVJ148" s="56"/>
      <c r="FVK148" s="63"/>
      <c r="FVL148" s="63"/>
      <c r="FVM148" s="68"/>
      <c r="FVN148" s="70"/>
      <c r="FVO148" s="69"/>
      <c r="FVP148" s="69"/>
      <c r="FVQ148" s="69"/>
      <c r="FVR148" s="69"/>
      <c r="FVS148" s="69"/>
      <c r="FVT148" s="69"/>
      <c r="FVU148" s="69"/>
      <c r="FVV148" s="69"/>
      <c r="FVW148" s="69"/>
      <c r="FVX148" s="69"/>
      <c r="FVY148" s="64"/>
      <c r="FVZ148" s="56"/>
      <c r="FWA148" s="63"/>
      <c r="FWB148" s="63"/>
      <c r="FWC148" s="68"/>
      <c r="FWD148" s="70"/>
      <c r="FWE148" s="69"/>
      <c r="FWF148" s="69"/>
      <c r="FWG148" s="69"/>
      <c r="FWH148" s="69"/>
      <c r="FWI148" s="69"/>
      <c r="FWJ148" s="69"/>
      <c r="FWK148" s="69"/>
      <c r="FWL148" s="69"/>
      <c r="FWM148" s="69"/>
      <c r="FWN148" s="69"/>
      <c r="FWO148" s="64"/>
      <c r="FWP148" s="56"/>
      <c r="FWQ148" s="63"/>
      <c r="FWR148" s="63"/>
      <c r="FWS148" s="68"/>
      <c r="FWT148" s="70"/>
      <c r="FWU148" s="69"/>
      <c r="FWV148" s="69"/>
      <c r="FWW148" s="69"/>
      <c r="FWX148" s="69"/>
      <c r="FWY148" s="69"/>
      <c r="FWZ148" s="69"/>
      <c r="FXA148" s="69"/>
      <c r="FXB148" s="69"/>
      <c r="FXC148" s="69"/>
      <c r="FXD148" s="69"/>
      <c r="FXE148" s="64"/>
      <c r="FXF148" s="56"/>
      <c r="FXG148" s="63"/>
      <c r="FXH148" s="63"/>
      <c r="FXI148" s="68"/>
      <c r="FXJ148" s="70"/>
      <c r="FXK148" s="69"/>
      <c r="FXL148" s="69"/>
      <c r="FXM148" s="69"/>
      <c r="FXN148" s="69"/>
      <c r="FXO148" s="69"/>
      <c r="FXP148" s="69"/>
      <c r="FXQ148" s="69"/>
      <c r="FXR148" s="69"/>
      <c r="FXS148" s="69"/>
      <c r="FXT148" s="69"/>
      <c r="FXU148" s="64"/>
      <c r="FXV148" s="56"/>
      <c r="FXW148" s="63"/>
      <c r="FXX148" s="63"/>
      <c r="FXY148" s="68"/>
      <c r="FXZ148" s="70"/>
      <c r="FYA148" s="69"/>
      <c r="FYB148" s="69"/>
      <c r="FYC148" s="69"/>
      <c r="FYD148" s="69"/>
      <c r="FYE148" s="69"/>
      <c r="FYF148" s="69"/>
      <c r="FYG148" s="69"/>
      <c r="FYH148" s="69"/>
      <c r="FYI148" s="69"/>
      <c r="FYJ148" s="69"/>
      <c r="FYK148" s="64"/>
      <c r="FYL148" s="56"/>
      <c r="FYM148" s="63"/>
      <c r="FYN148" s="63"/>
      <c r="FYO148" s="68"/>
      <c r="FYP148" s="70"/>
      <c r="FYQ148" s="69"/>
      <c r="FYR148" s="69"/>
      <c r="FYS148" s="69"/>
      <c r="FYT148" s="69"/>
      <c r="FYU148" s="69"/>
      <c r="FYV148" s="69"/>
      <c r="FYW148" s="69"/>
      <c r="FYX148" s="69"/>
      <c r="FYY148" s="69"/>
      <c r="FYZ148" s="69"/>
      <c r="FZA148" s="64"/>
      <c r="FZB148" s="56"/>
      <c r="FZC148" s="63"/>
      <c r="FZD148" s="63"/>
      <c r="FZE148" s="68"/>
      <c r="FZF148" s="70"/>
      <c r="FZG148" s="69"/>
      <c r="FZH148" s="69"/>
      <c r="FZI148" s="69"/>
      <c r="FZJ148" s="69"/>
      <c r="FZK148" s="69"/>
      <c r="FZL148" s="69"/>
      <c r="FZM148" s="69"/>
      <c r="FZN148" s="69"/>
      <c r="FZO148" s="69"/>
      <c r="FZP148" s="69"/>
      <c r="FZQ148" s="64"/>
      <c r="FZR148" s="56"/>
      <c r="FZS148" s="63"/>
      <c r="FZT148" s="63"/>
      <c r="FZU148" s="68"/>
      <c r="FZV148" s="70"/>
      <c r="FZW148" s="69"/>
      <c r="FZX148" s="69"/>
      <c r="FZY148" s="69"/>
      <c r="FZZ148" s="69"/>
      <c r="GAA148" s="69"/>
      <c r="GAB148" s="69"/>
      <c r="GAC148" s="69"/>
      <c r="GAD148" s="69"/>
      <c r="GAE148" s="69"/>
      <c r="GAF148" s="69"/>
      <c r="GAG148" s="64"/>
      <c r="GAH148" s="56"/>
      <c r="GAI148" s="63"/>
      <c r="GAJ148" s="63"/>
      <c r="GAK148" s="68"/>
      <c r="GAL148" s="70"/>
      <c r="GAM148" s="69"/>
      <c r="GAN148" s="69"/>
      <c r="GAO148" s="69"/>
      <c r="GAP148" s="69"/>
      <c r="GAQ148" s="69"/>
      <c r="GAR148" s="69"/>
      <c r="GAS148" s="69"/>
      <c r="GAT148" s="69"/>
      <c r="GAU148" s="69"/>
      <c r="GAV148" s="69"/>
      <c r="GAW148" s="64"/>
      <c r="GAX148" s="56"/>
      <c r="GAY148" s="63"/>
      <c r="GAZ148" s="63"/>
      <c r="GBA148" s="68"/>
      <c r="GBB148" s="70"/>
      <c r="GBC148" s="69"/>
      <c r="GBD148" s="69"/>
      <c r="GBE148" s="69"/>
      <c r="GBF148" s="69"/>
      <c r="GBG148" s="69"/>
      <c r="GBH148" s="69"/>
      <c r="GBI148" s="69"/>
      <c r="GBJ148" s="69"/>
      <c r="GBK148" s="69"/>
      <c r="GBL148" s="69"/>
      <c r="GBM148" s="64"/>
      <c r="GBN148" s="56"/>
      <c r="GBO148" s="63"/>
      <c r="GBP148" s="63"/>
      <c r="GBQ148" s="68"/>
      <c r="GBR148" s="70"/>
      <c r="GBS148" s="69"/>
      <c r="GBT148" s="69"/>
      <c r="GBU148" s="69"/>
      <c r="GBV148" s="69"/>
      <c r="GBW148" s="69"/>
      <c r="GBX148" s="69"/>
      <c r="GBY148" s="69"/>
      <c r="GBZ148" s="69"/>
      <c r="GCA148" s="69"/>
      <c r="GCB148" s="69"/>
      <c r="GCC148" s="64"/>
      <c r="GCD148" s="56"/>
      <c r="GCE148" s="63"/>
      <c r="GCF148" s="63"/>
      <c r="GCG148" s="68"/>
      <c r="GCH148" s="70"/>
      <c r="GCI148" s="69"/>
      <c r="GCJ148" s="69"/>
      <c r="GCK148" s="69"/>
      <c r="GCL148" s="69"/>
      <c r="GCM148" s="69"/>
      <c r="GCN148" s="69"/>
      <c r="GCO148" s="69"/>
      <c r="GCP148" s="69"/>
      <c r="GCQ148" s="69"/>
      <c r="GCR148" s="69"/>
      <c r="GCS148" s="64"/>
      <c r="GCT148" s="56"/>
      <c r="GCU148" s="63"/>
      <c r="GCV148" s="63"/>
      <c r="GCW148" s="68"/>
      <c r="GCX148" s="70"/>
      <c r="GCY148" s="69"/>
      <c r="GCZ148" s="69"/>
      <c r="GDA148" s="69"/>
      <c r="GDB148" s="69"/>
      <c r="GDC148" s="69"/>
      <c r="GDD148" s="69"/>
      <c r="GDE148" s="69"/>
      <c r="GDF148" s="69"/>
      <c r="GDG148" s="69"/>
      <c r="GDH148" s="69"/>
      <c r="GDI148" s="64"/>
      <c r="GDJ148" s="56"/>
      <c r="GDK148" s="63"/>
      <c r="GDL148" s="63"/>
      <c r="GDM148" s="68"/>
      <c r="GDN148" s="70"/>
      <c r="GDO148" s="69"/>
      <c r="GDP148" s="69"/>
      <c r="GDQ148" s="69"/>
      <c r="GDR148" s="69"/>
      <c r="GDS148" s="69"/>
      <c r="GDT148" s="69"/>
      <c r="GDU148" s="69"/>
      <c r="GDV148" s="69"/>
      <c r="GDW148" s="69"/>
      <c r="GDX148" s="69"/>
      <c r="GDY148" s="64"/>
      <c r="GDZ148" s="56"/>
      <c r="GEA148" s="63"/>
      <c r="GEB148" s="63"/>
      <c r="GEC148" s="68"/>
      <c r="GED148" s="70"/>
      <c r="GEE148" s="69"/>
      <c r="GEF148" s="69"/>
      <c r="GEG148" s="69"/>
      <c r="GEH148" s="69"/>
      <c r="GEI148" s="69"/>
      <c r="GEJ148" s="69"/>
      <c r="GEK148" s="69"/>
      <c r="GEL148" s="69"/>
      <c r="GEM148" s="69"/>
      <c r="GEN148" s="69"/>
      <c r="GEO148" s="64"/>
      <c r="GEP148" s="56"/>
      <c r="GEQ148" s="63"/>
      <c r="GER148" s="63"/>
      <c r="GES148" s="68"/>
      <c r="GET148" s="70"/>
      <c r="GEU148" s="69"/>
      <c r="GEV148" s="69"/>
      <c r="GEW148" s="69"/>
      <c r="GEX148" s="69"/>
      <c r="GEY148" s="69"/>
      <c r="GEZ148" s="69"/>
      <c r="GFA148" s="69"/>
      <c r="GFB148" s="69"/>
      <c r="GFC148" s="69"/>
      <c r="GFD148" s="69"/>
      <c r="GFE148" s="64"/>
      <c r="GFF148" s="56"/>
      <c r="GFG148" s="63"/>
      <c r="GFH148" s="63"/>
      <c r="GFI148" s="68"/>
      <c r="GFJ148" s="70"/>
      <c r="GFK148" s="69"/>
      <c r="GFL148" s="69"/>
      <c r="GFM148" s="69"/>
      <c r="GFN148" s="69"/>
      <c r="GFO148" s="69"/>
      <c r="GFP148" s="69"/>
      <c r="GFQ148" s="69"/>
      <c r="GFR148" s="69"/>
      <c r="GFS148" s="69"/>
      <c r="GFT148" s="69"/>
      <c r="GFU148" s="64"/>
      <c r="GFV148" s="56"/>
      <c r="GFW148" s="63"/>
      <c r="GFX148" s="63"/>
      <c r="GFY148" s="68"/>
      <c r="GFZ148" s="70"/>
      <c r="GGA148" s="69"/>
      <c r="GGB148" s="69"/>
      <c r="GGC148" s="69"/>
      <c r="GGD148" s="69"/>
      <c r="GGE148" s="69"/>
      <c r="GGF148" s="69"/>
      <c r="GGG148" s="69"/>
      <c r="GGH148" s="69"/>
      <c r="GGI148" s="69"/>
      <c r="GGJ148" s="69"/>
      <c r="GGK148" s="64"/>
      <c r="GGL148" s="56"/>
      <c r="GGM148" s="63"/>
      <c r="GGN148" s="63"/>
      <c r="GGO148" s="68"/>
      <c r="GGP148" s="70"/>
      <c r="GGQ148" s="69"/>
      <c r="GGR148" s="69"/>
      <c r="GGS148" s="69"/>
      <c r="GGT148" s="69"/>
      <c r="GGU148" s="69"/>
      <c r="GGV148" s="69"/>
      <c r="GGW148" s="69"/>
      <c r="GGX148" s="69"/>
      <c r="GGY148" s="69"/>
      <c r="GGZ148" s="69"/>
      <c r="GHA148" s="64"/>
      <c r="GHB148" s="56"/>
      <c r="GHC148" s="63"/>
      <c r="GHD148" s="63"/>
      <c r="GHE148" s="68"/>
      <c r="GHF148" s="70"/>
      <c r="GHG148" s="69"/>
      <c r="GHH148" s="69"/>
      <c r="GHI148" s="69"/>
      <c r="GHJ148" s="69"/>
      <c r="GHK148" s="69"/>
      <c r="GHL148" s="69"/>
      <c r="GHM148" s="69"/>
      <c r="GHN148" s="69"/>
      <c r="GHO148" s="69"/>
      <c r="GHP148" s="69"/>
      <c r="GHQ148" s="64"/>
      <c r="GHR148" s="56"/>
      <c r="GHS148" s="63"/>
      <c r="GHT148" s="63"/>
      <c r="GHU148" s="68"/>
      <c r="GHV148" s="70"/>
      <c r="GHW148" s="69"/>
      <c r="GHX148" s="69"/>
      <c r="GHY148" s="69"/>
      <c r="GHZ148" s="69"/>
      <c r="GIA148" s="69"/>
      <c r="GIB148" s="69"/>
      <c r="GIC148" s="69"/>
      <c r="GID148" s="69"/>
      <c r="GIE148" s="69"/>
      <c r="GIF148" s="69"/>
      <c r="GIG148" s="64"/>
      <c r="GIH148" s="56"/>
      <c r="GII148" s="63"/>
      <c r="GIJ148" s="63"/>
      <c r="GIK148" s="68"/>
      <c r="GIL148" s="70"/>
      <c r="GIM148" s="69"/>
      <c r="GIN148" s="69"/>
      <c r="GIO148" s="69"/>
      <c r="GIP148" s="69"/>
      <c r="GIQ148" s="69"/>
      <c r="GIR148" s="69"/>
      <c r="GIS148" s="69"/>
      <c r="GIT148" s="69"/>
      <c r="GIU148" s="69"/>
      <c r="GIV148" s="69"/>
      <c r="GIW148" s="64"/>
      <c r="GIX148" s="56"/>
      <c r="GIY148" s="63"/>
      <c r="GIZ148" s="63"/>
      <c r="GJA148" s="68"/>
      <c r="GJB148" s="70"/>
      <c r="GJC148" s="69"/>
      <c r="GJD148" s="69"/>
      <c r="GJE148" s="69"/>
      <c r="GJF148" s="69"/>
      <c r="GJG148" s="69"/>
      <c r="GJH148" s="69"/>
      <c r="GJI148" s="69"/>
      <c r="GJJ148" s="69"/>
      <c r="GJK148" s="69"/>
      <c r="GJL148" s="69"/>
      <c r="GJM148" s="64"/>
      <c r="GJN148" s="56"/>
      <c r="GJO148" s="63"/>
      <c r="GJP148" s="63"/>
      <c r="GJQ148" s="68"/>
      <c r="GJR148" s="70"/>
      <c r="GJS148" s="69"/>
      <c r="GJT148" s="69"/>
      <c r="GJU148" s="69"/>
      <c r="GJV148" s="69"/>
      <c r="GJW148" s="69"/>
      <c r="GJX148" s="69"/>
      <c r="GJY148" s="69"/>
      <c r="GJZ148" s="69"/>
      <c r="GKA148" s="69"/>
      <c r="GKB148" s="69"/>
      <c r="GKC148" s="64"/>
      <c r="GKD148" s="56"/>
      <c r="GKE148" s="63"/>
      <c r="GKF148" s="63"/>
      <c r="GKG148" s="68"/>
      <c r="GKH148" s="70"/>
      <c r="GKI148" s="69"/>
      <c r="GKJ148" s="69"/>
      <c r="GKK148" s="69"/>
      <c r="GKL148" s="69"/>
      <c r="GKM148" s="69"/>
      <c r="GKN148" s="69"/>
      <c r="GKO148" s="69"/>
      <c r="GKP148" s="69"/>
      <c r="GKQ148" s="69"/>
      <c r="GKR148" s="69"/>
      <c r="GKS148" s="64"/>
      <c r="GKT148" s="56"/>
      <c r="GKU148" s="63"/>
      <c r="GKV148" s="63"/>
      <c r="GKW148" s="68"/>
      <c r="GKX148" s="70"/>
      <c r="GKY148" s="69"/>
      <c r="GKZ148" s="69"/>
      <c r="GLA148" s="69"/>
      <c r="GLB148" s="69"/>
      <c r="GLC148" s="69"/>
      <c r="GLD148" s="69"/>
      <c r="GLE148" s="69"/>
      <c r="GLF148" s="69"/>
      <c r="GLG148" s="69"/>
      <c r="GLH148" s="69"/>
      <c r="GLI148" s="64"/>
      <c r="GLJ148" s="56"/>
      <c r="GLK148" s="63"/>
      <c r="GLL148" s="63"/>
      <c r="GLM148" s="68"/>
      <c r="GLN148" s="70"/>
      <c r="GLO148" s="69"/>
      <c r="GLP148" s="69"/>
      <c r="GLQ148" s="69"/>
      <c r="GLR148" s="69"/>
      <c r="GLS148" s="69"/>
      <c r="GLT148" s="69"/>
      <c r="GLU148" s="69"/>
      <c r="GLV148" s="69"/>
      <c r="GLW148" s="69"/>
      <c r="GLX148" s="69"/>
      <c r="GLY148" s="64"/>
      <c r="GLZ148" s="56"/>
      <c r="GMA148" s="63"/>
      <c r="GMB148" s="63"/>
      <c r="GMC148" s="68"/>
      <c r="GMD148" s="70"/>
      <c r="GME148" s="69"/>
      <c r="GMF148" s="69"/>
      <c r="GMG148" s="69"/>
      <c r="GMH148" s="69"/>
      <c r="GMI148" s="69"/>
      <c r="GMJ148" s="69"/>
      <c r="GMK148" s="69"/>
      <c r="GML148" s="69"/>
      <c r="GMM148" s="69"/>
      <c r="GMN148" s="69"/>
      <c r="GMO148" s="64"/>
      <c r="GMP148" s="56"/>
      <c r="GMQ148" s="63"/>
      <c r="GMR148" s="63"/>
      <c r="GMS148" s="68"/>
      <c r="GMT148" s="70"/>
      <c r="GMU148" s="69"/>
      <c r="GMV148" s="69"/>
      <c r="GMW148" s="69"/>
      <c r="GMX148" s="69"/>
      <c r="GMY148" s="69"/>
      <c r="GMZ148" s="69"/>
      <c r="GNA148" s="69"/>
      <c r="GNB148" s="69"/>
      <c r="GNC148" s="69"/>
      <c r="GND148" s="69"/>
      <c r="GNE148" s="64"/>
      <c r="GNF148" s="56"/>
      <c r="GNG148" s="63"/>
      <c r="GNH148" s="63"/>
      <c r="GNI148" s="68"/>
      <c r="GNJ148" s="70"/>
      <c r="GNK148" s="69"/>
      <c r="GNL148" s="69"/>
      <c r="GNM148" s="69"/>
      <c r="GNN148" s="69"/>
      <c r="GNO148" s="69"/>
      <c r="GNP148" s="69"/>
      <c r="GNQ148" s="69"/>
      <c r="GNR148" s="69"/>
      <c r="GNS148" s="69"/>
      <c r="GNT148" s="69"/>
      <c r="GNU148" s="64"/>
      <c r="GNV148" s="56"/>
      <c r="GNW148" s="63"/>
      <c r="GNX148" s="63"/>
      <c r="GNY148" s="68"/>
      <c r="GNZ148" s="70"/>
      <c r="GOA148" s="69"/>
      <c r="GOB148" s="69"/>
      <c r="GOC148" s="69"/>
      <c r="GOD148" s="69"/>
      <c r="GOE148" s="69"/>
      <c r="GOF148" s="69"/>
      <c r="GOG148" s="69"/>
      <c r="GOH148" s="69"/>
      <c r="GOI148" s="69"/>
      <c r="GOJ148" s="69"/>
      <c r="GOK148" s="64"/>
      <c r="GOL148" s="56"/>
      <c r="GOM148" s="63"/>
      <c r="GON148" s="63"/>
      <c r="GOO148" s="68"/>
      <c r="GOP148" s="70"/>
      <c r="GOQ148" s="69"/>
      <c r="GOR148" s="69"/>
      <c r="GOS148" s="69"/>
      <c r="GOT148" s="69"/>
      <c r="GOU148" s="69"/>
      <c r="GOV148" s="69"/>
      <c r="GOW148" s="69"/>
      <c r="GOX148" s="69"/>
      <c r="GOY148" s="69"/>
      <c r="GOZ148" s="69"/>
      <c r="GPA148" s="64"/>
      <c r="GPB148" s="56"/>
      <c r="GPC148" s="63"/>
      <c r="GPD148" s="63"/>
      <c r="GPE148" s="68"/>
      <c r="GPF148" s="70"/>
      <c r="GPG148" s="69"/>
      <c r="GPH148" s="69"/>
      <c r="GPI148" s="69"/>
      <c r="GPJ148" s="69"/>
      <c r="GPK148" s="69"/>
      <c r="GPL148" s="69"/>
      <c r="GPM148" s="69"/>
      <c r="GPN148" s="69"/>
      <c r="GPO148" s="69"/>
      <c r="GPP148" s="69"/>
      <c r="GPQ148" s="64"/>
      <c r="GPR148" s="56"/>
      <c r="GPS148" s="63"/>
      <c r="GPT148" s="63"/>
      <c r="GPU148" s="68"/>
      <c r="GPV148" s="70"/>
      <c r="GPW148" s="69"/>
      <c r="GPX148" s="69"/>
      <c r="GPY148" s="69"/>
      <c r="GPZ148" s="69"/>
      <c r="GQA148" s="69"/>
      <c r="GQB148" s="69"/>
      <c r="GQC148" s="69"/>
      <c r="GQD148" s="69"/>
      <c r="GQE148" s="69"/>
      <c r="GQF148" s="69"/>
      <c r="GQG148" s="64"/>
      <c r="GQH148" s="56"/>
      <c r="GQI148" s="63"/>
      <c r="GQJ148" s="63"/>
      <c r="GQK148" s="68"/>
      <c r="GQL148" s="70"/>
      <c r="GQM148" s="69"/>
      <c r="GQN148" s="69"/>
      <c r="GQO148" s="69"/>
      <c r="GQP148" s="69"/>
      <c r="GQQ148" s="69"/>
      <c r="GQR148" s="69"/>
      <c r="GQS148" s="69"/>
      <c r="GQT148" s="69"/>
      <c r="GQU148" s="69"/>
      <c r="GQV148" s="69"/>
      <c r="GQW148" s="64"/>
      <c r="GQX148" s="56"/>
      <c r="GQY148" s="63"/>
      <c r="GQZ148" s="63"/>
      <c r="GRA148" s="68"/>
      <c r="GRB148" s="70"/>
      <c r="GRC148" s="69"/>
      <c r="GRD148" s="69"/>
      <c r="GRE148" s="69"/>
      <c r="GRF148" s="69"/>
      <c r="GRG148" s="69"/>
      <c r="GRH148" s="69"/>
      <c r="GRI148" s="69"/>
      <c r="GRJ148" s="69"/>
      <c r="GRK148" s="69"/>
      <c r="GRL148" s="69"/>
      <c r="GRM148" s="64"/>
      <c r="GRN148" s="56"/>
      <c r="GRO148" s="63"/>
      <c r="GRP148" s="63"/>
      <c r="GRQ148" s="68"/>
      <c r="GRR148" s="70"/>
      <c r="GRS148" s="69"/>
      <c r="GRT148" s="69"/>
      <c r="GRU148" s="69"/>
      <c r="GRV148" s="69"/>
      <c r="GRW148" s="69"/>
      <c r="GRX148" s="69"/>
      <c r="GRY148" s="69"/>
      <c r="GRZ148" s="69"/>
      <c r="GSA148" s="69"/>
      <c r="GSB148" s="69"/>
      <c r="GSC148" s="64"/>
      <c r="GSD148" s="56"/>
      <c r="GSE148" s="63"/>
      <c r="GSF148" s="63"/>
      <c r="GSG148" s="68"/>
      <c r="GSH148" s="70"/>
      <c r="GSI148" s="69"/>
      <c r="GSJ148" s="69"/>
      <c r="GSK148" s="69"/>
      <c r="GSL148" s="69"/>
      <c r="GSM148" s="69"/>
      <c r="GSN148" s="69"/>
      <c r="GSO148" s="69"/>
      <c r="GSP148" s="69"/>
      <c r="GSQ148" s="69"/>
      <c r="GSR148" s="69"/>
      <c r="GSS148" s="64"/>
      <c r="GST148" s="56"/>
      <c r="GSU148" s="63"/>
      <c r="GSV148" s="63"/>
      <c r="GSW148" s="68"/>
      <c r="GSX148" s="70"/>
      <c r="GSY148" s="69"/>
      <c r="GSZ148" s="69"/>
      <c r="GTA148" s="69"/>
      <c r="GTB148" s="69"/>
      <c r="GTC148" s="69"/>
      <c r="GTD148" s="69"/>
      <c r="GTE148" s="69"/>
      <c r="GTF148" s="69"/>
      <c r="GTG148" s="69"/>
      <c r="GTH148" s="69"/>
      <c r="GTI148" s="64"/>
      <c r="GTJ148" s="56"/>
      <c r="GTK148" s="63"/>
      <c r="GTL148" s="63"/>
      <c r="GTM148" s="68"/>
      <c r="GTN148" s="70"/>
      <c r="GTO148" s="69"/>
      <c r="GTP148" s="69"/>
      <c r="GTQ148" s="69"/>
      <c r="GTR148" s="69"/>
      <c r="GTS148" s="69"/>
      <c r="GTT148" s="69"/>
      <c r="GTU148" s="69"/>
      <c r="GTV148" s="69"/>
      <c r="GTW148" s="69"/>
      <c r="GTX148" s="69"/>
      <c r="GTY148" s="64"/>
      <c r="GTZ148" s="56"/>
      <c r="GUA148" s="63"/>
      <c r="GUB148" s="63"/>
      <c r="GUC148" s="68"/>
      <c r="GUD148" s="70"/>
      <c r="GUE148" s="69"/>
      <c r="GUF148" s="69"/>
      <c r="GUG148" s="69"/>
      <c r="GUH148" s="69"/>
      <c r="GUI148" s="69"/>
      <c r="GUJ148" s="69"/>
      <c r="GUK148" s="69"/>
      <c r="GUL148" s="69"/>
      <c r="GUM148" s="69"/>
      <c r="GUN148" s="69"/>
      <c r="GUO148" s="64"/>
      <c r="GUP148" s="56"/>
      <c r="GUQ148" s="63"/>
      <c r="GUR148" s="63"/>
      <c r="GUS148" s="68"/>
      <c r="GUT148" s="70"/>
      <c r="GUU148" s="69"/>
      <c r="GUV148" s="69"/>
      <c r="GUW148" s="69"/>
      <c r="GUX148" s="69"/>
      <c r="GUY148" s="69"/>
      <c r="GUZ148" s="69"/>
      <c r="GVA148" s="69"/>
      <c r="GVB148" s="69"/>
      <c r="GVC148" s="69"/>
      <c r="GVD148" s="69"/>
      <c r="GVE148" s="64"/>
      <c r="GVF148" s="56"/>
      <c r="GVG148" s="63"/>
      <c r="GVH148" s="63"/>
      <c r="GVI148" s="68"/>
      <c r="GVJ148" s="70"/>
      <c r="GVK148" s="69"/>
      <c r="GVL148" s="69"/>
      <c r="GVM148" s="69"/>
      <c r="GVN148" s="69"/>
      <c r="GVO148" s="69"/>
      <c r="GVP148" s="69"/>
      <c r="GVQ148" s="69"/>
      <c r="GVR148" s="69"/>
      <c r="GVS148" s="69"/>
      <c r="GVT148" s="69"/>
      <c r="GVU148" s="64"/>
      <c r="GVV148" s="56"/>
      <c r="GVW148" s="63"/>
      <c r="GVX148" s="63"/>
      <c r="GVY148" s="68"/>
      <c r="GVZ148" s="70"/>
      <c r="GWA148" s="69"/>
      <c r="GWB148" s="69"/>
      <c r="GWC148" s="69"/>
      <c r="GWD148" s="69"/>
      <c r="GWE148" s="69"/>
      <c r="GWF148" s="69"/>
      <c r="GWG148" s="69"/>
      <c r="GWH148" s="69"/>
      <c r="GWI148" s="69"/>
      <c r="GWJ148" s="69"/>
      <c r="GWK148" s="64"/>
      <c r="GWL148" s="56"/>
      <c r="GWM148" s="63"/>
      <c r="GWN148" s="63"/>
      <c r="GWO148" s="68"/>
      <c r="GWP148" s="70"/>
      <c r="GWQ148" s="69"/>
      <c r="GWR148" s="69"/>
      <c r="GWS148" s="69"/>
      <c r="GWT148" s="69"/>
      <c r="GWU148" s="69"/>
      <c r="GWV148" s="69"/>
      <c r="GWW148" s="69"/>
      <c r="GWX148" s="69"/>
      <c r="GWY148" s="69"/>
      <c r="GWZ148" s="69"/>
      <c r="GXA148" s="64"/>
      <c r="GXB148" s="56"/>
      <c r="GXC148" s="63"/>
      <c r="GXD148" s="63"/>
      <c r="GXE148" s="68"/>
      <c r="GXF148" s="70"/>
      <c r="GXG148" s="69"/>
      <c r="GXH148" s="69"/>
      <c r="GXI148" s="69"/>
      <c r="GXJ148" s="69"/>
      <c r="GXK148" s="69"/>
      <c r="GXL148" s="69"/>
      <c r="GXM148" s="69"/>
      <c r="GXN148" s="69"/>
      <c r="GXO148" s="69"/>
      <c r="GXP148" s="69"/>
      <c r="GXQ148" s="64"/>
      <c r="GXR148" s="56"/>
      <c r="GXS148" s="63"/>
      <c r="GXT148" s="63"/>
      <c r="GXU148" s="68"/>
      <c r="GXV148" s="70"/>
      <c r="GXW148" s="69"/>
      <c r="GXX148" s="69"/>
      <c r="GXY148" s="69"/>
      <c r="GXZ148" s="69"/>
      <c r="GYA148" s="69"/>
      <c r="GYB148" s="69"/>
      <c r="GYC148" s="69"/>
      <c r="GYD148" s="69"/>
      <c r="GYE148" s="69"/>
      <c r="GYF148" s="69"/>
      <c r="GYG148" s="64"/>
      <c r="GYH148" s="56"/>
      <c r="GYI148" s="63"/>
      <c r="GYJ148" s="63"/>
      <c r="GYK148" s="68"/>
      <c r="GYL148" s="70"/>
      <c r="GYM148" s="69"/>
      <c r="GYN148" s="69"/>
      <c r="GYO148" s="69"/>
      <c r="GYP148" s="69"/>
      <c r="GYQ148" s="69"/>
      <c r="GYR148" s="69"/>
      <c r="GYS148" s="69"/>
      <c r="GYT148" s="69"/>
      <c r="GYU148" s="69"/>
      <c r="GYV148" s="69"/>
      <c r="GYW148" s="64"/>
      <c r="GYX148" s="56"/>
      <c r="GYY148" s="63"/>
      <c r="GYZ148" s="63"/>
      <c r="GZA148" s="68"/>
      <c r="GZB148" s="70"/>
      <c r="GZC148" s="69"/>
      <c r="GZD148" s="69"/>
      <c r="GZE148" s="69"/>
      <c r="GZF148" s="69"/>
      <c r="GZG148" s="69"/>
      <c r="GZH148" s="69"/>
      <c r="GZI148" s="69"/>
      <c r="GZJ148" s="69"/>
      <c r="GZK148" s="69"/>
      <c r="GZL148" s="69"/>
      <c r="GZM148" s="64"/>
      <c r="GZN148" s="56"/>
      <c r="GZO148" s="63"/>
      <c r="GZP148" s="63"/>
      <c r="GZQ148" s="68"/>
      <c r="GZR148" s="70"/>
      <c r="GZS148" s="69"/>
      <c r="GZT148" s="69"/>
      <c r="GZU148" s="69"/>
      <c r="GZV148" s="69"/>
      <c r="GZW148" s="69"/>
      <c r="GZX148" s="69"/>
      <c r="GZY148" s="69"/>
      <c r="GZZ148" s="69"/>
      <c r="HAA148" s="69"/>
      <c r="HAB148" s="69"/>
      <c r="HAC148" s="64"/>
      <c r="HAD148" s="56"/>
      <c r="HAE148" s="63"/>
      <c r="HAF148" s="63"/>
      <c r="HAG148" s="68"/>
      <c r="HAH148" s="70"/>
      <c r="HAI148" s="69"/>
      <c r="HAJ148" s="69"/>
      <c r="HAK148" s="69"/>
      <c r="HAL148" s="69"/>
      <c r="HAM148" s="69"/>
      <c r="HAN148" s="69"/>
      <c r="HAO148" s="69"/>
      <c r="HAP148" s="69"/>
      <c r="HAQ148" s="69"/>
      <c r="HAR148" s="69"/>
      <c r="HAS148" s="64"/>
      <c r="HAT148" s="56"/>
      <c r="HAU148" s="63"/>
      <c r="HAV148" s="63"/>
      <c r="HAW148" s="68"/>
      <c r="HAX148" s="70"/>
      <c r="HAY148" s="69"/>
      <c r="HAZ148" s="69"/>
      <c r="HBA148" s="69"/>
      <c r="HBB148" s="69"/>
      <c r="HBC148" s="69"/>
      <c r="HBD148" s="69"/>
      <c r="HBE148" s="69"/>
      <c r="HBF148" s="69"/>
      <c r="HBG148" s="69"/>
      <c r="HBH148" s="69"/>
      <c r="HBI148" s="64"/>
      <c r="HBJ148" s="56"/>
      <c r="HBK148" s="63"/>
      <c r="HBL148" s="63"/>
      <c r="HBM148" s="68"/>
      <c r="HBN148" s="70"/>
      <c r="HBO148" s="69"/>
      <c r="HBP148" s="69"/>
      <c r="HBQ148" s="69"/>
      <c r="HBR148" s="69"/>
      <c r="HBS148" s="69"/>
      <c r="HBT148" s="69"/>
      <c r="HBU148" s="69"/>
      <c r="HBV148" s="69"/>
      <c r="HBW148" s="69"/>
      <c r="HBX148" s="69"/>
      <c r="HBY148" s="64"/>
      <c r="HBZ148" s="56"/>
      <c r="HCA148" s="63"/>
      <c r="HCB148" s="63"/>
      <c r="HCC148" s="68"/>
      <c r="HCD148" s="70"/>
      <c r="HCE148" s="69"/>
      <c r="HCF148" s="69"/>
      <c r="HCG148" s="69"/>
      <c r="HCH148" s="69"/>
      <c r="HCI148" s="69"/>
      <c r="HCJ148" s="69"/>
      <c r="HCK148" s="69"/>
      <c r="HCL148" s="69"/>
      <c r="HCM148" s="69"/>
      <c r="HCN148" s="69"/>
      <c r="HCO148" s="64"/>
      <c r="HCP148" s="56"/>
      <c r="HCQ148" s="63"/>
      <c r="HCR148" s="63"/>
      <c r="HCS148" s="68"/>
      <c r="HCT148" s="70"/>
      <c r="HCU148" s="69"/>
      <c r="HCV148" s="69"/>
      <c r="HCW148" s="69"/>
      <c r="HCX148" s="69"/>
      <c r="HCY148" s="69"/>
      <c r="HCZ148" s="69"/>
      <c r="HDA148" s="69"/>
      <c r="HDB148" s="69"/>
      <c r="HDC148" s="69"/>
      <c r="HDD148" s="69"/>
      <c r="HDE148" s="64"/>
      <c r="HDF148" s="56"/>
      <c r="HDG148" s="63"/>
      <c r="HDH148" s="63"/>
      <c r="HDI148" s="68"/>
      <c r="HDJ148" s="70"/>
      <c r="HDK148" s="69"/>
      <c r="HDL148" s="69"/>
      <c r="HDM148" s="69"/>
      <c r="HDN148" s="69"/>
      <c r="HDO148" s="69"/>
      <c r="HDP148" s="69"/>
      <c r="HDQ148" s="69"/>
      <c r="HDR148" s="69"/>
      <c r="HDS148" s="69"/>
      <c r="HDT148" s="69"/>
      <c r="HDU148" s="64"/>
      <c r="HDV148" s="56"/>
      <c r="HDW148" s="63"/>
      <c r="HDX148" s="63"/>
      <c r="HDY148" s="68"/>
      <c r="HDZ148" s="70"/>
      <c r="HEA148" s="69"/>
      <c r="HEB148" s="69"/>
      <c r="HEC148" s="69"/>
      <c r="HED148" s="69"/>
      <c r="HEE148" s="69"/>
      <c r="HEF148" s="69"/>
      <c r="HEG148" s="69"/>
      <c r="HEH148" s="69"/>
      <c r="HEI148" s="69"/>
      <c r="HEJ148" s="69"/>
      <c r="HEK148" s="64"/>
      <c r="HEL148" s="56"/>
      <c r="HEM148" s="63"/>
      <c r="HEN148" s="63"/>
      <c r="HEO148" s="68"/>
      <c r="HEP148" s="70"/>
      <c r="HEQ148" s="69"/>
      <c r="HER148" s="69"/>
      <c r="HES148" s="69"/>
      <c r="HET148" s="69"/>
      <c r="HEU148" s="69"/>
      <c r="HEV148" s="69"/>
      <c r="HEW148" s="69"/>
      <c r="HEX148" s="69"/>
      <c r="HEY148" s="69"/>
      <c r="HEZ148" s="69"/>
      <c r="HFA148" s="64"/>
      <c r="HFB148" s="56"/>
      <c r="HFC148" s="63"/>
      <c r="HFD148" s="63"/>
      <c r="HFE148" s="68"/>
      <c r="HFF148" s="70"/>
      <c r="HFG148" s="69"/>
      <c r="HFH148" s="69"/>
      <c r="HFI148" s="69"/>
      <c r="HFJ148" s="69"/>
      <c r="HFK148" s="69"/>
      <c r="HFL148" s="69"/>
      <c r="HFM148" s="69"/>
      <c r="HFN148" s="69"/>
      <c r="HFO148" s="69"/>
      <c r="HFP148" s="69"/>
      <c r="HFQ148" s="64"/>
      <c r="HFR148" s="56"/>
      <c r="HFS148" s="63"/>
      <c r="HFT148" s="63"/>
      <c r="HFU148" s="68"/>
      <c r="HFV148" s="70"/>
      <c r="HFW148" s="69"/>
      <c r="HFX148" s="69"/>
      <c r="HFY148" s="69"/>
      <c r="HFZ148" s="69"/>
      <c r="HGA148" s="69"/>
      <c r="HGB148" s="69"/>
      <c r="HGC148" s="69"/>
      <c r="HGD148" s="69"/>
      <c r="HGE148" s="69"/>
      <c r="HGF148" s="69"/>
      <c r="HGG148" s="64"/>
      <c r="HGH148" s="56"/>
      <c r="HGI148" s="63"/>
      <c r="HGJ148" s="63"/>
      <c r="HGK148" s="68"/>
      <c r="HGL148" s="70"/>
      <c r="HGM148" s="69"/>
      <c r="HGN148" s="69"/>
      <c r="HGO148" s="69"/>
      <c r="HGP148" s="69"/>
      <c r="HGQ148" s="69"/>
      <c r="HGR148" s="69"/>
      <c r="HGS148" s="69"/>
      <c r="HGT148" s="69"/>
      <c r="HGU148" s="69"/>
      <c r="HGV148" s="69"/>
      <c r="HGW148" s="64"/>
      <c r="HGX148" s="56"/>
      <c r="HGY148" s="63"/>
      <c r="HGZ148" s="63"/>
      <c r="HHA148" s="68"/>
      <c r="HHB148" s="70"/>
      <c r="HHC148" s="69"/>
      <c r="HHD148" s="69"/>
      <c r="HHE148" s="69"/>
      <c r="HHF148" s="69"/>
      <c r="HHG148" s="69"/>
      <c r="HHH148" s="69"/>
      <c r="HHI148" s="69"/>
      <c r="HHJ148" s="69"/>
      <c r="HHK148" s="69"/>
      <c r="HHL148" s="69"/>
      <c r="HHM148" s="64"/>
      <c r="HHN148" s="56"/>
      <c r="HHO148" s="63"/>
      <c r="HHP148" s="63"/>
      <c r="HHQ148" s="68"/>
      <c r="HHR148" s="70"/>
      <c r="HHS148" s="69"/>
      <c r="HHT148" s="69"/>
      <c r="HHU148" s="69"/>
      <c r="HHV148" s="69"/>
      <c r="HHW148" s="69"/>
      <c r="HHX148" s="69"/>
      <c r="HHY148" s="69"/>
      <c r="HHZ148" s="69"/>
      <c r="HIA148" s="69"/>
      <c r="HIB148" s="69"/>
      <c r="HIC148" s="64"/>
      <c r="HID148" s="56"/>
      <c r="HIE148" s="63"/>
      <c r="HIF148" s="63"/>
      <c r="HIG148" s="68"/>
      <c r="HIH148" s="70"/>
      <c r="HII148" s="69"/>
      <c r="HIJ148" s="69"/>
      <c r="HIK148" s="69"/>
      <c r="HIL148" s="69"/>
      <c r="HIM148" s="69"/>
      <c r="HIN148" s="69"/>
      <c r="HIO148" s="69"/>
      <c r="HIP148" s="69"/>
      <c r="HIQ148" s="69"/>
      <c r="HIR148" s="69"/>
      <c r="HIS148" s="64"/>
      <c r="HIT148" s="56"/>
      <c r="HIU148" s="63"/>
      <c r="HIV148" s="63"/>
      <c r="HIW148" s="68"/>
      <c r="HIX148" s="70"/>
      <c r="HIY148" s="69"/>
      <c r="HIZ148" s="69"/>
      <c r="HJA148" s="69"/>
      <c r="HJB148" s="69"/>
      <c r="HJC148" s="69"/>
      <c r="HJD148" s="69"/>
      <c r="HJE148" s="69"/>
      <c r="HJF148" s="69"/>
      <c r="HJG148" s="69"/>
      <c r="HJH148" s="69"/>
      <c r="HJI148" s="64"/>
      <c r="HJJ148" s="56"/>
      <c r="HJK148" s="63"/>
      <c r="HJL148" s="63"/>
      <c r="HJM148" s="68"/>
      <c r="HJN148" s="70"/>
      <c r="HJO148" s="69"/>
      <c r="HJP148" s="69"/>
      <c r="HJQ148" s="69"/>
      <c r="HJR148" s="69"/>
      <c r="HJS148" s="69"/>
      <c r="HJT148" s="69"/>
      <c r="HJU148" s="69"/>
      <c r="HJV148" s="69"/>
      <c r="HJW148" s="69"/>
      <c r="HJX148" s="69"/>
      <c r="HJY148" s="64"/>
      <c r="HJZ148" s="56"/>
      <c r="HKA148" s="63"/>
      <c r="HKB148" s="63"/>
      <c r="HKC148" s="68"/>
      <c r="HKD148" s="70"/>
      <c r="HKE148" s="69"/>
      <c r="HKF148" s="69"/>
      <c r="HKG148" s="69"/>
      <c r="HKH148" s="69"/>
      <c r="HKI148" s="69"/>
      <c r="HKJ148" s="69"/>
      <c r="HKK148" s="69"/>
      <c r="HKL148" s="69"/>
      <c r="HKM148" s="69"/>
      <c r="HKN148" s="69"/>
      <c r="HKO148" s="64"/>
      <c r="HKP148" s="56"/>
      <c r="HKQ148" s="63"/>
      <c r="HKR148" s="63"/>
      <c r="HKS148" s="68"/>
      <c r="HKT148" s="70"/>
      <c r="HKU148" s="69"/>
      <c r="HKV148" s="69"/>
      <c r="HKW148" s="69"/>
      <c r="HKX148" s="69"/>
      <c r="HKY148" s="69"/>
      <c r="HKZ148" s="69"/>
      <c r="HLA148" s="69"/>
      <c r="HLB148" s="69"/>
      <c r="HLC148" s="69"/>
      <c r="HLD148" s="69"/>
      <c r="HLE148" s="64"/>
      <c r="HLF148" s="56"/>
      <c r="HLG148" s="63"/>
      <c r="HLH148" s="63"/>
      <c r="HLI148" s="68"/>
      <c r="HLJ148" s="70"/>
      <c r="HLK148" s="69"/>
      <c r="HLL148" s="69"/>
      <c r="HLM148" s="69"/>
      <c r="HLN148" s="69"/>
      <c r="HLO148" s="69"/>
      <c r="HLP148" s="69"/>
      <c r="HLQ148" s="69"/>
      <c r="HLR148" s="69"/>
      <c r="HLS148" s="69"/>
      <c r="HLT148" s="69"/>
      <c r="HLU148" s="64"/>
      <c r="HLV148" s="56"/>
      <c r="HLW148" s="63"/>
      <c r="HLX148" s="63"/>
      <c r="HLY148" s="68"/>
      <c r="HLZ148" s="70"/>
      <c r="HMA148" s="69"/>
      <c r="HMB148" s="69"/>
      <c r="HMC148" s="69"/>
      <c r="HMD148" s="69"/>
      <c r="HME148" s="69"/>
      <c r="HMF148" s="69"/>
      <c r="HMG148" s="69"/>
      <c r="HMH148" s="69"/>
      <c r="HMI148" s="69"/>
      <c r="HMJ148" s="69"/>
      <c r="HMK148" s="64"/>
      <c r="HML148" s="56"/>
      <c r="HMM148" s="63"/>
      <c r="HMN148" s="63"/>
      <c r="HMO148" s="68"/>
      <c r="HMP148" s="70"/>
      <c r="HMQ148" s="69"/>
      <c r="HMR148" s="69"/>
      <c r="HMS148" s="69"/>
      <c r="HMT148" s="69"/>
      <c r="HMU148" s="69"/>
      <c r="HMV148" s="69"/>
      <c r="HMW148" s="69"/>
      <c r="HMX148" s="69"/>
      <c r="HMY148" s="69"/>
      <c r="HMZ148" s="69"/>
      <c r="HNA148" s="64"/>
      <c r="HNB148" s="56"/>
      <c r="HNC148" s="63"/>
      <c r="HND148" s="63"/>
      <c r="HNE148" s="68"/>
      <c r="HNF148" s="70"/>
      <c r="HNG148" s="69"/>
      <c r="HNH148" s="69"/>
      <c r="HNI148" s="69"/>
      <c r="HNJ148" s="69"/>
      <c r="HNK148" s="69"/>
      <c r="HNL148" s="69"/>
      <c r="HNM148" s="69"/>
      <c r="HNN148" s="69"/>
      <c r="HNO148" s="69"/>
      <c r="HNP148" s="69"/>
      <c r="HNQ148" s="64"/>
      <c r="HNR148" s="56"/>
      <c r="HNS148" s="63"/>
      <c r="HNT148" s="63"/>
      <c r="HNU148" s="68"/>
      <c r="HNV148" s="70"/>
      <c r="HNW148" s="69"/>
      <c r="HNX148" s="69"/>
      <c r="HNY148" s="69"/>
      <c r="HNZ148" s="69"/>
      <c r="HOA148" s="69"/>
      <c r="HOB148" s="69"/>
      <c r="HOC148" s="69"/>
      <c r="HOD148" s="69"/>
      <c r="HOE148" s="69"/>
      <c r="HOF148" s="69"/>
      <c r="HOG148" s="64"/>
      <c r="HOH148" s="56"/>
      <c r="HOI148" s="63"/>
      <c r="HOJ148" s="63"/>
      <c r="HOK148" s="68"/>
      <c r="HOL148" s="70"/>
      <c r="HOM148" s="69"/>
      <c r="HON148" s="69"/>
      <c r="HOO148" s="69"/>
      <c r="HOP148" s="69"/>
      <c r="HOQ148" s="69"/>
      <c r="HOR148" s="69"/>
      <c r="HOS148" s="69"/>
      <c r="HOT148" s="69"/>
      <c r="HOU148" s="69"/>
      <c r="HOV148" s="69"/>
      <c r="HOW148" s="64"/>
      <c r="HOX148" s="56"/>
      <c r="HOY148" s="63"/>
      <c r="HOZ148" s="63"/>
      <c r="HPA148" s="68"/>
      <c r="HPB148" s="70"/>
      <c r="HPC148" s="69"/>
      <c r="HPD148" s="69"/>
      <c r="HPE148" s="69"/>
      <c r="HPF148" s="69"/>
      <c r="HPG148" s="69"/>
      <c r="HPH148" s="69"/>
      <c r="HPI148" s="69"/>
      <c r="HPJ148" s="69"/>
      <c r="HPK148" s="69"/>
      <c r="HPL148" s="69"/>
      <c r="HPM148" s="64"/>
      <c r="HPN148" s="56"/>
      <c r="HPO148" s="63"/>
      <c r="HPP148" s="63"/>
      <c r="HPQ148" s="68"/>
      <c r="HPR148" s="70"/>
      <c r="HPS148" s="69"/>
      <c r="HPT148" s="69"/>
      <c r="HPU148" s="69"/>
      <c r="HPV148" s="69"/>
      <c r="HPW148" s="69"/>
      <c r="HPX148" s="69"/>
      <c r="HPY148" s="69"/>
      <c r="HPZ148" s="69"/>
      <c r="HQA148" s="69"/>
      <c r="HQB148" s="69"/>
      <c r="HQC148" s="64"/>
      <c r="HQD148" s="56"/>
      <c r="HQE148" s="63"/>
      <c r="HQF148" s="63"/>
      <c r="HQG148" s="68"/>
      <c r="HQH148" s="70"/>
      <c r="HQI148" s="69"/>
      <c r="HQJ148" s="69"/>
      <c r="HQK148" s="69"/>
      <c r="HQL148" s="69"/>
      <c r="HQM148" s="69"/>
      <c r="HQN148" s="69"/>
      <c r="HQO148" s="69"/>
      <c r="HQP148" s="69"/>
      <c r="HQQ148" s="69"/>
      <c r="HQR148" s="69"/>
      <c r="HQS148" s="64"/>
      <c r="HQT148" s="56"/>
      <c r="HQU148" s="63"/>
      <c r="HQV148" s="63"/>
      <c r="HQW148" s="68"/>
      <c r="HQX148" s="70"/>
      <c r="HQY148" s="69"/>
      <c r="HQZ148" s="69"/>
      <c r="HRA148" s="69"/>
      <c r="HRB148" s="69"/>
      <c r="HRC148" s="69"/>
      <c r="HRD148" s="69"/>
      <c r="HRE148" s="69"/>
      <c r="HRF148" s="69"/>
      <c r="HRG148" s="69"/>
      <c r="HRH148" s="69"/>
      <c r="HRI148" s="64"/>
      <c r="HRJ148" s="56"/>
      <c r="HRK148" s="63"/>
      <c r="HRL148" s="63"/>
      <c r="HRM148" s="68"/>
      <c r="HRN148" s="70"/>
      <c r="HRO148" s="69"/>
      <c r="HRP148" s="69"/>
      <c r="HRQ148" s="69"/>
      <c r="HRR148" s="69"/>
      <c r="HRS148" s="69"/>
      <c r="HRT148" s="69"/>
      <c r="HRU148" s="69"/>
      <c r="HRV148" s="69"/>
      <c r="HRW148" s="69"/>
      <c r="HRX148" s="69"/>
      <c r="HRY148" s="64"/>
      <c r="HRZ148" s="56"/>
      <c r="HSA148" s="63"/>
      <c r="HSB148" s="63"/>
      <c r="HSC148" s="68"/>
      <c r="HSD148" s="70"/>
      <c r="HSE148" s="69"/>
      <c r="HSF148" s="69"/>
      <c r="HSG148" s="69"/>
      <c r="HSH148" s="69"/>
      <c r="HSI148" s="69"/>
      <c r="HSJ148" s="69"/>
      <c r="HSK148" s="69"/>
      <c r="HSL148" s="69"/>
      <c r="HSM148" s="69"/>
      <c r="HSN148" s="69"/>
      <c r="HSO148" s="64"/>
      <c r="HSP148" s="56"/>
      <c r="HSQ148" s="63"/>
      <c r="HSR148" s="63"/>
      <c r="HSS148" s="68"/>
      <c r="HST148" s="70"/>
      <c r="HSU148" s="69"/>
      <c r="HSV148" s="69"/>
      <c r="HSW148" s="69"/>
      <c r="HSX148" s="69"/>
      <c r="HSY148" s="69"/>
      <c r="HSZ148" s="69"/>
      <c r="HTA148" s="69"/>
      <c r="HTB148" s="69"/>
      <c r="HTC148" s="69"/>
      <c r="HTD148" s="69"/>
      <c r="HTE148" s="64"/>
      <c r="HTF148" s="56"/>
      <c r="HTG148" s="63"/>
      <c r="HTH148" s="63"/>
      <c r="HTI148" s="68"/>
      <c r="HTJ148" s="70"/>
      <c r="HTK148" s="69"/>
      <c r="HTL148" s="69"/>
      <c r="HTM148" s="69"/>
      <c r="HTN148" s="69"/>
      <c r="HTO148" s="69"/>
      <c r="HTP148" s="69"/>
      <c r="HTQ148" s="69"/>
      <c r="HTR148" s="69"/>
      <c r="HTS148" s="69"/>
      <c r="HTT148" s="69"/>
      <c r="HTU148" s="64"/>
      <c r="HTV148" s="56"/>
      <c r="HTW148" s="63"/>
      <c r="HTX148" s="63"/>
      <c r="HTY148" s="68"/>
      <c r="HTZ148" s="70"/>
      <c r="HUA148" s="69"/>
      <c r="HUB148" s="69"/>
      <c r="HUC148" s="69"/>
      <c r="HUD148" s="69"/>
      <c r="HUE148" s="69"/>
      <c r="HUF148" s="69"/>
      <c r="HUG148" s="69"/>
      <c r="HUH148" s="69"/>
      <c r="HUI148" s="69"/>
      <c r="HUJ148" s="69"/>
      <c r="HUK148" s="64"/>
      <c r="HUL148" s="56"/>
      <c r="HUM148" s="63"/>
      <c r="HUN148" s="63"/>
      <c r="HUO148" s="68"/>
      <c r="HUP148" s="70"/>
      <c r="HUQ148" s="69"/>
      <c r="HUR148" s="69"/>
      <c r="HUS148" s="69"/>
      <c r="HUT148" s="69"/>
      <c r="HUU148" s="69"/>
      <c r="HUV148" s="69"/>
      <c r="HUW148" s="69"/>
      <c r="HUX148" s="69"/>
      <c r="HUY148" s="69"/>
      <c r="HUZ148" s="69"/>
      <c r="HVA148" s="64"/>
      <c r="HVB148" s="56"/>
      <c r="HVC148" s="63"/>
      <c r="HVD148" s="63"/>
      <c r="HVE148" s="68"/>
      <c r="HVF148" s="70"/>
      <c r="HVG148" s="69"/>
      <c r="HVH148" s="69"/>
      <c r="HVI148" s="69"/>
      <c r="HVJ148" s="69"/>
      <c r="HVK148" s="69"/>
      <c r="HVL148" s="69"/>
      <c r="HVM148" s="69"/>
      <c r="HVN148" s="69"/>
      <c r="HVO148" s="69"/>
      <c r="HVP148" s="69"/>
      <c r="HVQ148" s="64"/>
      <c r="HVR148" s="56"/>
      <c r="HVS148" s="63"/>
      <c r="HVT148" s="63"/>
      <c r="HVU148" s="68"/>
      <c r="HVV148" s="70"/>
      <c r="HVW148" s="69"/>
      <c r="HVX148" s="69"/>
      <c r="HVY148" s="69"/>
      <c r="HVZ148" s="69"/>
      <c r="HWA148" s="69"/>
      <c r="HWB148" s="69"/>
      <c r="HWC148" s="69"/>
      <c r="HWD148" s="69"/>
      <c r="HWE148" s="69"/>
      <c r="HWF148" s="69"/>
      <c r="HWG148" s="64"/>
      <c r="HWH148" s="56"/>
      <c r="HWI148" s="63"/>
      <c r="HWJ148" s="63"/>
      <c r="HWK148" s="68"/>
      <c r="HWL148" s="70"/>
      <c r="HWM148" s="69"/>
      <c r="HWN148" s="69"/>
      <c r="HWO148" s="69"/>
      <c r="HWP148" s="69"/>
      <c r="HWQ148" s="69"/>
      <c r="HWR148" s="69"/>
      <c r="HWS148" s="69"/>
      <c r="HWT148" s="69"/>
      <c r="HWU148" s="69"/>
      <c r="HWV148" s="69"/>
      <c r="HWW148" s="64"/>
      <c r="HWX148" s="56"/>
      <c r="HWY148" s="63"/>
      <c r="HWZ148" s="63"/>
      <c r="HXA148" s="68"/>
      <c r="HXB148" s="70"/>
      <c r="HXC148" s="69"/>
      <c r="HXD148" s="69"/>
      <c r="HXE148" s="69"/>
      <c r="HXF148" s="69"/>
      <c r="HXG148" s="69"/>
      <c r="HXH148" s="69"/>
      <c r="HXI148" s="69"/>
      <c r="HXJ148" s="69"/>
      <c r="HXK148" s="69"/>
      <c r="HXL148" s="69"/>
      <c r="HXM148" s="64"/>
      <c r="HXN148" s="56"/>
      <c r="HXO148" s="63"/>
      <c r="HXP148" s="63"/>
      <c r="HXQ148" s="68"/>
      <c r="HXR148" s="70"/>
      <c r="HXS148" s="69"/>
      <c r="HXT148" s="69"/>
      <c r="HXU148" s="69"/>
      <c r="HXV148" s="69"/>
      <c r="HXW148" s="69"/>
      <c r="HXX148" s="69"/>
      <c r="HXY148" s="69"/>
      <c r="HXZ148" s="69"/>
      <c r="HYA148" s="69"/>
      <c r="HYB148" s="69"/>
      <c r="HYC148" s="64"/>
      <c r="HYD148" s="56"/>
      <c r="HYE148" s="63"/>
      <c r="HYF148" s="63"/>
      <c r="HYG148" s="68"/>
      <c r="HYH148" s="70"/>
      <c r="HYI148" s="69"/>
      <c r="HYJ148" s="69"/>
      <c r="HYK148" s="69"/>
      <c r="HYL148" s="69"/>
      <c r="HYM148" s="69"/>
      <c r="HYN148" s="69"/>
      <c r="HYO148" s="69"/>
      <c r="HYP148" s="69"/>
      <c r="HYQ148" s="69"/>
      <c r="HYR148" s="69"/>
      <c r="HYS148" s="64"/>
      <c r="HYT148" s="56"/>
      <c r="HYU148" s="63"/>
      <c r="HYV148" s="63"/>
      <c r="HYW148" s="68"/>
      <c r="HYX148" s="70"/>
      <c r="HYY148" s="69"/>
      <c r="HYZ148" s="69"/>
      <c r="HZA148" s="69"/>
      <c r="HZB148" s="69"/>
      <c r="HZC148" s="69"/>
      <c r="HZD148" s="69"/>
      <c r="HZE148" s="69"/>
      <c r="HZF148" s="69"/>
      <c r="HZG148" s="69"/>
      <c r="HZH148" s="69"/>
      <c r="HZI148" s="64"/>
      <c r="HZJ148" s="56"/>
      <c r="HZK148" s="63"/>
      <c r="HZL148" s="63"/>
      <c r="HZM148" s="68"/>
      <c r="HZN148" s="70"/>
      <c r="HZO148" s="69"/>
      <c r="HZP148" s="69"/>
      <c r="HZQ148" s="69"/>
      <c r="HZR148" s="69"/>
      <c r="HZS148" s="69"/>
      <c r="HZT148" s="69"/>
      <c r="HZU148" s="69"/>
      <c r="HZV148" s="69"/>
      <c r="HZW148" s="69"/>
      <c r="HZX148" s="69"/>
      <c r="HZY148" s="64"/>
      <c r="HZZ148" s="56"/>
      <c r="IAA148" s="63"/>
      <c r="IAB148" s="63"/>
      <c r="IAC148" s="68"/>
      <c r="IAD148" s="70"/>
      <c r="IAE148" s="69"/>
      <c r="IAF148" s="69"/>
      <c r="IAG148" s="69"/>
      <c r="IAH148" s="69"/>
      <c r="IAI148" s="69"/>
      <c r="IAJ148" s="69"/>
      <c r="IAK148" s="69"/>
      <c r="IAL148" s="69"/>
      <c r="IAM148" s="69"/>
      <c r="IAN148" s="69"/>
      <c r="IAO148" s="64"/>
      <c r="IAP148" s="56"/>
      <c r="IAQ148" s="63"/>
      <c r="IAR148" s="63"/>
      <c r="IAS148" s="68"/>
      <c r="IAT148" s="70"/>
      <c r="IAU148" s="69"/>
      <c r="IAV148" s="69"/>
      <c r="IAW148" s="69"/>
      <c r="IAX148" s="69"/>
      <c r="IAY148" s="69"/>
      <c r="IAZ148" s="69"/>
      <c r="IBA148" s="69"/>
      <c r="IBB148" s="69"/>
      <c r="IBC148" s="69"/>
      <c r="IBD148" s="69"/>
      <c r="IBE148" s="64"/>
      <c r="IBF148" s="56"/>
      <c r="IBG148" s="63"/>
      <c r="IBH148" s="63"/>
      <c r="IBI148" s="68"/>
      <c r="IBJ148" s="70"/>
      <c r="IBK148" s="69"/>
      <c r="IBL148" s="69"/>
      <c r="IBM148" s="69"/>
      <c r="IBN148" s="69"/>
      <c r="IBO148" s="69"/>
      <c r="IBP148" s="69"/>
      <c r="IBQ148" s="69"/>
      <c r="IBR148" s="69"/>
      <c r="IBS148" s="69"/>
      <c r="IBT148" s="69"/>
      <c r="IBU148" s="64"/>
      <c r="IBV148" s="56"/>
      <c r="IBW148" s="63"/>
      <c r="IBX148" s="63"/>
      <c r="IBY148" s="68"/>
      <c r="IBZ148" s="70"/>
      <c r="ICA148" s="69"/>
      <c r="ICB148" s="69"/>
      <c r="ICC148" s="69"/>
      <c r="ICD148" s="69"/>
      <c r="ICE148" s="69"/>
      <c r="ICF148" s="69"/>
      <c r="ICG148" s="69"/>
      <c r="ICH148" s="69"/>
      <c r="ICI148" s="69"/>
      <c r="ICJ148" s="69"/>
      <c r="ICK148" s="64"/>
      <c r="ICL148" s="56"/>
      <c r="ICM148" s="63"/>
      <c r="ICN148" s="63"/>
      <c r="ICO148" s="68"/>
      <c r="ICP148" s="70"/>
      <c r="ICQ148" s="69"/>
      <c r="ICR148" s="69"/>
      <c r="ICS148" s="69"/>
      <c r="ICT148" s="69"/>
      <c r="ICU148" s="69"/>
      <c r="ICV148" s="69"/>
      <c r="ICW148" s="69"/>
      <c r="ICX148" s="69"/>
      <c r="ICY148" s="69"/>
      <c r="ICZ148" s="69"/>
      <c r="IDA148" s="64"/>
      <c r="IDB148" s="56"/>
      <c r="IDC148" s="63"/>
      <c r="IDD148" s="63"/>
      <c r="IDE148" s="68"/>
      <c r="IDF148" s="70"/>
      <c r="IDG148" s="69"/>
      <c r="IDH148" s="69"/>
      <c r="IDI148" s="69"/>
      <c r="IDJ148" s="69"/>
      <c r="IDK148" s="69"/>
      <c r="IDL148" s="69"/>
      <c r="IDM148" s="69"/>
      <c r="IDN148" s="69"/>
      <c r="IDO148" s="69"/>
      <c r="IDP148" s="69"/>
      <c r="IDQ148" s="64"/>
      <c r="IDR148" s="56"/>
      <c r="IDS148" s="63"/>
      <c r="IDT148" s="63"/>
      <c r="IDU148" s="68"/>
      <c r="IDV148" s="70"/>
      <c r="IDW148" s="69"/>
      <c r="IDX148" s="69"/>
      <c r="IDY148" s="69"/>
      <c r="IDZ148" s="69"/>
      <c r="IEA148" s="69"/>
      <c r="IEB148" s="69"/>
      <c r="IEC148" s="69"/>
      <c r="IED148" s="69"/>
      <c r="IEE148" s="69"/>
      <c r="IEF148" s="69"/>
      <c r="IEG148" s="64"/>
      <c r="IEH148" s="56"/>
      <c r="IEI148" s="63"/>
      <c r="IEJ148" s="63"/>
      <c r="IEK148" s="68"/>
      <c r="IEL148" s="70"/>
      <c r="IEM148" s="69"/>
      <c r="IEN148" s="69"/>
      <c r="IEO148" s="69"/>
      <c r="IEP148" s="69"/>
      <c r="IEQ148" s="69"/>
      <c r="IER148" s="69"/>
      <c r="IES148" s="69"/>
      <c r="IET148" s="69"/>
      <c r="IEU148" s="69"/>
      <c r="IEV148" s="69"/>
      <c r="IEW148" s="64"/>
      <c r="IEX148" s="56"/>
      <c r="IEY148" s="63"/>
      <c r="IEZ148" s="63"/>
      <c r="IFA148" s="68"/>
      <c r="IFB148" s="70"/>
      <c r="IFC148" s="69"/>
      <c r="IFD148" s="69"/>
      <c r="IFE148" s="69"/>
      <c r="IFF148" s="69"/>
      <c r="IFG148" s="69"/>
      <c r="IFH148" s="69"/>
      <c r="IFI148" s="69"/>
      <c r="IFJ148" s="69"/>
      <c r="IFK148" s="69"/>
      <c r="IFL148" s="69"/>
      <c r="IFM148" s="64"/>
      <c r="IFN148" s="56"/>
      <c r="IFO148" s="63"/>
      <c r="IFP148" s="63"/>
      <c r="IFQ148" s="68"/>
      <c r="IFR148" s="70"/>
      <c r="IFS148" s="69"/>
      <c r="IFT148" s="69"/>
      <c r="IFU148" s="69"/>
      <c r="IFV148" s="69"/>
      <c r="IFW148" s="69"/>
      <c r="IFX148" s="69"/>
      <c r="IFY148" s="69"/>
      <c r="IFZ148" s="69"/>
      <c r="IGA148" s="69"/>
      <c r="IGB148" s="69"/>
      <c r="IGC148" s="64"/>
      <c r="IGD148" s="56"/>
      <c r="IGE148" s="63"/>
      <c r="IGF148" s="63"/>
      <c r="IGG148" s="68"/>
      <c r="IGH148" s="70"/>
      <c r="IGI148" s="69"/>
      <c r="IGJ148" s="69"/>
      <c r="IGK148" s="69"/>
      <c r="IGL148" s="69"/>
      <c r="IGM148" s="69"/>
      <c r="IGN148" s="69"/>
      <c r="IGO148" s="69"/>
      <c r="IGP148" s="69"/>
      <c r="IGQ148" s="69"/>
      <c r="IGR148" s="69"/>
      <c r="IGS148" s="64"/>
      <c r="IGT148" s="56"/>
      <c r="IGU148" s="63"/>
      <c r="IGV148" s="63"/>
      <c r="IGW148" s="68"/>
      <c r="IGX148" s="70"/>
      <c r="IGY148" s="69"/>
      <c r="IGZ148" s="69"/>
      <c r="IHA148" s="69"/>
      <c r="IHB148" s="69"/>
      <c r="IHC148" s="69"/>
      <c r="IHD148" s="69"/>
      <c r="IHE148" s="69"/>
      <c r="IHF148" s="69"/>
      <c r="IHG148" s="69"/>
      <c r="IHH148" s="69"/>
      <c r="IHI148" s="64"/>
      <c r="IHJ148" s="56"/>
      <c r="IHK148" s="63"/>
      <c r="IHL148" s="63"/>
      <c r="IHM148" s="68"/>
      <c r="IHN148" s="70"/>
      <c r="IHO148" s="69"/>
      <c r="IHP148" s="69"/>
      <c r="IHQ148" s="69"/>
      <c r="IHR148" s="69"/>
      <c r="IHS148" s="69"/>
      <c r="IHT148" s="69"/>
      <c r="IHU148" s="69"/>
      <c r="IHV148" s="69"/>
      <c r="IHW148" s="69"/>
      <c r="IHX148" s="69"/>
      <c r="IHY148" s="64"/>
      <c r="IHZ148" s="56"/>
      <c r="IIA148" s="63"/>
      <c r="IIB148" s="63"/>
      <c r="IIC148" s="68"/>
      <c r="IID148" s="70"/>
      <c r="IIE148" s="69"/>
      <c r="IIF148" s="69"/>
      <c r="IIG148" s="69"/>
      <c r="IIH148" s="69"/>
      <c r="III148" s="69"/>
      <c r="IIJ148" s="69"/>
      <c r="IIK148" s="69"/>
      <c r="IIL148" s="69"/>
      <c r="IIM148" s="69"/>
      <c r="IIN148" s="69"/>
      <c r="IIO148" s="64"/>
      <c r="IIP148" s="56"/>
      <c r="IIQ148" s="63"/>
      <c r="IIR148" s="63"/>
      <c r="IIS148" s="68"/>
      <c r="IIT148" s="70"/>
      <c r="IIU148" s="69"/>
      <c r="IIV148" s="69"/>
      <c r="IIW148" s="69"/>
      <c r="IIX148" s="69"/>
      <c r="IIY148" s="69"/>
      <c r="IIZ148" s="69"/>
      <c r="IJA148" s="69"/>
      <c r="IJB148" s="69"/>
      <c r="IJC148" s="69"/>
      <c r="IJD148" s="69"/>
      <c r="IJE148" s="64"/>
      <c r="IJF148" s="56"/>
      <c r="IJG148" s="63"/>
      <c r="IJH148" s="63"/>
      <c r="IJI148" s="68"/>
      <c r="IJJ148" s="70"/>
      <c r="IJK148" s="69"/>
      <c r="IJL148" s="69"/>
      <c r="IJM148" s="69"/>
      <c r="IJN148" s="69"/>
      <c r="IJO148" s="69"/>
      <c r="IJP148" s="69"/>
      <c r="IJQ148" s="69"/>
      <c r="IJR148" s="69"/>
      <c r="IJS148" s="69"/>
      <c r="IJT148" s="69"/>
      <c r="IJU148" s="64"/>
      <c r="IJV148" s="56"/>
      <c r="IJW148" s="63"/>
      <c r="IJX148" s="63"/>
      <c r="IJY148" s="68"/>
      <c r="IJZ148" s="70"/>
      <c r="IKA148" s="69"/>
      <c r="IKB148" s="69"/>
      <c r="IKC148" s="69"/>
      <c r="IKD148" s="69"/>
      <c r="IKE148" s="69"/>
      <c r="IKF148" s="69"/>
      <c r="IKG148" s="69"/>
      <c r="IKH148" s="69"/>
      <c r="IKI148" s="69"/>
      <c r="IKJ148" s="69"/>
      <c r="IKK148" s="64"/>
      <c r="IKL148" s="56"/>
      <c r="IKM148" s="63"/>
      <c r="IKN148" s="63"/>
      <c r="IKO148" s="68"/>
      <c r="IKP148" s="70"/>
      <c r="IKQ148" s="69"/>
      <c r="IKR148" s="69"/>
      <c r="IKS148" s="69"/>
      <c r="IKT148" s="69"/>
      <c r="IKU148" s="69"/>
      <c r="IKV148" s="69"/>
      <c r="IKW148" s="69"/>
      <c r="IKX148" s="69"/>
      <c r="IKY148" s="69"/>
      <c r="IKZ148" s="69"/>
      <c r="ILA148" s="64"/>
      <c r="ILB148" s="56"/>
      <c r="ILC148" s="63"/>
      <c r="ILD148" s="63"/>
      <c r="ILE148" s="68"/>
      <c r="ILF148" s="70"/>
      <c r="ILG148" s="69"/>
      <c r="ILH148" s="69"/>
      <c r="ILI148" s="69"/>
      <c r="ILJ148" s="69"/>
      <c r="ILK148" s="69"/>
      <c r="ILL148" s="69"/>
      <c r="ILM148" s="69"/>
      <c r="ILN148" s="69"/>
      <c r="ILO148" s="69"/>
      <c r="ILP148" s="69"/>
      <c r="ILQ148" s="64"/>
      <c r="ILR148" s="56"/>
      <c r="ILS148" s="63"/>
      <c r="ILT148" s="63"/>
      <c r="ILU148" s="68"/>
      <c r="ILV148" s="70"/>
      <c r="ILW148" s="69"/>
      <c r="ILX148" s="69"/>
      <c r="ILY148" s="69"/>
      <c r="ILZ148" s="69"/>
      <c r="IMA148" s="69"/>
      <c r="IMB148" s="69"/>
      <c r="IMC148" s="69"/>
      <c r="IMD148" s="69"/>
      <c r="IME148" s="69"/>
      <c r="IMF148" s="69"/>
      <c r="IMG148" s="64"/>
      <c r="IMH148" s="56"/>
      <c r="IMI148" s="63"/>
      <c r="IMJ148" s="63"/>
      <c r="IMK148" s="68"/>
      <c r="IML148" s="70"/>
      <c r="IMM148" s="69"/>
      <c r="IMN148" s="69"/>
      <c r="IMO148" s="69"/>
      <c r="IMP148" s="69"/>
      <c r="IMQ148" s="69"/>
      <c r="IMR148" s="69"/>
      <c r="IMS148" s="69"/>
      <c r="IMT148" s="69"/>
      <c r="IMU148" s="69"/>
      <c r="IMV148" s="69"/>
      <c r="IMW148" s="64"/>
      <c r="IMX148" s="56"/>
      <c r="IMY148" s="63"/>
      <c r="IMZ148" s="63"/>
      <c r="INA148" s="68"/>
      <c r="INB148" s="70"/>
      <c r="INC148" s="69"/>
      <c r="IND148" s="69"/>
      <c r="INE148" s="69"/>
      <c r="INF148" s="69"/>
      <c r="ING148" s="69"/>
      <c r="INH148" s="69"/>
      <c r="INI148" s="69"/>
      <c r="INJ148" s="69"/>
      <c r="INK148" s="69"/>
      <c r="INL148" s="69"/>
      <c r="INM148" s="64"/>
      <c r="INN148" s="56"/>
      <c r="INO148" s="63"/>
      <c r="INP148" s="63"/>
      <c r="INQ148" s="68"/>
      <c r="INR148" s="70"/>
      <c r="INS148" s="69"/>
      <c r="INT148" s="69"/>
      <c r="INU148" s="69"/>
      <c r="INV148" s="69"/>
      <c r="INW148" s="69"/>
      <c r="INX148" s="69"/>
      <c r="INY148" s="69"/>
      <c r="INZ148" s="69"/>
      <c r="IOA148" s="69"/>
      <c r="IOB148" s="69"/>
      <c r="IOC148" s="64"/>
      <c r="IOD148" s="56"/>
      <c r="IOE148" s="63"/>
      <c r="IOF148" s="63"/>
      <c r="IOG148" s="68"/>
      <c r="IOH148" s="70"/>
      <c r="IOI148" s="69"/>
      <c r="IOJ148" s="69"/>
      <c r="IOK148" s="69"/>
      <c r="IOL148" s="69"/>
      <c r="IOM148" s="69"/>
      <c r="ION148" s="69"/>
      <c r="IOO148" s="69"/>
      <c r="IOP148" s="69"/>
      <c r="IOQ148" s="69"/>
      <c r="IOR148" s="69"/>
      <c r="IOS148" s="64"/>
      <c r="IOT148" s="56"/>
      <c r="IOU148" s="63"/>
      <c r="IOV148" s="63"/>
      <c r="IOW148" s="68"/>
      <c r="IOX148" s="70"/>
      <c r="IOY148" s="69"/>
      <c r="IOZ148" s="69"/>
      <c r="IPA148" s="69"/>
      <c r="IPB148" s="69"/>
      <c r="IPC148" s="69"/>
      <c r="IPD148" s="69"/>
      <c r="IPE148" s="69"/>
      <c r="IPF148" s="69"/>
      <c r="IPG148" s="69"/>
      <c r="IPH148" s="69"/>
      <c r="IPI148" s="64"/>
      <c r="IPJ148" s="56"/>
      <c r="IPK148" s="63"/>
      <c r="IPL148" s="63"/>
      <c r="IPM148" s="68"/>
      <c r="IPN148" s="70"/>
      <c r="IPO148" s="69"/>
      <c r="IPP148" s="69"/>
      <c r="IPQ148" s="69"/>
      <c r="IPR148" s="69"/>
      <c r="IPS148" s="69"/>
      <c r="IPT148" s="69"/>
      <c r="IPU148" s="69"/>
      <c r="IPV148" s="69"/>
      <c r="IPW148" s="69"/>
      <c r="IPX148" s="69"/>
      <c r="IPY148" s="64"/>
      <c r="IPZ148" s="56"/>
      <c r="IQA148" s="63"/>
      <c r="IQB148" s="63"/>
      <c r="IQC148" s="68"/>
      <c r="IQD148" s="70"/>
      <c r="IQE148" s="69"/>
      <c r="IQF148" s="69"/>
      <c r="IQG148" s="69"/>
      <c r="IQH148" s="69"/>
      <c r="IQI148" s="69"/>
      <c r="IQJ148" s="69"/>
      <c r="IQK148" s="69"/>
      <c r="IQL148" s="69"/>
      <c r="IQM148" s="69"/>
      <c r="IQN148" s="69"/>
      <c r="IQO148" s="64"/>
      <c r="IQP148" s="56"/>
      <c r="IQQ148" s="63"/>
      <c r="IQR148" s="63"/>
      <c r="IQS148" s="68"/>
      <c r="IQT148" s="70"/>
      <c r="IQU148" s="69"/>
      <c r="IQV148" s="69"/>
      <c r="IQW148" s="69"/>
      <c r="IQX148" s="69"/>
      <c r="IQY148" s="69"/>
      <c r="IQZ148" s="69"/>
      <c r="IRA148" s="69"/>
      <c r="IRB148" s="69"/>
      <c r="IRC148" s="69"/>
      <c r="IRD148" s="69"/>
      <c r="IRE148" s="64"/>
      <c r="IRF148" s="56"/>
      <c r="IRG148" s="63"/>
      <c r="IRH148" s="63"/>
      <c r="IRI148" s="68"/>
      <c r="IRJ148" s="70"/>
      <c r="IRK148" s="69"/>
      <c r="IRL148" s="69"/>
      <c r="IRM148" s="69"/>
      <c r="IRN148" s="69"/>
      <c r="IRO148" s="69"/>
      <c r="IRP148" s="69"/>
      <c r="IRQ148" s="69"/>
      <c r="IRR148" s="69"/>
      <c r="IRS148" s="69"/>
      <c r="IRT148" s="69"/>
      <c r="IRU148" s="64"/>
      <c r="IRV148" s="56"/>
      <c r="IRW148" s="63"/>
      <c r="IRX148" s="63"/>
      <c r="IRY148" s="68"/>
      <c r="IRZ148" s="70"/>
      <c r="ISA148" s="69"/>
      <c r="ISB148" s="69"/>
      <c r="ISC148" s="69"/>
      <c r="ISD148" s="69"/>
      <c r="ISE148" s="69"/>
      <c r="ISF148" s="69"/>
      <c r="ISG148" s="69"/>
      <c r="ISH148" s="69"/>
      <c r="ISI148" s="69"/>
      <c r="ISJ148" s="69"/>
      <c r="ISK148" s="64"/>
      <c r="ISL148" s="56"/>
      <c r="ISM148" s="63"/>
      <c r="ISN148" s="63"/>
      <c r="ISO148" s="68"/>
      <c r="ISP148" s="70"/>
      <c r="ISQ148" s="69"/>
      <c r="ISR148" s="69"/>
      <c r="ISS148" s="69"/>
      <c r="IST148" s="69"/>
      <c r="ISU148" s="69"/>
      <c r="ISV148" s="69"/>
      <c r="ISW148" s="69"/>
      <c r="ISX148" s="69"/>
      <c r="ISY148" s="69"/>
      <c r="ISZ148" s="69"/>
      <c r="ITA148" s="64"/>
      <c r="ITB148" s="56"/>
      <c r="ITC148" s="63"/>
      <c r="ITD148" s="63"/>
      <c r="ITE148" s="68"/>
      <c r="ITF148" s="70"/>
      <c r="ITG148" s="69"/>
      <c r="ITH148" s="69"/>
      <c r="ITI148" s="69"/>
      <c r="ITJ148" s="69"/>
      <c r="ITK148" s="69"/>
      <c r="ITL148" s="69"/>
      <c r="ITM148" s="69"/>
      <c r="ITN148" s="69"/>
      <c r="ITO148" s="69"/>
      <c r="ITP148" s="69"/>
      <c r="ITQ148" s="64"/>
      <c r="ITR148" s="56"/>
      <c r="ITS148" s="63"/>
      <c r="ITT148" s="63"/>
      <c r="ITU148" s="68"/>
      <c r="ITV148" s="70"/>
      <c r="ITW148" s="69"/>
      <c r="ITX148" s="69"/>
      <c r="ITY148" s="69"/>
      <c r="ITZ148" s="69"/>
      <c r="IUA148" s="69"/>
      <c r="IUB148" s="69"/>
      <c r="IUC148" s="69"/>
      <c r="IUD148" s="69"/>
      <c r="IUE148" s="69"/>
      <c r="IUF148" s="69"/>
      <c r="IUG148" s="64"/>
      <c r="IUH148" s="56"/>
      <c r="IUI148" s="63"/>
      <c r="IUJ148" s="63"/>
      <c r="IUK148" s="68"/>
      <c r="IUL148" s="70"/>
      <c r="IUM148" s="69"/>
      <c r="IUN148" s="69"/>
      <c r="IUO148" s="69"/>
      <c r="IUP148" s="69"/>
      <c r="IUQ148" s="69"/>
      <c r="IUR148" s="69"/>
      <c r="IUS148" s="69"/>
      <c r="IUT148" s="69"/>
      <c r="IUU148" s="69"/>
      <c r="IUV148" s="69"/>
      <c r="IUW148" s="64"/>
      <c r="IUX148" s="56"/>
      <c r="IUY148" s="63"/>
      <c r="IUZ148" s="63"/>
      <c r="IVA148" s="68"/>
      <c r="IVB148" s="70"/>
      <c r="IVC148" s="69"/>
      <c r="IVD148" s="69"/>
      <c r="IVE148" s="69"/>
      <c r="IVF148" s="69"/>
      <c r="IVG148" s="69"/>
      <c r="IVH148" s="69"/>
      <c r="IVI148" s="69"/>
      <c r="IVJ148" s="69"/>
      <c r="IVK148" s="69"/>
      <c r="IVL148" s="69"/>
      <c r="IVM148" s="64"/>
      <c r="IVN148" s="56"/>
      <c r="IVO148" s="63"/>
      <c r="IVP148" s="63"/>
      <c r="IVQ148" s="68"/>
      <c r="IVR148" s="70"/>
      <c r="IVS148" s="69"/>
      <c r="IVT148" s="69"/>
      <c r="IVU148" s="69"/>
      <c r="IVV148" s="69"/>
      <c r="IVW148" s="69"/>
      <c r="IVX148" s="69"/>
      <c r="IVY148" s="69"/>
      <c r="IVZ148" s="69"/>
      <c r="IWA148" s="69"/>
      <c r="IWB148" s="69"/>
      <c r="IWC148" s="64"/>
      <c r="IWD148" s="56"/>
      <c r="IWE148" s="63"/>
      <c r="IWF148" s="63"/>
      <c r="IWG148" s="68"/>
      <c r="IWH148" s="70"/>
      <c r="IWI148" s="69"/>
      <c r="IWJ148" s="69"/>
      <c r="IWK148" s="69"/>
      <c r="IWL148" s="69"/>
      <c r="IWM148" s="69"/>
      <c r="IWN148" s="69"/>
      <c r="IWO148" s="69"/>
      <c r="IWP148" s="69"/>
      <c r="IWQ148" s="69"/>
      <c r="IWR148" s="69"/>
      <c r="IWS148" s="64"/>
      <c r="IWT148" s="56"/>
      <c r="IWU148" s="63"/>
      <c r="IWV148" s="63"/>
      <c r="IWW148" s="68"/>
      <c r="IWX148" s="70"/>
      <c r="IWY148" s="69"/>
      <c r="IWZ148" s="69"/>
      <c r="IXA148" s="69"/>
      <c r="IXB148" s="69"/>
      <c r="IXC148" s="69"/>
      <c r="IXD148" s="69"/>
      <c r="IXE148" s="69"/>
      <c r="IXF148" s="69"/>
      <c r="IXG148" s="69"/>
      <c r="IXH148" s="69"/>
      <c r="IXI148" s="64"/>
      <c r="IXJ148" s="56"/>
      <c r="IXK148" s="63"/>
      <c r="IXL148" s="63"/>
      <c r="IXM148" s="68"/>
      <c r="IXN148" s="70"/>
      <c r="IXO148" s="69"/>
      <c r="IXP148" s="69"/>
      <c r="IXQ148" s="69"/>
      <c r="IXR148" s="69"/>
      <c r="IXS148" s="69"/>
      <c r="IXT148" s="69"/>
      <c r="IXU148" s="69"/>
      <c r="IXV148" s="69"/>
      <c r="IXW148" s="69"/>
      <c r="IXX148" s="69"/>
      <c r="IXY148" s="64"/>
      <c r="IXZ148" s="56"/>
      <c r="IYA148" s="63"/>
      <c r="IYB148" s="63"/>
      <c r="IYC148" s="68"/>
      <c r="IYD148" s="70"/>
      <c r="IYE148" s="69"/>
      <c r="IYF148" s="69"/>
      <c r="IYG148" s="69"/>
      <c r="IYH148" s="69"/>
      <c r="IYI148" s="69"/>
      <c r="IYJ148" s="69"/>
      <c r="IYK148" s="69"/>
      <c r="IYL148" s="69"/>
      <c r="IYM148" s="69"/>
      <c r="IYN148" s="69"/>
      <c r="IYO148" s="64"/>
      <c r="IYP148" s="56"/>
      <c r="IYQ148" s="63"/>
      <c r="IYR148" s="63"/>
      <c r="IYS148" s="68"/>
      <c r="IYT148" s="70"/>
      <c r="IYU148" s="69"/>
      <c r="IYV148" s="69"/>
      <c r="IYW148" s="69"/>
      <c r="IYX148" s="69"/>
      <c r="IYY148" s="69"/>
      <c r="IYZ148" s="69"/>
      <c r="IZA148" s="69"/>
      <c r="IZB148" s="69"/>
      <c r="IZC148" s="69"/>
      <c r="IZD148" s="69"/>
      <c r="IZE148" s="64"/>
      <c r="IZF148" s="56"/>
      <c r="IZG148" s="63"/>
      <c r="IZH148" s="63"/>
      <c r="IZI148" s="68"/>
      <c r="IZJ148" s="70"/>
      <c r="IZK148" s="69"/>
      <c r="IZL148" s="69"/>
      <c r="IZM148" s="69"/>
      <c r="IZN148" s="69"/>
      <c r="IZO148" s="69"/>
      <c r="IZP148" s="69"/>
      <c r="IZQ148" s="69"/>
      <c r="IZR148" s="69"/>
      <c r="IZS148" s="69"/>
      <c r="IZT148" s="69"/>
      <c r="IZU148" s="64"/>
      <c r="IZV148" s="56"/>
      <c r="IZW148" s="63"/>
      <c r="IZX148" s="63"/>
      <c r="IZY148" s="68"/>
      <c r="IZZ148" s="70"/>
      <c r="JAA148" s="69"/>
      <c r="JAB148" s="69"/>
      <c r="JAC148" s="69"/>
      <c r="JAD148" s="69"/>
      <c r="JAE148" s="69"/>
      <c r="JAF148" s="69"/>
      <c r="JAG148" s="69"/>
      <c r="JAH148" s="69"/>
      <c r="JAI148" s="69"/>
      <c r="JAJ148" s="69"/>
      <c r="JAK148" s="64"/>
      <c r="JAL148" s="56"/>
      <c r="JAM148" s="63"/>
      <c r="JAN148" s="63"/>
      <c r="JAO148" s="68"/>
      <c r="JAP148" s="70"/>
      <c r="JAQ148" s="69"/>
      <c r="JAR148" s="69"/>
      <c r="JAS148" s="69"/>
      <c r="JAT148" s="69"/>
      <c r="JAU148" s="69"/>
      <c r="JAV148" s="69"/>
      <c r="JAW148" s="69"/>
      <c r="JAX148" s="69"/>
      <c r="JAY148" s="69"/>
      <c r="JAZ148" s="69"/>
      <c r="JBA148" s="64"/>
      <c r="JBB148" s="56"/>
      <c r="JBC148" s="63"/>
      <c r="JBD148" s="63"/>
      <c r="JBE148" s="68"/>
      <c r="JBF148" s="70"/>
      <c r="JBG148" s="69"/>
      <c r="JBH148" s="69"/>
      <c r="JBI148" s="69"/>
      <c r="JBJ148" s="69"/>
      <c r="JBK148" s="69"/>
      <c r="JBL148" s="69"/>
      <c r="JBM148" s="69"/>
      <c r="JBN148" s="69"/>
      <c r="JBO148" s="69"/>
      <c r="JBP148" s="69"/>
      <c r="JBQ148" s="64"/>
      <c r="JBR148" s="56"/>
      <c r="JBS148" s="63"/>
      <c r="JBT148" s="63"/>
      <c r="JBU148" s="68"/>
      <c r="JBV148" s="70"/>
      <c r="JBW148" s="69"/>
      <c r="JBX148" s="69"/>
      <c r="JBY148" s="69"/>
      <c r="JBZ148" s="69"/>
      <c r="JCA148" s="69"/>
      <c r="JCB148" s="69"/>
      <c r="JCC148" s="69"/>
      <c r="JCD148" s="69"/>
      <c r="JCE148" s="69"/>
      <c r="JCF148" s="69"/>
      <c r="JCG148" s="64"/>
      <c r="JCH148" s="56"/>
      <c r="JCI148" s="63"/>
      <c r="JCJ148" s="63"/>
      <c r="JCK148" s="68"/>
      <c r="JCL148" s="70"/>
      <c r="JCM148" s="69"/>
      <c r="JCN148" s="69"/>
      <c r="JCO148" s="69"/>
      <c r="JCP148" s="69"/>
      <c r="JCQ148" s="69"/>
      <c r="JCR148" s="69"/>
      <c r="JCS148" s="69"/>
      <c r="JCT148" s="69"/>
      <c r="JCU148" s="69"/>
      <c r="JCV148" s="69"/>
      <c r="JCW148" s="64"/>
      <c r="JCX148" s="56"/>
      <c r="JCY148" s="63"/>
      <c r="JCZ148" s="63"/>
      <c r="JDA148" s="68"/>
      <c r="JDB148" s="70"/>
      <c r="JDC148" s="69"/>
      <c r="JDD148" s="69"/>
      <c r="JDE148" s="69"/>
      <c r="JDF148" s="69"/>
      <c r="JDG148" s="69"/>
      <c r="JDH148" s="69"/>
      <c r="JDI148" s="69"/>
      <c r="JDJ148" s="69"/>
      <c r="JDK148" s="69"/>
      <c r="JDL148" s="69"/>
      <c r="JDM148" s="64"/>
      <c r="JDN148" s="56"/>
      <c r="JDO148" s="63"/>
      <c r="JDP148" s="63"/>
      <c r="JDQ148" s="68"/>
      <c r="JDR148" s="70"/>
      <c r="JDS148" s="69"/>
      <c r="JDT148" s="69"/>
      <c r="JDU148" s="69"/>
      <c r="JDV148" s="69"/>
      <c r="JDW148" s="69"/>
      <c r="JDX148" s="69"/>
      <c r="JDY148" s="69"/>
      <c r="JDZ148" s="69"/>
      <c r="JEA148" s="69"/>
      <c r="JEB148" s="69"/>
      <c r="JEC148" s="64"/>
      <c r="JED148" s="56"/>
      <c r="JEE148" s="63"/>
      <c r="JEF148" s="63"/>
      <c r="JEG148" s="68"/>
      <c r="JEH148" s="70"/>
      <c r="JEI148" s="69"/>
      <c r="JEJ148" s="69"/>
      <c r="JEK148" s="69"/>
      <c r="JEL148" s="69"/>
      <c r="JEM148" s="69"/>
      <c r="JEN148" s="69"/>
      <c r="JEO148" s="69"/>
      <c r="JEP148" s="69"/>
      <c r="JEQ148" s="69"/>
      <c r="JER148" s="69"/>
      <c r="JES148" s="64"/>
      <c r="JET148" s="56"/>
      <c r="JEU148" s="63"/>
      <c r="JEV148" s="63"/>
      <c r="JEW148" s="68"/>
      <c r="JEX148" s="70"/>
      <c r="JEY148" s="69"/>
      <c r="JEZ148" s="69"/>
      <c r="JFA148" s="69"/>
      <c r="JFB148" s="69"/>
      <c r="JFC148" s="69"/>
      <c r="JFD148" s="69"/>
      <c r="JFE148" s="69"/>
      <c r="JFF148" s="69"/>
      <c r="JFG148" s="69"/>
      <c r="JFH148" s="69"/>
      <c r="JFI148" s="64"/>
      <c r="JFJ148" s="56"/>
      <c r="JFK148" s="63"/>
      <c r="JFL148" s="63"/>
      <c r="JFM148" s="68"/>
      <c r="JFN148" s="70"/>
      <c r="JFO148" s="69"/>
      <c r="JFP148" s="69"/>
      <c r="JFQ148" s="69"/>
      <c r="JFR148" s="69"/>
      <c r="JFS148" s="69"/>
      <c r="JFT148" s="69"/>
      <c r="JFU148" s="69"/>
      <c r="JFV148" s="69"/>
      <c r="JFW148" s="69"/>
      <c r="JFX148" s="69"/>
      <c r="JFY148" s="64"/>
      <c r="JFZ148" s="56"/>
      <c r="JGA148" s="63"/>
      <c r="JGB148" s="63"/>
      <c r="JGC148" s="68"/>
      <c r="JGD148" s="70"/>
      <c r="JGE148" s="69"/>
      <c r="JGF148" s="69"/>
      <c r="JGG148" s="69"/>
      <c r="JGH148" s="69"/>
      <c r="JGI148" s="69"/>
      <c r="JGJ148" s="69"/>
      <c r="JGK148" s="69"/>
      <c r="JGL148" s="69"/>
      <c r="JGM148" s="69"/>
      <c r="JGN148" s="69"/>
      <c r="JGO148" s="64"/>
      <c r="JGP148" s="56"/>
      <c r="JGQ148" s="63"/>
      <c r="JGR148" s="63"/>
      <c r="JGS148" s="68"/>
      <c r="JGT148" s="70"/>
      <c r="JGU148" s="69"/>
      <c r="JGV148" s="69"/>
      <c r="JGW148" s="69"/>
      <c r="JGX148" s="69"/>
      <c r="JGY148" s="69"/>
      <c r="JGZ148" s="69"/>
      <c r="JHA148" s="69"/>
      <c r="JHB148" s="69"/>
      <c r="JHC148" s="69"/>
      <c r="JHD148" s="69"/>
      <c r="JHE148" s="64"/>
      <c r="JHF148" s="56"/>
      <c r="JHG148" s="63"/>
      <c r="JHH148" s="63"/>
      <c r="JHI148" s="68"/>
      <c r="JHJ148" s="70"/>
      <c r="JHK148" s="69"/>
      <c r="JHL148" s="69"/>
      <c r="JHM148" s="69"/>
      <c r="JHN148" s="69"/>
      <c r="JHO148" s="69"/>
      <c r="JHP148" s="69"/>
      <c r="JHQ148" s="69"/>
      <c r="JHR148" s="69"/>
      <c r="JHS148" s="69"/>
      <c r="JHT148" s="69"/>
      <c r="JHU148" s="64"/>
      <c r="JHV148" s="56"/>
      <c r="JHW148" s="63"/>
      <c r="JHX148" s="63"/>
      <c r="JHY148" s="68"/>
      <c r="JHZ148" s="70"/>
      <c r="JIA148" s="69"/>
      <c r="JIB148" s="69"/>
      <c r="JIC148" s="69"/>
      <c r="JID148" s="69"/>
      <c r="JIE148" s="69"/>
      <c r="JIF148" s="69"/>
      <c r="JIG148" s="69"/>
      <c r="JIH148" s="69"/>
      <c r="JII148" s="69"/>
      <c r="JIJ148" s="69"/>
      <c r="JIK148" s="64"/>
      <c r="JIL148" s="56"/>
      <c r="JIM148" s="63"/>
      <c r="JIN148" s="63"/>
      <c r="JIO148" s="68"/>
      <c r="JIP148" s="70"/>
      <c r="JIQ148" s="69"/>
      <c r="JIR148" s="69"/>
      <c r="JIS148" s="69"/>
      <c r="JIT148" s="69"/>
      <c r="JIU148" s="69"/>
      <c r="JIV148" s="69"/>
      <c r="JIW148" s="69"/>
      <c r="JIX148" s="69"/>
      <c r="JIY148" s="69"/>
      <c r="JIZ148" s="69"/>
      <c r="JJA148" s="64"/>
      <c r="JJB148" s="56"/>
      <c r="JJC148" s="63"/>
      <c r="JJD148" s="63"/>
      <c r="JJE148" s="68"/>
      <c r="JJF148" s="70"/>
      <c r="JJG148" s="69"/>
      <c r="JJH148" s="69"/>
      <c r="JJI148" s="69"/>
      <c r="JJJ148" s="69"/>
      <c r="JJK148" s="69"/>
      <c r="JJL148" s="69"/>
      <c r="JJM148" s="69"/>
      <c r="JJN148" s="69"/>
      <c r="JJO148" s="69"/>
      <c r="JJP148" s="69"/>
      <c r="JJQ148" s="64"/>
      <c r="JJR148" s="56"/>
      <c r="JJS148" s="63"/>
      <c r="JJT148" s="63"/>
      <c r="JJU148" s="68"/>
      <c r="JJV148" s="70"/>
      <c r="JJW148" s="69"/>
      <c r="JJX148" s="69"/>
      <c r="JJY148" s="69"/>
      <c r="JJZ148" s="69"/>
      <c r="JKA148" s="69"/>
      <c r="JKB148" s="69"/>
      <c r="JKC148" s="69"/>
      <c r="JKD148" s="69"/>
      <c r="JKE148" s="69"/>
      <c r="JKF148" s="69"/>
      <c r="JKG148" s="64"/>
      <c r="JKH148" s="56"/>
      <c r="JKI148" s="63"/>
      <c r="JKJ148" s="63"/>
      <c r="JKK148" s="68"/>
      <c r="JKL148" s="70"/>
      <c r="JKM148" s="69"/>
      <c r="JKN148" s="69"/>
      <c r="JKO148" s="69"/>
      <c r="JKP148" s="69"/>
      <c r="JKQ148" s="69"/>
      <c r="JKR148" s="69"/>
      <c r="JKS148" s="69"/>
      <c r="JKT148" s="69"/>
      <c r="JKU148" s="69"/>
      <c r="JKV148" s="69"/>
      <c r="JKW148" s="64"/>
      <c r="JKX148" s="56"/>
      <c r="JKY148" s="63"/>
      <c r="JKZ148" s="63"/>
      <c r="JLA148" s="68"/>
      <c r="JLB148" s="70"/>
      <c r="JLC148" s="69"/>
      <c r="JLD148" s="69"/>
      <c r="JLE148" s="69"/>
      <c r="JLF148" s="69"/>
      <c r="JLG148" s="69"/>
      <c r="JLH148" s="69"/>
      <c r="JLI148" s="69"/>
      <c r="JLJ148" s="69"/>
      <c r="JLK148" s="69"/>
      <c r="JLL148" s="69"/>
      <c r="JLM148" s="64"/>
      <c r="JLN148" s="56"/>
      <c r="JLO148" s="63"/>
      <c r="JLP148" s="63"/>
      <c r="JLQ148" s="68"/>
      <c r="JLR148" s="70"/>
      <c r="JLS148" s="69"/>
      <c r="JLT148" s="69"/>
      <c r="JLU148" s="69"/>
      <c r="JLV148" s="69"/>
      <c r="JLW148" s="69"/>
      <c r="JLX148" s="69"/>
      <c r="JLY148" s="69"/>
      <c r="JLZ148" s="69"/>
      <c r="JMA148" s="69"/>
      <c r="JMB148" s="69"/>
      <c r="JMC148" s="64"/>
      <c r="JMD148" s="56"/>
      <c r="JME148" s="63"/>
      <c r="JMF148" s="63"/>
      <c r="JMG148" s="68"/>
      <c r="JMH148" s="70"/>
      <c r="JMI148" s="69"/>
      <c r="JMJ148" s="69"/>
      <c r="JMK148" s="69"/>
      <c r="JML148" s="69"/>
      <c r="JMM148" s="69"/>
      <c r="JMN148" s="69"/>
      <c r="JMO148" s="69"/>
      <c r="JMP148" s="69"/>
      <c r="JMQ148" s="69"/>
      <c r="JMR148" s="69"/>
      <c r="JMS148" s="64"/>
      <c r="JMT148" s="56"/>
      <c r="JMU148" s="63"/>
      <c r="JMV148" s="63"/>
      <c r="JMW148" s="68"/>
      <c r="JMX148" s="70"/>
      <c r="JMY148" s="69"/>
      <c r="JMZ148" s="69"/>
      <c r="JNA148" s="69"/>
      <c r="JNB148" s="69"/>
      <c r="JNC148" s="69"/>
      <c r="JND148" s="69"/>
      <c r="JNE148" s="69"/>
      <c r="JNF148" s="69"/>
      <c r="JNG148" s="69"/>
      <c r="JNH148" s="69"/>
      <c r="JNI148" s="64"/>
      <c r="JNJ148" s="56"/>
      <c r="JNK148" s="63"/>
      <c r="JNL148" s="63"/>
      <c r="JNM148" s="68"/>
      <c r="JNN148" s="70"/>
      <c r="JNO148" s="69"/>
      <c r="JNP148" s="69"/>
      <c r="JNQ148" s="69"/>
      <c r="JNR148" s="69"/>
      <c r="JNS148" s="69"/>
      <c r="JNT148" s="69"/>
      <c r="JNU148" s="69"/>
      <c r="JNV148" s="69"/>
      <c r="JNW148" s="69"/>
      <c r="JNX148" s="69"/>
      <c r="JNY148" s="64"/>
      <c r="JNZ148" s="56"/>
      <c r="JOA148" s="63"/>
      <c r="JOB148" s="63"/>
      <c r="JOC148" s="68"/>
      <c r="JOD148" s="70"/>
      <c r="JOE148" s="69"/>
      <c r="JOF148" s="69"/>
      <c r="JOG148" s="69"/>
      <c r="JOH148" s="69"/>
      <c r="JOI148" s="69"/>
      <c r="JOJ148" s="69"/>
      <c r="JOK148" s="69"/>
      <c r="JOL148" s="69"/>
      <c r="JOM148" s="69"/>
      <c r="JON148" s="69"/>
      <c r="JOO148" s="64"/>
      <c r="JOP148" s="56"/>
      <c r="JOQ148" s="63"/>
      <c r="JOR148" s="63"/>
      <c r="JOS148" s="68"/>
      <c r="JOT148" s="70"/>
      <c r="JOU148" s="69"/>
      <c r="JOV148" s="69"/>
      <c r="JOW148" s="69"/>
      <c r="JOX148" s="69"/>
      <c r="JOY148" s="69"/>
      <c r="JOZ148" s="69"/>
      <c r="JPA148" s="69"/>
      <c r="JPB148" s="69"/>
      <c r="JPC148" s="69"/>
      <c r="JPD148" s="69"/>
      <c r="JPE148" s="64"/>
      <c r="JPF148" s="56"/>
      <c r="JPG148" s="63"/>
      <c r="JPH148" s="63"/>
      <c r="JPI148" s="68"/>
      <c r="JPJ148" s="70"/>
      <c r="JPK148" s="69"/>
      <c r="JPL148" s="69"/>
      <c r="JPM148" s="69"/>
      <c r="JPN148" s="69"/>
      <c r="JPO148" s="69"/>
      <c r="JPP148" s="69"/>
      <c r="JPQ148" s="69"/>
      <c r="JPR148" s="69"/>
      <c r="JPS148" s="69"/>
      <c r="JPT148" s="69"/>
      <c r="JPU148" s="64"/>
      <c r="JPV148" s="56"/>
      <c r="JPW148" s="63"/>
      <c r="JPX148" s="63"/>
      <c r="JPY148" s="68"/>
      <c r="JPZ148" s="70"/>
      <c r="JQA148" s="69"/>
      <c r="JQB148" s="69"/>
      <c r="JQC148" s="69"/>
      <c r="JQD148" s="69"/>
      <c r="JQE148" s="69"/>
      <c r="JQF148" s="69"/>
      <c r="JQG148" s="69"/>
      <c r="JQH148" s="69"/>
      <c r="JQI148" s="69"/>
      <c r="JQJ148" s="69"/>
      <c r="JQK148" s="64"/>
      <c r="JQL148" s="56"/>
      <c r="JQM148" s="63"/>
      <c r="JQN148" s="63"/>
      <c r="JQO148" s="68"/>
      <c r="JQP148" s="70"/>
      <c r="JQQ148" s="69"/>
      <c r="JQR148" s="69"/>
      <c r="JQS148" s="69"/>
      <c r="JQT148" s="69"/>
      <c r="JQU148" s="69"/>
      <c r="JQV148" s="69"/>
      <c r="JQW148" s="69"/>
      <c r="JQX148" s="69"/>
      <c r="JQY148" s="69"/>
      <c r="JQZ148" s="69"/>
      <c r="JRA148" s="64"/>
      <c r="JRB148" s="56"/>
      <c r="JRC148" s="63"/>
      <c r="JRD148" s="63"/>
      <c r="JRE148" s="68"/>
      <c r="JRF148" s="70"/>
      <c r="JRG148" s="69"/>
      <c r="JRH148" s="69"/>
      <c r="JRI148" s="69"/>
      <c r="JRJ148" s="69"/>
      <c r="JRK148" s="69"/>
      <c r="JRL148" s="69"/>
      <c r="JRM148" s="69"/>
      <c r="JRN148" s="69"/>
      <c r="JRO148" s="69"/>
      <c r="JRP148" s="69"/>
      <c r="JRQ148" s="64"/>
      <c r="JRR148" s="56"/>
      <c r="JRS148" s="63"/>
      <c r="JRT148" s="63"/>
      <c r="JRU148" s="68"/>
      <c r="JRV148" s="70"/>
      <c r="JRW148" s="69"/>
      <c r="JRX148" s="69"/>
      <c r="JRY148" s="69"/>
      <c r="JRZ148" s="69"/>
      <c r="JSA148" s="69"/>
      <c r="JSB148" s="69"/>
      <c r="JSC148" s="69"/>
      <c r="JSD148" s="69"/>
      <c r="JSE148" s="69"/>
      <c r="JSF148" s="69"/>
      <c r="JSG148" s="64"/>
      <c r="JSH148" s="56"/>
      <c r="JSI148" s="63"/>
      <c r="JSJ148" s="63"/>
      <c r="JSK148" s="68"/>
      <c r="JSL148" s="70"/>
      <c r="JSM148" s="69"/>
      <c r="JSN148" s="69"/>
      <c r="JSO148" s="69"/>
      <c r="JSP148" s="69"/>
      <c r="JSQ148" s="69"/>
      <c r="JSR148" s="69"/>
      <c r="JSS148" s="69"/>
      <c r="JST148" s="69"/>
      <c r="JSU148" s="69"/>
      <c r="JSV148" s="69"/>
      <c r="JSW148" s="64"/>
      <c r="JSX148" s="56"/>
      <c r="JSY148" s="63"/>
      <c r="JSZ148" s="63"/>
      <c r="JTA148" s="68"/>
      <c r="JTB148" s="70"/>
      <c r="JTC148" s="69"/>
      <c r="JTD148" s="69"/>
      <c r="JTE148" s="69"/>
      <c r="JTF148" s="69"/>
      <c r="JTG148" s="69"/>
      <c r="JTH148" s="69"/>
      <c r="JTI148" s="69"/>
      <c r="JTJ148" s="69"/>
      <c r="JTK148" s="69"/>
      <c r="JTL148" s="69"/>
      <c r="JTM148" s="64"/>
      <c r="JTN148" s="56"/>
      <c r="JTO148" s="63"/>
      <c r="JTP148" s="63"/>
      <c r="JTQ148" s="68"/>
      <c r="JTR148" s="70"/>
      <c r="JTS148" s="69"/>
      <c r="JTT148" s="69"/>
      <c r="JTU148" s="69"/>
      <c r="JTV148" s="69"/>
      <c r="JTW148" s="69"/>
      <c r="JTX148" s="69"/>
      <c r="JTY148" s="69"/>
      <c r="JTZ148" s="69"/>
      <c r="JUA148" s="69"/>
      <c r="JUB148" s="69"/>
      <c r="JUC148" s="64"/>
      <c r="JUD148" s="56"/>
      <c r="JUE148" s="63"/>
      <c r="JUF148" s="63"/>
      <c r="JUG148" s="68"/>
      <c r="JUH148" s="70"/>
      <c r="JUI148" s="69"/>
      <c r="JUJ148" s="69"/>
      <c r="JUK148" s="69"/>
      <c r="JUL148" s="69"/>
      <c r="JUM148" s="69"/>
      <c r="JUN148" s="69"/>
      <c r="JUO148" s="69"/>
      <c r="JUP148" s="69"/>
      <c r="JUQ148" s="69"/>
      <c r="JUR148" s="69"/>
      <c r="JUS148" s="64"/>
      <c r="JUT148" s="56"/>
      <c r="JUU148" s="63"/>
      <c r="JUV148" s="63"/>
      <c r="JUW148" s="68"/>
      <c r="JUX148" s="70"/>
      <c r="JUY148" s="69"/>
      <c r="JUZ148" s="69"/>
      <c r="JVA148" s="69"/>
      <c r="JVB148" s="69"/>
      <c r="JVC148" s="69"/>
      <c r="JVD148" s="69"/>
      <c r="JVE148" s="69"/>
      <c r="JVF148" s="69"/>
      <c r="JVG148" s="69"/>
      <c r="JVH148" s="69"/>
      <c r="JVI148" s="64"/>
      <c r="JVJ148" s="56"/>
      <c r="JVK148" s="63"/>
      <c r="JVL148" s="63"/>
      <c r="JVM148" s="68"/>
      <c r="JVN148" s="70"/>
      <c r="JVO148" s="69"/>
      <c r="JVP148" s="69"/>
      <c r="JVQ148" s="69"/>
      <c r="JVR148" s="69"/>
      <c r="JVS148" s="69"/>
      <c r="JVT148" s="69"/>
      <c r="JVU148" s="69"/>
      <c r="JVV148" s="69"/>
      <c r="JVW148" s="69"/>
      <c r="JVX148" s="69"/>
      <c r="JVY148" s="64"/>
      <c r="JVZ148" s="56"/>
      <c r="JWA148" s="63"/>
      <c r="JWB148" s="63"/>
      <c r="JWC148" s="68"/>
      <c r="JWD148" s="70"/>
      <c r="JWE148" s="69"/>
      <c r="JWF148" s="69"/>
      <c r="JWG148" s="69"/>
      <c r="JWH148" s="69"/>
      <c r="JWI148" s="69"/>
      <c r="JWJ148" s="69"/>
      <c r="JWK148" s="69"/>
      <c r="JWL148" s="69"/>
      <c r="JWM148" s="69"/>
      <c r="JWN148" s="69"/>
      <c r="JWO148" s="64"/>
      <c r="JWP148" s="56"/>
      <c r="JWQ148" s="63"/>
      <c r="JWR148" s="63"/>
      <c r="JWS148" s="68"/>
      <c r="JWT148" s="70"/>
      <c r="JWU148" s="69"/>
      <c r="JWV148" s="69"/>
      <c r="JWW148" s="69"/>
      <c r="JWX148" s="69"/>
      <c r="JWY148" s="69"/>
      <c r="JWZ148" s="69"/>
      <c r="JXA148" s="69"/>
      <c r="JXB148" s="69"/>
      <c r="JXC148" s="69"/>
      <c r="JXD148" s="69"/>
      <c r="JXE148" s="64"/>
      <c r="JXF148" s="56"/>
      <c r="JXG148" s="63"/>
      <c r="JXH148" s="63"/>
      <c r="JXI148" s="68"/>
      <c r="JXJ148" s="70"/>
      <c r="JXK148" s="69"/>
      <c r="JXL148" s="69"/>
      <c r="JXM148" s="69"/>
      <c r="JXN148" s="69"/>
      <c r="JXO148" s="69"/>
      <c r="JXP148" s="69"/>
      <c r="JXQ148" s="69"/>
      <c r="JXR148" s="69"/>
      <c r="JXS148" s="69"/>
      <c r="JXT148" s="69"/>
      <c r="JXU148" s="64"/>
      <c r="JXV148" s="56"/>
      <c r="JXW148" s="63"/>
      <c r="JXX148" s="63"/>
      <c r="JXY148" s="68"/>
      <c r="JXZ148" s="70"/>
      <c r="JYA148" s="69"/>
      <c r="JYB148" s="69"/>
      <c r="JYC148" s="69"/>
      <c r="JYD148" s="69"/>
      <c r="JYE148" s="69"/>
      <c r="JYF148" s="69"/>
      <c r="JYG148" s="69"/>
      <c r="JYH148" s="69"/>
      <c r="JYI148" s="69"/>
      <c r="JYJ148" s="69"/>
      <c r="JYK148" s="64"/>
      <c r="JYL148" s="56"/>
      <c r="JYM148" s="63"/>
      <c r="JYN148" s="63"/>
      <c r="JYO148" s="68"/>
      <c r="JYP148" s="70"/>
      <c r="JYQ148" s="69"/>
      <c r="JYR148" s="69"/>
      <c r="JYS148" s="69"/>
      <c r="JYT148" s="69"/>
      <c r="JYU148" s="69"/>
      <c r="JYV148" s="69"/>
      <c r="JYW148" s="69"/>
      <c r="JYX148" s="69"/>
      <c r="JYY148" s="69"/>
      <c r="JYZ148" s="69"/>
      <c r="JZA148" s="64"/>
      <c r="JZB148" s="56"/>
      <c r="JZC148" s="63"/>
      <c r="JZD148" s="63"/>
      <c r="JZE148" s="68"/>
      <c r="JZF148" s="70"/>
      <c r="JZG148" s="69"/>
      <c r="JZH148" s="69"/>
      <c r="JZI148" s="69"/>
      <c r="JZJ148" s="69"/>
      <c r="JZK148" s="69"/>
      <c r="JZL148" s="69"/>
      <c r="JZM148" s="69"/>
      <c r="JZN148" s="69"/>
      <c r="JZO148" s="69"/>
      <c r="JZP148" s="69"/>
      <c r="JZQ148" s="64"/>
      <c r="JZR148" s="56"/>
      <c r="JZS148" s="63"/>
      <c r="JZT148" s="63"/>
      <c r="JZU148" s="68"/>
      <c r="JZV148" s="70"/>
      <c r="JZW148" s="69"/>
      <c r="JZX148" s="69"/>
      <c r="JZY148" s="69"/>
      <c r="JZZ148" s="69"/>
      <c r="KAA148" s="69"/>
      <c r="KAB148" s="69"/>
      <c r="KAC148" s="69"/>
      <c r="KAD148" s="69"/>
      <c r="KAE148" s="69"/>
      <c r="KAF148" s="69"/>
      <c r="KAG148" s="64"/>
      <c r="KAH148" s="56"/>
      <c r="KAI148" s="63"/>
      <c r="KAJ148" s="63"/>
      <c r="KAK148" s="68"/>
      <c r="KAL148" s="70"/>
      <c r="KAM148" s="69"/>
      <c r="KAN148" s="69"/>
      <c r="KAO148" s="69"/>
      <c r="KAP148" s="69"/>
      <c r="KAQ148" s="69"/>
      <c r="KAR148" s="69"/>
      <c r="KAS148" s="69"/>
      <c r="KAT148" s="69"/>
      <c r="KAU148" s="69"/>
      <c r="KAV148" s="69"/>
      <c r="KAW148" s="64"/>
      <c r="KAX148" s="56"/>
      <c r="KAY148" s="63"/>
      <c r="KAZ148" s="63"/>
      <c r="KBA148" s="68"/>
      <c r="KBB148" s="70"/>
      <c r="KBC148" s="69"/>
      <c r="KBD148" s="69"/>
      <c r="KBE148" s="69"/>
      <c r="KBF148" s="69"/>
      <c r="KBG148" s="69"/>
      <c r="KBH148" s="69"/>
      <c r="KBI148" s="69"/>
      <c r="KBJ148" s="69"/>
      <c r="KBK148" s="69"/>
      <c r="KBL148" s="69"/>
      <c r="KBM148" s="64"/>
      <c r="KBN148" s="56"/>
      <c r="KBO148" s="63"/>
      <c r="KBP148" s="63"/>
      <c r="KBQ148" s="68"/>
      <c r="KBR148" s="70"/>
      <c r="KBS148" s="69"/>
      <c r="KBT148" s="69"/>
      <c r="KBU148" s="69"/>
      <c r="KBV148" s="69"/>
      <c r="KBW148" s="69"/>
      <c r="KBX148" s="69"/>
      <c r="KBY148" s="69"/>
      <c r="KBZ148" s="69"/>
      <c r="KCA148" s="69"/>
      <c r="KCB148" s="69"/>
      <c r="KCC148" s="64"/>
      <c r="KCD148" s="56"/>
      <c r="KCE148" s="63"/>
      <c r="KCF148" s="63"/>
      <c r="KCG148" s="68"/>
      <c r="KCH148" s="70"/>
      <c r="KCI148" s="69"/>
      <c r="KCJ148" s="69"/>
      <c r="KCK148" s="69"/>
      <c r="KCL148" s="69"/>
      <c r="KCM148" s="69"/>
      <c r="KCN148" s="69"/>
      <c r="KCO148" s="69"/>
      <c r="KCP148" s="69"/>
      <c r="KCQ148" s="69"/>
      <c r="KCR148" s="69"/>
      <c r="KCS148" s="64"/>
      <c r="KCT148" s="56"/>
      <c r="KCU148" s="63"/>
      <c r="KCV148" s="63"/>
      <c r="KCW148" s="68"/>
      <c r="KCX148" s="70"/>
      <c r="KCY148" s="69"/>
      <c r="KCZ148" s="69"/>
      <c r="KDA148" s="69"/>
      <c r="KDB148" s="69"/>
      <c r="KDC148" s="69"/>
      <c r="KDD148" s="69"/>
      <c r="KDE148" s="69"/>
      <c r="KDF148" s="69"/>
      <c r="KDG148" s="69"/>
      <c r="KDH148" s="69"/>
      <c r="KDI148" s="64"/>
      <c r="KDJ148" s="56"/>
      <c r="KDK148" s="63"/>
      <c r="KDL148" s="63"/>
      <c r="KDM148" s="68"/>
      <c r="KDN148" s="70"/>
      <c r="KDO148" s="69"/>
      <c r="KDP148" s="69"/>
      <c r="KDQ148" s="69"/>
      <c r="KDR148" s="69"/>
      <c r="KDS148" s="69"/>
      <c r="KDT148" s="69"/>
      <c r="KDU148" s="69"/>
      <c r="KDV148" s="69"/>
      <c r="KDW148" s="69"/>
      <c r="KDX148" s="69"/>
      <c r="KDY148" s="64"/>
      <c r="KDZ148" s="56"/>
      <c r="KEA148" s="63"/>
      <c r="KEB148" s="63"/>
      <c r="KEC148" s="68"/>
      <c r="KED148" s="70"/>
      <c r="KEE148" s="69"/>
      <c r="KEF148" s="69"/>
      <c r="KEG148" s="69"/>
      <c r="KEH148" s="69"/>
      <c r="KEI148" s="69"/>
      <c r="KEJ148" s="69"/>
      <c r="KEK148" s="69"/>
      <c r="KEL148" s="69"/>
      <c r="KEM148" s="69"/>
      <c r="KEN148" s="69"/>
      <c r="KEO148" s="64"/>
      <c r="KEP148" s="56"/>
      <c r="KEQ148" s="63"/>
      <c r="KER148" s="63"/>
      <c r="KES148" s="68"/>
      <c r="KET148" s="70"/>
      <c r="KEU148" s="69"/>
      <c r="KEV148" s="69"/>
      <c r="KEW148" s="69"/>
      <c r="KEX148" s="69"/>
      <c r="KEY148" s="69"/>
      <c r="KEZ148" s="69"/>
      <c r="KFA148" s="69"/>
      <c r="KFB148" s="69"/>
      <c r="KFC148" s="69"/>
      <c r="KFD148" s="69"/>
      <c r="KFE148" s="64"/>
      <c r="KFF148" s="56"/>
      <c r="KFG148" s="63"/>
      <c r="KFH148" s="63"/>
      <c r="KFI148" s="68"/>
      <c r="KFJ148" s="70"/>
      <c r="KFK148" s="69"/>
      <c r="KFL148" s="69"/>
      <c r="KFM148" s="69"/>
      <c r="KFN148" s="69"/>
      <c r="KFO148" s="69"/>
      <c r="KFP148" s="69"/>
      <c r="KFQ148" s="69"/>
      <c r="KFR148" s="69"/>
      <c r="KFS148" s="69"/>
      <c r="KFT148" s="69"/>
      <c r="KFU148" s="64"/>
      <c r="KFV148" s="56"/>
      <c r="KFW148" s="63"/>
      <c r="KFX148" s="63"/>
      <c r="KFY148" s="68"/>
      <c r="KFZ148" s="70"/>
      <c r="KGA148" s="69"/>
      <c r="KGB148" s="69"/>
      <c r="KGC148" s="69"/>
      <c r="KGD148" s="69"/>
      <c r="KGE148" s="69"/>
      <c r="KGF148" s="69"/>
      <c r="KGG148" s="69"/>
      <c r="KGH148" s="69"/>
      <c r="KGI148" s="69"/>
      <c r="KGJ148" s="69"/>
      <c r="KGK148" s="64"/>
      <c r="KGL148" s="56"/>
      <c r="KGM148" s="63"/>
      <c r="KGN148" s="63"/>
      <c r="KGO148" s="68"/>
      <c r="KGP148" s="70"/>
      <c r="KGQ148" s="69"/>
      <c r="KGR148" s="69"/>
      <c r="KGS148" s="69"/>
      <c r="KGT148" s="69"/>
      <c r="KGU148" s="69"/>
      <c r="KGV148" s="69"/>
      <c r="KGW148" s="69"/>
      <c r="KGX148" s="69"/>
      <c r="KGY148" s="69"/>
      <c r="KGZ148" s="69"/>
      <c r="KHA148" s="64"/>
      <c r="KHB148" s="56"/>
      <c r="KHC148" s="63"/>
      <c r="KHD148" s="63"/>
      <c r="KHE148" s="68"/>
      <c r="KHF148" s="70"/>
      <c r="KHG148" s="69"/>
      <c r="KHH148" s="69"/>
      <c r="KHI148" s="69"/>
      <c r="KHJ148" s="69"/>
      <c r="KHK148" s="69"/>
      <c r="KHL148" s="69"/>
      <c r="KHM148" s="69"/>
      <c r="KHN148" s="69"/>
      <c r="KHO148" s="69"/>
      <c r="KHP148" s="69"/>
      <c r="KHQ148" s="64"/>
      <c r="KHR148" s="56"/>
      <c r="KHS148" s="63"/>
      <c r="KHT148" s="63"/>
      <c r="KHU148" s="68"/>
      <c r="KHV148" s="70"/>
      <c r="KHW148" s="69"/>
      <c r="KHX148" s="69"/>
      <c r="KHY148" s="69"/>
      <c r="KHZ148" s="69"/>
      <c r="KIA148" s="69"/>
      <c r="KIB148" s="69"/>
      <c r="KIC148" s="69"/>
      <c r="KID148" s="69"/>
      <c r="KIE148" s="69"/>
      <c r="KIF148" s="69"/>
      <c r="KIG148" s="64"/>
      <c r="KIH148" s="56"/>
      <c r="KII148" s="63"/>
      <c r="KIJ148" s="63"/>
      <c r="KIK148" s="68"/>
      <c r="KIL148" s="70"/>
      <c r="KIM148" s="69"/>
      <c r="KIN148" s="69"/>
      <c r="KIO148" s="69"/>
      <c r="KIP148" s="69"/>
      <c r="KIQ148" s="69"/>
      <c r="KIR148" s="69"/>
      <c r="KIS148" s="69"/>
      <c r="KIT148" s="69"/>
      <c r="KIU148" s="69"/>
      <c r="KIV148" s="69"/>
      <c r="KIW148" s="64"/>
      <c r="KIX148" s="56"/>
      <c r="KIY148" s="63"/>
      <c r="KIZ148" s="63"/>
      <c r="KJA148" s="68"/>
      <c r="KJB148" s="70"/>
      <c r="KJC148" s="69"/>
      <c r="KJD148" s="69"/>
      <c r="KJE148" s="69"/>
      <c r="KJF148" s="69"/>
      <c r="KJG148" s="69"/>
      <c r="KJH148" s="69"/>
      <c r="KJI148" s="69"/>
      <c r="KJJ148" s="69"/>
      <c r="KJK148" s="69"/>
      <c r="KJL148" s="69"/>
      <c r="KJM148" s="64"/>
      <c r="KJN148" s="56"/>
      <c r="KJO148" s="63"/>
      <c r="KJP148" s="63"/>
      <c r="KJQ148" s="68"/>
      <c r="KJR148" s="70"/>
      <c r="KJS148" s="69"/>
      <c r="KJT148" s="69"/>
      <c r="KJU148" s="69"/>
      <c r="KJV148" s="69"/>
      <c r="KJW148" s="69"/>
      <c r="KJX148" s="69"/>
      <c r="KJY148" s="69"/>
      <c r="KJZ148" s="69"/>
      <c r="KKA148" s="69"/>
      <c r="KKB148" s="69"/>
      <c r="KKC148" s="64"/>
      <c r="KKD148" s="56"/>
      <c r="KKE148" s="63"/>
      <c r="KKF148" s="63"/>
      <c r="KKG148" s="68"/>
      <c r="KKH148" s="70"/>
      <c r="KKI148" s="69"/>
      <c r="KKJ148" s="69"/>
      <c r="KKK148" s="69"/>
      <c r="KKL148" s="69"/>
      <c r="KKM148" s="69"/>
      <c r="KKN148" s="69"/>
      <c r="KKO148" s="69"/>
      <c r="KKP148" s="69"/>
      <c r="KKQ148" s="69"/>
      <c r="KKR148" s="69"/>
      <c r="KKS148" s="64"/>
      <c r="KKT148" s="56"/>
      <c r="KKU148" s="63"/>
      <c r="KKV148" s="63"/>
      <c r="KKW148" s="68"/>
      <c r="KKX148" s="70"/>
      <c r="KKY148" s="69"/>
      <c r="KKZ148" s="69"/>
      <c r="KLA148" s="69"/>
      <c r="KLB148" s="69"/>
      <c r="KLC148" s="69"/>
      <c r="KLD148" s="69"/>
      <c r="KLE148" s="69"/>
      <c r="KLF148" s="69"/>
      <c r="KLG148" s="69"/>
      <c r="KLH148" s="69"/>
      <c r="KLI148" s="64"/>
      <c r="KLJ148" s="56"/>
      <c r="KLK148" s="63"/>
      <c r="KLL148" s="63"/>
      <c r="KLM148" s="68"/>
      <c r="KLN148" s="70"/>
      <c r="KLO148" s="69"/>
      <c r="KLP148" s="69"/>
      <c r="KLQ148" s="69"/>
      <c r="KLR148" s="69"/>
      <c r="KLS148" s="69"/>
      <c r="KLT148" s="69"/>
      <c r="KLU148" s="69"/>
      <c r="KLV148" s="69"/>
      <c r="KLW148" s="69"/>
      <c r="KLX148" s="69"/>
      <c r="KLY148" s="64"/>
      <c r="KLZ148" s="56"/>
      <c r="KMA148" s="63"/>
      <c r="KMB148" s="63"/>
      <c r="KMC148" s="68"/>
      <c r="KMD148" s="70"/>
      <c r="KME148" s="69"/>
      <c r="KMF148" s="69"/>
      <c r="KMG148" s="69"/>
      <c r="KMH148" s="69"/>
      <c r="KMI148" s="69"/>
      <c r="KMJ148" s="69"/>
      <c r="KMK148" s="69"/>
      <c r="KML148" s="69"/>
      <c r="KMM148" s="69"/>
      <c r="KMN148" s="69"/>
      <c r="KMO148" s="64"/>
      <c r="KMP148" s="56"/>
      <c r="KMQ148" s="63"/>
      <c r="KMR148" s="63"/>
      <c r="KMS148" s="68"/>
      <c r="KMT148" s="70"/>
      <c r="KMU148" s="69"/>
      <c r="KMV148" s="69"/>
      <c r="KMW148" s="69"/>
      <c r="KMX148" s="69"/>
      <c r="KMY148" s="69"/>
      <c r="KMZ148" s="69"/>
      <c r="KNA148" s="69"/>
      <c r="KNB148" s="69"/>
      <c r="KNC148" s="69"/>
      <c r="KND148" s="69"/>
      <c r="KNE148" s="64"/>
      <c r="KNF148" s="56"/>
      <c r="KNG148" s="63"/>
      <c r="KNH148" s="63"/>
      <c r="KNI148" s="68"/>
      <c r="KNJ148" s="70"/>
      <c r="KNK148" s="69"/>
      <c r="KNL148" s="69"/>
      <c r="KNM148" s="69"/>
      <c r="KNN148" s="69"/>
      <c r="KNO148" s="69"/>
      <c r="KNP148" s="69"/>
      <c r="KNQ148" s="69"/>
      <c r="KNR148" s="69"/>
      <c r="KNS148" s="69"/>
      <c r="KNT148" s="69"/>
      <c r="KNU148" s="64"/>
      <c r="KNV148" s="56"/>
      <c r="KNW148" s="63"/>
      <c r="KNX148" s="63"/>
      <c r="KNY148" s="68"/>
      <c r="KNZ148" s="70"/>
      <c r="KOA148" s="69"/>
      <c r="KOB148" s="69"/>
      <c r="KOC148" s="69"/>
      <c r="KOD148" s="69"/>
      <c r="KOE148" s="69"/>
      <c r="KOF148" s="69"/>
      <c r="KOG148" s="69"/>
      <c r="KOH148" s="69"/>
      <c r="KOI148" s="69"/>
      <c r="KOJ148" s="69"/>
      <c r="KOK148" s="64"/>
      <c r="KOL148" s="56"/>
      <c r="KOM148" s="63"/>
      <c r="KON148" s="63"/>
      <c r="KOO148" s="68"/>
      <c r="KOP148" s="70"/>
      <c r="KOQ148" s="69"/>
      <c r="KOR148" s="69"/>
      <c r="KOS148" s="69"/>
      <c r="KOT148" s="69"/>
      <c r="KOU148" s="69"/>
      <c r="KOV148" s="69"/>
      <c r="KOW148" s="69"/>
      <c r="KOX148" s="69"/>
      <c r="KOY148" s="69"/>
      <c r="KOZ148" s="69"/>
      <c r="KPA148" s="64"/>
      <c r="KPB148" s="56"/>
      <c r="KPC148" s="63"/>
      <c r="KPD148" s="63"/>
      <c r="KPE148" s="68"/>
      <c r="KPF148" s="70"/>
      <c r="KPG148" s="69"/>
      <c r="KPH148" s="69"/>
      <c r="KPI148" s="69"/>
      <c r="KPJ148" s="69"/>
      <c r="KPK148" s="69"/>
      <c r="KPL148" s="69"/>
      <c r="KPM148" s="69"/>
      <c r="KPN148" s="69"/>
      <c r="KPO148" s="69"/>
      <c r="KPP148" s="69"/>
      <c r="KPQ148" s="64"/>
      <c r="KPR148" s="56"/>
      <c r="KPS148" s="63"/>
      <c r="KPT148" s="63"/>
      <c r="KPU148" s="68"/>
      <c r="KPV148" s="70"/>
      <c r="KPW148" s="69"/>
      <c r="KPX148" s="69"/>
      <c r="KPY148" s="69"/>
      <c r="KPZ148" s="69"/>
      <c r="KQA148" s="69"/>
      <c r="KQB148" s="69"/>
      <c r="KQC148" s="69"/>
      <c r="KQD148" s="69"/>
      <c r="KQE148" s="69"/>
      <c r="KQF148" s="69"/>
      <c r="KQG148" s="64"/>
      <c r="KQH148" s="56"/>
      <c r="KQI148" s="63"/>
      <c r="KQJ148" s="63"/>
      <c r="KQK148" s="68"/>
      <c r="KQL148" s="70"/>
      <c r="KQM148" s="69"/>
      <c r="KQN148" s="69"/>
      <c r="KQO148" s="69"/>
      <c r="KQP148" s="69"/>
      <c r="KQQ148" s="69"/>
      <c r="KQR148" s="69"/>
      <c r="KQS148" s="69"/>
      <c r="KQT148" s="69"/>
      <c r="KQU148" s="69"/>
      <c r="KQV148" s="69"/>
      <c r="KQW148" s="64"/>
      <c r="KQX148" s="56"/>
      <c r="KQY148" s="63"/>
      <c r="KQZ148" s="63"/>
      <c r="KRA148" s="68"/>
      <c r="KRB148" s="70"/>
      <c r="KRC148" s="69"/>
      <c r="KRD148" s="69"/>
      <c r="KRE148" s="69"/>
      <c r="KRF148" s="69"/>
      <c r="KRG148" s="69"/>
      <c r="KRH148" s="69"/>
      <c r="KRI148" s="69"/>
      <c r="KRJ148" s="69"/>
      <c r="KRK148" s="69"/>
      <c r="KRL148" s="69"/>
      <c r="KRM148" s="64"/>
      <c r="KRN148" s="56"/>
      <c r="KRO148" s="63"/>
      <c r="KRP148" s="63"/>
      <c r="KRQ148" s="68"/>
      <c r="KRR148" s="70"/>
      <c r="KRS148" s="69"/>
      <c r="KRT148" s="69"/>
      <c r="KRU148" s="69"/>
      <c r="KRV148" s="69"/>
      <c r="KRW148" s="69"/>
      <c r="KRX148" s="69"/>
      <c r="KRY148" s="69"/>
      <c r="KRZ148" s="69"/>
      <c r="KSA148" s="69"/>
      <c r="KSB148" s="69"/>
      <c r="KSC148" s="64"/>
      <c r="KSD148" s="56"/>
      <c r="KSE148" s="63"/>
      <c r="KSF148" s="63"/>
      <c r="KSG148" s="68"/>
      <c r="KSH148" s="70"/>
      <c r="KSI148" s="69"/>
      <c r="KSJ148" s="69"/>
      <c r="KSK148" s="69"/>
      <c r="KSL148" s="69"/>
      <c r="KSM148" s="69"/>
      <c r="KSN148" s="69"/>
      <c r="KSO148" s="69"/>
      <c r="KSP148" s="69"/>
      <c r="KSQ148" s="69"/>
      <c r="KSR148" s="69"/>
      <c r="KSS148" s="64"/>
      <c r="KST148" s="56"/>
      <c r="KSU148" s="63"/>
      <c r="KSV148" s="63"/>
      <c r="KSW148" s="68"/>
      <c r="KSX148" s="70"/>
      <c r="KSY148" s="69"/>
      <c r="KSZ148" s="69"/>
      <c r="KTA148" s="69"/>
      <c r="KTB148" s="69"/>
      <c r="KTC148" s="69"/>
      <c r="KTD148" s="69"/>
      <c r="KTE148" s="69"/>
      <c r="KTF148" s="69"/>
      <c r="KTG148" s="69"/>
      <c r="KTH148" s="69"/>
      <c r="KTI148" s="64"/>
      <c r="KTJ148" s="56"/>
      <c r="KTK148" s="63"/>
      <c r="KTL148" s="63"/>
      <c r="KTM148" s="68"/>
      <c r="KTN148" s="70"/>
      <c r="KTO148" s="69"/>
      <c r="KTP148" s="69"/>
      <c r="KTQ148" s="69"/>
      <c r="KTR148" s="69"/>
      <c r="KTS148" s="69"/>
      <c r="KTT148" s="69"/>
      <c r="KTU148" s="69"/>
      <c r="KTV148" s="69"/>
      <c r="KTW148" s="69"/>
      <c r="KTX148" s="69"/>
      <c r="KTY148" s="64"/>
      <c r="KTZ148" s="56"/>
      <c r="KUA148" s="63"/>
      <c r="KUB148" s="63"/>
      <c r="KUC148" s="68"/>
      <c r="KUD148" s="70"/>
      <c r="KUE148" s="69"/>
      <c r="KUF148" s="69"/>
      <c r="KUG148" s="69"/>
      <c r="KUH148" s="69"/>
      <c r="KUI148" s="69"/>
      <c r="KUJ148" s="69"/>
      <c r="KUK148" s="69"/>
      <c r="KUL148" s="69"/>
      <c r="KUM148" s="69"/>
      <c r="KUN148" s="69"/>
      <c r="KUO148" s="64"/>
      <c r="KUP148" s="56"/>
      <c r="KUQ148" s="63"/>
      <c r="KUR148" s="63"/>
      <c r="KUS148" s="68"/>
      <c r="KUT148" s="70"/>
      <c r="KUU148" s="69"/>
      <c r="KUV148" s="69"/>
      <c r="KUW148" s="69"/>
      <c r="KUX148" s="69"/>
      <c r="KUY148" s="69"/>
      <c r="KUZ148" s="69"/>
      <c r="KVA148" s="69"/>
      <c r="KVB148" s="69"/>
      <c r="KVC148" s="69"/>
      <c r="KVD148" s="69"/>
      <c r="KVE148" s="64"/>
      <c r="KVF148" s="56"/>
      <c r="KVG148" s="63"/>
      <c r="KVH148" s="63"/>
      <c r="KVI148" s="68"/>
      <c r="KVJ148" s="70"/>
      <c r="KVK148" s="69"/>
      <c r="KVL148" s="69"/>
      <c r="KVM148" s="69"/>
      <c r="KVN148" s="69"/>
      <c r="KVO148" s="69"/>
      <c r="KVP148" s="69"/>
      <c r="KVQ148" s="69"/>
      <c r="KVR148" s="69"/>
      <c r="KVS148" s="69"/>
      <c r="KVT148" s="69"/>
      <c r="KVU148" s="64"/>
      <c r="KVV148" s="56"/>
      <c r="KVW148" s="63"/>
      <c r="KVX148" s="63"/>
      <c r="KVY148" s="68"/>
      <c r="KVZ148" s="70"/>
      <c r="KWA148" s="69"/>
      <c r="KWB148" s="69"/>
      <c r="KWC148" s="69"/>
      <c r="KWD148" s="69"/>
      <c r="KWE148" s="69"/>
      <c r="KWF148" s="69"/>
      <c r="KWG148" s="69"/>
      <c r="KWH148" s="69"/>
      <c r="KWI148" s="69"/>
      <c r="KWJ148" s="69"/>
      <c r="KWK148" s="64"/>
      <c r="KWL148" s="56"/>
      <c r="KWM148" s="63"/>
      <c r="KWN148" s="63"/>
      <c r="KWO148" s="68"/>
      <c r="KWP148" s="70"/>
      <c r="KWQ148" s="69"/>
      <c r="KWR148" s="69"/>
      <c r="KWS148" s="69"/>
      <c r="KWT148" s="69"/>
      <c r="KWU148" s="69"/>
      <c r="KWV148" s="69"/>
      <c r="KWW148" s="69"/>
      <c r="KWX148" s="69"/>
      <c r="KWY148" s="69"/>
      <c r="KWZ148" s="69"/>
      <c r="KXA148" s="64"/>
      <c r="KXB148" s="56"/>
      <c r="KXC148" s="63"/>
      <c r="KXD148" s="63"/>
      <c r="KXE148" s="68"/>
      <c r="KXF148" s="70"/>
      <c r="KXG148" s="69"/>
      <c r="KXH148" s="69"/>
      <c r="KXI148" s="69"/>
      <c r="KXJ148" s="69"/>
      <c r="KXK148" s="69"/>
      <c r="KXL148" s="69"/>
      <c r="KXM148" s="69"/>
      <c r="KXN148" s="69"/>
      <c r="KXO148" s="69"/>
      <c r="KXP148" s="69"/>
      <c r="KXQ148" s="64"/>
      <c r="KXR148" s="56"/>
      <c r="KXS148" s="63"/>
      <c r="KXT148" s="63"/>
      <c r="KXU148" s="68"/>
      <c r="KXV148" s="70"/>
      <c r="KXW148" s="69"/>
      <c r="KXX148" s="69"/>
      <c r="KXY148" s="69"/>
      <c r="KXZ148" s="69"/>
      <c r="KYA148" s="69"/>
      <c r="KYB148" s="69"/>
      <c r="KYC148" s="69"/>
      <c r="KYD148" s="69"/>
      <c r="KYE148" s="69"/>
      <c r="KYF148" s="69"/>
      <c r="KYG148" s="64"/>
      <c r="KYH148" s="56"/>
      <c r="KYI148" s="63"/>
      <c r="KYJ148" s="63"/>
      <c r="KYK148" s="68"/>
      <c r="KYL148" s="70"/>
      <c r="KYM148" s="69"/>
      <c r="KYN148" s="69"/>
      <c r="KYO148" s="69"/>
      <c r="KYP148" s="69"/>
      <c r="KYQ148" s="69"/>
      <c r="KYR148" s="69"/>
      <c r="KYS148" s="69"/>
      <c r="KYT148" s="69"/>
      <c r="KYU148" s="69"/>
      <c r="KYV148" s="69"/>
      <c r="KYW148" s="64"/>
      <c r="KYX148" s="56"/>
      <c r="KYY148" s="63"/>
      <c r="KYZ148" s="63"/>
      <c r="KZA148" s="68"/>
      <c r="KZB148" s="70"/>
      <c r="KZC148" s="69"/>
      <c r="KZD148" s="69"/>
      <c r="KZE148" s="69"/>
      <c r="KZF148" s="69"/>
      <c r="KZG148" s="69"/>
      <c r="KZH148" s="69"/>
      <c r="KZI148" s="69"/>
      <c r="KZJ148" s="69"/>
      <c r="KZK148" s="69"/>
      <c r="KZL148" s="69"/>
      <c r="KZM148" s="64"/>
      <c r="KZN148" s="56"/>
      <c r="KZO148" s="63"/>
      <c r="KZP148" s="63"/>
      <c r="KZQ148" s="68"/>
      <c r="KZR148" s="70"/>
      <c r="KZS148" s="69"/>
      <c r="KZT148" s="69"/>
      <c r="KZU148" s="69"/>
      <c r="KZV148" s="69"/>
      <c r="KZW148" s="69"/>
      <c r="KZX148" s="69"/>
      <c r="KZY148" s="69"/>
      <c r="KZZ148" s="69"/>
      <c r="LAA148" s="69"/>
      <c r="LAB148" s="69"/>
      <c r="LAC148" s="64"/>
      <c r="LAD148" s="56"/>
      <c r="LAE148" s="63"/>
      <c r="LAF148" s="63"/>
      <c r="LAG148" s="68"/>
      <c r="LAH148" s="70"/>
      <c r="LAI148" s="69"/>
      <c r="LAJ148" s="69"/>
      <c r="LAK148" s="69"/>
      <c r="LAL148" s="69"/>
      <c r="LAM148" s="69"/>
      <c r="LAN148" s="69"/>
      <c r="LAO148" s="69"/>
      <c r="LAP148" s="69"/>
      <c r="LAQ148" s="69"/>
      <c r="LAR148" s="69"/>
      <c r="LAS148" s="64"/>
      <c r="LAT148" s="56"/>
      <c r="LAU148" s="63"/>
      <c r="LAV148" s="63"/>
      <c r="LAW148" s="68"/>
      <c r="LAX148" s="70"/>
      <c r="LAY148" s="69"/>
      <c r="LAZ148" s="69"/>
      <c r="LBA148" s="69"/>
      <c r="LBB148" s="69"/>
      <c r="LBC148" s="69"/>
      <c r="LBD148" s="69"/>
      <c r="LBE148" s="69"/>
      <c r="LBF148" s="69"/>
      <c r="LBG148" s="69"/>
      <c r="LBH148" s="69"/>
      <c r="LBI148" s="64"/>
      <c r="LBJ148" s="56"/>
      <c r="LBK148" s="63"/>
      <c r="LBL148" s="63"/>
      <c r="LBM148" s="68"/>
      <c r="LBN148" s="70"/>
      <c r="LBO148" s="69"/>
      <c r="LBP148" s="69"/>
      <c r="LBQ148" s="69"/>
      <c r="LBR148" s="69"/>
      <c r="LBS148" s="69"/>
      <c r="LBT148" s="69"/>
      <c r="LBU148" s="69"/>
      <c r="LBV148" s="69"/>
      <c r="LBW148" s="69"/>
      <c r="LBX148" s="69"/>
      <c r="LBY148" s="64"/>
      <c r="LBZ148" s="56"/>
      <c r="LCA148" s="63"/>
      <c r="LCB148" s="63"/>
      <c r="LCC148" s="68"/>
      <c r="LCD148" s="70"/>
      <c r="LCE148" s="69"/>
      <c r="LCF148" s="69"/>
      <c r="LCG148" s="69"/>
      <c r="LCH148" s="69"/>
      <c r="LCI148" s="69"/>
      <c r="LCJ148" s="69"/>
      <c r="LCK148" s="69"/>
      <c r="LCL148" s="69"/>
      <c r="LCM148" s="69"/>
      <c r="LCN148" s="69"/>
      <c r="LCO148" s="64"/>
      <c r="LCP148" s="56"/>
      <c r="LCQ148" s="63"/>
      <c r="LCR148" s="63"/>
      <c r="LCS148" s="68"/>
      <c r="LCT148" s="70"/>
      <c r="LCU148" s="69"/>
      <c r="LCV148" s="69"/>
      <c r="LCW148" s="69"/>
      <c r="LCX148" s="69"/>
      <c r="LCY148" s="69"/>
      <c r="LCZ148" s="69"/>
      <c r="LDA148" s="69"/>
      <c r="LDB148" s="69"/>
      <c r="LDC148" s="69"/>
      <c r="LDD148" s="69"/>
      <c r="LDE148" s="64"/>
      <c r="LDF148" s="56"/>
      <c r="LDG148" s="63"/>
      <c r="LDH148" s="63"/>
      <c r="LDI148" s="68"/>
      <c r="LDJ148" s="70"/>
      <c r="LDK148" s="69"/>
      <c r="LDL148" s="69"/>
      <c r="LDM148" s="69"/>
      <c r="LDN148" s="69"/>
      <c r="LDO148" s="69"/>
      <c r="LDP148" s="69"/>
      <c r="LDQ148" s="69"/>
      <c r="LDR148" s="69"/>
      <c r="LDS148" s="69"/>
      <c r="LDT148" s="69"/>
      <c r="LDU148" s="64"/>
      <c r="LDV148" s="56"/>
      <c r="LDW148" s="63"/>
      <c r="LDX148" s="63"/>
      <c r="LDY148" s="68"/>
      <c r="LDZ148" s="70"/>
      <c r="LEA148" s="69"/>
      <c r="LEB148" s="69"/>
      <c r="LEC148" s="69"/>
      <c r="LED148" s="69"/>
      <c r="LEE148" s="69"/>
      <c r="LEF148" s="69"/>
      <c r="LEG148" s="69"/>
      <c r="LEH148" s="69"/>
      <c r="LEI148" s="69"/>
      <c r="LEJ148" s="69"/>
      <c r="LEK148" s="64"/>
      <c r="LEL148" s="56"/>
      <c r="LEM148" s="63"/>
      <c r="LEN148" s="63"/>
      <c r="LEO148" s="68"/>
      <c r="LEP148" s="70"/>
      <c r="LEQ148" s="69"/>
      <c r="LER148" s="69"/>
      <c r="LES148" s="69"/>
      <c r="LET148" s="69"/>
      <c r="LEU148" s="69"/>
      <c r="LEV148" s="69"/>
      <c r="LEW148" s="69"/>
      <c r="LEX148" s="69"/>
      <c r="LEY148" s="69"/>
      <c r="LEZ148" s="69"/>
      <c r="LFA148" s="64"/>
      <c r="LFB148" s="56"/>
      <c r="LFC148" s="63"/>
      <c r="LFD148" s="63"/>
      <c r="LFE148" s="68"/>
      <c r="LFF148" s="70"/>
      <c r="LFG148" s="69"/>
      <c r="LFH148" s="69"/>
      <c r="LFI148" s="69"/>
      <c r="LFJ148" s="69"/>
      <c r="LFK148" s="69"/>
      <c r="LFL148" s="69"/>
      <c r="LFM148" s="69"/>
      <c r="LFN148" s="69"/>
      <c r="LFO148" s="69"/>
      <c r="LFP148" s="69"/>
      <c r="LFQ148" s="64"/>
      <c r="LFR148" s="56"/>
      <c r="LFS148" s="63"/>
      <c r="LFT148" s="63"/>
      <c r="LFU148" s="68"/>
      <c r="LFV148" s="70"/>
      <c r="LFW148" s="69"/>
      <c r="LFX148" s="69"/>
      <c r="LFY148" s="69"/>
      <c r="LFZ148" s="69"/>
      <c r="LGA148" s="69"/>
      <c r="LGB148" s="69"/>
      <c r="LGC148" s="69"/>
      <c r="LGD148" s="69"/>
      <c r="LGE148" s="69"/>
      <c r="LGF148" s="69"/>
      <c r="LGG148" s="64"/>
      <c r="LGH148" s="56"/>
      <c r="LGI148" s="63"/>
      <c r="LGJ148" s="63"/>
      <c r="LGK148" s="68"/>
      <c r="LGL148" s="70"/>
      <c r="LGM148" s="69"/>
      <c r="LGN148" s="69"/>
      <c r="LGO148" s="69"/>
      <c r="LGP148" s="69"/>
      <c r="LGQ148" s="69"/>
      <c r="LGR148" s="69"/>
      <c r="LGS148" s="69"/>
      <c r="LGT148" s="69"/>
      <c r="LGU148" s="69"/>
      <c r="LGV148" s="69"/>
      <c r="LGW148" s="64"/>
      <c r="LGX148" s="56"/>
      <c r="LGY148" s="63"/>
      <c r="LGZ148" s="63"/>
      <c r="LHA148" s="68"/>
      <c r="LHB148" s="70"/>
      <c r="LHC148" s="69"/>
      <c r="LHD148" s="69"/>
      <c r="LHE148" s="69"/>
      <c r="LHF148" s="69"/>
      <c r="LHG148" s="69"/>
      <c r="LHH148" s="69"/>
      <c r="LHI148" s="69"/>
      <c r="LHJ148" s="69"/>
      <c r="LHK148" s="69"/>
      <c r="LHL148" s="69"/>
      <c r="LHM148" s="64"/>
      <c r="LHN148" s="56"/>
      <c r="LHO148" s="63"/>
      <c r="LHP148" s="63"/>
      <c r="LHQ148" s="68"/>
      <c r="LHR148" s="70"/>
      <c r="LHS148" s="69"/>
      <c r="LHT148" s="69"/>
      <c r="LHU148" s="69"/>
      <c r="LHV148" s="69"/>
      <c r="LHW148" s="69"/>
      <c r="LHX148" s="69"/>
      <c r="LHY148" s="69"/>
      <c r="LHZ148" s="69"/>
      <c r="LIA148" s="69"/>
      <c r="LIB148" s="69"/>
      <c r="LIC148" s="64"/>
      <c r="LID148" s="56"/>
      <c r="LIE148" s="63"/>
      <c r="LIF148" s="63"/>
      <c r="LIG148" s="68"/>
      <c r="LIH148" s="70"/>
      <c r="LII148" s="69"/>
      <c r="LIJ148" s="69"/>
      <c r="LIK148" s="69"/>
      <c r="LIL148" s="69"/>
      <c r="LIM148" s="69"/>
      <c r="LIN148" s="69"/>
      <c r="LIO148" s="69"/>
      <c r="LIP148" s="69"/>
      <c r="LIQ148" s="69"/>
      <c r="LIR148" s="69"/>
      <c r="LIS148" s="64"/>
      <c r="LIT148" s="56"/>
      <c r="LIU148" s="63"/>
      <c r="LIV148" s="63"/>
      <c r="LIW148" s="68"/>
      <c r="LIX148" s="70"/>
      <c r="LIY148" s="69"/>
      <c r="LIZ148" s="69"/>
      <c r="LJA148" s="69"/>
      <c r="LJB148" s="69"/>
      <c r="LJC148" s="69"/>
      <c r="LJD148" s="69"/>
      <c r="LJE148" s="69"/>
      <c r="LJF148" s="69"/>
      <c r="LJG148" s="69"/>
      <c r="LJH148" s="69"/>
      <c r="LJI148" s="64"/>
      <c r="LJJ148" s="56"/>
      <c r="LJK148" s="63"/>
      <c r="LJL148" s="63"/>
      <c r="LJM148" s="68"/>
      <c r="LJN148" s="70"/>
      <c r="LJO148" s="69"/>
      <c r="LJP148" s="69"/>
      <c r="LJQ148" s="69"/>
      <c r="LJR148" s="69"/>
      <c r="LJS148" s="69"/>
      <c r="LJT148" s="69"/>
      <c r="LJU148" s="69"/>
      <c r="LJV148" s="69"/>
      <c r="LJW148" s="69"/>
      <c r="LJX148" s="69"/>
      <c r="LJY148" s="64"/>
      <c r="LJZ148" s="56"/>
      <c r="LKA148" s="63"/>
      <c r="LKB148" s="63"/>
      <c r="LKC148" s="68"/>
      <c r="LKD148" s="70"/>
      <c r="LKE148" s="69"/>
      <c r="LKF148" s="69"/>
      <c r="LKG148" s="69"/>
      <c r="LKH148" s="69"/>
      <c r="LKI148" s="69"/>
      <c r="LKJ148" s="69"/>
      <c r="LKK148" s="69"/>
      <c r="LKL148" s="69"/>
      <c r="LKM148" s="69"/>
      <c r="LKN148" s="69"/>
      <c r="LKO148" s="64"/>
      <c r="LKP148" s="56"/>
      <c r="LKQ148" s="63"/>
      <c r="LKR148" s="63"/>
      <c r="LKS148" s="68"/>
      <c r="LKT148" s="70"/>
      <c r="LKU148" s="69"/>
      <c r="LKV148" s="69"/>
      <c r="LKW148" s="69"/>
      <c r="LKX148" s="69"/>
      <c r="LKY148" s="69"/>
      <c r="LKZ148" s="69"/>
      <c r="LLA148" s="69"/>
      <c r="LLB148" s="69"/>
      <c r="LLC148" s="69"/>
      <c r="LLD148" s="69"/>
      <c r="LLE148" s="64"/>
      <c r="LLF148" s="56"/>
      <c r="LLG148" s="63"/>
      <c r="LLH148" s="63"/>
      <c r="LLI148" s="68"/>
      <c r="LLJ148" s="70"/>
      <c r="LLK148" s="69"/>
      <c r="LLL148" s="69"/>
      <c r="LLM148" s="69"/>
      <c r="LLN148" s="69"/>
      <c r="LLO148" s="69"/>
      <c r="LLP148" s="69"/>
      <c r="LLQ148" s="69"/>
      <c r="LLR148" s="69"/>
      <c r="LLS148" s="69"/>
      <c r="LLT148" s="69"/>
      <c r="LLU148" s="64"/>
      <c r="LLV148" s="56"/>
      <c r="LLW148" s="63"/>
      <c r="LLX148" s="63"/>
      <c r="LLY148" s="68"/>
      <c r="LLZ148" s="70"/>
      <c r="LMA148" s="69"/>
      <c r="LMB148" s="69"/>
      <c r="LMC148" s="69"/>
      <c r="LMD148" s="69"/>
      <c r="LME148" s="69"/>
      <c r="LMF148" s="69"/>
      <c r="LMG148" s="69"/>
      <c r="LMH148" s="69"/>
      <c r="LMI148" s="69"/>
      <c r="LMJ148" s="69"/>
      <c r="LMK148" s="64"/>
      <c r="LML148" s="56"/>
      <c r="LMM148" s="63"/>
      <c r="LMN148" s="63"/>
      <c r="LMO148" s="68"/>
      <c r="LMP148" s="70"/>
      <c r="LMQ148" s="69"/>
      <c r="LMR148" s="69"/>
      <c r="LMS148" s="69"/>
      <c r="LMT148" s="69"/>
      <c r="LMU148" s="69"/>
      <c r="LMV148" s="69"/>
      <c r="LMW148" s="69"/>
      <c r="LMX148" s="69"/>
      <c r="LMY148" s="69"/>
      <c r="LMZ148" s="69"/>
      <c r="LNA148" s="64"/>
      <c r="LNB148" s="56"/>
      <c r="LNC148" s="63"/>
      <c r="LND148" s="63"/>
      <c r="LNE148" s="68"/>
      <c r="LNF148" s="70"/>
      <c r="LNG148" s="69"/>
      <c r="LNH148" s="69"/>
      <c r="LNI148" s="69"/>
      <c r="LNJ148" s="69"/>
      <c r="LNK148" s="69"/>
      <c r="LNL148" s="69"/>
      <c r="LNM148" s="69"/>
      <c r="LNN148" s="69"/>
      <c r="LNO148" s="69"/>
      <c r="LNP148" s="69"/>
      <c r="LNQ148" s="64"/>
      <c r="LNR148" s="56"/>
      <c r="LNS148" s="63"/>
      <c r="LNT148" s="63"/>
      <c r="LNU148" s="68"/>
      <c r="LNV148" s="70"/>
      <c r="LNW148" s="69"/>
      <c r="LNX148" s="69"/>
      <c r="LNY148" s="69"/>
      <c r="LNZ148" s="69"/>
      <c r="LOA148" s="69"/>
      <c r="LOB148" s="69"/>
      <c r="LOC148" s="69"/>
      <c r="LOD148" s="69"/>
      <c r="LOE148" s="69"/>
      <c r="LOF148" s="69"/>
      <c r="LOG148" s="64"/>
      <c r="LOH148" s="56"/>
      <c r="LOI148" s="63"/>
      <c r="LOJ148" s="63"/>
      <c r="LOK148" s="68"/>
      <c r="LOL148" s="70"/>
      <c r="LOM148" s="69"/>
      <c r="LON148" s="69"/>
      <c r="LOO148" s="69"/>
      <c r="LOP148" s="69"/>
      <c r="LOQ148" s="69"/>
      <c r="LOR148" s="69"/>
      <c r="LOS148" s="69"/>
      <c r="LOT148" s="69"/>
      <c r="LOU148" s="69"/>
      <c r="LOV148" s="69"/>
      <c r="LOW148" s="64"/>
      <c r="LOX148" s="56"/>
      <c r="LOY148" s="63"/>
      <c r="LOZ148" s="63"/>
      <c r="LPA148" s="68"/>
      <c r="LPB148" s="70"/>
      <c r="LPC148" s="69"/>
      <c r="LPD148" s="69"/>
      <c r="LPE148" s="69"/>
      <c r="LPF148" s="69"/>
      <c r="LPG148" s="69"/>
      <c r="LPH148" s="69"/>
      <c r="LPI148" s="69"/>
      <c r="LPJ148" s="69"/>
      <c r="LPK148" s="69"/>
      <c r="LPL148" s="69"/>
      <c r="LPM148" s="64"/>
      <c r="LPN148" s="56"/>
      <c r="LPO148" s="63"/>
      <c r="LPP148" s="63"/>
      <c r="LPQ148" s="68"/>
      <c r="LPR148" s="70"/>
      <c r="LPS148" s="69"/>
      <c r="LPT148" s="69"/>
      <c r="LPU148" s="69"/>
      <c r="LPV148" s="69"/>
      <c r="LPW148" s="69"/>
      <c r="LPX148" s="69"/>
      <c r="LPY148" s="69"/>
      <c r="LPZ148" s="69"/>
      <c r="LQA148" s="69"/>
      <c r="LQB148" s="69"/>
      <c r="LQC148" s="64"/>
      <c r="LQD148" s="56"/>
      <c r="LQE148" s="63"/>
      <c r="LQF148" s="63"/>
      <c r="LQG148" s="68"/>
      <c r="LQH148" s="70"/>
      <c r="LQI148" s="69"/>
      <c r="LQJ148" s="69"/>
      <c r="LQK148" s="69"/>
      <c r="LQL148" s="69"/>
      <c r="LQM148" s="69"/>
      <c r="LQN148" s="69"/>
      <c r="LQO148" s="69"/>
      <c r="LQP148" s="69"/>
      <c r="LQQ148" s="69"/>
      <c r="LQR148" s="69"/>
      <c r="LQS148" s="64"/>
      <c r="LQT148" s="56"/>
      <c r="LQU148" s="63"/>
      <c r="LQV148" s="63"/>
      <c r="LQW148" s="68"/>
      <c r="LQX148" s="70"/>
      <c r="LQY148" s="69"/>
      <c r="LQZ148" s="69"/>
      <c r="LRA148" s="69"/>
      <c r="LRB148" s="69"/>
      <c r="LRC148" s="69"/>
      <c r="LRD148" s="69"/>
      <c r="LRE148" s="69"/>
      <c r="LRF148" s="69"/>
      <c r="LRG148" s="69"/>
      <c r="LRH148" s="69"/>
      <c r="LRI148" s="64"/>
      <c r="LRJ148" s="56"/>
      <c r="LRK148" s="63"/>
      <c r="LRL148" s="63"/>
      <c r="LRM148" s="68"/>
      <c r="LRN148" s="70"/>
      <c r="LRO148" s="69"/>
      <c r="LRP148" s="69"/>
      <c r="LRQ148" s="69"/>
      <c r="LRR148" s="69"/>
      <c r="LRS148" s="69"/>
      <c r="LRT148" s="69"/>
      <c r="LRU148" s="69"/>
      <c r="LRV148" s="69"/>
      <c r="LRW148" s="69"/>
      <c r="LRX148" s="69"/>
      <c r="LRY148" s="64"/>
      <c r="LRZ148" s="56"/>
      <c r="LSA148" s="63"/>
      <c r="LSB148" s="63"/>
      <c r="LSC148" s="68"/>
      <c r="LSD148" s="70"/>
      <c r="LSE148" s="69"/>
      <c r="LSF148" s="69"/>
      <c r="LSG148" s="69"/>
      <c r="LSH148" s="69"/>
      <c r="LSI148" s="69"/>
      <c r="LSJ148" s="69"/>
      <c r="LSK148" s="69"/>
      <c r="LSL148" s="69"/>
      <c r="LSM148" s="69"/>
      <c r="LSN148" s="69"/>
      <c r="LSO148" s="64"/>
      <c r="LSP148" s="56"/>
      <c r="LSQ148" s="63"/>
      <c r="LSR148" s="63"/>
      <c r="LSS148" s="68"/>
      <c r="LST148" s="70"/>
      <c r="LSU148" s="69"/>
      <c r="LSV148" s="69"/>
      <c r="LSW148" s="69"/>
      <c r="LSX148" s="69"/>
      <c r="LSY148" s="69"/>
      <c r="LSZ148" s="69"/>
      <c r="LTA148" s="69"/>
      <c r="LTB148" s="69"/>
      <c r="LTC148" s="69"/>
      <c r="LTD148" s="69"/>
      <c r="LTE148" s="64"/>
      <c r="LTF148" s="56"/>
      <c r="LTG148" s="63"/>
      <c r="LTH148" s="63"/>
      <c r="LTI148" s="68"/>
      <c r="LTJ148" s="70"/>
      <c r="LTK148" s="69"/>
      <c r="LTL148" s="69"/>
      <c r="LTM148" s="69"/>
      <c r="LTN148" s="69"/>
      <c r="LTO148" s="69"/>
      <c r="LTP148" s="69"/>
      <c r="LTQ148" s="69"/>
      <c r="LTR148" s="69"/>
      <c r="LTS148" s="69"/>
      <c r="LTT148" s="69"/>
      <c r="LTU148" s="64"/>
      <c r="LTV148" s="56"/>
      <c r="LTW148" s="63"/>
      <c r="LTX148" s="63"/>
      <c r="LTY148" s="68"/>
      <c r="LTZ148" s="70"/>
      <c r="LUA148" s="69"/>
      <c r="LUB148" s="69"/>
      <c r="LUC148" s="69"/>
      <c r="LUD148" s="69"/>
      <c r="LUE148" s="69"/>
      <c r="LUF148" s="69"/>
      <c r="LUG148" s="69"/>
      <c r="LUH148" s="69"/>
      <c r="LUI148" s="69"/>
      <c r="LUJ148" s="69"/>
      <c r="LUK148" s="64"/>
      <c r="LUL148" s="56"/>
      <c r="LUM148" s="63"/>
      <c r="LUN148" s="63"/>
      <c r="LUO148" s="68"/>
      <c r="LUP148" s="70"/>
      <c r="LUQ148" s="69"/>
      <c r="LUR148" s="69"/>
      <c r="LUS148" s="69"/>
      <c r="LUT148" s="69"/>
      <c r="LUU148" s="69"/>
      <c r="LUV148" s="69"/>
      <c r="LUW148" s="69"/>
      <c r="LUX148" s="69"/>
      <c r="LUY148" s="69"/>
      <c r="LUZ148" s="69"/>
      <c r="LVA148" s="64"/>
      <c r="LVB148" s="56"/>
      <c r="LVC148" s="63"/>
      <c r="LVD148" s="63"/>
      <c r="LVE148" s="68"/>
      <c r="LVF148" s="70"/>
      <c r="LVG148" s="69"/>
      <c r="LVH148" s="69"/>
      <c r="LVI148" s="69"/>
      <c r="LVJ148" s="69"/>
      <c r="LVK148" s="69"/>
      <c r="LVL148" s="69"/>
      <c r="LVM148" s="69"/>
      <c r="LVN148" s="69"/>
      <c r="LVO148" s="69"/>
      <c r="LVP148" s="69"/>
      <c r="LVQ148" s="64"/>
      <c r="LVR148" s="56"/>
      <c r="LVS148" s="63"/>
      <c r="LVT148" s="63"/>
      <c r="LVU148" s="68"/>
      <c r="LVV148" s="70"/>
      <c r="LVW148" s="69"/>
      <c r="LVX148" s="69"/>
      <c r="LVY148" s="69"/>
      <c r="LVZ148" s="69"/>
      <c r="LWA148" s="69"/>
      <c r="LWB148" s="69"/>
      <c r="LWC148" s="69"/>
      <c r="LWD148" s="69"/>
      <c r="LWE148" s="69"/>
      <c r="LWF148" s="69"/>
      <c r="LWG148" s="64"/>
      <c r="LWH148" s="56"/>
      <c r="LWI148" s="63"/>
      <c r="LWJ148" s="63"/>
      <c r="LWK148" s="68"/>
      <c r="LWL148" s="70"/>
      <c r="LWM148" s="69"/>
      <c r="LWN148" s="69"/>
      <c r="LWO148" s="69"/>
      <c r="LWP148" s="69"/>
      <c r="LWQ148" s="69"/>
      <c r="LWR148" s="69"/>
      <c r="LWS148" s="69"/>
      <c r="LWT148" s="69"/>
      <c r="LWU148" s="69"/>
      <c r="LWV148" s="69"/>
      <c r="LWW148" s="64"/>
      <c r="LWX148" s="56"/>
      <c r="LWY148" s="63"/>
      <c r="LWZ148" s="63"/>
      <c r="LXA148" s="68"/>
      <c r="LXB148" s="70"/>
      <c r="LXC148" s="69"/>
      <c r="LXD148" s="69"/>
      <c r="LXE148" s="69"/>
      <c r="LXF148" s="69"/>
      <c r="LXG148" s="69"/>
      <c r="LXH148" s="69"/>
      <c r="LXI148" s="69"/>
      <c r="LXJ148" s="69"/>
      <c r="LXK148" s="69"/>
      <c r="LXL148" s="69"/>
      <c r="LXM148" s="64"/>
      <c r="LXN148" s="56"/>
      <c r="LXO148" s="63"/>
      <c r="LXP148" s="63"/>
      <c r="LXQ148" s="68"/>
      <c r="LXR148" s="70"/>
      <c r="LXS148" s="69"/>
      <c r="LXT148" s="69"/>
      <c r="LXU148" s="69"/>
      <c r="LXV148" s="69"/>
      <c r="LXW148" s="69"/>
      <c r="LXX148" s="69"/>
      <c r="LXY148" s="69"/>
      <c r="LXZ148" s="69"/>
      <c r="LYA148" s="69"/>
      <c r="LYB148" s="69"/>
      <c r="LYC148" s="64"/>
      <c r="LYD148" s="56"/>
      <c r="LYE148" s="63"/>
      <c r="LYF148" s="63"/>
      <c r="LYG148" s="68"/>
      <c r="LYH148" s="70"/>
      <c r="LYI148" s="69"/>
      <c r="LYJ148" s="69"/>
      <c r="LYK148" s="69"/>
      <c r="LYL148" s="69"/>
      <c r="LYM148" s="69"/>
      <c r="LYN148" s="69"/>
      <c r="LYO148" s="69"/>
      <c r="LYP148" s="69"/>
      <c r="LYQ148" s="69"/>
      <c r="LYR148" s="69"/>
      <c r="LYS148" s="64"/>
      <c r="LYT148" s="56"/>
      <c r="LYU148" s="63"/>
      <c r="LYV148" s="63"/>
      <c r="LYW148" s="68"/>
      <c r="LYX148" s="70"/>
      <c r="LYY148" s="69"/>
      <c r="LYZ148" s="69"/>
      <c r="LZA148" s="69"/>
      <c r="LZB148" s="69"/>
      <c r="LZC148" s="69"/>
      <c r="LZD148" s="69"/>
      <c r="LZE148" s="69"/>
      <c r="LZF148" s="69"/>
      <c r="LZG148" s="69"/>
      <c r="LZH148" s="69"/>
      <c r="LZI148" s="64"/>
      <c r="LZJ148" s="56"/>
      <c r="LZK148" s="63"/>
      <c r="LZL148" s="63"/>
      <c r="LZM148" s="68"/>
      <c r="LZN148" s="70"/>
      <c r="LZO148" s="69"/>
      <c r="LZP148" s="69"/>
      <c r="LZQ148" s="69"/>
      <c r="LZR148" s="69"/>
      <c r="LZS148" s="69"/>
      <c r="LZT148" s="69"/>
      <c r="LZU148" s="69"/>
      <c r="LZV148" s="69"/>
      <c r="LZW148" s="69"/>
      <c r="LZX148" s="69"/>
      <c r="LZY148" s="64"/>
      <c r="LZZ148" s="56"/>
      <c r="MAA148" s="63"/>
      <c r="MAB148" s="63"/>
      <c r="MAC148" s="68"/>
      <c r="MAD148" s="70"/>
      <c r="MAE148" s="69"/>
      <c r="MAF148" s="69"/>
      <c r="MAG148" s="69"/>
      <c r="MAH148" s="69"/>
      <c r="MAI148" s="69"/>
      <c r="MAJ148" s="69"/>
      <c r="MAK148" s="69"/>
      <c r="MAL148" s="69"/>
      <c r="MAM148" s="69"/>
      <c r="MAN148" s="69"/>
      <c r="MAO148" s="64"/>
      <c r="MAP148" s="56"/>
      <c r="MAQ148" s="63"/>
      <c r="MAR148" s="63"/>
      <c r="MAS148" s="68"/>
      <c r="MAT148" s="70"/>
      <c r="MAU148" s="69"/>
      <c r="MAV148" s="69"/>
      <c r="MAW148" s="69"/>
      <c r="MAX148" s="69"/>
      <c r="MAY148" s="69"/>
      <c r="MAZ148" s="69"/>
      <c r="MBA148" s="69"/>
      <c r="MBB148" s="69"/>
      <c r="MBC148" s="69"/>
      <c r="MBD148" s="69"/>
      <c r="MBE148" s="64"/>
      <c r="MBF148" s="56"/>
      <c r="MBG148" s="63"/>
      <c r="MBH148" s="63"/>
      <c r="MBI148" s="68"/>
      <c r="MBJ148" s="70"/>
      <c r="MBK148" s="69"/>
      <c r="MBL148" s="69"/>
      <c r="MBM148" s="69"/>
      <c r="MBN148" s="69"/>
      <c r="MBO148" s="69"/>
      <c r="MBP148" s="69"/>
      <c r="MBQ148" s="69"/>
      <c r="MBR148" s="69"/>
      <c r="MBS148" s="69"/>
      <c r="MBT148" s="69"/>
      <c r="MBU148" s="64"/>
      <c r="MBV148" s="56"/>
      <c r="MBW148" s="63"/>
      <c r="MBX148" s="63"/>
      <c r="MBY148" s="68"/>
      <c r="MBZ148" s="70"/>
      <c r="MCA148" s="69"/>
      <c r="MCB148" s="69"/>
      <c r="MCC148" s="69"/>
      <c r="MCD148" s="69"/>
      <c r="MCE148" s="69"/>
      <c r="MCF148" s="69"/>
      <c r="MCG148" s="69"/>
      <c r="MCH148" s="69"/>
      <c r="MCI148" s="69"/>
      <c r="MCJ148" s="69"/>
      <c r="MCK148" s="64"/>
      <c r="MCL148" s="56"/>
      <c r="MCM148" s="63"/>
      <c r="MCN148" s="63"/>
      <c r="MCO148" s="68"/>
      <c r="MCP148" s="70"/>
      <c r="MCQ148" s="69"/>
      <c r="MCR148" s="69"/>
      <c r="MCS148" s="69"/>
      <c r="MCT148" s="69"/>
      <c r="MCU148" s="69"/>
      <c r="MCV148" s="69"/>
      <c r="MCW148" s="69"/>
      <c r="MCX148" s="69"/>
      <c r="MCY148" s="69"/>
      <c r="MCZ148" s="69"/>
      <c r="MDA148" s="64"/>
      <c r="MDB148" s="56"/>
      <c r="MDC148" s="63"/>
      <c r="MDD148" s="63"/>
      <c r="MDE148" s="68"/>
      <c r="MDF148" s="70"/>
      <c r="MDG148" s="69"/>
      <c r="MDH148" s="69"/>
      <c r="MDI148" s="69"/>
      <c r="MDJ148" s="69"/>
      <c r="MDK148" s="69"/>
      <c r="MDL148" s="69"/>
      <c r="MDM148" s="69"/>
      <c r="MDN148" s="69"/>
      <c r="MDO148" s="69"/>
      <c r="MDP148" s="69"/>
      <c r="MDQ148" s="64"/>
      <c r="MDR148" s="56"/>
      <c r="MDS148" s="63"/>
      <c r="MDT148" s="63"/>
      <c r="MDU148" s="68"/>
      <c r="MDV148" s="70"/>
      <c r="MDW148" s="69"/>
      <c r="MDX148" s="69"/>
      <c r="MDY148" s="69"/>
      <c r="MDZ148" s="69"/>
      <c r="MEA148" s="69"/>
      <c r="MEB148" s="69"/>
      <c r="MEC148" s="69"/>
      <c r="MED148" s="69"/>
      <c r="MEE148" s="69"/>
      <c r="MEF148" s="69"/>
      <c r="MEG148" s="64"/>
      <c r="MEH148" s="56"/>
      <c r="MEI148" s="63"/>
      <c r="MEJ148" s="63"/>
      <c r="MEK148" s="68"/>
      <c r="MEL148" s="70"/>
      <c r="MEM148" s="69"/>
      <c r="MEN148" s="69"/>
      <c r="MEO148" s="69"/>
      <c r="MEP148" s="69"/>
      <c r="MEQ148" s="69"/>
      <c r="MER148" s="69"/>
      <c r="MES148" s="69"/>
      <c r="MET148" s="69"/>
      <c r="MEU148" s="69"/>
      <c r="MEV148" s="69"/>
      <c r="MEW148" s="64"/>
      <c r="MEX148" s="56"/>
      <c r="MEY148" s="63"/>
      <c r="MEZ148" s="63"/>
      <c r="MFA148" s="68"/>
      <c r="MFB148" s="70"/>
      <c r="MFC148" s="69"/>
      <c r="MFD148" s="69"/>
      <c r="MFE148" s="69"/>
      <c r="MFF148" s="69"/>
      <c r="MFG148" s="69"/>
      <c r="MFH148" s="69"/>
      <c r="MFI148" s="69"/>
      <c r="MFJ148" s="69"/>
      <c r="MFK148" s="69"/>
      <c r="MFL148" s="69"/>
      <c r="MFM148" s="64"/>
      <c r="MFN148" s="56"/>
      <c r="MFO148" s="63"/>
      <c r="MFP148" s="63"/>
      <c r="MFQ148" s="68"/>
      <c r="MFR148" s="70"/>
      <c r="MFS148" s="69"/>
      <c r="MFT148" s="69"/>
      <c r="MFU148" s="69"/>
      <c r="MFV148" s="69"/>
      <c r="MFW148" s="69"/>
      <c r="MFX148" s="69"/>
      <c r="MFY148" s="69"/>
      <c r="MFZ148" s="69"/>
      <c r="MGA148" s="69"/>
      <c r="MGB148" s="69"/>
      <c r="MGC148" s="64"/>
      <c r="MGD148" s="56"/>
      <c r="MGE148" s="63"/>
      <c r="MGF148" s="63"/>
      <c r="MGG148" s="68"/>
      <c r="MGH148" s="70"/>
      <c r="MGI148" s="69"/>
      <c r="MGJ148" s="69"/>
      <c r="MGK148" s="69"/>
      <c r="MGL148" s="69"/>
      <c r="MGM148" s="69"/>
      <c r="MGN148" s="69"/>
      <c r="MGO148" s="69"/>
      <c r="MGP148" s="69"/>
      <c r="MGQ148" s="69"/>
      <c r="MGR148" s="69"/>
      <c r="MGS148" s="64"/>
      <c r="MGT148" s="56"/>
      <c r="MGU148" s="63"/>
      <c r="MGV148" s="63"/>
      <c r="MGW148" s="68"/>
      <c r="MGX148" s="70"/>
      <c r="MGY148" s="69"/>
      <c r="MGZ148" s="69"/>
      <c r="MHA148" s="69"/>
      <c r="MHB148" s="69"/>
      <c r="MHC148" s="69"/>
      <c r="MHD148" s="69"/>
      <c r="MHE148" s="69"/>
      <c r="MHF148" s="69"/>
      <c r="MHG148" s="69"/>
      <c r="MHH148" s="69"/>
      <c r="MHI148" s="64"/>
      <c r="MHJ148" s="56"/>
      <c r="MHK148" s="63"/>
      <c r="MHL148" s="63"/>
      <c r="MHM148" s="68"/>
      <c r="MHN148" s="70"/>
      <c r="MHO148" s="69"/>
      <c r="MHP148" s="69"/>
      <c r="MHQ148" s="69"/>
      <c r="MHR148" s="69"/>
      <c r="MHS148" s="69"/>
      <c r="MHT148" s="69"/>
      <c r="MHU148" s="69"/>
      <c r="MHV148" s="69"/>
      <c r="MHW148" s="69"/>
      <c r="MHX148" s="69"/>
      <c r="MHY148" s="64"/>
      <c r="MHZ148" s="56"/>
      <c r="MIA148" s="63"/>
      <c r="MIB148" s="63"/>
      <c r="MIC148" s="68"/>
      <c r="MID148" s="70"/>
      <c r="MIE148" s="69"/>
      <c r="MIF148" s="69"/>
      <c r="MIG148" s="69"/>
      <c r="MIH148" s="69"/>
      <c r="MII148" s="69"/>
      <c r="MIJ148" s="69"/>
      <c r="MIK148" s="69"/>
      <c r="MIL148" s="69"/>
      <c r="MIM148" s="69"/>
      <c r="MIN148" s="69"/>
      <c r="MIO148" s="64"/>
      <c r="MIP148" s="56"/>
      <c r="MIQ148" s="63"/>
      <c r="MIR148" s="63"/>
      <c r="MIS148" s="68"/>
      <c r="MIT148" s="70"/>
      <c r="MIU148" s="69"/>
      <c r="MIV148" s="69"/>
      <c r="MIW148" s="69"/>
      <c r="MIX148" s="69"/>
      <c r="MIY148" s="69"/>
      <c r="MIZ148" s="69"/>
      <c r="MJA148" s="69"/>
      <c r="MJB148" s="69"/>
      <c r="MJC148" s="69"/>
      <c r="MJD148" s="69"/>
      <c r="MJE148" s="64"/>
      <c r="MJF148" s="56"/>
      <c r="MJG148" s="63"/>
      <c r="MJH148" s="63"/>
      <c r="MJI148" s="68"/>
      <c r="MJJ148" s="70"/>
      <c r="MJK148" s="69"/>
      <c r="MJL148" s="69"/>
      <c r="MJM148" s="69"/>
      <c r="MJN148" s="69"/>
      <c r="MJO148" s="69"/>
      <c r="MJP148" s="69"/>
      <c r="MJQ148" s="69"/>
      <c r="MJR148" s="69"/>
      <c r="MJS148" s="69"/>
      <c r="MJT148" s="69"/>
      <c r="MJU148" s="64"/>
      <c r="MJV148" s="56"/>
      <c r="MJW148" s="63"/>
      <c r="MJX148" s="63"/>
      <c r="MJY148" s="68"/>
      <c r="MJZ148" s="70"/>
      <c r="MKA148" s="69"/>
      <c r="MKB148" s="69"/>
      <c r="MKC148" s="69"/>
      <c r="MKD148" s="69"/>
      <c r="MKE148" s="69"/>
      <c r="MKF148" s="69"/>
      <c r="MKG148" s="69"/>
      <c r="MKH148" s="69"/>
      <c r="MKI148" s="69"/>
      <c r="MKJ148" s="69"/>
      <c r="MKK148" s="64"/>
      <c r="MKL148" s="56"/>
      <c r="MKM148" s="63"/>
      <c r="MKN148" s="63"/>
      <c r="MKO148" s="68"/>
      <c r="MKP148" s="70"/>
      <c r="MKQ148" s="69"/>
      <c r="MKR148" s="69"/>
      <c r="MKS148" s="69"/>
      <c r="MKT148" s="69"/>
      <c r="MKU148" s="69"/>
      <c r="MKV148" s="69"/>
      <c r="MKW148" s="69"/>
      <c r="MKX148" s="69"/>
      <c r="MKY148" s="69"/>
      <c r="MKZ148" s="69"/>
      <c r="MLA148" s="64"/>
      <c r="MLB148" s="56"/>
      <c r="MLC148" s="63"/>
      <c r="MLD148" s="63"/>
      <c r="MLE148" s="68"/>
      <c r="MLF148" s="70"/>
      <c r="MLG148" s="69"/>
      <c r="MLH148" s="69"/>
      <c r="MLI148" s="69"/>
      <c r="MLJ148" s="69"/>
      <c r="MLK148" s="69"/>
      <c r="MLL148" s="69"/>
      <c r="MLM148" s="69"/>
      <c r="MLN148" s="69"/>
      <c r="MLO148" s="69"/>
      <c r="MLP148" s="69"/>
      <c r="MLQ148" s="64"/>
      <c r="MLR148" s="56"/>
      <c r="MLS148" s="63"/>
      <c r="MLT148" s="63"/>
      <c r="MLU148" s="68"/>
      <c r="MLV148" s="70"/>
      <c r="MLW148" s="69"/>
      <c r="MLX148" s="69"/>
      <c r="MLY148" s="69"/>
      <c r="MLZ148" s="69"/>
      <c r="MMA148" s="69"/>
      <c r="MMB148" s="69"/>
      <c r="MMC148" s="69"/>
      <c r="MMD148" s="69"/>
      <c r="MME148" s="69"/>
      <c r="MMF148" s="69"/>
      <c r="MMG148" s="64"/>
      <c r="MMH148" s="56"/>
      <c r="MMI148" s="63"/>
      <c r="MMJ148" s="63"/>
      <c r="MMK148" s="68"/>
      <c r="MML148" s="70"/>
      <c r="MMM148" s="69"/>
      <c r="MMN148" s="69"/>
      <c r="MMO148" s="69"/>
      <c r="MMP148" s="69"/>
      <c r="MMQ148" s="69"/>
      <c r="MMR148" s="69"/>
      <c r="MMS148" s="69"/>
      <c r="MMT148" s="69"/>
      <c r="MMU148" s="69"/>
      <c r="MMV148" s="69"/>
      <c r="MMW148" s="64"/>
      <c r="MMX148" s="56"/>
      <c r="MMY148" s="63"/>
      <c r="MMZ148" s="63"/>
      <c r="MNA148" s="68"/>
      <c r="MNB148" s="70"/>
      <c r="MNC148" s="69"/>
      <c r="MND148" s="69"/>
      <c r="MNE148" s="69"/>
      <c r="MNF148" s="69"/>
      <c r="MNG148" s="69"/>
      <c r="MNH148" s="69"/>
      <c r="MNI148" s="69"/>
      <c r="MNJ148" s="69"/>
      <c r="MNK148" s="69"/>
      <c r="MNL148" s="69"/>
      <c r="MNM148" s="64"/>
      <c r="MNN148" s="56"/>
      <c r="MNO148" s="63"/>
      <c r="MNP148" s="63"/>
      <c r="MNQ148" s="68"/>
      <c r="MNR148" s="70"/>
      <c r="MNS148" s="69"/>
      <c r="MNT148" s="69"/>
      <c r="MNU148" s="69"/>
      <c r="MNV148" s="69"/>
      <c r="MNW148" s="69"/>
      <c r="MNX148" s="69"/>
      <c r="MNY148" s="69"/>
      <c r="MNZ148" s="69"/>
      <c r="MOA148" s="69"/>
      <c r="MOB148" s="69"/>
      <c r="MOC148" s="64"/>
      <c r="MOD148" s="56"/>
      <c r="MOE148" s="63"/>
      <c r="MOF148" s="63"/>
      <c r="MOG148" s="68"/>
      <c r="MOH148" s="70"/>
      <c r="MOI148" s="69"/>
      <c r="MOJ148" s="69"/>
      <c r="MOK148" s="69"/>
      <c r="MOL148" s="69"/>
      <c r="MOM148" s="69"/>
      <c r="MON148" s="69"/>
      <c r="MOO148" s="69"/>
      <c r="MOP148" s="69"/>
      <c r="MOQ148" s="69"/>
      <c r="MOR148" s="69"/>
      <c r="MOS148" s="64"/>
      <c r="MOT148" s="56"/>
      <c r="MOU148" s="63"/>
      <c r="MOV148" s="63"/>
      <c r="MOW148" s="68"/>
      <c r="MOX148" s="70"/>
      <c r="MOY148" s="69"/>
      <c r="MOZ148" s="69"/>
      <c r="MPA148" s="69"/>
      <c r="MPB148" s="69"/>
      <c r="MPC148" s="69"/>
      <c r="MPD148" s="69"/>
      <c r="MPE148" s="69"/>
      <c r="MPF148" s="69"/>
      <c r="MPG148" s="69"/>
      <c r="MPH148" s="69"/>
      <c r="MPI148" s="64"/>
      <c r="MPJ148" s="56"/>
      <c r="MPK148" s="63"/>
      <c r="MPL148" s="63"/>
      <c r="MPM148" s="68"/>
      <c r="MPN148" s="70"/>
      <c r="MPO148" s="69"/>
      <c r="MPP148" s="69"/>
      <c r="MPQ148" s="69"/>
      <c r="MPR148" s="69"/>
      <c r="MPS148" s="69"/>
      <c r="MPT148" s="69"/>
      <c r="MPU148" s="69"/>
      <c r="MPV148" s="69"/>
      <c r="MPW148" s="69"/>
      <c r="MPX148" s="69"/>
      <c r="MPY148" s="64"/>
      <c r="MPZ148" s="56"/>
      <c r="MQA148" s="63"/>
      <c r="MQB148" s="63"/>
      <c r="MQC148" s="68"/>
      <c r="MQD148" s="70"/>
      <c r="MQE148" s="69"/>
      <c r="MQF148" s="69"/>
      <c r="MQG148" s="69"/>
      <c r="MQH148" s="69"/>
      <c r="MQI148" s="69"/>
      <c r="MQJ148" s="69"/>
      <c r="MQK148" s="69"/>
      <c r="MQL148" s="69"/>
      <c r="MQM148" s="69"/>
      <c r="MQN148" s="69"/>
      <c r="MQO148" s="64"/>
      <c r="MQP148" s="56"/>
      <c r="MQQ148" s="63"/>
      <c r="MQR148" s="63"/>
      <c r="MQS148" s="68"/>
      <c r="MQT148" s="70"/>
      <c r="MQU148" s="69"/>
      <c r="MQV148" s="69"/>
      <c r="MQW148" s="69"/>
      <c r="MQX148" s="69"/>
      <c r="MQY148" s="69"/>
      <c r="MQZ148" s="69"/>
      <c r="MRA148" s="69"/>
      <c r="MRB148" s="69"/>
      <c r="MRC148" s="69"/>
      <c r="MRD148" s="69"/>
      <c r="MRE148" s="64"/>
      <c r="MRF148" s="56"/>
      <c r="MRG148" s="63"/>
      <c r="MRH148" s="63"/>
      <c r="MRI148" s="68"/>
      <c r="MRJ148" s="70"/>
      <c r="MRK148" s="69"/>
      <c r="MRL148" s="69"/>
      <c r="MRM148" s="69"/>
      <c r="MRN148" s="69"/>
      <c r="MRO148" s="69"/>
      <c r="MRP148" s="69"/>
      <c r="MRQ148" s="69"/>
      <c r="MRR148" s="69"/>
      <c r="MRS148" s="69"/>
      <c r="MRT148" s="69"/>
      <c r="MRU148" s="64"/>
      <c r="MRV148" s="56"/>
      <c r="MRW148" s="63"/>
      <c r="MRX148" s="63"/>
      <c r="MRY148" s="68"/>
      <c r="MRZ148" s="70"/>
      <c r="MSA148" s="69"/>
      <c r="MSB148" s="69"/>
      <c r="MSC148" s="69"/>
      <c r="MSD148" s="69"/>
      <c r="MSE148" s="69"/>
      <c r="MSF148" s="69"/>
      <c r="MSG148" s="69"/>
      <c r="MSH148" s="69"/>
      <c r="MSI148" s="69"/>
      <c r="MSJ148" s="69"/>
      <c r="MSK148" s="64"/>
      <c r="MSL148" s="56"/>
      <c r="MSM148" s="63"/>
      <c r="MSN148" s="63"/>
      <c r="MSO148" s="68"/>
      <c r="MSP148" s="70"/>
      <c r="MSQ148" s="69"/>
      <c r="MSR148" s="69"/>
      <c r="MSS148" s="69"/>
      <c r="MST148" s="69"/>
      <c r="MSU148" s="69"/>
      <c r="MSV148" s="69"/>
      <c r="MSW148" s="69"/>
      <c r="MSX148" s="69"/>
      <c r="MSY148" s="69"/>
      <c r="MSZ148" s="69"/>
      <c r="MTA148" s="64"/>
      <c r="MTB148" s="56"/>
      <c r="MTC148" s="63"/>
      <c r="MTD148" s="63"/>
      <c r="MTE148" s="68"/>
      <c r="MTF148" s="70"/>
      <c r="MTG148" s="69"/>
      <c r="MTH148" s="69"/>
      <c r="MTI148" s="69"/>
      <c r="MTJ148" s="69"/>
      <c r="MTK148" s="69"/>
      <c r="MTL148" s="69"/>
      <c r="MTM148" s="69"/>
      <c r="MTN148" s="69"/>
      <c r="MTO148" s="69"/>
      <c r="MTP148" s="69"/>
      <c r="MTQ148" s="64"/>
      <c r="MTR148" s="56"/>
      <c r="MTS148" s="63"/>
      <c r="MTT148" s="63"/>
      <c r="MTU148" s="68"/>
      <c r="MTV148" s="70"/>
      <c r="MTW148" s="69"/>
      <c r="MTX148" s="69"/>
      <c r="MTY148" s="69"/>
      <c r="MTZ148" s="69"/>
      <c r="MUA148" s="69"/>
      <c r="MUB148" s="69"/>
      <c r="MUC148" s="69"/>
      <c r="MUD148" s="69"/>
      <c r="MUE148" s="69"/>
      <c r="MUF148" s="69"/>
      <c r="MUG148" s="64"/>
      <c r="MUH148" s="56"/>
      <c r="MUI148" s="63"/>
      <c r="MUJ148" s="63"/>
      <c r="MUK148" s="68"/>
      <c r="MUL148" s="70"/>
      <c r="MUM148" s="69"/>
      <c r="MUN148" s="69"/>
      <c r="MUO148" s="69"/>
      <c r="MUP148" s="69"/>
      <c r="MUQ148" s="69"/>
      <c r="MUR148" s="69"/>
      <c r="MUS148" s="69"/>
      <c r="MUT148" s="69"/>
      <c r="MUU148" s="69"/>
      <c r="MUV148" s="69"/>
      <c r="MUW148" s="64"/>
      <c r="MUX148" s="56"/>
      <c r="MUY148" s="63"/>
      <c r="MUZ148" s="63"/>
      <c r="MVA148" s="68"/>
      <c r="MVB148" s="70"/>
      <c r="MVC148" s="69"/>
      <c r="MVD148" s="69"/>
      <c r="MVE148" s="69"/>
      <c r="MVF148" s="69"/>
      <c r="MVG148" s="69"/>
      <c r="MVH148" s="69"/>
      <c r="MVI148" s="69"/>
      <c r="MVJ148" s="69"/>
      <c r="MVK148" s="69"/>
      <c r="MVL148" s="69"/>
      <c r="MVM148" s="64"/>
      <c r="MVN148" s="56"/>
      <c r="MVO148" s="63"/>
      <c r="MVP148" s="63"/>
      <c r="MVQ148" s="68"/>
      <c r="MVR148" s="70"/>
      <c r="MVS148" s="69"/>
      <c r="MVT148" s="69"/>
      <c r="MVU148" s="69"/>
      <c r="MVV148" s="69"/>
      <c r="MVW148" s="69"/>
      <c r="MVX148" s="69"/>
      <c r="MVY148" s="69"/>
      <c r="MVZ148" s="69"/>
      <c r="MWA148" s="69"/>
      <c r="MWB148" s="69"/>
      <c r="MWC148" s="64"/>
      <c r="MWD148" s="56"/>
      <c r="MWE148" s="63"/>
      <c r="MWF148" s="63"/>
      <c r="MWG148" s="68"/>
      <c r="MWH148" s="70"/>
      <c r="MWI148" s="69"/>
      <c r="MWJ148" s="69"/>
      <c r="MWK148" s="69"/>
      <c r="MWL148" s="69"/>
      <c r="MWM148" s="69"/>
      <c r="MWN148" s="69"/>
      <c r="MWO148" s="69"/>
      <c r="MWP148" s="69"/>
      <c r="MWQ148" s="69"/>
      <c r="MWR148" s="69"/>
      <c r="MWS148" s="64"/>
      <c r="MWT148" s="56"/>
      <c r="MWU148" s="63"/>
      <c r="MWV148" s="63"/>
      <c r="MWW148" s="68"/>
      <c r="MWX148" s="70"/>
      <c r="MWY148" s="69"/>
      <c r="MWZ148" s="69"/>
      <c r="MXA148" s="69"/>
      <c r="MXB148" s="69"/>
      <c r="MXC148" s="69"/>
      <c r="MXD148" s="69"/>
      <c r="MXE148" s="69"/>
      <c r="MXF148" s="69"/>
      <c r="MXG148" s="69"/>
      <c r="MXH148" s="69"/>
      <c r="MXI148" s="64"/>
      <c r="MXJ148" s="56"/>
      <c r="MXK148" s="63"/>
      <c r="MXL148" s="63"/>
      <c r="MXM148" s="68"/>
      <c r="MXN148" s="70"/>
      <c r="MXO148" s="69"/>
      <c r="MXP148" s="69"/>
      <c r="MXQ148" s="69"/>
      <c r="MXR148" s="69"/>
      <c r="MXS148" s="69"/>
      <c r="MXT148" s="69"/>
      <c r="MXU148" s="69"/>
      <c r="MXV148" s="69"/>
      <c r="MXW148" s="69"/>
      <c r="MXX148" s="69"/>
      <c r="MXY148" s="64"/>
      <c r="MXZ148" s="56"/>
      <c r="MYA148" s="63"/>
      <c r="MYB148" s="63"/>
      <c r="MYC148" s="68"/>
      <c r="MYD148" s="70"/>
      <c r="MYE148" s="69"/>
      <c r="MYF148" s="69"/>
      <c r="MYG148" s="69"/>
      <c r="MYH148" s="69"/>
      <c r="MYI148" s="69"/>
      <c r="MYJ148" s="69"/>
      <c r="MYK148" s="69"/>
      <c r="MYL148" s="69"/>
      <c r="MYM148" s="69"/>
      <c r="MYN148" s="69"/>
      <c r="MYO148" s="64"/>
      <c r="MYP148" s="56"/>
      <c r="MYQ148" s="63"/>
      <c r="MYR148" s="63"/>
      <c r="MYS148" s="68"/>
      <c r="MYT148" s="70"/>
      <c r="MYU148" s="69"/>
      <c r="MYV148" s="69"/>
      <c r="MYW148" s="69"/>
      <c r="MYX148" s="69"/>
      <c r="MYY148" s="69"/>
      <c r="MYZ148" s="69"/>
      <c r="MZA148" s="69"/>
      <c r="MZB148" s="69"/>
      <c r="MZC148" s="69"/>
      <c r="MZD148" s="69"/>
      <c r="MZE148" s="64"/>
      <c r="MZF148" s="56"/>
      <c r="MZG148" s="63"/>
      <c r="MZH148" s="63"/>
      <c r="MZI148" s="68"/>
      <c r="MZJ148" s="70"/>
      <c r="MZK148" s="69"/>
      <c r="MZL148" s="69"/>
      <c r="MZM148" s="69"/>
      <c r="MZN148" s="69"/>
      <c r="MZO148" s="69"/>
      <c r="MZP148" s="69"/>
      <c r="MZQ148" s="69"/>
      <c r="MZR148" s="69"/>
      <c r="MZS148" s="69"/>
      <c r="MZT148" s="69"/>
      <c r="MZU148" s="64"/>
      <c r="MZV148" s="56"/>
      <c r="MZW148" s="63"/>
      <c r="MZX148" s="63"/>
      <c r="MZY148" s="68"/>
      <c r="MZZ148" s="70"/>
      <c r="NAA148" s="69"/>
      <c r="NAB148" s="69"/>
      <c r="NAC148" s="69"/>
      <c r="NAD148" s="69"/>
      <c r="NAE148" s="69"/>
      <c r="NAF148" s="69"/>
      <c r="NAG148" s="69"/>
      <c r="NAH148" s="69"/>
      <c r="NAI148" s="69"/>
      <c r="NAJ148" s="69"/>
      <c r="NAK148" s="64"/>
      <c r="NAL148" s="56"/>
      <c r="NAM148" s="63"/>
      <c r="NAN148" s="63"/>
      <c r="NAO148" s="68"/>
      <c r="NAP148" s="70"/>
      <c r="NAQ148" s="69"/>
      <c r="NAR148" s="69"/>
      <c r="NAS148" s="69"/>
      <c r="NAT148" s="69"/>
      <c r="NAU148" s="69"/>
      <c r="NAV148" s="69"/>
      <c r="NAW148" s="69"/>
      <c r="NAX148" s="69"/>
      <c r="NAY148" s="69"/>
      <c r="NAZ148" s="69"/>
      <c r="NBA148" s="64"/>
      <c r="NBB148" s="56"/>
      <c r="NBC148" s="63"/>
      <c r="NBD148" s="63"/>
      <c r="NBE148" s="68"/>
      <c r="NBF148" s="70"/>
      <c r="NBG148" s="69"/>
      <c r="NBH148" s="69"/>
      <c r="NBI148" s="69"/>
      <c r="NBJ148" s="69"/>
      <c r="NBK148" s="69"/>
      <c r="NBL148" s="69"/>
      <c r="NBM148" s="69"/>
      <c r="NBN148" s="69"/>
      <c r="NBO148" s="69"/>
      <c r="NBP148" s="69"/>
      <c r="NBQ148" s="64"/>
      <c r="NBR148" s="56"/>
      <c r="NBS148" s="63"/>
      <c r="NBT148" s="63"/>
      <c r="NBU148" s="68"/>
      <c r="NBV148" s="70"/>
      <c r="NBW148" s="69"/>
      <c r="NBX148" s="69"/>
      <c r="NBY148" s="69"/>
      <c r="NBZ148" s="69"/>
      <c r="NCA148" s="69"/>
      <c r="NCB148" s="69"/>
      <c r="NCC148" s="69"/>
      <c r="NCD148" s="69"/>
      <c r="NCE148" s="69"/>
      <c r="NCF148" s="69"/>
      <c r="NCG148" s="64"/>
      <c r="NCH148" s="56"/>
      <c r="NCI148" s="63"/>
      <c r="NCJ148" s="63"/>
      <c r="NCK148" s="68"/>
      <c r="NCL148" s="70"/>
      <c r="NCM148" s="69"/>
      <c r="NCN148" s="69"/>
      <c r="NCO148" s="69"/>
      <c r="NCP148" s="69"/>
      <c r="NCQ148" s="69"/>
      <c r="NCR148" s="69"/>
      <c r="NCS148" s="69"/>
      <c r="NCT148" s="69"/>
      <c r="NCU148" s="69"/>
      <c r="NCV148" s="69"/>
      <c r="NCW148" s="64"/>
      <c r="NCX148" s="56"/>
      <c r="NCY148" s="63"/>
      <c r="NCZ148" s="63"/>
      <c r="NDA148" s="68"/>
      <c r="NDB148" s="70"/>
      <c r="NDC148" s="69"/>
      <c r="NDD148" s="69"/>
      <c r="NDE148" s="69"/>
      <c r="NDF148" s="69"/>
      <c r="NDG148" s="69"/>
      <c r="NDH148" s="69"/>
      <c r="NDI148" s="69"/>
      <c r="NDJ148" s="69"/>
      <c r="NDK148" s="69"/>
      <c r="NDL148" s="69"/>
      <c r="NDM148" s="64"/>
      <c r="NDN148" s="56"/>
      <c r="NDO148" s="63"/>
      <c r="NDP148" s="63"/>
      <c r="NDQ148" s="68"/>
      <c r="NDR148" s="70"/>
      <c r="NDS148" s="69"/>
      <c r="NDT148" s="69"/>
      <c r="NDU148" s="69"/>
      <c r="NDV148" s="69"/>
      <c r="NDW148" s="69"/>
      <c r="NDX148" s="69"/>
      <c r="NDY148" s="69"/>
      <c r="NDZ148" s="69"/>
      <c r="NEA148" s="69"/>
      <c r="NEB148" s="69"/>
      <c r="NEC148" s="64"/>
      <c r="NED148" s="56"/>
      <c r="NEE148" s="63"/>
      <c r="NEF148" s="63"/>
      <c r="NEG148" s="68"/>
      <c r="NEH148" s="70"/>
      <c r="NEI148" s="69"/>
      <c r="NEJ148" s="69"/>
      <c r="NEK148" s="69"/>
      <c r="NEL148" s="69"/>
      <c r="NEM148" s="69"/>
      <c r="NEN148" s="69"/>
      <c r="NEO148" s="69"/>
      <c r="NEP148" s="69"/>
      <c r="NEQ148" s="69"/>
      <c r="NER148" s="69"/>
      <c r="NES148" s="64"/>
      <c r="NET148" s="56"/>
      <c r="NEU148" s="63"/>
      <c r="NEV148" s="63"/>
      <c r="NEW148" s="68"/>
      <c r="NEX148" s="70"/>
      <c r="NEY148" s="69"/>
      <c r="NEZ148" s="69"/>
      <c r="NFA148" s="69"/>
      <c r="NFB148" s="69"/>
      <c r="NFC148" s="69"/>
      <c r="NFD148" s="69"/>
      <c r="NFE148" s="69"/>
      <c r="NFF148" s="69"/>
      <c r="NFG148" s="69"/>
      <c r="NFH148" s="69"/>
      <c r="NFI148" s="64"/>
      <c r="NFJ148" s="56"/>
      <c r="NFK148" s="63"/>
      <c r="NFL148" s="63"/>
      <c r="NFM148" s="68"/>
      <c r="NFN148" s="70"/>
      <c r="NFO148" s="69"/>
      <c r="NFP148" s="69"/>
      <c r="NFQ148" s="69"/>
      <c r="NFR148" s="69"/>
      <c r="NFS148" s="69"/>
      <c r="NFT148" s="69"/>
      <c r="NFU148" s="69"/>
      <c r="NFV148" s="69"/>
      <c r="NFW148" s="69"/>
      <c r="NFX148" s="69"/>
      <c r="NFY148" s="64"/>
      <c r="NFZ148" s="56"/>
      <c r="NGA148" s="63"/>
      <c r="NGB148" s="63"/>
      <c r="NGC148" s="68"/>
      <c r="NGD148" s="70"/>
      <c r="NGE148" s="69"/>
      <c r="NGF148" s="69"/>
      <c r="NGG148" s="69"/>
      <c r="NGH148" s="69"/>
      <c r="NGI148" s="69"/>
      <c r="NGJ148" s="69"/>
      <c r="NGK148" s="69"/>
      <c r="NGL148" s="69"/>
      <c r="NGM148" s="69"/>
      <c r="NGN148" s="69"/>
      <c r="NGO148" s="64"/>
      <c r="NGP148" s="56"/>
      <c r="NGQ148" s="63"/>
      <c r="NGR148" s="63"/>
      <c r="NGS148" s="68"/>
      <c r="NGT148" s="70"/>
      <c r="NGU148" s="69"/>
      <c r="NGV148" s="69"/>
      <c r="NGW148" s="69"/>
      <c r="NGX148" s="69"/>
      <c r="NGY148" s="69"/>
      <c r="NGZ148" s="69"/>
      <c r="NHA148" s="69"/>
      <c r="NHB148" s="69"/>
      <c r="NHC148" s="69"/>
      <c r="NHD148" s="69"/>
      <c r="NHE148" s="64"/>
      <c r="NHF148" s="56"/>
      <c r="NHG148" s="63"/>
      <c r="NHH148" s="63"/>
      <c r="NHI148" s="68"/>
      <c r="NHJ148" s="70"/>
      <c r="NHK148" s="69"/>
      <c r="NHL148" s="69"/>
      <c r="NHM148" s="69"/>
      <c r="NHN148" s="69"/>
      <c r="NHO148" s="69"/>
      <c r="NHP148" s="69"/>
      <c r="NHQ148" s="69"/>
      <c r="NHR148" s="69"/>
      <c r="NHS148" s="69"/>
      <c r="NHT148" s="69"/>
      <c r="NHU148" s="64"/>
      <c r="NHV148" s="56"/>
      <c r="NHW148" s="63"/>
      <c r="NHX148" s="63"/>
      <c r="NHY148" s="68"/>
      <c r="NHZ148" s="70"/>
      <c r="NIA148" s="69"/>
      <c r="NIB148" s="69"/>
      <c r="NIC148" s="69"/>
      <c r="NID148" s="69"/>
      <c r="NIE148" s="69"/>
      <c r="NIF148" s="69"/>
      <c r="NIG148" s="69"/>
      <c r="NIH148" s="69"/>
      <c r="NII148" s="69"/>
      <c r="NIJ148" s="69"/>
      <c r="NIK148" s="64"/>
      <c r="NIL148" s="56"/>
      <c r="NIM148" s="63"/>
      <c r="NIN148" s="63"/>
      <c r="NIO148" s="68"/>
      <c r="NIP148" s="70"/>
      <c r="NIQ148" s="69"/>
      <c r="NIR148" s="69"/>
      <c r="NIS148" s="69"/>
      <c r="NIT148" s="69"/>
      <c r="NIU148" s="69"/>
      <c r="NIV148" s="69"/>
      <c r="NIW148" s="69"/>
      <c r="NIX148" s="69"/>
      <c r="NIY148" s="69"/>
      <c r="NIZ148" s="69"/>
      <c r="NJA148" s="64"/>
      <c r="NJB148" s="56"/>
      <c r="NJC148" s="63"/>
      <c r="NJD148" s="63"/>
      <c r="NJE148" s="68"/>
      <c r="NJF148" s="70"/>
      <c r="NJG148" s="69"/>
      <c r="NJH148" s="69"/>
      <c r="NJI148" s="69"/>
      <c r="NJJ148" s="69"/>
      <c r="NJK148" s="69"/>
      <c r="NJL148" s="69"/>
      <c r="NJM148" s="69"/>
      <c r="NJN148" s="69"/>
      <c r="NJO148" s="69"/>
      <c r="NJP148" s="69"/>
      <c r="NJQ148" s="64"/>
      <c r="NJR148" s="56"/>
      <c r="NJS148" s="63"/>
      <c r="NJT148" s="63"/>
      <c r="NJU148" s="68"/>
      <c r="NJV148" s="70"/>
      <c r="NJW148" s="69"/>
      <c r="NJX148" s="69"/>
      <c r="NJY148" s="69"/>
      <c r="NJZ148" s="69"/>
      <c r="NKA148" s="69"/>
      <c r="NKB148" s="69"/>
      <c r="NKC148" s="69"/>
      <c r="NKD148" s="69"/>
      <c r="NKE148" s="69"/>
      <c r="NKF148" s="69"/>
      <c r="NKG148" s="64"/>
      <c r="NKH148" s="56"/>
      <c r="NKI148" s="63"/>
      <c r="NKJ148" s="63"/>
      <c r="NKK148" s="68"/>
      <c r="NKL148" s="70"/>
      <c r="NKM148" s="69"/>
      <c r="NKN148" s="69"/>
      <c r="NKO148" s="69"/>
      <c r="NKP148" s="69"/>
      <c r="NKQ148" s="69"/>
      <c r="NKR148" s="69"/>
      <c r="NKS148" s="69"/>
      <c r="NKT148" s="69"/>
      <c r="NKU148" s="69"/>
      <c r="NKV148" s="69"/>
      <c r="NKW148" s="64"/>
      <c r="NKX148" s="56"/>
      <c r="NKY148" s="63"/>
      <c r="NKZ148" s="63"/>
      <c r="NLA148" s="68"/>
      <c r="NLB148" s="70"/>
      <c r="NLC148" s="69"/>
      <c r="NLD148" s="69"/>
      <c r="NLE148" s="69"/>
      <c r="NLF148" s="69"/>
      <c r="NLG148" s="69"/>
      <c r="NLH148" s="69"/>
      <c r="NLI148" s="69"/>
      <c r="NLJ148" s="69"/>
      <c r="NLK148" s="69"/>
      <c r="NLL148" s="69"/>
      <c r="NLM148" s="64"/>
      <c r="NLN148" s="56"/>
      <c r="NLO148" s="63"/>
      <c r="NLP148" s="63"/>
      <c r="NLQ148" s="68"/>
      <c r="NLR148" s="70"/>
      <c r="NLS148" s="69"/>
      <c r="NLT148" s="69"/>
      <c r="NLU148" s="69"/>
      <c r="NLV148" s="69"/>
      <c r="NLW148" s="69"/>
      <c r="NLX148" s="69"/>
      <c r="NLY148" s="69"/>
      <c r="NLZ148" s="69"/>
      <c r="NMA148" s="69"/>
      <c r="NMB148" s="69"/>
      <c r="NMC148" s="64"/>
      <c r="NMD148" s="56"/>
      <c r="NME148" s="63"/>
      <c r="NMF148" s="63"/>
      <c r="NMG148" s="68"/>
      <c r="NMH148" s="70"/>
      <c r="NMI148" s="69"/>
      <c r="NMJ148" s="69"/>
      <c r="NMK148" s="69"/>
      <c r="NML148" s="69"/>
      <c r="NMM148" s="69"/>
      <c r="NMN148" s="69"/>
      <c r="NMO148" s="69"/>
      <c r="NMP148" s="69"/>
      <c r="NMQ148" s="69"/>
      <c r="NMR148" s="69"/>
      <c r="NMS148" s="64"/>
      <c r="NMT148" s="56"/>
      <c r="NMU148" s="63"/>
      <c r="NMV148" s="63"/>
      <c r="NMW148" s="68"/>
      <c r="NMX148" s="70"/>
      <c r="NMY148" s="69"/>
      <c r="NMZ148" s="69"/>
      <c r="NNA148" s="69"/>
      <c r="NNB148" s="69"/>
      <c r="NNC148" s="69"/>
      <c r="NND148" s="69"/>
      <c r="NNE148" s="69"/>
      <c r="NNF148" s="69"/>
      <c r="NNG148" s="69"/>
      <c r="NNH148" s="69"/>
      <c r="NNI148" s="64"/>
      <c r="NNJ148" s="56"/>
      <c r="NNK148" s="63"/>
      <c r="NNL148" s="63"/>
      <c r="NNM148" s="68"/>
      <c r="NNN148" s="70"/>
      <c r="NNO148" s="69"/>
      <c r="NNP148" s="69"/>
      <c r="NNQ148" s="69"/>
      <c r="NNR148" s="69"/>
      <c r="NNS148" s="69"/>
      <c r="NNT148" s="69"/>
      <c r="NNU148" s="69"/>
      <c r="NNV148" s="69"/>
      <c r="NNW148" s="69"/>
      <c r="NNX148" s="69"/>
      <c r="NNY148" s="64"/>
      <c r="NNZ148" s="56"/>
      <c r="NOA148" s="63"/>
      <c r="NOB148" s="63"/>
      <c r="NOC148" s="68"/>
      <c r="NOD148" s="70"/>
      <c r="NOE148" s="69"/>
      <c r="NOF148" s="69"/>
      <c r="NOG148" s="69"/>
      <c r="NOH148" s="69"/>
      <c r="NOI148" s="69"/>
      <c r="NOJ148" s="69"/>
      <c r="NOK148" s="69"/>
      <c r="NOL148" s="69"/>
      <c r="NOM148" s="69"/>
      <c r="NON148" s="69"/>
      <c r="NOO148" s="64"/>
      <c r="NOP148" s="56"/>
      <c r="NOQ148" s="63"/>
      <c r="NOR148" s="63"/>
      <c r="NOS148" s="68"/>
      <c r="NOT148" s="70"/>
      <c r="NOU148" s="69"/>
      <c r="NOV148" s="69"/>
      <c r="NOW148" s="69"/>
      <c r="NOX148" s="69"/>
      <c r="NOY148" s="69"/>
      <c r="NOZ148" s="69"/>
      <c r="NPA148" s="69"/>
      <c r="NPB148" s="69"/>
      <c r="NPC148" s="69"/>
      <c r="NPD148" s="69"/>
      <c r="NPE148" s="64"/>
      <c r="NPF148" s="56"/>
      <c r="NPG148" s="63"/>
      <c r="NPH148" s="63"/>
      <c r="NPI148" s="68"/>
      <c r="NPJ148" s="70"/>
      <c r="NPK148" s="69"/>
      <c r="NPL148" s="69"/>
      <c r="NPM148" s="69"/>
      <c r="NPN148" s="69"/>
      <c r="NPO148" s="69"/>
      <c r="NPP148" s="69"/>
      <c r="NPQ148" s="69"/>
      <c r="NPR148" s="69"/>
      <c r="NPS148" s="69"/>
      <c r="NPT148" s="69"/>
      <c r="NPU148" s="64"/>
      <c r="NPV148" s="56"/>
      <c r="NPW148" s="63"/>
      <c r="NPX148" s="63"/>
      <c r="NPY148" s="68"/>
      <c r="NPZ148" s="70"/>
      <c r="NQA148" s="69"/>
      <c r="NQB148" s="69"/>
      <c r="NQC148" s="69"/>
      <c r="NQD148" s="69"/>
      <c r="NQE148" s="69"/>
      <c r="NQF148" s="69"/>
      <c r="NQG148" s="69"/>
      <c r="NQH148" s="69"/>
      <c r="NQI148" s="69"/>
      <c r="NQJ148" s="69"/>
      <c r="NQK148" s="64"/>
      <c r="NQL148" s="56"/>
      <c r="NQM148" s="63"/>
      <c r="NQN148" s="63"/>
      <c r="NQO148" s="68"/>
      <c r="NQP148" s="70"/>
      <c r="NQQ148" s="69"/>
      <c r="NQR148" s="69"/>
      <c r="NQS148" s="69"/>
      <c r="NQT148" s="69"/>
      <c r="NQU148" s="69"/>
      <c r="NQV148" s="69"/>
      <c r="NQW148" s="69"/>
      <c r="NQX148" s="69"/>
      <c r="NQY148" s="69"/>
      <c r="NQZ148" s="69"/>
      <c r="NRA148" s="64"/>
      <c r="NRB148" s="56"/>
      <c r="NRC148" s="63"/>
      <c r="NRD148" s="63"/>
      <c r="NRE148" s="68"/>
      <c r="NRF148" s="70"/>
      <c r="NRG148" s="69"/>
      <c r="NRH148" s="69"/>
      <c r="NRI148" s="69"/>
      <c r="NRJ148" s="69"/>
      <c r="NRK148" s="69"/>
      <c r="NRL148" s="69"/>
      <c r="NRM148" s="69"/>
      <c r="NRN148" s="69"/>
      <c r="NRO148" s="69"/>
      <c r="NRP148" s="69"/>
      <c r="NRQ148" s="64"/>
      <c r="NRR148" s="56"/>
      <c r="NRS148" s="63"/>
      <c r="NRT148" s="63"/>
      <c r="NRU148" s="68"/>
      <c r="NRV148" s="70"/>
      <c r="NRW148" s="69"/>
      <c r="NRX148" s="69"/>
      <c r="NRY148" s="69"/>
      <c r="NRZ148" s="69"/>
      <c r="NSA148" s="69"/>
      <c r="NSB148" s="69"/>
      <c r="NSC148" s="69"/>
      <c r="NSD148" s="69"/>
      <c r="NSE148" s="69"/>
      <c r="NSF148" s="69"/>
      <c r="NSG148" s="64"/>
      <c r="NSH148" s="56"/>
      <c r="NSI148" s="63"/>
      <c r="NSJ148" s="63"/>
      <c r="NSK148" s="68"/>
      <c r="NSL148" s="70"/>
      <c r="NSM148" s="69"/>
      <c r="NSN148" s="69"/>
      <c r="NSO148" s="69"/>
      <c r="NSP148" s="69"/>
      <c r="NSQ148" s="69"/>
      <c r="NSR148" s="69"/>
      <c r="NSS148" s="69"/>
      <c r="NST148" s="69"/>
      <c r="NSU148" s="69"/>
      <c r="NSV148" s="69"/>
      <c r="NSW148" s="64"/>
      <c r="NSX148" s="56"/>
      <c r="NSY148" s="63"/>
      <c r="NSZ148" s="63"/>
      <c r="NTA148" s="68"/>
      <c r="NTB148" s="70"/>
      <c r="NTC148" s="69"/>
      <c r="NTD148" s="69"/>
      <c r="NTE148" s="69"/>
      <c r="NTF148" s="69"/>
      <c r="NTG148" s="69"/>
      <c r="NTH148" s="69"/>
      <c r="NTI148" s="69"/>
      <c r="NTJ148" s="69"/>
      <c r="NTK148" s="69"/>
      <c r="NTL148" s="69"/>
      <c r="NTM148" s="64"/>
      <c r="NTN148" s="56"/>
      <c r="NTO148" s="63"/>
      <c r="NTP148" s="63"/>
      <c r="NTQ148" s="68"/>
      <c r="NTR148" s="70"/>
      <c r="NTS148" s="69"/>
      <c r="NTT148" s="69"/>
      <c r="NTU148" s="69"/>
      <c r="NTV148" s="69"/>
      <c r="NTW148" s="69"/>
      <c r="NTX148" s="69"/>
      <c r="NTY148" s="69"/>
      <c r="NTZ148" s="69"/>
      <c r="NUA148" s="69"/>
      <c r="NUB148" s="69"/>
      <c r="NUC148" s="64"/>
      <c r="NUD148" s="56"/>
      <c r="NUE148" s="63"/>
      <c r="NUF148" s="63"/>
      <c r="NUG148" s="68"/>
      <c r="NUH148" s="70"/>
      <c r="NUI148" s="69"/>
      <c r="NUJ148" s="69"/>
      <c r="NUK148" s="69"/>
      <c r="NUL148" s="69"/>
      <c r="NUM148" s="69"/>
      <c r="NUN148" s="69"/>
      <c r="NUO148" s="69"/>
      <c r="NUP148" s="69"/>
      <c r="NUQ148" s="69"/>
      <c r="NUR148" s="69"/>
      <c r="NUS148" s="64"/>
      <c r="NUT148" s="56"/>
      <c r="NUU148" s="63"/>
      <c r="NUV148" s="63"/>
      <c r="NUW148" s="68"/>
      <c r="NUX148" s="70"/>
      <c r="NUY148" s="69"/>
      <c r="NUZ148" s="69"/>
      <c r="NVA148" s="69"/>
      <c r="NVB148" s="69"/>
      <c r="NVC148" s="69"/>
      <c r="NVD148" s="69"/>
      <c r="NVE148" s="69"/>
      <c r="NVF148" s="69"/>
      <c r="NVG148" s="69"/>
      <c r="NVH148" s="69"/>
      <c r="NVI148" s="64"/>
      <c r="NVJ148" s="56"/>
      <c r="NVK148" s="63"/>
      <c r="NVL148" s="63"/>
      <c r="NVM148" s="68"/>
      <c r="NVN148" s="70"/>
      <c r="NVO148" s="69"/>
      <c r="NVP148" s="69"/>
      <c r="NVQ148" s="69"/>
      <c r="NVR148" s="69"/>
      <c r="NVS148" s="69"/>
      <c r="NVT148" s="69"/>
      <c r="NVU148" s="69"/>
      <c r="NVV148" s="69"/>
      <c r="NVW148" s="69"/>
      <c r="NVX148" s="69"/>
      <c r="NVY148" s="64"/>
      <c r="NVZ148" s="56"/>
      <c r="NWA148" s="63"/>
      <c r="NWB148" s="63"/>
      <c r="NWC148" s="68"/>
      <c r="NWD148" s="70"/>
      <c r="NWE148" s="69"/>
      <c r="NWF148" s="69"/>
      <c r="NWG148" s="69"/>
      <c r="NWH148" s="69"/>
      <c r="NWI148" s="69"/>
      <c r="NWJ148" s="69"/>
      <c r="NWK148" s="69"/>
      <c r="NWL148" s="69"/>
      <c r="NWM148" s="69"/>
      <c r="NWN148" s="69"/>
      <c r="NWO148" s="64"/>
      <c r="NWP148" s="56"/>
      <c r="NWQ148" s="63"/>
      <c r="NWR148" s="63"/>
      <c r="NWS148" s="68"/>
      <c r="NWT148" s="70"/>
      <c r="NWU148" s="69"/>
      <c r="NWV148" s="69"/>
      <c r="NWW148" s="69"/>
      <c r="NWX148" s="69"/>
      <c r="NWY148" s="69"/>
      <c r="NWZ148" s="69"/>
      <c r="NXA148" s="69"/>
      <c r="NXB148" s="69"/>
      <c r="NXC148" s="69"/>
      <c r="NXD148" s="69"/>
      <c r="NXE148" s="64"/>
      <c r="NXF148" s="56"/>
      <c r="NXG148" s="63"/>
      <c r="NXH148" s="63"/>
      <c r="NXI148" s="68"/>
      <c r="NXJ148" s="70"/>
      <c r="NXK148" s="69"/>
      <c r="NXL148" s="69"/>
      <c r="NXM148" s="69"/>
      <c r="NXN148" s="69"/>
      <c r="NXO148" s="69"/>
      <c r="NXP148" s="69"/>
      <c r="NXQ148" s="69"/>
      <c r="NXR148" s="69"/>
      <c r="NXS148" s="69"/>
      <c r="NXT148" s="69"/>
      <c r="NXU148" s="64"/>
      <c r="NXV148" s="56"/>
      <c r="NXW148" s="63"/>
      <c r="NXX148" s="63"/>
      <c r="NXY148" s="68"/>
      <c r="NXZ148" s="70"/>
      <c r="NYA148" s="69"/>
      <c r="NYB148" s="69"/>
      <c r="NYC148" s="69"/>
      <c r="NYD148" s="69"/>
      <c r="NYE148" s="69"/>
      <c r="NYF148" s="69"/>
      <c r="NYG148" s="69"/>
      <c r="NYH148" s="69"/>
      <c r="NYI148" s="69"/>
      <c r="NYJ148" s="69"/>
      <c r="NYK148" s="64"/>
      <c r="NYL148" s="56"/>
      <c r="NYM148" s="63"/>
      <c r="NYN148" s="63"/>
      <c r="NYO148" s="68"/>
      <c r="NYP148" s="70"/>
      <c r="NYQ148" s="69"/>
      <c r="NYR148" s="69"/>
      <c r="NYS148" s="69"/>
      <c r="NYT148" s="69"/>
      <c r="NYU148" s="69"/>
      <c r="NYV148" s="69"/>
      <c r="NYW148" s="69"/>
      <c r="NYX148" s="69"/>
      <c r="NYY148" s="69"/>
      <c r="NYZ148" s="69"/>
      <c r="NZA148" s="64"/>
      <c r="NZB148" s="56"/>
      <c r="NZC148" s="63"/>
      <c r="NZD148" s="63"/>
      <c r="NZE148" s="68"/>
      <c r="NZF148" s="70"/>
      <c r="NZG148" s="69"/>
      <c r="NZH148" s="69"/>
      <c r="NZI148" s="69"/>
      <c r="NZJ148" s="69"/>
      <c r="NZK148" s="69"/>
      <c r="NZL148" s="69"/>
      <c r="NZM148" s="69"/>
      <c r="NZN148" s="69"/>
      <c r="NZO148" s="69"/>
      <c r="NZP148" s="69"/>
      <c r="NZQ148" s="64"/>
      <c r="NZR148" s="56"/>
      <c r="NZS148" s="63"/>
      <c r="NZT148" s="63"/>
      <c r="NZU148" s="68"/>
      <c r="NZV148" s="70"/>
      <c r="NZW148" s="69"/>
      <c r="NZX148" s="69"/>
      <c r="NZY148" s="69"/>
      <c r="NZZ148" s="69"/>
      <c r="OAA148" s="69"/>
      <c r="OAB148" s="69"/>
      <c r="OAC148" s="69"/>
      <c r="OAD148" s="69"/>
      <c r="OAE148" s="69"/>
      <c r="OAF148" s="69"/>
      <c r="OAG148" s="64"/>
      <c r="OAH148" s="56"/>
      <c r="OAI148" s="63"/>
      <c r="OAJ148" s="63"/>
      <c r="OAK148" s="68"/>
      <c r="OAL148" s="70"/>
      <c r="OAM148" s="69"/>
      <c r="OAN148" s="69"/>
      <c r="OAO148" s="69"/>
      <c r="OAP148" s="69"/>
      <c r="OAQ148" s="69"/>
      <c r="OAR148" s="69"/>
      <c r="OAS148" s="69"/>
      <c r="OAT148" s="69"/>
      <c r="OAU148" s="69"/>
      <c r="OAV148" s="69"/>
      <c r="OAW148" s="64"/>
      <c r="OAX148" s="56"/>
      <c r="OAY148" s="63"/>
      <c r="OAZ148" s="63"/>
      <c r="OBA148" s="68"/>
      <c r="OBB148" s="70"/>
      <c r="OBC148" s="69"/>
      <c r="OBD148" s="69"/>
      <c r="OBE148" s="69"/>
      <c r="OBF148" s="69"/>
      <c r="OBG148" s="69"/>
      <c r="OBH148" s="69"/>
      <c r="OBI148" s="69"/>
      <c r="OBJ148" s="69"/>
      <c r="OBK148" s="69"/>
      <c r="OBL148" s="69"/>
      <c r="OBM148" s="64"/>
      <c r="OBN148" s="56"/>
      <c r="OBO148" s="63"/>
      <c r="OBP148" s="63"/>
      <c r="OBQ148" s="68"/>
      <c r="OBR148" s="70"/>
      <c r="OBS148" s="69"/>
      <c r="OBT148" s="69"/>
      <c r="OBU148" s="69"/>
      <c r="OBV148" s="69"/>
      <c r="OBW148" s="69"/>
      <c r="OBX148" s="69"/>
      <c r="OBY148" s="69"/>
      <c r="OBZ148" s="69"/>
      <c r="OCA148" s="69"/>
      <c r="OCB148" s="69"/>
      <c r="OCC148" s="64"/>
      <c r="OCD148" s="56"/>
      <c r="OCE148" s="63"/>
      <c r="OCF148" s="63"/>
      <c r="OCG148" s="68"/>
      <c r="OCH148" s="70"/>
      <c r="OCI148" s="69"/>
      <c r="OCJ148" s="69"/>
      <c r="OCK148" s="69"/>
      <c r="OCL148" s="69"/>
      <c r="OCM148" s="69"/>
      <c r="OCN148" s="69"/>
      <c r="OCO148" s="69"/>
      <c r="OCP148" s="69"/>
      <c r="OCQ148" s="69"/>
      <c r="OCR148" s="69"/>
      <c r="OCS148" s="64"/>
      <c r="OCT148" s="56"/>
      <c r="OCU148" s="63"/>
      <c r="OCV148" s="63"/>
      <c r="OCW148" s="68"/>
      <c r="OCX148" s="70"/>
      <c r="OCY148" s="69"/>
      <c r="OCZ148" s="69"/>
      <c r="ODA148" s="69"/>
      <c r="ODB148" s="69"/>
      <c r="ODC148" s="69"/>
      <c r="ODD148" s="69"/>
      <c r="ODE148" s="69"/>
      <c r="ODF148" s="69"/>
      <c r="ODG148" s="69"/>
      <c r="ODH148" s="69"/>
      <c r="ODI148" s="64"/>
      <c r="ODJ148" s="56"/>
      <c r="ODK148" s="63"/>
      <c r="ODL148" s="63"/>
      <c r="ODM148" s="68"/>
      <c r="ODN148" s="70"/>
      <c r="ODO148" s="69"/>
      <c r="ODP148" s="69"/>
      <c r="ODQ148" s="69"/>
      <c r="ODR148" s="69"/>
      <c r="ODS148" s="69"/>
      <c r="ODT148" s="69"/>
      <c r="ODU148" s="69"/>
      <c r="ODV148" s="69"/>
      <c r="ODW148" s="69"/>
      <c r="ODX148" s="69"/>
      <c r="ODY148" s="64"/>
      <c r="ODZ148" s="56"/>
      <c r="OEA148" s="63"/>
      <c r="OEB148" s="63"/>
      <c r="OEC148" s="68"/>
      <c r="OED148" s="70"/>
      <c r="OEE148" s="69"/>
      <c r="OEF148" s="69"/>
      <c r="OEG148" s="69"/>
      <c r="OEH148" s="69"/>
      <c r="OEI148" s="69"/>
      <c r="OEJ148" s="69"/>
      <c r="OEK148" s="69"/>
      <c r="OEL148" s="69"/>
      <c r="OEM148" s="69"/>
      <c r="OEN148" s="69"/>
      <c r="OEO148" s="64"/>
      <c r="OEP148" s="56"/>
      <c r="OEQ148" s="63"/>
      <c r="OER148" s="63"/>
      <c r="OES148" s="68"/>
      <c r="OET148" s="70"/>
      <c r="OEU148" s="69"/>
      <c r="OEV148" s="69"/>
      <c r="OEW148" s="69"/>
      <c r="OEX148" s="69"/>
      <c r="OEY148" s="69"/>
      <c r="OEZ148" s="69"/>
      <c r="OFA148" s="69"/>
      <c r="OFB148" s="69"/>
      <c r="OFC148" s="69"/>
      <c r="OFD148" s="69"/>
      <c r="OFE148" s="64"/>
      <c r="OFF148" s="56"/>
      <c r="OFG148" s="63"/>
      <c r="OFH148" s="63"/>
      <c r="OFI148" s="68"/>
      <c r="OFJ148" s="70"/>
      <c r="OFK148" s="69"/>
      <c r="OFL148" s="69"/>
      <c r="OFM148" s="69"/>
      <c r="OFN148" s="69"/>
      <c r="OFO148" s="69"/>
      <c r="OFP148" s="69"/>
      <c r="OFQ148" s="69"/>
      <c r="OFR148" s="69"/>
      <c r="OFS148" s="69"/>
      <c r="OFT148" s="69"/>
      <c r="OFU148" s="64"/>
      <c r="OFV148" s="56"/>
      <c r="OFW148" s="63"/>
      <c r="OFX148" s="63"/>
      <c r="OFY148" s="68"/>
      <c r="OFZ148" s="70"/>
      <c r="OGA148" s="69"/>
      <c r="OGB148" s="69"/>
      <c r="OGC148" s="69"/>
      <c r="OGD148" s="69"/>
      <c r="OGE148" s="69"/>
      <c r="OGF148" s="69"/>
      <c r="OGG148" s="69"/>
      <c r="OGH148" s="69"/>
      <c r="OGI148" s="69"/>
      <c r="OGJ148" s="69"/>
      <c r="OGK148" s="64"/>
      <c r="OGL148" s="56"/>
      <c r="OGM148" s="63"/>
      <c r="OGN148" s="63"/>
      <c r="OGO148" s="68"/>
      <c r="OGP148" s="70"/>
      <c r="OGQ148" s="69"/>
      <c r="OGR148" s="69"/>
      <c r="OGS148" s="69"/>
      <c r="OGT148" s="69"/>
      <c r="OGU148" s="69"/>
      <c r="OGV148" s="69"/>
      <c r="OGW148" s="69"/>
      <c r="OGX148" s="69"/>
      <c r="OGY148" s="69"/>
      <c r="OGZ148" s="69"/>
      <c r="OHA148" s="64"/>
      <c r="OHB148" s="56"/>
      <c r="OHC148" s="63"/>
      <c r="OHD148" s="63"/>
      <c r="OHE148" s="68"/>
      <c r="OHF148" s="70"/>
      <c r="OHG148" s="69"/>
      <c r="OHH148" s="69"/>
      <c r="OHI148" s="69"/>
      <c r="OHJ148" s="69"/>
      <c r="OHK148" s="69"/>
      <c r="OHL148" s="69"/>
      <c r="OHM148" s="69"/>
      <c r="OHN148" s="69"/>
      <c r="OHO148" s="69"/>
      <c r="OHP148" s="69"/>
      <c r="OHQ148" s="64"/>
      <c r="OHR148" s="56"/>
      <c r="OHS148" s="63"/>
      <c r="OHT148" s="63"/>
      <c r="OHU148" s="68"/>
      <c r="OHV148" s="70"/>
      <c r="OHW148" s="69"/>
      <c r="OHX148" s="69"/>
      <c r="OHY148" s="69"/>
      <c r="OHZ148" s="69"/>
      <c r="OIA148" s="69"/>
      <c r="OIB148" s="69"/>
      <c r="OIC148" s="69"/>
      <c r="OID148" s="69"/>
      <c r="OIE148" s="69"/>
      <c r="OIF148" s="69"/>
      <c r="OIG148" s="64"/>
      <c r="OIH148" s="56"/>
      <c r="OII148" s="63"/>
      <c r="OIJ148" s="63"/>
      <c r="OIK148" s="68"/>
      <c r="OIL148" s="70"/>
      <c r="OIM148" s="69"/>
      <c r="OIN148" s="69"/>
      <c r="OIO148" s="69"/>
      <c r="OIP148" s="69"/>
      <c r="OIQ148" s="69"/>
      <c r="OIR148" s="69"/>
      <c r="OIS148" s="69"/>
      <c r="OIT148" s="69"/>
      <c r="OIU148" s="69"/>
      <c r="OIV148" s="69"/>
      <c r="OIW148" s="64"/>
      <c r="OIX148" s="56"/>
      <c r="OIY148" s="63"/>
      <c r="OIZ148" s="63"/>
      <c r="OJA148" s="68"/>
      <c r="OJB148" s="70"/>
      <c r="OJC148" s="69"/>
      <c r="OJD148" s="69"/>
      <c r="OJE148" s="69"/>
      <c r="OJF148" s="69"/>
      <c r="OJG148" s="69"/>
      <c r="OJH148" s="69"/>
      <c r="OJI148" s="69"/>
      <c r="OJJ148" s="69"/>
      <c r="OJK148" s="69"/>
      <c r="OJL148" s="69"/>
      <c r="OJM148" s="64"/>
      <c r="OJN148" s="56"/>
      <c r="OJO148" s="63"/>
      <c r="OJP148" s="63"/>
      <c r="OJQ148" s="68"/>
      <c r="OJR148" s="70"/>
      <c r="OJS148" s="69"/>
      <c r="OJT148" s="69"/>
      <c r="OJU148" s="69"/>
      <c r="OJV148" s="69"/>
      <c r="OJW148" s="69"/>
      <c r="OJX148" s="69"/>
      <c r="OJY148" s="69"/>
      <c r="OJZ148" s="69"/>
      <c r="OKA148" s="69"/>
      <c r="OKB148" s="69"/>
      <c r="OKC148" s="64"/>
      <c r="OKD148" s="56"/>
      <c r="OKE148" s="63"/>
      <c r="OKF148" s="63"/>
      <c r="OKG148" s="68"/>
      <c r="OKH148" s="70"/>
      <c r="OKI148" s="69"/>
      <c r="OKJ148" s="69"/>
      <c r="OKK148" s="69"/>
      <c r="OKL148" s="69"/>
      <c r="OKM148" s="69"/>
      <c r="OKN148" s="69"/>
      <c r="OKO148" s="69"/>
      <c r="OKP148" s="69"/>
      <c r="OKQ148" s="69"/>
      <c r="OKR148" s="69"/>
      <c r="OKS148" s="64"/>
      <c r="OKT148" s="56"/>
      <c r="OKU148" s="63"/>
      <c r="OKV148" s="63"/>
      <c r="OKW148" s="68"/>
      <c r="OKX148" s="70"/>
      <c r="OKY148" s="69"/>
      <c r="OKZ148" s="69"/>
      <c r="OLA148" s="69"/>
      <c r="OLB148" s="69"/>
      <c r="OLC148" s="69"/>
      <c r="OLD148" s="69"/>
      <c r="OLE148" s="69"/>
      <c r="OLF148" s="69"/>
      <c r="OLG148" s="69"/>
      <c r="OLH148" s="69"/>
      <c r="OLI148" s="64"/>
      <c r="OLJ148" s="56"/>
      <c r="OLK148" s="63"/>
      <c r="OLL148" s="63"/>
      <c r="OLM148" s="68"/>
      <c r="OLN148" s="70"/>
      <c r="OLO148" s="69"/>
      <c r="OLP148" s="69"/>
      <c r="OLQ148" s="69"/>
      <c r="OLR148" s="69"/>
      <c r="OLS148" s="69"/>
      <c r="OLT148" s="69"/>
      <c r="OLU148" s="69"/>
      <c r="OLV148" s="69"/>
      <c r="OLW148" s="69"/>
      <c r="OLX148" s="69"/>
      <c r="OLY148" s="64"/>
      <c r="OLZ148" s="56"/>
      <c r="OMA148" s="63"/>
      <c r="OMB148" s="63"/>
      <c r="OMC148" s="68"/>
      <c r="OMD148" s="70"/>
      <c r="OME148" s="69"/>
      <c r="OMF148" s="69"/>
      <c r="OMG148" s="69"/>
      <c r="OMH148" s="69"/>
      <c r="OMI148" s="69"/>
      <c r="OMJ148" s="69"/>
      <c r="OMK148" s="69"/>
      <c r="OML148" s="69"/>
      <c r="OMM148" s="69"/>
      <c r="OMN148" s="69"/>
      <c r="OMO148" s="64"/>
      <c r="OMP148" s="56"/>
      <c r="OMQ148" s="63"/>
      <c r="OMR148" s="63"/>
      <c r="OMS148" s="68"/>
      <c r="OMT148" s="70"/>
      <c r="OMU148" s="69"/>
      <c r="OMV148" s="69"/>
      <c r="OMW148" s="69"/>
      <c r="OMX148" s="69"/>
      <c r="OMY148" s="69"/>
      <c r="OMZ148" s="69"/>
      <c r="ONA148" s="69"/>
      <c r="ONB148" s="69"/>
      <c r="ONC148" s="69"/>
      <c r="OND148" s="69"/>
      <c r="ONE148" s="64"/>
      <c r="ONF148" s="56"/>
      <c r="ONG148" s="63"/>
      <c r="ONH148" s="63"/>
      <c r="ONI148" s="68"/>
      <c r="ONJ148" s="70"/>
      <c r="ONK148" s="69"/>
      <c r="ONL148" s="69"/>
      <c r="ONM148" s="69"/>
      <c r="ONN148" s="69"/>
      <c r="ONO148" s="69"/>
      <c r="ONP148" s="69"/>
      <c r="ONQ148" s="69"/>
      <c r="ONR148" s="69"/>
      <c r="ONS148" s="69"/>
      <c r="ONT148" s="69"/>
      <c r="ONU148" s="64"/>
      <c r="ONV148" s="56"/>
      <c r="ONW148" s="63"/>
      <c r="ONX148" s="63"/>
      <c r="ONY148" s="68"/>
      <c r="ONZ148" s="70"/>
      <c r="OOA148" s="69"/>
      <c r="OOB148" s="69"/>
      <c r="OOC148" s="69"/>
      <c r="OOD148" s="69"/>
      <c r="OOE148" s="69"/>
      <c r="OOF148" s="69"/>
      <c r="OOG148" s="69"/>
      <c r="OOH148" s="69"/>
      <c r="OOI148" s="69"/>
      <c r="OOJ148" s="69"/>
      <c r="OOK148" s="64"/>
      <c r="OOL148" s="56"/>
      <c r="OOM148" s="63"/>
      <c r="OON148" s="63"/>
      <c r="OOO148" s="68"/>
      <c r="OOP148" s="70"/>
      <c r="OOQ148" s="69"/>
      <c r="OOR148" s="69"/>
      <c r="OOS148" s="69"/>
      <c r="OOT148" s="69"/>
      <c r="OOU148" s="69"/>
      <c r="OOV148" s="69"/>
      <c r="OOW148" s="69"/>
      <c r="OOX148" s="69"/>
      <c r="OOY148" s="69"/>
      <c r="OOZ148" s="69"/>
      <c r="OPA148" s="64"/>
      <c r="OPB148" s="56"/>
      <c r="OPC148" s="63"/>
      <c r="OPD148" s="63"/>
      <c r="OPE148" s="68"/>
      <c r="OPF148" s="70"/>
      <c r="OPG148" s="69"/>
      <c r="OPH148" s="69"/>
      <c r="OPI148" s="69"/>
      <c r="OPJ148" s="69"/>
      <c r="OPK148" s="69"/>
      <c r="OPL148" s="69"/>
      <c r="OPM148" s="69"/>
      <c r="OPN148" s="69"/>
      <c r="OPO148" s="69"/>
      <c r="OPP148" s="69"/>
      <c r="OPQ148" s="64"/>
      <c r="OPR148" s="56"/>
      <c r="OPS148" s="63"/>
      <c r="OPT148" s="63"/>
      <c r="OPU148" s="68"/>
      <c r="OPV148" s="70"/>
      <c r="OPW148" s="69"/>
      <c r="OPX148" s="69"/>
      <c r="OPY148" s="69"/>
      <c r="OPZ148" s="69"/>
      <c r="OQA148" s="69"/>
      <c r="OQB148" s="69"/>
      <c r="OQC148" s="69"/>
      <c r="OQD148" s="69"/>
      <c r="OQE148" s="69"/>
      <c r="OQF148" s="69"/>
      <c r="OQG148" s="64"/>
      <c r="OQH148" s="56"/>
      <c r="OQI148" s="63"/>
      <c r="OQJ148" s="63"/>
      <c r="OQK148" s="68"/>
      <c r="OQL148" s="70"/>
      <c r="OQM148" s="69"/>
      <c r="OQN148" s="69"/>
      <c r="OQO148" s="69"/>
      <c r="OQP148" s="69"/>
      <c r="OQQ148" s="69"/>
      <c r="OQR148" s="69"/>
      <c r="OQS148" s="69"/>
      <c r="OQT148" s="69"/>
      <c r="OQU148" s="69"/>
      <c r="OQV148" s="69"/>
      <c r="OQW148" s="64"/>
      <c r="OQX148" s="56"/>
      <c r="OQY148" s="63"/>
      <c r="OQZ148" s="63"/>
      <c r="ORA148" s="68"/>
      <c r="ORB148" s="70"/>
      <c r="ORC148" s="69"/>
      <c r="ORD148" s="69"/>
      <c r="ORE148" s="69"/>
      <c r="ORF148" s="69"/>
      <c r="ORG148" s="69"/>
      <c r="ORH148" s="69"/>
      <c r="ORI148" s="69"/>
      <c r="ORJ148" s="69"/>
      <c r="ORK148" s="69"/>
      <c r="ORL148" s="69"/>
      <c r="ORM148" s="64"/>
      <c r="ORN148" s="56"/>
      <c r="ORO148" s="63"/>
      <c r="ORP148" s="63"/>
      <c r="ORQ148" s="68"/>
      <c r="ORR148" s="70"/>
      <c r="ORS148" s="69"/>
      <c r="ORT148" s="69"/>
      <c r="ORU148" s="69"/>
      <c r="ORV148" s="69"/>
      <c r="ORW148" s="69"/>
      <c r="ORX148" s="69"/>
      <c r="ORY148" s="69"/>
      <c r="ORZ148" s="69"/>
      <c r="OSA148" s="69"/>
      <c r="OSB148" s="69"/>
      <c r="OSC148" s="64"/>
      <c r="OSD148" s="56"/>
      <c r="OSE148" s="63"/>
      <c r="OSF148" s="63"/>
      <c r="OSG148" s="68"/>
      <c r="OSH148" s="70"/>
      <c r="OSI148" s="69"/>
      <c r="OSJ148" s="69"/>
      <c r="OSK148" s="69"/>
      <c r="OSL148" s="69"/>
      <c r="OSM148" s="69"/>
      <c r="OSN148" s="69"/>
      <c r="OSO148" s="69"/>
      <c r="OSP148" s="69"/>
      <c r="OSQ148" s="69"/>
      <c r="OSR148" s="69"/>
      <c r="OSS148" s="64"/>
      <c r="OST148" s="56"/>
      <c r="OSU148" s="63"/>
      <c r="OSV148" s="63"/>
      <c r="OSW148" s="68"/>
      <c r="OSX148" s="70"/>
      <c r="OSY148" s="69"/>
      <c r="OSZ148" s="69"/>
      <c r="OTA148" s="69"/>
      <c r="OTB148" s="69"/>
      <c r="OTC148" s="69"/>
      <c r="OTD148" s="69"/>
      <c r="OTE148" s="69"/>
      <c r="OTF148" s="69"/>
      <c r="OTG148" s="69"/>
      <c r="OTH148" s="69"/>
      <c r="OTI148" s="64"/>
      <c r="OTJ148" s="56"/>
      <c r="OTK148" s="63"/>
      <c r="OTL148" s="63"/>
      <c r="OTM148" s="68"/>
      <c r="OTN148" s="70"/>
      <c r="OTO148" s="69"/>
      <c r="OTP148" s="69"/>
      <c r="OTQ148" s="69"/>
      <c r="OTR148" s="69"/>
      <c r="OTS148" s="69"/>
      <c r="OTT148" s="69"/>
      <c r="OTU148" s="69"/>
      <c r="OTV148" s="69"/>
      <c r="OTW148" s="69"/>
      <c r="OTX148" s="69"/>
      <c r="OTY148" s="64"/>
      <c r="OTZ148" s="56"/>
      <c r="OUA148" s="63"/>
      <c r="OUB148" s="63"/>
      <c r="OUC148" s="68"/>
      <c r="OUD148" s="70"/>
      <c r="OUE148" s="69"/>
      <c r="OUF148" s="69"/>
      <c r="OUG148" s="69"/>
      <c r="OUH148" s="69"/>
      <c r="OUI148" s="69"/>
      <c r="OUJ148" s="69"/>
      <c r="OUK148" s="69"/>
      <c r="OUL148" s="69"/>
      <c r="OUM148" s="69"/>
      <c r="OUN148" s="69"/>
      <c r="OUO148" s="64"/>
      <c r="OUP148" s="56"/>
      <c r="OUQ148" s="63"/>
      <c r="OUR148" s="63"/>
      <c r="OUS148" s="68"/>
      <c r="OUT148" s="70"/>
      <c r="OUU148" s="69"/>
      <c r="OUV148" s="69"/>
      <c r="OUW148" s="69"/>
      <c r="OUX148" s="69"/>
      <c r="OUY148" s="69"/>
      <c r="OUZ148" s="69"/>
      <c r="OVA148" s="69"/>
      <c r="OVB148" s="69"/>
      <c r="OVC148" s="69"/>
      <c r="OVD148" s="69"/>
      <c r="OVE148" s="64"/>
      <c r="OVF148" s="56"/>
      <c r="OVG148" s="63"/>
      <c r="OVH148" s="63"/>
      <c r="OVI148" s="68"/>
      <c r="OVJ148" s="70"/>
      <c r="OVK148" s="69"/>
      <c r="OVL148" s="69"/>
      <c r="OVM148" s="69"/>
      <c r="OVN148" s="69"/>
      <c r="OVO148" s="69"/>
      <c r="OVP148" s="69"/>
      <c r="OVQ148" s="69"/>
      <c r="OVR148" s="69"/>
      <c r="OVS148" s="69"/>
      <c r="OVT148" s="69"/>
      <c r="OVU148" s="64"/>
      <c r="OVV148" s="56"/>
      <c r="OVW148" s="63"/>
      <c r="OVX148" s="63"/>
      <c r="OVY148" s="68"/>
      <c r="OVZ148" s="70"/>
      <c r="OWA148" s="69"/>
      <c r="OWB148" s="69"/>
      <c r="OWC148" s="69"/>
      <c r="OWD148" s="69"/>
      <c r="OWE148" s="69"/>
      <c r="OWF148" s="69"/>
      <c r="OWG148" s="69"/>
      <c r="OWH148" s="69"/>
      <c r="OWI148" s="69"/>
      <c r="OWJ148" s="69"/>
      <c r="OWK148" s="64"/>
      <c r="OWL148" s="56"/>
      <c r="OWM148" s="63"/>
      <c r="OWN148" s="63"/>
      <c r="OWO148" s="68"/>
      <c r="OWP148" s="70"/>
      <c r="OWQ148" s="69"/>
      <c r="OWR148" s="69"/>
      <c r="OWS148" s="69"/>
      <c r="OWT148" s="69"/>
      <c r="OWU148" s="69"/>
      <c r="OWV148" s="69"/>
      <c r="OWW148" s="69"/>
      <c r="OWX148" s="69"/>
      <c r="OWY148" s="69"/>
      <c r="OWZ148" s="69"/>
      <c r="OXA148" s="64"/>
      <c r="OXB148" s="56"/>
      <c r="OXC148" s="63"/>
      <c r="OXD148" s="63"/>
      <c r="OXE148" s="68"/>
      <c r="OXF148" s="70"/>
      <c r="OXG148" s="69"/>
      <c r="OXH148" s="69"/>
      <c r="OXI148" s="69"/>
      <c r="OXJ148" s="69"/>
      <c r="OXK148" s="69"/>
      <c r="OXL148" s="69"/>
      <c r="OXM148" s="69"/>
      <c r="OXN148" s="69"/>
      <c r="OXO148" s="69"/>
      <c r="OXP148" s="69"/>
      <c r="OXQ148" s="64"/>
      <c r="OXR148" s="56"/>
      <c r="OXS148" s="63"/>
      <c r="OXT148" s="63"/>
      <c r="OXU148" s="68"/>
      <c r="OXV148" s="70"/>
      <c r="OXW148" s="69"/>
      <c r="OXX148" s="69"/>
      <c r="OXY148" s="69"/>
      <c r="OXZ148" s="69"/>
      <c r="OYA148" s="69"/>
      <c r="OYB148" s="69"/>
      <c r="OYC148" s="69"/>
      <c r="OYD148" s="69"/>
      <c r="OYE148" s="69"/>
      <c r="OYF148" s="69"/>
      <c r="OYG148" s="64"/>
      <c r="OYH148" s="56"/>
      <c r="OYI148" s="63"/>
      <c r="OYJ148" s="63"/>
      <c r="OYK148" s="68"/>
      <c r="OYL148" s="70"/>
      <c r="OYM148" s="69"/>
      <c r="OYN148" s="69"/>
      <c r="OYO148" s="69"/>
      <c r="OYP148" s="69"/>
      <c r="OYQ148" s="69"/>
      <c r="OYR148" s="69"/>
      <c r="OYS148" s="69"/>
      <c r="OYT148" s="69"/>
      <c r="OYU148" s="69"/>
      <c r="OYV148" s="69"/>
      <c r="OYW148" s="64"/>
      <c r="OYX148" s="56"/>
      <c r="OYY148" s="63"/>
      <c r="OYZ148" s="63"/>
      <c r="OZA148" s="68"/>
      <c r="OZB148" s="70"/>
      <c r="OZC148" s="69"/>
      <c r="OZD148" s="69"/>
      <c r="OZE148" s="69"/>
      <c r="OZF148" s="69"/>
      <c r="OZG148" s="69"/>
      <c r="OZH148" s="69"/>
      <c r="OZI148" s="69"/>
      <c r="OZJ148" s="69"/>
      <c r="OZK148" s="69"/>
      <c r="OZL148" s="69"/>
      <c r="OZM148" s="64"/>
      <c r="OZN148" s="56"/>
      <c r="OZO148" s="63"/>
      <c r="OZP148" s="63"/>
      <c r="OZQ148" s="68"/>
      <c r="OZR148" s="70"/>
      <c r="OZS148" s="69"/>
      <c r="OZT148" s="69"/>
      <c r="OZU148" s="69"/>
      <c r="OZV148" s="69"/>
      <c r="OZW148" s="69"/>
      <c r="OZX148" s="69"/>
      <c r="OZY148" s="69"/>
      <c r="OZZ148" s="69"/>
      <c r="PAA148" s="69"/>
      <c r="PAB148" s="69"/>
      <c r="PAC148" s="64"/>
      <c r="PAD148" s="56"/>
      <c r="PAE148" s="63"/>
      <c r="PAF148" s="63"/>
      <c r="PAG148" s="68"/>
      <c r="PAH148" s="70"/>
      <c r="PAI148" s="69"/>
      <c r="PAJ148" s="69"/>
      <c r="PAK148" s="69"/>
      <c r="PAL148" s="69"/>
      <c r="PAM148" s="69"/>
      <c r="PAN148" s="69"/>
      <c r="PAO148" s="69"/>
      <c r="PAP148" s="69"/>
      <c r="PAQ148" s="69"/>
      <c r="PAR148" s="69"/>
      <c r="PAS148" s="64"/>
      <c r="PAT148" s="56"/>
      <c r="PAU148" s="63"/>
      <c r="PAV148" s="63"/>
      <c r="PAW148" s="68"/>
      <c r="PAX148" s="70"/>
      <c r="PAY148" s="69"/>
      <c r="PAZ148" s="69"/>
      <c r="PBA148" s="69"/>
      <c r="PBB148" s="69"/>
      <c r="PBC148" s="69"/>
      <c r="PBD148" s="69"/>
      <c r="PBE148" s="69"/>
      <c r="PBF148" s="69"/>
      <c r="PBG148" s="69"/>
      <c r="PBH148" s="69"/>
      <c r="PBI148" s="64"/>
      <c r="PBJ148" s="56"/>
      <c r="PBK148" s="63"/>
      <c r="PBL148" s="63"/>
      <c r="PBM148" s="68"/>
      <c r="PBN148" s="70"/>
      <c r="PBO148" s="69"/>
      <c r="PBP148" s="69"/>
      <c r="PBQ148" s="69"/>
      <c r="PBR148" s="69"/>
      <c r="PBS148" s="69"/>
      <c r="PBT148" s="69"/>
      <c r="PBU148" s="69"/>
      <c r="PBV148" s="69"/>
      <c r="PBW148" s="69"/>
      <c r="PBX148" s="69"/>
      <c r="PBY148" s="64"/>
      <c r="PBZ148" s="56"/>
      <c r="PCA148" s="63"/>
      <c r="PCB148" s="63"/>
      <c r="PCC148" s="68"/>
      <c r="PCD148" s="70"/>
      <c r="PCE148" s="69"/>
      <c r="PCF148" s="69"/>
      <c r="PCG148" s="69"/>
      <c r="PCH148" s="69"/>
      <c r="PCI148" s="69"/>
      <c r="PCJ148" s="69"/>
      <c r="PCK148" s="69"/>
      <c r="PCL148" s="69"/>
      <c r="PCM148" s="69"/>
      <c r="PCN148" s="69"/>
      <c r="PCO148" s="64"/>
      <c r="PCP148" s="56"/>
      <c r="PCQ148" s="63"/>
      <c r="PCR148" s="63"/>
      <c r="PCS148" s="68"/>
      <c r="PCT148" s="70"/>
      <c r="PCU148" s="69"/>
      <c r="PCV148" s="69"/>
      <c r="PCW148" s="69"/>
      <c r="PCX148" s="69"/>
      <c r="PCY148" s="69"/>
      <c r="PCZ148" s="69"/>
      <c r="PDA148" s="69"/>
      <c r="PDB148" s="69"/>
      <c r="PDC148" s="69"/>
      <c r="PDD148" s="69"/>
      <c r="PDE148" s="64"/>
      <c r="PDF148" s="56"/>
      <c r="PDG148" s="63"/>
      <c r="PDH148" s="63"/>
      <c r="PDI148" s="68"/>
      <c r="PDJ148" s="70"/>
      <c r="PDK148" s="69"/>
      <c r="PDL148" s="69"/>
      <c r="PDM148" s="69"/>
      <c r="PDN148" s="69"/>
      <c r="PDO148" s="69"/>
      <c r="PDP148" s="69"/>
      <c r="PDQ148" s="69"/>
      <c r="PDR148" s="69"/>
      <c r="PDS148" s="69"/>
      <c r="PDT148" s="69"/>
      <c r="PDU148" s="64"/>
      <c r="PDV148" s="56"/>
      <c r="PDW148" s="63"/>
      <c r="PDX148" s="63"/>
      <c r="PDY148" s="68"/>
      <c r="PDZ148" s="70"/>
      <c r="PEA148" s="69"/>
      <c r="PEB148" s="69"/>
      <c r="PEC148" s="69"/>
      <c r="PED148" s="69"/>
      <c r="PEE148" s="69"/>
      <c r="PEF148" s="69"/>
      <c r="PEG148" s="69"/>
      <c r="PEH148" s="69"/>
      <c r="PEI148" s="69"/>
      <c r="PEJ148" s="69"/>
      <c r="PEK148" s="64"/>
      <c r="PEL148" s="56"/>
      <c r="PEM148" s="63"/>
      <c r="PEN148" s="63"/>
      <c r="PEO148" s="68"/>
      <c r="PEP148" s="70"/>
      <c r="PEQ148" s="69"/>
      <c r="PER148" s="69"/>
      <c r="PES148" s="69"/>
      <c r="PET148" s="69"/>
      <c r="PEU148" s="69"/>
      <c r="PEV148" s="69"/>
      <c r="PEW148" s="69"/>
      <c r="PEX148" s="69"/>
      <c r="PEY148" s="69"/>
      <c r="PEZ148" s="69"/>
      <c r="PFA148" s="64"/>
      <c r="PFB148" s="56"/>
      <c r="PFC148" s="63"/>
      <c r="PFD148" s="63"/>
      <c r="PFE148" s="68"/>
      <c r="PFF148" s="70"/>
      <c r="PFG148" s="69"/>
      <c r="PFH148" s="69"/>
      <c r="PFI148" s="69"/>
      <c r="PFJ148" s="69"/>
      <c r="PFK148" s="69"/>
      <c r="PFL148" s="69"/>
      <c r="PFM148" s="69"/>
      <c r="PFN148" s="69"/>
      <c r="PFO148" s="69"/>
      <c r="PFP148" s="69"/>
      <c r="PFQ148" s="64"/>
      <c r="PFR148" s="56"/>
      <c r="PFS148" s="63"/>
      <c r="PFT148" s="63"/>
      <c r="PFU148" s="68"/>
      <c r="PFV148" s="70"/>
      <c r="PFW148" s="69"/>
      <c r="PFX148" s="69"/>
      <c r="PFY148" s="69"/>
      <c r="PFZ148" s="69"/>
      <c r="PGA148" s="69"/>
      <c r="PGB148" s="69"/>
      <c r="PGC148" s="69"/>
      <c r="PGD148" s="69"/>
      <c r="PGE148" s="69"/>
      <c r="PGF148" s="69"/>
      <c r="PGG148" s="64"/>
      <c r="PGH148" s="56"/>
      <c r="PGI148" s="63"/>
      <c r="PGJ148" s="63"/>
      <c r="PGK148" s="68"/>
      <c r="PGL148" s="70"/>
      <c r="PGM148" s="69"/>
      <c r="PGN148" s="69"/>
      <c r="PGO148" s="69"/>
      <c r="PGP148" s="69"/>
      <c r="PGQ148" s="69"/>
      <c r="PGR148" s="69"/>
      <c r="PGS148" s="69"/>
      <c r="PGT148" s="69"/>
      <c r="PGU148" s="69"/>
      <c r="PGV148" s="69"/>
      <c r="PGW148" s="64"/>
      <c r="PGX148" s="56"/>
      <c r="PGY148" s="63"/>
      <c r="PGZ148" s="63"/>
      <c r="PHA148" s="68"/>
      <c r="PHB148" s="70"/>
      <c r="PHC148" s="69"/>
      <c r="PHD148" s="69"/>
      <c r="PHE148" s="69"/>
      <c r="PHF148" s="69"/>
      <c r="PHG148" s="69"/>
      <c r="PHH148" s="69"/>
      <c r="PHI148" s="69"/>
      <c r="PHJ148" s="69"/>
      <c r="PHK148" s="69"/>
      <c r="PHL148" s="69"/>
      <c r="PHM148" s="64"/>
      <c r="PHN148" s="56"/>
      <c r="PHO148" s="63"/>
      <c r="PHP148" s="63"/>
      <c r="PHQ148" s="68"/>
      <c r="PHR148" s="70"/>
      <c r="PHS148" s="69"/>
      <c r="PHT148" s="69"/>
      <c r="PHU148" s="69"/>
      <c r="PHV148" s="69"/>
      <c r="PHW148" s="69"/>
      <c r="PHX148" s="69"/>
      <c r="PHY148" s="69"/>
      <c r="PHZ148" s="69"/>
      <c r="PIA148" s="69"/>
      <c r="PIB148" s="69"/>
      <c r="PIC148" s="64"/>
      <c r="PID148" s="56"/>
      <c r="PIE148" s="63"/>
      <c r="PIF148" s="63"/>
      <c r="PIG148" s="68"/>
      <c r="PIH148" s="70"/>
      <c r="PII148" s="69"/>
      <c r="PIJ148" s="69"/>
      <c r="PIK148" s="69"/>
      <c r="PIL148" s="69"/>
      <c r="PIM148" s="69"/>
      <c r="PIN148" s="69"/>
      <c r="PIO148" s="69"/>
      <c r="PIP148" s="69"/>
      <c r="PIQ148" s="69"/>
      <c r="PIR148" s="69"/>
      <c r="PIS148" s="64"/>
      <c r="PIT148" s="56"/>
      <c r="PIU148" s="63"/>
      <c r="PIV148" s="63"/>
      <c r="PIW148" s="68"/>
      <c r="PIX148" s="70"/>
      <c r="PIY148" s="69"/>
      <c r="PIZ148" s="69"/>
      <c r="PJA148" s="69"/>
      <c r="PJB148" s="69"/>
      <c r="PJC148" s="69"/>
      <c r="PJD148" s="69"/>
      <c r="PJE148" s="69"/>
      <c r="PJF148" s="69"/>
      <c r="PJG148" s="69"/>
      <c r="PJH148" s="69"/>
      <c r="PJI148" s="64"/>
      <c r="PJJ148" s="56"/>
      <c r="PJK148" s="63"/>
      <c r="PJL148" s="63"/>
      <c r="PJM148" s="68"/>
      <c r="PJN148" s="70"/>
      <c r="PJO148" s="69"/>
      <c r="PJP148" s="69"/>
      <c r="PJQ148" s="69"/>
      <c r="PJR148" s="69"/>
      <c r="PJS148" s="69"/>
      <c r="PJT148" s="69"/>
      <c r="PJU148" s="69"/>
      <c r="PJV148" s="69"/>
      <c r="PJW148" s="69"/>
      <c r="PJX148" s="69"/>
      <c r="PJY148" s="64"/>
      <c r="PJZ148" s="56"/>
      <c r="PKA148" s="63"/>
      <c r="PKB148" s="63"/>
      <c r="PKC148" s="68"/>
      <c r="PKD148" s="70"/>
      <c r="PKE148" s="69"/>
      <c r="PKF148" s="69"/>
      <c r="PKG148" s="69"/>
      <c r="PKH148" s="69"/>
      <c r="PKI148" s="69"/>
      <c r="PKJ148" s="69"/>
      <c r="PKK148" s="69"/>
      <c r="PKL148" s="69"/>
      <c r="PKM148" s="69"/>
      <c r="PKN148" s="69"/>
      <c r="PKO148" s="64"/>
      <c r="PKP148" s="56"/>
      <c r="PKQ148" s="63"/>
      <c r="PKR148" s="63"/>
      <c r="PKS148" s="68"/>
      <c r="PKT148" s="70"/>
      <c r="PKU148" s="69"/>
      <c r="PKV148" s="69"/>
      <c r="PKW148" s="69"/>
      <c r="PKX148" s="69"/>
      <c r="PKY148" s="69"/>
      <c r="PKZ148" s="69"/>
      <c r="PLA148" s="69"/>
      <c r="PLB148" s="69"/>
      <c r="PLC148" s="69"/>
      <c r="PLD148" s="69"/>
      <c r="PLE148" s="64"/>
      <c r="PLF148" s="56"/>
      <c r="PLG148" s="63"/>
      <c r="PLH148" s="63"/>
      <c r="PLI148" s="68"/>
      <c r="PLJ148" s="70"/>
      <c r="PLK148" s="69"/>
      <c r="PLL148" s="69"/>
      <c r="PLM148" s="69"/>
      <c r="PLN148" s="69"/>
      <c r="PLO148" s="69"/>
      <c r="PLP148" s="69"/>
      <c r="PLQ148" s="69"/>
      <c r="PLR148" s="69"/>
      <c r="PLS148" s="69"/>
      <c r="PLT148" s="69"/>
      <c r="PLU148" s="64"/>
      <c r="PLV148" s="56"/>
      <c r="PLW148" s="63"/>
      <c r="PLX148" s="63"/>
      <c r="PLY148" s="68"/>
      <c r="PLZ148" s="70"/>
      <c r="PMA148" s="69"/>
      <c r="PMB148" s="69"/>
      <c r="PMC148" s="69"/>
      <c r="PMD148" s="69"/>
      <c r="PME148" s="69"/>
      <c r="PMF148" s="69"/>
      <c r="PMG148" s="69"/>
      <c r="PMH148" s="69"/>
      <c r="PMI148" s="69"/>
      <c r="PMJ148" s="69"/>
      <c r="PMK148" s="64"/>
      <c r="PML148" s="56"/>
      <c r="PMM148" s="63"/>
      <c r="PMN148" s="63"/>
      <c r="PMO148" s="68"/>
      <c r="PMP148" s="70"/>
      <c r="PMQ148" s="69"/>
      <c r="PMR148" s="69"/>
      <c r="PMS148" s="69"/>
      <c r="PMT148" s="69"/>
      <c r="PMU148" s="69"/>
      <c r="PMV148" s="69"/>
      <c r="PMW148" s="69"/>
      <c r="PMX148" s="69"/>
      <c r="PMY148" s="69"/>
      <c r="PMZ148" s="69"/>
      <c r="PNA148" s="64"/>
      <c r="PNB148" s="56"/>
      <c r="PNC148" s="63"/>
      <c r="PND148" s="63"/>
      <c r="PNE148" s="68"/>
      <c r="PNF148" s="70"/>
      <c r="PNG148" s="69"/>
      <c r="PNH148" s="69"/>
      <c r="PNI148" s="69"/>
      <c r="PNJ148" s="69"/>
      <c r="PNK148" s="69"/>
      <c r="PNL148" s="69"/>
      <c r="PNM148" s="69"/>
      <c r="PNN148" s="69"/>
      <c r="PNO148" s="69"/>
      <c r="PNP148" s="69"/>
      <c r="PNQ148" s="64"/>
      <c r="PNR148" s="56"/>
      <c r="PNS148" s="63"/>
      <c r="PNT148" s="63"/>
      <c r="PNU148" s="68"/>
      <c r="PNV148" s="70"/>
      <c r="PNW148" s="69"/>
      <c r="PNX148" s="69"/>
      <c r="PNY148" s="69"/>
      <c r="PNZ148" s="69"/>
      <c r="POA148" s="69"/>
      <c r="POB148" s="69"/>
      <c r="POC148" s="69"/>
      <c r="POD148" s="69"/>
      <c r="POE148" s="69"/>
      <c r="POF148" s="69"/>
      <c r="POG148" s="64"/>
      <c r="POH148" s="56"/>
      <c r="POI148" s="63"/>
      <c r="POJ148" s="63"/>
      <c r="POK148" s="68"/>
      <c r="POL148" s="70"/>
      <c r="POM148" s="69"/>
      <c r="PON148" s="69"/>
      <c r="POO148" s="69"/>
      <c r="POP148" s="69"/>
      <c r="POQ148" s="69"/>
      <c r="POR148" s="69"/>
      <c r="POS148" s="69"/>
      <c r="POT148" s="69"/>
      <c r="POU148" s="69"/>
      <c r="POV148" s="69"/>
      <c r="POW148" s="64"/>
      <c r="POX148" s="56"/>
      <c r="POY148" s="63"/>
      <c r="POZ148" s="63"/>
      <c r="PPA148" s="68"/>
      <c r="PPB148" s="70"/>
      <c r="PPC148" s="69"/>
      <c r="PPD148" s="69"/>
      <c r="PPE148" s="69"/>
      <c r="PPF148" s="69"/>
      <c r="PPG148" s="69"/>
      <c r="PPH148" s="69"/>
      <c r="PPI148" s="69"/>
      <c r="PPJ148" s="69"/>
      <c r="PPK148" s="69"/>
      <c r="PPL148" s="69"/>
      <c r="PPM148" s="64"/>
      <c r="PPN148" s="56"/>
      <c r="PPO148" s="63"/>
      <c r="PPP148" s="63"/>
      <c r="PPQ148" s="68"/>
      <c r="PPR148" s="70"/>
      <c r="PPS148" s="69"/>
      <c r="PPT148" s="69"/>
      <c r="PPU148" s="69"/>
      <c r="PPV148" s="69"/>
      <c r="PPW148" s="69"/>
      <c r="PPX148" s="69"/>
      <c r="PPY148" s="69"/>
      <c r="PPZ148" s="69"/>
      <c r="PQA148" s="69"/>
      <c r="PQB148" s="69"/>
      <c r="PQC148" s="64"/>
      <c r="PQD148" s="56"/>
      <c r="PQE148" s="63"/>
      <c r="PQF148" s="63"/>
      <c r="PQG148" s="68"/>
      <c r="PQH148" s="70"/>
      <c r="PQI148" s="69"/>
      <c r="PQJ148" s="69"/>
      <c r="PQK148" s="69"/>
      <c r="PQL148" s="69"/>
      <c r="PQM148" s="69"/>
      <c r="PQN148" s="69"/>
      <c r="PQO148" s="69"/>
      <c r="PQP148" s="69"/>
      <c r="PQQ148" s="69"/>
      <c r="PQR148" s="69"/>
      <c r="PQS148" s="64"/>
      <c r="PQT148" s="56"/>
      <c r="PQU148" s="63"/>
      <c r="PQV148" s="63"/>
      <c r="PQW148" s="68"/>
      <c r="PQX148" s="70"/>
      <c r="PQY148" s="69"/>
      <c r="PQZ148" s="69"/>
      <c r="PRA148" s="69"/>
      <c r="PRB148" s="69"/>
      <c r="PRC148" s="69"/>
      <c r="PRD148" s="69"/>
      <c r="PRE148" s="69"/>
      <c r="PRF148" s="69"/>
      <c r="PRG148" s="69"/>
      <c r="PRH148" s="69"/>
      <c r="PRI148" s="64"/>
      <c r="PRJ148" s="56"/>
      <c r="PRK148" s="63"/>
      <c r="PRL148" s="63"/>
      <c r="PRM148" s="68"/>
      <c r="PRN148" s="70"/>
      <c r="PRO148" s="69"/>
      <c r="PRP148" s="69"/>
      <c r="PRQ148" s="69"/>
      <c r="PRR148" s="69"/>
      <c r="PRS148" s="69"/>
      <c r="PRT148" s="69"/>
      <c r="PRU148" s="69"/>
      <c r="PRV148" s="69"/>
      <c r="PRW148" s="69"/>
      <c r="PRX148" s="69"/>
      <c r="PRY148" s="64"/>
      <c r="PRZ148" s="56"/>
      <c r="PSA148" s="63"/>
      <c r="PSB148" s="63"/>
      <c r="PSC148" s="68"/>
      <c r="PSD148" s="70"/>
      <c r="PSE148" s="69"/>
      <c r="PSF148" s="69"/>
      <c r="PSG148" s="69"/>
      <c r="PSH148" s="69"/>
      <c r="PSI148" s="69"/>
      <c r="PSJ148" s="69"/>
      <c r="PSK148" s="69"/>
      <c r="PSL148" s="69"/>
      <c r="PSM148" s="69"/>
      <c r="PSN148" s="69"/>
      <c r="PSO148" s="64"/>
      <c r="PSP148" s="56"/>
      <c r="PSQ148" s="63"/>
      <c r="PSR148" s="63"/>
      <c r="PSS148" s="68"/>
      <c r="PST148" s="70"/>
      <c r="PSU148" s="69"/>
      <c r="PSV148" s="69"/>
      <c r="PSW148" s="69"/>
      <c r="PSX148" s="69"/>
      <c r="PSY148" s="69"/>
      <c r="PSZ148" s="69"/>
      <c r="PTA148" s="69"/>
      <c r="PTB148" s="69"/>
      <c r="PTC148" s="69"/>
      <c r="PTD148" s="69"/>
      <c r="PTE148" s="64"/>
      <c r="PTF148" s="56"/>
      <c r="PTG148" s="63"/>
      <c r="PTH148" s="63"/>
      <c r="PTI148" s="68"/>
      <c r="PTJ148" s="70"/>
      <c r="PTK148" s="69"/>
      <c r="PTL148" s="69"/>
      <c r="PTM148" s="69"/>
      <c r="PTN148" s="69"/>
      <c r="PTO148" s="69"/>
      <c r="PTP148" s="69"/>
      <c r="PTQ148" s="69"/>
      <c r="PTR148" s="69"/>
      <c r="PTS148" s="69"/>
      <c r="PTT148" s="69"/>
      <c r="PTU148" s="64"/>
      <c r="PTV148" s="56"/>
      <c r="PTW148" s="63"/>
      <c r="PTX148" s="63"/>
      <c r="PTY148" s="68"/>
      <c r="PTZ148" s="70"/>
      <c r="PUA148" s="69"/>
      <c r="PUB148" s="69"/>
      <c r="PUC148" s="69"/>
      <c r="PUD148" s="69"/>
      <c r="PUE148" s="69"/>
      <c r="PUF148" s="69"/>
      <c r="PUG148" s="69"/>
      <c r="PUH148" s="69"/>
      <c r="PUI148" s="69"/>
      <c r="PUJ148" s="69"/>
      <c r="PUK148" s="64"/>
      <c r="PUL148" s="56"/>
      <c r="PUM148" s="63"/>
      <c r="PUN148" s="63"/>
      <c r="PUO148" s="68"/>
      <c r="PUP148" s="70"/>
      <c r="PUQ148" s="69"/>
      <c r="PUR148" s="69"/>
      <c r="PUS148" s="69"/>
      <c r="PUT148" s="69"/>
      <c r="PUU148" s="69"/>
      <c r="PUV148" s="69"/>
      <c r="PUW148" s="69"/>
      <c r="PUX148" s="69"/>
      <c r="PUY148" s="69"/>
      <c r="PUZ148" s="69"/>
      <c r="PVA148" s="64"/>
      <c r="PVB148" s="56"/>
      <c r="PVC148" s="63"/>
      <c r="PVD148" s="63"/>
      <c r="PVE148" s="68"/>
      <c r="PVF148" s="70"/>
      <c r="PVG148" s="69"/>
      <c r="PVH148" s="69"/>
      <c r="PVI148" s="69"/>
      <c r="PVJ148" s="69"/>
      <c r="PVK148" s="69"/>
      <c r="PVL148" s="69"/>
      <c r="PVM148" s="69"/>
      <c r="PVN148" s="69"/>
      <c r="PVO148" s="69"/>
      <c r="PVP148" s="69"/>
      <c r="PVQ148" s="64"/>
      <c r="PVR148" s="56"/>
      <c r="PVS148" s="63"/>
      <c r="PVT148" s="63"/>
      <c r="PVU148" s="68"/>
      <c r="PVV148" s="70"/>
      <c r="PVW148" s="69"/>
      <c r="PVX148" s="69"/>
      <c r="PVY148" s="69"/>
      <c r="PVZ148" s="69"/>
      <c r="PWA148" s="69"/>
      <c r="PWB148" s="69"/>
      <c r="PWC148" s="69"/>
      <c r="PWD148" s="69"/>
      <c r="PWE148" s="69"/>
      <c r="PWF148" s="69"/>
      <c r="PWG148" s="64"/>
      <c r="PWH148" s="56"/>
      <c r="PWI148" s="63"/>
      <c r="PWJ148" s="63"/>
      <c r="PWK148" s="68"/>
      <c r="PWL148" s="70"/>
      <c r="PWM148" s="69"/>
      <c r="PWN148" s="69"/>
      <c r="PWO148" s="69"/>
      <c r="PWP148" s="69"/>
      <c r="PWQ148" s="69"/>
      <c r="PWR148" s="69"/>
      <c r="PWS148" s="69"/>
      <c r="PWT148" s="69"/>
      <c r="PWU148" s="69"/>
      <c r="PWV148" s="69"/>
      <c r="PWW148" s="64"/>
      <c r="PWX148" s="56"/>
      <c r="PWY148" s="63"/>
      <c r="PWZ148" s="63"/>
      <c r="PXA148" s="68"/>
      <c r="PXB148" s="70"/>
      <c r="PXC148" s="69"/>
      <c r="PXD148" s="69"/>
      <c r="PXE148" s="69"/>
      <c r="PXF148" s="69"/>
      <c r="PXG148" s="69"/>
      <c r="PXH148" s="69"/>
      <c r="PXI148" s="69"/>
      <c r="PXJ148" s="69"/>
      <c r="PXK148" s="69"/>
      <c r="PXL148" s="69"/>
      <c r="PXM148" s="64"/>
      <c r="PXN148" s="56"/>
      <c r="PXO148" s="63"/>
      <c r="PXP148" s="63"/>
      <c r="PXQ148" s="68"/>
      <c r="PXR148" s="70"/>
      <c r="PXS148" s="69"/>
      <c r="PXT148" s="69"/>
      <c r="PXU148" s="69"/>
      <c r="PXV148" s="69"/>
      <c r="PXW148" s="69"/>
      <c r="PXX148" s="69"/>
      <c r="PXY148" s="69"/>
      <c r="PXZ148" s="69"/>
      <c r="PYA148" s="69"/>
      <c r="PYB148" s="69"/>
      <c r="PYC148" s="64"/>
      <c r="PYD148" s="56"/>
      <c r="PYE148" s="63"/>
      <c r="PYF148" s="63"/>
      <c r="PYG148" s="68"/>
      <c r="PYH148" s="70"/>
      <c r="PYI148" s="69"/>
      <c r="PYJ148" s="69"/>
      <c r="PYK148" s="69"/>
      <c r="PYL148" s="69"/>
      <c r="PYM148" s="69"/>
      <c r="PYN148" s="69"/>
      <c r="PYO148" s="69"/>
      <c r="PYP148" s="69"/>
      <c r="PYQ148" s="69"/>
      <c r="PYR148" s="69"/>
      <c r="PYS148" s="64"/>
      <c r="PYT148" s="56"/>
      <c r="PYU148" s="63"/>
      <c r="PYV148" s="63"/>
      <c r="PYW148" s="68"/>
      <c r="PYX148" s="70"/>
      <c r="PYY148" s="69"/>
      <c r="PYZ148" s="69"/>
      <c r="PZA148" s="69"/>
      <c r="PZB148" s="69"/>
      <c r="PZC148" s="69"/>
      <c r="PZD148" s="69"/>
      <c r="PZE148" s="69"/>
      <c r="PZF148" s="69"/>
      <c r="PZG148" s="69"/>
      <c r="PZH148" s="69"/>
      <c r="PZI148" s="64"/>
      <c r="PZJ148" s="56"/>
      <c r="PZK148" s="63"/>
      <c r="PZL148" s="63"/>
      <c r="PZM148" s="68"/>
      <c r="PZN148" s="70"/>
      <c r="PZO148" s="69"/>
      <c r="PZP148" s="69"/>
      <c r="PZQ148" s="69"/>
      <c r="PZR148" s="69"/>
      <c r="PZS148" s="69"/>
      <c r="PZT148" s="69"/>
      <c r="PZU148" s="69"/>
      <c r="PZV148" s="69"/>
      <c r="PZW148" s="69"/>
      <c r="PZX148" s="69"/>
      <c r="PZY148" s="64"/>
      <c r="PZZ148" s="56"/>
      <c r="QAA148" s="63"/>
      <c r="QAB148" s="63"/>
      <c r="QAC148" s="68"/>
      <c r="QAD148" s="70"/>
      <c r="QAE148" s="69"/>
      <c r="QAF148" s="69"/>
      <c r="QAG148" s="69"/>
      <c r="QAH148" s="69"/>
      <c r="QAI148" s="69"/>
      <c r="QAJ148" s="69"/>
      <c r="QAK148" s="69"/>
      <c r="QAL148" s="69"/>
      <c r="QAM148" s="69"/>
      <c r="QAN148" s="69"/>
      <c r="QAO148" s="64"/>
      <c r="QAP148" s="56"/>
      <c r="QAQ148" s="63"/>
      <c r="QAR148" s="63"/>
      <c r="QAS148" s="68"/>
      <c r="QAT148" s="70"/>
      <c r="QAU148" s="69"/>
      <c r="QAV148" s="69"/>
      <c r="QAW148" s="69"/>
      <c r="QAX148" s="69"/>
      <c r="QAY148" s="69"/>
      <c r="QAZ148" s="69"/>
      <c r="QBA148" s="69"/>
      <c r="QBB148" s="69"/>
      <c r="QBC148" s="69"/>
      <c r="QBD148" s="69"/>
      <c r="QBE148" s="64"/>
      <c r="QBF148" s="56"/>
      <c r="QBG148" s="63"/>
      <c r="QBH148" s="63"/>
      <c r="QBI148" s="68"/>
      <c r="QBJ148" s="70"/>
      <c r="QBK148" s="69"/>
      <c r="QBL148" s="69"/>
      <c r="QBM148" s="69"/>
      <c r="QBN148" s="69"/>
      <c r="QBO148" s="69"/>
      <c r="QBP148" s="69"/>
      <c r="QBQ148" s="69"/>
      <c r="QBR148" s="69"/>
      <c r="QBS148" s="69"/>
      <c r="QBT148" s="69"/>
      <c r="QBU148" s="64"/>
      <c r="QBV148" s="56"/>
      <c r="QBW148" s="63"/>
      <c r="QBX148" s="63"/>
      <c r="QBY148" s="68"/>
      <c r="QBZ148" s="70"/>
      <c r="QCA148" s="69"/>
      <c r="QCB148" s="69"/>
      <c r="QCC148" s="69"/>
      <c r="QCD148" s="69"/>
      <c r="QCE148" s="69"/>
      <c r="QCF148" s="69"/>
      <c r="QCG148" s="69"/>
      <c r="QCH148" s="69"/>
      <c r="QCI148" s="69"/>
      <c r="QCJ148" s="69"/>
      <c r="QCK148" s="64"/>
      <c r="QCL148" s="56"/>
      <c r="QCM148" s="63"/>
      <c r="QCN148" s="63"/>
      <c r="QCO148" s="68"/>
      <c r="QCP148" s="70"/>
      <c r="QCQ148" s="69"/>
      <c r="QCR148" s="69"/>
      <c r="QCS148" s="69"/>
      <c r="QCT148" s="69"/>
      <c r="QCU148" s="69"/>
      <c r="QCV148" s="69"/>
      <c r="QCW148" s="69"/>
      <c r="QCX148" s="69"/>
      <c r="QCY148" s="69"/>
      <c r="QCZ148" s="69"/>
      <c r="QDA148" s="64"/>
      <c r="QDB148" s="56"/>
      <c r="QDC148" s="63"/>
      <c r="QDD148" s="63"/>
      <c r="QDE148" s="68"/>
      <c r="QDF148" s="70"/>
      <c r="QDG148" s="69"/>
      <c r="QDH148" s="69"/>
      <c r="QDI148" s="69"/>
      <c r="QDJ148" s="69"/>
      <c r="QDK148" s="69"/>
      <c r="QDL148" s="69"/>
      <c r="QDM148" s="69"/>
      <c r="QDN148" s="69"/>
      <c r="QDO148" s="69"/>
      <c r="QDP148" s="69"/>
      <c r="QDQ148" s="64"/>
      <c r="QDR148" s="56"/>
      <c r="QDS148" s="63"/>
      <c r="QDT148" s="63"/>
      <c r="QDU148" s="68"/>
      <c r="QDV148" s="70"/>
      <c r="QDW148" s="69"/>
      <c r="QDX148" s="69"/>
      <c r="QDY148" s="69"/>
      <c r="QDZ148" s="69"/>
      <c r="QEA148" s="69"/>
      <c r="QEB148" s="69"/>
      <c r="QEC148" s="69"/>
      <c r="QED148" s="69"/>
      <c r="QEE148" s="69"/>
      <c r="QEF148" s="69"/>
      <c r="QEG148" s="64"/>
      <c r="QEH148" s="56"/>
      <c r="QEI148" s="63"/>
      <c r="QEJ148" s="63"/>
      <c r="QEK148" s="68"/>
      <c r="QEL148" s="70"/>
      <c r="QEM148" s="69"/>
      <c r="QEN148" s="69"/>
      <c r="QEO148" s="69"/>
      <c r="QEP148" s="69"/>
      <c r="QEQ148" s="69"/>
      <c r="QER148" s="69"/>
      <c r="QES148" s="69"/>
      <c r="QET148" s="69"/>
      <c r="QEU148" s="69"/>
      <c r="QEV148" s="69"/>
      <c r="QEW148" s="64"/>
      <c r="QEX148" s="56"/>
      <c r="QEY148" s="63"/>
      <c r="QEZ148" s="63"/>
      <c r="QFA148" s="68"/>
      <c r="QFB148" s="70"/>
      <c r="QFC148" s="69"/>
      <c r="QFD148" s="69"/>
      <c r="QFE148" s="69"/>
      <c r="QFF148" s="69"/>
      <c r="QFG148" s="69"/>
      <c r="QFH148" s="69"/>
      <c r="QFI148" s="69"/>
      <c r="QFJ148" s="69"/>
      <c r="QFK148" s="69"/>
      <c r="QFL148" s="69"/>
      <c r="QFM148" s="64"/>
      <c r="QFN148" s="56"/>
      <c r="QFO148" s="63"/>
      <c r="QFP148" s="63"/>
      <c r="QFQ148" s="68"/>
      <c r="QFR148" s="70"/>
      <c r="QFS148" s="69"/>
      <c r="QFT148" s="69"/>
      <c r="QFU148" s="69"/>
      <c r="QFV148" s="69"/>
      <c r="QFW148" s="69"/>
      <c r="QFX148" s="69"/>
      <c r="QFY148" s="69"/>
      <c r="QFZ148" s="69"/>
      <c r="QGA148" s="69"/>
      <c r="QGB148" s="69"/>
      <c r="QGC148" s="64"/>
      <c r="QGD148" s="56"/>
      <c r="QGE148" s="63"/>
      <c r="QGF148" s="63"/>
      <c r="QGG148" s="68"/>
      <c r="QGH148" s="70"/>
      <c r="QGI148" s="69"/>
      <c r="QGJ148" s="69"/>
      <c r="QGK148" s="69"/>
      <c r="QGL148" s="69"/>
      <c r="QGM148" s="69"/>
      <c r="QGN148" s="69"/>
      <c r="QGO148" s="69"/>
      <c r="QGP148" s="69"/>
      <c r="QGQ148" s="69"/>
      <c r="QGR148" s="69"/>
      <c r="QGS148" s="64"/>
      <c r="QGT148" s="56"/>
      <c r="QGU148" s="63"/>
      <c r="QGV148" s="63"/>
      <c r="QGW148" s="68"/>
      <c r="QGX148" s="70"/>
      <c r="QGY148" s="69"/>
      <c r="QGZ148" s="69"/>
      <c r="QHA148" s="69"/>
      <c r="QHB148" s="69"/>
      <c r="QHC148" s="69"/>
      <c r="QHD148" s="69"/>
      <c r="QHE148" s="69"/>
      <c r="QHF148" s="69"/>
      <c r="QHG148" s="69"/>
      <c r="QHH148" s="69"/>
      <c r="QHI148" s="64"/>
      <c r="QHJ148" s="56"/>
      <c r="QHK148" s="63"/>
      <c r="QHL148" s="63"/>
      <c r="QHM148" s="68"/>
      <c r="QHN148" s="70"/>
      <c r="QHO148" s="69"/>
      <c r="QHP148" s="69"/>
      <c r="QHQ148" s="69"/>
      <c r="QHR148" s="69"/>
      <c r="QHS148" s="69"/>
      <c r="QHT148" s="69"/>
      <c r="QHU148" s="69"/>
      <c r="QHV148" s="69"/>
      <c r="QHW148" s="69"/>
      <c r="QHX148" s="69"/>
      <c r="QHY148" s="64"/>
      <c r="QHZ148" s="56"/>
      <c r="QIA148" s="63"/>
      <c r="QIB148" s="63"/>
      <c r="QIC148" s="68"/>
      <c r="QID148" s="70"/>
      <c r="QIE148" s="69"/>
      <c r="QIF148" s="69"/>
      <c r="QIG148" s="69"/>
      <c r="QIH148" s="69"/>
      <c r="QII148" s="69"/>
      <c r="QIJ148" s="69"/>
      <c r="QIK148" s="69"/>
      <c r="QIL148" s="69"/>
      <c r="QIM148" s="69"/>
      <c r="QIN148" s="69"/>
      <c r="QIO148" s="64"/>
      <c r="QIP148" s="56"/>
      <c r="QIQ148" s="63"/>
      <c r="QIR148" s="63"/>
      <c r="QIS148" s="68"/>
      <c r="QIT148" s="70"/>
      <c r="QIU148" s="69"/>
      <c r="QIV148" s="69"/>
      <c r="QIW148" s="69"/>
      <c r="QIX148" s="69"/>
      <c r="QIY148" s="69"/>
      <c r="QIZ148" s="69"/>
      <c r="QJA148" s="69"/>
      <c r="QJB148" s="69"/>
      <c r="QJC148" s="69"/>
      <c r="QJD148" s="69"/>
      <c r="QJE148" s="64"/>
      <c r="QJF148" s="56"/>
      <c r="QJG148" s="63"/>
      <c r="QJH148" s="63"/>
      <c r="QJI148" s="68"/>
      <c r="QJJ148" s="70"/>
      <c r="QJK148" s="69"/>
      <c r="QJL148" s="69"/>
      <c r="QJM148" s="69"/>
      <c r="QJN148" s="69"/>
      <c r="QJO148" s="69"/>
      <c r="QJP148" s="69"/>
      <c r="QJQ148" s="69"/>
      <c r="QJR148" s="69"/>
      <c r="QJS148" s="69"/>
      <c r="QJT148" s="69"/>
      <c r="QJU148" s="64"/>
      <c r="QJV148" s="56"/>
      <c r="QJW148" s="63"/>
      <c r="QJX148" s="63"/>
      <c r="QJY148" s="68"/>
      <c r="QJZ148" s="70"/>
      <c r="QKA148" s="69"/>
      <c r="QKB148" s="69"/>
      <c r="QKC148" s="69"/>
      <c r="QKD148" s="69"/>
      <c r="QKE148" s="69"/>
      <c r="QKF148" s="69"/>
      <c r="QKG148" s="69"/>
      <c r="QKH148" s="69"/>
      <c r="QKI148" s="69"/>
      <c r="QKJ148" s="69"/>
      <c r="QKK148" s="64"/>
      <c r="QKL148" s="56"/>
      <c r="QKM148" s="63"/>
      <c r="QKN148" s="63"/>
      <c r="QKO148" s="68"/>
      <c r="QKP148" s="70"/>
      <c r="QKQ148" s="69"/>
      <c r="QKR148" s="69"/>
      <c r="QKS148" s="69"/>
      <c r="QKT148" s="69"/>
      <c r="QKU148" s="69"/>
      <c r="QKV148" s="69"/>
      <c r="QKW148" s="69"/>
      <c r="QKX148" s="69"/>
      <c r="QKY148" s="69"/>
      <c r="QKZ148" s="69"/>
      <c r="QLA148" s="64"/>
      <c r="QLB148" s="56"/>
      <c r="QLC148" s="63"/>
      <c r="QLD148" s="63"/>
      <c r="QLE148" s="68"/>
      <c r="QLF148" s="70"/>
      <c r="QLG148" s="69"/>
      <c r="QLH148" s="69"/>
      <c r="QLI148" s="69"/>
      <c r="QLJ148" s="69"/>
      <c r="QLK148" s="69"/>
      <c r="QLL148" s="69"/>
      <c r="QLM148" s="69"/>
      <c r="QLN148" s="69"/>
      <c r="QLO148" s="69"/>
      <c r="QLP148" s="69"/>
      <c r="QLQ148" s="64"/>
      <c r="QLR148" s="56"/>
      <c r="QLS148" s="63"/>
      <c r="QLT148" s="63"/>
      <c r="QLU148" s="68"/>
      <c r="QLV148" s="70"/>
      <c r="QLW148" s="69"/>
      <c r="QLX148" s="69"/>
      <c r="QLY148" s="69"/>
      <c r="QLZ148" s="69"/>
      <c r="QMA148" s="69"/>
      <c r="QMB148" s="69"/>
      <c r="QMC148" s="69"/>
      <c r="QMD148" s="69"/>
      <c r="QME148" s="69"/>
      <c r="QMF148" s="69"/>
      <c r="QMG148" s="64"/>
      <c r="QMH148" s="56"/>
      <c r="QMI148" s="63"/>
      <c r="QMJ148" s="63"/>
      <c r="QMK148" s="68"/>
      <c r="QML148" s="70"/>
      <c r="QMM148" s="69"/>
      <c r="QMN148" s="69"/>
      <c r="QMO148" s="69"/>
      <c r="QMP148" s="69"/>
      <c r="QMQ148" s="69"/>
      <c r="QMR148" s="69"/>
      <c r="QMS148" s="69"/>
      <c r="QMT148" s="69"/>
      <c r="QMU148" s="69"/>
      <c r="QMV148" s="69"/>
      <c r="QMW148" s="64"/>
      <c r="QMX148" s="56"/>
      <c r="QMY148" s="63"/>
      <c r="QMZ148" s="63"/>
      <c r="QNA148" s="68"/>
      <c r="QNB148" s="70"/>
      <c r="QNC148" s="69"/>
      <c r="QND148" s="69"/>
      <c r="QNE148" s="69"/>
      <c r="QNF148" s="69"/>
      <c r="QNG148" s="69"/>
      <c r="QNH148" s="69"/>
      <c r="QNI148" s="69"/>
      <c r="QNJ148" s="69"/>
      <c r="QNK148" s="69"/>
      <c r="QNL148" s="69"/>
      <c r="QNM148" s="64"/>
      <c r="QNN148" s="56"/>
      <c r="QNO148" s="63"/>
      <c r="QNP148" s="63"/>
      <c r="QNQ148" s="68"/>
      <c r="QNR148" s="70"/>
      <c r="QNS148" s="69"/>
      <c r="QNT148" s="69"/>
      <c r="QNU148" s="69"/>
      <c r="QNV148" s="69"/>
      <c r="QNW148" s="69"/>
      <c r="QNX148" s="69"/>
      <c r="QNY148" s="69"/>
      <c r="QNZ148" s="69"/>
      <c r="QOA148" s="69"/>
      <c r="QOB148" s="69"/>
      <c r="QOC148" s="64"/>
      <c r="QOD148" s="56"/>
      <c r="QOE148" s="63"/>
      <c r="QOF148" s="63"/>
      <c r="QOG148" s="68"/>
      <c r="QOH148" s="70"/>
      <c r="QOI148" s="69"/>
      <c r="QOJ148" s="69"/>
      <c r="QOK148" s="69"/>
      <c r="QOL148" s="69"/>
      <c r="QOM148" s="69"/>
      <c r="QON148" s="69"/>
      <c r="QOO148" s="69"/>
      <c r="QOP148" s="69"/>
      <c r="QOQ148" s="69"/>
      <c r="QOR148" s="69"/>
      <c r="QOS148" s="64"/>
      <c r="QOT148" s="56"/>
      <c r="QOU148" s="63"/>
      <c r="QOV148" s="63"/>
      <c r="QOW148" s="68"/>
      <c r="QOX148" s="70"/>
      <c r="QOY148" s="69"/>
      <c r="QOZ148" s="69"/>
      <c r="QPA148" s="69"/>
      <c r="QPB148" s="69"/>
      <c r="QPC148" s="69"/>
      <c r="QPD148" s="69"/>
      <c r="QPE148" s="69"/>
      <c r="QPF148" s="69"/>
      <c r="QPG148" s="69"/>
      <c r="QPH148" s="69"/>
      <c r="QPI148" s="64"/>
      <c r="QPJ148" s="56"/>
      <c r="QPK148" s="63"/>
      <c r="QPL148" s="63"/>
      <c r="QPM148" s="68"/>
      <c r="QPN148" s="70"/>
      <c r="QPO148" s="69"/>
      <c r="QPP148" s="69"/>
      <c r="QPQ148" s="69"/>
      <c r="QPR148" s="69"/>
      <c r="QPS148" s="69"/>
      <c r="QPT148" s="69"/>
      <c r="QPU148" s="69"/>
      <c r="QPV148" s="69"/>
      <c r="QPW148" s="69"/>
      <c r="QPX148" s="69"/>
      <c r="QPY148" s="64"/>
      <c r="QPZ148" s="56"/>
      <c r="QQA148" s="63"/>
      <c r="QQB148" s="63"/>
      <c r="QQC148" s="68"/>
      <c r="QQD148" s="70"/>
      <c r="QQE148" s="69"/>
      <c r="QQF148" s="69"/>
      <c r="QQG148" s="69"/>
      <c r="QQH148" s="69"/>
      <c r="QQI148" s="69"/>
      <c r="QQJ148" s="69"/>
      <c r="QQK148" s="69"/>
      <c r="QQL148" s="69"/>
      <c r="QQM148" s="69"/>
      <c r="QQN148" s="69"/>
      <c r="QQO148" s="64"/>
      <c r="QQP148" s="56"/>
      <c r="QQQ148" s="63"/>
      <c r="QQR148" s="63"/>
      <c r="QQS148" s="68"/>
      <c r="QQT148" s="70"/>
      <c r="QQU148" s="69"/>
      <c r="QQV148" s="69"/>
      <c r="QQW148" s="69"/>
      <c r="QQX148" s="69"/>
      <c r="QQY148" s="69"/>
      <c r="QQZ148" s="69"/>
      <c r="QRA148" s="69"/>
      <c r="QRB148" s="69"/>
      <c r="QRC148" s="69"/>
      <c r="QRD148" s="69"/>
      <c r="QRE148" s="64"/>
      <c r="QRF148" s="56"/>
      <c r="QRG148" s="63"/>
      <c r="QRH148" s="63"/>
      <c r="QRI148" s="68"/>
      <c r="QRJ148" s="70"/>
      <c r="QRK148" s="69"/>
      <c r="QRL148" s="69"/>
      <c r="QRM148" s="69"/>
      <c r="QRN148" s="69"/>
      <c r="QRO148" s="69"/>
      <c r="QRP148" s="69"/>
      <c r="QRQ148" s="69"/>
      <c r="QRR148" s="69"/>
      <c r="QRS148" s="69"/>
      <c r="QRT148" s="69"/>
      <c r="QRU148" s="64"/>
      <c r="QRV148" s="56"/>
      <c r="QRW148" s="63"/>
      <c r="QRX148" s="63"/>
      <c r="QRY148" s="68"/>
      <c r="QRZ148" s="70"/>
      <c r="QSA148" s="69"/>
      <c r="QSB148" s="69"/>
      <c r="QSC148" s="69"/>
      <c r="QSD148" s="69"/>
      <c r="QSE148" s="69"/>
      <c r="QSF148" s="69"/>
      <c r="QSG148" s="69"/>
      <c r="QSH148" s="69"/>
      <c r="QSI148" s="69"/>
      <c r="QSJ148" s="69"/>
      <c r="QSK148" s="64"/>
      <c r="QSL148" s="56"/>
      <c r="QSM148" s="63"/>
      <c r="QSN148" s="63"/>
      <c r="QSO148" s="68"/>
      <c r="QSP148" s="70"/>
      <c r="QSQ148" s="69"/>
      <c r="QSR148" s="69"/>
      <c r="QSS148" s="69"/>
      <c r="QST148" s="69"/>
      <c r="QSU148" s="69"/>
      <c r="QSV148" s="69"/>
      <c r="QSW148" s="69"/>
      <c r="QSX148" s="69"/>
      <c r="QSY148" s="69"/>
      <c r="QSZ148" s="69"/>
      <c r="QTA148" s="64"/>
      <c r="QTB148" s="56"/>
      <c r="QTC148" s="63"/>
      <c r="QTD148" s="63"/>
      <c r="QTE148" s="68"/>
      <c r="QTF148" s="70"/>
      <c r="QTG148" s="69"/>
      <c r="QTH148" s="69"/>
      <c r="QTI148" s="69"/>
      <c r="QTJ148" s="69"/>
      <c r="QTK148" s="69"/>
      <c r="QTL148" s="69"/>
      <c r="QTM148" s="69"/>
      <c r="QTN148" s="69"/>
      <c r="QTO148" s="69"/>
      <c r="QTP148" s="69"/>
      <c r="QTQ148" s="64"/>
      <c r="QTR148" s="56"/>
      <c r="QTS148" s="63"/>
      <c r="QTT148" s="63"/>
      <c r="QTU148" s="68"/>
      <c r="QTV148" s="70"/>
      <c r="QTW148" s="69"/>
      <c r="QTX148" s="69"/>
      <c r="QTY148" s="69"/>
      <c r="QTZ148" s="69"/>
      <c r="QUA148" s="69"/>
      <c r="QUB148" s="69"/>
      <c r="QUC148" s="69"/>
      <c r="QUD148" s="69"/>
      <c r="QUE148" s="69"/>
      <c r="QUF148" s="69"/>
      <c r="QUG148" s="64"/>
      <c r="QUH148" s="56"/>
      <c r="QUI148" s="63"/>
      <c r="QUJ148" s="63"/>
      <c r="QUK148" s="68"/>
      <c r="QUL148" s="70"/>
      <c r="QUM148" s="69"/>
      <c r="QUN148" s="69"/>
      <c r="QUO148" s="69"/>
      <c r="QUP148" s="69"/>
      <c r="QUQ148" s="69"/>
      <c r="QUR148" s="69"/>
      <c r="QUS148" s="69"/>
      <c r="QUT148" s="69"/>
      <c r="QUU148" s="69"/>
      <c r="QUV148" s="69"/>
      <c r="QUW148" s="64"/>
      <c r="QUX148" s="56"/>
      <c r="QUY148" s="63"/>
      <c r="QUZ148" s="63"/>
      <c r="QVA148" s="68"/>
      <c r="QVB148" s="70"/>
      <c r="QVC148" s="69"/>
      <c r="QVD148" s="69"/>
      <c r="QVE148" s="69"/>
      <c r="QVF148" s="69"/>
      <c r="QVG148" s="69"/>
      <c r="QVH148" s="69"/>
      <c r="QVI148" s="69"/>
      <c r="QVJ148" s="69"/>
      <c r="QVK148" s="69"/>
      <c r="QVL148" s="69"/>
      <c r="QVM148" s="64"/>
      <c r="QVN148" s="56"/>
      <c r="QVO148" s="63"/>
      <c r="QVP148" s="63"/>
      <c r="QVQ148" s="68"/>
      <c r="QVR148" s="70"/>
      <c r="QVS148" s="69"/>
      <c r="QVT148" s="69"/>
      <c r="QVU148" s="69"/>
      <c r="QVV148" s="69"/>
      <c r="QVW148" s="69"/>
      <c r="QVX148" s="69"/>
      <c r="QVY148" s="69"/>
      <c r="QVZ148" s="69"/>
      <c r="QWA148" s="69"/>
      <c r="QWB148" s="69"/>
      <c r="QWC148" s="64"/>
      <c r="QWD148" s="56"/>
      <c r="QWE148" s="63"/>
      <c r="QWF148" s="63"/>
      <c r="QWG148" s="68"/>
      <c r="QWH148" s="70"/>
      <c r="QWI148" s="69"/>
      <c r="QWJ148" s="69"/>
      <c r="QWK148" s="69"/>
      <c r="QWL148" s="69"/>
      <c r="QWM148" s="69"/>
      <c r="QWN148" s="69"/>
      <c r="QWO148" s="69"/>
      <c r="QWP148" s="69"/>
      <c r="QWQ148" s="69"/>
      <c r="QWR148" s="69"/>
      <c r="QWS148" s="64"/>
      <c r="QWT148" s="56"/>
      <c r="QWU148" s="63"/>
      <c r="QWV148" s="63"/>
      <c r="QWW148" s="68"/>
      <c r="QWX148" s="70"/>
      <c r="QWY148" s="69"/>
      <c r="QWZ148" s="69"/>
      <c r="QXA148" s="69"/>
      <c r="QXB148" s="69"/>
      <c r="QXC148" s="69"/>
      <c r="QXD148" s="69"/>
      <c r="QXE148" s="69"/>
      <c r="QXF148" s="69"/>
      <c r="QXG148" s="69"/>
      <c r="QXH148" s="69"/>
      <c r="QXI148" s="64"/>
      <c r="QXJ148" s="56"/>
      <c r="QXK148" s="63"/>
      <c r="QXL148" s="63"/>
      <c r="QXM148" s="68"/>
      <c r="QXN148" s="70"/>
      <c r="QXO148" s="69"/>
      <c r="QXP148" s="69"/>
      <c r="QXQ148" s="69"/>
      <c r="QXR148" s="69"/>
      <c r="QXS148" s="69"/>
      <c r="QXT148" s="69"/>
      <c r="QXU148" s="69"/>
      <c r="QXV148" s="69"/>
      <c r="QXW148" s="69"/>
      <c r="QXX148" s="69"/>
      <c r="QXY148" s="64"/>
      <c r="QXZ148" s="56"/>
      <c r="QYA148" s="63"/>
      <c r="QYB148" s="63"/>
      <c r="QYC148" s="68"/>
      <c r="QYD148" s="70"/>
      <c r="QYE148" s="69"/>
      <c r="QYF148" s="69"/>
      <c r="QYG148" s="69"/>
      <c r="QYH148" s="69"/>
      <c r="QYI148" s="69"/>
      <c r="QYJ148" s="69"/>
      <c r="QYK148" s="69"/>
      <c r="QYL148" s="69"/>
      <c r="QYM148" s="69"/>
      <c r="QYN148" s="69"/>
      <c r="QYO148" s="64"/>
      <c r="QYP148" s="56"/>
      <c r="QYQ148" s="63"/>
      <c r="QYR148" s="63"/>
      <c r="QYS148" s="68"/>
      <c r="QYT148" s="70"/>
      <c r="QYU148" s="69"/>
      <c r="QYV148" s="69"/>
      <c r="QYW148" s="69"/>
      <c r="QYX148" s="69"/>
      <c r="QYY148" s="69"/>
      <c r="QYZ148" s="69"/>
      <c r="QZA148" s="69"/>
      <c r="QZB148" s="69"/>
      <c r="QZC148" s="69"/>
      <c r="QZD148" s="69"/>
      <c r="QZE148" s="64"/>
      <c r="QZF148" s="56"/>
      <c r="QZG148" s="63"/>
      <c r="QZH148" s="63"/>
      <c r="QZI148" s="68"/>
      <c r="QZJ148" s="70"/>
      <c r="QZK148" s="69"/>
      <c r="QZL148" s="69"/>
      <c r="QZM148" s="69"/>
      <c r="QZN148" s="69"/>
      <c r="QZO148" s="69"/>
      <c r="QZP148" s="69"/>
      <c r="QZQ148" s="69"/>
      <c r="QZR148" s="69"/>
      <c r="QZS148" s="69"/>
      <c r="QZT148" s="69"/>
      <c r="QZU148" s="64"/>
      <c r="QZV148" s="56"/>
      <c r="QZW148" s="63"/>
      <c r="QZX148" s="63"/>
      <c r="QZY148" s="68"/>
      <c r="QZZ148" s="70"/>
      <c r="RAA148" s="69"/>
      <c r="RAB148" s="69"/>
      <c r="RAC148" s="69"/>
      <c r="RAD148" s="69"/>
      <c r="RAE148" s="69"/>
      <c r="RAF148" s="69"/>
      <c r="RAG148" s="69"/>
      <c r="RAH148" s="69"/>
      <c r="RAI148" s="69"/>
      <c r="RAJ148" s="69"/>
      <c r="RAK148" s="64"/>
      <c r="RAL148" s="56"/>
      <c r="RAM148" s="63"/>
      <c r="RAN148" s="63"/>
      <c r="RAO148" s="68"/>
      <c r="RAP148" s="70"/>
      <c r="RAQ148" s="69"/>
      <c r="RAR148" s="69"/>
      <c r="RAS148" s="69"/>
      <c r="RAT148" s="69"/>
      <c r="RAU148" s="69"/>
      <c r="RAV148" s="69"/>
      <c r="RAW148" s="69"/>
      <c r="RAX148" s="69"/>
      <c r="RAY148" s="69"/>
      <c r="RAZ148" s="69"/>
      <c r="RBA148" s="64"/>
      <c r="RBB148" s="56"/>
      <c r="RBC148" s="63"/>
      <c r="RBD148" s="63"/>
      <c r="RBE148" s="68"/>
      <c r="RBF148" s="70"/>
      <c r="RBG148" s="69"/>
      <c r="RBH148" s="69"/>
      <c r="RBI148" s="69"/>
      <c r="RBJ148" s="69"/>
      <c r="RBK148" s="69"/>
      <c r="RBL148" s="69"/>
      <c r="RBM148" s="69"/>
      <c r="RBN148" s="69"/>
      <c r="RBO148" s="69"/>
      <c r="RBP148" s="69"/>
      <c r="RBQ148" s="64"/>
      <c r="RBR148" s="56"/>
      <c r="RBS148" s="63"/>
      <c r="RBT148" s="63"/>
      <c r="RBU148" s="68"/>
      <c r="RBV148" s="70"/>
      <c r="RBW148" s="69"/>
      <c r="RBX148" s="69"/>
      <c r="RBY148" s="69"/>
      <c r="RBZ148" s="69"/>
      <c r="RCA148" s="69"/>
      <c r="RCB148" s="69"/>
      <c r="RCC148" s="69"/>
      <c r="RCD148" s="69"/>
      <c r="RCE148" s="69"/>
      <c r="RCF148" s="69"/>
      <c r="RCG148" s="64"/>
      <c r="RCH148" s="56"/>
      <c r="RCI148" s="63"/>
      <c r="RCJ148" s="63"/>
      <c r="RCK148" s="68"/>
      <c r="RCL148" s="70"/>
      <c r="RCM148" s="69"/>
      <c r="RCN148" s="69"/>
      <c r="RCO148" s="69"/>
      <c r="RCP148" s="69"/>
      <c r="RCQ148" s="69"/>
      <c r="RCR148" s="69"/>
      <c r="RCS148" s="69"/>
      <c r="RCT148" s="69"/>
      <c r="RCU148" s="69"/>
      <c r="RCV148" s="69"/>
      <c r="RCW148" s="64"/>
      <c r="RCX148" s="56"/>
      <c r="RCY148" s="63"/>
      <c r="RCZ148" s="63"/>
      <c r="RDA148" s="68"/>
      <c r="RDB148" s="70"/>
      <c r="RDC148" s="69"/>
      <c r="RDD148" s="69"/>
      <c r="RDE148" s="69"/>
      <c r="RDF148" s="69"/>
      <c r="RDG148" s="69"/>
      <c r="RDH148" s="69"/>
      <c r="RDI148" s="69"/>
      <c r="RDJ148" s="69"/>
      <c r="RDK148" s="69"/>
      <c r="RDL148" s="69"/>
      <c r="RDM148" s="64"/>
      <c r="RDN148" s="56"/>
      <c r="RDO148" s="63"/>
      <c r="RDP148" s="63"/>
      <c r="RDQ148" s="68"/>
      <c r="RDR148" s="70"/>
      <c r="RDS148" s="69"/>
      <c r="RDT148" s="69"/>
      <c r="RDU148" s="69"/>
      <c r="RDV148" s="69"/>
      <c r="RDW148" s="69"/>
      <c r="RDX148" s="69"/>
      <c r="RDY148" s="69"/>
      <c r="RDZ148" s="69"/>
      <c r="REA148" s="69"/>
      <c r="REB148" s="69"/>
      <c r="REC148" s="64"/>
      <c r="RED148" s="56"/>
      <c r="REE148" s="63"/>
      <c r="REF148" s="63"/>
      <c r="REG148" s="68"/>
      <c r="REH148" s="70"/>
      <c r="REI148" s="69"/>
      <c r="REJ148" s="69"/>
      <c r="REK148" s="69"/>
      <c r="REL148" s="69"/>
      <c r="REM148" s="69"/>
      <c r="REN148" s="69"/>
      <c r="REO148" s="69"/>
      <c r="REP148" s="69"/>
      <c r="REQ148" s="69"/>
      <c r="RER148" s="69"/>
      <c r="RES148" s="64"/>
      <c r="RET148" s="56"/>
      <c r="REU148" s="63"/>
      <c r="REV148" s="63"/>
      <c r="REW148" s="68"/>
      <c r="REX148" s="70"/>
      <c r="REY148" s="69"/>
      <c r="REZ148" s="69"/>
      <c r="RFA148" s="69"/>
      <c r="RFB148" s="69"/>
      <c r="RFC148" s="69"/>
      <c r="RFD148" s="69"/>
      <c r="RFE148" s="69"/>
      <c r="RFF148" s="69"/>
      <c r="RFG148" s="69"/>
      <c r="RFH148" s="69"/>
      <c r="RFI148" s="64"/>
      <c r="RFJ148" s="56"/>
      <c r="RFK148" s="63"/>
      <c r="RFL148" s="63"/>
      <c r="RFM148" s="68"/>
      <c r="RFN148" s="70"/>
      <c r="RFO148" s="69"/>
      <c r="RFP148" s="69"/>
      <c r="RFQ148" s="69"/>
      <c r="RFR148" s="69"/>
      <c r="RFS148" s="69"/>
      <c r="RFT148" s="69"/>
      <c r="RFU148" s="69"/>
      <c r="RFV148" s="69"/>
      <c r="RFW148" s="69"/>
      <c r="RFX148" s="69"/>
      <c r="RFY148" s="64"/>
      <c r="RFZ148" s="56"/>
      <c r="RGA148" s="63"/>
      <c r="RGB148" s="63"/>
      <c r="RGC148" s="68"/>
      <c r="RGD148" s="70"/>
      <c r="RGE148" s="69"/>
      <c r="RGF148" s="69"/>
      <c r="RGG148" s="69"/>
      <c r="RGH148" s="69"/>
      <c r="RGI148" s="69"/>
      <c r="RGJ148" s="69"/>
      <c r="RGK148" s="69"/>
      <c r="RGL148" s="69"/>
      <c r="RGM148" s="69"/>
      <c r="RGN148" s="69"/>
      <c r="RGO148" s="64"/>
      <c r="RGP148" s="56"/>
      <c r="RGQ148" s="63"/>
      <c r="RGR148" s="63"/>
      <c r="RGS148" s="68"/>
      <c r="RGT148" s="70"/>
      <c r="RGU148" s="69"/>
      <c r="RGV148" s="69"/>
      <c r="RGW148" s="69"/>
      <c r="RGX148" s="69"/>
      <c r="RGY148" s="69"/>
      <c r="RGZ148" s="69"/>
      <c r="RHA148" s="69"/>
      <c r="RHB148" s="69"/>
      <c r="RHC148" s="69"/>
      <c r="RHD148" s="69"/>
      <c r="RHE148" s="64"/>
      <c r="RHF148" s="56"/>
      <c r="RHG148" s="63"/>
      <c r="RHH148" s="63"/>
      <c r="RHI148" s="68"/>
      <c r="RHJ148" s="70"/>
      <c r="RHK148" s="69"/>
      <c r="RHL148" s="69"/>
      <c r="RHM148" s="69"/>
      <c r="RHN148" s="69"/>
      <c r="RHO148" s="69"/>
      <c r="RHP148" s="69"/>
      <c r="RHQ148" s="69"/>
      <c r="RHR148" s="69"/>
      <c r="RHS148" s="69"/>
      <c r="RHT148" s="69"/>
      <c r="RHU148" s="64"/>
      <c r="RHV148" s="56"/>
      <c r="RHW148" s="63"/>
      <c r="RHX148" s="63"/>
      <c r="RHY148" s="68"/>
      <c r="RHZ148" s="70"/>
      <c r="RIA148" s="69"/>
      <c r="RIB148" s="69"/>
      <c r="RIC148" s="69"/>
      <c r="RID148" s="69"/>
      <c r="RIE148" s="69"/>
      <c r="RIF148" s="69"/>
      <c r="RIG148" s="69"/>
      <c r="RIH148" s="69"/>
      <c r="RII148" s="69"/>
      <c r="RIJ148" s="69"/>
      <c r="RIK148" s="64"/>
      <c r="RIL148" s="56"/>
      <c r="RIM148" s="63"/>
      <c r="RIN148" s="63"/>
      <c r="RIO148" s="68"/>
      <c r="RIP148" s="70"/>
      <c r="RIQ148" s="69"/>
      <c r="RIR148" s="69"/>
      <c r="RIS148" s="69"/>
      <c r="RIT148" s="69"/>
      <c r="RIU148" s="69"/>
      <c r="RIV148" s="69"/>
      <c r="RIW148" s="69"/>
      <c r="RIX148" s="69"/>
      <c r="RIY148" s="69"/>
      <c r="RIZ148" s="69"/>
      <c r="RJA148" s="64"/>
      <c r="RJB148" s="56"/>
      <c r="RJC148" s="63"/>
      <c r="RJD148" s="63"/>
      <c r="RJE148" s="68"/>
      <c r="RJF148" s="70"/>
      <c r="RJG148" s="69"/>
      <c r="RJH148" s="69"/>
      <c r="RJI148" s="69"/>
      <c r="RJJ148" s="69"/>
      <c r="RJK148" s="69"/>
      <c r="RJL148" s="69"/>
      <c r="RJM148" s="69"/>
      <c r="RJN148" s="69"/>
      <c r="RJO148" s="69"/>
      <c r="RJP148" s="69"/>
      <c r="RJQ148" s="64"/>
      <c r="RJR148" s="56"/>
      <c r="RJS148" s="63"/>
      <c r="RJT148" s="63"/>
      <c r="RJU148" s="68"/>
      <c r="RJV148" s="70"/>
      <c r="RJW148" s="69"/>
      <c r="RJX148" s="69"/>
      <c r="RJY148" s="69"/>
      <c r="RJZ148" s="69"/>
      <c r="RKA148" s="69"/>
      <c r="RKB148" s="69"/>
      <c r="RKC148" s="69"/>
      <c r="RKD148" s="69"/>
      <c r="RKE148" s="69"/>
      <c r="RKF148" s="69"/>
      <c r="RKG148" s="64"/>
      <c r="RKH148" s="56"/>
      <c r="RKI148" s="63"/>
      <c r="RKJ148" s="63"/>
      <c r="RKK148" s="68"/>
      <c r="RKL148" s="70"/>
      <c r="RKM148" s="69"/>
      <c r="RKN148" s="69"/>
      <c r="RKO148" s="69"/>
      <c r="RKP148" s="69"/>
      <c r="RKQ148" s="69"/>
      <c r="RKR148" s="69"/>
      <c r="RKS148" s="69"/>
      <c r="RKT148" s="69"/>
      <c r="RKU148" s="69"/>
      <c r="RKV148" s="69"/>
      <c r="RKW148" s="64"/>
      <c r="RKX148" s="56"/>
      <c r="RKY148" s="63"/>
      <c r="RKZ148" s="63"/>
      <c r="RLA148" s="68"/>
      <c r="RLB148" s="70"/>
      <c r="RLC148" s="69"/>
      <c r="RLD148" s="69"/>
      <c r="RLE148" s="69"/>
      <c r="RLF148" s="69"/>
      <c r="RLG148" s="69"/>
      <c r="RLH148" s="69"/>
      <c r="RLI148" s="69"/>
      <c r="RLJ148" s="69"/>
      <c r="RLK148" s="69"/>
      <c r="RLL148" s="69"/>
      <c r="RLM148" s="64"/>
      <c r="RLN148" s="56"/>
      <c r="RLO148" s="63"/>
      <c r="RLP148" s="63"/>
      <c r="RLQ148" s="68"/>
      <c r="RLR148" s="70"/>
      <c r="RLS148" s="69"/>
      <c r="RLT148" s="69"/>
      <c r="RLU148" s="69"/>
      <c r="RLV148" s="69"/>
      <c r="RLW148" s="69"/>
      <c r="RLX148" s="69"/>
      <c r="RLY148" s="69"/>
      <c r="RLZ148" s="69"/>
      <c r="RMA148" s="69"/>
      <c r="RMB148" s="69"/>
      <c r="RMC148" s="64"/>
      <c r="RMD148" s="56"/>
      <c r="RME148" s="63"/>
      <c r="RMF148" s="63"/>
      <c r="RMG148" s="68"/>
      <c r="RMH148" s="70"/>
      <c r="RMI148" s="69"/>
      <c r="RMJ148" s="69"/>
      <c r="RMK148" s="69"/>
      <c r="RML148" s="69"/>
      <c r="RMM148" s="69"/>
      <c r="RMN148" s="69"/>
      <c r="RMO148" s="69"/>
      <c r="RMP148" s="69"/>
      <c r="RMQ148" s="69"/>
      <c r="RMR148" s="69"/>
      <c r="RMS148" s="64"/>
      <c r="RMT148" s="56"/>
      <c r="RMU148" s="63"/>
      <c r="RMV148" s="63"/>
      <c r="RMW148" s="68"/>
      <c r="RMX148" s="70"/>
      <c r="RMY148" s="69"/>
      <c r="RMZ148" s="69"/>
      <c r="RNA148" s="69"/>
      <c r="RNB148" s="69"/>
      <c r="RNC148" s="69"/>
      <c r="RND148" s="69"/>
      <c r="RNE148" s="69"/>
      <c r="RNF148" s="69"/>
      <c r="RNG148" s="69"/>
      <c r="RNH148" s="69"/>
      <c r="RNI148" s="64"/>
      <c r="RNJ148" s="56"/>
      <c r="RNK148" s="63"/>
      <c r="RNL148" s="63"/>
      <c r="RNM148" s="68"/>
      <c r="RNN148" s="70"/>
      <c r="RNO148" s="69"/>
      <c r="RNP148" s="69"/>
      <c r="RNQ148" s="69"/>
      <c r="RNR148" s="69"/>
      <c r="RNS148" s="69"/>
      <c r="RNT148" s="69"/>
      <c r="RNU148" s="69"/>
      <c r="RNV148" s="69"/>
      <c r="RNW148" s="69"/>
      <c r="RNX148" s="69"/>
      <c r="RNY148" s="64"/>
      <c r="RNZ148" s="56"/>
      <c r="ROA148" s="63"/>
      <c r="ROB148" s="63"/>
      <c r="ROC148" s="68"/>
      <c r="ROD148" s="70"/>
      <c r="ROE148" s="69"/>
      <c r="ROF148" s="69"/>
      <c r="ROG148" s="69"/>
      <c r="ROH148" s="69"/>
      <c r="ROI148" s="69"/>
      <c r="ROJ148" s="69"/>
      <c r="ROK148" s="69"/>
      <c r="ROL148" s="69"/>
      <c r="ROM148" s="69"/>
      <c r="RON148" s="69"/>
      <c r="ROO148" s="64"/>
      <c r="ROP148" s="56"/>
      <c r="ROQ148" s="63"/>
      <c r="ROR148" s="63"/>
      <c r="ROS148" s="68"/>
      <c r="ROT148" s="70"/>
      <c r="ROU148" s="69"/>
      <c r="ROV148" s="69"/>
      <c r="ROW148" s="69"/>
      <c r="ROX148" s="69"/>
      <c r="ROY148" s="69"/>
      <c r="ROZ148" s="69"/>
      <c r="RPA148" s="69"/>
      <c r="RPB148" s="69"/>
      <c r="RPC148" s="69"/>
      <c r="RPD148" s="69"/>
      <c r="RPE148" s="64"/>
      <c r="RPF148" s="56"/>
      <c r="RPG148" s="63"/>
      <c r="RPH148" s="63"/>
      <c r="RPI148" s="68"/>
      <c r="RPJ148" s="70"/>
      <c r="RPK148" s="69"/>
      <c r="RPL148" s="69"/>
      <c r="RPM148" s="69"/>
      <c r="RPN148" s="69"/>
      <c r="RPO148" s="69"/>
      <c r="RPP148" s="69"/>
      <c r="RPQ148" s="69"/>
      <c r="RPR148" s="69"/>
      <c r="RPS148" s="69"/>
      <c r="RPT148" s="69"/>
      <c r="RPU148" s="64"/>
      <c r="RPV148" s="56"/>
      <c r="RPW148" s="63"/>
      <c r="RPX148" s="63"/>
      <c r="RPY148" s="68"/>
      <c r="RPZ148" s="70"/>
      <c r="RQA148" s="69"/>
      <c r="RQB148" s="69"/>
      <c r="RQC148" s="69"/>
      <c r="RQD148" s="69"/>
      <c r="RQE148" s="69"/>
      <c r="RQF148" s="69"/>
      <c r="RQG148" s="69"/>
      <c r="RQH148" s="69"/>
      <c r="RQI148" s="69"/>
      <c r="RQJ148" s="69"/>
      <c r="RQK148" s="64"/>
      <c r="RQL148" s="56"/>
      <c r="RQM148" s="63"/>
      <c r="RQN148" s="63"/>
      <c r="RQO148" s="68"/>
      <c r="RQP148" s="70"/>
      <c r="RQQ148" s="69"/>
      <c r="RQR148" s="69"/>
      <c r="RQS148" s="69"/>
      <c r="RQT148" s="69"/>
      <c r="RQU148" s="69"/>
      <c r="RQV148" s="69"/>
      <c r="RQW148" s="69"/>
      <c r="RQX148" s="69"/>
      <c r="RQY148" s="69"/>
      <c r="RQZ148" s="69"/>
      <c r="RRA148" s="64"/>
      <c r="RRB148" s="56"/>
      <c r="RRC148" s="63"/>
      <c r="RRD148" s="63"/>
      <c r="RRE148" s="68"/>
      <c r="RRF148" s="70"/>
      <c r="RRG148" s="69"/>
      <c r="RRH148" s="69"/>
      <c r="RRI148" s="69"/>
      <c r="RRJ148" s="69"/>
      <c r="RRK148" s="69"/>
      <c r="RRL148" s="69"/>
      <c r="RRM148" s="69"/>
      <c r="RRN148" s="69"/>
      <c r="RRO148" s="69"/>
      <c r="RRP148" s="69"/>
      <c r="RRQ148" s="64"/>
      <c r="RRR148" s="56"/>
      <c r="RRS148" s="63"/>
      <c r="RRT148" s="63"/>
      <c r="RRU148" s="68"/>
      <c r="RRV148" s="70"/>
      <c r="RRW148" s="69"/>
      <c r="RRX148" s="69"/>
      <c r="RRY148" s="69"/>
      <c r="RRZ148" s="69"/>
      <c r="RSA148" s="69"/>
      <c r="RSB148" s="69"/>
      <c r="RSC148" s="69"/>
      <c r="RSD148" s="69"/>
      <c r="RSE148" s="69"/>
      <c r="RSF148" s="69"/>
      <c r="RSG148" s="64"/>
      <c r="RSH148" s="56"/>
      <c r="RSI148" s="63"/>
      <c r="RSJ148" s="63"/>
      <c r="RSK148" s="68"/>
      <c r="RSL148" s="70"/>
      <c r="RSM148" s="69"/>
      <c r="RSN148" s="69"/>
      <c r="RSO148" s="69"/>
      <c r="RSP148" s="69"/>
      <c r="RSQ148" s="69"/>
      <c r="RSR148" s="69"/>
      <c r="RSS148" s="69"/>
      <c r="RST148" s="69"/>
      <c r="RSU148" s="69"/>
      <c r="RSV148" s="69"/>
      <c r="RSW148" s="64"/>
      <c r="RSX148" s="56"/>
      <c r="RSY148" s="63"/>
      <c r="RSZ148" s="63"/>
      <c r="RTA148" s="68"/>
      <c r="RTB148" s="70"/>
      <c r="RTC148" s="69"/>
      <c r="RTD148" s="69"/>
      <c r="RTE148" s="69"/>
      <c r="RTF148" s="69"/>
      <c r="RTG148" s="69"/>
      <c r="RTH148" s="69"/>
      <c r="RTI148" s="69"/>
      <c r="RTJ148" s="69"/>
      <c r="RTK148" s="69"/>
      <c r="RTL148" s="69"/>
      <c r="RTM148" s="64"/>
      <c r="RTN148" s="56"/>
      <c r="RTO148" s="63"/>
      <c r="RTP148" s="63"/>
      <c r="RTQ148" s="68"/>
      <c r="RTR148" s="70"/>
      <c r="RTS148" s="69"/>
      <c r="RTT148" s="69"/>
      <c r="RTU148" s="69"/>
      <c r="RTV148" s="69"/>
      <c r="RTW148" s="69"/>
      <c r="RTX148" s="69"/>
      <c r="RTY148" s="69"/>
      <c r="RTZ148" s="69"/>
      <c r="RUA148" s="69"/>
      <c r="RUB148" s="69"/>
      <c r="RUC148" s="64"/>
      <c r="RUD148" s="56"/>
      <c r="RUE148" s="63"/>
      <c r="RUF148" s="63"/>
      <c r="RUG148" s="68"/>
      <c r="RUH148" s="70"/>
      <c r="RUI148" s="69"/>
      <c r="RUJ148" s="69"/>
      <c r="RUK148" s="69"/>
      <c r="RUL148" s="69"/>
      <c r="RUM148" s="69"/>
      <c r="RUN148" s="69"/>
      <c r="RUO148" s="69"/>
      <c r="RUP148" s="69"/>
      <c r="RUQ148" s="69"/>
      <c r="RUR148" s="69"/>
      <c r="RUS148" s="64"/>
      <c r="RUT148" s="56"/>
      <c r="RUU148" s="63"/>
      <c r="RUV148" s="63"/>
      <c r="RUW148" s="68"/>
      <c r="RUX148" s="70"/>
      <c r="RUY148" s="69"/>
      <c r="RUZ148" s="69"/>
      <c r="RVA148" s="69"/>
      <c r="RVB148" s="69"/>
      <c r="RVC148" s="69"/>
      <c r="RVD148" s="69"/>
      <c r="RVE148" s="69"/>
      <c r="RVF148" s="69"/>
      <c r="RVG148" s="69"/>
      <c r="RVH148" s="69"/>
      <c r="RVI148" s="64"/>
      <c r="RVJ148" s="56"/>
      <c r="RVK148" s="63"/>
      <c r="RVL148" s="63"/>
      <c r="RVM148" s="68"/>
      <c r="RVN148" s="70"/>
      <c r="RVO148" s="69"/>
      <c r="RVP148" s="69"/>
      <c r="RVQ148" s="69"/>
      <c r="RVR148" s="69"/>
      <c r="RVS148" s="69"/>
      <c r="RVT148" s="69"/>
      <c r="RVU148" s="69"/>
      <c r="RVV148" s="69"/>
      <c r="RVW148" s="69"/>
      <c r="RVX148" s="69"/>
      <c r="RVY148" s="64"/>
      <c r="RVZ148" s="56"/>
      <c r="RWA148" s="63"/>
      <c r="RWB148" s="63"/>
      <c r="RWC148" s="68"/>
      <c r="RWD148" s="70"/>
      <c r="RWE148" s="69"/>
      <c r="RWF148" s="69"/>
      <c r="RWG148" s="69"/>
      <c r="RWH148" s="69"/>
      <c r="RWI148" s="69"/>
      <c r="RWJ148" s="69"/>
      <c r="RWK148" s="69"/>
      <c r="RWL148" s="69"/>
      <c r="RWM148" s="69"/>
      <c r="RWN148" s="69"/>
      <c r="RWO148" s="64"/>
      <c r="RWP148" s="56"/>
      <c r="RWQ148" s="63"/>
      <c r="RWR148" s="63"/>
      <c r="RWS148" s="68"/>
      <c r="RWT148" s="70"/>
      <c r="RWU148" s="69"/>
      <c r="RWV148" s="69"/>
      <c r="RWW148" s="69"/>
      <c r="RWX148" s="69"/>
      <c r="RWY148" s="69"/>
      <c r="RWZ148" s="69"/>
      <c r="RXA148" s="69"/>
      <c r="RXB148" s="69"/>
      <c r="RXC148" s="69"/>
      <c r="RXD148" s="69"/>
      <c r="RXE148" s="64"/>
      <c r="RXF148" s="56"/>
      <c r="RXG148" s="63"/>
      <c r="RXH148" s="63"/>
      <c r="RXI148" s="68"/>
      <c r="RXJ148" s="70"/>
      <c r="RXK148" s="69"/>
      <c r="RXL148" s="69"/>
      <c r="RXM148" s="69"/>
      <c r="RXN148" s="69"/>
      <c r="RXO148" s="69"/>
      <c r="RXP148" s="69"/>
      <c r="RXQ148" s="69"/>
      <c r="RXR148" s="69"/>
      <c r="RXS148" s="69"/>
      <c r="RXT148" s="69"/>
      <c r="RXU148" s="64"/>
      <c r="RXV148" s="56"/>
      <c r="RXW148" s="63"/>
      <c r="RXX148" s="63"/>
      <c r="RXY148" s="68"/>
      <c r="RXZ148" s="70"/>
      <c r="RYA148" s="69"/>
      <c r="RYB148" s="69"/>
      <c r="RYC148" s="69"/>
      <c r="RYD148" s="69"/>
      <c r="RYE148" s="69"/>
      <c r="RYF148" s="69"/>
      <c r="RYG148" s="69"/>
      <c r="RYH148" s="69"/>
      <c r="RYI148" s="69"/>
      <c r="RYJ148" s="69"/>
      <c r="RYK148" s="64"/>
      <c r="RYL148" s="56"/>
      <c r="RYM148" s="63"/>
      <c r="RYN148" s="63"/>
      <c r="RYO148" s="68"/>
      <c r="RYP148" s="70"/>
      <c r="RYQ148" s="69"/>
      <c r="RYR148" s="69"/>
      <c r="RYS148" s="69"/>
      <c r="RYT148" s="69"/>
      <c r="RYU148" s="69"/>
      <c r="RYV148" s="69"/>
      <c r="RYW148" s="69"/>
      <c r="RYX148" s="69"/>
      <c r="RYY148" s="69"/>
      <c r="RYZ148" s="69"/>
      <c r="RZA148" s="64"/>
      <c r="RZB148" s="56"/>
      <c r="RZC148" s="63"/>
      <c r="RZD148" s="63"/>
      <c r="RZE148" s="68"/>
      <c r="RZF148" s="70"/>
      <c r="RZG148" s="69"/>
      <c r="RZH148" s="69"/>
      <c r="RZI148" s="69"/>
      <c r="RZJ148" s="69"/>
      <c r="RZK148" s="69"/>
      <c r="RZL148" s="69"/>
      <c r="RZM148" s="69"/>
      <c r="RZN148" s="69"/>
      <c r="RZO148" s="69"/>
      <c r="RZP148" s="69"/>
      <c r="RZQ148" s="64"/>
      <c r="RZR148" s="56"/>
      <c r="RZS148" s="63"/>
      <c r="RZT148" s="63"/>
      <c r="RZU148" s="68"/>
      <c r="RZV148" s="70"/>
      <c r="RZW148" s="69"/>
      <c r="RZX148" s="69"/>
      <c r="RZY148" s="69"/>
      <c r="RZZ148" s="69"/>
      <c r="SAA148" s="69"/>
      <c r="SAB148" s="69"/>
      <c r="SAC148" s="69"/>
      <c r="SAD148" s="69"/>
      <c r="SAE148" s="69"/>
      <c r="SAF148" s="69"/>
      <c r="SAG148" s="64"/>
      <c r="SAH148" s="56"/>
      <c r="SAI148" s="63"/>
      <c r="SAJ148" s="63"/>
      <c r="SAK148" s="68"/>
      <c r="SAL148" s="70"/>
      <c r="SAM148" s="69"/>
      <c r="SAN148" s="69"/>
      <c r="SAO148" s="69"/>
      <c r="SAP148" s="69"/>
      <c r="SAQ148" s="69"/>
      <c r="SAR148" s="69"/>
      <c r="SAS148" s="69"/>
      <c r="SAT148" s="69"/>
      <c r="SAU148" s="69"/>
      <c r="SAV148" s="69"/>
      <c r="SAW148" s="64"/>
      <c r="SAX148" s="56"/>
      <c r="SAY148" s="63"/>
      <c r="SAZ148" s="63"/>
      <c r="SBA148" s="68"/>
      <c r="SBB148" s="70"/>
      <c r="SBC148" s="69"/>
      <c r="SBD148" s="69"/>
      <c r="SBE148" s="69"/>
      <c r="SBF148" s="69"/>
      <c r="SBG148" s="69"/>
      <c r="SBH148" s="69"/>
      <c r="SBI148" s="69"/>
      <c r="SBJ148" s="69"/>
      <c r="SBK148" s="69"/>
      <c r="SBL148" s="69"/>
      <c r="SBM148" s="64"/>
      <c r="SBN148" s="56"/>
      <c r="SBO148" s="63"/>
      <c r="SBP148" s="63"/>
      <c r="SBQ148" s="68"/>
      <c r="SBR148" s="70"/>
      <c r="SBS148" s="69"/>
      <c r="SBT148" s="69"/>
      <c r="SBU148" s="69"/>
      <c r="SBV148" s="69"/>
      <c r="SBW148" s="69"/>
      <c r="SBX148" s="69"/>
      <c r="SBY148" s="69"/>
      <c r="SBZ148" s="69"/>
      <c r="SCA148" s="69"/>
      <c r="SCB148" s="69"/>
      <c r="SCC148" s="64"/>
      <c r="SCD148" s="56"/>
      <c r="SCE148" s="63"/>
      <c r="SCF148" s="63"/>
      <c r="SCG148" s="68"/>
      <c r="SCH148" s="70"/>
      <c r="SCI148" s="69"/>
      <c r="SCJ148" s="69"/>
      <c r="SCK148" s="69"/>
      <c r="SCL148" s="69"/>
      <c r="SCM148" s="69"/>
      <c r="SCN148" s="69"/>
      <c r="SCO148" s="69"/>
      <c r="SCP148" s="69"/>
      <c r="SCQ148" s="69"/>
      <c r="SCR148" s="69"/>
      <c r="SCS148" s="64"/>
      <c r="SCT148" s="56"/>
      <c r="SCU148" s="63"/>
      <c r="SCV148" s="63"/>
      <c r="SCW148" s="68"/>
      <c r="SCX148" s="70"/>
      <c r="SCY148" s="69"/>
      <c r="SCZ148" s="69"/>
      <c r="SDA148" s="69"/>
      <c r="SDB148" s="69"/>
      <c r="SDC148" s="69"/>
      <c r="SDD148" s="69"/>
      <c r="SDE148" s="69"/>
      <c r="SDF148" s="69"/>
      <c r="SDG148" s="69"/>
      <c r="SDH148" s="69"/>
      <c r="SDI148" s="64"/>
      <c r="SDJ148" s="56"/>
      <c r="SDK148" s="63"/>
      <c r="SDL148" s="63"/>
      <c r="SDM148" s="68"/>
      <c r="SDN148" s="70"/>
      <c r="SDO148" s="69"/>
      <c r="SDP148" s="69"/>
      <c r="SDQ148" s="69"/>
      <c r="SDR148" s="69"/>
      <c r="SDS148" s="69"/>
      <c r="SDT148" s="69"/>
      <c r="SDU148" s="69"/>
      <c r="SDV148" s="69"/>
      <c r="SDW148" s="69"/>
      <c r="SDX148" s="69"/>
      <c r="SDY148" s="64"/>
      <c r="SDZ148" s="56"/>
      <c r="SEA148" s="63"/>
      <c r="SEB148" s="63"/>
      <c r="SEC148" s="68"/>
      <c r="SED148" s="70"/>
      <c r="SEE148" s="69"/>
      <c r="SEF148" s="69"/>
      <c r="SEG148" s="69"/>
      <c r="SEH148" s="69"/>
      <c r="SEI148" s="69"/>
      <c r="SEJ148" s="69"/>
      <c r="SEK148" s="69"/>
      <c r="SEL148" s="69"/>
      <c r="SEM148" s="69"/>
      <c r="SEN148" s="69"/>
      <c r="SEO148" s="64"/>
      <c r="SEP148" s="56"/>
      <c r="SEQ148" s="63"/>
      <c r="SER148" s="63"/>
      <c r="SES148" s="68"/>
      <c r="SET148" s="70"/>
      <c r="SEU148" s="69"/>
      <c r="SEV148" s="69"/>
      <c r="SEW148" s="69"/>
      <c r="SEX148" s="69"/>
      <c r="SEY148" s="69"/>
      <c r="SEZ148" s="69"/>
      <c r="SFA148" s="69"/>
      <c r="SFB148" s="69"/>
      <c r="SFC148" s="69"/>
      <c r="SFD148" s="69"/>
      <c r="SFE148" s="64"/>
      <c r="SFF148" s="56"/>
      <c r="SFG148" s="63"/>
      <c r="SFH148" s="63"/>
      <c r="SFI148" s="68"/>
      <c r="SFJ148" s="70"/>
      <c r="SFK148" s="69"/>
      <c r="SFL148" s="69"/>
      <c r="SFM148" s="69"/>
      <c r="SFN148" s="69"/>
      <c r="SFO148" s="69"/>
      <c r="SFP148" s="69"/>
      <c r="SFQ148" s="69"/>
      <c r="SFR148" s="69"/>
      <c r="SFS148" s="69"/>
      <c r="SFT148" s="69"/>
      <c r="SFU148" s="64"/>
      <c r="SFV148" s="56"/>
      <c r="SFW148" s="63"/>
      <c r="SFX148" s="63"/>
      <c r="SFY148" s="68"/>
      <c r="SFZ148" s="70"/>
      <c r="SGA148" s="69"/>
      <c r="SGB148" s="69"/>
      <c r="SGC148" s="69"/>
      <c r="SGD148" s="69"/>
      <c r="SGE148" s="69"/>
      <c r="SGF148" s="69"/>
      <c r="SGG148" s="69"/>
      <c r="SGH148" s="69"/>
      <c r="SGI148" s="69"/>
      <c r="SGJ148" s="69"/>
      <c r="SGK148" s="64"/>
      <c r="SGL148" s="56"/>
      <c r="SGM148" s="63"/>
      <c r="SGN148" s="63"/>
      <c r="SGO148" s="68"/>
      <c r="SGP148" s="70"/>
      <c r="SGQ148" s="69"/>
      <c r="SGR148" s="69"/>
      <c r="SGS148" s="69"/>
      <c r="SGT148" s="69"/>
      <c r="SGU148" s="69"/>
      <c r="SGV148" s="69"/>
      <c r="SGW148" s="69"/>
      <c r="SGX148" s="69"/>
      <c r="SGY148" s="69"/>
      <c r="SGZ148" s="69"/>
      <c r="SHA148" s="64"/>
      <c r="SHB148" s="56"/>
      <c r="SHC148" s="63"/>
      <c r="SHD148" s="63"/>
      <c r="SHE148" s="68"/>
      <c r="SHF148" s="70"/>
      <c r="SHG148" s="69"/>
      <c r="SHH148" s="69"/>
      <c r="SHI148" s="69"/>
      <c r="SHJ148" s="69"/>
      <c r="SHK148" s="69"/>
      <c r="SHL148" s="69"/>
      <c r="SHM148" s="69"/>
      <c r="SHN148" s="69"/>
      <c r="SHO148" s="69"/>
      <c r="SHP148" s="69"/>
      <c r="SHQ148" s="64"/>
      <c r="SHR148" s="56"/>
      <c r="SHS148" s="63"/>
      <c r="SHT148" s="63"/>
      <c r="SHU148" s="68"/>
      <c r="SHV148" s="70"/>
      <c r="SHW148" s="69"/>
      <c r="SHX148" s="69"/>
      <c r="SHY148" s="69"/>
      <c r="SHZ148" s="69"/>
      <c r="SIA148" s="69"/>
      <c r="SIB148" s="69"/>
      <c r="SIC148" s="69"/>
      <c r="SID148" s="69"/>
      <c r="SIE148" s="69"/>
      <c r="SIF148" s="69"/>
      <c r="SIG148" s="64"/>
      <c r="SIH148" s="56"/>
      <c r="SII148" s="63"/>
      <c r="SIJ148" s="63"/>
      <c r="SIK148" s="68"/>
      <c r="SIL148" s="70"/>
      <c r="SIM148" s="69"/>
      <c r="SIN148" s="69"/>
      <c r="SIO148" s="69"/>
      <c r="SIP148" s="69"/>
      <c r="SIQ148" s="69"/>
      <c r="SIR148" s="69"/>
      <c r="SIS148" s="69"/>
      <c r="SIT148" s="69"/>
      <c r="SIU148" s="69"/>
      <c r="SIV148" s="69"/>
      <c r="SIW148" s="64"/>
      <c r="SIX148" s="56"/>
      <c r="SIY148" s="63"/>
      <c r="SIZ148" s="63"/>
      <c r="SJA148" s="68"/>
      <c r="SJB148" s="70"/>
      <c r="SJC148" s="69"/>
      <c r="SJD148" s="69"/>
      <c r="SJE148" s="69"/>
      <c r="SJF148" s="69"/>
      <c r="SJG148" s="69"/>
      <c r="SJH148" s="69"/>
      <c r="SJI148" s="69"/>
      <c r="SJJ148" s="69"/>
      <c r="SJK148" s="69"/>
      <c r="SJL148" s="69"/>
      <c r="SJM148" s="64"/>
      <c r="SJN148" s="56"/>
      <c r="SJO148" s="63"/>
      <c r="SJP148" s="63"/>
      <c r="SJQ148" s="68"/>
      <c r="SJR148" s="70"/>
      <c r="SJS148" s="69"/>
      <c r="SJT148" s="69"/>
      <c r="SJU148" s="69"/>
      <c r="SJV148" s="69"/>
      <c r="SJW148" s="69"/>
      <c r="SJX148" s="69"/>
      <c r="SJY148" s="69"/>
      <c r="SJZ148" s="69"/>
      <c r="SKA148" s="69"/>
      <c r="SKB148" s="69"/>
      <c r="SKC148" s="64"/>
      <c r="SKD148" s="56"/>
      <c r="SKE148" s="63"/>
      <c r="SKF148" s="63"/>
      <c r="SKG148" s="68"/>
      <c r="SKH148" s="70"/>
      <c r="SKI148" s="69"/>
      <c r="SKJ148" s="69"/>
      <c r="SKK148" s="69"/>
      <c r="SKL148" s="69"/>
      <c r="SKM148" s="69"/>
      <c r="SKN148" s="69"/>
      <c r="SKO148" s="69"/>
      <c r="SKP148" s="69"/>
      <c r="SKQ148" s="69"/>
      <c r="SKR148" s="69"/>
      <c r="SKS148" s="64"/>
      <c r="SKT148" s="56"/>
      <c r="SKU148" s="63"/>
      <c r="SKV148" s="63"/>
      <c r="SKW148" s="68"/>
      <c r="SKX148" s="70"/>
      <c r="SKY148" s="69"/>
      <c r="SKZ148" s="69"/>
      <c r="SLA148" s="69"/>
      <c r="SLB148" s="69"/>
      <c r="SLC148" s="69"/>
      <c r="SLD148" s="69"/>
      <c r="SLE148" s="69"/>
      <c r="SLF148" s="69"/>
      <c r="SLG148" s="69"/>
      <c r="SLH148" s="69"/>
      <c r="SLI148" s="64"/>
      <c r="SLJ148" s="56"/>
      <c r="SLK148" s="63"/>
      <c r="SLL148" s="63"/>
      <c r="SLM148" s="68"/>
      <c r="SLN148" s="70"/>
      <c r="SLO148" s="69"/>
      <c r="SLP148" s="69"/>
      <c r="SLQ148" s="69"/>
      <c r="SLR148" s="69"/>
      <c r="SLS148" s="69"/>
      <c r="SLT148" s="69"/>
      <c r="SLU148" s="69"/>
      <c r="SLV148" s="69"/>
      <c r="SLW148" s="69"/>
      <c r="SLX148" s="69"/>
      <c r="SLY148" s="64"/>
      <c r="SLZ148" s="56"/>
      <c r="SMA148" s="63"/>
      <c r="SMB148" s="63"/>
      <c r="SMC148" s="68"/>
      <c r="SMD148" s="70"/>
      <c r="SME148" s="69"/>
      <c r="SMF148" s="69"/>
      <c r="SMG148" s="69"/>
      <c r="SMH148" s="69"/>
      <c r="SMI148" s="69"/>
      <c r="SMJ148" s="69"/>
      <c r="SMK148" s="69"/>
      <c r="SML148" s="69"/>
      <c r="SMM148" s="69"/>
      <c r="SMN148" s="69"/>
      <c r="SMO148" s="64"/>
      <c r="SMP148" s="56"/>
      <c r="SMQ148" s="63"/>
      <c r="SMR148" s="63"/>
      <c r="SMS148" s="68"/>
      <c r="SMT148" s="70"/>
      <c r="SMU148" s="69"/>
      <c r="SMV148" s="69"/>
      <c r="SMW148" s="69"/>
      <c r="SMX148" s="69"/>
      <c r="SMY148" s="69"/>
      <c r="SMZ148" s="69"/>
      <c r="SNA148" s="69"/>
      <c r="SNB148" s="69"/>
      <c r="SNC148" s="69"/>
      <c r="SND148" s="69"/>
      <c r="SNE148" s="64"/>
      <c r="SNF148" s="56"/>
      <c r="SNG148" s="63"/>
      <c r="SNH148" s="63"/>
      <c r="SNI148" s="68"/>
      <c r="SNJ148" s="70"/>
      <c r="SNK148" s="69"/>
      <c r="SNL148" s="69"/>
      <c r="SNM148" s="69"/>
      <c r="SNN148" s="69"/>
      <c r="SNO148" s="69"/>
      <c r="SNP148" s="69"/>
      <c r="SNQ148" s="69"/>
      <c r="SNR148" s="69"/>
      <c r="SNS148" s="69"/>
      <c r="SNT148" s="69"/>
      <c r="SNU148" s="64"/>
      <c r="SNV148" s="56"/>
      <c r="SNW148" s="63"/>
      <c r="SNX148" s="63"/>
      <c r="SNY148" s="68"/>
      <c r="SNZ148" s="70"/>
      <c r="SOA148" s="69"/>
      <c r="SOB148" s="69"/>
      <c r="SOC148" s="69"/>
      <c r="SOD148" s="69"/>
      <c r="SOE148" s="69"/>
      <c r="SOF148" s="69"/>
      <c r="SOG148" s="69"/>
      <c r="SOH148" s="69"/>
      <c r="SOI148" s="69"/>
      <c r="SOJ148" s="69"/>
      <c r="SOK148" s="64"/>
      <c r="SOL148" s="56"/>
      <c r="SOM148" s="63"/>
      <c r="SON148" s="63"/>
      <c r="SOO148" s="68"/>
      <c r="SOP148" s="70"/>
      <c r="SOQ148" s="69"/>
      <c r="SOR148" s="69"/>
      <c r="SOS148" s="69"/>
      <c r="SOT148" s="69"/>
      <c r="SOU148" s="69"/>
      <c r="SOV148" s="69"/>
      <c r="SOW148" s="69"/>
      <c r="SOX148" s="69"/>
      <c r="SOY148" s="69"/>
      <c r="SOZ148" s="69"/>
      <c r="SPA148" s="64"/>
      <c r="SPB148" s="56"/>
      <c r="SPC148" s="63"/>
      <c r="SPD148" s="63"/>
      <c r="SPE148" s="68"/>
      <c r="SPF148" s="70"/>
      <c r="SPG148" s="69"/>
      <c r="SPH148" s="69"/>
      <c r="SPI148" s="69"/>
      <c r="SPJ148" s="69"/>
      <c r="SPK148" s="69"/>
      <c r="SPL148" s="69"/>
      <c r="SPM148" s="69"/>
      <c r="SPN148" s="69"/>
      <c r="SPO148" s="69"/>
      <c r="SPP148" s="69"/>
      <c r="SPQ148" s="64"/>
      <c r="SPR148" s="56"/>
      <c r="SPS148" s="63"/>
      <c r="SPT148" s="63"/>
      <c r="SPU148" s="68"/>
      <c r="SPV148" s="70"/>
      <c r="SPW148" s="69"/>
      <c r="SPX148" s="69"/>
      <c r="SPY148" s="69"/>
      <c r="SPZ148" s="69"/>
      <c r="SQA148" s="69"/>
      <c r="SQB148" s="69"/>
      <c r="SQC148" s="69"/>
      <c r="SQD148" s="69"/>
      <c r="SQE148" s="69"/>
      <c r="SQF148" s="69"/>
      <c r="SQG148" s="64"/>
      <c r="SQH148" s="56"/>
      <c r="SQI148" s="63"/>
      <c r="SQJ148" s="63"/>
      <c r="SQK148" s="68"/>
      <c r="SQL148" s="70"/>
      <c r="SQM148" s="69"/>
      <c r="SQN148" s="69"/>
      <c r="SQO148" s="69"/>
      <c r="SQP148" s="69"/>
      <c r="SQQ148" s="69"/>
      <c r="SQR148" s="69"/>
      <c r="SQS148" s="69"/>
      <c r="SQT148" s="69"/>
      <c r="SQU148" s="69"/>
      <c r="SQV148" s="69"/>
      <c r="SQW148" s="64"/>
      <c r="SQX148" s="56"/>
      <c r="SQY148" s="63"/>
      <c r="SQZ148" s="63"/>
      <c r="SRA148" s="68"/>
      <c r="SRB148" s="70"/>
      <c r="SRC148" s="69"/>
      <c r="SRD148" s="69"/>
      <c r="SRE148" s="69"/>
      <c r="SRF148" s="69"/>
      <c r="SRG148" s="69"/>
      <c r="SRH148" s="69"/>
      <c r="SRI148" s="69"/>
      <c r="SRJ148" s="69"/>
      <c r="SRK148" s="69"/>
      <c r="SRL148" s="69"/>
      <c r="SRM148" s="64"/>
      <c r="SRN148" s="56"/>
      <c r="SRO148" s="63"/>
      <c r="SRP148" s="63"/>
      <c r="SRQ148" s="68"/>
      <c r="SRR148" s="70"/>
      <c r="SRS148" s="69"/>
      <c r="SRT148" s="69"/>
      <c r="SRU148" s="69"/>
      <c r="SRV148" s="69"/>
      <c r="SRW148" s="69"/>
      <c r="SRX148" s="69"/>
      <c r="SRY148" s="69"/>
      <c r="SRZ148" s="69"/>
      <c r="SSA148" s="69"/>
      <c r="SSB148" s="69"/>
      <c r="SSC148" s="64"/>
      <c r="SSD148" s="56"/>
      <c r="SSE148" s="63"/>
      <c r="SSF148" s="63"/>
      <c r="SSG148" s="68"/>
      <c r="SSH148" s="70"/>
      <c r="SSI148" s="69"/>
      <c r="SSJ148" s="69"/>
      <c r="SSK148" s="69"/>
      <c r="SSL148" s="69"/>
      <c r="SSM148" s="69"/>
      <c r="SSN148" s="69"/>
      <c r="SSO148" s="69"/>
      <c r="SSP148" s="69"/>
      <c r="SSQ148" s="69"/>
      <c r="SSR148" s="69"/>
      <c r="SSS148" s="64"/>
      <c r="SST148" s="56"/>
      <c r="SSU148" s="63"/>
      <c r="SSV148" s="63"/>
      <c r="SSW148" s="68"/>
      <c r="SSX148" s="70"/>
      <c r="SSY148" s="69"/>
      <c r="SSZ148" s="69"/>
      <c r="STA148" s="69"/>
      <c r="STB148" s="69"/>
      <c r="STC148" s="69"/>
      <c r="STD148" s="69"/>
      <c r="STE148" s="69"/>
      <c r="STF148" s="69"/>
      <c r="STG148" s="69"/>
      <c r="STH148" s="69"/>
      <c r="STI148" s="64"/>
      <c r="STJ148" s="56"/>
      <c r="STK148" s="63"/>
      <c r="STL148" s="63"/>
      <c r="STM148" s="68"/>
      <c r="STN148" s="70"/>
      <c r="STO148" s="69"/>
      <c r="STP148" s="69"/>
      <c r="STQ148" s="69"/>
      <c r="STR148" s="69"/>
      <c r="STS148" s="69"/>
      <c r="STT148" s="69"/>
      <c r="STU148" s="69"/>
      <c r="STV148" s="69"/>
      <c r="STW148" s="69"/>
      <c r="STX148" s="69"/>
      <c r="STY148" s="64"/>
      <c r="STZ148" s="56"/>
      <c r="SUA148" s="63"/>
      <c r="SUB148" s="63"/>
      <c r="SUC148" s="68"/>
      <c r="SUD148" s="70"/>
      <c r="SUE148" s="69"/>
      <c r="SUF148" s="69"/>
      <c r="SUG148" s="69"/>
      <c r="SUH148" s="69"/>
      <c r="SUI148" s="69"/>
      <c r="SUJ148" s="69"/>
      <c r="SUK148" s="69"/>
      <c r="SUL148" s="69"/>
      <c r="SUM148" s="69"/>
      <c r="SUN148" s="69"/>
      <c r="SUO148" s="64"/>
      <c r="SUP148" s="56"/>
      <c r="SUQ148" s="63"/>
      <c r="SUR148" s="63"/>
      <c r="SUS148" s="68"/>
      <c r="SUT148" s="70"/>
      <c r="SUU148" s="69"/>
      <c r="SUV148" s="69"/>
      <c r="SUW148" s="69"/>
      <c r="SUX148" s="69"/>
      <c r="SUY148" s="69"/>
      <c r="SUZ148" s="69"/>
      <c r="SVA148" s="69"/>
      <c r="SVB148" s="69"/>
      <c r="SVC148" s="69"/>
      <c r="SVD148" s="69"/>
      <c r="SVE148" s="64"/>
      <c r="SVF148" s="56"/>
      <c r="SVG148" s="63"/>
      <c r="SVH148" s="63"/>
      <c r="SVI148" s="68"/>
      <c r="SVJ148" s="70"/>
      <c r="SVK148" s="69"/>
      <c r="SVL148" s="69"/>
      <c r="SVM148" s="69"/>
      <c r="SVN148" s="69"/>
      <c r="SVO148" s="69"/>
      <c r="SVP148" s="69"/>
      <c r="SVQ148" s="69"/>
      <c r="SVR148" s="69"/>
      <c r="SVS148" s="69"/>
      <c r="SVT148" s="69"/>
      <c r="SVU148" s="64"/>
      <c r="SVV148" s="56"/>
      <c r="SVW148" s="63"/>
      <c r="SVX148" s="63"/>
      <c r="SVY148" s="68"/>
      <c r="SVZ148" s="70"/>
      <c r="SWA148" s="69"/>
      <c r="SWB148" s="69"/>
      <c r="SWC148" s="69"/>
      <c r="SWD148" s="69"/>
      <c r="SWE148" s="69"/>
      <c r="SWF148" s="69"/>
      <c r="SWG148" s="69"/>
      <c r="SWH148" s="69"/>
      <c r="SWI148" s="69"/>
      <c r="SWJ148" s="69"/>
      <c r="SWK148" s="64"/>
      <c r="SWL148" s="56"/>
      <c r="SWM148" s="63"/>
      <c r="SWN148" s="63"/>
      <c r="SWO148" s="68"/>
      <c r="SWP148" s="70"/>
      <c r="SWQ148" s="69"/>
      <c r="SWR148" s="69"/>
      <c r="SWS148" s="69"/>
      <c r="SWT148" s="69"/>
      <c r="SWU148" s="69"/>
      <c r="SWV148" s="69"/>
      <c r="SWW148" s="69"/>
      <c r="SWX148" s="69"/>
      <c r="SWY148" s="69"/>
      <c r="SWZ148" s="69"/>
      <c r="SXA148" s="64"/>
      <c r="SXB148" s="56"/>
      <c r="SXC148" s="63"/>
      <c r="SXD148" s="63"/>
      <c r="SXE148" s="68"/>
      <c r="SXF148" s="70"/>
      <c r="SXG148" s="69"/>
      <c r="SXH148" s="69"/>
      <c r="SXI148" s="69"/>
      <c r="SXJ148" s="69"/>
      <c r="SXK148" s="69"/>
      <c r="SXL148" s="69"/>
      <c r="SXM148" s="69"/>
      <c r="SXN148" s="69"/>
      <c r="SXO148" s="69"/>
      <c r="SXP148" s="69"/>
      <c r="SXQ148" s="64"/>
      <c r="SXR148" s="56"/>
      <c r="SXS148" s="63"/>
      <c r="SXT148" s="63"/>
      <c r="SXU148" s="68"/>
      <c r="SXV148" s="70"/>
      <c r="SXW148" s="69"/>
      <c r="SXX148" s="69"/>
      <c r="SXY148" s="69"/>
      <c r="SXZ148" s="69"/>
      <c r="SYA148" s="69"/>
      <c r="SYB148" s="69"/>
      <c r="SYC148" s="69"/>
      <c r="SYD148" s="69"/>
      <c r="SYE148" s="69"/>
      <c r="SYF148" s="69"/>
      <c r="SYG148" s="64"/>
      <c r="SYH148" s="56"/>
      <c r="SYI148" s="63"/>
      <c r="SYJ148" s="63"/>
      <c r="SYK148" s="68"/>
      <c r="SYL148" s="70"/>
      <c r="SYM148" s="69"/>
      <c r="SYN148" s="69"/>
      <c r="SYO148" s="69"/>
      <c r="SYP148" s="69"/>
      <c r="SYQ148" s="69"/>
      <c r="SYR148" s="69"/>
      <c r="SYS148" s="69"/>
      <c r="SYT148" s="69"/>
      <c r="SYU148" s="69"/>
      <c r="SYV148" s="69"/>
      <c r="SYW148" s="64"/>
      <c r="SYX148" s="56"/>
      <c r="SYY148" s="63"/>
      <c r="SYZ148" s="63"/>
      <c r="SZA148" s="68"/>
      <c r="SZB148" s="70"/>
      <c r="SZC148" s="69"/>
      <c r="SZD148" s="69"/>
      <c r="SZE148" s="69"/>
      <c r="SZF148" s="69"/>
      <c r="SZG148" s="69"/>
      <c r="SZH148" s="69"/>
      <c r="SZI148" s="69"/>
      <c r="SZJ148" s="69"/>
      <c r="SZK148" s="69"/>
      <c r="SZL148" s="69"/>
      <c r="SZM148" s="64"/>
      <c r="SZN148" s="56"/>
      <c r="SZO148" s="63"/>
      <c r="SZP148" s="63"/>
      <c r="SZQ148" s="68"/>
      <c r="SZR148" s="70"/>
      <c r="SZS148" s="69"/>
      <c r="SZT148" s="69"/>
      <c r="SZU148" s="69"/>
      <c r="SZV148" s="69"/>
      <c r="SZW148" s="69"/>
      <c r="SZX148" s="69"/>
      <c r="SZY148" s="69"/>
      <c r="SZZ148" s="69"/>
      <c r="TAA148" s="69"/>
      <c r="TAB148" s="69"/>
      <c r="TAC148" s="64"/>
      <c r="TAD148" s="56"/>
      <c r="TAE148" s="63"/>
      <c r="TAF148" s="63"/>
      <c r="TAG148" s="68"/>
      <c r="TAH148" s="70"/>
      <c r="TAI148" s="69"/>
      <c r="TAJ148" s="69"/>
      <c r="TAK148" s="69"/>
      <c r="TAL148" s="69"/>
      <c r="TAM148" s="69"/>
      <c r="TAN148" s="69"/>
      <c r="TAO148" s="69"/>
      <c r="TAP148" s="69"/>
      <c r="TAQ148" s="69"/>
      <c r="TAR148" s="69"/>
      <c r="TAS148" s="64"/>
      <c r="TAT148" s="56"/>
      <c r="TAU148" s="63"/>
      <c r="TAV148" s="63"/>
      <c r="TAW148" s="68"/>
      <c r="TAX148" s="70"/>
      <c r="TAY148" s="69"/>
      <c r="TAZ148" s="69"/>
      <c r="TBA148" s="69"/>
      <c r="TBB148" s="69"/>
      <c r="TBC148" s="69"/>
      <c r="TBD148" s="69"/>
      <c r="TBE148" s="69"/>
      <c r="TBF148" s="69"/>
      <c r="TBG148" s="69"/>
      <c r="TBH148" s="69"/>
      <c r="TBI148" s="64"/>
      <c r="TBJ148" s="56"/>
      <c r="TBK148" s="63"/>
      <c r="TBL148" s="63"/>
      <c r="TBM148" s="68"/>
      <c r="TBN148" s="70"/>
      <c r="TBO148" s="69"/>
      <c r="TBP148" s="69"/>
      <c r="TBQ148" s="69"/>
      <c r="TBR148" s="69"/>
      <c r="TBS148" s="69"/>
      <c r="TBT148" s="69"/>
      <c r="TBU148" s="69"/>
      <c r="TBV148" s="69"/>
      <c r="TBW148" s="69"/>
      <c r="TBX148" s="69"/>
      <c r="TBY148" s="64"/>
      <c r="TBZ148" s="56"/>
      <c r="TCA148" s="63"/>
      <c r="TCB148" s="63"/>
      <c r="TCC148" s="68"/>
      <c r="TCD148" s="70"/>
      <c r="TCE148" s="69"/>
      <c r="TCF148" s="69"/>
      <c r="TCG148" s="69"/>
      <c r="TCH148" s="69"/>
      <c r="TCI148" s="69"/>
      <c r="TCJ148" s="69"/>
      <c r="TCK148" s="69"/>
      <c r="TCL148" s="69"/>
      <c r="TCM148" s="69"/>
      <c r="TCN148" s="69"/>
      <c r="TCO148" s="64"/>
      <c r="TCP148" s="56"/>
      <c r="TCQ148" s="63"/>
      <c r="TCR148" s="63"/>
      <c r="TCS148" s="68"/>
      <c r="TCT148" s="70"/>
      <c r="TCU148" s="69"/>
      <c r="TCV148" s="69"/>
      <c r="TCW148" s="69"/>
      <c r="TCX148" s="69"/>
      <c r="TCY148" s="69"/>
      <c r="TCZ148" s="69"/>
      <c r="TDA148" s="69"/>
      <c r="TDB148" s="69"/>
      <c r="TDC148" s="69"/>
      <c r="TDD148" s="69"/>
      <c r="TDE148" s="64"/>
      <c r="TDF148" s="56"/>
      <c r="TDG148" s="63"/>
      <c r="TDH148" s="63"/>
      <c r="TDI148" s="68"/>
      <c r="TDJ148" s="70"/>
      <c r="TDK148" s="69"/>
      <c r="TDL148" s="69"/>
      <c r="TDM148" s="69"/>
      <c r="TDN148" s="69"/>
      <c r="TDO148" s="69"/>
      <c r="TDP148" s="69"/>
      <c r="TDQ148" s="69"/>
      <c r="TDR148" s="69"/>
      <c r="TDS148" s="69"/>
      <c r="TDT148" s="69"/>
      <c r="TDU148" s="64"/>
      <c r="TDV148" s="56"/>
      <c r="TDW148" s="63"/>
      <c r="TDX148" s="63"/>
      <c r="TDY148" s="68"/>
      <c r="TDZ148" s="70"/>
      <c r="TEA148" s="69"/>
      <c r="TEB148" s="69"/>
      <c r="TEC148" s="69"/>
      <c r="TED148" s="69"/>
      <c r="TEE148" s="69"/>
      <c r="TEF148" s="69"/>
      <c r="TEG148" s="69"/>
      <c r="TEH148" s="69"/>
      <c r="TEI148" s="69"/>
      <c r="TEJ148" s="69"/>
      <c r="TEK148" s="64"/>
      <c r="TEL148" s="56"/>
      <c r="TEM148" s="63"/>
      <c r="TEN148" s="63"/>
      <c r="TEO148" s="68"/>
      <c r="TEP148" s="70"/>
      <c r="TEQ148" s="69"/>
      <c r="TER148" s="69"/>
      <c r="TES148" s="69"/>
      <c r="TET148" s="69"/>
      <c r="TEU148" s="69"/>
      <c r="TEV148" s="69"/>
      <c r="TEW148" s="69"/>
      <c r="TEX148" s="69"/>
      <c r="TEY148" s="69"/>
      <c r="TEZ148" s="69"/>
      <c r="TFA148" s="64"/>
      <c r="TFB148" s="56"/>
      <c r="TFC148" s="63"/>
      <c r="TFD148" s="63"/>
      <c r="TFE148" s="68"/>
      <c r="TFF148" s="70"/>
      <c r="TFG148" s="69"/>
      <c r="TFH148" s="69"/>
      <c r="TFI148" s="69"/>
      <c r="TFJ148" s="69"/>
      <c r="TFK148" s="69"/>
      <c r="TFL148" s="69"/>
      <c r="TFM148" s="69"/>
      <c r="TFN148" s="69"/>
      <c r="TFO148" s="69"/>
      <c r="TFP148" s="69"/>
      <c r="TFQ148" s="64"/>
      <c r="TFR148" s="56"/>
      <c r="TFS148" s="63"/>
      <c r="TFT148" s="63"/>
      <c r="TFU148" s="68"/>
      <c r="TFV148" s="70"/>
      <c r="TFW148" s="69"/>
      <c r="TFX148" s="69"/>
      <c r="TFY148" s="69"/>
      <c r="TFZ148" s="69"/>
      <c r="TGA148" s="69"/>
      <c r="TGB148" s="69"/>
      <c r="TGC148" s="69"/>
      <c r="TGD148" s="69"/>
      <c r="TGE148" s="69"/>
      <c r="TGF148" s="69"/>
      <c r="TGG148" s="64"/>
      <c r="TGH148" s="56"/>
      <c r="TGI148" s="63"/>
      <c r="TGJ148" s="63"/>
      <c r="TGK148" s="68"/>
      <c r="TGL148" s="70"/>
      <c r="TGM148" s="69"/>
      <c r="TGN148" s="69"/>
      <c r="TGO148" s="69"/>
      <c r="TGP148" s="69"/>
      <c r="TGQ148" s="69"/>
      <c r="TGR148" s="69"/>
      <c r="TGS148" s="69"/>
      <c r="TGT148" s="69"/>
      <c r="TGU148" s="69"/>
      <c r="TGV148" s="69"/>
      <c r="TGW148" s="64"/>
      <c r="TGX148" s="56"/>
      <c r="TGY148" s="63"/>
      <c r="TGZ148" s="63"/>
      <c r="THA148" s="68"/>
      <c r="THB148" s="70"/>
      <c r="THC148" s="69"/>
      <c r="THD148" s="69"/>
      <c r="THE148" s="69"/>
      <c r="THF148" s="69"/>
      <c r="THG148" s="69"/>
      <c r="THH148" s="69"/>
      <c r="THI148" s="69"/>
      <c r="THJ148" s="69"/>
      <c r="THK148" s="69"/>
      <c r="THL148" s="69"/>
      <c r="THM148" s="64"/>
      <c r="THN148" s="56"/>
      <c r="THO148" s="63"/>
      <c r="THP148" s="63"/>
      <c r="THQ148" s="68"/>
      <c r="THR148" s="70"/>
      <c r="THS148" s="69"/>
      <c r="THT148" s="69"/>
      <c r="THU148" s="69"/>
      <c r="THV148" s="69"/>
      <c r="THW148" s="69"/>
      <c r="THX148" s="69"/>
      <c r="THY148" s="69"/>
      <c r="THZ148" s="69"/>
      <c r="TIA148" s="69"/>
      <c r="TIB148" s="69"/>
      <c r="TIC148" s="64"/>
      <c r="TID148" s="56"/>
      <c r="TIE148" s="63"/>
      <c r="TIF148" s="63"/>
      <c r="TIG148" s="68"/>
      <c r="TIH148" s="70"/>
      <c r="TII148" s="69"/>
      <c r="TIJ148" s="69"/>
      <c r="TIK148" s="69"/>
      <c r="TIL148" s="69"/>
      <c r="TIM148" s="69"/>
      <c r="TIN148" s="69"/>
      <c r="TIO148" s="69"/>
      <c r="TIP148" s="69"/>
      <c r="TIQ148" s="69"/>
      <c r="TIR148" s="69"/>
      <c r="TIS148" s="64"/>
      <c r="TIT148" s="56"/>
      <c r="TIU148" s="63"/>
      <c r="TIV148" s="63"/>
      <c r="TIW148" s="68"/>
      <c r="TIX148" s="70"/>
      <c r="TIY148" s="69"/>
      <c r="TIZ148" s="69"/>
      <c r="TJA148" s="69"/>
      <c r="TJB148" s="69"/>
      <c r="TJC148" s="69"/>
      <c r="TJD148" s="69"/>
      <c r="TJE148" s="69"/>
      <c r="TJF148" s="69"/>
      <c r="TJG148" s="69"/>
      <c r="TJH148" s="69"/>
      <c r="TJI148" s="64"/>
      <c r="TJJ148" s="56"/>
      <c r="TJK148" s="63"/>
      <c r="TJL148" s="63"/>
      <c r="TJM148" s="68"/>
      <c r="TJN148" s="70"/>
      <c r="TJO148" s="69"/>
      <c r="TJP148" s="69"/>
      <c r="TJQ148" s="69"/>
      <c r="TJR148" s="69"/>
      <c r="TJS148" s="69"/>
      <c r="TJT148" s="69"/>
      <c r="TJU148" s="69"/>
      <c r="TJV148" s="69"/>
      <c r="TJW148" s="69"/>
      <c r="TJX148" s="69"/>
      <c r="TJY148" s="64"/>
      <c r="TJZ148" s="56"/>
      <c r="TKA148" s="63"/>
      <c r="TKB148" s="63"/>
      <c r="TKC148" s="68"/>
      <c r="TKD148" s="70"/>
      <c r="TKE148" s="69"/>
      <c r="TKF148" s="69"/>
      <c r="TKG148" s="69"/>
      <c r="TKH148" s="69"/>
      <c r="TKI148" s="69"/>
      <c r="TKJ148" s="69"/>
      <c r="TKK148" s="69"/>
      <c r="TKL148" s="69"/>
      <c r="TKM148" s="69"/>
      <c r="TKN148" s="69"/>
      <c r="TKO148" s="64"/>
      <c r="TKP148" s="56"/>
      <c r="TKQ148" s="63"/>
      <c r="TKR148" s="63"/>
      <c r="TKS148" s="68"/>
      <c r="TKT148" s="70"/>
      <c r="TKU148" s="69"/>
      <c r="TKV148" s="69"/>
      <c r="TKW148" s="69"/>
      <c r="TKX148" s="69"/>
      <c r="TKY148" s="69"/>
      <c r="TKZ148" s="69"/>
      <c r="TLA148" s="69"/>
      <c r="TLB148" s="69"/>
      <c r="TLC148" s="69"/>
      <c r="TLD148" s="69"/>
      <c r="TLE148" s="64"/>
      <c r="TLF148" s="56"/>
      <c r="TLG148" s="63"/>
      <c r="TLH148" s="63"/>
      <c r="TLI148" s="68"/>
      <c r="TLJ148" s="70"/>
      <c r="TLK148" s="69"/>
      <c r="TLL148" s="69"/>
      <c r="TLM148" s="69"/>
      <c r="TLN148" s="69"/>
      <c r="TLO148" s="69"/>
      <c r="TLP148" s="69"/>
      <c r="TLQ148" s="69"/>
      <c r="TLR148" s="69"/>
      <c r="TLS148" s="69"/>
      <c r="TLT148" s="69"/>
      <c r="TLU148" s="64"/>
      <c r="TLV148" s="56"/>
      <c r="TLW148" s="63"/>
      <c r="TLX148" s="63"/>
      <c r="TLY148" s="68"/>
      <c r="TLZ148" s="70"/>
      <c r="TMA148" s="69"/>
      <c r="TMB148" s="69"/>
      <c r="TMC148" s="69"/>
      <c r="TMD148" s="69"/>
      <c r="TME148" s="69"/>
      <c r="TMF148" s="69"/>
      <c r="TMG148" s="69"/>
      <c r="TMH148" s="69"/>
      <c r="TMI148" s="69"/>
      <c r="TMJ148" s="69"/>
      <c r="TMK148" s="64"/>
      <c r="TML148" s="56"/>
      <c r="TMM148" s="63"/>
      <c r="TMN148" s="63"/>
      <c r="TMO148" s="68"/>
      <c r="TMP148" s="70"/>
      <c r="TMQ148" s="69"/>
      <c r="TMR148" s="69"/>
      <c r="TMS148" s="69"/>
      <c r="TMT148" s="69"/>
      <c r="TMU148" s="69"/>
      <c r="TMV148" s="69"/>
      <c r="TMW148" s="69"/>
      <c r="TMX148" s="69"/>
      <c r="TMY148" s="69"/>
      <c r="TMZ148" s="69"/>
      <c r="TNA148" s="64"/>
      <c r="TNB148" s="56"/>
      <c r="TNC148" s="63"/>
      <c r="TND148" s="63"/>
      <c r="TNE148" s="68"/>
      <c r="TNF148" s="70"/>
      <c r="TNG148" s="69"/>
      <c r="TNH148" s="69"/>
      <c r="TNI148" s="69"/>
      <c r="TNJ148" s="69"/>
      <c r="TNK148" s="69"/>
      <c r="TNL148" s="69"/>
      <c r="TNM148" s="69"/>
      <c r="TNN148" s="69"/>
      <c r="TNO148" s="69"/>
      <c r="TNP148" s="69"/>
      <c r="TNQ148" s="64"/>
      <c r="TNR148" s="56"/>
      <c r="TNS148" s="63"/>
      <c r="TNT148" s="63"/>
      <c r="TNU148" s="68"/>
      <c r="TNV148" s="70"/>
      <c r="TNW148" s="69"/>
      <c r="TNX148" s="69"/>
      <c r="TNY148" s="69"/>
      <c r="TNZ148" s="69"/>
      <c r="TOA148" s="69"/>
      <c r="TOB148" s="69"/>
      <c r="TOC148" s="69"/>
      <c r="TOD148" s="69"/>
      <c r="TOE148" s="69"/>
      <c r="TOF148" s="69"/>
      <c r="TOG148" s="64"/>
      <c r="TOH148" s="56"/>
      <c r="TOI148" s="63"/>
      <c r="TOJ148" s="63"/>
      <c r="TOK148" s="68"/>
      <c r="TOL148" s="70"/>
      <c r="TOM148" s="69"/>
      <c r="TON148" s="69"/>
      <c r="TOO148" s="69"/>
      <c r="TOP148" s="69"/>
      <c r="TOQ148" s="69"/>
      <c r="TOR148" s="69"/>
      <c r="TOS148" s="69"/>
      <c r="TOT148" s="69"/>
      <c r="TOU148" s="69"/>
      <c r="TOV148" s="69"/>
      <c r="TOW148" s="64"/>
      <c r="TOX148" s="56"/>
      <c r="TOY148" s="63"/>
      <c r="TOZ148" s="63"/>
      <c r="TPA148" s="68"/>
      <c r="TPB148" s="70"/>
      <c r="TPC148" s="69"/>
      <c r="TPD148" s="69"/>
      <c r="TPE148" s="69"/>
      <c r="TPF148" s="69"/>
      <c r="TPG148" s="69"/>
      <c r="TPH148" s="69"/>
      <c r="TPI148" s="69"/>
      <c r="TPJ148" s="69"/>
      <c r="TPK148" s="69"/>
      <c r="TPL148" s="69"/>
      <c r="TPM148" s="64"/>
      <c r="TPN148" s="56"/>
      <c r="TPO148" s="63"/>
      <c r="TPP148" s="63"/>
      <c r="TPQ148" s="68"/>
      <c r="TPR148" s="70"/>
      <c r="TPS148" s="69"/>
      <c r="TPT148" s="69"/>
      <c r="TPU148" s="69"/>
      <c r="TPV148" s="69"/>
      <c r="TPW148" s="69"/>
      <c r="TPX148" s="69"/>
      <c r="TPY148" s="69"/>
      <c r="TPZ148" s="69"/>
      <c r="TQA148" s="69"/>
      <c r="TQB148" s="69"/>
      <c r="TQC148" s="64"/>
      <c r="TQD148" s="56"/>
      <c r="TQE148" s="63"/>
      <c r="TQF148" s="63"/>
      <c r="TQG148" s="68"/>
      <c r="TQH148" s="70"/>
      <c r="TQI148" s="69"/>
      <c r="TQJ148" s="69"/>
      <c r="TQK148" s="69"/>
      <c r="TQL148" s="69"/>
      <c r="TQM148" s="69"/>
      <c r="TQN148" s="69"/>
      <c r="TQO148" s="69"/>
      <c r="TQP148" s="69"/>
      <c r="TQQ148" s="69"/>
      <c r="TQR148" s="69"/>
      <c r="TQS148" s="64"/>
      <c r="TQT148" s="56"/>
      <c r="TQU148" s="63"/>
      <c r="TQV148" s="63"/>
      <c r="TQW148" s="68"/>
      <c r="TQX148" s="70"/>
      <c r="TQY148" s="69"/>
      <c r="TQZ148" s="69"/>
      <c r="TRA148" s="69"/>
      <c r="TRB148" s="69"/>
      <c r="TRC148" s="69"/>
      <c r="TRD148" s="69"/>
      <c r="TRE148" s="69"/>
      <c r="TRF148" s="69"/>
      <c r="TRG148" s="69"/>
      <c r="TRH148" s="69"/>
      <c r="TRI148" s="64"/>
      <c r="TRJ148" s="56"/>
      <c r="TRK148" s="63"/>
      <c r="TRL148" s="63"/>
      <c r="TRM148" s="68"/>
      <c r="TRN148" s="70"/>
      <c r="TRO148" s="69"/>
      <c r="TRP148" s="69"/>
      <c r="TRQ148" s="69"/>
      <c r="TRR148" s="69"/>
      <c r="TRS148" s="69"/>
      <c r="TRT148" s="69"/>
      <c r="TRU148" s="69"/>
      <c r="TRV148" s="69"/>
      <c r="TRW148" s="69"/>
      <c r="TRX148" s="69"/>
      <c r="TRY148" s="64"/>
      <c r="TRZ148" s="56"/>
      <c r="TSA148" s="63"/>
      <c r="TSB148" s="63"/>
      <c r="TSC148" s="68"/>
      <c r="TSD148" s="70"/>
      <c r="TSE148" s="69"/>
      <c r="TSF148" s="69"/>
      <c r="TSG148" s="69"/>
      <c r="TSH148" s="69"/>
      <c r="TSI148" s="69"/>
      <c r="TSJ148" s="69"/>
      <c r="TSK148" s="69"/>
      <c r="TSL148" s="69"/>
      <c r="TSM148" s="69"/>
      <c r="TSN148" s="69"/>
      <c r="TSO148" s="64"/>
      <c r="TSP148" s="56"/>
      <c r="TSQ148" s="63"/>
      <c r="TSR148" s="63"/>
      <c r="TSS148" s="68"/>
      <c r="TST148" s="70"/>
      <c r="TSU148" s="69"/>
      <c r="TSV148" s="69"/>
      <c r="TSW148" s="69"/>
      <c r="TSX148" s="69"/>
      <c r="TSY148" s="69"/>
      <c r="TSZ148" s="69"/>
      <c r="TTA148" s="69"/>
      <c r="TTB148" s="69"/>
      <c r="TTC148" s="69"/>
      <c r="TTD148" s="69"/>
      <c r="TTE148" s="64"/>
      <c r="TTF148" s="56"/>
      <c r="TTG148" s="63"/>
      <c r="TTH148" s="63"/>
      <c r="TTI148" s="68"/>
      <c r="TTJ148" s="70"/>
      <c r="TTK148" s="69"/>
      <c r="TTL148" s="69"/>
      <c r="TTM148" s="69"/>
      <c r="TTN148" s="69"/>
      <c r="TTO148" s="69"/>
      <c r="TTP148" s="69"/>
      <c r="TTQ148" s="69"/>
      <c r="TTR148" s="69"/>
      <c r="TTS148" s="69"/>
      <c r="TTT148" s="69"/>
      <c r="TTU148" s="64"/>
      <c r="TTV148" s="56"/>
      <c r="TTW148" s="63"/>
      <c r="TTX148" s="63"/>
      <c r="TTY148" s="68"/>
      <c r="TTZ148" s="70"/>
      <c r="TUA148" s="69"/>
      <c r="TUB148" s="69"/>
      <c r="TUC148" s="69"/>
      <c r="TUD148" s="69"/>
      <c r="TUE148" s="69"/>
      <c r="TUF148" s="69"/>
      <c r="TUG148" s="69"/>
      <c r="TUH148" s="69"/>
      <c r="TUI148" s="69"/>
      <c r="TUJ148" s="69"/>
      <c r="TUK148" s="64"/>
      <c r="TUL148" s="56"/>
      <c r="TUM148" s="63"/>
      <c r="TUN148" s="63"/>
      <c r="TUO148" s="68"/>
      <c r="TUP148" s="70"/>
      <c r="TUQ148" s="69"/>
      <c r="TUR148" s="69"/>
      <c r="TUS148" s="69"/>
      <c r="TUT148" s="69"/>
      <c r="TUU148" s="69"/>
      <c r="TUV148" s="69"/>
      <c r="TUW148" s="69"/>
      <c r="TUX148" s="69"/>
      <c r="TUY148" s="69"/>
      <c r="TUZ148" s="69"/>
      <c r="TVA148" s="64"/>
      <c r="TVB148" s="56"/>
      <c r="TVC148" s="63"/>
      <c r="TVD148" s="63"/>
      <c r="TVE148" s="68"/>
      <c r="TVF148" s="70"/>
      <c r="TVG148" s="69"/>
      <c r="TVH148" s="69"/>
      <c r="TVI148" s="69"/>
      <c r="TVJ148" s="69"/>
      <c r="TVK148" s="69"/>
      <c r="TVL148" s="69"/>
      <c r="TVM148" s="69"/>
      <c r="TVN148" s="69"/>
      <c r="TVO148" s="69"/>
      <c r="TVP148" s="69"/>
      <c r="TVQ148" s="64"/>
      <c r="TVR148" s="56"/>
      <c r="TVS148" s="63"/>
      <c r="TVT148" s="63"/>
      <c r="TVU148" s="68"/>
      <c r="TVV148" s="70"/>
      <c r="TVW148" s="69"/>
      <c r="TVX148" s="69"/>
      <c r="TVY148" s="69"/>
      <c r="TVZ148" s="69"/>
      <c r="TWA148" s="69"/>
      <c r="TWB148" s="69"/>
      <c r="TWC148" s="69"/>
      <c r="TWD148" s="69"/>
      <c r="TWE148" s="69"/>
      <c r="TWF148" s="69"/>
      <c r="TWG148" s="64"/>
      <c r="TWH148" s="56"/>
      <c r="TWI148" s="63"/>
      <c r="TWJ148" s="63"/>
      <c r="TWK148" s="68"/>
      <c r="TWL148" s="70"/>
      <c r="TWM148" s="69"/>
      <c r="TWN148" s="69"/>
      <c r="TWO148" s="69"/>
      <c r="TWP148" s="69"/>
      <c r="TWQ148" s="69"/>
      <c r="TWR148" s="69"/>
      <c r="TWS148" s="69"/>
      <c r="TWT148" s="69"/>
      <c r="TWU148" s="69"/>
      <c r="TWV148" s="69"/>
      <c r="TWW148" s="64"/>
      <c r="TWX148" s="56"/>
      <c r="TWY148" s="63"/>
      <c r="TWZ148" s="63"/>
      <c r="TXA148" s="68"/>
      <c r="TXB148" s="70"/>
      <c r="TXC148" s="69"/>
      <c r="TXD148" s="69"/>
      <c r="TXE148" s="69"/>
      <c r="TXF148" s="69"/>
      <c r="TXG148" s="69"/>
      <c r="TXH148" s="69"/>
      <c r="TXI148" s="69"/>
      <c r="TXJ148" s="69"/>
      <c r="TXK148" s="69"/>
      <c r="TXL148" s="69"/>
      <c r="TXM148" s="64"/>
      <c r="TXN148" s="56"/>
      <c r="TXO148" s="63"/>
      <c r="TXP148" s="63"/>
      <c r="TXQ148" s="68"/>
      <c r="TXR148" s="70"/>
      <c r="TXS148" s="69"/>
      <c r="TXT148" s="69"/>
      <c r="TXU148" s="69"/>
      <c r="TXV148" s="69"/>
      <c r="TXW148" s="69"/>
      <c r="TXX148" s="69"/>
      <c r="TXY148" s="69"/>
      <c r="TXZ148" s="69"/>
      <c r="TYA148" s="69"/>
      <c r="TYB148" s="69"/>
      <c r="TYC148" s="64"/>
      <c r="TYD148" s="56"/>
      <c r="TYE148" s="63"/>
      <c r="TYF148" s="63"/>
      <c r="TYG148" s="68"/>
      <c r="TYH148" s="70"/>
      <c r="TYI148" s="69"/>
      <c r="TYJ148" s="69"/>
      <c r="TYK148" s="69"/>
      <c r="TYL148" s="69"/>
      <c r="TYM148" s="69"/>
      <c r="TYN148" s="69"/>
      <c r="TYO148" s="69"/>
      <c r="TYP148" s="69"/>
      <c r="TYQ148" s="69"/>
      <c r="TYR148" s="69"/>
      <c r="TYS148" s="64"/>
      <c r="TYT148" s="56"/>
      <c r="TYU148" s="63"/>
      <c r="TYV148" s="63"/>
      <c r="TYW148" s="68"/>
      <c r="TYX148" s="70"/>
      <c r="TYY148" s="69"/>
      <c r="TYZ148" s="69"/>
      <c r="TZA148" s="69"/>
      <c r="TZB148" s="69"/>
      <c r="TZC148" s="69"/>
      <c r="TZD148" s="69"/>
      <c r="TZE148" s="69"/>
      <c r="TZF148" s="69"/>
      <c r="TZG148" s="69"/>
      <c r="TZH148" s="69"/>
      <c r="TZI148" s="64"/>
      <c r="TZJ148" s="56"/>
      <c r="TZK148" s="63"/>
      <c r="TZL148" s="63"/>
      <c r="TZM148" s="68"/>
      <c r="TZN148" s="70"/>
      <c r="TZO148" s="69"/>
      <c r="TZP148" s="69"/>
      <c r="TZQ148" s="69"/>
      <c r="TZR148" s="69"/>
      <c r="TZS148" s="69"/>
      <c r="TZT148" s="69"/>
      <c r="TZU148" s="69"/>
      <c r="TZV148" s="69"/>
      <c r="TZW148" s="69"/>
      <c r="TZX148" s="69"/>
      <c r="TZY148" s="64"/>
      <c r="TZZ148" s="56"/>
      <c r="UAA148" s="63"/>
      <c r="UAB148" s="63"/>
      <c r="UAC148" s="68"/>
      <c r="UAD148" s="70"/>
      <c r="UAE148" s="69"/>
      <c r="UAF148" s="69"/>
      <c r="UAG148" s="69"/>
      <c r="UAH148" s="69"/>
      <c r="UAI148" s="69"/>
      <c r="UAJ148" s="69"/>
      <c r="UAK148" s="69"/>
      <c r="UAL148" s="69"/>
      <c r="UAM148" s="69"/>
      <c r="UAN148" s="69"/>
      <c r="UAO148" s="64"/>
      <c r="UAP148" s="56"/>
      <c r="UAQ148" s="63"/>
      <c r="UAR148" s="63"/>
      <c r="UAS148" s="68"/>
      <c r="UAT148" s="70"/>
      <c r="UAU148" s="69"/>
      <c r="UAV148" s="69"/>
      <c r="UAW148" s="69"/>
      <c r="UAX148" s="69"/>
      <c r="UAY148" s="69"/>
      <c r="UAZ148" s="69"/>
      <c r="UBA148" s="69"/>
      <c r="UBB148" s="69"/>
      <c r="UBC148" s="69"/>
      <c r="UBD148" s="69"/>
      <c r="UBE148" s="64"/>
      <c r="UBF148" s="56"/>
      <c r="UBG148" s="63"/>
      <c r="UBH148" s="63"/>
      <c r="UBI148" s="68"/>
      <c r="UBJ148" s="70"/>
      <c r="UBK148" s="69"/>
      <c r="UBL148" s="69"/>
      <c r="UBM148" s="69"/>
      <c r="UBN148" s="69"/>
      <c r="UBO148" s="69"/>
      <c r="UBP148" s="69"/>
      <c r="UBQ148" s="69"/>
      <c r="UBR148" s="69"/>
      <c r="UBS148" s="69"/>
      <c r="UBT148" s="69"/>
      <c r="UBU148" s="64"/>
      <c r="UBV148" s="56"/>
      <c r="UBW148" s="63"/>
      <c r="UBX148" s="63"/>
      <c r="UBY148" s="68"/>
      <c r="UBZ148" s="70"/>
      <c r="UCA148" s="69"/>
      <c r="UCB148" s="69"/>
      <c r="UCC148" s="69"/>
      <c r="UCD148" s="69"/>
      <c r="UCE148" s="69"/>
      <c r="UCF148" s="69"/>
      <c r="UCG148" s="69"/>
      <c r="UCH148" s="69"/>
      <c r="UCI148" s="69"/>
      <c r="UCJ148" s="69"/>
      <c r="UCK148" s="64"/>
      <c r="UCL148" s="56"/>
      <c r="UCM148" s="63"/>
      <c r="UCN148" s="63"/>
      <c r="UCO148" s="68"/>
      <c r="UCP148" s="70"/>
      <c r="UCQ148" s="69"/>
      <c r="UCR148" s="69"/>
      <c r="UCS148" s="69"/>
      <c r="UCT148" s="69"/>
      <c r="UCU148" s="69"/>
      <c r="UCV148" s="69"/>
      <c r="UCW148" s="69"/>
      <c r="UCX148" s="69"/>
      <c r="UCY148" s="69"/>
      <c r="UCZ148" s="69"/>
      <c r="UDA148" s="64"/>
      <c r="UDB148" s="56"/>
      <c r="UDC148" s="63"/>
      <c r="UDD148" s="63"/>
      <c r="UDE148" s="68"/>
      <c r="UDF148" s="70"/>
      <c r="UDG148" s="69"/>
      <c r="UDH148" s="69"/>
      <c r="UDI148" s="69"/>
      <c r="UDJ148" s="69"/>
      <c r="UDK148" s="69"/>
      <c r="UDL148" s="69"/>
      <c r="UDM148" s="69"/>
      <c r="UDN148" s="69"/>
      <c r="UDO148" s="69"/>
      <c r="UDP148" s="69"/>
      <c r="UDQ148" s="64"/>
      <c r="UDR148" s="56"/>
      <c r="UDS148" s="63"/>
      <c r="UDT148" s="63"/>
      <c r="UDU148" s="68"/>
      <c r="UDV148" s="70"/>
      <c r="UDW148" s="69"/>
      <c r="UDX148" s="69"/>
      <c r="UDY148" s="69"/>
      <c r="UDZ148" s="69"/>
      <c r="UEA148" s="69"/>
      <c r="UEB148" s="69"/>
      <c r="UEC148" s="69"/>
      <c r="UED148" s="69"/>
      <c r="UEE148" s="69"/>
      <c r="UEF148" s="69"/>
      <c r="UEG148" s="64"/>
      <c r="UEH148" s="56"/>
      <c r="UEI148" s="63"/>
      <c r="UEJ148" s="63"/>
      <c r="UEK148" s="68"/>
      <c r="UEL148" s="70"/>
      <c r="UEM148" s="69"/>
      <c r="UEN148" s="69"/>
      <c r="UEO148" s="69"/>
      <c r="UEP148" s="69"/>
      <c r="UEQ148" s="69"/>
      <c r="UER148" s="69"/>
      <c r="UES148" s="69"/>
      <c r="UET148" s="69"/>
      <c r="UEU148" s="69"/>
      <c r="UEV148" s="69"/>
      <c r="UEW148" s="64"/>
      <c r="UEX148" s="56"/>
      <c r="UEY148" s="63"/>
      <c r="UEZ148" s="63"/>
      <c r="UFA148" s="68"/>
      <c r="UFB148" s="70"/>
      <c r="UFC148" s="69"/>
      <c r="UFD148" s="69"/>
      <c r="UFE148" s="69"/>
      <c r="UFF148" s="69"/>
      <c r="UFG148" s="69"/>
      <c r="UFH148" s="69"/>
      <c r="UFI148" s="69"/>
      <c r="UFJ148" s="69"/>
      <c r="UFK148" s="69"/>
      <c r="UFL148" s="69"/>
      <c r="UFM148" s="64"/>
      <c r="UFN148" s="56"/>
      <c r="UFO148" s="63"/>
      <c r="UFP148" s="63"/>
      <c r="UFQ148" s="68"/>
      <c r="UFR148" s="70"/>
      <c r="UFS148" s="69"/>
      <c r="UFT148" s="69"/>
      <c r="UFU148" s="69"/>
      <c r="UFV148" s="69"/>
      <c r="UFW148" s="69"/>
      <c r="UFX148" s="69"/>
      <c r="UFY148" s="69"/>
      <c r="UFZ148" s="69"/>
      <c r="UGA148" s="69"/>
      <c r="UGB148" s="69"/>
      <c r="UGC148" s="64"/>
      <c r="UGD148" s="56"/>
      <c r="UGE148" s="63"/>
      <c r="UGF148" s="63"/>
      <c r="UGG148" s="68"/>
      <c r="UGH148" s="70"/>
      <c r="UGI148" s="69"/>
      <c r="UGJ148" s="69"/>
      <c r="UGK148" s="69"/>
      <c r="UGL148" s="69"/>
      <c r="UGM148" s="69"/>
      <c r="UGN148" s="69"/>
      <c r="UGO148" s="69"/>
      <c r="UGP148" s="69"/>
      <c r="UGQ148" s="69"/>
      <c r="UGR148" s="69"/>
      <c r="UGS148" s="64"/>
      <c r="UGT148" s="56"/>
      <c r="UGU148" s="63"/>
      <c r="UGV148" s="63"/>
      <c r="UGW148" s="68"/>
      <c r="UGX148" s="70"/>
      <c r="UGY148" s="69"/>
      <c r="UGZ148" s="69"/>
      <c r="UHA148" s="69"/>
      <c r="UHB148" s="69"/>
      <c r="UHC148" s="69"/>
      <c r="UHD148" s="69"/>
      <c r="UHE148" s="69"/>
      <c r="UHF148" s="69"/>
      <c r="UHG148" s="69"/>
      <c r="UHH148" s="69"/>
      <c r="UHI148" s="64"/>
      <c r="UHJ148" s="56"/>
      <c r="UHK148" s="63"/>
      <c r="UHL148" s="63"/>
      <c r="UHM148" s="68"/>
      <c r="UHN148" s="70"/>
      <c r="UHO148" s="69"/>
      <c r="UHP148" s="69"/>
      <c r="UHQ148" s="69"/>
      <c r="UHR148" s="69"/>
      <c r="UHS148" s="69"/>
      <c r="UHT148" s="69"/>
      <c r="UHU148" s="69"/>
      <c r="UHV148" s="69"/>
      <c r="UHW148" s="69"/>
      <c r="UHX148" s="69"/>
      <c r="UHY148" s="64"/>
      <c r="UHZ148" s="56"/>
      <c r="UIA148" s="63"/>
      <c r="UIB148" s="63"/>
      <c r="UIC148" s="68"/>
      <c r="UID148" s="70"/>
      <c r="UIE148" s="69"/>
      <c r="UIF148" s="69"/>
      <c r="UIG148" s="69"/>
      <c r="UIH148" s="69"/>
      <c r="UII148" s="69"/>
      <c r="UIJ148" s="69"/>
      <c r="UIK148" s="69"/>
      <c r="UIL148" s="69"/>
      <c r="UIM148" s="69"/>
      <c r="UIN148" s="69"/>
      <c r="UIO148" s="64"/>
      <c r="UIP148" s="56"/>
      <c r="UIQ148" s="63"/>
      <c r="UIR148" s="63"/>
      <c r="UIS148" s="68"/>
      <c r="UIT148" s="70"/>
      <c r="UIU148" s="69"/>
      <c r="UIV148" s="69"/>
      <c r="UIW148" s="69"/>
      <c r="UIX148" s="69"/>
      <c r="UIY148" s="69"/>
      <c r="UIZ148" s="69"/>
      <c r="UJA148" s="69"/>
      <c r="UJB148" s="69"/>
      <c r="UJC148" s="69"/>
      <c r="UJD148" s="69"/>
      <c r="UJE148" s="64"/>
      <c r="UJF148" s="56"/>
      <c r="UJG148" s="63"/>
      <c r="UJH148" s="63"/>
      <c r="UJI148" s="68"/>
      <c r="UJJ148" s="70"/>
      <c r="UJK148" s="69"/>
      <c r="UJL148" s="69"/>
      <c r="UJM148" s="69"/>
      <c r="UJN148" s="69"/>
      <c r="UJO148" s="69"/>
      <c r="UJP148" s="69"/>
      <c r="UJQ148" s="69"/>
      <c r="UJR148" s="69"/>
      <c r="UJS148" s="69"/>
      <c r="UJT148" s="69"/>
      <c r="UJU148" s="64"/>
      <c r="UJV148" s="56"/>
      <c r="UJW148" s="63"/>
      <c r="UJX148" s="63"/>
      <c r="UJY148" s="68"/>
      <c r="UJZ148" s="70"/>
      <c r="UKA148" s="69"/>
      <c r="UKB148" s="69"/>
      <c r="UKC148" s="69"/>
      <c r="UKD148" s="69"/>
      <c r="UKE148" s="69"/>
      <c r="UKF148" s="69"/>
      <c r="UKG148" s="69"/>
      <c r="UKH148" s="69"/>
      <c r="UKI148" s="69"/>
      <c r="UKJ148" s="69"/>
      <c r="UKK148" s="64"/>
      <c r="UKL148" s="56"/>
      <c r="UKM148" s="63"/>
      <c r="UKN148" s="63"/>
      <c r="UKO148" s="68"/>
      <c r="UKP148" s="70"/>
      <c r="UKQ148" s="69"/>
      <c r="UKR148" s="69"/>
      <c r="UKS148" s="69"/>
      <c r="UKT148" s="69"/>
      <c r="UKU148" s="69"/>
      <c r="UKV148" s="69"/>
      <c r="UKW148" s="69"/>
      <c r="UKX148" s="69"/>
      <c r="UKY148" s="69"/>
      <c r="UKZ148" s="69"/>
      <c r="ULA148" s="64"/>
      <c r="ULB148" s="56"/>
      <c r="ULC148" s="63"/>
      <c r="ULD148" s="63"/>
      <c r="ULE148" s="68"/>
      <c r="ULF148" s="70"/>
      <c r="ULG148" s="69"/>
      <c r="ULH148" s="69"/>
      <c r="ULI148" s="69"/>
      <c r="ULJ148" s="69"/>
      <c r="ULK148" s="69"/>
      <c r="ULL148" s="69"/>
      <c r="ULM148" s="69"/>
      <c r="ULN148" s="69"/>
      <c r="ULO148" s="69"/>
      <c r="ULP148" s="69"/>
      <c r="ULQ148" s="64"/>
      <c r="ULR148" s="56"/>
      <c r="ULS148" s="63"/>
      <c r="ULT148" s="63"/>
      <c r="ULU148" s="68"/>
      <c r="ULV148" s="70"/>
      <c r="ULW148" s="69"/>
      <c r="ULX148" s="69"/>
      <c r="ULY148" s="69"/>
      <c r="ULZ148" s="69"/>
      <c r="UMA148" s="69"/>
      <c r="UMB148" s="69"/>
      <c r="UMC148" s="69"/>
      <c r="UMD148" s="69"/>
      <c r="UME148" s="69"/>
      <c r="UMF148" s="69"/>
      <c r="UMG148" s="64"/>
      <c r="UMH148" s="56"/>
      <c r="UMI148" s="63"/>
      <c r="UMJ148" s="63"/>
      <c r="UMK148" s="68"/>
      <c r="UML148" s="70"/>
      <c r="UMM148" s="69"/>
      <c r="UMN148" s="69"/>
      <c r="UMO148" s="69"/>
      <c r="UMP148" s="69"/>
      <c r="UMQ148" s="69"/>
      <c r="UMR148" s="69"/>
      <c r="UMS148" s="69"/>
      <c r="UMT148" s="69"/>
      <c r="UMU148" s="69"/>
      <c r="UMV148" s="69"/>
      <c r="UMW148" s="64"/>
      <c r="UMX148" s="56"/>
      <c r="UMY148" s="63"/>
      <c r="UMZ148" s="63"/>
      <c r="UNA148" s="68"/>
      <c r="UNB148" s="70"/>
      <c r="UNC148" s="69"/>
      <c r="UND148" s="69"/>
      <c r="UNE148" s="69"/>
      <c r="UNF148" s="69"/>
      <c r="UNG148" s="69"/>
      <c r="UNH148" s="69"/>
      <c r="UNI148" s="69"/>
      <c r="UNJ148" s="69"/>
      <c r="UNK148" s="69"/>
      <c r="UNL148" s="69"/>
      <c r="UNM148" s="64"/>
      <c r="UNN148" s="56"/>
      <c r="UNO148" s="63"/>
      <c r="UNP148" s="63"/>
      <c r="UNQ148" s="68"/>
      <c r="UNR148" s="70"/>
      <c r="UNS148" s="69"/>
      <c r="UNT148" s="69"/>
      <c r="UNU148" s="69"/>
      <c r="UNV148" s="69"/>
      <c r="UNW148" s="69"/>
      <c r="UNX148" s="69"/>
      <c r="UNY148" s="69"/>
      <c r="UNZ148" s="69"/>
      <c r="UOA148" s="69"/>
      <c r="UOB148" s="69"/>
      <c r="UOC148" s="64"/>
      <c r="UOD148" s="56"/>
      <c r="UOE148" s="63"/>
      <c r="UOF148" s="63"/>
      <c r="UOG148" s="68"/>
      <c r="UOH148" s="70"/>
      <c r="UOI148" s="69"/>
      <c r="UOJ148" s="69"/>
      <c r="UOK148" s="69"/>
      <c r="UOL148" s="69"/>
      <c r="UOM148" s="69"/>
      <c r="UON148" s="69"/>
      <c r="UOO148" s="69"/>
      <c r="UOP148" s="69"/>
      <c r="UOQ148" s="69"/>
      <c r="UOR148" s="69"/>
      <c r="UOS148" s="64"/>
      <c r="UOT148" s="56"/>
      <c r="UOU148" s="63"/>
      <c r="UOV148" s="63"/>
      <c r="UOW148" s="68"/>
      <c r="UOX148" s="70"/>
      <c r="UOY148" s="69"/>
      <c r="UOZ148" s="69"/>
      <c r="UPA148" s="69"/>
      <c r="UPB148" s="69"/>
      <c r="UPC148" s="69"/>
      <c r="UPD148" s="69"/>
      <c r="UPE148" s="69"/>
      <c r="UPF148" s="69"/>
      <c r="UPG148" s="69"/>
      <c r="UPH148" s="69"/>
      <c r="UPI148" s="64"/>
      <c r="UPJ148" s="56"/>
      <c r="UPK148" s="63"/>
      <c r="UPL148" s="63"/>
      <c r="UPM148" s="68"/>
      <c r="UPN148" s="70"/>
      <c r="UPO148" s="69"/>
      <c r="UPP148" s="69"/>
      <c r="UPQ148" s="69"/>
      <c r="UPR148" s="69"/>
      <c r="UPS148" s="69"/>
      <c r="UPT148" s="69"/>
      <c r="UPU148" s="69"/>
      <c r="UPV148" s="69"/>
      <c r="UPW148" s="69"/>
      <c r="UPX148" s="69"/>
      <c r="UPY148" s="64"/>
      <c r="UPZ148" s="56"/>
      <c r="UQA148" s="63"/>
      <c r="UQB148" s="63"/>
      <c r="UQC148" s="68"/>
      <c r="UQD148" s="70"/>
      <c r="UQE148" s="69"/>
      <c r="UQF148" s="69"/>
      <c r="UQG148" s="69"/>
      <c r="UQH148" s="69"/>
      <c r="UQI148" s="69"/>
      <c r="UQJ148" s="69"/>
      <c r="UQK148" s="69"/>
      <c r="UQL148" s="69"/>
      <c r="UQM148" s="69"/>
      <c r="UQN148" s="69"/>
      <c r="UQO148" s="64"/>
      <c r="UQP148" s="56"/>
      <c r="UQQ148" s="63"/>
      <c r="UQR148" s="63"/>
      <c r="UQS148" s="68"/>
      <c r="UQT148" s="70"/>
      <c r="UQU148" s="69"/>
      <c r="UQV148" s="69"/>
      <c r="UQW148" s="69"/>
      <c r="UQX148" s="69"/>
      <c r="UQY148" s="69"/>
      <c r="UQZ148" s="69"/>
      <c r="URA148" s="69"/>
      <c r="URB148" s="69"/>
      <c r="URC148" s="69"/>
      <c r="URD148" s="69"/>
      <c r="URE148" s="64"/>
      <c r="URF148" s="56"/>
      <c r="URG148" s="63"/>
      <c r="URH148" s="63"/>
      <c r="URI148" s="68"/>
      <c r="URJ148" s="70"/>
      <c r="URK148" s="69"/>
      <c r="URL148" s="69"/>
      <c r="URM148" s="69"/>
      <c r="URN148" s="69"/>
      <c r="URO148" s="69"/>
      <c r="URP148" s="69"/>
      <c r="URQ148" s="69"/>
      <c r="URR148" s="69"/>
      <c r="URS148" s="69"/>
      <c r="URT148" s="69"/>
      <c r="URU148" s="64"/>
      <c r="URV148" s="56"/>
      <c r="URW148" s="63"/>
      <c r="URX148" s="63"/>
      <c r="URY148" s="68"/>
      <c r="URZ148" s="70"/>
      <c r="USA148" s="69"/>
      <c r="USB148" s="69"/>
      <c r="USC148" s="69"/>
      <c r="USD148" s="69"/>
      <c r="USE148" s="69"/>
      <c r="USF148" s="69"/>
      <c r="USG148" s="69"/>
      <c r="USH148" s="69"/>
      <c r="USI148" s="69"/>
      <c r="USJ148" s="69"/>
      <c r="USK148" s="64"/>
      <c r="USL148" s="56"/>
      <c r="USM148" s="63"/>
      <c r="USN148" s="63"/>
      <c r="USO148" s="68"/>
      <c r="USP148" s="70"/>
      <c r="USQ148" s="69"/>
      <c r="USR148" s="69"/>
      <c r="USS148" s="69"/>
      <c r="UST148" s="69"/>
      <c r="USU148" s="69"/>
      <c r="USV148" s="69"/>
      <c r="USW148" s="69"/>
      <c r="USX148" s="69"/>
      <c r="USY148" s="69"/>
      <c r="USZ148" s="69"/>
      <c r="UTA148" s="64"/>
      <c r="UTB148" s="56"/>
      <c r="UTC148" s="63"/>
      <c r="UTD148" s="63"/>
      <c r="UTE148" s="68"/>
      <c r="UTF148" s="70"/>
      <c r="UTG148" s="69"/>
      <c r="UTH148" s="69"/>
      <c r="UTI148" s="69"/>
      <c r="UTJ148" s="69"/>
      <c r="UTK148" s="69"/>
      <c r="UTL148" s="69"/>
      <c r="UTM148" s="69"/>
      <c r="UTN148" s="69"/>
      <c r="UTO148" s="69"/>
      <c r="UTP148" s="69"/>
      <c r="UTQ148" s="64"/>
      <c r="UTR148" s="56"/>
      <c r="UTS148" s="63"/>
      <c r="UTT148" s="63"/>
      <c r="UTU148" s="68"/>
      <c r="UTV148" s="70"/>
      <c r="UTW148" s="69"/>
      <c r="UTX148" s="69"/>
      <c r="UTY148" s="69"/>
      <c r="UTZ148" s="69"/>
      <c r="UUA148" s="69"/>
      <c r="UUB148" s="69"/>
      <c r="UUC148" s="69"/>
      <c r="UUD148" s="69"/>
      <c r="UUE148" s="69"/>
      <c r="UUF148" s="69"/>
      <c r="UUG148" s="64"/>
      <c r="UUH148" s="56"/>
      <c r="UUI148" s="63"/>
      <c r="UUJ148" s="63"/>
      <c r="UUK148" s="68"/>
      <c r="UUL148" s="70"/>
      <c r="UUM148" s="69"/>
      <c r="UUN148" s="69"/>
      <c r="UUO148" s="69"/>
      <c r="UUP148" s="69"/>
      <c r="UUQ148" s="69"/>
      <c r="UUR148" s="69"/>
      <c r="UUS148" s="69"/>
      <c r="UUT148" s="69"/>
      <c r="UUU148" s="69"/>
      <c r="UUV148" s="69"/>
      <c r="UUW148" s="64"/>
      <c r="UUX148" s="56"/>
      <c r="UUY148" s="63"/>
      <c r="UUZ148" s="63"/>
      <c r="UVA148" s="68"/>
      <c r="UVB148" s="70"/>
      <c r="UVC148" s="69"/>
      <c r="UVD148" s="69"/>
      <c r="UVE148" s="69"/>
      <c r="UVF148" s="69"/>
      <c r="UVG148" s="69"/>
      <c r="UVH148" s="69"/>
      <c r="UVI148" s="69"/>
      <c r="UVJ148" s="69"/>
      <c r="UVK148" s="69"/>
      <c r="UVL148" s="69"/>
      <c r="UVM148" s="64"/>
      <c r="UVN148" s="56"/>
      <c r="UVO148" s="63"/>
      <c r="UVP148" s="63"/>
      <c r="UVQ148" s="68"/>
      <c r="UVR148" s="70"/>
      <c r="UVS148" s="69"/>
      <c r="UVT148" s="69"/>
      <c r="UVU148" s="69"/>
      <c r="UVV148" s="69"/>
      <c r="UVW148" s="69"/>
      <c r="UVX148" s="69"/>
      <c r="UVY148" s="69"/>
      <c r="UVZ148" s="69"/>
      <c r="UWA148" s="69"/>
      <c r="UWB148" s="69"/>
      <c r="UWC148" s="64"/>
      <c r="UWD148" s="56"/>
      <c r="UWE148" s="63"/>
      <c r="UWF148" s="63"/>
      <c r="UWG148" s="68"/>
      <c r="UWH148" s="70"/>
      <c r="UWI148" s="69"/>
      <c r="UWJ148" s="69"/>
      <c r="UWK148" s="69"/>
      <c r="UWL148" s="69"/>
      <c r="UWM148" s="69"/>
      <c r="UWN148" s="69"/>
      <c r="UWO148" s="69"/>
      <c r="UWP148" s="69"/>
      <c r="UWQ148" s="69"/>
      <c r="UWR148" s="69"/>
      <c r="UWS148" s="64"/>
      <c r="UWT148" s="56"/>
      <c r="UWU148" s="63"/>
      <c r="UWV148" s="63"/>
      <c r="UWW148" s="68"/>
      <c r="UWX148" s="70"/>
      <c r="UWY148" s="69"/>
      <c r="UWZ148" s="69"/>
      <c r="UXA148" s="69"/>
      <c r="UXB148" s="69"/>
      <c r="UXC148" s="69"/>
      <c r="UXD148" s="69"/>
      <c r="UXE148" s="69"/>
      <c r="UXF148" s="69"/>
      <c r="UXG148" s="69"/>
      <c r="UXH148" s="69"/>
      <c r="UXI148" s="64"/>
      <c r="UXJ148" s="56"/>
      <c r="UXK148" s="63"/>
      <c r="UXL148" s="63"/>
      <c r="UXM148" s="68"/>
      <c r="UXN148" s="70"/>
      <c r="UXO148" s="69"/>
      <c r="UXP148" s="69"/>
      <c r="UXQ148" s="69"/>
      <c r="UXR148" s="69"/>
      <c r="UXS148" s="69"/>
      <c r="UXT148" s="69"/>
      <c r="UXU148" s="69"/>
      <c r="UXV148" s="69"/>
      <c r="UXW148" s="69"/>
      <c r="UXX148" s="69"/>
      <c r="UXY148" s="64"/>
      <c r="UXZ148" s="56"/>
      <c r="UYA148" s="63"/>
      <c r="UYB148" s="63"/>
      <c r="UYC148" s="68"/>
      <c r="UYD148" s="70"/>
      <c r="UYE148" s="69"/>
      <c r="UYF148" s="69"/>
      <c r="UYG148" s="69"/>
      <c r="UYH148" s="69"/>
      <c r="UYI148" s="69"/>
      <c r="UYJ148" s="69"/>
      <c r="UYK148" s="69"/>
      <c r="UYL148" s="69"/>
      <c r="UYM148" s="69"/>
      <c r="UYN148" s="69"/>
      <c r="UYO148" s="64"/>
      <c r="UYP148" s="56"/>
      <c r="UYQ148" s="63"/>
      <c r="UYR148" s="63"/>
      <c r="UYS148" s="68"/>
      <c r="UYT148" s="70"/>
      <c r="UYU148" s="69"/>
      <c r="UYV148" s="69"/>
      <c r="UYW148" s="69"/>
      <c r="UYX148" s="69"/>
      <c r="UYY148" s="69"/>
      <c r="UYZ148" s="69"/>
      <c r="UZA148" s="69"/>
      <c r="UZB148" s="69"/>
      <c r="UZC148" s="69"/>
      <c r="UZD148" s="69"/>
      <c r="UZE148" s="64"/>
      <c r="UZF148" s="56"/>
      <c r="UZG148" s="63"/>
      <c r="UZH148" s="63"/>
      <c r="UZI148" s="68"/>
      <c r="UZJ148" s="70"/>
      <c r="UZK148" s="69"/>
      <c r="UZL148" s="69"/>
      <c r="UZM148" s="69"/>
      <c r="UZN148" s="69"/>
      <c r="UZO148" s="69"/>
      <c r="UZP148" s="69"/>
      <c r="UZQ148" s="69"/>
      <c r="UZR148" s="69"/>
      <c r="UZS148" s="69"/>
      <c r="UZT148" s="69"/>
      <c r="UZU148" s="64"/>
      <c r="UZV148" s="56"/>
      <c r="UZW148" s="63"/>
      <c r="UZX148" s="63"/>
      <c r="UZY148" s="68"/>
      <c r="UZZ148" s="70"/>
      <c r="VAA148" s="69"/>
      <c r="VAB148" s="69"/>
      <c r="VAC148" s="69"/>
      <c r="VAD148" s="69"/>
      <c r="VAE148" s="69"/>
      <c r="VAF148" s="69"/>
      <c r="VAG148" s="69"/>
      <c r="VAH148" s="69"/>
      <c r="VAI148" s="69"/>
      <c r="VAJ148" s="69"/>
      <c r="VAK148" s="64"/>
      <c r="VAL148" s="56"/>
      <c r="VAM148" s="63"/>
      <c r="VAN148" s="63"/>
      <c r="VAO148" s="68"/>
      <c r="VAP148" s="70"/>
      <c r="VAQ148" s="69"/>
      <c r="VAR148" s="69"/>
      <c r="VAS148" s="69"/>
      <c r="VAT148" s="69"/>
      <c r="VAU148" s="69"/>
      <c r="VAV148" s="69"/>
      <c r="VAW148" s="69"/>
      <c r="VAX148" s="69"/>
      <c r="VAY148" s="69"/>
      <c r="VAZ148" s="69"/>
      <c r="VBA148" s="64"/>
      <c r="VBB148" s="56"/>
      <c r="VBC148" s="63"/>
      <c r="VBD148" s="63"/>
      <c r="VBE148" s="68"/>
      <c r="VBF148" s="70"/>
      <c r="VBG148" s="69"/>
      <c r="VBH148" s="69"/>
      <c r="VBI148" s="69"/>
      <c r="VBJ148" s="69"/>
      <c r="VBK148" s="69"/>
      <c r="VBL148" s="69"/>
      <c r="VBM148" s="69"/>
      <c r="VBN148" s="69"/>
      <c r="VBO148" s="69"/>
      <c r="VBP148" s="69"/>
      <c r="VBQ148" s="64"/>
      <c r="VBR148" s="56"/>
      <c r="VBS148" s="63"/>
      <c r="VBT148" s="63"/>
      <c r="VBU148" s="68"/>
      <c r="VBV148" s="70"/>
      <c r="VBW148" s="69"/>
      <c r="VBX148" s="69"/>
      <c r="VBY148" s="69"/>
      <c r="VBZ148" s="69"/>
      <c r="VCA148" s="69"/>
      <c r="VCB148" s="69"/>
      <c r="VCC148" s="69"/>
      <c r="VCD148" s="69"/>
      <c r="VCE148" s="69"/>
      <c r="VCF148" s="69"/>
      <c r="VCG148" s="64"/>
      <c r="VCH148" s="56"/>
      <c r="VCI148" s="63"/>
      <c r="VCJ148" s="63"/>
      <c r="VCK148" s="68"/>
      <c r="VCL148" s="70"/>
      <c r="VCM148" s="69"/>
      <c r="VCN148" s="69"/>
      <c r="VCO148" s="69"/>
      <c r="VCP148" s="69"/>
      <c r="VCQ148" s="69"/>
      <c r="VCR148" s="69"/>
      <c r="VCS148" s="69"/>
      <c r="VCT148" s="69"/>
      <c r="VCU148" s="69"/>
      <c r="VCV148" s="69"/>
      <c r="VCW148" s="64"/>
      <c r="VCX148" s="56"/>
      <c r="VCY148" s="63"/>
      <c r="VCZ148" s="63"/>
      <c r="VDA148" s="68"/>
      <c r="VDB148" s="70"/>
      <c r="VDC148" s="69"/>
      <c r="VDD148" s="69"/>
      <c r="VDE148" s="69"/>
      <c r="VDF148" s="69"/>
      <c r="VDG148" s="69"/>
      <c r="VDH148" s="69"/>
      <c r="VDI148" s="69"/>
      <c r="VDJ148" s="69"/>
      <c r="VDK148" s="69"/>
      <c r="VDL148" s="69"/>
      <c r="VDM148" s="64"/>
      <c r="VDN148" s="56"/>
      <c r="VDO148" s="63"/>
      <c r="VDP148" s="63"/>
      <c r="VDQ148" s="68"/>
      <c r="VDR148" s="70"/>
      <c r="VDS148" s="69"/>
      <c r="VDT148" s="69"/>
      <c r="VDU148" s="69"/>
      <c r="VDV148" s="69"/>
      <c r="VDW148" s="69"/>
      <c r="VDX148" s="69"/>
      <c r="VDY148" s="69"/>
      <c r="VDZ148" s="69"/>
      <c r="VEA148" s="69"/>
      <c r="VEB148" s="69"/>
      <c r="VEC148" s="64"/>
      <c r="VED148" s="56"/>
      <c r="VEE148" s="63"/>
      <c r="VEF148" s="63"/>
      <c r="VEG148" s="68"/>
      <c r="VEH148" s="70"/>
      <c r="VEI148" s="69"/>
      <c r="VEJ148" s="69"/>
      <c r="VEK148" s="69"/>
      <c r="VEL148" s="69"/>
      <c r="VEM148" s="69"/>
      <c r="VEN148" s="69"/>
      <c r="VEO148" s="69"/>
      <c r="VEP148" s="69"/>
      <c r="VEQ148" s="69"/>
      <c r="VER148" s="69"/>
      <c r="VES148" s="64"/>
      <c r="VET148" s="56"/>
      <c r="VEU148" s="63"/>
      <c r="VEV148" s="63"/>
      <c r="VEW148" s="68"/>
      <c r="VEX148" s="70"/>
      <c r="VEY148" s="69"/>
      <c r="VEZ148" s="69"/>
      <c r="VFA148" s="69"/>
      <c r="VFB148" s="69"/>
      <c r="VFC148" s="69"/>
      <c r="VFD148" s="69"/>
      <c r="VFE148" s="69"/>
      <c r="VFF148" s="69"/>
      <c r="VFG148" s="69"/>
      <c r="VFH148" s="69"/>
      <c r="VFI148" s="64"/>
      <c r="VFJ148" s="56"/>
      <c r="VFK148" s="63"/>
      <c r="VFL148" s="63"/>
      <c r="VFM148" s="68"/>
      <c r="VFN148" s="70"/>
      <c r="VFO148" s="69"/>
      <c r="VFP148" s="69"/>
      <c r="VFQ148" s="69"/>
      <c r="VFR148" s="69"/>
      <c r="VFS148" s="69"/>
      <c r="VFT148" s="69"/>
      <c r="VFU148" s="69"/>
      <c r="VFV148" s="69"/>
      <c r="VFW148" s="69"/>
      <c r="VFX148" s="69"/>
      <c r="VFY148" s="64"/>
      <c r="VFZ148" s="56"/>
      <c r="VGA148" s="63"/>
      <c r="VGB148" s="63"/>
      <c r="VGC148" s="68"/>
      <c r="VGD148" s="70"/>
      <c r="VGE148" s="69"/>
      <c r="VGF148" s="69"/>
      <c r="VGG148" s="69"/>
      <c r="VGH148" s="69"/>
      <c r="VGI148" s="69"/>
      <c r="VGJ148" s="69"/>
      <c r="VGK148" s="69"/>
      <c r="VGL148" s="69"/>
      <c r="VGM148" s="69"/>
      <c r="VGN148" s="69"/>
      <c r="VGO148" s="64"/>
      <c r="VGP148" s="56"/>
      <c r="VGQ148" s="63"/>
      <c r="VGR148" s="63"/>
      <c r="VGS148" s="68"/>
      <c r="VGT148" s="70"/>
      <c r="VGU148" s="69"/>
      <c r="VGV148" s="69"/>
      <c r="VGW148" s="69"/>
      <c r="VGX148" s="69"/>
      <c r="VGY148" s="69"/>
      <c r="VGZ148" s="69"/>
      <c r="VHA148" s="69"/>
      <c r="VHB148" s="69"/>
      <c r="VHC148" s="69"/>
      <c r="VHD148" s="69"/>
      <c r="VHE148" s="64"/>
      <c r="VHF148" s="56"/>
      <c r="VHG148" s="63"/>
      <c r="VHH148" s="63"/>
      <c r="VHI148" s="68"/>
      <c r="VHJ148" s="70"/>
      <c r="VHK148" s="69"/>
      <c r="VHL148" s="69"/>
      <c r="VHM148" s="69"/>
      <c r="VHN148" s="69"/>
      <c r="VHO148" s="69"/>
      <c r="VHP148" s="69"/>
      <c r="VHQ148" s="69"/>
      <c r="VHR148" s="69"/>
      <c r="VHS148" s="69"/>
      <c r="VHT148" s="69"/>
      <c r="VHU148" s="64"/>
      <c r="VHV148" s="56"/>
      <c r="VHW148" s="63"/>
      <c r="VHX148" s="63"/>
      <c r="VHY148" s="68"/>
      <c r="VHZ148" s="70"/>
      <c r="VIA148" s="69"/>
      <c r="VIB148" s="69"/>
      <c r="VIC148" s="69"/>
      <c r="VID148" s="69"/>
      <c r="VIE148" s="69"/>
      <c r="VIF148" s="69"/>
      <c r="VIG148" s="69"/>
      <c r="VIH148" s="69"/>
      <c r="VII148" s="69"/>
      <c r="VIJ148" s="69"/>
      <c r="VIK148" s="64"/>
      <c r="VIL148" s="56"/>
      <c r="VIM148" s="63"/>
      <c r="VIN148" s="63"/>
      <c r="VIO148" s="68"/>
      <c r="VIP148" s="70"/>
      <c r="VIQ148" s="69"/>
      <c r="VIR148" s="69"/>
      <c r="VIS148" s="69"/>
      <c r="VIT148" s="69"/>
      <c r="VIU148" s="69"/>
      <c r="VIV148" s="69"/>
      <c r="VIW148" s="69"/>
      <c r="VIX148" s="69"/>
      <c r="VIY148" s="69"/>
      <c r="VIZ148" s="69"/>
      <c r="VJA148" s="64"/>
      <c r="VJB148" s="56"/>
      <c r="VJC148" s="63"/>
      <c r="VJD148" s="63"/>
      <c r="VJE148" s="68"/>
      <c r="VJF148" s="70"/>
      <c r="VJG148" s="69"/>
      <c r="VJH148" s="69"/>
      <c r="VJI148" s="69"/>
      <c r="VJJ148" s="69"/>
      <c r="VJK148" s="69"/>
      <c r="VJL148" s="69"/>
      <c r="VJM148" s="69"/>
      <c r="VJN148" s="69"/>
      <c r="VJO148" s="69"/>
      <c r="VJP148" s="69"/>
      <c r="VJQ148" s="64"/>
      <c r="VJR148" s="56"/>
      <c r="VJS148" s="63"/>
      <c r="VJT148" s="63"/>
      <c r="VJU148" s="68"/>
      <c r="VJV148" s="70"/>
      <c r="VJW148" s="69"/>
      <c r="VJX148" s="69"/>
      <c r="VJY148" s="69"/>
      <c r="VJZ148" s="69"/>
      <c r="VKA148" s="69"/>
      <c r="VKB148" s="69"/>
      <c r="VKC148" s="69"/>
      <c r="VKD148" s="69"/>
      <c r="VKE148" s="69"/>
      <c r="VKF148" s="69"/>
      <c r="VKG148" s="64"/>
      <c r="VKH148" s="56"/>
      <c r="VKI148" s="63"/>
      <c r="VKJ148" s="63"/>
      <c r="VKK148" s="68"/>
      <c r="VKL148" s="70"/>
      <c r="VKM148" s="69"/>
      <c r="VKN148" s="69"/>
      <c r="VKO148" s="69"/>
      <c r="VKP148" s="69"/>
      <c r="VKQ148" s="69"/>
      <c r="VKR148" s="69"/>
      <c r="VKS148" s="69"/>
      <c r="VKT148" s="69"/>
      <c r="VKU148" s="69"/>
      <c r="VKV148" s="69"/>
      <c r="VKW148" s="64"/>
      <c r="VKX148" s="56"/>
      <c r="VKY148" s="63"/>
      <c r="VKZ148" s="63"/>
      <c r="VLA148" s="68"/>
      <c r="VLB148" s="70"/>
      <c r="VLC148" s="69"/>
      <c r="VLD148" s="69"/>
      <c r="VLE148" s="69"/>
      <c r="VLF148" s="69"/>
      <c r="VLG148" s="69"/>
      <c r="VLH148" s="69"/>
      <c r="VLI148" s="69"/>
      <c r="VLJ148" s="69"/>
      <c r="VLK148" s="69"/>
      <c r="VLL148" s="69"/>
      <c r="VLM148" s="64"/>
      <c r="VLN148" s="56"/>
      <c r="VLO148" s="63"/>
      <c r="VLP148" s="63"/>
      <c r="VLQ148" s="68"/>
      <c r="VLR148" s="70"/>
      <c r="VLS148" s="69"/>
      <c r="VLT148" s="69"/>
      <c r="VLU148" s="69"/>
      <c r="VLV148" s="69"/>
      <c r="VLW148" s="69"/>
      <c r="VLX148" s="69"/>
      <c r="VLY148" s="69"/>
      <c r="VLZ148" s="69"/>
      <c r="VMA148" s="69"/>
      <c r="VMB148" s="69"/>
      <c r="VMC148" s="64"/>
      <c r="VMD148" s="56"/>
      <c r="VME148" s="63"/>
      <c r="VMF148" s="63"/>
      <c r="VMG148" s="68"/>
      <c r="VMH148" s="70"/>
      <c r="VMI148" s="69"/>
      <c r="VMJ148" s="69"/>
      <c r="VMK148" s="69"/>
      <c r="VML148" s="69"/>
      <c r="VMM148" s="69"/>
      <c r="VMN148" s="69"/>
      <c r="VMO148" s="69"/>
      <c r="VMP148" s="69"/>
      <c r="VMQ148" s="69"/>
      <c r="VMR148" s="69"/>
      <c r="VMS148" s="64"/>
      <c r="VMT148" s="56"/>
      <c r="VMU148" s="63"/>
      <c r="VMV148" s="63"/>
      <c r="VMW148" s="68"/>
      <c r="VMX148" s="70"/>
      <c r="VMY148" s="69"/>
      <c r="VMZ148" s="69"/>
      <c r="VNA148" s="69"/>
      <c r="VNB148" s="69"/>
      <c r="VNC148" s="69"/>
      <c r="VND148" s="69"/>
      <c r="VNE148" s="69"/>
      <c r="VNF148" s="69"/>
      <c r="VNG148" s="69"/>
      <c r="VNH148" s="69"/>
      <c r="VNI148" s="64"/>
      <c r="VNJ148" s="56"/>
      <c r="VNK148" s="63"/>
      <c r="VNL148" s="63"/>
      <c r="VNM148" s="68"/>
      <c r="VNN148" s="70"/>
      <c r="VNO148" s="69"/>
      <c r="VNP148" s="69"/>
      <c r="VNQ148" s="69"/>
      <c r="VNR148" s="69"/>
      <c r="VNS148" s="69"/>
      <c r="VNT148" s="69"/>
      <c r="VNU148" s="69"/>
      <c r="VNV148" s="69"/>
      <c r="VNW148" s="69"/>
      <c r="VNX148" s="69"/>
      <c r="VNY148" s="64"/>
      <c r="VNZ148" s="56"/>
      <c r="VOA148" s="63"/>
      <c r="VOB148" s="63"/>
      <c r="VOC148" s="68"/>
      <c r="VOD148" s="70"/>
      <c r="VOE148" s="69"/>
      <c r="VOF148" s="69"/>
      <c r="VOG148" s="69"/>
      <c r="VOH148" s="69"/>
      <c r="VOI148" s="69"/>
      <c r="VOJ148" s="69"/>
      <c r="VOK148" s="69"/>
      <c r="VOL148" s="69"/>
      <c r="VOM148" s="69"/>
      <c r="VON148" s="69"/>
      <c r="VOO148" s="64"/>
      <c r="VOP148" s="56"/>
      <c r="VOQ148" s="63"/>
      <c r="VOR148" s="63"/>
      <c r="VOS148" s="68"/>
      <c r="VOT148" s="70"/>
      <c r="VOU148" s="69"/>
      <c r="VOV148" s="69"/>
      <c r="VOW148" s="69"/>
      <c r="VOX148" s="69"/>
      <c r="VOY148" s="69"/>
      <c r="VOZ148" s="69"/>
      <c r="VPA148" s="69"/>
      <c r="VPB148" s="69"/>
      <c r="VPC148" s="69"/>
      <c r="VPD148" s="69"/>
      <c r="VPE148" s="64"/>
      <c r="VPF148" s="56"/>
      <c r="VPG148" s="63"/>
      <c r="VPH148" s="63"/>
      <c r="VPI148" s="68"/>
      <c r="VPJ148" s="70"/>
      <c r="VPK148" s="69"/>
      <c r="VPL148" s="69"/>
      <c r="VPM148" s="69"/>
      <c r="VPN148" s="69"/>
      <c r="VPO148" s="69"/>
      <c r="VPP148" s="69"/>
      <c r="VPQ148" s="69"/>
      <c r="VPR148" s="69"/>
      <c r="VPS148" s="69"/>
      <c r="VPT148" s="69"/>
      <c r="VPU148" s="64"/>
      <c r="VPV148" s="56"/>
      <c r="VPW148" s="63"/>
      <c r="VPX148" s="63"/>
      <c r="VPY148" s="68"/>
      <c r="VPZ148" s="70"/>
      <c r="VQA148" s="69"/>
      <c r="VQB148" s="69"/>
      <c r="VQC148" s="69"/>
      <c r="VQD148" s="69"/>
      <c r="VQE148" s="69"/>
      <c r="VQF148" s="69"/>
      <c r="VQG148" s="69"/>
      <c r="VQH148" s="69"/>
      <c r="VQI148" s="69"/>
      <c r="VQJ148" s="69"/>
      <c r="VQK148" s="64"/>
      <c r="VQL148" s="56"/>
      <c r="VQM148" s="63"/>
      <c r="VQN148" s="63"/>
      <c r="VQO148" s="68"/>
      <c r="VQP148" s="70"/>
      <c r="VQQ148" s="69"/>
      <c r="VQR148" s="69"/>
      <c r="VQS148" s="69"/>
      <c r="VQT148" s="69"/>
      <c r="VQU148" s="69"/>
      <c r="VQV148" s="69"/>
      <c r="VQW148" s="69"/>
      <c r="VQX148" s="69"/>
      <c r="VQY148" s="69"/>
      <c r="VQZ148" s="69"/>
      <c r="VRA148" s="64"/>
      <c r="VRB148" s="56"/>
      <c r="VRC148" s="63"/>
      <c r="VRD148" s="63"/>
      <c r="VRE148" s="68"/>
      <c r="VRF148" s="70"/>
      <c r="VRG148" s="69"/>
      <c r="VRH148" s="69"/>
      <c r="VRI148" s="69"/>
      <c r="VRJ148" s="69"/>
      <c r="VRK148" s="69"/>
      <c r="VRL148" s="69"/>
      <c r="VRM148" s="69"/>
      <c r="VRN148" s="69"/>
      <c r="VRO148" s="69"/>
      <c r="VRP148" s="69"/>
      <c r="VRQ148" s="64"/>
      <c r="VRR148" s="56"/>
      <c r="VRS148" s="63"/>
      <c r="VRT148" s="63"/>
      <c r="VRU148" s="68"/>
      <c r="VRV148" s="70"/>
      <c r="VRW148" s="69"/>
      <c r="VRX148" s="69"/>
      <c r="VRY148" s="69"/>
      <c r="VRZ148" s="69"/>
      <c r="VSA148" s="69"/>
      <c r="VSB148" s="69"/>
      <c r="VSC148" s="69"/>
      <c r="VSD148" s="69"/>
      <c r="VSE148" s="69"/>
      <c r="VSF148" s="69"/>
      <c r="VSG148" s="64"/>
      <c r="VSH148" s="56"/>
      <c r="VSI148" s="63"/>
      <c r="VSJ148" s="63"/>
      <c r="VSK148" s="68"/>
      <c r="VSL148" s="70"/>
      <c r="VSM148" s="69"/>
      <c r="VSN148" s="69"/>
      <c r="VSO148" s="69"/>
      <c r="VSP148" s="69"/>
      <c r="VSQ148" s="69"/>
      <c r="VSR148" s="69"/>
      <c r="VSS148" s="69"/>
      <c r="VST148" s="69"/>
      <c r="VSU148" s="69"/>
      <c r="VSV148" s="69"/>
      <c r="VSW148" s="64"/>
      <c r="VSX148" s="56"/>
      <c r="VSY148" s="63"/>
      <c r="VSZ148" s="63"/>
      <c r="VTA148" s="68"/>
      <c r="VTB148" s="70"/>
      <c r="VTC148" s="69"/>
      <c r="VTD148" s="69"/>
      <c r="VTE148" s="69"/>
      <c r="VTF148" s="69"/>
      <c r="VTG148" s="69"/>
      <c r="VTH148" s="69"/>
      <c r="VTI148" s="69"/>
      <c r="VTJ148" s="69"/>
      <c r="VTK148" s="69"/>
      <c r="VTL148" s="69"/>
      <c r="VTM148" s="64"/>
      <c r="VTN148" s="56"/>
      <c r="VTO148" s="63"/>
      <c r="VTP148" s="63"/>
      <c r="VTQ148" s="68"/>
      <c r="VTR148" s="70"/>
      <c r="VTS148" s="69"/>
      <c r="VTT148" s="69"/>
      <c r="VTU148" s="69"/>
      <c r="VTV148" s="69"/>
      <c r="VTW148" s="69"/>
      <c r="VTX148" s="69"/>
      <c r="VTY148" s="69"/>
      <c r="VTZ148" s="69"/>
      <c r="VUA148" s="69"/>
      <c r="VUB148" s="69"/>
      <c r="VUC148" s="64"/>
      <c r="VUD148" s="56"/>
      <c r="VUE148" s="63"/>
      <c r="VUF148" s="63"/>
      <c r="VUG148" s="68"/>
      <c r="VUH148" s="70"/>
      <c r="VUI148" s="69"/>
      <c r="VUJ148" s="69"/>
      <c r="VUK148" s="69"/>
      <c r="VUL148" s="69"/>
      <c r="VUM148" s="69"/>
      <c r="VUN148" s="69"/>
      <c r="VUO148" s="69"/>
      <c r="VUP148" s="69"/>
      <c r="VUQ148" s="69"/>
      <c r="VUR148" s="69"/>
      <c r="VUS148" s="64"/>
      <c r="VUT148" s="56"/>
      <c r="VUU148" s="63"/>
      <c r="VUV148" s="63"/>
      <c r="VUW148" s="68"/>
      <c r="VUX148" s="70"/>
      <c r="VUY148" s="69"/>
      <c r="VUZ148" s="69"/>
      <c r="VVA148" s="69"/>
      <c r="VVB148" s="69"/>
      <c r="VVC148" s="69"/>
      <c r="VVD148" s="69"/>
      <c r="VVE148" s="69"/>
      <c r="VVF148" s="69"/>
      <c r="VVG148" s="69"/>
      <c r="VVH148" s="69"/>
      <c r="VVI148" s="64"/>
      <c r="VVJ148" s="56"/>
      <c r="VVK148" s="63"/>
      <c r="VVL148" s="63"/>
      <c r="VVM148" s="68"/>
      <c r="VVN148" s="70"/>
      <c r="VVO148" s="69"/>
      <c r="VVP148" s="69"/>
      <c r="VVQ148" s="69"/>
      <c r="VVR148" s="69"/>
      <c r="VVS148" s="69"/>
      <c r="VVT148" s="69"/>
      <c r="VVU148" s="69"/>
      <c r="VVV148" s="69"/>
      <c r="VVW148" s="69"/>
      <c r="VVX148" s="69"/>
      <c r="VVY148" s="64"/>
      <c r="VVZ148" s="56"/>
      <c r="VWA148" s="63"/>
      <c r="VWB148" s="63"/>
      <c r="VWC148" s="68"/>
      <c r="VWD148" s="70"/>
      <c r="VWE148" s="69"/>
      <c r="VWF148" s="69"/>
      <c r="VWG148" s="69"/>
      <c r="VWH148" s="69"/>
      <c r="VWI148" s="69"/>
      <c r="VWJ148" s="69"/>
      <c r="VWK148" s="69"/>
      <c r="VWL148" s="69"/>
      <c r="VWM148" s="69"/>
      <c r="VWN148" s="69"/>
      <c r="VWO148" s="64"/>
      <c r="VWP148" s="56"/>
      <c r="VWQ148" s="63"/>
      <c r="VWR148" s="63"/>
      <c r="VWS148" s="68"/>
      <c r="VWT148" s="70"/>
      <c r="VWU148" s="69"/>
      <c r="VWV148" s="69"/>
      <c r="VWW148" s="69"/>
      <c r="VWX148" s="69"/>
      <c r="VWY148" s="69"/>
      <c r="VWZ148" s="69"/>
      <c r="VXA148" s="69"/>
      <c r="VXB148" s="69"/>
      <c r="VXC148" s="69"/>
      <c r="VXD148" s="69"/>
      <c r="VXE148" s="64"/>
      <c r="VXF148" s="56"/>
      <c r="VXG148" s="63"/>
      <c r="VXH148" s="63"/>
      <c r="VXI148" s="68"/>
      <c r="VXJ148" s="70"/>
      <c r="VXK148" s="69"/>
      <c r="VXL148" s="69"/>
      <c r="VXM148" s="69"/>
      <c r="VXN148" s="69"/>
      <c r="VXO148" s="69"/>
      <c r="VXP148" s="69"/>
      <c r="VXQ148" s="69"/>
      <c r="VXR148" s="69"/>
      <c r="VXS148" s="69"/>
      <c r="VXT148" s="69"/>
      <c r="VXU148" s="64"/>
      <c r="VXV148" s="56"/>
      <c r="VXW148" s="63"/>
      <c r="VXX148" s="63"/>
      <c r="VXY148" s="68"/>
      <c r="VXZ148" s="70"/>
      <c r="VYA148" s="69"/>
      <c r="VYB148" s="69"/>
      <c r="VYC148" s="69"/>
      <c r="VYD148" s="69"/>
      <c r="VYE148" s="69"/>
      <c r="VYF148" s="69"/>
      <c r="VYG148" s="69"/>
      <c r="VYH148" s="69"/>
      <c r="VYI148" s="69"/>
      <c r="VYJ148" s="69"/>
      <c r="VYK148" s="64"/>
      <c r="VYL148" s="56"/>
      <c r="VYM148" s="63"/>
      <c r="VYN148" s="63"/>
      <c r="VYO148" s="68"/>
      <c r="VYP148" s="70"/>
      <c r="VYQ148" s="69"/>
      <c r="VYR148" s="69"/>
      <c r="VYS148" s="69"/>
      <c r="VYT148" s="69"/>
      <c r="VYU148" s="69"/>
      <c r="VYV148" s="69"/>
      <c r="VYW148" s="69"/>
      <c r="VYX148" s="69"/>
      <c r="VYY148" s="69"/>
      <c r="VYZ148" s="69"/>
      <c r="VZA148" s="64"/>
      <c r="VZB148" s="56"/>
      <c r="VZC148" s="63"/>
      <c r="VZD148" s="63"/>
      <c r="VZE148" s="68"/>
      <c r="VZF148" s="70"/>
      <c r="VZG148" s="69"/>
      <c r="VZH148" s="69"/>
      <c r="VZI148" s="69"/>
      <c r="VZJ148" s="69"/>
      <c r="VZK148" s="69"/>
      <c r="VZL148" s="69"/>
      <c r="VZM148" s="69"/>
      <c r="VZN148" s="69"/>
      <c r="VZO148" s="69"/>
      <c r="VZP148" s="69"/>
      <c r="VZQ148" s="64"/>
      <c r="VZR148" s="56"/>
      <c r="VZS148" s="63"/>
      <c r="VZT148" s="63"/>
      <c r="VZU148" s="68"/>
      <c r="VZV148" s="70"/>
      <c r="VZW148" s="69"/>
      <c r="VZX148" s="69"/>
      <c r="VZY148" s="69"/>
      <c r="VZZ148" s="69"/>
      <c r="WAA148" s="69"/>
      <c r="WAB148" s="69"/>
      <c r="WAC148" s="69"/>
      <c r="WAD148" s="69"/>
      <c r="WAE148" s="69"/>
      <c r="WAF148" s="69"/>
      <c r="WAG148" s="64"/>
      <c r="WAH148" s="56"/>
      <c r="WAI148" s="63"/>
      <c r="WAJ148" s="63"/>
      <c r="WAK148" s="68"/>
      <c r="WAL148" s="70"/>
      <c r="WAM148" s="69"/>
      <c r="WAN148" s="69"/>
      <c r="WAO148" s="69"/>
      <c r="WAP148" s="69"/>
      <c r="WAQ148" s="69"/>
      <c r="WAR148" s="69"/>
      <c r="WAS148" s="69"/>
      <c r="WAT148" s="69"/>
      <c r="WAU148" s="69"/>
      <c r="WAV148" s="69"/>
      <c r="WAW148" s="64"/>
      <c r="WAX148" s="56"/>
      <c r="WAY148" s="63"/>
      <c r="WAZ148" s="63"/>
      <c r="WBA148" s="68"/>
      <c r="WBB148" s="70"/>
      <c r="WBC148" s="69"/>
      <c r="WBD148" s="69"/>
      <c r="WBE148" s="69"/>
      <c r="WBF148" s="69"/>
      <c r="WBG148" s="69"/>
      <c r="WBH148" s="69"/>
      <c r="WBI148" s="69"/>
      <c r="WBJ148" s="69"/>
      <c r="WBK148" s="69"/>
      <c r="WBL148" s="69"/>
      <c r="WBM148" s="64"/>
      <c r="WBN148" s="56"/>
      <c r="WBO148" s="63"/>
      <c r="WBP148" s="63"/>
      <c r="WBQ148" s="68"/>
      <c r="WBR148" s="70"/>
      <c r="WBS148" s="69"/>
      <c r="WBT148" s="69"/>
      <c r="WBU148" s="69"/>
      <c r="WBV148" s="69"/>
      <c r="WBW148" s="69"/>
      <c r="WBX148" s="69"/>
      <c r="WBY148" s="69"/>
      <c r="WBZ148" s="69"/>
      <c r="WCA148" s="69"/>
      <c r="WCB148" s="69"/>
      <c r="WCC148" s="64"/>
      <c r="WCD148" s="56"/>
      <c r="WCE148" s="63"/>
      <c r="WCF148" s="63"/>
      <c r="WCG148" s="68"/>
      <c r="WCH148" s="70"/>
      <c r="WCI148" s="69"/>
      <c r="WCJ148" s="69"/>
      <c r="WCK148" s="69"/>
      <c r="WCL148" s="69"/>
      <c r="WCM148" s="69"/>
      <c r="WCN148" s="69"/>
      <c r="WCO148" s="69"/>
      <c r="WCP148" s="69"/>
      <c r="WCQ148" s="69"/>
      <c r="WCR148" s="69"/>
      <c r="WCS148" s="64"/>
      <c r="WCT148" s="56"/>
      <c r="WCU148" s="63"/>
      <c r="WCV148" s="63"/>
      <c r="WCW148" s="68"/>
      <c r="WCX148" s="70"/>
      <c r="WCY148" s="69"/>
      <c r="WCZ148" s="69"/>
      <c r="WDA148" s="69"/>
      <c r="WDB148" s="69"/>
      <c r="WDC148" s="69"/>
      <c r="WDD148" s="69"/>
      <c r="WDE148" s="69"/>
      <c r="WDF148" s="69"/>
      <c r="WDG148" s="69"/>
      <c r="WDH148" s="69"/>
      <c r="WDI148" s="64"/>
      <c r="WDJ148" s="56"/>
      <c r="WDK148" s="63"/>
      <c r="WDL148" s="63"/>
      <c r="WDM148" s="68"/>
      <c r="WDN148" s="70"/>
      <c r="WDO148" s="69"/>
      <c r="WDP148" s="69"/>
      <c r="WDQ148" s="69"/>
      <c r="WDR148" s="69"/>
      <c r="WDS148" s="69"/>
      <c r="WDT148" s="69"/>
      <c r="WDU148" s="69"/>
      <c r="WDV148" s="69"/>
      <c r="WDW148" s="69"/>
      <c r="WDX148" s="69"/>
      <c r="WDY148" s="64"/>
      <c r="WDZ148" s="56"/>
      <c r="WEA148" s="63"/>
      <c r="WEB148" s="63"/>
      <c r="WEC148" s="68"/>
      <c r="WED148" s="70"/>
      <c r="WEE148" s="69"/>
      <c r="WEF148" s="69"/>
      <c r="WEG148" s="69"/>
      <c r="WEH148" s="69"/>
      <c r="WEI148" s="69"/>
      <c r="WEJ148" s="69"/>
      <c r="WEK148" s="69"/>
      <c r="WEL148" s="69"/>
      <c r="WEM148" s="69"/>
      <c r="WEN148" s="69"/>
      <c r="WEO148" s="64"/>
      <c r="WEP148" s="56"/>
      <c r="WEQ148" s="63"/>
      <c r="WER148" s="63"/>
      <c r="WES148" s="68"/>
      <c r="WET148" s="70"/>
      <c r="WEU148" s="69"/>
      <c r="WEV148" s="69"/>
      <c r="WEW148" s="69"/>
      <c r="WEX148" s="69"/>
      <c r="WEY148" s="69"/>
      <c r="WEZ148" s="69"/>
      <c r="WFA148" s="69"/>
      <c r="WFB148" s="69"/>
      <c r="WFC148" s="69"/>
      <c r="WFD148" s="69"/>
      <c r="WFE148" s="64"/>
      <c r="WFF148" s="56"/>
      <c r="WFG148" s="63"/>
      <c r="WFH148" s="63"/>
      <c r="WFI148" s="68"/>
      <c r="WFJ148" s="70"/>
      <c r="WFK148" s="69"/>
      <c r="WFL148" s="69"/>
      <c r="WFM148" s="69"/>
      <c r="WFN148" s="69"/>
      <c r="WFO148" s="69"/>
      <c r="WFP148" s="69"/>
      <c r="WFQ148" s="69"/>
      <c r="WFR148" s="69"/>
      <c r="WFS148" s="69"/>
      <c r="WFT148" s="69"/>
      <c r="WFU148" s="64"/>
      <c r="WFV148" s="56"/>
      <c r="WFW148" s="63"/>
      <c r="WFX148" s="63"/>
      <c r="WFY148" s="68"/>
      <c r="WFZ148" s="70"/>
      <c r="WGA148" s="69"/>
      <c r="WGB148" s="69"/>
      <c r="WGC148" s="69"/>
      <c r="WGD148" s="69"/>
      <c r="WGE148" s="69"/>
      <c r="WGF148" s="69"/>
      <c r="WGG148" s="69"/>
      <c r="WGH148" s="69"/>
      <c r="WGI148" s="69"/>
      <c r="WGJ148" s="69"/>
      <c r="WGK148" s="64"/>
      <c r="WGL148" s="56"/>
      <c r="WGM148" s="63"/>
      <c r="WGN148" s="63"/>
      <c r="WGO148" s="68"/>
      <c r="WGP148" s="70"/>
      <c r="WGQ148" s="69"/>
      <c r="WGR148" s="69"/>
      <c r="WGS148" s="69"/>
      <c r="WGT148" s="69"/>
      <c r="WGU148" s="69"/>
      <c r="WGV148" s="69"/>
      <c r="WGW148" s="69"/>
      <c r="WGX148" s="69"/>
      <c r="WGY148" s="69"/>
      <c r="WGZ148" s="69"/>
      <c r="WHA148" s="64"/>
      <c r="WHB148" s="56"/>
      <c r="WHC148" s="63"/>
      <c r="WHD148" s="63"/>
      <c r="WHE148" s="68"/>
      <c r="WHF148" s="70"/>
      <c r="WHG148" s="69"/>
      <c r="WHH148" s="69"/>
      <c r="WHI148" s="69"/>
      <c r="WHJ148" s="69"/>
      <c r="WHK148" s="69"/>
      <c r="WHL148" s="69"/>
      <c r="WHM148" s="69"/>
      <c r="WHN148" s="69"/>
      <c r="WHO148" s="69"/>
      <c r="WHP148" s="69"/>
      <c r="WHQ148" s="64"/>
      <c r="WHR148" s="56"/>
      <c r="WHS148" s="63"/>
      <c r="WHT148" s="63"/>
      <c r="WHU148" s="68"/>
      <c r="WHV148" s="70"/>
      <c r="WHW148" s="69"/>
      <c r="WHX148" s="69"/>
      <c r="WHY148" s="69"/>
      <c r="WHZ148" s="69"/>
      <c r="WIA148" s="69"/>
      <c r="WIB148" s="69"/>
      <c r="WIC148" s="69"/>
      <c r="WID148" s="69"/>
      <c r="WIE148" s="69"/>
      <c r="WIF148" s="69"/>
      <c r="WIG148" s="64"/>
      <c r="WIH148" s="56"/>
      <c r="WII148" s="63"/>
      <c r="WIJ148" s="63"/>
      <c r="WIK148" s="68"/>
      <c r="WIL148" s="70"/>
      <c r="WIM148" s="69"/>
      <c r="WIN148" s="69"/>
      <c r="WIO148" s="69"/>
      <c r="WIP148" s="69"/>
      <c r="WIQ148" s="69"/>
      <c r="WIR148" s="69"/>
      <c r="WIS148" s="69"/>
      <c r="WIT148" s="69"/>
      <c r="WIU148" s="69"/>
      <c r="WIV148" s="69"/>
      <c r="WIW148" s="64"/>
      <c r="WIX148" s="56"/>
      <c r="WIY148" s="63"/>
      <c r="WIZ148" s="63"/>
      <c r="WJA148" s="68"/>
      <c r="WJB148" s="70"/>
      <c r="WJC148" s="69"/>
      <c r="WJD148" s="69"/>
      <c r="WJE148" s="69"/>
      <c r="WJF148" s="69"/>
      <c r="WJG148" s="69"/>
      <c r="WJH148" s="69"/>
      <c r="WJI148" s="69"/>
      <c r="WJJ148" s="69"/>
      <c r="WJK148" s="69"/>
      <c r="WJL148" s="69"/>
      <c r="WJM148" s="64"/>
      <c r="WJN148" s="56"/>
      <c r="WJO148" s="63"/>
      <c r="WJP148" s="63"/>
      <c r="WJQ148" s="68"/>
      <c r="WJR148" s="70"/>
      <c r="WJS148" s="69"/>
      <c r="WJT148" s="69"/>
      <c r="WJU148" s="69"/>
      <c r="WJV148" s="69"/>
      <c r="WJW148" s="69"/>
      <c r="WJX148" s="69"/>
      <c r="WJY148" s="69"/>
      <c r="WJZ148" s="69"/>
      <c r="WKA148" s="69"/>
      <c r="WKB148" s="69"/>
      <c r="WKC148" s="64"/>
      <c r="WKD148" s="56"/>
      <c r="WKE148" s="63"/>
      <c r="WKF148" s="63"/>
      <c r="WKG148" s="68"/>
      <c r="WKH148" s="70"/>
      <c r="WKI148" s="69"/>
      <c r="WKJ148" s="69"/>
      <c r="WKK148" s="69"/>
      <c r="WKL148" s="69"/>
      <c r="WKM148" s="69"/>
      <c r="WKN148" s="69"/>
      <c r="WKO148" s="69"/>
      <c r="WKP148" s="69"/>
      <c r="WKQ148" s="69"/>
      <c r="WKR148" s="69"/>
      <c r="WKS148" s="64"/>
      <c r="WKT148" s="56"/>
      <c r="WKU148" s="63"/>
      <c r="WKV148" s="63"/>
      <c r="WKW148" s="68"/>
      <c r="WKX148" s="70"/>
      <c r="WKY148" s="69"/>
      <c r="WKZ148" s="69"/>
      <c r="WLA148" s="69"/>
      <c r="WLB148" s="69"/>
      <c r="WLC148" s="69"/>
      <c r="WLD148" s="69"/>
      <c r="WLE148" s="69"/>
      <c r="WLF148" s="69"/>
      <c r="WLG148" s="69"/>
      <c r="WLH148" s="69"/>
      <c r="WLI148" s="64"/>
      <c r="WLJ148" s="56"/>
      <c r="WLK148" s="63"/>
      <c r="WLL148" s="63"/>
      <c r="WLM148" s="68"/>
      <c r="WLN148" s="70"/>
      <c r="WLO148" s="69"/>
      <c r="WLP148" s="69"/>
      <c r="WLQ148" s="69"/>
      <c r="WLR148" s="69"/>
      <c r="WLS148" s="69"/>
      <c r="WLT148" s="69"/>
      <c r="WLU148" s="69"/>
      <c r="WLV148" s="69"/>
      <c r="WLW148" s="69"/>
      <c r="WLX148" s="69"/>
      <c r="WLY148" s="64"/>
      <c r="WLZ148" s="56"/>
      <c r="WMA148" s="63"/>
      <c r="WMB148" s="63"/>
      <c r="WMC148" s="68"/>
      <c r="WMD148" s="70"/>
      <c r="WME148" s="69"/>
      <c r="WMF148" s="69"/>
      <c r="WMG148" s="69"/>
      <c r="WMH148" s="69"/>
      <c r="WMI148" s="69"/>
      <c r="WMJ148" s="69"/>
      <c r="WMK148" s="69"/>
      <c r="WML148" s="69"/>
      <c r="WMM148" s="69"/>
      <c r="WMN148" s="69"/>
      <c r="WMO148" s="64"/>
      <c r="WMP148" s="56"/>
      <c r="WMQ148" s="63"/>
      <c r="WMR148" s="63"/>
      <c r="WMS148" s="68"/>
      <c r="WMT148" s="70"/>
      <c r="WMU148" s="69"/>
      <c r="WMV148" s="69"/>
      <c r="WMW148" s="69"/>
      <c r="WMX148" s="69"/>
      <c r="WMY148" s="69"/>
      <c r="WMZ148" s="69"/>
      <c r="WNA148" s="69"/>
      <c r="WNB148" s="69"/>
      <c r="WNC148" s="69"/>
      <c r="WND148" s="69"/>
      <c r="WNE148" s="64"/>
      <c r="WNF148" s="56"/>
      <c r="WNG148" s="63"/>
      <c r="WNH148" s="63"/>
      <c r="WNI148" s="68"/>
      <c r="WNJ148" s="70"/>
      <c r="WNK148" s="69"/>
      <c r="WNL148" s="69"/>
      <c r="WNM148" s="69"/>
      <c r="WNN148" s="69"/>
      <c r="WNO148" s="69"/>
      <c r="WNP148" s="69"/>
      <c r="WNQ148" s="69"/>
      <c r="WNR148" s="69"/>
      <c r="WNS148" s="69"/>
      <c r="WNT148" s="69"/>
      <c r="WNU148" s="64"/>
      <c r="WNV148" s="56"/>
      <c r="WNW148" s="63"/>
      <c r="WNX148" s="63"/>
      <c r="WNY148" s="68"/>
      <c r="WNZ148" s="70"/>
      <c r="WOA148" s="69"/>
      <c r="WOB148" s="69"/>
      <c r="WOC148" s="69"/>
      <c r="WOD148" s="69"/>
      <c r="WOE148" s="69"/>
      <c r="WOF148" s="69"/>
      <c r="WOG148" s="69"/>
      <c r="WOH148" s="69"/>
      <c r="WOI148" s="69"/>
      <c r="WOJ148" s="69"/>
      <c r="WOK148" s="64"/>
      <c r="WOL148" s="56"/>
      <c r="WOM148" s="63"/>
      <c r="WON148" s="63"/>
      <c r="WOO148" s="68"/>
      <c r="WOP148" s="70"/>
      <c r="WOQ148" s="69"/>
      <c r="WOR148" s="69"/>
      <c r="WOS148" s="69"/>
      <c r="WOT148" s="69"/>
      <c r="WOU148" s="69"/>
      <c r="WOV148" s="69"/>
      <c r="WOW148" s="69"/>
      <c r="WOX148" s="69"/>
      <c r="WOY148" s="69"/>
      <c r="WOZ148" s="69"/>
      <c r="WPA148" s="64"/>
      <c r="WPB148" s="56"/>
      <c r="WPC148" s="63"/>
      <c r="WPD148" s="63"/>
      <c r="WPE148" s="68"/>
      <c r="WPF148" s="70"/>
      <c r="WPG148" s="69"/>
      <c r="WPH148" s="69"/>
      <c r="WPI148" s="69"/>
      <c r="WPJ148" s="69"/>
      <c r="WPK148" s="69"/>
      <c r="WPL148" s="69"/>
      <c r="WPM148" s="69"/>
      <c r="WPN148" s="69"/>
      <c r="WPO148" s="69"/>
      <c r="WPP148" s="69"/>
      <c r="WPQ148" s="64"/>
      <c r="WPR148" s="56"/>
      <c r="WPS148" s="63"/>
      <c r="WPT148" s="63"/>
      <c r="WPU148" s="68"/>
      <c r="WPV148" s="70"/>
      <c r="WPW148" s="69"/>
      <c r="WPX148" s="69"/>
      <c r="WPY148" s="69"/>
      <c r="WPZ148" s="69"/>
      <c r="WQA148" s="69"/>
      <c r="WQB148" s="69"/>
      <c r="WQC148" s="69"/>
      <c r="WQD148" s="69"/>
      <c r="WQE148" s="69"/>
      <c r="WQF148" s="69"/>
      <c r="WQG148" s="64"/>
      <c r="WQH148" s="56"/>
      <c r="WQI148" s="63"/>
      <c r="WQJ148" s="63"/>
      <c r="WQK148" s="68"/>
      <c r="WQL148" s="70"/>
      <c r="WQM148" s="69"/>
      <c r="WQN148" s="69"/>
      <c r="WQO148" s="69"/>
      <c r="WQP148" s="69"/>
      <c r="WQQ148" s="69"/>
      <c r="WQR148" s="69"/>
      <c r="WQS148" s="69"/>
      <c r="WQT148" s="69"/>
      <c r="WQU148" s="69"/>
      <c r="WQV148" s="69"/>
      <c r="WQW148" s="64"/>
      <c r="WQX148" s="56"/>
      <c r="WQY148" s="63"/>
      <c r="WQZ148" s="63"/>
      <c r="WRA148" s="68"/>
      <c r="WRB148" s="70"/>
      <c r="WRC148" s="69"/>
      <c r="WRD148" s="69"/>
      <c r="WRE148" s="69"/>
      <c r="WRF148" s="69"/>
      <c r="WRG148" s="69"/>
      <c r="WRH148" s="69"/>
      <c r="WRI148" s="69"/>
      <c r="WRJ148" s="69"/>
      <c r="WRK148" s="69"/>
      <c r="WRL148" s="69"/>
      <c r="WRM148" s="64"/>
      <c r="WRN148" s="56"/>
      <c r="WRO148" s="63"/>
      <c r="WRP148" s="63"/>
      <c r="WRQ148" s="68"/>
      <c r="WRR148" s="70"/>
      <c r="WRS148" s="69"/>
      <c r="WRT148" s="69"/>
      <c r="WRU148" s="69"/>
      <c r="WRV148" s="69"/>
      <c r="WRW148" s="69"/>
      <c r="WRX148" s="69"/>
      <c r="WRY148" s="69"/>
      <c r="WRZ148" s="69"/>
      <c r="WSA148" s="69"/>
      <c r="WSB148" s="69"/>
      <c r="WSC148" s="64"/>
      <c r="WSD148" s="56"/>
      <c r="WSE148" s="63"/>
      <c r="WSF148" s="63"/>
      <c r="WSG148" s="68"/>
      <c r="WSH148" s="70"/>
      <c r="WSI148" s="69"/>
      <c r="WSJ148" s="69"/>
      <c r="WSK148" s="69"/>
      <c r="WSL148" s="69"/>
      <c r="WSM148" s="69"/>
      <c r="WSN148" s="69"/>
      <c r="WSO148" s="69"/>
      <c r="WSP148" s="69"/>
      <c r="WSQ148" s="69"/>
      <c r="WSR148" s="69"/>
      <c r="WSS148" s="64"/>
      <c r="WST148" s="56"/>
      <c r="WSU148" s="63"/>
      <c r="WSV148" s="63"/>
      <c r="WSW148" s="68"/>
      <c r="WSX148" s="70"/>
      <c r="WSY148" s="69"/>
      <c r="WSZ148" s="69"/>
      <c r="WTA148" s="69"/>
      <c r="WTB148" s="69"/>
      <c r="WTC148" s="69"/>
      <c r="WTD148" s="69"/>
      <c r="WTE148" s="69"/>
      <c r="WTF148" s="69"/>
      <c r="WTG148" s="69"/>
      <c r="WTH148" s="69"/>
      <c r="WTI148" s="64"/>
      <c r="WTJ148" s="56"/>
      <c r="WTK148" s="63"/>
      <c r="WTL148" s="63"/>
      <c r="WTM148" s="68"/>
      <c r="WTN148" s="70"/>
      <c r="WTO148" s="69"/>
      <c r="WTP148" s="69"/>
      <c r="WTQ148" s="69"/>
      <c r="WTR148" s="69"/>
      <c r="WTS148" s="69"/>
      <c r="WTT148" s="69"/>
      <c r="WTU148" s="69"/>
      <c r="WTV148" s="69"/>
      <c r="WTW148" s="69"/>
      <c r="WTX148" s="69"/>
      <c r="WTY148" s="64"/>
      <c r="WTZ148" s="56"/>
      <c r="WUA148" s="63"/>
      <c r="WUB148" s="63"/>
      <c r="WUC148" s="68"/>
      <c r="WUD148" s="70"/>
      <c r="WUE148" s="69"/>
      <c r="WUF148" s="69"/>
      <c r="WUG148" s="69"/>
      <c r="WUH148" s="69"/>
      <c r="WUI148" s="69"/>
      <c r="WUJ148" s="69"/>
      <c r="WUK148" s="69"/>
      <c r="WUL148" s="69"/>
      <c r="WUM148" s="69"/>
      <c r="WUN148" s="69"/>
      <c r="WUO148" s="64"/>
      <c r="WUP148" s="56"/>
      <c r="WUQ148" s="63"/>
      <c r="WUR148" s="63"/>
      <c r="WUS148" s="68"/>
      <c r="WUT148" s="70"/>
      <c r="WUU148" s="69"/>
      <c r="WUV148" s="69"/>
      <c r="WUW148" s="69"/>
      <c r="WUX148" s="69"/>
      <c r="WUY148" s="69"/>
      <c r="WUZ148" s="69"/>
      <c r="WVA148" s="69"/>
      <c r="WVB148" s="69"/>
      <c r="WVC148" s="69"/>
      <c r="WVD148" s="69"/>
      <c r="WVE148" s="64"/>
      <c r="WVF148" s="56"/>
      <c r="WVG148" s="63"/>
      <c r="WVH148" s="63"/>
      <c r="WVI148" s="68"/>
      <c r="WVJ148" s="70"/>
      <c r="WVK148" s="69"/>
      <c r="WVL148" s="69"/>
      <c r="WVM148" s="69"/>
      <c r="WVN148" s="69"/>
      <c r="WVO148" s="69"/>
      <c r="WVP148" s="69"/>
      <c r="WVQ148" s="69"/>
      <c r="WVR148" s="69"/>
      <c r="WVS148" s="69"/>
      <c r="WVT148" s="69"/>
      <c r="WVU148" s="64"/>
      <c r="WVV148" s="56"/>
      <c r="WVW148" s="63"/>
      <c r="WVX148" s="63"/>
      <c r="WVY148" s="68"/>
      <c r="WVZ148" s="70"/>
      <c r="WWA148" s="69"/>
      <c r="WWB148" s="69"/>
      <c r="WWC148" s="69"/>
      <c r="WWD148" s="69"/>
      <c r="WWE148" s="69"/>
      <c r="WWF148" s="69"/>
      <c r="WWG148" s="69"/>
      <c r="WWH148" s="69"/>
      <c r="WWI148" s="69"/>
      <c r="WWJ148" s="69"/>
      <c r="WWK148" s="64"/>
      <c r="WWL148" s="56"/>
      <c r="WWM148" s="63"/>
      <c r="WWN148" s="63"/>
      <c r="WWO148" s="68"/>
      <c r="WWP148" s="70"/>
      <c r="WWQ148" s="69"/>
      <c r="WWR148" s="69"/>
      <c r="WWS148" s="69"/>
      <c r="WWT148" s="69"/>
      <c r="WWU148" s="69"/>
      <c r="WWV148" s="69"/>
      <c r="WWW148" s="69"/>
      <c r="WWX148" s="69"/>
      <c r="WWY148" s="69"/>
      <c r="WWZ148" s="69"/>
      <c r="WXA148" s="64"/>
      <c r="WXB148" s="56"/>
      <c r="WXC148" s="63"/>
      <c r="WXD148" s="63"/>
      <c r="WXE148" s="68"/>
      <c r="WXF148" s="70"/>
      <c r="WXG148" s="69"/>
      <c r="WXH148" s="69"/>
      <c r="WXI148" s="69"/>
      <c r="WXJ148" s="69"/>
      <c r="WXK148" s="69"/>
      <c r="WXL148" s="69"/>
      <c r="WXM148" s="69"/>
      <c r="WXN148" s="69"/>
      <c r="WXO148" s="69"/>
      <c r="WXP148" s="69"/>
      <c r="WXQ148" s="64"/>
      <c r="WXR148" s="56"/>
      <c r="WXS148" s="63"/>
      <c r="WXT148" s="63"/>
      <c r="WXU148" s="68"/>
      <c r="WXV148" s="70"/>
      <c r="WXW148" s="69"/>
      <c r="WXX148" s="69"/>
      <c r="WXY148" s="69"/>
      <c r="WXZ148" s="69"/>
      <c r="WYA148" s="69"/>
      <c r="WYB148" s="69"/>
      <c r="WYC148" s="69"/>
      <c r="WYD148" s="69"/>
      <c r="WYE148" s="69"/>
      <c r="WYF148" s="69"/>
      <c r="WYG148" s="64"/>
      <c r="WYH148" s="56"/>
      <c r="WYI148" s="63"/>
      <c r="WYJ148" s="63"/>
      <c r="WYK148" s="68"/>
      <c r="WYL148" s="70"/>
      <c r="WYM148" s="69"/>
      <c r="WYN148" s="69"/>
      <c r="WYO148" s="69"/>
      <c r="WYP148" s="69"/>
      <c r="WYQ148" s="69"/>
      <c r="WYR148" s="69"/>
      <c r="WYS148" s="69"/>
      <c r="WYT148" s="69"/>
      <c r="WYU148" s="69"/>
      <c r="WYV148" s="69"/>
      <c r="WYW148" s="64"/>
      <c r="WYX148" s="56"/>
      <c r="WYY148" s="63"/>
      <c r="WYZ148" s="63"/>
      <c r="WZA148" s="68"/>
      <c r="WZB148" s="70"/>
      <c r="WZC148" s="69"/>
      <c r="WZD148" s="69"/>
      <c r="WZE148" s="69"/>
      <c r="WZF148" s="69"/>
      <c r="WZG148" s="69"/>
      <c r="WZH148" s="69"/>
      <c r="WZI148" s="69"/>
      <c r="WZJ148" s="69"/>
      <c r="WZK148" s="69"/>
      <c r="WZL148" s="69"/>
      <c r="WZM148" s="64"/>
      <c r="WZN148" s="56"/>
      <c r="WZO148" s="63"/>
      <c r="WZP148" s="63"/>
      <c r="WZQ148" s="68"/>
      <c r="WZR148" s="70"/>
      <c r="WZS148" s="69"/>
      <c r="WZT148" s="69"/>
      <c r="WZU148" s="69"/>
      <c r="WZV148" s="69"/>
      <c r="WZW148" s="69"/>
      <c r="WZX148" s="69"/>
      <c r="WZY148" s="69"/>
      <c r="WZZ148" s="69"/>
      <c r="XAA148" s="69"/>
      <c r="XAB148" s="69"/>
      <c r="XAC148" s="64"/>
      <c r="XAD148" s="56"/>
      <c r="XAE148" s="63"/>
      <c r="XAF148" s="63"/>
      <c r="XAG148" s="68"/>
      <c r="XAH148" s="70"/>
      <c r="XAI148" s="69"/>
      <c r="XAJ148" s="69"/>
      <c r="XAK148" s="69"/>
      <c r="XAL148" s="69"/>
      <c r="XAM148" s="69"/>
      <c r="XAN148" s="69"/>
      <c r="XAO148" s="69"/>
      <c r="XAP148" s="69"/>
      <c r="XAQ148" s="69"/>
      <c r="XAR148" s="69"/>
      <c r="XAS148" s="64"/>
      <c r="XAT148" s="56"/>
    </row>
    <row r="149" spans="1:16270" ht="14.4">
      <c r="A149" s="44" t="s">
        <v>170</v>
      </c>
      <c r="B149" s="63" t="s">
        <v>171</v>
      </c>
      <c r="C149" s="65">
        <f>C10*S10+C11*S11*22.29</f>
        <v>0.63573800000000003</v>
      </c>
      <c r="D149" s="58">
        <v>22.29</v>
      </c>
      <c r="E149" s="58">
        <f>EXPLOSÃO!J27</f>
        <v>0</v>
      </c>
      <c r="F149" s="58">
        <f>EXPLOSÃO!J28</f>
        <v>0</v>
      </c>
      <c r="G149" s="58">
        <f>EXPLOSÃO!J29</f>
        <v>0</v>
      </c>
      <c r="H149" s="98"/>
      <c r="I149" s="98"/>
      <c r="J149" s="58">
        <f>EXPLOSÃO!J29</f>
        <v>0</v>
      </c>
      <c r="K149" s="95"/>
      <c r="L149" s="58">
        <f>EXPLOSÃO!J31</f>
        <v>5.1870000000000003</v>
      </c>
      <c r="M149" s="122">
        <v>0</v>
      </c>
      <c r="N149" s="58">
        <v>0</v>
      </c>
      <c r="O149" s="57">
        <f t="shared" si="0"/>
        <v>28.112738</v>
      </c>
      <c r="P149" s="55" t="s">
        <v>4</v>
      </c>
      <c r="Q149" s="103"/>
      <c r="R149" s="5"/>
      <c r="S149" s="5"/>
      <c r="T149" s="5"/>
      <c r="U149" s="5"/>
      <c r="V149" s="5"/>
      <c r="W149" s="5"/>
      <c r="X149" s="104"/>
      <c r="Y149" s="105"/>
      <c r="Z149" s="5"/>
      <c r="AA149" s="5"/>
      <c r="AB149" s="5"/>
      <c r="AC149" s="106"/>
      <c r="AD149" s="107"/>
      <c r="AE149" s="101"/>
      <c r="AF149" s="63"/>
      <c r="AG149" s="68"/>
      <c r="AH149" s="70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4"/>
      <c r="AT149" s="56"/>
      <c r="AU149" s="63"/>
      <c r="AV149" s="63"/>
      <c r="AW149" s="68"/>
      <c r="AX149" s="70"/>
      <c r="AY149" s="69"/>
      <c r="AZ149" s="69"/>
      <c r="BA149" s="69"/>
      <c r="BB149" s="69"/>
      <c r="BC149" s="69"/>
      <c r="BD149" s="69"/>
      <c r="BE149" s="69"/>
      <c r="BF149" s="69"/>
      <c r="BG149" s="69"/>
      <c r="BH149" s="69"/>
      <c r="BI149" s="64"/>
      <c r="BJ149" s="56"/>
      <c r="BK149" s="63"/>
      <c r="BL149" s="63"/>
      <c r="BM149" s="68"/>
      <c r="BN149" s="70"/>
      <c r="BO149" s="69"/>
      <c r="BP149" s="69"/>
      <c r="BQ149" s="69"/>
      <c r="BR149" s="69"/>
      <c r="BS149" s="69"/>
      <c r="BT149" s="69"/>
      <c r="BU149" s="69"/>
      <c r="BV149" s="69"/>
      <c r="BW149" s="69"/>
      <c r="BX149" s="69"/>
      <c r="BY149" s="64"/>
      <c r="BZ149" s="56"/>
      <c r="CA149" s="63"/>
      <c r="CB149" s="63"/>
      <c r="CC149" s="68"/>
      <c r="CD149" s="70"/>
      <c r="CE149" s="69"/>
      <c r="CF149" s="69"/>
      <c r="CG149" s="69"/>
      <c r="CH149" s="69"/>
      <c r="CI149" s="69"/>
      <c r="CJ149" s="69"/>
      <c r="CK149" s="69"/>
      <c r="CL149" s="69"/>
      <c r="CM149" s="69"/>
      <c r="CN149" s="69"/>
      <c r="CO149" s="64"/>
      <c r="CP149" s="56"/>
      <c r="CQ149" s="63"/>
      <c r="CR149" s="63"/>
      <c r="CS149" s="68"/>
      <c r="CT149" s="70"/>
      <c r="CU149" s="69"/>
      <c r="CV149" s="69"/>
      <c r="CW149" s="69"/>
      <c r="CX149" s="69"/>
      <c r="CY149" s="69"/>
      <c r="CZ149" s="69"/>
      <c r="DA149" s="69"/>
      <c r="DB149" s="69"/>
      <c r="DC149" s="69"/>
      <c r="DD149" s="69"/>
      <c r="DE149" s="64"/>
      <c r="DF149" s="56"/>
      <c r="DG149" s="63"/>
      <c r="DH149" s="63"/>
      <c r="DI149" s="68"/>
      <c r="DJ149" s="70"/>
      <c r="DK149" s="69"/>
      <c r="DL149" s="69"/>
      <c r="DM149" s="69"/>
      <c r="DN149" s="69"/>
      <c r="DO149" s="69"/>
      <c r="DP149" s="69"/>
      <c r="DQ149" s="69"/>
      <c r="DR149" s="69"/>
      <c r="DS149" s="69"/>
      <c r="DT149" s="69"/>
      <c r="DU149" s="64"/>
      <c r="DV149" s="56"/>
      <c r="DW149" s="63"/>
      <c r="DX149" s="63"/>
      <c r="DY149" s="68"/>
      <c r="DZ149" s="70"/>
      <c r="EA149" s="69"/>
      <c r="EB149" s="69"/>
      <c r="EC149" s="69"/>
      <c r="ED149" s="69"/>
      <c r="EE149" s="69"/>
      <c r="EF149" s="69"/>
      <c r="EG149" s="69"/>
      <c r="EH149" s="69"/>
      <c r="EI149" s="69"/>
      <c r="EJ149" s="69"/>
      <c r="EK149" s="64"/>
      <c r="EL149" s="56"/>
      <c r="EM149" s="63"/>
      <c r="EN149" s="63"/>
      <c r="EO149" s="68"/>
      <c r="EP149" s="70"/>
      <c r="EQ149" s="69"/>
      <c r="ER149" s="69"/>
      <c r="ES149" s="69"/>
      <c r="ET149" s="69"/>
      <c r="EU149" s="69"/>
      <c r="EV149" s="69"/>
      <c r="EW149" s="69"/>
      <c r="EX149" s="69"/>
      <c r="EY149" s="69"/>
      <c r="EZ149" s="69"/>
      <c r="FA149" s="64"/>
      <c r="FB149" s="56"/>
      <c r="FC149" s="63"/>
      <c r="FD149" s="63"/>
      <c r="FE149" s="68"/>
      <c r="FF149" s="70"/>
      <c r="FG149" s="69"/>
      <c r="FH149" s="69"/>
      <c r="FI149" s="69"/>
      <c r="FJ149" s="69"/>
      <c r="FK149" s="69"/>
      <c r="FL149" s="69"/>
      <c r="FM149" s="69"/>
      <c r="FN149" s="69"/>
      <c r="FO149" s="69"/>
      <c r="FP149" s="69"/>
      <c r="FQ149" s="64"/>
      <c r="FR149" s="56"/>
      <c r="FS149" s="63"/>
      <c r="FT149" s="63"/>
      <c r="FU149" s="68"/>
      <c r="FV149" s="70"/>
      <c r="FW149" s="69"/>
      <c r="FX149" s="69"/>
      <c r="FY149" s="69"/>
      <c r="FZ149" s="69"/>
      <c r="GA149" s="69"/>
      <c r="GB149" s="69"/>
      <c r="GC149" s="69"/>
      <c r="GD149" s="69"/>
      <c r="GE149" s="69"/>
      <c r="GF149" s="69"/>
      <c r="GG149" s="64"/>
      <c r="GH149" s="56"/>
      <c r="GI149" s="63"/>
      <c r="GJ149" s="63"/>
      <c r="GK149" s="68"/>
      <c r="GL149" s="70"/>
      <c r="GM149" s="69"/>
      <c r="GN149" s="69"/>
      <c r="GO149" s="69"/>
      <c r="GP149" s="69"/>
      <c r="GQ149" s="69"/>
      <c r="GR149" s="69"/>
      <c r="GS149" s="69"/>
      <c r="GT149" s="69"/>
      <c r="GU149" s="69"/>
      <c r="GV149" s="69"/>
      <c r="GW149" s="64"/>
      <c r="GX149" s="56"/>
      <c r="GY149" s="63"/>
      <c r="GZ149" s="63"/>
      <c r="HA149" s="68"/>
      <c r="HB149" s="70"/>
      <c r="HC149" s="69"/>
      <c r="HD149" s="69"/>
      <c r="HE149" s="69"/>
      <c r="HF149" s="69"/>
      <c r="HG149" s="69"/>
      <c r="HH149" s="69"/>
      <c r="HI149" s="69"/>
      <c r="HJ149" s="69"/>
      <c r="HK149" s="69"/>
      <c r="HL149" s="69"/>
      <c r="HM149" s="64"/>
      <c r="HN149" s="56"/>
      <c r="HO149" s="63"/>
      <c r="HP149" s="63"/>
      <c r="HQ149" s="68"/>
      <c r="HR149" s="70"/>
      <c r="HS149" s="69"/>
      <c r="HT149" s="69"/>
      <c r="HU149" s="69"/>
      <c r="HV149" s="69"/>
      <c r="HW149" s="69"/>
      <c r="HX149" s="69"/>
      <c r="HY149" s="69"/>
      <c r="HZ149" s="69"/>
      <c r="IA149" s="69"/>
      <c r="IB149" s="69"/>
      <c r="IC149" s="64"/>
      <c r="ID149" s="56"/>
      <c r="IE149" s="63"/>
      <c r="IF149" s="63"/>
      <c r="IG149" s="68"/>
      <c r="IH149" s="70"/>
      <c r="II149" s="69"/>
      <c r="IJ149" s="69"/>
      <c r="IK149" s="69"/>
      <c r="IL149" s="69"/>
      <c r="IM149" s="69"/>
      <c r="IN149" s="69"/>
      <c r="IO149" s="69"/>
      <c r="IP149" s="69"/>
      <c r="IQ149" s="69"/>
      <c r="IR149" s="69"/>
      <c r="IS149" s="64"/>
      <c r="IT149" s="56"/>
      <c r="IU149" s="63"/>
      <c r="IV149" s="63"/>
      <c r="IW149" s="68"/>
      <c r="IX149" s="70"/>
      <c r="IY149" s="69"/>
      <c r="IZ149" s="69"/>
      <c r="JA149" s="69"/>
      <c r="JB149" s="69"/>
      <c r="JC149" s="69"/>
      <c r="JD149" s="69"/>
      <c r="JE149" s="69"/>
      <c r="JF149" s="69"/>
      <c r="JG149" s="69"/>
      <c r="JH149" s="69"/>
      <c r="JI149" s="64"/>
      <c r="JJ149" s="56"/>
      <c r="JK149" s="63"/>
      <c r="JL149" s="63"/>
      <c r="JM149" s="68"/>
      <c r="JN149" s="70"/>
      <c r="JO149" s="69"/>
      <c r="JP149" s="69"/>
      <c r="JQ149" s="69"/>
      <c r="JR149" s="69"/>
      <c r="JS149" s="69"/>
      <c r="JT149" s="69"/>
      <c r="JU149" s="69"/>
      <c r="JV149" s="69"/>
      <c r="JW149" s="69"/>
      <c r="JX149" s="69"/>
      <c r="JY149" s="64"/>
      <c r="JZ149" s="56"/>
      <c r="KA149" s="63"/>
      <c r="KB149" s="63"/>
      <c r="KC149" s="68"/>
      <c r="KD149" s="70"/>
      <c r="KE149" s="69"/>
      <c r="KF149" s="69"/>
      <c r="KG149" s="69"/>
      <c r="KH149" s="69"/>
      <c r="KI149" s="69"/>
      <c r="KJ149" s="69"/>
      <c r="KK149" s="69"/>
      <c r="KL149" s="69"/>
      <c r="KM149" s="69"/>
      <c r="KN149" s="69"/>
      <c r="KO149" s="64"/>
      <c r="KP149" s="56"/>
      <c r="KQ149" s="63"/>
      <c r="KR149" s="63"/>
      <c r="KS149" s="68"/>
      <c r="KT149" s="70"/>
      <c r="KU149" s="69"/>
      <c r="KV149" s="69"/>
      <c r="KW149" s="69"/>
      <c r="KX149" s="69"/>
      <c r="KY149" s="69"/>
      <c r="KZ149" s="69"/>
      <c r="LA149" s="69"/>
      <c r="LB149" s="69"/>
      <c r="LC149" s="69"/>
      <c r="LD149" s="69"/>
      <c r="LE149" s="64"/>
      <c r="LF149" s="56"/>
      <c r="LG149" s="63"/>
      <c r="LH149" s="63"/>
      <c r="LI149" s="68"/>
      <c r="LJ149" s="70"/>
      <c r="LK149" s="69"/>
      <c r="LL149" s="69"/>
      <c r="LM149" s="69"/>
      <c r="LN149" s="69"/>
      <c r="LO149" s="69"/>
      <c r="LP149" s="69"/>
      <c r="LQ149" s="69"/>
      <c r="LR149" s="69"/>
      <c r="LS149" s="69"/>
      <c r="LT149" s="69"/>
      <c r="LU149" s="64"/>
      <c r="LV149" s="56"/>
      <c r="LW149" s="63"/>
      <c r="LX149" s="63"/>
      <c r="LY149" s="68"/>
      <c r="LZ149" s="70"/>
      <c r="MA149" s="69"/>
      <c r="MB149" s="69"/>
      <c r="MC149" s="69"/>
      <c r="MD149" s="69"/>
      <c r="ME149" s="69"/>
      <c r="MF149" s="69"/>
      <c r="MG149" s="69"/>
      <c r="MH149" s="69"/>
      <c r="MI149" s="69"/>
      <c r="MJ149" s="69"/>
      <c r="MK149" s="64"/>
      <c r="ML149" s="56"/>
      <c r="MM149" s="63"/>
      <c r="MN149" s="63"/>
      <c r="MO149" s="68"/>
      <c r="MP149" s="70"/>
      <c r="MQ149" s="69"/>
      <c r="MR149" s="69"/>
      <c r="MS149" s="69"/>
      <c r="MT149" s="69"/>
      <c r="MU149" s="69"/>
      <c r="MV149" s="69"/>
      <c r="MW149" s="69"/>
      <c r="MX149" s="69"/>
      <c r="MY149" s="69"/>
      <c r="MZ149" s="69"/>
      <c r="NA149" s="64"/>
      <c r="NB149" s="56"/>
      <c r="NC149" s="63"/>
      <c r="ND149" s="63"/>
      <c r="NE149" s="68"/>
      <c r="NF149" s="70"/>
      <c r="NG149" s="69"/>
      <c r="NH149" s="69"/>
      <c r="NI149" s="69"/>
      <c r="NJ149" s="69"/>
      <c r="NK149" s="69"/>
      <c r="NL149" s="69"/>
      <c r="NM149" s="69"/>
      <c r="NN149" s="69"/>
      <c r="NO149" s="69"/>
      <c r="NP149" s="69"/>
      <c r="NQ149" s="64"/>
      <c r="NR149" s="56"/>
      <c r="NS149" s="63"/>
      <c r="NT149" s="63"/>
      <c r="NU149" s="68"/>
      <c r="NV149" s="70"/>
      <c r="NW149" s="69"/>
      <c r="NX149" s="69"/>
      <c r="NY149" s="69"/>
      <c r="NZ149" s="69"/>
      <c r="OA149" s="69"/>
      <c r="OB149" s="69"/>
      <c r="OC149" s="69"/>
      <c r="OD149" s="69"/>
      <c r="OE149" s="69"/>
      <c r="OF149" s="69"/>
      <c r="OG149" s="64"/>
      <c r="OH149" s="56"/>
      <c r="OI149" s="63"/>
      <c r="OJ149" s="63"/>
      <c r="OK149" s="68"/>
      <c r="OL149" s="70"/>
      <c r="OM149" s="69"/>
      <c r="ON149" s="69"/>
      <c r="OO149" s="69"/>
      <c r="OP149" s="69"/>
      <c r="OQ149" s="69"/>
      <c r="OR149" s="69"/>
      <c r="OS149" s="69"/>
      <c r="OT149" s="69"/>
      <c r="OU149" s="69"/>
      <c r="OV149" s="69"/>
      <c r="OW149" s="64"/>
      <c r="OX149" s="56"/>
      <c r="OY149" s="63"/>
      <c r="OZ149" s="63"/>
      <c r="PA149" s="68"/>
      <c r="PB149" s="70"/>
      <c r="PC149" s="69"/>
      <c r="PD149" s="69"/>
      <c r="PE149" s="69"/>
      <c r="PF149" s="69"/>
      <c r="PG149" s="69"/>
      <c r="PH149" s="69"/>
      <c r="PI149" s="69"/>
      <c r="PJ149" s="69"/>
      <c r="PK149" s="69"/>
      <c r="PL149" s="69"/>
      <c r="PM149" s="64"/>
      <c r="PN149" s="56"/>
      <c r="PO149" s="63"/>
      <c r="PP149" s="63"/>
      <c r="PQ149" s="68"/>
      <c r="PR149" s="70"/>
      <c r="PS149" s="69"/>
      <c r="PT149" s="69"/>
      <c r="PU149" s="69"/>
      <c r="PV149" s="69"/>
      <c r="PW149" s="69"/>
      <c r="PX149" s="69"/>
      <c r="PY149" s="69"/>
      <c r="PZ149" s="69"/>
      <c r="QA149" s="69"/>
      <c r="QB149" s="69"/>
      <c r="QC149" s="64"/>
      <c r="QD149" s="56"/>
      <c r="QE149" s="63"/>
      <c r="QF149" s="63"/>
      <c r="QG149" s="68"/>
      <c r="QH149" s="70"/>
      <c r="QI149" s="69"/>
      <c r="QJ149" s="69"/>
      <c r="QK149" s="69"/>
      <c r="QL149" s="69"/>
      <c r="QM149" s="69"/>
      <c r="QN149" s="69"/>
      <c r="QO149" s="69"/>
      <c r="QP149" s="69"/>
      <c r="QQ149" s="69"/>
      <c r="QR149" s="69"/>
      <c r="QS149" s="64"/>
      <c r="QT149" s="56"/>
      <c r="QU149" s="63"/>
      <c r="QV149" s="63"/>
      <c r="QW149" s="68"/>
      <c r="QX149" s="70"/>
      <c r="QY149" s="69"/>
      <c r="QZ149" s="69"/>
      <c r="RA149" s="69"/>
      <c r="RB149" s="69"/>
      <c r="RC149" s="69"/>
      <c r="RD149" s="69"/>
      <c r="RE149" s="69"/>
      <c r="RF149" s="69"/>
      <c r="RG149" s="69"/>
      <c r="RH149" s="69"/>
      <c r="RI149" s="64"/>
      <c r="RJ149" s="56"/>
      <c r="RK149" s="63"/>
      <c r="RL149" s="63"/>
      <c r="RM149" s="68"/>
      <c r="RN149" s="70"/>
      <c r="RO149" s="69"/>
      <c r="RP149" s="69"/>
      <c r="RQ149" s="69"/>
      <c r="RR149" s="69"/>
      <c r="RS149" s="69"/>
      <c r="RT149" s="69"/>
      <c r="RU149" s="69"/>
      <c r="RV149" s="69"/>
      <c r="RW149" s="69"/>
      <c r="RX149" s="69"/>
      <c r="RY149" s="64"/>
      <c r="RZ149" s="56"/>
      <c r="SA149" s="63"/>
      <c r="SB149" s="63"/>
      <c r="SC149" s="68"/>
      <c r="SD149" s="70"/>
      <c r="SE149" s="69"/>
      <c r="SF149" s="69"/>
      <c r="SG149" s="69"/>
      <c r="SH149" s="69"/>
      <c r="SI149" s="69"/>
      <c r="SJ149" s="69"/>
      <c r="SK149" s="69"/>
      <c r="SL149" s="69"/>
      <c r="SM149" s="69"/>
      <c r="SN149" s="69"/>
      <c r="SO149" s="64"/>
      <c r="SP149" s="56"/>
      <c r="SQ149" s="63"/>
      <c r="SR149" s="63"/>
      <c r="SS149" s="68"/>
      <c r="ST149" s="70"/>
      <c r="SU149" s="69"/>
      <c r="SV149" s="69"/>
      <c r="SW149" s="69"/>
      <c r="SX149" s="69"/>
      <c r="SY149" s="69"/>
      <c r="SZ149" s="69"/>
      <c r="TA149" s="69"/>
      <c r="TB149" s="69"/>
      <c r="TC149" s="69"/>
      <c r="TD149" s="69"/>
      <c r="TE149" s="64"/>
      <c r="TF149" s="56"/>
      <c r="TG149" s="63"/>
      <c r="TH149" s="63"/>
      <c r="TI149" s="68"/>
      <c r="TJ149" s="70"/>
      <c r="TK149" s="69"/>
      <c r="TL149" s="69"/>
      <c r="TM149" s="69"/>
      <c r="TN149" s="69"/>
      <c r="TO149" s="69"/>
      <c r="TP149" s="69"/>
      <c r="TQ149" s="69"/>
      <c r="TR149" s="69"/>
      <c r="TS149" s="69"/>
      <c r="TT149" s="69"/>
      <c r="TU149" s="64"/>
      <c r="TV149" s="56"/>
      <c r="TW149" s="63"/>
      <c r="TX149" s="63"/>
      <c r="TY149" s="68"/>
      <c r="TZ149" s="70"/>
      <c r="UA149" s="69"/>
      <c r="UB149" s="69"/>
      <c r="UC149" s="69"/>
      <c r="UD149" s="69"/>
      <c r="UE149" s="69"/>
      <c r="UF149" s="69"/>
      <c r="UG149" s="69"/>
      <c r="UH149" s="69"/>
      <c r="UI149" s="69"/>
      <c r="UJ149" s="69"/>
      <c r="UK149" s="64"/>
      <c r="UL149" s="56"/>
      <c r="UM149" s="63"/>
      <c r="UN149" s="63"/>
      <c r="UO149" s="68"/>
      <c r="UP149" s="70"/>
      <c r="UQ149" s="69"/>
      <c r="UR149" s="69"/>
      <c r="US149" s="69"/>
      <c r="UT149" s="69"/>
      <c r="UU149" s="69"/>
      <c r="UV149" s="69"/>
      <c r="UW149" s="69"/>
      <c r="UX149" s="69"/>
      <c r="UY149" s="69"/>
      <c r="UZ149" s="69"/>
      <c r="VA149" s="64"/>
      <c r="VB149" s="56"/>
      <c r="VC149" s="63"/>
      <c r="VD149" s="63"/>
      <c r="VE149" s="68"/>
      <c r="VF149" s="70"/>
      <c r="VG149" s="69"/>
      <c r="VH149" s="69"/>
      <c r="VI149" s="69"/>
      <c r="VJ149" s="69"/>
      <c r="VK149" s="69"/>
      <c r="VL149" s="69"/>
      <c r="VM149" s="69"/>
      <c r="VN149" s="69"/>
      <c r="VO149" s="69"/>
      <c r="VP149" s="69"/>
      <c r="VQ149" s="64"/>
      <c r="VR149" s="56"/>
      <c r="VS149" s="63"/>
      <c r="VT149" s="63"/>
      <c r="VU149" s="68"/>
      <c r="VV149" s="70"/>
      <c r="VW149" s="69"/>
      <c r="VX149" s="69"/>
      <c r="VY149" s="69"/>
      <c r="VZ149" s="69"/>
      <c r="WA149" s="69"/>
      <c r="WB149" s="69"/>
      <c r="WC149" s="69"/>
      <c r="WD149" s="69"/>
      <c r="WE149" s="69"/>
      <c r="WF149" s="69"/>
      <c r="WG149" s="64"/>
      <c r="WH149" s="56"/>
      <c r="WI149" s="63"/>
      <c r="WJ149" s="63"/>
      <c r="WK149" s="68"/>
      <c r="WL149" s="70"/>
      <c r="WM149" s="69"/>
      <c r="WN149" s="69"/>
      <c r="WO149" s="69"/>
      <c r="WP149" s="69"/>
      <c r="WQ149" s="69"/>
      <c r="WR149" s="69"/>
      <c r="WS149" s="69"/>
      <c r="WT149" s="69"/>
      <c r="WU149" s="69"/>
      <c r="WV149" s="69"/>
      <c r="WW149" s="64"/>
      <c r="WX149" s="56"/>
      <c r="WY149" s="63"/>
      <c r="WZ149" s="63"/>
      <c r="XA149" s="68"/>
      <c r="XB149" s="70"/>
      <c r="XC149" s="69"/>
      <c r="XD149" s="69"/>
      <c r="XE149" s="69"/>
      <c r="XF149" s="69"/>
      <c r="XG149" s="69"/>
      <c r="XH149" s="69"/>
      <c r="XI149" s="69"/>
      <c r="XJ149" s="69"/>
      <c r="XK149" s="69"/>
      <c r="XL149" s="69"/>
      <c r="XM149" s="64"/>
      <c r="XN149" s="56"/>
      <c r="XO149" s="63"/>
      <c r="XP149" s="63"/>
      <c r="XQ149" s="68"/>
      <c r="XR149" s="70"/>
      <c r="XS149" s="69"/>
      <c r="XT149" s="69"/>
      <c r="XU149" s="69"/>
      <c r="XV149" s="69"/>
      <c r="XW149" s="69"/>
      <c r="XX149" s="69"/>
      <c r="XY149" s="69"/>
      <c r="XZ149" s="69"/>
      <c r="YA149" s="69"/>
      <c r="YB149" s="69"/>
      <c r="YC149" s="64"/>
      <c r="YD149" s="56"/>
      <c r="YE149" s="63"/>
      <c r="YF149" s="63"/>
      <c r="YG149" s="68"/>
      <c r="YH149" s="70"/>
      <c r="YI149" s="69"/>
      <c r="YJ149" s="69"/>
      <c r="YK149" s="69"/>
      <c r="YL149" s="69"/>
      <c r="YM149" s="69"/>
      <c r="YN149" s="69"/>
      <c r="YO149" s="69"/>
      <c r="YP149" s="69"/>
      <c r="YQ149" s="69"/>
      <c r="YR149" s="69"/>
      <c r="YS149" s="64"/>
      <c r="YT149" s="56"/>
      <c r="YU149" s="63"/>
      <c r="YV149" s="63"/>
      <c r="YW149" s="68"/>
      <c r="YX149" s="70"/>
      <c r="YY149" s="69"/>
      <c r="YZ149" s="69"/>
      <c r="ZA149" s="69"/>
      <c r="ZB149" s="69"/>
      <c r="ZC149" s="69"/>
      <c r="ZD149" s="69"/>
      <c r="ZE149" s="69"/>
      <c r="ZF149" s="69"/>
      <c r="ZG149" s="69"/>
      <c r="ZH149" s="69"/>
      <c r="ZI149" s="64"/>
      <c r="ZJ149" s="56"/>
      <c r="ZK149" s="63"/>
      <c r="ZL149" s="63"/>
      <c r="ZM149" s="68"/>
      <c r="ZN149" s="70"/>
      <c r="ZO149" s="69"/>
      <c r="ZP149" s="69"/>
      <c r="ZQ149" s="69"/>
      <c r="ZR149" s="69"/>
      <c r="ZS149" s="69"/>
      <c r="ZT149" s="69"/>
      <c r="ZU149" s="69"/>
      <c r="ZV149" s="69"/>
      <c r="ZW149" s="69"/>
      <c r="ZX149" s="69"/>
      <c r="ZY149" s="64"/>
      <c r="ZZ149" s="56"/>
      <c r="AAA149" s="63"/>
      <c r="AAB149" s="63"/>
      <c r="AAC149" s="68"/>
      <c r="AAD149" s="70"/>
      <c r="AAE149" s="69"/>
      <c r="AAF149" s="69"/>
      <c r="AAG149" s="69"/>
      <c r="AAH149" s="69"/>
      <c r="AAI149" s="69"/>
      <c r="AAJ149" s="69"/>
      <c r="AAK149" s="69"/>
      <c r="AAL149" s="69"/>
      <c r="AAM149" s="69"/>
      <c r="AAN149" s="69"/>
      <c r="AAO149" s="64"/>
      <c r="AAP149" s="56"/>
      <c r="AAQ149" s="63"/>
      <c r="AAR149" s="63"/>
      <c r="AAS149" s="68"/>
      <c r="AAT149" s="70"/>
      <c r="AAU149" s="69"/>
      <c r="AAV149" s="69"/>
      <c r="AAW149" s="69"/>
      <c r="AAX149" s="69"/>
      <c r="AAY149" s="69"/>
      <c r="AAZ149" s="69"/>
      <c r="ABA149" s="69"/>
      <c r="ABB149" s="69"/>
      <c r="ABC149" s="69"/>
      <c r="ABD149" s="69"/>
      <c r="ABE149" s="64"/>
      <c r="ABF149" s="56"/>
      <c r="ABG149" s="63"/>
      <c r="ABH149" s="63"/>
      <c r="ABI149" s="68"/>
      <c r="ABJ149" s="70"/>
      <c r="ABK149" s="69"/>
      <c r="ABL149" s="69"/>
      <c r="ABM149" s="69"/>
      <c r="ABN149" s="69"/>
      <c r="ABO149" s="69"/>
      <c r="ABP149" s="69"/>
      <c r="ABQ149" s="69"/>
      <c r="ABR149" s="69"/>
      <c r="ABS149" s="69"/>
      <c r="ABT149" s="69"/>
      <c r="ABU149" s="64"/>
      <c r="ABV149" s="56"/>
      <c r="ABW149" s="63"/>
      <c r="ABX149" s="63"/>
      <c r="ABY149" s="68"/>
      <c r="ABZ149" s="70"/>
      <c r="ACA149" s="69"/>
      <c r="ACB149" s="69"/>
      <c r="ACC149" s="69"/>
      <c r="ACD149" s="69"/>
      <c r="ACE149" s="69"/>
      <c r="ACF149" s="69"/>
      <c r="ACG149" s="69"/>
      <c r="ACH149" s="69"/>
      <c r="ACI149" s="69"/>
      <c r="ACJ149" s="69"/>
      <c r="ACK149" s="64"/>
      <c r="ACL149" s="56"/>
      <c r="ACM149" s="63"/>
      <c r="ACN149" s="63"/>
      <c r="ACO149" s="68"/>
      <c r="ACP149" s="70"/>
      <c r="ACQ149" s="69"/>
      <c r="ACR149" s="69"/>
      <c r="ACS149" s="69"/>
      <c r="ACT149" s="69"/>
      <c r="ACU149" s="69"/>
      <c r="ACV149" s="69"/>
      <c r="ACW149" s="69"/>
      <c r="ACX149" s="69"/>
      <c r="ACY149" s="69"/>
      <c r="ACZ149" s="69"/>
      <c r="ADA149" s="64"/>
      <c r="ADB149" s="56"/>
      <c r="ADC149" s="63"/>
      <c r="ADD149" s="63"/>
      <c r="ADE149" s="68"/>
      <c r="ADF149" s="70"/>
      <c r="ADG149" s="69"/>
      <c r="ADH149" s="69"/>
      <c r="ADI149" s="69"/>
      <c r="ADJ149" s="69"/>
      <c r="ADK149" s="69"/>
      <c r="ADL149" s="69"/>
      <c r="ADM149" s="69"/>
      <c r="ADN149" s="69"/>
      <c r="ADO149" s="69"/>
      <c r="ADP149" s="69"/>
      <c r="ADQ149" s="64"/>
      <c r="ADR149" s="56"/>
      <c r="ADS149" s="63"/>
      <c r="ADT149" s="63"/>
      <c r="ADU149" s="68"/>
      <c r="ADV149" s="70"/>
      <c r="ADW149" s="69"/>
      <c r="ADX149" s="69"/>
      <c r="ADY149" s="69"/>
      <c r="ADZ149" s="69"/>
      <c r="AEA149" s="69"/>
      <c r="AEB149" s="69"/>
      <c r="AEC149" s="69"/>
      <c r="AED149" s="69"/>
      <c r="AEE149" s="69"/>
      <c r="AEF149" s="69"/>
      <c r="AEG149" s="64"/>
      <c r="AEH149" s="56"/>
      <c r="AEI149" s="63"/>
      <c r="AEJ149" s="63"/>
      <c r="AEK149" s="68"/>
      <c r="AEL149" s="70"/>
      <c r="AEM149" s="69"/>
      <c r="AEN149" s="69"/>
      <c r="AEO149" s="69"/>
      <c r="AEP149" s="69"/>
      <c r="AEQ149" s="69"/>
      <c r="AER149" s="69"/>
      <c r="AES149" s="69"/>
      <c r="AET149" s="69"/>
      <c r="AEU149" s="69"/>
      <c r="AEV149" s="69"/>
      <c r="AEW149" s="64"/>
      <c r="AEX149" s="56"/>
      <c r="AEY149" s="63"/>
      <c r="AEZ149" s="63"/>
      <c r="AFA149" s="68"/>
      <c r="AFB149" s="70"/>
      <c r="AFC149" s="69"/>
      <c r="AFD149" s="69"/>
      <c r="AFE149" s="69"/>
      <c r="AFF149" s="69"/>
      <c r="AFG149" s="69"/>
      <c r="AFH149" s="69"/>
      <c r="AFI149" s="69"/>
      <c r="AFJ149" s="69"/>
      <c r="AFK149" s="69"/>
      <c r="AFL149" s="69"/>
      <c r="AFM149" s="64"/>
      <c r="AFN149" s="56"/>
      <c r="AFO149" s="63"/>
      <c r="AFP149" s="63"/>
      <c r="AFQ149" s="68"/>
      <c r="AFR149" s="70"/>
      <c r="AFS149" s="69"/>
      <c r="AFT149" s="69"/>
      <c r="AFU149" s="69"/>
      <c r="AFV149" s="69"/>
      <c r="AFW149" s="69"/>
      <c r="AFX149" s="69"/>
      <c r="AFY149" s="69"/>
      <c r="AFZ149" s="69"/>
      <c r="AGA149" s="69"/>
      <c r="AGB149" s="69"/>
      <c r="AGC149" s="64"/>
      <c r="AGD149" s="56"/>
      <c r="AGE149" s="63"/>
      <c r="AGF149" s="63"/>
      <c r="AGG149" s="68"/>
      <c r="AGH149" s="70"/>
      <c r="AGI149" s="69"/>
      <c r="AGJ149" s="69"/>
      <c r="AGK149" s="69"/>
      <c r="AGL149" s="69"/>
      <c r="AGM149" s="69"/>
      <c r="AGN149" s="69"/>
      <c r="AGO149" s="69"/>
      <c r="AGP149" s="69"/>
      <c r="AGQ149" s="69"/>
      <c r="AGR149" s="69"/>
      <c r="AGS149" s="64"/>
      <c r="AGT149" s="56"/>
      <c r="AGU149" s="63"/>
      <c r="AGV149" s="63"/>
      <c r="AGW149" s="68"/>
      <c r="AGX149" s="70"/>
      <c r="AGY149" s="69"/>
      <c r="AGZ149" s="69"/>
      <c r="AHA149" s="69"/>
      <c r="AHB149" s="69"/>
      <c r="AHC149" s="69"/>
      <c r="AHD149" s="69"/>
      <c r="AHE149" s="69"/>
      <c r="AHF149" s="69"/>
      <c r="AHG149" s="69"/>
      <c r="AHH149" s="69"/>
      <c r="AHI149" s="64"/>
      <c r="AHJ149" s="56"/>
      <c r="AHK149" s="63"/>
      <c r="AHL149" s="63"/>
      <c r="AHM149" s="68"/>
      <c r="AHN149" s="70"/>
      <c r="AHO149" s="69"/>
      <c r="AHP149" s="69"/>
      <c r="AHQ149" s="69"/>
      <c r="AHR149" s="69"/>
      <c r="AHS149" s="69"/>
      <c r="AHT149" s="69"/>
      <c r="AHU149" s="69"/>
      <c r="AHV149" s="69"/>
      <c r="AHW149" s="69"/>
      <c r="AHX149" s="69"/>
      <c r="AHY149" s="64"/>
      <c r="AHZ149" s="56"/>
      <c r="AIA149" s="63"/>
      <c r="AIB149" s="63"/>
      <c r="AIC149" s="68"/>
      <c r="AID149" s="70"/>
      <c r="AIE149" s="69"/>
      <c r="AIF149" s="69"/>
      <c r="AIG149" s="69"/>
      <c r="AIH149" s="69"/>
      <c r="AII149" s="69"/>
      <c r="AIJ149" s="69"/>
      <c r="AIK149" s="69"/>
      <c r="AIL149" s="69"/>
      <c r="AIM149" s="69"/>
      <c r="AIN149" s="69"/>
      <c r="AIO149" s="64"/>
      <c r="AIP149" s="56"/>
      <c r="AIQ149" s="63"/>
      <c r="AIR149" s="63"/>
      <c r="AIS149" s="68"/>
      <c r="AIT149" s="70"/>
      <c r="AIU149" s="69"/>
      <c r="AIV149" s="69"/>
      <c r="AIW149" s="69"/>
      <c r="AIX149" s="69"/>
      <c r="AIY149" s="69"/>
      <c r="AIZ149" s="69"/>
      <c r="AJA149" s="69"/>
      <c r="AJB149" s="69"/>
      <c r="AJC149" s="69"/>
      <c r="AJD149" s="69"/>
      <c r="AJE149" s="64"/>
      <c r="AJF149" s="56"/>
      <c r="AJG149" s="63"/>
      <c r="AJH149" s="63"/>
      <c r="AJI149" s="68"/>
      <c r="AJJ149" s="70"/>
      <c r="AJK149" s="69"/>
      <c r="AJL149" s="69"/>
      <c r="AJM149" s="69"/>
      <c r="AJN149" s="69"/>
      <c r="AJO149" s="69"/>
      <c r="AJP149" s="69"/>
      <c r="AJQ149" s="69"/>
      <c r="AJR149" s="69"/>
      <c r="AJS149" s="69"/>
      <c r="AJT149" s="69"/>
      <c r="AJU149" s="64"/>
      <c r="AJV149" s="56"/>
      <c r="AJW149" s="63"/>
      <c r="AJX149" s="63"/>
      <c r="AJY149" s="68"/>
      <c r="AJZ149" s="70"/>
      <c r="AKA149" s="69"/>
      <c r="AKB149" s="69"/>
      <c r="AKC149" s="69"/>
      <c r="AKD149" s="69"/>
      <c r="AKE149" s="69"/>
      <c r="AKF149" s="69"/>
      <c r="AKG149" s="69"/>
      <c r="AKH149" s="69"/>
      <c r="AKI149" s="69"/>
      <c r="AKJ149" s="69"/>
      <c r="AKK149" s="64"/>
      <c r="AKL149" s="56"/>
      <c r="AKM149" s="63"/>
      <c r="AKN149" s="63"/>
      <c r="AKO149" s="68"/>
      <c r="AKP149" s="70"/>
      <c r="AKQ149" s="69"/>
      <c r="AKR149" s="69"/>
      <c r="AKS149" s="69"/>
      <c r="AKT149" s="69"/>
      <c r="AKU149" s="69"/>
      <c r="AKV149" s="69"/>
      <c r="AKW149" s="69"/>
      <c r="AKX149" s="69"/>
      <c r="AKY149" s="69"/>
      <c r="AKZ149" s="69"/>
      <c r="ALA149" s="64"/>
      <c r="ALB149" s="56"/>
      <c r="ALC149" s="63"/>
      <c r="ALD149" s="63"/>
      <c r="ALE149" s="68"/>
      <c r="ALF149" s="70"/>
      <c r="ALG149" s="69"/>
      <c r="ALH149" s="69"/>
      <c r="ALI149" s="69"/>
      <c r="ALJ149" s="69"/>
      <c r="ALK149" s="69"/>
      <c r="ALL149" s="69"/>
      <c r="ALM149" s="69"/>
      <c r="ALN149" s="69"/>
      <c r="ALO149" s="69"/>
      <c r="ALP149" s="69"/>
      <c r="ALQ149" s="64"/>
      <c r="ALR149" s="56"/>
      <c r="ALS149" s="63"/>
      <c r="ALT149" s="63"/>
      <c r="ALU149" s="68"/>
      <c r="ALV149" s="70"/>
      <c r="ALW149" s="69"/>
      <c r="ALX149" s="69"/>
      <c r="ALY149" s="69"/>
      <c r="ALZ149" s="69"/>
      <c r="AMA149" s="69"/>
      <c r="AMB149" s="69"/>
      <c r="AMC149" s="69"/>
      <c r="AMD149" s="69"/>
      <c r="AME149" s="69"/>
      <c r="AMF149" s="69"/>
      <c r="AMG149" s="64"/>
      <c r="AMH149" s="56"/>
      <c r="AMI149" s="63"/>
      <c r="AMJ149" s="63"/>
      <c r="AMK149" s="68"/>
      <c r="AML149" s="70"/>
      <c r="AMM149" s="69"/>
      <c r="AMN149" s="69"/>
      <c r="AMO149" s="69"/>
      <c r="AMP149" s="69"/>
      <c r="AMQ149" s="69"/>
      <c r="AMR149" s="69"/>
      <c r="AMS149" s="69"/>
      <c r="AMT149" s="69"/>
      <c r="AMU149" s="69"/>
      <c r="AMV149" s="69"/>
      <c r="AMW149" s="64"/>
      <c r="AMX149" s="56"/>
      <c r="AMY149" s="63"/>
      <c r="AMZ149" s="63"/>
      <c r="ANA149" s="68"/>
      <c r="ANB149" s="70"/>
      <c r="ANC149" s="69"/>
      <c r="AND149" s="69"/>
      <c r="ANE149" s="69"/>
      <c r="ANF149" s="69"/>
      <c r="ANG149" s="69"/>
      <c r="ANH149" s="69"/>
      <c r="ANI149" s="69"/>
      <c r="ANJ149" s="69"/>
      <c r="ANK149" s="69"/>
      <c r="ANL149" s="69"/>
      <c r="ANM149" s="64"/>
      <c r="ANN149" s="56"/>
      <c r="ANO149" s="63"/>
      <c r="ANP149" s="63"/>
      <c r="ANQ149" s="68"/>
      <c r="ANR149" s="70"/>
      <c r="ANS149" s="69"/>
      <c r="ANT149" s="69"/>
      <c r="ANU149" s="69"/>
      <c r="ANV149" s="69"/>
      <c r="ANW149" s="69"/>
      <c r="ANX149" s="69"/>
      <c r="ANY149" s="69"/>
      <c r="ANZ149" s="69"/>
      <c r="AOA149" s="69"/>
      <c r="AOB149" s="69"/>
      <c r="AOC149" s="64"/>
      <c r="AOD149" s="56"/>
      <c r="AOE149" s="63"/>
      <c r="AOF149" s="63"/>
      <c r="AOG149" s="68"/>
      <c r="AOH149" s="70"/>
      <c r="AOI149" s="69"/>
      <c r="AOJ149" s="69"/>
      <c r="AOK149" s="69"/>
      <c r="AOL149" s="69"/>
      <c r="AOM149" s="69"/>
      <c r="AON149" s="69"/>
      <c r="AOO149" s="69"/>
      <c r="AOP149" s="69"/>
      <c r="AOQ149" s="69"/>
      <c r="AOR149" s="69"/>
      <c r="AOS149" s="64"/>
      <c r="AOT149" s="56"/>
      <c r="AOU149" s="63"/>
      <c r="AOV149" s="63"/>
      <c r="AOW149" s="68"/>
      <c r="AOX149" s="70"/>
      <c r="AOY149" s="69"/>
      <c r="AOZ149" s="69"/>
      <c r="APA149" s="69"/>
      <c r="APB149" s="69"/>
      <c r="APC149" s="69"/>
      <c r="APD149" s="69"/>
      <c r="APE149" s="69"/>
      <c r="APF149" s="69"/>
      <c r="APG149" s="69"/>
      <c r="APH149" s="69"/>
      <c r="API149" s="64"/>
      <c r="APJ149" s="56"/>
      <c r="APK149" s="63"/>
      <c r="APL149" s="63"/>
      <c r="APM149" s="68"/>
      <c r="APN149" s="70"/>
      <c r="APO149" s="69"/>
      <c r="APP149" s="69"/>
      <c r="APQ149" s="69"/>
      <c r="APR149" s="69"/>
      <c r="APS149" s="69"/>
      <c r="APT149" s="69"/>
      <c r="APU149" s="69"/>
      <c r="APV149" s="69"/>
      <c r="APW149" s="69"/>
      <c r="APX149" s="69"/>
      <c r="APY149" s="64"/>
      <c r="APZ149" s="56"/>
      <c r="AQA149" s="63"/>
      <c r="AQB149" s="63"/>
      <c r="AQC149" s="68"/>
      <c r="AQD149" s="70"/>
      <c r="AQE149" s="69"/>
      <c r="AQF149" s="69"/>
      <c r="AQG149" s="69"/>
      <c r="AQH149" s="69"/>
      <c r="AQI149" s="69"/>
      <c r="AQJ149" s="69"/>
      <c r="AQK149" s="69"/>
      <c r="AQL149" s="69"/>
      <c r="AQM149" s="69"/>
      <c r="AQN149" s="69"/>
      <c r="AQO149" s="64"/>
      <c r="AQP149" s="56"/>
      <c r="AQQ149" s="63"/>
      <c r="AQR149" s="63"/>
      <c r="AQS149" s="68"/>
      <c r="AQT149" s="70"/>
      <c r="AQU149" s="69"/>
      <c r="AQV149" s="69"/>
      <c r="AQW149" s="69"/>
      <c r="AQX149" s="69"/>
      <c r="AQY149" s="69"/>
      <c r="AQZ149" s="69"/>
      <c r="ARA149" s="69"/>
      <c r="ARB149" s="69"/>
      <c r="ARC149" s="69"/>
      <c r="ARD149" s="69"/>
      <c r="ARE149" s="64"/>
      <c r="ARF149" s="56"/>
      <c r="ARG149" s="63"/>
      <c r="ARH149" s="63"/>
      <c r="ARI149" s="68"/>
      <c r="ARJ149" s="70"/>
      <c r="ARK149" s="69"/>
      <c r="ARL149" s="69"/>
      <c r="ARM149" s="69"/>
      <c r="ARN149" s="69"/>
      <c r="ARO149" s="69"/>
      <c r="ARP149" s="69"/>
      <c r="ARQ149" s="69"/>
      <c r="ARR149" s="69"/>
      <c r="ARS149" s="69"/>
      <c r="ART149" s="69"/>
      <c r="ARU149" s="64"/>
      <c r="ARV149" s="56"/>
      <c r="ARW149" s="63"/>
      <c r="ARX149" s="63"/>
      <c r="ARY149" s="68"/>
      <c r="ARZ149" s="70"/>
      <c r="ASA149" s="69"/>
      <c r="ASB149" s="69"/>
      <c r="ASC149" s="69"/>
      <c r="ASD149" s="69"/>
      <c r="ASE149" s="69"/>
      <c r="ASF149" s="69"/>
      <c r="ASG149" s="69"/>
      <c r="ASH149" s="69"/>
      <c r="ASI149" s="69"/>
      <c r="ASJ149" s="69"/>
      <c r="ASK149" s="64"/>
      <c r="ASL149" s="56"/>
      <c r="ASM149" s="63"/>
      <c r="ASN149" s="63"/>
      <c r="ASO149" s="68"/>
      <c r="ASP149" s="70"/>
      <c r="ASQ149" s="69"/>
      <c r="ASR149" s="69"/>
      <c r="ASS149" s="69"/>
      <c r="AST149" s="69"/>
      <c r="ASU149" s="69"/>
      <c r="ASV149" s="69"/>
      <c r="ASW149" s="69"/>
      <c r="ASX149" s="69"/>
      <c r="ASY149" s="69"/>
      <c r="ASZ149" s="69"/>
      <c r="ATA149" s="64"/>
      <c r="ATB149" s="56"/>
      <c r="ATC149" s="63"/>
      <c r="ATD149" s="63"/>
      <c r="ATE149" s="68"/>
      <c r="ATF149" s="70"/>
      <c r="ATG149" s="69"/>
      <c r="ATH149" s="69"/>
      <c r="ATI149" s="69"/>
      <c r="ATJ149" s="69"/>
      <c r="ATK149" s="69"/>
      <c r="ATL149" s="69"/>
      <c r="ATM149" s="69"/>
      <c r="ATN149" s="69"/>
      <c r="ATO149" s="69"/>
      <c r="ATP149" s="69"/>
      <c r="ATQ149" s="64"/>
      <c r="ATR149" s="56"/>
      <c r="ATS149" s="63"/>
      <c r="ATT149" s="63"/>
      <c r="ATU149" s="68"/>
      <c r="ATV149" s="70"/>
      <c r="ATW149" s="69"/>
      <c r="ATX149" s="69"/>
      <c r="ATY149" s="69"/>
      <c r="ATZ149" s="69"/>
      <c r="AUA149" s="69"/>
      <c r="AUB149" s="69"/>
      <c r="AUC149" s="69"/>
      <c r="AUD149" s="69"/>
      <c r="AUE149" s="69"/>
      <c r="AUF149" s="69"/>
      <c r="AUG149" s="64"/>
      <c r="AUH149" s="56"/>
      <c r="AUI149" s="63"/>
      <c r="AUJ149" s="63"/>
      <c r="AUK149" s="68"/>
      <c r="AUL149" s="70"/>
      <c r="AUM149" s="69"/>
      <c r="AUN149" s="69"/>
      <c r="AUO149" s="69"/>
      <c r="AUP149" s="69"/>
      <c r="AUQ149" s="69"/>
      <c r="AUR149" s="69"/>
      <c r="AUS149" s="69"/>
      <c r="AUT149" s="69"/>
      <c r="AUU149" s="69"/>
      <c r="AUV149" s="69"/>
      <c r="AUW149" s="64"/>
      <c r="AUX149" s="56"/>
      <c r="AUY149" s="63"/>
      <c r="AUZ149" s="63"/>
      <c r="AVA149" s="68"/>
      <c r="AVB149" s="70"/>
      <c r="AVC149" s="69"/>
      <c r="AVD149" s="69"/>
      <c r="AVE149" s="69"/>
      <c r="AVF149" s="69"/>
      <c r="AVG149" s="69"/>
      <c r="AVH149" s="69"/>
      <c r="AVI149" s="69"/>
      <c r="AVJ149" s="69"/>
      <c r="AVK149" s="69"/>
      <c r="AVL149" s="69"/>
      <c r="AVM149" s="64"/>
      <c r="AVN149" s="56"/>
      <c r="AVO149" s="63"/>
      <c r="AVP149" s="63"/>
      <c r="AVQ149" s="68"/>
      <c r="AVR149" s="70"/>
      <c r="AVS149" s="69"/>
      <c r="AVT149" s="69"/>
      <c r="AVU149" s="69"/>
      <c r="AVV149" s="69"/>
      <c r="AVW149" s="69"/>
      <c r="AVX149" s="69"/>
      <c r="AVY149" s="69"/>
      <c r="AVZ149" s="69"/>
      <c r="AWA149" s="69"/>
      <c r="AWB149" s="69"/>
      <c r="AWC149" s="64"/>
      <c r="AWD149" s="56"/>
      <c r="AWE149" s="63"/>
      <c r="AWF149" s="63"/>
      <c r="AWG149" s="68"/>
      <c r="AWH149" s="70"/>
      <c r="AWI149" s="69"/>
      <c r="AWJ149" s="69"/>
      <c r="AWK149" s="69"/>
      <c r="AWL149" s="69"/>
      <c r="AWM149" s="69"/>
      <c r="AWN149" s="69"/>
      <c r="AWO149" s="69"/>
      <c r="AWP149" s="69"/>
      <c r="AWQ149" s="69"/>
      <c r="AWR149" s="69"/>
      <c r="AWS149" s="64"/>
      <c r="AWT149" s="56"/>
      <c r="AWU149" s="63"/>
      <c r="AWV149" s="63"/>
      <c r="AWW149" s="68"/>
      <c r="AWX149" s="70"/>
      <c r="AWY149" s="69"/>
      <c r="AWZ149" s="69"/>
      <c r="AXA149" s="69"/>
      <c r="AXB149" s="69"/>
      <c r="AXC149" s="69"/>
      <c r="AXD149" s="69"/>
      <c r="AXE149" s="69"/>
      <c r="AXF149" s="69"/>
      <c r="AXG149" s="69"/>
      <c r="AXH149" s="69"/>
      <c r="AXI149" s="64"/>
      <c r="AXJ149" s="56"/>
      <c r="AXK149" s="63"/>
      <c r="AXL149" s="63"/>
      <c r="AXM149" s="68"/>
      <c r="AXN149" s="70"/>
      <c r="AXO149" s="69"/>
      <c r="AXP149" s="69"/>
      <c r="AXQ149" s="69"/>
      <c r="AXR149" s="69"/>
      <c r="AXS149" s="69"/>
      <c r="AXT149" s="69"/>
      <c r="AXU149" s="69"/>
      <c r="AXV149" s="69"/>
      <c r="AXW149" s="69"/>
      <c r="AXX149" s="69"/>
      <c r="AXY149" s="64"/>
      <c r="AXZ149" s="56"/>
      <c r="AYA149" s="63"/>
      <c r="AYB149" s="63"/>
      <c r="AYC149" s="68"/>
      <c r="AYD149" s="70"/>
      <c r="AYE149" s="69"/>
      <c r="AYF149" s="69"/>
      <c r="AYG149" s="69"/>
      <c r="AYH149" s="69"/>
      <c r="AYI149" s="69"/>
      <c r="AYJ149" s="69"/>
      <c r="AYK149" s="69"/>
      <c r="AYL149" s="69"/>
      <c r="AYM149" s="69"/>
      <c r="AYN149" s="69"/>
      <c r="AYO149" s="64"/>
      <c r="AYP149" s="56"/>
      <c r="AYQ149" s="63"/>
      <c r="AYR149" s="63"/>
      <c r="AYS149" s="68"/>
      <c r="AYT149" s="70"/>
      <c r="AYU149" s="69"/>
      <c r="AYV149" s="69"/>
      <c r="AYW149" s="69"/>
      <c r="AYX149" s="69"/>
      <c r="AYY149" s="69"/>
      <c r="AYZ149" s="69"/>
      <c r="AZA149" s="69"/>
      <c r="AZB149" s="69"/>
      <c r="AZC149" s="69"/>
      <c r="AZD149" s="69"/>
      <c r="AZE149" s="64"/>
      <c r="AZF149" s="56"/>
      <c r="AZG149" s="63"/>
      <c r="AZH149" s="63"/>
      <c r="AZI149" s="68"/>
      <c r="AZJ149" s="70"/>
      <c r="AZK149" s="69"/>
      <c r="AZL149" s="69"/>
      <c r="AZM149" s="69"/>
      <c r="AZN149" s="69"/>
      <c r="AZO149" s="69"/>
      <c r="AZP149" s="69"/>
      <c r="AZQ149" s="69"/>
      <c r="AZR149" s="69"/>
      <c r="AZS149" s="69"/>
      <c r="AZT149" s="69"/>
      <c r="AZU149" s="64"/>
      <c r="AZV149" s="56"/>
      <c r="AZW149" s="63"/>
      <c r="AZX149" s="63"/>
      <c r="AZY149" s="68"/>
      <c r="AZZ149" s="70"/>
      <c r="BAA149" s="69"/>
      <c r="BAB149" s="69"/>
      <c r="BAC149" s="69"/>
      <c r="BAD149" s="69"/>
      <c r="BAE149" s="69"/>
      <c r="BAF149" s="69"/>
      <c r="BAG149" s="69"/>
      <c r="BAH149" s="69"/>
      <c r="BAI149" s="69"/>
      <c r="BAJ149" s="69"/>
      <c r="BAK149" s="64"/>
      <c r="BAL149" s="56"/>
      <c r="BAM149" s="63"/>
      <c r="BAN149" s="63"/>
      <c r="BAO149" s="68"/>
      <c r="BAP149" s="70"/>
      <c r="BAQ149" s="69"/>
      <c r="BAR149" s="69"/>
      <c r="BAS149" s="69"/>
      <c r="BAT149" s="69"/>
      <c r="BAU149" s="69"/>
      <c r="BAV149" s="69"/>
      <c r="BAW149" s="69"/>
      <c r="BAX149" s="69"/>
      <c r="BAY149" s="69"/>
      <c r="BAZ149" s="69"/>
      <c r="BBA149" s="64"/>
      <c r="BBB149" s="56"/>
      <c r="BBC149" s="63"/>
      <c r="BBD149" s="63"/>
      <c r="BBE149" s="68"/>
      <c r="BBF149" s="70"/>
      <c r="BBG149" s="69"/>
      <c r="BBH149" s="69"/>
      <c r="BBI149" s="69"/>
      <c r="BBJ149" s="69"/>
      <c r="BBK149" s="69"/>
      <c r="BBL149" s="69"/>
      <c r="BBM149" s="69"/>
      <c r="BBN149" s="69"/>
      <c r="BBO149" s="69"/>
      <c r="BBP149" s="69"/>
      <c r="BBQ149" s="64"/>
      <c r="BBR149" s="56"/>
      <c r="BBS149" s="63"/>
      <c r="BBT149" s="63"/>
      <c r="BBU149" s="68"/>
      <c r="BBV149" s="70"/>
      <c r="BBW149" s="69"/>
      <c r="BBX149" s="69"/>
      <c r="BBY149" s="69"/>
      <c r="BBZ149" s="69"/>
      <c r="BCA149" s="69"/>
      <c r="BCB149" s="69"/>
      <c r="BCC149" s="69"/>
      <c r="BCD149" s="69"/>
      <c r="BCE149" s="69"/>
      <c r="BCF149" s="69"/>
      <c r="BCG149" s="64"/>
      <c r="BCH149" s="56"/>
      <c r="BCI149" s="63"/>
      <c r="BCJ149" s="63"/>
      <c r="BCK149" s="68"/>
      <c r="BCL149" s="70"/>
      <c r="BCM149" s="69"/>
      <c r="BCN149" s="69"/>
      <c r="BCO149" s="69"/>
      <c r="BCP149" s="69"/>
      <c r="BCQ149" s="69"/>
      <c r="BCR149" s="69"/>
      <c r="BCS149" s="69"/>
      <c r="BCT149" s="69"/>
      <c r="BCU149" s="69"/>
      <c r="BCV149" s="69"/>
      <c r="BCW149" s="64"/>
      <c r="BCX149" s="56"/>
      <c r="BCY149" s="63"/>
      <c r="BCZ149" s="63"/>
      <c r="BDA149" s="68"/>
      <c r="BDB149" s="70"/>
      <c r="BDC149" s="69"/>
      <c r="BDD149" s="69"/>
      <c r="BDE149" s="69"/>
      <c r="BDF149" s="69"/>
      <c r="BDG149" s="69"/>
      <c r="BDH149" s="69"/>
      <c r="BDI149" s="69"/>
      <c r="BDJ149" s="69"/>
      <c r="BDK149" s="69"/>
      <c r="BDL149" s="69"/>
      <c r="BDM149" s="64"/>
      <c r="BDN149" s="56"/>
      <c r="BDO149" s="63"/>
      <c r="BDP149" s="63"/>
      <c r="BDQ149" s="68"/>
      <c r="BDR149" s="70"/>
      <c r="BDS149" s="69"/>
      <c r="BDT149" s="69"/>
      <c r="BDU149" s="69"/>
      <c r="BDV149" s="69"/>
      <c r="BDW149" s="69"/>
      <c r="BDX149" s="69"/>
      <c r="BDY149" s="69"/>
      <c r="BDZ149" s="69"/>
      <c r="BEA149" s="69"/>
      <c r="BEB149" s="69"/>
      <c r="BEC149" s="64"/>
      <c r="BED149" s="56"/>
      <c r="BEE149" s="63"/>
      <c r="BEF149" s="63"/>
      <c r="BEG149" s="68"/>
      <c r="BEH149" s="70"/>
      <c r="BEI149" s="69"/>
      <c r="BEJ149" s="69"/>
      <c r="BEK149" s="69"/>
      <c r="BEL149" s="69"/>
      <c r="BEM149" s="69"/>
      <c r="BEN149" s="69"/>
      <c r="BEO149" s="69"/>
      <c r="BEP149" s="69"/>
      <c r="BEQ149" s="69"/>
      <c r="BER149" s="69"/>
      <c r="BES149" s="64"/>
      <c r="BET149" s="56"/>
      <c r="BEU149" s="63"/>
      <c r="BEV149" s="63"/>
      <c r="BEW149" s="68"/>
      <c r="BEX149" s="70"/>
      <c r="BEY149" s="69"/>
      <c r="BEZ149" s="69"/>
      <c r="BFA149" s="69"/>
      <c r="BFB149" s="69"/>
      <c r="BFC149" s="69"/>
      <c r="BFD149" s="69"/>
      <c r="BFE149" s="69"/>
      <c r="BFF149" s="69"/>
      <c r="BFG149" s="69"/>
      <c r="BFH149" s="69"/>
      <c r="BFI149" s="64"/>
      <c r="BFJ149" s="56"/>
      <c r="BFK149" s="63"/>
      <c r="BFL149" s="63"/>
      <c r="BFM149" s="68"/>
      <c r="BFN149" s="70"/>
      <c r="BFO149" s="69"/>
      <c r="BFP149" s="69"/>
      <c r="BFQ149" s="69"/>
      <c r="BFR149" s="69"/>
      <c r="BFS149" s="69"/>
      <c r="BFT149" s="69"/>
      <c r="BFU149" s="69"/>
      <c r="BFV149" s="69"/>
      <c r="BFW149" s="69"/>
      <c r="BFX149" s="69"/>
      <c r="BFY149" s="64"/>
      <c r="BFZ149" s="56"/>
      <c r="BGA149" s="63"/>
      <c r="BGB149" s="63"/>
      <c r="BGC149" s="68"/>
      <c r="BGD149" s="70"/>
      <c r="BGE149" s="69"/>
      <c r="BGF149" s="69"/>
      <c r="BGG149" s="69"/>
      <c r="BGH149" s="69"/>
      <c r="BGI149" s="69"/>
      <c r="BGJ149" s="69"/>
      <c r="BGK149" s="69"/>
      <c r="BGL149" s="69"/>
      <c r="BGM149" s="69"/>
      <c r="BGN149" s="69"/>
      <c r="BGO149" s="64"/>
      <c r="BGP149" s="56"/>
      <c r="BGQ149" s="63"/>
      <c r="BGR149" s="63"/>
      <c r="BGS149" s="68"/>
      <c r="BGT149" s="70"/>
      <c r="BGU149" s="69"/>
      <c r="BGV149" s="69"/>
      <c r="BGW149" s="69"/>
      <c r="BGX149" s="69"/>
      <c r="BGY149" s="69"/>
      <c r="BGZ149" s="69"/>
      <c r="BHA149" s="69"/>
      <c r="BHB149" s="69"/>
      <c r="BHC149" s="69"/>
      <c r="BHD149" s="69"/>
      <c r="BHE149" s="64"/>
      <c r="BHF149" s="56"/>
      <c r="BHG149" s="63"/>
      <c r="BHH149" s="63"/>
      <c r="BHI149" s="68"/>
      <c r="BHJ149" s="70"/>
      <c r="BHK149" s="69"/>
      <c r="BHL149" s="69"/>
      <c r="BHM149" s="69"/>
      <c r="BHN149" s="69"/>
      <c r="BHO149" s="69"/>
      <c r="BHP149" s="69"/>
      <c r="BHQ149" s="69"/>
      <c r="BHR149" s="69"/>
      <c r="BHS149" s="69"/>
      <c r="BHT149" s="69"/>
      <c r="BHU149" s="64"/>
      <c r="BHV149" s="56"/>
      <c r="BHW149" s="63"/>
      <c r="BHX149" s="63"/>
      <c r="BHY149" s="68"/>
      <c r="BHZ149" s="70"/>
      <c r="BIA149" s="69"/>
      <c r="BIB149" s="69"/>
      <c r="BIC149" s="69"/>
      <c r="BID149" s="69"/>
      <c r="BIE149" s="69"/>
      <c r="BIF149" s="69"/>
      <c r="BIG149" s="69"/>
      <c r="BIH149" s="69"/>
      <c r="BII149" s="69"/>
      <c r="BIJ149" s="69"/>
      <c r="BIK149" s="64"/>
      <c r="BIL149" s="56"/>
      <c r="BIM149" s="63"/>
      <c r="BIN149" s="63"/>
      <c r="BIO149" s="68"/>
      <c r="BIP149" s="70"/>
      <c r="BIQ149" s="69"/>
      <c r="BIR149" s="69"/>
      <c r="BIS149" s="69"/>
      <c r="BIT149" s="69"/>
      <c r="BIU149" s="69"/>
      <c r="BIV149" s="69"/>
      <c r="BIW149" s="69"/>
      <c r="BIX149" s="69"/>
      <c r="BIY149" s="69"/>
      <c r="BIZ149" s="69"/>
      <c r="BJA149" s="64"/>
      <c r="BJB149" s="56"/>
      <c r="BJC149" s="63"/>
      <c r="BJD149" s="63"/>
      <c r="BJE149" s="68"/>
      <c r="BJF149" s="70"/>
      <c r="BJG149" s="69"/>
      <c r="BJH149" s="69"/>
      <c r="BJI149" s="69"/>
      <c r="BJJ149" s="69"/>
      <c r="BJK149" s="69"/>
      <c r="BJL149" s="69"/>
      <c r="BJM149" s="69"/>
      <c r="BJN149" s="69"/>
      <c r="BJO149" s="69"/>
      <c r="BJP149" s="69"/>
      <c r="BJQ149" s="64"/>
      <c r="BJR149" s="56"/>
      <c r="BJS149" s="63"/>
      <c r="BJT149" s="63"/>
      <c r="BJU149" s="68"/>
      <c r="BJV149" s="70"/>
      <c r="BJW149" s="69"/>
      <c r="BJX149" s="69"/>
      <c r="BJY149" s="69"/>
      <c r="BJZ149" s="69"/>
      <c r="BKA149" s="69"/>
      <c r="BKB149" s="69"/>
      <c r="BKC149" s="69"/>
      <c r="BKD149" s="69"/>
      <c r="BKE149" s="69"/>
      <c r="BKF149" s="69"/>
      <c r="BKG149" s="64"/>
      <c r="BKH149" s="56"/>
      <c r="BKI149" s="63"/>
      <c r="BKJ149" s="63"/>
      <c r="BKK149" s="68"/>
      <c r="BKL149" s="70"/>
      <c r="BKM149" s="69"/>
      <c r="BKN149" s="69"/>
      <c r="BKO149" s="69"/>
      <c r="BKP149" s="69"/>
      <c r="BKQ149" s="69"/>
      <c r="BKR149" s="69"/>
      <c r="BKS149" s="69"/>
      <c r="BKT149" s="69"/>
      <c r="BKU149" s="69"/>
      <c r="BKV149" s="69"/>
      <c r="BKW149" s="64"/>
      <c r="BKX149" s="56"/>
      <c r="BKY149" s="63"/>
      <c r="BKZ149" s="63"/>
      <c r="BLA149" s="68"/>
      <c r="BLB149" s="70"/>
      <c r="BLC149" s="69"/>
      <c r="BLD149" s="69"/>
      <c r="BLE149" s="69"/>
      <c r="BLF149" s="69"/>
      <c r="BLG149" s="69"/>
      <c r="BLH149" s="69"/>
      <c r="BLI149" s="69"/>
      <c r="BLJ149" s="69"/>
      <c r="BLK149" s="69"/>
      <c r="BLL149" s="69"/>
      <c r="BLM149" s="64"/>
      <c r="BLN149" s="56"/>
      <c r="BLO149" s="63"/>
      <c r="BLP149" s="63"/>
      <c r="BLQ149" s="68"/>
      <c r="BLR149" s="70"/>
      <c r="BLS149" s="69"/>
      <c r="BLT149" s="69"/>
      <c r="BLU149" s="69"/>
      <c r="BLV149" s="69"/>
      <c r="BLW149" s="69"/>
      <c r="BLX149" s="69"/>
      <c r="BLY149" s="69"/>
      <c r="BLZ149" s="69"/>
      <c r="BMA149" s="69"/>
      <c r="BMB149" s="69"/>
      <c r="BMC149" s="64"/>
      <c r="BMD149" s="56"/>
      <c r="BME149" s="63"/>
      <c r="BMF149" s="63"/>
      <c r="BMG149" s="68"/>
      <c r="BMH149" s="70"/>
      <c r="BMI149" s="69"/>
      <c r="BMJ149" s="69"/>
      <c r="BMK149" s="69"/>
      <c r="BML149" s="69"/>
      <c r="BMM149" s="69"/>
      <c r="BMN149" s="69"/>
      <c r="BMO149" s="69"/>
      <c r="BMP149" s="69"/>
      <c r="BMQ149" s="69"/>
      <c r="BMR149" s="69"/>
      <c r="BMS149" s="64"/>
      <c r="BMT149" s="56"/>
      <c r="BMU149" s="63"/>
      <c r="BMV149" s="63"/>
      <c r="BMW149" s="68"/>
      <c r="BMX149" s="70"/>
      <c r="BMY149" s="69"/>
      <c r="BMZ149" s="69"/>
      <c r="BNA149" s="69"/>
      <c r="BNB149" s="69"/>
      <c r="BNC149" s="69"/>
      <c r="BND149" s="69"/>
      <c r="BNE149" s="69"/>
      <c r="BNF149" s="69"/>
      <c r="BNG149" s="69"/>
      <c r="BNH149" s="69"/>
      <c r="BNI149" s="64"/>
      <c r="BNJ149" s="56"/>
      <c r="BNK149" s="63"/>
      <c r="BNL149" s="63"/>
      <c r="BNM149" s="68"/>
      <c r="BNN149" s="70"/>
      <c r="BNO149" s="69"/>
      <c r="BNP149" s="69"/>
      <c r="BNQ149" s="69"/>
      <c r="BNR149" s="69"/>
      <c r="BNS149" s="69"/>
      <c r="BNT149" s="69"/>
      <c r="BNU149" s="69"/>
      <c r="BNV149" s="69"/>
      <c r="BNW149" s="69"/>
      <c r="BNX149" s="69"/>
      <c r="BNY149" s="64"/>
      <c r="BNZ149" s="56"/>
      <c r="BOA149" s="63"/>
      <c r="BOB149" s="63"/>
      <c r="BOC149" s="68"/>
      <c r="BOD149" s="70"/>
      <c r="BOE149" s="69"/>
      <c r="BOF149" s="69"/>
      <c r="BOG149" s="69"/>
      <c r="BOH149" s="69"/>
      <c r="BOI149" s="69"/>
      <c r="BOJ149" s="69"/>
      <c r="BOK149" s="69"/>
      <c r="BOL149" s="69"/>
      <c r="BOM149" s="69"/>
      <c r="BON149" s="69"/>
      <c r="BOO149" s="64"/>
      <c r="BOP149" s="56"/>
      <c r="BOQ149" s="63"/>
      <c r="BOR149" s="63"/>
      <c r="BOS149" s="68"/>
      <c r="BOT149" s="70"/>
      <c r="BOU149" s="69"/>
      <c r="BOV149" s="69"/>
      <c r="BOW149" s="69"/>
      <c r="BOX149" s="69"/>
      <c r="BOY149" s="69"/>
      <c r="BOZ149" s="69"/>
      <c r="BPA149" s="69"/>
      <c r="BPB149" s="69"/>
      <c r="BPC149" s="69"/>
      <c r="BPD149" s="69"/>
      <c r="BPE149" s="64"/>
      <c r="BPF149" s="56"/>
      <c r="BPG149" s="63"/>
      <c r="BPH149" s="63"/>
      <c r="BPI149" s="68"/>
      <c r="BPJ149" s="70"/>
      <c r="BPK149" s="69"/>
      <c r="BPL149" s="69"/>
      <c r="BPM149" s="69"/>
      <c r="BPN149" s="69"/>
      <c r="BPO149" s="69"/>
      <c r="BPP149" s="69"/>
      <c r="BPQ149" s="69"/>
      <c r="BPR149" s="69"/>
      <c r="BPS149" s="69"/>
      <c r="BPT149" s="69"/>
      <c r="BPU149" s="64"/>
      <c r="BPV149" s="56"/>
      <c r="BPW149" s="63"/>
      <c r="BPX149" s="63"/>
      <c r="BPY149" s="68"/>
      <c r="BPZ149" s="70"/>
      <c r="BQA149" s="69"/>
      <c r="BQB149" s="69"/>
      <c r="BQC149" s="69"/>
      <c r="BQD149" s="69"/>
      <c r="BQE149" s="69"/>
      <c r="BQF149" s="69"/>
      <c r="BQG149" s="69"/>
      <c r="BQH149" s="69"/>
      <c r="BQI149" s="69"/>
      <c r="BQJ149" s="69"/>
      <c r="BQK149" s="64"/>
      <c r="BQL149" s="56"/>
      <c r="BQM149" s="63"/>
      <c r="BQN149" s="63"/>
      <c r="BQO149" s="68"/>
      <c r="BQP149" s="70"/>
      <c r="BQQ149" s="69"/>
      <c r="BQR149" s="69"/>
      <c r="BQS149" s="69"/>
      <c r="BQT149" s="69"/>
      <c r="BQU149" s="69"/>
      <c r="BQV149" s="69"/>
      <c r="BQW149" s="69"/>
      <c r="BQX149" s="69"/>
      <c r="BQY149" s="69"/>
      <c r="BQZ149" s="69"/>
      <c r="BRA149" s="64"/>
      <c r="BRB149" s="56"/>
      <c r="BRC149" s="63"/>
      <c r="BRD149" s="63"/>
      <c r="BRE149" s="68"/>
      <c r="BRF149" s="70"/>
      <c r="BRG149" s="69"/>
      <c r="BRH149" s="69"/>
      <c r="BRI149" s="69"/>
      <c r="BRJ149" s="69"/>
      <c r="BRK149" s="69"/>
      <c r="BRL149" s="69"/>
      <c r="BRM149" s="69"/>
      <c r="BRN149" s="69"/>
      <c r="BRO149" s="69"/>
      <c r="BRP149" s="69"/>
      <c r="BRQ149" s="64"/>
      <c r="BRR149" s="56"/>
      <c r="BRS149" s="63"/>
      <c r="BRT149" s="63"/>
      <c r="BRU149" s="68"/>
      <c r="BRV149" s="70"/>
      <c r="BRW149" s="69"/>
      <c r="BRX149" s="69"/>
      <c r="BRY149" s="69"/>
      <c r="BRZ149" s="69"/>
      <c r="BSA149" s="69"/>
      <c r="BSB149" s="69"/>
      <c r="BSC149" s="69"/>
      <c r="BSD149" s="69"/>
      <c r="BSE149" s="69"/>
      <c r="BSF149" s="69"/>
      <c r="BSG149" s="64"/>
      <c r="BSH149" s="56"/>
      <c r="BSI149" s="63"/>
      <c r="BSJ149" s="63"/>
      <c r="BSK149" s="68"/>
      <c r="BSL149" s="70"/>
      <c r="BSM149" s="69"/>
      <c r="BSN149" s="69"/>
      <c r="BSO149" s="69"/>
      <c r="BSP149" s="69"/>
      <c r="BSQ149" s="69"/>
      <c r="BSR149" s="69"/>
      <c r="BSS149" s="69"/>
      <c r="BST149" s="69"/>
      <c r="BSU149" s="69"/>
      <c r="BSV149" s="69"/>
      <c r="BSW149" s="64"/>
      <c r="BSX149" s="56"/>
      <c r="BSY149" s="63"/>
      <c r="BSZ149" s="63"/>
      <c r="BTA149" s="68"/>
      <c r="BTB149" s="70"/>
      <c r="BTC149" s="69"/>
      <c r="BTD149" s="69"/>
      <c r="BTE149" s="69"/>
      <c r="BTF149" s="69"/>
      <c r="BTG149" s="69"/>
      <c r="BTH149" s="69"/>
      <c r="BTI149" s="69"/>
      <c r="BTJ149" s="69"/>
      <c r="BTK149" s="69"/>
      <c r="BTL149" s="69"/>
      <c r="BTM149" s="64"/>
      <c r="BTN149" s="56"/>
      <c r="BTO149" s="63"/>
      <c r="BTP149" s="63"/>
      <c r="BTQ149" s="68"/>
      <c r="BTR149" s="70"/>
      <c r="BTS149" s="69"/>
      <c r="BTT149" s="69"/>
      <c r="BTU149" s="69"/>
      <c r="BTV149" s="69"/>
      <c r="BTW149" s="69"/>
      <c r="BTX149" s="69"/>
      <c r="BTY149" s="69"/>
      <c r="BTZ149" s="69"/>
      <c r="BUA149" s="69"/>
      <c r="BUB149" s="69"/>
      <c r="BUC149" s="64"/>
      <c r="BUD149" s="56"/>
      <c r="BUE149" s="63"/>
      <c r="BUF149" s="63"/>
      <c r="BUG149" s="68"/>
      <c r="BUH149" s="70"/>
      <c r="BUI149" s="69"/>
      <c r="BUJ149" s="69"/>
      <c r="BUK149" s="69"/>
      <c r="BUL149" s="69"/>
      <c r="BUM149" s="69"/>
      <c r="BUN149" s="69"/>
      <c r="BUO149" s="69"/>
      <c r="BUP149" s="69"/>
      <c r="BUQ149" s="69"/>
      <c r="BUR149" s="69"/>
      <c r="BUS149" s="64"/>
      <c r="BUT149" s="56"/>
      <c r="BUU149" s="63"/>
      <c r="BUV149" s="63"/>
      <c r="BUW149" s="68"/>
      <c r="BUX149" s="70"/>
      <c r="BUY149" s="69"/>
      <c r="BUZ149" s="69"/>
      <c r="BVA149" s="69"/>
      <c r="BVB149" s="69"/>
      <c r="BVC149" s="69"/>
      <c r="BVD149" s="69"/>
      <c r="BVE149" s="69"/>
      <c r="BVF149" s="69"/>
      <c r="BVG149" s="69"/>
      <c r="BVH149" s="69"/>
      <c r="BVI149" s="64"/>
      <c r="BVJ149" s="56"/>
      <c r="BVK149" s="63"/>
      <c r="BVL149" s="63"/>
      <c r="BVM149" s="68"/>
      <c r="BVN149" s="70"/>
      <c r="BVO149" s="69"/>
      <c r="BVP149" s="69"/>
      <c r="BVQ149" s="69"/>
      <c r="BVR149" s="69"/>
      <c r="BVS149" s="69"/>
      <c r="BVT149" s="69"/>
      <c r="BVU149" s="69"/>
      <c r="BVV149" s="69"/>
      <c r="BVW149" s="69"/>
      <c r="BVX149" s="69"/>
      <c r="BVY149" s="64"/>
      <c r="BVZ149" s="56"/>
      <c r="BWA149" s="63"/>
      <c r="BWB149" s="63"/>
      <c r="BWC149" s="68"/>
      <c r="BWD149" s="70"/>
      <c r="BWE149" s="69"/>
      <c r="BWF149" s="69"/>
      <c r="BWG149" s="69"/>
      <c r="BWH149" s="69"/>
      <c r="BWI149" s="69"/>
      <c r="BWJ149" s="69"/>
      <c r="BWK149" s="69"/>
      <c r="BWL149" s="69"/>
      <c r="BWM149" s="69"/>
      <c r="BWN149" s="69"/>
      <c r="BWO149" s="64"/>
      <c r="BWP149" s="56"/>
      <c r="BWQ149" s="63"/>
      <c r="BWR149" s="63"/>
      <c r="BWS149" s="68"/>
      <c r="BWT149" s="70"/>
      <c r="BWU149" s="69"/>
      <c r="BWV149" s="69"/>
      <c r="BWW149" s="69"/>
      <c r="BWX149" s="69"/>
      <c r="BWY149" s="69"/>
      <c r="BWZ149" s="69"/>
      <c r="BXA149" s="69"/>
      <c r="BXB149" s="69"/>
      <c r="BXC149" s="69"/>
      <c r="BXD149" s="69"/>
      <c r="BXE149" s="64"/>
      <c r="BXF149" s="56"/>
      <c r="BXG149" s="63"/>
      <c r="BXH149" s="63"/>
      <c r="BXI149" s="68"/>
      <c r="BXJ149" s="70"/>
      <c r="BXK149" s="69"/>
      <c r="BXL149" s="69"/>
      <c r="BXM149" s="69"/>
      <c r="BXN149" s="69"/>
      <c r="BXO149" s="69"/>
      <c r="BXP149" s="69"/>
      <c r="BXQ149" s="69"/>
      <c r="BXR149" s="69"/>
      <c r="BXS149" s="69"/>
      <c r="BXT149" s="69"/>
      <c r="BXU149" s="64"/>
      <c r="BXV149" s="56"/>
      <c r="BXW149" s="63"/>
      <c r="BXX149" s="63"/>
      <c r="BXY149" s="68"/>
      <c r="BXZ149" s="70"/>
      <c r="BYA149" s="69"/>
      <c r="BYB149" s="69"/>
      <c r="BYC149" s="69"/>
      <c r="BYD149" s="69"/>
      <c r="BYE149" s="69"/>
      <c r="BYF149" s="69"/>
      <c r="BYG149" s="69"/>
      <c r="BYH149" s="69"/>
      <c r="BYI149" s="69"/>
      <c r="BYJ149" s="69"/>
      <c r="BYK149" s="64"/>
      <c r="BYL149" s="56"/>
      <c r="BYM149" s="63"/>
      <c r="BYN149" s="63"/>
      <c r="BYO149" s="68"/>
      <c r="BYP149" s="70"/>
      <c r="BYQ149" s="69"/>
      <c r="BYR149" s="69"/>
      <c r="BYS149" s="69"/>
      <c r="BYT149" s="69"/>
      <c r="BYU149" s="69"/>
      <c r="BYV149" s="69"/>
      <c r="BYW149" s="69"/>
      <c r="BYX149" s="69"/>
      <c r="BYY149" s="69"/>
      <c r="BYZ149" s="69"/>
      <c r="BZA149" s="64"/>
      <c r="BZB149" s="56"/>
      <c r="BZC149" s="63"/>
      <c r="BZD149" s="63"/>
      <c r="BZE149" s="68"/>
      <c r="BZF149" s="70"/>
      <c r="BZG149" s="69"/>
      <c r="BZH149" s="69"/>
      <c r="BZI149" s="69"/>
      <c r="BZJ149" s="69"/>
      <c r="BZK149" s="69"/>
      <c r="BZL149" s="69"/>
      <c r="BZM149" s="69"/>
      <c r="BZN149" s="69"/>
      <c r="BZO149" s="69"/>
      <c r="BZP149" s="69"/>
      <c r="BZQ149" s="64"/>
      <c r="BZR149" s="56"/>
      <c r="BZS149" s="63"/>
      <c r="BZT149" s="63"/>
      <c r="BZU149" s="68"/>
      <c r="BZV149" s="70"/>
      <c r="BZW149" s="69"/>
      <c r="BZX149" s="69"/>
      <c r="BZY149" s="69"/>
      <c r="BZZ149" s="69"/>
      <c r="CAA149" s="69"/>
      <c r="CAB149" s="69"/>
      <c r="CAC149" s="69"/>
      <c r="CAD149" s="69"/>
      <c r="CAE149" s="69"/>
      <c r="CAF149" s="69"/>
      <c r="CAG149" s="64"/>
      <c r="CAH149" s="56"/>
      <c r="CAI149" s="63"/>
      <c r="CAJ149" s="63"/>
      <c r="CAK149" s="68"/>
      <c r="CAL149" s="70"/>
      <c r="CAM149" s="69"/>
      <c r="CAN149" s="69"/>
      <c r="CAO149" s="69"/>
      <c r="CAP149" s="69"/>
      <c r="CAQ149" s="69"/>
      <c r="CAR149" s="69"/>
      <c r="CAS149" s="69"/>
      <c r="CAT149" s="69"/>
      <c r="CAU149" s="69"/>
      <c r="CAV149" s="69"/>
      <c r="CAW149" s="64"/>
      <c r="CAX149" s="56"/>
      <c r="CAY149" s="63"/>
      <c r="CAZ149" s="63"/>
      <c r="CBA149" s="68"/>
      <c r="CBB149" s="70"/>
      <c r="CBC149" s="69"/>
      <c r="CBD149" s="69"/>
      <c r="CBE149" s="69"/>
      <c r="CBF149" s="69"/>
      <c r="CBG149" s="69"/>
      <c r="CBH149" s="69"/>
      <c r="CBI149" s="69"/>
      <c r="CBJ149" s="69"/>
      <c r="CBK149" s="69"/>
      <c r="CBL149" s="69"/>
      <c r="CBM149" s="64"/>
      <c r="CBN149" s="56"/>
      <c r="CBO149" s="63"/>
      <c r="CBP149" s="63"/>
      <c r="CBQ149" s="68"/>
      <c r="CBR149" s="70"/>
      <c r="CBS149" s="69"/>
      <c r="CBT149" s="69"/>
      <c r="CBU149" s="69"/>
      <c r="CBV149" s="69"/>
      <c r="CBW149" s="69"/>
      <c r="CBX149" s="69"/>
      <c r="CBY149" s="69"/>
      <c r="CBZ149" s="69"/>
      <c r="CCA149" s="69"/>
      <c r="CCB149" s="69"/>
      <c r="CCC149" s="64"/>
      <c r="CCD149" s="56"/>
      <c r="CCE149" s="63"/>
      <c r="CCF149" s="63"/>
      <c r="CCG149" s="68"/>
      <c r="CCH149" s="70"/>
      <c r="CCI149" s="69"/>
      <c r="CCJ149" s="69"/>
      <c r="CCK149" s="69"/>
      <c r="CCL149" s="69"/>
      <c r="CCM149" s="69"/>
      <c r="CCN149" s="69"/>
      <c r="CCO149" s="69"/>
      <c r="CCP149" s="69"/>
      <c r="CCQ149" s="69"/>
      <c r="CCR149" s="69"/>
      <c r="CCS149" s="64"/>
      <c r="CCT149" s="56"/>
      <c r="CCU149" s="63"/>
      <c r="CCV149" s="63"/>
      <c r="CCW149" s="68"/>
      <c r="CCX149" s="70"/>
      <c r="CCY149" s="69"/>
      <c r="CCZ149" s="69"/>
      <c r="CDA149" s="69"/>
      <c r="CDB149" s="69"/>
      <c r="CDC149" s="69"/>
      <c r="CDD149" s="69"/>
      <c r="CDE149" s="69"/>
      <c r="CDF149" s="69"/>
      <c r="CDG149" s="69"/>
      <c r="CDH149" s="69"/>
      <c r="CDI149" s="64"/>
      <c r="CDJ149" s="56"/>
      <c r="CDK149" s="63"/>
      <c r="CDL149" s="63"/>
      <c r="CDM149" s="68"/>
      <c r="CDN149" s="70"/>
      <c r="CDO149" s="69"/>
      <c r="CDP149" s="69"/>
      <c r="CDQ149" s="69"/>
      <c r="CDR149" s="69"/>
      <c r="CDS149" s="69"/>
      <c r="CDT149" s="69"/>
      <c r="CDU149" s="69"/>
      <c r="CDV149" s="69"/>
      <c r="CDW149" s="69"/>
      <c r="CDX149" s="69"/>
      <c r="CDY149" s="64"/>
      <c r="CDZ149" s="56"/>
      <c r="CEA149" s="63"/>
      <c r="CEB149" s="63"/>
      <c r="CEC149" s="68"/>
      <c r="CED149" s="70"/>
      <c r="CEE149" s="69"/>
      <c r="CEF149" s="69"/>
      <c r="CEG149" s="69"/>
      <c r="CEH149" s="69"/>
      <c r="CEI149" s="69"/>
      <c r="CEJ149" s="69"/>
      <c r="CEK149" s="69"/>
      <c r="CEL149" s="69"/>
      <c r="CEM149" s="69"/>
      <c r="CEN149" s="69"/>
      <c r="CEO149" s="64"/>
      <c r="CEP149" s="56"/>
      <c r="CEQ149" s="63"/>
      <c r="CER149" s="63"/>
      <c r="CES149" s="68"/>
      <c r="CET149" s="70"/>
      <c r="CEU149" s="69"/>
      <c r="CEV149" s="69"/>
      <c r="CEW149" s="69"/>
      <c r="CEX149" s="69"/>
      <c r="CEY149" s="69"/>
      <c r="CEZ149" s="69"/>
      <c r="CFA149" s="69"/>
      <c r="CFB149" s="69"/>
      <c r="CFC149" s="69"/>
      <c r="CFD149" s="69"/>
      <c r="CFE149" s="64"/>
      <c r="CFF149" s="56"/>
      <c r="CFG149" s="63"/>
      <c r="CFH149" s="63"/>
      <c r="CFI149" s="68"/>
      <c r="CFJ149" s="70"/>
      <c r="CFK149" s="69"/>
      <c r="CFL149" s="69"/>
      <c r="CFM149" s="69"/>
      <c r="CFN149" s="69"/>
      <c r="CFO149" s="69"/>
      <c r="CFP149" s="69"/>
      <c r="CFQ149" s="69"/>
      <c r="CFR149" s="69"/>
      <c r="CFS149" s="69"/>
      <c r="CFT149" s="69"/>
      <c r="CFU149" s="64"/>
      <c r="CFV149" s="56"/>
      <c r="CFW149" s="63"/>
      <c r="CFX149" s="63"/>
      <c r="CFY149" s="68"/>
      <c r="CFZ149" s="70"/>
      <c r="CGA149" s="69"/>
      <c r="CGB149" s="69"/>
      <c r="CGC149" s="69"/>
      <c r="CGD149" s="69"/>
      <c r="CGE149" s="69"/>
      <c r="CGF149" s="69"/>
      <c r="CGG149" s="69"/>
      <c r="CGH149" s="69"/>
      <c r="CGI149" s="69"/>
      <c r="CGJ149" s="69"/>
      <c r="CGK149" s="64"/>
      <c r="CGL149" s="56"/>
      <c r="CGM149" s="63"/>
      <c r="CGN149" s="63"/>
      <c r="CGO149" s="68"/>
      <c r="CGP149" s="70"/>
      <c r="CGQ149" s="69"/>
      <c r="CGR149" s="69"/>
      <c r="CGS149" s="69"/>
      <c r="CGT149" s="69"/>
      <c r="CGU149" s="69"/>
      <c r="CGV149" s="69"/>
      <c r="CGW149" s="69"/>
      <c r="CGX149" s="69"/>
      <c r="CGY149" s="69"/>
      <c r="CGZ149" s="69"/>
      <c r="CHA149" s="64"/>
      <c r="CHB149" s="56"/>
      <c r="CHC149" s="63"/>
      <c r="CHD149" s="63"/>
      <c r="CHE149" s="68"/>
      <c r="CHF149" s="70"/>
      <c r="CHG149" s="69"/>
      <c r="CHH149" s="69"/>
      <c r="CHI149" s="69"/>
      <c r="CHJ149" s="69"/>
      <c r="CHK149" s="69"/>
      <c r="CHL149" s="69"/>
      <c r="CHM149" s="69"/>
      <c r="CHN149" s="69"/>
      <c r="CHO149" s="69"/>
      <c r="CHP149" s="69"/>
      <c r="CHQ149" s="64"/>
      <c r="CHR149" s="56"/>
      <c r="CHS149" s="63"/>
      <c r="CHT149" s="63"/>
      <c r="CHU149" s="68"/>
      <c r="CHV149" s="70"/>
      <c r="CHW149" s="69"/>
      <c r="CHX149" s="69"/>
      <c r="CHY149" s="69"/>
      <c r="CHZ149" s="69"/>
      <c r="CIA149" s="69"/>
      <c r="CIB149" s="69"/>
      <c r="CIC149" s="69"/>
      <c r="CID149" s="69"/>
      <c r="CIE149" s="69"/>
      <c r="CIF149" s="69"/>
      <c r="CIG149" s="64"/>
      <c r="CIH149" s="56"/>
      <c r="CII149" s="63"/>
      <c r="CIJ149" s="63"/>
      <c r="CIK149" s="68"/>
      <c r="CIL149" s="70"/>
      <c r="CIM149" s="69"/>
      <c r="CIN149" s="69"/>
      <c r="CIO149" s="69"/>
      <c r="CIP149" s="69"/>
      <c r="CIQ149" s="69"/>
      <c r="CIR149" s="69"/>
      <c r="CIS149" s="69"/>
      <c r="CIT149" s="69"/>
      <c r="CIU149" s="69"/>
      <c r="CIV149" s="69"/>
      <c r="CIW149" s="64"/>
      <c r="CIX149" s="56"/>
      <c r="CIY149" s="63"/>
      <c r="CIZ149" s="63"/>
      <c r="CJA149" s="68"/>
      <c r="CJB149" s="70"/>
      <c r="CJC149" s="69"/>
      <c r="CJD149" s="69"/>
      <c r="CJE149" s="69"/>
      <c r="CJF149" s="69"/>
      <c r="CJG149" s="69"/>
      <c r="CJH149" s="69"/>
      <c r="CJI149" s="69"/>
      <c r="CJJ149" s="69"/>
      <c r="CJK149" s="69"/>
      <c r="CJL149" s="69"/>
      <c r="CJM149" s="64"/>
      <c r="CJN149" s="56"/>
      <c r="CJO149" s="63"/>
      <c r="CJP149" s="63"/>
      <c r="CJQ149" s="68"/>
      <c r="CJR149" s="70"/>
      <c r="CJS149" s="69"/>
      <c r="CJT149" s="69"/>
      <c r="CJU149" s="69"/>
      <c r="CJV149" s="69"/>
      <c r="CJW149" s="69"/>
      <c r="CJX149" s="69"/>
      <c r="CJY149" s="69"/>
      <c r="CJZ149" s="69"/>
      <c r="CKA149" s="69"/>
      <c r="CKB149" s="69"/>
      <c r="CKC149" s="64"/>
      <c r="CKD149" s="56"/>
      <c r="CKE149" s="63"/>
      <c r="CKF149" s="63"/>
      <c r="CKG149" s="68"/>
      <c r="CKH149" s="70"/>
      <c r="CKI149" s="69"/>
      <c r="CKJ149" s="69"/>
      <c r="CKK149" s="69"/>
      <c r="CKL149" s="69"/>
      <c r="CKM149" s="69"/>
      <c r="CKN149" s="69"/>
      <c r="CKO149" s="69"/>
      <c r="CKP149" s="69"/>
      <c r="CKQ149" s="69"/>
      <c r="CKR149" s="69"/>
      <c r="CKS149" s="64"/>
      <c r="CKT149" s="56"/>
      <c r="CKU149" s="63"/>
      <c r="CKV149" s="63"/>
      <c r="CKW149" s="68"/>
      <c r="CKX149" s="70"/>
      <c r="CKY149" s="69"/>
      <c r="CKZ149" s="69"/>
      <c r="CLA149" s="69"/>
      <c r="CLB149" s="69"/>
      <c r="CLC149" s="69"/>
      <c r="CLD149" s="69"/>
      <c r="CLE149" s="69"/>
      <c r="CLF149" s="69"/>
      <c r="CLG149" s="69"/>
      <c r="CLH149" s="69"/>
      <c r="CLI149" s="64"/>
      <c r="CLJ149" s="56"/>
      <c r="CLK149" s="63"/>
      <c r="CLL149" s="63"/>
      <c r="CLM149" s="68"/>
      <c r="CLN149" s="70"/>
      <c r="CLO149" s="69"/>
      <c r="CLP149" s="69"/>
      <c r="CLQ149" s="69"/>
      <c r="CLR149" s="69"/>
      <c r="CLS149" s="69"/>
      <c r="CLT149" s="69"/>
      <c r="CLU149" s="69"/>
      <c r="CLV149" s="69"/>
      <c r="CLW149" s="69"/>
      <c r="CLX149" s="69"/>
      <c r="CLY149" s="64"/>
      <c r="CLZ149" s="56"/>
      <c r="CMA149" s="63"/>
      <c r="CMB149" s="63"/>
      <c r="CMC149" s="68"/>
      <c r="CMD149" s="70"/>
      <c r="CME149" s="69"/>
      <c r="CMF149" s="69"/>
      <c r="CMG149" s="69"/>
      <c r="CMH149" s="69"/>
      <c r="CMI149" s="69"/>
      <c r="CMJ149" s="69"/>
      <c r="CMK149" s="69"/>
      <c r="CML149" s="69"/>
      <c r="CMM149" s="69"/>
      <c r="CMN149" s="69"/>
      <c r="CMO149" s="64"/>
      <c r="CMP149" s="56"/>
      <c r="CMQ149" s="63"/>
      <c r="CMR149" s="63"/>
      <c r="CMS149" s="68"/>
      <c r="CMT149" s="70"/>
      <c r="CMU149" s="69"/>
      <c r="CMV149" s="69"/>
      <c r="CMW149" s="69"/>
      <c r="CMX149" s="69"/>
      <c r="CMY149" s="69"/>
      <c r="CMZ149" s="69"/>
      <c r="CNA149" s="69"/>
      <c r="CNB149" s="69"/>
      <c r="CNC149" s="69"/>
      <c r="CND149" s="69"/>
      <c r="CNE149" s="64"/>
      <c r="CNF149" s="56"/>
      <c r="CNG149" s="63"/>
      <c r="CNH149" s="63"/>
      <c r="CNI149" s="68"/>
      <c r="CNJ149" s="70"/>
      <c r="CNK149" s="69"/>
      <c r="CNL149" s="69"/>
      <c r="CNM149" s="69"/>
      <c r="CNN149" s="69"/>
      <c r="CNO149" s="69"/>
      <c r="CNP149" s="69"/>
      <c r="CNQ149" s="69"/>
      <c r="CNR149" s="69"/>
      <c r="CNS149" s="69"/>
      <c r="CNT149" s="69"/>
      <c r="CNU149" s="64"/>
      <c r="CNV149" s="56"/>
      <c r="CNW149" s="63"/>
      <c r="CNX149" s="63"/>
      <c r="CNY149" s="68"/>
      <c r="CNZ149" s="70"/>
      <c r="COA149" s="69"/>
      <c r="COB149" s="69"/>
      <c r="COC149" s="69"/>
      <c r="COD149" s="69"/>
      <c r="COE149" s="69"/>
      <c r="COF149" s="69"/>
      <c r="COG149" s="69"/>
      <c r="COH149" s="69"/>
      <c r="COI149" s="69"/>
      <c r="COJ149" s="69"/>
      <c r="COK149" s="64"/>
      <c r="COL149" s="56"/>
      <c r="COM149" s="63"/>
      <c r="CON149" s="63"/>
      <c r="COO149" s="68"/>
      <c r="COP149" s="70"/>
      <c r="COQ149" s="69"/>
      <c r="COR149" s="69"/>
      <c r="COS149" s="69"/>
      <c r="COT149" s="69"/>
      <c r="COU149" s="69"/>
      <c r="COV149" s="69"/>
      <c r="COW149" s="69"/>
      <c r="COX149" s="69"/>
      <c r="COY149" s="69"/>
      <c r="COZ149" s="69"/>
      <c r="CPA149" s="64"/>
      <c r="CPB149" s="56"/>
      <c r="CPC149" s="63"/>
      <c r="CPD149" s="63"/>
      <c r="CPE149" s="68"/>
      <c r="CPF149" s="70"/>
      <c r="CPG149" s="69"/>
      <c r="CPH149" s="69"/>
      <c r="CPI149" s="69"/>
      <c r="CPJ149" s="69"/>
      <c r="CPK149" s="69"/>
      <c r="CPL149" s="69"/>
      <c r="CPM149" s="69"/>
      <c r="CPN149" s="69"/>
      <c r="CPO149" s="69"/>
      <c r="CPP149" s="69"/>
      <c r="CPQ149" s="64"/>
      <c r="CPR149" s="56"/>
      <c r="CPS149" s="63"/>
      <c r="CPT149" s="63"/>
      <c r="CPU149" s="68"/>
      <c r="CPV149" s="70"/>
      <c r="CPW149" s="69"/>
      <c r="CPX149" s="69"/>
      <c r="CPY149" s="69"/>
      <c r="CPZ149" s="69"/>
      <c r="CQA149" s="69"/>
      <c r="CQB149" s="69"/>
      <c r="CQC149" s="69"/>
      <c r="CQD149" s="69"/>
      <c r="CQE149" s="69"/>
      <c r="CQF149" s="69"/>
      <c r="CQG149" s="64"/>
      <c r="CQH149" s="56"/>
      <c r="CQI149" s="63"/>
      <c r="CQJ149" s="63"/>
      <c r="CQK149" s="68"/>
      <c r="CQL149" s="70"/>
      <c r="CQM149" s="69"/>
      <c r="CQN149" s="69"/>
      <c r="CQO149" s="69"/>
      <c r="CQP149" s="69"/>
      <c r="CQQ149" s="69"/>
      <c r="CQR149" s="69"/>
      <c r="CQS149" s="69"/>
      <c r="CQT149" s="69"/>
      <c r="CQU149" s="69"/>
      <c r="CQV149" s="69"/>
      <c r="CQW149" s="64"/>
      <c r="CQX149" s="56"/>
      <c r="CQY149" s="63"/>
      <c r="CQZ149" s="63"/>
      <c r="CRA149" s="68"/>
      <c r="CRB149" s="70"/>
      <c r="CRC149" s="69"/>
      <c r="CRD149" s="69"/>
      <c r="CRE149" s="69"/>
      <c r="CRF149" s="69"/>
      <c r="CRG149" s="69"/>
      <c r="CRH149" s="69"/>
      <c r="CRI149" s="69"/>
      <c r="CRJ149" s="69"/>
      <c r="CRK149" s="69"/>
      <c r="CRL149" s="69"/>
      <c r="CRM149" s="64"/>
      <c r="CRN149" s="56"/>
      <c r="CRO149" s="63"/>
      <c r="CRP149" s="63"/>
      <c r="CRQ149" s="68"/>
      <c r="CRR149" s="70"/>
      <c r="CRS149" s="69"/>
      <c r="CRT149" s="69"/>
      <c r="CRU149" s="69"/>
      <c r="CRV149" s="69"/>
      <c r="CRW149" s="69"/>
      <c r="CRX149" s="69"/>
      <c r="CRY149" s="69"/>
      <c r="CRZ149" s="69"/>
      <c r="CSA149" s="69"/>
      <c r="CSB149" s="69"/>
      <c r="CSC149" s="64"/>
      <c r="CSD149" s="56"/>
      <c r="CSE149" s="63"/>
      <c r="CSF149" s="63"/>
      <c r="CSG149" s="68"/>
      <c r="CSH149" s="70"/>
      <c r="CSI149" s="69"/>
      <c r="CSJ149" s="69"/>
      <c r="CSK149" s="69"/>
      <c r="CSL149" s="69"/>
      <c r="CSM149" s="69"/>
      <c r="CSN149" s="69"/>
      <c r="CSO149" s="69"/>
      <c r="CSP149" s="69"/>
      <c r="CSQ149" s="69"/>
      <c r="CSR149" s="69"/>
      <c r="CSS149" s="64"/>
      <c r="CST149" s="56"/>
      <c r="CSU149" s="63"/>
      <c r="CSV149" s="63"/>
      <c r="CSW149" s="68"/>
      <c r="CSX149" s="70"/>
      <c r="CSY149" s="69"/>
      <c r="CSZ149" s="69"/>
      <c r="CTA149" s="69"/>
      <c r="CTB149" s="69"/>
      <c r="CTC149" s="69"/>
      <c r="CTD149" s="69"/>
      <c r="CTE149" s="69"/>
      <c r="CTF149" s="69"/>
      <c r="CTG149" s="69"/>
      <c r="CTH149" s="69"/>
      <c r="CTI149" s="64"/>
      <c r="CTJ149" s="56"/>
      <c r="CTK149" s="63"/>
      <c r="CTL149" s="63"/>
      <c r="CTM149" s="68"/>
      <c r="CTN149" s="70"/>
      <c r="CTO149" s="69"/>
      <c r="CTP149" s="69"/>
      <c r="CTQ149" s="69"/>
      <c r="CTR149" s="69"/>
      <c r="CTS149" s="69"/>
      <c r="CTT149" s="69"/>
      <c r="CTU149" s="69"/>
      <c r="CTV149" s="69"/>
      <c r="CTW149" s="69"/>
      <c r="CTX149" s="69"/>
      <c r="CTY149" s="64"/>
      <c r="CTZ149" s="56"/>
      <c r="CUA149" s="63"/>
      <c r="CUB149" s="63"/>
      <c r="CUC149" s="68"/>
      <c r="CUD149" s="70"/>
      <c r="CUE149" s="69"/>
      <c r="CUF149" s="69"/>
      <c r="CUG149" s="69"/>
      <c r="CUH149" s="69"/>
      <c r="CUI149" s="69"/>
      <c r="CUJ149" s="69"/>
      <c r="CUK149" s="69"/>
      <c r="CUL149" s="69"/>
      <c r="CUM149" s="69"/>
      <c r="CUN149" s="69"/>
      <c r="CUO149" s="64"/>
      <c r="CUP149" s="56"/>
      <c r="CUQ149" s="63"/>
      <c r="CUR149" s="63"/>
      <c r="CUS149" s="68"/>
      <c r="CUT149" s="70"/>
      <c r="CUU149" s="69"/>
      <c r="CUV149" s="69"/>
      <c r="CUW149" s="69"/>
      <c r="CUX149" s="69"/>
      <c r="CUY149" s="69"/>
      <c r="CUZ149" s="69"/>
      <c r="CVA149" s="69"/>
      <c r="CVB149" s="69"/>
      <c r="CVC149" s="69"/>
      <c r="CVD149" s="69"/>
      <c r="CVE149" s="64"/>
      <c r="CVF149" s="56"/>
      <c r="CVG149" s="63"/>
      <c r="CVH149" s="63"/>
      <c r="CVI149" s="68"/>
      <c r="CVJ149" s="70"/>
      <c r="CVK149" s="69"/>
      <c r="CVL149" s="69"/>
      <c r="CVM149" s="69"/>
      <c r="CVN149" s="69"/>
      <c r="CVO149" s="69"/>
      <c r="CVP149" s="69"/>
      <c r="CVQ149" s="69"/>
      <c r="CVR149" s="69"/>
      <c r="CVS149" s="69"/>
      <c r="CVT149" s="69"/>
      <c r="CVU149" s="64"/>
      <c r="CVV149" s="56"/>
      <c r="CVW149" s="63"/>
      <c r="CVX149" s="63"/>
      <c r="CVY149" s="68"/>
      <c r="CVZ149" s="70"/>
      <c r="CWA149" s="69"/>
      <c r="CWB149" s="69"/>
      <c r="CWC149" s="69"/>
      <c r="CWD149" s="69"/>
      <c r="CWE149" s="69"/>
      <c r="CWF149" s="69"/>
      <c r="CWG149" s="69"/>
      <c r="CWH149" s="69"/>
      <c r="CWI149" s="69"/>
      <c r="CWJ149" s="69"/>
      <c r="CWK149" s="64"/>
      <c r="CWL149" s="56"/>
      <c r="CWM149" s="63"/>
      <c r="CWN149" s="63"/>
      <c r="CWO149" s="68"/>
      <c r="CWP149" s="70"/>
      <c r="CWQ149" s="69"/>
      <c r="CWR149" s="69"/>
      <c r="CWS149" s="69"/>
      <c r="CWT149" s="69"/>
      <c r="CWU149" s="69"/>
      <c r="CWV149" s="69"/>
      <c r="CWW149" s="69"/>
      <c r="CWX149" s="69"/>
      <c r="CWY149" s="69"/>
      <c r="CWZ149" s="69"/>
      <c r="CXA149" s="64"/>
      <c r="CXB149" s="56"/>
      <c r="CXC149" s="63"/>
      <c r="CXD149" s="63"/>
      <c r="CXE149" s="68"/>
      <c r="CXF149" s="70"/>
      <c r="CXG149" s="69"/>
      <c r="CXH149" s="69"/>
      <c r="CXI149" s="69"/>
      <c r="CXJ149" s="69"/>
      <c r="CXK149" s="69"/>
      <c r="CXL149" s="69"/>
      <c r="CXM149" s="69"/>
      <c r="CXN149" s="69"/>
      <c r="CXO149" s="69"/>
      <c r="CXP149" s="69"/>
      <c r="CXQ149" s="64"/>
      <c r="CXR149" s="56"/>
      <c r="CXS149" s="63"/>
      <c r="CXT149" s="63"/>
      <c r="CXU149" s="68"/>
      <c r="CXV149" s="70"/>
      <c r="CXW149" s="69"/>
      <c r="CXX149" s="69"/>
      <c r="CXY149" s="69"/>
      <c r="CXZ149" s="69"/>
      <c r="CYA149" s="69"/>
      <c r="CYB149" s="69"/>
      <c r="CYC149" s="69"/>
      <c r="CYD149" s="69"/>
      <c r="CYE149" s="69"/>
      <c r="CYF149" s="69"/>
      <c r="CYG149" s="64"/>
      <c r="CYH149" s="56"/>
      <c r="CYI149" s="63"/>
      <c r="CYJ149" s="63"/>
      <c r="CYK149" s="68"/>
      <c r="CYL149" s="70"/>
      <c r="CYM149" s="69"/>
      <c r="CYN149" s="69"/>
      <c r="CYO149" s="69"/>
      <c r="CYP149" s="69"/>
      <c r="CYQ149" s="69"/>
      <c r="CYR149" s="69"/>
      <c r="CYS149" s="69"/>
      <c r="CYT149" s="69"/>
      <c r="CYU149" s="69"/>
      <c r="CYV149" s="69"/>
      <c r="CYW149" s="64"/>
      <c r="CYX149" s="56"/>
      <c r="CYY149" s="63"/>
      <c r="CYZ149" s="63"/>
      <c r="CZA149" s="68"/>
      <c r="CZB149" s="70"/>
      <c r="CZC149" s="69"/>
      <c r="CZD149" s="69"/>
      <c r="CZE149" s="69"/>
      <c r="CZF149" s="69"/>
      <c r="CZG149" s="69"/>
      <c r="CZH149" s="69"/>
      <c r="CZI149" s="69"/>
      <c r="CZJ149" s="69"/>
      <c r="CZK149" s="69"/>
      <c r="CZL149" s="69"/>
      <c r="CZM149" s="64"/>
      <c r="CZN149" s="56"/>
      <c r="CZO149" s="63"/>
      <c r="CZP149" s="63"/>
      <c r="CZQ149" s="68"/>
      <c r="CZR149" s="70"/>
      <c r="CZS149" s="69"/>
      <c r="CZT149" s="69"/>
      <c r="CZU149" s="69"/>
      <c r="CZV149" s="69"/>
      <c r="CZW149" s="69"/>
      <c r="CZX149" s="69"/>
      <c r="CZY149" s="69"/>
      <c r="CZZ149" s="69"/>
      <c r="DAA149" s="69"/>
      <c r="DAB149" s="69"/>
      <c r="DAC149" s="64"/>
      <c r="DAD149" s="56"/>
      <c r="DAE149" s="63"/>
      <c r="DAF149" s="63"/>
      <c r="DAG149" s="68"/>
      <c r="DAH149" s="70"/>
      <c r="DAI149" s="69"/>
      <c r="DAJ149" s="69"/>
      <c r="DAK149" s="69"/>
      <c r="DAL149" s="69"/>
      <c r="DAM149" s="69"/>
      <c r="DAN149" s="69"/>
      <c r="DAO149" s="69"/>
      <c r="DAP149" s="69"/>
      <c r="DAQ149" s="69"/>
      <c r="DAR149" s="69"/>
      <c r="DAS149" s="64"/>
      <c r="DAT149" s="56"/>
      <c r="DAU149" s="63"/>
      <c r="DAV149" s="63"/>
      <c r="DAW149" s="68"/>
      <c r="DAX149" s="70"/>
      <c r="DAY149" s="69"/>
      <c r="DAZ149" s="69"/>
      <c r="DBA149" s="69"/>
      <c r="DBB149" s="69"/>
      <c r="DBC149" s="69"/>
      <c r="DBD149" s="69"/>
      <c r="DBE149" s="69"/>
      <c r="DBF149" s="69"/>
      <c r="DBG149" s="69"/>
      <c r="DBH149" s="69"/>
      <c r="DBI149" s="64"/>
      <c r="DBJ149" s="56"/>
      <c r="DBK149" s="63"/>
      <c r="DBL149" s="63"/>
      <c r="DBM149" s="68"/>
      <c r="DBN149" s="70"/>
      <c r="DBO149" s="69"/>
      <c r="DBP149" s="69"/>
      <c r="DBQ149" s="69"/>
      <c r="DBR149" s="69"/>
      <c r="DBS149" s="69"/>
      <c r="DBT149" s="69"/>
      <c r="DBU149" s="69"/>
      <c r="DBV149" s="69"/>
      <c r="DBW149" s="69"/>
      <c r="DBX149" s="69"/>
      <c r="DBY149" s="64"/>
      <c r="DBZ149" s="56"/>
      <c r="DCA149" s="63"/>
      <c r="DCB149" s="63"/>
      <c r="DCC149" s="68"/>
      <c r="DCD149" s="70"/>
      <c r="DCE149" s="69"/>
      <c r="DCF149" s="69"/>
      <c r="DCG149" s="69"/>
      <c r="DCH149" s="69"/>
      <c r="DCI149" s="69"/>
      <c r="DCJ149" s="69"/>
      <c r="DCK149" s="69"/>
      <c r="DCL149" s="69"/>
      <c r="DCM149" s="69"/>
      <c r="DCN149" s="69"/>
      <c r="DCO149" s="64"/>
      <c r="DCP149" s="56"/>
      <c r="DCQ149" s="63"/>
      <c r="DCR149" s="63"/>
      <c r="DCS149" s="68"/>
      <c r="DCT149" s="70"/>
      <c r="DCU149" s="69"/>
      <c r="DCV149" s="69"/>
      <c r="DCW149" s="69"/>
      <c r="DCX149" s="69"/>
      <c r="DCY149" s="69"/>
      <c r="DCZ149" s="69"/>
      <c r="DDA149" s="69"/>
      <c r="DDB149" s="69"/>
      <c r="DDC149" s="69"/>
      <c r="DDD149" s="69"/>
      <c r="DDE149" s="64"/>
      <c r="DDF149" s="56"/>
      <c r="DDG149" s="63"/>
      <c r="DDH149" s="63"/>
      <c r="DDI149" s="68"/>
      <c r="DDJ149" s="70"/>
      <c r="DDK149" s="69"/>
      <c r="DDL149" s="69"/>
      <c r="DDM149" s="69"/>
      <c r="DDN149" s="69"/>
      <c r="DDO149" s="69"/>
      <c r="DDP149" s="69"/>
      <c r="DDQ149" s="69"/>
      <c r="DDR149" s="69"/>
      <c r="DDS149" s="69"/>
      <c r="DDT149" s="69"/>
      <c r="DDU149" s="64"/>
      <c r="DDV149" s="56"/>
      <c r="DDW149" s="63"/>
      <c r="DDX149" s="63"/>
      <c r="DDY149" s="68"/>
      <c r="DDZ149" s="70"/>
      <c r="DEA149" s="69"/>
      <c r="DEB149" s="69"/>
      <c r="DEC149" s="69"/>
      <c r="DED149" s="69"/>
      <c r="DEE149" s="69"/>
      <c r="DEF149" s="69"/>
      <c r="DEG149" s="69"/>
      <c r="DEH149" s="69"/>
      <c r="DEI149" s="69"/>
      <c r="DEJ149" s="69"/>
      <c r="DEK149" s="64"/>
      <c r="DEL149" s="56"/>
      <c r="DEM149" s="63"/>
      <c r="DEN149" s="63"/>
      <c r="DEO149" s="68"/>
      <c r="DEP149" s="70"/>
      <c r="DEQ149" s="69"/>
      <c r="DER149" s="69"/>
      <c r="DES149" s="69"/>
      <c r="DET149" s="69"/>
      <c r="DEU149" s="69"/>
      <c r="DEV149" s="69"/>
      <c r="DEW149" s="69"/>
      <c r="DEX149" s="69"/>
      <c r="DEY149" s="69"/>
      <c r="DEZ149" s="69"/>
      <c r="DFA149" s="64"/>
      <c r="DFB149" s="56"/>
      <c r="DFC149" s="63"/>
      <c r="DFD149" s="63"/>
      <c r="DFE149" s="68"/>
      <c r="DFF149" s="70"/>
      <c r="DFG149" s="69"/>
      <c r="DFH149" s="69"/>
      <c r="DFI149" s="69"/>
      <c r="DFJ149" s="69"/>
      <c r="DFK149" s="69"/>
      <c r="DFL149" s="69"/>
      <c r="DFM149" s="69"/>
      <c r="DFN149" s="69"/>
      <c r="DFO149" s="69"/>
      <c r="DFP149" s="69"/>
      <c r="DFQ149" s="64"/>
      <c r="DFR149" s="56"/>
      <c r="DFS149" s="63"/>
      <c r="DFT149" s="63"/>
      <c r="DFU149" s="68"/>
      <c r="DFV149" s="70"/>
      <c r="DFW149" s="69"/>
      <c r="DFX149" s="69"/>
      <c r="DFY149" s="69"/>
      <c r="DFZ149" s="69"/>
      <c r="DGA149" s="69"/>
      <c r="DGB149" s="69"/>
      <c r="DGC149" s="69"/>
      <c r="DGD149" s="69"/>
      <c r="DGE149" s="69"/>
      <c r="DGF149" s="69"/>
      <c r="DGG149" s="64"/>
      <c r="DGH149" s="56"/>
      <c r="DGI149" s="63"/>
      <c r="DGJ149" s="63"/>
      <c r="DGK149" s="68"/>
      <c r="DGL149" s="70"/>
      <c r="DGM149" s="69"/>
      <c r="DGN149" s="69"/>
      <c r="DGO149" s="69"/>
      <c r="DGP149" s="69"/>
      <c r="DGQ149" s="69"/>
      <c r="DGR149" s="69"/>
      <c r="DGS149" s="69"/>
      <c r="DGT149" s="69"/>
      <c r="DGU149" s="69"/>
      <c r="DGV149" s="69"/>
      <c r="DGW149" s="64"/>
      <c r="DGX149" s="56"/>
      <c r="DGY149" s="63"/>
      <c r="DGZ149" s="63"/>
      <c r="DHA149" s="68"/>
      <c r="DHB149" s="70"/>
      <c r="DHC149" s="69"/>
      <c r="DHD149" s="69"/>
      <c r="DHE149" s="69"/>
      <c r="DHF149" s="69"/>
      <c r="DHG149" s="69"/>
      <c r="DHH149" s="69"/>
      <c r="DHI149" s="69"/>
      <c r="DHJ149" s="69"/>
      <c r="DHK149" s="69"/>
      <c r="DHL149" s="69"/>
      <c r="DHM149" s="64"/>
      <c r="DHN149" s="56"/>
      <c r="DHO149" s="63"/>
      <c r="DHP149" s="63"/>
      <c r="DHQ149" s="68"/>
      <c r="DHR149" s="70"/>
      <c r="DHS149" s="69"/>
      <c r="DHT149" s="69"/>
      <c r="DHU149" s="69"/>
      <c r="DHV149" s="69"/>
      <c r="DHW149" s="69"/>
      <c r="DHX149" s="69"/>
      <c r="DHY149" s="69"/>
      <c r="DHZ149" s="69"/>
      <c r="DIA149" s="69"/>
      <c r="DIB149" s="69"/>
      <c r="DIC149" s="64"/>
      <c r="DID149" s="56"/>
      <c r="DIE149" s="63"/>
      <c r="DIF149" s="63"/>
      <c r="DIG149" s="68"/>
      <c r="DIH149" s="70"/>
      <c r="DII149" s="69"/>
      <c r="DIJ149" s="69"/>
      <c r="DIK149" s="69"/>
      <c r="DIL149" s="69"/>
      <c r="DIM149" s="69"/>
      <c r="DIN149" s="69"/>
      <c r="DIO149" s="69"/>
      <c r="DIP149" s="69"/>
      <c r="DIQ149" s="69"/>
      <c r="DIR149" s="69"/>
      <c r="DIS149" s="64"/>
      <c r="DIT149" s="56"/>
      <c r="DIU149" s="63"/>
      <c r="DIV149" s="63"/>
      <c r="DIW149" s="68"/>
      <c r="DIX149" s="70"/>
      <c r="DIY149" s="69"/>
      <c r="DIZ149" s="69"/>
      <c r="DJA149" s="69"/>
      <c r="DJB149" s="69"/>
      <c r="DJC149" s="69"/>
      <c r="DJD149" s="69"/>
      <c r="DJE149" s="69"/>
      <c r="DJF149" s="69"/>
      <c r="DJG149" s="69"/>
      <c r="DJH149" s="69"/>
      <c r="DJI149" s="64"/>
      <c r="DJJ149" s="56"/>
      <c r="DJK149" s="63"/>
      <c r="DJL149" s="63"/>
      <c r="DJM149" s="68"/>
      <c r="DJN149" s="70"/>
      <c r="DJO149" s="69"/>
      <c r="DJP149" s="69"/>
      <c r="DJQ149" s="69"/>
      <c r="DJR149" s="69"/>
      <c r="DJS149" s="69"/>
      <c r="DJT149" s="69"/>
      <c r="DJU149" s="69"/>
      <c r="DJV149" s="69"/>
      <c r="DJW149" s="69"/>
      <c r="DJX149" s="69"/>
      <c r="DJY149" s="64"/>
      <c r="DJZ149" s="56"/>
      <c r="DKA149" s="63"/>
      <c r="DKB149" s="63"/>
      <c r="DKC149" s="68"/>
      <c r="DKD149" s="70"/>
      <c r="DKE149" s="69"/>
      <c r="DKF149" s="69"/>
      <c r="DKG149" s="69"/>
      <c r="DKH149" s="69"/>
      <c r="DKI149" s="69"/>
      <c r="DKJ149" s="69"/>
      <c r="DKK149" s="69"/>
      <c r="DKL149" s="69"/>
      <c r="DKM149" s="69"/>
      <c r="DKN149" s="69"/>
      <c r="DKO149" s="64"/>
      <c r="DKP149" s="56"/>
      <c r="DKQ149" s="63"/>
      <c r="DKR149" s="63"/>
      <c r="DKS149" s="68"/>
      <c r="DKT149" s="70"/>
      <c r="DKU149" s="69"/>
      <c r="DKV149" s="69"/>
      <c r="DKW149" s="69"/>
      <c r="DKX149" s="69"/>
      <c r="DKY149" s="69"/>
      <c r="DKZ149" s="69"/>
      <c r="DLA149" s="69"/>
      <c r="DLB149" s="69"/>
      <c r="DLC149" s="69"/>
      <c r="DLD149" s="69"/>
      <c r="DLE149" s="64"/>
      <c r="DLF149" s="56"/>
      <c r="DLG149" s="63"/>
      <c r="DLH149" s="63"/>
      <c r="DLI149" s="68"/>
      <c r="DLJ149" s="70"/>
      <c r="DLK149" s="69"/>
      <c r="DLL149" s="69"/>
      <c r="DLM149" s="69"/>
      <c r="DLN149" s="69"/>
      <c r="DLO149" s="69"/>
      <c r="DLP149" s="69"/>
      <c r="DLQ149" s="69"/>
      <c r="DLR149" s="69"/>
      <c r="DLS149" s="69"/>
      <c r="DLT149" s="69"/>
      <c r="DLU149" s="64"/>
      <c r="DLV149" s="56"/>
      <c r="DLW149" s="63"/>
      <c r="DLX149" s="63"/>
      <c r="DLY149" s="68"/>
      <c r="DLZ149" s="70"/>
      <c r="DMA149" s="69"/>
      <c r="DMB149" s="69"/>
      <c r="DMC149" s="69"/>
      <c r="DMD149" s="69"/>
      <c r="DME149" s="69"/>
      <c r="DMF149" s="69"/>
      <c r="DMG149" s="69"/>
      <c r="DMH149" s="69"/>
      <c r="DMI149" s="69"/>
      <c r="DMJ149" s="69"/>
      <c r="DMK149" s="64"/>
      <c r="DML149" s="56"/>
      <c r="DMM149" s="63"/>
      <c r="DMN149" s="63"/>
      <c r="DMO149" s="68"/>
      <c r="DMP149" s="70"/>
      <c r="DMQ149" s="69"/>
      <c r="DMR149" s="69"/>
      <c r="DMS149" s="69"/>
      <c r="DMT149" s="69"/>
      <c r="DMU149" s="69"/>
      <c r="DMV149" s="69"/>
      <c r="DMW149" s="69"/>
      <c r="DMX149" s="69"/>
      <c r="DMY149" s="69"/>
      <c r="DMZ149" s="69"/>
      <c r="DNA149" s="64"/>
      <c r="DNB149" s="56"/>
      <c r="DNC149" s="63"/>
      <c r="DND149" s="63"/>
      <c r="DNE149" s="68"/>
      <c r="DNF149" s="70"/>
      <c r="DNG149" s="69"/>
      <c r="DNH149" s="69"/>
      <c r="DNI149" s="69"/>
      <c r="DNJ149" s="69"/>
      <c r="DNK149" s="69"/>
      <c r="DNL149" s="69"/>
      <c r="DNM149" s="69"/>
      <c r="DNN149" s="69"/>
      <c r="DNO149" s="69"/>
      <c r="DNP149" s="69"/>
      <c r="DNQ149" s="64"/>
      <c r="DNR149" s="56"/>
      <c r="DNS149" s="63"/>
      <c r="DNT149" s="63"/>
      <c r="DNU149" s="68"/>
      <c r="DNV149" s="70"/>
      <c r="DNW149" s="69"/>
      <c r="DNX149" s="69"/>
      <c r="DNY149" s="69"/>
      <c r="DNZ149" s="69"/>
      <c r="DOA149" s="69"/>
      <c r="DOB149" s="69"/>
      <c r="DOC149" s="69"/>
      <c r="DOD149" s="69"/>
      <c r="DOE149" s="69"/>
      <c r="DOF149" s="69"/>
      <c r="DOG149" s="64"/>
      <c r="DOH149" s="56"/>
      <c r="DOI149" s="63"/>
      <c r="DOJ149" s="63"/>
      <c r="DOK149" s="68"/>
      <c r="DOL149" s="70"/>
      <c r="DOM149" s="69"/>
      <c r="DON149" s="69"/>
      <c r="DOO149" s="69"/>
      <c r="DOP149" s="69"/>
      <c r="DOQ149" s="69"/>
      <c r="DOR149" s="69"/>
      <c r="DOS149" s="69"/>
      <c r="DOT149" s="69"/>
      <c r="DOU149" s="69"/>
      <c r="DOV149" s="69"/>
      <c r="DOW149" s="64"/>
      <c r="DOX149" s="56"/>
      <c r="DOY149" s="63"/>
      <c r="DOZ149" s="63"/>
      <c r="DPA149" s="68"/>
      <c r="DPB149" s="70"/>
      <c r="DPC149" s="69"/>
      <c r="DPD149" s="69"/>
      <c r="DPE149" s="69"/>
      <c r="DPF149" s="69"/>
      <c r="DPG149" s="69"/>
      <c r="DPH149" s="69"/>
      <c r="DPI149" s="69"/>
      <c r="DPJ149" s="69"/>
      <c r="DPK149" s="69"/>
      <c r="DPL149" s="69"/>
      <c r="DPM149" s="64"/>
      <c r="DPN149" s="56"/>
      <c r="DPO149" s="63"/>
      <c r="DPP149" s="63"/>
      <c r="DPQ149" s="68"/>
      <c r="DPR149" s="70"/>
      <c r="DPS149" s="69"/>
      <c r="DPT149" s="69"/>
      <c r="DPU149" s="69"/>
      <c r="DPV149" s="69"/>
      <c r="DPW149" s="69"/>
      <c r="DPX149" s="69"/>
      <c r="DPY149" s="69"/>
      <c r="DPZ149" s="69"/>
      <c r="DQA149" s="69"/>
      <c r="DQB149" s="69"/>
      <c r="DQC149" s="64"/>
      <c r="DQD149" s="56"/>
      <c r="DQE149" s="63"/>
      <c r="DQF149" s="63"/>
      <c r="DQG149" s="68"/>
      <c r="DQH149" s="70"/>
      <c r="DQI149" s="69"/>
      <c r="DQJ149" s="69"/>
      <c r="DQK149" s="69"/>
      <c r="DQL149" s="69"/>
      <c r="DQM149" s="69"/>
      <c r="DQN149" s="69"/>
      <c r="DQO149" s="69"/>
      <c r="DQP149" s="69"/>
      <c r="DQQ149" s="69"/>
      <c r="DQR149" s="69"/>
      <c r="DQS149" s="64"/>
      <c r="DQT149" s="56"/>
      <c r="DQU149" s="63"/>
      <c r="DQV149" s="63"/>
      <c r="DQW149" s="68"/>
      <c r="DQX149" s="70"/>
      <c r="DQY149" s="69"/>
      <c r="DQZ149" s="69"/>
      <c r="DRA149" s="69"/>
      <c r="DRB149" s="69"/>
      <c r="DRC149" s="69"/>
      <c r="DRD149" s="69"/>
      <c r="DRE149" s="69"/>
      <c r="DRF149" s="69"/>
      <c r="DRG149" s="69"/>
      <c r="DRH149" s="69"/>
      <c r="DRI149" s="64"/>
      <c r="DRJ149" s="56"/>
      <c r="DRK149" s="63"/>
      <c r="DRL149" s="63"/>
      <c r="DRM149" s="68"/>
      <c r="DRN149" s="70"/>
      <c r="DRO149" s="69"/>
      <c r="DRP149" s="69"/>
      <c r="DRQ149" s="69"/>
      <c r="DRR149" s="69"/>
      <c r="DRS149" s="69"/>
      <c r="DRT149" s="69"/>
      <c r="DRU149" s="69"/>
      <c r="DRV149" s="69"/>
      <c r="DRW149" s="69"/>
      <c r="DRX149" s="69"/>
      <c r="DRY149" s="64"/>
      <c r="DRZ149" s="56"/>
      <c r="DSA149" s="63"/>
      <c r="DSB149" s="63"/>
      <c r="DSC149" s="68"/>
      <c r="DSD149" s="70"/>
      <c r="DSE149" s="69"/>
      <c r="DSF149" s="69"/>
      <c r="DSG149" s="69"/>
      <c r="DSH149" s="69"/>
      <c r="DSI149" s="69"/>
      <c r="DSJ149" s="69"/>
      <c r="DSK149" s="69"/>
      <c r="DSL149" s="69"/>
      <c r="DSM149" s="69"/>
      <c r="DSN149" s="69"/>
      <c r="DSO149" s="64"/>
      <c r="DSP149" s="56"/>
      <c r="DSQ149" s="63"/>
      <c r="DSR149" s="63"/>
      <c r="DSS149" s="68"/>
      <c r="DST149" s="70"/>
      <c r="DSU149" s="69"/>
      <c r="DSV149" s="69"/>
      <c r="DSW149" s="69"/>
      <c r="DSX149" s="69"/>
      <c r="DSY149" s="69"/>
      <c r="DSZ149" s="69"/>
      <c r="DTA149" s="69"/>
      <c r="DTB149" s="69"/>
      <c r="DTC149" s="69"/>
      <c r="DTD149" s="69"/>
      <c r="DTE149" s="64"/>
      <c r="DTF149" s="56"/>
      <c r="DTG149" s="63"/>
      <c r="DTH149" s="63"/>
      <c r="DTI149" s="68"/>
      <c r="DTJ149" s="70"/>
      <c r="DTK149" s="69"/>
      <c r="DTL149" s="69"/>
      <c r="DTM149" s="69"/>
      <c r="DTN149" s="69"/>
      <c r="DTO149" s="69"/>
      <c r="DTP149" s="69"/>
      <c r="DTQ149" s="69"/>
      <c r="DTR149" s="69"/>
      <c r="DTS149" s="69"/>
      <c r="DTT149" s="69"/>
      <c r="DTU149" s="64"/>
      <c r="DTV149" s="56"/>
      <c r="DTW149" s="63"/>
      <c r="DTX149" s="63"/>
      <c r="DTY149" s="68"/>
      <c r="DTZ149" s="70"/>
      <c r="DUA149" s="69"/>
      <c r="DUB149" s="69"/>
      <c r="DUC149" s="69"/>
      <c r="DUD149" s="69"/>
      <c r="DUE149" s="69"/>
      <c r="DUF149" s="69"/>
      <c r="DUG149" s="69"/>
      <c r="DUH149" s="69"/>
      <c r="DUI149" s="69"/>
      <c r="DUJ149" s="69"/>
      <c r="DUK149" s="64"/>
      <c r="DUL149" s="56"/>
      <c r="DUM149" s="63"/>
      <c r="DUN149" s="63"/>
      <c r="DUO149" s="68"/>
      <c r="DUP149" s="70"/>
      <c r="DUQ149" s="69"/>
      <c r="DUR149" s="69"/>
      <c r="DUS149" s="69"/>
      <c r="DUT149" s="69"/>
      <c r="DUU149" s="69"/>
      <c r="DUV149" s="69"/>
      <c r="DUW149" s="69"/>
      <c r="DUX149" s="69"/>
      <c r="DUY149" s="69"/>
      <c r="DUZ149" s="69"/>
      <c r="DVA149" s="64"/>
      <c r="DVB149" s="56"/>
      <c r="DVC149" s="63"/>
      <c r="DVD149" s="63"/>
      <c r="DVE149" s="68"/>
      <c r="DVF149" s="70"/>
      <c r="DVG149" s="69"/>
      <c r="DVH149" s="69"/>
      <c r="DVI149" s="69"/>
      <c r="DVJ149" s="69"/>
      <c r="DVK149" s="69"/>
      <c r="DVL149" s="69"/>
      <c r="DVM149" s="69"/>
      <c r="DVN149" s="69"/>
      <c r="DVO149" s="69"/>
      <c r="DVP149" s="69"/>
      <c r="DVQ149" s="64"/>
      <c r="DVR149" s="56"/>
      <c r="DVS149" s="63"/>
      <c r="DVT149" s="63"/>
      <c r="DVU149" s="68"/>
      <c r="DVV149" s="70"/>
      <c r="DVW149" s="69"/>
      <c r="DVX149" s="69"/>
      <c r="DVY149" s="69"/>
      <c r="DVZ149" s="69"/>
      <c r="DWA149" s="69"/>
      <c r="DWB149" s="69"/>
      <c r="DWC149" s="69"/>
      <c r="DWD149" s="69"/>
      <c r="DWE149" s="69"/>
      <c r="DWF149" s="69"/>
      <c r="DWG149" s="64"/>
      <c r="DWH149" s="56"/>
      <c r="DWI149" s="63"/>
      <c r="DWJ149" s="63"/>
      <c r="DWK149" s="68"/>
      <c r="DWL149" s="70"/>
      <c r="DWM149" s="69"/>
      <c r="DWN149" s="69"/>
      <c r="DWO149" s="69"/>
      <c r="DWP149" s="69"/>
      <c r="DWQ149" s="69"/>
      <c r="DWR149" s="69"/>
      <c r="DWS149" s="69"/>
      <c r="DWT149" s="69"/>
      <c r="DWU149" s="69"/>
      <c r="DWV149" s="69"/>
      <c r="DWW149" s="64"/>
      <c r="DWX149" s="56"/>
      <c r="DWY149" s="63"/>
      <c r="DWZ149" s="63"/>
      <c r="DXA149" s="68"/>
      <c r="DXB149" s="70"/>
      <c r="DXC149" s="69"/>
      <c r="DXD149" s="69"/>
      <c r="DXE149" s="69"/>
      <c r="DXF149" s="69"/>
      <c r="DXG149" s="69"/>
      <c r="DXH149" s="69"/>
      <c r="DXI149" s="69"/>
      <c r="DXJ149" s="69"/>
      <c r="DXK149" s="69"/>
      <c r="DXL149" s="69"/>
      <c r="DXM149" s="64"/>
      <c r="DXN149" s="56"/>
      <c r="DXO149" s="63"/>
      <c r="DXP149" s="63"/>
      <c r="DXQ149" s="68"/>
      <c r="DXR149" s="70"/>
      <c r="DXS149" s="69"/>
      <c r="DXT149" s="69"/>
      <c r="DXU149" s="69"/>
      <c r="DXV149" s="69"/>
      <c r="DXW149" s="69"/>
      <c r="DXX149" s="69"/>
      <c r="DXY149" s="69"/>
      <c r="DXZ149" s="69"/>
      <c r="DYA149" s="69"/>
      <c r="DYB149" s="69"/>
      <c r="DYC149" s="64"/>
      <c r="DYD149" s="56"/>
      <c r="DYE149" s="63"/>
      <c r="DYF149" s="63"/>
      <c r="DYG149" s="68"/>
      <c r="DYH149" s="70"/>
      <c r="DYI149" s="69"/>
      <c r="DYJ149" s="69"/>
      <c r="DYK149" s="69"/>
      <c r="DYL149" s="69"/>
      <c r="DYM149" s="69"/>
      <c r="DYN149" s="69"/>
      <c r="DYO149" s="69"/>
      <c r="DYP149" s="69"/>
      <c r="DYQ149" s="69"/>
      <c r="DYR149" s="69"/>
      <c r="DYS149" s="64"/>
      <c r="DYT149" s="56"/>
      <c r="DYU149" s="63"/>
      <c r="DYV149" s="63"/>
      <c r="DYW149" s="68"/>
      <c r="DYX149" s="70"/>
      <c r="DYY149" s="69"/>
      <c r="DYZ149" s="69"/>
      <c r="DZA149" s="69"/>
      <c r="DZB149" s="69"/>
      <c r="DZC149" s="69"/>
      <c r="DZD149" s="69"/>
      <c r="DZE149" s="69"/>
      <c r="DZF149" s="69"/>
      <c r="DZG149" s="69"/>
      <c r="DZH149" s="69"/>
      <c r="DZI149" s="64"/>
      <c r="DZJ149" s="56"/>
      <c r="DZK149" s="63"/>
      <c r="DZL149" s="63"/>
      <c r="DZM149" s="68"/>
      <c r="DZN149" s="70"/>
      <c r="DZO149" s="69"/>
      <c r="DZP149" s="69"/>
      <c r="DZQ149" s="69"/>
      <c r="DZR149" s="69"/>
      <c r="DZS149" s="69"/>
      <c r="DZT149" s="69"/>
      <c r="DZU149" s="69"/>
      <c r="DZV149" s="69"/>
      <c r="DZW149" s="69"/>
      <c r="DZX149" s="69"/>
      <c r="DZY149" s="64"/>
      <c r="DZZ149" s="56"/>
      <c r="EAA149" s="63"/>
      <c r="EAB149" s="63"/>
      <c r="EAC149" s="68"/>
      <c r="EAD149" s="70"/>
      <c r="EAE149" s="69"/>
      <c r="EAF149" s="69"/>
      <c r="EAG149" s="69"/>
      <c r="EAH149" s="69"/>
      <c r="EAI149" s="69"/>
      <c r="EAJ149" s="69"/>
      <c r="EAK149" s="69"/>
      <c r="EAL149" s="69"/>
      <c r="EAM149" s="69"/>
      <c r="EAN149" s="69"/>
      <c r="EAO149" s="64"/>
      <c r="EAP149" s="56"/>
      <c r="EAQ149" s="63"/>
      <c r="EAR149" s="63"/>
      <c r="EAS149" s="68"/>
      <c r="EAT149" s="70"/>
      <c r="EAU149" s="69"/>
      <c r="EAV149" s="69"/>
      <c r="EAW149" s="69"/>
      <c r="EAX149" s="69"/>
      <c r="EAY149" s="69"/>
      <c r="EAZ149" s="69"/>
      <c r="EBA149" s="69"/>
      <c r="EBB149" s="69"/>
      <c r="EBC149" s="69"/>
      <c r="EBD149" s="69"/>
      <c r="EBE149" s="64"/>
      <c r="EBF149" s="56"/>
      <c r="EBG149" s="63"/>
      <c r="EBH149" s="63"/>
      <c r="EBI149" s="68"/>
      <c r="EBJ149" s="70"/>
      <c r="EBK149" s="69"/>
      <c r="EBL149" s="69"/>
      <c r="EBM149" s="69"/>
      <c r="EBN149" s="69"/>
      <c r="EBO149" s="69"/>
      <c r="EBP149" s="69"/>
      <c r="EBQ149" s="69"/>
      <c r="EBR149" s="69"/>
      <c r="EBS149" s="69"/>
      <c r="EBT149" s="69"/>
      <c r="EBU149" s="64"/>
      <c r="EBV149" s="56"/>
      <c r="EBW149" s="63"/>
      <c r="EBX149" s="63"/>
      <c r="EBY149" s="68"/>
      <c r="EBZ149" s="70"/>
      <c r="ECA149" s="69"/>
      <c r="ECB149" s="69"/>
      <c r="ECC149" s="69"/>
      <c r="ECD149" s="69"/>
      <c r="ECE149" s="69"/>
      <c r="ECF149" s="69"/>
      <c r="ECG149" s="69"/>
      <c r="ECH149" s="69"/>
      <c r="ECI149" s="69"/>
      <c r="ECJ149" s="69"/>
      <c r="ECK149" s="64"/>
      <c r="ECL149" s="56"/>
      <c r="ECM149" s="63"/>
      <c r="ECN149" s="63"/>
      <c r="ECO149" s="68"/>
      <c r="ECP149" s="70"/>
      <c r="ECQ149" s="69"/>
      <c r="ECR149" s="69"/>
      <c r="ECS149" s="69"/>
      <c r="ECT149" s="69"/>
      <c r="ECU149" s="69"/>
      <c r="ECV149" s="69"/>
      <c r="ECW149" s="69"/>
      <c r="ECX149" s="69"/>
      <c r="ECY149" s="69"/>
      <c r="ECZ149" s="69"/>
      <c r="EDA149" s="64"/>
      <c r="EDB149" s="56"/>
      <c r="EDC149" s="63"/>
      <c r="EDD149" s="63"/>
      <c r="EDE149" s="68"/>
      <c r="EDF149" s="70"/>
      <c r="EDG149" s="69"/>
      <c r="EDH149" s="69"/>
      <c r="EDI149" s="69"/>
      <c r="EDJ149" s="69"/>
      <c r="EDK149" s="69"/>
      <c r="EDL149" s="69"/>
      <c r="EDM149" s="69"/>
      <c r="EDN149" s="69"/>
      <c r="EDO149" s="69"/>
      <c r="EDP149" s="69"/>
      <c r="EDQ149" s="64"/>
      <c r="EDR149" s="56"/>
      <c r="EDS149" s="63"/>
      <c r="EDT149" s="63"/>
      <c r="EDU149" s="68"/>
      <c r="EDV149" s="70"/>
      <c r="EDW149" s="69"/>
      <c r="EDX149" s="69"/>
      <c r="EDY149" s="69"/>
      <c r="EDZ149" s="69"/>
      <c r="EEA149" s="69"/>
      <c r="EEB149" s="69"/>
      <c r="EEC149" s="69"/>
      <c r="EED149" s="69"/>
      <c r="EEE149" s="69"/>
      <c r="EEF149" s="69"/>
      <c r="EEG149" s="64"/>
      <c r="EEH149" s="56"/>
      <c r="EEI149" s="63"/>
      <c r="EEJ149" s="63"/>
      <c r="EEK149" s="68"/>
      <c r="EEL149" s="70"/>
      <c r="EEM149" s="69"/>
      <c r="EEN149" s="69"/>
      <c r="EEO149" s="69"/>
      <c r="EEP149" s="69"/>
      <c r="EEQ149" s="69"/>
      <c r="EER149" s="69"/>
      <c r="EES149" s="69"/>
      <c r="EET149" s="69"/>
      <c r="EEU149" s="69"/>
      <c r="EEV149" s="69"/>
      <c r="EEW149" s="64"/>
      <c r="EEX149" s="56"/>
      <c r="EEY149" s="63"/>
      <c r="EEZ149" s="63"/>
      <c r="EFA149" s="68"/>
      <c r="EFB149" s="70"/>
      <c r="EFC149" s="69"/>
      <c r="EFD149" s="69"/>
      <c r="EFE149" s="69"/>
      <c r="EFF149" s="69"/>
      <c r="EFG149" s="69"/>
      <c r="EFH149" s="69"/>
      <c r="EFI149" s="69"/>
      <c r="EFJ149" s="69"/>
      <c r="EFK149" s="69"/>
      <c r="EFL149" s="69"/>
      <c r="EFM149" s="64"/>
      <c r="EFN149" s="56"/>
      <c r="EFO149" s="63"/>
      <c r="EFP149" s="63"/>
      <c r="EFQ149" s="68"/>
      <c r="EFR149" s="70"/>
      <c r="EFS149" s="69"/>
      <c r="EFT149" s="69"/>
      <c r="EFU149" s="69"/>
      <c r="EFV149" s="69"/>
      <c r="EFW149" s="69"/>
      <c r="EFX149" s="69"/>
      <c r="EFY149" s="69"/>
      <c r="EFZ149" s="69"/>
      <c r="EGA149" s="69"/>
      <c r="EGB149" s="69"/>
      <c r="EGC149" s="64"/>
      <c r="EGD149" s="56"/>
      <c r="EGE149" s="63"/>
      <c r="EGF149" s="63"/>
      <c r="EGG149" s="68"/>
      <c r="EGH149" s="70"/>
      <c r="EGI149" s="69"/>
      <c r="EGJ149" s="69"/>
      <c r="EGK149" s="69"/>
      <c r="EGL149" s="69"/>
      <c r="EGM149" s="69"/>
      <c r="EGN149" s="69"/>
      <c r="EGO149" s="69"/>
      <c r="EGP149" s="69"/>
      <c r="EGQ149" s="69"/>
      <c r="EGR149" s="69"/>
      <c r="EGS149" s="64"/>
      <c r="EGT149" s="56"/>
      <c r="EGU149" s="63"/>
      <c r="EGV149" s="63"/>
      <c r="EGW149" s="68"/>
      <c r="EGX149" s="70"/>
      <c r="EGY149" s="69"/>
      <c r="EGZ149" s="69"/>
      <c r="EHA149" s="69"/>
      <c r="EHB149" s="69"/>
      <c r="EHC149" s="69"/>
      <c r="EHD149" s="69"/>
      <c r="EHE149" s="69"/>
      <c r="EHF149" s="69"/>
      <c r="EHG149" s="69"/>
      <c r="EHH149" s="69"/>
      <c r="EHI149" s="64"/>
      <c r="EHJ149" s="56"/>
      <c r="EHK149" s="63"/>
      <c r="EHL149" s="63"/>
      <c r="EHM149" s="68"/>
      <c r="EHN149" s="70"/>
      <c r="EHO149" s="69"/>
      <c r="EHP149" s="69"/>
      <c r="EHQ149" s="69"/>
      <c r="EHR149" s="69"/>
      <c r="EHS149" s="69"/>
      <c r="EHT149" s="69"/>
      <c r="EHU149" s="69"/>
      <c r="EHV149" s="69"/>
      <c r="EHW149" s="69"/>
      <c r="EHX149" s="69"/>
      <c r="EHY149" s="64"/>
      <c r="EHZ149" s="56"/>
      <c r="EIA149" s="63"/>
      <c r="EIB149" s="63"/>
      <c r="EIC149" s="68"/>
      <c r="EID149" s="70"/>
      <c r="EIE149" s="69"/>
      <c r="EIF149" s="69"/>
      <c r="EIG149" s="69"/>
      <c r="EIH149" s="69"/>
      <c r="EII149" s="69"/>
      <c r="EIJ149" s="69"/>
      <c r="EIK149" s="69"/>
      <c r="EIL149" s="69"/>
      <c r="EIM149" s="69"/>
      <c r="EIN149" s="69"/>
      <c r="EIO149" s="64"/>
      <c r="EIP149" s="56"/>
      <c r="EIQ149" s="63"/>
      <c r="EIR149" s="63"/>
      <c r="EIS149" s="68"/>
      <c r="EIT149" s="70"/>
      <c r="EIU149" s="69"/>
      <c r="EIV149" s="69"/>
      <c r="EIW149" s="69"/>
      <c r="EIX149" s="69"/>
      <c r="EIY149" s="69"/>
      <c r="EIZ149" s="69"/>
      <c r="EJA149" s="69"/>
      <c r="EJB149" s="69"/>
      <c r="EJC149" s="69"/>
      <c r="EJD149" s="69"/>
      <c r="EJE149" s="64"/>
      <c r="EJF149" s="56"/>
      <c r="EJG149" s="63"/>
      <c r="EJH149" s="63"/>
      <c r="EJI149" s="68"/>
      <c r="EJJ149" s="70"/>
      <c r="EJK149" s="69"/>
      <c r="EJL149" s="69"/>
      <c r="EJM149" s="69"/>
      <c r="EJN149" s="69"/>
      <c r="EJO149" s="69"/>
      <c r="EJP149" s="69"/>
      <c r="EJQ149" s="69"/>
      <c r="EJR149" s="69"/>
      <c r="EJS149" s="69"/>
      <c r="EJT149" s="69"/>
      <c r="EJU149" s="64"/>
      <c r="EJV149" s="56"/>
      <c r="EJW149" s="63"/>
      <c r="EJX149" s="63"/>
      <c r="EJY149" s="68"/>
      <c r="EJZ149" s="70"/>
      <c r="EKA149" s="69"/>
      <c r="EKB149" s="69"/>
      <c r="EKC149" s="69"/>
      <c r="EKD149" s="69"/>
      <c r="EKE149" s="69"/>
      <c r="EKF149" s="69"/>
      <c r="EKG149" s="69"/>
      <c r="EKH149" s="69"/>
      <c r="EKI149" s="69"/>
      <c r="EKJ149" s="69"/>
      <c r="EKK149" s="64"/>
      <c r="EKL149" s="56"/>
      <c r="EKM149" s="63"/>
      <c r="EKN149" s="63"/>
      <c r="EKO149" s="68"/>
      <c r="EKP149" s="70"/>
      <c r="EKQ149" s="69"/>
      <c r="EKR149" s="69"/>
      <c r="EKS149" s="69"/>
      <c r="EKT149" s="69"/>
      <c r="EKU149" s="69"/>
      <c r="EKV149" s="69"/>
      <c r="EKW149" s="69"/>
      <c r="EKX149" s="69"/>
      <c r="EKY149" s="69"/>
      <c r="EKZ149" s="69"/>
      <c r="ELA149" s="64"/>
      <c r="ELB149" s="56"/>
      <c r="ELC149" s="63"/>
      <c r="ELD149" s="63"/>
      <c r="ELE149" s="68"/>
      <c r="ELF149" s="70"/>
      <c r="ELG149" s="69"/>
      <c r="ELH149" s="69"/>
      <c r="ELI149" s="69"/>
      <c r="ELJ149" s="69"/>
      <c r="ELK149" s="69"/>
      <c r="ELL149" s="69"/>
      <c r="ELM149" s="69"/>
      <c r="ELN149" s="69"/>
      <c r="ELO149" s="69"/>
      <c r="ELP149" s="69"/>
      <c r="ELQ149" s="64"/>
      <c r="ELR149" s="56"/>
      <c r="ELS149" s="63"/>
      <c r="ELT149" s="63"/>
      <c r="ELU149" s="68"/>
      <c r="ELV149" s="70"/>
      <c r="ELW149" s="69"/>
      <c r="ELX149" s="69"/>
      <c r="ELY149" s="69"/>
      <c r="ELZ149" s="69"/>
      <c r="EMA149" s="69"/>
      <c r="EMB149" s="69"/>
      <c r="EMC149" s="69"/>
      <c r="EMD149" s="69"/>
      <c r="EME149" s="69"/>
      <c r="EMF149" s="69"/>
      <c r="EMG149" s="64"/>
      <c r="EMH149" s="56"/>
      <c r="EMI149" s="63"/>
      <c r="EMJ149" s="63"/>
      <c r="EMK149" s="68"/>
      <c r="EML149" s="70"/>
      <c r="EMM149" s="69"/>
      <c r="EMN149" s="69"/>
      <c r="EMO149" s="69"/>
      <c r="EMP149" s="69"/>
      <c r="EMQ149" s="69"/>
      <c r="EMR149" s="69"/>
      <c r="EMS149" s="69"/>
      <c r="EMT149" s="69"/>
      <c r="EMU149" s="69"/>
      <c r="EMV149" s="69"/>
      <c r="EMW149" s="64"/>
      <c r="EMX149" s="56"/>
      <c r="EMY149" s="63"/>
      <c r="EMZ149" s="63"/>
      <c r="ENA149" s="68"/>
      <c r="ENB149" s="70"/>
      <c r="ENC149" s="69"/>
      <c r="END149" s="69"/>
      <c r="ENE149" s="69"/>
      <c r="ENF149" s="69"/>
      <c r="ENG149" s="69"/>
      <c r="ENH149" s="69"/>
      <c r="ENI149" s="69"/>
      <c r="ENJ149" s="69"/>
      <c r="ENK149" s="69"/>
      <c r="ENL149" s="69"/>
      <c r="ENM149" s="64"/>
      <c r="ENN149" s="56"/>
      <c r="ENO149" s="63"/>
      <c r="ENP149" s="63"/>
      <c r="ENQ149" s="68"/>
      <c r="ENR149" s="70"/>
      <c r="ENS149" s="69"/>
      <c r="ENT149" s="69"/>
      <c r="ENU149" s="69"/>
      <c r="ENV149" s="69"/>
      <c r="ENW149" s="69"/>
      <c r="ENX149" s="69"/>
      <c r="ENY149" s="69"/>
      <c r="ENZ149" s="69"/>
      <c r="EOA149" s="69"/>
      <c r="EOB149" s="69"/>
      <c r="EOC149" s="64"/>
      <c r="EOD149" s="56"/>
      <c r="EOE149" s="63"/>
      <c r="EOF149" s="63"/>
      <c r="EOG149" s="68"/>
      <c r="EOH149" s="70"/>
      <c r="EOI149" s="69"/>
      <c r="EOJ149" s="69"/>
      <c r="EOK149" s="69"/>
      <c r="EOL149" s="69"/>
      <c r="EOM149" s="69"/>
      <c r="EON149" s="69"/>
      <c r="EOO149" s="69"/>
      <c r="EOP149" s="69"/>
      <c r="EOQ149" s="69"/>
      <c r="EOR149" s="69"/>
      <c r="EOS149" s="64"/>
      <c r="EOT149" s="56"/>
      <c r="EOU149" s="63"/>
      <c r="EOV149" s="63"/>
      <c r="EOW149" s="68"/>
      <c r="EOX149" s="70"/>
      <c r="EOY149" s="69"/>
      <c r="EOZ149" s="69"/>
      <c r="EPA149" s="69"/>
      <c r="EPB149" s="69"/>
      <c r="EPC149" s="69"/>
      <c r="EPD149" s="69"/>
      <c r="EPE149" s="69"/>
      <c r="EPF149" s="69"/>
      <c r="EPG149" s="69"/>
      <c r="EPH149" s="69"/>
      <c r="EPI149" s="64"/>
      <c r="EPJ149" s="56"/>
      <c r="EPK149" s="63"/>
      <c r="EPL149" s="63"/>
      <c r="EPM149" s="68"/>
      <c r="EPN149" s="70"/>
      <c r="EPO149" s="69"/>
      <c r="EPP149" s="69"/>
      <c r="EPQ149" s="69"/>
      <c r="EPR149" s="69"/>
      <c r="EPS149" s="69"/>
      <c r="EPT149" s="69"/>
      <c r="EPU149" s="69"/>
      <c r="EPV149" s="69"/>
      <c r="EPW149" s="69"/>
      <c r="EPX149" s="69"/>
      <c r="EPY149" s="64"/>
      <c r="EPZ149" s="56"/>
      <c r="EQA149" s="63"/>
      <c r="EQB149" s="63"/>
      <c r="EQC149" s="68"/>
      <c r="EQD149" s="70"/>
      <c r="EQE149" s="69"/>
      <c r="EQF149" s="69"/>
      <c r="EQG149" s="69"/>
      <c r="EQH149" s="69"/>
      <c r="EQI149" s="69"/>
      <c r="EQJ149" s="69"/>
      <c r="EQK149" s="69"/>
      <c r="EQL149" s="69"/>
      <c r="EQM149" s="69"/>
      <c r="EQN149" s="69"/>
      <c r="EQO149" s="64"/>
      <c r="EQP149" s="56"/>
      <c r="EQQ149" s="63"/>
      <c r="EQR149" s="63"/>
      <c r="EQS149" s="68"/>
      <c r="EQT149" s="70"/>
      <c r="EQU149" s="69"/>
      <c r="EQV149" s="69"/>
      <c r="EQW149" s="69"/>
      <c r="EQX149" s="69"/>
      <c r="EQY149" s="69"/>
      <c r="EQZ149" s="69"/>
      <c r="ERA149" s="69"/>
      <c r="ERB149" s="69"/>
      <c r="ERC149" s="69"/>
      <c r="ERD149" s="69"/>
      <c r="ERE149" s="64"/>
      <c r="ERF149" s="56"/>
      <c r="ERG149" s="63"/>
      <c r="ERH149" s="63"/>
      <c r="ERI149" s="68"/>
      <c r="ERJ149" s="70"/>
      <c r="ERK149" s="69"/>
      <c r="ERL149" s="69"/>
      <c r="ERM149" s="69"/>
      <c r="ERN149" s="69"/>
      <c r="ERO149" s="69"/>
      <c r="ERP149" s="69"/>
      <c r="ERQ149" s="69"/>
      <c r="ERR149" s="69"/>
      <c r="ERS149" s="69"/>
      <c r="ERT149" s="69"/>
      <c r="ERU149" s="64"/>
      <c r="ERV149" s="56"/>
      <c r="ERW149" s="63"/>
      <c r="ERX149" s="63"/>
      <c r="ERY149" s="68"/>
      <c r="ERZ149" s="70"/>
      <c r="ESA149" s="69"/>
      <c r="ESB149" s="69"/>
      <c r="ESC149" s="69"/>
      <c r="ESD149" s="69"/>
      <c r="ESE149" s="69"/>
      <c r="ESF149" s="69"/>
      <c r="ESG149" s="69"/>
      <c r="ESH149" s="69"/>
      <c r="ESI149" s="69"/>
      <c r="ESJ149" s="69"/>
      <c r="ESK149" s="64"/>
      <c r="ESL149" s="56"/>
      <c r="ESM149" s="63"/>
      <c r="ESN149" s="63"/>
      <c r="ESO149" s="68"/>
      <c r="ESP149" s="70"/>
      <c r="ESQ149" s="69"/>
      <c r="ESR149" s="69"/>
      <c r="ESS149" s="69"/>
      <c r="EST149" s="69"/>
      <c r="ESU149" s="69"/>
      <c r="ESV149" s="69"/>
      <c r="ESW149" s="69"/>
      <c r="ESX149" s="69"/>
      <c r="ESY149" s="69"/>
      <c r="ESZ149" s="69"/>
      <c r="ETA149" s="64"/>
      <c r="ETB149" s="56"/>
      <c r="ETC149" s="63"/>
      <c r="ETD149" s="63"/>
      <c r="ETE149" s="68"/>
      <c r="ETF149" s="70"/>
      <c r="ETG149" s="69"/>
      <c r="ETH149" s="69"/>
      <c r="ETI149" s="69"/>
      <c r="ETJ149" s="69"/>
      <c r="ETK149" s="69"/>
      <c r="ETL149" s="69"/>
      <c r="ETM149" s="69"/>
      <c r="ETN149" s="69"/>
      <c r="ETO149" s="69"/>
      <c r="ETP149" s="69"/>
      <c r="ETQ149" s="64"/>
      <c r="ETR149" s="56"/>
      <c r="ETS149" s="63"/>
      <c r="ETT149" s="63"/>
      <c r="ETU149" s="68"/>
      <c r="ETV149" s="70"/>
      <c r="ETW149" s="69"/>
      <c r="ETX149" s="69"/>
      <c r="ETY149" s="69"/>
      <c r="ETZ149" s="69"/>
      <c r="EUA149" s="69"/>
      <c r="EUB149" s="69"/>
      <c r="EUC149" s="69"/>
      <c r="EUD149" s="69"/>
      <c r="EUE149" s="69"/>
      <c r="EUF149" s="69"/>
      <c r="EUG149" s="64"/>
      <c r="EUH149" s="56"/>
      <c r="EUI149" s="63"/>
      <c r="EUJ149" s="63"/>
      <c r="EUK149" s="68"/>
      <c r="EUL149" s="70"/>
      <c r="EUM149" s="69"/>
      <c r="EUN149" s="69"/>
      <c r="EUO149" s="69"/>
      <c r="EUP149" s="69"/>
      <c r="EUQ149" s="69"/>
      <c r="EUR149" s="69"/>
      <c r="EUS149" s="69"/>
      <c r="EUT149" s="69"/>
      <c r="EUU149" s="69"/>
      <c r="EUV149" s="69"/>
      <c r="EUW149" s="64"/>
      <c r="EUX149" s="56"/>
      <c r="EUY149" s="63"/>
      <c r="EUZ149" s="63"/>
      <c r="EVA149" s="68"/>
      <c r="EVB149" s="70"/>
      <c r="EVC149" s="69"/>
      <c r="EVD149" s="69"/>
      <c r="EVE149" s="69"/>
      <c r="EVF149" s="69"/>
      <c r="EVG149" s="69"/>
      <c r="EVH149" s="69"/>
      <c r="EVI149" s="69"/>
      <c r="EVJ149" s="69"/>
      <c r="EVK149" s="69"/>
      <c r="EVL149" s="69"/>
      <c r="EVM149" s="64"/>
      <c r="EVN149" s="56"/>
      <c r="EVO149" s="63"/>
      <c r="EVP149" s="63"/>
      <c r="EVQ149" s="68"/>
      <c r="EVR149" s="70"/>
      <c r="EVS149" s="69"/>
      <c r="EVT149" s="69"/>
      <c r="EVU149" s="69"/>
      <c r="EVV149" s="69"/>
      <c r="EVW149" s="69"/>
      <c r="EVX149" s="69"/>
      <c r="EVY149" s="69"/>
      <c r="EVZ149" s="69"/>
      <c r="EWA149" s="69"/>
      <c r="EWB149" s="69"/>
      <c r="EWC149" s="64"/>
      <c r="EWD149" s="56"/>
      <c r="EWE149" s="63"/>
      <c r="EWF149" s="63"/>
      <c r="EWG149" s="68"/>
      <c r="EWH149" s="70"/>
      <c r="EWI149" s="69"/>
      <c r="EWJ149" s="69"/>
      <c r="EWK149" s="69"/>
      <c r="EWL149" s="69"/>
      <c r="EWM149" s="69"/>
      <c r="EWN149" s="69"/>
      <c r="EWO149" s="69"/>
      <c r="EWP149" s="69"/>
      <c r="EWQ149" s="69"/>
      <c r="EWR149" s="69"/>
      <c r="EWS149" s="64"/>
      <c r="EWT149" s="56"/>
      <c r="EWU149" s="63"/>
      <c r="EWV149" s="63"/>
      <c r="EWW149" s="68"/>
      <c r="EWX149" s="70"/>
      <c r="EWY149" s="69"/>
      <c r="EWZ149" s="69"/>
      <c r="EXA149" s="69"/>
      <c r="EXB149" s="69"/>
      <c r="EXC149" s="69"/>
      <c r="EXD149" s="69"/>
      <c r="EXE149" s="69"/>
      <c r="EXF149" s="69"/>
      <c r="EXG149" s="69"/>
      <c r="EXH149" s="69"/>
      <c r="EXI149" s="64"/>
      <c r="EXJ149" s="56"/>
      <c r="EXK149" s="63"/>
      <c r="EXL149" s="63"/>
      <c r="EXM149" s="68"/>
      <c r="EXN149" s="70"/>
      <c r="EXO149" s="69"/>
      <c r="EXP149" s="69"/>
      <c r="EXQ149" s="69"/>
      <c r="EXR149" s="69"/>
      <c r="EXS149" s="69"/>
      <c r="EXT149" s="69"/>
      <c r="EXU149" s="69"/>
      <c r="EXV149" s="69"/>
      <c r="EXW149" s="69"/>
      <c r="EXX149" s="69"/>
      <c r="EXY149" s="64"/>
      <c r="EXZ149" s="56"/>
      <c r="EYA149" s="63"/>
      <c r="EYB149" s="63"/>
      <c r="EYC149" s="68"/>
      <c r="EYD149" s="70"/>
      <c r="EYE149" s="69"/>
      <c r="EYF149" s="69"/>
      <c r="EYG149" s="69"/>
      <c r="EYH149" s="69"/>
      <c r="EYI149" s="69"/>
      <c r="EYJ149" s="69"/>
      <c r="EYK149" s="69"/>
      <c r="EYL149" s="69"/>
      <c r="EYM149" s="69"/>
      <c r="EYN149" s="69"/>
      <c r="EYO149" s="64"/>
      <c r="EYP149" s="56"/>
      <c r="EYQ149" s="63"/>
      <c r="EYR149" s="63"/>
      <c r="EYS149" s="68"/>
      <c r="EYT149" s="70"/>
      <c r="EYU149" s="69"/>
      <c r="EYV149" s="69"/>
      <c r="EYW149" s="69"/>
      <c r="EYX149" s="69"/>
      <c r="EYY149" s="69"/>
      <c r="EYZ149" s="69"/>
      <c r="EZA149" s="69"/>
      <c r="EZB149" s="69"/>
      <c r="EZC149" s="69"/>
      <c r="EZD149" s="69"/>
      <c r="EZE149" s="64"/>
      <c r="EZF149" s="56"/>
      <c r="EZG149" s="63"/>
      <c r="EZH149" s="63"/>
      <c r="EZI149" s="68"/>
      <c r="EZJ149" s="70"/>
      <c r="EZK149" s="69"/>
      <c r="EZL149" s="69"/>
      <c r="EZM149" s="69"/>
      <c r="EZN149" s="69"/>
      <c r="EZO149" s="69"/>
      <c r="EZP149" s="69"/>
      <c r="EZQ149" s="69"/>
      <c r="EZR149" s="69"/>
      <c r="EZS149" s="69"/>
      <c r="EZT149" s="69"/>
      <c r="EZU149" s="64"/>
      <c r="EZV149" s="56"/>
      <c r="EZW149" s="63"/>
      <c r="EZX149" s="63"/>
      <c r="EZY149" s="68"/>
      <c r="EZZ149" s="70"/>
      <c r="FAA149" s="69"/>
      <c r="FAB149" s="69"/>
      <c r="FAC149" s="69"/>
      <c r="FAD149" s="69"/>
      <c r="FAE149" s="69"/>
      <c r="FAF149" s="69"/>
      <c r="FAG149" s="69"/>
      <c r="FAH149" s="69"/>
      <c r="FAI149" s="69"/>
      <c r="FAJ149" s="69"/>
      <c r="FAK149" s="64"/>
      <c r="FAL149" s="56"/>
      <c r="FAM149" s="63"/>
      <c r="FAN149" s="63"/>
      <c r="FAO149" s="68"/>
      <c r="FAP149" s="70"/>
      <c r="FAQ149" s="69"/>
      <c r="FAR149" s="69"/>
      <c r="FAS149" s="69"/>
      <c r="FAT149" s="69"/>
      <c r="FAU149" s="69"/>
      <c r="FAV149" s="69"/>
      <c r="FAW149" s="69"/>
      <c r="FAX149" s="69"/>
      <c r="FAY149" s="69"/>
      <c r="FAZ149" s="69"/>
      <c r="FBA149" s="64"/>
      <c r="FBB149" s="56"/>
      <c r="FBC149" s="63"/>
      <c r="FBD149" s="63"/>
      <c r="FBE149" s="68"/>
      <c r="FBF149" s="70"/>
      <c r="FBG149" s="69"/>
      <c r="FBH149" s="69"/>
      <c r="FBI149" s="69"/>
      <c r="FBJ149" s="69"/>
      <c r="FBK149" s="69"/>
      <c r="FBL149" s="69"/>
      <c r="FBM149" s="69"/>
      <c r="FBN149" s="69"/>
      <c r="FBO149" s="69"/>
      <c r="FBP149" s="69"/>
      <c r="FBQ149" s="64"/>
      <c r="FBR149" s="56"/>
      <c r="FBS149" s="63"/>
      <c r="FBT149" s="63"/>
      <c r="FBU149" s="68"/>
      <c r="FBV149" s="70"/>
      <c r="FBW149" s="69"/>
      <c r="FBX149" s="69"/>
      <c r="FBY149" s="69"/>
      <c r="FBZ149" s="69"/>
      <c r="FCA149" s="69"/>
      <c r="FCB149" s="69"/>
      <c r="FCC149" s="69"/>
      <c r="FCD149" s="69"/>
      <c r="FCE149" s="69"/>
      <c r="FCF149" s="69"/>
      <c r="FCG149" s="64"/>
      <c r="FCH149" s="56"/>
      <c r="FCI149" s="63"/>
      <c r="FCJ149" s="63"/>
      <c r="FCK149" s="68"/>
      <c r="FCL149" s="70"/>
      <c r="FCM149" s="69"/>
      <c r="FCN149" s="69"/>
      <c r="FCO149" s="69"/>
      <c r="FCP149" s="69"/>
      <c r="FCQ149" s="69"/>
      <c r="FCR149" s="69"/>
      <c r="FCS149" s="69"/>
      <c r="FCT149" s="69"/>
      <c r="FCU149" s="69"/>
      <c r="FCV149" s="69"/>
      <c r="FCW149" s="64"/>
      <c r="FCX149" s="56"/>
      <c r="FCY149" s="63"/>
      <c r="FCZ149" s="63"/>
      <c r="FDA149" s="68"/>
      <c r="FDB149" s="70"/>
      <c r="FDC149" s="69"/>
      <c r="FDD149" s="69"/>
      <c r="FDE149" s="69"/>
      <c r="FDF149" s="69"/>
      <c r="FDG149" s="69"/>
      <c r="FDH149" s="69"/>
      <c r="FDI149" s="69"/>
      <c r="FDJ149" s="69"/>
      <c r="FDK149" s="69"/>
      <c r="FDL149" s="69"/>
      <c r="FDM149" s="64"/>
      <c r="FDN149" s="56"/>
      <c r="FDO149" s="63"/>
      <c r="FDP149" s="63"/>
      <c r="FDQ149" s="68"/>
      <c r="FDR149" s="70"/>
      <c r="FDS149" s="69"/>
      <c r="FDT149" s="69"/>
      <c r="FDU149" s="69"/>
      <c r="FDV149" s="69"/>
      <c r="FDW149" s="69"/>
      <c r="FDX149" s="69"/>
      <c r="FDY149" s="69"/>
      <c r="FDZ149" s="69"/>
      <c r="FEA149" s="69"/>
      <c r="FEB149" s="69"/>
      <c r="FEC149" s="64"/>
      <c r="FED149" s="56"/>
      <c r="FEE149" s="63"/>
      <c r="FEF149" s="63"/>
      <c r="FEG149" s="68"/>
      <c r="FEH149" s="70"/>
      <c r="FEI149" s="69"/>
      <c r="FEJ149" s="69"/>
      <c r="FEK149" s="69"/>
      <c r="FEL149" s="69"/>
      <c r="FEM149" s="69"/>
      <c r="FEN149" s="69"/>
      <c r="FEO149" s="69"/>
      <c r="FEP149" s="69"/>
      <c r="FEQ149" s="69"/>
      <c r="FER149" s="69"/>
      <c r="FES149" s="64"/>
      <c r="FET149" s="56"/>
      <c r="FEU149" s="63"/>
      <c r="FEV149" s="63"/>
      <c r="FEW149" s="68"/>
      <c r="FEX149" s="70"/>
      <c r="FEY149" s="69"/>
      <c r="FEZ149" s="69"/>
      <c r="FFA149" s="69"/>
      <c r="FFB149" s="69"/>
      <c r="FFC149" s="69"/>
      <c r="FFD149" s="69"/>
      <c r="FFE149" s="69"/>
      <c r="FFF149" s="69"/>
      <c r="FFG149" s="69"/>
      <c r="FFH149" s="69"/>
      <c r="FFI149" s="64"/>
      <c r="FFJ149" s="56"/>
      <c r="FFK149" s="63"/>
      <c r="FFL149" s="63"/>
      <c r="FFM149" s="68"/>
      <c r="FFN149" s="70"/>
      <c r="FFO149" s="69"/>
      <c r="FFP149" s="69"/>
      <c r="FFQ149" s="69"/>
      <c r="FFR149" s="69"/>
      <c r="FFS149" s="69"/>
      <c r="FFT149" s="69"/>
      <c r="FFU149" s="69"/>
      <c r="FFV149" s="69"/>
      <c r="FFW149" s="69"/>
      <c r="FFX149" s="69"/>
      <c r="FFY149" s="64"/>
      <c r="FFZ149" s="56"/>
      <c r="FGA149" s="63"/>
      <c r="FGB149" s="63"/>
      <c r="FGC149" s="68"/>
      <c r="FGD149" s="70"/>
      <c r="FGE149" s="69"/>
      <c r="FGF149" s="69"/>
      <c r="FGG149" s="69"/>
      <c r="FGH149" s="69"/>
      <c r="FGI149" s="69"/>
      <c r="FGJ149" s="69"/>
      <c r="FGK149" s="69"/>
      <c r="FGL149" s="69"/>
      <c r="FGM149" s="69"/>
      <c r="FGN149" s="69"/>
      <c r="FGO149" s="64"/>
      <c r="FGP149" s="56"/>
      <c r="FGQ149" s="63"/>
      <c r="FGR149" s="63"/>
      <c r="FGS149" s="68"/>
      <c r="FGT149" s="70"/>
      <c r="FGU149" s="69"/>
      <c r="FGV149" s="69"/>
      <c r="FGW149" s="69"/>
      <c r="FGX149" s="69"/>
      <c r="FGY149" s="69"/>
      <c r="FGZ149" s="69"/>
      <c r="FHA149" s="69"/>
      <c r="FHB149" s="69"/>
      <c r="FHC149" s="69"/>
      <c r="FHD149" s="69"/>
      <c r="FHE149" s="64"/>
      <c r="FHF149" s="56"/>
      <c r="FHG149" s="63"/>
      <c r="FHH149" s="63"/>
      <c r="FHI149" s="68"/>
      <c r="FHJ149" s="70"/>
      <c r="FHK149" s="69"/>
      <c r="FHL149" s="69"/>
      <c r="FHM149" s="69"/>
      <c r="FHN149" s="69"/>
      <c r="FHO149" s="69"/>
      <c r="FHP149" s="69"/>
      <c r="FHQ149" s="69"/>
      <c r="FHR149" s="69"/>
      <c r="FHS149" s="69"/>
      <c r="FHT149" s="69"/>
      <c r="FHU149" s="64"/>
      <c r="FHV149" s="56"/>
      <c r="FHW149" s="63"/>
      <c r="FHX149" s="63"/>
      <c r="FHY149" s="68"/>
      <c r="FHZ149" s="70"/>
      <c r="FIA149" s="69"/>
      <c r="FIB149" s="69"/>
      <c r="FIC149" s="69"/>
      <c r="FID149" s="69"/>
      <c r="FIE149" s="69"/>
      <c r="FIF149" s="69"/>
      <c r="FIG149" s="69"/>
      <c r="FIH149" s="69"/>
      <c r="FII149" s="69"/>
      <c r="FIJ149" s="69"/>
      <c r="FIK149" s="64"/>
      <c r="FIL149" s="56"/>
      <c r="FIM149" s="63"/>
      <c r="FIN149" s="63"/>
      <c r="FIO149" s="68"/>
      <c r="FIP149" s="70"/>
      <c r="FIQ149" s="69"/>
      <c r="FIR149" s="69"/>
      <c r="FIS149" s="69"/>
      <c r="FIT149" s="69"/>
      <c r="FIU149" s="69"/>
      <c r="FIV149" s="69"/>
      <c r="FIW149" s="69"/>
      <c r="FIX149" s="69"/>
      <c r="FIY149" s="69"/>
      <c r="FIZ149" s="69"/>
      <c r="FJA149" s="64"/>
      <c r="FJB149" s="56"/>
      <c r="FJC149" s="63"/>
      <c r="FJD149" s="63"/>
      <c r="FJE149" s="68"/>
      <c r="FJF149" s="70"/>
      <c r="FJG149" s="69"/>
      <c r="FJH149" s="69"/>
      <c r="FJI149" s="69"/>
      <c r="FJJ149" s="69"/>
      <c r="FJK149" s="69"/>
      <c r="FJL149" s="69"/>
      <c r="FJM149" s="69"/>
      <c r="FJN149" s="69"/>
      <c r="FJO149" s="69"/>
      <c r="FJP149" s="69"/>
      <c r="FJQ149" s="64"/>
      <c r="FJR149" s="56"/>
      <c r="FJS149" s="63"/>
      <c r="FJT149" s="63"/>
      <c r="FJU149" s="68"/>
      <c r="FJV149" s="70"/>
      <c r="FJW149" s="69"/>
      <c r="FJX149" s="69"/>
      <c r="FJY149" s="69"/>
      <c r="FJZ149" s="69"/>
      <c r="FKA149" s="69"/>
      <c r="FKB149" s="69"/>
      <c r="FKC149" s="69"/>
      <c r="FKD149" s="69"/>
      <c r="FKE149" s="69"/>
      <c r="FKF149" s="69"/>
      <c r="FKG149" s="64"/>
      <c r="FKH149" s="56"/>
      <c r="FKI149" s="63"/>
      <c r="FKJ149" s="63"/>
      <c r="FKK149" s="68"/>
      <c r="FKL149" s="70"/>
      <c r="FKM149" s="69"/>
      <c r="FKN149" s="69"/>
      <c r="FKO149" s="69"/>
      <c r="FKP149" s="69"/>
      <c r="FKQ149" s="69"/>
      <c r="FKR149" s="69"/>
      <c r="FKS149" s="69"/>
      <c r="FKT149" s="69"/>
      <c r="FKU149" s="69"/>
      <c r="FKV149" s="69"/>
      <c r="FKW149" s="64"/>
      <c r="FKX149" s="56"/>
      <c r="FKY149" s="63"/>
      <c r="FKZ149" s="63"/>
      <c r="FLA149" s="68"/>
      <c r="FLB149" s="70"/>
      <c r="FLC149" s="69"/>
      <c r="FLD149" s="69"/>
      <c r="FLE149" s="69"/>
      <c r="FLF149" s="69"/>
      <c r="FLG149" s="69"/>
      <c r="FLH149" s="69"/>
      <c r="FLI149" s="69"/>
      <c r="FLJ149" s="69"/>
      <c r="FLK149" s="69"/>
      <c r="FLL149" s="69"/>
      <c r="FLM149" s="64"/>
      <c r="FLN149" s="56"/>
      <c r="FLO149" s="63"/>
      <c r="FLP149" s="63"/>
      <c r="FLQ149" s="68"/>
      <c r="FLR149" s="70"/>
      <c r="FLS149" s="69"/>
      <c r="FLT149" s="69"/>
      <c r="FLU149" s="69"/>
      <c r="FLV149" s="69"/>
      <c r="FLW149" s="69"/>
      <c r="FLX149" s="69"/>
      <c r="FLY149" s="69"/>
      <c r="FLZ149" s="69"/>
      <c r="FMA149" s="69"/>
      <c r="FMB149" s="69"/>
      <c r="FMC149" s="64"/>
      <c r="FMD149" s="56"/>
      <c r="FME149" s="63"/>
      <c r="FMF149" s="63"/>
      <c r="FMG149" s="68"/>
      <c r="FMH149" s="70"/>
      <c r="FMI149" s="69"/>
      <c r="FMJ149" s="69"/>
      <c r="FMK149" s="69"/>
      <c r="FML149" s="69"/>
      <c r="FMM149" s="69"/>
      <c r="FMN149" s="69"/>
      <c r="FMO149" s="69"/>
      <c r="FMP149" s="69"/>
      <c r="FMQ149" s="69"/>
      <c r="FMR149" s="69"/>
      <c r="FMS149" s="64"/>
      <c r="FMT149" s="56"/>
      <c r="FMU149" s="63"/>
      <c r="FMV149" s="63"/>
      <c r="FMW149" s="68"/>
      <c r="FMX149" s="70"/>
      <c r="FMY149" s="69"/>
      <c r="FMZ149" s="69"/>
      <c r="FNA149" s="69"/>
      <c r="FNB149" s="69"/>
      <c r="FNC149" s="69"/>
      <c r="FND149" s="69"/>
      <c r="FNE149" s="69"/>
      <c r="FNF149" s="69"/>
      <c r="FNG149" s="69"/>
      <c r="FNH149" s="69"/>
      <c r="FNI149" s="64"/>
      <c r="FNJ149" s="56"/>
      <c r="FNK149" s="63"/>
      <c r="FNL149" s="63"/>
      <c r="FNM149" s="68"/>
      <c r="FNN149" s="70"/>
      <c r="FNO149" s="69"/>
      <c r="FNP149" s="69"/>
      <c r="FNQ149" s="69"/>
      <c r="FNR149" s="69"/>
      <c r="FNS149" s="69"/>
      <c r="FNT149" s="69"/>
      <c r="FNU149" s="69"/>
      <c r="FNV149" s="69"/>
      <c r="FNW149" s="69"/>
      <c r="FNX149" s="69"/>
      <c r="FNY149" s="64"/>
      <c r="FNZ149" s="56"/>
      <c r="FOA149" s="63"/>
      <c r="FOB149" s="63"/>
      <c r="FOC149" s="68"/>
      <c r="FOD149" s="70"/>
      <c r="FOE149" s="69"/>
      <c r="FOF149" s="69"/>
      <c r="FOG149" s="69"/>
      <c r="FOH149" s="69"/>
      <c r="FOI149" s="69"/>
      <c r="FOJ149" s="69"/>
      <c r="FOK149" s="69"/>
      <c r="FOL149" s="69"/>
      <c r="FOM149" s="69"/>
      <c r="FON149" s="69"/>
      <c r="FOO149" s="64"/>
      <c r="FOP149" s="56"/>
      <c r="FOQ149" s="63"/>
      <c r="FOR149" s="63"/>
      <c r="FOS149" s="68"/>
      <c r="FOT149" s="70"/>
      <c r="FOU149" s="69"/>
      <c r="FOV149" s="69"/>
      <c r="FOW149" s="69"/>
      <c r="FOX149" s="69"/>
      <c r="FOY149" s="69"/>
      <c r="FOZ149" s="69"/>
      <c r="FPA149" s="69"/>
      <c r="FPB149" s="69"/>
      <c r="FPC149" s="69"/>
      <c r="FPD149" s="69"/>
      <c r="FPE149" s="64"/>
      <c r="FPF149" s="56"/>
      <c r="FPG149" s="63"/>
      <c r="FPH149" s="63"/>
      <c r="FPI149" s="68"/>
      <c r="FPJ149" s="70"/>
      <c r="FPK149" s="69"/>
      <c r="FPL149" s="69"/>
      <c r="FPM149" s="69"/>
      <c r="FPN149" s="69"/>
      <c r="FPO149" s="69"/>
      <c r="FPP149" s="69"/>
      <c r="FPQ149" s="69"/>
      <c r="FPR149" s="69"/>
      <c r="FPS149" s="69"/>
      <c r="FPT149" s="69"/>
      <c r="FPU149" s="64"/>
      <c r="FPV149" s="56"/>
      <c r="FPW149" s="63"/>
      <c r="FPX149" s="63"/>
      <c r="FPY149" s="68"/>
      <c r="FPZ149" s="70"/>
      <c r="FQA149" s="69"/>
      <c r="FQB149" s="69"/>
      <c r="FQC149" s="69"/>
      <c r="FQD149" s="69"/>
      <c r="FQE149" s="69"/>
      <c r="FQF149" s="69"/>
      <c r="FQG149" s="69"/>
      <c r="FQH149" s="69"/>
      <c r="FQI149" s="69"/>
      <c r="FQJ149" s="69"/>
      <c r="FQK149" s="64"/>
      <c r="FQL149" s="56"/>
      <c r="FQM149" s="63"/>
      <c r="FQN149" s="63"/>
      <c r="FQO149" s="68"/>
      <c r="FQP149" s="70"/>
      <c r="FQQ149" s="69"/>
      <c r="FQR149" s="69"/>
      <c r="FQS149" s="69"/>
      <c r="FQT149" s="69"/>
      <c r="FQU149" s="69"/>
      <c r="FQV149" s="69"/>
      <c r="FQW149" s="69"/>
      <c r="FQX149" s="69"/>
      <c r="FQY149" s="69"/>
      <c r="FQZ149" s="69"/>
      <c r="FRA149" s="64"/>
      <c r="FRB149" s="56"/>
      <c r="FRC149" s="63"/>
      <c r="FRD149" s="63"/>
      <c r="FRE149" s="68"/>
      <c r="FRF149" s="70"/>
      <c r="FRG149" s="69"/>
      <c r="FRH149" s="69"/>
      <c r="FRI149" s="69"/>
      <c r="FRJ149" s="69"/>
      <c r="FRK149" s="69"/>
      <c r="FRL149" s="69"/>
      <c r="FRM149" s="69"/>
      <c r="FRN149" s="69"/>
      <c r="FRO149" s="69"/>
      <c r="FRP149" s="69"/>
      <c r="FRQ149" s="64"/>
      <c r="FRR149" s="56"/>
      <c r="FRS149" s="63"/>
      <c r="FRT149" s="63"/>
      <c r="FRU149" s="68"/>
      <c r="FRV149" s="70"/>
      <c r="FRW149" s="69"/>
      <c r="FRX149" s="69"/>
      <c r="FRY149" s="69"/>
      <c r="FRZ149" s="69"/>
      <c r="FSA149" s="69"/>
      <c r="FSB149" s="69"/>
      <c r="FSC149" s="69"/>
      <c r="FSD149" s="69"/>
      <c r="FSE149" s="69"/>
      <c r="FSF149" s="69"/>
      <c r="FSG149" s="64"/>
      <c r="FSH149" s="56"/>
      <c r="FSI149" s="63"/>
      <c r="FSJ149" s="63"/>
      <c r="FSK149" s="68"/>
      <c r="FSL149" s="70"/>
      <c r="FSM149" s="69"/>
      <c r="FSN149" s="69"/>
      <c r="FSO149" s="69"/>
      <c r="FSP149" s="69"/>
      <c r="FSQ149" s="69"/>
      <c r="FSR149" s="69"/>
      <c r="FSS149" s="69"/>
      <c r="FST149" s="69"/>
      <c r="FSU149" s="69"/>
      <c r="FSV149" s="69"/>
      <c r="FSW149" s="64"/>
      <c r="FSX149" s="56"/>
      <c r="FSY149" s="63"/>
      <c r="FSZ149" s="63"/>
      <c r="FTA149" s="68"/>
      <c r="FTB149" s="70"/>
      <c r="FTC149" s="69"/>
      <c r="FTD149" s="69"/>
      <c r="FTE149" s="69"/>
      <c r="FTF149" s="69"/>
      <c r="FTG149" s="69"/>
      <c r="FTH149" s="69"/>
      <c r="FTI149" s="69"/>
      <c r="FTJ149" s="69"/>
      <c r="FTK149" s="69"/>
      <c r="FTL149" s="69"/>
      <c r="FTM149" s="64"/>
      <c r="FTN149" s="56"/>
      <c r="FTO149" s="63"/>
      <c r="FTP149" s="63"/>
      <c r="FTQ149" s="68"/>
      <c r="FTR149" s="70"/>
      <c r="FTS149" s="69"/>
      <c r="FTT149" s="69"/>
      <c r="FTU149" s="69"/>
      <c r="FTV149" s="69"/>
      <c r="FTW149" s="69"/>
      <c r="FTX149" s="69"/>
      <c r="FTY149" s="69"/>
      <c r="FTZ149" s="69"/>
      <c r="FUA149" s="69"/>
      <c r="FUB149" s="69"/>
      <c r="FUC149" s="64"/>
      <c r="FUD149" s="56"/>
      <c r="FUE149" s="63"/>
      <c r="FUF149" s="63"/>
      <c r="FUG149" s="68"/>
      <c r="FUH149" s="70"/>
      <c r="FUI149" s="69"/>
      <c r="FUJ149" s="69"/>
      <c r="FUK149" s="69"/>
      <c r="FUL149" s="69"/>
      <c r="FUM149" s="69"/>
      <c r="FUN149" s="69"/>
      <c r="FUO149" s="69"/>
      <c r="FUP149" s="69"/>
      <c r="FUQ149" s="69"/>
      <c r="FUR149" s="69"/>
      <c r="FUS149" s="64"/>
      <c r="FUT149" s="56"/>
      <c r="FUU149" s="63"/>
      <c r="FUV149" s="63"/>
      <c r="FUW149" s="68"/>
      <c r="FUX149" s="70"/>
      <c r="FUY149" s="69"/>
      <c r="FUZ149" s="69"/>
      <c r="FVA149" s="69"/>
      <c r="FVB149" s="69"/>
      <c r="FVC149" s="69"/>
      <c r="FVD149" s="69"/>
      <c r="FVE149" s="69"/>
      <c r="FVF149" s="69"/>
      <c r="FVG149" s="69"/>
      <c r="FVH149" s="69"/>
      <c r="FVI149" s="64"/>
      <c r="FVJ149" s="56"/>
      <c r="FVK149" s="63"/>
      <c r="FVL149" s="63"/>
      <c r="FVM149" s="68"/>
      <c r="FVN149" s="70"/>
      <c r="FVO149" s="69"/>
      <c r="FVP149" s="69"/>
      <c r="FVQ149" s="69"/>
      <c r="FVR149" s="69"/>
      <c r="FVS149" s="69"/>
      <c r="FVT149" s="69"/>
      <c r="FVU149" s="69"/>
      <c r="FVV149" s="69"/>
      <c r="FVW149" s="69"/>
      <c r="FVX149" s="69"/>
      <c r="FVY149" s="64"/>
      <c r="FVZ149" s="56"/>
      <c r="FWA149" s="63"/>
      <c r="FWB149" s="63"/>
      <c r="FWC149" s="68"/>
      <c r="FWD149" s="70"/>
      <c r="FWE149" s="69"/>
      <c r="FWF149" s="69"/>
      <c r="FWG149" s="69"/>
      <c r="FWH149" s="69"/>
      <c r="FWI149" s="69"/>
      <c r="FWJ149" s="69"/>
      <c r="FWK149" s="69"/>
      <c r="FWL149" s="69"/>
      <c r="FWM149" s="69"/>
      <c r="FWN149" s="69"/>
      <c r="FWO149" s="64"/>
      <c r="FWP149" s="56"/>
      <c r="FWQ149" s="63"/>
      <c r="FWR149" s="63"/>
      <c r="FWS149" s="68"/>
      <c r="FWT149" s="70"/>
      <c r="FWU149" s="69"/>
      <c r="FWV149" s="69"/>
      <c r="FWW149" s="69"/>
      <c r="FWX149" s="69"/>
      <c r="FWY149" s="69"/>
      <c r="FWZ149" s="69"/>
      <c r="FXA149" s="69"/>
      <c r="FXB149" s="69"/>
      <c r="FXC149" s="69"/>
      <c r="FXD149" s="69"/>
      <c r="FXE149" s="64"/>
      <c r="FXF149" s="56"/>
      <c r="FXG149" s="63"/>
      <c r="FXH149" s="63"/>
      <c r="FXI149" s="68"/>
      <c r="FXJ149" s="70"/>
      <c r="FXK149" s="69"/>
      <c r="FXL149" s="69"/>
      <c r="FXM149" s="69"/>
      <c r="FXN149" s="69"/>
      <c r="FXO149" s="69"/>
      <c r="FXP149" s="69"/>
      <c r="FXQ149" s="69"/>
      <c r="FXR149" s="69"/>
      <c r="FXS149" s="69"/>
      <c r="FXT149" s="69"/>
      <c r="FXU149" s="64"/>
      <c r="FXV149" s="56"/>
      <c r="FXW149" s="63"/>
      <c r="FXX149" s="63"/>
      <c r="FXY149" s="68"/>
      <c r="FXZ149" s="70"/>
      <c r="FYA149" s="69"/>
      <c r="FYB149" s="69"/>
      <c r="FYC149" s="69"/>
      <c r="FYD149" s="69"/>
      <c r="FYE149" s="69"/>
      <c r="FYF149" s="69"/>
      <c r="FYG149" s="69"/>
      <c r="FYH149" s="69"/>
      <c r="FYI149" s="69"/>
      <c r="FYJ149" s="69"/>
      <c r="FYK149" s="64"/>
      <c r="FYL149" s="56"/>
      <c r="FYM149" s="63"/>
      <c r="FYN149" s="63"/>
      <c r="FYO149" s="68"/>
      <c r="FYP149" s="70"/>
      <c r="FYQ149" s="69"/>
      <c r="FYR149" s="69"/>
      <c r="FYS149" s="69"/>
      <c r="FYT149" s="69"/>
      <c r="FYU149" s="69"/>
      <c r="FYV149" s="69"/>
      <c r="FYW149" s="69"/>
      <c r="FYX149" s="69"/>
      <c r="FYY149" s="69"/>
      <c r="FYZ149" s="69"/>
      <c r="FZA149" s="64"/>
      <c r="FZB149" s="56"/>
      <c r="FZC149" s="63"/>
      <c r="FZD149" s="63"/>
      <c r="FZE149" s="68"/>
      <c r="FZF149" s="70"/>
      <c r="FZG149" s="69"/>
      <c r="FZH149" s="69"/>
      <c r="FZI149" s="69"/>
      <c r="FZJ149" s="69"/>
      <c r="FZK149" s="69"/>
      <c r="FZL149" s="69"/>
      <c r="FZM149" s="69"/>
      <c r="FZN149" s="69"/>
      <c r="FZO149" s="69"/>
      <c r="FZP149" s="69"/>
      <c r="FZQ149" s="64"/>
      <c r="FZR149" s="56"/>
      <c r="FZS149" s="63"/>
      <c r="FZT149" s="63"/>
      <c r="FZU149" s="68"/>
      <c r="FZV149" s="70"/>
      <c r="FZW149" s="69"/>
      <c r="FZX149" s="69"/>
      <c r="FZY149" s="69"/>
      <c r="FZZ149" s="69"/>
      <c r="GAA149" s="69"/>
      <c r="GAB149" s="69"/>
      <c r="GAC149" s="69"/>
      <c r="GAD149" s="69"/>
      <c r="GAE149" s="69"/>
      <c r="GAF149" s="69"/>
      <c r="GAG149" s="64"/>
      <c r="GAH149" s="56"/>
      <c r="GAI149" s="63"/>
      <c r="GAJ149" s="63"/>
      <c r="GAK149" s="68"/>
      <c r="GAL149" s="70"/>
      <c r="GAM149" s="69"/>
      <c r="GAN149" s="69"/>
      <c r="GAO149" s="69"/>
      <c r="GAP149" s="69"/>
      <c r="GAQ149" s="69"/>
      <c r="GAR149" s="69"/>
      <c r="GAS149" s="69"/>
      <c r="GAT149" s="69"/>
      <c r="GAU149" s="69"/>
      <c r="GAV149" s="69"/>
      <c r="GAW149" s="64"/>
      <c r="GAX149" s="56"/>
      <c r="GAY149" s="63"/>
      <c r="GAZ149" s="63"/>
      <c r="GBA149" s="68"/>
      <c r="GBB149" s="70"/>
      <c r="GBC149" s="69"/>
      <c r="GBD149" s="69"/>
      <c r="GBE149" s="69"/>
      <c r="GBF149" s="69"/>
      <c r="GBG149" s="69"/>
      <c r="GBH149" s="69"/>
      <c r="GBI149" s="69"/>
      <c r="GBJ149" s="69"/>
      <c r="GBK149" s="69"/>
      <c r="GBL149" s="69"/>
      <c r="GBM149" s="64"/>
      <c r="GBN149" s="56"/>
      <c r="GBO149" s="63"/>
      <c r="GBP149" s="63"/>
      <c r="GBQ149" s="68"/>
      <c r="GBR149" s="70"/>
      <c r="GBS149" s="69"/>
      <c r="GBT149" s="69"/>
      <c r="GBU149" s="69"/>
      <c r="GBV149" s="69"/>
      <c r="GBW149" s="69"/>
      <c r="GBX149" s="69"/>
      <c r="GBY149" s="69"/>
      <c r="GBZ149" s="69"/>
      <c r="GCA149" s="69"/>
      <c r="GCB149" s="69"/>
      <c r="GCC149" s="64"/>
      <c r="GCD149" s="56"/>
      <c r="GCE149" s="63"/>
      <c r="GCF149" s="63"/>
      <c r="GCG149" s="68"/>
      <c r="GCH149" s="70"/>
      <c r="GCI149" s="69"/>
      <c r="GCJ149" s="69"/>
      <c r="GCK149" s="69"/>
      <c r="GCL149" s="69"/>
      <c r="GCM149" s="69"/>
      <c r="GCN149" s="69"/>
      <c r="GCO149" s="69"/>
      <c r="GCP149" s="69"/>
      <c r="GCQ149" s="69"/>
      <c r="GCR149" s="69"/>
      <c r="GCS149" s="64"/>
      <c r="GCT149" s="56"/>
      <c r="GCU149" s="63"/>
      <c r="GCV149" s="63"/>
      <c r="GCW149" s="68"/>
      <c r="GCX149" s="70"/>
      <c r="GCY149" s="69"/>
      <c r="GCZ149" s="69"/>
      <c r="GDA149" s="69"/>
      <c r="GDB149" s="69"/>
      <c r="GDC149" s="69"/>
      <c r="GDD149" s="69"/>
      <c r="GDE149" s="69"/>
      <c r="GDF149" s="69"/>
      <c r="GDG149" s="69"/>
      <c r="GDH149" s="69"/>
      <c r="GDI149" s="64"/>
      <c r="GDJ149" s="56"/>
      <c r="GDK149" s="63"/>
      <c r="GDL149" s="63"/>
      <c r="GDM149" s="68"/>
      <c r="GDN149" s="70"/>
      <c r="GDO149" s="69"/>
      <c r="GDP149" s="69"/>
      <c r="GDQ149" s="69"/>
      <c r="GDR149" s="69"/>
      <c r="GDS149" s="69"/>
      <c r="GDT149" s="69"/>
      <c r="GDU149" s="69"/>
      <c r="GDV149" s="69"/>
      <c r="GDW149" s="69"/>
      <c r="GDX149" s="69"/>
      <c r="GDY149" s="64"/>
      <c r="GDZ149" s="56"/>
      <c r="GEA149" s="63"/>
      <c r="GEB149" s="63"/>
      <c r="GEC149" s="68"/>
      <c r="GED149" s="70"/>
      <c r="GEE149" s="69"/>
      <c r="GEF149" s="69"/>
      <c r="GEG149" s="69"/>
      <c r="GEH149" s="69"/>
      <c r="GEI149" s="69"/>
      <c r="GEJ149" s="69"/>
      <c r="GEK149" s="69"/>
      <c r="GEL149" s="69"/>
      <c r="GEM149" s="69"/>
      <c r="GEN149" s="69"/>
      <c r="GEO149" s="64"/>
      <c r="GEP149" s="56"/>
      <c r="GEQ149" s="63"/>
      <c r="GER149" s="63"/>
      <c r="GES149" s="68"/>
      <c r="GET149" s="70"/>
      <c r="GEU149" s="69"/>
      <c r="GEV149" s="69"/>
      <c r="GEW149" s="69"/>
      <c r="GEX149" s="69"/>
      <c r="GEY149" s="69"/>
      <c r="GEZ149" s="69"/>
      <c r="GFA149" s="69"/>
      <c r="GFB149" s="69"/>
      <c r="GFC149" s="69"/>
      <c r="GFD149" s="69"/>
      <c r="GFE149" s="64"/>
      <c r="GFF149" s="56"/>
      <c r="GFG149" s="63"/>
      <c r="GFH149" s="63"/>
      <c r="GFI149" s="68"/>
      <c r="GFJ149" s="70"/>
      <c r="GFK149" s="69"/>
      <c r="GFL149" s="69"/>
      <c r="GFM149" s="69"/>
      <c r="GFN149" s="69"/>
      <c r="GFO149" s="69"/>
      <c r="GFP149" s="69"/>
      <c r="GFQ149" s="69"/>
      <c r="GFR149" s="69"/>
      <c r="GFS149" s="69"/>
      <c r="GFT149" s="69"/>
      <c r="GFU149" s="64"/>
      <c r="GFV149" s="56"/>
      <c r="GFW149" s="63"/>
      <c r="GFX149" s="63"/>
      <c r="GFY149" s="68"/>
      <c r="GFZ149" s="70"/>
      <c r="GGA149" s="69"/>
      <c r="GGB149" s="69"/>
      <c r="GGC149" s="69"/>
      <c r="GGD149" s="69"/>
      <c r="GGE149" s="69"/>
      <c r="GGF149" s="69"/>
      <c r="GGG149" s="69"/>
      <c r="GGH149" s="69"/>
      <c r="GGI149" s="69"/>
      <c r="GGJ149" s="69"/>
      <c r="GGK149" s="64"/>
      <c r="GGL149" s="56"/>
      <c r="GGM149" s="63"/>
      <c r="GGN149" s="63"/>
      <c r="GGO149" s="68"/>
      <c r="GGP149" s="70"/>
      <c r="GGQ149" s="69"/>
      <c r="GGR149" s="69"/>
      <c r="GGS149" s="69"/>
      <c r="GGT149" s="69"/>
      <c r="GGU149" s="69"/>
      <c r="GGV149" s="69"/>
      <c r="GGW149" s="69"/>
      <c r="GGX149" s="69"/>
      <c r="GGY149" s="69"/>
      <c r="GGZ149" s="69"/>
      <c r="GHA149" s="64"/>
      <c r="GHB149" s="56"/>
      <c r="GHC149" s="63"/>
      <c r="GHD149" s="63"/>
      <c r="GHE149" s="68"/>
      <c r="GHF149" s="70"/>
      <c r="GHG149" s="69"/>
      <c r="GHH149" s="69"/>
      <c r="GHI149" s="69"/>
      <c r="GHJ149" s="69"/>
      <c r="GHK149" s="69"/>
      <c r="GHL149" s="69"/>
      <c r="GHM149" s="69"/>
      <c r="GHN149" s="69"/>
      <c r="GHO149" s="69"/>
      <c r="GHP149" s="69"/>
      <c r="GHQ149" s="64"/>
      <c r="GHR149" s="56"/>
      <c r="GHS149" s="63"/>
      <c r="GHT149" s="63"/>
      <c r="GHU149" s="68"/>
      <c r="GHV149" s="70"/>
      <c r="GHW149" s="69"/>
      <c r="GHX149" s="69"/>
      <c r="GHY149" s="69"/>
      <c r="GHZ149" s="69"/>
      <c r="GIA149" s="69"/>
      <c r="GIB149" s="69"/>
      <c r="GIC149" s="69"/>
      <c r="GID149" s="69"/>
      <c r="GIE149" s="69"/>
      <c r="GIF149" s="69"/>
      <c r="GIG149" s="64"/>
      <c r="GIH149" s="56"/>
      <c r="GII149" s="63"/>
      <c r="GIJ149" s="63"/>
      <c r="GIK149" s="68"/>
      <c r="GIL149" s="70"/>
      <c r="GIM149" s="69"/>
      <c r="GIN149" s="69"/>
      <c r="GIO149" s="69"/>
      <c r="GIP149" s="69"/>
      <c r="GIQ149" s="69"/>
      <c r="GIR149" s="69"/>
      <c r="GIS149" s="69"/>
      <c r="GIT149" s="69"/>
      <c r="GIU149" s="69"/>
      <c r="GIV149" s="69"/>
      <c r="GIW149" s="64"/>
      <c r="GIX149" s="56"/>
      <c r="GIY149" s="63"/>
      <c r="GIZ149" s="63"/>
      <c r="GJA149" s="68"/>
      <c r="GJB149" s="70"/>
      <c r="GJC149" s="69"/>
      <c r="GJD149" s="69"/>
      <c r="GJE149" s="69"/>
      <c r="GJF149" s="69"/>
      <c r="GJG149" s="69"/>
      <c r="GJH149" s="69"/>
      <c r="GJI149" s="69"/>
      <c r="GJJ149" s="69"/>
      <c r="GJK149" s="69"/>
      <c r="GJL149" s="69"/>
      <c r="GJM149" s="64"/>
      <c r="GJN149" s="56"/>
      <c r="GJO149" s="63"/>
      <c r="GJP149" s="63"/>
      <c r="GJQ149" s="68"/>
      <c r="GJR149" s="70"/>
      <c r="GJS149" s="69"/>
      <c r="GJT149" s="69"/>
      <c r="GJU149" s="69"/>
      <c r="GJV149" s="69"/>
      <c r="GJW149" s="69"/>
      <c r="GJX149" s="69"/>
      <c r="GJY149" s="69"/>
      <c r="GJZ149" s="69"/>
      <c r="GKA149" s="69"/>
      <c r="GKB149" s="69"/>
      <c r="GKC149" s="64"/>
      <c r="GKD149" s="56"/>
      <c r="GKE149" s="63"/>
      <c r="GKF149" s="63"/>
      <c r="GKG149" s="68"/>
      <c r="GKH149" s="70"/>
      <c r="GKI149" s="69"/>
      <c r="GKJ149" s="69"/>
      <c r="GKK149" s="69"/>
      <c r="GKL149" s="69"/>
      <c r="GKM149" s="69"/>
      <c r="GKN149" s="69"/>
      <c r="GKO149" s="69"/>
      <c r="GKP149" s="69"/>
      <c r="GKQ149" s="69"/>
      <c r="GKR149" s="69"/>
      <c r="GKS149" s="64"/>
      <c r="GKT149" s="56"/>
      <c r="GKU149" s="63"/>
      <c r="GKV149" s="63"/>
      <c r="GKW149" s="68"/>
      <c r="GKX149" s="70"/>
      <c r="GKY149" s="69"/>
      <c r="GKZ149" s="69"/>
      <c r="GLA149" s="69"/>
      <c r="GLB149" s="69"/>
      <c r="GLC149" s="69"/>
      <c r="GLD149" s="69"/>
      <c r="GLE149" s="69"/>
      <c r="GLF149" s="69"/>
      <c r="GLG149" s="69"/>
      <c r="GLH149" s="69"/>
      <c r="GLI149" s="64"/>
      <c r="GLJ149" s="56"/>
      <c r="GLK149" s="63"/>
      <c r="GLL149" s="63"/>
      <c r="GLM149" s="68"/>
      <c r="GLN149" s="70"/>
      <c r="GLO149" s="69"/>
      <c r="GLP149" s="69"/>
      <c r="GLQ149" s="69"/>
      <c r="GLR149" s="69"/>
      <c r="GLS149" s="69"/>
      <c r="GLT149" s="69"/>
      <c r="GLU149" s="69"/>
      <c r="GLV149" s="69"/>
      <c r="GLW149" s="69"/>
      <c r="GLX149" s="69"/>
      <c r="GLY149" s="64"/>
      <c r="GLZ149" s="56"/>
      <c r="GMA149" s="63"/>
      <c r="GMB149" s="63"/>
      <c r="GMC149" s="68"/>
      <c r="GMD149" s="70"/>
      <c r="GME149" s="69"/>
      <c r="GMF149" s="69"/>
      <c r="GMG149" s="69"/>
      <c r="GMH149" s="69"/>
      <c r="GMI149" s="69"/>
      <c r="GMJ149" s="69"/>
      <c r="GMK149" s="69"/>
      <c r="GML149" s="69"/>
      <c r="GMM149" s="69"/>
      <c r="GMN149" s="69"/>
      <c r="GMO149" s="64"/>
      <c r="GMP149" s="56"/>
      <c r="GMQ149" s="63"/>
      <c r="GMR149" s="63"/>
      <c r="GMS149" s="68"/>
      <c r="GMT149" s="70"/>
      <c r="GMU149" s="69"/>
      <c r="GMV149" s="69"/>
      <c r="GMW149" s="69"/>
      <c r="GMX149" s="69"/>
      <c r="GMY149" s="69"/>
      <c r="GMZ149" s="69"/>
      <c r="GNA149" s="69"/>
      <c r="GNB149" s="69"/>
      <c r="GNC149" s="69"/>
      <c r="GND149" s="69"/>
      <c r="GNE149" s="64"/>
      <c r="GNF149" s="56"/>
      <c r="GNG149" s="63"/>
      <c r="GNH149" s="63"/>
      <c r="GNI149" s="68"/>
      <c r="GNJ149" s="70"/>
      <c r="GNK149" s="69"/>
      <c r="GNL149" s="69"/>
      <c r="GNM149" s="69"/>
      <c r="GNN149" s="69"/>
      <c r="GNO149" s="69"/>
      <c r="GNP149" s="69"/>
      <c r="GNQ149" s="69"/>
      <c r="GNR149" s="69"/>
      <c r="GNS149" s="69"/>
      <c r="GNT149" s="69"/>
      <c r="GNU149" s="64"/>
      <c r="GNV149" s="56"/>
      <c r="GNW149" s="63"/>
      <c r="GNX149" s="63"/>
      <c r="GNY149" s="68"/>
      <c r="GNZ149" s="70"/>
      <c r="GOA149" s="69"/>
      <c r="GOB149" s="69"/>
      <c r="GOC149" s="69"/>
      <c r="GOD149" s="69"/>
      <c r="GOE149" s="69"/>
      <c r="GOF149" s="69"/>
      <c r="GOG149" s="69"/>
      <c r="GOH149" s="69"/>
      <c r="GOI149" s="69"/>
      <c r="GOJ149" s="69"/>
      <c r="GOK149" s="64"/>
      <c r="GOL149" s="56"/>
      <c r="GOM149" s="63"/>
      <c r="GON149" s="63"/>
      <c r="GOO149" s="68"/>
      <c r="GOP149" s="70"/>
      <c r="GOQ149" s="69"/>
      <c r="GOR149" s="69"/>
      <c r="GOS149" s="69"/>
      <c r="GOT149" s="69"/>
      <c r="GOU149" s="69"/>
      <c r="GOV149" s="69"/>
      <c r="GOW149" s="69"/>
      <c r="GOX149" s="69"/>
      <c r="GOY149" s="69"/>
      <c r="GOZ149" s="69"/>
      <c r="GPA149" s="64"/>
      <c r="GPB149" s="56"/>
      <c r="GPC149" s="63"/>
      <c r="GPD149" s="63"/>
      <c r="GPE149" s="68"/>
      <c r="GPF149" s="70"/>
      <c r="GPG149" s="69"/>
      <c r="GPH149" s="69"/>
      <c r="GPI149" s="69"/>
      <c r="GPJ149" s="69"/>
      <c r="GPK149" s="69"/>
      <c r="GPL149" s="69"/>
      <c r="GPM149" s="69"/>
      <c r="GPN149" s="69"/>
      <c r="GPO149" s="69"/>
      <c r="GPP149" s="69"/>
      <c r="GPQ149" s="64"/>
      <c r="GPR149" s="56"/>
      <c r="GPS149" s="63"/>
      <c r="GPT149" s="63"/>
      <c r="GPU149" s="68"/>
      <c r="GPV149" s="70"/>
      <c r="GPW149" s="69"/>
      <c r="GPX149" s="69"/>
      <c r="GPY149" s="69"/>
      <c r="GPZ149" s="69"/>
      <c r="GQA149" s="69"/>
      <c r="GQB149" s="69"/>
      <c r="GQC149" s="69"/>
      <c r="GQD149" s="69"/>
      <c r="GQE149" s="69"/>
      <c r="GQF149" s="69"/>
      <c r="GQG149" s="64"/>
      <c r="GQH149" s="56"/>
      <c r="GQI149" s="63"/>
      <c r="GQJ149" s="63"/>
      <c r="GQK149" s="68"/>
      <c r="GQL149" s="70"/>
      <c r="GQM149" s="69"/>
      <c r="GQN149" s="69"/>
      <c r="GQO149" s="69"/>
      <c r="GQP149" s="69"/>
      <c r="GQQ149" s="69"/>
      <c r="GQR149" s="69"/>
      <c r="GQS149" s="69"/>
      <c r="GQT149" s="69"/>
      <c r="GQU149" s="69"/>
      <c r="GQV149" s="69"/>
      <c r="GQW149" s="64"/>
      <c r="GQX149" s="56"/>
      <c r="GQY149" s="63"/>
      <c r="GQZ149" s="63"/>
      <c r="GRA149" s="68"/>
      <c r="GRB149" s="70"/>
      <c r="GRC149" s="69"/>
      <c r="GRD149" s="69"/>
      <c r="GRE149" s="69"/>
      <c r="GRF149" s="69"/>
      <c r="GRG149" s="69"/>
      <c r="GRH149" s="69"/>
      <c r="GRI149" s="69"/>
      <c r="GRJ149" s="69"/>
      <c r="GRK149" s="69"/>
      <c r="GRL149" s="69"/>
      <c r="GRM149" s="64"/>
      <c r="GRN149" s="56"/>
      <c r="GRO149" s="63"/>
      <c r="GRP149" s="63"/>
      <c r="GRQ149" s="68"/>
      <c r="GRR149" s="70"/>
      <c r="GRS149" s="69"/>
      <c r="GRT149" s="69"/>
      <c r="GRU149" s="69"/>
      <c r="GRV149" s="69"/>
      <c r="GRW149" s="69"/>
      <c r="GRX149" s="69"/>
      <c r="GRY149" s="69"/>
      <c r="GRZ149" s="69"/>
      <c r="GSA149" s="69"/>
      <c r="GSB149" s="69"/>
      <c r="GSC149" s="64"/>
      <c r="GSD149" s="56"/>
      <c r="GSE149" s="63"/>
      <c r="GSF149" s="63"/>
      <c r="GSG149" s="68"/>
      <c r="GSH149" s="70"/>
      <c r="GSI149" s="69"/>
      <c r="GSJ149" s="69"/>
      <c r="GSK149" s="69"/>
      <c r="GSL149" s="69"/>
      <c r="GSM149" s="69"/>
      <c r="GSN149" s="69"/>
      <c r="GSO149" s="69"/>
      <c r="GSP149" s="69"/>
      <c r="GSQ149" s="69"/>
      <c r="GSR149" s="69"/>
      <c r="GSS149" s="64"/>
      <c r="GST149" s="56"/>
      <c r="GSU149" s="63"/>
      <c r="GSV149" s="63"/>
      <c r="GSW149" s="68"/>
      <c r="GSX149" s="70"/>
      <c r="GSY149" s="69"/>
      <c r="GSZ149" s="69"/>
      <c r="GTA149" s="69"/>
      <c r="GTB149" s="69"/>
      <c r="GTC149" s="69"/>
      <c r="GTD149" s="69"/>
      <c r="GTE149" s="69"/>
      <c r="GTF149" s="69"/>
      <c r="GTG149" s="69"/>
      <c r="GTH149" s="69"/>
      <c r="GTI149" s="64"/>
      <c r="GTJ149" s="56"/>
      <c r="GTK149" s="63"/>
      <c r="GTL149" s="63"/>
      <c r="GTM149" s="68"/>
      <c r="GTN149" s="70"/>
      <c r="GTO149" s="69"/>
      <c r="GTP149" s="69"/>
      <c r="GTQ149" s="69"/>
      <c r="GTR149" s="69"/>
      <c r="GTS149" s="69"/>
      <c r="GTT149" s="69"/>
      <c r="GTU149" s="69"/>
      <c r="GTV149" s="69"/>
      <c r="GTW149" s="69"/>
      <c r="GTX149" s="69"/>
      <c r="GTY149" s="64"/>
      <c r="GTZ149" s="56"/>
      <c r="GUA149" s="63"/>
      <c r="GUB149" s="63"/>
      <c r="GUC149" s="68"/>
      <c r="GUD149" s="70"/>
      <c r="GUE149" s="69"/>
      <c r="GUF149" s="69"/>
      <c r="GUG149" s="69"/>
      <c r="GUH149" s="69"/>
      <c r="GUI149" s="69"/>
      <c r="GUJ149" s="69"/>
      <c r="GUK149" s="69"/>
      <c r="GUL149" s="69"/>
      <c r="GUM149" s="69"/>
      <c r="GUN149" s="69"/>
      <c r="GUO149" s="64"/>
      <c r="GUP149" s="56"/>
      <c r="GUQ149" s="63"/>
      <c r="GUR149" s="63"/>
      <c r="GUS149" s="68"/>
      <c r="GUT149" s="70"/>
      <c r="GUU149" s="69"/>
      <c r="GUV149" s="69"/>
      <c r="GUW149" s="69"/>
      <c r="GUX149" s="69"/>
      <c r="GUY149" s="69"/>
      <c r="GUZ149" s="69"/>
      <c r="GVA149" s="69"/>
      <c r="GVB149" s="69"/>
      <c r="GVC149" s="69"/>
      <c r="GVD149" s="69"/>
      <c r="GVE149" s="64"/>
      <c r="GVF149" s="56"/>
      <c r="GVG149" s="63"/>
      <c r="GVH149" s="63"/>
      <c r="GVI149" s="68"/>
      <c r="GVJ149" s="70"/>
      <c r="GVK149" s="69"/>
      <c r="GVL149" s="69"/>
      <c r="GVM149" s="69"/>
      <c r="GVN149" s="69"/>
      <c r="GVO149" s="69"/>
      <c r="GVP149" s="69"/>
      <c r="GVQ149" s="69"/>
      <c r="GVR149" s="69"/>
      <c r="GVS149" s="69"/>
      <c r="GVT149" s="69"/>
      <c r="GVU149" s="64"/>
      <c r="GVV149" s="56"/>
      <c r="GVW149" s="63"/>
      <c r="GVX149" s="63"/>
      <c r="GVY149" s="68"/>
      <c r="GVZ149" s="70"/>
      <c r="GWA149" s="69"/>
      <c r="GWB149" s="69"/>
      <c r="GWC149" s="69"/>
      <c r="GWD149" s="69"/>
      <c r="GWE149" s="69"/>
      <c r="GWF149" s="69"/>
      <c r="GWG149" s="69"/>
      <c r="GWH149" s="69"/>
      <c r="GWI149" s="69"/>
      <c r="GWJ149" s="69"/>
      <c r="GWK149" s="64"/>
      <c r="GWL149" s="56"/>
      <c r="GWM149" s="63"/>
      <c r="GWN149" s="63"/>
      <c r="GWO149" s="68"/>
      <c r="GWP149" s="70"/>
      <c r="GWQ149" s="69"/>
      <c r="GWR149" s="69"/>
      <c r="GWS149" s="69"/>
      <c r="GWT149" s="69"/>
      <c r="GWU149" s="69"/>
      <c r="GWV149" s="69"/>
      <c r="GWW149" s="69"/>
      <c r="GWX149" s="69"/>
      <c r="GWY149" s="69"/>
      <c r="GWZ149" s="69"/>
      <c r="GXA149" s="64"/>
      <c r="GXB149" s="56"/>
      <c r="GXC149" s="63"/>
      <c r="GXD149" s="63"/>
      <c r="GXE149" s="68"/>
      <c r="GXF149" s="70"/>
      <c r="GXG149" s="69"/>
      <c r="GXH149" s="69"/>
      <c r="GXI149" s="69"/>
      <c r="GXJ149" s="69"/>
      <c r="GXK149" s="69"/>
      <c r="GXL149" s="69"/>
      <c r="GXM149" s="69"/>
      <c r="GXN149" s="69"/>
      <c r="GXO149" s="69"/>
      <c r="GXP149" s="69"/>
      <c r="GXQ149" s="64"/>
      <c r="GXR149" s="56"/>
      <c r="GXS149" s="63"/>
      <c r="GXT149" s="63"/>
      <c r="GXU149" s="68"/>
      <c r="GXV149" s="70"/>
      <c r="GXW149" s="69"/>
      <c r="GXX149" s="69"/>
      <c r="GXY149" s="69"/>
      <c r="GXZ149" s="69"/>
      <c r="GYA149" s="69"/>
      <c r="GYB149" s="69"/>
      <c r="GYC149" s="69"/>
      <c r="GYD149" s="69"/>
      <c r="GYE149" s="69"/>
      <c r="GYF149" s="69"/>
      <c r="GYG149" s="64"/>
      <c r="GYH149" s="56"/>
      <c r="GYI149" s="63"/>
      <c r="GYJ149" s="63"/>
      <c r="GYK149" s="68"/>
      <c r="GYL149" s="70"/>
      <c r="GYM149" s="69"/>
      <c r="GYN149" s="69"/>
      <c r="GYO149" s="69"/>
      <c r="GYP149" s="69"/>
      <c r="GYQ149" s="69"/>
      <c r="GYR149" s="69"/>
      <c r="GYS149" s="69"/>
      <c r="GYT149" s="69"/>
      <c r="GYU149" s="69"/>
      <c r="GYV149" s="69"/>
      <c r="GYW149" s="64"/>
      <c r="GYX149" s="56"/>
      <c r="GYY149" s="63"/>
      <c r="GYZ149" s="63"/>
      <c r="GZA149" s="68"/>
      <c r="GZB149" s="70"/>
      <c r="GZC149" s="69"/>
      <c r="GZD149" s="69"/>
      <c r="GZE149" s="69"/>
      <c r="GZF149" s="69"/>
      <c r="GZG149" s="69"/>
      <c r="GZH149" s="69"/>
      <c r="GZI149" s="69"/>
      <c r="GZJ149" s="69"/>
      <c r="GZK149" s="69"/>
      <c r="GZL149" s="69"/>
      <c r="GZM149" s="64"/>
      <c r="GZN149" s="56"/>
      <c r="GZO149" s="63"/>
      <c r="GZP149" s="63"/>
      <c r="GZQ149" s="68"/>
      <c r="GZR149" s="70"/>
      <c r="GZS149" s="69"/>
      <c r="GZT149" s="69"/>
      <c r="GZU149" s="69"/>
      <c r="GZV149" s="69"/>
      <c r="GZW149" s="69"/>
      <c r="GZX149" s="69"/>
      <c r="GZY149" s="69"/>
      <c r="GZZ149" s="69"/>
      <c r="HAA149" s="69"/>
      <c r="HAB149" s="69"/>
      <c r="HAC149" s="64"/>
      <c r="HAD149" s="56"/>
      <c r="HAE149" s="63"/>
      <c r="HAF149" s="63"/>
      <c r="HAG149" s="68"/>
      <c r="HAH149" s="70"/>
      <c r="HAI149" s="69"/>
      <c r="HAJ149" s="69"/>
      <c r="HAK149" s="69"/>
      <c r="HAL149" s="69"/>
      <c r="HAM149" s="69"/>
      <c r="HAN149" s="69"/>
      <c r="HAO149" s="69"/>
      <c r="HAP149" s="69"/>
      <c r="HAQ149" s="69"/>
      <c r="HAR149" s="69"/>
      <c r="HAS149" s="64"/>
      <c r="HAT149" s="56"/>
      <c r="HAU149" s="63"/>
      <c r="HAV149" s="63"/>
      <c r="HAW149" s="68"/>
      <c r="HAX149" s="70"/>
      <c r="HAY149" s="69"/>
      <c r="HAZ149" s="69"/>
      <c r="HBA149" s="69"/>
      <c r="HBB149" s="69"/>
      <c r="HBC149" s="69"/>
      <c r="HBD149" s="69"/>
      <c r="HBE149" s="69"/>
      <c r="HBF149" s="69"/>
      <c r="HBG149" s="69"/>
      <c r="HBH149" s="69"/>
      <c r="HBI149" s="64"/>
      <c r="HBJ149" s="56"/>
      <c r="HBK149" s="63"/>
      <c r="HBL149" s="63"/>
      <c r="HBM149" s="68"/>
      <c r="HBN149" s="70"/>
      <c r="HBO149" s="69"/>
      <c r="HBP149" s="69"/>
      <c r="HBQ149" s="69"/>
      <c r="HBR149" s="69"/>
      <c r="HBS149" s="69"/>
      <c r="HBT149" s="69"/>
      <c r="HBU149" s="69"/>
      <c r="HBV149" s="69"/>
      <c r="HBW149" s="69"/>
      <c r="HBX149" s="69"/>
      <c r="HBY149" s="64"/>
      <c r="HBZ149" s="56"/>
      <c r="HCA149" s="63"/>
      <c r="HCB149" s="63"/>
      <c r="HCC149" s="68"/>
      <c r="HCD149" s="70"/>
      <c r="HCE149" s="69"/>
      <c r="HCF149" s="69"/>
      <c r="HCG149" s="69"/>
      <c r="HCH149" s="69"/>
      <c r="HCI149" s="69"/>
      <c r="HCJ149" s="69"/>
      <c r="HCK149" s="69"/>
      <c r="HCL149" s="69"/>
      <c r="HCM149" s="69"/>
      <c r="HCN149" s="69"/>
      <c r="HCO149" s="64"/>
      <c r="HCP149" s="56"/>
      <c r="HCQ149" s="63"/>
      <c r="HCR149" s="63"/>
      <c r="HCS149" s="68"/>
      <c r="HCT149" s="70"/>
      <c r="HCU149" s="69"/>
      <c r="HCV149" s="69"/>
      <c r="HCW149" s="69"/>
      <c r="HCX149" s="69"/>
      <c r="HCY149" s="69"/>
      <c r="HCZ149" s="69"/>
      <c r="HDA149" s="69"/>
      <c r="HDB149" s="69"/>
      <c r="HDC149" s="69"/>
      <c r="HDD149" s="69"/>
      <c r="HDE149" s="64"/>
      <c r="HDF149" s="56"/>
      <c r="HDG149" s="63"/>
      <c r="HDH149" s="63"/>
      <c r="HDI149" s="68"/>
      <c r="HDJ149" s="70"/>
      <c r="HDK149" s="69"/>
      <c r="HDL149" s="69"/>
      <c r="HDM149" s="69"/>
      <c r="HDN149" s="69"/>
      <c r="HDO149" s="69"/>
      <c r="HDP149" s="69"/>
      <c r="HDQ149" s="69"/>
      <c r="HDR149" s="69"/>
      <c r="HDS149" s="69"/>
      <c r="HDT149" s="69"/>
      <c r="HDU149" s="64"/>
      <c r="HDV149" s="56"/>
      <c r="HDW149" s="63"/>
      <c r="HDX149" s="63"/>
      <c r="HDY149" s="68"/>
      <c r="HDZ149" s="70"/>
      <c r="HEA149" s="69"/>
      <c r="HEB149" s="69"/>
      <c r="HEC149" s="69"/>
      <c r="HED149" s="69"/>
      <c r="HEE149" s="69"/>
      <c r="HEF149" s="69"/>
      <c r="HEG149" s="69"/>
      <c r="HEH149" s="69"/>
      <c r="HEI149" s="69"/>
      <c r="HEJ149" s="69"/>
      <c r="HEK149" s="64"/>
      <c r="HEL149" s="56"/>
      <c r="HEM149" s="63"/>
      <c r="HEN149" s="63"/>
      <c r="HEO149" s="68"/>
      <c r="HEP149" s="70"/>
      <c r="HEQ149" s="69"/>
      <c r="HER149" s="69"/>
      <c r="HES149" s="69"/>
      <c r="HET149" s="69"/>
      <c r="HEU149" s="69"/>
      <c r="HEV149" s="69"/>
      <c r="HEW149" s="69"/>
      <c r="HEX149" s="69"/>
      <c r="HEY149" s="69"/>
      <c r="HEZ149" s="69"/>
      <c r="HFA149" s="64"/>
      <c r="HFB149" s="56"/>
      <c r="HFC149" s="63"/>
      <c r="HFD149" s="63"/>
      <c r="HFE149" s="68"/>
      <c r="HFF149" s="70"/>
      <c r="HFG149" s="69"/>
      <c r="HFH149" s="69"/>
      <c r="HFI149" s="69"/>
      <c r="HFJ149" s="69"/>
      <c r="HFK149" s="69"/>
      <c r="HFL149" s="69"/>
      <c r="HFM149" s="69"/>
      <c r="HFN149" s="69"/>
      <c r="HFO149" s="69"/>
      <c r="HFP149" s="69"/>
      <c r="HFQ149" s="64"/>
      <c r="HFR149" s="56"/>
      <c r="HFS149" s="63"/>
      <c r="HFT149" s="63"/>
      <c r="HFU149" s="68"/>
      <c r="HFV149" s="70"/>
      <c r="HFW149" s="69"/>
      <c r="HFX149" s="69"/>
      <c r="HFY149" s="69"/>
      <c r="HFZ149" s="69"/>
      <c r="HGA149" s="69"/>
      <c r="HGB149" s="69"/>
      <c r="HGC149" s="69"/>
      <c r="HGD149" s="69"/>
      <c r="HGE149" s="69"/>
      <c r="HGF149" s="69"/>
      <c r="HGG149" s="64"/>
      <c r="HGH149" s="56"/>
      <c r="HGI149" s="63"/>
      <c r="HGJ149" s="63"/>
      <c r="HGK149" s="68"/>
      <c r="HGL149" s="70"/>
      <c r="HGM149" s="69"/>
      <c r="HGN149" s="69"/>
      <c r="HGO149" s="69"/>
      <c r="HGP149" s="69"/>
      <c r="HGQ149" s="69"/>
      <c r="HGR149" s="69"/>
      <c r="HGS149" s="69"/>
      <c r="HGT149" s="69"/>
      <c r="HGU149" s="69"/>
      <c r="HGV149" s="69"/>
      <c r="HGW149" s="64"/>
      <c r="HGX149" s="56"/>
      <c r="HGY149" s="63"/>
      <c r="HGZ149" s="63"/>
      <c r="HHA149" s="68"/>
      <c r="HHB149" s="70"/>
      <c r="HHC149" s="69"/>
      <c r="HHD149" s="69"/>
      <c r="HHE149" s="69"/>
      <c r="HHF149" s="69"/>
      <c r="HHG149" s="69"/>
      <c r="HHH149" s="69"/>
      <c r="HHI149" s="69"/>
      <c r="HHJ149" s="69"/>
      <c r="HHK149" s="69"/>
      <c r="HHL149" s="69"/>
      <c r="HHM149" s="64"/>
      <c r="HHN149" s="56"/>
      <c r="HHO149" s="63"/>
      <c r="HHP149" s="63"/>
      <c r="HHQ149" s="68"/>
      <c r="HHR149" s="70"/>
      <c r="HHS149" s="69"/>
      <c r="HHT149" s="69"/>
      <c r="HHU149" s="69"/>
      <c r="HHV149" s="69"/>
      <c r="HHW149" s="69"/>
      <c r="HHX149" s="69"/>
      <c r="HHY149" s="69"/>
      <c r="HHZ149" s="69"/>
      <c r="HIA149" s="69"/>
      <c r="HIB149" s="69"/>
      <c r="HIC149" s="64"/>
      <c r="HID149" s="56"/>
      <c r="HIE149" s="63"/>
      <c r="HIF149" s="63"/>
      <c r="HIG149" s="68"/>
      <c r="HIH149" s="70"/>
      <c r="HII149" s="69"/>
      <c r="HIJ149" s="69"/>
      <c r="HIK149" s="69"/>
      <c r="HIL149" s="69"/>
      <c r="HIM149" s="69"/>
      <c r="HIN149" s="69"/>
      <c r="HIO149" s="69"/>
      <c r="HIP149" s="69"/>
      <c r="HIQ149" s="69"/>
      <c r="HIR149" s="69"/>
      <c r="HIS149" s="64"/>
      <c r="HIT149" s="56"/>
      <c r="HIU149" s="63"/>
      <c r="HIV149" s="63"/>
      <c r="HIW149" s="68"/>
      <c r="HIX149" s="70"/>
      <c r="HIY149" s="69"/>
      <c r="HIZ149" s="69"/>
      <c r="HJA149" s="69"/>
      <c r="HJB149" s="69"/>
      <c r="HJC149" s="69"/>
      <c r="HJD149" s="69"/>
      <c r="HJE149" s="69"/>
      <c r="HJF149" s="69"/>
      <c r="HJG149" s="69"/>
      <c r="HJH149" s="69"/>
      <c r="HJI149" s="64"/>
      <c r="HJJ149" s="56"/>
      <c r="HJK149" s="63"/>
      <c r="HJL149" s="63"/>
      <c r="HJM149" s="68"/>
      <c r="HJN149" s="70"/>
      <c r="HJO149" s="69"/>
      <c r="HJP149" s="69"/>
      <c r="HJQ149" s="69"/>
      <c r="HJR149" s="69"/>
      <c r="HJS149" s="69"/>
      <c r="HJT149" s="69"/>
      <c r="HJU149" s="69"/>
      <c r="HJV149" s="69"/>
      <c r="HJW149" s="69"/>
      <c r="HJX149" s="69"/>
      <c r="HJY149" s="64"/>
      <c r="HJZ149" s="56"/>
      <c r="HKA149" s="63"/>
      <c r="HKB149" s="63"/>
      <c r="HKC149" s="68"/>
      <c r="HKD149" s="70"/>
      <c r="HKE149" s="69"/>
      <c r="HKF149" s="69"/>
      <c r="HKG149" s="69"/>
      <c r="HKH149" s="69"/>
      <c r="HKI149" s="69"/>
      <c r="HKJ149" s="69"/>
      <c r="HKK149" s="69"/>
      <c r="HKL149" s="69"/>
      <c r="HKM149" s="69"/>
      <c r="HKN149" s="69"/>
      <c r="HKO149" s="64"/>
      <c r="HKP149" s="56"/>
      <c r="HKQ149" s="63"/>
      <c r="HKR149" s="63"/>
      <c r="HKS149" s="68"/>
      <c r="HKT149" s="70"/>
      <c r="HKU149" s="69"/>
      <c r="HKV149" s="69"/>
      <c r="HKW149" s="69"/>
      <c r="HKX149" s="69"/>
      <c r="HKY149" s="69"/>
      <c r="HKZ149" s="69"/>
      <c r="HLA149" s="69"/>
      <c r="HLB149" s="69"/>
      <c r="HLC149" s="69"/>
      <c r="HLD149" s="69"/>
      <c r="HLE149" s="64"/>
      <c r="HLF149" s="56"/>
      <c r="HLG149" s="63"/>
      <c r="HLH149" s="63"/>
      <c r="HLI149" s="68"/>
      <c r="HLJ149" s="70"/>
      <c r="HLK149" s="69"/>
      <c r="HLL149" s="69"/>
      <c r="HLM149" s="69"/>
      <c r="HLN149" s="69"/>
      <c r="HLO149" s="69"/>
      <c r="HLP149" s="69"/>
      <c r="HLQ149" s="69"/>
      <c r="HLR149" s="69"/>
      <c r="HLS149" s="69"/>
      <c r="HLT149" s="69"/>
      <c r="HLU149" s="64"/>
      <c r="HLV149" s="56"/>
      <c r="HLW149" s="63"/>
      <c r="HLX149" s="63"/>
      <c r="HLY149" s="68"/>
      <c r="HLZ149" s="70"/>
      <c r="HMA149" s="69"/>
      <c r="HMB149" s="69"/>
      <c r="HMC149" s="69"/>
      <c r="HMD149" s="69"/>
      <c r="HME149" s="69"/>
      <c r="HMF149" s="69"/>
      <c r="HMG149" s="69"/>
      <c r="HMH149" s="69"/>
      <c r="HMI149" s="69"/>
      <c r="HMJ149" s="69"/>
      <c r="HMK149" s="64"/>
      <c r="HML149" s="56"/>
      <c r="HMM149" s="63"/>
      <c r="HMN149" s="63"/>
      <c r="HMO149" s="68"/>
      <c r="HMP149" s="70"/>
      <c r="HMQ149" s="69"/>
      <c r="HMR149" s="69"/>
      <c r="HMS149" s="69"/>
      <c r="HMT149" s="69"/>
      <c r="HMU149" s="69"/>
      <c r="HMV149" s="69"/>
      <c r="HMW149" s="69"/>
      <c r="HMX149" s="69"/>
      <c r="HMY149" s="69"/>
      <c r="HMZ149" s="69"/>
      <c r="HNA149" s="64"/>
      <c r="HNB149" s="56"/>
      <c r="HNC149" s="63"/>
      <c r="HND149" s="63"/>
      <c r="HNE149" s="68"/>
      <c r="HNF149" s="70"/>
      <c r="HNG149" s="69"/>
      <c r="HNH149" s="69"/>
      <c r="HNI149" s="69"/>
      <c r="HNJ149" s="69"/>
      <c r="HNK149" s="69"/>
      <c r="HNL149" s="69"/>
      <c r="HNM149" s="69"/>
      <c r="HNN149" s="69"/>
      <c r="HNO149" s="69"/>
      <c r="HNP149" s="69"/>
      <c r="HNQ149" s="64"/>
      <c r="HNR149" s="56"/>
      <c r="HNS149" s="63"/>
      <c r="HNT149" s="63"/>
      <c r="HNU149" s="68"/>
      <c r="HNV149" s="70"/>
      <c r="HNW149" s="69"/>
      <c r="HNX149" s="69"/>
      <c r="HNY149" s="69"/>
      <c r="HNZ149" s="69"/>
      <c r="HOA149" s="69"/>
      <c r="HOB149" s="69"/>
      <c r="HOC149" s="69"/>
      <c r="HOD149" s="69"/>
      <c r="HOE149" s="69"/>
      <c r="HOF149" s="69"/>
      <c r="HOG149" s="64"/>
      <c r="HOH149" s="56"/>
      <c r="HOI149" s="63"/>
      <c r="HOJ149" s="63"/>
      <c r="HOK149" s="68"/>
      <c r="HOL149" s="70"/>
      <c r="HOM149" s="69"/>
      <c r="HON149" s="69"/>
      <c r="HOO149" s="69"/>
      <c r="HOP149" s="69"/>
      <c r="HOQ149" s="69"/>
      <c r="HOR149" s="69"/>
      <c r="HOS149" s="69"/>
      <c r="HOT149" s="69"/>
      <c r="HOU149" s="69"/>
      <c r="HOV149" s="69"/>
      <c r="HOW149" s="64"/>
      <c r="HOX149" s="56"/>
      <c r="HOY149" s="63"/>
      <c r="HOZ149" s="63"/>
      <c r="HPA149" s="68"/>
      <c r="HPB149" s="70"/>
      <c r="HPC149" s="69"/>
      <c r="HPD149" s="69"/>
      <c r="HPE149" s="69"/>
      <c r="HPF149" s="69"/>
      <c r="HPG149" s="69"/>
      <c r="HPH149" s="69"/>
      <c r="HPI149" s="69"/>
      <c r="HPJ149" s="69"/>
      <c r="HPK149" s="69"/>
      <c r="HPL149" s="69"/>
      <c r="HPM149" s="64"/>
      <c r="HPN149" s="56"/>
      <c r="HPO149" s="63"/>
      <c r="HPP149" s="63"/>
      <c r="HPQ149" s="68"/>
      <c r="HPR149" s="70"/>
      <c r="HPS149" s="69"/>
      <c r="HPT149" s="69"/>
      <c r="HPU149" s="69"/>
      <c r="HPV149" s="69"/>
      <c r="HPW149" s="69"/>
      <c r="HPX149" s="69"/>
      <c r="HPY149" s="69"/>
      <c r="HPZ149" s="69"/>
      <c r="HQA149" s="69"/>
      <c r="HQB149" s="69"/>
      <c r="HQC149" s="64"/>
      <c r="HQD149" s="56"/>
      <c r="HQE149" s="63"/>
      <c r="HQF149" s="63"/>
      <c r="HQG149" s="68"/>
      <c r="HQH149" s="70"/>
      <c r="HQI149" s="69"/>
      <c r="HQJ149" s="69"/>
      <c r="HQK149" s="69"/>
      <c r="HQL149" s="69"/>
      <c r="HQM149" s="69"/>
      <c r="HQN149" s="69"/>
      <c r="HQO149" s="69"/>
      <c r="HQP149" s="69"/>
      <c r="HQQ149" s="69"/>
      <c r="HQR149" s="69"/>
      <c r="HQS149" s="64"/>
      <c r="HQT149" s="56"/>
      <c r="HQU149" s="63"/>
      <c r="HQV149" s="63"/>
      <c r="HQW149" s="68"/>
      <c r="HQX149" s="70"/>
      <c r="HQY149" s="69"/>
      <c r="HQZ149" s="69"/>
      <c r="HRA149" s="69"/>
      <c r="HRB149" s="69"/>
      <c r="HRC149" s="69"/>
      <c r="HRD149" s="69"/>
      <c r="HRE149" s="69"/>
      <c r="HRF149" s="69"/>
      <c r="HRG149" s="69"/>
      <c r="HRH149" s="69"/>
      <c r="HRI149" s="64"/>
      <c r="HRJ149" s="56"/>
      <c r="HRK149" s="63"/>
      <c r="HRL149" s="63"/>
      <c r="HRM149" s="68"/>
      <c r="HRN149" s="70"/>
      <c r="HRO149" s="69"/>
      <c r="HRP149" s="69"/>
      <c r="HRQ149" s="69"/>
      <c r="HRR149" s="69"/>
      <c r="HRS149" s="69"/>
      <c r="HRT149" s="69"/>
      <c r="HRU149" s="69"/>
      <c r="HRV149" s="69"/>
      <c r="HRW149" s="69"/>
      <c r="HRX149" s="69"/>
      <c r="HRY149" s="64"/>
      <c r="HRZ149" s="56"/>
      <c r="HSA149" s="63"/>
      <c r="HSB149" s="63"/>
      <c r="HSC149" s="68"/>
      <c r="HSD149" s="70"/>
      <c r="HSE149" s="69"/>
      <c r="HSF149" s="69"/>
      <c r="HSG149" s="69"/>
      <c r="HSH149" s="69"/>
      <c r="HSI149" s="69"/>
      <c r="HSJ149" s="69"/>
      <c r="HSK149" s="69"/>
      <c r="HSL149" s="69"/>
      <c r="HSM149" s="69"/>
      <c r="HSN149" s="69"/>
      <c r="HSO149" s="64"/>
      <c r="HSP149" s="56"/>
      <c r="HSQ149" s="63"/>
      <c r="HSR149" s="63"/>
      <c r="HSS149" s="68"/>
      <c r="HST149" s="70"/>
      <c r="HSU149" s="69"/>
      <c r="HSV149" s="69"/>
      <c r="HSW149" s="69"/>
      <c r="HSX149" s="69"/>
      <c r="HSY149" s="69"/>
      <c r="HSZ149" s="69"/>
      <c r="HTA149" s="69"/>
      <c r="HTB149" s="69"/>
      <c r="HTC149" s="69"/>
      <c r="HTD149" s="69"/>
      <c r="HTE149" s="64"/>
      <c r="HTF149" s="56"/>
      <c r="HTG149" s="63"/>
      <c r="HTH149" s="63"/>
      <c r="HTI149" s="68"/>
      <c r="HTJ149" s="70"/>
      <c r="HTK149" s="69"/>
      <c r="HTL149" s="69"/>
      <c r="HTM149" s="69"/>
      <c r="HTN149" s="69"/>
      <c r="HTO149" s="69"/>
      <c r="HTP149" s="69"/>
      <c r="HTQ149" s="69"/>
      <c r="HTR149" s="69"/>
      <c r="HTS149" s="69"/>
      <c r="HTT149" s="69"/>
      <c r="HTU149" s="64"/>
      <c r="HTV149" s="56"/>
      <c r="HTW149" s="63"/>
      <c r="HTX149" s="63"/>
      <c r="HTY149" s="68"/>
      <c r="HTZ149" s="70"/>
      <c r="HUA149" s="69"/>
      <c r="HUB149" s="69"/>
      <c r="HUC149" s="69"/>
      <c r="HUD149" s="69"/>
      <c r="HUE149" s="69"/>
      <c r="HUF149" s="69"/>
      <c r="HUG149" s="69"/>
      <c r="HUH149" s="69"/>
      <c r="HUI149" s="69"/>
      <c r="HUJ149" s="69"/>
      <c r="HUK149" s="64"/>
      <c r="HUL149" s="56"/>
      <c r="HUM149" s="63"/>
      <c r="HUN149" s="63"/>
      <c r="HUO149" s="68"/>
      <c r="HUP149" s="70"/>
      <c r="HUQ149" s="69"/>
      <c r="HUR149" s="69"/>
      <c r="HUS149" s="69"/>
      <c r="HUT149" s="69"/>
      <c r="HUU149" s="69"/>
      <c r="HUV149" s="69"/>
      <c r="HUW149" s="69"/>
      <c r="HUX149" s="69"/>
      <c r="HUY149" s="69"/>
      <c r="HUZ149" s="69"/>
      <c r="HVA149" s="64"/>
      <c r="HVB149" s="56"/>
      <c r="HVC149" s="63"/>
      <c r="HVD149" s="63"/>
      <c r="HVE149" s="68"/>
      <c r="HVF149" s="70"/>
      <c r="HVG149" s="69"/>
      <c r="HVH149" s="69"/>
      <c r="HVI149" s="69"/>
      <c r="HVJ149" s="69"/>
      <c r="HVK149" s="69"/>
      <c r="HVL149" s="69"/>
      <c r="HVM149" s="69"/>
      <c r="HVN149" s="69"/>
      <c r="HVO149" s="69"/>
      <c r="HVP149" s="69"/>
      <c r="HVQ149" s="64"/>
      <c r="HVR149" s="56"/>
      <c r="HVS149" s="63"/>
      <c r="HVT149" s="63"/>
      <c r="HVU149" s="68"/>
      <c r="HVV149" s="70"/>
      <c r="HVW149" s="69"/>
      <c r="HVX149" s="69"/>
      <c r="HVY149" s="69"/>
      <c r="HVZ149" s="69"/>
      <c r="HWA149" s="69"/>
      <c r="HWB149" s="69"/>
      <c r="HWC149" s="69"/>
      <c r="HWD149" s="69"/>
      <c r="HWE149" s="69"/>
      <c r="HWF149" s="69"/>
      <c r="HWG149" s="64"/>
      <c r="HWH149" s="56"/>
      <c r="HWI149" s="63"/>
      <c r="HWJ149" s="63"/>
      <c r="HWK149" s="68"/>
      <c r="HWL149" s="70"/>
      <c r="HWM149" s="69"/>
      <c r="HWN149" s="69"/>
      <c r="HWO149" s="69"/>
      <c r="HWP149" s="69"/>
      <c r="HWQ149" s="69"/>
      <c r="HWR149" s="69"/>
      <c r="HWS149" s="69"/>
      <c r="HWT149" s="69"/>
      <c r="HWU149" s="69"/>
      <c r="HWV149" s="69"/>
      <c r="HWW149" s="64"/>
      <c r="HWX149" s="56"/>
      <c r="HWY149" s="63"/>
      <c r="HWZ149" s="63"/>
      <c r="HXA149" s="68"/>
      <c r="HXB149" s="70"/>
      <c r="HXC149" s="69"/>
      <c r="HXD149" s="69"/>
      <c r="HXE149" s="69"/>
      <c r="HXF149" s="69"/>
      <c r="HXG149" s="69"/>
      <c r="HXH149" s="69"/>
      <c r="HXI149" s="69"/>
      <c r="HXJ149" s="69"/>
      <c r="HXK149" s="69"/>
      <c r="HXL149" s="69"/>
      <c r="HXM149" s="64"/>
      <c r="HXN149" s="56"/>
      <c r="HXO149" s="63"/>
      <c r="HXP149" s="63"/>
      <c r="HXQ149" s="68"/>
      <c r="HXR149" s="70"/>
      <c r="HXS149" s="69"/>
      <c r="HXT149" s="69"/>
      <c r="HXU149" s="69"/>
      <c r="HXV149" s="69"/>
      <c r="HXW149" s="69"/>
      <c r="HXX149" s="69"/>
      <c r="HXY149" s="69"/>
      <c r="HXZ149" s="69"/>
      <c r="HYA149" s="69"/>
      <c r="HYB149" s="69"/>
      <c r="HYC149" s="64"/>
      <c r="HYD149" s="56"/>
      <c r="HYE149" s="63"/>
      <c r="HYF149" s="63"/>
      <c r="HYG149" s="68"/>
      <c r="HYH149" s="70"/>
      <c r="HYI149" s="69"/>
      <c r="HYJ149" s="69"/>
      <c r="HYK149" s="69"/>
      <c r="HYL149" s="69"/>
      <c r="HYM149" s="69"/>
      <c r="HYN149" s="69"/>
      <c r="HYO149" s="69"/>
      <c r="HYP149" s="69"/>
      <c r="HYQ149" s="69"/>
      <c r="HYR149" s="69"/>
      <c r="HYS149" s="64"/>
      <c r="HYT149" s="56"/>
      <c r="HYU149" s="63"/>
      <c r="HYV149" s="63"/>
      <c r="HYW149" s="68"/>
      <c r="HYX149" s="70"/>
      <c r="HYY149" s="69"/>
      <c r="HYZ149" s="69"/>
      <c r="HZA149" s="69"/>
      <c r="HZB149" s="69"/>
      <c r="HZC149" s="69"/>
      <c r="HZD149" s="69"/>
      <c r="HZE149" s="69"/>
      <c r="HZF149" s="69"/>
      <c r="HZG149" s="69"/>
      <c r="HZH149" s="69"/>
      <c r="HZI149" s="64"/>
      <c r="HZJ149" s="56"/>
      <c r="HZK149" s="63"/>
      <c r="HZL149" s="63"/>
      <c r="HZM149" s="68"/>
      <c r="HZN149" s="70"/>
      <c r="HZO149" s="69"/>
      <c r="HZP149" s="69"/>
      <c r="HZQ149" s="69"/>
      <c r="HZR149" s="69"/>
      <c r="HZS149" s="69"/>
      <c r="HZT149" s="69"/>
      <c r="HZU149" s="69"/>
      <c r="HZV149" s="69"/>
      <c r="HZW149" s="69"/>
      <c r="HZX149" s="69"/>
      <c r="HZY149" s="64"/>
      <c r="HZZ149" s="56"/>
      <c r="IAA149" s="63"/>
      <c r="IAB149" s="63"/>
      <c r="IAC149" s="68"/>
      <c r="IAD149" s="70"/>
      <c r="IAE149" s="69"/>
      <c r="IAF149" s="69"/>
      <c r="IAG149" s="69"/>
      <c r="IAH149" s="69"/>
      <c r="IAI149" s="69"/>
      <c r="IAJ149" s="69"/>
      <c r="IAK149" s="69"/>
      <c r="IAL149" s="69"/>
      <c r="IAM149" s="69"/>
      <c r="IAN149" s="69"/>
      <c r="IAO149" s="64"/>
      <c r="IAP149" s="56"/>
      <c r="IAQ149" s="63"/>
      <c r="IAR149" s="63"/>
      <c r="IAS149" s="68"/>
      <c r="IAT149" s="70"/>
      <c r="IAU149" s="69"/>
      <c r="IAV149" s="69"/>
      <c r="IAW149" s="69"/>
      <c r="IAX149" s="69"/>
      <c r="IAY149" s="69"/>
      <c r="IAZ149" s="69"/>
      <c r="IBA149" s="69"/>
      <c r="IBB149" s="69"/>
      <c r="IBC149" s="69"/>
      <c r="IBD149" s="69"/>
      <c r="IBE149" s="64"/>
      <c r="IBF149" s="56"/>
      <c r="IBG149" s="63"/>
      <c r="IBH149" s="63"/>
      <c r="IBI149" s="68"/>
      <c r="IBJ149" s="70"/>
      <c r="IBK149" s="69"/>
      <c r="IBL149" s="69"/>
      <c r="IBM149" s="69"/>
      <c r="IBN149" s="69"/>
      <c r="IBO149" s="69"/>
      <c r="IBP149" s="69"/>
      <c r="IBQ149" s="69"/>
      <c r="IBR149" s="69"/>
      <c r="IBS149" s="69"/>
      <c r="IBT149" s="69"/>
      <c r="IBU149" s="64"/>
      <c r="IBV149" s="56"/>
      <c r="IBW149" s="63"/>
      <c r="IBX149" s="63"/>
      <c r="IBY149" s="68"/>
      <c r="IBZ149" s="70"/>
      <c r="ICA149" s="69"/>
      <c r="ICB149" s="69"/>
      <c r="ICC149" s="69"/>
      <c r="ICD149" s="69"/>
      <c r="ICE149" s="69"/>
      <c r="ICF149" s="69"/>
      <c r="ICG149" s="69"/>
      <c r="ICH149" s="69"/>
      <c r="ICI149" s="69"/>
      <c r="ICJ149" s="69"/>
      <c r="ICK149" s="64"/>
      <c r="ICL149" s="56"/>
      <c r="ICM149" s="63"/>
      <c r="ICN149" s="63"/>
      <c r="ICO149" s="68"/>
      <c r="ICP149" s="70"/>
      <c r="ICQ149" s="69"/>
      <c r="ICR149" s="69"/>
      <c r="ICS149" s="69"/>
      <c r="ICT149" s="69"/>
      <c r="ICU149" s="69"/>
      <c r="ICV149" s="69"/>
      <c r="ICW149" s="69"/>
      <c r="ICX149" s="69"/>
      <c r="ICY149" s="69"/>
      <c r="ICZ149" s="69"/>
      <c r="IDA149" s="64"/>
      <c r="IDB149" s="56"/>
      <c r="IDC149" s="63"/>
      <c r="IDD149" s="63"/>
      <c r="IDE149" s="68"/>
      <c r="IDF149" s="70"/>
      <c r="IDG149" s="69"/>
      <c r="IDH149" s="69"/>
      <c r="IDI149" s="69"/>
      <c r="IDJ149" s="69"/>
      <c r="IDK149" s="69"/>
      <c r="IDL149" s="69"/>
      <c r="IDM149" s="69"/>
      <c r="IDN149" s="69"/>
      <c r="IDO149" s="69"/>
      <c r="IDP149" s="69"/>
      <c r="IDQ149" s="64"/>
      <c r="IDR149" s="56"/>
      <c r="IDS149" s="63"/>
      <c r="IDT149" s="63"/>
      <c r="IDU149" s="68"/>
      <c r="IDV149" s="70"/>
      <c r="IDW149" s="69"/>
      <c r="IDX149" s="69"/>
      <c r="IDY149" s="69"/>
      <c r="IDZ149" s="69"/>
      <c r="IEA149" s="69"/>
      <c r="IEB149" s="69"/>
      <c r="IEC149" s="69"/>
      <c r="IED149" s="69"/>
      <c r="IEE149" s="69"/>
      <c r="IEF149" s="69"/>
      <c r="IEG149" s="64"/>
      <c r="IEH149" s="56"/>
      <c r="IEI149" s="63"/>
      <c r="IEJ149" s="63"/>
      <c r="IEK149" s="68"/>
      <c r="IEL149" s="70"/>
      <c r="IEM149" s="69"/>
      <c r="IEN149" s="69"/>
      <c r="IEO149" s="69"/>
      <c r="IEP149" s="69"/>
      <c r="IEQ149" s="69"/>
      <c r="IER149" s="69"/>
      <c r="IES149" s="69"/>
      <c r="IET149" s="69"/>
      <c r="IEU149" s="69"/>
      <c r="IEV149" s="69"/>
      <c r="IEW149" s="64"/>
      <c r="IEX149" s="56"/>
      <c r="IEY149" s="63"/>
      <c r="IEZ149" s="63"/>
      <c r="IFA149" s="68"/>
      <c r="IFB149" s="70"/>
      <c r="IFC149" s="69"/>
      <c r="IFD149" s="69"/>
      <c r="IFE149" s="69"/>
      <c r="IFF149" s="69"/>
      <c r="IFG149" s="69"/>
      <c r="IFH149" s="69"/>
      <c r="IFI149" s="69"/>
      <c r="IFJ149" s="69"/>
      <c r="IFK149" s="69"/>
      <c r="IFL149" s="69"/>
      <c r="IFM149" s="64"/>
      <c r="IFN149" s="56"/>
      <c r="IFO149" s="63"/>
      <c r="IFP149" s="63"/>
      <c r="IFQ149" s="68"/>
      <c r="IFR149" s="70"/>
      <c r="IFS149" s="69"/>
      <c r="IFT149" s="69"/>
      <c r="IFU149" s="69"/>
      <c r="IFV149" s="69"/>
      <c r="IFW149" s="69"/>
      <c r="IFX149" s="69"/>
      <c r="IFY149" s="69"/>
      <c r="IFZ149" s="69"/>
      <c r="IGA149" s="69"/>
      <c r="IGB149" s="69"/>
      <c r="IGC149" s="64"/>
      <c r="IGD149" s="56"/>
      <c r="IGE149" s="63"/>
      <c r="IGF149" s="63"/>
      <c r="IGG149" s="68"/>
      <c r="IGH149" s="70"/>
      <c r="IGI149" s="69"/>
      <c r="IGJ149" s="69"/>
      <c r="IGK149" s="69"/>
      <c r="IGL149" s="69"/>
      <c r="IGM149" s="69"/>
      <c r="IGN149" s="69"/>
      <c r="IGO149" s="69"/>
      <c r="IGP149" s="69"/>
      <c r="IGQ149" s="69"/>
      <c r="IGR149" s="69"/>
      <c r="IGS149" s="64"/>
      <c r="IGT149" s="56"/>
      <c r="IGU149" s="63"/>
      <c r="IGV149" s="63"/>
      <c r="IGW149" s="68"/>
      <c r="IGX149" s="70"/>
      <c r="IGY149" s="69"/>
      <c r="IGZ149" s="69"/>
      <c r="IHA149" s="69"/>
      <c r="IHB149" s="69"/>
      <c r="IHC149" s="69"/>
      <c r="IHD149" s="69"/>
      <c r="IHE149" s="69"/>
      <c r="IHF149" s="69"/>
      <c r="IHG149" s="69"/>
      <c r="IHH149" s="69"/>
      <c r="IHI149" s="64"/>
      <c r="IHJ149" s="56"/>
      <c r="IHK149" s="63"/>
      <c r="IHL149" s="63"/>
      <c r="IHM149" s="68"/>
      <c r="IHN149" s="70"/>
      <c r="IHO149" s="69"/>
      <c r="IHP149" s="69"/>
      <c r="IHQ149" s="69"/>
      <c r="IHR149" s="69"/>
      <c r="IHS149" s="69"/>
      <c r="IHT149" s="69"/>
      <c r="IHU149" s="69"/>
      <c r="IHV149" s="69"/>
      <c r="IHW149" s="69"/>
      <c r="IHX149" s="69"/>
      <c r="IHY149" s="64"/>
      <c r="IHZ149" s="56"/>
      <c r="IIA149" s="63"/>
      <c r="IIB149" s="63"/>
      <c r="IIC149" s="68"/>
      <c r="IID149" s="70"/>
      <c r="IIE149" s="69"/>
      <c r="IIF149" s="69"/>
      <c r="IIG149" s="69"/>
      <c r="IIH149" s="69"/>
      <c r="III149" s="69"/>
      <c r="IIJ149" s="69"/>
      <c r="IIK149" s="69"/>
      <c r="IIL149" s="69"/>
      <c r="IIM149" s="69"/>
      <c r="IIN149" s="69"/>
      <c r="IIO149" s="64"/>
      <c r="IIP149" s="56"/>
      <c r="IIQ149" s="63"/>
      <c r="IIR149" s="63"/>
      <c r="IIS149" s="68"/>
      <c r="IIT149" s="70"/>
      <c r="IIU149" s="69"/>
      <c r="IIV149" s="69"/>
      <c r="IIW149" s="69"/>
      <c r="IIX149" s="69"/>
      <c r="IIY149" s="69"/>
      <c r="IIZ149" s="69"/>
      <c r="IJA149" s="69"/>
      <c r="IJB149" s="69"/>
      <c r="IJC149" s="69"/>
      <c r="IJD149" s="69"/>
      <c r="IJE149" s="64"/>
      <c r="IJF149" s="56"/>
      <c r="IJG149" s="63"/>
      <c r="IJH149" s="63"/>
      <c r="IJI149" s="68"/>
      <c r="IJJ149" s="70"/>
      <c r="IJK149" s="69"/>
      <c r="IJL149" s="69"/>
      <c r="IJM149" s="69"/>
      <c r="IJN149" s="69"/>
      <c r="IJO149" s="69"/>
      <c r="IJP149" s="69"/>
      <c r="IJQ149" s="69"/>
      <c r="IJR149" s="69"/>
      <c r="IJS149" s="69"/>
      <c r="IJT149" s="69"/>
      <c r="IJU149" s="64"/>
      <c r="IJV149" s="56"/>
      <c r="IJW149" s="63"/>
      <c r="IJX149" s="63"/>
      <c r="IJY149" s="68"/>
      <c r="IJZ149" s="70"/>
      <c r="IKA149" s="69"/>
      <c r="IKB149" s="69"/>
      <c r="IKC149" s="69"/>
      <c r="IKD149" s="69"/>
      <c r="IKE149" s="69"/>
      <c r="IKF149" s="69"/>
      <c r="IKG149" s="69"/>
      <c r="IKH149" s="69"/>
      <c r="IKI149" s="69"/>
      <c r="IKJ149" s="69"/>
      <c r="IKK149" s="64"/>
      <c r="IKL149" s="56"/>
      <c r="IKM149" s="63"/>
      <c r="IKN149" s="63"/>
      <c r="IKO149" s="68"/>
      <c r="IKP149" s="70"/>
      <c r="IKQ149" s="69"/>
      <c r="IKR149" s="69"/>
      <c r="IKS149" s="69"/>
      <c r="IKT149" s="69"/>
      <c r="IKU149" s="69"/>
      <c r="IKV149" s="69"/>
      <c r="IKW149" s="69"/>
      <c r="IKX149" s="69"/>
      <c r="IKY149" s="69"/>
      <c r="IKZ149" s="69"/>
      <c r="ILA149" s="64"/>
      <c r="ILB149" s="56"/>
      <c r="ILC149" s="63"/>
      <c r="ILD149" s="63"/>
      <c r="ILE149" s="68"/>
      <c r="ILF149" s="70"/>
      <c r="ILG149" s="69"/>
      <c r="ILH149" s="69"/>
      <c r="ILI149" s="69"/>
      <c r="ILJ149" s="69"/>
      <c r="ILK149" s="69"/>
      <c r="ILL149" s="69"/>
      <c r="ILM149" s="69"/>
      <c r="ILN149" s="69"/>
      <c r="ILO149" s="69"/>
      <c r="ILP149" s="69"/>
      <c r="ILQ149" s="64"/>
      <c r="ILR149" s="56"/>
      <c r="ILS149" s="63"/>
      <c r="ILT149" s="63"/>
      <c r="ILU149" s="68"/>
      <c r="ILV149" s="70"/>
      <c r="ILW149" s="69"/>
      <c r="ILX149" s="69"/>
      <c r="ILY149" s="69"/>
      <c r="ILZ149" s="69"/>
      <c r="IMA149" s="69"/>
      <c r="IMB149" s="69"/>
      <c r="IMC149" s="69"/>
      <c r="IMD149" s="69"/>
      <c r="IME149" s="69"/>
      <c r="IMF149" s="69"/>
      <c r="IMG149" s="64"/>
      <c r="IMH149" s="56"/>
      <c r="IMI149" s="63"/>
      <c r="IMJ149" s="63"/>
      <c r="IMK149" s="68"/>
      <c r="IML149" s="70"/>
      <c r="IMM149" s="69"/>
      <c r="IMN149" s="69"/>
      <c r="IMO149" s="69"/>
      <c r="IMP149" s="69"/>
      <c r="IMQ149" s="69"/>
      <c r="IMR149" s="69"/>
      <c r="IMS149" s="69"/>
      <c r="IMT149" s="69"/>
      <c r="IMU149" s="69"/>
      <c r="IMV149" s="69"/>
      <c r="IMW149" s="64"/>
      <c r="IMX149" s="56"/>
      <c r="IMY149" s="63"/>
      <c r="IMZ149" s="63"/>
      <c r="INA149" s="68"/>
      <c r="INB149" s="70"/>
      <c r="INC149" s="69"/>
      <c r="IND149" s="69"/>
      <c r="INE149" s="69"/>
      <c r="INF149" s="69"/>
      <c r="ING149" s="69"/>
      <c r="INH149" s="69"/>
      <c r="INI149" s="69"/>
      <c r="INJ149" s="69"/>
      <c r="INK149" s="69"/>
      <c r="INL149" s="69"/>
      <c r="INM149" s="64"/>
      <c r="INN149" s="56"/>
      <c r="INO149" s="63"/>
      <c r="INP149" s="63"/>
      <c r="INQ149" s="68"/>
      <c r="INR149" s="70"/>
      <c r="INS149" s="69"/>
      <c r="INT149" s="69"/>
      <c r="INU149" s="69"/>
      <c r="INV149" s="69"/>
      <c r="INW149" s="69"/>
      <c r="INX149" s="69"/>
      <c r="INY149" s="69"/>
      <c r="INZ149" s="69"/>
      <c r="IOA149" s="69"/>
      <c r="IOB149" s="69"/>
      <c r="IOC149" s="64"/>
      <c r="IOD149" s="56"/>
      <c r="IOE149" s="63"/>
      <c r="IOF149" s="63"/>
      <c r="IOG149" s="68"/>
      <c r="IOH149" s="70"/>
      <c r="IOI149" s="69"/>
      <c r="IOJ149" s="69"/>
      <c r="IOK149" s="69"/>
      <c r="IOL149" s="69"/>
      <c r="IOM149" s="69"/>
      <c r="ION149" s="69"/>
      <c r="IOO149" s="69"/>
      <c r="IOP149" s="69"/>
      <c r="IOQ149" s="69"/>
      <c r="IOR149" s="69"/>
      <c r="IOS149" s="64"/>
      <c r="IOT149" s="56"/>
      <c r="IOU149" s="63"/>
      <c r="IOV149" s="63"/>
      <c r="IOW149" s="68"/>
      <c r="IOX149" s="70"/>
      <c r="IOY149" s="69"/>
      <c r="IOZ149" s="69"/>
      <c r="IPA149" s="69"/>
      <c r="IPB149" s="69"/>
      <c r="IPC149" s="69"/>
      <c r="IPD149" s="69"/>
      <c r="IPE149" s="69"/>
      <c r="IPF149" s="69"/>
      <c r="IPG149" s="69"/>
      <c r="IPH149" s="69"/>
      <c r="IPI149" s="64"/>
      <c r="IPJ149" s="56"/>
      <c r="IPK149" s="63"/>
      <c r="IPL149" s="63"/>
      <c r="IPM149" s="68"/>
      <c r="IPN149" s="70"/>
      <c r="IPO149" s="69"/>
      <c r="IPP149" s="69"/>
      <c r="IPQ149" s="69"/>
      <c r="IPR149" s="69"/>
      <c r="IPS149" s="69"/>
      <c r="IPT149" s="69"/>
      <c r="IPU149" s="69"/>
      <c r="IPV149" s="69"/>
      <c r="IPW149" s="69"/>
      <c r="IPX149" s="69"/>
      <c r="IPY149" s="64"/>
      <c r="IPZ149" s="56"/>
      <c r="IQA149" s="63"/>
      <c r="IQB149" s="63"/>
      <c r="IQC149" s="68"/>
      <c r="IQD149" s="70"/>
      <c r="IQE149" s="69"/>
      <c r="IQF149" s="69"/>
      <c r="IQG149" s="69"/>
      <c r="IQH149" s="69"/>
      <c r="IQI149" s="69"/>
      <c r="IQJ149" s="69"/>
      <c r="IQK149" s="69"/>
      <c r="IQL149" s="69"/>
      <c r="IQM149" s="69"/>
      <c r="IQN149" s="69"/>
      <c r="IQO149" s="64"/>
      <c r="IQP149" s="56"/>
      <c r="IQQ149" s="63"/>
      <c r="IQR149" s="63"/>
      <c r="IQS149" s="68"/>
      <c r="IQT149" s="70"/>
      <c r="IQU149" s="69"/>
      <c r="IQV149" s="69"/>
      <c r="IQW149" s="69"/>
      <c r="IQX149" s="69"/>
      <c r="IQY149" s="69"/>
      <c r="IQZ149" s="69"/>
      <c r="IRA149" s="69"/>
      <c r="IRB149" s="69"/>
      <c r="IRC149" s="69"/>
      <c r="IRD149" s="69"/>
      <c r="IRE149" s="64"/>
      <c r="IRF149" s="56"/>
      <c r="IRG149" s="63"/>
      <c r="IRH149" s="63"/>
      <c r="IRI149" s="68"/>
      <c r="IRJ149" s="70"/>
      <c r="IRK149" s="69"/>
      <c r="IRL149" s="69"/>
      <c r="IRM149" s="69"/>
      <c r="IRN149" s="69"/>
      <c r="IRO149" s="69"/>
      <c r="IRP149" s="69"/>
      <c r="IRQ149" s="69"/>
      <c r="IRR149" s="69"/>
      <c r="IRS149" s="69"/>
      <c r="IRT149" s="69"/>
      <c r="IRU149" s="64"/>
      <c r="IRV149" s="56"/>
      <c r="IRW149" s="63"/>
      <c r="IRX149" s="63"/>
      <c r="IRY149" s="68"/>
      <c r="IRZ149" s="70"/>
      <c r="ISA149" s="69"/>
      <c r="ISB149" s="69"/>
      <c r="ISC149" s="69"/>
      <c r="ISD149" s="69"/>
      <c r="ISE149" s="69"/>
      <c r="ISF149" s="69"/>
      <c r="ISG149" s="69"/>
      <c r="ISH149" s="69"/>
      <c r="ISI149" s="69"/>
      <c r="ISJ149" s="69"/>
      <c r="ISK149" s="64"/>
      <c r="ISL149" s="56"/>
      <c r="ISM149" s="63"/>
      <c r="ISN149" s="63"/>
      <c r="ISO149" s="68"/>
      <c r="ISP149" s="70"/>
      <c r="ISQ149" s="69"/>
      <c r="ISR149" s="69"/>
      <c r="ISS149" s="69"/>
      <c r="IST149" s="69"/>
      <c r="ISU149" s="69"/>
      <c r="ISV149" s="69"/>
      <c r="ISW149" s="69"/>
      <c r="ISX149" s="69"/>
      <c r="ISY149" s="69"/>
      <c r="ISZ149" s="69"/>
      <c r="ITA149" s="64"/>
      <c r="ITB149" s="56"/>
      <c r="ITC149" s="63"/>
      <c r="ITD149" s="63"/>
      <c r="ITE149" s="68"/>
      <c r="ITF149" s="70"/>
      <c r="ITG149" s="69"/>
      <c r="ITH149" s="69"/>
      <c r="ITI149" s="69"/>
      <c r="ITJ149" s="69"/>
      <c r="ITK149" s="69"/>
      <c r="ITL149" s="69"/>
      <c r="ITM149" s="69"/>
      <c r="ITN149" s="69"/>
      <c r="ITO149" s="69"/>
      <c r="ITP149" s="69"/>
      <c r="ITQ149" s="64"/>
      <c r="ITR149" s="56"/>
      <c r="ITS149" s="63"/>
      <c r="ITT149" s="63"/>
      <c r="ITU149" s="68"/>
      <c r="ITV149" s="70"/>
      <c r="ITW149" s="69"/>
      <c r="ITX149" s="69"/>
      <c r="ITY149" s="69"/>
      <c r="ITZ149" s="69"/>
      <c r="IUA149" s="69"/>
      <c r="IUB149" s="69"/>
      <c r="IUC149" s="69"/>
      <c r="IUD149" s="69"/>
      <c r="IUE149" s="69"/>
      <c r="IUF149" s="69"/>
      <c r="IUG149" s="64"/>
      <c r="IUH149" s="56"/>
      <c r="IUI149" s="63"/>
      <c r="IUJ149" s="63"/>
      <c r="IUK149" s="68"/>
      <c r="IUL149" s="70"/>
      <c r="IUM149" s="69"/>
      <c r="IUN149" s="69"/>
      <c r="IUO149" s="69"/>
      <c r="IUP149" s="69"/>
      <c r="IUQ149" s="69"/>
      <c r="IUR149" s="69"/>
      <c r="IUS149" s="69"/>
      <c r="IUT149" s="69"/>
      <c r="IUU149" s="69"/>
      <c r="IUV149" s="69"/>
      <c r="IUW149" s="64"/>
      <c r="IUX149" s="56"/>
      <c r="IUY149" s="63"/>
      <c r="IUZ149" s="63"/>
      <c r="IVA149" s="68"/>
      <c r="IVB149" s="70"/>
      <c r="IVC149" s="69"/>
      <c r="IVD149" s="69"/>
      <c r="IVE149" s="69"/>
      <c r="IVF149" s="69"/>
      <c r="IVG149" s="69"/>
      <c r="IVH149" s="69"/>
      <c r="IVI149" s="69"/>
      <c r="IVJ149" s="69"/>
      <c r="IVK149" s="69"/>
      <c r="IVL149" s="69"/>
      <c r="IVM149" s="64"/>
      <c r="IVN149" s="56"/>
      <c r="IVO149" s="63"/>
      <c r="IVP149" s="63"/>
      <c r="IVQ149" s="68"/>
      <c r="IVR149" s="70"/>
      <c r="IVS149" s="69"/>
      <c r="IVT149" s="69"/>
      <c r="IVU149" s="69"/>
      <c r="IVV149" s="69"/>
      <c r="IVW149" s="69"/>
      <c r="IVX149" s="69"/>
      <c r="IVY149" s="69"/>
      <c r="IVZ149" s="69"/>
      <c r="IWA149" s="69"/>
      <c r="IWB149" s="69"/>
      <c r="IWC149" s="64"/>
      <c r="IWD149" s="56"/>
      <c r="IWE149" s="63"/>
      <c r="IWF149" s="63"/>
      <c r="IWG149" s="68"/>
      <c r="IWH149" s="70"/>
      <c r="IWI149" s="69"/>
      <c r="IWJ149" s="69"/>
      <c r="IWK149" s="69"/>
      <c r="IWL149" s="69"/>
      <c r="IWM149" s="69"/>
      <c r="IWN149" s="69"/>
      <c r="IWO149" s="69"/>
      <c r="IWP149" s="69"/>
      <c r="IWQ149" s="69"/>
      <c r="IWR149" s="69"/>
      <c r="IWS149" s="64"/>
      <c r="IWT149" s="56"/>
      <c r="IWU149" s="63"/>
      <c r="IWV149" s="63"/>
      <c r="IWW149" s="68"/>
      <c r="IWX149" s="70"/>
      <c r="IWY149" s="69"/>
      <c r="IWZ149" s="69"/>
      <c r="IXA149" s="69"/>
      <c r="IXB149" s="69"/>
      <c r="IXC149" s="69"/>
      <c r="IXD149" s="69"/>
      <c r="IXE149" s="69"/>
      <c r="IXF149" s="69"/>
      <c r="IXG149" s="69"/>
      <c r="IXH149" s="69"/>
      <c r="IXI149" s="64"/>
      <c r="IXJ149" s="56"/>
      <c r="IXK149" s="63"/>
      <c r="IXL149" s="63"/>
      <c r="IXM149" s="68"/>
      <c r="IXN149" s="70"/>
      <c r="IXO149" s="69"/>
      <c r="IXP149" s="69"/>
      <c r="IXQ149" s="69"/>
      <c r="IXR149" s="69"/>
      <c r="IXS149" s="69"/>
      <c r="IXT149" s="69"/>
      <c r="IXU149" s="69"/>
      <c r="IXV149" s="69"/>
      <c r="IXW149" s="69"/>
      <c r="IXX149" s="69"/>
      <c r="IXY149" s="64"/>
      <c r="IXZ149" s="56"/>
      <c r="IYA149" s="63"/>
      <c r="IYB149" s="63"/>
      <c r="IYC149" s="68"/>
      <c r="IYD149" s="70"/>
      <c r="IYE149" s="69"/>
      <c r="IYF149" s="69"/>
      <c r="IYG149" s="69"/>
      <c r="IYH149" s="69"/>
      <c r="IYI149" s="69"/>
      <c r="IYJ149" s="69"/>
      <c r="IYK149" s="69"/>
      <c r="IYL149" s="69"/>
      <c r="IYM149" s="69"/>
      <c r="IYN149" s="69"/>
      <c r="IYO149" s="64"/>
      <c r="IYP149" s="56"/>
      <c r="IYQ149" s="63"/>
      <c r="IYR149" s="63"/>
      <c r="IYS149" s="68"/>
      <c r="IYT149" s="70"/>
      <c r="IYU149" s="69"/>
      <c r="IYV149" s="69"/>
      <c r="IYW149" s="69"/>
      <c r="IYX149" s="69"/>
      <c r="IYY149" s="69"/>
      <c r="IYZ149" s="69"/>
      <c r="IZA149" s="69"/>
      <c r="IZB149" s="69"/>
      <c r="IZC149" s="69"/>
      <c r="IZD149" s="69"/>
      <c r="IZE149" s="64"/>
      <c r="IZF149" s="56"/>
      <c r="IZG149" s="63"/>
      <c r="IZH149" s="63"/>
      <c r="IZI149" s="68"/>
      <c r="IZJ149" s="70"/>
      <c r="IZK149" s="69"/>
      <c r="IZL149" s="69"/>
      <c r="IZM149" s="69"/>
      <c r="IZN149" s="69"/>
      <c r="IZO149" s="69"/>
      <c r="IZP149" s="69"/>
      <c r="IZQ149" s="69"/>
      <c r="IZR149" s="69"/>
      <c r="IZS149" s="69"/>
      <c r="IZT149" s="69"/>
      <c r="IZU149" s="64"/>
      <c r="IZV149" s="56"/>
      <c r="IZW149" s="63"/>
      <c r="IZX149" s="63"/>
      <c r="IZY149" s="68"/>
      <c r="IZZ149" s="70"/>
      <c r="JAA149" s="69"/>
      <c r="JAB149" s="69"/>
      <c r="JAC149" s="69"/>
      <c r="JAD149" s="69"/>
      <c r="JAE149" s="69"/>
      <c r="JAF149" s="69"/>
      <c r="JAG149" s="69"/>
      <c r="JAH149" s="69"/>
      <c r="JAI149" s="69"/>
      <c r="JAJ149" s="69"/>
      <c r="JAK149" s="64"/>
      <c r="JAL149" s="56"/>
      <c r="JAM149" s="63"/>
      <c r="JAN149" s="63"/>
      <c r="JAO149" s="68"/>
      <c r="JAP149" s="70"/>
      <c r="JAQ149" s="69"/>
      <c r="JAR149" s="69"/>
      <c r="JAS149" s="69"/>
      <c r="JAT149" s="69"/>
      <c r="JAU149" s="69"/>
      <c r="JAV149" s="69"/>
      <c r="JAW149" s="69"/>
      <c r="JAX149" s="69"/>
      <c r="JAY149" s="69"/>
      <c r="JAZ149" s="69"/>
      <c r="JBA149" s="64"/>
      <c r="JBB149" s="56"/>
      <c r="JBC149" s="63"/>
      <c r="JBD149" s="63"/>
      <c r="JBE149" s="68"/>
      <c r="JBF149" s="70"/>
      <c r="JBG149" s="69"/>
      <c r="JBH149" s="69"/>
      <c r="JBI149" s="69"/>
      <c r="JBJ149" s="69"/>
      <c r="JBK149" s="69"/>
      <c r="JBL149" s="69"/>
      <c r="JBM149" s="69"/>
      <c r="JBN149" s="69"/>
      <c r="JBO149" s="69"/>
      <c r="JBP149" s="69"/>
      <c r="JBQ149" s="64"/>
      <c r="JBR149" s="56"/>
      <c r="JBS149" s="63"/>
      <c r="JBT149" s="63"/>
      <c r="JBU149" s="68"/>
      <c r="JBV149" s="70"/>
      <c r="JBW149" s="69"/>
      <c r="JBX149" s="69"/>
      <c r="JBY149" s="69"/>
      <c r="JBZ149" s="69"/>
      <c r="JCA149" s="69"/>
      <c r="JCB149" s="69"/>
      <c r="JCC149" s="69"/>
      <c r="JCD149" s="69"/>
      <c r="JCE149" s="69"/>
      <c r="JCF149" s="69"/>
      <c r="JCG149" s="64"/>
      <c r="JCH149" s="56"/>
      <c r="JCI149" s="63"/>
      <c r="JCJ149" s="63"/>
      <c r="JCK149" s="68"/>
      <c r="JCL149" s="70"/>
      <c r="JCM149" s="69"/>
      <c r="JCN149" s="69"/>
      <c r="JCO149" s="69"/>
      <c r="JCP149" s="69"/>
      <c r="JCQ149" s="69"/>
      <c r="JCR149" s="69"/>
      <c r="JCS149" s="69"/>
      <c r="JCT149" s="69"/>
      <c r="JCU149" s="69"/>
      <c r="JCV149" s="69"/>
      <c r="JCW149" s="64"/>
      <c r="JCX149" s="56"/>
      <c r="JCY149" s="63"/>
      <c r="JCZ149" s="63"/>
      <c r="JDA149" s="68"/>
      <c r="JDB149" s="70"/>
      <c r="JDC149" s="69"/>
      <c r="JDD149" s="69"/>
      <c r="JDE149" s="69"/>
      <c r="JDF149" s="69"/>
      <c r="JDG149" s="69"/>
      <c r="JDH149" s="69"/>
      <c r="JDI149" s="69"/>
      <c r="JDJ149" s="69"/>
      <c r="JDK149" s="69"/>
      <c r="JDL149" s="69"/>
      <c r="JDM149" s="64"/>
      <c r="JDN149" s="56"/>
      <c r="JDO149" s="63"/>
      <c r="JDP149" s="63"/>
      <c r="JDQ149" s="68"/>
      <c r="JDR149" s="70"/>
      <c r="JDS149" s="69"/>
      <c r="JDT149" s="69"/>
      <c r="JDU149" s="69"/>
      <c r="JDV149" s="69"/>
      <c r="JDW149" s="69"/>
      <c r="JDX149" s="69"/>
      <c r="JDY149" s="69"/>
      <c r="JDZ149" s="69"/>
      <c r="JEA149" s="69"/>
      <c r="JEB149" s="69"/>
      <c r="JEC149" s="64"/>
      <c r="JED149" s="56"/>
      <c r="JEE149" s="63"/>
      <c r="JEF149" s="63"/>
      <c r="JEG149" s="68"/>
      <c r="JEH149" s="70"/>
      <c r="JEI149" s="69"/>
      <c r="JEJ149" s="69"/>
      <c r="JEK149" s="69"/>
      <c r="JEL149" s="69"/>
      <c r="JEM149" s="69"/>
      <c r="JEN149" s="69"/>
      <c r="JEO149" s="69"/>
      <c r="JEP149" s="69"/>
      <c r="JEQ149" s="69"/>
      <c r="JER149" s="69"/>
      <c r="JES149" s="64"/>
      <c r="JET149" s="56"/>
      <c r="JEU149" s="63"/>
      <c r="JEV149" s="63"/>
      <c r="JEW149" s="68"/>
      <c r="JEX149" s="70"/>
      <c r="JEY149" s="69"/>
      <c r="JEZ149" s="69"/>
      <c r="JFA149" s="69"/>
      <c r="JFB149" s="69"/>
      <c r="JFC149" s="69"/>
      <c r="JFD149" s="69"/>
      <c r="JFE149" s="69"/>
      <c r="JFF149" s="69"/>
      <c r="JFG149" s="69"/>
      <c r="JFH149" s="69"/>
      <c r="JFI149" s="64"/>
      <c r="JFJ149" s="56"/>
      <c r="JFK149" s="63"/>
      <c r="JFL149" s="63"/>
      <c r="JFM149" s="68"/>
      <c r="JFN149" s="70"/>
      <c r="JFO149" s="69"/>
      <c r="JFP149" s="69"/>
      <c r="JFQ149" s="69"/>
      <c r="JFR149" s="69"/>
      <c r="JFS149" s="69"/>
      <c r="JFT149" s="69"/>
      <c r="JFU149" s="69"/>
      <c r="JFV149" s="69"/>
      <c r="JFW149" s="69"/>
      <c r="JFX149" s="69"/>
      <c r="JFY149" s="64"/>
      <c r="JFZ149" s="56"/>
      <c r="JGA149" s="63"/>
      <c r="JGB149" s="63"/>
      <c r="JGC149" s="68"/>
      <c r="JGD149" s="70"/>
      <c r="JGE149" s="69"/>
      <c r="JGF149" s="69"/>
      <c r="JGG149" s="69"/>
      <c r="JGH149" s="69"/>
      <c r="JGI149" s="69"/>
      <c r="JGJ149" s="69"/>
      <c r="JGK149" s="69"/>
      <c r="JGL149" s="69"/>
      <c r="JGM149" s="69"/>
      <c r="JGN149" s="69"/>
      <c r="JGO149" s="64"/>
      <c r="JGP149" s="56"/>
      <c r="JGQ149" s="63"/>
      <c r="JGR149" s="63"/>
      <c r="JGS149" s="68"/>
      <c r="JGT149" s="70"/>
      <c r="JGU149" s="69"/>
      <c r="JGV149" s="69"/>
      <c r="JGW149" s="69"/>
      <c r="JGX149" s="69"/>
      <c r="JGY149" s="69"/>
      <c r="JGZ149" s="69"/>
      <c r="JHA149" s="69"/>
      <c r="JHB149" s="69"/>
      <c r="JHC149" s="69"/>
      <c r="JHD149" s="69"/>
      <c r="JHE149" s="64"/>
      <c r="JHF149" s="56"/>
      <c r="JHG149" s="63"/>
      <c r="JHH149" s="63"/>
      <c r="JHI149" s="68"/>
      <c r="JHJ149" s="70"/>
      <c r="JHK149" s="69"/>
      <c r="JHL149" s="69"/>
      <c r="JHM149" s="69"/>
      <c r="JHN149" s="69"/>
      <c r="JHO149" s="69"/>
      <c r="JHP149" s="69"/>
      <c r="JHQ149" s="69"/>
      <c r="JHR149" s="69"/>
      <c r="JHS149" s="69"/>
      <c r="JHT149" s="69"/>
      <c r="JHU149" s="64"/>
      <c r="JHV149" s="56"/>
      <c r="JHW149" s="63"/>
      <c r="JHX149" s="63"/>
      <c r="JHY149" s="68"/>
      <c r="JHZ149" s="70"/>
      <c r="JIA149" s="69"/>
      <c r="JIB149" s="69"/>
      <c r="JIC149" s="69"/>
      <c r="JID149" s="69"/>
      <c r="JIE149" s="69"/>
      <c r="JIF149" s="69"/>
      <c r="JIG149" s="69"/>
      <c r="JIH149" s="69"/>
      <c r="JII149" s="69"/>
      <c r="JIJ149" s="69"/>
      <c r="JIK149" s="64"/>
      <c r="JIL149" s="56"/>
      <c r="JIM149" s="63"/>
      <c r="JIN149" s="63"/>
      <c r="JIO149" s="68"/>
      <c r="JIP149" s="70"/>
      <c r="JIQ149" s="69"/>
      <c r="JIR149" s="69"/>
      <c r="JIS149" s="69"/>
      <c r="JIT149" s="69"/>
      <c r="JIU149" s="69"/>
      <c r="JIV149" s="69"/>
      <c r="JIW149" s="69"/>
      <c r="JIX149" s="69"/>
      <c r="JIY149" s="69"/>
      <c r="JIZ149" s="69"/>
      <c r="JJA149" s="64"/>
      <c r="JJB149" s="56"/>
      <c r="JJC149" s="63"/>
      <c r="JJD149" s="63"/>
      <c r="JJE149" s="68"/>
      <c r="JJF149" s="70"/>
      <c r="JJG149" s="69"/>
      <c r="JJH149" s="69"/>
      <c r="JJI149" s="69"/>
      <c r="JJJ149" s="69"/>
      <c r="JJK149" s="69"/>
      <c r="JJL149" s="69"/>
      <c r="JJM149" s="69"/>
      <c r="JJN149" s="69"/>
      <c r="JJO149" s="69"/>
      <c r="JJP149" s="69"/>
      <c r="JJQ149" s="64"/>
      <c r="JJR149" s="56"/>
      <c r="JJS149" s="63"/>
      <c r="JJT149" s="63"/>
      <c r="JJU149" s="68"/>
      <c r="JJV149" s="70"/>
      <c r="JJW149" s="69"/>
      <c r="JJX149" s="69"/>
      <c r="JJY149" s="69"/>
      <c r="JJZ149" s="69"/>
      <c r="JKA149" s="69"/>
      <c r="JKB149" s="69"/>
      <c r="JKC149" s="69"/>
      <c r="JKD149" s="69"/>
      <c r="JKE149" s="69"/>
      <c r="JKF149" s="69"/>
      <c r="JKG149" s="64"/>
      <c r="JKH149" s="56"/>
      <c r="JKI149" s="63"/>
      <c r="JKJ149" s="63"/>
      <c r="JKK149" s="68"/>
      <c r="JKL149" s="70"/>
      <c r="JKM149" s="69"/>
      <c r="JKN149" s="69"/>
      <c r="JKO149" s="69"/>
      <c r="JKP149" s="69"/>
      <c r="JKQ149" s="69"/>
      <c r="JKR149" s="69"/>
      <c r="JKS149" s="69"/>
      <c r="JKT149" s="69"/>
      <c r="JKU149" s="69"/>
      <c r="JKV149" s="69"/>
      <c r="JKW149" s="64"/>
      <c r="JKX149" s="56"/>
      <c r="JKY149" s="63"/>
      <c r="JKZ149" s="63"/>
      <c r="JLA149" s="68"/>
      <c r="JLB149" s="70"/>
      <c r="JLC149" s="69"/>
      <c r="JLD149" s="69"/>
      <c r="JLE149" s="69"/>
      <c r="JLF149" s="69"/>
      <c r="JLG149" s="69"/>
      <c r="JLH149" s="69"/>
      <c r="JLI149" s="69"/>
      <c r="JLJ149" s="69"/>
      <c r="JLK149" s="69"/>
      <c r="JLL149" s="69"/>
      <c r="JLM149" s="64"/>
      <c r="JLN149" s="56"/>
      <c r="JLO149" s="63"/>
      <c r="JLP149" s="63"/>
      <c r="JLQ149" s="68"/>
      <c r="JLR149" s="70"/>
      <c r="JLS149" s="69"/>
      <c r="JLT149" s="69"/>
      <c r="JLU149" s="69"/>
      <c r="JLV149" s="69"/>
      <c r="JLW149" s="69"/>
      <c r="JLX149" s="69"/>
      <c r="JLY149" s="69"/>
      <c r="JLZ149" s="69"/>
      <c r="JMA149" s="69"/>
      <c r="JMB149" s="69"/>
      <c r="JMC149" s="64"/>
      <c r="JMD149" s="56"/>
      <c r="JME149" s="63"/>
      <c r="JMF149" s="63"/>
      <c r="JMG149" s="68"/>
      <c r="JMH149" s="70"/>
      <c r="JMI149" s="69"/>
      <c r="JMJ149" s="69"/>
      <c r="JMK149" s="69"/>
      <c r="JML149" s="69"/>
      <c r="JMM149" s="69"/>
      <c r="JMN149" s="69"/>
      <c r="JMO149" s="69"/>
      <c r="JMP149" s="69"/>
      <c r="JMQ149" s="69"/>
      <c r="JMR149" s="69"/>
      <c r="JMS149" s="64"/>
      <c r="JMT149" s="56"/>
      <c r="JMU149" s="63"/>
      <c r="JMV149" s="63"/>
      <c r="JMW149" s="68"/>
      <c r="JMX149" s="70"/>
      <c r="JMY149" s="69"/>
      <c r="JMZ149" s="69"/>
      <c r="JNA149" s="69"/>
      <c r="JNB149" s="69"/>
      <c r="JNC149" s="69"/>
      <c r="JND149" s="69"/>
      <c r="JNE149" s="69"/>
      <c r="JNF149" s="69"/>
      <c r="JNG149" s="69"/>
      <c r="JNH149" s="69"/>
      <c r="JNI149" s="64"/>
      <c r="JNJ149" s="56"/>
      <c r="JNK149" s="63"/>
      <c r="JNL149" s="63"/>
      <c r="JNM149" s="68"/>
      <c r="JNN149" s="70"/>
      <c r="JNO149" s="69"/>
      <c r="JNP149" s="69"/>
      <c r="JNQ149" s="69"/>
      <c r="JNR149" s="69"/>
      <c r="JNS149" s="69"/>
      <c r="JNT149" s="69"/>
      <c r="JNU149" s="69"/>
      <c r="JNV149" s="69"/>
      <c r="JNW149" s="69"/>
      <c r="JNX149" s="69"/>
      <c r="JNY149" s="64"/>
      <c r="JNZ149" s="56"/>
      <c r="JOA149" s="63"/>
      <c r="JOB149" s="63"/>
      <c r="JOC149" s="68"/>
      <c r="JOD149" s="70"/>
      <c r="JOE149" s="69"/>
      <c r="JOF149" s="69"/>
      <c r="JOG149" s="69"/>
      <c r="JOH149" s="69"/>
      <c r="JOI149" s="69"/>
      <c r="JOJ149" s="69"/>
      <c r="JOK149" s="69"/>
      <c r="JOL149" s="69"/>
      <c r="JOM149" s="69"/>
      <c r="JON149" s="69"/>
      <c r="JOO149" s="64"/>
      <c r="JOP149" s="56"/>
      <c r="JOQ149" s="63"/>
      <c r="JOR149" s="63"/>
      <c r="JOS149" s="68"/>
      <c r="JOT149" s="70"/>
      <c r="JOU149" s="69"/>
      <c r="JOV149" s="69"/>
      <c r="JOW149" s="69"/>
      <c r="JOX149" s="69"/>
      <c r="JOY149" s="69"/>
      <c r="JOZ149" s="69"/>
      <c r="JPA149" s="69"/>
      <c r="JPB149" s="69"/>
      <c r="JPC149" s="69"/>
      <c r="JPD149" s="69"/>
      <c r="JPE149" s="64"/>
      <c r="JPF149" s="56"/>
      <c r="JPG149" s="63"/>
      <c r="JPH149" s="63"/>
      <c r="JPI149" s="68"/>
      <c r="JPJ149" s="70"/>
      <c r="JPK149" s="69"/>
      <c r="JPL149" s="69"/>
      <c r="JPM149" s="69"/>
      <c r="JPN149" s="69"/>
      <c r="JPO149" s="69"/>
      <c r="JPP149" s="69"/>
      <c r="JPQ149" s="69"/>
      <c r="JPR149" s="69"/>
      <c r="JPS149" s="69"/>
      <c r="JPT149" s="69"/>
      <c r="JPU149" s="64"/>
      <c r="JPV149" s="56"/>
      <c r="JPW149" s="63"/>
      <c r="JPX149" s="63"/>
      <c r="JPY149" s="68"/>
      <c r="JPZ149" s="70"/>
      <c r="JQA149" s="69"/>
      <c r="JQB149" s="69"/>
      <c r="JQC149" s="69"/>
      <c r="JQD149" s="69"/>
      <c r="JQE149" s="69"/>
      <c r="JQF149" s="69"/>
      <c r="JQG149" s="69"/>
      <c r="JQH149" s="69"/>
      <c r="JQI149" s="69"/>
      <c r="JQJ149" s="69"/>
      <c r="JQK149" s="64"/>
      <c r="JQL149" s="56"/>
      <c r="JQM149" s="63"/>
      <c r="JQN149" s="63"/>
      <c r="JQO149" s="68"/>
      <c r="JQP149" s="70"/>
      <c r="JQQ149" s="69"/>
      <c r="JQR149" s="69"/>
      <c r="JQS149" s="69"/>
      <c r="JQT149" s="69"/>
      <c r="JQU149" s="69"/>
      <c r="JQV149" s="69"/>
      <c r="JQW149" s="69"/>
      <c r="JQX149" s="69"/>
      <c r="JQY149" s="69"/>
      <c r="JQZ149" s="69"/>
      <c r="JRA149" s="64"/>
      <c r="JRB149" s="56"/>
      <c r="JRC149" s="63"/>
      <c r="JRD149" s="63"/>
      <c r="JRE149" s="68"/>
      <c r="JRF149" s="70"/>
      <c r="JRG149" s="69"/>
      <c r="JRH149" s="69"/>
      <c r="JRI149" s="69"/>
      <c r="JRJ149" s="69"/>
      <c r="JRK149" s="69"/>
      <c r="JRL149" s="69"/>
      <c r="JRM149" s="69"/>
      <c r="JRN149" s="69"/>
      <c r="JRO149" s="69"/>
      <c r="JRP149" s="69"/>
      <c r="JRQ149" s="64"/>
      <c r="JRR149" s="56"/>
      <c r="JRS149" s="63"/>
      <c r="JRT149" s="63"/>
      <c r="JRU149" s="68"/>
      <c r="JRV149" s="70"/>
      <c r="JRW149" s="69"/>
      <c r="JRX149" s="69"/>
      <c r="JRY149" s="69"/>
      <c r="JRZ149" s="69"/>
      <c r="JSA149" s="69"/>
      <c r="JSB149" s="69"/>
      <c r="JSC149" s="69"/>
      <c r="JSD149" s="69"/>
      <c r="JSE149" s="69"/>
      <c r="JSF149" s="69"/>
      <c r="JSG149" s="64"/>
      <c r="JSH149" s="56"/>
      <c r="JSI149" s="63"/>
      <c r="JSJ149" s="63"/>
      <c r="JSK149" s="68"/>
      <c r="JSL149" s="70"/>
      <c r="JSM149" s="69"/>
      <c r="JSN149" s="69"/>
      <c r="JSO149" s="69"/>
      <c r="JSP149" s="69"/>
      <c r="JSQ149" s="69"/>
      <c r="JSR149" s="69"/>
      <c r="JSS149" s="69"/>
      <c r="JST149" s="69"/>
      <c r="JSU149" s="69"/>
      <c r="JSV149" s="69"/>
      <c r="JSW149" s="64"/>
      <c r="JSX149" s="56"/>
      <c r="JSY149" s="63"/>
      <c r="JSZ149" s="63"/>
      <c r="JTA149" s="68"/>
      <c r="JTB149" s="70"/>
      <c r="JTC149" s="69"/>
      <c r="JTD149" s="69"/>
      <c r="JTE149" s="69"/>
      <c r="JTF149" s="69"/>
      <c r="JTG149" s="69"/>
      <c r="JTH149" s="69"/>
      <c r="JTI149" s="69"/>
      <c r="JTJ149" s="69"/>
      <c r="JTK149" s="69"/>
      <c r="JTL149" s="69"/>
      <c r="JTM149" s="64"/>
      <c r="JTN149" s="56"/>
      <c r="JTO149" s="63"/>
      <c r="JTP149" s="63"/>
      <c r="JTQ149" s="68"/>
      <c r="JTR149" s="70"/>
      <c r="JTS149" s="69"/>
      <c r="JTT149" s="69"/>
      <c r="JTU149" s="69"/>
      <c r="JTV149" s="69"/>
      <c r="JTW149" s="69"/>
      <c r="JTX149" s="69"/>
      <c r="JTY149" s="69"/>
      <c r="JTZ149" s="69"/>
      <c r="JUA149" s="69"/>
      <c r="JUB149" s="69"/>
      <c r="JUC149" s="64"/>
      <c r="JUD149" s="56"/>
      <c r="JUE149" s="63"/>
      <c r="JUF149" s="63"/>
      <c r="JUG149" s="68"/>
      <c r="JUH149" s="70"/>
      <c r="JUI149" s="69"/>
      <c r="JUJ149" s="69"/>
      <c r="JUK149" s="69"/>
      <c r="JUL149" s="69"/>
      <c r="JUM149" s="69"/>
      <c r="JUN149" s="69"/>
      <c r="JUO149" s="69"/>
      <c r="JUP149" s="69"/>
      <c r="JUQ149" s="69"/>
      <c r="JUR149" s="69"/>
      <c r="JUS149" s="64"/>
      <c r="JUT149" s="56"/>
      <c r="JUU149" s="63"/>
      <c r="JUV149" s="63"/>
      <c r="JUW149" s="68"/>
      <c r="JUX149" s="70"/>
      <c r="JUY149" s="69"/>
      <c r="JUZ149" s="69"/>
      <c r="JVA149" s="69"/>
      <c r="JVB149" s="69"/>
      <c r="JVC149" s="69"/>
      <c r="JVD149" s="69"/>
      <c r="JVE149" s="69"/>
      <c r="JVF149" s="69"/>
      <c r="JVG149" s="69"/>
      <c r="JVH149" s="69"/>
      <c r="JVI149" s="64"/>
      <c r="JVJ149" s="56"/>
      <c r="JVK149" s="63"/>
      <c r="JVL149" s="63"/>
      <c r="JVM149" s="68"/>
      <c r="JVN149" s="70"/>
      <c r="JVO149" s="69"/>
      <c r="JVP149" s="69"/>
      <c r="JVQ149" s="69"/>
      <c r="JVR149" s="69"/>
      <c r="JVS149" s="69"/>
      <c r="JVT149" s="69"/>
      <c r="JVU149" s="69"/>
      <c r="JVV149" s="69"/>
      <c r="JVW149" s="69"/>
      <c r="JVX149" s="69"/>
      <c r="JVY149" s="64"/>
      <c r="JVZ149" s="56"/>
      <c r="JWA149" s="63"/>
      <c r="JWB149" s="63"/>
      <c r="JWC149" s="68"/>
      <c r="JWD149" s="70"/>
      <c r="JWE149" s="69"/>
      <c r="JWF149" s="69"/>
      <c r="JWG149" s="69"/>
      <c r="JWH149" s="69"/>
      <c r="JWI149" s="69"/>
      <c r="JWJ149" s="69"/>
      <c r="JWK149" s="69"/>
      <c r="JWL149" s="69"/>
      <c r="JWM149" s="69"/>
      <c r="JWN149" s="69"/>
      <c r="JWO149" s="64"/>
      <c r="JWP149" s="56"/>
      <c r="JWQ149" s="63"/>
      <c r="JWR149" s="63"/>
      <c r="JWS149" s="68"/>
      <c r="JWT149" s="70"/>
      <c r="JWU149" s="69"/>
      <c r="JWV149" s="69"/>
      <c r="JWW149" s="69"/>
      <c r="JWX149" s="69"/>
      <c r="JWY149" s="69"/>
      <c r="JWZ149" s="69"/>
      <c r="JXA149" s="69"/>
      <c r="JXB149" s="69"/>
      <c r="JXC149" s="69"/>
      <c r="JXD149" s="69"/>
      <c r="JXE149" s="64"/>
      <c r="JXF149" s="56"/>
      <c r="JXG149" s="63"/>
      <c r="JXH149" s="63"/>
      <c r="JXI149" s="68"/>
      <c r="JXJ149" s="70"/>
      <c r="JXK149" s="69"/>
      <c r="JXL149" s="69"/>
      <c r="JXM149" s="69"/>
      <c r="JXN149" s="69"/>
      <c r="JXO149" s="69"/>
      <c r="JXP149" s="69"/>
      <c r="JXQ149" s="69"/>
      <c r="JXR149" s="69"/>
      <c r="JXS149" s="69"/>
      <c r="JXT149" s="69"/>
      <c r="JXU149" s="64"/>
      <c r="JXV149" s="56"/>
      <c r="JXW149" s="63"/>
      <c r="JXX149" s="63"/>
      <c r="JXY149" s="68"/>
      <c r="JXZ149" s="70"/>
      <c r="JYA149" s="69"/>
      <c r="JYB149" s="69"/>
      <c r="JYC149" s="69"/>
      <c r="JYD149" s="69"/>
      <c r="JYE149" s="69"/>
      <c r="JYF149" s="69"/>
      <c r="JYG149" s="69"/>
      <c r="JYH149" s="69"/>
      <c r="JYI149" s="69"/>
      <c r="JYJ149" s="69"/>
      <c r="JYK149" s="64"/>
      <c r="JYL149" s="56"/>
      <c r="JYM149" s="63"/>
      <c r="JYN149" s="63"/>
      <c r="JYO149" s="68"/>
      <c r="JYP149" s="70"/>
      <c r="JYQ149" s="69"/>
      <c r="JYR149" s="69"/>
      <c r="JYS149" s="69"/>
      <c r="JYT149" s="69"/>
      <c r="JYU149" s="69"/>
      <c r="JYV149" s="69"/>
      <c r="JYW149" s="69"/>
      <c r="JYX149" s="69"/>
      <c r="JYY149" s="69"/>
      <c r="JYZ149" s="69"/>
      <c r="JZA149" s="64"/>
      <c r="JZB149" s="56"/>
      <c r="JZC149" s="63"/>
      <c r="JZD149" s="63"/>
      <c r="JZE149" s="68"/>
      <c r="JZF149" s="70"/>
      <c r="JZG149" s="69"/>
      <c r="JZH149" s="69"/>
      <c r="JZI149" s="69"/>
      <c r="JZJ149" s="69"/>
      <c r="JZK149" s="69"/>
      <c r="JZL149" s="69"/>
      <c r="JZM149" s="69"/>
      <c r="JZN149" s="69"/>
      <c r="JZO149" s="69"/>
      <c r="JZP149" s="69"/>
      <c r="JZQ149" s="64"/>
      <c r="JZR149" s="56"/>
      <c r="JZS149" s="63"/>
      <c r="JZT149" s="63"/>
      <c r="JZU149" s="68"/>
      <c r="JZV149" s="70"/>
      <c r="JZW149" s="69"/>
      <c r="JZX149" s="69"/>
      <c r="JZY149" s="69"/>
      <c r="JZZ149" s="69"/>
      <c r="KAA149" s="69"/>
      <c r="KAB149" s="69"/>
      <c r="KAC149" s="69"/>
      <c r="KAD149" s="69"/>
      <c r="KAE149" s="69"/>
      <c r="KAF149" s="69"/>
      <c r="KAG149" s="64"/>
      <c r="KAH149" s="56"/>
      <c r="KAI149" s="63"/>
      <c r="KAJ149" s="63"/>
      <c r="KAK149" s="68"/>
      <c r="KAL149" s="70"/>
      <c r="KAM149" s="69"/>
      <c r="KAN149" s="69"/>
      <c r="KAO149" s="69"/>
      <c r="KAP149" s="69"/>
      <c r="KAQ149" s="69"/>
      <c r="KAR149" s="69"/>
      <c r="KAS149" s="69"/>
      <c r="KAT149" s="69"/>
      <c r="KAU149" s="69"/>
      <c r="KAV149" s="69"/>
      <c r="KAW149" s="64"/>
      <c r="KAX149" s="56"/>
      <c r="KAY149" s="63"/>
      <c r="KAZ149" s="63"/>
      <c r="KBA149" s="68"/>
      <c r="KBB149" s="70"/>
      <c r="KBC149" s="69"/>
      <c r="KBD149" s="69"/>
      <c r="KBE149" s="69"/>
      <c r="KBF149" s="69"/>
      <c r="KBG149" s="69"/>
      <c r="KBH149" s="69"/>
      <c r="KBI149" s="69"/>
      <c r="KBJ149" s="69"/>
      <c r="KBK149" s="69"/>
      <c r="KBL149" s="69"/>
      <c r="KBM149" s="64"/>
      <c r="KBN149" s="56"/>
      <c r="KBO149" s="63"/>
      <c r="KBP149" s="63"/>
      <c r="KBQ149" s="68"/>
      <c r="KBR149" s="70"/>
      <c r="KBS149" s="69"/>
      <c r="KBT149" s="69"/>
      <c r="KBU149" s="69"/>
      <c r="KBV149" s="69"/>
      <c r="KBW149" s="69"/>
      <c r="KBX149" s="69"/>
      <c r="KBY149" s="69"/>
      <c r="KBZ149" s="69"/>
      <c r="KCA149" s="69"/>
      <c r="KCB149" s="69"/>
      <c r="KCC149" s="64"/>
      <c r="KCD149" s="56"/>
      <c r="KCE149" s="63"/>
      <c r="KCF149" s="63"/>
      <c r="KCG149" s="68"/>
      <c r="KCH149" s="70"/>
      <c r="KCI149" s="69"/>
      <c r="KCJ149" s="69"/>
      <c r="KCK149" s="69"/>
      <c r="KCL149" s="69"/>
      <c r="KCM149" s="69"/>
      <c r="KCN149" s="69"/>
      <c r="KCO149" s="69"/>
      <c r="KCP149" s="69"/>
      <c r="KCQ149" s="69"/>
      <c r="KCR149" s="69"/>
      <c r="KCS149" s="64"/>
      <c r="KCT149" s="56"/>
      <c r="KCU149" s="63"/>
      <c r="KCV149" s="63"/>
      <c r="KCW149" s="68"/>
      <c r="KCX149" s="70"/>
      <c r="KCY149" s="69"/>
      <c r="KCZ149" s="69"/>
      <c r="KDA149" s="69"/>
      <c r="KDB149" s="69"/>
      <c r="KDC149" s="69"/>
      <c r="KDD149" s="69"/>
      <c r="KDE149" s="69"/>
      <c r="KDF149" s="69"/>
      <c r="KDG149" s="69"/>
      <c r="KDH149" s="69"/>
      <c r="KDI149" s="64"/>
      <c r="KDJ149" s="56"/>
      <c r="KDK149" s="63"/>
      <c r="KDL149" s="63"/>
      <c r="KDM149" s="68"/>
      <c r="KDN149" s="70"/>
      <c r="KDO149" s="69"/>
      <c r="KDP149" s="69"/>
      <c r="KDQ149" s="69"/>
      <c r="KDR149" s="69"/>
      <c r="KDS149" s="69"/>
      <c r="KDT149" s="69"/>
      <c r="KDU149" s="69"/>
      <c r="KDV149" s="69"/>
      <c r="KDW149" s="69"/>
      <c r="KDX149" s="69"/>
      <c r="KDY149" s="64"/>
      <c r="KDZ149" s="56"/>
      <c r="KEA149" s="63"/>
      <c r="KEB149" s="63"/>
      <c r="KEC149" s="68"/>
      <c r="KED149" s="70"/>
      <c r="KEE149" s="69"/>
      <c r="KEF149" s="69"/>
      <c r="KEG149" s="69"/>
      <c r="KEH149" s="69"/>
      <c r="KEI149" s="69"/>
      <c r="KEJ149" s="69"/>
      <c r="KEK149" s="69"/>
      <c r="KEL149" s="69"/>
      <c r="KEM149" s="69"/>
      <c r="KEN149" s="69"/>
      <c r="KEO149" s="64"/>
      <c r="KEP149" s="56"/>
      <c r="KEQ149" s="63"/>
      <c r="KER149" s="63"/>
      <c r="KES149" s="68"/>
      <c r="KET149" s="70"/>
      <c r="KEU149" s="69"/>
      <c r="KEV149" s="69"/>
      <c r="KEW149" s="69"/>
      <c r="KEX149" s="69"/>
      <c r="KEY149" s="69"/>
      <c r="KEZ149" s="69"/>
      <c r="KFA149" s="69"/>
      <c r="KFB149" s="69"/>
      <c r="KFC149" s="69"/>
      <c r="KFD149" s="69"/>
      <c r="KFE149" s="64"/>
      <c r="KFF149" s="56"/>
      <c r="KFG149" s="63"/>
      <c r="KFH149" s="63"/>
      <c r="KFI149" s="68"/>
      <c r="KFJ149" s="70"/>
      <c r="KFK149" s="69"/>
      <c r="KFL149" s="69"/>
      <c r="KFM149" s="69"/>
      <c r="KFN149" s="69"/>
      <c r="KFO149" s="69"/>
      <c r="KFP149" s="69"/>
      <c r="KFQ149" s="69"/>
      <c r="KFR149" s="69"/>
      <c r="KFS149" s="69"/>
      <c r="KFT149" s="69"/>
      <c r="KFU149" s="64"/>
      <c r="KFV149" s="56"/>
      <c r="KFW149" s="63"/>
      <c r="KFX149" s="63"/>
      <c r="KFY149" s="68"/>
      <c r="KFZ149" s="70"/>
      <c r="KGA149" s="69"/>
      <c r="KGB149" s="69"/>
      <c r="KGC149" s="69"/>
      <c r="KGD149" s="69"/>
      <c r="KGE149" s="69"/>
      <c r="KGF149" s="69"/>
      <c r="KGG149" s="69"/>
      <c r="KGH149" s="69"/>
      <c r="KGI149" s="69"/>
      <c r="KGJ149" s="69"/>
      <c r="KGK149" s="64"/>
      <c r="KGL149" s="56"/>
      <c r="KGM149" s="63"/>
      <c r="KGN149" s="63"/>
      <c r="KGO149" s="68"/>
      <c r="KGP149" s="70"/>
      <c r="KGQ149" s="69"/>
      <c r="KGR149" s="69"/>
      <c r="KGS149" s="69"/>
      <c r="KGT149" s="69"/>
      <c r="KGU149" s="69"/>
      <c r="KGV149" s="69"/>
      <c r="KGW149" s="69"/>
      <c r="KGX149" s="69"/>
      <c r="KGY149" s="69"/>
      <c r="KGZ149" s="69"/>
      <c r="KHA149" s="64"/>
      <c r="KHB149" s="56"/>
      <c r="KHC149" s="63"/>
      <c r="KHD149" s="63"/>
      <c r="KHE149" s="68"/>
      <c r="KHF149" s="70"/>
      <c r="KHG149" s="69"/>
      <c r="KHH149" s="69"/>
      <c r="KHI149" s="69"/>
      <c r="KHJ149" s="69"/>
      <c r="KHK149" s="69"/>
      <c r="KHL149" s="69"/>
      <c r="KHM149" s="69"/>
      <c r="KHN149" s="69"/>
      <c r="KHO149" s="69"/>
      <c r="KHP149" s="69"/>
      <c r="KHQ149" s="64"/>
      <c r="KHR149" s="56"/>
      <c r="KHS149" s="63"/>
      <c r="KHT149" s="63"/>
      <c r="KHU149" s="68"/>
      <c r="KHV149" s="70"/>
      <c r="KHW149" s="69"/>
      <c r="KHX149" s="69"/>
      <c r="KHY149" s="69"/>
      <c r="KHZ149" s="69"/>
      <c r="KIA149" s="69"/>
      <c r="KIB149" s="69"/>
      <c r="KIC149" s="69"/>
      <c r="KID149" s="69"/>
      <c r="KIE149" s="69"/>
      <c r="KIF149" s="69"/>
      <c r="KIG149" s="64"/>
      <c r="KIH149" s="56"/>
      <c r="KII149" s="63"/>
      <c r="KIJ149" s="63"/>
      <c r="KIK149" s="68"/>
      <c r="KIL149" s="70"/>
      <c r="KIM149" s="69"/>
      <c r="KIN149" s="69"/>
      <c r="KIO149" s="69"/>
      <c r="KIP149" s="69"/>
      <c r="KIQ149" s="69"/>
      <c r="KIR149" s="69"/>
      <c r="KIS149" s="69"/>
      <c r="KIT149" s="69"/>
      <c r="KIU149" s="69"/>
      <c r="KIV149" s="69"/>
      <c r="KIW149" s="64"/>
      <c r="KIX149" s="56"/>
      <c r="KIY149" s="63"/>
      <c r="KIZ149" s="63"/>
      <c r="KJA149" s="68"/>
      <c r="KJB149" s="70"/>
      <c r="KJC149" s="69"/>
      <c r="KJD149" s="69"/>
      <c r="KJE149" s="69"/>
      <c r="KJF149" s="69"/>
      <c r="KJG149" s="69"/>
      <c r="KJH149" s="69"/>
      <c r="KJI149" s="69"/>
      <c r="KJJ149" s="69"/>
      <c r="KJK149" s="69"/>
      <c r="KJL149" s="69"/>
      <c r="KJM149" s="64"/>
      <c r="KJN149" s="56"/>
      <c r="KJO149" s="63"/>
      <c r="KJP149" s="63"/>
      <c r="KJQ149" s="68"/>
      <c r="KJR149" s="70"/>
      <c r="KJS149" s="69"/>
      <c r="KJT149" s="69"/>
      <c r="KJU149" s="69"/>
      <c r="KJV149" s="69"/>
      <c r="KJW149" s="69"/>
      <c r="KJX149" s="69"/>
      <c r="KJY149" s="69"/>
      <c r="KJZ149" s="69"/>
      <c r="KKA149" s="69"/>
      <c r="KKB149" s="69"/>
      <c r="KKC149" s="64"/>
      <c r="KKD149" s="56"/>
      <c r="KKE149" s="63"/>
      <c r="KKF149" s="63"/>
      <c r="KKG149" s="68"/>
      <c r="KKH149" s="70"/>
      <c r="KKI149" s="69"/>
      <c r="KKJ149" s="69"/>
      <c r="KKK149" s="69"/>
      <c r="KKL149" s="69"/>
      <c r="KKM149" s="69"/>
      <c r="KKN149" s="69"/>
      <c r="KKO149" s="69"/>
      <c r="KKP149" s="69"/>
      <c r="KKQ149" s="69"/>
      <c r="KKR149" s="69"/>
      <c r="KKS149" s="64"/>
      <c r="KKT149" s="56"/>
      <c r="KKU149" s="63"/>
      <c r="KKV149" s="63"/>
      <c r="KKW149" s="68"/>
      <c r="KKX149" s="70"/>
      <c r="KKY149" s="69"/>
      <c r="KKZ149" s="69"/>
      <c r="KLA149" s="69"/>
      <c r="KLB149" s="69"/>
      <c r="KLC149" s="69"/>
      <c r="KLD149" s="69"/>
      <c r="KLE149" s="69"/>
      <c r="KLF149" s="69"/>
      <c r="KLG149" s="69"/>
      <c r="KLH149" s="69"/>
      <c r="KLI149" s="64"/>
      <c r="KLJ149" s="56"/>
      <c r="KLK149" s="63"/>
      <c r="KLL149" s="63"/>
      <c r="KLM149" s="68"/>
      <c r="KLN149" s="70"/>
      <c r="KLO149" s="69"/>
      <c r="KLP149" s="69"/>
      <c r="KLQ149" s="69"/>
      <c r="KLR149" s="69"/>
      <c r="KLS149" s="69"/>
      <c r="KLT149" s="69"/>
      <c r="KLU149" s="69"/>
      <c r="KLV149" s="69"/>
      <c r="KLW149" s="69"/>
      <c r="KLX149" s="69"/>
      <c r="KLY149" s="64"/>
      <c r="KLZ149" s="56"/>
      <c r="KMA149" s="63"/>
      <c r="KMB149" s="63"/>
      <c r="KMC149" s="68"/>
      <c r="KMD149" s="70"/>
      <c r="KME149" s="69"/>
      <c r="KMF149" s="69"/>
      <c r="KMG149" s="69"/>
      <c r="KMH149" s="69"/>
      <c r="KMI149" s="69"/>
      <c r="KMJ149" s="69"/>
      <c r="KMK149" s="69"/>
      <c r="KML149" s="69"/>
      <c r="KMM149" s="69"/>
      <c r="KMN149" s="69"/>
      <c r="KMO149" s="64"/>
      <c r="KMP149" s="56"/>
      <c r="KMQ149" s="63"/>
      <c r="KMR149" s="63"/>
      <c r="KMS149" s="68"/>
      <c r="KMT149" s="70"/>
      <c r="KMU149" s="69"/>
      <c r="KMV149" s="69"/>
      <c r="KMW149" s="69"/>
      <c r="KMX149" s="69"/>
      <c r="KMY149" s="69"/>
      <c r="KMZ149" s="69"/>
      <c r="KNA149" s="69"/>
      <c r="KNB149" s="69"/>
      <c r="KNC149" s="69"/>
      <c r="KND149" s="69"/>
      <c r="KNE149" s="64"/>
      <c r="KNF149" s="56"/>
      <c r="KNG149" s="63"/>
      <c r="KNH149" s="63"/>
      <c r="KNI149" s="68"/>
      <c r="KNJ149" s="70"/>
      <c r="KNK149" s="69"/>
      <c r="KNL149" s="69"/>
      <c r="KNM149" s="69"/>
      <c r="KNN149" s="69"/>
      <c r="KNO149" s="69"/>
      <c r="KNP149" s="69"/>
      <c r="KNQ149" s="69"/>
      <c r="KNR149" s="69"/>
      <c r="KNS149" s="69"/>
      <c r="KNT149" s="69"/>
      <c r="KNU149" s="64"/>
      <c r="KNV149" s="56"/>
      <c r="KNW149" s="63"/>
      <c r="KNX149" s="63"/>
      <c r="KNY149" s="68"/>
      <c r="KNZ149" s="70"/>
      <c r="KOA149" s="69"/>
      <c r="KOB149" s="69"/>
      <c r="KOC149" s="69"/>
      <c r="KOD149" s="69"/>
      <c r="KOE149" s="69"/>
      <c r="KOF149" s="69"/>
      <c r="KOG149" s="69"/>
      <c r="KOH149" s="69"/>
      <c r="KOI149" s="69"/>
      <c r="KOJ149" s="69"/>
      <c r="KOK149" s="64"/>
      <c r="KOL149" s="56"/>
      <c r="KOM149" s="63"/>
      <c r="KON149" s="63"/>
      <c r="KOO149" s="68"/>
      <c r="KOP149" s="70"/>
      <c r="KOQ149" s="69"/>
      <c r="KOR149" s="69"/>
      <c r="KOS149" s="69"/>
      <c r="KOT149" s="69"/>
      <c r="KOU149" s="69"/>
      <c r="KOV149" s="69"/>
      <c r="KOW149" s="69"/>
      <c r="KOX149" s="69"/>
      <c r="KOY149" s="69"/>
      <c r="KOZ149" s="69"/>
      <c r="KPA149" s="64"/>
      <c r="KPB149" s="56"/>
      <c r="KPC149" s="63"/>
      <c r="KPD149" s="63"/>
      <c r="KPE149" s="68"/>
      <c r="KPF149" s="70"/>
      <c r="KPG149" s="69"/>
      <c r="KPH149" s="69"/>
      <c r="KPI149" s="69"/>
      <c r="KPJ149" s="69"/>
      <c r="KPK149" s="69"/>
      <c r="KPL149" s="69"/>
      <c r="KPM149" s="69"/>
      <c r="KPN149" s="69"/>
      <c r="KPO149" s="69"/>
      <c r="KPP149" s="69"/>
      <c r="KPQ149" s="64"/>
      <c r="KPR149" s="56"/>
      <c r="KPS149" s="63"/>
      <c r="KPT149" s="63"/>
      <c r="KPU149" s="68"/>
      <c r="KPV149" s="70"/>
      <c r="KPW149" s="69"/>
      <c r="KPX149" s="69"/>
      <c r="KPY149" s="69"/>
      <c r="KPZ149" s="69"/>
      <c r="KQA149" s="69"/>
      <c r="KQB149" s="69"/>
      <c r="KQC149" s="69"/>
      <c r="KQD149" s="69"/>
      <c r="KQE149" s="69"/>
      <c r="KQF149" s="69"/>
      <c r="KQG149" s="64"/>
      <c r="KQH149" s="56"/>
      <c r="KQI149" s="63"/>
      <c r="KQJ149" s="63"/>
      <c r="KQK149" s="68"/>
      <c r="KQL149" s="70"/>
      <c r="KQM149" s="69"/>
      <c r="KQN149" s="69"/>
      <c r="KQO149" s="69"/>
      <c r="KQP149" s="69"/>
      <c r="KQQ149" s="69"/>
      <c r="KQR149" s="69"/>
      <c r="KQS149" s="69"/>
      <c r="KQT149" s="69"/>
      <c r="KQU149" s="69"/>
      <c r="KQV149" s="69"/>
      <c r="KQW149" s="64"/>
      <c r="KQX149" s="56"/>
      <c r="KQY149" s="63"/>
      <c r="KQZ149" s="63"/>
      <c r="KRA149" s="68"/>
      <c r="KRB149" s="70"/>
      <c r="KRC149" s="69"/>
      <c r="KRD149" s="69"/>
      <c r="KRE149" s="69"/>
      <c r="KRF149" s="69"/>
      <c r="KRG149" s="69"/>
      <c r="KRH149" s="69"/>
      <c r="KRI149" s="69"/>
      <c r="KRJ149" s="69"/>
      <c r="KRK149" s="69"/>
      <c r="KRL149" s="69"/>
      <c r="KRM149" s="64"/>
      <c r="KRN149" s="56"/>
      <c r="KRO149" s="63"/>
      <c r="KRP149" s="63"/>
      <c r="KRQ149" s="68"/>
      <c r="KRR149" s="70"/>
      <c r="KRS149" s="69"/>
      <c r="KRT149" s="69"/>
      <c r="KRU149" s="69"/>
      <c r="KRV149" s="69"/>
      <c r="KRW149" s="69"/>
      <c r="KRX149" s="69"/>
      <c r="KRY149" s="69"/>
      <c r="KRZ149" s="69"/>
      <c r="KSA149" s="69"/>
      <c r="KSB149" s="69"/>
      <c r="KSC149" s="64"/>
      <c r="KSD149" s="56"/>
      <c r="KSE149" s="63"/>
      <c r="KSF149" s="63"/>
      <c r="KSG149" s="68"/>
      <c r="KSH149" s="70"/>
      <c r="KSI149" s="69"/>
      <c r="KSJ149" s="69"/>
      <c r="KSK149" s="69"/>
      <c r="KSL149" s="69"/>
      <c r="KSM149" s="69"/>
      <c r="KSN149" s="69"/>
      <c r="KSO149" s="69"/>
      <c r="KSP149" s="69"/>
      <c r="KSQ149" s="69"/>
      <c r="KSR149" s="69"/>
      <c r="KSS149" s="64"/>
      <c r="KST149" s="56"/>
      <c r="KSU149" s="63"/>
      <c r="KSV149" s="63"/>
      <c r="KSW149" s="68"/>
      <c r="KSX149" s="70"/>
      <c r="KSY149" s="69"/>
      <c r="KSZ149" s="69"/>
      <c r="KTA149" s="69"/>
      <c r="KTB149" s="69"/>
      <c r="KTC149" s="69"/>
      <c r="KTD149" s="69"/>
      <c r="KTE149" s="69"/>
      <c r="KTF149" s="69"/>
      <c r="KTG149" s="69"/>
      <c r="KTH149" s="69"/>
      <c r="KTI149" s="64"/>
      <c r="KTJ149" s="56"/>
      <c r="KTK149" s="63"/>
      <c r="KTL149" s="63"/>
      <c r="KTM149" s="68"/>
      <c r="KTN149" s="70"/>
      <c r="KTO149" s="69"/>
      <c r="KTP149" s="69"/>
      <c r="KTQ149" s="69"/>
      <c r="KTR149" s="69"/>
      <c r="KTS149" s="69"/>
      <c r="KTT149" s="69"/>
      <c r="KTU149" s="69"/>
      <c r="KTV149" s="69"/>
      <c r="KTW149" s="69"/>
      <c r="KTX149" s="69"/>
      <c r="KTY149" s="64"/>
      <c r="KTZ149" s="56"/>
      <c r="KUA149" s="63"/>
      <c r="KUB149" s="63"/>
      <c r="KUC149" s="68"/>
      <c r="KUD149" s="70"/>
      <c r="KUE149" s="69"/>
      <c r="KUF149" s="69"/>
      <c r="KUG149" s="69"/>
      <c r="KUH149" s="69"/>
      <c r="KUI149" s="69"/>
      <c r="KUJ149" s="69"/>
      <c r="KUK149" s="69"/>
      <c r="KUL149" s="69"/>
      <c r="KUM149" s="69"/>
      <c r="KUN149" s="69"/>
      <c r="KUO149" s="64"/>
      <c r="KUP149" s="56"/>
      <c r="KUQ149" s="63"/>
      <c r="KUR149" s="63"/>
      <c r="KUS149" s="68"/>
      <c r="KUT149" s="70"/>
      <c r="KUU149" s="69"/>
      <c r="KUV149" s="69"/>
      <c r="KUW149" s="69"/>
      <c r="KUX149" s="69"/>
      <c r="KUY149" s="69"/>
      <c r="KUZ149" s="69"/>
      <c r="KVA149" s="69"/>
      <c r="KVB149" s="69"/>
      <c r="KVC149" s="69"/>
      <c r="KVD149" s="69"/>
      <c r="KVE149" s="64"/>
      <c r="KVF149" s="56"/>
      <c r="KVG149" s="63"/>
      <c r="KVH149" s="63"/>
      <c r="KVI149" s="68"/>
      <c r="KVJ149" s="70"/>
      <c r="KVK149" s="69"/>
      <c r="KVL149" s="69"/>
      <c r="KVM149" s="69"/>
      <c r="KVN149" s="69"/>
      <c r="KVO149" s="69"/>
      <c r="KVP149" s="69"/>
      <c r="KVQ149" s="69"/>
      <c r="KVR149" s="69"/>
      <c r="KVS149" s="69"/>
      <c r="KVT149" s="69"/>
      <c r="KVU149" s="64"/>
      <c r="KVV149" s="56"/>
      <c r="KVW149" s="63"/>
      <c r="KVX149" s="63"/>
      <c r="KVY149" s="68"/>
      <c r="KVZ149" s="70"/>
      <c r="KWA149" s="69"/>
      <c r="KWB149" s="69"/>
      <c r="KWC149" s="69"/>
      <c r="KWD149" s="69"/>
      <c r="KWE149" s="69"/>
      <c r="KWF149" s="69"/>
      <c r="KWG149" s="69"/>
      <c r="KWH149" s="69"/>
      <c r="KWI149" s="69"/>
      <c r="KWJ149" s="69"/>
      <c r="KWK149" s="64"/>
      <c r="KWL149" s="56"/>
      <c r="KWM149" s="63"/>
      <c r="KWN149" s="63"/>
      <c r="KWO149" s="68"/>
      <c r="KWP149" s="70"/>
      <c r="KWQ149" s="69"/>
      <c r="KWR149" s="69"/>
      <c r="KWS149" s="69"/>
      <c r="KWT149" s="69"/>
      <c r="KWU149" s="69"/>
      <c r="KWV149" s="69"/>
      <c r="KWW149" s="69"/>
      <c r="KWX149" s="69"/>
      <c r="KWY149" s="69"/>
      <c r="KWZ149" s="69"/>
      <c r="KXA149" s="64"/>
      <c r="KXB149" s="56"/>
      <c r="KXC149" s="63"/>
      <c r="KXD149" s="63"/>
      <c r="KXE149" s="68"/>
      <c r="KXF149" s="70"/>
      <c r="KXG149" s="69"/>
      <c r="KXH149" s="69"/>
      <c r="KXI149" s="69"/>
      <c r="KXJ149" s="69"/>
      <c r="KXK149" s="69"/>
      <c r="KXL149" s="69"/>
      <c r="KXM149" s="69"/>
      <c r="KXN149" s="69"/>
      <c r="KXO149" s="69"/>
      <c r="KXP149" s="69"/>
      <c r="KXQ149" s="64"/>
      <c r="KXR149" s="56"/>
      <c r="KXS149" s="63"/>
      <c r="KXT149" s="63"/>
      <c r="KXU149" s="68"/>
      <c r="KXV149" s="70"/>
      <c r="KXW149" s="69"/>
      <c r="KXX149" s="69"/>
      <c r="KXY149" s="69"/>
      <c r="KXZ149" s="69"/>
      <c r="KYA149" s="69"/>
      <c r="KYB149" s="69"/>
      <c r="KYC149" s="69"/>
      <c r="KYD149" s="69"/>
      <c r="KYE149" s="69"/>
      <c r="KYF149" s="69"/>
      <c r="KYG149" s="64"/>
      <c r="KYH149" s="56"/>
      <c r="KYI149" s="63"/>
      <c r="KYJ149" s="63"/>
      <c r="KYK149" s="68"/>
      <c r="KYL149" s="70"/>
      <c r="KYM149" s="69"/>
      <c r="KYN149" s="69"/>
      <c r="KYO149" s="69"/>
      <c r="KYP149" s="69"/>
      <c r="KYQ149" s="69"/>
      <c r="KYR149" s="69"/>
      <c r="KYS149" s="69"/>
      <c r="KYT149" s="69"/>
      <c r="KYU149" s="69"/>
      <c r="KYV149" s="69"/>
      <c r="KYW149" s="64"/>
      <c r="KYX149" s="56"/>
      <c r="KYY149" s="63"/>
      <c r="KYZ149" s="63"/>
      <c r="KZA149" s="68"/>
      <c r="KZB149" s="70"/>
      <c r="KZC149" s="69"/>
      <c r="KZD149" s="69"/>
      <c r="KZE149" s="69"/>
      <c r="KZF149" s="69"/>
      <c r="KZG149" s="69"/>
      <c r="KZH149" s="69"/>
      <c r="KZI149" s="69"/>
      <c r="KZJ149" s="69"/>
      <c r="KZK149" s="69"/>
      <c r="KZL149" s="69"/>
      <c r="KZM149" s="64"/>
      <c r="KZN149" s="56"/>
      <c r="KZO149" s="63"/>
      <c r="KZP149" s="63"/>
      <c r="KZQ149" s="68"/>
      <c r="KZR149" s="70"/>
      <c r="KZS149" s="69"/>
      <c r="KZT149" s="69"/>
      <c r="KZU149" s="69"/>
      <c r="KZV149" s="69"/>
      <c r="KZW149" s="69"/>
      <c r="KZX149" s="69"/>
      <c r="KZY149" s="69"/>
      <c r="KZZ149" s="69"/>
      <c r="LAA149" s="69"/>
      <c r="LAB149" s="69"/>
      <c r="LAC149" s="64"/>
      <c r="LAD149" s="56"/>
      <c r="LAE149" s="63"/>
      <c r="LAF149" s="63"/>
      <c r="LAG149" s="68"/>
      <c r="LAH149" s="70"/>
      <c r="LAI149" s="69"/>
      <c r="LAJ149" s="69"/>
      <c r="LAK149" s="69"/>
      <c r="LAL149" s="69"/>
      <c r="LAM149" s="69"/>
      <c r="LAN149" s="69"/>
      <c r="LAO149" s="69"/>
      <c r="LAP149" s="69"/>
      <c r="LAQ149" s="69"/>
      <c r="LAR149" s="69"/>
      <c r="LAS149" s="64"/>
      <c r="LAT149" s="56"/>
      <c r="LAU149" s="63"/>
      <c r="LAV149" s="63"/>
      <c r="LAW149" s="68"/>
      <c r="LAX149" s="70"/>
      <c r="LAY149" s="69"/>
      <c r="LAZ149" s="69"/>
      <c r="LBA149" s="69"/>
      <c r="LBB149" s="69"/>
      <c r="LBC149" s="69"/>
      <c r="LBD149" s="69"/>
      <c r="LBE149" s="69"/>
      <c r="LBF149" s="69"/>
      <c r="LBG149" s="69"/>
      <c r="LBH149" s="69"/>
      <c r="LBI149" s="64"/>
      <c r="LBJ149" s="56"/>
      <c r="LBK149" s="63"/>
      <c r="LBL149" s="63"/>
      <c r="LBM149" s="68"/>
      <c r="LBN149" s="70"/>
      <c r="LBO149" s="69"/>
      <c r="LBP149" s="69"/>
      <c r="LBQ149" s="69"/>
      <c r="LBR149" s="69"/>
      <c r="LBS149" s="69"/>
      <c r="LBT149" s="69"/>
      <c r="LBU149" s="69"/>
      <c r="LBV149" s="69"/>
      <c r="LBW149" s="69"/>
      <c r="LBX149" s="69"/>
      <c r="LBY149" s="64"/>
      <c r="LBZ149" s="56"/>
      <c r="LCA149" s="63"/>
      <c r="LCB149" s="63"/>
      <c r="LCC149" s="68"/>
      <c r="LCD149" s="70"/>
      <c r="LCE149" s="69"/>
      <c r="LCF149" s="69"/>
      <c r="LCG149" s="69"/>
      <c r="LCH149" s="69"/>
      <c r="LCI149" s="69"/>
      <c r="LCJ149" s="69"/>
      <c r="LCK149" s="69"/>
      <c r="LCL149" s="69"/>
      <c r="LCM149" s="69"/>
      <c r="LCN149" s="69"/>
      <c r="LCO149" s="64"/>
      <c r="LCP149" s="56"/>
      <c r="LCQ149" s="63"/>
      <c r="LCR149" s="63"/>
      <c r="LCS149" s="68"/>
      <c r="LCT149" s="70"/>
      <c r="LCU149" s="69"/>
      <c r="LCV149" s="69"/>
      <c r="LCW149" s="69"/>
      <c r="LCX149" s="69"/>
      <c r="LCY149" s="69"/>
      <c r="LCZ149" s="69"/>
      <c r="LDA149" s="69"/>
      <c r="LDB149" s="69"/>
      <c r="LDC149" s="69"/>
      <c r="LDD149" s="69"/>
      <c r="LDE149" s="64"/>
      <c r="LDF149" s="56"/>
      <c r="LDG149" s="63"/>
      <c r="LDH149" s="63"/>
      <c r="LDI149" s="68"/>
      <c r="LDJ149" s="70"/>
      <c r="LDK149" s="69"/>
      <c r="LDL149" s="69"/>
      <c r="LDM149" s="69"/>
      <c r="LDN149" s="69"/>
      <c r="LDO149" s="69"/>
      <c r="LDP149" s="69"/>
      <c r="LDQ149" s="69"/>
      <c r="LDR149" s="69"/>
      <c r="LDS149" s="69"/>
      <c r="LDT149" s="69"/>
      <c r="LDU149" s="64"/>
      <c r="LDV149" s="56"/>
      <c r="LDW149" s="63"/>
      <c r="LDX149" s="63"/>
      <c r="LDY149" s="68"/>
      <c r="LDZ149" s="70"/>
      <c r="LEA149" s="69"/>
      <c r="LEB149" s="69"/>
      <c r="LEC149" s="69"/>
      <c r="LED149" s="69"/>
      <c r="LEE149" s="69"/>
      <c r="LEF149" s="69"/>
      <c r="LEG149" s="69"/>
      <c r="LEH149" s="69"/>
      <c r="LEI149" s="69"/>
      <c r="LEJ149" s="69"/>
      <c r="LEK149" s="64"/>
      <c r="LEL149" s="56"/>
      <c r="LEM149" s="63"/>
      <c r="LEN149" s="63"/>
      <c r="LEO149" s="68"/>
      <c r="LEP149" s="70"/>
      <c r="LEQ149" s="69"/>
      <c r="LER149" s="69"/>
      <c r="LES149" s="69"/>
      <c r="LET149" s="69"/>
      <c r="LEU149" s="69"/>
      <c r="LEV149" s="69"/>
      <c r="LEW149" s="69"/>
      <c r="LEX149" s="69"/>
      <c r="LEY149" s="69"/>
      <c r="LEZ149" s="69"/>
      <c r="LFA149" s="64"/>
      <c r="LFB149" s="56"/>
      <c r="LFC149" s="63"/>
      <c r="LFD149" s="63"/>
      <c r="LFE149" s="68"/>
      <c r="LFF149" s="70"/>
      <c r="LFG149" s="69"/>
      <c r="LFH149" s="69"/>
      <c r="LFI149" s="69"/>
      <c r="LFJ149" s="69"/>
      <c r="LFK149" s="69"/>
      <c r="LFL149" s="69"/>
      <c r="LFM149" s="69"/>
      <c r="LFN149" s="69"/>
      <c r="LFO149" s="69"/>
      <c r="LFP149" s="69"/>
      <c r="LFQ149" s="64"/>
      <c r="LFR149" s="56"/>
      <c r="LFS149" s="63"/>
      <c r="LFT149" s="63"/>
      <c r="LFU149" s="68"/>
      <c r="LFV149" s="70"/>
      <c r="LFW149" s="69"/>
      <c r="LFX149" s="69"/>
      <c r="LFY149" s="69"/>
      <c r="LFZ149" s="69"/>
      <c r="LGA149" s="69"/>
      <c r="LGB149" s="69"/>
      <c r="LGC149" s="69"/>
      <c r="LGD149" s="69"/>
      <c r="LGE149" s="69"/>
      <c r="LGF149" s="69"/>
      <c r="LGG149" s="64"/>
      <c r="LGH149" s="56"/>
      <c r="LGI149" s="63"/>
      <c r="LGJ149" s="63"/>
      <c r="LGK149" s="68"/>
      <c r="LGL149" s="70"/>
      <c r="LGM149" s="69"/>
      <c r="LGN149" s="69"/>
      <c r="LGO149" s="69"/>
      <c r="LGP149" s="69"/>
      <c r="LGQ149" s="69"/>
      <c r="LGR149" s="69"/>
      <c r="LGS149" s="69"/>
      <c r="LGT149" s="69"/>
      <c r="LGU149" s="69"/>
      <c r="LGV149" s="69"/>
      <c r="LGW149" s="64"/>
      <c r="LGX149" s="56"/>
      <c r="LGY149" s="63"/>
      <c r="LGZ149" s="63"/>
      <c r="LHA149" s="68"/>
      <c r="LHB149" s="70"/>
      <c r="LHC149" s="69"/>
      <c r="LHD149" s="69"/>
      <c r="LHE149" s="69"/>
      <c r="LHF149" s="69"/>
      <c r="LHG149" s="69"/>
      <c r="LHH149" s="69"/>
      <c r="LHI149" s="69"/>
      <c r="LHJ149" s="69"/>
      <c r="LHK149" s="69"/>
      <c r="LHL149" s="69"/>
      <c r="LHM149" s="64"/>
      <c r="LHN149" s="56"/>
      <c r="LHO149" s="63"/>
      <c r="LHP149" s="63"/>
      <c r="LHQ149" s="68"/>
      <c r="LHR149" s="70"/>
      <c r="LHS149" s="69"/>
      <c r="LHT149" s="69"/>
      <c r="LHU149" s="69"/>
      <c r="LHV149" s="69"/>
      <c r="LHW149" s="69"/>
      <c r="LHX149" s="69"/>
      <c r="LHY149" s="69"/>
      <c r="LHZ149" s="69"/>
      <c r="LIA149" s="69"/>
      <c r="LIB149" s="69"/>
      <c r="LIC149" s="64"/>
      <c r="LID149" s="56"/>
      <c r="LIE149" s="63"/>
      <c r="LIF149" s="63"/>
      <c r="LIG149" s="68"/>
      <c r="LIH149" s="70"/>
      <c r="LII149" s="69"/>
      <c r="LIJ149" s="69"/>
      <c r="LIK149" s="69"/>
      <c r="LIL149" s="69"/>
      <c r="LIM149" s="69"/>
      <c r="LIN149" s="69"/>
      <c r="LIO149" s="69"/>
      <c r="LIP149" s="69"/>
      <c r="LIQ149" s="69"/>
      <c r="LIR149" s="69"/>
      <c r="LIS149" s="64"/>
      <c r="LIT149" s="56"/>
      <c r="LIU149" s="63"/>
      <c r="LIV149" s="63"/>
      <c r="LIW149" s="68"/>
      <c r="LIX149" s="70"/>
      <c r="LIY149" s="69"/>
      <c r="LIZ149" s="69"/>
      <c r="LJA149" s="69"/>
      <c r="LJB149" s="69"/>
      <c r="LJC149" s="69"/>
      <c r="LJD149" s="69"/>
      <c r="LJE149" s="69"/>
      <c r="LJF149" s="69"/>
      <c r="LJG149" s="69"/>
      <c r="LJH149" s="69"/>
      <c r="LJI149" s="64"/>
      <c r="LJJ149" s="56"/>
      <c r="LJK149" s="63"/>
      <c r="LJL149" s="63"/>
      <c r="LJM149" s="68"/>
      <c r="LJN149" s="70"/>
      <c r="LJO149" s="69"/>
      <c r="LJP149" s="69"/>
      <c r="LJQ149" s="69"/>
      <c r="LJR149" s="69"/>
      <c r="LJS149" s="69"/>
      <c r="LJT149" s="69"/>
      <c r="LJU149" s="69"/>
      <c r="LJV149" s="69"/>
      <c r="LJW149" s="69"/>
      <c r="LJX149" s="69"/>
      <c r="LJY149" s="64"/>
      <c r="LJZ149" s="56"/>
      <c r="LKA149" s="63"/>
      <c r="LKB149" s="63"/>
      <c r="LKC149" s="68"/>
      <c r="LKD149" s="70"/>
      <c r="LKE149" s="69"/>
      <c r="LKF149" s="69"/>
      <c r="LKG149" s="69"/>
      <c r="LKH149" s="69"/>
      <c r="LKI149" s="69"/>
      <c r="LKJ149" s="69"/>
      <c r="LKK149" s="69"/>
      <c r="LKL149" s="69"/>
      <c r="LKM149" s="69"/>
      <c r="LKN149" s="69"/>
      <c r="LKO149" s="64"/>
      <c r="LKP149" s="56"/>
      <c r="LKQ149" s="63"/>
      <c r="LKR149" s="63"/>
      <c r="LKS149" s="68"/>
      <c r="LKT149" s="70"/>
      <c r="LKU149" s="69"/>
      <c r="LKV149" s="69"/>
      <c r="LKW149" s="69"/>
      <c r="LKX149" s="69"/>
      <c r="LKY149" s="69"/>
      <c r="LKZ149" s="69"/>
      <c r="LLA149" s="69"/>
      <c r="LLB149" s="69"/>
      <c r="LLC149" s="69"/>
      <c r="LLD149" s="69"/>
      <c r="LLE149" s="64"/>
      <c r="LLF149" s="56"/>
      <c r="LLG149" s="63"/>
      <c r="LLH149" s="63"/>
      <c r="LLI149" s="68"/>
      <c r="LLJ149" s="70"/>
      <c r="LLK149" s="69"/>
      <c r="LLL149" s="69"/>
      <c r="LLM149" s="69"/>
      <c r="LLN149" s="69"/>
      <c r="LLO149" s="69"/>
      <c r="LLP149" s="69"/>
      <c r="LLQ149" s="69"/>
      <c r="LLR149" s="69"/>
      <c r="LLS149" s="69"/>
      <c r="LLT149" s="69"/>
      <c r="LLU149" s="64"/>
      <c r="LLV149" s="56"/>
      <c r="LLW149" s="63"/>
      <c r="LLX149" s="63"/>
      <c r="LLY149" s="68"/>
      <c r="LLZ149" s="70"/>
      <c r="LMA149" s="69"/>
      <c r="LMB149" s="69"/>
      <c r="LMC149" s="69"/>
      <c r="LMD149" s="69"/>
      <c r="LME149" s="69"/>
      <c r="LMF149" s="69"/>
      <c r="LMG149" s="69"/>
      <c r="LMH149" s="69"/>
      <c r="LMI149" s="69"/>
      <c r="LMJ149" s="69"/>
      <c r="LMK149" s="64"/>
      <c r="LML149" s="56"/>
      <c r="LMM149" s="63"/>
      <c r="LMN149" s="63"/>
      <c r="LMO149" s="68"/>
      <c r="LMP149" s="70"/>
      <c r="LMQ149" s="69"/>
      <c r="LMR149" s="69"/>
      <c r="LMS149" s="69"/>
      <c r="LMT149" s="69"/>
      <c r="LMU149" s="69"/>
      <c r="LMV149" s="69"/>
      <c r="LMW149" s="69"/>
      <c r="LMX149" s="69"/>
      <c r="LMY149" s="69"/>
      <c r="LMZ149" s="69"/>
      <c r="LNA149" s="64"/>
      <c r="LNB149" s="56"/>
      <c r="LNC149" s="63"/>
      <c r="LND149" s="63"/>
      <c r="LNE149" s="68"/>
      <c r="LNF149" s="70"/>
      <c r="LNG149" s="69"/>
      <c r="LNH149" s="69"/>
      <c r="LNI149" s="69"/>
      <c r="LNJ149" s="69"/>
      <c r="LNK149" s="69"/>
      <c r="LNL149" s="69"/>
      <c r="LNM149" s="69"/>
      <c r="LNN149" s="69"/>
      <c r="LNO149" s="69"/>
      <c r="LNP149" s="69"/>
      <c r="LNQ149" s="64"/>
      <c r="LNR149" s="56"/>
      <c r="LNS149" s="63"/>
      <c r="LNT149" s="63"/>
      <c r="LNU149" s="68"/>
      <c r="LNV149" s="70"/>
      <c r="LNW149" s="69"/>
      <c r="LNX149" s="69"/>
      <c r="LNY149" s="69"/>
      <c r="LNZ149" s="69"/>
      <c r="LOA149" s="69"/>
      <c r="LOB149" s="69"/>
      <c r="LOC149" s="69"/>
      <c r="LOD149" s="69"/>
      <c r="LOE149" s="69"/>
      <c r="LOF149" s="69"/>
      <c r="LOG149" s="64"/>
      <c r="LOH149" s="56"/>
      <c r="LOI149" s="63"/>
      <c r="LOJ149" s="63"/>
      <c r="LOK149" s="68"/>
      <c r="LOL149" s="70"/>
      <c r="LOM149" s="69"/>
      <c r="LON149" s="69"/>
      <c r="LOO149" s="69"/>
      <c r="LOP149" s="69"/>
      <c r="LOQ149" s="69"/>
      <c r="LOR149" s="69"/>
      <c r="LOS149" s="69"/>
      <c r="LOT149" s="69"/>
      <c r="LOU149" s="69"/>
      <c r="LOV149" s="69"/>
      <c r="LOW149" s="64"/>
      <c r="LOX149" s="56"/>
      <c r="LOY149" s="63"/>
      <c r="LOZ149" s="63"/>
      <c r="LPA149" s="68"/>
      <c r="LPB149" s="70"/>
      <c r="LPC149" s="69"/>
      <c r="LPD149" s="69"/>
      <c r="LPE149" s="69"/>
      <c r="LPF149" s="69"/>
      <c r="LPG149" s="69"/>
      <c r="LPH149" s="69"/>
      <c r="LPI149" s="69"/>
      <c r="LPJ149" s="69"/>
      <c r="LPK149" s="69"/>
      <c r="LPL149" s="69"/>
      <c r="LPM149" s="64"/>
      <c r="LPN149" s="56"/>
      <c r="LPO149" s="63"/>
      <c r="LPP149" s="63"/>
      <c r="LPQ149" s="68"/>
      <c r="LPR149" s="70"/>
      <c r="LPS149" s="69"/>
      <c r="LPT149" s="69"/>
      <c r="LPU149" s="69"/>
      <c r="LPV149" s="69"/>
      <c r="LPW149" s="69"/>
      <c r="LPX149" s="69"/>
      <c r="LPY149" s="69"/>
      <c r="LPZ149" s="69"/>
      <c r="LQA149" s="69"/>
      <c r="LQB149" s="69"/>
      <c r="LQC149" s="64"/>
      <c r="LQD149" s="56"/>
      <c r="LQE149" s="63"/>
      <c r="LQF149" s="63"/>
      <c r="LQG149" s="68"/>
      <c r="LQH149" s="70"/>
      <c r="LQI149" s="69"/>
      <c r="LQJ149" s="69"/>
      <c r="LQK149" s="69"/>
      <c r="LQL149" s="69"/>
      <c r="LQM149" s="69"/>
      <c r="LQN149" s="69"/>
      <c r="LQO149" s="69"/>
      <c r="LQP149" s="69"/>
      <c r="LQQ149" s="69"/>
      <c r="LQR149" s="69"/>
      <c r="LQS149" s="64"/>
      <c r="LQT149" s="56"/>
      <c r="LQU149" s="63"/>
      <c r="LQV149" s="63"/>
      <c r="LQW149" s="68"/>
      <c r="LQX149" s="70"/>
      <c r="LQY149" s="69"/>
      <c r="LQZ149" s="69"/>
      <c r="LRA149" s="69"/>
      <c r="LRB149" s="69"/>
      <c r="LRC149" s="69"/>
      <c r="LRD149" s="69"/>
      <c r="LRE149" s="69"/>
      <c r="LRF149" s="69"/>
      <c r="LRG149" s="69"/>
      <c r="LRH149" s="69"/>
      <c r="LRI149" s="64"/>
      <c r="LRJ149" s="56"/>
      <c r="LRK149" s="63"/>
      <c r="LRL149" s="63"/>
      <c r="LRM149" s="68"/>
      <c r="LRN149" s="70"/>
      <c r="LRO149" s="69"/>
      <c r="LRP149" s="69"/>
      <c r="LRQ149" s="69"/>
      <c r="LRR149" s="69"/>
      <c r="LRS149" s="69"/>
      <c r="LRT149" s="69"/>
      <c r="LRU149" s="69"/>
      <c r="LRV149" s="69"/>
      <c r="LRW149" s="69"/>
      <c r="LRX149" s="69"/>
      <c r="LRY149" s="64"/>
      <c r="LRZ149" s="56"/>
      <c r="LSA149" s="63"/>
      <c r="LSB149" s="63"/>
      <c r="LSC149" s="68"/>
      <c r="LSD149" s="70"/>
      <c r="LSE149" s="69"/>
      <c r="LSF149" s="69"/>
      <c r="LSG149" s="69"/>
      <c r="LSH149" s="69"/>
      <c r="LSI149" s="69"/>
      <c r="LSJ149" s="69"/>
      <c r="LSK149" s="69"/>
      <c r="LSL149" s="69"/>
      <c r="LSM149" s="69"/>
      <c r="LSN149" s="69"/>
      <c r="LSO149" s="64"/>
      <c r="LSP149" s="56"/>
      <c r="LSQ149" s="63"/>
      <c r="LSR149" s="63"/>
      <c r="LSS149" s="68"/>
      <c r="LST149" s="70"/>
      <c r="LSU149" s="69"/>
      <c r="LSV149" s="69"/>
      <c r="LSW149" s="69"/>
      <c r="LSX149" s="69"/>
      <c r="LSY149" s="69"/>
      <c r="LSZ149" s="69"/>
      <c r="LTA149" s="69"/>
      <c r="LTB149" s="69"/>
      <c r="LTC149" s="69"/>
      <c r="LTD149" s="69"/>
      <c r="LTE149" s="64"/>
      <c r="LTF149" s="56"/>
      <c r="LTG149" s="63"/>
      <c r="LTH149" s="63"/>
      <c r="LTI149" s="68"/>
      <c r="LTJ149" s="70"/>
      <c r="LTK149" s="69"/>
      <c r="LTL149" s="69"/>
      <c r="LTM149" s="69"/>
      <c r="LTN149" s="69"/>
      <c r="LTO149" s="69"/>
      <c r="LTP149" s="69"/>
      <c r="LTQ149" s="69"/>
      <c r="LTR149" s="69"/>
      <c r="LTS149" s="69"/>
      <c r="LTT149" s="69"/>
      <c r="LTU149" s="64"/>
      <c r="LTV149" s="56"/>
      <c r="LTW149" s="63"/>
      <c r="LTX149" s="63"/>
      <c r="LTY149" s="68"/>
      <c r="LTZ149" s="70"/>
      <c r="LUA149" s="69"/>
      <c r="LUB149" s="69"/>
      <c r="LUC149" s="69"/>
      <c r="LUD149" s="69"/>
      <c r="LUE149" s="69"/>
      <c r="LUF149" s="69"/>
      <c r="LUG149" s="69"/>
      <c r="LUH149" s="69"/>
      <c r="LUI149" s="69"/>
      <c r="LUJ149" s="69"/>
      <c r="LUK149" s="64"/>
      <c r="LUL149" s="56"/>
      <c r="LUM149" s="63"/>
      <c r="LUN149" s="63"/>
      <c r="LUO149" s="68"/>
      <c r="LUP149" s="70"/>
      <c r="LUQ149" s="69"/>
      <c r="LUR149" s="69"/>
      <c r="LUS149" s="69"/>
      <c r="LUT149" s="69"/>
      <c r="LUU149" s="69"/>
      <c r="LUV149" s="69"/>
      <c r="LUW149" s="69"/>
      <c r="LUX149" s="69"/>
      <c r="LUY149" s="69"/>
      <c r="LUZ149" s="69"/>
      <c r="LVA149" s="64"/>
      <c r="LVB149" s="56"/>
      <c r="LVC149" s="63"/>
      <c r="LVD149" s="63"/>
      <c r="LVE149" s="68"/>
      <c r="LVF149" s="70"/>
      <c r="LVG149" s="69"/>
      <c r="LVH149" s="69"/>
      <c r="LVI149" s="69"/>
      <c r="LVJ149" s="69"/>
      <c r="LVK149" s="69"/>
      <c r="LVL149" s="69"/>
      <c r="LVM149" s="69"/>
      <c r="LVN149" s="69"/>
      <c r="LVO149" s="69"/>
      <c r="LVP149" s="69"/>
      <c r="LVQ149" s="64"/>
      <c r="LVR149" s="56"/>
      <c r="LVS149" s="63"/>
      <c r="LVT149" s="63"/>
      <c r="LVU149" s="68"/>
      <c r="LVV149" s="70"/>
      <c r="LVW149" s="69"/>
      <c r="LVX149" s="69"/>
      <c r="LVY149" s="69"/>
      <c r="LVZ149" s="69"/>
      <c r="LWA149" s="69"/>
      <c r="LWB149" s="69"/>
      <c r="LWC149" s="69"/>
      <c r="LWD149" s="69"/>
      <c r="LWE149" s="69"/>
      <c r="LWF149" s="69"/>
      <c r="LWG149" s="64"/>
      <c r="LWH149" s="56"/>
      <c r="LWI149" s="63"/>
      <c r="LWJ149" s="63"/>
      <c r="LWK149" s="68"/>
      <c r="LWL149" s="70"/>
      <c r="LWM149" s="69"/>
      <c r="LWN149" s="69"/>
      <c r="LWO149" s="69"/>
      <c r="LWP149" s="69"/>
      <c r="LWQ149" s="69"/>
      <c r="LWR149" s="69"/>
      <c r="LWS149" s="69"/>
      <c r="LWT149" s="69"/>
      <c r="LWU149" s="69"/>
      <c r="LWV149" s="69"/>
      <c r="LWW149" s="64"/>
      <c r="LWX149" s="56"/>
      <c r="LWY149" s="63"/>
      <c r="LWZ149" s="63"/>
      <c r="LXA149" s="68"/>
      <c r="LXB149" s="70"/>
      <c r="LXC149" s="69"/>
      <c r="LXD149" s="69"/>
      <c r="LXE149" s="69"/>
      <c r="LXF149" s="69"/>
      <c r="LXG149" s="69"/>
      <c r="LXH149" s="69"/>
      <c r="LXI149" s="69"/>
      <c r="LXJ149" s="69"/>
      <c r="LXK149" s="69"/>
      <c r="LXL149" s="69"/>
      <c r="LXM149" s="64"/>
      <c r="LXN149" s="56"/>
      <c r="LXO149" s="63"/>
      <c r="LXP149" s="63"/>
      <c r="LXQ149" s="68"/>
      <c r="LXR149" s="70"/>
      <c r="LXS149" s="69"/>
      <c r="LXT149" s="69"/>
      <c r="LXU149" s="69"/>
      <c r="LXV149" s="69"/>
      <c r="LXW149" s="69"/>
      <c r="LXX149" s="69"/>
      <c r="LXY149" s="69"/>
      <c r="LXZ149" s="69"/>
      <c r="LYA149" s="69"/>
      <c r="LYB149" s="69"/>
      <c r="LYC149" s="64"/>
      <c r="LYD149" s="56"/>
      <c r="LYE149" s="63"/>
      <c r="LYF149" s="63"/>
      <c r="LYG149" s="68"/>
      <c r="LYH149" s="70"/>
      <c r="LYI149" s="69"/>
      <c r="LYJ149" s="69"/>
      <c r="LYK149" s="69"/>
      <c r="LYL149" s="69"/>
      <c r="LYM149" s="69"/>
      <c r="LYN149" s="69"/>
      <c r="LYO149" s="69"/>
      <c r="LYP149" s="69"/>
      <c r="LYQ149" s="69"/>
      <c r="LYR149" s="69"/>
      <c r="LYS149" s="64"/>
      <c r="LYT149" s="56"/>
      <c r="LYU149" s="63"/>
      <c r="LYV149" s="63"/>
      <c r="LYW149" s="68"/>
      <c r="LYX149" s="70"/>
      <c r="LYY149" s="69"/>
      <c r="LYZ149" s="69"/>
      <c r="LZA149" s="69"/>
      <c r="LZB149" s="69"/>
      <c r="LZC149" s="69"/>
      <c r="LZD149" s="69"/>
      <c r="LZE149" s="69"/>
      <c r="LZF149" s="69"/>
      <c r="LZG149" s="69"/>
      <c r="LZH149" s="69"/>
      <c r="LZI149" s="64"/>
      <c r="LZJ149" s="56"/>
      <c r="LZK149" s="63"/>
      <c r="LZL149" s="63"/>
      <c r="LZM149" s="68"/>
      <c r="LZN149" s="70"/>
      <c r="LZO149" s="69"/>
      <c r="LZP149" s="69"/>
      <c r="LZQ149" s="69"/>
      <c r="LZR149" s="69"/>
      <c r="LZS149" s="69"/>
      <c r="LZT149" s="69"/>
      <c r="LZU149" s="69"/>
      <c r="LZV149" s="69"/>
      <c r="LZW149" s="69"/>
      <c r="LZX149" s="69"/>
      <c r="LZY149" s="64"/>
      <c r="LZZ149" s="56"/>
      <c r="MAA149" s="63"/>
      <c r="MAB149" s="63"/>
      <c r="MAC149" s="68"/>
      <c r="MAD149" s="70"/>
      <c r="MAE149" s="69"/>
      <c r="MAF149" s="69"/>
      <c r="MAG149" s="69"/>
      <c r="MAH149" s="69"/>
      <c r="MAI149" s="69"/>
      <c r="MAJ149" s="69"/>
      <c r="MAK149" s="69"/>
      <c r="MAL149" s="69"/>
      <c r="MAM149" s="69"/>
      <c r="MAN149" s="69"/>
      <c r="MAO149" s="64"/>
      <c r="MAP149" s="56"/>
      <c r="MAQ149" s="63"/>
      <c r="MAR149" s="63"/>
      <c r="MAS149" s="68"/>
      <c r="MAT149" s="70"/>
      <c r="MAU149" s="69"/>
      <c r="MAV149" s="69"/>
      <c r="MAW149" s="69"/>
      <c r="MAX149" s="69"/>
      <c r="MAY149" s="69"/>
      <c r="MAZ149" s="69"/>
      <c r="MBA149" s="69"/>
      <c r="MBB149" s="69"/>
      <c r="MBC149" s="69"/>
      <c r="MBD149" s="69"/>
      <c r="MBE149" s="64"/>
      <c r="MBF149" s="56"/>
      <c r="MBG149" s="63"/>
      <c r="MBH149" s="63"/>
      <c r="MBI149" s="68"/>
      <c r="MBJ149" s="70"/>
      <c r="MBK149" s="69"/>
      <c r="MBL149" s="69"/>
      <c r="MBM149" s="69"/>
      <c r="MBN149" s="69"/>
      <c r="MBO149" s="69"/>
      <c r="MBP149" s="69"/>
      <c r="MBQ149" s="69"/>
      <c r="MBR149" s="69"/>
      <c r="MBS149" s="69"/>
      <c r="MBT149" s="69"/>
      <c r="MBU149" s="64"/>
      <c r="MBV149" s="56"/>
      <c r="MBW149" s="63"/>
      <c r="MBX149" s="63"/>
      <c r="MBY149" s="68"/>
      <c r="MBZ149" s="70"/>
      <c r="MCA149" s="69"/>
      <c r="MCB149" s="69"/>
      <c r="MCC149" s="69"/>
      <c r="MCD149" s="69"/>
      <c r="MCE149" s="69"/>
      <c r="MCF149" s="69"/>
      <c r="MCG149" s="69"/>
      <c r="MCH149" s="69"/>
      <c r="MCI149" s="69"/>
      <c r="MCJ149" s="69"/>
      <c r="MCK149" s="64"/>
      <c r="MCL149" s="56"/>
      <c r="MCM149" s="63"/>
      <c r="MCN149" s="63"/>
      <c r="MCO149" s="68"/>
      <c r="MCP149" s="70"/>
      <c r="MCQ149" s="69"/>
      <c r="MCR149" s="69"/>
      <c r="MCS149" s="69"/>
      <c r="MCT149" s="69"/>
      <c r="MCU149" s="69"/>
      <c r="MCV149" s="69"/>
      <c r="MCW149" s="69"/>
      <c r="MCX149" s="69"/>
      <c r="MCY149" s="69"/>
      <c r="MCZ149" s="69"/>
      <c r="MDA149" s="64"/>
      <c r="MDB149" s="56"/>
      <c r="MDC149" s="63"/>
      <c r="MDD149" s="63"/>
      <c r="MDE149" s="68"/>
      <c r="MDF149" s="70"/>
      <c r="MDG149" s="69"/>
      <c r="MDH149" s="69"/>
      <c r="MDI149" s="69"/>
      <c r="MDJ149" s="69"/>
      <c r="MDK149" s="69"/>
      <c r="MDL149" s="69"/>
      <c r="MDM149" s="69"/>
      <c r="MDN149" s="69"/>
      <c r="MDO149" s="69"/>
      <c r="MDP149" s="69"/>
      <c r="MDQ149" s="64"/>
      <c r="MDR149" s="56"/>
      <c r="MDS149" s="63"/>
      <c r="MDT149" s="63"/>
      <c r="MDU149" s="68"/>
      <c r="MDV149" s="70"/>
      <c r="MDW149" s="69"/>
      <c r="MDX149" s="69"/>
      <c r="MDY149" s="69"/>
      <c r="MDZ149" s="69"/>
      <c r="MEA149" s="69"/>
      <c r="MEB149" s="69"/>
      <c r="MEC149" s="69"/>
      <c r="MED149" s="69"/>
      <c r="MEE149" s="69"/>
      <c r="MEF149" s="69"/>
      <c r="MEG149" s="64"/>
      <c r="MEH149" s="56"/>
      <c r="MEI149" s="63"/>
      <c r="MEJ149" s="63"/>
      <c r="MEK149" s="68"/>
      <c r="MEL149" s="70"/>
      <c r="MEM149" s="69"/>
      <c r="MEN149" s="69"/>
      <c r="MEO149" s="69"/>
      <c r="MEP149" s="69"/>
      <c r="MEQ149" s="69"/>
      <c r="MER149" s="69"/>
      <c r="MES149" s="69"/>
      <c r="MET149" s="69"/>
      <c r="MEU149" s="69"/>
      <c r="MEV149" s="69"/>
      <c r="MEW149" s="64"/>
      <c r="MEX149" s="56"/>
      <c r="MEY149" s="63"/>
      <c r="MEZ149" s="63"/>
      <c r="MFA149" s="68"/>
      <c r="MFB149" s="70"/>
      <c r="MFC149" s="69"/>
      <c r="MFD149" s="69"/>
      <c r="MFE149" s="69"/>
      <c r="MFF149" s="69"/>
      <c r="MFG149" s="69"/>
      <c r="MFH149" s="69"/>
      <c r="MFI149" s="69"/>
      <c r="MFJ149" s="69"/>
      <c r="MFK149" s="69"/>
      <c r="MFL149" s="69"/>
      <c r="MFM149" s="64"/>
      <c r="MFN149" s="56"/>
      <c r="MFO149" s="63"/>
      <c r="MFP149" s="63"/>
      <c r="MFQ149" s="68"/>
      <c r="MFR149" s="70"/>
      <c r="MFS149" s="69"/>
      <c r="MFT149" s="69"/>
      <c r="MFU149" s="69"/>
      <c r="MFV149" s="69"/>
      <c r="MFW149" s="69"/>
      <c r="MFX149" s="69"/>
      <c r="MFY149" s="69"/>
      <c r="MFZ149" s="69"/>
      <c r="MGA149" s="69"/>
      <c r="MGB149" s="69"/>
      <c r="MGC149" s="64"/>
      <c r="MGD149" s="56"/>
      <c r="MGE149" s="63"/>
      <c r="MGF149" s="63"/>
      <c r="MGG149" s="68"/>
      <c r="MGH149" s="70"/>
      <c r="MGI149" s="69"/>
      <c r="MGJ149" s="69"/>
      <c r="MGK149" s="69"/>
      <c r="MGL149" s="69"/>
      <c r="MGM149" s="69"/>
      <c r="MGN149" s="69"/>
      <c r="MGO149" s="69"/>
      <c r="MGP149" s="69"/>
      <c r="MGQ149" s="69"/>
      <c r="MGR149" s="69"/>
      <c r="MGS149" s="64"/>
      <c r="MGT149" s="56"/>
      <c r="MGU149" s="63"/>
      <c r="MGV149" s="63"/>
      <c r="MGW149" s="68"/>
      <c r="MGX149" s="70"/>
      <c r="MGY149" s="69"/>
      <c r="MGZ149" s="69"/>
      <c r="MHA149" s="69"/>
      <c r="MHB149" s="69"/>
      <c r="MHC149" s="69"/>
      <c r="MHD149" s="69"/>
      <c r="MHE149" s="69"/>
      <c r="MHF149" s="69"/>
      <c r="MHG149" s="69"/>
      <c r="MHH149" s="69"/>
      <c r="MHI149" s="64"/>
      <c r="MHJ149" s="56"/>
      <c r="MHK149" s="63"/>
      <c r="MHL149" s="63"/>
      <c r="MHM149" s="68"/>
      <c r="MHN149" s="70"/>
      <c r="MHO149" s="69"/>
      <c r="MHP149" s="69"/>
      <c r="MHQ149" s="69"/>
      <c r="MHR149" s="69"/>
      <c r="MHS149" s="69"/>
      <c r="MHT149" s="69"/>
      <c r="MHU149" s="69"/>
      <c r="MHV149" s="69"/>
      <c r="MHW149" s="69"/>
      <c r="MHX149" s="69"/>
      <c r="MHY149" s="64"/>
      <c r="MHZ149" s="56"/>
      <c r="MIA149" s="63"/>
      <c r="MIB149" s="63"/>
      <c r="MIC149" s="68"/>
      <c r="MID149" s="70"/>
      <c r="MIE149" s="69"/>
      <c r="MIF149" s="69"/>
      <c r="MIG149" s="69"/>
      <c r="MIH149" s="69"/>
      <c r="MII149" s="69"/>
      <c r="MIJ149" s="69"/>
      <c r="MIK149" s="69"/>
      <c r="MIL149" s="69"/>
      <c r="MIM149" s="69"/>
      <c r="MIN149" s="69"/>
      <c r="MIO149" s="64"/>
      <c r="MIP149" s="56"/>
      <c r="MIQ149" s="63"/>
      <c r="MIR149" s="63"/>
      <c r="MIS149" s="68"/>
      <c r="MIT149" s="70"/>
      <c r="MIU149" s="69"/>
      <c r="MIV149" s="69"/>
      <c r="MIW149" s="69"/>
      <c r="MIX149" s="69"/>
      <c r="MIY149" s="69"/>
      <c r="MIZ149" s="69"/>
      <c r="MJA149" s="69"/>
      <c r="MJB149" s="69"/>
      <c r="MJC149" s="69"/>
      <c r="MJD149" s="69"/>
      <c r="MJE149" s="64"/>
      <c r="MJF149" s="56"/>
      <c r="MJG149" s="63"/>
      <c r="MJH149" s="63"/>
      <c r="MJI149" s="68"/>
      <c r="MJJ149" s="70"/>
      <c r="MJK149" s="69"/>
      <c r="MJL149" s="69"/>
      <c r="MJM149" s="69"/>
      <c r="MJN149" s="69"/>
      <c r="MJO149" s="69"/>
      <c r="MJP149" s="69"/>
      <c r="MJQ149" s="69"/>
      <c r="MJR149" s="69"/>
      <c r="MJS149" s="69"/>
      <c r="MJT149" s="69"/>
      <c r="MJU149" s="64"/>
      <c r="MJV149" s="56"/>
      <c r="MJW149" s="63"/>
      <c r="MJX149" s="63"/>
      <c r="MJY149" s="68"/>
      <c r="MJZ149" s="70"/>
      <c r="MKA149" s="69"/>
      <c r="MKB149" s="69"/>
      <c r="MKC149" s="69"/>
      <c r="MKD149" s="69"/>
      <c r="MKE149" s="69"/>
      <c r="MKF149" s="69"/>
      <c r="MKG149" s="69"/>
      <c r="MKH149" s="69"/>
      <c r="MKI149" s="69"/>
      <c r="MKJ149" s="69"/>
      <c r="MKK149" s="64"/>
      <c r="MKL149" s="56"/>
      <c r="MKM149" s="63"/>
      <c r="MKN149" s="63"/>
      <c r="MKO149" s="68"/>
      <c r="MKP149" s="70"/>
      <c r="MKQ149" s="69"/>
      <c r="MKR149" s="69"/>
      <c r="MKS149" s="69"/>
      <c r="MKT149" s="69"/>
      <c r="MKU149" s="69"/>
      <c r="MKV149" s="69"/>
      <c r="MKW149" s="69"/>
      <c r="MKX149" s="69"/>
      <c r="MKY149" s="69"/>
      <c r="MKZ149" s="69"/>
      <c r="MLA149" s="64"/>
      <c r="MLB149" s="56"/>
      <c r="MLC149" s="63"/>
      <c r="MLD149" s="63"/>
      <c r="MLE149" s="68"/>
      <c r="MLF149" s="70"/>
      <c r="MLG149" s="69"/>
      <c r="MLH149" s="69"/>
      <c r="MLI149" s="69"/>
      <c r="MLJ149" s="69"/>
      <c r="MLK149" s="69"/>
      <c r="MLL149" s="69"/>
      <c r="MLM149" s="69"/>
      <c r="MLN149" s="69"/>
      <c r="MLO149" s="69"/>
      <c r="MLP149" s="69"/>
      <c r="MLQ149" s="64"/>
      <c r="MLR149" s="56"/>
      <c r="MLS149" s="63"/>
      <c r="MLT149" s="63"/>
      <c r="MLU149" s="68"/>
      <c r="MLV149" s="70"/>
      <c r="MLW149" s="69"/>
      <c r="MLX149" s="69"/>
      <c r="MLY149" s="69"/>
      <c r="MLZ149" s="69"/>
      <c r="MMA149" s="69"/>
      <c r="MMB149" s="69"/>
      <c r="MMC149" s="69"/>
      <c r="MMD149" s="69"/>
      <c r="MME149" s="69"/>
      <c r="MMF149" s="69"/>
      <c r="MMG149" s="64"/>
      <c r="MMH149" s="56"/>
      <c r="MMI149" s="63"/>
      <c r="MMJ149" s="63"/>
      <c r="MMK149" s="68"/>
      <c r="MML149" s="70"/>
      <c r="MMM149" s="69"/>
      <c r="MMN149" s="69"/>
      <c r="MMO149" s="69"/>
      <c r="MMP149" s="69"/>
      <c r="MMQ149" s="69"/>
      <c r="MMR149" s="69"/>
      <c r="MMS149" s="69"/>
      <c r="MMT149" s="69"/>
      <c r="MMU149" s="69"/>
      <c r="MMV149" s="69"/>
      <c r="MMW149" s="64"/>
      <c r="MMX149" s="56"/>
      <c r="MMY149" s="63"/>
      <c r="MMZ149" s="63"/>
      <c r="MNA149" s="68"/>
      <c r="MNB149" s="70"/>
      <c r="MNC149" s="69"/>
      <c r="MND149" s="69"/>
      <c r="MNE149" s="69"/>
      <c r="MNF149" s="69"/>
      <c r="MNG149" s="69"/>
      <c r="MNH149" s="69"/>
      <c r="MNI149" s="69"/>
      <c r="MNJ149" s="69"/>
      <c r="MNK149" s="69"/>
      <c r="MNL149" s="69"/>
      <c r="MNM149" s="64"/>
      <c r="MNN149" s="56"/>
      <c r="MNO149" s="63"/>
      <c r="MNP149" s="63"/>
      <c r="MNQ149" s="68"/>
      <c r="MNR149" s="70"/>
      <c r="MNS149" s="69"/>
      <c r="MNT149" s="69"/>
      <c r="MNU149" s="69"/>
      <c r="MNV149" s="69"/>
      <c r="MNW149" s="69"/>
      <c r="MNX149" s="69"/>
      <c r="MNY149" s="69"/>
      <c r="MNZ149" s="69"/>
      <c r="MOA149" s="69"/>
      <c r="MOB149" s="69"/>
      <c r="MOC149" s="64"/>
      <c r="MOD149" s="56"/>
      <c r="MOE149" s="63"/>
      <c r="MOF149" s="63"/>
      <c r="MOG149" s="68"/>
      <c r="MOH149" s="70"/>
      <c r="MOI149" s="69"/>
      <c r="MOJ149" s="69"/>
      <c r="MOK149" s="69"/>
      <c r="MOL149" s="69"/>
      <c r="MOM149" s="69"/>
      <c r="MON149" s="69"/>
      <c r="MOO149" s="69"/>
      <c r="MOP149" s="69"/>
      <c r="MOQ149" s="69"/>
      <c r="MOR149" s="69"/>
      <c r="MOS149" s="64"/>
      <c r="MOT149" s="56"/>
      <c r="MOU149" s="63"/>
      <c r="MOV149" s="63"/>
      <c r="MOW149" s="68"/>
      <c r="MOX149" s="70"/>
      <c r="MOY149" s="69"/>
      <c r="MOZ149" s="69"/>
      <c r="MPA149" s="69"/>
      <c r="MPB149" s="69"/>
      <c r="MPC149" s="69"/>
      <c r="MPD149" s="69"/>
      <c r="MPE149" s="69"/>
      <c r="MPF149" s="69"/>
      <c r="MPG149" s="69"/>
      <c r="MPH149" s="69"/>
      <c r="MPI149" s="64"/>
      <c r="MPJ149" s="56"/>
      <c r="MPK149" s="63"/>
      <c r="MPL149" s="63"/>
      <c r="MPM149" s="68"/>
      <c r="MPN149" s="70"/>
      <c r="MPO149" s="69"/>
      <c r="MPP149" s="69"/>
      <c r="MPQ149" s="69"/>
      <c r="MPR149" s="69"/>
      <c r="MPS149" s="69"/>
      <c r="MPT149" s="69"/>
      <c r="MPU149" s="69"/>
      <c r="MPV149" s="69"/>
      <c r="MPW149" s="69"/>
      <c r="MPX149" s="69"/>
      <c r="MPY149" s="64"/>
      <c r="MPZ149" s="56"/>
      <c r="MQA149" s="63"/>
      <c r="MQB149" s="63"/>
      <c r="MQC149" s="68"/>
      <c r="MQD149" s="70"/>
      <c r="MQE149" s="69"/>
      <c r="MQF149" s="69"/>
      <c r="MQG149" s="69"/>
      <c r="MQH149" s="69"/>
      <c r="MQI149" s="69"/>
      <c r="MQJ149" s="69"/>
      <c r="MQK149" s="69"/>
      <c r="MQL149" s="69"/>
      <c r="MQM149" s="69"/>
      <c r="MQN149" s="69"/>
      <c r="MQO149" s="64"/>
      <c r="MQP149" s="56"/>
      <c r="MQQ149" s="63"/>
      <c r="MQR149" s="63"/>
      <c r="MQS149" s="68"/>
      <c r="MQT149" s="70"/>
      <c r="MQU149" s="69"/>
      <c r="MQV149" s="69"/>
      <c r="MQW149" s="69"/>
      <c r="MQX149" s="69"/>
      <c r="MQY149" s="69"/>
      <c r="MQZ149" s="69"/>
      <c r="MRA149" s="69"/>
      <c r="MRB149" s="69"/>
      <c r="MRC149" s="69"/>
      <c r="MRD149" s="69"/>
      <c r="MRE149" s="64"/>
      <c r="MRF149" s="56"/>
      <c r="MRG149" s="63"/>
      <c r="MRH149" s="63"/>
      <c r="MRI149" s="68"/>
      <c r="MRJ149" s="70"/>
      <c r="MRK149" s="69"/>
      <c r="MRL149" s="69"/>
      <c r="MRM149" s="69"/>
      <c r="MRN149" s="69"/>
      <c r="MRO149" s="69"/>
      <c r="MRP149" s="69"/>
      <c r="MRQ149" s="69"/>
      <c r="MRR149" s="69"/>
      <c r="MRS149" s="69"/>
      <c r="MRT149" s="69"/>
      <c r="MRU149" s="64"/>
      <c r="MRV149" s="56"/>
      <c r="MRW149" s="63"/>
      <c r="MRX149" s="63"/>
      <c r="MRY149" s="68"/>
      <c r="MRZ149" s="70"/>
      <c r="MSA149" s="69"/>
      <c r="MSB149" s="69"/>
      <c r="MSC149" s="69"/>
      <c r="MSD149" s="69"/>
      <c r="MSE149" s="69"/>
      <c r="MSF149" s="69"/>
      <c r="MSG149" s="69"/>
      <c r="MSH149" s="69"/>
      <c r="MSI149" s="69"/>
      <c r="MSJ149" s="69"/>
      <c r="MSK149" s="64"/>
      <c r="MSL149" s="56"/>
      <c r="MSM149" s="63"/>
      <c r="MSN149" s="63"/>
      <c r="MSO149" s="68"/>
      <c r="MSP149" s="70"/>
      <c r="MSQ149" s="69"/>
      <c r="MSR149" s="69"/>
      <c r="MSS149" s="69"/>
      <c r="MST149" s="69"/>
      <c r="MSU149" s="69"/>
      <c r="MSV149" s="69"/>
      <c r="MSW149" s="69"/>
      <c r="MSX149" s="69"/>
      <c r="MSY149" s="69"/>
      <c r="MSZ149" s="69"/>
      <c r="MTA149" s="64"/>
      <c r="MTB149" s="56"/>
      <c r="MTC149" s="63"/>
      <c r="MTD149" s="63"/>
      <c r="MTE149" s="68"/>
      <c r="MTF149" s="70"/>
      <c r="MTG149" s="69"/>
      <c r="MTH149" s="69"/>
      <c r="MTI149" s="69"/>
      <c r="MTJ149" s="69"/>
      <c r="MTK149" s="69"/>
      <c r="MTL149" s="69"/>
      <c r="MTM149" s="69"/>
      <c r="MTN149" s="69"/>
      <c r="MTO149" s="69"/>
      <c r="MTP149" s="69"/>
      <c r="MTQ149" s="64"/>
      <c r="MTR149" s="56"/>
      <c r="MTS149" s="63"/>
      <c r="MTT149" s="63"/>
      <c r="MTU149" s="68"/>
      <c r="MTV149" s="70"/>
      <c r="MTW149" s="69"/>
      <c r="MTX149" s="69"/>
      <c r="MTY149" s="69"/>
      <c r="MTZ149" s="69"/>
      <c r="MUA149" s="69"/>
      <c r="MUB149" s="69"/>
      <c r="MUC149" s="69"/>
      <c r="MUD149" s="69"/>
      <c r="MUE149" s="69"/>
      <c r="MUF149" s="69"/>
      <c r="MUG149" s="64"/>
      <c r="MUH149" s="56"/>
      <c r="MUI149" s="63"/>
      <c r="MUJ149" s="63"/>
      <c r="MUK149" s="68"/>
      <c r="MUL149" s="70"/>
      <c r="MUM149" s="69"/>
      <c r="MUN149" s="69"/>
      <c r="MUO149" s="69"/>
      <c r="MUP149" s="69"/>
      <c r="MUQ149" s="69"/>
      <c r="MUR149" s="69"/>
      <c r="MUS149" s="69"/>
      <c r="MUT149" s="69"/>
      <c r="MUU149" s="69"/>
      <c r="MUV149" s="69"/>
      <c r="MUW149" s="64"/>
      <c r="MUX149" s="56"/>
      <c r="MUY149" s="63"/>
      <c r="MUZ149" s="63"/>
      <c r="MVA149" s="68"/>
      <c r="MVB149" s="70"/>
      <c r="MVC149" s="69"/>
      <c r="MVD149" s="69"/>
      <c r="MVE149" s="69"/>
      <c r="MVF149" s="69"/>
      <c r="MVG149" s="69"/>
      <c r="MVH149" s="69"/>
      <c r="MVI149" s="69"/>
      <c r="MVJ149" s="69"/>
      <c r="MVK149" s="69"/>
      <c r="MVL149" s="69"/>
      <c r="MVM149" s="64"/>
      <c r="MVN149" s="56"/>
      <c r="MVO149" s="63"/>
      <c r="MVP149" s="63"/>
      <c r="MVQ149" s="68"/>
      <c r="MVR149" s="70"/>
      <c r="MVS149" s="69"/>
      <c r="MVT149" s="69"/>
      <c r="MVU149" s="69"/>
      <c r="MVV149" s="69"/>
      <c r="MVW149" s="69"/>
      <c r="MVX149" s="69"/>
      <c r="MVY149" s="69"/>
      <c r="MVZ149" s="69"/>
      <c r="MWA149" s="69"/>
      <c r="MWB149" s="69"/>
      <c r="MWC149" s="64"/>
      <c r="MWD149" s="56"/>
      <c r="MWE149" s="63"/>
      <c r="MWF149" s="63"/>
      <c r="MWG149" s="68"/>
      <c r="MWH149" s="70"/>
      <c r="MWI149" s="69"/>
      <c r="MWJ149" s="69"/>
      <c r="MWK149" s="69"/>
      <c r="MWL149" s="69"/>
      <c r="MWM149" s="69"/>
      <c r="MWN149" s="69"/>
      <c r="MWO149" s="69"/>
      <c r="MWP149" s="69"/>
      <c r="MWQ149" s="69"/>
      <c r="MWR149" s="69"/>
      <c r="MWS149" s="64"/>
      <c r="MWT149" s="56"/>
      <c r="MWU149" s="63"/>
      <c r="MWV149" s="63"/>
      <c r="MWW149" s="68"/>
      <c r="MWX149" s="70"/>
      <c r="MWY149" s="69"/>
      <c r="MWZ149" s="69"/>
      <c r="MXA149" s="69"/>
      <c r="MXB149" s="69"/>
      <c r="MXC149" s="69"/>
      <c r="MXD149" s="69"/>
      <c r="MXE149" s="69"/>
      <c r="MXF149" s="69"/>
      <c r="MXG149" s="69"/>
      <c r="MXH149" s="69"/>
      <c r="MXI149" s="64"/>
      <c r="MXJ149" s="56"/>
      <c r="MXK149" s="63"/>
      <c r="MXL149" s="63"/>
      <c r="MXM149" s="68"/>
      <c r="MXN149" s="70"/>
      <c r="MXO149" s="69"/>
      <c r="MXP149" s="69"/>
      <c r="MXQ149" s="69"/>
      <c r="MXR149" s="69"/>
      <c r="MXS149" s="69"/>
      <c r="MXT149" s="69"/>
      <c r="MXU149" s="69"/>
      <c r="MXV149" s="69"/>
      <c r="MXW149" s="69"/>
      <c r="MXX149" s="69"/>
      <c r="MXY149" s="64"/>
      <c r="MXZ149" s="56"/>
      <c r="MYA149" s="63"/>
      <c r="MYB149" s="63"/>
      <c r="MYC149" s="68"/>
      <c r="MYD149" s="70"/>
      <c r="MYE149" s="69"/>
      <c r="MYF149" s="69"/>
      <c r="MYG149" s="69"/>
      <c r="MYH149" s="69"/>
      <c r="MYI149" s="69"/>
      <c r="MYJ149" s="69"/>
      <c r="MYK149" s="69"/>
      <c r="MYL149" s="69"/>
      <c r="MYM149" s="69"/>
      <c r="MYN149" s="69"/>
      <c r="MYO149" s="64"/>
      <c r="MYP149" s="56"/>
      <c r="MYQ149" s="63"/>
      <c r="MYR149" s="63"/>
      <c r="MYS149" s="68"/>
      <c r="MYT149" s="70"/>
      <c r="MYU149" s="69"/>
      <c r="MYV149" s="69"/>
      <c r="MYW149" s="69"/>
      <c r="MYX149" s="69"/>
      <c r="MYY149" s="69"/>
      <c r="MYZ149" s="69"/>
      <c r="MZA149" s="69"/>
      <c r="MZB149" s="69"/>
      <c r="MZC149" s="69"/>
      <c r="MZD149" s="69"/>
      <c r="MZE149" s="64"/>
      <c r="MZF149" s="56"/>
      <c r="MZG149" s="63"/>
      <c r="MZH149" s="63"/>
      <c r="MZI149" s="68"/>
      <c r="MZJ149" s="70"/>
      <c r="MZK149" s="69"/>
      <c r="MZL149" s="69"/>
      <c r="MZM149" s="69"/>
      <c r="MZN149" s="69"/>
      <c r="MZO149" s="69"/>
      <c r="MZP149" s="69"/>
      <c r="MZQ149" s="69"/>
      <c r="MZR149" s="69"/>
      <c r="MZS149" s="69"/>
      <c r="MZT149" s="69"/>
      <c r="MZU149" s="64"/>
      <c r="MZV149" s="56"/>
      <c r="MZW149" s="63"/>
      <c r="MZX149" s="63"/>
      <c r="MZY149" s="68"/>
      <c r="MZZ149" s="70"/>
      <c r="NAA149" s="69"/>
      <c r="NAB149" s="69"/>
      <c r="NAC149" s="69"/>
      <c r="NAD149" s="69"/>
      <c r="NAE149" s="69"/>
      <c r="NAF149" s="69"/>
      <c r="NAG149" s="69"/>
      <c r="NAH149" s="69"/>
      <c r="NAI149" s="69"/>
      <c r="NAJ149" s="69"/>
      <c r="NAK149" s="64"/>
      <c r="NAL149" s="56"/>
      <c r="NAM149" s="63"/>
      <c r="NAN149" s="63"/>
      <c r="NAO149" s="68"/>
      <c r="NAP149" s="70"/>
      <c r="NAQ149" s="69"/>
      <c r="NAR149" s="69"/>
      <c r="NAS149" s="69"/>
      <c r="NAT149" s="69"/>
      <c r="NAU149" s="69"/>
      <c r="NAV149" s="69"/>
      <c r="NAW149" s="69"/>
      <c r="NAX149" s="69"/>
      <c r="NAY149" s="69"/>
      <c r="NAZ149" s="69"/>
      <c r="NBA149" s="64"/>
      <c r="NBB149" s="56"/>
      <c r="NBC149" s="63"/>
      <c r="NBD149" s="63"/>
      <c r="NBE149" s="68"/>
      <c r="NBF149" s="70"/>
      <c r="NBG149" s="69"/>
      <c r="NBH149" s="69"/>
      <c r="NBI149" s="69"/>
      <c r="NBJ149" s="69"/>
      <c r="NBK149" s="69"/>
      <c r="NBL149" s="69"/>
      <c r="NBM149" s="69"/>
      <c r="NBN149" s="69"/>
      <c r="NBO149" s="69"/>
      <c r="NBP149" s="69"/>
      <c r="NBQ149" s="64"/>
      <c r="NBR149" s="56"/>
      <c r="NBS149" s="63"/>
      <c r="NBT149" s="63"/>
      <c r="NBU149" s="68"/>
      <c r="NBV149" s="70"/>
      <c r="NBW149" s="69"/>
      <c r="NBX149" s="69"/>
      <c r="NBY149" s="69"/>
      <c r="NBZ149" s="69"/>
      <c r="NCA149" s="69"/>
      <c r="NCB149" s="69"/>
      <c r="NCC149" s="69"/>
      <c r="NCD149" s="69"/>
      <c r="NCE149" s="69"/>
      <c r="NCF149" s="69"/>
      <c r="NCG149" s="64"/>
      <c r="NCH149" s="56"/>
      <c r="NCI149" s="63"/>
      <c r="NCJ149" s="63"/>
      <c r="NCK149" s="68"/>
      <c r="NCL149" s="70"/>
      <c r="NCM149" s="69"/>
      <c r="NCN149" s="69"/>
      <c r="NCO149" s="69"/>
      <c r="NCP149" s="69"/>
      <c r="NCQ149" s="69"/>
      <c r="NCR149" s="69"/>
      <c r="NCS149" s="69"/>
      <c r="NCT149" s="69"/>
      <c r="NCU149" s="69"/>
      <c r="NCV149" s="69"/>
      <c r="NCW149" s="64"/>
      <c r="NCX149" s="56"/>
      <c r="NCY149" s="63"/>
      <c r="NCZ149" s="63"/>
      <c r="NDA149" s="68"/>
      <c r="NDB149" s="70"/>
      <c r="NDC149" s="69"/>
      <c r="NDD149" s="69"/>
      <c r="NDE149" s="69"/>
      <c r="NDF149" s="69"/>
      <c r="NDG149" s="69"/>
      <c r="NDH149" s="69"/>
      <c r="NDI149" s="69"/>
      <c r="NDJ149" s="69"/>
      <c r="NDK149" s="69"/>
      <c r="NDL149" s="69"/>
      <c r="NDM149" s="64"/>
      <c r="NDN149" s="56"/>
      <c r="NDO149" s="63"/>
      <c r="NDP149" s="63"/>
      <c r="NDQ149" s="68"/>
      <c r="NDR149" s="70"/>
      <c r="NDS149" s="69"/>
      <c r="NDT149" s="69"/>
      <c r="NDU149" s="69"/>
      <c r="NDV149" s="69"/>
      <c r="NDW149" s="69"/>
      <c r="NDX149" s="69"/>
      <c r="NDY149" s="69"/>
      <c r="NDZ149" s="69"/>
      <c r="NEA149" s="69"/>
      <c r="NEB149" s="69"/>
      <c r="NEC149" s="64"/>
      <c r="NED149" s="56"/>
      <c r="NEE149" s="63"/>
      <c r="NEF149" s="63"/>
      <c r="NEG149" s="68"/>
      <c r="NEH149" s="70"/>
      <c r="NEI149" s="69"/>
      <c r="NEJ149" s="69"/>
      <c r="NEK149" s="69"/>
      <c r="NEL149" s="69"/>
      <c r="NEM149" s="69"/>
      <c r="NEN149" s="69"/>
      <c r="NEO149" s="69"/>
      <c r="NEP149" s="69"/>
      <c r="NEQ149" s="69"/>
      <c r="NER149" s="69"/>
      <c r="NES149" s="64"/>
      <c r="NET149" s="56"/>
      <c r="NEU149" s="63"/>
      <c r="NEV149" s="63"/>
      <c r="NEW149" s="68"/>
      <c r="NEX149" s="70"/>
      <c r="NEY149" s="69"/>
      <c r="NEZ149" s="69"/>
      <c r="NFA149" s="69"/>
      <c r="NFB149" s="69"/>
      <c r="NFC149" s="69"/>
      <c r="NFD149" s="69"/>
      <c r="NFE149" s="69"/>
      <c r="NFF149" s="69"/>
      <c r="NFG149" s="69"/>
      <c r="NFH149" s="69"/>
      <c r="NFI149" s="64"/>
      <c r="NFJ149" s="56"/>
      <c r="NFK149" s="63"/>
      <c r="NFL149" s="63"/>
      <c r="NFM149" s="68"/>
      <c r="NFN149" s="70"/>
      <c r="NFO149" s="69"/>
      <c r="NFP149" s="69"/>
      <c r="NFQ149" s="69"/>
      <c r="NFR149" s="69"/>
      <c r="NFS149" s="69"/>
      <c r="NFT149" s="69"/>
      <c r="NFU149" s="69"/>
      <c r="NFV149" s="69"/>
      <c r="NFW149" s="69"/>
      <c r="NFX149" s="69"/>
      <c r="NFY149" s="64"/>
      <c r="NFZ149" s="56"/>
      <c r="NGA149" s="63"/>
      <c r="NGB149" s="63"/>
      <c r="NGC149" s="68"/>
      <c r="NGD149" s="70"/>
      <c r="NGE149" s="69"/>
      <c r="NGF149" s="69"/>
      <c r="NGG149" s="69"/>
      <c r="NGH149" s="69"/>
      <c r="NGI149" s="69"/>
      <c r="NGJ149" s="69"/>
      <c r="NGK149" s="69"/>
      <c r="NGL149" s="69"/>
      <c r="NGM149" s="69"/>
      <c r="NGN149" s="69"/>
      <c r="NGO149" s="64"/>
      <c r="NGP149" s="56"/>
      <c r="NGQ149" s="63"/>
      <c r="NGR149" s="63"/>
      <c r="NGS149" s="68"/>
      <c r="NGT149" s="70"/>
      <c r="NGU149" s="69"/>
      <c r="NGV149" s="69"/>
      <c r="NGW149" s="69"/>
      <c r="NGX149" s="69"/>
      <c r="NGY149" s="69"/>
      <c r="NGZ149" s="69"/>
      <c r="NHA149" s="69"/>
      <c r="NHB149" s="69"/>
      <c r="NHC149" s="69"/>
      <c r="NHD149" s="69"/>
      <c r="NHE149" s="64"/>
      <c r="NHF149" s="56"/>
      <c r="NHG149" s="63"/>
      <c r="NHH149" s="63"/>
      <c r="NHI149" s="68"/>
      <c r="NHJ149" s="70"/>
      <c r="NHK149" s="69"/>
      <c r="NHL149" s="69"/>
      <c r="NHM149" s="69"/>
      <c r="NHN149" s="69"/>
      <c r="NHO149" s="69"/>
      <c r="NHP149" s="69"/>
      <c r="NHQ149" s="69"/>
      <c r="NHR149" s="69"/>
      <c r="NHS149" s="69"/>
      <c r="NHT149" s="69"/>
      <c r="NHU149" s="64"/>
      <c r="NHV149" s="56"/>
      <c r="NHW149" s="63"/>
      <c r="NHX149" s="63"/>
      <c r="NHY149" s="68"/>
      <c r="NHZ149" s="70"/>
      <c r="NIA149" s="69"/>
      <c r="NIB149" s="69"/>
      <c r="NIC149" s="69"/>
      <c r="NID149" s="69"/>
      <c r="NIE149" s="69"/>
      <c r="NIF149" s="69"/>
      <c r="NIG149" s="69"/>
      <c r="NIH149" s="69"/>
      <c r="NII149" s="69"/>
      <c r="NIJ149" s="69"/>
      <c r="NIK149" s="64"/>
      <c r="NIL149" s="56"/>
      <c r="NIM149" s="63"/>
      <c r="NIN149" s="63"/>
      <c r="NIO149" s="68"/>
      <c r="NIP149" s="70"/>
      <c r="NIQ149" s="69"/>
      <c r="NIR149" s="69"/>
      <c r="NIS149" s="69"/>
      <c r="NIT149" s="69"/>
      <c r="NIU149" s="69"/>
      <c r="NIV149" s="69"/>
      <c r="NIW149" s="69"/>
      <c r="NIX149" s="69"/>
      <c r="NIY149" s="69"/>
      <c r="NIZ149" s="69"/>
      <c r="NJA149" s="64"/>
      <c r="NJB149" s="56"/>
      <c r="NJC149" s="63"/>
      <c r="NJD149" s="63"/>
      <c r="NJE149" s="68"/>
      <c r="NJF149" s="70"/>
      <c r="NJG149" s="69"/>
      <c r="NJH149" s="69"/>
      <c r="NJI149" s="69"/>
      <c r="NJJ149" s="69"/>
      <c r="NJK149" s="69"/>
      <c r="NJL149" s="69"/>
      <c r="NJM149" s="69"/>
      <c r="NJN149" s="69"/>
      <c r="NJO149" s="69"/>
      <c r="NJP149" s="69"/>
      <c r="NJQ149" s="64"/>
      <c r="NJR149" s="56"/>
      <c r="NJS149" s="63"/>
      <c r="NJT149" s="63"/>
      <c r="NJU149" s="68"/>
      <c r="NJV149" s="70"/>
      <c r="NJW149" s="69"/>
      <c r="NJX149" s="69"/>
      <c r="NJY149" s="69"/>
      <c r="NJZ149" s="69"/>
      <c r="NKA149" s="69"/>
      <c r="NKB149" s="69"/>
      <c r="NKC149" s="69"/>
      <c r="NKD149" s="69"/>
      <c r="NKE149" s="69"/>
      <c r="NKF149" s="69"/>
      <c r="NKG149" s="64"/>
      <c r="NKH149" s="56"/>
      <c r="NKI149" s="63"/>
      <c r="NKJ149" s="63"/>
      <c r="NKK149" s="68"/>
      <c r="NKL149" s="70"/>
      <c r="NKM149" s="69"/>
      <c r="NKN149" s="69"/>
      <c r="NKO149" s="69"/>
      <c r="NKP149" s="69"/>
      <c r="NKQ149" s="69"/>
      <c r="NKR149" s="69"/>
      <c r="NKS149" s="69"/>
      <c r="NKT149" s="69"/>
      <c r="NKU149" s="69"/>
      <c r="NKV149" s="69"/>
      <c r="NKW149" s="64"/>
      <c r="NKX149" s="56"/>
      <c r="NKY149" s="63"/>
      <c r="NKZ149" s="63"/>
      <c r="NLA149" s="68"/>
      <c r="NLB149" s="70"/>
      <c r="NLC149" s="69"/>
      <c r="NLD149" s="69"/>
      <c r="NLE149" s="69"/>
      <c r="NLF149" s="69"/>
      <c r="NLG149" s="69"/>
      <c r="NLH149" s="69"/>
      <c r="NLI149" s="69"/>
      <c r="NLJ149" s="69"/>
      <c r="NLK149" s="69"/>
      <c r="NLL149" s="69"/>
      <c r="NLM149" s="64"/>
      <c r="NLN149" s="56"/>
      <c r="NLO149" s="63"/>
      <c r="NLP149" s="63"/>
      <c r="NLQ149" s="68"/>
      <c r="NLR149" s="70"/>
      <c r="NLS149" s="69"/>
      <c r="NLT149" s="69"/>
      <c r="NLU149" s="69"/>
      <c r="NLV149" s="69"/>
      <c r="NLW149" s="69"/>
      <c r="NLX149" s="69"/>
      <c r="NLY149" s="69"/>
      <c r="NLZ149" s="69"/>
      <c r="NMA149" s="69"/>
      <c r="NMB149" s="69"/>
      <c r="NMC149" s="64"/>
      <c r="NMD149" s="56"/>
      <c r="NME149" s="63"/>
      <c r="NMF149" s="63"/>
      <c r="NMG149" s="68"/>
      <c r="NMH149" s="70"/>
      <c r="NMI149" s="69"/>
      <c r="NMJ149" s="69"/>
      <c r="NMK149" s="69"/>
      <c r="NML149" s="69"/>
      <c r="NMM149" s="69"/>
      <c r="NMN149" s="69"/>
      <c r="NMO149" s="69"/>
      <c r="NMP149" s="69"/>
      <c r="NMQ149" s="69"/>
      <c r="NMR149" s="69"/>
      <c r="NMS149" s="64"/>
      <c r="NMT149" s="56"/>
      <c r="NMU149" s="63"/>
      <c r="NMV149" s="63"/>
      <c r="NMW149" s="68"/>
      <c r="NMX149" s="70"/>
      <c r="NMY149" s="69"/>
      <c r="NMZ149" s="69"/>
      <c r="NNA149" s="69"/>
      <c r="NNB149" s="69"/>
      <c r="NNC149" s="69"/>
      <c r="NND149" s="69"/>
      <c r="NNE149" s="69"/>
      <c r="NNF149" s="69"/>
      <c r="NNG149" s="69"/>
      <c r="NNH149" s="69"/>
      <c r="NNI149" s="64"/>
      <c r="NNJ149" s="56"/>
      <c r="NNK149" s="63"/>
      <c r="NNL149" s="63"/>
      <c r="NNM149" s="68"/>
      <c r="NNN149" s="70"/>
      <c r="NNO149" s="69"/>
      <c r="NNP149" s="69"/>
      <c r="NNQ149" s="69"/>
      <c r="NNR149" s="69"/>
      <c r="NNS149" s="69"/>
      <c r="NNT149" s="69"/>
      <c r="NNU149" s="69"/>
      <c r="NNV149" s="69"/>
      <c r="NNW149" s="69"/>
      <c r="NNX149" s="69"/>
      <c r="NNY149" s="64"/>
      <c r="NNZ149" s="56"/>
      <c r="NOA149" s="63"/>
      <c r="NOB149" s="63"/>
      <c r="NOC149" s="68"/>
      <c r="NOD149" s="70"/>
      <c r="NOE149" s="69"/>
      <c r="NOF149" s="69"/>
      <c r="NOG149" s="69"/>
      <c r="NOH149" s="69"/>
      <c r="NOI149" s="69"/>
      <c r="NOJ149" s="69"/>
      <c r="NOK149" s="69"/>
      <c r="NOL149" s="69"/>
      <c r="NOM149" s="69"/>
      <c r="NON149" s="69"/>
      <c r="NOO149" s="64"/>
      <c r="NOP149" s="56"/>
      <c r="NOQ149" s="63"/>
      <c r="NOR149" s="63"/>
      <c r="NOS149" s="68"/>
      <c r="NOT149" s="70"/>
      <c r="NOU149" s="69"/>
      <c r="NOV149" s="69"/>
      <c r="NOW149" s="69"/>
      <c r="NOX149" s="69"/>
      <c r="NOY149" s="69"/>
      <c r="NOZ149" s="69"/>
      <c r="NPA149" s="69"/>
      <c r="NPB149" s="69"/>
      <c r="NPC149" s="69"/>
      <c r="NPD149" s="69"/>
      <c r="NPE149" s="64"/>
      <c r="NPF149" s="56"/>
      <c r="NPG149" s="63"/>
      <c r="NPH149" s="63"/>
      <c r="NPI149" s="68"/>
      <c r="NPJ149" s="70"/>
      <c r="NPK149" s="69"/>
      <c r="NPL149" s="69"/>
      <c r="NPM149" s="69"/>
      <c r="NPN149" s="69"/>
      <c r="NPO149" s="69"/>
      <c r="NPP149" s="69"/>
      <c r="NPQ149" s="69"/>
      <c r="NPR149" s="69"/>
      <c r="NPS149" s="69"/>
      <c r="NPT149" s="69"/>
      <c r="NPU149" s="64"/>
      <c r="NPV149" s="56"/>
      <c r="NPW149" s="63"/>
      <c r="NPX149" s="63"/>
      <c r="NPY149" s="68"/>
      <c r="NPZ149" s="70"/>
      <c r="NQA149" s="69"/>
      <c r="NQB149" s="69"/>
      <c r="NQC149" s="69"/>
      <c r="NQD149" s="69"/>
      <c r="NQE149" s="69"/>
      <c r="NQF149" s="69"/>
      <c r="NQG149" s="69"/>
      <c r="NQH149" s="69"/>
      <c r="NQI149" s="69"/>
      <c r="NQJ149" s="69"/>
      <c r="NQK149" s="64"/>
      <c r="NQL149" s="56"/>
      <c r="NQM149" s="63"/>
      <c r="NQN149" s="63"/>
      <c r="NQO149" s="68"/>
      <c r="NQP149" s="70"/>
      <c r="NQQ149" s="69"/>
      <c r="NQR149" s="69"/>
      <c r="NQS149" s="69"/>
      <c r="NQT149" s="69"/>
      <c r="NQU149" s="69"/>
      <c r="NQV149" s="69"/>
      <c r="NQW149" s="69"/>
      <c r="NQX149" s="69"/>
      <c r="NQY149" s="69"/>
      <c r="NQZ149" s="69"/>
      <c r="NRA149" s="64"/>
      <c r="NRB149" s="56"/>
      <c r="NRC149" s="63"/>
      <c r="NRD149" s="63"/>
      <c r="NRE149" s="68"/>
      <c r="NRF149" s="70"/>
      <c r="NRG149" s="69"/>
      <c r="NRH149" s="69"/>
      <c r="NRI149" s="69"/>
      <c r="NRJ149" s="69"/>
      <c r="NRK149" s="69"/>
      <c r="NRL149" s="69"/>
      <c r="NRM149" s="69"/>
      <c r="NRN149" s="69"/>
      <c r="NRO149" s="69"/>
      <c r="NRP149" s="69"/>
      <c r="NRQ149" s="64"/>
      <c r="NRR149" s="56"/>
      <c r="NRS149" s="63"/>
      <c r="NRT149" s="63"/>
      <c r="NRU149" s="68"/>
      <c r="NRV149" s="70"/>
      <c r="NRW149" s="69"/>
      <c r="NRX149" s="69"/>
      <c r="NRY149" s="69"/>
      <c r="NRZ149" s="69"/>
      <c r="NSA149" s="69"/>
      <c r="NSB149" s="69"/>
      <c r="NSC149" s="69"/>
      <c r="NSD149" s="69"/>
      <c r="NSE149" s="69"/>
      <c r="NSF149" s="69"/>
      <c r="NSG149" s="64"/>
      <c r="NSH149" s="56"/>
      <c r="NSI149" s="63"/>
      <c r="NSJ149" s="63"/>
      <c r="NSK149" s="68"/>
      <c r="NSL149" s="70"/>
      <c r="NSM149" s="69"/>
      <c r="NSN149" s="69"/>
      <c r="NSO149" s="69"/>
      <c r="NSP149" s="69"/>
      <c r="NSQ149" s="69"/>
      <c r="NSR149" s="69"/>
      <c r="NSS149" s="69"/>
      <c r="NST149" s="69"/>
      <c r="NSU149" s="69"/>
      <c r="NSV149" s="69"/>
      <c r="NSW149" s="64"/>
      <c r="NSX149" s="56"/>
      <c r="NSY149" s="63"/>
      <c r="NSZ149" s="63"/>
      <c r="NTA149" s="68"/>
      <c r="NTB149" s="70"/>
      <c r="NTC149" s="69"/>
      <c r="NTD149" s="69"/>
      <c r="NTE149" s="69"/>
      <c r="NTF149" s="69"/>
      <c r="NTG149" s="69"/>
      <c r="NTH149" s="69"/>
      <c r="NTI149" s="69"/>
      <c r="NTJ149" s="69"/>
      <c r="NTK149" s="69"/>
      <c r="NTL149" s="69"/>
      <c r="NTM149" s="64"/>
      <c r="NTN149" s="56"/>
      <c r="NTO149" s="63"/>
      <c r="NTP149" s="63"/>
      <c r="NTQ149" s="68"/>
      <c r="NTR149" s="70"/>
      <c r="NTS149" s="69"/>
      <c r="NTT149" s="69"/>
      <c r="NTU149" s="69"/>
      <c r="NTV149" s="69"/>
      <c r="NTW149" s="69"/>
      <c r="NTX149" s="69"/>
      <c r="NTY149" s="69"/>
      <c r="NTZ149" s="69"/>
      <c r="NUA149" s="69"/>
      <c r="NUB149" s="69"/>
      <c r="NUC149" s="64"/>
      <c r="NUD149" s="56"/>
      <c r="NUE149" s="63"/>
      <c r="NUF149" s="63"/>
      <c r="NUG149" s="68"/>
      <c r="NUH149" s="70"/>
      <c r="NUI149" s="69"/>
      <c r="NUJ149" s="69"/>
      <c r="NUK149" s="69"/>
      <c r="NUL149" s="69"/>
      <c r="NUM149" s="69"/>
      <c r="NUN149" s="69"/>
      <c r="NUO149" s="69"/>
      <c r="NUP149" s="69"/>
      <c r="NUQ149" s="69"/>
      <c r="NUR149" s="69"/>
      <c r="NUS149" s="64"/>
      <c r="NUT149" s="56"/>
      <c r="NUU149" s="63"/>
      <c r="NUV149" s="63"/>
      <c r="NUW149" s="68"/>
      <c r="NUX149" s="70"/>
      <c r="NUY149" s="69"/>
      <c r="NUZ149" s="69"/>
      <c r="NVA149" s="69"/>
      <c r="NVB149" s="69"/>
      <c r="NVC149" s="69"/>
      <c r="NVD149" s="69"/>
      <c r="NVE149" s="69"/>
      <c r="NVF149" s="69"/>
      <c r="NVG149" s="69"/>
      <c r="NVH149" s="69"/>
      <c r="NVI149" s="64"/>
      <c r="NVJ149" s="56"/>
      <c r="NVK149" s="63"/>
      <c r="NVL149" s="63"/>
      <c r="NVM149" s="68"/>
      <c r="NVN149" s="70"/>
      <c r="NVO149" s="69"/>
      <c r="NVP149" s="69"/>
      <c r="NVQ149" s="69"/>
      <c r="NVR149" s="69"/>
      <c r="NVS149" s="69"/>
      <c r="NVT149" s="69"/>
      <c r="NVU149" s="69"/>
      <c r="NVV149" s="69"/>
      <c r="NVW149" s="69"/>
      <c r="NVX149" s="69"/>
      <c r="NVY149" s="64"/>
      <c r="NVZ149" s="56"/>
      <c r="NWA149" s="63"/>
      <c r="NWB149" s="63"/>
      <c r="NWC149" s="68"/>
      <c r="NWD149" s="70"/>
      <c r="NWE149" s="69"/>
      <c r="NWF149" s="69"/>
      <c r="NWG149" s="69"/>
      <c r="NWH149" s="69"/>
      <c r="NWI149" s="69"/>
      <c r="NWJ149" s="69"/>
      <c r="NWK149" s="69"/>
      <c r="NWL149" s="69"/>
      <c r="NWM149" s="69"/>
      <c r="NWN149" s="69"/>
      <c r="NWO149" s="64"/>
      <c r="NWP149" s="56"/>
      <c r="NWQ149" s="63"/>
      <c r="NWR149" s="63"/>
      <c r="NWS149" s="68"/>
      <c r="NWT149" s="70"/>
      <c r="NWU149" s="69"/>
      <c r="NWV149" s="69"/>
      <c r="NWW149" s="69"/>
      <c r="NWX149" s="69"/>
      <c r="NWY149" s="69"/>
      <c r="NWZ149" s="69"/>
      <c r="NXA149" s="69"/>
      <c r="NXB149" s="69"/>
      <c r="NXC149" s="69"/>
      <c r="NXD149" s="69"/>
      <c r="NXE149" s="64"/>
      <c r="NXF149" s="56"/>
      <c r="NXG149" s="63"/>
      <c r="NXH149" s="63"/>
      <c r="NXI149" s="68"/>
      <c r="NXJ149" s="70"/>
      <c r="NXK149" s="69"/>
      <c r="NXL149" s="69"/>
      <c r="NXM149" s="69"/>
      <c r="NXN149" s="69"/>
      <c r="NXO149" s="69"/>
      <c r="NXP149" s="69"/>
      <c r="NXQ149" s="69"/>
      <c r="NXR149" s="69"/>
      <c r="NXS149" s="69"/>
      <c r="NXT149" s="69"/>
      <c r="NXU149" s="64"/>
      <c r="NXV149" s="56"/>
      <c r="NXW149" s="63"/>
      <c r="NXX149" s="63"/>
      <c r="NXY149" s="68"/>
      <c r="NXZ149" s="70"/>
      <c r="NYA149" s="69"/>
      <c r="NYB149" s="69"/>
      <c r="NYC149" s="69"/>
      <c r="NYD149" s="69"/>
      <c r="NYE149" s="69"/>
      <c r="NYF149" s="69"/>
      <c r="NYG149" s="69"/>
      <c r="NYH149" s="69"/>
      <c r="NYI149" s="69"/>
      <c r="NYJ149" s="69"/>
      <c r="NYK149" s="64"/>
      <c r="NYL149" s="56"/>
      <c r="NYM149" s="63"/>
      <c r="NYN149" s="63"/>
      <c r="NYO149" s="68"/>
      <c r="NYP149" s="70"/>
      <c r="NYQ149" s="69"/>
      <c r="NYR149" s="69"/>
      <c r="NYS149" s="69"/>
      <c r="NYT149" s="69"/>
      <c r="NYU149" s="69"/>
      <c r="NYV149" s="69"/>
      <c r="NYW149" s="69"/>
      <c r="NYX149" s="69"/>
      <c r="NYY149" s="69"/>
      <c r="NYZ149" s="69"/>
      <c r="NZA149" s="64"/>
      <c r="NZB149" s="56"/>
      <c r="NZC149" s="63"/>
      <c r="NZD149" s="63"/>
      <c r="NZE149" s="68"/>
      <c r="NZF149" s="70"/>
      <c r="NZG149" s="69"/>
      <c r="NZH149" s="69"/>
      <c r="NZI149" s="69"/>
      <c r="NZJ149" s="69"/>
      <c r="NZK149" s="69"/>
      <c r="NZL149" s="69"/>
      <c r="NZM149" s="69"/>
      <c r="NZN149" s="69"/>
      <c r="NZO149" s="69"/>
      <c r="NZP149" s="69"/>
      <c r="NZQ149" s="64"/>
      <c r="NZR149" s="56"/>
      <c r="NZS149" s="63"/>
      <c r="NZT149" s="63"/>
      <c r="NZU149" s="68"/>
      <c r="NZV149" s="70"/>
      <c r="NZW149" s="69"/>
      <c r="NZX149" s="69"/>
      <c r="NZY149" s="69"/>
      <c r="NZZ149" s="69"/>
      <c r="OAA149" s="69"/>
      <c r="OAB149" s="69"/>
      <c r="OAC149" s="69"/>
      <c r="OAD149" s="69"/>
      <c r="OAE149" s="69"/>
      <c r="OAF149" s="69"/>
      <c r="OAG149" s="64"/>
      <c r="OAH149" s="56"/>
      <c r="OAI149" s="63"/>
      <c r="OAJ149" s="63"/>
      <c r="OAK149" s="68"/>
      <c r="OAL149" s="70"/>
      <c r="OAM149" s="69"/>
      <c r="OAN149" s="69"/>
      <c r="OAO149" s="69"/>
      <c r="OAP149" s="69"/>
      <c r="OAQ149" s="69"/>
      <c r="OAR149" s="69"/>
      <c r="OAS149" s="69"/>
      <c r="OAT149" s="69"/>
      <c r="OAU149" s="69"/>
      <c r="OAV149" s="69"/>
      <c r="OAW149" s="64"/>
      <c r="OAX149" s="56"/>
      <c r="OAY149" s="63"/>
      <c r="OAZ149" s="63"/>
      <c r="OBA149" s="68"/>
      <c r="OBB149" s="70"/>
      <c r="OBC149" s="69"/>
      <c r="OBD149" s="69"/>
      <c r="OBE149" s="69"/>
      <c r="OBF149" s="69"/>
      <c r="OBG149" s="69"/>
      <c r="OBH149" s="69"/>
      <c r="OBI149" s="69"/>
      <c r="OBJ149" s="69"/>
      <c r="OBK149" s="69"/>
      <c r="OBL149" s="69"/>
      <c r="OBM149" s="64"/>
      <c r="OBN149" s="56"/>
      <c r="OBO149" s="63"/>
      <c r="OBP149" s="63"/>
      <c r="OBQ149" s="68"/>
      <c r="OBR149" s="70"/>
      <c r="OBS149" s="69"/>
      <c r="OBT149" s="69"/>
      <c r="OBU149" s="69"/>
      <c r="OBV149" s="69"/>
      <c r="OBW149" s="69"/>
      <c r="OBX149" s="69"/>
      <c r="OBY149" s="69"/>
      <c r="OBZ149" s="69"/>
      <c r="OCA149" s="69"/>
      <c r="OCB149" s="69"/>
      <c r="OCC149" s="64"/>
      <c r="OCD149" s="56"/>
      <c r="OCE149" s="63"/>
      <c r="OCF149" s="63"/>
      <c r="OCG149" s="68"/>
      <c r="OCH149" s="70"/>
      <c r="OCI149" s="69"/>
      <c r="OCJ149" s="69"/>
      <c r="OCK149" s="69"/>
      <c r="OCL149" s="69"/>
      <c r="OCM149" s="69"/>
      <c r="OCN149" s="69"/>
      <c r="OCO149" s="69"/>
      <c r="OCP149" s="69"/>
      <c r="OCQ149" s="69"/>
      <c r="OCR149" s="69"/>
      <c r="OCS149" s="64"/>
      <c r="OCT149" s="56"/>
      <c r="OCU149" s="63"/>
      <c r="OCV149" s="63"/>
      <c r="OCW149" s="68"/>
      <c r="OCX149" s="70"/>
      <c r="OCY149" s="69"/>
      <c r="OCZ149" s="69"/>
      <c r="ODA149" s="69"/>
      <c r="ODB149" s="69"/>
      <c r="ODC149" s="69"/>
      <c r="ODD149" s="69"/>
      <c r="ODE149" s="69"/>
      <c r="ODF149" s="69"/>
      <c r="ODG149" s="69"/>
      <c r="ODH149" s="69"/>
      <c r="ODI149" s="64"/>
      <c r="ODJ149" s="56"/>
      <c r="ODK149" s="63"/>
      <c r="ODL149" s="63"/>
      <c r="ODM149" s="68"/>
      <c r="ODN149" s="70"/>
      <c r="ODO149" s="69"/>
      <c r="ODP149" s="69"/>
      <c r="ODQ149" s="69"/>
      <c r="ODR149" s="69"/>
      <c r="ODS149" s="69"/>
      <c r="ODT149" s="69"/>
      <c r="ODU149" s="69"/>
      <c r="ODV149" s="69"/>
      <c r="ODW149" s="69"/>
      <c r="ODX149" s="69"/>
      <c r="ODY149" s="64"/>
      <c r="ODZ149" s="56"/>
      <c r="OEA149" s="63"/>
      <c r="OEB149" s="63"/>
      <c r="OEC149" s="68"/>
      <c r="OED149" s="70"/>
      <c r="OEE149" s="69"/>
      <c r="OEF149" s="69"/>
      <c r="OEG149" s="69"/>
      <c r="OEH149" s="69"/>
      <c r="OEI149" s="69"/>
      <c r="OEJ149" s="69"/>
      <c r="OEK149" s="69"/>
      <c r="OEL149" s="69"/>
      <c r="OEM149" s="69"/>
      <c r="OEN149" s="69"/>
      <c r="OEO149" s="64"/>
      <c r="OEP149" s="56"/>
      <c r="OEQ149" s="63"/>
      <c r="OER149" s="63"/>
      <c r="OES149" s="68"/>
      <c r="OET149" s="70"/>
      <c r="OEU149" s="69"/>
      <c r="OEV149" s="69"/>
      <c r="OEW149" s="69"/>
      <c r="OEX149" s="69"/>
      <c r="OEY149" s="69"/>
      <c r="OEZ149" s="69"/>
      <c r="OFA149" s="69"/>
      <c r="OFB149" s="69"/>
      <c r="OFC149" s="69"/>
      <c r="OFD149" s="69"/>
      <c r="OFE149" s="64"/>
      <c r="OFF149" s="56"/>
      <c r="OFG149" s="63"/>
      <c r="OFH149" s="63"/>
      <c r="OFI149" s="68"/>
      <c r="OFJ149" s="70"/>
      <c r="OFK149" s="69"/>
      <c r="OFL149" s="69"/>
      <c r="OFM149" s="69"/>
      <c r="OFN149" s="69"/>
      <c r="OFO149" s="69"/>
      <c r="OFP149" s="69"/>
      <c r="OFQ149" s="69"/>
      <c r="OFR149" s="69"/>
      <c r="OFS149" s="69"/>
      <c r="OFT149" s="69"/>
      <c r="OFU149" s="64"/>
      <c r="OFV149" s="56"/>
      <c r="OFW149" s="63"/>
      <c r="OFX149" s="63"/>
      <c r="OFY149" s="68"/>
      <c r="OFZ149" s="70"/>
      <c r="OGA149" s="69"/>
      <c r="OGB149" s="69"/>
      <c r="OGC149" s="69"/>
      <c r="OGD149" s="69"/>
      <c r="OGE149" s="69"/>
      <c r="OGF149" s="69"/>
      <c r="OGG149" s="69"/>
      <c r="OGH149" s="69"/>
      <c r="OGI149" s="69"/>
      <c r="OGJ149" s="69"/>
      <c r="OGK149" s="64"/>
      <c r="OGL149" s="56"/>
      <c r="OGM149" s="63"/>
      <c r="OGN149" s="63"/>
      <c r="OGO149" s="68"/>
      <c r="OGP149" s="70"/>
      <c r="OGQ149" s="69"/>
      <c r="OGR149" s="69"/>
      <c r="OGS149" s="69"/>
      <c r="OGT149" s="69"/>
      <c r="OGU149" s="69"/>
      <c r="OGV149" s="69"/>
      <c r="OGW149" s="69"/>
      <c r="OGX149" s="69"/>
      <c r="OGY149" s="69"/>
      <c r="OGZ149" s="69"/>
      <c r="OHA149" s="64"/>
      <c r="OHB149" s="56"/>
      <c r="OHC149" s="63"/>
      <c r="OHD149" s="63"/>
      <c r="OHE149" s="68"/>
      <c r="OHF149" s="70"/>
      <c r="OHG149" s="69"/>
      <c r="OHH149" s="69"/>
      <c r="OHI149" s="69"/>
      <c r="OHJ149" s="69"/>
      <c r="OHK149" s="69"/>
      <c r="OHL149" s="69"/>
      <c r="OHM149" s="69"/>
      <c r="OHN149" s="69"/>
      <c r="OHO149" s="69"/>
      <c r="OHP149" s="69"/>
      <c r="OHQ149" s="64"/>
      <c r="OHR149" s="56"/>
      <c r="OHS149" s="63"/>
      <c r="OHT149" s="63"/>
      <c r="OHU149" s="68"/>
      <c r="OHV149" s="70"/>
      <c r="OHW149" s="69"/>
      <c r="OHX149" s="69"/>
      <c r="OHY149" s="69"/>
      <c r="OHZ149" s="69"/>
      <c r="OIA149" s="69"/>
      <c r="OIB149" s="69"/>
      <c r="OIC149" s="69"/>
      <c r="OID149" s="69"/>
      <c r="OIE149" s="69"/>
      <c r="OIF149" s="69"/>
      <c r="OIG149" s="64"/>
      <c r="OIH149" s="56"/>
      <c r="OII149" s="63"/>
      <c r="OIJ149" s="63"/>
      <c r="OIK149" s="68"/>
      <c r="OIL149" s="70"/>
      <c r="OIM149" s="69"/>
      <c r="OIN149" s="69"/>
      <c r="OIO149" s="69"/>
      <c r="OIP149" s="69"/>
      <c r="OIQ149" s="69"/>
      <c r="OIR149" s="69"/>
      <c r="OIS149" s="69"/>
      <c r="OIT149" s="69"/>
      <c r="OIU149" s="69"/>
      <c r="OIV149" s="69"/>
      <c r="OIW149" s="64"/>
      <c r="OIX149" s="56"/>
      <c r="OIY149" s="63"/>
      <c r="OIZ149" s="63"/>
      <c r="OJA149" s="68"/>
      <c r="OJB149" s="70"/>
      <c r="OJC149" s="69"/>
      <c r="OJD149" s="69"/>
      <c r="OJE149" s="69"/>
      <c r="OJF149" s="69"/>
      <c r="OJG149" s="69"/>
      <c r="OJH149" s="69"/>
      <c r="OJI149" s="69"/>
      <c r="OJJ149" s="69"/>
      <c r="OJK149" s="69"/>
      <c r="OJL149" s="69"/>
      <c r="OJM149" s="64"/>
      <c r="OJN149" s="56"/>
      <c r="OJO149" s="63"/>
      <c r="OJP149" s="63"/>
      <c r="OJQ149" s="68"/>
      <c r="OJR149" s="70"/>
      <c r="OJS149" s="69"/>
      <c r="OJT149" s="69"/>
      <c r="OJU149" s="69"/>
      <c r="OJV149" s="69"/>
      <c r="OJW149" s="69"/>
      <c r="OJX149" s="69"/>
      <c r="OJY149" s="69"/>
      <c r="OJZ149" s="69"/>
      <c r="OKA149" s="69"/>
      <c r="OKB149" s="69"/>
      <c r="OKC149" s="64"/>
      <c r="OKD149" s="56"/>
      <c r="OKE149" s="63"/>
      <c r="OKF149" s="63"/>
      <c r="OKG149" s="68"/>
      <c r="OKH149" s="70"/>
      <c r="OKI149" s="69"/>
      <c r="OKJ149" s="69"/>
      <c r="OKK149" s="69"/>
      <c r="OKL149" s="69"/>
      <c r="OKM149" s="69"/>
      <c r="OKN149" s="69"/>
      <c r="OKO149" s="69"/>
      <c r="OKP149" s="69"/>
      <c r="OKQ149" s="69"/>
      <c r="OKR149" s="69"/>
      <c r="OKS149" s="64"/>
      <c r="OKT149" s="56"/>
      <c r="OKU149" s="63"/>
      <c r="OKV149" s="63"/>
      <c r="OKW149" s="68"/>
      <c r="OKX149" s="70"/>
      <c r="OKY149" s="69"/>
      <c r="OKZ149" s="69"/>
      <c r="OLA149" s="69"/>
      <c r="OLB149" s="69"/>
      <c r="OLC149" s="69"/>
      <c r="OLD149" s="69"/>
      <c r="OLE149" s="69"/>
      <c r="OLF149" s="69"/>
      <c r="OLG149" s="69"/>
      <c r="OLH149" s="69"/>
      <c r="OLI149" s="64"/>
      <c r="OLJ149" s="56"/>
      <c r="OLK149" s="63"/>
      <c r="OLL149" s="63"/>
      <c r="OLM149" s="68"/>
      <c r="OLN149" s="70"/>
      <c r="OLO149" s="69"/>
      <c r="OLP149" s="69"/>
      <c r="OLQ149" s="69"/>
      <c r="OLR149" s="69"/>
      <c r="OLS149" s="69"/>
      <c r="OLT149" s="69"/>
      <c r="OLU149" s="69"/>
      <c r="OLV149" s="69"/>
      <c r="OLW149" s="69"/>
      <c r="OLX149" s="69"/>
      <c r="OLY149" s="64"/>
      <c r="OLZ149" s="56"/>
      <c r="OMA149" s="63"/>
      <c r="OMB149" s="63"/>
      <c r="OMC149" s="68"/>
      <c r="OMD149" s="70"/>
      <c r="OME149" s="69"/>
      <c r="OMF149" s="69"/>
      <c r="OMG149" s="69"/>
      <c r="OMH149" s="69"/>
      <c r="OMI149" s="69"/>
      <c r="OMJ149" s="69"/>
      <c r="OMK149" s="69"/>
      <c r="OML149" s="69"/>
      <c r="OMM149" s="69"/>
      <c r="OMN149" s="69"/>
      <c r="OMO149" s="64"/>
      <c r="OMP149" s="56"/>
      <c r="OMQ149" s="63"/>
      <c r="OMR149" s="63"/>
      <c r="OMS149" s="68"/>
      <c r="OMT149" s="70"/>
      <c r="OMU149" s="69"/>
      <c r="OMV149" s="69"/>
      <c r="OMW149" s="69"/>
      <c r="OMX149" s="69"/>
      <c r="OMY149" s="69"/>
      <c r="OMZ149" s="69"/>
      <c r="ONA149" s="69"/>
      <c r="ONB149" s="69"/>
      <c r="ONC149" s="69"/>
      <c r="OND149" s="69"/>
      <c r="ONE149" s="64"/>
      <c r="ONF149" s="56"/>
      <c r="ONG149" s="63"/>
      <c r="ONH149" s="63"/>
      <c r="ONI149" s="68"/>
      <c r="ONJ149" s="70"/>
      <c r="ONK149" s="69"/>
      <c r="ONL149" s="69"/>
      <c r="ONM149" s="69"/>
      <c r="ONN149" s="69"/>
      <c r="ONO149" s="69"/>
      <c r="ONP149" s="69"/>
      <c r="ONQ149" s="69"/>
      <c r="ONR149" s="69"/>
      <c r="ONS149" s="69"/>
      <c r="ONT149" s="69"/>
      <c r="ONU149" s="64"/>
      <c r="ONV149" s="56"/>
      <c r="ONW149" s="63"/>
      <c r="ONX149" s="63"/>
      <c r="ONY149" s="68"/>
      <c r="ONZ149" s="70"/>
      <c r="OOA149" s="69"/>
      <c r="OOB149" s="69"/>
      <c r="OOC149" s="69"/>
      <c r="OOD149" s="69"/>
      <c r="OOE149" s="69"/>
      <c r="OOF149" s="69"/>
      <c r="OOG149" s="69"/>
      <c r="OOH149" s="69"/>
      <c r="OOI149" s="69"/>
      <c r="OOJ149" s="69"/>
      <c r="OOK149" s="64"/>
      <c r="OOL149" s="56"/>
      <c r="OOM149" s="63"/>
      <c r="OON149" s="63"/>
      <c r="OOO149" s="68"/>
      <c r="OOP149" s="70"/>
      <c r="OOQ149" s="69"/>
      <c r="OOR149" s="69"/>
      <c r="OOS149" s="69"/>
      <c r="OOT149" s="69"/>
      <c r="OOU149" s="69"/>
      <c r="OOV149" s="69"/>
      <c r="OOW149" s="69"/>
      <c r="OOX149" s="69"/>
      <c r="OOY149" s="69"/>
      <c r="OOZ149" s="69"/>
      <c r="OPA149" s="64"/>
      <c r="OPB149" s="56"/>
      <c r="OPC149" s="63"/>
      <c r="OPD149" s="63"/>
      <c r="OPE149" s="68"/>
      <c r="OPF149" s="70"/>
      <c r="OPG149" s="69"/>
      <c r="OPH149" s="69"/>
      <c r="OPI149" s="69"/>
      <c r="OPJ149" s="69"/>
      <c r="OPK149" s="69"/>
      <c r="OPL149" s="69"/>
      <c r="OPM149" s="69"/>
      <c r="OPN149" s="69"/>
      <c r="OPO149" s="69"/>
      <c r="OPP149" s="69"/>
      <c r="OPQ149" s="64"/>
      <c r="OPR149" s="56"/>
      <c r="OPS149" s="63"/>
      <c r="OPT149" s="63"/>
      <c r="OPU149" s="68"/>
      <c r="OPV149" s="70"/>
      <c r="OPW149" s="69"/>
      <c r="OPX149" s="69"/>
      <c r="OPY149" s="69"/>
      <c r="OPZ149" s="69"/>
      <c r="OQA149" s="69"/>
      <c r="OQB149" s="69"/>
      <c r="OQC149" s="69"/>
      <c r="OQD149" s="69"/>
      <c r="OQE149" s="69"/>
      <c r="OQF149" s="69"/>
      <c r="OQG149" s="64"/>
      <c r="OQH149" s="56"/>
      <c r="OQI149" s="63"/>
      <c r="OQJ149" s="63"/>
      <c r="OQK149" s="68"/>
      <c r="OQL149" s="70"/>
      <c r="OQM149" s="69"/>
      <c r="OQN149" s="69"/>
      <c r="OQO149" s="69"/>
      <c r="OQP149" s="69"/>
      <c r="OQQ149" s="69"/>
      <c r="OQR149" s="69"/>
      <c r="OQS149" s="69"/>
      <c r="OQT149" s="69"/>
      <c r="OQU149" s="69"/>
      <c r="OQV149" s="69"/>
      <c r="OQW149" s="64"/>
      <c r="OQX149" s="56"/>
      <c r="OQY149" s="63"/>
      <c r="OQZ149" s="63"/>
      <c r="ORA149" s="68"/>
      <c r="ORB149" s="70"/>
      <c r="ORC149" s="69"/>
      <c r="ORD149" s="69"/>
      <c r="ORE149" s="69"/>
      <c r="ORF149" s="69"/>
      <c r="ORG149" s="69"/>
      <c r="ORH149" s="69"/>
      <c r="ORI149" s="69"/>
      <c r="ORJ149" s="69"/>
      <c r="ORK149" s="69"/>
      <c r="ORL149" s="69"/>
      <c r="ORM149" s="64"/>
      <c r="ORN149" s="56"/>
      <c r="ORO149" s="63"/>
      <c r="ORP149" s="63"/>
      <c r="ORQ149" s="68"/>
      <c r="ORR149" s="70"/>
      <c r="ORS149" s="69"/>
      <c r="ORT149" s="69"/>
      <c r="ORU149" s="69"/>
      <c r="ORV149" s="69"/>
      <c r="ORW149" s="69"/>
      <c r="ORX149" s="69"/>
      <c r="ORY149" s="69"/>
      <c r="ORZ149" s="69"/>
      <c r="OSA149" s="69"/>
      <c r="OSB149" s="69"/>
      <c r="OSC149" s="64"/>
      <c r="OSD149" s="56"/>
      <c r="OSE149" s="63"/>
      <c r="OSF149" s="63"/>
      <c r="OSG149" s="68"/>
      <c r="OSH149" s="70"/>
      <c r="OSI149" s="69"/>
      <c r="OSJ149" s="69"/>
      <c r="OSK149" s="69"/>
      <c r="OSL149" s="69"/>
      <c r="OSM149" s="69"/>
      <c r="OSN149" s="69"/>
      <c r="OSO149" s="69"/>
      <c r="OSP149" s="69"/>
      <c r="OSQ149" s="69"/>
      <c r="OSR149" s="69"/>
      <c r="OSS149" s="64"/>
      <c r="OST149" s="56"/>
      <c r="OSU149" s="63"/>
      <c r="OSV149" s="63"/>
      <c r="OSW149" s="68"/>
      <c r="OSX149" s="70"/>
      <c r="OSY149" s="69"/>
      <c r="OSZ149" s="69"/>
      <c r="OTA149" s="69"/>
      <c r="OTB149" s="69"/>
      <c r="OTC149" s="69"/>
      <c r="OTD149" s="69"/>
      <c r="OTE149" s="69"/>
      <c r="OTF149" s="69"/>
      <c r="OTG149" s="69"/>
      <c r="OTH149" s="69"/>
      <c r="OTI149" s="64"/>
      <c r="OTJ149" s="56"/>
      <c r="OTK149" s="63"/>
      <c r="OTL149" s="63"/>
      <c r="OTM149" s="68"/>
      <c r="OTN149" s="70"/>
      <c r="OTO149" s="69"/>
      <c r="OTP149" s="69"/>
      <c r="OTQ149" s="69"/>
      <c r="OTR149" s="69"/>
      <c r="OTS149" s="69"/>
      <c r="OTT149" s="69"/>
      <c r="OTU149" s="69"/>
      <c r="OTV149" s="69"/>
      <c r="OTW149" s="69"/>
      <c r="OTX149" s="69"/>
      <c r="OTY149" s="64"/>
      <c r="OTZ149" s="56"/>
      <c r="OUA149" s="63"/>
      <c r="OUB149" s="63"/>
      <c r="OUC149" s="68"/>
      <c r="OUD149" s="70"/>
      <c r="OUE149" s="69"/>
      <c r="OUF149" s="69"/>
      <c r="OUG149" s="69"/>
      <c r="OUH149" s="69"/>
      <c r="OUI149" s="69"/>
      <c r="OUJ149" s="69"/>
      <c r="OUK149" s="69"/>
      <c r="OUL149" s="69"/>
      <c r="OUM149" s="69"/>
      <c r="OUN149" s="69"/>
      <c r="OUO149" s="64"/>
      <c r="OUP149" s="56"/>
      <c r="OUQ149" s="63"/>
      <c r="OUR149" s="63"/>
      <c r="OUS149" s="68"/>
      <c r="OUT149" s="70"/>
      <c r="OUU149" s="69"/>
      <c r="OUV149" s="69"/>
      <c r="OUW149" s="69"/>
      <c r="OUX149" s="69"/>
      <c r="OUY149" s="69"/>
      <c r="OUZ149" s="69"/>
      <c r="OVA149" s="69"/>
      <c r="OVB149" s="69"/>
      <c r="OVC149" s="69"/>
      <c r="OVD149" s="69"/>
      <c r="OVE149" s="64"/>
      <c r="OVF149" s="56"/>
      <c r="OVG149" s="63"/>
      <c r="OVH149" s="63"/>
      <c r="OVI149" s="68"/>
      <c r="OVJ149" s="70"/>
      <c r="OVK149" s="69"/>
      <c r="OVL149" s="69"/>
      <c r="OVM149" s="69"/>
      <c r="OVN149" s="69"/>
      <c r="OVO149" s="69"/>
      <c r="OVP149" s="69"/>
      <c r="OVQ149" s="69"/>
      <c r="OVR149" s="69"/>
      <c r="OVS149" s="69"/>
      <c r="OVT149" s="69"/>
      <c r="OVU149" s="64"/>
      <c r="OVV149" s="56"/>
      <c r="OVW149" s="63"/>
      <c r="OVX149" s="63"/>
      <c r="OVY149" s="68"/>
      <c r="OVZ149" s="70"/>
      <c r="OWA149" s="69"/>
      <c r="OWB149" s="69"/>
      <c r="OWC149" s="69"/>
      <c r="OWD149" s="69"/>
      <c r="OWE149" s="69"/>
      <c r="OWF149" s="69"/>
      <c r="OWG149" s="69"/>
      <c r="OWH149" s="69"/>
      <c r="OWI149" s="69"/>
      <c r="OWJ149" s="69"/>
      <c r="OWK149" s="64"/>
      <c r="OWL149" s="56"/>
      <c r="OWM149" s="63"/>
      <c r="OWN149" s="63"/>
      <c r="OWO149" s="68"/>
      <c r="OWP149" s="70"/>
      <c r="OWQ149" s="69"/>
      <c r="OWR149" s="69"/>
      <c r="OWS149" s="69"/>
      <c r="OWT149" s="69"/>
      <c r="OWU149" s="69"/>
      <c r="OWV149" s="69"/>
      <c r="OWW149" s="69"/>
      <c r="OWX149" s="69"/>
      <c r="OWY149" s="69"/>
      <c r="OWZ149" s="69"/>
      <c r="OXA149" s="64"/>
      <c r="OXB149" s="56"/>
      <c r="OXC149" s="63"/>
      <c r="OXD149" s="63"/>
      <c r="OXE149" s="68"/>
      <c r="OXF149" s="70"/>
      <c r="OXG149" s="69"/>
      <c r="OXH149" s="69"/>
      <c r="OXI149" s="69"/>
      <c r="OXJ149" s="69"/>
      <c r="OXK149" s="69"/>
      <c r="OXL149" s="69"/>
      <c r="OXM149" s="69"/>
      <c r="OXN149" s="69"/>
      <c r="OXO149" s="69"/>
      <c r="OXP149" s="69"/>
      <c r="OXQ149" s="64"/>
      <c r="OXR149" s="56"/>
      <c r="OXS149" s="63"/>
      <c r="OXT149" s="63"/>
      <c r="OXU149" s="68"/>
      <c r="OXV149" s="70"/>
      <c r="OXW149" s="69"/>
      <c r="OXX149" s="69"/>
      <c r="OXY149" s="69"/>
      <c r="OXZ149" s="69"/>
      <c r="OYA149" s="69"/>
      <c r="OYB149" s="69"/>
      <c r="OYC149" s="69"/>
      <c r="OYD149" s="69"/>
      <c r="OYE149" s="69"/>
      <c r="OYF149" s="69"/>
      <c r="OYG149" s="64"/>
      <c r="OYH149" s="56"/>
      <c r="OYI149" s="63"/>
      <c r="OYJ149" s="63"/>
      <c r="OYK149" s="68"/>
      <c r="OYL149" s="70"/>
      <c r="OYM149" s="69"/>
      <c r="OYN149" s="69"/>
      <c r="OYO149" s="69"/>
      <c r="OYP149" s="69"/>
      <c r="OYQ149" s="69"/>
      <c r="OYR149" s="69"/>
      <c r="OYS149" s="69"/>
      <c r="OYT149" s="69"/>
      <c r="OYU149" s="69"/>
      <c r="OYV149" s="69"/>
      <c r="OYW149" s="64"/>
      <c r="OYX149" s="56"/>
      <c r="OYY149" s="63"/>
      <c r="OYZ149" s="63"/>
      <c r="OZA149" s="68"/>
      <c r="OZB149" s="70"/>
      <c r="OZC149" s="69"/>
      <c r="OZD149" s="69"/>
      <c r="OZE149" s="69"/>
      <c r="OZF149" s="69"/>
      <c r="OZG149" s="69"/>
      <c r="OZH149" s="69"/>
      <c r="OZI149" s="69"/>
      <c r="OZJ149" s="69"/>
      <c r="OZK149" s="69"/>
      <c r="OZL149" s="69"/>
      <c r="OZM149" s="64"/>
      <c r="OZN149" s="56"/>
      <c r="OZO149" s="63"/>
      <c r="OZP149" s="63"/>
      <c r="OZQ149" s="68"/>
      <c r="OZR149" s="70"/>
      <c r="OZS149" s="69"/>
      <c r="OZT149" s="69"/>
      <c r="OZU149" s="69"/>
      <c r="OZV149" s="69"/>
      <c r="OZW149" s="69"/>
      <c r="OZX149" s="69"/>
      <c r="OZY149" s="69"/>
      <c r="OZZ149" s="69"/>
      <c r="PAA149" s="69"/>
      <c r="PAB149" s="69"/>
      <c r="PAC149" s="64"/>
      <c r="PAD149" s="56"/>
      <c r="PAE149" s="63"/>
      <c r="PAF149" s="63"/>
      <c r="PAG149" s="68"/>
      <c r="PAH149" s="70"/>
      <c r="PAI149" s="69"/>
      <c r="PAJ149" s="69"/>
      <c r="PAK149" s="69"/>
      <c r="PAL149" s="69"/>
      <c r="PAM149" s="69"/>
      <c r="PAN149" s="69"/>
      <c r="PAO149" s="69"/>
      <c r="PAP149" s="69"/>
      <c r="PAQ149" s="69"/>
      <c r="PAR149" s="69"/>
      <c r="PAS149" s="64"/>
      <c r="PAT149" s="56"/>
      <c r="PAU149" s="63"/>
      <c r="PAV149" s="63"/>
      <c r="PAW149" s="68"/>
      <c r="PAX149" s="70"/>
      <c r="PAY149" s="69"/>
      <c r="PAZ149" s="69"/>
      <c r="PBA149" s="69"/>
      <c r="PBB149" s="69"/>
      <c r="PBC149" s="69"/>
      <c r="PBD149" s="69"/>
      <c r="PBE149" s="69"/>
      <c r="PBF149" s="69"/>
      <c r="PBG149" s="69"/>
      <c r="PBH149" s="69"/>
      <c r="PBI149" s="64"/>
      <c r="PBJ149" s="56"/>
      <c r="PBK149" s="63"/>
      <c r="PBL149" s="63"/>
      <c r="PBM149" s="68"/>
      <c r="PBN149" s="70"/>
      <c r="PBO149" s="69"/>
      <c r="PBP149" s="69"/>
      <c r="PBQ149" s="69"/>
      <c r="PBR149" s="69"/>
      <c r="PBS149" s="69"/>
      <c r="PBT149" s="69"/>
      <c r="PBU149" s="69"/>
      <c r="PBV149" s="69"/>
      <c r="PBW149" s="69"/>
      <c r="PBX149" s="69"/>
      <c r="PBY149" s="64"/>
      <c r="PBZ149" s="56"/>
      <c r="PCA149" s="63"/>
      <c r="PCB149" s="63"/>
      <c r="PCC149" s="68"/>
      <c r="PCD149" s="70"/>
      <c r="PCE149" s="69"/>
      <c r="PCF149" s="69"/>
      <c r="PCG149" s="69"/>
      <c r="PCH149" s="69"/>
      <c r="PCI149" s="69"/>
      <c r="PCJ149" s="69"/>
      <c r="PCK149" s="69"/>
      <c r="PCL149" s="69"/>
      <c r="PCM149" s="69"/>
      <c r="PCN149" s="69"/>
      <c r="PCO149" s="64"/>
      <c r="PCP149" s="56"/>
      <c r="PCQ149" s="63"/>
      <c r="PCR149" s="63"/>
      <c r="PCS149" s="68"/>
      <c r="PCT149" s="70"/>
      <c r="PCU149" s="69"/>
      <c r="PCV149" s="69"/>
      <c r="PCW149" s="69"/>
      <c r="PCX149" s="69"/>
      <c r="PCY149" s="69"/>
      <c r="PCZ149" s="69"/>
      <c r="PDA149" s="69"/>
      <c r="PDB149" s="69"/>
      <c r="PDC149" s="69"/>
      <c r="PDD149" s="69"/>
      <c r="PDE149" s="64"/>
      <c r="PDF149" s="56"/>
      <c r="PDG149" s="63"/>
      <c r="PDH149" s="63"/>
      <c r="PDI149" s="68"/>
      <c r="PDJ149" s="70"/>
      <c r="PDK149" s="69"/>
      <c r="PDL149" s="69"/>
      <c r="PDM149" s="69"/>
      <c r="PDN149" s="69"/>
      <c r="PDO149" s="69"/>
      <c r="PDP149" s="69"/>
      <c r="PDQ149" s="69"/>
      <c r="PDR149" s="69"/>
      <c r="PDS149" s="69"/>
      <c r="PDT149" s="69"/>
      <c r="PDU149" s="64"/>
      <c r="PDV149" s="56"/>
      <c r="PDW149" s="63"/>
      <c r="PDX149" s="63"/>
      <c r="PDY149" s="68"/>
      <c r="PDZ149" s="70"/>
      <c r="PEA149" s="69"/>
      <c r="PEB149" s="69"/>
      <c r="PEC149" s="69"/>
      <c r="PED149" s="69"/>
      <c r="PEE149" s="69"/>
      <c r="PEF149" s="69"/>
      <c r="PEG149" s="69"/>
      <c r="PEH149" s="69"/>
      <c r="PEI149" s="69"/>
      <c r="PEJ149" s="69"/>
      <c r="PEK149" s="64"/>
      <c r="PEL149" s="56"/>
      <c r="PEM149" s="63"/>
      <c r="PEN149" s="63"/>
      <c r="PEO149" s="68"/>
      <c r="PEP149" s="70"/>
      <c r="PEQ149" s="69"/>
      <c r="PER149" s="69"/>
      <c r="PES149" s="69"/>
      <c r="PET149" s="69"/>
      <c r="PEU149" s="69"/>
      <c r="PEV149" s="69"/>
      <c r="PEW149" s="69"/>
      <c r="PEX149" s="69"/>
      <c r="PEY149" s="69"/>
      <c r="PEZ149" s="69"/>
      <c r="PFA149" s="64"/>
      <c r="PFB149" s="56"/>
      <c r="PFC149" s="63"/>
      <c r="PFD149" s="63"/>
      <c r="PFE149" s="68"/>
      <c r="PFF149" s="70"/>
      <c r="PFG149" s="69"/>
      <c r="PFH149" s="69"/>
      <c r="PFI149" s="69"/>
      <c r="PFJ149" s="69"/>
      <c r="PFK149" s="69"/>
      <c r="PFL149" s="69"/>
      <c r="PFM149" s="69"/>
      <c r="PFN149" s="69"/>
      <c r="PFO149" s="69"/>
      <c r="PFP149" s="69"/>
      <c r="PFQ149" s="64"/>
      <c r="PFR149" s="56"/>
      <c r="PFS149" s="63"/>
      <c r="PFT149" s="63"/>
      <c r="PFU149" s="68"/>
      <c r="PFV149" s="70"/>
      <c r="PFW149" s="69"/>
      <c r="PFX149" s="69"/>
      <c r="PFY149" s="69"/>
      <c r="PFZ149" s="69"/>
      <c r="PGA149" s="69"/>
      <c r="PGB149" s="69"/>
      <c r="PGC149" s="69"/>
      <c r="PGD149" s="69"/>
      <c r="PGE149" s="69"/>
      <c r="PGF149" s="69"/>
      <c r="PGG149" s="64"/>
      <c r="PGH149" s="56"/>
      <c r="PGI149" s="63"/>
      <c r="PGJ149" s="63"/>
      <c r="PGK149" s="68"/>
      <c r="PGL149" s="70"/>
      <c r="PGM149" s="69"/>
      <c r="PGN149" s="69"/>
      <c r="PGO149" s="69"/>
      <c r="PGP149" s="69"/>
      <c r="PGQ149" s="69"/>
      <c r="PGR149" s="69"/>
      <c r="PGS149" s="69"/>
      <c r="PGT149" s="69"/>
      <c r="PGU149" s="69"/>
      <c r="PGV149" s="69"/>
      <c r="PGW149" s="64"/>
      <c r="PGX149" s="56"/>
      <c r="PGY149" s="63"/>
      <c r="PGZ149" s="63"/>
      <c r="PHA149" s="68"/>
      <c r="PHB149" s="70"/>
      <c r="PHC149" s="69"/>
      <c r="PHD149" s="69"/>
      <c r="PHE149" s="69"/>
      <c r="PHF149" s="69"/>
      <c r="PHG149" s="69"/>
      <c r="PHH149" s="69"/>
      <c r="PHI149" s="69"/>
      <c r="PHJ149" s="69"/>
      <c r="PHK149" s="69"/>
      <c r="PHL149" s="69"/>
      <c r="PHM149" s="64"/>
      <c r="PHN149" s="56"/>
      <c r="PHO149" s="63"/>
      <c r="PHP149" s="63"/>
      <c r="PHQ149" s="68"/>
      <c r="PHR149" s="70"/>
      <c r="PHS149" s="69"/>
      <c r="PHT149" s="69"/>
      <c r="PHU149" s="69"/>
      <c r="PHV149" s="69"/>
      <c r="PHW149" s="69"/>
      <c r="PHX149" s="69"/>
      <c r="PHY149" s="69"/>
      <c r="PHZ149" s="69"/>
      <c r="PIA149" s="69"/>
      <c r="PIB149" s="69"/>
      <c r="PIC149" s="64"/>
      <c r="PID149" s="56"/>
      <c r="PIE149" s="63"/>
      <c r="PIF149" s="63"/>
      <c r="PIG149" s="68"/>
      <c r="PIH149" s="70"/>
      <c r="PII149" s="69"/>
      <c r="PIJ149" s="69"/>
      <c r="PIK149" s="69"/>
      <c r="PIL149" s="69"/>
      <c r="PIM149" s="69"/>
      <c r="PIN149" s="69"/>
      <c r="PIO149" s="69"/>
      <c r="PIP149" s="69"/>
      <c r="PIQ149" s="69"/>
      <c r="PIR149" s="69"/>
      <c r="PIS149" s="64"/>
      <c r="PIT149" s="56"/>
      <c r="PIU149" s="63"/>
      <c r="PIV149" s="63"/>
      <c r="PIW149" s="68"/>
      <c r="PIX149" s="70"/>
      <c r="PIY149" s="69"/>
      <c r="PIZ149" s="69"/>
      <c r="PJA149" s="69"/>
      <c r="PJB149" s="69"/>
      <c r="PJC149" s="69"/>
      <c r="PJD149" s="69"/>
      <c r="PJE149" s="69"/>
      <c r="PJF149" s="69"/>
      <c r="PJG149" s="69"/>
      <c r="PJH149" s="69"/>
      <c r="PJI149" s="64"/>
      <c r="PJJ149" s="56"/>
      <c r="PJK149" s="63"/>
      <c r="PJL149" s="63"/>
      <c r="PJM149" s="68"/>
      <c r="PJN149" s="70"/>
      <c r="PJO149" s="69"/>
      <c r="PJP149" s="69"/>
      <c r="PJQ149" s="69"/>
      <c r="PJR149" s="69"/>
      <c r="PJS149" s="69"/>
      <c r="PJT149" s="69"/>
      <c r="PJU149" s="69"/>
      <c r="PJV149" s="69"/>
      <c r="PJW149" s="69"/>
      <c r="PJX149" s="69"/>
      <c r="PJY149" s="64"/>
      <c r="PJZ149" s="56"/>
      <c r="PKA149" s="63"/>
      <c r="PKB149" s="63"/>
      <c r="PKC149" s="68"/>
      <c r="PKD149" s="70"/>
      <c r="PKE149" s="69"/>
      <c r="PKF149" s="69"/>
      <c r="PKG149" s="69"/>
      <c r="PKH149" s="69"/>
      <c r="PKI149" s="69"/>
      <c r="PKJ149" s="69"/>
      <c r="PKK149" s="69"/>
      <c r="PKL149" s="69"/>
      <c r="PKM149" s="69"/>
      <c r="PKN149" s="69"/>
      <c r="PKO149" s="64"/>
      <c r="PKP149" s="56"/>
      <c r="PKQ149" s="63"/>
      <c r="PKR149" s="63"/>
      <c r="PKS149" s="68"/>
      <c r="PKT149" s="70"/>
      <c r="PKU149" s="69"/>
      <c r="PKV149" s="69"/>
      <c r="PKW149" s="69"/>
      <c r="PKX149" s="69"/>
      <c r="PKY149" s="69"/>
      <c r="PKZ149" s="69"/>
      <c r="PLA149" s="69"/>
      <c r="PLB149" s="69"/>
      <c r="PLC149" s="69"/>
      <c r="PLD149" s="69"/>
      <c r="PLE149" s="64"/>
      <c r="PLF149" s="56"/>
      <c r="PLG149" s="63"/>
      <c r="PLH149" s="63"/>
      <c r="PLI149" s="68"/>
      <c r="PLJ149" s="70"/>
      <c r="PLK149" s="69"/>
      <c r="PLL149" s="69"/>
      <c r="PLM149" s="69"/>
      <c r="PLN149" s="69"/>
      <c r="PLO149" s="69"/>
      <c r="PLP149" s="69"/>
      <c r="PLQ149" s="69"/>
      <c r="PLR149" s="69"/>
      <c r="PLS149" s="69"/>
      <c r="PLT149" s="69"/>
      <c r="PLU149" s="64"/>
      <c r="PLV149" s="56"/>
      <c r="PLW149" s="63"/>
      <c r="PLX149" s="63"/>
      <c r="PLY149" s="68"/>
      <c r="PLZ149" s="70"/>
      <c r="PMA149" s="69"/>
      <c r="PMB149" s="69"/>
      <c r="PMC149" s="69"/>
      <c r="PMD149" s="69"/>
      <c r="PME149" s="69"/>
      <c r="PMF149" s="69"/>
      <c r="PMG149" s="69"/>
      <c r="PMH149" s="69"/>
      <c r="PMI149" s="69"/>
      <c r="PMJ149" s="69"/>
      <c r="PMK149" s="64"/>
      <c r="PML149" s="56"/>
      <c r="PMM149" s="63"/>
      <c r="PMN149" s="63"/>
      <c r="PMO149" s="68"/>
      <c r="PMP149" s="70"/>
      <c r="PMQ149" s="69"/>
      <c r="PMR149" s="69"/>
      <c r="PMS149" s="69"/>
      <c r="PMT149" s="69"/>
      <c r="PMU149" s="69"/>
      <c r="PMV149" s="69"/>
      <c r="PMW149" s="69"/>
      <c r="PMX149" s="69"/>
      <c r="PMY149" s="69"/>
      <c r="PMZ149" s="69"/>
      <c r="PNA149" s="64"/>
      <c r="PNB149" s="56"/>
      <c r="PNC149" s="63"/>
      <c r="PND149" s="63"/>
      <c r="PNE149" s="68"/>
      <c r="PNF149" s="70"/>
      <c r="PNG149" s="69"/>
      <c r="PNH149" s="69"/>
      <c r="PNI149" s="69"/>
      <c r="PNJ149" s="69"/>
      <c r="PNK149" s="69"/>
      <c r="PNL149" s="69"/>
      <c r="PNM149" s="69"/>
      <c r="PNN149" s="69"/>
      <c r="PNO149" s="69"/>
      <c r="PNP149" s="69"/>
      <c r="PNQ149" s="64"/>
      <c r="PNR149" s="56"/>
      <c r="PNS149" s="63"/>
      <c r="PNT149" s="63"/>
      <c r="PNU149" s="68"/>
      <c r="PNV149" s="70"/>
      <c r="PNW149" s="69"/>
      <c r="PNX149" s="69"/>
      <c r="PNY149" s="69"/>
      <c r="PNZ149" s="69"/>
      <c r="POA149" s="69"/>
      <c r="POB149" s="69"/>
      <c r="POC149" s="69"/>
      <c r="POD149" s="69"/>
      <c r="POE149" s="69"/>
      <c r="POF149" s="69"/>
      <c r="POG149" s="64"/>
      <c r="POH149" s="56"/>
      <c r="POI149" s="63"/>
      <c r="POJ149" s="63"/>
      <c r="POK149" s="68"/>
      <c r="POL149" s="70"/>
      <c r="POM149" s="69"/>
      <c r="PON149" s="69"/>
      <c r="POO149" s="69"/>
      <c r="POP149" s="69"/>
      <c r="POQ149" s="69"/>
      <c r="POR149" s="69"/>
      <c r="POS149" s="69"/>
      <c r="POT149" s="69"/>
      <c r="POU149" s="69"/>
      <c r="POV149" s="69"/>
      <c r="POW149" s="64"/>
      <c r="POX149" s="56"/>
      <c r="POY149" s="63"/>
      <c r="POZ149" s="63"/>
      <c r="PPA149" s="68"/>
      <c r="PPB149" s="70"/>
      <c r="PPC149" s="69"/>
      <c r="PPD149" s="69"/>
      <c r="PPE149" s="69"/>
      <c r="PPF149" s="69"/>
      <c r="PPG149" s="69"/>
      <c r="PPH149" s="69"/>
      <c r="PPI149" s="69"/>
      <c r="PPJ149" s="69"/>
      <c r="PPK149" s="69"/>
      <c r="PPL149" s="69"/>
      <c r="PPM149" s="64"/>
      <c r="PPN149" s="56"/>
      <c r="PPO149" s="63"/>
      <c r="PPP149" s="63"/>
      <c r="PPQ149" s="68"/>
      <c r="PPR149" s="70"/>
      <c r="PPS149" s="69"/>
      <c r="PPT149" s="69"/>
      <c r="PPU149" s="69"/>
      <c r="PPV149" s="69"/>
      <c r="PPW149" s="69"/>
      <c r="PPX149" s="69"/>
      <c r="PPY149" s="69"/>
      <c r="PPZ149" s="69"/>
      <c r="PQA149" s="69"/>
      <c r="PQB149" s="69"/>
      <c r="PQC149" s="64"/>
      <c r="PQD149" s="56"/>
      <c r="PQE149" s="63"/>
      <c r="PQF149" s="63"/>
      <c r="PQG149" s="68"/>
      <c r="PQH149" s="70"/>
      <c r="PQI149" s="69"/>
      <c r="PQJ149" s="69"/>
      <c r="PQK149" s="69"/>
      <c r="PQL149" s="69"/>
      <c r="PQM149" s="69"/>
      <c r="PQN149" s="69"/>
      <c r="PQO149" s="69"/>
      <c r="PQP149" s="69"/>
      <c r="PQQ149" s="69"/>
      <c r="PQR149" s="69"/>
      <c r="PQS149" s="64"/>
      <c r="PQT149" s="56"/>
      <c r="PQU149" s="63"/>
      <c r="PQV149" s="63"/>
      <c r="PQW149" s="68"/>
      <c r="PQX149" s="70"/>
      <c r="PQY149" s="69"/>
      <c r="PQZ149" s="69"/>
      <c r="PRA149" s="69"/>
      <c r="PRB149" s="69"/>
      <c r="PRC149" s="69"/>
      <c r="PRD149" s="69"/>
      <c r="PRE149" s="69"/>
      <c r="PRF149" s="69"/>
      <c r="PRG149" s="69"/>
      <c r="PRH149" s="69"/>
      <c r="PRI149" s="64"/>
      <c r="PRJ149" s="56"/>
      <c r="PRK149" s="63"/>
      <c r="PRL149" s="63"/>
      <c r="PRM149" s="68"/>
      <c r="PRN149" s="70"/>
      <c r="PRO149" s="69"/>
      <c r="PRP149" s="69"/>
      <c r="PRQ149" s="69"/>
      <c r="PRR149" s="69"/>
      <c r="PRS149" s="69"/>
      <c r="PRT149" s="69"/>
      <c r="PRU149" s="69"/>
      <c r="PRV149" s="69"/>
      <c r="PRW149" s="69"/>
      <c r="PRX149" s="69"/>
      <c r="PRY149" s="64"/>
      <c r="PRZ149" s="56"/>
      <c r="PSA149" s="63"/>
      <c r="PSB149" s="63"/>
      <c r="PSC149" s="68"/>
      <c r="PSD149" s="70"/>
      <c r="PSE149" s="69"/>
      <c r="PSF149" s="69"/>
      <c r="PSG149" s="69"/>
      <c r="PSH149" s="69"/>
      <c r="PSI149" s="69"/>
      <c r="PSJ149" s="69"/>
      <c r="PSK149" s="69"/>
      <c r="PSL149" s="69"/>
      <c r="PSM149" s="69"/>
      <c r="PSN149" s="69"/>
      <c r="PSO149" s="64"/>
      <c r="PSP149" s="56"/>
      <c r="PSQ149" s="63"/>
      <c r="PSR149" s="63"/>
      <c r="PSS149" s="68"/>
      <c r="PST149" s="70"/>
      <c r="PSU149" s="69"/>
      <c r="PSV149" s="69"/>
      <c r="PSW149" s="69"/>
      <c r="PSX149" s="69"/>
      <c r="PSY149" s="69"/>
      <c r="PSZ149" s="69"/>
      <c r="PTA149" s="69"/>
      <c r="PTB149" s="69"/>
      <c r="PTC149" s="69"/>
      <c r="PTD149" s="69"/>
      <c r="PTE149" s="64"/>
      <c r="PTF149" s="56"/>
      <c r="PTG149" s="63"/>
      <c r="PTH149" s="63"/>
      <c r="PTI149" s="68"/>
      <c r="PTJ149" s="70"/>
      <c r="PTK149" s="69"/>
      <c r="PTL149" s="69"/>
      <c r="PTM149" s="69"/>
      <c r="PTN149" s="69"/>
      <c r="PTO149" s="69"/>
      <c r="PTP149" s="69"/>
      <c r="PTQ149" s="69"/>
      <c r="PTR149" s="69"/>
      <c r="PTS149" s="69"/>
      <c r="PTT149" s="69"/>
      <c r="PTU149" s="64"/>
      <c r="PTV149" s="56"/>
      <c r="PTW149" s="63"/>
      <c r="PTX149" s="63"/>
      <c r="PTY149" s="68"/>
      <c r="PTZ149" s="70"/>
      <c r="PUA149" s="69"/>
      <c r="PUB149" s="69"/>
      <c r="PUC149" s="69"/>
      <c r="PUD149" s="69"/>
      <c r="PUE149" s="69"/>
      <c r="PUF149" s="69"/>
      <c r="PUG149" s="69"/>
      <c r="PUH149" s="69"/>
      <c r="PUI149" s="69"/>
      <c r="PUJ149" s="69"/>
      <c r="PUK149" s="64"/>
      <c r="PUL149" s="56"/>
      <c r="PUM149" s="63"/>
      <c r="PUN149" s="63"/>
      <c r="PUO149" s="68"/>
      <c r="PUP149" s="70"/>
      <c r="PUQ149" s="69"/>
      <c r="PUR149" s="69"/>
      <c r="PUS149" s="69"/>
      <c r="PUT149" s="69"/>
      <c r="PUU149" s="69"/>
      <c r="PUV149" s="69"/>
      <c r="PUW149" s="69"/>
      <c r="PUX149" s="69"/>
      <c r="PUY149" s="69"/>
      <c r="PUZ149" s="69"/>
      <c r="PVA149" s="64"/>
      <c r="PVB149" s="56"/>
      <c r="PVC149" s="63"/>
      <c r="PVD149" s="63"/>
      <c r="PVE149" s="68"/>
      <c r="PVF149" s="70"/>
      <c r="PVG149" s="69"/>
      <c r="PVH149" s="69"/>
      <c r="PVI149" s="69"/>
      <c r="PVJ149" s="69"/>
      <c r="PVK149" s="69"/>
      <c r="PVL149" s="69"/>
      <c r="PVM149" s="69"/>
      <c r="PVN149" s="69"/>
      <c r="PVO149" s="69"/>
      <c r="PVP149" s="69"/>
      <c r="PVQ149" s="64"/>
      <c r="PVR149" s="56"/>
      <c r="PVS149" s="63"/>
      <c r="PVT149" s="63"/>
      <c r="PVU149" s="68"/>
      <c r="PVV149" s="70"/>
      <c r="PVW149" s="69"/>
      <c r="PVX149" s="69"/>
      <c r="PVY149" s="69"/>
      <c r="PVZ149" s="69"/>
      <c r="PWA149" s="69"/>
      <c r="PWB149" s="69"/>
      <c r="PWC149" s="69"/>
      <c r="PWD149" s="69"/>
      <c r="PWE149" s="69"/>
      <c r="PWF149" s="69"/>
      <c r="PWG149" s="64"/>
      <c r="PWH149" s="56"/>
      <c r="PWI149" s="63"/>
      <c r="PWJ149" s="63"/>
      <c r="PWK149" s="68"/>
      <c r="PWL149" s="70"/>
      <c r="PWM149" s="69"/>
      <c r="PWN149" s="69"/>
      <c r="PWO149" s="69"/>
      <c r="PWP149" s="69"/>
      <c r="PWQ149" s="69"/>
      <c r="PWR149" s="69"/>
      <c r="PWS149" s="69"/>
      <c r="PWT149" s="69"/>
      <c r="PWU149" s="69"/>
      <c r="PWV149" s="69"/>
      <c r="PWW149" s="64"/>
      <c r="PWX149" s="56"/>
      <c r="PWY149" s="63"/>
      <c r="PWZ149" s="63"/>
      <c r="PXA149" s="68"/>
      <c r="PXB149" s="70"/>
      <c r="PXC149" s="69"/>
      <c r="PXD149" s="69"/>
      <c r="PXE149" s="69"/>
      <c r="PXF149" s="69"/>
      <c r="PXG149" s="69"/>
      <c r="PXH149" s="69"/>
      <c r="PXI149" s="69"/>
      <c r="PXJ149" s="69"/>
      <c r="PXK149" s="69"/>
      <c r="PXL149" s="69"/>
      <c r="PXM149" s="64"/>
      <c r="PXN149" s="56"/>
      <c r="PXO149" s="63"/>
      <c r="PXP149" s="63"/>
      <c r="PXQ149" s="68"/>
      <c r="PXR149" s="70"/>
      <c r="PXS149" s="69"/>
      <c r="PXT149" s="69"/>
      <c r="PXU149" s="69"/>
      <c r="PXV149" s="69"/>
      <c r="PXW149" s="69"/>
      <c r="PXX149" s="69"/>
      <c r="PXY149" s="69"/>
      <c r="PXZ149" s="69"/>
      <c r="PYA149" s="69"/>
      <c r="PYB149" s="69"/>
      <c r="PYC149" s="64"/>
      <c r="PYD149" s="56"/>
      <c r="PYE149" s="63"/>
      <c r="PYF149" s="63"/>
      <c r="PYG149" s="68"/>
      <c r="PYH149" s="70"/>
      <c r="PYI149" s="69"/>
      <c r="PYJ149" s="69"/>
      <c r="PYK149" s="69"/>
      <c r="PYL149" s="69"/>
      <c r="PYM149" s="69"/>
      <c r="PYN149" s="69"/>
      <c r="PYO149" s="69"/>
      <c r="PYP149" s="69"/>
      <c r="PYQ149" s="69"/>
      <c r="PYR149" s="69"/>
      <c r="PYS149" s="64"/>
      <c r="PYT149" s="56"/>
      <c r="PYU149" s="63"/>
      <c r="PYV149" s="63"/>
      <c r="PYW149" s="68"/>
      <c r="PYX149" s="70"/>
      <c r="PYY149" s="69"/>
      <c r="PYZ149" s="69"/>
      <c r="PZA149" s="69"/>
      <c r="PZB149" s="69"/>
      <c r="PZC149" s="69"/>
      <c r="PZD149" s="69"/>
      <c r="PZE149" s="69"/>
      <c r="PZF149" s="69"/>
      <c r="PZG149" s="69"/>
      <c r="PZH149" s="69"/>
      <c r="PZI149" s="64"/>
      <c r="PZJ149" s="56"/>
      <c r="PZK149" s="63"/>
      <c r="PZL149" s="63"/>
      <c r="PZM149" s="68"/>
      <c r="PZN149" s="70"/>
      <c r="PZO149" s="69"/>
      <c r="PZP149" s="69"/>
      <c r="PZQ149" s="69"/>
      <c r="PZR149" s="69"/>
      <c r="PZS149" s="69"/>
      <c r="PZT149" s="69"/>
      <c r="PZU149" s="69"/>
      <c r="PZV149" s="69"/>
      <c r="PZW149" s="69"/>
      <c r="PZX149" s="69"/>
      <c r="PZY149" s="64"/>
      <c r="PZZ149" s="56"/>
      <c r="QAA149" s="63"/>
      <c r="QAB149" s="63"/>
      <c r="QAC149" s="68"/>
      <c r="QAD149" s="70"/>
      <c r="QAE149" s="69"/>
      <c r="QAF149" s="69"/>
      <c r="QAG149" s="69"/>
      <c r="QAH149" s="69"/>
      <c r="QAI149" s="69"/>
      <c r="QAJ149" s="69"/>
      <c r="QAK149" s="69"/>
      <c r="QAL149" s="69"/>
      <c r="QAM149" s="69"/>
      <c r="QAN149" s="69"/>
      <c r="QAO149" s="64"/>
      <c r="QAP149" s="56"/>
      <c r="QAQ149" s="63"/>
      <c r="QAR149" s="63"/>
      <c r="QAS149" s="68"/>
      <c r="QAT149" s="70"/>
      <c r="QAU149" s="69"/>
      <c r="QAV149" s="69"/>
      <c r="QAW149" s="69"/>
      <c r="QAX149" s="69"/>
      <c r="QAY149" s="69"/>
      <c r="QAZ149" s="69"/>
      <c r="QBA149" s="69"/>
      <c r="QBB149" s="69"/>
      <c r="QBC149" s="69"/>
      <c r="QBD149" s="69"/>
      <c r="QBE149" s="64"/>
      <c r="QBF149" s="56"/>
      <c r="QBG149" s="63"/>
      <c r="QBH149" s="63"/>
      <c r="QBI149" s="68"/>
      <c r="QBJ149" s="70"/>
      <c r="QBK149" s="69"/>
      <c r="QBL149" s="69"/>
      <c r="QBM149" s="69"/>
      <c r="QBN149" s="69"/>
      <c r="QBO149" s="69"/>
      <c r="QBP149" s="69"/>
      <c r="QBQ149" s="69"/>
      <c r="QBR149" s="69"/>
      <c r="QBS149" s="69"/>
      <c r="QBT149" s="69"/>
      <c r="QBU149" s="64"/>
      <c r="QBV149" s="56"/>
      <c r="QBW149" s="63"/>
      <c r="QBX149" s="63"/>
      <c r="QBY149" s="68"/>
      <c r="QBZ149" s="70"/>
      <c r="QCA149" s="69"/>
      <c r="QCB149" s="69"/>
      <c r="QCC149" s="69"/>
      <c r="QCD149" s="69"/>
      <c r="QCE149" s="69"/>
      <c r="QCF149" s="69"/>
      <c r="QCG149" s="69"/>
      <c r="QCH149" s="69"/>
      <c r="QCI149" s="69"/>
      <c r="QCJ149" s="69"/>
      <c r="QCK149" s="64"/>
      <c r="QCL149" s="56"/>
      <c r="QCM149" s="63"/>
      <c r="QCN149" s="63"/>
      <c r="QCO149" s="68"/>
      <c r="QCP149" s="70"/>
      <c r="QCQ149" s="69"/>
      <c r="QCR149" s="69"/>
      <c r="QCS149" s="69"/>
      <c r="QCT149" s="69"/>
      <c r="QCU149" s="69"/>
      <c r="QCV149" s="69"/>
      <c r="QCW149" s="69"/>
      <c r="QCX149" s="69"/>
      <c r="QCY149" s="69"/>
      <c r="QCZ149" s="69"/>
      <c r="QDA149" s="64"/>
      <c r="QDB149" s="56"/>
      <c r="QDC149" s="63"/>
      <c r="QDD149" s="63"/>
      <c r="QDE149" s="68"/>
      <c r="QDF149" s="70"/>
      <c r="QDG149" s="69"/>
      <c r="QDH149" s="69"/>
      <c r="QDI149" s="69"/>
      <c r="QDJ149" s="69"/>
      <c r="QDK149" s="69"/>
      <c r="QDL149" s="69"/>
      <c r="QDM149" s="69"/>
      <c r="QDN149" s="69"/>
      <c r="QDO149" s="69"/>
      <c r="QDP149" s="69"/>
      <c r="QDQ149" s="64"/>
      <c r="QDR149" s="56"/>
      <c r="QDS149" s="63"/>
      <c r="QDT149" s="63"/>
      <c r="QDU149" s="68"/>
      <c r="QDV149" s="70"/>
      <c r="QDW149" s="69"/>
      <c r="QDX149" s="69"/>
      <c r="QDY149" s="69"/>
      <c r="QDZ149" s="69"/>
      <c r="QEA149" s="69"/>
      <c r="QEB149" s="69"/>
      <c r="QEC149" s="69"/>
      <c r="QED149" s="69"/>
      <c r="QEE149" s="69"/>
      <c r="QEF149" s="69"/>
      <c r="QEG149" s="64"/>
      <c r="QEH149" s="56"/>
      <c r="QEI149" s="63"/>
      <c r="QEJ149" s="63"/>
      <c r="QEK149" s="68"/>
      <c r="QEL149" s="70"/>
      <c r="QEM149" s="69"/>
      <c r="QEN149" s="69"/>
      <c r="QEO149" s="69"/>
      <c r="QEP149" s="69"/>
      <c r="QEQ149" s="69"/>
      <c r="QER149" s="69"/>
      <c r="QES149" s="69"/>
      <c r="QET149" s="69"/>
      <c r="QEU149" s="69"/>
      <c r="QEV149" s="69"/>
      <c r="QEW149" s="64"/>
      <c r="QEX149" s="56"/>
      <c r="QEY149" s="63"/>
      <c r="QEZ149" s="63"/>
      <c r="QFA149" s="68"/>
      <c r="QFB149" s="70"/>
      <c r="QFC149" s="69"/>
      <c r="QFD149" s="69"/>
      <c r="QFE149" s="69"/>
      <c r="QFF149" s="69"/>
      <c r="QFG149" s="69"/>
      <c r="QFH149" s="69"/>
      <c r="QFI149" s="69"/>
      <c r="QFJ149" s="69"/>
      <c r="QFK149" s="69"/>
      <c r="QFL149" s="69"/>
      <c r="QFM149" s="64"/>
      <c r="QFN149" s="56"/>
      <c r="QFO149" s="63"/>
      <c r="QFP149" s="63"/>
      <c r="QFQ149" s="68"/>
      <c r="QFR149" s="70"/>
      <c r="QFS149" s="69"/>
      <c r="QFT149" s="69"/>
      <c r="QFU149" s="69"/>
      <c r="QFV149" s="69"/>
      <c r="QFW149" s="69"/>
      <c r="QFX149" s="69"/>
      <c r="QFY149" s="69"/>
      <c r="QFZ149" s="69"/>
      <c r="QGA149" s="69"/>
      <c r="QGB149" s="69"/>
      <c r="QGC149" s="64"/>
      <c r="QGD149" s="56"/>
      <c r="QGE149" s="63"/>
      <c r="QGF149" s="63"/>
      <c r="QGG149" s="68"/>
      <c r="QGH149" s="70"/>
      <c r="QGI149" s="69"/>
      <c r="QGJ149" s="69"/>
      <c r="QGK149" s="69"/>
      <c r="QGL149" s="69"/>
      <c r="QGM149" s="69"/>
      <c r="QGN149" s="69"/>
      <c r="QGO149" s="69"/>
      <c r="QGP149" s="69"/>
      <c r="QGQ149" s="69"/>
      <c r="QGR149" s="69"/>
      <c r="QGS149" s="64"/>
      <c r="QGT149" s="56"/>
      <c r="QGU149" s="63"/>
      <c r="QGV149" s="63"/>
      <c r="QGW149" s="68"/>
      <c r="QGX149" s="70"/>
      <c r="QGY149" s="69"/>
      <c r="QGZ149" s="69"/>
      <c r="QHA149" s="69"/>
      <c r="QHB149" s="69"/>
      <c r="QHC149" s="69"/>
      <c r="QHD149" s="69"/>
      <c r="QHE149" s="69"/>
      <c r="QHF149" s="69"/>
      <c r="QHG149" s="69"/>
      <c r="QHH149" s="69"/>
      <c r="QHI149" s="64"/>
      <c r="QHJ149" s="56"/>
      <c r="QHK149" s="63"/>
      <c r="QHL149" s="63"/>
      <c r="QHM149" s="68"/>
      <c r="QHN149" s="70"/>
      <c r="QHO149" s="69"/>
      <c r="QHP149" s="69"/>
      <c r="QHQ149" s="69"/>
      <c r="QHR149" s="69"/>
      <c r="QHS149" s="69"/>
      <c r="QHT149" s="69"/>
      <c r="QHU149" s="69"/>
      <c r="QHV149" s="69"/>
      <c r="QHW149" s="69"/>
      <c r="QHX149" s="69"/>
      <c r="QHY149" s="64"/>
      <c r="QHZ149" s="56"/>
      <c r="QIA149" s="63"/>
      <c r="QIB149" s="63"/>
      <c r="QIC149" s="68"/>
      <c r="QID149" s="70"/>
      <c r="QIE149" s="69"/>
      <c r="QIF149" s="69"/>
      <c r="QIG149" s="69"/>
      <c r="QIH149" s="69"/>
      <c r="QII149" s="69"/>
      <c r="QIJ149" s="69"/>
      <c r="QIK149" s="69"/>
      <c r="QIL149" s="69"/>
      <c r="QIM149" s="69"/>
      <c r="QIN149" s="69"/>
      <c r="QIO149" s="64"/>
      <c r="QIP149" s="56"/>
      <c r="QIQ149" s="63"/>
      <c r="QIR149" s="63"/>
      <c r="QIS149" s="68"/>
      <c r="QIT149" s="70"/>
      <c r="QIU149" s="69"/>
      <c r="QIV149" s="69"/>
      <c r="QIW149" s="69"/>
      <c r="QIX149" s="69"/>
      <c r="QIY149" s="69"/>
      <c r="QIZ149" s="69"/>
      <c r="QJA149" s="69"/>
      <c r="QJB149" s="69"/>
      <c r="QJC149" s="69"/>
      <c r="QJD149" s="69"/>
      <c r="QJE149" s="64"/>
      <c r="QJF149" s="56"/>
      <c r="QJG149" s="63"/>
      <c r="QJH149" s="63"/>
      <c r="QJI149" s="68"/>
      <c r="QJJ149" s="70"/>
      <c r="QJK149" s="69"/>
      <c r="QJL149" s="69"/>
      <c r="QJM149" s="69"/>
      <c r="QJN149" s="69"/>
      <c r="QJO149" s="69"/>
      <c r="QJP149" s="69"/>
      <c r="QJQ149" s="69"/>
      <c r="QJR149" s="69"/>
      <c r="QJS149" s="69"/>
      <c r="QJT149" s="69"/>
      <c r="QJU149" s="64"/>
      <c r="QJV149" s="56"/>
      <c r="QJW149" s="63"/>
      <c r="QJX149" s="63"/>
      <c r="QJY149" s="68"/>
      <c r="QJZ149" s="70"/>
      <c r="QKA149" s="69"/>
      <c r="QKB149" s="69"/>
      <c r="QKC149" s="69"/>
      <c r="QKD149" s="69"/>
      <c r="QKE149" s="69"/>
      <c r="QKF149" s="69"/>
      <c r="QKG149" s="69"/>
      <c r="QKH149" s="69"/>
      <c r="QKI149" s="69"/>
      <c r="QKJ149" s="69"/>
      <c r="QKK149" s="64"/>
      <c r="QKL149" s="56"/>
      <c r="QKM149" s="63"/>
      <c r="QKN149" s="63"/>
      <c r="QKO149" s="68"/>
      <c r="QKP149" s="70"/>
      <c r="QKQ149" s="69"/>
      <c r="QKR149" s="69"/>
      <c r="QKS149" s="69"/>
      <c r="QKT149" s="69"/>
      <c r="QKU149" s="69"/>
      <c r="QKV149" s="69"/>
      <c r="QKW149" s="69"/>
      <c r="QKX149" s="69"/>
      <c r="QKY149" s="69"/>
      <c r="QKZ149" s="69"/>
      <c r="QLA149" s="64"/>
      <c r="QLB149" s="56"/>
      <c r="QLC149" s="63"/>
      <c r="QLD149" s="63"/>
      <c r="QLE149" s="68"/>
      <c r="QLF149" s="70"/>
      <c r="QLG149" s="69"/>
      <c r="QLH149" s="69"/>
      <c r="QLI149" s="69"/>
      <c r="QLJ149" s="69"/>
      <c r="QLK149" s="69"/>
      <c r="QLL149" s="69"/>
      <c r="QLM149" s="69"/>
      <c r="QLN149" s="69"/>
      <c r="QLO149" s="69"/>
      <c r="QLP149" s="69"/>
      <c r="QLQ149" s="64"/>
      <c r="QLR149" s="56"/>
      <c r="QLS149" s="63"/>
      <c r="QLT149" s="63"/>
      <c r="QLU149" s="68"/>
      <c r="QLV149" s="70"/>
      <c r="QLW149" s="69"/>
      <c r="QLX149" s="69"/>
      <c r="QLY149" s="69"/>
      <c r="QLZ149" s="69"/>
      <c r="QMA149" s="69"/>
      <c r="QMB149" s="69"/>
      <c r="QMC149" s="69"/>
      <c r="QMD149" s="69"/>
      <c r="QME149" s="69"/>
      <c r="QMF149" s="69"/>
      <c r="QMG149" s="64"/>
      <c r="QMH149" s="56"/>
      <c r="QMI149" s="63"/>
      <c r="QMJ149" s="63"/>
      <c r="QMK149" s="68"/>
      <c r="QML149" s="70"/>
      <c r="QMM149" s="69"/>
      <c r="QMN149" s="69"/>
      <c r="QMO149" s="69"/>
      <c r="QMP149" s="69"/>
      <c r="QMQ149" s="69"/>
      <c r="QMR149" s="69"/>
      <c r="QMS149" s="69"/>
      <c r="QMT149" s="69"/>
      <c r="QMU149" s="69"/>
      <c r="QMV149" s="69"/>
      <c r="QMW149" s="64"/>
      <c r="QMX149" s="56"/>
      <c r="QMY149" s="63"/>
      <c r="QMZ149" s="63"/>
      <c r="QNA149" s="68"/>
      <c r="QNB149" s="70"/>
      <c r="QNC149" s="69"/>
      <c r="QND149" s="69"/>
      <c r="QNE149" s="69"/>
      <c r="QNF149" s="69"/>
      <c r="QNG149" s="69"/>
      <c r="QNH149" s="69"/>
      <c r="QNI149" s="69"/>
      <c r="QNJ149" s="69"/>
      <c r="QNK149" s="69"/>
      <c r="QNL149" s="69"/>
      <c r="QNM149" s="64"/>
      <c r="QNN149" s="56"/>
      <c r="QNO149" s="63"/>
      <c r="QNP149" s="63"/>
      <c r="QNQ149" s="68"/>
      <c r="QNR149" s="70"/>
      <c r="QNS149" s="69"/>
      <c r="QNT149" s="69"/>
      <c r="QNU149" s="69"/>
      <c r="QNV149" s="69"/>
      <c r="QNW149" s="69"/>
      <c r="QNX149" s="69"/>
      <c r="QNY149" s="69"/>
      <c r="QNZ149" s="69"/>
      <c r="QOA149" s="69"/>
      <c r="QOB149" s="69"/>
      <c r="QOC149" s="64"/>
      <c r="QOD149" s="56"/>
      <c r="QOE149" s="63"/>
      <c r="QOF149" s="63"/>
      <c r="QOG149" s="68"/>
      <c r="QOH149" s="70"/>
      <c r="QOI149" s="69"/>
      <c r="QOJ149" s="69"/>
      <c r="QOK149" s="69"/>
      <c r="QOL149" s="69"/>
      <c r="QOM149" s="69"/>
      <c r="QON149" s="69"/>
      <c r="QOO149" s="69"/>
      <c r="QOP149" s="69"/>
      <c r="QOQ149" s="69"/>
      <c r="QOR149" s="69"/>
      <c r="QOS149" s="64"/>
      <c r="QOT149" s="56"/>
      <c r="QOU149" s="63"/>
      <c r="QOV149" s="63"/>
      <c r="QOW149" s="68"/>
      <c r="QOX149" s="70"/>
      <c r="QOY149" s="69"/>
      <c r="QOZ149" s="69"/>
      <c r="QPA149" s="69"/>
      <c r="QPB149" s="69"/>
      <c r="QPC149" s="69"/>
      <c r="QPD149" s="69"/>
      <c r="QPE149" s="69"/>
      <c r="QPF149" s="69"/>
      <c r="QPG149" s="69"/>
      <c r="QPH149" s="69"/>
      <c r="QPI149" s="64"/>
      <c r="QPJ149" s="56"/>
      <c r="QPK149" s="63"/>
      <c r="QPL149" s="63"/>
      <c r="QPM149" s="68"/>
      <c r="QPN149" s="70"/>
      <c r="QPO149" s="69"/>
      <c r="QPP149" s="69"/>
      <c r="QPQ149" s="69"/>
      <c r="QPR149" s="69"/>
      <c r="QPS149" s="69"/>
      <c r="QPT149" s="69"/>
      <c r="QPU149" s="69"/>
      <c r="QPV149" s="69"/>
      <c r="QPW149" s="69"/>
      <c r="QPX149" s="69"/>
      <c r="QPY149" s="64"/>
      <c r="QPZ149" s="56"/>
      <c r="QQA149" s="63"/>
      <c r="QQB149" s="63"/>
      <c r="QQC149" s="68"/>
      <c r="QQD149" s="70"/>
      <c r="QQE149" s="69"/>
      <c r="QQF149" s="69"/>
      <c r="QQG149" s="69"/>
      <c r="QQH149" s="69"/>
      <c r="QQI149" s="69"/>
      <c r="QQJ149" s="69"/>
      <c r="QQK149" s="69"/>
      <c r="QQL149" s="69"/>
      <c r="QQM149" s="69"/>
      <c r="QQN149" s="69"/>
      <c r="QQO149" s="64"/>
      <c r="QQP149" s="56"/>
      <c r="QQQ149" s="63"/>
      <c r="QQR149" s="63"/>
      <c r="QQS149" s="68"/>
      <c r="QQT149" s="70"/>
      <c r="QQU149" s="69"/>
      <c r="QQV149" s="69"/>
      <c r="QQW149" s="69"/>
      <c r="QQX149" s="69"/>
      <c r="QQY149" s="69"/>
      <c r="QQZ149" s="69"/>
      <c r="QRA149" s="69"/>
      <c r="QRB149" s="69"/>
      <c r="QRC149" s="69"/>
      <c r="QRD149" s="69"/>
      <c r="QRE149" s="64"/>
      <c r="QRF149" s="56"/>
      <c r="QRG149" s="63"/>
      <c r="QRH149" s="63"/>
      <c r="QRI149" s="68"/>
      <c r="QRJ149" s="70"/>
      <c r="QRK149" s="69"/>
      <c r="QRL149" s="69"/>
      <c r="QRM149" s="69"/>
      <c r="QRN149" s="69"/>
      <c r="QRO149" s="69"/>
      <c r="QRP149" s="69"/>
      <c r="QRQ149" s="69"/>
      <c r="QRR149" s="69"/>
      <c r="QRS149" s="69"/>
      <c r="QRT149" s="69"/>
      <c r="QRU149" s="64"/>
      <c r="QRV149" s="56"/>
      <c r="QRW149" s="63"/>
      <c r="QRX149" s="63"/>
      <c r="QRY149" s="68"/>
      <c r="QRZ149" s="70"/>
      <c r="QSA149" s="69"/>
      <c r="QSB149" s="69"/>
      <c r="QSC149" s="69"/>
      <c r="QSD149" s="69"/>
      <c r="QSE149" s="69"/>
      <c r="QSF149" s="69"/>
      <c r="QSG149" s="69"/>
      <c r="QSH149" s="69"/>
      <c r="QSI149" s="69"/>
      <c r="QSJ149" s="69"/>
      <c r="QSK149" s="64"/>
      <c r="QSL149" s="56"/>
      <c r="QSM149" s="63"/>
      <c r="QSN149" s="63"/>
      <c r="QSO149" s="68"/>
      <c r="QSP149" s="70"/>
      <c r="QSQ149" s="69"/>
      <c r="QSR149" s="69"/>
      <c r="QSS149" s="69"/>
      <c r="QST149" s="69"/>
      <c r="QSU149" s="69"/>
      <c r="QSV149" s="69"/>
      <c r="QSW149" s="69"/>
      <c r="QSX149" s="69"/>
      <c r="QSY149" s="69"/>
      <c r="QSZ149" s="69"/>
      <c r="QTA149" s="64"/>
      <c r="QTB149" s="56"/>
      <c r="QTC149" s="63"/>
      <c r="QTD149" s="63"/>
      <c r="QTE149" s="68"/>
      <c r="QTF149" s="70"/>
      <c r="QTG149" s="69"/>
      <c r="QTH149" s="69"/>
      <c r="QTI149" s="69"/>
      <c r="QTJ149" s="69"/>
      <c r="QTK149" s="69"/>
      <c r="QTL149" s="69"/>
      <c r="QTM149" s="69"/>
      <c r="QTN149" s="69"/>
      <c r="QTO149" s="69"/>
      <c r="QTP149" s="69"/>
      <c r="QTQ149" s="64"/>
      <c r="QTR149" s="56"/>
      <c r="QTS149" s="63"/>
      <c r="QTT149" s="63"/>
      <c r="QTU149" s="68"/>
      <c r="QTV149" s="70"/>
      <c r="QTW149" s="69"/>
      <c r="QTX149" s="69"/>
      <c r="QTY149" s="69"/>
      <c r="QTZ149" s="69"/>
      <c r="QUA149" s="69"/>
      <c r="QUB149" s="69"/>
      <c r="QUC149" s="69"/>
      <c r="QUD149" s="69"/>
      <c r="QUE149" s="69"/>
      <c r="QUF149" s="69"/>
      <c r="QUG149" s="64"/>
      <c r="QUH149" s="56"/>
      <c r="QUI149" s="63"/>
      <c r="QUJ149" s="63"/>
      <c r="QUK149" s="68"/>
      <c r="QUL149" s="70"/>
      <c r="QUM149" s="69"/>
      <c r="QUN149" s="69"/>
      <c r="QUO149" s="69"/>
      <c r="QUP149" s="69"/>
      <c r="QUQ149" s="69"/>
      <c r="QUR149" s="69"/>
      <c r="QUS149" s="69"/>
      <c r="QUT149" s="69"/>
      <c r="QUU149" s="69"/>
      <c r="QUV149" s="69"/>
      <c r="QUW149" s="64"/>
      <c r="QUX149" s="56"/>
      <c r="QUY149" s="63"/>
      <c r="QUZ149" s="63"/>
      <c r="QVA149" s="68"/>
      <c r="QVB149" s="70"/>
      <c r="QVC149" s="69"/>
      <c r="QVD149" s="69"/>
      <c r="QVE149" s="69"/>
      <c r="QVF149" s="69"/>
      <c r="QVG149" s="69"/>
      <c r="QVH149" s="69"/>
      <c r="QVI149" s="69"/>
      <c r="QVJ149" s="69"/>
      <c r="QVK149" s="69"/>
      <c r="QVL149" s="69"/>
      <c r="QVM149" s="64"/>
      <c r="QVN149" s="56"/>
      <c r="QVO149" s="63"/>
      <c r="QVP149" s="63"/>
      <c r="QVQ149" s="68"/>
      <c r="QVR149" s="70"/>
      <c r="QVS149" s="69"/>
      <c r="QVT149" s="69"/>
      <c r="QVU149" s="69"/>
      <c r="QVV149" s="69"/>
      <c r="QVW149" s="69"/>
      <c r="QVX149" s="69"/>
      <c r="QVY149" s="69"/>
      <c r="QVZ149" s="69"/>
      <c r="QWA149" s="69"/>
      <c r="QWB149" s="69"/>
      <c r="QWC149" s="64"/>
      <c r="QWD149" s="56"/>
      <c r="QWE149" s="63"/>
      <c r="QWF149" s="63"/>
      <c r="QWG149" s="68"/>
      <c r="QWH149" s="70"/>
      <c r="QWI149" s="69"/>
      <c r="QWJ149" s="69"/>
      <c r="QWK149" s="69"/>
      <c r="QWL149" s="69"/>
      <c r="QWM149" s="69"/>
      <c r="QWN149" s="69"/>
      <c r="QWO149" s="69"/>
      <c r="QWP149" s="69"/>
      <c r="QWQ149" s="69"/>
      <c r="QWR149" s="69"/>
      <c r="QWS149" s="64"/>
      <c r="QWT149" s="56"/>
      <c r="QWU149" s="63"/>
      <c r="QWV149" s="63"/>
      <c r="QWW149" s="68"/>
      <c r="QWX149" s="70"/>
      <c r="QWY149" s="69"/>
      <c r="QWZ149" s="69"/>
      <c r="QXA149" s="69"/>
      <c r="QXB149" s="69"/>
      <c r="QXC149" s="69"/>
      <c r="QXD149" s="69"/>
      <c r="QXE149" s="69"/>
      <c r="QXF149" s="69"/>
      <c r="QXG149" s="69"/>
      <c r="QXH149" s="69"/>
      <c r="QXI149" s="64"/>
      <c r="QXJ149" s="56"/>
      <c r="QXK149" s="63"/>
      <c r="QXL149" s="63"/>
      <c r="QXM149" s="68"/>
      <c r="QXN149" s="70"/>
      <c r="QXO149" s="69"/>
      <c r="QXP149" s="69"/>
      <c r="QXQ149" s="69"/>
      <c r="QXR149" s="69"/>
      <c r="QXS149" s="69"/>
      <c r="QXT149" s="69"/>
      <c r="QXU149" s="69"/>
      <c r="QXV149" s="69"/>
      <c r="QXW149" s="69"/>
      <c r="QXX149" s="69"/>
      <c r="QXY149" s="64"/>
      <c r="QXZ149" s="56"/>
      <c r="QYA149" s="63"/>
      <c r="QYB149" s="63"/>
      <c r="QYC149" s="68"/>
      <c r="QYD149" s="70"/>
      <c r="QYE149" s="69"/>
      <c r="QYF149" s="69"/>
      <c r="QYG149" s="69"/>
      <c r="QYH149" s="69"/>
      <c r="QYI149" s="69"/>
      <c r="QYJ149" s="69"/>
      <c r="QYK149" s="69"/>
      <c r="QYL149" s="69"/>
      <c r="QYM149" s="69"/>
      <c r="QYN149" s="69"/>
      <c r="QYO149" s="64"/>
      <c r="QYP149" s="56"/>
      <c r="QYQ149" s="63"/>
      <c r="QYR149" s="63"/>
      <c r="QYS149" s="68"/>
      <c r="QYT149" s="70"/>
      <c r="QYU149" s="69"/>
      <c r="QYV149" s="69"/>
      <c r="QYW149" s="69"/>
      <c r="QYX149" s="69"/>
      <c r="QYY149" s="69"/>
      <c r="QYZ149" s="69"/>
      <c r="QZA149" s="69"/>
      <c r="QZB149" s="69"/>
      <c r="QZC149" s="69"/>
      <c r="QZD149" s="69"/>
      <c r="QZE149" s="64"/>
      <c r="QZF149" s="56"/>
      <c r="QZG149" s="63"/>
      <c r="QZH149" s="63"/>
      <c r="QZI149" s="68"/>
      <c r="QZJ149" s="70"/>
      <c r="QZK149" s="69"/>
      <c r="QZL149" s="69"/>
      <c r="QZM149" s="69"/>
      <c r="QZN149" s="69"/>
      <c r="QZO149" s="69"/>
      <c r="QZP149" s="69"/>
      <c r="QZQ149" s="69"/>
      <c r="QZR149" s="69"/>
      <c r="QZS149" s="69"/>
      <c r="QZT149" s="69"/>
      <c r="QZU149" s="64"/>
      <c r="QZV149" s="56"/>
      <c r="QZW149" s="63"/>
      <c r="QZX149" s="63"/>
      <c r="QZY149" s="68"/>
      <c r="QZZ149" s="70"/>
      <c r="RAA149" s="69"/>
      <c r="RAB149" s="69"/>
      <c r="RAC149" s="69"/>
      <c r="RAD149" s="69"/>
      <c r="RAE149" s="69"/>
      <c r="RAF149" s="69"/>
      <c r="RAG149" s="69"/>
      <c r="RAH149" s="69"/>
      <c r="RAI149" s="69"/>
      <c r="RAJ149" s="69"/>
      <c r="RAK149" s="64"/>
      <c r="RAL149" s="56"/>
      <c r="RAM149" s="63"/>
      <c r="RAN149" s="63"/>
      <c r="RAO149" s="68"/>
      <c r="RAP149" s="70"/>
      <c r="RAQ149" s="69"/>
      <c r="RAR149" s="69"/>
      <c r="RAS149" s="69"/>
      <c r="RAT149" s="69"/>
      <c r="RAU149" s="69"/>
      <c r="RAV149" s="69"/>
      <c r="RAW149" s="69"/>
      <c r="RAX149" s="69"/>
      <c r="RAY149" s="69"/>
      <c r="RAZ149" s="69"/>
      <c r="RBA149" s="64"/>
      <c r="RBB149" s="56"/>
      <c r="RBC149" s="63"/>
      <c r="RBD149" s="63"/>
      <c r="RBE149" s="68"/>
      <c r="RBF149" s="70"/>
      <c r="RBG149" s="69"/>
      <c r="RBH149" s="69"/>
      <c r="RBI149" s="69"/>
      <c r="RBJ149" s="69"/>
      <c r="RBK149" s="69"/>
      <c r="RBL149" s="69"/>
      <c r="RBM149" s="69"/>
      <c r="RBN149" s="69"/>
      <c r="RBO149" s="69"/>
      <c r="RBP149" s="69"/>
      <c r="RBQ149" s="64"/>
      <c r="RBR149" s="56"/>
      <c r="RBS149" s="63"/>
      <c r="RBT149" s="63"/>
      <c r="RBU149" s="68"/>
      <c r="RBV149" s="70"/>
      <c r="RBW149" s="69"/>
      <c r="RBX149" s="69"/>
      <c r="RBY149" s="69"/>
      <c r="RBZ149" s="69"/>
      <c r="RCA149" s="69"/>
      <c r="RCB149" s="69"/>
      <c r="RCC149" s="69"/>
      <c r="RCD149" s="69"/>
      <c r="RCE149" s="69"/>
      <c r="RCF149" s="69"/>
      <c r="RCG149" s="64"/>
      <c r="RCH149" s="56"/>
      <c r="RCI149" s="63"/>
      <c r="RCJ149" s="63"/>
      <c r="RCK149" s="68"/>
      <c r="RCL149" s="70"/>
      <c r="RCM149" s="69"/>
      <c r="RCN149" s="69"/>
      <c r="RCO149" s="69"/>
      <c r="RCP149" s="69"/>
      <c r="RCQ149" s="69"/>
      <c r="RCR149" s="69"/>
      <c r="RCS149" s="69"/>
      <c r="RCT149" s="69"/>
      <c r="RCU149" s="69"/>
      <c r="RCV149" s="69"/>
      <c r="RCW149" s="64"/>
      <c r="RCX149" s="56"/>
      <c r="RCY149" s="63"/>
      <c r="RCZ149" s="63"/>
      <c r="RDA149" s="68"/>
      <c r="RDB149" s="70"/>
      <c r="RDC149" s="69"/>
      <c r="RDD149" s="69"/>
      <c r="RDE149" s="69"/>
      <c r="RDF149" s="69"/>
      <c r="RDG149" s="69"/>
      <c r="RDH149" s="69"/>
      <c r="RDI149" s="69"/>
      <c r="RDJ149" s="69"/>
      <c r="RDK149" s="69"/>
      <c r="RDL149" s="69"/>
      <c r="RDM149" s="64"/>
      <c r="RDN149" s="56"/>
      <c r="RDO149" s="63"/>
      <c r="RDP149" s="63"/>
      <c r="RDQ149" s="68"/>
      <c r="RDR149" s="70"/>
      <c r="RDS149" s="69"/>
      <c r="RDT149" s="69"/>
      <c r="RDU149" s="69"/>
      <c r="RDV149" s="69"/>
      <c r="RDW149" s="69"/>
      <c r="RDX149" s="69"/>
      <c r="RDY149" s="69"/>
      <c r="RDZ149" s="69"/>
      <c r="REA149" s="69"/>
      <c r="REB149" s="69"/>
      <c r="REC149" s="64"/>
      <c r="RED149" s="56"/>
      <c r="REE149" s="63"/>
      <c r="REF149" s="63"/>
      <c r="REG149" s="68"/>
      <c r="REH149" s="70"/>
      <c r="REI149" s="69"/>
      <c r="REJ149" s="69"/>
      <c r="REK149" s="69"/>
      <c r="REL149" s="69"/>
      <c r="REM149" s="69"/>
      <c r="REN149" s="69"/>
      <c r="REO149" s="69"/>
      <c r="REP149" s="69"/>
      <c r="REQ149" s="69"/>
      <c r="RER149" s="69"/>
      <c r="RES149" s="64"/>
      <c r="RET149" s="56"/>
      <c r="REU149" s="63"/>
      <c r="REV149" s="63"/>
      <c r="REW149" s="68"/>
      <c r="REX149" s="70"/>
      <c r="REY149" s="69"/>
      <c r="REZ149" s="69"/>
      <c r="RFA149" s="69"/>
      <c r="RFB149" s="69"/>
      <c r="RFC149" s="69"/>
      <c r="RFD149" s="69"/>
      <c r="RFE149" s="69"/>
      <c r="RFF149" s="69"/>
      <c r="RFG149" s="69"/>
      <c r="RFH149" s="69"/>
      <c r="RFI149" s="64"/>
      <c r="RFJ149" s="56"/>
      <c r="RFK149" s="63"/>
      <c r="RFL149" s="63"/>
      <c r="RFM149" s="68"/>
      <c r="RFN149" s="70"/>
      <c r="RFO149" s="69"/>
      <c r="RFP149" s="69"/>
      <c r="RFQ149" s="69"/>
      <c r="RFR149" s="69"/>
      <c r="RFS149" s="69"/>
      <c r="RFT149" s="69"/>
      <c r="RFU149" s="69"/>
      <c r="RFV149" s="69"/>
      <c r="RFW149" s="69"/>
      <c r="RFX149" s="69"/>
      <c r="RFY149" s="64"/>
      <c r="RFZ149" s="56"/>
      <c r="RGA149" s="63"/>
      <c r="RGB149" s="63"/>
      <c r="RGC149" s="68"/>
      <c r="RGD149" s="70"/>
      <c r="RGE149" s="69"/>
      <c r="RGF149" s="69"/>
      <c r="RGG149" s="69"/>
      <c r="RGH149" s="69"/>
      <c r="RGI149" s="69"/>
      <c r="RGJ149" s="69"/>
      <c r="RGK149" s="69"/>
      <c r="RGL149" s="69"/>
      <c r="RGM149" s="69"/>
      <c r="RGN149" s="69"/>
      <c r="RGO149" s="64"/>
      <c r="RGP149" s="56"/>
      <c r="RGQ149" s="63"/>
      <c r="RGR149" s="63"/>
      <c r="RGS149" s="68"/>
      <c r="RGT149" s="70"/>
      <c r="RGU149" s="69"/>
      <c r="RGV149" s="69"/>
      <c r="RGW149" s="69"/>
      <c r="RGX149" s="69"/>
      <c r="RGY149" s="69"/>
      <c r="RGZ149" s="69"/>
      <c r="RHA149" s="69"/>
      <c r="RHB149" s="69"/>
      <c r="RHC149" s="69"/>
      <c r="RHD149" s="69"/>
      <c r="RHE149" s="64"/>
      <c r="RHF149" s="56"/>
      <c r="RHG149" s="63"/>
      <c r="RHH149" s="63"/>
      <c r="RHI149" s="68"/>
      <c r="RHJ149" s="70"/>
      <c r="RHK149" s="69"/>
      <c r="RHL149" s="69"/>
      <c r="RHM149" s="69"/>
      <c r="RHN149" s="69"/>
      <c r="RHO149" s="69"/>
      <c r="RHP149" s="69"/>
      <c r="RHQ149" s="69"/>
      <c r="RHR149" s="69"/>
      <c r="RHS149" s="69"/>
      <c r="RHT149" s="69"/>
      <c r="RHU149" s="64"/>
      <c r="RHV149" s="56"/>
      <c r="RHW149" s="63"/>
      <c r="RHX149" s="63"/>
      <c r="RHY149" s="68"/>
      <c r="RHZ149" s="70"/>
      <c r="RIA149" s="69"/>
      <c r="RIB149" s="69"/>
      <c r="RIC149" s="69"/>
      <c r="RID149" s="69"/>
      <c r="RIE149" s="69"/>
      <c r="RIF149" s="69"/>
      <c r="RIG149" s="69"/>
      <c r="RIH149" s="69"/>
      <c r="RII149" s="69"/>
      <c r="RIJ149" s="69"/>
      <c r="RIK149" s="64"/>
      <c r="RIL149" s="56"/>
      <c r="RIM149" s="63"/>
      <c r="RIN149" s="63"/>
      <c r="RIO149" s="68"/>
      <c r="RIP149" s="70"/>
      <c r="RIQ149" s="69"/>
      <c r="RIR149" s="69"/>
      <c r="RIS149" s="69"/>
      <c r="RIT149" s="69"/>
      <c r="RIU149" s="69"/>
      <c r="RIV149" s="69"/>
      <c r="RIW149" s="69"/>
      <c r="RIX149" s="69"/>
      <c r="RIY149" s="69"/>
      <c r="RIZ149" s="69"/>
      <c r="RJA149" s="64"/>
      <c r="RJB149" s="56"/>
      <c r="RJC149" s="63"/>
      <c r="RJD149" s="63"/>
      <c r="RJE149" s="68"/>
      <c r="RJF149" s="70"/>
      <c r="RJG149" s="69"/>
      <c r="RJH149" s="69"/>
      <c r="RJI149" s="69"/>
      <c r="RJJ149" s="69"/>
      <c r="RJK149" s="69"/>
      <c r="RJL149" s="69"/>
      <c r="RJM149" s="69"/>
      <c r="RJN149" s="69"/>
      <c r="RJO149" s="69"/>
      <c r="RJP149" s="69"/>
      <c r="RJQ149" s="64"/>
      <c r="RJR149" s="56"/>
      <c r="RJS149" s="63"/>
      <c r="RJT149" s="63"/>
      <c r="RJU149" s="68"/>
      <c r="RJV149" s="70"/>
      <c r="RJW149" s="69"/>
      <c r="RJX149" s="69"/>
      <c r="RJY149" s="69"/>
      <c r="RJZ149" s="69"/>
      <c r="RKA149" s="69"/>
      <c r="RKB149" s="69"/>
      <c r="RKC149" s="69"/>
      <c r="RKD149" s="69"/>
      <c r="RKE149" s="69"/>
      <c r="RKF149" s="69"/>
      <c r="RKG149" s="64"/>
      <c r="RKH149" s="56"/>
      <c r="RKI149" s="63"/>
      <c r="RKJ149" s="63"/>
      <c r="RKK149" s="68"/>
      <c r="RKL149" s="70"/>
      <c r="RKM149" s="69"/>
      <c r="RKN149" s="69"/>
      <c r="RKO149" s="69"/>
      <c r="RKP149" s="69"/>
      <c r="RKQ149" s="69"/>
      <c r="RKR149" s="69"/>
      <c r="RKS149" s="69"/>
      <c r="RKT149" s="69"/>
      <c r="RKU149" s="69"/>
      <c r="RKV149" s="69"/>
      <c r="RKW149" s="64"/>
      <c r="RKX149" s="56"/>
      <c r="RKY149" s="63"/>
      <c r="RKZ149" s="63"/>
      <c r="RLA149" s="68"/>
      <c r="RLB149" s="70"/>
      <c r="RLC149" s="69"/>
      <c r="RLD149" s="69"/>
      <c r="RLE149" s="69"/>
      <c r="RLF149" s="69"/>
      <c r="RLG149" s="69"/>
      <c r="RLH149" s="69"/>
      <c r="RLI149" s="69"/>
      <c r="RLJ149" s="69"/>
      <c r="RLK149" s="69"/>
      <c r="RLL149" s="69"/>
      <c r="RLM149" s="64"/>
      <c r="RLN149" s="56"/>
      <c r="RLO149" s="63"/>
      <c r="RLP149" s="63"/>
      <c r="RLQ149" s="68"/>
      <c r="RLR149" s="70"/>
      <c r="RLS149" s="69"/>
      <c r="RLT149" s="69"/>
      <c r="RLU149" s="69"/>
      <c r="RLV149" s="69"/>
      <c r="RLW149" s="69"/>
      <c r="RLX149" s="69"/>
      <c r="RLY149" s="69"/>
      <c r="RLZ149" s="69"/>
      <c r="RMA149" s="69"/>
      <c r="RMB149" s="69"/>
      <c r="RMC149" s="64"/>
      <c r="RMD149" s="56"/>
      <c r="RME149" s="63"/>
      <c r="RMF149" s="63"/>
      <c r="RMG149" s="68"/>
      <c r="RMH149" s="70"/>
      <c r="RMI149" s="69"/>
      <c r="RMJ149" s="69"/>
      <c r="RMK149" s="69"/>
      <c r="RML149" s="69"/>
      <c r="RMM149" s="69"/>
      <c r="RMN149" s="69"/>
      <c r="RMO149" s="69"/>
      <c r="RMP149" s="69"/>
      <c r="RMQ149" s="69"/>
      <c r="RMR149" s="69"/>
      <c r="RMS149" s="64"/>
      <c r="RMT149" s="56"/>
      <c r="RMU149" s="63"/>
      <c r="RMV149" s="63"/>
      <c r="RMW149" s="68"/>
      <c r="RMX149" s="70"/>
      <c r="RMY149" s="69"/>
      <c r="RMZ149" s="69"/>
      <c r="RNA149" s="69"/>
      <c r="RNB149" s="69"/>
      <c r="RNC149" s="69"/>
      <c r="RND149" s="69"/>
      <c r="RNE149" s="69"/>
      <c r="RNF149" s="69"/>
      <c r="RNG149" s="69"/>
      <c r="RNH149" s="69"/>
      <c r="RNI149" s="64"/>
      <c r="RNJ149" s="56"/>
      <c r="RNK149" s="63"/>
      <c r="RNL149" s="63"/>
      <c r="RNM149" s="68"/>
      <c r="RNN149" s="70"/>
      <c r="RNO149" s="69"/>
      <c r="RNP149" s="69"/>
      <c r="RNQ149" s="69"/>
      <c r="RNR149" s="69"/>
      <c r="RNS149" s="69"/>
      <c r="RNT149" s="69"/>
      <c r="RNU149" s="69"/>
      <c r="RNV149" s="69"/>
      <c r="RNW149" s="69"/>
      <c r="RNX149" s="69"/>
      <c r="RNY149" s="64"/>
      <c r="RNZ149" s="56"/>
      <c r="ROA149" s="63"/>
      <c r="ROB149" s="63"/>
      <c r="ROC149" s="68"/>
      <c r="ROD149" s="70"/>
      <c r="ROE149" s="69"/>
      <c r="ROF149" s="69"/>
      <c r="ROG149" s="69"/>
      <c r="ROH149" s="69"/>
      <c r="ROI149" s="69"/>
      <c r="ROJ149" s="69"/>
      <c r="ROK149" s="69"/>
      <c r="ROL149" s="69"/>
      <c r="ROM149" s="69"/>
      <c r="RON149" s="69"/>
      <c r="ROO149" s="64"/>
      <c r="ROP149" s="56"/>
      <c r="ROQ149" s="63"/>
      <c r="ROR149" s="63"/>
      <c r="ROS149" s="68"/>
      <c r="ROT149" s="70"/>
      <c r="ROU149" s="69"/>
      <c r="ROV149" s="69"/>
      <c r="ROW149" s="69"/>
      <c r="ROX149" s="69"/>
      <c r="ROY149" s="69"/>
      <c r="ROZ149" s="69"/>
      <c r="RPA149" s="69"/>
      <c r="RPB149" s="69"/>
      <c r="RPC149" s="69"/>
      <c r="RPD149" s="69"/>
      <c r="RPE149" s="64"/>
      <c r="RPF149" s="56"/>
      <c r="RPG149" s="63"/>
      <c r="RPH149" s="63"/>
      <c r="RPI149" s="68"/>
      <c r="RPJ149" s="70"/>
      <c r="RPK149" s="69"/>
      <c r="RPL149" s="69"/>
      <c r="RPM149" s="69"/>
      <c r="RPN149" s="69"/>
      <c r="RPO149" s="69"/>
      <c r="RPP149" s="69"/>
      <c r="RPQ149" s="69"/>
      <c r="RPR149" s="69"/>
      <c r="RPS149" s="69"/>
      <c r="RPT149" s="69"/>
      <c r="RPU149" s="64"/>
      <c r="RPV149" s="56"/>
      <c r="RPW149" s="63"/>
      <c r="RPX149" s="63"/>
      <c r="RPY149" s="68"/>
      <c r="RPZ149" s="70"/>
      <c r="RQA149" s="69"/>
      <c r="RQB149" s="69"/>
      <c r="RQC149" s="69"/>
      <c r="RQD149" s="69"/>
      <c r="RQE149" s="69"/>
      <c r="RQF149" s="69"/>
      <c r="RQG149" s="69"/>
      <c r="RQH149" s="69"/>
      <c r="RQI149" s="69"/>
      <c r="RQJ149" s="69"/>
      <c r="RQK149" s="64"/>
      <c r="RQL149" s="56"/>
      <c r="RQM149" s="63"/>
      <c r="RQN149" s="63"/>
      <c r="RQO149" s="68"/>
      <c r="RQP149" s="70"/>
      <c r="RQQ149" s="69"/>
      <c r="RQR149" s="69"/>
      <c r="RQS149" s="69"/>
      <c r="RQT149" s="69"/>
      <c r="RQU149" s="69"/>
      <c r="RQV149" s="69"/>
      <c r="RQW149" s="69"/>
      <c r="RQX149" s="69"/>
      <c r="RQY149" s="69"/>
      <c r="RQZ149" s="69"/>
      <c r="RRA149" s="64"/>
      <c r="RRB149" s="56"/>
      <c r="RRC149" s="63"/>
      <c r="RRD149" s="63"/>
      <c r="RRE149" s="68"/>
      <c r="RRF149" s="70"/>
      <c r="RRG149" s="69"/>
      <c r="RRH149" s="69"/>
      <c r="RRI149" s="69"/>
      <c r="RRJ149" s="69"/>
      <c r="RRK149" s="69"/>
      <c r="RRL149" s="69"/>
      <c r="RRM149" s="69"/>
      <c r="RRN149" s="69"/>
      <c r="RRO149" s="69"/>
      <c r="RRP149" s="69"/>
      <c r="RRQ149" s="64"/>
      <c r="RRR149" s="56"/>
      <c r="RRS149" s="63"/>
      <c r="RRT149" s="63"/>
      <c r="RRU149" s="68"/>
      <c r="RRV149" s="70"/>
      <c r="RRW149" s="69"/>
      <c r="RRX149" s="69"/>
      <c r="RRY149" s="69"/>
      <c r="RRZ149" s="69"/>
      <c r="RSA149" s="69"/>
      <c r="RSB149" s="69"/>
      <c r="RSC149" s="69"/>
      <c r="RSD149" s="69"/>
      <c r="RSE149" s="69"/>
      <c r="RSF149" s="69"/>
      <c r="RSG149" s="64"/>
      <c r="RSH149" s="56"/>
      <c r="RSI149" s="63"/>
      <c r="RSJ149" s="63"/>
      <c r="RSK149" s="68"/>
      <c r="RSL149" s="70"/>
      <c r="RSM149" s="69"/>
      <c r="RSN149" s="69"/>
      <c r="RSO149" s="69"/>
      <c r="RSP149" s="69"/>
      <c r="RSQ149" s="69"/>
      <c r="RSR149" s="69"/>
      <c r="RSS149" s="69"/>
      <c r="RST149" s="69"/>
      <c r="RSU149" s="69"/>
      <c r="RSV149" s="69"/>
      <c r="RSW149" s="64"/>
      <c r="RSX149" s="56"/>
      <c r="RSY149" s="63"/>
      <c r="RSZ149" s="63"/>
      <c r="RTA149" s="68"/>
      <c r="RTB149" s="70"/>
      <c r="RTC149" s="69"/>
      <c r="RTD149" s="69"/>
      <c r="RTE149" s="69"/>
      <c r="RTF149" s="69"/>
      <c r="RTG149" s="69"/>
      <c r="RTH149" s="69"/>
      <c r="RTI149" s="69"/>
      <c r="RTJ149" s="69"/>
      <c r="RTK149" s="69"/>
      <c r="RTL149" s="69"/>
      <c r="RTM149" s="64"/>
      <c r="RTN149" s="56"/>
      <c r="RTO149" s="63"/>
      <c r="RTP149" s="63"/>
      <c r="RTQ149" s="68"/>
      <c r="RTR149" s="70"/>
      <c r="RTS149" s="69"/>
      <c r="RTT149" s="69"/>
      <c r="RTU149" s="69"/>
      <c r="RTV149" s="69"/>
      <c r="RTW149" s="69"/>
      <c r="RTX149" s="69"/>
      <c r="RTY149" s="69"/>
      <c r="RTZ149" s="69"/>
      <c r="RUA149" s="69"/>
      <c r="RUB149" s="69"/>
      <c r="RUC149" s="64"/>
      <c r="RUD149" s="56"/>
      <c r="RUE149" s="63"/>
      <c r="RUF149" s="63"/>
      <c r="RUG149" s="68"/>
      <c r="RUH149" s="70"/>
      <c r="RUI149" s="69"/>
      <c r="RUJ149" s="69"/>
      <c r="RUK149" s="69"/>
      <c r="RUL149" s="69"/>
      <c r="RUM149" s="69"/>
      <c r="RUN149" s="69"/>
      <c r="RUO149" s="69"/>
      <c r="RUP149" s="69"/>
      <c r="RUQ149" s="69"/>
      <c r="RUR149" s="69"/>
      <c r="RUS149" s="64"/>
      <c r="RUT149" s="56"/>
      <c r="RUU149" s="63"/>
      <c r="RUV149" s="63"/>
      <c r="RUW149" s="68"/>
      <c r="RUX149" s="70"/>
      <c r="RUY149" s="69"/>
      <c r="RUZ149" s="69"/>
      <c r="RVA149" s="69"/>
      <c r="RVB149" s="69"/>
      <c r="RVC149" s="69"/>
      <c r="RVD149" s="69"/>
      <c r="RVE149" s="69"/>
      <c r="RVF149" s="69"/>
      <c r="RVG149" s="69"/>
      <c r="RVH149" s="69"/>
      <c r="RVI149" s="64"/>
      <c r="RVJ149" s="56"/>
      <c r="RVK149" s="63"/>
      <c r="RVL149" s="63"/>
      <c r="RVM149" s="68"/>
      <c r="RVN149" s="70"/>
      <c r="RVO149" s="69"/>
      <c r="RVP149" s="69"/>
      <c r="RVQ149" s="69"/>
      <c r="RVR149" s="69"/>
      <c r="RVS149" s="69"/>
      <c r="RVT149" s="69"/>
      <c r="RVU149" s="69"/>
      <c r="RVV149" s="69"/>
      <c r="RVW149" s="69"/>
      <c r="RVX149" s="69"/>
      <c r="RVY149" s="64"/>
      <c r="RVZ149" s="56"/>
      <c r="RWA149" s="63"/>
      <c r="RWB149" s="63"/>
      <c r="RWC149" s="68"/>
      <c r="RWD149" s="70"/>
      <c r="RWE149" s="69"/>
      <c r="RWF149" s="69"/>
      <c r="RWG149" s="69"/>
      <c r="RWH149" s="69"/>
      <c r="RWI149" s="69"/>
      <c r="RWJ149" s="69"/>
      <c r="RWK149" s="69"/>
      <c r="RWL149" s="69"/>
      <c r="RWM149" s="69"/>
      <c r="RWN149" s="69"/>
      <c r="RWO149" s="64"/>
      <c r="RWP149" s="56"/>
      <c r="RWQ149" s="63"/>
      <c r="RWR149" s="63"/>
      <c r="RWS149" s="68"/>
      <c r="RWT149" s="70"/>
      <c r="RWU149" s="69"/>
      <c r="RWV149" s="69"/>
      <c r="RWW149" s="69"/>
      <c r="RWX149" s="69"/>
      <c r="RWY149" s="69"/>
      <c r="RWZ149" s="69"/>
      <c r="RXA149" s="69"/>
      <c r="RXB149" s="69"/>
      <c r="RXC149" s="69"/>
      <c r="RXD149" s="69"/>
      <c r="RXE149" s="64"/>
      <c r="RXF149" s="56"/>
      <c r="RXG149" s="63"/>
      <c r="RXH149" s="63"/>
      <c r="RXI149" s="68"/>
      <c r="RXJ149" s="70"/>
      <c r="RXK149" s="69"/>
      <c r="RXL149" s="69"/>
      <c r="RXM149" s="69"/>
      <c r="RXN149" s="69"/>
      <c r="RXO149" s="69"/>
      <c r="RXP149" s="69"/>
      <c r="RXQ149" s="69"/>
      <c r="RXR149" s="69"/>
      <c r="RXS149" s="69"/>
      <c r="RXT149" s="69"/>
      <c r="RXU149" s="64"/>
      <c r="RXV149" s="56"/>
      <c r="RXW149" s="63"/>
      <c r="RXX149" s="63"/>
      <c r="RXY149" s="68"/>
      <c r="RXZ149" s="70"/>
      <c r="RYA149" s="69"/>
      <c r="RYB149" s="69"/>
      <c r="RYC149" s="69"/>
      <c r="RYD149" s="69"/>
      <c r="RYE149" s="69"/>
      <c r="RYF149" s="69"/>
      <c r="RYG149" s="69"/>
      <c r="RYH149" s="69"/>
      <c r="RYI149" s="69"/>
      <c r="RYJ149" s="69"/>
      <c r="RYK149" s="64"/>
      <c r="RYL149" s="56"/>
      <c r="RYM149" s="63"/>
      <c r="RYN149" s="63"/>
      <c r="RYO149" s="68"/>
      <c r="RYP149" s="70"/>
      <c r="RYQ149" s="69"/>
      <c r="RYR149" s="69"/>
      <c r="RYS149" s="69"/>
      <c r="RYT149" s="69"/>
      <c r="RYU149" s="69"/>
      <c r="RYV149" s="69"/>
      <c r="RYW149" s="69"/>
      <c r="RYX149" s="69"/>
      <c r="RYY149" s="69"/>
      <c r="RYZ149" s="69"/>
      <c r="RZA149" s="64"/>
      <c r="RZB149" s="56"/>
      <c r="RZC149" s="63"/>
      <c r="RZD149" s="63"/>
      <c r="RZE149" s="68"/>
      <c r="RZF149" s="70"/>
      <c r="RZG149" s="69"/>
      <c r="RZH149" s="69"/>
      <c r="RZI149" s="69"/>
      <c r="RZJ149" s="69"/>
      <c r="RZK149" s="69"/>
      <c r="RZL149" s="69"/>
      <c r="RZM149" s="69"/>
      <c r="RZN149" s="69"/>
      <c r="RZO149" s="69"/>
      <c r="RZP149" s="69"/>
      <c r="RZQ149" s="64"/>
      <c r="RZR149" s="56"/>
      <c r="RZS149" s="63"/>
      <c r="RZT149" s="63"/>
      <c r="RZU149" s="68"/>
      <c r="RZV149" s="70"/>
      <c r="RZW149" s="69"/>
      <c r="RZX149" s="69"/>
      <c r="RZY149" s="69"/>
      <c r="RZZ149" s="69"/>
      <c r="SAA149" s="69"/>
      <c r="SAB149" s="69"/>
      <c r="SAC149" s="69"/>
      <c r="SAD149" s="69"/>
      <c r="SAE149" s="69"/>
      <c r="SAF149" s="69"/>
      <c r="SAG149" s="64"/>
      <c r="SAH149" s="56"/>
      <c r="SAI149" s="63"/>
      <c r="SAJ149" s="63"/>
      <c r="SAK149" s="68"/>
      <c r="SAL149" s="70"/>
      <c r="SAM149" s="69"/>
      <c r="SAN149" s="69"/>
      <c r="SAO149" s="69"/>
      <c r="SAP149" s="69"/>
      <c r="SAQ149" s="69"/>
      <c r="SAR149" s="69"/>
      <c r="SAS149" s="69"/>
      <c r="SAT149" s="69"/>
      <c r="SAU149" s="69"/>
      <c r="SAV149" s="69"/>
      <c r="SAW149" s="64"/>
      <c r="SAX149" s="56"/>
      <c r="SAY149" s="63"/>
      <c r="SAZ149" s="63"/>
      <c r="SBA149" s="68"/>
      <c r="SBB149" s="70"/>
      <c r="SBC149" s="69"/>
      <c r="SBD149" s="69"/>
      <c r="SBE149" s="69"/>
      <c r="SBF149" s="69"/>
      <c r="SBG149" s="69"/>
      <c r="SBH149" s="69"/>
      <c r="SBI149" s="69"/>
      <c r="SBJ149" s="69"/>
      <c r="SBK149" s="69"/>
      <c r="SBL149" s="69"/>
      <c r="SBM149" s="64"/>
      <c r="SBN149" s="56"/>
      <c r="SBO149" s="63"/>
      <c r="SBP149" s="63"/>
      <c r="SBQ149" s="68"/>
      <c r="SBR149" s="70"/>
      <c r="SBS149" s="69"/>
      <c r="SBT149" s="69"/>
      <c r="SBU149" s="69"/>
      <c r="SBV149" s="69"/>
      <c r="SBW149" s="69"/>
      <c r="SBX149" s="69"/>
      <c r="SBY149" s="69"/>
      <c r="SBZ149" s="69"/>
      <c r="SCA149" s="69"/>
      <c r="SCB149" s="69"/>
      <c r="SCC149" s="64"/>
      <c r="SCD149" s="56"/>
      <c r="SCE149" s="63"/>
      <c r="SCF149" s="63"/>
      <c r="SCG149" s="68"/>
      <c r="SCH149" s="70"/>
      <c r="SCI149" s="69"/>
      <c r="SCJ149" s="69"/>
      <c r="SCK149" s="69"/>
      <c r="SCL149" s="69"/>
      <c r="SCM149" s="69"/>
      <c r="SCN149" s="69"/>
      <c r="SCO149" s="69"/>
      <c r="SCP149" s="69"/>
      <c r="SCQ149" s="69"/>
      <c r="SCR149" s="69"/>
      <c r="SCS149" s="64"/>
      <c r="SCT149" s="56"/>
      <c r="SCU149" s="63"/>
      <c r="SCV149" s="63"/>
      <c r="SCW149" s="68"/>
      <c r="SCX149" s="70"/>
      <c r="SCY149" s="69"/>
      <c r="SCZ149" s="69"/>
      <c r="SDA149" s="69"/>
      <c r="SDB149" s="69"/>
      <c r="SDC149" s="69"/>
      <c r="SDD149" s="69"/>
      <c r="SDE149" s="69"/>
      <c r="SDF149" s="69"/>
      <c r="SDG149" s="69"/>
      <c r="SDH149" s="69"/>
      <c r="SDI149" s="64"/>
      <c r="SDJ149" s="56"/>
      <c r="SDK149" s="63"/>
      <c r="SDL149" s="63"/>
      <c r="SDM149" s="68"/>
      <c r="SDN149" s="70"/>
      <c r="SDO149" s="69"/>
      <c r="SDP149" s="69"/>
      <c r="SDQ149" s="69"/>
      <c r="SDR149" s="69"/>
      <c r="SDS149" s="69"/>
      <c r="SDT149" s="69"/>
      <c r="SDU149" s="69"/>
      <c r="SDV149" s="69"/>
      <c r="SDW149" s="69"/>
      <c r="SDX149" s="69"/>
      <c r="SDY149" s="64"/>
      <c r="SDZ149" s="56"/>
      <c r="SEA149" s="63"/>
      <c r="SEB149" s="63"/>
      <c r="SEC149" s="68"/>
      <c r="SED149" s="70"/>
      <c r="SEE149" s="69"/>
      <c r="SEF149" s="69"/>
      <c r="SEG149" s="69"/>
      <c r="SEH149" s="69"/>
      <c r="SEI149" s="69"/>
      <c r="SEJ149" s="69"/>
      <c r="SEK149" s="69"/>
      <c r="SEL149" s="69"/>
      <c r="SEM149" s="69"/>
      <c r="SEN149" s="69"/>
      <c r="SEO149" s="64"/>
      <c r="SEP149" s="56"/>
      <c r="SEQ149" s="63"/>
      <c r="SER149" s="63"/>
      <c r="SES149" s="68"/>
      <c r="SET149" s="70"/>
      <c r="SEU149" s="69"/>
      <c r="SEV149" s="69"/>
      <c r="SEW149" s="69"/>
      <c r="SEX149" s="69"/>
      <c r="SEY149" s="69"/>
      <c r="SEZ149" s="69"/>
      <c r="SFA149" s="69"/>
      <c r="SFB149" s="69"/>
      <c r="SFC149" s="69"/>
      <c r="SFD149" s="69"/>
      <c r="SFE149" s="64"/>
      <c r="SFF149" s="56"/>
      <c r="SFG149" s="63"/>
      <c r="SFH149" s="63"/>
      <c r="SFI149" s="68"/>
      <c r="SFJ149" s="70"/>
      <c r="SFK149" s="69"/>
      <c r="SFL149" s="69"/>
      <c r="SFM149" s="69"/>
      <c r="SFN149" s="69"/>
      <c r="SFO149" s="69"/>
      <c r="SFP149" s="69"/>
      <c r="SFQ149" s="69"/>
      <c r="SFR149" s="69"/>
      <c r="SFS149" s="69"/>
      <c r="SFT149" s="69"/>
      <c r="SFU149" s="64"/>
      <c r="SFV149" s="56"/>
      <c r="SFW149" s="63"/>
      <c r="SFX149" s="63"/>
      <c r="SFY149" s="68"/>
      <c r="SFZ149" s="70"/>
      <c r="SGA149" s="69"/>
      <c r="SGB149" s="69"/>
      <c r="SGC149" s="69"/>
      <c r="SGD149" s="69"/>
      <c r="SGE149" s="69"/>
      <c r="SGF149" s="69"/>
      <c r="SGG149" s="69"/>
      <c r="SGH149" s="69"/>
      <c r="SGI149" s="69"/>
      <c r="SGJ149" s="69"/>
      <c r="SGK149" s="64"/>
      <c r="SGL149" s="56"/>
      <c r="SGM149" s="63"/>
      <c r="SGN149" s="63"/>
      <c r="SGO149" s="68"/>
      <c r="SGP149" s="70"/>
      <c r="SGQ149" s="69"/>
      <c r="SGR149" s="69"/>
      <c r="SGS149" s="69"/>
      <c r="SGT149" s="69"/>
      <c r="SGU149" s="69"/>
      <c r="SGV149" s="69"/>
      <c r="SGW149" s="69"/>
      <c r="SGX149" s="69"/>
      <c r="SGY149" s="69"/>
      <c r="SGZ149" s="69"/>
      <c r="SHA149" s="64"/>
      <c r="SHB149" s="56"/>
      <c r="SHC149" s="63"/>
      <c r="SHD149" s="63"/>
      <c r="SHE149" s="68"/>
      <c r="SHF149" s="70"/>
      <c r="SHG149" s="69"/>
      <c r="SHH149" s="69"/>
      <c r="SHI149" s="69"/>
      <c r="SHJ149" s="69"/>
      <c r="SHK149" s="69"/>
      <c r="SHL149" s="69"/>
      <c r="SHM149" s="69"/>
      <c r="SHN149" s="69"/>
      <c r="SHO149" s="69"/>
      <c r="SHP149" s="69"/>
      <c r="SHQ149" s="64"/>
      <c r="SHR149" s="56"/>
      <c r="SHS149" s="63"/>
      <c r="SHT149" s="63"/>
      <c r="SHU149" s="68"/>
      <c r="SHV149" s="70"/>
      <c r="SHW149" s="69"/>
      <c r="SHX149" s="69"/>
      <c r="SHY149" s="69"/>
      <c r="SHZ149" s="69"/>
      <c r="SIA149" s="69"/>
      <c r="SIB149" s="69"/>
      <c r="SIC149" s="69"/>
      <c r="SID149" s="69"/>
      <c r="SIE149" s="69"/>
      <c r="SIF149" s="69"/>
      <c r="SIG149" s="64"/>
      <c r="SIH149" s="56"/>
      <c r="SII149" s="63"/>
      <c r="SIJ149" s="63"/>
      <c r="SIK149" s="68"/>
      <c r="SIL149" s="70"/>
      <c r="SIM149" s="69"/>
      <c r="SIN149" s="69"/>
      <c r="SIO149" s="69"/>
      <c r="SIP149" s="69"/>
      <c r="SIQ149" s="69"/>
      <c r="SIR149" s="69"/>
      <c r="SIS149" s="69"/>
      <c r="SIT149" s="69"/>
      <c r="SIU149" s="69"/>
      <c r="SIV149" s="69"/>
      <c r="SIW149" s="64"/>
      <c r="SIX149" s="56"/>
      <c r="SIY149" s="63"/>
      <c r="SIZ149" s="63"/>
      <c r="SJA149" s="68"/>
      <c r="SJB149" s="70"/>
      <c r="SJC149" s="69"/>
      <c r="SJD149" s="69"/>
      <c r="SJE149" s="69"/>
      <c r="SJF149" s="69"/>
      <c r="SJG149" s="69"/>
      <c r="SJH149" s="69"/>
      <c r="SJI149" s="69"/>
      <c r="SJJ149" s="69"/>
      <c r="SJK149" s="69"/>
      <c r="SJL149" s="69"/>
      <c r="SJM149" s="64"/>
      <c r="SJN149" s="56"/>
      <c r="SJO149" s="63"/>
      <c r="SJP149" s="63"/>
      <c r="SJQ149" s="68"/>
      <c r="SJR149" s="70"/>
      <c r="SJS149" s="69"/>
      <c r="SJT149" s="69"/>
      <c r="SJU149" s="69"/>
      <c r="SJV149" s="69"/>
      <c r="SJW149" s="69"/>
      <c r="SJX149" s="69"/>
      <c r="SJY149" s="69"/>
      <c r="SJZ149" s="69"/>
      <c r="SKA149" s="69"/>
      <c r="SKB149" s="69"/>
      <c r="SKC149" s="64"/>
      <c r="SKD149" s="56"/>
      <c r="SKE149" s="63"/>
      <c r="SKF149" s="63"/>
      <c r="SKG149" s="68"/>
      <c r="SKH149" s="70"/>
      <c r="SKI149" s="69"/>
      <c r="SKJ149" s="69"/>
      <c r="SKK149" s="69"/>
      <c r="SKL149" s="69"/>
      <c r="SKM149" s="69"/>
      <c r="SKN149" s="69"/>
      <c r="SKO149" s="69"/>
      <c r="SKP149" s="69"/>
      <c r="SKQ149" s="69"/>
      <c r="SKR149" s="69"/>
      <c r="SKS149" s="64"/>
      <c r="SKT149" s="56"/>
      <c r="SKU149" s="63"/>
      <c r="SKV149" s="63"/>
      <c r="SKW149" s="68"/>
      <c r="SKX149" s="70"/>
      <c r="SKY149" s="69"/>
      <c r="SKZ149" s="69"/>
      <c r="SLA149" s="69"/>
      <c r="SLB149" s="69"/>
      <c r="SLC149" s="69"/>
      <c r="SLD149" s="69"/>
      <c r="SLE149" s="69"/>
      <c r="SLF149" s="69"/>
      <c r="SLG149" s="69"/>
      <c r="SLH149" s="69"/>
      <c r="SLI149" s="64"/>
      <c r="SLJ149" s="56"/>
      <c r="SLK149" s="63"/>
      <c r="SLL149" s="63"/>
      <c r="SLM149" s="68"/>
      <c r="SLN149" s="70"/>
      <c r="SLO149" s="69"/>
      <c r="SLP149" s="69"/>
      <c r="SLQ149" s="69"/>
      <c r="SLR149" s="69"/>
      <c r="SLS149" s="69"/>
      <c r="SLT149" s="69"/>
      <c r="SLU149" s="69"/>
      <c r="SLV149" s="69"/>
      <c r="SLW149" s="69"/>
      <c r="SLX149" s="69"/>
      <c r="SLY149" s="64"/>
      <c r="SLZ149" s="56"/>
      <c r="SMA149" s="63"/>
      <c r="SMB149" s="63"/>
      <c r="SMC149" s="68"/>
      <c r="SMD149" s="70"/>
      <c r="SME149" s="69"/>
      <c r="SMF149" s="69"/>
      <c r="SMG149" s="69"/>
      <c r="SMH149" s="69"/>
      <c r="SMI149" s="69"/>
      <c r="SMJ149" s="69"/>
      <c r="SMK149" s="69"/>
      <c r="SML149" s="69"/>
      <c r="SMM149" s="69"/>
      <c r="SMN149" s="69"/>
      <c r="SMO149" s="64"/>
      <c r="SMP149" s="56"/>
      <c r="SMQ149" s="63"/>
      <c r="SMR149" s="63"/>
      <c r="SMS149" s="68"/>
      <c r="SMT149" s="70"/>
      <c r="SMU149" s="69"/>
      <c r="SMV149" s="69"/>
      <c r="SMW149" s="69"/>
      <c r="SMX149" s="69"/>
      <c r="SMY149" s="69"/>
      <c r="SMZ149" s="69"/>
      <c r="SNA149" s="69"/>
      <c r="SNB149" s="69"/>
      <c r="SNC149" s="69"/>
      <c r="SND149" s="69"/>
      <c r="SNE149" s="64"/>
      <c r="SNF149" s="56"/>
      <c r="SNG149" s="63"/>
      <c r="SNH149" s="63"/>
      <c r="SNI149" s="68"/>
      <c r="SNJ149" s="70"/>
      <c r="SNK149" s="69"/>
      <c r="SNL149" s="69"/>
      <c r="SNM149" s="69"/>
      <c r="SNN149" s="69"/>
      <c r="SNO149" s="69"/>
      <c r="SNP149" s="69"/>
      <c r="SNQ149" s="69"/>
      <c r="SNR149" s="69"/>
      <c r="SNS149" s="69"/>
      <c r="SNT149" s="69"/>
      <c r="SNU149" s="64"/>
      <c r="SNV149" s="56"/>
      <c r="SNW149" s="63"/>
      <c r="SNX149" s="63"/>
      <c r="SNY149" s="68"/>
      <c r="SNZ149" s="70"/>
      <c r="SOA149" s="69"/>
      <c r="SOB149" s="69"/>
      <c r="SOC149" s="69"/>
      <c r="SOD149" s="69"/>
      <c r="SOE149" s="69"/>
      <c r="SOF149" s="69"/>
      <c r="SOG149" s="69"/>
      <c r="SOH149" s="69"/>
      <c r="SOI149" s="69"/>
      <c r="SOJ149" s="69"/>
      <c r="SOK149" s="64"/>
      <c r="SOL149" s="56"/>
      <c r="SOM149" s="63"/>
      <c r="SON149" s="63"/>
      <c r="SOO149" s="68"/>
      <c r="SOP149" s="70"/>
      <c r="SOQ149" s="69"/>
      <c r="SOR149" s="69"/>
      <c r="SOS149" s="69"/>
      <c r="SOT149" s="69"/>
      <c r="SOU149" s="69"/>
      <c r="SOV149" s="69"/>
      <c r="SOW149" s="69"/>
      <c r="SOX149" s="69"/>
      <c r="SOY149" s="69"/>
      <c r="SOZ149" s="69"/>
      <c r="SPA149" s="64"/>
      <c r="SPB149" s="56"/>
      <c r="SPC149" s="63"/>
      <c r="SPD149" s="63"/>
      <c r="SPE149" s="68"/>
      <c r="SPF149" s="70"/>
      <c r="SPG149" s="69"/>
      <c r="SPH149" s="69"/>
      <c r="SPI149" s="69"/>
      <c r="SPJ149" s="69"/>
      <c r="SPK149" s="69"/>
      <c r="SPL149" s="69"/>
      <c r="SPM149" s="69"/>
      <c r="SPN149" s="69"/>
      <c r="SPO149" s="69"/>
      <c r="SPP149" s="69"/>
      <c r="SPQ149" s="64"/>
      <c r="SPR149" s="56"/>
      <c r="SPS149" s="63"/>
      <c r="SPT149" s="63"/>
      <c r="SPU149" s="68"/>
      <c r="SPV149" s="70"/>
      <c r="SPW149" s="69"/>
      <c r="SPX149" s="69"/>
      <c r="SPY149" s="69"/>
      <c r="SPZ149" s="69"/>
      <c r="SQA149" s="69"/>
      <c r="SQB149" s="69"/>
      <c r="SQC149" s="69"/>
      <c r="SQD149" s="69"/>
      <c r="SQE149" s="69"/>
      <c r="SQF149" s="69"/>
      <c r="SQG149" s="64"/>
      <c r="SQH149" s="56"/>
      <c r="SQI149" s="63"/>
      <c r="SQJ149" s="63"/>
      <c r="SQK149" s="68"/>
      <c r="SQL149" s="70"/>
      <c r="SQM149" s="69"/>
      <c r="SQN149" s="69"/>
      <c r="SQO149" s="69"/>
      <c r="SQP149" s="69"/>
      <c r="SQQ149" s="69"/>
      <c r="SQR149" s="69"/>
      <c r="SQS149" s="69"/>
      <c r="SQT149" s="69"/>
      <c r="SQU149" s="69"/>
      <c r="SQV149" s="69"/>
      <c r="SQW149" s="64"/>
      <c r="SQX149" s="56"/>
      <c r="SQY149" s="63"/>
      <c r="SQZ149" s="63"/>
      <c r="SRA149" s="68"/>
      <c r="SRB149" s="70"/>
      <c r="SRC149" s="69"/>
      <c r="SRD149" s="69"/>
      <c r="SRE149" s="69"/>
      <c r="SRF149" s="69"/>
      <c r="SRG149" s="69"/>
      <c r="SRH149" s="69"/>
      <c r="SRI149" s="69"/>
      <c r="SRJ149" s="69"/>
      <c r="SRK149" s="69"/>
      <c r="SRL149" s="69"/>
      <c r="SRM149" s="64"/>
      <c r="SRN149" s="56"/>
      <c r="SRO149" s="63"/>
      <c r="SRP149" s="63"/>
      <c r="SRQ149" s="68"/>
      <c r="SRR149" s="70"/>
      <c r="SRS149" s="69"/>
      <c r="SRT149" s="69"/>
      <c r="SRU149" s="69"/>
      <c r="SRV149" s="69"/>
      <c r="SRW149" s="69"/>
      <c r="SRX149" s="69"/>
      <c r="SRY149" s="69"/>
      <c r="SRZ149" s="69"/>
      <c r="SSA149" s="69"/>
      <c r="SSB149" s="69"/>
      <c r="SSC149" s="64"/>
      <c r="SSD149" s="56"/>
      <c r="SSE149" s="63"/>
      <c r="SSF149" s="63"/>
      <c r="SSG149" s="68"/>
      <c r="SSH149" s="70"/>
      <c r="SSI149" s="69"/>
      <c r="SSJ149" s="69"/>
      <c r="SSK149" s="69"/>
      <c r="SSL149" s="69"/>
      <c r="SSM149" s="69"/>
      <c r="SSN149" s="69"/>
      <c r="SSO149" s="69"/>
      <c r="SSP149" s="69"/>
      <c r="SSQ149" s="69"/>
      <c r="SSR149" s="69"/>
      <c r="SSS149" s="64"/>
      <c r="SST149" s="56"/>
      <c r="SSU149" s="63"/>
      <c r="SSV149" s="63"/>
      <c r="SSW149" s="68"/>
      <c r="SSX149" s="70"/>
      <c r="SSY149" s="69"/>
      <c r="SSZ149" s="69"/>
      <c r="STA149" s="69"/>
      <c r="STB149" s="69"/>
      <c r="STC149" s="69"/>
      <c r="STD149" s="69"/>
      <c r="STE149" s="69"/>
      <c r="STF149" s="69"/>
      <c r="STG149" s="69"/>
      <c r="STH149" s="69"/>
      <c r="STI149" s="64"/>
      <c r="STJ149" s="56"/>
      <c r="STK149" s="63"/>
      <c r="STL149" s="63"/>
      <c r="STM149" s="68"/>
      <c r="STN149" s="70"/>
      <c r="STO149" s="69"/>
      <c r="STP149" s="69"/>
      <c r="STQ149" s="69"/>
      <c r="STR149" s="69"/>
      <c r="STS149" s="69"/>
      <c r="STT149" s="69"/>
      <c r="STU149" s="69"/>
      <c r="STV149" s="69"/>
      <c r="STW149" s="69"/>
      <c r="STX149" s="69"/>
      <c r="STY149" s="64"/>
      <c r="STZ149" s="56"/>
      <c r="SUA149" s="63"/>
      <c r="SUB149" s="63"/>
      <c r="SUC149" s="68"/>
      <c r="SUD149" s="70"/>
      <c r="SUE149" s="69"/>
      <c r="SUF149" s="69"/>
      <c r="SUG149" s="69"/>
      <c r="SUH149" s="69"/>
      <c r="SUI149" s="69"/>
      <c r="SUJ149" s="69"/>
      <c r="SUK149" s="69"/>
      <c r="SUL149" s="69"/>
      <c r="SUM149" s="69"/>
      <c r="SUN149" s="69"/>
      <c r="SUO149" s="64"/>
      <c r="SUP149" s="56"/>
      <c r="SUQ149" s="63"/>
      <c r="SUR149" s="63"/>
      <c r="SUS149" s="68"/>
      <c r="SUT149" s="70"/>
      <c r="SUU149" s="69"/>
      <c r="SUV149" s="69"/>
      <c r="SUW149" s="69"/>
      <c r="SUX149" s="69"/>
      <c r="SUY149" s="69"/>
      <c r="SUZ149" s="69"/>
      <c r="SVA149" s="69"/>
      <c r="SVB149" s="69"/>
      <c r="SVC149" s="69"/>
      <c r="SVD149" s="69"/>
      <c r="SVE149" s="64"/>
      <c r="SVF149" s="56"/>
      <c r="SVG149" s="63"/>
      <c r="SVH149" s="63"/>
      <c r="SVI149" s="68"/>
      <c r="SVJ149" s="70"/>
      <c r="SVK149" s="69"/>
      <c r="SVL149" s="69"/>
      <c r="SVM149" s="69"/>
      <c r="SVN149" s="69"/>
      <c r="SVO149" s="69"/>
      <c r="SVP149" s="69"/>
      <c r="SVQ149" s="69"/>
      <c r="SVR149" s="69"/>
      <c r="SVS149" s="69"/>
      <c r="SVT149" s="69"/>
      <c r="SVU149" s="64"/>
      <c r="SVV149" s="56"/>
      <c r="SVW149" s="63"/>
      <c r="SVX149" s="63"/>
      <c r="SVY149" s="68"/>
      <c r="SVZ149" s="70"/>
      <c r="SWA149" s="69"/>
      <c r="SWB149" s="69"/>
      <c r="SWC149" s="69"/>
      <c r="SWD149" s="69"/>
      <c r="SWE149" s="69"/>
      <c r="SWF149" s="69"/>
      <c r="SWG149" s="69"/>
      <c r="SWH149" s="69"/>
      <c r="SWI149" s="69"/>
      <c r="SWJ149" s="69"/>
      <c r="SWK149" s="64"/>
      <c r="SWL149" s="56"/>
      <c r="SWM149" s="63"/>
      <c r="SWN149" s="63"/>
      <c r="SWO149" s="68"/>
      <c r="SWP149" s="70"/>
      <c r="SWQ149" s="69"/>
      <c r="SWR149" s="69"/>
      <c r="SWS149" s="69"/>
      <c r="SWT149" s="69"/>
      <c r="SWU149" s="69"/>
      <c r="SWV149" s="69"/>
      <c r="SWW149" s="69"/>
      <c r="SWX149" s="69"/>
      <c r="SWY149" s="69"/>
      <c r="SWZ149" s="69"/>
      <c r="SXA149" s="64"/>
      <c r="SXB149" s="56"/>
      <c r="SXC149" s="63"/>
      <c r="SXD149" s="63"/>
      <c r="SXE149" s="68"/>
      <c r="SXF149" s="70"/>
      <c r="SXG149" s="69"/>
      <c r="SXH149" s="69"/>
      <c r="SXI149" s="69"/>
      <c r="SXJ149" s="69"/>
      <c r="SXK149" s="69"/>
      <c r="SXL149" s="69"/>
      <c r="SXM149" s="69"/>
      <c r="SXN149" s="69"/>
      <c r="SXO149" s="69"/>
      <c r="SXP149" s="69"/>
      <c r="SXQ149" s="64"/>
      <c r="SXR149" s="56"/>
      <c r="SXS149" s="63"/>
      <c r="SXT149" s="63"/>
      <c r="SXU149" s="68"/>
      <c r="SXV149" s="70"/>
      <c r="SXW149" s="69"/>
      <c r="SXX149" s="69"/>
      <c r="SXY149" s="69"/>
      <c r="SXZ149" s="69"/>
      <c r="SYA149" s="69"/>
      <c r="SYB149" s="69"/>
      <c r="SYC149" s="69"/>
      <c r="SYD149" s="69"/>
      <c r="SYE149" s="69"/>
      <c r="SYF149" s="69"/>
      <c r="SYG149" s="64"/>
      <c r="SYH149" s="56"/>
      <c r="SYI149" s="63"/>
      <c r="SYJ149" s="63"/>
      <c r="SYK149" s="68"/>
      <c r="SYL149" s="70"/>
      <c r="SYM149" s="69"/>
      <c r="SYN149" s="69"/>
      <c r="SYO149" s="69"/>
      <c r="SYP149" s="69"/>
      <c r="SYQ149" s="69"/>
      <c r="SYR149" s="69"/>
      <c r="SYS149" s="69"/>
      <c r="SYT149" s="69"/>
      <c r="SYU149" s="69"/>
      <c r="SYV149" s="69"/>
      <c r="SYW149" s="64"/>
      <c r="SYX149" s="56"/>
      <c r="SYY149" s="63"/>
      <c r="SYZ149" s="63"/>
      <c r="SZA149" s="68"/>
      <c r="SZB149" s="70"/>
      <c r="SZC149" s="69"/>
      <c r="SZD149" s="69"/>
      <c r="SZE149" s="69"/>
      <c r="SZF149" s="69"/>
      <c r="SZG149" s="69"/>
      <c r="SZH149" s="69"/>
      <c r="SZI149" s="69"/>
      <c r="SZJ149" s="69"/>
      <c r="SZK149" s="69"/>
      <c r="SZL149" s="69"/>
      <c r="SZM149" s="64"/>
      <c r="SZN149" s="56"/>
      <c r="SZO149" s="63"/>
      <c r="SZP149" s="63"/>
      <c r="SZQ149" s="68"/>
      <c r="SZR149" s="70"/>
      <c r="SZS149" s="69"/>
      <c r="SZT149" s="69"/>
      <c r="SZU149" s="69"/>
      <c r="SZV149" s="69"/>
      <c r="SZW149" s="69"/>
      <c r="SZX149" s="69"/>
      <c r="SZY149" s="69"/>
      <c r="SZZ149" s="69"/>
      <c r="TAA149" s="69"/>
      <c r="TAB149" s="69"/>
      <c r="TAC149" s="64"/>
      <c r="TAD149" s="56"/>
      <c r="TAE149" s="63"/>
      <c r="TAF149" s="63"/>
      <c r="TAG149" s="68"/>
      <c r="TAH149" s="70"/>
      <c r="TAI149" s="69"/>
      <c r="TAJ149" s="69"/>
      <c r="TAK149" s="69"/>
      <c r="TAL149" s="69"/>
      <c r="TAM149" s="69"/>
      <c r="TAN149" s="69"/>
      <c r="TAO149" s="69"/>
      <c r="TAP149" s="69"/>
      <c r="TAQ149" s="69"/>
      <c r="TAR149" s="69"/>
      <c r="TAS149" s="64"/>
      <c r="TAT149" s="56"/>
      <c r="TAU149" s="63"/>
      <c r="TAV149" s="63"/>
      <c r="TAW149" s="68"/>
      <c r="TAX149" s="70"/>
      <c r="TAY149" s="69"/>
      <c r="TAZ149" s="69"/>
      <c r="TBA149" s="69"/>
      <c r="TBB149" s="69"/>
      <c r="TBC149" s="69"/>
      <c r="TBD149" s="69"/>
      <c r="TBE149" s="69"/>
      <c r="TBF149" s="69"/>
      <c r="TBG149" s="69"/>
      <c r="TBH149" s="69"/>
      <c r="TBI149" s="64"/>
      <c r="TBJ149" s="56"/>
      <c r="TBK149" s="63"/>
      <c r="TBL149" s="63"/>
      <c r="TBM149" s="68"/>
      <c r="TBN149" s="70"/>
      <c r="TBO149" s="69"/>
      <c r="TBP149" s="69"/>
      <c r="TBQ149" s="69"/>
      <c r="TBR149" s="69"/>
      <c r="TBS149" s="69"/>
      <c r="TBT149" s="69"/>
      <c r="TBU149" s="69"/>
      <c r="TBV149" s="69"/>
      <c r="TBW149" s="69"/>
      <c r="TBX149" s="69"/>
      <c r="TBY149" s="64"/>
      <c r="TBZ149" s="56"/>
      <c r="TCA149" s="63"/>
      <c r="TCB149" s="63"/>
      <c r="TCC149" s="68"/>
      <c r="TCD149" s="70"/>
      <c r="TCE149" s="69"/>
      <c r="TCF149" s="69"/>
      <c r="TCG149" s="69"/>
      <c r="TCH149" s="69"/>
      <c r="TCI149" s="69"/>
      <c r="TCJ149" s="69"/>
      <c r="TCK149" s="69"/>
      <c r="TCL149" s="69"/>
      <c r="TCM149" s="69"/>
      <c r="TCN149" s="69"/>
      <c r="TCO149" s="64"/>
      <c r="TCP149" s="56"/>
      <c r="TCQ149" s="63"/>
      <c r="TCR149" s="63"/>
      <c r="TCS149" s="68"/>
      <c r="TCT149" s="70"/>
      <c r="TCU149" s="69"/>
      <c r="TCV149" s="69"/>
      <c r="TCW149" s="69"/>
      <c r="TCX149" s="69"/>
      <c r="TCY149" s="69"/>
      <c r="TCZ149" s="69"/>
      <c r="TDA149" s="69"/>
      <c r="TDB149" s="69"/>
      <c r="TDC149" s="69"/>
      <c r="TDD149" s="69"/>
      <c r="TDE149" s="64"/>
      <c r="TDF149" s="56"/>
      <c r="TDG149" s="63"/>
      <c r="TDH149" s="63"/>
      <c r="TDI149" s="68"/>
      <c r="TDJ149" s="70"/>
      <c r="TDK149" s="69"/>
      <c r="TDL149" s="69"/>
      <c r="TDM149" s="69"/>
      <c r="TDN149" s="69"/>
      <c r="TDO149" s="69"/>
      <c r="TDP149" s="69"/>
      <c r="TDQ149" s="69"/>
      <c r="TDR149" s="69"/>
      <c r="TDS149" s="69"/>
      <c r="TDT149" s="69"/>
      <c r="TDU149" s="64"/>
      <c r="TDV149" s="56"/>
      <c r="TDW149" s="63"/>
      <c r="TDX149" s="63"/>
      <c r="TDY149" s="68"/>
      <c r="TDZ149" s="70"/>
      <c r="TEA149" s="69"/>
      <c r="TEB149" s="69"/>
      <c r="TEC149" s="69"/>
      <c r="TED149" s="69"/>
      <c r="TEE149" s="69"/>
      <c r="TEF149" s="69"/>
      <c r="TEG149" s="69"/>
      <c r="TEH149" s="69"/>
      <c r="TEI149" s="69"/>
      <c r="TEJ149" s="69"/>
      <c r="TEK149" s="64"/>
      <c r="TEL149" s="56"/>
      <c r="TEM149" s="63"/>
      <c r="TEN149" s="63"/>
      <c r="TEO149" s="68"/>
      <c r="TEP149" s="70"/>
      <c r="TEQ149" s="69"/>
      <c r="TER149" s="69"/>
      <c r="TES149" s="69"/>
      <c r="TET149" s="69"/>
      <c r="TEU149" s="69"/>
      <c r="TEV149" s="69"/>
      <c r="TEW149" s="69"/>
      <c r="TEX149" s="69"/>
      <c r="TEY149" s="69"/>
      <c r="TEZ149" s="69"/>
      <c r="TFA149" s="64"/>
      <c r="TFB149" s="56"/>
      <c r="TFC149" s="63"/>
      <c r="TFD149" s="63"/>
      <c r="TFE149" s="68"/>
      <c r="TFF149" s="70"/>
      <c r="TFG149" s="69"/>
      <c r="TFH149" s="69"/>
      <c r="TFI149" s="69"/>
      <c r="TFJ149" s="69"/>
      <c r="TFK149" s="69"/>
      <c r="TFL149" s="69"/>
      <c r="TFM149" s="69"/>
      <c r="TFN149" s="69"/>
      <c r="TFO149" s="69"/>
      <c r="TFP149" s="69"/>
      <c r="TFQ149" s="64"/>
      <c r="TFR149" s="56"/>
      <c r="TFS149" s="63"/>
      <c r="TFT149" s="63"/>
      <c r="TFU149" s="68"/>
      <c r="TFV149" s="70"/>
      <c r="TFW149" s="69"/>
      <c r="TFX149" s="69"/>
      <c r="TFY149" s="69"/>
      <c r="TFZ149" s="69"/>
      <c r="TGA149" s="69"/>
      <c r="TGB149" s="69"/>
      <c r="TGC149" s="69"/>
      <c r="TGD149" s="69"/>
      <c r="TGE149" s="69"/>
      <c r="TGF149" s="69"/>
      <c r="TGG149" s="64"/>
      <c r="TGH149" s="56"/>
      <c r="TGI149" s="63"/>
      <c r="TGJ149" s="63"/>
      <c r="TGK149" s="68"/>
      <c r="TGL149" s="70"/>
      <c r="TGM149" s="69"/>
      <c r="TGN149" s="69"/>
      <c r="TGO149" s="69"/>
      <c r="TGP149" s="69"/>
      <c r="TGQ149" s="69"/>
      <c r="TGR149" s="69"/>
      <c r="TGS149" s="69"/>
      <c r="TGT149" s="69"/>
      <c r="TGU149" s="69"/>
      <c r="TGV149" s="69"/>
      <c r="TGW149" s="64"/>
      <c r="TGX149" s="56"/>
      <c r="TGY149" s="63"/>
      <c r="TGZ149" s="63"/>
      <c r="THA149" s="68"/>
      <c r="THB149" s="70"/>
      <c r="THC149" s="69"/>
      <c r="THD149" s="69"/>
      <c r="THE149" s="69"/>
      <c r="THF149" s="69"/>
      <c r="THG149" s="69"/>
      <c r="THH149" s="69"/>
      <c r="THI149" s="69"/>
      <c r="THJ149" s="69"/>
      <c r="THK149" s="69"/>
      <c r="THL149" s="69"/>
      <c r="THM149" s="64"/>
      <c r="THN149" s="56"/>
      <c r="THO149" s="63"/>
      <c r="THP149" s="63"/>
      <c r="THQ149" s="68"/>
      <c r="THR149" s="70"/>
      <c r="THS149" s="69"/>
      <c r="THT149" s="69"/>
      <c r="THU149" s="69"/>
      <c r="THV149" s="69"/>
      <c r="THW149" s="69"/>
      <c r="THX149" s="69"/>
      <c r="THY149" s="69"/>
      <c r="THZ149" s="69"/>
      <c r="TIA149" s="69"/>
      <c r="TIB149" s="69"/>
      <c r="TIC149" s="64"/>
      <c r="TID149" s="56"/>
      <c r="TIE149" s="63"/>
      <c r="TIF149" s="63"/>
      <c r="TIG149" s="68"/>
      <c r="TIH149" s="70"/>
      <c r="TII149" s="69"/>
      <c r="TIJ149" s="69"/>
      <c r="TIK149" s="69"/>
      <c r="TIL149" s="69"/>
      <c r="TIM149" s="69"/>
      <c r="TIN149" s="69"/>
      <c r="TIO149" s="69"/>
      <c r="TIP149" s="69"/>
      <c r="TIQ149" s="69"/>
      <c r="TIR149" s="69"/>
      <c r="TIS149" s="64"/>
      <c r="TIT149" s="56"/>
      <c r="TIU149" s="63"/>
      <c r="TIV149" s="63"/>
      <c r="TIW149" s="68"/>
      <c r="TIX149" s="70"/>
      <c r="TIY149" s="69"/>
      <c r="TIZ149" s="69"/>
      <c r="TJA149" s="69"/>
      <c r="TJB149" s="69"/>
      <c r="TJC149" s="69"/>
      <c r="TJD149" s="69"/>
      <c r="TJE149" s="69"/>
      <c r="TJF149" s="69"/>
      <c r="TJG149" s="69"/>
      <c r="TJH149" s="69"/>
      <c r="TJI149" s="64"/>
      <c r="TJJ149" s="56"/>
      <c r="TJK149" s="63"/>
      <c r="TJL149" s="63"/>
      <c r="TJM149" s="68"/>
      <c r="TJN149" s="70"/>
      <c r="TJO149" s="69"/>
      <c r="TJP149" s="69"/>
      <c r="TJQ149" s="69"/>
      <c r="TJR149" s="69"/>
      <c r="TJS149" s="69"/>
      <c r="TJT149" s="69"/>
      <c r="TJU149" s="69"/>
      <c r="TJV149" s="69"/>
      <c r="TJW149" s="69"/>
      <c r="TJX149" s="69"/>
      <c r="TJY149" s="64"/>
      <c r="TJZ149" s="56"/>
      <c r="TKA149" s="63"/>
      <c r="TKB149" s="63"/>
      <c r="TKC149" s="68"/>
      <c r="TKD149" s="70"/>
      <c r="TKE149" s="69"/>
      <c r="TKF149" s="69"/>
      <c r="TKG149" s="69"/>
      <c r="TKH149" s="69"/>
      <c r="TKI149" s="69"/>
      <c r="TKJ149" s="69"/>
      <c r="TKK149" s="69"/>
      <c r="TKL149" s="69"/>
      <c r="TKM149" s="69"/>
      <c r="TKN149" s="69"/>
      <c r="TKO149" s="64"/>
      <c r="TKP149" s="56"/>
      <c r="TKQ149" s="63"/>
      <c r="TKR149" s="63"/>
      <c r="TKS149" s="68"/>
      <c r="TKT149" s="70"/>
      <c r="TKU149" s="69"/>
      <c r="TKV149" s="69"/>
      <c r="TKW149" s="69"/>
      <c r="TKX149" s="69"/>
      <c r="TKY149" s="69"/>
      <c r="TKZ149" s="69"/>
      <c r="TLA149" s="69"/>
      <c r="TLB149" s="69"/>
      <c r="TLC149" s="69"/>
      <c r="TLD149" s="69"/>
      <c r="TLE149" s="64"/>
      <c r="TLF149" s="56"/>
      <c r="TLG149" s="63"/>
      <c r="TLH149" s="63"/>
      <c r="TLI149" s="68"/>
      <c r="TLJ149" s="70"/>
      <c r="TLK149" s="69"/>
      <c r="TLL149" s="69"/>
      <c r="TLM149" s="69"/>
      <c r="TLN149" s="69"/>
      <c r="TLO149" s="69"/>
      <c r="TLP149" s="69"/>
      <c r="TLQ149" s="69"/>
      <c r="TLR149" s="69"/>
      <c r="TLS149" s="69"/>
      <c r="TLT149" s="69"/>
      <c r="TLU149" s="64"/>
      <c r="TLV149" s="56"/>
      <c r="TLW149" s="63"/>
      <c r="TLX149" s="63"/>
      <c r="TLY149" s="68"/>
      <c r="TLZ149" s="70"/>
      <c r="TMA149" s="69"/>
      <c r="TMB149" s="69"/>
      <c r="TMC149" s="69"/>
      <c r="TMD149" s="69"/>
      <c r="TME149" s="69"/>
      <c r="TMF149" s="69"/>
      <c r="TMG149" s="69"/>
      <c r="TMH149" s="69"/>
      <c r="TMI149" s="69"/>
      <c r="TMJ149" s="69"/>
      <c r="TMK149" s="64"/>
      <c r="TML149" s="56"/>
      <c r="TMM149" s="63"/>
      <c r="TMN149" s="63"/>
      <c r="TMO149" s="68"/>
      <c r="TMP149" s="70"/>
      <c r="TMQ149" s="69"/>
      <c r="TMR149" s="69"/>
      <c r="TMS149" s="69"/>
      <c r="TMT149" s="69"/>
      <c r="TMU149" s="69"/>
      <c r="TMV149" s="69"/>
      <c r="TMW149" s="69"/>
      <c r="TMX149" s="69"/>
      <c r="TMY149" s="69"/>
      <c r="TMZ149" s="69"/>
      <c r="TNA149" s="64"/>
      <c r="TNB149" s="56"/>
      <c r="TNC149" s="63"/>
      <c r="TND149" s="63"/>
      <c r="TNE149" s="68"/>
      <c r="TNF149" s="70"/>
      <c r="TNG149" s="69"/>
      <c r="TNH149" s="69"/>
      <c r="TNI149" s="69"/>
      <c r="TNJ149" s="69"/>
      <c r="TNK149" s="69"/>
      <c r="TNL149" s="69"/>
      <c r="TNM149" s="69"/>
      <c r="TNN149" s="69"/>
      <c r="TNO149" s="69"/>
      <c r="TNP149" s="69"/>
      <c r="TNQ149" s="64"/>
      <c r="TNR149" s="56"/>
      <c r="TNS149" s="63"/>
      <c r="TNT149" s="63"/>
      <c r="TNU149" s="68"/>
      <c r="TNV149" s="70"/>
      <c r="TNW149" s="69"/>
      <c r="TNX149" s="69"/>
      <c r="TNY149" s="69"/>
      <c r="TNZ149" s="69"/>
      <c r="TOA149" s="69"/>
      <c r="TOB149" s="69"/>
      <c r="TOC149" s="69"/>
      <c r="TOD149" s="69"/>
      <c r="TOE149" s="69"/>
      <c r="TOF149" s="69"/>
      <c r="TOG149" s="64"/>
      <c r="TOH149" s="56"/>
      <c r="TOI149" s="63"/>
      <c r="TOJ149" s="63"/>
      <c r="TOK149" s="68"/>
      <c r="TOL149" s="70"/>
      <c r="TOM149" s="69"/>
      <c r="TON149" s="69"/>
      <c r="TOO149" s="69"/>
      <c r="TOP149" s="69"/>
      <c r="TOQ149" s="69"/>
      <c r="TOR149" s="69"/>
      <c r="TOS149" s="69"/>
      <c r="TOT149" s="69"/>
      <c r="TOU149" s="69"/>
      <c r="TOV149" s="69"/>
      <c r="TOW149" s="64"/>
      <c r="TOX149" s="56"/>
      <c r="TOY149" s="63"/>
      <c r="TOZ149" s="63"/>
      <c r="TPA149" s="68"/>
      <c r="TPB149" s="70"/>
      <c r="TPC149" s="69"/>
      <c r="TPD149" s="69"/>
      <c r="TPE149" s="69"/>
      <c r="TPF149" s="69"/>
      <c r="TPG149" s="69"/>
      <c r="TPH149" s="69"/>
      <c r="TPI149" s="69"/>
      <c r="TPJ149" s="69"/>
      <c r="TPK149" s="69"/>
      <c r="TPL149" s="69"/>
      <c r="TPM149" s="64"/>
      <c r="TPN149" s="56"/>
      <c r="TPO149" s="63"/>
      <c r="TPP149" s="63"/>
      <c r="TPQ149" s="68"/>
      <c r="TPR149" s="70"/>
      <c r="TPS149" s="69"/>
      <c r="TPT149" s="69"/>
      <c r="TPU149" s="69"/>
      <c r="TPV149" s="69"/>
      <c r="TPW149" s="69"/>
      <c r="TPX149" s="69"/>
      <c r="TPY149" s="69"/>
      <c r="TPZ149" s="69"/>
      <c r="TQA149" s="69"/>
      <c r="TQB149" s="69"/>
      <c r="TQC149" s="64"/>
      <c r="TQD149" s="56"/>
      <c r="TQE149" s="63"/>
      <c r="TQF149" s="63"/>
      <c r="TQG149" s="68"/>
      <c r="TQH149" s="70"/>
      <c r="TQI149" s="69"/>
      <c r="TQJ149" s="69"/>
      <c r="TQK149" s="69"/>
      <c r="TQL149" s="69"/>
      <c r="TQM149" s="69"/>
      <c r="TQN149" s="69"/>
      <c r="TQO149" s="69"/>
      <c r="TQP149" s="69"/>
      <c r="TQQ149" s="69"/>
      <c r="TQR149" s="69"/>
      <c r="TQS149" s="64"/>
      <c r="TQT149" s="56"/>
      <c r="TQU149" s="63"/>
      <c r="TQV149" s="63"/>
      <c r="TQW149" s="68"/>
      <c r="TQX149" s="70"/>
      <c r="TQY149" s="69"/>
      <c r="TQZ149" s="69"/>
      <c r="TRA149" s="69"/>
      <c r="TRB149" s="69"/>
      <c r="TRC149" s="69"/>
      <c r="TRD149" s="69"/>
      <c r="TRE149" s="69"/>
      <c r="TRF149" s="69"/>
      <c r="TRG149" s="69"/>
      <c r="TRH149" s="69"/>
      <c r="TRI149" s="64"/>
      <c r="TRJ149" s="56"/>
      <c r="TRK149" s="63"/>
      <c r="TRL149" s="63"/>
      <c r="TRM149" s="68"/>
      <c r="TRN149" s="70"/>
      <c r="TRO149" s="69"/>
      <c r="TRP149" s="69"/>
      <c r="TRQ149" s="69"/>
      <c r="TRR149" s="69"/>
      <c r="TRS149" s="69"/>
      <c r="TRT149" s="69"/>
      <c r="TRU149" s="69"/>
      <c r="TRV149" s="69"/>
      <c r="TRW149" s="69"/>
      <c r="TRX149" s="69"/>
      <c r="TRY149" s="64"/>
      <c r="TRZ149" s="56"/>
      <c r="TSA149" s="63"/>
      <c r="TSB149" s="63"/>
      <c r="TSC149" s="68"/>
      <c r="TSD149" s="70"/>
      <c r="TSE149" s="69"/>
      <c r="TSF149" s="69"/>
      <c r="TSG149" s="69"/>
      <c r="TSH149" s="69"/>
      <c r="TSI149" s="69"/>
      <c r="TSJ149" s="69"/>
      <c r="TSK149" s="69"/>
      <c r="TSL149" s="69"/>
      <c r="TSM149" s="69"/>
      <c r="TSN149" s="69"/>
      <c r="TSO149" s="64"/>
      <c r="TSP149" s="56"/>
      <c r="TSQ149" s="63"/>
      <c r="TSR149" s="63"/>
      <c r="TSS149" s="68"/>
      <c r="TST149" s="70"/>
      <c r="TSU149" s="69"/>
      <c r="TSV149" s="69"/>
      <c r="TSW149" s="69"/>
      <c r="TSX149" s="69"/>
      <c r="TSY149" s="69"/>
      <c r="TSZ149" s="69"/>
      <c r="TTA149" s="69"/>
      <c r="TTB149" s="69"/>
      <c r="TTC149" s="69"/>
      <c r="TTD149" s="69"/>
      <c r="TTE149" s="64"/>
      <c r="TTF149" s="56"/>
      <c r="TTG149" s="63"/>
      <c r="TTH149" s="63"/>
      <c r="TTI149" s="68"/>
      <c r="TTJ149" s="70"/>
      <c r="TTK149" s="69"/>
      <c r="TTL149" s="69"/>
      <c r="TTM149" s="69"/>
      <c r="TTN149" s="69"/>
      <c r="TTO149" s="69"/>
      <c r="TTP149" s="69"/>
      <c r="TTQ149" s="69"/>
      <c r="TTR149" s="69"/>
      <c r="TTS149" s="69"/>
      <c r="TTT149" s="69"/>
      <c r="TTU149" s="64"/>
      <c r="TTV149" s="56"/>
      <c r="TTW149" s="63"/>
      <c r="TTX149" s="63"/>
      <c r="TTY149" s="68"/>
      <c r="TTZ149" s="70"/>
      <c r="TUA149" s="69"/>
      <c r="TUB149" s="69"/>
      <c r="TUC149" s="69"/>
      <c r="TUD149" s="69"/>
      <c r="TUE149" s="69"/>
      <c r="TUF149" s="69"/>
      <c r="TUG149" s="69"/>
      <c r="TUH149" s="69"/>
      <c r="TUI149" s="69"/>
      <c r="TUJ149" s="69"/>
      <c r="TUK149" s="64"/>
      <c r="TUL149" s="56"/>
      <c r="TUM149" s="63"/>
      <c r="TUN149" s="63"/>
      <c r="TUO149" s="68"/>
      <c r="TUP149" s="70"/>
      <c r="TUQ149" s="69"/>
      <c r="TUR149" s="69"/>
      <c r="TUS149" s="69"/>
      <c r="TUT149" s="69"/>
      <c r="TUU149" s="69"/>
      <c r="TUV149" s="69"/>
      <c r="TUW149" s="69"/>
      <c r="TUX149" s="69"/>
      <c r="TUY149" s="69"/>
      <c r="TUZ149" s="69"/>
      <c r="TVA149" s="64"/>
      <c r="TVB149" s="56"/>
      <c r="TVC149" s="63"/>
      <c r="TVD149" s="63"/>
      <c r="TVE149" s="68"/>
      <c r="TVF149" s="70"/>
      <c r="TVG149" s="69"/>
      <c r="TVH149" s="69"/>
      <c r="TVI149" s="69"/>
      <c r="TVJ149" s="69"/>
      <c r="TVK149" s="69"/>
      <c r="TVL149" s="69"/>
      <c r="TVM149" s="69"/>
      <c r="TVN149" s="69"/>
      <c r="TVO149" s="69"/>
      <c r="TVP149" s="69"/>
      <c r="TVQ149" s="64"/>
      <c r="TVR149" s="56"/>
      <c r="TVS149" s="63"/>
      <c r="TVT149" s="63"/>
      <c r="TVU149" s="68"/>
      <c r="TVV149" s="70"/>
      <c r="TVW149" s="69"/>
      <c r="TVX149" s="69"/>
      <c r="TVY149" s="69"/>
      <c r="TVZ149" s="69"/>
      <c r="TWA149" s="69"/>
      <c r="TWB149" s="69"/>
      <c r="TWC149" s="69"/>
      <c r="TWD149" s="69"/>
      <c r="TWE149" s="69"/>
      <c r="TWF149" s="69"/>
      <c r="TWG149" s="64"/>
      <c r="TWH149" s="56"/>
      <c r="TWI149" s="63"/>
      <c r="TWJ149" s="63"/>
      <c r="TWK149" s="68"/>
      <c r="TWL149" s="70"/>
      <c r="TWM149" s="69"/>
      <c r="TWN149" s="69"/>
      <c r="TWO149" s="69"/>
      <c r="TWP149" s="69"/>
      <c r="TWQ149" s="69"/>
      <c r="TWR149" s="69"/>
      <c r="TWS149" s="69"/>
      <c r="TWT149" s="69"/>
      <c r="TWU149" s="69"/>
      <c r="TWV149" s="69"/>
      <c r="TWW149" s="64"/>
      <c r="TWX149" s="56"/>
      <c r="TWY149" s="63"/>
      <c r="TWZ149" s="63"/>
      <c r="TXA149" s="68"/>
      <c r="TXB149" s="70"/>
      <c r="TXC149" s="69"/>
      <c r="TXD149" s="69"/>
      <c r="TXE149" s="69"/>
      <c r="TXF149" s="69"/>
      <c r="TXG149" s="69"/>
      <c r="TXH149" s="69"/>
      <c r="TXI149" s="69"/>
      <c r="TXJ149" s="69"/>
      <c r="TXK149" s="69"/>
      <c r="TXL149" s="69"/>
      <c r="TXM149" s="64"/>
      <c r="TXN149" s="56"/>
      <c r="TXO149" s="63"/>
      <c r="TXP149" s="63"/>
      <c r="TXQ149" s="68"/>
      <c r="TXR149" s="70"/>
      <c r="TXS149" s="69"/>
      <c r="TXT149" s="69"/>
      <c r="TXU149" s="69"/>
      <c r="TXV149" s="69"/>
      <c r="TXW149" s="69"/>
      <c r="TXX149" s="69"/>
      <c r="TXY149" s="69"/>
      <c r="TXZ149" s="69"/>
      <c r="TYA149" s="69"/>
      <c r="TYB149" s="69"/>
      <c r="TYC149" s="64"/>
      <c r="TYD149" s="56"/>
      <c r="TYE149" s="63"/>
      <c r="TYF149" s="63"/>
      <c r="TYG149" s="68"/>
      <c r="TYH149" s="70"/>
      <c r="TYI149" s="69"/>
      <c r="TYJ149" s="69"/>
      <c r="TYK149" s="69"/>
      <c r="TYL149" s="69"/>
      <c r="TYM149" s="69"/>
      <c r="TYN149" s="69"/>
      <c r="TYO149" s="69"/>
      <c r="TYP149" s="69"/>
      <c r="TYQ149" s="69"/>
      <c r="TYR149" s="69"/>
      <c r="TYS149" s="64"/>
      <c r="TYT149" s="56"/>
      <c r="TYU149" s="63"/>
      <c r="TYV149" s="63"/>
      <c r="TYW149" s="68"/>
      <c r="TYX149" s="70"/>
      <c r="TYY149" s="69"/>
      <c r="TYZ149" s="69"/>
      <c r="TZA149" s="69"/>
      <c r="TZB149" s="69"/>
      <c r="TZC149" s="69"/>
      <c r="TZD149" s="69"/>
      <c r="TZE149" s="69"/>
      <c r="TZF149" s="69"/>
      <c r="TZG149" s="69"/>
      <c r="TZH149" s="69"/>
      <c r="TZI149" s="64"/>
      <c r="TZJ149" s="56"/>
      <c r="TZK149" s="63"/>
      <c r="TZL149" s="63"/>
      <c r="TZM149" s="68"/>
      <c r="TZN149" s="70"/>
      <c r="TZO149" s="69"/>
      <c r="TZP149" s="69"/>
      <c r="TZQ149" s="69"/>
      <c r="TZR149" s="69"/>
      <c r="TZS149" s="69"/>
      <c r="TZT149" s="69"/>
      <c r="TZU149" s="69"/>
      <c r="TZV149" s="69"/>
      <c r="TZW149" s="69"/>
      <c r="TZX149" s="69"/>
      <c r="TZY149" s="64"/>
      <c r="TZZ149" s="56"/>
      <c r="UAA149" s="63"/>
      <c r="UAB149" s="63"/>
      <c r="UAC149" s="68"/>
      <c r="UAD149" s="70"/>
      <c r="UAE149" s="69"/>
      <c r="UAF149" s="69"/>
      <c r="UAG149" s="69"/>
      <c r="UAH149" s="69"/>
      <c r="UAI149" s="69"/>
      <c r="UAJ149" s="69"/>
      <c r="UAK149" s="69"/>
      <c r="UAL149" s="69"/>
      <c r="UAM149" s="69"/>
      <c r="UAN149" s="69"/>
      <c r="UAO149" s="64"/>
      <c r="UAP149" s="56"/>
      <c r="UAQ149" s="63"/>
      <c r="UAR149" s="63"/>
      <c r="UAS149" s="68"/>
      <c r="UAT149" s="70"/>
      <c r="UAU149" s="69"/>
      <c r="UAV149" s="69"/>
      <c r="UAW149" s="69"/>
      <c r="UAX149" s="69"/>
      <c r="UAY149" s="69"/>
      <c r="UAZ149" s="69"/>
      <c r="UBA149" s="69"/>
      <c r="UBB149" s="69"/>
      <c r="UBC149" s="69"/>
      <c r="UBD149" s="69"/>
      <c r="UBE149" s="64"/>
      <c r="UBF149" s="56"/>
      <c r="UBG149" s="63"/>
      <c r="UBH149" s="63"/>
      <c r="UBI149" s="68"/>
      <c r="UBJ149" s="70"/>
      <c r="UBK149" s="69"/>
      <c r="UBL149" s="69"/>
      <c r="UBM149" s="69"/>
      <c r="UBN149" s="69"/>
      <c r="UBO149" s="69"/>
      <c r="UBP149" s="69"/>
      <c r="UBQ149" s="69"/>
      <c r="UBR149" s="69"/>
      <c r="UBS149" s="69"/>
      <c r="UBT149" s="69"/>
      <c r="UBU149" s="64"/>
      <c r="UBV149" s="56"/>
      <c r="UBW149" s="63"/>
      <c r="UBX149" s="63"/>
      <c r="UBY149" s="68"/>
      <c r="UBZ149" s="70"/>
      <c r="UCA149" s="69"/>
      <c r="UCB149" s="69"/>
      <c r="UCC149" s="69"/>
      <c r="UCD149" s="69"/>
      <c r="UCE149" s="69"/>
      <c r="UCF149" s="69"/>
      <c r="UCG149" s="69"/>
      <c r="UCH149" s="69"/>
      <c r="UCI149" s="69"/>
      <c r="UCJ149" s="69"/>
      <c r="UCK149" s="64"/>
      <c r="UCL149" s="56"/>
      <c r="UCM149" s="63"/>
      <c r="UCN149" s="63"/>
      <c r="UCO149" s="68"/>
      <c r="UCP149" s="70"/>
      <c r="UCQ149" s="69"/>
      <c r="UCR149" s="69"/>
      <c r="UCS149" s="69"/>
      <c r="UCT149" s="69"/>
      <c r="UCU149" s="69"/>
      <c r="UCV149" s="69"/>
      <c r="UCW149" s="69"/>
      <c r="UCX149" s="69"/>
      <c r="UCY149" s="69"/>
      <c r="UCZ149" s="69"/>
      <c r="UDA149" s="64"/>
      <c r="UDB149" s="56"/>
      <c r="UDC149" s="63"/>
      <c r="UDD149" s="63"/>
      <c r="UDE149" s="68"/>
      <c r="UDF149" s="70"/>
      <c r="UDG149" s="69"/>
      <c r="UDH149" s="69"/>
      <c r="UDI149" s="69"/>
      <c r="UDJ149" s="69"/>
      <c r="UDK149" s="69"/>
      <c r="UDL149" s="69"/>
      <c r="UDM149" s="69"/>
      <c r="UDN149" s="69"/>
      <c r="UDO149" s="69"/>
      <c r="UDP149" s="69"/>
      <c r="UDQ149" s="64"/>
      <c r="UDR149" s="56"/>
      <c r="UDS149" s="63"/>
      <c r="UDT149" s="63"/>
      <c r="UDU149" s="68"/>
      <c r="UDV149" s="70"/>
      <c r="UDW149" s="69"/>
      <c r="UDX149" s="69"/>
      <c r="UDY149" s="69"/>
      <c r="UDZ149" s="69"/>
      <c r="UEA149" s="69"/>
      <c r="UEB149" s="69"/>
      <c r="UEC149" s="69"/>
      <c r="UED149" s="69"/>
      <c r="UEE149" s="69"/>
      <c r="UEF149" s="69"/>
      <c r="UEG149" s="64"/>
      <c r="UEH149" s="56"/>
      <c r="UEI149" s="63"/>
      <c r="UEJ149" s="63"/>
      <c r="UEK149" s="68"/>
      <c r="UEL149" s="70"/>
      <c r="UEM149" s="69"/>
      <c r="UEN149" s="69"/>
      <c r="UEO149" s="69"/>
      <c r="UEP149" s="69"/>
      <c r="UEQ149" s="69"/>
      <c r="UER149" s="69"/>
      <c r="UES149" s="69"/>
      <c r="UET149" s="69"/>
      <c r="UEU149" s="69"/>
      <c r="UEV149" s="69"/>
      <c r="UEW149" s="64"/>
      <c r="UEX149" s="56"/>
      <c r="UEY149" s="63"/>
      <c r="UEZ149" s="63"/>
      <c r="UFA149" s="68"/>
      <c r="UFB149" s="70"/>
      <c r="UFC149" s="69"/>
      <c r="UFD149" s="69"/>
      <c r="UFE149" s="69"/>
      <c r="UFF149" s="69"/>
      <c r="UFG149" s="69"/>
      <c r="UFH149" s="69"/>
      <c r="UFI149" s="69"/>
      <c r="UFJ149" s="69"/>
      <c r="UFK149" s="69"/>
      <c r="UFL149" s="69"/>
      <c r="UFM149" s="64"/>
      <c r="UFN149" s="56"/>
      <c r="UFO149" s="63"/>
      <c r="UFP149" s="63"/>
      <c r="UFQ149" s="68"/>
      <c r="UFR149" s="70"/>
      <c r="UFS149" s="69"/>
      <c r="UFT149" s="69"/>
      <c r="UFU149" s="69"/>
      <c r="UFV149" s="69"/>
      <c r="UFW149" s="69"/>
      <c r="UFX149" s="69"/>
      <c r="UFY149" s="69"/>
      <c r="UFZ149" s="69"/>
      <c r="UGA149" s="69"/>
      <c r="UGB149" s="69"/>
      <c r="UGC149" s="64"/>
      <c r="UGD149" s="56"/>
      <c r="UGE149" s="63"/>
      <c r="UGF149" s="63"/>
      <c r="UGG149" s="68"/>
      <c r="UGH149" s="70"/>
      <c r="UGI149" s="69"/>
      <c r="UGJ149" s="69"/>
      <c r="UGK149" s="69"/>
      <c r="UGL149" s="69"/>
      <c r="UGM149" s="69"/>
      <c r="UGN149" s="69"/>
      <c r="UGO149" s="69"/>
      <c r="UGP149" s="69"/>
      <c r="UGQ149" s="69"/>
      <c r="UGR149" s="69"/>
      <c r="UGS149" s="64"/>
      <c r="UGT149" s="56"/>
      <c r="UGU149" s="63"/>
      <c r="UGV149" s="63"/>
      <c r="UGW149" s="68"/>
      <c r="UGX149" s="70"/>
      <c r="UGY149" s="69"/>
      <c r="UGZ149" s="69"/>
      <c r="UHA149" s="69"/>
      <c r="UHB149" s="69"/>
      <c r="UHC149" s="69"/>
      <c r="UHD149" s="69"/>
      <c r="UHE149" s="69"/>
      <c r="UHF149" s="69"/>
      <c r="UHG149" s="69"/>
      <c r="UHH149" s="69"/>
      <c r="UHI149" s="64"/>
      <c r="UHJ149" s="56"/>
      <c r="UHK149" s="63"/>
      <c r="UHL149" s="63"/>
      <c r="UHM149" s="68"/>
      <c r="UHN149" s="70"/>
      <c r="UHO149" s="69"/>
      <c r="UHP149" s="69"/>
      <c r="UHQ149" s="69"/>
      <c r="UHR149" s="69"/>
      <c r="UHS149" s="69"/>
      <c r="UHT149" s="69"/>
      <c r="UHU149" s="69"/>
      <c r="UHV149" s="69"/>
      <c r="UHW149" s="69"/>
      <c r="UHX149" s="69"/>
      <c r="UHY149" s="64"/>
      <c r="UHZ149" s="56"/>
      <c r="UIA149" s="63"/>
      <c r="UIB149" s="63"/>
      <c r="UIC149" s="68"/>
      <c r="UID149" s="70"/>
      <c r="UIE149" s="69"/>
      <c r="UIF149" s="69"/>
      <c r="UIG149" s="69"/>
      <c r="UIH149" s="69"/>
      <c r="UII149" s="69"/>
      <c r="UIJ149" s="69"/>
      <c r="UIK149" s="69"/>
      <c r="UIL149" s="69"/>
      <c r="UIM149" s="69"/>
      <c r="UIN149" s="69"/>
      <c r="UIO149" s="64"/>
      <c r="UIP149" s="56"/>
      <c r="UIQ149" s="63"/>
      <c r="UIR149" s="63"/>
      <c r="UIS149" s="68"/>
      <c r="UIT149" s="70"/>
      <c r="UIU149" s="69"/>
      <c r="UIV149" s="69"/>
      <c r="UIW149" s="69"/>
      <c r="UIX149" s="69"/>
      <c r="UIY149" s="69"/>
      <c r="UIZ149" s="69"/>
      <c r="UJA149" s="69"/>
      <c r="UJB149" s="69"/>
      <c r="UJC149" s="69"/>
      <c r="UJD149" s="69"/>
      <c r="UJE149" s="64"/>
      <c r="UJF149" s="56"/>
      <c r="UJG149" s="63"/>
      <c r="UJH149" s="63"/>
      <c r="UJI149" s="68"/>
      <c r="UJJ149" s="70"/>
      <c r="UJK149" s="69"/>
      <c r="UJL149" s="69"/>
      <c r="UJM149" s="69"/>
      <c r="UJN149" s="69"/>
      <c r="UJO149" s="69"/>
      <c r="UJP149" s="69"/>
      <c r="UJQ149" s="69"/>
      <c r="UJR149" s="69"/>
      <c r="UJS149" s="69"/>
      <c r="UJT149" s="69"/>
      <c r="UJU149" s="64"/>
      <c r="UJV149" s="56"/>
      <c r="UJW149" s="63"/>
      <c r="UJX149" s="63"/>
      <c r="UJY149" s="68"/>
      <c r="UJZ149" s="70"/>
      <c r="UKA149" s="69"/>
      <c r="UKB149" s="69"/>
      <c r="UKC149" s="69"/>
      <c r="UKD149" s="69"/>
      <c r="UKE149" s="69"/>
      <c r="UKF149" s="69"/>
      <c r="UKG149" s="69"/>
      <c r="UKH149" s="69"/>
      <c r="UKI149" s="69"/>
      <c r="UKJ149" s="69"/>
      <c r="UKK149" s="64"/>
      <c r="UKL149" s="56"/>
      <c r="UKM149" s="63"/>
      <c r="UKN149" s="63"/>
      <c r="UKO149" s="68"/>
      <c r="UKP149" s="70"/>
      <c r="UKQ149" s="69"/>
      <c r="UKR149" s="69"/>
      <c r="UKS149" s="69"/>
      <c r="UKT149" s="69"/>
      <c r="UKU149" s="69"/>
      <c r="UKV149" s="69"/>
      <c r="UKW149" s="69"/>
      <c r="UKX149" s="69"/>
      <c r="UKY149" s="69"/>
      <c r="UKZ149" s="69"/>
      <c r="ULA149" s="64"/>
      <c r="ULB149" s="56"/>
      <c r="ULC149" s="63"/>
      <c r="ULD149" s="63"/>
      <c r="ULE149" s="68"/>
      <c r="ULF149" s="70"/>
      <c r="ULG149" s="69"/>
      <c r="ULH149" s="69"/>
      <c r="ULI149" s="69"/>
      <c r="ULJ149" s="69"/>
      <c r="ULK149" s="69"/>
      <c r="ULL149" s="69"/>
      <c r="ULM149" s="69"/>
      <c r="ULN149" s="69"/>
      <c r="ULO149" s="69"/>
      <c r="ULP149" s="69"/>
      <c r="ULQ149" s="64"/>
      <c r="ULR149" s="56"/>
      <c r="ULS149" s="63"/>
      <c r="ULT149" s="63"/>
      <c r="ULU149" s="68"/>
      <c r="ULV149" s="70"/>
      <c r="ULW149" s="69"/>
      <c r="ULX149" s="69"/>
      <c r="ULY149" s="69"/>
      <c r="ULZ149" s="69"/>
      <c r="UMA149" s="69"/>
      <c r="UMB149" s="69"/>
      <c r="UMC149" s="69"/>
      <c r="UMD149" s="69"/>
      <c r="UME149" s="69"/>
      <c r="UMF149" s="69"/>
      <c r="UMG149" s="64"/>
      <c r="UMH149" s="56"/>
      <c r="UMI149" s="63"/>
      <c r="UMJ149" s="63"/>
      <c r="UMK149" s="68"/>
      <c r="UML149" s="70"/>
      <c r="UMM149" s="69"/>
      <c r="UMN149" s="69"/>
      <c r="UMO149" s="69"/>
      <c r="UMP149" s="69"/>
      <c r="UMQ149" s="69"/>
      <c r="UMR149" s="69"/>
      <c r="UMS149" s="69"/>
      <c r="UMT149" s="69"/>
      <c r="UMU149" s="69"/>
      <c r="UMV149" s="69"/>
      <c r="UMW149" s="64"/>
      <c r="UMX149" s="56"/>
      <c r="UMY149" s="63"/>
      <c r="UMZ149" s="63"/>
      <c r="UNA149" s="68"/>
      <c r="UNB149" s="70"/>
      <c r="UNC149" s="69"/>
      <c r="UND149" s="69"/>
      <c r="UNE149" s="69"/>
      <c r="UNF149" s="69"/>
      <c r="UNG149" s="69"/>
      <c r="UNH149" s="69"/>
      <c r="UNI149" s="69"/>
      <c r="UNJ149" s="69"/>
      <c r="UNK149" s="69"/>
      <c r="UNL149" s="69"/>
      <c r="UNM149" s="64"/>
      <c r="UNN149" s="56"/>
      <c r="UNO149" s="63"/>
      <c r="UNP149" s="63"/>
      <c r="UNQ149" s="68"/>
      <c r="UNR149" s="70"/>
      <c r="UNS149" s="69"/>
      <c r="UNT149" s="69"/>
      <c r="UNU149" s="69"/>
      <c r="UNV149" s="69"/>
      <c r="UNW149" s="69"/>
      <c r="UNX149" s="69"/>
      <c r="UNY149" s="69"/>
      <c r="UNZ149" s="69"/>
      <c r="UOA149" s="69"/>
      <c r="UOB149" s="69"/>
      <c r="UOC149" s="64"/>
      <c r="UOD149" s="56"/>
      <c r="UOE149" s="63"/>
      <c r="UOF149" s="63"/>
      <c r="UOG149" s="68"/>
      <c r="UOH149" s="70"/>
      <c r="UOI149" s="69"/>
      <c r="UOJ149" s="69"/>
      <c r="UOK149" s="69"/>
      <c r="UOL149" s="69"/>
      <c r="UOM149" s="69"/>
      <c r="UON149" s="69"/>
      <c r="UOO149" s="69"/>
      <c r="UOP149" s="69"/>
      <c r="UOQ149" s="69"/>
      <c r="UOR149" s="69"/>
      <c r="UOS149" s="64"/>
      <c r="UOT149" s="56"/>
      <c r="UOU149" s="63"/>
      <c r="UOV149" s="63"/>
      <c r="UOW149" s="68"/>
      <c r="UOX149" s="70"/>
      <c r="UOY149" s="69"/>
      <c r="UOZ149" s="69"/>
      <c r="UPA149" s="69"/>
      <c r="UPB149" s="69"/>
      <c r="UPC149" s="69"/>
      <c r="UPD149" s="69"/>
      <c r="UPE149" s="69"/>
      <c r="UPF149" s="69"/>
      <c r="UPG149" s="69"/>
      <c r="UPH149" s="69"/>
      <c r="UPI149" s="64"/>
      <c r="UPJ149" s="56"/>
      <c r="UPK149" s="63"/>
      <c r="UPL149" s="63"/>
      <c r="UPM149" s="68"/>
      <c r="UPN149" s="70"/>
      <c r="UPO149" s="69"/>
      <c r="UPP149" s="69"/>
      <c r="UPQ149" s="69"/>
      <c r="UPR149" s="69"/>
      <c r="UPS149" s="69"/>
      <c r="UPT149" s="69"/>
      <c r="UPU149" s="69"/>
      <c r="UPV149" s="69"/>
      <c r="UPW149" s="69"/>
      <c r="UPX149" s="69"/>
      <c r="UPY149" s="64"/>
      <c r="UPZ149" s="56"/>
      <c r="UQA149" s="63"/>
      <c r="UQB149" s="63"/>
      <c r="UQC149" s="68"/>
      <c r="UQD149" s="70"/>
      <c r="UQE149" s="69"/>
      <c r="UQF149" s="69"/>
      <c r="UQG149" s="69"/>
      <c r="UQH149" s="69"/>
      <c r="UQI149" s="69"/>
      <c r="UQJ149" s="69"/>
      <c r="UQK149" s="69"/>
      <c r="UQL149" s="69"/>
      <c r="UQM149" s="69"/>
      <c r="UQN149" s="69"/>
      <c r="UQO149" s="64"/>
      <c r="UQP149" s="56"/>
      <c r="UQQ149" s="63"/>
      <c r="UQR149" s="63"/>
      <c r="UQS149" s="68"/>
      <c r="UQT149" s="70"/>
      <c r="UQU149" s="69"/>
      <c r="UQV149" s="69"/>
      <c r="UQW149" s="69"/>
      <c r="UQX149" s="69"/>
      <c r="UQY149" s="69"/>
      <c r="UQZ149" s="69"/>
      <c r="URA149" s="69"/>
      <c r="URB149" s="69"/>
      <c r="URC149" s="69"/>
      <c r="URD149" s="69"/>
      <c r="URE149" s="64"/>
      <c r="URF149" s="56"/>
      <c r="URG149" s="63"/>
      <c r="URH149" s="63"/>
      <c r="URI149" s="68"/>
      <c r="URJ149" s="70"/>
      <c r="URK149" s="69"/>
      <c r="URL149" s="69"/>
      <c r="URM149" s="69"/>
      <c r="URN149" s="69"/>
      <c r="URO149" s="69"/>
      <c r="URP149" s="69"/>
      <c r="URQ149" s="69"/>
      <c r="URR149" s="69"/>
      <c r="URS149" s="69"/>
      <c r="URT149" s="69"/>
      <c r="URU149" s="64"/>
      <c r="URV149" s="56"/>
      <c r="URW149" s="63"/>
      <c r="URX149" s="63"/>
      <c r="URY149" s="68"/>
      <c r="URZ149" s="70"/>
      <c r="USA149" s="69"/>
      <c r="USB149" s="69"/>
      <c r="USC149" s="69"/>
      <c r="USD149" s="69"/>
      <c r="USE149" s="69"/>
      <c r="USF149" s="69"/>
      <c r="USG149" s="69"/>
      <c r="USH149" s="69"/>
      <c r="USI149" s="69"/>
      <c r="USJ149" s="69"/>
      <c r="USK149" s="64"/>
      <c r="USL149" s="56"/>
      <c r="USM149" s="63"/>
      <c r="USN149" s="63"/>
      <c r="USO149" s="68"/>
      <c r="USP149" s="70"/>
      <c r="USQ149" s="69"/>
      <c r="USR149" s="69"/>
      <c r="USS149" s="69"/>
      <c r="UST149" s="69"/>
      <c r="USU149" s="69"/>
      <c r="USV149" s="69"/>
      <c r="USW149" s="69"/>
      <c r="USX149" s="69"/>
      <c r="USY149" s="69"/>
      <c r="USZ149" s="69"/>
      <c r="UTA149" s="64"/>
      <c r="UTB149" s="56"/>
      <c r="UTC149" s="63"/>
      <c r="UTD149" s="63"/>
      <c r="UTE149" s="68"/>
      <c r="UTF149" s="70"/>
      <c r="UTG149" s="69"/>
      <c r="UTH149" s="69"/>
      <c r="UTI149" s="69"/>
      <c r="UTJ149" s="69"/>
      <c r="UTK149" s="69"/>
      <c r="UTL149" s="69"/>
      <c r="UTM149" s="69"/>
      <c r="UTN149" s="69"/>
      <c r="UTO149" s="69"/>
      <c r="UTP149" s="69"/>
      <c r="UTQ149" s="64"/>
      <c r="UTR149" s="56"/>
      <c r="UTS149" s="63"/>
      <c r="UTT149" s="63"/>
      <c r="UTU149" s="68"/>
      <c r="UTV149" s="70"/>
      <c r="UTW149" s="69"/>
      <c r="UTX149" s="69"/>
      <c r="UTY149" s="69"/>
      <c r="UTZ149" s="69"/>
      <c r="UUA149" s="69"/>
      <c r="UUB149" s="69"/>
      <c r="UUC149" s="69"/>
      <c r="UUD149" s="69"/>
      <c r="UUE149" s="69"/>
      <c r="UUF149" s="69"/>
      <c r="UUG149" s="64"/>
      <c r="UUH149" s="56"/>
      <c r="UUI149" s="63"/>
      <c r="UUJ149" s="63"/>
      <c r="UUK149" s="68"/>
      <c r="UUL149" s="70"/>
      <c r="UUM149" s="69"/>
      <c r="UUN149" s="69"/>
      <c r="UUO149" s="69"/>
      <c r="UUP149" s="69"/>
      <c r="UUQ149" s="69"/>
      <c r="UUR149" s="69"/>
      <c r="UUS149" s="69"/>
      <c r="UUT149" s="69"/>
      <c r="UUU149" s="69"/>
      <c r="UUV149" s="69"/>
      <c r="UUW149" s="64"/>
      <c r="UUX149" s="56"/>
      <c r="UUY149" s="63"/>
      <c r="UUZ149" s="63"/>
      <c r="UVA149" s="68"/>
      <c r="UVB149" s="70"/>
      <c r="UVC149" s="69"/>
      <c r="UVD149" s="69"/>
      <c r="UVE149" s="69"/>
      <c r="UVF149" s="69"/>
      <c r="UVG149" s="69"/>
      <c r="UVH149" s="69"/>
      <c r="UVI149" s="69"/>
      <c r="UVJ149" s="69"/>
      <c r="UVK149" s="69"/>
      <c r="UVL149" s="69"/>
      <c r="UVM149" s="64"/>
      <c r="UVN149" s="56"/>
      <c r="UVO149" s="63"/>
      <c r="UVP149" s="63"/>
      <c r="UVQ149" s="68"/>
      <c r="UVR149" s="70"/>
      <c r="UVS149" s="69"/>
      <c r="UVT149" s="69"/>
      <c r="UVU149" s="69"/>
      <c r="UVV149" s="69"/>
      <c r="UVW149" s="69"/>
      <c r="UVX149" s="69"/>
      <c r="UVY149" s="69"/>
      <c r="UVZ149" s="69"/>
      <c r="UWA149" s="69"/>
      <c r="UWB149" s="69"/>
      <c r="UWC149" s="64"/>
      <c r="UWD149" s="56"/>
      <c r="UWE149" s="63"/>
      <c r="UWF149" s="63"/>
      <c r="UWG149" s="68"/>
      <c r="UWH149" s="70"/>
      <c r="UWI149" s="69"/>
      <c r="UWJ149" s="69"/>
      <c r="UWK149" s="69"/>
      <c r="UWL149" s="69"/>
      <c r="UWM149" s="69"/>
      <c r="UWN149" s="69"/>
      <c r="UWO149" s="69"/>
      <c r="UWP149" s="69"/>
      <c r="UWQ149" s="69"/>
      <c r="UWR149" s="69"/>
      <c r="UWS149" s="64"/>
      <c r="UWT149" s="56"/>
      <c r="UWU149" s="63"/>
      <c r="UWV149" s="63"/>
      <c r="UWW149" s="68"/>
      <c r="UWX149" s="70"/>
      <c r="UWY149" s="69"/>
      <c r="UWZ149" s="69"/>
      <c r="UXA149" s="69"/>
      <c r="UXB149" s="69"/>
      <c r="UXC149" s="69"/>
      <c r="UXD149" s="69"/>
      <c r="UXE149" s="69"/>
      <c r="UXF149" s="69"/>
      <c r="UXG149" s="69"/>
      <c r="UXH149" s="69"/>
      <c r="UXI149" s="64"/>
      <c r="UXJ149" s="56"/>
      <c r="UXK149" s="63"/>
      <c r="UXL149" s="63"/>
      <c r="UXM149" s="68"/>
      <c r="UXN149" s="70"/>
      <c r="UXO149" s="69"/>
      <c r="UXP149" s="69"/>
      <c r="UXQ149" s="69"/>
      <c r="UXR149" s="69"/>
      <c r="UXS149" s="69"/>
      <c r="UXT149" s="69"/>
      <c r="UXU149" s="69"/>
      <c r="UXV149" s="69"/>
      <c r="UXW149" s="69"/>
      <c r="UXX149" s="69"/>
      <c r="UXY149" s="64"/>
      <c r="UXZ149" s="56"/>
      <c r="UYA149" s="63"/>
      <c r="UYB149" s="63"/>
      <c r="UYC149" s="68"/>
      <c r="UYD149" s="70"/>
      <c r="UYE149" s="69"/>
      <c r="UYF149" s="69"/>
      <c r="UYG149" s="69"/>
      <c r="UYH149" s="69"/>
      <c r="UYI149" s="69"/>
      <c r="UYJ149" s="69"/>
      <c r="UYK149" s="69"/>
      <c r="UYL149" s="69"/>
      <c r="UYM149" s="69"/>
      <c r="UYN149" s="69"/>
      <c r="UYO149" s="64"/>
      <c r="UYP149" s="56"/>
      <c r="UYQ149" s="63"/>
      <c r="UYR149" s="63"/>
      <c r="UYS149" s="68"/>
      <c r="UYT149" s="70"/>
      <c r="UYU149" s="69"/>
      <c r="UYV149" s="69"/>
      <c r="UYW149" s="69"/>
      <c r="UYX149" s="69"/>
      <c r="UYY149" s="69"/>
      <c r="UYZ149" s="69"/>
      <c r="UZA149" s="69"/>
      <c r="UZB149" s="69"/>
      <c r="UZC149" s="69"/>
      <c r="UZD149" s="69"/>
      <c r="UZE149" s="64"/>
      <c r="UZF149" s="56"/>
      <c r="UZG149" s="63"/>
      <c r="UZH149" s="63"/>
      <c r="UZI149" s="68"/>
      <c r="UZJ149" s="70"/>
      <c r="UZK149" s="69"/>
      <c r="UZL149" s="69"/>
      <c r="UZM149" s="69"/>
      <c r="UZN149" s="69"/>
      <c r="UZO149" s="69"/>
      <c r="UZP149" s="69"/>
      <c r="UZQ149" s="69"/>
      <c r="UZR149" s="69"/>
      <c r="UZS149" s="69"/>
      <c r="UZT149" s="69"/>
      <c r="UZU149" s="64"/>
      <c r="UZV149" s="56"/>
      <c r="UZW149" s="63"/>
      <c r="UZX149" s="63"/>
      <c r="UZY149" s="68"/>
      <c r="UZZ149" s="70"/>
      <c r="VAA149" s="69"/>
      <c r="VAB149" s="69"/>
      <c r="VAC149" s="69"/>
      <c r="VAD149" s="69"/>
      <c r="VAE149" s="69"/>
      <c r="VAF149" s="69"/>
      <c r="VAG149" s="69"/>
      <c r="VAH149" s="69"/>
      <c r="VAI149" s="69"/>
      <c r="VAJ149" s="69"/>
      <c r="VAK149" s="64"/>
      <c r="VAL149" s="56"/>
      <c r="VAM149" s="63"/>
      <c r="VAN149" s="63"/>
      <c r="VAO149" s="68"/>
      <c r="VAP149" s="70"/>
      <c r="VAQ149" s="69"/>
      <c r="VAR149" s="69"/>
      <c r="VAS149" s="69"/>
      <c r="VAT149" s="69"/>
      <c r="VAU149" s="69"/>
      <c r="VAV149" s="69"/>
      <c r="VAW149" s="69"/>
      <c r="VAX149" s="69"/>
      <c r="VAY149" s="69"/>
      <c r="VAZ149" s="69"/>
      <c r="VBA149" s="64"/>
      <c r="VBB149" s="56"/>
      <c r="VBC149" s="63"/>
      <c r="VBD149" s="63"/>
      <c r="VBE149" s="68"/>
      <c r="VBF149" s="70"/>
      <c r="VBG149" s="69"/>
      <c r="VBH149" s="69"/>
      <c r="VBI149" s="69"/>
      <c r="VBJ149" s="69"/>
      <c r="VBK149" s="69"/>
      <c r="VBL149" s="69"/>
      <c r="VBM149" s="69"/>
      <c r="VBN149" s="69"/>
      <c r="VBO149" s="69"/>
      <c r="VBP149" s="69"/>
      <c r="VBQ149" s="64"/>
      <c r="VBR149" s="56"/>
      <c r="VBS149" s="63"/>
      <c r="VBT149" s="63"/>
      <c r="VBU149" s="68"/>
      <c r="VBV149" s="70"/>
      <c r="VBW149" s="69"/>
      <c r="VBX149" s="69"/>
      <c r="VBY149" s="69"/>
      <c r="VBZ149" s="69"/>
      <c r="VCA149" s="69"/>
      <c r="VCB149" s="69"/>
      <c r="VCC149" s="69"/>
      <c r="VCD149" s="69"/>
      <c r="VCE149" s="69"/>
      <c r="VCF149" s="69"/>
      <c r="VCG149" s="64"/>
      <c r="VCH149" s="56"/>
      <c r="VCI149" s="63"/>
      <c r="VCJ149" s="63"/>
      <c r="VCK149" s="68"/>
      <c r="VCL149" s="70"/>
      <c r="VCM149" s="69"/>
      <c r="VCN149" s="69"/>
      <c r="VCO149" s="69"/>
      <c r="VCP149" s="69"/>
      <c r="VCQ149" s="69"/>
      <c r="VCR149" s="69"/>
      <c r="VCS149" s="69"/>
      <c r="VCT149" s="69"/>
      <c r="VCU149" s="69"/>
      <c r="VCV149" s="69"/>
      <c r="VCW149" s="64"/>
      <c r="VCX149" s="56"/>
      <c r="VCY149" s="63"/>
      <c r="VCZ149" s="63"/>
      <c r="VDA149" s="68"/>
      <c r="VDB149" s="70"/>
      <c r="VDC149" s="69"/>
      <c r="VDD149" s="69"/>
      <c r="VDE149" s="69"/>
      <c r="VDF149" s="69"/>
      <c r="VDG149" s="69"/>
      <c r="VDH149" s="69"/>
      <c r="VDI149" s="69"/>
      <c r="VDJ149" s="69"/>
      <c r="VDK149" s="69"/>
      <c r="VDL149" s="69"/>
      <c r="VDM149" s="64"/>
      <c r="VDN149" s="56"/>
      <c r="VDO149" s="63"/>
      <c r="VDP149" s="63"/>
      <c r="VDQ149" s="68"/>
      <c r="VDR149" s="70"/>
      <c r="VDS149" s="69"/>
      <c r="VDT149" s="69"/>
      <c r="VDU149" s="69"/>
      <c r="VDV149" s="69"/>
      <c r="VDW149" s="69"/>
      <c r="VDX149" s="69"/>
      <c r="VDY149" s="69"/>
      <c r="VDZ149" s="69"/>
      <c r="VEA149" s="69"/>
      <c r="VEB149" s="69"/>
      <c r="VEC149" s="64"/>
      <c r="VED149" s="56"/>
      <c r="VEE149" s="63"/>
      <c r="VEF149" s="63"/>
      <c r="VEG149" s="68"/>
      <c r="VEH149" s="70"/>
      <c r="VEI149" s="69"/>
      <c r="VEJ149" s="69"/>
      <c r="VEK149" s="69"/>
      <c r="VEL149" s="69"/>
      <c r="VEM149" s="69"/>
      <c r="VEN149" s="69"/>
      <c r="VEO149" s="69"/>
      <c r="VEP149" s="69"/>
      <c r="VEQ149" s="69"/>
      <c r="VER149" s="69"/>
      <c r="VES149" s="64"/>
      <c r="VET149" s="56"/>
      <c r="VEU149" s="63"/>
      <c r="VEV149" s="63"/>
      <c r="VEW149" s="68"/>
      <c r="VEX149" s="70"/>
      <c r="VEY149" s="69"/>
      <c r="VEZ149" s="69"/>
      <c r="VFA149" s="69"/>
      <c r="VFB149" s="69"/>
      <c r="VFC149" s="69"/>
      <c r="VFD149" s="69"/>
      <c r="VFE149" s="69"/>
      <c r="VFF149" s="69"/>
      <c r="VFG149" s="69"/>
      <c r="VFH149" s="69"/>
      <c r="VFI149" s="64"/>
      <c r="VFJ149" s="56"/>
      <c r="VFK149" s="63"/>
      <c r="VFL149" s="63"/>
      <c r="VFM149" s="68"/>
      <c r="VFN149" s="70"/>
      <c r="VFO149" s="69"/>
      <c r="VFP149" s="69"/>
      <c r="VFQ149" s="69"/>
      <c r="VFR149" s="69"/>
      <c r="VFS149" s="69"/>
      <c r="VFT149" s="69"/>
      <c r="VFU149" s="69"/>
      <c r="VFV149" s="69"/>
      <c r="VFW149" s="69"/>
      <c r="VFX149" s="69"/>
      <c r="VFY149" s="64"/>
      <c r="VFZ149" s="56"/>
      <c r="VGA149" s="63"/>
      <c r="VGB149" s="63"/>
      <c r="VGC149" s="68"/>
      <c r="VGD149" s="70"/>
      <c r="VGE149" s="69"/>
      <c r="VGF149" s="69"/>
      <c r="VGG149" s="69"/>
      <c r="VGH149" s="69"/>
      <c r="VGI149" s="69"/>
      <c r="VGJ149" s="69"/>
      <c r="VGK149" s="69"/>
      <c r="VGL149" s="69"/>
      <c r="VGM149" s="69"/>
      <c r="VGN149" s="69"/>
      <c r="VGO149" s="64"/>
      <c r="VGP149" s="56"/>
      <c r="VGQ149" s="63"/>
      <c r="VGR149" s="63"/>
      <c r="VGS149" s="68"/>
      <c r="VGT149" s="70"/>
      <c r="VGU149" s="69"/>
      <c r="VGV149" s="69"/>
      <c r="VGW149" s="69"/>
      <c r="VGX149" s="69"/>
      <c r="VGY149" s="69"/>
      <c r="VGZ149" s="69"/>
      <c r="VHA149" s="69"/>
      <c r="VHB149" s="69"/>
      <c r="VHC149" s="69"/>
      <c r="VHD149" s="69"/>
      <c r="VHE149" s="64"/>
      <c r="VHF149" s="56"/>
      <c r="VHG149" s="63"/>
      <c r="VHH149" s="63"/>
      <c r="VHI149" s="68"/>
      <c r="VHJ149" s="70"/>
      <c r="VHK149" s="69"/>
      <c r="VHL149" s="69"/>
      <c r="VHM149" s="69"/>
      <c r="VHN149" s="69"/>
      <c r="VHO149" s="69"/>
      <c r="VHP149" s="69"/>
      <c r="VHQ149" s="69"/>
      <c r="VHR149" s="69"/>
      <c r="VHS149" s="69"/>
      <c r="VHT149" s="69"/>
      <c r="VHU149" s="64"/>
      <c r="VHV149" s="56"/>
      <c r="VHW149" s="63"/>
      <c r="VHX149" s="63"/>
      <c r="VHY149" s="68"/>
      <c r="VHZ149" s="70"/>
      <c r="VIA149" s="69"/>
      <c r="VIB149" s="69"/>
      <c r="VIC149" s="69"/>
      <c r="VID149" s="69"/>
      <c r="VIE149" s="69"/>
      <c r="VIF149" s="69"/>
      <c r="VIG149" s="69"/>
      <c r="VIH149" s="69"/>
      <c r="VII149" s="69"/>
      <c r="VIJ149" s="69"/>
      <c r="VIK149" s="64"/>
      <c r="VIL149" s="56"/>
      <c r="VIM149" s="63"/>
      <c r="VIN149" s="63"/>
      <c r="VIO149" s="68"/>
      <c r="VIP149" s="70"/>
      <c r="VIQ149" s="69"/>
      <c r="VIR149" s="69"/>
      <c r="VIS149" s="69"/>
      <c r="VIT149" s="69"/>
      <c r="VIU149" s="69"/>
      <c r="VIV149" s="69"/>
      <c r="VIW149" s="69"/>
      <c r="VIX149" s="69"/>
      <c r="VIY149" s="69"/>
      <c r="VIZ149" s="69"/>
      <c r="VJA149" s="64"/>
      <c r="VJB149" s="56"/>
      <c r="VJC149" s="63"/>
      <c r="VJD149" s="63"/>
      <c r="VJE149" s="68"/>
      <c r="VJF149" s="70"/>
      <c r="VJG149" s="69"/>
      <c r="VJH149" s="69"/>
      <c r="VJI149" s="69"/>
      <c r="VJJ149" s="69"/>
      <c r="VJK149" s="69"/>
      <c r="VJL149" s="69"/>
      <c r="VJM149" s="69"/>
      <c r="VJN149" s="69"/>
      <c r="VJO149" s="69"/>
      <c r="VJP149" s="69"/>
      <c r="VJQ149" s="64"/>
      <c r="VJR149" s="56"/>
      <c r="VJS149" s="63"/>
      <c r="VJT149" s="63"/>
      <c r="VJU149" s="68"/>
      <c r="VJV149" s="70"/>
      <c r="VJW149" s="69"/>
      <c r="VJX149" s="69"/>
      <c r="VJY149" s="69"/>
      <c r="VJZ149" s="69"/>
      <c r="VKA149" s="69"/>
      <c r="VKB149" s="69"/>
      <c r="VKC149" s="69"/>
      <c r="VKD149" s="69"/>
      <c r="VKE149" s="69"/>
      <c r="VKF149" s="69"/>
      <c r="VKG149" s="64"/>
      <c r="VKH149" s="56"/>
      <c r="VKI149" s="63"/>
      <c r="VKJ149" s="63"/>
      <c r="VKK149" s="68"/>
      <c r="VKL149" s="70"/>
      <c r="VKM149" s="69"/>
      <c r="VKN149" s="69"/>
      <c r="VKO149" s="69"/>
      <c r="VKP149" s="69"/>
      <c r="VKQ149" s="69"/>
      <c r="VKR149" s="69"/>
      <c r="VKS149" s="69"/>
      <c r="VKT149" s="69"/>
      <c r="VKU149" s="69"/>
      <c r="VKV149" s="69"/>
      <c r="VKW149" s="64"/>
      <c r="VKX149" s="56"/>
      <c r="VKY149" s="63"/>
      <c r="VKZ149" s="63"/>
      <c r="VLA149" s="68"/>
      <c r="VLB149" s="70"/>
      <c r="VLC149" s="69"/>
      <c r="VLD149" s="69"/>
      <c r="VLE149" s="69"/>
      <c r="VLF149" s="69"/>
      <c r="VLG149" s="69"/>
      <c r="VLH149" s="69"/>
      <c r="VLI149" s="69"/>
      <c r="VLJ149" s="69"/>
      <c r="VLK149" s="69"/>
      <c r="VLL149" s="69"/>
      <c r="VLM149" s="64"/>
      <c r="VLN149" s="56"/>
      <c r="VLO149" s="63"/>
      <c r="VLP149" s="63"/>
      <c r="VLQ149" s="68"/>
      <c r="VLR149" s="70"/>
      <c r="VLS149" s="69"/>
      <c r="VLT149" s="69"/>
      <c r="VLU149" s="69"/>
      <c r="VLV149" s="69"/>
      <c r="VLW149" s="69"/>
      <c r="VLX149" s="69"/>
      <c r="VLY149" s="69"/>
      <c r="VLZ149" s="69"/>
      <c r="VMA149" s="69"/>
      <c r="VMB149" s="69"/>
      <c r="VMC149" s="64"/>
      <c r="VMD149" s="56"/>
      <c r="VME149" s="63"/>
      <c r="VMF149" s="63"/>
      <c r="VMG149" s="68"/>
      <c r="VMH149" s="70"/>
      <c r="VMI149" s="69"/>
      <c r="VMJ149" s="69"/>
      <c r="VMK149" s="69"/>
      <c r="VML149" s="69"/>
      <c r="VMM149" s="69"/>
      <c r="VMN149" s="69"/>
      <c r="VMO149" s="69"/>
      <c r="VMP149" s="69"/>
      <c r="VMQ149" s="69"/>
      <c r="VMR149" s="69"/>
      <c r="VMS149" s="64"/>
      <c r="VMT149" s="56"/>
      <c r="VMU149" s="63"/>
      <c r="VMV149" s="63"/>
      <c r="VMW149" s="68"/>
      <c r="VMX149" s="70"/>
      <c r="VMY149" s="69"/>
      <c r="VMZ149" s="69"/>
      <c r="VNA149" s="69"/>
      <c r="VNB149" s="69"/>
      <c r="VNC149" s="69"/>
      <c r="VND149" s="69"/>
      <c r="VNE149" s="69"/>
      <c r="VNF149" s="69"/>
      <c r="VNG149" s="69"/>
      <c r="VNH149" s="69"/>
      <c r="VNI149" s="64"/>
      <c r="VNJ149" s="56"/>
      <c r="VNK149" s="63"/>
      <c r="VNL149" s="63"/>
      <c r="VNM149" s="68"/>
      <c r="VNN149" s="70"/>
      <c r="VNO149" s="69"/>
      <c r="VNP149" s="69"/>
      <c r="VNQ149" s="69"/>
      <c r="VNR149" s="69"/>
      <c r="VNS149" s="69"/>
      <c r="VNT149" s="69"/>
      <c r="VNU149" s="69"/>
      <c r="VNV149" s="69"/>
      <c r="VNW149" s="69"/>
      <c r="VNX149" s="69"/>
      <c r="VNY149" s="64"/>
      <c r="VNZ149" s="56"/>
      <c r="VOA149" s="63"/>
      <c r="VOB149" s="63"/>
      <c r="VOC149" s="68"/>
      <c r="VOD149" s="70"/>
      <c r="VOE149" s="69"/>
      <c r="VOF149" s="69"/>
      <c r="VOG149" s="69"/>
      <c r="VOH149" s="69"/>
      <c r="VOI149" s="69"/>
      <c r="VOJ149" s="69"/>
      <c r="VOK149" s="69"/>
      <c r="VOL149" s="69"/>
      <c r="VOM149" s="69"/>
      <c r="VON149" s="69"/>
      <c r="VOO149" s="64"/>
      <c r="VOP149" s="56"/>
      <c r="VOQ149" s="63"/>
      <c r="VOR149" s="63"/>
      <c r="VOS149" s="68"/>
      <c r="VOT149" s="70"/>
      <c r="VOU149" s="69"/>
      <c r="VOV149" s="69"/>
      <c r="VOW149" s="69"/>
      <c r="VOX149" s="69"/>
      <c r="VOY149" s="69"/>
      <c r="VOZ149" s="69"/>
      <c r="VPA149" s="69"/>
      <c r="VPB149" s="69"/>
      <c r="VPC149" s="69"/>
      <c r="VPD149" s="69"/>
      <c r="VPE149" s="64"/>
      <c r="VPF149" s="56"/>
      <c r="VPG149" s="63"/>
      <c r="VPH149" s="63"/>
      <c r="VPI149" s="68"/>
      <c r="VPJ149" s="70"/>
      <c r="VPK149" s="69"/>
      <c r="VPL149" s="69"/>
      <c r="VPM149" s="69"/>
      <c r="VPN149" s="69"/>
      <c r="VPO149" s="69"/>
      <c r="VPP149" s="69"/>
      <c r="VPQ149" s="69"/>
      <c r="VPR149" s="69"/>
      <c r="VPS149" s="69"/>
      <c r="VPT149" s="69"/>
      <c r="VPU149" s="64"/>
      <c r="VPV149" s="56"/>
      <c r="VPW149" s="63"/>
      <c r="VPX149" s="63"/>
      <c r="VPY149" s="68"/>
      <c r="VPZ149" s="70"/>
      <c r="VQA149" s="69"/>
      <c r="VQB149" s="69"/>
      <c r="VQC149" s="69"/>
      <c r="VQD149" s="69"/>
      <c r="VQE149" s="69"/>
      <c r="VQF149" s="69"/>
      <c r="VQG149" s="69"/>
      <c r="VQH149" s="69"/>
      <c r="VQI149" s="69"/>
      <c r="VQJ149" s="69"/>
      <c r="VQK149" s="64"/>
      <c r="VQL149" s="56"/>
      <c r="VQM149" s="63"/>
      <c r="VQN149" s="63"/>
      <c r="VQO149" s="68"/>
      <c r="VQP149" s="70"/>
      <c r="VQQ149" s="69"/>
      <c r="VQR149" s="69"/>
      <c r="VQS149" s="69"/>
      <c r="VQT149" s="69"/>
      <c r="VQU149" s="69"/>
      <c r="VQV149" s="69"/>
      <c r="VQW149" s="69"/>
      <c r="VQX149" s="69"/>
      <c r="VQY149" s="69"/>
      <c r="VQZ149" s="69"/>
      <c r="VRA149" s="64"/>
      <c r="VRB149" s="56"/>
      <c r="VRC149" s="63"/>
      <c r="VRD149" s="63"/>
      <c r="VRE149" s="68"/>
      <c r="VRF149" s="70"/>
      <c r="VRG149" s="69"/>
      <c r="VRH149" s="69"/>
      <c r="VRI149" s="69"/>
      <c r="VRJ149" s="69"/>
      <c r="VRK149" s="69"/>
      <c r="VRL149" s="69"/>
      <c r="VRM149" s="69"/>
      <c r="VRN149" s="69"/>
      <c r="VRO149" s="69"/>
      <c r="VRP149" s="69"/>
      <c r="VRQ149" s="64"/>
      <c r="VRR149" s="56"/>
      <c r="VRS149" s="63"/>
      <c r="VRT149" s="63"/>
      <c r="VRU149" s="68"/>
      <c r="VRV149" s="70"/>
      <c r="VRW149" s="69"/>
      <c r="VRX149" s="69"/>
      <c r="VRY149" s="69"/>
      <c r="VRZ149" s="69"/>
      <c r="VSA149" s="69"/>
      <c r="VSB149" s="69"/>
      <c r="VSC149" s="69"/>
      <c r="VSD149" s="69"/>
      <c r="VSE149" s="69"/>
      <c r="VSF149" s="69"/>
      <c r="VSG149" s="64"/>
      <c r="VSH149" s="56"/>
      <c r="VSI149" s="63"/>
      <c r="VSJ149" s="63"/>
      <c r="VSK149" s="68"/>
      <c r="VSL149" s="70"/>
      <c r="VSM149" s="69"/>
      <c r="VSN149" s="69"/>
      <c r="VSO149" s="69"/>
      <c r="VSP149" s="69"/>
      <c r="VSQ149" s="69"/>
      <c r="VSR149" s="69"/>
      <c r="VSS149" s="69"/>
      <c r="VST149" s="69"/>
      <c r="VSU149" s="69"/>
      <c r="VSV149" s="69"/>
      <c r="VSW149" s="64"/>
      <c r="VSX149" s="56"/>
      <c r="VSY149" s="63"/>
      <c r="VSZ149" s="63"/>
      <c r="VTA149" s="68"/>
      <c r="VTB149" s="70"/>
      <c r="VTC149" s="69"/>
      <c r="VTD149" s="69"/>
      <c r="VTE149" s="69"/>
      <c r="VTF149" s="69"/>
      <c r="VTG149" s="69"/>
      <c r="VTH149" s="69"/>
      <c r="VTI149" s="69"/>
      <c r="VTJ149" s="69"/>
      <c r="VTK149" s="69"/>
      <c r="VTL149" s="69"/>
      <c r="VTM149" s="64"/>
      <c r="VTN149" s="56"/>
      <c r="VTO149" s="63"/>
      <c r="VTP149" s="63"/>
      <c r="VTQ149" s="68"/>
      <c r="VTR149" s="70"/>
      <c r="VTS149" s="69"/>
      <c r="VTT149" s="69"/>
      <c r="VTU149" s="69"/>
      <c r="VTV149" s="69"/>
      <c r="VTW149" s="69"/>
      <c r="VTX149" s="69"/>
      <c r="VTY149" s="69"/>
      <c r="VTZ149" s="69"/>
      <c r="VUA149" s="69"/>
      <c r="VUB149" s="69"/>
      <c r="VUC149" s="64"/>
      <c r="VUD149" s="56"/>
      <c r="VUE149" s="63"/>
      <c r="VUF149" s="63"/>
      <c r="VUG149" s="68"/>
      <c r="VUH149" s="70"/>
      <c r="VUI149" s="69"/>
      <c r="VUJ149" s="69"/>
      <c r="VUK149" s="69"/>
      <c r="VUL149" s="69"/>
      <c r="VUM149" s="69"/>
      <c r="VUN149" s="69"/>
      <c r="VUO149" s="69"/>
      <c r="VUP149" s="69"/>
      <c r="VUQ149" s="69"/>
      <c r="VUR149" s="69"/>
      <c r="VUS149" s="64"/>
      <c r="VUT149" s="56"/>
      <c r="VUU149" s="63"/>
      <c r="VUV149" s="63"/>
      <c r="VUW149" s="68"/>
      <c r="VUX149" s="70"/>
      <c r="VUY149" s="69"/>
      <c r="VUZ149" s="69"/>
      <c r="VVA149" s="69"/>
      <c r="VVB149" s="69"/>
      <c r="VVC149" s="69"/>
      <c r="VVD149" s="69"/>
      <c r="VVE149" s="69"/>
      <c r="VVF149" s="69"/>
      <c r="VVG149" s="69"/>
      <c r="VVH149" s="69"/>
      <c r="VVI149" s="64"/>
      <c r="VVJ149" s="56"/>
      <c r="VVK149" s="63"/>
      <c r="VVL149" s="63"/>
      <c r="VVM149" s="68"/>
      <c r="VVN149" s="70"/>
      <c r="VVO149" s="69"/>
      <c r="VVP149" s="69"/>
      <c r="VVQ149" s="69"/>
      <c r="VVR149" s="69"/>
      <c r="VVS149" s="69"/>
      <c r="VVT149" s="69"/>
      <c r="VVU149" s="69"/>
      <c r="VVV149" s="69"/>
      <c r="VVW149" s="69"/>
      <c r="VVX149" s="69"/>
      <c r="VVY149" s="64"/>
      <c r="VVZ149" s="56"/>
      <c r="VWA149" s="63"/>
      <c r="VWB149" s="63"/>
      <c r="VWC149" s="68"/>
      <c r="VWD149" s="70"/>
      <c r="VWE149" s="69"/>
      <c r="VWF149" s="69"/>
      <c r="VWG149" s="69"/>
      <c r="VWH149" s="69"/>
      <c r="VWI149" s="69"/>
      <c r="VWJ149" s="69"/>
      <c r="VWK149" s="69"/>
      <c r="VWL149" s="69"/>
      <c r="VWM149" s="69"/>
      <c r="VWN149" s="69"/>
      <c r="VWO149" s="64"/>
      <c r="VWP149" s="56"/>
      <c r="VWQ149" s="63"/>
      <c r="VWR149" s="63"/>
      <c r="VWS149" s="68"/>
      <c r="VWT149" s="70"/>
      <c r="VWU149" s="69"/>
      <c r="VWV149" s="69"/>
      <c r="VWW149" s="69"/>
      <c r="VWX149" s="69"/>
      <c r="VWY149" s="69"/>
      <c r="VWZ149" s="69"/>
      <c r="VXA149" s="69"/>
      <c r="VXB149" s="69"/>
      <c r="VXC149" s="69"/>
      <c r="VXD149" s="69"/>
      <c r="VXE149" s="64"/>
      <c r="VXF149" s="56"/>
      <c r="VXG149" s="63"/>
      <c r="VXH149" s="63"/>
      <c r="VXI149" s="68"/>
      <c r="VXJ149" s="70"/>
      <c r="VXK149" s="69"/>
      <c r="VXL149" s="69"/>
      <c r="VXM149" s="69"/>
      <c r="VXN149" s="69"/>
      <c r="VXO149" s="69"/>
      <c r="VXP149" s="69"/>
      <c r="VXQ149" s="69"/>
      <c r="VXR149" s="69"/>
      <c r="VXS149" s="69"/>
      <c r="VXT149" s="69"/>
      <c r="VXU149" s="64"/>
      <c r="VXV149" s="56"/>
      <c r="VXW149" s="63"/>
      <c r="VXX149" s="63"/>
      <c r="VXY149" s="68"/>
      <c r="VXZ149" s="70"/>
      <c r="VYA149" s="69"/>
      <c r="VYB149" s="69"/>
      <c r="VYC149" s="69"/>
      <c r="VYD149" s="69"/>
      <c r="VYE149" s="69"/>
      <c r="VYF149" s="69"/>
      <c r="VYG149" s="69"/>
      <c r="VYH149" s="69"/>
      <c r="VYI149" s="69"/>
      <c r="VYJ149" s="69"/>
      <c r="VYK149" s="64"/>
      <c r="VYL149" s="56"/>
      <c r="VYM149" s="63"/>
      <c r="VYN149" s="63"/>
      <c r="VYO149" s="68"/>
      <c r="VYP149" s="70"/>
      <c r="VYQ149" s="69"/>
      <c r="VYR149" s="69"/>
      <c r="VYS149" s="69"/>
      <c r="VYT149" s="69"/>
      <c r="VYU149" s="69"/>
      <c r="VYV149" s="69"/>
      <c r="VYW149" s="69"/>
      <c r="VYX149" s="69"/>
      <c r="VYY149" s="69"/>
      <c r="VYZ149" s="69"/>
      <c r="VZA149" s="64"/>
      <c r="VZB149" s="56"/>
      <c r="VZC149" s="63"/>
      <c r="VZD149" s="63"/>
      <c r="VZE149" s="68"/>
      <c r="VZF149" s="70"/>
      <c r="VZG149" s="69"/>
      <c r="VZH149" s="69"/>
      <c r="VZI149" s="69"/>
      <c r="VZJ149" s="69"/>
      <c r="VZK149" s="69"/>
      <c r="VZL149" s="69"/>
      <c r="VZM149" s="69"/>
      <c r="VZN149" s="69"/>
      <c r="VZO149" s="69"/>
      <c r="VZP149" s="69"/>
      <c r="VZQ149" s="64"/>
      <c r="VZR149" s="56"/>
      <c r="VZS149" s="63"/>
      <c r="VZT149" s="63"/>
      <c r="VZU149" s="68"/>
      <c r="VZV149" s="70"/>
      <c r="VZW149" s="69"/>
      <c r="VZX149" s="69"/>
      <c r="VZY149" s="69"/>
      <c r="VZZ149" s="69"/>
      <c r="WAA149" s="69"/>
      <c r="WAB149" s="69"/>
      <c r="WAC149" s="69"/>
      <c r="WAD149" s="69"/>
      <c r="WAE149" s="69"/>
      <c r="WAF149" s="69"/>
      <c r="WAG149" s="64"/>
      <c r="WAH149" s="56"/>
      <c r="WAI149" s="63"/>
      <c r="WAJ149" s="63"/>
      <c r="WAK149" s="68"/>
      <c r="WAL149" s="70"/>
      <c r="WAM149" s="69"/>
      <c r="WAN149" s="69"/>
      <c r="WAO149" s="69"/>
      <c r="WAP149" s="69"/>
      <c r="WAQ149" s="69"/>
      <c r="WAR149" s="69"/>
      <c r="WAS149" s="69"/>
      <c r="WAT149" s="69"/>
      <c r="WAU149" s="69"/>
      <c r="WAV149" s="69"/>
      <c r="WAW149" s="64"/>
      <c r="WAX149" s="56"/>
      <c r="WAY149" s="63"/>
      <c r="WAZ149" s="63"/>
      <c r="WBA149" s="68"/>
      <c r="WBB149" s="70"/>
      <c r="WBC149" s="69"/>
      <c r="WBD149" s="69"/>
      <c r="WBE149" s="69"/>
      <c r="WBF149" s="69"/>
      <c r="WBG149" s="69"/>
      <c r="WBH149" s="69"/>
      <c r="WBI149" s="69"/>
      <c r="WBJ149" s="69"/>
      <c r="WBK149" s="69"/>
      <c r="WBL149" s="69"/>
      <c r="WBM149" s="64"/>
      <c r="WBN149" s="56"/>
      <c r="WBO149" s="63"/>
      <c r="WBP149" s="63"/>
      <c r="WBQ149" s="68"/>
      <c r="WBR149" s="70"/>
      <c r="WBS149" s="69"/>
      <c r="WBT149" s="69"/>
      <c r="WBU149" s="69"/>
      <c r="WBV149" s="69"/>
      <c r="WBW149" s="69"/>
      <c r="WBX149" s="69"/>
      <c r="WBY149" s="69"/>
      <c r="WBZ149" s="69"/>
      <c r="WCA149" s="69"/>
      <c r="WCB149" s="69"/>
      <c r="WCC149" s="64"/>
      <c r="WCD149" s="56"/>
      <c r="WCE149" s="63"/>
      <c r="WCF149" s="63"/>
      <c r="WCG149" s="68"/>
      <c r="WCH149" s="70"/>
      <c r="WCI149" s="69"/>
      <c r="WCJ149" s="69"/>
      <c r="WCK149" s="69"/>
      <c r="WCL149" s="69"/>
      <c r="WCM149" s="69"/>
      <c r="WCN149" s="69"/>
      <c r="WCO149" s="69"/>
      <c r="WCP149" s="69"/>
      <c r="WCQ149" s="69"/>
      <c r="WCR149" s="69"/>
      <c r="WCS149" s="64"/>
      <c r="WCT149" s="56"/>
      <c r="WCU149" s="63"/>
      <c r="WCV149" s="63"/>
      <c r="WCW149" s="68"/>
      <c r="WCX149" s="70"/>
      <c r="WCY149" s="69"/>
      <c r="WCZ149" s="69"/>
      <c r="WDA149" s="69"/>
      <c r="WDB149" s="69"/>
      <c r="WDC149" s="69"/>
      <c r="WDD149" s="69"/>
      <c r="WDE149" s="69"/>
      <c r="WDF149" s="69"/>
      <c r="WDG149" s="69"/>
      <c r="WDH149" s="69"/>
      <c r="WDI149" s="64"/>
      <c r="WDJ149" s="56"/>
      <c r="WDK149" s="63"/>
      <c r="WDL149" s="63"/>
      <c r="WDM149" s="68"/>
      <c r="WDN149" s="70"/>
      <c r="WDO149" s="69"/>
      <c r="WDP149" s="69"/>
      <c r="WDQ149" s="69"/>
      <c r="WDR149" s="69"/>
      <c r="WDS149" s="69"/>
      <c r="WDT149" s="69"/>
      <c r="WDU149" s="69"/>
      <c r="WDV149" s="69"/>
      <c r="WDW149" s="69"/>
      <c r="WDX149" s="69"/>
      <c r="WDY149" s="64"/>
      <c r="WDZ149" s="56"/>
      <c r="WEA149" s="63"/>
      <c r="WEB149" s="63"/>
      <c r="WEC149" s="68"/>
      <c r="WED149" s="70"/>
      <c r="WEE149" s="69"/>
      <c r="WEF149" s="69"/>
      <c r="WEG149" s="69"/>
      <c r="WEH149" s="69"/>
      <c r="WEI149" s="69"/>
      <c r="WEJ149" s="69"/>
      <c r="WEK149" s="69"/>
      <c r="WEL149" s="69"/>
      <c r="WEM149" s="69"/>
      <c r="WEN149" s="69"/>
      <c r="WEO149" s="64"/>
      <c r="WEP149" s="56"/>
      <c r="WEQ149" s="63"/>
      <c r="WER149" s="63"/>
      <c r="WES149" s="68"/>
      <c r="WET149" s="70"/>
      <c r="WEU149" s="69"/>
      <c r="WEV149" s="69"/>
      <c r="WEW149" s="69"/>
      <c r="WEX149" s="69"/>
      <c r="WEY149" s="69"/>
      <c r="WEZ149" s="69"/>
      <c r="WFA149" s="69"/>
      <c r="WFB149" s="69"/>
      <c r="WFC149" s="69"/>
      <c r="WFD149" s="69"/>
      <c r="WFE149" s="64"/>
      <c r="WFF149" s="56"/>
      <c r="WFG149" s="63"/>
      <c r="WFH149" s="63"/>
      <c r="WFI149" s="68"/>
      <c r="WFJ149" s="70"/>
      <c r="WFK149" s="69"/>
      <c r="WFL149" s="69"/>
      <c r="WFM149" s="69"/>
      <c r="WFN149" s="69"/>
      <c r="WFO149" s="69"/>
      <c r="WFP149" s="69"/>
      <c r="WFQ149" s="69"/>
      <c r="WFR149" s="69"/>
      <c r="WFS149" s="69"/>
      <c r="WFT149" s="69"/>
      <c r="WFU149" s="64"/>
      <c r="WFV149" s="56"/>
      <c r="WFW149" s="63"/>
      <c r="WFX149" s="63"/>
      <c r="WFY149" s="68"/>
      <c r="WFZ149" s="70"/>
      <c r="WGA149" s="69"/>
      <c r="WGB149" s="69"/>
      <c r="WGC149" s="69"/>
      <c r="WGD149" s="69"/>
      <c r="WGE149" s="69"/>
      <c r="WGF149" s="69"/>
      <c r="WGG149" s="69"/>
      <c r="WGH149" s="69"/>
      <c r="WGI149" s="69"/>
      <c r="WGJ149" s="69"/>
      <c r="WGK149" s="64"/>
      <c r="WGL149" s="56"/>
      <c r="WGM149" s="63"/>
      <c r="WGN149" s="63"/>
      <c r="WGO149" s="68"/>
      <c r="WGP149" s="70"/>
      <c r="WGQ149" s="69"/>
      <c r="WGR149" s="69"/>
      <c r="WGS149" s="69"/>
      <c r="WGT149" s="69"/>
      <c r="WGU149" s="69"/>
      <c r="WGV149" s="69"/>
      <c r="WGW149" s="69"/>
      <c r="WGX149" s="69"/>
      <c r="WGY149" s="69"/>
      <c r="WGZ149" s="69"/>
      <c r="WHA149" s="64"/>
      <c r="WHB149" s="56"/>
      <c r="WHC149" s="63"/>
      <c r="WHD149" s="63"/>
      <c r="WHE149" s="68"/>
      <c r="WHF149" s="70"/>
      <c r="WHG149" s="69"/>
      <c r="WHH149" s="69"/>
      <c r="WHI149" s="69"/>
      <c r="WHJ149" s="69"/>
      <c r="WHK149" s="69"/>
      <c r="WHL149" s="69"/>
      <c r="WHM149" s="69"/>
      <c r="WHN149" s="69"/>
      <c r="WHO149" s="69"/>
      <c r="WHP149" s="69"/>
      <c r="WHQ149" s="64"/>
      <c r="WHR149" s="56"/>
      <c r="WHS149" s="63"/>
      <c r="WHT149" s="63"/>
      <c r="WHU149" s="68"/>
      <c r="WHV149" s="70"/>
      <c r="WHW149" s="69"/>
      <c r="WHX149" s="69"/>
      <c r="WHY149" s="69"/>
      <c r="WHZ149" s="69"/>
      <c r="WIA149" s="69"/>
      <c r="WIB149" s="69"/>
      <c r="WIC149" s="69"/>
      <c r="WID149" s="69"/>
      <c r="WIE149" s="69"/>
      <c r="WIF149" s="69"/>
      <c r="WIG149" s="64"/>
      <c r="WIH149" s="56"/>
      <c r="WII149" s="63"/>
      <c r="WIJ149" s="63"/>
      <c r="WIK149" s="68"/>
      <c r="WIL149" s="70"/>
      <c r="WIM149" s="69"/>
      <c r="WIN149" s="69"/>
      <c r="WIO149" s="69"/>
      <c r="WIP149" s="69"/>
      <c r="WIQ149" s="69"/>
      <c r="WIR149" s="69"/>
      <c r="WIS149" s="69"/>
      <c r="WIT149" s="69"/>
      <c r="WIU149" s="69"/>
      <c r="WIV149" s="69"/>
      <c r="WIW149" s="64"/>
      <c r="WIX149" s="56"/>
      <c r="WIY149" s="63"/>
      <c r="WIZ149" s="63"/>
      <c r="WJA149" s="68"/>
      <c r="WJB149" s="70"/>
      <c r="WJC149" s="69"/>
      <c r="WJD149" s="69"/>
      <c r="WJE149" s="69"/>
      <c r="WJF149" s="69"/>
      <c r="WJG149" s="69"/>
      <c r="WJH149" s="69"/>
      <c r="WJI149" s="69"/>
      <c r="WJJ149" s="69"/>
      <c r="WJK149" s="69"/>
      <c r="WJL149" s="69"/>
      <c r="WJM149" s="64"/>
      <c r="WJN149" s="56"/>
      <c r="WJO149" s="63"/>
      <c r="WJP149" s="63"/>
      <c r="WJQ149" s="68"/>
      <c r="WJR149" s="70"/>
      <c r="WJS149" s="69"/>
      <c r="WJT149" s="69"/>
      <c r="WJU149" s="69"/>
      <c r="WJV149" s="69"/>
      <c r="WJW149" s="69"/>
      <c r="WJX149" s="69"/>
      <c r="WJY149" s="69"/>
      <c r="WJZ149" s="69"/>
      <c r="WKA149" s="69"/>
      <c r="WKB149" s="69"/>
      <c r="WKC149" s="64"/>
      <c r="WKD149" s="56"/>
      <c r="WKE149" s="63"/>
      <c r="WKF149" s="63"/>
      <c r="WKG149" s="68"/>
      <c r="WKH149" s="70"/>
      <c r="WKI149" s="69"/>
      <c r="WKJ149" s="69"/>
      <c r="WKK149" s="69"/>
      <c r="WKL149" s="69"/>
      <c r="WKM149" s="69"/>
      <c r="WKN149" s="69"/>
      <c r="WKO149" s="69"/>
      <c r="WKP149" s="69"/>
      <c r="WKQ149" s="69"/>
      <c r="WKR149" s="69"/>
      <c r="WKS149" s="64"/>
      <c r="WKT149" s="56"/>
      <c r="WKU149" s="63"/>
      <c r="WKV149" s="63"/>
      <c r="WKW149" s="68"/>
      <c r="WKX149" s="70"/>
      <c r="WKY149" s="69"/>
      <c r="WKZ149" s="69"/>
      <c r="WLA149" s="69"/>
      <c r="WLB149" s="69"/>
      <c r="WLC149" s="69"/>
      <c r="WLD149" s="69"/>
      <c r="WLE149" s="69"/>
      <c r="WLF149" s="69"/>
      <c r="WLG149" s="69"/>
      <c r="WLH149" s="69"/>
      <c r="WLI149" s="64"/>
      <c r="WLJ149" s="56"/>
      <c r="WLK149" s="63"/>
      <c r="WLL149" s="63"/>
      <c r="WLM149" s="68"/>
      <c r="WLN149" s="70"/>
      <c r="WLO149" s="69"/>
      <c r="WLP149" s="69"/>
      <c r="WLQ149" s="69"/>
      <c r="WLR149" s="69"/>
      <c r="WLS149" s="69"/>
      <c r="WLT149" s="69"/>
      <c r="WLU149" s="69"/>
      <c r="WLV149" s="69"/>
      <c r="WLW149" s="69"/>
      <c r="WLX149" s="69"/>
      <c r="WLY149" s="64"/>
      <c r="WLZ149" s="56"/>
      <c r="WMA149" s="63"/>
      <c r="WMB149" s="63"/>
      <c r="WMC149" s="68"/>
      <c r="WMD149" s="70"/>
      <c r="WME149" s="69"/>
      <c r="WMF149" s="69"/>
      <c r="WMG149" s="69"/>
      <c r="WMH149" s="69"/>
      <c r="WMI149" s="69"/>
      <c r="WMJ149" s="69"/>
      <c r="WMK149" s="69"/>
      <c r="WML149" s="69"/>
      <c r="WMM149" s="69"/>
      <c r="WMN149" s="69"/>
      <c r="WMO149" s="64"/>
      <c r="WMP149" s="56"/>
      <c r="WMQ149" s="63"/>
      <c r="WMR149" s="63"/>
      <c r="WMS149" s="68"/>
      <c r="WMT149" s="70"/>
      <c r="WMU149" s="69"/>
      <c r="WMV149" s="69"/>
      <c r="WMW149" s="69"/>
      <c r="WMX149" s="69"/>
      <c r="WMY149" s="69"/>
      <c r="WMZ149" s="69"/>
      <c r="WNA149" s="69"/>
      <c r="WNB149" s="69"/>
      <c r="WNC149" s="69"/>
      <c r="WND149" s="69"/>
      <c r="WNE149" s="64"/>
      <c r="WNF149" s="56"/>
      <c r="WNG149" s="63"/>
      <c r="WNH149" s="63"/>
      <c r="WNI149" s="68"/>
      <c r="WNJ149" s="70"/>
      <c r="WNK149" s="69"/>
      <c r="WNL149" s="69"/>
      <c r="WNM149" s="69"/>
      <c r="WNN149" s="69"/>
      <c r="WNO149" s="69"/>
      <c r="WNP149" s="69"/>
      <c r="WNQ149" s="69"/>
      <c r="WNR149" s="69"/>
      <c r="WNS149" s="69"/>
      <c r="WNT149" s="69"/>
      <c r="WNU149" s="64"/>
      <c r="WNV149" s="56"/>
      <c r="WNW149" s="63"/>
      <c r="WNX149" s="63"/>
      <c r="WNY149" s="68"/>
      <c r="WNZ149" s="70"/>
      <c r="WOA149" s="69"/>
      <c r="WOB149" s="69"/>
      <c r="WOC149" s="69"/>
      <c r="WOD149" s="69"/>
      <c r="WOE149" s="69"/>
      <c r="WOF149" s="69"/>
      <c r="WOG149" s="69"/>
      <c r="WOH149" s="69"/>
      <c r="WOI149" s="69"/>
      <c r="WOJ149" s="69"/>
      <c r="WOK149" s="64"/>
      <c r="WOL149" s="56"/>
      <c r="WOM149" s="63"/>
      <c r="WON149" s="63"/>
      <c r="WOO149" s="68"/>
      <c r="WOP149" s="70"/>
      <c r="WOQ149" s="69"/>
      <c r="WOR149" s="69"/>
      <c r="WOS149" s="69"/>
      <c r="WOT149" s="69"/>
      <c r="WOU149" s="69"/>
      <c r="WOV149" s="69"/>
      <c r="WOW149" s="69"/>
      <c r="WOX149" s="69"/>
      <c r="WOY149" s="69"/>
      <c r="WOZ149" s="69"/>
      <c r="WPA149" s="64"/>
      <c r="WPB149" s="56"/>
      <c r="WPC149" s="63"/>
      <c r="WPD149" s="63"/>
      <c r="WPE149" s="68"/>
      <c r="WPF149" s="70"/>
      <c r="WPG149" s="69"/>
      <c r="WPH149" s="69"/>
      <c r="WPI149" s="69"/>
      <c r="WPJ149" s="69"/>
      <c r="WPK149" s="69"/>
      <c r="WPL149" s="69"/>
      <c r="WPM149" s="69"/>
      <c r="WPN149" s="69"/>
      <c r="WPO149" s="69"/>
      <c r="WPP149" s="69"/>
      <c r="WPQ149" s="64"/>
      <c r="WPR149" s="56"/>
      <c r="WPS149" s="63"/>
      <c r="WPT149" s="63"/>
      <c r="WPU149" s="68"/>
      <c r="WPV149" s="70"/>
      <c r="WPW149" s="69"/>
      <c r="WPX149" s="69"/>
      <c r="WPY149" s="69"/>
      <c r="WPZ149" s="69"/>
      <c r="WQA149" s="69"/>
      <c r="WQB149" s="69"/>
      <c r="WQC149" s="69"/>
      <c r="WQD149" s="69"/>
      <c r="WQE149" s="69"/>
      <c r="WQF149" s="69"/>
      <c r="WQG149" s="64"/>
      <c r="WQH149" s="56"/>
      <c r="WQI149" s="63"/>
      <c r="WQJ149" s="63"/>
      <c r="WQK149" s="68"/>
      <c r="WQL149" s="70"/>
      <c r="WQM149" s="69"/>
      <c r="WQN149" s="69"/>
      <c r="WQO149" s="69"/>
      <c r="WQP149" s="69"/>
      <c r="WQQ149" s="69"/>
      <c r="WQR149" s="69"/>
      <c r="WQS149" s="69"/>
      <c r="WQT149" s="69"/>
      <c r="WQU149" s="69"/>
      <c r="WQV149" s="69"/>
      <c r="WQW149" s="64"/>
      <c r="WQX149" s="56"/>
      <c r="WQY149" s="63"/>
      <c r="WQZ149" s="63"/>
      <c r="WRA149" s="68"/>
      <c r="WRB149" s="70"/>
      <c r="WRC149" s="69"/>
      <c r="WRD149" s="69"/>
      <c r="WRE149" s="69"/>
      <c r="WRF149" s="69"/>
      <c r="WRG149" s="69"/>
      <c r="WRH149" s="69"/>
      <c r="WRI149" s="69"/>
      <c r="WRJ149" s="69"/>
      <c r="WRK149" s="69"/>
      <c r="WRL149" s="69"/>
      <c r="WRM149" s="64"/>
      <c r="WRN149" s="56"/>
      <c r="WRO149" s="63"/>
      <c r="WRP149" s="63"/>
      <c r="WRQ149" s="68"/>
      <c r="WRR149" s="70"/>
      <c r="WRS149" s="69"/>
      <c r="WRT149" s="69"/>
      <c r="WRU149" s="69"/>
      <c r="WRV149" s="69"/>
      <c r="WRW149" s="69"/>
      <c r="WRX149" s="69"/>
      <c r="WRY149" s="69"/>
      <c r="WRZ149" s="69"/>
      <c r="WSA149" s="69"/>
      <c r="WSB149" s="69"/>
      <c r="WSC149" s="64"/>
      <c r="WSD149" s="56"/>
      <c r="WSE149" s="63"/>
      <c r="WSF149" s="63"/>
      <c r="WSG149" s="68"/>
      <c r="WSH149" s="70"/>
      <c r="WSI149" s="69"/>
      <c r="WSJ149" s="69"/>
      <c r="WSK149" s="69"/>
      <c r="WSL149" s="69"/>
      <c r="WSM149" s="69"/>
      <c r="WSN149" s="69"/>
      <c r="WSO149" s="69"/>
      <c r="WSP149" s="69"/>
      <c r="WSQ149" s="69"/>
      <c r="WSR149" s="69"/>
      <c r="WSS149" s="64"/>
      <c r="WST149" s="56"/>
      <c r="WSU149" s="63"/>
      <c r="WSV149" s="63"/>
      <c r="WSW149" s="68"/>
      <c r="WSX149" s="70"/>
      <c r="WSY149" s="69"/>
      <c r="WSZ149" s="69"/>
      <c r="WTA149" s="69"/>
      <c r="WTB149" s="69"/>
      <c r="WTC149" s="69"/>
      <c r="WTD149" s="69"/>
      <c r="WTE149" s="69"/>
      <c r="WTF149" s="69"/>
      <c r="WTG149" s="69"/>
      <c r="WTH149" s="69"/>
      <c r="WTI149" s="64"/>
      <c r="WTJ149" s="56"/>
      <c r="WTK149" s="63"/>
      <c r="WTL149" s="63"/>
      <c r="WTM149" s="68"/>
      <c r="WTN149" s="70"/>
      <c r="WTO149" s="69"/>
      <c r="WTP149" s="69"/>
      <c r="WTQ149" s="69"/>
      <c r="WTR149" s="69"/>
      <c r="WTS149" s="69"/>
      <c r="WTT149" s="69"/>
      <c r="WTU149" s="69"/>
      <c r="WTV149" s="69"/>
      <c r="WTW149" s="69"/>
      <c r="WTX149" s="69"/>
      <c r="WTY149" s="64"/>
      <c r="WTZ149" s="56"/>
      <c r="WUA149" s="63"/>
      <c r="WUB149" s="63"/>
      <c r="WUC149" s="68"/>
      <c r="WUD149" s="70"/>
      <c r="WUE149" s="69"/>
      <c r="WUF149" s="69"/>
      <c r="WUG149" s="69"/>
      <c r="WUH149" s="69"/>
      <c r="WUI149" s="69"/>
      <c r="WUJ149" s="69"/>
      <c r="WUK149" s="69"/>
      <c r="WUL149" s="69"/>
      <c r="WUM149" s="69"/>
      <c r="WUN149" s="69"/>
      <c r="WUO149" s="64"/>
      <c r="WUP149" s="56"/>
      <c r="WUQ149" s="63"/>
      <c r="WUR149" s="63"/>
      <c r="WUS149" s="68"/>
      <c r="WUT149" s="70"/>
      <c r="WUU149" s="69"/>
      <c r="WUV149" s="69"/>
      <c r="WUW149" s="69"/>
      <c r="WUX149" s="69"/>
      <c r="WUY149" s="69"/>
      <c r="WUZ149" s="69"/>
      <c r="WVA149" s="69"/>
      <c r="WVB149" s="69"/>
      <c r="WVC149" s="69"/>
      <c r="WVD149" s="69"/>
      <c r="WVE149" s="64"/>
      <c r="WVF149" s="56"/>
      <c r="WVG149" s="63"/>
      <c r="WVH149" s="63"/>
      <c r="WVI149" s="68"/>
      <c r="WVJ149" s="70"/>
      <c r="WVK149" s="69"/>
      <c r="WVL149" s="69"/>
      <c r="WVM149" s="69"/>
      <c r="WVN149" s="69"/>
      <c r="WVO149" s="69"/>
      <c r="WVP149" s="69"/>
      <c r="WVQ149" s="69"/>
      <c r="WVR149" s="69"/>
      <c r="WVS149" s="69"/>
      <c r="WVT149" s="69"/>
      <c r="WVU149" s="64"/>
      <c r="WVV149" s="56"/>
      <c r="WVW149" s="63"/>
      <c r="WVX149" s="63"/>
      <c r="WVY149" s="68"/>
      <c r="WVZ149" s="70"/>
      <c r="WWA149" s="69"/>
      <c r="WWB149" s="69"/>
      <c r="WWC149" s="69"/>
      <c r="WWD149" s="69"/>
      <c r="WWE149" s="69"/>
      <c r="WWF149" s="69"/>
      <c r="WWG149" s="69"/>
      <c r="WWH149" s="69"/>
      <c r="WWI149" s="69"/>
      <c r="WWJ149" s="69"/>
      <c r="WWK149" s="64"/>
      <c r="WWL149" s="56"/>
      <c r="WWM149" s="63"/>
      <c r="WWN149" s="63"/>
      <c r="WWO149" s="68"/>
      <c r="WWP149" s="70"/>
      <c r="WWQ149" s="69"/>
      <c r="WWR149" s="69"/>
      <c r="WWS149" s="69"/>
      <c r="WWT149" s="69"/>
      <c r="WWU149" s="69"/>
      <c r="WWV149" s="69"/>
      <c r="WWW149" s="69"/>
      <c r="WWX149" s="69"/>
      <c r="WWY149" s="69"/>
      <c r="WWZ149" s="69"/>
      <c r="WXA149" s="64"/>
      <c r="WXB149" s="56"/>
      <c r="WXC149" s="63"/>
      <c r="WXD149" s="63"/>
      <c r="WXE149" s="68"/>
      <c r="WXF149" s="70"/>
      <c r="WXG149" s="69"/>
      <c r="WXH149" s="69"/>
      <c r="WXI149" s="69"/>
      <c r="WXJ149" s="69"/>
      <c r="WXK149" s="69"/>
      <c r="WXL149" s="69"/>
      <c r="WXM149" s="69"/>
      <c r="WXN149" s="69"/>
      <c r="WXO149" s="69"/>
      <c r="WXP149" s="69"/>
      <c r="WXQ149" s="64"/>
      <c r="WXR149" s="56"/>
      <c r="WXS149" s="63"/>
      <c r="WXT149" s="63"/>
      <c r="WXU149" s="68"/>
      <c r="WXV149" s="70"/>
      <c r="WXW149" s="69"/>
      <c r="WXX149" s="69"/>
      <c r="WXY149" s="69"/>
      <c r="WXZ149" s="69"/>
      <c r="WYA149" s="69"/>
      <c r="WYB149" s="69"/>
      <c r="WYC149" s="69"/>
      <c r="WYD149" s="69"/>
      <c r="WYE149" s="69"/>
      <c r="WYF149" s="69"/>
      <c r="WYG149" s="64"/>
      <c r="WYH149" s="56"/>
      <c r="WYI149" s="63"/>
      <c r="WYJ149" s="63"/>
      <c r="WYK149" s="68"/>
      <c r="WYL149" s="70"/>
      <c r="WYM149" s="69"/>
      <c r="WYN149" s="69"/>
      <c r="WYO149" s="69"/>
      <c r="WYP149" s="69"/>
      <c r="WYQ149" s="69"/>
      <c r="WYR149" s="69"/>
      <c r="WYS149" s="69"/>
      <c r="WYT149" s="69"/>
      <c r="WYU149" s="69"/>
      <c r="WYV149" s="69"/>
      <c r="WYW149" s="64"/>
      <c r="WYX149" s="56"/>
      <c r="WYY149" s="63"/>
      <c r="WYZ149" s="63"/>
      <c r="WZA149" s="68"/>
      <c r="WZB149" s="70"/>
      <c r="WZC149" s="69"/>
      <c r="WZD149" s="69"/>
      <c r="WZE149" s="69"/>
      <c r="WZF149" s="69"/>
      <c r="WZG149" s="69"/>
      <c r="WZH149" s="69"/>
      <c r="WZI149" s="69"/>
      <c r="WZJ149" s="69"/>
      <c r="WZK149" s="69"/>
      <c r="WZL149" s="69"/>
      <c r="WZM149" s="64"/>
      <c r="WZN149" s="56"/>
      <c r="WZO149" s="63"/>
      <c r="WZP149" s="63"/>
      <c r="WZQ149" s="68"/>
      <c r="WZR149" s="70"/>
      <c r="WZS149" s="69"/>
      <c r="WZT149" s="69"/>
      <c r="WZU149" s="69"/>
      <c r="WZV149" s="69"/>
      <c r="WZW149" s="69"/>
      <c r="WZX149" s="69"/>
      <c r="WZY149" s="69"/>
      <c r="WZZ149" s="69"/>
      <c r="XAA149" s="69"/>
      <c r="XAB149" s="69"/>
      <c r="XAC149" s="64"/>
      <c r="XAD149" s="56"/>
      <c r="XAE149" s="63"/>
      <c r="XAF149" s="63"/>
      <c r="XAG149" s="68"/>
      <c r="XAH149" s="70"/>
      <c r="XAI149" s="69"/>
      <c r="XAJ149" s="69"/>
      <c r="XAK149" s="69"/>
      <c r="XAL149" s="69"/>
      <c r="XAM149" s="69"/>
      <c r="XAN149" s="69"/>
      <c r="XAO149" s="69"/>
      <c r="XAP149" s="69"/>
      <c r="XAQ149" s="69"/>
      <c r="XAR149" s="69"/>
      <c r="XAS149" s="64"/>
      <c r="XAT149" s="56"/>
    </row>
    <row r="150" spans="1:16270" ht="14.4">
      <c r="A150" s="44" t="s">
        <v>104</v>
      </c>
      <c r="B150" s="63" t="s">
        <v>19</v>
      </c>
      <c r="C150" s="65">
        <f>C6*Y6+C8*Y8+C64*Y64+C97*Y97+C98*Y98+C108*Y108+C109*Y109+C110*Y110+C111*Y111</f>
        <v>34.111545000000007</v>
      </c>
      <c r="D150" s="58">
        <v>61.4</v>
      </c>
      <c r="E150" s="58">
        <f>EXPLOSÃO!J16</f>
        <v>0</v>
      </c>
      <c r="F150" s="58">
        <f>EXPLOSÃO!J17</f>
        <v>0</v>
      </c>
      <c r="G150" s="58">
        <f>EXPLOSÃO!J18</f>
        <v>0</v>
      </c>
      <c r="H150" s="98"/>
      <c r="I150" s="98"/>
      <c r="J150" s="58">
        <f>EXPLOSÃO!J19</f>
        <v>0</v>
      </c>
      <c r="K150" s="95"/>
      <c r="L150" s="58">
        <f>EXPLOSÃO!J20</f>
        <v>9.7649999999999988</v>
      </c>
      <c r="M150" s="122">
        <v>0</v>
      </c>
      <c r="N150" s="58">
        <v>0</v>
      </c>
      <c r="O150" s="57">
        <f>SUM(C150:N150)</f>
        <v>105.27654500000001</v>
      </c>
      <c r="P150" s="55" t="s">
        <v>4</v>
      </c>
      <c r="Q150" s="103"/>
      <c r="R150" s="5"/>
      <c r="S150" s="5"/>
      <c r="T150" s="5"/>
      <c r="U150" s="5"/>
      <c r="V150" s="5"/>
      <c r="W150" s="5"/>
      <c r="X150" s="104"/>
      <c r="Y150" s="105"/>
      <c r="Z150" s="5"/>
      <c r="AA150" s="5"/>
      <c r="AB150" s="5"/>
      <c r="AC150" s="106"/>
      <c r="AD150" s="107"/>
      <c r="AE150" s="101"/>
      <c r="AF150" s="63"/>
      <c r="AG150" s="68"/>
      <c r="AH150" s="70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4"/>
      <c r="AT150" s="56"/>
      <c r="AU150" s="63"/>
      <c r="AV150" s="63"/>
      <c r="AW150" s="68"/>
      <c r="AX150" s="70"/>
      <c r="AY150" s="69"/>
      <c r="AZ150" s="69"/>
      <c r="BA150" s="69"/>
      <c r="BB150" s="69"/>
      <c r="BC150" s="69"/>
      <c r="BD150" s="69"/>
      <c r="BE150" s="69"/>
      <c r="BF150" s="69"/>
      <c r="BG150" s="69"/>
      <c r="BH150" s="69"/>
      <c r="BI150" s="64"/>
      <c r="BJ150" s="56"/>
      <c r="BK150" s="63"/>
      <c r="BL150" s="63"/>
      <c r="BM150" s="68"/>
      <c r="BN150" s="70"/>
      <c r="BO150" s="69"/>
      <c r="BP150" s="69"/>
      <c r="BQ150" s="69"/>
      <c r="BR150" s="69"/>
      <c r="BS150" s="69"/>
      <c r="BT150" s="69"/>
      <c r="BU150" s="69"/>
      <c r="BV150" s="69"/>
      <c r="BW150" s="69"/>
      <c r="BX150" s="69"/>
      <c r="BY150" s="64"/>
      <c r="BZ150" s="56"/>
      <c r="CA150" s="63"/>
      <c r="CB150" s="63"/>
      <c r="CC150" s="68"/>
      <c r="CD150" s="70"/>
      <c r="CE150" s="69"/>
      <c r="CF150" s="69"/>
      <c r="CG150" s="69"/>
      <c r="CH150" s="69"/>
      <c r="CI150" s="69"/>
      <c r="CJ150" s="69"/>
      <c r="CK150" s="69"/>
      <c r="CL150" s="69"/>
      <c r="CM150" s="69"/>
      <c r="CN150" s="69"/>
      <c r="CO150" s="64"/>
      <c r="CP150" s="56"/>
      <c r="CQ150" s="63"/>
      <c r="CR150" s="63"/>
      <c r="CS150" s="68"/>
      <c r="CT150" s="70"/>
      <c r="CU150" s="69"/>
      <c r="CV150" s="69"/>
      <c r="CW150" s="69"/>
      <c r="CX150" s="69"/>
      <c r="CY150" s="69"/>
      <c r="CZ150" s="69"/>
      <c r="DA150" s="69"/>
      <c r="DB150" s="69"/>
      <c r="DC150" s="69"/>
      <c r="DD150" s="69"/>
      <c r="DE150" s="64"/>
      <c r="DF150" s="56"/>
      <c r="DG150" s="63"/>
      <c r="DH150" s="63"/>
      <c r="DI150" s="68"/>
      <c r="DJ150" s="70"/>
      <c r="DK150" s="69"/>
      <c r="DL150" s="69"/>
      <c r="DM150" s="69"/>
      <c r="DN150" s="69"/>
      <c r="DO150" s="69"/>
      <c r="DP150" s="69"/>
      <c r="DQ150" s="69"/>
      <c r="DR150" s="69"/>
      <c r="DS150" s="69"/>
      <c r="DT150" s="69"/>
      <c r="DU150" s="64"/>
      <c r="DV150" s="56"/>
      <c r="DW150" s="63"/>
      <c r="DX150" s="63"/>
      <c r="DY150" s="68"/>
      <c r="DZ150" s="70"/>
      <c r="EA150" s="69"/>
      <c r="EB150" s="69"/>
      <c r="EC150" s="69"/>
      <c r="ED150" s="69"/>
      <c r="EE150" s="69"/>
      <c r="EF150" s="69"/>
      <c r="EG150" s="69"/>
      <c r="EH150" s="69"/>
      <c r="EI150" s="69"/>
      <c r="EJ150" s="69"/>
      <c r="EK150" s="64"/>
      <c r="EL150" s="56"/>
      <c r="EM150" s="63"/>
      <c r="EN150" s="63"/>
      <c r="EO150" s="68"/>
      <c r="EP150" s="70"/>
      <c r="EQ150" s="69"/>
      <c r="ER150" s="69"/>
      <c r="ES150" s="69"/>
      <c r="ET150" s="69"/>
      <c r="EU150" s="69"/>
      <c r="EV150" s="69"/>
      <c r="EW150" s="69"/>
      <c r="EX150" s="69"/>
      <c r="EY150" s="69"/>
      <c r="EZ150" s="69"/>
      <c r="FA150" s="64"/>
      <c r="FB150" s="56"/>
      <c r="FC150" s="63"/>
      <c r="FD150" s="63"/>
      <c r="FE150" s="68"/>
      <c r="FF150" s="70"/>
      <c r="FG150" s="69"/>
      <c r="FH150" s="69"/>
      <c r="FI150" s="69"/>
      <c r="FJ150" s="69"/>
      <c r="FK150" s="69"/>
      <c r="FL150" s="69"/>
      <c r="FM150" s="69"/>
      <c r="FN150" s="69"/>
      <c r="FO150" s="69"/>
      <c r="FP150" s="69"/>
      <c r="FQ150" s="64"/>
      <c r="FR150" s="56"/>
      <c r="FS150" s="63"/>
      <c r="FT150" s="63"/>
      <c r="FU150" s="68"/>
      <c r="FV150" s="70"/>
      <c r="FW150" s="69"/>
      <c r="FX150" s="69"/>
      <c r="FY150" s="69"/>
      <c r="FZ150" s="69"/>
      <c r="GA150" s="69"/>
      <c r="GB150" s="69"/>
      <c r="GC150" s="69"/>
      <c r="GD150" s="69"/>
      <c r="GE150" s="69"/>
      <c r="GF150" s="69"/>
      <c r="GG150" s="64"/>
      <c r="GH150" s="56"/>
      <c r="GI150" s="63"/>
      <c r="GJ150" s="63"/>
      <c r="GK150" s="68"/>
      <c r="GL150" s="70"/>
      <c r="GM150" s="69"/>
      <c r="GN150" s="69"/>
      <c r="GO150" s="69"/>
      <c r="GP150" s="69"/>
      <c r="GQ150" s="69"/>
      <c r="GR150" s="69"/>
      <c r="GS150" s="69"/>
      <c r="GT150" s="69"/>
      <c r="GU150" s="69"/>
      <c r="GV150" s="69"/>
      <c r="GW150" s="64"/>
      <c r="GX150" s="56"/>
      <c r="GY150" s="63"/>
      <c r="GZ150" s="63"/>
      <c r="HA150" s="68"/>
      <c r="HB150" s="70"/>
      <c r="HC150" s="69"/>
      <c r="HD150" s="69"/>
      <c r="HE150" s="69"/>
      <c r="HF150" s="69"/>
      <c r="HG150" s="69"/>
      <c r="HH150" s="69"/>
      <c r="HI150" s="69"/>
      <c r="HJ150" s="69"/>
      <c r="HK150" s="69"/>
      <c r="HL150" s="69"/>
      <c r="HM150" s="64"/>
      <c r="HN150" s="56"/>
      <c r="HO150" s="63"/>
      <c r="HP150" s="63"/>
      <c r="HQ150" s="68"/>
      <c r="HR150" s="70"/>
      <c r="HS150" s="69"/>
      <c r="HT150" s="69"/>
      <c r="HU150" s="69"/>
      <c r="HV150" s="69"/>
      <c r="HW150" s="69"/>
      <c r="HX150" s="69"/>
      <c r="HY150" s="69"/>
      <c r="HZ150" s="69"/>
      <c r="IA150" s="69"/>
      <c r="IB150" s="69"/>
      <c r="IC150" s="64"/>
      <c r="ID150" s="56"/>
      <c r="IE150" s="63"/>
      <c r="IF150" s="63"/>
      <c r="IG150" s="68"/>
      <c r="IH150" s="70"/>
      <c r="II150" s="69"/>
      <c r="IJ150" s="69"/>
      <c r="IK150" s="69"/>
      <c r="IL150" s="69"/>
      <c r="IM150" s="69"/>
      <c r="IN150" s="69"/>
      <c r="IO150" s="69"/>
      <c r="IP150" s="69"/>
      <c r="IQ150" s="69"/>
      <c r="IR150" s="69"/>
      <c r="IS150" s="64"/>
      <c r="IT150" s="56"/>
      <c r="IU150" s="63"/>
      <c r="IV150" s="63"/>
      <c r="IW150" s="68"/>
      <c r="IX150" s="70"/>
      <c r="IY150" s="69"/>
      <c r="IZ150" s="69"/>
      <c r="JA150" s="69"/>
      <c r="JB150" s="69"/>
      <c r="JC150" s="69"/>
      <c r="JD150" s="69"/>
      <c r="JE150" s="69"/>
      <c r="JF150" s="69"/>
      <c r="JG150" s="69"/>
      <c r="JH150" s="69"/>
      <c r="JI150" s="64"/>
      <c r="JJ150" s="56"/>
      <c r="JK150" s="63"/>
      <c r="JL150" s="63"/>
      <c r="JM150" s="68"/>
      <c r="JN150" s="70"/>
      <c r="JO150" s="69"/>
      <c r="JP150" s="69"/>
      <c r="JQ150" s="69"/>
      <c r="JR150" s="69"/>
      <c r="JS150" s="69"/>
      <c r="JT150" s="69"/>
      <c r="JU150" s="69"/>
      <c r="JV150" s="69"/>
      <c r="JW150" s="69"/>
      <c r="JX150" s="69"/>
      <c r="JY150" s="64"/>
      <c r="JZ150" s="56"/>
      <c r="KA150" s="63"/>
      <c r="KB150" s="63"/>
      <c r="KC150" s="68"/>
      <c r="KD150" s="70"/>
      <c r="KE150" s="69"/>
      <c r="KF150" s="69"/>
      <c r="KG150" s="69"/>
      <c r="KH150" s="69"/>
      <c r="KI150" s="69"/>
      <c r="KJ150" s="69"/>
      <c r="KK150" s="69"/>
      <c r="KL150" s="69"/>
      <c r="KM150" s="69"/>
      <c r="KN150" s="69"/>
      <c r="KO150" s="64"/>
      <c r="KP150" s="56"/>
      <c r="KQ150" s="63"/>
      <c r="KR150" s="63"/>
      <c r="KS150" s="68"/>
      <c r="KT150" s="70"/>
      <c r="KU150" s="69"/>
      <c r="KV150" s="69"/>
      <c r="KW150" s="69"/>
      <c r="KX150" s="69"/>
      <c r="KY150" s="69"/>
      <c r="KZ150" s="69"/>
      <c r="LA150" s="69"/>
      <c r="LB150" s="69"/>
      <c r="LC150" s="69"/>
      <c r="LD150" s="69"/>
      <c r="LE150" s="64"/>
      <c r="LF150" s="56"/>
      <c r="LG150" s="63"/>
      <c r="LH150" s="63"/>
      <c r="LI150" s="68"/>
      <c r="LJ150" s="70"/>
      <c r="LK150" s="69"/>
      <c r="LL150" s="69"/>
      <c r="LM150" s="69"/>
      <c r="LN150" s="69"/>
      <c r="LO150" s="69"/>
      <c r="LP150" s="69"/>
      <c r="LQ150" s="69"/>
      <c r="LR150" s="69"/>
      <c r="LS150" s="69"/>
      <c r="LT150" s="69"/>
      <c r="LU150" s="64"/>
      <c r="LV150" s="56"/>
      <c r="LW150" s="63"/>
      <c r="LX150" s="63"/>
      <c r="LY150" s="68"/>
      <c r="LZ150" s="70"/>
      <c r="MA150" s="69"/>
      <c r="MB150" s="69"/>
      <c r="MC150" s="69"/>
      <c r="MD150" s="69"/>
      <c r="ME150" s="69"/>
      <c r="MF150" s="69"/>
      <c r="MG150" s="69"/>
      <c r="MH150" s="69"/>
      <c r="MI150" s="69"/>
      <c r="MJ150" s="69"/>
      <c r="MK150" s="64"/>
      <c r="ML150" s="56"/>
      <c r="MM150" s="63"/>
      <c r="MN150" s="63"/>
      <c r="MO150" s="68"/>
      <c r="MP150" s="70"/>
      <c r="MQ150" s="69"/>
      <c r="MR150" s="69"/>
      <c r="MS150" s="69"/>
      <c r="MT150" s="69"/>
      <c r="MU150" s="69"/>
      <c r="MV150" s="69"/>
      <c r="MW150" s="69"/>
      <c r="MX150" s="69"/>
      <c r="MY150" s="69"/>
      <c r="MZ150" s="69"/>
      <c r="NA150" s="64"/>
      <c r="NB150" s="56"/>
      <c r="NC150" s="63"/>
      <c r="ND150" s="63"/>
      <c r="NE150" s="68"/>
      <c r="NF150" s="70"/>
      <c r="NG150" s="69"/>
      <c r="NH150" s="69"/>
      <c r="NI150" s="69"/>
      <c r="NJ150" s="69"/>
      <c r="NK150" s="69"/>
      <c r="NL150" s="69"/>
      <c r="NM150" s="69"/>
      <c r="NN150" s="69"/>
      <c r="NO150" s="69"/>
      <c r="NP150" s="69"/>
      <c r="NQ150" s="64"/>
      <c r="NR150" s="56"/>
      <c r="NS150" s="63"/>
      <c r="NT150" s="63"/>
      <c r="NU150" s="68"/>
      <c r="NV150" s="70"/>
      <c r="NW150" s="69"/>
      <c r="NX150" s="69"/>
      <c r="NY150" s="69"/>
      <c r="NZ150" s="69"/>
      <c r="OA150" s="69"/>
      <c r="OB150" s="69"/>
      <c r="OC150" s="69"/>
      <c r="OD150" s="69"/>
      <c r="OE150" s="69"/>
      <c r="OF150" s="69"/>
      <c r="OG150" s="64"/>
      <c r="OH150" s="56"/>
      <c r="OI150" s="63"/>
      <c r="OJ150" s="63"/>
      <c r="OK150" s="68"/>
      <c r="OL150" s="70"/>
      <c r="OM150" s="69"/>
      <c r="ON150" s="69"/>
      <c r="OO150" s="69"/>
      <c r="OP150" s="69"/>
      <c r="OQ150" s="69"/>
      <c r="OR150" s="69"/>
      <c r="OS150" s="69"/>
      <c r="OT150" s="69"/>
      <c r="OU150" s="69"/>
      <c r="OV150" s="69"/>
      <c r="OW150" s="64"/>
      <c r="OX150" s="56"/>
      <c r="OY150" s="63"/>
      <c r="OZ150" s="63"/>
      <c r="PA150" s="68"/>
      <c r="PB150" s="70"/>
      <c r="PC150" s="69"/>
      <c r="PD150" s="69"/>
      <c r="PE150" s="69"/>
      <c r="PF150" s="69"/>
      <c r="PG150" s="69"/>
      <c r="PH150" s="69"/>
      <c r="PI150" s="69"/>
      <c r="PJ150" s="69"/>
      <c r="PK150" s="69"/>
      <c r="PL150" s="69"/>
      <c r="PM150" s="64"/>
      <c r="PN150" s="56"/>
      <c r="PO150" s="63"/>
      <c r="PP150" s="63"/>
      <c r="PQ150" s="68"/>
      <c r="PR150" s="70"/>
      <c r="PS150" s="69"/>
      <c r="PT150" s="69"/>
      <c r="PU150" s="69"/>
      <c r="PV150" s="69"/>
      <c r="PW150" s="69"/>
      <c r="PX150" s="69"/>
      <c r="PY150" s="69"/>
      <c r="PZ150" s="69"/>
      <c r="QA150" s="69"/>
      <c r="QB150" s="69"/>
      <c r="QC150" s="64"/>
      <c r="QD150" s="56"/>
      <c r="QE150" s="63"/>
      <c r="QF150" s="63"/>
      <c r="QG150" s="68"/>
      <c r="QH150" s="70"/>
      <c r="QI150" s="69"/>
      <c r="QJ150" s="69"/>
      <c r="QK150" s="69"/>
      <c r="QL150" s="69"/>
      <c r="QM150" s="69"/>
      <c r="QN150" s="69"/>
      <c r="QO150" s="69"/>
      <c r="QP150" s="69"/>
      <c r="QQ150" s="69"/>
      <c r="QR150" s="69"/>
      <c r="QS150" s="64"/>
      <c r="QT150" s="56"/>
      <c r="QU150" s="63"/>
      <c r="QV150" s="63"/>
      <c r="QW150" s="68"/>
      <c r="QX150" s="70"/>
      <c r="QY150" s="69"/>
      <c r="QZ150" s="69"/>
      <c r="RA150" s="69"/>
      <c r="RB150" s="69"/>
      <c r="RC150" s="69"/>
      <c r="RD150" s="69"/>
      <c r="RE150" s="69"/>
      <c r="RF150" s="69"/>
      <c r="RG150" s="69"/>
      <c r="RH150" s="69"/>
      <c r="RI150" s="64"/>
      <c r="RJ150" s="56"/>
      <c r="RK150" s="63"/>
      <c r="RL150" s="63"/>
      <c r="RM150" s="68"/>
      <c r="RN150" s="70"/>
      <c r="RO150" s="69"/>
      <c r="RP150" s="69"/>
      <c r="RQ150" s="69"/>
      <c r="RR150" s="69"/>
      <c r="RS150" s="69"/>
      <c r="RT150" s="69"/>
      <c r="RU150" s="69"/>
      <c r="RV150" s="69"/>
      <c r="RW150" s="69"/>
      <c r="RX150" s="69"/>
      <c r="RY150" s="64"/>
      <c r="RZ150" s="56"/>
      <c r="SA150" s="63"/>
      <c r="SB150" s="63"/>
      <c r="SC150" s="68"/>
      <c r="SD150" s="70"/>
      <c r="SE150" s="69"/>
      <c r="SF150" s="69"/>
      <c r="SG150" s="69"/>
      <c r="SH150" s="69"/>
      <c r="SI150" s="69"/>
      <c r="SJ150" s="69"/>
      <c r="SK150" s="69"/>
      <c r="SL150" s="69"/>
      <c r="SM150" s="69"/>
      <c r="SN150" s="69"/>
      <c r="SO150" s="64"/>
      <c r="SP150" s="56"/>
      <c r="SQ150" s="63"/>
      <c r="SR150" s="63"/>
      <c r="SS150" s="68"/>
      <c r="ST150" s="70"/>
      <c r="SU150" s="69"/>
      <c r="SV150" s="69"/>
      <c r="SW150" s="69"/>
      <c r="SX150" s="69"/>
      <c r="SY150" s="69"/>
      <c r="SZ150" s="69"/>
      <c r="TA150" s="69"/>
      <c r="TB150" s="69"/>
      <c r="TC150" s="69"/>
      <c r="TD150" s="69"/>
      <c r="TE150" s="64"/>
      <c r="TF150" s="56"/>
      <c r="TG150" s="63"/>
      <c r="TH150" s="63"/>
      <c r="TI150" s="68"/>
      <c r="TJ150" s="70"/>
      <c r="TK150" s="69"/>
      <c r="TL150" s="69"/>
      <c r="TM150" s="69"/>
      <c r="TN150" s="69"/>
      <c r="TO150" s="69"/>
      <c r="TP150" s="69"/>
      <c r="TQ150" s="69"/>
      <c r="TR150" s="69"/>
      <c r="TS150" s="69"/>
      <c r="TT150" s="69"/>
      <c r="TU150" s="64"/>
      <c r="TV150" s="56"/>
      <c r="TW150" s="63"/>
      <c r="TX150" s="63"/>
      <c r="TY150" s="68"/>
      <c r="TZ150" s="70"/>
      <c r="UA150" s="69"/>
      <c r="UB150" s="69"/>
      <c r="UC150" s="69"/>
      <c r="UD150" s="69"/>
      <c r="UE150" s="69"/>
      <c r="UF150" s="69"/>
      <c r="UG150" s="69"/>
      <c r="UH150" s="69"/>
      <c r="UI150" s="69"/>
      <c r="UJ150" s="69"/>
      <c r="UK150" s="64"/>
      <c r="UL150" s="56"/>
      <c r="UM150" s="63"/>
      <c r="UN150" s="63"/>
      <c r="UO150" s="68"/>
      <c r="UP150" s="70"/>
      <c r="UQ150" s="69"/>
      <c r="UR150" s="69"/>
      <c r="US150" s="69"/>
      <c r="UT150" s="69"/>
      <c r="UU150" s="69"/>
      <c r="UV150" s="69"/>
      <c r="UW150" s="69"/>
      <c r="UX150" s="69"/>
      <c r="UY150" s="69"/>
      <c r="UZ150" s="69"/>
      <c r="VA150" s="64"/>
      <c r="VB150" s="56"/>
      <c r="VC150" s="63"/>
      <c r="VD150" s="63"/>
      <c r="VE150" s="68"/>
      <c r="VF150" s="70"/>
      <c r="VG150" s="69"/>
      <c r="VH150" s="69"/>
      <c r="VI150" s="69"/>
      <c r="VJ150" s="69"/>
      <c r="VK150" s="69"/>
      <c r="VL150" s="69"/>
      <c r="VM150" s="69"/>
      <c r="VN150" s="69"/>
      <c r="VO150" s="69"/>
      <c r="VP150" s="69"/>
      <c r="VQ150" s="64"/>
      <c r="VR150" s="56"/>
      <c r="VS150" s="63"/>
      <c r="VT150" s="63"/>
      <c r="VU150" s="68"/>
      <c r="VV150" s="70"/>
      <c r="VW150" s="69"/>
      <c r="VX150" s="69"/>
      <c r="VY150" s="69"/>
      <c r="VZ150" s="69"/>
      <c r="WA150" s="69"/>
      <c r="WB150" s="69"/>
      <c r="WC150" s="69"/>
      <c r="WD150" s="69"/>
      <c r="WE150" s="69"/>
      <c r="WF150" s="69"/>
      <c r="WG150" s="64"/>
      <c r="WH150" s="56"/>
      <c r="WI150" s="63"/>
      <c r="WJ150" s="63"/>
      <c r="WK150" s="68"/>
      <c r="WL150" s="70"/>
      <c r="WM150" s="69"/>
      <c r="WN150" s="69"/>
      <c r="WO150" s="69"/>
      <c r="WP150" s="69"/>
      <c r="WQ150" s="69"/>
      <c r="WR150" s="69"/>
      <c r="WS150" s="69"/>
      <c r="WT150" s="69"/>
      <c r="WU150" s="69"/>
      <c r="WV150" s="69"/>
      <c r="WW150" s="64"/>
      <c r="WX150" s="56"/>
      <c r="WY150" s="63"/>
      <c r="WZ150" s="63"/>
      <c r="XA150" s="68"/>
      <c r="XB150" s="70"/>
      <c r="XC150" s="69"/>
      <c r="XD150" s="69"/>
      <c r="XE150" s="69"/>
      <c r="XF150" s="69"/>
      <c r="XG150" s="69"/>
      <c r="XH150" s="69"/>
      <c r="XI150" s="69"/>
      <c r="XJ150" s="69"/>
      <c r="XK150" s="69"/>
      <c r="XL150" s="69"/>
      <c r="XM150" s="64"/>
      <c r="XN150" s="56"/>
      <c r="XO150" s="63"/>
      <c r="XP150" s="63"/>
      <c r="XQ150" s="68"/>
      <c r="XR150" s="70"/>
      <c r="XS150" s="69"/>
      <c r="XT150" s="69"/>
      <c r="XU150" s="69"/>
      <c r="XV150" s="69"/>
      <c r="XW150" s="69"/>
      <c r="XX150" s="69"/>
      <c r="XY150" s="69"/>
      <c r="XZ150" s="69"/>
      <c r="YA150" s="69"/>
      <c r="YB150" s="69"/>
      <c r="YC150" s="64"/>
      <c r="YD150" s="56"/>
      <c r="YE150" s="63"/>
      <c r="YF150" s="63"/>
      <c r="YG150" s="68"/>
      <c r="YH150" s="70"/>
      <c r="YI150" s="69"/>
      <c r="YJ150" s="69"/>
      <c r="YK150" s="69"/>
      <c r="YL150" s="69"/>
      <c r="YM150" s="69"/>
      <c r="YN150" s="69"/>
      <c r="YO150" s="69"/>
      <c r="YP150" s="69"/>
      <c r="YQ150" s="69"/>
      <c r="YR150" s="69"/>
      <c r="YS150" s="64"/>
      <c r="YT150" s="56"/>
      <c r="YU150" s="63"/>
      <c r="YV150" s="63"/>
      <c r="YW150" s="68"/>
      <c r="YX150" s="70"/>
      <c r="YY150" s="69"/>
      <c r="YZ150" s="69"/>
      <c r="ZA150" s="69"/>
      <c r="ZB150" s="69"/>
      <c r="ZC150" s="69"/>
      <c r="ZD150" s="69"/>
      <c r="ZE150" s="69"/>
      <c r="ZF150" s="69"/>
      <c r="ZG150" s="69"/>
      <c r="ZH150" s="69"/>
      <c r="ZI150" s="64"/>
      <c r="ZJ150" s="56"/>
      <c r="ZK150" s="63"/>
      <c r="ZL150" s="63"/>
      <c r="ZM150" s="68"/>
      <c r="ZN150" s="70"/>
      <c r="ZO150" s="69"/>
      <c r="ZP150" s="69"/>
      <c r="ZQ150" s="69"/>
      <c r="ZR150" s="69"/>
      <c r="ZS150" s="69"/>
      <c r="ZT150" s="69"/>
      <c r="ZU150" s="69"/>
      <c r="ZV150" s="69"/>
      <c r="ZW150" s="69"/>
      <c r="ZX150" s="69"/>
      <c r="ZY150" s="64"/>
      <c r="ZZ150" s="56"/>
      <c r="AAA150" s="63"/>
      <c r="AAB150" s="63"/>
      <c r="AAC150" s="68"/>
      <c r="AAD150" s="70"/>
      <c r="AAE150" s="69"/>
      <c r="AAF150" s="69"/>
      <c r="AAG150" s="69"/>
      <c r="AAH150" s="69"/>
      <c r="AAI150" s="69"/>
      <c r="AAJ150" s="69"/>
      <c r="AAK150" s="69"/>
      <c r="AAL150" s="69"/>
      <c r="AAM150" s="69"/>
      <c r="AAN150" s="69"/>
      <c r="AAO150" s="64"/>
      <c r="AAP150" s="56"/>
      <c r="AAQ150" s="63"/>
      <c r="AAR150" s="63"/>
      <c r="AAS150" s="68"/>
      <c r="AAT150" s="70"/>
      <c r="AAU150" s="69"/>
      <c r="AAV150" s="69"/>
      <c r="AAW150" s="69"/>
      <c r="AAX150" s="69"/>
      <c r="AAY150" s="69"/>
      <c r="AAZ150" s="69"/>
      <c r="ABA150" s="69"/>
      <c r="ABB150" s="69"/>
      <c r="ABC150" s="69"/>
      <c r="ABD150" s="69"/>
      <c r="ABE150" s="64"/>
      <c r="ABF150" s="56"/>
      <c r="ABG150" s="63"/>
      <c r="ABH150" s="63"/>
      <c r="ABI150" s="68"/>
      <c r="ABJ150" s="70"/>
      <c r="ABK150" s="69"/>
      <c r="ABL150" s="69"/>
      <c r="ABM150" s="69"/>
      <c r="ABN150" s="69"/>
      <c r="ABO150" s="69"/>
      <c r="ABP150" s="69"/>
      <c r="ABQ150" s="69"/>
      <c r="ABR150" s="69"/>
      <c r="ABS150" s="69"/>
      <c r="ABT150" s="69"/>
      <c r="ABU150" s="64"/>
      <c r="ABV150" s="56"/>
      <c r="ABW150" s="63"/>
      <c r="ABX150" s="63"/>
      <c r="ABY150" s="68"/>
      <c r="ABZ150" s="70"/>
      <c r="ACA150" s="69"/>
      <c r="ACB150" s="69"/>
      <c r="ACC150" s="69"/>
      <c r="ACD150" s="69"/>
      <c r="ACE150" s="69"/>
      <c r="ACF150" s="69"/>
      <c r="ACG150" s="69"/>
      <c r="ACH150" s="69"/>
      <c r="ACI150" s="69"/>
      <c r="ACJ150" s="69"/>
      <c r="ACK150" s="64"/>
      <c r="ACL150" s="56"/>
      <c r="ACM150" s="63"/>
      <c r="ACN150" s="63"/>
      <c r="ACO150" s="68"/>
      <c r="ACP150" s="70"/>
      <c r="ACQ150" s="69"/>
      <c r="ACR150" s="69"/>
      <c r="ACS150" s="69"/>
      <c r="ACT150" s="69"/>
      <c r="ACU150" s="69"/>
      <c r="ACV150" s="69"/>
      <c r="ACW150" s="69"/>
      <c r="ACX150" s="69"/>
      <c r="ACY150" s="69"/>
      <c r="ACZ150" s="69"/>
      <c r="ADA150" s="64"/>
      <c r="ADB150" s="56"/>
      <c r="ADC150" s="63"/>
      <c r="ADD150" s="63"/>
      <c r="ADE150" s="68"/>
      <c r="ADF150" s="70"/>
      <c r="ADG150" s="69"/>
      <c r="ADH150" s="69"/>
      <c r="ADI150" s="69"/>
      <c r="ADJ150" s="69"/>
      <c r="ADK150" s="69"/>
      <c r="ADL150" s="69"/>
      <c r="ADM150" s="69"/>
      <c r="ADN150" s="69"/>
      <c r="ADO150" s="69"/>
      <c r="ADP150" s="69"/>
      <c r="ADQ150" s="64"/>
      <c r="ADR150" s="56"/>
      <c r="ADS150" s="63"/>
      <c r="ADT150" s="63"/>
      <c r="ADU150" s="68"/>
      <c r="ADV150" s="70"/>
      <c r="ADW150" s="69"/>
      <c r="ADX150" s="69"/>
      <c r="ADY150" s="69"/>
      <c r="ADZ150" s="69"/>
      <c r="AEA150" s="69"/>
      <c r="AEB150" s="69"/>
      <c r="AEC150" s="69"/>
      <c r="AED150" s="69"/>
      <c r="AEE150" s="69"/>
      <c r="AEF150" s="69"/>
      <c r="AEG150" s="64"/>
      <c r="AEH150" s="56"/>
      <c r="AEI150" s="63"/>
      <c r="AEJ150" s="63"/>
      <c r="AEK150" s="68"/>
      <c r="AEL150" s="70"/>
      <c r="AEM150" s="69"/>
      <c r="AEN150" s="69"/>
      <c r="AEO150" s="69"/>
      <c r="AEP150" s="69"/>
      <c r="AEQ150" s="69"/>
      <c r="AER150" s="69"/>
      <c r="AES150" s="69"/>
      <c r="AET150" s="69"/>
      <c r="AEU150" s="69"/>
      <c r="AEV150" s="69"/>
      <c r="AEW150" s="64"/>
      <c r="AEX150" s="56"/>
      <c r="AEY150" s="63"/>
      <c r="AEZ150" s="63"/>
      <c r="AFA150" s="68"/>
      <c r="AFB150" s="70"/>
      <c r="AFC150" s="69"/>
      <c r="AFD150" s="69"/>
      <c r="AFE150" s="69"/>
      <c r="AFF150" s="69"/>
      <c r="AFG150" s="69"/>
      <c r="AFH150" s="69"/>
      <c r="AFI150" s="69"/>
      <c r="AFJ150" s="69"/>
      <c r="AFK150" s="69"/>
      <c r="AFL150" s="69"/>
      <c r="AFM150" s="64"/>
      <c r="AFN150" s="56"/>
      <c r="AFO150" s="63"/>
      <c r="AFP150" s="63"/>
      <c r="AFQ150" s="68"/>
      <c r="AFR150" s="70"/>
      <c r="AFS150" s="69"/>
      <c r="AFT150" s="69"/>
      <c r="AFU150" s="69"/>
      <c r="AFV150" s="69"/>
      <c r="AFW150" s="69"/>
      <c r="AFX150" s="69"/>
      <c r="AFY150" s="69"/>
      <c r="AFZ150" s="69"/>
      <c r="AGA150" s="69"/>
      <c r="AGB150" s="69"/>
      <c r="AGC150" s="64"/>
      <c r="AGD150" s="56"/>
      <c r="AGE150" s="63"/>
      <c r="AGF150" s="63"/>
      <c r="AGG150" s="68"/>
      <c r="AGH150" s="70"/>
      <c r="AGI150" s="69"/>
      <c r="AGJ150" s="69"/>
      <c r="AGK150" s="69"/>
      <c r="AGL150" s="69"/>
      <c r="AGM150" s="69"/>
      <c r="AGN150" s="69"/>
      <c r="AGO150" s="69"/>
      <c r="AGP150" s="69"/>
      <c r="AGQ150" s="69"/>
      <c r="AGR150" s="69"/>
      <c r="AGS150" s="64"/>
      <c r="AGT150" s="56"/>
      <c r="AGU150" s="63"/>
      <c r="AGV150" s="63"/>
      <c r="AGW150" s="68"/>
      <c r="AGX150" s="70"/>
      <c r="AGY150" s="69"/>
      <c r="AGZ150" s="69"/>
      <c r="AHA150" s="69"/>
      <c r="AHB150" s="69"/>
      <c r="AHC150" s="69"/>
      <c r="AHD150" s="69"/>
      <c r="AHE150" s="69"/>
      <c r="AHF150" s="69"/>
      <c r="AHG150" s="69"/>
      <c r="AHH150" s="69"/>
      <c r="AHI150" s="64"/>
      <c r="AHJ150" s="56"/>
      <c r="AHK150" s="63"/>
      <c r="AHL150" s="63"/>
      <c r="AHM150" s="68"/>
      <c r="AHN150" s="70"/>
      <c r="AHO150" s="69"/>
      <c r="AHP150" s="69"/>
      <c r="AHQ150" s="69"/>
      <c r="AHR150" s="69"/>
      <c r="AHS150" s="69"/>
      <c r="AHT150" s="69"/>
      <c r="AHU150" s="69"/>
      <c r="AHV150" s="69"/>
      <c r="AHW150" s="69"/>
      <c r="AHX150" s="69"/>
      <c r="AHY150" s="64"/>
      <c r="AHZ150" s="56"/>
      <c r="AIA150" s="63"/>
      <c r="AIB150" s="63"/>
      <c r="AIC150" s="68"/>
      <c r="AID150" s="70"/>
      <c r="AIE150" s="69"/>
      <c r="AIF150" s="69"/>
      <c r="AIG150" s="69"/>
      <c r="AIH150" s="69"/>
      <c r="AII150" s="69"/>
      <c r="AIJ150" s="69"/>
      <c r="AIK150" s="69"/>
      <c r="AIL150" s="69"/>
      <c r="AIM150" s="69"/>
      <c r="AIN150" s="69"/>
      <c r="AIO150" s="64"/>
      <c r="AIP150" s="56"/>
      <c r="AIQ150" s="63"/>
      <c r="AIR150" s="63"/>
      <c r="AIS150" s="68"/>
      <c r="AIT150" s="70"/>
      <c r="AIU150" s="69"/>
      <c r="AIV150" s="69"/>
      <c r="AIW150" s="69"/>
      <c r="AIX150" s="69"/>
      <c r="AIY150" s="69"/>
      <c r="AIZ150" s="69"/>
      <c r="AJA150" s="69"/>
      <c r="AJB150" s="69"/>
      <c r="AJC150" s="69"/>
      <c r="AJD150" s="69"/>
      <c r="AJE150" s="64"/>
      <c r="AJF150" s="56"/>
      <c r="AJG150" s="63"/>
      <c r="AJH150" s="63"/>
      <c r="AJI150" s="68"/>
      <c r="AJJ150" s="70"/>
      <c r="AJK150" s="69"/>
      <c r="AJL150" s="69"/>
      <c r="AJM150" s="69"/>
      <c r="AJN150" s="69"/>
      <c r="AJO150" s="69"/>
      <c r="AJP150" s="69"/>
      <c r="AJQ150" s="69"/>
      <c r="AJR150" s="69"/>
      <c r="AJS150" s="69"/>
      <c r="AJT150" s="69"/>
      <c r="AJU150" s="64"/>
      <c r="AJV150" s="56"/>
      <c r="AJW150" s="63"/>
      <c r="AJX150" s="63"/>
      <c r="AJY150" s="68"/>
      <c r="AJZ150" s="70"/>
      <c r="AKA150" s="69"/>
      <c r="AKB150" s="69"/>
      <c r="AKC150" s="69"/>
      <c r="AKD150" s="69"/>
      <c r="AKE150" s="69"/>
      <c r="AKF150" s="69"/>
      <c r="AKG150" s="69"/>
      <c r="AKH150" s="69"/>
      <c r="AKI150" s="69"/>
      <c r="AKJ150" s="69"/>
      <c r="AKK150" s="64"/>
      <c r="AKL150" s="56"/>
      <c r="AKM150" s="63"/>
      <c r="AKN150" s="63"/>
      <c r="AKO150" s="68"/>
      <c r="AKP150" s="70"/>
      <c r="AKQ150" s="69"/>
      <c r="AKR150" s="69"/>
      <c r="AKS150" s="69"/>
      <c r="AKT150" s="69"/>
      <c r="AKU150" s="69"/>
      <c r="AKV150" s="69"/>
      <c r="AKW150" s="69"/>
      <c r="AKX150" s="69"/>
      <c r="AKY150" s="69"/>
      <c r="AKZ150" s="69"/>
      <c r="ALA150" s="64"/>
      <c r="ALB150" s="56"/>
      <c r="ALC150" s="63"/>
      <c r="ALD150" s="63"/>
      <c r="ALE150" s="68"/>
      <c r="ALF150" s="70"/>
      <c r="ALG150" s="69"/>
      <c r="ALH150" s="69"/>
      <c r="ALI150" s="69"/>
      <c r="ALJ150" s="69"/>
      <c r="ALK150" s="69"/>
      <c r="ALL150" s="69"/>
      <c r="ALM150" s="69"/>
      <c r="ALN150" s="69"/>
      <c r="ALO150" s="69"/>
      <c r="ALP150" s="69"/>
      <c r="ALQ150" s="64"/>
      <c r="ALR150" s="56"/>
      <c r="ALS150" s="63"/>
      <c r="ALT150" s="63"/>
      <c r="ALU150" s="68"/>
      <c r="ALV150" s="70"/>
      <c r="ALW150" s="69"/>
      <c r="ALX150" s="69"/>
      <c r="ALY150" s="69"/>
      <c r="ALZ150" s="69"/>
      <c r="AMA150" s="69"/>
      <c r="AMB150" s="69"/>
      <c r="AMC150" s="69"/>
      <c r="AMD150" s="69"/>
      <c r="AME150" s="69"/>
      <c r="AMF150" s="69"/>
      <c r="AMG150" s="64"/>
      <c r="AMH150" s="56"/>
      <c r="AMI150" s="63"/>
      <c r="AMJ150" s="63"/>
      <c r="AMK150" s="68"/>
      <c r="AML150" s="70"/>
      <c r="AMM150" s="69"/>
      <c r="AMN150" s="69"/>
      <c r="AMO150" s="69"/>
      <c r="AMP150" s="69"/>
      <c r="AMQ150" s="69"/>
      <c r="AMR150" s="69"/>
      <c r="AMS150" s="69"/>
      <c r="AMT150" s="69"/>
      <c r="AMU150" s="69"/>
      <c r="AMV150" s="69"/>
      <c r="AMW150" s="64"/>
      <c r="AMX150" s="56"/>
      <c r="AMY150" s="63"/>
      <c r="AMZ150" s="63"/>
      <c r="ANA150" s="68"/>
      <c r="ANB150" s="70"/>
      <c r="ANC150" s="69"/>
      <c r="AND150" s="69"/>
      <c r="ANE150" s="69"/>
      <c r="ANF150" s="69"/>
      <c r="ANG150" s="69"/>
      <c r="ANH150" s="69"/>
      <c r="ANI150" s="69"/>
      <c r="ANJ150" s="69"/>
      <c r="ANK150" s="69"/>
      <c r="ANL150" s="69"/>
      <c r="ANM150" s="64"/>
      <c r="ANN150" s="56"/>
      <c r="ANO150" s="63"/>
      <c r="ANP150" s="63"/>
      <c r="ANQ150" s="68"/>
      <c r="ANR150" s="70"/>
      <c r="ANS150" s="69"/>
      <c r="ANT150" s="69"/>
      <c r="ANU150" s="69"/>
      <c r="ANV150" s="69"/>
      <c r="ANW150" s="69"/>
      <c r="ANX150" s="69"/>
      <c r="ANY150" s="69"/>
      <c r="ANZ150" s="69"/>
      <c r="AOA150" s="69"/>
      <c r="AOB150" s="69"/>
      <c r="AOC150" s="64"/>
      <c r="AOD150" s="56"/>
      <c r="AOE150" s="63"/>
      <c r="AOF150" s="63"/>
      <c r="AOG150" s="68"/>
      <c r="AOH150" s="70"/>
      <c r="AOI150" s="69"/>
      <c r="AOJ150" s="69"/>
      <c r="AOK150" s="69"/>
      <c r="AOL150" s="69"/>
      <c r="AOM150" s="69"/>
      <c r="AON150" s="69"/>
      <c r="AOO150" s="69"/>
      <c r="AOP150" s="69"/>
      <c r="AOQ150" s="69"/>
      <c r="AOR150" s="69"/>
      <c r="AOS150" s="64"/>
      <c r="AOT150" s="56"/>
      <c r="AOU150" s="63"/>
      <c r="AOV150" s="63"/>
      <c r="AOW150" s="68"/>
      <c r="AOX150" s="70"/>
      <c r="AOY150" s="69"/>
      <c r="AOZ150" s="69"/>
      <c r="APA150" s="69"/>
      <c r="APB150" s="69"/>
      <c r="APC150" s="69"/>
      <c r="APD150" s="69"/>
      <c r="APE150" s="69"/>
      <c r="APF150" s="69"/>
      <c r="APG150" s="69"/>
      <c r="APH150" s="69"/>
      <c r="API150" s="64"/>
      <c r="APJ150" s="56"/>
      <c r="APK150" s="63"/>
      <c r="APL150" s="63"/>
      <c r="APM150" s="68"/>
      <c r="APN150" s="70"/>
      <c r="APO150" s="69"/>
      <c r="APP150" s="69"/>
      <c r="APQ150" s="69"/>
      <c r="APR150" s="69"/>
      <c r="APS150" s="69"/>
      <c r="APT150" s="69"/>
      <c r="APU150" s="69"/>
      <c r="APV150" s="69"/>
      <c r="APW150" s="69"/>
      <c r="APX150" s="69"/>
      <c r="APY150" s="64"/>
      <c r="APZ150" s="56"/>
      <c r="AQA150" s="63"/>
      <c r="AQB150" s="63"/>
      <c r="AQC150" s="68"/>
      <c r="AQD150" s="70"/>
      <c r="AQE150" s="69"/>
      <c r="AQF150" s="69"/>
      <c r="AQG150" s="69"/>
      <c r="AQH150" s="69"/>
      <c r="AQI150" s="69"/>
      <c r="AQJ150" s="69"/>
      <c r="AQK150" s="69"/>
      <c r="AQL150" s="69"/>
      <c r="AQM150" s="69"/>
      <c r="AQN150" s="69"/>
      <c r="AQO150" s="64"/>
      <c r="AQP150" s="56"/>
      <c r="AQQ150" s="63"/>
      <c r="AQR150" s="63"/>
      <c r="AQS150" s="68"/>
      <c r="AQT150" s="70"/>
      <c r="AQU150" s="69"/>
      <c r="AQV150" s="69"/>
      <c r="AQW150" s="69"/>
      <c r="AQX150" s="69"/>
      <c r="AQY150" s="69"/>
      <c r="AQZ150" s="69"/>
      <c r="ARA150" s="69"/>
      <c r="ARB150" s="69"/>
      <c r="ARC150" s="69"/>
      <c r="ARD150" s="69"/>
      <c r="ARE150" s="64"/>
      <c r="ARF150" s="56"/>
      <c r="ARG150" s="63"/>
      <c r="ARH150" s="63"/>
      <c r="ARI150" s="68"/>
      <c r="ARJ150" s="70"/>
      <c r="ARK150" s="69"/>
      <c r="ARL150" s="69"/>
      <c r="ARM150" s="69"/>
      <c r="ARN150" s="69"/>
      <c r="ARO150" s="69"/>
      <c r="ARP150" s="69"/>
      <c r="ARQ150" s="69"/>
      <c r="ARR150" s="69"/>
      <c r="ARS150" s="69"/>
      <c r="ART150" s="69"/>
      <c r="ARU150" s="64"/>
      <c r="ARV150" s="56"/>
      <c r="ARW150" s="63"/>
      <c r="ARX150" s="63"/>
      <c r="ARY150" s="68"/>
      <c r="ARZ150" s="70"/>
      <c r="ASA150" s="69"/>
      <c r="ASB150" s="69"/>
      <c r="ASC150" s="69"/>
      <c r="ASD150" s="69"/>
      <c r="ASE150" s="69"/>
      <c r="ASF150" s="69"/>
      <c r="ASG150" s="69"/>
      <c r="ASH150" s="69"/>
      <c r="ASI150" s="69"/>
      <c r="ASJ150" s="69"/>
      <c r="ASK150" s="64"/>
      <c r="ASL150" s="56"/>
      <c r="ASM150" s="63"/>
      <c r="ASN150" s="63"/>
      <c r="ASO150" s="68"/>
      <c r="ASP150" s="70"/>
      <c r="ASQ150" s="69"/>
      <c r="ASR150" s="69"/>
      <c r="ASS150" s="69"/>
      <c r="AST150" s="69"/>
      <c r="ASU150" s="69"/>
      <c r="ASV150" s="69"/>
      <c r="ASW150" s="69"/>
      <c r="ASX150" s="69"/>
      <c r="ASY150" s="69"/>
      <c r="ASZ150" s="69"/>
      <c r="ATA150" s="64"/>
      <c r="ATB150" s="56"/>
      <c r="ATC150" s="63"/>
      <c r="ATD150" s="63"/>
      <c r="ATE150" s="68"/>
      <c r="ATF150" s="70"/>
      <c r="ATG150" s="69"/>
      <c r="ATH150" s="69"/>
      <c r="ATI150" s="69"/>
      <c r="ATJ150" s="69"/>
      <c r="ATK150" s="69"/>
      <c r="ATL150" s="69"/>
      <c r="ATM150" s="69"/>
      <c r="ATN150" s="69"/>
      <c r="ATO150" s="69"/>
      <c r="ATP150" s="69"/>
      <c r="ATQ150" s="64"/>
      <c r="ATR150" s="56"/>
      <c r="ATS150" s="63"/>
      <c r="ATT150" s="63"/>
      <c r="ATU150" s="68"/>
      <c r="ATV150" s="70"/>
      <c r="ATW150" s="69"/>
      <c r="ATX150" s="69"/>
      <c r="ATY150" s="69"/>
      <c r="ATZ150" s="69"/>
      <c r="AUA150" s="69"/>
      <c r="AUB150" s="69"/>
      <c r="AUC150" s="69"/>
      <c r="AUD150" s="69"/>
      <c r="AUE150" s="69"/>
      <c r="AUF150" s="69"/>
      <c r="AUG150" s="64"/>
      <c r="AUH150" s="56"/>
      <c r="AUI150" s="63"/>
      <c r="AUJ150" s="63"/>
      <c r="AUK150" s="68"/>
      <c r="AUL150" s="70"/>
      <c r="AUM150" s="69"/>
      <c r="AUN150" s="69"/>
      <c r="AUO150" s="69"/>
      <c r="AUP150" s="69"/>
      <c r="AUQ150" s="69"/>
      <c r="AUR150" s="69"/>
      <c r="AUS150" s="69"/>
      <c r="AUT150" s="69"/>
      <c r="AUU150" s="69"/>
      <c r="AUV150" s="69"/>
      <c r="AUW150" s="64"/>
      <c r="AUX150" s="56"/>
      <c r="AUY150" s="63"/>
      <c r="AUZ150" s="63"/>
      <c r="AVA150" s="68"/>
      <c r="AVB150" s="70"/>
      <c r="AVC150" s="69"/>
      <c r="AVD150" s="69"/>
      <c r="AVE150" s="69"/>
      <c r="AVF150" s="69"/>
      <c r="AVG150" s="69"/>
      <c r="AVH150" s="69"/>
      <c r="AVI150" s="69"/>
      <c r="AVJ150" s="69"/>
      <c r="AVK150" s="69"/>
      <c r="AVL150" s="69"/>
      <c r="AVM150" s="64"/>
      <c r="AVN150" s="56"/>
      <c r="AVO150" s="63"/>
      <c r="AVP150" s="63"/>
      <c r="AVQ150" s="68"/>
      <c r="AVR150" s="70"/>
      <c r="AVS150" s="69"/>
      <c r="AVT150" s="69"/>
      <c r="AVU150" s="69"/>
      <c r="AVV150" s="69"/>
      <c r="AVW150" s="69"/>
      <c r="AVX150" s="69"/>
      <c r="AVY150" s="69"/>
      <c r="AVZ150" s="69"/>
      <c r="AWA150" s="69"/>
      <c r="AWB150" s="69"/>
      <c r="AWC150" s="64"/>
      <c r="AWD150" s="56"/>
      <c r="AWE150" s="63"/>
      <c r="AWF150" s="63"/>
      <c r="AWG150" s="68"/>
      <c r="AWH150" s="70"/>
      <c r="AWI150" s="69"/>
      <c r="AWJ150" s="69"/>
      <c r="AWK150" s="69"/>
      <c r="AWL150" s="69"/>
      <c r="AWM150" s="69"/>
      <c r="AWN150" s="69"/>
      <c r="AWO150" s="69"/>
      <c r="AWP150" s="69"/>
      <c r="AWQ150" s="69"/>
      <c r="AWR150" s="69"/>
      <c r="AWS150" s="64"/>
      <c r="AWT150" s="56"/>
      <c r="AWU150" s="63"/>
      <c r="AWV150" s="63"/>
      <c r="AWW150" s="68"/>
      <c r="AWX150" s="70"/>
      <c r="AWY150" s="69"/>
      <c r="AWZ150" s="69"/>
      <c r="AXA150" s="69"/>
      <c r="AXB150" s="69"/>
      <c r="AXC150" s="69"/>
      <c r="AXD150" s="69"/>
      <c r="AXE150" s="69"/>
      <c r="AXF150" s="69"/>
      <c r="AXG150" s="69"/>
      <c r="AXH150" s="69"/>
      <c r="AXI150" s="64"/>
      <c r="AXJ150" s="56"/>
      <c r="AXK150" s="63"/>
      <c r="AXL150" s="63"/>
      <c r="AXM150" s="68"/>
      <c r="AXN150" s="70"/>
      <c r="AXO150" s="69"/>
      <c r="AXP150" s="69"/>
      <c r="AXQ150" s="69"/>
      <c r="AXR150" s="69"/>
      <c r="AXS150" s="69"/>
      <c r="AXT150" s="69"/>
      <c r="AXU150" s="69"/>
      <c r="AXV150" s="69"/>
      <c r="AXW150" s="69"/>
      <c r="AXX150" s="69"/>
      <c r="AXY150" s="64"/>
      <c r="AXZ150" s="56"/>
      <c r="AYA150" s="63"/>
      <c r="AYB150" s="63"/>
      <c r="AYC150" s="68"/>
      <c r="AYD150" s="70"/>
      <c r="AYE150" s="69"/>
      <c r="AYF150" s="69"/>
      <c r="AYG150" s="69"/>
      <c r="AYH150" s="69"/>
      <c r="AYI150" s="69"/>
      <c r="AYJ150" s="69"/>
      <c r="AYK150" s="69"/>
      <c r="AYL150" s="69"/>
      <c r="AYM150" s="69"/>
      <c r="AYN150" s="69"/>
      <c r="AYO150" s="64"/>
      <c r="AYP150" s="56"/>
      <c r="AYQ150" s="63"/>
      <c r="AYR150" s="63"/>
      <c r="AYS150" s="68"/>
      <c r="AYT150" s="70"/>
      <c r="AYU150" s="69"/>
      <c r="AYV150" s="69"/>
      <c r="AYW150" s="69"/>
      <c r="AYX150" s="69"/>
      <c r="AYY150" s="69"/>
      <c r="AYZ150" s="69"/>
      <c r="AZA150" s="69"/>
      <c r="AZB150" s="69"/>
      <c r="AZC150" s="69"/>
      <c r="AZD150" s="69"/>
      <c r="AZE150" s="64"/>
      <c r="AZF150" s="56"/>
      <c r="AZG150" s="63"/>
      <c r="AZH150" s="63"/>
      <c r="AZI150" s="68"/>
      <c r="AZJ150" s="70"/>
      <c r="AZK150" s="69"/>
      <c r="AZL150" s="69"/>
      <c r="AZM150" s="69"/>
      <c r="AZN150" s="69"/>
      <c r="AZO150" s="69"/>
      <c r="AZP150" s="69"/>
      <c r="AZQ150" s="69"/>
      <c r="AZR150" s="69"/>
      <c r="AZS150" s="69"/>
      <c r="AZT150" s="69"/>
      <c r="AZU150" s="64"/>
      <c r="AZV150" s="56"/>
      <c r="AZW150" s="63"/>
      <c r="AZX150" s="63"/>
      <c r="AZY150" s="68"/>
      <c r="AZZ150" s="70"/>
      <c r="BAA150" s="69"/>
      <c r="BAB150" s="69"/>
      <c r="BAC150" s="69"/>
      <c r="BAD150" s="69"/>
      <c r="BAE150" s="69"/>
      <c r="BAF150" s="69"/>
      <c r="BAG150" s="69"/>
      <c r="BAH150" s="69"/>
      <c r="BAI150" s="69"/>
      <c r="BAJ150" s="69"/>
      <c r="BAK150" s="64"/>
      <c r="BAL150" s="56"/>
      <c r="BAM150" s="63"/>
      <c r="BAN150" s="63"/>
      <c r="BAO150" s="68"/>
      <c r="BAP150" s="70"/>
      <c r="BAQ150" s="69"/>
      <c r="BAR150" s="69"/>
      <c r="BAS150" s="69"/>
      <c r="BAT150" s="69"/>
      <c r="BAU150" s="69"/>
      <c r="BAV150" s="69"/>
      <c r="BAW150" s="69"/>
      <c r="BAX150" s="69"/>
      <c r="BAY150" s="69"/>
      <c r="BAZ150" s="69"/>
      <c r="BBA150" s="64"/>
      <c r="BBB150" s="56"/>
      <c r="BBC150" s="63"/>
      <c r="BBD150" s="63"/>
      <c r="BBE150" s="68"/>
      <c r="BBF150" s="70"/>
      <c r="BBG150" s="69"/>
      <c r="BBH150" s="69"/>
      <c r="BBI150" s="69"/>
      <c r="BBJ150" s="69"/>
      <c r="BBK150" s="69"/>
      <c r="BBL150" s="69"/>
      <c r="BBM150" s="69"/>
      <c r="BBN150" s="69"/>
      <c r="BBO150" s="69"/>
      <c r="BBP150" s="69"/>
      <c r="BBQ150" s="64"/>
      <c r="BBR150" s="56"/>
      <c r="BBS150" s="63"/>
      <c r="BBT150" s="63"/>
      <c r="BBU150" s="68"/>
      <c r="BBV150" s="70"/>
      <c r="BBW150" s="69"/>
      <c r="BBX150" s="69"/>
      <c r="BBY150" s="69"/>
      <c r="BBZ150" s="69"/>
      <c r="BCA150" s="69"/>
      <c r="BCB150" s="69"/>
      <c r="BCC150" s="69"/>
      <c r="BCD150" s="69"/>
      <c r="BCE150" s="69"/>
      <c r="BCF150" s="69"/>
      <c r="BCG150" s="64"/>
      <c r="BCH150" s="56"/>
      <c r="BCI150" s="63"/>
      <c r="BCJ150" s="63"/>
      <c r="BCK150" s="68"/>
      <c r="BCL150" s="70"/>
      <c r="BCM150" s="69"/>
      <c r="BCN150" s="69"/>
      <c r="BCO150" s="69"/>
      <c r="BCP150" s="69"/>
      <c r="BCQ150" s="69"/>
      <c r="BCR150" s="69"/>
      <c r="BCS150" s="69"/>
      <c r="BCT150" s="69"/>
      <c r="BCU150" s="69"/>
      <c r="BCV150" s="69"/>
      <c r="BCW150" s="64"/>
      <c r="BCX150" s="56"/>
      <c r="BCY150" s="63"/>
      <c r="BCZ150" s="63"/>
      <c r="BDA150" s="68"/>
      <c r="BDB150" s="70"/>
      <c r="BDC150" s="69"/>
      <c r="BDD150" s="69"/>
      <c r="BDE150" s="69"/>
      <c r="BDF150" s="69"/>
      <c r="BDG150" s="69"/>
      <c r="BDH150" s="69"/>
      <c r="BDI150" s="69"/>
      <c r="BDJ150" s="69"/>
      <c r="BDK150" s="69"/>
      <c r="BDL150" s="69"/>
      <c r="BDM150" s="64"/>
      <c r="BDN150" s="56"/>
      <c r="BDO150" s="63"/>
      <c r="BDP150" s="63"/>
      <c r="BDQ150" s="68"/>
      <c r="BDR150" s="70"/>
      <c r="BDS150" s="69"/>
      <c r="BDT150" s="69"/>
      <c r="BDU150" s="69"/>
      <c r="BDV150" s="69"/>
      <c r="BDW150" s="69"/>
      <c r="BDX150" s="69"/>
      <c r="BDY150" s="69"/>
      <c r="BDZ150" s="69"/>
      <c r="BEA150" s="69"/>
      <c r="BEB150" s="69"/>
      <c r="BEC150" s="64"/>
      <c r="BED150" s="56"/>
      <c r="BEE150" s="63"/>
      <c r="BEF150" s="63"/>
      <c r="BEG150" s="68"/>
      <c r="BEH150" s="70"/>
      <c r="BEI150" s="69"/>
      <c r="BEJ150" s="69"/>
      <c r="BEK150" s="69"/>
      <c r="BEL150" s="69"/>
      <c r="BEM150" s="69"/>
      <c r="BEN150" s="69"/>
      <c r="BEO150" s="69"/>
      <c r="BEP150" s="69"/>
      <c r="BEQ150" s="69"/>
      <c r="BER150" s="69"/>
      <c r="BES150" s="64"/>
      <c r="BET150" s="56"/>
      <c r="BEU150" s="63"/>
      <c r="BEV150" s="63"/>
      <c r="BEW150" s="68"/>
      <c r="BEX150" s="70"/>
      <c r="BEY150" s="69"/>
      <c r="BEZ150" s="69"/>
      <c r="BFA150" s="69"/>
      <c r="BFB150" s="69"/>
      <c r="BFC150" s="69"/>
      <c r="BFD150" s="69"/>
      <c r="BFE150" s="69"/>
      <c r="BFF150" s="69"/>
      <c r="BFG150" s="69"/>
      <c r="BFH150" s="69"/>
      <c r="BFI150" s="64"/>
      <c r="BFJ150" s="56"/>
      <c r="BFK150" s="63"/>
      <c r="BFL150" s="63"/>
      <c r="BFM150" s="68"/>
      <c r="BFN150" s="70"/>
      <c r="BFO150" s="69"/>
      <c r="BFP150" s="69"/>
      <c r="BFQ150" s="69"/>
      <c r="BFR150" s="69"/>
      <c r="BFS150" s="69"/>
      <c r="BFT150" s="69"/>
      <c r="BFU150" s="69"/>
      <c r="BFV150" s="69"/>
      <c r="BFW150" s="69"/>
      <c r="BFX150" s="69"/>
      <c r="BFY150" s="64"/>
      <c r="BFZ150" s="56"/>
      <c r="BGA150" s="63"/>
      <c r="BGB150" s="63"/>
      <c r="BGC150" s="68"/>
      <c r="BGD150" s="70"/>
      <c r="BGE150" s="69"/>
      <c r="BGF150" s="69"/>
      <c r="BGG150" s="69"/>
      <c r="BGH150" s="69"/>
      <c r="BGI150" s="69"/>
      <c r="BGJ150" s="69"/>
      <c r="BGK150" s="69"/>
      <c r="BGL150" s="69"/>
      <c r="BGM150" s="69"/>
      <c r="BGN150" s="69"/>
      <c r="BGO150" s="64"/>
      <c r="BGP150" s="56"/>
      <c r="BGQ150" s="63"/>
      <c r="BGR150" s="63"/>
      <c r="BGS150" s="68"/>
      <c r="BGT150" s="70"/>
      <c r="BGU150" s="69"/>
      <c r="BGV150" s="69"/>
      <c r="BGW150" s="69"/>
      <c r="BGX150" s="69"/>
      <c r="BGY150" s="69"/>
      <c r="BGZ150" s="69"/>
      <c r="BHA150" s="69"/>
      <c r="BHB150" s="69"/>
      <c r="BHC150" s="69"/>
      <c r="BHD150" s="69"/>
      <c r="BHE150" s="64"/>
      <c r="BHF150" s="56"/>
      <c r="BHG150" s="63"/>
      <c r="BHH150" s="63"/>
      <c r="BHI150" s="68"/>
      <c r="BHJ150" s="70"/>
      <c r="BHK150" s="69"/>
      <c r="BHL150" s="69"/>
      <c r="BHM150" s="69"/>
      <c r="BHN150" s="69"/>
      <c r="BHO150" s="69"/>
      <c r="BHP150" s="69"/>
      <c r="BHQ150" s="69"/>
      <c r="BHR150" s="69"/>
      <c r="BHS150" s="69"/>
      <c r="BHT150" s="69"/>
      <c r="BHU150" s="64"/>
      <c r="BHV150" s="56"/>
      <c r="BHW150" s="63"/>
      <c r="BHX150" s="63"/>
      <c r="BHY150" s="68"/>
      <c r="BHZ150" s="70"/>
      <c r="BIA150" s="69"/>
      <c r="BIB150" s="69"/>
      <c r="BIC150" s="69"/>
      <c r="BID150" s="69"/>
      <c r="BIE150" s="69"/>
      <c r="BIF150" s="69"/>
      <c r="BIG150" s="69"/>
      <c r="BIH150" s="69"/>
      <c r="BII150" s="69"/>
      <c r="BIJ150" s="69"/>
      <c r="BIK150" s="64"/>
      <c r="BIL150" s="56"/>
      <c r="BIM150" s="63"/>
      <c r="BIN150" s="63"/>
      <c r="BIO150" s="68"/>
      <c r="BIP150" s="70"/>
      <c r="BIQ150" s="69"/>
      <c r="BIR150" s="69"/>
      <c r="BIS150" s="69"/>
      <c r="BIT150" s="69"/>
      <c r="BIU150" s="69"/>
      <c r="BIV150" s="69"/>
      <c r="BIW150" s="69"/>
      <c r="BIX150" s="69"/>
      <c r="BIY150" s="69"/>
      <c r="BIZ150" s="69"/>
      <c r="BJA150" s="64"/>
      <c r="BJB150" s="56"/>
      <c r="BJC150" s="63"/>
      <c r="BJD150" s="63"/>
      <c r="BJE150" s="68"/>
      <c r="BJF150" s="70"/>
      <c r="BJG150" s="69"/>
      <c r="BJH150" s="69"/>
      <c r="BJI150" s="69"/>
      <c r="BJJ150" s="69"/>
      <c r="BJK150" s="69"/>
      <c r="BJL150" s="69"/>
      <c r="BJM150" s="69"/>
      <c r="BJN150" s="69"/>
      <c r="BJO150" s="69"/>
      <c r="BJP150" s="69"/>
      <c r="BJQ150" s="64"/>
      <c r="BJR150" s="56"/>
      <c r="BJS150" s="63"/>
      <c r="BJT150" s="63"/>
      <c r="BJU150" s="68"/>
      <c r="BJV150" s="70"/>
      <c r="BJW150" s="69"/>
      <c r="BJX150" s="69"/>
      <c r="BJY150" s="69"/>
      <c r="BJZ150" s="69"/>
      <c r="BKA150" s="69"/>
      <c r="BKB150" s="69"/>
      <c r="BKC150" s="69"/>
      <c r="BKD150" s="69"/>
      <c r="BKE150" s="69"/>
      <c r="BKF150" s="69"/>
      <c r="BKG150" s="64"/>
      <c r="BKH150" s="56"/>
      <c r="BKI150" s="63"/>
      <c r="BKJ150" s="63"/>
      <c r="BKK150" s="68"/>
      <c r="BKL150" s="70"/>
      <c r="BKM150" s="69"/>
      <c r="BKN150" s="69"/>
      <c r="BKO150" s="69"/>
      <c r="BKP150" s="69"/>
      <c r="BKQ150" s="69"/>
      <c r="BKR150" s="69"/>
      <c r="BKS150" s="69"/>
      <c r="BKT150" s="69"/>
      <c r="BKU150" s="69"/>
      <c r="BKV150" s="69"/>
      <c r="BKW150" s="64"/>
      <c r="BKX150" s="56"/>
      <c r="BKY150" s="63"/>
      <c r="BKZ150" s="63"/>
      <c r="BLA150" s="68"/>
      <c r="BLB150" s="70"/>
      <c r="BLC150" s="69"/>
      <c r="BLD150" s="69"/>
      <c r="BLE150" s="69"/>
      <c r="BLF150" s="69"/>
      <c r="BLG150" s="69"/>
      <c r="BLH150" s="69"/>
      <c r="BLI150" s="69"/>
      <c r="BLJ150" s="69"/>
      <c r="BLK150" s="69"/>
      <c r="BLL150" s="69"/>
      <c r="BLM150" s="64"/>
      <c r="BLN150" s="56"/>
      <c r="BLO150" s="63"/>
      <c r="BLP150" s="63"/>
      <c r="BLQ150" s="68"/>
      <c r="BLR150" s="70"/>
      <c r="BLS150" s="69"/>
      <c r="BLT150" s="69"/>
      <c r="BLU150" s="69"/>
      <c r="BLV150" s="69"/>
      <c r="BLW150" s="69"/>
      <c r="BLX150" s="69"/>
      <c r="BLY150" s="69"/>
      <c r="BLZ150" s="69"/>
      <c r="BMA150" s="69"/>
      <c r="BMB150" s="69"/>
      <c r="BMC150" s="64"/>
      <c r="BMD150" s="56"/>
      <c r="BME150" s="63"/>
      <c r="BMF150" s="63"/>
      <c r="BMG150" s="68"/>
      <c r="BMH150" s="70"/>
      <c r="BMI150" s="69"/>
      <c r="BMJ150" s="69"/>
      <c r="BMK150" s="69"/>
      <c r="BML150" s="69"/>
      <c r="BMM150" s="69"/>
      <c r="BMN150" s="69"/>
      <c r="BMO150" s="69"/>
      <c r="BMP150" s="69"/>
      <c r="BMQ150" s="69"/>
      <c r="BMR150" s="69"/>
      <c r="BMS150" s="64"/>
      <c r="BMT150" s="56"/>
      <c r="BMU150" s="63"/>
      <c r="BMV150" s="63"/>
      <c r="BMW150" s="68"/>
      <c r="BMX150" s="70"/>
      <c r="BMY150" s="69"/>
      <c r="BMZ150" s="69"/>
      <c r="BNA150" s="69"/>
      <c r="BNB150" s="69"/>
      <c r="BNC150" s="69"/>
      <c r="BND150" s="69"/>
      <c r="BNE150" s="69"/>
      <c r="BNF150" s="69"/>
      <c r="BNG150" s="69"/>
      <c r="BNH150" s="69"/>
      <c r="BNI150" s="64"/>
      <c r="BNJ150" s="56"/>
      <c r="BNK150" s="63"/>
      <c r="BNL150" s="63"/>
      <c r="BNM150" s="68"/>
      <c r="BNN150" s="70"/>
      <c r="BNO150" s="69"/>
      <c r="BNP150" s="69"/>
      <c r="BNQ150" s="69"/>
      <c r="BNR150" s="69"/>
      <c r="BNS150" s="69"/>
      <c r="BNT150" s="69"/>
      <c r="BNU150" s="69"/>
      <c r="BNV150" s="69"/>
      <c r="BNW150" s="69"/>
      <c r="BNX150" s="69"/>
      <c r="BNY150" s="64"/>
      <c r="BNZ150" s="56"/>
      <c r="BOA150" s="63"/>
      <c r="BOB150" s="63"/>
      <c r="BOC150" s="68"/>
      <c r="BOD150" s="70"/>
      <c r="BOE150" s="69"/>
      <c r="BOF150" s="69"/>
      <c r="BOG150" s="69"/>
      <c r="BOH150" s="69"/>
      <c r="BOI150" s="69"/>
      <c r="BOJ150" s="69"/>
      <c r="BOK150" s="69"/>
      <c r="BOL150" s="69"/>
      <c r="BOM150" s="69"/>
      <c r="BON150" s="69"/>
      <c r="BOO150" s="64"/>
      <c r="BOP150" s="56"/>
      <c r="BOQ150" s="63"/>
      <c r="BOR150" s="63"/>
      <c r="BOS150" s="68"/>
      <c r="BOT150" s="70"/>
      <c r="BOU150" s="69"/>
      <c r="BOV150" s="69"/>
      <c r="BOW150" s="69"/>
      <c r="BOX150" s="69"/>
      <c r="BOY150" s="69"/>
      <c r="BOZ150" s="69"/>
      <c r="BPA150" s="69"/>
      <c r="BPB150" s="69"/>
      <c r="BPC150" s="69"/>
      <c r="BPD150" s="69"/>
      <c r="BPE150" s="64"/>
      <c r="BPF150" s="56"/>
      <c r="BPG150" s="63"/>
      <c r="BPH150" s="63"/>
      <c r="BPI150" s="68"/>
      <c r="BPJ150" s="70"/>
      <c r="BPK150" s="69"/>
      <c r="BPL150" s="69"/>
      <c r="BPM150" s="69"/>
      <c r="BPN150" s="69"/>
      <c r="BPO150" s="69"/>
      <c r="BPP150" s="69"/>
      <c r="BPQ150" s="69"/>
      <c r="BPR150" s="69"/>
      <c r="BPS150" s="69"/>
      <c r="BPT150" s="69"/>
      <c r="BPU150" s="64"/>
      <c r="BPV150" s="56"/>
      <c r="BPW150" s="63"/>
      <c r="BPX150" s="63"/>
      <c r="BPY150" s="68"/>
      <c r="BPZ150" s="70"/>
      <c r="BQA150" s="69"/>
      <c r="BQB150" s="69"/>
      <c r="BQC150" s="69"/>
      <c r="BQD150" s="69"/>
      <c r="BQE150" s="69"/>
      <c r="BQF150" s="69"/>
      <c r="BQG150" s="69"/>
      <c r="BQH150" s="69"/>
      <c r="BQI150" s="69"/>
      <c r="BQJ150" s="69"/>
      <c r="BQK150" s="64"/>
      <c r="BQL150" s="56"/>
      <c r="BQM150" s="63"/>
      <c r="BQN150" s="63"/>
      <c r="BQO150" s="68"/>
      <c r="BQP150" s="70"/>
      <c r="BQQ150" s="69"/>
      <c r="BQR150" s="69"/>
      <c r="BQS150" s="69"/>
      <c r="BQT150" s="69"/>
      <c r="BQU150" s="69"/>
      <c r="BQV150" s="69"/>
      <c r="BQW150" s="69"/>
      <c r="BQX150" s="69"/>
      <c r="BQY150" s="69"/>
      <c r="BQZ150" s="69"/>
      <c r="BRA150" s="64"/>
      <c r="BRB150" s="56"/>
      <c r="BRC150" s="63"/>
      <c r="BRD150" s="63"/>
      <c r="BRE150" s="68"/>
      <c r="BRF150" s="70"/>
      <c r="BRG150" s="69"/>
      <c r="BRH150" s="69"/>
      <c r="BRI150" s="69"/>
      <c r="BRJ150" s="69"/>
      <c r="BRK150" s="69"/>
      <c r="BRL150" s="69"/>
      <c r="BRM150" s="69"/>
      <c r="BRN150" s="69"/>
      <c r="BRO150" s="69"/>
      <c r="BRP150" s="69"/>
      <c r="BRQ150" s="64"/>
      <c r="BRR150" s="56"/>
      <c r="BRS150" s="63"/>
      <c r="BRT150" s="63"/>
      <c r="BRU150" s="68"/>
      <c r="BRV150" s="70"/>
      <c r="BRW150" s="69"/>
      <c r="BRX150" s="69"/>
      <c r="BRY150" s="69"/>
      <c r="BRZ150" s="69"/>
      <c r="BSA150" s="69"/>
      <c r="BSB150" s="69"/>
      <c r="BSC150" s="69"/>
      <c r="BSD150" s="69"/>
      <c r="BSE150" s="69"/>
      <c r="BSF150" s="69"/>
      <c r="BSG150" s="64"/>
      <c r="BSH150" s="56"/>
      <c r="BSI150" s="63"/>
      <c r="BSJ150" s="63"/>
      <c r="BSK150" s="68"/>
      <c r="BSL150" s="70"/>
      <c r="BSM150" s="69"/>
      <c r="BSN150" s="69"/>
      <c r="BSO150" s="69"/>
      <c r="BSP150" s="69"/>
      <c r="BSQ150" s="69"/>
      <c r="BSR150" s="69"/>
      <c r="BSS150" s="69"/>
      <c r="BST150" s="69"/>
      <c r="BSU150" s="69"/>
      <c r="BSV150" s="69"/>
      <c r="BSW150" s="64"/>
      <c r="BSX150" s="56"/>
      <c r="BSY150" s="63"/>
      <c r="BSZ150" s="63"/>
      <c r="BTA150" s="68"/>
      <c r="BTB150" s="70"/>
      <c r="BTC150" s="69"/>
      <c r="BTD150" s="69"/>
      <c r="BTE150" s="69"/>
      <c r="BTF150" s="69"/>
      <c r="BTG150" s="69"/>
      <c r="BTH150" s="69"/>
      <c r="BTI150" s="69"/>
      <c r="BTJ150" s="69"/>
      <c r="BTK150" s="69"/>
      <c r="BTL150" s="69"/>
      <c r="BTM150" s="64"/>
      <c r="BTN150" s="56"/>
      <c r="BTO150" s="63"/>
      <c r="BTP150" s="63"/>
      <c r="BTQ150" s="68"/>
      <c r="BTR150" s="70"/>
      <c r="BTS150" s="69"/>
      <c r="BTT150" s="69"/>
      <c r="BTU150" s="69"/>
      <c r="BTV150" s="69"/>
      <c r="BTW150" s="69"/>
      <c r="BTX150" s="69"/>
      <c r="BTY150" s="69"/>
      <c r="BTZ150" s="69"/>
      <c r="BUA150" s="69"/>
      <c r="BUB150" s="69"/>
      <c r="BUC150" s="64"/>
      <c r="BUD150" s="56"/>
      <c r="BUE150" s="63"/>
      <c r="BUF150" s="63"/>
      <c r="BUG150" s="68"/>
      <c r="BUH150" s="70"/>
      <c r="BUI150" s="69"/>
      <c r="BUJ150" s="69"/>
      <c r="BUK150" s="69"/>
      <c r="BUL150" s="69"/>
      <c r="BUM150" s="69"/>
      <c r="BUN150" s="69"/>
      <c r="BUO150" s="69"/>
      <c r="BUP150" s="69"/>
      <c r="BUQ150" s="69"/>
      <c r="BUR150" s="69"/>
      <c r="BUS150" s="64"/>
      <c r="BUT150" s="56"/>
      <c r="BUU150" s="63"/>
      <c r="BUV150" s="63"/>
      <c r="BUW150" s="68"/>
      <c r="BUX150" s="70"/>
      <c r="BUY150" s="69"/>
      <c r="BUZ150" s="69"/>
      <c r="BVA150" s="69"/>
      <c r="BVB150" s="69"/>
      <c r="BVC150" s="69"/>
      <c r="BVD150" s="69"/>
      <c r="BVE150" s="69"/>
      <c r="BVF150" s="69"/>
      <c r="BVG150" s="69"/>
      <c r="BVH150" s="69"/>
      <c r="BVI150" s="64"/>
      <c r="BVJ150" s="56"/>
      <c r="BVK150" s="63"/>
      <c r="BVL150" s="63"/>
      <c r="BVM150" s="68"/>
      <c r="BVN150" s="70"/>
      <c r="BVO150" s="69"/>
      <c r="BVP150" s="69"/>
      <c r="BVQ150" s="69"/>
      <c r="BVR150" s="69"/>
      <c r="BVS150" s="69"/>
      <c r="BVT150" s="69"/>
      <c r="BVU150" s="69"/>
      <c r="BVV150" s="69"/>
      <c r="BVW150" s="69"/>
      <c r="BVX150" s="69"/>
      <c r="BVY150" s="64"/>
      <c r="BVZ150" s="56"/>
      <c r="BWA150" s="63"/>
      <c r="BWB150" s="63"/>
      <c r="BWC150" s="68"/>
      <c r="BWD150" s="70"/>
      <c r="BWE150" s="69"/>
      <c r="BWF150" s="69"/>
      <c r="BWG150" s="69"/>
      <c r="BWH150" s="69"/>
      <c r="BWI150" s="69"/>
      <c r="BWJ150" s="69"/>
      <c r="BWK150" s="69"/>
      <c r="BWL150" s="69"/>
      <c r="BWM150" s="69"/>
      <c r="BWN150" s="69"/>
      <c r="BWO150" s="64"/>
      <c r="BWP150" s="56"/>
      <c r="BWQ150" s="63"/>
      <c r="BWR150" s="63"/>
      <c r="BWS150" s="68"/>
      <c r="BWT150" s="70"/>
      <c r="BWU150" s="69"/>
      <c r="BWV150" s="69"/>
      <c r="BWW150" s="69"/>
      <c r="BWX150" s="69"/>
      <c r="BWY150" s="69"/>
      <c r="BWZ150" s="69"/>
      <c r="BXA150" s="69"/>
      <c r="BXB150" s="69"/>
      <c r="BXC150" s="69"/>
      <c r="BXD150" s="69"/>
      <c r="BXE150" s="64"/>
      <c r="BXF150" s="56"/>
      <c r="BXG150" s="63"/>
      <c r="BXH150" s="63"/>
      <c r="BXI150" s="68"/>
      <c r="BXJ150" s="70"/>
      <c r="BXK150" s="69"/>
      <c r="BXL150" s="69"/>
      <c r="BXM150" s="69"/>
      <c r="BXN150" s="69"/>
      <c r="BXO150" s="69"/>
      <c r="BXP150" s="69"/>
      <c r="BXQ150" s="69"/>
      <c r="BXR150" s="69"/>
      <c r="BXS150" s="69"/>
      <c r="BXT150" s="69"/>
      <c r="BXU150" s="64"/>
      <c r="BXV150" s="56"/>
      <c r="BXW150" s="63"/>
      <c r="BXX150" s="63"/>
      <c r="BXY150" s="68"/>
      <c r="BXZ150" s="70"/>
      <c r="BYA150" s="69"/>
      <c r="BYB150" s="69"/>
      <c r="BYC150" s="69"/>
      <c r="BYD150" s="69"/>
      <c r="BYE150" s="69"/>
      <c r="BYF150" s="69"/>
      <c r="BYG150" s="69"/>
      <c r="BYH150" s="69"/>
      <c r="BYI150" s="69"/>
      <c r="BYJ150" s="69"/>
      <c r="BYK150" s="64"/>
      <c r="BYL150" s="56"/>
      <c r="BYM150" s="63"/>
      <c r="BYN150" s="63"/>
      <c r="BYO150" s="68"/>
      <c r="BYP150" s="70"/>
      <c r="BYQ150" s="69"/>
      <c r="BYR150" s="69"/>
      <c r="BYS150" s="69"/>
      <c r="BYT150" s="69"/>
      <c r="BYU150" s="69"/>
      <c r="BYV150" s="69"/>
      <c r="BYW150" s="69"/>
      <c r="BYX150" s="69"/>
      <c r="BYY150" s="69"/>
      <c r="BYZ150" s="69"/>
      <c r="BZA150" s="64"/>
      <c r="BZB150" s="56"/>
      <c r="BZC150" s="63"/>
      <c r="BZD150" s="63"/>
      <c r="BZE150" s="68"/>
      <c r="BZF150" s="70"/>
      <c r="BZG150" s="69"/>
      <c r="BZH150" s="69"/>
      <c r="BZI150" s="69"/>
      <c r="BZJ150" s="69"/>
      <c r="BZK150" s="69"/>
      <c r="BZL150" s="69"/>
      <c r="BZM150" s="69"/>
      <c r="BZN150" s="69"/>
      <c r="BZO150" s="69"/>
      <c r="BZP150" s="69"/>
      <c r="BZQ150" s="64"/>
      <c r="BZR150" s="56"/>
      <c r="BZS150" s="63"/>
      <c r="BZT150" s="63"/>
      <c r="BZU150" s="68"/>
      <c r="BZV150" s="70"/>
      <c r="BZW150" s="69"/>
      <c r="BZX150" s="69"/>
      <c r="BZY150" s="69"/>
      <c r="BZZ150" s="69"/>
      <c r="CAA150" s="69"/>
      <c r="CAB150" s="69"/>
      <c r="CAC150" s="69"/>
      <c r="CAD150" s="69"/>
      <c r="CAE150" s="69"/>
      <c r="CAF150" s="69"/>
      <c r="CAG150" s="64"/>
      <c r="CAH150" s="56"/>
      <c r="CAI150" s="63"/>
      <c r="CAJ150" s="63"/>
      <c r="CAK150" s="68"/>
      <c r="CAL150" s="70"/>
      <c r="CAM150" s="69"/>
      <c r="CAN150" s="69"/>
      <c r="CAO150" s="69"/>
      <c r="CAP150" s="69"/>
      <c r="CAQ150" s="69"/>
      <c r="CAR150" s="69"/>
      <c r="CAS150" s="69"/>
      <c r="CAT150" s="69"/>
      <c r="CAU150" s="69"/>
      <c r="CAV150" s="69"/>
      <c r="CAW150" s="64"/>
      <c r="CAX150" s="56"/>
      <c r="CAY150" s="63"/>
      <c r="CAZ150" s="63"/>
      <c r="CBA150" s="68"/>
      <c r="CBB150" s="70"/>
      <c r="CBC150" s="69"/>
      <c r="CBD150" s="69"/>
      <c r="CBE150" s="69"/>
      <c r="CBF150" s="69"/>
      <c r="CBG150" s="69"/>
      <c r="CBH150" s="69"/>
      <c r="CBI150" s="69"/>
      <c r="CBJ150" s="69"/>
      <c r="CBK150" s="69"/>
      <c r="CBL150" s="69"/>
      <c r="CBM150" s="64"/>
      <c r="CBN150" s="56"/>
      <c r="CBO150" s="63"/>
      <c r="CBP150" s="63"/>
      <c r="CBQ150" s="68"/>
      <c r="CBR150" s="70"/>
      <c r="CBS150" s="69"/>
      <c r="CBT150" s="69"/>
      <c r="CBU150" s="69"/>
      <c r="CBV150" s="69"/>
      <c r="CBW150" s="69"/>
      <c r="CBX150" s="69"/>
      <c r="CBY150" s="69"/>
      <c r="CBZ150" s="69"/>
      <c r="CCA150" s="69"/>
      <c r="CCB150" s="69"/>
      <c r="CCC150" s="64"/>
      <c r="CCD150" s="56"/>
      <c r="CCE150" s="63"/>
      <c r="CCF150" s="63"/>
      <c r="CCG150" s="68"/>
      <c r="CCH150" s="70"/>
      <c r="CCI150" s="69"/>
      <c r="CCJ150" s="69"/>
      <c r="CCK150" s="69"/>
      <c r="CCL150" s="69"/>
      <c r="CCM150" s="69"/>
      <c r="CCN150" s="69"/>
      <c r="CCO150" s="69"/>
      <c r="CCP150" s="69"/>
      <c r="CCQ150" s="69"/>
      <c r="CCR150" s="69"/>
      <c r="CCS150" s="64"/>
      <c r="CCT150" s="56"/>
      <c r="CCU150" s="63"/>
      <c r="CCV150" s="63"/>
      <c r="CCW150" s="68"/>
      <c r="CCX150" s="70"/>
      <c r="CCY150" s="69"/>
      <c r="CCZ150" s="69"/>
      <c r="CDA150" s="69"/>
      <c r="CDB150" s="69"/>
      <c r="CDC150" s="69"/>
      <c r="CDD150" s="69"/>
      <c r="CDE150" s="69"/>
      <c r="CDF150" s="69"/>
      <c r="CDG150" s="69"/>
      <c r="CDH150" s="69"/>
      <c r="CDI150" s="64"/>
      <c r="CDJ150" s="56"/>
      <c r="CDK150" s="63"/>
      <c r="CDL150" s="63"/>
      <c r="CDM150" s="68"/>
      <c r="CDN150" s="70"/>
      <c r="CDO150" s="69"/>
      <c r="CDP150" s="69"/>
      <c r="CDQ150" s="69"/>
      <c r="CDR150" s="69"/>
      <c r="CDS150" s="69"/>
      <c r="CDT150" s="69"/>
      <c r="CDU150" s="69"/>
      <c r="CDV150" s="69"/>
      <c r="CDW150" s="69"/>
      <c r="CDX150" s="69"/>
      <c r="CDY150" s="64"/>
      <c r="CDZ150" s="56"/>
      <c r="CEA150" s="63"/>
      <c r="CEB150" s="63"/>
      <c r="CEC150" s="68"/>
      <c r="CED150" s="70"/>
      <c r="CEE150" s="69"/>
      <c r="CEF150" s="69"/>
      <c r="CEG150" s="69"/>
      <c r="CEH150" s="69"/>
      <c r="CEI150" s="69"/>
      <c r="CEJ150" s="69"/>
      <c r="CEK150" s="69"/>
      <c r="CEL150" s="69"/>
      <c r="CEM150" s="69"/>
      <c r="CEN150" s="69"/>
      <c r="CEO150" s="64"/>
      <c r="CEP150" s="56"/>
      <c r="CEQ150" s="63"/>
      <c r="CER150" s="63"/>
      <c r="CES150" s="68"/>
      <c r="CET150" s="70"/>
      <c r="CEU150" s="69"/>
      <c r="CEV150" s="69"/>
      <c r="CEW150" s="69"/>
      <c r="CEX150" s="69"/>
      <c r="CEY150" s="69"/>
      <c r="CEZ150" s="69"/>
      <c r="CFA150" s="69"/>
      <c r="CFB150" s="69"/>
      <c r="CFC150" s="69"/>
      <c r="CFD150" s="69"/>
      <c r="CFE150" s="64"/>
      <c r="CFF150" s="56"/>
      <c r="CFG150" s="63"/>
      <c r="CFH150" s="63"/>
      <c r="CFI150" s="68"/>
      <c r="CFJ150" s="70"/>
      <c r="CFK150" s="69"/>
      <c r="CFL150" s="69"/>
      <c r="CFM150" s="69"/>
      <c r="CFN150" s="69"/>
      <c r="CFO150" s="69"/>
      <c r="CFP150" s="69"/>
      <c r="CFQ150" s="69"/>
      <c r="CFR150" s="69"/>
      <c r="CFS150" s="69"/>
      <c r="CFT150" s="69"/>
      <c r="CFU150" s="64"/>
      <c r="CFV150" s="56"/>
      <c r="CFW150" s="63"/>
      <c r="CFX150" s="63"/>
      <c r="CFY150" s="68"/>
      <c r="CFZ150" s="70"/>
      <c r="CGA150" s="69"/>
      <c r="CGB150" s="69"/>
      <c r="CGC150" s="69"/>
      <c r="CGD150" s="69"/>
      <c r="CGE150" s="69"/>
      <c r="CGF150" s="69"/>
      <c r="CGG150" s="69"/>
      <c r="CGH150" s="69"/>
      <c r="CGI150" s="69"/>
      <c r="CGJ150" s="69"/>
      <c r="CGK150" s="64"/>
      <c r="CGL150" s="56"/>
      <c r="CGM150" s="63"/>
      <c r="CGN150" s="63"/>
      <c r="CGO150" s="68"/>
      <c r="CGP150" s="70"/>
      <c r="CGQ150" s="69"/>
      <c r="CGR150" s="69"/>
      <c r="CGS150" s="69"/>
      <c r="CGT150" s="69"/>
      <c r="CGU150" s="69"/>
      <c r="CGV150" s="69"/>
      <c r="CGW150" s="69"/>
      <c r="CGX150" s="69"/>
      <c r="CGY150" s="69"/>
      <c r="CGZ150" s="69"/>
      <c r="CHA150" s="64"/>
      <c r="CHB150" s="56"/>
      <c r="CHC150" s="63"/>
      <c r="CHD150" s="63"/>
      <c r="CHE150" s="68"/>
      <c r="CHF150" s="70"/>
      <c r="CHG150" s="69"/>
      <c r="CHH150" s="69"/>
      <c r="CHI150" s="69"/>
      <c r="CHJ150" s="69"/>
      <c r="CHK150" s="69"/>
      <c r="CHL150" s="69"/>
      <c r="CHM150" s="69"/>
      <c r="CHN150" s="69"/>
      <c r="CHO150" s="69"/>
      <c r="CHP150" s="69"/>
      <c r="CHQ150" s="64"/>
      <c r="CHR150" s="56"/>
      <c r="CHS150" s="63"/>
      <c r="CHT150" s="63"/>
      <c r="CHU150" s="68"/>
      <c r="CHV150" s="70"/>
      <c r="CHW150" s="69"/>
      <c r="CHX150" s="69"/>
      <c r="CHY150" s="69"/>
      <c r="CHZ150" s="69"/>
      <c r="CIA150" s="69"/>
      <c r="CIB150" s="69"/>
      <c r="CIC150" s="69"/>
      <c r="CID150" s="69"/>
      <c r="CIE150" s="69"/>
      <c r="CIF150" s="69"/>
      <c r="CIG150" s="64"/>
      <c r="CIH150" s="56"/>
      <c r="CII150" s="63"/>
      <c r="CIJ150" s="63"/>
      <c r="CIK150" s="68"/>
      <c r="CIL150" s="70"/>
      <c r="CIM150" s="69"/>
      <c r="CIN150" s="69"/>
      <c r="CIO150" s="69"/>
      <c r="CIP150" s="69"/>
      <c r="CIQ150" s="69"/>
      <c r="CIR150" s="69"/>
      <c r="CIS150" s="69"/>
      <c r="CIT150" s="69"/>
      <c r="CIU150" s="69"/>
      <c r="CIV150" s="69"/>
      <c r="CIW150" s="64"/>
      <c r="CIX150" s="56"/>
      <c r="CIY150" s="63"/>
      <c r="CIZ150" s="63"/>
      <c r="CJA150" s="68"/>
      <c r="CJB150" s="70"/>
      <c r="CJC150" s="69"/>
      <c r="CJD150" s="69"/>
      <c r="CJE150" s="69"/>
      <c r="CJF150" s="69"/>
      <c r="CJG150" s="69"/>
      <c r="CJH150" s="69"/>
      <c r="CJI150" s="69"/>
      <c r="CJJ150" s="69"/>
      <c r="CJK150" s="69"/>
      <c r="CJL150" s="69"/>
      <c r="CJM150" s="64"/>
      <c r="CJN150" s="56"/>
      <c r="CJO150" s="63"/>
      <c r="CJP150" s="63"/>
      <c r="CJQ150" s="68"/>
      <c r="CJR150" s="70"/>
      <c r="CJS150" s="69"/>
      <c r="CJT150" s="69"/>
      <c r="CJU150" s="69"/>
      <c r="CJV150" s="69"/>
      <c r="CJW150" s="69"/>
      <c r="CJX150" s="69"/>
      <c r="CJY150" s="69"/>
      <c r="CJZ150" s="69"/>
      <c r="CKA150" s="69"/>
      <c r="CKB150" s="69"/>
      <c r="CKC150" s="64"/>
      <c r="CKD150" s="56"/>
      <c r="CKE150" s="63"/>
      <c r="CKF150" s="63"/>
      <c r="CKG150" s="68"/>
      <c r="CKH150" s="70"/>
      <c r="CKI150" s="69"/>
      <c r="CKJ150" s="69"/>
      <c r="CKK150" s="69"/>
      <c r="CKL150" s="69"/>
      <c r="CKM150" s="69"/>
      <c r="CKN150" s="69"/>
      <c r="CKO150" s="69"/>
      <c r="CKP150" s="69"/>
      <c r="CKQ150" s="69"/>
      <c r="CKR150" s="69"/>
      <c r="CKS150" s="64"/>
      <c r="CKT150" s="56"/>
      <c r="CKU150" s="63"/>
      <c r="CKV150" s="63"/>
      <c r="CKW150" s="68"/>
      <c r="CKX150" s="70"/>
      <c r="CKY150" s="69"/>
      <c r="CKZ150" s="69"/>
      <c r="CLA150" s="69"/>
      <c r="CLB150" s="69"/>
      <c r="CLC150" s="69"/>
      <c r="CLD150" s="69"/>
      <c r="CLE150" s="69"/>
      <c r="CLF150" s="69"/>
      <c r="CLG150" s="69"/>
      <c r="CLH150" s="69"/>
      <c r="CLI150" s="64"/>
      <c r="CLJ150" s="56"/>
      <c r="CLK150" s="63"/>
      <c r="CLL150" s="63"/>
      <c r="CLM150" s="68"/>
      <c r="CLN150" s="70"/>
      <c r="CLO150" s="69"/>
      <c r="CLP150" s="69"/>
      <c r="CLQ150" s="69"/>
      <c r="CLR150" s="69"/>
      <c r="CLS150" s="69"/>
      <c r="CLT150" s="69"/>
      <c r="CLU150" s="69"/>
      <c r="CLV150" s="69"/>
      <c r="CLW150" s="69"/>
      <c r="CLX150" s="69"/>
      <c r="CLY150" s="64"/>
      <c r="CLZ150" s="56"/>
      <c r="CMA150" s="63"/>
      <c r="CMB150" s="63"/>
      <c r="CMC150" s="68"/>
      <c r="CMD150" s="70"/>
      <c r="CME150" s="69"/>
      <c r="CMF150" s="69"/>
      <c r="CMG150" s="69"/>
      <c r="CMH150" s="69"/>
      <c r="CMI150" s="69"/>
      <c r="CMJ150" s="69"/>
      <c r="CMK150" s="69"/>
      <c r="CML150" s="69"/>
      <c r="CMM150" s="69"/>
      <c r="CMN150" s="69"/>
      <c r="CMO150" s="64"/>
      <c r="CMP150" s="56"/>
      <c r="CMQ150" s="63"/>
      <c r="CMR150" s="63"/>
      <c r="CMS150" s="68"/>
      <c r="CMT150" s="70"/>
      <c r="CMU150" s="69"/>
      <c r="CMV150" s="69"/>
      <c r="CMW150" s="69"/>
      <c r="CMX150" s="69"/>
      <c r="CMY150" s="69"/>
      <c r="CMZ150" s="69"/>
      <c r="CNA150" s="69"/>
      <c r="CNB150" s="69"/>
      <c r="CNC150" s="69"/>
      <c r="CND150" s="69"/>
      <c r="CNE150" s="64"/>
      <c r="CNF150" s="56"/>
      <c r="CNG150" s="63"/>
      <c r="CNH150" s="63"/>
      <c r="CNI150" s="68"/>
      <c r="CNJ150" s="70"/>
      <c r="CNK150" s="69"/>
      <c r="CNL150" s="69"/>
      <c r="CNM150" s="69"/>
      <c r="CNN150" s="69"/>
      <c r="CNO150" s="69"/>
      <c r="CNP150" s="69"/>
      <c r="CNQ150" s="69"/>
      <c r="CNR150" s="69"/>
      <c r="CNS150" s="69"/>
      <c r="CNT150" s="69"/>
      <c r="CNU150" s="64"/>
      <c r="CNV150" s="56"/>
      <c r="CNW150" s="63"/>
      <c r="CNX150" s="63"/>
      <c r="CNY150" s="68"/>
      <c r="CNZ150" s="70"/>
      <c r="COA150" s="69"/>
      <c r="COB150" s="69"/>
      <c r="COC150" s="69"/>
      <c r="COD150" s="69"/>
      <c r="COE150" s="69"/>
      <c r="COF150" s="69"/>
      <c r="COG150" s="69"/>
      <c r="COH150" s="69"/>
      <c r="COI150" s="69"/>
      <c r="COJ150" s="69"/>
      <c r="COK150" s="64"/>
      <c r="COL150" s="56"/>
      <c r="COM150" s="63"/>
      <c r="CON150" s="63"/>
      <c r="COO150" s="68"/>
      <c r="COP150" s="70"/>
      <c r="COQ150" s="69"/>
      <c r="COR150" s="69"/>
      <c r="COS150" s="69"/>
      <c r="COT150" s="69"/>
      <c r="COU150" s="69"/>
      <c r="COV150" s="69"/>
      <c r="COW150" s="69"/>
      <c r="COX150" s="69"/>
      <c r="COY150" s="69"/>
      <c r="COZ150" s="69"/>
      <c r="CPA150" s="64"/>
      <c r="CPB150" s="56"/>
      <c r="CPC150" s="63"/>
      <c r="CPD150" s="63"/>
      <c r="CPE150" s="68"/>
      <c r="CPF150" s="70"/>
      <c r="CPG150" s="69"/>
      <c r="CPH150" s="69"/>
      <c r="CPI150" s="69"/>
      <c r="CPJ150" s="69"/>
      <c r="CPK150" s="69"/>
      <c r="CPL150" s="69"/>
      <c r="CPM150" s="69"/>
      <c r="CPN150" s="69"/>
      <c r="CPO150" s="69"/>
      <c r="CPP150" s="69"/>
      <c r="CPQ150" s="64"/>
      <c r="CPR150" s="56"/>
      <c r="CPS150" s="63"/>
      <c r="CPT150" s="63"/>
      <c r="CPU150" s="68"/>
      <c r="CPV150" s="70"/>
      <c r="CPW150" s="69"/>
      <c r="CPX150" s="69"/>
      <c r="CPY150" s="69"/>
      <c r="CPZ150" s="69"/>
      <c r="CQA150" s="69"/>
      <c r="CQB150" s="69"/>
      <c r="CQC150" s="69"/>
      <c r="CQD150" s="69"/>
      <c r="CQE150" s="69"/>
      <c r="CQF150" s="69"/>
      <c r="CQG150" s="64"/>
      <c r="CQH150" s="56"/>
      <c r="CQI150" s="63"/>
      <c r="CQJ150" s="63"/>
      <c r="CQK150" s="68"/>
      <c r="CQL150" s="70"/>
      <c r="CQM150" s="69"/>
      <c r="CQN150" s="69"/>
      <c r="CQO150" s="69"/>
      <c r="CQP150" s="69"/>
      <c r="CQQ150" s="69"/>
      <c r="CQR150" s="69"/>
      <c r="CQS150" s="69"/>
      <c r="CQT150" s="69"/>
      <c r="CQU150" s="69"/>
      <c r="CQV150" s="69"/>
      <c r="CQW150" s="64"/>
      <c r="CQX150" s="56"/>
      <c r="CQY150" s="63"/>
      <c r="CQZ150" s="63"/>
      <c r="CRA150" s="68"/>
      <c r="CRB150" s="70"/>
      <c r="CRC150" s="69"/>
      <c r="CRD150" s="69"/>
      <c r="CRE150" s="69"/>
      <c r="CRF150" s="69"/>
      <c r="CRG150" s="69"/>
      <c r="CRH150" s="69"/>
      <c r="CRI150" s="69"/>
      <c r="CRJ150" s="69"/>
      <c r="CRK150" s="69"/>
      <c r="CRL150" s="69"/>
      <c r="CRM150" s="64"/>
      <c r="CRN150" s="56"/>
      <c r="CRO150" s="63"/>
      <c r="CRP150" s="63"/>
      <c r="CRQ150" s="68"/>
      <c r="CRR150" s="70"/>
      <c r="CRS150" s="69"/>
      <c r="CRT150" s="69"/>
      <c r="CRU150" s="69"/>
      <c r="CRV150" s="69"/>
      <c r="CRW150" s="69"/>
      <c r="CRX150" s="69"/>
      <c r="CRY150" s="69"/>
      <c r="CRZ150" s="69"/>
      <c r="CSA150" s="69"/>
      <c r="CSB150" s="69"/>
      <c r="CSC150" s="64"/>
      <c r="CSD150" s="56"/>
      <c r="CSE150" s="63"/>
      <c r="CSF150" s="63"/>
      <c r="CSG150" s="68"/>
      <c r="CSH150" s="70"/>
      <c r="CSI150" s="69"/>
      <c r="CSJ150" s="69"/>
      <c r="CSK150" s="69"/>
      <c r="CSL150" s="69"/>
      <c r="CSM150" s="69"/>
      <c r="CSN150" s="69"/>
      <c r="CSO150" s="69"/>
      <c r="CSP150" s="69"/>
      <c r="CSQ150" s="69"/>
      <c r="CSR150" s="69"/>
      <c r="CSS150" s="64"/>
      <c r="CST150" s="56"/>
      <c r="CSU150" s="63"/>
      <c r="CSV150" s="63"/>
      <c r="CSW150" s="68"/>
      <c r="CSX150" s="70"/>
      <c r="CSY150" s="69"/>
      <c r="CSZ150" s="69"/>
      <c r="CTA150" s="69"/>
      <c r="CTB150" s="69"/>
      <c r="CTC150" s="69"/>
      <c r="CTD150" s="69"/>
      <c r="CTE150" s="69"/>
      <c r="CTF150" s="69"/>
      <c r="CTG150" s="69"/>
      <c r="CTH150" s="69"/>
      <c r="CTI150" s="64"/>
      <c r="CTJ150" s="56"/>
      <c r="CTK150" s="63"/>
      <c r="CTL150" s="63"/>
      <c r="CTM150" s="68"/>
      <c r="CTN150" s="70"/>
      <c r="CTO150" s="69"/>
      <c r="CTP150" s="69"/>
      <c r="CTQ150" s="69"/>
      <c r="CTR150" s="69"/>
      <c r="CTS150" s="69"/>
      <c r="CTT150" s="69"/>
      <c r="CTU150" s="69"/>
      <c r="CTV150" s="69"/>
      <c r="CTW150" s="69"/>
      <c r="CTX150" s="69"/>
      <c r="CTY150" s="64"/>
      <c r="CTZ150" s="56"/>
      <c r="CUA150" s="63"/>
      <c r="CUB150" s="63"/>
      <c r="CUC150" s="68"/>
      <c r="CUD150" s="70"/>
      <c r="CUE150" s="69"/>
      <c r="CUF150" s="69"/>
      <c r="CUG150" s="69"/>
      <c r="CUH150" s="69"/>
      <c r="CUI150" s="69"/>
      <c r="CUJ150" s="69"/>
      <c r="CUK150" s="69"/>
      <c r="CUL150" s="69"/>
      <c r="CUM150" s="69"/>
      <c r="CUN150" s="69"/>
      <c r="CUO150" s="64"/>
      <c r="CUP150" s="56"/>
      <c r="CUQ150" s="63"/>
      <c r="CUR150" s="63"/>
      <c r="CUS150" s="68"/>
      <c r="CUT150" s="70"/>
      <c r="CUU150" s="69"/>
      <c r="CUV150" s="69"/>
      <c r="CUW150" s="69"/>
      <c r="CUX150" s="69"/>
      <c r="CUY150" s="69"/>
      <c r="CUZ150" s="69"/>
      <c r="CVA150" s="69"/>
      <c r="CVB150" s="69"/>
      <c r="CVC150" s="69"/>
      <c r="CVD150" s="69"/>
      <c r="CVE150" s="64"/>
      <c r="CVF150" s="56"/>
      <c r="CVG150" s="63"/>
      <c r="CVH150" s="63"/>
      <c r="CVI150" s="68"/>
      <c r="CVJ150" s="70"/>
      <c r="CVK150" s="69"/>
      <c r="CVL150" s="69"/>
      <c r="CVM150" s="69"/>
      <c r="CVN150" s="69"/>
      <c r="CVO150" s="69"/>
      <c r="CVP150" s="69"/>
      <c r="CVQ150" s="69"/>
      <c r="CVR150" s="69"/>
      <c r="CVS150" s="69"/>
      <c r="CVT150" s="69"/>
      <c r="CVU150" s="64"/>
      <c r="CVV150" s="56"/>
      <c r="CVW150" s="63"/>
      <c r="CVX150" s="63"/>
      <c r="CVY150" s="68"/>
      <c r="CVZ150" s="70"/>
      <c r="CWA150" s="69"/>
      <c r="CWB150" s="69"/>
      <c r="CWC150" s="69"/>
      <c r="CWD150" s="69"/>
      <c r="CWE150" s="69"/>
      <c r="CWF150" s="69"/>
      <c r="CWG150" s="69"/>
      <c r="CWH150" s="69"/>
      <c r="CWI150" s="69"/>
      <c r="CWJ150" s="69"/>
      <c r="CWK150" s="64"/>
      <c r="CWL150" s="56"/>
      <c r="CWM150" s="63"/>
      <c r="CWN150" s="63"/>
      <c r="CWO150" s="68"/>
      <c r="CWP150" s="70"/>
      <c r="CWQ150" s="69"/>
      <c r="CWR150" s="69"/>
      <c r="CWS150" s="69"/>
      <c r="CWT150" s="69"/>
      <c r="CWU150" s="69"/>
      <c r="CWV150" s="69"/>
      <c r="CWW150" s="69"/>
      <c r="CWX150" s="69"/>
      <c r="CWY150" s="69"/>
      <c r="CWZ150" s="69"/>
      <c r="CXA150" s="64"/>
      <c r="CXB150" s="56"/>
      <c r="CXC150" s="63"/>
      <c r="CXD150" s="63"/>
      <c r="CXE150" s="68"/>
      <c r="CXF150" s="70"/>
      <c r="CXG150" s="69"/>
      <c r="CXH150" s="69"/>
      <c r="CXI150" s="69"/>
      <c r="CXJ150" s="69"/>
      <c r="CXK150" s="69"/>
      <c r="CXL150" s="69"/>
      <c r="CXM150" s="69"/>
      <c r="CXN150" s="69"/>
      <c r="CXO150" s="69"/>
      <c r="CXP150" s="69"/>
      <c r="CXQ150" s="64"/>
      <c r="CXR150" s="56"/>
      <c r="CXS150" s="63"/>
      <c r="CXT150" s="63"/>
      <c r="CXU150" s="68"/>
      <c r="CXV150" s="70"/>
      <c r="CXW150" s="69"/>
      <c r="CXX150" s="69"/>
      <c r="CXY150" s="69"/>
      <c r="CXZ150" s="69"/>
      <c r="CYA150" s="69"/>
      <c r="CYB150" s="69"/>
      <c r="CYC150" s="69"/>
      <c r="CYD150" s="69"/>
      <c r="CYE150" s="69"/>
      <c r="CYF150" s="69"/>
      <c r="CYG150" s="64"/>
      <c r="CYH150" s="56"/>
      <c r="CYI150" s="63"/>
      <c r="CYJ150" s="63"/>
      <c r="CYK150" s="68"/>
      <c r="CYL150" s="70"/>
      <c r="CYM150" s="69"/>
      <c r="CYN150" s="69"/>
      <c r="CYO150" s="69"/>
      <c r="CYP150" s="69"/>
      <c r="CYQ150" s="69"/>
      <c r="CYR150" s="69"/>
      <c r="CYS150" s="69"/>
      <c r="CYT150" s="69"/>
      <c r="CYU150" s="69"/>
      <c r="CYV150" s="69"/>
      <c r="CYW150" s="64"/>
      <c r="CYX150" s="56"/>
      <c r="CYY150" s="63"/>
      <c r="CYZ150" s="63"/>
      <c r="CZA150" s="68"/>
      <c r="CZB150" s="70"/>
      <c r="CZC150" s="69"/>
      <c r="CZD150" s="69"/>
      <c r="CZE150" s="69"/>
      <c r="CZF150" s="69"/>
      <c r="CZG150" s="69"/>
      <c r="CZH150" s="69"/>
      <c r="CZI150" s="69"/>
      <c r="CZJ150" s="69"/>
      <c r="CZK150" s="69"/>
      <c r="CZL150" s="69"/>
      <c r="CZM150" s="64"/>
      <c r="CZN150" s="56"/>
      <c r="CZO150" s="63"/>
      <c r="CZP150" s="63"/>
      <c r="CZQ150" s="68"/>
      <c r="CZR150" s="70"/>
      <c r="CZS150" s="69"/>
      <c r="CZT150" s="69"/>
      <c r="CZU150" s="69"/>
      <c r="CZV150" s="69"/>
      <c r="CZW150" s="69"/>
      <c r="CZX150" s="69"/>
      <c r="CZY150" s="69"/>
      <c r="CZZ150" s="69"/>
      <c r="DAA150" s="69"/>
      <c r="DAB150" s="69"/>
      <c r="DAC150" s="64"/>
      <c r="DAD150" s="56"/>
      <c r="DAE150" s="63"/>
      <c r="DAF150" s="63"/>
      <c r="DAG150" s="68"/>
      <c r="DAH150" s="70"/>
      <c r="DAI150" s="69"/>
      <c r="DAJ150" s="69"/>
      <c r="DAK150" s="69"/>
      <c r="DAL150" s="69"/>
      <c r="DAM150" s="69"/>
      <c r="DAN150" s="69"/>
      <c r="DAO150" s="69"/>
      <c r="DAP150" s="69"/>
      <c r="DAQ150" s="69"/>
      <c r="DAR150" s="69"/>
      <c r="DAS150" s="64"/>
      <c r="DAT150" s="56"/>
      <c r="DAU150" s="63"/>
      <c r="DAV150" s="63"/>
      <c r="DAW150" s="68"/>
      <c r="DAX150" s="70"/>
      <c r="DAY150" s="69"/>
      <c r="DAZ150" s="69"/>
      <c r="DBA150" s="69"/>
      <c r="DBB150" s="69"/>
      <c r="DBC150" s="69"/>
      <c r="DBD150" s="69"/>
      <c r="DBE150" s="69"/>
      <c r="DBF150" s="69"/>
      <c r="DBG150" s="69"/>
      <c r="DBH150" s="69"/>
      <c r="DBI150" s="64"/>
      <c r="DBJ150" s="56"/>
      <c r="DBK150" s="63"/>
      <c r="DBL150" s="63"/>
      <c r="DBM150" s="68"/>
      <c r="DBN150" s="70"/>
      <c r="DBO150" s="69"/>
      <c r="DBP150" s="69"/>
      <c r="DBQ150" s="69"/>
      <c r="DBR150" s="69"/>
      <c r="DBS150" s="69"/>
      <c r="DBT150" s="69"/>
      <c r="DBU150" s="69"/>
      <c r="DBV150" s="69"/>
      <c r="DBW150" s="69"/>
      <c r="DBX150" s="69"/>
      <c r="DBY150" s="64"/>
      <c r="DBZ150" s="56"/>
      <c r="DCA150" s="63"/>
      <c r="DCB150" s="63"/>
      <c r="DCC150" s="68"/>
      <c r="DCD150" s="70"/>
      <c r="DCE150" s="69"/>
      <c r="DCF150" s="69"/>
      <c r="DCG150" s="69"/>
      <c r="DCH150" s="69"/>
      <c r="DCI150" s="69"/>
      <c r="DCJ150" s="69"/>
      <c r="DCK150" s="69"/>
      <c r="DCL150" s="69"/>
      <c r="DCM150" s="69"/>
      <c r="DCN150" s="69"/>
      <c r="DCO150" s="64"/>
      <c r="DCP150" s="56"/>
      <c r="DCQ150" s="63"/>
      <c r="DCR150" s="63"/>
      <c r="DCS150" s="68"/>
      <c r="DCT150" s="70"/>
      <c r="DCU150" s="69"/>
      <c r="DCV150" s="69"/>
      <c r="DCW150" s="69"/>
      <c r="DCX150" s="69"/>
      <c r="DCY150" s="69"/>
      <c r="DCZ150" s="69"/>
      <c r="DDA150" s="69"/>
      <c r="DDB150" s="69"/>
      <c r="DDC150" s="69"/>
      <c r="DDD150" s="69"/>
      <c r="DDE150" s="64"/>
      <c r="DDF150" s="56"/>
      <c r="DDG150" s="63"/>
      <c r="DDH150" s="63"/>
      <c r="DDI150" s="68"/>
      <c r="DDJ150" s="70"/>
      <c r="DDK150" s="69"/>
      <c r="DDL150" s="69"/>
      <c r="DDM150" s="69"/>
      <c r="DDN150" s="69"/>
      <c r="DDO150" s="69"/>
      <c r="DDP150" s="69"/>
      <c r="DDQ150" s="69"/>
      <c r="DDR150" s="69"/>
      <c r="DDS150" s="69"/>
      <c r="DDT150" s="69"/>
      <c r="DDU150" s="64"/>
      <c r="DDV150" s="56"/>
      <c r="DDW150" s="63"/>
      <c r="DDX150" s="63"/>
      <c r="DDY150" s="68"/>
      <c r="DDZ150" s="70"/>
      <c r="DEA150" s="69"/>
      <c r="DEB150" s="69"/>
      <c r="DEC150" s="69"/>
      <c r="DED150" s="69"/>
      <c r="DEE150" s="69"/>
      <c r="DEF150" s="69"/>
      <c r="DEG150" s="69"/>
      <c r="DEH150" s="69"/>
      <c r="DEI150" s="69"/>
      <c r="DEJ150" s="69"/>
      <c r="DEK150" s="64"/>
      <c r="DEL150" s="56"/>
      <c r="DEM150" s="63"/>
      <c r="DEN150" s="63"/>
      <c r="DEO150" s="68"/>
      <c r="DEP150" s="70"/>
      <c r="DEQ150" s="69"/>
      <c r="DER150" s="69"/>
      <c r="DES150" s="69"/>
      <c r="DET150" s="69"/>
      <c r="DEU150" s="69"/>
      <c r="DEV150" s="69"/>
      <c r="DEW150" s="69"/>
      <c r="DEX150" s="69"/>
      <c r="DEY150" s="69"/>
      <c r="DEZ150" s="69"/>
      <c r="DFA150" s="64"/>
      <c r="DFB150" s="56"/>
      <c r="DFC150" s="63"/>
      <c r="DFD150" s="63"/>
      <c r="DFE150" s="68"/>
      <c r="DFF150" s="70"/>
      <c r="DFG150" s="69"/>
      <c r="DFH150" s="69"/>
      <c r="DFI150" s="69"/>
      <c r="DFJ150" s="69"/>
      <c r="DFK150" s="69"/>
      <c r="DFL150" s="69"/>
      <c r="DFM150" s="69"/>
      <c r="DFN150" s="69"/>
      <c r="DFO150" s="69"/>
      <c r="DFP150" s="69"/>
      <c r="DFQ150" s="64"/>
      <c r="DFR150" s="56"/>
      <c r="DFS150" s="63"/>
      <c r="DFT150" s="63"/>
      <c r="DFU150" s="68"/>
      <c r="DFV150" s="70"/>
      <c r="DFW150" s="69"/>
      <c r="DFX150" s="69"/>
      <c r="DFY150" s="69"/>
      <c r="DFZ150" s="69"/>
      <c r="DGA150" s="69"/>
      <c r="DGB150" s="69"/>
      <c r="DGC150" s="69"/>
      <c r="DGD150" s="69"/>
      <c r="DGE150" s="69"/>
      <c r="DGF150" s="69"/>
      <c r="DGG150" s="64"/>
      <c r="DGH150" s="56"/>
      <c r="DGI150" s="63"/>
      <c r="DGJ150" s="63"/>
      <c r="DGK150" s="68"/>
      <c r="DGL150" s="70"/>
      <c r="DGM150" s="69"/>
      <c r="DGN150" s="69"/>
      <c r="DGO150" s="69"/>
      <c r="DGP150" s="69"/>
      <c r="DGQ150" s="69"/>
      <c r="DGR150" s="69"/>
      <c r="DGS150" s="69"/>
      <c r="DGT150" s="69"/>
      <c r="DGU150" s="69"/>
      <c r="DGV150" s="69"/>
      <c r="DGW150" s="64"/>
      <c r="DGX150" s="56"/>
      <c r="DGY150" s="63"/>
      <c r="DGZ150" s="63"/>
      <c r="DHA150" s="68"/>
      <c r="DHB150" s="70"/>
      <c r="DHC150" s="69"/>
      <c r="DHD150" s="69"/>
      <c r="DHE150" s="69"/>
      <c r="DHF150" s="69"/>
      <c r="DHG150" s="69"/>
      <c r="DHH150" s="69"/>
      <c r="DHI150" s="69"/>
      <c r="DHJ150" s="69"/>
      <c r="DHK150" s="69"/>
      <c r="DHL150" s="69"/>
      <c r="DHM150" s="64"/>
      <c r="DHN150" s="56"/>
      <c r="DHO150" s="63"/>
      <c r="DHP150" s="63"/>
      <c r="DHQ150" s="68"/>
      <c r="DHR150" s="70"/>
      <c r="DHS150" s="69"/>
      <c r="DHT150" s="69"/>
      <c r="DHU150" s="69"/>
      <c r="DHV150" s="69"/>
      <c r="DHW150" s="69"/>
      <c r="DHX150" s="69"/>
      <c r="DHY150" s="69"/>
      <c r="DHZ150" s="69"/>
      <c r="DIA150" s="69"/>
      <c r="DIB150" s="69"/>
      <c r="DIC150" s="64"/>
      <c r="DID150" s="56"/>
      <c r="DIE150" s="63"/>
      <c r="DIF150" s="63"/>
      <c r="DIG150" s="68"/>
      <c r="DIH150" s="70"/>
      <c r="DII150" s="69"/>
      <c r="DIJ150" s="69"/>
      <c r="DIK150" s="69"/>
      <c r="DIL150" s="69"/>
      <c r="DIM150" s="69"/>
      <c r="DIN150" s="69"/>
      <c r="DIO150" s="69"/>
      <c r="DIP150" s="69"/>
      <c r="DIQ150" s="69"/>
      <c r="DIR150" s="69"/>
      <c r="DIS150" s="64"/>
      <c r="DIT150" s="56"/>
      <c r="DIU150" s="63"/>
      <c r="DIV150" s="63"/>
      <c r="DIW150" s="68"/>
      <c r="DIX150" s="70"/>
      <c r="DIY150" s="69"/>
      <c r="DIZ150" s="69"/>
      <c r="DJA150" s="69"/>
      <c r="DJB150" s="69"/>
      <c r="DJC150" s="69"/>
      <c r="DJD150" s="69"/>
      <c r="DJE150" s="69"/>
      <c r="DJF150" s="69"/>
      <c r="DJG150" s="69"/>
      <c r="DJH150" s="69"/>
      <c r="DJI150" s="64"/>
      <c r="DJJ150" s="56"/>
      <c r="DJK150" s="63"/>
      <c r="DJL150" s="63"/>
      <c r="DJM150" s="68"/>
      <c r="DJN150" s="70"/>
      <c r="DJO150" s="69"/>
      <c r="DJP150" s="69"/>
      <c r="DJQ150" s="69"/>
      <c r="DJR150" s="69"/>
      <c r="DJS150" s="69"/>
      <c r="DJT150" s="69"/>
      <c r="DJU150" s="69"/>
      <c r="DJV150" s="69"/>
      <c r="DJW150" s="69"/>
      <c r="DJX150" s="69"/>
      <c r="DJY150" s="64"/>
      <c r="DJZ150" s="56"/>
      <c r="DKA150" s="63"/>
      <c r="DKB150" s="63"/>
      <c r="DKC150" s="68"/>
      <c r="DKD150" s="70"/>
      <c r="DKE150" s="69"/>
      <c r="DKF150" s="69"/>
      <c r="DKG150" s="69"/>
      <c r="DKH150" s="69"/>
      <c r="DKI150" s="69"/>
      <c r="DKJ150" s="69"/>
      <c r="DKK150" s="69"/>
      <c r="DKL150" s="69"/>
      <c r="DKM150" s="69"/>
      <c r="DKN150" s="69"/>
      <c r="DKO150" s="64"/>
      <c r="DKP150" s="56"/>
      <c r="DKQ150" s="63"/>
      <c r="DKR150" s="63"/>
      <c r="DKS150" s="68"/>
      <c r="DKT150" s="70"/>
      <c r="DKU150" s="69"/>
      <c r="DKV150" s="69"/>
      <c r="DKW150" s="69"/>
      <c r="DKX150" s="69"/>
      <c r="DKY150" s="69"/>
      <c r="DKZ150" s="69"/>
      <c r="DLA150" s="69"/>
      <c r="DLB150" s="69"/>
      <c r="DLC150" s="69"/>
      <c r="DLD150" s="69"/>
      <c r="DLE150" s="64"/>
      <c r="DLF150" s="56"/>
      <c r="DLG150" s="63"/>
      <c r="DLH150" s="63"/>
      <c r="DLI150" s="68"/>
      <c r="DLJ150" s="70"/>
      <c r="DLK150" s="69"/>
      <c r="DLL150" s="69"/>
      <c r="DLM150" s="69"/>
      <c r="DLN150" s="69"/>
      <c r="DLO150" s="69"/>
      <c r="DLP150" s="69"/>
      <c r="DLQ150" s="69"/>
      <c r="DLR150" s="69"/>
      <c r="DLS150" s="69"/>
      <c r="DLT150" s="69"/>
      <c r="DLU150" s="64"/>
      <c r="DLV150" s="56"/>
      <c r="DLW150" s="63"/>
      <c r="DLX150" s="63"/>
      <c r="DLY150" s="68"/>
      <c r="DLZ150" s="70"/>
      <c r="DMA150" s="69"/>
      <c r="DMB150" s="69"/>
      <c r="DMC150" s="69"/>
      <c r="DMD150" s="69"/>
      <c r="DME150" s="69"/>
      <c r="DMF150" s="69"/>
      <c r="DMG150" s="69"/>
      <c r="DMH150" s="69"/>
      <c r="DMI150" s="69"/>
      <c r="DMJ150" s="69"/>
      <c r="DMK150" s="64"/>
      <c r="DML150" s="56"/>
      <c r="DMM150" s="63"/>
      <c r="DMN150" s="63"/>
      <c r="DMO150" s="68"/>
      <c r="DMP150" s="70"/>
      <c r="DMQ150" s="69"/>
      <c r="DMR150" s="69"/>
      <c r="DMS150" s="69"/>
      <c r="DMT150" s="69"/>
      <c r="DMU150" s="69"/>
      <c r="DMV150" s="69"/>
      <c r="DMW150" s="69"/>
      <c r="DMX150" s="69"/>
      <c r="DMY150" s="69"/>
      <c r="DMZ150" s="69"/>
      <c r="DNA150" s="64"/>
      <c r="DNB150" s="56"/>
      <c r="DNC150" s="63"/>
      <c r="DND150" s="63"/>
      <c r="DNE150" s="68"/>
      <c r="DNF150" s="70"/>
      <c r="DNG150" s="69"/>
      <c r="DNH150" s="69"/>
      <c r="DNI150" s="69"/>
      <c r="DNJ150" s="69"/>
      <c r="DNK150" s="69"/>
      <c r="DNL150" s="69"/>
      <c r="DNM150" s="69"/>
      <c r="DNN150" s="69"/>
      <c r="DNO150" s="69"/>
      <c r="DNP150" s="69"/>
      <c r="DNQ150" s="64"/>
      <c r="DNR150" s="56"/>
      <c r="DNS150" s="63"/>
      <c r="DNT150" s="63"/>
      <c r="DNU150" s="68"/>
      <c r="DNV150" s="70"/>
      <c r="DNW150" s="69"/>
      <c r="DNX150" s="69"/>
      <c r="DNY150" s="69"/>
      <c r="DNZ150" s="69"/>
      <c r="DOA150" s="69"/>
      <c r="DOB150" s="69"/>
      <c r="DOC150" s="69"/>
      <c r="DOD150" s="69"/>
      <c r="DOE150" s="69"/>
      <c r="DOF150" s="69"/>
      <c r="DOG150" s="64"/>
      <c r="DOH150" s="56"/>
      <c r="DOI150" s="63"/>
      <c r="DOJ150" s="63"/>
      <c r="DOK150" s="68"/>
      <c r="DOL150" s="70"/>
      <c r="DOM150" s="69"/>
      <c r="DON150" s="69"/>
      <c r="DOO150" s="69"/>
      <c r="DOP150" s="69"/>
      <c r="DOQ150" s="69"/>
      <c r="DOR150" s="69"/>
      <c r="DOS150" s="69"/>
      <c r="DOT150" s="69"/>
      <c r="DOU150" s="69"/>
      <c r="DOV150" s="69"/>
      <c r="DOW150" s="64"/>
      <c r="DOX150" s="56"/>
      <c r="DOY150" s="63"/>
      <c r="DOZ150" s="63"/>
      <c r="DPA150" s="68"/>
      <c r="DPB150" s="70"/>
      <c r="DPC150" s="69"/>
      <c r="DPD150" s="69"/>
      <c r="DPE150" s="69"/>
      <c r="DPF150" s="69"/>
      <c r="DPG150" s="69"/>
      <c r="DPH150" s="69"/>
      <c r="DPI150" s="69"/>
      <c r="DPJ150" s="69"/>
      <c r="DPK150" s="69"/>
      <c r="DPL150" s="69"/>
      <c r="DPM150" s="64"/>
      <c r="DPN150" s="56"/>
      <c r="DPO150" s="63"/>
      <c r="DPP150" s="63"/>
      <c r="DPQ150" s="68"/>
      <c r="DPR150" s="70"/>
      <c r="DPS150" s="69"/>
      <c r="DPT150" s="69"/>
      <c r="DPU150" s="69"/>
      <c r="DPV150" s="69"/>
      <c r="DPW150" s="69"/>
      <c r="DPX150" s="69"/>
      <c r="DPY150" s="69"/>
      <c r="DPZ150" s="69"/>
      <c r="DQA150" s="69"/>
      <c r="DQB150" s="69"/>
      <c r="DQC150" s="64"/>
      <c r="DQD150" s="56"/>
      <c r="DQE150" s="63"/>
      <c r="DQF150" s="63"/>
      <c r="DQG150" s="68"/>
      <c r="DQH150" s="70"/>
      <c r="DQI150" s="69"/>
      <c r="DQJ150" s="69"/>
      <c r="DQK150" s="69"/>
      <c r="DQL150" s="69"/>
      <c r="DQM150" s="69"/>
      <c r="DQN150" s="69"/>
      <c r="DQO150" s="69"/>
      <c r="DQP150" s="69"/>
      <c r="DQQ150" s="69"/>
      <c r="DQR150" s="69"/>
      <c r="DQS150" s="64"/>
      <c r="DQT150" s="56"/>
      <c r="DQU150" s="63"/>
      <c r="DQV150" s="63"/>
      <c r="DQW150" s="68"/>
      <c r="DQX150" s="70"/>
      <c r="DQY150" s="69"/>
      <c r="DQZ150" s="69"/>
      <c r="DRA150" s="69"/>
      <c r="DRB150" s="69"/>
      <c r="DRC150" s="69"/>
      <c r="DRD150" s="69"/>
      <c r="DRE150" s="69"/>
      <c r="DRF150" s="69"/>
      <c r="DRG150" s="69"/>
      <c r="DRH150" s="69"/>
      <c r="DRI150" s="64"/>
      <c r="DRJ150" s="56"/>
      <c r="DRK150" s="63"/>
      <c r="DRL150" s="63"/>
      <c r="DRM150" s="68"/>
      <c r="DRN150" s="70"/>
      <c r="DRO150" s="69"/>
      <c r="DRP150" s="69"/>
      <c r="DRQ150" s="69"/>
      <c r="DRR150" s="69"/>
      <c r="DRS150" s="69"/>
      <c r="DRT150" s="69"/>
      <c r="DRU150" s="69"/>
      <c r="DRV150" s="69"/>
      <c r="DRW150" s="69"/>
      <c r="DRX150" s="69"/>
      <c r="DRY150" s="64"/>
      <c r="DRZ150" s="56"/>
      <c r="DSA150" s="63"/>
      <c r="DSB150" s="63"/>
      <c r="DSC150" s="68"/>
      <c r="DSD150" s="70"/>
      <c r="DSE150" s="69"/>
      <c r="DSF150" s="69"/>
      <c r="DSG150" s="69"/>
      <c r="DSH150" s="69"/>
      <c r="DSI150" s="69"/>
      <c r="DSJ150" s="69"/>
      <c r="DSK150" s="69"/>
      <c r="DSL150" s="69"/>
      <c r="DSM150" s="69"/>
      <c r="DSN150" s="69"/>
      <c r="DSO150" s="64"/>
      <c r="DSP150" s="56"/>
      <c r="DSQ150" s="63"/>
      <c r="DSR150" s="63"/>
      <c r="DSS150" s="68"/>
      <c r="DST150" s="70"/>
      <c r="DSU150" s="69"/>
      <c r="DSV150" s="69"/>
      <c r="DSW150" s="69"/>
      <c r="DSX150" s="69"/>
      <c r="DSY150" s="69"/>
      <c r="DSZ150" s="69"/>
      <c r="DTA150" s="69"/>
      <c r="DTB150" s="69"/>
      <c r="DTC150" s="69"/>
      <c r="DTD150" s="69"/>
      <c r="DTE150" s="64"/>
      <c r="DTF150" s="56"/>
      <c r="DTG150" s="63"/>
      <c r="DTH150" s="63"/>
      <c r="DTI150" s="68"/>
      <c r="DTJ150" s="70"/>
      <c r="DTK150" s="69"/>
      <c r="DTL150" s="69"/>
      <c r="DTM150" s="69"/>
      <c r="DTN150" s="69"/>
      <c r="DTO150" s="69"/>
      <c r="DTP150" s="69"/>
      <c r="DTQ150" s="69"/>
      <c r="DTR150" s="69"/>
      <c r="DTS150" s="69"/>
      <c r="DTT150" s="69"/>
      <c r="DTU150" s="64"/>
      <c r="DTV150" s="56"/>
      <c r="DTW150" s="63"/>
      <c r="DTX150" s="63"/>
      <c r="DTY150" s="68"/>
      <c r="DTZ150" s="70"/>
      <c r="DUA150" s="69"/>
      <c r="DUB150" s="69"/>
      <c r="DUC150" s="69"/>
      <c r="DUD150" s="69"/>
      <c r="DUE150" s="69"/>
      <c r="DUF150" s="69"/>
      <c r="DUG150" s="69"/>
      <c r="DUH150" s="69"/>
      <c r="DUI150" s="69"/>
      <c r="DUJ150" s="69"/>
      <c r="DUK150" s="64"/>
      <c r="DUL150" s="56"/>
      <c r="DUM150" s="63"/>
      <c r="DUN150" s="63"/>
      <c r="DUO150" s="68"/>
      <c r="DUP150" s="70"/>
      <c r="DUQ150" s="69"/>
      <c r="DUR150" s="69"/>
      <c r="DUS150" s="69"/>
      <c r="DUT150" s="69"/>
      <c r="DUU150" s="69"/>
      <c r="DUV150" s="69"/>
      <c r="DUW150" s="69"/>
      <c r="DUX150" s="69"/>
      <c r="DUY150" s="69"/>
      <c r="DUZ150" s="69"/>
      <c r="DVA150" s="64"/>
      <c r="DVB150" s="56"/>
      <c r="DVC150" s="63"/>
      <c r="DVD150" s="63"/>
      <c r="DVE150" s="68"/>
      <c r="DVF150" s="70"/>
      <c r="DVG150" s="69"/>
      <c r="DVH150" s="69"/>
      <c r="DVI150" s="69"/>
      <c r="DVJ150" s="69"/>
      <c r="DVK150" s="69"/>
      <c r="DVL150" s="69"/>
      <c r="DVM150" s="69"/>
      <c r="DVN150" s="69"/>
      <c r="DVO150" s="69"/>
      <c r="DVP150" s="69"/>
      <c r="DVQ150" s="64"/>
      <c r="DVR150" s="56"/>
      <c r="DVS150" s="63"/>
      <c r="DVT150" s="63"/>
      <c r="DVU150" s="68"/>
      <c r="DVV150" s="70"/>
      <c r="DVW150" s="69"/>
      <c r="DVX150" s="69"/>
      <c r="DVY150" s="69"/>
      <c r="DVZ150" s="69"/>
      <c r="DWA150" s="69"/>
      <c r="DWB150" s="69"/>
      <c r="DWC150" s="69"/>
      <c r="DWD150" s="69"/>
      <c r="DWE150" s="69"/>
      <c r="DWF150" s="69"/>
      <c r="DWG150" s="64"/>
      <c r="DWH150" s="56"/>
      <c r="DWI150" s="63"/>
      <c r="DWJ150" s="63"/>
      <c r="DWK150" s="68"/>
      <c r="DWL150" s="70"/>
      <c r="DWM150" s="69"/>
      <c r="DWN150" s="69"/>
      <c r="DWO150" s="69"/>
      <c r="DWP150" s="69"/>
      <c r="DWQ150" s="69"/>
      <c r="DWR150" s="69"/>
      <c r="DWS150" s="69"/>
      <c r="DWT150" s="69"/>
      <c r="DWU150" s="69"/>
      <c r="DWV150" s="69"/>
      <c r="DWW150" s="64"/>
      <c r="DWX150" s="56"/>
      <c r="DWY150" s="63"/>
      <c r="DWZ150" s="63"/>
      <c r="DXA150" s="68"/>
      <c r="DXB150" s="70"/>
      <c r="DXC150" s="69"/>
      <c r="DXD150" s="69"/>
      <c r="DXE150" s="69"/>
      <c r="DXF150" s="69"/>
      <c r="DXG150" s="69"/>
      <c r="DXH150" s="69"/>
      <c r="DXI150" s="69"/>
      <c r="DXJ150" s="69"/>
      <c r="DXK150" s="69"/>
      <c r="DXL150" s="69"/>
      <c r="DXM150" s="64"/>
      <c r="DXN150" s="56"/>
      <c r="DXO150" s="63"/>
      <c r="DXP150" s="63"/>
      <c r="DXQ150" s="68"/>
      <c r="DXR150" s="70"/>
      <c r="DXS150" s="69"/>
      <c r="DXT150" s="69"/>
      <c r="DXU150" s="69"/>
      <c r="DXV150" s="69"/>
      <c r="DXW150" s="69"/>
      <c r="DXX150" s="69"/>
      <c r="DXY150" s="69"/>
      <c r="DXZ150" s="69"/>
      <c r="DYA150" s="69"/>
      <c r="DYB150" s="69"/>
      <c r="DYC150" s="64"/>
      <c r="DYD150" s="56"/>
      <c r="DYE150" s="63"/>
      <c r="DYF150" s="63"/>
      <c r="DYG150" s="68"/>
      <c r="DYH150" s="70"/>
      <c r="DYI150" s="69"/>
      <c r="DYJ150" s="69"/>
      <c r="DYK150" s="69"/>
      <c r="DYL150" s="69"/>
      <c r="DYM150" s="69"/>
      <c r="DYN150" s="69"/>
      <c r="DYO150" s="69"/>
      <c r="DYP150" s="69"/>
      <c r="DYQ150" s="69"/>
      <c r="DYR150" s="69"/>
      <c r="DYS150" s="64"/>
      <c r="DYT150" s="56"/>
      <c r="DYU150" s="63"/>
      <c r="DYV150" s="63"/>
      <c r="DYW150" s="68"/>
      <c r="DYX150" s="70"/>
      <c r="DYY150" s="69"/>
      <c r="DYZ150" s="69"/>
      <c r="DZA150" s="69"/>
      <c r="DZB150" s="69"/>
      <c r="DZC150" s="69"/>
      <c r="DZD150" s="69"/>
      <c r="DZE150" s="69"/>
      <c r="DZF150" s="69"/>
      <c r="DZG150" s="69"/>
      <c r="DZH150" s="69"/>
      <c r="DZI150" s="64"/>
      <c r="DZJ150" s="56"/>
      <c r="DZK150" s="63"/>
      <c r="DZL150" s="63"/>
      <c r="DZM150" s="68"/>
      <c r="DZN150" s="70"/>
      <c r="DZO150" s="69"/>
      <c r="DZP150" s="69"/>
      <c r="DZQ150" s="69"/>
      <c r="DZR150" s="69"/>
      <c r="DZS150" s="69"/>
      <c r="DZT150" s="69"/>
      <c r="DZU150" s="69"/>
      <c r="DZV150" s="69"/>
      <c r="DZW150" s="69"/>
      <c r="DZX150" s="69"/>
      <c r="DZY150" s="64"/>
      <c r="DZZ150" s="56"/>
      <c r="EAA150" s="63"/>
      <c r="EAB150" s="63"/>
      <c r="EAC150" s="68"/>
      <c r="EAD150" s="70"/>
      <c r="EAE150" s="69"/>
      <c r="EAF150" s="69"/>
      <c r="EAG150" s="69"/>
      <c r="EAH150" s="69"/>
      <c r="EAI150" s="69"/>
      <c r="EAJ150" s="69"/>
      <c r="EAK150" s="69"/>
      <c r="EAL150" s="69"/>
      <c r="EAM150" s="69"/>
      <c r="EAN150" s="69"/>
      <c r="EAO150" s="64"/>
      <c r="EAP150" s="56"/>
      <c r="EAQ150" s="63"/>
      <c r="EAR150" s="63"/>
      <c r="EAS150" s="68"/>
      <c r="EAT150" s="70"/>
      <c r="EAU150" s="69"/>
      <c r="EAV150" s="69"/>
      <c r="EAW150" s="69"/>
      <c r="EAX150" s="69"/>
      <c r="EAY150" s="69"/>
      <c r="EAZ150" s="69"/>
      <c r="EBA150" s="69"/>
      <c r="EBB150" s="69"/>
      <c r="EBC150" s="69"/>
      <c r="EBD150" s="69"/>
      <c r="EBE150" s="64"/>
      <c r="EBF150" s="56"/>
      <c r="EBG150" s="63"/>
      <c r="EBH150" s="63"/>
      <c r="EBI150" s="68"/>
      <c r="EBJ150" s="70"/>
      <c r="EBK150" s="69"/>
      <c r="EBL150" s="69"/>
      <c r="EBM150" s="69"/>
      <c r="EBN150" s="69"/>
      <c r="EBO150" s="69"/>
      <c r="EBP150" s="69"/>
      <c r="EBQ150" s="69"/>
      <c r="EBR150" s="69"/>
      <c r="EBS150" s="69"/>
      <c r="EBT150" s="69"/>
      <c r="EBU150" s="64"/>
      <c r="EBV150" s="56"/>
      <c r="EBW150" s="63"/>
      <c r="EBX150" s="63"/>
      <c r="EBY150" s="68"/>
      <c r="EBZ150" s="70"/>
      <c r="ECA150" s="69"/>
      <c r="ECB150" s="69"/>
      <c r="ECC150" s="69"/>
      <c r="ECD150" s="69"/>
      <c r="ECE150" s="69"/>
      <c r="ECF150" s="69"/>
      <c r="ECG150" s="69"/>
      <c r="ECH150" s="69"/>
      <c r="ECI150" s="69"/>
      <c r="ECJ150" s="69"/>
      <c r="ECK150" s="64"/>
      <c r="ECL150" s="56"/>
      <c r="ECM150" s="63"/>
      <c r="ECN150" s="63"/>
      <c r="ECO150" s="68"/>
      <c r="ECP150" s="70"/>
      <c r="ECQ150" s="69"/>
      <c r="ECR150" s="69"/>
      <c r="ECS150" s="69"/>
      <c r="ECT150" s="69"/>
      <c r="ECU150" s="69"/>
      <c r="ECV150" s="69"/>
      <c r="ECW150" s="69"/>
      <c r="ECX150" s="69"/>
      <c r="ECY150" s="69"/>
      <c r="ECZ150" s="69"/>
      <c r="EDA150" s="64"/>
      <c r="EDB150" s="56"/>
      <c r="EDC150" s="63"/>
      <c r="EDD150" s="63"/>
      <c r="EDE150" s="68"/>
      <c r="EDF150" s="70"/>
      <c r="EDG150" s="69"/>
      <c r="EDH150" s="69"/>
      <c r="EDI150" s="69"/>
      <c r="EDJ150" s="69"/>
      <c r="EDK150" s="69"/>
      <c r="EDL150" s="69"/>
      <c r="EDM150" s="69"/>
      <c r="EDN150" s="69"/>
      <c r="EDO150" s="69"/>
      <c r="EDP150" s="69"/>
      <c r="EDQ150" s="64"/>
      <c r="EDR150" s="56"/>
      <c r="EDS150" s="63"/>
      <c r="EDT150" s="63"/>
      <c r="EDU150" s="68"/>
      <c r="EDV150" s="70"/>
      <c r="EDW150" s="69"/>
      <c r="EDX150" s="69"/>
      <c r="EDY150" s="69"/>
      <c r="EDZ150" s="69"/>
      <c r="EEA150" s="69"/>
      <c r="EEB150" s="69"/>
      <c r="EEC150" s="69"/>
      <c r="EED150" s="69"/>
      <c r="EEE150" s="69"/>
      <c r="EEF150" s="69"/>
      <c r="EEG150" s="64"/>
      <c r="EEH150" s="56"/>
      <c r="EEI150" s="63"/>
      <c r="EEJ150" s="63"/>
      <c r="EEK150" s="68"/>
      <c r="EEL150" s="70"/>
      <c r="EEM150" s="69"/>
      <c r="EEN150" s="69"/>
      <c r="EEO150" s="69"/>
      <c r="EEP150" s="69"/>
      <c r="EEQ150" s="69"/>
      <c r="EER150" s="69"/>
      <c r="EES150" s="69"/>
      <c r="EET150" s="69"/>
      <c r="EEU150" s="69"/>
      <c r="EEV150" s="69"/>
      <c r="EEW150" s="64"/>
      <c r="EEX150" s="56"/>
      <c r="EEY150" s="63"/>
      <c r="EEZ150" s="63"/>
      <c r="EFA150" s="68"/>
      <c r="EFB150" s="70"/>
      <c r="EFC150" s="69"/>
      <c r="EFD150" s="69"/>
      <c r="EFE150" s="69"/>
      <c r="EFF150" s="69"/>
      <c r="EFG150" s="69"/>
      <c r="EFH150" s="69"/>
      <c r="EFI150" s="69"/>
      <c r="EFJ150" s="69"/>
      <c r="EFK150" s="69"/>
      <c r="EFL150" s="69"/>
      <c r="EFM150" s="64"/>
      <c r="EFN150" s="56"/>
      <c r="EFO150" s="63"/>
      <c r="EFP150" s="63"/>
      <c r="EFQ150" s="68"/>
      <c r="EFR150" s="70"/>
      <c r="EFS150" s="69"/>
      <c r="EFT150" s="69"/>
      <c r="EFU150" s="69"/>
      <c r="EFV150" s="69"/>
      <c r="EFW150" s="69"/>
      <c r="EFX150" s="69"/>
      <c r="EFY150" s="69"/>
      <c r="EFZ150" s="69"/>
      <c r="EGA150" s="69"/>
      <c r="EGB150" s="69"/>
      <c r="EGC150" s="64"/>
      <c r="EGD150" s="56"/>
      <c r="EGE150" s="63"/>
      <c r="EGF150" s="63"/>
      <c r="EGG150" s="68"/>
      <c r="EGH150" s="70"/>
      <c r="EGI150" s="69"/>
      <c r="EGJ150" s="69"/>
      <c r="EGK150" s="69"/>
      <c r="EGL150" s="69"/>
      <c r="EGM150" s="69"/>
      <c r="EGN150" s="69"/>
      <c r="EGO150" s="69"/>
      <c r="EGP150" s="69"/>
      <c r="EGQ150" s="69"/>
      <c r="EGR150" s="69"/>
      <c r="EGS150" s="64"/>
      <c r="EGT150" s="56"/>
      <c r="EGU150" s="63"/>
      <c r="EGV150" s="63"/>
      <c r="EGW150" s="68"/>
      <c r="EGX150" s="70"/>
      <c r="EGY150" s="69"/>
      <c r="EGZ150" s="69"/>
      <c r="EHA150" s="69"/>
      <c r="EHB150" s="69"/>
      <c r="EHC150" s="69"/>
      <c r="EHD150" s="69"/>
      <c r="EHE150" s="69"/>
      <c r="EHF150" s="69"/>
      <c r="EHG150" s="69"/>
      <c r="EHH150" s="69"/>
      <c r="EHI150" s="64"/>
      <c r="EHJ150" s="56"/>
      <c r="EHK150" s="63"/>
      <c r="EHL150" s="63"/>
      <c r="EHM150" s="68"/>
      <c r="EHN150" s="70"/>
      <c r="EHO150" s="69"/>
      <c r="EHP150" s="69"/>
      <c r="EHQ150" s="69"/>
      <c r="EHR150" s="69"/>
      <c r="EHS150" s="69"/>
      <c r="EHT150" s="69"/>
      <c r="EHU150" s="69"/>
      <c r="EHV150" s="69"/>
      <c r="EHW150" s="69"/>
      <c r="EHX150" s="69"/>
      <c r="EHY150" s="64"/>
      <c r="EHZ150" s="56"/>
      <c r="EIA150" s="63"/>
      <c r="EIB150" s="63"/>
      <c r="EIC150" s="68"/>
      <c r="EID150" s="70"/>
      <c r="EIE150" s="69"/>
      <c r="EIF150" s="69"/>
      <c r="EIG150" s="69"/>
      <c r="EIH150" s="69"/>
      <c r="EII150" s="69"/>
      <c r="EIJ150" s="69"/>
      <c r="EIK150" s="69"/>
      <c r="EIL150" s="69"/>
      <c r="EIM150" s="69"/>
      <c r="EIN150" s="69"/>
      <c r="EIO150" s="64"/>
      <c r="EIP150" s="56"/>
      <c r="EIQ150" s="63"/>
      <c r="EIR150" s="63"/>
      <c r="EIS150" s="68"/>
      <c r="EIT150" s="70"/>
      <c r="EIU150" s="69"/>
      <c r="EIV150" s="69"/>
      <c r="EIW150" s="69"/>
      <c r="EIX150" s="69"/>
      <c r="EIY150" s="69"/>
      <c r="EIZ150" s="69"/>
      <c r="EJA150" s="69"/>
      <c r="EJB150" s="69"/>
      <c r="EJC150" s="69"/>
      <c r="EJD150" s="69"/>
      <c r="EJE150" s="64"/>
      <c r="EJF150" s="56"/>
      <c r="EJG150" s="63"/>
      <c r="EJH150" s="63"/>
      <c r="EJI150" s="68"/>
      <c r="EJJ150" s="70"/>
      <c r="EJK150" s="69"/>
      <c r="EJL150" s="69"/>
      <c r="EJM150" s="69"/>
      <c r="EJN150" s="69"/>
      <c r="EJO150" s="69"/>
      <c r="EJP150" s="69"/>
      <c r="EJQ150" s="69"/>
      <c r="EJR150" s="69"/>
      <c r="EJS150" s="69"/>
      <c r="EJT150" s="69"/>
      <c r="EJU150" s="64"/>
      <c r="EJV150" s="56"/>
      <c r="EJW150" s="63"/>
      <c r="EJX150" s="63"/>
      <c r="EJY150" s="68"/>
      <c r="EJZ150" s="70"/>
      <c r="EKA150" s="69"/>
      <c r="EKB150" s="69"/>
      <c r="EKC150" s="69"/>
      <c r="EKD150" s="69"/>
      <c r="EKE150" s="69"/>
      <c r="EKF150" s="69"/>
      <c r="EKG150" s="69"/>
      <c r="EKH150" s="69"/>
      <c r="EKI150" s="69"/>
      <c r="EKJ150" s="69"/>
      <c r="EKK150" s="64"/>
      <c r="EKL150" s="56"/>
      <c r="EKM150" s="63"/>
      <c r="EKN150" s="63"/>
      <c r="EKO150" s="68"/>
      <c r="EKP150" s="70"/>
      <c r="EKQ150" s="69"/>
      <c r="EKR150" s="69"/>
      <c r="EKS150" s="69"/>
      <c r="EKT150" s="69"/>
      <c r="EKU150" s="69"/>
      <c r="EKV150" s="69"/>
      <c r="EKW150" s="69"/>
      <c r="EKX150" s="69"/>
      <c r="EKY150" s="69"/>
      <c r="EKZ150" s="69"/>
      <c r="ELA150" s="64"/>
      <c r="ELB150" s="56"/>
      <c r="ELC150" s="63"/>
      <c r="ELD150" s="63"/>
      <c r="ELE150" s="68"/>
      <c r="ELF150" s="70"/>
      <c r="ELG150" s="69"/>
      <c r="ELH150" s="69"/>
      <c r="ELI150" s="69"/>
      <c r="ELJ150" s="69"/>
      <c r="ELK150" s="69"/>
      <c r="ELL150" s="69"/>
      <c r="ELM150" s="69"/>
      <c r="ELN150" s="69"/>
      <c r="ELO150" s="69"/>
      <c r="ELP150" s="69"/>
      <c r="ELQ150" s="64"/>
      <c r="ELR150" s="56"/>
      <c r="ELS150" s="63"/>
      <c r="ELT150" s="63"/>
      <c r="ELU150" s="68"/>
      <c r="ELV150" s="70"/>
      <c r="ELW150" s="69"/>
      <c r="ELX150" s="69"/>
      <c r="ELY150" s="69"/>
      <c r="ELZ150" s="69"/>
      <c r="EMA150" s="69"/>
      <c r="EMB150" s="69"/>
      <c r="EMC150" s="69"/>
      <c r="EMD150" s="69"/>
      <c r="EME150" s="69"/>
      <c r="EMF150" s="69"/>
      <c r="EMG150" s="64"/>
      <c r="EMH150" s="56"/>
      <c r="EMI150" s="63"/>
      <c r="EMJ150" s="63"/>
      <c r="EMK150" s="68"/>
      <c r="EML150" s="70"/>
      <c r="EMM150" s="69"/>
      <c r="EMN150" s="69"/>
      <c r="EMO150" s="69"/>
      <c r="EMP150" s="69"/>
      <c r="EMQ150" s="69"/>
      <c r="EMR150" s="69"/>
      <c r="EMS150" s="69"/>
      <c r="EMT150" s="69"/>
      <c r="EMU150" s="69"/>
      <c r="EMV150" s="69"/>
      <c r="EMW150" s="64"/>
      <c r="EMX150" s="56"/>
      <c r="EMY150" s="63"/>
      <c r="EMZ150" s="63"/>
      <c r="ENA150" s="68"/>
      <c r="ENB150" s="70"/>
      <c r="ENC150" s="69"/>
      <c r="END150" s="69"/>
      <c r="ENE150" s="69"/>
      <c r="ENF150" s="69"/>
      <c r="ENG150" s="69"/>
      <c r="ENH150" s="69"/>
      <c r="ENI150" s="69"/>
      <c r="ENJ150" s="69"/>
      <c r="ENK150" s="69"/>
      <c r="ENL150" s="69"/>
      <c r="ENM150" s="64"/>
      <c r="ENN150" s="56"/>
      <c r="ENO150" s="63"/>
      <c r="ENP150" s="63"/>
      <c r="ENQ150" s="68"/>
      <c r="ENR150" s="70"/>
      <c r="ENS150" s="69"/>
      <c r="ENT150" s="69"/>
      <c r="ENU150" s="69"/>
      <c r="ENV150" s="69"/>
      <c r="ENW150" s="69"/>
      <c r="ENX150" s="69"/>
      <c r="ENY150" s="69"/>
      <c r="ENZ150" s="69"/>
      <c r="EOA150" s="69"/>
      <c r="EOB150" s="69"/>
      <c r="EOC150" s="64"/>
      <c r="EOD150" s="56"/>
      <c r="EOE150" s="63"/>
      <c r="EOF150" s="63"/>
      <c r="EOG150" s="68"/>
      <c r="EOH150" s="70"/>
      <c r="EOI150" s="69"/>
      <c r="EOJ150" s="69"/>
      <c r="EOK150" s="69"/>
      <c r="EOL150" s="69"/>
      <c r="EOM150" s="69"/>
      <c r="EON150" s="69"/>
      <c r="EOO150" s="69"/>
      <c r="EOP150" s="69"/>
      <c r="EOQ150" s="69"/>
      <c r="EOR150" s="69"/>
      <c r="EOS150" s="64"/>
      <c r="EOT150" s="56"/>
      <c r="EOU150" s="63"/>
      <c r="EOV150" s="63"/>
      <c r="EOW150" s="68"/>
      <c r="EOX150" s="70"/>
      <c r="EOY150" s="69"/>
      <c r="EOZ150" s="69"/>
      <c r="EPA150" s="69"/>
      <c r="EPB150" s="69"/>
      <c r="EPC150" s="69"/>
      <c r="EPD150" s="69"/>
      <c r="EPE150" s="69"/>
      <c r="EPF150" s="69"/>
      <c r="EPG150" s="69"/>
      <c r="EPH150" s="69"/>
      <c r="EPI150" s="64"/>
      <c r="EPJ150" s="56"/>
      <c r="EPK150" s="63"/>
      <c r="EPL150" s="63"/>
      <c r="EPM150" s="68"/>
      <c r="EPN150" s="70"/>
      <c r="EPO150" s="69"/>
      <c r="EPP150" s="69"/>
      <c r="EPQ150" s="69"/>
      <c r="EPR150" s="69"/>
      <c r="EPS150" s="69"/>
      <c r="EPT150" s="69"/>
      <c r="EPU150" s="69"/>
      <c r="EPV150" s="69"/>
      <c r="EPW150" s="69"/>
      <c r="EPX150" s="69"/>
      <c r="EPY150" s="64"/>
      <c r="EPZ150" s="56"/>
      <c r="EQA150" s="63"/>
      <c r="EQB150" s="63"/>
      <c r="EQC150" s="68"/>
      <c r="EQD150" s="70"/>
      <c r="EQE150" s="69"/>
      <c r="EQF150" s="69"/>
      <c r="EQG150" s="69"/>
      <c r="EQH150" s="69"/>
      <c r="EQI150" s="69"/>
      <c r="EQJ150" s="69"/>
      <c r="EQK150" s="69"/>
      <c r="EQL150" s="69"/>
      <c r="EQM150" s="69"/>
      <c r="EQN150" s="69"/>
      <c r="EQO150" s="64"/>
      <c r="EQP150" s="56"/>
      <c r="EQQ150" s="63"/>
      <c r="EQR150" s="63"/>
      <c r="EQS150" s="68"/>
      <c r="EQT150" s="70"/>
      <c r="EQU150" s="69"/>
      <c r="EQV150" s="69"/>
      <c r="EQW150" s="69"/>
      <c r="EQX150" s="69"/>
      <c r="EQY150" s="69"/>
      <c r="EQZ150" s="69"/>
      <c r="ERA150" s="69"/>
      <c r="ERB150" s="69"/>
      <c r="ERC150" s="69"/>
      <c r="ERD150" s="69"/>
      <c r="ERE150" s="64"/>
      <c r="ERF150" s="56"/>
      <c r="ERG150" s="63"/>
      <c r="ERH150" s="63"/>
      <c r="ERI150" s="68"/>
      <c r="ERJ150" s="70"/>
      <c r="ERK150" s="69"/>
      <c r="ERL150" s="69"/>
      <c r="ERM150" s="69"/>
      <c r="ERN150" s="69"/>
      <c r="ERO150" s="69"/>
      <c r="ERP150" s="69"/>
      <c r="ERQ150" s="69"/>
      <c r="ERR150" s="69"/>
      <c r="ERS150" s="69"/>
      <c r="ERT150" s="69"/>
      <c r="ERU150" s="64"/>
      <c r="ERV150" s="56"/>
      <c r="ERW150" s="63"/>
      <c r="ERX150" s="63"/>
      <c r="ERY150" s="68"/>
      <c r="ERZ150" s="70"/>
      <c r="ESA150" s="69"/>
      <c r="ESB150" s="69"/>
      <c r="ESC150" s="69"/>
      <c r="ESD150" s="69"/>
      <c r="ESE150" s="69"/>
      <c r="ESF150" s="69"/>
      <c r="ESG150" s="69"/>
      <c r="ESH150" s="69"/>
      <c r="ESI150" s="69"/>
      <c r="ESJ150" s="69"/>
      <c r="ESK150" s="64"/>
      <c r="ESL150" s="56"/>
      <c r="ESM150" s="63"/>
      <c r="ESN150" s="63"/>
      <c r="ESO150" s="68"/>
      <c r="ESP150" s="70"/>
      <c r="ESQ150" s="69"/>
      <c r="ESR150" s="69"/>
      <c r="ESS150" s="69"/>
      <c r="EST150" s="69"/>
      <c r="ESU150" s="69"/>
      <c r="ESV150" s="69"/>
      <c r="ESW150" s="69"/>
      <c r="ESX150" s="69"/>
      <c r="ESY150" s="69"/>
      <c r="ESZ150" s="69"/>
      <c r="ETA150" s="64"/>
      <c r="ETB150" s="56"/>
      <c r="ETC150" s="63"/>
      <c r="ETD150" s="63"/>
      <c r="ETE150" s="68"/>
      <c r="ETF150" s="70"/>
      <c r="ETG150" s="69"/>
      <c r="ETH150" s="69"/>
      <c r="ETI150" s="69"/>
      <c r="ETJ150" s="69"/>
      <c r="ETK150" s="69"/>
      <c r="ETL150" s="69"/>
      <c r="ETM150" s="69"/>
      <c r="ETN150" s="69"/>
      <c r="ETO150" s="69"/>
      <c r="ETP150" s="69"/>
      <c r="ETQ150" s="64"/>
      <c r="ETR150" s="56"/>
      <c r="ETS150" s="63"/>
      <c r="ETT150" s="63"/>
      <c r="ETU150" s="68"/>
      <c r="ETV150" s="70"/>
      <c r="ETW150" s="69"/>
      <c r="ETX150" s="69"/>
      <c r="ETY150" s="69"/>
      <c r="ETZ150" s="69"/>
      <c r="EUA150" s="69"/>
      <c r="EUB150" s="69"/>
      <c r="EUC150" s="69"/>
      <c r="EUD150" s="69"/>
      <c r="EUE150" s="69"/>
      <c r="EUF150" s="69"/>
      <c r="EUG150" s="64"/>
      <c r="EUH150" s="56"/>
      <c r="EUI150" s="63"/>
      <c r="EUJ150" s="63"/>
      <c r="EUK150" s="68"/>
      <c r="EUL150" s="70"/>
      <c r="EUM150" s="69"/>
      <c r="EUN150" s="69"/>
      <c r="EUO150" s="69"/>
      <c r="EUP150" s="69"/>
      <c r="EUQ150" s="69"/>
      <c r="EUR150" s="69"/>
      <c r="EUS150" s="69"/>
      <c r="EUT150" s="69"/>
      <c r="EUU150" s="69"/>
      <c r="EUV150" s="69"/>
      <c r="EUW150" s="64"/>
      <c r="EUX150" s="56"/>
      <c r="EUY150" s="63"/>
      <c r="EUZ150" s="63"/>
      <c r="EVA150" s="68"/>
      <c r="EVB150" s="70"/>
      <c r="EVC150" s="69"/>
      <c r="EVD150" s="69"/>
      <c r="EVE150" s="69"/>
      <c r="EVF150" s="69"/>
      <c r="EVG150" s="69"/>
      <c r="EVH150" s="69"/>
      <c r="EVI150" s="69"/>
      <c r="EVJ150" s="69"/>
      <c r="EVK150" s="69"/>
      <c r="EVL150" s="69"/>
      <c r="EVM150" s="64"/>
      <c r="EVN150" s="56"/>
      <c r="EVO150" s="63"/>
      <c r="EVP150" s="63"/>
      <c r="EVQ150" s="68"/>
      <c r="EVR150" s="70"/>
      <c r="EVS150" s="69"/>
      <c r="EVT150" s="69"/>
      <c r="EVU150" s="69"/>
      <c r="EVV150" s="69"/>
      <c r="EVW150" s="69"/>
      <c r="EVX150" s="69"/>
      <c r="EVY150" s="69"/>
      <c r="EVZ150" s="69"/>
      <c r="EWA150" s="69"/>
      <c r="EWB150" s="69"/>
      <c r="EWC150" s="64"/>
      <c r="EWD150" s="56"/>
      <c r="EWE150" s="63"/>
      <c r="EWF150" s="63"/>
      <c r="EWG150" s="68"/>
      <c r="EWH150" s="70"/>
      <c r="EWI150" s="69"/>
      <c r="EWJ150" s="69"/>
      <c r="EWK150" s="69"/>
      <c r="EWL150" s="69"/>
      <c r="EWM150" s="69"/>
      <c r="EWN150" s="69"/>
      <c r="EWO150" s="69"/>
      <c r="EWP150" s="69"/>
      <c r="EWQ150" s="69"/>
      <c r="EWR150" s="69"/>
      <c r="EWS150" s="64"/>
      <c r="EWT150" s="56"/>
      <c r="EWU150" s="63"/>
      <c r="EWV150" s="63"/>
      <c r="EWW150" s="68"/>
      <c r="EWX150" s="70"/>
      <c r="EWY150" s="69"/>
      <c r="EWZ150" s="69"/>
      <c r="EXA150" s="69"/>
      <c r="EXB150" s="69"/>
      <c r="EXC150" s="69"/>
      <c r="EXD150" s="69"/>
      <c r="EXE150" s="69"/>
      <c r="EXF150" s="69"/>
      <c r="EXG150" s="69"/>
      <c r="EXH150" s="69"/>
      <c r="EXI150" s="64"/>
      <c r="EXJ150" s="56"/>
      <c r="EXK150" s="63"/>
      <c r="EXL150" s="63"/>
      <c r="EXM150" s="68"/>
      <c r="EXN150" s="70"/>
      <c r="EXO150" s="69"/>
      <c r="EXP150" s="69"/>
      <c r="EXQ150" s="69"/>
      <c r="EXR150" s="69"/>
      <c r="EXS150" s="69"/>
      <c r="EXT150" s="69"/>
      <c r="EXU150" s="69"/>
      <c r="EXV150" s="69"/>
      <c r="EXW150" s="69"/>
      <c r="EXX150" s="69"/>
      <c r="EXY150" s="64"/>
      <c r="EXZ150" s="56"/>
      <c r="EYA150" s="63"/>
      <c r="EYB150" s="63"/>
      <c r="EYC150" s="68"/>
      <c r="EYD150" s="70"/>
      <c r="EYE150" s="69"/>
      <c r="EYF150" s="69"/>
      <c r="EYG150" s="69"/>
      <c r="EYH150" s="69"/>
      <c r="EYI150" s="69"/>
      <c r="EYJ150" s="69"/>
      <c r="EYK150" s="69"/>
      <c r="EYL150" s="69"/>
      <c r="EYM150" s="69"/>
      <c r="EYN150" s="69"/>
      <c r="EYO150" s="64"/>
      <c r="EYP150" s="56"/>
      <c r="EYQ150" s="63"/>
      <c r="EYR150" s="63"/>
      <c r="EYS150" s="68"/>
      <c r="EYT150" s="70"/>
      <c r="EYU150" s="69"/>
      <c r="EYV150" s="69"/>
      <c r="EYW150" s="69"/>
      <c r="EYX150" s="69"/>
      <c r="EYY150" s="69"/>
      <c r="EYZ150" s="69"/>
      <c r="EZA150" s="69"/>
      <c r="EZB150" s="69"/>
      <c r="EZC150" s="69"/>
      <c r="EZD150" s="69"/>
      <c r="EZE150" s="64"/>
      <c r="EZF150" s="56"/>
      <c r="EZG150" s="63"/>
      <c r="EZH150" s="63"/>
      <c r="EZI150" s="68"/>
      <c r="EZJ150" s="70"/>
      <c r="EZK150" s="69"/>
      <c r="EZL150" s="69"/>
      <c r="EZM150" s="69"/>
      <c r="EZN150" s="69"/>
      <c r="EZO150" s="69"/>
      <c r="EZP150" s="69"/>
      <c r="EZQ150" s="69"/>
      <c r="EZR150" s="69"/>
      <c r="EZS150" s="69"/>
      <c r="EZT150" s="69"/>
      <c r="EZU150" s="64"/>
      <c r="EZV150" s="56"/>
      <c r="EZW150" s="63"/>
      <c r="EZX150" s="63"/>
      <c r="EZY150" s="68"/>
      <c r="EZZ150" s="70"/>
      <c r="FAA150" s="69"/>
      <c r="FAB150" s="69"/>
      <c r="FAC150" s="69"/>
      <c r="FAD150" s="69"/>
      <c r="FAE150" s="69"/>
      <c r="FAF150" s="69"/>
      <c r="FAG150" s="69"/>
      <c r="FAH150" s="69"/>
      <c r="FAI150" s="69"/>
      <c r="FAJ150" s="69"/>
      <c r="FAK150" s="64"/>
      <c r="FAL150" s="56"/>
      <c r="FAM150" s="63"/>
      <c r="FAN150" s="63"/>
      <c r="FAO150" s="68"/>
      <c r="FAP150" s="70"/>
      <c r="FAQ150" s="69"/>
      <c r="FAR150" s="69"/>
      <c r="FAS150" s="69"/>
      <c r="FAT150" s="69"/>
      <c r="FAU150" s="69"/>
      <c r="FAV150" s="69"/>
      <c r="FAW150" s="69"/>
      <c r="FAX150" s="69"/>
      <c r="FAY150" s="69"/>
      <c r="FAZ150" s="69"/>
      <c r="FBA150" s="64"/>
      <c r="FBB150" s="56"/>
      <c r="FBC150" s="63"/>
      <c r="FBD150" s="63"/>
      <c r="FBE150" s="68"/>
      <c r="FBF150" s="70"/>
      <c r="FBG150" s="69"/>
      <c r="FBH150" s="69"/>
      <c r="FBI150" s="69"/>
      <c r="FBJ150" s="69"/>
      <c r="FBK150" s="69"/>
      <c r="FBL150" s="69"/>
      <c r="FBM150" s="69"/>
      <c r="FBN150" s="69"/>
      <c r="FBO150" s="69"/>
      <c r="FBP150" s="69"/>
      <c r="FBQ150" s="64"/>
      <c r="FBR150" s="56"/>
      <c r="FBS150" s="63"/>
      <c r="FBT150" s="63"/>
      <c r="FBU150" s="68"/>
      <c r="FBV150" s="70"/>
      <c r="FBW150" s="69"/>
      <c r="FBX150" s="69"/>
      <c r="FBY150" s="69"/>
      <c r="FBZ150" s="69"/>
      <c r="FCA150" s="69"/>
      <c r="FCB150" s="69"/>
      <c r="FCC150" s="69"/>
      <c r="FCD150" s="69"/>
      <c r="FCE150" s="69"/>
      <c r="FCF150" s="69"/>
      <c r="FCG150" s="64"/>
      <c r="FCH150" s="56"/>
      <c r="FCI150" s="63"/>
      <c r="FCJ150" s="63"/>
      <c r="FCK150" s="68"/>
      <c r="FCL150" s="70"/>
      <c r="FCM150" s="69"/>
      <c r="FCN150" s="69"/>
      <c r="FCO150" s="69"/>
      <c r="FCP150" s="69"/>
      <c r="FCQ150" s="69"/>
      <c r="FCR150" s="69"/>
      <c r="FCS150" s="69"/>
      <c r="FCT150" s="69"/>
      <c r="FCU150" s="69"/>
      <c r="FCV150" s="69"/>
      <c r="FCW150" s="64"/>
      <c r="FCX150" s="56"/>
      <c r="FCY150" s="63"/>
      <c r="FCZ150" s="63"/>
      <c r="FDA150" s="68"/>
      <c r="FDB150" s="70"/>
      <c r="FDC150" s="69"/>
      <c r="FDD150" s="69"/>
      <c r="FDE150" s="69"/>
      <c r="FDF150" s="69"/>
      <c r="FDG150" s="69"/>
      <c r="FDH150" s="69"/>
      <c r="FDI150" s="69"/>
      <c r="FDJ150" s="69"/>
      <c r="FDK150" s="69"/>
      <c r="FDL150" s="69"/>
      <c r="FDM150" s="64"/>
      <c r="FDN150" s="56"/>
      <c r="FDO150" s="63"/>
      <c r="FDP150" s="63"/>
      <c r="FDQ150" s="68"/>
      <c r="FDR150" s="70"/>
      <c r="FDS150" s="69"/>
      <c r="FDT150" s="69"/>
      <c r="FDU150" s="69"/>
      <c r="FDV150" s="69"/>
      <c r="FDW150" s="69"/>
      <c r="FDX150" s="69"/>
      <c r="FDY150" s="69"/>
      <c r="FDZ150" s="69"/>
      <c r="FEA150" s="69"/>
      <c r="FEB150" s="69"/>
      <c r="FEC150" s="64"/>
      <c r="FED150" s="56"/>
      <c r="FEE150" s="63"/>
      <c r="FEF150" s="63"/>
      <c r="FEG150" s="68"/>
      <c r="FEH150" s="70"/>
      <c r="FEI150" s="69"/>
      <c r="FEJ150" s="69"/>
      <c r="FEK150" s="69"/>
      <c r="FEL150" s="69"/>
      <c r="FEM150" s="69"/>
      <c r="FEN150" s="69"/>
      <c r="FEO150" s="69"/>
      <c r="FEP150" s="69"/>
      <c r="FEQ150" s="69"/>
      <c r="FER150" s="69"/>
      <c r="FES150" s="64"/>
      <c r="FET150" s="56"/>
      <c r="FEU150" s="63"/>
      <c r="FEV150" s="63"/>
      <c r="FEW150" s="68"/>
      <c r="FEX150" s="70"/>
      <c r="FEY150" s="69"/>
      <c r="FEZ150" s="69"/>
      <c r="FFA150" s="69"/>
      <c r="FFB150" s="69"/>
      <c r="FFC150" s="69"/>
      <c r="FFD150" s="69"/>
      <c r="FFE150" s="69"/>
      <c r="FFF150" s="69"/>
      <c r="FFG150" s="69"/>
      <c r="FFH150" s="69"/>
      <c r="FFI150" s="64"/>
      <c r="FFJ150" s="56"/>
      <c r="FFK150" s="63"/>
      <c r="FFL150" s="63"/>
      <c r="FFM150" s="68"/>
      <c r="FFN150" s="70"/>
      <c r="FFO150" s="69"/>
      <c r="FFP150" s="69"/>
      <c r="FFQ150" s="69"/>
      <c r="FFR150" s="69"/>
      <c r="FFS150" s="69"/>
      <c r="FFT150" s="69"/>
      <c r="FFU150" s="69"/>
      <c r="FFV150" s="69"/>
      <c r="FFW150" s="69"/>
      <c r="FFX150" s="69"/>
      <c r="FFY150" s="64"/>
      <c r="FFZ150" s="56"/>
      <c r="FGA150" s="63"/>
      <c r="FGB150" s="63"/>
      <c r="FGC150" s="68"/>
      <c r="FGD150" s="70"/>
      <c r="FGE150" s="69"/>
      <c r="FGF150" s="69"/>
      <c r="FGG150" s="69"/>
      <c r="FGH150" s="69"/>
      <c r="FGI150" s="69"/>
      <c r="FGJ150" s="69"/>
      <c r="FGK150" s="69"/>
      <c r="FGL150" s="69"/>
      <c r="FGM150" s="69"/>
      <c r="FGN150" s="69"/>
      <c r="FGO150" s="64"/>
      <c r="FGP150" s="56"/>
      <c r="FGQ150" s="63"/>
      <c r="FGR150" s="63"/>
      <c r="FGS150" s="68"/>
      <c r="FGT150" s="70"/>
      <c r="FGU150" s="69"/>
      <c r="FGV150" s="69"/>
      <c r="FGW150" s="69"/>
      <c r="FGX150" s="69"/>
      <c r="FGY150" s="69"/>
      <c r="FGZ150" s="69"/>
      <c r="FHA150" s="69"/>
      <c r="FHB150" s="69"/>
      <c r="FHC150" s="69"/>
      <c r="FHD150" s="69"/>
      <c r="FHE150" s="64"/>
      <c r="FHF150" s="56"/>
      <c r="FHG150" s="63"/>
      <c r="FHH150" s="63"/>
      <c r="FHI150" s="68"/>
      <c r="FHJ150" s="70"/>
      <c r="FHK150" s="69"/>
      <c r="FHL150" s="69"/>
      <c r="FHM150" s="69"/>
      <c r="FHN150" s="69"/>
      <c r="FHO150" s="69"/>
      <c r="FHP150" s="69"/>
      <c r="FHQ150" s="69"/>
      <c r="FHR150" s="69"/>
      <c r="FHS150" s="69"/>
      <c r="FHT150" s="69"/>
      <c r="FHU150" s="64"/>
      <c r="FHV150" s="56"/>
      <c r="FHW150" s="63"/>
      <c r="FHX150" s="63"/>
      <c r="FHY150" s="68"/>
      <c r="FHZ150" s="70"/>
      <c r="FIA150" s="69"/>
      <c r="FIB150" s="69"/>
      <c r="FIC150" s="69"/>
      <c r="FID150" s="69"/>
      <c r="FIE150" s="69"/>
      <c r="FIF150" s="69"/>
      <c r="FIG150" s="69"/>
      <c r="FIH150" s="69"/>
      <c r="FII150" s="69"/>
      <c r="FIJ150" s="69"/>
      <c r="FIK150" s="64"/>
      <c r="FIL150" s="56"/>
      <c r="FIM150" s="63"/>
      <c r="FIN150" s="63"/>
      <c r="FIO150" s="68"/>
      <c r="FIP150" s="70"/>
      <c r="FIQ150" s="69"/>
      <c r="FIR150" s="69"/>
      <c r="FIS150" s="69"/>
      <c r="FIT150" s="69"/>
      <c r="FIU150" s="69"/>
      <c r="FIV150" s="69"/>
      <c r="FIW150" s="69"/>
      <c r="FIX150" s="69"/>
      <c r="FIY150" s="69"/>
      <c r="FIZ150" s="69"/>
      <c r="FJA150" s="64"/>
      <c r="FJB150" s="56"/>
      <c r="FJC150" s="63"/>
      <c r="FJD150" s="63"/>
      <c r="FJE150" s="68"/>
      <c r="FJF150" s="70"/>
      <c r="FJG150" s="69"/>
      <c r="FJH150" s="69"/>
      <c r="FJI150" s="69"/>
      <c r="FJJ150" s="69"/>
      <c r="FJK150" s="69"/>
      <c r="FJL150" s="69"/>
      <c r="FJM150" s="69"/>
      <c r="FJN150" s="69"/>
      <c r="FJO150" s="69"/>
      <c r="FJP150" s="69"/>
      <c r="FJQ150" s="64"/>
      <c r="FJR150" s="56"/>
      <c r="FJS150" s="63"/>
      <c r="FJT150" s="63"/>
      <c r="FJU150" s="68"/>
      <c r="FJV150" s="70"/>
      <c r="FJW150" s="69"/>
      <c r="FJX150" s="69"/>
      <c r="FJY150" s="69"/>
      <c r="FJZ150" s="69"/>
      <c r="FKA150" s="69"/>
      <c r="FKB150" s="69"/>
      <c r="FKC150" s="69"/>
      <c r="FKD150" s="69"/>
      <c r="FKE150" s="69"/>
      <c r="FKF150" s="69"/>
      <c r="FKG150" s="64"/>
      <c r="FKH150" s="56"/>
      <c r="FKI150" s="63"/>
      <c r="FKJ150" s="63"/>
      <c r="FKK150" s="68"/>
      <c r="FKL150" s="70"/>
      <c r="FKM150" s="69"/>
      <c r="FKN150" s="69"/>
      <c r="FKO150" s="69"/>
      <c r="FKP150" s="69"/>
      <c r="FKQ150" s="69"/>
      <c r="FKR150" s="69"/>
      <c r="FKS150" s="69"/>
      <c r="FKT150" s="69"/>
      <c r="FKU150" s="69"/>
      <c r="FKV150" s="69"/>
      <c r="FKW150" s="64"/>
      <c r="FKX150" s="56"/>
      <c r="FKY150" s="63"/>
      <c r="FKZ150" s="63"/>
      <c r="FLA150" s="68"/>
      <c r="FLB150" s="70"/>
      <c r="FLC150" s="69"/>
      <c r="FLD150" s="69"/>
      <c r="FLE150" s="69"/>
      <c r="FLF150" s="69"/>
      <c r="FLG150" s="69"/>
      <c r="FLH150" s="69"/>
      <c r="FLI150" s="69"/>
      <c r="FLJ150" s="69"/>
      <c r="FLK150" s="69"/>
      <c r="FLL150" s="69"/>
      <c r="FLM150" s="64"/>
      <c r="FLN150" s="56"/>
      <c r="FLO150" s="63"/>
      <c r="FLP150" s="63"/>
      <c r="FLQ150" s="68"/>
      <c r="FLR150" s="70"/>
      <c r="FLS150" s="69"/>
      <c r="FLT150" s="69"/>
      <c r="FLU150" s="69"/>
      <c r="FLV150" s="69"/>
      <c r="FLW150" s="69"/>
      <c r="FLX150" s="69"/>
      <c r="FLY150" s="69"/>
      <c r="FLZ150" s="69"/>
      <c r="FMA150" s="69"/>
      <c r="FMB150" s="69"/>
      <c r="FMC150" s="64"/>
      <c r="FMD150" s="56"/>
      <c r="FME150" s="63"/>
      <c r="FMF150" s="63"/>
      <c r="FMG150" s="68"/>
      <c r="FMH150" s="70"/>
      <c r="FMI150" s="69"/>
      <c r="FMJ150" s="69"/>
      <c r="FMK150" s="69"/>
      <c r="FML150" s="69"/>
      <c r="FMM150" s="69"/>
      <c r="FMN150" s="69"/>
      <c r="FMO150" s="69"/>
      <c r="FMP150" s="69"/>
      <c r="FMQ150" s="69"/>
      <c r="FMR150" s="69"/>
      <c r="FMS150" s="64"/>
      <c r="FMT150" s="56"/>
      <c r="FMU150" s="63"/>
      <c r="FMV150" s="63"/>
      <c r="FMW150" s="68"/>
      <c r="FMX150" s="70"/>
      <c r="FMY150" s="69"/>
      <c r="FMZ150" s="69"/>
      <c r="FNA150" s="69"/>
      <c r="FNB150" s="69"/>
      <c r="FNC150" s="69"/>
      <c r="FND150" s="69"/>
      <c r="FNE150" s="69"/>
      <c r="FNF150" s="69"/>
      <c r="FNG150" s="69"/>
      <c r="FNH150" s="69"/>
      <c r="FNI150" s="64"/>
      <c r="FNJ150" s="56"/>
      <c r="FNK150" s="63"/>
      <c r="FNL150" s="63"/>
      <c r="FNM150" s="68"/>
      <c r="FNN150" s="70"/>
      <c r="FNO150" s="69"/>
      <c r="FNP150" s="69"/>
      <c r="FNQ150" s="69"/>
      <c r="FNR150" s="69"/>
      <c r="FNS150" s="69"/>
      <c r="FNT150" s="69"/>
      <c r="FNU150" s="69"/>
      <c r="FNV150" s="69"/>
      <c r="FNW150" s="69"/>
      <c r="FNX150" s="69"/>
      <c r="FNY150" s="64"/>
      <c r="FNZ150" s="56"/>
      <c r="FOA150" s="63"/>
      <c r="FOB150" s="63"/>
      <c r="FOC150" s="68"/>
      <c r="FOD150" s="70"/>
      <c r="FOE150" s="69"/>
      <c r="FOF150" s="69"/>
      <c r="FOG150" s="69"/>
      <c r="FOH150" s="69"/>
      <c r="FOI150" s="69"/>
      <c r="FOJ150" s="69"/>
      <c r="FOK150" s="69"/>
      <c r="FOL150" s="69"/>
      <c r="FOM150" s="69"/>
      <c r="FON150" s="69"/>
      <c r="FOO150" s="64"/>
      <c r="FOP150" s="56"/>
      <c r="FOQ150" s="63"/>
      <c r="FOR150" s="63"/>
      <c r="FOS150" s="68"/>
      <c r="FOT150" s="70"/>
      <c r="FOU150" s="69"/>
      <c r="FOV150" s="69"/>
      <c r="FOW150" s="69"/>
      <c r="FOX150" s="69"/>
      <c r="FOY150" s="69"/>
      <c r="FOZ150" s="69"/>
      <c r="FPA150" s="69"/>
      <c r="FPB150" s="69"/>
      <c r="FPC150" s="69"/>
      <c r="FPD150" s="69"/>
      <c r="FPE150" s="64"/>
      <c r="FPF150" s="56"/>
      <c r="FPG150" s="63"/>
      <c r="FPH150" s="63"/>
      <c r="FPI150" s="68"/>
      <c r="FPJ150" s="70"/>
      <c r="FPK150" s="69"/>
      <c r="FPL150" s="69"/>
      <c r="FPM150" s="69"/>
      <c r="FPN150" s="69"/>
      <c r="FPO150" s="69"/>
      <c r="FPP150" s="69"/>
      <c r="FPQ150" s="69"/>
      <c r="FPR150" s="69"/>
      <c r="FPS150" s="69"/>
      <c r="FPT150" s="69"/>
      <c r="FPU150" s="64"/>
      <c r="FPV150" s="56"/>
      <c r="FPW150" s="63"/>
      <c r="FPX150" s="63"/>
      <c r="FPY150" s="68"/>
      <c r="FPZ150" s="70"/>
      <c r="FQA150" s="69"/>
      <c r="FQB150" s="69"/>
      <c r="FQC150" s="69"/>
      <c r="FQD150" s="69"/>
      <c r="FQE150" s="69"/>
      <c r="FQF150" s="69"/>
      <c r="FQG150" s="69"/>
      <c r="FQH150" s="69"/>
      <c r="FQI150" s="69"/>
      <c r="FQJ150" s="69"/>
      <c r="FQK150" s="64"/>
      <c r="FQL150" s="56"/>
      <c r="FQM150" s="63"/>
      <c r="FQN150" s="63"/>
      <c r="FQO150" s="68"/>
      <c r="FQP150" s="70"/>
      <c r="FQQ150" s="69"/>
      <c r="FQR150" s="69"/>
      <c r="FQS150" s="69"/>
      <c r="FQT150" s="69"/>
      <c r="FQU150" s="69"/>
      <c r="FQV150" s="69"/>
      <c r="FQW150" s="69"/>
      <c r="FQX150" s="69"/>
      <c r="FQY150" s="69"/>
      <c r="FQZ150" s="69"/>
      <c r="FRA150" s="64"/>
      <c r="FRB150" s="56"/>
      <c r="FRC150" s="63"/>
      <c r="FRD150" s="63"/>
      <c r="FRE150" s="68"/>
      <c r="FRF150" s="70"/>
      <c r="FRG150" s="69"/>
      <c r="FRH150" s="69"/>
      <c r="FRI150" s="69"/>
      <c r="FRJ150" s="69"/>
      <c r="FRK150" s="69"/>
      <c r="FRL150" s="69"/>
      <c r="FRM150" s="69"/>
      <c r="FRN150" s="69"/>
      <c r="FRO150" s="69"/>
      <c r="FRP150" s="69"/>
      <c r="FRQ150" s="64"/>
      <c r="FRR150" s="56"/>
      <c r="FRS150" s="63"/>
      <c r="FRT150" s="63"/>
      <c r="FRU150" s="68"/>
      <c r="FRV150" s="70"/>
      <c r="FRW150" s="69"/>
      <c r="FRX150" s="69"/>
      <c r="FRY150" s="69"/>
      <c r="FRZ150" s="69"/>
      <c r="FSA150" s="69"/>
      <c r="FSB150" s="69"/>
      <c r="FSC150" s="69"/>
      <c r="FSD150" s="69"/>
      <c r="FSE150" s="69"/>
      <c r="FSF150" s="69"/>
      <c r="FSG150" s="64"/>
      <c r="FSH150" s="56"/>
      <c r="FSI150" s="63"/>
      <c r="FSJ150" s="63"/>
      <c r="FSK150" s="68"/>
      <c r="FSL150" s="70"/>
      <c r="FSM150" s="69"/>
      <c r="FSN150" s="69"/>
      <c r="FSO150" s="69"/>
      <c r="FSP150" s="69"/>
      <c r="FSQ150" s="69"/>
      <c r="FSR150" s="69"/>
      <c r="FSS150" s="69"/>
      <c r="FST150" s="69"/>
      <c r="FSU150" s="69"/>
      <c r="FSV150" s="69"/>
      <c r="FSW150" s="64"/>
      <c r="FSX150" s="56"/>
      <c r="FSY150" s="63"/>
      <c r="FSZ150" s="63"/>
      <c r="FTA150" s="68"/>
      <c r="FTB150" s="70"/>
      <c r="FTC150" s="69"/>
      <c r="FTD150" s="69"/>
      <c r="FTE150" s="69"/>
      <c r="FTF150" s="69"/>
      <c r="FTG150" s="69"/>
      <c r="FTH150" s="69"/>
      <c r="FTI150" s="69"/>
      <c r="FTJ150" s="69"/>
      <c r="FTK150" s="69"/>
      <c r="FTL150" s="69"/>
      <c r="FTM150" s="64"/>
      <c r="FTN150" s="56"/>
      <c r="FTO150" s="63"/>
      <c r="FTP150" s="63"/>
      <c r="FTQ150" s="68"/>
      <c r="FTR150" s="70"/>
      <c r="FTS150" s="69"/>
      <c r="FTT150" s="69"/>
      <c r="FTU150" s="69"/>
      <c r="FTV150" s="69"/>
      <c r="FTW150" s="69"/>
      <c r="FTX150" s="69"/>
      <c r="FTY150" s="69"/>
      <c r="FTZ150" s="69"/>
      <c r="FUA150" s="69"/>
      <c r="FUB150" s="69"/>
      <c r="FUC150" s="64"/>
      <c r="FUD150" s="56"/>
      <c r="FUE150" s="63"/>
      <c r="FUF150" s="63"/>
      <c r="FUG150" s="68"/>
      <c r="FUH150" s="70"/>
      <c r="FUI150" s="69"/>
      <c r="FUJ150" s="69"/>
      <c r="FUK150" s="69"/>
      <c r="FUL150" s="69"/>
      <c r="FUM150" s="69"/>
      <c r="FUN150" s="69"/>
      <c r="FUO150" s="69"/>
      <c r="FUP150" s="69"/>
      <c r="FUQ150" s="69"/>
      <c r="FUR150" s="69"/>
      <c r="FUS150" s="64"/>
      <c r="FUT150" s="56"/>
      <c r="FUU150" s="63"/>
      <c r="FUV150" s="63"/>
      <c r="FUW150" s="68"/>
      <c r="FUX150" s="70"/>
      <c r="FUY150" s="69"/>
      <c r="FUZ150" s="69"/>
      <c r="FVA150" s="69"/>
      <c r="FVB150" s="69"/>
      <c r="FVC150" s="69"/>
      <c r="FVD150" s="69"/>
      <c r="FVE150" s="69"/>
      <c r="FVF150" s="69"/>
      <c r="FVG150" s="69"/>
      <c r="FVH150" s="69"/>
      <c r="FVI150" s="64"/>
      <c r="FVJ150" s="56"/>
      <c r="FVK150" s="63"/>
      <c r="FVL150" s="63"/>
      <c r="FVM150" s="68"/>
      <c r="FVN150" s="70"/>
      <c r="FVO150" s="69"/>
      <c r="FVP150" s="69"/>
      <c r="FVQ150" s="69"/>
      <c r="FVR150" s="69"/>
      <c r="FVS150" s="69"/>
      <c r="FVT150" s="69"/>
      <c r="FVU150" s="69"/>
      <c r="FVV150" s="69"/>
      <c r="FVW150" s="69"/>
      <c r="FVX150" s="69"/>
      <c r="FVY150" s="64"/>
      <c r="FVZ150" s="56"/>
      <c r="FWA150" s="63"/>
      <c r="FWB150" s="63"/>
      <c r="FWC150" s="68"/>
      <c r="FWD150" s="70"/>
      <c r="FWE150" s="69"/>
      <c r="FWF150" s="69"/>
      <c r="FWG150" s="69"/>
      <c r="FWH150" s="69"/>
      <c r="FWI150" s="69"/>
      <c r="FWJ150" s="69"/>
      <c r="FWK150" s="69"/>
      <c r="FWL150" s="69"/>
      <c r="FWM150" s="69"/>
      <c r="FWN150" s="69"/>
      <c r="FWO150" s="64"/>
      <c r="FWP150" s="56"/>
      <c r="FWQ150" s="63"/>
      <c r="FWR150" s="63"/>
      <c r="FWS150" s="68"/>
      <c r="FWT150" s="70"/>
      <c r="FWU150" s="69"/>
      <c r="FWV150" s="69"/>
      <c r="FWW150" s="69"/>
      <c r="FWX150" s="69"/>
      <c r="FWY150" s="69"/>
      <c r="FWZ150" s="69"/>
      <c r="FXA150" s="69"/>
      <c r="FXB150" s="69"/>
      <c r="FXC150" s="69"/>
      <c r="FXD150" s="69"/>
      <c r="FXE150" s="64"/>
      <c r="FXF150" s="56"/>
      <c r="FXG150" s="63"/>
      <c r="FXH150" s="63"/>
      <c r="FXI150" s="68"/>
      <c r="FXJ150" s="70"/>
      <c r="FXK150" s="69"/>
      <c r="FXL150" s="69"/>
      <c r="FXM150" s="69"/>
      <c r="FXN150" s="69"/>
      <c r="FXO150" s="69"/>
      <c r="FXP150" s="69"/>
      <c r="FXQ150" s="69"/>
      <c r="FXR150" s="69"/>
      <c r="FXS150" s="69"/>
      <c r="FXT150" s="69"/>
      <c r="FXU150" s="64"/>
      <c r="FXV150" s="56"/>
      <c r="FXW150" s="63"/>
      <c r="FXX150" s="63"/>
      <c r="FXY150" s="68"/>
      <c r="FXZ150" s="70"/>
      <c r="FYA150" s="69"/>
      <c r="FYB150" s="69"/>
      <c r="FYC150" s="69"/>
      <c r="FYD150" s="69"/>
      <c r="FYE150" s="69"/>
      <c r="FYF150" s="69"/>
      <c r="FYG150" s="69"/>
      <c r="FYH150" s="69"/>
      <c r="FYI150" s="69"/>
      <c r="FYJ150" s="69"/>
      <c r="FYK150" s="64"/>
      <c r="FYL150" s="56"/>
      <c r="FYM150" s="63"/>
      <c r="FYN150" s="63"/>
      <c r="FYO150" s="68"/>
      <c r="FYP150" s="70"/>
      <c r="FYQ150" s="69"/>
      <c r="FYR150" s="69"/>
      <c r="FYS150" s="69"/>
      <c r="FYT150" s="69"/>
      <c r="FYU150" s="69"/>
      <c r="FYV150" s="69"/>
      <c r="FYW150" s="69"/>
      <c r="FYX150" s="69"/>
      <c r="FYY150" s="69"/>
      <c r="FYZ150" s="69"/>
      <c r="FZA150" s="64"/>
      <c r="FZB150" s="56"/>
      <c r="FZC150" s="63"/>
      <c r="FZD150" s="63"/>
      <c r="FZE150" s="68"/>
      <c r="FZF150" s="70"/>
      <c r="FZG150" s="69"/>
      <c r="FZH150" s="69"/>
      <c r="FZI150" s="69"/>
      <c r="FZJ150" s="69"/>
      <c r="FZK150" s="69"/>
      <c r="FZL150" s="69"/>
      <c r="FZM150" s="69"/>
      <c r="FZN150" s="69"/>
      <c r="FZO150" s="69"/>
      <c r="FZP150" s="69"/>
      <c r="FZQ150" s="64"/>
      <c r="FZR150" s="56"/>
      <c r="FZS150" s="63"/>
      <c r="FZT150" s="63"/>
      <c r="FZU150" s="68"/>
      <c r="FZV150" s="70"/>
      <c r="FZW150" s="69"/>
      <c r="FZX150" s="69"/>
      <c r="FZY150" s="69"/>
      <c r="FZZ150" s="69"/>
      <c r="GAA150" s="69"/>
      <c r="GAB150" s="69"/>
      <c r="GAC150" s="69"/>
      <c r="GAD150" s="69"/>
      <c r="GAE150" s="69"/>
      <c r="GAF150" s="69"/>
      <c r="GAG150" s="64"/>
      <c r="GAH150" s="56"/>
      <c r="GAI150" s="63"/>
      <c r="GAJ150" s="63"/>
      <c r="GAK150" s="68"/>
      <c r="GAL150" s="70"/>
      <c r="GAM150" s="69"/>
      <c r="GAN150" s="69"/>
      <c r="GAO150" s="69"/>
      <c r="GAP150" s="69"/>
      <c r="GAQ150" s="69"/>
      <c r="GAR150" s="69"/>
      <c r="GAS150" s="69"/>
      <c r="GAT150" s="69"/>
      <c r="GAU150" s="69"/>
      <c r="GAV150" s="69"/>
      <c r="GAW150" s="64"/>
      <c r="GAX150" s="56"/>
      <c r="GAY150" s="63"/>
      <c r="GAZ150" s="63"/>
      <c r="GBA150" s="68"/>
      <c r="GBB150" s="70"/>
      <c r="GBC150" s="69"/>
      <c r="GBD150" s="69"/>
      <c r="GBE150" s="69"/>
      <c r="GBF150" s="69"/>
      <c r="GBG150" s="69"/>
      <c r="GBH150" s="69"/>
      <c r="GBI150" s="69"/>
      <c r="GBJ150" s="69"/>
      <c r="GBK150" s="69"/>
      <c r="GBL150" s="69"/>
      <c r="GBM150" s="64"/>
      <c r="GBN150" s="56"/>
      <c r="GBO150" s="63"/>
      <c r="GBP150" s="63"/>
      <c r="GBQ150" s="68"/>
      <c r="GBR150" s="70"/>
      <c r="GBS150" s="69"/>
      <c r="GBT150" s="69"/>
      <c r="GBU150" s="69"/>
      <c r="GBV150" s="69"/>
      <c r="GBW150" s="69"/>
      <c r="GBX150" s="69"/>
      <c r="GBY150" s="69"/>
      <c r="GBZ150" s="69"/>
      <c r="GCA150" s="69"/>
      <c r="GCB150" s="69"/>
      <c r="GCC150" s="64"/>
      <c r="GCD150" s="56"/>
      <c r="GCE150" s="63"/>
      <c r="GCF150" s="63"/>
      <c r="GCG150" s="68"/>
      <c r="GCH150" s="70"/>
      <c r="GCI150" s="69"/>
      <c r="GCJ150" s="69"/>
      <c r="GCK150" s="69"/>
      <c r="GCL150" s="69"/>
      <c r="GCM150" s="69"/>
      <c r="GCN150" s="69"/>
      <c r="GCO150" s="69"/>
      <c r="GCP150" s="69"/>
      <c r="GCQ150" s="69"/>
      <c r="GCR150" s="69"/>
      <c r="GCS150" s="64"/>
      <c r="GCT150" s="56"/>
      <c r="GCU150" s="63"/>
      <c r="GCV150" s="63"/>
      <c r="GCW150" s="68"/>
      <c r="GCX150" s="70"/>
      <c r="GCY150" s="69"/>
      <c r="GCZ150" s="69"/>
      <c r="GDA150" s="69"/>
      <c r="GDB150" s="69"/>
      <c r="GDC150" s="69"/>
      <c r="GDD150" s="69"/>
      <c r="GDE150" s="69"/>
      <c r="GDF150" s="69"/>
      <c r="GDG150" s="69"/>
      <c r="GDH150" s="69"/>
      <c r="GDI150" s="64"/>
      <c r="GDJ150" s="56"/>
      <c r="GDK150" s="63"/>
      <c r="GDL150" s="63"/>
      <c r="GDM150" s="68"/>
      <c r="GDN150" s="70"/>
      <c r="GDO150" s="69"/>
      <c r="GDP150" s="69"/>
      <c r="GDQ150" s="69"/>
      <c r="GDR150" s="69"/>
      <c r="GDS150" s="69"/>
      <c r="GDT150" s="69"/>
      <c r="GDU150" s="69"/>
      <c r="GDV150" s="69"/>
      <c r="GDW150" s="69"/>
      <c r="GDX150" s="69"/>
      <c r="GDY150" s="64"/>
      <c r="GDZ150" s="56"/>
      <c r="GEA150" s="63"/>
      <c r="GEB150" s="63"/>
      <c r="GEC150" s="68"/>
      <c r="GED150" s="70"/>
      <c r="GEE150" s="69"/>
      <c r="GEF150" s="69"/>
      <c r="GEG150" s="69"/>
      <c r="GEH150" s="69"/>
      <c r="GEI150" s="69"/>
      <c r="GEJ150" s="69"/>
      <c r="GEK150" s="69"/>
      <c r="GEL150" s="69"/>
      <c r="GEM150" s="69"/>
      <c r="GEN150" s="69"/>
      <c r="GEO150" s="64"/>
      <c r="GEP150" s="56"/>
      <c r="GEQ150" s="63"/>
      <c r="GER150" s="63"/>
      <c r="GES150" s="68"/>
      <c r="GET150" s="70"/>
      <c r="GEU150" s="69"/>
      <c r="GEV150" s="69"/>
      <c r="GEW150" s="69"/>
      <c r="GEX150" s="69"/>
      <c r="GEY150" s="69"/>
      <c r="GEZ150" s="69"/>
      <c r="GFA150" s="69"/>
      <c r="GFB150" s="69"/>
      <c r="GFC150" s="69"/>
      <c r="GFD150" s="69"/>
      <c r="GFE150" s="64"/>
      <c r="GFF150" s="56"/>
      <c r="GFG150" s="63"/>
      <c r="GFH150" s="63"/>
      <c r="GFI150" s="68"/>
      <c r="GFJ150" s="70"/>
      <c r="GFK150" s="69"/>
      <c r="GFL150" s="69"/>
      <c r="GFM150" s="69"/>
      <c r="GFN150" s="69"/>
      <c r="GFO150" s="69"/>
      <c r="GFP150" s="69"/>
      <c r="GFQ150" s="69"/>
      <c r="GFR150" s="69"/>
      <c r="GFS150" s="69"/>
      <c r="GFT150" s="69"/>
      <c r="GFU150" s="64"/>
      <c r="GFV150" s="56"/>
      <c r="GFW150" s="63"/>
      <c r="GFX150" s="63"/>
      <c r="GFY150" s="68"/>
      <c r="GFZ150" s="70"/>
      <c r="GGA150" s="69"/>
      <c r="GGB150" s="69"/>
      <c r="GGC150" s="69"/>
      <c r="GGD150" s="69"/>
      <c r="GGE150" s="69"/>
      <c r="GGF150" s="69"/>
      <c r="GGG150" s="69"/>
      <c r="GGH150" s="69"/>
      <c r="GGI150" s="69"/>
      <c r="GGJ150" s="69"/>
      <c r="GGK150" s="64"/>
      <c r="GGL150" s="56"/>
      <c r="GGM150" s="63"/>
      <c r="GGN150" s="63"/>
      <c r="GGO150" s="68"/>
      <c r="GGP150" s="70"/>
      <c r="GGQ150" s="69"/>
      <c r="GGR150" s="69"/>
      <c r="GGS150" s="69"/>
      <c r="GGT150" s="69"/>
      <c r="GGU150" s="69"/>
      <c r="GGV150" s="69"/>
      <c r="GGW150" s="69"/>
      <c r="GGX150" s="69"/>
      <c r="GGY150" s="69"/>
      <c r="GGZ150" s="69"/>
      <c r="GHA150" s="64"/>
      <c r="GHB150" s="56"/>
      <c r="GHC150" s="63"/>
      <c r="GHD150" s="63"/>
      <c r="GHE150" s="68"/>
      <c r="GHF150" s="70"/>
      <c r="GHG150" s="69"/>
      <c r="GHH150" s="69"/>
      <c r="GHI150" s="69"/>
      <c r="GHJ150" s="69"/>
      <c r="GHK150" s="69"/>
      <c r="GHL150" s="69"/>
      <c r="GHM150" s="69"/>
      <c r="GHN150" s="69"/>
      <c r="GHO150" s="69"/>
      <c r="GHP150" s="69"/>
      <c r="GHQ150" s="64"/>
      <c r="GHR150" s="56"/>
      <c r="GHS150" s="63"/>
      <c r="GHT150" s="63"/>
      <c r="GHU150" s="68"/>
      <c r="GHV150" s="70"/>
      <c r="GHW150" s="69"/>
      <c r="GHX150" s="69"/>
      <c r="GHY150" s="69"/>
      <c r="GHZ150" s="69"/>
      <c r="GIA150" s="69"/>
      <c r="GIB150" s="69"/>
      <c r="GIC150" s="69"/>
      <c r="GID150" s="69"/>
      <c r="GIE150" s="69"/>
      <c r="GIF150" s="69"/>
      <c r="GIG150" s="64"/>
      <c r="GIH150" s="56"/>
      <c r="GII150" s="63"/>
      <c r="GIJ150" s="63"/>
      <c r="GIK150" s="68"/>
      <c r="GIL150" s="70"/>
      <c r="GIM150" s="69"/>
      <c r="GIN150" s="69"/>
      <c r="GIO150" s="69"/>
      <c r="GIP150" s="69"/>
      <c r="GIQ150" s="69"/>
      <c r="GIR150" s="69"/>
      <c r="GIS150" s="69"/>
      <c r="GIT150" s="69"/>
      <c r="GIU150" s="69"/>
      <c r="GIV150" s="69"/>
      <c r="GIW150" s="64"/>
      <c r="GIX150" s="56"/>
      <c r="GIY150" s="63"/>
      <c r="GIZ150" s="63"/>
      <c r="GJA150" s="68"/>
      <c r="GJB150" s="70"/>
      <c r="GJC150" s="69"/>
      <c r="GJD150" s="69"/>
      <c r="GJE150" s="69"/>
      <c r="GJF150" s="69"/>
      <c r="GJG150" s="69"/>
      <c r="GJH150" s="69"/>
      <c r="GJI150" s="69"/>
      <c r="GJJ150" s="69"/>
      <c r="GJK150" s="69"/>
      <c r="GJL150" s="69"/>
      <c r="GJM150" s="64"/>
      <c r="GJN150" s="56"/>
      <c r="GJO150" s="63"/>
      <c r="GJP150" s="63"/>
      <c r="GJQ150" s="68"/>
      <c r="GJR150" s="70"/>
      <c r="GJS150" s="69"/>
      <c r="GJT150" s="69"/>
      <c r="GJU150" s="69"/>
      <c r="GJV150" s="69"/>
      <c r="GJW150" s="69"/>
      <c r="GJX150" s="69"/>
      <c r="GJY150" s="69"/>
      <c r="GJZ150" s="69"/>
      <c r="GKA150" s="69"/>
      <c r="GKB150" s="69"/>
      <c r="GKC150" s="64"/>
      <c r="GKD150" s="56"/>
      <c r="GKE150" s="63"/>
      <c r="GKF150" s="63"/>
      <c r="GKG150" s="68"/>
      <c r="GKH150" s="70"/>
      <c r="GKI150" s="69"/>
      <c r="GKJ150" s="69"/>
      <c r="GKK150" s="69"/>
      <c r="GKL150" s="69"/>
      <c r="GKM150" s="69"/>
      <c r="GKN150" s="69"/>
      <c r="GKO150" s="69"/>
      <c r="GKP150" s="69"/>
      <c r="GKQ150" s="69"/>
      <c r="GKR150" s="69"/>
      <c r="GKS150" s="64"/>
      <c r="GKT150" s="56"/>
      <c r="GKU150" s="63"/>
      <c r="GKV150" s="63"/>
      <c r="GKW150" s="68"/>
      <c r="GKX150" s="70"/>
      <c r="GKY150" s="69"/>
      <c r="GKZ150" s="69"/>
      <c r="GLA150" s="69"/>
      <c r="GLB150" s="69"/>
      <c r="GLC150" s="69"/>
      <c r="GLD150" s="69"/>
      <c r="GLE150" s="69"/>
      <c r="GLF150" s="69"/>
      <c r="GLG150" s="69"/>
      <c r="GLH150" s="69"/>
      <c r="GLI150" s="64"/>
      <c r="GLJ150" s="56"/>
      <c r="GLK150" s="63"/>
      <c r="GLL150" s="63"/>
      <c r="GLM150" s="68"/>
      <c r="GLN150" s="70"/>
      <c r="GLO150" s="69"/>
      <c r="GLP150" s="69"/>
      <c r="GLQ150" s="69"/>
      <c r="GLR150" s="69"/>
      <c r="GLS150" s="69"/>
      <c r="GLT150" s="69"/>
      <c r="GLU150" s="69"/>
      <c r="GLV150" s="69"/>
      <c r="GLW150" s="69"/>
      <c r="GLX150" s="69"/>
      <c r="GLY150" s="64"/>
      <c r="GLZ150" s="56"/>
      <c r="GMA150" s="63"/>
      <c r="GMB150" s="63"/>
      <c r="GMC150" s="68"/>
      <c r="GMD150" s="70"/>
      <c r="GME150" s="69"/>
      <c r="GMF150" s="69"/>
      <c r="GMG150" s="69"/>
      <c r="GMH150" s="69"/>
      <c r="GMI150" s="69"/>
      <c r="GMJ150" s="69"/>
      <c r="GMK150" s="69"/>
      <c r="GML150" s="69"/>
      <c r="GMM150" s="69"/>
      <c r="GMN150" s="69"/>
      <c r="GMO150" s="64"/>
      <c r="GMP150" s="56"/>
      <c r="GMQ150" s="63"/>
      <c r="GMR150" s="63"/>
      <c r="GMS150" s="68"/>
      <c r="GMT150" s="70"/>
      <c r="GMU150" s="69"/>
      <c r="GMV150" s="69"/>
      <c r="GMW150" s="69"/>
      <c r="GMX150" s="69"/>
      <c r="GMY150" s="69"/>
      <c r="GMZ150" s="69"/>
      <c r="GNA150" s="69"/>
      <c r="GNB150" s="69"/>
      <c r="GNC150" s="69"/>
      <c r="GND150" s="69"/>
      <c r="GNE150" s="64"/>
      <c r="GNF150" s="56"/>
      <c r="GNG150" s="63"/>
      <c r="GNH150" s="63"/>
      <c r="GNI150" s="68"/>
      <c r="GNJ150" s="70"/>
      <c r="GNK150" s="69"/>
      <c r="GNL150" s="69"/>
      <c r="GNM150" s="69"/>
      <c r="GNN150" s="69"/>
      <c r="GNO150" s="69"/>
      <c r="GNP150" s="69"/>
      <c r="GNQ150" s="69"/>
      <c r="GNR150" s="69"/>
      <c r="GNS150" s="69"/>
      <c r="GNT150" s="69"/>
      <c r="GNU150" s="64"/>
      <c r="GNV150" s="56"/>
      <c r="GNW150" s="63"/>
      <c r="GNX150" s="63"/>
      <c r="GNY150" s="68"/>
      <c r="GNZ150" s="70"/>
      <c r="GOA150" s="69"/>
      <c r="GOB150" s="69"/>
      <c r="GOC150" s="69"/>
      <c r="GOD150" s="69"/>
      <c r="GOE150" s="69"/>
      <c r="GOF150" s="69"/>
      <c r="GOG150" s="69"/>
      <c r="GOH150" s="69"/>
      <c r="GOI150" s="69"/>
      <c r="GOJ150" s="69"/>
      <c r="GOK150" s="64"/>
      <c r="GOL150" s="56"/>
      <c r="GOM150" s="63"/>
      <c r="GON150" s="63"/>
      <c r="GOO150" s="68"/>
      <c r="GOP150" s="70"/>
      <c r="GOQ150" s="69"/>
      <c r="GOR150" s="69"/>
      <c r="GOS150" s="69"/>
      <c r="GOT150" s="69"/>
      <c r="GOU150" s="69"/>
      <c r="GOV150" s="69"/>
      <c r="GOW150" s="69"/>
      <c r="GOX150" s="69"/>
      <c r="GOY150" s="69"/>
      <c r="GOZ150" s="69"/>
      <c r="GPA150" s="64"/>
      <c r="GPB150" s="56"/>
      <c r="GPC150" s="63"/>
      <c r="GPD150" s="63"/>
      <c r="GPE150" s="68"/>
      <c r="GPF150" s="70"/>
      <c r="GPG150" s="69"/>
      <c r="GPH150" s="69"/>
      <c r="GPI150" s="69"/>
      <c r="GPJ150" s="69"/>
      <c r="GPK150" s="69"/>
      <c r="GPL150" s="69"/>
      <c r="GPM150" s="69"/>
      <c r="GPN150" s="69"/>
      <c r="GPO150" s="69"/>
      <c r="GPP150" s="69"/>
      <c r="GPQ150" s="64"/>
      <c r="GPR150" s="56"/>
      <c r="GPS150" s="63"/>
      <c r="GPT150" s="63"/>
      <c r="GPU150" s="68"/>
      <c r="GPV150" s="70"/>
      <c r="GPW150" s="69"/>
      <c r="GPX150" s="69"/>
      <c r="GPY150" s="69"/>
      <c r="GPZ150" s="69"/>
      <c r="GQA150" s="69"/>
      <c r="GQB150" s="69"/>
      <c r="GQC150" s="69"/>
      <c r="GQD150" s="69"/>
      <c r="GQE150" s="69"/>
      <c r="GQF150" s="69"/>
      <c r="GQG150" s="64"/>
      <c r="GQH150" s="56"/>
      <c r="GQI150" s="63"/>
      <c r="GQJ150" s="63"/>
      <c r="GQK150" s="68"/>
      <c r="GQL150" s="70"/>
      <c r="GQM150" s="69"/>
      <c r="GQN150" s="69"/>
      <c r="GQO150" s="69"/>
      <c r="GQP150" s="69"/>
      <c r="GQQ150" s="69"/>
      <c r="GQR150" s="69"/>
      <c r="GQS150" s="69"/>
      <c r="GQT150" s="69"/>
      <c r="GQU150" s="69"/>
      <c r="GQV150" s="69"/>
      <c r="GQW150" s="64"/>
      <c r="GQX150" s="56"/>
      <c r="GQY150" s="63"/>
      <c r="GQZ150" s="63"/>
      <c r="GRA150" s="68"/>
      <c r="GRB150" s="70"/>
      <c r="GRC150" s="69"/>
      <c r="GRD150" s="69"/>
      <c r="GRE150" s="69"/>
      <c r="GRF150" s="69"/>
      <c r="GRG150" s="69"/>
      <c r="GRH150" s="69"/>
      <c r="GRI150" s="69"/>
      <c r="GRJ150" s="69"/>
      <c r="GRK150" s="69"/>
      <c r="GRL150" s="69"/>
      <c r="GRM150" s="64"/>
      <c r="GRN150" s="56"/>
      <c r="GRO150" s="63"/>
      <c r="GRP150" s="63"/>
      <c r="GRQ150" s="68"/>
      <c r="GRR150" s="70"/>
      <c r="GRS150" s="69"/>
      <c r="GRT150" s="69"/>
      <c r="GRU150" s="69"/>
      <c r="GRV150" s="69"/>
      <c r="GRW150" s="69"/>
      <c r="GRX150" s="69"/>
      <c r="GRY150" s="69"/>
      <c r="GRZ150" s="69"/>
      <c r="GSA150" s="69"/>
      <c r="GSB150" s="69"/>
      <c r="GSC150" s="64"/>
      <c r="GSD150" s="56"/>
      <c r="GSE150" s="63"/>
      <c r="GSF150" s="63"/>
      <c r="GSG150" s="68"/>
      <c r="GSH150" s="70"/>
      <c r="GSI150" s="69"/>
      <c r="GSJ150" s="69"/>
      <c r="GSK150" s="69"/>
      <c r="GSL150" s="69"/>
      <c r="GSM150" s="69"/>
      <c r="GSN150" s="69"/>
      <c r="GSO150" s="69"/>
      <c r="GSP150" s="69"/>
      <c r="GSQ150" s="69"/>
      <c r="GSR150" s="69"/>
      <c r="GSS150" s="64"/>
      <c r="GST150" s="56"/>
      <c r="GSU150" s="63"/>
      <c r="GSV150" s="63"/>
      <c r="GSW150" s="68"/>
      <c r="GSX150" s="70"/>
      <c r="GSY150" s="69"/>
      <c r="GSZ150" s="69"/>
      <c r="GTA150" s="69"/>
      <c r="GTB150" s="69"/>
      <c r="GTC150" s="69"/>
      <c r="GTD150" s="69"/>
      <c r="GTE150" s="69"/>
      <c r="GTF150" s="69"/>
      <c r="GTG150" s="69"/>
      <c r="GTH150" s="69"/>
      <c r="GTI150" s="64"/>
      <c r="GTJ150" s="56"/>
      <c r="GTK150" s="63"/>
      <c r="GTL150" s="63"/>
      <c r="GTM150" s="68"/>
      <c r="GTN150" s="70"/>
      <c r="GTO150" s="69"/>
      <c r="GTP150" s="69"/>
      <c r="GTQ150" s="69"/>
      <c r="GTR150" s="69"/>
      <c r="GTS150" s="69"/>
      <c r="GTT150" s="69"/>
      <c r="GTU150" s="69"/>
      <c r="GTV150" s="69"/>
      <c r="GTW150" s="69"/>
      <c r="GTX150" s="69"/>
      <c r="GTY150" s="64"/>
      <c r="GTZ150" s="56"/>
      <c r="GUA150" s="63"/>
      <c r="GUB150" s="63"/>
      <c r="GUC150" s="68"/>
      <c r="GUD150" s="70"/>
      <c r="GUE150" s="69"/>
      <c r="GUF150" s="69"/>
      <c r="GUG150" s="69"/>
      <c r="GUH150" s="69"/>
      <c r="GUI150" s="69"/>
      <c r="GUJ150" s="69"/>
      <c r="GUK150" s="69"/>
      <c r="GUL150" s="69"/>
      <c r="GUM150" s="69"/>
      <c r="GUN150" s="69"/>
      <c r="GUO150" s="64"/>
      <c r="GUP150" s="56"/>
      <c r="GUQ150" s="63"/>
      <c r="GUR150" s="63"/>
      <c r="GUS150" s="68"/>
      <c r="GUT150" s="70"/>
      <c r="GUU150" s="69"/>
      <c r="GUV150" s="69"/>
      <c r="GUW150" s="69"/>
      <c r="GUX150" s="69"/>
      <c r="GUY150" s="69"/>
      <c r="GUZ150" s="69"/>
      <c r="GVA150" s="69"/>
      <c r="GVB150" s="69"/>
      <c r="GVC150" s="69"/>
      <c r="GVD150" s="69"/>
      <c r="GVE150" s="64"/>
      <c r="GVF150" s="56"/>
      <c r="GVG150" s="63"/>
      <c r="GVH150" s="63"/>
      <c r="GVI150" s="68"/>
      <c r="GVJ150" s="70"/>
      <c r="GVK150" s="69"/>
      <c r="GVL150" s="69"/>
      <c r="GVM150" s="69"/>
      <c r="GVN150" s="69"/>
      <c r="GVO150" s="69"/>
      <c r="GVP150" s="69"/>
      <c r="GVQ150" s="69"/>
      <c r="GVR150" s="69"/>
      <c r="GVS150" s="69"/>
      <c r="GVT150" s="69"/>
      <c r="GVU150" s="64"/>
      <c r="GVV150" s="56"/>
      <c r="GVW150" s="63"/>
      <c r="GVX150" s="63"/>
      <c r="GVY150" s="68"/>
      <c r="GVZ150" s="70"/>
      <c r="GWA150" s="69"/>
      <c r="GWB150" s="69"/>
      <c r="GWC150" s="69"/>
      <c r="GWD150" s="69"/>
      <c r="GWE150" s="69"/>
      <c r="GWF150" s="69"/>
      <c r="GWG150" s="69"/>
      <c r="GWH150" s="69"/>
      <c r="GWI150" s="69"/>
      <c r="GWJ150" s="69"/>
      <c r="GWK150" s="64"/>
      <c r="GWL150" s="56"/>
      <c r="GWM150" s="63"/>
      <c r="GWN150" s="63"/>
      <c r="GWO150" s="68"/>
      <c r="GWP150" s="70"/>
      <c r="GWQ150" s="69"/>
      <c r="GWR150" s="69"/>
      <c r="GWS150" s="69"/>
      <c r="GWT150" s="69"/>
      <c r="GWU150" s="69"/>
      <c r="GWV150" s="69"/>
      <c r="GWW150" s="69"/>
      <c r="GWX150" s="69"/>
      <c r="GWY150" s="69"/>
      <c r="GWZ150" s="69"/>
      <c r="GXA150" s="64"/>
      <c r="GXB150" s="56"/>
      <c r="GXC150" s="63"/>
      <c r="GXD150" s="63"/>
      <c r="GXE150" s="68"/>
      <c r="GXF150" s="70"/>
      <c r="GXG150" s="69"/>
      <c r="GXH150" s="69"/>
      <c r="GXI150" s="69"/>
      <c r="GXJ150" s="69"/>
      <c r="GXK150" s="69"/>
      <c r="GXL150" s="69"/>
      <c r="GXM150" s="69"/>
      <c r="GXN150" s="69"/>
      <c r="GXO150" s="69"/>
      <c r="GXP150" s="69"/>
      <c r="GXQ150" s="64"/>
      <c r="GXR150" s="56"/>
      <c r="GXS150" s="63"/>
      <c r="GXT150" s="63"/>
      <c r="GXU150" s="68"/>
      <c r="GXV150" s="70"/>
      <c r="GXW150" s="69"/>
      <c r="GXX150" s="69"/>
      <c r="GXY150" s="69"/>
      <c r="GXZ150" s="69"/>
      <c r="GYA150" s="69"/>
      <c r="GYB150" s="69"/>
      <c r="GYC150" s="69"/>
      <c r="GYD150" s="69"/>
      <c r="GYE150" s="69"/>
      <c r="GYF150" s="69"/>
      <c r="GYG150" s="64"/>
      <c r="GYH150" s="56"/>
      <c r="GYI150" s="63"/>
      <c r="GYJ150" s="63"/>
      <c r="GYK150" s="68"/>
      <c r="GYL150" s="70"/>
      <c r="GYM150" s="69"/>
      <c r="GYN150" s="69"/>
      <c r="GYO150" s="69"/>
      <c r="GYP150" s="69"/>
      <c r="GYQ150" s="69"/>
      <c r="GYR150" s="69"/>
      <c r="GYS150" s="69"/>
      <c r="GYT150" s="69"/>
      <c r="GYU150" s="69"/>
      <c r="GYV150" s="69"/>
      <c r="GYW150" s="64"/>
      <c r="GYX150" s="56"/>
      <c r="GYY150" s="63"/>
      <c r="GYZ150" s="63"/>
      <c r="GZA150" s="68"/>
      <c r="GZB150" s="70"/>
      <c r="GZC150" s="69"/>
      <c r="GZD150" s="69"/>
      <c r="GZE150" s="69"/>
      <c r="GZF150" s="69"/>
      <c r="GZG150" s="69"/>
      <c r="GZH150" s="69"/>
      <c r="GZI150" s="69"/>
      <c r="GZJ150" s="69"/>
      <c r="GZK150" s="69"/>
      <c r="GZL150" s="69"/>
      <c r="GZM150" s="64"/>
      <c r="GZN150" s="56"/>
      <c r="GZO150" s="63"/>
      <c r="GZP150" s="63"/>
      <c r="GZQ150" s="68"/>
      <c r="GZR150" s="70"/>
      <c r="GZS150" s="69"/>
      <c r="GZT150" s="69"/>
      <c r="GZU150" s="69"/>
      <c r="GZV150" s="69"/>
      <c r="GZW150" s="69"/>
      <c r="GZX150" s="69"/>
      <c r="GZY150" s="69"/>
      <c r="GZZ150" s="69"/>
      <c r="HAA150" s="69"/>
      <c r="HAB150" s="69"/>
      <c r="HAC150" s="64"/>
      <c r="HAD150" s="56"/>
      <c r="HAE150" s="63"/>
      <c r="HAF150" s="63"/>
      <c r="HAG150" s="68"/>
      <c r="HAH150" s="70"/>
      <c r="HAI150" s="69"/>
      <c r="HAJ150" s="69"/>
      <c r="HAK150" s="69"/>
      <c r="HAL150" s="69"/>
      <c r="HAM150" s="69"/>
      <c r="HAN150" s="69"/>
      <c r="HAO150" s="69"/>
      <c r="HAP150" s="69"/>
      <c r="HAQ150" s="69"/>
      <c r="HAR150" s="69"/>
      <c r="HAS150" s="64"/>
      <c r="HAT150" s="56"/>
      <c r="HAU150" s="63"/>
      <c r="HAV150" s="63"/>
      <c r="HAW150" s="68"/>
      <c r="HAX150" s="70"/>
      <c r="HAY150" s="69"/>
      <c r="HAZ150" s="69"/>
      <c r="HBA150" s="69"/>
      <c r="HBB150" s="69"/>
      <c r="HBC150" s="69"/>
      <c r="HBD150" s="69"/>
      <c r="HBE150" s="69"/>
      <c r="HBF150" s="69"/>
      <c r="HBG150" s="69"/>
      <c r="HBH150" s="69"/>
      <c r="HBI150" s="64"/>
      <c r="HBJ150" s="56"/>
      <c r="HBK150" s="63"/>
      <c r="HBL150" s="63"/>
      <c r="HBM150" s="68"/>
      <c r="HBN150" s="70"/>
      <c r="HBO150" s="69"/>
      <c r="HBP150" s="69"/>
      <c r="HBQ150" s="69"/>
      <c r="HBR150" s="69"/>
      <c r="HBS150" s="69"/>
      <c r="HBT150" s="69"/>
      <c r="HBU150" s="69"/>
      <c r="HBV150" s="69"/>
      <c r="HBW150" s="69"/>
      <c r="HBX150" s="69"/>
      <c r="HBY150" s="64"/>
      <c r="HBZ150" s="56"/>
      <c r="HCA150" s="63"/>
      <c r="HCB150" s="63"/>
      <c r="HCC150" s="68"/>
      <c r="HCD150" s="70"/>
      <c r="HCE150" s="69"/>
      <c r="HCF150" s="69"/>
      <c r="HCG150" s="69"/>
      <c r="HCH150" s="69"/>
      <c r="HCI150" s="69"/>
      <c r="HCJ150" s="69"/>
      <c r="HCK150" s="69"/>
      <c r="HCL150" s="69"/>
      <c r="HCM150" s="69"/>
      <c r="HCN150" s="69"/>
      <c r="HCO150" s="64"/>
      <c r="HCP150" s="56"/>
      <c r="HCQ150" s="63"/>
      <c r="HCR150" s="63"/>
      <c r="HCS150" s="68"/>
      <c r="HCT150" s="70"/>
      <c r="HCU150" s="69"/>
      <c r="HCV150" s="69"/>
      <c r="HCW150" s="69"/>
      <c r="HCX150" s="69"/>
      <c r="HCY150" s="69"/>
      <c r="HCZ150" s="69"/>
      <c r="HDA150" s="69"/>
      <c r="HDB150" s="69"/>
      <c r="HDC150" s="69"/>
      <c r="HDD150" s="69"/>
      <c r="HDE150" s="64"/>
      <c r="HDF150" s="56"/>
      <c r="HDG150" s="63"/>
      <c r="HDH150" s="63"/>
      <c r="HDI150" s="68"/>
      <c r="HDJ150" s="70"/>
      <c r="HDK150" s="69"/>
      <c r="HDL150" s="69"/>
      <c r="HDM150" s="69"/>
      <c r="HDN150" s="69"/>
      <c r="HDO150" s="69"/>
      <c r="HDP150" s="69"/>
      <c r="HDQ150" s="69"/>
      <c r="HDR150" s="69"/>
      <c r="HDS150" s="69"/>
      <c r="HDT150" s="69"/>
      <c r="HDU150" s="64"/>
      <c r="HDV150" s="56"/>
      <c r="HDW150" s="63"/>
      <c r="HDX150" s="63"/>
      <c r="HDY150" s="68"/>
      <c r="HDZ150" s="70"/>
      <c r="HEA150" s="69"/>
      <c r="HEB150" s="69"/>
      <c r="HEC150" s="69"/>
      <c r="HED150" s="69"/>
      <c r="HEE150" s="69"/>
      <c r="HEF150" s="69"/>
      <c r="HEG150" s="69"/>
      <c r="HEH150" s="69"/>
      <c r="HEI150" s="69"/>
      <c r="HEJ150" s="69"/>
      <c r="HEK150" s="64"/>
      <c r="HEL150" s="56"/>
      <c r="HEM150" s="63"/>
      <c r="HEN150" s="63"/>
      <c r="HEO150" s="68"/>
      <c r="HEP150" s="70"/>
      <c r="HEQ150" s="69"/>
      <c r="HER150" s="69"/>
      <c r="HES150" s="69"/>
      <c r="HET150" s="69"/>
      <c r="HEU150" s="69"/>
      <c r="HEV150" s="69"/>
      <c r="HEW150" s="69"/>
      <c r="HEX150" s="69"/>
      <c r="HEY150" s="69"/>
      <c r="HEZ150" s="69"/>
      <c r="HFA150" s="64"/>
      <c r="HFB150" s="56"/>
      <c r="HFC150" s="63"/>
      <c r="HFD150" s="63"/>
      <c r="HFE150" s="68"/>
      <c r="HFF150" s="70"/>
      <c r="HFG150" s="69"/>
      <c r="HFH150" s="69"/>
      <c r="HFI150" s="69"/>
      <c r="HFJ150" s="69"/>
      <c r="HFK150" s="69"/>
      <c r="HFL150" s="69"/>
      <c r="HFM150" s="69"/>
      <c r="HFN150" s="69"/>
      <c r="HFO150" s="69"/>
      <c r="HFP150" s="69"/>
      <c r="HFQ150" s="64"/>
      <c r="HFR150" s="56"/>
      <c r="HFS150" s="63"/>
      <c r="HFT150" s="63"/>
      <c r="HFU150" s="68"/>
      <c r="HFV150" s="70"/>
      <c r="HFW150" s="69"/>
      <c r="HFX150" s="69"/>
      <c r="HFY150" s="69"/>
      <c r="HFZ150" s="69"/>
      <c r="HGA150" s="69"/>
      <c r="HGB150" s="69"/>
      <c r="HGC150" s="69"/>
      <c r="HGD150" s="69"/>
      <c r="HGE150" s="69"/>
      <c r="HGF150" s="69"/>
      <c r="HGG150" s="64"/>
      <c r="HGH150" s="56"/>
      <c r="HGI150" s="63"/>
      <c r="HGJ150" s="63"/>
      <c r="HGK150" s="68"/>
      <c r="HGL150" s="70"/>
      <c r="HGM150" s="69"/>
      <c r="HGN150" s="69"/>
      <c r="HGO150" s="69"/>
      <c r="HGP150" s="69"/>
      <c r="HGQ150" s="69"/>
      <c r="HGR150" s="69"/>
      <c r="HGS150" s="69"/>
      <c r="HGT150" s="69"/>
      <c r="HGU150" s="69"/>
      <c r="HGV150" s="69"/>
      <c r="HGW150" s="64"/>
      <c r="HGX150" s="56"/>
      <c r="HGY150" s="63"/>
      <c r="HGZ150" s="63"/>
      <c r="HHA150" s="68"/>
      <c r="HHB150" s="70"/>
      <c r="HHC150" s="69"/>
      <c r="HHD150" s="69"/>
      <c r="HHE150" s="69"/>
      <c r="HHF150" s="69"/>
      <c r="HHG150" s="69"/>
      <c r="HHH150" s="69"/>
      <c r="HHI150" s="69"/>
      <c r="HHJ150" s="69"/>
      <c r="HHK150" s="69"/>
      <c r="HHL150" s="69"/>
      <c r="HHM150" s="64"/>
      <c r="HHN150" s="56"/>
      <c r="HHO150" s="63"/>
      <c r="HHP150" s="63"/>
      <c r="HHQ150" s="68"/>
      <c r="HHR150" s="70"/>
      <c r="HHS150" s="69"/>
      <c r="HHT150" s="69"/>
      <c r="HHU150" s="69"/>
      <c r="HHV150" s="69"/>
      <c r="HHW150" s="69"/>
      <c r="HHX150" s="69"/>
      <c r="HHY150" s="69"/>
      <c r="HHZ150" s="69"/>
      <c r="HIA150" s="69"/>
      <c r="HIB150" s="69"/>
      <c r="HIC150" s="64"/>
      <c r="HID150" s="56"/>
      <c r="HIE150" s="63"/>
      <c r="HIF150" s="63"/>
      <c r="HIG150" s="68"/>
      <c r="HIH150" s="70"/>
      <c r="HII150" s="69"/>
      <c r="HIJ150" s="69"/>
      <c r="HIK150" s="69"/>
      <c r="HIL150" s="69"/>
      <c r="HIM150" s="69"/>
      <c r="HIN150" s="69"/>
      <c r="HIO150" s="69"/>
      <c r="HIP150" s="69"/>
      <c r="HIQ150" s="69"/>
      <c r="HIR150" s="69"/>
      <c r="HIS150" s="64"/>
      <c r="HIT150" s="56"/>
      <c r="HIU150" s="63"/>
      <c r="HIV150" s="63"/>
      <c r="HIW150" s="68"/>
      <c r="HIX150" s="70"/>
      <c r="HIY150" s="69"/>
      <c r="HIZ150" s="69"/>
      <c r="HJA150" s="69"/>
      <c r="HJB150" s="69"/>
      <c r="HJC150" s="69"/>
      <c r="HJD150" s="69"/>
      <c r="HJE150" s="69"/>
      <c r="HJF150" s="69"/>
      <c r="HJG150" s="69"/>
      <c r="HJH150" s="69"/>
      <c r="HJI150" s="64"/>
      <c r="HJJ150" s="56"/>
      <c r="HJK150" s="63"/>
      <c r="HJL150" s="63"/>
      <c r="HJM150" s="68"/>
      <c r="HJN150" s="70"/>
      <c r="HJO150" s="69"/>
      <c r="HJP150" s="69"/>
      <c r="HJQ150" s="69"/>
      <c r="HJR150" s="69"/>
      <c r="HJS150" s="69"/>
      <c r="HJT150" s="69"/>
      <c r="HJU150" s="69"/>
      <c r="HJV150" s="69"/>
      <c r="HJW150" s="69"/>
      <c r="HJX150" s="69"/>
      <c r="HJY150" s="64"/>
      <c r="HJZ150" s="56"/>
      <c r="HKA150" s="63"/>
      <c r="HKB150" s="63"/>
      <c r="HKC150" s="68"/>
      <c r="HKD150" s="70"/>
      <c r="HKE150" s="69"/>
      <c r="HKF150" s="69"/>
      <c r="HKG150" s="69"/>
      <c r="HKH150" s="69"/>
      <c r="HKI150" s="69"/>
      <c r="HKJ150" s="69"/>
      <c r="HKK150" s="69"/>
      <c r="HKL150" s="69"/>
      <c r="HKM150" s="69"/>
      <c r="HKN150" s="69"/>
      <c r="HKO150" s="64"/>
      <c r="HKP150" s="56"/>
      <c r="HKQ150" s="63"/>
      <c r="HKR150" s="63"/>
      <c r="HKS150" s="68"/>
      <c r="HKT150" s="70"/>
      <c r="HKU150" s="69"/>
      <c r="HKV150" s="69"/>
      <c r="HKW150" s="69"/>
      <c r="HKX150" s="69"/>
      <c r="HKY150" s="69"/>
      <c r="HKZ150" s="69"/>
      <c r="HLA150" s="69"/>
      <c r="HLB150" s="69"/>
      <c r="HLC150" s="69"/>
      <c r="HLD150" s="69"/>
      <c r="HLE150" s="64"/>
      <c r="HLF150" s="56"/>
      <c r="HLG150" s="63"/>
      <c r="HLH150" s="63"/>
      <c r="HLI150" s="68"/>
      <c r="HLJ150" s="70"/>
      <c r="HLK150" s="69"/>
      <c r="HLL150" s="69"/>
      <c r="HLM150" s="69"/>
      <c r="HLN150" s="69"/>
      <c r="HLO150" s="69"/>
      <c r="HLP150" s="69"/>
      <c r="HLQ150" s="69"/>
      <c r="HLR150" s="69"/>
      <c r="HLS150" s="69"/>
      <c r="HLT150" s="69"/>
      <c r="HLU150" s="64"/>
      <c r="HLV150" s="56"/>
      <c r="HLW150" s="63"/>
      <c r="HLX150" s="63"/>
      <c r="HLY150" s="68"/>
      <c r="HLZ150" s="70"/>
      <c r="HMA150" s="69"/>
      <c r="HMB150" s="69"/>
      <c r="HMC150" s="69"/>
      <c r="HMD150" s="69"/>
      <c r="HME150" s="69"/>
      <c r="HMF150" s="69"/>
      <c r="HMG150" s="69"/>
      <c r="HMH150" s="69"/>
      <c r="HMI150" s="69"/>
      <c r="HMJ150" s="69"/>
      <c r="HMK150" s="64"/>
      <c r="HML150" s="56"/>
      <c r="HMM150" s="63"/>
      <c r="HMN150" s="63"/>
      <c r="HMO150" s="68"/>
      <c r="HMP150" s="70"/>
      <c r="HMQ150" s="69"/>
      <c r="HMR150" s="69"/>
      <c r="HMS150" s="69"/>
      <c r="HMT150" s="69"/>
      <c r="HMU150" s="69"/>
      <c r="HMV150" s="69"/>
      <c r="HMW150" s="69"/>
      <c r="HMX150" s="69"/>
      <c r="HMY150" s="69"/>
      <c r="HMZ150" s="69"/>
      <c r="HNA150" s="64"/>
      <c r="HNB150" s="56"/>
      <c r="HNC150" s="63"/>
      <c r="HND150" s="63"/>
      <c r="HNE150" s="68"/>
      <c r="HNF150" s="70"/>
      <c r="HNG150" s="69"/>
      <c r="HNH150" s="69"/>
      <c r="HNI150" s="69"/>
      <c r="HNJ150" s="69"/>
      <c r="HNK150" s="69"/>
      <c r="HNL150" s="69"/>
      <c r="HNM150" s="69"/>
      <c r="HNN150" s="69"/>
      <c r="HNO150" s="69"/>
      <c r="HNP150" s="69"/>
      <c r="HNQ150" s="64"/>
      <c r="HNR150" s="56"/>
      <c r="HNS150" s="63"/>
      <c r="HNT150" s="63"/>
      <c r="HNU150" s="68"/>
      <c r="HNV150" s="70"/>
      <c r="HNW150" s="69"/>
      <c r="HNX150" s="69"/>
      <c r="HNY150" s="69"/>
      <c r="HNZ150" s="69"/>
      <c r="HOA150" s="69"/>
      <c r="HOB150" s="69"/>
      <c r="HOC150" s="69"/>
      <c r="HOD150" s="69"/>
      <c r="HOE150" s="69"/>
      <c r="HOF150" s="69"/>
      <c r="HOG150" s="64"/>
      <c r="HOH150" s="56"/>
      <c r="HOI150" s="63"/>
      <c r="HOJ150" s="63"/>
      <c r="HOK150" s="68"/>
      <c r="HOL150" s="70"/>
      <c r="HOM150" s="69"/>
      <c r="HON150" s="69"/>
      <c r="HOO150" s="69"/>
      <c r="HOP150" s="69"/>
      <c r="HOQ150" s="69"/>
      <c r="HOR150" s="69"/>
      <c r="HOS150" s="69"/>
      <c r="HOT150" s="69"/>
      <c r="HOU150" s="69"/>
      <c r="HOV150" s="69"/>
      <c r="HOW150" s="64"/>
      <c r="HOX150" s="56"/>
      <c r="HOY150" s="63"/>
      <c r="HOZ150" s="63"/>
      <c r="HPA150" s="68"/>
      <c r="HPB150" s="70"/>
      <c r="HPC150" s="69"/>
      <c r="HPD150" s="69"/>
      <c r="HPE150" s="69"/>
      <c r="HPF150" s="69"/>
      <c r="HPG150" s="69"/>
      <c r="HPH150" s="69"/>
      <c r="HPI150" s="69"/>
      <c r="HPJ150" s="69"/>
      <c r="HPK150" s="69"/>
      <c r="HPL150" s="69"/>
      <c r="HPM150" s="64"/>
      <c r="HPN150" s="56"/>
      <c r="HPO150" s="63"/>
      <c r="HPP150" s="63"/>
      <c r="HPQ150" s="68"/>
      <c r="HPR150" s="70"/>
      <c r="HPS150" s="69"/>
      <c r="HPT150" s="69"/>
      <c r="HPU150" s="69"/>
      <c r="HPV150" s="69"/>
      <c r="HPW150" s="69"/>
      <c r="HPX150" s="69"/>
      <c r="HPY150" s="69"/>
      <c r="HPZ150" s="69"/>
      <c r="HQA150" s="69"/>
      <c r="HQB150" s="69"/>
      <c r="HQC150" s="64"/>
      <c r="HQD150" s="56"/>
      <c r="HQE150" s="63"/>
      <c r="HQF150" s="63"/>
      <c r="HQG150" s="68"/>
      <c r="HQH150" s="70"/>
      <c r="HQI150" s="69"/>
      <c r="HQJ150" s="69"/>
      <c r="HQK150" s="69"/>
      <c r="HQL150" s="69"/>
      <c r="HQM150" s="69"/>
      <c r="HQN150" s="69"/>
      <c r="HQO150" s="69"/>
      <c r="HQP150" s="69"/>
      <c r="HQQ150" s="69"/>
      <c r="HQR150" s="69"/>
      <c r="HQS150" s="64"/>
      <c r="HQT150" s="56"/>
      <c r="HQU150" s="63"/>
      <c r="HQV150" s="63"/>
      <c r="HQW150" s="68"/>
      <c r="HQX150" s="70"/>
      <c r="HQY150" s="69"/>
      <c r="HQZ150" s="69"/>
      <c r="HRA150" s="69"/>
      <c r="HRB150" s="69"/>
      <c r="HRC150" s="69"/>
      <c r="HRD150" s="69"/>
      <c r="HRE150" s="69"/>
      <c r="HRF150" s="69"/>
      <c r="HRG150" s="69"/>
      <c r="HRH150" s="69"/>
      <c r="HRI150" s="64"/>
      <c r="HRJ150" s="56"/>
      <c r="HRK150" s="63"/>
      <c r="HRL150" s="63"/>
      <c r="HRM150" s="68"/>
      <c r="HRN150" s="70"/>
      <c r="HRO150" s="69"/>
      <c r="HRP150" s="69"/>
      <c r="HRQ150" s="69"/>
      <c r="HRR150" s="69"/>
      <c r="HRS150" s="69"/>
      <c r="HRT150" s="69"/>
      <c r="HRU150" s="69"/>
      <c r="HRV150" s="69"/>
      <c r="HRW150" s="69"/>
      <c r="HRX150" s="69"/>
      <c r="HRY150" s="64"/>
      <c r="HRZ150" s="56"/>
      <c r="HSA150" s="63"/>
      <c r="HSB150" s="63"/>
      <c r="HSC150" s="68"/>
      <c r="HSD150" s="70"/>
      <c r="HSE150" s="69"/>
      <c r="HSF150" s="69"/>
      <c r="HSG150" s="69"/>
      <c r="HSH150" s="69"/>
      <c r="HSI150" s="69"/>
      <c r="HSJ150" s="69"/>
      <c r="HSK150" s="69"/>
      <c r="HSL150" s="69"/>
      <c r="HSM150" s="69"/>
      <c r="HSN150" s="69"/>
      <c r="HSO150" s="64"/>
      <c r="HSP150" s="56"/>
      <c r="HSQ150" s="63"/>
      <c r="HSR150" s="63"/>
      <c r="HSS150" s="68"/>
      <c r="HST150" s="70"/>
      <c r="HSU150" s="69"/>
      <c r="HSV150" s="69"/>
      <c r="HSW150" s="69"/>
      <c r="HSX150" s="69"/>
      <c r="HSY150" s="69"/>
      <c r="HSZ150" s="69"/>
      <c r="HTA150" s="69"/>
      <c r="HTB150" s="69"/>
      <c r="HTC150" s="69"/>
      <c r="HTD150" s="69"/>
      <c r="HTE150" s="64"/>
      <c r="HTF150" s="56"/>
      <c r="HTG150" s="63"/>
      <c r="HTH150" s="63"/>
      <c r="HTI150" s="68"/>
      <c r="HTJ150" s="70"/>
      <c r="HTK150" s="69"/>
      <c r="HTL150" s="69"/>
      <c r="HTM150" s="69"/>
      <c r="HTN150" s="69"/>
      <c r="HTO150" s="69"/>
      <c r="HTP150" s="69"/>
      <c r="HTQ150" s="69"/>
      <c r="HTR150" s="69"/>
      <c r="HTS150" s="69"/>
      <c r="HTT150" s="69"/>
      <c r="HTU150" s="64"/>
      <c r="HTV150" s="56"/>
      <c r="HTW150" s="63"/>
      <c r="HTX150" s="63"/>
      <c r="HTY150" s="68"/>
      <c r="HTZ150" s="70"/>
      <c r="HUA150" s="69"/>
      <c r="HUB150" s="69"/>
      <c r="HUC150" s="69"/>
      <c r="HUD150" s="69"/>
      <c r="HUE150" s="69"/>
      <c r="HUF150" s="69"/>
      <c r="HUG150" s="69"/>
      <c r="HUH150" s="69"/>
      <c r="HUI150" s="69"/>
      <c r="HUJ150" s="69"/>
      <c r="HUK150" s="64"/>
      <c r="HUL150" s="56"/>
      <c r="HUM150" s="63"/>
      <c r="HUN150" s="63"/>
      <c r="HUO150" s="68"/>
      <c r="HUP150" s="70"/>
      <c r="HUQ150" s="69"/>
      <c r="HUR150" s="69"/>
      <c r="HUS150" s="69"/>
      <c r="HUT150" s="69"/>
      <c r="HUU150" s="69"/>
      <c r="HUV150" s="69"/>
      <c r="HUW150" s="69"/>
      <c r="HUX150" s="69"/>
      <c r="HUY150" s="69"/>
      <c r="HUZ150" s="69"/>
      <c r="HVA150" s="64"/>
      <c r="HVB150" s="56"/>
      <c r="HVC150" s="63"/>
      <c r="HVD150" s="63"/>
      <c r="HVE150" s="68"/>
      <c r="HVF150" s="70"/>
      <c r="HVG150" s="69"/>
      <c r="HVH150" s="69"/>
      <c r="HVI150" s="69"/>
      <c r="HVJ150" s="69"/>
      <c r="HVK150" s="69"/>
      <c r="HVL150" s="69"/>
      <c r="HVM150" s="69"/>
      <c r="HVN150" s="69"/>
      <c r="HVO150" s="69"/>
      <c r="HVP150" s="69"/>
      <c r="HVQ150" s="64"/>
      <c r="HVR150" s="56"/>
      <c r="HVS150" s="63"/>
      <c r="HVT150" s="63"/>
      <c r="HVU150" s="68"/>
      <c r="HVV150" s="70"/>
      <c r="HVW150" s="69"/>
      <c r="HVX150" s="69"/>
      <c r="HVY150" s="69"/>
      <c r="HVZ150" s="69"/>
      <c r="HWA150" s="69"/>
      <c r="HWB150" s="69"/>
      <c r="HWC150" s="69"/>
      <c r="HWD150" s="69"/>
      <c r="HWE150" s="69"/>
      <c r="HWF150" s="69"/>
      <c r="HWG150" s="64"/>
      <c r="HWH150" s="56"/>
      <c r="HWI150" s="63"/>
      <c r="HWJ150" s="63"/>
      <c r="HWK150" s="68"/>
      <c r="HWL150" s="70"/>
      <c r="HWM150" s="69"/>
      <c r="HWN150" s="69"/>
      <c r="HWO150" s="69"/>
      <c r="HWP150" s="69"/>
      <c r="HWQ150" s="69"/>
      <c r="HWR150" s="69"/>
      <c r="HWS150" s="69"/>
      <c r="HWT150" s="69"/>
      <c r="HWU150" s="69"/>
      <c r="HWV150" s="69"/>
      <c r="HWW150" s="64"/>
      <c r="HWX150" s="56"/>
      <c r="HWY150" s="63"/>
      <c r="HWZ150" s="63"/>
      <c r="HXA150" s="68"/>
      <c r="HXB150" s="70"/>
      <c r="HXC150" s="69"/>
      <c r="HXD150" s="69"/>
      <c r="HXE150" s="69"/>
      <c r="HXF150" s="69"/>
      <c r="HXG150" s="69"/>
      <c r="HXH150" s="69"/>
      <c r="HXI150" s="69"/>
      <c r="HXJ150" s="69"/>
      <c r="HXK150" s="69"/>
      <c r="HXL150" s="69"/>
      <c r="HXM150" s="64"/>
      <c r="HXN150" s="56"/>
      <c r="HXO150" s="63"/>
      <c r="HXP150" s="63"/>
      <c r="HXQ150" s="68"/>
      <c r="HXR150" s="70"/>
      <c r="HXS150" s="69"/>
      <c r="HXT150" s="69"/>
      <c r="HXU150" s="69"/>
      <c r="HXV150" s="69"/>
      <c r="HXW150" s="69"/>
      <c r="HXX150" s="69"/>
      <c r="HXY150" s="69"/>
      <c r="HXZ150" s="69"/>
      <c r="HYA150" s="69"/>
      <c r="HYB150" s="69"/>
      <c r="HYC150" s="64"/>
      <c r="HYD150" s="56"/>
      <c r="HYE150" s="63"/>
      <c r="HYF150" s="63"/>
      <c r="HYG150" s="68"/>
      <c r="HYH150" s="70"/>
      <c r="HYI150" s="69"/>
      <c r="HYJ150" s="69"/>
      <c r="HYK150" s="69"/>
      <c r="HYL150" s="69"/>
      <c r="HYM150" s="69"/>
      <c r="HYN150" s="69"/>
      <c r="HYO150" s="69"/>
      <c r="HYP150" s="69"/>
      <c r="HYQ150" s="69"/>
      <c r="HYR150" s="69"/>
      <c r="HYS150" s="64"/>
      <c r="HYT150" s="56"/>
      <c r="HYU150" s="63"/>
      <c r="HYV150" s="63"/>
      <c r="HYW150" s="68"/>
      <c r="HYX150" s="70"/>
      <c r="HYY150" s="69"/>
      <c r="HYZ150" s="69"/>
      <c r="HZA150" s="69"/>
      <c r="HZB150" s="69"/>
      <c r="HZC150" s="69"/>
      <c r="HZD150" s="69"/>
      <c r="HZE150" s="69"/>
      <c r="HZF150" s="69"/>
      <c r="HZG150" s="69"/>
      <c r="HZH150" s="69"/>
      <c r="HZI150" s="64"/>
      <c r="HZJ150" s="56"/>
      <c r="HZK150" s="63"/>
      <c r="HZL150" s="63"/>
      <c r="HZM150" s="68"/>
      <c r="HZN150" s="70"/>
      <c r="HZO150" s="69"/>
      <c r="HZP150" s="69"/>
      <c r="HZQ150" s="69"/>
      <c r="HZR150" s="69"/>
      <c r="HZS150" s="69"/>
      <c r="HZT150" s="69"/>
      <c r="HZU150" s="69"/>
      <c r="HZV150" s="69"/>
      <c r="HZW150" s="69"/>
      <c r="HZX150" s="69"/>
      <c r="HZY150" s="64"/>
      <c r="HZZ150" s="56"/>
      <c r="IAA150" s="63"/>
      <c r="IAB150" s="63"/>
      <c r="IAC150" s="68"/>
      <c r="IAD150" s="70"/>
      <c r="IAE150" s="69"/>
      <c r="IAF150" s="69"/>
      <c r="IAG150" s="69"/>
      <c r="IAH150" s="69"/>
      <c r="IAI150" s="69"/>
      <c r="IAJ150" s="69"/>
      <c r="IAK150" s="69"/>
      <c r="IAL150" s="69"/>
      <c r="IAM150" s="69"/>
      <c r="IAN150" s="69"/>
      <c r="IAO150" s="64"/>
      <c r="IAP150" s="56"/>
      <c r="IAQ150" s="63"/>
      <c r="IAR150" s="63"/>
      <c r="IAS150" s="68"/>
      <c r="IAT150" s="70"/>
      <c r="IAU150" s="69"/>
      <c r="IAV150" s="69"/>
      <c r="IAW150" s="69"/>
      <c r="IAX150" s="69"/>
      <c r="IAY150" s="69"/>
      <c r="IAZ150" s="69"/>
      <c r="IBA150" s="69"/>
      <c r="IBB150" s="69"/>
      <c r="IBC150" s="69"/>
      <c r="IBD150" s="69"/>
      <c r="IBE150" s="64"/>
      <c r="IBF150" s="56"/>
      <c r="IBG150" s="63"/>
      <c r="IBH150" s="63"/>
      <c r="IBI150" s="68"/>
      <c r="IBJ150" s="70"/>
      <c r="IBK150" s="69"/>
      <c r="IBL150" s="69"/>
      <c r="IBM150" s="69"/>
      <c r="IBN150" s="69"/>
      <c r="IBO150" s="69"/>
      <c r="IBP150" s="69"/>
      <c r="IBQ150" s="69"/>
      <c r="IBR150" s="69"/>
      <c r="IBS150" s="69"/>
      <c r="IBT150" s="69"/>
      <c r="IBU150" s="64"/>
      <c r="IBV150" s="56"/>
      <c r="IBW150" s="63"/>
      <c r="IBX150" s="63"/>
      <c r="IBY150" s="68"/>
      <c r="IBZ150" s="70"/>
      <c r="ICA150" s="69"/>
      <c r="ICB150" s="69"/>
      <c r="ICC150" s="69"/>
      <c r="ICD150" s="69"/>
      <c r="ICE150" s="69"/>
      <c r="ICF150" s="69"/>
      <c r="ICG150" s="69"/>
      <c r="ICH150" s="69"/>
      <c r="ICI150" s="69"/>
      <c r="ICJ150" s="69"/>
      <c r="ICK150" s="64"/>
      <c r="ICL150" s="56"/>
      <c r="ICM150" s="63"/>
      <c r="ICN150" s="63"/>
      <c r="ICO150" s="68"/>
      <c r="ICP150" s="70"/>
      <c r="ICQ150" s="69"/>
      <c r="ICR150" s="69"/>
      <c r="ICS150" s="69"/>
      <c r="ICT150" s="69"/>
      <c r="ICU150" s="69"/>
      <c r="ICV150" s="69"/>
      <c r="ICW150" s="69"/>
      <c r="ICX150" s="69"/>
      <c r="ICY150" s="69"/>
      <c r="ICZ150" s="69"/>
      <c r="IDA150" s="64"/>
      <c r="IDB150" s="56"/>
      <c r="IDC150" s="63"/>
      <c r="IDD150" s="63"/>
      <c r="IDE150" s="68"/>
      <c r="IDF150" s="70"/>
      <c r="IDG150" s="69"/>
      <c r="IDH150" s="69"/>
      <c r="IDI150" s="69"/>
      <c r="IDJ150" s="69"/>
      <c r="IDK150" s="69"/>
      <c r="IDL150" s="69"/>
      <c r="IDM150" s="69"/>
      <c r="IDN150" s="69"/>
      <c r="IDO150" s="69"/>
      <c r="IDP150" s="69"/>
      <c r="IDQ150" s="64"/>
      <c r="IDR150" s="56"/>
      <c r="IDS150" s="63"/>
      <c r="IDT150" s="63"/>
      <c r="IDU150" s="68"/>
      <c r="IDV150" s="70"/>
      <c r="IDW150" s="69"/>
      <c r="IDX150" s="69"/>
      <c r="IDY150" s="69"/>
      <c r="IDZ150" s="69"/>
      <c r="IEA150" s="69"/>
      <c r="IEB150" s="69"/>
      <c r="IEC150" s="69"/>
      <c r="IED150" s="69"/>
      <c r="IEE150" s="69"/>
      <c r="IEF150" s="69"/>
      <c r="IEG150" s="64"/>
      <c r="IEH150" s="56"/>
      <c r="IEI150" s="63"/>
      <c r="IEJ150" s="63"/>
      <c r="IEK150" s="68"/>
      <c r="IEL150" s="70"/>
      <c r="IEM150" s="69"/>
      <c r="IEN150" s="69"/>
      <c r="IEO150" s="69"/>
      <c r="IEP150" s="69"/>
      <c r="IEQ150" s="69"/>
      <c r="IER150" s="69"/>
      <c r="IES150" s="69"/>
      <c r="IET150" s="69"/>
      <c r="IEU150" s="69"/>
      <c r="IEV150" s="69"/>
      <c r="IEW150" s="64"/>
      <c r="IEX150" s="56"/>
      <c r="IEY150" s="63"/>
      <c r="IEZ150" s="63"/>
      <c r="IFA150" s="68"/>
      <c r="IFB150" s="70"/>
      <c r="IFC150" s="69"/>
      <c r="IFD150" s="69"/>
      <c r="IFE150" s="69"/>
      <c r="IFF150" s="69"/>
      <c r="IFG150" s="69"/>
      <c r="IFH150" s="69"/>
      <c r="IFI150" s="69"/>
      <c r="IFJ150" s="69"/>
      <c r="IFK150" s="69"/>
      <c r="IFL150" s="69"/>
      <c r="IFM150" s="64"/>
      <c r="IFN150" s="56"/>
      <c r="IFO150" s="63"/>
      <c r="IFP150" s="63"/>
      <c r="IFQ150" s="68"/>
      <c r="IFR150" s="70"/>
      <c r="IFS150" s="69"/>
      <c r="IFT150" s="69"/>
      <c r="IFU150" s="69"/>
      <c r="IFV150" s="69"/>
      <c r="IFW150" s="69"/>
      <c r="IFX150" s="69"/>
      <c r="IFY150" s="69"/>
      <c r="IFZ150" s="69"/>
      <c r="IGA150" s="69"/>
      <c r="IGB150" s="69"/>
      <c r="IGC150" s="64"/>
      <c r="IGD150" s="56"/>
      <c r="IGE150" s="63"/>
      <c r="IGF150" s="63"/>
      <c r="IGG150" s="68"/>
      <c r="IGH150" s="70"/>
      <c r="IGI150" s="69"/>
      <c r="IGJ150" s="69"/>
      <c r="IGK150" s="69"/>
      <c r="IGL150" s="69"/>
      <c r="IGM150" s="69"/>
      <c r="IGN150" s="69"/>
      <c r="IGO150" s="69"/>
      <c r="IGP150" s="69"/>
      <c r="IGQ150" s="69"/>
      <c r="IGR150" s="69"/>
      <c r="IGS150" s="64"/>
      <c r="IGT150" s="56"/>
      <c r="IGU150" s="63"/>
      <c r="IGV150" s="63"/>
      <c r="IGW150" s="68"/>
      <c r="IGX150" s="70"/>
      <c r="IGY150" s="69"/>
      <c r="IGZ150" s="69"/>
      <c r="IHA150" s="69"/>
      <c r="IHB150" s="69"/>
      <c r="IHC150" s="69"/>
      <c r="IHD150" s="69"/>
      <c r="IHE150" s="69"/>
      <c r="IHF150" s="69"/>
      <c r="IHG150" s="69"/>
      <c r="IHH150" s="69"/>
      <c r="IHI150" s="64"/>
      <c r="IHJ150" s="56"/>
      <c r="IHK150" s="63"/>
      <c r="IHL150" s="63"/>
      <c r="IHM150" s="68"/>
      <c r="IHN150" s="70"/>
      <c r="IHO150" s="69"/>
      <c r="IHP150" s="69"/>
      <c r="IHQ150" s="69"/>
      <c r="IHR150" s="69"/>
      <c r="IHS150" s="69"/>
      <c r="IHT150" s="69"/>
      <c r="IHU150" s="69"/>
      <c r="IHV150" s="69"/>
      <c r="IHW150" s="69"/>
      <c r="IHX150" s="69"/>
      <c r="IHY150" s="64"/>
      <c r="IHZ150" s="56"/>
      <c r="IIA150" s="63"/>
      <c r="IIB150" s="63"/>
      <c r="IIC150" s="68"/>
      <c r="IID150" s="70"/>
      <c r="IIE150" s="69"/>
      <c r="IIF150" s="69"/>
      <c r="IIG150" s="69"/>
      <c r="IIH150" s="69"/>
      <c r="III150" s="69"/>
      <c r="IIJ150" s="69"/>
      <c r="IIK150" s="69"/>
      <c r="IIL150" s="69"/>
      <c r="IIM150" s="69"/>
      <c r="IIN150" s="69"/>
      <c r="IIO150" s="64"/>
      <c r="IIP150" s="56"/>
      <c r="IIQ150" s="63"/>
      <c r="IIR150" s="63"/>
      <c r="IIS150" s="68"/>
      <c r="IIT150" s="70"/>
      <c r="IIU150" s="69"/>
      <c r="IIV150" s="69"/>
      <c r="IIW150" s="69"/>
      <c r="IIX150" s="69"/>
      <c r="IIY150" s="69"/>
      <c r="IIZ150" s="69"/>
      <c r="IJA150" s="69"/>
      <c r="IJB150" s="69"/>
      <c r="IJC150" s="69"/>
      <c r="IJD150" s="69"/>
      <c r="IJE150" s="64"/>
      <c r="IJF150" s="56"/>
      <c r="IJG150" s="63"/>
      <c r="IJH150" s="63"/>
      <c r="IJI150" s="68"/>
      <c r="IJJ150" s="70"/>
      <c r="IJK150" s="69"/>
      <c r="IJL150" s="69"/>
      <c r="IJM150" s="69"/>
      <c r="IJN150" s="69"/>
      <c r="IJO150" s="69"/>
      <c r="IJP150" s="69"/>
      <c r="IJQ150" s="69"/>
      <c r="IJR150" s="69"/>
      <c r="IJS150" s="69"/>
      <c r="IJT150" s="69"/>
      <c r="IJU150" s="64"/>
      <c r="IJV150" s="56"/>
      <c r="IJW150" s="63"/>
      <c r="IJX150" s="63"/>
      <c r="IJY150" s="68"/>
      <c r="IJZ150" s="70"/>
      <c r="IKA150" s="69"/>
      <c r="IKB150" s="69"/>
      <c r="IKC150" s="69"/>
      <c r="IKD150" s="69"/>
      <c r="IKE150" s="69"/>
      <c r="IKF150" s="69"/>
      <c r="IKG150" s="69"/>
      <c r="IKH150" s="69"/>
      <c r="IKI150" s="69"/>
      <c r="IKJ150" s="69"/>
      <c r="IKK150" s="64"/>
      <c r="IKL150" s="56"/>
      <c r="IKM150" s="63"/>
      <c r="IKN150" s="63"/>
      <c r="IKO150" s="68"/>
      <c r="IKP150" s="70"/>
      <c r="IKQ150" s="69"/>
      <c r="IKR150" s="69"/>
      <c r="IKS150" s="69"/>
      <c r="IKT150" s="69"/>
      <c r="IKU150" s="69"/>
      <c r="IKV150" s="69"/>
      <c r="IKW150" s="69"/>
      <c r="IKX150" s="69"/>
      <c r="IKY150" s="69"/>
      <c r="IKZ150" s="69"/>
      <c r="ILA150" s="64"/>
      <c r="ILB150" s="56"/>
      <c r="ILC150" s="63"/>
      <c r="ILD150" s="63"/>
      <c r="ILE150" s="68"/>
      <c r="ILF150" s="70"/>
      <c r="ILG150" s="69"/>
      <c r="ILH150" s="69"/>
      <c r="ILI150" s="69"/>
      <c r="ILJ150" s="69"/>
      <c r="ILK150" s="69"/>
      <c r="ILL150" s="69"/>
      <c r="ILM150" s="69"/>
      <c r="ILN150" s="69"/>
      <c r="ILO150" s="69"/>
      <c r="ILP150" s="69"/>
      <c r="ILQ150" s="64"/>
      <c r="ILR150" s="56"/>
      <c r="ILS150" s="63"/>
      <c r="ILT150" s="63"/>
      <c r="ILU150" s="68"/>
      <c r="ILV150" s="70"/>
      <c r="ILW150" s="69"/>
      <c r="ILX150" s="69"/>
      <c r="ILY150" s="69"/>
      <c r="ILZ150" s="69"/>
      <c r="IMA150" s="69"/>
      <c r="IMB150" s="69"/>
      <c r="IMC150" s="69"/>
      <c r="IMD150" s="69"/>
      <c r="IME150" s="69"/>
      <c r="IMF150" s="69"/>
      <c r="IMG150" s="64"/>
      <c r="IMH150" s="56"/>
      <c r="IMI150" s="63"/>
      <c r="IMJ150" s="63"/>
      <c r="IMK150" s="68"/>
      <c r="IML150" s="70"/>
      <c r="IMM150" s="69"/>
      <c r="IMN150" s="69"/>
      <c r="IMO150" s="69"/>
      <c r="IMP150" s="69"/>
      <c r="IMQ150" s="69"/>
      <c r="IMR150" s="69"/>
      <c r="IMS150" s="69"/>
      <c r="IMT150" s="69"/>
      <c r="IMU150" s="69"/>
      <c r="IMV150" s="69"/>
      <c r="IMW150" s="64"/>
      <c r="IMX150" s="56"/>
      <c r="IMY150" s="63"/>
      <c r="IMZ150" s="63"/>
      <c r="INA150" s="68"/>
      <c r="INB150" s="70"/>
      <c r="INC150" s="69"/>
      <c r="IND150" s="69"/>
      <c r="INE150" s="69"/>
      <c r="INF150" s="69"/>
      <c r="ING150" s="69"/>
      <c r="INH150" s="69"/>
      <c r="INI150" s="69"/>
      <c r="INJ150" s="69"/>
      <c r="INK150" s="69"/>
      <c r="INL150" s="69"/>
      <c r="INM150" s="64"/>
      <c r="INN150" s="56"/>
      <c r="INO150" s="63"/>
      <c r="INP150" s="63"/>
      <c r="INQ150" s="68"/>
      <c r="INR150" s="70"/>
      <c r="INS150" s="69"/>
      <c r="INT150" s="69"/>
      <c r="INU150" s="69"/>
      <c r="INV150" s="69"/>
      <c r="INW150" s="69"/>
      <c r="INX150" s="69"/>
      <c r="INY150" s="69"/>
      <c r="INZ150" s="69"/>
      <c r="IOA150" s="69"/>
      <c r="IOB150" s="69"/>
      <c r="IOC150" s="64"/>
      <c r="IOD150" s="56"/>
      <c r="IOE150" s="63"/>
      <c r="IOF150" s="63"/>
      <c r="IOG150" s="68"/>
      <c r="IOH150" s="70"/>
      <c r="IOI150" s="69"/>
      <c r="IOJ150" s="69"/>
      <c r="IOK150" s="69"/>
      <c r="IOL150" s="69"/>
      <c r="IOM150" s="69"/>
      <c r="ION150" s="69"/>
      <c r="IOO150" s="69"/>
      <c r="IOP150" s="69"/>
      <c r="IOQ150" s="69"/>
      <c r="IOR150" s="69"/>
      <c r="IOS150" s="64"/>
      <c r="IOT150" s="56"/>
      <c r="IOU150" s="63"/>
      <c r="IOV150" s="63"/>
      <c r="IOW150" s="68"/>
      <c r="IOX150" s="70"/>
      <c r="IOY150" s="69"/>
      <c r="IOZ150" s="69"/>
      <c r="IPA150" s="69"/>
      <c r="IPB150" s="69"/>
      <c r="IPC150" s="69"/>
      <c r="IPD150" s="69"/>
      <c r="IPE150" s="69"/>
      <c r="IPF150" s="69"/>
      <c r="IPG150" s="69"/>
      <c r="IPH150" s="69"/>
      <c r="IPI150" s="64"/>
      <c r="IPJ150" s="56"/>
      <c r="IPK150" s="63"/>
      <c r="IPL150" s="63"/>
      <c r="IPM150" s="68"/>
      <c r="IPN150" s="70"/>
      <c r="IPO150" s="69"/>
      <c r="IPP150" s="69"/>
      <c r="IPQ150" s="69"/>
      <c r="IPR150" s="69"/>
      <c r="IPS150" s="69"/>
      <c r="IPT150" s="69"/>
      <c r="IPU150" s="69"/>
      <c r="IPV150" s="69"/>
      <c r="IPW150" s="69"/>
      <c r="IPX150" s="69"/>
      <c r="IPY150" s="64"/>
      <c r="IPZ150" s="56"/>
      <c r="IQA150" s="63"/>
      <c r="IQB150" s="63"/>
      <c r="IQC150" s="68"/>
      <c r="IQD150" s="70"/>
      <c r="IQE150" s="69"/>
      <c r="IQF150" s="69"/>
      <c r="IQG150" s="69"/>
      <c r="IQH150" s="69"/>
      <c r="IQI150" s="69"/>
      <c r="IQJ150" s="69"/>
      <c r="IQK150" s="69"/>
      <c r="IQL150" s="69"/>
      <c r="IQM150" s="69"/>
      <c r="IQN150" s="69"/>
      <c r="IQO150" s="64"/>
      <c r="IQP150" s="56"/>
      <c r="IQQ150" s="63"/>
      <c r="IQR150" s="63"/>
      <c r="IQS150" s="68"/>
      <c r="IQT150" s="70"/>
      <c r="IQU150" s="69"/>
      <c r="IQV150" s="69"/>
      <c r="IQW150" s="69"/>
      <c r="IQX150" s="69"/>
      <c r="IQY150" s="69"/>
      <c r="IQZ150" s="69"/>
      <c r="IRA150" s="69"/>
      <c r="IRB150" s="69"/>
      <c r="IRC150" s="69"/>
      <c r="IRD150" s="69"/>
      <c r="IRE150" s="64"/>
      <c r="IRF150" s="56"/>
      <c r="IRG150" s="63"/>
      <c r="IRH150" s="63"/>
      <c r="IRI150" s="68"/>
      <c r="IRJ150" s="70"/>
      <c r="IRK150" s="69"/>
      <c r="IRL150" s="69"/>
      <c r="IRM150" s="69"/>
      <c r="IRN150" s="69"/>
      <c r="IRO150" s="69"/>
      <c r="IRP150" s="69"/>
      <c r="IRQ150" s="69"/>
      <c r="IRR150" s="69"/>
      <c r="IRS150" s="69"/>
      <c r="IRT150" s="69"/>
      <c r="IRU150" s="64"/>
      <c r="IRV150" s="56"/>
      <c r="IRW150" s="63"/>
      <c r="IRX150" s="63"/>
      <c r="IRY150" s="68"/>
      <c r="IRZ150" s="70"/>
      <c r="ISA150" s="69"/>
      <c r="ISB150" s="69"/>
      <c r="ISC150" s="69"/>
      <c r="ISD150" s="69"/>
      <c r="ISE150" s="69"/>
      <c r="ISF150" s="69"/>
      <c r="ISG150" s="69"/>
      <c r="ISH150" s="69"/>
      <c r="ISI150" s="69"/>
      <c r="ISJ150" s="69"/>
      <c r="ISK150" s="64"/>
      <c r="ISL150" s="56"/>
      <c r="ISM150" s="63"/>
      <c r="ISN150" s="63"/>
      <c r="ISO150" s="68"/>
      <c r="ISP150" s="70"/>
      <c r="ISQ150" s="69"/>
      <c r="ISR150" s="69"/>
      <c r="ISS150" s="69"/>
      <c r="IST150" s="69"/>
      <c r="ISU150" s="69"/>
      <c r="ISV150" s="69"/>
      <c r="ISW150" s="69"/>
      <c r="ISX150" s="69"/>
      <c r="ISY150" s="69"/>
      <c r="ISZ150" s="69"/>
      <c r="ITA150" s="64"/>
      <c r="ITB150" s="56"/>
      <c r="ITC150" s="63"/>
      <c r="ITD150" s="63"/>
      <c r="ITE150" s="68"/>
      <c r="ITF150" s="70"/>
      <c r="ITG150" s="69"/>
      <c r="ITH150" s="69"/>
      <c r="ITI150" s="69"/>
      <c r="ITJ150" s="69"/>
      <c r="ITK150" s="69"/>
      <c r="ITL150" s="69"/>
      <c r="ITM150" s="69"/>
      <c r="ITN150" s="69"/>
      <c r="ITO150" s="69"/>
      <c r="ITP150" s="69"/>
      <c r="ITQ150" s="64"/>
      <c r="ITR150" s="56"/>
      <c r="ITS150" s="63"/>
      <c r="ITT150" s="63"/>
      <c r="ITU150" s="68"/>
      <c r="ITV150" s="70"/>
      <c r="ITW150" s="69"/>
      <c r="ITX150" s="69"/>
      <c r="ITY150" s="69"/>
      <c r="ITZ150" s="69"/>
      <c r="IUA150" s="69"/>
      <c r="IUB150" s="69"/>
      <c r="IUC150" s="69"/>
      <c r="IUD150" s="69"/>
      <c r="IUE150" s="69"/>
      <c r="IUF150" s="69"/>
      <c r="IUG150" s="64"/>
      <c r="IUH150" s="56"/>
      <c r="IUI150" s="63"/>
      <c r="IUJ150" s="63"/>
      <c r="IUK150" s="68"/>
      <c r="IUL150" s="70"/>
      <c r="IUM150" s="69"/>
      <c r="IUN150" s="69"/>
      <c r="IUO150" s="69"/>
      <c r="IUP150" s="69"/>
      <c r="IUQ150" s="69"/>
      <c r="IUR150" s="69"/>
      <c r="IUS150" s="69"/>
      <c r="IUT150" s="69"/>
      <c r="IUU150" s="69"/>
      <c r="IUV150" s="69"/>
      <c r="IUW150" s="64"/>
      <c r="IUX150" s="56"/>
      <c r="IUY150" s="63"/>
      <c r="IUZ150" s="63"/>
      <c r="IVA150" s="68"/>
      <c r="IVB150" s="70"/>
      <c r="IVC150" s="69"/>
      <c r="IVD150" s="69"/>
      <c r="IVE150" s="69"/>
      <c r="IVF150" s="69"/>
      <c r="IVG150" s="69"/>
      <c r="IVH150" s="69"/>
      <c r="IVI150" s="69"/>
      <c r="IVJ150" s="69"/>
      <c r="IVK150" s="69"/>
      <c r="IVL150" s="69"/>
      <c r="IVM150" s="64"/>
      <c r="IVN150" s="56"/>
      <c r="IVO150" s="63"/>
      <c r="IVP150" s="63"/>
      <c r="IVQ150" s="68"/>
      <c r="IVR150" s="70"/>
      <c r="IVS150" s="69"/>
      <c r="IVT150" s="69"/>
      <c r="IVU150" s="69"/>
      <c r="IVV150" s="69"/>
      <c r="IVW150" s="69"/>
      <c r="IVX150" s="69"/>
      <c r="IVY150" s="69"/>
      <c r="IVZ150" s="69"/>
      <c r="IWA150" s="69"/>
      <c r="IWB150" s="69"/>
      <c r="IWC150" s="64"/>
      <c r="IWD150" s="56"/>
      <c r="IWE150" s="63"/>
      <c r="IWF150" s="63"/>
      <c r="IWG150" s="68"/>
      <c r="IWH150" s="70"/>
      <c r="IWI150" s="69"/>
      <c r="IWJ150" s="69"/>
      <c r="IWK150" s="69"/>
      <c r="IWL150" s="69"/>
      <c r="IWM150" s="69"/>
      <c r="IWN150" s="69"/>
      <c r="IWO150" s="69"/>
      <c r="IWP150" s="69"/>
      <c r="IWQ150" s="69"/>
      <c r="IWR150" s="69"/>
      <c r="IWS150" s="64"/>
      <c r="IWT150" s="56"/>
      <c r="IWU150" s="63"/>
      <c r="IWV150" s="63"/>
      <c r="IWW150" s="68"/>
      <c r="IWX150" s="70"/>
      <c r="IWY150" s="69"/>
      <c r="IWZ150" s="69"/>
      <c r="IXA150" s="69"/>
      <c r="IXB150" s="69"/>
      <c r="IXC150" s="69"/>
      <c r="IXD150" s="69"/>
      <c r="IXE150" s="69"/>
      <c r="IXF150" s="69"/>
      <c r="IXG150" s="69"/>
      <c r="IXH150" s="69"/>
      <c r="IXI150" s="64"/>
      <c r="IXJ150" s="56"/>
      <c r="IXK150" s="63"/>
      <c r="IXL150" s="63"/>
      <c r="IXM150" s="68"/>
      <c r="IXN150" s="70"/>
      <c r="IXO150" s="69"/>
      <c r="IXP150" s="69"/>
      <c r="IXQ150" s="69"/>
      <c r="IXR150" s="69"/>
      <c r="IXS150" s="69"/>
      <c r="IXT150" s="69"/>
      <c r="IXU150" s="69"/>
      <c r="IXV150" s="69"/>
      <c r="IXW150" s="69"/>
      <c r="IXX150" s="69"/>
      <c r="IXY150" s="64"/>
      <c r="IXZ150" s="56"/>
      <c r="IYA150" s="63"/>
      <c r="IYB150" s="63"/>
      <c r="IYC150" s="68"/>
      <c r="IYD150" s="70"/>
      <c r="IYE150" s="69"/>
      <c r="IYF150" s="69"/>
      <c r="IYG150" s="69"/>
      <c r="IYH150" s="69"/>
      <c r="IYI150" s="69"/>
      <c r="IYJ150" s="69"/>
      <c r="IYK150" s="69"/>
      <c r="IYL150" s="69"/>
      <c r="IYM150" s="69"/>
      <c r="IYN150" s="69"/>
      <c r="IYO150" s="64"/>
      <c r="IYP150" s="56"/>
      <c r="IYQ150" s="63"/>
      <c r="IYR150" s="63"/>
      <c r="IYS150" s="68"/>
      <c r="IYT150" s="70"/>
      <c r="IYU150" s="69"/>
      <c r="IYV150" s="69"/>
      <c r="IYW150" s="69"/>
      <c r="IYX150" s="69"/>
      <c r="IYY150" s="69"/>
      <c r="IYZ150" s="69"/>
      <c r="IZA150" s="69"/>
      <c r="IZB150" s="69"/>
      <c r="IZC150" s="69"/>
      <c r="IZD150" s="69"/>
      <c r="IZE150" s="64"/>
      <c r="IZF150" s="56"/>
      <c r="IZG150" s="63"/>
      <c r="IZH150" s="63"/>
      <c r="IZI150" s="68"/>
      <c r="IZJ150" s="70"/>
      <c r="IZK150" s="69"/>
      <c r="IZL150" s="69"/>
      <c r="IZM150" s="69"/>
      <c r="IZN150" s="69"/>
      <c r="IZO150" s="69"/>
      <c r="IZP150" s="69"/>
      <c r="IZQ150" s="69"/>
      <c r="IZR150" s="69"/>
      <c r="IZS150" s="69"/>
      <c r="IZT150" s="69"/>
      <c r="IZU150" s="64"/>
      <c r="IZV150" s="56"/>
      <c r="IZW150" s="63"/>
      <c r="IZX150" s="63"/>
      <c r="IZY150" s="68"/>
      <c r="IZZ150" s="70"/>
      <c r="JAA150" s="69"/>
      <c r="JAB150" s="69"/>
      <c r="JAC150" s="69"/>
      <c r="JAD150" s="69"/>
      <c r="JAE150" s="69"/>
      <c r="JAF150" s="69"/>
      <c r="JAG150" s="69"/>
      <c r="JAH150" s="69"/>
      <c r="JAI150" s="69"/>
      <c r="JAJ150" s="69"/>
      <c r="JAK150" s="64"/>
      <c r="JAL150" s="56"/>
      <c r="JAM150" s="63"/>
      <c r="JAN150" s="63"/>
      <c r="JAO150" s="68"/>
      <c r="JAP150" s="70"/>
      <c r="JAQ150" s="69"/>
      <c r="JAR150" s="69"/>
      <c r="JAS150" s="69"/>
      <c r="JAT150" s="69"/>
      <c r="JAU150" s="69"/>
      <c r="JAV150" s="69"/>
      <c r="JAW150" s="69"/>
      <c r="JAX150" s="69"/>
      <c r="JAY150" s="69"/>
      <c r="JAZ150" s="69"/>
      <c r="JBA150" s="64"/>
      <c r="JBB150" s="56"/>
      <c r="JBC150" s="63"/>
      <c r="JBD150" s="63"/>
      <c r="JBE150" s="68"/>
      <c r="JBF150" s="70"/>
      <c r="JBG150" s="69"/>
      <c r="JBH150" s="69"/>
      <c r="JBI150" s="69"/>
      <c r="JBJ150" s="69"/>
      <c r="JBK150" s="69"/>
      <c r="JBL150" s="69"/>
      <c r="JBM150" s="69"/>
      <c r="JBN150" s="69"/>
      <c r="JBO150" s="69"/>
      <c r="JBP150" s="69"/>
      <c r="JBQ150" s="64"/>
      <c r="JBR150" s="56"/>
      <c r="JBS150" s="63"/>
      <c r="JBT150" s="63"/>
      <c r="JBU150" s="68"/>
      <c r="JBV150" s="70"/>
      <c r="JBW150" s="69"/>
      <c r="JBX150" s="69"/>
      <c r="JBY150" s="69"/>
      <c r="JBZ150" s="69"/>
      <c r="JCA150" s="69"/>
      <c r="JCB150" s="69"/>
      <c r="JCC150" s="69"/>
      <c r="JCD150" s="69"/>
      <c r="JCE150" s="69"/>
      <c r="JCF150" s="69"/>
      <c r="JCG150" s="64"/>
      <c r="JCH150" s="56"/>
      <c r="JCI150" s="63"/>
      <c r="JCJ150" s="63"/>
      <c r="JCK150" s="68"/>
      <c r="JCL150" s="70"/>
      <c r="JCM150" s="69"/>
      <c r="JCN150" s="69"/>
      <c r="JCO150" s="69"/>
      <c r="JCP150" s="69"/>
      <c r="JCQ150" s="69"/>
      <c r="JCR150" s="69"/>
      <c r="JCS150" s="69"/>
      <c r="JCT150" s="69"/>
      <c r="JCU150" s="69"/>
      <c r="JCV150" s="69"/>
      <c r="JCW150" s="64"/>
      <c r="JCX150" s="56"/>
      <c r="JCY150" s="63"/>
      <c r="JCZ150" s="63"/>
      <c r="JDA150" s="68"/>
      <c r="JDB150" s="70"/>
      <c r="JDC150" s="69"/>
      <c r="JDD150" s="69"/>
      <c r="JDE150" s="69"/>
      <c r="JDF150" s="69"/>
      <c r="JDG150" s="69"/>
      <c r="JDH150" s="69"/>
      <c r="JDI150" s="69"/>
      <c r="JDJ150" s="69"/>
      <c r="JDK150" s="69"/>
      <c r="JDL150" s="69"/>
      <c r="JDM150" s="64"/>
      <c r="JDN150" s="56"/>
      <c r="JDO150" s="63"/>
      <c r="JDP150" s="63"/>
      <c r="JDQ150" s="68"/>
      <c r="JDR150" s="70"/>
      <c r="JDS150" s="69"/>
      <c r="JDT150" s="69"/>
      <c r="JDU150" s="69"/>
      <c r="JDV150" s="69"/>
      <c r="JDW150" s="69"/>
      <c r="JDX150" s="69"/>
      <c r="JDY150" s="69"/>
      <c r="JDZ150" s="69"/>
      <c r="JEA150" s="69"/>
      <c r="JEB150" s="69"/>
      <c r="JEC150" s="64"/>
      <c r="JED150" s="56"/>
      <c r="JEE150" s="63"/>
      <c r="JEF150" s="63"/>
      <c r="JEG150" s="68"/>
      <c r="JEH150" s="70"/>
      <c r="JEI150" s="69"/>
      <c r="JEJ150" s="69"/>
      <c r="JEK150" s="69"/>
      <c r="JEL150" s="69"/>
      <c r="JEM150" s="69"/>
      <c r="JEN150" s="69"/>
      <c r="JEO150" s="69"/>
      <c r="JEP150" s="69"/>
      <c r="JEQ150" s="69"/>
      <c r="JER150" s="69"/>
      <c r="JES150" s="64"/>
      <c r="JET150" s="56"/>
      <c r="JEU150" s="63"/>
      <c r="JEV150" s="63"/>
      <c r="JEW150" s="68"/>
      <c r="JEX150" s="70"/>
      <c r="JEY150" s="69"/>
      <c r="JEZ150" s="69"/>
      <c r="JFA150" s="69"/>
      <c r="JFB150" s="69"/>
      <c r="JFC150" s="69"/>
      <c r="JFD150" s="69"/>
      <c r="JFE150" s="69"/>
      <c r="JFF150" s="69"/>
      <c r="JFG150" s="69"/>
      <c r="JFH150" s="69"/>
      <c r="JFI150" s="64"/>
      <c r="JFJ150" s="56"/>
      <c r="JFK150" s="63"/>
      <c r="JFL150" s="63"/>
      <c r="JFM150" s="68"/>
      <c r="JFN150" s="70"/>
      <c r="JFO150" s="69"/>
      <c r="JFP150" s="69"/>
      <c r="JFQ150" s="69"/>
      <c r="JFR150" s="69"/>
      <c r="JFS150" s="69"/>
      <c r="JFT150" s="69"/>
      <c r="JFU150" s="69"/>
      <c r="JFV150" s="69"/>
      <c r="JFW150" s="69"/>
      <c r="JFX150" s="69"/>
      <c r="JFY150" s="64"/>
      <c r="JFZ150" s="56"/>
      <c r="JGA150" s="63"/>
      <c r="JGB150" s="63"/>
      <c r="JGC150" s="68"/>
      <c r="JGD150" s="70"/>
      <c r="JGE150" s="69"/>
      <c r="JGF150" s="69"/>
      <c r="JGG150" s="69"/>
      <c r="JGH150" s="69"/>
      <c r="JGI150" s="69"/>
      <c r="JGJ150" s="69"/>
      <c r="JGK150" s="69"/>
      <c r="JGL150" s="69"/>
      <c r="JGM150" s="69"/>
      <c r="JGN150" s="69"/>
      <c r="JGO150" s="64"/>
      <c r="JGP150" s="56"/>
      <c r="JGQ150" s="63"/>
      <c r="JGR150" s="63"/>
      <c r="JGS150" s="68"/>
      <c r="JGT150" s="70"/>
      <c r="JGU150" s="69"/>
      <c r="JGV150" s="69"/>
      <c r="JGW150" s="69"/>
      <c r="JGX150" s="69"/>
      <c r="JGY150" s="69"/>
      <c r="JGZ150" s="69"/>
      <c r="JHA150" s="69"/>
      <c r="JHB150" s="69"/>
      <c r="JHC150" s="69"/>
      <c r="JHD150" s="69"/>
      <c r="JHE150" s="64"/>
      <c r="JHF150" s="56"/>
      <c r="JHG150" s="63"/>
      <c r="JHH150" s="63"/>
      <c r="JHI150" s="68"/>
      <c r="JHJ150" s="70"/>
      <c r="JHK150" s="69"/>
      <c r="JHL150" s="69"/>
      <c r="JHM150" s="69"/>
      <c r="JHN150" s="69"/>
      <c r="JHO150" s="69"/>
      <c r="JHP150" s="69"/>
      <c r="JHQ150" s="69"/>
      <c r="JHR150" s="69"/>
      <c r="JHS150" s="69"/>
      <c r="JHT150" s="69"/>
      <c r="JHU150" s="64"/>
      <c r="JHV150" s="56"/>
      <c r="JHW150" s="63"/>
      <c r="JHX150" s="63"/>
      <c r="JHY150" s="68"/>
      <c r="JHZ150" s="70"/>
      <c r="JIA150" s="69"/>
      <c r="JIB150" s="69"/>
      <c r="JIC150" s="69"/>
      <c r="JID150" s="69"/>
      <c r="JIE150" s="69"/>
      <c r="JIF150" s="69"/>
      <c r="JIG150" s="69"/>
      <c r="JIH150" s="69"/>
      <c r="JII150" s="69"/>
      <c r="JIJ150" s="69"/>
      <c r="JIK150" s="64"/>
      <c r="JIL150" s="56"/>
      <c r="JIM150" s="63"/>
      <c r="JIN150" s="63"/>
      <c r="JIO150" s="68"/>
      <c r="JIP150" s="70"/>
      <c r="JIQ150" s="69"/>
      <c r="JIR150" s="69"/>
      <c r="JIS150" s="69"/>
      <c r="JIT150" s="69"/>
      <c r="JIU150" s="69"/>
      <c r="JIV150" s="69"/>
      <c r="JIW150" s="69"/>
      <c r="JIX150" s="69"/>
      <c r="JIY150" s="69"/>
      <c r="JIZ150" s="69"/>
      <c r="JJA150" s="64"/>
      <c r="JJB150" s="56"/>
      <c r="JJC150" s="63"/>
      <c r="JJD150" s="63"/>
      <c r="JJE150" s="68"/>
      <c r="JJF150" s="70"/>
      <c r="JJG150" s="69"/>
      <c r="JJH150" s="69"/>
      <c r="JJI150" s="69"/>
      <c r="JJJ150" s="69"/>
      <c r="JJK150" s="69"/>
      <c r="JJL150" s="69"/>
      <c r="JJM150" s="69"/>
      <c r="JJN150" s="69"/>
      <c r="JJO150" s="69"/>
      <c r="JJP150" s="69"/>
      <c r="JJQ150" s="64"/>
      <c r="JJR150" s="56"/>
      <c r="JJS150" s="63"/>
      <c r="JJT150" s="63"/>
      <c r="JJU150" s="68"/>
      <c r="JJV150" s="70"/>
      <c r="JJW150" s="69"/>
      <c r="JJX150" s="69"/>
      <c r="JJY150" s="69"/>
      <c r="JJZ150" s="69"/>
      <c r="JKA150" s="69"/>
      <c r="JKB150" s="69"/>
      <c r="JKC150" s="69"/>
      <c r="JKD150" s="69"/>
      <c r="JKE150" s="69"/>
      <c r="JKF150" s="69"/>
      <c r="JKG150" s="64"/>
      <c r="JKH150" s="56"/>
      <c r="JKI150" s="63"/>
      <c r="JKJ150" s="63"/>
      <c r="JKK150" s="68"/>
      <c r="JKL150" s="70"/>
      <c r="JKM150" s="69"/>
      <c r="JKN150" s="69"/>
      <c r="JKO150" s="69"/>
      <c r="JKP150" s="69"/>
      <c r="JKQ150" s="69"/>
      <c r="JKR150" s="69"/>
      <c r="JKS150" s="69"/>
      <c r="JKT150" s="69"/>
      <c r="JKU150" s="69"/>
      <c r="JKV150" s="69"/>
      <c r="JKW150" s="64"/>
      <c r="JKX150" s="56"/>
      <c r="JKY150" s="63"/>
      <c r="JKZ150" s="63"/>
      <c r="JLA150" s="68"/>
      <c r="JLB150" s="70"/>
      <c r="JLC150" s="69"/>
      <c r="JLD150" s="69"/>
      <c r="JLE150" s="69"/>
      <c r="JLF150" s="69"/>
      <c r="JLG150" s="69"/>
      <c r="JLH150" s="69"/>
      <c r="JLI150" s="69"/>
      <c r="JLJ150" s="69"/>
      <c r="JLK150" s="69"/>
      <c r="JLL150" s="69"/>
      <c r="JLM150" s="64"/>
      <c r="JLN150" s="56"/>
      <c r="JLO150" s="63"/>
      <c r="JLP150" s="63"/>
      <c r="JLQ150" s="68"/>
      <c r="JLR150" s="70"/>
      <c r="JLS150" s="69"/>
      <c r="JLT150" s="69"/>
      <c r="JLU150" s="69"/>
      <c r="JLV150" s="69"/>
      <c r="JLW150" s="69"/>
      <c r="JLX150" s="69"/>
      <c r="JLY150" s="69"/>
      <c r="JLZ150" s="69"/>
      <c r="JMA150" s="69"/>
      <c r="JMB150" s="69"/>
      <c r="JMC150" s="64"/>
      <c r="JMD150" s="56"/>
      <c r="JME150" s="63"/>
      <c r="JMF150" s="63"/>
      <c r="JMG150" s="68"/>
      <c r="JMH150" s="70"/>
      <c r="JMI150" s="69"/>
      <c r="JMJ150" s="69"/>
      <c r="JMK150" s="69"/>
      <c r="JML150" s="69"/>
      <c r="JMM150" s="69"/>
      <c r="JMN150" s="69"/>
      <c r="JMO150" s="69"/>
      <c r="JMP150" s="69"/>
      <c r="JMQ150" s="69"/>
      <c r="JMR150" s="69"/>
      <c r="JMS150" s="64"/>
      <c r="JMT150" s="56"/>
      <c r="JMU150" s="63"/>
      <c r="JMV150" s="63"/>
      <c r="JMW150" s="68"/>
      <c r="JMX150" s="70"/>
      <c r="JMY150" s="69"/>
      <c r="JMZ150" s="69"/>
      <c r="JNA150" s="69"/>
      <c r="JNB150" s="69"/>
      <c r="JNC150" s="69"/>
      <c r="JND150" s="69"/>
      <c r="JNE150" s="69"/>
      <c r="JNF150" s="69"/>
      <c r="JNG150" s="69"/>
      <c r="JNH150" s="69"/>
      <c r="JNI150" s="64"/>
      <c r="JNJ150" s="56"/>
      <c r="JNK150" s="63"/>
      <c r="JNL150" s="63"/>
      <c r="JNM150" s="68"/>
      <c r="JNN150" s="70"/>
      <c r="JNO150" s="69"/>
      <c r="JNP150" s="69"/>
      <c r="JNQ150" s="69"/>
      <c r="JNR150" s="69"/>
      <c r="JNS150" s="69"/>
      <c r="JNT150" s="69"/>
      <c r="JNU150" s="69"/>
      <c r="JNV150" s="69"/>
      <c r="JNW150" s="69"/>
      <c r="JNX150" s="69"/>
      <c r="JNY150" s="64"/>
      <c r="JNZ150" s="56"/>
      <c r="JOA150" s="63"/>
      <c r="JOB150" s="63"/>
      <c r="JOC150" s="68"/>
      <c r="JOD150" s="70"/>
      <c r="JOE150" s="69"/>
      <c r="JOF150" s="69"/>
      <c r="JOG150" s="69"/>
      <c r="JOH150" s="69"/>
      <c r="JOI150" s="69"/>
      <c r="JOJ150" s="69"/>
      <c r="JOK150" s="69"/>
      <c r="JOL150" s="69"/>
      <c r="JOM150" s="69"/>
      <c r="JON150" s="69"/>
      <c r="JOO150" s="64"/>
      <c r="JOP150" s="56"/>
      <c r="JOQ150" s="63"/>
      <c r="JOR150" s="63"/>
      <c r="JOS150" s="68"/>
      <c r="JOT150" s="70"/>
      <c r="JOU150" s="69"/>
      <c r="JOV150" s="69"/>
      <c r="JOW150" s="69"/>
      <c r="JOX150" s="69"/>
      <c r="JOY150" s="69"/>
      <c r="JOZ150" s="69"/>
      <c r="JPA150" s="69"/>
      <c r="JPB150" s="69"/>
      <c r="JPC150" s="69"/>
      <c r="JPD150" s="69"/>
      <c r="JPE150" s="64"/>
      <c r="JPF150" s="56"/>
      <c r="JPG150" s="63"/>
      <c r="JPH150" s="63"/>
      <c r="JPI150" s="68"/>
      <c r="JPJ150" s="70"/>
      <c r="JPK150" s="69"/>
      <c r="JPL150" s="69"/>
      <c r="JPM150" s="69"/>
      <c r="JPN150" s="69"/>
      <c r="JPO150" s="69"/>
      <c r="JPP150" s="69"/>
      <c r="JPQ150" s="69"/>
      <c r="JPR150" s="69"/>
      <c r="JPS150" s="69"/>
      <c r="JPT150" s="69"/>
      <c r="JPU150" s="64"/>
      <c r="JPV150" s="56"/>
      <c r="JPW150" s="63"/>
      <c r="JPX150" s="63"/>
      <c r="JPY150" s="68"/>
      <c r="JPZ150" s="70"/>
      <c r="JQA150" s="69"/>
      <c r="JQB150" s="69"/>
      <c r="JQC150" s="69"/>
      <c r="JQD150" s="69"/>
      <c r="JQE150" s="69"/>
      <c r="JQF150" s="69"/>
      <c r="JQG150" s="69"/>
      <c r="JQH150" s="69"/>
      <c r="JQI150" s="69"/>
      <c r="JQJ150" s="69"/>
      <c r="JQK150" s="64"/>
      <c r="JQL150" s="56"/>
      <c r="JQM150" s="63"/>
      <c r="JQN150" s="63"/>
      <c r="JQO150" s="68"/>
      <c r="JQP150" s="70"/>
      <c r="JQQ150" s="69"/>
      <c r="JQR150" s="69"/>
      <c r="JQS150" s="69"/>
      <c r="JQT150" s="69"/>
      <c r="JQU150" s="69"/>
      <c r="JQV150" s="69"/>
      <c r="JQW150" s="69"/>
      <c r="JQX150" s="69"/>
      <c r="JQY150" s="69"/>
      <c r="JQZ150" s="69"/>
      <c r="JRA150" s="64"/>
      <c r="JRB150" s="56"/>
      <c r="JRC150" s="63"/>
      <c r="JRD150" s="63"/>
      <c r="JRE150" s="68"/>
      <c r="JRF150" s="70"/>
      <c r="JRG150" s="69"/>
      <c r="JRH150" s="69"/>
      <c r="JRI150" s="69"/>
      <c r="JRJ150" s="69"/>
      <c r="JRK150" s="69"/>
      <c r="JRL150" s="69"/>
      <c r="JRM150" s="69"/>
      <c r="JRN150" s="69"/>
      <c r="JRO150" s="69"/>
      <c r="JRP150" s="69"/>
      <c r="JRQ150" s="64"/>
      <c r="JRR150" s="56"/>
      <c r="JRS150" s="63"/>
      <c r="JRT150" s="63"/>
      <c r="JRU150" s="68"/>
      <c r="JRV150" s="70"/>
      <c r="JRW150" s="69"/>
      <c r="JRX150" s="69"/>
      <c r="JRY150" s="69"/>
      <c r="JRZ150" s="69"/>
      <c r="JSA150" s="69"/>
      <c r="JSB150" s="69"/>
      <c r="JSC150" s="69"/>
      <c r="JSD150" s="69"/>
      <c r="JSE150" s="69"/>
      <c r="JSF150" s="69"/>
      <c r="JSG150" s="64"/>
      <c r="JSH150" s="56"/>
      <c r="JSI150" s="63"/>
      <c r="JSJ150" s="63"/>
      <c r="JSK150" s="68"/>
      <c r="JSL150" s="70"/>
      <c r="JSM150" s="69"/>
      <c r="JSN150" s="69"/>
      <c r="JSO150" s="69"/>
      <c r="JSP150" s="69"/>
      <c r="JSQ150" s="69"/>
      <c r="JSR150" s="69"/>
      <c r="JSS150" s="69"/>
      <c r="JST150" s="69"/>
      <c r="JSU150" s="69"/>
      <c r="JSV150" s="69"/>
      <c r="JSW150" s="64"/>
      <c r="JSX150" s="56"/>
      <c r="JSY150" s="63"/>
      <c r="JSZ150" s="63"/>
      <c r="JTA150" s="68"/>
      <c r="JTB150" s="70"/>
      <c r="JTC150" s="69"/>
      <c r="JTD150" s="69"/>
      <c r="JTE150" s="69"/>
      <c r="JTF150" s="69"/>
      <c r="JTG150" s="69"/>
      <c r="JTH150" s="69"/>
      <c r="JTI150" s="69"/>
      <c r="JTJ150" s="69"/>
      <c r="JTK150" s="69"/>
      <c r="JTL150" s="69"/>
      <c r="JTM150" s="64"/>
      <c r="JTN150" s="56"/>
      <c r="JTO150" s="63"/>
      <c r="JTP150" s="63"/>
      <c r="JTQ150" s="68"/>
      <c r="JTR150" s="70"/>
      <c r="JTS150" s="69"/>
      <c r="JTT150" s="69"/>
      <c r="JTU150" s="69"/>
      <c r="JTV150" s="69"/>
      <c r="JTW150" s="69"/>
      <c r="JTX150" s="69"/>
      <c r="JTY150" s="69"/>
      <c r="JTZ150" s="69"/>
      <c r="JUA150" s="69"/>
      <c r="JUB150" s="69"/>
      <c r="JUC150" s="64"/>
      <c r="JUD150" s="56"/>
      <c r="JUE150" s="63"/>
      <c r="JUF150" s="63"/>
      <c r="JUG150" s="68"/>
      <c r="JUH150" s="70"/>
      <c r="JUI150" s="69"/>
      <c r="JUJ150" s="69"/>
      <c r="JUK150" s="69"/>
      <c r="JUL150" s="69"/>
      <c r="JUM150" s="69"/>
      <c r="JUN150" s="69"/>
      <c r="JUO150" s="69"/>
      <c r="JUP150" s="69"/>
      <c r="JUQ150" s="69"/>
      <c r="JUR150" s="69"/>
      <c r="JUS150" s="64"/>
      <c r="JUT150" s="56"/>
      <c r="JUU150" s="63"/>
      <c r="JUV150" s="63"/>
      <c r="JUW150" s="68"/>
      <c r="JUX150" s="70"/>
      <c r="JUY150" s="69"/>
      <c r="JUZ150" s="69"/>
      <c r="JVA150" s="69"/>
      <c r="JVB150" s="69"/>
      <c r="JVC150" s="69"/>
      <c r="JVD150" s="69"/>
      <c r="JVE150" s="69"/>
      <c r="JVF150" s="69"/>
      <c r="JVG150" s="69"/>
      <c r="JVH150" s="69"/>
      <c r="JVI150" s="64"/>
      <c r="JVJ150" s="56"/>
      <c r="JVK150" s="63"/>
      <c r="JVL150" s="63"/>
      <c r="JVM150" s="68"/>
      <c r="JVN150" s="70"/>
      <c r="JVO150" s="69"/>
      <c r="JVP150" s="69"/>
      <c r="JVQ150" s="69"/>
      <c r="JVR150" s="69"/>
      <c r="JVS150" s="69"/>
      <c r="JVT150" s="69"/>
      <c r="JVU150" s="69"/>
      <c r="JVV150" s="69"/>
      <c r="JVW150" s="69"/>
      <c r="JVX150" s="69"/>
      <c r="JVY150" s="64"/>
      <c r="JVZ150" s="56"/>
      <c r="JWA150" s="63"/>
      <c r="JWB150" s="63"/>
      <c r="JWC150" s="68"/>
      <c r="JWD150" s="70"/>
      <c r="JWE150" s="69"/>
      <c r="JWF150" s="69"/>
      <c r="JWG150" s="69"/>
      <c r="JWH150" s="69"/>
      <c r="JWI150" s="69"/>
      <c r="JWJ150" s="69"/>
      <c r="JWK150" s="69"/>
      <c r="JWL150" s="69"/>
      <c r="JWM150" s="69"/>
      <c r="JWN150" s="69"/>
      <c r="JWO150" s="64"/>
      <c r="JWP150" s="56"/>
      <c r="JWQ150" s="63"/>
      <c r="JWR150" s="63"/>
      <c r="JWS150" s="68"/>
      <c r="JWT150" s="70"/>
      <c r="JWU150" s="69"/>
      <c r="JWV150" s="69"/>
      <c r="JWW150" s="69"/>
      <c r="JWX150" s="69"/>
      <c r="JWY150" s="69"/>
      <c r="JWZ150" s="69"/>
      <c r="JXA150" s="69"/>
      <c r="JXB150" s="69"/>
      <c r="JXC150" s="69"/>
      <c r="JXD150" s="69"/>
      <c r="JXE150" s="64"/>
      <c r="JXF150" s="56"/>
      <c r="JXG150" s="63"/>
      <c r="JXH150" s="63"/>
      <c r="JXI150" s="68"/>
      <c r="JXJ150" s="70"/>
      <c r="JXK150" s="69"/>
      <c r="JXL150" s="69"/>
      <c r="JXM150" s="69"/>
      <c r="JXN150" s="69"/>
      <c r="JXO150" s="69"/>
      <c r="JXP150" s="69"/>
      <c r="JXQ150" s="69"/>
      <c r="JXR150" s="69"/>
      <c r="JXS150" s="69"/>
      <c r="JXT150" s="69"/>
      <c r="JXU150" s="64"/>
      <c r="JXV150" s="56"/>
      <c r="JXW150" s="63"/>
      <c r="JXX150" s="63"/>
      <c r="JXY150" s="68"/>
      <c r="JXZ150" s="70"/>
      <c r="JYA150" s="69"/>
      <c r="JYB150" s="69"/>
      <c r="JYC150" s="69"/>
      <c r="JYD150" s="69"/>
      <c r="JYE150" s="69"/>
      <c r="JYF150" s="69"/>
      <c r="JYG150" s="69"/>
      <c r="JYH150" s="69"/>
      <c r="JYI150" s="69"/>
      <c r="JYJ150" s="69"/>
      <c r="JYK150" s="64"/>
      <c r="JYL150" s="56"/>
      <c r="JYM150" s="63"/>
      <c r="JYN150" s="63"/>
      <c r="JYO150" s="68"/>
      <c r="JYP150" s="70"/>
      <c r="JYQ150" s="69"/>
      <c r="JYR150" s="69"/>
      <c r="JYS150" s="69"/>
      <c r="JYT150" s="69"/>
      <c r="JYU150" s="69"/>
      <c r="JYV150" s="69"/>
      <c r="JYW150" s="69"/>
      <c r="JYX150" s="69"/>
      <c r="JYY150" s="69"/>
      <c r="JYZ150" s="69"/>
      <c r="JZA150" s="64"/>
      <c r="JZB150" s="56"/>
      <c r="JZC150" s="63"/>
      <c r="JZD150" s="63"/>
      <c r="JZE150" s="68"/>
      <c r="JZF150" s="70"/>
      <c r="JZG150" s="69"/>
      <c r="JZH150" s="69"/>
      <c r="JZI150" s="69"/>
      <c r="JZJ150" s="69"/>
      <c r="JZK150" s="69"/>
      <c r="JZL150" s="69"/>
      <c r="JZM150" s="69"/>
      <c r="JZN150" s="69"/>
      <c r="JZO150" s="69"/>
      <c r="JZP150" s="69"/>
      <c r="JZQ150" s="64"/>
      <c r="JZR150" s="56"/>
      <c r="JZS150" s="63"/>
      <c r="JZT150" s="63"/>
      <c r="JZU150" s="68"/>
      <c r="JZV150" s="70"/>
      <c r="JZW150" s="69"/>
      <c r="JZX150" s="69"/>
      <c r="JZY150" s="69"/>
      <c r="JZZ150" s="69"/>
      <c r="KAA150" s="69"/>
      <c r="KAB150" s="69"/>
      <c r="KAC150" s="69"/>
      <c r="KAD150" s="69"/>
      <c r="KAE150" s="69"/>
      <c r="KAF150" s="69"/>
      <c r="KAG150" s="64"/>
      <c r="KAH150" s="56"/>
      <c r="KAI150" s="63"/>
      <c r="KAJ150" s="63"/>
      <c r="KAK150" s="68"/>
      <c r="KAL150" s="70"/>
      <c r="KAM150" s="69"/>
      <c r="KAN150" s="69"/>
      <c r="KAO150" s="69"/>
      <c r="KAP150" s="69"/>
      <c r="KAQ150" s="69"/>
      <c r="KAR150" s="69"/>
      <c r="KAS150" s="69"/>
      <c r="KAT150" s="69"/>
      <c r="KAU150" s="69"/>
      <c r="KAV150" s="69"/>
      <c r="KAW150" s="64"/>
      <c r="KAX150" s="56"/>
      <c r="KAY150" s="63"/>
      <c r="KAZ150" s="63"/>
      <c r="KBA150" s="68"/>
      <c r="KBB150" s="70"/>
      <c r="KBC150" s="69"/>
      <c r="KBD150" s="69"/>
      <c r="KBE150" s="69"/>
      <c r="KBF150" s="69"/>
      <c r="KBG150" s="69"/>
      <c r="KBH150" s="69"/>
      <c r="KBI150" s="69"/>
      <c r="KBJ150" s="69"/>
      <c r="KBK150" s="69"/>
      <c r="KBL150" s="69"/>
      <c r="KBM150" s="64"/>
      <c r="KBN150" s="56"/>
      <c r="KBO150" s="63"/>
      <c r="KBP150" s="63"/>
      <c r="KBQ150" s="68"/>
      <c r="KBR150" s="70"/>
      <c r="KBS150" s="69"/>
      <c r="KBT150" s="69"/>
      <c r="KBU150" s="69"/>
      <c r="KBV150" s="69"/>
      <c r="KBW150" s="69"/>
      <c r="KBX150" s="69"/>
      <c r="KBY150" s="69"/>
      <c r="KBZ150" s="69"/>
      <c r="KCA150" s="69"/>
      <c r="KCB150" s="69"/>
      <c r="KCC150" s="64"/>
      <c r="KCD150" s="56"/>
      <c r="KCE150" s="63"/>
      <c r="KCF150" s="63"/>
      <c r="KCG150" s="68"/>
      <c r="KCH150" s="70"/>
      <c r="KCI150" s="69"/>
      <c r="KCJ150" s="69"/>
      <c r="KCK150" s="69"/>
      <c r="KCL150" s="69"/>
      <c r="KCM150" s="69"/>
      <c r="KCN150" s="69"/>
      <c r="KCO150" s="69"/>
      <c r="KCP150" s="69"/>
      <c r="KCQ150" s="69"/>
      <c r="KCR150" s="69"/>
      <c r="KCS150" s="64"/>
      <c r="KCT150" s="56"/>
      <c r="KCU150" s="63"/>
      <c r="KCV150" s="63"/>
      <c r="KCW150" s="68"/>
      <c r="KCX150" s="70"/>
      <c r="KCY150" s="69"/>
      <c r="KCZ150" s="69"/>
      <c r="KDA150" s="69"/>
      <c r="KDB150" s="69"/>
      <c r="KDC150" s="69"/>
      <c r="KDD150" s="69"/>
      <c r="KDE150" s="69"/>
      <c r="KDF150" s="69"/>
      <c r="KDG150" s="69"/>
      <c r="KDH150" s="69"/>
      <c r="KDI150" s="64"/>
      <c r="KDJ150" s="56"/>
      <c r="KDK150" s="63"/>
      <c r="KDL150" s="63"/>
      <c r="KDM150" s="68"/>
      <c r="KDN150" s="70"/>
      <c r="KDO150" s="69"/>
      <c r="KDP150" s="69"/>
      <c r="KDQ150" s="69"/>
      <c r="KDR150" s="69"/>
      <c r="KDS150" s="69"/>
      <c r="KDT150" s="69"/>
      <c r="KDU150" s="69"/>
      <c r="KDV150" s="69"/>
      <c r="KDW150" s="69"/>
      <c r="KDX150" s="69"/>
      <c r="KDY150" s="64"/>
      <c r="KDZ150" s="56"/>
      <c r="KEA150" s="63"/>
      <c r="KEB150" s="63"/>
      <c r="KEC150" s="68"/>
      <c r="KED150" s="70"/>
      <c r="KEE150" s="69"/>
      <c r="KEF150" s="69"/>
      <c r="KEG150" s="69"/>
      <c r="KEH150" s="69"/>
      <c r="KEI150" s="69"/>
      <c r="KEJ150" s="69"/>
      <c r="KEK150" s="69"/>
      <c r="KEL150" s="69"/>
      <c r="KEM150" s="69"/>
      <c r="KEN150" s="69"/>
      <c r="KEO150" s="64"/>
      <c r="KEP150" s="56"/>
      <c r="KEQ150" s="63"/>
      <c r="KER150" s="63"/>
      <c r="KES150" s="68"/>
      <c r="KET150" s="70"/>
      <c r="KEU150" s="69"/>
      <c r="KEV150" s="69"/>
      <c r="KEW150" s="69"/>
      <c r="KEX150" s="69"/>
      <c r="KEY150" s="69"/>
      <c r="KEZ150" s="69"/>
      <c r="KFA150" s="69"/>
      <c r="KFB150" s="69"/>
      <c r="KFC150" s="69"/>
      <c r="KFD150" s="69"/>
      <c r="KFE150" s="64"/>
      <c r="KFF150" s="56"/>
      <c r="KFG150" s="63"/>
      <c r="KFH150" s="63"/>
      <c r="KFI150" s="68"/>
      <c r="KFJ150" s="70"/>
      <c r="KFK150" s="69"/>
      <c r="KFL150" s="69"/>
      <c r="KFM150" s="69"/>
      <c r="KFN150" s="69"/>
      <c r="KFO150" s="69"/>
      <c r="KFP150" s="69"/>
      <c r="KFQ150" s="69"/>
      <c r="KFR150" s="69"/>
      <c r="KFS150" s="69"/>
      <c r="KFT150" s="69"/>
      <c r="KFU150" s="64"/>
      <c r="KFV150" s="56"/>
      <c r="KFW150" s="63"/>
      <c r="KFX150" s="63"/>
      <c r="KFY150" s="68"/>
      <c r="KFZ150" s="70"/>
      <c r="KGA150" s="69"/>
      <c r="KGB150" s="69"/>
      <c r="KGC150" s="69"/>
      <c r="KGD150" s="69"/>
      <c r="KGE150" s="69"/>
      <c r="KGF150" s="69"/>
      <c r="KGG150" s="69"/>
      <c r="KGH150" s="69"/>
      <c r="KGI150" s="69"/>
      <c r="KGJ150" s="69"/>
      <c r="KGK150" s="64"/>
      <c r="KGL150" s="56"/>
      <c r="KGM150" s="63"/>
      <c r="KGN150" s="63"/>
      <c r="KGO150" s="68"/>
      <c r="KGP150" s="70"/>
      <c r="KGQ150" s="69"/>
      <c r="KGR150" s="69"/>
      <c r="KGS150" s="69"/>
      <c r="KGT150" s="69"/>
      <c r="KGU150" s="69"/>
      <c r="KGV150" s="69"/>
      <c r="KGW150" s="69"/>
      <c r="KGX150" s="69"/>
      <c r="KGY150" s="69"/>
      <c r="KGZ150" s="69"/>
      <c r="KHA150" s="64"/>
      <c r="KHB150" s="56"/>
      <c r="KHC150" s="63"/>
      <c r="KHD150" s="63"/>
      <c r="KHE150" s="68"/>
      <c r="KHF150" s="70"/>
      <c r="KHG150" s="69"/>
      <c r="KHH150" s="69"/>
      <c r="KHI150" s="69"/>
      <c r="KHJ150" s="69"/>
      <c r="KHK150" s="69"/>
      <c r="KHL150" s="69"/>
      <c r="KHM150" s="69"/>
      <c r="KHN150" s="69"/>
      <c r="KHO150" s="69"/>
      <c r="KHP150" s="69"/>
      <c r="KHQ150" s="64"/>
      <c r="KHR150" s="56"/>
      <c r="KHS150" s="63"/>
      <c r="KHT150" s="63"/>
      <c r="KHU150" s="68"/>
      <c r="KHV150" s="70"/>
      <c r="KHW150" s="69"/>
      <c r="KHX150" s="69"/>
      <c r="KHY150" s="69"/>
      <c r="KHZ150" s="69"/>
      <c r="KIA150" s="69"/>
      <c r="KIB150" s="69"/>
      <c r="KIC150" s="69"/>
      <c r="KID150" s="69"/>
      <c r="KIE150" s="69"/>
      <c r="KIF150" s="69"/>
      <c r="KIG150" s="64"/>
      <c r="KIH150" s="56"/>
      <c r="KII150" s="63"/>
      <c r="KIJ150" s="63"/>
      <c r="KIK150" s="68"/>
      <c r="KIL150" s="70"/>
      <c r="KIM150" s="69"/>
      <c r="KIN150" s="69"/>
      <c r="KIO150" s="69"/>
      <c r="KIP150" s="69"/>
      <c r="KIQ150" s="69"/>
      <c r="KIR150" s="69"/>
      <c r="KIS150" s="69"/>
      <c r="KIT150" s="69"/>
      <c r="KIU150" s="69"/>
      <c r="KIV150" s="69"/>
      <c r="KIW150" s="64"/>
      <c r="KIX150" s="56"/>
      <c r="KIY150" s="63"/>
      <c r="KIZ150" s="63"/>
      <c r="KJA150" s="68"/>
      <c r="KJB150" s="70"/>
      <c r="KJC150" s="69"/>
      <c r="KJD150" s="69"/>
      <c r="KJE150" s="69"/>
      <c r="KJF150" s="69"/>
      <c r="KJG150" s="69"/>
      <c r="KJH150" s="69"/>
      <c r="KJI150" s="69"/>
      <c r="KJJ150" s="69"/>
      <c r="KJK150" s="69"/>
      <c r="KJL150" s="69"/>
      <c r="KJM150" s="64"/>
      <c r="KJN150" s="56"/>
      <c r="KJO150" s="63"/>
      <c r="KJP150" s="63"/>
      <c r="KJQ150" s="68"/>
      <c r="KJR150" s="70"/>
      <c r="KJS150" s="69"/>
      <c r="KJT150" s="69"/>
      <c r="KJU150" s="69"/>
      <c r="KJV150" s="69"/>
      <c r="KJW150" s="69"/>
      <c r="KJX150" s="69"/>
      <c r="KJY150" s="69"/>
      <c r="KJZ150" s="69"/>
      <c r="KKA150" s="69"/>
      <c r="KKB150" s="69"/>
      <c r="KKC150" s="64"/>
      <c r="KKD150" s="56"/>
      <c r="KKE150" s="63"/>
      <c r="KKF150" s="63"/>
      <c r="KKG150" s="68"/>
      <c r="KKH150" s="70"/>
      <c r="KKI150" s="69"/>
      <c r="KKJ150" s="69"/>
      <c r="KKK150" s="69"/>
      <c r="KKL150" s="69"/>
      <c r="KKM150" s="69"/>
      <c r="KKN150" s="69"/>
      <c r="KKO150" s="69"/>
      <c r="KKP150" s="69"/>
      <c r="KKQ150" s="69"/>
      <c r="KKR150" s="69"/>
      <c r="KKS150" s="64"/>
      <c r="KKT150" s="56"/>
      <c r="KKU150" s="63"/>
      <c r="KKV150" s="63"/>
      <c r="KKW150" s="68"/>
      <c r="KKX150" s="70"/>
      <c r="KKY150" s="69"/>
      <c r="KKZ150" s="69"/>
      <c r="KLA150" s="69"/>
      <c r="KLB150" s="69"/>
      <c r="KLC150" s="69"/>
      <c r="KLD150" s="69"/>
      <c r="KLE150" s="69"/>
      <c r="KLF150" s="69"/>
      <c r="KLG150" s="69"/>
      <c r="KLH150" s="69"/>
      <c r="KLI150" s="64"/>
      <c r="KLJ150" s="56"/>
      <c r="KLK150" s="63"/>
      <c r="KLL150" s="63"/>
      <c r="KLM150" s="68"/>
      <c r="KLN150" s="70"/>
      <c r="KLO150" s="69"/>
      <c r="KLP150" s="69"/>
      <c r="KLQ150" s="69"/>
      <c r="KLR150" s="69"/>
      <c r="KLS150" s="69"/>
      <c r="KLT150" s="69"/>
      <c r="KLU150" s="69"/>
      <c r="KLV150" s="69"/>
      <c r="KLW150" s="69"/>
      <c r="KLX150" s="69"/>
      <c r="KLY150" s="64"/>
      <c r="KLZ150" s="56"/>
      <c r="KMA150" s="63"/>
      <c r="KMB150" s="63"/>
      <c r="KMC150" s="68"/>
      <c r="KMD150" s="70"/>
      <c r="KME150" s="69"/>
      <c r="KMF150" s="69"/>
      <c r="KMG150" s="69"/>
      <c r="KMH150" s="69"/>
      <c r="KMI150" s="69"/>
      <c r="KMJ150" s="69"/>
      <c r="KMK150" s="69"/>
      <c r="KML150" s="69"/>
      <c r="KMM150" s="69"/>
      <c r="KMN150" s="69"/>
      <c r="KMO150" s="64"/>
      <c r="KMP150" s="56"/>
      <c r="KMQ150" s="63"/>
      <c r="KMR150" s="63"/>
      <c r="KMS150" s="68"/>
      <c r="KMT150" s="70"/>
      <c r="KMU150" s="69"/>
      <c r="KMV150" s="69"/>
      <c r="KMW150" s="69"/>
      <c r="KMX150" s="69"/>
      <c r="KMY150" s="69"/>
      <c r="KMZ150" s="69"/>
      <c r="KNA150" s="69"/>
      <c r="KNB150" s="69"/>
      <c r="KNC150" s="69"/>
      <c r="KND150" s="69"/>
      <c r="KNE150" s="64"/>
      <c r="KNF150" s="56"/>
      <c r="KNG150" s="63"/>
      <c r="KNH150" s="63"/>
      <c r="KNI150" s="68"/>
      <c r="KNJ150" s="70"/>
      <c r="KNK150" s="69"/>
      <c r="KNL150" s="69"/>
      <c r="KNM150" s="69"/>
      <c r="KNN150" s="69"/>
      <c r="KNO150" s="69"/>
      <c r="KNP150" s="69"/>
      <c r="KNQ150" s="69"/>
      <c r="KNR150" s="69"/>
      <c r="KNS150" s="69"/>
      <c r="KNT150" s="69"/>
      <c r="KNU150" s="64"/>
      <c r="KNV150" s="56"/>
      <c r="KNW150" s="63"/>
      <c r="KNX150" s="63"/>
      <c r="KNY150" s="68"/>
      <c r="KNZ150" s="70"/>
      <c r="KOA150" s="69"/>
      <c r="KOB150" s="69"/>
      <c r="KOC150" s="69"/>
      <c r="KOD150" s="69"/>
      <c r="KOE150" s="69"/>
      <c r="KOF150" s="69"/>
      <c r="KOG150" s="69"/>
      <c r="KOH150" s="69"/>
      <c r="KOI150" s="69"/>
      <c r="KOJ150" s="69"/>
      <c r="KOK150" s="64"/>
      <c r="KOL150" s="56"/>
      <c r="KOM150" s="63"/>
      <c r="KON150" s="63"/>
      <c r="KOO150" s="68"/>
      <c r="KOP150" s="70"/>
      <c r="KOQ150" s="69"/>
      <c r="KOR150" s="69"/>
      <c r="KOS150" s="69"/>
      <c r="KOT150" s="69"/>
      <c r="KOU150" s="69"/>
      <c r="KOV150" s="69"/>
      <c r="KOW150" s="69"/>
      <c r="KOX150" s="69"/>
      <c r="KOY150" s="69"/>
      <c r="KOZ150" s="69"/>
      <c r="KPA150" s="64"/>
      <c r="KPB150" s="56"/>
      <c r="KPC150" s="63"/>
      <c r="KPD150" s="63"/>
      <c r="KPE150" s="68"/>
      <c r="KPF150" s="70"/>
      <c r="KPG150" s="69"/>
      <c r="KPH150" s="69"/>
      <c r="KPI150" s="69"/>
      <c r="KPJ150" s="69"/>
      <c r="KPK150" s="69"/>
      <c r="KPL150" s="69"/>
      <c r="KPM150" s="69"/>
      <c r="KPN150" s="69"/>
      <c r="KPO150" s="69"/>
      <c r="KPP150" s="69"/>
      <c r="KPQ150" s="64"/>
      <c r="KPR150" s="56"/>
      <c r="KPS150" s="63"/>
      <c r="KPT150" s="63"/>
      <c r="KPU150" s="68"/>
      <c r="KPV150" s="70"/>
      <c r="KPW150" s="69"/>
      <c r="KPX150" s="69"/>
      <c r="KPY150" s="69"/>
      <c r="KPZ150" s="69"/>
      <c r="KQA150" s="69"/>
      <c r="KQB150" s="69"/>
      <c r="KQC150" s="69"/>
      <c r="KQD150" s="69"/>
      <c r="KQE150" s="69"/>
      <c r="KQF150" s="69"/>
      <c r="KQG150" s="64"/>
      <c r="KQH150" s="56"/>
      <c r="KQI150" s="63"/>
      <c r="KQJ150" s="63"/>
      <c r="KQK150" s="68"/>
      <c r="KQL150" s="70"/>
      <c r="KQM150" s="69"/>
      <c r="KQN150" s="69"/>
      <c r="KQO150" s="69"/>
      <c r="KQP150" s="69"/>
      <c r="KQQ150" s="69"/>
      <c r="KQR150" s="69"/>
      <c r="KQS150" s="69"/>
      <c r="KQT150" s="69"/>
      <c r="KQU150" s="69"/>
      <c r="KQV150" s="69"/>
      <c r="KQW150" s="64"/>
      <c r="KQX150" s="56"/>
      <c r="KQY150" s="63"/>
      <c r="KQZ150" s="63"/>
      <c r="KRA150" s="68"/>
      <c r="KRB150" s="70"/>
      <c r="KRC150" s="69"/>
      <c r="KRD150" s="69"/>
      <c r="KRE150" s="69"/>
      <c r="KRF150" s="69"/>
      <c r="KRG150" s="69"/>
      <c r="KRH150" s="69"/>
      <c r="KRI150" s="69"/>
      <c r="KRJ150" s="69"/>
      <c r="KRK150" s="69"/>
      <c r="KRL150" s="69"/>
      <c r="KRM150" s="64"/>
      <c r="KRN150" s="56"/>
      <c r="KRO150" s="63"/>
      <c r="KRP150" s="63"/>
      <c r="KRQ150" s="68"/>
      <c r="KRR150" s="70"/>
      <c r="KRS150" s="69"/>
      <c r="KRT150" s="69"/>
      <c r="KRU150" s="69"/>
      <c r="KRV150" s="69"/>
      <c r="KRW150" s="69"/>
      <c r="KRX150" s="69"/>
      <c r="KRY150" s="69"/>
      <c r="KRZ150" s="69"/>
      <c r="KSA150" s="69"/>
      <c r="KSB150" s="69"/>
      <c r="KSC150" s="64"/>
      <c r="KSD150" s="56"/>
      <c r="KSE150" s="63"/>
      <c r="KSF150" s="63"/>
      <c r="KSG150" s="68"/>
      <c r="KSH150" s="70"/>
      <c r="KSI150" s="69"/>
      <c r="KSJ150" s="69"/>
      <c r="KSK150" s="69"/>
      <c r="KSL150" s="69"/>
      <c r="KSM150" s="69"/>
      <c r="KSN150" s="69"/>
      <c r="KSO150" s="69"/>
      <c r="KSP150" s="69"/>
      <c r="KSQ150" s="69"/>
      <c r="KSR150" s="69"/>
      <c r="KSS150" s="64"/>
      <c r="KST150" s="56"/>
      <c r="KSU150" s="63"/>
      <c r="KSV150" s="63"/>
      <c r="KSW150" s="68"/>
      <c r="KSX150" s="70"/>
      <c r="KSY150" s="69"/>
      <c r="KSZ150" s="69"/>
      <c r="KTA150" s="69"/>
      <c r="KTB150" s="69"/>
      <c r="KTC150" s="69"/>
      <c r="KTD150" s="69"/>
      <c r="KTE150" s="69"/>
      <c r="KTF150" s="69"/>
      <c r="KTG150" s="69"/>
      <c r="KTH150" s="69"/>
      <c r="KTI150" s="64"/>
      <c r="KTJ150" s="56"/>
      <c r="KTK150" s="63"/>
      <c r="KTL150" s="63"/>
      <c r="KTM150" s="68"/>
      <c r="KTN150" s="70"/>
      <c r="KTO150" s="69"/>
      <c r="KTP150" s="69"/>
      <c r="KTQ150" s="69"/>
      <c r="KTR150" s="69"/>
      <c r="KTS150" s="69"/>
      <c r="KTT150" s="69"/>
      <c r="KTU150" s="69"/>
      <c r="KTV150" s="69"/>
      <c r="KTW150" s="69"/>
      <c r="KTX150" s="69"/>
      <c r="KTY150" s="64"/>
      <c r="KTZ150" s="56"/>
      <c r="KUA150" s="63"/>
      <c r="KUB150" s="63"/>
      <c r="KUC150" s="68"/>
      <c r="KUD150" s="70"/>
      <c r="KUE150" s="69"/>
      <c r="KUF150" s="69"/>
      <c r="KUG150" s="69"/>
      <c r="KUH150" s="69"/>
      <c r="KUI150" s="69"/>
      <c r="KUJ150" s="69"/>
      <c r="KUK150" s="69"/>
      <c r="KUL150" s="69"/>
      <c r="KUM150" s="69"/>
      <c r="KUN150" s="69"/>
      <c r="KUO150" s="64"/>
      <c r="KUP150" s="56"/>
      <c r="KUQ150" s="63"/>
      <c r="KUR150" s="63"/>
      <c r="KUS150" s="68"/>
      <c r="KUT150" s="70"/>
      <c r="KUU150" s="69"/>
      <c r="KUV150" s="69"/>
      <c r="KUW150" s="69"/>
      <c r="KUX150" s="69"/>
      <c r="KUY150" s="69"/>
      <c r="KUZ150" s="69"/>
      <c r="KVA150" s="69"/>
      <c r="KVB150" s="69"/>
      <c r="KVC150" s="69"/>
      <c r="KVD150" s="69"/>
      <c r="KVE150" s="64"/>
      <c r="KVF150" s="56"/>
      <c r="KVG150" s="63"/>
      <c r="KVH150" s="63"/>
      <c r="KVI150" s="68"/>
      <c r="KVJ150" s="70"/>
      <c r="KVK150" s="69"/>
      <c r="KVL150" s="69"/>
      <c r="KVM150" s="69"/>
      <c r="KVN150" s="69"/>
      <c r="KVO150" s="69"/>
      <c r="KVP150" s="69"/>
      <c r="KVQ150" s="69"/>
      <c r="KVR150" s="69"/>
      <c r="KVS150" s="69"/>
      <c r="KVT150" s="69"/>
      <c r="KVU150" s="64"/>
      <c r="KVV150" s="56"/>
      <c r="KVW150" s="63"/>
      <c r="KVX150" s="63"/>
      <c r="KVY150" s="68"/>
      <c r="KVZ150" s="70"/>
      <c r="KWA150" s="69"/>
      <c r="KWB150" s="69"/>
      <c r="KWC150" s="69"/>
      <c r="KWD150" s="69"/>
      <c r="KWE150" s="69"/>
      <c r="KWF150" s="69"/>
      <c r="KWG150" s="69"/>
      <c r="KWH150" s="69"/>
      <c r="KWI150" s="69"/>
      <c r="KWJ150" s="69"/>
      <c r="KWK150" s="64"/>
      <c r="KWL150" s="56"/>
      <c r="KWM150" s="63"/>
      <c r="KWN150" s="63"/>
      <c r="KWO150" s="68"/>
      <c r="KWP150" s="70"/>
      <c r="KWQ150" s="69"/>
      <c r="KWR150" s="69"/>
      <c r="KWS150" s="69"/>
      <c r="KWT150" s="69"/>
      <c r="KWU150" s="69"/>
      <c r="KWV150" s="69"/>
      <c r="KWW150" s="69"/>
      <c r="KWX150" s="69"/>
      <c r="KWY150" s="69"/>
      <c r="KWZ150" s="69"/>
      <c r="KXA150" s="64"/>
      <c r="KXB150" s="56"/>
      <c r="KXC150" s="63"/>
      <c r="KXD150" s="63"/>
      <c r="KXE150" s="68"/>
      <c r="KXF150" s="70"/>
      <c r="KXG150" s="69"/>
      <c r="KXH150" s="69"/>
      <c r="KXI150" s="69"/>
      <c r="KXJ150" s="69"/>
      <c r="KXK150" s="69"/>
      <c r="KXL150" s="69"/>
      <c r="KXM150" s="69"/>
      <c r="KXN150" s="69"/>
      <c r="KXO150" s="69"/>
      <c r="KXP150" s="69"/>
      <c r="KXQ150" s="64"/>
      <c r="KXR150" s="56"/>
      <c r="KXS150" s="63"/>
      <c r="KXT150" s="63"/>
      <c r="KXU150" s="68"/>
      <c r="KXV150" s="70"/>
      <c r="KXW150" s="69"/>
      <c r="KXX150" s="69"/>
      <c r="KXY150" s="69"/>
      <c r="KXZ150" s="69"/>
      <c r="KYA150" s="69"/>
      <c r="KYB150" s="69"/>
      <c r="KYC150" s="69"/>
      <c r="KYD150" s="69"/>
      <c r="KYE150" s="69"/>
      <c r="KYF150" s="69"/>
      <c r="KYG150" s="64"/>
      <c r="KYH150" s="56"/>
      <c r="KYI150" s="63"/>
      <c r="KYJ150" s="63"/>
      <c r="KYK150" s="68"/>
      <c r="KYL150" s="70"/>
      <c r="KYM150" s="69"/>
      <c r="KYN150" s="69"/>
      <c r="KYO150" s="69"/>
      <c r="KYP150" s="69"/>
      <c r="KYQ150" s="69"/>
      <c r="KYR150" s="69"/>
      <c r="KYS150" s="69"/>
      <c r="KYT150" s="69"/>
      <c r="KYU150" s="69"/>
      <c r="KYV150" s="69"/>
      <c r="KYW150" s="64"/>
      <c r="KYX150" s="56"/>
      <c r="KYY150" s="63"/>
      <c r="KYZ150" s="63"/>
      <c r="KZA150" s="68"/>
      <c r="KZB150" s="70"/>
      <c r="KZC150" s="69"/>
      <c r="KZD150" s="69"/>
      <c r="KZE150" s="69"/>
      <c r="KZF150" s="69"/>
      <c r="KZG150" s="69"/>
      <c r="KZH150" s="69"/>
      <c r="KZI150" s="69"/>
      <c r="KZJ150" s="69"/>
      <c r="KZK150" s="69"/>
      <c r="KZL150" s="69"/>
      <c r="KZM150" s="64"/>
      <c r="KZN150" s="56"/>
      <c r="KZO150" s="63"/>
      <c r="KZP150" s="63"/>
      <c r="KZQ150" s="68"/>
      <c r="KZR150" s="70"/>
      <c r="KZS150" s="69"/>
      <c r="KZT150" s="69"/>
      <c r="KZU150" s="69"/>
      <c r="KZV150" s="69"/>
      <c r="KZW150" s="69"/>
      <c r="KZX150" s="69"/>
      <c r="KZY150" s="69"/>
      <c r="KZZ150" s="69"/>
      <c r="LAA150" s="69"/>
      <c r="LAB150" s="69"/>
      <c r="LAC150" s="64"/>
      <c r="LAD150" s="56"/>
      <c r="LAE150" s="63"/>
      <c r="LAF150" s="63"/>
      <c r="LAG150" s="68"/>
      <c r="LAH150" s="70"/>
      <c r="LAI150" s="69"/>
      <c r="LAJ150" s="69"/>
      <c r="LAK150" s="69"/>
      <c r="LAL150" s="69"/>
      <c r="LAM150" s="69"/>
      <c r="LAN150" s="69"/>
      <c r="LAO150" s="69"/>
      <c r="LAP150" s="69"/>
      <c r="LAQ150" s="69"/>
      <c r="LAR150" s="69"/>
      <c r="LAS150" s="64"/>
      <c r="LAT150" s="56"/>
      <c r="LAU150" s="63"/>
      <c r="LAV150" s="63"/>
      <c r="LAW150" s="68"/>
      <c r="LAX150" s="70"/>
      <c r="LAY150" s="69"/>
      <c r="LAZ150" s="69"/>
      <c r="LBA150" s="69"/>
      <c r="LBB150" s="69"/>
      <c r="LBC150" s="69"/>
      <c r="LBD150" s="69"/>
      <c r="LBE150" s="69"/>
      <c r="LBF150" s="69"/>
      <c r="LBG150" s="69"/>
      <c r="LBH150" s="69"/>
      <c r="LBI150" s="64"/>
      <c r="LBJ150" s="56"/>
      <c r="LBK150" s="63"/>
      <c r="LBL150" s="63"/>
      <c r="LBM150" s="68"/>
      <c r="LBN150" s="70"/>
      <c r="LBO150" s="69"/>
      <c r="LBP150" s="69"/>
      <c r="LBQ150" s="69"/>
      <c r="LBR150" s="69"/>
      <c r="LBS150" s="69"/>
      <c r="LBT150" s="69"/>
      <c r="LBU150" s="69"/>
      <c r="LBV150" s="69"/>
      <c r="LBW150" s="69"/>
      <c r="LBX150" s="69"/>
      <c r="LBY150" s="64"/>
      <c r="LBZ150" s="56"/>
      <c r="LCA150" s="63"/>
      <c r="LCB150" s="63"/>
      <c r="LCC150" s="68"/>
      <c r="LCD150" s="70"/>
      <c r="LCE150" s="69"/>
      <c r="LCF150" s="69"/>
      <c r="LCG150" s="69"/>
      <c r="LCH150" s="69"/>
      <c r="LCI150" s="69"/>
      <c r="LCJ150" s="69"/>
      <c r="LCK150" s="69"/>
      <c r="LCL150" s="69"/>
      <c r="LCM150" s="69"/>
      <c r="LCN150" s="69"/>
      <c r="LCO150" s="64"/>
      <c r="LCP150" s="56"/>
      <c r="LCQ150" s="63"/>
      <c r="LCR150" s="63"/>
      <c r="LCS150" s="68"/>
      <c r="LCT150" s="70"/>
      <c r="LCU150" s="69"/>
      <c r="LCV150" s="69"/>
      <c r="LCW150" s="69"/>
      <c r="LCX150" s="69"/>
      <c r="LCY150" s="69"/>
      <c r="LCZ150" s="69"/>
      <c r="LDA150" s="69"/>
      <c r="LDB150" s="69"/>
      <c r="LDC150" s="69"/>
      <c r="LDD150" s="69"/>
      <c r="LDE150" s="64"/>
      <c r="LDF150" s="56"/>
      <c r="LDG150" s="63"/>
      <c r="LDH150" s="63"/>
      <c r="LDI150" s="68"/>
      <c r="LDJ150" s="70"/>
      <c r="LDK150" s="69"/>
      <c r="LDL150" s="69"/>
      <c r="LDM150" s="69"/>
      <c r="LDN150" s="69"/>
      <c r="LDO150" s="69"/>
      <c r="LDP150" s="69"/>
      <c r="LDQ150" s="69"/>
      <c r="LDR150" s="69"/>
      <c r="LDS150" s="69"/>
      <c r="LDT150" s="69"/>
      <c r="LDU150" s="64"/>
      <c r="LDV150" s="56"/>
      <c r="LDW150" s="63"/>
      <c r="LDX150" s="63"/>
      <c r="LDY150" s="68"/>
      <c r="LDZ150" s="70"/>
      <c r="LEA150" s="69"/>
      <c r="LEB150" s="69"/>
      <c r="LEC150" s="69"/>
      <c r="LED150" s="69"/>
      <c r="LEE150" s="69"/>
      <c r="LEF150" s="69"/>
      <c r="LEG150" s="69"/>
      <c r="LEH150" s="69"/>
      <c r="LEI150" s="69"/>
      <c r="LEJ150" s="69"/>
      <c r="LEK150" s="64"/>
      <c r="LEL150" s="56"/>
      <c r="LEM150" s="63"/>
      <c r="LEN150" s="63"/>
      <c r="LEO150" s="68"/>
      <c r="LEP150" s="70"/>
      <c r="LEQ150" s="69"/>
      <c r="LER150" s="69"/>
      <c r="LES150" s="69"/>
      <c r="LET150" s="69"/>
      <c r="LEU150" s="69"/>
      <c r="LEV150" s="69"/>
      <c r="LEW150" s="69"/>
      <c r="LEX150" s="69"/>
      <c r="LEY150" s="69"/>
      <c r="LEZ150" s="69"/>
      <c r="LFA150" s="64"/>
      <c r="LFB150" s="56"/>
      <c r="LFC150" s="63"/>
      <c r="LFD150" s="63"/>
      <c r="LFE150" s="68"/>
      <c r="LFF150" s="70"/>
      <c r="LFG150" s="69"/>
      <c r="LFH150" s="69"/>
      <c r="LFI150" s="69"/>
      <c r="LFJ150" s="69"/>
      <c r="LFK150" s="69"/>
      <c r="LFL150" s="69"/>
      <c r="LFM150" s="69"/>
      <c r="LFN150" s="69"/>
      <c r="LFO150" s="69"/>
      <c r="LFP150" s="69"/>
      <c r="LFQ150" s="64"/>
      <c r="LFR150" s="56"/>
      <c r="LFS150" s="63"/>
      <c r="LFT150" s="63"/>
      <c r="LFU150" s="68"/>
      <c r="LFV150" s="70"/>
      <c r="LFW150" s="69"/>
      <c r="LFX150" s="69"/>
      <c r="LFY150" s="69"/>
      <c r="LFZ150" s="69"/>
      <c r="LGA150" s="69"/>
      <c r="LGB150" s="69"/>
      <c r="LGC150" s="69"/>
      <c r="LGD150" s="69"/>
      <c r="LGE150" s="69"/>
      <c r="LGF150" s="69"/>
      <c r="LGG150" s="64"/>
      <c r="LGH150" s="56"/>
      <c r="LGI150" s="63"/>
      <c r="LGJ150" s="63"/>
      <c r="LGK150" s="68"/>
      <c r="LGL150" s="70"/>
      <c r="LGM150" s="69"/>
      <c r="LGN150" s="69"/>
      <c r="LGO150" s="69"/>
      <c r="LGP150" s="69"/>
      <c r="LGQ150" s="69"/>
      <c r="LGR150" s="69"/>
      <c r="LGS150" s="69"/>
      <c r="LGT150" s="69"/>
      <c r="LGU150" s="69"/>
      <c r="LGV150" s="69"/>
      <c r="LGW150" s="64"/>
      <c r="LGX150" s="56"/>
      <c r="LGY150" s="63"/>
      <c r="LGZ150" s="63"/>
      <c r="LHA150" s="68"/>
      <c r="LHB150" s="70"/>
      <c r="LHC150" s="69"/>
      <c r="LHD150" s="69"/>
      <c r="LHE150" s="69"/>
      <c r="LHF150" s="69"/>
      <c r="LHG150" s="69"/>
      <c r="LHH150" s="69"/>
      <c r="LHI150" s="69"/>
      <c r="LHJ150" s="69"/>
      <c r="LHK150" s="69"/>
      <c r="LHL150" s="69"/>
      <c r="LHM150" s="64"/>
      <c r="LHN150" s="56"/>
      <c r="LHO150" s="63"/>
      <c r="LHP150" s="63"/>
      <c r="LHQ150" s="68"/>
      <c r="LHR150" s="70"/>
      <c r="LHS150" s="69"/>
      <c r="LHT150" s="69"/>
      <c r="LHU150" s="69"/>
      <c r="LHV150" s="69"/>
      <c r="LHW150" s="69"/>
      <c r="LHX150" s="69"/>
      <c r="LHY150" s="69"/>
      <c r="LHZ150" s="69"/>
      <c r="LIA150" s="69"/>
      <c r="LIB150" s="69"/>
      <c r="LIC150" s="64"/>
      <c r="LID150" s="56"/>
      <c r="LIE150" s="63"/>
      <c r="LIF150" s="63"/>
      <c r="LIG150" s="68"/>
      <c r="LIH150" s="70"/>
      <c r="LII150" s="69"/>
      <c r="LIJ150" s="69"/>
      <c r="LIK150" s="69"/>
      <c r="LIL150" s="69"/>
      <c r="LIM150" s="69"/>
      <c r="LIN150" s="69"/>
      <c r="LIO150" s="69"/>
      <c r="LIP150" s="69"/>
      <c r="LIQ150" s="69"/>
      <c r="LIR150" s="69"/>
      <c r="LIS150" s="64"/>
      <c r="LIT150" s="56"/>
      <c r="LIU150" s="63"/>
      <c r="LIV150" s="63"/>
      <c r="LIW150" s="68"/>
      <c r="LIX150" s="70"/>
      <c r="LIY150" s="69"/>
      <c r="LIZ150" s="69"/>
      <c r="LJA150" s="69"/>
      <c r="LJB150" s="69"/>
      <c r="LJC150" s="69"/>
      <c r="LJD150" s="69"/>
      <c r="LJE150" s="69"/>
      <c r="LJF150" s="69"/>
      <c r="LJG150" s="69"/>
      <c r="LJH150" s="69"/>
      <c r="LJI150" s="64"/>
      <c r="LJJ150" s="56"/>
      <c r="LJK150" s="63"/>
      <c r="LJL150" s="63"/>
      <c r="LJM150" s="68"/>
      <c r="LJN150" s="70"/>
      <c r="LJO150" s="69"/>
      <c r="LJP150" s="69"/>
      <c r="LJQ150" s="69"/>
      <c r="LJR150" s="69"/>
      <c r="LJS150" s="69"/>
      <c r="LJT150" s="69"/>
      <c r="LJU150" s="69"/>
      <c r="LJV150" s="69"/>
      <c r="LJW150" s="69"/>
      <c r="LJX150" s="69"/>
      <c r="LJY150" s="64"/>
      <c r="LJZ150" s="56"/>
      <c r="LKA150" s="63"/>
      <c r="LKB150" s="63"/>
      <c r="LKC150" s="68"/>
      <c r="LKD150" s="70"/>
      <c r="LKE150" s="69"/>
      <c r="LKF150" s="69"/>
      <c r="LKG150" s="69"/>
      <c r="LKH150" s="69"/>
      <c r="LKI150" s="69"/>
      <c r="LKJ150" s="69"/>
      <c r="LKK150" s="69"/>
      <c r="LKL150" s="69"/>
      <c r="LKM150" s="69"/>
      <c r="LKN150" s="69"/>
      <c r="LKO150" s="64"/>
      <c r="LKP150" s="56"/>
      <c r="LKQ150" s="63"/>
      <c r="LKR150" s="63"/>
      <c r="LKS150" s="68"/>
      <c r="LKT150" s="70"/>
      <c r="LKU150" s="69"/>
      <c r="LKV150" s="69"/>
      <c r="LKW150" s="69"/>
      <c r="LKX150" s="69"/>
      <c r="LKY150" s="69"/>
      <c r="LKZ150" s="69"/>
      <c r="LLA150" s="69"/>
      <c r="LLB150" s="69"/>
      <c r="LLC150" s="69"/>
      <c r="LLD150" s="69"/>
      <c r="LLE150" s="64"/>
      <c r="LLF150" s="56"/>
      <c r="LLG150" s="63"/>
      <c r="LLH150" s="63"/>
      <c r="LLI150" s="68"/>
      <c r="LLJ150" s="70"/>
      <c r="LLK150" s="69"/>
      <c r="LLL150" s="69"/>
      <c r="LLM150" s="69"/>
      <c r="LLN150" s="69"/>
      <c r="LLO150" s="69"/>
      <c r="LLP150" s="69"/>
      <c r="LLQ150" s="69"/>
      <c r="LLR150" s="69"/>
      <c r="LLS150" s="69"/>
      <c r="LLT150" s="69"/>
      <c r="LLU150" s="64"/>
      <c r="LLV150" s="56"/>
      <c r="LLW150" s="63"/>
      <c r="LLX150" s="63"/>
      <c r="LLY150" s="68"/>
      <c r="LLZ150" s="70"/>
      <c r="LMA150" s="69"/>
      <c r="LMB150" s="69"/>
      <c r="LMC150" s="69"/>
      <c r="LMD150" s="69"/>
      <c r="LME150" s="69"/>
      <c r="LMF150" s="69"/>
      <c r="LMG150" s="69"/>
      <c r="LMH150" s="69"/>
      <c r="LMI150" s="69"/>
      <c r="LMJ150" s="69"/>
      <c r="LMK150" s="64"/>
      <c r="LML150" s="56"/>
      <c r="LMM150" s="63"/>
      <c r="LMN150" s="63"/>
      <c r="LMO150" s="68"/>
      <c r="LMP150" s="70"/>
      <c r="LMQ150" s="69"/>
      <c r="LMR150" s="69"/>
      <c r="LMS150" s="69"/>
      <c r="LMT150" s="69"/>
      <c r="LMU150" s="69"/>
      <c r="LMV150" s="69"/>
      <c r="LMW150" s="69"/>
      <c r="LMX150" s="69"/>
      <c r="LMY150" s="69"/>
      <c r="LMZ150" s="69"/>
      <c r="LNA150" s="64"/>
      <c r="LNB150" s="56"/>
      <c r="LNC150" s="63"/>
      <c r="LND150" s="63"/>
      <c r="LNE150" s="68"/>
      <c r="LNF150" s="70"/>
      <c r="LNG150" s="69"/>
      <c r="LNH150" s="69"/>
      <c r="LNI150" s="69"/>
      <c r="LNJ150" s="69"/>
      <c r="LNK150" s="69"/>
      <c r="LNL150" s="69"/>
      <c r="LNM150" s="69"/>
      <c r="LNN150" s="69"/>
      <c r="LNO150" s="69"/>
      <c r="LNP150" s="69"/>
      <c r="LNQ150" s="64"/>
      <c r="LNR150" s="56"/>
      <c r="LNS150" s="63"/>
      <c r="LNT150" s="63"/>
      <c r="LNU150" s="68"/>
      <c r="LNV150" s="70"/>
      <c r="LNW150" s="69"/>
      <c r="LNX150" s="69"/>
      <c r="LNY150" s="69"/>
      <c r="LNZ150" s="69"/>
      <c r="LOA150" s="69"/>
      <c r="LOB150" s="69"/>
      <c r="LOC150" s="69"/>
      <c r="LOD150" s="69"/>
      <c r="LOE150" s="69"/>
      <c r="LOF150" s="69"/>
      <c r="LOG150" s="64"/>
      <c r="LOH150" s="56"/>
      <c r="LOI150" s="63"/>
      <c r="LOJ150" s="63"/>
      <c r="LOK150" s="68"/>
      <c r="LOL150" s="70"/>
      <c r="LOM150" s="69"/>
      <c r="LON150" s="69"/>
      <c r="LOO150" s="69"/>
      <c r="LOP150" s="69"/>
      <c r="LOQ150" s="69"/>
      <c r="LOR150" s="69"/>
      <c r="LOS150" s="69"/>
      <c r="LOT150" s="69"/>
      <c r="LOU150" s="69"/>
      <c r="LOV150" s="69"/>
      <c r="LOW150" s="64"/>
      <c r="LOX150" s="56"/>
      <c r="LOY150" s="63"/>
      <c r="LOZ150" s="63"/>
      <c r="LPA150" s="68"/>
      <c r="LPB150" s="70"/>
      <c r="LPC150" s="69"/>
      <c r="LPD150" s="69"/>
      <c r="LPE150" s="69"/>
      <c r="LPF150" s="69"/>
      <c r="LPG150" s="69"/>
      <c r="LPH150" s="69"/>
      <c r="LPI150" s="69"/>
      <c r="LPJ150" s="69"/>
      <c r="LPK150" s="69"/>
      <c r="LPL150" s="69"/>
      <c r="LPM150" s="64"/>
      <c r="LPN150" s="56"/>
      <c r="LPO150" s="63"/>
      <c r="LPP150" s="63"/>
      <c r="LPQ150" s="68"/>
      <c r="LPR150" s="70"/>
      <c r="LPS150" s="69"/>
      <c r="LPT150" s="69"/>
      <c r="LPU150" s="69"/>
      <c r="LPV150" s="69"/>
      <c r="LPW150" s="69"/>
      <c r="LPX150" s="69"/>
      <c r="LPY150" s="69"/>
      <c r="LPZ150" s="69"/>
      <c r="LQA150" s="69"/>
      <c r="LQB150" s="69"/>
      <c r="LQC150" s="64"/>
      <c r="LQD150" s="56"/>
      <c r="LQE150" s="63"/>
      <c r="LQF150" s="63"/>
      <c r="LQG150" s="68"/>
      <c r="LQH150" s="70"/>
      <c r="LQI150" s="69"/>
      <c r="LQJ150" s="69"/>
      <c r="LQK150" s="69"/>
      <c r="LQL150" s="69"/>
      <c r="LQM150" s="69"/>
      <c r="LQN150" s="69"/>
      <c r="LQO150" s="69"/>
      <c r="LQP150" s="69"/>
      <c r="LQQ150" s="69"/>
      <c r="LQR150" s="69"/>
      <c r="LQS150" s="64"/>
      <c r="LQT150" s="56"/>
      <c r="LQU150" s="63"/>
      <c r="LQV150" s="63"/>
      <c r="LQW150" s="68"/>
      <c r="LQX150" s="70"/>
      <c r="LQY150" s="69"/>
      <c r="LQZ150" s="69"/>
      <c r="LRA150" s="69"/>
      <c r="LRB150" s="69"/>
      <c r="LRC150" s="69"/>
      <c r="LRD150" s="69"/>
      <c r="LRE150" s="69"/>
      <c r="LRF150" s="69"/>
      <c r="LRG150" s="69"/>
      <c r="LRH150" s="69"/>
      <c r="LRI150" s="64"/>
      <c r="LRJ150" s="56"/>
      <c r="LRK150" s="63"/>
      <c r="LRL150" s="63"/>
      <c r="LRM150" s="68"/>
      <c r="LRN150" s="70"/>
      <c r="LRO150" s="69"/>
      <c r="LRP150" s="69"/>
      <c r="LRQ150" s="69"/>
      <c r="LRR150" s="69"/>
      <c r="LRS150" s="69"/>
      <c r="LRT150" s="69"/>
      <c r="LRU150" s="69"/>
      <c r="LRV150" s="69"/>
      <c r="LRW150" s="69"/>
      <c r="LRX150" s="69"/>
      <c r="LRY150" s="64"/>
      <c r="LRZ150" s="56"/>
      <c r="LSA150" s="63"/>
      <c r="LSB150" s="63"/>
      <c r="LSC150" s="68"/>
      <c r="LSD150" s="70"/>
      <c r="LSE150" s="69"/>
      <c r="LSF150" s="69"/>
      <c r="LSG150" s="69"/>
      <c r="LSH150" s="69"/>
      <c r="LSI150" s="69"/>
      <c r="LSJ150" s="69"/>
      <c r="LSK150" s="69"/>
      <c r="LSL150" s="69"/>
      <c r="LSM150" s="69"/>
      <c r="LSN150" s="69"/>
      <c r="LSO150" s="64"/>
      <c r="LSP150" s="56"/>
      <c r="LSQ150" s="63"/>
      <c r="LSR150" s="63"/>
      <c r="LSS150" s="68"/>
      <c r="LST150" s="70"/>
      <c r="LSU150" s="69"/>
      <c r="LSV150" s="69"/>
      <c r="LSW150" s="69"/>
      <c r="LSX150" s="69"/>
      <c r="LSY150" s="69"/>
      <c r="LSZ150" s="69"/>
      <c r="LTA150" s="69"/>
      <c r="LTB150" s="69"/>
      <c r="LTC150" s="69"/>
      <c r="LTD150" s="69"/>
      <c r="LTE150" s="64"/>
      <c r="LTF150" s="56"/>
      <c r="LTG150" s="63"/>
      <c r="LTH150" s="63"/>
      <c r="LTI150" s="68"/>
      <c r="LTJ150" s="70"/>
      <c r="LTK150" s="69"/>
      <c r="LTL150" s="69"/>
      <c r="LTM150" s="69"/>
      <c r="LTN150" s="69"/>
      <c r="LTO150" s="69"/>
      <c r="LTP150" s="69"/>
      <c r="LTQ150" s="69"/>
      <c r="LTR150" s="69"/>
      <c r="LTS150" s="69"/>
      <c r="LTT150" s="69"/>
      <c r="LTU150" s="64"/>
      <c r="LTV150" s="56"/>
      <c r="LTW150" s="63"/>
      <c r="LTX150" s="63"/>
      <c r="LTY150" s="68"/>
      <c r="LTZ150" s="70"/>
      <c r="LUA150" s="69"/>
      <c r="LUB150" s="69"/>
      <c r="LUC150" s="69"/>
      <c r="LUD150" s="69"/>
      <c r="LUE150" s="69"/>
      <c r="LUF150" s="69"/>
      <c r="LUG150" s="69"/>
      <c r="LUH150" s="69"/>
      <c r="LUI150" s="69"/>
      <c r="LUJ150" s="69"/>
      <c r="LUK150" s="64"/>
      <c r="LUL150" s="56"/>
      <c r="LUM150" s="63"/>
      <c r="LUN150" s="63"/>
      <c r="LUO150" s="68"/>
      <c r="LUP150" s="70"/>
      <c r="LUQ150" s="69"/>
      <c r="LUR150" s="69"/>
      <c r="LUS150" s="69"/>
      <c r="LUT150" s="69"/>
      <c r="LUU150" s="69"/>
      <c r="LUV150" s="69"/>
      <c r="LUW150" s="69"/>
      <c r="LUX150" s="69"/>
      <c r="LUY150" s="69"/>
      <c r="LUZ150" s="69"/>
      <c r="LVA150" s="64"/>
      <c r="LVB150" s="56"/>
      <c r="LVC150" s="63"/>
      <c r="LVD150" s="63"/>
      <c r="LVE150" s="68"/>
      <c r="LVF150" s="70"/>
      <c r="LVG150" s="69"/>
      <c r="LVH150" s="69"/>
      <c r="LVI150" s="69"/>
      <c r="LVJ150" s="69"/>
      <c r="LVK150" s="69"/>
      <c r="LVL150" s="69"/>
      <c r="LVM150" s="69"/>
      <c r="LVN150" s="69"/>
      <c r="LVO150" s="69"/>
      <c r="LVP150" s="69"/>
      <c r="LVQ150" s="64"/>
      <c r="LVR150" s="56"/>
      <c r="LVS150" s="63"/>
      <c r="LVT150" s="63"/>
      <c r="LVU150" s="68"/>
      <c r="LVV150" s="70"/>
      <c r="LVW150" s="69"/>
      <c r="LVX150" s="69"/>
      <c r="LVY150" s="69"/>
      <c r="LVZ150" s="69"/>
      <c r="LWA150" s="69"/>
      <c r="LWB150" s="69"/>
      <c r="LWC150" s="69"/>
      <c r="LWD150" s="69"/>
      <c r="LWE150" s="69"/>
      <c r="LWF150" s="69"/>
      <c r="LWG150" s="64"/>
      <c r="LWH150" s="56"/>
      <c r="LWI150" s="63"/>
      <c r="LWJ150" s="63"/>
      <c r="LWK150" s="68"/>
      <c r="LWL150" s="70"/>
      <c r="LWM150" s="69"/>
      <c r="LWN150" s="69"/>
      <c r="LWO150" s="69"/>
      <c r="LWP150" s="69"/>
      <c r="LWQ150" s="69"/>
      <c r="LWR150" s="69"/>
      <c r="LWS150" s="69"/>
      <c r="LWT150" s="69"/>
      <c r="LWU150" s="69"/>
      <c r="LWV150" s="69"/>
      <c r="LWW150" s="64"/>
      <c r="LWX150" s="56"/>
      <c r="LWY150" s="63"/>
      <c r="LWZ150" s="63"/>
      <c r="LXA150" s="68"/>
      <c r="LXB150" s="70"/>
      <c r="LXC150" s="69"/>
      <c r="LXD150" s="69"/>
      <c r="LXE150" s="69"/>
      <c r="LXF150" s="69"/>
      <c r="LXG150" s="69"/>
      <c r="LXH150" s="69"/>
      <c r="LXI150" s="69"/>
      <c r="LXJ150" s="69"/>
      <c r="LXK150" s="69"/>
      <c r="LXL150" s="69"/>
      <c r="LXM150" s="64"/>
      <c r="LXN150" s="56"/>
      <c r="LXO150" s="63"/>
      <c r="LXP150" s="63"/>
      <c r="LXQ150" s="68"/>
      <c r="LXR150" s="70"/>
      <c r="LXS150" s="69"/>
      <c r="LXT150" s="69"/>
      <c r="LXU150" s="69"/>
      <c r="LXV150" s="69"/>
      <c r="LXW150" s="69"/>
      <c r="LXX150" s="69"/>
      <c r="LXY150" s="69"/>
      <c r="LXZ150" s="69"/>
      <c r="LYA150" s="69"/>
      <c r="LYB150" s="69"/>
      <c r="LYC150" s="64"/>
      <c r="LYD150" s="56"/>
      <c r="LYE150" s="63"/>
      <c r="LYF150" s="63"/>
      <c r="LYG150" s="68"/>
      <c r="LYH150" s="70"/>
      <c r="LYI150" s="69"/>
      <c r="LYJ150" s="69"/>
      <c r="LYK150" s="69"/>
      <c r="LYL150" s="69"/>
      <c r="LYM150" s="69"/>
      <c r="LYN150" s="69"/>
      <c r="LYO150" s="69"/>
      <c r="LYP150" s="69"/>
      <c r="LYQ150" s="69"/>
      <c r="LYR150" s="69"/>
      <c r="LYS150" s="64"/>
      <c r="LYT150" s="56"/>
      <c r="LYU150" s="63"/>
      <c r="LYV150" s="63"/>
      <c r="LYW150" s="68"/>
      <c r="LYX150" s="70"/>
      <c r="LYY150" s="69"/>
      <c r="LYZ150" s="69"/>
      <c r="LZA150" s="69"/>
      <c r="LZB150" s="69"/>
      <c r="LZC150" s="69"/>
      <c r="LZD150" s="69"/>
      <c r="LZE150" s="69"/>
      <c r="LZF150" s="69"/>
      <c r="LZG150" s="69"/>
      <c r="LZH150" s="69"/>
      <c r="LZI150" s="64"/>
      <c r="LZJ150" s="56"/>
      <c r="LZK150" s="63"/>
      <c r="LZL150" s="63"/>
      <c r="LZM150" s="68"/>
      <c r="LZN150" s="70"/>
      <c r="LZO150" s="69"/>
      <c r="LZP150" s="69"/>
      <c r="LZQ150" s="69"/>
      <c r="LZR150" s="69"/>
      <c r="LZS150" s="69"/>
      <c r="LZT150" s="69"/>
      <c r="LZU150" s="69"/>
      <c r="LZV150" s="69"/>
      <c r="LZW150" s="69"/>
      <c r="LZX150" s="69"/>
      <c r="LZY150" s="64"/>
      <c r="LZZ150" s="56"/>
      <c r="MAA150" s="63"/>
      <c r="MAB150" s="63"/>
      <c r="MAC150" s="68"/>
      <c r="MAD150" s="70"/>
      <c r="MAE150" s="69"/>
      <c r="MAF150" s="69"/>
      <c r="MAG150" s="69"/>
      <c r="MAH150" s="69"/>
      <c r="MAI150" s="69"/>
      <c r="MAJ150" s="69"/>
      <c r="MAK150" s="69"/>
      <c r="MAL150" s="69"/>
      <c r="MAM150" s="69"/>
      <c r="MAN150" s="69"/>
      <c r="MAO150" s="64"/>
      <c r="MAP150" s="56"/>
      <c r="MAQ150" s="63"/>
      <c r="MAR150" s="63"/>
      <c r="MAS150" s="68"/>
      <c r="MAT150" s="70"/>
      <c r="MAU150" s="69"/>
      <c r="MAV150" s="69"/>
      <c r="MAW150" s="69"/>
      <c r="MAX150" s="69"/>
      <c r="MAY150" s="69"/>
      <c r="MAZ150" s="69"/>
      <c r="MBA150" s="69"/>
      <c r="MBB150" s="69"/>
      <c r="MBC150" s="69"/>
      <c r="MBD150" s="69"/>
      <c r="MBE150" s="64"/>
      <c r="MBF150" s="56"/>
      <c r="MBG150" s="63"/>
      <c r="MBH150" s="63"/>
      <c r="MBI150" s="68"/>
      <c r="MBJ150" s="70"/>
      <c r="MBK150" s="69"/>
      <c r="MBL150" s="69"/>
      <c r="MBM150" s="69"/>
      <c r="MBN150" s="69"/>
      <c r="MBO150" s="69"/>
      <c r="MBP150" s="69"/>
      <c r="MBQ150" s="69"/>
      <c r="MBR150" s="69"/>
      <c r="MBS150" s="69"/>
      <c r="MBT150" s="69"/>
      <c r="MBU150" s="64"/>
      <c r="MBV150" s="56"/>
      <c r="MBW150" s="63"/>
      <c r="MBX150" s="63"/>
      <c r="MBY150" s="68"/>
      <c r="MBZ150" s="70"/>
      <c r="MCA150" s="69"/>
      <c r="MCB150" s="69"/>
      <c r="MCC150" s="69"/>
      <c r="MCD150" s="69"/>
      <c r="MCE150" s="69"/>
      <c r="MCF150" s="69"/>
      <c r="MCG150" s="69"/>
      <c r="MCH150" s="69"/>
      <c r="MCI150" s="69"/>
      <c r="MCJ150" s="69"/>
      <c r="MCK150" s="64"/>
      <c r="MCL150" s="56"/>
      <c r="MCM150" s="63"/>
      <c r="MCN150" s="63"/>
      <c r="MCO150" s="68"/>
      <c r="MCP150" s="70"/>
      <c r="MCQ150" s="69"/>
      <c r="MCR150" s="69"/>
      <c r="MCS150" s="69"/>
      <c r="MCT150" s="69"/>
      <c r="MCU150" s="69"/>
      <c r="MCV150" s="69"/>
      <c r="MCW150" s="69"/>
      <c r="MCX150" s="69"/>
      <c r="MCY150" s="69"/>
      <c r="MCZ150" s="69"/>
      <c r="MDA150" s="64"/>
      <c r="MDB150" s="56"/>
      <c r="MDC150" s="63"/>
      <c r="MDD150" s="63"/>
      <c r="MDE150" s="68"/>
      <c r="MDF150" s="70"/>
      <c r="MDG150" s="69"/>
      <c r="MDH150" s="69"/>
      <c r="MDI150" s="69"/>
      <c r="MDJ150" s="69"/>
      <c r="MDK150" s="69"/>
      <c r="MDL150" s="69"/>
      <c r="MDM150" s="69"/>
      <c r="MDN150" s="69"/>
      <c r="MDO150" s="69"/>
      <c r="MDP150" s="69"/>
      <c r="MDQ150" s="64"/>
      <c r="MDR150" s="56"/>
      <c r="MDS150" s="63"/>
      <c r="MDT150" s="63"/>
      <c r="MDU150" s="68"/>
      <c r="MDV150" s="70"/>
      <c r="MDW150" s="69"/>
      <c r="MDX150" s="69"/>
      <c r="MDY150" s="69"/>
      <c r="MDZ150" s="69"/>
      <c r="MEA150" s="69"/>
      <c r="MEB150" s="69"/>
      <c r="MEC150" s="69"/>
      <c r="MED150" s="69"/>
      <c r="MEE150" s="69"/>
      <c r="MEF150" s="69"/>
      <c r="MEG150" s="64"/>
      <c r="MEH150" s="56"/>
      <c r="MEI150" s="63"/>
      <c r="MEJ150" s="63"/>
      <c r="MEK150" s="68"/>
      <c r="MEL150" s="70"/>
      <c r="MEM150" s="69"/>
      <c r="MEN150" s="69"/>
      <c r="MEO150" s="69"/>
      <c r="MEP150" s="69"/>
      <c r="MEQ150" s="69"/>
      <c r="MER150" s="69"/>
      <c r="MES150" s="69"/>
      <c r="MET150" s="69"/>
      <c r="MEU150" s="69"/>
      <c r="MEV150" s="69"/>
      <c r="MEW150" s="64"/>
      <c r="MEX150" s="56"/>
      <c r="MEY150" s="63"/>
      <c r="MEZ150" s="63"/>
      <c r="MFA150" s="68"/>
      <c r="MFB150" s="70"/>
      <c r="MFC150" s="69"/>
      <c r="MFD150" s="69"/>
      <c r="MFE150" s="69"/>
      <c r="MFF150" s="69"/>
      <c r="MFG150" s="69"/>
      <c r="MFH150" s="69"/>
      <c r="MFI150" s="69"/>
      <c r="MFJ150" s="69"/>
      <c r="MFK150" s="69"/>
      <c r="MFL150" s="69"/>
      <c r="MFM150" s="64"/>
      <c r="MFN150" s="56"/>
      <c r="MFO150" s="63"/>
      <c r="MFP150" s="63"/>
      <c r="MFQ150" s="68"/>
      <c r="MFR150" s="70"/>
      <c r="MFS150" s="69"/>
      <c r="MFT150" s="69"/>
      <c r="MFU150" s="69"/>
      <c r="MFV150" s="69"/>
      <c r="MFW150" s="69"/>
      <c r="MFX150" s="69"/>
      <c r="MFY150" s="69"/>
      <c r="MFZ150" s="69"/>
      <c r="MGA150" s="69"/>
      <c r="MGB150" s="69"/>
      <c r="MGC150" s="64"/>
      <c r="MGD150" s="56"/>
      <c r="MGE150" s="63"/>
      <c r="MGF150" s="63"/>
      <c r="MGG150" s="68"/>
      <c r="MGH150" s="70"/>
      <c r="MGI150" s="69"/>
      <c r="MGJ150" s="69"/>
      <c r="MGK150" s="69"/>
      <c r="MGL150" s="69"/>
      <c r="MGM150" s="69"/>
      <c r="MGN150" s="69"/>
      <c r="MGO150" s="69"/>
      <c r="MGP150" s="69"/>
      <c r="MGQ150" s="69"/>
      <c r="MGR150" s="69"/>
      <c r="MGS150" s="64"/>
      <c r="MGT150" s="56"/>
      <c r="MGU150" s="63"/>
      <c r="MGV150" s="63"/>
      <c r="MGW150" s="68"/>
      <c r="MGX150" s="70"/>
      <c r="MGY150" s="69"/>
      <c r="MGZ150" s="69"/>
      <c r="MHA150" s="69"/>
      <c r="MHB150" s="69"/>
      <c r="MHC150" s="69"/>
      <c r="MHD150" s="69"/>
      <c r="MHE150" s="69"/>
      <c r="MHF150" s="69"/>
      <c r="MHG150" s="69"/>
      <c r="MHH150" s="69"/>
      <c r="MHI150" s="64"/>
      <c r="MHJ150" s="56"/>
      <c r="MHK150" s="63"/>
      <c r="MHL150" s="63"/>
      <c r="MHM150" s="68"/>
      <c r="MHN150" s="70"/>
      <c r="MHO150" s="69"/>
      <c r="MHP150" s="69"/>
      <c r="MHQ150" s="69"/>
      <c r="MHR150" s="69"/>
      <c r="MHS150" s="69"/>
      <c r="MHT150" s="69"/>
      <c r="MHU150" s="69"/>
      <c r="MHV150" s="69"/>
      <c r="MHW150" s="69"/>
      <c r="MHX150" s="69"/>
      <c r="MHY150" s="64"/>
      <c r="MHZ150" s="56"/>
      <c r="MIA150" s="63"/>
      <c r="MIB150" s="63"/>
      <c r="MIC150" s="68"/>
      <c r="MID150" s="70"/>
      <c r="MIE150" s="69"/>
      <c r="MIF150" s="69"/>
      <c r="MIG150" s="69"/>
      <c r="MIH150" s="69"/>
      <c r="MII150" s="69"/>
      <c r="MIJ150" s="69"/>
      <c r="MIK150" s="69"/>
      <c r="MIL150" s="69"/>
      <c r="MIM150" s="69"/>
      <c r="MIN150" s="69"/>
      <c r="MIO150" s="64"/>
      <c r="MIP150" s="56"/>
      <c r="MIQ150" s="63"/>
      <c r="MIR150" s="63"/>
      <c r="MIS150" s="68"/>
      <c r="MIT150" s="70"/>
      <c r="MIU150" s="69"/>
      <c r="MIV150" s="69"/>
      <c r="MIW150" s="69"/>
      <c r="MIX150" s="69"/>
      <c r="MIY150" s="69"/>
      <c r="MIZ150" s="69"/>
      <c r="MJA150" s="69"/>
      <c r="MJB150" s="69"/>
      <c r="MJC150" s="69"/>
      <c r="MJD150" s="69"/>
      <c r="MJE150" s="64"/>
      <c r="MJF150" s="56"/>
      <c r="MJG150" s="63"/>
      <c r="MJH150" s="63"/>
      <c r="MJI150" s="68"/>
      <c r="MJJ150" s="70"/>
      <c r="MJK150" s="69"/>
      <c r="MJL150" s="69"/>
      <c r="MJM150" s="69"/>
      <c r="MJN150" s="69"/>
      <c r="MJO150" s="69"/>
      <c r="MJP150" s="69"/>
      <c r="MJQ150" s="69"/>
      <c r="MJR150" s="69"/>
      <c r="MJS150" s="69"/>
      <c r="MJT150" s="69"/>
      <c r="MJU150" s="64"/>
      <c r="MJV150" s="56"/>
      <c r="MJW150" s="63"/>
      <c r="MJX150" s="63"/>
      <c r="MJY150" s="68"/>
      <c r="MJZ150" s="70"/>
      <c r="MKA150" s="69"/>
      <c r="MKB150" s="69"/>
      <c r="MKC150" s="69"/>
      <c r="MKD150" s="69"/>
      <c r="MKE150" s="69"/>
      <c r="MKF150" s="69"/>
      <c r="MKG150" s="69"/>
      <c r="MKH150" s="69"/>
      <c r="MKI150" s="69"/>
      <c r="MKJ150" s="69"/>
      <c r="MKK150" s="64"/>
      <c r="MKL150" s="56"/>
      <c r="MKM150" s="63"/>
      <c r="MKN150" s="63"/>
      <c r="MKO150" s="68"/>
      <c r="MKP150" s="70"/>
      <c r="MKQ150" s="69"/>
      <c r="MKR150" s="69"/>
      <c r="MKS150" s="69"/>
      <c r="MKT150" s="69"/>
      <c r="MKU150" s="69"/>
      <c r="MKV150" s="69"/>
      <c r="MKW150" s="69"/>
      <c r="MKX150" s="69"/>
      <c r="MKY150" s="69"/>
      <c r="MKZ150" s="69"/>
      <c r="MLA150" s="64"/>
      <c r="MLB150" s="56"/>
      <c r="MLC150" s="63"/>
      <c r="MLD150" s="63"/>
      <c r="MLE150" s="68"/>
      <c r="MLF150" s="70"/>
      <c r="MLG150" s="69"/>
      <c r="MLH150" s="69"/>
      <c r="MLI150" s="69"/>
      <c r="MLJ150" s="69"/>
      <c r="MLK150" s="69"/>
      <c r="MLL150" s="69"/>
      <c r="MLM150" s="69"/>
      <c r="MLN150" s="69"/>
      <c r="MLO150" s="69"/>
      <c r="MLP150" s="69"/>
      <c r="MLQ150" s="64"/>
      <c r="MLR150" s="56"/>
      <c r="MLS150" s="63"/>
      <c r="MLT150" s="63"/>
      <c r="MLU150" s="68"/>
      <c r="MLV150" s="70"/>
      <c r="MLW150" s="69"/>
      <c r="MLX150" s="69"/>
      <c r="MLY150" s="69"/>
      <c r="MLZ150" s="69"/>
      <c r="MMA150" s="69"/>
      <c r="MMB150" s="69"/>
      <c r="MMC150" s="69"/>
      <c r="MMD150" s="69"/>
      <c r="MME150" s="69"/>
      <c r="MMF150" s="69"/>
      <c r="MMG150" s="64"/>
      <c r="MMH150" s="56"/>
      <c r="MMI150" s="63"/>
      <c r="MMJ150" s="63"/>
      <c r="MMK150" s="68"/>
      <c r="MML150" s="70"/>
      <c r="MMM150" s="69"/>
      <c r="MMN150" s="69"/>
      <c r="MMO150" s="69"/>
      <c r="MMP150" s="69"/>
      <c r="MMQ150" s="69"/>
      <c r="MMR150" s="69"/>
      <c r="MMS150" s="69"/>
      <c r="MMT150" s="69"/>
      <c r="MMU150" s="69"/>
      <c r="MMV150" s="69"/>
      <c r="MMW150" s="64"/>
      <c r="MMX150" s="56"/>
      <c r="MMY150" s="63"/>
      <c r="MMZ150" s="63"/>
      <c r="MNA150" s="68"/>
      <c r="MNB150" s="70"/>
      <c r="MNC150" s="69"/>
      <c r="MND150" s="69"/>
      <c r="MNE150" s="69"/>
      <c r="MNF150" s="69"/>
      <c r="MNG150" s="69"/>
      <c r="MNH150" s="69"/>
      <c r="MNI150" s="69"/>
      <c r="MNJ150" s="69"/>
      <c r="MNK150" s="69"/>
      <c r="MNL150" s="69"/>
      <c r="MNM150" s="64"/>
      <c r="MNN150" s="56"/>
      <c r="MNO150" s="63"/>
      <c r="MNP150" s="63"/>
      <c r="MNQ150" s="68"/>
      <c r="MNR150" s="70"/>
      <c r="MNS150" s="69"/>
      <c r="MNT150" s="69"/>
      <c r="MNU150" s="69"/>
      <c r="MNV150" s="69"/>
      <c r="MNW150" s="69"/>
      <c r="MNX150" s="69"/>
      <c r="MNY150" s="69"/>
      <c r="MNZ150" s="69"/>
      <c r="MOA150" s="69"/>
      <c r="MOB150" s="69"/>
      <c r="MOC150" s="64"/>
      <c r="MOD150" s="56"/>
      <c r="MOE150" s="63"/>
      <c r="MOF150" s="63"/>
      <c r="MOG150" s="68"/>
      <c r="MOH150" s="70"/>
      <c r="MOI150" s="69"/>
      <c r="MOJ150" s="69"/>
      <c r="MOK150" s="69"/>
      <c r="MOL150" s="69"/>
      <c r="MOM150" s="69"/>
      <c r="MON150" s="69"/>
      <c r="MOO150" s="69"/>
      <c r="MOP150" s="69"/>
      <c r="MOQ150" s="69"/>
      <c r="MOR150" s="69"/>
      <c r="MOS150" s="64"/>
      <c r="MOT150" s="56"/>
      <c r="MOU150" s="63"/>
      <c r="MOV150" s="63"/>
      <c r="MOW150" s="68"/>
      <c r="MOX150" s="70"/>
      <c r="MOY150" s="69"/>
      <c r="MOZ150" s="69"/>
      <c r="MPA150" s="69"/>
      <c r="MPB150" s="69"/>
      <c r="MPC150" s="69"/>
      <c r="MPD150" s="69"/>
      <c r="MPE150" s="69"/>
      <c r="MPF150" s="69"/>
      <c r="MPG150" s="69"/>
      <c r="MPH150" s="69"/>
      <c r="MPI150" s="64"/>
      <c r="MPJ150" s="56"/>
      <c r="MPK150" s="63"/>
      <c r="MPL150" s="63"/>
      <c r="MPM150" s="68"/>
      <c r="MPN150" s="70"/>
      <c r="MPO150" s="69"/>
      <c r="MPP150" s="69"/>
      <c r="MPQ150" s="69"/>
      <c r="MPR150" s="69"/>
      <c r="MPS150" s="69"/>
      <c r="MPT150" s="69"/>
      <c r="MPU150" s="69"/>
      <c r="MPV150" s="69"/>
      <c r="MPW150" s="69"/>
      <c r="MPX150" s="69"/>
      <c r="MPY150" s="64"/>
      <c r="MPZ150" s="56"/>
      <c r="MQA150" s="63"/>
      <c r="MQB150" s="63"/>
      <c r="MQC150" s="68"/>
      <c r="MQD150" s="70"/>
      <c r="MQE150" s="69"/>
      <c r="MQF150" s="69"/>
      <c r="MQG150" s="69"/>
      <c r="MQH150" s="69"/>
      <c r="MQI150" s="69"/>
      <c r="MQJ150" s="69"/>
      <c r="MQK150" s="69"/>
      <c r="MQL150" s="69"/>
      <c r="MQM150" s="69"/>
      <c r="MQN150" s="69"/>
      <c r="MQO150" s="64"/>
      <c r="MQP150" s="56"/>
      <c r="MQQ150" s="63"/>
      <c r="MQR150" s="63"/>
      <c r="MQS150" s="68"/>
      <c r="MQT150" s="70"/>
      <c r="MQU150" s="69"/>
      <c r="MQV150" s="69"/>
      <c r="MQW150" s="69"/>
      <c r="MQX150" s="69"/>
      <c r="MQY150" s="69"/>
      <c r="MQZ150" s="69"/>
      <c r="MRA150" s="69"/>
      <c r="MRB150" s="69"/>
      <c r="MRC150" s="69"/>
      <c r="MRD150" s="69"/>
      <c r="MRE150" s="64"/>
      <c r="MRF150" s="56"/>
      <c r="MRG150" s="63"/>
      <c r="MRH150" s="63"/>
      <c r="MRI150" s="68"/>
      <c r="MRJ150" s="70"/>
      <c r="MRK150" s="69"/>
      <c r="MRL150" s="69"/>
      <c r="MRM150" s="69"/>
      <c r="MRN150" s="69"/>
      <c r="MRO150" s="69"/>
      <c r="MRP150" s="69"/>
      <c r="MRQ150" s="69"/>
      <c r="MRR150" s="69"/>
      <c r="MRS150" s="69"/>
      <c r="MRT150" s="69"/>
      <c r="MRU150" s="64"/>
      <c r="MRV150" s="56"/>
      <c r="MRW150" s="63"/>
      <c r="MRX150" s="63"/>
      <c r="MRY150" s="68"/>
      <c r="MRZ150" s="70"/>
      <c r="MSA150" s="69"/>
      <c r="MSB150" s="69"/>
      <c r="MSC150" s="69"/>
      <c r="MSD150" s="69"/>
      <c r="MSE150" s="69"/>
      <c r="MSF150" s="69"/>
      <c r="MSG150" s="69"/>
      <c r="MSH150" s="69"/>
      <c r="MSI150" s="69"/>
      <c r="MSJ150" s="69"/>
      <c r="MSK150" s="64"/>
      <c r="MSL150" s="56"/>
      <c r="MSM150" s="63"/>
      <c r="MSN150" s="63"/>
      <c r="MSO150" s="68"/>
      <c r="MSP150" s="70"/>
      <c r="MSQ150" s="69"/>
      <c r="MSR150" s="69"/>
      <c r="MSS150" s="69"/>
      <c r="MST150" s="69"/>
      <c r="MSU150" s="69"/>
      <c r="MSV150" s="69"/>
      <c r="MSW150" s="69"/>
      <c r="MSX150" s="69"/>
      <c r="MSY150" s="69"/>
      <c r="MSZ150" s="69"/>
      <c r="MTA150" s="64"/>
      <c r="MTB150" s="56"/>
      <c r="MTC150" s="63"/>
      <c r="MTD150" s="63"/>
      <c r="MTE150" s="68"/>
      <c r="MTF150" s="70"/>
      <c r="MTG150" s="69"/>
      <c r="MTH150" s="69"/>
      <c r="MTI150" s="69"/>
      <c r="MTJ150" s="69"/>
      <c r="MTK150" s="69"/>
      <c r="MTL150" s="69"/>
      <c r="MTM150" s="69"/>
      <c r="MTN150" s="69"/>
      <c r="MTO150" s="69"/>
      <c r="MTP150" s="69"/>
      <c r="MTQ150" s="64"/>
      <c r="MTR150" s="56"/>
      <c r="MTS150" s="63"/>
      <c r="MTT150" s="63"/>
      <c r="MTU150" s="68"/>
      <c r="MTV150" s="70"/>
      <c r="MTW150" s="69"/>
      <c r="MTX150" s="69"/>
      <c r="MTY150" s="69"/>
      <c r="MTZ150" s="69"/>
      <c r="MUA150" s="69"/>
      <c r="MUB150" s="69"/>
      <c r="MUC150" s="69"/>
      <c r="MUD150" s="69"/>
      <c r="MUE150" s="69"/>
      <c r="MUF150" s="69"/>
      <c r="MUG150" s="64"/>
      <c r="MUH150" s="56"/>
      <c r="MUI150" s="63"/>
      <c r="MUJ150" s="63"/>
      <c r="MUK150" s="68"/>
      <c r="MUL150" s="70"/>
      <c r="MUM150" s="69"/>
      <c r="MUN150" s="69"/>
      <c r="MUO150" s="69"/>
      <c r="MUP150" s="69"/>
      <c r="MUQ150" s="69"/>
      <c r="MUR150" s="69"/>
      <c r="MUS150" s="69"/>
      <c r="MUT150" s="69"/>
      <c r="MUU150" s="69"/>
      <c r="MUV150" s="69"/>
      <c r="MUW150" s="64"/>
      <c r="MUX150" s="56"/>
      <c r="MUY150" s="63"/>
      <c r="MUZ150" s="63"/>
      <c r="MVA150" s="68"/>
      <c r="MVB150" s="70"/>
      <c r="MVC150" s="69"/>
      <c r="MVD150" s="69"/>
      <c r="MVE150" s="69"/>
      <c r="MVF150" s="69"/>
      <c r="MVG150" s="69"/>
      <c r="MVH150" s="69"/>
      <c r="MVI150" s="69"/>
      <c r="MVJ150" s="69"/>
      <c r="MVK150" s="69"/>
      <c r="MVL150" s="69"/>
      <c r="MVM150" s="64"/>
      <c r="MVN150" s="56"/>
      <c r="MVO150" s="63"/>
      <c r="MVP150" s="63"/>
      <c r="MVQ150" s="68"/>
      <c r="MVR150" s="70"/>
      <c r="MVS150" s="69"/>
      <c r="MVT150" s="69"/>
      <c r="MVU150" s="69"/>
      <c r="MVV150" s="69"/>
      <c r="MVW150" s="69"/>
      <c r="MVX150" s="69"/>
      <c r="MVY150" s="69"/>
      <c r="MVZ150" s="69"/>
      <c r="MWA150" s="69"/>
      <c r="MWB150" s="69"/>
      <c r="MWC150" s="64"/>
      <c r="MWD150" s="56"/>
      <c r="MWE150" s="63"/>
      <c r="MWF150" s="63"/>
      <c r="MWG150" s="68"/>
      <c r="MWH150" s="70"/>
      <c r="MWI150" s="69"/>
      <c r="MWJ150" s="69"/>
      <c r="MWK150" s="69"/>
      <c r="MWL150" s="69"/>
      <c r="MWM150" s="69"/>
      <c r="MWN150" s="69"/>
      <c r="MWO150" s="69"/>
      <c r="MWP150" s="69"/>
      <c r="MWQ150" s="69"/>
      <c r="MWR150" s="69"/>
      <c r="MWS150" s="64"/>
      <c r="MWT150" s="56"/>
      <c r="MWU150" s="63"/>
      <c r="MWV150" s="63"/>
      <c r="MWW150" s="68"/>
      <c r="MWX150" s="70"/>
      <c r="MWY150" s="69"/>
      <c r="MWZ150" s="69"/>
      <c r="MXA150" s="69"/>
      <c r="MXB150" s="69"/>
      <c r="MXC150" s="69"/>
      <c r="MXD150" s="69"/>
      <c r="MXE150" s="69"/>
      <c r="MXF150" s="69"/>
      <c r="MXG150" s="69"/>
      <c r="MXH150" s="69"/>
      <c r="MXI150" s="64"/>
      <c r="MXJ150" s="56"/>
      <c r="MXK150" s="63"/>
      <c r="MXL150" s="63"/>
      <c r="MXM150" s="68"/>
      <c r="MXN150" s="70"/>
      <c r="MXO150" s="69"/>
      <c r="MXP150" s="69"/>
      <c r="MXQ150" s="69"/>
      <c r="MXR150" s="69"/>
      <c r="MXS150" s="69"/>
      <c r="MXT150" s="69"/>
      <c r="MXU150" s="69"/>
      <c r="MXV150" s="69"/>
      <c r="MXW150" s="69"/>
      <c r="MXX150" s="69"/>
      <c r="MXY150" s="64"/>
      <c r="MXZ150" s="56"/>
      <c r="MYA150" s="63"/>
      <c r="MYB150" s="63"/>
      <c r="MYC150" s="68"/>
      <c r="MYD150" s="70"/>
      <c r="MYE150" s="69"/>
      <c r="MYF150" s="69"/>
      <c r="MYG150" s="69"/>
      <c r="MYH150" s="69"/>
      <c r="MYI150" s="69"/>
      <c r="MYJ150" s="69"/>
      <c r="MYK150" s="69"/>
      <c r="MYL150" s="69"/>
      <c r="MYM150" s="69"/>
      <c r="MYN150" s="69"/>
      <c r="MYO150" s="64"/>
      <c r="MYP150" s="56"/>
      <c r="MYQ150" s="63"/>
      <c r="MYR150" s="63"/>
      <c r="MYS150" s="68"/>
      <c r="MYT150" s="70"/>
      <c r="MYU150" s="69"/>
      <c r="MYV150" s="69"/>
      <c r="MYW150" s="69"/>
      <c r="MYX150" s="69"/>
      <c r="MYY150" s="69"/>
      <c r="MYZ150" s="69"/>
      <c r="MZA150" s="69"/>
      <c r="MZB150" s="69"/>
      <c r="MZC150" s="69"/>
      <c r="MZD150" s="69"/>
      <c r="MZE150" s="64"/>
      <c r="MZF150" s="56"/>
      <c r="MZG150" s="63"/>
      <c r="MZH150" s="63"/>
      <c r="MZI150" s="68"/>
      <c r="MZJ150" s="70"/>
      <c r="MZK150" s="69"/>
      <c r="MZL150" s="69"/>
      <c r="MZM150" s="69"/>
      <c r="MZN150" s="69"/>
      <c r="MZO150" s="69"/>
      <c r="MZP150" s="69"/>
      <c r="MZQ150" s="69"/>
      <c r="MZR150" s="69"/>
      <c r="MZS150" s="69"/>
      <c r="MZT150" s="69"/>
      <c r="MZU150" s="64"/>
      <c r="MZV150" s="56"/>
      <c r="MZW150" s="63"/>
      <c r="MZX150" s="63"/>
      <c r="MZY150" s="68"/>
      <c r="MZZ150" s="70"/>
      <c r="NAA150" s="69"/>
      <c r="NAB150" s="69"/>
      <c r="NAC150" s="69"/>
      <c r="NAD150" s="69"/>
      <c r="NAE150" s="69"/>
      <c r="NAF150" s="69"/>
      <c r="NAG150" s="69"/>
      <c r="NAH150" s="69"/>
      <c r="NAI150" s="69"/>
      <c r="NAJ150" s="69"/>
      <c r="NAK150" s="64"/>
      <c r="NAL150" s="56"/>
      <c r="NAM150" s="63"/>
      <c r="NAN150" s="63"/>
      <c r="NAO150" s="68"/>
      <c r="NAP150" s="70"/>
      <c r="NAQ150" s="69"/>
      <c r="NAR150" s="69"/>
      <c r="NAS150" s="69"/>
      <c r="NAT150" s="69"/>
      <c r="NAU150" s="69"/>
      <c r="NAV150" s="69"/>
      <c r="NAW150" s="69"/>
      <c r="NAX150" s="69"/>
      <c r="NAY150" s="69"/>
      <c r="NAZ150" s="69"/>
      <c r="NBA150" s="64"/>
      <c r="NBB150" s="56"/>
      <c r="NBC150" s="63"/>
      <c r="NBD150" s="63"/>
      <c r="NBE150" s="68"/>
      <c r="NBF150" s="70"/>
      <c r="NBG150" s="69"/>
      <c r="NBH150" s="69"/>
      <c r="NBI150" s="69"/>
      <c r="NBJ150" s="69"/>
      <c r="NBK150" s="69"/>
      <c r="NBL150" s="69"/>
      <c r="NBM150" s="69"/>
      <c r="NBN150" s="69"/>
      <c r="NBO150" s="69"/>
      <c r="NBP150" s="69"/>
      <c r="NBQ150" s="64"/>
      <c r="NBR150" s="56"/>
      <c r="NBS150" s="63"/>
      <c r="NBT150" s="63"/>
      <c r="NBU150" s="68"/>
      <c r="NBV150" s="70"/>
      <c r="NBW150" s="69"/>
      <c r="NBX150" s="69"/>
      <c r="NBY150" s="69"/>
      <c r="NBZ150" s="69"/>
      <c r="NCA150" s="69"/>
      <c r="NCB150" s="69"/>
      <c r="NCC150" s="69"/>
      <c r="NCD150" s="69"/>
      <c r="NCE150" s="69"/>
      <c r="NCF150" s="69"/>
      <c r="NCG150" s="64"/>
      <c r="NCH150" s="56"/>
      <c r="NCI150" s="63"/>
      <c r="NCJ150" s="63"/>
      <c r="NCK150" s="68"/>
      <c r="NCL150" s="70"/>
      <c r="NCM150" s="69"/>
      <c r="NCN150" s="69"/>
      <c r="NCO150" s="69"/>
      <c r="NCP150" s="69"/>
      <c r="NCQ150" s="69"/>
      <c r="NCR150" s="69"/>
      <c r="NCS150" s="69"/>
      <c r="NCT150" s="69"/>
      <c r="NCU150" s="69"/>
      <c r="NCV150" s="69"/>
      <c r="NCW150" s="64"/>
      <c r="NCX150" s="56"/>
      <c r="NCY150" s="63"/>
      <c r="NCZ150" s="63"/>
      <c r="NDA150" s="68"/>
      <c r="NDB150" s="70"/>
      <c r="NDC150" s="69"/>
      <c r="NDD150" s="69"/>
      <c r="NDE150" s="69"/>
      <c r="NDF150" s="69"/>
      <c r="NDG150" s="69"/>
      <c r="NDH150" s="69"/>
      <c r="NDI150" s="69"/>
      <c r="NDJ150" s="69"/>
      <c r="NDK150" s="69"/>
      <c r="NDL150" s="69"/>
      <c r="NDM150" s="64"/>
      <c r="NDN150" s="56"/>
      <c r="NDO150" s="63"/>
      <c r="NDP150" s="63"/>
      <c r="NDQ150" s="68"/>
      <c r="NDR150" s="70"/>
      <c r="NDS150" s="69"/>
      <c r="NDT150" s="69"/>
      <c r="NDU150" s="69"/>
      <c r="NDV150" s="69"/>
      <c r="NDW150" s="69"/>
      <c r="NDX150" s="69"/>
      <c r="NDY150" s="69"/>
      <c r="NDZ150" s="69"/>
      <c r="NEA150" s="69"/>
      <c r="NEB150" s="69"/>
      <c r="NEC150" s="64"/>
      <c r="NED150" s="56"/>
      <c r="NEE150" s="63"/>
      <c r="NEF150" s="63"/>
      <c r="NEG150" s="68"/>
      <c r="NEH150" s="70"/>
      <c r="NEI150" s="69"/>
      <c r="NEJ150" s="69"/>
      <c r="NEK150" s="69"/>
      <c r="NEL150" s="69"/>
      <c r="NEM150" s="69"/>
      <c r="NEN150" s="69"/>
      <c r="NEO150" s="69"/>
      <c r="NEP150" s="69"/>
      <c r="NEQ150" s="69"/>
      <c r="NER150" s="69"/>
      <c r="NES150" s="64"/>
      <c r="NET150" s="56"/>
      <c r="NEU150" s="63"/>
      <c r="NEV150" s="63"/>
      <c r="NEW150" s="68"/>
      <c r="NEX150" s="70"/>
      <c r="NEY150" s="69"/>
      <c r="NEZ150" s="69"/>
      <c r="NFA150" s="69"/>
      <c r="NFB150" s="69"/>
      <c r="NFC150" s="69"/>
      <c r="NFD150" s="69"/>
      <c r="NFE150" s="69"/>
      <c r="NFF150" s="69"/>
      <c r="NFG150" s="69"/>
      <c r="NFH150" s="69"/>
      <c r="NFI150" s="64"/>
      <c r="NFJ150" s="56"/>
      <c r="NFK150" s="63"/>
      <c r="NFL150" s="63"/>
      <c r="NFM150" s="68"/>
      <c r="NFN150" s="70"/>
      <c r="NFO150" s="69"/>
      <c r="NFP150" s="69"/>
      <c r="NFQ150" s="69"/>
      <c r="NFR150" s="69"/>
      <c r="NFS150" s="69"/>
      <c r="NFT150" s="69"/>
      <c r="NFU150" s="69"/>
      <c r="NFV150" s="69"/>
      <c r="NFW150" s="69"/>
      <c r="NFX150" s="69"/>
      <c r="NFY150" s="64"/>
      <c r="NFZ150" s="56"/>
      <c r="NGA150" s="63"/>
      <c r="NGB150" s="63"/>
      <c r="NGC150" s="68"/>
      <c r="NGD150" s="70"/>
      <c r="NGE150" s="69"/>
      <c r="NGF150" s="69"/>
      <c r="NGG150" s="69"/>
      <c r="NGH150" s="69"/>
      <c r="NGI150" s="69"/>
      <c r="NGJ150" s="69"/>
      <c r="NGK150" s="69"/>
      <c r="NGL150" s="69"/>
      <c r="NGM150" s="69"/>
      <c r="NGN150" s="69"/>
      <c r="NGO150" s="64"/>
      <c r="NGP150" s="56"/>
      <c r="NGQ150" s="63"/>
      <c r="NGR150" s="63"/>
      <c r="NGS150" s="68"/>
      <c r="NGT150" s="70"/>
      <c r="NGU150" s="69"/>
      <c r="NGV150" s="69"/>
      <c r="NGW150" s="69"/>
      <c r="NGX150" s="69"/>
      <c r="NGY150" s="69"/>
      <c r="NGZ150" s="69"/>
      <c r="NHA150" s="69"/>
      <c r="NHB150" s="69"/>
      <c r="NHC150" s="69"/>
      <c r="NHD150" s="69"/>
      <c r="NHE150" s="64"/>
      <c r="NHF150" s="56"/>
      <c r="NHG150" s="63"/>
      <c r="NHH150" s="63"/>
      <c r="NHI150" s="68"/>
      <c r="NHJ150" s="70"/>
      <c r="NHK150" s="69"/>
      <c r="NHL150" s="69"/>
      <c r="NHM150" s="69"/>
      <c r="NHN150" s="69"/>
      <c r="NHO150" s="69"/>
      <c r="NHP150" s="69"/>
      <c r="NHQ150" s="69"/>
      <c r="NHR150" s="69"/>
      <c r="NHS150" s="69"/>
      <c r="NHT150" s="69"/>
      <c r="NHU150" s="64"/>
      <c r="NHV150" s="56"/>
      <c r="NHW150" s="63"/>
      <c r="NHX150" s="63"/>
      <c r="NHY150" s="68"/>
      <c r="NHZ150" s="70"/>
      <c r="NIA150" s="69"/>
      <c r="NIB150" s="69"/>
      <c r="NIC150" s="69"/>
      <c r="NID150" s="69"/>
      <c r="NIE150" s="69"/>
      <c r="NIF150" s="69"/>
      <c r="NIG150" s="69"/>
      <c r="NIH150" s="69"/>
      <c r="NII150" s="69"/>
      <c r="NIJ150" s="69"/>
      <c r="NIK150" s="64"/>
      <c r="NIL150" s="56"/>
      <c r="NIM150" s="63"/>
      <c r="NIN150" s="63"/>
      <c r="NIO150" s="68"/>
      <c r="NIP150" s="70"/>
      <c r="NIQ150" s="69"/>
      <c r="NIR150" s="69"/>
      <c r="NIS150" s="69"/>
      <c r="NIT150" s="69"/>
      <c r="NIU150" s="69"/>
      <c r="NIV150" s="69"/>
      <c r="NIW150" s="69"/>
      <c r="NIX150" s="69"/>
      <c r="NIY150" s="69"/>
      <c r="NIZ150" s="69"/>
      <c r="NJA150" s="64"/>
      <c r="NJB150" s="56"/>
      <c r="NJC150" s="63"/>
      <c r="NJD150" s="63"/>
      <c r="NJE150" s="68"/>
      <c r="NJF150" s="70"/>
      <c r="NJG150" s="69"/>
      <c r="NJH150" s="69"/>
      <c r="NJI150" s="69"/>
      <c r="NJJ150" s="69"/>
      <c r="NJK150" s="69"/>
      <c r="NJL150" s="69"/>
      <c r="NJM150" s="69"/>
      <c r="NJN150" s="69"/>
      <c r="NJO150" s="69"/>
      <c r="NJP150" s="69"/>
      <c r="NJQ150" s="64"/>
      <c r="NJR150" s="56"/>
      <c r="NJS150" s="63"/>
      <c r="NJT150" s="63"/>
      <c r="NJU150" s="68"/>
      <c r="NJV150" s="70"/>
      <c r="NJW150" s="69"/>
      <c r="NJX150" s="69"/>
      <c r="NJY150" s="69"/>
      <c r="NJZ150" s="69"/>
      <c r="NKA150" s="69"/>
      <c r="NKB150" s="69"/>
      <c r="NKC150" s="69"/>
      <c r="NKD150" s="69"/>
      <c r="NKE150" s="69"/>
      <c r="NKF150" s="69"/>
      <c r="NKG150" s="64"/>
      <c r="NKH150" s="56"/>
      <c r="NKI150" s="63"/>
      <c r="NKJ150" s="63"/>
      <c r="NKK150" s="68"/>
      <c r="NKL150" s="70"/>
      <c r="NKM150" s="69"/>
      <c r="NKN150" s="69"/>
      <c r="NKO150" s="69"/>
      <c r="NKP150" s="69"/>
      <c r="NKQ150" s="69"/>
      <c r="NKR150" s="69"/>
      <c r="NKS150" s="69"/>
      <c r="NKT150" s="69"/>
      <c r="NKU150" s="69"/>
      <c r="NKV150" s="69"/>
      <c r="NKW150" s="64"/>
      <c r="NKX150" s="56"/>
      <c r="NKY150" s="63"/>
      <c r="NKZ150" s="63"/>
      <c r="NLA150" s="68"/>
      <c r="NLB150" s="70"/>
      <c r="NLC150" s="69"/>
      <c r="NLD150" s="69"/>
      <c r="NLE150" s="69"/>
      <c r="NLF150" s="69"/>
      <c r="NLG150" s="69"/>
      <c r="NLH150" s="69"/>
      <c r="NLI150" s="69"/>
      <c r="NLJ150" s="69"/>
      <c r="NLK150" s="69"/>
      <c r="NLL150" s="69"/>
      <c r="NLM150" s="64"/>
      <c r="NLN150" s="56"/>
      <c r="NLO150" s="63"/>
      <c r="NLP150" s="63"/>
      <c r="NLQ150" s="68"/>
      <c r="NLR150" s="70"/>
      <c r="NLS150" s="69"/>
      <c r="NLT150" s="69"/>
      <c r="NLU150" s="69"/>
      <c r="NLV150" s="69"/>
      <c r="NLW150" s="69"/>
      <c r="NLX150" s="69"/>
      <c r="NLY150" s="69"/>
      <c r="NLZ150" s="69"/>
      <c r="NMA150" s="69"/>
      <c r="NMB150" s="69"/>
      <c r="NMC150" s="64"/>
      <c r="NMD150" s="56"/>
      <c r="NME150" s="63"/>
      <c r="NMF150" s="63"/>
      <c r="NMG150" s="68"/>
      <c r="NMH150" s="70"/>
      <c r="NMI150" s="69"/>
      <c r="NMJ150" s="69"/>
      <c r="NMK150" s="69"/>
      <c r="NML150" s="69"/>
      <c r="NMM150" s="69"/>
      <c r="NMN150" s="69"/>
      <c r="NMO150" s="69"/>
      <c r="NMP150" s="69"/>
      <c r="NMQ150" s="69"/>
      <c r="NMR150" s="69"/>
      <c r="NMS150" s="64"/>
      <c r="NMT150" s="56"/>
      <c r="NMU150" s="63"/>
      <c r="NMV150" s="63"/>
      <c r="NMW150" s="68"/>
      <c r="NMX150" s="70"/>
      <c r="NMY150" s="69"/>
      <c r="NMZ150" s="69"/>
      <c r="NNA150" s="69"/>
      <c r="NNB150" s="69"/>
      <c r="NNC150" s="69"/>
      <c r="NND150" s="69"/>
      <c r="NNE150" s="69"/>
      <c r="NNF150" s="69"/>
      <c r="NNG150" s="69"/>
      <c r="NNH150" s="69"/>
      <c r="NNI150" s="64"/>
      <c r="NNJ150" s="56"/>
      <c r="NNK150" s="63"/>
      <c r="NNL150" s="63"/>
      <c r="NNM150" s="68"/>
      <c r="NNN150" s="70"/>
      <c r="NNO150" s="69"/>
      <c r="NNP150" s="69"/>
      <c r="NNQ150" s="69"/>
      <c r="NNR150" s="69"/>
      <c r="NNS150" s="69"/>
      <c r="NNT150" s="69"/>
      <c r="NNU150" s="69"/>
      <c r="NNV150" s="69"/>
      <c r="NNW150" s="69"/>
      <c r="NNX150" s="69"/>
      <c r="NNY150" s="64"/>
      <c r="NNZ150" s="56"/>
      <c r="NOA150" s="63"/>
      <c r="NOB150" s="63"/>
      <c r="NOC150" s="68"/>
      <c r="NOD150" s="70"/>
      <c r="NOE150" s="69"/>
      <c r="NOF150" s="69"/>
      <c r="NOG150" s="69"/>
      <c r="NOH150" s="69"/>
      <c r="NOI150" s="69"/>
      <c r="NOJ150" s="69"/>
      <c r="NOK150" s="69"/>
      <c r="NOL150" s="69"/>
      <c r="NOM150" s="69"/>
      <c r="NON150" s="69"/>
      <c r="NOO150" s="64"/>
      <c r="NOP150" s="56"/>
      <c r="NOQ150" s="63"/>
      <c r="NOR150" s="63"/>
      <c r="NOS150" s="68"/>
      <c r="NOT150" s="70"/>
      <c r="NOU150" s="69"/>
      <c r="NOV150" s="69"/>
      <c r="NOW150" s="69"/>
      <c r="NOX150" s="69"/>
      <c r="NOY150" s="69"/>
      <c r="NOZ150" s="69"/>
      <c r="NPA150" s="69"/>
      <c r="NPB150" s="69"/>
      <c r="NPC150" s="69"/>
      <c r="NPD150" s="69"/>
      <c r="NPE150" s="64"/>
      <c r="NPF150" s="56"/>
      <c r="NPG150" s="63"/>
      <c r="NPH150" s="63"/>
      <c r="NPI150" s="68"/>
      <c r="NPJ150" s="70"/>
      <c r="NPK150" s="69"/>
      <c r="NPL150" s="69"/>
      <c r="NPM150" s="69"/>
      <c r="NPN150" s="69"/>
      <c r="NPO150" s="69"/>
      <c r="NPP150" s="69"/>
      <c r="NPQ150" s="69"/>
      <c r="NPR150" s="69"/>
      <c r="NPS150" s="69"/>
      <c r="NPT150" s="69"/>
      <c r="NPU150" s="64"/>
      <c r="NPV150" s="56"/>
      <c r="NPW150" s="63"/>
      <c r="NPX150" s="63"/>
      <c r="NPY150" s="68"/>
      <c r="NPZ150" s="70"/>
      <c r="NQA150" s="69"/>
      <c r="NQB150" s="69"/>
      <c r="NQC150" s="69"/>
      <c r="NQD150" s="69"/>
      <c r="NQE150" s="69"/>
      <c r="NQF150" s="69"/>
      <c r="NQG150" s="69"/>
      <c r="NQH150" s="69"/>
      <c r="NQI150" s="69"/>
      <c r="NQJ150" s="69"/>
      <c r="NQK150" s="64"/>
      <c r="NQL150" s="56"/>
      <c r="NQM150" s="63"/>
      <c r="NQN150" s="63"/>
      <c r="NQO150" s="68"/>
      <c r="NQP150" s="70"/>
      <c r="NQQ150" s="69"/>
      <c r="NQR150" s="69"/>
      <c r="NQS150" s="69"/>
      <c r="NQT150" s="69"/>
      <c r="NQU150" s="69"/>
      <c r="NQV150" s="69"/>
      <c r="NQW150" s="69"/>
      <c r="NQX150" s="69"/>
      <c r="NQY150" s="69"/>
      <c r="NQZ150" s="69"/>
      <c r="NRA150" s="64"/>
      <c r="NRB150" s="56"/>
      <c r="NRC150" s="63"/>
      <c r="NRD150" s="63"/>
      <c r="NRE150" s="68"/>
      <c r="NRF150" s="70"/>
      <c r="NRG150" s="69"/>
      <c r="NRH150" s="69"/>
      <c r="NRI150" s="69"/>
      <c r="NRJ150" s="69"/>
      <c r="NRK150" s="69"/>
      <c r="NRL150" s="69"/>
      <c r="NRM150" s="69"/>
      <c r="NRN150" s="69"/>
      <c r="NRO150" s="69"/>
      <c r="NRP150" s="69"/>
      <c r="NRQ150" s="64"/>
      <c r="NRR150" s="56"/>
      <c r="NRS150" s="63"/>
      <c r="NRT150" s="63"/>
      <c r="NRU150" s="68"/>
      <c r="NRV150" s="70"/>
      <c r="NRW150" s="69"/>
      <c r="NRX150" s="69"/>
      <c r="NRY150" s="69"/>
      <c r="NRZ150" s="69"/>
      <c r="NSA150" s="69"/>
      <c r="NSB150" s="69"/>
      <c r="NSC150" s="69"/>
      <c r="NSD150" s="69"/>
      <c r="NSE150" s="69"/>
      <c r="NSF150" s="69"/>
      <c r="NSG150" s="64"/>
      <c r="NSH150" s="56"/>
      <c r="NSI150" s="63"/>
      <c r="NSJ150" s="63"/>
      <c r="NSK150" s="68"/>
      <c r="NSL150" s="70"/>
      <c r="NSM150" s="69"/>
      <c r="NSN150" s="69"/>
      <c r="NSO150" s="69"/>
      <c r="NSP150" s="69"/>
      <c r="NSQ150" s="69"/>
      <c r="NSR150" s="69"/>
      <c r="NSS150" s="69"/>
      <c r="NST150" s="69"/>
      <c r="NSU150" s="69"/>
      <c r="NSV150" s="69"/>
      <c r="NSW150" s="64"/>
      <c r="NSX150" s="56"/>
      <c r="NSY150" s="63"/>
      <c r="NSZ150" s="63"/>
      <c r="NTA150" s="68"/>
      <c r="NTB150" s="70"/>
      <c r="NTC150" s="69"/>
      <c r="NTD150" s="69"/>
      <c r="NTE150" s="69"/>
      <c r="NTF150" s="69"/>
      <c r="NTG150" s="69"/>
      <c r="NTH150" s="69"/>
      <c r="NTI150" s="69"/>
      <c r="NTJ150" s="69"/>
      <c r="NTK150" s="69"/>
      <c r="NTL150" s="69"/>
      <c r="NTM150" s="64"/>
      <c r="NTN150" s="56"/>
      <c r="NTO150" s="63"/>
      <c r="NTP150" s="63"/>
      <c r="NTQ150" s="68"/>
      <c r="NTR150" s="70"/>
      <c r="NTS150" s="69"/>
      <c r="NTT150" s="69"/>
      <c r="NTU150" s="69"/>
      <c r="NTV150" s="69"/>
      <c r="NTW150" s="69"/>
      <c r="NTX150" s="69"/>
      <c r="NTY150" s="69"/>
      <c r="NTZ150" s="69"/>
      <c r="NUA150" s="69"/>
      <c r="NUB150" s="69"/>
      <c r="NUC150" s="64"/>
      <c r="NUD150" s="56"/>
      <c r="NUE150" s="63"/>
      <c r="NUF150" s="63"/>
      <c r="NUG150" s="68"/>
      <c r="NUH150" s="70"/>
      <c r="NUI150" s="69"/>
      <c r="NUJ150" s="69"/>
      <c r="NUK150" s="69"/>
      <c r="NUL150" s="69"/>
      <c r="NUM150" s="69"/>
      <c r="NUN150" s="69"/>
      <c r="NUO150" s="69"/>
      <c r="NUP150" s="69"/>
      <c r="NUQ150" s="69"/>
      <c r="NUR150" s="69"/>
      <c r="NUS150" s="64"/>
      <c r="NUT150" s="56"/>
      <c r="NUU150" s="63"/>
      <c r="NUV150" s="63"/>
      <c r="NUW150" s="68"/>
      <c r="NUX150" s="70"/>
      <c r="NUY150" s="69"/>
      <c r="NUZ150" s="69"/>
      <c r="NVA150" s="69"/>
      <c r="NVB150" s="69"/>
      <c r="NVC150" s="69"/>
      <c r="NVD150" s="69"/>
      <c r="NVE150" s="69"/>
      <c r="NVF150" s="69"/>
      <c r="NVG150" s="69"/>
      <c r="NVH150" s="69"/>
      <c r="NVI150" s="64"/>
      <c r="NVJ150" s="56"/>
      <c r="NVK150" s="63"/>
      <c r="NVL150" s="63"/>
      <c r="NVM150" s="68"/>
      <c r="NVN150" s="70"/>
      <c r="NVO150" s="69"/>
      <c r="NVP150" s="69"/>
      <c r="NVQ150" s="69"/>
      <c r="NVR150" s="69"/>
      <c r="NVS150" s="69"/>
      <c r="NVT150" s="69"/>
      <c r="NVU150" s="69"/>
      <c r="NVV150" s="69"/>
      <c r="NVW150" s="69"/>
      <c r="NVX150" s="69"/>
      <c r="NVY150" s="64"/>
      <c r="NVZ150" s="56"/>
      <c r="NWA150" s="63"/>
      <c r="NWB150" s="63"/>
      <c r="NWC150" s="68"/>
      <c r="NWD150" s="70"/>
      <c r="NWE150" s="69"/>
      <c r="NWF150" s="69"/>
      <c r="NWG150" s="69"/>
      <c r="NWH150" s="69"/>
      <c r="NWI150" s="69"/>
      <c r="NWJ150" s="69"/>
      <c r="NWK150" s="69"/>
      <c r="NWL150" s="69"/>
      <c r="NWM150" s="69"/>
      <c r="NWN150" s="69"/>
      <c r="NWO150" s="64"/>
      <c r="NWP150" s="56"/>
      <c r="NWQ150" s="63"/>
      <c r="NWR150" s="63"/>
      <c r="NWS150" s="68"/>
      <c r="NWT150" s="70"/>
      <c r="NWU150" s="69"/>
      <c r="NWV150" s="69"/>
      <c r="NWW150" s="69"/>
      <c r="NWX150" s="69"/>
      <c r="NWY150" s="69"/>
      <c r="NWZ150" s="69"/>
      <c r="NXA150" s="69"/>
      <c r="NXB150" s="69"/>
      <c r="NXC150" s="69"/>
      <c r="NXD150" s="69"/>
      <c r="NXE150" s="64"/>
      <c r="NXF150" s="56"/>
      <c r="NXG150" s="63"/>
      <c r="NXH150" s="63"/>
      <c r="NXI150" s="68"/>
      <c r="NXJ150" s="70"/>
      <c r="NXK150" s="69"/>
      <c r="NXL150" s="69"/>
      <c r="NXM150" s="69"/>
      <c r="NXN150" s="69"/>
      <c r="NXO150" s="69"/>
      <c r="NXP150" s="69"/>
      <c r="NXQ150" s="69"/>
      <c r="NXR150" s="69"/>
      <c r="NXS150" s="69"/>
      <c r="NXT150" s="69"/>
      <c r="NXU150" s="64"/>
      <c r="NXV150" s="56"/>
      <c r="NXW150" s="63"/>
      <c r="NXX150" s="63"/>
      <c r="NXY150" s="68"/>
      <c r="NXZ150" s="70"/>
      <c r="NYA150" s="69"/>
      <c r="NYB150" s="69"/>
      <c r="NYC150" s="69"/>
      <c r="NYD150" s="69"/>
      <c r="NYE150" s="69"/>
      <c r="NYF150" s="69"/>
      <c r="NYG150" s="69"/>
      <c r="NYH150" s="69"/>
      <c r="NYI150" s="69"/>
      <c r="NYJ150" s="69"/>
      <c r="NYK150" s="64"/>
      <c r="NYL150" s="56"/>
      <c r="NYM150" s="63"/>
      <c r="NYN150" s="63"/>
      <c r="NYO150" s="68"/>
      <c r="NYP150" s="70"/>
      <c r="NYQ150" s="69"/>
      <c r="NYR150" s="69"/>
      <c r="NYS150" s="69"/>
      <c r="NYT150" s="69"/>
      <c r="NYU150" s="69"/>
      <c r="NYV150" s="69"/>
      <c r="NYW150" s="69"/>
      <c r="NYX150" s="69"/>
      <c r="NYY150" s="69"/>
      <c r="NYZ150" s="69"/>
      <c r="NZA150" s="64"/>
      <c r="NZB150" s="56"/>
      <c r="NZC150" s="63"/>
      <c r="NZD150" s="63"/>
      <c r="NZE150" s="68"/>
      <c r="NZF150" s="70"/>
      <c r="NZG150" s="69"/>
      <c r="NZH150" s="69"/>
      <c r="NZI150" s="69"/>
      <c r="NZJ150" s="69"/>
      <c r="NZK150" s="69"/>
      <c r="NZL150" s="69"/>
      <c r="NZM150" s="69"/>
      <c r="NZN150" s="69"/>
      <c r="NZO150" s="69"/>
      <c r="NZP150" s="69"/>
      <c r="NZQ150" s="64"/>
      <c r="NZR150" s="56"/>
      <c r="NZS150" s="63"/>
      <c r="NZT150" s="63"/>
      <c r="NZU150" s="68"/>
      <c r="NZV150" s="70"/>
      <c r="NZW150" s="69"/>
      <c r="NZX150" s="69"/>
      <c r="NZY150" s="69"/>
      <c r="NZZ150" s="69"/>
      <c r="OAA150" s="69"/>
      <c r="OAB150" s="69"/>
      <c r="OAC150" s="69"/>
      <c r="OAD150" s="69"/>
      <c r="OAE150" s="69"/>
      <c r="OAF150" s="69"/>
      <c r="OAG150" s="64"/>
      <c r="OAH150" s="56"/>
      <c r="OAI150" s="63"/>
      <c r="OAJ150" s="63"/>
      <c r="OAK150" s="68"/>
      <c r="OAL150" s="70"/>
      <c r="OAM150" s="69"/>
      <c r="OAN150" s="69"/>
      <c r="OAO150" s="69"/>
      <c r="OAP150" s="69"/>
      <c r="OAQ150" s="69"/>
      <c r="OAR150" s="69"/>
      <c r="OAS150" s="69"/>
      <c r="OAT150" s="69"/>
      <c r="OAU150" s="69"/>
      <c r="OAV150" s="69"/>
      <c r="OAW150" s="64"/>
      <c r="OAX150" s="56"/>
      <c r="OAY150" s="63"/>
      <c r="OAZ150" s="63"/>
      <c r="OBA150" s="68"/>
      <c r="OBB150" s="70"/>
      <c r="OBC150" s="69"/>
      <c r="OBD150" s="69"/>
      <c r="OBE150" s="69"/>
      <c r="OBF150" s="69"/>
      <c r="OBG150" s="69"/>
      <c r="OBH150" s="69"/>
      <c r="OBI150" s="69"/>
      <c r="OBJ150" s="69"/>
      <c r="OBK150" s="69"/>
      <c r="OBL150" s="69"/>
      <c r="OBM150" s="64"/>
      <c r="OBN150" s="56"/>
      <c r="OBO150" s="63"/>
      <c r="OBP150" s="63"/>
      <c r="OBQ150" s="68"/>
      <c r="OBR150" s="70"/>
      <c r="OBS150" s="69"/>
      <c r="OBT150" s="69"/>
      <c r="OBU150" s="69"/>
      <c r="OBV150" s="69"/>
      <c r="OBW150" s="69"/>
      <c r="OBX150" s="69"/>
      <c r="OBY150" s="69"/>
      <c r="OBZ150" s="69"/>
      <c r="OCA150" s="69"/>
      <c r="OCB150" s="69"/>
      <c r="OCC150" s="64"/>
      <c r="OCD150" s="56"/>
      <c r="OCE150" s="63"/>
      <c r="OCF150" s="63"/>
      <c r="OCG150" s="68"/>
      <c r="OCH150" s="70"/>
      <c r="OCI150" s="69"/>
      <c r="OCJ150" s="69"/>
      <c r="OCK150" s="69"/>
      <c r="OCL150" s="69"/>
      <c r="OCM150" s="69"/>
      <c r="OCN150" s="69"/>
      <c r="OCO150" s="69"/>
      <c r="OCP150" s="69"/>
      <c r="OCQ150" s="69"/>
      <c r="OCR150" s="69"/>
      <c r="OCS150" s="64"/>
      <c r="OCT150" s="56"/>
      <c r="OCU150" s="63"/>
      <c r="OCV150" s="63"/>
      <c r="OCW150" s="68"/>
      <c r="OCX150" s="70"/>
      <c r="OCY150" s="69"/>
      <c r="OCZ150" s="69"/>
      <c r="ODA150" s="69"/>
      <c r="ODB150" s="69"/>
      <c r="ODC150" s="69"/>
      <c r="ODD150" s="69"/>
      <c r="ODE150" s="69"/>
      <c r="ODF150" s="69"/>
      <c r="ODG150" s="69"/>
      <c r="ODH150" s="69"/>
      <c r="ODI150" s="64"/>
      <c r="ODJ150" s="56"/>
      <c r="ODK150" s="63"/>
      <c r="ODL150" s="63"/>
      <c r="ODM150" s="68"/>
      <c r="ODN150" s="70"/>
      <c r="ODO150" s="69"/>
      <c r="ODP150" s="69"/>
      <c r="ODQ150" s="69"/>
      <c r="ODR150" s="69"/>
      <c r="ODS150" s="69"/>
      <c r="ODT150" s="69"/>
      <c r="ODU150" s="69"/>
      <c r="ODV150" s="69"/>
      <c r="ODW150" s="69"/>
      <c r="ODX150" s="69"/>
      <c r="ODY150" s="64"/>
      <c r="ODZ150" s="56"/>
      <c r="OEA150" s="63"/>
      <c r="OEB150" s="63"/>
      <c r="OEC150" s="68"/>
      <c r="OED150" s="70"/>
      <c r="OEE150" s="69"/>
      <c r="OEF150" s="69"/>
      <c r="OEG150" s="69"/>
      <c r="OEH150" s="69"/>
      <c r="OEI150" s="69"/>
      <c r="OEJ150" s="69"/>
      <c r="OEK150" s="69"/>
      <c r="OEL150" s="69"/>
      <c r="OEM150" s="69"/>
      <c r="OEN150" s="69"/>
      <c r="OEO150" s="64"/>
      <c r="OEP150" s="56"/>
      <c r="OEQ150" s="63"/>
      <c r="OER150" s="63"/>
      <c r="OES150" s="68"/>
      <c r="OET150" s="70"/>
      <c r="OEU150" s="69"/>
      <c r="OEV150" s="69"/>
      <c r="OEW150" s="69"/>
      <c r="OEX150" s="69"/>
      <c r="OEY150" s="69"/>
      <c r="OEZ150" s="69"/>
      <c r="OFA150" s="69"/>
      <c r="OFB150" s="69"/>
      <c r="OFC150" s="69"/>
      <c r="OFD150" s="69"/>
      <c r="OFE150" s="64"/>
      <c r="OFF150" s="56"/>
      <c r="OFG150" s="63"/>
      <c r="OFH150" s="63"/>
      <c r="OFI150" s="68"/>
      <c r="OFJ150" s="70"/>
      <c r="OFK150" s="69"/>
      <c r="OFL150" s="69"/>
      <c r="OFM150" s="69"/>
      <c r="OFN150" s="69"/>
      <c r="OFO150" s="69"/>
      <c r="OFP150" s="69"/>
      <c r="OFQ150" s="69"/>
      <c r="OFR150" s="69"/>
      <c r="OFS150" s="69"/>
      <c r="OFT150" s="69"/>
      <c r="OFU150" s="64"/>
      <c r="OFV150" s="56"/>
      <c r="OFW150" s="63"/>
      <c r="OFX150" s="63"/>
      <c r="OFY150" s="68"/>
      <c r="OFZ150" s="70"/>
      <c r="OGA150" s="69"/>
      <c r="OGB150" s="69"/>
      <c r="OGC150" s="69"/>
      <c r="OGD150" s="69"/>
      <c r="OGE150" s="69"/>
      <c r="OGF150" s="69"/>
      <c r="OGG150" s="69"/>
      <c r="OGH150" s="69"/>
      <c r="OGI150" s="69"/>
      <c r="OGJ150" s="69"/>
      <c r="OGK150" s="64"/>
      <c r="OGL150" s="56"/>
      <c r="OGM150" s="63"/>
      <c r="OGN150" s="63"/>
      <c r="OGO150" s="68"/>
      <c r="OGP150" s="70"/>
      <c r="OGQ150" s="69"/>
      <c r="OGR150" s="69"/>
      <c r="OGS150" s="69"/>
      <c r="OGT150" s="69"/>
      <c r="OGU150" s="69"/>
      <c r="OGV150" s="69"/>
      <c r="OGW150" s="69"/>
      <c r="OGX150" s="69"/>
      <c r="OGY150" s="69"/>
      <c r="OGZ150" s="69"/>
      <c r="OHA150" s="64"/>
      <c r="OHB150" s="56"/>
      <c r="OHC150" s="63"/>
      <c r="OHD150" s="63"/>
      <c r="OHE150" s="68"/>
      <c r="OHF150" s="70"/>
      <c r="OHG150" s="69"/>
      <c r="OHH150" s="69"/>
      <c r="OHI150" s="69"/>
      <c r="OHJ150" s="69"/>
      <c r="OHK150" s="69"/>
      <c r="OHL150" s="69"/>
      <c r="OHM150" s="69"/>
      <c r="OHN150" s="69"/>
      <c r="OHO150" s="69"/>
      <c r="OHP150" s="69"/>
      <c r="OHQ150" s="64"/>
      <c r="OHR150" s="56"/>
      <c r="OHS150" s="63"/>
      <c r="OHT150" s="63"/>
      <c r="OHU150" s="68"/>
      <c r="OHV150" s="70"/>
      <c r="OHW150" s="69"/>
      <c r="OHX150" s="69"/>
      <c r="OHY150" s="69"/>
      <c r="OHZ150" s="69"/>
      <c r="OIA150" s="69"/>
      <c r="OIB150" s="69"/>
      <c r="OIC150" s="69"/>
      <c r="OID150" s="69"/>
      <c r="OIE150" s="69"/>
      <c r="OIF150" s="69"/>
      <c r="OIG150" s="64"/>
      <c r="OIH150" s="56"/>
      <c r="OII150" s="63"/>
      <c r="OIJ150" s="63"/>
      <c r="OIK150" s="68"/>
      <c r="OIL150" s="70"/>
      <c r="OIM150" s="69"/>
      <c r="OIN150" s="69"/>
      <c r="OIO150" s="69"/>
      <c r="OIP150" s="69"/>
      <c r="OIQ150" s="69"/>
      <c r="OIR150" s="69"/>
      <c r="OIS150" s="69"/>
      <c r="OIT150" s="69"/>
      <c r="OIU150" s="69"/>
      <c r="OIV150" s="69"/>
      <c r="OIW150" s="64"/>
      <c r="OIX150" s="56"/>
      <c r="OIY150" s="63"/>
      <c r="OIZ150" s="63"/>
      <c r="OJA150" s="68"/>
      <c r="OJB150" s="70"/>
      <c r="OJC150" s="69"/>
      <c r="OJD150" s="69"/>
      <c r="OJE150" s="69"/>
      <c r="OJF150" s="69"/>
      <c r="OJG150" s="69"/>
      <c r="OJH150" s="69"/>
      <c r="OJI150" s="69"/>
      <c r="OJJ150" s="69"/>
      <c r="OJK150" s="69"/>
      <c r="OJL150" s="69"/>
      <c r="OJM150" s="64"/>
      <c r="OJN150" s="56"/>
      <c r="OJO150" s="63"/>
      <c r="OJP150" s="63"/>
      <c r="OJQ150" s="68"/>
      <c r="OJR150" s="70"/>
      <c r="OJS150" s="69"/>
      <c r="OJT150" s="69"/>
      <c r="OJU150" s="69"/>
      <c r="OJV150" s="69"/>
      <c r="OJW150" s="69"/>
      <c r="OJX150" s="69"/>
      <c r="OJY150" s="69"/>
      <c r="OJZ150" s="69"/>
      <c r="OKA150" s="69"/>
      <c r="OKB150" s="69"/>
      <c r="OKC150" s="64"/>
      <c r="OKD150" s="56"/>
      <c r="OKE150" s="63"/>
      <c r="OKF150" s="63"/>
      <c r="OKG150" s="68"/>
      <c r="OKH150" s="70"/>
      <c r="OKI150" s="69"/>
      <c r="OKJ150" s="69"/>
      <c r="OKK150" s="69"/>
      <c r="OKL150" s="69"/>
      <c r="OKM150" s="69"/>
      <c r="OKN150" s="69"/>
      <c r="OKO150" s="69"/>
      <c r="OKP150" s="69"/>
      <c r="OKQ150" s="69"/>
      <c r="OKR150" s="69"/>
      <c r="OKS150" s="64"/>
      <c r="OKT150" s="56"/>
      <c r="OKU150" s="63"/>
      <c r="OKV150" s="63"/>
      <c r="OKW150" s="68"/>
      <c r="OKX150" s="70"/>
      <c r="OKY150" s="69"/>
      <c r="OKZ150" s="69"/>
      <c r="OLA150" s="69"/>
      <c r="OLB150" s="69"/>
      <c r="OLC150" s="69"/>
      <c r="OLD150" s="69"/>
      <c r="OLE150" s="69"/>
      <c r="OLF150" s="69"/>
      <c r="OLG150" s="69"/>
      <c r="OLH150" s="69"/>
      <c r="OLI150" s="64"/>
      <c r="OLJ150" s="56"/>
      <c r="OLK150" s="63"/>
      <c r="OLL150" s="63"/>
      <c r="OLM150" s="68"/>
      <c r="OLN150" s="70"/>
      <c r="OLO150" s="69"/>
      <c r="OLP150" s="69"/>
      <c r="OLQ150" s="69"/>
      <c r="OLR150" s="69"/>
      <c r="OLS150" s="69"/>
      <c r="OLT150" s="69"/>
      <c r="OLU150" s="69"/>
      <c r="OLV150" s="69"/>
      <c r="OLW150" s="69"/>
      <c r="OLX150" s="69"/>
      <c r="OLY150" s="64"/>
      <c r="OLZ150" s="56"/>
      <c r="OMA150" s="63"/>
      <c r="OMB150" s="63"/>
      <c r="OMC150" s="68"/>
      <c r="OMD150" s="70"/>
      <c r="OME150" s="69"/>
      <c r="OMF150" s="69"/>
      <c r="OMG150" s="69"/>
      <c r="OMH150" s="69"/>
      <c r="OMI150" s="69"/>
      <c r="OMJ150" s="69"/>
      <c r="OMK150" s="69"/>
      <c r="OML150" s="69"/>
      <c r="OMM150" s="69"/>
      <c r="OMN150" s="69"/>
      <c r="OMO150" s="64"/>
      <c r="OMP150" s="56"/>
      <c r="OMQ150" s="63"/>
      <c r="OMR150" s="63"/>
      <c r="OMS150" s="68"/>
      <c r="OMT150" s="70"/>
      <c r="OMU150" s="69"/>
      <c r="OMV150" s="69"/>
      <c r="OMW150" s="69"/>
      <c r="OMX150" s="69"/>
      <c r="OMY150" s="69"/>
      <c r="OMZ150" s="69"/>
      <c r="ONA150" s="69"/>
      <c r="ONB150" s="69"/>
      <c r="ONC150" s="69"/>
      <c r="OND150" s="69"/>
      <c r="ONE150" s="64"/>
      <c r="ONF150" s="56"/>
      <c r="ONG150" s="63"/>
      <c r="ONH150" s="63"/>
      <c r="ONI150" s="68"/>
      <c r="ONJ150" s="70"/>
      <c r="ONK150" s="69"/>
      <c r="ONL150" s="69"/>
      <c r="ONM150" s="69"/>
      <c r="ONN150" s="69"/>
      <c r="ONO150" s="69"/>
      <c r="ONP150" s="69"/>
      <c r="ONQ150" s="69"/>
      <c r="ONR150" s="69"/>
      <c r="ONS150" s="69"/>
      <c r="ONT150" s="69"/>
      <c r="ONU150" s="64"/>
      <c r="ONV150" s="56"/>
      <c r="ONW150" s="63"/>
      <c r="ONX150" s="63"/>
      <c r="ONY150" s="68"/>
      <c r="ONZ150" s="70"/>
      <c r="OOA150" s="69"/>
      <c r="OOB150" s="69"/>
      <c r="OOC150" s="69"/>
      <c r="OOD150" s="69"/>
      <c r="OOE150" s="69"/>
      <c r="OOF150" s="69"/>
      <c r="OOG150" s="69"/>
      <c r="OOH150" s="69"/>
      <c r="OOI150" s="69"/>
      <c r="OOJ150" s="69"/>
      <c r="OOK150" s="64"/>
      <c r="OOL150" s="56"/>
      <c r="OOM150" s="63"/>
      <c r="OON150" s="63"/>
      <c r="OOO150" s="68"/>
      <c r="OOP150" s="70"/>
      <c r="OOQ150" s="69"/>
      <c r="OOR150" s="69"/>
      <c r="OOS150" s="69"/>
      <c r="OOT150" s="69"/>
      <c r="OOU150" s="69"/>
      <c r="OOV150" s="69"/>
      <c r="OOW150" s="69"/>
      <c r="OOX150" s="69"/>
      <c r="OOY150" s="69"/>
      <c r="OOZ150" s="69"/>
      <c r="OPA150" s="64"/>
      <c r="OPB150" s="56"/>
      <c r="OPC150" s="63"/>
      <c r="OPD150" s="63"/>
      <c r="OPE150" s="68"/>
      <c r="OPF150" s="70"/>
      <c r="OPG150" s="69"/>
      <c r="OPH150" s="69"/>
      <c r="OPI150" s="69"/>
      <c r="OPJ150" s="69"/>
      <c r="OPK150" s="69"/>
      <c r="OPL150" s="69"/>
      <c r="OPM150" s="69"/>
      <c r="OPN150" s="69"/>
      <c r="OPO150" s="69"/>
      <c r="OPP150" s="69"/>
      <c r="OPQ150" s="64"/>
      <c r="OPR150" s="56"/>
      <c r="OPS150" s="63"/>
      <c r="OPT150" s="63"/>
      <c r="OPU150" s="68"/>
      <c r="OPV150" s="70"/>
      <c r="OPW150" s="69"/>
      <c r="OPX150" s="69"/>
      <c r="OPY150" s="69"/>
      <c r="OPZ150" s="69"/>
      <c r="OQA150" s="69"/>
      <c r="OQB150" s="69"/>
      <c r="OQC150" s="69"/>
      <c r="OQD150" s="69"/>
      <c r="OQE150" s="69"/>
      <c r="OQF150" s="69"/>
      <c r="OQG150" s="64"/>
      <c r="OQH150" s="56"/>
      <c r="OQI150" s="63"/>
      <c r="OQJ150" s="63"/>
      <c r="OQK150" s="68"/>
      <c r="OQL150" s="70"/>
      <c r="OQM150" s="69"/>
      <c r="OQN150" s="69"/>
      <c r="OQO150" s="69"/>
      <c r="OQP150" s="69"/>
      <c r="OQQ150" s="69"/>
      <c r="OQR150" s="69"/>
      <c r="OQS150" s="69"/>
      <c r="OQT150" s="69"/>
      <c r="OQU150" s="69"/>
      <c r="OQV150" s="69"/>
      <c r="OQW150" s="64"/>
      <c r="OQX150" s="56"/>
      <c r="OQY150" s="63"/>
      <c r="OQZ150" s="63"/>
      <c r="ORA150" s="68"/>
      <c r="ORB150" s="70"/>
      <c r="ORC150" s="69"/>
      <c r="ORD150" s="69"/>
      <c r="ORE150" s="69"/>
      <c r="ORF150" s="69"/>
      <c r="ORG150" s="69"/>
      <c r="ORH150" s="69"/>
      <c r="ORI150" s="69"/>
      <c r="ORJ150" s="69"/>
      <c r="ORK150" s="69"/>
      <c r="ORL150" s="69"/>
      <c r="ORM150" s="64"/>
      <c r="ORN150" s="56"/>
      <c r="ORO150" s="63"/>
      <c r="ORP150" s="63"/>
      <c r="ORQ150" s="68"/>
      <c r="ORR150" s="70"/>
      <c r="ORS150" s="69"/>
      <c r="ORT150" s="69"/>
      <c r="ORU150" s="69"/>
      <c r="ORV150" s="69"/>
      <c r="ORW150" s="69"/>
      <c r="ORX150" s="69"/>
      <c r="ORY150" s="69"/>
      <c r="ORZ150" s="69"/>
      <c r="OSA150" s="69"/>
      <c r="OSB150" s="69"/>
      <c r="OSC150" s="64"/>
      <c r="OSD150" s="56"/>
      <c r="OSE150" s="63"/>
      <c r="OSF150" s="63"/>
      <c r="OSG150" s="68"/>
      <c r="OSH150" s="70"/>
      <c r="OSI150" s="69"/>
      <c r="OSJ150" s="69"/>
      <c r="OSK150" s="69"/>
      <c r="OSL150" s="69"/>
      <c r="OSM150" s="69"/>
      <c r="OSN150" s="69"/>
      <c r="OSO150" s="69"/>
      <c r="OSP150" s="69"/>
      <c r="OSQ150" s="69"/>
      <c r="OSR150" s="69"/>
      <c r="OSS150" s="64"/>
      <c r="OST150" s="56"/>
      <c r="OSU150" s="63"/>
      <c r="OSV150" s="63"/>
      <c r="OSW150" s="68"/>
      <c r="OSX150" s="70"/>
      <c r="OSY150" s="69"/>
      <c r="OSZ150" s="69"/>
      <c r="OTA150" s="69"/>
      <c r="OTB150" s="69"/>
      <c r="OTC150" s="69"/>
      <c r="OTD150" s="69"/>
      <c r="OTE150" s="69"/>
      <c r="OTF150" s="69"/>
      <c r="OTG150" s="69"/>
      <c r="OTH150" s="69"/>
      <c r="OTI150" s="64"/>
      <c r="OTJ150" s="56"/>
      <c r="OTK150" s="63"/>
      <c r="OTL150" s="63"/>
      <c r="OTM150" s="68"/>
      <c r="OTN150" s="70"/>
      <c r="OTO150" s="69"/>
      <c r="OTP150" s="69"/>
      <c r="OTQ150" s="69"/>
      <c r="OTR150" s="69"/>
      <c r="OTS150" s="69"/>
      <c r="OTT150" s="69"/>
      <c r="OTU150" s="69"/>
      <c r="OTV150" s="69"/>
      <c r="OTW150" s="69"/>
      <c r="OTX150" s="69"/>
      <c r="OTY150" s="64"/>
      <c r="OTZ150" s="56"/>
      <c r="OUA150" s="63"/>
      <c r="OUB150" s="63"/>
      <c r="OUC150" s="68"/>
      <c r="OUD150" s="70"/>
      <c r="OUE150" s="69"/>
      <c r="OUF150" s="69"/>
      <c r="OUG150" s="69"/>
      <c r="OUH150" s="69"/>
      <c r="OUI150" s="69"/>
      <c r="OUJ150" s="69"/>
      <c r="OUK150" s="69"/>
      <c r="OUL150" s="69"/>
      <c r="OUM150" s="69"/>
      <c r="OUN150" s="69"/>
      <c r="OUO150" s="64"/>
      <c r="OUP150" s="56"/>
      <c r="OUQ150" s="63"/>
      <c r="OUR150" s="63"/>
      <c r="OUS150" s="68"/>
      <c r="OUT150" s="70"/>
      <c r="OUU150" s="69"/>
      <c r="OUV150" s="69"/>
      <c r="OUW150" s="69"/>
      <c r="OUX150" s="69"/>
      <c r="OUY150" s="69"/>
      <c r="OUZ150" s="69"/>
      <c r="OVA150" s="69"/>
      <c r="OVB150" s="69"/>
      <c r="OVC150" s="69"/>
      <c r="OVD150" s="69"/>
      <c r="OVE150" s="64"/>
      <c r="OVF150" s="56"/>
      <c r="OVG150" s="63"/>
      <c r="OVH150" s="63"/>
      <c r="OVI150" s="68"/>
      <c r="OVJ150" s="70"/>
      <c r="OVK150" s="69"/>
      <c r="OVL150" s="69"/>
      <c r="OVM150" s="69"/>
      <c r="OVN150" s="69"/>
      <c r="OVO150" s="69"/>
      <c r="OVP150" s="69"/>
      <c r="OVQ150" s="69"/>
      <c r="OVR150" s="69"/>
      <c r="OVS150" s="69"/>
      <c r="OVT150" s="69"/>
      <c r="OVU150" s="64"/>
      <c r="OVV150" s="56"/>
      <c r="OVW150" s="63"/>
      <c r="OVX150" s="63"/>
      <c r="OVY150" s="68"/>
      <c r="OVZ150" s="70"/>
      <c r="OWA150" s="69"/>
      <c r="OWB150" s="69"/>
      <c r="OWC150" s="69"/>
      <c r="OWD150" s="69"/>
      <c r="OWE150" s="69"/>
      <c r="OWF150" s="69"/>
      <c r="OWG150" s="69"/>
      <c r="OWH150" s="69"/>
      <c r="OWI150" s="69"/>
      <c r="OWJ150" s="69"/>
      <c r="OWK150" s="64"/>
      <c r="OWL150" s="56"/>
      <c r="OWM150" s="63"/>
      <c r="OWN150" s="63"/>
      <c r="OWO150" s="68"/>
      <c r="OWP150" s="70"/>
      <c r="OWQ150" s="69"/>
      <c r="OWR150" s="69"/>
      <c r="OWS150" s="69"/>
      <c r="OWT150" s="69"/>
      <c r="OWU150" s="69"/>
      <c r="OWV150" s="69"/>
      <c r="OWW150" s="69"/>
      <c r="OWX150" s="69"/>
      <c r="OWY150" s="69"/>
      <c r="OWZ150" s="69"/>
      <c r="OXA150" s="64"/>
      <c r="OXB150" s="56"/>
      <c r="OXC150" s="63"/>
      <c r="OXD150" s="63"/>
      <c r="OXE150" s="68"/>
      <c r="OXF150" s="70"/>
      <c r="OXG150" s="69"/>
      <c r="OXH150" s="69"/>
      <c r="OXI150" s="69"/>
      <c r="OXJ150" s="69"/>
      <c r="OXK150" s="69"/>
      <c r="OXL150" s="69"/>
      <c r="OXM150" s="69"/>
      <c r="OXN150" s="69"/>
      <c r="OXO150" s="69"/>
      <c r="OXP150" s="69"/>
      <c r="OXQ150" s="64"/>
      <c r="OXR150" s="56"/>
      <c r="OXS150" s="63"/>
      <c r="OXT150" s="63"/>
      <c r="OXU150" s="68"/>
      <c r="OXV150" s="70"/>
      <c r="OXW150" s="69"/>
      <c r="OXX150" s="69"/>
      <c r="OXY150" s="69"/>
      <c r="OXZ150" s="69"/>
      <c r="OYA150" s="69"/>
      <c r="OYB150" s="69"/>
      <c r="OYC150" s="69"/>
      <c r="OYD150" s="69"/>
      <c r="OYE150" s="69"/>
      <c r="OYF150" s="69"/>
      <c r="OYG150" s="64"/>
      <c r="OYH150" s="56"/>
      <c r="OYI150" s="63"/>
      <c r="OYJ150" s="63"/>
      <c r="OYK150" s="68"/>
      <c r="OYL150" s="70"/>
      <c r="OYM150" s="69"/>
      <c r="OYN150" s="69"/>
      <c r="OYO150" s="69"/>
      <c r="OYP150" s="69"/>
      <c r="OYQ150" s="69"/>
      <c r="OYR150" s="69"/>
      <c r="OYS150" s="69"/>
      <c r="OYT150" s="69"/>
      <c r="OYU150" s="69"/>
      <c r="OYV150" s="69"/>
      <c r="OYW150" s="64"/>
      <c r="OYX150" s="56"/>
      <c r="OYY150" s="63"/>
      <c r="OYZ150" s="63"/>
      <c r="OZA150" s="68"/>
      <c r="OZB150" s="70"/>
      <c r="OZC150" s="69"/>
      <c r="OZD150" s="69"/>
      <c r="OZE150" s="69"/>
      <c r="OZF150" s="69"/>
      <c r="OZG150" s="69"/>
      <c r="OZH150" s="69"/>
      <c r="OZI150" s="69"/>
      <c r="OZJ150" s="69"/>
      <c r="OZK150" s="69"/>
      <c r="OZL150" s="69"/>
      <c r="OZM150" s="64"/>
      <c r="OZN150" s="56"/>
      <c r="OZO150" s="63"/>
      <c r="OZP150" s="63"/>
      <c r="OZQ150" s="68"/>
      <c r="OZR150" s="70"/>
      <c r="OZS150" s="69"/>
      <c r="OZT150" s="69"/>
      <c r="OZU150" s="69"/>
      <c r="OZV150" s="69"/>
      <c r="OZW150" s="69"/>
      <c r="OZX150" s="69"/>
      <c r="OZY150" s="69"/>
      <c r="OZZ150" s="69"/>
      <c r="PAA150" s="69"/>
      <c r="PAB150" s="69"/>
      <c r="PAC150" s="64"/>
      <c r="PAD150" s="56"/>
      <c r="PAE150" s="63"/>
      <c r="PAF150" s="63"/>
      <c r="PAG150" s="68"/>
      <c r="PAH150" s="70"/>
      <c r="PAI150" s="69"/>
      <c r="PAJ150" s="69"/>
      <c r="PAK150" s="69"/>
      <c r="PAL150" s="69"/>
      <c r="PAM150" s="69"/>
      <c r="PAN150" s="69"/>
      <c r="PAO150" s="69"/>
      <c r="PAP150" s="69"/>
      <c r="PAQ150" s="69"/>
      <c r="PAR150" s="69"/>
      <c r="PAS150" s="64"/>
      <c r="PAT150" s="56"/>
      <c r="PAU150" s="63"/>
      <c r="PAV150" s="63"/>
      <c r="PAW150" s="68"/>
      <c r="PAX150" s="70"/>
      <c r="PAY150" s="69"/>
      <c r="PAZ150" s="69"/>
      <c r="PBA150" s="69"/>
      <c r="PBB150" s="69"/>
      <c r="PBC150" s="69"/>
      <c r="PBD150" s="69"/>
      <c r="PBE150" s="69"/>
      <c r="PBF150" s="69"/>
      <c r="PBG150" s="69"/>
      <c r="PBH150" s="69"/>
      <c r="PBI150" s="64"/>
      <c r="PBJ150" s="56"/>
      <c r="PBK150" s="63"/>
      <c r="PBL150" s="63"/>
      <c r="PBM150" s="68"/>
      <c r="PBN150" s="70"/>
      <c r="PBO150" s="69"/>
      <c r="PBP150" s="69"/>
      <c r="PBQ150" s="69"/>
      <c r="PBR150" s="69"/>
      <c r="PBS150" s="69"/>
      <c r="PBT150" s="69"/>
      <c r="PBU150" s="69"/>
      <c r="PBV150" s="69"/>
      <c r="PBW150" s="69"/>
      <c r="PBX150" s="69"/>
      <c r="PBY150" s="64"/>
      <c r="PBZ150" s="56"/>
      <c r="PCA150" s="63"/>
      <c r="PCB150" s="63"/>
      <c r="PCC150" s="68"/>
      <c r="PCD150" s="70"/>
      <c r="PCE150" s="69"/>
      <c r="PCF150" s="69"/>
      <c r="PCG150" s="69"/>
      <c r="PCH150" s="69"/>
      <c r="PCI150" s="69"/>
      <c r="PCJ150" s="69"/>
      <c r="PCK150" s="69"/>
      <c r="PCL150" s="69"/>
      <c r="PCM150" s="69"/>
      <c r="PCN150" s="69"/>
      <c r="PCO150" s="64"/>
      <c r="PCP150" s="56"/>
      <c r="PCQ150" s="63"/>
      <c r="PCR150" s="63"/>
      <c r="PCS150" s="68"/>
      <c r="PCT150" s="70"/>
      <c r="PCU150" s="69"/>
      <c r="PCV150" s="69"/>
      <c r="PCW150" s="69"/>
      <c r="PCX150" s="69"/>
      <c r="PCY150" s="69"/>
      <c r="PCZ150" s="69"/>
      <c r="PDA150" s="69"/>
      <c r="PDB150" s="69"/>
      <c r="PDC150" s="69"/>
      <c r="PDD150" s="69"/>
      <c r="PDE150" s="64"/>
      <c r="PDF150" s="56"/>
      <c r="PDG150" s="63"/>
      <c r="PDH150" s="63"/>
      <c r="PDI150" s="68"/>
      <c r="PDJ150" s="70"/>
      <c r="PDK150" s="69"/>
      <c r="PDL150" s="69"/>
      <c r="PDM150" s="69"/>
      <c r="PDN150" s="69"/>
      <c r="PDO150" s="69"/>
      <c r="PDP150" s="69"/>
      <c r="PDQ150" s="69"/>
      <c r="PDR150" s="69"/>
      <c r="PDS150" s="69"/>
      <c r="PDT150" s="69"/>
      <c r="PDU150" s="64"/>
      <c r="PDV150" s="56"/>
      <c r="PDW150" s="63"/>
      <c r="PDX150" s="63"/>
      <c r="PDY150" s="68"/>
      <c r="PDZ150" s="70"/>
      <c r="PEA150" s="69"/>
      <c r="PEB150" s="69"/>
      <c r="PEC150" s="69"/>
      <c r="PED150" s="69"/>
      <c r="PEE150" s="69"/>
      <c r="PEF150" s="69"/>
      <c r="PEG150" s="69"/>
      <c r="PEH150" s="69"/>
      <c r="PEI150" s="69"/>
      <c r="PEJ150" s="69"/>
      <c r="PEK150" s="64"/>
      <c r="PEL150" s="56"/>
      <c r="PEM150" s="63"/>
      <c r="PEN150" s="63"/>
      <c r="PEO150" s="68"/>
      <c r="PEP150" s="70"/>
      <c r="PEQ150" s="69"/>
      <c r="PER150" s="69"/>
      <c r="PES150" s="69"/>
      <c r="PET150" s="69"/>
      <c r="PEU150" s="69"/>
      <c r="PEV150" s="69"/>
      <c r="PEW150" s="69"/>
      <c r="PEX150" s="69"/>
      <c r="PEY150" s="69"/>
      <c r="PEZ150" s="69"/>
      <c r="PFA150" s="64"/>
      <c r="PFB150" s="56"/>
      <c r="PFC150" s="63"/>
      <c r="PFD150" s="63"/>
      <c r="PFE150" s="68"/>
      <c r="PFF150" s="70"/>
      <c r="PFG150" s="69"/>
      <c r="PFH150" s="69"/>
      <c r="PFI150" s="69"/>
      <c r="PFJ150" s="69"/>
      <c r="PFK150" s="69"/>
      <c r="PFL150" s="69"/>
      <c r="PFM150" s="69"/>
      <c r="PFN150" s="69"/>
      <c r="PFO150" s="69"/>
      <c r="PFP150" s="69"/>
      <c r="PFQ150" s="64"/>
      <c r="PFR150" s="56"/>
      <c r="PFS150" s="63"/>
      <c r="PFT150" s="63"/>
      <c r="PFU150" s="68"/>
      <c r="PFV150" s="70"/>
      <c r="PFW150" s="69"/>
      <c r="PFX150" s="69"/>
      <c r="PFY150" s="69"/>
      <c r="PFZ150" s="69"/>
      <c r="PGA150" s="69"/>
      <c r="PGB150" s="69"/>
      <c r="PGC150" s="69"/>
      <c r="PGD150" s="69"/>
      <c r="PGE150" s="69"/>
      <c r="PGF150" s="69"/>
      <c r="PGG150" s="64"/>
      <c r="PGH150" s="56"/>
      <c r="PGI150" s="63"/>
      <c r="PGJ150" s="63"/>
      <c r="PGK150" s="68"/>
      <c r="PGL150" s="70"/>
      <c r="PGM150" s="69"/>
      <c r="PGN150" s="69"/>
      <c r="PGO150" s="69"/>
      <c r="PGP150" s="69"/>
      <c r="PGQ150" s="69"/>
      <c r="PGR150" s="69"/>
      <c r="PGS150" s="69"/>
      <c r="PGT150" s="69"/>
      <c r="PGU150" s="69"/>
      <c r="PGV150" s="69"/>
      <c r="PGW150" s="64"/>
      <c r="PGX150" s="56"/>
      <c r="PGY150" s="63"/>
      <c r="PGZ150" s="63"/>
      <c r="PHA150" s="68"/>
      <c r="PHB150" s="70"/>
      <c r="PHC150" s="69"/>
      <c r="PHD150" s="69"/>
      <c r="PHE150" s="69"/>
      <c r="PHF150" s="69"/>
      <c r="PHG150" s="69"/>
      <c r="PHH150" s="69"/>
      <c r="PHI150" s="69"/>
      <c r="PHJ150" s="69"/>
      <c r="PHK150" s="69"/>
      <c r="PHL150" s="69"/>
      <c r="PHM150" s="64"/>
      <c r="PHN150" s="56"/>
      <c r="PHO150" s="63"/>
      <c r="PHP150" s="63"/>
      <c r="PHQ150" s="68"/>
      <c r="PHR150" s="70"/>
      <c r="PHS150" s="69"/>
      <c r="PHT150" s="69"/>
      <c r="PHU150" s="69"/>
      <c r="PHV150" s="69"/>
      <c r="PHW150" s="69"/>
      <c r="PHX150" s="69"/>
      <c r="PHY150" s="69"/>
      <c r="PHZ150" s="69"/>
      <c r="PIA150" s="69"/>
      <c r="PIB150" s="69"/>
      <c r="PIC150" s="64"/>
      <c r="PID150" s="56"/>
      <c r="PIE150" s="63"/>
      <c r="PIF150" s="63"/>
      <c r="PIG150" s="68"/>
      <c r="PIH150" s="70"/>
      <c r="PII150" s="69"/>
      <c r="PIJ150" s="69"/>
      <c r="PIK150" s="69"/>
      <c r="PIL150" s="69"/>
      <c r="PIM150" s="69"/>
      <c r="PIN150" s="69"/>
      <c r="PIO150" s="69"/>
      <c r="PIP150" s="69"/>
      <c r="PIQ150" s="69"/>
      <c r="PIR150" s="69"/>
      <c r="PIS150" s="64"/>
      <c r="PIT150" s="56"/>
      <c r="PIU150" s="63"/>
      <c r="PIV150" s="63"/>
      <c r="PIW150" s="68"/>
      <c r="PIX150" s="70"/>
      <c r="PIY150" s="69"/>
      <c r="PIZ150" s="69"/>
      <c r="PJA150" s="69"/>
      <c r="PJB150" s="69"/>
      <c r="PJC150" s="69"/>
      <c r="PJD150" s="69"/>
      <c r="PJE150" s="69"/>
      <c r="PJF150" s="69"/>
      <c r="PJG150" s="69"/>
      <c r="PJH150" s="69"/>
      <c r="PJI150" s="64"/>
      <c r="PJJ150" s="56"/>
      <c r="PJK150" s="63"/>
      <c r="PJL150" s="63"/>
      <c r="PJM150" s="68"/>
      <c r="PJN150" s="70"/>
      <c r="PJO150" s="69"/>
      <c r="PJP150" s="69"/>
      <c r="PJQ150" s="69"/>
      <c r="PJR150" s="69"/>
      <c r="PJS150" s="69"/>
      <c r="PJT150" s="69"/>
      <c r="PJU150" s="69"/>
      <c r="PJV150" s="69"/>
      <c r="PJW150" s="69"/>
      <c r="PJX150" s="69"/>
      <c r="PJY150" s="64"/>
      <c r="PJZ150" s="56"/>
      <c r="PKA150" s="63"/>
      <c r="PKB150" s="63"/>
      <c r="PKC150" s="68"/>
      <c r="PKD150" s="70"/>
      <c r="PKE150" s="69"/>
      <c r="PKF150" s="69"/>
      <c r="PKG150" s="69"/>
      <c r="PKH150" s="69"/>
      <c r="PKI150" s="69"/>
      <c r="PKJ150" s="69"/>
      <c r="PKK150" s="69"/>
      <c r="PKL150" s="69"/>
      <c r="PKM150" s="69"/>
      <c r="PKN150" s="69"/>
      <c r="PKO150" s="64"/>
      <c r="PKP150" s="56"/>
      <c r="PKQ150" s="63"/>
      <c r="PKR150" s="63"/>
      <c r="PKS150" s="68"/>
      <c r="PKT150" s="70"/>
      <c r="PKU150" s="69"/>
      <c r="PKV150" s="69"/>
      <c r="PKW150" s="69"/>
      <c r="PKX150" s="69"/>
      <c r="PKY150" s="69"/>
      <c r="PKZ150" s="69"/>
      <c r="PLA150" s="69"/>
      <c r="PLB150" s="69"/>
      <c r="PLC150" s="69"/>
      <c r="PLD150" s="69"/>
      <c r="PLE150" s="64"/>
      <c r="PLF150" s="56"/>
      <c r="PLG150" s="63"/>
      <c r="PLH150" s="63"/>
      <c r="PLI150" s="68"/>
      <c r="PLJ150" s="70"/>
      <c r="PLK150" s="69"/>
      <c r="PLL150" s="69"/>
      <c r="PLM150" s="69"/>
      <c r="PLN150" s="69"/>
      <c r="PLO150" s="69"/>
      <c r="PLP150" s="69"/>
      <c r="PLQ150" s="69"/>
      <c r="PLR150" s="69"/>
      <c r="PLS150" s="69"/>
      <c r="PLT150" s="69"/>
      <c r="PLU150" s="64"/>
      <c r="PLV150" s="56"/>
      <c r="PLW150" s="63"/>
      <c r="PLX150" s="63"/>
      <c r="PLY150" s="68"/>
      <c r="PLZ150" s="70"/>
      <c r="PMA150" s="69"/>
      <c r="PMB150" s="69"/>
      <c r="PMC150" s="69"/>
      <c r="PMD150" s="69"/>
      <c r="PME150" s="69"/>
      <c r="PMF150" s="69"/>
      <c r="PMG150" s="69"/>
      <c r="PMH150" s="69"/>
      <c r="PMI150" s="69"/>
      <c r="PMJ150" s="69"/>
      <c r="PMK150" s="64"/>
      <c r="PML150" s="56"/>
      <c r="PMM150" s="63"/>
      <c r="PMN150" s="63"/>
      <c r="PMO150" s="68"/>
      <c r="PMP150" s="70"/>
      <c r="PMQ150" s="69"/>
      <c r="PMR150" s="69"/>
      <c r="PMS150" s="69"/>
      <c r="PMT150" s="69"/>
      <c r="PMU150" s="69"/>
      <c r="PMV150" s="69"/>
      <c r="PMW150" s="69"/>
      <c r="PMX150" s="69"/>
      <c r="PMY150" s="69"/>
      <c r="PMZ150" s="69"/>
      <c r="PNA150" s="64"/>
      <c r="PNB150" s="56"/>
      <c r="PNC150" s="63"/>
      <c r="PND150" s="63"/>
      <c r="PNE150" s="68"/>
      <c r="PNF150" s="70"/>
      <c r="PNG150" s="69"/>
      <c r="PNH150" s="69"/>
      <c r="PNI150" s="69"/>
      <c r="PNJ150" s="69"/>
      <c r="PNK150" s="69"/>
      <c r="PNL150" s="69"/>
      <c r="PNM150" s="69"/>
      <c r="PNN150" s="69"/>
      <c r="PNO150" s="69"/>
      <c r="PNP150" s="69"/>
      <c r="PNQ150" s="64"/>
      <c r="PNR150" s="56"/>
      <c r="PNS150" s="63"/>
      <c r="PNT150" s="63"/>
      <c r="PNU150" s="68"/>
      <c r="PNV150" s="70"/>
      <c r="PNW150" s="69"/>
      <c r="PNX150" s="69"/>
      <c r="PNY150" s="69"/>
      <c r="PNZ150" s="69"/>
      <c r="POA150" s="69"/>
      <c r="POB150" s="69"/>
      <c r="POC150" s="69"/>
      <c r="POD150" s="69"/>
      <c r="POE150" s="69"/>
      <c r="POF150" s="69"/>
      <c r="POG150" s="64"/>
      <c r="POH150" s="56"/>
      <c r="POI150" s="63"/>
      <c r="POJ150" s="63"/>
      <c r="POK150" s="68"/>
      <c r="POL150" s="70"/>
      <c r="POM150" s="69"/>
      <c r="PON150" s="69"/>
      <c r="POO150" s="69"/>
      <c r="POP150" s="69"/>
      <c r="POQ150" s="69"/>
      <c r="POR150" s="69"/>
      <c r="POS150" s="69"/>
      <c r="POT150" s="69"/>
      <c r="POU150" s="69"/>
      <c r="POV150" s="69"/>
      <c r="POW150" s="64"/>
      <c r="POX150" s="56"/>
      <c r="POY150" s="63"/>
      <c r="POZ150" s="63"/>
      <c r="PPA150" s="68"/>
      <c r="PPB150" s="70"/>
      <c r="PPC150" s="69"/>
      <c r="PPD150" s="69"/>
      <c r="PPE150" s="69"/>
      <c r="PPF150" s="69"/>
      <c r="PPG150" s="69"/>
      <c r="PPH150" s="69"/>
      <c r="PPI150" s="69"/>
      <c r="PPJ150" s="69"/>
      <c r="PPK150" s="69"/>
      <c r="PPL150" s="69"/>
      <c r="PPM150" s="64"/>
      <c r="PPN150" s="56"/>
      <c r="PPO150" s="63"/>
      <c r="PPP150" s="63"/>
      <c r="PPQ150" s="68"/>
      <c r="PPR150" s="70"/>
      <c r="PPS150" s="69"/>
      <c r="PPT150" s="69"/>
      <c r="PPU150" s="69"/>
      <c r="PPV150" s="69"/>
      <c r="PPW150" s="69"/>
      <c r="PPX150" s="69"/>
      <c r="PPY150" s="69"/>
      <c r="PPZ150" s="69"/>
      <c r="PQA150" s="69"/>
      <c r="PQB150" s="69"/>
      <c r="PQC150" s="64"/>
      <c r="PQD150" s="56"/>
      <c r="PQE150" s="63"/>
      <c r="PQF150" s="63"/>
      <c r="PQG150" s="68"/>
      <c r="PQH150" s="70"/>
      <c r="PQI150" s="69"/>
      <c r="PQJ150" s="69"/>
      <c r="PQK150" s="69"/>
      <c r="PQL150" s="69"/>
      <c r="PQM150" s="69"/>
      <c r="PQN150" s="69"/>
      <c r="PQO150" s="69"/>
      <c r="PQP150" s="69"/>
      <c r="PQQ150" s="69"/>
      <c r="PQR150" s="69"/>
      <c r="PQS150" s="64"/>
      <c r="PQT150" s="56"/>
      <c r="PQU150" s="63"/>
      <c r="PQV150" s="63"/>
      <c r="PQW150" s="68"/>
      <c r="PQX150" s="70"/>
      <c r="PQY150" s="69"/>
      <c r="PQZ150" s="69"/>
      <c r="PRA150" s="69"/>
      <c r="PRB150" s="69"/>
      <c r="PRC150" s="69"/>
      <c r="PRD150" s="69"/>
      <c r="PRE150" s="69"/>
      <c r="PRF150" s="69"/>
      <c r="PRG150" s="69"/>
      <c r="PRH150" s="69"/>
      <c r="PRI150" s="64"/>
      <c r="PRJ150" s="56"/>
      <c r="PRK150" s="63"/>
      <c r="PRL150" s="63"/>
      <c r="PRM150" s="68"/>
      <c r="PRN150" s="70"/>
      <c r="PRO150" s="69"/>
      <c r="PRP150" s="69"/>
      <c r="PRQ150" s="69"/>
      <c r="PRR150" s="69"/>
      <c r="PRS150" s="69"/>
      <c r="PRT150" s="69"/>
      <c r="PRU150" s="69"/>
      <c r="PRV150" s="69"/>
      <c r="PRW150" s="69"/>
      <c r="PRX150" s="69"/>
      <c r="PRY150" s="64"/>
      <c r="PRZ150" s="56"/>
      <c r="PSA150" s="63"/>
      <c r="PSB150" s="63"/>
      <c r="PSC150" s="68"/>
      <c r="PSD150" s="70"/>
      <c r="PSE150" s="69"/>
      <c r="PSF150" s="69"/>
      <c r="PSG150" s="69"/>
      <c r="PSH150" s="69"/>
      <c r="PSI150" s="69"/>
      <c r="PSJ150" s="69"/>
      <c r="PSK150" s="69"/>
      <c r="PSL150" s="69"/>
      <c r="PSM150" s="69"/>
      <c r="PSN150" s="69"/>
      <c r="PSO150" s="64"/>
      <c r="PSP150" s="56"/>
      <c r="PSQ150" s="63"/>
      <c r="PSR150" s="63"/>
      <c r="PSS150" s="68"/>
      <c r="PST150" s="70"/>
      <c r="PSU150" s="69"/>
      <c r="PSV150" s="69"/>
      <c r="PSW150" s="69"/>
      <c r="PSX150" s="69"/>
      <c r="PSY150" s="69"/>
      <c r="PSZ150" s="69"/>
      <c r="PTA150" s="69"/>
      <c r="PTB150" s="69"/>
      <c r="PTC150" s="69"/>
      <c r="PTD150" s="69"/>
      <c r="PTE150" s="64"/>
      <c r="PTF150" s="56"/>
      <c r="PTG150" s="63"/>
      <c r="PTH150" s="63"/>
      <c r="PTI150" s="68"/>
      <c r="PTJ150" s="70"/>
      <c r="PTK150" s="69"/>
      <c r="PTL150" s="69"/>
      <c r="PTM150" s="69"/>
      <c r="PTN150" s="69"/>
      <c r="PTO150" s="69"/>
      <c r="PTP150" s="69"/>
      <c r="PTQ150" s="69"/>
      <c r="PTR150" s="69"/>
      <c r="PTS150" s="69"/>
      <c r="PTT150" s="69"/>
      <c r="PTU150" s="64"/>
      <c r="PTV150" s="56"/>
      <c r="PTW150" s="63"/>
      <c r="PTX150" s="63"/>
      <c r="PTY150" s="68"/>
      <c r="PTZ150" s="70"/>
      <c r="PUA150" s="69"/>
      <c r="PUB150" s="69"/>
      <c r="PUC150" s="69"/>
      <c r="PUD150" s="69"/>
      <c r="PUE150" s="69"/>
      <c r="PUF150" s="69"/>
      <c r="PUG150" s="69"/>
      <c r="PUH150" s="69"/>
      <c r="PUI150" s="69"/>
      <c r="PUJ150" s="69"/>
      <c r="PUK150" s="64"/>
      <c r="PUL150" s="56"/>
      <c r="PUM150" s="63"/>
      <c r="PUN150" s="63"/>
      <c r="PUO150" s="68"/>
      <c r="PUP150" s="70"/>
      <c r="PUQ150" s="69"/>
      <c r="PUR150" s="69"/>
      <c r="PUS150" s="69"/>
      <c r="PUT150" s="69"/>
      <c r="PUU150" s="69"/>
      <c r="PUV150" s="69"/>
      <c r="PUW150" s="69"/>
      <c r="PUX150" s="69"/>
      <c r="PUY150" s="69"/>
      <c r="PUZ150" s="69"/>
      <c r="PVA150" s="64"/>
      <c r="PVB150" s="56"/>
      <c r="PVC150" s="63"/>
      <c r="PVD150" s="63"/>
      <c r="PVE150" s="68"/>
      <c r="PVF150" s="70"/>
      <c r="PVG150" s="69"/>
      <c r="PVH150" s="69"/>
      <c r="PVI150" s="69"/>
      <c r="PVJ150" s="69"/>
      <c r="PVK150" s="69"/>
      <c r="PVL150" s="69"/>
      <c r="PVM150" s="69"/>
      <c r="PVN150" s="69"/>
      <c r="PVO150" s="69"/>
      <c r="PVP150" s="69"/>
      <c r="PVQ150" s="64"/>
      <c r="PVR150" s="56"/>
      <c r="PVS150" s="63"/>
      <c r="PVT150" s="63"/>
      <c r="PVU150" s="68"/>
      <c r="PVV150" s="70"/>
      <c r="PVW150" s="69"/>
      <c r="PVX150" s="69"/>
      <c r="PVY150" s="69"/>
      <c r="PVZ150" s="69"/>
      <c r="PWA150" s="69"/>
      <c r="PWB150" s="69"/>
      <c r="PWC150" s="69"/>
      <c r="PWD150" s="69"/>
      <c r="PWE150" s="69"/>
      <c r="PWF150" s="69"/>
      <c r="PWG150" s="64"/>
      <c r="PWH150" s="56"/>
      <c r="PWI150" s="63"/>
      <c r="PWJ150" s="63"/>
      <c r="PWK150" s="68"/>
      <c r="PWL150" s="70"/>
      <c r="PWM150" s="69"/>
      <c r="PWN150" s="69"/>
      <c r="PWO150" s="69"/>
      <c r="PWP150" s="69"/>
      <c r="PWQ150" s="69"/>
      <c r="PWR150" s="69"/>
      <c r="PWS150" s="69"/>
      <c r="PWT150" s="69"/>
      <c r="PWU150" s="69"/>
      <c r="PWV150" s="69"/>
      <c r="PWW150" s="64"/>
      <c r="PWX150" s="56"/>
      <c r="PWY150" s="63"/>
      <c r="PWZ150" s="63"/>
      <c r="PXA150" s="68"/>
      <c r="PXB150" s="70"/>
      <c r="PXC150" s="69"/>
      <c r="PXD150" s="69"/>
      <c r="PXE150" s="69"/>
      <c r="PXF150" s="69"/>
      <c r="PXG150" s="69"/>
      <c r="PXH150" s="69"/>
      <c r="PXI150" s="69"/>
      <c r="PXJ150" s="69"/>
      <c r="PXK150" s="69"/>
      <c r="PXL150" s="69"/>
      <c r="PXM150" s="64"/>
      <c r="PXN150" s="56"/>
      <c r="PXO150" s="63"/>
      <c r="PXP150" s="63"/>
      <c r="PXQ150" s="68"/>
      <c r="PXR150" s="70"/>
      <c r="PXS150" s="69"/>
      <c r="PXT150" s="69"/>
      <c r="PXU150" s="69"/>
      <c r="PXV150" s="69"/>
      <c r="PXW150" s="69"/>
      <c r="PXX150" s="69"/>
      <c r="PXY150" s="69"/>
      <c r="PXZ150" s="69"/>
      <c r="PYA150" s="69"/>
      <c r="PYB150" s="69"/>
      <c r="PYC150" s="64"/>
      <c r="PYD150" s="56"/>
      <c r="PYE150" s="63"/>
      <c r="PYF150" s="63"/>
      <c r="PYG150" s="68"/>
      <c r="PYH150" s="70"/>
      <c r="PYI150" s="69"/>
      <c r="PYJ150" s="69"/>
      <c r="PYK150" s="69"/>
      <c r="PYL150" s="69"/>
      <c r="PYM150" s="69"/>
      <c r="PYN150" s="69"/>
      <c r="PYO150" s="69"/>
      <c r="PYP150" s="69"/>
      <c r="PYQ150" s="69"/>
      <c r="PYR150" s="69"/>
      <c r="PYS150" s="64"/>
      <c r="PYT150" s="56"/>
      <c r="PYU150" s="63"/>
      <c r="PYV150" s="63"/>
      <c r="PYW150" s="68"/>
      <c r="PYX150" s="70"/>
      <c r="PYY150" s="69"/>
      <c r="PYZ150" s="69"/>
      <c r="PZA150" s="69"/>
      <c r="PZB150" s="69"/>
      <c r="PZC150" s="69"/>
      <c r="PZD150" s="69"/>
      <c r="PZE150" s="69"/>
      <c r="PZF150" s="69"/>
      <c r="PZG150" s="69"/>
      <c r="PZH150" s="69"/>
      <c r="PZI150" s="64"/>
      <c r="PZJ150" s="56"/>
      <c r="PZK150" s="63"/>
      <c r="PZL150" s="63"/>
      <c r="PZM150" s="68"/>
      <c r="PZN150" s="70"/>
      <c r="PZO150" s="69"/>
      <c r="PZP150" s="69"/>
      <c r="PZQ150" s="69"/>
      <c r="PZR150" s="69"/>
      <c r="PZS150" s="69"/>
      <c r="PZT150" s="69"/>
      <c r="PZU150" s="69"/>
      <c r="PZV150" s="69"/>
      <c r="PZW150" s="69"/>
      <c r="PZX150" s="69"/>
      <c r="PZY150" s="64"/>
      <c r="PZZ150" s="56"/>
      <c r="QAA150" s="63"/>
      <c r="QAB150" s="63"/>
      <c r="QAC150" s="68"/>
      <c r="QAD150" s="70"/>
      <c r="QAE150" s="69"/>
      <c r="QAF150" s="69"/>
      <c r="QAG150" s="69"/>
      <c r="QAH150" s="69"/>
      <c r="QAI150" s="69"/>
      <c r="QAJ150" s="69"/>
      <c r="QAK150" s="69"/>
      <c r="QAL150" s="69"/>
      <c r="QAM150" s="69"/>
      <c r="QAN150" s="69"/>
      <c r="QAO150" s="64"/>
      <c r="QAP150" s="56"/>
      <c r="QAQ150" s="63"/>
      <c r="QAR150" s="63"/>
      <c r="QAS150" s="68"/>
      <c r="QAT150" s="70"/>
      <c r="QAU150" s="69"/>
      <c r="QAV150" s="69"/>
      <c r="QAW150" s="69"/>
      <c r="QAX150" s="69"/>
      <c r="QAY150" s="69"/>
      <c r="QAZ150" s="69"/>
      <c r="QBA150" s="69"/>
      <c r="QBB150" s="69"/>
      <c r="QBC150" s="69"/>
      <c r="QBD150" s="69"/>
      <c r="QBE150" s="64"/>
      <c r="QBF150" s="56"/>
      <c r="QBG150" s="63"/>
      <c r="QBH150" s="63"/>
      <c r="QBI150" s="68"/>
      <c r="QBJ150" s="70"/>
      <c r="QBK150" s="69"/>
      <c r="QBL150" s="69"/>
      <c r="QBM150" s="69"/>
      <c r="QBN150" s="69"/>
      <c r="QBO150" s="69"/>
      <c r="QBP150" s="69"/>
      <c r="QBQ150" s="69"/>
      <c r="QBR150" s="69"/>
      <c r="QBS150" s="69"/>
      <c r="QBT150" s="69"/>
      <c r="QBU150" s="64"/>
      <c r="QBV150" s="56"/>
      <c r="QBW150" s="63"/>
      <c r="QBX150" s="63"/>
      <c r="QBY150" s="68"/>
      <c r="QBZ150" s="70"/>
      <c r="QCA150" s="69"/>
      <c r="QCB150" s="69"/>
      <c r="QCC150" s="69"/>
      <c r="QCD150" s="69"/>
      <c r="QCE150" s="69"/>
      <c r="QCF150" s="69"/>
      <c r="QCG150" s="69"/>
      <c r="QCH150" s="69"/>
      <c r="QCI150" s="69"/>
      <c r="QCJ150" s="69"/>
      <c r="QCK150" s="64"/>
      <c r="QCL150" s="56"/>
      <c r="QCM150" s="63"/>
      <c r="QCN150" s="63"/>
      <c r="QCO150" s="68"/>
      <c r="QCP150" s="70"/>
      <c r="QCQ150" s="69"/>
      <c r="QCR150" s="69"/>
      <c r="QCS150" s="69"/>
      <c r="QCT150" s="69"/>
      <c r="QCU150" s="69"/>
      <c r="QCV150" s="69"/>
      <c r="QCW150" s="69"/>
      <c r="QCX150" s="69"/>
      <c r="QCY150" s="69"/>
      <c r="QCZ150" s="69"/>
      <c r="QDA150" s="64"/>
      <c r="QDB150" s="56"/>
      <c r="QDC150" s="63"/>
      <c r="QDD150" s="63"/>
      <c r="QDE150" s="68"/>
      <c r="QDF150" s="70"/>
      <c r="QDG150" s="69"/>
      <c r="QDH150" s="69"/>
      <c r="QDI150" s="69"/>
      <c r="QDJ150" s="69"/>
      <c r="QDK150" s="69"/>
      <c r="QDL150" s="69"/>
      <c r="QDM150" s="69"/>
      <c r="QDN150" s="69"/>
      <c r="QDO150" s="69"/>
      <c r="QDP150" s="69"/>
      <c r="QDQ150" s="64"/>
      <c r="QDR150" s="56"/>
      <c r="QDS150" s="63"/>
      <c r="QDT150" s="63"/>
      <c r="QDU150" s="68"/>
      <c r="QDV150" s="70"/>
      <c r="QDW150" s="69"/>
      <c r="QDX150" s="69"/>
      <c r="QDY150" s="69"/>
      <c r="QDZ150" s="69"/>
      <c r="QEA150" s="69"/>
      <c r="QEB150" s="69"/>
      <c r="QEC150" s="69"/>
      <c r="QED150" s="69"/>
      <c r="QEE150" s="69"/>
      <c r="QEF150" s="69"/>
      <c r="QEG150" s="64"/>
      <c r="QEH150" s="56"/>
      <c r="QEI150" s="63"/>
      <c r="QEJ150" s="63"/>
      <c r="QEK150" s="68"/>
      <c r="QEL150" s="70"/>
      <c r="QEM150" s="69"/>
      <c r="QEN150" s="69"/>
      <c r="QEO150" s="69"/>
      <c r="QEP150" s="69"/>
      <c r="QEQ150" s="69"/>
      <c r="QER150" s="69"/>
      <c r="QES150" s="69"/>
      <c r="QET150" s="69"/>
      <c r="QEU150" s="69"/>
      <c r="QEV150" s="69"/>
      <c r="QEW150" s="64"/>
      <c r="QEX150" s="56"/>
      <c r="QEY150" s="63"/>
      <c r="QEZ150" s="63"/>
      <c r="QFA150" s="68"/>
      <c r="QFB150" s="70"/>
      <c r="QFC150" s="69"/>
      <c r="QFD150" s="69"/>
      <c r="QFE150" s="69"/>
      <c r="QFF150" s="69"/>
      <c r="QFG150" s="69"/>
      <c r="QFH150" s="69"/>
      <c r="QFI150" s="69"/>
      <c r="QFJ150" s="69"/>
      <c r="QFK150" s="69"/>
      <c r="QFL150" s="69"/>
      <c r="QFM150" s="64"/>
      <c r="QFN150" s="56"/>
      <c r="QFO150" s="63"/>
      <c r="QFP150" s="63"/>
      <c r="QFQ150" s="68"/>
      <c r="QFR150" s="70"/>
      <c r="QFS150" s="69"/>
      <c r="QFT150" s="69"/>
      <c r="QFU150" s="69"/>
      <c r="QFV150" s="69"/>
      <c r="QFW150" s="69"/>
      <c r="QFX150" s="69"/>
      <c r="QFY150" s="69"/>
      <c r="QFZ150" s="69"/>
      <c r="QGA150" s="69"/>
      <c r="QGB150" s="69"/>
      <c r="QGC150" s="64"/>
      <c r="QGD150" s="56"/>
      <c r="QGE150" s="63"/>
      <c r="QGF150" s="63"/>
      <c r="QGG150" s="68"/>
      <c r="QGH150" s="70"/>
      <c r="QGI150" s="69"/>
      <c r="QGJ150" s="69"/>
      <c r="QGK150" s="69"/>
      <c r="QGL150" s="69"/>
      <c r="QGM150" s="69"/>
      <c r="QGN150" s="69"/>
      <c r="QGO150" s="69"/>
      <c r="QGP150" s="69"/>
      <c r="QGQ150" s="69"/>
      <c r="QGR150" s="69"/>
      <c r="QGS150" s="64"/>
      <c r="QGT150" s="56"/>
      <c r="QGU150" s="63"/>
      <c r="QGV150" s="63"/>
      <c r="QGW150" s="68"/>
      <c r="QGX150" s="70"/>
      <c r="QGY150" s="69"/>
      <c r="QGZ150" s="69"/>
      <c r="QHA150" s="69"/>
      <c r="QHB150" s="69"/>
      <c r="QHC150" s="69"/>
      <c r="QHD150" s="69"/>
      <c r="QHE150" s="69"/>
      <c r="QHF150" s="69"/>
      <c r="QHG150" s="69"/>
      <c r="QHH150" s="69"/>
      <c r="QHI150" s="64"/>
      <c r="QHJ150" s="56"/>
      <c r="QHK150" s="63"/>
      <c r="QHL150" s="63"/>
      <c r="QHM150" s="68"/>
      <c r="QHN150" s="70"/>
      <c r="QHO150" s="69"/>
      <c r="QHP150" s="69"/>
      <c r="QHQ150" s="69"/>
      <c r="QHR150" s="69"/>
      <c r="QHS150" s="69"/>
      <c r="QHT150" s="69"/>
      <c r="QHU150" s="69"/>
      <c r="QHV150" s="69"/>
      <c r="QHW150" s="69"/>
      <c r="QHX150" s="69"/>
      <c r="QHY150" s="64"/>
      <c r="QHZ150" s="56"/>
      <c r="QIA150" s="63"/>
      <c r="QIB150" s="63"/>
      <c r="QIC150" s="68"/>
      <c r="QID150" s="70"/>
      <c r="QIE150" s="69"/>
      <c r="QIF150" s="69"/>
      <c r="QIG150" s="69"/>
      <c r="QIH150" s="69"/>
      <c r="QII150" s="69"/>
      <c r="QIJ150" s="69"/>
      <c r="QIK150" s="69"/>
      <c r="QIL150" s="69"/>
      <c r="QIM150" s="69"/>
      <c r="QIN150" s="69"/>
      <c r="QIO150" s="64"/>
      <c r="QIP150" s="56"/>
      <c r="QIQ150" s="63"/>
      <c r="QIR150" s="63"/>
      <c r="QIS150" s="68"/>
      <c r="QIT150" s="70"/>
      <c r="QIU150" s="69"/>
      <c r="QIV150" s="69"/>
      <c r="QIW150" s="69"/>
      <c r="QIX150" s="69"/>
      <c r="QIY150" s="69"/>
      <c r="QIZ150" s="69"/>
      <c r="QJA150" s="69"/>
      <c r="QJB150" s="69"/>
      <c r="QJC150" s="69"/>
      <c r="QJD150" s="69"/>
      <c r="QJE150" s="64"/>
      <c r="QJF150" s="56"/>
      <c r="QJG150" s="63"/>
      <c r="QJH150" s="63"/>
      <c r="QJI150" s="68"/>
      <c r="QJJ150" s="70"/>
      <c r="QJK150" s="69"/>
      <c r="QJL150" s="69"/>
      <c r="QJM150" s="69"/>
      <c r="QJN150" s="69"/>
      <c r="QJO150" s="69"/>
      <c r="QJP150" s="69"/>
      <c r="QJQ150" s="69"/>
      <c r="QJR150" s="69"/>
      <c r="QJS150" s="69"/>
      <c r="QJT150" s="69"/>
      <c r="QJU150" s="64"/>
      <c r="QJV150" s="56"/>
      <c r="QJW150" s="63"/>
      <c r="QJX150" s="63"/>
      <c r="QJY150" s="68"/>
      <c r="QJZ150" s="70"/>
      <c r="QKA150" s="69"/>
      <c r="QKB150" s="69"/>
      <c r="QKC150" s="69"/>
      <c r="QKD150" s="69"/>
      <c r="QKE150" s="69"/>
      <c r="QKF150" s="69"/>
      <c r="QKG150" s="69"/>
      <c r="QKH150" s="69"/>
      <c r="QKI150" s="69"/>
      <c r="QKJ150" s="69"/>
      <c r="QKK150" s="64"/>
      <c r="QKL150" s="56"/>
      <c r="QKM150" s="63"/>
      <c r="QKN150" s="63"/>
      <c r="QKO150" s="68"/>
      <c r="QKP150" s="70"/>
      <c r="QKQ150" s="69"/>
      <c r="QKR150" s="69"/>
      <c r="QKS150" s="69"/>
      <c r="QKT150" s="69"/>
      <c r="QKU150" s="69"/>
      <c r="QKV150" s="69"/>
      <c r="QKW150" s="69"/>
      <c r="QKX150" s="69"/>
      <c r="QKY150" s="69"/>
      <c r="QKZ150" s="69"/>
      <c r="QLA150" s="64"/>
      <c r="QLB150" s="56"/>
      <c r="QLC150" s="63"/>
      <c r="QLD150" s="63"/>
      <c r="QLE150" s="68"/>
      <c r="QLF150" s="70"/>
      <c r="QLG150" s="69"/>
      <c r="QLH150" s="69"/>
      <c r="QLI150" s="69"/>
      <c r="QLJ150" s="69"/>
      <c r="QLK150" s="69"/>
      <c r="QLL150" s="69"/>
      <c r="QLM150" s="69"/>
      <c r="QLN150" s="69"/>
      <c r="QLO150" s="69"/>
      <c r="QLP150" s="69"/>
      <c r="QLQ150" s="64"/>
      <c r="QLR150" s="56"/>
      <c r="QLS150" s="63"/>
      <c r="QLT150" s="63"/>
      <c r="QLU150" s="68"/>
      <c r="QLV150" s="70"/>
      <c r="QLW150" s="69"/>
      <c r="QLX150" s="69"/>
      <c r="QLY150" s="69"/>
      <c r="QLZ150" s="69"/>
      <c r="QMA150" s="69"/>
      <c r="QMB150" s="69"/>
      <c r="QMC150" s="69"/>
      <c r="QMD150" s="69"/>
      <c r="QME150" s="69"/>
      <c r="QMF150" s="69"/>
      <c r="QMG150" s="64"/>
      <c r="QMH150" s="56"/>
      <c r="QMI150" s="63"/>
      <c r="QMJ150" s="63"/>
      <c r="QMK150" s="68"/>
      <c r="QML150" s="70"/>
      <c r="QMM150" s="69"/>
      <c r="QMN150" s="69"/>
      <c r="QMO150" s="69"/>
      <c r="QMP150" s="69"/>
      <c r="QMQ150" s="69"/>
      <c r="QMR150" s="69"/>
      <c r="QMS150" s="69"/>
      <c r="QMT150" s="69"/>
      <c r="QMU150" s="69"/>
      <c r="QMV150" s="69"/>
      <c r="QMW150" s="64"/>
      <c r="QMX150" s="56"/>
      <c r="QMY150" s="63"/>
      <c r="QMZ150" s="63"/>
      <c r="QNA150" s="68"/>
      <c r="QNB150" s="70"/>
      <c r="QNC150" s="69"/>
      <c r="QND150" s="69"/>
      <c r="QNE150" s="69"/>
      <c r="QNF150" s="69"/>
      <c r="QNG150" s="69"/>
      <c r="QNH150" s="69"/>
      <c r="QNI150" s="69"/>
      <c r="QNJ150" s="69"/>
      <c r="QNK150" s="69"/>
      <c r="QNL150" s="69"/>
      <c r="QNM150" s="64"/>
      <c r="QNN150" s="56"/>
      <c r="QNO150" s="63"/>
      <c r="QNP150" s="63"/>
      <c r="QNQ150" s="68"/>
      <c r="QNR150" s="70"/>
      <c r="QNS150" s="69"/>
      <c r="QNT150" s="69"/>
      <c r="QNU150" s="69"/>
      <c r="QNV150" s="69"/>
      <c r="QNW150" s="69"/>
      <c r="QNX150" s="69"/>
      <c r="QNY150" s="69"/>
      <c r="QNZ150" s="69"/>
      <c r="QOA150" s="69"/>
      <c r="QOB150" s="69"/>
      <c r="QOC150" s="64"/>
      <c r="QOD150" s="56"/>
      <c r="QOE150" s="63"/>
      <c r="QOF150" s="63"/>
      <c r="QOG150" s="68"/>
      <c r="QOH150" s="70"/>
      <c r="QOI150" s="69"/>
      <c r="QOJ150" s="69"/>
      <c r="QOK150" s="69"/>
      <c r="QOL150" s="69"/>
      <c r="QOM150" s="69"/>
      <c r="QON150" s="69"/>
      <c r="QOO150" s="69"/>
      <c r="QOP150" s="69"/>
      <c r="QOQ150" s="69"/>
      <c r="QOR150" s="69"/>
      <c r="QOS150" s="64"/>
      <c r="QOT150" s="56"/>
      <c r="QOU150" s="63"/>
      <c r="QOV150" s="63"/>
      <c r="QOW150" s="68"/>
      <c r="QOX150" s="70"/>
      <c r="QOY150" s="69"/>
      <c r="QOZ150" s="69"/>
      <c r="QPA150" s="69"/>
      <c r="QPB150" s="69"/>
      <c r="QPC150" s="69"/>
      <c r="QPD150" s="69"/>
      <c r="QPE150" s="69"/>
      <c r="QPF150" s="69"/>
      <c r="QPG150" s="69"/>
      <c r="QPH150" s="69"/>
      <c r="QPI150" s="64"/>
      <c r="QPJ150" s="56"/>
      <c r="QPK150" s="63"/>
      <c r="QPL150" s="63"/>
      <c r="QPM150" s="68"/>
      <c r="QPN150" s="70"/>
      <c r="QPO150" s="69"/>
      <c r="QPP150" s="69"/>
      <c r="QPQ150" s="69"/>
      <c r="QPR150" s="69"/>
      <c r="QPS150" s="69"/>
      <c r="QPT150" s="69"/>
      <c r="QPU150" s="69"/>
      <c r="QPV150" s="69"/>
      <c r="QPW150" s="69"/>
      <c r="QPX150" s="69"/>
      <c r="QPY150" s="64"/>
      <c r="QPZ150" s="56"/>
      <c r="QQA150" s="63"/>
      <c r="QQB150" s="63"/>
      <c r="QQC150" s="68"/>
      <c r="QQD150" s="70"/>
      <c r="QQE150" s="69"/>
      <c r="QQF150" s="69"/>
      <c r="QQG150" s="69"/>
      <c r="QQH150" s="69"/>
      <c r="QQI150" s="69"/>
      <c r="QQJ150" s="69"/>
      <c r="QQK150" s="69"/>
      <c r="QQL150" s="69"/>
      <c r="QQM150" s="69"/>
      <c r="QQN150" s="69"/>
      <c r="QQO150" s="64"/>
      <c r="QQP150" s="56"/>
      <c r="QQQ150" s="63"/>
      <c r="QQR150" s="63"/>
      <c r="QQS150" s="68"/>
      <c r="QQT150" s="70"/>
      <c r="QQU150" s="69"/>
      <c r="QQV150" s="69"/>
      <c r="QQW150" s="69"/>
      <c r="QQX150" s="69"/>
      <c r="QQY150" s="69"/>
      <c r="QQZ150" s="69"/>
      <c r="QRA150" s="69"/>
      <c r="QRB150" s="69"/>
      <c r="QRC150" s="69"/>
      <c r="QRD150" s="69"/>
      <c r="QRE150" s="64"/>
      <c r="QRF150" s="56"/>
      <c r="QRG150" s="63"/>
      <c r="QRH150" s="63"/>
      <c r="QRI150" s="68"/>
      <c r="QRJ150" s="70"/>
      <c r="QRK150" s="69"/>
      <c r="QRL150" s="69"/>
      <c r="QRM150" s="69"/>
      <c r="QRN150" s="69"/>
      <c r="QRO150" s="69"/>
      <c r="QRP150" s="69"/>
      <c r="QRQ150" s="69"/>
      <c r="QRR150" s="69"/>
      <c r="QRS150" s="69"/>
      <c r="QRT150" s="69"/>
      <c r="QRU150" s="64"/>
      <c r="QRV150" s="56"/>
      <c r="QRW150" s="63"/>
      <c r="QRX150" s="63"/>
      <c r="QRY150" s="68"/>
      <c r="QRZ150" s="70"/>
      <c r="QSA150" s="69"/>
      <c r="QSB150" s="69"/>
      <c r="QSC150" s="69"/>
      <c r="QSD150" s="69"/>
      <c r="QSE150" s="69"/>
      <c r="QSF150" s="69"/>
      <c r="QSG150" s="69"/>
      <c r="QSH150" s="69"/>
      <c r="QSI150" s="69"/>
      <c r="QSJ150" s="69"/>
      <c r="QSK150" s="64"/>
      <c r="QSL150" s="56"/>
      <c r="QSM150" s="63"/>
      <c r="QSN150" s="63"/>
      <c r="QSO150" s="68"/>
      <c r="QSP150" s="70"/>
      <c r="QSQ150" s="69"/>
      <c r="QSR150" s="69"/>
      <c r="QSS150" s="69"/>
      <c r="QST150" s="69"/>
      <c r="QSU150" s="69"/>
      <c r="QSV150" s="69"/>
      <c r="QSW150" s="69"/>
      <c r="QSX150" s="69"/>
      <c r="QSY150" s="69"/>
      <c r="QSZ150" s="69"/>
      <c r="QTA150" s="64"/>
      <c r="QTB150" s="56"/>
      <c r="QTC150" s="63"/>
      <c r="QTD150" s="63"/>
      <c r="QTE150" s="68"/>
      <c r="QTF150" s="70"/>
      <c r="QTG150" s="69"/>
      <c r="QTH150" s="69"/>
      <c r="QTI150" s="69"/>
      <c r="QTJ150" s="69"/>
      <c r="QTK150" s="69"/>
      <c r="QTL150" s="69"/>
      <c r="QTM150" s="69"/>
      <c r="QTN150" s="69"/>
      <c r="QTO150" s="69"/>
      <c r="QTP150" s="69"/>
      <c r="QTQ150" s="64"/>
      <c r="QTR150" s="56"/>
      <c r="QTS150" s="63"/>
      <c r="QTT150" s="63"/>
      <c r="QTU150" s="68"/>
      <c r="QTV150" s="70"/>
      <c r="QTW150" s="69"/>
      <c r="QTX150" s="69"/>
      <c r="QTY150" s="69"/>
      <c r="QTZ150" s="69"/>
      <c r="QUA150" s="69"/>
      <c r="QUB150" s="69"/>
      <c r="QUC150" s="69"/>
      <c r="QUD150" s="69"/>
      <c r="QUE150" s="69"/>
      <c r="QUF150" s="69"/>
      <c r="QUG150" s="64"/>
      <c r="QUH150" s="56"/>
      <c r="QUI150" s="63"/>
      <c r="QUJ150" s="63"/>
      <c r="QUK150" s="68"/>
      <c r="QUL150" s="70"/>
      <c r="QUM150" s="69"/>
      <c r="QUN150" s="69"/>
      <c r="QUO150" s="69"/>
      <c r="QUP150" s="69"/>
      <c r="QUQ150" s="69"/>
      <c r="QUR150" s="69"/>
      <c r="QUS150" s="69"/>
      <c r="QUT150" s="69"/>
      <c r="QUU150" s="69"/>
      <c r="QUV150" s="69"/>
      <c r="QUW150" s="64"/>
      <c r="QUX150" s="56"/>
      <c r="QUY150" s="63"/>
      <c r="QUZ150" s="63"/>
      <c r="QVA150" s="68"/>
      <c r="QVB150" s="70"/>
      <c r="QVC150" s="69"/>
      <c r="QVD150" s="69"/>
      <c r="QVE150" s="69"/>
      <c r="QVF150" s="69"/>
      <c r="QVG150" s="69"/>
      <c r="QVH150" s="69"/>
      <c r="QVI150" s="69"/>
      <c r="QVJ150" s="69"/>
      <c r="QVK150" s="69"/>
      <c r="QVL150" s="69"/>
      <c r="QVM150" s="64"/>
      <c r="QVN150" s="56"/>
      <c r="QVO150" s="63"/>
      <c r="QVP150" s="63"/>
      <c r="QVQ150" s="68"/>
      <c r="QVR150" s="70"/>
      <c r="QVS150" s="69"/>
      <c r="QVT150" s="69"/>
      <c r="QVU150" s="69"/>
      <c r="QVV150" s="69"/>
      <c r="QVW150" s="69"/>
      <c r="QVX150" s="69"/>
      <c r="QVY150" s="69"/>
      <c r="QVZ150" s="69"/>
      <c r="QWA150" s="69"/>
      <c r="QWB150" s="69"/>
      <c r="QWC150" s="64"/>
      <c r="QWD150" s="56"/>
      <c r="QWE150" s="63"/>
      <c r="QWF150" s="63"/>
      <c r="QWG150" s="68"/>
      <c r="QWH150" s="70"/>
      <c r="QWI150" s="69"/>
      <c r="QWJ150" s="69"/>
      <c r="QWK150" s="69"/>
      <c r="QWL150" s="69"/>
      <c r="QWM150" s="69"/>
      <c r="QWN150" s="69"/>
      <c r="QWO150" s="69"/>
      <c r="QWP150" s="69"/>
      <c r="QWQ150" s="69"/>
      <c r="QWR150" s="69"/>
      <c r="QWS150" s="64"/>
      <c r="QWT150" s="56"/>
      <c r="QWU150" s="63"/>
      <c r="QWV150" s="63"/>
      <c r="QWW150" s="68"/>
      <c r="QWX150" s="70"/>
      <c r="QWY150" s="69"/>
      <c r="QWZ150" s="69"/>
      <c r="QXA150" s="69"/>
      <c r="QXB150" s="69"/>
      <c r="QXC150" s="69"/>
      <c r="QXD150" s="69"/>
      <c r="QXE150" s="69"/>
      <c r="QXF150" s="69"/>
      <c r="QXG150" s="69"/>
      <c r="QXH150" s="69"/>
      <c r="QXI150" s="64"/>
      <c r="QXJ150" s="56"/>
      <c r="QXK150" s="63"/>
      <c r="QXL150" s="63"/>
      <c r="QXM150" s="68"/>
      <c r="QXN150" s="70"/>
      <c r="QXO150" s="69"/>
      <c r="QXP150" s="69"/>
      <c r="QXQ150" s="69"/>
      <c r="QXR150" s="69"/>
      <c r="QXS150" s="69"/>
      <c r="QXT150" s="69"/>
      <c r="QXU150" s="69"/>
      <c r="QXV150" s="69"/>
      <c r="QXW150" s="69"/>
      <c r="QXX150" s="69"/>
      <c r="QXY150" s="64"/>
      <c r="QXZ150" s="56"/>
      <c r="QYA150" s="63"/>
      <c r="QYB150" s="63"/>
      <c r="QYC150" s="68"/>
      <c r="QYD150" s="70"/>
      <c r="QYE150" s="69"/>
      <c r="QYF150" s="69"/>
      <c r="QYG150" s="69"/>
      <c r="QYH150" s="69"/>
      <c r="QYI150" s="69"/>
      <c r="QYJ150" s="69"/>
      <c r="QYK150" s="69"/>
      <c r="QYL150" s="69"/>
      <c r="QYM150" s="69"/>
      <c r="QYN150" s="69"/>
      <c r="QYO150" s="64"/>
      <c r="QYP150" s="56"/>
      <c r="QYQ150" s="63"/>
      <c r="QYR150" s="63"/>
      <c r="QYS150" s="68"/>
      <c r="QYT150" s="70"/>
      <c r="QYU150" s="69"/>
      <c r="QYV150" s="69"/>
      <c r="QYW150" s="69"/>
      <c r="QYX150" s="69"/>
      <c r="QYY150" s="69"/>
      <c r="QYZ150" s="69"/>
      <c r="QZA150" s="69"/>
      <c r="QZB150" s="69"/>
      <c r="QZC150" s="69"/>
      <c r="QZD150" s="69"/>
      <c r="QZE150" s="64"/>
      <c r="QZF150" s="56"/>
      <c r="QZG150" s="63"/>
      <c r="QZH150" s="63"/>
      <c r="QZI150" s="68"/>
      <c r="QZJ150" s="70"/>
      <c r="QZK150" s="69"/>
      <c r="QZL150" s="69"/>
      <c r="QZM150" s="69"/>
      <c r="QZN150" s="69"/>
      <c r="QZO150" s="69"/>
      <c r="QZP150" s="69"/>
      <c r="QZQ150" s="69"/>
      <c r="QZR150" s="69"/>
      <c r="QZS150" s="69"/>
      <c r="QZT150" s="69"/>
      <c r="QZU150" s="64"/>
      <c r="QZV150" s="56"/>
      <c r="QZW150" s="63"/>
      <c r="QZX150" s="63"/>
      <c r="QZY150" s="68"/>
      <c r="QZZ150" s="70"/>
      <c r="RAA150" s="69"/>
      <c r="RAB150" s="69"/>
      <c r="RAC150" s="69"/>
      <c r="RAD150" s="69"/>
      <c r="RAE150" s="69"/>
      <c r="RAF150" s="69"/>
      <c r="RAG150" s="69"/>
      <c r="RAH150" s="69"/>
      <c r="RAI150" s="69"/>
      <c r="RAJ150" s="69"/>
      <c r="RAK150" s="64"/>
      <c r="RAL150" s="56"/>
      <c r="RAM150" s="63"/>
      <c r="RAN150" s="63"/>
      <c r="RAO150" s="68"/>
      <c r="RAP150" s="70"/>
      <c r="RAQ150" s="69"/>
      <c r="RAR150" s="69"/>
      <c r="RAS150" s="69"/>
      <c r="RAT150" s="69"/>
      <c r="RAU150" s="69"/>
      <c r="RAV150" s="69"/>
      <c r="RAW150" s="69"/>
      <c r="RAX150" s="69"/>
      <c r="RAY150" s="69"/>
      <c r="RAZ150" s="69"/>
      <c r="RBA150" s="64"/>
      <c r="RBB150" s="56"/>
      <c r="RBC150" s="63"/>
      <c r="RBD150" s="63"/>
      <c r="RBE150" s="68"/>
      <c r="RBF150" s="70"/>
      <c r="RBG150" s="69"/>
      <c r="RBH150" s="69"/>
      <c r="RBI150" s="69"/>
      <c r="RBJ150" s="69"/>
      <c r="RBK150" s="69"/>
      <c r="RBL150" s="69"/>
      <c r="RBM150" s="69"/>
      <c r="RBN150" s="69"/>
      <c r="RBO150" s="69"/>
      <c r="RBP150" s="69"/>
      <c r="RBQ150" s="64"/>
      <c r="RBR150" s="56"/>
      <c r="RBS150" s="63"/>
      <c r="RBT150" s="63"/>
      <c r="RBU150" s="68"/>
      <c r="RBV150" s="70"/>
      <c r="RBW150" s="69"/>
      <c r="RBX150" s="69"/>
      <c r="RBY150" s="69"/>
      <c r="RBZ150" s="69"/>
      <c r="RCA150" s="69"/>
      <c r="RCB150" s="69"/>
      <c r="RCC150" s="69"/>
      <c r="RCD150" s="69"/>
      <c r="RCE150" s="69"/>
      <c r="RCF150" s="69"/>
      <c r="RCG150" s="64"/>
      <c r="RCH150" s="56"/>
      <c r="RCI150" s="63"/>
      <c r="RCJ150" s="63"/>
      <c r="RCK150" s="68"/>
      <c r="RCL150" s="70"/>
      <c r="RCM150" s="69"/>
      <c r="RCN150" s="69"/>
      <c r="RCO150" s="69"/>
      <c r="RCP150" s="69"/>
      <c r="RCQ150" s="69"/>
      <c r="RCR150" s="69"/>
      <c r="RCS150" s="69"/>
      <c r="RCT150" s="69"/>
      <c r="RCU150" s="69"/>
      <c r="RCV150" s="69"/>
      <c r="RCW150" s="64"/>
      <c r="RCX150" s="56"/>
      <c r="RCY150" s="63"/>
      <c r="RCZ150" s="63"/>
      <c r="RDA150" s="68"/>
      <c r="RDB150" s="70"/>
      <c r="RDC150" s="69"/>
      <c r="RDD150" s="69"/>
      <c r="RDE150" s="69"/>
      <c r="RDF150" s="69"/>
      <c r="RDG150" s="69"/>
      <c r="RDH150" s="69"/>
      <c r="RDI150" s="69"/>
      <c r="RDJ150" s="69"/>
      <c r="RDK150" s="69"/>
      <c r="RDL150" s="69"/>
      <c r="RDM150" s="64"/>
      <c r="RDN150" s="56"/>
      <c r="RDO150" s="63"/>
      <c r="RDP150" s="63"/>
      <c r="RDQ150" s="68"/>
      <c r="RDR150" s="70"/>
      <c r="RDS150" s="69"/>
      <c r="RDT150" s="69"/>
      <c r="RDU150" s="69"/>
      <c r="RDV150" s="69"/>
      <c r="RDW150" s="69"/>
      <c r="RDX150" s="69"/>
      <c r="RDY150" s="69"/>
      <c r="RDZ150" s="69"/>
      <c r="REA150" s="69"/>
      <c r="REB150" s="69"/>
      <c r="REC150" s="64"/>
      <c r="RED150" s="56"/>
      <c r="REE150" s="63"/>
      <c r="REF150" s="63"/>
      <c r="REG150" s="68"/>
      <c r="REH150" s="70"/>
      <c r="REI150" s="69"/>
      <c r="REJ150" s="69"/>
      <c r="REK150" s="69"/>
      <c r="REL150" s="69"/>
      <c r="REM150" s="69"/>
      <c r="REN150" s="69"/>
      <c r="REO150" s="69"/>
      <c r="REP150" s="69"/>
      <c r="REQ150" s="69"/>
      <c r="RER150" s="69"/>
      <c r="RES150" s="64"/>
      <c r="RET150" s="56"/>
      <c r="REU150" s="63"/>
      <c r="REV150" s="63"/>
      <c r="REW150" s="68"/>
      <c r="REX150" s="70"/>
      <c r="REY150" s="69"/>
      <c r="REZ150" s="69"/>
      <c r="RFA150" s="69"/>
      <c r="RFB150" s="69"/>
      <c r="RFC150" s="69"/>
      <c r="RFD150" s="69"/>
      <c r="RFE150" s="69"/>
      <c r="RFF150" s="69"/>
      <c r="RFG150" s="69"/>
      <c r="RFH150" s="69"/>
      <c r="RFI150" s="64"/>
      <c r="RFJ150" s="56"/>
      <c r="RFK150" s="63"/>
      <c r="RFL150" s="63"/>
      <c r="RFM150" s="68"/>
      <c r="RFN150" s="70"/>
      <c r="RFO150" s="69"/>
      <c r="RFP150" s="69"/>
      <c r="RFQ150" s="69"/>
      <c r="RFR150" s="69"/>
      <c r="RFS150" s="69"/>
      <c r="RFT150" s="69"/>
      <c r="RFU150" s="69"/>
      <c r="RFV150" s="69"/>
      <c r="RFW150" s="69"/>
      <c r="RFX150" s="69"/>
      <c r="RFY150" s="64"/>
      <c r="RFZ150" s="56"/>
      <c r="RGA150" s="63"/>
      <c r="RGB150" s="63"/>
      <c r="RGC150" s="68"/>
      <c r="RGD150" s="70"/>
      <c r="RGE150" s="69"/>
      <c r="RGF150" s="69"/>
      <c r="RGG150" s="69"/>
      <c r="RGH150" s="69"/>
      <c r="RGI150" s="69"/>
      <c r="RGJ150" s="69"/>
      <c r="RGK150" s="69"/>
      <c r="RGL150" s="69"/>
      <c r="RGM150" s="69"/>
      <c r="RGN150" s="69"/>
      <c r="RGO150" s="64"/>
      <c r="RGP150" s="56"/>
      <c r="RGQ150" s="63"/>
      <c r="RGR150" s="63"/>
      <c r="RGS150" s="68"/>
      <c r="RGT150" s="70"/>
      <c r="RGU150" s="69"/>
      <c r="RGV150" s="69"/>
      <c r="RGW150" s="69"/>
      <c r="RGX150" s="69"/>
      <c r="RGY150" s="69"/>
      <c r="RGZ150" s="69"/>
      <c r="RHA150" s="69"/>
      <c r="RHB150" s="69"/>
      <c r="RHC150" s="69"/>
      <c r="RHD150" s="69"/>
      <c r="RHE150" s="64"/>
      <c r="RHF150" s="56"/>
      <c r="RHG150" s="63"/>
      <c r="RHH150" s="63"/>
      <c r="RHI150" s="68"/>
      <c r="RHJ150" s="70"/>
      <c r="RHK150" s="69"/>
      <c r="RHL150" s="69"/>
      <c r="RHM150" s="69"/>
      <c r="RHN150" s="69"/>
      <c r="RHO150" s="69"/>
      <c r="RHP150" s="69"/>
      <c r="RHQ150" s="69"/>
      <c r="RHR150" s="69"/>
      <c r="RHS150" s="69"/>
      <c r="RHT150" s="69"/>
      <c r="RHU150" s="64"/>
      <c r="RHV150" s="56"/>
      <c r="RHW150" s="63"/>
      <c r="RHX150" s="63"/>
      <c r="RHY150" s="68"/>
      <c r="RHZ150" s="70"/>
      <c r="RIA150" s="69"/>
      <c r="RIB150" s="69"/>
      <c r="RIC150" s="69"/>
      <c r="RID150" s="69"/>
      <c r="RIE150" s="69"/>
      <c r="RIF150" s="69"/>
      <c r="RIG150" s="69"/>
      <c r="RIH150" s="69"/>
      <c r="RII150" s="69"/>
      <c r="RIJ150" s="69"/>
      <c r="RIK150" s="64"/>
      <c r="RIL150" s="56"/>
      <c r="RIM150" s="63"/>
      <c r="RIN150" s="63"/>
      <c r="RIO150" s="68"/>
      <c r="RIP150" s="70"/>
      <c r="RIQ150" s="69"/>
      <c r="RIR150" s="69"/>
      <c r="RIS150" s="69"/>
      <c r="RIT150" s="69"/>
      <c r="RIU150" s="69"/>
      <c r="RIV150" s="69"/>
      <c r="RIW150" s="69"/>
      <c r="RIX150" s="69"/>
      <c r="RIY150" s="69"/>
      <c r="RIZ150" s="69"/>
      <c r="RJA150" s="64"/>
      <c r="RJB150" s="56"/>
      <c r="RJC150" s="63"/>
      <c r="RJD150" s="63"/>
      <c r="RJE150" s="68"/>
      <c r="RJF150" s="70"/>
      <c r="RJG150" s="69"/>
      <c r="RJH150" s="69"/>
      <c r="RJI150" s="69"/>
      <c r="RJJ150" s="69"/>
      <c r="RJK150" s="69"/>
      <c r="RJL150" s="69"/>
      <c r="RJM150" s="69"/>
      <c r="RJN150" s="69"/>
      <c r="RJO150" s="69"/>
      <c r="RJP150" s="69"/>
      <c r="RJQ150" s="64"/>
      <c r="RJR150" s="56"/>
      <c r="RJS150" s="63"/>
      <c r="RJT150" s="63"/>
      <c r="RJU150" s="68"/>
      <c r="RJV150" s="70"/>
      <c r="RJW150" s="69"/>
      <c r="RJX150" s="69"/>
      <c r="RJY150" s="69"/>
      <c r="RJZ150" s="69"/>
      <c r="RKA150" s="69"/>
      <c r="RKB150" s="69"/>
      <c r="RKC150" s="69"/>
      <c r="RKD150" s="69"/>
      <c r="RKE150" s="69"/>
      <c r="RKF150" s="69"/>
      <c r="RKG150" s="64"/>
      <c r="RKH150" s="56"/>
      <c r="RKI150" s="63"/>
      <c r="RKJ150" s="63"/>
      <c r="RKK150" s="68"/>
      <c r="RKL150" s="70"/>
      <c r="RKM150" s="69"/>
      <c r="RKN150" s="69"/>
      <c r="RKO150" s="69"/>
      <c r="RKP150" s="69"/>
      <c r="RKQ150" s="69"/>
      <c r="RKR150" s="69"/>
      <c r="RKS150" s="69"/>
      <c r="RKT150" s="69"/>
      <c r="RKU150" s="69"/>
      <c r="RKV150" s="69"/>
      <c r="RKW150" s="64"/>
      <c r="RKX150" s="56"/>
      <c r="RKY150" s="63"/>
      <c r="RKZ150" s="63"/>
      <c r="RLA150" s="68"/>
      <c r="RLB150" s="70"/>
      <c r="RLC150" s="69"/>
      <c r="RLD150" s="69"/>
      <c r="RLE150" s="69"/>
      <c r="RLF150" s="69"/>
      <c r="RLG150" s="69"/>
      <c r="RLH150" s="69"/>
      <c r="RLI150" s="69"/>
      <c r="RLJ150" s="69"/>
      <c r="RLK150" s="69"/>
      <c r="RLL150" s="69"/>
      <c r="RLM150" s="64"/>
      <c r="RLN150" s="56"/>
      <c r="RLO150" s="63"/>
      <c r="RLP150" s="63"/>
      <c r="RLQ150" s="68"/>
      <c r="RLR150" s="70"/>
      <c r="RLS150" s="69"/>
      <c r="RLT150" s="69"/>
      <c r="RLU150" s="69"/>
      <c r="RLV150" s="69"/>
      <c r="RLW150" s="69"/>
      <c r="RLX150" s="69"/>
      <c r="RLY150" s="69"/>
      <c r="RLZ150" s="69"/>
      <c r="RMA150" s="69"/>
      <c r="RMB150" s="69"/>
      <c r="RMC150" s="64"/>
      <c r="RMD150" s="56"/>
      <c r="RME150" s="63"/>
      <c r="RMF150" s="63"/>
      <c r="RMG150" s="68"/>
      <c r="RMH150" s="70"/>
      <c r="RMI150" s="69"/>
      <c r="RMJ150" s="69"/>
      <c r="RMK150" s="69"/>
      <c r="RML150" s="69"/>
      <c r="RMM150" s="69"/>
      <c r="RMN150" s="69"/>
      <c r="RMO150" s="69"/>
      <c r="RMP150" s="69"/>
      <c r="RMQ150" s="69"/>
      <c r="RMR150" s="69"/>
      <c r="RMS150" s="64"/>
      <c r="RMT150" s="56"/>
      <c r="RMU150" s="63"/>
      <c r="RMV150" s="63"/>
      <c r="RMW150" s="68"/>
      <c r="RMX150" s="70"/>
      <c r="RMY150" s="69"/>
      <c r="RMZ150" s="69"/>
      <c r="RNA150" s="69"/>
      <c r="RNB150" s="69"/>
      <c r="RNC150" s="69"/>
      <c r="RND150" s="69"/>
      <c r="RNE150" s="69"/>
      <c r="RNF150" s="69"/>
      <c r="RNG150" s="69"/>
      <c r="RNH150" s="69"/>
      <c r="RNI150" s="64"/>
      <c r="RNJ150" s="56"/>
      <c r="RNK150" s="63"/>
      <c r="RNL150" s="63"/>
      <c r="RNM150" s="68"/>
      <c r="RNN150" s="70"/>
      <c r="RNO150" s="69"/>
      <c r="RNP150" s="69"/>
      <c r="RNQ150" s="69"/>
      <c r="RNR150" s="69"/>
      <c r="RNS150" s="69"/>
      <c r="RNT150" s="69"/>
      <c r="RNU150" s="69"/>
      <c r="RNV150" s="69"/>
      <c r="RNW150" s="69"/>
      <c r="RNX150" s="69"/>
      <c r="RNY150" s="64"/>
      <c r="RNZ150" s="56"/>
      <c r="ROA150" s="63"/>
      <c r="ROB150" s="63"/>
      <c r="ROC150" s="68"/>
      <c r="ROD150" s="70"/>
      <c r="ROE150" s="69"/>
      <c r="ROF150" s="69"/>
      <c r="ROG150" s="69"/>
      <c r="ROH150" s="69"/>
      <c r="ROI150" s="69"/>
      <c r="ROJ150" s="69"/>
      <c r="ROK150" s="69"/>
      <c r="ROL150" s="69"/>
      <c r="ROM150" s="69"/>
      <c r="RON150" s="69"/>
      <c r="ROO150" s="64"/>
      <c r="ROP150" s="56"/>
      <c r="ROQ150" s="63"/>
      <c r="ROR150" s="63"/>
      <c r="ROS150" s="68"/>
      <c r="ROT150" s="70"/>
      <c r="ROU150" s="69"/>
      <c r="ROV150" s="69"/>
      <c r="ROW150" s="69"/>
      <c r="ROX150" s="69"/>
      <c r="ROY150" s="69"/>
      <c r="ROZ150" s="69"/>
      <c r="RPA150" s="69"/>
      <c r="RPB150" s="69"/>
      <c r="RPC150" s="69"/>
      <c r="RPD150" s="69"/>
      <c r="RPE150" s="64"/>
      <c r="RPF150" s="56"/>
      <c r="RPG150" s="63"/>
      <c r="RPH150" s="63"/>
      <c r="RPI150" s="68"/>
      <c r="RPJ150" s="70"/>
      <c r="RPK150" s="69"/>
      <c r="RPL150" s="69"/>
      <c r="RPM150" s="69"/>
      <c r="RPN150" s="69"/>
      <c r="RPO150" s="69"/>
      <c r="RPP150" s="69"/>
      <c r="RPQ150" s="69"/>
      <c r="RPR150" s="69"/>
      <c r="RPS150" s="69"/>
      <c r="RPT150" s="69"/>
      <c r="RPU150" s="64"/>
      <c r="RPV150" s="56"/>
      <c r="RPW150" s="63"/>
      <c r="RPX150" s="63"/>
      <c r="RPY150" s="68"/>
      <c r="RPZ150" s="70"/>
      <c r="RQA150" s="69"/>
      <c r="RQB150" s="69"/>
      <c r="RQC150" s="69"/>
      <c r="RQD150" s="69"/>
      <c r="RQE150" s="69"/>
      <c r="RQF150" s="69"/>
      <c r="RQG150" s="69"/>
      <c r="RQH150" s="69"/>
      <c r="RQI150" s="69"/>
      <c r="RQJ150" s="69"/>
      <c r="RQK150" s="64"/>
      <c r="RQL150" s="56"/>
      <c r="RQM150" s="63"/>
      <c r="RQN150" s="63"/>
      <c r="RQO150" s="68"/>
      <c r="RQP150" s="70"/>
      <c r="RQQ150" s="69"/>
      <c r="RQR150" s="69"/>
      <c r="RQS150" s="69"/>
      <c r="RQT150" s="69"/>
      <c r="RQU150" s="69"/>
      <c r="RQV150" s="69"/>
      <c r="RQW150" s="69"/>
      <c r="RQX150" s="69"/>
      <c r="RQY150" s="69"/>
      <c r="RQZ150" s="69"/>
      <c r="RRA150" s="64"/>
      <c r="RRB150" s="56"/>
      <c r="RRC150" s="63"/>
      <c r="RRD150" s="63"/>
      <c r="RRE150" s="68"/>
      <c r="RRF150" s="70"/>
      <c r="RRG150" s="69"/>
      <c r="RRH150" s="69"/>
      <c r="RRI150" s="69"/>
      <c r="RRJ150" s="69"/>
      <c r="RRK150" s="69"/>
      <c r="RRL150" s="69"/>
      <c r="RRM150" s="69"/>
      <c r="RRN150" s="69"/>
      <c r="RRO150" s="69"/>
      <c r="RRP150" s="69"/>
      <c r="RRQ150" s="64"/>
      <c r="RRR150" s="56"/>
      <c r="RRS150" s="63"/>
      <c r="RRT150" s="63"/>
      <c r="RRU150" s="68"/>
      <c r="RRV150" s="70"/>
      <c r="RRW150" s="69"/>
      <c r="RRX150" s="69"/>
      <c r="RRY150" s="69"/>
      <c r="RRZ150" s="69"/>
      <c r="RSA150" s="69"/>
      <c r="RSB150" s="69"/>
      <c r="RSC150" s="69"/>
      <c r="RSD150" s="69"/>
      <c r="RSE150" s="69"/>
      <c r="RSF150" s="69"/>
      <c r="RSG150" s="64"/>
      <c r="RSH150" s="56"/>
      <c r="RSI150" s="63"/>
      <c r="RSJ150" s="63"/>
      <c r="RSK150" s="68"/>
      <c r="RSL150" s="70"/>
      <c r="RSM150" s="69"/>
      <c r="RSN150" s="69"/>
      <c r="RSO150" s="69"/>
      <c r="RSP150" s="69"/>
      <c r="RSQ150" s="69"/>
      <c r="RSR150" s="69"/>
      <c r="RSS150" s="69"/>
      <c r="RST150" s="69"/>
      <c r="RSU150" s="69"/>
      <c r="RSV150" s="69"/>
      <c r="RSW150" s="64"/>
      <c r="RSX150" s="56"/>
      <c r="RSY150" s="63"/>
      <c r="RSZ150" s="63"/>
      <c r="RTA150" s="68"/>
      <c r="RTB150" s="70"/>
      <c r="RTC150" s="69"/>
      <c r="RTD150" s="69"/>
      <c r="RTE150" s="69"/>
      <c r="RTF150" s="69"/>
      <c r="RTG150" s="69"/>
      <c r="RTH150" s="69"/>
      <c r="RTI150" s="69"/>
      <c r="RTJ150" s="69"/>
      <c r="RTK150" s="69"/>
      <c r="RTL150" s="69"/>
      <c r="RTM150" s="64"/>
      <c r="RTN150" s="56"/>
      <c r="RTO150" s="63"/>
      <c r="RTP150" s="63"/>
      <c r="RTQ150" s="68"/>
      <c r="RTR150" s="70"/>
      <c r="RTS150" s="69"/>
      <c r="RTT150" s="69"/>
      <c r="RTU150" s="69"/>
      <c r="RTV150" s="69"/>
      <c r="RTW150" s="69"/>
      <c r="RTX150" s="69"/>
      <c r="RTY150" s="69"/>
      <c r="RTZ150" s="69"/>
      <c r="RUA150" s="69"/>
      <c r="RUB150" s="69"/>
      <c r="RUC150" s="64"/>
      <c r="RUD150" s="56"/>
      <c r="RUE150" s="63"/>
      <c r="RUF150" s="63"/>
      <c r="RUG150" s="68"/>
      <c r="RUH150" s="70"/>
      <c r="RUI150" s="69"/>
      <c r="RUJ150" s="69"/>
      <c r="RUK150" s="69"/>
      <c r="RUL150" s="69"/>
      <c r="RUM150" s="69"/>
      <c r="RUN150" s="69"/>
      <c r="RUO150" s="69"/>
      <c r="RUP150" s="69"/>
      <c r="RUQ150" s="69"/>
      <c r="RUR150" s="69"/>
      <c r="RUS150" s="64"/>
      <c r="RUT150" s="56"/>
      <c r="RUU150" s="63"/>
      <c r="RUV150" s="63"/>
      <c r="RUW150" s="68"/>
      <c r="RUX150" s="70"/>
      <c r="RUY150" s="69"/>
      <c r="RUZ150" s="69"/>
      <c r="RVA150" s="69"/>
      <c r="RVB150" s="69"/>
      <c r="RVC150" s="69"/>
      <c r="RVD150" s="69"/>
      <c r="RVE150" s="69"/>
      <c r="RVF150" s="69"/>
      <c r="RVG150" s="69"/>
      <c r="RVH150" s="69"/>
      <c r="RVI150" s="64"/>
      <c r="RVJ150" s="56"/>
      <c r="RVK150" s="63"/>
      <c r="RVL150" s="63"/>
      <c r="RVM150" s="68"/>
      <c r="RVN150" s="70"/>
      <c r="RVO150" s="69"/>
      <c r="RVP150" s="69"/>
      <c r="RVQ150" s="69"/>
      <c r="RVR150" s="69"/>
      <c r="RVS150" s="69"/>
      <c r="RVT150" s="69"/>
      <c r="RVU150" s="69"/>
      <c r="RVV150" s="69"/>
      <c r="RVW150" s="69"/>
      <c r="RVX150" s="69"/>
      <c r="RVY150" s="64"/>
      <c r="RVZ150" s="56"/>
      <c r="RWA150" s="63"/>
      <c r="RWB150" s="63"/>
      <c r="RWC150" s="68"/>
      <c r="RWD150" s="70"/>
      <c r="RWE150" s="69"/>
      <c r="RWF150" s="69"/>
      <c r="RWG150" s="69"/>
      <c r="RWH150" s="69"/>
      <c r="RWI150" s="69"/>
      <c r="RWJ150" s="69"/>
      <c r="RWK150" s="69"/>
      <c r="RWL150" s="69"/>
      <c r="RWM150" s="69"/>
      <c r="RWN150" s="69"/>
      <c r="RWO150" s="64"/>
      <c r="RWP150" s="56"/>
      <c r="RWQ150" s="63"/>
      <c r="RWR150" s="63"/>
      <c r="RWS150" s="68"/>
      <c r="RWT150" s="70"/>
      <c r="RWU150" s="69"/>
      <c r="RWV150" s="69"/>
      <c r="RWW150" s="69"/>
      <c r="RWX150" s="69"/>
      <c r="RWY150" s="69"/>
      <c r="RWZ150" s="69"/>
      <c r="RXA150" s="69"/>
      <c r="RXB150" s="69"/>
      <c r="RXC150" s="69"/>
      <c r="RXD150" s="69"/>
      <c r="RXE150" s="64"/>
      <c r="RXF150" s="56"/>
      <c r="RXG150" s="63"/>
      <c r="RXH150" s="63"/>
      <c r="RXI150" s="68"/>
      <c r="RXJ150" s="70"/>
      <c r="RXK150" s="69"/>
      <c r="RXL150" s="69"/>
      <c r="RXM150" s="69"/>
      <c r="RXN150" s="69"/>
      <c r="RXO150" s="69"/>
      <c r="RXP150" s="69"/>
      <c r="RXQ150" s="69"/>
      <c r="RXR150" s="69"/>
      <c r="RXS150" s="69"/>
      <c r="RXT150" s="69"/>
      <c r="RXU150" s="64"/>
      <c r="RXV150" s="56"/>
      <c r="RXW150" s="63"/>
      <c r="RXX150" s="63"/>
      <c r="RXY150" s="68"/>
      <c r="RXZ150" s="70"/>
      <c r="RYA150" s="69"/>
      <c r="RYB150" s="69"/>
      <c r="RYC150" s="69"/>
      <c r="RYD150" s="69"/>
      <c r="RYE150" s="69"/>
      <c r="RYF150" s="69"/>
      <c r="RYG150" s="69"/>
      <c r="RYH150" s="69"/>
      <c r="RYI150" s="69"/>
      <c r="RYJ150" s="69"/>
      <c r="RYK150" s="64"/>
      <c r="RYL150" s="56"/>
      <c r="RYM150" s="63"/>
      <c r="RYN150" s="63"/>
      <c r="RYO150" s="68"/>
      <c r="RYP150" s="70"/>
      <c r="RYQ150" s="69"/>
      <c r="RYR150" s="69"/>
      <c r="RYS150" s="69"/>
      <c r="RYT150" s="69"/>
      <c r="RYU150" s="69"/>
      <c r="RYV150" s="69"/>
      <c r="RYW150" s="69"/>
      <c r="RYX150" s="69"/>
      <c r="RYY150" s="69"/>
      <c r="RYZ150" s="69"/>
      <c r="RZA150" s="64"/>
      <c r="RZB150" s="56"/>
      <c r="RZC150" s="63"/>
      <c r="RZD150" s="63"/>
      <c r="RZE150" s="68"/>
      <c r="RZF150" s="70"/>
      <c r="RZG150" s="69"/>
      <c r="RZH150" s="69"/>
      <c r="RZI150" s="69"/>
      <c r="RZJ150" s="69"/>
      <c r="RZK150" s="69"/>
      <c r="RZL150" s="69"/>
      <c r="RZM150" s="69"/>
      <c r="RZN150" s="69"/>
      <c r="RZO150" s="69"/>
      <c r="RZP150" s="69"/>
      <c r="RZQ150" s="64"/>
      <c r="RZR150" s="56"/>
      <c r="RZS150" s="63"/>
      <c r="RZT150" s="63"/>
      <c r="RZU150" s="68"/>
      <c r="RZV150" s="70"/>
      <c r="RZW150" s="69"/>
      <c r="RZX150" s="69"/>
      <c r="RZY150" s="69"/>
      <c r="RZZ150" s="69"/>
      <c r="SAA150" s="69"/>
      <c r="SAB150" s="69"/>
      <c r="SAC150" s="69"/>
      <c r="SAD150" s="69"/>
      <c r="SAE150" s="69"/>
      <c r="SAF150" s="69"/>
      <c r="SAG150" s="64"/>
      <c r="SAH150" s="56"/>
      <c r="SAI150" s="63"/>
      <c r="SAJ150" s="63"/>
      <c r="SAK150" s="68"/>
      <c r="SAL150" s="70"/>
      <c r="SAM150" s="69"/>
      <c r="SAN150" s="69"/>
      <c r="SAO150" s="69"/>
      <c r="SAP150" s="69"/>
      <c r="SAQ150" s="69"/>
      <c r="SAR150" s="69"/>
      <c r="SAS150" s="69"/>
      <c r="SAT150" s="69"/>
      <c r="SAU150" s="69"/>
      <c r="SAV150" s="69"/>
      <c r="SAW150" s="64"/>
      <c r="SAX150" s="56"/>
      <c r="SAY150" s="63"/>
      <c r="SAZ150" s="63"/>
      <c r="SBA150" s="68"/>
      <c r="SBB150" s="70"/>
      <c r="SBC150" s="69"/>
      <c r="SBD150" s="69"/>
      <c r="SBE150" s="69"/>
      <c r="SBF150" s="69"/>
      <c r="SBG150" s="69"/>
      <c r="SBH150" s="69"/>
      <c r="SBI150" s="69"/>
      <c r="SBJ150" s="69"/>
      <c r="SBK150" s="69"/>
      <c r="SBL150" s="69"/>
      <c r="SBM150" s="64"/>
      <c r="SBN150" s="56"/>
      <c r="SBO150" s="63"/>
      <c r="SBP150" s="63"/>
      <c r="SBQ150" s="68"/>
      <c r="SBR150" s="70"/>
      <c r="SBS150" s="69"/>
      <c r="SBT150" s="69"/>
      <c r="SBU150" s="69"/>
      <c r="SBV150" s="69"/>
      <c r="SBW150" s="69"/>
      <c r="SBX150" s="69"/>
      <c r="SBY150" s="69"/>
      <c r="SBZ150" s="69"/>
      <c r="SCA150" s="69"/>
      <c r="SCB150" s="69"/>
      <c r="SCC150" s="64"/>
      <c r="SCD150" s="56"/>
      <c r="SCE150" s="63"/>
      <c r="SCF150" s="63"/>
      <c r="SCG150" s="68"/>
      <c r="SCH150" s="70"/>
      <c r="SCI150" s="69"/>
      <c r="SCJ150" s="69"/>
      <c r="SCK150" s="69"/>
      <c r="SCL150" s="69"/>
      <c r="SCM150" s="69"/>
      <c r="SCN150" s="69"/>
      <c r="SCO150" s="69"/>
      <c r="SCP150" s="69"/>
      <c r="SCQ150" s="69"/>
      <c r="SCR150" s="69"/>
      <c r="SCS150" s="64"/>
      <c r="SCT150" s="56"/>
      <c r="SCU150" s="63"/>
      <c r="SCV150" s="63"/>
      <c r="SCW150" s="68"/>
      <c r="SCX150" s="70"/>
      <c r="SCY150" s="69"/>
      <c r="SCZ150" s="69"/>
      <c r="SDA150" s="69"/>
      <c r="SDB150" s="69"/>
      <c r="SDC150" s="69"/>
      <c r="SDD150" s="69"/>
      <c r="SDE150" s="69"/>
      <c r="SDF150" s="69"/>
      <c r="SDG150" s="69"/>
      <c r="SDH150" s="69"/>
      <c r="SDI150" s="64"/>
      <c r="SDJ150" s="56"/>
      <c r="SDK150" s="63"/>
      <c r="SDL150" s="63"/>
      <c r="SDM150" s="68"/>
      <c r="SDN150" s="70"/>
      <c r="SDO150" s="69"/>
      <c r="SDP150" s="69"/>
      <c r="SDQ150" s="69"/>
      <c r="SDR150" s="69"/>
      <c r="SDS150" s="69"/>
      <c r="SDT150" s="69"/>
      <c r="SDU150" s="69"/>
      <c r="SDV150" s="69"/>
      <c r="SDW150" s="69"/>
      <c r="SDX150" s="69"/>
      <c r="SDY150" s="64"/>
      <c r="SDZ150" s="56"/>
      <c r="SEA150" s="63"/>
      <c r="SEB150" s="63"/>
      <c r="SEC150" s="68"/>
      <c r="SED150" s="70"/>
      <c r="SEE150" s="69"/>
      <c r="SEF150" s="69"/>
      <c r="SEG150" s="69"/>
      <c r="SEH150" s="69"/>
      <c r="SEI150" s="69"/>
      <c r="SEJ150" s="69"/>
      <c r="SEK150" s="69"/>
      <c r="SEL150" s="69"/>
      <c r="SEM150" s="69"/>
      <c r="SEN150" s="69"/>
      <c r="SEO150" s="64"/>
      <c r="SEP150" s="56"/>
      <c r="SEQ150" s="63"/>
      <c r="SER150" s="63"/>
      <c r="SES150" s="68"/>
      <c r="SET150" s="70"/>
      <c r="SEU150" s="69"/>
      <c r="SEV150" s="69"/>
      <c r="SEW150" s="69"/>
      <c r="SEX150" s="69"/>
      <c r="SEY150" s="69"/>
      <c r="SEZ150" s="69"/>
      <c r="SFA150" s="69"/>
      <c r="SFB150" s="69"/>
      <c r="SFC150" s="69"/>
      <c r="SFD150" s="69"/>
      <c r="SFE150" s="64"/>
      <c r="SFF150" s="56"/>
      <c r="SFG150" s="63"/>
      <c r="SFH150" s="63"/>
      <c r="SFI150" s="68"/>
      <c r="SFJ150" s="70"/>
      <c r="SFK150" s="69"/>
      <c r="SFL150" s="69"/>
      <c r="SFM150" s="69"/>
      <c r="SFN150" s="69"/>
      <c r="SFO150" s="69"/>
      <c r="SFP150" s="69"/>
      <c r="SFQ150" s="69"/>
      <c r="SFR150" s="69"/>
      <c r="SFS150" s="69"/>
      <c r="SFT150" s="69"/>
      <c r="SFU150" s="64"/>
      <c r="SFV150" s="56"/>
      <c r="SFW150" s="63"/>
      <c r="SFX150" s="63"/>
      <c r="SFY150" s="68"/>
      <c r="SFZ150" s="70"/>
      <c r="SGA150" s="69"/>
      <c r="SGB150" s="69"/>
      <c r="SGC150" s="69"/>
      <c r="SGD150" s="69"/>
      <c r="SGE150" s="69"/>
      <c r="SGF150" s="69"/>
      <c r="SGG150" s="69"/>
      <c r="SGH150" s="69"/>
      <c r="SGI150" s="69"/>
      <c r="SGJ150" s="69"/>
      <c r="SGK150" s="64"/>
      <c r="SGL150" s="56"/>
      <c r="SGM150" s="63"/>
      <c r="SGN150" s="63"/>
      <c r="SGO150" s="68"/>
      <c r="SGP150" s="70"/>
      <c r="SGQ150" s="69"/>
      <c r="SGR150" s="69"/>
      <c r="SGS150" s="69"/>
      <c r="SGT150" s="69"/>
      <c r="SGU150" s="69"/>
      <c r="SGV150" s="69"/>
      <c r="SGW150" s="69"/>
      <c r="SGX150" s="69"/>
      <c r="SGY150" s="69"/>
      <c r="SGZ150" s="69"/>
      <c r="SHA150" s="64"/>
      <c r="SHB150" s="56"/>
      <c r="SHC150" s="63"/>
      <c r="SHD150" s="63"/>
      <c r="SHE150" s="68"/>
      <c r="SHF150" s="70"/>
      <c r="SHG150" s="69"/>
      <c r="SHH150" s="69"/>
      <c r="SHI150" s="69"/>
      <c r="SHJ150" s="69"/>
      <c r="SHK150" s="69"/>
      <c r="SHL150" s="69"/>
      <c r="SHM150" s="69"/>
      <c r="SHN150" s="69"/>
      <c r="SHO150" s="69"/>
      <c r="SHP150" s="69"/>
      <c r="SHQ150" s="64"/>
      <c r="SHR150" s="56"/>
      <c r="SHS150" s="63"/>
      <c r="SHT150" s="63"/>
      <c r="SHU150" s="68"/>
      <c r="SHV150" s="70"/>
      <c r="SHW150" s="69"/>
      <c r="SHX150" s="69"/>
      <c r="SHY150" s="69"/>
      <c r="SHZ150" s="69"/>
      <c r="SIA150" s="69"/>
      <c r="SIB150" s="69"/>
      <c r="SIC150" s="69"/>
      <c r="SID150" s="69"/>
      <c r="SIE150" s="69"/>
      <c r="SIF150" s="69"/>
      <c r="SIG150" s="64"/>
      <c r="SIH150" s="56"/>
      <c r="SII150" s="63"/>
      <c r="SIJ150" s="63"/>
      <c r="SIK150" s="68"/>
      <c r="SIL150" s="70"/>
      <c r="SIM150" s="69"/>
      <c r="SIN150" s="69"/>
      <c r="SIO150" s="69"/>
      <c r="SIP150" s="69"/>
      <c r="SIQ150" s="69"/>
      <c r="SIR150" s="69"/>
      <c r="SIS150" s="69"/>
      <c r="SIT150" s="69"/>
      <c r="SIU150" s="69"/>
      <c r="SIV150" s="69"/>
      <c r="SIW150" s="64"/>
      <c r="SIX150" s="56"/>
      <c r="SIY150" s="63"/>
      <c r="SIZ150" s="63"/>
      <c r="SJA150" s="68"/>
      <c r="SJB150" s="70"/>
      <c r="SJC150" s="69"/>
      <c r="SJD150" s="69"/>
      <c r="SJE150" s="69"/>
      <c r="SJF150" s="69"/>
      <c r="SJG150" s="69"/>
      <c r="SJH150" s="69"/>
      <c r="SJI150" s="69"/>
      <c r="SJJ150" s="69"/>
      <c r="SJK150" s="69"/>
      <c r="SJL150" s="69"/>
      <c r="SJM150" s="64"/>
      <c r="SJN150" s="56"/>
      <c r="SJO150" s="63"/>
      <c r="SJP150" s="63"/>
      <c r="SJQ150" s="68"/>
      <c r="SJR150" s="70"/>
      <c r="SJS150" s="69"/>
      <c r="SJT150" s="69"/>
      <c r="SJU150" s="69"/>
      <c r="SJV150" s="69"/>
      <c r="SJW150" s="69"/>
      <c r="SJX150" s="69"/>
      <c r="SJY150" s="69"/>
      <c r="SJZ150" s="69"/>
      <c r="SKA150" s="69"/>
      <c r="SKB150" s="69"/>
      <c r="SKC150" s="64"/>
      <c r="SKD150" s="56"/>
      <c r="SKE150" s="63"/>
      <c r="SKF150" s="63"/>
      <c r="SKG150" s="68"/>
      <c r="SKH150" s="70"/>
      <c r="SKI150" s="69"/>
      <c r="SKJ150" s="69"/>
      <c r="SKK150" s="69"/>
      <c r="SKL150" s="69"/>
      <c r="SKM150" s="69"/>
      <c r="SKN150" s="69"/>
      <c r="SKO150" s="69"/>
      <c r="SKP150" s="69"/>
      <c r="SKQ150" s="69"/>
      <c r="SKR150" s="69"/>
      <c r="SKS150" s="64"/>
      <c r="SKT150" s="56"/>
      <c r="SKU150" s="63"/>
      <c r="SKV150" s="63"/>
      <c r="SKW150" s="68"/>
      <c r="SKX150" s="70"/>
      <c r="SKY150" s="69"/>
      <c r="SKZ150" s="69"/>
      <c r="SLA150" s="69"/>
      <c r="SLB150" s="69"/>
      <c r="SLC150" s="69"/>
      <c r="SLD150" s="69"/>
      <c r="SLE150" s="69"/>
      <c r="SLF150" s="69"/>
      <c r="SLG150" s="69"/>
      <c r="SLH150" s="69"/>
      <c r="SLI150" s="64"/>
      <c r="SLJ150" s="56"/>
      <c r="SLK150" s="63"/>
      <c r="SLL150" s="63"/>
      <c r="SLM150" s="68"/>
      <c r="SLN150" s="70"/>
      <c r="SLO150" s="69"/>
      <c r="SLP150" s="69"/>
      <c r="SLQ150" s="69"/>
      <c r="SLR150" s="69"/>
      <c r="SLS150" s="69"/>
      <c r="SLT150" s="69"/>
      <c r="SLU150" s="69"/>
      <c r="SLV150" s="69"/>
      <c r="SLW150" s="69"/>
      <c r="SLX150" s="69"/>
      <c r="SLY150" s="64"/>
      <c r="SLZ150" s="56"/>
      <c r="SMA150" s="63"/>
      <c r="SMB150" s="63"/>
      <c r="SMC150" s="68"/>
      <c r="SMD150" s="70"/>
      <c r="SME150" s="69"/>
      <c r="SMF150" s="69"/>
      <c r="SMG150" s="69"/>
      <c r="SMH150" s="69"/>
      <c r="SMI150" s="69"/>
      <c r="SMJ150" s="69"/>
      <c r="SMK150" s="69"/>
      <c r="SML150" s="69"/>
      <c r="SMM150" s="69"/>
      <c r="SMN150" s="69"/>
      <c r="SMO150" s="64"/>
      <c r="SMP150" s="56"/>
      <c r="SMQ150" s="63"/>
      <c r="SMR150" s="63"/>
      <c r="SMS150" s="68"/>
      <c r="SMT150" s="70"/>
      <c r="SMU150" s="69"/>
      <c r="SMV150" s="69"/>
      <c r="SMW150" s="69"/>
      <c r="SMX150" s="69"/>
      <c r="SMY150" s="69"/>
      <c r="SMZ150" s="69"/>
      <c r="SNA150" s="69"/>
      <c r="SNB150" s="69"/>
      <c r="SNC150" s="69"/>
      <c r="SND150" s="69"/>
      <c r="SNE150" s="64"/>
      <c r="SNF150" s="56"/>
      <c r="SNG150" s="63"/>
      <c r="SNH150" s="63"/>
      <c r="SNI150" s="68"/>
      <c r="SNJ150" s="70"/>
      <c r="SNK150" s="69"/>
      <c r="SNL150" s="69"/>
      <c r="SNM150" s="69"/>
      <c r="SNN150" s="69"/>
      <c r="SNO150" s="69"/>
      <c r="SNP150" s="69"/>
      <c r="SNQ150" s="69"/>
      <c r="SNR150" s="69"/>
      <c r="SNS150" s="69"/>
      <c r="SNT150" s="69"/>
      <c r="SNU150" s="64"/>
      <c r="SNV150" s="56"/>
      <c r="SNW150" s="63"/>
      <c r="SNX150" s="63"/>
      <c r="SNY150" s="68"/>
      <c r="SNZ150" s="70"/>
      <c r="SOA150" s="69"/>
      <c r="SOB150" s="69"/>
      <c r="SOC150" s="69"/>
      <c r="SOD150" s="69"/>
      <c r="SOE150" s="69"/>
      <c r="SOF150" s="69"/>
      <c r="SOG150" s="69"/>
      <c r="SOH150" s="69"/>
      <c r="SOI150" s="69"/>
      <c r="SOJ150" s="69"/>
      <c r="SOK150" s="64"/>
      <c r="SOL150" s="56"/>
      <c r="SOM150" s="63"/>
      <c r="SON150" s="63"/>
      <c r="SOO150" s="68"/>
      <c r="SOP150" s="70"/>
      <c r="SOQ150" s="69"/>
      <c r="SOR150" s="69"/>
      <c r="SOS150" s="69"/>
      <c r="SOT150" s="69"/>
      <c r="SOU150" s="69"/>
      <c r="SOV150" s="69"/>
      <c r="SOW150" s="69"/>
      <c r="SOX150" s="69"/>
      <c r="SOY150" s="69"/>
      <c r="SOZ150" s="69"/>
      <c r="SPA150" s="64"/>
      <c r="SPB150" s="56"/>
      <c r="SPC150" s="63"/>
      <c r="SPD150" s="63"/>
      <c r="SPE150" s="68"/>
      <c r="SPF150" s="70"/>
      <c r="SPG150" s="69"/>
      <c r="SPH150" s="69"/>
      <c r="SPI150" s="69"/>
      <c r="SPJ150" s="69"/>
      <c r="SPK150" s="69"/>
      <c r="SPL150" s="69"/>
      <c r="SPM150" s="69"/>
      <c r="SPN150" s="69"/>
      <c r="SPO150" s="69"/>
      <c r="SPP150" s="69"/>
      <c r="SPQ150" s="64"/>
      <c r="SPR150" s="56"/>
      <c r="SPS150" s="63"/>
      <c r="SPT150" s="63"/>
      <c r="SPU150" s="68"/>
      <c r="SPV150" s="70"/>
      <c r="SPW150" s="69"/>
      <c r="SPX150" s="69"/>
      <c r="SPY150" s="69"/>
      <c r="SPZ150" s="69"/>
      <c r="SQA150" s="69"/>
      <c r="SQB150" s="69"/>
      <c r="SQC150" s="69"/>
      <c r="SQD150" s="69"/>
      <c r="SQE150" s="69"/>
      <c r="SQF150" s="69"/>
      <c r="SQG150" s="64"/>
      <c r="SQH150" s="56"/>
      <c r="SQI150" s="63"/>
      <c r="SQJ150" s="63"/>
      <c r="SQK150" s="68"/>
      <c r="SQL150" s="70"/>
      <c r="SQM150" s="69"/>
      <c r="SQN150" s="69"/>
      <c r="SQO150" s="69"/>
      <c r="SQP150" s="69"/>
      <c r="SQQ150" s="69"/>
      <c r="SQR150" s="69"/>
      <c r="SQS150" s="69"/>
      <c r="SQT150" s="69"/>
      <c r="SQU150" s="69"/>
      <c r="SQV150" s="69"/>
      <c r="SQW150" s="64"/>
      <c r="SQX150" s="56"/>
      <c r="SQY150" s="63"/>
      <c r="SQZ150" s="63"/>
      <c r="SRA150" s="68"/>
      <c r="SRB150" s="70"/>
      <c r="SRC150" s="69"/>
      <c r="SRD150" s="69"/>
      <c r="SRE150" s="69"/>
      <c r="SRF150" s="69"/>
      <c r="SRG150" s="69"/>
      <c r="SRH150" s="69"/>
      <c r="SRI150" s="69"/>
      <c r="SRJ150" s="69"/>
      <c r="SRK150" s="69"/>
      <c r="SRL150" s="69"/>
      <c r="SRM150" s="64"/>
      <c r="SRN150" s="56"/>
      <c r="SRO150" s="63"/>
      <c r="SRP150" s="63"/>
      <c r="SRQ150" s="68"/>
      <c r="SRR150" s="70"/>
      <c r="SRS150" s="69"/>
      <c r="SRT150" s="69"/>
      <c r="SRU150" s="69"/>
      <c r="SRV150" s="69"/>
      <c r="SRW150" s="69"/>
      <c r="SRX150" s="69"/>
      <c r="SRY150" s="69"/>
      <c r="SRZ150" s="69"/>
      <c r="SSA150" s="69"/>
      <c r="SSB150" s="69"/>
      <c r="SSC150" s="64"/>
      <c r="SSD150" s="56"/>
      <c r="SSE150" s="63"/>
      <c r="SSF150" s="63"/>
      <c r="SSG150" s="68"/>
      <c r="SSH150" s="70"/>
      <c r="SSI150" s="69"/>
      <c r="SSJ150" s="69"/>
      <c r="SSK150" s="69"/>
      <c r="SSL150" s="69"/>
      <c r="SSM150" s="69"/>
      <c r="SSN150" s="69"/>
      <c r="SSO150" s="69"/>
      <c r="SSP150" s="69"/>
      <c r="SSQ150" s="69"/>
      <c r="SSR150" s="69"/>
      <c r="SSS150" s="64"/>
      <c r="SST150" s="56"/>
      <c r="SSU150" s="63"/>
      <c r="SSV150" s="63"/>
      <c r="SSW150" s="68"/>
      <c r="SSX150" s="70"/>
      <c r="SSY150" s="69"/>
      <c r="SSZ150" s="69"/>
      <c r="STA150" s="69"/>
      <c r="STB150" s="69"/>
      <c r="STC150" s="69"/>
      <c r="STD150" s="69"/>
      <c r="STE150" s="69"/>
      <c r="STF150" s="69"/>
      <c r="STG150" s="69"/>
      <c r="STH150" s="69"/>
      <c r="STI150" s="64"/>
      <c r="STJ150" s="56"/>
      <c r="STK150" s="63"/>
      <c r="STL150" s="63"/>
      <c r="STM150" s="68"/>
      <c r="STN150" s="70"/>
      <c r="STO150" s="69"/>
      <c r="STP150" s="69"/>
      <c r="STQ150" s="69"/>
      <c r="STR150" s="69"/>
      <c r="STS150" s="69"/>
      <c r="STT150" s="69"/>
      <c r="STU150" s="69"/>
      <c r="STV150" s="69"/>
      <c r="STW150" s="69"/>
      <c r="STX150" s="69"/>
      <c r="STY150" s="64"/>
      <c r="STZ150" s="56"/>
      <c r="SUA150" s="63"/>
      <c r="SUB150" s="63"/>
      <c r="SUC150" s="68"/>
      <c r="SUD150" s="70"/>
      <c r="SUE150" s="69"/>
      <c r="SUF150" s="69"/>
      <c r="SUG150" s="69"/>
      <c r="SUH150" s="69"/>
      <c r="SUI150" s="69"/>
      <c r="SUJ150" s="69"/>
      <c r="SUK150" s="69"/>
      <c r="SUL150" s="69"/>
      <c r="SUM150" s="69"/>
      <c r="SUN150" s="69"/>
      <c r="SUO150" s="64"/>
      <c r="SUP150" s="56"/>
      <c r="SUQ150" s="63"/>
      <c r="SUR150" s="63"/>
      <c r="SUS150" s="68"/>
      <c r="SUT150" s="70"/>
      <c r="SUU150" s="69"/>
      <c r="SUV150" s="69"/>
      <c r="SUW150" s="69"/>
      <c r="SUX150" s="69"/>
      <c r="SUY150" s="69"/>
      <c r="SUZ150" s="69"/>
      <c r="SVA150" s="69"/>
      <c r="SVB150" s="69"/>
      <c r="SVC150" s="69"/>
      <c r="SVD150" s="69"/>
      <c r="SVE150" s="64"/>
      <c r="SVF150" s="56"/>
      <c r="SVG150" s="63"/>
      <c r="SVH150" s="63"/>
      <c r="SVI150" s="68"/>
      <c r="SVJ150" s="70"/>
      <c r="SVK150" s="69"/>
      <c r="SVL150" s="69"/>
      <c r="SVM150" s="69"/>
      <c r="SVN150" s="69"/>
      <c r="SVO150" s="69"/>
      <c r="SVP150" s="69"/>
      <c r="SVQ150" s="69"/>
      <c r="SVR150" s="69"/>
      <c r="SVS150" s="69"/>
      <c r="SVT150" s="69"/>
      <c r="SVU150" s="64"/>
      <c r="SVV150" s="56"/>
      <c r="SVW150" s="63"/>
      <c r="SVX150" s="63"/>
      <c r="SVY150" s="68"/>
      <c r="SVZ150" s="70"/>
      <c r="SWA150" s="69"/>
      <c r="SWB150" s="69"/>
      <c r="SWC150" s="69"/>
      <c r="SWD150" s="69"/>
      <c r="SWE150" s="69"/>
      <c r="SWF150" s="69"/>
      <c r="SWG150" s="69"/>
      <c r="SWH150" s="69"/>
      <c r="SWI150" s="69"/>
      <c r="SWJ150" s="69"/>
      <c r="SWK150" s="64"/>
      <c r="SWL150" s="56"/>
      <c r="SWM150" s="63"/>
      <c r="SWN150" s="63"/>
      <c r="SWO150" s="68"/>
      <c r="SWP150" s="70"/>
      <c r="SWQ150" s="69"/>
      <c r="SWR150" s="69"/>
      <c r="SWS150" s="69"/>
      <c r="SWT150" s="69"/>
      <c r="SWU150" s="69"/>
      <c r="SWV150" s="69"/>
      <c r="SWW150" s="69"/>
      <c r="SWX150" s="69"/>
      <c r="SWY150" s="69"/>
      <c r="SWZ150" s="69"/>
      <c r="SXA150" s="64"/>
      <c r="SXB150" s="56"/>
      <c r="SXC150" s="63"/>
      <c r="SXD150" s="63"/>
      <c r="SXE150" s="68"/>
      <c r="SXF150" s="70"/>
      <c r="SXG150" s="69"/>
      <c r="SXH150" s="69"/>
      <c r="SXI150" s="69"/>
      <c r="SXJ150" s="69"/>
      <c r="SXK150" s="69"/>
      <c r="SXL150" s="69"/>
      <c r="SXM150" s="69"/>
      <c r="SXN150" s="69"/>
      <c r="SXO150" s="69"/>
      <c r="SXP150" s="69"/>
      <c r="SXQ150" s="64"/>
      <c r="SXR150" s="56"/>
      <c r="SXS150" s="63"/>
      <c r="SXT150" s="63"/>
      <c r="SXU150" s="68"/>
      <c r="SXV150" s="70"/>
      <c r="SXW150" s="69"/>
      <c r="SXX150" s="69"/>
      <c r="SXY150" s="69"/>
      <c r="SXZ150" s="69"/>
      <c r="SYA150" s="69"/>
      <c r="SYB150" s="69"/>
      <c r="SYC150" s="69"/>
      <c r="SYD150" s="69"/>
      <c r="SYE150" s="69"/>
      <c r="SYF150" s="69"/>
      <c r="SYG150" s="64"/>
      <c r="SYH150" s="56"/>
      <c r="SYI150" s="63"/>
      <c r="SYJ150" s="63"/>
      <c r="SYK150" s="68"/>
      <c r="SYL150" s="70"/>
      <c r="SYM150" s="69"/>
      <c r="SYN150" s="69"/>
      <c r="SYO150" s="69"/>
      <c r="SYP150" s="69"/>
      <c r="SYQ150" s="69"/>
      <c r="SYR150" s="69"/>
      <c r="SYS150" s="69"/>
      <c r="SYT150" s="69"/>
      <c r="SYU150" s="69"/>
      <c r="SYV150" s="69"/>
      <c r="SYW150" s="64"/>
      <c r="SYX150" s="56"/>
      <c r="SYY150" s="63"/>
      <c r="SYZ150" s="63"/>
      <c r="SZA150" s="68"/>
      <c r="SZB150" s="70"/>
      <c r="SZC150" s="69"/>
      <c r="SZD150" s="69"/>
      <c r="SZE150" s="69"/>
      <c r="SZF150" s="69"/>
      <c r="SZG150" s="69"/>
      <c r="SZH150" s="69"/>
      <c r="SZI150" s="69"/>
      <c r="SZJ150" s="69"/>
      <c r="SZK150" s="69"/>
      <c r="SZL150" s="69"/>
      <c r="SZM150" s="64"/>
      <c r="SZN150" s="56"/>
      <c r="SZO150" s="63"/>
      <c r="SZP150" s="63"/>
      <c r="SZQ150" s="68"/>
      <c r="SZR150" s="70"/>
      <c r="SZS150" s="69"/>
      <c r="SZT150" s="69"/>
      <c r="SZU150" s="69"/>
      <c r="SZV150" s="69"/>
      <c r="SZW150" s="69"/>
      <c r="SZX150" s="69"/>
      <c r="SZY150" s="69"/>
      <c r="SZZ150" s="69"/>
      <c r="TAA150" s="69"/>
      <c r="TAB150" s="69"/>
      <c r="TAC150" s="64"/>
      <c r="TAD150" s="56"/>
      <c r="TAE150" s="63"/>
      <c r="TAF150" s="63"/>
      <c r="TAG150" s="68"/>
      <c r="TAH150" s="70"/>
      <c r="TAI150" s="69"/>
      <c r="TAJ150" s="69"/>
      <c r="TAK150" s="69"/>
      <c r="TAL150" s="69"/>
      <c r="TAM150" s="69"/>
      <c r="TAN150" s="69"/>
      <c r="TAO150" s="69"/>
      <c r="TAP150" s="69"/>
      <c r="TAQ150" s="69"/>
      <c r="TAR150" s="69"/>
      <c r="TAS150" s="64"/>
      <c r="TAT150" s="56"/>
      <c r="TAU150" s="63"/>
      <c r="TAV150" s="63"/>
      <c r="TAW150" s="68"/>
      <c r="TAX150" s="70"/>
      <c r="TAY150" s="69"/>
      <c r="TAZ150" s="69"/>
      <c r="TBA150" s="69"/>
      <c r="TBB150" s="69"/>
      <c r="TBC150" s="69"/>
      <c r="TBD150" s="69"/>
      <c r="TBE150" s="69"/>
      <c r="TBF150" s="69"/>
      <c r="TBG150" s="69"/>
      <c r="TBH150" s="69"/>
      <c r="TBI150" s="64"/>
      <c r="TBJ150" s="56"/>
      <c r="TBK150" s="63"/>
      <c r="TBL150" s="63"/>
      <c r="TBM150" s="68"/>
      <c r="TBN150" s="70"/>
      <c r="TBO150" s="69"/>
      <c r="TBP150" s="69"/>
      <c r="TBQ150" s="69"/>
      <c r="TBR150" s="69"/>
      <c r="TBS150" s="69"/>
      <c r="TBT150" s="69"/>
      <c r="TBU150" s="69"/>
      <c r="TBV150" s="69"/>
      <c r="TBW150" s="69"/>
      <c r="TBX150" s="69"/>
      <c r="TBY150" s="64"/>
      <c r="TBZ150" s="56"/>
      <c r="TCA150" s="63"/>
      <c r="TCB150" s="63"/>
      <c r="TCC150" s="68"/>
      <c r="TCD150" s="70"/>
      <c r="TCE150" s="69"/>
      <c r="TCF150" s="69"/>
      <c r="TCG150" s="69"/>
      <c r="TCH150" s="69"/>
      <c r="TCI150" s="69"/>
      <c r="TCJ150" s="69"/>
      <c r="TCK150" s="69"/>
      <c r="TCL150" s="69"/>
      <c r="TCM150" s="69"/>
      <c r="TCN150" s="69"/>
      <c r="TCO150" s="64"/>
      <c r="TCP150" s="56"/>
      <c r="TCQ150" s="63"/>
      <c r="TCR150" s="63"/>
      <c r="TCS150" s="68"/>
      <c r="TCT150" s="70"/>
      <c r="TCU150" s="69"/>
      <c r="TCV150" s="69"/>
      <c r="TCW150" s="69"/>
      <c r="TCX150" s="69"/>
      <c r="TCY150" s="69"/>
      <c r="TCZ150" s="69"/>
      <c r="TDA150" s="69"/>
      <c r="TDB150" s="69"/>
      <c r="TDC150" s="69"/>
      <c r="TDD150" s="69"/>
      <c r="TDE150" s="64"/>
      <c r="TDF150" s="56"/>
      <c r="TDG150" s="63"/>
      <c r="TDH150" s="63"/>
      <c r="TDI150" s="68"/>
      <c r="TDJ150" s="70"/>
      <c r="TDK150" s="69"/>
      <c r="TDL150" s="69"/>
      <c r="TDM150" s="69"/>
      <c r="TDN150" s="69"/>
      <c r="TDO150" s="69"/>
      <c r="TDP150" s="69"/>
      <c r="TDQ150" s="69"/>
      <c r="TDR150" s="69"/>
      <c r="TDS150" s="69"/>
      <c r="TDT150" s="69"/>
      <c r="TDU150" s="64"/>
      <c r="TDV150" s="56"/>
      <c r="TDW150" s="63"/>
      <c r="TDX150" s="63"/>
      <c r="TDY150" s="68"/>
      <c r="TDZ150" s="70"/>
      <c r="TEA150" s="69"/>
      <c r="TEB150" s="69"/>
      <c r="TEC150" s="69"/>
      <c r="TED150" s="69"/>
      <c r="TEE150" s="69"/>
      <c r="TEF150" s="69"/>
      <c r="TEG150" s="69"/>
      <c r="TEH150" s="69"/>
      <c r="TEI150" s="69"/>
      <c r="TEJ150" s="69"/>
      <c r="TEK150" s="64"/>
      <c r="TEL150" s="56"/>
      <c r="TEM150" s="63"/>
      <c r="TEN150" s="63"/>
      <c r="TEO150" s="68"/>
      <c r="TEP150" s="70"/>
      <c r="TEQ150" s="69"/>
      <c r="TER150" s="69"/>
      <c r="TES150" s="69"/>
      <c r="TET150" s="69"/>
      <c r="TEU150" s="69"/>
      <c r="TEV150" s="69"/>
      <c r="TEW150" s="69"/>
      <c r="TEX150" s="69"/>
      <c r="TEY150" s="69"/>
      <c r="TEZ150" s="69"/>
      <c r="TFA150" s="64"/>
      <c r="TFB150" s="56"/>
      <c r="TFC150" s="63"/>
      <c r="TFD150" s="63"/>
      <c r="TFE150" s="68"/>
      <c r="TFF150" s="70"/>
      <c r="TFG150" s="69"/>
      <c r="TFH150" s="69"/>
      <c r="TFI150" s="69"/>
      <c r="TFJ150" s="69"/>
      <c r="TFK150" s="69"/>
      <c r="TFL150" s="69"/>
      <c r="TFM150" s="69"/>
      <c r="TFN150" s="69"/>
      <c r="TFO150" s="69"/>
      <c r="TFP150" s="69"/>
      <c r="TFQ150" s="64"/>
      <c r="TFR150" s="56"/>
      <c r="TFS150" s="63"/>
      <c r="TFT150" s="63"/>
      <c r="TFU150" s="68"/>
      <c r="TFV150" s="70"/>
      <c r="TFW150" s="69"/>
      <c r="TFX150" s="69"/>
      <c r="TFY150" s="69"/>
      <c r="TFZ150" s="69"/>
      <c r="TGA150" s="69"/>
      <c r="TGB150" s="69"/>
      <c r="TGC150" s="69"/>
      <c r="TGD150" s="69"/>
      <c r="TGE150" s="69"/>
      <c r="TGF150" s="69"/>
      <c r="TGG150" s="64"/>
      <c r="TGH150" s="56"/>
      <c r="TGI150" s="63"/>
      <c r="TGJ150" s="63"/>
      <c r="TGK150" s="68"/>
      <c r="TGL150" s="70"/>
      <c r="TGM150" s="69"/>
      <c r="TGN150" s="69"/>
      <c r="TGO150" s="69"/>
      <c r="TGP150" s="69"/>
      <c r="TGQ150" s="69"/>
      <c r="TGR150" s="69"/>
      <c r="TGS150" s="69"/>
      <c r="TGT150" s="69"/>
      <c r="TGU150" s="69"/>
      <c r="TGV150" s="69"/>
      <c r="TGW150" s="64"/>
      <c r="TGX150" s="56"/>
      <c r="TGY150" s="63"/>
      <c r="TGZ150" s="63"/>
      <c r="THA150" s="68"/>
      <c r="THB150" s="70"/>
      <c r="THC150" s="69"/>
      <c r="THD150" s="69"/>
      <c r="THE150" s="69"/>
      <c r="THF150" s="69"/>
      <c r="THG150" s="69"/>
      <c r="THH150" s="69"/>
      <c r="THI150" s="69"/>
      <c r="THJ150" s="69"/>
      <c r="THK150" s="69"/>
      <c r="THL150" s="69"/>
      <c r="THM150" s="64"/>
      <c r="THN150" s="56"/>
      <c r="THO150" s="63"/>
      <c r="THP150" s="63"/>
      <c r="THQ150" s="68"/>
      <c r="THR150" s="70"/>
      <c r="THS150" s="69"/>
      <c r="THT150" s="69"/>
      <c r="THU150" s="69"/>
      <c r="THV150" s="69"/>
      <c r="THW150" s="69"/>
      <c r="THX150" s="69"/>
      <c r="THY150" s="69"/>
      <c r="THZ150" s="69"/>
      <c r="TIA150" s="69"/>
      <c r="TIB150" s="69"/>
      <c r="TIC150" s="64"/>
      <c r="TID150" s="56"/>
      <c r="TIE150" s="63"/>
      <c r="TIF150" s="63"/>
      <c r="TIG150" s="68"/>
      <c r="TIH150" s="70"/>
      <c r="TII150" s="69"/>
      <c r="TIJ150" s="69"/>
      <c r="TIK150" s="69"/>
      <c r="TIL150" s="69"/>
      <c r="TIM150" s="69"/>
      <c r="TIN150" s="69"/>
      <c r="TIO150" s="69"/>
      <c r="TIP150" s="69"/>
      <c r="TIQ150" s="69"/>
      <c r="TIR150" s="69"/>
      <c r="TIS150" s="64"/>
      <c r="TIT150" s="56"/>
      <c r="TIU150" s="63"/>
      <c r="TIV150" s="63"/>
      <c r="TIW150" s="68"/>
      <c r="TIX150" s="70"/>
      <c r="TIY150" s="69"/>
      <c r="TIZ150" s="69"/>
      <c r="TJA150" s="69"/>
      <c r="TJB150" s="69"/>
      <c r="TJC150" s="69"/>
      <c r="TJD150" s="69"/>
      <c r="TJE150" s="69"/>
      <c r="TJF150" s="69"/>
      <c r="TJG150" s="69"/>
      <c r="TJH150" s="69"/>
      <c r="TJI150" s="64"/>
      <c r="TJJ150" s="56"/>
      <c r="TJK150" s="63"/>
      <c r="TJL150" s="63"/>
      <c r="TJM150" s="68"/>
      <c r="TJN150" s="70"/>
      <c r="TJO150" s="69"/>
      <c r="TJP150" s="69"/>
      <c r="TJQ150" s="69"/>
      <c r="TJR150" s="69"/>
      <c r="TJS150" s="69"/>
      <c r="TJT150" s="69"/>
      <c r="TJU150" s="69"/>
      <c r="TJV150" s="69"/>
      <c r="TJW150" s="69"/>
      <c r="TJX150" s="69"/>
      <c r="TJY150" s="64"/>
      <c r="TJZ150" s="56"/>
      <c r="TKA150" s="63"/>
      <c r="TKB150" s="63"/>
      <c r="TKC150" s="68"/>
      <c r="TKD150" s="70"/>
      <c r="TKE150" s="69"/>
      <c r="TKF150" s="69"/>
      <c r="TKG150" s="69"/>
      <c r="TKH150" s="69"/>
      <c r="TKI150" s="69"/>
      <c r="TKJ150" s="69"/>
      <c r="TKK150" s="69"/>
      <c r="TKL150" s="69"/>
      <c r="TKM150" s="69"/>
      <c r="TKN150" s="69"/>
      <c r="TKO150" s="64"/>
      <c r="TKP150" s="56"/>
      <c r="TKQ150" s="63"/>
      <c r="TKR150" s="63"/>
      <c r="TKS150" s="68"/>
      <c r="TKT150" s="70"/>
      <c r="TKU150" s="69"/>
      <c r="TKV150" s="69"/>
      <c r="TKW150" s="69"/>
      <c r="TKX150" s="69"/>
      <c r="TKY150" s="69"/>
      <c r="TKZ150" s="69"/>
      <c r="TLA150" s="69"/>
      <c r="TLB150" s="69"/>
      <c r="TLC150" s="69"/>
      <c r="TLD150" s="69"/>
      <c r="TLE150" s="64"/>
      <c r="TLF150" s="56"/>
      <c r="TLG150" s="63"/>
      <c r="TLH150" s="63"/>
      <c r="TLI150" s="68"/>
      <c r="TLJ150" s="70"/>
      <c r="TLK150" s="69"/>
      <c r="TLL150" s="69"/>
      <c r="TLM150" s="69"/>
      <c r="TLN150" s="69"/>
      <c r="TLO150" s="69"/>
      <c r="TLP150" s="69"/>
      <c r="TLQ150" s="69"/>
      <c r="TLR150" s="69"/>
      <c r="TLS150" s="69"/>
      <c r="TLT150" s="69"/>
      <c r="TLU150" s="64"/>
      <c r="TLV150" s="56"/>
      <c r="TLW150" s="63"/>
      <c r="TLX150" s="63"/>
      <c r="TLY150" s="68"/>
      <c r="TLZ150" s="70"/>
      <c r="TMA150" s="69"/>
      <c r="TMB150" s="69"/>
      <c r="TMC150" s="69"/>
      <c r="TMD150" s="69"/>
      <c r="TME150" s="69"/>
      <c r="TMF150" s="69"/>
      <c r="TMG150" s="69"/>
      <c r="TMH150" s="69"/>
      <c r="TMI150" s="69"/>
      <c r="TMJ150" s="69"/>
      <c r="TMK150" s="64"/>
      <c r="TML150" s="56"/>
      <c r="TMM150" s="63"/>
      <c r="TMN150" s="63"/>
      <c r="TMO150" s="68"/>
      <c r="TMP150" s="70"/>
      <c r="TMQ150" s="69"/>
      <c r="TMR150" s="69"/>
      <c r="TMS150" s="69"/>
      <c r="TMT150" s="69"/>
      <c r="TMU150" s="69"/>
      <c r="TMV150" s="69"/>
      <c r="TMW150" s="69"/>
      <c r="TMX150" s="69"/>
      <c r="TMY150" s="69"/>
      <c r="TMZ150" s="69"/>
      <c r="TNA150" s="64"/>
      <c r="TNB150" s="56"/>
      <c r="TNC150" s="63"/>
      <c r="TND150" s="63"/>
      <c r="TNE150" s="68"/>
      <c r="TNF150" s="70"/>
      <c r="TNG150" s="69"/>
      <c r="TNH150" s="69"/>
      <c r="TNI150" s="69"/>
      <c r="TNJ150" s="69"/>
      <c r="TNK150" s="69"/>
      <c r="TNL150" s="69"/>
      <c r="TNM150" s="69"/>
      <c r="TNN150" s="69"/>
      <c r="TNO150" s="69"/>
      <c r="TNP150" s="69"/>
      <c r="TNQ150" s="64"/>
      <c r="TNR150" s="56"/>
      <c r="TNS150" s="63"/>
      <c r="TNT150" s="63"/>
      <c r="TNU150" s="68"/>
      <c r="TNV150" s="70"/>
      <c r="TNW150" s="69"/>
      <c r="TNX150" s="69"/>
      <c r="TNY150" s="69"/>
      <c r="TNZ150" s="69"/>
      <c r="TOA150" s="69"/>
      <c r="TOB150" s="69"/>
      <c r="TOC150" s="69"/>
      <c r="TOD150" s="69"/>
      <c r="TOE150" s="69"/>
      <c r="TOF150" s="69"/>
      <c r="TOG150" s="64"/>
      <c r="TOH150" s="56"/>
      <c r="TOI150" s="63"/>
      <c r="TOJ150" s="63"/>
      <c r="TOK150" s="68"/>
      <c r="TOL150" s="70"/>
      <c r="TOM150" s="69"/>
      <c r="TON150" s="69"/>
      <c r="TOO150" s="69"/>
      <c r="TOP150" s="69"/>
      <c r="TOQ150" s="69"/>
      <c r="TOR150" s="69"/>
      <c r="TOS150" s="69"/>
      <c r="TOT150" s="69"/>
      <c r="TOU150" s="69"/>
      <c r="TOV150" s="69"/>
      <c r="TOW150" s="64"/>
      <c r="TOX150" s="56"/>
      <c r="TOY150" s="63"/>
      <c r="TOZ150" s="63"/>
      <c r="TPA150" s="68"/>
      <c r="TPB150" s="70"/>
      <c r="TPC150" s="69"/>
      <c r="TPD150" s="69"/>
      <c r="TPE150" s="69"/>
      <c r="TPF150" s="69"/>
      <c r="TPG150" s="69"/>
      <c r="TPH150" s="69"/>
      <c r="TPI150" s="69"/>
      <c r="TPJ150" s="69"/>
      <c r="TPK150" s="69"/>
      <c r="TPL150" s="69"/>
      <c r="TPM150" s="64"/>
      <c r="TPN150" s="56"/>
      <c r="TPO150" s="63"/>
      <c r="TPP150" s="63"/>
      <c r="TPQ150" s="68"/>
      <c r="TPR150" s="70"/>
      <c r="TPS150" s="69"/>
      <c r="TPT150" s="69"/>
      <c r="TPU150" s="69"/>
      <c r="TPV150" s="69"/>
      <c r="TPW150" s="69"/>
      <c r="TPX150" s="69"/>
      <c r="TPY150" s="69"/>
      <c r="TPZ150" s="69"/>
      <c r="TQA150" s="69"/>
      <c r="TQB150" s="69"/>
      <c r="TQC150" s="64"/>
      <c r="TQD150" s="56"/>
      <c r="TQE150" s="63"/>
      <c r="TQF150" s="63"/>
      <c r="TQG150" s="68"/>
      <c r="TQH150" s="70"/>
      <c r="TQI150" s="69"/>
      <c r="TQJ150" s="69"/>
      <c r="TQK150" s="69"/>
      <c r="TQL150" s="69"/>
      <c r="TQM150" s="69"/>
      <c r="TQN150" s="69"/>
      <c r="TQO150" s="69"/>
      <c r="TQP150" s="69"/>
      <c r="TQQ150" s="69"/>
      <c r="TQR150" s="69"/>
      <c r="TQS150" s="64"/>
      <c r="TQT150" s="56"/>
      <c r="TQU150" s="63"/>
      <c r="TQV150" s="63"/>
      <c r="TQW150" s="68"/>
      <c r="TQX150" s="70"/>
      <c r="TQY150" s="69"/>
      <c r="TQZ150" s="69"/>
      <c r="TRA150" s="69"/>
      <c r="TRB150" s="69"/>
      <c r="TRC150" s="69"/>
      <c r="TRD150" s="69"/>
      <c r="TRE150" s="69"/>
      <c r="TRF150" s="69"/>
      <c r="TRG150" s="69"/>
      <c r="TRH150" s="69"/>
      <c r="TRI150" s="64"/>
      <c r="TRJ150" s="56"/>
      <c r="TRK150" s="63"/>
      <c r="TRL150" s="63"/>
      <c r="TRM150" s="68"/>
      <c r="TRN150" s="70"/>
      <c r="TRO150" s="69"/>
      <c r="TRP150" s="69"/>
      <c r="TRQ150" s="69"/>
      <c r="TRR150" s="69"/>
      <c r="TRS150" s="69"/>
      <c r="TRT150" s="69"/>
      <c r="TRU150" s="69"/>
      <c r="TRV150" s="69"/>
      <c r="TRW150" s="69"/>
      <c r="TRX150" s="69"/>
      <c r="TRY150" s="64"/>
      <c r="TRZ150" s="56"/>
      <c r="TSA150" s="63"/>
      <c r="TSB150" s="63"/>
      <c r="TSC150" s="68"/>
      <c r="TSD150" s="70"/>
      <c r="TSE150" s="69"/>
      <c r="TSF150" s="69"/>
      <c r="TSG150" s="69"/>
      <c r="TSH150" s="69"/>
      <c r="TSI150" s="69"/>
      <c r="TSJ150" s="69"/>
      <c r="TSK150" s="69"/>
      <c r="TSL150" s="69"/>
      <c r="TSM150" s="69"/>
      <c r="TSN150" s="69"/>
      <c r="TSO150" s="64"/>
      <c r="TSP150" s="56"/>
      <c r="TSQ150" s="63"/>
      <c r="TSR150" s="63"/>
      <c r="TSS150" s="68"/>
      <c r="TST150" s="70"/>
      <c r="TSU150" s="69"/>
      <c r="TSV150" s="69"/>
      <c r="TSW150" s="69"/>
      <c r="TSX150" s="69"/>
      <c r="TSY150" s="69"/>
      <c r="TSZ150" s="69"/>
      <c r="TTA150" s="69"/>
      <c r="TTB150" s="69"/>
      <c r="TTC150" s="69"/>
      <c r="TTD150" s="69"/>
      <c r="TTE150" s="64"/>
      <c r="TTF150" s="56"/>
      <c r="TTG150" s="63"/>
      <c r="TTH150" s="63"/>
      <c r="TTI150" s="68"/>
      <c r="TTJ150" s="70"/>
      <c r="TTK150" s="69"/>
      <c r="TTL150" s="69"/>
      <c r="TTM150" s="69"/>
      <c r="TTN150" s="69"/>
      <c r="TTO150" s="69"/>
      <c r="TTP150" s="69"/>
      <c r="TTQ150" s="69"/>
      <c r="TTR150" s="69"/>
      <c r="TTS150" s="69"/>
      <c r="TTT150" s="69"/>
      <c r="TTU150" s="64"/>
      <c r="TTV150" s="56"/>
      <c r="TTW150" s="63"/>
      <c r="TTX150" s="63"/>
      <c r="TTY150" s="68"/>
      <c r="TTZ150" s="70"/>
      <c r="TUA150" s="69"/>
      <c r="TUB150" s="69"/>
      <c r="TUC150" s="69"/>
      <c r="TUD150" s="69"/>
      <c r="TUE150" s="69"/>
      <c r="TUF150" s="69"/>
      <c r="TUG150" s="69"/>
      <c r="TUH150" s="69"/>
      <c r="TUI150" s="69"/>
      <c r="TUJ150" s="69"/>
      <c r="TUK150" s="64"/>
      <c r="TUL150" s="56"/>
      <c r="TUM150" s="63"/>
      <c r="TUN150" s="63"/>
      <c r="TUO150" s="68"/>
      <c r="TUP150" s="70"/>
      <c r="TUQ150" s="69"/>
      <c r="TUR150" s="69"/>
      <c r="TUS150" s="69"/>
      <c r="TUT150" s="69"/>
      <c r="TUU150" s="69"/>
      <c r="TUV150" s="69"/>
      <c r="TUW150" s="69"/>
      <c r="TUX150" s="69"/>
      <c r="TUY150" s="69"/>
      <c r="TUZ150" s="69"/>
      <c r="TVA150" s="64"/>
      <c r="TVB150" s="56"/>
      <c r="TVC150" s="63"/>
      <c r="TVD150" s="63"/>
      <c r="TVE150" s="68"/>
      <c r="TVF150" s="70"/>
      <c r="TVG150" s="69"/>
      <c r="TVH150" s="69"/>
      <c r="TVI150" s="69"/>
      <c r="TVJ150" s="69"/>
      <c r="TVK150" s="69"/>
      <c r="TVL150" s="69"/>
      <c r="TVM150" s="69"/>
      <c r="TVN150" s="69"/>
      <c r="TVO150" s="69"/>
      <c r="TVP150" s="69"/>
      <c r="TVQ150" s="64"/>
      <c r="TVR150" s="56"/>
      <c r="TVS150" s="63"/>
      <c r="TVT150" s="63"/>
      <c r="TVU150" s="68"/>
      <c r="TVV150" s="70"/>
      <c r="TVW150" s="69"/>
      <c r="TVX150" s="69"/>
      <c r="TVY150" s="69"/>
      <c r="TVZ150" s="69"/>
      <c r="TWA150" s="69"/>
      <c r="TWB150" s="69"/>
      <c r="TWC150" s="69"/>
      <c r="TWD150" s="69"/>
      <c r="TWE150" s="69"/>
      <c r="TWF150" s="69"/>
      <c r="TWG150" s="64"/>
      <c r="TWH150" s="56"/>
      <c r="TWI150" s="63"/>
      <c r="TWJ150" s="63"/>
      <c r="TWK150" s="68"/>
      <c r="TWL150" s="70"/>
      <c r="TWM150" s="69"/>
      <c r="TWN150" s="69"/>
      <c r="TWO150" s="69"/>
      <c r="TWP150" s="69"/>
      <c r="TWQ150" s="69"/>
      <c r="TWR150" s="69"/>
      <c r="TWS150" s="69"/>
      <c r="TWT150" s="69"/>
      <c r="TWU150" s="69"/>
      <c r="TWV150" s="69"/>
      <c r="TWW150" s="64"/>
      <c r="TWX150" s="56"/>
      <c r="TWY150" s="63"/>
      <c r="TWZ150" s="63"/>
      <c r="TXA150" s="68"/>
      <c r="TXB150" s="70"/>
      <c r="TXC150" s="69"/>
      <c r="TXD150" s="69"/>
      <c r="TXE150" s="69"/>
      <c r="TXF150" s="69"/>
      <c r="TXG150" s="69"/>
      <c r="TXH150" s="69"/>
      <c r="TXI150" s="69"/>
      <c r="TXJ150" s="69"/>
      <c r="TXK150" s="69"/>
      <c r="TXL150" s="69"/>
      <c r="TXM150" s="64"/>
      <c r="TXN150" s="56"/>
      <c r="TXO150" s="63"/>
      <c r="TXP150" s="63"/>
      <c r="TXQ150" s="68"/>
      <c r="TXR150" s="70"/>
      <c r="TXS150" s="69"/>
      <c r="TXT150" s="69"/>
      <c r="TXU150" s="69"/>
      <c r="TXV150" s="69"/>
      <c r="TXW150" s="69"/>
      <c r="TXX150" s="69"/>
      <c r="TXY150" s="69"/>
      <c r="TXZ150" s="69"/>
      <c r="TYA150" s="69"/>
      <c r="TYB150" s="69"/>
      <c r="TYC150" s="64"/>
      <c r="TYD150" s="56"/>
      <c r="TYE150" s="63"/>
      <c r="TYF150" s="63"/>
      <c r="TYG150" s="68"/>
      <c r="TYH150" s="70"/>
      <c r="TYI150" s="69"/>
      <c r="TYJ150" s="69"/>
      <c r="TYK150" s="69"/>
      <c r="TYL150" s="69"/>
      <c r="TYM150" s="69"/>
      <c r="TYN150" s="69"/>
      <c r="TYO150" s="69"/>
      <c r="TYP150" s="69"/>
      <c r="TYQ150" s="69"/>
      <c r="TYR150" s="69"/>
      <c r="TYS150" s="64"/>
      <c r="TYT150" s="56"/>
      <c r="TYU150" s="63"/>
      <c r="TYV150" s="63"/>
      <c r="TYW150" s="68"/>
      <c r="TYX150" s="70"/>
      <c r="TYY150" s="69"/>
      <c r="TYZ150" s="69"/>
      <c r="TZA150" s="69"/>
      <c r="TZB150" s="69"/>
      <c r="TZC150" s="69"/>
      <c r="TZD150" s="69"/>
      <c r="TZE150" s="69"/>
      <c r="TZF150" s="69"/>
      <c r="TZG150" s="69"/>
      <c r="TZH150" s="69"/>
      <c r="TZI150" s="64"/>
      <c r="TZJ150" s="56"/>
      <c r="TZK150" s="63"/>
      <c r="TZL150" s="63"/>
      <c r="TZM150" s="68"/>
      <c r="TZN150" s="70"/>
      <c r="TZO150" s="69"/>
      <c r="TZP150" s="69"/>
      <c r="TZQ150" s="69"/>
      <c r="TZR150" s="69"/>
      <c r="TZS150" s="69"/>
      <c r="TZT150" s="69"/>
      <c r="TZU150" s="69"/>
      <c r="TZV150" s="69"/>
      <c r="TZW150" s="69"/>
      <c r="TZX150" s="69"/>
      <c r="TZY150" s="64"/>
      <c r="TZZ150" s="56"/>
      <c r="UAA150" s="63"/>
      <c r="UAB150" s="63"/>
      <c r="UAC150" s="68"/>
      <c r="UAD150" s="70"/>
      <c r="UAE150" s="69"/>
      <c r="UAF150" s="69"/>
      <c r="UAG150" s="69"/>
      <c r="UAH150" s="69"/>
      <c r="UAI150" s="69"/>
      <c r="UAJ150" s="69"/>
      <c r="UAK150" s="69"/>
      <c r="UAL150" s="69"/>
      <c r="UAM150" s="69"/>
      <c r="UAN150" s="69"/>
      <c r="UAO150" s="64"/>
      <c r="UAP150" s="56"/>
      <c r="UAQ150" s="63"/>
      <c r="UAR150" s="63"/>
      <c r="UAS150" s="68"/>
      <c r="UAT150" s="70"/>
      <c r="UAU150" s="69"/>
      <c r="UAV150" s="69"/>
      <c r="UAW150" s="69"/>
      <c r="UAX150" s="69"/>
      <c r="UAY150" s="69"/>
      <c r="UAZ150" s="69"/>
      <c r="UBA150" s="69"/>
      <c r="UBB150" s="69"/>
      <c r="UBC150" s="69"/>
      <c r="UBD150" s="69"/>
      <c r="UBE150" s="64"/>
      <c r="UBF150" s="56"/>
      <c r="UBG150" s="63"/>
      <c r="UBH150" s="63"/>
      <c r="UBI150" s="68"/>
      <c r="UBJ150" s="70"/>
      <c r="UBK150" s="69"/>
      <c r="UBL150" s="69"/>
      <c r="UBM150" s="69"/>
      <c r="UBN150" s="69"/>
      <c r="UBO150" s="69"/>
      <c r="UBP150" s="69"/>
      <c r="UBQ150" s="69"/>
      <c r="UBR150" s="69"/>
      <c r="UBS150" s="69"/>
      <c r="UBT150" s="69"/>
      <c r="UBU150" s="64"/>
      <c r="UBV150" s="56"/>
      <c r="UBW150" s="63"/>
      <c r="UBX150" s="63"/>
      <c r="UBY150" s="68"/>
      <c r="UBZ150" s="70"/>
      <c r="UCA150" s="69"/>
      <c r="UCB150" s="69"/>
      <c r="UCC150" s="69"/>
      <c r="UCD150" s="69"/>
      <c r="UCE150" s="69"/>
      <c r="UCF150" s="69"/>
      <c r="UCG150" s="69"/>
      <c r="UCH150" s="69"/>
      <c r="UCI150" s="69"/>
      <c r="UCJ150" s="69"/>
      <c r="UCK150" s="64"/>
      <c r="UCL150" s="56"/>
      <c r="UCM150" s="63"/>
      <c r="UCN150" s="63"/>
      <c r="UCO150" s="68"/>
      <c r="UCP150" s="70"/>
      <c r="UCQ150" s="69"/>
      <c r="UCR150" s="69"/>
      <c r="UCS150" s="69"/>
      <c r="UCT150" s="69"/>
      <c r="UCU150" s="69"/>
      <c r="UCV150" s="69"/>
      <c r="UCW150" s="69"/>
      <c r="UCX150" s="69"/>
      <c r="UCY150" s="69"/>
      <c r="UCZ150" s="69"/>
      <c r="UDA150" s="64"/>
      <c r="UDB150" s="56"/>
      <c r="UDC150" s="63"/>
      <c r="UDD150" s="63"/>
      <c r="UDE150" s="68"/>
      <c r="UDF150" s="70"/>
      <c r="UDG150" s="69"/>
      <c r="UDH150" s="69"/>
      <c r="UDI150" s="69"/>
      <c r="UDJ150" s="69"/>
      <c r="UDK150" s="69"/>
      <c r="UDL150" s="69"/>
      <c r="UDM150" s="69"/>
      <c r="UDN150" s="69"/>
      <c r="UDO150" s="69"/>
      <c r="UDP150" s="69"/>
      <c r="UDQ150" s="64"/>
      <c r="UDR150" s="56"/>
      <c r="UDS150" s="63"/>
      <c r="UDT150" s="63"/>
      <c r="UDU150" s="68"/>
      <c r="UDV150" s="70"/>
      <c r="UDW150" s="69"/>
      <c r="UDX150" s="69"/>
      <c r="UDY150" s="69"/>
      <c r="UDZ150" s="69"/>
      <c r="UEA150" s="69"/>
      <c r="UEB150" s="69"/>
      <c r="UEC150" s="69"/>
      <c r="UED150" s="69"/>
      <c r="UEE150" s="69"/>
      <c r="UEF150" s="69"/>
      <c r="UEG150" s="64"/>
      <c r="UEH150" s="56"/>
      <c r="UEI150" s="63"/>
      <c r="UEJ150" s="63"/>
      <c r="UEK150" s="68"/>
      <c r="UEL150" s="70"/>
      <c r="UEM150" s="69"/>
      <c r="UEN150" s="69"/>
      <c r="UEO150" s="69"/>
      <c r="UEP150" s="69"/>
      <c r="UEQ150" s="69"/>
      <c r="UER150" s="69"/>
      <c r="UES150" s="69"/>
      <c r="UET150" s="69"/>
      <c r="UEU150" s="69"/>
      <c r="UEV150" s="69"/>
      <c r="UEW150" s="64"/>
      <c r="UEX150" s="56"/>
      <c r="UEY150" s="63"/>
      <c r="UEZ150" s="63"/>
      <c r="UFA150" s="68"/>
      <c r="UFB150" s="70"/>
      <c r="UFC150" s="69"/>
      <c r="UFD150" s="69"/>
      <c r="UFE150" s="69"/>
      <c r="UFF150" s="69"/>
      <c r="UFG150" s="69"/>
      <c r="UFH150" s="69"/>
      <c r="UFI150" s="69"/>
      <c r="UFJ150" s="69"/>
      <c r="UFK150" s="69"/>
      <c r="UFL150" s="69"/>
      <c r="UFM150" s="64"/>
      <c r="UFN150" s="56"/>
      <c r="UFO150" s="63"/>
      <c r="UFP150" s="63"/>
      <c r="UFQ150" s="68"/>
      <c r="UFR150" s="70"/>
      <c r="UFS150" s="69"/>
      <c r="UFT150" s="69"/>
      <c r="UFU150" s="69"/>
      <c r="UFV150" s="69"/>
      <c r="UFW150" s="69"/>
      <c r="UFX150" s="69"/>
      <c r="UFY150" s="69"/>
      <c r="UFZ150" s="69"/>
      <c r="UGA150" s="69"/>
      <c r="UGB150" s="69"/>
      <c r="UGC150" s="64"/>
      <c r="UGD150" s="56"/>
      <c r="UGE150" s="63"/>
      <c r="UGF150" s="63"/>
      <c r="UGG150" s="68"/>
      <c r="UGH150" s="70"/>
      <c r="UGI150" s="69"/>
      <c r="UGJ150" s="69"/>
      <c r="UGK150" s="69"/>
      <c r="UGL150" s="69"/>
      <c r="UGM150" s="69"/>
      <c r="UGN150" s="69"/>
      <c r="UGO150" s="69"/>
      <c r="UGP150" s="69"/>
      <c r="UGQ150" s="69"/>
      <c r="UGR150" s="69"/>
      <c r="UGS150" s="64"/>
      <c r="UGT150" s="56"/>
      <c r="UGU150" s="63"/>
      <c r="UGV150" s="63"/>
      <c r="UGW150" s="68"/>
      <c r="UGX150" s="70"/>
      <c r="UGY150" s="69"/>
      <c r="UGZ150" s="69"/>
      <c r="UHA150" s="69"/>
      <c r="UHB150" s="69"/>
      <c r="UHC150" s="69"/>
      <c r="UHD150" s="69"/>
      <c r="UHE150" s="69"/>
      <c r="UHF150" s="69"/>
      <c r="UHG150" s="69"/>
      <c r="UHH150" s="69"/>
      <c r="UHI150" s="64"/>
      <c r="UHJ150" s="56"/>
      <c r="UHK150" s="63"/>
      <c r="UHL150" s="63"/>
      <c r="UHM150" s="68"/>
      <c r="UHN150" s="70"/>
      <c r="UHO150" s="69"/>
      <c r="UHP150" s="69"/>
      <c r="UHQ150" s="69"/>
      <c r="UHR150" s="69"/>
      <c r="UHS150" s="69"/>
      <c r="UHT150" s="69"/>
      <c r="UHU150" s="69"/>
      <c r="UHV150" s="69"/>
      <c r="UHW150" s="69"/>
      <c r="UHX150" s="69"/>
      <c r="UHY150" s="64"/>
      <c r="UHZ150" s="56"/>
      <c r="UIA150" s="63"/>
      <c r="UIB150" s="63"/>
      <c r="UIC150" s="68"/>
      <c r="UID150" s="70"/>
      <c r="UIE150" s="69"/>
      <c r="UIF150" s="69"/>
      <c r="UIG150" s="69"/>
      <c r="UIH150" s="69"/>
      <c r="UII150" s="69"/>
      <c r="UIJ150" s="69"/>
      <c r="UIK150" s="69"/>
      <c r="UIL150" s="69"/>
      <c r="UIM150" s="69"/>
      <c r="UIN150" s="69"/>
      <c r="UIO150" s="64"/>
      <c r="UIP150" s="56"/>
      <c r="UIQ150" s="63"/>
      <c r="UIR150" s="63"/>
      <c r="UIS150" s="68"/>
      <c r="UIT150" s="70"/>
      <c r="UIU150" s="69"/>
      <c r="UIV150" s="69"/>
      <c r="UIW150" s="69"/>
      <c r="UIX150" s="69"/>
      <c r="UIY150" s="69"/>
      <c r="UIZ150" s="69"/>
      <c r="UJA150" s="69"/>
      <c r="UJB150" s="69"/>
      <c r="UJC150" s="69"/>
      <c r="UJD150" s="69"/>
      <c r="UJE150" s="64"/>
      <c r="UJF150" s="56"/>
      <c r="UJG150" s="63"/>
      <c r="UJH150" s="63"/>
      <c r="UJI150" s="68"/>
      <c r="UJJ150" s="70"/>
      <c r="UJK150" s="69"/>
      <c r="UJL150" s="69"/>
      <c r="UJM150" s="69"/>
      <c r="UJN150" s="69"/>
      <c r="UJO150" s="69"/>
      <c r="UJP150" s="69"/>
      <c r="UJQ150" s="69"/>
      <c r="UJR150" s="69"/>
      <c r="UJS150" s="69"/>
      <c r="UJT150" s="69"/>
      <c r="UJU150" s="64"/>
      <c r="UJV150" s="56"/>
      <c r="UJW150" s="63"/>
      <c r="UJX150" s="63"/>
      <c r="UJY150" s="68"/>
      <c r="UJZ150" s="70"/>
      <c r="UKA150" s="69"/>
      <c r="UKB150" s="69"/>
      <c r="UKC150" s="69"/>
      <c r="UKD150" s="69"/>
      <c r="UKE150" s="69"/>
      <c r="UKF150" s="69"/>
      <c r="UKG150" s="69"/>
      <c r="UKH150" s="69"/>
      <c r="UKI150" s="69"/>
      <c r="UKJ150" s="69"/>
      <c r="UKK150" s="64"/>
      <c r="UKL150" s="56"/>
      <c r="UKM150" s="63"/>
      <c r="UKN150" s="63"/>
      <c r="UKO150" s="68"/>
      <c r="UKP150" s="70"/>
      <c r="UKQ150" s="69"/>
      <c r="UKR150" s="69"/>
      <c r="UKS150" s="69"/>
      <c r="UKT150" s="69"/>
      <c r="UKU150" s="69"/>
      <c r="UKV150" s="69"/>
      <c r="UKW150" s="69"/>
      <c r="UKX150" s="69"/>
      <c r="UKY150" s="69"/>
      <c r="UKZ150" s="69"/>
      <c r="ULA150" s="64"/>
      <c r="ULB150" s="56"/>
      <c r="ULC150" s="63"/>
      <c r="ULD150" s="63"/>
      <c r="ULE150" s="68"/>
      <c r="ULF150" s="70"/>
      <c r="ULG150" s="69"/>
      <c r="ULH150" s="69"/>
      <c r="ULI150" s="69"/>
      <c r="ULJ150" s="69"/>
      <c r="ULK150" s="69"/>
      <c r="ULL150" s="69"/>
      <c r="ULM150" s="69"/>
      <c r="ULN150" s="69"/>
      <c r="ULO150" s="69"/>
      <c r="ULP150" s="69"/>
      <c r="ULQ150" s="64"/>
      <c r="ULR150" s="56"/>
      <c r="ULS150" s="63"/>
      <c r="ULT150" s="63"/>
      <c r="ULU150" s="68"/>
      <c r="ULV150" s="70"/>
      <c r="ULW150" s="69"/>
      <c r="ULX150" s="69"/>
      <c r="ULY150" s="69"/>
      <c r="ULZ150" s="69"/>
      <c r="UMA150" s="69"/>
      <c r="UMB150" s="69"/>
      <c r="UMC150" s="69"/>
      <c r="UMD150" s="69"/>
      <c r="UME150" s="69"/>
      <c r="UMF150" s="69"/>
      <c r="UMG150" s="64"/>
      <c r="UMH150" s="56"/>
      <c r="UMI150" s="63"/>
      <c r="UMJ150" s="63"/>
      <c r="UMK150" s="68"/>
      <c r="UML150" s="70"/>
      <c r="UMM150" s="69"/>
      <c r="UMN150" s="69"/>
      <c r="UMO150" s="69"/>
      <c r="UMP150" s="69"/>
      <c r="UMQ150" s="69"/>
      <c r="UMR150" s="69"/>
      <c r="UMS150" s="69"/>
      <c r="UMT150" s="69"/>
      <c r="UMU150" s="69"/>
      <c r="UMV150" s="69"/>
      <c r="UMW150" s="64"/>
      <c r="UMX150" s="56"/>
      <c r="UMY150" s="63"/>
      <c r="UMZ150" s="63"/>
      <c r="UNA150" s="68"/>
      <c r="UNB150" s="70"/>
      <c r="UNC150" s="69"/>
      <c r="UND150" s="69"/>
      <c r="UNE150" s="69"/>
      <c r="UNF150" s="69"/>
      <c r="UNG150" s="69"/>
      <c r="UNH150" s="69"/>
      <c r="UNI150" s="69"/>
      <c r="UNJ150" s="69"/>
      <c r="UNK150" s="69"/>
      <c r="UNL150" s="69"/>
      <c r="UNM150" s="64"/>
      <c r="UNN150" s="56"/>
      <c r="UNO150" s="63"/>
      <c r="UNP150" s="63"/>
      <c r="UNQ150" s="68"/>
      <c r="UNR150" s="70"/>
      <c r="UNS150" s="69"/>
      <c r="UNT150" s="69"/>
      <c r="UNU150" s="69"/>
      <c r="UNV150" s="69"/>
      <c r="UNW150" s="69"/>
      <c r="UNX150" s="69"/>
      <c r="UNY150" s="69"/>
      <c r="UNZ150" s="69"/>
      <c r="UOA150" s="69"/>
      <c r="UOB150" s="69"/>
      <c r="UOC150" s="64"/>
      <c r="UOD150" s="56"/>
      <c r="UOE150" s="63"/>
      <c r="UOF150" s="63"/>
      <c r="UOG150" s="68"/>
      <c r="UOH150" s="70"/>
      <c r="UOI150" s="69"/>
      <c r="UOJ150" s="69"/>
      <c r="UOK150" s="69"/>
      <c r="UOL150" s="69"/>
      <c r="UOM150" s="69"/>
      <c r="UON150" s="69"/>
      <c r="UOO150" s="69"/>
      <c r="UOP150" s="69"/>
      <c r="UOQ150" s="69"/>
      <c r="UOR150" s="69"/>
      <c r="UOS150" s="64"/>
      <c r="UOT150" s="56"/>
      <c r="UOU150" s="63"/>
      <c r="UOV150" s="63"/>
      <c r="UOW150" s="68"/>
      <c r="UOX150" s="70"/>
      <c r="UOY150" s="69"/>
      <c r="UOZ150" s="69"/>
      <c r="UPA150" s="69"/>
      <c r="UPB150" s="69"/>
      <c r="UPC150" s="69"/>
      <c r="UPD150" s="69"/>
      <c r="UPE150" s="69"/>
      <c r="UPF150" s="69"/>
      <c r="UPG150" s="69"/>
      <c r="UPH150" s="69"/>
      <c r="UPI150" s="64"/>
      <c r="UPJ150" s="56"/>
      <c r="UPK150" s="63"/>
      <c r="UPL150" s="63"/>
      <c r="UPM150" s="68"/>
      <c r="UPN150" s="70"/>
      <c r="UPO150" s="69"/>
      <c r="UPP150" s="69"/>
      <c r="UPQ150" s="69"/>
      <c r="UPR150" s="69"/>
      <c r="UPS150" s="69"/>
      <c r="UPT150" s="69"/>
      <c r="UPU150" s="69"/>
      <c r="UPV150" s="69"/>
      <c r="UPW150" s="69"/>
      <c r="UPX150" s="69"/>
      <c r="UPY150" s="64"/>
      <c r="UPZ150" s="56"/>
      <c r="UQA150" s="63"/>
      <c r="UQB150" s="63"/>
      <c r="UQC150" s="68"/>
      <c r="UQD150" s="70"/>
      <c r="UQE150" s="69"/>
      <c r="UQF150" s="69"/>
      <c r="UQG150" s="69"/>
      <c r="UQH150" s="69"/>
      <c r="UQI150" s="69"/>
      <c r="UQJ150" s="69"/>
      <c r="UQK150" s="69"/>
      <c r="UQL150" s="69"/>
      <c r="UQM150" s="69"/>
      <c r="UQN150" s="69"/>
      <c r="UQO150" s="64"/>
      <c r="UQP150" s="56"/>
      <c r="UQQ150" s="63"/>
      <c r="UQR150" s="63"/>
      <c r="UQS150" s="68"/>
      <c r="UQT150" s="70"/>
      <c r="UQU150" s="69"/>
      <c r="UQV150" s="69"/>
      <c r="UQW150" s="69"/>
      <c r="UQX150" s="69"/>
      <c r="UQY150" s="69"/>
      <c r="UQZ150" s="69"/>
      <c r="URA150" s="69"/>
      <c r="URB150" s="69"/>
      <c r="URC150" s="69"/>
      <c r="URD150" s="69"/>
      <c r="URE150" s="64"/>
      <c r="URF150" s="56"/>
      <c r="URG150" s="63"/>
      <c r="URH150" s="63"/>
      <c r="URI150" s="68"/>
      <c r="URJ150" s="70"/>
      <c r="URK150" s="69"/>
      <c r="URL150" s="69"/>
      <c r="URM150" s="69"/>
      <c r="URN150" s="69"/>
      <c r="URO150" s="69"/>
      <c r="URP150" s="69"/>
      <c r="URQ150" s="69"/>
      <c r="URR150" s="69"/>
      <c r="URS150" s="69"/>
      <c r="URT150" s="69"/>
      <c r="URU150" s="64"/>
      <c r="URV150" s="56"/>
      <c r="URW150" s="63"/>
      <c r="URX150" s="63"/>
      <c r="URY150" s="68"/>
      <c r="URZ150" s="70"/>
      <c r="USA150" s="69"/>
      <c r="USB150" s="69"/>
      <c r="USC150" s="69"/>
      <c r="USD150" s="69"/>
      <c r="USE150" s="69"/>
      <c r="USF150" s="69"/>
      <c r="USG150" s="69"/>
      <c r="USH150" s="69"/>
      <c r="USI150" s="69"/>
      <c r="USJ150" s="69"/>
      <c r="USK150" s="64"/>
      <c r="USL150" s="56"/>
      <c r="USM150" s="63"/>
      <c r="USN150" s="63"/>
      <c r="USO150" s="68"/>
      <c r="USP150" s="70"/>
      <c r="USQ150" s="69"/>
      <c r="USR150" s="69"/>
      <c r="USS150" s="69"/>
      <c r="UST150" s="69"/>
      <c r="USU150" s="69"/>
      <c r="USV150" s="69"/>
      <c r="USW150" s="69"/>
      <c r="USX150" s="69"/>
      <c r="USY150" s="69"/>
      <c r="USZ150" s="69"/>
      <c r="UTA150" s="64"/>
      <c r="UTB150" s="56"/>
      <c r="UTC150" s="63"/>
      <c r="UTD150" s="63"/>
      <c r="UTE150" s="68"/>
      <c r="UTF150" s="70"/>
      <c r="UTG150" s="69"/>
      <c r="UTH150" s="69"/>
      <c r="UTI150" s="69"/>
      <c r="UTJ150" s="69"/>
      <c r="UTK150" s="69"/>
      <c r="UTL150" s="69"/>
      <c r="UTM150" s="69"/>
      <c r="UTN150" s="69"/>
      <c r="UTO150" s="69"/>
      <c r="UTP150" s="69"/>
      <c r="UTQ150" s="64"/>
      <c r="UTR150" s="56"/>
      <c r="UTS150" s="63"/>
      <c r="UTT150" s="63"/>
      <c r="UTU150" s="68"/>
      <c r="UTV150" s="70"/>
      <c r="UTW150" s="69"/>
      <c r="UTX150" s="69"/>
      <c r="UTY150" s="69"/>
      <c r="UTZ150" s="69"/>
      <c r="UUA150" s="69"/>
      <c r="UUB150" s="69"/>
      <c r="UUC150" s="69"/>
      <c r="UUD150" s="69"/>
      <c r="UUE150" s="69"/>
      <c r="UUF150" s="69"/>
      <c r="UUG150" s="64"/>
      <c r="UUH150" s="56"/>
      <c r="UUI150" s="63"/>
      <c r="UUJ150" s="63"/>
      <c r="UUK150" s="68"/>
      <c r="UUL150" s="70"/>
      <c r="UUM150" s="69"/>
      <c r="UUN150" s="69"/>
      <c r="UUO150" s="69"/>
      <c r="UUP150" s="69"/>
      <c r="UUQ150" s="69"/>
      <c r="UUR150" s="69"/>
      <c r="UUS150" s="69"/>
      <c r="UUT150" s="69"/>
      <c r="UUU150" s="69"/>
      <c r="UUV150" s="69"/>
      <c r="UUW150" s="64"/>
      <c r="UUX150" s="56"/>
      <c r="UUY150" s="63"/>
      <c r="UUZ150" s="63"/>
      <c r="UVA150" s="68"/>
      <c r="UVB150" s="70"/>
      <c r="UVC150" s="69"/>
      <c r="UVD150" s="69"/>
      <c r="UVE150" s="69"/>
      <c r="UVF150" s="69"/>
      <c r="UVG150" s="69"/>
      <c r="UVH150" s="69"/>
      <c r="UVI150" s="69"/>
      <c r="UVJ150" s="69"/>
      <c r="UVK150" s="69"/>
      <c r="UVL150" s="69"/>
      <c r="UVM150" s="64"/>
      <c r="UVN150" s="56"/>
      <c r="UVO150" s="63"/>
      <c r="UVP150" s="63"/>
      <c r="UVQ150" s="68"/>
      <c r="UVR150" s="70"/>
      <c r="UVS150" s="69"/>
      <c r="UVT150" s="69"/>
      <c r="UVU150" s="69"/>
      <c r="UVV150" s="69"/>
      <c r="UVW150" s="69"/>
      <c r="UVX150" s="69"/>
      <c r="UVY150" s="69"/>
      <c r="UVZ150" s="69"/>
      <c r="UWA150" s="69"/>
      <c r="UWB150" s="69"/>
      <c r="UWC150" s="64"/>
      <c r="UWD150" s="56"/>
      <c r="UWE150" s="63"/>
      <c r="UWF150" s="63"/>
      <c r="UWG150" s="68"/>
      <c r="UWH150" s="70"/>
      <c r="UWI150" s="69"/>
      <c r="UWJ150" s="69"/>
      <c r="UWK150" s="69"/>
      <c r="UWL150" s="69"/>
      <c r="UWM150" s="69"/>
      <c r="UWN150" s="69"/>
      <c r="UWO150" s="69"/>
      <c r="UWP150" s="69"/>
      <c r="UWQ150" s="69"/>
      <c r="UWR150" s="69"/>
      <c r="UWS150" s="64"/>
      <c r="UWT150" s="56"/>
      <c r="UWU150" s="63"/>
      <c r="UWV150" s="63"/>
      <c r="UWW150" s="68"/>
      <c r="UWX150" s="70"/>
      <c r="UWY150" s="69"/>
      <c r="UWZ150" s="69"/>
      <c r="UXA150" s="69"/>
      <c r="UXB150" s="69"/>
      <c r="UXC150" s="69"/>
      <c r="UXD150" s="69"/>
      <c r="UXE150" s="69"/>
      <c r="UXF150" s="69"/>
      <c r="UXG150" s="69"/>
      <c r="UXH150" s="69"/>
      <c r="UXI150" s="64"/>
      <c r="UXJ150" s="56"/>
      <c r="UXK150" s="63"/>
      <c r="UXL150" s="63"/>
      <c r="UXM150" s="68"/>
      <c r="UXN150" s="70"/>
      <c r="UXO150" s="69"/>
      <c r="UXP150" s="69"/>
      <c r="UXQ150" s="69"/>
      <c r="UXR150" s="69"/>
      <c r="UXS150" s="69"/>
      <c r="UXT150" s="69"/>
      <c r="UXU150" s="69"/>
      <c r="UXV150" s="69"/>
      <c r="UXW150" s="69"/>
      <c r="UXX150" s="69"/>
      <c r="UXY150" s="64"/>
      <c r="UXZ150" s="56"/>
      <c r="UYA150" s="63"/>
      <c r="UYB150" s="63"/>
      <c r="UYC150" s="68"/>
      <c r="UYD150" s="70"/>
      <c r="UYE150" s="69"/>
      <c r="UYF150" s="69"/>
      <c r="UYG150" s="69"/>
      <c r="UYH150" s="69"/>
      <c r="UYI150" s="69"/>
      <c r="UYJ150" s="69"/>
      <c r="UYK150" s="69"/>
      <c r="UYL150" s="69"/>
      <c r="UYM150" s="69"/>
      <c r="UYN150" s="69"/>
      <c r="UYO150" s="64"/>
      <c r="UYP150" s="56"/>
      <c r="UYQ150" s="63"/>
      <c r="UYR150" s="63"/>
      <c r="UYS150" s="68"/>
      <c r="UYT150" s="70"/>
      <c r="UYU150" s="69"/>
      <c r="UYV150" s="69"/>
      <c r="UYW150" s="69"/>
      <c r="UYX150" s="69"/>
      <c r="UYY150" s="69"/>
      <c r="UYZ150" s="69"/>
      <c r="UZA150" s="69"/>
      <c r="UZB150" s="69"/>
      <c r="UZC150" s="69"/>
      <c r="UZD150" s="69"/>
      <c r="UZE150" s="64"/>
      <c r="UZF150" s="56"/>
      <c r="UZG150" s="63"/>
      <c r="UZH150" s="63"/>
      <c r="UZI150" s="68"/>
      <c r="UZJ150" s="70"/>
      <c r="UZK150" s="69"/>
      <c r="UZL150" s="69"/>
      <c r="UZM150" s="69"/>
      <c r="UZN150" s="69"/>
      <c r="UZO150" s="69"/>
      <c r="UZP150" s="69"/>
      <c r="UZQ150" s="69"/>
      <c r="UZR150" s="69"/>
      <c r="UZS150" s="69"/>
      <c r="UZT150" s="69"/>
      <c r="UZU150" s="64"/>
      <c r="UZV150" s="56"/>
      <c r="UZW150" s="63"/>
      <c r="UZX150" s="63"/>
      <c r="UZY150" s="68"/>
      <c r="UZZ150" s="70"/>
      <c r="VAA150" s="69"/>
      <c r="VAB150" s="69"/>
      <c r="VAC150" s="69"/>
      <c r="VAD150" s="69"/>
      <c r="VAE150" s="69"/>
      <c r="VAF150" s="69"/>
      <c r="VAG150" s="69"/>
      <c r="VAH150" s="69"/>
      <c r="VAI150" s="69"/>
      <c r="VAJ150" s="69"/>
      <c r="VAK150" s="64"/>
      <c r="VAL150" s="56"/>
      <c r="VAM150" s="63"/>
      <c r="VAN150" s="63"/>
      <c r="VAO150" s="68"/>
      <c r="VAP150" s="70"/>
      <c r="VAQ150" s="69"/>
      <c r="VAR150" s="69"/>
      <c r="VAS150" s="69"/>
      <c r="VAT150" s="69"/>
      <c r="VAU150" s="69"/>
      <c r="VAV150" s="69"/>
      <c r="VAW150" s="69"/>
      <c r="VAX150" s="69"/>
      <c r="VAY150" s="69"/>
      <c r="VAZ150" s="69"/>
      <c r="VBA150" s="64"/>
      <c r="VBB150" s="56"/>
      <c r="VBC150" s="63"/>
      <c r="VBD150" s="63"/>
      <c r="VBE150" s="68"/>
      <c r="VBF150" s="70"/>
      <c r="VBG150" s="69"/>
      <c r="VBH150" s="69"/>
      <c r="VBI150" s="69"/>
      <c r="VBJ150" s="69"/>
      <c r="VBK150" s="69"/>
      <c r="VBL150" s="69"/>
      <c r="VBM150" s="69"/>
      <c r="VBN150" s="69"/>
      <c r="VBO150" s="69"/>
      <c r="VBP150" s="69"/>
      <c r="VBQ150" s="64"/>
      <c r="VBR150" s="56"/>
      <c r="VBS150" s="63"/>
      <c r="VBT150" s="63"/>
      <c r="VBU150" s="68"/>
      <c r="VBV150" s="70"/>
      <c r="VBW150" s="69"/>
      <c r="VBX150" s="69"/>
      <c r="VBY150" s="69"/>
      <c r="VBZ150" s="69"/>
      <c r="VCA150" s="69"/>
      <c r="VCB150" s="69"/>
      <c r="VCC150" s="69"/>
      <c r="VCD150" s="69"/>
      <c r="VCE150" s="69"/>
      <c r="VCF150" s="69"/>
      <c r="VCG150" s="64"/>
      <c r="VCH150" s="56"/>
      <c r="VCI150" s="63"/>
      <c r="VCJ150" s="63"/>
      <c r="VCK150" s="68"/>
      <c r="VCL150" s="70"/>
      <c r="VCM150" s="69"/>
      <c r="VCN150" s="69"/>
      <c r="VCO150" s="69"/>
      <c r="VCP150" s="69"/>
      <c r="VCQ150" s="69"/>
      <c r="VCR150" s="69"/>
      <c r="VCS150" s="69"/>
      <c r="VCT150" s="69"/>
      <c r="VCU150" s="69"/>
      <c r="VCV150" s="69"/>
      <c r="VCW150" s="64"/>
      <c r="VCX150" s="56"/>
      <c r="VCY150" s="63"/>
      <c r="VCZ150" s="63"/>
      <c r="VDA150" s="68"/>
      <c r="VDB150" s="70"/>
      <c r="VDC150" s="69"/>
      <c r="VDD150" s="69"/>
      <c r="VDE150" s="69"/>
      <c r="VDF150" s="69"/>
      <c r="VDG150" s="69"/>
      <c r="VDH150" s="69"/>
      <c r="VDI150" s="69"/>
      <c r="VDJ150" s="69"/>
      <c r="VDK150" s="69"/>
      <c r="VDL150" s="69"/>
      <c r="VDM150" s="64"/>
      <c r="VDN150" s="56"/>
      <c r="VDO150" s="63"/>
      <c r="VDP150" s="63"/>
      <c r="VDQ150" s="68"/>
      <c r="VDR150" s="70"/>
      <c r="VDS150" s="69"/>
      <c r="VDT150" s="69"/>
      <c r="VDU150" s="69"/>
      <c r="VDV150" s="69"/>
      <c r="VDW150" s="69"/>
      <c r="VDX150" s="69"/>
      <c r="VDY150" s="69"/>
      <c r="VDZ150" s="69"/>
      <c r="VEA150" s="69"/>
      <c r="VEB150" s="69"/>
      <c r="VEC150" s="64"/>
      <c r="VED150" s="56"/>
      <c r="VEE150" s="63"/>
      <c r="VEF150" s="63"/>
      <c r="VEG150" s="68"/>
      <c r="VEH150" s="70"/>
      <c r="VEI150" s="69"/>
      <c r="VEJ150" s="69"/>
      <c r="VEK150" s="69"/>
      <c r="VEL150" s="69"/>
      <c r="VEM150" s="69"/>
      <c r="VEN150" s="69"/>
      <c r="VEO150" s="69"/>
      <c r="VEP150" s="69"/>
      <c r="VEQ150" s="69"/>
      <c r="VER150" s="69"/>
      <c r="VES150" s="64"/>
      <c r="VET150" s="56"/>
      <c r="VEU150" s="63"/>
      <c r="VEV150" s="63"/>
      <c r="VEW150" s="68"/>
      <c r="VEX150" s="70"/>
      <c r="VEY150" s="69"/>
      <c r="VEZ150" s="69"/>
      <c r="VFA150" s="69"/>
      <c r="VFB150" s="69"/>
      <c r="VFC150" s="69"/>
      <c r="VFD150" s="69"/>
      <c r="VFE150" s="69"/>
      <c r="VFF150" s="69"/>
      <c r="VFG150" s="69"/>
      <c r="VFH150" s="69"/>
      <c r="VFI150" s="64"/>
      <c r="VFJ150" s="56"/>
      <c r="VFK150" s="63"/>
      <c r="VFL150" s="63"/>
      <c r="VFM150" s="68"/>
      <c r="VFN150" s="70"/>
      <c r="VFO150" s="69"/>
      <c r="VFP150" s="69"/>
      <c r="VFQ150" s="69"/>
      <c r="VFR150" s="69"/>
      <c r="VFS150" s="69"/>
      <c r="VFT150" s="69"/>
      <c r="VFU150" s="69"/>
      <c r="VFV150" s="69"/>
      <c r="VFW150" s="69"/>
      <c r="VFX150" s="69"/>
      <c r="VFY150" s="64"/>
      <c r="VFZ150" s="56"/>
      <c r="VGA150" s="63"/>
      <c r="VGB150" s="63"/>
      <c r="VGC150" s="68"/>
      <c r="VGD150" s="70"/>
      <c r="VGE150" s="69"/>
      <c r="VGF150" s="69"/>
      <c r="VGG150" s="69"/>
      <c r="VGH150" s="69"/>
      <c r="VGI150" s="69"/>
      <c r="VGJ150" s="69"/>
      <c r="VGK150" s="69"/>
      <c r="VGL150" s="69"/>
      <c r="VGM150" s="69"/>
      <c r="VGN150" s="69"/>
      <c r="VGO150" s="64"/>
      <c r="VGP150" s="56"/>
      <c r="VGQ150" s="63"/>
      <c r="VGR150" s="63"/>
      <c r="VGS150" s="68"/>
      <c r="VGT150" s="70"/>
      <c r="VGU150" s="69"/>
      <c r="VGV150" s="69"/>
      <c r="VGW150" s="69"/>
      <c r="VGX150" s="69"/>
      <c r="VGY150" s="69"/>
      <c r="VGZ150" s="69"/>
      <c r="VHA150" s="69"/>
      <c r="VHB150" s="69"/>
      <c r="VHC150" s="69"/>
      <c r="VHD150" s="69"/>
      <c r="VHE150" s="64"/>
      <c r="VHF150" s="56"/>
      <c r="VHG150" s="63"/>
      <c r="VHH150" s="63"/>
      <c r="VHI150" s="68"/>
      <c r="VHJ150" s="70"/>
      <c r="VHK150" s="69"/>
      <c r="VHL150" s="69"/>
      <c r="VHM150" s="69"/>
      <c r="VHN150" s="69"/>
      <c r="VHO150" s="69"/>
      <c r="VHP150" s="69"/>
      <c r="VHQ150" s="69"/>
      <c r="VHR150" s="69"/>
      <c r="VHS150" s="69"/>
      <c r="VHT150" s="69"/>
      <c r="VHU150" s="64"/>
      <c r="VHV150" s="56"/>
      <c r="VHW150" s="63"/>
      <c r="VHX150" s="63"/>
      <c r="VHY150" s="68"/>
      <c r="VHZ150" s="70"/>
      <c r="VIA150" s="69"/>
      <c r="VIB150" s="69"/>
      <c r="VIC150" s="69"/>
      <c r="VID150" s="69"/>
      <c r="VIE150" s="69"/>
      <c r="VIF150" s="69"/>
      <c r="VIG150" s="69"/>
      <c r="VIH150" s="69"/>
      <c r="VII150" s="69"/>
      <c r="VIJ150" s="69"/>
      <c r="VIK150" s="64"/>
      <c r="VIL150" s="56"/>
      <c r="VIM150" s="63"/>
      <c r="VIN150" s="63"/>
      <c r="VIO150" s="68"/>
      <c r="VIP150" s="70"/>
      <c r="VIQ150" s="69"/>
      <c r="VIR150" s="69"/>
      <c r="VIS150" s="69"/>
      <c r="VIT150" s="69"/>
      <c r="VIU150" s="69"/>
      <c r="VIV150" s="69"/>
      <c r="VIW150" s="69"/>
      <c r="VIX150" s="69"/>
      <c r="VIY150" s="69"/>
      <c r="VIZ150" s="69"/>
      <c r="VJA150" s="64"/>
      <c r="VJB150" s="56"/>
      <c r="VJC150" s="63"/>
      <c r="VJD150" s="63"/>
      <c r="VJE150" s="68"/>
      <c r="VJF150" s="70"/>
      <c r="VJG150" s="69"/>
      <c r="VJH150" s="69"/>
      <c r="VJI150" s="69"/>
      <c r="VJJ150" s="69"/>
      <c r="VJK150" s="69"/>
      <c r="VJL150" s="69"/>
      <c r="VJM150" s="69"/>
      <c r="VJN150" s="69"/>
      <c r="VJO150" s="69"/>
      <c r="VJP150" s="69"/>
      <c r="VJQ150" s="64"/>
      <c r="VJR150" s="56"/>
      <c r="VJS150" s="63"/>
      <c r="VJT150" s="63"/>
      <c r="VJU150" s="68"/>
      <c r="VJV150" s="70"/>
      <c r="VJW150" s="69"/>
      <c r="VJX150" s="69"/>
      <c r="VJY150" s="69"/>
      <c r="VJZ150" s="69"/>
      <c r="VKA150" s="69"/>
      <c r="VKB150" s="69"/>
      <c r="VKC150" s="69"/>
      <c r="VKD150" s="69"/>
      <c r="VKE150" s="69"/>
      <c r="VKF150" s="69"/>
      <c r="VKG150" s="64"/>
      <c r="VKH150" s="56"/>
      <c r="VKI150" s="63"/>
      <c r="VKJ150" s="63"/>
      <c r="VKK150" s="68"/>
      <c r="VKL150" s="70"/>
      <c r="VKM150" s="69"/>
      <c r="VKN150" s="69"/>
      <c r="VKO150" s="69"/>
      <c r="VKP150" s="69"/>
      <c r="VKQ150" s="69"/>
      <c r="VKR150" s="69"/>
      <c r="VKS150" s="69"/>
      <c r="VKT150" s="69"/>
      <c r="VKU150" s="69"/>
      <c r="VKV150" s="69"/>
      <c r="VKW150" s="64"/>
      <c r="VKX150" s="56"/>
      <c r="VKY150" s="63"/>
      <c r="VKZ150" s="63"/>
      <c r="VLA150" s="68"/>
      <c r="VLB150" s="70"/>
      <c r="VLC150" s="69"/>
      <c r="VLD150" s="69"/>
      <c r="VLE150" s="69"/>
      <c r="VLF150" s="69"/>
      <c r="VLG150" s="69"/>
      <c r="VLH150" s="69"/>
      <c r="VLI150" s="69"/>
      <c r="VLJ150" s="69"/>
      <c r="VLK150" s="69"/>
      <c r="VLL150" s="69"/>
      <c r="VLM150" s="64"/>
      <c r="VLN150" s="56"/>
      <c r="VLO150" s="63"/>
      <c r="VLP150" s="63"/>
      <c r="VLQ150" s="68"/>
      <c r="VLR150" s="70"/>
      <c r="VLS150" s="69"/>
      <c r="VLT150" s="69"/>
      <c r="VLU150" s="69"/>
      <c r="VLV150" s="69"/>
      <c r="VLW150" s="69"/>
      <c r="VLX150" s="69"/>
      <c r="VLY150" s="69"/>
      <c r="VLZ150" s="69"/>
      <c r="VMA150" s="69"/>
      <c r="VMB150" s="69"/>
      <c r="VMC150" s="64"/>
      <c r="VMD150" s="56"/>
      <c r="VME150" s="63"/>
      <c r="VMF150" s="63"/>
      <c r="VMG150" s="68"/>
      <c r="VMH150" s="70"/>
      <c r="VMI150" s="69"/>
      <c r="VMJ150" s="69"/>
      <c r="VMK150" s="69"/>
      <c r="VML150" s="69"/>
      <c r="VMM150" s="69"/>
      <c r="VMN150" s="69"/>
      <c r="VMO150" s="69"/>
      <c r="VMP150" s="69"/>
      <c r="VMQ150" s="69"/>
      <c r="VMR150" s="69"/>
      <c r="VMS150" s="64"/>
      <c r="VMT150" s="56"/>
      <c r="VMU150" s="63"/>
      <c r="VMV150" s="63"/>
      <c r="VMW150" s="68"/>
      <c r="VMX150" s="70"/>
      <c r="VMY150" s="69"/>
      <c r="VMZ150" s="69"/>
      <c r="VNA150" s="69"/>
      <c r="VNB150" s="69"/>
      <c r="VNC150" s="69"/>
      <c r="VND150" s="69"/>
      <c r="VNE150" s="69"/>
      <c r="VNF150" s="69"/>
      <c r="VNG150" s="69"/>
      <c r="VNH150" s="69"/>
      <c r="VNI150" s="64"/>
      <c r="VNJ150" s="56"/>
      <c r="VNK150" s="63"/>
      <c r="VNL150" s="63"/>
      <c r="VNM150" s="68"/>
      <c r="VNN150" s="70"/>
      <c r="VNO150" s="69"/>
      <c r="VNP150" s="69"/>
      <c r="VNQ150" s="69"/>
      <c r="VNR150" s="69"/>
      <c r="VNS150" s="69"/>
      <c r="VNT150" s="69"/>
      <c r="VNU150" s="69"/>
      <c r="VNV150" s="69"/>
      <c r="VNW150" s="69"/>
      <c r="VNX150" s="69"/>
      <c r="VNY150" s="64"/>
      <c r="VNZ150" s="56"/>
      <c r="VOA150" s="63"/>
      <c r="VOB150" s="63"/>
      <c r="VOC150" s="68"/>
      <c r="VOD150" s="70"/>
      <c r="VOE150" s="69"/>
      <c r="VOF150" s="69"/>
      <c r="VOG150" s="69"/>
      <c r="VOH150" s="69"/>
      <c r="VOI150" s="69"/>
      <c r="VOJ150" s="69"/>
      <c r="VOK150" s="69"/>
      <c r="VOL150" s="69"/>
      <c r="VOM150" s="69"/>
      <c r="VON150" s="69"/>
      <c r="VOO150" s="64"/>
      <c r="VOP150" s="56"/>
      <c r="VOQ150" s="63"/>
      <c r="VOR150" s="63"/>
      <c r="VOS150" s="68"/>
      <c r="VOT150" s="70"/>
      <c r="VOU150" s="69"/>
      <c r="VOV150" s="69"/>
      <c r="VOW150" s="69"/>
      <c r="VOX150" s="69"/>
      <c r="VOY150" s="69"/>
      <c r="VOZ150" s="69"/>
      <c r="VPA150" s="69"/>
      <c r="VPB150" s="69"/>
      <c r="VPC150" s="69"/>
      <c r="VPD150" s="69"/>
      <c r="VPE150" s="64"/>
      <c r="VPF150" s="56"/>
      <c r="VPG150" s="63"/>
      <c r="VPH150" s="63"/>
      <c r="VPI150" s="68"/>
      <c r="VPJ150" s="70"/>
      <c r="VPK150" s="69"/>
      <c r="VPL150" s="69"/>
      <c r="VPM150" s="69"/>
      <c r="VPN150" s="69"/>
      <c r="VPO150" s="69"/>
      <c r="VPP150" s="69"/>
      <c r="VPQ150" s="69"/>
      <c r="VPR150" s="69"/>
      <c r="VPS150" s="69"/>
      <c r="VPT150" s="69"/>
      <c r="VPU150" s="64"/>
      <c r="VPV150" s="56"/>
      <c r="VPW150" s="63"/>
      <c r="VPX150" s="63"/>
      <c r="VPY150" s="68"/>
      <c r="VPZ150" s="70"/>
      <c r="VQA150" s="69"/>
      <c r="VQB150" s="69"/>
      <c r="VQC150" s="69"/>
      <c r="VQD150" s="69"/>
      <c r="VQE150" s="69"/>
      <c r="VQF150" s="69"/>
      <c r="VQG150" s="69"/>
      <c r="VQH150" s="69"/>
      <c r="VQI150" s="69"/>
      <c r="VQJ150" s="69"/>
      <c r="VQK150" s="64"/>
      <c r="VQL150" s="56"/>
      <c r="VQM150" s="63"/>
      <c r="VQN150" s="63"/>
      <c r="VQO150" s="68"/>
      <c r="VQP150" s="70"/>
      <c r="VQQ150" s="69"/>
      <c r="VQR150" s="69"/>
      <c r="VQS150" s="69"/>
      <c r="VQT150" s="69"/>
      <c r="VQU150" s="69"/>
      <c r="VQV150" s="69"/>
      <c r="VQW150" s="69"/>
      <c r="VQX150" s="69"/>
      <c r="VQY150" s="69"/>
      <c r="VQZ150" s="69"/>
      <c r="VRA150" s="64"/>
      <c r="VRB150" s="56"/>
      <c r="VRC150" s="63"/>
      <c r="VRD150" s="63"/>
      <c r="VRE150" s="68"/>
      <c r="VRF150" s="70"/>
      <c r="VRG150" s="69"/>
      <c r="VRH150" s="69"/>
      <c r="VRI150" s="69"/>
      <c r="VRJ150" s="69"/>
      <c r="VRK150" s="69"/>
      <c r="VRL150" s="69"/>
      <c r="VRM150" s="69"/>
      <c r="VRN150" s="69"/>
      <c r="VRO150" s="69"/>
      <c r="VRP150" s="69"/>
      <c r="VRQ150" s="64"/>
      <c r="VRR150" s="56"/>
      <c r="VRS150" s="63"/>
      <c r="VRT150" s="63"/>
      <c r="VRU150" s="68"/>
      <c r="VRV150" s="70"/>
      <c r="VRW150" s="69"/>
      <c r="VRX150" s="69"/>
      <c r="VRY150" s="69"/>
      <c r="VRZ150" s="69"/>
      <c r="VSA150" s="69"/>
      <c r="VSB150" s="69"/>
      <c r="VSC150" s="69"/>
      <c r="VSD150" s="69"/>
      <c r="VSE150" s="69"/>
      <c r="VSF150" s="69"/>
      <c r="VSG150" s="64"/>
      <c r="VSH150" s="56"/>
      <c r="VSI150" s="63"/>
      <c r="VSJ150" s="63"/>
      <c r="VSK150" s="68"/>
      <c r="VSL150" s="70"/>
      <c r="VSM150" s="69"/>
      <c r="VSN150" s="69"/>
      <c r="VSO150" s="69"/>
      <c r="VSP150" s="69"/>
      <c r="VSQ150" s="69"/>
      <c r="VSR150" s="69"/>
      <c r="VSS150" s="69"/>
      <c r="VST150" s="69"/>
      <c r="VSU150" s="69"/>
      <c r="VSV150" s="69"/>
      <c r="VSW150" s="64"/>
      <c r="VSX150" s="56"/>
      <c r="VSY150" s="63"/>
      <c r="VSZ150" s="63"/>
      <c r="VTA150" s="68"/>
      <c r="VTB150" s="70"/>
      <c r="VTC150" s="69"/>
      <c r="VTD150" s="69"/>
      <c r="VTE150" s="69"/>
      <c r="VTF150" s="69"/>
      <c r="VTG150" s="69"/>
      <c r="VTH150" s="69"/>
      <c r="VTI150" s="69"/>
      <c r="VTJ150" s="69"/>
      <c r="VTK150" s="69"/>
      <c r="VTL150" s="69"/>
      <c r="VTM150" s="64"/>
      <c r="VTN150" s="56"/>
      <c r="VTO150" s="63"/>
      <c r="VTP150" s="63"/>
      <c r="VTQ150" s="68"/>
      <c r="VTR150" s="70"/>
      <c r="VTS150" s="69"/>
      <c r="VTT150" s="69"/>
      <c r="VTU150" s="69"/>
      <c r="VTV150" s="69"/>
      <c r="VTW150" s="69"/>
      <c r="VTX150" s="69"/>
      <c r="VTY150" s="69"/>
      <c r="VTZ150" s="69"/>
      <c r="VUA150" s="69"/>
      <c r="VUB150" s="69"/>
      <c r="VUC150" s="64"/>
      <c r="VUD150" s="56"/>
      <c r="VUE150" s="63"/>
      <c r="VUF150" s="63"/>
      <c r="VUG150" s="68"/>
      <c r="VUH150" s="70"/>
      <c r="VUI150" s="69"/>
      <c r="VUJ150" s="69"/>
      <c r="VUK150" s="69"/>
      <c r="VUL150" s="69"/>
      <c r="VUM150" s="69"/>
      <c r="VUN150" s="69"/>
      <c r="VUO150" s="69"/>
      <c r="VUP150" s="69"/>
      <c r="VUQ150" s="69"/>
      <c r="VUR150" s="69"/>
      <c r="VUS150" s="64"/>
      <c r="VUT150" s="56"/>
      <c r="VUU150" s="63"/>
      <c r="VUV150" s="63"/>
      <c r="VUW150" s="68"/>
      <c r="VUX150" s="70"/>
      <c r="VUY150" s="69"/>
      <c r="VUZ150" s="69"/>
      <c r="VVA150" s="69"/>
      <c r="VVB150" s="69"/>
      <c r="VVC150" s="69"/>
      <c r="VVD150" s="69"/>
      <c r="VVE150" s="69"/>
      <c r="VVF150" s="69"/>
      <c r="VVG150" s="69"/>
      <c r="VVH150" s="69"/>
      <c r="VVI150" s="64"/>
      <c r="VVJ150" s="56"/>
      <c r="VVK150" s="63"/>
      <c r="VVL150" s="63"/>
      <c r="VVM150" s="68"/>
      <c r="VVN150" s="70"/>
      <c r="VVO150" s="69"/>
      <c r="VVP150" s="69"/>
      <c r="VVQ150" s="69"/>
      <c r="VVR150" s="69"/>
      <c r="VVS150" s="69"/>
      <c r="VVT150" s="69"/>
      <c r="VVU150" s="69"/>
      <c r="VVV150" s="69"/>
      <c r="VVW150" s="69"/>
      <c r="VVX150" s="69"/>
      <c r="VVY150" s="64"/>
      <c r="VVZ150" s="56"/>
      <c r="VWA150" s="63"/>
      <c r="VWB150" s="63"/>
      <c r="VWC150" s="68"/>
      <c r="VWD150" s="70"/>
      <c r="VWE150" s="69"/>
      <c r="VWF150" s="69"/>
      <c r="VWG150" s="69"/>
      <c r="VWH150" s="69"/>
      <c r="VWI150" s="69"/>
      <c r="VWJ150" s="69"/>
      <c r="VWK150" s="69"/>
      <c r="VWL150" s="69"/>
      <c r="VWM150" s="69"/>
      <c r="VWN150" s="69"/>
      <c r="VWO150" s="64"/>
      <c r="VWP150" s="56"/>
      <c r="VWQ150" s="63"/>
      <c r="VWR150" s="63"/>
      <c r="VWS150" s="68"/>
      <c r="VWT150" s="70"/>
      <c r="VWU150" s="69"/>
      <c r="VWV150" s="69"/>
      <c r="VWW150" s="69"/>
      <c r="VWX150" s="69"/>
      <c r="VWY150" s="69"/>
      <c r="VWZ150" s="69"/>
      <c r="VXA150" s="69"/>
      <c r="VXB150" s="69"/>
      <c r="VXC150" s="69"/>
      <c r="VXD150" s="69"/>
      <c r="VXE150" s="64"/>
      <c r="VXF150" s="56"/>
      <c r="VXG150" s="63"/>
      <c r="VXH150" s="63"/>
      <c r="VXI150" s="68"/>
      <c r="VXJ150" s="70"/>
      <c r="VXK150" s="69"/>
      <c r="VXL150" s="69"/>
      <c r="VXM150" s="69"/>
      <c r="VXN150" s="69"/>
      <c r="VXO150" s="69"/>
      <c r="VXP150" s="69"/>
      <c r="VXQ150" s="69"/>
      <c r="VXR150" s="69"/>
      <c r="VXS150" s="69"/>
      <c r="VXT150" s="69"/>
      <c r="VXU150" s="64"/>
      <c r="VXV150" s="56"/>
      <c r="VXW150" s="63"/>
      <c r="VXX150" s="63"/>
      <c r="VXY150" s="68"/>
      <c r="VXZ150" s="70"/>
      <c r="VYA150" s="69"/>
      <c r="VYB150" s="69"/>
      <c r="VYC150" s="69"/>
      <c r="VYD150" s="69"/>
      <c r="VYE150" s="69"/>
      <c r="VYF150" s="69"/>
      <c r="VYG150" s="69"/>
      <c r="VYH150" s="69"/>
      <c r="VYI150" s="69"/>
      <c r="VYJ150" s="69"/>
      <c r="VYK150" s="64"/>
      <c r="VYL150" s="56"/>
      <c r="VYM150" s="63"/>
      <c r="VYN150" s="63"/>
      <c r="VYO150" s="68"/>
      <c r="VYP150" s="70"/>
      <c r="VYQ150" s="69"/>
      <c r="VYR150" s="69"/>
      <c r="VYS150" s="69"/>
      <c r="VYT150" s="69"/>
      <c r="VYU150" s="69"/>
      <c r="VYV150" s="69"/>
      <c r="VYW150" s="69"/>
      <c r="VYX150" s="69"/>
      <c r="VYY150" s="69"/>
      <c r="VYZ150" s="69"/>
      <c r="VZA150" s="64"/>
      <c r="VZB150" s="56"/>
      <c r="VZC150" s="63"/>
      <c r="VZD150" s="63"/>
      <c r="VZE150" s="68"/>
      <c r="VZF150" s="70"/>
      <c r="VZG150" s="69"/>
      <c r="VZH150" s="69"/>
      <c r="VZI150" s="69"/>
      <c r="VZJ150" s="69"/>
      <c r="VZK150" s="69"/>
      <c r="VZL150" s="69"/>
      <c r="VZM150" s="69"/>
      <c r="VZN150" s="69"/>
      <c r="VZO150" s="69"/>
      <c r="VZP150" s="69"/>
      <c r="VZQ150" s="64"/>
      <c r="VZR150" s="56"/>
      <c r="VZS150" s="63"/>
      <c r="VZT150" s="63"/>
      <c r="VZU150" s="68"/>
      <c r="VZV150" s="70"/>
      <c r="VZW150" s="69"/>
      <c r="VZX150" s="69"/>
      <c r="VZY150" s="69"/>
      <c r="VZZ150" s="69"/>
      <c r="WAA150" s="69"/>
      <c r="WAB150" s="69"/>
      <c r="WAC150" s="69"/>
      <c r="WAD150" s="69"/>
      <c r="WAE150" s="69"/>
      <c r="WAF150" s="69"/>
      <c r="WAG150" s="64"/>
      <c r="WAH150" s="56"/>
      <c r="WAI150" s="63"/>
      <c r="WAJ150" s="63"/>
      <c r="WAK150" s="68"/>
      <c r="WAL150" s="70"/>
      <c r="WAM150" s="69"/>
      <c r="WAN150" s="69"/>
      <c r="WAO150" s="69"/>
      <c r="WAP150" s="69"/>
      <c r="WAQ150" s="69"/>
      <c r="WAR150" s="69"/>
      <c r="WAS150" s="69"/>
      <c r="WAT150" s="69"/>
      <c r="WAU150" s="69"/>
      <c r="WAV150" s="69"/>
      <c r="WAW150" s="64"/>
      <c r="WAX150" s="56"/>
      <c r="WAY150" s="63"/>
      <c r="WAZ150" s="63"/>
      <c r="WBA150" s="68"/>
      <c r="WBB150" s="70"/>
      <c r="WBC150" s="69"/>
      <c r="WBD150" s="69"/>
      <c r="WBE150" s="69"/>
      <c r="WBF150" s="69"/>
      <c r="WBG150" s="69"/>
      <c r="WBH150" s="69"/>
      <c r="WBI150" s="69"/>
      <c r="WBJ150" s="69"/>
      <c r="WBK150" s="69"/>
      <c r="WBL150" s="69"/>
      <c r="WBM150" s="64"/>
      <c r="WBN150" s="56"/>
      <c r="WBO150" s="63"/>
      <c r="WBP150" s="63"/>
      <c r="WBQ150" s="68"/>
      <c r="WBR150" s="70"/>
      <c r="WBS150" s="69"/>
      <c r="WBT150" s="69"/>
      <c r="WBU150" s="69"/>
      <c r="WBV150" s="69"/>
      <c r="WBW150" s="69"/>
      <c r="WBX150" s="69"/>
      <c r="WBY150" s="69"/>
      <c r="WBZ150" s="69"/>
      <c r="WCA150" s="69"/>
      <c r="WCB150" s="69"/>
      <c r="WCC150" s="64"/>
      <c r="WCD150" s="56"/>
      <c r="WCE150" s="63"/>
      <c r="WCF150" s="63"/>
      <c r="WCG150" s="68"/>
      <c r="WCH150" s="70"/>
      <c r="WCI150" s="69"/>
      <c r="WCJ150" s="69"/>
      <c r="WCK150" s="69"/>
      <c r="WCL150" s="69"/>
      <c r="WCM150" s="69"/>
      <c r="WCN150" s="69"/>
      <c r="WCO150" s="69"/>
      <c r="WCP150" s="69"/>
      <c r="WCQ150" s="69"/>
      <c r="WCR150" s="69"/>
      <c r="WCS150" s="64"/>
      <c r="WCT150" s="56"/>
      <c r="WCU150" s="63"/>
      <c r="WCV150" s="63"/>
      <c r="WCW150" s="68"/>
      <c r="WCX150" s="70"/>
      <c r="WCY150" s="69"/>
      <c r="WCZ150" s="69"/>
      <c r="WDA150" s="69"/>
      <c r="WDB150" s="69"/>
      <c r="WDC150" s="69"/>
      <c r="WDD150" s="69"/>
      <c r="WDE150" s="69"/>
      <c r="WDF150" s="69"/>
      <c r="WDG150" s="69"/>
      <c r="WDH150" s="69"/>
      <c r="WDI150" s="64"/>
      <c r="WDJ150" s="56"/>
      <c r="WDK150" s="63"/>
      <c r="WDL150" s="63"/>
      <c r="WDM150" s="68"/>
      <c r="WDN150" s="70"/>
      <c r="WDO150" s="69"/>
      <c r="WDP150" s="69"/>
      <c r="WDQ150" s="69"/>
      <c r="WDR150" s="69"/>
      <c r="WDS150" s="69"/>
      <c r="WDT150" s="69"/>
      <c r="WDU150" s="69"/>
      <c r="WDV150" s="69"/>
      <c r="WDW150" s="69"/>
      <c r="WDX150" s="69"/>
      <c r="WDY150" s="64"/>
      <c r="WDZ150" s="56"/>
      <c r="WEA150" s="63"/>
      <c r="WEB150" s="63"/>
      <c r="WEC150" s="68"/>
      <c r="WED150" s="70"/>
      <c r="WEE150" s="69"/>
      <c r="WEF150" s="69"/>
      <c r="WEG150" s="69"/>
      <c r="WEH150" s="69"/>
      <c r="WEI150" s="69"/>
      <c r="WEJ150" s="69"/>
      <c r="WEK150" s="69"/>
      <c r="WEL150" s="69"/>
      <c r="WEM150" s="69"/>
      <c r="WEN150" s="69"/>
      <c r="WEO150" s="64"/>
      <c r="WEP150" s="56"/>
      <c r="WEQ150" s="63"/>
      <c r="WER150" s="63"/>
      <c r="WES150" s="68"/>
      <c r="WET150" s="70"/>
      <c r="WEU150" s="69"/>
      <c r="WEV150" s="69"/>
      <c r="WEW150" s="69"/>
      <c r="WEX150" s="69"/>
      <c r="WEY150" s="69"/>
      <c r="WEZ150" s="69"/>
      <c r="WFA150" s="69"/>
      <c r="WFB150" s="69"/>
      <c r="WFC150" s="69"/>
      <c r="WFD150" s="69"/>
      <c r="WFE150" s="64"/>
      <c r="WFF150" s="56"/>
      <c r="WFG150" s="63"/>
      <c r="WFH150" s="63"/>
      <c r="WFI150" s="68"/>
      <c r="WFJ150" s="70"/>
      <c r="WFK150" s="69"/>
      <c r="WFL150" s="69"/>
      <c r="WFM150" s="69"/>
      <c r="WFN150" s="69"/>
      <c r="WFO150" s="69"/>
      <c r="WFP150" s="69"/>
      <c r="WFQ150" s="69"/>
      <c r="WFR150" s="69"/>
      <c r="WFS150" s="69"/>
      <c r="WFT150" s="69"/>
      <c r="WFU150" s="64"/>
      <c r="WFV150" s="56"/>
      <c r="WFW150" s="63"/>
      <c r="WFX150" s="63"/>
      <c r="WFY150" s="68"/>
      <c r="WFZ150" s="70"/>
      <c r="WGA150" s="69"/>
      <c r="WGB150" s="69"/>
      <c r="WGC150" s="69"/>
      <c r="WGD150" s="69"/>
      <c r="WGE150" s="69"/>
      <c r="WGF150" s="69"/>
      <c r="WGG150" s="69"/>
      <c r="WGH150" s="69"/>
      <c r="WGI150" s="69"/>
      <c r="WGJ150" s="69"/>
      <c r="WGK150" s="64"/>
      <c r="WGL150" s="56"/>
      <c r="WGM150" s="63"/>
      <c r="WGN150" s="63"/>
      <c r="WGO150" s="68"/>
      <c r="WGP150" s="70"/>
      <c r="WGQ150" s="69"/>
      <c r="WGR150" s="69"/>
      <c r="WGS150" s="69"/>
      <c r="WGT150" s="69"/>
      <c r="WGU150" s="69"/>
      <c r="WGV150" s="69"/>
      <c r="WGW150" s="69"/>
      <c r="WGX150" s="69"/>
      <c r="WGY150" s="69"/>
      <c r="WGZ150" s="69"/>
      <c r="WHA150" s="64"/>
      <c r="WHB150" s="56"/>
      <c r="WHC150" s="63"/>
      <c r="WHD150" s="63"/>
      <c r="WHE150" s="68"/>
      <c r="WHF150" s="70"/>
      <c r="WHG150" s="69"/>
      <c r="WHH150" s="69"/>
      <c r="WHI150" s="69"/>
      <c r="WHJ150" s="69"/>
      <c r="WHK150" s="69"/>
      <c r="WHL150" s="69"/>
      <c r="WHM150" s="69"/>
      <c r="WHN150" s="69"/>
      <c r="WHO150" s="69"/>
      <c r="WHP150" s="69"/>
      <c r="WHQ150" s="64"/>
      <c r="WHR150" s="56"/>
      <c r="WHS150" s="63"/>
      <c r="WHT150" s="63"/>
      <c r="WHU150" s="68"/>
      <c r="WHV150" s="70"/>
      <c r="WHW150" s="69"/>
      <c r="WHX150" s="69"/>
      <c r="WHY150" s="69"/>
      <c r="WHZ150" s="69"/>
      <c r="WIA150" s="69"/>
      <c r="WIB150" s="69"/>
      <c r="WIC150" s="69"/>
      <c r="WID150" s="69"/>
      <c r="WIE150" s="69"/>
      <c r="WIF150" s="69"/>
      <c r="WIG150" s="64"/>
      <c r="WIH150" s="56"/>
      <c r="WII150" s="63"/>
      <c r="WIJ150" s="63"/>
      <c r="WIK150" s="68"/>
      <c r="WIL150" s="70"/>
      <c r="WIM150" s="69"/>
      <c r="WIN150" s="69"/>
      <c r="WIO150" s="69"/>
      <c r="WIP150" s="69"/>
      <c r="WIQ150" s="69"/>
      <c r="WIR150" s="69"/>
      <c r="WIS150" s="69"/>
      <c r="WIT150" s="69"/>
      <c r="WIU150" s="69"/>
      <c r="WIV150" s="69"/>
      <c r="WIW150" s="64"/>
      <c r="WIX150" s="56"/>
      <c r="WIY150" s="63"/>
      <c r="WIZ150" s="63"/>
      <c r="WJA150" s="68"/>
      <c r="WJB150" s="70"/>
      <c r="WJC150" s="69"/>
      <c r="WJD150" s="69"/>
      <c r="WJE150" s="69"/>
      <c r="WJF150" s="69"/>
      <c r="WJG150" s="69"/>
      <c r="WJH150" s="69"/>
      <c r="WJI150" s="69"/>
      <c r="WJJ150" s="69"/>
      <c r="WJK150" s="69"/>
      <c r="WJL150" s="69"/>
      <c r="WJM150" s="64"/>
      <c r="WJN150" s="56"/>
      <c r="WJO150" s="63"/>
      <c r="WJP150" s="63"/>
      <c r="WJQ150" s="68"/>
      <c r="WJR150" s="70"/>
      <c r="WJS150" s="69"/>
      <c r="WJT150" s="69"/>
      <c r="WJU150" s="69"/>
      <c r="WJV150" s="69"/>
      <c r="WJW150" s="69"/>
      <c r="WJX150" s="69"/>
      <c r="WJY150" s="69"/>
      <c r="WJZ150" s="69"/>
      <c r="WKA150" s="69"/>
      <c r="WKB150" s="69"/>
      <c r="WKC150" s="64"/>
      <c r="WKD150" s="56"/>
      <c r="WKE150" s="63"/>
      <c r="WKF150" s="63"/>
      <c r="WKG150" s="68"/>
      <c r="WKH150" s="70"/>
      <c r="WKI150" s="69"/>
      <c r="WKJ150" s="69"/>
      <c r="WKK150" s="69"/>
      <c r="WKL150" s="69"/>
      <c r="WKM150" s="69"/>
      <c r="WKN150" s="69"/>
      <c r="WKO150" s="69"/>
      <c r="WKP150" s="69"/>
      <c r="WKQ150" s="69"/>
      <c r="WKR150" s="69"/>
      <c r="WKS150" s="64"/>
      <c r="WKT150" s="56"/>
      <c r="WKU150" s="63"/>
      <c r="WKV150" s="63"/>
      <c r="WKW150" s="68"/>
      <c r="WKX150" s="70"/>
      <c r="WKY150" s="69"/>
      <c r="WKZ150" s="69"/>
      <c r="WLA150" s="69"/>
      <c r="WLB150" s="69"/>
      <c r="WLC150" s="69"/>
      <c r="WLD150" s="69"/>
      <c r="WLE150" s="69"/>
      <c r="WLF150" s="69"/>
      <c r="WLG150" s="69"/>
      <c r="WLH150" s="69"/>
      <c r="WLI150" s="64"/>
      <c r="WLJ150" s="56"/>
      <c r="WLK150" s="63"/>
      <c r="WLL150" s="63"/>
      <c r="WLM150" s="68"/>
      <c r="WLN150" s="70"/>
      <c r="WLO150" s="69"/>
      <c r="WLP150" s="69"/>
      <c r="WLQ150" s="69"/>
      <c r="WLR150" s="69"/>
      <c r="WLS150" s="69"/>
      <c r="WLT150" s="69"/>
      <c r="WLU150" s="69"/>
      <c r="WLV150" s="69"/>
      <c r="WLW150" s="69"/>
      <c r="WLX150" s="69"/>
      <c r="WLY150" s="64"/>
      <c r="WLZ150" s="56"/>
      <c r="WMA150" s="63"/>
      <c r="WMB150" s="63"/>
      <c r="WMC150" s="68"/>
      <c r="WMD150" s="70"/>
      <c r="WME150" s="69"/>
      <c r="WMF150" s="69"/>
      <c r="WMG150" s="69"/>
      <c r="WMH150" s="69"/>
      <c r="WMI150" s="69"/>
      <c r="WMJ150" s="69"/>
      <c r="WMK150" s="69"/>
      <c r="WML150" s="69"/>
      <c r="WMM150" s="69"/>
      <c r="WMN150" s="69"/>
      <c r="WMO150" s="64"/>
      <c r="WMP150" s="56"/>
      <c r="WMQ150" s="63"/>
      <c r="WMR150" s="63"/>
      <c r="WMS150" s="68"/>
      <c r="WMT150" s="70"/>
      <c r="WMU150" s="69"/>
      <c r="WMV150" s="69"/>
      <c r="WMW150" s="69"/>
      <c r="WMX150" s="69"/>
      <c r="WMY150" s="69"/>
      <c r="WMZ150" s="69"/>
      <c r="WNA150" s="69"/>
      <c r="WNB150" s="69"/>
      <c r="WNC150" s="69"/>
      <c r="WND150" s="69"/>
      <c r="WNE150" s="64"/>
      <c r="WNF150" s="56"/>
      <c r="WNG150" s="63"/>
      <c r="WNH150" s="63"/>
      <c r="WNI150" s="68"/>
      <c r="WNJ150" s="70"/>
      <c r="WNK150" s="69"/>
      <c r="WNL150" s="69"/>
      <c r="WNM150" s="69"/>
      <c r="WNN150" s="69"/>
      <c r="WNO150" s="69"/>
      <c r="WNP150" s="69"/>
      <c r="WNQ150" s="69"/>
      <c r="WNR150" s="69"/>
      <c r="WNS150" s="69"/>
      <c r="WNT150" s="69"/>
      <c r="WNU150" s="64"/>
      <c r="WNV150" s="56"/>
      <c r="WNW150" s="63"/>
      <c r="WNX150" s="63"/>
      <c r="WNY150" s="68"/>
      <c r="WNZ150" s="70"/>
      <c r="WOA150" s="69"/>
      <c r="WOB150" s="69"/>
      <c r="WOC150" s="69"/>
      <c r="WOD150" s="69"/>
      <c r="WOE150" s="69"/>
      <c r="WOF150" s="69"/>
      <c r="WOG150" s="69"/>
      <c r="WOH150" s="69"/>
      <c r="WOI150" s="69"/>
      <c r="WOJ150" s="69"/>
      <c r="WOK150" s="64"/>
      <c r="WOL150" s="56"/>
      <c r="WOM150" s="63"/>
      <c r="WON150" s="63"/>
      <c r="WOO150" s="68"/>
      <c r="WOP150" s="70"/>
      <c r="WOQ150" s="69"/>
      <c r="WOR150" s="69"/>
      <c r="WOS150" s="69"/>
      <c r="WOT150" s="69"/>
      <c r="WOU150" s="69"/>
      <c r="WOV150" s="69"/>
      <c r="WOW150" s="69"/>
      <c r="WOX150" s="69"/>
      <c r="WOY150" s="69"/>
      <c r="WOZ150" s="69"/>
      <c r="WPA150" s="64"/>
      <c r="WPB150" s="56"/>
      <c r="WPC150" s="63"/>
      <c r="WPD150" s="63"/>
      <c r="WPE150" s="68"/>
      <c r="WPF150" s="70"/>
      <c r="WPG150" s="69"/>
      <c r="WPH150" s="69"/>
      <c r="WPI150" s="69"/>
      <c r="WPJ150" s="69"/>
      <c r="WPK150" s="69"/>
      <c r="WPL150" s="69"/>
      <c r="WPM150" s="69"/>
      <c r="WPN150" s="69"/>
      <c r="WPO150" s="69"/>
      <c r="WPP150" s="69"/>
      <c r="WPQ150" s="64"/>
      <c r="WPR150" s="56"/>
      <c r="WPS150" s="63"/>
      <c r="WPT150" s="63"/>
      <c r="WPU150" s="68"/>
      <c r="WPV150" s="70"/>
      <c r="WPW150" s="69"/>
      <c r="WPX150" s="69"/>
      <c r="WPY150" s="69"/>
      <c r="WPZ150" s="69"/>
      <c r="WQA150" s="69"/>
      <c r="WQB150" s="69"/>
      <c r="WQC150" s="69"/>
      <c r="WQD150" s="69"/>
      <c r="WQE150" s="69"/>
      <c r="WQF150" s="69"/>
      <c r="WQG150" s="64"/>
      <c r="WQH150" s="56"/>
      <c r="WQI150" s="63"/>
      <c r="WQJ150" s="63"/>
      <c r="WQK150" s="68"/>
      <c r="WQL150" s="70"/>
      <c r="WQM150" s="69"/>
      <c r="WQN150" s="69"/>
      <c r="WQO150" s="69"/>
      <c r="WQP150" s="69"/>
      <c r="WQQ150" s="69"/>
      <c r="WQR150" s="69"/>
      <c r="WQS150" s="69"/>
      <c r="WQT150" s="69"/>
      <c r="WQU150" s="69"/>
      <c r="WQV150" s="69"/>
      <c r="WQW150" s="64"/>
      <c r="WQX150" s="56"/>
      <c r="WQY150" s="63"/>
      <c r="WQZ150" s="63"/>
      <c r="WRA150" s="68"/>
      <c r="WRB150" s="70"/>
      <c r="WRC150" s="69"/>
      <c r="WRD150" s="69"/>
      <c r="WRE150" s="69"/>
      <c r="WRF150" s="69"/>
      <c r="WRG150" s="69"/>
      <c r="WRH150" s="69"/>
      <c r="WRI150" s="69"/>
      <c r="WRJ150" s="69"/>
      <c r="WRK150" s="69"/>
      <c r="WRL150" s="69"/>
      <c r="WRM150" s="64"/>
      <c r="WRN150" s="56"/>
      <c r="WRO150" s="63"/>
      <c r="WRP150" s="63"/>
      <c r="WRQ150" s="68"/>
      <c r="WRR150" s="70"/>
      <c r="WRS150" s="69"/>
      <c r="WRT150" s="69"/>
      <c r="WRU150" s="69"/>
      <c r="WRV150" s="69"/>
      <c r="WRW150" s="69"/>
      <c r="WRX150" s="69"/>
      <c r="WRY150" s="69"/>
      <c r="WRZ150" s="69"/>
      <c r="WSA150" s="69"/>
      <c r="WSB150" s="69"/>
      <c r="WSC150" s="64"/>
      <c r="WSD150" s="56"/>
      <c r="WSE150" s="63"/>
      <c r="WSF150" s="63"/>
      <c r="WSG150" s="68"/>
      <c r="WSH150" s="70"/>
      <c r="WSI150" s="69"/>
      <c r="WSJ150" s="69"/>
      <c r="WSK150" s="69"/>
      <c r="WSL150" s="69"/>
      <c r="WSM150" s="69"/>
      <c r="WSN150" s="69"/>
      <c r="WSO150" s="69"/>
      <c r="WSP150" s="69"/>
      <c r="WSQ150" s="69"/>
      <c r="WSR150" s="69"/>
      <c r="WSS150" s="64"/>
      <c r="WST150" s="56"/>
      <c r="WSU150" s="63"/>
      <c r="WSV150" s="63"/>
      <c r="WSW150" s="68"/>
      <c r="WSX150" s="70"/>
      <c r="WSY150" s="69"/>
      <c r="WSZ150" s="69"/>
      <c r="WTA150" s="69"/>
      <c r="WTB150" s="69"/>
      <c r="WTC150" s="69"/>
      <c r="WTD150" s="69"/>
      <c r="WTE150" s="69"/>
      <c r="WTF150" s="69"/>
      <c r="WTG150" s="69"/>
      <c r="WTH150" s="69"/>
      <c r="WTI150" s="64"/>
      <c r="WTJ150" s="56"/>
      <c r="WTK150" s="63"/>
      <c r="WTL150" s="63"/>
      <c r="WTM150" s="68"/>
      <c r="WTN150" s="70"/>
      <c r="WTO150" s="69"/>
      <c r="WTP150" s="69"/>
      <c r="WTQ150" s="69"/>
      <c r="WTR150" s="69"/>
      <c r="WTS150" s="69"/>
      <c r="WTT150" s="69"/>
      <c r="WTU150" s="69"/>
      <c r="WTV150" s="69"/>
      <c r="WTW150" s="69"/>
      <c r="WTX150" s="69"/>
      <c r="WTY150" s="64"/>
      <c r="WTZ150" s="56"/>
      <c r="WUA150" s="63"/>
      <c r="WUB150" s="63"/>
      <c r="WUC150" s="68"/>
      <c r="WUD150" s="70"/>
      <c r="WUE150" s="69"/>
      <c r="WUF150" s="69"/>
      <c r="WUG150" s="69"/>
      <c r="WUH150" s="69"/>
      <c r="WUI150" s="69"/>
      <c r="WUJ150" s="69"/>
      <c r="WUK150" s="69"/>
      <c r="WUL150" s="69"/>
      <c r="WUM150" s="69"/>
      <c r="WUN150" s="69"/>
      <c r="WUO150" s="64"/>
      <c r="WUP150" s="56"/>
      <c r="WUQ150" s="63"/>
      <c r="WUR150" s="63"/>
      <c r="WUS150" s="68"/>
      <c r="WUT150" s="70"/>
      <c r="WUU150" s="69"/>
      <c r="WUV150" s="69"/>
      <c r="WUW150" s="69"/>
      <c r="WUX150" s="69"/>
      <c r="WUY150" s="69"/>
      <c r="WUZ150" s="69"/>
      <c r="WVA150" s="69"/>
      <c r="WVB150" s="69"/>
      <c r="WVC150" s="69"/>
      <c r="WVD150" s="69"/>
      <c r="WVE150" s="64"/>
      <c r="WVF150" s="56"/>
      <c r="WVG150" s="63"/>
      <c r="WVH150" s="63"/>
      <c r="WVI150" s="68"/>
      <c r="WVJ150" s="70"/>
      <c r="WVK150" s="69"/>
      <c r="WVL150" s="69"/>
      <c r="WVM150" s="69"/>
      <c r="WVN150" s="69"/>
      <c r="WVO150" s="69"/>
      <c r="WVP150" s="69"/>
      <c r="WVQ150" s="69"/>
      <c r="WVR150" s="69"/>
      <c r="WVS150" s="69"/>
      <c r="WVT150" s="69"/>
      <c r="WVU150" s="64"/>
      <c r="WVV150" s="56"/>
      <c r="WVW150" s="63"/>
      <c r="WVX150" s="63"/>
      <c r="WVY150" s="68"/>
      <c r="WVZ150" s="70"/>
      <c r="WWA150" s="69"/>
      <c r="WWB150" s="69"/>
      <c r="WWC150" s="69"/>
      <c r="WWD150" s="69"/>
      <c r="WWE150" s="69"/>
      <c r="WWF150" s="69"/>
      <c r="WWG150" s="69"/>
      <c r="WWH150" s="69"/>
      <c r="WWI150" s="69"/>
      <c r="WWJ150" s="69"/>
      <c r="WWK150" s="64"/>
      <c r="WWL150" s="56"/>
      <c r="WWM150" s="63"/>
      <c r="WWN150" s="63"/>
      <c r="WWO150" s="68"/>
      <c r="WWP150" s="70"/>
      <c r="WWQ150" s="69"/>
      <c r="WWR150" s="69"/>
      <c r="WWS150" s="69"/>
      <c r="WWT150" s="69"/>
      <c r="WWU150" s="69"/>
      <c r="WWV150" s="69"/>
      <c r="WWW150" s="69"/>
      <c r="WWX150" s="69"/>
      <c r="WWY150" s="69"/>
      <c r="WWZ150" s="69"/>
      <c r="WXA150" s="64"/>
      <c r="WXB150" s="56"/>
      <c r="WXC150" s="63"/>
      <c r="WXD150" s="63"/>
      <c r="WXE150" s="68"/>
      <c r="WXF150" s="70"/>
      <c r="WXG150" s="69"/>
      <c r="WXH150" s="69"/>
      <c r="WXI150" s="69"/>
      <c r="WXJ150" s="69"/>
      <c r="WXK150" s="69"/>
      <c r="WXL150" s="69"/>
      <c r="WXM150" s="69"/>
      <c r="WXN150" s="69"/>
      <c r="WXO150" s="69"/>
      <c r="WXP150" s="69"/>
      <c r="WXQ150" s="64"/>
      <c r="WXR150" s="56"/>
      <c r="WXS150" s="63"/>
      <c r="WXT150" s="63"/>
      <c r="WXU150" s="68"/>
      <c r="WXV150" s="70"/>
      <c r="WXW150" s="69"/>
      <c r="WXX150" s="69"/>
      <c r="WXY150" s="69"/>
      <c r="WXZ150" s="69"/>
      <c r="WYA150" s="69"/>
      <c r="WYB150" s="69"/>
      <c r="WYC150" s="69"/>
      <c r="WYD150" s="69"/>
      <c r="WYE150" s="69"/>
      <c r="WYF150" s="69"/>
      <c r="WYG150" s="64"/>
      <c r="WYH150" s="56"/>
      <c r="WYI150" s="63"/>
      <c r="WYJ150" s="63"/>
      <c r="WYK150" s="68"/>
      <c r="WYL150" s="70"/>
      <c r="WYM150" s="69"/>
      <c r="WYN150" s="69"/>
      <c r="WYO150" s="69"/>
      <c r="WYP150" s="69"/>
      <c r="WYQ150" s="69"/>
      <c r="WYR150" s="69"/>
      <c r="WYS150" s="69"/>
      <c r="WYT150" s="69"/>
      <c r="WYU150" s="69"/>
      <c r="WYV150" s="69"/>
      <c r="WYW150" s="64"/>
      <c r="WYX150" s="56"/>
      <c r="WYY150" s="63"/>
      <c r="WYZ150" s="63"/>
      <c r="WZA150" s="68"/>
      <c r="WZB150" s="70"/>
      <c r="WZC150" s="69"/>
      <c r="WZD150" s="69"/>
      <c r="WZE150" s="69"/>
      <c r="WZF150" s="69"/>
      <c r="WZG150" s="69"/>
      <c r="WZH150" s="69"/>
      <c r="WZI150" s="69"/>
      <c r="WZJ150" s="69"/>
      <c r="WZK150" s="69"/>
      <c r="WZL150" s="69"/>
      <c r="WZM150" s="64"/>
      <c r="WZN150" s="56"/>
      <c r="WZO150" s="63"/>
      <c r="WZP150" s="63"/>
      <c r="WZQ150" s="68"/>
      <c r="WZR150" s="70"/>
      <c r="WZS150" s="69"/>
      <c r="WZT150" s="69"/>
      <c r="WZU150" s="69"/>
      <c r="WZV150" s="69"/>
      <c r="WZW150" s="69"/>
      <c r="WZX150" s="69"/>
      <c r="WZY150" s="69"/>
      <c r="WZZ150" s="69"/>
      <c r="XAA150" s="69"/>
      <c r="XAB150" s="69"/>
      <c r="XAC150" s="64"/>
      <c r="XAD150" s="56"/>
      <c r="XAE150" s="63"/>
      <c r="XAF150" s="63"/>
      <c r="XAG150" s="68"/>
      <c r="XAH150" s="70"/>
      <c r="XAI150" s="69"/>
      <c r="XAJ150" s="69"/>
      <c r="XAK150" s="69"/>
      <c r="XAL150" s="69"/>
      <c r="XAM150" s="69"/>
      <c r="XAN150" s="69"/>
      <c r="XAO150" s="69"/>
      <c r="XAP150" s="69"/>
      <c r="XAQ150" s="69"/>
      <c r="XAR150" s="69"/>
      <c r="XAS150" s="64"/>
      <c r="XAT150" s="56"/>
    </row>
    <row r="151" spans="1:16270" ht="13.5" customHeight="1">
      <c r="A151" s="44" t="s">
        <v>193</v>
      </c>
      <c r="B151" s="63" t="s">
        <v>200</v>
      </c>
      <c r="C151" s="65">
        <f>C65*Z65+C66*Z66+C67*Z67+C68*Z68+C69*Z69+C70*Z70+C71*Z71+C72*Z72</f>
        <v>0</v>
      </c>
      <c r="D151" s="58"/>
      <c r="E151" s="58">
        <f>EXPLOSÃO!I52+EXPLOSÃO!T63</f>
        <v>0</v>
      </c>
      <c r="F151" s="58">
        <f>EXPLOSÃO!O64+EXPLOSÃO!T64+EXPLOSÃO!I53</f>
        <v>0</v>
      </c>
      <c r="G151" s="58">
        <f>EXPLOSÃO!I54+EXPLOSÃO!O65+EXPLOSÃO!T65</f>
        <v>0</v>
      </c>
      <c r="H151" s="98"/>
      <c r="I151" s="98"/>
      <c r="J151" s="58">
        <f>EXPLOSÃO!O66+EXPLOSÃO!T66+EXPLOSÃO!I55</f>
        <v>0</v>
      </c>
      <c r="K151" s="95"/>
      <c r="L151" s="58">
        <f>EXPLOSÃO!I56+EXPLOSÃO!O67+EXPLOSÃO!T67</f>
        <v>0</v>
      </c>
      <c r="M151" s="122">
        <f>EXPLOSÃO!I57+EXPLOSÃO!O68+EXPLOSÃO!T68</f>
        <v>0</v>
      </c>
      <c r="N151" s="58">
        <v>0</v>
      </c>
      <c r="O151" s="57">
        <f>SUM(C151:N151)</f>
        <v>0</v>
      </c>
      <c r="P151" s="82"/>
      <c r="Q151" s="103"/>
      <c r="R151" s="5"/>
      <c r="S151" s="5"/>
      <c r="T151" s="5"/>
      <c r="U151" s="5"/>
      <c r="V151" s="5"/>
      <c r="W151" s="5"/>
      <c r="X151" s="104"/>
      <c r="Y151" s="105"/>
      <c r="Z151" s="5"/>
      <c r="AA151" s="5"/>
      <c r="AB151" s="5"/>
      <c r="AC151" s="106"/>
      <c r="AD151" s="107"/>
      <c r="AE151" s="101"/>
      <c r="AF151" s="63"/>
      <c r="AG151" s="68"/>
      <c r="AH151" s="70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4"/>
      <c r="AT151" s="56"/>
      <c r="AU151" s="63"/>
      <c r="AV151" s="63"/>
      <c r="AW151" s="68"/>
      <c r="AX151" s="70"/>
      <c r="AY151" s="69"/>
      <c r="AZ151" s="69"/>
      <c r="BA151" s="69"/>
      <c r="BB151" s="69"/>
      <c r="BC151" s="69"/>
      <c r="BD151" s="69"/>
      <c r="BE151" s="69"/>
      <c r="BF151" s="69"/>
      <c r="BG151" s="69"/>
      <c r="BH151" s="69"/>
      <c r="BI151" s="64"/>
      <c r="BJ151" s="56"/>
      <c r="BK151" s="63"/>
      <c r="BL151" s="63"/>
      <c r="BM151" s="68"/>
      <c r="BN151" s="70"/>
      <c r="BO151" s="69"/>
      <c r="BP151" s="69"/>
      <c r="BQ151" s="69"/>
      <c r="BR151" s="69"/>
      <c r="BS151" s="69"/>
      <c r="BT151" s="69"/>
      <c r="BU151" s="69"/>
      <c r="BV151" s="69"/>
      <c r="BW151" s="69"/>
      <c r="BX151" s="69"/>
      <c r="BY151" s="64"/>
      <c r="BZ151" s="56"/>
      <c r="CA151" s="63"/>
      <c r="CB151" s="63"/>
      <c r="CC151" s="68"/>
      <c r="CD151" s="70"/>
      <c r="CE151" s="69"/>
      <c r="CF151" s="69"/>
      <c r="CG151" s="69"/>
      <c r="CH151" s="69"/>
      <c r="CI151" s="69"/>
      <c r="CJ151" s="69"/>
      <c r="CK151" s="69"/>
      <c r="CL151" s="69"/>
      <c r="CM151" s="69"/>
      <c r="CN151" s="69"/>
      <c r="CO151" s="64"/>
      <c r="CP151" s="56"/>
      <c r="CQ151" s="63"/>
      <c r="CR151" s="63"/>
      <c r="CS151" s="68"/>
      <c r="CT151" s="70"/>
      <c r="CU151" s="69"/>
      <c r="CV151" s="69"/>
      <c r="CW151" s="69"/>
      <c r="CX151" s="69"/>
      <c r="CY151" s="69"/>
      <c r="CZ151" s="69"/>
      <c r="DA151" s="69"/>
      <c r="DB151" s="69"/>
      <c r="DC151" s="69"/>
      <c r="DD151" s="69"/>
      <c r="DE151" s="64"/>
      <c r="DF151" s="56"/>
      <c r="DG151" s="63"/>
      <c r="DH151" s="63"/>
      <c r="DI151" s="68"/>
      <c r="DJ151" s="70"/>
      <c r="DK151" s="69"/>
      <c r="DL151" s="69"/>
      <c r="DM151" s="69"/>
      <c r="DN151" s="69"/>
      <c r="DO151" s="69"/>
      <c r="DP151" s="69"/>
      <c r="DQ151" s="69"/>
      <c r="DR151" s="69"/>
      <c r="DS151" s="69"/>
      <c r="DT151" s="69"/>
      <c r="DU151" s="64"/>
      <c r="DV151" s="56"/>
      <c r="DW151" s="63"/>
      <c r="DX151" s="63"/>
      <c r="DY151" s="68"/>
      <c r="DZ151" s="70"/>
      <c r="EA151" s="69"/>
      <c r="EB151" s="69"/>
      <c r="EC151" s="69"/>
      <c r="ED151" s="69"/>
      <c r="EE151" s="69"/>
      <c r="EF151" s="69"/>
      <c r="EG151" s="69"/>
      <c r="EH151" s="69"/>
      <c r="EI151" s="69"/>
      <c r="EJ151" s="69"/>
      <c r="EK151" s="64"/>
      <c r="EL151" s="56"/>
      <c r="EM151" s="63"/>
      <c r="EN151" s="63"/>
      <c r="EO151" s="68"/>
      <c r="EP151" s="70"/>
      <c r="EQ151" s="69"/>
      <c r="ER151" s="69"/>
      <c r="ES151" s="69"/>
      <c r="ET151" s="69"/>
      <c r="EU151" s="69"/>
      <c r="EV151" s="69"/>
      <c r="EW151" s="69"/>
      <c r="EX151" s="69"/>
      <c r="EY151" s="69"/>
      <c r="EZ151" s="69"/>
      <c r="FA151" s="64"/>
      <c r="FB151" s="56"/>
      <c r="FC151" s="63"/>
      <c r="FD151" s="63"/>
      <c r="FE151" s="68"/>
      <c r="FF151" s="70"/>
      <c r="FG151" s="69"/>
      <c r="FH151" s="69"/>
      <c r="FI151" s="69"/>
      <c r="FJ151" s="69"/>
      <c r="FK151" s="69"/>
      <c r="FL151" s="69"/>
      <c r="FM151" s="69"/>
      <c r="FN151" s="69"/>
      <c r="FO151" s="69"/>
      <c r="FP151" s="69"/>
      <c r="FQ151" s="64"/>
      <c r="FR151" s="56"/>
      <c r="FS151" s="63"/>
      <c r="FT151" s="63"/>
      <c r="FU151" s="68"/>
      <c r="FV151" s="70"/>
      <c r="FW151" s="69"/>
      <c r="FX151" s="69"/>
      <c r="FY151" s="69"/>
      <c r="FZ151" s="69"/>
      <c r="GA151" s="69"/>
      <c r="GB151" s="69"/>
      <c r="GC151" s="69"/>
      <c r="GD151" s="69"/>
      <c r="GE151" s="69"/>
      <c r="GF151" s="69"/>
      <c r="GG151" s="64"/>
      <c r="GH151" s="56"/>
      <c r="GI151" s="63"/>
      <c r="GJ151" s="63"/>
      <c r="GK151" s="68"/>
      <c r="GL151" s="70"/>
      <c r="GM151" s="69"/>
      <c r="GN151" s="69"/>
      <c r="GO151" s="69"/>
      <c r="GP151" s="69"/>
      <c r="GQ151" s="69"/>
      <c r="GR151" s="69"/>
      <c r="GS151" s="69"/>
      <c r="GT151" s="69"/>
      <c r="GU151" s="69"/>
      <c r="GV151" s="69"/>
      <c r="GW151" s="64"/>
      <c r="GX151" s="56"/>
      <c r="GY151" s="63"/>
      <c r="GZ151" s="63"/>
      <c r="HA151" s="68"/>
      <c r="HB151" s="70"/>
      <c r="HC151" s="69"/>
      <c r="HD151" s="69"/>
      <c r="HE151" s="69"/>
      <c r="HF151" s="69"/>
      <c r="HG151" s="69"/>
      <c r="HH151" s="69"/>
      <c r="HI151" s="69"/>
      <c r="HJ151" s="69"/>
      <c r="HK151" s="69"/>
      <c r="HL151" s="69"/>
      <c r="HM151" s="64"/>
      <c r="HN151" s="56"/>
      <c r="HO151" s="63"/>
      <c r="HP151" s="63"/>
      <c r="HQ151" s="68"/>
      <c r="HR151" s="70"/>
      <c r="HS151" s="69"/>
      <c r="HT151" s="69"/>
      <c r="HU151" s="69"/>
      <c r="HV151" s="69"/>
      <c r="HW151" s="69"/>
      <c r="HX151" s="69"/>
      <c r="HY151" s="69"/>
      <c r="HZ151" s="69"/>
      <c r="IA151" s="69"/>
      <c r="IB151" s="69"/>
      <c r="IC151" s="64"/>
      <c r="ID151" s="56"/>
      <c r="IE151" s="63"/>
      <c r="IF151" s="63"/>
      <c r="IG151" s="68"/>
      <c r="IH151" s="70"/>
      <c r="II151" s="69"/>
      <c r="IJ151" s="69"/>
      <c r="IK151" s="69"/>
      <c r="IL151" s="69"/>
      <c r="IM151" s="69"/>
      <c r="IN151" s="69"/>
      <c r="IO151" s="69"/>
      <c r="IP151" s="69"/>
      <c r="IQ151" s="69"/>
      <c r="IR151" s="69"/>
      <c r="IS151" s="64"/>
      <c r="IT151" s="56"/>
      <c r="IU151" s="63"/>
      <c r="IV151" s="63"/>
      <c r="IW151" s="68"/>
      <c r="IX151" s="70"/>
      <c r="IY151" s="69"/>
      <c r="IZ151" s="69"/>
      <c r="JA151" s="69"/>
      <c r="JB151" s="69"/>
      <c r="JC151" s="69"/>
      <c r="JD151" s="69"/>
      <c r="JE151" s="69"/>
      <c r="JF151" s="69"/>
      <c r="JG151" s="69"/>
      <c r="JH151" s="69"/>
      <c r="JI151" s="64"/>
      <c r="JJ151" s="56"/>
      <c r="JK151" s="63"/>
      <c r="JL151" s="63"/>
      <c r="JM151" s="68"/>
      <c r="JN151" s="70"/>
      <c r="JO151" s="69"/>
      <c r="JP151" s="69"/>
      <c r="JQ151" s="69"/>
      <c r="JR151" s="69"/>
      <c r="JS151" s="69"/>
      <c r="JT151" s="69"/>
      <c r="JU151" s="69"/>
      <c r="JV151" s="69"/>
      <c r="JW151" s="69"/>
      <c r="JX151" s="69"/>
      <c r="JY151" s="64"/>
      <c r="JZ151" s="56"/>
      <c r="KA151" s="63"/>
      <c r="KB151" s="63"/>
      <c r="KC151" s="68"/>
      <c r="KD151" s="70"/>
      <c r="KE151" s="69"/>
      <c r="KF151" s="69"/>
      <c r="KG151" s="69"/>
      <c r="KH151" s="69"/>
      <c r="KI151" s="69"/>
      <c r="KJ151" s="69"/>
      <c r="KK151" s="69"/>
      <c r="KL151" s="69"/>
      <c r="KM151" s="69"/>
      <c r="KN151" s="69"/>
      <c r="KO151" s="64"/>
      <c r="KP151" s="56"/>
      <c r="KQ151" s="63"/>
      <c r="KR151" s="63"/>
      <c r="KS151" s="68"/>
      <c r="KT151" s="70"/>
      <c r="KU151" s="69"/>
      <c r="KV151" s="69"/>
      <c r="KW151" s="69"/>
      <c r="KX151" s="69"/>
      <c r="KY151" s="69"/>
      <c r="KZ151" s="69"/>
      <c r="LA151" s="69"/>
      <c r="LB151" s="69"/>
      <c r="LC151" s="69"/>
      <c r="LD151" s="69"/>
      <c r="LE151" s="64"/>
      <c r="LF151" s="56"/>
      <c r="LG151" s="63"/>
      <c r="LH151" s="63"/>
      <c r="LI151" s="68"/>
      <c r="LJ151" s="70"/>
      <c r="LK151" s="69"/>
      <c r="LL151" s="69"/>
      <c r="LM151" s="69"/>
      <c r="LN151" s="69"/>
      <c r="LO151" s="69"/>
      <c r="LP151" s="69"/>
      <c r="LQ151" s="69"/>
      <c r="LR151" s="69"/>
      <c r="LS151" s="69"/>
      <c r="LT151" s="69"/>
      <c r="LU151" s="64"/>
      <c r="LV151" s="56"/>
      <c r="LW151" s="63"/>
      <c r="LX151" s="63"/>
      <c r="LY151" s="68"/>
      <c r="LZ151" s="70"/>
      <c r="MA151" s="69"/>
      <c r="MB151" s="69"/>
      <c r="MC151" s="69"/>
      <c r="MD151" s="69"/>
      <c r="ME151" s="69"/>
      <c r="MF151" s="69"/>
      <c r="MG151" s="69"/>
      <c r="MH151" s="69"/>
      <c r="MI151" s="69"/>
      <c r="MJ151" s="69"/>
      <c r="MK151" s="64"/>
      <c r="ML151" s="56"/>
      <c r="MM151" s="63"/>
      <c r="MN151" s="63"/>
      <c r="MO151" s="68"/>
      <c r="MP151" s="70"/>
      <c r="MQ151" s="69"/>
      <c r="MR151" s="69"/>
      <c r="MS151" s="69"/>
      <c r="MT151" s="69"/>
      <c r="MU151" s="69"/>
      <c r="MV151" s="69"/>
      <c r="MW151" s="69"/>
      <c r="MX151" s="69"/>
      <c r="MY151" s="69"/>
      <c r="MZ151" s="69"/>
      <c r="NA151" s="64"/>
      <c r="NB151" s="56"/>
      <c r="NC151" s="63"/>
      <c r="ND151" s="63"/>
      <c r="NE151" s="68"/>
      <c r="NF151" s="70"/>
      <c r="NG151" s="69"/>
      <c r="NH151" s="69"/>
      <c r="NI151" s="69"/>
      <c r="NJ151" s="69"/>
      <c r="NK151" s="69"/>
      <c r="NL151" s="69"/>
      <c r="NM151" s="69"/>
      <c r="NN151" s="69"/>
      <c r="NO151" s="69"/>
      <c r="NP151" s="69"/>
      <c r="NQ151" s="64"/>
      <c r="NR151" s="56"/>
      <c r="NS151" s="63"/>
      <c r="NT151" s="63"/>
      <c r="NU151" s="68"/>
      <c r="NV151" s="70"/>
      <c r="NW151" s="69"/>
      <c r="NX151" s="69"/>
      <c r="NY151" s="69"/>
      <c r="NZ151" s="69"/>
      <c r="OA151" s="69"/>
      <c r="OB151" s="69"/>
      <c r="OC151" s="69"/>
      <c r="OD151" s="69"/>
      <c r="OE151" s="69"/>
      <c r="OF151" s="69"/>
      <c r="OG151" s="64"/>
      <c r="OH151" s="56"/>
      <c r="OI151" s="63"/>
      <c r="OJ151" s="63"/>
      <c r="OK151" s="68"/>
      <c r="OL151" s="70"/>
      <c r="OM151" s="69"/>
      <c r="ON151" s="69"/>
      <c r="OO151" s="69"/>
      <c r="OP151" s="69"/>
      <c r="OQ151" s="69"/>
      <c r="OR151" s="69"/>
      <c r="OS151" s="69"/>
      <c r="OT151" s="69"/>
      <c r="OU151" s="69"/>
      <c r="OV151" s="69"/>
      <c r="OW151" s="64"/>
      <c r="OX151" s="56"/>
      <c r="OY151" s="63"/>
      <c r="OZ151" s="63"/>
      <c r="PA151" s="68"/>
      <c r="PB151" s="70"/>
      <c r="PC151" s="69"/>
      <c r="PD151" s="69"/>
      <c r="PE151" s="69"/>
      <c r="PF151" s="69"/>
      <c r="PG151" s="69"/>
      <c r="PH151" s="69"/>
      <c r="PI151" s="69"/>
      <c r="PJ151" s="69"/>
      <c r="PK151" s="69"/>
      <c r="PL151" s="69"/>
      <c r="PM151" s="64"/>
      <c r="PN151" s="56"/>
      <c r="PO151" s="63"/>
      <c r="PP151" s="63"/>
      <c r="PQ151" s="68"/>
      <c r="PR151" s="70"/>
      <c r="PS151" s="69"/>
      <c r="PT151" s="69"/>
      <c r="PU151" s="69"/>
      <c r="PV151" s="69"/>
      <c r="PW151" s="69"/>
      <c r="PX151" s="69"/>
      <c r="PY151" s="69"/>
      <c r="PZ151" s="69"/>
      <c r="QA151" s="69"/>
      <c r="QB151" s="69"/>
      <c r="QC151" s="64"/>
      <c r="QD151" s="56"/>
      <c r="QE151" s="63"/>
      <c r="QF151" s="63"/>
      <c r="QG151" s="68"/>
      <c r="QH151" s="70"/>
      <c r="QI151" s="69"/>
      <c r="QJ151" s="69"/>
      <c r="QK151" s="69"/>
      <c r="QL151" s="69"/>
      <c r="QM151" s="69"/>
      <c r="QN151" s="69"/>
      <c r="QO151" s="69"/>
      <c r="QP151" s="69"/>
      <c r="QQ151" s="69"/>
      <c r="QR151" s="69"/>
      <c r="QS151" s="64"/>
      <c r="QT151" s="56"/>
      <c r="QU151" s="63"/>
      <c r="QV151" s="63"/>
      <c r="QW151" s="68"/>
      <c r="QX151" s="70"/>
      <c r="QY151" s="69"/>
      <c r="QZ151" s="69"/>
      <c r="RA151" s="69"/>
      <c r="RB151" s="69"/>
      <c r="RC151" s="69"/>
      <c r="RD151" s="69"/>
      <c r="RE151" s="69"/>
      <c r="RF151" s="69"/>
      <c r="RG151" s="69"/>
      <c r="RH151" s="69"/>
      <c r="RI151" s="64"/>
      <c r="RJ151" s="56"/>
      <c r="RK151" s="63"/>
      <c r="RL151" s="63"/>
      <c r="RM151" s="68"/>
      <c r="RN151" s="70"/>
      <c r="RO151" s="69"/>
      <c r="RP151" s="69"/>
      <c r="RQ151" s="69"/>
      <c r="RR151" s="69"/>
      <c r="RS151" s="69"/>
      <c r="RT151" s="69"/>
      <c r="RU151" s="69"/>
      <c r="RV151" s="69"/>
      <c r="RW151" s="69"/>
      <c r="RX151" s="69"/>
      <c r="RY151" s="64"/>
      <c r="RZ151" s="56"/>
      <c r="SA151" s="63"/>
      <c r="SB151" s="63"/>
      <c r="SC151" s="68"/>
      <c r="SD151" s="70"/>
      <c r="SE151" s="69"/>
      <c r="SF151" s="69"/>
      <c r="SG151" s="69"/>
      <c r="SH151" s="69"/>
      <c r="SI151" s="69"/>
      <c r="SJ151" s="69"/>
      <c r="SK151" s="69"/>
      <c r="SL151" s="69"/>
      <c r="SM151" s="69"/>
      <c r="SN151" s="69"/>
      <c r="SO151" s="64"/>
      <c r="SP151" s="56"/>
      <c r="SQ151" s="63"/>
      <c r="SR151" s="63"/>
      <c r="SS151" s="68"/>
      <c r="ST151" s="70"/>
      <c r="SU151" s="69"/>
      <c r="SV151" s="69"/>
      <c r="SW151" s="69"/>
      <c r="SX151" s="69"/>
      <c r="SY151" s="69"/>
      <c r="SZ151" s="69"/>
      <c r="TA151" s="69"/>
      <c r="TB151" s="69"/>
      <c r="TC151" s="69"/>
      <c r="TD151" s="69"/>
      <c r="TE151" s="64"/>
      <c r="TF151" s="56"/>
      <c r="TG151" s="63"/>
      <c r="TH151" s="63"/>
      <c r="TI151" s="68"/>
      <c r="TJ151" s="70"/>
      <c r="TK151" s="69"/>
      <c r="TL151" s="69"/>
      <c r="TM151" s="69"/>
      <c r="TN151" s="69"/>
      <c r="TO151" s="69"/>
      <c r="TP151" s="69"/>
      <c r="TQ151" s="69"/>
      <c r="TR151" s="69"/>
      <c r="TS151" s="69"/>
      <c r="TT151" s="69"/>
      <c r="TU151" s="64"/>
      <c r="TV151" s="56"/>
      <c r="TW151" s="63"/>
      <c r="TX151" s="63"/>
      <c r="TY151" s="68"/>
      <c r="TZ151" s="70"/>
      <c r="UA151" s="69"/>
      <c r="UB151" s="69"/>
      <c r="UC151" s="69"/>
      <c r="UD151" s="69"/>
      <c r="UE151" s="69"/>
      <c r="UF151" s="69"/>
      <c r="UG151" s="69"/>
      <c r="UH151" s="69"/>
      <c r="UI151" s="69"/>
      <c r="UJ151" s="69"/>
      <c r="UK151" s="64"/>
      <c r="UL151" s="56"/>
      <c r="UM151" s="63"/>
      <c r="UN151" s="63"/>
      <c r="UO151" s="68"/>
      <c r="UP151" s="70"/>
      <c r="UQ151" s="69"/>
      <c r="UR151" s="69"/>
      <c r="US151" s="69"/>
      <c r="UT151" s="69"/>
      <c r="UU151" s="69"/>
      <c r="UV151" s="69"/>
      <c r="UW151" s="69"/>
      <c r="UX151" s="69"/>
      <c r="UY151" s="69"/>
      <c r="UZ151" s="69"/>
      <c r="VA151" s="64"/>
      <c r="VB151" s="56"/>
      <c r="VC151" s="63"/>
      <c r="VD151" s="63"/>
      <c r="VE151" s="68"/>
      <c r="VF151" s="70"/>
      <c r="VG151" s="69"/>
      <c r="VH151" s="69"/>
      <c r="VI151" s="69"/>
      <c r="VJ151" s="69"/>
      <c r="VK151" s="69"/>
      <c r="VL151" s="69"/>
      <c r="VM151" s="69"/>
      <c r="VN151" s="69"/>
      <c r="VO151" s="69"/>
      <c r="VP151" s="69"/>
      <c r="VQ151" s="64"/>
      <c r="VR151" s="56"/>
      <c r="VS151" s="63"/>
      <c r="VT151" s="63"/>
      <c r="VU151" s="68"/>
      <c r="VV151" s="70"/>
      <c r="VW151" s="69"/>
      <c r="VX151" s="69"/>
      <c r="VY151" s="69"/>
      <c r="VZ151" s="69"/>
      <c r="WA151" s="69"/>
      <c r="WB151" s="69"/>
      <c r="WC151" s="69"/>
      <c r="WD151" s="69"/>
      <c r="WE151" s="69"/>
      <c r="WF151" s="69"/>
      <c r="WG151" s="64"/>
      <c r="WH151" s="56"/>
      <c r="WI151" s="63"/>
      <c r="WJ151" s="63"/>
      <c r="WK151" s="68"/>
      <c r="WL151" s="70"/>
      <c r="WM151" s="69"/>
      <c r="WN151" s="69"/>
      <c r="WO151" s="69"/>
      <c r="WP151" s="69"/>
      <c r="WQ151" s="69"/>
      <c r="WR151" s="69"/>
      <c r="WS151" s="69"/>
      <c r="WT151" s="69"/>
      <c r="WU151" s="69"/>
      <c r="WV151" s="69"/>
      <c r="WW151" s="64"/>
      <c r="WX151" s="56"/>
      <c r="WY151" s="63"/>
      <c r="WZ151" s="63"/>
      <c r="XA151" s="68"/>
      <c r="XB151" s="70"/>
      <c r="XC151" s="69"/>
      <c r="XD151" s="69"/>
      <c r="XE151" s="69"/>
      <c r="XF151" s="69"/>
      <c r="XG151" s="69"/>
      <c r="XH151" s="69"/>
      <c r="XI151" s="69"/>
      <c r="XJ151" s="69"/>
      <c r="XK151" s="69"/>
      <c r="XL151" s="69"/>
      <c r="XM151" s="64"/>
      <c r="XN151" s="56"/>
      <c r="XO151" s="63"/>
      <c r="XP151" s="63"/>
      <c r="XQ151" s="68"/>
      <c r="XR151" s="70"/>
      <c r="XS151" s="69"/>
      <c r="XT151" s="69"/>
      <c r="XU151" s="69"/>
      <c r="XV151" s="69"/>
      <c r="XW151" s="69"/>
      <c r="XX151" s="69"/>
      <c r="XY151" s="69"/>
      <c r="XZ151" s="69"/>
      <c r="YA151" s="69"/>
      <c r="YB151" s="69"/>
      <c r="YC151" s="64"/>
      <c r="YD151" s="56"/>
      <c r="YE151" s="63"/>
      <c r="YF151" s="63"/>
      <c r="YG151" s="68"/>
      <c r="YH151" s="70"/>
      <c r="YI151" s="69"/>
      <c r="YJ151" s="69"/>
      <c r="YK151" s="69"/>
      <c r="YL151" s="69"/>
      <c r="YM151" s="69"/>
      <c r="YN151" s="69"/>
      <c r="YO151" s="69"/>
      <c r="YP151" s="69"/>
      <c r="YQ151" s="69"/>
      <c r="YR151" s="69"/>
      <c r="YS151" s="64"/>
      <c r="YT151" s="56"/>
      <c r="YU151" s="63"/>
      <c r="YV151" s="63"/>
      <c r="YW151" s="68"/>
      <c r="YX151" s="70"/>
      <c r="YY151" s="69"/>
      <c r="YZ151" s="69"/>
      <c r="ZA151" s="69"/>
      <c r="ZB151" s="69"/>
      <c r="ZC151" s="69"/>
      <c r="ZD151" s="69"/>
      <c r="ZE151" s="69"/>
      <c r="ZF151" s="69"/>
      <c r="ZG151" s="69"/>
      <c r="ZH151" s="69"/>
      <c r="ZI151" s="64"/>
      <c r="ZJ151" s="56"/>
      <c r="ZK151" s="63"/>
      <c r="ZL151" s="63"/>
      <c r="ZM151" s="68"/>
      <c r="ZN151" s="70"/>
      <c r="ZO151" s="69"/>
      <c r="ZP151" s="69"/>
      <c r="ZQ151" s="69"/>
      <c r="ZR151" s="69"/>
      <c r="ZS151" s="69"/>
      <c r="ZT151" s="69"/>
      <c r="ZU151" s="69"/>
      <c r="ZV151" s="69"/>
      <c r="ZW151" s="69"/>
      <c r="ZX151" s="69"/>
      <c r="ZY151" s="64"/>
      <c r="ZZ151" s="56"/>
      <c r="AAA151" s="63"/>
      <c r="AAB151" s="63"/>
      <c r="AAC151" s="68"/>
      <c r="AAD151" s="70"/>
      <c r="AAE151" s="69"/>
      <c r="AAF151" s="69"/>
      <c r="AAG151" s="69"/>
      <c r="AAH151" s="69"/>
      <c r="AAI151" s="69"/>
      <c r="AAJ151" s="69"/>
      <c r="AAK151" s="69"/>
      <c r="AAL151" s="69"/>
      <c r="AAM151" s="69"/>
      <c r="AAN151" s="69"/>
      <c r="AAO151" s="64"/>
      <c r="AAP151" s="56"/>
      <c r="AAQ151" s="63"/>
      <c r="AAR151" s="63"/>
      <c r="AAS151" s="68"/>
      <c r="AAT151" s="70"/>
      <c r="AAU151" s="69"/>
      <c r="AAV151" s="69"/>
      <c r="AAW151" s="69"/>
      <c r="AAX151" s="69"/>
      <c r="AAY151" s="69"/>
      <c r="AAZ151" s="69"/>
      <c r="ABA151" s="69"/>
      <c r="ABB151" s="69"/>
      <c r="ABC151" s="69"/>
      <c r="ABD151" s="69"/>
      <c r="ABE151" s="64"/>
      <c r="ABF151" s="56"/>
      <c r="ABG151" s="63"/>
      <c r="ABH151" s="63"/>
      <c r="ABI151" s="68"/>
      <c r="ABJ151" s="70"/>
      <c r="ABK151" s="69"/>
      <c r="ABL151" s="69"/>
      <c r="ABM151" s="69"/>
      <c r="ABN151" s="69"/>
      <c r="ABO151" s="69"/>
      <c r="ABP151" s="69"/>
      <c r="ABQ151" s="69"/>
      <c r="ABR151" s="69"/>
      <c r="ABS151" s="69"/>
      <c r="ABT151" s="69"/>
      <c r="ABU151" s="64"/>
      <c r="ABV151" s="56"/>
      <c r="ABW151" s="63"/>
      <c r="ABX151" s="63"/>
      <c r="ABY151" s="68"/>
      <c r="ABZ151" s="70"/>
      <c r="ACA151" s="69"/>
      <c r="ACB151" s="69"/>
      <c r="ACC151" s="69"/>
      <c r="ACD151" s="69"/>
      <c r="ACE151" s="69"/>
      <c r="ACF151" s="69"/>
      <c r="ACG151" s="69"/>
      <c r="ACH151" s="69"/>
      <c r="ACI151" s="69"/>
      <c r="ACJ151" s="69"/>
      <c r="ACK151" s="64"/>
      <c r="ACL151" s="56"/>
      <c r="ACM151" s="63"/>
      <c r="ACN151" s="63"/>
      <c r="ACO151" s="68"/>
      <c r="ACP151" s="70"/>
      <c r="ACQ151" s="69"/>
      <c r="ACR151" s="69"/>
      <c r="ACS151" s="69"/>
      <c r="ACT151" s="69"/>
      <c r="ACU151" s="69"/>
      <c r="ACV151" s="69"/>
      <c r="ACW151" s="69"/>
      <c r="ACX151" s="69"/>
      <c r="ACY151" s="69"/>
      <c r="ACZ151" s="69"/>
      <c r="ADA151" s="64"/>
      <c r="ADB151" s="56"/>
      <c r="ADC151" s="63"/>
      <c r="ADD151" s="63"/>
      <c r="ADE151" s="68"/>
      <c r="ADF151" s="70"/>
      <c r="ADG151" s="69"/>
      <c r="ADH151" s="69"/>
      <c r="ADI151" s="69"/>
      <c r="ADJ151" s="69"/>
      <c r="ADK151" s="69"/>
      <c r="ADL151" s="69"/>
      <c r="ADM151" s="69"/>
      <c r="ADN151" s="69"/>
      <c r="ADO151" s="69"/>
      <c r="ADP151" s="69"/>
      <c r="ADQ151" s="64"/>
      <c r="ADR151" s="56"/>
      <c r="ADS151" s="63"/>
      <c r="ADT151" s="63"/>
      <c r="ADU151" s="68"/>
      <c r="ADV151" s="70"/>
      <c r="ADW151" s="69"/>
      <c r="ADX151" s="69"/>
      <c r="ADY151" s="69"/>
      <c r="ADZ151" s="69"/>
      <c r="AEA151" s="69"/>
      <c r="AEB151" s="69"/>
      <c r="AEC151" s="69"/>
      <c r="AED151" s="69"/>
      <c r="AEE151" s="69"/>
      <c r="AEF151" s="69"/>
      <c r="AEG151" s="64"/>
      <c r="AEH151" s="56"/>
      <c r="AEI151" s="63"/>
      <c r="AEJ151" s="63"/>
      <c r="AEK151" s="68"/>
      <c r="AEL151" s="70"/>
      <c r="AEM151" s="69"/>
      <c r="AEN151" s="69"/>
      <c r="AEO151" s="69"/>
      <c r="AEP151" s="69"/>
      <c r="AEQ151" s="69"/>
      <c r="AER151" s="69"/>
      <c r="AES151" s="69"/>
      <c r="AET151" s="69"/>
      <c r="AEU151" s="69"/>
      <c r="AEV151" s="69"/>
      <c r="AEW151" s="64"/>
      <c r="AEX151" s="56"/>
      <c r="AEY151" s="63"/>
      <c r="AEZ151" s="63"/>
      <c r="AFA151" s="68"/>
      <c r="AFB151" s="70"/>
      <c r="AFC151" s="69"/>
      <c r="AFD151" s="69"/>
      <c r="AFE151" s="69"/>
      <c r="AFF151" s="69"/>
      <c r="AFG151" s="69"/>
      <c r="AFH151" s="69"/>
      <c r="AFI151" s="69"/>
      <c r="AFJ151" s="69"/>
      <c r="AFK151" s="69"/>
      <c r="AFL151" s="69"/>
      <c r="AFM151" s="64"/>
      <c r="AFN151" s="56"/>
      <c r="AFO151" s="63"/>
      <c r="AFP151" s="63"/>
      <c r="AFQ151" s="68"/>
      <c r="AFR151" s="70"/>
      <c r="AFS151" s="69"/>
      <c r="AFT151" s="69"/>
      <c r="AFU151" s="69"/>
      <c r="AFV151" s="69"/>
      <c r="AFW151" s="69"/>
      <c r="AFX151" s="69"/>
      <c r="AFY151" s="69"/>
      <c r="AFZ151" s="69"/>
      <c r="AGA151" s="69"/>
      <c r="AGB151" s="69"/>
      <c r="AGC151" s="64"/>
      <c r="AGD151" s="56"/>
      <c r="AGE151" s="63"/>
      <c r="AGF151" s="63"/>
      <c r="AGG151" s="68"/>
      <c r="AGH151" s="70"/>
      <c r="AGI151" s="69"/>
      <c r="AGJ151" s="69"/>
      <c r="AGK151" s="69"/>
      <c r="AGL151" s="69"/>
      <c r="AGM151" s="69"/>
      <c r="AGN151" s="69"/>
      <c r="AGO151" s="69"/>
      <c r="AGP151" s="69"/>
      <c r="AGQ151" s="69"/>
      <c r="AGR151" s="69"/>
      <c r="AGS151" s="64"/>
      <c r="AGT151" s="56"/>
      <c r="AGU151" s="63"/>
      <c r="AGV151" s="63"/>
      <c r="AGW151" s="68"/>
      <c r="AGX151" s="70"/>
      <c r="AGY151" s="69"/>
      <c r="AGZ151" s="69"/>
      <c r="AHA151" s="69"/>
      <c r="AHB151" s="69"/>
      <c r="AHC151" s="69"/>
      <c r="AHD151" s="69"/>
      <c r="AHE151" s="69"/>
      <c r="AHF151" s="69"/>
      <c r="AHG151" s="69"/>
      <c r="AHH151" s="69"/>
      <c r="AHI151" s="64"/>
      <c r="AHJ151" s="56"/>
      <c r="AHK151" s="63"/>
      <c r="AHL151" s="63"/>
      <c r="AHM151" s="68"/>
      <c r="AHN151" s="70"/>
      <c r="AHO151" s="69"/>
      <c r="AHP151" s="69"/>
      <c r="AHQ151" s="69"/>
      <c r="AHR151" s="69"/>
      <c r="AHS151" s="69"/>
      <c r="AHT151" s="69"/>
      <c r="AHU151" s="69"/>
      <c r="AHV151" s="69"/>
      <c r="AHW151" s="69"/>
      <c r="AHX151" s="69"/>
      <c r="AHY151" s="64"/>
      <c r="AHZ151" s="56"/>
      <c r="AIA151" s="63"/>
      <c r="AIB151" s="63"/>
      <c r="AIC151" s="68"/>
      <c r="AID151" s="70"/>
      <c r="AIE151" s="69"/>
      <c r="AIF151" s="69"/>
      <c r="AIG151" s="69"/>
      <c r="AIH151" s="69"/>
      <c r="AII151" s="69"/>
      <c r="AIJ151" s="69"/>
      <c r="AIK151" s="69"/>
      <c r="AIL151" s="69"/>
      <c r="AIM151" s="69"/>
      <c r="AIN151" s="69"/>
      <c r="AIO151" s="64"/>
      <c r="AIP151" s="56"/>
      <c r="AIQ151" s="63"/>
      <c r="AIR151" s="63"/>
      <c r="AIS151" s="68"/>
      <c r="AIT151" s="70"/>
      <c r="AIU151" s="69"/>
      <c r="AIV151" s="69"/>
      <c r="AIW151" s="69"/>
      <c r="AIX151" s="69"/>
      <c r="AIY151" s="69"/>
      <c r="AIZ151" s="69"/>
      <c r="AJA151" s="69"/>
      <c r="AJB151" s="69"/>
      <c r="AJC151" s="69"/>
      <c r="AJD151" s="69"/>
      <c r="AJE151" s="64"/>
      <c r="AJF151" s="56"/>
      <c r="AJG151" s="63"/>
      <c r="AJH151" s="63"/>
      <c r="AJI151" s="68"/>
      <c r="AJJ151" s="70"/>
      <c r="AJK151" s="69"/>
      <c r="AJL151" s="69"/>
      <c r="AJM151" s="69"/>
      <c r="AJN151" s="69"/>
      <c r="AJO151" s="69"/>
      <c r="AJP151" s="69"/>
      <c r="AJQ151" s="69"/>
      <c r="AJR151" s="69"/>
      <c r="AJS151" s="69"/>
      <c r="AJT151" s="69"/>
      <c r="AJU151" s="64"/>
      <c r="AJV151" s="56"/>
      <c r="AJW151" s="63"/>
      <c r="AJX151" s="63"/>
      <c r="AJY151" s="68"/>
      <c r="AJZ151" s="70"/>
      <c r="AKA151" s="69"/>
      <c r="AKB151" s="69"/>
      <c r="AKC151" s="69"/>
      <c r="AKD151" s="69"/>
      <c r="AKE151" s="69"/>
      <c r="AKF151" s="69"/>
      <c r="AKG151" s="69"/>
      <c r="AKH151" s="69"/>
      <c r="AKI151" s="69"/>
      <c r="AKJ151" s="69"/>
      <c r="AKK151" s="64"/>
      <c r="AKL151" s="56"/>
      <c r="AKM151" s="63"/>
      <c r="AKN151" s="63"/>
      <c r="AKO151" s="68"/>
      <c r="AKP151" s="70"/>
      <c r="AKQ151" s="69"/>
      <c r="AKR151" s="69"/>
      <c r="AKS151" s="69"/>
      <c r="AKT151" s="69"/>
      <c r="AKU151" s="69"/>
      <c r="AKV151" s="69"/>
      <c r="AKW151" s="69"/>
      <c r="AKX151" s="69"/>
      <c r="AKY151" s="69"/>
      <c r="AKZ151" s="69"/>
      <c r="ALA151" s="64"/>
      <c r="ALB151" s="56"/>
      <c r="ALC151" s="63"/>
      <c r="ALD151" s="63"/>
      <c r="ALE151" s="68"/>
      <c r="ALF151" s="70"/>
      <c r="ALG151" s="69"/>
      <c r="ALH151" s="69"/>
      <c r="ALI151" s="69"/>
      <c r="ALJ151" s="69"/>
      <c r="ALK151" s="69"/>
      <c r="ALL151" s="69"/>
      <c r="ALM151" s="69"/>
      <c r="ALN151" s="69"/>
      <c r="ALO151" s="69"/>
      <c r="ALP151" s="69"/>
      <c r="ALQ151" s="64"/>
      <c r="ALR151" s="56"/>
      <c r="ALS151" s="63"/>
      <c r="ALT151" s="63"/>
      <c r="ALU151" s="68"/>
      <c r="ALV151" s="70"/>
      <c r="ALW151" s="69"/>
      <c r="ALX151" s="69"/>
      <c r="ALY151" s="69"/>
      <c r="ALZ151" s="69"/>
      <c r="AMA151" s="69"/>
      <c r="AMB151" s="69"/>
      <c r="AMC151" s="69"/>
      <c r="AMD151" s="69"/>
      <c r="AME151" s="69"/>
      <c r="AMF151" s="69"/>
      <c r="AMG151" s="64"/>
      <c r="AMH151" s="56"/>
      <c r="AMI151" s="63"/>
      <c r="AMJ151" s="63"/>
      <c r="AMK151" s="68"/>
      <c r="AML151" s="70"/>
      <c r="AMM151" s="69"/>
      <c r="AMN151" s="69"/>
      <c r="AMO151" s="69"/>
      <c r="AMP151" s="69"/>
      <c r="AMQ151" s="69"/>
      <c r="AMR151" s="69"/>
      <c r="AMS151" s="69"/>
      <c r="AMT151" s="69"/>
      <c r="AMU151" s="69"/>
      <c r="AMV151" s="69"/>
      <c r="AMW151" s="64"/>
      <c r="AMX151" s="56"/>
      <c r="AMY151" s="63"/>
      <c r="AMZ151" s="63"/>
      <c r="ANA151" s="68"/>
      <c r="ANB151" s="70"/>
      <c r="ANC151" s="69"/>
      <c r="AND151" s="69"/>
      <c r="ANE151" s="69"/>
      <c r="ANF151" s="69"/>
      <c r="ANG151" s="69"/>
      <c r="ANH151" s="69"/>
      <c r="ANI151" s="69"/>
      <c r="ANJ151" s="69"/>
      <c r="ANK151" s="69"/>
      <c r="ANL151" s="69"/>
      <c r="ANM151" s="64"/>
      <c r="ANN151" s="56"/>
      <c r="ANO151" s="63"/>
      <c r="ANP151" s="63"/>
      <c r="ANQ151" s="68"/>
      <c r="ANR151" s="70"/>
      <c r="ANS151" s="69"/>
      <c r="ANT151" s="69"/>
      <c r="ANU151" s="69"/>
      <c r="ANV151" s="69"/>
      <c r="ANW151" s="69"/>
      <c r="ANX151" s="69"/>
      <c r="ANY151" s="69"/>
      <c r="ANZ151" s="69"/>
      <c r="AOA151" s="69"/>
      <c r="AOB151" s="69"/>
      <c r="AOC151" s="64"/>
      <c r="AOD151" s="56"/>
      <c r="AOE151" s="63"/>
      <c r="AOF151" s="63"/>
      <c r="AOG151" s="68"/>
      <c r="AOH151" s="70"/>
      <c r="AOI151" s="69"/>
      <c r="AOJ151" s="69"/>
      <c r="AOK151" s="69"/>
      <c r="AOL151" s="69"/>
      <c r="AOM151" s="69"/>
      <c r="AON151" s="69"/>
      <c r="AOO151" s="69"/>
      <c r="AOP151" s="69"/>
      <c r="AOQ151" s="69"/>
      <c r="AOR151" s="69"/>
      <c r="AOS151" s="64"/>
      <c r="AOT151" s="56"/>
      <c r="AOU151" s="63"/>
      <c r="AOV151" s="63"/>
      <c r="AOW151" s="68"/>
      <c r="AOX151" s="70"/>
      <c r="AOY151" s="69"/>
      <c r="AOZ151" s="69"/>
      <c r="APA151" s="69"/>
      <c r="APB151" s="69"/>
      <c r="APC151" s="69"/>
      <c r="APD151" s="69"/>
      <c r="APE151" s="69"/>
      <c r="APF151" s="69"/>
      <c r="APG151" s="69"/>
      <c r="APH151" s="69"/>
      <c r="API151" s="64"/>
      <c r="APJ151" s="56"/>
      <c r="APK151" s="63"/>
      <c r="APL151" s="63"/>
      <c r="APM151" s="68"/>
      <c r="APN151" s="70"/>
      <c r="APO151" s="69"/>
      <c r="APP151" s="69"/>
      <c r="APQ151" s="69"/>
      <c r="APR151" s="69"/>
      <c r="APS151" s="69"/>
      <c r="APT151" s="69"/>
      <c r="APU151" s="69"/>
      <c r="APV151" s="69"/>
      <c r="APW151" s="69"/>
      <c r="APX151" s="69"/>
      <c r="APY151" s="64"/>
      <c r="APZ151" s="56"/>
      <c r="AQA151" s="63"/>
      <c r="AQB151" s="63"/>
      <c r="AQC151" s="68"/>
      <c r="AQD151" s="70"/>
      <c r="AQE151" s="69"/>
      <c r="AQF151" s="69"/>
      <c r="AQG151" s="69"/>
      <c r="AQH151" s="69"/>
      <c r="AQI151" s="69"/>
      <c r="AQJ151" s="69"/>
      <c r="AQK151" s="69"/>
      <c r="AQL151" s="69"/>
      <c r="AQM151" s="69"/>
      <c r="AQN151" s="69"/>
      <c r="AQO151" s="64"/>
      <c r="AQP151" s="56"/>
      <c r="AQQ151" s="63"/>
      <c r="AQR151" s="63"/>
      <c r="AQS151" s="68"/>
      <c r="AQT151" s="70"/>
      <c r="AQU151" s="69"/>
      <c r="AQV151" s="69"/>
      <c r="AQW151" s="69"/>
      <c r="AQX151" s="69"/>
      <c r="AQY151" s="69"/>
      <c r="AQZ151" s="69"/>
      <c r="ARA151" s="69"/>
      <c r="ARB151" s="69"/>
      <c r="ARC151" s="69"/>
      <c r="ARD151" s="69"/>
      <c r="ARE151" s="64"/>
      <c r="ARF151" s="56"/>
      <c r="ARG151" s="63"/>
      <c r="ARH151" s="63"/>
      <c r="ARI151" s="68"/>
      <c r="ARJ151" s="70"/>
      <c r="ARK151" s="69"/>
      <c r="ARL151" s="69"/>
      <c r="ARM151" s="69"/>
      <c r="ARN151" s="69"/>
      <c r="ARO151" s="69"/>
      <c r="ARP151" s="69"/>
      <c r="ARQ151" s="69"/>
      <c r="ARR151" s="69"/>
      <c r="ARS151" s="69"/>
      <c r="ART151" s="69"/>
      <c r="ARU151" s="64"/>
      <c r="ARV151" s="56"/>
      <c r="ARW151" s="63"/>
      <c r="ARX151" s="63"/>
      <c r="ARY151" s="68"/>
      <c r="ARZ151" s="70"/>
      <c r="ASA151" s="69"/>
      <c r="ASB151" s="69"/>
      <c r="ASC151" s="69"/>
      <c r="ASD151" s="69"/>
      <c r="ASE151" s="69"/>
      <c r="ASF151" s="69"/>
      <c r="ASG151" s="69"/>
      <c r="ASH151" s="69"/>
      <c r="ASI151" s="69"/>
      <c r="ASJ151" s="69"/>
      <c r="ASK151" s="64"/>
      <c r="ASL151" s="56"/>
      <c r="ASM151" s="63"/>
      <c r="ASN151" s="63"/>
      <c r="ASO151" s="68"/>
      <c r="ASP151" s="70"/>
      <c r="ASQ151" s="69"/>
      <c r="ASR151" s="69"/>
      <c r="ASS151" s="69"/>
      <c r="AST151" s="69"/>
      <c r="ASU151" s="69"/>
      <c r="ASV151" s="69"/>
      <c r="ASW151" s="69"/>
      <c r="ASX151" s="69"/>
      <c r="ASY151" s="69"/>
      <c r="ASZ151" s="69"/>
      <c r="ATA151" s="64"/>
      <c r="ATB151" s="56"/>
      <c r="ATC151" s="63"/>
      <c r="ATD151" s="63"/>
      <c r="ATE151" s="68"/>
      <c r="ATF151" s="70"/>
      <c r="ATG151" s="69"/>
      <c r="ATH151" s="69"/>
      <c r="ATI151" s="69"/>
      <c r="ATJ151" s="69"/>
      <c r="ATK151" s="69"/>
      <c r="ATL151" s="69"/>
      <c r="ATM151" s="69"/>
      <c r="ATN151" s="69"/>
      <c r="ATO151" s="69"/>
      <c r="ATP151" s="69"/>
      <c r="ATQ151" s="64"/>
      <c r="ATR151" s="56"/>
      <c r="ATS151" s="63"/>
      <c r="ATT151" s="63"/>
      <c r="ATU151" s="68"/>
      <c r="ATV151" s="70"/>
      <c r="ATW151" s="69"/>
      <c r="ATX151" s="69"/>
      <c r="ATY151" s="69"/>
      <c r="ATZ151" s="69"/>
      <c r="AUA151" s="69"/>
      <c r="AUB151" s="69"/>
      <c r="AUC151" s="69"/>
      <c r="AUD151" s="69"/>
      <c r="AUE151" s="69"/>
      <c r="AUF151" s="69"/>
      <c r="AUG151" s="64"/>
      <c r="AUH151" s="56"/>
      <c r="AUI151" s="63"/>
      <c r="AUJ151" s="63"/>
      <c r="AUK151" s="68"/>
      <c r="AUL151" s="70"/>
      <c r="AUM151" s="69"/>
      <c r="AUN151" s="69"/>
      <c r="AUO151" s="69"/>
      <c r="AUP151" s="69"/>
      <c r="AUQ151" s="69"/>
      <c r="AUR151" s="69"/>
      <c r="AUS151" s="69"/>
      <c r="AUT151" s="69"/>
      <c r="AUU151" s="69"/>
      <c r="AUV151" s="69"/>
      <c r="AUW151" s="64"/>
      <c r="AUX151" s="56"/>
      <c r="AUY151" s="63"/>
      <c r="AUZ151" s="63"/>
      <c r="AVA151" s="68"/>
      <c r="AVB151" s="70"/>
      <c r="AVC151" s="69"/>
      <c r="AVD151" s="69"/>
      <c r="AVE151" s="69"/>
      <c r="AVF151" s="69"/>
      <c r="AVG151" s="69"/>
      <c r="AVH151" s="69"/>
      <c r="AVI151" s="69"/>
      <c r="AVJ151" s="69"/>
      <c r="AVK151" s="69"/>
      <c r="AVL151" s="69"/>
      <c r="AVM151" s="64"/>
      <c r="AVN151" s="56"/>
      <c r="AVO151" s="63"/>
      <c r="AVP151" s="63"/>
      <c r="AVQ151" s="68"/>
      <c r="AVR151" s="70"/>
      <c r="AVS151" s="69"/>
      <c r="AVT151" s="69"/>
      <c r="AVU151" s="69"/>
      <c r="AVV151" s="69"/>
      <c r="AVW151" s="69"/>
      <c r="AVX151" s="69"/>
      <c r="AVY151" s="69"/>
      <c r="AVZ151" s="69"/>
      <c r="AWA151" s="69"/>
      <c r="AWB151" s="69"/>
      <c r="AWC151" s="64"/>
      <c r="AWD151" s="56"/>
      <c r="AWE151" s="63"/>
      <c r="AWF151" s="63"/>
      <c r="AWG151" s="68"/>
      <c r="AWH151" s="70"/>
      <c r="AWI151" s="69"/>
      <c r="AWJ151" s="69"/>
      <c r="AWK151" s="69"/>
      <c r="AWL151" s="69"/>
      <c r="AWM151" s="69"/>
      <c r="AWN151" s="69"/>
      <c r="AWO151" s="69"/>
      <c r="AWP151" s="69"/>
      <c r="AWQ151" s="69"/>
      <c r="AWR151" s="69"/>
      <c r="AWS151" s="64"/>
      <c r="AWT151" s="56"/>
      <c r="AWU151" s="63"/>
      <c r="AWV151" s="63"/>
      <c r="AWW151" s="68"/>
      <c r="AWX151" s="70"/>
      <c r="AWY151" s="69"/>
      <c r="AWZ151" s="69"/>
      <c r="AXA151" s="69"/>
      <c r="AXB151" s="69"/>
      <c r="AXC151" s="69"/>
      <c r="AXD151" s="69"/>
      <c r="AXE151" s="69"/>
      <c r="AXF151" s="69"/>
      <c r="AXG151" s="69"/>
      <c r="AXH151" s="69"/>
      <c r="AXI151" s="64"/>
      <c r="AXJ151" s="56"/>
      <c r="AXK151" s="63"/>
      <c r="AXL151" s="63"/>
      <c r="AXM151" s="68"/>
      <c r="AXN151" s="70"/>
      <c r="AXO151" s="69"/>
      <c r="AXP151" s="69"/>
      <c r="AXQ151" s="69"/>
      <c r="AXR151" s="69"/>
      <c r="AXS151" s="69"/>
      <c r="AXT151" s="69"/>
      <c r="AXU151" s="69"/>
      <c r="AXV151" s="69"/>
      <c r="AXW151" s="69"/>
      <c r="AXX151" s="69"/>
      <c r="AXY151" s="64"/>
      <c r="AXZ151" s="56"/>
      <c r="AYA151" s="63"/>
      <c r="AYB151" s="63"/>
      <c r="AYC151" s="68"/>
      <c r="AYD151" s="70"/>
      <c r="AYE151" s="69"/>
      <c r="AYF151" s="69"/>
      <c r="AYG151" s="69"/>
      <c r="AYH151" s="69"/>
      <c r="AYI151" s="69"/>
      <c r="AYJ151" s="69"/>
      <c r="AYK151" s="69"/>
      <c r="AYL151" s="69"/>
      <c r="AYM151" s="69"/>
      <c r="AYN151" s="69"/>
      <c r="AYO151" s="64"/>
      <c r="AYP151" s="56"/>
      <c r="AYQ151" s="63"/>
      <c r="AYR151" s="63"/>
      <c r="AYS151" s="68"/>
      <c r="AYT151" s="70"/>
      <c r="AYU151" s="69"/>
      <c r="AYV151" s="69"/>
      <c r="AYW151" s="69"/>
      <c r="AYX151" s="69"/>
      <c r="AYY151" s="69"/>
      <c r="AYZ151" s="69"/>
      <c r="AZA151" s="69"/>
      <c r="AZB151" s="69"/>
      <c r="AZC151" s="69"/>
      <c r="AZD151" s="69"/>
      <c r="AZE151" s="64"/>
      <c r="AZF151" s="56"/>
      <c r="AZG151" s="63"/>
      <c r="AZH151" s="63"/>
      <c r="AZI151" s="68"/>
      <c r="AZJ151" s="70"/>
      <c r="AZK151" s="69"/>
      <c r="AZL151" s="69"/>
      <c r="AZM151" s="69"/>
      <c r="AZN151" s="69"/>
      <c r="AZO151" s="69"/>
      <c r="AZP151" s="69"/>
      <c r="AZQ151" s="69"/>
      <c r="AZR151" s="69"/>
      <c r="AZS151" s="69"/>
      <c r="AZT151" s="69"/>
      <c r="AZU151" s="64"/>
      <c r="AZV151" s="56"/>
      <c r="AZW151" s="63"/>
      <c r="AZX151" s="63"/>
      <c r="AZY151" s="68"/>
      <c r="AZZ151" s="70"/>
      <c r="BAA151" s="69"/>
      <c r="BAB151" s="69"/>
      <c r="BAC151" s="69"/>
      <c r="BAD151" s="69"/>
      <c r="BAE151" s="69"/>
      <c r="BAF151" s="69"/>
      <c r="BAG151" s="69"/>
      <c r="BAH151" s="69"/>
      <c r="BAI151" s="69"/>
      <c r="BAJ151" s="69"/>
      <c r="BAK151" s="64"/>
      <c r="BAL151" s="56"/>
      <c r="BAM151" s="63"/>
      <c r="BAN151" s="63"/>
      <c r="BAO151" s="68"/>
      <c r="BAP151" s="70"/>
      <c r="BAQ151" s="69"/>
      <c r="BAR151" s="69"/>
      <c r="BAS151" s="69"/>
      <c r="BAT151" s="69"/>
      <c r="BAU151" s="69"/>
      <c r="BAV151" s="69"/>
      <c r="BAW151" s="69"/>
      <c r="BAX151" s="69"/>
      <c r="BAY151" s="69"/>
      <c r="BAZ151" s="69"/>
      <c r="BBA151" s="64"/>
      <c r="BBB151" s="56"/>
      <c r="BBC151" s="63"/>
      <c r="BBD151" s="63"/>
      <c r="BBE151" s="68"/>
      <c r="BBF151" s="70"/>
      <c r="BBG151" s="69"/>
      <c r="BBH151" s="69"/>
      <c r="BBI151" s="69"/>
      <c r="BBJ151" s="69"/>
      <c r="BBK151" s="69"/>
      <c r="BBL151" s="69"/>
      <c r="BBM151" s="69"/>
      <c r="BBN151" s="69"/>
      <c r="BBO151" s="69"/>
      <c r="BBP151" s="69"/>
      <c r="BBQ151" s="64"/>
      <c r="BBR151" s="56"/>
      <c r="BBS151" s="63"/>
      <c r="BBT151" s="63"/>
      <c r="BBU151" s="68"/>
      <c r="BBV151" s="70"/>
      <c r="BBW151" s="69"/>
      <c r="BBX151" s="69"/>
      <c r="BBY151" s="69"/>
      <c r="BBZ151" s="69"/>
      <c r="BCA151" s="69"/>
      <c r="BCB151" s="69"/>
      <c r="BCC151" s="69"/>
      <c r="BCD151" s="69"/>
      <c r="BCE151" s="69"/>
      <c r="BCF151" s="69"/>
      <c r="BCG151" s="64"/>
      <c r="BCH151" s="56"/>
      <c r="BCI151" s="63"/>
      <c r="BCJ151" s="63"/>
      <c r="BCK151" s="68"/>
      <c r="BCL151" s="70"/>
      <c r="BCM151" s="69"/>
      <c r="BCN151" s="69"/>
      <c r="BCO151" s="69"/>
      <c r="BCP151" s="69"/>
      <c r="BCQ151" s="69"/>
      <c r="BCR151" s="69"/>
      <c r="BCS151" s="69"/>
      <c r="BCT151" s="69"/>
      <c r="BCU151" s="69"/>
      <c r="BCV151" s="69"/>
      <c r="BCW151" s="64"/>
      <c r="BCX151" s="56"/>
      <c r="BCY151" s="63"/>
      <c r="BCZ151" s="63"/>
      <c r="BDA151" s="68"/>
      <c r="BDB151" s="70"/>
      <c r="BDC151" s="69"/>
      <c r="BDD151" s="69"/>
      <c r="BDE151" s="69"/>
      <c r="BDF151" s="69"/>
      <c r="BDG151" s="69"/>
      <c r="BDH151" s="69"/>
      <c r="BDI151" s="69"/>
      <c r="BDJ151" s="69"/>
      <c r="BDK151" s="69"/>
      <c r="BDL151" s="69"/>
      <c r="BDM151" s="64"/>
      <c r="BDN151" s="56"/>
      <c r="BDO151" s="63"/>
      <c r="BDP151" s="63"/>
      <c r="BDQ151" s="68"/>
      <c r="BDR151" s="70"/>
      <c r="BDS151" s="69"/>
      <c r="BDT151" s="69"/>
      <c r="BDU151" s="69"/>
      <c r="BDV151" s="69"/>
      <c r="BDW151" s="69"/>
      <c r="BDX151" s="69"/>
      <c r="BDY151" s="69"/>
      <c r="BDZ151" s="69"/>
      <c r="BEA151" s="69"/>
      <c r="BEB151" s="69"/>
      <c r="BEC151" s="64"/>
      <c r="BED151" s="56"/>
      <c r="BEE151" s="63"/>
      <c r="BEF151" s="63"/>
      <c r="BEG151" s="68"/>
      <c r="BEH151" s="70"/>
      <c r="BEI151" s="69"/>
      <c r="BEJ151" s="69"/>
      <c r="BEK151" s="69"/>
      <c r="BEL151" s="69"/>
      <c r="BEM151" s="69"/>
      <c r="BEN151" s="69"/>
      <c r="BEO151" s="69"/>
      <c r="BEP151" s="69"/>
      <c r="BEQ151" s="69"/>
      <c r="BER151" s="69"/>
      <c r="BES151" s="64"/>
      <c r="BET151" s="56"/>
      <c r="BEU151" s="63"/>
      <c r="BEV151" s="63"/>
      <c r="BEW151" s="68"/>
      <c r="BEX151" s="70"/>
      <c r="BEY151" s="69"/>
      <c r="BEZ151" s="69"/>
      <c r="BFA151" s="69"/>
      <c r="BFB151" s="69"/>
      <c r="BFC151" s="69"/>
      <c r="BFD151" s="69"/>
      <c r="BFE151" s="69"/>
      <c r="BFF151" s="69"/>
      <c r="BFG151" s="69"/>
      <c r="BFH151" s="69"/>
      <c r="BFI151" s="64"/>
      <c r="BFJ151" s="56"/>
      <c r="BFK151" s="63"/>
      <c r="BFL151" s="63"/>
      <c r="BFM151" s="68"/>
      <c r="BFN151" s="70"/>
      <c r="BFO151" s="69"/>
      <c r="BFP151" s="69"/>
      <c r="BFQ151" s="69"/>
      <c r="BFR151" s="69"/>
      <c r="BFS151" s="69"/>
      <c r="BFT151" s="69"/>
      <c r="BFU151" s="69"/>
      <c r="BFV151" s="69"/>
      <c r="BFW151" s="69"/>
      <c r="BFX151" s="69"/>
      <c r="BFY151" s="64"/>
      <c r="BFZ151" s="56"/>
      <c r="BGA151" s="63"/>
      <c r="BGB151" s="63"/>
      <c r="BGC151" s="68"/>
      <c r="BGD151" s="70"/>
      <c r="BGE151" s="69"/>
      <c r="BGF151" s="69"/>
      <c r="BGG151" s="69"/>
      <c r="BGH151" s="69"/>
      <c r="BGI151" s="69"/>
      <c r="BGJ151" s="69"/>
      <c r="BGK151" s="69"/>
      <c r="BGL151" s="69"/>
      <c r="BGM151" s="69"/>
      <c r="BGN151" s="69"/>
      <c r="BGO151" s="64"/>
      <c r="BGP151" s="56"/>
      <c r="BGQ151" s="63"/>
      <c r="BGR151" s="63"/>
      <c r="BGS151" s="68"/>
      <c r="BGT151" s="70"/>
      <c r="BGU151" s="69"/>
      <c r="BGV151" s="69"/>
      <c r="BGW151" s="69"/>
      <c r="BGX151" s="69"/>
      <c r="BGY151" s="69"/>
      <c r="BGZ151" s="69"/>
      <c r="BHA151" s="69"/>
      <c r="BHB151" s="69"/>
      <c r="BHC151" s="69"/>
      <c r="BHD151" s="69"/>
      <c r="BHE151" s="64"/>
      <c r="BHF151" s="56"/>
      <c r="BHG151" s="63"/>
      <c r="BHH151" s="63"/>
      <c r="BHI151" s="68"/>
      <c r="BHJ151" s="70"/>
      <c r="BHK151" s="69"/>
      <c r="BHL151" s="69"/>
      <c r="BHM151" s="69"/>
      <c r="BHN151" s="69"/>
      <c r="BHO151" s="69"/>
      <c r="BHP151" s="69"/>
      <c r="BHQ151" s="69"/>
      <c r="BHR151" s="69"/>
      <c r="BHS151" s="69"/>
      <c r="BHT151" s="69"/>
      <c r="BHU151" s="64"/>
      <c r="BHV151" s="56"/>
      <c r="BHW151" s="63"/>
      <c r="BHX151" s="63"/>
      <c r="BHY151" s="68"/>
      <c r="BHZ151" s="70"/>
      <c r="BIA151" s="69"/>
      <c r="BIB151" s="69"/>
      <c r="BIC151" s="69"/>
      <c r="BID151" s="69"/>
      <c r="BIE151" s="69"/>
      <c r="BIF151" s="69"/>
      <c r="BIG151" s="69"/>
      <c r="BIH151" s="69"/>
      <c r="BII151" s="69"/>
      <c r="BIJ151" s="69"/>
      <c r="BIK151" s="64"/>
      <c r="BIL151" s="56"/>
      <c r="BIM151" s="63"/>
      <c r="BIN151" s="63"/>
      <c r="BIO151" s="68"/>
      <c r="BIP151" s="70"/>
      <c r="BIQ151" s="69"/>
      <c r="BIR151" s="69"/>
      <c r="BIS151" s="69"/>
      <c r="BIT151" s="69"/>
      <c r="BIU151" s="69"/>
      <c r="BIV151" s="69"/>
      <c r="BIW151" s="69"/>
      <c r="BIX151" s="69"/>
      <c r="BIY151" s="69"/>
      <c r="BIZ151" s="69"/>
      <c r="BJA151" s="64"/>
      <c r="BJB151" s="56"/>
      <c r="BJC151" s="63"/>
      <c r="BJD151" s="63"/>
      <c r="BJE151" s="68"/>
      <c r="BJF151" s="70"/>
      <c r="BJG151" s="69"/>
      <c r="BJH151" s="69"/>
      <c r="BJI151" s="69"/>
      <c r="BJJ151" s="69"/>
      <c r="BJK151" s="69"/>
      <c r="BJL151" s="69"/>
      <c r="BJM151" s="69"/>
      <c r="BJN151" s="69"/>
      <c r="BJO151" s="69"/>
      <c r="BJP151" s="69"/>
      <c r="BJQ151" s="64"/>
      <c r="BJR151" s="56"/>
      <c r="BJS151" s="63"/>
      <c r="BJT151" s="63"/>
      <c r="BJU151" s="68"/>
      <c r="BJV151" s="70"/>
      <c r="BJW151" s="69"/>
      <c r="BJX151" s="69"/>
      <c r="BJY151" s="69"/>
      <c r="BJZ151" s="69"/>
      <c r="BKA151" s="69"/>
      <c r="BKB151" s="69"/>
      <c r="BKC151" s="69"/>
      <c r="BKD151" s="69"/>
      <c r="BKE151" s="69"/>
      <c r="BKF151" s="69"/>
      <c r="BKG151" s="64"/>
      <c r="BKH151" s="56"/>
      <c r="BKI151" s="63"/>
      <c r="BKJ151" s="63"/>
      <c r="BKK151" s="68"/>
      <c r="BKL151" s="70"/>
      <c r="BKM151" s="69"/>
      <c r="BKN151" s="69"/>
      <c r="BKO151" s="69"/>
      <c r="BKP151" s="69"/>
      <c r="BKQ151" s="69"/>
      <c r="BKR151" s="69"/>
      <c r="BKS151" s="69"/>
      <c r="BKT151" s="69"/>
      <c r="BKU151" s="69"/>
      <c r="BKV151" s="69"/>
      <c r="BKW151" s="64"/>
      <c r="BKX151" s="56"/>
      <c r="BKY151" s="63"/>
      <c r="BKZ151" s="63"/>
      <c r="BLA151" s="68"/>
      <c r="BLB151" s="70"/>
      <c r="BLC151" s="69"/>
      <c r="BLD151" s="69"/>
      <c r="BLE151" s="69"/>
      <c r="BLF151" s="69"/>
      <c r="BLG151" s="69"/>
      <c r="BLH151" s="69"/>
      <c r="BLI151" s="69"/>
      <c r="BLJ151" s="69"/>
      <c r="BLK151" s="69"/>
      <c r="BLL151" s="69"/>
      <c r="BLM151" s="64"/>
      <c r="BLN151" s="56"/>
      <c r="BLO151" s="63"/>
      <c r="BLP151" s="63"/>
      <c r="BLQ151" s="68"/>
      <c r="BLR151" s="70"/>
      <c r="BLS151" s="69"/>
      <c r="BLT151" s="69"/>
      <c r="BLU151" s="69"/>
      <c r="BLV151" s="69"/>
      <c r="BLW151" s="69"/>
      <c r="BLX151" s="69"/>
      <c r="BLY151" s="69"/>
      <c r="BLZ151" s="69"/>
      <c r="BMA151" s="69"/>
      <c r="BMB151" s="69"/>
      <c r="BMC151" s="64"/>
      <c r="BMD151" s="56"/>
      <c r="BME151" s="63"/>
      <c r="BMF151" s="63"/>
      <c r="BMG151" s="68"/>
      <c r="BMH151" s="70"/>
      <c r="BMI151" s="69"/>
      <c r="BMJ151" s="69"/>
      <c r="BMK151" s="69"/>
      <c r="BML151" s="69"/>
      <c r="BMM151" s="69"/>
      <c r="BMN151" s="69"/>
      <c r="BMO151" s="69"/>
      <c r="BMP151" s="69"/>
      <c r="BMQ151" s="69"/>
      <c r="BMR151" s="69"/>
      <c r="BMS151" s="64"/>
      <c r="BMT151" s="56"/>
      <c r="BMU151" s="63"/>
      <c r="BMV151" s="63"/>
      <c r="BMW151" s="68"/>
      <c r="BMX151" s="70"/>
      <c r="BMY151" s="69"/>
      <c r="BMZ151" s="69"/>
      <c r="BNA151" s="69"/>
      <c r="BNB151" s="69"/>
      <c r="BNC151" s="69"/>
      <c r="BND151" s="69"/>
      <c r="BNE151" s="69"/>
      <c r="BNF151" s="69"/>
      <c r="BNG151" s="69"/>
      <c r="BNH151" s="69"/>
      <c r="BNI151" s="64"/>
      <c r="BNJ151" s="56"/>
      <c r="BNK151" s="63"/>
      <c r="BNL151" s="63"/>
      <c r="BNM151" s="68"/>
      <c r="BNN151" s="70"/>
      <c r="BNO151" s="69"/>
      <c r="BNP151" s="69"/>
      <c r="BNQ151" s="69"/>
      <c r="BNR151" s="69"/>
      <c r="BNS151" s="69"/>
      <c r="BNT151" s="69"/>
      <c r="BNU151" s="69"/>
      <c r="BNV151" s="69"/>
      <c r="BNW151" s="69"/>
      <c r="BNX151" s="69"/>
      <c r="BNY151" s="64"/>
      <c r="BNZ151" s="56"/>
      <c r="BOA151" s="63"/>
      <c r="BOB151" s="63"/>
      <c r="BOC151" s="68"/>
      <c r="BOD151" s="70"/>
      <c r="BOE151" s="69"/>
      <c r="BOF151" s="69"/>
      <c r="BOG151" s="69"/>
      <c r="BOH151" s="69"/>
      <c r="BOI151" s="69"/>
      <c r="BOJ151" s="69"/>
      <c r="BOK151" s="69"/>
      <c r="BOL151" s="69"/>
      <c r="BOM151" s="69"/>
      <c r="BON151" s="69"/>
      <c r="BOO151" s="64"/>
      <c r="BOP151" s="56"/>
      <c r="BOQ151" s="63"/>
      <c r="BOR151" s="63"/>
      <c r="BOS151" s="68"/>
      <c r="BOT151" s="70"/>
      <c r="BOU151" s="69"/>
      <c r="BOV151" s="69"/>
      <c r="BOW151" s="69"/>
      <c r="BOX151" s="69"/>
      <c r="BOY151" s="69"/>
      <c r="BOZ151" s="69"/>
      <c r="BPA151" s="69"/>
      <c r="BPB151" s="69"/>
      <c r="BPC151" s="69"/>
      <c r="BPD151" s="69"/>
      <c r="BPE151" s="64"/>
      <c r="BPF151" s="56"/>
      <c r="BPG151" s="63"/>
      <c r="BPH151" s="63"/>
      <c r="BPI151" s="68"/>
      <c r="BPJ151" s="70"/>
      <c r="BPK151" s="69"/>
      <c r="BPL151" s="69"/>
      <c r="BPM151" s="69"/>
      <c r="BPN151" s="69"/>
      <c r="BPO151" s="69"/>
      <c r="BPP151" s="69"/>
      <c r="BPQ151" s="69"/>
      <c r="BPR151" s="69"/>
      <c r="BPS151" s="69"/>
      <c r="BPT151" s="69"/>
      <c r="BPU151" s="64"/>
      <c r="BPV151" s="56"/>
      <c r="BPW151" s="63"/>
      <c r="BPX151" s="63"/>
      <c r="BPY151" s="68"/>
      <c r="BPZ151" s="70"/>
      <c r="BQA151" s="69"/>
      <c r="BQB151" s="69"/>
      <c r="BQC151" s="69"/>
      <c r="BQD151" s="69"/>
      <c r="BQE151" s="69"/>
      <c r="BQF151" s="69"/>
      <c r="BQG151" s="69"/>
      <c r="BQH151" s="69"/>
      <c r="BQI151" s="69"/>
      <c r="BQJ151" s="69"/>
      <c r="BQK151" s="64"/>
      <c r="BQL151" s="56"/>
      <c r="BQM151" s="63"/>
      <c r="BQN151" s="63"/>
      <c r="BQO151" s="68"/>
      <c r="BQP151" s="70"/>
      <c r="BQQ151" s="69"/>
      <c r="BQR151" s="69"/>
      <c r="BQS151" s="69"/>
      <c r="BQT151" s="69"/>
      <c r="BQU151" s="69"/>
      <c r="BQV151" s="69"/>
      <c r="BQW151" s="69"/>
      <c r="BQX151" s="69"/>
      <c r="BQY151" s="69"/>
      <c r="BQZ151" s="69"/>
      <c r="BRA151" s="64"/>
      <c r="BRB151" s="56"/>
      <c r="BRC151" s="63"/>
      <c r="BRD151" s="63"/>
      <c r="BRE151" s="68"/>
      <c r="BRF151" s="70"/>
      <c r="BRG151" s="69"/>
      <c r="BRH151" s="69"/>
      <c r="BRI151" s="69"/>
      <c r="BRJ151" s="69"/>
      <c r="BRK151" s="69"/>
      <c r="BRL151" s="69"/>
      <c r="BRM151" s="69"/>
      <c r="BRN151" s="69"/>
      <c r="BRO151" s="69"/>
      <c r="BRP151" s="69"/>
      <c r="BRQ151" s="64"/>
      <c r="BRR151" s="56"/>
      <c r="BRS151" s="63"/>
      <c r="BRT151" s="63"/>
      <c r="BRU151" s="68"/>
      <c r="BRV151" s="70"/>
      <c r="BRW151" s="69"/>
      <c r="BRX151" s="69"/>
      <c r="BRY151" s="69"/>
      <c r="BRZ151" s="69"/>
      <c r="BSA151" s="69"/>
      <c r="BSB151" s="69"/>
      <c r="BSC151" s="69"/>
      <c r="BSD151" s="69"/>
      <c r="BSE151" s="69"/>
      <c r="BSF151" s="69"/>
      <c r="BSG151" s="64"/>
      <c r="BSH151" s="56"/>
      <c r="BSI151" s="63"/>
      <c r="BSJ151" s="63"/>
      <c r="BSK151" s="68"/>
      <c r="BSL151" s="70"/>
      <c r="BSM151" s="69"/>
      <c r="BSN151" s="69"/>
      <c r="BSO151" s="69"/>
      <c r="BSP151" s="69"/>
      <c r="BSQ151" s="69"/>
      <c r="BSR151" s="69"/>
      <c r="BSS151" s="69"/>
      <c r="BST151" s="69"/>
      <c r="BSU151" s="69"/>
      <c r="BSV151" s="69"/>
      <c r="BSW151" s="64"/>
      <c r="BSX151" s="56"/>
      <c r="BSY151" s="63"/>
      <c r="BSZ151" s="63"/>
      <c r="BTA151" s="68"/>
      <c r="BTB151" s="70"/>
      <c r="BTC151" s="69"/>
      <c r="BTD151" s="69"/>
      <c r="BTE151" s="69"/>
      <c r="BTF151" s="69"/>
      <c r="BTG151" s="69"/>
      <c r="BTH151" s="69"/>
      <c r="BTI151" s="69"/>
      <c r="BTJ151" s="69"/>
      <c r="BTK151" s="69"/>
      <c r="BTL151" s="69"/>
      <c r="BTM151" s="64"/>
      <c r="BTN151" s="56"/>
      <c r="BTO151" s="63"/>
      <c r="BTP151" s="63"/>
      <c r="BTQ151" s="68"/>
      <c r="BTR151" s="70"/>
      <c r="BTS151" s="69"/>
      <c r="BTT151" s="69"/>
      <c r="BTU151" s="69"/>
      <c r="BTV151" s="69"/>
      <c r="BTW151" s="69"/>
      <c r="BTX151" s="69"/>
      <c r="BTY151" s="69"/>
      <c r="BTZ151" s="69"/>
      <c r="BUA151" s="69"/>
      <c r="BUB151" s="69"/>
      <c r="BUC151" s="64"/>
      <c r="BUD151" s="56"/>
      <c r="BUE151" s="63"/>
      <c r="BUF151" s="63"/>
      <c r="BUG151" s="68"/>
      <c r="BUH151" s="70"/>
      <c r="BUI151" s="69"/>
      <c r="BUJ151" s="69"/>
      <c r="BUK151" s="69"/>
      <c r="BUL151" s="69"/>
      <c r="BUM151" s="69"/>
      <c r="BUN151" s="69"/>
      <c r="BUO151" s="69"/>
      <c r="BUP151" s="69"/>
      <c r="BUQ151" s="69"/>
      <c r="BUR151" s="69"/>
      <c r="BUS151" s="64"/>
      <c r="BUT151" s="56"/>
      <c r="BUU151" s="63"/>
      <c r="BUV151" s="63"/>
      <c r="BUW151" s="68"/>
      <c r="BUX151" s="70"/>
      <c r="BUY151" s="69"/>
      <c r="BUZ151" s="69"/>
      <c r="BVA151" s="69"/>
      <c r="BVB151" s="69"/>
      <c r="BVC151" s="69"/>
      <c r="BVD151" s="69"/>
      <c r="BVE151" s="69"/>
      <c r="BVF151" s="69"/>
      <c r="BVG151" s="69"/>
      <c r="BVH151" s="69"/>
      <c r="BVI151" s="64"/>
      <c r="BVJ151" s="56"/>
      <c r="BVK151" s="63"/>
      <c r="BVL151" s="63"/>
      <c r="BVM151" s="68"/>
      <c r="BVN151" s="70"/>
      <c r="BVO151" s="69"/>
      <c r="BVP151" s="69"/>
      <c r="BVQ151" s="69"/>
      <c r="BVR151" s="69"/>
      <c r="BVS151" s="69"/>
      <c r="BVT151" s="69"/>
      <c r="BVU151" s="69"/>
      <c r="BVV151" s="69"/>
      <c r="BVW151" s="69"/>
      <c r="BVX151" s="69"/>
      <c r="BVY151" s="64"/>
      <c r="BVZ151" s="56"/>
      <c r="BWA151" s="63"/>
      <c r="BWB151" s="63"/>
      <c r="BWC151" s="68"/>
      <c r="BWD151" s="70"/>
      <c r="BWE151" s="69"/>
      <c r="BWF151" s="69"/>
      <c r="BWG151" s="69"/>
      <c r="BWH151" s="69"/>
      <c r="BWI151" s="69"/>
      <c r="BWJ151" s="69"/>
      <c r="BWK151" s="69"/>
      <c r="BWL151" s="69"/>
      <c r="BWM151" s="69"/>
      <c r="BWN151" s="69"/>
      <c r="BWO151" s="64"/>
      <c r="BWP151" s="56"/>
      <c r="BWQ151" s="63"/>
      <c r="BWR151" s="63"/>
      <c r="BWS151" s="68"/>
      <c r="BWT151" s="70"/>
      <c r="BWU151" s="69"/>
      <c r="BWV151" s="69"/>
      <c r="BWW151" s="69"/>
      <c r="BWX151" s="69"/>
      <c r="BWY151" s="69"/>
      <c r="BWZ151" s="69"/>
      <c r="BXA151" s="69"/>
      <c r="BXB151" s="69"/>
      <c r="BXC151" s="69"/>
      <c r="BXD151" s="69"/>
      <c r="BXE151" s="64"/>
      <c r="BXF151" s="56"/>
      <c r="BXG151" s="63"/>
      <c r="BXH151" s="63"/>
      <c r="BXI151" s="68"/>
      <c r="BXJ151" s="70"/>
      <c r="BXK151" s="69"/>
      <c r="BXL151" s="69"/>
      <c r="BXM151" s="69"/>
      <c r="BXN151" s="69"/>
      <c r="BXO151" s="69"/>
      <c r="BXP151" s="69"/>
      <c r="BXQ151" s="69"/>
      <c r="BXR151" s="69"/>
      <c r="BXS151" s="69"/>
      <c r="BXT151" s="69"/>
      <c r="BXU151" s="64"/>
      <c r="BXV151" s="56"/>
      <c r="BXW151" s="63"/>
      <c r="BXX151" s="63"/>
      <c r="BXY151" s="68"/>
      <c r="BXZ151" s="70"/>
      <c r="BYA151" s="69"/>
      <c r="BYB151" s="69"/>
      <c r="BYC151" s="69"/>
      <c r="BYD151" s="69"/>
      <c r="BYE151" s="69"/>
      <c r="BYF151" s="69"/>
      <c r="BYG151" s="69"/>
      <c r="BYH151" s="69"/>
      <c r="BYI151" s="69"/>
      <c r="BYJ151" s="69"/>
      <c r="BYK151" s="64"/>
      <c r="BYL151" s="56"/>
      <c r="BYM151" s="63"/>
      <c r="BYN151" s="63"/>
      <c r="BYO151" s="68"/>
      <c r="BYP151" s="70"/>
      <c r="BYQ151" s="69"/>
      <c r="BYR151" s="69"/>
      <c r="BYS151" s="69"/>
      <c r="BYT151" s="69"/>
      <c r="BYU151" s="69"/>
      <c r="BYV151" s="69"/>
      <c r="BYW151" s="69"/>
      <c r="BYX151" s="69"/>
      <c r="BYY151" s="69"/>
      <c r="BYZ151" s="69"/>
      <c r="BZA151" s="64"/>
      <c r="BZB151" s="56"/>
      <c r="BZC151" s="63"/>
      <c r="BZD151" s="63"/>
      <c r="BZE151" s="68"/>
      <c r="BZF151" s="70"/>
      <c r="BZG151" s="69"/>
      <c r="BZH151" s="69"/>
      <c r="BZI151" s="69"/>
      <c r="BZJ151" s="69"/>
      <c r="BZK151" s="69"/>
      <c r="BZL151" s="69"/>
      <c r="BZM151" s="69"/>
      <c r="BZN151" s="69"/>
      <c r="BZO151" s="69"/>
      <c r="BZP151" s="69"/>
      <c r="BZQ151" s="64"/>
      <c r="BZR151" s="56"/>
      <c r="BZS151" s="63"/>
      <c r="BZT151" s="63"/>
      <c r="BZU151" s="68"/>
      <c r="BZV151" s="70"/>
      <c r="BZW151" s="69"/>
      <c r="BZX151" s="69"/>
      <c r="BZY151" s="69"/>
      <c r="BZZ151" s="69"/>
      <c r="CAA151" s="69"/>
      <c r="CAB151" s="69"/>
      <c r="CAC151" s="69"/>
      <c r="CAD151" s="69"/>
      <c r="CAE151" s="69"/>
      <c r="CAF151" s="69"/>
      <c r="CAG151" s="64"/>
      <c r="CAH151" s="56"/>
      <c r="CAI151" s="63"/>
      <c r="CAJ151" s="63"/>
      <c r="CAK151" s="68"/>
      <c r="CAL151" s="70"/>
      <c r="CAM151" s="69"/>
      <c r="CAN151" s="69"/>
      <c r="CAO151" s="69"/>
      <c r="CAP151" s="69"/>
      <c r="CAQ151" s="69"/>
      <c r="CAR151" s="69"/>
      <c r="CAS151" s="69"/>
      <c r="CAT151" s="69"/>
      <c r="CAU151" s="69"/>
      <c r="CAV151" s="69"/>
      <c r="CAW151" s="64"/>
      <c r="CAX151" s="56"/>
      <c r="CAY151" s="63"/>
      <c r="CAZ151" s="63"/>
      <c r="CBA151" s="68"/>
      <c r="CBB151" s="70"/>
      <c r="CBC151" s="69"/>
      <c r="CBD151" s="69"/>
      <c r="CBE151" s="69"/>
      <c r="CBF151" s="69"/>
      <c r="CBG151" s="69"/>
      <c r="CBH151" s="69"/>
      <c r="CBI151" s="69"/>
      <c r="CBJ151" s="69"/>
      <c r="CBK151" s="69"/>
      <c r="CBL151" s="69"/>
      <c r="CBM151" s="64"/>
      <c r="CBN151" s="56"/>
      <c r="CBO151" s="63"/>
      <c r="CBP151" s="63"/>
      <c r="CBQ151" s="68"/>
      <c r="CBR151" s="70"/>
      <c r="CBS151" s="69"/>
      <c r="CBT151" s="69"/>
      <c r="CBU151" s="69"/>
      <c r="CBV151" s="69"/>
      <c r="CBW151" s="69"/>
      <c r="CBX151" s="69"/>
      <c r="CBY151" s="69"/>
      <c r="CBZ151" s="69"/>
      <c r="CCA151" s="69"/>
      <c r="CCB151" s="69"/>
      <c r="CCC151" s="64"/>
      <c r="CCD151" s="56"/>
      <c r="CCE151" s="63"/>
      <c r="CCF151" s="63"/>
      <c r="CCG151" s="68"/>
      <c r="CCH151" s="70"/>
      <c r="CCI151" s="69"/>
      <c r="CCJ151" s="69"/>
      <c r="CCK151" s="69"/>
      <c r="CCL151" s="69"/>
      <c r="CCM151" s="69"/>
      <c r="CCN151" s="69"/>
      <c r="CCO151" s="69"/>
      <c r="CCP151" s="69"/>
      <c r="CCQ151" s="69"/>
      <c r="CCR151" s="69"/>
      <c r="CCS151" s="64"/>
      <c r="CCT151" s="56"/>
      <c r="CCU151" s="63"/>
      <c r="CCV151" s="63"/>
      <c r="CCW151" s="68"/>
      <c r="CCX151" s="70"/>
      <c r="CCY151" s="69"/>
      <c r="CCZ151" s="69"/>
      <c r="CDA151" s="69"/>
      <c r="CDB151" s="69"/>
      <c r="CDC151" s="69"/>
      <c r="CDD151" s="69"/>
      <c r="CDE151" s="69"/>
      <c r="CDF151" s="69"/>
      <c r="CDG151" s="69"/>
      <c r="CDH151" s="69"/>
      <c r="CDI151" s="64"/>
      <c r="CDJ151" s="56"/>
      <c r="CDK151" s="63"/>
      <c r="CDL151" s="63"/>
      <c r="CDM151" s="68"/>
      <c r="CDN151" s="70"/>
      <c r="CDO151" s="69"/>
      <c r="CDP151" s="69"/>
      <c r="CDQ151" s="69"/>
      <c r="CDR151" s="69"/>
      <c r="CDS151" s="69"/>
      <c r="CDT151" s="69"/>
      <c r="CDU151" s="69"/>
      <c r="CDV151" s="69"/>
      <c r="CDW151" s="69"/>
      <c r="CDX151" s="69"/>
      <c r="CDY151" s="64"/>
      <c r="CDZ151" s="56"/>
      <c r="CEA151" s="63"/>
      <c r="CEB151" s="63"/>
      <c r="CEC151" s="68"/>
      <c r="CED151" s="70"/>
      <c r="CEE151" s="69"/>
      <c r="CEF151" s="69"/>
      <c r="CEG151" s="69"/>
      <c r="CEH151" s="69"/>
      <c r="CEI151" s="69"/>
      <c r="CEJ151" s="69"/>
      <c r="CEK151" s="69"/>
      <c r="CEL151" s="69"/>
      <c r="CEM151" s="69"/>
      <c r="CEN151" s="69"/>
      <c r="CEO151" s="64"/>
      <c r="CEP151" s="56"/>
      <c r="CEQ151" s="63"/>
      <c r="CER151" s="63"/>
      <c r="CES151" s="68"/>
      <c r="CET151" s="70"/>
      <c r="CEU151" s="69"/>
      <c r="CEV151" s="69"/>
      <c r="CEW151" s="69"/>
      <c r="CEX151" s="69"/>
      <c r="CEY151" s="69"/>
      <c r="CEZ151" s="69"/>
      <c r="CFA151" s="69"/>
      <c r="CFB151" s="69"/>
      <c r="CFC151" s="69"/>
      <c r="CFD151" s="69"/>
      <c r="CFE151" s="64"/>
      <c r="CFF151" s="56"/>
      <c r="CFG151" s="63"/>
      <c r="CFH151" s="63"/>
      <c r="CFI151" s="68"/>
      <c r="CFJ151" s="70"/>
      <c r="CFK151" s="69"/>
      <c r="CFL151" s="69"/>
      <c r="CFM151" s="69"/>
      <c r="CFN151" s="69"/>
      <c r="CFO151" s="69"/>
      <c r="CFP151" s="69"/>
      <c r="CFQ151" s="69"/>
      <c r="CFR151" s="69"/>
      <c r="CFS151" s="69"/>
      <c r="CFT151" s="69"/>
      <c r="CFU151" s="64"/>
      <c r="CFV151" s="56"/>
      <c r="CFW151" s="63"/>
      <c r="CFX151" s="63"/>
      <c r="CFY151" s="68"/>
      <c r="CFZ151" s="70"/>
      <c r="CGA151" s="69"/>
      <c r="CGB151" s="69"/>
      <c r="CGC151" s="69"/>
      <c r="CGD151" s="69"/>
      <c r="CGE151" s="69"/>
      <c r="CGF151" s="69"/>
      <c r="CGG151" s="69"/>
      <c r="CGH151" s="69"/>
      <c r="CGI151" s="69"/>
      <c r="CGJ151" s="69"/>
      <c r="CGK151" s="64"/>
      <c r="CGL151" s="56"/>
      <c r="CGM151" s="63"/>
      <c r="CGN151" s="63"/>
      <c r="CGO151" s="68"/>
      <c r="CGP151" s="70"/>
      <c r="CGQ151" s="69"/>
      <c r="CGR151" s="69"/>
      <c r="CGS151" s="69"/>
      <c r="CGT151" s="69"/>
      <c r="CGU151" s="69"/>
      <c r="CGV151" s="69"/>
      <c r="CGW151" s="69"/>
      <c r="CGX151" s="69"/>
      <c r="CGY151" s="69"/>
      <c r="CGZ151" s="69"/>
      <c r="CHA151" s="64"/>
      <c r="CHB151" s="56"/>
      <c r="CHC151" s="63"/>
      <c r="CHD151" s="63"/>
      <c r="CHE151" s="68"/>
      <c r="CHF151" s="70"/>
      <c r="CHG151" s="69"/>
      <c r="CHH151" s="69"/>
      <c r="CHI151" s="69"/>
      <c r="CHJ151" s="69"/>
      <c r="CHK151" s="69"/>
      <c r="CHL151" s="69"/>
      <c r="CHM151" s="69"/>
      <c r="CHN151" s="69"/>
      <c r="CHO151" s="69"/>
      <c r="CHP151" s="69"/>
      <c r="CHQ151" s="64"/>
      <c r="CHR151" s="56"/>
      <c r="CHS151" s="63"/>
      <c r="CHT151" s="63"/>
      <c r="CHU151" s="68"/>
      <c r="CHV151" s="70"/>
      <c r="CHW151" s="69"/>
      <c r="CHX151" s="69"/>
      <c r="CHY151" s="69"/>
      <c r="CHZ151" s="69"/>
      <c r="CIA151" s="69"/>
      <c r="CIB151" s="69"/>
      <c r="CIC151" s="69"/>
      <c r="CID151" s="69"/>
      <c r="CIE151" s="69"/>
      <c r="CIF151" s="69"/>
      <c r="CIG151" s="64"/>
      <c r="CIH151" s="56"/>
      <c r="CII151" s="63"/>
      <c r="CIJ151" s="63"/>
      <c r="CIK151" s="68"/>
      <c r="CIL151" s="70"/>
      <c r="CIM151" s="69"/>
      <c r="CIN151" s="69"/>
      <c r="CIO151" s="69"/>
      <c r="CIP151" s="69"/>
      <c r="CIQ151" s="69"/>
      <c r="CIR151" s="69"/>
      <c r="CIS151" s="69"/>
      <c r="CIT151" s="69"/>
      <c r="CIU151" s="69"/>
      <c r="CIV151" s="69"/>
      <c r="CIW151" s="64"/>
      <c r="CIX151" s="56"/>
      <c r="CIY151" s="63"/>
      <c r="CIZ151" s="63"/>
      <c r="CJA151" s="68"/>
      <c r="CJB151" s="70"/>
      <c r="CJC151" s="69"/>
      <c r="CJD151" s="69"/>
      <c r="CJE151" s="69"/>
      <c r="CJF151" s="69"/>
      <c r="CJG151" s="69"/>
      <c r="CJH151" s="69"/>
      <c r="CJI151" s="69"/>
      <c r="CJJ151" s="69"/>
      <c r="CJK151" s="69"/>
      <c r="CJL151" s="69"/>
      <c r="CJM151" s="64"/>
      <c r="CJN151" s="56"/>
      <c r="CJO151" s="63"/>
      <c r="CJP151" s="63"/>
      <c r="CJQ151" s="68"/>
      <c r="CJR151" s="70"/>
      <c r="CJS151" s="69"/>
      <c r="CJT151" s="69"/>
      <c r="CJU151" s="69"/>
      <c r="CJV151" s="69"/>
      <c r="CJW151" s="69"/>
      <c r="CJX151" s="69"/>
      <c r="CJY151" s="69"/>
      <c r="CJZ151" s="69"/>
      <c r="CKA151" s="69"/>
      <c r="CKB151" s="69"/>
      <c r="CKC151" s="64"/>
      <c r="CKD151" s="56"/>
      <c r="CKE151" s="63"/>
      <c r="CKF151" s="63"/>
      <c r="CKG151" s="68"/>
      <c r="CKH151" s="70"/>
      <c r="CKI151" s="69"/>
      <c r="CKJ151" s="69"/>
      <c r="CKK151" s="69"/>
      <c r="CKL151" s="69"/>
      <c r="CKM151" s="69"/>
      <c r="CKN151" s="69"/>
      <c r="CKO151" s="69"/>
      <c r="CKP151" s="69"/>
      <c r="CKQ151" s="69"/>
      <c r="CKR151" s="69"/>
      <c r="CKS151" s="64"/>
      <c r="CKT151" s="56"/>
      <c r="CKU151" s="63"/>
      <c r="CKV151" s="63"/>
      <c r="CKW151" s="68"/>
      <c r="CKX151" s="70"/>
      <c r="CKY151" s="69"/>
      <c r="CKZ151" s="69"/>
      <c r="CLA151" s="69"/>
      <c r="CLB151" s="69"/>
      <c r="CLC151" s="69"/>
      <c r="CLD151" s="69"/>
      <c r="CLE151" s="69"/>
      <c r="CLF151" s="69"/>
      <c r="CLG151" s="69"/>
      <c r="CLH151" s="69"/>
      <c r="CLI151" s="64"/>
      <c r="CLJ151" s="56"/>
      <c r="CLK151" s="63"/>
      <c r="CLL151" s="63"/>
      <c r="CLM151" s="68"/>
      <c r="CLN151" s="70"/>
      <c r="CLO151" s="69"/>
      <c r="CLP151" s="69"/>
      <c r="CLQ151" s="69"/>
      <c r="CLR151" s="69"/>
      <c r="CLS151" s="69"/>
      <c r="CLT151" s="69"/>
      <c r="CLU151" s="69"/>
      <c r="CLV151" s="69"/>
      <c r="CLW151" s="69"/>
      <c r="CLX151" s="69"/>
      <c r="CLY151" s="64"/>
      <c r="CLZ151" s="56"/>
      <c r="CMA151" s="63"/>
      <c r="CMB151" s="63"/>
      <c r="CMC151" s="68"/>
      <c r="CMD151" s="70"/>
      <c r="CME151" s="69"/>
      <c r="CMF151" s="69"/>
      <c r="CMG151" s="69"/>
      <c r="CMH151" s="69"/>
      <c r="CMI151" s="69"/>
      <c r="CMJ151" s="69"/>
      <c r="CMK151" s="69"/>
      <c r="CML151" s="69"/>
      <c r="CMM151" s="69"/>
      <c r="CMN151" s="69"/>
      <c r="CMO151" s="64"/>
      <c r="CMP151" s="56"/>
      <c r="CMQ151" s="63"/>
      <c r="CMR151" s="63"/>
      <c r="CMS151" s="68"/>
      <c r="CMT151" s="70"/>
      <c r="CMU151" s="69"/>
      <c r="CMV151" s="69"/>
      <c r="CMW151" s="69"/>
      <c r="CMX151" s="69"/>
      <c r="CMY151" s="69"/>
      <c r="CMZ151" s="69"/>
      <c r="CNA151" s="69"/>
      <c r="CNB151" s="69"/>
      <c r="CNC151" s="69"/>
      <c r="CND151" s="69"/>
      <c r="CNE151" s="64"/>
      <c r="CNF151" s="56"/>
      <c r="CNG151" s="63"/>
      <c r="CNH151" s="63"/>
      <c r="CNI151" s="68"/>
      <c r="CNJ151" s="70"/>
      <c r="CNK151" s="69"/>
      <c r="CNL151" s="69"/>
      <c r="CNM151" s="69"/>
      <c r="CNN151" s="69"/>
      <c r="CNO151" s="69"/>
      <c r="CNP151" s="69"/>
      <c r="CNQ151" s="69"/>
      <c r="CNR151" s="69"/>
      <c r="CNS151" s="69"/>
      <c r="CNT151" s="69"/>
      <c r="CNU151" s="64"/>
      <c r="CNV151" s="56"/>
      <c r="CNW151" s="63"/>
      <c r="CNX151" s="63"/>
      <c r="CNY151" s="68"/>
      <c r="CNZ151" s="70"/>
      <c r="COA151" s="69"/>
      <c r="COB151" s="69"/>
      <c r="COC151" s="69"/>
      <c r="COD151" s="69"/>
      <c r="COE151" s="69"/>
      <c r="COF151" s="69"/>
      <c r="COG151" s="69"/>
      <c r="COH151" s="69"/>
      <c r="COI151" s="69"/>
      <c r="COJ151" s="69"/>
      <c r="COK151" s="64"/>
      <c r="COL151" s="56"/>
      <c r="COM151" s="63"/>
      <c r="CON151" s="63"/>
      <c r="COO151" s="68"/>
      <c r="COP151" s="70"/>
      <c r="COQ151" s="69"/>
      <c r="COR151" s="69"/>
      <c r="COS151" s="69"/>
      <c r="COT151" s="69"/>
      <c r="COU151" s="69"/>
      <c r="COV151" s="69"/>
      <c r="COW151" s="69"/>
      <c r="COX151" s="69"/>
      <c r="COY151" s="69"/>
      <c r="COZ151" s="69"/>
      <c r="CPA151" s="64"/>
      <c r="CPB151" s="56"/>
      <c r="CPC151" s="63"/>
      <c r="CPD151" s="63"/>
      <c r="CPE151" s="68"/>
      <c r="CPF151" s="70"/>
      <c r="CPG151" s="69"/>
      <c r="CPH151" s="69"/>
      <c r="CPI151" s="69"/>
      <c r="CPJ151" s="69"/>
      <c r="CPK151" s="69"/>
      <c r="CPL151" s="69"/>
      <c r="CPM151" s="69"/>
      <c r="CPN151" s="69"/>
      <c r="CPO151" s="69"/>
      <c r="CPP151" s="69"/>
      <c r="CPQ151" s="64"/>
      <c r="CPR151" s="56"/>
      <c r="CPS151" s="63"/>
      <c r="CPT151" s="63"/>
      <c r="CPU151" s="68"/>
      <c r="CPV151" s="70"/>
      <c r="CPW151" s="69"/>
      <c r="CPX151" s="69"/>
      <c r="CPY151" s="69"/>
      <c r="CPZ151" s="69"/>
      <c r="CQA151" s="69"/>
      <c r="CQB151" s="69"/>
      <c r="CQC151" s="69"/>
      <c r="CQD151" s="69"/>
      <c r="CQE151" s="69"/>
      <c r="CQF151" s="69"/>
      <c r="CQG151" s="64"/>
      <c r="CQH151" s="56"/>
      <c r="CQI151" s="63"/>
      <c r="CQJ151" s="63"/>
      <c r="CQK151" s="68"/>
      <c r="CQL151" s="70"/>
      <c r="CQM151" s="69"/>
      <c r="CQN151" s="69"/>
      <c r="CQO151" s="69"/>
      <c r="CQP151" s="69"/>
      <c r="CQQ151" s="69"/>
      <c r="CQR151" s="69"/>
      <c r="CQS151" s="69"/>
      <c r="CQT151" s="69"/>
      <c r="CQU151" s="69"/>
      <c r="CQV151" s="69"/>
      <c r="CQW151" s="64"/>
      <c r="CQX151" s="56"/>
      <c r="CQY151" s="63"/>
      <c r="CQZ151" s="63"/>
      <c r="CRA151" s="68"/>
      <c r="CRB151" s="70"/>
      <c r="CRC151" s="69"/>
      <c r="CRD151" s="69"/>
      <c r="CRE151" s="69"/>
      <c r="CRF151" s="69"/>
      <c r="CRG151" s="69"/>
      <c r="CRH151" s="69"/>
      <c r="CRI151" s="69"/>
      <c r="CRJ151" s="69"/>
      <c r="CRK151" s="69"/>
      <c r="CRL151" s="69"/>
      <c r="CRM151" s="64"/>
      <c r="CRN151" s="56"/>
      <c r="CRO151" s="63"/>
      <c r="CRP151" s="63"/>
      <c r="CRQ151" s="68"/>
      <c r="CRR151" s="70"/>
      <c r="CRS151" s="69"/>
      <c r="CRT151" s="69"/>
      <c r="CRU151" s="69"/>
      <c r="CRV151" s="69"/>
      <c r="CRW151" s="69"/>
      <c r="CRX151" s="69"/>
      <c r="CRY151" s="69"/>
      <c r="CRZ151" s="69"/>
      <c r="CSA151" s="69"/>
      <c r="CSB151" s="69"/>
      <c r="CSC151" s="64"/>
      <c r="CSD151" s="56"/>
      <c r="CSE151" s="63"/>
      <c r="CSF151" s="63"/>
      <c r="CSG151" s="68"/>
      <c r="CSH151" s="70"/>
      <c r="CSI151" s="69"/>
      <c r="CSJ151" s="69"/>
      <c r="CSK151" s="69"/>
      <c r="CSL151" s="69"/>
      <c r="CSM151" s="69"/>
      <c r="CSN151" s="69"/>
      <c r="CSO151" s="69"/>
      <c r="CSP151" s="69"/>
      <c r="CSQ151" s="69"/>
      <c r="CSR151" s="69"/>
      <c r="CSS151" s="64"/>
      <c r="CST151" s="56"/>
      <c r="CSU151" s="63"/>
      <c r="CSV151" s="63"/>
      <c r="CSW151" s="68"/>
      <c r="CSX151" s="70"/>
      <c r="CSY151" s="69"/>
      <c r="CSZ151" s="69"/>
      <c r="CTA151" s="69"/>
      <c r="CTB151" s="69"/>
      <c r="CTC151" s="69"/>
      <c r="CTD151" s="69"/>
      <c r="CTE151" s="69"/>
      <c r="CTF151" s="69"/>
      <c r="CTG151" s="69"/>
      <c r="CTH151" s="69"/>
      <c r="CTI151" s="64"/>
      <c r="CTJ151" s="56"/>
      <c r="CTK151" s="63"/>
      <c r="CTL151" s="63"/>
      <c r="CTM151" s="68"/>
      <c r="CTN151" s="70"/>
      <c r="CTO151" s="69"/>
      <c r="CTP151" s="69"/>
      <c r="CTQ151" s="69"/>
      <c r="CTR151" s="69"/>
      <c r="CTS151" s="69"/>
      <c r="CTT151" s="69"/>
      <c r="CTU151" s="69"/>
      <c r="CTV151" s="69"/>
      <c r="CTW151" s="69"/>
      <c r="CTX151" s="69"/>
      <c r="CTY151" s="64"/>
      <c r="CTZ151" s="56"/>
      <c r="CUA151" s="63"/>
      <c r="CUB151" s="63"/>
      <c r="CUC151" s="68"/>
      <c r="CUD151" s="70"/>
      <c r="CUE151" s="69"/>
      <c r="CUF151" s="69"/>
      <c r="CUG151" s="69"/>
      <c r="CUH151" s="69"/>
      <c r="CUI151" s="69"/>
      <c r="CUJ151" s="69"/>
      <c r="CUK151" s="69"/>
      <c r="CUL151" s="69"/>
      <c r="CUM151" s="69"/>
      <c r="CUN151" s="69"/>
      <c r="CUO151" s="64"/>
      <c r="CUP151" s="56"/>
      <c r="CUQ151" s="63"/>
      <c r="CUR151" s="63"/>
      <c r="CUS151" s="68"/>
      <c r="CUT151" s="70"/>
      <c r="CUU151" s="69"/>
      <c r="CUV151" s="69"/>
      <c r="CUW151" s="69"/>
      <c r="CUX151" s="69"/>
      <c r="CUY151" s="69"/>
      <c r="CUZ151" s="69"/>
      <c r="CVA151" s="69"/>
      <c r="CVB151" s="69"/>
      <c r="CVC151" s="69"/>
      <c r="CVD151" s="69"/>
      <c r="CVE151" s="64"/>
      <c r="CVF151" s="56"/>
      <c r="CVG151" s="63"/>
      <c r="CVH151" s="63"/>
      <c r="CVI151" s="68"/>
      <c r="CVJ151" s="70"/>
      <c r="CVK151" s="69"/>
      <c r="CVL151" s="69"/>
      <c r="CVM151" s="69"/>
      <c r="CVN151" s="69"/>
      <c r="CVO151" s="69"/>
      <c r="CVP151" s="69"/>
      <c r="CVQ151" s="69"/>
      <c r="CVR151" s="69"/>
      <c r="CVS151" s="69"/>
      <c r="CVT151" s="69"/>
      <c r="CVU151" s="64"/>
      <c r="CVV151" s="56"/>
      <c r="CVW151" s="63"/>
      <c r="CVX151" s="63"/>
      <c r="CVY151" s="68"/>
      <c r="CVZ151" s="70"/>
      <c r="CWA151" s="69"/>
      <c r="CWB151" s="69"/>
      <c r="CWC151" s="69"/>
      <c r="CWD151" s="69"/>
      <c r="CWE151" s="69"/>
      <c r="CWF151" s="69"/>
      <c r="CWG151" s="69"/>
      <c r="CWH151" s="69"/>
      <c r="CWI151" s="69"/>
      <c r="CWJ151" s="69"/>
      <c r="CWK151" s="64"/>
      <c r="CWL151" s="56"/>
      <c r="CWM151" s="63"/>
      <c r="CWN151" s="63"/>
      <c r="CWO151" s="68"/>
      <c r="CWP151" s="70"/>
      <c r="CWQ151" s="69"/>
      <c r="CWR151" s="69"/>
      <c r="CWS151" s="69"/>
      <c r="CWT151" s="69"/>
      <c r="CWU151" s="69"/>
      <c r="CWV151" s="69"/>
      <c r="CWW151" s="69"/>
      <c r="CWX151" s="69"/>
      <c r="CWY151" s="69"/>
      <c r="CWZ151" s="69"/>
      <c r="CXA151" s="64"/>
      <c r="CXB151" s="56"/>
      <c r="CXC151" s="63"/>
      <c r="CXD151" s="63"/>
      <c r="CXE151" s="68"/>
      <c r="CXF151" s="70"/>
      <c r="CXG151" s="69"/>
      <c r="CXH151" s="69"/>
      <c r="CXI151" s="69"/>
      <c r="CXJ151" s="69"/>
      <c r="CXK151" s="69"/>
      <c r="CXL151" s="69"/>
      <c r="CXM151" s="69"/>
      <c r="CXN151" s="69"/>
      <c r="CXO151" s="69"/>
      <c r="CXP151" s="69"/>
      <c r="CXQ151" s="64"/>
      <c r="CXR151" s="56"/>
      <c r="CXS151" s="63"/>
      <c r="CXT151" s="63"/>
      <c r="CXU151" s="68"/>
      <c r="CXV151" s="70"/>
      <c r="CXW151" s="69"/>
      <c r="CXX151" s="69"/>
      <c r="CXY151" s="69"/>
      <c r="CXZ151" s="69"/>
      <c r="CYA151" s="69"/>
      <c r="CYB151" s="69"/>
      <c r="CYC151" s="69"/>
      <c r="CYD151" s="69"/>
      <c r="CYE151" s="69"/>
      <c r="CYF151" s="69"/>
      <c r="CYG151" s="64"/>
      <c r="CYH151" s="56"/>
      <c r="CYI151" s="63"/>
      <c r="CYJ151" s="63"/>
      <c r="CYK151" s="68"/>
      <c r="CYL151" s="70"/>
      <c r="CYM151" s="69"/>
      <c r="CYN151" s="69"/>
      <c r="CYO151" s="69"/>
      <c r="CYP151" s="69"/>
      <c r="CYQ151" s="69"/>
      <c r="CYR151" s="69"/>
      <c r="CYS151" s="69"/>
      <c r="CYT151" s="69"/>
      <c r="CYU151" s="69"/>
      <c r="CYV151" s="69"/>
      <c r="CYW151" s="64"/>
      <c r="CYX151" s="56"/>
      <c r="CYY151" s="63"/>
      <c r="CYZ151" s="63"/>
      <c r="CZA151" s="68"/>
      <c r="CZB151" s="70"/>
      <c r="CZC151" s="69"/>
      <c r="CZD151" s="69"/>
      <c r="CZE151" s="69"/>
      <c r="CZF151" s="69"/>
      <c r="CZG151" s="69"/>
      <c r="CZH151" s="69"/>
      <c r="CZI151" s="69"/>
      <c r="CZJ151" s="69"/>
      <c r="CZK151" s="69"/>
      <c r="CZL151" s="69"/>
      <c r="CZM151" s="64"/>
      <c r="CZN151" s="56"/>
      <c r="CZO151" s="63"/>
      <c r="CZP151" s="63"/>
      <c r="CZQ151" s="68"/>
      <c r="CZR151" s="70"/>
      <c r="CZS151" s="69"/>
      <c r="CZT151" s="69"/>
      <c r="CZU151" s="69"/>
      <c r="CZV151" s="69"/>
      <c r="CZW151" s="69"/>
      <c r="CZX151" s="69"/>
      <c r="CZY151" s="69"/>
      <c r="CZZ151" s="69"/>
      <c r="DAA151" s="69"/>
      <c r="DAB151" s="69"/>
      <c r="DAC151" s="64"/>
      <c r="DAD151" s="56"/>
      <c r="DAE151" s="63"/>
      <c r="DAF151" s="63"/>
      <c r="DAG151" s="68"/>
      <c r="DAH151" s="70"/>
      <c r="DAI151" s="69"/>
      <c r="DAJ151" s="69"/>
      <c r="DAK151" s="69"/>
      <c r="DAL151" s="69"/>
      <c r="DAM151" s="69"/>
      <c r="DAN151" s="69"/>
      <c r="DAO151" s="69"/>
      <c r="DAP151" s="69"/>
      <c r="DAQ151" s="69"/>
      <c r="DAR151" s="69"/>
      <c r="DAS151" s="64"/>
      <c r="DAT151" s="56"/>
      <c r="DAU151" s="63"/>
      <c r="DAV151" s="63"/>
      <c r="DAW151" s="68"/>
      <c r="DAX151" s="70"/>
      <c r="DAY151" s="69"/>
      <c r="DAZ151" s="69"/>
      <c r="DBA151" s="69"/>
      <c r="DBB151" s="69"/>
      <c r="DBC151" s="69"/>
      <c r="DBD151" s="69"/>
      <c r="DBE151" s="69"/>
      <c r="DBF151" s="69"/>
      <c r="DBG151" s="69"/>
      <c r="DBH151" s="69"/>
      <c r="DBI151" s="64"/>
      <c r="DBJ151" s="56"/>
      <c r="DBK151" s="63"/>
      <c r="DBL151" s="63"/>
      <c r="DBM151" s="68"/>
      <c r="DBN151" s="70"/>
      <c r="DBO151" s="69"/>
      <c r="DBP151" s="69"/>
      <c r="DBQ151" s="69"/>
      <c r="DBR151" s="69"/>
      <c r="DBS151" s="69"/>
      <c r="DBT151" s="69"/>
      <c r="DBU151" s="69"/>
      <c r="DBV151" s="69"/>
      <c r="DBW151" s="69"/>
      <c r="DBX151" s="69"/>
      <c r="DBY151" s="64"/>
      <c r="DBZ151" s="56"/>
      <c r="DCA151" s="63"/>
      <c r="DCB151" s="63"/>
      <c r="DCC151" s="68"/>
      <c r="DCD151" s="70"/>
      <c r="DCE151" s="69"/>
      <c r="DCF151" s="69"/>
      <c r="DCG151" s="69"/>
      <c r="DCH151" s="69"/>
      <c r="DCI151" s="69"/>
      <c r="DCJ151" s="69"/>
      <c r="DCK151" s="69"/>
      <c r="DCL151" s="69"/>
      <c r="DCM151" s="69"/>
      <c r="DCN151" s="69"/>
      <c r="DCO151" s="64"/>
      <c r="DCP151" s="56"/>
      <c r="DCQ151" s="63"/>
      <c r="DCR151" s="63"/>
      <c r="DCS151" s="68"/>
      <c r="DCT151" s="70"/>
      <c r="DCU151" s="69"/>
      <c r="DCV151" s="69"/>
      <c r="DCW151" s="69"/>
      <c r="DCX151" s="69"/>
      <c r="DCY151" s="69"/>
      <c r="DCZ151" s="69"/>
      <c r="DDA151" s="69"/>
      <c r="DDB151" s="69"/>
      <c r="DDC151" s="69"/>
      <c r="DDD151" s="69"/>
      <c r="DDE151" s="64"/>
      <c r="DDF151" s="56"/>
      <c r="DDG151" s="63"/>
      <c r="DDH151" s="63"/>
      <c r="DDI151" s="68"/>
      <c r="DDJ151" s="70"/>
      <c r="DDK151" s="69"/>
      <c r="DDL151" s="69"/>
      <c r="DDM151" s="69"/>
      <c r="DDN151" s="69"/>
      <c r="DDO151" s="69"/>
      <c r="DDP151" s="69"/>
      <c r="DDQ151" s="69"/>
      <c r="DDR151" s="69"/>
      <c r="DDS151" s="69"/>
      <c r="DDT151" s="69"/>
      <c r="DDU151" s="64"/>
      <c r="DDV151" s="56"/>
      <c r="DDW151" s="63"/>
      <c r="DDX151" s="63"/>
      <c r="DDY151" s="68"/>
      <c r="DDZ151" s="70"/>
      <c r="DEA151" s="69"/>
      <c r="DEB151" s="69"/>
      <c r="DEC151" s="69"/>
      <c r="DED151" s="69"/>
      <c r="DEE151" s="69"/>
      <c r="DEF151" s="69"/>
      <c r="DEG151" s="69"/>
      <c r="DEH151" s="69"/>
      <c r="DEI151" s="69"/>
      <c r="DEJ151" s="69"/>
      <c r="DEK151" s="64"/>
      <c r="DEL151" s="56"/>
      <c r="DEM151" s="63"/>
      <c r="DEN151" s="63"/>
      <c r="DEO151" s="68"/>
      <c r="DEP151" s="70"/>
      <c r="DEQ151" s="69"/>
      <c r="DER151" s="69"/>
      <c r="DES151" s="69"/>
      <c r="DET151" s="69"/>
      <c r="DEU151" s="69"/>
      <c r="DEV151" s="69"/>
      <c r="DEW151" s="69"/>
      <c r="DEX151" s="69"/>
      <c r="DEY151" s="69"/>
      <c r="DEZ151" s="69"/>
      <c r="DFA151" s="64"/>
      <c r="DFB151" s="56"/>
      <c r="DFC151" s="63"/>
      <c r="DFD151" s="63"/>
      <c r="DFE151" s="68"/>
      <c r="DFF151" s="70"/>
      <c r="DFG151" s="69"/>
      <c r="DFH151" s="69"/>
      <c r="DFI151" s="69"/>
      <c r="DFJ151" s="69"/>
      <c r="DFK151" s="69"/>
      <c r="DFL151" s="69"/>
      <c r="DFM151" s="69"/>
      <c r="DFN151" s="69"/>
      <c r="DFO151" s="69"/>
      <c r="DFP151" s="69"/>
      <c r="DFQ151" s="64"/>
      <c r="DFR151" s="56"/>
      <c r="DFS151" s="63"/>
      <c r="DFT151" s="63"/>
      <c r="DFU151" s="68"/>
      <c r="DFV151" s="70"/>
      <c r="DFW151" s="69"/>
      <c r="DFX151" s="69"/>
      <c r="DFY151" s="69"/>
      <c r="DFZ151" s="69"/>
      <c r="DGA151" s="69"/>
      <c r="DGB151" s="69"/>
      <c r="DGC151" s="69"/>
      <c r="DGD151" s="69"/>
      <c r="DGE151" s="69"/>
      <c r="DGF151" s="69"/>
      <c r="DGG151" s="64"/>
      <c r="DGH151" s="56"/>
      <c r="DGI151" s="63"/>
      <c r="DGJ151" s="63"/>
      <c r="DGK151" s="68"/>
      <c r="DGL151" s="70"/>
      <c r="DGM151" s="69"/>
      <c r="DGN151" s="69"/>
      <c r="DGO151" s="69"/>
      <c r="DGP151" s="69"/>
      <c r="DGQ151" s="69"/>
      <c r="DGR151" s="69"/>
      <c r="DGS151" s="69"/>
      <c r="DGT151" s="69"/>
      <c r="DGU151" s="69"/>
      <c r="DGV151" s="69"/>
      <c r="DGW151" s="64"/>
      <c r="DGX151" s="56"/>
      <c r="DGY151" s="63"/>
      <c r="DGZ151" s="63"/>
      <c r="DHA151" s="68"/>
      <c r="DHB151" s="70"/>
      <c r="DHC151" s="69"/>
      <c r="DHD151" s="69"/>
      <c r="DHE151" s="69"/>
      <c r="DHF151" s="69"/>
      <c r="DHG151" s="69"/>
      <c r="DHH151" s="69"/>
      <c r="DHI151" s="69"/>
      <c r="DHJ151" s="69"/>
      <c r="DHK151" s="69"/>
      <c r="DHL151" s="69"/>
      <c r="DHM151" s="64"/>
      <c r="DHN151" s="56"/>
      <c r="DHO151" s="63"/>
      <c r="DHP151" s="63"/>
      <c r="DHQ151" s="68"/>
      <c r="DHR151" s="70"/>
      <c r="DHS151" s="69"/>
      <c r="DHT151" s="69"/>
      <c r="DHU151" s="69"/>
      <c r="DHV151" s="69"/>
      <c r="DHW151" s="69"/>
      <c r="DHX151" s="69"/>
      <c r="DHY151" s="69"/>
      <c r="DHZ151" s="69"/>
      <c r="DIA151" s="69"/>
      <c r="DIB151" s="69"/>
      <c r="DIC151" s="64"/>
      <c r="DID151" s="56"/>
      <c r="DIE151" s="63"/>
      <c r="DIF151" s="63"/>
      <c r="DIG151" s="68"/>
      <c r="DIH151" s="70"/>
      <c r="DII151" s="69"/>
      <c r="DIJ151" s="69"/>
      <c r="DIK151" s="69"/>
      <c r="DIL151" s="69"/>
      <c r="DIM151" s="69"/>
      <c r="DIN151" s="69"/>
      <c r="DIO151" s="69"/>
      <c r="DIP151" s="69"/>
      <c r="DIQ151" s="69"/>
      <c r="DIR151" s="69"/>
      <c r="DIS151" s="64"/>
      <c r="DIT151" s="56"/>
      <c r="DIU151" s="63"/>
      <c r="DIV151" s="63"/>
      <c r="DIW151" s="68"/>
      <c r="DIX151" s="70"/>
      <c r="DIY151" s="69"/>
      <c r="DIZ151" s="69"/>
      <c r="DJA151" s="69"/>
      <c r="DJB151" s="69"/>
      <c r="DJC151" s="69"/>
      <c r="DJD151" s="69"/>
      <c r="DJE151" s="69"/>
      <c r="DJF151" s="69"/>
      <c r="DJG151" s="69"/>
      <c r="DJH151" s="69"/>
      <c r="DJI151" s="64"/>
      <c r="DJJ151" s="56"/>
      <c r="DJK151" s="63"/>
      <c r="DJL151" s="63"/>
      <c r="DJM151" s="68"/>
      <c r="DJN151" s="70"/>
      <c r="DJO151" s="69"/>
      <c r="DJP151" s="69"/>
      <c r="DJQ151" s="69"/>
      <c r="DJR151" s="69"/>
      <c r="DJS151" s="69"/>
      <c r="DJT151" s="69"/>
      <c r="DJU151" s="69"/>
      <c r="DJV151" s="69"/>
      <c r="DJW151" s="69"/>
      <c r="DJX151" s="69"/>
      <c r="DJY151" s="64"/>
      <c r="DJZ151" s="56"/>
      <c r="DKA151" s="63"/>
      <c r="DKB151" s="63"/>
      <c r="DKC151" s="68"/>
      <c r="DKD151" s="70"/>
      <c r="DKE151" s="69"/>
      <c r="DKF151" s="69"/>
      <c r="DKG151" s="69"/>
      <c r="DKH151" s="69"/>
      <c r="DKI151" s="69"/>
      <c r="DKJ151" s="69"/>
      <c r="DKK151" s="69"/>
      <c r="DKL151" s="69"/>
      <c r="DKM151" s="69"/>
      <c r="DKN151" s="69"/>
      <c r="DKO151" s="64"/>
      <c r="DKP151" s="56"/>
      <c r="DKQ151" s="63"/>
      <c r="DKR151" s="63"/>
      <c r="DKS151" s="68"/>
      <c r="DKT151" s="70"/>
      <c r="DKU151" s="69"/>
      <c r="DKV151" s="69"/>
      <c r="DKW151" s="69"/>
      <c r="DKX151" s="69"/>
      <c r="DKY151" s="69"/>
      <c r="DKZ151" s="69"/>
      <c r="DLA151" s="69"/>
      <c r="DLB151" s="69"/>
      <c r="DLC151" s="69"/>
      <c r="DLD151" s="69"/>
      <c r="DLE151" s="64"/>
      <c r="DLF151" s="56"/>
      <c r="DLG151" s="63"/>
      <c r="DLH151" s="63"/>
      <c r="DLI151" s="68"/>
      <c r="DLJ151" s="70"/>
      <c r="DLK151" s="69"/>
      <c r="DLL151" s="69"/>
      <c r="DLM151" s="69"/>
      <c r="DLN151" s="69"/>
      <c r="DLO151" s="69"/>
      <c r="DLP151" s="69"/>
      <c r="DLQ151" s="69"/>
      <c r="DLR151" s="69"/>
      <c r="DLS151" s="69"/>
      <c r="DLT151" s="69"/>
      <c r="DLU151" s="64"/>
      <c r="DLV151" s="56"/>
      <c r="DLW151" s="63"/>
      <c r="DLX151" s="63"/>
      <c r="DLY151" s="68"/>
      <c r="DLZ151" s="70"/>
      <c r="DMA151" s="69"/>
      <c r="DMB151" s="69"/>
      <c r="DMC151" s="69"/>
      <c r="DMD151" s="69"/>
      <c r="DME151" s="69"/>
      <c r="DMF151" s="69"/>
      <c r="DMG151" s="69"/>
      <c r="DMH151" s="69"/>
      <c r="DMI151" s="69"/>
      <c r="DMJ151" s="69"/>
      <c r="DMK151" s="64"/>
      <c r="DML151" s="56"/>
      <c r="DMM151" s="63"/>
      <c r="DMN151" s="63"/>
      <c r="DMO151" s="68"/>
      <c r="DMP151" s="70"/>
      <c r="DMQ151" s="69"/>
      <c r="DMR151" s="69"/>
      <c r="DMS151" s="69"/>
      <c r="DMT151" s="69"/>
      <c r="DMU151" s="69"/>
      <c r="DMV151" s="69"/>
      <c r="DMW151" s="69"/>
      <c r="DMX151" s="69"/>
      <c r="DMY151" s="69"/>
      <c r="DMZ151" s="69"/>
      <c r="DNA151" s="64"/>
      <c r="DNB151" s="56"/>
      <c r="DNC151" s="63"/>
      <c r="DND151" s="63"/>
      <c r="DNE151" s="68"/>
      <c r="DNF151" s="70"/>
      <c r="DNG151" s="69"/>
      <c r="DNH151" s="69"/>
      <c r="DNI151" s="69"/>
      <c r="DNJ151" s="69"/>
      <c r="DNK151" s="69"/>
      <c r="DNL151" s="69"/>
      <c r="DNM151" s="69"/>
      <c r="DNN151" s="69"/>
      <c r="DNO151" s="69"/>
      <c r="DNP151" s="69"/>
      <c r="DNQ151" s="64"/>
      <c r="DNR151" s="56"/>
      <c r="DNS151" s="63"/>
      <c r="DNT151" s="63"/>
      <c r="DNU151" s="68"/>
      <c r="DNV151" s="70"/>
      <c r="DNW151" s="69"/>
      <c r="DNX151" s="69"/>
      <c r="DNY151" s="69"/>
      <c r="DNZ151" s="69"/>
      <c r="DOA151" s="69"/>
      <c r="DOB151" s="69"/>
      <c r="DOC151" s="69"/>
      <c r="DOD151" s="69"/>
      <c r="DOE151" s="69"/>
      <c r="DOF151" s="69"/>
      <c r="DOG151" s="64"/>
      <c r="DOH151" s="56"/>
      <c r="DOI151" s="63"/>
      <c r="DOJ151" s="63"/>
      <c r="DOK151" s="68"/>
      <c r="DOL151" s="70"/>
      <c r="DOM151" s="69"/>
      <c r="DON151" s="69"/>
      <c r="DOO151" s="69"/>
      <c r="DOP151" s="69"/>
      <c r="DOQ151" s="69"/>
      <c r="DOR151" s="69"/>
      <c r="DOS151" s="69"/>
      <c r="DOT151" s="69"/>
      <c r="DOU151" s="69"/>
      <c r="DOV151" s="69"/>
      <c r="DOW151" s="64"/>
      <c r="DOX151" s="56"/>
      <c r="DOY151" s="63"/>
      <c r="DOZ151" s="63"/>
      <c r="DPA151" s="68"/>
      <c r="DPB151" s="70"/>
      <c r="DPC151" s="69"/>
      <c r="DPD151" s="69"/>
      <c r="DPE151" s="69"/>
      <c r="DPF151" s="69"/>
      <c r="DPG151" s="69"/>
      <c r="DPH151" s="69"/>
      <c r="DPI151" s="69"/>
      <c r="DPJ151" s="69"/>
      <c r="DPK151" s="69"/>
      <c r="DPL151" s="69"/>
      <c r="DPM151" s="64"/>
      <c r="DPN151" s="56"/>
      <c r="DPO151" s="63"/>
      <c r="DPP151" s="63"/>
      <c r="DPQ151" s="68"/>
      <c r="DPR151" s="70"/>
      <c r="DPS151" s="69"/>
      <c r="DPT151" s="69"/>
      <c r="DPU151" s="69"/>
      <c r="DPV151" s="69"/>
      <c r="DPW151" s="69"/>
      <c r="DPX151" s="69"/>
      <c r="DPY151" s="69"/>
      <c r="DPZ151" s="69"/>
      <c r="DQA151" s="69"/>
      <c r="DQB151" s="69"/>
      <c r="DQC151" s="64"/>
      <c r="DQD151" s="56"/>
      <c r="DQE151" s="63"/>
      <c r="DQF151" s="63"/>
      <c r="DQG151" s="68"/>
      <c r="DQH151" s="70"/>
      <c r="DQI151" s="69"/>
      <c r="DQJ151" s="69"/>
      <c r="DQK151" s="69"/>
      <c r="DQL151" s="69"/>
      <c r="DQM151" s="69"/>
      <c r="DQN151" s="69"/>
      <c r="DQO151" s="69"/>
      <c r="DQP151" s="69"/>
      <c r="DQQ151" s="69"/>
      <c r="DQR151" s="69"/>
      <c r="DQS151" s="64"/>
      <c r="DQT151" s="56"/>
      <c r="DQU151" s="63"/>
      <c r="DQV151" s="63"/>
      <c r="DQW151" s="68"/>
      <c r="DQX151" s="70"/>
      <c r="DQY151" s="69"/>
      <c r="DQZ151" s="69"/>
      <c r="DRA151" s="69"/>
      <c r="DRB151" s="69"/>
      <c r="DRC151" s="69"/>
      <c r="DRD151" s="69"/>
      <c r="DRE151" s="69"/>
      <c r="DRF151" s="69"/>
      <c r="DRG151" s="69"/>
      <c r="DRH151" s="69"/>
      <c r="DRI151" s="64"/>
      <c r="DRJ151" s="56"/>
      <c r="DRK151" s="63"/>
      <c r="DRL151" s="63"/>
      <c r="DRM151" s="68"/>
      <c r="DRN151" s="70"/>
      <c r="DRO151" s="69"/>
      <c r="DRP151" s="69"/>
      <c r="DRQ151" s="69"/>
      <c r="DRR151" s="69"/>
      <c r="DRS151" s="69"/>
      <c r="DRT151" s="69"/>
      <c r="DRU151" s="69"/>
      <c r="DRV151" s="69"/>
      <c r="DRW151" s="69"/>
      <c r="DRX151" s="69"/>
      <c r="DRY151" s="64"/>
      <c r="DRZ151" s="56"/>
      <c r="DSA151" s="63"/>
      <c r="DSB151" s="63"/>
      <c r="DSC151" s="68"/>
      <c r="DSD151" s="70"/>
      <c r="DSE151" s="69"/>
      <c r="DSF151" s="69"/>
      <c r="DSG151" s="69"/>
      <c r="DSH151" s="69"/>
      <c r="DSI151" s="69"/>
      <c r="DSJ151" s="69"/>
      <c r="DSK151" s="69"/>
      <c r="DSL151" s="69"/>
      <c r="DSM151" s="69"/>
      <c r="DSN151" s="69"/>
      <c r="DSO151" s="64"/>
      <c r="DSP151" s="56"/>
      <c r="DSQ151" s="63"/>
      <c r="DSR151" s="63"/>
      <c r="DSS151" s="68"/>
      <c r="DST151" s="70"/>
      <c r="DSU151" s="69"/>
      <c r="DSV151" s="69"/>
      <c r="DSW151" s="69"/>
      <c r="DSX151" s="69"/>
      <c r="DSY151" s="69"/>
      <c r="DSZ151" s="69"/>
      <c r="DTA151" s="69"/>
      <c r="DTB151" s="69"/>
      <c r="DTC151" s="69"/>
      <c r="DTD151" s="69"/>
      <c r="DTE151" s="64"/>
      <c r="DTF151" s="56"/>
      <c r="DTG151" s="63"/>
      <c r="DTH151" s="63"/>
      <c r="DTI151" s="68"/>
      <c r="DTJ151" s="70"/>
      <c r="DTK151" s="69"/>
      <c r="DTL151" s="69"/>
      <c r="DTM151" s="69"/>
      <c r="DTN151" s="69"/>
      <c r="DTO151" s="69"/>
      <c r="DTP151" s="69"/>
      <c r="DTQ151" s="69"/>
      <c r="DTR151" s="69"/>
      <c r="DTS151" s="69"/>
      <c r="DTT151" s="69"/>
      <c r="DTU151" s="64"/>
      <c r="DTV151" s="56"/>
      <c r="DTW151" s="63"/>
      <c r="DTX151" s="63"/>
      <c r="DTY151" s="68"/>
      <c r="DTZ151" s="70"/>
      <c r="DUA151" s="69"/>
      <c r="DUB151" s="69"/>
      <c r="DUC151" s="69"/>
      <c r="DUD151" s="69"/>
      <c r="DUE151" s="69"/>
      <c r="DUF151" s="69"/>
      <c r="DUG151" s="69"/>
      <c r="DUH151" s="69"/>
      <c r="DUI151" s="69"/>
      <c r="DUJ151" s="69"/>
      <c r="DUK151" s="64"/>
      <c r="DUL151" s="56"/>
      <c r="DUM151" s="63"/>
      <c r="DUN151" s="63"/>
      <c r="DUO151" s="68"/>
      <c r="DUP151" s="70"/>
      <c r="DUQ151" s="69"/>
      <c r="DUR151" s="69"/>
      <c r="DUS151" s="69"/>
      <c r="DUT151" s="69"/>
      <c r="DUU151" s="69"/>
      <c r="DUV151" s="69"/>
      <c r="DUW151" s="69"/>
      <c r="DUX151" s="69"/>
      <c r="DUY151" s="69"/>
      <c r="DUZ151" s="69"/>
      <c r="DVA151" s="64"/>
      <c r="DVB151" s="56"/>
      <c r="DVC151" s="63"/>
      <c r="DVD151" s="63"/>
      <c r="DVE151" s="68"/>
      <c r="DVF151" s="70"/>
      <c r="DVG151" s="69"/>
      <c r="DVH151" s="69"/>
      <c r="DVI151" s="69"/>
      <c r="DVJ151" s="69"/>
      <c r="DVK151" s="69"/>
      <c r="DVL151" s="69"/>
      <c r="DVM151" s="69"/>
      <c r="DVN151" s="69"/>
      <c r="DVO151" s="69"/>
      <c r="DVP151" s="69"/>
      <c r="DVQ151" s="64"/>
      <c r="DVR151" s="56"/>
      <c r="DVS151" s="63"/>
      <c r="DVT151" s="63"/>
      <c r="DVU151" s="68"/>
      <c r="DVV151" s="70"/>
      <c r="DVW151" s="69"/>
      <c r="DVX151" s="69"/>
      <c r="DVY151" s="69"/>
      <c r="DVZ151" s="69"/>
      <c r="DWA151" s="69"/>
      <c r="DWB151" s="69"/>
      <c r="DWC151" s="69"/>
      <c r="DWD151" s="69"/>
      <c r="DWE151" s="69"/>
      <c r="DWF151" s="69"/>
      <c r="DWG151" s="64"/>
      <c r="DWH151" s="56"/>
      <c r="DWI151" s="63"/>
      <c r="DWJ151" s="63"/>
      <c r="DWK151" s="68"/>
      <c r="DWL151" s="70"/>
      <c r="DWM151" s="69"/>
      <c r="DWN151" s="69"/>
      <c r="DWO151" s="69"/>
      <c r="DWP151" s="69"/>
      <c r="DWQ151" s="69"/>
      <c r="DWR151" s="69"/>
      <c r="DWS151" s="69"/>
      <c r="DWT151" s="69"/>
      <c r="DWU151" s="69"/>
      <c r="DWV151" s="69"/>
      <c r="DWW151" s="64"/>
      <c r="DWX151" s="56"/>
      <c r="DWY151" s="63"/>
      <c r="DWZ151" s="63"/>
      <c r="DXA151" s="68"/>
      <c r="DXB151" s="70"/>
      <c r="DXC151" s="69"/>
      <c r="DXD151" s="69"/>
      <c r="DXE151" s="69"/>
      <c r="DXF151" s="69"/>
      <c r="DXG151" s="69"/>
      <c r="DXH151" s="69"/>
      <c r="DXI151" s="69"/>
      <c r="DXJ151" s="69"/>
      <c r="DXK151" s="69"/>
      <c r="DXL151" s="69"/>
      <c r="DXM151" s="64"/>
      <c r="DXN151" s="56"/>
      <c r="DXO151" s="63"/>
      <c r="DXP151" s="63"/>
      <c r="DXQ151" s="68"/>
      <c r="DXR151" s="70"/>
      <c r="DXS151" s="69"/>
      <c r="DXT151" s="69"/>
      <c r="DXU151" s="69"/>
      <c r="DXV151" s="69"/>
      <c r="DXW151" s="69"/>
      <c r="DXX151" s="69"/>
      <c r="DXY151" s="69"/>
      <c r="DXZ151" s="69"/>
      <c r="DYA151" s="69"/>
      <c r="DYB151" s="69"/>
      <c r="DYC151" s="64"/>
      <c r="DYD151" s="56"/>
      <c r="DYE151" s="63"/>
      <c r="DYF151" s="63"/>
      <c r="DYG151" s="68"/>
      <c r="DYH151" s="70"/>
      <c r="DYI151" s="69"/>
      <c r="DYJ151" s="69"/>
      <c r="DYK151" s="69"/>
      <c r="DYL151" s="69"/>
      <c r="DYM151" s="69"/>
      <c r="DYN151" s="69"/>
      <c r="DYO151" s="69"/>
      <c r="DYP151" s="69"/>
      <c r="DYQ151" s="69"/>
      <c r="DYR151" s="69"/>
      <c r="DYS151" s="64"/>
      <c r="DYT151" s="56"/>
      <c r="DYU151" s="63"/>
      <c r="DYV151" s="63"/>
      <c r="DYW151" s="68"/>
      <c r="DYX151" s="70"/>
      <c r="DYY151" s="69"/>
      <c r="DYZ151" s="69"/>
      <c r="DZA151" s="69"/>
      <c r="DZB151" s="69"/>
      <c r="DZC151" s="69"/>
      <c r="DZD151" s="69"/>
      <c r="DZE151" s="69"/>
      <c r="DZF151" s="69"/>
      <c r="DZG151" s="69"/>
      <c r="DZH151" s="69"/>
      <c r="DZI151" s="64"/>
      <c r="DZJ151" s="56"/>
      <c r="DZK151" s="63"/>
      <c r="DZL151" s="63"/>
      <c r="DZM151" s="68"/>
      <c r="DZN151" s="70"/>
      <c r="DZO151" s="69"/>
      <c r="DZP151" s="69"/>
      <c r="DZQ151" s="69"/>
      <c r="DZR151" s="69"/>
      <c r="DZS151" s="69"/>
      <c r="DZT151" s="69"/>
      <c r="DZU151" s="69"/>
      <c r="DZV151" s="69"/>
      <c r="DZW151" s="69"/>
      <c r="DZX151" s="69"/>
      <c r="DZY151" s="64"/>
      <c r="DZZ151" s="56"/>
      <c r="EAA151" s="63"/>
      <c r="EAB151" s="63"/>
      <c r="EAC151" s="68"/>
      <c r="EAD151" s="70"/>
      <c r="EAE151" s="69"/>
      <c r="EAF151" s="69"/>
      <c r="EAG151" s="69"/>
      <c r="EAH151" s="69"/>
      <c r="EAI151" s="69"/>
      <c r="EAJ151" s="69"/>
      <c r="EAK151" s="69"/>
      <c r="EAL151" s="69"/>
      <c r="EAM151" s="69"/>
      <c r="EAN151" s="69"/>
      <c r="EAO151" s="64"/>
      <c r="EAP151" s="56"/>
      <c r="EAQ151" s="63"/>
      <c r="EAR151" s="63"/>
      <c r="EAS151" s="68"/>
      <c r="EAT151" s="70"/>
      <c r="EAU151" s="69"/>
      <c r="EAV151" s="69"/>
      <c r="EAW151" s="69"/>
      <c r="EAX151" s="69"/>
      <c r="EAY151" s="69"/>
      <c r="EAZ151" s="69"/>
      <c r="EBA151" s="69"/>
      <c r="EBB151" s="69"/>
      <c r="EBC151" s="69"/>
      <c r="EBD151" s="69"/>
      <c r="EBE151" s="64"/>
      <c r="EBF151" s="56"/>
      <c r="EBG151" s="63"/>
      <c r="EBH151" s="63"/>
      <c r="EBI151" s="68"/>
      <c r="EBJ151" s="70"/>
      <c r="EBK151" s="69"/>
      <c r="EBL151" s="69"/>
      <c r="EBM151" s="69"/>
      <c r="EBN151" s="69"/>
      <c r="EBO151" s="69"/>
      <c r="EBP151" s="69"/>
      <c r="EBQ151" s="69"/>
      <c r="EBR151" s="69"/>
      <c r="EBS151" s="69"/>
      <c r="EBT151" s="69"/>
      <c r="EBU151" s="64"/>
      <c r="EBV151" s="56"/>
      <c r="EBW151" s="63"/>
      <c r="EBX151" s="63"/>
      <c r="EBY151" s="68"/>
      <c r="EBZ151" s="70"/>
      <c r="ECA151" s="69"/>
      <c r="ECB151" s="69"/>
      <c r="ECC151" s="69"/>
      <c r="ECD151" s="69"/>
      <c r="ECE151" s="69"/>
      <c r="ECF151" s="69"/>
      <c r="ECG151" s="69"/>
      <c r="ECH151" s="69"/>
      <c r="ECI151" s="69"/>
      <c r="ECJ151" s="69"/>
      <c r="ECK151" s="64"/>
      <c r="ECL151" s="56"/>
      <c r="ECM151" s="63"/>
      <c r="ECN151" s="63"/>
      <c r="ECO151" s="68"/>
      <c r="ECP151" s="70"/>
      <c r="ECQ151" s="69"/>
      <c r="ECR151" s="69"/>
      <c r="ECS151" s="69"/>
      <c r="ECT151" s="69"/>
      <c r="ECU151" s="69"/>
      <c r="ECV151" s="69"/>
      <c r="ECW151" s="69"/>
      <c r="ECX151" s="69"/>
      <c r="ECY151" s="69"/>
      <c r="ECZ151" s="69"/>
      <c r="EDA151" s="64"/>
      <c r="EDB151" s="56"/>
      <c r="EDC151" s="63"/>
      <c r="EDD151" s="63"/>
      <c r="EDE151" s="68"/>
      <c r="EDF151" s="70"/>
      <c r="EDG151" s="69"/>
      <c r="EDH151" s="69"/>
      <c r="EDI151" s="69"/>
      <c r="EDJ151" s="69"/>
      <c r="EDK151" s="69"/>
      <c r="EDL151" s="69"/>
      <c r="EDM151" s="69"/>
      <c r="EDN151" s="69"/>
      <c r="EDO151" s="69"/>
      <c r="EDP151" s="69"/>
      <c r="EDQ151" s="64"/>
      <c r="EDR151" s="56"/>
      <c r="EDS151" s="63"/>
      <c r="EDT151" s="63"/>
      <c r="EDU151" s="68"/>
      <c r="EDV151" s="70"/>
      <c r="EDW151" s="69"/>
      <c r="EDX151" s="69"/>
      <c r="EDY151" s="69"/>
      <c r="EDZ151" s="69"/>
      <c r="EEA151" s="69"/>
      <c r="EEB151" s="69"/>
      <c r="EEC151" s="69"/>
      <c r="EED151" s="69"/>
      <c r="EEE151" s="69"/>
      <c r="EEF151" s="69"/>
      <c r="EEG151" s="64"/>
      <c r="EEH151" s="56"/>
      <c r="EEI151" s="63"/>
      <c r="EEJ151" s="63"/>
      <c r="EEK151" s="68"/>
      <c r="EEL151" s="70"/>
      <c r="EEM151" s="69"/>
      <c r="EEN151" s="69"/>
      <c r="EEO151" s="69"/>
      <c r="EEP151" s="69"/>
      <c r="EEQ151" s="69"/>
      <c r="EER151" s="69"/>
      <c r="EES151" s="69"/>
      <c r="EET151" s="69"/>
      <c r="EEU151" s="69"/>
      <c r="EEV151" s="69"/>
      <c r="EEW151" s="64"/>
      <c r="EEX151" s="56"/>
      <c r="EEY151" s="63"/>
      <c r="EEZ151" s="63"/>
      <c r="EFA151" s="68"/>
      <c r="EFB151" s="70"/>
      <c r="EFC151" s="69"/>
      <c r="EFD151" s="69"/>
      <c r="EFE151" s="69"/>
      <c r="EFF151" s="69"/>
      <c r="EFG151" s="69"/>
      <c r="EFH151" s="69"/>
      <c r="EFI151" s="69"/>
      <c r="EFJ151" s="69"/>
      <c r="EFK151" s="69"/>
      <c r="EFL151" s="69"/>
      <c r="EFM151" s="64"/>
      <c r="EFN151" s="56"/>
      <c r="EFO151" s="63"/>
      <c r="EFP151" s="63"/>
      <c r="EFQ151" s="68"/>
      <c r="EFR151" s="70"/>
      <c r="EFS151" s="69"/>
      <c r="EFT151" s="69"/>
      <c r="EFU151" s="69"/>
      <c r="EFV151" s="69"/>
      <c r="EFW151" s="69"/>
      <c r="EFX151" s="69"/>
      <c r="EFY151" s="69"/>
      <c r="EFZ151" s="69"/>
      <c r="EGA151" s="69"/>
      <c r="EGB151" s="69"/>
      <c r="EGC151" s="64"/>
      <c r="EGD151" s="56"/>
      <c r="EGE151" s="63"/>
      <c r="EGF151" s="63"/>
      <c r="EGG151" s="68"/>
      <c r="EGH151" s="70"/>
      <c r="EGI151" s="69"/>
      <c r="EGJ151" s="69"/>
      <c r="EGK151" s="69"/>
      <c r="EGL151" s="69"/>
      <c r="EGM151" s="69"/>
      <c r="EGN151" s="69"/>
      <c r="EGO151" s="69"/>
      <c r="EGP151" s="69"/>
      <c r="EGQ151" s="69"/>
      <c r="EGR151" s="69"/>
      <c r="EGS151" s="64"/>
      <c r="EGT151" s="56"/>
      <c r="EGU151" s="63"/>
      <c r="EGV151" s="63"/>
      <c r="EGW151" s="68"/>
      <c r="EGX151" s="70"/>
      <c r="EGY151" s="69"/>
      <c r="EGZ151" s="69"/>
      <c r="EHA151" s="69"/>
      <c r="EHB151" s="69"/>
      <c r="EHC151" s="69"/>
      <c r="EHD151" s="69"/>
      <c r="EHE151" s="69"/>
      <c r="EHF151" s="69"/>
      <c r="EHG151" s="69"/>
      <c r="EHH151" s="69"/>
      <c r="EHI151" s="64"/>
      <c r="EHJ151" s="56"/>
      <c r="EHK151" s="63"/>
      <c r="EHL151" s="63"/>
      <c r="EHM151" s="68"/>
      <c r="EHN151" s="70"/>
      <c r="EHO151" s="69"/>
      <c r="EHP151" s="69"/>
      <c r="EHQ151" s="69"/>
      <c r="EHR151" s="69"/>
      <c r="EHS151" s="69"/>
      <c r="EHT151" s="69"/>
      <c r="EHU151" s="69"/>
      <c r="EHV151" s="69"/>
      <c r="EHW151" s="69"/>
      <c r="EHX151" s="69"/>
      <c r="EHY151" s="64"/>
      <c r="EHZ151" s="56"/>
      <c r="EIA151" s="63"/>
      <c r="EIB151" s="63"/>
      <c r="EIC151" s="68"/>
      <c r="EID151" s="70"/>
      <c r="EIE151" s="69"/>
      <c r="EIF151" s="69"/>
      <c r="EIG151" s="69"/>
      <c r="EIH151" s="69"/>
      <c r="EII151" s="69"/>
      <c r="EIJ151" s="69"/>
      <c r="EIK151" s="69"/>
      <c r="EIL151" s="69"/>
      <c r="EIM151" s="69"/>
      <c r="EIN151" s="69"/>
      <c r="EIO151" s="64"/>
      <c r="EIP151" s="56"/>
      <c r="EIQ151" s="63"/>
      <c r="EIR151" s="63"/>
      <c r="EIS151" s="68"/>
      <c r="EIT151" s="70"/>
      <c r="EIU151" s="69"/>
      <c r="EIV151" s="69"/>
      <c r="EIW151" s="69"/>
      <c r="EIX151" s="69"/>
      <c r="EIY151" s="69"/>
      <c r="EIZ151" s="69"/>
      <c r="EJA151" s="69"/>
      <c r="EJB151" s="69"/>
      <c r="EJC151" s="69"/>
      <c r="EJD151" s="69"/>
      <c r="EJE151" s="64"/>
      <c r="EJF151" s="56"/>
      <c r="EJG151" s="63"/>
      <c r="EJH151" s="63"/>
      <c r="EJI151" s="68"/>
      <c r="EJJ151" s="70"/>
      <c r="EJK151" s="69"/>
      <c r="EJL151" s="69"/>
      <c r="EJM151" s="69"/>
      <c r="EJN151" s="69"/>
      <c r="EJO151" s="69"/>
      <c r="EJP151" s="69"/>
      <c r="EJQ151" s="69"/>
      <c r="EJR151" s="69"/>
      <c r="EJS151" s="69"/>
      <c r="EJT151" s="69"/>
      <c r="EJU151" s="64"/>
      <c r="EJV151" s="56"/>
      <c r="EJW151" s="63"/>
      <c r="EJX151" s="63"/>
      <c r="EJY151" s="68"/>
      <c r="EJZ151" s="70"/>
      <c r="EKA151" s="69"/>
      <c r="EKB151" s="69"/>
      <c r="EKC151" s="69"/>
      <c r="EKD151" s="69"/>
      <c r="EKE151" s="69"/>
      <c r="EKF151" s="69"/>
      <c r="EKG151" s="69"/>
      <c r="EKH151" s="69"/>
      <c r="EKI151" s="69"/>
      <c r="EKJ151" s="69"/>
      <c r="EKK151" s="64"/>
      <c r="EKL151" s="56"/>
      <c r="EKM151" s="63"/>
      <c r="EKN151" s="63"/>
      <c r="EKO151" s="68"/>
      <c r="EKP151" s="70"/>
      <c r="EKQ151" s="69"/>
      <c r="EKR151" s="69"/>
      <c r="EKS151" s="69"/>
      <c r="EKT151" s="69"/>
      <c r="EKU151" s="69"/>
      <c r="EKV151" s="69"/>
      <c r="EKW151" s="69"/>
      <c r="EKX151" s="69"/>
      <c r="EKY151" s="69"/>
      <c r="EKZ151" s="69"/>
      <c r="ELA151" s="64"/>
      <c r="ELB151" s="56"/>
      <c r="ELC151" s="63"/>
      <c r="ELD151" s="63"/>
      <c r="ELE151" s="68"/>
      <c r="ELF151" s="70"/>
      <c r="ELG151" s="69"/>
      <c r="ELH151" s="69"/>
      <c r="ELI151" s="69"/>
      <c r="ELJ151" s="69"/>
      <c r="ELK151" s="69"/>
      <c r="ELL151" s="69"/>
      <c r="ELM151" s="69"/>
      <c r="ELN151" s="69"/>
      <c r="ELO151" s="69"/>
      <c r="ELP151" s="69"/>
      <c r="ELQ151" s="64"/>
      <c r="ELR151" s="56"/>
      <c r="ELS151" s="63"/>
      <c r="ELT151" s="63"/>
      <c r="ELU151" s="68"/>
      <c r="ELV151" s="70"/>
      <c r="ELW151" s="69"/>
      <c r="ELX151" s="69"/>
      <c r="ELY151" s="69"/>
      <c r="ELZ151" s="69"/>
      <c r="EMA151" s="69"/>
      <c r="EMB151" s="69"/>
      <c r="EMC151" s="69"/>
      <c r="EMD151" s="69"/>
      <c r="EME151" s="69"/>
      <c r="EMF151" s="69"/>
      <c r="EMG151" s="64"/>
      <c r="EMH151" s="56"/>
      <c r="EMI151" s="63"/>
      <c r="EMJ151" s="63"/>
      <c r="EMK151" s="68"/>
      <c r="EML151" s="70"/>
      <c r="EMM151" s="69"/>
      <c r="EMN151" s="69"/>
      <c r="EMO151" s="69"/>
      <c r="EMP151" s="69"/>
      <c r="EMQ151" s="69"/>
      <c r="EMR151" s="69"/>
      <c r="EMS151" s="69"/>
      <c r="EMT151" s="69"/>
      <c r="EMU151" s="69"/>
      <c r="EMV151" s="69"/>
      <c r="EMW151" s="64"/>
      <c r="EMX151" s="56"/>
      <c r="EMY151" s="63"/>
      <c r="EMZ151" s="63"/>
      <c r="ENA151" s="68"/>
      <c r="ENB151" s="70"/>
      <c r="ENC151" s="69"/>
      <c r="END151" s="69"/>
      <c r="ENE151" s="69"/>
      <c r="ENF151" s="69"/>
      <c r="ENG151" s="69"/>
      <c r="ENH151" s="69"/>
      <c r="ENI151" s="69"/>
      <c r="ENJ151" s="69"/>
      <c r="ENK151" s="69"/>
      <c r="ENL151" s="69"/>
      <c r="ENM151" s="64"/>
      <c r="ENN151" s="56"/>
      <c r="ENO151" s="63"/>
      <c r="ENP151" s="63"/>
      <c r="ENQ151" s="68"/>
      <c r="ENR151" s="70"/>
      <c r="ENS151" s="69"/>
      <c r="ENT151" s="69"/>
      <c r="ENU151" s="69"/>
      <c r="ENV151" s="69"/>
      <c r="ENW151" s="69"/>
      <c r="ENX151" s="69"/>
      <c r="ENY151" s="69"/>
      <c r="ENZ151" s="69"/>
      <c r="EOA151" s="69"/>
      <c r="EOB151" s="69"/>
      <c r="EOC151" s="64"/>
      <c r="EOD151" s="56"/>
      <c r="EOE151" s="63"/>
      <c r="EOF151" s="63"/>
      <c r="EOG151" s="68"/>
      <c r="EOH151" s="70"/>
      <c r="EOI151" s="69"/>
      <c r="EOJ151" s="69"/>
      <c r="EOK151" s="69"/>
      <c r="EOL151" s="69"/>
      <c r="EOM151" s="69"/>
      <c r="EON151" s="69"/>
      <c r="EOO151" s="69"/>
      <c r="EOP151" s="69"/>
      <c r="EOQ151" s="69"/>
      <c r="EOR151" s="69"/>
      <c r="EOS151" s="64"/>
      <c r="EOT151" s="56"/>
      <c r="EOU151" s="63"/>
      <c r="EOV151" s="63"/>
      <c r="EOW151" s="68"/>
      <c r="EOX151" s="70"/>
      <c r="EOY151" s="69"/>
      <c r="EOZ151" s="69"/>
      <c r="EPA151" s="69"/>
      <c r="EPB151" s="69"/>
      <c r="EPC151" s="69"/>
      <c r="EPD151" s="69"/>
      <c r="EPE151" s="69"/>
      <c r="EPF151" s="69"/>
      <c r="EPG151" s="69"/>
      <c r="EPH151" s="69"/>
      <c r="EPI151" s="64"/>
      <c r="EPJ151" s="56"/>
      <c r="EPK151" s="63"/>
      <c r="EPL151" s="63"/>
      <c r="EPM151" s="68"/>
      <c r="EPN151" s="70"/>
      <c r="EPO151" s="69"/>
      <c r="EPP151" s="69"/>
      <c r="EPQ151" s="69"/>
      <c r="EPR151" s="69"/>
      <c r="EPS151" s="69"/>
      <c r="EPT151" s="69"/>
      <c r="EPU151" s="69"/>
      <c r="EPV151" s="69"/>
      <c r="EPW151" s="69"/>
      <c r="EPX151" s="69"/>
      <c r="EPY151" s="64"/>
      <c r="EPZ151" s="56"/>
      <c r="EQA151" s="63"/>
      <c r="EQB151" s="63"/>
      <c r="EQC151" s="68"/>
      <c r="EQD151" s="70"/>
      <c r="EQE151" s="69"/>
      <c r="EQF151" s="69"/>
      <c r="EQG151" s="69"/>
      <c r="EQH151" s="69"/>
      <c r="EQI151" s="69"/>
      <c r="EQJ151" s="69"/>
      <c r="EQK151" s="69"/>
      <c r="EQL151" s="69"/>
      <c r="EQM151" s="69"/>
      <c r="EQN151" s="69"/>
      <c r="EQO151" s="64"/>
      <c r="EQP151" s="56"/>
      <c r="EQQ151" s="63"/>
      <c r="EQR151" s="63"/>
      <c r="EQS151" s="68"/>
      <c r="EQT151" s="70"/>
      <c r="EQU151" s="69"/>
      <c r="EQV151" s="69"/>
      <c r="EQW151" s="69"/>
      <c r="EQX151" s="69"/>
      <c r="EQY151" s="69"/>
      <c r="EQZ151" s="69"/>
      <c r="ERA151" s="69"/>
      <c r="ERB151" s="69"/>
      <c r="ERC151" s="69"/>
      <c r="ERD151" s="69"/>
      <c r="ERE151" s="64"/>
      <c r="ERF151" s="56"/>
      <c r="ERG151" s="63"/>
      <c r="ERH151" s="63"/>
      <c r="ERI151" s="68"/>
      <c r="ERJ151" s="70"/>
      <c r="ERK151" s="69"/>
      <c r="ERL151" s="69"/>
      <c r="ERM151" s="69"/>
      <c r="ERN151" s="69"/>
      <c r="ERO151" s="69"/>
      <c r="ERP151" s="69"/>
      <c r="ERQ151" s="69"/>
      <c r="ERR151" s="69"/>
      <c r="ERS151" s="69"/>
      <c r="ERT151" s="69"/>
      <c r="ERU151" s="64"/>
      <c r="ERV151" s="56"/>
      <c r="ERW151" s="63"/>
      <c r="ERX151" s="63"/>
      <c r="ERY151" s="68"/>
      <c r="ERZ151" s="70"/>
      <c r="ESA151" s="69"/>
      <c r="ESB151" s="69"/>
      <c r="ESC151" s="69"/>
      <c r="ESD151" s="69"/>
      <c r="ESE151" s="69"/>
      <c r="ESF151" s="69"/>
      <c r="ESG151" s="69"/>
      <c r="ESH151" s="69"/>
      <c r="ESI151" s="69"/>
      <c r="ESJ151" s="69"/>
      <c r="ESK151" s="64"/>
      <c r="ESL151" s="56"/>
      <c r="ESM151" s="63"/>
      <c r="ESN151" s="63"/>
      <c r="ESO151" s="68"/>
      <c r="ESP151" s="70"/>
      <c r="ESQ151" s="69"/>
      <c r="ESR151" s="69"/>
      <c r="ESS151" s="69"/>
      <c r="EST151" s="69"/>
      <c r="ESU151" s="69"/>
      <c r="ESV151" s="69"/>
      <c r="ESW151" s="69"/>
      <c r="ESX151" s="69"/>
      <c r="ESY151" s="69"/>
      <c r="ESZ151" s="69"/>
      <c r="ETA151" s="64"/>
      <c r="ETB151" s="56"/>
      <c r="ETC151" s="63"/>
      <c r="ETD151" s="63"/>
      <c r="ETE151" s="68"/>
      <c r="ETF151" s="70"/>
      <c r="ETG151" s="69"/>
      <c r="ETH151" s="69"/>
      <c r="ETI151" s="69"/>
      <c r="ETJ151" s="69"/>
      <c r="ETK151" s="69"/>
      <c r="ETL151" s="69"/>
      <c r="ETM151" s="69"/>
      <c r="ETN151" s="69"/>
      <c r="ETO151" s="69"/>
      <c r="ETP151" s="69"/>
      <c r="ETQ151" s="64"/>
      <c r="ETR151" s="56"/>
      <c r="ETS151" s="63"/>
      <c r="ETT151" s="63"/>
      <c r="ETU151" s="68"/>
      <c r="ETV151" s="70"/>
      <c r="ETW151" s="69"/>
      <c r="ETX151" s="69"/>
      <c r="ETY151" s="69"/>
      <c r="ETZ151" s="69"/>
      <c r="EUA151" s="69"/>
      <c r="EUB151" s="69"/>
      <c r="EUC151" s="69"/>
      <c r="EUD151" s="69"/>
      <c r="EUE151" s="69"/>
      <c r="EUF151" s="69"/>
      <c r="EUG151" s="64"/>
      <c r="EUH151" s="56"/>
      <c r="EUI151" s="63"/>
      <c r="EUJ151" s="63"/>
      <c r="EUK151" s="68"/>
      <c r="EUL151" s="70"/>
      <c r="EUM151" s="69"/>
      <c r="EUN151" s="69"/>
      <c r="EUO151" s="69"/>
      <c r="EUP151" s="69"/>
      <c r="EUQ151" s="69"/>
      <c r="EUR151" s="69"/>
      <c r="EUS151" s="69"/>
      <c r="EUT151" s="69"/>
      <c r="EUU151" s="69"/>
      <c r="EUV151" s="69"/>
      <c r="EUW151" s="64"/>
      <c r="EUX151" s="56"/>
      <c r="EUY151" s="63"/>
      <c r="EUZ151" s="63"/>
      <c r="EVA151" s="68"/>
      <c r="EVB151" s="70"/>
      <c r="EVC151" s="69"/>
      <c r="EVD151" s="69"/>
      <c r="EVE151" s="69"/>
      <c r="EVF151" s="69"/>
      <c r="EVG151" s="69"/>
      <c r="EVH151" s="69"/>
      <c r="EVI151" s="69"/>
      <c r="EVJ151" s="69"/>
      <c r="EVK151" s="69"/>
      <c r="EVL151" s="69"/>
      <c r="EVM151" s="64"/>
      <c r="EVN151" s="56"/>
      <c r="EVO151" s="63"/>
      <c r="EVP151" s="63"/>
      <c r="EVQ151" s="68"/>
      <c r="EVR151" s="70"/>
      <c r="EVS151" s="69"/>
      <c r="EVT151" s="69"/>
      <c r="EVU151" s="69"/>
      <c r="EVV151" s="69"/>
      <c r="EVW151" s="69"/>
      <c r="EVX151" s="69"/>
      <c r="EVY151" s="69"/>
      <c r="EVZ151" s="69"/>
      <c r="EWA151" s="69"/>
      <c r="EWB151" s="69"/>
      <c r="EWC151" s="64"/>
      <c r="EWD151" s="56"/>
      <c r="EWE151" s="63"/>
      <c r="EWF151" s="63"/>
      <c r="EWG151" s="68"/>
      <c r="EWH151" s="70"/>
      <c r="EWI151" s="69"/>
      <c r="EWJ151" s="69"/>
      <c r="EWK151" s="69"/>
      <c r="EWL151" s="69"/>
      <c r="EWM151" s="69"/>
      <c r="EWN151" s="69"/>
      <c r="EWO151" s="69"/>
      <c r="EWP151" s="69"/>
      <c r="EWQ151" s="69"/>
      <c r="EWR151" s="69"/>
      <c r="EWS151" s="64"/>
      <c r="EWT151" s="56"/>
      <c r="EWU151" s="63"/>
      <c r="EWV151" s="63"/>
      <c r="EWW151" s="68"/>
      <c r="EWX151" s="70"/>
      <c r="EWY151" s="69"/>
      <c r="EWZ151" s="69"/>
      <c r="EXA151" s="69"/>
      <c r="EXB151" s="69"/>
      <c r="EXC151" s="69"/>
      <c r="EXD151" s="69"/>
      <c r="EXE151" s="69"/>
      <c r="EXF151" s="69"/>
      <c r="EXG151" s="69"/>
      <c r="EXH151" s="69"/>
      <c r="EXI151" s="64"/>
      <c r="EXJ151" s="56"/>
      <c r="EXK151" s="63"/>
      <c r="EXL151" s="63"/>
      <c r="EXM151" s="68"/>
      <c r="EXN151" s="70"/>
      <c r="EXO151" s="69"/>
      <c r="EXP151" s="69"/>
      <c r="EXQ151" s="69"/>
      <c r="EXR151" s="69"/>
      <c r="EXS151" s="69"/>
      <c r="EXT151" s="69"/>
      <c r="EXU151" s="69"/>
      <c r="EXV151" s="69"/>
      <c r="EXW151" s="69"/>
      <c r="EXX151" s="69"/>
      <c r="EXY151" s="64"/>
      <c r="EXZ151" s="56"/>
      <c r="EYA151" s="63"/>
      <c r="EYB151" s="63"/>
      <c r="EYC151" s="68"/>
      <c r="EYD151" s="70"/>
      <c r="EYE151" s="69"/>
      <c r="EYF151" s="69"/>
      <c r="EYG151" s="69"/>
      <c r="EYH151" s="69"/>
      <c r="EYI151" s="69"/>
      <c r="EYJ151" s="69"/>
      <c r="EYK151" s="69"/>
      <c r="EYL151" s="69"/>
      <c r="EYM151" s="69"/>
      <c r="EYN151" s="69"/>
      <c r="EYO151" s="64"/>
      <c r="EYP151" s="56"/>
      <c r="EYQ151" s="63"/>
      <c r="EYR151" s="63"/>
      <c r="EYS151" s="68"/>
      <c r="EYT151" s="70"/>
      <c r="EYU151" s="69"/>
      <c r="EYV151" s="69"/>
      <c r="EYW151" s="69"/>
      <c r="EYX151" s="69"/>
      <c r="EYY151" s="69"/>
      <c r="EYZ151" s="69"/>
      <c r="EZA151" s="69"/>
      <c r="EZB151" s="69"/>
      <c r="EZC151" s="69"/>
      <c r="EZD151" s="69"/>
      <c r="EZE151" s="64"/>
      <c r="EZF151" s="56"/>
      <c r="EZG151" s="63"/>
      <c r="EZH151" s="63"/>
      <c r="EZI151" s="68"/>
      <c r="EZJ151" s="70"/>
      <c r="EZK151" s="69"/>
      <c r="EZL151" s="69"/>
      <c r="EZM151" s="69"/>
      <c r="EZN151" s="69"/>
      <c r="EZO151" s="69"/>
      <c r="EZP151" s="69"/>
      <c r="EZQ151" s="69"/>
      <c r="EZR151" s="69"/>
      <c r="EZS151" s="69"/>
      <c r="EZT151" s="69"/>
      <c r="EZU151" s="64"/>
      <c r="EZV151" s="56"/>
      <c r="EZW151" s="63"/>
      <c r="EZX151" s="63"/>
      <c r="EZY151" s="68"/>
      <c r="EZZ151" s="70"/>
      <c r="FAA151" s="69"/>
      <c r="FAB151" s="69"/>
      <c r="FAC151" s="69"/>
      <c r="FAD151" s="69"/>
      <c r="FAE151" s="69"/>
      <c r="FAF151" s="69"/>
      <c r="FAG151" s="69"/>
      <c r="FAH151" s="69"/>
      <c r="FAI151" s="69"/>
      <c r="FAJ151" s="69"/>
      <c r="FAK151" s="64"/>
      <c r="FAL151" s="56"/>
      <c r="FAM151" s="63"/>
      <c r="FAN151" s="63"/>
      <c r="FAO151" s="68"/>
      <c r="FAP151" s="70"/>
      <c r="FAQ151" s="69"/>
      <c r="FAR151" s="69"/>
      <c r="FAS151" s="69"/>
      <c r="FAT151" s="69"/>
      <c r="FAU151" s="69"/>
      <c r="FAV151" s="69"/>
      <c r="FAW151" s="69"/>
      <c r="FAX151" s="69"/>
      <c r="FAY151" s="69"/>
      <c r="FAZ151" s="69"/>
      <c r="FBA151" s="64"/>
      <c r="FBB151" s="56"/>
      <c r="FBC151" s="63"/>
      <c r="FBD151" s="63"/>
      <c r="FBE151" s="68"/>
      <c r="FBF151" s="70"/>
      <c r="FBG151" s="69"/>
      <c r="FBH151" s="69"/>
      <c r="FBI151" s="69"/>
      <c r="FBJ151" s="69"/>
      <c r="FBK151" s="69"/>
      <c r="FBL151" s="69"/>
      <c r="FBM151" s="69"/>
      <c r="FBN151" s="69"/>
      <c r="FBO151" s="69"/>
      <c r="FBP151" s="69"/>
      <c r="FBQ151" s="64"/>
      <c r="FBR151" s="56"/>
      <c r="FBS151" s="63"/>
      <c r="FBT151" s="63"/>
      <c r="FBU151" s="68"/>
      <c r="FBV151" s="70"/>
      <c r="FBW151" s="69"/>
      <c r="FBX151" s="69"/>
      <c r="FBY151" s="69"/>
      <c r="FBZ151" s="69"/>
      <c r="FCA151" s="69"/>
      <c r="FCB151" s="69"/>
      <c r="FCC151" s="69"/>
      <c r="FCD151" s="69"/>
      <c r="FCE151" s="69"/>
      <c r="FCF151" s="69"/>
      <c r="FCG151" s="64"/>
      <c r="FCH151" s="56"/>
      <c r="FCI151" s="63"/>
      <c r="FCJ151" s="63"/>
      <c r="FCK151" s="68"/>
      <c r="FCL151" s="70"/>
      <c r="FCM151" s="69"/>
      <c r="FCN151" s="69"/>
      <c r="FCO151" s="69"/>
      <c r="FCP151" s="69"/>
      <c r="FCQ151" s="69"/>
      <c r="FCR151" s="69"/>
      <c r="FCS151" s="69"/>
      <c r="FCT151" s="69"/>
      <c r="FCU151" s="69"/>
      <c r="FCV151" s="69"/>
      <c r="FCW151" s="64"/>
      <c r="FCX151" s="56"/>
      <c r="FCY151" s="63"/>
      <c r="FCZ151" s="63"/>
      <c r="FDA151" s="68"/>
      <c r="FDB151" s="70"/>
      <c r="FDC151" s="69"/>
      <c r="FDD151" s="69"/>
      <c r="FDE151" s="69"/>
      <c r="FDF151" s="69"/>
      <c r="FDG151" s="69"/>
      <c r="FDH151" s="69"/>
      <c r="FDI151" s="69"/>
      <c r="FDJ151" s="69"/>
      <c r="FDK151" s="69"/>
      <c r="FDL151" s="69"/>
      <c r="FDM151" s="64"/>
      <c r="FDN151" s="56"/>
      <c r="FDO151" s="63"/>
      <c r="FDP151" s="63"/>
      <c r="FDQ151" s="68"/>
      <c r="FDR151" s="70"/>
      <c r="FDS151" s="69"/>
      <c r="FDT151" s="69"/>
      <c r="FDU151" s="69"/>
      <c r="FDV151" s="69"/>
      <c r="FDW151" s="69"/>
      <c r="FDX151" s="69"/>
      <c r="FDY151" s="69"/>
      <c r="FDZ151" s="69"/>
      <c r="FEA151" s="69"/>
      <c r="FEB151" s="69"/>
      <c r="FEC151" s="64"/>
      <c r="FED151" s="56"/>
      <c r="FEE151" s="63"/>
      <c r="FEF151" s="63"/>
      <c r="FEG151" s="68"/>
      <c r="FEH151" s="70"/>
      <c r="FEI151" s="69"/>
      <c r="FEJ151" s="69"/>
      <c r="FEK151" s="69"/>
      <c r="FEL151" s="69"/>
      <c r="FEM151" s="69"/>
      <c r="FEN151" s="69"/>
      <c r="FEO151" s="69"/>
      <c r="FEP151" s="69"/>
      <c r="FEQ151" s="69"/>
      <c r="FER151" s="69"/>
      <c r="FES151" s="64"/>
      <c r="FET151" s="56"/>
      <c r="FEU151" s="63"/>
      <c r="FEV151" s="63"/>
      <c r="FEW151" s="68"/>
      <c r="FEX151" s="70"/>
      <c r="FEY151" s="69"/>
      <c r="FEZ151" s="69"/>
      <c r="FFA151" s="69"/>
      <c r="FFB151" s="69"/>
      <c r="FFC151" s="69"/>
      <c r="FFD151" s="69"/>
      <c r="FFE151" s="69"/>
      <c r="FFF151" s="69"/>
      <c r="FFG151" s="69"/>
      <c r="FFH151" s="69"/>
      <c r="FFI151" s="64"/>
      <c r="FFJ151" s="56"/>
      <c r="FFK151" s="63"/>
      <c r="FFL151" s="63"/>
      <c r="FFM151" s="68"/>
      <c r="FFN151" s="70"/>
      <c r="FFO151" s="69"/>
      <c r="FFP151" s="69"/>
      <c r="FFQ151" s="69"/>
      <c r="FFR151" s="69"/>
      <c r="FFS151" s="69"/>
      <c r="FFT151" s="69"/>
      <c r="FFU151" s="69"/>
      <c r="FFV151" s="69"/>
      <c r="FFW151" s="69"/>
      <c r="FFX151" s="69"/>
      <c r="FFY151" s="64"/>
      <c r="FFZ151" s="56"/>
      <c r="FGA151" s="63"/>
      <c r="FGB151" s="63"/>
      <c r="FGC151" s="68"/>
      <c r="FGD151" s="70"/>
      <c r="FGE151" s="69"/>
      <c r="FGF151" s="69"/>
      <c r="FGG151" s="69"/>
      <c r="FGH151" s="69"/>
      <c r="FGI151" s="69"/>
      <c r="FGJ151" s="69"/>
      <c r="FGK151" s="69"/>
      <c r="FGL151" s="69"/>
      <c r="FGM151" s="69"/>
      <c r="FGN151" s="69"/>
      <c r="FGO151" s="64"/>
      <c r="FGP151" s="56"/>
      <c r="FGQ151" s="63"/>
      <c r="FGR151" s="63"/>
      <c r="FGS151" s="68"/>
      <c r="FGT151" s="70"/>
      <c r="FGU151" s="69"/>
      <c r="FGV151" s="69"/>
      <c r="FGW151" s="69"/>
      <c r="FGX151" s="69"/>
      <c r="FGY151" s="69"/>
      <c r="FGZ151" s="69"/>
      <c r="FHA151" s="69"/>
      <c r="FHB151" s="69"/>
      <c r="FHC151" s="69"/>
      <c r="FHD151" s="69"/>
      <c r="FHE151" s="64"/>
      <c r="FHF151" s="56"/>
      <c r="FHG151" s="63"/>
      <c r="FHH151" s="63"/>
      <c r="FHI151" s="68"/>
      <c r="FHJ151" s="70"/>
      <c r="FHK151" s="69"/>
      <c r="FHL151" s="69"/>
      <c r="FHM151" s="69"/>
      <c r="FHN151" s="69"/>
      <c r="FHO151" s="69"/>
      <c r="FHP151" s="69"/>
      <c r="FHQ151" s="69"/>
      <c r="FHR151" s="69"/>
      <c r="FHS151" s="69"/>
      <c r="FHT151" s="69"/>
      <c r="FHU151" s="64"/>
      <c r="FHV151" s="56"/>
      <c r="FHW151" s="63"/>
      <c r="FHX151" s="63"/>
      <c r="FHY151" s="68"/>
      <c r="FHZ151" s="70"/>
      <c r="FIA151" s="69"/>
      <c r="FIB151" s="69"/>
      <c r="FIC151" s="69"/>
      <c r="FID151" s="69"/>
      <c r="FIE151" s="69"/>
      <c r="FIF151" s="69"/>
      <c r="FIG151" s="69"/>
      <c r="FIH151" s="69"/>
      <c r="FII151" s="69"/>
      <c r="FIJ151" s="69"/>
      <c r="FIK151" s="64"/>
      <c r="FIL151" s="56"/>
      <c r="FIM151" s="63"/>
      <c r="FIN151" s="63"/>
      <c r="FIO151" s="68"/>
      <c r="FIP151" s="70"/>
      <c r="FIQ151" s="69"/>
      <c r="FIR151" s="69"/>
      <c r="FIS151" s="69"/>
      <c r="FIT151" s="69"/>
      <c r="FIU151" s="69"/>
      <c r="FIV151" s="69"/>
      <c r="FIW151" s="69"/>
      <c r="FIX151" s="69"/>
      <c r="FIY151" s="69"/>
      <c r="FIZ151" s="69"/>
      <c r="FJA151" s="64"/>
      <c r="FJB151" s="56"/>
      <c r="FJC151" s="63"/>
      <c r="FJD151" s="63"/>
      <c r="FJE151" s="68"/>
      <c r="FJF151" s="70"/>
      <c r="FJG151" s="69"/>
      <c r="FJH151" s="69"/>
      <c r="FJI151" s="69"/>
      <c r="FJJ151" s="69"/>
      <c r="FJK151" s="69"/>
      <c r="FJL151" s="69"/>
      <c r="FJM151" s="69"/>
      <c r="FJN151" s="69"/>
      <c r="FJO151" s="69"/>
      <c r="FJP151" s="69"/>
      <c r="FJQ151" s="64"/>
      <c r="FJR151" s="56"/>
      <c r="FJS151" s="63"/>
      <c r="FJT151" s="63"/>
      <c r="FJU151" s="68"/>
      <c r="FJV151" s="70"/>
      <c r="FJW151" s="69"/>
      <c r="FJX151" s="69"/>
      <c r="FJY151" s="69"/>
      <c r="FJZ151" s="69"/>
      <c r="FKA151" s="69"/>
      <c r="FKB151" s="69"/>
      <c r="FKC151" s="69"/>
      <c r="FKD151" s="69"/>
      <c r="FKE151" s="69"/>
      <c r="FKF151" s="69"/>
      <c r="FKG151" s="64"/>
      <c r="FKH151" s="56"/>
      <c r="FKI151" s="63"/>
      <c r="FKJ151" s="63"/>
      <c r="FKK151" s="68"/>
      <c r="FKL151" s="70"/>
      <c r="FKM151" s="69"/>
      <c r="FKN151" s="69"/>
      <c r="FKO151" s="69"/>
      <c r="FKP151" s="69"/>
      <c r="FKQ151" s="69"/>
      <c r="FKR151" s="69"/>
      <c r="FKS151" s="69"/>
      <c r="FKT151" s="69"/>
      <c r="FKU151" s="69"/>
      <c r="FKV151" s="69"/>
      <c r="FKW151" s="64"/>
      <c r="FKX151" s="56"/>
      <c r="FKY151" s="63"/>
      <c r="FKZ151" s="63"/>
      <c r="FLA151" s="68"/>
      <c r="FLB151" s="70"/>
      <c r="FLC151" s="69"/>
      <c r="FLD151" s="69"/>
      <c r="FLE151" s="69"/>
      <c r="FLF151" s="69"/>
      <c r="FLG151" s="69"/>
      <c r="FLH151" s="69"/>
      <c r="FLI151" s="69"/>
      <c r="FLJ151" s="69"/>
      <c r="FLK151" s="69"/>
      <c r="FLL151" s="69"/>
      <c r="FLM151" s="64"/>
      <c r="FLN151" s="56"/>
      <c r="FLO151" s="63"/>
      <c r="FLP151" s="63"/>
      <c r="FLQ151" s="68"/>
      <c r="FLR151" s="70"/>
      <c r="FLS151" s="69"/>
      <c r="FLT151" s="69"/>
      <c r="FLU151" s="69"/>
      <c r="FLV151" s="69"/>
      <c r="FLW151" s="69"/>
      <c r="FLX151" s="69"/>
      <c r="FLY151" s="69"/>
      <c r="FLZ151" s="69"/>
      <c r="FMA151" s="69"/>
      <c r="FMB151" s="69"/>
      <c r="FMC151" s="64"/>
      <c r="FMD151" s="56"/>
      <c r="FME151" s="63"/>
      <c r="FMF151" s="63"/>
      <c r="FMG151" s="68"/>
      <c r="FMH151" s="70"/>
      <c r="FMI151" s="69"/>
      <c r="FMJ151" s="69"/>
      <c r="FMK151" s="69"/>
      <c r="FML151" s="69"/>
      <c r="FMM151" s="69"/>
      <c r="FMN151" s="69"/>
      <c r="FMO151" s="69"/>
      <c r="FMP151" s="69"/>
      <c r="FMQ151" s="69"/>
      <c r="FMR151" s="69"/>
      <c r="FMS151" s="64"/>
      <c r="FMT151" s="56"/>
      <c r="FMU151" s="63"/>
      <c r="FMV151" s="63"/>
      <c r="FMW151" s="68"/>
      <c r="FMX151" s="70"/>
      <c r="FMY151" s="69"/>
      <c r="FMZ151" s="69"/>
      <c r="FNA151" s="69"/>
      <c r="FNB151" s="69"/>
      <c r="FNC151" s="69"/>
      <c r="FND151" s="69"/>
      <c r="FNE151" s="69"/>
      <c r="FNF151" s="69"/>
      <c r="FNG151" s="69"/>
      <c r="FNH151" s="69"/>
      <c r="FNI151" s="64"/>
      <c r="FNJ151" s="56"/>
      <c r="FNK151" s="63"/>
      <c r="FNL151" s="63"/>
      <c r="FNM151" s="68"/>
      <c r="FNN151" s="70"/>
      <c r="FNO151" s="69"/>
      <c r="FNP151" s="69"/>
      <c r="FNQ151" s="69"/>
      <c r="FNR151" s="69"/>
      <c r="FNS151" s="69"/>
      <c r="FNT151" s="69"/>
      <c r="FNU151" s="69"/>
      <c r="FNV151" s="69"/>
      <c r="FNW151" s="69"/>
      <c r="FNX151" s="69"/>
      <c r="FNY151" s="64"/>
      <c r="FNZ151" s="56"/>
      <c r="FOA151" s="63"/>
      <c r="FOB151" s="63"/>
      <c r="FOC151" s="68"/>
      <c r="FOD151" s="70"/>
      <c r="FOE151" s="69"/>
      <c r="FOF151" s="69"/>
      <c r="FOG151" s="69"/>
      <c r="FOH151" s="69"/>
      <c r="FOI151" s="69"/>
      <c r="FOJ151" s="69"/>
      <c r="FOK151" s="69"/>
      <c r="FOL151" s="69"/>
      <c r="FOM151" s="69"/>
      <c r="FON151" s="69"/>
      <c r="FOO151" s="64"/>
      <c r="FOP151" s="56"/>
      <c r="FOQ151" s="63"/>
      <c r="FOR151" s="63"/>
      <c r="FOS151" s="68"/>
      <c r="FOT151" s="70"/>
      <c r="FOU151" s="69"/>
      <c r="FOV151" s="69"/>
      <c r="FOW151" s="69"/>
      <c r="FOX151" s="69"/>
      <c r="FOY151" s="69"/>
      <c r="FOZ151" s="69"/>
      <c r="FPA151" s="69"/>
      <c r="FPB151" s="69"/>
      <c r="FPC151" s="69"/>
      <c r="FPD151" s="69"/>
      <c r="FPE151" s="64"/>
      <c r="FPF151" s="56"/>
      <c r="FPG151" s="63"/>
      <c r="FPH151" s="63"/>
      <c r="FPI151" s="68"/>
      <c r="FPJ151" s="70"/>
      <c r="FPK151" s="69"/>
      <c r="FPL151" s="69"/>
      <c r="FPM151" s="69"/>
      <c r="FPN151" s="69"/>
      <c r="FPO151" s="69"/>
      <c r="FPP151" s="69"/>
      <c r="FPQ151" s="69"/>
      <c r="FPR151" s="69"/>
      <c r="FPS151" s="69"/>
      <c r="FPT151" s="69"/>
      <c r="FPU151" s="64"/>
      <c r="FPV151" s="56"/>
      <c r="FPW151" s="63"/>
      <c r="FPX151" s="63"/>
      <c r="FPY151" s="68"/>
      <c r="FPZ151" s="70"/>
      <c r="FQA151" s="69"/>
      <c r="FQB151" s="69"/>
      <c r="FQC151" s="69"/>
      <c r="FQD151" s="69"/>
      <c r="FQE151" s="69"/>
      <c r="FQF151" s="69"/>
      <c r="FQG151" s="69"/>
      <c r="FQH151" s="69"/>
      <c r="FQI151" s="69"/>
      <c r="FQJ151" s="69"/>
      <c r="FQK151" s="64"/>
      <c r="FQL151" s="56"/>
      <c r="FQM151" s="63"/>
      <c r="FQN151" s="63"/>
      <c r="FQO151" s="68"/>
      <c r="FQP151" s="70"/>
      <c r="FQQ151" s="69"/>
      <c r="FQR151" s="69"/>
      <c r="FQS151" s="69"/>
      <c r="FQT151" s="69"/>
      <c r="FQU151" s="69"/>
      <c r="FQV151" s="69"/>
      <c r="FQW151" s="69"/>
      <c r="FQX151" s="69"/>
      <c r="FQY151" s="69"/>
      <c r="FQZ151" s="69"/>
      <c r="FRA151" s="64"/>
      <c r="FRB151" s="56"/>
      <c r="FRC151" s="63"/>
      <c r="FRD151" s="63"/>
      <c r="FRE151" s="68"/>
      <c r="FRF151" s="70"/>
      <c r="FRG151" s="69"/>
      <c r="FRH151" s="69"/>
      <c r="FRI151" s="69"/>
      <c r="FRJ151" s="69"/>
      <c r="FRK151" s="69"/>
      <c r="FRL151" s="69"/>
      <c r="FRM151" s="69"/>
      <c r="FRN151" s="69"/>
      <c r="FRO151" s="69"/>
      <c r="FRP151" s="69"/>
      <c r="FRQ151" s="64"/>
      <c r="FRR151" s="56"/>
      <c r="FRS151" s="63"/>
      <c r="FRT151" s="63"/>
      <c r="FRU151" s="68"/>
      <c r="FRV151" s="70"/>
      <c r="FRW151" s="69"/>
      <c r="FRX151" s="69"/>
      <c r="FRY151" s="69"/>
      <c r="FRZ151" s="69"/>
      <c r="FSA151" s="69"/>
      <c r="FSB151" s="69"/>
      <c r="FSC151" s="69"/>
      <c r="FSD151" s="69"/>
      <c r="FSE151" s="69"/>
      <c r="FSF151" s="69"/>
      <c r="FSG151" s="64"/>
      <c r="FSH151" s="56"/>
      <c r="FSI151" s="63"/>
      <c r="FSJ151" s="63"/>
      <c r="FSK151" s="68"/>
      <c r="FSL151" s="70"/>
      <c r="FSM151" s="69"/>
      <c r="FSN151" s="69"/>
      <c r="FSO151" s="69"/>
      <c r="FSP151" s="69"/>
      <c r="FSQ151" s="69"/>
      <c r="FSR151" s="69"/>
      <c r="FSS151" s="69"/>
      <c r="FST151" s="69"/>
      <c r="FSU151" s="69"/>
      <c r="FSV151" s="69"/>
      <c r="FSW151" s="64"/>
      <c r="FSX151" s="56"/>
      <c r="FSY151" s="63"/>
      <c r="FSZ151" s="63"/>
      <c r="FTA151" s="68"/>
      <c r="FTB151" s="70"/>
      <c r="FTC151" s="69"/>
      <c r="FTD151" s="69"/>
      <c r="FTE151" s="69"/>
      <c r="FTF151" s="69"/>
      <c r="FTG151" s="69"/>
      <c r="FTH151" s="69"/>
      <c r="FTI151" s="69"/>
      <c r="FTJ151" s="69"/>
      <c r="FTK151" s="69"/>
      <c r="FTL151" s="69"/>
      <c r="FTM151" s="64"/>
      <c r="FTN151" s="56"/>
      <c r="FTO151" s="63"/>
      <c r="FTP151" s="63"/>
      <c r="FTQ151" s="68"/>
      <c r="FTR151" s="70"/>
      <c r="FTS151" s="69"/>
      <c r="FTT151" s="69"/>
      <c r="FTU151" s="69"/>
      <c r="FTV151" s="69"/>
      <c r="FTW151" s="69"/>
      <c r="FTX151" s="69"/>
      <c r="FTY151" s="69"/>
      <c r="FTZ151" s="69"/>
      <c r="FUA151" s="69"/>
      <c r="FUB151" s="69"/>
      <c r="FUC151" s="64"/>
      <c r="FUD151" s="56"/>
      <c r="FUE151" s="63"/>
      <c r="FUF151" s="63"/>
      <c r="FUG151" s="68"/>
      <c r="FUH151" s="70"/>
      <c r="FUI151" s="69"/>
      <c r="FUJ151" s="69"/>
      <c r="FUK151" s="69"/>
      <c r="FUL151" s="69"/>
      <c r="FUM151" s="69"/>
      <c r="FUN151" s="69"/>
      <c r="FUO151" s="69"/>
      <c r="FUP151" s="69"/>
      <c r="FUQ151" s="69"/>
      <c r="FUR151" s="69"/>
      <c r="FUS151" s="64"/>
      <c r="FUT151" s="56"/>
      <c r="FUU151" s="63"/>
      <c r="FUV151" s="63"/>
      <c r="FUW151" s="68"/>
      <c r="FUX151" s="70"/>
      <c r="FUY151" s="69"/>
      <c r="FUZ151" s="69"/>
      <c r="FVA151" s="69"/>
      <c r="FVB151" s="69"/>
      <c r="FVC151" s="69"/>
      <c r="FVD151" s="69"/>
      <c r="FVE151" s="69"/>
      <c r="FVF151" s="69"/>
      <c r="FVG151" s="69"/>
      <c r="FVH151" s="69"/>
      <c r="FVI151" s="64"/>
      <c r="FVJ151" s="56"/>
      <c r="FVK151" s="63"/>
      <c r="FVL151" s="63"/>
      <c r="FVM151" s="68"/>
      <c r="FVN151" s="70"/>
      <c r="FVO151" s="69"/>
      <c r="FVP151" s="69"/>
      <c r="FVQ151" s="69"/>
      <c r="FVR151" s="69"/>
      <c r="FVS151" s="69"/>
      <c r="FVT151" s="69"/>
      <c r="FVU151" s="69"/>
      <c r="FVV151" s="69"/>
      <c r="FVW151" s="69"/>
      <c r="FVX151" s="69"/>
      <c r="FVY151" s="64"/>
      <c r="FVZ151" s="56"/>
      <c r="FWA151" s="63"/>
      <c r="FWB151" s="63"/>
      <c r="FWC151" s="68"/>
      <c r="FWD151" s="70"/>
      <c r="FWE151" s="69"/>
      <c r="FWF151" s="69"/>
      <c r="FWG151" s="69"/>
      <c r="FWH151" s="69"/>
      <c r="FWI151" s="69"/>
      <c r="FWJ151" s="69"/>
      <c r="FWK151" s="69"/>
      <c r="FWL151" s="69"/>
      <c r="FWM151" s="69"/>
      <c r="FWN151" s="69"/>
      <c r="FWO151" s="64"/>
      <c r="FWP151" s="56"/>
      <c r="FWQ151" s="63"/>
      <c r="FWR151" s="63"/>
      <c r="FWS151" s="68"/>
      <c r="FWT151" s="70"/>
      <c r="FWU151" s="69"/>
      <c r="FWV151" s="69"/>
      <c r="FWW151" s="69"/>
      <c r="FWX151" s="69"/>
      <c r="FWY151" s="69"/>
      <c r="FWZ151" s="69"/>
      <c r="FXA151" s="69"/>
      <c r="FXB151" s="69"/>
      <c r="FXC151" s="69"/>
      <c r="FXD151" s="69"/>
      <c r="FXE151" s="64"/>
      <c r="FXF151" s="56"/>
      <c r="FXG151" s="63"/>
      <c r="FXH151" s="63"/>
      <c r="FXI151" s="68"/>
      <c r="FXJ151" s="70"/>
      <c r="FXK151" s="69"/>
      <c r="FXL151" s="69"/>
      <c r="FXM151" s="69"/>
      <c r="FXN151" s="69"/>
      <c r="FXO151" s="69"/>
      <c r="FXP151" s="69"/>
      <c r="FXQ151" s="69"/>
      <c r="FXR151" s="69"/>
      <c r="FXS151" s="69"/>
      <c r="FXT151" s="69"/>
      <c r="FXU151" s="64"/>
      <c r="FXV151" s="56"/>
      <c r="FXW151" s="63"/>
      <c r="FXX151" s="63"/>
      <c r="FXY151" s="68"/>
      <c r="FXZ151" s="70"/>
      <c r="FYA151" s="69"/>
      <c r="FYB151" s="69"/>
      <c r="FYC151" s="69"/>
      <c r="FYD151" s="69"/>
      <c r="FYE151" s="69"/>
      <c r="FYF151" s="69"/>
      <c r="FYG151" s="69"/>
      <c r="FYH151" s="69"/>
      <c r="FYI151" s="69"/>
      <c r="FYJ151" s="69"/>
      <c r="FYK151" s="64"/>
      <c r="FYL151" s="56"/>
      <c r="FYM151" s="63"/>
      <c r="FYN151" s="63"/>
      <c r="FYO151" s="68"/>
      <c r="FYP151" s="70"/>
      <c r="FYQ151" s="69"/>
      <c r="FYR151" s="69"/>
      <c r="FYS151" s="69"/>
      <c r="FYT151" s="69"/>
      <c r="FYU151" s="69"/>
      <c r="FYV151" s="69"/>
      <c r="FYW151" s="69"/>
      <c r="FYX151" s="69"/>
      <c r="FYY151" s="69"/>
      <c r="FYZ151" s="69"/>
      <c r="FZA151" s="64"/>
      <c r="FZB151" s="56"/>
      <c r="FZC151" s="63"/>
      <c r="FZD151" s="63"/>
      <c r="FZE151" s="68"/>
      <c r="FZF151" s="70"/>
      <c r="FZG151" s="69"/>
      <c r="FZH151" s="69"/>
      <c r="FZI151" s="69"/>
      <c r="FZJ151" s="69"/>
      <c r="FZK151" s="69"/>
      <c r="FZL151" s="69"/>
      <c r="FZM151" s="69"/>
      <c r="FZN151" s="69"/>
      <c r="FZO151" s="69"/>
      <c r="FZP151" s="69"/>
      <c r="FZQ151" s="64"/>
      <c r="FZR151" s="56"/>
      <c r="FZS151" s="63"/>
      <c r="FZT151" s="63"/>
      <c r="FZU151" s="68"/>
      <c r="FZV151" s="70"/>
      <c r="FZW151" s="69"/>
      <c r="FZX151" s="69"/>
      <c r="FZY151" s="69"/>
      <c r="FZZ151" s="69"/>
      <c r="GAA151" s="69"/>
      <c r="GAB151" s="69"/>
      <c r="GAC151" s="69"/>
      <c r="GAD151" s="69"/>
      <c r="GAE151" s="69"/>
      <c r="GAF151" s="69"/>
      <c r="GAG151" s="64"/>
      <c r="GAH151" s="56"/>
      <c r="GAI151" s="63"/>
      <c r="GAJ151" s="63"/>
      <c r="GAK151" s="68"/>
      <c r="GAL151" s="70"/>
      <c r="GAM151" s="69"/>
      <c r="GAN151" s="69"/>
      <c r="GAO151" s="69"/>
      <c r="GAP151" s="69"/>
      <c r="GAQ151" s="69"/>
      <c r="GAR151" s="69"/>
      <c r="GAS151" s="69"/>
      <c r="GAT151" s="69"/>
      <c r="GAU151" s="69"/>
      <c r="GAV151" s="69"/>
      <c r="GAW151" s="64"/>
      <c r="GAX151" s="56"/>
      <c r="GAY151" s="63"/>
      <c r="GAZ151" s="63"/>
      <c r="GBA151" s="68"/>
      <c r="GBB151" s="70"/>
      <c r="GBC151" s="69"/>
      <c r="GBD151" s="69"/>
      <c r="GBE151" s="69"/>
      <c r="GBF151" s="69"/>
      <c r="GBG151" s="69"/>
      <c r="GBH151" s="69"/>
      <c r="GBI151" s="69"/>
      <c r="GBJ151" s="69"/>
      <c r="GBK151" s="69"/>
      <c r="GBL151" s="69"/>
      <c r="GBM151" s="64"/>
      <c r="GBN151" s="56"/>
      <c r="GBO151" s="63"/>
      <c r="GBP151" s="63"/>
      <c r="GBQ151" s="68"/>
      <c r="GBR151" s="70"/>
      <c r="GBS151" s="69"/>
      <c r="GBT151" s="69"/>
      <c r="GBU151" s="69"/>
      <c r="GBV151" s="69"/>
      <c r="GBW151" s="69"/>
      <c r="GBX151" s="69"/>
      <c r="GBY151" s="69"/>
      <c r="GBZ151" s="69"/>
      <c r="GCA151" s="69"/>
      <c r="GCB151" s="69"/>
      <c r="GCC151" s="64"/>
      <c r="GCD151" s="56"/>
      <c r="GCE151" s="63"/>
      <c r="GCF151" s="63"/>
      <c r="GCG151" s="68"/>
      <c r="GCH151" s="70"/>
      <c r="GCI151" s="69"/>
      <c r="GCJ151" s="69"/>
      <c r="GCK151" s="69"/>
      <c r="GCL151" s="69"/>
      <c r="GCM151" s="69"/>
      <c r="GCN151" s="69"/>
      <c r="GCO151" s="69"/>
      <c r="GCP151" s="69"/>
      <c r="GCQ151" s="69"/>
      <c r="GCR151" s="69"/>
      <c r="GCS151" s="64"/>
      <c r="GCT151" s="56"/>
      <c r="GCU151" s="63"/>
      <c r="GCV151" s="63"/>
      <c r="GCW151" s="68"/>
      <c r="GCX151" s="70"/>
      <c r="GCY151" s="69"/>
      <c r="GCZ151" s="69"/>
      <c r="GDA151" s="69"/>
      <c r="GDB151" s="69"/>
      <c r="GDC151" s="69"/>
      <c r="GDD151" s="69"/>
      <c r="GDE151" s="69"/>
      <c r="GDF151" s="69"/>
      <c r="GDG151" s="69"/>
      <c r="GDH151" s="69"/>
      <c r="GDI151" s="64"/>
      <c r="GDJ151" s="56"/>
      <c r="GDK151" s="63"/>
      <c r="GDL151" s="63"/>
      <c r="GDM151" s="68"/>
      <c r="GDN151" s="70"/>
      <c r="GDO151" s="69"/>
      <c r="GDP151" s="69"/>
      <c r="GDQ151" s="69"/>
      <c r="GDR151" s="69"/>
      <c r="GDS151" s="69"/>
      <c r="GDT151" s="69"/>
      <c r="GDU151" s="69"/>
      <c r="GDV151" s="69"/>
      <c r="GDW151" s="69"/>
      <c r="GDX151" s="69"/>
      <c r="GDY151" s="64"/>
      <c r="GDZ151" s="56"/>
      <c r="GEA151" s="63"/>
      <c r="GEB151" s="63"/>
      <c r="GEC151" s="68"/>
      <c r="GED151" s="70"/>
      <c r="GEE151" s="69"/>
      <c r="GEF151" s="69"/>
      <c r="GEG151" s="69"/>
      <c r="GEH151" s="69"/>
      <c r="GEI151" s="69"/>
      <c r="GEJ151" s="69"/>
      <c r="GEK151" s="69"/>
      <c r="GEL151" s="69"/>
      <c r="GEM151" s="69"/>
      <c r="GEN151" s="69"/>
      <c r="GEO151" s="64"/>
      <c r="GEP151" s="56"/>
      <c r="GEQ151" s="63"/>
      <c r="GER151" s="63"/>
      <c r="GES151" s="68"/>
      <c r="GET151" s="70"/>
      <c r="GEU151" s="69"/>
      <c r="GEV151" s="69"/>
      <c r="GEW151" s="69"/>
      <c r="GEX151" s="69"/>
      <c r="GEY151" s="69"/>
      <c r="GEZ151" s="69"/>
      <c r="GFA151" s="69"/>
      <c r="GFB151" s="69"/>
      <c r="GFC151" s="69"/>
      <c r="GFD151" s="69"/>
      <c r="GFE151" s="64"/>
      <c r="GFF151" s="56"/>
      <c r="GFG151" s="63"/>
      <c r="GFH151" s="63"/>
      <c r="GFI151" s="68"/>
      <c r="GFJ151" s="70"/>
      <c r="GFK151" s="69"/>
      <c r="GFL151" s="69"/>
      <c r="GFM151" s="69"/>
      <c r="GFN151" s="69"/>
      <c r="GFO151" s="69"/>
      <c r="GFP151" s="69"/>
      <c r="GFQ151" s="69"/>
      <c r="GFR151" s="69"/>
      <c r="GFS151" s="69"/>
      <c r="GFT151" s="69"/>
      <c r="GFU151" s="64"/>
      <c r="GFV151" s="56"/>
      <c r="GFW151" s="63"/>
      <c r="GFX151" s="63"/>
      <c r="GFY151" s="68"/>
      <c r="GFZ151" s="70"/>
      <c r="GGA151" s="69"/>
      <c r="GGB151" s="69"/>
      <c r="GGC151" s="69"/>
      <c r="GGD151" s="69"/>
      <c r="GGE151" s="69"/>
      <c r="GGF151" s="69"/>
      <c r="GGG151" s="69"/>
      <c r="GGH151" s="69"/>
      <c r="GGI151" s="69"/>
      <c r="GGJ151" s="69"/>
      <c r="GGK151" s="64"/>
      <c r="GGL151" s="56"/>
      <c r="GGM151" s="63"/>
      <c r="GGN151" s="63"/>
      <c r="GGO151" s="68"/>
      <c r="GGP151" s="70"/>
      <c r="GGQ151" s="69"/>
      <c r="GGR151" s="69"/>
      <c r="GGS151" s="69"/>
      <c r="GGT151" s="69"/>
      <c r="GGU151" s="69"/>
      <c r="GGV151" s="69"/>
      <c r="GGW151" s="69"/>
      <c r="GGX151" s="69"/>
      <c r="GGY151" s="69"/>
      <c r="GGZ151" s="69"/>
      <c r="GHA151" s="64"/>
      <c r="GHB151" s="56"/>
      <c r="GHC151" s="63"/>
      <c r="GHD151" s="63"/>
      <c r="GHE151" s="68"/>
      <c r="GHF151" s="70"/>
      <c r="GHG151" s="69"/>
      <c r="GHH151" s="69"/>
      <c r="GHI151" s="69"/>
      <c r="GHJ151" s="69"/>
      <c r="GHK151" s="69"/>
      <c r="GHL151" s="69"/>
      <c r="GHM151" s="69"/>
      <c r="GHN151" s="69"/>
      <c r="GHO151" s="69"/>
      <c r="GHP151" s="69"/>
      <c r="GHQ151" s="64"/>
      <c r="GHR151" s="56"/>
      <c r="GHS151" s="63"/>
      <c r="GHT151" s="63"/>
      <c r="GHU151" s="68"/>
      <c r="GHV151" s="70"/>
      <c r="GHW151" s="69"/>
      <c r="GHX151" s="69"/>
      <c r="GHY151" s="69"/>
      <c r="GHZ151" s="69"/>
      <c r="GIA151" s="69"/>
      <c r="GIB151" s="69"/>
      <c r="GIC151" s="69"/>
      <c r="GID151" s="69"/>
      <c r="GIE151" s="69"/>
      <c r="GIF151" s="69"/>
      <c r="GIG151" s="64"/>
      <c r="GIH151" s="56"/>
      <c r="GII151" s="63"/>
      <c r="GIJ151" s="63"/>
      <c r="GIK151" s="68"/>
      <c r="GIL151" s="70"/>
      <c r="GIM151" s="69"/>
      <c r="GIN151" s="69"/>
      <c r="GIO151" s="69"/>
      <c r="GIP151" s="69"/>
      <c r="GIQ151" s="69"/>
      <c r="GIR151" s="69"/>
      <c r="GIS151" s="69"/>
      <c r="GIT151" s="69"/>
      <c r="GIU151" s="69"/>
      <c r="GIV151" s="69"/>
      <c r="GIW151" s="64"/>
      <c r="GIX151" s="56"/>
      <c r="GIY151" s="63"/>
      <c r="GIZ151" s="63"/>
      <c r="GJA151" s="68"/>
      <c r="GJB151" s="70"/>
      <c r="GJC151" s="69"/>
      <c r="GJD151" s="69"/>
      <c r="GJE151" s="69"/>
      <c r="GJF151" s="69"/>
      <c r="GJG151" s="69"/>
      <c r="GJH151" s="69"/>
      <c r="GJI151" s="69"/>
      <c r="GJJ151" s="69"/>
      <c r="GJK151" s="69"/>
      <c r="GJL151" s="69"/>
      <c r="GJM151" s="64"/>
      <c r="GJN151" s="56"/>
      <c r="GJO151" s="63"/>
      <c r="GJP151" s="63"/>
      <c r="GJQ151" s="68"/>
      <c r="GJR151" s="70"/>
      <c r="GJS151" s="69"/>
      <c r="GJT151" s="69"/>
      <c r="GJU151" s="69"/>
      <c r="GJV151" s="69"/>
      <c r="GJW151" s="69"/>
      <c r="GJX151" s="69"/>
      <c r="GJY151" s="69"/>
      <c r="GJZ151" s="69"/>
      <c r="GKA151" s="69"/>
      <c r="GKB151" s="69"/>
      <c r="GKC151" s="64"/>
      <c r="GKD151" s="56"/>
      <c r="GKE151" s="63"/>
      <c r="GKF151" s="63"/>
      <c r="GKG151" s="68"/>
      <c r="GKH151" s="70"/>
      <c r="GKI151" s="69"/>
      <c r="GKJ151" s="69"/>
      <c r="GKK151" s="69"/>
      <c r="GKL151" s="69"/>
      <c r="GKM151" s="69"/>
      <c r="GKN151" s="69"/>
      <c r="GKO151" s="69"/>
      <c r="GKP151" s="69"/>
      <c r="GKQ151" s="69"/>
      <c r="GKR151" s="69"/>
      <c r="GKS151" s="64"/>
      <c r="GKT151" s="56"/>
      <c r="GKU151" s="63"/>
      <c r="GKV151" s="63"/>
      <c r="GKW151" s="68"/>
      <c r="GKX151" s="70"/>
      <c r="GKY151" s="69"/>
      <c r="GKZ151" s="69"/>
      <c r="GLA151" s="69"/>
      <c r="GLB151" s="69"/>
      <c r="GLC151" s="69"/>
      <c r="GLD151" s="69"/>
      <c r="GLE151" s="69"/>
      <c r="GLF151" s="69"/>
      <c r="GLG151" s="69"/>
      <c r="GLH151" s="69"/>
      <c r="GLI151" s="64"/>
      <c r="GLJ151" s="56"/>
      <c r="GLK151" s="63"/>
      <c r="GLL151" s="63"/>
      <c r="GLM151" s="68"/>
      <c r="GLN151" s="70"/>
      <c r="GLO151" s="69"/>
      <c r="GLP151" s="69"/>
      <c r="GLQ151" s="69"/>
      <c r="GLR151" s="69"/>
      <c r="GLS151" s="69"/>
      <c r="GLT151" s="69"/>
      <c r="GLU151" s="69"/>
      <c r="GLV151" s="69"/>
      <c r="GLW151" s="69"/>
      <c r="GLX151" s="69"/>
      <c r="GLY151" s="64"/>
      <c r="GLZ151" s="56"/>
      <c r="GMA151" s="63"/>
      <c r="GMB151" s="63"/>
      <c r="GMC151" s="68"/>
      <c r="GMD151" s="70"/>
      <c r="GME151" s="69"/>
      <c r="GMF151" s="69"/>
      <c r="GMG151" s="69"/>
      <c r="GMH151" s="69"/>
      <c r="GMI151" s="69"/>
      <c r="GMJ151" s="69"/>
      <c r="GMK151" s="69"/>
      <c r="GML151" s="69"/>
      <c r="GMM151" s="69"/>
      <c r="GMN151" s="69"/>
      <c r="GMO151" s="64"/>
      <c r="GMP151" s="56"/>
      <c r="GMQ151" s="63"/>
      <c r="GMR151" s="63"/>
      <c r="GMS151" s="68"/>
      <c r="GMT151" s="70"/>
      <c r="GMU151" s="69"/>
      <c r="GMV151" s="69"/>
      <c r="GMW151" s="69"/>
      <c r="GMX151" s="69"/>
      <c r="GMY151" s="69"/>
      <c r="GMZ151" s="69"/>
      <c r="GNA151" s="69"/>
      <c r="GNB151" s="69"/>
      <c r="GNC151" s="69"/>
      <c r="GND151" s="69"/>
      <c r="GNE151" s="64"/>
      <c r="GNF151" s="56"/>
      <c r="GNG151" s="63"/>
      <c r="GNH151" s="63"/>
      <c r="GNI151" s="68"/>
      <c r="GNJ151" s="70"/>
      <c r="GNK151" s="69"/>
      <c r="GNL151" s="69"/>
      <c r="GNM151" s="69"/>
      <c r="GNN151" s="69"/>
      <c r="GNO151" s="69"/>
      <c r="GNP151" s="69"/>
      <c r="GNQ151" s="69"/>
      <c r="GNR151" s="69"/>
      <c r="GNS151" s="69"/>
      <c r="GNT151" s="69"/>
      <c r="GNU151" s="64"/>
      <c r="GNV151" s="56"/>
      <c r="GNW151" s="63"/>
      <c r="GNX151" s="63"/>
      <c r="GNY151" s="68"/>
      <c r="GNZ151" s="70"/>
      <c r="GOA151" s="69"/>
      <c r="GOB151" s="69"/>
      <c r="GOC151" s="69"/>
      <c r="GOD151" s="69"/>
      <c r="GOE151" s="69"/>
      <c r="GOF151" s="69"/>
      <c r="GOG151" s="69"/>
      <c r="GOH151" s="69"/>
      <c r="GOI151" s="69"/>
      <c r="GOJ151" s="69"/>
      <c r="GOK151" s="64"/>
      <c r="GOL151" s="56"/>
      <c r="GOM151" s="63"/>
      <c r="GON151" s="63"/>
      <c r="GOO151" s="68"/>
      <c r="GOP151" s="70"/>
      <c r="GOQ151" s="69"/>
      <c r="GOR151" s="69"/>
      <c r="GOS151" s="69"/>
      <c r="GOT151" s="69"/>
      <c r="GOU151" s="69"/>
      <c r="GOV151" s="69"/>
      <c r="GOW151" s="69"/>
      <c r="GOX151" s="69"/>
      <c r="GOY151" s="69"/>
      <c r="GOZ151" s="69"/>
      <c r="GPA151" s="64"/>
      <c r="GPB151" s="56"/>
      <c r="GPC151" s="63"/>
      <c r="GPD151" s="63"/>
      <c r="GPE151" s="68"/>
      <c r="GPF151" s="70"/>
      <c r="GPG151" s="69"/>
      <c r="GPH151" s="69"/>
      <c r="GPI151" s="69"/>
      <c r="GPJ151" s="69"/>
      <c r="GPK151" s="69"/>
      <c r="GPL151" s="69"/>
      <c r="GPM151" s="69"/>
      <c r="GPN151" s="69"/>
      <c r="GPO151" s="69"/>
      <c r="GPP151" s="69"/>
      <c r="GPQ151" s="64"/>
      <c r="GPR151" s="56"/>
      <c r="GPS151" s="63"/>
      <c r="GPT151" s="63"/>
      <c r="GPU151" s="68"/>
      <c r="GPV151" s="70"/>
      <c r="GPW151" s="69"/>
      <c r="GPX151" s="69"/>
      <c r="GPY151" s="69"/>
      <c r="GPZ151" s="69"/>
      <c r="GQA151" s="69"/>
      <c r="GQB151" s="69"/>
      <c r="GQC151" s="69"/>
      <c r="GQD151" s="69"/>
      <c r="GQE151" s="69"/>
      <c r="GQF151" s="69"/>
      <c r="GQG151" s="64"/>
      <c r="GQH151" s="56"/>
      <c r="GQI151" s="63"/>
      <c r="GQJ151" s="63"/>
      <c r="GQK151" s="68"/>
      <c r="GQL151" s="70"/>
      <c r="GQM151" s="69"/>
      <c r="GQN151" s="69"/>
      <c r="GQO151" s="69"/>
      <c r="GQP151" s="69"/>
      <c r="GQQ151" s="69"/>
      <c r="GQR151" s="69"/>
      <c r="GQS151" s="69"/>
      <c r="GQT151" s="69"/>
      <c r="GQU151" s="69"/>
      <c r="GQV151" s="69"/>
      <c r="GQW151" s="64"/>
      <c r="GQX151" s="56"/>
      <c r="GQY151" s="63"/>
      <c r="GQZ151" s="63"/>
      <c r="GRA151" s="68"/>
      <c r="GRB151" s="70"/>
      <c r="GRC151" s="69"/>
      <c r="GRD151" s="69"/>
      <c r="GRE151" s="69"/>
      <c r="GRF151" s="69"/>
      <c r="GRG151" s="69"/>
      <c r="GRH151" s="69"/>
      <c r="GRI151" s="69"/>
      <c r="GRJ151" s="69"/>
      <c r="GRK151" s="69"/>
      <c r="GRL151" s="69"/>
      <c r="GRM151" s="64"/>
      <c r="GRN151" s="56"/>
      <c r="GRO151" s="63"/>
      <c r="GRP151" s="63"/>
      <c r="GRQ151" s="68"/>
      <c r="GRR151" s="70"/>
      <c r="GRS151" s="69"/>
      <c r="GRT151" s="69"/>
      <c r="GRU151" s="69"/>
      <c r="GRV151" s="69"/>
      <c r="GRW151" s="69"/>
      <c r="GRX151" s="69"/>
      <c r="GRY151" s="69"/>
      <c r="GRZ151" s="69"/>
      <c r="GSA151" s="69"/>
      <c r="GSB151" s="69"/>
      <c r="GSC151" s="64"/>
      <c r="GSD151" s="56"/>
      <c r="GSE151" s="63"/>
      <c r="GSF151" s="63"/>
      <c r="GSG151" s="68"/>
      <c r="GSH151" s="70"/>
      <c r="GSI151" s="69"/>
      <c r="GSJ151" s="69"/>
      <c r="GSK151" s="69"/>
      <c r="GSL151" s="69"/>
      <c r="GSM151" s="69"/>
      <c r="GSN151" s="69"/>
      <c r="GSO151" s="69"/>
      <c r="GSP151" s="69"/>
      <c r="GSQ151" s="69"/>
      <c r="GSR151" s="69"/>
      <c r="GSS151" s="64"/>
      <c r="GST151" s="56"/>
      <c r="GSU151" s="63"/>
      <c r="GSV151" s="63"/>
      <c r="GSW151" s="68"/>
      <c r="GSX151" s="70"/>
      <c r="GSY151" s="69"/>
      <c r="GSZ151" s="69"/>
      <c r="GTA151" s="69"/>
      <c r="GTB151" s="69"/>
      <c r="GTC151" s="69"/>
      <c r="GTD151" s="69"/>
      <c r="GTE151" s="69"/>
      <c r="GTF151" s="69"/>
      <c r="GTG151" s="69"/>
      <c r="GTH151" s="69"/>
      <c r="GTI151" s="64"/>
      <c r="GTJ151" s="56"/>
      <c r="GTK151" s="63"/>
      <c r="GTL151" s="63"/>
      <c r="GTM151" s="68"/>
      <c r="GTN151" s="70"/>
      <c r="GTO151" s="69"/>
      <c r="GTP151" s="69"/>
      <c r="GTQ151" s="69"/>
      <c r="GTR151" s="69"/>
      <c r="GTS151" s="69"/>
      <c r="GTT151" s="69"/>
      <c r="GTU151" s="69"/>
      <c r="GTV151" s="69"/>
      <c r="GTW151" s="69"/>
      <c r="GTX151" s="69"/>
      <c r="GTY151" s="64"/>
      <c r="GTZ151" s="56"/>
      <c r="GUA151" s="63"/>
      <c r="GUB151" s="63"/>
      <c r="GUC151" s="68"/>
      <c r="GUD151" s="70"/>
      <c r="GUE151" s="69"/>
      <c r="GUF151" s="69"/>
      <c r="GUG151" s="69"/>
      <c r="GUH151" s="69"/>
      <c r="GUI151" s="69"/>
      <c r="GUJ151" s="69"/>
      <c r="GUK151" s="69"/>
      <c r="GUL151" s="69"/>
      <c r="GUM151" s="69"/>
      <c r="GUN151" s="69"/>
      <c r="GUO151" s="64"/>
      <c r="GUP151" s="56"/>
      <c r="GUQ151" s="63"/>
      <c r="GUR151" s="63"/>
      <c r="GUS151" s="68"/>
      <c r="GUT151" s="70"/>
      <c r="GUU151" s="69"/>
      <c r="GUV151" s="69"/>
      <c r="GUW151" s="69"/>
      <c r="GUX151" s="69"/>
      <c r="GUY151" s="69"/>
      <c r="GUZ151" s="69"/>
      <c r="GVA151" s="69"/>
      <c r="GVB151" s="69"/>
      <c r="GVC151" s="69"/>
      <c r="GVD151" s="69"/>
      <c r="GVE151" s="64"/>
      <c r="GVF151" s="56"/>
      <c r="GVG151" s="63"/>
      <c r="GVH151" s="63"/>
      <c r="GVI151" s="68"/>
      <c r="GVJ151" s="70"/>
      <c r="GVK151" s="69"/>
      <c r="GVL151" s="69"/>
      <c r="GVM151" s="69"/>
      <c r="GVN151" s="69"/>
      <c r="GVO151" s="69"/>
      <c r="GVP151" s="69"/>
      <c r="GVQ151" s="69"/>
      <c r="GVR151" s="69"/>
      <c r="GVS151" s="69"/>
      <c r="GVT151" s="69"/>
      <c r="GVU151" s="64"/>
      <c r="GVV151" s="56"/>
      <c r="GVW151" s="63"/>
      <c r="GVX151" s="63"/>
      <c r="GVY151" s="68"/>
      <c r="GVZ151" s="70"/>
      <c r="GWA151" s="69"/>
      <c r="GWB151" s="69"/>
      <c r="GWC151" s="69"/>
      <c r="GWD151" s="69"/>
      <c r="GWE151" s="69"/>
      <c r="GWF151" s="69"/>
      <c r="GWG151" s="69"/>
      <c r="GWH151" s="69"/>
      <c r="GWI151" s="69"/>
      <c r="GWJ151" s="69"/>
      <c r="GWK151" s="64"/>
      <c r="GWL151" s="56"/>
      <c r="GWM151" s="63"/>
      <c r="GWN151" s="63"/>
      <c r="GWO151" s="68"/>
      <c r="GWP151" s="70"/>
      <c r="GWQ151" s="69"/>
      <c r="GWR151" s="69"/>
      <c r="GWS151" s="69"/>
      <c r="GWT151" s="69"/>
      <c r="GWU151" s="69"/>
      <c r="GWV151" s="69"/>
      <c r="GWW151" s="69"/>
      <c r="GWX151" s="69"/>
      <c r="GWY151" s="69"/>
      <c r="GWZ151" s="69"/>
      <c r="GXA151" s="64"/>
      <c r="GXB151" s="56"/>
      <c r="GXC151" s="63"/>
      <c r="GXD151" s="63"/>
      <c r="GXE151" s="68"/>
      <c r="GXF151" s="70"/>
      <c r="GXG151" s="69"/>
      <c r="GXH151" s="69"/>
      <c r="GXI151" s="69"/>
      <c r="GXJ151" s="69"/>
      <c r="GXK151" s="69"/>
      <c r="GXL151" s="69"/>
      <c r="GXM151" s="69"/>
      <c r="GXN151" s="69"/>
      <c r="GXO151" s="69"/>
      <c r="GXP151" s="69"/>
      <c r="GXQ151" s="64"/>
      <c r="GXR151" s="56"/>
      <c r="GXS151" s="63"/>
      <c r="GXT151" s="63"/>
      <c r="GXU151" s="68"/>
      <c r="GXV151" s="70"/>
      <c r="GXW151" s="69"/>
      <c r="GXX151" s="69"/>
      <c r="GXY151" s="69"/>
      <c r="GXZ151" s="69"/>
      <c r="GYA151" s="69"/>
      <c r="GYB151" s="69"/>
      <c r="GYC151" s="69"/>
      <c r="GYD151" s="69"/>
      <c r="GYE151" s="69"/>
      <c r="GYF151" s="69"/>
      <c r="GYG151" s="64"/>
      <c r="GYH151" s="56"/>
      <c r="GYI151" s="63"/>
      <c r="GYJ151" s="63"/>
      <c r="GYK151" s="68"/>
      <c r="GYL151" s="70"/>
      <c r="GYM151" s="69"/>
      <c r="GYN151" s="69"/>
      <c r="GYO151" s="69"/>
      <c r="GYP151" s="69"/>
      <c r="GYQ151" s="69"/>
      <c r="GYR151" s="69"/>
      <c r="GYS151" s="69"/>
      <c r="GYT151" s="69"/>
      <c r="GYU151" s="69"/>
      <c r="GYV151" s="69"/>
      <c r="GYW151" s="64"/>
      <c r="GYX151" s="56"/>
      <c r="GYY151" s="63"/>
      <c r="GYZ151" s="63"/>
      <c r="GZA151" s="68"/>
      <c r="GZB151" s="70"/>
      <c r="GZC151" s="69"/>
      <c r="GZD151" s="69"/>
      <c r="GZE151" s="69"/>
      <c r="GZF151" s="69"/>
      <c r="GZG151" s="69"/>
      <c r="GZH151" s="69"/>
      <c r="GZI151" s="69"/>
      <c r="GZJ151" s="69"/>
      <c r="GZK151" s="69"/>
      <c r="GZL151" s="69"/>
      <c r="GZM151" s="64"/>
      <c r="GZN151" s="56"/>
      <c r="GZO151" s="63"/>
      <c r="GZP151" s="63"/>
      <c r="GZQ151" s="68"/>
      <c r="GZR151" s="70"/>
      <c r="GZS151" s="69"/>
      <c r="GZT151" s="69"/>
      <c r="GZU151" s="69"/>
      <c r="GZV151" s="69"/>
      <c r="GZW151" s="69"/>
      <c r="GZX151" s="69"/>
      <c r="GZY151" s="69"/>
      <c r="GZZ151" s="69"/>
      <c r="HAA151" s="69"/>
      <c r="HAB151" s="69"/>
      <c r="HAC151" s="64"/>
      <c r="HAD151" s="56"/>
      <c r="HAE151" s="63"/>
      <c r="HAF151" s="63"/>
      <c r="HAG151" s="68"/>
      <c r="HAH151" s="70"/>
      <c r="HAI151" s="69"/>
      <c r="HAJ151" s="69"/>
      <c r="HAK151" s="69"/>
      <c r="HAL151" s="69"/>
      <c r="HAM151" s="69"/>
      <c r="HAN151" s="69"/>
      <c r="HAO151" s="69"/>
      <c r="HAP151" s="69"/>
      <c r="HAQ151" s="69"/>
      <c r="HAR151" s="69"/>
      <c r="HAS151" s="64"/>
      <c r="HAT151" s="56"/>
      <c r="HAU151" s="63"/>
      <c r="HAV151" s="63"/>
      <c r="HAW151" s="68"/>
      <c r="HAX151" s="70"/>
      <c r="HAY151" s="69"/>
      <c r="HAZ151" s="69"/>
      <c r="HBA151" s="69"/>
      <c r="HBB151" s="69"/>
      <c r="HBC151" s="69"/>
      <c r="HBD151" s="69"/>
      <c r="HBE151" s="69"/>
      <c r="HBF151" s="69"/>
      <c r="HBG151" s="69"/>
      <c r="HBH151" s="69"/>
      <c r="HBI151" s="64"/>
      <c r="HBJ151" s="56"/>
      <c r="HBK151" s="63"/>
      <c r="HBL151" s="63"/>
      <c r="HBM151" s="68"/>
      <c r="HBN151" s="70"/>
      <c r="HBO151" s="69"/>
      <c r="HBP151" s="69"/>
      <c r="HBQ151" s="69"/>
      <c r="HBR151" s="69"/>
      <c r="HBS151" s="69"/>
      <c r="HBT151" s="69"/>
      <c r="HBU151" s="69"/>
      <c r="HBV151" s="69"/>
      <c r="HBW151" s="69"/>
      <c r="HBX151" s="69"/>
      <c r="HBY151" s="64"/>
      <c r="HBZ151" s="56"/>
      <c r="HCA151" s="63"/>
      <c r="HCB151" s="63"/>
      <c r="HCC151" s="68"/>
      <c r="HCD151" s="70"/>
      <c r="HCE151" s="69"/>
      <c r="HCF151" s="69"/>
      <c r="HCG151" s="69"/>
      <c r="HCH151" s="69"/>
      <c r="HCI151" s="69"/>
      <c r="HCJ151" s="69"/>
      <c r="HCK151" s="69"/>
      <c r="HCL151" s="69"/>
      <c r="HCM151" s="69"/>
      <c r="HCN151" s="69"/>
      <c r="HCO151" s="64"/>
      <c r="HCP151" s="56"/>
      <c r="HCQ151" s="63"/>
      <c r="HCR151" s="63"/>
      <c r="HCS151" s="68"/>
      <c r="HCT151" s="70"/>
      <c r="HCU151" s="69"/>
      <c r="HCV151" s="69"/>
      <c r="HCW151" s="69"/>
      <c r="HCX151" s="69"/>
      <c r="HCY151" s="69"/>
      <c r="HCZ151" s="69"/>
      <c r="HDA151" s="69"/>
      <c r="HDB151" s="69"/>
      <c r="HDC151" s="69"/>
      <c r="HDD151" s="69"/>
      <c r="HDE151" s="64"/>
      <c r="HDF151" s="56"/>
      <c r="HDG151" s="63"/>
      <c r="HDH151" s="63"/>
      <c r="HDI151" s="68"/>
      <c r="HDJ151" s="70"/>
      <c r="HDK151" s="69"/>
      <c r="HDL151" s="69"/>
      <c r="HDM151" s="69"/>
      <c r="HDN151" s="69"/>
      <c r="HDO151" s="69"/>
      <c r="HDP151" s="69"/>
      <c r="HDQ151" s="69"/>
      <c r="HDR151" s="69"/>
      <c r="HDS151" s="69"/>
      <c r="HDT151" s="69"/>
      <c r="HDU151" s="64"/>
      <c r="HDV151" s="56"/>
      <c r="HDW151" s="63"/>
      <c r="HDX151" s="63"/>
      <c r="HDY151" s="68"/>
      <c r="HDZ151" s="70"/>
      <c r="HEA151" s="69"/>
      <c r="HEB151" s="69"/>
      <c r="HEC151" s="69"/>
      <c r="HED151" s="69"/>
      <c r="HEE151" s="69"/>
      <c r="HEF151" s="69"/>
      <c r="HEG151" s="69"/>
      <c r="HEH151" s="69"/>
      <c r="HEI151" s="69"/>
      <c r="HEJ151" s="69"/>
      <c r="HEK151" s="64"/>
      <c r="HEL151" s="56"/>
      <c r="HEM151" s="63"/>
      <c r="HEN151" s="63"/>
      <c r="HEO151" s="68"/>
      <c r="HEP151" s="70"/>
      <c r="HEQ151" s="69"/>
      <c r="HER151" s="69"/>
      <c r="HES151" s="69"/>
      <c r="HET151" s="69"/>
      <c r="HEU151" s="69"/>
      <c r="HEV151" s="69"/>
      <c r="HEW151" s="69"/>
      <c r="HEX151" s="69"/>
      <c r="HEY151" s="69"/>
      <c r="HEZ151" s="69"/>
      <c r="HFA151" s="64"/>
      <c r="HFB151" s="56"/>
      <c r="HFC151" s="63"/>
      <c r="HFD151" s="63"/>
      <c r="HFE151" s="68"/>
      <c r="HFF151" s="70"/>
      <c r="HFG151" s="69"/>
      <c r="HFH151" s="69"/>
      <c r="HFI151" s="69"/>
      <c r="HFJ151" s="69"/>
      <c r="HFK151" s="69"/>
      <c r="HFL151" s="69"/>
      <c r="HFM151" s="69"/>
      <c r="HFN151" s="69"/>
      <c r="HFO151" s="69"/>
      <c r="HFP151" s="69"/>
      <c r="HFQ151" s="64"/>
      <c r="HFR151" s="56"/>
      <c r="HFS151" s="63"/>
      <c r="HFT151" s="63"/>
      <c r="HFU151" s="68"/>
      <c r="HFV151" s="70"/>
      <c r="HFW151" s="69"/>
      <c r="HFX151" s="69"/>
      <c r="HFY151" s="69"/>
      <c r="HFZ151" s="69"/>
      <c r="HGA151" s="69"/>
      <c r="HGB151" s="69"/>
      <c r="HGC151" s="69"/>
      <c r="HGD151" s="69"/>
      <c r="HGE151" s="69"/>
      <c r="HGF151" s="69"/>
      <c r="HGG151" s="64"/>
      <c r="HGH151" s="56"/>
      <c r="HGI151" s="63"/>
      <c r="HGJ151" s="63"/>
      <c r="HGK151" s="68"/>
      <c r="HGL151" s="70"/>
      <c r="HGM151" s="69"/>
      <c r="HGN151" s="69"/>
      <c r="HGO151" s="69"/>
      <c r="HGP151" s="69"/>
      <c r="HGQ151" s="69"/>
      <c r="HGR151" s="69"/>
      <c r="HGS151" s="69"/>
      <c r="HGT151" s="69"/>
      <c r="HGU151" s="69"/>
      <c r="HGV151" s="69"/>
      <c r="HGW151" s="64"/>
      <c r="HGX151" s="56"/>
      <c r="HGY151" s="63"/>
      <c r="HGZ151" s="63"/>
      <c r="HHA151" s="68"/>
      <c r="HHB151" s="70"/>
      <c r="HHC151" s="69"/>
      <c r="HHD151" s="69"/>
      <c r="HHE151" s="69"/>
      <c r="HHF151" s="69"/>
      <c r="HHG151" s="69"/>
      <c r="HHH151" s="69"/>
      <c r="HHI151" s="69"/>
      <c r="HHJ151" s="69"/>
      <c r="HHK151" s="69"/>
      <c r="HHL151" s="69"/>
      <c r="HHM151" s="64"/>
      <c r="HHN151" s="56"/>
      <c r="HHO151" s="63"/>
      <c r="HHP151" s="63"/>
      <c r="HHQ151" s="68"/>
      <c r="HHR151" s="70"/>
      <c r="HHS151" s="69"/>
      <c r="HHT151" s="69"/>
      <c r="HHU151" s="69"/>
      <c r="HHV151" s="69"/>
      <c r="HHW151" s="69"/>
      <c r="HHX151" s="69"/>
      <c r="HHY151" s="69"/>
      <c r="HHZ151" s="69"/>
      <c r="HIA151" s="69"/>
      <c r="HIB151" s="69"/>
      <c r="HIC151" s="64"/>
      <c r="HID151" s="56"/>
      <c r="HIE151" s="63"/>
      <c r="HIF151" s="63"/>
      <c r="HIG151" s="68"/>
      <c r="HIH151" s="70"/>
      <c r="HII151" s="69"/>
      <c r="HIJ151" s="69"/>
      <c r="HIK151" s="69"/>
      <c r="HIL151" s="69"/>
      <c r="HIM151" s="69"/>
      <c r="HIN151" s="69"/>
      <c r="HIO151" s="69"/>
      <c r="HIP151" s="69"/>
      <c r="HIQ151" s="69"/>
      <c r="HIR151" s="69"/>
      <c r="HIS151" s="64"/>
      <c r="HIT151" s="56"/>
      <c r="HIU151" s="63"/>
      <c r="HIV151" s="63"/>
      <c r="HIW151" s="68"/>
      <c r="HIX151" s="70"/>
      <c r="HIY151" s="69"/>
      <c r="HIZ151" s="69"/>
      <c r="HJA151" s="69"/>
      <c r="HJB151" s="69"/>
      <c r="HJC151" s="69"/>
      <c r="HJD151" s="69"/>
      <c r="HJE151" s="69"/>
      <c r="HJF151" s="69"/>
      <c r="HJG151" s="69"/>
      <c r="HJH151" s="69"/>
      <c r="HJI151" s="64"/>
      <c r="HJJ151" s="56"/>
      <c r="HJK151" s="63"/>
      <c r="HJL151" s="63"/>
      <c r="HJM151" s="68"/>
      <c r="HJN151" s="70"/>
      <c r="HJO151" s="69"/>
      <c r="HJP151" s="69"/>
      <c r="HJQ151" s="69"/>
      <c r="HJR151" s="69"/>
      <c r="HJS151" s="69"/>
      <c r="HJT151" s="69"/>
      <c r="HJU151" s="69"/>
      <c r="HJV151" s="69"/>
      <c r="HJW151" s="69"/>
      <c r="HJX151" s="69"/>
      <c r="HJY151" s="64"/>
      <c r="HJZ151" s="56"/>
      <c r="HKA151" s="63"/>
      <c r="HKB151" s="63"/>
      <c r="HKC151" s="68"/>
      <c r="HKD151" s="70"/>
      <c r="HKE151" s="69"/>
      <c r="HKF151" s="69"/>
      <c r="HKG151" s="69"/>
      <c r="HKH151" s="69"/>
      <c r="HKI151" s="69"/>
      <c r="HKJ151" s="69"/>
      <c r="HKK151" s="69"/>
      <c r="HKL151" s="69"/>
      <c r="HKM151" s="69"/>
      <c r="HKN151" s="69"/>
      <c r="HKO151" s="64"/>
      <c r="HKP151" s="56"/>
      <c r="HKQ151" s="63"/>
      <c r="HKR151" s="63"/>
      <c r="HKS151" s="68"/>
      <c r="HKT151" s="70"/>
      <c r="HKU151" s="69"/>
      <c r="HKV151" s="69"/>
      <c r="HKW151" s="69"/>
      <c r="HKX151" s="69"/>
      <c r="HKY151" s="69"/>
      <c r="HKZ151" s="69"/>
      <c r="HLA151" s="69"/>
      <c r="HLB151" s="69"/>
      <c r="HLC151" s="69"/>
      <c r="HLD151" s="69"/>
      <c r="HLE151" s="64"/>
      <c r="HLF151" s="56"/>
      <c r="HLG151" s="63"/>
      <c r="HLH151" s="63"/>
      <c r="HLI151" s="68"/>
      <c r="HLJ151" s="70"/>
      <c r="HLK151" s="69"/>
      <c r="HLL151" s="69"/>
      <c r="HLM151" s="69"/>
      <c r="HLN151" s="69"/>
      <c r="HLO151" s="69"/>
      <c r="HLP151" s="69"/>
      <c r="HLQ151" s="69"/>
      <c r="HLR151" s="69"/>
      <c r="HLS151" s="69"/>
      <c r="HLT151" s="69"/>
      <c r="HLU151" s="64"/>
      <c r="HLV151" s="56"/>
      <c r="HLW151" s="63"/>
      <c r="HLX151" s="63"/>
      <c r="HLY151" s="68"/>
      <c r="HLZ151" s="70"/>
      <c r="HMA151" s="69"/>
      <c r="HMB151" s="69"/>
      <c r="HMC151" s="69"/>
      <c r="HMD151" s="69"/>
      <c r="HME151" s="69"/>
      <c r="HMF151" s="69"/>
      <c r="HMG151" s="69"/>
      <c r="HMH151" s="69"/>
      <c r="HMI151" s="69"/>
      <c r="HMJ151" s="69"/>
      <c r="HMK151" s="64"/>
      <c r="HML151" s="56"/>
      <c r="HMM151" s="63"/>
      <c r="HMN151" s="63"/>
      <c r="HMO151" s="68"/>
      <c r="HMP151" s="70"/>
      <c r="HMQ151" s="69"/>
      <c r="HMR151" s="69"/>
      <c r="HMS151" s="69"/>
      <c r="HMT151" s="69"/>
      <c r="HMU151" s="69"/>
      <c r="HMV151" s="69"/>
      <c r="HMW151" s="69"/>
      <c r="HMX151" s="69"/>
      <c r="HMY151" s="69"/>
      <c r="HMZ151" s="69"/>
      <c r="HNA151" s="64"/>
      <c r="HNB151" s="56"/>
      <c r="HNC151" s="63"/>
      <c r="HND151" s="63"/>
      <c r="HNE151" s="68"/>
      <c r="HNF151" s="70"/>
      <c r="HNG151" s="69"/>
      <c r="HNH151" s="69"/>
      <c r="HNI151" s="69"/>
      <c r="HNJ151" s="69"/>
      <c r="HNK151" s="69"/>
      <c r="HNL151" s="69"/>
      <c r="HNM151" s="69"/>
      <c r="HNN151" s="69"/>
      <c r="HNO151" s="69"/>
      <c r="HNP151" s="69"/>
      <c r="HNQ151" s="64"/>
      <c r="HNR151" s="56"/>
      <c r="HNS151" s="63"/>
      <c r="HNT151" s="63"/>
      <c r="HNU151" s="68"/>
      <c r="HNV151" s="70"/>
      <c r="HNW151" s="69"/>
      <c r="HNX151" s="69"/>
      <c r="HNY151" s="69"/>
      <c r="HNZ151" s="69"/>
      <c r="HOA151" s="69"/>
      <c r="HOB151" s="69"/>
      <c r="HOC151" s="69"/>
      <c r="HOD151" s="69"/>
      <c r="HOE151" s="69"/>
      <c r="HOF151" s="69"/>
      <c r="HOG151" s="64"/>
      <c r="HOH151" s="56"/>
      <c r="HOI151" s="63"/>
      <c r="HOJ151" s="63"/>
      <c r="HOK151" s="68"/>
      <c r="HOL151" s="70"/>
      <c r="HOM151" s="69"/>
      <c r="HON151" s="69"/>
      <c r="HOO151" s="69"/>
      <c r="HOP151" s="69"/>
      <c r="HOQ151" s="69"/>
      <c r="HOR151" s="69"/>
      <c r="HOS151" s="69"/>
      <c r="HOT151" s="69"/>
      <c r="HOU151" s="69"/>
      <c r="HOV151" s="69"/>
      <c r="HOW151" s="64"/>
      <c r="HOX151" s="56"/>
      <c r="HOY151" s="63"/>
      <c r="HOZ151" s="63"/>
      <c r="HPA151" s="68"/>
      <c r="HPB151" s="70"/>
      <c r="HPC151" s="69"/>
      <c r="HPD151" s="69"/>
      <c r="HPE151" s="69"/>
      <c r="HPF151" s="69"/>
      <c r="HPG151" s="69"/>
      <c r="HPH151" s="69"/>
      <c r="HPI151" s="69"/>
      <c r="HPJ151" s="69"/>
      <c r="HPK151" s="69"/>
      <c r="HPL151" s="69"/>
      <c r="HPM151" s="64"/>
      <c r="HPN151" s="56"/>
      <c r="HPO151" s="63"/>
      <c r="HPP151" s="63"/>
      <c r="HPQ151" s="68"/>
      <c r="HPR151" s="70"/>
      <c r="HPS151" s="69"/>
      <c r="HPT151" s="69"/>
      <c r="HPU151" s="69"/>
      <c r="HPV151" s="69"/>
      <c r="HPW151" s="69"/>
      <c r="HPX151" s="69"/>
      <c r="HPY151" s="69"/>
      <c r="HPZ151" s="69"/>
      <c r="HQA151" s="69"/>
      <c r="HQB151" s="69"/>
      <c r="HQC151" s="64"/>
      <c r="HQD151" s="56"/>
      <c r="HQE151" s="63"/>
      <c r="HQF151" s="63"/>
      <c r="HQG151" s="68"/>
      <c r="HQH151" s="70"/>
      <c r="HQI151" s="69"/>
      <c r="HQJ151" s="69"/>
      <c r="HQK151" s="69"/>
      <c r="HQL151" s="69"/>
      <c r="HQM151" s="69"/>
      <c r="HQN151" s="69"/>
      <c r="HQO151" s="69"/>
      <c r="HQP151" s="69"/>
      <c r="HQQ151" s="69"/>
      <c r="HQR151" s="69"/>
      <c r="HQS151" s="64"/>
      <c r="HQT151" s="56"/>
      <c r="HQU151" s="63"/>
      <c r="HQV151" s="63"/>
      <c r="HQW151" s="68"/>
      <c r="HQX151" s="70"/>
      <c r="HQY151" s="69"/>
      <c r="HQZ151" s="69"/>
      <c r="HRA151" s="69"/>
      <c r="HRB151" s="69"/>
      <c r="HRC151" s="69"/>
      <c r="HRD151" s="69"/>
      <c r="HRE151" s="69"/>
      <c r="HRF151" s="69"/>
      <c r="HRG151" s="69"/>
      <c r="HRH151" s="69"/>
      <c r="HRI151" s="64"/>
      <c r="HRJ151" s="56"/>
      <c r="HRK151" s="63"/>
      <c r="HRL151" s="63"/>
      <c r="HRM151" s="68"/>
      <c r="HRN151" s="70"/>
      <c r="HRO151" s="69"/>
      <c r="HRP151" s="69"/>
      <c r="HRQ151" s="69"/>
      <c r="HRR151" s="69"/>
      <c r="HRS151" s="69"/>
      <c r="HRT151" s="69"/>
      <c r="HRU151" s="69"/>
      <c r="HRV151" s="69"/>
      <c r="HRW151" s="69"/>
      <c r="HRX151" s="69"/>
      <c r="HRY151" s="64"/>
      <c r="HRZ151" s="56"/>
      <c r="HSA151" s="63"/>
      <c r="HSB151" s="63"/>
      <c r="HSC151" s="68"/>
      <c r="HSD151" s="70"/>
      <c r="HSE151" s="69"/>
      <c r="HSF151" s="69"/>
      <c r="HSG151" s="69"/>
      <c r="HSH151" s="69"/>
      <c r="HSI151" s="69"/>
      <c r="HSJ151" s="69"/>
      <c r="HSK151" s="69"/>
      <c r="HSL151" s="69"/>
      <c r="HSM151" s="69"/>
      <c r="HSN151" s="69"/>
      <c r="HSO151" s="64"/>
      <c r="HSP151" s="56"/>
      <c r="HSQ151" s="63"/>
      <c r="HSR151" s="63"/>
      <c r="HSS151" s="68"/>
      <c r="HST151" s="70"/>
      <c r="HSU151" s="69"/>
      <c r="HSV151" s="69"/>
      <c r="HSW151" s="69"/>
      <c r="HSX151" s="69"/>
      <c r="HSY151" s="69"/>
      <c r="HSZ151" s="69"/>
      <c r="HTA151" s="69"/>
      <c r="HTB151" s="69"/>
      <c r="HTC151" s="69"/>
      <c r="HTD151" s="69"/>
      <c r="HTE151" s="64"/>
      <c r="HTF151" s="56"/>
      <c r="HTG151" s="63"/>
      <c r="HTH151" s="63"/>
      <c r="HTI151" s="68"/>
      <c r="HTJ151" s="70"/>
      <c r="HTK151" s="69"/>
      <c r="HTL151" s="69"/>
      <c r="HTM151" s="69"/>
      <c r="HTN151" s="69"/>
      <c r="HTO151" s="69"/>
      <c r="HTP151" s="69"/>
      <c r="HTQ151" s="69"/>
      <c r="HTR151" s="69"/>
      <c r="HTS151" s="69"/>
      <c r="HTT151" s="69"/>
      <c r="HTU151" s="64"/>
      <c r="HTV151" s="56"/>
      <c r="HTW151" s="63"/>
      <c r="HTX151" s="63"/>
      <c r="HTY151" s="68"/>
      <c r="HTZ151" s="70"/>
      <c r="HUA151" s="69"/>
      <c r="HUB151" s="69"/>
      <c r="HUC151" s="69"/>
      <c r="HUD151" s="69"/>
      <c r="HUE151" s="69"/>
      <c r="HUF151" s="69"/>
      <c r="HUG151" s="69"/>
      <c r="HUH151" s="69"/>
      <c r="HUI151" s="69"/>
      <c r="HUJ151" s="69"/>
      <c r="HUK151" s="64"/>
      <c r="HUL151" s="56"/>
      <c r="HUM151" s="63"/>
      <c r="HUN151" s="63"/>
      <c r="HUO151" s="68"/>
      <c r="HUP151" s="70"/>
      <c r="HUQ151" s="69"/>
      <c r="HUR151" s="69"/>
      <c r="HUS151" s="69"/>
      <c r="HUT151" s="69"/>
      <c r="HUU151" s="69"/>
      <c r="HUV151" s="69"/>
      <c r="HUW151" s="69"/>
      <c r="HUX151" s="69"/>
      <c r="HUY151" s="69"/>
      <c r="HUZ151" s="69"/>
      <c r="HVA151" s="64"/>
      <c r="HVB151" s="56"/>
      <c r="HVC151" s="63"/>
      <c r="HVD151" s="63"/>
      <c r="HVE151" s="68"/>
      <c r="HVF151" s="70"/>
      <c r="HVG151" s="69"/>
      <c r="HVH151" s="69"/>
      <c r="HVI151" s="69"/>
      <c r="HVJ151" s="69"/>
      <c r="HVK151" s="69"/>
      <c r="HVL151" s="69"/>
      <c r="HVM151" s="69"/>
      <c r="HVN151" s="69"/>
      <c r="HVO151" s="69"/>
      <c r="HVP151" s="69"/>
      <c r="HVQ151" s="64"/>
      <c r="HVR151" s="56"/>
      <c r="HVS151" s="63"/>
      <c r="HVT151" s="63"/>
      <c r="HVU151" s="68"/>
      <c r="HVV151" s="70"/>
      <c r="HVW151" s="69"/>
      <c r="HVX151" s="69"/>
      <c r="HVY151" s="69"/>
      <c r="HVZ151" s="69"/>
      <c r="HWA151" s="69"/>
      <c r="HWB151" s="69"/>
      <c r="HWC151" s="69"/>
      <c r="HWD151" s="69"/>
      <c r="HWE151" s="69"/>
      <c r="HWF151" s="69"/>
      <c r="HWG151" s="64"/>
      <c r="HWH151" s="56"/>
      <c r="HWI151" s="63"/>
      <c r="HWJ151" s="63"/>
      <c r="HWK151" s="68"/>
      <c r="HWL151" s="70"/>
      <c r="HWM151" s="69"/>
      <c r="HWN151" s="69"/>
      <c r="HWO151" s="69"/>
      <c r="HWP151" s="69"/>
      <c r="HWQ151" s="69"/>
      <c r="HWR151" s="69"/>
      <c r="HWS151" s="69"/>
      <c r="HWT151" s="69"/>
      <c r="HWU151" s="69"/>
      <c r="HWV151" s="69"/>
      <c r="HWW151" s="64"/>
      <c r="HWX151" s="56"/>
      <c r="HWY151" s="63"/>
      <c r="HWZ151" s="63"/>
      <c r="HXA151" s="68"/>
      <c r="HXB151" s="70"/>
      <c r="HXC151" s="69"/>
      <c r="HXD151" s="69"/>
      <c r="HXE151" s="69"/>
      <c r="HXF151" s="69"/>
      <c r="HXG151" s="69"/>
      <c r="HXH151" s="69"/>
      <c r="HXI151" s="69"/>
      <c r="HXJ151" s="69"/>
      <c r="HXK151" s="69"/>
      <c r="HXL151" s="69"/>
      <c r="HXM151" s="64"/>
      <c r="HXN151" s="56"/>
      <c r="HXO151" s="63"/>
      <c r="HXP151" s="63"/>
      <c r="HXQ151" s="68"/>
      <c r="HXR151" s="70"/>
      <c r="HXS151" s="69"/>
      <c r="HXT151" s="69"/>
      <c r="HXU151" s="69"/>
      <c r="HXV151" s="69"/>
      <c r="HXW151" s="69"/>
      <c r="HXX151" s="69"/>
      <c r="HXY151" s="69"/>
      <c r="HXZ151" s="69"/>
      <c r="HYA151" s="69"/>
      <c r="HYB151" s="69"/>
      <c r="HYC151" s="64"/>
      <c r="HYD151" s="56"/>
      <c r="HYE151" s="63"/>
      <c r="HYF151" s="63"/>
      <c r="HYG151" s="68"/>
      <c r="HYH151" s="70"/>
      <c r="HYI151" s="69"/>
      <c r="HYJ151" s="69"/>
      <c r="HYK151" s="69"/>
      <c r="HYL151" s="69"/>
      <c r="HYM151" s="69"/>
      <c r="HYN151" s="69"/>
      <c r="HYO151" s="69"/>
      <c r="HYP151" s="69"/>
      <c r="HYQ151" s="69"/>
      <c r="HYR151" s="69"/>
      <c r="HYS151" s="64"/>
      <c r="HYT151" s="56"/>
      <c r="HYU151" s="63"/>
      <c r="HYV151" s="63"/>
      <c r="HYW151" s="68"/>
      <c r="HYX151" s="70"/>
      <c r="HYY151" s="69"/>
      <c r="HYZ151" s="69"/>
      <c r="HZA151" s="69"/>
      <c r="HZB151" s="69"/>
      <c r="HZC151" s="69"/>
      <c r="HZD151" s="69"/>
      <c r="HZE151" s="69"/>
      <c r="HZF151" s="69"/>
      <c r="HZG151" s="69"/>
      <c r="HZH151" s="69"/>
      <c r="HZI151" s="64"/>
      <c r="HZJ151" s="56"/>
      <c r="HZK151" s="63"/>
      <c r="HZL151" s="63"/>
      <c r="HZM151" s="68"/>
      <c r="HZN151" s="70"/>
      <c r="HZO151" s="69"/>
      <c r="HZP151" s="69"/>
      <c r="HZQ151" s="69"/>
      <c r="HZR151" s="69"/>
      <c r="HZS151" s="69"/>
      <c r="HZT151" s="69"/>
      <c r="HZU151" s="69"/>
      <c r="HZV151" s="69"/>
      <c r="HZW151" s="69"/>
      <c r="HZX151" s="69"/>
      <c r="HZY151" s="64"/>
      <c r="HZZ151" s="56"/>
      <c r="IAA151" s="63"/>
      <c r="IAB151" s="63"/>
      <c r="IAC151" s="68"/>
      <c r="IAD151" s="70"/>
      <c r="IAE151" s="69"/>
      <c r="IAF151" s="69"/>
      <c r="IAG151" s="69"/>
      <c r="IAH151" s="69"/>
      <c r="IAI151" s="69"/>
      <c r="IAJ151" s="69"/>
      <c r="IAK151" s="69"/>
      <c r="IAL151" s="69"/>
      <c r="IAM151" s="69"/>
      <c r="IAN151" s="69"/>
      <c r="IAO151" s="64"/>
      <c r="IAP151" s="56"/>
      <c r="IAQ151" s="63"/>
      <c r="IAR151" s="63"/>
      <c r="IAS151" s="68"/>
      <c r="IAT151" s="70"/>
      <c r="IAU151" s="69"/>
      <c r="IAV151" s="69"/>
      <c r="IAW151" s="69"/>
      <c r="IAX151" s="69"/>
      <c r="IAY151" s="69"/>
      <c r="IAZ151" s="69"/>
      <c r="IBA151" s="69"/>
      <c r="IBB151" s="69"/>
      <c r="IBC151" s="69"/>
      <c r="IBD151" s="69"/>
      <c r="IBE151" s="64"/>
      <c r="IBF151" s="56"/>
      <c r="IBG151" s="63"/>
      <c r="IBH151" s="63"/>
      <c r="IBI151" s="68"/>
      <c r="IBJ151" s="70"/>
      <c r="IBK151" s="69"/>
      <c r="IBL151" s="69"/>
      <c r="IBM151" s="69"/>
      <c r="IBN151" s="69"/>
      <c r="IBO151" s="69"/>
      <c r="IBP151" s="69"/>
      <c r="IBQ151" s="69"/>
      <c r="IBR151" s="69"/>
      <c r="IBS151" s="69"/>
      <c r="IBT151" s="69"/>
      <c r="IBU151" s="64"/>
      <c r="IBV151" s="56"/>
      <c r="IBW151" s="63"/>
      <c r="IBX151" s="63"/>
      <c r="IBY151" s="68"/>
      <c r="IBZ151" s="70"/>
      <c r="ICA151" s="69"/>
      <c r="ICB151" s="69"/>
      <c r="ICC151" s="69"/>
      <c r="ICD151" s="69"/>
      <c r="ICE151" s="69"/>
      <c r="ICF151" s="69"/>
      <c r="ICG151" s="69"/>
      <c r="ICH151" s="69"/>
      <c r="ICI151" s="69"/>
      <c r="ICJ151" s="69"/>
      <c r="ICK151" s="64"/>
      <c r="ICL151" s="56"/>
      <c r="ICM151" s="63"/>
      <c r="ICN151" s="63"/>
      <c r="ICO151" s="68"/>
      <c r="ICP151" s="70"/>
      <c r="ICQ151" s="69"/>
      <c r="ICR151" s="69"/>
      <c r="ICS151" s="69"/>
      <c r="ICT151" s="69"/>
      <c r="ICU151" s="69"/>
      <c r="ICV151" s="69"/>
      <c r="ICW151" s="69"/>
      <c r="ICX151" s="69"/>
      <c r="ICY151" s="69"/>
      <c r="ICZ151" s="69"/>
      <c r="IDA151" s="64"/>
      <c r="IDB151" s="56"/>
      <c r="IDC151" s="63"/>
      <c r="IDD151" s="63"/>
      <c r="IDE151" s="68"/>
      <c r="IDF151" s="70"/>
      <c r="IDG151" s="69"/>
      <c r="IDH151" s="69"/>
      <c r="IDI151" s="69"/>
      <c r="IDJ151" s="69"/>
      <c r="IDK151" s="69"/>
      <c r="IDL151" s="69"/>
      <c r="IDM151" s="69"/>
      <c r="IDN151" s="69"/>
      <c r="IDO151" s="69"/>
      <c r="IDP151" s="69"/>
      <c r="IDQ151" s="64"/>
      <c r="IDR151" s="56"/>
      <c r="IDS151" s="63"/>
      <c r="IDT151" s="63"/>
      <c r="IDU151" s="68"/>
      <c r="IDV151" s="70"/>
      <c r="IDW151" s="69"/>
      <c r="IDX151" s="69"/>
      <c r="IDY151" s="69"/>
      <c r="IDZ151" s="69"/>
      <c r="IEA151" s="69"/>
      <c r="IEB151" s="69"/>
      <c r="IEC151" s="69"/>
      <c r="IED151" s="69"/>
      <c r="IEE151" s="69"/>
      <c r="IEF151" s="69"/>
      <c r="IEG151" s="64"/>
      <c r="IEH151" s="56"/>
      <c r="IEI151" s="63"/>
      <c r="IEJ151" s="63"/>
      <c r="IEK151" s="68"/>
      <c r="IEL151" s="70"/>
      <c r="IEM151" s="69"/>
      <c r="IEN151" s="69"/>
      <c r="IEO151" s="69"/>
      <c r="IEP151" s="69"/>
      <c r="IEQ151" s="69"/>
      <c r="IER151" s="69"/>
      <c r="IES151" s="69"/>
      <c r="IET151" s="69"/>
      <c r="IEU151" s="69"/>
      <c r="IEV151" s="69"/>
      <c r="IEW151" s="64"/>
      <c r="IEX151" s="56"/>
      <c r="IEY151" s="63"/>
      <c r="IEZ151" s="63"/>
      <c r="IFA151" s="68"/>
      <c r="IFB151" s="70"/>
      <c r="IFC151" s="69"/>
      <c r="IFD151" s="69"/>
      <c r="IFE151" s="69"/>
      <c r="IFF151" s="69"/>
      <c r="IFG151" s="69"/>
      <c r="IFH151" s="69"/>
      <c r="IFI151" s="69"/>
      <c r="IFJ151" s="69"/>
      <c r="IFK151" s="69"/>
      <c r="IFL151" s="69"/>
      <c r="IFM151" s="64"/>
      <c r="IFN151" s="56"/>
      <c r="IFO151" s="63"/>
      <c r="IFP151" s="63"/>
      <c r="IFQ151" s="68"/>
      <c r="IFR151" s="70"/>
      <c r="IFS151" s="69"/>
      <c r="IFT151" s="69"/>
      <c r="IFU151" s="69"/>
      <c r="IFV151" s="69"/>
      <c r="IFW151" s="69"/>
      <c r="IFX151" s="69"/>
      <c r="IFY151" s="69"/>
      <c r="IFZ151" s="69"/>
      <c r="IGA151" s="69"/>
      <c r="IGB151" s="69"/>
      <c r="IGC151" s="64"/>
      <c r="IGD151" s="56"/>
      <c r="IGE151" s="63"/>
      <c r="IGF151" s="63"/>
      <c r="IGG151" s="68"/>
      <c r="IGH151" s="70"/>
      <c r="IGI151" s="69"/>
      <c r="IGJ151" s="69"/>
      <c r="IGK151" s="69"/>
      <c r="IGL151" s="69"/>
      <c r="IGM151" s="69"/>
      <c r="IGN151" s="69"/>
      <c r="IGO151" s="69"/>
      <c r="IGP151" s="69"/>
      <c r="IGQ151" s="69"/>
      <c r="IGR151" s="69"/>
      <c r="IGS151" s="64"/>
      <c r="IGT151" s="56"/>
      <c r="IGU151" s="63"/>
      <c r="IGV151" s="63"/>
      <c r="IGW151" s="68"/>
      <c r="IGX151" s="70"/>
      <c r="IGY151" s="69"/>
      <c r="IGZ151" s="69"/>
      <c r="IHA151" s="69"/>
      <c r="IHB151" s="69"/>
      <c r="IHC151" s="69"/>
      <c r="IHD151" s="69"/>
      <c r="IHE151" s="69"/>
      <c r="IHF151" s="69"/>
      <c r="IHG151" s="69"/>
      <c r="IHH151" s="69"/>
      <c r="IHI151" s="64"/>
      <c r="IHJ151" s="56"/>
      <c r="IHK151" s="63"/>
      <c r="IHL151" s="63"/>
      <c r="IHM151" s="68"/>
      <c r="IHN151" s="70"/>
      <c r="IHO151" s="69"/>
      <c r="IHP151" s="69"/>
      <c r="IHQ151" s="69"/>
      <c r="IHR151" s="69"/>
      <c r="IHS151" s="69"/>
      <c r="IHT151" s="69"/>
      <c r="IHU151" s="69"/>
      <c r="IHV151" s="69"/>
      <c r="IHW151" s="69"/>
      <c r="IHX151" s="69"/>
      <c r="IHY151" s="64"/>
      <c r="IHZ151" s="56"/>
      <c r="IIA151" s="63"/>
      <c r="IIB151" s="63"/>
      <c r="IIC151" s="68"/>
      <c r="IID151" s="70"/>
      <c r="IIE151" s="69"/>
      <c r="IIF151" s="69"/>
      <c r="IIG151" s="69"/>
      <c r="IIH151" s="69"/>
      <c r="III151" s="69"/>
      <c r="IIJ151" s="69"/>
      <c r="IIK151" s="69"/>
      <c r="IIL151" s="69"/>
      <c r="IIM151" s="69"/>
      <c r="IIN151" s="69"/>
      <c r="IIO151" s="64"/>
      <c r="IIP151" s="56"/>
      <c r="IIQ151" s="63"/>
      <c r="IIR151" s="63"/>
      <c r="IIS151" s="68"/>
      <c r="IIT151" s="70"/>
      <c r="IIU151" s="69"/>
      <c r="IIV151" s="69"/>
      <c r="IIW151" s="69"/>
      <c r="IIX151" s="69"/>
      <c r="IIY151" s="69"/>
      <c r="IIZ151" s="69"/>
      <c r="IJA151" s="69"/>
      <c r="IJB151" s="69"/>
      <c r="IJC151" s="69"/>
      <c r="IJD151" s="69"/>
      <c r="IJE151" s="64"/>
      <c r="IJF151" s="56"/>
      <c r="IJG151" s="63"/>
      <c r="IJH151" s="63"/>
      <c r="IJI151" s="68"/>
      <c r="IJJ151" s="70"/>
      <c r="IJK151" s="69"/>
      <c r="IJL151" s="69"/>
      <c r="IJM151" s="69"/>
      <c r="IJN151" s="69"/>
      <c r="IJO151" s="69"/>
      <c r="IJP151" s="69"/>
      <c r="IJQ151" s="69"/>
      <c r="IJR151" s="69"/>
      <c r="IJS151" s="69"/>
      <c r="IJT151" s="69"/>
      <c r="IJU151" s="64"/>
      <c r="IJV151" s="56"/>
      <c r="IJW151" s="63"/>
      <c r="IJX151" s="63"/>
      <c r="IJY151" s="68"/>
      <c r="IJZ151" s="70"/>
      <c r="IKA151" s="69"/>
      <c r="IKB151" s="69"/>
      <c r="IKC151" s="69"/>
      <c r="IKD151" s="69"/>
      <c r="IKE151" s="69"/>
      <c r="IKF151" s="69"/>
      <c r="IKG151" s="69"/>
      <c r="IKH151" s="69"/>
      <c r="IKI151" s="69"/>
      <c r="IKJ151" s="69"/>
      <c r="IKK151" s="64"/>
      <c r="IKL151" s="56"/>
      <c r="IKM151" s="63"/>
      <c r="IKN151" s="63"/>
      <c r="IKO151" s="68"/>
      <c r="IKP151" s="70"/>
      <c r="IKQ151" s="69"/>
      <c r="IKR151" s="69"/>
      <c r="IKS151" s="69"/>
      <c r="IKT151" s="69"/>
      <c r="IKU151" s="69"/>
      <c r="IKV151" s="69"/>
      <c r="IKW151" s="69"/>
      <c r="IKX151" s="69"/>
      <c r="IKY151" s="69"/>
      <c r="IKZ151" s="69"/>
      <c r="ILA151" s="64"/>
      <c r="ILB151" s="56"/>
      <c r="ILC151" s="63"/>
      <c r="ILD151" s="63"/>
      <c r="ILE151" s="68"/>
      <c r="ILF151" s="70"/>
      <c r="ILG151" s="69"/>
      <c r="ILH151" s="69"/>
      <c r="ILI151" s="69"/>
      <c r="ILJ151" s="69"/>
      <c r="ILK151" s="69"/>
      <c r="ILL151" s="69"/>
      <c r="ILM151" s="69"/>
      <c r="ILN151" s="69"/>
      <c r="ILO151" s="69"/>
      <c r="ILP151" s="69"/>
      <c r="ILQ151" s="64"/>
      <c r="ILR151" s="56"/>
      <c r="ILS151" s="63"/>
      <c r="ILT151" s="63"/>
      <c r="ILU151" s="68"/>
      <c r="ILV151" s="70"/>
      <c r="ILW151" s="69"/>
      <c r="ILX151" s="69"/>
      <c r="ILY151" s="69"/>
      <c r="ILZ151" s="69"/>
      <c r="IMA151" s="69"/>
      <c r="IMB151" s="69"/>
      <c r="IMC151" s="69"/>
      <c r="IMD151" s="69"/>
      <c r="IME151" s="69"/>
      <c r="IMF151" s="69"/>
      <c r="IMG151" s="64"/>
      <c r="IMH151" s="56"/>
      <c r="IMI151" s="63"/>
      <c r="IMJ151" s="63"/>
      <c r="IMK151" s="68"/>
      <c r="IML151" s="70"/>
      <c r="IMM151" s="69"/>
      <c r="IMN151" s="69"/>
      <c r="IMO151" s="69"/>
      <c r="IMP151" s="69"/>
      <c r="IMQ151" s="69"/>
      <c r="IMR151" s="69"/>
      <c r="IMS151" s="69"/>
      <c r="IMT151" s="69"/>
      <c r="IMU151" s="69"/>
      <c r="IMV151" s="69"/>
      <c r="IMW151" s="64"/>
      <c r="IMX151" s="56"/>
      <c r="IMY151" s="63"/>
      <c r="IMZ151" s="63"/>
      <c r="INA151" s="68"/>
      <c r="INB151" s="70"/>
      <c r="INC151" s="69"/>
      <c r="IND151" s="69"/>
      <c r="INE151" s="69"/>
      <c r="INF151" s="69"/>
      <c r="ING151" s="69"/>
      <c r="INH151" s="69"/>
      <c r="INI151" s="69"/>
      <c r="INJ151" s="69"/>
      <c r="INK151" s="69"/>
      <c r="INL151" s="69"/>
      <c r="INM151" s="64"/>
      <c r="INN151" s="56"/>
      <c r="INO151" s="63"/>
      <c r="INP151" s="63"/>
      <c r="INQ151" s="68"/>
      <c r="INR151" s="70"/>
      <c r="INS151" s="69"/>
      <c r="INT151" s="69"/>
      <c r="INU151" s="69"/>
      <c r="INV151" s="69"/>
      <c r="INW151" s="69"/>
      <c r="INX151" s="69"/>
      <c r="INY151" s="69"/>
      <c r="INZ151" s="69"/>
      <c r="IOA151" s="69"/>
      <c r="IOB151" s="69"/>
      <c r="IOC151" s="64"/>
      <c r="IOD151" s="56"/>
      <c r="IOE151" s="63"/>
      <c r="IOF151" s="63"/>
      <c r="IOG151" s="68"/>
      <c r="IOH151" s="70"/>
      <c r="IOI151" s="69"/>
      <c r="IOJ151" s="69"/>
      <c r="IOK151" s="69"/>
      <c r="IOL151" s="69"/>
      <c r="IOM151" s="69"/>
      <c r="ION151" s="69"/>
      <c r="IOO151" s="69"/>
      <c r="IOP151" s="69"/>
      <c r="IOQ151" s="69"/>
      <c r="IOR151" s="69"/>
      <c r="IOS151" s="64"/>
      <c r="IOT151" s="56"/>
      <c r="IOU151" s="63"/>
      <c r="IOV151" s="63"/>
      <c r="IOW151" s="68"/>
      <c r="IOX151" s="70"/>
      <c r="IOY151" s="69"/>
      <c r="IOZ151" s="69"/>
      <c r="IPA151" s="69"/>
      <c r="IPB151" s="69"/>
      <c r="IPC151" s="69"/>
      <c r="IPD151" s="69"/>
      <c r="IPE151" s="69"/>
      <c r="IPF151" s="69"/>
      <c r="IPG151" s="69"/>
      <c r="IPH151" s="69"/>
      <c r="IPI151" s="64"/>
      <c r="IPJ151" s="56"/>
      <c r="IPK151" s="63"/>
      <c r="IPL151" s="63"/>
      <c r="IPM151" s="68"/>
      <c r="IPN151" s="70"/>
      <c r="IPO151" s="69"/>
      <c r="IPP151" s="69"/>
      <c r="IPQ151" s="69"/>
      <c r="IPR151" s="69"/>
      <c r="IPS151" s="69"/>
      <c r="IPT151" s="69"/>
      <c r="IPU151" s="69"/>
      <c r="IPV151" s="69"/>
      <c r="IPW151" s="69"/>
      <c r="IPX151" s="69"/>
      <c r="IPY151" s="64"/>
      <c r="IPZ151" s="56"/>
      <c r="IQA151" s="63"/>
      <c r="IQB151" s="63"/>
      <c r="IQC151" s="68"/>
      <c r="IQD151" s="70"/>
      <c r="IQE151" s="69"/>
      <c r="IQF151" s="69"/>
      <c r="IQG151" s="69"/>
      <c r="IQH151" s="69"/>
      <c r="IQI151" s="69"/>
      <c r="IQJ151" s="69"/>
      <c r="IQK151" s="69"/>
      <c r="IQL151" s="69"/>
      <c r="IQM151" s="69"/>
      <c r="IQN151" s="69"/>
      <c r="IQO151" s="64"/>
      <c r="IQP151" s="56"/>
      <c r="IQQ151" s="63"/>
      <c r="IQR151" s="63"/>
      <c r="IQS151" s="68"/>
      <c r="IQT151" s="70"/>
      <c r="IQU151" s="69"/>
      <c r="IQV151" s="69"/>
      <c r="IQW151" s="69"/>
      <c r="IQX151" s="69"/>
      <c r="IQY151" s="69"/>
      <c r="IQZ151" s="69"/>
      <c r="IRA151" s="69"/>
      <c r="IRB151" s="69"/>
      <c r="IRC151" s="69"/>
      <c r="IRD151" s="69"/>
      <c r="IRE151" s="64"/>
      <c r="IRF151" s="56"/>
      <c r="IRG151" s="63"/>
      <c r="IRH151" s="63"/>
      <c r="IRI151" s="68"/>
      <c r="IRJ151" s="70"/>
      <c r="IRK151" s="69"/>
      <c r="IRL151" s="69"/>
      <c r="IRM151" s="69"/>
      <c r="IRN151" s="69"/>
      <c r="IRO151" s="69"/>
      <c r="IRP151" s="69"/>
      <c r="IRQ151" s="69"/>
      <c r="IRR151" s="69"/>
      <c r="IRS151" s="69"/>
      <c r="IRT151" s="69"/>
      <c r="IRU151" s="64"/>
      <c r="IRV151" s="56"/>
      <c r="IRW151" s="63"/>
      <c r="IRX151" s="63"/>
      <c r="IRY151" s="68"/>
      <c r="IRZ151" s="70"/>
      <c r="ISA151" s="69"/>
      <c r="ISB151" s="69"/>
      <c r="ISC151" s="69"/>
      <c r="ISD151" s="69"/>
      <c r="ISE151" s="69"/>
      <c r="ISF151" s="69"/>
      <c r="ISG151" s="69"/>
      <c r="ISH151" s="69"/>
      <c r="ISI151" s="69"/>
      <c r="ISJ151" s="69"/>
      <c r="ISK151" s="64"/>
      <c r="ISL151" s="56"/>
      <c r="ISM151" s="63"/>
      <c r="ISN151" s="63"/>
      <c r="ISO151" s="68"/>
      <c r="ISP151" s="70"/>
      <c r="ISQ151" s="69"/>
      <c r="ISR151" s="69"/>
      <c r="ISS151" s="69"/>
      <c r="IST151" s="69"/>
      <c r="ISU151" s="69"/>
      <c r="ISV151" s="69"/>
      <c r="ISW151" s="69"/>
      <c r="ISX151" s="69"/>
      <c r="ISY151" s="69"/>
      <c r="ISZ151" s="69"/>
      <c r="ITA151" s="64"/>
      <c r="ITB151" s="56"/>
      <c r="ITC151" s="63"/>
      <c r="ITD151" s="63"/>
      <c r="ITE151" s="68"/>
      <c r="ITF151" s="70"/>
      <c r="ITG151" s="69"/>
      <c r="ITH151" s="69"/>
      <c r="ITI151" s="69"/>
      <c r="ITJ151" s="69"/>
      <c r="ITK151" s="69"/>
      <c r="ITL151" s="69"/>
      <c r="ITM151" s="69"/>
      <c r="ITN151" s="69"/>
      <c r="ITO151" s="69"/>
      <c r="ITP151" s="69"/>
      <c r="ITQ151" s="64"/>
      <c r="ITR151" s="56"/>
      <c r="ITS151" s="63"/>
      <c r="ITT151" s="63"/>
      <c r="ITU151" s="68"/>
      <c r="ITV151" s="70"/>
      <c r="ITW151" s="69"/>
      <c r="ITX151" s="69"/>
      <c r="ITY151" s="69"/>
      <c r="ITZ151" s="69"/>
      <c r="IUA151" s="69"/>
      <c r="IUB151" s="69"/>
      <c r="IUC151" s="69"/>
      <c r="IUD151" s="69"/>
      <c r="IUE151" s="69"/>
      <c r="IUF151" s="69"/>
      <c r="IUG151" s="64"/>
      <c r="IUH151" s="56"/>
      <c r="IUI151" s="63"/>
      <c r="IUJ151" s="63"/>
      <c r="IUK151" s="68"/>
      <c r="IUL151" s="70"/>
      <c r="IUM151" s="69"/>
      <c r="IUN151" s="69"/>
      <c r="IUO151" s="69"/>
      <c r="IUP151" s="69"/>
      <c r="IUQ151" s="69"/>
      <c r="IUR151" s="69"/>
      <c r="IUS151" s="69"/>
      <c r="IUT151" s="69"/>
      <c r="IUU151" s="69"/>
      <c r="IUV151" s="69"/>
      <c r="IUW151" s="64"/>
      <c r="IUX151" s="56"/>
      <c r="IUY151" s="63"/>
      <c r="IUZ151" s="63"/>
      <c r="IVA151" s="68"/>
      <c r="IVB151" s="70"/>
      <c r="IVC151" s="69"/>
      <c r="IVD151" s="69"/>
      <c r="IVE151" s="69"/>
      <c r="IVF151" s="69"/>
      <c r="IVG151" s="69"/>
      <c r="IVH151" s="69"/>
      <c r="IVI151" s="69"/>
      <c r="IVJ151" s="69"/>
      <c r="IVK151" s="69"/>
      <c r="IVL151" s="69"/>
      <c r="IVM151" s="64"/>
      <c r="IVN151" s="56"/>
      <c r="IVO151" s="63"/>
      <c r="IVP151" s="63"/>
      <c r="IVQ151" s="68"/>
      <c r="IVR151" s="70"/>
      <c r="IVS151" s="69"/>
      <c r="IVT151" s="69"/>
      <c r="IVU151" s="69"/>
      <c r="IVV151" s="69"/>
      <c r="IVW151" s="69"/>
      <c r="IVX151" s="69"/>
      <c r="IVY151" s="69"/>
      <c r="IVZ151" s="69"/>
      <c r="IWA151" s="69"/>
      <c r="IWB151" s="69"/>
      <c r="IWC151" s="64"/>
      <c r="IWD151" s="56"/>
      <c r="IWE151" s="63"/>
      <c r="IWF151" s="63"/>
      <c r="IWG151" s="68"/>
      <c r="IWH151" s="70"/>
      <c r="IWI151" s="69"/>
      <c r="IWJ151" s="69"/>
      <c r="IWK151" s="69"/>
      <c r="IWL151" s="69"/>
      <c r="IWM151" s="69"/>
      <c r="IWN151" s="69"/>
      <c r="IWO151" s="69"/>
      <c r="IWP151" s="69"/>
      <c r="IWQ151" s="69"/>
      <c r="IWR151" s="69"/>
      <c r="IWS151" s="64"/>
      <c r="IWT151" s="56"/>
      <c r="IWU151" s="63"/>
      <c r="IWV151" s="63"/>
      <c r="IWW151" s="68"/>
      <c r="IWX151" s="70"/>
      <c r="IWY151" s="69"/>
      <c r="IWZ151" s="69"/>
      <c r="IXA151" s="69"/>
      <c r="IXB151" s="69"/>
      <c r="IXC151" s="69"/>
      <c r="IXD151" s="69"/>
      <c r="IXE151" s="69"/>
      <c r="IXF151" s="69"/>
      <c r="IXG151" s="69"/>
      <c r="IXH151" s="69"/>
      <c r="IXI151" s="64"/>
      <c r="IXJ151" s="56"/>
      <c r="IXK151" s="63"/>
      <c r="IXL151" s="63"/>
      <c r="IXM151" s="68"/>
      <c r="IXN151" s="70"/>
      <c r="IXO151" s="69"/>
      <c r="IXP151" s="69"/>
      <c r="IXQ151" s="69"/>
      <c r="IXR151" s="69"/>
      <c r="IXS151" s="69"/>
      <c r="IXT151" s="69"/>
      <c r="IXU151" s="69"/>
      <c r="IXV151" s="69"/>
      <c r="IXW151" s="69"/>
      <c r="IXX151" s="69"/>
      <c r="IXY151" s="64"/>
      <c r="IXZ151" s="56"/>
      <c r="IYA151" s="63"/>
      <c r="IYB151" s="63"/>
      <c r="IYC151" s="68"/>
      <c r="IYD151" s="70"/>
      <c r="IYE151" s="69"/>
      <c r="IYF151" s="69"/>
      <c r="IYG151" s="69"/>
      <c r="IYH151" s="69"/>
      <c r="IYI151" s="69"/>
      <c r="IYJ151" s="69"/>
      <c r="IYK151" s="69"/>
      <c r="IYL151" s="69"/>
      <c r="IYM151" s="69"/>
      <c r="IYN151" s="69"/>
      <c r="IYO151" s="64"/>
      <c r="IYP151" s="56"/>
      <c r="IYQ151" s="63"/>
      <c r="IYR151" s="63"/>
      <c r="IYS151" s="68"/>
      <c r="IYT151" s="70"/>
      <c r="IYU151" s="69"/>
      <c r="IYV151" s="69"/>
      <c r="IYW151" s="69"/>
      <c r="IYX151" s="69"/>
      <c r="IYY151" s="69"/>
      <c r="IYZ151" s="69"/>
      <c r="IZA151" s="69"/>
      <c r="IZB151" s="69"/>
      <c r="IZC151" s="69"/>
      <c r="IZD151" s="69"/>
      <c r="IZE151" s="64"/>
      <c r="IZF151" s="56"/>
      <c r="IZG151" s="63"/>
      <c r="IZH151" s="63"/>
      <c r="IZI151" s="68"/>
      <c r="IZJ151" s="70"/>
      <c r="IZK151" s="69"/>
      <c r="IZL151" s="69"/>
      <c r="IZM151" s="69"/>
      <c r="IZN151" s="69"/>
      <c r="IZO151" s="69"/>
      <c r="IZP151" s="69"/>
      <c r="IZQ151" s="69"/>
      <c r="IZR151" s="69"/>
      <c r="IZS151" s="69"/>
      <c r="IZT151" s="69"/>
      <c r="IZU151" s="64"/>
      <c r="IZV151" s="56"/>
      <c r="IZW151" s="63"/>
      <c r="IZX151" s="63"/>
      <c r="IZY151" s="68"/>
      <c r="IZZ151" s="70"/>
      <c r="JAA151" s="69"/>
      <c r="JAB151" s="69"/>
      <c r="JAC151" s="69"/>
      <c r="JAD151" s="69"/>
      <c r="JAE151" s="69"/>
      <c r="JAF151" s="69"/>
      <c r="JAG151" s="69"/>
      <c r="JAH151" s="69"/>
      <c r="JAI151" s="69"/>
      <c r="JAJ151" s="69"/>
      <c r="JAK151" s="64"/>
      <c r="JAL151" s="56"/>
      <c r="JAM151" s="63"/>
      <c r="JAN151" s="63"/>
      <c r="JAO151" s="68"/>
      <c r="JAP151" s="70"/>
      <c r="JAQ151" s="69"/>
      <c r="JAR151" s="69"/>
      <c r="JAS151" s="69"/>
      <c r="JAT151" s="69"/>
      <c r="JAU151" s="69"/>
      <c r="JAV151" s="69"/>
      <c r="JAW151" s="69"/>
      <c r="JAX151" s="69"/>
      <c r="JAY151" s="69"/>
      <c r="JAZ151" s="69"/>
      <c r="JBA151" s="64"/>
      <c r="JBB151" s="56"/>
      <c r="JBC151" s="63"/>
      <c r="JBD151" s="63"/>
      <c r="JBE151" s="68"/>
      <c r="JBF151" s="70"/>
      <c r="JBG151" s="69"/>
      <c r="JBH151" s="69"/>
      <c r="JBI151" s="69"/>
      <c r="JBJ151" s="69"/>
      <c r="JBK151" s="69"/>
      <c r="JBL151" s="69"/>
      <c r="JBM151" s="69"/>
      <c r="JBN151" s="69"/>
      <c r="JBO151" s="69"/>
      <c r="JBP151" s="69"/>
      <c r="JBQ151" s="64"/>
      <c r="JBR151" s="56"/>
      <c r="JBS151" s="63"/>
      <c r="JBT151" s="63"/>
      <c r="JBU151" s="68"/>
      <c r="JBV151" s="70"/>
      <c r="JBW151" s="69"/>
      <c r="JBX151" s="69"/>
      <c r="JBY151" s="69"/>
      <c r="JBZ151" s="69"/>
      <c r="JCA151" s="69"/>
      <c r="JCB151" s="69"/>
      <c r="JCC151" s="69"/>
      <c r="JCD151" s="69"/>
      <c r="JCE151" s="69"/>
      <c r="JCF151" s="69"/>
      <c r="JCG151" s="64"/>
      <c r="JCH151" s="56"/>
      <c r="JCI151" s="63"/>
      <c r="JCJ151" s="63"/>
      <c r="JCK151" s="68"/>
      <c r="JCL151" s="70"/>
      <c r="JCM151" s="69"/>
      <c r="JCN151" s="69"/>
      <c r="JCO151" s="69"/>
      <c r="JCP151" s="69"/>
      <c r="JCQ151" s="69"/>
      <c r="JCR151" s="69"/>
      <c r="JCS151" s="69"/>
      <c r="JCT151" s="69"/>
      <c r="JCU151" s="69"/>
      <c r="JCV151" s="69"/>
      <c r="JCW151" s="64"/>
      <c r="JCX151" s="56"/>
      <c r="JCY151" s="63"/>
      <c r="JCZ151" s="63"/>
      <c r="JDA151" s="68"/>
      <c r="JDB151" s="70"/>
      <c r="JDC151" s="69"/>
      <c r="JDD151" s="69"/>
      <c r="JDE151" s="69"/>
      <c r="JDF151" s="69"/>
      <c r="JDG151" s="69"/>
      <c r="JDH151" s="69"/>
      <c r="JDI151" s="69"/>
      <c r="JDJ151" s="69"/>
      <c r="JDK151" s="69"/>
      <c r="JDL151" s="69"/>
      <c r="JDM151" s="64"/>
      <c r="JDN151" s="56"/>
      <c r="JDO151" s="63"/>
      <c r="JDP151" s="63"/>
      <c r="JDQ151" s="68"/>
      <c r="JDR151" s="70"/>
      <c r="JDS151" s="69"/>
      <c r="JDT151" s="69"/>
      <c r="JDU151" s="69"/>
      <c r="JDV151" s="69"/>
      <c r="JDW151" s="69"/>
      <c r="JDX151" s="69"/>
      <c r="JDY151" s="69"/>
      <c r="JDZ151" s="69"/>
      <c r="JEA151" s="69"/>
      <c r="JEB151" s="69"/>
      <c r="JEC151" s="64"/>
      <c r="JED151" s="56"/>
      <c r="JEE151" s="63"/>
      <c r="JEF151" s="63"/>
      <c r="JEG151" s="68"/>
      <c r="JEH151" s="70"/>
      <c r="JEI151" s="69"/>
      <c r="JEJ151" s="69"/>
      <c r="JEK151" s="69"/>
      <c r="JEL151" s="69"/>
      <c r="JEM151" s="69"/>
      <c r="JEN151" s="69"/>
      <c r="JEO151" s="69"/>
      <c r="JEP151" s="69"/>
      <c r="JEQ151" s="69"/>
      <c r="JER151" s="69"/>
      <c r="JES151" s="64"/>
      <c r="JET151" s="56"/>
      <c r="JEU151" s="63"/>
      <c r="JEV151" s="63"/>
      <c r="JEW151" s="68"/>
      <c r="JEX151" s="70"/>
      <c r="JEY151" s="69"/>
      <c r="JEZ151" s="69"/>
      <c r="JFA151" s="69"/>
      <c r="JFB151" s="69"/>
      <c r="JFC151" s="69"/>
      <c r="JFD151" s="69"/>
      <c r="JFE151" s="69"/>
      <c r="JFF151" s="69"/>
      <c r="JFG151" s="69"/>
      <c r="JFH151" s="69"/>
      <c r="JFI151" s="64"/>
      <c r="JFJ151" s="56"/>
      <c r="JFK151" s="63"/>
      <c r="JFL151" s="63"/>
      <c r="JFM151" s="68"/>
      <c r="JFN151" s="70"/>
      <c r="JFO151" s="69"/>
      <c r="JFP151" s="69"/>
      <c r="JFQ151" s="69"/>
      <c r="JFR151" s="69"/>
      <c r="JFS151" s="69"/>
      <c r="JFT151" s="69"/>
      <c r="JFU151" s="69"/>
      <c r="JFV151" s="69"/>
      <c r="JFW151" s="69"/>
      <c r="JFX151" s="69"/>
      <c r="JFY151" s="64"/>
      <c r="JFZ151" s="56"/>
      <c r="JGA151" s="63"/>
      <c r="JGB151" s="63"/>
      <c r="JGC151" s="68"/>
      <c r="JGD151" s="70"/>
      <c r="JGE151" s="69"/>
      <c r="JGF151" s="69"/>
      <c r="JGG151" s="69"/>
      <c r="JGH151" s="69"/>
      <c r="JGI151" s="69"/>
      <c r="JGJ151" s="69"/>
      <c r="JGK151" s="69"/>
      <c r="JGL151" s="69"/>
      <c r="JGM151" s="69"/>
      <c r="JGN151" s="69"/>
      <c r="JGO151" s="64"/>
      <c r="JGP151" s="56"/>
      <c r="JGQ151" s="63"/>
      <c r="JGR151" s="63"/>
      <c r="JGS151" s="68"/>
      <c r="JGT151" s="70"/>
      <c r="JGU151" s="69"/>
      <c r="JGV151" s="69"/>
      <c r="JGW151" s="69"/>
      <c r="JGX151" s="69"/>
      <c r="JGY151" s="69"/>
      <c r="JGZ151" s="69"/>
      <c r="JHA151" s="69"/>
      <c r="JHB151" s="69"/>
      <c r="JHC151" s="69"/>
      <c r="JHD151" s="69"/>
      <c r="JHE151" s="64"/>
      <c r="JHF151" s="56"/>
      <c r="JHG151" s="63"/>
      <c r="JHH151" s="63"/>
      <c r="JHI151" s="68"/>
      <c r="JHJ151" s="70"/>
      <c r="JHK151" s="69"/>
      <c r="JHL151" s="69"/>
      <c r="JHM151" s="69"/>
      <c r="JHN151" s="69"/>
      <c r="JHO151" s="69"/>
      <c r="JHP151" s="69"/>
      <c r="JHQ151" s="69"/>
      <c r="JHR151" s="69"/>
      <c r="JHS151" s="69"/>
      <c r="JHT151" s="69"/>
      <c r="JHU151" s="64"/>
      <c r="JHV151" s="56"/>
      <c r="JHW151" s="63"/>
      <c r="JHX151" s="63"/>
      <c r="JHY151" s="68"/>
      <c r="JHZ151" s="70"/>
      <c r="JIA151" s="69"/>
      <c r="JIB151" s="69"/>
      <c r="JIC151" s="69"/>
      <c r="JID151" s="69"/>
      <c r="JIE151" s="69"/>
      <c r="JIF151" s="69"/>
      <c r="JIG151" s="69"/>
      <c r="JIH151" s="69"/>
      <c r="JII151" s="69"/>
      <c r="JIJ151" s="69"/>
      <c r="JIK151" s="64"/>
      <c r="JIL151" s="56"/>
      <c r="JIM151" s="63"/>
      <c r="JIN151" s="63"/>
      <c r="JIO151" s="68"/>
      <c r="JIP151" s="70"/>
      <c r="JIQ151" s="69"/>
      <c r="JIR151" s="69"/>
      <c r="JIS151" s="69"/>
      <c r="JIT151" s="69"/>
      <c r="JIU151" s="69"/>
      <c r="JIV151" s="69"/>
      <c r="JIW151" s="69"/>
      <c r="JIX151" s="69"/>
      <c r="JIY151" s="69"/>
      <c r="JIZ151" s="69"/>
      <c r="JJA151" s="64"/>
      <c r="JJB151" s="56"/>
      <c r="JJC151" s="63"/>
      <c r="JJD151" s="63"/>
      <c r="JJE151" s="68"/>
      <c r="JJF151" s="70"/>
      <c r="JJG151" s="69"/>
      <c r="JJH151" s="69"/>
      <c r="JJI151" s="69"/>
      <c r="JJJ151" s="69"/>
      <c r="JJK151" s="69"/>
      <c r="JJL151" s="69"/>
      <c r="JJM151" s="69"/>
      <c r="JJN151" s="69"/>
      <c r="JJO151" s="69"/>
      <c r="JJP151" s="69"/>
      <c r="JJQ151" s="64"/>
      <c r="JJR151" s="56"/>
      <c r="JJS151" s="63"/>
      <c r="JJT151" s="63"/>
      <c r="JJU151" s="68"/>
      <c r="JJV151" s="70"/>
      <c r="JJW151" s="69"/>
      <c r="JJX151" s="69"/>
      <c r="JJY151" s="69"/>
      <c r="JJZ151" s="69"/>
      <c r="JKA151" s="69"/>
      <c r="JKB151" s="69"/>
      <c r="JKC151" s="69"/>
      <c r="JKD151" s="69"/>
      <c r="JKE151" s="69"/>
      <c r="JKF151" s="69"/>
      <c r="JKG151" s="64"/>
      <c r="JKH151" s="56"/>
      <c r="JKI151" s="63"/>
      <c r="JKJ151" s="63"/>
      <c r="JKK151" s="68"/>
      <c r="JKL151" s="70"/>
      <c r="JKM151" s="69"/>
      <c r="JKN151" s="69"/>
      <c r="JKO151" s="69"/>
      <c r="JKP151" s="69"/>
      <c r="JKQ151" s="69"/>
      <c r="JKR151" s="69"/>
      <c r="JKS151" s="69"/>
      <c r="JKT151" s="69"/>
      <c r="JKU151" s="69"/>
      <c r="JKV151" s="69"/>
      <c r="JKW151" s="64"/>
      <c r="JKX151" s="56"/>
      <c r="JKY151" s="63"/>
      <c r="JKZ151" s="63"/>
      <c r="JLA151" s="68"/>
      <c r="JLB151" s="70"/>
      <c r="JLC151" s="69"/>
      <c r="JLD151" s="69"/>
      <c r="JLE151" s="69"/>
      <c r="JLF151" s="69"/>
      <c r="JLG151" s="69"/>
      <c r="JLH151" s="69"/>
      <c r="JLI151" s="69"/>
      <c r="JLJ151" s="69"/>
      <c r="JLK151" s="69"/>
      <c r="JLL151" s="69"/>
      <c r="JLM151" s="64"/>
      <c r="JLN151" s="56"/>
      <c r="JLO151" s="63"/>
      <c r="JLP151" s="63"/>
      <c r="JLQ151" s="68"/>
      <c r="JLR151" s="70"/>
      <c r="JLS151" s="69"/>
      <c r="JLT151" s="69"/>
      <c r="JLU151" s="69"/>
      <c r="JLV151" s="69"/>
      <c r="JLW151" s="69"/>
      <c r="JLX151" s="69"/>
      <c r="JLY151" s="69"/>
      <c r="JLZ151" s="69"/>
      <c r="JMA151" s="69"/>
      <c r="JMB151" s="69"/>
      <c r="JMC151" s="64"/>
      <c r="JMD151" s="56"/>
      <c r="JME151" s="63"/>
      <c r="JMF151" s="63"/>
      <c r="JMG151" s="68"/>
      <c r="JMH151" s="70"/>
      <c r="JMI151" s="69"/>
      <c r="JMJ151" s="69"/>
      <c r="JMK151" s="69"/>
      <c r="JML151" s="69"/>
      <c r="JMM151" s="69"/>
      <c r="JMN151" s="69"/>
      <c r="JMO151" s="69"/>
      <c r="JMP151" s="69"/>
      <c r="JMQ151" s="69"/>
      <c r="JMR151" s="69"/>
      <c r="JMS151" s="64"/>
      <c r="JMT151" s="56"/>
      <c r="JMU151" s="63"/>
      <c r="JMV151" s="63"/>
      <c r="JMW151" s="68"/>
      <c r="JMX151" s="70"/>
      <c r="JMY151" s="69"/>
      <c r="JMZ151" s="69"/>
      <c r="JNA151" s="69"/>
      <c r="JNB151" s="69"/>
      <c r="JNC151" s="69"/>
      <c r="JND151" s="69"/>
      <c r="JNE151" s="69"/>
      <c r="JNF151" s="69"/>
      <c r="JNG151" s="69"/>
      <c r="JNH151" s="69"/>
      <c r="JNI151" s="64"/>
      <c r="JNJ151" s="56"/>
      <c r="JNK151" s="63"/>
      <c r="JNL151" s="63"/>
      <c r="JNM151" s="68"/>
      <c r="JNN151" s="70"/>
      <c r="JNO151" s="69"/>
      <c r="JNP151" s="69"/>
      <c r="JNQ151" s="69"/>
      <c r="JNR151" s="69"/>
      <c r="JNS151" s="69"/>
      <c r="JNT151" s="69"/>
      <c r="JNU151" s="69"/>
      <c r="JNV151" s="69"/>
      <c r="JNW151" s="69"/>
      <c r="JNX151" s="69"/>
      <c r="JNY151" s="64"/>
      <c r="JNZ151" s="56"/>
      <c r="JOA151" s="63"/>
      <c r="JOB151" s="63"/>
      <c r="JOC151" s="68"/>
      <c r="JOD151" s="70"/>
      <c r="JOE151" s="69"/>
      <c r="JOF151" s="69"/>
      <c r="JOG151" s="69"/>
      <c r="JOH151" s="69"/>
      <c r="JOI151" s="69"/>
      <c r="JOJ151" s="69"/>
      <c r="JOK151" s="69"/>
      <c r="JOL151" s="69"/>
      <c r="JOM151" s="69"/>
      <c r="JON151" s="69"/>
      <c r="JOO151" s="64"/>
      <c r="JOP151" s="56"/>
      <c r="JOQ151" s="63"/>
      <c r="JOR151" s="63"/>
      <c r="JOS151" s="68"/>
      <c r="JOT151" s="70"/>
      <c r="JOU151" s="69"/>
      <c r="JOV151" s="69"/>
      <c r="JOW151" s="69"/>
      <c r="JOX151" s="69"/>
      <c r="JOY151" s="69"/>
      <c r="JOZ151" s="69"/>
      <c r="JPA151" s="69"/>
      <c r="JPB151" s="69"/>
      <c r="JPC151" s="69"/>
      <c r="JPD151" s="69"/>
      <c r="JPE151" s="64"/>
      <c r="JPF151" s="56"/>
      <c r="JPG151" s="63"/>
      <c r="JPH151" s="63"/>
      <c r="JPI151" s="68"/>
      <c r="JPJ151" s="70"/>
      <c r="JPK151" s="69"/>
      <c r="JPL151" s="69"/>
      <c r="JPM151" s="69"/>
      <c r="JPN151" s="69"/>
      <c r="JPO151" s="69"/>
      <c r="JPP151" s="69"/>
      <c r="JPQ151" s="69"/>
      <c r="JPR151" s="69"/>
      <c r="JPS151" s="69"/>
      <c r="JPT151" s="69"/>
      <c r="JPU151" s="64"/>
      <c r="JPV151" s="56"/>
      <c r="JPW151" s="63"/>
      <c r="JPX151" s="63"/>
      <c r="JPY151" s="68"/>
      <c r="JPZ151" s="70"/>
      <c r="JQA151" s="69"/>
      <c r="JQB151" s="69"/>
      <c r="JQC151" s="69"/>
      <c r="JQD151" s="69"/>
      <c r="JQE151" s="69"/>
      <c r="JQF151" s="69"/>
      <c r="JQG151" s="69"/>
      <c r="JQH151" s="69"/>
      <c r="JQI151" s="69"/>
      <c r="JQJ151" s="69"/>
      <c r="JQK151" s="64"/>
      <c r="JQL151" s="56"/>
      <c r="JQM151" s="63"/>
      <c r="JQN151" s="63"/>
      <c r="JQO151" s="68"/>
      <c r="JQP151" s="70"/>
      <c r="JQQ151" s="69"/>
      <c r="JQR151" s="69"/>
      <c r="JQS151" s="69"/>
      <c r="JQT151" s="69"/>
      <c r="JQU151" s="69"/>
      <c r="JQV151" s="69"/>
      <c r="JQW151" s="69"/>
      <c r="JQX151" s="69"/>
      <c r="JQY151" s="69"/>
      <c r="JQZ151" s="69"/>
      <c r="JRA151" s="64"/>
      <c r="JRB151" s="56"/>
      <c r="JRC151" s="63"/>
      <c r="JRD151" s="63"/>
      <c r="JRE151" s="68"/>
      <c r="JRF151" s="70"/>
      <c r="JRG151" s="69"/>
      <c r="JRH151" s="69"/>
      <c r="JRI151" s="69"/>
      <c r="JRJ151" s="69"/>
      <c r="JRK151" s="69"/>
      <c r="JRL151" s="69"/>
      <c r="JRM151" s="69"/>
      <c r="JRN151" s="69"/>
      <c r="JRO151" s="69"/>
      <c r="JRP151" s="69"/>
      <c r="JRQ151" s="64"/>
      <c r="JRR151" s="56"/>
      <c r="JRS151" s="63"/>
      <c r="JRT151" s="63"/>
      <c r="JRU151" s="68"/>
      <c r="JRV151" s="70"/>
      <c r="JRW151" s="69"/>
      <c r="JRX151" s="69"/>
      <c r="JRY151" s="69"/>
      <c r="JRZ151" s="69"/>
      <c r="JSA151" s="69"/>
      <c r="JSB151" s="69"/>
      <c r="JSC151" s="69"/>
      <c r="JSD151" s="69"/>
      <c r="JSE151" s="69"/>
      <c r="JSF151" s="69"/>
      <c r="JSG151" s="64"/>
      <c r="JSH151" s="56"/>
      <c r="JSI151" s="63"/>
      <c r="JSJ151" s="63"/>
      <c r="JSK151" s="68"/>
      <c r="JSL151" s="70"/>
      <c r="JSM151" s="69"/>
      <c r="JSN151" s="69"/>
      <c r="JSO151" s="69"/>
      <c r="JSP151" s="69"/>
      <c r="JSQ151" s="69"/>
      <c r="JSR151" s="69"/>
      <c r="JSS151" s="69"/>
      <c r="JST151" s="69"/>
      <c r="JSU151" s="69"/>
      <c r="JSV151" s="69"/>
      <c r="JSW151" s="64"/>
      <c r="JSX151" s="56"/>
      <c r="JSY151" s="63"/>
      <c r="JSZ151" s="63"/>
      <c r="JTA151" s="68"/>
      <c r="JTB151" s="70"/>
      <c r="JTC151" s="69"/>
      <c r="JTD151" s="69"/>
      <c r="JTE151" s="69"/>
      <c r="JTF151" s="69"/>
      <c r="JTG151" s="69"/>
      <c r="JTH151" s="69"/>
      <c r="JTI151" s="69"/>
      <c r="JTJ151" s="69"/>
      <c r="JTK151" s="69"/>
      <c r="JTL151" s="69"/>
      <c r="JTM151" s="64"/>
      <c r="JTN151" s="56"/>
      <c r="JTO151" s="63"/>
      <c r="JTP151" s="63"/>
      <c r="JTQ151" s="68"/>
      <c r="JTR151" s="70"/>
      <c r="JTS151" s="69"/>
      <c r="JTT151" s="69"/>
      <c r="JTU151" s="69"/>
      <c r="JTV151" s="69"/>
      <c r="JTW151" s="69"/>
      <c r="JTX151" s="69"/>
      <c r="JTY151" s="69"/>
      <c r="JTZ151" s="69"/>
      <c r="JUA151" s="69"/>
      <c r="JUB151" s="69"/>
      <c r="JUC151" s="64"/>
      <c r="JUD151" s="56"/>
      <c r="JUE151" s="63"/>
      <c r="JUF151" s="63"/>
      <c r="JUG151" s="68"/>
      <c r="JUH151" s="70"/>
      <c r="JUI151" s="69"/>
      <c r="JUJ151" s="69"/>
      <c r="JUK151" s="69"/>
      <c r="JUL151" s="69"/>
      <c r="JUM151" s="69"/>
      <c r="JUN151" s="69"/>
      <c r="JUO151" s="69"/>
      <c r="JUP151" s="69"/>
      <c r="JUQ151" s="69"/>
      <c r="JUR151" s="69"/>
      <c r="JUS151" s="64"/>
      <c r="JUT151" s="56"/>
      <c r="JUU151" s="63"/>
      <c r="JUV151" s="63"/>
      <c r="JUW151" s="68"/>
      <c r="JUX151" s="70"/>
      <c r="JUY151" s="69"/>
      <c r="JUZ151" s="69"/>
      <c r="JVA151" s="69"/>
      <c r="JVB151" s="69"/>
      <c r="JVC151" s="69"/>
      <c r="JVD151" s="69"/>
      <c r="JVE151" s="69"/>
      <c r="JVF151" s="69"/>
      <c r="JVG151" s="69"/>
      <c r="JVH151" s="69"/>
      <c r="JVI151" s="64"/>
      <c r="JVJ151" s="56"/>
      <c r="JVK151" s="63"/>
      <c r="JVL151" s="63"/>
      <c r="JVM151" s="68"/>
      <c r="JVN151" s="70"/>
      <c r="JVO151" s="69"/>
      <c r="JVP151" s="69"/>
      <c r="JVQ151" s="69"/>
      <c r="JVR151" s="69"/>
      <c r="JVS151" s="69"/>
      <c r="JVT151" s="69"/>
      <c r="JVU151" s="69"/>
      <c r="JVV151" s="69"/>
      <c r="JVW151" s="69"/>
      <c r="JVX151" s="69"/>
      <c r="JVY151" s="64"/>
      <c r="JVZ151" s="56"/>
      <c r="JWA151" s="63"/>
      <c r="JWB151" s="63"/>
      <c r="JWC151" s="68"/>
      <c r="JWD151" s="70"/>
      <c r="JWE151" s="69"/>
      <c r="JWF151" s="69"/>
      <c r="JWG151" s="69"/>
      <c r="JWH151" s="69"/>
      <c r="JWI151" s="69"/>
      <c r="JWJ151" s="69"/>
      <c r="JWK151" s="69"/>
      <c r="JWL151" s="69"/>
      <c r="JWM151" s="69"/>
      <c r="JWN151" s="69"/>
      <c r="JWO151" s="64"/>
      <c r="JWP151" s="56"/>
      <c r="JWQ151" s="63"/>
      <c r="JWR151" s="63"/>
      <c r="JWS151" s="68"/>
      <c r="JWT151" s="70"/>
      <c r="JWU151" s="69"/>
      <c r="JWV151" s="69"/>
      <c r="JWW151" s="69"/>
      <c r="JWX151" s="69"/>
      <c r="JWY151" s="69"/>
      <c r="JWZ151" s="69"/>
      <c r="JXA151" s="69"/>
      <c r="JXB151" s="69"/>
      <c r="JXC151" s="69"/>
      <c r="JXD151" s="69"/>
      <c r="JXE151" s="64"/>
      <c r="JXF151" s="56"/>
      <c r="JXG151" s="63"/>
      <c r="JXH151" s="63"/>
      <c r="JXI151" s="68"/>
      <c r="JXJ151" s="70"/>
      <c r="JXK151" s="69"/>
      <c r="JXL151" s="69"/>
      <c r="JXM151" s="69"/>
      <c r="JXN151" s="69"/>
      <c r="JXO151" s="69"/>
      <c r="JXP151" s="69"/>
      <c r="JXQ151" s="69"/>
      <c r="JXR151" s="69"/>
      <c r="JXS151" s="69"/>
      <c r="JXT151" s="69"/>
      <c r="JXU151" s="64"/>
      <c r="JXV151" s="56"/>
      <c r="JXW151" s="63"/>
      <c r="JXX151" s="63"/>
      <c r="JXY151" s="68"/>
      <c r="JXZ151" s="70"/>
      <c r="JYA151" s="69"/>
      <c r="JYB151" s="69"/>
      <c r="JYC151" s="69"/>
      <c r="JYD151" s="69"/>
      <c r="JYE151" s="69"/>
      <c r="JYF151" s="69"/>
      <c r="JYG151" s="69"/>
      <c r="JYH151" s="69"/>
      <c r="JYI151" s="69"/>
      <c r="JYJ151" s="69"/>
      <c r="JYK151" s="64"/>
      <c r="JYL151" s="56"/>
      <c r="JYM151" s="63"/>
      <c r="JYN151" s="63"/>
      <c r="JYO151" s="68"/>
      <c r="JYP151" s="70"/>
      <c r="JYQ151" s="69"/>
      <c r="JYR151" s="69"/>
      <c r="JYS151" s="69"/>
      <c r="JYT151" s="69"/>
      <c r="JYU151" s="69"/>
      <c r="JYV151" s="69"/>
      <c r="JYW151" s="69"/>
      <c r="JYX151" s="69"/>
      <c r="JYY151" s="69"/>
      <c r="JYZ151" s="69"/>
      <c r="JZA151" s="64"/>
      <c r="JZB151" s="56"/>
      <c r="JZC151" s="63"/>
      <c r="JZD151" s="63"/>
      <c r="JZE151" s="68"/>
      <c r="JZF151" s="70"/>
      <c r="JZG151" s="69"/>
      <c r="JZH151" s="69"/>
      <c r="JZI151" s="69"/>
      <c r="JZJ151" s="69"/>
      <c r="JZK151" s="69"/>
      <c r="JZL151" s="69"/>
      <c r="JZM151" s="69"/>
      <c r="JZN151" s="69"/>
      <c r="JZO151" s="69"/>
      <c r="JZP151" s="69"/>
      <c r="JZQ151" s="64"/>
      <c r="JZR151" s="56"/>
      <c r="JZS151" s="63"/>
      <c r="JZT151" s="63"/>
      <c r="JZU151" s="68"/>
      <c r="JZV151" s="70"/>
      <c r="JZW151" s="69"/>
      <c r="JZX151" s="69"/>
      <c r="JZY151" s="69"/>
      <c r="JZZ151" s="69"/>
      <c r="KAA151" s="69"/>
      <c r="KAB151" s="69"/>
      <c r="KAC151" s="69"/>
      <c r="KAD151" s="69"/>
      <c r="KAE151" s="69"/>
      <c r="KAF151" s="69"/>
      <c r="KAG151" s="64"/>
      <c r="KAH151" s="56"/>
      <c r="KAI151" s="63"/>
      <c r="KAJ151" s="63"/>
      <c r="KAK151" s="68"/>
      <c r="KAL151" s="70"/>
      <c r="KAM151" s="69"/>
      <c r="KAN151" s="69"/>
      <c r="KAO151" s="69"/>
      <c r="KAP151" s="69"/>
      <c r="KAQ151" s="69"/>
      <c r="KAR151" s="69"/>
      <c r="KAS151" s="69"/>
      <c r="KAT151" s="69"/>
      <c r="KAU151" s="69"/>
      <c r="KAV151" s="69"/>
      <c r="KAW151" s="64"/>
      <c r="KAX151" s="56"/>
      <c r="KAY151" s="63"/>
      <c r="KAZ151" s="63"/>
      <c r="KBA151" s="68"/>
      <c r="KBB151" s="70"/>
      <c r="KBC151" s="69"/>
      <c r="KBD151" s="69"/>
      <c r="KBE151" s="69"/>
      <c r="KBF151" s="69"/>
      <c r="KBG151" s="69"/>
      <c r="KBH151" s="69"/>
      <c r="KBI151" s="69"/>
      <c r="KBJ151" s="69"/>
      <c r="KBK151" s="69"/>
      <c r="KBL151" s="69"/>
      <c r="KBM151" s="64"/>
      <c r="KBN151" s="56"/>
      <c r="KBO151" s="63"/>
      <c r="KBP151" s="63"/>
      <c r="KBQ151" s="68"/>
      <c r="KBR151" s="70"/>
      <c r="KBS151" s="69"/>
      <c r="KBT151" s="69"/>
      <c r="KBU151" s="69"/>
      <c r="KBV151" s="69"/>
      <c r="KBW151" s="69"/>
      <c r="KBX151" s="69"/>
      <c r="KBY151" s="69"/>
      <c r="KBZ151" s="69"/>
      <c r="KCA151" s="69"/>
      <c r="KCB151" s="69"/>
      <c r="KCC151" s="64"/>
      <c r="KCD151" s="56"/>
      <c r="KCE151" s="63"/>
      <c r="KCF151" s="63"/>
      <c r="KCG151" s="68"/>
      <c r="KCH151" s="70"/>
      <c r="KCI151" s="69"/>
      <c r="KCJ151" s="69"/>
      <c r="KCK151" s="69"/>
      <c r="KCL151" s="69"/>
      <c r="KCM151" s="69"/>
      <c r="KCN151" s="69"/>
      <c r="KCO151" s="69"/>
      <c r="KCP151" s="69"/>
      <c r="KCQ151" s="69"/>
      <c r="KCR151" s="69"/>
      <c r="KCS151" s="64"/>
      <c r="KCT151" s="56"/>
      <c r="KCU151" s="63"/>
      <c r="KCV151" s="63"/>
      <c r="KCW151" s="68"/>
      <c r="KCX151" s="70"/>
      <c r="KCY151" s="69"/>
      <c r="KCZ151" s="69"/>
      <c r="KDA151" s="69"/>
      <c r="KDB151" s="69"/>
      <c r="KDC151" s="69"/>
      <c r="KDD151" s="69"/>
      <c r="KDE151" s="69"/>
      <c r="KDF151" s="69"/>
      <c r="KDG151" s="69"/>
      <c r="KDH151" s="69"/>
      <c r="KDI151" s="64"/>
      <c r="KDJ151" s="56"/>
      <c r="KDK151" s="63"/>
      <c r="KDL151" s="63"/>
      <c r="KDM151" s="68"/>
      <c r="KDN151" s="70"/>
      <c r="KDO151" s="69"/>
      <c r="KDP151" s="69"/>
      <c r="KDQ151" s="69"/>
      <c r="KDR151" s="69"/>
      <c r="KDS151" s="69"/>
      <c r="KDT151" s="69"/>
      <c r="KDU151" s="69"/>
      <c r="KDV151" s="69"/>
      <c r="KDW151" s="69"/>
      <c r="KDX151" s="69"/>
      <c r="KDY151" s="64"/>
      <c r="KDZ151" s="56"/>
      <c r="KEA151" s="63"/>
      <c r="KEB151" s="63"/>
      <c r="KEC151" s="68"/>
      <c r="KED151" s="70"/>
      <c r="KEE151" s="69"/>
      <c r="KEF151" s="69"/>
      <c r="KEG151" s="69"/>
      <c r="KEH151" s="69"/>
      <c r="KEI151" s="69"/>
      <c r="KEJ151" s="69"/>
      <c r="KEK151" s="69"/>
      <c r="KEL151" s="69"/>
      <c r="KEM151" s="69"/>
      <c r="KEN151" s="69"/>
      <c r="KEO151" s="64"/>
      <c r="KEP151" s="56"/>
      <c r="KEQ151" s="63"/>
      <c r="KER151" s="63"/>
      <c r="KES151" s="68"/>
      <c r="KET151" s="70"/>
      <c r="KEU151" s="69"/>
      <c r="KEV151" s="69"/>
      <c r="KEW151" s="69"/>
      <c r="KEX151" s="69"/>
      <c r="KEY151" s="69"/>
      <c r="KEZ151" s="69"/>
      <c r="KFA151" s="69"/>
      <c r="KFB151" s="69"/>
      <c r="KFC151" s="69"/>
      <c r="KFD151" s="69"/>
      <c r="KFE151" s="64"/>
      <c r="KFF151" s="56"/>
      <c r="KFG151" s="63"/>
      <c r="KFH151" s="63"/>
      <c r="KFI151" s="68"/>
      <c r="KFJ151" s="70"/>
      <c r="KFK151" s="69"/>
      <c r="KFL151" s="69"/>
      <c r="KFM151" s="69"/>
      <c r="KFN151" s="69"/>
      <c r="KFO151" s="69"/>
      <c r="KFP151" s="69"/>
      <c r="KFQ151" s="69"/>
      <c r="KFR151" s="69"/>
      <c r="KFS151" s="69"/>
      <c r="KFT151" s="69"/>
      <c r="KFU151" s="64"/>
      <c r="KFV151" s="56"/>
      <c r="KFW151" s="63"/>
      <c r="KFX151" s="63"/>
      <c r="KFY151" s="68"/>
      <c r="KFZ151" s="70"/>
      <c r="KGA151" s="69"/>
      <c r="KGB151" s="69"/>
      <c r="KGC151" s="69"/>
      <c r="KGD151" s="69"/>
      <c r="KGE151" s="69"/>
      <c r="KGF151" s="69"/>
      <c r="KGG151" s="69"/>
      <c r="KGH151" s="69"/>
      <c r="KGI151" s="69"/>
      <c r="KGJ151" s="69"/>
      <c r="KGK151" s="64"/>
      <c r="KGL151" s="56"/>
      <c r="KGM151" s="63"/>
      <c r="KGN151" s="63"/>
      <c r="KGO151" s="68"/>
      <c r="KGP151" s="70"/>
      <c r="KGQ151" s="69"/>
      <c r="KGR151" s="69"/>
      <c r="KGS151" s="69"/>
      <c r="KGT151" s="69"/>
      <c r="KGU151" s="69"/>
      <c r="KGV151" s="69"/>
      <c r="KGW151" s="69"/>
      <c r="KGX151" s="69"/>
      <c r="KGY151" s="69"/>
      <c r="KGZ151" s="69"/>
      <c r="KHA151" s="64"/>
      <c r="KHB151" s="56"/>
      <c r="KHC151" s="63"/>
      <c r="KHD151" s="63"/>
      <c r="KHE151" s="68"/>
      <c r="KHF151" s="70"/>
      <c r="KHG151" s="69"/>
      <c r="KHH151" s="69"/>
      <c r="KHI151" s="69"/>
      <c r="KHJ151" s="69"/>
      <c r="KHK151" s="69"/>
      <c r="KHL151" s="69"/>
      <c r="KHM151" s="69"/>
      <c r="KHN151" s="69"/>
      <c r="KHO151" s="69"/>
      <c r="KHP151" s="69"/>
      <c r="KHQ151" s="64"/>
      <c r="KHR151" s="56"/>
      <c r="KHS151" s="63"/>
      <c r="KHT151" s="63"/>
      <c r="KHU151" s="68"/>
      <c r="KHV151" s="70"/>
      <c r="KHW151" s="69"/>
      <c r="KHX151" s="69"/>
      <c r="KHY151" s="69"/>
      <c r="KHZ151" s="69"/>
      <c r="KIA151" s="69"/>
      <c r="KIB151" s="69"/>
      <c r="KIC151" s="69"/>
      <c r="KID151" s="69"/>
      <c r="KIE151" s="69"/>
      <c r="KIF151" s="69"/>
      <c r="KIG151" s="64"/>
      <c r="KIH151" s="56"/>
      <c r="KII151" s="63"/>
      <c r="KIJ151" s="63"/>
      <c r="KIK151" s="68"/>
      <c r="KIL151" s="70"/>
      <c r="KIM151" s="69"/>
      <c r="KIN151" s="69"/>
      <c r="KIO151" s="69"/>
      <c r="KIP151" s="69"/>
      <c r="KIQ151" s="69"/>
      <c r="KIR151" s="69"/>
      <c r="KIS151" s="69"/>
      <c r="KIT151" s="69"/>
      <c r="KIU151" s="69"/>
      <c r="KIV151" s="69"/>
      <c r="KIW151" s="64"/>
      <c r="KIX151" s="56"/>
      <c r="KIY151" s="63"/>
      <c r="KIZ151" s="63"/>
      <c r="KJA151" s="68"/>
      <c r="KJB151" s="70"/>
      <c r="KJC151" s="69"/>
      <c r="KJD151" s="69"/>
      <c r="KJE151" s="69"/>
      <c r="KJF151" s="69"/>
      <c r="KJG151" s="69"/>
      <c r="KJH151" s="69"/>
      <c r="KJI151" s="69"/>
      <c r="KJJ151" s="69"/>
      <c r="KJK151" s="69"/>
      <c r="KJL151" s="69"/>
      <c r="KJM151" s="64"/>
      <c r="KJN151" s="56"/>
      <c r="KJO151" s="63"/>
      <c r="KJP151" s="63"/>
      <c r="KJQ151" s="68"/>
      <c r="KJR151" s="70"/>
      <c r="KJS151" s="69"/>
      <c r="KJT151" s="69"/>
      <c r="KJU151" s="69"/>
      <c r="KJV151" s="69"/>
      <c r="KJW151" s="69"/>
      <c r="KJX151" s="69"/>
      <c r="KJY151" s="69"/>
      <c r="KJZ151" s="69"/>
      <c r="KKA151" s="69"/>
      <c r="KKB151" s="69"/>
      <c r="KKC151" s="64"/>
      <c r="KKD151" s="56"/>
      <c r="KKE151" s="63"/>
      <c r="KKF151" s="63"/>
      <c r="KKG151" s="68"/>
      <c r="KKH151" s="70"/>
      <c r="KKI151" s="69"/>
      <c r="KKJ151" s="69"/>
      <c r="KKK151" s="69"/>
      <c r="KKL151" s="69"/>
      <c r="KKM151" s="69"/>
      <c r="KKN151" s="69"/>
      <c r="KKO151" s="69"/>
      <c r="KKP151" s="69"/>
      <c r="KKQ151" s="69"/>
      <c r="KKR151" s="69"/>
      <c r="KKS151" s="64"/>
      <c r="KKT151" s="56"/>
      <c r="KKU151" s="63"/>
      <c r="KKV151" s="63"/>
      <c r="KKW151" s="68"/>
      <c r="KKX151" s="70"/>
      <c r="KKY151" s="69"/>
      <c r="KKZ151" s="69"/>
      <c r="KLA151" s="69"/>
      <c r="KLB151" s="69"/>
      <c r="KLC151" s="69"/>
      <c r="KLD151" s="69"/>
      <c r="KLE151" s="69"/>
      <c r="KLF151" s="69"/>
      <c r="KLG151" s="69"/>
      <c r="KLH151" s="69"/>
      <c r="KLI151" s="64"/>
      <c r="KLJ151" s="56"/>
      <c r="KLK151" s="63"/>
      <c r="KLL151" s="63"/>
      <c r="KLM151" s="68"/>
      <c r="KLN151" s="70"/>
      <c r="KLO151" s="69"/>
      <c r="KLP151" s="69"/>
      <c r="KLQ151" s="69"/>
      <c r="KLR151" s="69"/>
      <c r="KLS151" s="69"/>
      <c r="KLT151" s="69"/>
      <c r="KLU151" s="69"/>
      <c r="KLV151" s="69"/>
      <c r="KLW151" s="69"/>
      <c r="KLX151" s="69"/>
      <c r="KLY151" s="64"/>
      <c r="KLZ151" s="56"/>
      <c r="KMA151" s="63"/>
      <c r="KMB151" s="63"/>
      <c r="KMC151" s="68"/>
      <c r="KMD151" s="70"/>
      <c r="KME151" s="69"/>
      <c r="KMF151" s="69"/>
      <c r="KMG151" s="69"/>
      <c r="KMH151" s="69"/>
      <c r="KMI151" s="69"/>
      <c r="KMJ151" s="69"/>
      <c r="KMK151" s="69"/>
      <c r="KML151" s="69"/>
      <c r="KMM151" s="69"/>
      <c r="KMN151" s="69"/>
      <c r="KMO151" s="64"/>
      <c r="KMP151" s="56"/>
      <c r="KMQ151" s="63"/>
      <c r="KMR151" s="63"/>
      <c r="KMS151" s="68"/>
      <c r="KMT151" s="70"/>
      <c r="KMU151" s="69"/>
      <c r="KMV151" s="69"/>
      <c r="KMW151" s="69"/>
      <c r="KMX151" s="69"/>
      <c r="KMY151" s="69"/>
      <c r="KMZ151" s="69"/>
      <c r="KNA151" s="69"/>
      <c r="KNB151" s="69"/>
      <c r="KNC151" s="69"/>
      <c r="KND151" s="69"/>
      <c r="KNE151" s="64"/>
      <c r="KNF151" s="56"/>
      <c r="KNG151" s="63"/>
      <c r="KNH151" s="63"/>
      <c r="KNI151" s="68"/>
      <c r="KNJ151" s="70"/>
      <c r="KNK151" s="69"/>
      <c r="KNL151" s="69"/>
      <c r="KNM151" s="69"/>
      <c r="KNN151" s="69"/>
      <c r="KNO151" s="69"/>
      <c r="KNP151" s="69"/>
      <c r="KNQ151" s="69"/>
      <c r="KNR151" s="69"/>
      <c r="KNS151" s="69"/>
      <c r="KNT151" s="69"/>
      <c r="KNU151" s="64"/>
      <c r="KNV151" s="56"/>
      <c r="KNW151" s="63"/>
      <c r="KNX151" s="63"/>
      <c r="KNY151" s="68"/>
      <c r="KNZ151" s="70"/>
      <c r="KOA151" s="69"/>
      <c r="KOB151" s="69"/>
      <c r="KOC151" s="69"/>
      <c r="KOD151" s="69"/>
      <c r="KOE151" s="69"/>
      <c r="KOF151" s="69"/>
      <c r="KOG151" s="69"/>
      <c r="KOH151" s="69"/>
      <c r="KOI151" s="69"/>
      <c r="KOJ151" s="69"/>
      <c r="KOK151" s="64"/>
      <c r="KOL151" s="56"/>
      <c r="KOM151" s="63"/>
      <c r="KON151" s="63"/>
      <c r="KOO151" s="68"/>
      <c r="KOP151" s="70"/>
      <c r="KOQ151" s="69"/>
      <c r="KOR151" s="69"/>
      <c r="KOS151" s="69"/>
      <c r="KOT151" s="69"/>
      <c r="KOU151" s="69"/>
      <c r="KOV151" s="69"/>
      <c r="KOW151" s="69"/>
      <c r="KOX151" s="69"/>
      <c r="KOY151" s="69"/>
      <c r="KOZ151" s="69"/>
      <c r="KPA151" s="64"/>
      <c r="KPB151" s="56"/>
      <c r="KPC151" s="63"/>
      <c r="KPD151" s="63"/>
      <c r="KPE151" s="68"/>
      <c r="KPF151" s="70"/>
      <c r="KPG151" s="69"/>
      <c r="KPH151" s="69"/>
      <c r="KPI151" s="69"/>
      <c r="KPJ151" s="69"/>
      <c r="KPK151" s="69"/>
      <c r="KPL151" s="69"/>
      <c r="KPM151" s="69"/>
      <c r="KPN151" s="69"/>
      <c r="KPO151" s="69"/>
      <c r="KPP151" s="69"/>
      <c r="KPQ151" s="64"/>
      <c r="KPR151" s="56"/>
      <c r="KPS151" s="63"/>
      <c r="KPT151" s="63"/>
      <c r="KPU151" s="68"/>
      <c r="KPV151" s="70"/>
      <c r="KPW151" s="69"/>
      <c r="KPX151" s="69"/>
      <c r="KPY151" s="69"/>
      <c r="KPZ151" s="69"/>
      <c r="KQA151" s="69"/>
      <c r="KQB151" s="69"/>
      <c r="KQC151" s="69"/>
      <c r="KQD151" s="69"/>
      <c r="KQE151" s="69"/>
      <c r="KQF151" s="69"/>
      <c r="KQG151" s="64"/>
      <c r="KQH151" s="56"/>
      <c r="KQI151" s="63"/>
      <c r="KQJ151" s="63"/>
      <c r="KQK151" s="68"/>
      <c r="KQL151" s="70"/>
      <c r="KQM151" s="69"/>
      <c r="KQN151" s="69"/>
      <c r="KQO151" s="69"/>
      <c r="KQP151" s="69"/>
      <c r="KQQ151" s="69"/>
      <c r="KQR151" s="69"/>
      <c r="KQS151" s="69"/>
      <c r="KQT151" s="69"/>
      <c r="KQU151" s="69"/>
      <c r="KQV151" s="69"/>
      <c r="KQW151" s="64"/>
      <c r="KQX151" s="56"/>
      <c r="KQY151" s="63"/>
      <c r="KQZ151" s="63"/>
      <c r="KRA151" s="68"/>
      <c r="KRB151" s="70"/>
      <c r="KRC151" s="69"/>
      <c r="KRD151" s="69"/>
      <c r="KRE151" s="69"/>
      <c r="KRF151" s="69"/>
      <c r="KRG151" s="69"/>
      <c r="KRH151" s="69"/>
      <c r="KRI151" s="69"/>
      <c r="KRJ151" s="69"/>
      <c r="KRK151" s="69"/>
      <c r="KRL151" s="69"/>
      <c r="KRM151" s="64"/>
      <c r="KRN151" s="56"/>
      <c r="KRO151" s="63"/>
      <c r="KRP151" s="63"/>
      <c r="KRQ151" s="68"/>
      <c r="KRR151" s="70"/>
      <c r="KRS151" s="69"/>
      <c r="KRT151" s="69"/>
      <c r="KRU151" s="69"/>
      <c r="KRV151" s="69"/>
      <c r="KRW151" s="69"/>
      <c r="KRX151" s="69"/>
      <c r="KRY151" s="69"/>
      <c r="KRZ151" s="69"/>
      <c r="KSA151" s="69"/>
      <c r="KSB151" s="69"/>
      <c r="KSC151" s="64"/>
      <c r="KSD151" s="56"/>
      <c r="KSE151" s="63"/>
      <c r="KSF151" s="63"/>
      <c r="KSG151" s="68"/>
      <c r="KSH151" s="70"/>
      <c r="KSI151" s="69"/>
      <c r="KSJ151" s="69"/>
      <c r="KSK151" s="69"/>
      <c r="KSL151" s="69"/>
      <c r="KSM151" s="69"/>
      <c r="KSN151" s="69"/>
      <c r="KSO151" s="69"/>
      <c r="KSP151" s="69"/>
      <c r="KSQ151" s="69"/>
      <c r="KSR151" s="69"/>
      <c r="KSS151" s="64"/>
      <c r="KST151" s="56"/>
      <c r="KSU151" s="63"/>
      <c r="KSV151" s="63"/>
      <c r="KSW151" s="68"/>
      <c r="KSX151" s="70"/>
      <c r="KSY151" s="69"/>
      <c r="KSZ151" s="69"/>
      <c r="KTA151" s="69"/>
      <c r="KTB151" s="69"/>
      <c r="KTC151" s="69"/>
      <c r="KTD151" s="69"/>
      <c r="KTE151" s="69"/>
      <c r="KTF151" s="69"/>
      <c r="KTG151" s="69"/>
      <c r="KTH151" s="69"/>
      <c r="KTI151" s="64"/>
      <c r="KTJ151" s="56"/>
      <c r="KTK151" s="63"/>
      <c r="KTL151" s="63"/>
      <c r="KTM151" s="68"/>
      <c r="KTN151" s="70"/>
      <c r="KTO151" s="69"/>
      <c r="KTP151" s="69"/>
      <c r="KTQ151" s="69"/>
      <c r="KTR151" s="69"/>
      <c r="KTS151" s="69"/>
      <c r="KTT151" s="69"/>
      <c r="KTU151" s="69"/>
      <c r="KTV151" s="69"/>
      <c r="KTW151" s="69"/>
      <c r="KTX151" s="69"/>
      <c r="KTY151" s="64"/>
      <c r="KTZ151" s="56"/>
      <c r="KUA151" s="63"/>
      <c r="KUB151" s="63"/>
      <c r="KUC151" s="68"/>
      <c r="KUD151" s="70"/>
      <c r="KUE151" s="69"/>
      <c r="KUF151" s="69"/>
      <c r="KUG151" s="69"/>
      <c r="KUH151" s="69"/>
      <c r="KUI151" s="69"/>
      <c r="KUJ151" s="69"/>
      <c r="KUK151" s="69"/>
      <c r="KUL151" s="69"/>
      <c r="KUM151" s="69"/>
      <c r="KUN151" s="69"/>
      <c r="KUO151" s="64"/>
      <c r="KUP151" s="56"/>
      <c r="KUQ151" s="63"/>
      <c r="KUR151" s="63"/>
      <c r="KUS151" s="68"/>
      <c r="KUT151" s="70"/>
      <c r="KUU151" s="69"/>
      <c r="KUV151" s="69"/>
      <c r="KUW151" s="69"/>
      <c r="KUX151" s="69"/>
      <c r="KUY151" s="69"/>
      <c r="KUZ151" s="69"/>
      <c r="KVA151" s="69"/>
      <c r="KVB151" s="69"/>
      <c r="KVC151" s="69"/>
      <c r="KVD151" s="69"/>
      <c r="KVE151" s="64"/>
      <c r="KVF151" s="56"/>
      <c r="KVG151" s="63"/>
      <c r="KVH151" s="63"/>
      <c r="KVI151" s="68"/>
      <c r="KVJ151" s="70"/>
      <c r="KVK151" s="69"/>
      <c r="KVL151" s="69"/>
      <c r="KVM151" s="69"/>
      <c r="KVN151" s="69"/>
      <c r="KVO151" s="69"/>
      <c r="KVP151" s="69"/>
      <c r="KVQ151" s="69"/>
      <c r="KVR151" s="69"/>
      <c r="KVS151" s="69"/>
      <c r="KVT151" s="69"/>
      <c r="KVU151" s="64"/>
      <c r="KVV151" s="56"/>
      <c r="KVW151" s="63"/>
      <c r="KVX151" s="63"/>
      <c r="KVY151" s="68"/>
      <c r="KVZ151" s="70"/>
      <c r="KWA151" s="69"/>
      <c r="KWB151" s="69"/>
      <c r="KWC151" s="69"/>
      <c r="KWD151" s="69"/>
      <c r="KWE151" s="69"/>
      <c r="KWF151" s="69"/>
      <c r="KWG151" s="69"/>
      <c r="KWH151" s="69"/>
      <c r="KWI151" s="69"/>
      <c r="KWJ151" s="69"/>
      <c r="KWK151" s="64"/>
      <c r="KWL151" s="56"/>
      <c r="KWM151" s="63"/>
      <c r="KWN151" s="63"/>
      <c r="KWO151" s="68"/>
      <c r="KWP151" s="70"/>
      <c r="KWQ151" s="69"/>
      <c r="KWR151" s="69"/>
      <c r="KWS151" s="69"/>
      <c r="KWT151" s="69"/>
      <c r="KWU151" s="69"/>
      <c r="KWV151" s="69"/>
      <c r="KWW151" s="69"/>
      <c r="KWX151" s="69"/>
      <c r="KWY151" s="69"/>
      <c r="KWZ151" s="69"/>
      <c r="KXA151" s="64"/>
      <c r="KXB151" s="56"/>
      <c r="KXC151" s="63"/>
      <c r="KXD151" s="63"/>
      <c r="KXE151" s="68"/>
      <c r="KXF151" s="70"/>
      <c r="KXG151" s="69"/>
      <c r="KXH151" s="69"/>
      <c r="KXI151" s="69"/>
      <c r="KXJ151" s="69"/>
      <c r="KXK151" s="69"/>
      <c r="KXL151" s="69"/>
      <c r="KXM151" s="69"/>
      <c r="KXN151" s="69"/>
      <c r="KXO151" s="69"/>
      <c r="KXP151" s="69"/>
      <c r="KXQ151" s="64"/>
      <c r="KXR151" s="56"/>
      <c r="KXS151" s="63"/>
      <c r="KXT151" s="63"/>
      <c r="KXU151" s="68"/>
      <c r="KXV151" s="70"/>
      <c r="KXW151" s="69"/>
      <c r="KXX151" s="69"/>
      <c r="KXY151" s="69"/>
      <c r="KXZ151" s="69"/>
      <c r="KYA151" s="69"/>
      <c r="KYB151" s="69"/>
      <c r="KYC151" s="69"/>
      <c r="KYD151" s="69"/>
      <c r="KYE151" s="69"/>
      <c r="KYF151" s="69"/>
      <c r="KYG151" s="64"/>
      <c r="KYH151" s="56"/>
      <c r="KYI151" s="63"/>
      <c r="KYJ151" s="63"/>
      <c r="KYK151" s="68"/>
      <c r="KYL151" s="70"/>
      <c r="KYM151" s="69"/>
      <c r="KYN151" s="69"/>
      <c r="KYO151" s="69"/>
      <c r="KYP151" s="69"/>
      <c r="KYQ151" s="69"/>
      <c r="KYR151" s="69"/>
      <c r="KYS151" s="69"/>
      <c r="KYT151" s="69"/>
      <c r="KYU151" s="69"/>
      <c r="KYV151" s="69"/>
      <c r="KYW151" s="64"/>
      <c r="KYX151" s="56"/>
      <c r="KYY151" s="63"/>
      <c r="KYZ151" s="63"/>
      <c r="KZA151" s="68"/>
      <c r="KZB151" s="70"/>
      <c r="KZC151" s="69"/>
      <c r="KZD151" s="69"/>
      <c r="KZE151" s="69"/>
      <c r="KZF151" s="69"/>
      <c r="KZG151" s="69"/>
      <c r="KZH151" s="69"/>
      <c r="KZI151" s="69"/>
      <c r="KZJ151" s="69"/>
      <c r="KZK151" s="69"/>
      <c r="KZL151" s="69"/>
      <c r="KZM151" s="64"/>
      <c r="KZN151" s="56"/>
      <c r="KZO151" s="63"/>
      <c r="KZP151" s="63"/>
      <c r="KZQ151" s="68"/>
      <c r="KZR151" s="70"/>
      <c r="KZS151" s="69"/>
      <c r="KZT151" s="69"/>
      <c r="KZU151" s="69"/>
      <c r="KZV151" s="69"/>
      <c r="KZW151" s="69"/>
      <c r="KZX151" s="69"/>
      <c r="KZY151" s="69"/>
      <c r="KZZ151" s="69"/>
      <c r="LAA151" s="69"/>
      <c r="LAB151" s="69"/>
      <c r="LAC151" s="64"/>
      <c r="LAD151" s="56"/>
      <c r="LAE151" s="63"/>
      <c r="LAF151" s="63"/>
      <c r="LAG151" s="68"/>
      <c r="LAH151" s="70"/>
      <c r="LAI151" s="69"/>
      <c r="LAJ151" s="69"/>
      <c r="LAK151" s="69"/>
      <c r="LAL151" s="69"/>
      <c r="LAM151" s="69"/>
      <c r="LAN151" s="69"/>
      <c r="LAO151" s="69"/>
      <c r="LAP151" s="69"/>
      <c r="LAQ151" s="69"/>
      <c r="LAR151" s="69"/>
      <c r="LAS151" s="64"/>
      <c r="LAT151" s="56"/>
      <c r="LAU151" s="63"/>
      <c r="LAV151" s="63"/>
      <c r="LAW151" s="68"/>
      <c r="LAX151" s="70"/>
      <c r="LAY151" s="69"/>
      <c r="LAZ151" s="69"/>
      <c r="LBA151" s="69"/>
      <c r="LBB151" s="69"/>
      <c r="LBC151" s="69"/>
      <c r="LBD151" s="69"/>
      <c r="LBE151" s="69"/>
      <c r="LBF151" s="69"/>
      <c r="LBG151" s="69"/>
      <c r="LBH151" s="69"/>
      <c r="LBI151" s="64"/>
      <c r="LBJ151" s="56"/>
      <c r="LBK151" s="63"/>
      <c r="LBL151" s="63"/>
      <c r="LBM151" s="68"/>
      <c r="LBN151" s="70"/>
      <c r="LBO151" s="69"/>
      <c r="LBP151" s="69"/>
      <c r="LBQ151" s="69"/>
      <c r="LBR151" s="69"/>
      <c r="LBS151" s="69"/>
      <c r="LBT151" s="69"/>
      <c r="LBU151" s="69"/>
      <c r="LBV151" s="69"/>
      <c r="LBW151" s="69"/>
      <c r="LBX151" s="69"/>
      <c r="LBY151" s="64"/>
      <c r="LBZ151" s="56"/>
      <c r="LCA151" s="63"/>
      <c r="LCB151" s="63"/>
      <c r="LCC151" s="68"/>
      <c r="LCD151" s="70"/>
      <c r="LCE151" s="69"/>
      <c r="LCF151" s="69"/>
      <c r="LCG151" s="69"/>
      <c r="LCH151" s="69"/>
      <c r="LCI151" s="69"/>
      <c r="LCJ151" s="69"/>
      <c r="LCK151" s="69"/>
      <c r="LCL151" s="69"/>
      <c r="LCM151" s="69"/>
      <c r="LCN151" s="69"/>
      <c r="LCO151" s="64"/>
      <c r="LCP151" s="56"/>
      <c r="LCQ151" s="63"/>
      <c r="LCR151" s="63"/>
      <c r="LCS151" s="68"/>
      <c r="LCT151" s="70"/>
      <c r="LCU151" s="69"/>
      <c r="LCV151" s="69"/>
      <c r="LCW151" s="69"/>
      <c r="LCX151" s="69"/>
      <c r="LCY151" s="69"/>
      <c r="LCZ151" s="69"/>
      <c r="LDA151" s="69"/>
      <c r="LDB151" s="69"/>
      <c r="LDC151" s="69"/>
      <c r="LDD151" s="69"/>
      <c r="LDE151" s="64"/>
      <c r="LDF151" s="56"/>
      <c r="LDG151" s="63"/>
      <c r="LDH151" s="63"/>
      <c r="LDI151" s="68"/>
      <c r="LDJ151" s="70"/>
      <c r="LDK151" s="69"/>
      <c r="LDL151" s="69"/>
      <c r="LDM151" s="69"/>
      <c r="LDN151" s="69"/>
      <c r="LDO151" s="69"/>
      <c r="LDP151" s="69"/>
      <c r="LDQ151" s="69"/>
      <c r="LDR151" s="69"/>
      <c r="LDS151" s="69"/>
      <c r="LDT151" s="69"/>
      <c r="LDU151" s="64"/>
      <c r="LDV151" s="56"/>
      <c r="LDW151" s="63"/>
      <c r="LDX151" s="63"/>
      <c r="LDY151" s="68"/>
      <c r="LDZ151" s="70"/>
      <c r="LEA151" s="69"/>
      <c r="LEB151" s="69"/>
      <c r="LEC151" s="69"/>
      <c r="LED151" s="69"/>
      <c r="LEE151" s="69"/>
      <c r="LEF151" s="69"/>
      <c r="LEG151" s="69"/>
      <c r="LEH151" s="69"/>
      <c r="LEI151" s="69"/>
      <c r="LEJ151" s="69"/>
      <c r="LEK151" s="64"/>
      <c r="LEL151" s="56"/>
      <c r="LEM151" s="63"/>
      <c r="LEN151" s="63"/>
      <c r="LEO151" s="68"/>
      <c r="LEP151" s="70"/>
      <c r="LEQ151" s="69"/>
      <c r="LER151" s="69"/>
      <c r="LES151" s="69"/>
      <c r="LET151" s="69"/>
      <c r="LEU151" s="69"/>
      <c r="LEV151" s="69"/>
      <c r="LEW151" s="69"/>
      <c r="LEX151" s="69"/>
      <c r="LEY151" s="69"/>
      <c r="LEZ151" s="69"/>
      <c r="LFA151" s="64"/>
      <c r="LFB151" s="56"/>
      <c r="LFC151" s="63"/>
      <c r="LFD151" s="63"/>
      <c r="LFE151" s="68"/>
      <c r="LFF151" s="70"/>
      <c r="LFG151" s="69"/>
      <c r="LFH151" s="69"/>
      <c r="LFI151" s="69"/>
      <c r="LFJ151" s="69"/>
      <c r="LFK151" s="69"/>
      <c r="LFL151" s="69"/>
      <c r="LFM151" s="69"/>
      <c r="LFN151" s="69"/>
      <c r="LFO151" s="69"/>
      <c r="LFP151" s="69"/>
      <c r="LFQ151" s="64"/>
      <c r="LFR151" s="56"/>
      <c r="LFS151" s="63"/>
      <c r="LFT151" s="63"/>
      <c r="LFU151" s="68"/>
      <c r="LFV151" s="70"/>
      <c r="LFW151" s="69"/>
      <c r="LFX151" s="69"/>
      <c r="LFY151" s="69"/>
      <c r="LFZ151" s="69"/>
      <c r="LGA151" s="69"/>
      <c r="LGB151" s="69"/>
      <c r="LGC151" s="69"/>
      <c r="LGD151" s="69"/>
      <c r="LGE151" s="69"/>
      <c r="LGF151" s="69"/>
      <c r="LGG151" s="64"/>
      <c r="LGH151" s="56"/>
      <c r="LGI151" s="63"/>
      <c r="LGJ151" s="63"/>
      <c r="LGK151" s="68"/>
      <c r="LGL151" s="70"/>
      <c r="LGM151" s="69"/>
      <c r="LGN151" s="69"/>
      <c r="LGO151" s="69"/>
      <c r="LGP151" s="69"/>
      <c r="LGQ151" s="69"/>
      <c r="LGR151" s="69"/>
      <c r="LGS151" s="69"/>
      <c r="LGT151" s="69"/>
      <c r="LGU151" s="69"/>
      <c r="LGV151" s="69"/>
      <c r="LGW151" s="64"/>
      <c r="LGX151" s="56"/>
      <c r="LGY151" s="63"/>
      <c r="LGZ151" s="63"/>
      <c r="LHA151" s="68"/>
      <c r="LHB151" s="70"/>
      <c r="LHC151" s="69"/>
      <c r="LHD151" s="69"/>
      <c r="LHE151" s="69"/>
      <c r="LHF151" s="69"/>
      <c r="LHG151" s="69"/>
      <c r="LHH151" s="69"/>
      <c r="LHI151" s="69"/>
      <c r="LHJ151" s="69"/>
      <c r="LHK151" s="69"/>
      <c r="LHL151" s="69"/>
      <c r="LHM151" s="64"/>
      <c r="LHN151" s="56"/>
      <c r="LHO151" s="63"/>
      <c r="LHP151" s="63"/>
      <c r="LHQ151" s="68"/>
      <c r="LHR151" s="70"/>
      <c r="LHS151" s="69"/>
      <c r="LHT151" s="69"/>
      <c r="LHU151" s="69"/>
      <c r="LHV151" s="69"/>
      <c r="LHW151" s="69"/>
      <c r="LHX151" s="69"/>
      <c r="LHY151" s="69"/>
      <c r="LHZ151" s="69"/>
      <c r="LIA151" s="69"/>
      <c r="LIB151" s="69"/>
      <c r="LIC151" s="64"/>
      <c r="LID151" s="56"/>
      <c r="LIE151" s="63"/>
      <c r="LIF151" s="63"/>
      <c r="LIG151" s="68"/>
      <c r="LIH151" s="70"/>
      <c r="LII151" s="69"/>
      <c r="LIJ151" s="69"/>
      <c r="LIK151" s="69"/>
      <c r="LIL151" s="69"/>
      <c r="LIM151" s="69"/>
      <c r="LIN151" s="69"/>
      <c r="LIO151" s="69"/>
      <c r="LIP151" s="69"/>
      <c r="LIQ151" s="69"/>
      <c r="LIR151" s="69"/>
      <c r="LIS151" s="64"/>
      <c r="LIT151" s="56"/>
      <c r="LIU151" s="63"/>
      <c r="LIV151" s="63"/>
      <c r="LIW151" s="68"/>
      <c r="LIX151" s="70"/>
      <c r="LIY151" s="69"/>
      <c r="LIZ151" s="69"/>
      <c r="LJA151" s="69"/>
      <c r="LJB151" s="69"/>
      <c r="LJC151" s="69"/>
      <c r="LJD151" s="69"/>
      <c r="LJE151" s="69"/>
      <c r="LJF151" s="69"/>
      <c r="LJG151" s="69"/>
      <c r="LJH151" s="69"/>
      <c r="LJI151" s="64"/>
      <c r="LJJ151" s="56"/>
      <c r="LJK151" s="63"/>
      <c r="LJL151" s="63"/>
      <c r="LJM151" s="68"/>
      <c r="LJN151" s="70"/>
      <c r="LJO151" s="69"/>
      <c r="LJP151" s="69"/>
      <c r="LJQ151" s="69"/>
      <c r="LJR151" s="69"/>
      <c r="LJS151" s="69"/>
      <c r="LJT151" s="69"/>
      <c r="LJU151" s="69"/>
      <c r="LJV151" s="69"/>
      <c r="LJW151" s="69"/>
      <c r="LJX151" s="69"/>
      <c r="LJY151" s="64"/>
      <c r="LJZ151" s="56"/>
      <c r="LKA151" s="63"/>
      <c r="LKB151" s="63"/>
      <c r="LKC151" s="68"/>
      <c r="LKD151" s="70"/>
      <c r="LKE151" s="69"/>
      <c r="LKF151" s="69"/>
      <c r="LKG151" s="69"/>
      <c r="LKH151" s="69"/>
      <c r="LKI151" s="69"/>
      <c r="LKJ151" s="69"/>
      <c r="LKK151" s="69"/>
      <c r="LKL151" s="69"/>
      <c r="LKM151" s="69"/>
      <c r="LKN151" s="69"/>
      <c r="LKO151" s="64"/>
      <c r="LKP151" s="56"/>
      <c r="LKQ151" s="63"/>
      <c r="LKR151" s="63"/>
      <c r="LKS151" s="68"/>
      <c r="LKT151" s="70"/>
      <c r="LKU151" s="69"/>
      <c r="LKV151" s="69"/>
      <c r="LKW151" s="69"/>
      <c r="LKX151" s="69"/>
      <c r="LKY151" s="69"/>
      <c r="LKZ151" s="69"/>
      <c r="LLA151" s="69"/>
      <c r="LLB151" s="69"/>
      <c r="LLC151" s="69"/>
      <c r="LLD151" s="69"/>
      <c r="LLE151" s="64"/>
      <c r="LLF151" s="56"/>
      <c r="LLG151" s="63"/>
      <c r="LLH151" s="63"/>
      <c r="LLI151" s="68"/>
      <c r="LLJ151" s="70"/>
      <c r="LLK151" s="69"/>
      <c r="LLL151" s="69"/>
      <c r="LLM151" s="69"/>
      <c r="LLN151" s="69"/>
      <c r="LLO151" s="69"/>
      <c r="LLP151" s="69"/>
      <c r="LLQ151" s="69"/>
      <c r="LLR151" s="69"/>
      <c r="LLS151" s="69"/>
      <c r="LLT151" s="69"/>
      <c r="LLU151" s="64"/>
      <c r="LLV151" s="56"/>
      <c r="LLW151" s="63"/>
      <c r="LLX151" s="63"/>
      <c r="LLY151" s="68"/>
      <c r="LLZ151" s="70"/>
      <c r="LMA151" s="69"/>
      <c r="LMB151" s="69"/>
      <c r="LMC151" s="69"/>
      <c r="LMD151" s="69"/>
      <c r="LME151" s="69"/>
      <c r="LMF151" s="69"/>
      <c r="LMG151" s="69"/>
      <c r="LMH151" s="69"/>
      <c r="LMI151" s="69"/>
      <c r="LMJ151" s="69"/>
      <c r="LMK151" s="64"/>
      <c r="LML151" s="56"/>
      <c r="LMM151" s="63"/>
      <c r="LMN151" s="63"/>
      <c r="LMO151" s="68"/>
      <c r="LMP151" s="70"/>
      <c r="LMQ151" s="69"/>
      <c r="LMR151" s="69"/>
      <c r="LMS151" s="69"/>
      <c r="LMT151" s="69"/>
      <c r="LMU151" s="69"/>
      <c r="LMV151" s="69"/>
      <c r="LMW151" s="69"/>
      <c r="LMX151" s="69"/>
      <c r="LMY151" s="69"/>
      <c r="LMZ151" s="69"/>
      <c r="LNA151" s="64"/>
      <c r="LNB151" s="56"/>
      <c r="LNC151" s="63"/>
      <c r="LND151" s="63"/>
      <c r="LNE151" s="68"/>
      <c r="LNF151" s="70"/>
      <c r="LNG151" s="69"/>
      <c r="LNH151" s="69"/>
      <c r="LNI151" s="69"/>
      <c r="LNJ151" s="69"/>
      <c r="LNK151" s="69"/>
      <c r="LNL151" s="69"/>
      <c r="LNM151" s="69"/>
      <c r="LNN151" s="69"/>
      <c r="LNO151" s="69"/>
      <c r="LNP151" s="69"/>
      <c r="LNQ151" s="64"/>
      <c r="LNR151" s="56"/>
      <c r="LNS151" s="63"/>
      <c r="LNT151" s="63"/>
      <c r="LNU151" s="68"/>
      <c r="LNV151" s="70"/>
      <c r="LNW151" s="69"/>
      <c r="LNX151" s="69"/>
      <c r="LNY151" s="69"/>
      <c r="LNZ151" s="69"/>
      <c r="LOA151" s="69"/>
      <c r="LOB151" s="69"/>
      <c r="LOC151" s="69"/>
      <c r="LOD151" s="69"/>
      <c r="LOE151" s="69"/>
      <c r="LOF151" s="69"/>
      <c r="LOG151" s="64"/>
      <c r="LOH151" s="56"/>
      <c r="LOI151" s="63"/>
      <c r="LOJ151" s="63"/>
      <c r="LOK151" s="68"/>
      <c r="LOL151" s="70"/>
      <c r="LOM151" s="69"/>
      <c r="LON151" s="69"/>
      <c r="LOO151" s="69"/>
      <c r="LOP151" s="69"/>
      <c r="LOQ151" s="69"/>
      <c r="LOR151" s="69"/>
      <c r="LOS151" s="69"/>
      <c r="LOT151" s="69"/>
      <c r="LOU151" s="69"/>
      <c r="LOV151" s="69"/>
      <c r="LOW151" s="64"/>
      <c r="LOX151" s="56"/>
      <c r="LOY151" s="63"/>
      <c r="LOZ151" s="63"/>
      <c r="LPA151" s="68"/>
      <c r="LPB151" s="70"/>
      <c r="LPC151" s="69"/>
      <c r="LPD151" s="69"/>
      <c r="LPE151" s="69"/>
      <c r="LPF151" s="69"/>
      <c r="LPG151" s="69"/>
      <c r="LPH151" s="69"/>
      <c r="LPI151" s="69"/>
      <c r="LPJ151" s="69"/>
      <c r="LPK151" s="69"/>
      <c r="LPL151" s="69"/>
      <c r="LPM151" s="64"/>
      <c r="LPN151" s="56"/>
      <c r="LPO151" s="63"/>
      <c r="LPP151" s="63"/>
      <c r="LPQ151" s="68"/>
      <c r="LPR151" s="70"/>
      <c r="LPS151" s="69"/>
      <c r="LPT151" s="69"/>
      <c r="LPU151" s="69"/>
      <c r="LPV151" s="69"/>
      <c r="LPW151" s="69"/>
      <c r="LPX151" s="69"/>
      <c r="LPY151" s="69"/>
      <c r="LPZ151" s="69"/>
      <c r="LQA151" s="69"/>
      <c r="LQB151" s="69"/>
      <c r="LQC151" s="64"/>
      <c r="LQD151" s="56"/>
      <c r="LQE151" s="63"/>
      <c r="LQF151" s="63"/>
      <c r="LQG151" s="68"/>
      <c r="LQH151" s="70"/>
      <c r="LQI151" s="69"/>
      <c r="LQJ151" s="69"/>
      <c r="LQK151" s="69"/>
      <c r="LQL151" s="69"/>
      <c r="LQM151" s="69"/>
      <c r="LQN151" s="69"/>
      <c r="LQO151" s="69"/>
      <c r="LQP151" s="69"/>
      <c r="LQQ151" s="69"/>
      <c r="LQR151" s="69"/>
      <c r="LQS151" s="64"/>
      <c r="LQT151" s="56"/>
      <c r="LQU151" s="63"/>
      <c r="LQV151" s="63"/>
      <c r="LQW151" s="68"/>
      <c r="LQX151" s="70"/>
      <c r="LQY151" s="69"/>
      <c r="LQZ151" s="69"/>
      <c r="LRA151" s="69"/>
      <c r="LRB151" s="69"/>
      <c r="LRC151" s="69"/>
      <c r="LRD151" s="69"/>
      <c r="LRE151" s="69"/>
      <c r="LRF151" s="69"/>
      <c r="LRG151" s="69"/>
      <c r="LRH151" s="69"/>
      <c r="LRI151" s="64"/>
      <c r="LRJ151" s="56"/>
      <c r="LRK151" s="63"/>
      <c r="LRL151" s="63"/>
      <c r="LRM151" s="68"/>
      <c r="LRN151" s="70"/>
      <c r="LRO151" s="69"/>
      <c r="LRP151" s="69"/>
      <c r="LRQ151" s="69"/>
      <c r="LRR151" s="69"/>
      <c r="LRS151" s="69"/>
      <c r="LRT151" s="69"/>
      <c r="LRU151" s="69"/>
      <c r="LRV151" s="69"/>
      <c r="LRW151" s="69"/>
      <c r="LRX151" s="69"/>
      <c r="LRY151" s="64"/>
      <c r="LRZ151" s="56"/>
      <c r="LSA151" s="63"/>
      <c r="LSB151" s="63"/>
      <c r="LSC151" s="68"/>
      <c r="LSD151" s="70"/>
      <c r="LSE151" s="69"/>
      <c r="LSF151" s="69"/>
      <c r="LSG151" s="69"/>
      <c r="LSH151" s="69"/>
      <c r="LSI151" s="69"/>
      <c r="LSJ151" s="69"/>
      <c r="LSK151" s="69"/>
      <c r="LSL151" s="69"/>
      <c r="LSM151" s="69"/>
      <c r="LSN151" s="69"/>
      <c r="LSO151" s="64"/>
      <c r="LSP151" s="56"/>
      <c r="LSQ151" s="63"/>
      <c r="LSR151" s="63"/>
      <c r="LSS151" s="68"/>
      <c r="LST151" s="70"/>
      <c r="LSU151" s="69"/>
      <c r="LSV151" s="69"/>
      <c r="LSW151" s="69"/>
      <c r="LSX151" s="69"/>
      <c r="LSY151" s="69"/>
      <c r="LSZ151" s="69"/>
      <c r="LTA151" s="69"/>
      <c r="LTB151" s="69"/>
      <c r="LTC151" s="69"/>
      <c r="LTD151" s="69"/>
      <c r="LTE151" s="64"/>
      <c r="LTF151" s="56"/>
      <c r="LTG151" s="63"/>
      <c r="LTH151" s="63"/>
      <c r="LTI151" s="68"/>
      <c r="LTJ151" s="70"/>
      <c r="LTK151" s="69"/>
      <c r="LTL151" s="69"/>
      <c r="LTM151" s="69"/>
      <c r="LTN151" s="69"/>
      <c r="LTO151" s="69"/>
      <c r="LTP151" s="69"/>
      <c r="LTQ151" s="69"/>
      <c r="LTR151" s="69"/>
      <c r="LTS151" s="69"/>
      <c r="LTT151" s="69"/>
      <c r="LTU151" s="64"/>
      <c r="LTV151" s="56"/>
      <c r="LTW151" s="63"/>
      <c r="LTX151" s="63"/>
      <c r="LTY151" s="68"/>
      <c r="LTZ151" s="70"/>
      <c r="LUA151" s="69"/>
      <c r="LUB151" s="69"/>
      <c r="LUC151" s="69"/>
      <c r="LUD151" s="69"/>
      <c r="LUE151" s="69"/>
      <c r="LUF151" s="69"/>
      <c r="LUG151" s="69"/>
      <c r="LUH151" s="69"/>
      <c r="LUI151" s="69"/>
      <c r="LUJ151" s="69"/>
      <c r="LUK151" s="64"/>
      <c r="LUL151" s="56"/>
      <c r="LUM151" s="63"/>
      <c r="LUN151" s="63"/>
      <c r="LUO151" s="68"/>
      <c r="LUP151" s="70"/>
      <c r="LUQ151" s="69"/>
      <c r="LUR151" s="69"/>
      <c r="LUS151" s="69"/>
      <c r="LUT151" s="69"/>
      <c r="LUU151" s="69"/>
      <c r="LUV151" s="69"/>
      <c r="LUW151" s="69"/>
      <c r="LUX151" s="69"/>
      <c r="LUY151" s="69"/>
      <c r="LUZ151" s="69"/>
      <c r="LVA151" s="64"/>
      <c r="LVB151" s="56"/>
      <c r="LVC151" s="63"/>
      <c r="LVD151" s="63"/>
      <c r="LVE151" s="68"/>
      <c r="LVF151" s="70"/>
      <c r="LVG151" s="69"/>
      <c r="LVH151" s="69"/>
      <c r="LVI151" s="69"/>
      <c r="LVJ151" s="69"/>
      <c r="LVK151" s="69"/>
      <c r="LVL151" s="69"/>
      <c r="LVM151" s="69"/>
      <c r="LVN151" s="69"/>
      <c r="LVO151" s="69"/>
      <c r="LVP151" s="69"/>
      <c r="LVQ151" s="64"/>
      <c r="LVR151" s="56"/>
      <c r="LVS151" s="63"/>
      <c r="LVT151" s="63"/>
      <c r="LVU151" s="68"/>
      <c r="LVV151" s="70"/>
      <c r="LVW151" s="69"/>
      <c r="LVX151" s="69"/>
      <c r="LVY151" s="69"/>
      <c r="LVZ151" s="69"/>
      <c r="LWA151" s="69"/>
      <c r="LWB151" s="69"/>
      <c r="LWC151" s="69"/>
      <c r="LWD151" s="69"/>
      <c r="LWE151" s="69"/>
      <c r="LWF151" s="69"/>
      <c r="LWG151" s="64"/>
      <c r="LWH151" s="56"/>
      <c r="LWI151" s="63"/>
      <c r="LWJ151" s="63"/>
      <c r="LWK151" s="68"/>
      <c r="LWL151" s="70"/>
      <c r="LWM151" s="69"/>
      <c r="LWN151" s="69"/>
      <c r="LWO151" s="69"/>
      <c r="LWP151" s="69"/>
      <c r="LWQ151" s="69"/>
      <c r="LWR151" s="69"/>
      <c r="LWS151" s="69"/>
      <c r="LWT151" s="69"/>
      <c r="LWU151" s="69"/>
      <c r="LWV151" s="69"/>
      <c r="LWW151" s="64"/>
      <c r="LWX151" s="56"/>
      <c r="LWY151" s="63"/>
      <c r="LWZ151" s="63"/>
      <c r="LXA151" s="68"/>
      <c r="LXB151" s="70"/>
      <c r="LXC151" s="69"/>
      <c r="LXD151" s="69"/>
      <c r="LXE151" s="69"/>
      <c r="LXF151" s="69"/>
      <c r="LXG151" s="69"/>
      <c r="LXH151" s="69"/>
      <c r="LXI151" s="69"/>
      <c r="LXJ151" s="69"/>
      <c r="LXK151" s="69"/>
      <c r="LXL151" s="69"/>
      <c r="LXM151" s="64"/>
      <c r="LXN151" s="56"/>
      <c r="LXO151" s="63"/>
      <c r="LXP151" s="63"/>
      <c r="LXQ151" s="68"/>
      <c r="LXR151" s="70"/>
      <c r="LXS151" s="69"/>
      <c r="LXT151" s="69"/>
      <c r="LXU151" s="69"/>
      <c r="LXV151" s="69"/>
      <c r="LXW151" s="69"/>
      <c r="LXX151" s="69"/>
      <c r="LXY151" s="69"/>
      <c r="LXZ151" s="69"/>
      <c r="LYA151" s="69"/>
      <c r="LYB151" s="69"/>
      <c r="LYC151" s="64"/>
      <c r="LYD151" s="56"/>
      <c r="LYE151" s="63"/>
      <c r="LYF151" s="63"/>
      <c r="LYG151" s="68"/>
      <c r="LYH151" s="70"/>
      <c r="LYI151" s="69"/>
      <c r="LYJ151" s="69"/>
      <c r="LYK151" s="69"/>
      <c r="LYL151" s="69"/>
      <c r="LYM151" s="69"/>
      <c r="LYN151" s="69"/>
      <c r="LYO151" s="69"/>
      <c r="LYP151" s="69"/>
      <c r="LYQ151" s="69"/>
      <c r="LYR151" s="69"/>
      <c r="LYS151" s="64"/>
      <c r="LYT151" s="56"/>
      <c r="LYU151" s="63"/>
      <c r="LYV151" s="63"/>
      <c r="LYW151" s="68"/>
      <c r="LYX151" s="70"/>
      <c r="LYY151" s="69"/>
      <c r="LYZ151" s="69"/>
      <c r="LZA151" s="69"/>
      <c r="LZB151" s="69"/>
      <c r="LZC151" s="69"/>
      <c r="LZD151" s="69"/>
      <c r="LZE151" s="69"/>
      <c r="LZF151" s="69"/>
      <c r="LZG151" s="69"/>
      <c r="LZH151" s="69"/>
      <c r="LZI151" s="64"/>
      <c r="LZJ151" s="56"/>
      <c r="LZK151" s="63"/>
      <c r="LZL151" s="63"/>
      <c r="LZM151" s="68"/>
      <c r="LZN151" s="70"/>
      <c r="LZO151" s="69"/>
      <c r="LZP151" s="69"/>
      <c r="LZQ151" s="69"/>
      <c r="LZR151" s="69"/>
      <c r="LZS151" s="69"/>
      <c r="LZT151" s="69"/>
      <c r="LZU151" s="69"/>
      <c r="LZV151" s="69"/>
      <c r="LZW151" s="69"/>
      <c r="LZX151" s="69"/>
      <c r="LZY151" s="64"/>
      <c r="LZZ151" s="56"/>
      <c r="MAA151" s="63"/>
      <c r="MAB151" s="63"/>
      <c r="MAC151" s="68"/>
      <c r="MAD151" s="70"/>
      <c r="MAE151" s="69"/>
      <c r="MAF151" s="69"/>
      <c r="MAG151" s="69"/>
      <c r="MAH151" s="69"/>
      <c r="MAI151" s="69"/>
      <c r="MAJ151" s="69"/>
      <c r="MAK151" s="69"/>
      <c r="MAL151" s="69"/>
      <c r="MAM151" s="69"/>
      <c r="MAN151" s="69"/>
      <c r="MAO151" s="64"/>
      <c r="MAP151" s="56"/>
      <c r="MAQ151" s="63"/>
      <c r="MAR151" s="63"/>
      <c r="MAS151" s="68"/>
      <c r="MAT151" s="70"/>
      <c r="MAU151" s="69"/>
      <c r="MAV151" s="69"/>
      <c r="MAW151" s="69"/>
      <c r="MAX151" s="69"/>
      <c r="MAY151" s="69"/>
      <c r="MAZ151" s="69"/>
      <c r="MBA151" s="69"/>
      <c r="MBB151" s="69"/>
      <c r="MBC151" s="69"/>
      <c r="MBD151" s="69"/>
      <c r="MBE151" s="64"/>
      <c r="MBF151" s="56"/>
      <c r="MBG151" s="63"/>
      <c r="MBH151" s="63"/>
      <c r="MBI151" s="68"/>
      <c r="MBJ151" s="70"/>
      <c r="MBK151" s="69"/>
      <c r="MBL151" s="69"/>
      <c r="MBM151" s="69"/>
      <c r="MBN151" s="69"/>
      <c r="MBO151" s="69"/>
      <c r="MBP151" s="69"/>
      <c r="MBQ151" s="69"/>
      <c r="MBR151" s="69"/>
      <c r="MBS151" s="69"/>
      <c r="MBT151" s="69"/>
      <c r="MBU151" s="64"/>
      <c r="MBV151" s="56"/>
      <c r="MBW151" s="63"/>
      <c r="MBX151" s="63"/>
      <c r="MBY151" s="68"/>
      <c r="MBZ151" s="70"/>
      <c r="MCA151" s="69"/>
      <c r="MCB151" s="69"/>
      <c r="MCC151" s="69"/>
      <c r="MCD151" s="69"/>
      <c r="MCE151" s="69"/>
      <c r="MCF151" s="69"/>
      <c r="MCG151" s="69"/>
      <c r="MCH151" s="69"/>
      <c r="MCI151" s="69"/>
      <c r="MCJ151" s="69"/>
      <c r="MCK151" s="64"/>
      <c r="MCL151" s="56"/>
      <c r="MCM151" s="63"/>
      <c r="MCN151" s="63"/>
      <c r="MCO151" s="68"/>
      <c r="MCP151" s="70"/>
      <c r="MCQ151" s="69"/>
      <c r="MCR151" s="69"/>
      <c r="MCS151" s="69"/>
      <c r="MCT151" s="69"/>
      <c r="MCU151" s="69"/>
      <c r="MCV151" s="69"/>
      <c r="MCW151" s="69"/>
      <c r="MCX151" s="69"/>
      <c r="MCY151" s="69"/>
      <c r="MCZ151" s="69"/>
      <c r="MDA151" s="64"/>
      <c r="MDB151" s="56"/>
      <c r="MDC151" s="63"/>
      <c r="MDD151" s="63"/>
      <c r="MDE151" s="68"/>
      <c r="MDF151" s="70"/>
      <c r="MDG151" s="69"/>
      <c r="MDH151" s="69"/>
      <c r="MDI151" s="69"/>
      <c r="MDJ151" s="69"/>
      <c r="MDK151" s="69"/>
      <c r="MDL151" s="69"/>
      <c r="MDM151" s="69"/>
      <c r="MDN151" s="69"/>
      <c r="MDO151" s="69"/>
      <c r="MDP151" s="69"/>
      <c r="MDQ151" s="64"/>
      <c r="MDR151" s="56"/>
      <c r="MDS151" s="63"/>
      <c r="MDT151" s="63"/>
      <c r="MDU151" s="68"/>
      <c r="MDV151" s="70"/>
      <c r="MDW151" s="69"/>
      <c r="MDX151" s="69"/>
      <c r="MDY151" s="69"/>
      <c r="MDZ151" s="69"/>
      <c r="MEA151" s="69"/>
      <c r="MEB151" s="69"/>
      <c r="MEC151" s="69"/>
      <c r="MED151" s="69"/>
      <c r="MEE151" s="69"/>
      <c r="MEF151" s="69"/>
      <c r="MEG151" s="64"/>
      <c r="MEH151" s="56"/>
      <c r="MEI151" s="63"/>
      <c r="MEJ151" s="63"/>
      <c r="MEK151" s="68"/>
      <c r="MEL151" s="70"/>
      <c r="MEM151" s="69"/>
      <c r="MEN151" s="69"/>
      <c r="MEO151" s="69"/>
      <c r="MEP151" s="69"/>
      <c r="MEQ151" s="69"/>
      <c r="MER151" s="69"/>
      <c r="MES151" s="69"/>
      <c r="MET151" s="69"/>
      <c r="MEU151" s="69"/>
      <c r="MEV151" s="69"/>
      <c r="MEW151" s="64"/>
      <c r="MEX151" s="56"/>
      <c r="MEY151" s="63"/>
      <c r="MEZ151" s="63"/>
      <c r="MFA151" s="68"/>
      <c r="MFB151" s="70"/>
      <c r="MFC151" s="69"/>
      <c r="MFD151" s="69"/>
      <c r="MFE151" s="69"/>
      <c r="MFF151" s="69"/>
      <c r="MFG151" s="69"/>
      <c r="MFH151" s="69"/>
      <c r="MFI151" s="69"/>
      <c r="MFJ151" s="69"/>
      <c r="MFK151" s="69"/>
      <c r="MFL151" s="69"/>
      <c r="MFM151" s="64"/>
      <c r="MFN151" s="56"/>
      <c r="MFO151" s="63"/>
      <c r="MFP151" s="63"/>
      <c r="MFQ151" s="68"/>
      <c r="MFR151" s="70"/>
      <c r="MFS151" s="69"/>
      <c r="MFT151" s="69"/>
      <c r="MFU151" s="69"/>
      <c r="MFV151" s="69"/>
      <c r="MFW151" s="69"/>
      <c r="MFX151" s="69"/>
      <c r="MFY151" s="69"/>
      <c r="MFZ151" s="69"/>
      <c r="MGA151" s="69"/>
      <c r="MGB151" s="69"/>
      <c r="MGC151" s="64"/>
      <c r="MGD151" s="56"/>
      <c r="MGE151" s="63"/>
      <c r="MGF151" s="63"/>
      <c r="MGG151" s="68"/>
      <c r="MGH151" s="70"/>
      <c r="MGI151" s="69"/>
      <c r="MGJ151" s="69"/>
      <c r="MGK151" s="69"/>
      <c r="MGL151" s="69"/>
      <c r="MGM151" s="69"/>
      <c r="MGN151" s="69"/>
      <c r="MGO151" s="69"/>
      <c r="MGP151" s="69"/>
      <c r="MGQ151" s="69"/>
      <c r="MGR151" s="69"/>
      <c r="MGS151" s="64"/>
      <c r="MGT151" s="56"/>
      <c r="MGU151" s="63"/>
      <c r="MGV151" s="63"/>
      <c r="MGW151" s="68"/>
      <c r="MGX151" s="70"/>
      <c r="MGY151" s="69"/>
      <c r="MGZ151" s="69"/>
      <c r="MHA151" s="69"/>
      <c r="MHB151" s="69"/>
      <c r="MHC151" s="69"/>
      <c r="MHD151" s="69"/>
      <c r="MHE151" s="69"/>
      <c r="MHF151" s="69"/>
      <c r="MHG151" s="69"/>
      <c r="MHH151" s="69"/>
      <c r="MHI151" s="64"/>
      <c r="MHJ151" s="56"/>
      <c r="MHK151" s="63"/>
      <c r="MHL151" s="63"/>
      <c r="MHM151" s="68"/>
      <c r="MHN151" s="70"/>
      <c r="MHO151" s="69"/>
      <c r="MHP151" s="69"/>
      <c r="MHQ151" s="69"/>
      <c r="MHR151" s="69"/>
      <c r="MHS151" s="69"/>
      <c r="MHT151" s="69"/>
      <c r="MHU151" s="69"/>
      <c r="MHV151" s="69"/>
      <c r="MHW151" s="69"/>
      <c r="MHX151" s="69"/>
      <c r="MHY151" s="64"/>
      <c r="MHZ151" s="56"/>
      <c r="MIA151" s="63"/>
      <c r="MIB151" s="63"/>
      <c r="MIC151" s="68"/>
      <c r="MID151" s="70"/>
      <c r="MIE151" s="69"/>
      <c r="MIF151" s="69"/>
      <c r="MIG151" s="69"/>
      <c r="MIH151" s="69"/>
      <c r="MII151" s="69"/>
      <c r="MIJ151" s="69"/>
      <c r="MIK151" s="69"/>
      <c r="MIL151" s="69"/>
      <c r="MIM151" s="69"/>
      <c r="MIN151" s="69"/>
      <c r="MIO151" s="64"/>
      <c r="MIP151" s="56"/>
      <c r="MIQ151" s="63"/>
      <c r="MIR151" s="63"/>
      <c r="MIS151" s="68"/>
      <c r="MIT151" s="70"/>
      <c r="MIU151" s="69"/>
      <c r="MIV151" s="69"/>
      <c r="MIW151" s="69"/>
      <c r="MIX151" s="69"/>
      <c r="MIY151" s="69"/>
      <c r="MIZ151" s="69"/>
      <c r="MJA151" s="69"/>
      <c r="MJB151" s="69"/>
      <c r="MJC151" s="69"/>
      <c r="MJD151" s="69"/>
      <c r="MJE151" s="64"/>
      <c r="MJF151" s="56"/>
      <c r="MJG151" s="63"/>
      <c r="MJH151" s="63"/>
      <c r="MJI151" s="68"/>
      <c r="MJJ151" s="70"/>
      <c r="MJK151" s="69"/>
      <c r="MJL151" s="69"/>
      <c r="MJM151" s="69"/>
      <c r="MJN151" s="69"/>
      <c r="MJO151" s="69"/>
      <c r="MJP151" s="69"/>
      <c r="MJQ151" s="69"/>
      <c r="MJR151" s="69"/>
      <c r="MJS151" s="69"/>
      <c r="MJT151" s="69"/>
      <c r="MJU151" s="64"/>
      <c r="MJV151" s="56"/>
      <c r="MJW151" s="63"/>
      <c r="MJX151" s="63"/>
      <c r="MJY151" s="68"/>
      <c r="MJZ151" s="70"/>
      <c r="MKA151" s="69"/>
      <c r="MKB151" s="69"/>
      <c r="MKC151" s="69"/>
      <c r="MKD151" s="69"/>
      <c r="MKE151" s="69"/>
      <c r="MKF151" s="69"/>
      <c r="MKG151" s="69"/>
      <c r="MKH151" s="69"/>
      <c r="MKI151" s="69"/>
      <c r="MKJ151" s="69"/>
      <c r="MKK151" s="64"/>
      <c r="MKL151" s="56"/>
      <c r="MKM151" s="63"/>
      <c r="MKN151" s="63"/>
      <c r="MKO151" s="68"/>
      <c r="MKP151" s="70"/>
      <c r="MKQ151" s="69"/>
      <c r="MKR151" s="69"/>
      <c r="MKS151" s="69"/>
      <c r="MKT151" s="69"/>
      <c r="MKU151" s="69"/>
      <c r="MKV151" s="69"/>
      <c r="MKW151" s="69"/>
      <c r="MKX151" s="69"/>
      <c r="MKY151" s="69"/>
      <c r="MKZ151" s="69"/>
      <c r="MLA151" s="64"/>
      <c r="MLB151" s="56"/>
      <c r="MLC151" s="63"/>
      <c r="MLD151" s="63"/>
      <c r="MLE151" s="68"/>
      <c r="MLF151" s="70"/>
      <c r="MLG151" s="69"/>
      <c r="MLH151" s="69"/>
      <c r="MLI151" s="69"/>
      <c r="MLJ151" s="69"/>
      <c r="MLK151" s="69"/>
      <c r="MLL151" s="69"/>
      <c r="MLM151" s="69"/>
      <c r="MLN151" s="69"/>
      <c r="MLO151" s="69"/>
      <c r="MLP151" s="69"/>
      <c r="MLQ151" s="64"/>
      <c r="MLR151" s="56"/>
      <c r="MLS151" s="63"/>
      <c r="MLT151" s="63"/>
      <c r="MLU151" s="68"/>
      <c r="MLV151" s="70"/>
      <c r="MLW151" s="69"/>
      <c r="MLX151" s="69"/>
      <c r="MLY151" s="69"/>
      <c r="MLZ151" s="69"/>
      <c r="MMA151" s="69"/>
      <c r="MMB151" s="69"/>
      <c r="MMC151" s="69"/>
      <c r="MMD151" s="69"/>
      <c r="MME151" s="69"/>
      <c r="MMF151" s="69"/>
      <c r="MMG151" s="64"/>
      <c r="MMH151" s="56"/>
      <c r="MMI151" s="63"/>
      <c r="MMJ151" s="63"/>
      <c r="MMK151" s="68"/>
      <c r="MML151" s="70"/>
      <c r="MMM151" s="69"/>
      <c r="MMN151" s="69"/>
      <c r="MMO151" s="69"/>
      <c r="MMP151" s="69"/>
      <c r="MMQ151" s="69"/>
      <c r="MMR151" s="69"/>
      <c r="MMS151" s="69"/>
      <c r="MMT151" s="69"/>
      <c r="MMU151" s="69"/>
      <c r="MMV151" s="69"/>
      <c r="MMW151" s="64"/>
      <c r="MMX151" s="56"/>
      <c r="MMY151" s="63"/>
      <c r="MMZ151" s="63"/>
      <c r="MNA151" s="68"/>
      <c r="MNB151" s="70"/>
      <c r="MNC151" s="69"/>
      <c r="MND151" s="69"/>
      <c r="MNE151" s="69"/>
      <c r="MNF151" s="69"/>
      <c r="MNG151" s="69"/>
      <c r="MNH151" s="69"/>
      <c r="MNI151" s="69"/>
      <c r="MNJ151" s="69"/>
      <c r="MNK151" s="69"/>
      <c r="MNL151" s="69"/>
      <c r="MNM151" s="64"/>
      <c r="MNN151" s="56"/>
      <c r="MNO151" s="63"/>
      <c r="MNP151" s="63"/>
      <c r="MNQ151" s="68"/>
      <c r="MNR151" s="70"/>
      <c r="MNS151" s="69"/>
      <c r="MNT151" s="69"/>
      <c r="MNU151" s="69"/>
      <c r="MNV151" s="69"/>
      <c r="MNW151" s="69"/>
      <c r="MNX151" s="69"/>
      <c r="MNY151" s="69"/>
      <c r="MNZ151" s="69"/>
      <c r="MOA151" s="69"/>
      <c r="MOB151" s="69"/>
      <c r="MOC151" s="64"/>
      <c r="MOD151" s="56"/>
      <c r="MOE151" s="63"/>
      <c r="MOF151" s="63"/>
      <c r="MOG151" s="68"/>
      <c r="MOH151" s="70"/>
      <c r="MOI151" s="69"/>
      <c r="MOJ151" s="69"/>
      <c r="MOK151" s="69"/>
      <c r="MOL151" s="69"/>
      <c r="MOM151" s="69"/>
      <c r="MON151" s="69"/>
      <c r="MOO151" s="69"/>
      <c r="MOP151" s="69"/>
      <c r="MOQ151" s="69"/>
      <c r="MOR151" s="69"/>
      <c r="MOS151" s="64"/>
      <c r="MOT151" s="56"/>
      <c r="MOU151" s="63"/>
      <c r="MOV151" s="63"/>
      <c r="MOW151" s="68"/>
      <c r="MOX151" s="70"/>
      <c r="MOY151" s="69"/>
      <c r="MOZ151" s="69"/>
      <c r="MPA151" s="69"/>
      <c r="MPB151" s="69"/>
      <c r="MPC151" s="69"/>
      <c r="MPD151" s="69"/>
      <c r="MPE151" s="69"/>
      <c r="MPF151" s="69"/>
      <c r="MPG151" s="69"/>
      <c r="MPH151" s="69"/>
      <c r="MPI151" s="64"/>
      <c r="MPJ151" s="56"/>
      <c r="MPK151" s="63"/>
      <c r="MPL151" s="63"/>
      <c r="MPM151" s="68"/>
      <c r="MPN151" s="70"/>
      <c r="MPO151" s="69"/>
      <c r="MPP151" s="69"/>
      <c r="MPQ151" s="69"/>
      <c r="MPR151" s="69"/>
      <c r="MPS151" s="69"/>
      <c r="MPT151" s="69"/>
      <c r="MPU151" s="69"/>
      <c r="MPV151" s="69"/>
      <c r="MPW151" s="69"/>
      <c r="MPX151" s="69"/>
      <c r="MPY151" s="64"/>
      <c r="MPZ151" s="56"/>
      <c r="MQA151" s="63"/>
      <c r="MQB151" s="63"/>
      <c r="MQC151" s="68"/>
      <c r="MQD151" s="70"/>
      <c r="MQE151" s="69"/>
      <c r="MQF151" s="69"/>
      <c r="MQG151" s="69"/>
      <c r="MQH151" s="69"/>
      <c r="MQI151" s="69"/>
      <c r="MQJ151" s="69"/>
      <c r="MQK151" s="69"/>
      <c r="MQL151" s="69"/>
      <c r="MQM151" s="69"/>
      <c r="MQN151" s="69"/>
      <c r="MQO151" s="64"/>
      <c r="MQP151" s="56"/>
      <c r="MQQ151" s="63"/>
      <c r="MQR151" s="63"/>
      <c r="MQS151" s="68"/>
      <c r="MQT151" s="70"/>
      <c r="MQU151" s="69"/>
      <c r="MQV151" s="69"/>
      <c r="MQW151" s="69"/>
      <c r="MQX151" s="69"/>
      <c r="MQY151" s="69"/>
      <c r="MQZ151" s="69"/>
      <c r="MRA151" s="69"/>
      <c r="MRB151" s="69"/>
      <c r="MRC151" s="69"/>
      <c r="MRD151" s="69"/>
      <c r="MRE151" s="64"/>
      <c r="MRF151" s="56"/>
      <c r="MRG151" s="63"/>
      <c r="MRH151" s="63"/>
      <c r="MRI151" s="68"/>
      <c r="MRJ151" s="70"/>
      <c r="MRK151" s="69"/>
      <c r="MRL151" s="69"/>
      <c r="MRM151" s="69"/>
      <c r="MRN151" s="69"/>
      <c r="MRO151" s="69"/>
      <c r="MRP151" s="69"/>
      <c r="MRQ151" s="69"/>
      <c r="MRR151" s="69"/>
      <c r="MRS151" s="69"/>
      <c r="MRT151" s="69"/>
      <c r="MRU151" s="64"/>
      <c r="MRV151" s="56"/>
      <c r="MRW151" s="63"/>
      <c r="MRX151" s="63"/>
      <c r="MRY151" s="68"/>
      <c r="MRZ151" s="70"/>
      <c r="MSA151" s="69"/>
      <c r="MSB151" s="69"/>
      <c r="MSC151" s="69"/>
      <c r="MSD151" s="69"/>
      <c r="MSE151" s="69"/>
      <c r="MSF151" s="69"/>
      <c r="MSG151" s="69"/>
      <c r="MSH151" s="69"/>
      <c r="MSI151" s="69"/>
      <c r="MSJ151" s="69"/>
      <c r="MSK151" s="64"/>
      <c r="MSL151" s="56"/>
      <c r="MSM151" s="63"/>
      <c r="MSN151" s="63"/>
      <c r="MSO151" s="68"/>
      <c r="MSP151" s="70"/>
      <c r="MSQ151" s="69"/>
      <c r="MSR151" s="69"/>
      <c r="MSS151" s="69"/>
      <c r="MST151" s="69"/>
      <c r="MSU151" s="69"/>
      <c r="MSV151" s="69"/>
      <c r="MSW151" s="69"/>
      <c r="MSX151" s="69"/>
      <c r="MSY151" s="69"/>
      <c r="MSZ151" s="69"/>
      <c r="MTA151" s="64"/>
      <c r="MTB151" s="56"/>
      <c r="MTC151" s="63"/>
      <c r="MTD151" s="63"/>
      <c r="MTE151" s="68"/>
      <c r="MTF151" s="70"/>
      <c r="MTG151" s="69"/>
      <c r="MTH151" s="69"/>
      <c r="MTI151" s="69"/>
      <c r="MTJ151" s="69"/>
      <c r="MTK151" s="69"/>
      <c r="MTL151" s="69"/>
      <c r="MTM151" s="69"/>
      <c r="MTN151" s="69"/>
      <c r="MTO151" s="69"/>
      <c r="MTP151" s="69"/>
      <c r="MTQ151" s="64"/>
      <c r="MTR151" s="56"/>
      <c r="MTS151" s="63"/>
      <c r="MTT151" s="63"/>
      <c r="MTU151" s="68"/>
      <c r="MTV151" s="70"/>
      <c r="MTW151" s="69"/>
      <c r="MTX151" s="69"/>
      <c r="MTY151" s="69"/>
      <c r="MTZ151" s="69"/>
      <c r="MUA151" s="69"/>
      <c r="MUB151" s="69"/>
      <c r="MUC151" s="69"/>
      <c r="MUD151" s="69"/>
      <c r="MUE151" s="69"/>
      <c r="MUF151" s="69"/>
      <c r="MUG151" s="64"/>
      <c r="MUH151" s="56"/>
      <c r="MUI151" s="63"/>
      <c r="MUJ151" s="63"/>
      <c r="MUK151" s="68"/>
      <c r="MUL151" s="70"/>
      <c r="MUM151" s="69"/>
      <c r="MUN151" s="69"/>
      <c r="MUO151" s="69"/>
      <c r="MUP151" s="69"/>
      <c r="MUQ151" s="69"/>
      <c r="MUR151" s="69"/>
      <c r="MUS151" s="69"/>
      <c r="MUT151" s="69"/>
      <c r="MUU151" s="69"/>
      <c r="MUV151" s="69"/>
      <c r="MUW151" s="64"/>
      <c r="MUX151" s="56"/>
      <c r="MUY151" s="63"/>
      <c r="MUZ151" s="63"/>
      <c r="MVA151" s="68"/>
      <c r="MVB151" s="70"/>
      <c r="MVC151" s="69"/>
      <c r="MVD151" s="69"/>
      <c r="MVE151" s="69"/>
      <c r="MVF151" s="69"/>
      <c r="MVG151" s="69"/>
      <c r="MVH151" s="69"/>
      <c r="MVI151" s="69"/>
      <c r="MVJ151" s="69"/>
      <c r="MVK151" s="69"/>
      <c r="MVL151" s="69"/>
      <c r="MVM151" s="64"/>
      <c r="MVN151" s="56"/>
      <c r="MVO151" s="63"/>
      <c r="MVP151" s="63"/>
      <c r="MVQ151" s="68"/>
      <c r="MVR151" s="70"/>
      <c r="MVS151" s="69"/>
      <c r="MVT151" s="69"/>
      <c r="MVU151" s="69"/>
      <c r="MVV151" s="69"/>
      <c r="MVW151" s="69"/>
      <c r="MVX151" s="69"/>
      <c r="MVY151" s="69"/>
      <c r="MVZ151" s="69"/>
      <c r="MWA151" s="69"/>
      <c r="MWB151" s="69"/>
      <c r="MWC151" s="64"/>
      <c r="MWD151" s="56"/>
      <c r="MWE151" s="63"/>
      <c r="MWF151" s="63"/>
      <c r="MWG151" s="68"/>
      <c r="MWH151" s="70"/>
      <c r="MWI151" s="69"/>
      <c r="MWJ151" s="69"/>
      <c r="MWK151" s="69"/>
      <c r="MWL151" s="69"/>
      <c r="MWM151" s="69"/>
      <c r="MWN151" s="69"/>
      <c r="MWO151" s="69"/>
      <c r="MWP151" s="69"/>
      <c r="MWQ151" s="69"/>
      <c r="MWR151" s="69"/>
      <c r="MWS151" s="64"/>
      <c r="MWT151" s="56"/>
      <c r="MWU151" s="63"/>
      <c r="MWV151" s="63"/>
      <c r="MWW151" s="68"/>
      <c r="MWX151" s="70"/>
      <c r="MWY151" s="69"/>
      <c r="MWZ151" s="69"/>
      <c r="MXA151" s="69"/>
      <c r="MXB151" s="69"/>
      <c r="MXC151" s="69"/>
      <c r="MXD151" s="69"/>
      <c r="MXE151" s="69"/>
      <c r="MXF151" s="69"/>
      <c r="MXG151" s="69"/>
      <c r="MXH151" s="69"/>
      <c r="MXI151" s="64"/>
      <c r="MXJ151" s="56"/>
      <c r="MXK151" s="63"/>
      <c r="MXL151" s="63"/>
      <c r="MXM151" s="68"/>
      <c r="MXN151" s="70"/>
      <c r="MXO151" s="69"/>
      <c r="MXP151" s="69"/>
      <c r="MXQ151" s="69"/>
      <c r="MXR151" s="69"/>
      <c r="MXS151" s="69"/>
      <c r="MXT151" s="69"/>
      <c r="MXU151" s="69"/>
      <c r="MXV151" s="69"/>
      <c r="MXW151" s="69"/>
      <c r="MXX151" s="69"/>
      <c r="MXY151" s="64"/>
      <c r="MXZ151" s="56"/>
      <c r="MYA151" s="63"/>
      <c r="MYB151" s="63"/>
      <c r="MYC151" s="68"/>
      <c r="MYD151" s="70"/>
      <c r="MYE151" s="69"/>
      <c r="MYF151" s="69"/>
      <c r="MYG151" s="69"/>
      <c r="MYH151" s="69"/>
      <c r="MYI151" s="69"/>
      <c r="MYJ151" s="69"/>
      <c r="MYK151" s="69"/>
      <c r="MYL151" s="69"/>
      <c r="MYM151" s="69"/>
      <c r="MYN151" s="69"/>
      <c r="MYO151" s="64"/>
      <c r="MYP151" s="56"/>
      <c r="MYQ151" s="63"/>
      <c r="MYR151" s="63"/>
      <c r="MYS151" s="68"/>
      <c r="MYT151" s="70"/>
      <c r="MYU151" s="69"/>
      <c r="MYV151" s="69"/>
      <c r="MYW151" s="69"/>
      <c r="MYX151" s="69"/>
      <c r="MYY151" s="69"/>
      <c r="MYZ151" s="69"/>
      <c r="MZA151" s="69"/>
      <c r="MZB151" s="69"/>
      <c r="MZC151" s="69"/>
      <c r="MZD151" s="69"/>
      <c r="MZE151" s="64"/>
      <c r="MZF151" s="56"/>
      <c r="MZG151" s="63"/>
      <c r="MZH151" s="63"/>
      <c r="MZI151" s="68"/>
      <c r="MZJ151" s="70"/>
      <c r="MZK151" s="69"/>
      <c r="MZL151" s="69"/>
      <c r="MZM151" s="69"/>
      <c r="MZN151" s="69"/>
      <c r="MZO151" s="69"/>
      <c r="MZP151" s="69"/>
      <c r="MZQ151" s="69"/>
      <c r="MZR151" s="69"/>
      <c r="MZS151" s="69"/>
      <c r="MZT151" s="69"/>
      <c r="MZU151" s="64"/>
      <c r="MZV151" s="56"/>
      <c r="MZW151" s="63"/>
      <c r="MZX151" s="63"/>
      <c r="MZY151" s="68"/>
      <c r="MZZ151" s="70"/>
      <c r="NAA151" s="69"/>
      <c r="NAB151" s="69"/>
      <c r="NAC151" s="69"/>
      <c r="NAD151" s="69"/>
      <c r="NAE151" s="69"/>
      <c r="NAF151" s="69"/>
      <c r="NAG151" s="69"/>
      <c r="NAH151" s="69"/>
      <c r="NAI151" s="69"/>
      <c r="NAJ151" s="69"/>
      <c r="NAK151" s="64"/>
      <c r="NAL151" s="56"/>
      <c r="NAM151" s="63"/>
      <c r="NAN151" s="63"/>
      <c r="NAO151" s="68"/>
      <c r="NAP151" s="70"/>
      <c r="NAQ151" s="69"/>
      <c r="NAR151" s="69"/>
      <c r="NAS151" s="69"/>
      <c r="NAT151" s="69"/>
      <c r="NAU151" s="69"/>
      <c r="NAV151" s="69"/>
      <c r="NAW151" s="69"/>
      <c r="NAX151" s="69"/>
      <c r="NAY151" s="69"/>
      <c r="NAZ151" s="69"/>
      <c r="NBA151" s="64"/>
      <c r="NBB151" s="56"/>
      <c r="NBC151" s="63"/>
      <c r="NBD151" s="63"/>
      <c r="NBE151" s="68"/>
      <c r="NBF151" s="70"/>
      <c r="NBG151" s="69"/>
      <c r="NBH151" s="69"/>
      <c r="NBI151" s="69"/>
      <c r="NBJ151" s="69"/>
      <c r="NBK151" s="69"/>
      <c r="NBL151" s="69"/>
      <c r="NBM151" s="69"/>
      <c r="NBN151" s="69"/>
      <c r="NBO151" s="69"/>
      <c r="NBP151" s="69"/>
      <c r="NBQ151" s="64"/>
      <c r="NBR151" s="56"/>
      <c r="NBS151" s="63"/>
      <c r="NBT151" s="63"/>
      <c r="NBU151" s="68"/>
      <c r="NBV151" s="70"/>
      <c r="NBW151" s="69"/>
      <c r="NBX151" s="69"/>
      <c r="NBY151" s="69"/>
      <c r="NBZ151" s="69"/>
      <c r="NCA151" s="69"/>
      <c r="NCB151" s="69"/>
      <c r="NCC151" s="69"/>
      <c r="NCD151" s="69"/>
      <c r="NCE151" s="69"/>
      <c r="NCF151" s="69"/>
      <c r="NCG151" s="64"/>
      <c r="NCH151" s="56"/>
      <c r="NCI151" s="63"/>
      <c r="NCJ151" s="63"/>
      <c r="NCK151" s="68"/>
      <c r="NCL151" s="70"/>
      <c r="NCM151" s="69"/>
      <c r="NCN151" s="69"/>
      <c r="NCO151" s="69"/>
      <c r="NCP151" s="69"/>
      <c r="NCQ151" s="69"/>
      <c r="NCR151" s="69"/>
      <c r="NCS151" s="69"/>
      <c r="NCT151" s="69"/>
      <c r="NCU151" s="69"/>
      <c r="NCV151" s="69"/>
      <c r="NCW151" s="64"/>
      <c r="NCX151" s="56"/>
      <c r="NCY151" s="63"/>
      <c r="NCZ151" s="63"/>
      <c r="NDA151" s="68"/>
      <c r="NDB151" s="70"/>
      <c r="NDC151" s="69"/>
      <c r="NDD151" s="69"/>
      <c r="NDE151" s="69"/>
      <c r="NDF151" s="69"/>
      <c r="NDG151" s="69"/>
      <c r="NDH151" s="69"/>
      <c r="NDI151" s="69"/>
      <c r="NDJ151" s="69"/>
      <c r="NDK151" s="69"/>
      <c r="NDL151" s="69"/>
      <c r="NDM151" s="64"/>
      <c r="NDN151" s="56"/>
      <c r="NDO151" s="63"/>
      <c r="NDP151" s="63"/>
      <c r="NDQ151" s="68"/>
      <c r="NDR151" s="70"/>
      <c r="NDS151" s="69"/>
      <c r="NDT151" s="69"/>
      <c r="NDU151" s="69"/>
      <c r="NDV151" s="69"/>
      <c r="NDW151" s="69"/>
      <c r="NDX151" s="69"/>
      <c r="NDY151" s="69"/>
      <c r="NDZ151" s="69"/>
      <c r="NEA151" s="69"/>
      <c r="NEB151" s="69"/>
      <c r="NEC151" s="64"/>
      <c r="NED151" s="56"/>
      <c r="NEE151" s="63"/>
      <c r="NEF151" s="63"/>
      <c r="NEG151" s="68"/>
      <c r="NEH151" s="70"/>
      <c r="NEI151" s="69"/>
      <c r="NEJ151" s="69"/>
      <c r="NEK151" s="69"/>
      <c r="NEL151" s="69"/>
      <c r="NEM151" s="69"/>
      <c r="NEN151" s="69"/>
      <c r="NEO151" s="69"/>
      <c r="NEP151" s="69"/>
      <c r="NEQ151" s="69"/>
      <c r="NER151" s="69"/>
      <c r="NES151" s="64"/>
      <c r="NET151" s="56"/>
      <c r="NEU151" s="63"/>
      <c r="NEV151" s="63"/>
      <c r="NEW151" s="68"/>
      <c r="NEX151" s="70"/>
      <c r="NEY151" s="69"/>
      <c r="NEZ151" s="69"/>
      <c r="NFA151" s="69"/>
      <c r="NFB151" s="69"/>
      <c r="NFC151" s="69"/>
      <c r="NFD151" s="69"/>
      <c r="NFE151" s="69"/>
      <c r="NFF151" s="69"/>
      <c r="NFG151" s="69"/>
      <c r="NFH151" s="69"/>
      <c r="NFI151" s="64"/>
      <c r="NFJ151" s="56"/>
      <c r="NFK151" s="63"/>
      <c r="NFL151" s="63"/>
      <c r="NFM151" s="68"/>
      <c r="NFN151" s="70"/>
      <c r="NFO151" s="69"/>
      <c r="NFP151" s="69"/>
      <c r="NFQ151" s="69"/>
      <c r="NFR151" s="69"/>
      <c r="NFS151" s="69"/>
      <c r="NFT151" s="69"/>
      <c r="NFU151" s="69"/>
      <c r="NFV151" s="69"/>
      <c r="NFW151" s="69"/>
      <c r="NFX151" s="69"/>
      <c r="NFY151" s="64"/>
      <c r="NFZ151" s="56"/>
      <c r="NGA151" s="63"/>
      <c r="NGB151" s="63"/>
      <c r="NGC151" s="68"/>
      <c r="NGD151" s="70"/>
      <c r="NGE151" s="69"/>
      <c r="NGF151" s="69"/>
      <c r="NGG151" s="69"/>
      <c r="NGH151" s="69"/>
      <c r="NGI151" s="69"/>
      <c r="NGJ151" s="69"/>
      <c r="NGK151" s="69"/>
      <c r="NGL151" s="69"/>
      <c r="NGM151" s="69"/>
      <c r="NGN151" s="69"/>
      <c r="NGO151" s="64"/>
      <c r="NGP151" s="56"/>
      <c r="NGQ151" s="63"/>
      <c r="NGR151" s="63"/>
      <c r="NGS151" s="68"/>
      <c r="NGT151" s="70"/>
      <c r="NGU151" s="69"/>
      <c r="NGV151" s="69"/>
      <c r="NGW151" s="69"/>
      <c r="NGX151" s="69"/>
      <c r="NGY151" s="69"/>
      <c r="NGZ151" s="69"/>
      <c r="NHA151" s="69"/>
      <c r="NHB151" s="69"/>
      <c r="NHC151" s="69"/>
      <c r="NHD151" s="69"/>
      <c r="NHE151" s="64"/>
      <c r="NHF151" s="56"/>
      <c r="NHG151" s="63"/>
      <c r="NHH151" s="63"/>
      <c r="NHI151" s="68"/>
      <c r="NHJ151" s="70"/>
      <c r="NHK151" s="69"/>
      <c r="NHL151" s="69"/>
      <c r="NHM151" s="69"/>
      <c r="NHN151" s="69"/>
      <c r="NHO151" s="69"/>
      <c r="NHP151" s="69"/>
      <c r="NHQ151" s="69"/>
      <c r="NHR151" s="69"/>
      <c r="NHS151" s="69"/>
      <c r="NHT151" s="69"/>
      <c r="NHU151" s="64"/>
      <c r="NHV151" s="56"/>
      <c r="NHW151" s="63"/>
      <c r="NHX151" s="63"/>
      <c r="NHY151" s="68"/>
      <c r="NHZ151" s="70"/>
      <c r="NIA151" s="69"/>
      <c r="NIB151" s="69"/>
      <c r="NIC151" s="69"/>
      <c r="NID151" s="69"/>
      <c r="NIE151" s="69"/>
      <c r="NIF151" s="69"/>
      <c r="NIG151" s="69"/>
      <c r="NIH151" s="69"/>
      <c r="NII151" s="69"/>
      <c r="NIJ151" s="69"/>
      <c r="NIK151" s="64"/>
      <c r="NIL151" s="56"/>
      <c r="NIM151" s="63"/>
      <c r="NIN151" s="63"/>
      <c r="NIO151" s="68"/>
      <c r="NIP151" s="70"/>
      <c r="NIQ151" s="69"/>
      <c r="NIR151" s="69"/>
      <c r="NIS151" s="69"/>
      <c r="NIT151" s="69"/>
      <c r="NIU151" s="69"/>
      <c r="NIV151" s="69"/>
      <c r="NIW151" s="69"/>
      <c r="NIX151" s="69"/>
      <c r="NIY151" s="69"/>
      <c r="NIZ151" s="69"/>
      <c r="NJA151" s="64"/>
      <c r="NJB151" s="56"/>
      <c r="NJC151" s="63"/>
      <c r="NJD151" s="63"/>
      <c r="NJE151" s="68"/>
      <c r="NJF151" s="70"/>
      <c r="NJG151" s="69"/>
      <c r="NJH151" s="69"/>
      <c r="NJI151" s="69"/>
      <c r="NJJ151" s="69"/>
      <c r="NJK151" s="69"/>
      <c r="NJL151" s="69"/>
      <c r="NJM151" s="69"/>
      <c r="NJN151" s="69"/>
      <c r="NJO151" s="69"/>
      <c r="NJP151" s="69"/>
      <c r="NJQ151" s="64"/>
      <c r="NJR151" s="56"/>
      <c r="NJS151" s="63"/>
      <c r="NJT151" s="63"/>
      <c r="NJU151" s="68"/>
      <c r="NJV151" s="70"/>
      <c r="NJW151" s="69"/>
      <c r="NJX151" s="69"/>
      <c r="NJY151" s="69"/>
      <c r="NJZ151" s="69"/>
      <c r="NKA151" s="69"/>
      <c r="NKB151" s="69"/>
      <c r="NKC151" s="69"/>
      <c r="NKD151" s="69"/>
      <c r="NKE151" s="69"/>
      <c r="NKF151" s="69"/>
      <c r="NKG151" s="64"/>
      <c r="NKH151" s="56"/>
      <c r="NKI151" s="63"/>
      <c r="NKJ151" s="63"/>
      <c r="NKK151" s="68"/>
      <c r="NKL151" s="70"/>
      <c r="NKM151" s="69"/>
      <c r="NKN151" s="69"/>
      <c r="NKO151" s="69"/>
      <c r="NKP151" s="69"/>
      <c r="NKQ151" s="69"/>
      <c r="NKR151" s="69"/>
      <c r="NKS151" s="69"/>
      <c r="NKT151" s="69"/>
      <c r="NKU151" s="69"/>
      <c r="NKV151" s="69"/>
      <c r="NKW151" s="64"/>
      <c r="NKX151" s="56"/>
      <c r="NKY151" s="63"/>
      <c r="NKZ151" s="63"/>
      <c r="NLA151" s="68"/>
      <c r="NLB151" s="70"/>
      <c r="NLC151" s="69"/>
      <c r="NLD151" s="69"/>
      <c r="NLE151" s="69"/>
      <c r="NLF151" s="69"/>
      <c r="NLG151" s="69"/>
      <c r="NLH151" s="69"/>
      <c r="NLI151" s="69"/>
      <c r="NLJ151" s="69"/>
      <c r="NLK151" s="69"/>
      <c r="NLL151" s="69"/>
      <c r="NLM151" s="64"/>
      <c r="NLN151" s="56"/>
      <c r="NLO151" s="63"/>
      <c r="NLP151" s="63"/>
      <c r="NLQ151" s="68"/>
      <c r="NLR151" s="70"/>
      <c r="NLS151" s="69"/>
      <c r="NLT151" s="69"/>
      <c r="NLU151" s="69"/>
      <c r="NLV151" s="69"/>
      <c r="NLW151" s="69"/>
      <c r="NLX151" s="69"/>
      <c r="NLY151" s="69"/>
      <c r="NLZ151" s="69"/>
      <c r="NMA151" s="69"/>
      <c r="NMB151" s="69"/>
      <c r="NMC151" s="64"/>
      <c r="NMD151" s="56"/>
      <c r="NME151" s="63"/>
      <c r="NMF151" s="63"/>
      <c r="NMG151" s="68"/>
      <c r="NMH151" s="70"/>
      <c r="NMI151" s="69"/>
      <c r="NMJ151" s="69"/>
      <c r="NMK151" s="69"/>
      <c r="NML151" s="69"/>
      <c r="NMM151" s="69"/>
      <c r="NMN151" s="69"/>
      <c r="NMO151" s="69"/>
      <c r="NMP151" s="69"/>
      <c r="NMQ151" s="69"/>
      <c r="NMR151" s="69"/>
      <c r="NMS151" s="64"/>
      <c r="NMT151" s="56"/>
      <c r="NMU151" s="63"/>
      <c r="NMV151" s="63"/>
      <c r="NMW151" s="68"/>
      <c r="NMX151" s="70"/>
      <c r="NMY151" s="69"/>
      <c r="NMZ151" s="69"/>
      <c r="NNA151" s="69"/>
      <c r="NNB151" s="69"/>
      <c r="NNC151" s="69"/>
      <c r="NND151" s="69"/>
      <c r="NNE151" s="69"/>
      <c r="NNF151" s="69"/>
      <c r="NNG151" s="69"/>
      <c r="NNH151" s="69"/>
      <c r="NNI151" s="64"/>
      <c r="NNJ151" s="56"/>
      <c r="NNK151" s="63"/>
      <c r="NNL151" s="63"/>
      <c r="NNM151" s="68"/>
      <c r="NNN151" s="70"/>
      <c r="NNO151" s="69"/>
      <c r="NNP151" s="69"/>
      <c r="NNQ151" s="69"/>
      <c r="NNR151" s="69"/>
      <c r="NNS151" s="69"/>
      <c r="NNT151" s="69"/>
      <c r="NNU151" s="69"/>
      <c r="NNV151" s="69"/>
      <c r="NNW151" s="69"/>
      <c r="NNX151" s="69"/>
      <c r="NNY151" s="64"/>
      <c r="NNZ151" s="56"/>
      <c r="NOA151" s="63"/>
      <c r="NOB151" s="63"/>
      <c r="NOC151" s="68"/>
      <c r="NOD151" s="70"/>
      <c r="NOE151" s="69"/>
      <c r="NOF151" s="69"/>
      <c r="NOG151" s="69"/>
      <c r="NOH151" s="69"/>
      <c r="NOI151" s="69"/>
      <c r="NOJ151" s="69"/>
      <c r="NOK151" s="69"/>
      <c r="NOL151" s="69"/>
      <c r="NOM151" s="69"/>
      <c r="NON151" s="69"/>
      <c r="NOO151" s="64"/>
      <c r="NOP151" s="56"/>
      <c r="NOQ151" s="63"/>
      <c r="NOR151" s="63"/>
      <c r="NOS151" s="68"/>
      <c r="NOT151" s="70"/>
      <c r="NOU151" s="69"/>
      <c r="NOV151" s="69"/>
      <c r="NOW151" s="69"/>
      <c r="NOX151" s="69"/>
      <c r="NOY151" s="69"/>
      <c r="NOZ151" s="69"/>
      <c r="NPA151" s="69"/>
      <c r="NPB151" s="69"/>
      <c r="NPC151" s="69"/>
      <c r="NPD151" s="69"/>
      <c r="NPE151" s="64"/>
      <c r="NPF151" s="56"/>
      <c r="NPG151" s="63"/>
      <c r="NPH151" s="63"/>
      <c r="NPI151" s="68"/>
      <c r="NPJ151" s="70"/>
      <c r="NPK151" s="69"/>
      <c r="NPL151" s="69"/>
      <c r="NPM151" s="69"/>
      <c r="NPN151" s="69"/>
      <c r="NPO151" s="69"/>
      <c r="NPP151" s="69"/>
      <c r="NPQ151" s="69"/>
      <c r="NPR151" s="69"/>
      <c r="NPS151" s="69"/>
      <c r="NPT151" s="69"/>
      <c r="NPU151" s="64"/>
      <c r="NPV151" s="56"/>
      <c r="NPW151" s="63"/>
      <c r="NPX151" s="63"/>
      <c r="NPY151" s="68"/>
      <c r="NPZ151" s="70"/>
      <c r="NQA151" s="69"/>
      <c r="NQB151" s="69"/>
      <c r="NQC151" s="69"/>
      <c r="NQD151" s="69"/>
      <c r="NQE151" s="69"/>
      <c r="NQF151" s="69"/>
      <c r="NQG151" s="69"/>
      <c r="NQH151" s="69"/>
      <c r="NQI151" s="69"/>
      <c r="NQJ151" s="69"/>
      <c r="NQK151" s="64"/>
      <c r="NQL151" s="56"/>
      <c r="NQM151" s="63"/>
      <c r="NQN151" s="63"/>
      <c r="NQO151" s="68"/>
      <c r="NQP151" s="70"/>
      <c r="NQQ151" s="69"/>
      <c r="NQR151" s="69"/>
      <c r="NQS151" s="69"/>
      <c r="NQT151" s="69"/>
      <c r="NQU151" s="69"/>
      <c r="NQV151" s="69"/>
      <c r="NQW151" s="69"/>
      <c r="NQX151" s="69"/>
      <c r="NQY151" s="69"/>
      <c r="NQZ151" s="69"/>
      <c r="NRA151" s="64"/>
      <c r="NRB151" s="56"/>
      <c r="NRC151" s="63"/>
      <c r="NRD151" s="63"/>
      <c r="NRE151" s="68"/>
      <c r="NRF151" s="70"/>
      <c r="NRG151" s="69"/>
      <c r="NRH151" s="69"/>
      <c r="NRI151" s="69"/>
      <c r="NRJ151" s="69"/>
      <c r="NRK151" s="69"/>
      <c r="NRL151" s="69"/>
      <c r="NRM151" s="69"/>
      <c r="NRN151" s="69"/>
      <c r="NRO151" s="69"/>
      <c r="NRP151" s="69"/>
      <c r="NRQ151" s="64"/>
      <c r="NRR151" s="56"/>
      <c r="NRS151" s="63"/>
      <c r="NRT151" s="63"/>
      <c r="NRU151" s="68"/>
      <c r="NRV151" s="70"/>
      <c r="NRW151" s="69"/>
      <c r="NRX151" s="69"/>
      <c r="NRY151" s="69"/>
      <c r="NRZ151" s="69"/>
      <c r="NSA151" s="69"/>
      <c r="NSB151" s="69"/>
      <c r="NSC151" s="69"/>
      <c r="NSD151" s="69"/>
      <c r="NSE151" s="69"/>
      <c r="NSF151" s="69"/>
      <c r="NSG151" s="64"/>
      <c r="NSH151" s="56"/>
      <c r="NSI151" s="63"/>
      <c r="NSJ151" s="63"/>
      <c r="NSK151" s="68"/>
      <c r="NSL151" s="70"/>
      <c r="NSM151" s="69"/>
      <c r="NSN151" s="69"/>
      <c r="NSO151" s="69"/>
      <c r="NSP151" s="69"/>
      <c r="NSQ151" s="69"/>
      <c r="NSR151" s="69"/>
      <c r="NSS151" s="69"/>
      <c r="NST151" s="69"/>
      <c r="NSU151" s="69"/>
      <c r="NSV151" s="69"/>
      <c r="NSW151" s="64"/>
      <c r="NSX151" s="56"/>
      <c r="NSY151" s="63"/>
      <c r="NSZ151" s="63"/>
      <c r="NTA151" s="68"/>
      <c r="NTB151" s="70"/>
      <c r="NTC151" s="69"/>
      <c r="NTD151" s="69"/>
      <c r="NTE151" s="69"/>
      <c r="NTF151" s="69"/>
      <c r="NTG151" s="69"/>
      <c r="NTH151" s="69"/>
      <c r="NTI151" s="69"/>
      <c r="NTJ151" s="69"/>
      <c r="NTK151" s="69"/>
      <c r="NTL151" s="69"/>
      <c r="NTM151" s="64"/>
      <c r="NTN151" s="56"/>
      <c r="NTO151" s="63"/>
      <c r="NTP151" s="63"/>
      <c r="NTQ151" s="68"/>
      <c r="NTR151" s="70"/>
      <c r="NTS151" s="69"/>
      <c r="NTT151" s="69"/>
      <c r="NTU151" s="69"/>
      <c r="NTV151" s="69"/>
      <c r="NTW151" s="69"/>
      <c r="NTX151" s="69"/>
      <c r="NTY151" s="69"/>
      <c r="NTZ151" s="69"/>
      <c r="NUA151" s="69"/>
      <c r="NUB151" s="69"/>
      <c r="NUC151" s="64"/>
      <c r="NUD151" s="56"/>
      <c r="NUE151" s="63"/>
      <c r="NUF151" s="63"/>
      <c r="NUG151" s="68"/>
      <c r="NUH151" s="70"/>
      <c r="NUI151" s="69"/>
      <c r="NUJ151" s="69"/>
      <c r="NUK151" s="69"/>
      <c r="NUL151" s="69"/>
      <c r="NUM151" s="69"/>
      <c r="NUN151" s="69"/>
      <c r="NUO151" s="69"/>
      <c r="NUP151" s="69"/>
      <c r="NUQ151" s="69"/>
      <c r="NUR151" s="69"/>
      <c r="NUS151" s="64"/>
      <c r="NUT151" s="56"/>
      <c r="NUU151" s="63"/>
      <c r="NUV151" s="63"/>
      <c r="NUW151" s="68"/>
      <c r="NUX151" s="70"/>
      <c r="NUY151" s="69"/>
      <c r="NUZ151" s="69"/>
      <c r="NVA151" s="69"/>
      <c r="NVB151" s="69"/>
      <c r="NVC151" s="69"/>
      <c r="NVD151" s="69"/>
      <c r="NVE151" s="69"/>
      <c r="NVF151" s="69"/>
      <c r="NVG151" s="69"/>
      <c r="NVH151" s="69"/>
      <c r="NVI151" s="64"/>
      <c r="NVJ151" s="56"/>
      <c r="NVK151" s="63"/>
      <c r="NVL151" s="63"/>
      <c r="NVM151" s="68"/>
      <c r="NVN151" s="70"/>
      <c r="NVO151" s="69"/>
      <c r="NVP151" s="69"/>
      <c r="NVQ151" s="69"/>
      <c r="NVR151" s="69"/>
      <c r="NVS151" s="69"/>
      <c r="NVT151" s="69"/>
      <c r="NVU151" s="69"/>
      <c r="NVV151" s="69"/>
      <c r="NVW151" s="69"/>
      <c r="NVX151" s="69"/>
      <c r="NVY151" s="64"/>
      <c r="NVZ151" s="56"/>
      <c r="NWA151" s="63"/>
      <c r="NWB151" s="63"/>
      <c r="NWC151" s="68"/>
      <c r="NWD151" s="70"/>
      <c r="NWE151" s="69"/>
      <c r="NWF151" s="69"/>
      <c r="NWG151" s="69"/>
      <c r="NWH151" s="69"/>
      <c r="NWI151" s="69"/>
      <c r="NWJ151" s="69"/>
      <c r="NWK151" s="69"/>
      <c r="NWL151" s="69"/>
      <c r="NWM151" s="69"/>
      <c r="NWN151" s="69"/>
      <c r="NWO151" s="64"/>
      <c r="NWP151" s="56"/>
      <c r="NWQ151" s="63"/>
      <c r="NWR151" s="63"/>
      <c r="NWS151" s="68"/>
      <c r="NWT151" s="70"/>
      <c r="NWU151" s="69"/>
      <c r="NWV151" s="69"/>
      <c r="NWW151" s="69"/>
      <c r="NWX151" s="69"/>
      <c r="NWY151" s="69"/>
      <c r="NWZ151" s="69"/>
      <c r="NXA151" s="69"/>
      <c r="NXB151" s="69"/>
      <c r="NXC151" s="69"/>
      <c r="NXD151" s="69"/>
      <c r="NXE151" s="64"/>
      <c r="NXF151" s="56"/>
      <c r="NXG151" s="63"/>
      <c r="NXH151" s="63"/>
      <c r="NXI151" s="68"/>
      <c r="NXJ151" s="70"/>
      <c r="NXK151" s="69"/>
      <c r="NXL151" s="69"/>
      <c r="NXM151" s="69"/>
      <c r="NXN151" s="69"/>
      <c r="NXO151" s="69"/>
      <c r="NXP151" s="69"/>
      <c r="NXQ151" s="69"/>
      <c r="NXR151" s="69"/>
      <c r="NXS151" s="69"/>
      <c r="NXT151" s="69"/>
      <c r="NXU151" s="64"/>
      <c r="NXV151" s="56"/>
      <c r="NXW151" s="63"/>
      <c r="NXX151" s="63"/>
      <c r="NXY151" s="68"/>
      <c r="NXZ151" s="70"/>
      <c r="NYA151" s="69"/>
      <c r="NYB151" s="69"/>
      <c r="NYC151" s="69"/>
      <c r="NYD151" s="69"/>
      <c r="NYE151" s="69"/>
      <c r="NYF151" s="69"/>
      <c r="NYG151" s="69"/>
      <c r="NYH151" s="69"/>
      <c r="NYI151" s="69"/>
      <c r="NYJ151" s="69"/>
      <c r="NYK151" s="64"/>
      <c r="NYL151" s="56"/>
      <c r="NYM151" s="63"/>
      <c r="NYN151" s="63"/>
      <c r="NYO151" s="68"/>
      <c r="NYP151" s="70"/>
      <c r="NYQ151" s="69"/>
      <c r="NYR151" s="69"/>
      <c r="NYS151" s="69"/>
      <c r="NYT151" s="69"/>
      <c r="NYU151" s="69"/>
      <c r="NYV151" s="69"/>
      <c r="NYW151" s="69"/>
      <c r="NYX151" s="69"/>
      <c r="NYY151" s="69"/>
      <c r="NYZ151" s="69"/>
      <c r="NZA151" s="64"/>
      <c r="NZB151" s="56"/>
      <c r="NZC151" s="63"/>
      <c r="NZD151" s="63"/>
      <c r="NZE151" s="68"/>
      <c r="NZF151" s="70"/>
      <c r="NZG151" s="69"/>
      <c r="NZH151" s="69"/>
      <c r="NZI151" s="69"/>
      <c r="NZJ151" s="69"/>
      <c r="NZK151" s="69"/>
      <c r="NZL151" s="69"/>
      <c r="NZM151" s="69"/>
      <c r="NZN151" s="69"/>
      <c r="NZO151" s="69"/>
      <c r="NZP151" s="69"/>
      <c r="NZQ151" s="64"/>
      <c r="NZR151" s="56"/>
      <c r="NZS151" s="63"/>
      <c r="NZT151" s="63"/>
      <c r="NZU151" s="68"/>
      <c r="NZV151" s="70"/>
      <c r="NZW151" s="69"/>
      <c r="NZX151" s="69"/>
      <c r="NZY151" s="69"/>
      <c r="NZZ151" s="69"/>
      <c r="OAA151" s="69"/>
      <c r="OAB151" s="69"/>
      <c r="OAC151" s="69"/>
      <c r="OAD151" s="69"/>
      <c r="OAE151" s="69"/>
      <c r="OAF151" s="69"/>
      <c r="OAG151" s="64"/>
      <c r="OAH151" s="56"/>
      <c r="OAI151" s="63"/>
      <c r="OAJ151" s="63"/>
      <c r="OAK151" s="68"/>
      <c r="OAL151" s="70"/>
      <c r="OAM151" s="69"/>
      <c r="OAN151" s="69"/>
      <c r="OAO151" s="69"/>
      <c r="OAP151" s="69"/>
      <c r="OAQ151" s="69"/>
      <c r="OAR151" s="69"/>
      <c r="OAS151" s="69"/>
      <c r="OAT151" s="69"/>
      <c r="OAU151" s="69"/>
      <c r="OAV151" s="69"/>
      <c r="OAW151" s="64"/>
      <c r="OAX151" s="56"/>
      <c r="OAY151" s="63"/>
      <c r="OAZ151" s="63"/>
      <c r="OBA151" s="68"/>
      <c r="OBB151" s="70"/>
      <c r="OBC151" s="69"/>
      <c r="OBD151" s="69"/>
      <c r="OBE151" s="69"/>
      <c r="OBF151" s="69"/>
      <c r="OBG151" s="69"/>
      <c r="OBH151" s="69"/>
      <c r="OBI151" s="69"/>
      <c r="OBJ151" s="69"/>
      <c r="OBK151" s="69"/>
      <c r="OBL151" s="69"/>
      <c r="OBM151" s="64"/>
      <c r="OBN151" s="56"/>
      <c r="OBO151" s="63"/>
      <c r="OBP151" s="63"/>
      <c r="OBQ151" s="68"/>
      <c r="OBR151" s="70"/>
      <c r="OBS151" s="69"/>
      <c r="OBT151" s="69"/>
      <c r="OBU151" s="69"/>
      <c r="OBV151" s="69"/>
      <c r="OBW151" s="69"/>
      <c r="OBX151" s="69"/>
      <c r="OBY151" s="69"/>
      <c r="OBZ151" s="69"/>
      <c r="OCA151" s="69"/>
      <c r="OCB151" s="69"/>
      <c r="OCC151" s="64"/>
      <c r="OCD151" s="56"/>
      <c r="OCE151" s="63"/>
      <c r="OCF151" s="63"/>
      <c r="OCG151" s="68"/>
      <c r="OCH151" s="70"/>
      <c r="OCI151" s="69"/>
      <c r="OCJ151" s="69"/>
      <c r="OCK151" s="69"/>
      <c r="OCL151" s="69"/>
      <c r="OCM151" s="69"/>
      <c r="OCN151" s="69"/>
      <c r="OCO151" s="69"/>
      <c r="OCP151" s="69"/>
      <c r="OCQ151" s="69"/>
      <c r="OCR151" s="69"/>
      <c r="OCS151" s="64"/>
      <c r="OCT151" s="56"/>
      <c r="OCU151" s="63"/>
      <c r="OCV151" s="63"/>
      <c r="OCW151" s="68"/>
      <c r="OCX151" s="70"/>
      <c r="OCY151" s="69"/>
      <c r="OCZ151" s="69"/>
      <c r="ODA151" s="69"/>
      <c r="ODB151" s="69"/>
      <c r="ODC151" s="69"/>
      <c r="ODD151" s="69"/>
      <c r="ODE151" s="69"/>
      <c r="ODF151" s="69"/>
      <c r="ODG151" s="69"/>
      <c r="ODH151" s="69"/>
      <c r="ODI151" s="64"/>
      <c r="ODJ151" s="56"/>
      <c r="ODK151" s="63"/>
      <c r="ODL151" s="63"/>
      <c r="ODM151" s="68"/>
      <c r="ODN151" s="70"/>
      <c r="ODO151" s="69"/>
      <c r="ODP151" s="69"/>
      <c r="ODQ151" s="69"/>
      <c r="ODR151" s="69"/>
      <c r="ODS151" s="69"/>
      <c r="ODT151" s="69"/>
      <c r="ODU151" s="69"/>
      <c r="ODV151" s="69"/>
      <c r="ODW151" s="69"/>
      <c r="ODX151" s="69"/>
      <c r="ODY151" s="64"/>
      <c r="ODZ151" s="56"/>
      <c r="OEA151" s="63"/>
      <c r="OEB151" s="63"/>
      <c r="OEC151" s="68"/>
      <c r="OED151" s="70"/>
      <c r="OEE151" s="69"/>
      <c r="OEF151" s="69"/>
      <c r="OEG151" s="69"/>
      <c r="OEH151" s="69"/>
      <c r="OEI151" s="69"/>
      <c r="OEJ151" s="69"/>
      <c r="OEK151" s="69"/>
      <c r="OEL151" s="69"/>
      <c r="OEM151" s="69"/>
      <c r="OEN151" s="69"/>
      <c r="OEO151" s="64"/>
      <c r="OEP151" s="56"/>
      <c r="OEQ151" s="63"/>
      <c r="OER151" s="63"/>
      <c r="OES151" s="68"/>
      <c r="OET151" s="70"/>
      <c r="OEU151" s="69"/>
      <c r="OEV151" s="69"/>
      <c r="OEW151" s="69"/>
      <c r="OEX151" s="69"/>
      <c r="OEY151" s="69"/>
      <c r="OEZ151" s="69"/>
      <c r="OFA151" s="69"/>
      <c r="OFB151" s="69"/>
      <c r="OFC151" s="69"/>
      <c r="OFD151" s="69"/>
      <c r="OFE151" s="64"/>
      <c r="OFF151" s="56"/>
      <c r="OFG151" s="63"/>
      <c r="OFH151" s="63"/>
      <c r="OFI151" s="68"/>
      <c r="OFJ151" s="70"/>
      <c r="OFK151" s="69"/>
      <c r="OFL151" s="69"/>
      <c r="OFM151" s="69"/>
      <c r="OFN151" s="69"/>
      <c r="OFO151" s="69"/>
      <c r="OFP151" s="69"/>
      <c r="OFQ151" s="69"/>
      <c r="OFR151" s="69"/>
      <c r="OFS151" s="69"/>
      <c r="OFT151" s="69"/>
      <c r="OFU151" s="64"/>
      <c r="OFV151" s="56"/>
      <c r="OFW151" s="63"/>
      <c r="OFX151" s="63"/>
      <c r="OFY151" s="68"/>
      <c r="OFZ151" s="70"/>
      <c r="OGA151" s="69"/>
      <c r="OGB151" s="69"/>
      <c r="OGC151" s="69"/>
      <c r="OGD151" s="69"/>
      <c r="OGE151" s="69"/>
      <c r="OGF151" s="69"/>
      <c r="OGG151" s="69"/>
      <c r="OGH151" s="69"/>
      <c r="OGI151" s="69"/>
      <c r="OGJ151" s="69"/>
      <c r="OGK151" s="64"/>
      <c r="OGL151" s="56"/>
      <c r="OGM151" s="63"/>
      <c r="OGN151" s="63"/>
      <c r="OGO151" s="68"/>
      <c r="OGP151" s="70"/>
      <c r="OGQ151" s="69"/>
      <c r="OGR151" s="69"/>
      <c r="OGS151" s="69"/>
      <c r="OGT151" s="69"/>
      <c r="OGU151" s="69"/>
      <c r="OGV151" s="69"/>
      <c r="OGW151" s="69"/>
      <c r="OGX151" s="69"/>
      <c r="OGY151" s="69"/>
      <c r="OGZ151" s="69"/>
      <c r="OHA151" s="64"/>
      <c r="OHB151" s="56"/>
      <c r="OHC151" s="63"/>
      <c r="OHD151" s="63"/>
      <c r="OHE151" s="68"/>
      <c r="OHF151" s="70"/>
      <c r="OHG151" s="69"/>
      <c r="OHH151" s="69"/>
      <c r="OHI151" s="69"/>
      <c r="OHJ151" s="69"/>
      <c r="OHK151" s="69"/>
      <c r="OHL151" s="69"/>
      <c r="OHM151" s="69"/>
      <c r="OHN151" s="69"/>
      <c r="OHO151" s="69"/>
      <c r="OHP151" s="69"/>
      <c r="OHQ151" s="64"/>
      <c r="OHR151" s="56"/>
      <c r="OHS151" s="63"/>
      <c r="OHT151" s="63"/>
      <c r="OHU151" s="68"/>
      <c r="OHV151" s="70"/>
      <c r="OHW151" s="69"/>
      <c r="OHX151" s="69"/>
      <c r="OHY151" s="69"/>
      <c r="OHZ151" s="69"/>
      <c r="OIA151" s="69"/>
      <c r="OIB151" s="69"/>
      <c r="OIC151" s="69"/>
      <c r="OID151" s="69"/>
      <c r="OIE151" s="69"/>
      <c r="OIF151" s="69"/>
      <c r="OIG151" s="64"/>
      <c r="OIH151" s="56"/>
      <c r="OII151" s="63"/>
      <c r="OIJ151" s="63"/>
      <c r="OIK151" s="68"/>
      <c r="OIL151" s="70"/>
      <c r="OIM151" s="69"/>
      <c r="OIN151" s="69"/>
      <c r="OIO151" s="69"/>
      <c r="OIP151" s="69"/>
      <c r="OIQ151" s="69"/>
      <c r="OIR151" s="69"/>
      <c r="OIS151" s="69"/>
      <c r="OIT151" s="69"/>
      <c r="OIU151" s="69"/>
      <c r="OIV151" s="69"/>
      <c r="OIW151" s="64"/>
      <c r="OIX151" s="56"/>
      <c r="OIY151" s="63"/>
      <c r="OIZ151" s="63"/>
      <c r="OJA151" s="68"/>
      <c r="OJB151" s="70"/>
      <c r="OJC151" s="69"/>
      <c r="OJD151" s="69"/>
      <c r="OJE151" s="69"/>
      <c r="OJF151" s="69"/>
      <c r="OJG151" s="69"/>
      <c r="OJH151" s="69"/>
      <c r="OJI151" s="69"/>
      <c r="OJJ151" s="69"/>
      <c r="OJK151" s="69"/>
      <c r="OJL151" s="69"/>
      <c r="OJM151" s="64"/>
      <c r="OJN151" s="56"/>
      <c r="OJO151" s="63"/>
      <c r="OJP151" s="63"/>
      <c r="OJQ151" s="68"/>
      <c r="OJR151" s="70"/>
      <c r="OJS151" s="69"/>
      <c r="OJT151" s="69"/>
      <c r="OJU151" s="69"/>
      <c r="OJV151" s="69"/>
      <c r="OJW151" s="69"/>
      <c r="OJX151" s="69"/>
      <c r="OJY151" s="69"/>
      <c r="OJZ151" s="69"/>
      <c r="OKA151" s="69"/>
      <c r="OKB151" s="69"/>
      <c r="OKC151" s="64"/>
      <c r="OKD151" s="56"/>
      <c r="OKE151" s="63"/>
      <c r="OKF151" s="63"/>
      <c r="OKG151" s="68"/>
      <c r="OKH151" s="70"/>
      <c r="OKI151" s="69"/>
      <c r="OKJ151" s="69"/>
      <c r="OKK151" s="69"/>
      <c r="OKL151" s="69"/>
      <c r="OKM151" s="69"/>
      <c r="OKN151" s="69"/>
      <c r="OKO151" s="69"/>
      <c r="OKP151" s="69"/>
      <c r="OKQ151" s="69"/>
      <c r="OKR151" s="69"/>
      <c r="OKS151" s="64"/>
      <c r="OKT151" s="56"/>
      <c r="OKU151" s="63"/>
      <c r="OKV151" s="63"/>
      <c r="OKW151" s="68"/>
      <c r="OKX151" s="70"/>
      <c r="OKY151" s="69"/>
      <c r="OKZ151" s="69"/>
      <c r="OLA151" s="69"/>
      <c r="OLB151" s="69"/>
      <c r="OLC151" s="69"/>
      <c r="OLD151" s="69"/>
      <c r="OLE151" s="69"/>
      <c r="OLF151" s="69"/>
      <c r="OLG151" s="69"/>
      <c r="OLH151" s="69"/>
      <c r="OLI151" s="64"/>
      <c r="OLJ151" s="56"/>
      <c r="OLK151" s="63"/>
      <c r="OLL151" s="63"/>
      <c r="OLM151" s="68"/>
      <c r="OLN151" s="70"/>
      <c r="OLO151" s="69"/>
      <c r="OLP151" s="69"/>
      <c r="OLQ151" s="69"/>
      <c r="OLR151" s="69"/>
      <c r="OLS151" s="69"/>
      <c r="OLT151" s="69"/>
      <c r="OLU151" s="69"/>
      <c r="OLV151" s="69"/>
      <c r="OLW151" s="69"/>
      <c r="OLX151" s="69"/>
      <c r="OLY151" s="64"/>
      <c r="OLZ151" s="56"/>
      <c r="OMA151" s="63"/>
      <c r="OMB151" s="63"/>
      <c r="OMC151" s="68"/>
      <c r="OMD151" s="70"/>
      <c r="OME151" s="69"/>
      <c r="OMF151" s="69"/>
      <c r="OMG151" s="69"/>
      <c r="OMH151" s="69"/>
      <c r="OMI151" s="69"/>
      <c r="OMJ151" s="69"/>
      <c r="OMK151" s="69"/>
      <c r="OML151" s="69"/>
      <c r="OMM151" s="69"/>
      <c r="OMN151" s="69"/>
      <c r="OMO151" s="64"/>
      <c r="OMP151" s="56"/>
      <c r="OMQ151" s="63"/>
      <c r="OMR151" s="63"/>
      <c r="OMS151" s="68"/>
      <c r="OMT151" s="70"/>
      <c r="OMU151" s="69"/>
      <c r="OMV151" s="69"/>
      <c r="OMW151" s="69"/>
      <c r="OMX151" s="69"/>
      <c r="OMY151" s="69"/>
      <c r="OMZ151" s="69"/>
      <c r="ONA151" s="69"/>
      <c r="ONB151" s="69"/>
      <c r="ONC151" s="69"/>
      <c r="OND151" s="69"/>
      <c r="ONE151" s="64"/>
      <c r="ONF151" s="56"/>
      <c r="ONG151" s="63"/>
      <c r="ONH151" s="63"/>
      <c r="ONI151" s="68"/>
      <c r="ONJ151" s="70"/>
      <c r="ONK151" s="69"/>
      <c r="ONL151" s="69"/>
      <c r="ONM151" s="69"/>
      <c r="ONN151" s="69"/>
      <c r="ONO151" s="69"/>
      <c r="ONP151" s="69"/>
      <c r="ONQ151" s="69"/>
      <c r="ONR151" s="69"/>
      <c r="ONS151" s="69"/>
      <c r="ONT151" s="69"/>
      <c r="ONU151" s="64"/>
      <c r="ONV151" s="56"/>
      <c r="ONW151" s="63"/>
      <c r="ONX151" s="63"/>
      <c r="ONY151" s="68"/>
      <c r="ONZ151" s="70"/>
      <c r="OOA151" s="69"/>
      <c r="OOB151" s="69"/>
      <c r="OOC151" s="69"/>
      <c r="OOD151" s="69"/>
      <c r="OOE151" s="69"/>
      <c r="OOF151" s="69"/>
      <c r="OOG151" s="69"/>
      <c r="OOH151" s="69"/>
      <c r="OOI151" s="69"/>
      <c r="OOJ151" s="69"/>
      <c r="OOK151" s="64"/>
      <c r="OOL151" s="56"/>
      <c r="OOM151" s="63"/>
      <c r="OON151" s="63"/>
      <c r="OOO151" s="68"/>
      <c r="OOP151" s="70"/>
      <c r="OOQ151" s="69"/>
      <c r="OOR151" s="69"/>
      <c r="OOS151" s="69"/>
      <c r="OOT151" s="69"/>
      <c r="OOU151" s="69"/>
      <c r="OOV151" s="69"/>
      <c r="OOW151" s="69"/>
      <c r="OOX151" s="69"/>
      <c r="OOY151" s="69"/>
      <c r="OOZ151" s="69"/>
      <c r="OPA151" s="64"/>
      <c r="OPB151" s="56"/>
      <c r="OPC151" s="63"/>
      <c r="OPD151" s="63"/>
      <c r="OPE151" s="68"/>
      <c r="OPF151" s="70"/>
      <c r="OPG151" s="69"/>
      <c r="OPH151" s="69"/>
      <c r="OPI151" s="69"/>
      <c r="OPJ151" s="69"/>
      <c r="OPK151" s="69"/>
      <c r="OPL151" s="69"/>
      <c r="OPM151" s="69"/>
      <c r="OPN151" s="69"/>
      <c r="OPO151" s="69"/>
      <c r="OPP151" s="69"/>
      <c r="OPQ151" s="64"/>
      <c r="OPR151" s="56"/>
      <c r="OPS151" s="63"/>
      <c r="OPT151" s="63"/>
      <c r="OPU151" s="68"/>
      <c r="OPV151" s="70"/>
      <c r="OPW151" s="69"/>
      <c r="OPX151" s="69"/>
      <c r="OPY151" s="69"/>
      <c r="OPZ151" s="69"/>
      <c r="OQA151" s="69"/>
      <c r="OQB151" s="69"/>
      <c r="OQC151" s="69"/>
      <c r="OQD151" s="69"/>
      <c r="OQE151" s="69"/>
      <c r="OQF151" s="69"/>
      <c r="OQG151" s="64"/>
      <c r="OQH151" s="56"/>
      <c r="OQI151" s="63"/>
      <c r="OQJ151" s="63"/>
      <c r="OQK151" s="68"/>
      <c r="OQL151" s="70"/>
      <c r="OQM151" s="69"/>
      <c r="OQN151" s="69"/>
      <c r="OQO151" s="69"/>
      <c r="OQP151" s="69"/>
      <c r="OQQ151" s="69"/>
      <c r="OQR151" s="69"/>
      <c r="OQS151" s="69"/>
      <c r="OQT151" s="69"/>
      <c r="OQU151" s="69"/>
      <c r="OQV151" s="69"/>
      <c r="OQW151" s="64"/>
      <c r="OQX151" s="56"/>
      <c r="OQY151" s="63"/>
      <c r="OQZ151" s="63"/>
      <c r="ORA151" s="68"/>
      <c r="ORB151" s="70"/>
      <c r="ORC151" s="69"/>
      <c r="ORD151" s="69"/>
      <c r="ORE151" s="69"/>
      <c r="ORF151" s="69"/>
      <c r="ORG151" s="69"/>
      <c r="ORH151" s="69"/>
      <c r="ORI151" s="69"/>
      <c r="ORJ151" s="69"/>
      <c r="ORK151" s="69"/>
      <c r="ORL151" s="69"/>
      <c r="ORM151" s="64"/>
      <c r="ORN151" s="56"/>
      <c r="ORO151" s="63"/>
      <c r="ORP151" s="63"/>
      <c r="ORQ151" s="68"/>
      <c r="ORR151" s="70"/>
      <c r="ORS151" s="69"/>
      <c r="ORT151" s="69"/>
      <c r="ORU151" s="69"/>
      <c r="ORV151" s="69"/>
      <c r="ORW151" s="69"/>
      <c r="ORX151" s="69"/>
      <c r="ORY151" s="69"/>
      <c r="ORZ151" s="69"/>
      <c r="OSA151" s="69"/>
      <c r="OSB151" s="69"/>
      <c r="OSC151" s="64"/>
      <c r="OSD151" s="56"/>
      <c r="OSE151" s="63"/>
      <c r="OSF151" s="63"/>
      <c r="OSG151" s="68"/>
      <c r="OSH151" s="70"/>
      <c r="OSI151" s="69"/>
      <c r="OSJ151" s="69"/>
      <c r="OSK151" s="69"/>
      <c r="OSL151" s="69"/>
      <c r="OSM151" s="69"/>
      <c r="OSN151" s="69"/>
      <c r="OSO151" s="69"/>
      <c r="OSP151" s="69"/>
      <c r="OSQ151" s="69"/>
      <c r="OSR151" s="69"/>
      <c r="OSS151" s="64"/>
      <c r="OST151" s="56"/>
      <c r="OSU151" s="63"/>
      <c r="OSV151" s="63"/>
      <c r="OSW151" s="68"/>
      <c r="OSX151" s="70"/>
      <c r="OSY151" s="69"/>
      <c r="OSZ151" s="69"/>
      <c r="OTA151" s="69"/>
      <c r="OTB151" s="69"/>
      <c r="OTC151" s="69"/>
      <c r="OTD151" s="69"/>
      <c r="OTE151" s="69"/>
      <c r="OTF151" s="69"/>
      <c r="OTG151" s="69"/>
      <c r="OTH151" s="69"/>
      <c r="OTI151" s="64"/>
      <c r="OTJ151" s="56"/>
      <c r="OTK151" s="63"/>
      <c r="OTL151" s="63"/>
      <c r="OTM151" s="68"/>
      <c r="OTN151" s="70"/>
      <c r="OTO151" s="69"/>
      <c r="OTP151" s="69"/>
      <c r="OTQ151" s="69"/>
      <c r="OTR151" s="69"/>
      <c r="OTS151" s="69"/>
      <c r="OTT151" s="69"/>
      <c r="OTU151" s="69"/>
      <c r="OTV151" s="69"/>
      <c r="OTW151" s="69"/>
      <c r="OTX151" s="69"/>
      <c r="OTY151" s="64"/>
      <c r="OTZ151" s="56"/>
      <c r="OUA151" s="63"/>
      <c r="OUB151" s="63"/>
      <c r="OUC151" s="68"/>
      <c r="OUD151" s="70"/>
      <c r="OUE151" s="69"/>
      <c r="OUF151" s="69"/>
      <c r="OUG151" s="69"/>
      <c r="OUH151" s="69"/>
      <c r="OUI151" s="69"/>
      <c r="OUJ151" s="69"/>
      <c r="OUK151" s="69"/>
      <c r="OUL151" s="69"/>
      <c r="OUM151" s="69"/>
      <c r="OUN151" s="69"/>
      <c r="OUO151" s="64"/>
      <c r="OUP151" s="56"/>
      <c r="OUQ151" s="63"/>
      <c r="OUR151" s="63"/>
      <c r="OUS151" s="68"/>
      <c r="OUT151" s="70"/>
      <c r="OUU151" s="69"/>
      <c r="OUV151" s="69"/>
      <c r="OUW151" s="69"/>
      <c r="OUX151" s="69"/>
      <c r="OUY151" s="69"/>
      <c r="OUZ151" s="69"/>
      <c r="OVA151" s="69"/>
      <c r="OVB151" s="69"/>
      <c r="OVC151" s="69"/>
      <c r="OVD151" s="69"/>
      <c r="OVE151" s="64"/>
      <c r="OVF151" s="56"/>
      <c r="OVG151" s="63"/>
      <c r="OVH151" s="63"/>
      <c r="OVI151" s="68"/>
      <c r="OVJ151" s="70"/>
      <c r="OVK151" s="69"/>
      <c r="OVL151" s="69"/>
      <c r="OVM151" s="69"/>
      <c r="OVN151" s="69"/>
      <c r="OVO151" s="69"/>
      <c r="OVP151" s="69"/>
      <c r="OVQ151" s="69"/>
      <c r="OVR151" s="69"/>
      <c r="OVS151" s="69"/>
      <c r="OVT151" s="69"/>
      <c r="OVU151" s="64"/>
      <c r="OVV151" s="56"/>
      <c r="OVW151" s="63"/>
      <c r="OVX151" s="63"/>
      <c r="OVY151" s="68"/>
      <c r="OVZ151" s="70"/>
      <c r="OWA151" s="69"/>
      <c r="OWB151" s="69"/>
      <c r="OWC151" s="69"/>
      <c r="OWD151" s="69"/>
      <c r="OWE151" s="69"/>
      <c r="OWF151" s="69"/>
      <c r="OWG151" s="69"/>
      <c r="OWH151" s="69"/>
      <c r="OWI151" s="69"/>
      <c r="OWJ151" s="69"/>
      <c r="OWK151" s="64"/>
      <c r="OWL151" s="56"/>
      <c r="OWM151" s="63"/>
      <c r="OWN151" s="63"/>
      <c r="OWO151" s="68"/>
      <c r="OWP151" s="70"/>
      <c r="OWQ151" s="69"/>
      <c r="OWR151" s="69"/>
      <c r="OWS151" s="69"/>
      <c r="OWT151" s="69"/>
      <c r="OWU151" s="69"/>
      <c r="OWV151" s="69"/>
      <c r="OWW151" s="69"/>
      <c r="OWX151" s="69"/>
      <c r="OWY151" s="69"/>
      <c r="OWZ151" s="69"/>
      <c r="OXA151" s="64"/>
      <c r="OXB151" s="56"/>
      <c r="OXC151" s="63"/>
      <c r="OXD151" s="63"/>
      <c r="OXE151" s="68"/>
      <c r="OXF151" s="70"/>
      <c r="OXG151" s="69"/>
      <c r="OXH151" s="69"/>
      <c r="OXI151" s="69"/>
      <c r="OXJ151" s="69"/>
      <c r="OXK151" s="69"/>
      <c r="OXL151" s="69"/>
      <c r="OXM151" s="69"/>
      <c r="OXN151" s="69"/>
      <c r="OXO151" s="69"/>
      <c r="OXP151" s="69"/>
      <c r="OXQ151" s="64"/>
      <c r="OXR151" s="56"/>
      <c r="OXS151" s="63"/>
      <c r="OXT151" s="63"/>
      <c r="OXU151" s="68"/>
      <c r="OXV151" s="70"/>
      <c r="OXW151" s="69"/>
      <c r="OXX151" s="69"/>
      <c r="OXY151" s="69"/>
      <c r="OXZ151" s="69"/>
      <c r="OYA151" s="69"/>
      <c r="OYB151" s="69"/>
      <c r="OYC151" s="69"/>
      <c r="OYD151" s="69"/>
      <c r="OYE151" s="69"/>
      <c r="OYF151" s="69"/>
      <c r="OYG151" s="64"/>
      <c r="OYH151" s="56"/>
      <c r="OYI151" s="63"/>
      <c r="OYJ151" s="63"/>
      <c r="OYK151" s="68"/>
      <c r="OYL151" s="70"/>
      <c r="OYM151" s="69"/>
      <c r="OYN151" s="69"/>
      <c r="OYO151" s="69"/>
      <c r="OYP151" s="69"/>
      <c r="OYQ151" s="69"/>
      <c r="OYR151" s="69"/>
      <c r="OYS151" s="69"/>
      <c r="OYT151" s="69"/>
      <c r="OYU151" s="69"/>
      <c r="OYV151" s="69"/>
      <c r="OYW151" s="64"/>
      <c r="OYX151" s="56"/>
      <c r="OYY151" s="63"/>
      <c r="OYZ151" s="63"/>
      <c r="OZA151" s="68"/>
      <c r="OZB151" s="70"/>
      <c r="OZC151" s="69"/>
      <c r="OZD151" s="69"/>
      <c r="OZE151" s="69"/>
      <c r="OZF151" s="69"/>
      <c r="OZG151" s="69"/>
      <c r="OZH151" s="69"/>
      <c r="OZI151" s="69"/>
      <c r="OZJ151" s="69"/>
      <c r="OZK151" s="69"/>
      <c r="OZL151" s="69"/>
      <c r="OZM151" s="64"/>
      <c r="OZN151" s="56"/>
      <c r="OZO151" s="63"/>
      <c r="OZP151" s="63"/>
      <c r="OZQ151" s="68"/>
      <c r="OZR151" s="70"/>
      <c r="OZS151" s="69"/>
      <c r="OZT151" s="69"/>
      <c r="OZU151" s="69"/>
      <c r="OZV151" s="69"/>
      <c r="OZW151" s="69"/>
      <c r="OZX151" s="69"/>
      <c r="OZY151" s="69"/>
      <c r="OZZ151" s="69"/>
      <c r="PAA151" s="69"/>
      <c r="PAB151" s="69"/>
      <c r="PAC151" s="64"/>
      <c r="PAD151" s="56"/>
      <c r="PAE151" s="63"/>
      <c r="PAF151" s="63"/>
      <c r="PAG151" s="68"/>
      <c r="PAH151" s="70"/>
      <c r="PAI151" s="69"/>
      <c r="PAJ151" s="69"/>
      <c r="PAK151" s="69"/>
      <c r="PAL151" s="69"/>
      <c r="PAM151" s="69"/>
      <c r="PAN151" s="69"/>
      <c r="PAO151" s="69"/>
      <c r="PAP151" s="69"/>
      <c r="PAQ151" s="69"/>
      <c r="PAR151" s="69"/>
      <c r="PAS151" s="64"/>
      <c r="PAT151" s="56"/>
      <c r="PAU151" s="63"/>
      <c r="PAV151" s="63"/>
      <c r="PAW151" s="68"/>
      <c r="PAX151" s="70"/>
      <c r="PAY151" s="69"/>
      <c r="PAZ151" s="69"/>
      <c r="PBA151" s="69"/>
      <c r="PBB151" s="69"/>
      <c r="PBC151" s="69"/>
      <c r="PBD151" s="69"/>
      <c r="PBE151" s="69"/>
      <c r="PBF151" s="69"/>
      <c r="PBG151" s="69"/>
      <c r="PBH151" s="69"/>
      <c r="PBI151" s="64"/>
      <c r="PBJ151" s="56"/>
      <c r="PBK151" s="63"/>
      <c r="PBL151" s="63"/>
      <c r="PBM151" s="68"/>
      <c r="PBN151" s="70"/>
      <c r="PBO151" s="69"/>
      <c r="PBP151" s="69"/>
      <c r="PBQ151" s="69"/>
      <c r="PBR151" s="69"/>
      <c r="PBS151" s="69"/>
      <c r="PBT151" s="69"/>
      <c r="PBU151" s="69"/>
      <c r="PBV151" s="69"/>
      <c r="PBW151" s="69"/>
      <c r="PBX151" s="69"/>
      <c r="PBY151" s="64"/>
      <c r="PBZ151" s="56"/>
      <c r="PCA151" s="63"/>
      <c r="PCB151" s="63"/>
      <c r="PCC151" s="68"/>
      <c r="PCD151" s="70"/>
      <c r="PCE151" s="69"/>
      <c r="PCF151" s="69"/>
      <c r="PCG151" s="69"/>
      <c r="PCH151" s="69"/>
      <c r="PCI151" s="69"/>
      <c r="PCJ151" s="69"/>
      <c r="PCK151" s="69"/>
      <c r="PCL151" s="69"/>
      <c r="PCM151" s="69"/>
      <c r="PCN151" s="69"/>
      <c r="PCO151" s="64"/>
      <c r="PCP151" s="56"/>
      <c r="PCQ151" s="63"/>
      <c r="PCR151" s="63"/>
      <c r="PCS151" s="68"/>
      <c r="PCT151" s="70"/>
      <c r="PCU151" s="69"/>
      <c r="PCV151" s="69"/>
      <c r="PCW151" s="69"/>
      <c r="PCX151" s="69"/>
      <c r="PCY151" s="69"/>
      <c r="PCZ151" s="69"/>
      <c r="PDA151" s="69"/>
      <c r="PDB151" s="69"/>
      <c r="PDC151" s="69"/>
      <c r="PDD151" s="69"/>
      <c r="PDE151" s="64"/>
      <c r="PDF151" s="56"/>
      <c r="PDG151" s="63"/>
      <c r="PDH151" s="63"/>
      <c r="PDI151" s="68"/>
      <c r="PDJ151" s="70"/>
      <c r="PDK151" s="69"/>
      <c r="PDL151" s="69"/>
      <c r="PDM151" s="69"/>
      <c r="PDN151" s="69"/>
      <c r="PDO151" s="69"/>
      <c r="PDP151" s="69"/>
      <c r="PDQ151" s="69"/>
      <c r="PDR151" s="69"/>
      <c r="PDS151" s="69"/>
      <c r="PDT151" s="69"/>
      <c r="PDU151" s="64"/>
      <c r="PDV151" s="56"/>
      <c r="PDW151" s="63"/>
      <c r="PDX151" s="63"/>
      <c r="PDY151" s="68"/>
      <c r="PDZ151" s="70"/>
      <c r="PEA151" s="69"/>
      <c r="PEB151" s="69"/>
      <c r="PEC151" s="69"/>
      <c r="PED151" s="69"/>
      <c r="PEE151" s="69"/>
      <c r="PEF151" s="69"/>
      <c r="PEG151" s="69"/>
      <c r="PEH151" s="69"/>
      <c r="PEI151" s="69"/>
      <c r="PEJ151" s="69"/>
      <c r="PEK151" s="64"/>
      <c r="PEL151" s="56"/>
      <c r="PEM151" s="63"/>
      <c r="PEN151" s="63"/>
      <c r="PEO151" s="68"/>
      <c r="PEP151" s="70"/>
      <c r="PEQ151" s="69"/>
      <c r="PER151" s="69"/>
      <c r="PES151" s="69"/>
      <c r="PET151" s="69"/>
      <c r="PEU151" s="69"/>
      <c r="PEV151" s="69"/>
      <c r="PEW151" s="69"/>
      <c r="PEX151" s="69"/>
      <c r="PEY151" s="69"/>
      <c r="PEZ151" s="69"/>
      <c r="PFA151" s="64"/>
      <c r="PFB151" s="56"/>
      <c r="PFC151" s="63"/>
      <c r="PFD151" s="63"/>
      <c r="PFE151" s="68"/>
      <c r="PFF151" s="70"/>
      <c r="PFG151" s="69"/>
      <c r="PFH151" s="69"/>
      <c r="PFI151" s="69"/>
      <c r="PFJ151" s="69"/>
      <c r="PFK151" s="69"/>
      <c r="PFL151" s="69"/>
      <c r="PFM151" s="69"/>
      <c r="PFN151" s="69"/>
      <c r="PFO151" s="69"/>
      <c r="PFP151" s="69"/>
      <c r="PFQ151" s="64"/>
      <c r="PFR151" s="56"/>
      <c r="PFS151" s="63"/>
      <c r="PFT151" s="63"/>
      <c r="PFU151" s="68"/>
      <c r="PFV151" s="70"/>
      <c r="PFW151" s="69"/>
      <c r="PFX151" s="69"/>
      <c r="PFY151" s="69"/>
      <c r="PFZ151" s="69"/>
      <c r="PGA151" s="69"/>
      <c r="PGB151" s="69"/>
      <c r="PGC151" s="69"/>
      <c r="PGD151" s="69"/>
      <c r="PGE151" s="69"/>
      <c r="PGF151" s="69"/>
      <c r="PGG151" s="64"/>
      <c r="PGH151" s="56"/>
      <c r="PGI151" s="63"/>
      <c r="PGJ151" s="63"/>
      <c r="PGK151" s="68"/>
      <c r="PGL151" s="70"/>
      <c r="PGM151" s="69"/>
      <c r="PGN151" s="69"/>
      <c r="PGO151" s="69"/>
      <c r="PGP151" s="69"/>
      <c r="PGQ151" s="69"/>
      <c r="PGR151" s="69"/>
      <c r="PGS151" s="69"/>
      <c r="PGT151" s="69"/>
      <c r="PGU151" s="69"/>
      <c r="PGV151" s="69"/>
      <c r="PGW151" s="64"/>
      <c r="PGX151" s="56"/>
      <c r="PGY151" s="63"/>
      <c r="PGZ151" s="63"/>
      <c r="PHA151" s="68"/>
      <c r="PHB151" s="70"/>
      <c r="PHC151" s="69"/>
      <c r="PHD151" s="69"/>
      <c r="PHE151" s="69"/>
      <c r="PHF151" s="69"/>
      <c r="PHG151" s="69"/>
      <c r="PHH151" s="69"/>
      <c r="PHI151" s="69"/>
      <c r="PHJ151" s="69"/>
      <c r="PHK151" s="69"/>
      <c r="PHL151" s="69"/>
      <c r="PHM151" s="64"/>
      <c r="PHN151" s="56"/>
      <c r="PHO151" s="63"/>
      <c r="PHP151" s="63"/>
      <c r="PHQ151" s="68"/>
      <c r="PHR151" s="70"/>
      <c r="PHS151" s="69"/>
      <c r="PHT151" s="69"/>
      <c r="PHU151" s="69"/>
      <c r="PHV151" s="69"/>
      <c r="PHW151" s="69"/>
      <c r="PHX151" s="69"/>
      <c r="PHY151" s="69"/>
      <c r="PHZ151" s="69"/>
      <c r="PIA151" s="69"/>
      <c r="PIB151" s="69"/>
      <c r="PIC151" s="64"/>
      <c r="PID151" s="56"/>
      <c r="PIE151" s="63"/>
      <c r="PIF151" s="63"/>
      <c r="PIG151" s="68"/>
      <c r="PIH151" s="70"/>
      <c r="PII151" s="69"/>
      <c r="PIJ151" s="69"/>
      <c r="PIK151" s="69"/>
      <c r="PIL151" s="69"/>
      <c r="PIM151" s="69"/>
      <c r="PIN151" s="69"/>
      <c r="PIO151" s="69"/>
      <c r="PIP151" s="69"/>
      <c r="PIQ151" s="69"/>
      <c r="PIR151" s="69"/>
      <c r="PIS151" s="64"/>
      <c r="PIT151" s="56"/>
      <c r="PIU151" s="63"/>
      <c r="PIV151" s="63"/>
      <c r="PIW151" s="68"/>
      <c r="PIX151" s="70"/>
      <c r="PIY151" s="69"/>
      <c r="PIZ151" s="69"/>
      <c r="PJA151" s="69"/>
      <c r="PJB151" s="69"/>
      <c r="PJC151" s="69"/>
      <c r="PJD151" s="69"/>
      <c r="PJE151" s="69"/>
      <c r="PJF151" s="69"/>
      <c r="PJG151" s="69"/>
      <c r="PJH151" s="69"/>
      <c r="PJI151" s="64"/>
      <c r="PJJ151" s="56"/>
      <c r="PJK151" s="63"/>
      <c r="PJL151" s="63"/>
      <c r="PJM151" s="68"/>
      <c r="PJN151" s="70"/>
      <c r="PJO151" s="69"/>
      <c r="PJP151" s="69"/>
      <c r="PJQ151" s="69"/>
      <c r="PJR151" s="69"/>
      <c r="PJS151" s="69"/>
      <c r="PJT151" s="69"/>
      <c r="PJU151" s="69"/>
      <c r="PJV151" s="69"/>
      <c r="PJW151" s="69"/>
      <c r="PJX151" s="69"/>
      <c r="PJY151" s="64"/>
      <c r="PJZ151" s="56"/>
      <c r="PKA151" s="63"/>
      <c r="PKB151" s="63"/>
      <c r="PKC151" s="68"/>
      <c r="PKD151" s="70"/>
      <c r="PKE151" s="69"/>
      <c r="PKF151" s="69"/>
      <c r="PKG151" s="69"/>
      <c r="PKH151" s="69"/>
      <c r="PKI151" s="69"/>
      <c r="PKJ151" s="69"/>
      <c r="PKK151" s="69"/>
      <c r="PKL151" s="69"/>
      <c r="PKM151" s="69"/>
      <c r="PKN151" s="69"/>
      <c r="PKO151" s="64"/>
      <c r="PKP151" s="56"/>
      <c r="PKQ151" s="63"/>
      <c r="PKR151" s="63"/>
      <c r="PKS151" s="68"/>
      <c r="PKT151" s="70"/>
      <c r="PKU151" s="69"/>
      <c r="PKV151" s="69"/>
      <c r="PKW151" s="69"/>
      <c r="PKX151" s="69"/>
      <c r="PKY151" s="69"/>
      <c r="PKZ151" s="69"/>
      <c r="PLA151" s="69"/>
      <c r="PLB151" s="69"/>
      <c r="PLC151" s="69"/>
      <c r="PLD151" s="69"/>
      <c r="PLE151" s="64"/>
      <c r="PLF151" s="56"/>
      <c r="PLG151" s="63"/>
      <c r="PLH151" s="63"/>
      <c r="PLI151" s="68"/>
      <c r="PLJ151" s="70"/>
      <c r="PLK151" s="69"/>
      <c r="PLL151" s="69"/>
      <c r="PLM151" s="69"/>
      <c r="PLN151" s="69"/>
      <c r="PLO151" s="69"/>
      <c r="PLP151" s="69"/>
      <c r="PLQ151" s="69"/>
      <c r="PLR151" s="69"/>
      <c r="PLS151" s="69"/>
      <c r="PLT151" s="69"/>
      <c r="PLU151" s="64"/>
      <c r="PLV151" s="56"/>
      <c r="PLW151" s="63"/>
      <c r="PLX151" s="63"/>
      <c r="PLY151" s="68"/>
      <c r="PLZ151" s="70"/>
      <c r="PMA151" s="69"/>
      <c r="PMB151" s="69"/>
      <c r="PMC151" s="69"/>
      <c r="PMD151" s="69"/>
      <c r="PME151" s="69"/>
      <c r="PMF151" s="69"/>
      <c r="PMG151" s="69"/>
      <c r="PMH151" s="69"/>
      <c r="PMI151" s="69"/>
      <c r="PMJ151" s="69"/>
      <c r="PMK151" s="64"/>
      <c r="PML151" s="56"/>
      <c r="PMM151" s="63"/>
      <c r="PMN151" s="63"/>
      <c r="PMO151" s="68"/>
      <c r="PMP151" s="70"/>
      <c r="PMQ151" s="69"/>
      <c r="PMR151" s="69"/>
      <c r="PMS151" s="69"/>
      <c r="PMT151" s="69"/>
      <c r="PMU151" s="69"/>
      <c r="PMV151" s="69"/>
      <c r="PMW151" s="69"/>
      <c r="PMX151" s="69"/>
      <c r="PMY151" s="69"/>
      <c r="PMZ151" s="69"/>
      <c r="PNA151" s="64"/>
      <c r="PNB151" s="56"/>
      <c r="PNC151" s="63"/>
      <c r="PND151" s="63"/>
      <c r="PNE151" s="68"/>
      <c r="PNF151" s="70"/>
      <c r="PNG151" s="69"/>
      <c r="PNH151" s="69"/>
      <c r="PNI151" s="69"/>
      <c r="PNJ151" s="69"/>
      <c r="PNK151" s="69"/>
      <c r="PNL151" s="69"/>
      <c r="PNM151" s="69"/>
      <c r="PNN151" s="69"/>
      <c r="PNO151" s="69"/>
      <c r="PNP151" s="69"/>
      <c r="PNQ151" s="64"/>
      <c r="PNR151" s="56"/>
      <c r="PNS151" s="63"/>
      <c r="PNT151" s="63"/>
      <c r="PNU151" s="68"/>
      <c r="PNV151" s="70"/>
      <c r="PNW151" s="69"/>
      <c r="PNX151" s="69"/>
      <c r="PNY151" s="69"/>
      <c r="PNZ151" s="69"/>
      <c r="POA151" s="69"/>
      <c r="POB151" s="69"/>
      <c r="POC151" s="69"/>
      <c r="POD151" s="69"/>
      <c r="POE151" s="69"/>
      <c r="POF151" s="69"/>
      <c r="POG151" s="64"/>
      <c r="POH151" s="56"/>
      <c r="POI151" s="63"/>
      <c r="POJ151" s="63"/>
      <c r="POK151" s="68"/>
      <c r="POL151" s="70"/>
      <c r="POM151" s="69"/>
      <c r="PON151" s="69"/>
      <c r="POO151" s="69"/>
      <c r="POP151" s="69"/>
      <c r="POQ151" s="69"/>
      <c r="POR151" s="69"/>
      <c r="POS151" s="69"/>
      <c r="POT151" s="69"/>
      <c r="POU151" s="69"/>
      <c r="POV151" s="69"/>
      <c r="POW151" s="64"/>
      <c r="POX151" s="56"/>
      <c r="POY151" s="63"/>
      <c r="POZ151" s="63"/>
      <c r="PPA151" s="68"/>
      <c r="PPB151" s="70"/>
      <c r="PPC151" s="69"/>
      <c r="PPD151" s="69"/>
      <c r="PPE151" s="69"/>
      <c r="PPF151" s="69"/>
      <c r="PPG151" s="69"/>
      <c r="PPH151" s="69"/>
      <c r="PPI151" s="69"/>
      <c r="PPJ151" s="69"/>
      <c r="PPK151" s="69"/>
      <c r="PPL151" s="69"/>
      <c r="PPM151" s="64"/>
      <c r="PPN151" s="56"/>
      <c r="PPO151" s="63"/>
      <c r="PPP151" s="63"/>
      <c r="PPQ151" s="68"/>
      <c r="PPR151" s="70"/>
      <c r="PPS151" s="69"/>
      <c r="PPT151" s="69"/>
      <c r="PPU151" s="69"/>
      <c r="PPV151" s="69"/>
      <c r="PPW151" s="69"/>
      <c r="PPX151" s="69"/>
      <c r="PPY151" s="69"/>
      <c r="PPZ151" s="69"/>
      <c r="PQA151" s="69"/>
      <c r="PQB151" s="69"/>
      <c r="PQC151" s="64"/>
      <c r="PQD151" s="56"/>
      <c r="PQE151" s="63"/>
      <c r="PQF151" s="63"/>
      <c r="PQG151" s="68"/>
      <c r="PQH151" s="70"/>
      <c r="PQI151" s="69"/>
      <c r="PQJ151" s="69"/>
      <c r="PQK151" s="69"/>
      <c r="PQL151" s="69"/>
      <c r="PQM151" s="69"/>
      <c r="PQN151" s="69"/>
      <c r="PQO151" s="69"/>
      <c r="PQP151" s="69"/>
      <c r="PQQ151" s="69"/>
      <c r="PQR151" s="69"/>
      <c r="PQS151" s="64"/>
      <c r="PQT151" s="56"/>
      <c r="PQU151" s="63"/>
      <c r="PQV151" s="63"/>
      <c r="PQW151" s="68"/>
      <c r="PQX151" s="70"/>
      <c r="PQY151" s="69"/>
      <c r="PQZ151" s="69"/>
      <c r="PRA151" s="69"/>
      <c r="PRB151" s="69"/>
      <c r="PRC151" s="69"/>
      <c r="PRD151" s="69"/>
      <c r="PRE151" s="69"/>
      <c r="PRF151" s="69"/>
      <c r="PRG151" s="69"/>
      <c r="PRH151" s="69"/>
      <c r="PRI151" s="64"/>
      <c r="PRJ151" s="56"/>
      <c r="PRK151" s="63"/>
      <c r="PRL151" s="63"/>
      <c r="PRM151" s="68"/>
      <c r="PRN151" s="70"/>
      <c r="PRO151" s="69"/>
      <c r="PRP151" s="69"/>
      <c r="PRQ151" s="69"/>
      <c r="PRR151" s="69"/>
      <c r="PRS151" s="69"/>
      <c r="PRT151" s="69"/>
      <c r="PRU151" s="69"/>
      <c r="PRV151" s="69"/>
      <c r="PRW151" s="69"/>
      <c r="PRX151" s="69"/>
      <c r="PRY151" s="64"/>
      <c r="PRZ151" s="56"/>
      <c r="PSA151" s="63"/>
      <c r="PSB151" s="63"/>
      <c r="PSC151" s="68"/>
      <c r="PSD151" s="70"/>
      <c r="PSE151" s="69"/>
      <c r="PSF151" s="69"/>
      <c r="PSG151" s="69"/>
      <c r="PSH151" s="69"/>
      <c r="PSI151" s="69"/>
      <c r="PSJ151" s="69"/>
      <c r="PSK151" s="69"/>
      <c r="PSL151" s="69"/>
      <c r="PSM151" s="69"/>
      <c r="PSN151" s="69"/>
      <c r="PSO151" s="64"/>
      <c r="PSP151" s="56"/>
      <c r="PSQ151" s="63"/>
      <c r="PSR151" s="63"/>
      <c r="PSS151" s="68"/>
      <c r="PST151" s="70"/>
      <c r="PSU151" s="69"/>
      <c r="PSV151" s="69"/>
      <c r="PSW151" s="69"/>
      <c r="PSX151" s="69"/>
      <c r="PSY151" s="69"/>
      <c r="PSZ151" s="69"/>
      <c r="PTA151" s="69"/>
      <c r="PTB151" s="69"/>
      <c r="PTC151" s="69"/>
      <c r="PTD151" s="69"/>
      <c r="PTE151" s="64"/>
      <c r="PTF151" s="56"/>
      <c r="PTG151" s="63"/>
      <c r="PTH151" s="63"/>
      <c r="PTI151" s="68"/>
      <c r="PTJ151" s="70"/>
      <c r="PTK151" s="69"/>
      <c r="PTL151" s="69"/>
      <c r="PTM151" s="69"/>
      <c r="PTN151" s="69"/>
      <c r="PTO151" s="69"/>
      <c r="PTP151" s="69"/>
      <c r="PTQ151" s="69"/>
      <c r="PTR151" s="69"/>
      <c r="PTS151" s="69"/>
      <c r="PTT151" s="69"/>
      <c r="PTU151" s="64"/>
      <c r="PTV151" s="56"/>
      <c r="PTW151" s="63"/>
      <c r="PTX151" s="63"/>
      <c r="PTY151" s="68"/>
      <c r="PTZ151" s="70"/>
      <c r="PUA151" s="69"/>
      <c r="PUB151" s="69"/>
      <c r="PUC151" s="69"/>
      <c r="PUD151" s="69"/>
      <c r="PUE151" s="69"/>
      <c r="PUF151" s="69"/>
      <c r="PUG151" s="69"/>
      <c r="PUH151" s="69"/>
      <c r="PUI151" s="69"/>
      <c r="PUJ151" s="69"/>
      <c r="PUK151" s="64"/>
      <c r="PUL151" s="56"/>
      <c r="PUM151" s="63"/>
      <c r="PUN151" s="63"/>
      <c r="PUO151" s="68"/>
      <c r="PUP151" s="70"/>
      <c r="PUQ151" s="69"/>
      <c r="PUR151" s="69"/>
      <c r="PUS151" s="69"/>
      <c r="PUT151" s="69"/>
      <c r="PUU151" s="69"/>
      <c r="PUV151" s="69"/>
      <c r="PUW151" s="69"/>
      <c r="PUX151" s="69"/>
      <c r="PUY151" s="69"/>
      <c r="PUZ151" s="69"/>
      <c r="PVA151" s="64"/>
      <c r="PVB151" s="56"/>
      <c r="PVC151" s="63"/>
      <c r="PVD151" s="63"/>
      <c r="PVE151" s="68"/>
      <c r="PVF151" s="70"/>
      <c r="PVG151" s="69"/>
      <c r="PVH151" s="69"/>
      <c r="PVI151" s="69"/>
      <c r="PVJ151" s="69"/>
      <c r="PVK151" s="69"/>
      <c r="PVL151" s="69"/>
      <c r="PVM151" s="69"/>
      <c r="PVN151" s="69"/>
      <c r="PVO151" s="69"/>
      <c r="PVP151" s="69"/>
      <c r="PVQ151" s="64"/>
      <c r="PVR151" s="56"/>
      <c r="PVS151" s="63"/>
      <c r="PVT151" s="63"/>
      <c r="PVU151" s="68"/>
      <c r="PVV151" s="70"/>
      <c r="PVW151" s="69"/>
      <c r="PVX151" s="69"/>
      <c r="PVY151" s="69"/>
      <c r="PVZ151" s="69"/>
      <c r="PWA151" s="69"/>
      <c r="PWB151" s="69"/>
      <c r="PWC151" s="69"/>
      <c r="PWD151" s="69"/>
      <c r="PWE151" s="69"/>
      <c r="PWF151" s="69"/>
      <c r="PWG151" s="64"/>
      <c r="PWH151" s="56"/>
      <c r="PWI151" s="63"/>
      <c r="PWJ151" s="63"/>
      <c r="PWK151" s="68"/>
      <c r="PWL151" s="70"/>
      <c r="PWM151" s="69"/>
      <c r="PWN151" s="69"/>
      <c r="PWO151" s="69"/>
      <c r="PWP151" s="69"/>
      <c r="PWQ151" s="69"/>
      <c r="PWR151" s="69"/>
      <c r="PWS151" s="69"/>
      <c r="PWT151" s="69"/>
      <c r="PWU151" s="69"/>
      <c r="PWV151" s="69"/>
      <c r="PWW151" s="64"/>
      <c r="PWX151" s="56"/>
      <c r="PWY151" s="63"/>
      <c r="PWZ151" s="63"/>
      <c r="PXA151" s="68"/>
      <c r="PXB151" s="70"/>
      <c r="PXC151" s="69"/>
      <c r="PXD151" s="69"/>
      <c r="PXE151" s="69"/>
      <c r="PXF151" s="69"/>
      <c r="PXG151" s="69"/>
      <c r="PXH151" s="69"/>
      <c r="PXI151" s="69"/>
      <c r="PXJ151" s="69"/>
      <c r="PXK151" s="69"/>
      <c r="PXL151" s="69"/>
      <c r="PXM151" s="64"/>
      <c r="PXN151" s="56"/>
      <c r="PXO151" s="63"/>
      <c r="PXP151" s="63"/>
      <c r="PXQ151" s="68"/>
      <c r="PXR151" s="70"/>
      <c r="PXS151" s="69"/>
      <c r="PXT151" s="69"/>
      <c r="PXU151" s="69"/>
      <c r="PXV151" s="69"/>
      <c r="PXW151" s="69"/>
      <c r="PXX151" s="69"/>
      <c r="PXY151" s="69"/>
      <c r="PXZ151" s="69"/>
      <c r="PYA151" s="69"/>
      <c r="PYB151" s="69"/>
      <c r="PYC151" s="64"/>
      <c r="PYD151" s="56"/>
      <c r="PYE151" s="63"/>
      <c r="PYF151" s="63"/>
      <c r="PYG151" s="68"/>
      <c r="PYH151" s="70"/>
      <c r="PYI151" s="69"/>
      <c r="PYJ151" s="69"/>
      <c r="PYK151" s="69"/>
      <c r="PYL151" s="69"/>
      <c r="PYM151" s="69"/>
      <c r="PYN151" s="69"/>
      <c r="PYO151" s="69"/>
      <c r="PYP151" s="69"/>
      <c r="PYQ151" s="69"/>
      <c r="PYR151" s="69"/>
      <c r="PYS151" s="64"/>
      <c r="PYT151" s="56"/>
      <c r="PYU151" s="63"/>
      <c r="PYV151" s="63"/>
      <c r="PYW151" s="68"/>
      <c r="PYX151" s="70"/>
      <c r="PYY151" s="69"/>
      <c r="PYZ151" s="69"/>
      <c r="PZA151" s="69"/>
      <c r="PZB151" s="69"/>
      <c r="PZC151" s="69"/>
      <c r="PZD151" s="69"/>
      <c r="PZE151" s="69"/>
      <c r="PZF151" s="69"/>
      <c r="PZG151" s="69"/>
      <c r="PZH151" s="69"/>
      <c r="PZI151" s="64"/>
      <c r="PZJ151" s="56"/>
      <c r="PZK151" s="63"/>
      <c r="PZL151" s="63"/>
      <c r="PZM151" s="68"/>
      <c r="PZN151" s="70"/>
      <c r="PZO151" s="69"/>
      <c r="PZP151" s="69"/>
      <c r="PZQ151" s="69"/>
      <c r="PZR151" s="69"/>
      <c r="PZS151" s="69"/>
      <c r="PZT151" s="69"/>
      <c r="PZU151" s="69"/>
      <c r="PZV151" s="69"/>
      <c r="PZW151" s="69"/>
      <c r="PZX151" s="69"/>
      <c r="PZY151" s="64"/>
      <c r="PZZ151" s="56"/>
      <c r="QAA151" s="63"/>
      <c r="QAB151" s="63"/>
      <c r="QAC151" s="68"/>
      <c r="QAD151" s="70"/>
      <c r="QAE151" s="69"/>
      <c r="QAF151" s="69"/>
      <c r="QAG151" s="69"/>
      <c r="QAH151" s="69"/>
      <c r="QAI151" s="69"/>
      <c r="QAJ151" s="69"/>
      <c r="QAK151" s="69"/>
      <c r="QAL151" s="69"/>
      <c r="QAM151" s="69"/>
      <c r="QAN151" s="69"/>
      <c r="QAO151" s="64"/>
      <c r="QAP151" s="56"/>
      <c r="QAQ151" s="63"/>
      <c r="QAR151" s="63"/>
      <c r="QAS151" s="68"/>
      <c r="QAT151" s="70"/>
      <c r="QAU151" s="69"/>
      <c r="QAV151" s="69"/>
      <c r="QAW151" s="69"/>
      <c r="QAX151" s="69"/>
      <c r="QAY151" s="69"/>
      <c r="QAZ151" s="69"/>
      <c r="QBA151" s="69"/>
      <c r="QBB151" s="69"/>
      <c r="QBC151" s="69"/>
      <c r="QBD151" s="69"/>
      <c r="QBE151" s="64"/>
      <c r="QBF151" s="56"/>
      <c r="QBG151" s="63"/>
      <c r="QBH151" s="63"/>
      <c r="QBI151" s="68"/>
      <c r="QBJ151" s="70"/>
      <c r="QBK151" s="69"/>
      <c r="QBL151" s="69"/>
      <c r="QBM151" s="69"/>
      <c r="QBN151" s="69"/>
      <c r="QBO151" s="69"/>
      <c r="QBP151" s="69"/>
      <c r="QBQ151" s="69"/>
      <c r="QBR151" s="69"/>
      <c r="QBS151" s="69"/>
      <c r="QBT151" s="69"/>
      <c r="QBU151" s="64"/>
      <c r="QBV151" s="56"/>
      <c r="QBW151" s="63"/>
      <c r="QBX151" s="63"/>
      <c r="QBY151" s="68"/>
      <c r="QBZ151" s="70"/>
      <c r="QCA151" s="69"/>
      <c r="QCB151" s="69"/>
      <c r="QCC151" s="69"/>
      <c r="QCD151" s="69"/>
      <c r="QCE151" s="69"/>
      <c r="QCF151" s="69"/>
      <c r="QCG151" s="69"/>
      <c r="QCH151" s="69"/>
      <c r="QCI151" s="69"/>
      <c r="QCJ151" s="69"/>
      <c r="QCK151" s="64"/>
      <c r="QCL151" s="56"/>
      <c r="QCM151" s="63"/>
      <c r="QCN151" s="63"/>
      <c r="QCO151" s="68"/>
      <c r="QCP151" s="70"/>
      <c r="QCQ151" s="69"/>
      <c r="QCR151" s="69"/>
      <c r="QCS151" s="69"/>
      <c r="QCT151" s="69"/>
      <c r="QCU151" s="69"/>
      <c r="QCV151" s="69"/>
      <c r="QCW151" s="69"/>
      <c r="QCX151" s="69"/>
      <c r="QCY151" s="69"/>
      <c r="QCZ151" s="69"/>
      <c r="QDA151" s="64"/>
      <c r="QDB151" s="56"/>
      <c r="QDC151" s="63"/>
      <c r="QDD151" s="63"/>
      <c r="QDE151" s="68"/>
      <c r="QDF151" s="70"/>
      <c r="QDG151" s="69"/>
      <c r="QDH151" s="69"/>
      <c r="QDI151" s="69"/>
      <c r="QDJ151" s="69"/>
      <c r="QDK151" s="69"/>
      <c r="QDL151" s="69"/>
      <c r="QDM151" s="69"/>
      <c r="QDN151" s="69"/>
      <c r="QDO151" s="69"/>
      <c r="QDP151" s="69"/>
      <c r="QDQ151" s="64"/>
      <c r="QDR151" s="56"/>
      <c r="QDS151" s="63"/>
      <c r="QDT151" s="63"/>
      <c r="QDU151" s="68"/>
      <c r="QDV151" s="70"/>
      <c r="QDW151" s="69"/>
      <c r="QDX151" s="69"/>
      <c r="QDY151" s="69"/>
      <c r="QDZ151" s="69"/>
      <c r="QEA151" s="69"/>
      <c r="QEB151" s="69"/>
      <c r="QEC151" s="69"/>
      <c r="QED151" s="69"/>
      <c r="QEE151" s="69"/>
      <c r="QEF151" s="69"/>
      <c r="QEG151" s="64"/>
      <c r="QEH151" s="56"/>
      <c r="QEI151" s="63"/>
      <c r="QEJ151" s="63"/>
      <c r="QEK151" s="68"/>
      <c r="QEL151" s="70"/>
      <c r="QEM151" s="69"/>
      <c r="QEN151" s="69"/>
      <c r="QEO151" s="69"/>
      <c r="QEP151" s="69"/>
      <c r="QEQ151" s="69"/>
      <c r="QER151" s="69"/>
      <c r="QES151" s="69"/>
      <c r="QET151" s="69"/>
      <c r="QEU151" s="69"/>
      <c r="QEV151" s="69"/>
      <c r="QEW151" s="64"/>
      <c r="QEX151" s="56"/>
      <c r="QEY151" s="63"/>
      <c r="QEZ151" s="63"/>
      <c r="QFA151" s="68"/>
      <c r="QFB151" s="70"/>
      <c r="QFC151" s="69"/>
      <c r="QFD151" s="69"/>
      <c r="QFE151" s="69"/>
      <c r="QFF151" s="69"/>
      <c r="QFG151" s="69"/>
      <c r="QFH151" s="69"/>
      <c r="QFI151" s="69"/>
      <c r="QFJ151" s="69"/>
      <c r="QFK151" s="69"/>
      <c r="QFL151" s="69"/>
      <c r="QFM151" s="64"/>
      <c r="QFN151" s="56"/>
      <c r="QFO151" s="63"/>
      <c r="QFP151" s="63"/>
      <c r="QFQ151" s="68"/>
      <c r="QFR151" s="70"/>
      <c r="QFS151" s="69"/>
      <c r="QFT151" s="69"/>
      <c r="QFU151" s="69"/>
      <c r="QFV151" s="69"/>
      <c r="QFW151" s="69"/>
      <c r="QFX151" s="69"/>
      <c r="QFY151" s="69"/>
      <c r="QFZ151" s="69"/>
      <c r="QGA151" s="69"/>
      <c r="QGB151" s="69"/>
      <c r="QGC151" s="64"/>
      <c r="QGD151" s="56"/>
      <c r="QGE151" s="63"/>
      <c r="QGF151" s="63"/>
      <c r="QGG151" s="68"/>
      <c r="QGH151" s="70"/>
      <c r="QGI151" s="69"/>
      <c r="QGJ151" s="69"/>
      <c r="QGK151" s="69"/>
      <c r="QGL151" s="69"/>
      <c r="QGM151" s="69"/>
      <c r="QGN151" s="69"/>
      <c r="QGO151" s="69"/>
      <c r="QGP151" s="69"/>
      <c r="QGQ151" s="69"/>
      <c r="QGR151" s="69"/>
      <c r="QGS151" s="64"/>
      <c r="QGT151" s="56"/>
      <c r="QGU151" s="63"/>
      <c r="QGV151" s="63"/>
      <c r="QGW151" s="68"/>
      <c r="QGX151" s="70"/>
      <c r="QGY151" s="69"/>
      <c r="QGZ151" s="69"/>
      <c r="QHA151" s="69"/>
      <c r="QHB151" s="69"/>
      <c r="QHC151" s="69"/>
      <c r="QHD151" s="69"/>
      <c r="QHE151" s="69"/>
      <c r="QHF151" s="69"/>
      <c r="QHG151" s="69"/>
      <c r="QHH151" s="69"/>
      <c r="QHI151" s="64"/>
      <c r="QHJ151" s="56"/>
      <c r="QHK151" s="63"/>
      <c r="QHL151" s="63"/>
      <c r="QHM151" s="68"/>
      <c r="QHN151" s="70"/>
      <c r="QHO151" s="69"/>
      <c r="QHP151" s="69"/>
      <c r="QHQ151" s="69"/>
      <c r="QHR151" s="69"/>
      <c r="QHS151" s="69"/>
      <c r="QHT151" s="69"/>
      <c r="QHU151" s="69"/>
      <c r="QHV151" s="69"/>
      <c r="QHW151" s="69"/>
      <c r="QHX151" s="69"/>
      <c r="QHY151" s="64"/>
      <c r="QHZ151" s="56"/>
      <c r="QIA151" s="63"/>
      <c r="QIB151" s="63"/>
      <c r="QIC151" s="68"/>
      <c r="QID151" s="70"/>
      <c r="QIE151" s="69"/>
      <c r="QIF151" s="69"/>
      <c r="QIG151" s="69"/>
      <c r="QIH151" s="69"/>
      <c r="QII151" s="69"/>
      <c r="QIJ151" s="69"/>
      <c r="QIK151" s="69"/>
      <c r="QIL151" s="69"/>
      <c r="QIM151" s="69"/>
      <c r="QIN151" s="69"/>
      <c r="QIO151" s="64"/>
      <c r="QIP151" s="56"/>
      <c r="QIQ151" s="63"/>
      <c r="QIR151" s="63"/>
      <c r="QIS151" s="68"/>
      <c r="QIT151" s="70"/>
      <c r="QIU151" s="69"/>
      <c r="QIV151" s="69"/>
      <c r="QIW151" s="69"/>
      <c r="QIX151" s="69"/>
      <c r="QIY151" s="69"/>
      <c r="QIZ151" s="69"/>
      <c r="QJA151" s="69"/>
      <c r="QJB151" s="69"/>
      <c r="QJC151" s="69"/>
      <c r="QJD151" s="69"/>
      <c r="QJE151" s="64"/>
      <c r="QJF151" s="56"/>
      <c r="QJG151" s="63"/>
      <c r="QJH151" s="63"/>
      <c r="QJI151" s="68"/>
      <c r="QJJ151" s="70"/>
      <c r="QJK151" s="69"/>
      <c r="QJL151" s="69"/>
      <c r="QJM151" s="69"/>
      <c r="QJN151" s="69"/>
      <c r="QJO151" s="69"/>
      <c r="QJP151" s="69"/>
      <c r="QJQ151" s="69"/>
      <c r="QJR151" s="69"/>
      <c r="QJS151" s="69"/>
      <c r="QJT151" s="69"/>
      <c r="QJU151" s="64"/>
      <c r="QJV151" s="56"/>
      <c r="QJW151" s="63"/>
      <c r="QJX151" s="63"/>
      <c r="QJY151" s="68"/>
      <c r="QJZ151" s="70"/>
      <c r="QKA151" s="69"/>
      <c r="QKB151" s="69"/>
      <c r="QKC151" s="69"/>
      <c r="QKD151" s="69"/>
      <c r="QKE151" s="69"/>
      <c r="QKF151" s="69"/>
      <c r="QKG151" s="69"/>
      <c r="QKH151" s="69"/>
      <c r="QKI151" s="69"/>
      <c r="QKJ151" s="69"/>
      <c r="QKK151" s="64"/>
      <c r="QKL151" s="56"/>
      <c r="QKM151" s="63"/>
      <c r="QKN151" s="63"/>
      <c r="QKO151" s="68"/>
      <c r="QKP151" s="70"/>
      <c r="QKQ151" s="69"/>
      <c r="QKR151" s="69"/>
      <c r="QKS151" s="69"/>
      <c r="QKT151" s="69"/>
      <c r="QKU151" s="69"/>
      <c r="QKV151" s="69"/>
      <c r="QKW151" s="69"/>
      <c r="QKX151" s="69"/>
      <c r="QKY151" s="69"/>
      <c r="QKZ151" s="69"/>
      <c r="QLA151" s="64"/>
      <c r="QLB151" s="56"/>
      <c r="QLC151" s="63"/>
      <c r="QLD151" s="63"/>
      <c r="QLE151" s="68"/>
      <c r="QLF151" s="70"/>
      <c r="QLG151" s="69"/>
      <c r="QLH151" s="69"/>
      <c r="QLI151" s="69"/>
      <c r="QLJ151" s="69"/>
      <c r="QLK151" s="69"/>
      <c r="QLL151" s="69"/>
      <c r="QLM151" s="69"/>
      <c r="QLN151" s="69"/>
      <c r="QLO151" s="69"/>
      <c r="QLP151" s="69"/>
      <c r="QLQ151" s="64"/>
      <c r="QLR151" s="56"/>
      <c r="QLS151" s="63"/>
      <c r="QLT151" s="63"/>
      <c r="QLU151" s="68"/>
      <c r="QLV151" s="70"/>
      <c r="QLW151" s="69"/>
      <c r="QLX151" s="69"/>
      <c r="QLY151" s="69"/>
      <c r="QLZ151" s="69"/>
      <c r="QMA151" s="69"/>
      <c r="QMB151" s="69"/>
      <c r="QMC151" s="69"/>
      <c r="QMD151" s="69"/>
      <c r="QME151" s="69"/>
      <c r="QMF151" s="69"/>
      <c r="QMG151" s="64"/>
      <c r="QMH151" s="56"/>
      <c r="QMI151" s="63"/>
      <c r="QMJ151" s="63"/>
      <c r="QMK151" s="68"/>
      <c r="QML151" s="70"/>
      <c r="QMM151" s="69"/>
      <c r="QMN151" s="69"/>
      <c r="QMO151" s="69"/>
      <c r="QMP151" s="69"/>
      <c r="QMQ151" s="69"/>
      <c r="QMR151" s="69"/>
      <c r="QMS151" s="69"/>
      <c r="QMT151" s="69"/>
      <c r="QMU151" s="69"/>
      <c r="QMV151" s="69"/>
      <c r="QMW151" s="64"/>
      <c r="QMX151" s="56"/>
      <c r="QMY151" s="63"/>
      <c r="QMZ151" s="63"/>
      <c r="QNA151" s="68"/>
      <c r="QNB151" s="70"/>
      <c r="QNC151" s="69"/>
      <c r="QND151" s="69"/>
      <c r="QNE151" s="69"/>
      <c r="QNF151" s="69"/>
      <c r="QNG151" s="69"/>
      <c r="QNH151" s="69"/>
      <c r="QNI151" s="69"/>
      <c r="QNJ151" s="69"/>
      <c r="QNK151" s="69"/>
      <c r="QNL151" s="69"/>
      <c r="QNM151" s="64"/>
      <c r="QNN151" s="56"/>
      <c r="QNO151" s="63"/>
      <c r="QNP151" s="63"/>
      <c r="QNQ151" s="68"/>
      <c r="QNR151" s="70"/>
      <c r="QNS151" s="69"/>
      <c r="QNT151" s="69"/>
      <c r="QNU151" s="69"/>
      <c r="QNV151" s="69"/>
      <c r="QNW151" s="69"/>
      <c r="QNX151" s="69"/>
      <c r="QNY151" s="69"/>
      <c r="QNZ151" s="69"/>
      <c r="QOA151" s="69"/>
      <c r="QOB151" s="69"/>
      <c r="QOC151" s="64"/>
      <c r="QOD151" s="56"/>
      <c r="QOE151" s="63"/>
      <c r="QOF151" s="63"/>
      <c r="QOG151" s="68"/>
      <c r="QOH151" s="70"/>
      <c r="QOI151" s="69"/>
      <c r="QOJ151" s="69"/>
      <c r="QOK151" s="69"/>
      <c r="QOL151" s="69"/>
      <c r="QOM151" s="69"/>
      <c r="QON151" s="69"/>
      <c r="QOO151" s="69"/>
      <c r="QOP151" s="69"/>
      <c r="QOQ151" s="69"/>
      <c r="QOR151" s="69"/>
      <c r="QOS151" s="64"/>
      <c r="QOT151" s="56"/>
      <c r="QOU151" s="63"/>
      <c r="QOV151" s="63"/>
      <c r="QOW151" s="68"/>
      <c r="QOX151" s="70"/>
      <c r="QOY151" s="69"/>
      <c r="QOZ151" s="69"/>
      <c r="QPA151" s="69"/>
      <c r="QPB151" s="69"/>
      <c r="QPC151" s="69"/>
      <c r="QPD151" s="69"/>
      <c r="QPE151" s="69"/>
      <c r="QPF151" s="69"/>
      <c r="QPG151" s="69"/>
      <c r="QPH151" s="69"/>
      <c r="QPI151" s="64"/>
      <c r="QPJ151" s="56"/>
      <c r="QPK151" s="63"/>
      <c r="QPL151" s="63"/>
      <c r="QPM151" s="68"/>
      <c r="QPN151" s="70"/>
      <c r="QPO151" s="69"/>
      <c r="QPP151" s="69"/>
      <c r="QPQ151" s="69"/>
      <c r="QPR151" s="69"/>
      <c r="QPS151" s="69"/>
      <c r="QPT151" s="69"/>
      <c r="QPU151" s="69"/>
      <c r="QPV151" s="69"/>
      <c r="QPW151" s="69"/>
      <c r="QPX151" s="69"/>
      <c r="QPY151" s="64"/>
      <c r="QPZ151" s="56"/>
      <c r="QQA151" s="63"/>
      <c r="QQB151" s="63"/>
      <c r="QQC151" s="68"/>
      <c r="QQD151" s="70"/>
      <c r="QQE151" s="69"/>
      <c r="QQF151" s="69"/>
      <c r="QQG151" s="69"/>
      <c r="QQH151" s="69"/>
      <c r="QQI151" s="69"/>
      <c r="QQJ151" s="69"/>
      <c r="QQK151" s="69"/>
      <c r="QQL151" s="69"/>
      <c r="QQM151" s="69"/>
      <c r="QQN151" s="69"/>
      <c r="QQO151" s="64"/>
      <c r="QQP151" s="56"/>
      <c r="QQQ151" s="63"/>
      <c r="QQR151" s="63"/>
      <c r="QQS151" s="68"/>
      <c r="QQT151" s="70"/>
      <c r="QQU151" s="69"/>
      <c r="QQV151" s="69"/>
      <c r="QQW151" s="69"/>
      <c r="QQX151" s="69"/>
      <c r="QQY151" s="69"/>
      <c r="QQZ151" s="69"/>
      <c r="QRA151" s="69"/>
      <c r="QRB151" s="69"/>
      <c r="QRC151" s="69"/>
      <c r="QRD151" s="69"/>
      <c r="QRE151" s="64"/>
      <c r="QRF151" s="56"/>
      <c r="QRG151" s="63"/>
      <c r="QRH151" s="63"/>
      <c r="QRI151" s="68"/>
      <c r="QRJ151" s="70"/>
      <c r="QRK151" s="69"/>
      <c r="QRL151" s="69"/>
      <c r="QRM151" s="69"/>
      <c r="QRN151" s="69"/>
      <c r="QRO151" s="69"/>
      <c r="QRP151" s="69"/>
      <c r="QRQ151" s="69"/>
      <c r="QRR151" s="69"/>
      <c r="QRS151" s="69"/>
      <c r="QRT151" s="69"/>
      <c r="QRU151" s="64"/>
      <c r="QRV151" s="56"/>
      <c r="QRW151" s="63"/>
      <c r="QRX151" s="63"/>
      <c r="QRY151" s="68"/>
      <c r="QRZ151" s="70"/>
      <c r="QSA151" s="69"/>
      <c r="QSB151" s="69"/>
      <c r="QSC151" s="69"/>
      <c r="QSD151" s="69"/>
      <c r="QSE151" s="69"/>
      <c r="QSF151" s="69"/>
      <c r="QSG151" s="69"/>
      <c r="QSH151" s="69"/>
      <c r="QSI151" s="69"/>
      <c r="QSJ151" s="69"/>
      <c r="QSK151" s="64"/>
      <c r="QSL151" s="56"/>
      <c r="QSM151" s="63"/>
      <c r="QSN151" s="63"/>
      <c r="QSO151" s="68"/>
      <c r="QSP151" s="70"/>
      <c r="QSQ151" s="69"/>
      <c r="QSR151" s="69"/>
      <c r="QSS151" s="69"/>
      <c r="QST151" s="69"/>
      <c r="QSU151" s="69"/>
      <c r="QSV151" s="69"/>
      <c r="QSW151" s="69"/>
      <c r="QSX151" s="69"/>
      <c r="QSY151" s="69"/>
      <c r="QSZ151" s="69"/>
      <c r="QTA151" s="64"/>
      <c r="QTB151" s="56"/>
      <c r="QTC151" s="63"/>
      <c r="QTD151" s="63"/>
      <c r="QTE151" s="68"/>
      <c r="QTF151" s="70"/>
      <c r="QTG151" s="69"/>
      <c r="QTH151" s="69"/>
      <c r="QTI151" s="69"/>
      <c r="QTJ151" s="69"/>
      <c r="QTK151" s="69"/>
      <c r="QTL151" s="69"/>
      <c r="QTM151" s="69"/>
      <c r="QTN151" s="69"/>
      <c r="QTO151" s="69"/>
      <c r="QTP151" s="69"/>
      <c r="QTQ151" s="64"/>
      <c r="QTR151" s="56"/>
      <c r="QTS151" s="63"/>
      <c r="QTT151" s="63"/>
      <c r="QTU151" s="68"/>
      <c r="QTV151" s="70"/>
      <c r="QTW151" s="69"/>
      <c r="QTX151" s="69"/>
      <c r="QTY151" s="69"/>
      <c r="QTZ151" s="69"/>
      <c r="QUA151" s="69"/>
      <c r="QUB151" s="69"/>
      <c r="QUC151" s="69"/>
      <c r="QUD151" s="69"/>
      <c r="QUE151" s="69"/>
      <c r="QUF151" s="69"/>
      <c r="QUG151" s="64"/>
      <c r="QUH151" s="56"/>
      <c r="QUI151" s="63"/>
      <c r="QUJ151" s="63"/>
      <c r="QUK151" s="68"/>
      <c r="QUL151" s="70"/>
      <c r="QUM151" s="69"/>
      <c r="QUN151" s="69"/>
      <c r="QUO151" s="69"/>
      <c r="QUP151" s="69"/>
      <c r="QUQ151" s="69"/>
      <c r="QUR151" s="69"/>
      <c r="QUS151" s="69"/>
      <c r="QUT151" s="69"/>
      <c r="QUU151" s="69"/>
      <c r="QUV151" s="69"/>
      <c r="QUW151" s="64"/>
      <c r="QUX151" s="56"/>
      <c r="QUY151" s="63"/>
      <c r="QUZ151" s="63"/>
      <c r="QVA151" s="68"/>
      <c r="QVB151" s="70"/>
      <c r="QVC151" s="69"/>
      <c r="QVD151" s="69"/>
      <c r="QVE151" s="69"/>
      <c r="QVF151" s="69"/>
      <c r="QVG151" s="69"/>
      <c r="QVH151" s="69"/>
      <c r="QVI151" s="69"/>
      <c r="QVJ151" s="69"/>
      <c r="QVK151" s="69"/>
      <c r="QVL151" s="69"/>
      <c r="QVM151" s="64"/>
      <c r="QVN151" s="56"/>
      <c r="QVO151" s="63"/>
      <c r="QVP151" s="63"/>
      <c r="QVQ151" s="68"/>
      <c r="QVR151" s="70"/>
      <c r="QVS151" s="69"/>
      <c r="QVT151" s="69"/>
      <c r="QVU151" s="69"/>
      <c r="QVV151" s="69"/>
      <c r="QVW151" s="69"/>
      <c r="QVX151" s="69"/>
      <c r="QVY151" s="69"/>
      <c r="QVZ151" s="69"/>
      <c r="QWA151" s="69"/>
      <c r="QWB151" s="69"/>
      <c r="QWC151" s="64"/>
      <c r="QWD151" s="56"/>
      <c r="QWE151" s="63"/>
      <c r="QWF151" s="63"/>
      <c r="QWG151" s="68"/>
      <c r="QWH151" s="70"/>
      <c r="QWI151" s="69"/>
      <c r="QWJ151" s="69"/>
      <c r="QWK151" s="69"/>
      <c r="QWL151" s="69"/>
      <c r="QWM151" s="69"/>
      <c r="QWN151" s="69"/>
      <c r="QWO151" s="69"/>
      <c r="QWP151" s="69"/>
      <c r="QWQ151" s="69"/>
      <c r="QWR151" s="69"/>
      <c r="QWS151" s="64"/>
      <c r="QWT151" s="56"/>
      <c r="QWU151" s="63"/>
      <c r="QWV151" s="63"/>
      <c r="QWW151" s="68"/>
      <c r="QWX151" s="70"/>
      <c r="QWY151" s="69"/>
      <c r="QWZ151" s="69"/>
      <c r="QXA151" s="69"/>
      <c r="QXB151" s="69"/>
      <c r="QXC151" s="69"/>
      <c r="QXD151" s="69"/>
      <c r="QXE151" s="69"/>
      <c r="QXF151" s="69"/>
      <c r="QXG151" s="69"/>
      <c r="QXH151" s="69"/>
      <c r="QXI151" s="64"/>
      <c r="QXJ151" s="56"/>
      <c r="QXK151" s="63"/>
      <c r="QXL151" s="63"/>
      <c r="QXM151" s="68"/>
      <c r="QXN151" s="70"/>
      <c r="QXO151" s="69"/>
      <c r="QXP151" s="69"/>
      <c r="QXQ151" s="69"/>
      <c r="QXR151" s="69"/>
      <c r="QXS151" s="69"/>
      <c r="QXT151" s="69"/>
      <c r="QXU151" s="69"/>
      <c r="QXV151" s="69"/>
      <c r="QXW151" s="69"/>
      <c r="QXX151" s="69"/>
      <c r="QXY151" s="64"/>
      <c r="QXZ151" s="56"/>
      <c r="QYA151" s="63"/>
      <c r="QYB151" s="63"/>
      <c r="QYC151" s="68"/>
      <c r="QYD151" s="70"/>
      <c r="QYE151" s="69"/>
      <c r="QYF151" s="69"/>
      <c r="QYG151" s="69"/>
      <c r="QYH151" s="69"/>
      <c r="QYI151" s="69"/>
      <c r="QYJ151" s="69"/>
      <c r="QYK151" s="69"/>
      <c r="QYL151" s="69"/>
      <c r="QYM151" s="69"/>
      <c r="QYN151" s="69"/>
      <c r="QYO151" s="64"/>
      <c r="QYP151" s="56"/>
      <c r="QYQ151" s="63"/>
      <c r="QYR151" s="63"/>
      <c r="QYS151" s="68"/>
      <c r="QYT151" s="70"/>
      <c r="QYU151" s="69"/>
      <c r="QYV151" s="69"/>
      <c r="QYW151" s="69"/>
      <c r="QYX151" s="69"/>
      <c r="QYY151" s="69"/>
      <c r="QYZ151" s="69"/>
      <c r="QZA151" s="69"/>
      <c r="QZB151" s="69"/>
      <c r="QZC151" s="69"/>
      <c r="QZD151" s="69"/>
      <c r="QZE151" s="64"/>
      <c r="QZF151" s="56"/>
      <c r="QZG151" s="63"/>
      <c r="QZH151" s="63"/>
      <c r="QZI151" s="68"/>
      <c r="QZJ151" s="70"/>
      <c r="QZK151" s="69"/>
      <c r="QZL151" s="69"/>
      <c r="QZM151" s="69"/>
      <c r="QZN151" s="69"/>
      <c r="QZO151" s="69"/>
      <c r="QZP151" s="69"/>
      <c r="QZQ151" s="69"/>
      <c r="QZR151" s="69"/>
      <c r="QZS151" s="69"/>
      <c r="QZT151" s="69"/>
      <c r="QZU151" s="64"/>
      <c r="QZV151" s="56"/>
      <c r="QZW151" s="63"/>
      <c r="QZX151" s="63"/>
      <c r="QZY151" s="68"/>
      <c r="QZZ151" s="70"/>
      <c r="RAA151" s="69"/>
      <c r="RAB151" s="69"/>
      <c r="RAC151" s="69"/>
      <c r="RAD151" s="69"/>
      <c r="RAE151" s="69"/>
      <c r="RAF151" s="69"/>
      <c r="RAG151" s="69"/>
      <c r="RAH151" s="69"/>
      <c r="RAI151" s="69"/>
      <c r="RAJ151" s="69"/>
      <c r="RAK151" s="64"/>
      <c r="RAL151" s="56"/>
      <c r="RAM151" s="63"/>
      <c r="RAN151" s="63"/>
      <c r="RAO151" s="68"/>
      <c r="RAP151" s="70"/>
      <c r="RAQ151" s="69"/>
      <c r="RAR151" s="69"/>
      <c r="RAS151" s="69"/>
      <c r="RAT151" s="69"/>
      <c r="RAU151" s="69"/>
      <c r="RAV151" s="69"/>
      <c r="RAW151" s="69"/>
      <c r="RAX151" s="69"/>
      <c r="RAY151" s="69"/>
      <c r="RAZ151" s="69"/>
      <c r="RBA151" s="64"/>
      <c r="RBB151" s="56"/>
      <c r="RBC151" s="63"/>
      <c r="RBD151" s="63"/>
      <c r="RBE151" s="68"/>
      <c r="RBF151" s="70"/>
      <c r="RBG151" s="69"/>
      <c r="RBH151" s="69"/>
      <c r="RBI151" s="69"/>
      <c r="RBJ151" s="69"/>
      <c r="RBK151" s="69"/>
      <c r="RBL151" s="69"/>
      <c r="RBM151" s="69"/>
      <c r="RBN151" s="69"/>
      <c r="RBO151" s="69"/>
      <c r="RBP151" s="69"/>
      <c r="RBQ151" s="64"/>
      <c r="RBR151" s="56"/>
      <c r="RBS151" s="63"/>
      <c r="RBT151" s="63"/>
      <c r="RBU151" s="68"/>
      <c r="RBV151" s="70"/>
      <c r="RBW151" s="69"/>
      <c r="RBX151" s="69"/>
      <c r="RBY151" s="69"/>
      <c r="RBZ151" s="69"/>
      <c r="RCA151" s="69"/>
      <c r="RCB151" s="69"/>
      <c r="RCC151" s="69"/>
      <c r="RCD151" s="69"/>
      <c r="RCE151" s="69"/>
      <c r="RCF151" s="69"/>
      <c r="RCG151" s="64"/>
      <c r="RCH151" s="56"/>
      <c r="RCI151" s="63"/>
      <c r="RCJ151" s="63"/>
      <c r="RCK151" s="68"/>
      <c r="RCL151" s="70"/>
      <c r="RCM151" s="69"/>
      <c r="RCN151" s="69"/>
      <c r="RCO151" s="69"/>
      <c r="RCP151" s="69"/>
      <c r="RCQ151" s="69"/>
      <c r="RCR151" s="69"/>
      <c r="RCS151" s="69"/>
      <c r="RCT151" s="69"/>
      <c r="RCU151" s="69"/>
      <c r="RCV151" s="69"/>
      <c r="RCW151" s="64"/>
      <c r="RCX151" s="56"/>
      <c r="RCY151" s="63"/>
      <c r="RCZ151" s="63"/>
      <c r="RDA151" s="68"/>
      <c r="RDB151" s="70"/>
      <c r="RDC151" s="69"/>
      <c r="RDD151" s="69"/>
      <c r="RDE151" s="69"/>
      <c r="RDF151" s="69"/>
      <c r="RDG151" s="69"/>
      <c r="RDH151" s="69"/>
      <c r="RDI151" s="69"/>
      <c r="RDJ151" s="69"/>
      <c r="RDK151" s="69"/>
      <c r="RDL151" s="69"/>
      <c r="RDM151" s="64"/>
      <c r="RDN151" s="56"/>
      <c r="RDO151" s="63"/>
      <c r="RDP151" s="63"/>
      <c r="RDQ151" s="68"/>
      <c r="RDR151" s="70"/>
      <c r="RDS151" s="69"/>
      <c r="RDT151" s="69"/>
      <c r="RDU151" s="69"/>
      <c r="RDV151" s="69"/>
      <c r="RDW151" s="69"/>
      <c r="RDX151" s="69"/>
      <c r="RDY151" s="69"/>
      <c r="RDZ151" s="69"/>
      <c r="REA151" s="69"/>
      <c r="REB151" s="69"/>
      <c r="REC151" s="64"/>
      <c r="RED151" s="56"/>
      <c r="REE151" s="63"/>
      <c r="REF151" s="63"/>
      <c r="REG151" s="68"/>
      <c r="REH151" s="70"/>
      <c r="REI151" s="69"/>
      <c r="REJ151" s="69"/>
      <c r="REK151" s="69"/>
      <c r="REL151" s="69"/>
      <c r="REM151" s="69"/>
      <c r="REN151" s="69"/>
      <c r="REO151" s="69"/>
      <c r="REP151" s="69"/>
      <c r="REQ151" s="69"/>
      <c r="RER151" s="69"/>
      <c r="RES151" s="64"/>
      <c r="RET151" s="56"/>
      <c r="REU151" s="63"/>
      <c r="REV151" s="63"/>
      <c r="REW151" s="68"/>
      <c r="REX151" s="70"/>
      <c r="REY151" s="69"/>
      <c r="REZ151" s="69"/>
      <c r="RFA151" s="69"/>
      <c r="RFB151" s="69"/>
      <c r="RFC151" s="69"/>
      <c r="RFD151" s="69"/>
      <c r="RFE151" s="69"/>
      <c r="RFF151" s="69"/>
      <c r="RFG151" s="69"/>
      <c r="RFH151" s="69"/>
      <c r="RFI151" s="64"/>
      <c r="RFJ151" s="56"/>
      <c r="RFK151" s="63"/>
      <c r="RFL151" s="63"/>
      <c r="RFM151" s="68"/>
      <c r="RFN151" s="70"/>
      <c r="RFO151" s="69"/>
      <c r="RFP151" s="69"/>
      <c r="RFQ151" s="69"/>
      <c r="RFR151" s="69"/>
      <c r="RFS151" s="69"/>
      <c r="RFT151" s="69"/>
      <c r="RFU151" s="69"/>
      <c r="RFV151" s="69"/>
      <c r="RFW151" s="69"/>
      <c r="RFX151" s="69"/>
      <c r="RFY151" s="64"/>
      <c r="RFZ151" s="56"/>
      <c r="RGA151" s="63"/>
      <c r="RGB151" s="63"/>
      <c r="RGC151" s="68"/>
      <c r="RGD151" s="70"/>
      <c r="RGE151" s="69"/>
      <c r="RGF151" s="69"/>
      <c r="RGG151" s="69"/>
      <c r="RGH151" s="69"/>
      <c r="RGI151" s="69"/>
      <c r="RGJ151" s="69"/>
      <c r="RGK151" s="69"/>
      <c r="RGL151" s="69"/>
      <c r="RGM151" s="69"/>
      <c r="RGN151" s="69"/>
      <c r="RGO151" s="64"/>
      <c r="RGP151" s="56"/>
      <c r="RGQ151" s="63"/>
      <c r="RGR151" s="63"/>
      <c r="RGS151" s="68"/>
      <c r="RGT151" s="70"/>
      <c r="RGU151" s="69"/>
      <c r="RGV151" s="69"/>
      <c r="RGW151" s="69"/>
      <c r="RGX151" s="69"/>
      <c r="RGY151" s="69"/>
      <c r="RGZ151" s="69"/>
      <c r="RHA151" s="69"/>
      <c r="RHB151" s="69"/>
      <c r="RHC151" s="69"/>
      <c r="RHD151" s="69"/>
      <c r="RHE151" s="64"/>
      <c r="RHF151" s="56"/>
      <c r="RHG151" s="63"/>
      <c r="RHH151" s="63"/>
      <c r="RHI151" s="68"/>
      <c r="RHJ151" s="70"/>
      <c r="RHK151" s="69"/>
      <c r="RHL151" s="69"/>
      <c r="RHM151" s="69"/>
      <c r="RHN151" s="69"/>
      <c r="RHO151" s="69"/>
      <c r="RHP151" s="69"/>
      <c r="RHQ151" s="69"/>
      <c r="RHR151" s="69"/>
      <c r="RHS151" s="69"/>
      <c r="RHT151" s="69"/>
      <c r="RHU151" s="64"/>
      <c r="RHV151" s="56"/>
      <c r="RHW151" s="63"/>
      <c r="RHX151" s="63"/>
      <c r="RHY151" s="68"/>
      <c r="RHZ151" s="70"/>
      <c r="RIA151" s="69"/>
      <c r="RIB151" s="69"/>
      <c r="RIC151" s="69"/>
      <c r="RID151" s="69"/>
      <c r="RIE151" s="69"/>
      <c r="RIF151" s="69"/>
      <c r="RIG151" s="69"/>
      <c r="RIH151" s="69"/>
      <c r="RII151" s="69"/>
      <c r="RIJ151" s="69"/>
      <c r="RIK151" s="64"/>
      <c r="RIL151" s="56"/>
      <c r="RIM151" s="63"/>
      <c r="RIN151" s="63"/>
      <c r="RIO151" s="68"/>
      <c r="RIP151" s="70"/>
      <c r="RIQ151" s="69"/>
      <c r="RIR151" s="69"/>
      <c r="RIS151" s="69"/>
      <c r="RIT151" s="69"/>
      <c r="RIU151" s="69"/>
      <c r="RIV151" s="69"/>
      <c r="RIW151" s="69"/>
      <c r="RIX151" s="69"/>
      <c r="RIY151" s="69"/>
      <c r="RIZ151" s="69"/>
      <c r="RJA151" s="64"/>
      <c r="RJB151" s="56"/>
      <c r="RJC151" s="63"/>
      <c r="RJD151" s="63"/>
      <c r="RJE151" s="68"/>
      <c r="RJF151" s="70"/>
      <c r="RJG151" s="69"/>
      <c r="RJH151" s="69"/>
      <c r="RJI151" s="69"/>
      <c r="RJJ151" s="69"/>
      <c r="RJK151" s="69"/>
      <c r="RJL151" s="69"/>
      <c r="RJM151" s="69"/>
      <c r="RJN151" s="69"/>
      <c r="RJO151" s="69"/>
      <c r="RJP151" s="69"/>
      <c r="RJQ151" s="64"/>
      <c r="RJR151" s="56"/>
      <c r="RJS151" s="63"/>
      <c r="RJT151" s="63"/>
      <c r="RJU151" s="68"/>
      <c r="RJV151" s="70"/>
      <c r="RJW151" s="69"/>
      <c r="RJX151" s="69"/>
      <c r="RJY151" s="69"/>
      <c r="RJZ151" s="69"/>
      <c r="RKA151" s="69"/>
      <c r="RKB151" s="69"/>
      <c r="RKC151" s="69"/>
      <c r="RKD151" s="69"/>
      <c r="RKE151" s="69"/>
      <c r="RKF151" s="69"/>
      <c r="RKG151" s="64"/>
      <c r="RKH151" s="56"/>
      <c r="RKI151" s="63"/>
      <c r="RKJ151" s="63"/>
      <c r="RKK151" s="68"/>
      <c r="RKL151" s="70"/>
      <c r="RKM151" s="69"/>
      <c r="RKN151" s="69"/>
      <c r="RKO151" s="69"/>
      <c r="RKP151" s="69"/>
      <c r="RKQ151" s="69"/>
      <c r="RKR151" s="69"/>
      <c r="RKS151" s="69"/>
      <c r="RKT151" s="69"/>
      <c r="RKU151" s="69"/>
      <c r="RKV151" s="69"/>
      <c r="RKW151" s="64"/>
      <c r="RKX151" s="56"/>
      <c r="RKY151" s="63"/>
      <c r="RKZ151" s="63"/>
      <c r="RLA151" s="68"/>
      <c r="RLB151" s="70"/>
      <c r="RLC151" s="69"/>
      <c r="RLD151" s="69"/>
      <c r="RLE151" s="69"/>
      <c r="RLF151" s="69"/>
      <c r="RLG151" s="69"/>
      <c r="RLH151" s="69"/>
      <c r="RLI151" s="69"/>
      <c r="RLJ151" s="69"/>
      <c r="RLK151" s="69"/>
      <c r="RLL151" s="69"/>
      <c r="RLM151" s="64"/>
      <c r="RLN151" s="56"/>
      <c r="RLO151" s="63"/>
      <c r="RLP151" s="63"/>
      <c r="RLQ151" s="68"/>
      <c r="RLR151" s="70"/>
      <c r="RLS151" s="69"/>
      <c r="RLT151" s="69"/>
      <c r="RLU151" s="69"/>
      <c r="RLV151" s="69"/>
      <c r="RLW151" s="69"/>
      <c r="RLX151" s="69"/>
      <c r="RLY151" s="69"/>
      <c r="RLZ151" s="69"/>
      <c r="RMA151" s="69"/>
      <c r="RMB151" s="69"/>
      <c r="RMC151" s="64"/>
      <c r="RMD151" s="56"/>
      <c r="RME151" s="63"/>
      <c r="RMF151" s="63"/>
      <c r="RMG151" s="68"/>
      <c r="RMH151" s="70"/>
      <c r="RMI151" s="69"/>
      <c r="RMJ151" s="69"/>
      <c r="RMK151" s="69"/>
      <c r="RML151" s="69"/>
      <c r="RMM151" s="69"/>
      <c r="RMN151" s="69"/>
      <c r="RMO151" s="69"/>
      <c r="RMP151" s="69"/>
      <c r="RMQ151" s="69"/>
      <c r="RMR151" s="69"/>
      <c r="RMS151" s="64"/>
      <c r="RMT151" s="56"/>
      <c r="RMU151" s="63"/>
      <c r="RMV151" s="63"/>
      <c r="RMW151" s="68"/>
      <c r="RMX151" s="70"/>
      <c r="RMY151" s="69"/>
      <c r="RMZ151" s="69"/>
      <c r="RNA151" s="69"/>
      <c r="RNB151" s="69"/>
      <c r="RNC151" s="69"/>
      <c r="RND151" s="69"/>
      <c r="RNE151" s="69"/>
      <c r="RNF151" s="69"/>
      <c r="RNG151" s="69"/>
      <c r="RNH151" s="69"/>
      <c r="RNI151" s="64"/>
      <c r="RNJ151" s="56"/>
      <c r="RNK151" s="63"/>
      <c r="RNL151" s="63"/>
      <c r="RNM151" s="68"/>
      <c r="RNN151" s="70"/>
      <c r="RNO151" s="69"/>
      <c r="RNP151" s="69"/>
      <c r="RNQ151" s="69"/>
      <c r="RNR151" s="69"/>
      <c r="RNS151" s="69"/>
      <c r="RNT151" s="69"/>
      <c r="RNU151" s="69"/>
      <c r="RNV151" s="69"/>
      <c r="RNW151" s="69"/>
      <c r="RNX151" s="69"/>
      <c r="RNY151" s="64"/>
      <c r="RNZ151" s="56"/>
      <c r="ROA151" s="63"/>
      <c r="ROB151" s="63"/>
      <c r="ROC151" s="68"/>
      <c r="ROD151" s="70"/>
      <c r="ROE151" s="69"/>
      <c r="ROF151" s="69"/>
      <c r="ROG151" s="69"/>
      <c r="ROH151" s="69"/>
      <c r="ROI151" s="69"/>
      <c r="ROJ151" s="69"/>
      <c r="ROK151" s="69"/>
      <c r="ROL151" s="69"/>
      <c r="ROM151" s="69"/>
      <c r="RON151" s="69"/>
      <c r="ROO151" s="64"/>
      <c r="ROP151" s="56"/>
      <c r="ROQ151" s="63"/>
      <c r="ROR151" s="63"/>
      <c r="ROS151" s="68"/>
      <c r="ROT151" s="70"/>
      <c r="ROU151" s="69"/>
      <c r="ROV151" s="69"/>
      <c r="ROW151" s="69"/>
      <c r="ROX151" s="69"/>
      <c r="ROY151" s="69"/>
      <c r="ROZ151" s="69"/>
      <c r="RPA151" s="69"/>
      <c r="RPB151" s="69"/>
      <c r="RPC151" s="69"/>
      <c r="RPD151" s="69"/>
      <c r="RPE151" s="64"/>
      <c r="RPF151" s="56"/>
      <c r="RPG151" s="63"/>
      <c r="RPH151" s="63"/>
      <c r="RPI151" s="68"/>
      <c r="RPJ151" s="70"/>
      <c r="RPK151" s="69"/>
      <c r="RPL151" s="69"/>
      <c r="RPM151" s="69"/>
      <c r="RPN151" s="69"/>
      <c r="RPO151" s="69"/>
      <c r="RPP151" s="69"/>
      <c r="RPQ151" s="69"/>
      <c r="RPR151" s="69"/>
      <c r="RPS151" s="69"/>
      <c r="RPT151" s="69"/>
      <c r="RPU151" s="64"/>
      <c r="RPV151" s="56"/>
      <c r="RPW151" s="63"/>
      <c r="RPX151" s="63"/>
      <c r="RPY151" s="68"/>
      <c r="RPZ151" s="70"/>
      <c r="RQA151" s="69"/>
      <c r="RQB151" s="69"/>
      <c r="RQC151" s="69"/>
      <c r="RQD151" s="69"/>
      <c r="RQE151" s="69"/>
      <c r="RQF151" s="69"/>
      <c r="RQG151" s="69"/>
      <c r="RQH151" s="69"/>
      <c r="RQI151" s="69"/>
      <c r="RQJ151" s="69"/>
      <c r="RQK151" s="64"/>
      <c r="RQL151" s="56"/>
      <c r="RQM151" s="63"/>
      <c r="RQN151" s="63"/>
      <c r="RQO151" s="68"/>
      <c r="RQP151" s="70"/>
      <c r="RQQ151" s="69"/>
      <c r="RQR151" s="69"/>
      <c r="RQS151" s="69"/>
      <c r="RQT151" s="69"/>
      <c r="RQU151" s="69"/>
      <c r="RQV151" s="69"/>
      <c r="RQW151" s="69"/>
      <c r="RQX151" s="69"/>
      <c r="RQY151" s="69"/>
      <c r="RQZ151" s="69"/>
      <c r="RRA151" s="64"/>
      <c r="RRB151" s="56"/>
      <c r="RRC151" s="63"/>
      <c r="RRD151" s="63"/>
      <c r="RRE151" s="68"/>
      <c r="RRF151" s="70"/>
      <c r="RRG151" s="69"/>
      <c r="RRH151" s="69"/>
      <c r="RRI151" s="69"/>
      <c r="RRJ151" s="69"/>
      <c r="RRK151" s="69"/>
      <c r="RRL151" s="69"/>
      <c r="RRM151" s="69"/>
      <c r="RRN151" s="69"/>
      <c r="RRO151" s="69"/>
      <c r="RRP151" s="69"/>
      <c r="RRQ151" s="64"/>
      <c r="RRR151" s="56"/>
      <c r="RRS151" s="63"/>
      <c r="RRT151" s="63"/>
      <c r="RRU151" s="68"/>
      <c r="RRV151" s="70"/>
      <c r="RRW151" s="69"/>
      <c r="RRX151" s="69"/>
      <c r="RRY151" s="69"/>
      <c r="RRZ151" s="69"/>
      <c r="RSA151" s="69"/>
      <c r="RSB151" s="69"/>
      <c r="RSC151" s="69"/>
      <c r="RSD151" s="69"/>
      <c r="RSE151" s="69"/>
      <c r="RSF151" s="69"/>
      <c r="RSG151" s="64"/>
      <c r="RSH151" s="56"/>
      <c r="RSI151" s="63"/>
      <c r="RSJ151" s="63"/>
      <c r="RSK151" s="68"/>
      <c r="RSL151" s="70"/>
      <c r="RSM151" s="69"/>
      <c r="RSN151" s="69"/>
      <c r="RSO151" s="69"/>
      <c r="RSP151" s="69"/>
      <c r="RSQ151" s="69"/>
      <c r="RSR151" s="69"/>
      <c r="RSS151" s="69"/>
      <c r="RST151" s="69"/>
      <c r="RSU151" s="69"/>
      <c r="RSV151" s="69"/>
      <c r="RSW151" s="64"/>
      <c r="RSX151" s="56"/>
      <c r="RSY151" s="63"/>
      <c r="RSZ151" s="63"/>
      <c r="RTA151" s="68"/>
      <c r="RTB151" s="70"/>
      <c r="RTC151" s="69"/>
      <c r="RTD151" s="69"/>
      <c r="RTE151" s="69"/>
      <c r="RTF151" s="69"/>
      <c r="RTG151" s="69"/>
      <c r="RTH151" s="69"/>
      <c r="RTI151" s="69"/>
      <c r="RTJ151" s="69"/>
      <c r="RTK151" s="69"/>
      <c r="RTL151" s="69"/>
      <c r="RTM151" s="64"/>
      <c r="RTN151" s="56"/>
      <c r="RTO151" s="63"/>
      <c r="RTP151" s="63"/>
      <c r="RTQ151" s="68"/>
      <c r="RTR151" s="70"/>
      <c r="RTS151" s="69"/>
      <c r="RTT151" s="69"/>
      <c r="RTU151" s="69"/>
      <c r="RTV151" s="69"/>
      <c r="RTW151" s="69"/>
      <c r="RTX151" s="69"/>
      <c r="RTY151" s="69"/>
      <c r="RTZ151" s="69"/>
      <c r="RUA151" s="69"/>
      <c r="RUB151" s="69"/>
      <c r="RUC151" s="64"/>
      <c r="RUD151" s="56"/>
      <c r="RUE151" s="63"/>
      <c r="RUF151" s="63"/>
      <c r="RUG151" s="68"/>
      <c r="RUH151" s="70"/>
      <c r="RUI151" s="69"/>
      <c r="RUJ151" s="69"/>
      <c r="RUK151" s="69"/>
      <c r="RUL151" s="69"/>
      <c r="RUM151" s="69"/>
      <c r="RUN151" s="69"/>
      <c r="RUO151" s="69"/>
      <c r="RUP151" s="69"/>
      <c r="RUQ151" s="69"/>
      <c r="RUR151" s="69"/>
      <c r="RUS151" s="64"/>
      <c r="RUT151" s="56"/>
      <c r="RUU151" s="63"/>
      <c r="RUV151" s="63"/>
      <c r="RUW151" s="68"/>
      <c r="RUX151" s="70"/>
      <c r="RUY151" s="69"/>
      <c r="RUZ151" s="69"/>
      <c r="RVA151" s="69"/>
      <c r="RVB151" s="69"/>
      <c r="RVC151" s="69"/>
      <c r="RVD151" s="69"/>
      <c r="RVE151" s="69"/>
      <c r="RVF151" s="69"/>
      <c r="RVG151" s="69"/>
      <c r="RVH151" s="69"/>
      <c r="RVI151" s="64"/>
      <c r="RVJ151" s="56"/>
      <c r="RVK151" s="63"/>
      <c r="RVL151" s="63"/>
      <c r="RVM151" s="68"/>
      <c r="RVN151" s="70"/>
      <c r="RVO151" s="69"/>
      <c r="RVP151" s="69"/>
      <c r="RVQ151" s="69"/>
      <c r="RVR151" s="69"/>
      <c r="RVS151" s="69"/>
      <c r="RVT151" s="69"/>
      <c r="RVU151" s="69"/>
      <c r="RVV151" s="69"/>
      <c r="RVW151" s="69"/>
      <c r="RVX151" s="69"/>
      <c r="RVY151" s="64"/>
      <c r="RVZ151" s="56"/>
      <c r="RWA151" s="63"/>
      <c r="RWB151" s="63"/>
      <c r="RWC151" s="68"/>
      <c r="RWD151" s="70"/>
      <c r="RWE151" s="69"/>
      <c r="RWF151" s="69"/>
      <c r="RWG151" s="69"/>
      <c r="RWH151" s="69"/>
      <c r="RWI151" s="69"/>
      <c r="RWJ151" s="69"/>
      <c r="RWK151" s="69"/>
      <c r="RWL151" s="69"/>
      <c r="RWM151" s="69"/>
      <c r="RWN151" s="69"/>
      <c r="RWO151" s="64"/>
      <c r="RWP151" s="56"/>
      <c r="RWQ151" s="63"/>
      <c r="RWR151" s="63"/>
      <c r="RWS151" s="68"/>
      <c r="RWT151" s="70"/>
      <c r="RWU151" s="69"/>
      <c r="RWV151" s="69"/>
      <c r="RWW151" s="69"/>
      <c r="RWX151" s="69"/>
      <c r="RWY151" s="69"/>
      <c r="RWZ151" s="69"/>
      <c r="RXA151" s="69"/>
      <c r="RXB151" s="69"/>
      <c r="RXC151" s="69"/>
      <c r="RXD151" s="69"/>
      <c r="RXE151" s="64"/>
      <c r="RXF151" s="56"/>
      <c r="RXG151" s="63"/>
      <c r="RXH151" s="63"/>
      <c r="RXI151" s="68"/>
      <c r="RXJ151" s="70"/>
      <c r="RXK151" s="69"/>
      <c r="RXL151" s="69"/>
      <c r="RXM151" s="69"/>
      <c r="RXN151" s="69"/>
      <c r="RXO151" s="69"/>
      <c r="RXP151" s="69"/>
      <c r="RXQ151" s="69"/>
      <c r="RXR151" s="69"/>
      <c r="RXS151" s="69"/>
      <c r="RXT151" s="69"/>
      <c r="RXU151" s="64"/>
      <c r="RXV151" s="56"/>
      <c r="RXW151" s="63"/>
      <c r="RXX151" s="63"/>
      <c r="RXY151" s="68"/>
      <c r="RXZ151" s="70"/>
      <c r="RYA151" s="69"/>
      <c r="RYB151" s="69"/>
      <c r="RYC151" s="69"/>
      <c r="RYD151" s="69"/>
      <c r="RYE151" s="69"/>
      <c r="RYF151" s="69"/>
      <c r="RYG151" s="69"/>
      <c r="RYH151" s="69"/>
      <c r="RYI151" s="69"/>
      <c r="RYJ151" s="69"/>
      <c r="RYK151" s="64"/>
      <c r="RYL151" s="56"/>
      <c r="RYM151" s="63"/>
      <c r="RYN151" s="63"/>
      <c r="RYO151" s="68"/>
      <c r="RYP151" s="70"/>
      <c r="RYQ151" s="69"/>
      <c r="RYR151" s="69"/>
      <c r="RYS151" s="69"/>
      <c r="RYT151" s="69"/>
      <c r="RYU151" s="69"/>
      <c r="RYV151" s="69"/>
      <c r="RYW151" s="69"/>
      <c r="RYX151" s="69"/>
      <c r="RYY151" s="69"/>
      <c r="RYZ151" s="69"/>
      <c r="RZA151" s="64"/>
      <c r="RZB151" s="56"/>
      <c r="RZC151" s="63"/>
      <c r="RZD151" s="63"/>
      <c r="RZE151" s="68"/>
      <c r="RZF151" s="70"/>
      <c r="RZG151" s="69"/>
      <c r="RZH151" s="69"/>
      <c r="RZI151" s="69"/>
      <c r="RZJ151" s="69"/>
      <c r="RZK151" s="69"/>
      <c r="RZL151" s="69"/>
      <c r="RZM151" s="69"/>
      <c r="RZN151" s="69"/>
      <c r="RZO151" s="69"/>
      <c r="RZP151" s="69"/>
      <c r="RZQ151" s="64"/>
      <c r="RZR151" s="56"/>
      <c r="RZS151" s="63"/>
      <c r="RZT151" s="63"/>
      <c r="RZU151" s="68"/>
      <c r="RZV151" s="70"/>
      <c r="RZW151" s="69"/>
      <c r="RZX151" s="69"/>
      <c r="RZY151" s="69"/>
      <c r="RZZ151" s="69"/>
      <c r="SAA151" s="69"/>
      <c r="SAB151" s="69"/>
      <c r="SAC151" s="69"/>
      <c r="SAD151" s="69"/>
      <c r="SAE151" s="69"/>
      <c r="SAF151" s="69"/>
      <c r="SAG151" s="64"/>
      <c r="SAH151" s="56"/>
      <c r="SAI151" s="63"/>
      <c r="SAJ151" s="63"/>
      <c r="SAK151" s="68"/>
      <c r="SAL151" s="70"/>
      <c r="SAM151" s="69"/>
      <c r="SAN151" s="69"/>
      <c r="SAO151" s="69"/>
      <c r="SAP151" s="69"/>
      <c r="SAQ151" s="69"/>
      <c r="SAR151" s="69"/>
      <c r="SAS151" s="69"/>
      <c r="SAT151" s="69"/>
      <c r="SAU151" s="69"/>
      <c r="SAV151" s="69"/>
      <c r="SAW151" s="64"/>
      <c r="SAX151" s="56"/>
      <c r="SAY151" s="63"/>
      <c r="SAZ151" s="63"/>
      <c r="SBA151" s="68"/>
      <c r="SBB151" s="70"/>
      <c r="SBC151" s="69"/>
      <c r="SBD151" s="69"/>
      <c r="SBE151" s="69"/>
      <c r="SBF151" s="69"/>
      <c r="SBG151" s="69"/>
      <c r="SBH151" s="69"/>
      <c r="SBI151" s="69"/>
      <c r="SBJ151" s="69"/>
      <c r="SBK151" s="69"/>
      <c r="SBL151" s="69"/>
      <c r="SBM151" s="64"/>
      <c r="SBN151" s="56"/>
      <c r="SBO151" s="63"/>
      <c r="SBP151" s="63"/>
      <c r="SBQ151" s="68"/>
      <c r="SBR151" s="70"/>
      <c r="SBS151" s="69"/>
      <c r="SBT151" s="69"/>
      <c r="SBU151" s="69"/>
      <c r="SBV151" s="69"/>
      <c r="SBW151" s="69"/>
      <c r="SBX151" s="69"/>
      <c r="SBY151" s="69"/>
      <c r="SBZ151" s="69"/>
      <c r="SCA151" s="69"/>
      <c r="SCB151" s="69"/>
      <c r="SCC151" s="64"/>
      <c r="SCD151" s="56"/>
      <c r="SCE151" s="63"/>
      <c r="SCF151" s="63"/>
      <c r="SCG151" s="68"/>
      <c r="SCH151" s="70"/>
      <c r="SCI151" s="69"/>
      <c r="SCJ151" s="69"/>
      <c r="SCK151" s="69"/>
      <c r="SCL151" s="69"/>
      <c r="SCM151" s="69"/>
      <c r="SCN151" s="69"/>
      <c r="SCO151" s="69"/>
      <c r="SCP151" s="69"/>
      <c r="SCQ151" s="69"/>
      <c r="SCR151" s="69"/>
      <c r="SCS151" s="64"/>
      <c r="SCT151" s="56"/>
      <c r="SCU151" s="63"/>
      <c r="SCV151" s="63"/>
      <c r="SCW151" s="68"/>
      <c r="SCX151" s="70"/>
      <c r="SCY151" s="69"/>
      <c r="SCZ151" s="69"/>
      <c r="SDA151" s="69"/>
      <c r="SDB151" s="69"/>
      <c r="SDC151" s="69"/>
      <c r="SDD151" s="69"/>
      <c r="SDE151" s="69"/>
      <c r="SDF151" s="69"/>
      <c r="SDG151" s="69"/>
      <c r="SDH151" s="69"/>
      <c r="SDI151" s="64"/>
      <c r="SDJ151" s="56"/>
      <c r="SDK151" s="63"/>
      <c r="SDL151" s="63"/>
      <c r="SDM151" s="68"/>
      <c r="SDN151" s="70"/>
      <c r="SDO151" s="69"/>
      <c r="SDP151" s="69"/>
      <c r="SDQ151" s="69"/>
      <c r="SDR151" s="69"/>
      <c r="SDS151" s="69"/>
      <c r="SDT151" s="69"/>
      <c r="SDU151" s="69"/>
      <c r="SDV151" s="69"/>
      <c r="SDW151" s="69"/>
      <c r="SDX151" s="69"/>
      <c r="SDY151" s="64"/>
      <c r="SDZ151" s="56"/>
      <c r="SEA151" s="63"/>
      <c r="SEB151" s="63"/>
      <c r="SEC151" s="68"/>
      <c r="SED151" s="70"/>
      <c r="SEE151" s="69"/>
      <c r="SEF151" s="69"/>
      <c r="SEG151" s="69"/>
      <c r="SEH151" s="69"/>
      <c r="SEI151" s="69"/>
      <c r="SEJ151" s="69"/>
      <c r="SEK151" s="69"/>
      <c r="SEL151" s="69"/>
      <c r="SEM151" s="69"/>
      <c r="SEN151" s="69"/>
      <c r="SEO151" s="64"/>
      <c r="SEP151" s="56"/>
      <c r="SEQ151" s="63"/>
      <c r="SER151" s="63"/>
      <c r="SES151" s="68"/>
      <c r="SET151" s="70"/>
      <c r="SEU151" s="69"/>
      <c r="SEV151" s="69"/>
      <c r="SEW151" s="69"/>
      <c r="SEX151" s="69"/>
      <c r="SEY151" s="69"/>
      <c r="SEZ151" s="69"/>
      <c r="SFA151" s="69"/>
      <c r="SFB151" s="69"/>
      <c r="SFC151" s="69"/>
      <c r="SFD151" s="69"/>
      <c r="SFE151" s="64"/>
      <c r="SFF151" s="56"/>
      <c r="SFG151" s="63"/>
      <c r="SFH151" s="63"/>
      <c r="SFI151" s="68"/>
      <c r="SFJ151" s="70"/>
      <c r="SFK151" s="69"/>
      <c r="SFL151" s="69"/>
      <c r="SFM151" s="69"/>
      <c r="SFN151" s="69"/>
      <c r="SFO151" s="69"/>
      <c r="SFP151" s="69"/>
      <c r="SFQ151" s="69"/>
      <c r="SFR151" s="69"/>
      <c r="SFS151" s="69"/>
      <c r="SFT151" s="69"/>
      <c r="SFU151" s="64"/>
      <c r="SFV151" s="56"/>
      <c r="SFW151" s="63"/>
      <c r="SFX151" s="63"/>
      <c r="SFY151" s="68"/>
      <c r="SFZ151" s="70"/>
      <c r="SGA151" s="69"/>
      <c r="SGB151" s="69"/>
      <c r="SGC151" s="69"/>
      <c r="SGD151" s="69"/>
      <c r="SGE151" s="69"/>
      <c r="SGF151" s="69"/>
      <c r="SGG151" s="69"/>
      <c r="SGH151" s="69"/>
      <c r="SGI151" s="69"/>
      <c r="SGJ151" s="69"/>
      <c r="SGK151" s="64"/>
      <c r="SGL151" s="56"/>
      <c r="SGM151" s="63"/>
      <c r="SGN151" s="63"/>
      <c r="SGO151" s="68"/>
      <c r="SGP151" s="70"/>
      <c r="SGQ151" s="69"/>
      <c r="SGR151" s="69"/>
      <c r="SGS151" s="69"/>
      <c r="SGT151" s="69"/>
      <c r="SGU151" s="69"/>
      <c r="SGV151" s="69"/>
      <c r="SGW151" s="69"/>
      <c r="SGX151" s="69"/>
      <c r="SGY151" s="69"/>
      <c r="SGZ151" s="69"/>
      <c r="SHA151" s="64"/>
      <c r="SHB151" s="56"/>
      <c r="SHC151" s="63"/>
      <c r="SHD151" s="63"/>
      <c r="SHE151" s="68"/>
      <c r="SHF151" s="70"/>
      <c r="SHG151" s="69"/>
      <c r="SHH151" s="69"/>
      <c r="SHI151" s="69"/>
      <c r="SHJ151" s="69"/>
      <c r="SHK151" s="69"/>
      <c r="SHL151" s="69"/>
      <c r="SHM151" s="69"/>
      <c r="SHN151" s="69"/>
      <c r="SHO151" s="69"/>
      <c r="SHP151" s="69"/>
      <c r="SHQ151" s="64"/>
      <c r="SHR151" s="56"/>
      <c r="SHS151" s="63"/>
      <c r="SHT151" s="63"/>
      <c r="SHU151" s="68"/>
      <c r="SHV151" s="70"/>
      <c r="SHW151" s="69"/>
      <c r="SHX151" s="69"/>
      <c r="SHY151" s="69"/>
      <c r="SHZ151" s="69"/>
      <c r="SIA151" s="69"/>
      <c r="SIB151" s="69"/>
      <c r="SIC151" s="69"/>
      <c r="SID151" s="69"/>
      <c r="SIE151" s="69"/>
      <c r="SIF151" s="69"/>
      <c r="SIG151" s="64"/>
      <c r="SIH151" s="56"/>
      <c r="SII151" s="63"/>
      <c r="SIJ151" s="63"/>
      <c r="SIK151" s="68"/>
      <c r="SIL151" s="70"/>
      <c r="SIM151" s="69"/>
      <c r="SIN151" s="69"/>
      <c r="SIO151" s="69"/>
      <c r="SIP151" s="69"/>
      <c r="SIQ151" s="69"/>
      <c r="SIR151" s="69"/>
      <c r="SIS151" s="69"/>
      <c r="SIT151" s="69"/>
      <c r="SIU151" s="69"/>
      <c r="SIV151" s="69"/>
      <c r="SIW151" s="64"/>
      <c r="SIX151" s="56"/>
      <c r="SIY151" s="63"/>
      <c r="SIZ151" s="63"/>
      <c r="SJA151" s="68"/>
      <c r="SJB151" s="70"/>
      <c r="SJC151" s="69"/>
      <c r="SJD151" s="69"/>
      <c r="SJE151" s="69"/>
      <c r="SJF151" s="69"/>
      <c r="SJG151" s="69"/>
      <c r="SJH151" s="69"/>
      <c r="SJI151" s="69"/>
      <c r="SJJ151" s="69"/>
      <c r="SJK151" s="69"/>
      <c r="SJL151" s="69"/>
      <c r="SJM151" s="64"/>
      <c r="SJN151" s="56"/>
      <c r="SJO151" s="63"/>
      <c r="SJP151" s="63"/>
      <c r="SJQ151" s="68"/>
      <c r="SJR151" s="70"/>
      <c r="SJS151" s="69"/>
      <c r="SJT151" s="69"/>
      <c r="SJU151" s="69"/>
      <c r="SJV151" s="69"/>
      <c r="SJW151" s="69"/>
      <c r="SJX151" s="69"/>
      <c r="SJY151" s="69"/>
      <c r="SJZ151" s="69"/>
      <c r="SKA151" s="69"/>
      <c r="SKB151" s="69"/>
      <c r="SKC151" s="64"/>
      <c r="SKD151" s="56"/>
      <c r="SKE151" s="63"/>
      <c r="SKF151" s="63"/>
      <c r="SKG151" s="68"/>
      <c r="SKH151" s="70"/>
      <c r="SKI151" s="69"/>
      <c r="SKJ151" s="69"/>
      <c r="SKK151" s="69"/>
      <c r="SKL151" s="69"/>
      <c r="SKM151" s="69"/>
      <c r="SKN151" s="69"/>
      <c r="SKO151" s="69"/>
      <c r="SKP151" s="69"/>
      <c r="SKQ151" s="69"/>
      <c r="SKR151" s="69"/>
      <c r="SKS151" s="64"/>
      <c r="SKT151" s="56"/>
      <c r="SKU151" s="63"/>
      <c r="SKV151" s="63"/>
      <c r="SKW151" s="68"/>
      <c r="SKX151" s="70"/>
      <c r="SKY151" s="69"/>
      <c r="SKZ151" s="69"/>
      <c r="SLA151" s="69"/>
      <c r="SLB151" s="69"/>
      <c r="SLC151" s="69"/>
      <c r="SLD151" s="69"/>
      <c r="SLE151" s="69"/>
      <c r="SLF151" s="69"/>
      <c r="SLG151" s="69"/>
      <c r="SLH151" s="69"/>
      <c r="SLI151" s="64"/>
      <c r="SLJ151" s="56"/>
      <c r="SLK151" s="63"/>
      <c r="SLL151" s="63"/>
      <c r="SLM151" s="68"/>
      <c r="SLN151" s="70"/>
      <c r="SLO151" s="69"/>
      <c r="SLP151" s="69"/>
      <c r="SLQ151" s="69"/>
      <c r="SLR151" s="69"/>
      <c r="SLS151" s="69"/>
      <c r="SLT151" s="69"/>
      <c r="SLU151" s="69"/>
      <c r="SLV151" s="69"/>
      <c r="SLW151" s="69"/>
      <c r="SLX151" s="69"/>
      <c r="SLY151" s="64"/>
      <c r="SLZ151" s="56"/>
      <c r="SMA151" s="63"/>
      <c r="SMB151" s="63"/>
      <c r="SMC151" s="68"/>
      <c r="SMD151" s="70"/>
      <c r="SME151" s="69"/>
      <c r="SMF151" s="69"/>
      <c r="SMG151" s="69"/>
      <c r="SMH151" s="69"/>
      <c r="SMI151" s="69"/>
      <c r="SMJ151" s="69"/>
      <c r="SMK151" s="69"/>
      <c r="SML151" s="69"/>
      <c r="SMM151" s="69"/>
      <c r="SMN151" s="69"/>
      <c r="SMO151" s="64"/>
      <c r="SMP151" s="56"/>
      <c r="SMQ151" s="63"/>
      <c r="SMR151" s="63"/>
      <c r="SMS151" s="68"/>
      <c r="SMT151" s="70"/>
      <c r="SMU151" s="69"/>
      <c r="SMV151" s="69"/>
      <c r="SMW151" s="69"/>
      <c r="SMX151" s="69"/>
      <c r="SMY151" s="69"/>
      <c r="SMZ151" s="69"/>
      <c r="SNA151" s="69"/>
      <c r="SNB151" s="69"/>
      <c r="SNC151" s="69"/>
      <c r="SND151" s="69"/>
      <c r="SNE151" s="64"/>
      <c r="SNF151" s="56"/>
      <c r="SNG151" s="63"/>
      <c r="SNH151" s="63"/>
      <c r="SNI151" s="68"/>
      <c r="SNJ151" s="70"/>
      <c r="SNK151" s="69"/>
      <c r="SNL151" s="69"/>
      <c r="SNM151" s="69"/>
      <c r="SNN151" s="69"/>
      <c r="SNO151" s="69"/>
      <c r="SNP151" s="69"/>
      <c r="SNQ151" s="69"/>
      <c r="SNR151" s="69"/>
      <c r="SNS151" s="69"/>
      <c r="SNT151" s="69"/>
      <c r="SNU151" s="64"/>
      <c r="SNV151" s="56"/>
      <c r="SNW151" s="63"/>
      <c r="SNX151" s="63"/>
      <c r="SNY151" s="68"/>
      <c r="SNZ151" s="70"/>
      <c r="SOA151" s="69"/>
      <c r="SOB151" s="69"/>
      <c r="SOC151" s="69"/>
      <c r="SOD151" s="69"/>
      <c r="SOE151" s="69"/>
      <c r="SOF151" s="69"/>
      <c r="SOG151" s="69"/>
      <c r="SOH151" s="69"/>
      <c r="SOI151" s="69"/>
      <c r="SOJ151" s="69"/>
      <c r="SOK151" s="64"/>
      <c r="SOL151" s="56"/>
      <c r="SOM151" s="63"/>
      <c r="SON151" s="63"/>
      <c r="SOO151" s="68"/>
      <c r="SOP151" s="70"/>
      <c r="SOQ151" s="69"/>
      <c r="SOR151" s="69"/>
      <c r="SOS151" s="69"/>
      <c r="SOT151" s="69"/>
      <c r="SOU151" s="69"/>
      <c r="SOV151" s="69"/>
      <c r="SOW151" s="69"/>
      <c r="SOX151" s="69"/>
      <c r="SOY151" s="69"/>
      <c r="SOZ151" s="69"/>
      <c r="SPA151" s="64"/>
      <c r="SPB151" s="56"/>
      <c r="SPC151" s="63"/>
      <c r="SPD151" s="63"/>
      <c r="SPE151" s="68"/>
      <c r="SPF151" s="70"/>
      <c r="SPG151" s="69"/>
      <c r="SPH151" s="69"/>
      <c r="SPI151" s="69"/>
      <c r="SPJ151" s="69"/>
      <c r="SPK151" s="69"/>
      <c r="SPL151" s="69"/>
      <c r="SPM151" s="69"/>
      <c r="SPN151" s="69"/>
      <c r="SPO151" s="69"/>
      <c r="SPP151" s="69"/>
      <c r="SPQ151" s="64"/>
      <c r="SPR151" s="56"/>
      <c r="SPS151" s="63"/>
      <c r="SPT151" s="63"/>
      <c r="SPU151" s="68"/>
      <c r="SPV151" s="70"/>
      <c r="SPW151" s="69"/>
      <c r="SPX151" s="69"/>
      <c r="SPY151" s="69"/>
      <c r="SPZ151" s="69"/>
      <c r="SQA151" s="69"/>
      <c r="SQB151" s="69"/>
      <c r="SQC151" s="69"/>
      <c r="SQD151" s="69"/>
      <c r="SQE151" s="69"/>
      <c r="SQF151" s="69"/>
      <c r="SQG151" s="64"/>
      <c r="SQH151" s="56"/>
      <c r="SQI151" s="63"/>
      <c r="SQJ151" s="63"/>
      <c r="SQK151" s="68"/>
      <c r="SQL151" s="70"/>
      <c r="SQM151" s="69"/>
      <c r="SQN151" s="69"/>
      <c r="SQO151" s="69"/>
      <c r="SQP151" s="69"/>
      <c r="SQQ151" s="69"/>
      <c r="SQR151" s="69"/>
      <c r="SQS151" s="69"/>
      <c r="SQT151" s="69"/>
      <c r="SQU151" s="69"/>
      <c r="SQV151" s="69"/>
      <c r="SQW151" s="64"/>
      <c r="SQX151" s="56"/>
      <c r="SQY151" s="63"/>
      <c r="SQZ151" s="63"/>
      <c r="SRA151" s="68"/>
      <c r="SRB151" s="70"/>
      <c r="SRC151" s="69"/>
      <c r="SRD151" s="69"/>
      <c r="SRE151" s="69"/>
      <c r="SRF151" s="69"/>
      <c r="SRG151" s="69"/>
      <c r="SRH151" s="69"/>
      <c r="SRI151" s="69"/>
      <c r="SRJ151" s="69"/>
      <c r="SRK151" s="69"/>
      <c r="SRL151" s="69"/>
      <c r="SRM151" s="64"/>
      <c r="SRN151" s="56"/>
      <c r="SRO151" s="63"/>
      <c r="SRP151" s="63"/>
      <c r="SRQ151" s="68"/>
      <c r="SRR151" s="70"/>
      <c r="SRS151" s="69"/>
      <c r="SRT151" s="69"/>
      <c r="SRU151" s="69"/>
      <c r="SRV151" s="69"/>
      <c r="SRW151" s="69"/>
      <c r="SRX151" s="69"/>
      <c r="SRY151" s="69"/>
      <c r="SRZ151" s="69"/>
      <c r="SSA151" s="69"/>
      <c r="SSB151" s="69"/>
      <c r="SSC151" s="64"/>
      <c r="SSD151" s="56"/>
      <c r="SSE151" s="63"/>
      <c r="SSF151" s="63"/>
      <c r="SSG151" s="68"/>
      <c r="SSH151" s="70"/>
      <c r="SSI151" s="69"/>
      <c r="SSJ151" s="69"/>
      <c r="SSK151" s="69"/>
      <c r="SSL151" s="69"/>
      <c r="SSM151" s="69"/>
      <c r="SSN151" s="69"/>
      <c r="SSO151" s="69"/>
      <c r="SSP151" s="69"/>
      <c r="SSQ151" s="69"/>
      <c r="SSR151" s="69"/>
      <c r="SSS151" s="64"/>
      <c r="SST151" s="56"/>
      <c r="SSU151" s="63"/>
      <c r="SSV151" s="63"/>
      <c r="SSW151" s="68"/>
      <c r="SSX151" s="70"/>
      <c r="SSY151" s="69"/>
      <c r="SSZ151" s="69"/>
      <c r="STA151" s="69"/>
      <c r="STB151" s="69"/>
      <c r="STC151" s="69"/>
      <c r="STD151" s="69"/>
      <c r="STE151" s="69"/>
      <c r="STF151" s="69"/>
      <c r="STG151" s="69"/>
      <c r="STH151" s="69"/>
      <c r="STI151" s="64"/>
      <c r="STJ151" s="56"/>
      <c r="STK151" s="63"/>
      <c r="STL151" s="63"/>
      <c r="STM151" s="68"/>
      <c r="STN151" s="70"/>
      <c r="STO151" s="69"/>
      <c r="STP151" s="69"/>
      <c r="STQ151" s="69"/>
      <c r="STR151" s="69"/>
      <c r="STS151" s="69"/>
      <c r="STT151" s="69"/>
      <c r="STU151" s="69"/>
      <c r="STV151" s="69"/>
      <c r="STW151" s="69"/>
      <c r="STX151" s="69"/>
      <c r="STY151" s="64"/>
      <c r="STZ151" s="56"/>
      <c r="SUA151" s="63"/>
      <c r="SUB151" s="63"/>
      <c r="SUC151" s="68"/>
      <c r="SUD151" s="70"/>
      <c r="SUE151" s="69"/>
      <c r="SUF151" s="69"/>
      <c r="SUG151" s="69"/>
      <c r="SUH151" s="69"/>
      <c r="SUI151" s="69"/>
      <c r="SUJ151" s="69"/>
      <c r="SUK151" s="69"/>
      <c r="SUL151" s="69"/>
      <c r="SUM151" s="69"/>
      <c r="SUN151" s="69"/>
      <c r="SUO151" s="64"/>
      <c r="SUP151" s="56"/>
      <c r="SUQ151" s="63"/>
      <c r="SUR151" s="63"/>
      <c r="SUS151" s="68"/>
      <c r="SUT151" s="70"/>
      <c r="SUU151" s="69"/>
      <c r="SUV151" s="69"/>
      <c r="SUW151" s="69"/>
      <c r="SUX151" s="69"/>
      <c r="SUY151" s="69"/>
      <c r="SUZ151" s="69"/>
      <c r="SVA151" s="69"/>
      <c r="SVB151" s="69"/>
      <c r="SVC151" s="69"/>
      <c r="SVD151" s="69"/>
      <c r="SVE151" s="64"/>
      <c r="SVF151" s="56"/>
      <c r="SVG151" s="63"/>
      <c r="SVH151" s="63"/>
      <c r="SVI151" s="68"/>
      <c r="SVJ151" s="70"/>
      <c r="SVK151" s="69"/>
      <c r="SVL151" s="69"/>
      <c r="SVM151" s="69"/>
      <c r="SVN151" s="69"/>
      <c r="SVO151" s="69"/>
      <c r="SVP151" s="69"/>
      <c r="SVQ151" s="69"/>
      <c r="SVR151" s="69"/>
      <c r="SVS151" s="69"/>
      <c r="SVT151" s="69"/>
      <c r="SVU151" s="64"/>
      <c r="SVV151" s="56"/>
      <c r="SVW151" s="63"/>
      <c r="SVX151" s="63"/>
      <c r="SVY151" s="68"/>
      <c r="SVZ151" s="70"/>
      <c r="SWA151" s="69"/>
      <c r="SWB151" s="69"/>
      <c r="SWC151" s="69"/>
      <c r="SWD151" s="69"/>
      <c r="SWE151" s="69"/>
      <c r="SWF151" s="69"/>
      <c r="SWG151" s="69"/>
      <c r="SWH151" s="69"/>
      <c r="SWI151" s="69"/>
      <c r="SWJ151" s="69"/>
      <c r="SWK151" s="64"/>
      <c r="SWL151" s="56"/>
      <c r="SWM151" s="63"/>
      <c r="SWN151" s="63"/>
      <c r="SWO151" s="68"/>
      <c r="SWP151" s="70"/>
      <c r="SWQ151" s="69"/>
      <c r="SWR151" s="69"/>
      <c r="SWS151" s="69"/>
      <c r="SWT151" s="69"/>
      <c r="SWU151" s="69"/>
      <c r="SWV151" s="69"/>
      <c r="SWW151" s="69"/>
      <c r="SWX151" s="69"/>
      <c r="SWY151" s="69"/>
      <c r="SWZ151" s="69"/>
      <c r="SXA151" s="64"/>
      <c r="SXB151" s="56"/>
      <c r="SXC151" s="63"/>
      <c r="SXD151" s="63"/>
      <c r="SXE151" s="68"/>
      <c r="SXF151" s="70"/>
      <c r="SXG151" s="69"/>
      <c r="SXH151" s="69"/>
      <c r="SXI151" s="69"/>
      <c r="SXJ151" s="69"/>
      <c r="SXK151" s="69"/>
      <c r="SXL151" s="69"/>
      <c r="SXM151" s="69"/>
      <c r="SXN151" s="69"/>
      <c r="SXO151" s="69"/>
      <c r="SXP151" s="69"/>
      <c r="SXQ151" s="64"/>
      <c r="SXR151" s="56"/>
      <c r="SXS151" s="63"/>
      <c r="SXT151" s="63"/>
      <c r="SXU151" s="68"/>
      <c r="SXV151" s="70"/>
      <c r="SXW151" s="69"/>
      <c r="SXX151" s="69"/>
      <c r="SXY151" s="69"/>
      <c r="SXZ151" s="69"/>
      <c r="SYA151" s="69"/>
      <c r="SYB151" s="69"/>
      <c r="SYC151" s="69"/>
      <c r="SYD151" s="69"/>
      <c r="SYE151" s="69"/>
      <c r="SYF151" s="69"/>
      <c r="SYG151" s="64"/>
      <c r="SYH151" s="56"/>
      <c r="SYI151" s="63"/>
      <c r="SYJ151" s="63"/>
      <c r="SYK151" s="68"/>
      <c r="SYL151" s="70"/>
      <c r="SYM151" s="69"/>
      <c r="SYN151" s="69"/>
      <c r="SYO151" s="69"/>
      <c r="SYP151" s="69"/>
      <c r="SYQ151" s="69"/>
      <c r="SYR151" s="69"/>
      <c r="SYS151" s="69"/>
      <c r="SYT151" s="69"/>
      <c r="SYU151" s="69"/>
      <c r="SYV151" s="69"/>
      <c r="SYW151" s="64"/>
      <c r="SYX151" s="56"/>
      <c r="SYY151" s="63"/>
      <c r="SYZ151" s="63"/>
      <c r="SZA151" s="68"/>
      <c r="SZB151" s="70"/>
      <c r="SZC151" s="69"/>
      <c r="SZD151" s="69"/>
      <c r="SZE151" s="69"/>
      <c r="SZF151" s="69"/>
      <c r="SZG151" s="69"/>
      <c r="SZH151" s="69"/>
      <c r="SZI151" s="69"/>
      <c r="SZJ151" s="69"/>
      <c r="SZK151" s="69"/>
      <c r="SZL151" s="69"/>
      <c r="SZM151" s="64"/>
      <c r="SZN151" s="56"/>
      <c r="SZO151" s="63"/>
      <c r="SZP151" s="63"/>
      <c r="SZQ151" s="68"/>
      <c r="SZR151" s="70"/>
      <c r="SZS151" s="69"/>
      <c r="SZT151" s="69"/>
      <c r="SZU151" s="69"/>
      <c r="SZV151" s="69"/>
      <c r="SZW151" s="69"/>
      <c r="SZX151" s="69"/>
      <c r="SZY151" s="69"/>
      <c r="SZZ151" s="69"/>
      <c r="TAA151" s="69"/>
      <c r="TAB151" s="69"/>
      <c r="TAC151" s="64"/>
      <c r="TAD151" s="56"/>
      <c r="TAE151" s="63"/>
      <c r="TAF151" s="63"/>
      <c r="TAG151" s="68"/>
      <c r="TAH151" s="70"/>
      <c r="TAI151" s="69"/>
      <c r="TAJ151" s="69"/>
      <c r="TAK151" s="69"/>
      <c r="TAL151" s="69"/>
      <c r="TAM151" s="69"/>
      <c r="TAN151" s="69"/>
      <c r="TAO151" s="69"/>
      <c r="TAP151" s="69"/>
      <c r="TAQ151" s="69"/>
      <c r="TAR151" s="69"/>
      <c r="TAS151" s="64"/>
      <c r="TAT151" s="56"/>
      <c r="TAU151" s="63"/>
      <c r="TAV151" s="63"/>
      <c r="TAW151" s="68"/>
      <c r="TAX151" s="70"/>
      <c r="TAY151" s="69"/>
      <c r="TAZ151" s="69"/>
      <c r="TBA151" s="69"/>
      <c r="TBB151" s="69"/>
      <c r="TBC151" s="69"/>
      <c r="TBD151" s="69"/>
      <c r="TBE151" s="69"/>
      <c r="TBF151" s="69"/>
      <c r="TBG151" s="69"/>
      <c r="TBH151" s="69"/>
      <c r="TBI151" s="64"/>
      <c r="TBJ151" s="56"/>
      <c r="TBK151" s="63"/>
      <c r="TBL151" s="63"/>
      <c r="TBM151" s="68"/>
      <c r="TBN151" s="70"/>
      <c r="TBO151" s="69"/>
      <c r="TBP151" s="69"/>
      <c r="TBQ151" s="69"/>
      <c r="TBR151" s="69"/>
      <c r="TBS151" s="69"/>
      <c r="TBT151" s="69"/>
      <c r="TBU151" s="69"/>
      <c r="TBV151" s="69"/>
      <c r="TBW151" s="69"/>
      <c r="TBX151" s="69"/>
      <c r="TBY151" s="64"/>
      <c r="TBZ151" s="56"/>
      <c r="TCA151" s="63"/>
      <c r="TCB151" s="63"/>
      <c r="TCC151" s="68"/>
      <c r="TCD151" s="70"/>
      <c r="TCE151" s="69"/>
      <c r="TCF151" s="69"/>
      <c r="TCG151" s="69"/>
      <c r="TCH151" s="69"/>
      <c r="TCI151" s="69"/>
      <c r="TCJ151" s="69"/>
      <c r="TCK151" s="69"/>
      <c r="TCL151" s="69"/>
      <c r="TCM151" s="69"/>
      <c r="TCN151" s="69"/>
      <c r="TCO151" s="64"/>
      <c r="TCP151" s="56"/>
      <c r="TCQ151" s="63"/>
      <c r="TCR151" s="63"/>
      <c r="TCS151" s="68"/>
      <c r="TCT151" s="70"/>
      <c r="TCU151" s="69"/>
      <c r="TCV151" s="69"/>
      <c r="TCW151" s="69"/>
      <c r="TCX151" s="69"/>
      <c r="TCY151" s="69"/>
      <c r="TCZ151" s="69"/>
      <c r="TDA151" s="69"/>
      <c r="TDB151" s="69"/>
      <c r="TDC151" s="69"/>
      <c r="TDD151" s="69"/>
      <c r="TDE151" s="64"/>
      <c r="TDF151" s="56"/>
      <c r="TDG151" s="63"/>
      <c r="TDH151" s="63"/>
      <c r="TDI151" s="68"/>
      <c r="TDJ151" s="70"/>
      <c r="TDK151" s="69"/>
      <c r="TDL151" s="69"/>
      <c r="TDM151" s="69"/>
      <c r="TDN151" s="69"/>
      <c r="TDO151" s="69"/>
      <c r="TDP151" s="69"/>
      <c r="TDQ151" s="69"/>
      <c r="TDR151" s="69"/>
      <c r="TDS151" s="69"/>
      <c r="TDT151" s="69"/>
      <c r="TDU151" s="64"/>
      <c r="TDV151" s="56"/>
      <c r="TDW151" s="63"/>
      <c r="TDX151" s="63"/>
      <c r="TDY151" s="68"/>
      <c r="TDZ151" s="70"/>
      <c r="TEA151" s="69"/>
      <c r="TEB151" s="69"/>
      <c r="TEC151" s="69"/>
      <c r="TED151" s="69"/>
      <c r="TEE151" s="69"/>
      <c r="TEF151" s="69"/>
      <c r="TEG151" s="69"/>
      <c r="TEH151" s="69"/>
      <c r="TEI151" s="69"/>
      <c r="TEJ151" s="69"/>
      <c r="TEK151" s="64"/>
      <c r="TEL151" s="56"/>
      <c r="TEM151" s="63"/>
      <c r="TEN151" s="63"/>
      <c r="TEO151" s="68"/>
      <c r="TEP151" s="70"/>
      <c r="TEQ151" s="69"/>
      <c r="TER151" s="69"/>
      <c r="TES151" s="69"/>
      <c r="TET151" s="69"/>
      <c r="TEU151" s="69"/>
      <c r="TEV151" s="69"/>
      <c r="TEW151" s="69"/>
      <c r="TEX151" s="69"/>
      <c r="TEY151" s="69"/>
      <c r="TEZ151" s="69"/>
      <c r="TFA151" s="64"/>
      <c r="TFB151" s="56"/>
      <c r="TFC151" s="63"/>
      <c r="TFD151" s="63"/>
      <c r="TFE151" s="68"/>
      <c r="TFF151" s="70"/>
      <c r="TFG151" s="69"/>
      <c r="TFH151" s="69"/>
      <c r="TFI151" s="69"/>
      <c r="TFJ151" s="69"/>
      <c r="TFK151" s="69"/>
      <c r="TFL151" s="69"/>
      <c r="TFM151" s="69"/>
      <c r="TFN151" s="69"/>
      <c r="TFO151" s="69"/>
      <c r="TFP151" s="69"/>
      <c r="TFQ151" s="64"/>
      <c r="TFR151" s="56"/>
      <c r="TFS151" s="63"/>
      <c r="TFT151" s="63"/>
      <c r="TFU151" s="68"/>
      <c r="TFV151" s="70"/>
      <c r="TFW151" s="69"/>
      <c r="TFX151" s="69"/>
      <c r="TFY151" s="69"/>
      <c r="TFZ151" s="69"/>
      <c r="TGA151" s="69"/>
      <c r="TGB151" s="69"/>
      <c r="TGC151" s="69"/>
      <c r="TGD151" s="69"/>
      <c r="TGE151" s="69"/>
      <c r="TGF151" s="69"/>
      <c r="TGG151" s="64"/>
      <c r="TGH151" s="56"/>
      <c r="TGI151" s="63"/>
      <c r="TGJ151" s="63"/>
      <c r="TGK151" s="68"/>
      <c r="TGL151" s="70"/>
      <c r="TGM151" s="69"/>
      <c r="TGN151" s="69"/>
      <c r="TGO151" s="69"/>
      <c r="TGP151" s="69"/>
      <c r="TGQ151" s="69"/>
      <c r="TGR151" s="69"/>
      <c r="TGS151" s="69"/>
      <c r="TGT151" s="69"/>
      <c r="TGU151" s="69"/>
      <c r="TGV151" s="69"/>
      <c r="TGW151" s="64"/>
      <c r="TGX151" s="56"/>
      <c r="TGY151" s="63"/>
      <c r="TGZ151" s="63"/>
      <c r="THA151" s="68"/>
      <c r="THB151" s="70"/>
      <c r="THC151" s="69"/>
      <c r="THD151" s="69"/>
      <c r="THE151" s="69"/>
      <c r="THF151" s="69"/>
      <c r="THG151" s="69"/>
      <c r="THH151" s="69"/>
      <c r="THI151" s="69"/>
      <c r="THJ151" s="69"/>
      <c r="THK151" s="69"/>
      <c r="THL151" s="69"/>
      <c r="THM151" s="64"/>
      <c r="THN151" s="56"/>
      <c r="THO151" s="63"/>
      <c r="THP151" s="63"/>
      <c r="THQ151" s="68"/>
      <c r="THR151" s="70"/>
      <c r="THS151" s="69"/>
      <c r="THT151" s="69"/>
      <c r="THU151" s="69"/>
      <c r="THV151" s="69"/>
      <c r="THW151" s="69"/>
      <c r="THX151" s="69"/>
      <c r="THY151" s="69"/>
      <c r="THZ151" s="69"/>
      <c r="TIA151" s="69"/>
      <c r="TIB151" s="69"/>
      <c r="TIC151" s="64"/>
      <c r="TID151" s="56"/>
      <c r="TIE151" s="63"/>
      <c r="TIF151" s="63"/>
      <c r="TIG151" s="68"/>
      <c r="TIH151" s="70"/>
      <c r="TII151" s="69"/>
      <c r="TIJ151" s="69"/>
      <c r="TIK151" s="69"/>
      <c r="TIL151" s="69"/>
      <c r="TIM151" s="69"/>
      <c r="TIN151" s="69"/>
      <c r="TIO151" s="69"/>
      <c r="TIP151" s="69"/>
      <c r="TIQ151" s="69"/>
      <c r="TIR151" s="69"/>
      <c r="TIS151" s="64"/>
      <c r="TIT151" s="56"/>
      <c r="TIU151" s="63"/>
      <c r="TIV151" s="63"/>
      <c r="TIW151" s="68"/>
      <c r="TIX151" s="70"/>
      <c r="TIY151" s="69"/>
      <c r="TIZ151" s="69"/>
      <c r="TJA151" s="69"/>
      <c r="TJB151" s="69"/>
      <c r="TJC151" s="69"/>
      <c r="TJD151" s="69"/>
      <c r="TJE151" s="69"/>
      <c r="TJF151" s="69"/>
      <c r="TJG151" s="69"/>
      <c r="TJH151" s="69"/>
      <c r="TJI151" s="64"/>
      <c r="TJJ151" s="56"/>
      <c r="TJK151" s="63"/>
      <c r="TJL151" s="63"/>
      <c r="TJM151" s="68"/>
      <c r="TJN151" s="70"/>
      <c r="TJO151" s="69"/>
      <c r="TJP151" s="69"/>
      <c r="TJQ151" s="69"/>
      <c r="TJR151" s="69"/>
      <c r="TJS151" s="69"/>
      <c r="TJT151" s="69"/>
      <c r="TJU151" s="69"/>
      <c r="TJV151" s="69"/>
      <c r="TJW151" s="69"/>
      <c r="TJX151" s="69"/>
      <c r="TJY151" s="64"/>
      <c r="TJZ151" s="56"/>
      <c r="TKA151" s="63"/>
      <c r="TKB151" s="63"/>
      <c r="TKC151" s="68"/>
      <c r="TKD151" s="70"/>
      <c r="TKE151" s="69"/>
      <c r="TKF151" s="69"/>
      <c r="TKG151" s="69"/>
      <c r="TKH151" s="69"/>
      <c r="TKI151" s="69"/>
      <c r="TKJ151" s="69"/>
      <c r="TKK151" s="69"/>
      <c r="TKL151" s="69"/>
      <c r="TKM151" s="69"/>
      <c r="TKN151" s="69"/>
      <c r="TKO151" s="64"/>
      <c r="TKP151" s="56"/>
      <c r="TKQ151" s="63"/>
      <c r="TKR151" s="63"/>
      <c r="TKS151" s="68"/>
      <c r="TKT151" s="70"/>
      <c r="TKU151" s="69"/>
      <c r="TKV151" s="69"/>
      <c r="TKW151" s="69"/>
      <c r="TKX151" s="69"/>
      <c r="TKY151" s="69"/>
      <c r="TKZ151" s="69"/>
      <c r="TLA151" s="69"/>
      <c r="TLB151" s="69"/>
      <c r="TLC151" s="69"/>
      <c r="TLD151" s="69"/>
      <c r="TLE151" s="64"/>
      <c r="TLF151" s="56"/>
      <c r="TLG151" s="63"/>
      <c r="TLH151" s="63"/>
      <c r="TLI151" s="68"/>
      <c r="TLJ151" s="70"/>
      <c r="TLK151" s="69"/>
      <c r="TLL151" s="69"/>
      <c r="TLM151" s="69"/>
      <c r="TLN151" s="69"/>
      <c r="TLO151" s="69"/>
      <c r="TLP151" s="69"/>
      <c r="TLQ151" s="69"/>
      <c r="TLR151" s="69"/>
      <c r="TLS151" s="69"/>
      <c r="TLT151" s="69"/>
      <c r="TLU151" s="64"/>
      <c r="TLV151" s="56"/>
      <c r="TLW151" s="63"/>
      <c r="TLX151" s="63"/>
      <c r="TLY151" s="68"/>
      <c r="TLZ151" s="70"/>
      <c r="TMA151" s="69"/>
      <c r="TMB151" s="69"/>
      <c r="TMC151" s="69"/>
      <c r="TMD151" s="69"/>
      <c r="TME151" s="69"/>
      <c r="TMF151" s="69"/>
      <c r="TMG151" s="69"/>
      <c r="TMH151" s="69"/>
      <c r="TMI151" s="69"/>
      <c r="TMJ151" s="69"/>
      <c r="TMK151" s="64"/>
      <c r="TML151" s="56"/>
      <c r="TMM151" s="63"/>
      <c r="TMN151" s="63"/>
      <c r="TMO151" s="68"/>
      <c r="TMP151" s="70"/>
      <c r="TMQ151" s="69"/>
      <c r="TMR151" s="69"/>
      <c r="TMS151" s="69"/>
      <c r="TMT151" s="69"/>
      <c r="TMU151" s="69"/>
      <c r="TMV151" s="69"/>
      <c r="TMW151" s="69"/>
      <c r="TMX151" s="69"/>
      <c r="TMY151" s="69"/>
      <c r="TMZ151" s="69"/>
      <c r="TNA151" s="64"/>
      <c r="TNB151" s="56"/>
      <c r="TNC151" s="63"/>
      <c r="TND151" s="63"/>
      <c r="TNE151" s="68"/>
      <c r="TNF151" s="70"/>
      <c r="TNG151" s="69"/>
      <c r="TNH151" s="69"/>
      <c r="TNI151" s="69"/>
      <c r="TNJ151" s="69"/>
      <c r="TNK151" s="69"/>
      <c r="TNL151" s="69"/>
      <c r="TNM151" s="69"/>
      <c r="TNN151" s="69"/>
      <c r="TNO151" s="69"/>
      <c r="TNP151" s="69"/>
      <c r="TNQ151" s="64"/>
      <c r="TNR151" s="56"/>
      <c r="TNS151" s="63"/>
      <c r="TNT151" s="63"/>
      <c r="TNU151" s="68"/>
      <c r="TNV151" s="70"/>
      <c r="TNW151" s="69"/>
      <c r="TNX151" s="69"/>
      <c r="TNY151" s="69"/>
      <c r="TNZ151" s="69"/>
      <c r="TOA151" s="69"/>
      <c r="TOB151" s="69"/>
      <c r="TOC151" s="69"/>
      <c r="TOD151" s="69"/>
      <c r="TOE151" s="69"/>
      <c r="TOF151" s="69"/>
      <c r="TOG151" s="64"/>
      <c r="TOH151" s="56"/>
      <c r="TOI151" s="63"/>
      <c r="TOJ151" s="63"/>
      <c r="TOK151" s="68"/>
      <c r="TOL151" s="70"/>
      <c r="TOM151" s="69"/>
      <c r="TON151" s="69"/>
      <c r="TOO151" s="69"/>
      <c r="TOP151" s="69"/>
      <c r="TOQ151" s="69"/>
      <c r="TOR151" s="69"/>
      <c r="TOS151" s="69"/>
      <c r="TOT151" s="69"/>
      <c r="TOU151" s="69"/>
      <c r="TOV151" s="69"/>
      <c r="TOW151" s="64"/>
      <c r="TOX151" s="56"/>
      <c r="TOY151" s="63"/>
      <c r="TOZ151" s="63"/>
      <c r="TPA151" s="68"/>
      <c r="TPB151" s="70"/>
      <c r="TPC151" s="69"/>
      <c r="TPD151" s="69"/>
      <c r="TPE151" s="69"/>
      <c r="TPF151" s="69"/>
      <c r="TPG151" s="69"/>
      <c r="TPH151" s="69"/>
      <c r="TPI151" s="69"/>
      <c r="TPJ151" s="69"/>
      <c r="TPK151" s="69"/>
      <c r="TPL151" s="69"/>
      <c r="TPM151" s="64"/>
      <c r="TPN151" s="56"/>
      <c r="TPO151" s="63"/>
      <c r="TPP151" s="63"/>
      <c r="TPQ151" s="68"/>
      <c r="TPR151" s="70"/>
      <c r="TPS151" s="69"/>
      <c r="TPT151" s="69"/>
      <c r="TPU151" s="69"/>
      <c r="TPV151" s="69"/>
      <c r="TPW151" s="69"/>
      <c r="TPX151" s="69"/>
      <c r="TPY151" s="69"/>
      <c r="TPZ151" s="69"/>
      <c r="TQA151" s="69"/>
      <c r="TQB151" s="69"/>
      <c r="TQC151" s="64"/>
      <c r="TQD151" s="56"/>
      <c r="TQE151" s="63"/>
      <c r="TQF151" s="63"/>
      <c r="TQG151" s="68"/>
      <c r="TQH151" s="70"/>
      <c r="TQI151" s="69"/>
      <c r="TQJ151" s="69"/>
      <c r="TQK151" s="69"/>
      <c r="TQL151" s="69"/>
      <c r="TQM151" s="69"/>
      <c r="TQN151" s="69"/>
      <c r="TQO151" s="69"/>
      <c r="TQP151" s="69"/>
      <c r="TQQ151" s="69"/>
      <c r="TQR151" s="69"/>
      <c r="TQS151" s="64"/>
      <c r="TQT151" s="56"/>
      <c r="TQU151" s="63"/>
      <c r="TQV151" s="63"/>
      <c r="TQW151" s="68"/>
      <c r="TQX151" s="70"/>
      <c r="TQY151" s="69"/>
      <c r="TQZ151" s="69"/>
      <c r="TRA151" s="69"/>
      <c r="TRB151" s="69"/>
      <c r="TRC151" s="69"/>
      <c r="TRD151" s="69"/>
      <c r="TRE151" s="69"/>
      <c r="TRF151" s="69"/>
      <c r="TRG151" s="69"/>
      <c r="TRH151" s="69"/>
      <c r="TRI151" s="64"/>
      <c r="TRJ151" s="56"/>
      <c r="TRK151" s="63"/>
      <c r="TRL151" s="63"/>
      <c r="TRM151" s="68"/>
      <c r="TRN151" s="70"/>
      <c r="TRO151" s="69"/>
      <c r="TRP151" s="69"/>
      <c r="TRQ151" s="69"/>
      <c r="TRR151" s="69"/>
      <c r="TRS151" s="69"/>
      <c r="TRT151" s="69"/>
      <c r="TRU151" s="69"/>
      <c r="TRV151" s="69"/>
      <c r="TRW151" s="69"/>
      <c r="TRX151" s="69"/>
      <c r="TRY151" s="64"/>
      <c r="TRZ151" s="56"/>
      <c r="TSA151" s="63"/>
      <c r="TSB151" s="63"/>
      <c r="TSC151" s="68"/>
      <c r="TSD151" s="70"/>
      <c r="TSE151" s="69"/>
      <c r="TSF151" s="69"/>
      <c r="TSG151" s="69"/>
      <c r="TSH151" s="69"/>
      <c r="TSI151" s="69"/>
      <c r="TSJ151" s="69"/>
      <c r="TSK151" s="69"/>
      <c r="TSL151" s="69"/>
      <c r="TSM151" s="69"/>
      <c r="TSN151" s="69"/>
      <c r="TSO151" s="64"/>
      <c r="TSP151" s="56"/>
      <c r="TSQ151" s="63"/>
      <c r="TSR151" s="63"/>
      <c r="TSS151" s="68"/>
      <c r="TST151" s="70"/>
      <c r="TSU151" s="69"/>
      <c r="TSV151" s="69"/>
      <c r="TSW151" s="69"/>
      <c r="TSX151" s="69"/>
      <c r="TSY151" s="69"/>
      <c r="TSZ151" s="69"/>
      <c r="TTA151" s="69"/>
      <c r="TTB151" s="69"/>
      <c r="TTC151" s="69"/>
      <c r="TTD151" s="69"/>
      <c r="TTE151" s="64"/>
      <c r="TTF151" s="56"/>
      <c r="TTG151" s="63"/>
      <c r="TTH151" s="63"/>
      <c r="TTI151" s="68"/>
      <c r="TTJ151" s="70"/>
      <c r="TTK151" s="69"/>
      <c r="TTL151" s="69"/>
      <c r="TTM151" s="69"/>
      <c r="TTN151" s="69"/>
      <c r="TTO151" s="69"/>
      <c r="TTP151" s="69"/>
      <c r="TTQ151" s="69"/>
      <c r="TTR151" s="69"/>
      <c r="TTS151" s="69"/>
      <c r="TTT151" s="69"/>
      <c r="TTU151" s="64"/>
      <c r="TTV151" s="56"/>
      <c r="TTW151" s="63"/>
      <c r="TTX151" s="63"/>
      <c r="TTY151" s="68"/>
      <c r="TTZ151" s="70"/>
      <c r="TUA151" s="69"/>
      <c r="TUB151" s="69"/>
      <c r="TUC151" s="69"/>
      <c r="TUD151" s="69"/>
      <c r="TUE151" s="69"/>
      <c r="TUF151" s="69"/>
      <c r="TUG151" s="69"/>
      <c r="TUH151" s="69"/>
      <c r="TUI151" s="69"/>
      <c r="TUJ151" s="69"/>
      <c r="TUK151" s="64"/>
      <c r="TUL151" s="56"/>
      <c r="TUM151" s="63"/>
      <c r="TUN151" s="63"/>
      <c r="TUO151" s="68"/>
      <c r="TUP151" s="70"/>
      <c r="TUQ151" s="69"/>
      <c r="TUR151" s="69"/>
      <c r="TUS151" s="69"/>
      <c r="TUT151" s="69"/>
      <c r="TUU151" s="69"/>
      <c r="TUV151" s="69"/>
      <c r="TUW151" s="69"/>
      <c r="TUX151" s="69"/>
      <c r="TUY151" s="69"/>
      <c r="TUZ151" s="69"/>
      <c r="TVA151" s="64"/>
      <c r="TVB151" s="56"/>
      <c r="TVC151" s="63"/>
      <c r="TVD151" s="63"/>
      <c r="TVE151" s="68"/>
      <c r="TVF151" s="70"/>
      <c r="TVG151" s="69"/>
      <c r="TVH151" s="69"/>
      <c r="TVI151" s="69"/>
      <c r="TVJ151" s="69"/>
      <c r="TVK151" s="69"/>
      <c r="TVL151" s="69"/>
      <c r="TVM151" s="69"/>
      <c r="TVN151" s="69"/>
      <c r="TVO151" s="69"/>
      <c r="TVP151" s="69"/>
      <c r="TVQ151" s="64"/>
      <c r="TVR151" s="56"/>
      <c r="TVS151" s="63"/>
      <c r="TVT151" s="63"/>
      <c r="TVU151" s="68"/>
      <c r="TVV151" s="70"/>
      <c r="TVW151" s="69"/>
      <c r="TVX151" s="69"/>
      <c r="TVY151" s="69"/>
      <c r="TVZ151" s="69"/>
      <c r="TWA151" s="69"/>
      <c r="TWB151" s="69"/>
      <c r="TWC151" s="69"/>
      <c r="TWD151" s="69"/>
      <c r="TWE151" s="69"/>
      <c r="TWF151" s="69"/>
      <c r="TWG151" s="64"/>
      <c r="TWH151" s="56"/>
      <c r="TWI151" s="63"/>
      <c r="TWJ151" s="63"/>
      <c r="TWK151" s="68"/>
      <c r="TWL151" s="70"/>
      <c r="TWM151" s="69"/>
      <c r="TWN151" s="69"/>
      <c r="TWO151" s="69"/>
      <c r="TWP151" s="69"/>
      <c r="TWQ151" s="69"/>
      <c r="TWR151" s="69"/>
      <c r="TWS151" s="69"/>
      <c r="TWT151" s="69"/>
      <c r="TWU151" s="69"/>
      <c r="TWV151" s="69"/>
      <c r="TWW151" s="64"/>
      <c r="TWX151" s="56"/>
      <c r="TWY151" s="63"/>
      <c r="TWZ151" s="63"/>
      <c r="TXA151" s="68"/>
      <c r="TXB151" s="70"/>
      <c r="TXC151" s="69"/>
      <c r="TXD151" s="69"/>
      <c r="TXE151" s="69"/>
      <c r="TXF151" s="69"/>
      <c r="TXG151" s="69"/>
      <c r="TXH151" s="69"/>
      <c r="TXI151" s="69"/>
      <c r="TXJ151" s="69"/>
      <c r="TXK151" s="69"/>
      <c r="TXL151" s="69"/>
      <c r="TXM151" s="64"/>
      <c r="TXN151" s="56"/>
      <c r="TXO151" s="63"/>
      <c r="TXP151" s="63"/>
      <c r="TXQ151" s="68"/>
      <c r="TXR151" s="70"/>
      <c r="TXS151" s="69"/>
      <c r="TXT151" s="69"/>
      <c r="TXU151" s="69"/>
      <c r="TXV151" s="69"/>
      <c r="TXW151" s="69"/>
      <c r="TXX151" s="69"/>
      <c r="TXY151" s="69"/>
      <c r="TXZ151" s="69"/>
      <c r="TYA151" s="69"/>
      <c r="TYB151" s="69"/>
      <c r="TYC151" s="64"/>
      <c r="TYD151" s="56"/>
      <c r="TYE151" s="63"/>
      <c r="TYF151" s="63"/>
      <c r="TYG151" s="68"/>
      <c r="TYH151" s="70"/>
      <c r="TYI151" s="69"/>
      <c r="TYJ151" s="69"/>
      <c r="TYK151" s="69"/>
      <c r="TYL151" s="69"/>
      <c r="TYM151" s="69"/>
      <c r="TYN151" s="69"/>
      <c r="TYO151" s="69"/>
      <c r="TYP151" s="69"/>
      <c r="TYQ151" s="69"/>
      <c r="TYR151" s="69"/>
      <c r="TYS151" s="64"/>
      <c r="TYT151" s="56"/>
      <c r="TYU151" s="63"/>
      <c r="TYV151" s="63"/>
      <c r="TYW151" s="68"/>
      <c r="TYX151" s="70"/>
      <c r="TYY151" s="69"/>
      <c r="TYZ151" s="69"/>
      <c r="TZA151" s="69"/>
      <c r="TZB151" s="69"/>
      <c r="TZC151" s="69"/>
      <c r="TZD151" s="69"/>
      <c r="TZE151" s="69"/>
      <c r="TZF151" s="69"/>
      <c r="TZG151" s="69"/>
      <c r="TZH151" s="69"/>
      <c r="TZI151" s="64"/>
      <c r="TZJ151" s="56"/>
      <c r="TZK151" s="63"/>
      <c r="TZL151" s="63"/>
      <c r="TZM151" s="68"/>
      <c r="TZN151" s="70"/>
      <c r="TZO151" s="69"/>
      <c r="TZP151" s="69"/>
      <c r="TZQ151" s="69"/>
      <c r="TZR151" s="69"/>
      <c r="TZS151" s="69"/>
      <c r="TZT151" s="69"/>
      <c r="TZU151" s="69"/>
      <c r="TZV151" s="69"/>
      <c r="TZW151" s="69"/>
      <c r="TZX151" s="69"/>
      <c r="TZY151" s="64"/>
      <c r="TZZ151" s="56"/>
      <c r="UAA151" s="63"/>
      <c r="UAB151" s="63"/>
      <c r="UAC151" s="68"/>
      <c r="UAD151" s="70"/>
      <c r="UAE151" s="69"/>
      <c r="UAF151" s="69"/>
      <c r="UAG151" s="69"/>
      <c r="UAH151" s="69"/>
      <c r="UAI151" s="69"/>
      <c r="UAJ151" s="69"/>
      <c r="UAK151" s="69"/>
      <c r="UAL151" s="69"/>
      <c r="UAM151" s="69"/>
      <c r="UAN151" s="69"/>
      <c r="UAO151" s="64"/>
      <c r="UAP151" s="56"/>
      <c r="UAQ151" s="63"/>
      <c r="UAR151" s="63"/>
      <c r="UAS151" s="68"/>
      <c r="UAT151" s="70"/>
      <c r="UAU151" s="69"/>
      <c r="UAV151" s="69"/>
      <c r="UAW151" s="69"/>
      <c r="UAX151" s="69"/>
      <c r="UAY151" s="69"/>
      <c r="UAZ151" s="69"/>
      <c r="UBA151" s="69"/>
      <c r="UBB151" s="69"/>
      <c r="UBC151" s="69"/>
      <c r="UBD151" s="69"/>
      <c r="UBE151" s="64"/>
      <c r="UBF151" s="56"/>
      <c r="UBG151" s="63"/>
      <c r="UBH151" s="63"/>
      <c r="UBI151" s="68"/>
      <c r="UBJ151" s="70"/>
      <c r="UBK151" s="69"/>
      <c r="UBL151" s="69"/>
      <c r="UBM151" s="69"/>
      <c r="UBN151" s="69"/>
      <c r="UBO151" s="69"/>
      <c r="UBP151" s="69"/>
      <c r="UBQ151" s="69"/>
      <c r="UBR151" s="69"/>
      <c r="UBS151" s="69"/>
      <c r="UBT151" s="69"/>
      <c r="UBU151" s="64"/>
      <c r="UBV151" s="56"/>
      <c r="UBW151" s="63"/>
      <c r="UBX151" s="63"/>
      <c r="UBY151" s="68"/>
      <c r="UBZ151" s="70"/>
      <c r="UCA151" s="69"/>
      <c r="UCB151" s="69"/>
      <c r="UCC151" s="69"/>
      <c r="UCD151" s="69"/>
      <c r="UCE151" s="69"/>
      <c r="UCF151" s="69"/>
      <c r="UCG151" s="69"/>
      <c r="UCH151" s="69"/>
      <c r="UCI151" s="69"/>
      <c r="UCJ151" s="69"/>
      <c r="UCK151" s="64"/>
      <c r="UCL151" s="56"/>
      <c r="UCM151" s="63"/>
      <c r="UCN151" s="63"/>
      <c r="UCO151" s="68"/>
      <c r="UCP151" s="70"/>
      <c r="UCQ151" s="69"/>
      <c r="UCR151" s="69"/>
      <c r="UCS151" s="69"/>
      <c r="UCT151" s="69"/>
      <c r="UCU151" s="69"/>
      <c r="UCV151" s="69"/>
      <c r="UCW151" s="69"/>
      <c r="UCX151" s="69"/>
      <c r="UCY151" s="69"/>
      <c r="UCZ151" s="69"/>
      <c r="UDA151" s="64"/>
      <c r="UDB151" s="56"/>
      <c r="UDC151" s="63"/>
      <c r="UDD151" s="63"/>
      <c r="UDE151" s="68"/>
      <c r="UDF151" s="70"/>
      <c r="UDG151" s="69"/>
      <c r="UDH151" s="69"/>
      <c r="UDI151" s="69"/>
      <c r="UDJ151" s="69"/>
      <c r="UDK151" s="69"/>
      <c r="UDL151" s="69"/>
      <c r="UDM151" s="69"/>
      <c r="UDN151" s="69"/>
      <c r="UDO151" s="69"/>
      <c r="UDP151" s="69"/>
      <c r="UDQ151" s="64"/>
      <c r="UDR151" s="56"/>
      <c r="UDS151" s="63"/>
      <c r="UDT151" s="63"/>
      <c r="UDU151" s="68"/>
      <c r="UDV151" s="70"/>
      <c r="UDW151" s="69"/>
      <c r="UDX151" s="69"/>
      <c r="UDY151" s="69"/>
      <c r="UDZ151" s="69"/>
      <c r="UEA151" s="69"/>
      <c r="UEB151" s="69"/>
      <c r="UEC151" s="69"/>
      <c r="UED151" s="69"/>
      <c r="UEE151" s="69"/>
      <c r="UEF151" s="69"/>
      <c r="UEG151" s="64"/>
      <c r="UEH151" s="56"/>
      <c r="UEI151" s="63"/>
      <c r="UEJ151" s="63"/>
      <c r="UEK151" s="68"/>
      <c r="UEL151" s="70"/>
      <c r="UEM151" s="69"/>
      <c r="UEN151" s="69"/>
      <c r="UEO151" s="69"/>
      <c r="UEP151" s="69"/>
      <c r="UEQ151" s="69"/>
      <c r="UER151" s="69"/>
      <c r="UES151" s="69"/>
      <c r="UET151" s="69"/>
      <c r="UEU151" s="69"/>
      <c r="UEV151" s="69"/>
      <c r="UEW151" s="64"/>
      <c r="UEX151" s="56"/>
      <c r="UEY151" s="63"/>
      <c r="UEZ151" s="63"/>
      <c r="UFA151" s="68"/>
      <c r="UFB151" s="70"/>
      <c r="UFC151" s="69"/>
      <c r="UFD151" s="69"/>
      <c r="UFE151" s="69"/>
      <c r="UFF151" s="69"/>
      <c r="UFG151" s="69"/>
      <c r="UFH151" s="69"/>
      <c r="UFI151" s="69"/>
      <c r="UFJ151" s="69"/>
      <c r="UFK151" s="69"/>
      <c r="UFL151" s="69"/>
      <c r="UFM151" s="64"/>
      <c r="UFN151" s="56"/>
      <c r="UFO151" s="63"/>
      <c r="UFP151" s="63"/>
      <c r="UFQ151" s="68"/>
      <c r="UFR151" s="70"/>
      <c r="UFS151" s="69"/>
      <c r="UFT151" s="69"/>
      <c r="UFU151" s="69"/>
      <c r="UFV151" s="69"/>
      <c r="UFW151" s="69"/>
      <c r="UFX151" s="69"/>
      <c r="UFY151" s="69"/>
      <c r="UFZ151" s="69"/>
      <c r="UGA151" s="69"/>
      <c r="UGB151" s="69"/>
      <c r="UGC151" s="64"/>
      <c r="UGD151" s="56"/>
      <c r="UGE151" s="63"/>
      <c r="UGF151" s="63"/>
      <c r="UGG151" s="68"/>
      <c r="UGH151" s="70"/>
      <c r="UGI151" s="69"/>
      <c r="UGJ151" s="69"/>
      <c r="UGK151" s="69"/>
      <c r="UGL151" s="69"/>
      <c r="UGM151" s="69"/>
      <c r="UGN151" s="69"/>
      <c r="UGO151" s="69"/>
      <c r="UGP151" s="69"/>
      <c r="UGQ151" s="69"/>
      <c r="UGR151" s="69"/>
      <c r="UGS151" s="64"/>
      <c r="UGT151" s="56"/>
      <c r="UGU151" s="63"/>
      <c r="UGV151" s="63"/>
      <c r="UGW151" s="68"/>
      <c r="UGX151" s="70"/>
      <c r="UGY151" s="69"/>
      <c r="UGZ151" s="69"/>
      <c r="UHA151" s="69"/>
      <c r="UHB151" s="69"/>
      <c r="UHC151" s="69"/>
      <c r="UHD151" s="69"/>
      <c r="UHE151" s="69"/>
      <c r="UHF151" s="69"/>
      <c r="UHG151" s="69"/>
      <c r="UHH151" s="69"/>
      <c r="UHI151" s="64"/>
      <c r="UHJ151" s="56"/>
      <c r="UHK151" s="63"/>
      <c r="UHL151" s="63"/>
      <c r="UHM151" s="68"/>
      <c r="UHN151" s="70"/>
      <c r="UHO151" s="69"/>
      <c r="UHP151" s="69"/>
      <c r="UHQ151" s="69"/>
      <c r="UHR151" s="69"/>
      <c r="UHS151" s="69"/>
      <c r="UHT151" s="69"/>
      <c r="UHU151" s="69"/>
      <c r="UHV151" s="69"/>
      <c r="UHW151" s="69"/>
      <c r="UHX151" s="69"/>
      <c r="UHY151" s="64"/>
      <c r="UHZ151" s="56"/>
      <c r="UIA151" s="63"/>
      <c r="UIB151" s="63"/>
      <c r="UIC151" s="68"/>
      <c r="UID151" s="70"/>
      <c r="UIE151" s="69"/>
      <c r="UIF151" s="69"/>
      <c r="UIG151" s="69"/>
      <c r="UIH151" s="69"/>
      <c r="UII151" s="69"/>
      <c r="UIJ151" s="69"/>
      <c r="UIK151" s="69"/>
      <c r="UIL151" s="69"/>
      <c r="UIM151" s="69"/>
      <c r="UIN151" s="69"/>
      <c r="UIO151" s="64"/>
      <c r="UIP151" s="56"/>
      <c r="UIQ151" s="63"/>
      <c r="UIR151" s="63"/>
      <c r="UIS151" s="68"/>
      <c r="UIT151" s="70"/>
      <c r="UIU151" s="69"/>
      <c r="UIV151" s="69"/>
      <c r="UIW151" s="69"/>
      <c r="UIX151" s="69"/>
      <c r="UIY151" s="69"/>
      <c r="UIZ151" s="69"/>
      <c r="UJA151" s="69"/>
      <c r="UJB151" s="69"/>
      <c r="UJC151" s="69"/>
      <c r="UJD151" s="69"/>
      <c r="UJE151" s="64"/>
      <c r="UJF151" s="56"/>
      <c r="UJG151" s="63"/>
      <c r="UJH151" s="63"/>
      <c r="UJI151" s="68"/>
      <c r="UJJ151" s="70"/>
      <c r="UJK151" s="69"/>
      <c r="UJL151" s="69"/>
      <c r="UJM151" s="69"/>
      <c r="UJN151" s="69"/>
      <c r="UJO151" s="69"/>
      <c r="UJP151" s="69"/>
      <c r="UJQ151" s="69"/>
      <c r="UJR151" s="69"/>
      <c r="UJS151" s="69"/>
      <c r="UJT151" s="69"/>
      <c r="UJU151" s="64"/>
      <c r="UJV151" s="56"/>
      <c r="UJW151" s="63"/>
      <c r="UJX151" s="63"/>
      <c r="UJY151" s="68"/>
      <c r="UJZ151" s="70"/>
      <c r="UKA151" s="69"/>
      <c r="UKB151" s="69"/>
      <c r="UKC151" s="69"/>
      <c r="UKD151" s="69"/>
      <c r="UKE151" s="69"/>
      <c r="UKF151" s="69"/>
      <c r="UKG151" s="69"/>
      <c r="UKH151" s="69"/>
      <c r="UKI151" s="69"/>
      <c r="UKJ151" s="69"/>
      <c r="UKK151" s="64"/>
      <c r="UKL151" s="56"/>
      <c r="UKM151" s="63"/>
      <c r="UKN151" s="63"/>
      <c r="UKO151" s="68"/>
      <c r="UKP151" s="70"/>
      <c r="UKQ151" s="69"/>
      <c r="UKR151" s="69"/>
      <c r="UKS151" s="69"/>
      <c r="UKT151" s="69"/>
      <c r="UKU151" s="69"/>
      <c r="UKV151" s="69"/>
      <c r="UKW151" s="69"/>
      <c r="UKX151" s="69"/>
      <c r="UKY151" s="69"/>
      <c r="UKZ151" s="69"/>
      <c r="ULA151" s="64"/>
      <c r="ULB151" s="56"/>
      <c r="ULC151" s="63"/>
      <c r="ULD151" s="63"/>
      <c r="ULE151" s="68"/>
      <c r="ULF151" s="70"/>
      <c r="ULG151" s="69"/>
      <c r="ULH151" s="69"/>
      <c r="ULI151" s="69"/>
      <c r="ULJ151" s="69"/>
      <c r="ULK151" s="69"/>
      <c r="ULL151" s="69"/>
      <c r="ULM151" s="69"/>
      <c r="ULN151" s="69"/>
      <c r="ULO151" s="69"/>
      <c r="ULP151" s="69"/>
      <c r="ULQ151" s="64"/>
      <c r="ULR151" s="56"/>
      <c r="ULS151" s="63"/>
      <c r="ULT151" s="63"/>
      <c r="ULU151" s="68"/>
      <c r="ULV151" s="70"/>
      <c r="ULW151" s="69"/>
      <c r="ULX151" s="69"/>
      <c r="ULY151" s="69"/>
      <c r="ULZ151" s="69"/>
      <c r="UMA151" s="69"/>
      <c r="UMB151" s="69"/>
      <c r="UMC151" s="69"/>
      <c r="UMD151" s="69"/>
      <c r="UME151" s="69"/>
      <c r="UMF151" s="69"/>
      <c r="UMG151" s="64"/>
      <c r="UMH151" s="56"/>
      <c r="UMI151" s="63"/>
      <c r="UMJ151" s="63"/>
      <c r="UMK151" s="68"/>
      <c r="UML151" s="70"/>
      <c r="UMM151" s="69"/>
      <c r="UMN151" s="69"/>
      <c r="UMO151" s="69"/>
      <c r="UMP151" s="69"/>
      <c r="UMQ151" s="69"/>
      <c r="UMR151" s="69"/>
      <c r="UMS151" s="69"/>
      <c r="UMT151" s="69"/>
      <c r="UMU151" s="69"/>
      <c r="UMV151" s="69"/>
      <c r="UMW151" s="64"/>
      <c r="UMX151" s="56"/>
      <c r="UMY151" s="63"/>
      <c r="UMZ151" s="63"/>
      <c r="UNA151" s="68"/>
      <c r="UNB151" s="70"/>
      <c r="UNC151" s="69"/>
      <c r="UND151" s="69"/>
      <c r="UNE151" s="69"/>
      <c r="UNF151" s="69"/>
      <c r="UNG151" s="69"/>
      <c r="UNH151" s="69"/>
      <c r="UNI151" s="69"/>
      <c r="UNJ151" s="69"/>
      <c r="UNK151" s="69"/>
      <c r="UNL151" s="69"/>
      <c r="UNM151" s="64"/>
      <c r="UNN151" s="56"/>
      <c r="UNO151" s="63"/>
      <c r="UNP151" s="63"/>
      <c r="UNQ151" s="68"/>
      <c r="UNR151" s="70"/>
      <c r="UNS151" s="69"/>
      <c r="UNT151" s="69"/>
      <c r="UNU151" s="69"/>
      <c r="UNV151" s="69"/>
      <c r="UNW151" s="69"/>
      <c r="UNX151" s="69"/>
      <c r="UNY151" s="69"/>
      <c r="UNZ151" s="69"/>
      <c r="UOA151" s="69"/>
      <c r="UOB151" s="69"/>
      <c r="UOC151" s="64"/>
      <c r="UOD151" s="56"/>
      <c r="UOE151" s="63"/>
      <c r="UOF151" s="63"/>
      <c r="UOG151" s="68"/>
      <c r="UOH151" s="70"/>
      <c r="UOI151" s="69"/>
      <c r="UOJ151" s="69"/>
      <c r="UOK151" s="69"/>
      <c r="UOL151" s="69"/>
      <c r="UOM151" s="69"/>
      <c r="UON151" s="69"/>
      <c r="UOO151" s="69"/>
      <c r="UOP151" s="69"/>
      <c r="UOQ151" s="69"/>
      <c r="UOR151" s="69"/>
      <c r="UOS151" s="64"/>
      <c r="UOT151" s="56"/>
      <c r="UOU151" s="63"/>
      <c r="UOV151" s="63"/>
      <c r="UOW151" s="68"/>
      <c r="UOX151" s="70"/>
      <c r="UOY151" s="69"/>
      <c r="UOZ151" s="69"/>
      <c r="UPA151" s="69"/>
      <c r="UPB151" s="69"/>
      <c r="UPC151" s="69"/>
      <c r="UPD151" s="69"/>
      <c r="UPE151" s="69"/>
      <c r="UPF151" s="69"/>
      <c r="UPG151" s="69"/>
      <c r="UPH151" s="69"/>
      <c r="UPI151" s="64"/>
      <c r="UPJ151" s="56"/>
      <c r="UPK151" s="63"/>
      <c r="UPL151" s="63"/>
      <c r="UPM151" s="68"/>
      <c r="UPN151" s="70"/>
      <c r="UPO151" s="69"/>
      <c r="UPP151" s="69"/>
      <c r="UPQ151" s="69"/>
      <c r="UPR151" s="69"/>
      <c r="UPS151" s="69"/>
      <c r="UPT151" s="69"/>
      <c r="UPU151" s="69"/>
      <c r="UPV151" s="69"/>
      <c r="UPW151" s="69"/>
      <c r="UPX151" s="69"/>
      <c r="UPY151" s="64"/>
      <c r="UPZ151" s="56"/>
      <c r="UQA151" s="63"/>
      <c r="UQB151" s="63"/>
      <c r="UQC151" s="68"/>
      <c r="UQD151" s="70"/>
      <c r="UQE151" s="69"/>
      <c r="UQF151" s="69"/>
      <c r="UQG151" s="69"/>
      <c r="UQH151" s="69"/>
      <c r="UQI151" s="69"/>
      <c r="UQJ151" s="69"/>
      <c r="UQK151" s="69"/>
      <c r="UQL151" s="69"/>
      <c r="UQM151" s="69"/>
      <c r="UQN151" s="69"/>
      <c r="UQO151" s="64"/>
      <c r="UQP151" s="56"/>
      <c r="UQQ151" s="63"/>
      <c r="UQR151" s="63"/>
      <c r="UQS151" s="68"/>
      <c r="UQT151" s="70"/>
      <c r="UQU151" s="69"/>
      <c r="UQV151" s="69"/>
      <c r="UQW151" s="69"/>
      <c r="UQX151" s="69"/>
      <c r="UQY151" s="69"/>
      <c r="UQZ151" s="69"/>
      <c r="URA151" s="69"/>
      <c r="URB151" s="69"/>
      <c r="URC151" s="69"/>
      <c r="URD151" s="69"/>
      <c r="URE151" s="64"/>
      <c r="URF151" s="56"/>
      <c r="URG151" s="63"/>
      <c r="URH151" s="63"/>
      <c r="URI151" s="68"/>
      <c r="URJ151" s="70"/>
      <c r="URK151" s="69"/>
      <c r="URL151" s="69"/>
      <c r="URM151" s="69"/>
      <c r="URN151" s="69"/>
      <c r="URO151" s="69"/>
      <c r="URP151" s="69"/>
      <c r="URQ151" s="69"/>
      <c r="URR151" s="69"/>
      <c r="URS151" s="69"/>
      <c r="URT151" s="69"/>
      <c r="URU151" s="64"/>
      <c r="URV151" s="56"/>
      <c r="URW151" s="63"/>
      <c r="URX151" s="63"/>
      <c r="URY151" s="68"/>
      <c r="URZ151" s="70"/>
      <c r="USA151" s="69"/>
      <c r="USB151" s="69"/>
      <c r="USC151" s="69"/>
      <c r="USD151" s="69"/>
      <c r="USE151" s="69"/>
      <c r="USF151" s="69"/>
      <c r="USG151" s="69"/>
      <c r="USH151" s="69"/>
      <c r="USI151" s="69"/>
      <c r="USJ151" s="69"/>
      <c r="USK151" s="64"/>
      <c r="USL151" s="56"/>
      <c r="USM151" s="63"/>
      <c r="USN151" s="63"/>
      <c r="USO151" s="68"/>
      <c r="USP151" s="70"/>
      <c r="USQ151" s="69"/>
      <c r="USR151" s="69"/>
      <c r="USS151" s="69"/>
      <c r="UST151" s="69"/>
      <c r="USU151" s="69"/>
      <c r="USV151" s="69"/>
      <c r="USW151" s="69"/>
      <c r="USX151" s="69"/>
      <c r="USY151" s="69"/>
      <c r="USZ151" s="69"/>
      <c r="UTA151" s="64"/>
      <c r="UTB151" s="56"/>
      <c r="UTC151" s="63"/>
      <c r="UTD151" s="63"/>
      <c r="UTE151" s="68"/>
      <c r="UTF151" s="70"/>
      <c r="UTG151" s="69"/>
      <c r="UTH151" s="69"/>
      <c r="UTI151" s="69"/>
      <c r="UTJ151" s="69"/>
      <c r="UTK151" s="69"/>
      <c r="UTL151" s="69"/>
      <c r="UTM151" s="69"/>
      <c r="UTN151" s="69"/>
      <c r="UTO151" s="69"/>
      <c r="UTP151" s="69"/>
      <c r="UTQ151" s="64"/>
      <c r="UTR151" s="56"/>
      <c r="UTS151" s="63"/>
      <c r="UTT151" s="63"/>
      <c r="UTU151" s="68"/>
      <c r="UTV151" s="70"/>
      <c r="UTW151" s="69"/>
      <c r="UTX151" s="69"/>
      <c r="UTY151" s="69"/>
      <c r="UTZ151" s="69"/>
      <c r="UUA151" s="69"/>
      <c r="UUB151" s="69"/>
      <c r="UUC151" s="69"/>
      <c r="UUD151" s="69"/>
      <c r="UUE151" s="69"/>
      <c r="UUF151" s="69"/>
      <c r="UUG151" s="64"/>
      <c r="UUH151" s="56"/>
      <c r="UUI151" s="63"/>
      <c r="UUJ151" s="63"/>
      <c r="UUK151" s="68"/>
      <c r="UUL151" s="70"/>
      <c r="UUM151" s="69"/>
      <c r="UUN151" s="69"/>
      <c r="UUO151" s="69"/>
      <c r="UUP151" s="69"/>
      <c r="UUQ151" s="69"/>
      <c r="UUR151" s="69"/>
      <c r="UUS151" s="69"/>
      <c r="UUT151" s="69"/>
      <c r="UUU151" s="69"/>
      <c r="UUV151" s="69"/>
      <c r="UUW151" s="64"/>
      <c r="UUX151" s="56"/>
      <c r="UUY151" s="63"/>
      <c r="UUZ151" s="63"/>
      <c r="UVA151" s="68"/>
      <c r="UVB151" s="70"/>
      <c r="UVC151" s="69"/>
      <c r="UVD151" s="69"/>
      <c r="UVE151" s="69"/>
      <c r="UVF151" s="69"/>
      <c r="UVG151" s="69"/>
      <c r="UVH151" s="69"/>
      <c r="UVI151" s="69"/>
      <c r="UVJ151" s="69"/>
      <c r="UVK151" s="69"/>
      <c r="UVL151" s="69"/>
      <c r="UVM151" s="64"/>
      <c r="UVN151" s="56"/>
      <c r="UVO151" s="63"/>
      <c r="UVP151" s="63"/>
      <c r="UVQ151" s="68"/>
      <c r="UVR151" s="70"/>
      <c r="UVS151" s="69"/>
      <c r="UVT151" s="69"/>
      <c r="UVU151" s="69"/>
      <c r="UVV151" s="69"/>
      <c r="UVW151" s="69"/>
      <c r="UVX151" s="69"/>
      <c r="UVY151" s="69"/>
      <c r="UVZ151" s="69"/>
      <c r="UWA151" s="69"/>
      <c r="UWB151" s="69"/>
      <c r="UWC151" s="64"/>
      <c r="UWD151" s="56"/>
      <c r="UWE151" s="63"/>
      <c r="UWF151" s="63"/>
      <c r="UWG151" s="68"/>
      <c r="UWH151" s="70"/>
      <c r="UWI151" s="69"/>
      <c r="UWJ151" s="69"/>
      <c r="UWK151" s="69"/>
      <c r="UWL151" s="69"/>
      <c r="UWM151" s="69"/>
      <c r="UWN151" s="69"/>
      <c r="UWO151" s="69"/>
      <c r="UWP151" s="69"/>
      <c r="UWQ151" s="69"/>
      <c r="UWR151" s="69"/>
      <c r="UWS151" s="64"/>
      <c r="UWT151" s="56"/>
      <c r="UWU151" s="63"/>
      <c r="UWV151" s="63"/>
      <c r="UWW151" s="68"/>
      <c r="UWX151" s="70"/>
      <c r="UWY151" s="69"/>
      <c r="UWZ151" s="69"/>
      <c r="UXA151" s="69"/>
      <c r="UXB151" s="69"/>
      <c r="UXC151" s="69"/>
      <c r="UXD151" s="69"/>
      <c r="UXE151" s="69"/>
      <c r="UXF151" s="69"/>
      <c r="UXG151" s="69"/>
      <c r="UXH151" s="69"/>
      <c r="UXI151" s="64"/>
      <c r="UXJ151" s="56"/>
      <c r="UXK151" s="63"/>
      <c r="UXL151" s="63"/>
      <c r="UXM151" s="68"/>
      <c r="UXN151" s="70"/>
      <c r="UXO151" s="69"/>
      <c r="UXP151" s="69"/>
      <c r="UXQ151" s="69"/>
      <c r="UXR151" s="69"/>
      <c r="UXS151" s="69"/>
      <c r="UXT151" s="69"/>
      <c r="UXU151" s="69"/>
      <c r="UXV151" s="69"/>
      <c r="UXW151" s="69"/>
      <c r="UXX151" s="69"/>
      <c r="UXY151" s="64"/>
      <c r="UXZ151" s="56"/>
      <c r="UYA151" s="63"/>
      <c r="UYB151" s="63"/>
      <c r="UYC151" s="68"/>
      <c r="UYD151" s="70"/>
      <c r="UYE151" s="69"/>
      <c r="UYF151" s="69"/>
      <c r="UYG151" s="69"/>
      <c r="UYH151" s="69"/>
      <c r="UYI151" s="69"/>
      <c r="UYJ151" s="69"/>
      <c r="UYK151" s="69"/>
      <c r="UYL151" s="69"/>
      <c r="UYM151" s="69"/>
      <c r="UYN151" s="69"/>
      <c r="UYO151" s="64"/>
      <c r="UYP151" s="56"/>
      <c r="UYQ151" s="63"/>
      <c r="UYR151" s="63"/>
      <c r="UYS151" s="68"/>
      <c r="UYT151" s="70"/>
      <c r="UYU151" s="69"/>
      <c r="UYV151" s="69"/>
      <c r="UYW151" s="69"/>
      <c r="UYX151" s="69"/>
      <c r="UYY151" s="69"/>
      <c r="UYZ151" s="69"/>
      <c r="UZA151" s="69"/>
      <c r="UZB151" s="69"/>
      <c r="UZC151" s="69"/>
      <c r="UZD151" s="69"/>
      <c r="UZE151" s="64"/>
      <c r="UZF151" s="56"/>
      <c r="UZG151" s="63"/>
      <c r="UZH151" s="63"/>
      <c r="UZI151" s="68"/>
      <c r="UZJ151" s="70"/>
      <c r="UZK151" s="69"/>
      <c r="UZL151" s="69"/>
      <c r="UZM151" s="69"/>
      <c r="UZN151" s="69"/>
      <c r="UZO151" s="69"/>
      <c r="UZP151" s="69"/>
      <c r="UZQ151" s="69"/>
      <c r="UZR151" s="69"/>
      <c r="UZS151" s="69"/>
      <c r="UZT151" s="69"/>
      <c r="UZU151" s="64"/>
      <c r="UZV151" s="56"/>
      <c r="UZW151" s="63"/>
      <c r="UZX151" s="63"/>
      <c r="UZY151" s="68"/>
      <c r="UZZ151" s="70"/>
      <c r="VAA151" s="69"/>
      <c r="VAB151" s="69"/>
      <c r="VAC151" s="69"/>
      <c r="VAD151" s="69"/>
      <c r="VAE151" s="69"/>
      <c r="VAF151" s="69"/>
      <c r="VAG151" s="69"/>
      <c r="VAH151" s="69"/>
      <c r="VAI151" s="69"/>
      <c r="VAJ151" s="69"/>
      <c r="VAK151" s="64"/>
      <c r="VAL151" s="56"/>
      <c r="VAM151" s="63"/>
      <c r="VAN151" s="63"/>
      <c r="VAO151" s="68"/>
      <c r="VAP151" s="70"/>
      <c r="VAQ151" s="69"/>
      <c r="VAR151" s="69"/>
      <c r="VAS151" s="69"/>
      <c r="VAT151" s="69"/>
      <c r="VAU151" s="69"/>
      <c r="VAV151" s="69"/>
      <c r="VAW151" s="69"/>
      <c r="VAX151" s="69"/>
      <c r="VAY151" s="69"/>
      <c r="VAZ151" s="69"/>
      <c r="VBA151" s="64"/>
      <c r="VBB151" s="56"/>
      <c r="VBC151" s="63"/>
      <c r="VBD151" s="63"/>
      <c r="VBE151" s="68"/>
      <c r="VBF151" s="70"/>
      <c r="VBG151" s="69"/>
      <c r="VBH151" s="69"/>
      <c r="VBI151" s="69"/>
      <c r="VBJ151" s="69"/>
      <c r="VBK151" s="69"/>
      <c r="VBL151" s="69"/>
      <c r="VBM151" s="69"/>
      <c r="VBN151" s="69"/>
      <c r="VBO151" s="69"/>
      <c r="VBP151" s="69"/>
      <c r="VBQ151" s="64"/>
      <c r="VBR151" s="56"/>
      <c r="VBS151" s="63"/>
      <c r="VBT151" s="63"/>
      <c r="VBU151" s="68"/>
      <c r="VBV151" s="70"/>
      <c r="VBW151" s="69"/>
      <c r="VBX151" s="69"/>
      <c r="VBY151" s="69"/>
      <c r="VBZ151" s="69"/>
      <c r="VCA151" s="69"/>
      <c r="VCB151" s="69"/>
      <c r="VCC151" s="69"/>
      <c r="VCD151" s="69"/>
      <c r="VCE151" s="69"/>
      <c r="VCF151" s="69"/>
      <c r="VCG151" s="64"/>
      <c r="VCH151" s="56"/>
      <c r="VCI151" s="63"/>
      <c r="VCJ151" s="63"/>
      <c r="VCK151" s="68"/>
      <c r="VCL151" s="70"/>
      <c r="VCM151" s="69"/>
      <c r="VCN151" s="69"/>
      <c r="VCO151" s="69"/>
      <c r="VCP151" s="69"/>
      <c r="VCQ151" s="69"/>
      <c r="VCR151" s="69"/>
      <c r="VCS151" s="69"/>
      <c r="VCT151" s="69"/>
      <c r="VCU151" s="69"/>
      <c r="VCV151" s="69"/>
      <c r="VCW151" s="64"/>
      <c r="VCX151" s="56"/>
      <c r="VCY151" s="63"/>
      <c r="VCZ151" s="63"/>
      <c r="VDA151" s="68"/>
      <c r="VDB151" s="70"/>
      <c r="VDC151" s="69"/>
      <c r="VDD151" s="69"/>
      <c r="VDE151" s="69"/>
      <c r="VDF151" s="69"/>
      <c r="VDG151" s="69"/>
      <c r="VDH151" s="69"/>
      <c r="VDI151" s="69"/>
      <c r="VDJ151" s="69"/>
      <c r="VDK151" s="69"/>
      <c r="VDL151" s="69"/>
      <c r="VDM151" s="64"/>
      <c r="VDN151" s="56"/>
      <c r="VDO151" s="63"/>
      <c r="VDP151" s="63"/>
      <c r="VDQ151" s="68"/>
      <c r="VDR151" s="70"/>
      <c r="VDS151" s="69"/>
      <c r="VDT151" s="69"/>
      <c r="VDU151" s="69"/>
      <c r="VDV151" s="69"/>
      <c r="VDW151" s="69"/>
      <c r="VDX151" s="69"/>
      <c r="VDY151" s="69"/>
      <c r="VDZ151" s="69"/>
      <c r="VEA151" s="69"/>
      <c r="VEB151" s="69"/>
      <c r="VEC151" s="64"/>
      <c r="VED151" s="56"/>
      <c r="VEE151" s="63"/>
      <c r="VEF151" s="63"/>
      <c r="VEG151" s="68"/>
      <c r="VEH151" s="70"/>
      <c r="VEI151" s="69"/>
      <c r="VEJ151" s="69"/>
      <c r="VEK151" s="69"/>
      <c r="VEL151" s="69"/>
      <c r="VEM151" s="69"/>
      <c r="VEN151" s="69"/>
      <c r="VEO151" s="69"/>
      <c r="VEP151" s="69"/>
      <c r="VEQ151" s="69"/>
      <c r="VER151" s="69"/>
      <c r="VES151" s="64"/>
      <c r="VET151" s="56"/>
      <c r="VEU151" s="63"/>
      <c r="VEV151" s="63"/>
      <c r="VEW151" s="68"/>
      <c r="VEX151" s="70"/>
      <c r="VEY151" s="69"/>
      <c r="VEZ151" s="69"/>
      <c r="VFA151" s="69"/>
      <c r="VFB151" s="69"/>
      <c r="VFC151" s="69"/>
      <c r="VFD151" s="69"/>
      <c r="VFE151" s="69"/>
      <c r="VFF151" s="69"/>
      <c r="VFG151" s="69"/>
      <c r="VFH151" s="69"/>
      <c r="VFI151" s="64"/>
      <c r="VFJ151" s="56"/>
      <c r="VFK151" s="63"/>
      <c r="VFL151" s="63"/>
      <c r="VFM151" s="68"/>
      <c r="VFN151" s="70"/>
      <c r="VFO151" s="69"/>
      <c r="VFP151" s="69"/>
      <c r="VFQ151" s="69"/>
      <c r="VFR151" s="69"/>
      <c r="VFS151" s="69"/>
      <c r="VFT151" s="69"/>
      <c r="VFU151" s="69"/>
      <c r="VFV151" s="69"/>
      <c r="VFW151" s="69"/>
      <c r="VFX151" s="69"/>
      <c r="VFY151" s="64"/>
      <c r="VFZ151" s="56"/>
      <c r="VGA151" s="63"/>
      <c r="VGB151" s="63"/>
      <c r="VGC151" s="68"/>
      <c r="VGD151" s="70"/>
      <c r="VGE151" s="69"/>
      <c r="VGF151" s="69"/>
      <c r="VGG151" s="69"/>
      <c r="VGH151" s="69"/>
      <c r="VGI151" s="69"/>
      <c r="VGJ151" s="69"/>
      <c r="VGK151" s="69"/>
      <c r="VGL151" s="69"/>
      <c r="VGM151" s="69"/>
      <c r="VGN151" s="69"/>
      <c r="VGO151" s="64"/>
      <c r="VGP151" s="56"/>
      <c r="VGQ151" s="63"/>
      <c r="VGR151" s="63"/>
      <c r="VGS151" s="68"/>
      <c r="VGT151" s="70"/>
      <c r="VGU151" s="69"/>
      <c r="VGV151" s="69"/>
      <c r="VGW151" s="69"/>
      <c r="VGX151" s="69"/>
      <c r="VGY151" s="69"/>
      <c r="VGZ151" s="69"/>
      <c r="VHA151" s="69"/>
      <c r="VHB151" s="69"/>
      <c r="VHC151" s="69"/>
      <c r="VHD151" s="69"/>
      <c r="VHE151" s="64"/>
      <c r="VHF151" s="56"/>
      <c r="VHG151" s="63"/>
      <c r="VHH151" s="63"/>
      <c r="VHI151" s="68"/>
      <c r="VHJ151" s="70"/>
      <c r="VHK151" s="69"/>
      <c r="VHL151" s="69"/>
      <c r="VHM151" s="69"/>
      <c r="VHN151" s="69"/>
      <c r="VHO151" s="69"/>
      <c r="VHP151" s="69"/>
      <c r="VHQ151" s="69"/>
      <c r="VHR151" s="69"/>
      <c r="VHS151" s="69"/>
      <c r="VHT151" s="69"/>
      <c r="VHU151" s="64"/>
      <c r="VHV151" s="56"/>
      <c r="VHW151" s="63"/>
      <c r="VHX151" s="63"/>
      <c r="VHY151" s="68"/>
      <c r="VHZ151" s="70"/>
      <c r="VIA151" s="69"/>
      <c r="VIB151" s="69"/>
      <c r="VIC151" s="69"/>
      <c r="VID151" s="69"/>
      <c r="VIE151" s="69"/>
      <c r="VIF151" s="69"/>
      <c r="VIG151" s="69"/>
      <c r="VIH151" s="69"/>
      <c r="VII151" s="69"/>
      <c r="VIJ151" s="69"/>
      <c r="VIK151" s="64"/>
      <c r="VIL151" s="56"/>
      <c r="VIM151" s="63"/>
      <c r="VIN151" s="63"/>
      <c r="VIO151" s="68"/>
      <c r="VIP151" s="70"/>
      <c r="VIQ151" s="69"/>
      <c r="VIR151" s="69"/>
      <c r="VIS151" s="69"/>
      <c r="VIT151" s="69"/>
      <c r="VIU151" s="69"/>
      <c r="VIV151" s="69"/>
      <c r="VIW151" s="69"/>
      <c r="VIX151" s="69"/>
      <c r="VIY151" s="69"/>
      <c r="VIZ151" s="69"/>
      <c r="VJA151" s="64"/>
      <c r="VJB151" s="56"/>
      <c r="VJC151" s="63"/>
      <c r="VJD151" s="63"/>
      <c r="VJE151" s="68"/>
      <c r="VJF151" s="70"/>
      <c r="VJG151" s="69"/>
      <c r="VJH151" s="69"/>
      <c r="VJI151" s="69"/>
      <c r="VJJ151" s="69"/>
      <c r="VJK151" s="69"/>
      <c r="VJL151" s="69"/>
      <c r="VJM151" s="69"/>
      <c r="VJN151" s="69"/>
      <c r="VJO151" s="69"/>
      <c r="VJP151" s="69"/>
      <c r="VJQ151" s="64"/>
      <c r="VJR151" s="56"/>
      <c r="VJS151" s="63"/>
      <c r="VJT151" s="63"/>
      <c r="VJU151" s="68"/>
      <c r="VJV151" s="70"/>
      <c r="VJW151" s="69"/>
      <c r="VJX151" s="69"/>
      <c r="VJY151" s="69"/>
      <c r="VJZ151" s="69"/>
      <c r="VKA151" s="69"/>
      <c r="VKB151" s="69"/>
      <c r="VKC151" s="69"/>
      <c r="VKD151" s="69"/>
      <c r="VKE151" s="69"/>
      <c r="VKF151" s="69"/>
      <c r="VKG151" s="64"/>
      <c r="VKH151" s="56"/>
      <c r="VKI151" s="63"/>
      <c r="VKJ151" s="63"/>
      <c r="VKK151" s="68"/>
      <c r="VKL151" s="70"/>
      <c r="VKM151" s="69"/>
      <c r="VKN151" s="69"/>
      <c r="VKO151" s="69"/>
      <c r="VKP151" s="69"/>
      <c r="VKQ151" s="69"/>
      <c r="VKR151" s="69"/>
      <c r="VKS151" s="69"/>
      <c r="VKT151" s="69"/>
      <c r="VKU151" s="69"/>
      <c r="VKV151" s="69"/>
      <c r="VKW151" s="64"/>
      <c r="VKX151" s="56"/>
      <c r="VKY151" s="63"/>
      <c r="VKZ151" s="63"/>
      <c r="VLA151" s="68"/>
      <c r="VLB151" s="70"/>
      <c r="VLC151" s="69"/>
      <c r="VLD151" s="69"/>
      <c r="VLE151" s="69"/>
      <c r="VLF151" s="69"/>
      <c r="VLG151" s="69"/>
      <c r="VLH151" s="69"/>
      <c r="VLI151" s="69"/>
      <c r="VLJ151" s="69"/>
      <c r="VLK151" s="69"/>
      <c r="VLL151" s="69"/>
      <c r="VLM151" s="64"/>
      <c r="VLN151" s="56"/>
      <c r="VLO151" s="63"/>
      <c r="VLP151" s="63"/>
      <c r="VLQ151" s="68"/>
      <c r="VLR151" s="70"/>
      <c r="VLS151" s="69"/>
      <c r="VLT151" s="69"/>
      <c r="VLU151" s="69"/>
      <c r="VLV151" s="69"/>
      <c r="VLW151" s="69"/>
      <c r="VLX151" s="69"/>
      <c r="VLY151" s="69"/>
      <c r="VLZ151" s="69"/>
      <c r="VMA151" s="69"/>
      <c r="VMB151" s="69"/>
      <c r="VMC151" s="64"/>
      <c r="VMD151" s="56"/>
      <c r="VME151" s="63"/>
      <c r="VMF151" s="63"/>
      <c r="VMG151" s="68"/>
      <c r="VMH151" s="70"/>
      <c r="VMI151" s="69"/>
      <c r="VMJ151" s="69"/>
      <c r="VMK151" s="69"/>
      <c r="VML151" s="69"/>
      <c r="VMM151" s="69"/>
      <c r="VMN151" s="69"/>
      <c r="VMO151" s="69"/>
      <c r="VMP151" s="69"/>
      <c r="VMQ151" s="69"/>
      <c r="VMR151" s="69"/>
      <c r="VMS151" s="64"/>
      <c r="VMT151" s="56"/>
      <c r="VMU151" s="63"/>
      <c r="VMV151" s="63"/>
      <c r="VMW151" s="68"/>
      <c r="VMX151" s="70"/>
      <c r="VMY151" s="69"/>
      <c r="VMZ151" s="69"/>
      <c r="VNA151" s="69"/>
      <c r="VNB151" s="69"/>
      <c r="VNC151" s="69"/>
      <c r="VND151" s="69"/>
      <c r="VNE151" s="69"/>
      <c r="VNF151" s="69"/>
      <c r="VNG151" s="69"/>
      <c r="VNH151" s="69"/>
      <c r="VNI151" s="64"/>
      <c r="VNJ151" s="56"/>
      <c r="VNK151" s="63"/>
      <c r="VNL151" s="63"/>
      <c r="VNM151" s="68"/>
      <c r="VNN151" s="70"/>
      <c r="VNO151" s="69"/>
      <c r="VNP151" s="69"/>
      <c r="VNQ151" s="69"/>
      <c r="VNR151" s="69"/>
      <c r="VNS151" s="69"/>
      <c r="VNT151" s="69"/>
      <c r="VNU151" s="69"/>
      <c r="VNV151" s="69"/>
      <c r="VNW151" s="69"/>
      <c r="VNX151" s="69"/>
      <c r="VNY151" s="64"/>
      <c r="VNZ151" s="56"/>
      <c r="VOA151" s="63"/>
      <c r="VOB151" s="63"/>
      <c r="VOC151" s="68"/>
      <c r="VOD151" s="70"/>
      <c r="VOE151" s="69"/>
      <c r="VOF151" s="69"/>
      <c r="VOG151" s="69"/>
      <c r="VOH151" s="69"/>
      <c r="VOI151" s="69"/>
      <c r="VOJ151" s="69"/>
      <c r="VOK151" s="69"/>
      <c r="VOL151" s="69"/>
      <c r="VOM151" s="69"/>
      <c r="VON151" s="69"/>
      <c r="VOO151" s="64"/>
      <c r="VOP151" s="56"/>
      <c r="VOQ151" s="63"/>
      <c r="VOR151" s="63"/>
      <c r="VOS151" s="68"/>
      <c r="VOT151" s="70"/>
      <c r="VOU151" s="69"/>
      <c r="VOV151" s="69"/>
      <c r="VOW151" s="69"/>
      <c r="VOX151" s="69"/>
      <c r="VOY151" s="69"/>
      <c r="VOZ151" s="69"/>
      <c r="VPA151" s="69"/>
      <c r="VPB151" s="69"/>
      <c r="VPC151" s="69"/>
      <c r="VPD151" s="69"/>
      <c r="VPE151" s="64"/>
      <c r="VPF151" s="56"/>
      <c r="VPG151" s="63"/>
      <c r="VPH151" s="63"/>
      <c r="VPI151" s="68"/>
      <c r="VPJ151" s="70"/>
      <c r="VPK151" s="69"/>
      <c r="VPL151" s="69"/>
      <c r="VPM151" s="69"/>
      <c r="VPN151" s="69"/>
      <c r="VPO151" s="69"/>
      <c r="VPP151" s="69"/>
      <c r="VPQ151" s="69"/>
      <c r="VPR151" s="69"/>
      <c r="VPS151" s="69"/>
      <c r="VPT151" s="69"/>
      <c r="VPU151" s="64"/>
      <c r="VPV151" s="56"/>
      <c r="VPW151" s="63"/>
      <c r="VPX151" s="63"/>
      <c r="VPY151" s="68"/>
      <c r="VPZ151" s="70"/>
      <c r="VQA151" s="69"/>
      <c r="VQB151" s="69"/>
      <c r="VQC151" s="69"/>
      <c r="VQD151" s="69"/>
      <c r="VQE151" s="69"/>
      <c r="VQF151" s="69"/>
      <c r="VQG151" s="69"/>
      <c r="VQH151" s="69"/>
      <c r="VQI151" s="69"/>
      <c r="VQJ151" s="69"/>
      <c r="VQK151" s="64"/>
      <c r="VQL151" s="56"/>
      <c r="VQM151" s="63"/>
      <c r="VQN151" s="63"/>
      <c r="VQO151" s="68"/>
      <c r="VQP151" s="70"/>
      <c r="VQQ151" s="69"/>
      <c r="VQR151" s="69"/>
      <c r="VQS151" s="69"/>
      <c r="VQT151" s="69"/>
      <c r="VQU151" s="69"/>
      <c r="VQV151" s="69"/>
      <c r="VQW151" s="69"/>
      <c r="VQX151" s="69"/>
      <c r="VQY151" s="69"/>
      <c r="VQZ151" s="69"/>
      <c r="VRA151" s="64"/>
      <c r="VRB151" s="56"/>
      <c r="VRC151" s="63"/>
      <c r="VRD151" s="63"/>
      <c r="VRE151" s="68"/>
      <c r="VRF151" s="70"/>
      <c r="VRG151" s="69"/>
      <c r="VRH151" s="69"/>
      <c r="VRI151" s="69"/>
      <c r="VRJ151" s="69"/>
      <c r="VRK151" s="69"/>
      <c r="VRL151" s="69"/>
      <c r="VRM151" s="69"/>
      <c r="VRN151" s="69"/>
      <c r="VRO151" s="69"/>
      <c r="VRP151" s="69"/>
      <c r="VRQ151" s="64"/>
      <c r="VRR151" s="56"/>
      <c r="VRS151" s="63"/>
      <c r="VRT151" s="63"/>
      <c r="VRU151" s="68"/>
      <c r="VRV151" s="70"/>
      <c r="VRW151" s="69"/>
      <c r="VRX151" s="69"/>
      <c r="VRY151" s="69"/>
      <c r="VRZ151" s="69"/>
      <c r="VSA151" s="69"/>
      <c r="VSB151" s="69"/>
      <c r="VSC151" s="69"/>
      <c r="VSD151" s="69"/>
      <c r="VSE151" s="69"/>
      <c r="VSF151" s="69"/>
      <c r="VSG151" s="64"/>
      <c r="VSH151" s="56"/>
      <c r="VSI151" s="63"/>
      <c r="VSJ151" s="63"/>
      <c r="VSK151" s="68"/>
      <c r="VSL151" s="70"/>
      <c r="VSM151" s="69"/>
      <c r="VSN151" s="69"/>
      <c r="VSO151" s="69"/>
      <c r="VSP151" s="69"/>
      <c r="VSQ151" s="69"/>
      <c r="VSR151" s="69"/>
      <c r="VSS151" s="69"/>
      <c r="VST151" s="69"/>
      <c r="VSU151" s="69"/>
      <c r="VSV151" s="69"/>
      <c r="VSW151" s="64"/>
      <c r="VSX151" s="56"/>
      <c r="VSY151" s="63"/>
      <c r="VSZ151" s="63"/>
      <c r="VTA151" s="68"/>
      <c r="VTB151" s="70"/>
      <c r="VTC151" s="69"/>
      <c r="VTD151" s="69"/>
      <c r="VTE151" s="69"/>
      <c r="VTF151" s="69"/>
      <c r="VTG151" s="69"/>
      <c r="VTH151" s="69"/>
      <c r="VTI151" s="69"/>
      <c r="VTJ151" s="69"/>
      <c r="VTK151" s="69"/>
      <c r="VTL151" s="69"/>
      <c r="VTM151" s="64"/>
      <c r="VTN151" s="56"/>
      <c r="VTO151" s="63"/>
      <c r="VTP151" s="63"/>
      <c r="VTQ151" s="68"/>
      <c r="VTR151" s="70"/>
      <c r="VTS151" s="69"/>
      <c r="VTT151" s="69"/>
      <c r="VTU151" s="69"/>
      <c r="VTV151" s="69"/>
      <c r="VTW151" s="69"/>
      <c r="VTX151" s="69"/>
      <c r="VTY151" s="69"/>
      <c r="VTZ151" s="69"/>
      <c r="VUA151" s="69"/>
      <c r="VUB151" s="69"/>
      <c r="VUC151" s="64"/>
      <c r="VUD151" s="56"/>
      <c r="VUE151" s="63"/>
      <c r="VUF151" s="63"/>
      <c r="VUG151" s="68"/>
      <c r="VUH151" s="70"/>
      <c r="VUI151" s="69"/>
      <c r="VUJ151" s="69"/>
      <c r="VUK151" s="69"/>
      <c r="VUL151" s="69"/>
      <c r="VUM151" s="69"/>
      <c r="VUN151" s="69"/>
      <c r="VUO151" s="69"/>
      <c r="VUP151" s="69"/>
      <c r="VUQ151" s="69"/>
      <c r="VUR151" s="69"/>
      <c r="VUS151" s="64"/>
      <c r="VUT151" s="56"/>
      <c r="VUU151" s="63"/>
      <c r="VUV151" s="63"/>
      <c r="VUW151" s="68"/>
      <c r="VUX151" s="70"/>
      <c r="VUY151" s="69"/>
      <c r="VUZ151" s="69"/>
      <c r="VVA151" s="69"/>
      <c r="VVB151" s="69"/>
      <c r="VVC151" s="69"/>
      <c r="VVD151" s="69"/>
      <c r="VVE151" s="69"/>
      <c r="VVF151" s="69"/>
      <c r="VVG151" s="69"/>
      <c r="VVH151" s="69"/>
      <c r="VVI151" s="64"/>
      <c r="VVJ151" s="56"/>
      <c r="VVK151" s="63"/>
      <c r="VVL151" s="63"/>
      <c r="VVM151" s="68"/>
      <c r="VVN151" s="70"/>
      <c r="VVO151" s="69"/>
      <c r="VVP151" s="69"/>
      <c r="VVQ151" s="69"/>
      <c r="VVR151" s="69"/>
      <c r="VVS151" s="69"/>
      <c r="VVT151" s="69"/>
      <c r="VVU151" s="69"/>
      <c r="VVV151" s="69"/>
      <c r="VVW151" s="69"/>
      <c r="VVX151" s="69"/>
      <c r="VVY151" s="64"/>
      <c r="VVZ151" s="56"/>
      <c r="VWA151" s="63"/>
      <c r="VWB151" s="63"/>
      <c r="VWC151" s="68"/>
      <c r="VWD151" s="70"/>
      <c r="VWE151" s="69"/>
      <c r="VWF151" s="69"/>
      <c r="VWG151" s="69"/>
      <c r="VWH151" s="69"/>
      <c r="VWI151" s="69"/>
      <c r="VWJ151" s="69"/>
      <c r="VWK151" s="69"/>
      <c r="VWL151" s="69"/>
      <c r="VWM151" s="69"/>
      <c r="VWN151" s="69"/>
      <c r="VWO151" s="64"/>
      <c r="VWP151" s="56"/>
      <c r="VWQ151" s="63"/>
      <c r="VWR151" s="63"/>
      <c r="VWS151" s="68"/>
      <c r="VWT151" s="70"/>
      <c r="VWU151" s="69"/>
      <c r="VWV151" s="69"/>
      <c r="VWW151" s="69"/>
      <c r="VWX151" s="69"/>
      <c r="VWY151" s="69"/>
      <c r="VWZ151" s="69"/>
      <c r="VXA151" s="69"/>
      <c r="VXB151" s="69"/>
      <c r="VXC151" s="69"/>
      <c r="VXD151" s="69"/>
      <c r="VXE151" s="64"/>
      <c r="VXF151" s="56"/>
      <c r="VXG151" s="63"/>
      <c r="VXH151" s="63"/>
      <c r="VXI151" s="68"/>
      <c r="VXJ151" s="70"/>
      <c r="VXK151" s="69"/>
      <c r="VXL151" s="69"/>
      <c r="VXM151" s="69"/>
      <c r="VXN151" s="69"/>
      <c r="VXO151" s="69"/>
      <c r="VXP151" s="69"/>
      <c r="VXQ151" s="69"/>
      <c r="VXR151" s="69"/>
      <c r="VXS151" s="69"/>
      <c r="VXT151" s="69"/>
      <c r="VXU151" s="64"/>
      <c r="VXV151" s="56"/>
      <c r="VXW151" s="63"/>
      <c r="VXX151" s="63"/>
      <c r="VXY151" s="68"/>
      <c r="VXZ151" s="70"/>
      <c r="VYA151" s="69"/>
      <c r="VYB151" s="69"/>
      <c r="VYC151" s="69"/>
      <c r="VYD151" s="69"/>
      <c r="VYE151" s="69"/>
      <c r="VYF151" s="69"/>
      <c r="VYG151" s="69"/>
      <c r="VYH151" s="69"/>
      <c r="VYI151" s="69"/>
      <c r="VYJ151" s="69"/>
      <c r="VYK151" s="64"/>
      <c r="VYL151" s="56"/>
      <c r="VYM151" s="63"/>
      <c r="VYN151" s="63"/>
      <c r="VYO151" s="68"/>
      <c r="VYP151" s="70"/>
      <c r="VYQ151" s="69"/>
      <c r="VYR151" s="69"/>
      <c r="VYS151" s="69"/>
      <c r="VYT151" s="69"/>
      <c r="VYU151" s="69"/>
      <c r="VYV151" s="69"/>
      <c r="VYW151" s="69"/>
      <c r="VYX151" s="69"/>
      <c r="VYY151" s="69"/>
      <c r="VYZ151" s="69"/>
      <c r="VZA151" s="64"/>
      <c r="VZB151" s="56"/>
      <c r="VZC151" s="63"/>
      <c r="VZD151" s="63"/>
      <c r="VZE151" s="68"/>
      <c r="VZF151" s="70"/>
      <c r="VZG151" s="69"/>
      <c r="VZH151" s="69"/>
      <c r="VZI151" s="69"/>
      <c r="VZJ151" s="69"/>
      <c r="VZK151" s="69"/>
      <c r="VZL151" s="69"/>
      <c r="VZM151" s="69"/>
      <c r="VZN151" s="69"/>
      <c r="VZO151" s="69"/>
      <c r="VZP151" s="69"/>
      <c r="VZQ151" s="64"/>
      <c r="VZR151" s="56"/>
      <c r="VZS151" s="63"/>
      <c r="VZT151" s="63"/>
      <c r="VZU151" s="68"/>
      <c r="VZV151" s="70"/>
      <c r="VZW151" s="69"/>
      <c r="VZX151" s="69"/>
      <c r="VZY151" s="69"/>
      <c r="VZZ151" s="69"/>
      <c r="WAA151" s="69"/>
      <c r="WAB151" s="69"/>
      <c r="WAC151" s="69"/>
      <c r="WAD151" s="69"/>
      <c r="WAE151" s="69"/>
      <c r="WAF151" s="69"/>
      <c r="WAG151" s="64"/>
      <c r="WAH151" s="56"/>
      <c r="WAI151" s="63"/>
      <c r="WAJ151" s="63"/>
      <c r="WAK151" s="68"/>
      <c r="WAL151" s="70"/>
      <c r="WAM151" s="69"/>
      <c r="WAN151" s="69"/>
      <c r="WAO151" s="69"/>
      <c r="WAP151" s="69"/>
      <c r="WAQ151" s="69"/>
      <c r="WAR151" s="69"/>
      <c r="WAS151" s="69"/>
      <c r="WAT151" s="69"/>
      <c r="WAU151" s="69"/>
      <c r="WAV151" s="69"/>
      <c r="WAW151" s="64"/>
      <c r="WAX151" s="56"/>
      <c r="WAY151" s="63"/>
      <c r="WAZ151" s="63"/>
      <c r="WBA151" s="68"/>
      <c r="WBB151" s="70"/>
      <c r="WBC151" s="69"/>
      <c r="WBD151" s="69"/>
      <c r="WBE151" s="69"/>
      <c r="WBF151" s="69"/>
      <c r="WBG151" s="69"/>
      <c r="WBH151" s="69"/>
      <c r="WBI151" s="69"/>
      <c r="WBJ151" s="69"/>
      <c r="WBK151" s="69"/>
      <c r="WBL151" s="69"/>
      <c r="WBM151" s="64"/>
      <c r="WBN151" s="56"/>
      <c r="WBO151" s="63"/>
      <c r="WBP151" s="63"/>
      <c r="WBQ151" s="68"/>
      <c r="WBR151" s="70"/>
      <c r="WBS151" s="69"/>
      <c r="WBT151" s="69"/>
      <c r="WBU151" s="69"/>
      <c r="WBV151" s="69"/>
      <c r="WBW151" s="69"/>
      <c r="WBX151" s="69"/>
      <c r="WBY151" s="69"/>
      <c r="WBZ151" s="69"/>
      <c r="WCA151" s="69"/>
      <c r="WCB151" s="69"/>
      <c r="WCC151" s="64"/>
      <c r="WCD151" s="56"/>
      <c r="WCE151" s="63"/>
      <c r="WCF151" s="63"/>
      <c r="WCG151" s="68"/>
      <c r="WCH151" s="70"/>
      <c r="WCI151" s="69"/>
      <c r="WCJ151" s="69"/>
      <c r="WCK151" s="69"/>
      <c r="WCL151" s="69"/>
      <c r="WCM151" s="69"/>
      <c r="WCN151" s="69"/>
      <c r="WCO151" s="69"/>
      <c r="WCP151" s="69"/>
      <c r="WCQ151" s="69"/>
      <c r="WCR151" s="69"/>
      <c r="WCS151" s="64"/>
      <c r="WCT151" s="56"/>
      <c r="WCU151" s="63"/>
      <c r="WCV151" s="63"/>
      <c r="WCW151" s="68"/>
      <c r="WCX151" s="70"/>
      <c r="WCY151" s="69"/>
      <c r="WCZ151" s="69"/>
      <c r="WDA151" s="69"/>
      <c r="WDB151" s="69"/>
      <c r="WDC151" s="69"/>
      <c r="WDD151" s="69"/>
      <c r="WDE151" s="69"/>
      <c r="WDF151" s="69"/>
      <c r="WDG151" s="69"/>
      <c r="WDH151" s="69"/>
      <c r="WDI151" s="64"/>
      <c r="WDJ151" s="56"/>
      <c r="WDK151" s="63"/>
      <c r="WDL151" s="63"/>
      <c r="WDM151" s="68"/>
      <c r="WDN151" s="70"/>
      <c r="WDO151" s="69"/>
      <c r="WDP151" s="69"/>
      <c r="WDQ151" s="69"/>
      <c r="WDR151" s="69"/>
      <c r="WDS151" s="69"/>
      <c r="WDT151" s="69"/>
      <c r="WDU151" s="69"/>
      <c r="WDV151" s="69"/>
      <c r="WDW151" s="69"/>
      <c r="WDX151" s="69"/>
      <c r="WDY151" s="64"/>
      <c r="WDZ151" s="56"/>
      <c r="WEA151" s="63"/>
      <c r="WEB151" s="63"/>
      <c r="WEC151" s="68"/>
      <c r="WED151" s="70"/>
      <c r="WEE151" s="69"/>
      <c r="WEF151" s="69"/>
      <c r="WEG151" s="69"/>
      <c r="WEH151" s="69"/>
      <c r="WEI151" s="69"/>
      <c r="WEJ151" s="69"/>
      <c r="WEK151" s="69"/>
      <c r="WEL151" s="69"/>
      <c r="WEM151" s="69"/>
      <c r="WEN151" s="69"/>
      <c r="WEO151" s="64"/>
      <c r="WEP151" s="56"/>
      <c r="WEQ151" s="63"/>
      <c r="WER151" s="63"/>
      <c r="WES151" s="68"/>
      <c r="WET151" s="70"/>
      <c r="WEU151" s="69"/>
      <c r="WEV151" s="69"/>
      <c r="WEW151" s="69"/>
      <c r="WEX151" s="69"/>
      <c r="WEY151" s="69"/>
      <c r="WEZ151" s="69"/>
      <c r="WFA151" s="69"/>
      <c r="WFB151" s="69"/>
      <c r="WFC151" s="69"/>
      <c r="WFD151" s="69"/>
      <c r="WFE151" s="64"/>
      <c r="WFF151" s="56"/>
      <c r="WFG151" s="63"/>
      <c r="WFH151" s="63"/>
      <c r="WFI151" s="68"/>
      <c r="WFJ151" s="70"/>
      <c r="WFK151" s="69"/>
      <c r="WFL151" s="69"/>
      <c r="WFM151" s="69"/>
      <c r="WFN151" s="69"/>
      <c r="WFO151" s="69"/>
      <c r="WFP151" s="69"/>
      <c r="WFQ151" s="69"/>
      <c r="WFR151" s="69"/>
      <c r="WFS151" s="69"/>
      <c r="WFT151" s="69"/>
      <c r="WFU151" s="64"/>
      <c r="WFV151" s="56"/>
      <c r="WFW151" s="63"/>
      <c r="WFX151" s="63"/>
      <c r="WFY151" s="68"/>
      <c r="WFZ151" s="70"/>
      <c r="WGA151" s="69"/>
      <c r="WGB151" s="69"/>
      <c r="WGC151" s="69"/>
      <c r="WGD151" s="69"/>
      <c r="WGE151" s="69"/>
      <c r="WGF151" s="69"/>
      <c r="WGG151" s="69"/>
      <c r="WGH151" s="69"/>
      <c r="WGI151" s="69"/>
      <c r="WGJ151" s="69"/>
      <c r="WGK151" s="64"/>
      <c r="WGL151" s="56"/>
      <c r="WGM151" s="63"/>
      <c r="WGN151" s="63"/>
      <c r="WGO151" s="68"/>
      <c r="WGP151" s="70"/>
      <c r="WGQ151" s="69"/>
      <c r="WGR151" s="69"/>
      <c r="WGS151" s="69"/>
      <c r="WGT151" s="69"/>
      <c r="WGU151" s="69"/>
      <c r="WGV151" s="69"/>
      <c r="WGW151" s="69"/>
      <c r="WGX151" s="69"/>
      <c r="WGY151" s="69"/>
      <c r="WGZ151" s="69"/>
      <c r="WHA151" s="64"/>
      <c r="WHB151" s="56"/>
      <c r="WHC151" s="63"/>
      <c r="WHD151" s="63"/>
      <c r="WHE151" s="68"/>
      <c r="WHF151" s="70"/>
      <c r="WHG151" s="69"/>
      <c r="WHH151" s="69"/>
      <c r="WHI151" s="69"/>
      <c r="WHJ151" s="69"/>
      <c r="WHK151" s="69"/>
      <c r="WHL151" s="69"/>
      <c r="WHM151" s="69"/>
      <c r="WHN151" s="69"/>
      <c r="WHO151" s="69"/>
      <c r="WHP151" s="69"/>
      <c r="WHQ151" s="64"/>
      <c r="WHR151" s="56"/>
      <c r="WHS151" s="63"/>
      <c r="WHT151" s="63"/>
      <c r="WHU151" s="68"/>
      <c r="WHV151" s="70"/>
      <c r="WHW151" s="69"/>
      <c r="WHX151" s="69"/>
      <c r="WHY151" s="69"/>
      <c r="WHZ151" s="69"/>
      <c r="WIA151" s="69"/>
      <c r="WIB151" s="69"/>
      <c r="WIC151" s="69"/>
      <c r="WID151" s="69"/>
      <c r="WIE151" s="69"/>
      <c r="WIF151" s="69"/>
      <c r="WIG151" s="64"/>
      <c r="WIH151" s="56"/>
      <c r="WII151" s="63"/>
      <c r="WIJ151" s="63"/>
      <c r="WIK151" s="68"/>
      <c r="WIL151" s="70"/>
      <c r="WIM151" s="69"/>
      <c r="WIN151" s="69"/>
      <c r="WIO151" s="69"/>
      <c r="WIP151" s="69"/>
      <c r="WIQ151" s="69"/>
      <c r="WIR151" s="69"/>
      <c r="WIS151" s="69"/>
      <c r="WIT151" s="69"/>
      <c r="WIU151" s="69"/>
      <c r="WIV151" s="69"/>
      <c r="WIW151" s="64"/>
      <c r="WIX151" s="56"/>
      <c r="WIY151" s="63"/>
      <c r="WIZ151" s="63"/>
      <c r="WJA151" s="68"/>
      <c r="WJB151" s="70"/>
      <c r="WJC151" s="69"/>
      <c r="WJD151" s="69"/>
      <c r="WJE151" s="69"/>
      <c r="WJF151" s="69"/>
      <c r="WJG151" s="69"/>
      <c r="WJH151" s="69"/>
      <c r="WJI151" s="69"/>
      <c r="WJJ151" s="69"/>
      <c r="WJK151" s="69"/>
      <c r="WJL151" s="69"/>
      <c r="WJM151" s="64"/>
      <c r="WJN151" s="56"/>
      <c r="WJO151" s="63"/>
      <c r="WJP151" s="63"/>
      <c r="WJQ151" s="68"/>
      <c r="WJR151" s="70"/>
      <c r="WJS151" s="69"/>
      <c r="WJT151" s="69"/>
      <c r="WJU151" s="69"/>
      <c r="WJV151" s="69"/>
      <c r="WJW151" s="69"/>
      <c r="WJX151" s="69"/>
      <c r="WJY151" s="69"/>
      <c r="WJZ151" s="69"/>
      <c r="WKA151" s="69"/>
      <c r="WKB151" s="69"/>
      <c r="WKC151" s="64"/>
      <c r="WKD151" s="56"/>
      <c r="WKE151" s="63"/>
      <c r="WKF151" s="63"/>
      <c r="WKG151" s="68"/>
      <c r="WKH151" s="70"/>
      <c r="WKI151" s="69"/>
      <c r="WKJ151" s="69"/>
      <c r="WKK151" s="69"/>
      <c r="WKL151" s="69"/>
      <c r="WKM151" s="69"/>
      <c r="WKN151" s="69"/>
      <c r="WKO151" s="69"/>
      <c r="WKP151" s="69"/>
      <c r="WKQ151" s="69"/>
      <c r="WKR151" s="69"/>
      <c r="WKS151" s="64"/>
      <c r="WKT151" s="56"/>
      <c r="WKU151" s="63"/>
      <c r="WKV151" s="63"/>
      <c r="WKW151" s="68"/>
      <c r="WKX151" s="70"/>
      <c r="WKY151" s="69"/>
      <c r="WKZ151" s="69"/>
      <c r="WLA151" s="69"/>
      <c r="WLB151" s="69"/>
      <c r="WLC151" s="69"/>
      <c r="WLD151" s="69"/>
      <c r="WLE151" s="69"/>
      <c r="WLF151" s="69"/>
      <c r="WLG151" s="69"/>
      <c r="WLH151" s="69"/>
      <c r="WLI151" s="64"/>
      <c r="WLJ151" s="56"/>
      <c r="WLK151" s="63"/>
      <c r="WLL151" s="63"/>
      <c r="WLM151" s="68"/>
      <c r="WLN151" s="70"/>
      <c r="WLO151" s="69"/>
      <c r="WLP151" s="69"/>
      <c r="WLQ151" s="69"/>
      <c r="WLR151" s="69"/>
      <c r="WLS151" s="69"/>
      <c r="WLT151" s="69"/>
      <c r="WLU151" s="69"/>
      <c r="WLV151" s="69"/>
      <c r="WLW151" s="69"/>
      <c r="WLX151" s="69"/>
      <c r="WLY151" s="64"/>
      <c r="WLZ151" s="56"/>
      <c r="WMA151" s="63"/>
      <c r="WMB151" s="63"/>
      <c r="WMC151" s="68"/>
      <c r="WMD151" s="70"/>
      <c r="WME151" s="69"/>
      <c r="WMF151" s="69"/>
      <c r="WMG151" s="69"/>
      <c r="WMH151" s="69"/>
      <c r="WMI151" s="69"/>
      <c r="WMJ151" s="69"/>
      <c r="WMK151" s="69"/>
      <c r="WML151" s="69"/>
      <c r="WMM151" s="69"/>
      <c r="WMN151" s="69"/>
      <c r="WMO151" s="64"/>
      <c r="WMP151" s="56"/>
      <c r="WMQ151" s="63"/>
      <c r="WMR151" s="63"/>
      <c r="WMS151" s="68"/>
      <c r="WMT151" s="70"/>
      <c r="WMU151" s="69"/>
      <c r="WMV151" s="69"/>
      <c r="WMW151" s="69"/>
      <c r="WMX151" s="69"/>
      <c r="WMY151" s="69"/>
      <c r="WMZ151" s="69"/>
      <c r="WNA151" s="69"/>
      <c r="WNB151" s="69"/>
      <c r="WNC151" s="69"/>
      <c r="WND151" s="69"/>
      <c r="WNE151" s="64"/>
      <c r="WNF151" s="56"/>
      <c r="WNG151" s="63"/>
      <c r="WNH151" s="63"/>
      <c r="WNI151" s="68"/>
      <c r="WNJ151" s="70"/>
      <c r="WNK151" s="69"/>
      <c r="WNL151" s="69"/>
      <c r="WNM151" s="69"/>
      <c r="WNN151" s="69"/>
      <c r="WNO151" s="69"/>
      <c r="WNP151" s="69"/>
      <c r="WNQ151" s="69"/>
      <c r="WNR151" s="69"/>
      <c r="WNS151" s="69"/>
      <c r="WNT151" s="69"/>
      <c r="WNU151" s="64"/>
      <c r="WNV151" s="56"/>
      <c r="WNW151" s="63"/>
      <c r="WNX151" s="63"/>
      <c r="WNY151" s="68"/>
      <c r="WNZ151" s="70"/>
      <c r="WOA151" s="69"/>
      <c r="WOB151" s="69"/>
      <c r="WOC151" s="69"/>
      <c r="WOD151" s="69"/>
      <c r="WOE151" s="69"/>
      <c r="WOF151" s="69"/>
      <c r="WOG151" s="69"/>
      <c r="WOH151" s="69"/>
      <c r="WOI151" s="69"/>
      <c r="WOJ151" s="69"/>
      <c r="WOK151" s="64"/>
      <c r="WOL151" s="56"/>
      <c r="WOM151" s="63"/>
      <c r="WON151" s="63"/>
      <c r="WOO151" s="68"/>
      <c r="WOP151" s="70"/>
      <c r="WOQ151" s="69"/>
      <c r="WOR151" s="69"/>
      <c r="WOS151" s="69"/>
      <c r="WOT151" s="69"/>
      <c r="WOU151" s="69"/>
      <c r="WOV151" s="69"/>
      <c r="WOW151" s="69"/>
      <c r="WOX151" s="69"/>
      <c r="WOY151" s="69"/>
      <c r="WOZ151" s="69"/>
      <c r="WPA151" s="64"/>
      <c r="WPB151" s="56"/>
      <c r="WPC151" s="63"/>
      <c r="WPD151" s="63"/>
      <c r="WPE151" s="68"/>
      <c r="WPF151" s="70"/>
      <c r="WPG151" s="69"/>
      <c r="WPH151" s="69"/>
      <c r="WPI151" s="69"/>
      <c r="WPJ151" s="69"/>
      <c r="WPK151" s="69"/>
      <c r="WPL151" s="69"/>
      <c r="WPM151" s="69"/>
      <c r="WPN151" s="69"/>
      <c r="WPO151" s="69"/>
      <c r="WPP151" s="69"/>
      <c r="WPQ151" s="64"/>
      <c r="WPR151" s="56"/>
      <c r="WPS151" s="63"/>
      <c r="WPT151" s="63"/>
      <c r="WPU151" s="68"/>
      <c r="WPV151" s="70"/>
      <c r="WPW151" s="69"/>
      <c r="WPX151" s="69"/>
      <c r="WPY151" s="69"/>
      <c r="WPZ151" s="69"/>
      <c r="WQA151" s="69"/>
      <c r="WQB151" s="69"/>
      <c r="WQC151" s="69"/>
      <c r="WQD151" s="69"/>
      <c r="WQE151" s="69"/>
      <c r="WQF151" s="69"/>
      <c r="WQG151" s="64"/>
      <c r="WQH151" s="56"/>
      <c r="WQI151" s="63"/>
      <c r="WQJ151" s="63"/>
      <c r="WQK151" s="68"/>
      <c r="WQL151" s="70"/>
      <c r="WQM151" s="69"/>
      <c r="WQN151" s="69"/>
      <c r="WQO151" s="69"/>
      <c r="WQP151" s="69"/>
      <c r="WQQ151" s="69"/>
      <c r="WQR151" s="69"/>
      <c r="WQS151" s="69"/>
      <c r="WQT151" s="69"/>
      <c r="WQU151" s="69"/>
      <c r="WQV151" s="69"/>
      <c r="WQW151" s="64"/>
      <c r="WQX151" s="56"/>
      <c r="WQY151" s="63"/>
      <c r="WQZ151" s="63"/>
      <c r="WRA151" s="68"/>
      <c r="WRB151" s="70"/>
      <c r="WRC151" s="69"/>
      <c r="WRD151" s="69"/>
      <c r="WRE151" s="69"/>
      <c r="WRF151" s="69"/>
      <c r="WRG151" s="69"/>
      <c r="WRH151" s="69"/>
      <c r="WRI151" s="69"/>
      <c r="WRJ151" s="69"/>
      <c r="WRK151" s="69"/>
      <c r="WRL151" s="69"/>
      <c r="WRM151" s="64"/>
      <c r="WRN151" s="56"/>
      <c r="WRO151" s="63"/>
      <c r="WRP151" s="63"/>
      <c r="WRQ151" s="68"/>
      <c r="WRR151" s="70"/>
      <c r="WRS151" s="69"/>
      <c r="WRT151" s="69"/>
      <c r="WRU151" s="69"/>
      <c r="WRV151" s="69"/>
      <c r="WRW151" s="69"/>
      <c r="WRX151" s="69"/>
      <c r="WRY151" s="69"/>
      <c r="WRZ151" s="69"/>
      <c r="WSA151" s="69"/>
      <c r="WSB151" s="69"/>
      <c r="WSC151" s="64"/>
      <c r="WSD151" s="56"/>
      <c r="WSE151" s="63"/>
      <c r="WSF151" s="63"/>
      <c r="WSG151" s="68"/>
      <c r="WSH151" s="70"/>
      <c r="WSI151" s="69"/>
      <c r="WSJ151" s="69"/>
      <c r="WSK151" s="69"/>
      <c r="WSL151" s="69"/>
      <c r="WSM151" s="69"/>
      <c r="WSN151" s="69"/>
      <c r="WSO151" s="69"/>
      <c r="WSP151" s="69"/>
      <c r="WSQ151" s="69"/>
      <c r="WSR151" s="69"/>
      <c r="WSS151" s="64"/>
      <c r="WST151" s="56"/>
      <c r="WSU151" s="63"/>
      <c r="WSV151" s="63"/>
      <c r="WSW151" s="68"/>
      <c r="WSX151" s="70"/>
      <c r="WSY151" s="69"/>
      <c r="WSZ151" s="69"/>
      <c r="WTA151" s="69"/>
      <c r="WTB151" s="69"/>
      <c r="WTC151" s="69"/>
      <c r="WTD151" s="69"/>
      <c r="WTE151" s="69"/>
      <c r="WTF151" s="69"/>
      <c r="WTG151" s="69"/>
      <c r="WTH151" s="69"/>
      <c r="WTI151" s="64"/>
      <c r="WTJ151" s="56"/>
      <c r="WTK151" s="63"/>
      <c r="WTL151" s="63"/>
      <c r="WTM151" s="68"/>
      <c r="WTN151" s="70"/>
      <c r="WTO151" s="69"/>
      <c r="WTP151" s="69"/>
      <c r="WTQ151" s="69"/>
      <c r="WTR151" s="69"/>
      <c r="WTS151" s="69"/>
      <c r="WTT151" s="69"/>
      <c r="WTU151" s="69"/>
      <c r="WTV151" s="69"/>
      <c r="WTW151" s="69"/>
      <c r="WTX151" s="69"/>
      <c r="WTY151" s="64"/>
      <c r="WTZ151" s="56"/>
      <c r="WUA151" s="63"/>
      <c r="WUB151" s="63"/>
      <c r="WUC151" s="68"/>
      <c r="WUD151" s="70"/>
      <c r="WUE151" s="69"/>
      <c r="WUF151" s="69"/>
      <c r="WUG151" s="69"/>
      <c r="WUH151" s="69"/>
      <c r="WUI151" s="69"/>
      <c r="WUJ151" s="69"/>
      <c r="WUK151" s="69"/>
      <c r="WUL151" s="69"/>
      <c r="WUM151" s="69"/>
      <c r="WUN151" s="69"/>
      <c r="WUO151" s="64"/>
      <c r="WUP151" s="56"/>
      <c r="WUQ151" s="63"/>
      <c r="WUR151" s="63"/>
      <c r="WUS151" s="68"/>
      <c r="WUT151" s="70"/>
      <c r="WUU151" s="69"/>
      <c r="WUV151" s="69"/>
      <c r="WUW151" s="69"/>
      <c r="WUX151" s="69"/>
      <c r="WUY151" s="69"/>
      <c r="WUZ151" s="69"/>
      <c r="WVA151" s="69"/>
      <c r="WVB151" s="69"/>
      <c r="WVC151" s="69"/>
      <c r="WVD151" s="69"/>
      <c r="WVE151" s="64"/>
      <c r="WVF151" s="56"/>
      <c r="WVG151" s="63"/>
      <c r="WVH151" s="63"/>
      <c r="WVI151" s="68"/>
      <c r="WVJ151" s="70"/>
      <c r="WVK151" s="69"/>
      <c r="WVL151" s="69"/>
      <c r="WVM151" s="69"/>
      <c r="WVN151" s="69"/>
      <c r="WVO151" s="69"/>
      <c r="WVP151" s="69"/>
      <c r="WVQ151" s="69"/>
      <c r="WVR151" s="69"/>
      <c r="WVS151" s="69"/>
      <c r="WVT151" s="69"/>
      <c r="WVU151" s="64"/>
      <c r="WVV151" s="56"/>
      <c r="WVW151" s="63"/>
      <c r="WVX151" s="63"/>
      <c r="WVY151" s="68"/>
      <c r="WVZ151" s="70"/>
      <c r="WWA151" s="69"/>
      <c r="WWB151" s="69"/>
      <c r="WWC151" s="69"/>
      <c r="WWD151" s="69"/>
      <c r="WWE151" s="69"/>
      <c r="WWF151" s="69"/>
      <c r="WWG151" s="69"/>
      <c r="WWH151" s="69"/>
      <c r="WWI151" s="69"/>
      <c r="WWJ151" s="69"/>
      <c r="WWK151" s="64"/>
      <c r="WWL151" s="56"/>
      <c r="WWM151" s="63"/>
      <c r="WWN151" s="63"/>
      <c r="WWO151" s="68"/>
      <c r="WWP151" s="70"/>
      <c r="WWQ151" s="69"/>
      <c r="WWR151" s="69"/>
      <c r="WWS151" s="69"/>
      <c r="WWT151" s="69"/>
      <c r="WWU151" s="69"/>
      <c r="WWV151" s="69"/>
      <c r="WWW151" s="69"/>
      <c r="WWX151" s="69"/>
      <c r="WWY151" s="69"/>
      <c r="WWZ151" s="69"/>
      <c r="WXA151" s="64"/>
      <c r="WXB151" s="56"/>
      <c r="WXC151" s="63"/>
      <c r="WXD151" s="63"/>
      <c r="WXE151" s="68"/>
      <c r="WXF151" s="70"/>
      <c r="WXG151" s="69"/>
      <c r="WXH151" s="69"/>
      <c r="WXI151" s="69"/>
      <c r="WXJ151" s="69"/>
      <c r="WXK151" s="69"/>
      <c r="WXL151" s="69"/>
      <c r="WXM151" s="69"/>
      <c r="WXN151" s="69"/>
      <c r="WXO151" s="69"/>
      <c r="WXP151" s="69"/>
      <c r="WXQ151" s="64"/>
      <c r="WXR151" s="56"/>
      <c r="WXS151" s="63"/>
      <c r="WXT151" s="63"/>
      <c r="WXU151" s="68"/>
      <c r="WXV151" s="70"/>
      <c r="WXW151" s="69"/>
      <c r="WXX151" s="69"/>
      <c r="WXY151" s="69"/>
      <c r="WXZ151" s="69"/>
      <c r="WYA151" s="69"/>
      <c r="WYB151" s="69"/>
      <c r="WYC151" s="69"/>
      <c r="WYD151" s="69"/>
      <c r="WYE151" s="69"/>
      <c r="WYF151" s="69"/>
      <c r="WYG151" s="64"/>
      <c r="WYH151" s="56"/>
      <c r="WYI151" s="63"/>
      <c r="WYJ151" s="63"/>
      <c r="WYK151" s="68"/>
      <c r="WYL151" s="70"/>
      <c r="WYM151" s="69"/>
      <c r="WYN151" s="69"/>
      <c r="WYO151" s="69"/>
      <c r="WYP151" s="69"/>
      <c r="WYQ151" s="69"/>
      <c r="WYR151" s="69"/>
      <c r="WYS151" s="69"/>
      <c r="WYT151" s="69"/>
      <c r="WYU151" s="69"/>
      <c r="WYV151" s="69"/>
      <c r="WYW151" s="64"/>
      <c r="WYX151" s="56"/>
      <c r="WYY151" s="63"/>
      <c r="WYZ151" s="63"/>
      <c r="WZA151" s="68"/>
      <c r="WZB151" s="70"/>
      <c r="WZC151" s="69"/>
      <c r="WZD151" s="69"/>
      <c r="WZE151" s="69"/>
      <c r="WZF151" s="69"/>
      <c r="WZG151" s="69"/>
      <c r="WZH151" s="69"/>
      <c r="WZI151" s="69"/>
      <c r="WZJ151" s="69"/>
      <c r="WZK151" s="69"/>
      <c r="WZL151" s="69"/>
      <c r="WZM151" s="64"/>
      <c r="WZN151" s="56"/>
      <c r="WZO151" s="63"/>
      <c r="WZP151" s="63"/>
      <c r="WZQ151" s="68"/>
      <c r="WZR151" s="70"/>
      <c r="WZS151" s="69"/>
      <c r="WZT151" s="69"/>
      <c r="WZU151" s="69"/>
      <c r="WZV151" s="69"/>
      <c r="WZW151" s="69"/>
      <c r="WZX151" s="69"/>
      <c r="WZY151" s="69"/>
      <c r="WZZ151" s="69"/>
      <c r="XAA151" s="69"/>
      <c r="XAB151" s="69"/>
      <c r="XAC151" s="64"/>
      <c r="XAD151" s="56"/>
      <c r="XAE151" s="63"/>
      <c r="XAF151" s="63"/>
      <c r="XAG151" s="68"/>
      <c r="XAH151" s="70"/>
      <c r="XAI151" s="69"/>
      <c r="XAJ151" s="69"/>
      <c r="XAK151" s="69"/>
      <c r="XAL151" s="69"/>
      <c r="XAM151" s="69"/>
      <c r="XAN151" s="69"/>
      <c r="XAO151" s="69"/>
      <c r="XAP151" s="69"/>
      <c r="XAQ151" s="69"/>
      <c r="XAR151" s="69"/>
      <c r="XAS151" s="64"/>
      <c r="XAT151" s="56"/>
    </row>
    <row r="152" spans="1:16270" ht="13.5" customHeight="1">
      <c r="A152" s="44" t="s">
        <v>188</v>
      </c>
      <c r="B152" s="63" t="s">
        <v>201</v>
      </c>
      <c r="C152" s="65">
        <f>C65*AA65+C67*AA67+C69*AA69+C71*AA71+C82*AA82</f>
        <v>0</v>
      </c>
      <c r="D152" s="58"/>
      <c r="E152" s="58">
        <f>EXPLOSÃO!J52</f>
        <v>0</v>
      </c>
      <c r="F152" s="58">
        <f>EXPLOSÃO!J53</f>
        <v>0</v>
      </c>
      <c r="G152" s="58">
        <f>EXPLOSÃO!J54</f>
        <v>0</v>
      </c>
      <c r="H152" s="123"/>
      <c r="I152" s="123"/>
      <c r="J152" s="58">
        <f>EXPLOSÃO!K55</f>
        <v>0</v>
      </c>
      <c r="K152" s="95"/>
      <c r="L152" s="58">
        <f>EXPLOSÃO!J56</f>
        <v>0</v>
      </c>
      <c r="M152" s="122">
        <f>EXPLOSÃO!J57</f>
        <v>0</v>
      </c>
      <c r="N152" s="58">
        <f>EXPLOSÃO!J58</f>
        <v>0</v>
      </c>
      <c r="O152" s="57">
        <f t="shared" si="0"/>
        <v>0</v>
      </c>
      <c r="P152" s="82"/>
      <c r="Q152" s="103"/>
      <c r="R152" s="5"/>
      <c r="S152" s="5"/>
      <c r="T152" s="5"/>
      <c r="U152" s="5"/>
      <c r="V152" s="5"/>
      <c r="W152" s="5"/>
      <c r="X152" s="104"/>
      <c r="Y152" s="105"/>
      <c r="Z152" s="5"/>
      <c r="AA152" s="5"/>
      <c r="AB152" s="5"/>
      <c r="AC152" s="106"/>
      <c r="AD152" s="107"/>
      <c r="AE152" s="101"/>
      <c r="AF152" s="63"/>
      <c r="AG152" s="68"/>
      <c r="AH152" s="70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4"/>
      <c r="AT152" s="56"/>
      <c r="AU152" s="63"/>
      <c r="AV152" s="63"/>
      <c r="AW152" s="68"/>
      <c r="AX152" s="70"/>
      <c r="AY152" s="69"/>
      <c r="AZ152" s="69"/>
      <c r="BA152" s="69"/>
      <c r="BB152" s="69"/>
      <c r="BC152" s="69"/>
      <c r="BD152" s="69"/>
      <c r="BE152" s="69"/>
      <c r="BF152" s="69"/>
      <c r="BG152" s="69"/>
      <c r="BH152" s="69"/>
      <c r="BI152" s="64"/>
      <c r="BJ152" s="56"/>
      <c r="BK152" s="63"/>
      <c r="BL152" s="63"/>
      <c r="BM152" s="68"/>
      <c r="BN152" s="70"/>
      <c r="BO152" s="69"/>
      <c r="BP152" s="69"/>
      <c r="BQ152" s="69"/>
      <c r="BR152" s="69"/>
      <c r="BS152" s="69"/>
      <c r="BT152" s="69"/>
      <c r="BU152" s="69"/>
      <c r="BV152" s="69"/>
      <c r="BW152" s="69"/>
      <c r="BX152" s="69"/>
      <c r="BY152" s="64"/>
      <c r="BZ152" s="56"/>
      <c r="CA152" s="63"/>
      <c r="CB152" s="63"/>
      <c r="CC152" s="68"/>
      <c r="CD152" s="70"/>
      <c r="CE152" s="69"/>
      <c r="CF152" s="69"/>
      <c r="CG152" s="69"/>
      <c r="CH152" s="69"/>
      <c r="CI152" s="69"/>
      <c r="CJ152" s="69"/>
      <c r="CK152" s="69"/>
      <c r="CL152" s="69"/>
      <c r="CM152" s="69"/>
      <c r="CN152" s="69"/>
      <c r="CO152" s="64"/>
      <c r="CP152" s="56"/>
      <c r="CQ152" s="63"/>
      <c r="CR152" s="63"/>
      <c r="CS152" s="68"/>
      <c r="CT152" s="70"/>
      <c r="CU152" s="69"/>
      <c r="CV152" s="69"/>
      <c r="CW152" s="69"/>
      <c r="CX152" s="69"/>
      <c r="CY152" s="69"/>
      <c r="CZ152" s="69"/>
      <c r="DA152" s="69"/>
      <c r="DB152" s="69"/>
      <c r="DC152" s="69"/>
      <c r="DD152" s="69"/>
      <c r="DE152" s="64"/>
      <c r="DF152" s="56"/>
      <c r="DG152" s="63"/>
      <c r="DH152" s="63"/>
      <c r="DI152" s="68"/>
      <c r="DJ152" s="70"/>
      <c r="DK152" s="69"/>
      <c r="DL152" s="69"/>
      <c r="DM152" s="69"/>
      <c r="DN152" s="69"/>
      <c r="DO152" s="69"/>
      <c r="DP152" s="69"/>
      <c r="DQ152" s="69"/>
      <c r="DR152" s="69"/>
      <c r="DS152" s="69"/>
      <c r="DT152" s="69"/>
      <c r="DU152" s="64"/>
      <c r="DV152" s="56"/>
      <c r="DW152" s="63"/>
      <c r="DX152" s="63"/>
      <c r="DY152" s="68"/>
      <c r="DZ152" s="70"/>
      <c r="EA152" s="69"/>
      <c r="EB152" s="69"/>
      <c r="EC152" s="69"/>
      <c r="ED152" s="69"/>
      <c r="EE152" s="69"/>
      <c r="EF152" s="69"/>
      <c r="EG152" s="69"/>
      <c r="EH152" s="69"/>
      <c r="EI152" s="69"/>
      <c r="EJ152" s="69"/>
      <c r="EK152" s="64"/>
      <c r="EL152" s="56"/>
      <c r="EM152" s="63"/>
      <c r="EN152" s="63"/>
      <c r="EO152" s="68"/>
      <c r="EP152" s="70"/>
      <c r="EQ152" s="69"/>
      <c r="ER152" s="69"/>
      <c r="ES152" s="69"/>
      <c r="ET152" s="69"/>
      <c r="EU152" s="69"/>
      <c r="EV152" s="69"/>
      <c r="EW152" s="69"/>
      <c r="EX152" s="69"/>
      <c r="EY152" s="69"/>
      <c r="EZ152" s="69"/>
      <c r="FA152" s="64"/>
      <c r="FB152" s="56"/>
      <c r="FC152" s="63"/>
      <c r="FD152" s="63"/>
      <c r="FE152" s="68"/>
      <c r="FF152" s="70"/>
      <c r="FG152" s="69"/>
      <c r="FH152" s="69"/>
      <c r="FI152" s="69"/>
      <c r="FJ152" s="69"/>
      <c r="FK152" s="69"/>
      <c r="FL152" s="69"/>
      <c r="FM152" s="69"/>
      <c r="FN152" s="69"/>
      <c r="FO152" s="69"/>
      <c r="FP152" s="69"/>
      <c r="FQ152" s="64"/>
      <c r="FR152" s="56"/>
      <c r="FS152" s="63"/>
      <c r="FT152" s="63"/>
      <c r="FU152" s="68"/>
      <c r="FV152" s="70"/>
      <c r="FW152" s="69"/>
      <c r="FX152" s="69"/>
      <c r="FY152" s="69"/>
      <c r="FZ152" s="69"/>
      <c r="GA152" s="69"/>
      <c r="GB152" s="69"/>
      <c r="GC152" s="69"/>
      <c r="GD152" s="69"/>
      <c r="GE152" s="69"/>
      <c r="GF152" s="69"/>
      <c r="GG152" s="64"/>
      <c r="GH152" s="56"/>
      <c r="GI152" s="63"/>
      <c r="GJ152" s="63"/>
      <c r="GK152" s="68"/>
      <c r="GL152" s="70"/>
      <c r="GM152" s="69"/>
      <c r="GN152" s="69"/>
      <c r="GO152" s="69"/>
      <c r="GP152" s="69"/>
      <c r="GQ152" s="69"/>
      <c r="GR152" s="69"/>
      <c r="GS152" s="69"/>
      <c r="GT152" s="69"/>
      <c r="GU152" s="69"/>
      <c r="GV152" s="69"/>
      <c r="GW152" s="64"/>
      <c r="GX152" s="56"/>
      <c r="GY152" s="63"/>
      <c r="GZ152" s="63"/>
      <c r="HA152" s="68"/>
      <c r="HB152" s="70"/>
      <c r="HC152" s="69"/>
      <c r="HD152" s="69"/>
      <c r="HE152" s="69"/>
      <c r="HF152" s="69"/>
      <c r="HG152" s="69"/>
      <c r="HH152" s="69"/>
      <c r="HI152" s="69"/>
      <c r="HJ152" s="69"/>
      <c r="HK152" s="69"/>
      <c r="HL152" s="69"/>
      <c r="HM152" s="64"/>
      <c r="HN152" s="56"/>
      <c r="HO152" s="63"/>
      <c r="HP152" s="63"/>
      <c r="HQ152" s="68"/>
      <c r="HR152" s="70"/>
      <c r="HS152" s="69"/>
      <c r="HT152" s="69"/>
      <c r="HU152" s="69"/>
      <c r="HV152" s="69"/>
      <c r="HW152" s="69"/>
      <c r="HX152" s="69"/>
      <c r="HY152" s="69"/>
      <c r="HZ152" s="69"/>
      <c r="IA152" s="69"/>
      <c r="IB152" s="69"/>
      <c r="IC152" s="64"/>
      <c r="ID152" s="56"/>
      <c r="IE152" s="63"/>
      <c r="IF152" s="63"/>
      <c r="IG152" s="68"/>
      <c r="IH152" s="70"/>
      <c r="II152" s="69"/>
      <c r="IJ152" s="69"/>
      <c r="IK152" s="69"/>
      <c r="IL152" s="69"/>
      <c r="IM152" s="69"/>
      <c r="IN152" s="69"/>
      <c r="IO152" s="69"/>
      <c r="IP152" s="69"/>
      <c r="IQ152" s="69"/>
      <c r="IR152" s="69"/>
      <c r="IS152" s="64"/>
      <c r="IT152" s="56"/>
      <c r="IU152" s="63"/>
      <c r="IV152" s="63"/>
      <c r="IW152" s="68"/>
      <c r="IX152" s="70"/>
      <c r="IY152" s="69"/>
      <c r="IZ152" s="69"/>
      <c r="JA152" s="69"/>
      <c r="JB152" s="69"/>
      <c r="JC152" s="69"/>
      <c r="JD152" s="69"/>
      <c r="JE152" s="69"/>
      <c r="JF152" s="69"/>
      <c r="JG152" s="69"/>
      <c r="JH152" s="69"/>
      <c r="JI152" s="64"/>
      <c r="JJ152" s="56"/>
      <c r="JK152" s="63"/>
      <c r="JL152" s="63"/>
      <c r="JM152" s="68"/>
      <c r="JN152" s="70"/>
      <c r="JO152" s="69"/>
      <c r="JP152" s="69"/>
      <c r="JQ152" s="69"/>
      <c r="JR152" s="69"/>
      <c r="JS152" s="69"/>
      <c r="JT152" s="69"/>
      <c r="JU152" s="69"/>
      <c r="JV152" s="69"/>
      <c r="JW152" s="69"/>
      <c r="JX152" s="69"/>
      <c r="JY152" s="64"/>
      <c r="JZ152" s="56"/>
      <c r="KA152" s="63"/>
      <c r="KB152" s="63"/>
      <c r="KC152" s="68"/>
      <c r="KD152" s="70"/>
      <c r="KE152" s="69"/>
      <c r="KF152" s="69"/>
      <c r="KG152" s="69"/>
      <c r="KH152" s="69"/>
      <c r="KI152" s="69"/>
      <c r="KJ152" s="69"/>
      <c r="KK152" s="69"/>
      <c r="KL152" s="69"/>
      <c r="KM152" s="69"/>
      <c r="KN152" s="69"/>
      <c r="KO152" s="64"/>
      <c r="KP152" s="56"/>
      <c r="KQ152" s="63"/>
      <c r="KR152" s="63"/>
      <c r="KS152" s="68"/>
      <c r="KT152" s="70"/>
      <c r="KU152" s="69"/>
      <c r="KV152" s="69"/>
      <c r="KW152" s="69"/>
      <c r="KX152" s="69"/>
      <c r="KY152" s="69"/>
      <c r="KZ152" s="69"/>
      <c r="LA152" s="69"/>
      <c r="LB152" s="69"/>
      <c r="LC152" s="69"/>
      <c r="LD152" s="69"/>
      <c r="LE152" s="64"/>
      <c r="LF152" s="56"/>
      <c r="LG152" s="63"/>
      <c r="LH152" s="63"/>
      <c r="LI152" s="68"/>
      <c r="LJ152" s="70"/>
      <c r="LK152" s="69"/>
      <c r="LL152" s="69"/>
      <c r="LM152" s="69"/>
      <c r="LN152" s="69"/>
      <c r="LO152" s="69"/>
      <c r="LP152" s="69"/>
      <c r="LQ152" s="69"/>
      <c r="LR152" s="69"/>
      <c r="LS152" s="69"/>
      <c r="LT152" s="69"/>
      <c r="LU152" s="64"/>
      <c r="LV152" s="56"/>
      <c r="LW152" s="63"/>
      <c r="LX152" s="63"/>
      <c r="LY152" s="68"/>
      <c r="LZ152" s="70"/>
      <c r="MA152" s="69"/>
      <c r="MB152" s="69"/>
      <c r="MC152" s="69"/>
      <c r="MD152" s="69"/>
      <c r="ME152" s="69"/>
      <c r="MF152" s="69"/>
      <c r="MG152" s="69"/>
      <c r="MH152" s="69"/>
      <c r="MI152" s="69"/>
      <c r="MJ152" s="69"/>
      <c r="MK152" s="64"/>
      <c r="ML152" s="56"/>
      <c r="MM152" s="63"/>
      <c r="MN152" s="63"/>
      <c r="MO152" s="68"/>
      <c r="MP152" s="70"/>
      <c r="MQ152" s="69"/>
      <c r="MR152" s="69"/>
      <c r="MS152" s="69"/>
      <c r="MT152" s="69"/>
      <c r="MU152" s="69"/>
      <c r="MV152" s="69"/>
      <c r="MW152" s="69"/>
      <c r="MX152" s="69"/>
      <c r="MY152" s="69"/>
      <c r="MZ152" s="69"/>
      <c r="NA152" s="64"/>
      <c r="NB152" s="56"/>
      <c r="NC152" s="63"/>
      <c r="ND152" s="63"/>
      <c r="NE152" s="68"/>
      <c r="NF152" s="70"/>
      <c r="NG152" s="69"/>
      <c r="NH152" s="69"/>
      <c r="NI152" s="69"/>
      <c r="NJ152" s="69"/>
      <c r="NK152" s="69"/>
      <c r="NL152" s="69"/>
      <c r="NM152" s="69"/>
      <c r="NN152" s="69"/>
      <c r="NO152" s="69"/>
      <c r="NP152" s="69"/>
      <c r="NQ152" s="64"/>
      <c r="NR152" s="56"/>
      <c r="NS152" s="63"/>
      <c r="NT152" s="63"/>
      <c r="NU152" s="68"/>
      <c r="NV152" s="70"/>
      <c r="NW152" s="69"/>
      <c r="NX152" s="69"/>
      <c r="NY152" s="69"/>
      <c r="NZ152" s="69"/>
      <c r="OA152" s="69"/>
      <c r="OB152" s="69"/>
      <c r="OC152" s="69"/>
      <c r="OD152" s="69"/>
      <c r="OE152" s="69"/>
      <c r="OF152" s="69"/>
      <c r="OG152" s="64"/>
      <c r="OH152" s="56"/>
      <c r="OI152" s="63"/>
      <c r="OJ152" s="63"/>
      <c r="OK152" s="68"/>
      <c r="OL152" s="70"/>
      <c r="OM152" s="69"/>
      <c r="ON152" s="69"/>
      <c r="OO152" s="69"/>
      <c r="OP152" s="69"/>
      <c r="OQ152" s="69"/>
      <c r="OR152" s="69"/>
      <c r="OS152" s="69"/>
      <c r="OT152" s="69"/>
      <c r="OU152" s="69"/>
      <c r="OV152" s="69"/>
      <c r="OW152" s="64"/>
      <c r="OX152" s="56"/>
      <c r="OY152" s="63"/>
      <c r="OZ152" s="63"/>
      <c r="PA152" s="68"/>
      <c r="PB152" s="70"/>
      <c r="PC152" s="69"/>
      <c r="PD152" s="69"/>
      <c r="PE152" s="69"/>
      <c r="PF152" s="69"/>
      <c r="PG152" s="69"/>
      <c r="PH152" s="69"/>
      <c r="PI152" s="69"/>
      <c r="PJ152" s="69"/>
      <c r="PK152" s="69"/>
      <c r="PL152" s="69"/>
      <c r="PM152" s="64"/>
      <c r="PN152" s="56"/>
      <c r="PO152" s="63"/>
      <c r="PP152" s="63"/>
      <c r="PQ152" s="68"/>
      <c r="PR152" s="70"/>
      <c r="PS152" s="69"/>
      <c r="PT152" s="69"/>
      <c r="PU152" s="69"/>
      <c r="PV152" s="69"/>
      <c r="PW152" s="69"/>
      <c r="PX152" s="69"/>
      <c r="PY152" s="69"/>
      <c r="PZ152" s="69"/>
      <c r="QA152" s="69"/>
      <c r="QB152" s="69"/>
      <c r="QC152" s="64"/>
      <c r="QD152" s="56"/>
      <c r="QE152" s="63"/>
      <c r="QF152" s="63"/>
      <c r="QG152" s="68"/>
      <c r="QH152" s="70"/>
      <c r="QI152" s="69"/>
      <c r="QJ152" s="69"/>
      <c r="QK152" s="69"/>
      <c r="QL152" s="69"/>
      <c r="QM152" s="69"/>
      <c r="QN152" s="69"/>
      <c r="QO152" s="69"/>
      <c r="QP152" s="69"/>
      <c r="QQ152" s="69"/>
      <c r="QR152" s="69"/>
      <c r="QS152" s="64"/>
      <c r="QT152" s="56"/>
      <c r="QU152" s="63"/>
      <c r="QV152" s="63"/>
      <c r="QW152" s="68"/>
      <c r="QX152" s="70"/>
      <c r="QY152" s="69"/>
      <c r="QZ152" s="69"/>
      <c r="RA152" s="69"/>
      <c r="RB152" s="69"/>
      <c r="RC152" s="69"/>
      <c r="RD152" s="69"/>
      <c r="RE152" s="69"/>
      <c r="RF152" s="69"/>
      <c r="RG152" s="69"/>
      <c r="RH152" s="69"/>
      <c r="RI152" s="64"/>
      <c r="RJ152" s="56"/>
      <c r="RK152" s="63"/>
      <c r="RL152" s="63"/>
      <c r="RM152" s="68"/>
      <c r="RN152" s="70"/>
      <c r="RO152" s="69"/>
      <c r="RP152" s="69"/>
      <c r="RQ152" s="69"/>
      <c r="RR152" s="69"/>
      <c r="RS152" s="69"/>
      <c r="RT152" s="69"/>
      <c r="RU152" s="69"/>
      <c r="RV152" s="69"/>
      <c r="RW152" s="69"/>
      <c r="RX152" s="69"/>
      <c r="RY152" s="64"/>
      <c r="RZ152" s="56"/>
      <c r="SA152" s="63"/>
      <c r="SB152" s="63"/>
      <c r="SC152" s="68"/>
      <c r="SD152" s="70"/>
      <c r="SE152" s="69"/>
      <c r="SF152" s="69"/>
      <c r="SG152" s="69"/>
      <c r="SH152" s="69"/>
      <c r="SI152" s="69"/>
      <c r="SJ152" s="69"/>
      <c r="SK152" s="69"/>
      <c r="SL152" s="69"/>
      <c r="SM152" s="69"/>
      <c r="SN152" s="69"/>
      <c r="SO152" s="64"/>
      <c r="SP152" s="56"/>
      <c r="SQ152" s="63"/>
      <c r="SR152" s="63"/>
      <c r="SS152" s="68"/>
      <c r="ST152" s="70"/>
      <c r="SU152" s="69"/>
      <c r="SV152" s="69"/>
      <c r="SW152" s="69"/>
      <c r="SX152" s="69"/>
      <c r="SY152" s="69"/>
      <c r="SZ152" s="69"/>
      <c r="TA152" s="69"/>
      <c r="TB152" s="69"/>
      <c r="TC152" s="69"/>
      <c r="TD152" s="69"/>
      <c r="TE152" s="64"/>
      <c r="TF152" s="56"/>
      <c r="TG152" s="63"/>
      <c r="TH152" s="63"/>
      <c r="TI152" s="68"/>
      <c r="TJ152" s="70"/>
      <c r="TK152" s="69"/>
      <c r="TL152" s="69"/>
      <c r="TM152" s="69"/>
      <c r="TN152" s="69"/>
      <c r="TO152" s="69"/>
      <c r="TP152" s="69"/>
      <c r="TQ152" s="69"/>
      <c r="TR152" s="69"/>
      <c r="TS152" s="69"/>
      <c r="TT152" s="69"/>
      <c r="TU152" s="64"/>
      <c r="TV152" s="56"/>
      <c r="TW152" s="63"/>
      <c r="TX152" s="63"/>
      <c r="TY152" s="68"/>
      <c r="TZ152" s="70"/>
      <c r="UA152" s="69"/>
      <c r="UB152" s="69"/>
      <c r="UC152" s="69"/>
      <c r="UD152" s="69"/>
      <c r="UE152" s="69"/>
      <c r="UF152" s="69"/>
      <c r="UG152" s="69"/>
      <c r="UH152" s="69"/>
      <c r="UI152" s="69"/>
      <c r="UJ152" s="69"/>
      <c r="UK152" s="64"/>
      <c r="UL152" s="56"/>
      <c r="UM152" s="63"/>
      <c r="UN152" s="63"/>
      <c r="UO152" s="68"/>
      <c r="UP152" s="70"/>
      <c r="UQ152" s="69"/>
      <c r="UR152" s="69"/>
      <c r="US152" s="69"/>
      <c r="UT152" s="69"/>
      <c r="UU152" s="69"/>
      <c r="UV152" s="69"/>
      <c r="UW152" s="69"/>
      <c r="UX152" s="69"/>
      <c r="UY152" s="69"/>
      <c r="UZ152" s="69"/>
      <c r="VA152" s="64"/>
      <c r="VB152" s="56"/>
      <c r="VC152" s="63"/>
      <c r="VD152" s="63"/>
      <c r="VE152" s="68"/>
      <c r="VF152" s="70"/>
      <c r="VG152" s="69"/>
      <c r="VH152" s="69"/>
      <c r="VI152" s="69"/>
      <c r="VJ152" s="69"/>
      <c r="VK152" s="69"/>
      <c r="VL152" s="69"/>
      <c r="VM152" s="69"/>
      <c r="VN152" s="69"/>
      <c r="VO152" s="69"/>
      <c r="VP152" s="69"/>
      <c r="VQ152" s="64"/>
      <c r="VR152" s="56"/>
      <c r="VS152" s="63"/>
      <c r="VT152" s="63"/>
      <c r="VU152" s="68"/>
      <c r="VV152" s="70"/>
      <c r="VW152" s="69"/>
      <c r="VX152" s="69"/>
      <c r="VY152" s="69"/>
      <c r="VZ152" s="69"/>
      <c r="WA152" s="69"/>
      <c r="WB152" s="69"/>
      <c r="WC152" s="69"/>
      <c r="WD152" s="69"/>
      <c r="WE152" s="69"/>
      <c r="WF152" s="69"/>
      <c r="WG152" s="64"/>
      <c r="WH152" s="56"/>
      <c r="WI152" s="63"/>
      <c r="WJ152" s="63"/>
      <c r="WK152" s="68"/>
      <c r="WL152" s="70"/>
      <c r="WM152" s="69"/>
      <c r="WN152" s="69"/>
      <c r="WO152" s="69"/>
      <c r="WP152" s="69"/>
      <c r="WQ152" s="69"/>
      <c r="WR152" s="69"/>
      <c r="WS152" s="69"/>
      <c r="WT152" s="69"/>
      <c r="WU152" s="69"/>
      <c r="WV152" s="69"/>
      <c r="WW152" s="64"/>
      <c r="WX152" s="56"/>
      <c r="WY152" s="63"/>
      <c r="WZ152" s="63"/>
      <c r="XA152" s="68"/>
      <c r="XB152" s="70"/>
      <c r="XC152" s="69"/>
      <c r="XD152" s="69"/>
      <c r="XE152" s="69"/>
      <c r="XF152" s="69"/>
      <c r="XG152" s="69"/>
      <c r="XH152" s="69"/>
      <c r="XI152" s="69"/>
      <c r="XJ152" s="69"/>
      <c r="XK152" s="69"/>
      <c r="XL152" s="69"/>
      <c r="XM152" s="64"/>
      <c r="XN152" s="56"/>
      <c r="XO152" s="63"/>
      <c r="XP152" s="63"/>
      <c r="XQ152" s="68"/>
      <c r="XR152" s="70"/>
      <c r="XS152" s="69"/>
      <c r="XT152" s="69"/>
      <c r="XU152" s="69"/>
      <c r="XV152" s="69"/>
      <c r="XW152" s="69"/>
      <c r="XX152" s="69"/>
      <c r="XY152" s="69"/>
      <c r="XZ152" s="69"/>
      <c r="YA152" s="69"/>
      <c r="YB152" s="69"/>
      <c r="YC152" s="64"/>
      <c r="YD152" s="56"/>
      <c r="YE152" s="63"/>
      <c r="YF152" s="63"/>
      <c r="YG152" s="68"/>
      <c r="YH152" s="70"/>
      <c r="YI152" s="69"/>
      <c r="YJ152" s="69"/>
      <c r="YK152" s="69"/>
      <c r="YL152" s="69"/>
      <c r="YM152" s="69"/>
      <c r="YN152" s="69"/>
      <c r="YO152" s="69"/>
      <c r="YP152" s="69"/>
      <c r="YQ152" s="69"/>
      <c r="YR152" s="69"/>
      <c r="YS152" s="64"/>
      <c r="YT152" s="56"/>
      <c r="YU152" s="63"/>
      <c r="YV152" s="63"/>
      <c r="YW152" s="68"/>
      <c r="YX152" s="70"/>
      <c r="YY152" s="69"/>
      <c r="YZ152" s="69"/>
      <c r="ZA152" s="69"/>
      <c r="ZB152" s="69"/>
      <c r="ZC152" s="69"/>
      <c r="ZD152" s="69"/>
      <c r="ZE152" s="69"/>
      <c r="ZF152" s="69"/>
      <c r="ZG152" s="69"/>
      <c r="ZH152" s="69"/>
      <c r="ZI152" s="64"/>
      <c r="ZJ152" s="56"/>
      <c r="ZK152" s="63"/>
      <c r="ZL152" s="63"/>
      <c r="ZM152" s="68"/>
      <c r="ZN152" s="70"/>
      <c r="ZO152" s="69"/>
      <c r="ZP152" s="69"/>
      <c r="ZQ152" s="69"/>
      <c r="ZR152" s="69"/>
      <c r="ZS152" s="69"/>
      <c r="ZT152" s="69"/>
      <c r="ZU152" s="69"/>
      <c r="ZV152" s="69"/>
      <c r="ZW152" s="69"/>
      <c r="ZX152" s="69"/>
      <c r="ZY152" s="64"/>
      <c r="ZZ152" s="56"/>
      <c r="AAA152" s="63"/>
      <c r="AAB152" s="63"/>
      <c r="AAC152" s="68"/>
      <c r="AAD152" s="70"/>
      <c r="AAE152" s="69"/>
      <c r="AAF152" s="69"/>
      <c r="AAG152" s="69"/>
      <c r="AAH152" s="69"/>
      <c r="AAI152" s="69"/>
      <c r="AAJ152" s="69"/>
      <c r="AAK152" s="69"/>
      <c r="AAL152" s="69"/>
      <c r="AAM152" s="69"/>
      <c r="AAN152" s="69"/>
      <c r="AAO152" s="64"/>
      <c r="AAP152" s="56"/>
      <c r="AAQ152" s="63"/>
      <c r="AAR152" s="63"/>
      <c r="AAS152" s="68"/>
      <c r="AAT152" s="70"/>
      <c r="AAU152" s="69"/>
      <c r="AAV152" s="69"/>
      <c r="AAW152" s="69"/>
      <c r="AAX152" s="69"/>
      <c r="AAY152" s="69"/>
      <c r="AAZ152" s="69"/>
      <c r="ABA152" s="69"/>
      <c r="ABB152" s="69"/>
      <c r="ABC152" s="69"/>
      <c r="ABD152" s="69"/>
      <c r="ABE152" s="64"/>
      <c r="ABF152" s="56"/>
      <c r="ABG152" s="63"/>
      <c r="ABH152" s="63"/>
      <c r="ABI152" s="68"/>
      <c r="ABJ152" s="70"/>
      <c r="ABK152" s="69"/>
      <c r="ABL152" s="69"/>
      <c r="ABM152" s="69"/>
      <c r="ABN152" s="69"/>
      <c r="ABO152" s="69"/>
      <c r="ABP152" s="69"/>
      <c r="ABQ152" s="69"/>
      <c r="ABR152" s="69"/>
      <c r="ABS152" s="69"/>
      <c r="ABT152" s="69"/>
      <c r="ABU152" s="64"/>
      <c r="ABV152" s="56"/>
      <c r="ABW152" s="63"/>
      <c r="ABX152" s="63"/>
      <c r="ABY152" s="68"/>
      <c r="ABZ152" s="70"/>
      <c r="ACA152" s="69"/>
      <c r="ACB152" s="69"/>
      <c r="ACC152" s="69"/>
      <c r="ACD152" s="69"/>
      <c r="ACE152" s="69"/>
      <c r="ACF152" s="69"/>
      <c r="ACG152" s="69"/>
      <c r="ACH152" s="69"/>
      <c r="ACI152" s="69"/>
      <c r="ACJ152" s="69"/>
      <c r="ACK152" s="64"/>
      <c r="ACL152" s="56"/>
      <c r="ACM152" s="63"/>
      <c r="ACN152" s="63"/>
      <c r="ACO152" s="68"/>
      <c r="ACP152" s="70"/>
      <c r="ACQ152" s="69"/>
      <c r="ACR152" s="69"/>
      <c r="ACS152" s="69"/>
      <c r="ACT152" s="69"/>
      <c r="ACU152" s="69"/>
      <c r="ACV152" s="69"/>
      <c r="ACW152" s="69"/>
      <c r="ACX152" s="69"/>
      <c r="ACY152" s="69"/>
      <c r="ACZ152" s="69"/>
      <c r="ADA152" s="64"/>
      <c r="ADB152" s="56"/>
      <c r="ADC152" s="63"/>
      <c r="ADD152" s="63"/>
      <c r="ADE152" s="68"/>
      <c r="ADF152" s="70"/>
      <c r="ADG152" s="69"/>
      <c r="ADH152" s="69"/>
      <c r="ADI152" s="69"/>
      <c r="ADJ152" s="69"/>
      <c r="ADK152" s="69"/>
      <c r="ADL152" s="69"/>
      <c r="ADM152" s="69"/>
      <c r="ADN152" s="69"/>
      <c r="ADO152" s="69"/>
      <c r="ADP152" s="69"/>
      <c r="ADQ152" s="64"/>
      <c r="ADR152" s="56"/>
      <c r="ADS152" s="63"/>
      <c r="ADT152" s="63"/>
      <c r="ADU152" s="68"/>
      <c r="ADV152" s="70"/>
      <c r="ADW152" s="69"/>
      <c r="ADX152" s="69"/>
      <c r="ADY152" s="69"/>
      <c r="ADZ152" s="69"/>
      <c r="AEA152" s="69"/>
      <c r="AEB152" s="69"/>
      <c r="AEC152" s="69"/>
      <c r="AED152" s="69"/>
      <c r="AEE152" s="69"/>
      <c r="AEF152" s="69"/>
      <c r="AEG152" s="64"/>
      <c r="AEH152" s="56"/>
      <c r="AEI152" s="63"/>
      <c r="AEJ152" s="63"/>
      <c r="AEK152" s="68"/>
      <c r="AEL152" s="70"/>
      <c r="AEM152" s="69"/>
      <c r="AEN152" s="69"/>
      <c r="AEO152" s="69"/>
      <c r="AEP152" s="69"/>
      <c r="AEQ152" s="69"/>
      <c r="AER152" s="69"/>
      <c r="AES152" s="69"/>
      <c r="AET152" s="69"/>
      <c r="AEU152" s="69"/>
      <c r="AEV152" s="69"/>
      <c r="AEW152" s="64"/>
      <c r="AEX152" s="56"/>
      <c r="AEY152" s="63"/>
      <c r="AEZ152" s="63"/>
      <c r="AFA152" s="68"/>
      <c r="AFB152" s="70"/>
      <c r="AFC152" s="69"/>
      <c r="AFD152" s="69"/>
      <c r="AFE152" s="69"/>
      <c r="AFF152" s="69"/>
      <c r="AFG152" s="69"/>
      <c r="AFH152" s="69"/>
      <c r="AFI152" s="69"/>
      <c r="AFJ152" s="69"/>
      <c r="AFK152" s="69"/>
      <c r="AFL152" s="69"/>
      <c r="AFM152" s="64"/>
      <c r="AFN152" s="56"/>
      <c r="AFO152" s="63"/>
      <c r="AFP152" s="63"/>
      <c r="AFQ152" s="68"/>
      <c r="AFR152" s="70"/>
      <c r="AFS152" s="69"/>
      <c r="AFT152" s="69"/>
      <c r="AFU152" s="69"/>
      <c r="AFV152" s="69"/>
      <c r="AFW152" s="69"/>
      <c r="AFX152" s="69"/>
      <c r="AFY152" s="69"/>
      <c r="AFZ152" s="69"/>
      <c r="AGA152" s="69"/>
      <c r="AGB152" s="69"/>
      <c r="AGC152" s="64"/>
      <c r="AGD152" s="56"/>
      <c r="AGE152" s="63"/>
      <c r="AGF152" s="63"/>
      <c r="AGG152" s="68"/>
      <c r="AGH152" s="70"/>
      <c r="AGI152" s="69"/>
      <c r="AGJ152" s="69"/>
      <c r="AGK152" s="69"/>
      <c r="AGL152" s="69"/>
      <c r="AGM152" s="69"/>
      <c r="AGN152" s="69"/>
      <c r="AGO152" s="69"/>
      <c r="AGP152" s="69"/>
      <c r="AGQ152" s="69"/>
      <c r="AGR152" s="69"/>
      <c r="AGS152" s="64"/>
      <c r="AGT152" s="56"/>
      <c r="AGU152" s="63"/>
      <c r="AGV152" s="63"/>
      <c r="AGW152" s="68"/>
      <c r="AGX152" s="70"/>
      <c r="AGY152" s="69"/>
      <c r="AGZ152" s="69"/>
      <c r="AHA152" s="69"/>
      <c r="AHB152" s="69"/>
      <c r="AHC152" s="69"/>
      <c r="AHD152" s="69"/>
      <c r="AHE152" s="69"/>
      <c r="AHF152" s="69"/>
      <c r="AHG152" s="69"/>
      <c r="AHH152" s="69"/>
      <c r="AHI152" s="64"/>
      <c r="AHJ152" s="56"/>
      <c r="AHK152" s="63"/>
      <c r="AHL152" s="63"/>
      <c r="AHM152" s="68"/>
      <c r="AHN152" s="70"/>
      <c r="AHO152" s="69"/>
      <c r="AHP152" s="69"/>
      <c r="AHQ152" s="69"/>
      <c r="AHR152" s="69"/>
      <c r="AHS152" s="69"/>
      <c r="AHT152" s="69"/>
      <c r="AHU152" s="69"/>
      <c r="AHV152" s="69"/>
      <c r="AHW152" s="69"/>
      <c r="AHX152" s="69"/>
      <c r="AHY152" s="64"/>
      <c r="AHZ152" s="56"/>
      <c r="AIA152" s="63"/>
      <c r="AIB152" s="63"/>
      <c r="AIC152" s="68"/>
      <c r="AID152" s="70"/>
      <c r="AIE152" s="69"/>
      <c r="AIF152" s="69"/>
      <c r="AIG152" s="69"/>
      <c r="AIH152" s="69"/>
      <c r="AII152" s="69"/>
      <c r="AIJ152" s="69"/>
      <c r="AIK152" s="69"/>
      <c r="AIL152" s="69"/>
      <c r="AIM152" s="69"/>
      <c r="AIN152" s="69"/>
      <c r="AIO152" s="64"/>
      <c r="AIP152" s="56"/>
      <c r="AIQ152" s="63"/>
      <c r="AIR152" s="63"/>
      <c r="AIS152" s="68"/>
      <c r="AIT152" s="70"/>
      <c r="AIU152" s="69"/>
      <c r="AIV152" s="69"/>
      <c r="AIW152" s="69"/>
      <c r="AIX152" s="69"/>
      <c r="AIY152" s="69"/>
      <c r="AIZ152" s="69"/>
      <c r="AJA152" s="69"/>
      <c r="AJB152" s="69"/>
      <c r="AJC152" s="69"/>
      <c r="AJD152" s="69"/>
      <c r="AJE152" s="64"/>
      <c r="AJF152" s="56"/>
      <c r="AJG152" s="63"/>
      <c r="AJH152" s="63"/>
      <c r="AJI152" s="68"/>
      <c r="AJJ152" s="70"/>
      <c r="AJK152" s="69"/>
      <c r="AJL152" s="69"/>
      <c r="AJM152" s="69"/>
      <c r="AJN152" s="69"/>
      <c r="AJO152" s="69"/>
      <c r="AJP152" s="69"/>
      <c r="AJQ152" s="69"/>
      <c r="AJR152" s="69"/>
      <c r="AJS152" s="69"/>
      <c r="AJT152" s="69"/>
      <c r="AJU152" s="64"/>
      <c r="AJV152" s="56"/>
      <c r="AJW152" s="63"/>
      <c r="AJX152" s="63"/>
      <c r="AJY152" s="68"/>
      <c r="AJZ152" s="70"/>
      <c r="AKA152" s="69"/>
      <c r="AKB152" s="69"/>
      <c r="AKC152" s="69"/>
      <c r="AKD152" s="69"/>
      <c r="AKE152" s="69"/>
      <c r="AKF152" s="69"/>
      <c r="AKG152" s="69"/>
      <c r="AKH152" s="69"/>
      <c r="AKI152" s="69"/>
      <c r="AKJ152" s="69"/>
      <c r="AKK152" s="64"/>
      <c r="AKL152" s="56"/>
      <c r="AKM152" s="63"/>
      <c r="AKN152" s="63"/>
      <c r="AKO152" s="68"/>
      <c r="AKP152" s="70"/>
      <c r="AKQ152" s="69"/>
      <c r="AKR152" s="69"/>
      <c r="AKS152" s="69"/>
      <c r="AKT152" s="69"/>
      <c r="AKU152" s="69"/>
      <c r="AKV152" s="69"/>
      <c r="AKW152" s="69"/>
      <c r="AKX152" s="69"/>
      <c r="AKY152" s="69"/>
      <c r="AKZ152" s="69"/>
      <c r="ALA152" s="64"/>
      <c r="ALB152" s="56"/>
      <c r="ALC152" s="63"/>
      <c r="ALD152" s="63"/>
      <c r="ALE152" s="68"/>
      <c r="ALF152" s="70"/>
      <c r="ALG152" s="69"/>
      <c r="ALH152" s="69"/>
      <c r="ALI152" s="69"/>
      <c r="ALJ152" s="69"/>
      <c r="ALK152" s="69"/>
      <c r="ALL152" s="69"/>
      <c r="ALM152" s="69"/>
      <c r="ALN152" s="69"/>
      <c r="ALO152" s="69"/>
      <c r="ALP152" s="69"/>
      <c r="ALQ152" s="64"/>
      <c r="ALR152" s="56"/>
      <c r="ALS152" s="63"/>
      <c r="ALT152" s="63"/>
      <c r="ALU152" s="68"/>
      <c r="ALV152" s="70"/>
      <c r="ALW152" s="69"/>
      <c r="ALX152" s="69"/>
      <c r="ALY152" s="69"/>
      <c r="ALZ152" s="69"/>
      <c r="AMA152" s="69"/>
      <c r="AMB152" s="69"/>
      <c r="AMC152" s="69"/>
      <c r="AMD152" s="69"/>
      <c r="AME152" s="69"/>
      <c r="AMF152" s="69"/>
      <c r="AMG152" s="64"/>
      <c r="AMH152" s="56"/>
      <c r="AMI152" s="63"/>
      <c r="AMJ152" s="63"/>
      <c r="AMK152" s="68"/>
      <c r="AML152" s="70"/>
      <c r="AMM152" s="69"/>
      <c r="AMN152" s="69"/>
      <c r="AMO152" s="69"/>
      <c r="AMP152" s="69"/>
      <c r="AMQ152" s="69"/>
      <c r="AMR152" s="69"/>
      <c r="AMS152" s="69"/>
      <c r="AMT152" s="69"/>
      <c r="AMU152" s="69"/>
      <c r="AMV152" s="69"/>
      <c r="AMW152" s="64"/>
      <c r="AMX152" s="56"/>
      <c r="AMY152" s="63"/>
      <c r="AMZ152" s="63"/>
      <c r="ANA152" s="68"/>
      <c r="ANB152" s="70"/>
      <c r="ANC152" s="69"/>
      <c r="AND152" s="69"/>
      <c r="ANE152" s="69"/>
      <c r="ANF152" s="69"/>
      <c r="ANG152" s="69"/>
      <c r="ANH152" s="69"/>
      <c r="ANI152" s="69"/>
      <c r="ANJ152" s="69"/>
      <c r="ANK152" s="69"/>
      <c r="ANL152" s="69"/>
      <c r="ANM152" s="64"/>
      <c r="ANN152" s="56"/>
      <c r="ANO152" s="63"/>
      <c r="ANP152" s="63"/>
      <c r="ANQ152" s="68"/>
      <c r="ANR152" s="70"/>
      <c r="ANS152" s="69"/>
      <c r="ANT152" s="69"/>
      <c r="ANU152" s="69"/>
      <c r="ANV152" s="69"/>
      <c r="ANW152" s="69"/>
      <c r="ANX152" s="69"/>
      <c r="ANY152" s="69"/>
      <c r="ANZ152" s="69"/>
      <c r="AOA152" s="69"/>
      <c r="AOB152" s="69"/>
      <c r="AOC152" s="64"/>
      <c r="AOD152" s="56"/>
      <c r="AOE152" s="63"/>
      <c r="AOF152" s="63"/>
      <c r="AOG152" s="68"/>
      <c r="AOH152" s="70"/>
      <c r="AOI152" s="69"/>
      <c r="AOJ152" s="69"/>
      <c r="AOK152" s="69"/>
      <c r="AOL152" s="69"/>
      <c r="AOM152" s="69"/>
      <c r="AON152" s="69"/>
      <c r="AOO152" s="69"/>
      <c r="AOP152" s="69"/>
      <c r="AOQ152" s="69"/>
      <c r="AOR152" s="69"/>
      <c r="AOS152" s="64"/>
      <c r="AOT152" s="56"/>
      <c r="AOU152" s="63"/>
      <c r="AOV152" s="63"/>
      <c r="AOW152" s="68"/>
      <c r="AOX152" s="70"/>
      <c r="AOY152" s="69"/>
      <c r="AOZ152" s="69"/>
      <c r="APA152" s="69"/>
      <c r="APB152" s="69"/>
      <c r="APC152" s="69"/>
      <c r="APD152" s="69"/>
      <c r="APE152" s="69"/>
      <c r="APF152" s="69"/>
      <c r="APG152" s="69"/>
      <c r="APH152" s="69"/>
      <c r="API152" s="64"/>
      <c r="APJ152" s="56"/>
      <c r="APK152" s="63"/>
      <c r="APL152" s="63"/>
      <c r="APM152" s="68"/>
      <c r="APN152" s="70"/>
      <c r="APO152" s="69"/>
      <c r="APP152" s="69"/>
      <c r="APQ152" s="69"/>
      <c r="APR152" s="69"/>
      <c r="APS152" s="69"/>
      <c r="APT152" s="69"/>
      <c r="APU152" s="69"/>
      <c r="APV152" s="69"/>
      <c r="APW152" s="69"/>
      <c r="APX152" s="69"/>
      <c r="APY152" s="64"/>
      <c r="APZ152" s="56"/>
      <c r="AQA152" s="63"/>
      <c r="AQB152" s="63"/>
      <c r="AQC152" s="68"/>
      <c r="AQD152" s="70"/>
      <c r="AQE152" s="69"/>
      <c r="AQF152" s="69"/>
      <c r="AQG152" s="69"/>
      <c r="AQH152" s="69"/>
      <c r="AQI152" s="69"/>
      <c r="AQJ152" s="69"/>
      <c r="AQK152" s="69"/>
      <c r="AQL152" s="69"/>
      <c r="AQM152" s="69"/>
      <c r="AQN152" s="69"/>
      <c r="AQO152" s="64"/>
      <c r="AQP152" s="56"/>
      <c r="AQQ152" s="63"/>
      <c r="AQR152" s="63"/>
      <c r="AQS152" s="68"/>
      <c r="AQT152" s="70"/>
      <c r="AQU152" s="69"/>
      <c r="AQV152" s="69"/>
      <c r="AQW152" s="69"/>
      <c r="AQX152" s="69"/>
      <c r="AQY152" s="69"/>
      <c r="AQZ152" s="69"/>
      <c r="ARA152" s="69"/>
      <c r="ARB152" s="69"/>
      <c r="ARC152" s="69"/>
      <c r="ARD152" s="69"/>
      <c r="ARE152" s="64"/>
      <c r="ARF152" s="56"/>
      <c r="ARG152" s="63"/>
      <c r="ARH152" s="63"/>
      <c r="ARI152" s="68"/>
      <c r="ARJ152" s="70"/>
      <c r="ARK152" s="69"/>
      <c r="ARL152" s="69"/>
      <c r="ARM152" s="69"/>
      <c r="ARN152" s="69"/>
      <c r="ARO152" s="69"/>
      <c r="ARP152" s="69"/>
      <c r="ARQ152" s="69"/>
      <c r="ARR152" s="69"/>
      <c r="ARS152" s="69"/>
      <c r="ART152" s="69"/>
      <c r="ARU152" s="64"/>
      <c r="ARV152" s="56"/>
      <c r="ARW152" s="63"/>
      <c r="ARX152" s="63"/>
      <c r="ARY152" s="68"/>
      <c r="ARZ152" s="70"/>
      <c r="ASA152" s="69"/>
      <c r="ASB152" s="69"/>
      <c r="ASC152" s="69"/>
      <c r="ASD152" s="69"/>
      <c r="ASE152" s="69"/>
      <c r="ASF152" s="69"/>
      <c r="ASG152" s="69"/>
      <c r="ASH152" s="69"/>
      <c r="ASI152" s="69"/>
      <c r="ASJ152" s="69"/>
      <c r="ASK152" s="64"/>
      <c r="ASL152" s="56"/>
      <c r="ASM152" s="63"/>
      <c r="ASN152" s="63"/>
      <c r="ASO152" s="68"/>
      <c r="ASP152" s="70"/>
      <c r="ASQ152" s="69"/>
      <c r="ASR152" s="69"/>
      <c r="ASS152" s="69"/>
      <c r="AST152" s="69"/>
      <c r="ASU152" s="69"/>
      <c r="ASV152" s="69"/>
      <c r="ASW152" s="69"/>
      <c r="ASX152" s="69"/>
      <c r="ASY152" s="69"/>
      <c r="ASZ152" s="69"/>
      <c r="ATA152" s="64"/>
      <c r="ATB152" s="56"/>
      <c r="ATC152" s="63"/>
      <c r="ATD152" s="63"/>
      <c r="ATE152" s="68"/>
      <c r="ATF152" s="70"/>
      <c r="ATG152" s="69"/>
      <c r="ATH152" s="69"/>
      <c r="ATI152" s="69"/>
      <c r="ATJ152" s="69"/>
      <c r="ATK152" s="69"/>
      <c r="ATL152" s="69"/>
      <c r="ATM152" s="69"/>
      <c r="ATN152" s="69"/>
      <c r="ATO152" s="69"/>
      <c r="ATP152" s="69"/>
      <c r="ATQ152" s="64"/>
      <c r="ATR152" s="56"/>
      <c r="ATS152" s="63"/>
      <c r="ATT152" s="63"/>
      <c r="ATU152" s="68"/>
      <c r="ATV152" s="70"/>
      <c r="ATW152" s="69"/>
      <c r="ATX152" s="69"/>
      <c r="ATY152" s="69"/>
      <c r="ATZ152" s="69"/>
      <c r="AUA152" s="69"/>
      <c r="AUB152" s="69"/>
      <c r="AUC152" s="69"/>
      <c r="AUD152" s="69"/>
      <c r="AUE152" s="69"/>
      <c r="AUF152" s="69"/>
      <c r="AUG152" s="64"/>
      <c r="AUH152" s="56"/>
      <c r="AUI152" s="63"/>
      <c r="AUJ152" s="63"/>
      <c r="AUK152" s="68"/>
      <c r="AUL152" s="70"/>
      <c r="AUM152" s="69"/>
      <c r="AUN152" s="69"/>
      <c r="AUO152" s="69"/>
      <c r="AUP152" s="69"/>
      <c r="AUQ152" s="69"/>
      <c r="AUR152" s="69"/>
      <c r="AUS152" s="69"/>
      <c r="AUT152" s="69"/>
      <c r="AUU152" s="69"/>
      <c r="AUV152" s="69"/>
      <c r="AUW152" s="64"/>
      <c r="AUX152" s="56"/>
      <c r="AUY152" s="63"/>
      <c r="AUZ152" s="63"/>
      <c r="AVA152" s="68"/>
      <c r="AVB152" s="70"/>
      <c r="AVC152" s="69"/>
      <c r="AVD152" s="69"/>
      <c r="AVE152" s="69"/>
      <c r="AVF152" s="69"/>
      <c r="AVG152" s="69"/>
      <c r="AVH152" s="69"/>
      <c r="AVI152" s="69"/>
      <c r="AVJ152" s="69"/>
      <c r="AVK152" s="69"/>
      <c r="AVL152" s="69"/>
      <c r="AVM152" s="64"/>
      <c r="AVN152" s="56"/>
      <c r="AVO152" s="63"/>
      <c r="AVP152" s="63"/>
      <c r="AVQ152" s="68"/>
      <c r="AVR152" s="70"/>
      <c r="AVS152" s="69"/>
      <c r="AVT152" s="69"/>
      <c r="AVU152" s="69"/>
      <c r="AVV152" s="69"/>
      <c r="AVW152" s="69"/>
      <c r="AVX152" s="69"/>
      <c r="AVY152" s="69"/>
      <c r="AVZ152" s="69"/>
      <c r="AWA152" s="69"/>
      <c r="AWB152" s="69"/>
      <c r="AWC152" s="64"/>
      <c r="AWD152" s="56"/>
      <c r="AWE152" s="63"/>
      <c r="AWF152" s="63"/>
      <c r="AWG152" s="68"/>
      <c r="AWH152" s="70"/>
      <c r="AWI152" s="69"/>
      <c r="AWJ152" s="69"/>
      <c r="AWK152" s="69"/>
      <c r="AWL152" s="69"/>
      <c r="AWM152" s="69"/>
      <c r="AWN152" s="69"/>
      <c r="AWO152" s="69"/>
      <c r="AWP152" s="69"/>
      <c r="AWQ152" s="69"/>
      <c r="AWR152" s="69"/>
      <c r="AWS152" s="64"/>
      <c r="AWT152" s="56"/>
      <c r="AWU152" s="63"/>
      <c r="AWV152" s="63"/>
      <c r="AWW152" s="68"/>
      <c r="AWX152" s="70"/>
      <c r="AWY152" s="69"/>
      <c r="AWZ152" s="69"/>
      <c r="AXA152" s="69"/>
      <c r="AXB152" s="69"/>
      <c r="AXC152" s="69"/>
      <c r="AXD152" s="69"/>
      <c r="AXE152" s="69"/>
      <c r="AXF152" s="69"/>
      <c r="AXG152" s="69"/>
      <c r="AXH152" s="69"/>
      <c r="AXI152" s="64"/>
      <c r="AXJ152" s="56"/>
      <c r="AXK152" s="63"/>
      <c r="AXL152" s="63"/>
      <c r="AXM152" s="68"/>
      <c r="AXN152" s="70"/>
      <c r="AXO152" s="69"/>
      <c r="AXP152" s="69"/>
      <c r="AXQ152" s="69"/>
      <c r="AXR152" s="69"/>
      <c r="AXS152" s="69"/>
      <c r="AXT152" s="69"/>
      <c r="AXU152" s="69"/>
      <c r="AXV152" s="69"/>
      <c r="AXW152" s="69"/>
      <c r="AXX152" s="69"/>
      <c r="AXY152" s="64"/>
      <c r="AXZ152" s="56"/>
      <c r="AYA152" s="63"/>
      <c r="AYB152" s="63"/>
      <c r="AYC152" s="68"/>
      <c r="AYD152" s="70"/>
      <c r="AYE152" s="69"/>
      <c r="AYF152" s="69"/>
      <c r="AYG152" s="69"/>
      <c r="AYH152" s="69"/>
      <c r="AYI152" s="69"/>
      <c r="AYJ152" s="69"/>
      <c r="AYK152" s="69"/>
      <c r="AYL152" s="69"/>
      <c r="AYM152" s="69"/>
      <c r="AYN152" s="69"/>
      <c r="AYO152" s="64"/>
      <c r="AYP152" s="56"/>
      <c r="AYQ152" s="63"/>
      <c r="AYR152" s="63"/>
      <c r="AYS152" s="68"/>
      <c r="AYT152" s="70"/>
      <c r="AYU152" s="69"/>
      <c r="AYV152" s="69"/>
      <c r="AYW152" s="69"/>
      <c r="AYX152" s="69"/>
      <c r="AYY152" s="69"/>
      <c r="AYZ152" s="69"/>
      <c r="AZA152" s="69"/>
      <c r="AZB152" s="69"/>
      <c r="AZC152" s="69"/>
      <c r="AZD152" s="69"/>
      <c r="AZE152" s="64"/>
      <c r="AZF152" s="56"/>
      <c r="AZG152" s="63"/>
      <c r="AZH152" s="63"/>
      <c r="AZI152" s="68"/>
      <c r="AZJ152" s="70"/>
      <c r="AZK152" s="69"/>
      <c r="AZL152" s="69"/>
      <c r="AZM152" s="69"/>
      <c r="AZN152" s="69"/>
      <c r="AZO152" s="69"/>
      <c r="AZP152" s="69"/>
      <c r="AZQ152" s="69"/>
      <c r="AZR152" s="69"/>
      <c r="AZS152" s="69"/>
      <c r="AZT152" s="69"/>
      <c r="AZU152" s="64"/>
      <c r="AZV152" s="56"/>
      <c r="AZW152" s="63"/>
      <c r="AZX152" s="63"/>
      <c r="AZY152" s="68"/>
      <c r="AZZ152" s="70"/>
      <c r="BAA152" s="69"/>
      <c r="BAB152" s="69"/>
      <c r="BAC152" s="69"/>
      <c r="BAD152" s="69"/>
      <c r="BAE152" s="69"/>
      <c r="BAF152" s="69"/>
      <c r="BAG152" s="69"/>
      <c r="BAH152" s="69"/>
      <c r="BAI152" s="69"/>
      <c r="BAJ152" s="69"/>
      <c r="BAK152" s="64"/>
      <c r="BAL152" s="56"/>
      <c r="BAM152" s="63"/>
      <c r="BAN152" s="63"/>
      <c r="BAO152" s="68"/>
      <c r="BAP152" s="70"/>
      <c r="BAQ152" s="69"/>
      <c r="BAR152" s="69"/>
      <c r="BAS152" s="69"/>
      <c r="BAT152" s="69"/>
      <c r="BAU152" s="69"/>
      <c r="BAV152" s="69"/>
      <c r="BAW152" s="69"/>
      <c r="BAX152" s="69"/>
      <c r="BAY152" s="69"/>
      <c r="BAZ152" s="69"/>
      <c r="BBA152" s="64"/>
      <c r="BBB152" s="56"/>
      <c r="BBC152" s="63"/>
      <c r="BBD152" s="63"/>
      <c r="BBE152" s="68"/>
      <c r="BBF152" s="70"/>
      <c r="BBG152" s="69"/>
      <c r="BBH152" s="69"/>
      <c r="BBI152" s="69"/>
      <c r="BBJ152" s="69"/>
      <c r="BBK152" s="69"/>
      <c r="BBL152" s="69"/>
      <c r="BBM152" s="69"/>
      <c r="BBN152" s="69"/>
      <c r="BBO152" s="69"/>
      <c r="BBP152" s="69"/>
      <c r="BBQ152" s="64"/>
      <c r="BBR152" s="56"/>
      <c r="BBS152" s="63"/>
      <c r="BBT152" s="63"/>
      <c r="BBU152" s="68"/>
      <c r="BBV152" s="70"/>
      <c r="BBW152" s="69"/>
      <c r="BBX152" s="69"/>
      <c r="BBY152" s="69"/>
      <c r="BBZ152" s="69"/>
      <c r="BCA152" s="69"/>
      <c r="BCB152" s="69"/>
      <c r="BCC152" s="69"/>
      <c r="BCD152" s="69"/>
      <c r="BCE152" s="69"/>
      <c r="BCF152" s="69"/>
      <c r="BCG152" s="64"/>
      <c r="BCH152" s="56"/>
      <c r="BCI152" s="63"/>
      <c r="BCJ152" s="63"/>
      <c r="BCK152" s="68"/>
      <c r="BCL152" s="70"/>
      <c r="BCM152" s="69"/>
      <c r="BCN152" s="69"/>
      <c r="BCO152" s="69"/>
      <c r="BCP152" s="69"/>
      <c r="BCQ152" s="69"/>
      <c r="BCR152" s="69"/>
      <c r="BCS152" s="69"/>
      <c r="BCT152" s="69"/>
      <c r="BCU152" s="69"/>
      <c r="BCV152" s="69"/>
      <c r="BCW152" s="64"/>
      <c r="BCX152" s="56"/>
      <c r="BCY152" s="63"/>
      <c r="BCZ152" s="63"/>
      <c r="BDA152" s="68"/>
      <c r="BDB152" s="70"/>
      <c r="BDC152" s="69"/>
      <c r="BDD152" s="69"/>
      <c r="BDE152" s="69"/>
      <c r="BDF152" s="69"/>
      <c r="BDG152" s="69"/>
      <c r="BDH152" s="69"/>
      <c r="BDI152" s="69"/>
      <c r="BDJ152" s="69"/>
      <c r="BDK152" s="69"/>
      <c r="BDL152" s="69"/>
      <c r="BDM152" s="64"/>
      <c r="BDN152" s="56"/>
      <c r="BDO152" s="63"/>
      <c r="BDP152" s="63"/>
      <c r="BDQ152" s="68"/>
      <c r="BDR152" s="70"/>
      <c r="BDS152" s="69"/>
      <c r="BDT152" s="69"/>
      <c r="BDU152" s="69"/>
      <c r="BDV152" s="69"/>
      <c r="BDW152" s="69"/>
      <c r="BDX152" s="69"/>
      <c r="BDY152" s="69"/>
      <c r="BDZ152" s="69"/>
      <c r="BEA152" s="69"/>
      <c r="BEB152" s="69"/>
      <c r="BEC152" s="64"/>
      <c r="BED152" s="56"/>
      <c r="BEE152" s="63"/>
      <c r="BEF152" s="63"/>
      <c r="BEG152" s="68"/>
      <c r="BEH152" s="70"/>
      <c r="BEI152" s="69"/>
      <c r="BEJ152" s="69"/>
      <c r="BEK152" s="69"/>
      <c r="BEL152" s="69"/>
      <c r="BEM152" s="69"/>
      <c r="BEN152" s="69"/>
      <c r="BEO152" s="69"/>
      <c r="BEP152" s="69"/>
      <c r="BEQ152" s="69"/>
      <c r="BER152" s="69"/>
      <c r="BES152" s="64"/>
      <c r="BET152" s="56"/>
      <c r="BEU152" s="63"/>
      <c r="BEV152" s="63"/>
      <c r="BEW152" s="68"/>
      <c r="BEX152" s="70"/>
      <c r="BEY152" s="69"/>
      <c r="BEZ152" s="69"/>
      <c r="BFA152" s="69"/>
      <c r="BFB152" s="69"/>
      <c r="BFC152" s="69"/>
      <c r="BFD152" s="69"/>
      <c r="BFE152" s="69"/>
      <c r="BFF152" s="69"/>
      <c r="BFG152" s="69"/>
      <c r="BFH152" s="69"/>
      <c r="BFI152" s="64"/>
      <c r="BFJ152" s="56"/>
      <c r="BFK152" s="63"/>
      <c r="BFL152" s="63"/>
      <c r="BFM152" s="68"/>
      <c r="BFN152" s="70"/>
      <c r="BFO152" s="69"/>
      <c r="BFP152" s="69"/>
      <c r="BFQ152" s="69"/>
      <c r="BFR152" s="69"/>
      <c r="BFS152" s="69"/>
      <c r="BFT152" s="69"/>
      <c r="BFU152" s="69"/>
      <c r="BFV152" s="69"/>
      <c r="BFW152" s="69"/>
      <c r="BFX152" s="69"/>
      <c r="BFY152" s="64"/>
      <c r="BFZ152" s="56"/>
      <c r="BGA152" s="63"/>
      <c r="BGB152" s="63"/>
      <c r="BGC152" s="68"/>
      <c r="BGD152" s="70"/>
      <c r="BGE152" s="69"/>
      <c r="BGF152" s="69"/>
      <c r="BGG152" s="69"/>
      <c r="BGH152" s="69"/>
      <c r="BGI152" s="69"/>
      <c r="BGJ152" s="69"/>
      <c r="BGK152" s="69"/>
      <c r="BGL152" s="69"/>
      <c r="BGM152" s="69"/>
      <c r="BGN152" s="69"/>
      <c r="BGO152" s="64"/>
      <c r="BGP152" s="56"/>
      <c r="BGQ152" s="63"/>
      <c r="BGR152" s="63"/>
      <c r="BGS152" s="68"/>
      <c r="BGT152" s="70"/>
      <c r="BGU152" s="69"/>
      <c r="BGV152" s="69"/>
      <c r="BGW152" s="69"/>
      <c r="BGX152" s="69"/>
      <c r="BGY152" s="69"/>
      <c r="BGZ152" s="69"/>
      <c r="BHA152" s="69"/>
      <c r="BHB152" s="69"/>
      <c r="BHC152" s="69"/>
      <c r="BHD152" s="69"/>
      <c r="BHE152" s="64"/>
      <c r="BHF152" s="56"/>
      <c r="BHG152" s="63"/>
      <c r="BHH152" s="63"/>
      <c r="BHI152" s="68"/>
      <c r="BHJ152" s="70"/>
      <c r="BHK152" s="69"/>
      <c r="BHL152" s="69"/>
      <c r="BHM152" s="69"/>
      <c r="BHN152" s="69"/>
      <c r="BHO152" s="69"/>
      <c r="BHP152" s="69"/>
      <c r="BHQ152" s="69"/>
      <c r="BHR152" s="69"/>
      <c r="BHS152" s="69"/>
      <c r="BHT152" s="69"/>
      <c r="BHU152" s="64"/>
      <c r="BHV152" s="56"/>
      <c r="BHW152" s="63"/>
      <c r="BHX152" s="63"/>
      <c r="BHY152" s="68"/>
      <c r="BHZ152" s="70"/>
      <c r="BIA152" s="69"/>
      <c r="BIB152" s="69"/>
      <c r="BIC152" s="69"/>
      <c r="BID152" s="69"/>
      <c r="BIE152" s="69"/>
      <c r="BIF152" s="69"/>
      <c r="BIG152" s="69"/>
      <c r="BIH152" s="69"/>
      <c r="BII152" s="69"/>
      <c r="BIJ152" s="69"/>
      <c r="BIK152" s="64"/>
      <c r="BIL152" s="56"/>
      <c r="BIM152" s="63"/>
      <c r="BIN152" s="63"/>
      <c r="BIO152" s="68"/>
      <c r="BIP152" s="70"/>
      <c r="BIQ152" s="69"/>
      <c r="BIR152" s="69"/>
      <c r="BIS152" s="69"/>
      <c r="BIT152" s="69"/>
      <c r="BIU152" s="69"/>
      <c r="BIV152" s="69"/>
      <c r="BIW152" s="69"/>
      <c r="BIX152" s="69"/>
      <c r="BIY152" s="69"/>
      <c r="BIZ152" s="69"/>
      <c r="BJA152" s="64"/>
      <c r="BJB152" s="56"/>
      <c r="BJC152" s="63"/>
      <c r="BJD152" s="63"/>
      <c r="BJE152" s="68"/>
      <c r="BJF152" s="70"/>
      <c r="BJG152" s="69"/>
      <c r="BJH152" s="69"/>
      <c r="BJI152" s="69"/>
      <c r="BJJ152" s="69"/>
      <c r="BJK152" s="69"/>
      <c r="BJL152" s="69"/>
      <c r="BJM152" s="69"/>
      <c r="BJN152" s="69"/>
      <c r="BJO152" s="69"/>
      <c r="BJP152" s="69"/>
      <c r="BJQ152" s="64"/>
      <c r="BJR152" s="56"/>
      <c r="BJS152" s="63"/>
      <c r="BJT152" s="63"/>
      <c r="BJU152" s="68"/>
      <c r="BJV152" s="70"/>
      <c r="BJW152" s="69"/>
      <c r="BJX152" s="69"/>
      <c r="BJY152" s="69"/>
      <c r="BJZ152" s="69"/>
      <c r="BKA152" s="69"/>
      <c r="BKB152" s="69"/>
      <c r="BKC152" s="69"/>
      <c r="BKD152" s="69"/>
      <c r="BKE152" s="69"/>
      <c r="BKF152" s="69"/>
      <c r="BKG152" s="64"/>
      <c r="BKH152" s="56"/>
      <c r="BKI152" s="63"/>
      <c r="BKJ152" s="63"/>
      <c r="BKK152" s="68"/>
      <c r="BKL152" s="70"/>
      <c r="BKM152" s="69"/>
      <c r="BKN152" s="69"/>
      <c r="BKO152" s="69"/>
      <c r="BKP152" s="69"/>
      <c r="BKQ152" s="69"/>
      <c r="BKR152" s="69"/>
      <c r="BKS152" s="69"/>
      <c r="BKT152" s="69"/>
      <c r="BKU152" s="69"/>
      <c r="BKV152" s="69"/>
      <c r="BKW152" s="64"/>
      <c r="BKX152" s="56"/>
      <c r="BKY152" s="63"/>
      <c r="BKZ152" s="63"/>
      <c r="BLA152" s="68"/>
      <c r="BLB152" s="70"/>
      <c r="BLC152" s="69"/>
      <c r="BLD152" s="69"/>
      <c r="BLE152" s="69"/>
      <c r="BLF152" s="69"/>
      <c r="BLG152" s="69"/>
      <c r="BLH152" s="69"/>
      <c r="BLI152" s="69"/>
      <c r="BLJ152" s="69"/>
      <c r="BLK152" s="69"/>
      <c r="BLL152" s="69"/>
      <c r="BLM152" s="64"/>
      <c r="BLN152" s="56"/>
      <c r="BLO152" s="63"/>
      <c r="BLP152" s="63"/>
      <c r="BLQ152" s="68"/>
      <c r="BLR152" s="70"/>
      <c r="BLS152" s="69"/>
      <c r="BLT152" s="69"/>
      <c r="BLU152" s="69"/>
      <c r="BLV152" s="69"/>
      <c r="BLW152" s="69"/>
      <c r="BLX152" s="69"/>
      <c r="BLY152" s="69"/>
      <c r="BLZ152" s="69"/>
      <c r="BMA152" s="69"/>
      <c r="BMB152" s="69"/>
      <c r="BMC152" s="64"/>
      <c r="BMD152" s="56"/>
      <c r="BME152" s="63"/>
      <c r="BMF152" s="63"/>
      <c r="BMG152" s="68"/>
      <c r="BMH152" s="70"/>
      <c r="BMI152" s="69"/>
      <c r="BMJ152" s="69"/>
      <c r="BMK152" s="69"/>
      <c r="BML152" s="69"/>
      <c r="BMM152" s="69"/>
      <c r="BMN152" s="69"/>
      <c r="BMO152" s="69"/>
      <c r="BMP152" s="69"/>
      <c r="BMQ152" s="69"/>
      <c r="BMR152" s="69"/>
      <c r="BMS152" s="64"/>
      <c r="BMT152" s="56"/>
      <c r="BMU152" s="63"/>
      <c r="BMV152" s="63"/>
      <c r="BMW152" s="68"/>
      <c r="BMX152" s="70"/>
      <c r="BMY152" s="69"/>
      <c r="BMZ152" s="69"/>
      <c r="BNA152" s="69"/>
      <c r="BNB152" s="69"/>
      <c r="BNC152" s="69"/>
      <c r="BND152" s="69"/>
      <c r="BNE152" s="69"/>
      <c r="BNF152" s="69"/>
      <c r="BNG152" s="69"/>
      <c r="BNH152" s="69"/>
      <c r="BNI152" s="64"/>
      <c r="BNJ152" s="56"/>
      <c r="BNK152" s="63"/>
      <c r="BNL152" s="63"/>
      <c r="BNM152" s="68"/>
      <c r="BNN152" s="70"/>
      <c r="BNO152" s="69"/>
      <c r="BNP152" s="69"/>
      <c r="BNQ152" s="69"/>
      <c r="BNR152" s="69"/>
      <c r="BNS152" s="69"/>
      <c r="BNT152" s="69"/>
      <c r="BNU152" s="69"/>
      <c r="BNV152" s="69"/>
      <c r="BNW152" s="69"/>
      <c r="BNX152" s="69"/>
      <c r="BNY152" s="64"/>
      <c r="BNZ152" s="56"/>
      <c r="BOA152" s="63"/>
      <c r="BOB152" s="63"/>
      <c r="BOC152" s="68"/>
      <c r="BOD152" s="70"/>
      <c r="BOE152" s="69"/>
      <c r="BOF152" s="69"/>
      <c r="BOG152" s="69"/>
      <c r="BOH152" s="69"/>
      <c r="BOI152" s="69"/>
      <c r="BOJ152" s="69"/>
      <c r="BOK152" s="69"/>
      <c r="BOL152" s="69"/>
      <c r="BOM152" s="69"/>
      <c r="BON152" s="69"/>
      <c r="BOO152" s="64"/>
      <c r="BOP152" s="56"/>
      <c r="BOQ152" s="63"/>
      <c r="BOR152" s="63"/>
      <c r="BOS152" s="68"/>
      <c r="BOT152" s="70"/>
      <c r="BOU152" s="69"/>
      <c r="BOV152" s="69"/>
      <c r="BOW152" s="69"/>
      <c r="BOX152" s="69"/>
      <c r="BOY152" s="69"/>
      <c r="BOZ152" s="69"/>
      <c r="BPA152" s="69"/>
      <c r="BPB152" s="69"/>
      <c r="BPC152" s="69"/>
      <c r="BPD152" s="69"/>
      <c r="BPE152" s="64"/>
      <c r="BPF152" s="56"/>
      <c r="BPG152" s="63"/>
      <c r="BPH152" s="63"/>
      <c r="BPI152" s="68"/>
      <c r="BPJ152" s="70"/>
      <c r="BPK152" s="69"/>
      <c r="BPL152" s="69"/>
      <c r="BPM152" s="69"/>
      <c r="BPN152" s="69"/>
      <c r="BPO152" s="69"/>
      <c r="BPP152" s="69"/>
      <c r="BPQ152" s="69"/>
      <c r="BPR152" s="69"/>
      <c r="BPS152" s="69"/>
      <c r="BPT152" s="69"/>
      <c r="BPU152" s="64"/>
      <c r="BPV152" s="56"/>
      <c r="BPW152" s="63"/>
      <c r="BPX152" s="63"/>
      <c r="BPY152" s="68"/>
      <c r="BPZ152" s="70"/>
      <c r="BQA152" s="69"/>
      <c r="BQB152" s="69"/>
      <c r="BQC152" s="69"/>
      <c r="BQD152" s="69"/>
      <c r="BQE152" s="69"/>
      <c r="BQF152" s="69"/>
      <c r="BQG152" s="69"/>
      <c r="BQH152" s="69"/>
      <c r="BQI152" s="69"/>
      <c r="BQJ152" s="69"/>
      <c r="BQK152" s="64"/>
      <c r="BQL152" s="56"/>
      <c r="BQM152" s="63"/>
      <c r="BQN152" s="63"/>
      <c r="BQO152" s="68"/>
      <c r="BQP152" s="70"/>
      <c r="BQQ152" s="69"/>
      <c r="BQR152" s="69"/>
      <c r="BQS152" s="69"/>
      <c r="BQT152" s="69"/>
      <c r="BQU152" s="69"/>
      <c r="BQV152" s="69"/>
      <c r="BQW152" s="69"/>
      <c r="BQX152" s="69"/>
      <c r="BQY152" s="69"/>
      <c r="BQZ152" s="69"/>
      <c r="BRA152" s="64"/>
      <c r="BRB152" s="56"/>
      <c r="BRC152" s="63"/>
      <c r="BRD152" s="63"/>
      <c r="BRE152" s="68"/>
      <c r="BRF152" s="70"/>
      <c r="BRG152" s="69"/>
      <c r="BRH152" s="69"/>
      <c r="BRI152" s="69"/>
      <c r="BRJ152" s="69"/>
      <c r="BRK152" s="69"/>
      <c r="BRL152" s="69"/>
      <c r="BRM152" s="69"/>
      <c r="BRN152" s="69"/>
      <c r="BRO152" s="69"/>
      <c r="BRP152" s="69"/>
      <c r="BRQ152" s="64"/>
      <c r="BRR152" s="56"/>
      <c r="BRS152" s="63"/>
      <c r="BRT152" s="63"/>
      <c r="BRU152" s="68"/>
      <c r="BRV152" s="70"/>
      <c r="BRW152" s="69"/>
      <c r="BRX152" s="69"/>
      <c r="BRY152" s="69"/>
      <c r="BRZ152" s="69"/>
      <c r="BSA152" s="69"/>
      <c r="BSB152" s="69"/>
      <c r="BSC152" s="69"/>
      <c r="BSD152" s="69"/>
      <c r="BSE152" s="69"/>
      <c r="BSF152" s="69"/>
      <c r="BSG152" s="64"/>
      <c r="BSH152" s="56"/>
      <c r="BSI152" s="63"/>
      <c r="BSJ152" s="63"/>
      <c r="BSK152" s="68"/>
      <c r="BSL152" s="70"/>
      <c r="BSM152" s="69"/>
      <c r="BSN152" s="69"/>
      <c r="BSO152" s="69"/>
      <c r="BSP152" s="69"/>
      <c r="BSQ152" s="69"/>
      <c r="BSR152" s="69"/>
      <c r="BSS152" s="69"/>
      <c r="BST152" s="69"/>
      <c r="BSU152" s="69"/>
      <c r="BSV152" s="69"/>
      <c r="BSW152" s="64"/>
      <c r="BSX152" s="56"/>
      <c r="BSY152" s="63"/>
      <c r="BSZ152" s="63"/>
      <c r="BTA152" s="68"/>
      <c r="BTB152" s="70"/>
      <c r="BTC152" s="69"/>
      <c r="BTD152" s="69"/>
      <c r="BTE152" s="69"/>
      <c r="BTF152" s="69"/>
      <c r="BTG152" s="69"/>
      <c r="BTH152" s="69"/>
      <c r="BTI152" s="69"/>
      <c r="BTJ152" s="69"/>
      <c r="BTK152" s="69"/>
      <c r="BTL152" s="69"/>
      <c r="BTM152" s="64"/>
      <c r="BTN152" s="56"/>
      <c r="BTO152" s="63"/>
      <c r="BTP152" s="63"/>
      <c r="BTQ152" s="68"/>
      <c r="BTR152" s="70"/>
      <c r="BTS152" s="69"/>
      <c r="BTT152" s="69"/>
      <c r="BTU152" s="69"/>
      <c r="BTV152" s="69"/>
      <c r="BTW152" s="69"/>
      <c r="BTX152" s="69"/>
      <c r="BTY152" s="69"/>
      <c r="BTZ152" s="69"/>
      <c r="BUA152" s="69"/>
      <c r="BUB152" s="69"/>
      <c r="BUC152" s="64"/>
      <c r="BUD152" s="56"/>
      <c r="BUE152" s="63"/>
      <c r="BUF152" s="63"/>
      <c r="BUG152" s="68"/>
      <c r="BUH152" s="70"/>
      <c r="BUI152" s="69"/>
      <c r="BUJ152" s="69"/>
      <c r="BUK152" s="69"/>
      <c r="BUL152" s="69"/>
      <c r="BUM152" s="69"/>
      <c r="BUN152" s="69"/>
      <c r="BUO152" s="69"/>
      <c r="BUP152" s="69"/>
      <c r="BUQ152" s="69"/>
      <c r="BUR152" s="69"/>
      <c r="BUS152" s="64"/>
      <c r="BUT152" s="56"/>
      <c r="BUU152" s="63"/>
      <c r="BUV152" s="63"/>
      <c r="BUW152" s="68"/>
      <c r="BUX152" s="70"/>
      <c r="BUY152" s="69"/>
      <c r="BUZ152" s="69"/>
      <c r="BVA152" s="69"/>
      <c r="BVB152" s="69"/>
      <c r="BVC152" s="69"/>
      <c r="BVD152" s="69"/>
      <c r="BVE152" s="69"/>
      <c r="BVF152" s="69"/>
      <c r="BVG152" s="69"/>
      <c r="BVH152" s="69"/>
      <c r="BVI152" s="64"/>
      <c r="BVJ152" s="56"/>
      <c r="BVK152" s="63"/>
      <c r="BVL152" s="63"/>
      <c r="BVM152" s="68"/>
      <c r="BVN152" s="70"/>
      <c r="BVO152" s="69"/>
      <c r="BVP152" s="69"/>
      <c r="BVQ152" s="69"/>
      <c r="BVR152" s="69"/>
      <c r="BVS152" s="69"/>
      <c r="BVT152" s="69"/>
      <c r="BVU152" s="69"/>
      <c r="BVV152" s="69"/>
      <c r="BVW152" s="69"/>
      <c r="BVX152" s="69"/>
      <c r="BVY152" s="64"/>
      <c r="BVZ152" s="56"/>
      <c r="BWA152" s="63"/>
      <c r="BWB152" s="63"/>
      <c r="BWC152" s="68"/>
      <c r="BWD152" s="70"/>
      <c r="BWE152" s="69"/>
      <c r="BWF152" s="69"/>
      <c r="BWG152" s="69"/>
      <c r="BWH152" s="69"/>
      <c r="BWI152" s="69"/>
      <c r="BWJ152" s="69"/>
      <c r="BWK152" s="69"/>
      <c r="BWL152" s="69"/>
      <c r="BWM152" s="69"/>
      <c r="BWN152" s="69"/>
      <c r="BWO152" s="64"/>
      <c r="BWP152" s="56"/>
      <c r="BWQ152" s="63"/>
      <c r="BWR152" s="63"/>
      <c r="BWS152" s="68"/>
      <c r="BWT152" s="70"/>
      <c r="BWU152" s="69"/>
      <c r="BWV152" s="69"/>
      <c r="BWW152" s="69"/>
      <c r="BWX152" s="69"/>
      <c r="BWY152" s="69"/>
      <c r="BWZ152" s="69"/>
      <c r="BXA152" s="69"/>
      <c r="BXB152" s="69"/>
      <c r="BXC152" s="69"/>
      <c r="BXD152" s="69"/>
      <c r="BXE152" s="64"/>
      <c r="BXF152" s="56"/>
      <c r="BXG152" s="63"/>
      <c r="BXH152" s="63"/>
      <c r="BXI152" s="68"/>
      <c r="BXJ152" s="70"/>
      <c r="BXK152" s="69"/>
      <c r="BXL152" s="69"/>
      <c r="BXM152" s="69"/>
      <c r="BXN152" s="69"/>
      <c r="BXO152" s="69"/>
      <c r="BXP152" s="69"/>
      <c r="BXQ152" s="69"/>
      <c r="BXR152" s="69"/>
      <c r="BXS152" s="69"/>
      <c r="BXT152" s="69"/>
      <c r="BXU152" s="64"/>
      <c r="BXV152" s="56"/>
      <c r="BXW152" s="63"/>
      <c r="BXX152" s="63"/>
      <c r="BXY152" s="68"/>
      <c r="BXZ152" s="70"/>
      <c r="BYA152" s="69"/>
      <c r="BYB152" s="69"/>
      <c r="BYC152" s="69"/>
      <c r="BYD152" s="69"/>
      <c r="BYE152" s="69"/>
      <c r="BYF152" s="69"/>
      <c r="BYG152" s="69"/>
      <c r="BYH152" s="69"/>
      <c r="BYI152" s="69"/>
      <c r="BYJ152" s="69"/>
      <c r="BYK152" s="64"/>
      <c r="BYL152" s="56"/>
      <c r="BYM152" s="63"/>
      <c r="BYN152" s="63"/>
      <c r="BYO152" s="68"/>
      <c r="BYP152" s="70"/>
      <c r="BYQ152" s="69"/>
      <c r="BYR152" s="69"/>
      <c r="BYS152" s="69"/>
      <c r="BYT152" s="69"/>
      <c r="BYU152" s="69"/>
      <c r="BYV152" s="69"/>
      <c r="BYW152" s="69"/>
      <c r="BYX152" s="69"/>
      <c r="BYY152" s="69"/>
      <c r="BYZ152" s="69"/>
      <c r="BZA152" s="64"/>
      <c r="BZB152" s="56"/>
      <c r="BZC152" s="63"/>
      <c r="BZD152" s="63"/>
      <c r="BZE152" s="68"/>
      <c r="BZF152" s="70"/>
      <c r="BZG152" s="69"/>
      <c r="BZH152" s="69"/>
      <c r="BZI152" s="69"/>
      <c r="BZJ152" s="69"/>
      <c r="BZK152" s="69"/>
      <c r="BZL152" s="69"/>
      <c r="BZM152" s="69"/>
      <c r="BZN152" s="69"/>
      <c r="BZO152" s="69"/>
      <c r="BZP152" s="69"/>
      <c r="BZQ152" s="64"/>
      <c r="BZR152" s="56"/>
      <c r="BZS152" s="63"/>
      <c r="BZT152" s="63"/>
      <c r="BZU152" s="68"/>
      <c r="BZV152" s="70"/>
      <c r="BZW152" s="69"/>
      <c r="BZX152" s="69"/>
      <c r="BZY152" s="69"/>
      <c r="BZZ152" s="69"/>
      <c r="CAA152" s="69"/>
      <c r="CAB152" s="69"/>
      <c r="CAC152" s="69"/>
      <c r="CAD152" s="69"/>
      <c r="CAE152" s="69"/>
      <c r="CAF152" s="69"/>
      <c r="CAG152" s="64"/>
      <c r="CAH152" s="56"/>
      <c r="CAI152" s="63"/>
      <c r="CAJ152" s="63"/>
      <c r="CAK152" s="68"/>
      <c r="CAL152" s="70"/>
      <c r="CAM152" s="69"/>
      <c r="CAN152" s="69"/>
      <c r="CAO152" s="69"/>
      <c r="CAP152" s="69"/>
      <c r="CAQ152" s="69"/>
      <c r="CAR152" s="69"/>
      <c r="CAS152" s="69"/>
      <c r="CAT152" s="69"/>
      <c r="CAU152" s="69"/>
      <c r="CAV152" s="69"/>
      <c r="CAW152" s="64"/>
      <c r="CAX152" s="56"/>
      <c r="CAY152" s="63"/>
      <c r="CAZ152" s="63"/>
      <c r="CBA152" s="68"/>
      <c r="CBB152" s="70"/>
      <c r="CBC152" s="69"/>
      <c r="CBD152" s="69"/>
      <c r="CBE152" s="69"/>
      <c r="CBF152" s="69"/>
      <c r="CBG152" s="69"/>
      <c r="CBH152" s="69"/>
      <c r="CBI152" s="69"/>
      <c r="CBJ152" s="69"/>
      <c r="CBK152" s="69"/>
      <c r="CBL152" s="69"/>
      <c r="CBM152" s="64"/>
      <c r="CBN152" s="56"/>
      <c r="CBO152" s="63"/>
      <c r="CBP152" s="63"/>
      <c r="CBQ152" s="68"/>
      <c r="CBR152" s="70"/>
      <c r="CBS152" s="69"/>
      <c r="CBT152" s="69"/>
      <c r="CBU152" s="69"/>
      <c r="CBV152" s="69"/>
      <c r="CBW152" s="69"/>
      <c r="CBX152" s="69"/>
      <c r="CBY152" s="69"/>
      <c r="CBZ152" s="69"/>
      <c r="CCA152" s="69"/>
      <c r="CCB152" s="69"/>
      <c r="CCC152" s="64"/>
      <c r="CCD152" s="56"/>
      <c r="CCE152" s="63"/>
      <c r="CCF152" s="63"/>
      <c r="CCG152" s="68"/>
      <c r="CCH152" s="70"/>
      <c r="CCI152" s="69"/>
      <c r="CCJ152" s="69"/>
      <c r="CCK152" s="69"/>
      <c r="CCL152" s="69"/>
      <c r="CCM152" s="69"/>
      <c r="CCN152" s="69"/>
      <c r="CCO152" s="69"/>
      <c r="CCP152" s="69"/>
      <c r="CCQ152" s="69"/>
      <c r="CCR152" s="69"/>
      <c r="CCS152" s="64"/>
      <c r="CCT152" s="56"/>
      <c r="CCU152" s="63"/>
      <c r="CCV152" s="63"/>
      <c r="CCW152" s="68"/>
      <c r="CCX152" s="70"/>
      <c r="CCY152" s="69"/>
      <c r="CCZ152" s="69"/>
      <c r="CDA152" s="69"/>
      <c r="CDB152" s="69"/>
      <c r="CDC152" s="69"/>
      <c r="CDD152" s="69"/>
      <c r="CDE152" s="69"/>
      <c r="CDF152" s="69"/>
      <c r="CDG152" s="69"/>
      <c r="CDH152" s="69"/>
      <c r="CDI152" s="64"/>
      <c r="CDJ152" s="56"/>
      <c r="CDK152" s="63"/>
      <c r="CDL152" s="63"/>
      <c r="CDM152" s="68"/>
      <c r="CDN152" s="70"/>
      <c r="CDO152" s="69"/>
      <c r="CDP152" s="69"/>
      <c r="CDQ152" s="69"/>
      <c r="CDR152" s="69"/>
      <c r="CDS152" s="69"/>
      <c r="CDT152" s="69"/>
      <c r="CDU152" s="69"/>
      <c r="CDV152" s="69"/>
      <c r="CDW152" s="69"/>
      <c r="CDX152" s="69"/>
      <c r="CDY152" s="64"/>
      <c r="CDZ152" s="56"/>
      <c r="CEA152" s="63"/>
      <c r="CEB152" s="63"/>
      <c r="CEC152" s="68"/>
      <c r="CED152" s="70"/>
      <c r="CEE152" s="69"/>
      <c r="CEF152" s="69"/>
      <c r="CEG152" s="69"/>
      <c r="CEH152" s="69"/>
      <c r="CEI152" s="69"/>
      <c r="CEJ152" s="69"/>
      <c r="CEK152" s="69"/>
      <c r="CEL152" s="69"/>
      <c r="CEM152" s="69"/>
      <c r="CEN152" s="69"/>
      <c r="CEO152" s="64"/>
      <c r="CEP152" s="56"/>
      <c r="CEQ152" s="63"/>
      <c r="CER152" s="63"/>
      <c r="CES152" s="68"/>
      <c r="CET152" s="70"/>
      <c r="CEU152" s="69"/>
      <c r="CEV152" s="69"/>
      <c r="CEW152" s="69"/>
      <c r="CEX152" s="69"/>
      <c r="CEY152" s="69"/>
      <c r="CEZ152" s="69"/>
      <c r="CFA152" s="69"/>
      <c r="CFB152" s="69"/>
      <c r="CFC152" s="69"/>
      <c r="CFD152" s="69"/>
      <c r="CFE152" s="64"/>
      <c r="CFF152" s="56"/>
      <c r="CFG152" s="63"/>
      <c r="CFH152" s="63"/>
      <c r="CFI152" s="68"/>
      <c r="CFJ152" s="70"/>
      <c r="CFK152" s="69"/>
      <c r="CFL152" s="69"/>
      <c r="CFM152" s="69"/>
      <c r="CFN152" s="69"/>
      <c r="CFO152" s="69"/>
      <c r="CFP152" s="69"/>
      <c r="CFQ152" s="69"/>
      <c r="CFR152" s="69"/>
      <c r="CFS152" s="69"/>
      <c r="CFT152" s="69"/>
      <c r="CFU152" s="64"/>
      <c r="CFV152" s="56"/>
      <c r="CFW152" s="63"/>
      <c r="CFX152" s="63"/>
      <c r="CFY152" s="68"/>
      <c r="CFZ152" s="70"/>
      <c r="CGA152" s="69"/>
      <c r="CGB152" s="69"/>
      <c r="CGC152" s="69"/>
      <c r="CGD152" s="69"/>
      <c r="CGE152" s="69"/>
      <c r="CGF152" s="69"/>
      <c r="CGG152" s="69"/>
      <c r="CGH152" s="69"/>
      <c r="CGI152" s="69"/>
      <c r="CGJ152" s="69"/>
      <c r="CGK152" s="64"/>
      <c r="CGL152" s="56"/>
      <c r="CGM152" s="63"/>
      <c r="CGN152" s="63"/>
      <c r="CGO152" s="68"/>
      <c r="CGP152" s="70"/>
      <c r="CGQ152" s="69"/>
      <c r="CGR152" s="69"/>
      <c r="CGS152" s="69"/>
      <c r="CGT152" s="69"/>
      <c r="CGU152" s="69"/>
      <c r="CGV152" s="69"/>
      <c r="CGW152" s="69"/>
      <c r="CGX152" s="69"/>
      <c r="CGY152" s="69"/>
      <c r="CGZ152" s="69"/>
      <c r="CHA152" s="64"/>
      <c r="CHB152" s="56"/>
      <c r="CHC152" s="63"/>
      <c r="CHD152" s="63"/>
      <c r="CHE152" s="68"/>
      <c r="CHF152" s="70"/>
      <c r="CHG152" s="69"/>
      <c r="CHH152" s="69"/>
      <c r="CHI152" s="69"/>
      <c r="CHJ152" s="69"/>
      <c r="CHK152" s="69"/>
      <c r="CHL152" s="69"/>
      <c r="CHM152" s="69"/>
      <c r="CHN152" s="69"/>
      <c r="CHO152" s="69"/>
      <c r="CHP152" s="69"/>
      <c r="CHQ152" s="64"/>
      <c r="CHR152" s="56"/>
      <c r="CHS152" s="63"/>
      <c r="CHT152" s="63"/>
      <c r="CHU152" s="68"/>
      <c r="CHV152" s="70"/>
      <c r="CHW152" s="69"/>
      <c r="CHX152" s="69"/>
      <c r="CHY152" s="69"/>
      <c r="CHZ152" s="69"/>
      <c r="CIA152" s="69"/>
      <c r="CIB152" s="69"/>
      <c r="CIC152" s="69"/>
      <c r="CID152" s="69"/>
      <c r="CIE152" s="69"/>
      <c r="CIF152" s="69"/>
      <c r="CIG152" s="64"/>
      <c r="CIH152" s="56"/>
      <c r="CII152" s="63"/>
      <c r="CIJ152" s="63"/>
      <c r="CIK152" s="68"/>
      <c r="CIL152" s="70"/>
      <c r="CIM152" s="69"/>
      <c r="CIN152" s="69"/>
      <c r="CIO152" s="69"/>
      <c r="CIP152" s="69"/>
      <c r="CIQ152" s="69"/>
      <c r="CIR152" s="69"/>
      <c r="CIS152" s="69"/>
      <c r="CIT152" s="69"/>
      <c r="CIU152" s="69"/>
      <c r="CIV152" s="69"/>
      <c r="CIW152" s="64"/>
      <c r="CIX152" s="56"/>
      <c r="CIY152" s="63"/>
      <c r="CIZ152" s="63"/>
      <c r="CJA152" s="68"/>
      <c r="CJB152" s="70"/>
      <c r="CJC152" s="69"/>
      <c r="CJD152" s="69"/>
      <c r="CJE152" s="69"/>
      <c r="CJF152" s="69"/>
      <c r="CJG152" s="69"/>
      <c r="CJH152" s="69"/>
      <c r="CJI152" s="69"/>
      <c r="CJJ152" s="69"/>
      <c r="CJK152" s="69"/>
      <c r="CJL152" s="69"/>
      <c r="CJM152" s="64"/>
      <c r="CJN152" s="56"/>
      <c r="CJO152" s="63"/>
      <c r="CJP152" s="63"/>
      <c r="CJQ152" s="68"/>
      <c r="CJR152" s="70"/>
      <c r="CJS152" s="69"/>
      <c r="CJT152" s="69"/>
      <c r="CJU152" s="69"/>
      <c r="CJV152" s="69"/>
      <c r="CJW152" s="69"/>
      <c r="CJX152" s="69"/>
      <c r="CJY152" s="69"/>
      <c r="CJZ152" s="69"/>
      <c r="CKA152" s="69"/>
      <c r="CKB152" s="69"/>
      <c r="CKC152" s="64"/>
      <c r="CKD152" s="56"/>
      <c r="CKE152" s="63"/>
      <c r="CKF152" s="63"/>
      <c r="CKG152" s="68"/>
      <c r="CKH152" s="70"/>
      <c r="CKI152" s="69"/>
      <c r="CKJ152" s="69"/>
      <c r="CKK152" s="69"/>
      <c r="CKL152" s="69"/>
      <c r="CKM152" s="69"/>
      <c r="CKN152" s="69"/>
      <c r="CKO152" s="69"/>
      <c r="CKP152" s="69"/>
      <c r="CKQ152" s="69"/>
      <c r="CKR152" s="69"/>
      <c r="CKS152" s="64"/>
      <c r="CKT152" s="56"/>
      <c r="CKU152" s="63"/>
      <c r="CKV152" s="63"/>
      <c r="CKW152" s="68"/>
      <c r="CKX152" s="70"/>
      <c r="CKY152" s="69"/>
      <c r="CKZ152" s="69"/>
      <c r="CLA152" s="69"/>
      <c r="CLB152" s="69"/>
      <c r="CLC152" s="69"/>
      <c r="CLD152" s="69"/>
      <c r="CLE152" s="69"/>
      <c r="CLF152" s="69"/>
      <c r="CLG152" s="69"/>
      <c r="CLH152" s="69"/>
      <c r="CLI152" s="64"/>
      <c r="CLJ152" s="56"/>
      <c r="CLK152" s="63"/>
      <c r="CLL152" s="63"/>
      <c r="CLM152" s="68"/>
      <c r="CLN152" s="70"/>
      <c r="CLO152" s="69"/>
      <c r="CLP152" s="69"/>
      <c r="CLQ152" s="69"/>
      <c r="CLR152" s="69"/>
      <c r="CLS152" s="69"/>
      <c r="CLT152" s="69"/>
      <c r="CLU152" s="69"/>
      <c r="CLV152" s="69"/>
      <c r="CLW152" s="69"/>
      <c r="CLX152" s="69"/>
      <c r="CLY152" s="64"/>
      <c r="CLZ152" s="56"/>
      <c r="CMA152" s="63"/>
      <c r="CMB152" s="63"/>
      <c r="CMC152" s="68"/>
      <c r="CMD152" s="70"/>
      <c r="CME152" s="69"/>
      <c r="CMF152" s="69"/>
      <c r="CMG152" s="69"/>
      <c r="CMH152" s="69"/>
      <c r="CMI152" s="69"/>
      <c r="CMJ152" s="69"/>
      <c r="CMK152" s="69"/>
      <c r="CML152" s="69"/>
      <c r="CMM152" s="69"/>
      <c r="CMN152" s="69"/>
      <c r="CMO152" s="64"/>
      <c r="CMP152" s="56"/>
      <c r="CMQ152" s="63"/>
      <c r="CMR152" s="63"/>
      <c r="CMS152" s="68"/>
      <c r="CMT152" s="70"/>
      <c r="CMU152" s="69"/>
      <c r="CMV152" s="69"/>
      <c r="CMW152" s="69"/>
      <c r="CMX152" s="69"/>
      <c r="CMY152" s="69"/>
      <c r="CMZ152" s="69"/>
      <c r="CNA152" s="69"/>
      <c r="CNB152" s="69"/>
      <c r="CNC152" s="69"/>
      <c r="CND152" s="69"/>
      <c r="CNE152" s="64"/>
      <c r="CNF152" s="56"/>
      <c r="CNG152" s="63"/>
      <c r="CNH152" s="63"/>
      <c r="CNI152" s="68"/>
      <c r="CNJ152" s="70"/>
      <c r="CNK152" s="69"/>
      <c r="CNL152" s="69"/>
      <c r="CNM152" s="69"/>
      <c r="CNN152" s="69"/>
      <c r="CNO152" s="69"/>
      <c r="CNP152" s="69"/>
      <c r="CNQ152" s="69"/>
      <c r="CNR152" s="69"/>
      <c r="CNS152" s="69"/>
      <c r="CNT152" s="69"/>
      <c r="CNU152" s="64"/>
      <c r="CNV152" s="56"/>
      <c r="CNW152" s="63"/>
      <c r="CNX152" s="63"/>
      <c r="CNY152" s="68"/>
      <c r="CNZ152" s="70"/>
      <c r="COA152" s="69"/>
      <c r="COB152" s="69"/>
      <c r="COC152" s="69"/>
      <c r="COD152" s="69"/>
      <c r="COE152" s="69"/>
      <c r="COF152" s="69"/>
      <c r="COG152" s="69"/>
      <c r="COH152" s="69"/>
      <c r="COI152" s="69"/>
      <c r="COJ152" s="69"/>
      <c r="COK152" s="64"/>
      <c r="COL152" s="56"/>
      <c r="COM152" s="63"/>
      <c r="CON152" s="63"/>
      <c r="COO152" s="68"/>
      <c r="COP152" s="70"/>
      <c r="COQ152" s="69"/>
      <c r="COR152" s="69"/>
      <c r="COS152" s="69"/>
      <c r="COT152" s="69"/>
      <c r="COU152" s="69"/>
      <c r="COV152" s="69"/>
      <c r="COW152" s="69"/>
      <c r="COX152" s="69"/>
      <c r="COY152" s="69"/>
      <c r="COZ152" s="69"/>
      <c r="CPA152" s="64"/>
      <c r="CPB152" s="56"/>
      <c r="CPC152" s="63"/>
      <c r="CPD152" s="63"/>
      <c r="CPE152" s="68"/>
      <c r="CPF152" s="70"/>
      <c r="CPG152" s="69"/>
      <c r="CPH152" s="69"/>
      <c r="CPI152" s="69"/>
      <c r="CPJ152" s="69"/>
      <c r="CPK152" s="69"/>
      <c r="CPL152" s="69"/>
      <c r="CPM152" s="69"/>
      <c r="CPN152" s="69"/>
      <c r="CPO152" s="69"/>
      <c r="CPP152" s="69"/>
      <c r="CPQ152" s="64"/>
      <c r="CPR152" s="56"/>
      <c r="CPS152" s="63"/>
      <c r="CPT152" s="63"/>
      <c r="CPU152" s="68"/>
      <c r="CPV152" s="70"/>
      <c r="CPW152" s="69"/>
      <c r="CPX152" s="69"/>
      <c r="CPY152" s="69"/>
      <c r="CPZ152" s="69"/>
      <c r="CQA152" s="69"/>
      <c r="CQB152" s="69"/>
      <c r="CQC152" s="69"/>
      <c r="CQD152" s="69"/>
      <c r="CQE152" s="69"/>
      <c r="CQF152" s="69"/>
      <c r="CQG152" s="64"/>
      <c r="CQH152" s="56"/>
      <c r="CQI152" s="63"/>
      <c r="CQJ152" s="63"/>
      <c r="CQK152" s="68"/>
      <c r="CQL152" s="70"/>
      <c r="CQM152" s="69"/>
      <c r="CQN152" s="69"/>
      <c r="CQO152" s="69"/>
      <c r="CQP152" s="69"/>
      <c r="CQQ152" s="69"/>
      <c r="CQR152" s="69"/>
      <c r="CQS152" s="69"/>
      <c r="CQT152" s="69"/>
      <c r="CQU152" s="69"/>
      <c r="CQV152" s="69"/>
      <c r="CQW152" s="64"/>
      <c r="CQX152" s="56"/>
      <c r="CQY152" s="63"/>
      <c r="CQZ152" s="63"/>
      <c r="CRA152" s="68"/>
      <c r="CRB152" s="70"/>
      <c r="CRC152" s="69"/>
      <c r="CRD152" s="69"/>
      <c r="CRE152" s="69"/>
      <c r="CRF152" s="69"/>
      <c r="CRG152" s="69"/>
      <c r="CRH152" s="69"/>
      <c r="CRI152" s="69"/>
      <c r="CRJ152" s="69"/>
      <c r="CRK152" s="69"/>
      <c r="CRL152" s="69"/>
      <c r="CRM152" s="64"/>
      <c r="CRN152" s="56"/>
      <c r="CRO152" s="63"/>
      <c r="CRP152" s="63"/>
      <c r="CRQ152" s="68"/>
      <c r="CRR152" s="70"/>
      <c r="CRS152" s="69"/>
      <c r="CRT152" s="69"/>
      <c r="CRU152" s="69"/>
      <c r="CRV152" s="69"/>
      <c r="CRW152" s="69"/>
      <c r="CRX152" s="69"/>
      <c r="CRY152" s="69"/>
      <c r="CRZ152" s="69"/>
      <c r="CSA152" s="69"/>
      <c r="CSB152" s="69"/>
      <c r="CSC152" s="64"/>
      <c r="CSD152" s="56"/>
      <c r="CSE152" s="63"/>
      <c r="CSF152" s="63"/>
      <c r="CSG152" s="68"/>
      <c r="CSH152" s="70"/>
      <c r="CSI152" s="69"/>
      <c r="CSJ152" s="69"/>
      <c r="CSK152" s="69"/>
      <c r="CSL152" s="69"/>
      <c r="CSM152" s="69"/>
      <c r="CSN152" s="69"/>
      <c r="CSO152" s="69"/>
      <c r="CSP152" s="69"/>
      <c r="CSQ152" s="69"/>
      <c r="CSR152" s="69"/>
      <c r="CSS152" s="64"/>
      <c r="CST152" s="56"/>
      <c r="CSU152" s="63"/>
      <c r="CSV152" s="63"/>
      <c r="CSW152" s="68"/>
      <c r="CSX152" s="70"/>
      <c r="CSY152" s="69"/>
      <c r="CSZ152" s="69"/>
      <c r="CTA152" s="69"/>
      <c r="CTB152" s="69"/>
      <c r="CTC152" s="69"/>
      <c r="CTD152" s="69"/>
      <c r="CTE152" s="69"/>
      <c r="CTF152" s="69"/>
      <c r="CTG152" s="69"/>
      <c r="CTH152" s="69"/>
      <c r="CTI152" s="64"/>
      <c r="CTJ152" s="56"/>
      <c r="CTK152" s="63"/>
      <c r="CTL152" s="63"/>
      <c r="CTM152" s="68"/>
      <c r="CTN152" s="70"/>
      <c r="CTO152" s="69"/>
      <c r="CTP152" s="69"/>
      <c r="CTQ152" s="69"/>
      <c r="CTR152" s="69"/>
      <c r="CTS152" s="69"/>
      <c r="CTT152" s="69"/>
      <c r="CTU152" s="69"/>
      <c r="CTV152" s="69"/>
      <c r="CTW152" s="69"/>
      <c r="CTX152" s="69"/>
      <c r="CTY152" s="64"/>
      <c r="CTZ152" s="56"/>
      <c r="CUA152" s="63"/>
      <c r="CUB152" s="63"/>
      <c r="CUC152" s="68"/>
      <c r="CUD152" s="70"/>
      <c r="CUE152" s="69"/>
      <c r="CUF152" s="69"/>
      <c r="CUG152" s="69"/>
      <c r="CUH152" s="69"/>
      <c r="CUI152" s="69"/>
      <c r="CUJ152" s="69"/>
      <c r="CUK152" s="69"/>
      <c r="CUL152" s="69"/>
      <c r="CUM152" s="69"/>
      <c r="CUN152" s="69"/>
      <c r="CUO152" s="64"/>
      <c r="CUP152" s="56"/>
      <c r="CUQ152" s="63"/>
      <c r="CUR152" s="63"/>
      <c r="CUS152" s="68"/>
      <c r="CUT152" s="70"/>
      <c r="CUU152" s="69"/>
      <c r="CUV152" s="69"/>
      <c r="CUW152" s="69"/>
      <c r="CUX152" s="69"/>
      <c r="CUY152" s="69"/>
      <c r="CUZ152" s="69"/>
      <c r="CVA152" s="69"/>
      <c r="CVB152" s="69"/>
      <c r="CVC152" s="69"/>
      <c r="CVD152" s="69"/>
      <c r="CVE152" s="64"/>
      <c r="CVF152" s="56"/>
      <c r="CVG152" s="63"/>
      <c r="CVH152" s="63"/>
      <c r="CVI152" s="68"/>
      <c r="CVJ152" s="70"/>
      <c r="CVK152" s="69"/>
      <c r="CVL152" s="69"/>
      <c r="CVM152" s="69"/>
      <c r="CVN152" s="69"/>
      <c r="CVO152" s="69"/>
      <c r="CVP152" s="69"/>
      <c r="CVQ152" s="69"/>
      <c r="CVR152" s="69"/>
      <c r="CVS152" s="69"/>
      <c r="CVT152" s="69"/>
      <c r="CVU152" s="64"/>
      <c r="CVV152" s="56"/>
      <c r="CVW152" s="63"/>
      <c r="CVX152" s="63"/>
      <c r="CVY152" s="68"/>
      <c r="CVZ152" s="70"/>
      <c r="CWA152" s="69"/>
      <c r="CWB152" s="69"/>
      <c r="CWC152" s="69"/>
      <c r="CWD152" s="69"/>
      <c r="CWE152" s="69"/>
      <c r="CWF152" s="69"/>
      <c r="CWG152" s="69"/>
      <c r="CWH152" s="69"/>
      <c r="CWI152" s="69"/>
      <c r="CWJ152" s="69"/>
      <c r="CWK152" s="64"/>
      <c r="CWL152" s="56"/>
      <c r="CWM152" s="63"/>
      <c r="CWN152" s="63"/>
      <c r="CWO152" s="68"/>
      <c r="CWP152" s="70"/>
      <c r="CWQ152" s="69"/>
      <c r="CWR152" s="69"/>
      <c r="CWS152" s="69"/>
      <c r="CWT152" s="69"/>
      <c r="CWU152" s="69"/>
      <c r="CWV152" s="69"/>
      <c r="CWW152" s="69"/>
      <c r="CWX152" s="69"/>
      <c r="CWY152" s="69"/>
      <c r="CWZ152" s="69"/>
      <c r="CXA152" s="64"/>
      <c r="CXB152" s="56"/>
      <c r="CXC152" s="63"/>
      <c r="CXD152" s="63"/>
      <c r="CXE152" s="68"/>
      <c r="CXF152" s="70"/>
      <c r="CXG152" s="69"/>
      <c r="CXH152" s="69"/>
      <c r="CXI152" s="69"/>
      <c r="CXJ152" s="69"/>
      <c r="CXK152" s="69"/>
      <c r="CXL152" s="69"/>
      <c r="CXM152" s="69"/>
      <c r="CXN152" s="69"/>
      <c r="CXO152" s="69"/>
      <c r="CXP152" s="69"/>
      <c r="CXQ152" s="64"/>
      <c r="CXR152" s="56"/>
      <c r="CXS152" s="63"/>
      <c r="CXT152" s="63"/>
      <c r="CXU152" s="68"/>
      <c r="CXV152" s="70"/>
      <c r="CXW152" s="69"/>
      <c r="CXX152" s="69"/>
      <c r="CXY152" s="69"/>
      <c r="CXZ152" s="69"/>
      <c r="CYA152" s="69"/>
      <c r="CYB152" s="69"/>
      <c r="CYC152" s="69"/>
      <c r="CYD152" s="69"/>
      <c r="CYE152" s="69"/>
      <c r="CYF152" s="69"/>
      <c r="CYG152" s="64"/>
      <c r="CYH152" s="56"/>
      <c r="CYI152" s="63"/>
      <c r="CYJ152" s="63"/>
      <c r="CYK152" s="68"/>
      <c r="CYL152" s="70"/>
      <c r="CYM152" s="69"/>
      <c r="CYN152" s="69"/>
      <c r="CYO152" s="69"/>
      <c r="CYP152" s="69"/>
      <c r="CYQ152" s="69"/>
      <c r="CYR152" s="69"/>
      <c r="CYS152" s="69"/>
      <c r="CYT152" s="69"/>
      <c r="CYU152" s="69"/>
      <c r="CYV152" s="69"/>
      <c r="CYW152" s="64"/>
      <c r="CYX152" s="56"/>
      <c r="CYY152" s="63"/>
      <c r="CYZ152" s="63"/>
      <c r="CZA152" s="68"/>
      <c r="CZB152" s="70"/>
      <c r="CZC152" s="69"/>
      <c r="CZD152" s="69"/>
      <c r="CZE152" s="69"/>
      <c r="CZF152" s="69"/>
      <c r="CZG152" s="69"/>
      <c r="CZH152" s="69"/>
      <c r="CZI152" s="69"/>
      <c r="CZJ152" s="69"/>
      <c r="CZK152" s="69"/>
      <c r="CZL152" s="69"/>
      <c r="CZM152" s="64"/>
      <c r="CZN152" s="56"/>
      <c r="CZO152" s="63"/>
      <c r="CZP152" s="63"/>
      <c r="CZQ152" s="68"/>
      <c r="CZR152" s="70"/>
      <c r="CZS152" s="69"/>
      <c r="CZT152" s="69"/>
      <c r="CZU152" s="69"/>
      <c r="CZV152" s="69"/>
      <c r="CZW152" s="69"/>
      <c r="CZX152" s="69"/>
      <c r="CZY152" s="69"/>
      <c r="CZZ152" s="69"/>
      <c r="DAA152" s="69"/>
      <c r="DAB152" s="69"/>
      <c r="DAC152" s="64"/>
      <c r="DAD152" s="56"/>
      <c r="DAE152" s="63"/>
      <c r="DAF152" s="63"/>
      <c r="DAG152" s="68"/>
      <c r="DAH152" s="70"/>
      <c r="DAI152" s="69"/>
      <c r="DAJ152" s="69"/>
      <c r="DAK152" s="69"/>
      <c r="DAL152" s="69"/>
      <c r="DAM152" s="69"/>
      <c r="DAN152" s="69"/>
      <c r="DAO152" s="69"/>
      <c r="DAP152" s="69"/>
      <c r="DAQ152" s="69"/>
      <c r="DAR152" s="69"/>
      <c r="DAS152" s="64"/>
      <c r="DAT152" s="56"/>
      <c r="DAU152" s="63"/>
      <c r="DAV152" s="63"/>
      <c r="DAW152" s="68"/>
      <c r="DAX152" s="70"/>
      <c r="DAY152" s="69"/>
      <c r="DAZ152" s="69"/>
      <c r="DBA152" s="69"/>
      <c r="DBB152" s="69"/>
      <c r="DBC152" s="69"/>
      <c r="DBD152" s="69"/>
      <c r="DBE152" s="69"/>
      <c r="DBF152" s="69"/>
      <c r="DBG152" s="69"/>
      <c r="DBH152" s="69"/>
      <c r="DBI152" s="64"/>
      <c r="DBJ152" s="56"/>
      <c r="DBK152" s="63"/>
      <c r="DBL152" s="63"/>
      <c r="DBM152" s="68"/>
      <c r="DBN152" s="70"/>
      <c r="DBO152" s="69"/>
      <c r="DBP152" s="69"/>
      <c r="DBQ152" s="69"/>
      <c r="DBR152" s="69"/>
      <c r="DBS152" s="69"/>
      <c r="DBT152" s="69"/>
      <c r="DBU152" s="69"/>
      <c r="DBV152" s="69"/>
      <c r="DBW152" s="69"/>
      <c r="DBX152" s="69"/>
      <c r="DBY152" s="64"/>
      <c r="DBZ152" s="56"/>
      <c r="DCA152" s="63"/>
      <c r="DCB152" s="63"/>
      <c r="DCC152" s="68"/>
      <c r="DCD152" s="70"/>
      <c r="DCE152" s="69"/>
      <c r="DCF152" s="69"/>
      <c r="DCG152" s="69"/>
      <c r="DCH152" s="69"/>
      <c r="DCI152" s="69"/>
      <c r="DCJ152" s="69"/>
      <c r="DCK152" s="69"/>
      <c r="DCL152" s="69"/>
      <c r="DCM152" s="69"/>
      <c r="DCN152" s="69"/>
      <c r="DCO152" s="64"/>
      <c r="DCP152" s="56"/>
      <c r="DCQ152" s="63"/>
      <c r="DCR152" s="63"/>
      <c r="DCS152" s="68"/>
      <c r="DCT152" s="70"/>
      <c r="DCU152" s="69"/>
      <c r="DCV152" s="69"/>
      <c r="DCW152" s="69"/>
      <c r="DCX152" s="69"/>
      <c r="DCY152" s="69"/>
      <c r="DCZ152" s="69"/>
      <c r="DDA152" s="69"/>
      <c r="DDB152" s="69"/>
      <c r="DDC152" s="69"/>
      <c r="DDD152" s="69"/>
      <c r="DDE152" s="64"/>
      <c r="DDF152" s="56"/>
      <c r="DDG152" s="63"/>
      <c r="DDH152" s="63"/>
      <c r="DDI152" s="68"/>
      <c r="DDJ152" s="70"/>
      <c r="DDK152" s="69"/>
      <c r="DDL152" s="69"/>
      <c r="DDM152" s="69"/>
      <c r="DDN152" s="69"/>
      <c r="DDO152" s="69"/>
      <c r="DDP152" s="69"/>
      <c r="DDQ152" s="69"/>
      <c r="DDR152" s="69"/>
      <c r="DDS152" s="69"/>
      <c r="DDT152" s="69"/>
      <c r="DDU152" s="64"/>
      <c r="DDV152" s="56"/>
      <c r="DDW152" s="63"/>
      <c r="DDX152" s="63"/>
      <c r="DDY152" s="68"/>
      <c r="DDZ152" s="70"/>
      <c r="DEA152" s="69"/>
      <c r="DEB152" s="69"/>
      <c r="DEC152" s="69"/>
      <c r="DED152" s="69"/>
      <c r="DEE152" s="69"/>
      <c r="DEF152" s="69"/>
      <c r="DEG152" s="69"/>
      <c r="DEH152" s="69"/>
      <c r="DEI152" s="69"/>
      <c r="DEJ152" s="69"/>
      <c r="DEK152" s="64"/>
      <c r="DEL152" s="56"/>
      <c r="DEM152" s="63"/>
      <c r="DEN152" s="63"/>
      <c r="DEO152" s="68"/>
      <c r="DEP152" s="70"/>
      <c r="DEQ152" s="69"/>
      <c r="DER152" s="69"/>
      <c r="DES152" s="69"/>
      <c r="DET152" s="69"/>
      <c r="DEU152" s="69"/>
      <c r="DEV152" s="69"/>
      <c r="DEW152" s="69"/>
      <c r="DEX152" s="69"/>
      <c r="DEY152" s="69"/>
      <c r="DEZ152" s="69"/>
      <c r="DFA152" s="64"/>
      <c r="DFB152" s="56"/>
      <c r="DFC152" s="63"/>
      <c r="DFD152" s="63"/>
      <c r="DFE152" s="68"/>
      <c r="DFF152" s="70"/>
      <c r="DFG152" s="69"/>
      <c r="DFH152" s="69"/>
      <c r="DFI152" s="69"/>
      <c r="DFJ152" s="69"/>
      <c r="DFK152" s="69"/>
      <c r="DFL152" s="69"/>
      <c r="DFM152" s="69"/>
      <c r="DFN152" s="69"/>
      <c r="DFO152" s="69"/>
      <c r="DFP152" s="69"/>
      <c r="DFQ152" s="64"/>
      <c r="DFR152" s="56"/>
      <c r="DFS152" s="63"/>
      <c r="DFT152" s="63"/>
      <c r="DFU152" s="68"/>
      <c r="DFV152" s="70"/>
      <c r="DFW152" s="69"/>
      <c r="DFX152" s="69"/>
      <c r="DFY152" s="69"/>
      <c r="DFZ152" s="69"/>
      <c r="DGA152" s="69"/>
      <c r="DGB152" s="69"/>
      <c r="DGC152" s="69"/>
      <c r="DGD152" s="69"/>
      <c r="DGE152" s="69"/>
      <c r="DGF152" s="69"/>
      <c r="DGG152" s="64"/>
      <c r="DGH152" s="56"/>
      <c r="DGI152" s="63"/>
      <c r="DGJ152" s="63"/>
      <c r="DGK152" s="68"/>
      <c r="DGL152" s="70"/>
      <c r="DGM152" s="69"/>
      <c r="DGN152" s="69"/>
      <c r="DGO152" s="69"/>
      <c r="DGP152" s="69"/>
      <c r="DGQ152" s="69"/>
      <c r="DGR152" s="69"/>
      <c r="DGS152" s="69"/>
      <c r="DGT152" s="69"/>
      <c r="DGU152" s="69"/>
      <c r="DGV152" s="69"/>
      <c r="DGW152" s="64"/>
      <c r="DGX152" s="56"/>
      <c r="DGY152" s="63"/>
      <c r="DGZ152" s="63"/>
      <c r="DHA152" s="68"/>
      <c r="DHB152" s="70"/>
      <c r="DHC152" s="69"/>
      <c r="DHD152" s="69"/>
      <c r="DHE152" s="69"/>
      <c r="DHF152" s="69"/>
      <c r="DHG152" s="69"/>
      <c r="DHH152" s="69"/>
      <c r="DHI152" s="69"/>
      <c r="DHJ152" s="69"/>
      <c r="DHK152" s="69"/>
      <c r="DHL152" s="69"/>
      <c r="DHM152" s="64"/>
      <c r="DHN152" s="56"/>
      <c r="DHO152" s="63"/>
      <c r="DHP152" s="63"/>
      <c r="DHQ152" s="68"/>
      <c r="DHR152" s="70"/>
      <c r="DHS152" s="69"/>
      <c r="DHT152" s="69"/>
      <c r="DHU152" s="69"/>
      <c r="DHV152" s="69"/>
      <c r="DHW152" s="69"/>
      <c r="DHX152" s="69"/>
      <c r="DHY152" s="69"/>
      <c r="DHZ152" s="69"/>
      <c r="DIA152" s="69"/>
      <c r="DIB152" s="69"/>
      <c r="DIC152" s="64"/>
      <c r="DID152" s="56"/>
      <c r="DIE152" s="63"/>
      <c r="DIF152" s="63"/>
      <c r="DIG152" s="68"/>
      <c r="DIH152" s="70"/>
      <c r="DII152" s="69"/>
      <c r="DIJ152" s="69"/>
      <c r="DIK152" s="69"/>
      <c r="DIL152" s="69"/>
      <c r="DIM152" s="69"/>
      <c r="DIN152" s="69"/>
      <c r="DIO152" s="69"/>
      <c r="DIP152" s="69"/>
      <c r="DIQ152" s="69"/>
      <c r="DIR152" s="69"/>
      <c r="DIS152" s="64"/>
      <c r="DIT152" s="56"/>
      <c r="DIU152" s="63"/>
      <c r="DIV152" s="63"/>
      <c r="DIW152" s="68"/>
      <c r="DIX152" s="70"/>
      <c r="DIY152" s="69"/>
      <c r="DIZ152" s="69"/>
      <c r="DJA152" s="69"/>
      <c r="DJB152" s="69"/>
      <c r="DJC152" s="69"/>
      <c r="DJD152" s="69"/>
      <c r="DJE152" s="69"/>
      <c r="DJF152" s="69"/>
      <c r="DJG152" s="69"/>
      <c r="DJH152" s="69"/>
      <c r="DJI152" s="64"/>
      <c r="DJJ152" s="56"/>
      <c r="DJK152" s="63"/>
      <c r="DJL152" s="63"/>
      <c r="DJM152" s="68"/>
      <c r="DJN152" s="70"/>
      <c r="DJO152" s="69"/>
      <c r="DJP152" s="69"/>
      <c r="DJQ152" s="69"/>
      <c r="DJR152" s="69"/>
      <c r="DJS152" s="69"/>
      <c r="DJT152" s="69"/>
      <c r="DJU152" s="69"/>
      <c r="DJV152" s="69"/>
      <c r="DJW152" s="69"/>
      <c r="DJX152" s="69"/>
      <c r="DJY152" s="64"/>
      <c r="DJZ152" s="56"/>
      <c r="DKA152" s="63"/>
      <c r="DKB152" s="63"/>
      <c r="DKC152" s="68"/>
      <c r="DKD152" s="70"/>
      <c r="DKE152" s="69"/>
      <c r="DKF152" s="69"/>
      <c r="DKG152" s="69"/>
      <c r="DKH152" s="69"/>
      <c r="DKI152" s="69"/>
      <c r="DKJ152" s="69"/>
      <c r="DKK152" s="69"/>
      <c r="DKL152" s="69"/>
      <c r="DKM152" s="69"/>
      <c r="DKN152" s="69"/>
      <c r="DKO152" s="64"/>
      <c r="DKP152" s="56"/>
      <c r="DKQ152" s="63"/>
      <c r="DKR152" s="63"/>
      <c r="DKS152" s="68"/>
      <c r="DKT152" s="70"/>
      <c r="DKU152" s="69"/>
      <c r="DKV152" s="69"/>
      <c r="DKW152" s="69"/>
      <c r="DKX152" s="69"/>
      <c r="DKY152" s="69"/>
      <c r="DKZ152" s="69"/>
      <c r="DLA152" s="69"/>
      <c r="DLB152" s="69"/>
      <c r="DLC152" s="69"/>
      <c r="DLD152" s="69"/>
      <c r="DLE152" s="64"/>
      <c r="DLF152" s="56"/>
      <c r="DLG152" s="63"/>
      <c r="DLH152" s="63"/>
      <c r="DLI152" s="68"/>
      <c r="DLJ152" s="70"/>
      <c r="DLK152" s="69"/>
      <c r="DLL152" s="69"/>
      <c r="DLM152" s="69"/>
      <c r="DLN152" s="69"/>
      <c r="DLO152" s="69"/>
      <c r="DLP152" s="69"/>
      <c r="DLQ152" s="69"/>
      <c r="DLR152" s="69"/>
      <c r="DLS152" s="69"/>
      <c r="DLT152" s="69"/>
      <c r="DLU152" s="64"/>
      <c r="DLV152" s="56"/>
      <c r="DLW152" s="63"/>
      <c r="DLX152" s="63"/>
      <c r="DLY152" s="68"/>
      <c r="DLZ152" s="70"/>
      <c r="DMA152" s="69"/>
      <c r="DMB152" s="69"/>
      <c r="DMC152" s="69"/>
      <c r="DMD152" s="69"/>
      <c r="DME152" s="69"/>
      <c r="DMF152" s="69"/>
      <c r="DMG152" s="69"/>
      <c r="DMH152" s="69"/>
      <c r="DMI152" s="69"/>
      <c r="DMJ152" s="69"/>
      <c r="DMK152" s="64"/>
      <c r="DML152" s="56"/>
      <c r="DMM152" s="63"/>
      <c r="DMN152" s="63"/>
      <c r="DMO152" s="68"/>
      <c r="DMP152" s="70"/>
      <c r="DMQ152" s="69"/>
      <c r="DMR152" s="69"/>
      <c r="DMS152" s="69"/>
      <c r="DMT152" s="69"/>
      <c r="DMU152" s="69"/>
      <c r="DMV152" s="69"/>
      <c r="DMW152" s="69"/>
      <c r="DMX152" s="69"/>
      <c r="DMY152" s="69"/>
      <c r="DMZ152" s="69"/>
      <c r="DNA152" s="64"/>
      <c r="DNB152" s="56"/>
      <c r="DNC152" s="63"/>
      <c r="DND152" s="63"/>
      <c r="DNE152" s="68"/>
      <c r="DNF152" s="70"/>
      <c r="DNG152" s="69"/>
      <c r="DNH152" s="69"/>
      <c r="DNI152" s="69"/>
      <c r="DNJ152" s="69"/>
      <c r="DNK152" s="69"/>
      <c r="DNL152" s="69"/>
      <c r="DNM152" s="69"/>
      <c r="DNN152" s="69"/>
      <c r="DNO152" s="69"/>
      <c r="DNP152" s="69"/>
      <c r="DNQ152" s="64"/>
      <c r="DNR152" s="56"/>
      <c r="DNS152" s="63"/>
      <c r="DNT152" s="63"/>
      <c r="DNU152" s="68"/>
      <c r="DNV152" s="70"/>
      <c r="DNW152" s="69"/>
      <c r="DNX152" s="69"/>
      <c r="DNY152" s="69"/>
      <c r="DNZ152" s="69"/>
      <c r="DOA152" s="69"/>
      <c r="DOB152" s="69"/>
      <c r="DOC152" s="69"/>
      <c r="DOD152" s="69"/>
      <c r="DOE152" s="69"/>
      <c r="DOF152" s="69"/>
      <c r="DOG152" s="64"/>
      <c r="DOH152" s="56"/>
      <c r="DOI152" s="63"/>
      <c r="DOJ152" s="63"/>
      <c r="DOK152" s="68"/>
      <c r="DOL152" s="70"/>
      <c r="DOM152" s="69"/>
      <c r="DON152" s="69"/>
      <c r="DOO152" s="69"/>
      <c r="DOP152" s="69"/>
      <c r="DOQ152" s="69"/>
      <c r="DOR152" s="69"/>
      <c r="DOS152" s="69"/>
      <c r="DOT152" s="69"/>
      <c r="DOU152" s="69"/>
      <c r="DOV152" s="69"/>
      <c r="DOW152" s="64"/>
      <c r="DOX152" s="56"/>
      <c r="DOY152" s="63"/>
      <c r="DOZ152" s="63"/>
      <c r="DPA152" s="68"/>
      <c r="DPB152" s="70"/>
      <c r="DPC152" s="69"/>
      <c r="DPD152" s="69"/>
      <c r="DPE152" s="69"/>
      <c r="DPF152" s="69"/>
      <c r="DPG152" s="69"/>
      <c r="DPH152" s="69"/>
      <c r="DPI152" s="69"/>
      <c r="DPJ152" s="69"/>
      <c r="DPK152" s="69"/>
      <c r="DPL152" s="69"/>
      <c r="DPM152" s="64"/>
      <c r="DPN152" s="56"/>
      <c r="DPO152" s="63"/>
      <c r="DPP152" s="63"/>
      <c r="DPQ152" s="68"/>
      <c r="DPR152" s="70"/>
      <c r="DPS152" s="69"/>
      <c r="DPT152" s="69"/>
      <c r="DPU152" s="69"/>
      <c r="DPV152" s="69"/>
      <c r="DPW152" s="69"/>
      <c r="DPX152" s="69"/>
      <c r="DPY152" s="69"/>
      <c r="DPZ152" s="69"/>
      <c r="DQA152" s="69"/>
      <c r="DQB152" s="69"/>
      <c r="DQC152" s="64"/>
      <c r="DQD152" s="56"/>
      <c r="DQE152" s="63"/>
      <c r="DQF152" s="63"/>
      <c r="DQG152" s="68"/>
      <c r="DQH152" s="70"/>
      <c r="DQI152" s="69"/>
      <c r="DQJ152" s="69"/>
      <c r="DQK152" s="69"/>
      <c r="DQL152" s="69"/>
      <c r="DQM152" s="69"/>
      <c r="DQN152" s="69"/>
      <c r="DQO152" s="69"/>
      <c r="DQP152" s="69"/>
      <c r="DQQ152" s="69"/>
      <c r="DQR152" s="69"/>
      <c r="DQS152" s="64"/>
      <c r="DQT152" s="56"/>
      <c r="DQU152" s="63"/>
      <c r="DQV152" s="63"/>
      <c r="DQW152" s="68"/>
      <c r="DQX152" s="70"/>
      <c r="DQY152" s="69"/>
      <c r="DQZ152" s="69"/>
      <c r="DRA152" s="69"/>
      <c r="DRB152" s="69"/>
      <c r="DRC152" s="69"/>
      <c r="DRD152" s="69"/>
      <c r="DRE152" s="69"/>
      <c r="DRF152" s="69"/>
      <c r="DRG152" s="69"/>
      <c r="DRH152" s="69"/>
      <c r="DRI152" s="64"/>
      <c r="DRJ152" s="56"/>
      <c r="DRK152" s="63"/>
      <c r="DRL152" s="63"/>
      <c r="DRM152" s="68"/>
      <c r="DRN152" s="70"/>
      <c r="DRO152" s="69"/>
      <c r="DRP152" s="69"/>
      <c r="DRQ152" s="69"/>
      <c r="DRR152" s="69"/>
      <c r="DRS152" s="69"/>
      <c r="DRT152" s="69"/>
      <c r="DRU152" s="69"/>
      <c r="DRV152" s="69"/>
      <c r="DRW152" s="69"/>
      <c r="DRX152" s="69"/>
      <c r="DRY152" s="64"/>
      <c r="DRZ152" s="56"/>
      <c r="DSA152" s="63"/>
      <c r="DSB152" s="63"/>
      <c r="DSC152" s="68"/>
      <c r="DSD152" s="70"/>
      <c r="DSE152" s="69"/>
      <c r="DSF152" s="69"/>
      <c r="DSG152" s="69"/>
      <c r="DSH152" s="69"/>
      <c r="DSI152" s="69"/>
      <c r="DSJ152" s="69"/>
      <c r="DSK152" s="69"/>
      <c r="DSL152" s="69"/>
      <c r="DSM152" s="69"/>
      <c r="DSN152" s="69"/>
      <c r="DSO152" s="64"/>
      <c r="DSP152" s="56"/>
      <c r="DSQ152" s="63"/>
      <c r="DSR152" s="63"/>
      <c r="DSS152" s="68"/>
      <c r="DST152" s="70"/>
      <c r="DSU152" s="69"/>
      <c r="DSV152" s="69"/>
      <c r="DSW152" s="69"/>
      <c r="DSX152" s="69"/>
      <c r="DSY152" s="69"/>
      <c r="DSZ152" s="69"/>
      <c r="DTA152" s="69"/>
      <c r="DTB152" s="69"/>
      <c r="DTC152" s="69"/>
      <c r="DTD152" s="69"/>
      <c r="DTE152" s="64"/>
      <c r="DTF152" s="56"/>
      <c r="DTG152" s="63"/>
      <c r="DTH152" s="63"/>
      <c r="DTI152" s="68"/>
      <c r="DTJ152" s="70"/>
      <c r="DTK152" s="69"/>
      <c r="DTL152" s="69"/>
      <c r="DTM152" s="69"/>
      <c r="DTN152" s="69"/>
      <c r="DTO152" s="69"/>
      <c r="DTP152" s="69"/>
      <c r="DTQ152" s="69"/>
      <c r="DTR152" s="69"/>
      <c r="DTS152" s="69"/>
      <c r="DTT152" s="69"/>
      <c r="DTU152" s="64"/>
      <c r="DTV152" s="56"/>
      <c r="DTW152" s="63"/>
      <c r="DTX152" s="63"/>
      <c r="DTY152" s="68"/>
      <c r="DTZ152" s="70"/>
      <c r="DUA152" s="69"/>
      <c r="DUB152" s="69"/>
      <c r="DUC152" s="69"/>
      <c r="DUD152" s="69"/>
      <c r="DUE152" s="69"/>
      <c r="DUF152" s="69"/>
      <c r="DUG152" s="69"/>
      <c r="DUH152" s="69"/>
      <c r="DUI152" s="69"/>
      <c r="DUJ152" s="69"/>
      <c r="DUK152" s="64"/>
      <c r="DUL152" s="56"/>
      <c r="DUM152" s="63"/>
      <c r="DUN152" s="63"/>
      <c r="DUO152" s="68"/>
      <c r="DUP152" s="70"/>
      <c r="DUQ152" s="69"/>
      <c r="DUR152" s="69"/>
      <c r="DUS152" s="69"/>
      <c r="DUT152" s="69"/>
      <c r="DUU152" s="69"/>
      <c r="DUV152" s="69"/>
      <c r="DUW152" s="69"/>
      <c r="DUX152" s="69"/>
      <c r="DUY152" s="69"/>
      <c r="DUZ152" s="69"/>
      <c r="DVA152" s="64"/>
      <c r="DVB152" s="56"/>
      <c r="DVC152" s="63"/>
      <c r="DVD152" s="63"/>
      <c r="DVE152" s="68"/>
      <c r="DVF152" s="70"/>
      <c r="DVG152" s="69"/>
      <c r="DVH152" s="69"/>
      <c r="DVI152" s="69"/>
      <c r="DVJ152" s="69"/>
      <c r="DVK152" s="69"/>
      <c r="DVL152" s="69"/>
      <c r="DVM152" s="69"/>
      <c r="DVN152" s="69"/>
      <c r="DVO152" s="69"/>
      <c r="DVP152" s="69"/>
      <c r="DVQ152" s="64"/>
      <c r="DVR152" s="56"/>
      <c r="DVS152" s="63"/>
      <c r="DVT152" s="63"/>
      <c r="DVU152" s="68"/>
      <c r="DVV152" s="70"/>
      <c r="DVW152" s="69"/>
      <c r="DVX152" s="69"/>
      <c r="DVY152" s="69"/>
      <c r="DVZ152" s="69"/>
      <c r="DWA152" s="69"/>
      <c r="DWB152" s="69"/>
      <c r="DWC152" s="69"/>
      <c r="DWD152" s="69"/>
      <c r="DWE152" s="69"/>
      <c r="DWF152" s="69"/>
      <c r="DWG152" s="64"/>
      <c r="DWH152" s="56"/>
      <c r="DWI152" s="63"/>
      <c r="DWJ152" s="63"/>
      <c r="DWK152" s="68"/>
      <c r="DWL152" s="70"/>
      <c r="DWM152" s="69"/>
      <c r="DWN152" s="69"/>
      <c r="DWO152" s="69"/>
      <c r="DWP152" s="69"/>
      <c r="DWQ152" s="69"/>
      <c r="DWR152" s="69"/>
      <c r="DWS152" s="69"/>
      <c r="DWT152" s="69"/>
      <c r="DWU152" s="69"/>
      <c r="DWV152" s="69"/>
      <c r="DWW152" s="64"/>
      <c r="DWX152" s="56"/>
      <c r="DWY152" s="63"/>
      <c r="DWZ152" s="63"/>
      <c r="DXA152" s="68"/>
      <c r="DXB152" s="70"/>
      <c r="DXC152" s="69"/>
      <c r="DXD152" s="69"/>
      <c r="DXE152" s="69"/>
      <c r="DXF152" s="69"/>
      <c r="DXG152" s="69"/>
      <c r="DXH152" s="69"/>
      <c r="DXI152" s="69"/>
      <c r="DXJ152" s="69"/>
      <c r="DXK152" s="69"/>
      <c r="DXL152" s="69"/>
      <c r="DXM152" s="64"/>
      <c r="DXN152" s="56"/>
      <c r="DXO152" s="63"/>
      <c r="DXP152" s="63"/>
      <c r="DXQ152" s="68"/>
      <c r="DXR152" s="70"/>
      <c r="DXS152" s="69"/>
      <c r="DXT152" s="69"/>
      <c r="DXU152" s="69"/>
      <c r="DXV152" s="69"/>
      <c r="DXW152" s="69"/>
      <c r="DXX152" s="69"/>
      <c r="DXY152" s="69"/>
      <c r="DXZ152" s="69"/>
      <c r="DYA152" s="69"/>
      <c r="DYB152" s="69"/>
      <c r="DYC152" s="64"/>
      <c r="DYD152" s="56"/>
      <c r="DYE152" s="63"/>
      <c r="DYF152" s="63"/>
      <c r="DYG152" s="68"/>
      <c r="DYH152" s="70"/>
      <c r="DYI152" s="69"/>
      <c r="DYJ152" s="69"/>
      <c r="DYK152" s="69"/>
      <c r="DYL152" s="69"/>
      <c r="DYM152" s="69"/>
      <c r="DYN152" s="69"/>
      <c r="DYO152" s="69"/>
      <c r="DYP152" s="69"/>
      <c r="DYQ152" s="69"/>
      <c r="DYR152" s="69"/>
      <c r="DYS152" s="64"/>
      <c r="DYT152" s="56"/>
      <c r="DYU152" s="63"/>
      <c r="DYV152" s="63"/>
      <c r="DYW152" s="68"/>
      <c r="DYX152" s="70"/>
      <c r="DYY152" s="69"/>
      <c r="DYZ152" s="69"/>
      <c r="DZA152" s="69"/>
      <c r="DZB152" s="69"/>
      <c r="DZC152" s="69"/>
      <c r="DZD152" s="69"/>
      <c r="DZE152" s="69"/>
      <c r="DZF152" s="69"/>
      <c r="DZG152" s="69"/>
      <c r="DZH152" s="69"/>
      <c r="DZI152" s="64"/>
      <c r="DZJ152" s="56"/>
      <c r="DZK152" s="63"/>
      <c r="DZL152" s="63"/>
      <c r="DZM152" s="68"/>
      <c r="DZN152" s="70"/>
      <c r="DZO152" s="69"/>
      <c r="DZP152" s="69"/>
      <c r="DZQ152" s="69"/>
      <c r="DZR152" s="69"/>
      <c r="DZS152" s="69"/>
      <c r="DZT152" s="69"/>
      <c r="DZU152" s="69"/>
      <c r="DZV152" s="69"/>
      <c r="DZW152" s="69"/>
      <c r="DZX152" s="69"/>
      <c r="DZY152" s="64"/>
      <c r="DZZ152" s="56"/>
      <c r="EAA152" s="63"/>
      <c r="EAB152" s="63"/>
      <c r="EAC152" s="68"/>
      <c r="EAD152" s="70"/>
      <c r="EAE152" s="69"/>
      <c r="EAF152" s="69"/>
      <c r="EAG152" s="69"/>
      <c r="EAH152" s="69"/>
      <c r="EAI152" s="69"/>
      <c r="EAJ152" s="69"/>
      <c r="EAK152" s="69"/>
      <c r="EAL152" s="69"/>
      <c r="EAM152" s="69"/>
      <c r="EAN152" s="69"/>
      <c r="EAO152" s="64"/>
      <c r="EAP152" s="56"/>
      <c r="EAQ152" s="63"/>
      <c r="EAR152" s="63"/>
      <c r="EAS152" s="68"/>
      <c r="EAT152" s="70"/>
      <c r="EAU152" s="69"/>
      <c r="EAV152" s="69"/>
      <c r="EAW152" s="69"/>
      <c r="EAX152" s="69"/>
      <c r="EAY152" s="69"/>
      <c r="EAZ152" s="69"/>
      <c r="EBA152" s="69"/>
      <c r="EBB152" s="69"/>
      <c r="EBC152" s="69"/>
      <c r="EBD152" s="69"/>
      <c r="EBE152" s="64"/>
      <c r="EBF152" s="56"/>
      <c r="EBG152" s="63"/>
      <c r="EBH152" s="63"/>
      <c r="EBI152" s="68"/>
      <c r="EBJ152" s="70"/>
      <c r="EBK152" s="69"/>
      <c r="EBL152" s="69"/>
      <c r="EBM152" s="69"/>
      <c r="EBN152" s="69"/>
      <c r="EBO152" s="69"/>
      <c r="EBP152" s="69"/>
      <c r="EBQ152" s="69"/>
      <c r="EBR152" s="69"/>
      <c r="EBS152" s="69"/>
      <c r="EBT152" s="69"/>
      <c r="EBU152" s="64"/>
      <c r="EBV152" s="56"/>
      <c r="EBW152" s="63"/>
      <c r="EBX152" s="63"/>
      <c r="EBY152" s="68"/>
      <c r="EBZ152" s="70"/>
      <c r="ECA152" s="69"/>
      <c r="ECB152" s="69"/>
      <c r="ECC152" s="69"/>
      <c r="ECD152" s="69"/>
      <c r="ECE152" s="69"/>
      <c r="ECF152" s="69"/>
      <c r="ECG152" s="69"/>
      <c r="ECH152" s="69"/>
      <c r="ECI152" s="69"/>
      <c r="ECJ152" s="69"/>
      <c r="ECK152" s="64"/>
      <c r="ECL152" s="56"/>
      <c r="ECM152" s="63"/>
      <c r="ECN152" s="63"/>
      <c r="ECO152" s="68"/>
      <c r="ECP152" s="70"/>
      <c r="ECQ152" s="69"/>
      <c r="ECR152" s="69"/>
      <c r="ECS152" s="69"/>
      <c r="ECT152" s="69"/>
      <c r="ECU152" s="69"/>
      <c r="ECV152" s="69"/>
      <c r="ECW152" s="69"/>
      <c r="ECX152" s="69"/>
      <c r="ECY152" s="69"/>
      <c r="ECZ152" s="69"/>
      <c r="EDA152" s="64"/>
      <c r="EDB152" s="56"/>
      <c r="EDC152" s="63"/>
      <c r="EDD152" s="63"/>
      <c r="EDE152" s="68"/>
      <c r="EDF152" s="70"/>
      <c r="EDG152" s="69"/>
      <c r="EDH152" s="69"/>
      <c r="EDI152" s="69"/>
      <c r="EDJ152" s="69"/>
      <c r="EDK152" s="69"/>
      <c r="EDL152" s="69"/>
      <c r="EDM152" s="69"/>
      <c r="EDN152" s="69"/>
      <c r="EDO152" s="69"/>
      <c r="EDP152" s="69"/>
      <c r="EDQ152" s="64"/>
      <c r="EDR152" s="56"/>
      <c r="EDS152" s="63"/>
      <c r="EDT152" s="63"/>
      <c r="EDU152" s="68"/>
      <c r="EDV152" s="70"/>
      <c r="EDW152" s="69"/>
      <c r="EDX152" s="69"/>
      <c r="EDY152" s="69"/>
      <c r="EDZ152" s="69"/>
      <c r="EEA152" s="69"/>
      <c r="EEB152" s="69"/>
      <c r="EEC152" s="69"/>
      <c r="EED152" s="69"/>
      <c r="EEE152" s="69"/>
      <c r="EEF152" s="69"/>
      <c r="EEG152" s="64"/>
      <c r="EEH152" s="56"/>
      <c r="EEI152" s="63"/>
      <c r="EEJ152" s="63"/>
      <c r="EEK152" s="68"/>
      <c r="EEL152" s="70"/>
      <c r="EEM152" s="69"/>
      <c r="EEN152" s="69"/>
      <c r="EEO152" s="69"/>
      <c r="EEP152" s="69"/>
      <c r="EEQ152" s="69"/>
      <c r="EER152" s="69"/>
      <c r="EES152" s="69"/>
      <c r="EET152" s="69"/>
      <c r="EEU152" s="69"/>
      <c r="EEV152" s="69"/>
      <c r="EEW152" s="64"/>
      <c r="EEX152" s="56"/>
      <c r="EEY152" s="63"/>
      <c r="EEZ152" s="63"/>
      <c r="EFA152" s="68"/>
      <c r="EFB152" s="70"/>
      <c r="EFC152" s="69"/>
      <c r="EFD152" s="69"/>
      <c r="EFE152" s="69"/>
      <c r="EFF152" s="69"/>
      <c r="EFG152" s="69"/>
      <c r="EFH152" s="69"/>
      <c r="EFI152" s="69"/>
      <c r="EFJ152" s="69"/>
      <c r="EFK152" s="69"/>
      <c r="EFL152" s="69"/>
      <c r="EFM152" s="64"/>
      <c r="EFN152" s="56"/>
      <c r="EFO152" s="63"/>
      <c r="EFP152" s="63"/>
      <c r="EFQ152" s="68"/>
      <c r="EFR152" s="70"/>
      <c r="EFS152" s="69"/>
      <c r="EFT152" s="69"/>
      <c r="EFU152" s="69"/>
      <c r="EFV152" s="69"/>
      <c r="EFW152" s="69"/>
      <c r="EFX152" s="69"/>
      <c r="EFY152" s="69"/>
      <c r="EFZ152" s="69"/>
      <c r="EGA152" s="69"/>
      <c r="EGB152" s="69"/>
      <c r="EGC152" s="64"/>
      <c r="EGD152" s="56"/>
      <c r="EGE152" s="63"/>
      <c r="EGF152" s="63"/>
      <c r="EGG152" s="68"/>
      <c r="EGH152" s="70"/>
      <c r="EGI152" s="69"/>
      <c r="EGJ152" s="69"/>
      <c r="EGK152" s="69"/>
      <c r="EGL152" s="69"/>
      <c r="EGM152" s="69"/>
      <c r="EGN152" s="69"/>
      <c r="EGO152" s="69"/>
      <c r="EGP152" s="69"/>
      <c r="EGQ152" s="69"/>
      <c r="EGR152" s="69"/>
      <c r="EGS152" s="64"/>
      <c r="EGT152" s="56"/>
      <c r="EGU152" s="63"/>
      <c r="EGV152" s="63"/>
      <c r="EGW152" s="68"/>
      <c r="EGX152" s="70"/>
      <c r="EGY152" s="69"/>
      <c r="EGZ152" s="69"/>
      <c r="EHA152" s="69"/>
      <c r="EHB152" s="69"/>
      <c r="EHC152" s="69"/>
      <c r="EHD152" s="69"/>
      <c r="EHE152" s="69"/>
      <c r="EHF152" s="69"/>
      <c r="EHG152" s="69"/>
      <c r="EHH152" s="69"/>
      <c r="EHI152" s="64"/>
      <c r="EHJ152" s="56"/>
      <c r="EHK152" s="63"/>
      <c r="EHL152" s="63"/>
      <c r="EHM152" s="68"/>
      <c r="EHN152" s="70"/>
      <c r="EHO152" s="69"/>
      <c r="EHP152" s="69"/>
      <c r="EHQ152" s="69"/>
      <c r="EHR152" s="69"/>
      <c r="EHS152" s="69"/>
      <c r="EHT152" s="69"/>
      <c r="EHU152" s="69"/>
      <c r="EHV152" s="69"/>
      <c r="EHW152" s="69"/>
      <c r="EHX152" s="69"/>
      <c r="EHY152" s="64"/>
      <c r="EHZ152" s="56"/>
      <c r="EIA152" s="63"/>
      <c r="EIB152" s="63"/>
      <c r="EIC152" s="68"/>
      <c r="EID152" s="70"/>
      <c r="EIE152" s="69"/>
      <c r="EIF152" s="69"/>
      <c r="EIG152" s="69"/>
      <c r="EIH152" s="69"/>
      <c r="EII152" s="69"/>
      <c r="EIJ152" s="69"/>
      <c r="EIK152" s="69"/>
      <c r="EIL152" s="69"/>
      <c r="EIM152" s="69"/>
      <c r="EIN152" s="69"/>
      <c r="EIO152" s="64"/>
      <c r="EIP152" s="56"/>
      <c r="EIQ152" s="63"/>
      <c r="EIR152" s="63"/>
      <c r="EIS152" s="68"/>
      <c r="EIT152" s="70"/>
      <c r="EIU152" s="69"/>
      <c r="EIV152" s="69"/>
      <c r="EIW152" s="69"/>
      <c r="EIX152" s="69"/>
      <c r="EIY152" s="69"/>
      <c r="EIZ152" s="69"/>
      <c r="EJA152" s="69"/>
      <c r="EJB152" s="69"/>
      <c r="EJC152" s="69"/>
      <c r="EJD152" s="69"/>
      <c r="EJE152" s="64"/>
      <c r="EJF152" s="56"/>
      <c r="EJG152" s="63"/>
      <c r="EJH152" s="63"/>
      <c r="EJI152" s="68"/>
      <c r="EJJ152" s="70"/>
      <c r="EJK152" s="69"/>
      <c r="EJL152" s="69"/>
      <c r="EJM152" s="69"/>
      <c r="EJN152" s="69"/>
      <c r="EJO152" s="69"/>
      <c r="EJP152" s="69"/>
      <c r="EJQ152" s="69"/>
      <c r="EJR152" s="69"/>
      <c r="EJS152" s="69"/>
      <c r="EJT152" s="69"/>
      <c r="EJU152" s="64"/>
      <c r="EJV152" s="56"/>
      <c r="EJW152" s="63"/>
      <c r="EJX152" s="63"/>
      <c r="EJY152" s="68"/>
      <c r="EJZ152" s="70"/>
      <c r="EKA152" s="69"/>
      <c r="EKB152" s="69"/>
      <c r="EKC152" s="69"/>
      <c r="EKD152" s="69"/>
      <c r="EKE152" s="69"/>
      <c r="EKF152" s="69"/>
      <c r="EKG152" s="69"/>
      <c r="EKH152" s="69"/>
      <c r="EKI152" s="69"/>
      <c r="EKJ152" s="69"/>
      <c r="EKK152" s="64"/>
      <c r="EKL152" s="56"/>
      <c r="EKM152" s="63"/>
      <c r="EKN152" s="63"/>
      <c r="EKO152" s="68"/>
      <c r="EKP152" s="70"/>
      <c r="EKQ152" s="69"/>
      <c r="EKR152" s="69"/>
      <c r="EKS152" s="69"/>
      <c r="EKT152" s="69"/>
      <c r="EKU152" s="69"/>
      <c r="EKV152" s="69"/>
      <c r="EKW152" s="69"/>
      <c r="EKX152" s="69"/>
      <c r="EKY152" s="69"/>
      <c r="EKZ152" s="69"/>
      <c r="ELA152" s="64"/>
      <c r="ELB152" s="56"/>
      <c r="ELC152" s="63"/>
      <c r="ELD152" s="63"/>
      <c r="ELE152" s="68"/>
      <c r="ELF152" s="70"/>
      <c r="ELG152" s="69"/>
      <c r="ELH152" s="69"/>
      <c r="ELI152" s="69"/>
      <c r="ELJ152" s="69"/>
      <c r="ELK152" s="69"/>
      <c r="ELL152" s="69"/>
      <c r="ELM152" s="69"/>
      <c r="ELN152" s="69"/>
      <c r="ELO152" s="69"/>
      <c r="ELP152" s="69"/>
      <c r="ELQ152" s="64"/>
      <c r="ELR152" s="56"/>
      <c r="ELS152" s="63"/>
      <c r="ELT152" s="63"/>
      <c r="ELU152" s="68"/>
      <c r="ELV152" s="70"/>
      <c r="ELW152" s="69"/>
      <c r="ELX152" s="69"/>
      <c r="ELY152" s="69"/>
      <c r="ELZ152" s="69"/>
      <c r="EMA152" s="69"/>
      <c r="EMB152" s="69"/>
      <c r="EMC152" s="69"/>
      <c r="EMD152" s="69"/>
      <c r="EME152" s="69"/>
      <c r="EMF152" s="69"/>
      <c r="EMG152" s="64"/>
      <c r="EMH152" s="56"/>
      <c r="EMI152" s="63"/>
      <c r="EMJ152" s="63"/>
      <c r="EMK152" s="68"/>
      <c r="EML152" s="70"/>
      <c r="EMM152" s="69"/>
      <c r="EMN152" s="69"/>
      <c r="EMO152" s="69"/>
      <c r="EMP152" s="69"/>
      <c r="EMQ152" s="69"/>
      <c r="EMR152" s="69"/>
      <c r="EMS152" s="69"/>
      <c r="EMT152" s="69"/>
      <c r="EMU152" s="69"/>
      <c r="EMV152" s="69"/>
      <c r="EMW152" s="64"/>
      <c r="EMX152" s="56"/>
      <c r="EMY152" s="63"/>
      <c r="EMZ152" s="63"/>
      <c r="ENA152" s="68"/>
      <c r="ENB152" s="70"/>
      <c r="ENC152" s="69"/>
      <c r="END152" s="69"/>
      <c r="ENE152" s="69"/>
      <c r="ENF152" s="69"/>
      <c r="ENG152" s="69"/>
      <c r="ENH152" s="69"/>
      <c r="ENI152" s="69"/>
      <c r="ENJ152" s="69"/>
      <c r="ENK152" s="69"/>
      <c r="ENL152" s="69"/>
      <c r="ENM152" s="64"/>
      <c r="ENN152" s="56"/>
      <c r="ENO152" s="63"/>
      <c r="ENP152" s="63"/>
      <c r="ENQ152" s="68"/>
      <c r="ENR152" s="70"/>
      <c r="ENS152" s="69"/>
      <c r="ENT152" s="69"/>
      <c r="ENU152" s="69"/>
      <c r="ENV152" s="69"/>
      <c r="ENW152" s="69"/>
      <c r="ENX152" s="69"/>
      <c r="ENY152" s="69"/>
      <c r="ENZ152" s="69"/>
      <c r="EOA152" s="69"/>
      <c r="EOB152" s="69"/>
      <c r="EOC152" s="64"/>
      <c r="EOD152" s="56"/>
      <c r="EOE152" s="63"/>
      <c r="EOF152" s="63"/>
      <c r="EOG152" s="68"/>
      <c r="EOH152" s="70"/>
      <c r="EOI152" s="69"/>
      <c r="EOJ152" s="69"/>
      <c r="EOK152" s="69"/>
      <c r="EOL152" s="69"/>
      <c r="EOM152" s="69"/>
      <c r="EON152" s="69"/>
      <c r="EOO152" s="69"/>
      <c r="EOP152" s="69"/>
      <c r="EOQ152" s="69"/>
      <c r="EOR152" s="69"/>
      <c r="EOS152" s="64"/>
      <c r="EOT152" s="56"/>
      <c r="EOU152" s="63"/>
      <c r="EOV152" s="63"/>
      <c r="EOW152" s="68"/>
      <c r="EOX152" s="70"/>
      <c r="EOY152" s="69"/>
      <c r="EOZ152" s="69"/>
      <c r="EPA152" s="69"/>
      <c r="EPB152" s="69"/>
      <c r="EPC152" s="69"/>
      <c r="EPD152" s="69"/>
      <c r="EPE152" s="69"/>
      <c r="EPF152" s="69"/>
      <c r="EPG152" s="69"/>
      <c r="EPH152" s="69"/>
      <c r="EPI152" s="64"/>
      <c r="EPJ152" s="56"/>
      <c r="EPK152" s="63"/>
      <c r="EPL152" s="63"/>
      <c r="EPM152" s="68"/>
      <c r="EPN152" s="70"/>
      <c r="EPO152" s="69"/>
      <c r="EPP152" s="69"/>
      <c r="EPQ152" s="69"/>
      <c r="EPR152" s="69"/>
      <c r="EPS152" s="69"/>
      <c r="EPT152" s="69"/>
      <c r="EPU152" s="69"/>
      <c r="EPV152" s="69"/>
      <c r="EPW152" s="69"/>
      <c r="EPX152" s="69"/>
      <c r="EPY152" s="64"/>
      <c r="EPZ152" s="56"/>
      <c r="EQA152" s="63"/>
      <c r="EQB152" s="63"/>
      <c r="EQC152" s="68"/>
      <c r="EQD152" s="70"/>
      <c r="EQE152" s="69"/>
      <c r="EQF152" s="69"/>
      <c r="EQG152" s="69"/>
      <c r="EQH152" s="69"/>
      <c r="EQI152" s="69"/>
      <c r="EQJ152" s="69"/>
      <c r="EQK152" s="69"/>
      <c r="EQL152" s="69"/>
      <c r="EQM152" s="69"/>
      <c r="EQN152" s="69"/>
      <c r="EQO152" s="64"/>
      <c r="EQP152" s="56"/>
      <c r="EQQ152" s="63"/>
      <c r="EQR152" s="63"/>
      <c r="EQS152" s="68"/>
      <c r="EQT152" s="70"/>
      <c r="EQU152" s="69"/>
      <c r="EQV152" s="69"/>
      <c r="EQW152" s="69"/>
      <c r="EQX152" s="69"/>
      <c r="EQY152" s="69"/>
      <c r="EQZ152" s="69"/>
      <c r="ERA152" s="69"/>
      <c r="ERB152" s="69"/>
      <c r="ERC152" s="69"/>
      <c r="ERD152" s="69"/>
      <c r="ERE152" s="64"/>
      <c r="ERF152" s="56"/>
      <c r="ERG152" s="63"/>
      <c r="ERH152" s="63"/>
      <c r="ERI152" s="68"/>
      <c r="ERJ152" s="70"/>
      <c r="ERK152" s="69"/>
      <c r="ERL152" s="69"/>
      <c r="ERM152" s="69"/>
      <c r="ERN152" s="69"/>
      <c r="ERO152" s="69"/>
      <c r="ERP152" s="69"/>
      <c r="ERQ152" s="69"/>
      <c r="ERR152" s="69"/>
      <c r="ERS152" s="69"/>
      <c r="ERT152" s="69"/>
      <c r="ERU152" s="64"/>
      <c r="ERV152" s="56"/>
      <c r="ERW152" s="63"/>
      <c r="ERX152" s="63"/>
      <c r="ERY152" s="68"/>
      <c r="ERZ152" s="70"/>
      <c r="ESA152" s="69"/>
      <c r="ESB152" s="69"/>
      <c r="ESC152" s="69"/>
      <c r="ESD152" s="69"/>
      <c r="ESE152" s="69"/>
      <c r="ESF152" s="69"/>
      <c r="ESG152" s="69"/>
      <c r="ESH152" s="69"/>
      <c r="ESI152" s="69"/>
      <c r="ESJ152" s="69"/>
      <c r="ESK152" s="64"/>
      <c r="ESL152" s="56"/>
      <c r="ESM152" s="63"/>
      <c r="ESN152" s="63"/>
      <c r="ESO152" s="68"/>
      <c r="ESP152" s="70"/>
      <c r="ESQ152" s="69"/>
      <c r="ESR152" s="69"/>
      <c r="ESS152" s="69"/>
      <c r="EST152" s="69"/>
      <c r="ESU152" s="69"/>
      <c r="ESV152" s="69"/>
      <c r="ESW152" s="69"/>
      <c r="ESX152" s="69"/>
      <c r="ESY152" s="69"/>
      <c r="ESZ152" s="69"/>
      <c r="ETA152" s="64"/>
      <c r="ETB152" s="56"/>
      <c r="ETC152" s="63"/>
      <c r="ETD152" s="63"/>
      <c r="ETE152" s="68"/>
      <c r="ETF152" s="70"/>
      <c r="ETG152" s="69"/>
      <c r="ETH152" s="69"/>
      <c r="ETI152" s="69"/>
      <c r="ETJ152" s="69"/>
      <c r="ETK152" s="69"/>
      <c r="ETL152" s="69"/>
      <c r="ETM152" s="69"/>
      <c r="ETN152" s="69"/>
      <c r="ETO152" s="69"/>
      <c r="ETP152" s="69"/>
      <c r="ETQ152" s="64"/>
      <c r="ETR152" s="56"/>
      <c r="ETS152" s="63"/>
      <c r="ETT152" s="63"/>
      <c r="ETU152" s="68"/>
      <c r="ETV152" s="70"/>
      <c r="ETW152" s="69"/>
      <c r="ETX152" s="69"/>
      <c r="ETY152" s="69"/>
      <c r="ETZ152" s="69"/>
      <c r="EUA152" s="69"/>
      <c r="EUB152" s="69"/>
      <c r="EUC152" s="69"/>
      <c r="EUD152" s="69"/>
      <c r="EUE152" s="69"/>
      <c r="EUF152" s="69"/>
      <c r="EUG152" s="64"/>
      <c r="EUH152" s="56"/>
      <c r="EUI152" s="63"/>
      <c r="EUJ152" s="63"/>
      <c r="EUK152" s="68"/>
      <c r="EUL152" s="70"/>
      <c r="EUM152" s="69"/>
      <c r="EUN152" s="69"/>
      <c r="EUO152" s="69"/>
      <c r="EUP152" s="69"/>
      <c r="EUQ152" s="69"/>
      <c r="EUR152" s="69"/>
      <c r="EUS152" s="69"/>
      <c r="EUT152" s="69"/>
      <c r="EUU152" s="69"/>
      <c r="EUV152" s="69"/>
      <c r="EUW152" s="64"/>
      <c r="EUX152" s="56"/>
      <c r="EUY152" s="63"/>
      <c r="EUZ152" s="63"/>
      <c r="EVA152" s="68"/>
      <c r="EVB152" s="70"/>
      <c r="EVC152" s="69"/>
      <c r="EVD152" s="69"/>
      <c r="EVE152" s="69"/>
      <c r="EVF152" s="69"/>
      <c r="EVG152" s="69"/>
      <c r="EVH152" s="69"/>
      <c r="EVI152" s="69"/>
      <c r="EVJ152" s="69"/>
      <c r="EVK152" s="69"/>
      <c r="EVL152" s="69"/>
      <c r="EVM152" s="64"/>
      <c r="EVN152" s="56"/>
      <c r="EVO152" s="63"/>
      <c r="EVP152" s="63"/>
      <c r="EVQ152" s="68"/>
      <c r="EVR152" s="70"/>
      <c r="EVS152" s="69"/>
      <c r="EVT152" s="69"/>
      <c r="EVU152" s="69"/>
      <c r="EVV152" s="69"/>
      <c r="EVW152" s="69"/>
      <c r="EVX152" s="69"/>
      <c r="EVY152" s="69"/>
      <c r="EVZ152" s="69"/>
      <c r="EWA152" s="69"/>
      <c r="EWB152" s="69"/>
      <c r="EWC152" s="64"/>
      <c r="EWD152" s="56"/>
      <c r="EWE152" s="63"/>
      <c r="EWF152" s="63"/>
      <c r="EWG152" s="68"/>
      <c r="EWH152" s="70"/>
      <c r="EWI152" s="69"/>
      <c r="EWJ152" s="69"/>
      <c r="EWK152" s="69"/>
      <c r="EWL152" s="69"/>
      <c r="EWM152" s="69"/>
      <c r="EWN152" s="69"/>
      <c r="EWO152" s="69"/>
      <c r="EWP152" s="69"/>
      <c r="EWQ152" s="69"/>
      <c r="EWR152" s="69"/>
      <c r="EWS152" s="64"/>
      <c r="EWT152" s="56"/>
      <c r="EWU152" s="63"/>
      <c r="EWV152" s="63"/>
      <c r="EWW152" s="68"/>
      <c r="EWX152" s="70"/>
      <c r="EWY152" s="69"/>
      <c r="EWZ152" s="69"/>
      <c r="EXA152" s="69"/>
      <c r="EXB152" s="69"/>
      <c r="EXC152" s="69"/>
      <c r="EXD152" s="69"/>
      <c r="EXE152" s="69"/>
      <c r="EXF152" s="69"/>
      <c r="EXG152" s="69"/>
      <c r="EXH152" s="69"/>
      <c r="EXI152" s="64"/>
      <c r="EXJ152" s="56"/>
      <c r="EXK152" s="63"/>
      <c r="EXL152" s="63"/>
      <c r="EXM152" s="68"/>
      <c r="EXN152" s="70"/>
      <c r="EXO152" s="69"/>
      <c r="EXP152" s="69"/>
      <c r="EXQ152" s="69"/>
      <c r="EXR152" s="69"/>
      <c r="EXS152" s="69"/>
      <c r="EXT152" s="69"/>
      <c r="EXU152" s="69"/>
      <c r="EXV152" s="69"/>
      <c r="EXW152" s="69"/>
      <c r="EXX152" s="69"/>
      <c r="EXY152" s="64"/>
      <c r="EXZ152" s="56"/>
      <c r="EYA152" s="63"/>
      <c r="EYB152" s="63"/>
      <c r="EYC152" s="68"/>
      <c r="EYD152" s="70"/>
      <c r="EYE152" s="69"/>
      <c r="EYF152" s="69"/>
      <c r="EYG152" s="69"/>
      <c r="EYH152" s="69"/>
      <c r="EYI152" s="69"/>
      <c r="EYJ152" s="69"/>
      <c r="EYK152" s="69"/>
      <c r="EYL152" s="69"/>
      <c r="EYM152" s="69"/>
      <c r="EYN152" s="69"/>
      <c r="EYO152" s="64"/>
      <c r="EYP152" s="56"/>
      <c r="EYQ152" s="63"/>
      <c r="EYR152" s="63"/>
      <c r="EYS152" s="68"/>
      <c r="EYT152" s="70"/>
      <c r="EYU152" s="69"/>
      <c r="EYV152" s="69"/>
      <c r="EYW152" s="69"/>
      <c r="EYX152" s="69"/>
      <c r="EYY152" s="69"/>
      <c r="EYZ152" s="69"/>
      <c r="EZA152" s="69"/>
      <c r="EZB152" s="69"/>
      <c r="EZC152" s="69"/>
      <c r="EZD152" s="69"/>
      <c r="EZE152" s="64"/>
      <c r="EZF152" s="56"/>
      <c r="EZG152" s="63"/>
      <c r="EZH152" s="63"/>
      <c r="EZI152" s="68"/>
      <c r="EZJ152" s="70"/>
      <c r="EZK152" s="69"/>
      <c r="EZL152" s="69"/>
      <c r="EZM152" s="69"/>
      <c r="EZN152" s="69"/>
      <c r="EZO152" s="69"/>
      <c r="EZP152" s="69"/>
      <c r="EZQ152" s="69"/>
      <c r="EZR152" s="69"/>
      <c r="EZS152" s="69"/>
      <c r="EZT152" s="69"/>
      <c r="EZU152" s="64"/>
      <c r="EZV152" s="56"/>
      <c r="EZW152" s="63"/>
      <c r="EZX152" s="63"/>
      <c r="EZY152" s="68"/>
      <c r="EZZ152" s="70"/>
      <c r="FAA152" s="69"/>
      <c r="FAB152" s="69"/>
      <c r="FAC152" s="69"/>
      <c r="FAD152" s="69"/>
      <c r="FAE152" s="69"/>
      <c r="FAF152" s="69"/>
      <c r="FAG152" s="69"/>
      <c r="FAH152" s="69"/>
      <c r="FAI152" s="69"/>
      <c r="FAJ152" s="69"/>
      <c r="FAK152" s="64"/>
      <c r="FAL152" s="56"/>
      <c r="FAM152" s="63"/>
      <c r="FAN152" s="63"/>
      <c r="FAO152" s="68"/>
      <c r="FAP152" s="70"/>
      <c r="FAQ152" s="69"/>
      <c r="FAR152" s="69"/>
      <c r="FAS152" s="69"/>
      <c r="FAT152" s="69"/>
      <c r="FAU152" s="69"/>
      <c r="FAV152" s="69"/>
      <c r="FAW152" s="69"/>
      <c r="FAX152" s="69"/>
      <c r="FAY152" s="69"/>
      <c r="FAZ152" s="69"/>
      <c r="FBA152" s="64"/>
      <c r="FBB152" s="56"/>
      <c r="FBC152" s="63"/>
      <c r="FBD152" s="63"/>
      <c r="FBE152" s="68"/>
      <c r="FBF152" s="70"/>
      <c r="FBG152" s="69"/>
      <c r="FBH152" s="69"/>
      <c r="FBI152" s="69"/>
      <c r="FBJ152" s="69"/>
      <c r="FBK152" s="69"/>
      <c r="FBL152" s="69"/>
      <c r="FBM152" s="69"/>
      <c r="FBN152" s="69"/>
      <c r="FBO152" s="69"/>
      <c r="FBP152" s="69"/>
      <c r="FBQ152" s="64"/>
      <c r="FBR152" s="56"/>
      <c r="FBS152" s="63"/>
      <c r="FBT152" s="63"/>
      <c r="FBU152" s="68"/>
      <c r="FBV152" s="70"/>
      <c r="FBW152" s="69"/>
      <c r="FBX152" s="69"/>
      <c r="FBY152" s="69"/>
      <c r="FBZ152" s="69"/>
      <c r="FCA152" s="69"/>
      <c r="FCB152" s="69"/>
      <c r="FCC152" s="69"/>
      <c r="FCD152" s="69"/>
      <c r="FCE152" s="69"/>
      <c r="FCF152" s="69"/>
      <c r="FCG152" s="64"/>
      <c r="FCH152" s="56"/>
      <c r="FCI152" s="63"/>
      <c r="FCJ152" s="63"/>
      <c r="FCK152" s="68"/>
      <c r="FCL152" s="70"/>
      <c r="FCM152" s="69"/>
      <c r="FCN152" s="69"/>
      <c r="FCO152" s="69"/>
      <c r="FCP152" s="69"/>
      <c r="FCQ152" s="69"/>
      <c r="FCR152" s="69"/>
      <c r="FCS152" s="69"/>
      <c r="FCT152" s="69"/>
      <c r="FCU152" s="69"/>
      <c r="FCV152" s="69"/>
      <c r="FCW152" s="64"/>
      <c r="FCX152" s="56"/>
      <c r="FCY152" s="63"/>
      <c r="FCZ152" s="63"/>
      <c r="FDA152" s="68"/>
      <c r="FDB152" s="70"/>
      <c r="FDC152" s="69"/>
      <c r="FDD152" s="69"/>
      <c r="FDE152" s="69"/>
      <c r="FDF152" s="69"/>
      <c r="FDG152" s="69"/>
      <c r="FDH152" s="69"/>
      <c r="FDI152" s="69"/>
      <c r="FDJ152" s="69"/>
      <c r="FDK152" s="69"/>
      <c r="FDL152" s="69"/>
      <c r="FDM152" s="64"/>
      <c r="FDN152" s="56"/>
      <c r="FDO152" s="63"/>
      <c r="FDP152" s="63"/>
      <c r="FDQ152" s="68"/>
      <c r="FDR152" s="70"/>
      <c r="FDS152" s="69"/>
      <c r="FDT152" s="69"/>
      <c r="FDU152" s="69"/>
      <c r="FDV152" s="69"/>
      <c r="FDW152" s="69"/>
      <c r="FDX152" s="69"/>
      <c r="FDY152" s="69"/>
      <c r="FDZ152" s="69"/>
      <c r="FEA152" s="69"/>
      <c r="FEB152" s="69"/>
      <c r="FEC152" s="64"/>
      <c r="FED152" s="56"/>
      <c r="FEE152" s="63"/>
      <c r="FEF152" s="63"/>
      <c r="FEG152" s="68"/>
      <c r="FEH152" s="70"/>
      <c r="FEI152" s="69"/>
      <c r="FEJ152" s="69"/>
      <c r="FEK152" s="69"/>
      <c r="FEL152" s="69"/>
      <c r="FEM152" s="69"/>
      <c r="FEN152" s="69"/>
      <c r="FEO152" s="69"/>
      <c r="FEP152" s="69"/>
      <c r="FEQ152" s="69"/>
      <c r="FER152" s="69"/>
      <c r="FES152" s="64"/>
      <c r="FET152" s="56"/>
      <c r="FEU152" s="63"/>
      <c r="FEV152" s="63"/>
      <c r="FEW152" s="68"/>
      <c r="FEX152" s="70"/>
      <c r="FEY152" s="69"/>
      <c r="FEZ152" s="69"/>
      <c r="FFA152" s="69"/>
      <c r="FFB152" s="69"/>
      <c r="FFC152" s="69"/>
      <c r="FFD152" s="69"/>
      <c r="FFE152" s="69"/>
      <c r="FFF152" s="69"/>
      <c r="FFG152" s="69"/>
      <c r="FFH152" s="69"/>
      <c r="FFI152" s="64"/>
      <c r="FFJ152" s="56"/>
      <c r="FFK152" s="63"/>
      <c r="FFL152" s="63"/>
      <c r="FFM152" s="68"/>
      <c r="FFN152" s="70"/>
      <c r="FFO152" s="69"/>
      <c r="FFP152" s="69"/>
      <c r="FFQ152" s="69"/>
      <c r="FFR152" s="69"/>
      <c r="FFS152" s="69"/>
      <c r="FFT152" s="69"/>
      <c r="FFU152" s="69"/>
      <c r="FFV152" s="69"/>
      <c r="FFW152" s="69"/>
      <c r="FFX152" s="69"/>
      <c r="FFY152" s="64"/>
      <c r="FFZ152" s="56"/>
      <c r="FGA152" s="63"/>
      <c r="FGB152" s="63"/>
      <c r="FGC152" s="68"/>
      <c r="FGD152" s="70"/>
      <c r="FGE152" s="69"/>
      <c r="FGF152" s="69"/>
      <c r="FGG152" s="69"/>
      <c r="FGH152" s="69"/>
      <c r="FGI152" s="69"/>
      <c r="FGJ152" s="69"/>
      <c r="FGK152" s="69"/>
      <c r="FGL152" s="69"/>
      <c r="FGM152" s="69"/>
      <c r="FGN152" s="69"/>
      <c r="FGO152" s="64"/>
      <c r="FGP152" s="56"/>
      <c r="FGQ152" s="63"/>
      <c r="FGR152" s="63"/>
      <c r="FGS152" s="68"/>
      <c r="FGT152" s="70"/>
      <c r="FGU152" s="69"/>
      <c r="FGV152" s="69"/>
      <c r="FGW152" s="69"/>
      <c r="FGX152" s="69"/>
      <c r="FGY152" s="69"/>
      <c r="FGZ152" s="69"/>
      <c r="FHA152" s="69"/>
      <c r="FHB152" s="69"/>
      <c r="FHC152" s="69"/>
      <c r="FHD152" s="69"/>
      <c r="FHE152" s="64"/>
      <c r="FHF152" s="56"/>
      <c r="FHG152" s="63"/>
      <c r="FHH152" s="63"/>
      <c r="FHI152" s="68"/>
      <c r="FHJ152" s="70"/>
      <c r="FHK152" s="69"/>
      <c r="FHL152" s="69"/>
      <c r="FHM152" s="69"/>
      <c r="FHN152" s="69"/>
      <c r="FHO152" s="69"/>
      <c r="FHP152" s="69"/>
      <c r="FHQ152" s="69"/>
      <c r="FHR152" s="69"/>
      <c r="FHS152" s="69"/>
      <c r="FHT152" s="69"/>
      <c r="FHU152" s="64"/>
      <c r="FHV152" s="56"/>
      <c r="FHW152" s="63"/>
      <c r="FHX152" s="63"/>
      <c r="FHY152" s="68"/>
      <c r="FHZ152" s="70"/>
      <c r="FIA152" s="69"/>
      <c r="FIB152" s="69"/>
      <c r="FIC152" s="69"/>
      <c r="FID152" s="69"/>
      <c r="FIE152" s="69"/>
      <c r="FIF152" s="69"/>
      <c r="FIG152" s="69"/>
      <c r="FIH152" s="69"/>
      <c r="FII152" s="69"/>
      <c r="FIJ152" s="69"/>
      <c r="FIK152" s="64"/>
      <c r="FIL152" s="56"/>
      <c r="FIM152" s="63"/>
      <c r="FIN152" s="63"/>
      <c r="FIO152" s="68"/>
      <c r="FIP152" s="70"/>
      <c r="FIQ152" s="69"/>
      <c r="FIR152" s="69"/>
      <c r="FIS152" s="69"/>
      <c r="FIT152" s="69"/>
      <c r="FIU152" s="69"/>
      <c r="FIV152" s="69"/>
      <c r="FIW152" s="69"/>
      <c r="FIX152" s="69"/>
      <c r="FIY152" s="69"/>
      <c r="FIZ152" s="69"/>
      <c r="FJA152" s="64"/>
      <c r="FJB152" s="56"/>
      <c r="FJC152" s="63"/>
      <c r="FJD152" s="63"/>
      <c r="FJE152" s="68"/>
      <c r="FJF152" s="70"/>
      <c r="FJG152" s="69"/>
      <c r="FJH152" s="69"/>
      <c r="FJI152" s="69"/>
      <c r="FJJ152" s="69"/>
      <c r="FJK152" s="69"/>
      <c r="FJL152" s="69"/>
      <c r="FJM152" s="69"/>
      <c r="FJN152" s="69"/>
      <c r="FJO152" s="69"/>
      <c r="FJP152" s="69"/>
      <c r="FJQ152" s="64"/>
      <c r="FJR152" s="56"/>
      <c r="FJS152" s="63"/>
      <c r="FJT152" s="63"/>
      <c r="FJU152" s="68"/>
      <c r="FJV152" s="70"/>
      <c r="FJW152" s="69"/>
      <c r="FJX152" s="69"/>
      <c r="FJY152" s="69"/>
      <c r="FJZ152" s="69"/>
      <c r="FKA152" s="69"/>
      <c r="FKB152" s="69"/>
      <c r="FKC152" s="69"/>
      <c r="FKD152" s="69"/>
      <c r="FKE152" s="69"/>
      <c r="FKF152" s="69"/>
      <c r="FKG152" s="64"/>
      <c r="FKH152" s="56"/>
      <c r="FKI152" s="63"/>
      <c r="FKJ152" s="63"/>
      <c r="FKK152" s="68"/>
      <c r="FKL152" s="70"/>
      <c r="FKM152" s="69"/>
      <c r="FKN152" s="69"/>
      <c r="FKO152" s="69"/>
      <c r="FKP152" s="69"/>
      <c r="FKQ152" s="69"/>
      <c r="FKR152" s="69"/>
      <c r="FKS152" s="69"/>
      <c r="FKT152" s="69"/>
      <c r="FKU152" s="69"/>
      <c r="FKV152" s="69"/>
      <c r="FKW152" s="64"/>
      <c r="FKX152" s="56"/>
      <c r="FKY152" s="63"/>
      <c r="FKZ152" s="63"/>
      <c r="FLA152" s="68"/>
      <c r="FLB152" s="70"/>
      <c r="FLC152" s="69"/>
      <c r="FLD152" s="69"/>
      <c r="FLE152" s="69"/>
      <c r="FLF152" s="69"/>
      <c r="FLG152" s="69"/>
      <c r="FLH152" s="69"/>
      <c r="FLI152" s="69"/>
      <c r="FLJ152" s="69"/>
      <c r="FLK152" s="69"/>
      <c r="FLL152" s="69"/>
      <c r="FLM152" s="64"/>
      <c r="FLN152" s="56"/>
      <c r="FLO152" s="63"/>
      <c r="FLP152" s="63"/>
      <c r="FLQ152" s="68"/>
      <c r="FLR152" s="70"/>
      <c r="FLS152" s="69"/>
      <c r="FLT152" s="69"/>
      <c r="FLU152" s="69"/>
      <c r="FLV152" s="69"/>
      <c r="FLW152" s="69"/>
      <c r="FLX152" s="69"/>
      <c r="FLY152" s="69"/>
      <c r="FLZ152" s="69"/>
      <c r="FMA152" s="69"/>
      <c r="FMB152" s="69"/>
      <c r="FMC152" s="64"/>
      <c r="FMD152" s="56"/>
      <c r="FME152" s="63"/>
      <c r="FMF152" s="63"/>
      <c r="FMG152" s="68"/>
      <c r="FMH152" s="70"/>
      <c r="FMI152" s="69"/>
      <c r="FMJ152" s="69"/>
      <c r="FMK152" s="69"/>
      <c r="FML152" s="69"/>
      <c r="FMM152" s="69"/>
      <c r="FMN152" s="69"/>
      <c r="FMO152" s="69"/>
      <c r="FMP152" s="69"/>
      <c r="FMQ152" s="69"/>
      <c r="FMR152" s="69"/>
      <c r="FMS152" s="64"/>
      <c r="FMT152" s="56"/>
      <c r="FMU152" s="63"/>
      <c r="FMV152" s="63"/>
      <c r="FMW152" s="68"/>
      <c r="FMX152" s="70"/>
      <c r="FMY152" s="69"/>
      <c r="FMZ152" s="69"/>
      <c r="FNA152" s="69"/>
      <c r="FNB152" s="69"/>
      <c r="FNC152" s="69"/>
      <c r="FND152" s="69"/>
      <c r="FNE152" s="69"/>
      <c r="FNF152" s="69"/>
      <c r="FNG152" s="69"/>
      <c r="FNH152" s="69"/>
      <c r="FNI152" s="64"/>
      <c r="FNJ152" s="56"/>
      <c r="FNK152" s="63"/>
      <c r="FNL152" s="63"/>
      <c r="FNM152" s="68"/>
      <c r="FNN152" s="70"/>
      <c r="FNO152" s="69"/>
      <c r="FNP152" s="69"/>
      <c r="FNQ152" s="69"/>
      <c r="FNR152" s="69"/>
      <c r="FNS152" s="69"/>
      <c r="FNT152" s="69"/>
      <c r="FNU152" s="69"/>
      <c r="FNV152" s="69"/>
      <c r="FNW152" s="69"/>
      <c r="FNX152" s="69"/>
      <c r="FNY152" s="64"/>
      <c r="FNZ152" s="56"/>
      <c r="FOA152" s="63"/>
      <c r="FOB152" s="63"/>
      <c r="FOC152" s="68"/>
      <c r="FOD152" s="70"/>
      <c r="FOE152" s="69"/>
      <c r="FOF152" s="69"/>
      <c r="FOG152" s="69"/>
      <c r="FOH152" s="69"/>
      <c r="FOI152" s="69"/>
      <c r="FOJ152" s="69"/>
      <c r="FOK152" s="69"/>
      <c r="FOL152" s="69"/>
      <c r="FOM152" s="69"/>
      <c r="FON152" s="69"/>
      <c r="FOO152" s="64"/>
      <c r="FOP152" s="56"/>
      <c r="FOQ152" s="63"/>
      <c r="FOR152" s="63"/>
      <c r="FOS152" s="68"/>
      <c r="FOT152" s="70"/>
      <c r="FOU152" s="69"/>
      <c r="FOV152" s="69"/>
      <c r="FOW152" s="69"/>
      <c r="FOX152" s="69"/>
      <c r="FOY152" s="69"/>
      <c r="FOZ152" s="69"/>
      <c r="FPA152" s="69"/>
      <c r="FPB152" s="69"/>
      <c r="FPC152" s="69"/>
      <c r="FPD152" s="69"/>
      <c r="FPE152" s="64"/>
      <c r="FPF152" s="56"/>
      <c r="FPG152" s="63"/>
      <c r="FPH152" s="63"/>
      <c r="FPI152" s="68"/>
      <c r="FPJ152" s="70"/>
      <c r="FPK152" s="69"/>
      <c r="FPL152" s="69"/>
      <c r="FPM152" s="69"/>
      <c r="FPN152" s="69"/>
      <c r="FPO152" s="69"/>
      <c r="FPP152" s="69"/>
      <c r="FPQ152" s="69"/>
      <c r="FPR152" s="69"/>
      <c r="FPS152" s="69"/>
      <c r="FPT152" s="69"/>
      <c r="FPU152" s="64"/>
      <c r="FPV152" s="56"/>
      <c r="FPW152" s="63"/>
      <c r="FPX152" s="63"/>
      <c r="FPY152" s="68"/>
      <c r="FPZ152" s="70"/>
      <c r="FQA152" s="69"/>
      <c r="FQB152" s="69"/>
      <c r="FQC152" s="69"/>
      <c r="FQD152" s="69"/>
      <c r="FQE152" s="69"/>
      <c r="FQF152" s="69"/>
      <c r="FQG152" s="69"/>
      <c r="FQH152" s="69"/>
      <c r="FQI152" s="69"/>
      <c r="FQJ152" s="69"/>
      <c r="FQK152" s="64"/>
      <c r="FQL152" s="56"/>
      <c r="FQM152" s="63"/>
      <c r="FQN152" s="63"/>
      <c r="FQO152" s="68"/>
      <c r="FQP152" s="70"/>
      <c r="FQQ152" s="69"/>
      <c r="FQR152" s="69"/>
      <c r="FQS152" s="69"/>
      <c r="FQT152" s="69"/>
      <c r="FQU152" s="69"/>
      <c r="FQV152" s="69"/>
      <c r="FQW152" s="69"/>
      <c r="FQX152" s="69"/>
      <c r="FQY152" s="69"/>
      <c r="FQZ152" s="69"/>
      <c r="FRA152" s="64"/>
      <c r="FRB152" s="56"/>
      <c r="FRC152" s="63"/>
      <c r="FRD152" s="63"/>
      <c r="FRE152" s="68"/>
      <c r="FRF152" s="70"/>
      <c r="FRG152" s="69"/>
      <c r="FRH152" s="69"/>
      <c r="FRI152" s="69"/>
      <c r="FRJ152" s="69"/>
      <c r="FRK152" s="69"/>
      <c r="FRL152" s="69"/>
      <c r="FRM152" s="69"/>
      <c r="FRN152" s="69"/>
      <c r="FRO152" s="69"/>
      <c r="FRP152" s="69"/>
      <c r="FRQ152" s="64"/>
      <c r="FRR152" s="56"/>
      <c r="FRS152" s="63"/>
      <c r="FRT152" s="63"/>
      <c r="FRU152" s="68"/>
      <c r="FRV152" s="70"/>
      <c r="FRW152" s="69"/>
      <c r="FRX152" s="69"/>
      <c r="FRY152" s="69"/>
      <c r="FRZ152" s="69"/>
      <c r="FSA152" s="69"/>
      <c r="FSB152" s="69"/>
      <c r="FSC152" s="69"/>
      <c r="FSD152" s="69"/>
      <c r="FSE152" s="69"/>
      <c r="FSF152" s="69"/>
      <c r="FSG152" s="64"/>
      <c r="FSH152" s="56"/>
      <c r="FSI152" s="63"/>
      <c r="FSJ152" s="63"/>
      <c r="FSK152" s="68"/>
      <c r="FSL152" s="70"/>
      <c r="FSM152" s="69"/>
      <c r="FSN152" s="69"/>
      <c r="FSO152" s="69"/>
      <c r="FSP152" s="69"/>
      <c r="FSQ152" s="69"/>
      <c r="FSR152" s="69"/>
      <c r="FSS152" s="69"/>
      <c r="FST152" s="69"/>
      <c r="FSU152" s="69"/>
      <c r="FSV152" s="69"/>
      <c r="FSW152" s="64"/>
      <c r="FSX152" s="56"/>
      <c r="FSY152" s="63"/>
      <c r="FSZ152" s="63"/>
      <c r="FTA152" s="68"/>
      <c r="FTB152" s="70"/>
      <c r="FTC152" s="69"/>
      <c r="FTD152" s="69"/>
      <c r="FTE152" s="69"/>
      <c r="FTF152" s="69"/>
      <c r="FTG152" s="69"/>
      <c r="FTH152" s="69"/>
      <c r="FTI152" s="69"/>
      <c r="FTJ152" s="69"/>
      <c r="FTK152" s="69"/>
      <c r="FTL152" s="69"/>
      <c r="FTM152" s="64"/>
      <c r="FTN152" s="56"/>
      <c r="FTO152" s="63"/>
      <c r="FTP152" s="63"/>
      <c r="FTQ152" s="68"/>
      <c r="FTR152" s="70"/>
      <c r="FTS152" s="69"/>
      <c r="FTT152" s="69"/>
      <c r="FTU152" s="69"/>
      <c r="FTV152" s="69"/>
      <c r="FTW152" s="69"/>
      <c r="FTX152" s="69"/>
      <c r="FTY152" s="69"/>
      <c r="FTZ152" s="69"/>
      <c r="FUA152" s="69"/>
      <c r="FUB152" s="69"/>
      <c r="FUC152" s="64"/>
      <c r="FUD152" s="56"/>
      <c r="FUE152" s="63"/>
      <c r="FUF152" s="63"/>
      <c r="FUG152" s="68"/>
      <c r="FUH152" s="70"/>
      <c r="FUI152" s="69"/>
      <c r="FUJ152" s="69"/>
      <c r="FUK152" s="69"/>
      <c r="FUL152" s="69"/>
      <c r="FUM152" s="69"/>
      <c r="FUN152" s="69"/>
      <c r="FUO152" s="69"/>
      <c r="FUP152" s="69"/>
      <c r="FUQ152" s="69"/>
      <c r="FUR152" s="69"/>
      <c r="FUS152" s="64"/>
      <c r="FUT152" s="56"/>
      <c r="FUU152" s="63"/>
      <c r="FUV152" s="63"/>
      <c r="FUW152" s="68"/>
      <c r="FUX152" s="70"/>
      <c r="FUY152" s="69"/>
      <c r="FUZ152" s="69"/>
      <c r="FVA152" s="69"/>
      <c r="FVB152" s="69"/>
      <c r="FVC152" s="69"/>
      <c r="FVD152" s="69"/>
      <c r="FVE152" s="69"/>
      <c r="FVF152" s="69"/>
      <c r="FVG152" s="69"/>
      <c r="FVH152" s="69"/>
      <c r="FVI152" s="64"/>
      <c r="FVJ152" s="56"/>
      <c r="FVK152" s="63"/>
      <c r="FVL152" s="63"/>
      <c r="FVM152" s="68"/>
      <c r="FVN152" s="70"/>
      <c r="FVO152" s="69"/>
      <c r="FVP152" s="69"/>
      <c r="FVQ152" s="69"/>
      <c r="FVR152" s="69"/>
      <c r="FVS152" s="69"/>
      <c r="FVT152" s="69"/>
      <c r="FVU152" s="69"/>
      <c r="FVV152" s="69"/>
      <c r="FVW152" s="69"/>
      <c r="FVX152" s="69"/>
      <c r="FVY152" s="64"/>
      <c r="FVZ152" s="56"/>
      <c r="FWA152" s="63"/>
      <c r="FWB152" s="63"/>
      <c r="FWC152" s="68"/>
      <c r="FWD152" s="70"/>
      <c r="FWE152" s="69"/>
      <c r="FWF152" s="69"/>
      <c r="FWG152" s="69"/>
      <c r="FWH152" s="69"/>
      <c r="FWI152" s="69"/>
      <c r="FWJ152" s="69"/>
      <c r="FWK152" s="69"/>
      <c r="FWL152" s="69"/>
      <c r="FWM152" s="69"/>
      <c r="FWN152" s="69"/>
      <c r="FWO152" s="64"/>
      <c r="FWP152" s="56"/>
      <c r="FWQ152" s="63"/>
      <c r="FWR152" s="63"/>
      <c r="FWS152" s="68"/>
      <c r="FWT152" s="70"/>
      <c r="FWU152" s="69"/>
      <c r="FWV152" s="69"/>
      <c r="FWW152" s="69"/>
      <c r="FWX152" s="69"/>
      <c r="FWY152" s="69"/>
      <c r="FWZ152" s="69"/>
      <c r="FXA152" s="69"/>
      <c r="FXB152" s="69"/>
      <c r="FXC152" s="69"/>
      <c r="FXD152" s="69"/>
      <c r="FXE152" s="64"/>
      <c r="FXF152" s="56"/>
      <c r="FXG152" s="63"/>
      <c r="FXH152" s="63"/>
      <c r="FXI152" s="68"/>
      <c r="FXJ152" s="70"/>
      <c r="FXK152" s="69"/>
      <c r="FXL152" s="69"/>
      <c r="FXM152" s="69"/>
      <c r="FXN152" s="69"/>
      <c r="FXO152" s="69"/>
      <c r="FXP152" s="69"/>
      <c r="FXQ152" s="69"/>
      <c r="FXR152" s="69"/>
      <c r="FXS152" s="69"/>
      <c r="FXT152" s="69"/>
      <c r="FXU152" s="64"/>
      <c r="FXV152" s="56"/>
      <c r="FXW152" s="63"/>
      <c r="FXX152" s="63"/>
      <c r="FXY152" s="68"/>
      <c r="FXZ152" s="70"/>
      <c r="FYA152" s="69"/>
      <c r="FYB152" s="69"/>
      <c r="FYC152" s="69"/>
      <c r="FYD152" s="69"/>
      <c r="FYE152" s="69"/>
      <c r="FYF152" s="69"/>
      <c r="FYG152" s="69"/>
      <c r="FYH152" s="69"/>
      <c r="FYI152" s="69"/>
      <c r="FYJ152" s="69"/>
      <c r="FYK152" s="64"/>
      <c r="FYL152" s="56"/>
      <c r="FYM152" s="63"/>
      <c r="FYN152" s="63"/>
      <c r="FYO152" s="68"/>
      <c r="FYP152" s="70"/>
      <c r="FYQ152" s="69"/>
      <c r="FYR152" s="69"/>
      <c r="FYS152" s="69"/>
      <c r="FYT152" s="69"/>
      <c r="FYU152" s="69"/>
      <c r="FYV152" s="69"/>
      <c r="FYW152" s="69"/>
      <c r="FYX152" s="69"/>
      <c r="FYY152" s="69"/>
      <c r="FYZ152" s="69"/>
      <c r="FZA152" s="64"/>
      <c r="FZB152" s="56"/>
      <c r="FZC152" s="63"/>
      <c r="FZD152" s="63"/>
      <c r="FZE152" s="68"/>
      <c r="FZF152" s="70"/>
      <c r="FZG152" s="69"/>
      <c r="FZH152" s="69"/>
      <c r="FZI152" s="69"/>
      <c r="FZJ152" s="69"/>
      <c r="FZK152" s="69"/>
      <c r="FZL152" s="69"/>
      <c r="FZM152" s="69"/>
      <c r="FZN152" s="69"/>
      <c r="FZO152" s="69"/>
      <c r="FZP152" s="69"/>
      <c r="FZQ152" s="64"/>
      <c r="FZR152" s="56"/>
      <c r="FZS152" s="63"/>
      <c r="FZT152" s="63"/>
      <c r="FZU152" s="68"/>
      <c r="FZV152" s="70"/>
      <c r="FZW152" s="69"/>
      <c r="FZX152" s="69"/>
      <c r="FZY152" s="69"/>
      <c r="FZZ152" s="69"/>
      <c r="GAA152" s="69"/>
      <c r="GAB152" s="69"/>
      <c r="GAC152" s="69"/>
      <c r="GAD152" s="69"/>
      <c r="GAE152" s="69"/>
      <c r="GAF152" s="69"/>
      <c r="GAG152" s="64"/>
      <c r="GAH152" s="56"/>
      <c r="GAI152" s="63"/>
      <c r="GAJ152" s="63"/>
      <c r="GAK152" s="68"/>
      <c r="GAL152" s="70"/>
      <c r="GAM152" s="69"/>
      <c r="GAN152" s="69"/>
      <c r="GAO152" s="69"/>
      <c r="GAP152" s="69"/>
      <c r="GAQ152" s="69"/>
      <c r="GAR152" s="69"/>
      <c r="GAS152" s="69"/>
      <c r="GAT152" s="69"/>
      <c r="GAU152" s="69"/>
      <c r="GAV152" s="69"/>
      <c r="GAW152" s="64"/>
      <c r="GAX152" s="56"/>
      <c r="GAY152" s="63"/>
      <c r="GAZ152" s="63"/>
      <c r="GBA152" s="68"/>
      <c r="GBB152" s="70"/>
      <c r="GBC152" s="69"/>
      <c r="GBD152" s="69"/>
      <c r="GBE152" s="69"/>
      <c r="GBF152" s="69"/>
      <c r="GBG152" s="69"/>
      <c r="GBH152" s="69"/>
      <c r="GBI152" s="69"/>
      <c r="GBJ152" s="69"/>
      <c r="GBK152" s="69"/>
      <c r="GBL152" s="69"/>
      <c r="GBM152" s="64"/>
      <c r="GBN152" s="56"/>
      <c r="GBO152" s="63"/>
      <c r="GBP152" s="63"/>
      <c r="GBQ152" s="68"/>
      <c r="GBR152" s="70"/>
      <c r="GBS152" s="69"/>
      <c r="GBT152" s="69"/>
      <c r="GBU152" s="69"/>
      <c r="GBV152" s="69"/>
      <c r="GBW152" s="69"/>
      <c r="GBX152" s="69"/>
      <c r="GBY152" s="69"/>
      <c r="GBZ152" s="69"/>
      <c r="GCA152" s="69"/>
      <c r="GCB152" s="69"/>
      <c r="GCC152" s="64"/>
      <c r="GCD152" s="56"/>
      <c r="GCE152" s="63"/>
      <c r="GCF152" s="63"/>
      <c r="GCG152" s="68"/>
      <c r="GCH152" s="70"/>
      <c r="GCI152" s="69"/>
      <c r="GCJ152" s="69"/>
      <c r="GCK152" s="69"/>
      <c r="GCL152" s="69"/>
      <c r="GCM152" s="69"/>
      <c r="GCN152" s="69"/>
      <c r="GCO152" s="69"/>
      <c r="GCP152" s="69"/>
      <c r="GCQ152" s="69"/>
      <c r="GCR152" s="69"/>
      <c r="GCS152" s="64"/>
      <c r="GCT152" s="56"/>
      <c r="GCU152" s="63"/>
      <c r="GCV152" s="63"/>
      <c r="GCW152" s="68"/>
      <c r="GCX152" s="70"/>
      <c r="GCY152" s="69"/>
      <c r="GCZ152" s="69"/>
      <c r="GDA152" s="69"/>
      <c r="GDB152" s="69"/>
      <c r="GDC152" s="69"/>
      <c r="GDD152" s="69"/>
      <c r="GDE152" s="69"/>
      <c r="GDF152" s="69"/>
      <c r="GDG152" s="69"/>
      <c r="GDH152" s="69"/>
      <c r="GDI152" s="64"/>
      <c r="GDJ152" s="56"/>
      <c r="GDK152" s="63"/>
      <c r="GDL152" s="63"/>
      <c r="GDM152" s="68"/>
      <c r="GDN152" s="70"/>
      <c r="GDO152" s="69"/>
      <c r="GDP152" s="69"/>
      <c r="GDQ152" s="69"/>
      <c r="GDR152" s="69"/>
      <c r="GDS152" s="69"/>
      <c r="GDT152" s="69"/>
      <c r="GDU152" s="69"/>
      <c r="GDV152" s="69"/>
      <c r="GDW152" s="69"/>
      <c r="GDX152" s="69"/>
      <c r="GDY152" s="64"/>
      <c r="GDZ152" s="56"/>
      <c r="GEA152" s="63"/>
      <c r="GEB152" s="63"/>
      <c r="GEC152" s="68"/>
      <c r="GED152" s="70"/>
      <c r="GEE152" s="69"/>
      <c r="GEF152" s="69"/>
      <c r="GEG152" s="69"/>
      <c r="GEH152" s="69"/>
      <c r="GEI152" s="69"/>
      <c r="GEJ152" s="69"/>
      <c r="GEK152" s="69"/>
      <c r="GEL152" s="69"/>
      <c r="GEM152" s="69"/>
      <c r="GEN152" s="69"/>
      <c r="GEO152" s="64"/>
      <c r="GEP152" s="56"/>
      <c r="GEQ152" s="63"/>
      <c r="GER152" s="63"/>
      <c r="GES152" s="68"/>
      <c r="GET152" s="70"/>
      <c r="GEU152" s="69"/>
      <c r="GEV152" s="69"/>
      <c r="GEW152" s="69"/>
      <c r="GEX152" s="69"/>
      <c r="GEY152" s="69"/>
      <c r="GEZ152" s="69"/>
      <c r="GFA152" s="69"/>
      <c r="GFB152" s="69"/>
      <c r="GFC152" s="69"/>
      <c r="GFD152" s="69"/>
      <c r="GFE152" s="64"/>
      <c r="GFF152" s="56"/>
      <c r="GFG152" s="63"/>
      <c r="GFH152" s="63"/>
      <c r="GFI152" s="68"/>
      <c r="GFJ152" s="70"/>
      <c r="GFK152" s="69"/>
      <c r="GFL152" s="69"/>
      <c r="GFM152" s="69"/>
      <c r="GFN152" s="69"/>
      <c r="GFO152" s="69"/>
      <c r="GFP152" s="69"/>
      <c r="GFQ152" s="69"/>
      <c r="GFR152" s="69"/>
      <c r="GFS152" s="69"/>
      <c r="GFT152" s="69"/>
      <c r="GFU152" s="64"/>
      <c r="GFV152" s="56"/>
      <c r="GFW152" s="63"/>
      <c r="GFX152" s="63"/>
      <c r="GFY152" s="68"/>
      <c r="GFZ152" s="70"/>
      <c r="GGA152" s="69"/>
      <c r="GGB152" s="69"/>
      <c r="GGC152" s="69"/>
      <c r="GGD152" s="69"/>
      <c r="GGE152" s="69"/>
      <c r="GGF152" s="69"/>
      <c r="GGG152" s="69"/>
      <c r="GGH152" s="69"/>
      <c r="GGI152" s="69"/>
      <c r="GGJ152" s="69"/>
      <c r="GGK152" s="64"/>
      <c r="GGL152" s="56"/>
      <c r="GGM152" s="63"/>
      <c r="GGN152" s="63"/>
      <c r="GGO152" s="68"/>
      <c r="GGP152" s="70"/>
      <c r="GGQ152" s="69"/>
      <c r="GGR152" s="69"/>
      <c r="GGS152" s="69"/>
      <c r="GGT152" s="69"/>
      <c r="GGU152" s="69"/>
      <c r="GGV152" s="69"/>
      <c r="GGW152" s="69"/>
      <c r="GGX152" s="69"/>
      <c r="GGY152" s="69"/>
      <c r="GGZ152" s="69"/>
      <c r="GHA152" s="64"/>
      <c r="GHB152" s="56"/>
      <c r="GHC152" s="63"/>
      <c r="GHD152" s="63"/>
      <c r="GHE152" s="68"/>
      <c r="GHF152" s="70"/>
      <c r="GHG152" s="69"/>
      <c r="GHH152" s="69"/>
      <c r="GHI152" s="69"/>
      <c r="GHJ152" s="69"/>
      <c r="GHK152" s="69"/>
      <c r="GHL152" s="69"/>
      <c r="GHM152" s="69"/>
      <c r="GHN152" s="69"/>
      <c r="GHO152" s="69"/>
      <c r="GHP152" s="69"/>
      <c r="GHQ152" s="64"/>
      <c r="GHR152" s="56"/>
      <c r="GHS152" s="63"/>
      <c r="GHT152" s="63"/>
      <c r="GHU152" s="68"/>
      <c r="GHV152" s="70"/>
      <c r="GHW152" s="69"/>
      <c r="GHX152" s="69"/>
      <c r="GHY152" s="69"/>
      <c r="GHZ152" s="69"/>
      <c r="GIA152" s="69"/>
      <c r="GIB152" s="69"/>
      <c r="GIC152" s="69"/>
      <c r="GID152" s="69"/>
      <c r="GIE152" s="69"/>
      <c r="GIF152" s="69"/>
      <c r="GIG152" s="64"/>
      <c r="GIH152" s="56"/>
      <c r="GII152" s="63"/>
      <c r="GIJ152" s="63"/>
      <c r="GIK152" s="68"/>
      <c r="GIL152" s="70"/>
      <c r="GIM152" s="69"/>
      <c r="GIN152" s="69"/>
      <c r="GIO152" s="69"/>
      <c r="GIP152" s="69"/>
      <c r="GIQ152" s="69"/>
      <c r="GIR152" s="69"/>
      <c r="GIS152" s="69"/>
      <c r="GIT152" s="69"/>
      <c r="GIU152" s="69"/>
      <c r="GIV152" s="69"/>
      <c r="GIW152" s="64"/>
      <c r="GIX152" s="56"/>
      <c r="GIY152" s="63"/>
      <c r="GIZ152" s="63"/>
      <c r="GJA152" s="68"/>
      <c r="GJB152" s="70"/>
      <c r="GJC152" s="69"/>
      <c r="GJD152" s="69"/>
      <c r="GJE152" s="69"/>
      <c r="GJF152" s="69"/>
      <c r="GJG152" s="69"/>
      <c r="GJH152" s="69"/>
      <c r="GJI152" s="69"/>
      <c r="GJJ152" s="69"/>
      <c r="GJK152" s="69"/>
      <c r="GJL152" s="69"/>
      <c r="GJM152" s="64"/>
      <c r="GJN152" s="56"/>
      <c r="GJO152" s="63"/>
      <c r="GJP152" s="63"/>
      <c r="GJQ152" s="68"/>
      <c r="GJR152" s="70"/>
      <c r="GJS152" s="69"/>
      <c r="GJT152" s="69"/>
      <c r="GJU152" s="69"/>
      <c r="GJV152" s="69"/>
      <c r="GJW152" s="69"/>
      <c r="GJX152" s="69"/>
      <c r="GJY152" s="69"/>
      <c r="GJZ152" s="69"/>
      <c r="GKA152" s="69"/>
      <c r="GKB152" s="69"/>
      <c r="GKC152" s="64"/>
      <c r="GKD152" s="56"/>
      <c r="GKE152" s="63"/>
      <c r="GKF152" s="63"/>
      <c r="GKG152" s="68"/>
      <c r="GKH152" s="70"/>
      <c r="GKI152" s="69"/>
      <c r="GKJ152" s="69"/>
      <c r="GKK152" s="69"/>
      <c r="GKL152" s="69"/>
      <c r="GKM152" s="69"/>
      <c r="GKN152" s="69"/>
      <c r="GKO152" s="69"/>
      <c r="GKP152" s="69"/>
      <c r="GKQ152" s="69"/>
      <c r="GKR152" s="69"/>
      <c r="GKS152" s="64"/>
      <c r="GKT152" s="56"/>
      <c r="GKU152" s="63"/>
      <c r="GKV152" s="63"/>
      <c r="GKW152" s="68"/>
      <c r="GKX152" s="70"/>
      <c r="GKY152" s="69"/>
      <c r="GKZ152" s="69"/>
      <c r="GLA152" s="69"/>
      <c r="GLB152" s="69"/>
      <c r="GLC152" s="69"/>
      <c r="GLD152" s="69"/>
      <c r="GLE152" s="69"/>
      <c r="GLF152" s="69"/>
      <c r="GLG152" s="69"/>
      <c r="GLH152" s="69"/>
      <c r="GLI152" s="64"/>
      <c r="GLJ152" s="56"/>
      <c r="GLK152" s="63"/>
      <c r="GLL152" s="63"/>
      <c r="GLM152" s="68"/>
      <c r="GLN152" s="70"/>
      <c r="GLO152" s="69"/>
      <c r="GLP152" s="69"/>
      <c r="GLQ152" s="69"/>
      <c r="GLR152" s="69"/>
      <c r="GLS152" s="69"/>
      <c r="GLT152" s="69"/>
      <c r="GLU152" s="69"/>
      <c r="GLV152" s="69"/>
      <c r="GLW152" s="69"/>
      <c r="GLX152" s="69"/>
      <c r="GLY152" s="64"/>
      <c r="GLZ152" s="56"/>
      <c r="GMA152" s="63"/>
      <c r="GMB152" s="63"/>
      <c r="GMC152" s="68"/>
      <c r="GMD152" s="70"/>
      <c r="GME152" s="69"/>
      <c r="GMF152" s="69"/>
      <c r="GMG152" s="69"/>
      <c r="GMH152" s="69"/>
      <c r="GMI152" s="69"/>
      <c r="GMJ152" s="69"/>
      <c r="GMK152" s="69"/>
      <c r="GML152" s="69"/>
      <c r="GMM152" s="69"/>
      <c r="GMN152" s="69"/>
      <c r="GMO152" s="64"/>
      <c r="GMP152" s="56"/>
      <c r="GMQ152" s="63"/>
      <c r="GMR152" s="63"/>
      <c r="GMS152" s="68"/>
      <c r="GMT152" s="70"/>
      <c r="GMU152" s="69"/>
      <c r="GMV152" s="69"/>
      <c r="GMW152" s="69"/>
      <c r="GMX152" s="69"/>
      <c r="GMY152" s="69"/>
      <c r="GMZ152" s="69"/>
      <c r="GNA152" s="69"/>
      <c r="GNB152" s="69"/>
      <c r="GNC152" s="69"/>
      <c r="GND152" s="69"/>
      <c r="GNE152" s="64"/>
      <c r="GNF152" s="56"/>
      <c r="GNG152" s="63"/>
      <c r="GNH152" s="63"/>
      <c r="GNI152" s="68"/>
      <c r="GNJ152" s="70"/>
      <c r="GNK152" s="69"/>
      <c r="GNL152" s="69"/>
      <c r="GNM152" s="69"/>
      <c r="GNN152" s="69"/>
      <c r="GNO152" s="69"/>
      <c r="GNP152" s="69"/>
      <c r="GNQ152" s="69"/>
      <c r="GNR152" s="69"/>
      <c r="GNS152" s="69"/>
      <c r="GNT152" s="69"/>
      <c r="GNU152" s="64"/>
      <c r="GNV152" s="56"/>
      <c r="GNW152" s="63"/>
      <c r="GNX152" s="63"/>
      <c r="GNY152" s="68"/>
      <c r="GNZ152" s="70"/>
      <c r="GOA152" s="69"/>
      <c r="GOB152" s="69"/>
      <c r="GOC152" s="69"/>
      <c r="GOD152" s="69"/>
      <c r="GOE152" s="69"/>
      <c r="GOF152" s="69"/>
      <c r="GOG152" s="69"/>
      <c r="GOH152" s="69"/>
      <c r="GOI152" s="69"/>
      <c r="GOJ152" s="69"/>
      <c r="GOK152" s="64"/>
      <c r="GOL152" s="56"/>
      <c r="GOM152" s="63"/>
      <c r="GON152" s="63"/>
      <c r="GOO152" s="68"/>
      <c r="GOP152" s="70"/>
      <c r="GOQ152" s="69"/>
      <c r="GOR152" s="69"/>
      <c r="GOS152" s="69"/>
      <c r="GOT152" s="69"/>
      <c r="GOU152" s="69"/>
      <c r="GOV152" s="69"/>
      <c r="GOW152" s="69"/>
      <c r="GOX152" s="69"/>
      <c r="GOY152" s="69"/>
      <c r="GOZ152" s="69"/>
      <c r="GPA152" s="64"/>
      <c r="GPB152" s="56"/>
      <c r="GPC152" s="63"/>
      <c r="GPD152" s="63"/>
      <c r="GPE152" s="68"/>
      <c r="GPF152" s="70"/>
      <c r="GPG152" s="69"/>
      <c r="GPH152" s="69"/>
      <c r="GPI152" s="69"/>
      <c r="GPJ152" s="69"/>
      <c r="GPK152" s="69"/>
      <c r="GPL152" s="69"/>
      <c r="GPM152" s="69"/>
      <c r="GPN152" s="69"/>
      <c r="GPO152" s="69"/>
      <c r="GPP152" s="69"/>
      <c r="GPQ152" s="64"/>
      <c r="GPR152" s="56"/>
      <c r="GPS152" s="63"/>
      <c r="GPT152" s="63"/>
      <c r="GPU152" s="68"/>
      <c r="GPV152" s="70"/>
      <c r="GPW152" s="69"/>
      <c r="GPX152" s="69"/>
      <c r="GPY152" s="69"/>
      <c r="GPZ152" s="69"/>
      <c r="GQA152" s="69"/>
      <c r="GQB152" s="69"/>
      <c r="GQC152" s="69"/>
      <c r="GQD152" s="69"/>
      <c r="GQE152" s="69"/>
      <c r="GQF152" s="69"/>
      <c r="GQG152" s="64"/>
      <c r="GQH152" s="56"/>
      <c r="GQI152" s="63"/>
      <c r="GQJ152" s="63"/>
      <c r="GQK152" s="68"/>
      <c r="GQL152" s="70"/>
      <c r="GQM152" s="69"/>
      <c r="GQN152" s="69"/>
      <c r="GQO152" s="69"/>
      <c r="GQP152" s="69"/>
      <c r="GQQ152" s="69"/>
      <c r="GQR152" s="69"/>
      <c r="GQS152" s="69"/>
      <c r="GQT152" s="69"/>
      <c r="GQU152" s="69"/>
      <c r="GQV152" s="69"/>
      <c r="GQW152" s="64"/>
      <c r="GQX152" s="56"/>
      <c r="GQY152" s="63"/>
      <c r="GQZ152" s="63"/>
      <c r="GRA152" s="68"/>
      <c r="GRB152" s="70"/>
      <c r="GRC152" s="69"/>
      <c r="GRD152" s="69"/>
      <c r="GRE152" s="69"/>
      <c r="GRF152" s="69"/>
      <c r="GRG152" s="69"/>
      <c r="GRH152" s="69"/>
      <c r="GRI152" s="69"/>
      <c r="GRJ152" s="69"/>
      <c r="GRK152" s="69"/>
      <c r="GRL152" s="69"/>
      <c r="GRM152" s="64"/>
      <c r="GRN152" s="56"/>
      <c r="GRO152" s="63"/>
      <c r="GRP152" s="63"/>
      <c r="GRQ152" s="68"/>
      <c r="GRR152" s="70"/>
      <c r="GRS152" s="69"/>
      <c r="GRT152" s="69"/>
      <c r="GRU152" s="69"/>
      <c r="GRV152" s="69"/>
      <c r="GRW152" s="69"/>
      <c r="GRX152" s="69"/>
      <c r="GRY152" s="69"/>
      <c r="GRZ152" s="69"/>
      <c r="GSA152" s="69"/>
      <c r="GSB152" s="69"/>
      <c r="GSC152" s="64"/>
      <c r="GSD152" s="56"/>
      <c r="GSE152" s="63"/>
      <c r="GSF152" s="63"/>
      <c r="GSG152" s="68"/>
      <c r="GSH152" s="70"/>
      <c r="GSI152" s="69"/>
      <c r="GSJ152" s="69"/>
      <c r="GSK152" s="69"/>
      <c r="GSL152" s="69"/>
      <c r="GSM152" s="69"/>
      <c r="GSN152" s="69"/>
      <c r="GSO152" s="69"/>
      <c r="GSP152" s="69"/>
      <c r="GSQ152" s="69"/>
      <c r="GSR152" s="69"/>
      <c r="GSS152" s="64"/>
      <c r="GST152" s="56"/>
      <c r="GSU152" s="63"/>
      <c r="GSV152" s="63"/>
      <c r="GSW152" s="68"/>
      <c r="GSX152" s="70"/>
      <c r="GSY152" s="69"/>
      <c r="GSZ152" s="69"/>
      <c r="GTA152" s="69"/>
      <c r="GTB152" s="69"/>
      <c r="GTC152" s="69"/>
      <c r="GTD152" s="69"/>
      <c r="GTE152" s="69"/>
      <c r="GTF152" s="69"/>
      <c r="GTG152" s="69"/>
      <c r="GTH152" s="69"/>
      <c r="GTI152" s="64"/>
      <c r="GTJ152" s="56"/>
      <c r="GTK152" s="63"/>
      <c r="GTL152" s="63"/>
      <c r="GTM152" s="68"/>
      <c r="GTN152" s="70"/>
      <c r="GTO152" s="69"/>
      <c r="GTP152" s="69"/>
      <c r="GTQ152" s="69"/>
      <c r="GTR152" s="69"/>
      <c r="GTS152" s="69"/>
      <c r="GTT152" s="69"/>
      <c r="GTU152" s="69"/>
      <c r="GTV152" s="69"/>
      <c r="GTW152" s="69"/>
      <c r="GTX152" s="69"/>
      <c r="GTY152" s="64"/>
      <c r="GTZ152" s="56"/>
      <c r="GUA152" s="63"/>
      <c r="GUB152" s="63"/>
      <c r="GUC152" s="68"/>
      <c r="GUD152" s="70"/>
      <c r="GUE152" s="69"/>
      <c r="GUF152" s="69"/>
      <c r="GUG152" s="69"/>
      <c r="GUH152" s="69"/>
      <c r="GUI152" s="69"/>
      <c r="GUJ152" s="69"/>
      <c r="GUK152" s="69"/>
      <c r="GUL152" s="69"/>
      <c r="GUM152" s="69"/>
      <c r="GUN152" s="69"/>
      <c r="GUO152" s="64"/>
      <c r="GUP152" s="56"/>
      <c r="GUQ152" s="63"/>
      <c r="GUR152" s="63"/>
      <c r="GUS152" s="68"/>
      <c r="GUT152" s="70"/>
      <c r="GUU152" s="69"/>
      <c r="GUV152" s="69"/>
      <c r="GUW152" s="69"/>
      <c r="GUX152" s="69"/>
      <c r="GUY152" s="69"/>
      <c r="GUZ152" s="69"/>
      <c r="GVA152" s="69"/>
      <c r="GVB152" s="69"/>
      <c r="GVC152" s="69"/>
      <c r="GVD152" s="69"/>
      <c r="GVE152" s="64"/>
      <c r="GVF152" s="56"/>
      <c r="GVG152" s="63"/>
      <c r="GVH152" s="63"/>
      <c r="GVI152" s="68"/>
      <c r="GVJ152" s="70"/>
      <c r="GVK152" s="69"/>
      <c r="GVL152" s="69"/>
      <c r="GVM152" s="69"/>
      <c r="GVN152" s="69"/>
      <c r="GVO152" s="69"/>
      <c r="GVP152" s="69"/>
      <c r="GVQ152" s="69"/>
      <c r="GVR152" s="69"/>
      <c r="GVS152" s="69"/>
      <c r="GVT152" s="69"/>
      <c r="GVU152" s="64"/>
      <c r="GVV152" s="56"/>
      <c r="GVW152" s="63"/>
      <c r="GVX152" s="63"/>
      <c r="GVY152" s="68"/>
      <c r="GVZ152" s="70"/>
      <c r="GWA152" s="69"/>
      <c r="GWB152" s="69"/>
      <c r="GWC152" s="69"/>
      <c r="GWD152" s="69"/>
      <c r="GWE152" s="69"/>
      <c r="GWF152" s="69"/>
      <c r="GWG152" s="69"/>
      <c r="GWH152" s="69"/>
      <c r="GWI152" s="69"/>
      <c r="GWJ152" s="69"/>
      <c r="GWK152" s="64"/>
      <c r="GWL152" s="56"/>
      <c r="GWM152" s="63"/>
      <c r="GWN152" s="63"/>
      <c r="GWO152" s="68"/>
      <c r="GWP152" s="70"/>
      <c r="GWQ152" s="69"/>
      <c r="GWR152" s="69"/>
      <c r="GWS152" s="69"/>
      <c r="GWT152" s="69"/>
      <c r="GWU152" s="69"/>
      <c r="GWV152" s="69"/>
      <c r="GWW152" s="69"/>
      <c r="GWX152" s="69"/>
      <c r="GWY152" s="69"/>
      <c r="GWZ152" s="69"/>
      <c r="GXA152" s="64"/>
      <c r="GXB152" s="56"/>
      <c r="GXC152" s="63"/>
      <c r="GXD152" s="63"/>
      <c r="GXE152" s="68"/>
      <c r="GXF152" s="70"/>
      <c r="GXG152" s="69"/>
      <c r="GXH152" s="69"/>
      <c r="GXI152" s="69"/>
      <c r="GXJ152" s="69"/>
      <c r="GXK152" s="69"/>
      <c r="GXL152" s="69"/>
      <c r="GXM152" s="69"/>
      <c r="GXN152" s="69"/>
      <c r="GXO152" s="69"/>
      <c r="GXP152" s="69"/>
      <c r="GXQ152" s="64"/>
      <c r="GXR152" s="56"/>
      <c r="GXS152" s="63"/>
      <c r="GXT152" s="63"/>
      <c r="GXU152" s="68"/>
      <c r="GXV152" s="70"/>
      <c r="GXW152" s="69"/>
      <c r="GXX152" s="69"/>
      <c r="GXY152" s="69"/>
      <c r="GXZ152" s="69"/>
      <c r="GYA152" s="69"/>
      <c r="GYB152" s="69"/>
      <c r="GYC152" s="69"/>
      <c r="GYD152" s="69"/>
      <c r="GYE152" s="69"/>
      <c r="GYF152" s="69"/>
      <c r="GYG152" s="64"/>
      <c r="GYH152" s="56"/>
      <c r="GYI152" s="63"/>
      <c r="GYJ152" s="63"/>
      <c r="GYK152" s="68"/>
      <c r="GYL152" s="70"/>
      <c r="GYM152" s="69"/>
      <c r="GYN152" s="69"/>
      <c r="GYO152" s="69"/>
      <c r="GYP152" s="69"/>
      <c r="GYQ152" s="69"/>
      <c r="GYR152" s="69"/>
      <c r="GYS152" s="69"/>
      <c r="GYT152" s="69"/>
      <c r="GYU152" s="69"/>
      <c r="GYV152" s="69"/>
      <c r="GYW152" s="64"/>
      <c r="GYX152" s="56"/>
      <c r="GYY152" s="63"/>
      <c r="GYZ152" s="63"/>
      <c r="GZA152" s="68"/>
      <c r="GZB152" s="70"/>
      <c r="GZC152" s="69"/>
      <c r="GZD152" s="69"/>
      <c r="GZE152" s="69"/>
      <c r="GZF152" s="69"/>
      <c r="GZG152" s="69"/>
      <c r="GZH152" s="69"/>
      <c r="GZI152" s="69"/>
      <c r="GZJ152" s="69"/>
      <c r="GZK152" s="69"/>
      <c r="GZL152" s="69"/>
      <c r="GZM152" s="64"/>
      <c r="GZN152" s="56"/>
      <c r="GZO152" s="63"/>
      <c r="GZP152" s="63"/>
      <c r="GZQ152" s="68"/>
      <c r="GZR152" s="70"/>
      <c r="GZS152" s="69"/>
      <c r="GZT152" s="69"/>
      <c r="GZU152" s="69"/>
      <c r="GZV152" s="69"/>
      <c r="GZW152" s="69"/>
      <c r="GZX152" s="69"/>
      <c r="GZY152" s="69"/>
      <c r="GZZ152" s="69"/>
      <c r="HAA152" s="69"/>
      <c r="HAB152" s="69"/>
      <c r="HAC152" s="64"/>
      <c r="HAD152" s="56"/>
      <c r="HAE152" s="63"/>
      <c r="HAF152" s="63"/>
      <c r="HAG152" s="68"/>
      <c r="HAH152" s="70"/>
      <c r="HAI152" s="69"/>
      <c r="HAJ152" s="69"/>
      <c r="HAK152" s="69"/>
      <c r="HAL152" s="69"/>
      <c r="HAM152" s="69"/>
      <c r="HAN152" s="69"/>
      <c r="HAO152" s="69"/>
      <c r="HAP152" s="69"/>
      <c r="HAQ152" s="69"/>
      <c r="HAR152" s="69"/>
      <c r="HAS152" s="64"/>
      <c r="HAT152" s="56"/>
      <c r="HAU152" s="63"/>
      <c r="HAV152" s="63"/>
      <c r="HAW152" s="68"/>
      <c r="HAX152" s="70"/>
      <c r="HAY152" s="69"/>
      <c r="HAZ152" s="69"/>
      <c r="HBA152" s="69"/>
      <c r="HBB152" s="69"/>
      <c r="HBC152" s="69"/>
      <c r="HBD152" s="69"/>
      <c r="HBE152" s="69"/>
      <c r="HBF152" s="69"/>
      <c r="HBG152" s="69"/>
      <c r="HBH152" s="69"/>
      <c r="HBI152" s="64"/>
      <c r="HBJ152" s="56"/>
      <c r="HBK152" s="63"/>
      <c r="HBL152" s="63"/>
      <c r="HBM152" s="68"/>
      <c r="HBN152" s="70"/>
      <c r="HBO152" s="69"/>
      <c r="HBP152" s="69"/>
      <c r="HBQ152" s="69"/>
      <c r="HBR152" s="69"/>
      <c r="HBS152" s="69"/>
      <c r="HBT152" s="69"/>
      <c r="HBU152" s="69"/>
      <c r="HBV152" s="69"/>
      <c r="HBW152" s="69"/>
      <c r="HBX152" s="69"/>
      <c r="HBY152" s="64"/>
      <c r="HBZ152" s="56"/>
      <c r="HCA152" s="63"/>
      <c r="HCB152" s="63"/>
      <c r="HCC152" s="68"/>
      <c r="HCD152" s="70"/>
      <c r="HCE152" s="69"/>
      <c r="HCF152" s="69"/>
      <c r="HCG152" s="69"/>
      <c r="HCH152" s="69"/>
      <c r="HCI152" s="69"/>
      <c r="HCJ152" s="69"/>
      <c r="HCK152" s="69"/>
      <c r="HCL152" s="69"/>
      <c r="HCM152" s="69"/>
      <c r="HCN152" s="69"/>
      <c r="HCO152" s="64"/>
      <c r="HCP152" s="56"/>
      <c r="HCQ152" s="63"/>
      <c r="HCR152" s="63"/>
      <c r="HCS152" s="68"/>
      <c r="HCT152" s="70"/>
      <c r="HCU152" s="69"/>
      <c r="HCV152" s="69"/>
      <c r="HCW152" s="69"/>
      <c r="HCX152" s="69"/>
      <c r="HCY152" s="69"/>
      <c r="HCZ152" s="69"/>
      <c r="HDA152" s="69"/>
      <c r="HDB152" s="69"/>
      <c r="HDC152" s="69"/>
      <c r="HDD152" s="69"/>
      <c r="HDE152" s="64"/>
      <c r="HDF152" s="56"/>
      <c r="HDG152" s="63"/>
      <c r="HDH152" s="63"/>
      <c r="HDI152" s="68"/>
      <c r="HDJ152" s="70"/>
      <c r="HDK152" s="69"/>
      <c r="HDL152" s="69"/>
      <c r="HDM152" s="69"/>
      <c r="HDN152" s="69"/>
      <c r="HDO152" s="69"/>
      <c r="HDP152" s="69"/>
      <c r="HDQ152" s="69"/>
      <c r="HDR152" s="69"/>
      <c r="HDS152" s="69"/>
      <c r="HDT152" s="69"/>
      <c r="HDU152" s="64"/>
      <c r="HDV152" s="56"/>
      <c r="HDW152" s="63"/>
      <c r="HDX152" s="63"/>
      <c r="HDY152" s="68"/>
      <c r="HDZ152" s="70"/>
      <c r="HEA152" s="69"/>
      <c r="HEB152" s="69"/>
      <c r="HEC152" s="69"/>
      <c r="HED152" s="69"/>
      <c r="HEE152" s="69"/>
      <c r="HEF152" s="69"/>
      <c r="HEG152" s="69"/>
      <c r="HEH152" s="69"/>
      <c r="HEI152" s="69"/>
      <c r="HEJ152" s="69"/>
      <c r="HEK152" s="64"/>
      <c r="HEL152" s="56"/>
      <c r="HEM152" s="63"/>
      <c r="HEN152" s="63"/>
      <c r="HEO152" s="68"/>
      <c r="HEP152" s="70"/>
      <c r="HEQ152" s="69"/>
      <c r="HER152" s="69"/>
      <c r="HES152" s="69"/>
      <c r="HET152" s="69"/>
      <c r="HEU152" s="69"/>
      <c r="HEV152" s="69"/>
      <c r="HEW152" s="69"/>
      <c r="HEX152" s="69"/>
      <c r="HEY152" s="69"/>
      <c r="HEZ152" s="69"/>
      <c r="HFA152" s="64"/>
      <c r="HFB152" s="56"/>
      <c r="HFC152" s="63"/>
      <c r="HFD152" s="63"/>
      <c r="HFE152" s="68"/>
      <c r="HFF152" s="70"/>
      <c r="HFG152" s="69"/>
      <c r="HFH152" s="69"/>
      <c r="HFI152" s="69"/>
      <c r="HFJ152" s="69"/>
      <c r="HFK152" s="69"/>
      <c r="HFL152" s="69"/>
      <c r="HFM152" s="69"/>
      <c r="HFN152" s="69"/>
      <c r="HFO152" s="69"/>
      <c r="HFP152" s="69"/>
      <c r="HFQ152" s="64"/>
      <c r="HFR152" s="56"/>
      <c r="HFS152" s="63"/>
      <c r="HFT152" s="63"/>
      <c r="HFU152" s="68"/>
      <c r="HFV152" s="70"/>
      <c r="HFW152" s="69"/>
      <c r="HFX152" s="69"/>
      <c r="HFY152" s="69"/>
      <c r="HFZ152" s="69"/>
      <c r="HGA152" s="69"/>
      <c r="HGB152" s="69"/>
      <c r="HGC152" s="69"/>
      <c r="HGD152" s="69"/>
      <c r="HGE152" s="69"/>
      <c r="HGF152" s="69"/>
      <c r="HGG152" s="64"/>
      <c r="HGH152" s="56"/>
      <c r="HGI152" s="63"/>
      <c r="HGJ152" s="63"/>
      <c r="HGK152" s="68"/>
      <c r="HGL152" s="70"/>
      <c r="HGM152" s="69"/>
      <c r="HGN152" s="69"/>
      <c r="HGO152" s="69"/>
      <c r="HGP152" s="69"/>
      <c r="HGQ152" s="69"/>
      <c r="HGR152" s="69"/>
      <c r="HGS152" s="69"/>
      <c r="HGT152" s="69"/>
      <c r="HGU152" s="69"/>
      <c r="HGV152" s="69"/>
      <c r="HGW152" s="64"/>
      <c r="HGX152" s="56"/>
      <c r="HGY152" s="63"/>
      <c r="HGZ152" s="63"/>
      <c r="HHA152" s="68"/>
      <c r="HHB152" s="70"/>
      <c r="HHC152" s="69"/>
      <c r="HHD152" s="69"/>
      <c r="HHE152" s="69"/>
      <c r="HHF152" s="69"/>
      <c r="HHG152" s="69"/>
      <c r="HHH152" s="69"/>
      <c r="HHI152" s="69"/>
      <c r="HHJ152" s="69"/>
      <c r="HHK152" s="69"/>
      <c r="HHL152" s="69"/>
      <c r="HHM152" s="64"/>
      <c r="HHN152" s="56"/>
      <c r="HHO152" s="63"/>
      <c r="HHP152" s="63"/>
      <c r="HHQ152" s="68"/>
      <c r="HHR152" s="70"/>
      <c r="HHS152" s="69"/>
      <c r="HHT152" s="69"/>
      <c r="HHU152" s="69"/>
      <c r="HHV152" s="69"/>
      <c r="HHW152" s="69"/>
      <c r="HHX152" s="69"/>
      <c r="HHY152" s="69"/>
      <c r="HHZ152" s="69"/>
      <c r="HIA152" s="69"/>
      <c r="HIB152" s="69"/>
      <c r="HIC152" s="64"/>
      <c r="HID152" s="56"/>
      <c r="HIE152" s="63"/>
      <c r="HIF152" s="63"/>
      <c r="HIG152" s="68"/>
      <c r="HIH152" s="70"/>
      <c r="HII152" s="69"/>
      <c r="HIJ152" s="69"/>
      <c r="HIK152" s="69"/>
      <c r="HIL152" s="69"/>
      <c r="HIM152" s="69"/>
      <c r="HIN152" s="69"/>
      <c r="HIO152" s="69"/>
      <c r="HIP152" s="69"/>
      <c r="HIQ152" s="69"/>
      <c r="HIR152" s="69"/>
      <c r="HIS152" s="64"/>
      <c r="HIT152" s="56"/>
      <c r="HIU152" s="63"/>
      <c r="HIV152" s="63"/>
      <c r="HIW152" s="68"/>
      <c r="HIX152" s="70"/>
      <c r="HIY152" s="69"/>
      <c r="HIZ152" s="69"/>
      <c r="HJA152" s="69"/>
      <c r="HJB152" s="69"/>
      <c r="HJC152" s="69"/>
      <c r="HJD152" s="69"/>
      <c r="HJE152" s="69"/>
      <c r="HJF152" s="69"/>
      <c r="HJG152" s="69"/>
      <c r="HJH152" s="69"/>
      <c r="HJI152" s="64"/>
      <c r="HJJ152" s="56"/>
      <c r="HJK152" s="63"/>
      <c r="HJL152" s="63"/>
      <c r="HJM152" s="68"/>
      <c r="HJN152" s="70"/>
      <c r="HJO152" s="69"/>
      <c r="HJP152" s="69"/>
      <c r="HJQ152" s="69"/>
      <c r="HJR152" s="69"/>
      <c r="HJS152" s="69"/>
      <c r="HJT152" s="69"/>
      <c r="HJU152" s="69"/>
      <c r="HJV152" s="69"/>
      <c r="HJW152" s="69"/>
      <c r="HJX152" s="69"/>
      <c r="HJY152" s="64"/>
      <c r="HJZ152" s="56"/>
      <c r="HKA152" s="63"/>
      <c r="HKB152" s="63"/>
      <c r="HKC152" s="68"/>
      <c r="HKD152" s="70"/>
      <c r="HKE152" s="69"/>
      <c r="HKF152" s="69"/>
      <c r="HKG152" s="69"/>
      <c r="HKH152" s="69"/>
      <c r="HKI152" s="69"/>
      <c r="HKJ152" s="69"/>
      <c r="HKK152" s="69"/>
      <c r="HKL152" s="69"/>
      <c r="HKM152" s="69"/>
      <c r="HKN152" s="69"/>
      <c r="HKO152" s="64"/>
      <c r="HKP152" s="56"/>
      <c r="HKQ152" s="63"/>
      <c r="HKR152" s="63"/>
      <c r="HKS152" s="68"/>
      <c r="HKT152" s="70"/>
      <c r="HKU152" s="69"/>
      <c r="HKV152" s="69"/>
      <c r="HKW152" s="69"/>
      <c r="HKX152" s="69"/>
      <c r="HKY152" s="69"/>
      <c r="HKZ152" s="69"/>
      <c r="HLA152" s="69"/>
      <c r="HLB152" s="69"/>
      <c r="HLC152" s="69"/>
      <c r="HLD152" s="69"/>
      <c r="HLE152" s="64"/>
      <c r="HLF152" s="56"/>
      <c r="HLG152" s="63"/>
      <c r="HLH152" s="63"/>
      <c r="HLI152" s="68"/>
      <c r="HLJ152" s="70"/>
      <c r="HLK152" s="69"/>
      <c r="HLL152" s="69"/>
      <c r="HLM152" s="69"/>
      <c r="HLN152" s="69"/>
      <c r="HLO152" s="69"/>
      <c r="HLP152" s="69"/>
      <c r="HLQ152" s="69"/>
      <c r="HLR152" s="69"/>
      <c r="HLS152" s="69"/>
      <c r="HLT152" s="69"/>
      <c r="HLU152" s="64"/>
      <c r="HLV152" s="56"/>
      <c r="HLW152" s="63"/>
      <c r="HLX152" s="63"/>
      <c r="HLY152" s="68"/>
      <c r="HLZ152" s="70"/>
      <c r="HMA152" s="69"/>
      <c r="HMB152" s="69"/>
      <c r="HMC152" s="69"/>
      <c r="HMD152" s="69"/>
      <c r="HME152" s="69"/>
      <c r="HMF152" s="69"/>
      <c r="HMG152" s="69"/>
      <c r="HMH152" s="69"/>
      <c r="HMI152" s="69"/>
      <c r="HMJ152" s="69"/>
      <c r="HMK152" s="64"/>
      <c r="HML152" s="56"/>
      <c r="HMM152" s="63"/>
      <c r="HMN152" s="63"/>
      <c r="HMO152" s="68"/>
      <c r="HMP152" s="70"/>
      <c r="HMQ152" s="69"/>
      <c r="HMR152" s="69"/>
      <c r="HMS152" s="69"/>
      <c r="HMT152" s="69"/>
      <c r="HMU152" s="69"/>
      <c r="HMV152" s="69"/>
      <c r="HMW152" s="69"/>
      <c r="HMX152" s="69"/>
      <c r="HMY152" s="69"/>
      <c r="HMZ152" s="69"/>
      <c r="HNA152" s="64"/>
      <c r="HNB152" s="56"/>
      <c r="HNC152" s="63"/>
      <c r="HND152" s="63"/>
      <c r="HNE152" s="68"/>
      <c r="HNF152" s="70"/>
      <c r="HNG152" s="69"/>
      <c r="HNH152" s="69"/>
      <c r="HNI152" s="69"/>
      <c r="HNJ152" s="69"/>
      <c r="HNK152" s="69"/>
      <c r="HNL152" s="69"/>
      <c r="HNM152" s="69"/>
      <c r="HNN152" s="69"/>
      <c r="HNO152" s="69"/>
      <c r="HNP152" s="69"/>
      <c r="HNQ152" s="64"/>
      <c r="HNR152" s="56"/>
      <c r="HNS152" s="63"/>
      <c r="HNT152" s="63"/>
      <c r="HNU152" s="68"/>
      <c r="HNV152" s="70"/>
      <c r="HNW152" s="69"/>
      <c r="HNX152" s="69"/>
      <c r="HNY152" s="69"/>
      <c r="HNZ152" s="69"/>
      <c r="HOA152" s="69"/>
      <c r="HOB152" s="69"/>
      <c r="HOC152" s="69"/>
      <c r="HOD152" s="69"/>
      <c r="HOE152" s="69"/>
      <c r="HOF152" s="69"/>
      <c r="HOG152" s="64"/>
      <c r="HOH152" s="56"/>
      <c r="HOI152" s="63"/>
      <c r="HOJ152" s="63"/>
      <c r="HOK152" s="68"/>
      <c r="HOL152" s="70"/>
      <c r="HOM152" s="69"/>
      <c r="HON152" s="69"/>
      <c r="HOO152" s="69"/>
      <c r="HOP152" s="69"/>
      <c r="HOQ152" s="69"/>
      <c r="HOR152" s="69"/>
      <c r="HOS152" s="69"/>
      <c r="HOT152" s="69"/>
      <c r="HOU152" s="69"/>
      <c r="HOV152" s="69"/>
      <c r="HOW152" s="64"/>
      <c r="HOX152" s="56"/>
      <c r="HOY152" s="63"/>
      <c r="HOZ152" s="63"/>
      <c r="HPA152" s="68"/>
      <c r="HPB152" s="70"/>
      <c r="HPC152" s="69"/>
      <c r="HPD152" s="69"/>
      <c r="HPE152" s="69"/>
      <c r="HPF152" s="69"/>
      <c r="HPG152" s="69"/>
      <c r="HPH152" s="69"/>
      <c r="HPI152" s="69"/>
      <c r="HPJ152" s="69"/>
      <c r="HPK152" s="69"/>
      <c r="HPL152" s="69"/>
      <c r="HPM152" s="64"/>
      <c r="HPN152" s="56"/>
      <c r="HPO152" s="63"/>
      <c r="HPP152" s="63"/>
      <c r="HPQ152" s="68"/>
      <c r="HPR152" s="70"/>
      <c r="HPS152" s="69"/>
      <c r="HPT152" s="69"/>
      <c r="HPU152" s="69"/>
      <c r="HPV152" s="69"/>
      <c r="HPW152" s="69"/>
      <c r="HPX152" s="69"/>
      <c r="HPY152" s="69"/>
      <c r="HPZ152" s="69"/>
      <c r="HQA152" s="69"/>
      <c r="HQB152" s="69"/>
      <c r="HQC152" s="64"/>
      <c r="HQD152" s="56"/>
      <c r="HQE152" s="63"/>
      <c r="HQF152" s="63"/>
      <c r="HQG152" s="68"/>
      <c r="HQH152" s="70"/>
      <c r="HQI152" s="69"/>
      <c r="HQJ152" s="69"/>
      <c r="HQK152" s="69"/>
      <c r="HQL152" s="69"/>
      <c r="HQM152" s="69"/>
      <c r="HQN152" s="69"/>
      <c r="HQO152" s="69"/>
      <c r="HQP152" s="69"/>
      <c r="HQQ152" s="69"/>
      <c r="HQR152" s="69"/>
      <c r="HQS152" s="64"/>
      <c r="HQT152" s="56"/>
      <c r="HQU152" s="63"/>
      <c r="HQV152" s="63"/>
      <c r="HQW152" s="68"/>
      <c r="HQX152" s="70"/>
      <c r="HQY152" s="69"/>
      <c r="HQZ152" s="69"/>
      <c r="HRA152" s="69"/>
      <c r="HRB152" s="69"/>
      <c r="HRC152" s="69"/>
      <c r="HRD152" s="69"/>
      <c r="HRE152" s="69"/>
      <c r="HRF152" s="69"/>
      <c r="HRG152" s="69"/>
      <c r="HRH152" s="69"/>
      <c r="HRI152" s="64"/>
      <c r="HRJ152" s="56"/>
      <c r="HRK152" s="63"/>
      <c r="HRL152" s="63"/>
      <c r="HRM152" s="68"/>
      <c r="HRN152" s="70"/>
      <c r="HRO152" s="69"/>
      <c r="HRP152" s="69"/>
      <c r="HRQ152" s="69"/>
      <c r="HRR152" s="69"/>
      <c r="HRS152" s="69"/>
      <c r="HRT152" s="69"/>
      <c r="HRU152" s="69"/>
      <c r="HRV152" s="69"/>
      <c r="HRW152" s="69"/>
      <c r="HRX152" s="69"/>
      <c r="HRY152" s="64"/>
      <c r="HRZ152" s="56"/>
      <c r="HSA152" s="63"/>
      <c r="HSB152" s="63"/>
      <c r="HSC152" s="68"/>
      <c r="HSD152" s="70"/>
      <c r="HSE152" s="69"/>
      <c r="HSF152" s="69"/>
      <c r="HSG152" s="69"/>
      <c r="HSH152" s="69"/>
      <c r="HSI152" s="69"/>
      <c r="HSJ152" s="69"/>
      <c r="HSK152" s="69"/>
      <c r="HSL152" s="69"/>
      <c r="HSM152" s="69"/>
      <c r="HSN152" s="69"/>
      <c r="HSO152" s="64"/>
      <c r="HSP152" s="56"/>
      <c r="HSQ152" s="63"/>
      <c r="HSR152" s="63"/>
      <c r="HSS152" s="68"/>
      <c r="HST152" s="70"/>
      <c r="HSU152" s="69"/>
      <c r="HSV152" s="69"/>
      <c r="HSW152" s="69"/>
      <c r="HSX152" s="69"/>
      <c r="HSY152" s="69"/>
      <c r="HSZ152" s="69"/>
      <c r="HTA152" s="69"/>
      <c r="HTB152" s="69"/>
      <c r="HTC152" s="69"/>
      <c r="HTD152" s="69"/>
      <c r="HTE152" s="64"/>
      <c r="HTF152" s="56"/>
      <c r="HTG152" s="63"/>
      <c r="HTH152" s="63"/>
      <c r="HTI152" s="68"/>
      <c r="HTJ152" s="70"/>
      <c r="HTK152" s="69"/>
      <c r="HTL152" s="69"/>
      <c r="HTM152" s="69"/>
      <c r="HTN152" s="69"/>
      <c r="HTO152" s="69"/>
      <c r="HTP152" s="69"/>
      <c r="HTQ152" s="69"/>
      <c r="HTR152" s="69"/>
      <c r="HTS152" s="69"/>
      <c r="HTT152" s="69"/>
      <c r="HTU152" s="64"/>
      <c r="HTV152" s="56"/>
      <c r="HTW152" s="63"/>
      <c r="HTX152" s="63"/>
      <c r="HTY152" s="68"/>
      <c r="HTZ152" s="70"/>
      <c r="HUA152" s="69"/>
      <c r="HUB152" s="69"/>
      <c r="HUC152" s="69"/>
      <c r="HUD152" s="69"/>
      <c r="HUE152" s="69"/>
      <c r="HUF152" s="69"/>
      <c r="HUG152" s="69"/>
      <c r="HUH152" s="69"/>
      <c r="HUI152" s="69"/>
      <c r="HUJ152" s="69"/>
      <c r="HUK152" s="64"/>
      <c r="HUL152" s="56"/>
      <c r="HUM152" s="63"/>
      <c r="HUN152" s="63"/>
      <c r="HUO152" s="68"/>
      <c r="HUP152" s="70"/>
      <c r="HUQ152" s="69"/>
      <c r="HUR152" s="69"/>
      <c r="HUS152" s="69"/>
      <c r="HUT152" s="69"/>
      <c r="HUU152" s="69"/>
      <c r="HUV152" s="69"/>
      <c r="HUW152" s="69"/>
      <c r="HUX152" s="69"/>
      <c r="HUY152" s="69"/>
      <c r="HUZ152" s="69"/>
      <c r="HVA152" s="64"/>
      <c r="HVB152" s="56"/>
      <c r="HVC152" s="63"/>
      <c r="HVD152" s="63"/>
      <c r="HVE152" s="68"/>
      <c r="HVF152" s="70"/>
      <c r="HVG152" s="69"/>
      <c r="HVH152" s="69"/>
      <c r="HVI152" s="69"/>
      <c r="HVJ152" s="69"/>
      <c r="HVK152" s="69"/>
      <c r="HVL152" s="69"/>
      <c r="HVM152" s="69"/>
      <c r="HVN152" s="69"/>
      <c r="HVO152" s="69"/>
      <c r="HVP152" s="69"/>
      <c r="HVQ152" s="64"/>
      <c r="HVR152" s="56"/>
      <c r="HVS152" s="63"/>
      <c r="HVT152" s="63"/>
      <c r="HVU152" s="68"/>
      <c r="HVV152" s="70"/>
      <c r="HVW152" s="69"/>
      <c r="HVX152" s="69"/>
      <c r="HVY152" s="69"/>
      <c r="HVZ152" s="69"/>
      <c r="HWA152" s="69"/>
      <c r="HWB152" s="69"/>
      <c r="HWC152" s="69"/>
      <c r="HWD152" s="69"/>
      <c r="HWE152" s="69"/>
      <c r="HWF152" s="69"/>
      <c r="HWG152" s="64"/>
      <c r="HWH152" s="56"/>
      <c r="HWI152" s="63"/>
      <c r="HWJ152" s="63"/>
      <c r="HWK152" s="68"/>
      <c r="HWL152" s="70"/>
      <c r="HWM152" s="69"/>
      <c r="HWN152" s="69"/>
      <c r="HWO152" s="69"/>
      <c r="HWP152" s="69"/>
      <c r="HWQ152" s="69"/>
      <c r="HWR152" s="69"/>
      <c r="HWS152" s="69"/>
      <c r="HWT152" s="69"/>
      <c r="HWU152" s="69"/>
      <c r="HWV152" s="69"/>
      <c r="HWW152" s="64"/>
      <c r="HWX152" s="56"/>
      <c r="HWY152" s="63"/>
      <c r="HWZ152" s="63"/>
      <c r="HXA152" s="68"/>
      <c r="HXB152" s="70"/>
      <c r="HXC152" s="69"/>
      <c r="HXD152" s="69"/>
      <c r="HXE152" s="69"/>
      <c r="HXF152" s="69"/>
      <c r="HXG152" s="69"/>
      <c r="HXH152" s="69"/>
      <c r="HXI152" s="69"/>
      <c r="HXJ152" s="69"/>
      <c r="HXK152" s="69"/>
      <c r="HXL152" s="69"/>
      <c r="HXM152" s="64"/>
      <c r="HXN152" s="56"/>
      <c r="HXO152" s="63"/>
      <c r="HXP152" s="63"/>
      <c r="HXQ152" s="68"/>
      <c r="HXR152" s="70"/>
      <c r="HXS152" s="69"/>
      <c r="HXT152" s="69"/>
      <c r="HXU152" s="69"/>
      <c r="HXV152" s="69"/>
      <c r="HXW152" s="69"/>
      <c r="HXX152" s="69"/>
      <c r="HXY152" s="69"/>
      <c r="HXZ152" s="69"/>
      <c r="HYA152" s="69"/>
      <c r="HYB152" s="69"/>
      <c r="HYC152" s="64"/>
      <c r="HYD152" s="56"/>
      <c r="HYE152" s="63"/>
      <c r="HYF152" s="63"/>
      <c r="HYG152" s="68"/>
      <c r="HYH152" s="70"/>
      <c r="HYI152" s="69"/>
      <c r="HYJ152" s="69"/>
      <c r="HYK152" s="69"/>
      <c r="HYL152" s="69"/>
      <c r="HYM152" s="69"/>
      <c r="HYN152" s="69"/>
      <c r="HYO152" s="69"/>
      <c r="HYP152" s="69"/>
      <c r="HYQ152" s="69"/>
      <c r="HYR152" s="69"/>
      <c r="HYS152" s="64"/>
      <c r="HYT152" s="56"/>
      <c r="HYU152" s="63"/>
      <c r="HYV152" s="63"/>
      <c r="HYW152" s="68"/>
      <c r="HYX152" s="70"/>
      <c r="HYY152" s="69"/>
      <c r="HYZ152" s="69"/>
      <c r="HZA152" s="69"/>
      <c r="HZB152" s="69"/>
      <c r="HZC152" s="69"/>
      <c r="HZD152" s="69"/>
      <c r="HZE152" s="69"/>
      <c r="HZF152" s="69"/>
      <c r="HZG152" s="69"/>
      <c r="HZH152" s="69"/>
      <c r="HZI152" s="64"/>
      <c r="HZJ152" s="56"/>
      <c r="HZK152" s="63"/>
      <c r="HZL152" s="63"/>
      <c r="HZM152" s="68"/>
      <c r="HZN152" s="70"/>
      <c r="HZO152" s="69"/>
      <c r="HZP152" s="69"/>
      <c r="HZQ152" s="69"/>
      <c r="HZR152" s="69"/>
      <c r="HZS152" s="69"/>
      <c r="HZT152" s="69"/>
      <c r="HZU152" s="69"/>
      <c r="HZV152" s="69"/>
      <c r="HZW152" s="69"/>
      <c r="HZX152" s="69"/>
      <c r="HZY152" s="64"/>
      <c r="HZZ152" s="56"/>
      <c r="IAA152" s="63"/>
      <c r="IAB152" s="63"/>
      <c r="IAC152" s="68"/>
      <c r="IAD152" s="70"/>
      <c r="IAE152" s="69"/>
      <c r="IAF152" s="69"/>
      <c r="IAG152" s="69"/>
      <c r="IAH152" s="69"/>
      <c r="IAI152" s="69"/>
      <c r="IAJ152" s="69"/>
      <c r="IAK152" s="69"/>
      <c r="IAL152" s="69"/>
      <c r="IAM152" s="69"/>
      <c r="IAN152" s="69"/>
      <c r="IAO152" s="64"/>
      <c r="IAP152" s="56"/>
      <c r="IAQ152" s="63"/>
      <c r="IAR152" s="63"/>
      <c r="IAS152" s="68"/>
      <c r="IAT152" s="70"/>
      <c r="IAU152" s="69"/>
      <c r="IAV152" s="69"/>
      <c r="IAW152" s="69"/>
      <c r="IAX152" s="69"/>
      <c r="IAY152" s="69"/>
      <c r="IAZ152" s="69"/>
      <c r="IBA152" s="69"/>
      <c r="IBB152" s="69"/>
      <c r="IBC152" s="69"/>
      <c r="IBD152" s="69"/>
      <c r="IBE152" s="64"/>
      <c r="IBF152" s="56"/>
      <c r="IBG152" s="63"/>
      <c r="IBH152" s="63"/>
      <c r="IBI152" s="68"/>
      <c r="IBJ152" s="70"/>
      <c r="IBK152" s="69"/>
      <c r="IBL152" s="69"/>
      <c r="IBM152" s="69"/>
      <c r="IBN152" s="69"/>
      <c r="IBO152" s="69"/>
      <c r="IBP152" s="69"/>
      <c r="IBQ152" s="69"/>
      <c r="IBR152" s="69"/>
      <c r="IBS152" s="69"/>
      <c r="IBT152" s="69"/>
      <c r="IBU152" s="64"/>
      <c r="IBV152" s="56"/>
      <c r="IBW152" s="63"/>
      <c r="IBX152" s="63"/>
      <c r="IBY152" s="68"/>
      <c r="IBZ152" s="70"/>
      <c r="ICA152" s="69"/>
      <c r="ICB152" s="69"/>
      <c r="ICC152" s="69"/>
      <c r="ICD152" s="69"/>
      <c r="ICE152" s="69"/>
      <c r="ICF152" s="69"/>
      <c r="ICG152" s="69"/>
      <c r="ICH152" s="69"/>
      <c r="ICI152" s="69"/>
      <c r="ICJ152" s="69"/>
      <c r="ICK152" s="64"/>
      <c r="ICL152" s="56"/>
      <c r="ICM152" s="63"/>
      <c r="ICN152" s="63"/>
      <c r="ICO152" s="68"/>
      <c r="ICP152" s="70"/>
      <c r="ICQ152" s="69"/>
      <c r="ICR152" s="69"/>
      <c r="ICS152" s="69"/>
      <c r="ICT152" s="69"/>
      <c r="ICU152" s="69"/>
      <c r="ICV152" s="69"/>
      <c r="ICW152" s="69"/>
      <c r="ICX152" s="69"/>
      <c r="ICY152" s="69"/>
      <c r="ICZ152" s="69"/>
      <c r="IDA152" s="64"/>
      <c r="IDB152" s="56"/>
      <c r="IDC152" s="63"/>
      <c r="IDD152" s="63"/>
      <c r="IDE152" s="68"/>
      <c r="IDF152" s="70"/>
      <c r="IDG152" s="69"/>
      <c r="IDH152" s="69"/>
      <c r="IDI152" s="69"/>
      <c r="IDJ152" s="69"/>
      <c r="IDK152" s="69"/>
      <c r="IDL152" s="69"/>
      <c r="IDM152" s="69"/>
      <c r="IDN152" s="69"/>
      <c r="IDO152" s="69"/>
      <c r="IDP152" s="69"/>
      <c r="IDQ152" s="64"/>
      <c r="IDR152" s="56"/>
      <c r="IDS152" s="63"/>
      <c r="IDT152" s="63"/>
      <c r="IDU152" s="68"/>
      <c r="IDV152" s="70"/>
      <c r="IDW152" s="69"/>
      <c r="IDX152" s="69"/>
      <c r="IDY152" s="69"/>
      <c r="IDZ152" s="69"/>
      <c r="IEA152" s="69"/>
      <c r="IEB152" s="69"/>
      <c r="IEC152" s="69"/>
      <c r="IED152" s="69"/>
      <c r="IEE152" s="69"/>
      <c r="IEF152" s="69"/>
      <c r="IEG152" s="64"/>
      <c r="IEH152" s="56"/>
      <c r="IEI152" s="63"/>
      <c r="IEJ152" s="63"/>
      <c r="IEK152" s="68"/>
      <c r="IEL152" s="70"/>
      <c r="IEM152" s="69"/>
      <c r="IEN152" s="69"/>
      <c r="IEO152" s="69"/>
      <c r="IEP152" s="69"/>
      <c r="IEQ152" s="69"/>
      <c r="IER152" s="69"/>
      <c r="IES152" s="69"/>
      <c r="IET152" s="69"/>
      <c r="IEU152" s="69"/>
      <c r="IEV152" s="69"/>
      <c r="IEW152" s="64"/>
      <c r="IEX152" s="56"/>
      <c r="IEY152" s="63"/>
      <c r="IEZ152" s="63"/>
      <c r="IFA152" s="68"/>
      <c r="IFB152" s="70"/>
      <c r="IFC152" s="69"/>
      <c r="IFD152" s="69"/>
      <c r="IFE152" s="69"/>
      <c r="IFF152" s="69"/>
      <c r="IFG152" s="69"/>
      <c r="IFH152" s="69"/>
      <c r="IFI152" s="69"/>
      <c r="IFJ152" s="69"/>
      <c r="IFK152" s="69"/>
      <c r="IFL152" s="69"/>
      <c r="IFM152" s="64"/>
      <c r="IFN152" s="56"/>
      <c r="IFO152" s="63"/>
      <c r="IFP152" s="63"/>
      <c r="IFQ152" s="68"/>
      <c r="IFR152" s="70"/>
      <c r="IFS152" s="69"/>
      <c r="IFT152" s="69"/>
      <c r="IFU152" s="69"/>
      <c r="IFV152" s="69"/>
      <c r="IFW152" s="69"/>
      <c r="IFX152" s="69"/>
      <c r="IFY152" s="69"/>
      <c r="IFZ152" s="69"/>
      <c r="IGA152" s="69"/>
      <c r="IGB152" s="69"/>
      <c r="IGC152" s="64"/>
      <c r="IGD152" s="56"/>
      <c r="IGE152" s="63"/>
      <c r="IGF152" s="63"/>
      <c r="IGG152" s="68"/>
      <c r="IGH152" s="70"/>
      <c r="IGI152" s="69"/>
      <c r="IGJ152" s="69"/>
      <c r="IGK152" s="69"/>
      <c r="IGL152" s="69"/>
      <c r="IGM152" s="69"/>
      <c r="IGN152" s="69"/>
      <c r="IGO152" s="69"/>
      <c r="IGP152" s="69"/>
      <c r="IGQ152" s="69"/>
      <c r="IGR152" s="69"/>
      <c r="IGS152" s="64"/>
      <c r="IGT152" s="56"/>
      <c r="IGU152" s="63"/>
      <c r="IGV152" s="63"/>
      <c r="IGW152" s="68"/>
      <c r="IGX152" s="70"/>
      <c r="IGY152" s="69"/>
      <c r="IGZ152" s="69"/>
      <c r="IHA152" s="69"/>
      <c r="IHB152" s="69"/>
      <c r="IHC152" s="69"/>
      <c r="IHD152" s="69"/>
      <c r="IHE152" s="69"/>
      <c r="IHF152" s="69"/>
      <c r="IHG152" s="69"/>
      <c r="IHH152" s="69"/>
      <c r="IHI152" s="64"/>
      <c r="IHJ152" s="56"/>
      <c r="IHK152" s="63"/>
      <c r="IHL152" s="63"/>
      <c r="IHM152" s="68"/>
      <c r="IHN152" s="70"/>
      <c r="IHO152" s="69"/>
      <c r="IHP152" s="69"/>
      <c r="IHQ152" s="69"/>
      <c r="IHR152" s="69"/>
      <c r="IHS152" s="69"/>
      <c r="IHT152" s="69"/>
      <c r="IHU152" s="69"/>
      <c r="IHV152" s="69"/>
      <c r="IHW152" s="69"/>
      <c r="IHX152" s="69"/>
      <c r="IHY152" s="64"/>
      <c r="IHZ152" s="56"/>
      <c r="IIA152" s="63"/>
      <c r="IIB152" s="63"/>
      <c r="IIC152" s="68"/>
      <c r="IID152" s="70"/>
      <c r="IIE152" s="69"/>
      <c r="IIF152" s="69"/>
      <c r="IIG152" s="69"/>
      <c r="IIH152" s="69"/>
      <c r="III152" s="69"/>
      <c r="IIJ152" s="69"/>
      <c r="IIK152" s="69"/>
      <c r="IIL152" s="69"/>
      <c r="IIM152" s="69"/>
      <c r="IIN152" s="69"/>
      <c r="IIO152" s="64"/>
      <c r="IIP152" s="56"/>
      <c r="IIQ152" s="63"/>
      <c r="IIR152" s="63"/>
      <c r="IIS152" s="68"/>
      <c r="IIT152" s="70"/>
      <c r="IIU152" s="69"/>
      <c r="IIV152" s="69"/>
      <c r="IIW152" s="69"/>
      <c r="IIX152" s="69"/>
      <c r="IIY152" s="69"/>
      <c r="IIZ152" s="69"/>
      <c r="IJA152" s="69"/>
      <c r="IJB152" s="69"/>
      <c r="IJC152" s="69"/>
      <c r="IJD152" s="69"/>
      <c r="IJE152" s="64"/>
      <c r="IJF152" s="56"/>
      <c r="IJG152" s="63"/>
      <c r="IJH152" s="63"/>
      <c r="IJI152" s="68"/>
      <c r="IJJ152" s="70"/>
      <c r="IJK152" s="69"/>
      <c r="IJL152" s="69"/>
      <c r="IJM152" s="69"/>
      <c r="IJN152" s="69"/>
      <c r="IJO152" s="69"/>
      <c r="IJP152" s="69"/>
      <c r="IJQ152" s="69"/>
      <c r="IJR152" s="69"/>
      <c r="IJS152" s="69"/>
      <c r="IJT152" s="69"/>
      <c r="IJU152" s="64"/>
      <c r="IJV152" s="56"/>
      <c r="IJW152" s="63"/>
      <c r="IJX152" s="63"/>
      <c r="IJY152" s="68"/>
      <c r="IJZ152" s="70"/>
      <c r="IKA152" s="69"/>
      <c r="IKB152" s="69"/>
      <c r="IKC152" s="69"/>
      <c r="IKD152" s="69"/>
      <c r="IKE152" s="69"/>
      <c r="IKF152" s="69"/>
      <c r="IKG152" s="69"/>
      <c r="IKH152" s="69"/>
      <c r="IKI152" s="69"/>
      <c r="IKJ152" s="69"/>
      <c r="IKK152" s="64"/>
      <c r="IKL152" s="56"/>
      <c r="IKM152" s="63"/>
      <c r="IKN152" s="63"/>
      <c r="IKO152" s="68"/>
      <c r="IKP152" s="70"/>
      <c r="IKQ152" s="69"/>
      <c r="IKR152" s="69"/>
      <c r="IKS152" s="69"/>
      <c r="IKT152" s="69"/>
      <c r="IKU152" s="69"/>
      <c r="IKV152" s="69"/>
      <c r="IKW152" s="69"/>
      <c r="IKX152" s="69"/>
      <c r="IKY152" s="69"/>
      <c r="IKZ152" s="69"/>
      <c r="ILA152" s="64"/>
      <c r="ILB152" s="56"/>
      <c r="ILC152" s="63"/>
      <c r="ILD152" s="63"/>
      <c r="ILE152" s="68"/>
      <c r="ILF152" s="70"/>
      <c r="ILG152" s="69"/>
      <c r="ILH152" s="69"/>
      <c r="ILI152" s="69"/>
      <c r="ILJ152" s="69"/>
      <c r="ILK152" s="69"/>
      <c r="ILL152" s="69"/>
      <c r="ILM152" s="69"/>
      <c r="ILN152" s="69"/>
      <c r="ILO152" s="69"/>
      <c r="ILP152" s="69"/>
      <c r="ILQ152" s="64"/>
      <c r="ILR152" s="56"/>
      <c r="ILS152" s="63"/>
      <c r="ILT152" s="63"/>
      <c r="ILU152" s="68"/>
      <c r="ILV152" s="70"/>
      <c r="ILW152" s="69"/>
      <c r="ILX152" s="69"/>
      <c r="ILY152" s="69"/>
      <c r="ILZ152" s="69"/>
      <c r="IMA152" s="69"/>
      <c r="IMB152" s="69"/>
      <c r="IMC152" s="69"/>
      <c r="IMD152" s="69"/>
      <c r="IME152" s="69"/>
      <c r="IMF152" s="69"/>
      <c r="IMG152" s="64"/>
      <c r="IMH152" s="56"/>
      <c r="IMI152" s="63"/>
      <c r="IMJ152" s="63"/>
      <c r="IMK152" s="68"/>
      <c r="IML152" s="70"/>
      <c r="IMM152" s="69"/>
      <c r="IMN152" s="69"/>
      <c r="IMO152" s="69"/>
      <c r="IMP152" s="69"/>
      <c r="IMQ152" s="69"/>
      <c r="IMR152" s="69"/>
      <c r="IMS152" s="69"/>
      <c r="IMT152" s="69"/>
      <c r="IMU152" s="69"/>
      <c r="IMV152" s="69"/>
      <c r="IMW152" s="64"/>
      <c r="IMX152" s="56"/>
      <c r="IMY152" s="63"/>
      <c r="IMZ152" s="63"/>
      <c r="INA152" s="68"/>
      <c r="INB152" s="70"/>
      <c r="INC152" s="69"/>
      <c r="IND152" s="69"/>
      <c r="INE152" s="69"/>
      <c r="INF152" s="69"/>
      <c r="ING152" s="69"/>
      <c r="INH152" s="69"/>
      <c r="INI152" s="69"/>
      <c r="INJ152" s="69"/>
      <c r="INK152" s="69"/>
      <c r="INL152" s="69"/>
      <c r="INM152" s="64"/>
      <c r="INN152" s="56"/>
      <c r="INO152" s="63"/>
      <c r="INP152" s="63"/>
      <c r="INQ152" s="68"/>
      <c r="INR152" s="70"/>
      <c r="INS152" s="69"/>
      <c r="INT152" s="69"/>
      <c r="INU152" s="69"/>
      <c r="INV152" s="69"/>
      <c r="INW152" s="69"/>
      <c r="INX152" s="69"/>
      <c r="INY152" s="69"/>
      <c r="INZ152" s="69"/>
      <c r="IOA152" s="69"/>
      <c r="IOB152" s="69"/>
      <c r="IOC152" s="64"/>
      <c r="IOD152" s="56"/>
      <c r="IOE152" s="63"/>
      <c r="IOF152" s="63"/>
      <c r="IOG152" s="68"/>
      <c r="IOH152" s="70"/>
      <c r="IOI152" s="69"/>
      <c r="IOJ152" s="69"/>
      <c r="IOK152" s="69"/>
      <c r="IOL152" s="69"/>
      <c r="IOM152" s="69"/>
      <c r="ION152" s="69"/>
      <c r="IOO152" s="69"/>
      <c r="IOP152" s="69"/>
      <c r="IOQ152" s="69"/>
      <c r="IOR152" s="69"/>
      <c r="IOS152" s="64"/>
      <c r="IOT152" s="56"/>
      <c r="IOU152" s="63"/>
      <c r="IOV152" s="63"/>
      <c r="IOW152" s="68"/>
      <c r="IOX152" s="70"/>
      <c r="IOY152" s="69"/>
      <c r="IOZ152" s="69"/>
      <c r="IPA152" s="69"/>
      <c r="IPB152" s="69"/>
      <c r="IPC152" s="69"/>
      <c r="IPD152" s="69"/>
      <c r="IPE152" s="69"/>
      <c r="IPF152" s="69"/>
      <c r="IPG152" s="69"/>
      <c r="IPH152" s="69"/>
      <c r="IPI152" s="64"/>
      <c r="IPJ152" s="56"/>
      <c r="IPK152" s="63"/>
      <c r="IPL152" s="63"/>
      <c r="IPM152" s="68"/>
      <c r="IPN152" s="70"/>
      <c r="IPO152" s="69"/>
      <c r="IPP152" s="69"/>
      <c r="IPQ152" s="69"/>
      <c r="IPR152" s="69"/>
      <c r="IPS152" s="69"/>
      <c r="IPT152" s="69"/>
      <c r="IPU152" s="69"/>
      <c r="IPV152" s="69"/>
      <c r="IPW152" s="69"/>
      <c r="IPX152" s="69"/>
      <c r="IPY152" s="64"/>
      <c r="IPZ152" s="56"/>
      <c r="IQA152" s="63"/>
      <c r="IQB152" s="63"/>
      <c r="IQC152" s="68"/>
      <c r="IQD152" s="70"/>
      <c r="IQE152" s="69"/>
      <c r="IQF152" s="69"/>
      <c r="IQG152" s="69"/>
      <c r="IQH152" s="69"/>
      <c r="IQI152" s="69"/>
      <c r="IQJ152" s="69"/>
      <c r="IQK152" s="69"/>
      <c r="IQL152" s="69"/>
      <c r="IQM152" s="69"/>
      <c r="IQN152" s="69"/>
      <c r="IQO152" s="64"/>
      <c r="IQP152" s="56"/>
      <c r="IQQ152" s="63"/>
      <c r="IQR152" s="63"/>
      <c r="IQS152" s="68"/>
      <c r="IQT152" s="70"/>
      <c r="IQU152" s="69"/>
      <c r="IQV152" s="69"/>
      <c r="IQW152" s="69"/>
      <c r="IQX152" s="69"/>
      <c r="IQY152" s="69"/>
      <c r="IQZ152" s="69"/>
      <c r="IRA152" s="69"/>
      <c r="IRB152" s="69"/>
      <c r="IRC152" s="69"/>
      <c r="IRD152" s="69"/>
      <c r="IRE152" s="64"/>
      <c r="IRF152" s="56"/>
      <c r="IRG152" s="63"/>
      <c r="IRH152" s="63"/>
      <c r="IRI152" s="68"/>
      <c r="IRJ152" s="70"/>
      <c r="IRK152" s="69"/>
      <c r="IRL152" s="69"/>
      <c r="IRM152" s="69"/>
      <c r="IRN152" s="69"/>
      <c r="IRO152" s="69"/>
      <c r="IRP152" s="69"/>
      <c r="IRQ152" s="69"/>
      <c r="IRR152" s="69"/>
      <c r="IRS152" s="69"/>
      <c r="IRT152" s="69"/>
      <c r="IRU152" s="64"/>
      <c r="IRV152" s="56"/>
      <c r="IRW152" s="63"/>
      <c r="IRX152" s="63"/>
      <c r="IRY152" s="68"/>
      <c r="IRZ152" s="70"/>
      <c r="ISA152" s="69"/>
      <c r="ISB152" s="69"/>
      <c r="ISC152" s="69"/>
      <c r="ISD152" s="69"/>
      <c r="ISE152" s="69"/>
      <c r="ISF152" s="69"/>
      <c r="ISG152" s="69"/>
      <c r="ISH152" s="69"/>
      <c r="ISI152" s="69"/>
      <c r="ISJ152" s="69"/>
      <c r="ISK152" s="64"/>
      <c r="ISL152" s="56"/>
      <c r="ISM152" s="63"/>
      <c r="ISN152" s="63"/>
      <c r="ISO152" s="68"/>
      <c r="ISP152" s="70"/>
      <c r="ISQ152" s="69"/>
      <c r="ISR152" s="69"/>
      <c r="ISS152" s="69"/>
      <c r="IST152" s="69"/>
      <c r="ISU152" s="69"/>
      <c r="ISV152" s="69"/>
      <c r="ISW152" s="69"/>
      <c r="ISX152" s="69"/>
      <c r="ISY152" s="69"/>
      <c r="ISZ152" s="69"/>
      <c r="ITA152" s="64"/>
      <c r="ITB152" s="56"/>
      <c r="ITC152" s="63"/>
      <c r="ITD152" s="63"/>
      <c r="ITE152" s="68"/>
      <c r="ITF152" s="70"/>
      <c r="ITG152" s="69"/>
      <c r="ITH152" s="69"/>
      <c r="ITI152" s="69"/>
      <c r="ITJ152" s="69"/>
      <c r="ITK152" s="69"/>
      <c r="ITL152" s="69"/>
      <c r="ITM152" s="69"/>
      <c r="ITN152" s="69"/>
      <c r="ITO152" s="69"/>
      <c r="ITP152" s="69"/>
      <c r="ITQ152" s="64"/>
      <c r="ITR152" s="56"/>
      <c r="ITS152" s="63"/>
      <c r="ITT152" s="63"/>
      <c r="ITU152" s="68"/>
      <c r="ITV152" s="70"/>
      <c r="ITW152" s="69"/>
      <c r="ITX152" s="69"/>
      <c r="ITY152" s="69"/>
      <c r="ITZ152" s="69"/>
      <c r="IUA152" s="69"/>
      <c r="IUB152" s="69"/>
      <c r="IUC152" s="69"/>
      <c r="IUD152" s="69"/>
      <c r="IUE152" s="69"/>
      <c r="IUF152" s="69"/>
      <c r="IUG152" s="64"/>
      <c r="IUH152" s="56"/>
      <c r="IUI152" s="63"/>
      <c r="IUJ152" s="63"/>
      <c r="IUK152" s="68"/>
      <c r="IUL152" s="70"/>
      <c r="IUM152" s="69"/>
      <c r="IUN152" s="69"/>
      <c r="IUO152" s="69"/>
      <c r="IUP152" s="69"/>
      <c r="IUQ152" s="69"/>
      <c r="IUR152" s="69"/>
      <c r="IUS152" s="69"/>
      <c r="IUT152" s="69"/>
      <c r="IUU152" s="69"/>
      <c r="IUV152" s="69"/>
      <c r="IUW152" s="64"/>
      <c r="IUX152" s="56"/>
      <c r="IUY152" s="63"/>
      <c r="IUZ152" s="63"/>
      <c r="IVA152" s="68"/>
      <c r="IVB152" s="70"/>
      <c r="IVC152" s="69"/>
      <c r="IVD152" s="69"/>
      <c r="IVE152" s="69"/>
      <c r="IVF152" s="69"/>
      <c r="IVG152" s="69"/>
      <c r="IVH152" s="69"/>
      <c r="IVI152" s="69"/>
      <c r="IVJ152" s="69"/>
      <c r="IVK152" s="69"/>
      <c r="IVL152" s="69"/>
      <c r="IVM152" s="64"/>
      <c r="IVN152" s="56"/>
      <c r="IVO152" s="63"/>
      <c r="IVP152" s="63"/>
      <c r="IVQ152" s="68"/>
      <c r="IVR152" s="70"/>
      <c r="IVS152" s="69"/>
      <c r="IVT152" s="69"/>
      <c r="IVU152" s="69"/>
      <c r="IVV152" s="69"/>
      <c r="IVW152" s="69"/>
      <c r="IVX152" s="69"/>
      <c r="IVY152" s="69"/>
      <c r="IVZ152" s="69"/>
      <c r="IWA152" s="69"/>
      <c r="IWB152" s="69"/>
      <c r="IWC152" s="64"/>
      <c r="IWD152" s="56"/>
      <c r="IWE152" s="63"/>
      <c r="IWF152" s="63"/>
      <c r="IWG152" s="68"/>
      <c r="IWH152" s="70"/>
      <c r="IWI152" s="69"/>
      <c r="IWJ152" s="69"/>
      <c r="IWK152" s="69"/>
      <c r="IWL152" s="69"/>
      <c r="IWM152" s="69"/>
      <c r="IWN152" s="69"/>
      <c r="IWO152" s="69"/>
      <c r="IWP152" s="69"/>
      <c r="IWQ152" s="69"/>
      <c r="IWR152" s="69"/>
      <c r="IWS152" s="64"/>
      <c r="IWT152" s="56"/>
      <c r="IWU152" s="63"/>
      <c r="IWV152" s="63"/>
      <c r="IWW152" s="68"/>
      <c r="IWX152" s="70"/>
      <c r="IWY152" s="69"/>
      <c r="IWZ152" s="69"/>
      <c r="IXA152" s="69"/>
      <c r="IXB152" s="69"/>
      <c r="IXC152" s="69"/>
      <c r="IXD152" s="69"/>
      <c r="IXE152" s="69"/>
      <c r="IXF152" s="69"/>
      <c r="IXG152" s="69"/>
      <c r="IXH152" s="69"/>
      <c r="IXI152" s="64"/>
      <c r="IXJ152" s="56"/>
      <c r="IXK152" s="63"/>
      <c r="IXL152" s="63"/>
      <c r="IXM152" s="68"/>
      <c r="IXN152" s="70"/>
      <c r="IXO152" s="69"/>
      <c r="IXP152" s="69"/>
      <c r="IXQ152" s="69"/>
      <c r="IXR152" s="69"/>
      <c r="IXS152" s="69"/>
      <c r="IXT152" s="69"/>
      <c r="IXU152" s="69"/>
      <c r="IXV152" s="69"/>
      <c r="IXW152" s="69"/>
      <c r="IXX152" s="69"/>
      <c r="IXY152" s="64"/>
      <c r="IXZ152" s="56"/>
      <c r="IYA152" s="63"/>
      <c r="IYB152" s="63"/>
      <c r="IYC152" s="68"/>
      <c r="IYD152" s="70"/>
      <c r="IYE152" s="69"/>
      <c r="IYF152" s="69"/>
      <c r="IYG152" s="69"/>
      <c r="IYH152" s="69"/>
      <c r="IYI152" s="69"/>
      <c r="IYJ152" s="69"/>
      <c r="IYK152" s="69"/>
      <c r="IYL152" s="69"/>
      <c r="IYM152" s="69"/>
      <c r="IYN152" s="69"/>
      <c r="IYO152" s="64"/>
      <c r="IYP152" s="56"/>
      <c r="IYQ152" s="63"/>
      <c r="IYR152" s="63"/>
      <c r="IYS152" s="68"/>
      <c r="IYT152" s="70"/>
      <c r="IYU152" s="69"/>
      <c r="IYV152" s="69"/>
      <c r="IYW152" s="69"/>
      <c r="IYX152" s="69"/>
      <c r="IYY152" s="69"/>
      <c r="IYZ152" s="69"/>
      <c r="IZA152" s="69"/>
      <c r="IZB152" s="69"/>
      <c r="IZC152" s="69"/>
      <c r="IZD152" s="69"/>
      <c r="IZE152" s="64"/>
      <c r="IZF152" s="56"/>
      <c r="IZG152" s="63"/>
      <c r="IZH152" s="63"/>
      <c r="IZI152" s="68"/>
      <c r="IZJ152" s="70"/>
      <c r="IZK152" s="69"/>
      <c r="IZL152" s="69"/>
      <c r="IZM152" s="69"/>
      <c r="IZN152" s="69"/>
      <c r="IZO152" s="69"/>
      <c r="IZP152" s="69"/>
      <c r="IZQ152" s="69"/>
      <c r="IZR152" s="69"/>
      <c r="IZS152" s="69"/>
      <c r="IZT152" s="69"/>
      <c r="IZU152" s="64"/>
      <c r="IZV152" s="56"/>
      <c r="IZW152" s="63"/>
      <c r="IZX152" s="63"/>
      <c r="IZY152" s="68"/>
      <c r="IZZ152" s="70"/>
      <c r="JAA152" s="69"/>
      <c r="JAB152" s="69"/>
      <c r="JAC152" s="69"/>
      <c r="JAD152" s="69"/>
      <c r="JAE152" s="69"/>
      <c r="JAF152" s="69"/>
      <c r="JAG152" s="69"/>
      <c r="JAH152" s="69"/>
      <c r="JAI152" s="69"/>
      <c r="JAJ152" s="69"/>
      <c r="JAK152" s="64"/>
      <c r="JAL152" s="56"/>
      <c r="JAM152" s="63"/>
      <c r="JAN152" s="63"/>
      <c r="JAO152" s="68"/>
      <c r="JAP152" s="70"/>
      <c r="JAQ152" s="69"/>
      <c r="JAR152" s="69"/>
      <c r="JAS152" s="69"/>
      <c r="JAT152" s="69"/>
      <c r="JAU152" s="69"/>
      <c r="JAV152" s="69"/>
      <c r="JAW152" s="69"/>
      <c r="JAX152" s="69"/>
      <c r="JAY152" s="69"/>
      <c r="JAZ152" s="69"/>
      <c r="JBA152" s="64"/>
      <c r="JBB152" s="56"/>
      <c r="JBC152" s="63"/>
      <c r="JBD152" s="63"/>
      <c r="JBE152" s="68"/>
      <c r="JBF152" s="70"/>
      <c r="JBG152" s="69"/>
      <c r="JBH152" s="69"/>
      <c r="JBI152" s="69"/>
      <c r="JBJ152" s="69"/>
      <c r="JBK152" s="69"/>
      <c r="JBL152" s="69"/>
      <c r="JBM152" s="69"/>
      <c r="JBN152" s="69"/>
      <c r="JBO152" s="69"/>
      <c r="JBP152" s="69"/>
      <c r="JBQ152" s="64"/>
      <c r="JBR152" s="56"/>
      <c r="JBS152" s="63"/>
      <c r="JBT152" s="63"/>
      <c r="JBU152" s="68"/>
      <c r="JBV152" s="70"/>
      <c r="JBW152" s="69"/>
      <c r="JBX152" s="69"/>
      <c r="JBY152" s="69"/>
      <c r="JBZ152" s="69"/>
      <c r="JCA152" s="69"/>
      <c r="JCB152" s="69"/>
      <c r="JCC152" s="69"/>
      <c r="JCD152" s="69"/>
      <c r="JCE152" s="69"/>
      <c r="JCF152" s="69"/>
      <c r="JCG152" s="64"/>
      <c r="JCH152" s="56"/>
      <c r="JCI152" s="63"/>
      <c r="JCJ152" s="63"/>
      <c r="JCK152" s="68"/>
      <c r="JCL152" s="70"/>
      <c r="JCM152" s="69"/>
      <c r="JCN152" s="69"/>
      <c r="JCO152" s="69"/>
      <c r="JCP152" s="69"/>
      <c r="JCQ152" s="69"/>
      <c r="JCR152" s="69"/>
      <c r="JCS152" s="69"/>
      <c r="JCT152" s="69"/>
      <c r="JCU152" s="69"/>
      <c r="JCV152" s="69"/>
      <c r="JCW152" s="64"/>
      <c r="JCX152" s="56"/>
      <c r="JCY152" s="63"/>
      <c r="JCZ152" s="63"/>
      <c r="JDA152" s="68"/>
      <c r="JDB152" s="70"/>
      <c r="JDC152" s="69"/>
      <c r="JDD152" s="69"/>
      <c r="JDE152" s="69"/>
      <c r="JDF152" s="69"/>
      <c r="JDG152" s="69"/>
      <c r="JDH152" s="69"/>
      <c r="JDI152" s="69"/>
      <c r="JDJ152" s="69"/>
      <c r="JDK152" s="69"/>
      <c r="JDL152" s="69"/>
      <c r="JDM152" s="64"/>
      <c r="JDN152" s="56"/>
      <c r="JDO152" s="63"/>
      <c r="JDP152" s="63"/>
      <c r="JDQ152" s="68"/>
      <c r="JDR152" s="70"/>
      <c r="JDS152" s="69"/>
      <c r="JDT152" s="69"/>
      <c r="JDU152" s="69"/>
      <c r="JDV152" s="69"/>
      <c r="JDW152" s="69"/>
      <c r="JDX152" s="69"/>
      <c r="JDY152" s="69"/>
      <c r="JDZ152" s="69"/>
      <c r="JEA152" s="69"/>
      <c r="JEB152" s="69"/>
      <c r="JEC152" s="64"/>
      <c r="JED152" s="56"/>
      <c r="JEE152" s="63"/>
      <c r="JEF152" s="63"/>
      <c r="JEG152" s="68"/>
      <c r="JEH152" s="70"/>
      <c r="JEI152" s="69"/>
      <c r="JEJ152" s="69"/>
      <c r="JEK152" s="69"/>
      <c r="JEL152" s="69"/>
      <c r="JEM152" s="69"/>
      <c r="JEN152" s="69"/>
      <c r="JEO152" s="69"/>
      <c r="JEP152" s="69"/>
      <c r="JEQ152" s="69"/>
      <c r="JER152" s="69"/>
      <c r="JES152" s="64"/>
      <c r="JET152" s="56"/>
      <c r="JEU152" s="63"/>
      <c r="JEV152" s="63"/>
      <c r="JEW152" s="68"/>
      <c r="JEX152" s="70"/>
      <c r="JEY152" s="69"/>
      <c r="JEZ152" s="69"/>
      <c r="JFA152" s="69"/>
      <c r="JFB152" s="69"/>
      <c r="JFC152" s="69"/>
      <c r="JFD152" s="69"/>
      <c r="JFE152" s="69"/>
      <c r="JFF152" s="69"/>
      <c r="JFG152" s="69"/>
      <c r="JFH152" s="69"/>
      <c r="JFI152" s="64"/>
      <c r="JFJ152" s="56"/>
      <c r="JFK152" s="63"/>
      <c r="JFL152" s="63"/>
      <c r="JFM152" s="68"/>
      <c r="JFN152" s="70"/>
      <c r="JFO152" s="69"/>
      <c r="JFP152" s="69"/>
      <c r="JFQ152" s="69"/>
      <c r="JFR152" s="69"/>
      <c r="JFS152" s="69"/>
      <c r="JFT152" s="69"/>
      <c r="JFU152" s="69"/>
      <c r="JFV152" s="69"/>
      <c r="JFW152" s="69"/>
      <c r="JFX152" s="69"/>
      <c r="JFY152" s="64"/>
      <c r="JFZ152" s="56"/>
      <c r="JGA152" s="63"/>
      <c r="JGB152" s="63"/>
      <c r="JGC152" s="68"/>
      <c r="JGD152" s="70"/>
      <c r="JGE152" s="69"/>
      <c r="JGF152" s="69"/>
      <c r="JGG152" s="69"/>
      <c r="JGH152" s="69"/>
      <c r="JGI152" s="69"/>
      <c r="JGJ152" s="69"/>
      <c r="JGK152" s="69"/>
      <c r="JGL152" s="69"/>
      <c r="JGM152" s="69"/>
      <c r="JGN152" s="69"/>
      <c r="JGO152" s="64"/>
      <c r="JGP152" s="56"/>
      <c r="JGQ152" s="63"/>
      <c r="JGR152" s="63"/>
      <c r="JGS152" s="68"/>
      <c r="JGT152" s="70"/>
      <c r="JGU152" s="69"/>
      <c r="JGV152" s="69"/>
      <c r="JGW152" s="69"/>
      <c r="JGX152" s="69"/>
      <c r="JGY152" s="69"/>
      <c r="JGZ152" s="69"/>
      <c r="JHA152" s="69"/>
      <c r="JHB152" s="69"/>
      <c r="JHC152" s="69"/>
      <c r="JHD152" s="69"/>
      <c r="JHE152" s="64"/>
      <c r="JHF152" s="56"/>
      <c r="JHG152" s="63"/>
      <c r="JHH152" s="63"/>
      <c r="JHI152" s="68"/>
      <c r="JHJ152" s="70"/>
      <c r="JHK152" s="69"/>
      <c r="JHL152" s="69"/>
      <c r="JHM152" s="69"/>
      <c r="JHN152" s="69"/>
      <c r="JHO152" s="69"/>
      <c r="JHP152" s="69"/>
      <c r="JHQ152" s="69"/>
      <c r="JHR152" s="69"/>
      <c r="JHS152" s="69"/>
      <c r="JHT152" s="69"/>
      <c r="JHU152" s="64"/>
      <c r="JHV152" s="56"/>
      <c r="JHW152" s="63"/>
      <c r="JHX152" s="63"/>
      <c r="JHY152" s="68"/>
      <c r="JHZ152" s="70"/>
      <c r="JIA152" s="69"/>
      <c r="JIB152" s="69"/>
      <c r="JIC152" s="69"/>
      <c r="JID152" s="69"/>
      <c r="JIE152" s="69"/>
      <c r="JIF152" s="69"/>
      <c r="JIG152" s="69"/>
      <c r="JIH152" s="69"/>
      <c r="JII152" s="69"/>
      <c r="JIJ152" s="69"/>
      <c r="JIK152" s="64"/>
      <c r="JIL152" s="56"/>
      <c r="JIM152" s="63"/>
      <c r="JIN152" s="63"/>
      <c r="JIO152" s="68"/>
      <c r="JIP152" s="70"/>
      <c r="JIQ152" s="69"/>
      <c r="JIR152" s="69"/>
      <c r="JIS152" s="69"/>
      <c r="JIT152" s="69"/>
      <c r="JIU152" s="69"/>
      <c r="JIV152" s="69"/>
      <c r="JIW152" s="69"/>
      <c r="JIX152" s="69"/>
      <c r="JIY152" s="69"/>
      <c r="JIZ152" s="69"/>
      <c r="JJA152" s="64"/>
      <c r="JJB152" s="56"/>
      <c r="JJC152" s="63"/>
      <c r="JJD152" s="63"/>
      <c r="JJE152" s="68"/>
      <c r="JJF152" s="70"/>
      <c r="JJG152" s="69"/>
      <c r="JJH152" s="69"/>
      <c r="JJI152" s="69"/>
      <c r="JJJ152" s="69"/>
      <c r="JJK152" s="69"/>
      <c r="JJL152" s="69"/>
      <c r="JJM152" s="69"/>
      <c r="JJN152" s="69"/>
      <c r="JJO152" s="69"/>
      <c r="JJP152" s="69"/>
      <c r="JJQ152" s="64"/>
      <c r="JJR152" s="56"/>
      <c r="JJS152" s="63"/>
      <c r="JJT152" s="63"/>
      <c r="JJU152" s="68"/>
      <c r="JJV152" s="70"/>
      <c r="JJW152" s="69"/>
      <c r="JJX152" s="69"/>
      <c r="JJY152" s="69"/>
      <c r="JJZ152" s="69"/>
      <c r="JKA152" s="69"/>
      <c r="JKB152" s="69"/>
      <c r="JKC152" s="69"/>
      <c r="JKD152" s="69"/>
      <c r="JKE152" s="69"/>
      <c r="JKF152" s="69"/>
      <c r="JKG152" s="64"/>
      <c r="JKH152" s="56"/>
      <c r="JKI152" s="63"/>
      <c r="JKJ152" s="63"/>
      <c r="JKK152" s="68"/>
      <c r="JKL152" s="70"/>
      <c r="JKM152" s="69"/>
      <c r="JKN152" s="69"/>
      <c r="JKO152" s="69"/>
      <c r="JKP152" s="69"/>
      <c r="JKQ152" s="69"/>
      <c r="JKR152" s="69"/>
      <c r="JKS152" s="69"/>
      <c r="JKT152" s="69"/>
      <c r="JKU152" s="69"/>
      <c r="JKV152" s="69"/>
      <c r="JKW152" s="64"/>
      <c r="JKX152" s="56"/>
      <c r="JKY152" s="63"/>
      <c r="JKZ152" s="63"/>
      <c r="JLA152" s="68"/>
      <c r="JLB152" s="70"/>
      <c r="JLC152" s="69"/>
      <c r="JLD152" s="69"/>
      <c r="JLE152" s="69"/>
      <c r="JLF152" s="69"/>
      <c r="JLG152" s="69"/>
      <c r="JLH152" s="69"/>
      <c r="JLI152" s="69"/>
      <c r="JLJ152" s="69"/>
      <c r="JLK152" s="69"/>
      <c r="JLL152" s="69"/>
      <c r="JLM152" s="64"/>
      <c r="JLN152" s="56"/>
      <c r="JLO152" s="63"/>
      <c r="JLP152" s="63"/>
      <c r="JLQ152" s="68"/>
      <c r="JLR152" s="70"/>
      <c r="JLS152" s="69"/>
      <c r="JLT152" s="69"/>
      <c r="JLU152" s="69"/>
      <c r="JLV152" s="69"/>
      <c r="JLW152" s="69"/>
      <c r="JLX152" s="69"/>
      <c r="JLY152" s="69"/>
      <c r="JLZ152" s="69"/>
      <c r="JMA152" s="69"/>
      <c r="JMB152" s="69"/>
      <c r="JMC152" s="64"/>
      <c r="JMD152" s="56"/>
      <c r="JME152" s="63"/>
      <c r="JMF152" s="63"/>
      <c r="JMG152" s="68"/>
      <c r="JMH152" s="70"/>
      <c r="JMI152" s="69"/>
      <c r="JMJ152" s="69"/>
      <c r="JMK152" s="69"/>
      <c r="JML152" s="69"/>
      <c r="JMM152" s="69"/>
      <c r="JMN152" s="69"/>
      <c r="JMO152" s="69"/>
      <c r="JMP152" s="69"/>
      <c r="JMQ152" s="69"/>
      <c r="JMR152" s="69"/>
      <c r="JMS152" s="64"/>
      <c r="JMT152" s="56"/>
      <c r="JMU152" s="63"/>
      <c r="JMV152" s="63"/>
      <c r="JMW152" s="68"/>
      <c r="JMX152" s="70"/>
      <c r="JMY152" s="69"/>
      <c r="JMZ152" s="69"/>
      <c r="JNA152" s="69"/>
      <c r="JNB152" s="69"/>
      <c r="JNC152" s="69"/>
      <c r="JND152" s="69"/>
      <c r="JNE152" s="69"/>
      <c r="JNF152" s="69"/>
      <c r="JNG152" s="69"/>
      <c r="JNH152" s="69"/>
      <c r="JNI152" s="64"/>
      <c r="JNJ152" s="56"/>
      <c r="JNK152" s="63"/>
      <c r="JNL152" s="63"/>
      <c r="JNM152" s="68"/>
      <c r="JNN152" s="70"/>
      <c r="JNO152" s="69"/>
      <c r="JNP152" s="69"/>
      <c r="JNQ152" s="69"/>
      <c r="JNR152" s="69"/>
      <c r="JNS152" s="69"/>
      <c r="JNT152" s="69"/>
      <c r="JNU152" s="69"/>
      <c r="JNV152" s="69"/>
      <c r="JNW152" s="69"/>
      <c r="JNX152" s="69"/>
      <c r="JNY152" s="64"/>
      <c r="JNZ152" s="56"/>
      <c r="JOA152" s="63"/>
      <c r="JOB152" s="63"/>
      <c r="JOC152" s="68"/>
      <c r="JOD152" s="70"/>
      <c r="JOE152" s="69"/>
      <c r="JOF152" s="69"/>
      <c r="JOG152" s="69"/>
      <c r="JOH152" s="69"/>
      <c r="JOI152" s="69"/>
      <c r="JOJ152" s="69"/>
      <c r="JOK152" s="69"/>
      <c r="JOL152" s="69"/>
      <c r="JOM152" s="69"/>
      <c r="JON152" s="69"/>
      <c r="JOO152" s="64"/>
      <c r="JOP152" s="56"/>
      <c r="JOQ152" s="63"/>
      <c r="JOR152" s="63"/>
      <c r="JOS152" s="68"/>
      <c r="JOT152" s="70"/>
      <c r="JOU152" s="69"/>
      <c r="JOV152" s="69"/>
      <c r="JOW152" s="69"/>
      <c r="JOX152" s="69"/>
      <c r="JOY152" s="69"/>
      <c r="JOZ152" s="69"/>
      <c r="JPA152" s="69"/>
      <c r="JPB152" s="69"/>
      <c r="JPC152" s="69"/>
      <c r="JPD152" s="69"/>
      <c r="JPE152" s="64"/>
      <c r="JPF152" s="56"/>
      <c r="JPG152" s="63"/>
      <c r="JPH152" s="63"/>
      <c r="JPI152" s="68"/>
      <c r="JPJ152" s="70"/>
      <c r="JPK152" s="69"/>
      <c r="JPL152" s="69"/>
      <c r="JPM152" s="69"/>
      <c r="JPN152" s="69"/>
      <c r="JPO152" s="69"/>
      <c r="JPP152" s="69"/>
      <c r="JPQ152" s="69"/>
      <c r="JPR152" s="69"/>
      <c r="JPS152" s="69"/>
      <c r="JPT152" s="69"/>
      <c r="JPU152" s="64"/>
      <c r="JPV152" s="56"/>
      <c r="JPW152" s="63"/>
      <c r="JPX152" s="63"/>
      <c r="JPY152" s="68"/>
      <c r="JPZ152" s="70"/>
      <c r="JQA152" s="69"/>
      <c r="JQB152" s="69"/>
      <c r="JQC152" s="69"/>
      <c r="JQD152" s="69"/>
      <c r="JQE152" s="69"/>
      <c r="JQF152" s="69"/>
      <c r="JQG152" s="69"/>
      <c r="JQH152" s="69"/>
      <c r="JQI152" s="69"/>
      <c r="JQJ152" s="69"/>
      <c r="JQK152" s="64"/>
      <c r="JQL152" s="56"/>
      <c r="JQM152" s="63"/>
      <c r="JQN152" s="63"/>
      <c r="JQO152" s="68"/>
      <c r="JQP152" s="70"/>
      <c r="JQQ152" s="69"/>
      <c r="JQR152" s="69"/>
      <c r="JQS152" s="69"/>
      <c r="JQT152" s="69"/>
      <c r="JQU152" s="69"/>
      <c r="JQV152" s="69"/>
      <c r="JQW152" s="69"/>
      <c r="JQX152" s="69"/>
      <c r="JQY152" s="69"/>
      <c r="JQZ152" s="69"/>
      <c r="JRA152" s="64"/>
      <c r="JRB152" s="56"/>
      <c r="JRC152" s="63"/>
      <c r="JRD152" s="63"/>
      <c r="JRE152" s="68"/>
      <c r="JRF152" s="70"/>
      <c r="JRG152" s="69"/>
      <c r="JRH152" s="69"/>
      <c r="JRI152" s="69"/>
      <c r="JRJ152" s="69"/>
      <c r="JRK152" s="69"/>
      <c r="JRL152" s="69"/>
      <c r="JRM152" s="69"/>
      <c r="JRN152" s="69"/>
      <c r="JRO152" s="69"/>
      <c r="JRP152" s="69"/>
      <c r="JRQ152" s="64"/>
      <c r="JRR152" s="56"/>
      <c r="JRS152" s="63"/>
      <c r="JRT152" s="63"/>
      <c r="JRU152" s="68"/>
      <c r="JRV152" s="70"/>
      <c r="JRW152" s="69"/>
      <c r="JRX152" s="69"/>
      <c r="JRY152" s="69"/>
      <c r="JRZ152" s="69"/>
      <c r="JSA152" s="69"/>
      <c r="JSB152" s="69"/>
      <c r="JSC152" s="69"/>
      <c r="JSD152" s="69"/>
      <c r="JSE152" s="69"/>
      <c r="JSF152" s="69"/>
      <c r="JSG152" s="64"/>
      <c r="JSH152" s="56"/>
      <c r="JSI152" s="63"/>
      <c r="JSJ152" s="63"/>
      <c r="JSK152" s="68"/>
      <c r="JSL152" s="70"/>
      <c r="JSM152" s="69"/>
      <c r="JSN152" s="69"/>
      <c r="JSO152" s="69"/>
      <c r="JSP152" s="69"/>
      <c r="JSQ152" s="69"/>
      <c r="JSR152" s="69"/>
      <c r="JSS152" s="69"/>
      <c r="JST152" s="69"/>
      <c r="JSU152" s="69"/>
      <c r="JSV152" s="69"/>
      <c r="JSW152" s="64"/>
      <c r="JSX152" s="56"/>
      <c r="JSY152" s="63"/>
      <c r="JSZ152" s="63"/>
      <c r="JTA152" s="68"/>
      <c r="JTB152" s="70"/>
      <c r="JTC152" s="69"/>
      <c r="JTD152" s="69"/>
      <c r="JTE152" s="69"/>
      <c r="JTF152" s="69"/>
      <c r="JTG152" s="69"/>
      <c r="JTH152" s="69"/>
      <c r="JTI152" s="69"/>
      <c r="JTJ152" s="69"/>
      <c r="JTK152" s="69"/>
      <c r="JTL152" s="69"/>
      <c r="JTM152" s="64"/>
      <c r="JTN152" s="56"/>
      <c r="JTO152" s="63"/>
      <c r="JTP152" s="63"/>
      <c r="JTQ152" s="68"/>
      <c r="JTR152" s="70"/>
      <c r="JTS152" s="69"/>
      <c r="JTT152" s="69"/>
      <c r="JTU152" s="69"/>
      <c r="JTV152" s="69"/>
      <c r="JTW152" s="69"/>
      <c r="JTX152" s="69"/>
      <c r="JTY152" s="69"/>
      <c r="JTZ152" s="69"/>
      <c r="JUA152" s="69"/>
      <c r="JUB152" s="69"/>
      <c r="JUC152" s="64"/>
      <c r="JUD152" s="56"/>
      <c r="JUE152" s="63"/>
      <c r="JUF152" s="63"/>
      <c r="JUG152" s="68"/>
      <c r="JUH152" s="70"/>
      <c r="JUI152" s="69"/>
      <c r="JUJ152" s="69"/>
      <c r="JUK152" s="69"/>
      <c r="JUL152" s="69"/>
      <c r="JUM152" s="69"/>
      <c r="JUN152" s="69"/>
      <c r="JUO152" s="69"/>
      <c r="JUP152" s="69"/>
      <c r="JUQ152" s="69"/>
      <c r="JUR152" s="69"/>
      <c r="JUS152" s="64"/>
      <c r="JUT152" s="56"/>
      <c r="JUU152" s="63"/>
      <c r="JUV152" s="63"/>
      <c r="JUW152" s="68"/>
      <c r="JUX152" s="70"/>
      <c r="JUY152" s="69"/>
      <c r="JUZ152" s="69"/>
      <c r="JVA152" s="69"/>
      <c r="JVB152" s="69"/>
      <c r="JVC152" s="69"/>
      <c r="JVD152" s="69"/>
      <c r="JVE152" s="69"/>
      <c r="JVF152" s="69"/>
      <c r="JVG152" s="69"/>
      <c r="JVH152" s="69"/>
      <c r="JVI152" s="64"/>
      <c r="JVJ152" s="56"/>
      <c r="JVK152" s="63"/>
      <c r="JVL152" s="63"/>
      <c r="JVM152" s="68"/>
      <c r="JVN152" s="70"/>
      <c r="JVO152" s="69"/>
      <c r="JVP152" s="69"/>
      <c r="JVQ152" s="69"/>
      <c r="JVR152" s="69"/>
      <c r="JVS152" s="69"/>
      <c r="JVT152" s="69"/>
      <c r="JVU152" s="69"/>
      <c r="JVV152" s="69"/>
      <c r="JVW152" s="69"/>
      <c r="JVX152" s="69"/>
      <c r="JVY152" s="64"/>
      <c r="JVZ152" s="56"/>
      <c r="JWA152" s="63"/>
      <c r="JWB152" s="63"/>
      <c r="JWC152" s="68"/>
      <c r="JWD152" s="70"/>
      <c r="JWE152" s="69"/>
      <c r="JWF152" s="69"/>
      <c r="JWG152" s="69"/>
      <c r="JWH152" s="69"/>
      <c r="JWI152" s="69"/>
      <c r="JWJ152" s="69"/>
      <c r="JWK152" s="69"/>
      <c r="JWL152" s="69"/>
      <c r="JWM152" s="69"/>
      <c r="JWN152" s="69"/>
      <c r="JWO152" s="64"/>
      <c r="JWP152" s="56"/>
      <c r="JWQ152" s="63"/>
      <c r="JWR152" s="63"/>
      <c r="JWS152" s="68"/>
      <c r="JWT152" s="70"/>
      <c r="JWU152" s="69"/>
      <c r="JWV152" s="69"/>
      <c r="JWW152" s="69"/>
      <c r="JWX152" s="69"/>
      <c r="JWY152" s="69"/>
      <c r="JWZ152" s="69"/>
      <c r="JXA152" s="69"/>
      <c r="JXB152" s="69"/>
      <c r="JXC152" s="69"/>
      <c r="JXD152" s="69"/>
      <c r="JXE152" s="64"/>
      <c r="JXF152" s="56"/>
      <c r="JXG152" s="63"/>
      <c r="JXH152" s="63"/>
      <c r="JXI152" s="68"/>
      <c r="JXJ152" s="70"/>
      <c r="JXK152" s="69"/>
      <c r="JXL152" s="69"/>
      <c r="JXM152" s="69"/>
      <c r="JXN152" s="69"/>
      <c r="JXO152" s="69"/>
      <c r="JXP152" s="69"/>
      <c r="JXQ152" s="69"/>
      <c r="JXR152" s="69"/>
      <c r="JXS152" s="69"/>
      <c r="JXT152" s="69"/>
      <c r="JXU152" s="64"/>
      <c r="JXV152" s="56"/>
      <c r="JXW152" s="63"/>
      <c r="JXX152" s="63"/>
      <c r="JXY152" s="68"/>
      <c r="JXZ152" s="70"/>
      <c r="JYA152" s="69"/>
      <c r="JYB152" s="69"/>
      <c r="JYC152" s="69"/>
      <c r="JYD152" s="69"/>
      <c r="JYE152" s="69"/>
      <c r="JYF152" s="69"/>
      <c r="JYG152" s="69"/>
      <c r="JYH152" s="69"/>
      <c r="JYI152" s="69"/>
      <c r="JYJ152" s="69"/>
      <c r="JYK152" s="64"/>
      <c r="JYL152" s="56"/>
      <c r="JYM152" s="63"/>
      <c r="JYN152" s="63"/>
      <c r="JYO152" s="68"/>
      <c r="JYP152" s="70"/>
      <c r="JYQ152" s="69"/>
      <c r="JYR152" s="69"/>
      <c r="JYS152" s="69"/>
      <c r="JYT152" s="69"/>
      <c r="JYU152" s="69"/>
      <c r="JYV152" s="69"/>
      <c r="JYW152" s="69"/>
      <c r="JYX152" s="69"/>
      <c r="JYY152" s="69"/>
      <c r="JYZ152" s="69"/>
      <c r="JZA152" s="64"/>
      <c r="JZB152" s="56"/>
      <c r="JZC152" s="63"/>
      <c r="JZD152" s="63"/>
      <c r="JZE152" s="68"/>
      <c r="JZF152" s="70"/>
      <c r="JZG152" s="69"/>
      <c r="JZH152" s="69"/>
      <c r="JZI152" s="69"/>
      <c r="JZJ152" s="69"/>
      <c r="JZK152" s="69"/>
      <c r="JZL152" s="69"/>
      <c r="JZM152" s="69"/>
      <c r="JZN152" s="69"/>
      <c r="JZO152" s="69"/>
      <c r="JZP152" s="69"/>
      <c r="JZQ152" s="64"/>
      <c r="JZR152" s="56"/>
      <c r="JZS152" s="63"/>
      <c r="JZT152" s="63"/>
      <c r="JZU152" s="68"/>
      <c r="JZV152" s="70"/>
      <c r="JZW152" s="69"/>
      <c r="JZX152" s="69"/>
      <c r="JZY152" s="69"/>
      <c r="JZZ152" s="69"/>
      <c r="KAA152" s="69"/>
      <c r="KAB152" s="69"/>
      <c r="KAC152" s="69"/>
      <c r="KAD152" s="69"/>
      <c r="KAE152" s="69"/>
      <c r="KAF152" s="69"/>
      <c r="KAG152" s="64"/>
      <c r="KAH152" s="56"/>
      <c r="KAI152" s="63"/>
      <c r="KAJ152" s="63"/>
      <c r="KAK152" s="68"/>
      <c r="KAL152" s="70"/>
      <c r="KAM152" s="69"/>
      <c r="KAN152" s="69"/>
      <c r="KAO152" s="69"/>
      <c r="KAP152" s="69"/>
      <c r="KAQ152" s="69"/>
      <c r="KAR152" s="69"/>
      <c r="KAS152" s="69"/>
      <c r="KAT152" s="69"/>
      <c r="KAU152" s="69"/>
      <c r="KAV152" s="69"/>
      <c r="KAW152" s="64"/>
      <c r="KAX152" s="56"/>
      <c r="KAY152" s="63"/>
      <c r="KAZ152" s="63"/>
      <c r="KBA152" s="68"/>
      <c r="KBB152" s="70"/>
      <c r="KBC152" s="69"/>
      <c r="KBD152" s="69"/>
      <c r="KBE152" s="69"/>
      <c r="KBF152" s="69"/>
      <c r="KBG152" s="69"/>
      <c r="KBH152" s="69"/>
      <c r="KBI152" s="69"/>
      <c r="KBJ152" s="69"/>
      <c r="KBK152" s="69"/>
      <c r="KBL152" s="69"/>
      <c r="KBM152" s="64"/>
      <c r="KBN152" s="56"/>
      <c r="KBO152" s="63"/>
      <c r="KBP152" s="63"/>
      <c r="KBQ152" s="68"/>
      <c r="KBR152" s="70"/>
      <c r="KBS152" s="69"/>
      <c r="KBT152" s="69"/>
      <c r="KBU152" s="69"/>
      <c r="KBV152" s="69"/>
      <c r="KBW152" s="69"/>
      <c r="KBX152" s="69"/>
      <c r="KBY152" s="69"/>
      <c r="KBZ152" s="69"/>
      <c r="KCA152" s="69"/>
      <c r="KCB152" s="69"/>
      <c r="KCC152" s="64"/>
      <c r="KCD152" s="56"/>
      <c r="KCE152" s="63"/>
      <c r="KCF152" s="63"/>
      <c r="KCG152" s="68"/>
      <c r="KCH152" s="70"/>
      <c r="KCI152" s="69"/>
      <c r="KCJ152" s="69"/>
      <c r="KCK152" s="69"/>
      <c r="KCL152" s="69"/>
      <c r="KCM152" s="69"/>
      <c r="KCN152" s="69"/>
      <c r="KCO152" s="69"/>
      <c r="KCP152" s="69"/>
      <c r="KCQ152" s="69"/>
      <c r="KCR152" s="69"/>
      <c r="KCS152" s="64"/>
      <c r="KCT152" s="56"/>
      <c r="KCU152" s="63"/>
      <c r="KCV152" s="63"/>
      <c r="KCW152" s="68"/>
      <c r="KCX152" s="70"/>
      <c r="KCY152" s="69"/>
      <c r="KCZ152" s="69"/>
      <c r="KDA152" s="69"/>
      <c r="KDB152" s="69"/>
      <c r="KDC152" s="69"/>
      <c r="KDD152" s="69"/>
      <c r="KDE152" s="69"/>
      <c r="KDF152" s="69"/>
      <c r="KDG152" s="69"/>
      <c r="KDH152" s="69"/>
      <c r="KDI152" s="64"/>
      <c r="KDJ152" s="56"/>
      <c r="KDK152" s="63"/>
      <c r="KDL152" s="63"/>
      <c r="KDM152" s="68"/>
      <c r="KDN152" s="70"/>
      <c r="KDO152" s="69"/>
      <c r="KDP152" s="69"/>
      <c r="KDQ152" s="69"/>
      <c r="KDR152" s="69"/>
      <c r="KDS152" s="69"/>
      <c r="KDT152" s="69"/>
      <c r="KDU152" s="69"/>
      <c r="KDV152" s="69"/>
      <c r="KDW152" s="69"/>
      <c r="KDX152" s="69"/>
      <c r="KDY152" s="64"/>
      <c r="KDZ152" s="56"/>
      <c r="KEA152" s="63"/>
      <c r="KEB152" s="63"/>
      <c r="KEC152" s="68"/>
      <c r="KED152" s="70"/>
      <c r="KEE152" s="69"/>
      <c r="KEF152" s="69"/>
      <c r="KEG152" s="69"/>
      <c r="KEH152" s="69"/>
      <c r="KEI152" s="69"/>
      <c r="KEJ152" s="69"/>
      <c r="KEK152" s="69"/>
      <c r="KEL152" s="69"/>
      <c r="KEM152" s="69"/>
      <c r="KEN152" s="69"/>
      <c r="KEO152" s="64"/>
      <c r="KEP152" s="56"/>
      <c r="KEQ152" s="63"/>
      <c r="KER152" s="63"/>
      <c r="KES152" s="68"/>
      <c r="KET152" s="70"/>
      <c r="KEU152" s="69"/>
      <c r="KEV152" s="69"/>
      <c r="KEW152" s="69"/>
      <c r="KEX152" s="69"/>
      <c r="KEY152" s="69"/>
      <c r="KEZ152" s="69"/>
      <c r="KFA152" s="69"/>
      <c r="KFB152" s="69"/>
      <c r="KFC152" s="69"/>
      <c r="KFD152" s="69"/>
      <c r="KFE152" s="64"/>
      <c r="KFF152" s="56"/>
      <c r="KFG152" s="63"/>
      <c r="KFH152" s="63"/>
      <c r="KFI152" s="68"/>
      <c r="KFJ152" s="70"/>
      <c r="KFK152" s="69"/>
      <c r="KFL152" s="69"/>
      <c r="KFM152" s="69"/>
      <c r="KFN152" s="69"/>
      <c r="KFO152" s="69"/>
      <c r="KFP152" s="69"/>
      <c r="KFQ152" s="69"/>
      <c r="KFR152" s="69"/>
      <c r="KFS152" s="69"/>
      <c r="KFT152" s="69"/>
      <c r="KFU152" s="64"/>
      <c r="KFV152" s="56"/>
      <c r="KFW152" s="63"/>
      <c r="KFX152" s="63"/>
      <c r="KFY152" s="68"/>
      <c r="KFZ152" s="70"/>
      <c r="KGA152" s="69"/>
      <c r="KGB152" s="69"/>
      <c r="KGC152" s="69"/>
      <c r="KGD152" s="69"/>
      <c r="KGE152" s="69"/>
      <c r="KGF152" s="69"/>
      <c r="KGG152" s="69"/>
      <c r="KGH152" s="69"/>
      <c r="KGI152" s="69"/>
      <c r="KGJ152" s="69"/>
      <c r="KGK152" s="64"/>
      <c r="KGL152" s="56"/>
      <c r="KGM152" s="63"/>
      <c r="KGN152" s="63"/>
      <c r="KGO152" s="68"/>
      <c r="KGP152" s="70"/>
      <c r="KGQ152" s="69"/>
      <c r="KGR152" s="69"/>
      <c r="KGS152" s="69"/>
      <c r="KGT152" s="69"/>
      <c r="KGU152" s="69"/>
      <c r="KGV152" s="69"/>
      <c r="KGW152" s="69"/>
      <c r="KGX152" s="69"/>
      <c r="KGY152" s="69"/>
      <c r="KGZ152" s="69"/>
      <c r="KHA152" s="64"/>
      <c r="KHB152" s="56"/>
      <c r="KHC152" s="63"/>
      <c r="KHD152" s="63"/>
      <c r="KHE152" s="68"/>
      <c r="KHF152" s="70"/>
      <c r="KHG152" s="69"/>
      <c r="KHH152" s="69"/>
      <c r="KHI152" s="69"/>
      <c r="KHJ152" s="69"/>
      <c r="KHK152" s="69"/>
      <c r="KHL152" s="69"/>
      <c r="KHM152" s="69"/>
      <c r="KHN152" s="69"/>
      <c r="KHO152" s="69"/>
      <c r="KHP152" s="69"/>
      <c r="KHQ152" s="64"/>
      <c r="KHR152" s="56"/>
      <c r="KHS152" s="63"/>
      <c r="KHT152" s="63"/>
      <c r="KHU152" s="68"/>
      <c r="KHV152" s="70"/>
      <c r="KHW152" s="69"/>
      <c r="KHX152" s="69"/>
      <c r="KHY152" s="69"/>
      <c r="KHZ152" s="69"/>
      <c r="KIA152" s="69"/>
      <c r="KIB152" s="69"/>
      <c r="KIC152" s="69"/>
      <c r="KID152" s="69"/>
      <c r="KIE152" s="69"/>
      <c r="KIF152" s="69"/>
      <c r="KIG152" s="64"/>
      <c r="KIH152" s="56"/>
      <c r="KII152" s="63"/>
      <c r="KIJ152" s="63"/>
      <c r="KIK152" s="68"/>
      <c r="KIL152" s="70"/>
      <c r="KIM152" s="69"/>
      <c r="KIN152" s="69"/>
      <c r="KIO152" s="69"/>
      <c r="KIP152" s="69"/>
      <c r="KIQ152" s="69"/>
      <c r="KIR152" s="69"/>
      <c r="KIS152" s="69"/>
      <c r="KIT152" s="69"/>
      <c r="KIU152" s="69"/>
      <c r="KIV152" s="69"/>
      <c r="KIW152" s="64"/>
      <c r="KIX152" s="56"/>
      <c r="KIY152" s="63"/>
      <c r="KIZ152" s="63"/>
      <c r="KJA152" s="68"/>
      <c r="KJB152" s="70"/>
      <c r="KJC152" s="69"/>
      <c r="KJD152" s="69"/>
      <c r="KJE152" s="69"/>
      <c r="KJF152" s="69"/>
      <c r="KJG152" s="69"/>
      <c r="KJH152" s="69"/>
      <c r="KJI152" s="69"/>
      <c r="KJJ152" s="69"/>
      <c r="KJK152" s="69"/>
      <c r="KJL152" s="69"/>
      <c r="KJM152" s="64"/>
      <c r="KJN152" s="56"/>
      <c r="KJO152" s="63"/>
      <c r="KJP152" s="63"/>
      <c r="KJQ152" s="68"/>
      <c r="KJR152" s="70"/>
      <c r="KJS152" s="69"/>
      <c r="KJT152" s="69"/>
      <c r="KJU152" s="69"/>
      <c r="KJV152" s="69"/>
      <c r="KJW152" s="69"/>
      <c r="KJX152" s="69"/>
      <c r="KJY152" s="69"/>
      <c r="KJZ152" s="69"/>
      <c r="KKA152" s="69"/>
      <c r="KKB152" s="69"/>
      <c r="KKC152" s="64"/>
      <c r="KKD152" s="56"/>
      <c r="KKE152" s="63"/>
      <c r="KKF152" s="63"/>
      <c r="KKG152" s="68"/>
      <c r="KKH152" s="70"/>
      <c r="KKI152" s="69"/>
      <c r="KKJ152" s="69"/>
      <c r="KKK152" s="69"/>
      <c r="KKL152" s="69"/>
      <c r="KKM152" s="69"/>
      <c r="KKN152" s="69"/>
      <c r="KKO152" s="69"/>
      <c r="KKP152" s="69"/>
      <c r="KKQ152" s="69"/>
      <c r="KKR152" s="69"/>
      <c r="KKS152" s="64"/>
      <c r="KKT152" s="56"/>
      <c r="KKU152" s="63"/>
      <c r="KKV152" s="63"/>
      <c r="KKW152" s="68"/>
      <c r="KKX152" s="70"/>
      <c r="KKY152" s="69"/>
      <c r="KKZ152" s="69"/>
      <c r="KLA152" s="69"/>
      <c r="KLB152" s="69"/>
      <c r="KLC152" s="69"/>
      <c r="KLD152" s="69"/>
      <c r="KLE152" s="69"/>
      <c r="KLF152" s="69"/>
      <c r="KLG152" s="69"/>
      <c r="KLH152" s="69"/>
      <c r="KLI152" s="64"/>
      <c r="KLJ152" s="56"/>
      <c r="KLK152" s="63"/>
      <c r="KLL152" s="63"/>
      <c r="KLM152" s="68"/>
      <c r="KLN152" s="70"/>
      <c r="KLO152" s="69"/>
      <c r="KLP152" s="69"/>
      <c r="KLQ152" s="69"/>
      <c r="KLR152" s="69"/>
      <c r="KLS152" s="69"/>
      <c r="KLT152" s="69"/>
      <c r="KLU152" s="69"/>
      <c r="KLV152" s="69"/>
      <c r="KLW152" s="69"/>
      <c r="KLX152" s="69"/>
      <c r="KLY152" s="64"/>
      <c r="KLZ152" s="56"/>
      <c r="KMA152" s="63"/>
      <c r="KMB152" s="63"/>
      <c r="KMC152" s="68"/>
      <c r="KMD152" s="70"/>
      <c r="KME152" s="69"/>
      <c r="KMF152" s="69"/>
      <c r="KMG152" s="69"/>
      <c r="KMH152" s="69"/>
      <c r="KMI152" s="69"/>
      <c r="KMJ152" s="69"/>
      <c r="KMK152" s="69"/>
      <c r="KML152" s="69"/>
      <c r="KMM152" s="69"/>
      <c r="KMN152" s="69"/>
      <c r="KMO152" s="64"/>
      <c r="KMP152" s="56"/>
      <c r="KMQ152" s="63"/>
      <c r="KMR152" s="63"/>
      <c r="KMS152" s="68"/>
      <c r="KMT152" s="70"/>
      <c r="KMU152" s="69"/>
      <c r="KMV152" s="69"/>
      <c r="KMW152" s="69"/>
      <c r="KMX152" s="69"/>
      <c r="KMY152" s="69"/>
      <c r="KMZ152" s="69"/>
      <c r="KNA152" s="69"/>
      <c r="KNB152" s="69"/>
      <c r="KNC152" s="69"/>
      <c r="KND152" s="69"/>
      <c r="KNE152" s="64"/>
      <c r="KNF152" s="56"/>
      <c r="KNG152" s="63"/>
      <c r="KNH152" s="63"/>
      <c r="KNI152" s="68"/>
      <c r="KNJ152" s="70"/>
      <c r="KNK152" s="69"/>
      <c r="KNL152" s="69"/>
      <c r="KNM152" s="69"/>
      <c r="KNN152" s="69"/>
      <c r="KNO152" s="69"/>
      <c r="KNP152" s="69"/>
      <c r="KNQ152" s="69"/>
      <c r="KNR152" s="69"/>
      <c r="KNS152" s="69"/>
      <c r="KNT152" s="69"/>
      <c r="KNU152" s="64"/>
      <c r="KNV152" s="56"/>
      <c r="KNW152" s="63"/>
      <c r="KNX152" s="63"/>
      <c r="KNY152" s="68"/>
      <c r="KNZ152" s="70"/>
      <c r="KOA152" s="69"/>
      <c r="KOB152" s="69"/>
      <c r="KOC152" s="69"/>
      <c r="KOD152" s="69"/>
      <c r="KOE152" s="69"/>
      <c r="KOF152" s="69"/>
      <c r="KOG152" s="69"/>
      <c r="KOH152" s="69"/>
      <c r="KOI152" s="69"/>
      <c r="KOJ152" s="69"/>
      <c r="KOK152" s="64"/>
      <c r="KOL152" s="56"/>
      <c r="KOM152" s="63"/>
      <c r="KON152" s="63"/>
      <c r="KOO152" s="68"/>
      <c r="KOP152" s="70"/>
      <c r="KOQ152" s="69"/>
      <c r="KOR152" s="69"/>
      <c r="KOS152" s="69"/>
      <c r="KOT152" s="69"/>
      <c r="KOU152" s="69"/>
      <c r="KOV152" s="69"/>
      <c r="KOW152" s="69"/>
      <c r="KOX152" s="69"/>
      <c r="KOY152" s="69"/>
      <c r="KOZ152" s="69"/>
      <c r="KPA152" s="64"/>
      <c r="KPB152" s="56"/>
      <c r="KPC152" s="63"/>
      <c r="KPD152" s="63"/>
      <c r="KPE152" s="68"/>
      <c r="KPF152" s="70"/>
      <c r="KPG152" s="69"/>
      <c r="KPH152" s="69"/>
      <c r="KPI152" s="69"/>
      <c r="KPJ152" s="69"/>
      <c r="KPK152" s="69"/>
      <c r="KPL152" s="69"/>
      <c r="KPM152" s="69"/>
      <c r="KPN152" s="69"/>
      <c r="KPO152" s="69"/>
      <c r="KPP152" s="69"/>
      <c r="KPQ152" s="64"/>
      <c r="KPR152" s="56"/>
      <c r="KPS152" s="63"/>
      <c r="KPT152" s="63"/>
      <c r="KPU152" s="68"/>
      <c r="KPV152" s="70"/>
      <c r="KPW152" s="69"/>
      <c r="KPX152" s="69"/>
      <c r="KPY152" s="69"/>
      <c r="KPZ152" s="69"/>
      <c r="KQA152" s="69"/>
      <c r="KQB152" s="69"/>
      <c r="KQC152" s="69"/>
      <c r="KQD152" s="69"/>
      <c r="KQE152" s="69"/>
      <c r="KQF152" s="69"/>
      <c r="KQG152" s="64"/>
      <c r="KQH152" s="56"/>
      <c r="KQI152" s="63"/>
      <c r="KQJ152" s="63"/>
      <c r="KQK152" s="68"/>
      <c r="KQL152" s="70"/>
      <c r="KQM152" s="69"/>
      <c r="KQN152" s="69"/>
      <c r="KQO152" s="69"/>
      <c r="KQP152" s="69"/>
      <c r="KQQ152" s="69"/>
      <c r="KQR152" s="69"/>
      <c r="KQS152" s="69"/>
      <c r="KQT152" s="69"/>
      <c r="KQU152" s="69"/>
      <c r="KQV152" s="69"/>
      <c r="KQW152" s="64"/>
      <c r="KQX152" s="56"/>
      <c r="KQY152" s="63"/>
      <c r="KQZ152" s="63"/>
      <c r="KRA152" s="68"/>
      <c r="KRB152" s="70"/>
      <c r="KRC152" s="69"/>
      <c r="KRD152" s="69"/>
      <c r="KRE152" s="69"/>
      <c r="KRF152" s="69"/>
      <c r="KRG152" s="69"/>
      <c r="KRH152" s="69"/>
      <c r="KRI152" s="69"/>
      <c r="KRJ152" s="69"/>
      <c r="KRK152" s="69"/>
      <c r="KRL152" s="69"/>
      <c r="KRM152" s="64"/>
      <c r="KRN152" s="56"/>
      <c r="KRO152" s="63"/>
      <c r="KRP152" s="63"/>
      <c r="KRQ152" s="68"/>
      <c r="KRR152" s="70"/>
      <c r="KRS152" s="69"/>
      <c r="KRT152" s="69"/>
      <c r="KRU152" s="69"/>
      <c r="KRV152" s="69"/>
      <c r="KRW152" s="69"/>
      <c r="KRX152" s="69"/>
      <c r="KRY152" s="69"/>
      <c r="KRZ152" s="69"/>
      <c r="KSA152" s="69"/>
      <c r="KSB152" s="69"/>
      <c r="KSC152" s="64"/>
      <c r="KSD152" s="56"/>
      <c r="KSE152" s="63"/>
      <c r="KSF152" s="63"/>
      <c r="KSG152" s="68"/>
      <c r="KSH152" s="70"/>
      <c r="KSI152" s="69"/>
      <c r="KSJ152" s="69"/>
      <c r="KSK152" s="69"/>
      <c r="KSL152" s="69"/>
      <c r="KSM152" s="69"/>
      <c r="KSN152" s="69"/>
      <c r="KSO152" s="69"/>
      <c r="KSP152" s="69"/>
      <c r="KSQ152" s="69"/>
      <c r="KSR152" s="69"/>
      <c r="KSS152" s="64"/>
      <c r="KST152" s="56"/>
      <c r="KSU152" s="63"/>
      <c r="KSV152" s="63"/>
      <c r="KSW152" s="68"/>
      <c r="KSX152" s="70"/>
      <c r="KSY152" s="69"/>
      <c r="KSZ152" s="69"/>
      <c r="KTA152" s="69"/>
      <c r="KTB152" s="69"/>
      <c r="KTC152" s="69"/>
      <c r="KTD152" s="69"/>
      <c r="KTE152" s="69"/>
      <c r="KTF152" s="69"/>
      <c r="KTG152" s="69"/>
      <c r="KTH152" s="69"/>
      <c r="KTI152" s="64"/>
      <c r="KTJ152" s="56"/>
      <c r="KTK152" s="63"/>
      <c r="KTL152" s="63"/>
      <c r="KTM152" s="68"/>
      <c r="KTN152" s="70"/>
      <c r="KTO152" s="69"/>
      <c r="KTP152" s="69"/>
      <c r="KTQ152" s="69"/>
      <c r="KTR152" s="69"/>
      <c r="KTS152" s="69"/>
      <c r="KTT152" s="69"/>
      <c r="KTU152" s="69"/>
      <c r="KTV152" s="69"/>
      <c r="KTW152" s="69"/>
      <c r="KTX152" s="69"/>
      <c r="KTY152" s="64"/>
      <c r="KTZ152" s="56"/>
      <c r="KUA152" s="63"/>
      <c r="KUB152" s="63"/>
      <c r="KUC152" s="68"/>
      <c r="KUD152" s="70"/>
      <c r="KUE152" s="69"/>
      <c r="KUF152" s="69"/>
      <c r="KUG152" s="69"/>
      <c r="KUH152" s="69"/>
      <c r="KUI152" s="69"/>
      <c r="KUJ152" s="69"/>
      <c r="KUK152" s="69"/>
      <c r="KUL152" s="69"/>
      <c r="KUM152" s="69"/>
      <c r="KUN152" s="69"/>
      <c r="KUO152" s="64"/>
      <c r="KUP152" s="56"/>
      <c r="KUQ152" s="63"/>
      <c r="KUR152" s="63"/>
      <c r="KUS152" s="68"/>
      <c r="KUT152" s="70"/>
      <c r="KUU152" s="69"/>
      <c r="KUV152" s="69"/>
      <c r="KUW152" s="69"/>
      <c r="KUX152" s="69"/>
      <c r="KUY152" s="69"/>
      <c r="KUZ152" s="69"/>
      <c r="KVA152" s="69"/>
      <c r="KVB152" s="69"/>
      <c r="KVC152" s="69"/>
      <c r="KVD152" s="69"/>
      <c r="KVE152" s="64"/>
      <c r="KVF152" s="56"/>
      <c r="KVG152" s="63"/>
      <c r="KVH152" s="63"/>
      <c r="KVI152" s="68"/>
      <c r="KVJ152" s="70"/>
      <c r="KVK152" s="69"/>
      <c r="KVL152" s="69"/>
      <c r="KVM152" s="69"/>
      <c r="KVN152" s="69"/>
      <c r="KVO152" s="69"/>
      <c r="KVP152" s="69"/>
      <c r="KVQ152" s="69"/>
      <c r="KVR152" s="69"/>
      <c r="KVS152" s="69"/>
      <c r="KVT152" s="69"/>
      <c r="KVU152" s="64"/>
      <c r="KVV152" s="56"/>
      <c r="KVW152" s="63"/>
      <c r="KVX152" s="63"/>
      <c r="KVY152" s="68"/>
      <c r="KVZ152" s="70"/>
      <c r="KWA152" s="69"/>
      <c r="KWB152" s="69"/>
      <c r="KWC152" s="69"/>
      <c r="KWD152" s="69"/>
      <c r="KWE152" s="69"/>
      <c r="KWF152" s="69"/>
      <c r="KWG152" s="69"/>
      <c r="KWH152" s="69"/>
      <c r="KWI152" s="69"/>
      <c r="KWJ152" s="69"/>
      <c r="KWK152" s="64"/>
      <c r="KWL152" s="56"/>
      <c r="KWM152" s="63"/>
      <c r="KWN152" s="63"/>
      <c r="KWO152" s="68"/>
      <c r="KWP152" s="70"/>
      <c r="KWQ152" s="69"/>
      <c r="KWR152" s="69"/>
      <c r="KWS152" s="69"/>
      <c r="KWT152" s="69"/>
      <c r="KWU152" s="69"/>
      <c r="KWV152" s="69"/>
      <c r="KWW152" s="69"/>
      <c r="KWX152" s="69"/>
      <c r="KWY152" s="69"/>
      <c r="KWZ152" s="69"/>
      <c r="KXA152" s="64"/>
      <c r="KXB152" s="56"/>
      <c r="KXC152" s="63"/>
      <c r="KXD152" s="63"/>
      <c r="KXE152" s="68"/>
      <c r="KXF152" s="70"/>
      <c r="KXG152" s="69"/>
      <c r="KXH152" s="69"/>
      <c r="KXI152" s="69"/>
      <c r="KXJ152" s="69"/>
      <c r="KXK152" s="69"/>
      <c r="KXL152" s="69"/>
      <c r="KXM152" s="69"/>
      <c r="KXN152" s="69"/>
      <c r="KXO152" s="69"/>
      <c r="KXP152" s="69"/>
      <c r="KXQ152" s="64"/>
      <c r="KXR152" s="56"/>
      <c r="KXS152" s="63"/>
      <c r="KXT152" s="63"/>
      <c r="KXU152" s="68"/>
      <c r="KXV152" s="70"/>
      <c r="KXW152" s="69"/>
      <c r="KXX152" s="69"/>
      <c r="KXY152" s="69"/>
      <c r="KXZ152" s="69"/>
      <c r="KYA152" s="69"/>
      <c r="KYB152" s="69"/>
      <c r="KYC152" s="69"/>
      <c r="KYD152" s="69"/>
      <c r="KYE152" s="69"/>
      <c r="KYF152" s="69"/>
      <c r="KYG152" s="64"/>
      <c r="KYH152" s="56"/>
      <c r="KYI152" s="63"/>
      <c r="KYJ152" s="63"/>
      <c r="KYK152" s="68"/>
      <c r="KYL152" s="70"/>
      <c r="KYM152" s="69"/>
      <c r="KYN152" s="69"/>
      <c r="KYO152" s="69"/>
      <c r="KYP152" s="69"/>
      <c r="KYQ152" s="69"/>
      <c r="KYR152" s="69"/>
      <c r="KYS152" s="69"/>
      <c r="KYT152" s="69"/>
      <c r="KYU152" s="69"/>
      <c r="KYV152" s="69"/>
      <c r="KYW152" s="64"/>
      <c r="KYX152" s="56"/>
      <c r="KYY152" s="63"/>
      <c r="KYZ152" s="63"/>
      <c r="KZA152" s="68"/>
      <c r="KZB152" s="70"/>
      <c r="KZC152" s="69"/>
      <c r="KZD152" s="69"/>
      <c r="KZE152" s="69"/>
      <c r="KZF152" s="69"/>
      <c r="KZG152" s="69"/>
      <c r="KZH152" s="69"/>
      <c r="KZI152" s="69"/>
      <c r="KZJ152" s="69"/>
      <c r="KZK152" s="69"/>
      <c r="KZL152" s="69"/>
      <c r="KZM152" s="64"/>
      <c r="KZN152" s="56"/>
      <c r="KZO152" s="63"/>
      <c r="KZP152" s="63"/>
      <c r="KZQ152" s="68"/>
      <c r="KZR152" s="70"/>
      <c r="KZS152" s="69"/>
      <c r="KZT152" s="69"/>
      <c r="KZU152" s="69"/>
      <c r="KZV152" s="69"/>
      <c r="KZW152" s="69"/>
      <c r="KZX152" s="69"/>
      <c r="KZY152" s="69"/>
      <c r="KZZ152" s="69"/>
      <c r="LAA152" s="69"/>
      <c r="LAB152" s="69"/>
      <c r="LAC152" s="64"/>
      <c r="LAD152" s="56"/>
      <c r="LAE152" s="63"/>
      <c r="LAF152" s="63"/>
      <c r="LAG152" s="68"/>
      <c r="LAH152" s="70"/>
      <c r="LAI152" s="69"/>
      <c r="LAJ152" s="69"/>
      <c r="LAK152" s="69"/>
      <c r="LAL152" s="69"/>
      <c r="LAM152" s="69"/>
      <c r="LAN152" s="69"/>
      <c r="LAO152" s="69"/>
      <c r="LAP152" s="69"/>
      <c r="LAQ152" s="69"/>
      <c r="LAR152" s="69"/>
      <c r="LAS152" s="64"/>
      <c r="LAT152" s="56"/>
      <c r="LAU152" s="63"/>
      <c r="LAV152" s="63"/>
      <c r="LAW152" s="68"/>
      <c r="LAX152" s="70"/>
      <c r="LAY152" s="69"/>
      <c r="LAZ152" s="69"/>
      <c r="LBA152" s="69"/>
      <c r="LBB152" s="69"/>
      <c r="LBC152" s="69"/>
      <c r="LBD152" s="69"/>
      <c r="LBE152" s="69"/>
      <c r="LBF152" s="69"/>
      <c r="LBG152" s="69"/>
      <c r="LBH152" s="69"/>
      <c r="LBI152" s="64"/>
      <c r="LBJ152" s="56"/>
      <c r="LBK152" s="63"/>
      <c r="LBL152" s="63"/>
      <c r="LBM152" s="68"/>
      <c r="LBN152" s="70"/>
      <c r="LBO152" s="69"/>
      <c r="LBP152" s="69"/>
      <c r="LBQ152" s="69"/>
      <c r="LBR152" s="69"/>
      <c r="LBS152" s="69"/>
      <c r="LBT152" s="69"/>
      <c r="LBU152" s="69"/>
      <c r="LBV152" s="69"/>
      <c r="LBW152" s="69"/>
      <c r="LBX152" s="69"/>
      <c r="LBY152" s="64"/>
      <c r="LBZ152" s="56"/>
      <c r="LCA152" s="63"/>
      <c r="LCB152" s="63"/>
      <c r="LCC152" s="68"/>
      <c r="LCD152" s="70"/>
      <c r="LCE152" s="69"/>
      <c r="LCF152" s="69"/>
      <c r="LCG152" s="69"/>
      <c r="LCH152" s="69"/>
      <c r="LCI152" s="69"/>
      <c r="LCJ152" s="69"/>
      <c r="LCK152" s="69"/>
      <c r="LCL152" s="69"/>
      <c r="LCM152" s="69"/>
      <c r="LCN152" s="69"/>
      <c r="LCO152" s="64"/>
      <c r="LCP152" s="56"/>
      <c r="LCQ152" s="63"/>
      <c r="LCR152" s="63"/>
      <c r="LCS152" s="68"/>
      <c r="LCT152" s="70"/>
      <c r="LCU152" s="69"/>
      <c r="LCV152" s="69"/>
      <c r="LCW152" s="69"/>
      <c r="LCX152" s="69"/>
      <c r="LCY152" s="69"/>
      <c r="LCZ152" s="69"/>
      <c r="LDA152" s="69"/>
      <c r="LDB152" s="69"/>
      <c r="LDC152" s="69"/>
      <c r="LDD152" s="69"/>
      <c r="LDE152" s="64"/>
      <c r="LDF152" s="56"/>
      <c r="LDG152" s="63"/>
      <c r="LDH152" s="63"/>
      <c r="LDI152" s="68"/>
      <c r="LDJ152" s="70"/>
      <c r="LDK152" s="69"/>
      <c r="LDL152" s="69"/>
      <c r="LDM152" s="69"/>
      <c r="LDN152" s="69"/>
      <c r="LDO152" s="69"/>
      <c r="LDP152" s="69"/>
      <c r="LDQ152" s="69"/>
      <c r="LDR152" s="69"/>
      <c r="LDS152" s="69"/>
      <c r="LDT152" s="69"/>
      <c r="LDU152" s="64"/>
      <c r="LDV152" s="56"/>
      <c r="LDW152" s="63"/>
      <c r="LDX152" s="63"/>
      <c r="LDY152" s="68"/>
      <c r="LDZ152" s="70"/>
      <c r="LEA152" s="69"/>
      <c r="LEB152" s="69"/>
      <c r="LEC152" s="69"/>
      <c r="LED152" s="69"/>
      <c r="LEE152" s="69"/>
      <c r="LEF152" s="69"/>
      <c r="LEG152" s="69"/>
      <c r="LEH152" s="69"/>
      <c r="LEI152" s="69"/>
      <c r="LEJ152" s="69"/>
      <c r="LEK152" s="64"/>
      <c r="LEL152" s="56"/>
      <c r="LEM152" s="63"/>
      <c r="LEN152" s="63"/>
      <c r="LEO152" s="68"/>
      <c r="LEP152" s="70"/>
      <c r="LEQ152" s="69"/>
      <c r="LER152" s="69"/>
      <c r="LES152" s="69"/>
      <c r="LET152" s="69"/>
      <c r="LEU152" s="69"/>
      <c r="LEV152" s="69"/>
      <c r="LEW152" s="69"/>
      <c r="LEX152" s="69"/>
      <c r="LEY152" s="69"/>
      <c r="LEZ152" s="69"/>
      <c r="LFA152" s="64"/>
      <c r="LFB152" s="56"/>
      <c r="LFC152" s="63"/>
      <c r="LFD152" s="63"/>
      <c r="LFE152" s="68"/>
      <c r="LFF152" s="70"/>
      <c r="LFG152" s="69"/>
      <c r="LFH152" s="69"/>
      <c r="LFI152" s="69"/>
      <c r="LFJ152" s="69"/>
      <c r="LFK152" s="69"/>
      <c r="LFL152" s="69"/>
      <c r="LFM152" s="69"/>
      <c r="LFN152" s="69"/>
      <c r="LFO152" s="69"/>
      <c r="LFP152" s="69"/>
      <c r="LFQ152" s="64"/>
      <c r="LFR152" s="56"/>
      <c r="LFS152" s="63"/>
      <c r="LFT152" s="63"/>
      <c r="LFU152" s="68"/>
      <c r="LFV152" s="70"/>
      <c r="LFW152" s="69"/>
      <c r="LFX152" s="69"/>
      <c r="LFY152" s="69"/>
      <c r="LFZ152" s="69"/>
      <c r="LGA152" s="69"/>
      <c r="LGB152" s="69"/>
      <c r="LGC152" s="69"/>
      <c r="LGD152" s="69"/>
      <c r="LGE152" s="69"/>
      <c r="LGF152" s="69"/>
      <c r="LGG152" s="64"/>
      <c r="LGH152" s="56"/>
      <c r="LGI152" s="63"/>
      <c r="LGJ152" s="63"/>
      <c r="LGK152" s="68"/>
      <c r="LGL152" s="70"/>
      <c r="LGM152" s="69"/>
      <c r="LGN152" s="69"/>
      <c r="LGO152" s="69"/>
      <c r="LGP152" s="69"/>
      <c r="LGQ152" s="69"/>
      <c r="LGR152" s="69"/>
      <c r="LGS152" s="69"/>
      <c r="LGT152" s="69"/>
      <c r="LGU152" s="69"/>
      <c r="LGV152" s="69"/>
      <c r="LGW152" s="64"/>
      <c r="LGX152" s="56"/>
      <c r="LGY152" s="63"/>
      <c r="LGZ152" s="63"/>
      <c r="LHA152" s="68"/>
      <c r="LHB152" s="70"/>
      <c r="LHC152" s="69"/>
      <c r="LHD152" s="69"/>
      <c r="LHE152" s="69"/>
      <c r="LHF152" s="69"/>
      <c r="LHG152" s="69"/>
      <c r="LHH152" s="69"/>
      <c r="LHI152" s="69"/>
      <c r="LHJ152" s="69"/>
      <c r="LHK152" s="69"/>
      <c r="LHL152" s="69"/>
      <c r="LHM152" s="64"/>
      <c r="LHN152" s="56"/>
      <c r="LHO152" s="63"/>
      <c r="LHP152" s="63"/>
      <c r="LHQ152" s="68"/>
      <c r="LHR152" s="70"/>
      <c r="LHS152" s="69"/>
      <c r="LHT152" s="69"/>
      <c r="LHU152" s="69"/>
      <c r="LHV152" s="69"/>
      <c r="LHW152" s="69"/>
      <c r="LHX152" s="69"/>
      <c r="LHY152" s="69"/>
      <c r="LHZ152" s="69"/>
      <c r="LIA152" s="69"/>
      <c r="LIB152" s="69"/>
      <c r="LIC152" s="64"/>
      <c r="LID152" s="56"/>
      <c r="LIE152" s="63"/>
      <c r="LIF152" s="63"/>
      <c r="LIG152" s="68"/>
      <c r="LIH152" s="70"/>
      <c r="LII152" s="69"/>
      <c r="LIJ152" s="69"/>
      <c r="LIK152" s="69"/>
      <c r="LIL152" s="69"/>
      <c r="LIM152" s="69"/>
      <c r="LIN152" s="69"/>
      <c r="LIO152" s="69"/>
      <c r="LIP152" s="69"/>
      <c r="LIQ152" s="69"/>
      <c r="LIR152" s="69"/>
      <c r="LIS152" s="64"/>
      <c r="LIT152" s="56"/>
      <c r="LIU152" s="63"/>
      <c r="LIV152" s="63"/>
      <c r="LIW152" s="68"/>
      <c r="LIX152" s="70"/>
      <c r="LIY152" s="69"/>
      <c r="LIZ152" s="69"/>
      <c r="LJA152" s="69"/>
      <c r="LJB152" s="69"/>
      <c r="LJC152" s="69"/>
      <c r="LJD152" s="69"/>
      <c r="LJE152" s="69"/>
      <c r="LJF152" s="69"/>
      <c r="LJG152" s="69"/>
      <c r="LJH152" s="69"/>
      <c r="LJI152" s="64"/>
      <c r="LJJ152" s="56"/>
      <c r="LJK152" s="63"/>
      <c r="LJL152" s="63"/>
      <c r="LJM152" s="68"/>
      <c r="LJN152" s="70"/>
      <c r="LJO152" s="69"/>
      <c r="LJP152" s="69"/>
      <c r="LJQ152" s="69"/>
      <c r="LJR152" s="69"/>
      <c r="LJS152" s="69"/>
      <c r="LJT152" s="69"/>
      <c r="LJU152" s="69"/>
      <c r="LJV152" s="69"/>
      <c r="LJW152" s="69"/>
      <c r="LJX152" s="69"/>
      <c r="LJY152" s="64"/>
      <c r="LJZ152" s="56"/>
      <c r="LKA152" s="63"/>
      <c r="LKB152" s="63"/>
      <c r="LKC152" s="68"/>
      <c r="LKD152" s="70"/>
      <c r="LKE152" s="69"/>
      <c r="LKF152" s="69"/>
      <c r="LKG152" s="69"/>
      <c r="LKH152" s="69"/>
      <c r="LKI152" s="69"/>
      <c r="LKJ152" s="69"/>
      <c r="LKK152" s="69"/>
      <c r="LKL152" s="69"/>
      <c r="LKM152" s="69"/>
      <c r="LKN152" s="69"/>
      <c r="LKO152" s="64"/>
      <c r="LKP152" s="56"/>
      <c r="LKQ152" s="63"/>
      <c r="LKR152" s="63"/>
      <c r="LKS152" s="68"/>
      <c r="LKT152" s="70"/>
      <c r="LKU152" s="69"/>
      <c r="LKV152" s="69"/>
      <c r="LKW152" s="69"/>
      <c r="LKX152" s="69"/>
      <c r="LKY152" s="69"/>
      <c r="LKZ152" s="69"/>
      <c r="LLA152" s="69"/>
      <c r="LLB152" s="69"/>
      <c r="LLC152" s="69"/>
      <c r="LLD152" s="69"/>
      <c r="LLE152" s="64"/>
      <c r="LLF152" s="56"/>
      <c r="LLG152" s="63"/>
      <c r="LLH152" s="63"/>
      <c r="LLI152" s="68"/>
      <c r="LLJ152" s="70"/>
      <c r="LLK152" s="69"/>
      <c r="LLL152" s="69"/>
      <c r="LLM152" s="69"/>
      <c r="LLN152" s="69"/>
      <c r="LLO152" s="69"/>
      <c r="LLP152" s="69"/>
      <c r="LLQ152" s="69"/>
      <c r="LLR152" s="69"/>
      <c r="LLS152" s="69"/>
      <c r="LLT152" s="69"/>
      <c r="LLU152" s="64"/>
      <c r="LLV152" s="56"/>
      <c r="LLW152" s="63"/>
      <c r="LLX152" s="63"/>
      <c r="LLY152" s="68"/>
      <c r="LLZ152" s="70"/>
      <c r="LMA152" s="69"/>
      <c r="LMB152" s="69"/>
      <c r="LMC152" s="69"/>
      <c r="LMD152" s="69"/>
      <c r="LME152" s="69"/>
      <c r="LMF152" s="69"/>
      <c r="LMG152" s="69"/>
      <c r="LMH152" s="69"/>
      <c r="LMI152" s="69"/>
      <c r="LMJ152" s="69"/>
      <c r="LMK152" s="64"/>
      <c r="LML152" s="56"/>
      <c r="LMM152" s="63"/>
      <c r="LMN152" s="63"/>
      <c r="LMO152" s="68"/>
      <c r="LMP152" s="70"/>
      <c r="LMQ152" s="69"/>
      <c r="LMR152" s="69"/>
      <c r="LMS152" s="69"/>
      <c r="LMT152" s="69"/>
      <c r="LMU152" s="69"/>
      <c r="LMV152" s="69"/>
      <c r="LMW152" s="69"/>
      <c r="LMX152" s="69"/>
      <c r="LMY152" s="69"/>
      <c r="LMZ152" s="69"/>
      <c r="LNA152" s="64"/>
      <c r="LNB152" s="56"/>
      <c r="LNC152" s="63"/>
      <c r="LND152" s="63"/>
      <c r="LNE152" s="68"/>
      <c r="LNF152" s="70"/>
      <c r="LNG152" s="69"/>
      <c r="LNH152" s="69"/>
      <c r="LNI152" s="69"/>
      <c r="LNJ152" s="69"/>
      <c r="LNK152" s="69"/>
      <c r="LNL152" s="69"/>
      <c r="LNM152" s="69"/>
      <c r="LNN152" s="69"/>
      <c r="LNO152" s="69"/>
      <c r="LNP152" s="69"/>
      <c r="LNQ152" s="64"/>
      <c r="LNR152" s="56"/>
      <c r="LNS152" s="63"/>
      <c r="LNT152" s="63"/>
      <c r="LNU152" s="68"/>
      <c r="LNV152" s="70"/>
      <c r="LNW152" s="69"/>
      <c r="LNX152" s="69"/>
      <c r="LNY152" s="69"/>
      <c r="LNZ152" s="69"/>
      <c r="LOA152" s="69"/>
      <c r="LOB152" s="69"/>
      <c r="LOC152" s="69"/>
      <c r="LOD152" s="69"/>
      <c r="LOE152" s="69"/>
      <c r="LOF152" s="69"/>
      <c r="LOG152" s="64"/>
      <c r="LOH152" s="56"/>
      <c r="LOI152" s="63"/>
      <c r="LOJ152" s="63"/>
      <c r="LOK152" s="68"/>
      <c r="LOL152" s="70"/>
      <c r="LOM152" s="69"/>
      <c r="LON152" s="69"/>
      <c r="LOO152" s="69"/>
      <c r="LOP152" s="69"/>
      <c r="LOQ152" s="69"/>
      <c r="LOR152" s="69"/>
      <c r="LOS152" s="69"/>
      <c r="LOT152" s="69"/>
      <c r="LOU152" s="69"/>
      <c r="LOV152" s="69"/>
      <c r="LOW152" s="64"/>
      <c r="LOX152" s="56"/>
      <c r="LOY152" s="63"/>
      <c r="LOZ152" s="63"/>
      <c r="LPA152" s="68"/>
      <c r="LPB152" s="70"/>
      <c r="LPC152" s="69"/>
      <c r="LPD152" s="69"/>
      <c r="LPE152" s="69"/>
      <c r="LPF152" s="69"/>
      <c r="LPG152" s="69"/>
      <c r="LPH152" s="69"/>
      <c r="LPI152" s="69"/>
      <c r="LPJ152" s="69"/>
      <c r="LPK152" s="69"/>
      <c r="LPL152" s="69"/>
      <c r="LPM152" s="64"/>
      <c r="LPN152" s="56"/>
      <c r="LPO152" s="63"/>
      <c r="LPP152" s="63"/>
      <c r="LPQ152" s="68"/>
      <c r="LPR152" s="70"/>
      <c r="LPS152" s="69"/>
      <c r="LPT152" s="69"/>
      <c r="LPU152" s="69"/>
      <c r="LPV152" s="69"/>
      <c r="LPW152" s="69"/>
      <c r="LPX152" s="69"/>
      <c r="LPY152" s="69"/>
      <c r="LPZ152" s="69"/>
      <c r="LQA152" s="69"/>
      <c r="LQB152" s="69"/>
      <c r="LQC152" s="64"/>
      <c r="LQD152" s="56"/>
      <c r="LQE152" s="63"/>
      <c r="LQF152" s="63"/>
      <c r="LQG152" s="68"/>
      <c r="LQH152" s="70"/>
      <c r="LQI152" s="69"/>
      <c r="LQJ152" s="69"/>
      <c r="LQK152" s="69"/>
      <c r="LQL152" s="69"/>
      <c r="LQM152" s="69"/>
      <c r="LQN152" s="69"/>
      <c r="LQO152" s="69"/>
      <c r="LQP152" s="69"/>
      <c r="LQQ152" s="69"/>
      <c r="LQR152" s="69"/>
      <c r="LQS152" s="64"/>
      <c r="LQT152" s="56"/>
      <c r="LQU152" s="63"/>
      <c r="LQV152" s="63"/>
      <c r="LQW152" s="68"/>
      <c r="LQX152" s="70"/>
      <c r="LQY152" s="69"/>
      <c r="LQZ152" s="69"/>
      <c r="LRA152" s="69"/>
      <c r="LRB152" s="69"/>
      <c r="LRC152" s="69"/>
      <c r="LRD152" s="69"/>
      <c r="LRE152" s="69"/>
      <c r="LRF152" s="69"/>
      <c r="LRG152" s="69"/>
      <c r="LRH152" s="69"/>
      <c r="LRI152" s="64"/>
      <c r="LRJ152" s="56"/>
      <c r="LRK152" s="63"/>
      <c r="LRL152" s="63"/>
      <c r="LRM152" s="68"/>
      <c r="LRN152" s="70"/>
      <c r="LRO152" s="69"/>
      <c r="LRP152" s="69"/>
      <c r="LRQ152" s="69"/>
      <c r="LRR152" s="69"/>
      <c r="LRS152" s="69"/>
      <c r="LRT152" s="69"/>
      <c r="LRU152" s="69"/>
      <c r="LRV152" s="69"/>
      <c r="LRW152" s="69"/>
      <c r="LRX152" s="69"/>
      <c r="LRY152" s="64"/>
      <c r="LRZ152" s="56"/>
      <c r="LSA152" s="63"/>
      <c r="LSB152" s="63"/>
      <c r="LSC152" s="68"/>
      <c r="LSD152" s="70"/>
      <c r="LSE152" s="69"/>
      <c r="LSF152" s="69"/>
      <c r="LSG152" s="69"/>
      <c r="LSH152" s="69"/>
      <c r="LSI152" s="69"/>
      <c r="LSJ152" s="69"/>
      <c r="LSK152" s="69"/>
      <c r="LSL152" s="69"/>
      <c r="LSM152" s="69"/>
      <c r="LSN152" s="69"/>
      <c r="LSO152" s="64"/>
      <c r="LSP152" s="56"/>
      <c r="LSQ152" s="63"/>
      <c r="LSR152" s="63"/>
      <c r="LSS152" s="68"/>
      <c r="LST152" s="70"/>
      <c r="LSU152" s="69"/>
      <c r="LSV152" s="69"/>
      <c r="LSW152" s="69"/>
      <c r="LSX152" s="69"/>
      <c r="LSY152" s="69"/>
      <c r="LSZ152" s="69"/>
      <c r="LTA152" s="69"/>
      <c r="LTB152" s="69"/>
      <c r="LTC152" s="69"/>
      <c r="LTD152" s="69"/>
      <c r="LTE152" s="64"/>
      <c r="LTF152" s="56"/>
      <c r="LTG152" s="63"/>
      <c r="LTH152" s="63"/>
      <c r="LTI152" s="68"/>
      <c r="LTJ152" s="70"/>
      <c r="LTK152" s="69"/>
      <c r="LTL152" s="69"/>
      <c r="LTM152" s="69"/>
      <c r="LTN152" s="69"/>
      <c r="LTO152" s="69"/>
      <c r="LTP152" s="69"/>
      <c r="LTQ152" s="69"/>
      <c r="LTR152" s="69"/>
      <c r="LTS152" s="69"/>
      <c r="LTT152" s="69"/>
      <c r="LTU152" s="64"/>
      <c r="LTV152" s="56"/>
      <c r="LTW152" s="63"/>
      <c r="LTX152" s="63"/>
      <c r="LTY152" s="68"/>
      <c r="LTZ152" s="70"/>
      <c r="LUA152" s="69"/>
      <c r="LUB152" s="69"/>
      <c r="LUC152" s="69"/>
      <c r="LUD152" s="69"/>
      <c r="LUE152" s="69"/>
      <c r="LUF152" s="69"/>
      <c r="LUG152" s="69"/>
      <c r="LUH152" s="69"/>
      <c r="LUI152" s="69"/>
      <c r="LUJ152" s="69"/>
      <c r="LUK152" s="64"/>
      <c r="LUL152" s="56"/>
      <c r="LUM152" s="63"/>
      <c r="LUN152" s="63"/>
      <c r="LUO152" s="68"/>
      <c r="LUP152" s="70"/>
      <c r="LUQ152" s="69"/>
      <c r="LUR152" s="69"/>
      <c r="LUS152" s="69"/>
      <c r="LUT152" s="69"/>
      <c r="LUU152" s="69"/>
      <c r="LUV152" s="69"/>
      <c r="LUW152" s="69"/>
      <c r="LUX152" s="69"/>
      <c r="LUY152" s="69"/>
      <c r="LUZ152" s="69"/>
      <c r="LVA152" s="64"/>
      <c r="LVB152" s="56"/>
      <c r="LVC152" s="63"/>
      <c r="LVD152" s="63"/>
      <c r="LVE152" s="68"/>
      <c r="LVF152" s="70"/>
      <c r="LVG152" s="69"/>
      <c r="LVH152" s="69"/>
      <c r="LVI152" s="69"/>
      <c r="LVJ152" s="69"/>
      <c r="LVK152" s="69"/>
      <c r="LVL152" s="69"/>
      <c r="LVM152" s="69"/>
      <c r="LVN152" s="69"/>
      <c r="LVO152" s="69"/>
      <c r="LVP152" s="69"/>
      <c r="LVQ152" s="64"/>
      <c r="LVR152" s="56"/>
      <c r="LVS152" s="63"/>
      <c r="LVT152" s="63"/>
      <c r="LVU152" s="68"/>
      <c r="LVV152" s="70"/>
      <c r="LVW152" s="69"/>
      <c r="LVX152" s="69"/>
      <c r="LVY152" s="69"/>
      <c r="LVZ152" s="69"/>
      <c r="LWA152" s="69"/>
      <c r="LWB152" s="69"/>
      <c r="LWC152" s="69"/>
      <c r="LWD152" s="69"/>
      <c r="LWE152" s="69"/>
      <c r="LWF152" s="69"/>
      <c r="LWG152" s="64"/>
      <c r="LWH152" s="56"/>
      <c r="LWI152" s="63"/>
      <c r="LWJ152" s="63"/>
      <c r="LWK152" s="68"/>
      <c r="LWL152" s="70"/>
      <c r="LWM152" s="69"/>
      <c r="LWN152" s="69"/>
      <c r="LWO152" s="69"/>
      <c r="LWP152" s="69"/>
      <c r="LWQ152" s="69"/>
      <c r="LWR152" s="69"/>
      <c r="LWS152" s="69"/>
      <c r="LWT152" s="69"/>
      <c r="LWU152" s="69"/>
      <c r="LWV152" s="69"/>
      <c r="LWW152" s="64"/>
      <c r="LWX152" s="56"/>
      <c r="LWY152" s="63"/>
      <c r="LWZ152" s="63"/>
      <c r="LXA152" s="68"/>
      <c r="LXB152" s="70"/>
      <c r="LXC152" s="69"/>
      <c r="LXD152" s="69"/>
      <c r="LXE152" s="69"/>
      <c r="LXF152" s="69"/>
      <c r="LXG152" s="69"/>
      <c r="LXH152" s="69"/>
      <c r="LXI152" s="69"/>
      <c r="LXJ152" s="69"/>
      <c r="LXK152" s="69"/>
      <c r="LXL152" s="69"/>
      <c r="LXM152" s="64"/>
      <c r="LXN152" s="56"/>
      <c r="LXO152" s="63"/>
      <c r="LXP152" s="63"/>
      <c r="LXQ152" s="68"/>
      <c r="LXR152" s="70"/>
      <c r="LXS152" s="69"/>
      <c r="LXT152" s="69"/>
      <c r="LXU152" s="69"/>
      <c r="LXV152" s="69"/>
      <c r="LXW152" s="69"/>
      <c r="LXX152" s="69"/>
      <c r="LXY152" s="69"/>
      <c r="LXZ152" s="69"/>
      <c r="LYA152" s="69"/>
      <c r="LYB152" s="69"/>
      <c r="LYC152" s="64"/>
      <c r="LYD152" s="56"/>
      <c r="LYE152" s="63"/>
      <c r="LYF152" s="63"/>
      <c r="LYG152" s="68"/>
      <c r="LYH152" s="70"/>
      <c r="LYI152" s="69"/>
      <c r="LYJ152" s="69"/>
      <c r="LYK152" s="69"/>
      <c r="LYL152" s="69"/>
      <c r="LYM152" s="69"/>
      <c r="LYN152" s="69"/>
      <c r="LYO152" s="69"/>
      <c r="LYP152" s="69"/>
      <c r="LYQ152" s="69"/>
      <c r="LYR152" s="69"/>
      <c r="LYS152" s="64"/>
      <c r="LYT152" s="56"/>
      <c r="LYU152" s="63"/>
      <c r="LYV152" s="63"/>
      <c r="LYW152" s="68"/>
      <c r="LYX152" s="70"/>
      <c r="LYY152" s="69"/>
      <c r="LYZ152" s="69"/>
      <c r="LZA152" s="69"/>
      <c r="LZB152" s="69"/>
      <c r="LZC152" s="69"/>
      <c r="LZD152" s="69"/>
      <c r="LZE152" s="69"/>
      <c r="LZF152" s="69"/>
      <c r="LZG152" s="69"/>
      <c r="LZH152" s="69"/>
      <c r="LZI152" s="64"/>
      <c r="LZJ152" s="56"/>
      <c r="LZK152" s="63"/>
      <c r="LZL152" s="63"/>
      <c r="LZM152" s="68"/>
      <c r="LZN152" s="70"/>
      <c r="LZO152" s="69"/>
      <c r="LZP152" s="69"/>
      <c r="LZQ152" s="69"/>
      <c r="LZR152" s="69"/>
      <c r="LZS152" s="69"/>
      <c r="LZT152" s="69"/>
      <c r="LZU152" s="69"/>
      <c r="LZV152" s="69"/>
      <c r="LZW152" s="69"/>
      <c r="LZX152" s="69"/>
      <c r="LZY152" s="64"/>
      <c r="LZZ152" s="56"/>
      <c r="MAA152" s="63"/>
      <c r="MAB152" s="63"/>
      <c r="MAC152" s="68"/>
      <c r="MAD152" s="70"/>
      <c r="MAE152" s="69"/>
      <c r="MAF152" s="69"/>
      <c r="MAG152" s="69"/>
      <c r="MAH152" s="69"/>
      <c r="MAI152" s="69"/>
      <c r="MAJ152" s="69"/>
      <c r="MAK152" s="69"/>
      <c r="MAL152" s="69"/>
      <c r="MAM152" s="69"/>
      <c r="MAN152" s="69"/>
      <c r="MAO152" s="64"/>
      <c r="MAP152" s="56"/>
      <c r="MAQ152" s="63"/>
      <c r="MAR152" s="63"/>
      <c r="MAS152" s="68"/>
      <c r="MAT152" s="70"/>
      <c r="MAU152" s="69"/>
      <c r="MAV152" s="69"/>
      <c r="MAW152" s="69"/>
      <c r="MAX152" s="69"/>
      <c r="MAY152" s="69"/>
      <c r="MAZ152" s="69"/>
      <c r="MBA152" s="69"/>
      <c r="MBB152" s="69"/>
      <c r="MBC152" s="69"/>
      <c r="MBD152" s="69"/>
      <c r="MBE152" s="64"/>
      <c r="MBF152" s="56"/>
      <c r="MBG152" s="63"/>
      <c r="MBH152" s="63"/>
      <c r="MBI152" s="68"/>
      <c r="MBJ152" s="70"/>
      <c r="MBK152" s="69"/>
      <c r="MBL152" s="69"/>
      <c r="MBM152" s="69"/>
      <c r="MBN152" s="69"/>
      <c r="MBO152" s="69"/>
      <c r="MBP152" s="69"/>
      <c r="MBQ152" s="69"/>
      <c r="MBR152" s="69"/>
      <c r="MBS152" s="69"/>
      <c r="MBT152" s="69"/>
      <c r="MBU152" s="64"/>
      <c r="MBV152" s="56"/>
      <c r="MBW152" s="63"/>
      <c r="MBX152" s="63"/>
      <c r="MBY152" s="68"/>
      <c r="MBZ152" s="70"/>
      <c r="MCA152" s="69"/>
      <c r="MCB152" s="69"/>
      <c r="MCC152" s="69"/>
      <c r="MCD152" s="69"/>
      <c r="MCE152" s="69"/>
      <c r="MCF152" s="69"/>
      <c r="MCG152" s="69"/>
      <c r="MCH152" s="69"/>
      <c r="MCI152" s="69"/>
      <c r="MCJ152" s="69"/>
      <c r="MCK152" s="64"/>
      <c r="MCL152" s="56"/>
      <c r="MCM152" s="63"/>
      <c r="MCN152" s="63"/>
      <c r="MCO152" s="68"/>
      <c r="MCP152" s="70"/>
      <c r="MCQ152" s="69"/>
      <c r="MCR152" s="69"/>
      <c r="MCS152" s="69"/>
      <c r="MCT152" s="69"/>
      <c r="MCU152" s="69"/>
      <c r="MCV152" s="69"/>
      <c r="MCW152" s="69"/>
      <c r="MCX152" s="69"/>
      <c r="MCY152" s="69"/>
      <c r="MCZ152" s="69"/>
      <c r="MDA152" s="64"/>
      <c r="MDB152" s="56"/>
      <c r="MDC152" s="63"/>
      <c r="MDD152" s="63"/>
      <c r="MDE152" s="68"/>
      <c r="MDF152" s="70"/>
      <c r="MDG152" s="69"/>
      <c r="MDH152" s="69"/>
      <c r="MDI152" s="69"/>
      <c r="MDJ152" s="69"/>
      <c r="MDK152" s="69"/>
      <c r="MDL152" s="69"/>
      <c r="MDM152" s="69"/>
      <c r="MDN152" s="69"/>
      <c r="MDO152" s="69"/>
      <c r="MDP152" s="69"/>
      <c r="MDQ152" s="64"/>
      <c r="MDR152" s="56"/>
      <c r="MDS152" s="63"/>
      <c r="MDT152" s="63"/>
      <c r="MDU152" s="68"/>
      <c r="MDV152" s="70"/>
      <c r="MDW152" s="69"/>
      <c r="MDX152" s="69"/>
      <c r="MDY152" s="69"/>
      <c r="MDZ152" s="69"/>
      <c r="MEA152" s="69"/>
      <c r="MEB152" s="69"/>
      <c r="MEC152" s="69"/>
      <c r="MED152" s="69"/>
      <c r="MEE152" s="69"/>
      <c r="MEF152" s="69"/>
      <c r="MEG152" s="64"/>
      <c r="MEH152" s="56"/>
      <c r="MEI152" s="63"/>
      <c r="MEJ152" s="63"/>
      <c r="MEK152" s="68"/>
      <c r="MEL152" s="70"/>
      <c r="MEM152" s="69"/>
      <c r="MEN152" s="69"/>
      <c r="MEO152" s="69"/>
      <c r="MEP152" s="69"/>
      <c r="MEQ152" s="69"/>
      <c r="MER152" s="69"/>
      <c r="MES152" s="69"/>
      <c r="MET152" s="69"/>
      <c r="MEU152" s="69"/>
      <c r="MEV152" s="69"/>
      <c r="MEW152" s="64"/>
      <c r="MEX152" s="56"/>
      <c r="MEY152" s="63"/>
      <c r="MEZ152" s="63"/>
      <c r="MFA152" s="68"/>
      <c r="MFB152" s="70"/>
      <c r="MFC152" s="69"/>
      <c r="MFD152" s="69"/>
      <c r="MFE152" s="69"/>
      <c r="MFF152" s="69"/>
      <c r="MFG152" s="69"/>
      <c r="MFH152" s="69"/>
      <c r="MFI152" s="69"/>
      <c r="MFJ152" s="69"/>
      <c r="MFK152" s="69"/>
      <c r="MFL152" s="69"/>
      <c r="MFM152" s="64"/>
      <c r="MFN152" s="56"/>
      <c r="MFO152" s="63"/>
      <c r="MFP152" s="63"/>
      <c r="MFQ152" s="68"/>
      <c r="MFR152" s="70"/>
      <c r="MFS152" s="69"/>
      <c r="MFT152" s="69"/>
      <c r="MFU152" s="69"/>
      <c r="MFV152" s="69"/>
      <c r="MFW152" s="69"/>
      <c r="MFX152" s="69"/>
      <c r="MFY152" s="69"/>
      <c r="MFZ152" s="69"/>
      <c r="MGA152" s="69"/>
      <c r="MGB152" s="69"/>
      <c r="MGC152" s="64"/>
      <c r="MGD152" s="56"/>
      <c r="MGE152" s="63"/>
      <c r="MGF152" s="63"/>
      <c r="MGG152" s="68"/>
      <c r="MGH152" s="70"/>
      <c r="MGI152" s="69"/>
      <c r="MGJ152" s="69"/>
      <c r="MGK152" s="69"/>
      <c r="MGL152" s="69"/>
      <c r="MGM152" s="69"/>
      <c r="MGN152" s="69"/>
      <c r="MGO152" s="69"/>
      <c r="MGP152" s="69"/>
      <c r="MGQ152" s="69"/>
      <c r="MGR152" s="69"/>
      <c r="MGS152" s="64"/>
      <c r="MGT152" s="56"/>
      <c r="MGU152" s="63"/>
      <c r="MGV152" s="63"/>
      <c r="MGW152" s="68"/>
      <c r="MGX152" s="70"/>
      <c r="MGY152" s="69"/>
      <c r="MGZ152" s="69"/>
      <c r="MHA152" s="69"/>
      <c r="MHB152" s="69"/>
      <c r="MHC152" s="69"/>
      <c r="MHD152" s="69"/>
      <c r="MHE152" s="69"/>
      <c r="MHF152" s="69"/>
      <c r="MHG152" s="69"/>
      <c r="MHH152" s="69"/>
      <c r="MHI152" s="64"/>
      <c r="MHJ152" s="56"/>
      <c r="MHK152" s="63"/>
      <c r="MHL152" s="63"/>
      <c r="MHM152" s="68"/>
      <c r="MHN152" s="70"/>
      <c r="MHO152" s="69"/>
      <c r="MHP152" s="69"/>
      <c r="MHQ152" s="69"/>
      <c r="MHR152" s="69"/>
      <c r="MHS152" s="69"/>
      <c r="MHT152" s="69"/>
      <c r="MHU152" s="69"/>
      <c r="MHV152" s="69"/>
      <c r="MHW152" s="69"/>
      <c r="MHX152" s="69"/>
      <c r="MHY152" s="64"/>
      <c r="MHZ152" s="56"/>
      <c r="MIA152" s="63"/>
      <c r="MIB152" s="63"/>
      <c r="MIC152" s="68"/>
      <c r="MID152" s="70"/>
      <c r="MIE152" s="69"/>
      <c r="MIF152" s="69"/>
      <c r="MIG152" s="69"/>
      <c r="MIH152" s="69"/>
      <c r="MII152" s="69"/>
      <c r="MIJ152" s="69"/>
      <c r="MIK152" s="69"/>
      <c r="MIL152" s="69"/>
      <c r="MIM152" s="69"/>
      <c r="MIN152" s="69"/>
      <c r="MIO152" s="64"/>
      <c r="MIP152" s="56"/>
      <c r="MIQ152" s="63"/>
      <c r="MIR152" s="63"/>
      <c r="MIS152" s="68"/>
      <c r="MIT152" s="70"/>
      <c r="MIU152" s="69"/>
      <c r="MIV152" s="69"/>
      <c r="MIW152" s="69"/>
      <c r="MIX152" s="69"/>
      <c r="MIY152" s="69"/>
      <c r="MIZ152" s="69"/>
      <c r="MJA152" s="69"/>
      <c r="MJB152" s="69"/>
      <c r="MJC152" s="69"/>
      <c r="MJD152" s="69"/>
      <c r="MJE152" s="64"/>
      <c r="MJF152" s="56"/>
      <c r="MJG152" s="63"/>
      <c r="MJH152" s="63"/>
      <c r="MJI152" s="68"/>
      <c r="MJJ152" s="70"/>
      <c r="MJK152" s="69"/>
      <c r="MJL152" s="69"/>
      <c r="MJM152" s="69"/>
      <c r="MJN152" s="69"/>
      <c r="MJO152" s="69"/>
      <c r="MJP152" s="69"/>
      <c r="MJQ152" s="69"/>
      <c r="MJR152" s="69"/>
      <c r="MJS152" s="69"/>
      <c r="MJT152" s="69"/>
      <c r="MJU152" s="64"/>
      <c r="MJV152" s="56"/>
      <c r="MJW152" s="63"/>
      <c r="MJX152" s="63"/>
      <c r="MJY152" s="68"/>
      <c r="MJZ152" s="70"/>
      <c r="MKA152" s="69"/>
      <c r="MKB152" s="69"/>
      <c r="MKC152" s="69"/>
      <c r="MKD152" s="69"/>
      <c r="MKE152" s="69"/>
      <c r="MKF152" s="69"/>
      <c r="MKG152" s="69"/>
      <c r="MKH152" s="69"/>
      <c r="MKI152" s="69"/>
      <c r="MKJ152" s="69"/>
      <c r="MKK152" s="64"/>
      <c r="MKL152" s="56"/>
      <c r="MKM152" s="63"/>
      <c r="MKN152" s="63"/>
      <c r="MKO152" s="68"/>
      <c r="MKP152" s="70"/>
      <c r="MKQ152" s="69"/>
      <c r="MKR152" s="69"/>
      <c r="MKS152" s="69"/>
      <c r="MKT152" s="69"/>
      <c r="MKU152" s="69"/>
      <c r="MKV152" s="69"/>
      <c r="MKW152" s="69"/>
      <c r="MKX152" s="69"/>
      <c r="MKY152" s="69"/>
      <c r="MKZ152" s="69"/>
      <c r="MLA152" s="64"/>
      <c r="MLB152" s="56"/>
      <c r="MLC152" s="63"/>
      <c r="MLD152" s="63"/>
      <c r="MLE152" s="68"/>
      <c r="MLF152" s="70"/>
      <c r="MLG152" s="69"/>
      <c r="MLH152" s="69"/>
      <c r="MLI152" s="69"/>
      <c r="MLJ152" s="69"/>
      <c r="MLK152" s="69"/>
      <c r="MLL152" s="69"/>
      <c r="MLM152" s="69"/>
      <c r="MLN152" s="69"/>
      <c r="MLO152" s="69"/>
      <c r="MLP152" s="69"/>
      <c r="MLQ152" s="64"/>
      <c r="MLR152" s="56"/>
      <c r="MLS152" s="63"/>
      <c r="MLT152" s="63"/>
      <c r="MLU152" s="68"/>
      <c r="MLV152" s="70"/>
      <c r="MLW152" s="69"/>
      <c r="MLX152" s="69"/>
      <c r="MLY152" s="69"/>
      <c r="MLZ152" s="69"/>
      <c r="MMA152" s="69"/>
      <c r="MMB152" s="69"/>
      <c r="MMC152" s="69"/>
      <c r="MMD152" s="69"/>
      <c r="MME152" s="69"/>
      <c r="MMF152" s="69"/>
      <c r="MMG152" s="64"/>
      <c r="MMH152" s="56"/>
      <c r="MMI152" s="63"/>
      <c r="MMJ152" s="63"/>
      <c r="MMK152" s="68"/>
      <c r="MML152" s="70"/>
      <c r="MMM152" s="69"/>
      <c r="MMN152" s="69"/>
      <c r="MMO152" s="69"/>
      <c r="MMP152" s="69"/>
      <c r="MMQ152" s="69"/>
      <c r="MMR152" s="69"/>
      <c r="MMS152" s="69"/>
      <c r="MMT152" s="69"/>
      <c r="MMU152" s="69"/>
      <c r="MMV152" s="69"/>
      <c r="MMW152" s="64"/>
      <c r="MMX152" s="56"/>
      <c r="MMY152" s="63"/>
      <c r="MMZ152" s="63"/>
      <c r="MNA152" s="68"/>
      <c r="MNB152" s="70"/>
      <c r="MNC152" s="69"/>
      <c r="MND152" s="69"/>
      <c r="MNE152" s="69"/>
      <c r="MNF152" s="69"/>
      <c r="MNG152" s="69"/>
      <c r="MNH152" s="69"/>
      <c r="MNI152" s="69"/>
      <c r="MNJ152" s="69"/>
      <c r="MNK152" s="69"/>
      <c r="MNL152" s="69"/>
      <c r="MNM152" s="64"/>
      <c r="MNN152" s="56"/>
      <c r="MNO152" s="63"/>
      <c r="MNP152" s="63"/>
      <c r="MNQ152" s="68"/>
      <c r="MNR152" s="70"/>
      <c r="MNS152" s="69"/>
      <c r="MNT152" s="69"/>
      <c r="MNU152" s="69"/>
      <c r="MNV152" s="69"/>
      <c r="MNW152" s="69"/>
      <c r="MNX152" s="69"/>
      <c r="MNY152" s="69"/>
      <c r="MNZ152" s="69"/>
      <c r="MOA152" s="69"/>
      <c r="MOB152" s="69"/>
      <c r="MOC152" s="64"/>
      <c r="MOD152" s="56"/>
      <c r="MOE152" s="63"/>
      <c r="MOF152" s="63"/>
      <c r="MOG152" s="68"/>
      <c r="MOH152" s="70"/>
      <c r="MOI152" s="69"/>
      <c r="MOJ152" s="69"/>
      <c r="MOK152" s="69"/>
      <c r="MOL152" s="69"/>
      <c r="MOM152" s="69"/>
      <c r="MON152" s="69"/>
      <c r="MOO152" s="69"/>
      <c r="MOP152" s="69"/>
      <c r="MOQ152" s="69"/>
      <c r="MOR152" s="69"/>
      <c r="MOS152" s="64"/>
      <c r="MOT152" s="56"/>
      <c r="MOU152" s="63"/>
      <c r="MOV152" s="63"/>
      <c r="MOW152" s="68"/>
      <c r="MOX152" s="70"/>
      <c r="MOY152" s="69"/>
      <c r="MOZ152" s="69"/>
      <c r="MPA152" s="69"/>
      <c r="MPB152" s="69"/>
      <c r="MPC152" s="69"/>
      <c r="MPD152" s="69"/>
      <c r="MPE152" s="69"/>
      <c r="MPF152" s="69"/>
      <c r="MPG152" s="69"/>
      <c r="MPH152" s="69"/>
      <c r="MPI152" s="64"/>
      <c r="MPJ152" s="56"/>
      <c r="MPK152" s="63"/>
      <c r="MPL152" s="63"/>
      <c r="MPM152" s="68"/>
      <c r="MPN152" s="70"/>
      <c r="MPO152" s="69"/>
      <c r="MPP152" s="69"/>
      <c r="MPQ152" s="69"/>
      <c r="MPR152" s="69"/>
      <c r="MPS152" s="69"/>
      <c r="MPT152" s="69"/>
      <c r="MPU152" s="69"/>
      <c r="MPV152" s="69"/>
      <c r="MPW152" s="69"/>
      <c r="MPX152" s="69"/>
      <c r="MPY152" s="64"/>
      <c r="MPZ152" s="56"/>
      <c r="MQA152" s="63"/>
      <c r="MQB152" s="63"/>
      <c r="MQC152" s="68"/>
      <c r="MQD152" s="70"/>
      <c r="MQE152" s="69"/>
      <c r="MQF152" s="69"/>
      <c r="MQG152" s="69"/>
      <c r="MQH152" s="69"/>
      <c r="MQI152" s="69"/>
      <c r="MQJ152" s="69"/>
      <c r="MQK152" s="69"/>
      <c r="MQL152" s="69"/>
      <c r="MQM152" s="69"/>
      <c r="MQN152" s="69"/>
      <c r="MQO152" s="64"/>
      <c r="MQP152" s="56"/>
      <c r="MQQ152" s="63"/>
      <c r="MQR152" s="63"/>
      <c r="MQS152" s="68"/>
      <c r="MQT152" s="70"/>
      <c r="MQU152" s="69"/>
      <c r="MQV152" s="69"/>
      <c r="MQW152" s="69"/>
      <c r="MQX152" s="69"/>
      <c r="MQY152" s="69"/>
      <c r="MQZ152" s="69"/>
      <c r="MRA152" s="69"/>
      <c r="MRB152" s="69"/>
      <c r="MRC152" s="69"/>
      <c r="MRD152" s="69"/>
      <c r="MRE152" s="64"/>
      <c r="MRF152" s="56"/>
      <c r="MRG152" s="63"/>
      <c r="MRH152" s="63"/>
      <c r="MRI152" s="68"/>
      <c r="MRJ152" s="70"/>
      <c r="MRK152" s="69"/>
      <c r="MRL152" s="69"/>
      <c r="MRM152" s="69"/>
      <c r="MRN152" s="69"/>
      <c r="MRO152" s="69"/>
      <c r="MRP152" s="69"/>
      <c r="MRQ152" s="69"/>
      <c r="MRR152" s="69"/>
      <c r="MRS152" s="69"/>
      <c r="MRT152" s="69"/>
      <c r="MRU152" s="64"/>
      <c r="MRV152" s="56"/>
      <c r="MRW152" s="63"/>
      <c r="MRX152" s="63"/>
      <c r="MRY152" s="68"/>
      <c r="MRZ152" s="70"/>
      <c r="MSA152" s="69"/>
      <c r="MSB152" s="69"/>
      <c r="MSC152" s="69"/>
      <c r="MSD152" s="69"/>
      <c r="MSE152" s="69"/>
      <c r="MSF152" s="69"/>
      <c r="MSG152" s="69"/>
      <c r="MSH152" s="69"/>
      <c r="MSI152" s="69"/>
      <c r="MSJ152" s="69"/>
      <c r="MSK152" s="64"/>
      <c r="MSL152" s="56"/>
      <c r="MSM152" s="63"/>
      <c r="MSN152" s="63"/>
      <c r="MSO152" s="68"/>
      <c r="MSP152" s="70"/>
      <c r="MSQ152" s="69"/>
      <c r="MSR152" s="69"/>
      <c r="MSS152" s="69"/>
      <c r="MST152" s="69"/>
      <c r="MSU152" s="69"/>
      <c r="MSV152" s="69"/>
      <c r="MSW152" s="69"/>
      <c r="MSX152" s="69"/>
      <c r="MSY152" s="69"/>
      <c r="MSZ152" s="69"/>
      <c r="MTA152" s="64"/>
      <c r="MTB152" s="56"/>
      <c r="MTC152" s="63"/>
      <c r="MTD152" s="63"/>
      <c r="MTE152" s="68"/>
      <c r="MTF152" s="70"/>
      <c r="MTG152" s="69"/>
      <c r="MTH152" s="69"/>
      <c r="MTI152" s="69"/>
      <c r="MTJ152" s="69"/>
      <c r="MTK152" s="69"/>
      <c r="MTL152" s="69"/>
      <c r="MTM152" s="69"/>
      <c r="MTN152" s="69"/>
      <c r="MTO152" s="69"/>
      <c r="MTP152" s="69"/>
      <c r="MTQ152" s="64"/>
      <c r="MTR152" s="56"/>
      <c r="MTS152" s="63"/>
      <c r="MTT152" s="63"/>
      <c r="MTU152" s="68"/>
      <c r="MTV152" s="70"/>
      <c r="MTW152" s="69"/>
      <c r="MTX152" s="69"/>
      <c r="MTY152" s="69"/>
      <c r="MTZ152" s="69"/>
      <c r="MUA152" s="69"/>
      <c r="MUB152" s="69"/>
      <c r="MUC152" s="69"/>
      <c r="MUD152" s="69"/>
      <c r="MUE152" s="69"/>
      <c r="MUF152" s="69"/>
      <c r="MUG152" s="64"/>
      <c r="MUH152" s="56"/>
      <c r="MUI152" s="63"/>
      <c r="MUJ152" s="63"/>
      <c r="MUK152" s="68"/>
      <c r="MUL152" s="70"/>
      <c r="MUM152" s="69"/>
      <c r="MUN152" s="69"/>
      <c r="MUO152" s="69"/>
      <c r="MUP152" s="69"/>
      <c r="MUQ152" s="69"/>
      <c r="MUR152" s="69"/>
      <c r="MUS152" s="69"/>
      <c r="MUT152" s="69"/>
      <c r="MUU152" s="69"/>
      <c r="MUV152" s="69"/>
      <c r="MUW152" s="64"/>
      <c r="MUX152" s="56"/>
      <c r="MUY152" s="63"/>
      <c r="MUZ152" s="63"/>
      <c r="MVA152" s="68"/>
      <c r="MVB152" s="70"/>
      <c r="MVC152" s="69"/>
      <c r="MVD152" s="69"/>
      <c r="MVE152" s="69"/>
      <c r="MVF152" s="69"/>
      <c r="MVG152" s="69"/>
      <c r="MVH152" s="69"/>
      <c r="MVI152" s="69"/>
      <c r="MVJ152" s="69"/>
      <c r="MVK152" s="69"/>
      <c r="MVL152" s="69"/>
      <c r="MVM152" s="64"/>
      <c r="MVN152" s="56"/>
      <c r="MVO152" s="63"/>
      <c r="MVP152" s="63"/>
      <c r="MVQ152" s="68"/>
      <c r="MVR152" s="70"/>
      <c r="MVS152" s="69"/>
      <c r="MVT152" s="69"/>
      <c r="MVU152" s="69"/>
      <c r="MVV152" s="69"/>
      <c r="MVW152" s="69"/>
      <c r="MVX152" s="69"/>
      <c r="MVY152" s="69"/>
      <c r="MVZ152" s="69"/>
      <c r="MWA152" s="69"/>
      <c r="MWB152" s="69"/>
      <c r="MWC152" s="64"/>
      <c r="MWD152" s="56"/>
      <c r="MWE152" s="63"/>
      <c r="MWF152" s="63"/>
      <c r="MWG152" s="68"/>
      <c r="MWH152" s="70"/>
      <c r="MWI152" s="69"/>
      <c r="MWJ152" s="69"/>
      <c r="MWK152" s="69"/>
      <c r="MWL152" s="69"/>
      <c r="MWM152" s="69"/>
      <c r="MWN152" s="69"/>
      <c r="MWO152" s="69"/>
      <c r="MWP152" s="69"/>
      <c r="MWQ152" s="69"/>
      <c r="MWR152" s="69"/>
      <c r="MWS152" s="64"/>
      <c r="MWT152" s="56"/>
      <c r="MWU152" s="63"/>
      <c r="MWV152" s="63"/>
      <c r="MWW152" s="68"/>
      <c r="MWX152" s="70"/>
      <c r="MWY152" s="69"/>
      <c r="MWZ152" s="69"/>
      <c r="MXA152" s="69"/>
      <c r="MXB152" s="69"/>
      <c r="MXC152" s="69"/>
      <c r="MXD152" s="69"/>
      <c r="MXE152" s="69"/>
      <c r="MXF152" s="69"/>
      <c r="MXG152" s="69"/>
      <c r="MXH152" s="69"/>
      <c r="MXI152" s="64"/>
      <c r="MXJ152" s="56"/>
      <c r="MXK152" s="63"/>
      <c r="MXL152" s="63"/>
      <c r="MXM152" s="68"/>
      <c r="MXN152" s="70"/>
      <c r="MXO152" s="69"/>
      <c r="MXP152" s="69"/>
      <c r="MXQ152" s="69"/>
      <c r="MXR152" s="69"/>
      <c r="MXS152" s="69"/>
      <c r="MXT152" s="69"/>
      <c r="MXU152" s="69"/>
      <c r="MXV152" s="69"/>
      <c r="MXW152" s="69"/>
      <c r="MXX152" s="69"/>
      <c r="MXY152" s="64"/>
      <c r="MXZ152" s="56"/>
      <c r="MYA152" s="63"/>
      <c r="MYB152" s="63"/>
      <c r="MYC152" s="68"/>
      <c r="MYD152" s="70"/>
      <c r="MYE152" s="69"/>
      <c r="MYF152" s="69"/>
      <c r="MYG152" s="69"/>
      <c r="MYH152" s="69"/>
      <c r="MYI152" s="69"/>
      <c r="MYJ152" s="69"/>
      <c r="MYK152" s="69"/>
      <c r="MYL152" s="69"/>
      <c r="MYM152" s="69"/>
      <c r="MYN152" s="69"/>
      <c r="MYO152" s="64"/>
      <c r="MYP152" s="56"/>
      <c r="MYQ152" s="63"/>
      <c r="MYR152" s="63"/>
      <c r="MYS152" s="68"/>
      <c r="MYT152" s="70"/>
      <c r="MYU152" s="69"/>
      <c r="MYV152" s="69"/>
      <c r="MYW152" s="69"/>
      <c r="MYX152" s="69"/>
      <c r="MYY152" s="69"/>
      <c r="MYZ152" s="69"/>
      <c r="MZA152" s="69"/>
      <c r="MZB152" s="69"/>
      <c r="MZC152" s="69"/>
      <c r="MZD152" s="69"/>
      <c r="MZE152" s="64"/>
      <c r="MZF152" s="56"/>
      <c r="MZG152" s="63"/>
      <c r="MZH152" s="63"/>
      <c r="MZI152" s="68"/>
      <c r="MZJ152" s="70"/>
      <c r="MZK152" s="69"/>
      <c r="MZL152" s="69"/>
      <c r="MZM152" s="69"/>
      <c r="MZN152" s="69"/>
      <c r="MZO152" s="69"/>
      <c r="MZP152" s="69"/>
      <c r="MZQ152" s="69"/>
      <c r="MZR152" s="69"/>
      <c r="MZS152" s="69"/>
      <c r="MZT152" s="69"/>
      <c r="MZU152" s="64"/>
      <c r="MZV152" s="56"/>
      <c r="MZW152" s="63"/>
      <c r="MZX152" s="63"/>
      <c r="MZY152" s="68"/>
      <c r="MZZ152" s="70"/>
      <c r="NAA152" s="69"/>
      <c r="NAB152" s="69"/>
      <c r="NAC152" s="69"/>
      <c r="NAD152" s="69"/>
      <c r="NAE152" s="69"/>
      <c r="NAF152" s="69"/>
      <c r="NAG152" s="69"/>
      <c r="NAH152" s="69"/>
      <c r="NAI152" s="69"/>
      <c r="NAJ152" s="69"/>
      <c r="NAK152" s="64"/>
      <c r="NAL152" s="56"/>
      <c r="NAM152" s="63"/>
      <c r="NAN152" s="63"/>
      <c r="NAO152" s="68"/>
      <c r="NAP152" s="70"/>
      <c r="NAQ152" s="69"/>
      <c r="NAR152" s="69"/>
      <c r="NAS152" s="69"/>
      <c r="NAT152" s="69"/>
      <c r="NAU152" s="69"/>
      <c r="NAV152" s="69"/>
      <c r="NAW152" s="69"/>
      <c r="NAX152" s="69"/>
      <c r="NAY152" s="69"/>
      <c r="NAZ152" s="69"/>
      <c r="NBA152" s="64"/>
      <c r="NBB152" s="56"/>
      <c r="NBC152" s="63"/>
      <c r="NBD152" s="63"/>
      <c r="NBE152" s="68"/>
      <c r="NBF152" s="70"/>
      <c r="NBG152" s="69"/>
      <c r="NBH152" s="69"/>
      <c r="NBI152" s="69"/>
      <c r="NBJ152" s="69"/>
      <c r="NBK152" s="69"/>
      <c r="NBL152" s="69"/>
      <c r="NBM152" s="69"/>
      <c r="NBN152" s="69"/>
      <c r="NBO152" s="69"/>
      <c r="NBP152" s="69"/>
      <c r="NBQ152" s="64"/>
      <c r="NBR152" s="56"/>
      <c r="NBS152" s="63"/>
      <c r="NBT152" s="63"/>
      <c r="NBU152" s="68"/>
      <c r="NBV152" s="70"/>
      <c r="NBW152" s="69"/>
      <c r="NBX152" s="69"/>
      <c r="NBY152" s="69"/>
      <c r="NBZ152" s="69"/>
      <c r="NCA152" s="69"/>
      <c r="NCB152" s="69"/>
      <c r="NCC152" s="69"/>
      <c r="NCD152" s="69"/>
      <c r="NCE152" s="69"/>
      <c r="NCF152" s="69"/>
      <c r="NCG152" s="64"/>
      <c r="NCH152" s="56"/>
      <c r="NCI152" s="63"/>
      <c r="NCJ152" s="63"/>
      <c r="NCK152" s="68"/>
      <c r="NCL152" s="70"/>
      <c r="NCM152" s="69"/>
      <c r="NCN152" s="69"/>
      <c r="NCO152" s="69"/>
      <c r="NCP152" s="69"/>
      <c r="NCQ152" s="69"/>
      <c r="NCR152" s="69"/>
      <c r="NCS152" s="69"/>
      <c r="NCT152" s="69"/>
      <c r="NCU152" s="69"/>
      <c r="NCV152" s="69"/>
      <c r="NCW152" s="64"/>
      <c r="NCX152" s="56"/>
      <c r="NCY152" s="63"/>
      <c r="NCZ152" s="63"/>
      <c r="NDA152" s="68"/>
      <c r="NDB152" s="70"/>
      <c r="NDC152" s="69"/>
      <c r="NDD152" s="69"/>
      <c r="NDE152" s="69"/>
      <c r="NDF152" s="69"/>
      <c r="NDG152" s="69"/>
      <c r="NDH152" s="69"/>
      <c r="NDI152" s="69"/>
      <c r="NDJ152" s="69"/>
      <c r="NDK152" s="69"/>
      <c r="NDL152" s="69"/>
      <c r="NDM152" s="64"/>
      <c r="NDN152" s="56"/>
      <c r="NDO152" s="63"/>
      <c r="NDP152" s="63"/>
      <c r="NDQ152" s="68"/>
      <c r="NDR152" s="70"/>
      <c r="NDS152" s="69"/>
      <c r="NDT152" s="69"/>
      <c r="NDU152" s="69"/>
      <c r="NDV152" s="69"/>
      <c r="NDW152" s="69"/>
      <c r="NDX152" s="69"/>
      <c r="NDY152" s="69"/>
      <c r="NDZ152" s="69"/>
      <c r="NEA152" s="69"/>
      <c r="NEB152" s="69"/>
      <c r="NEC152" s="64"/>
      <c r="NED152" s="56"/>
      <c r="NEE152" s="63"/>
      <c r="NEF152" s="63"/>
      <c r="NEG152" s="68"/>
      <c r="NEH152" s="70"/>
      <c r="NEI152" s="69"/>
      <c r="NEJ152" s="69"/>
      <c r="NEK152" s="69"/>
      <c r="NEL152" s="69"/>
      <c r="NEM152" s="69"/>
      <c r="NEN152" s="69"/>
      <c r="NEO152" s="69"/>
      <c r="NEP152" s="69"/>
      <c r="NEQ152" s="69"/>
      <c r="NER152" s="69"/>
      <c r="NES152" s="64"/>
      <c r="NET152" s="56"/>
      <c r="NEU152" s="63"/>
      <c r="NEV152" s="63"/>
      <c r="NEW152" s="68"/>
      <c r="NEX152" s="70"/>
      <c r="NEY152" s="69"/>
      <c r="NEZ152" s="69"/>
      <c r="NFA152" s="69"/>
      <c r="NFB152" s="69"/>
      <c r="NFC152" s="69"/>
      <c r="NFD152" s="69"/>
      <c r="NFE152" s="69"/>
      <c r="NFF152" s="69"/>
      <c r="NFG152" s="69"/>
      <c r="NFH152" s="69"/>
      <c r="NFI152" s="64"/>
      <c r="NFJ152" s="56"/>
      <c r="NFK152" s="63"/>
      <c r="NFL152" s="63"/>
      <c r="NFM152" s="68"/>
      <c r="NFN152" s="70"/>
      <c r="NFO152" s="69"/>
      <c r="NFP152" s="69"/>
      <c r="NFQ152" s="69"/>
      <c r="NFR152" s="69"/>
      <c r="NFS152" s="69"/>
      <c r="NFT152" s="69"/>
      <c r="NFU152" s="69"/>
      <c r="NFV152" s="69"/>
      <c r="NFW152" s="69"/>
      <c r="NFX152" s="69"/>
      <c r="NFY152" s="64"/>
      <c r="NFZ152" s="56"/>
      <c r="NGA152" s="63"/>
      <c r="NGB152" s="63"/>
      <c r="NGC152" s="68"/>
      <c r="NGD152" s="70"/>
      <c r="NGE152" s="69"/>
      <c r="NGF152" s="69"/>
      <c r="NGG152" s="69"/>
      <c r="NGH152" s="69"/>
      <c r="NGI152" s="69"/>
      <c r="NGJ152" s="69"/>
      <c r="NGK152" s="69"/>
      <c r="NGL152" s="69"/>
      <c r="NGM152" s="69"/>
      <c r="NGN152" s="69"/>
      <c r="NGO152" s="64"/>
      <c r="NGP152" s="56"/>
      <c r="NGQ152" s="63"/>
      <c r="NGR152" s="63"/>
      <c r="NGS152" s="68"/>
      <c r="NGT152" s="70"/>
      <c r="NGU152" s="69"/>
      <c r="NGV152" s="69"/>
      <c r="NGW152" s="69"/>
      <c r="NGX152" s="69"/>
      <c r="NGY152" s="69"/>
      <c r="NGZ152" s="69"/>
      <c r="NHA152" s="69"/>
      <c r="NHB152" s="69"/>
      <c r="NHC152" s="69"/>
      <c r="NHD152" s="69"/>
      <c r="NHE152" s="64"/>
      <c r="NHF152" s="56"/>
      <c r="NHG152" s="63"/>
      <c r="NHH152" s="63"/>
      <c r="NHI152" s="68"/>
      <c r="NHJ152" s="70"/>
      <c r="NHK152" s="69"/>
      <c r="NHL152" s="69"/>
      <c r="NHM152" s="69"/>
      <c r="NHN152" s="69"/>
      <c r="NHO152" s="69"/>
      <c r="NHP152" s="69"/>
      <c r="NHQ152" s="69"/>
      <c r="NHR152" s="69"/>
      <c r="NHS152" s="69"/>
      <c r="NHT152" s="69"/>
      <c r="NHU152" s="64"/>
      <c r="NHV152" s="56"/>
      <c r="NHW152" s="63"/>
      <c r="NHX152" s="63"/>
      <c r="NHY152" s="68"/>
      <c r="NHZ152" s="70"/>
      <c r="NIA152" s="69"/>
      <c r="NIB152" s="69"/>
      <c r="NIC152" s="69"/>
      <c r="NID152" s="69"/>
      <c r="NIE152" s="69"/>
      <c r="NIF152" s="69"/>
      <c r="NIG152" s="69"/>
      <c r="NIH152" s="69"/>
      <c r="NII152" s="69"/>
      <c r="NIJ152" s="69"/>
      <c r="NIK152" s="64"/>
      <c r="NIL152" s="56"/>
      <c r="NIM152" s="63"/>
      <c r="NIN152" s="63"/>
      <c r="NIO152" s="68"/>
      <c r="NIP152" s="70"/>
      <c r="NIQ152" s="69"/>
      <c r="NIR152" s="69"/>
      <c r="NIS152" s="69"/>
      <c r="NIT152" s="69"/>
      <c r="NIU152" s="69"/>
      <c r="NIV152" s="69"/>
      <c r="NIW152" s="69"/>
      <c r="NIX152" s="69"/>
      <c r="NIY152" s="69"/>
      <c r="NIZ152" s="69"/>
      <c r="NJA152" s="64"/>
      <c r="NJB152" s="56"/>
      <c r="NJC152" s="63"/>
      <c r="NJD152" s="63"/>
      <c r="NJE152" s="68"/>
      <c r="NJF152" s="70"/>
      <c r="NJG152" s="69"/>
      <c r="NJH152" s="69"/>
      <c r="NJI152" s="69"/>
      <c r="NJJ152" s="69"/>
      <c r="NJK152" s="69"/>
      <c r="NJL152" s="69"/>
      <c r="NJM152" s="69"/>
      <c r="NJN152" s="69"/>
      <c r="NJO152" s="69"/>
      <c r="NJP152" s="69"/>
      <c r="NJQ152" s="64"/>
      <c r="NJR152" s="56"/>
      <c r="NJS152" s="63"/>
      <c r="NJT152" s="63"/>
      <c r="NJU152" s="68"/>
      <c r="NJV152" s="70"/>
      <c r="NJW152" s="69"/>
      <c r="NJX152" s="69"/>
      <c r="NJY152" s="69"/>
      <c r="NJZ152" s="69"/>
      <c r="NKA152" s="69"/>
      <c r="NKB152" s="69"/>
      <c r="NKC152" s="69"/>
      <c r="NKD152" s="69"/>
      <c r="NKE152" s="69"/>
      <c r="NKF152" s="69"/>
      <c r="NKG152" s="64"/>
      <c r="NKH152" s="56"/>
      <c r="NKI152" s="63"/>
      <c r="NKJ152" s="63"/>
      <c r="NKK152" s="68"/>
      <c r="NKL152" s="70"/>
      <c r="NKM152" s="69"/>
      <c r="NKN152" s="69"/>
      <c r="NKO152" s="69"/>
      <c r="NKP152" s="69"/>
      <c r="NKQ152" s="69"/>
      <c r="NKR152" s="69"/>
      <c r="NKS152" s="69"/>
      <c r="NKT152" s="69"/>
      <c r="NKU152" s="69"/>
      <c r="NKV152" s="69"/>
      <c r="NKW152" s="64"/>
      <c r="NKX152" s="56"/>
      <c r="NKY152" s="63"/>
      <c r="NKZ152" s="63"/>
      <c r="NLA152" s="68"/>
      <c r="NLB152" s="70"/>
      <c r="NLC152" s="69"/>
      <c r="NLD152" s="69"/>
      <c r="NLE152" s="69"/>
      <c r="NLF152" s="69"/>
      <c r="NLG152" s="69"/>
      <c r="NLH152" s="69"/>
      <c r="NLI152" s="69"/>
      <c r="NLJ152" s="69"/>
      <c r="NLK152" s="69"/>
      <c r="NLL152" s="69"/>
      <c r="NLM152" s="64"/>
      <c r="NLN152" s="56"/>
      <c r="NLO152" s="63"/>
      <c r="NLP152" s="63"/>
      <c r="NLQ152" s="68"/>
      <c r="NLR152" s="70"/>
      <c r="NLS152" s="69"/>
      <c r="NLT152" s="69"/>
      <c r="NLU152" s="69"/>
      <c r="NLV152" s="69"/>
      <c r="NLW152" s="69"/>
      <c r="NLX152" s="69"/>
      <c r="NLY152" s="69"/>
      <c r="NLZ152" s="69"/>
      <c r="NMA152" s="69"/>
      <c r="NMB152" s="69"/>
      <c r="NMC152" s="64"/>
      <c r="NMD152" s="56"/>
      <c r="NME152" s="63"/>
      <c r="NMF152" s="63"/>
      <c r="NMG152" s="68"/>
      <c r="NMH152" s="70"/>
      <c r="NMI152" s="69"/>
      <c r="NMJ152" s="69"/>
      <c r="NMK152" s="69"/>
      <c r="NML152" s="69"/>
      <c r="NMM152" s="69"/>
      <c r="NMN152" s="69"/>
      <c r="NMO152" s="69"/>
      <c r="NMP152" s="69"/>
      <c r="NMQ152" s="69"/>
      <c r="NMR152" s="69"/>
      <c r="NMS152" s="64"/>
      <c r="NMT152" s="56"/>
      <c r="NMU152" s="63"/>
      <c r="NMV152" s="63"/>
      <c r="NMW152" s="68"/>
      <c r="NMX152" s="70"/>
      <c r="NMY152" s="69"/>
      <c r="NMZ152" s="69"/>
      <c r="NNA152" s="69"/>
      <c r="NNB152" s="69"/>
      <c r="NNC152" s="69"/>
      <c r="NND152" s="69"/>
      <c r="NNE152" s="69"/>
      <c r="NNF152" s="69"/>
      <c r="NNG152" s="69"/>
      <c r="NNH152" s="69"/>
      <c r="NNI152" s="64"/>
      <c r="NNJ152" s="56"/>
      <c r="NNK152" s="63"/>
      <c r="NNL152" s="63"/>
      <c r="NNM152" s="68"/>
      <c r="NNN152" s="70"/>
      <c r="NNO152" s="69"/>
      <c r="NNP152" s="69"/>
      <c r="NNQ152" s="69"/>
      <c r="NNR152" s="69"/>
      <c r="NNS152" s="69"/>
      <c r="NNT152" s="69"/>
      <c r="NNU152" s="69"/>
      <c r="NNV152" s="69"/>
      <c r="NNW152" s="69"/>
      <c r="NNX152" s="69"/>
      <c r="NNY152" s="64"/>
      <c r="NNZ152" s="56"/>
      <c r="NOA152" s="63"/>
      <c r="NOB152" s="63"/>
      <c r="NOC152" s="68"/>
      <c r="NOD152" s="70"/>
      <c r="NOE152" s="69"/>
      <c r="NOF152" s="69"/>
      <c r="NOG152" s="69"/>
      <c r="NOH152" s="69"/>
      <c r="NOI152" s="69"/>
      <c r="NOJ152" s="69"/>
      <c r="NOK152" s="69"/>
      <c r="NOL152" s="69"/>
      <c r="NOM152" s="69"/>
      <c r="NON152" s="69"/>
      <c r="NOO152" s="64"/>
      <c r="NOP152" s="56"/>
      <c r="NOQ152" s="63"/>
      <c r="NOR152" s="63"/>
      <c r="NOS152" s="68"/>
      <c r="NOT152" s="70"/>
      <c r="NOU152" s="69"/>
      <c r="NOV152" s="69"/>
      <c r="NOW152" s="69"/>
      <c r="NOX152" s="69"/>
      <c r="NOY152" s="69"/>
      <c r="NOZ152" s="69"/>
      <c r="NPA152" s="69"/>
      <c r="NPB152" s="69"/>
      <c r="NPC152" s="69"/>
      <c r="NPD152" s="69"/>
      <c r="NPE152" s="64"/>
      <c r="NPF152" s="56"/>
      <c r="NPG152" s="63"/>
      <c r="NPH152" s="63"/>
      <c r="NPI152" s="68"/>
      <c r="NPJ152" s="70"/>
      <c r="NPK152" s="69"/>
      <c r="NPL152" s="69"/>
      <c r="NPM152" s="69"/>
      <c r="NPN152" s="69"/>
      <c r="NPO152" s="69"/>
      <c r="NPP152" s="69"/>
      <c r="NPQ152" s="69"/>
      <c r="NPR152" s="69"/>
      <c r="NPS152" s="69"/>
      <c r="NPT152" s="69"/>
      <c r="NPU152" s="64"/>
      <c r="NPV152" s="56"/>
      <c r="NPW152" s="63"/>
      <c r="NPX152" s="63"/>
      <c r="NPY152" s="68"/>
      <c r="NPZ152" s="70"/>
      <c r="NQA152" s="69"/>
      <c r="NQB152" s="69"/>
      <c r="NQC152" s="69"/>
      <c r="NQD152" s="69"/>
      <c r="NQE152" s="69"/>
      <c r="NQF152" s="69"/>
      <c r="NQG152" s="69"/>
      <c r="NQH152" s="69"/>
      <c r="NQI152" s="69"/>
      <c r="NQJ152" s="69"/>
      <c r="NQK152" s="64"/>
      <c r="NQL152" s="56"/>
      <c r="NQM152" s="63"/>
      <c r="NQN152" s="63"/>
      <c r="NQO152" s="68"/>
      <c r="NQP152" s="70"/>
      <c r="NQQ152" s="69"/>
      <c r="NQR152" s="69"/>
      <c r="NQS152" s="69"/>
      <c r="NQT152" s="69"/>
      <c r="NQU152" s="69"/>
      <c r="NQV152" s="69"/>
      <c r="NQW152" s="69"/>
      <c r="NQX152" s="69"/>
      <c r="NQY152" s="69"/>
      <c r="NQZ152" s="69"/>
      <c r="NRA152" s="64"/>
      <c r="NRB152" s="56"/>
      <c r="NRC152" s="63"/>
      <c r="NRD152" s="63"/>
      <c r="NRE152" s="68"/>
      <c r="NRF152" s="70"/>
      <c r="NRG152" s="69"/>
      <c r="NRH152" s="69"/>
      <c r="NRI152" s="69"/>
      <c r="NRJ152" s="69"/>
      <c r="NRK152" s="69"/>
      <c r="NRL152" s="69"/>
      <c r="NRM152" s="69"/>
      <c r="NRN152" s="69"/>
      <c r="NRO152" s="69"/>
      <c r="NRP152" s="69"/>
      <c r="NRQ152" s="64"/>
      <c r="NRR152" s="56"/>
      <c r="NRS152" s="63"/>
      <c r="NRT152" s="63"/>
      <c r="NRU152" s="68"/>
      <c r="NRV152" s="70"/>
      <c r="NRW152" s="69"/>
      <c r="NRX152" s="69"/>
      <c r="NRY152" s="69"/>
      <c r="NRZ152" s="69"/>
      <c r="NSA152" s="69"/>
      <c r="NSB152" s="69"/>
      <c r="NSC152" s="69"/>
      <c r="NSD152" s="69"/>
      <c r="NSE152" s="69"/>
      <c r="NSF152" s="69"/>
      <c r="NSG152" s="64"/>
      <c r="NSH152" s="56"/>
      <c r="NSI152" s="63"/>
      <c r="NSJ152" s="63"/>
      <c r="NSK152" s="68"/>
      <c r="NSL152" s="70"/>
      <c r="NSM152" s="69"/>
      <c r="NSN152" s="69"/>
      <c r="NSO152" s="69"/>
      <c r="NSP152" s="69"/>
      <c r="NSQ152" s="69"/>
      <c r="NSR152" s="69"/>
      <c r="NSS152" s="69"/>
      <c r="NST152" s="69"/>
      <c r="NSU152" s="69"/>
      <c r="NSV152" s="69"/>
      <c r="NSW152" s="64"/>
      <c r="NSX152" s="56"/>
      <c r="NSY152" s="63"/>
      <c r="NSZ152" s="63"/>
      <c r="NTA152" s="68"/>
      <c r="NTB152" s="70"/>
      <c r="NTC152" s="69"/>
      <c r="NTD152" s="69"/>
      <c r="NTE152" s="69"/>
      <c r="NTF152" s="69"/>
      <c r="NTG152" s="69"/>
      <c r="NTH152" s="69"/>
      <c r="NTI152" s="69"/>
      <c r="NTJ152" s="69"/>
      <c r="NTK152" s="69"/>
      <c r="NTL152" s="69"/>
      <c r="NTM152" s="64"/>
      <c r="NTN152" s="56"/>
      <c r="NTO152" s="63"/>
      <c r="NTP152" s="63"/>
      <c r="NTQ152" s="68"/>
      <c r="NTR152" s="70"/>
      <c r="NTS152" s="69"/>
      <c r="NTT152" s="69"/>
      <c r="NTU152" s="69"/>
      <c r="NTV152" s="69"/>
      <c r="NTW152" s="69"/>
      <c r="NTX152" s="69"/>
      <c r="NTY152" s="69"/>
      <c r="NTZ152" s="69"/>
      <c r="NUA152" s="69"/>
      <c r="NUB152" s="69"/>
      <c r="NUC152" s="64"/>
      <c r="NUD152" s="56"/>
      <c r="NUE152" s="63"/>
      <c r="NUF152" s="63"/>
      <c r="NUG152" s="68"/>
      <c r="NUH152" s="70"/>
      <c r="NUI152" s="69"/>
      <c r="NUJ152" s="69"/>
      <c r="NUK152" s="69"/>
      <c r="NUL152" s="69"/>
      <c r="NUM152" s="69"/>
      <c r="NUN152" s="69"/>
      <c r="NUO152" s="69"/>
      <c r="NUP152" s="69"/>
      <c r="NUQ152" s="69"/>
      <c r="NUR152" s="69"/>
      <c r="NUS152" s="64"/>
      <c r="NUT152" s="56"/>
      <c r="NUU152" s="63"/>
      <c r="NUV152" s="63"/>
      <c r="NUW152" s="68"/>
      <c r="NUX152" s="70"/>
      <c r="NUY152" s="69"/>
      <c r="NUZ152" s="69"/>
      <c r="NVA152" s="69"/>
      <c r="NVB152" s="69"/>
      <c r="NVC152" s="69"/>
      <c r="NVD152" s="69"/>
      <c r="NVE152" s="69"/>
      <c r="NVF152" s="69"/>
      <c r="NVG152" s="69"/>
      <c r="NVH152" s="69"/>
      <c r="NVI152" s="64"/>
      <c r="NVJ152" s="56"/>
      <c r="NVK152" s="63"/>
      <c r="NVL152" s="63"/>
      <c r="NVM152" s="68"/>
      <c r="NVN152" s="70"/>
      <c r="NVO152" s="69"/>
      <c r="NVP152" s="69"/>
      <c r="NVQ152" s="69"/>
      <c r="NVR152" s="69"/>
      <c r="NVS152" s="69"/>
      <c r="NVT152" s="69"/>
      <c r="NVU152" s="69"/>
      <c r="NVV152" s="69"/>
      <c r="NVW152" s="69"/>
      <c r="NVX152" s="69"/>
      <c r="NVY152" s="64"/>
      <c r="NVZ152" s="56"/>
      <c r="NWA152" s="63"/>
      <c r="NWB152" s="63"/>
      <c r="NWC152" s="68"/>
      <c r="NWD152" s="70"/>
      <c r="NWE152" s="69"/>
      <c r="NWF152" s="69"/>
      <c r="NWG152" s="69"/>
      <c r="NWH152" s="69"/>
      <c r="NWI152" s="69"/>
      <c r="NWJ152" s="69"/>
      <c r="NWK152" s="69"/>
      <c r="NWL152" s="69"/>
      <c r="NWM152" s="69"/>
      <c r="NWN152" s="69"/>
      <c r="NWO152" s="64"/>
      <c r="NWP152" s="56"/>
      <c r="NWQ152" s="63"/>
      <c r="NWR152" s="63"/>
      <c r="NWS152" s="68"/>
      <c r="NWT152" s="70"/>
      <c r="NWU152" s="69"/>
      <c r="NWV152" s="69"/>
      <c r="NWW152" s="69"/>
      <c r="NWX152" s="69"/>
      <c r="NWY152" s="69"/>
      <c r="NWZ152" s="69"/>
      <c r="NXA152" s="69"/>
      <c r="NXB152" s="69"/>
      <c r="NXC152" s="69"/>
      <c r="NXD152" s="69"/>
      <c r="NXE152" s="64"/>
      <c r="NXF152" s="56"/>
      <c r="NXG152" s="63"/>
      <c r="NXH152" s="63"/>
      <c r="NXI152" s="68"/>
      <c r="NXJ152" s="70"/>
      <c r="NXK152" s="69"/>
      <c r="NXL152" s="69"/>
      <c r="NXM152" s="69"/>
      <c r="NXN152" s="69"/>
      <c r="NXO152" s="69"/>
      <c r="NXP152" s="69"/>
      <c r="NXQ152" s="69"/>
      <c r="NXR152" s="69"/>
      <c r="NXS152" s="69"/>
      <c r="NXT152" s="69"/>
      <c r="NXU152" s="64"/>
      <c r="NXV152" s="56"/>
      <c r="NXW152" s="63"/>
      <c r="NXX152" s="63"/>
      <c r="NXY152" s="68"/>
      <c r="NXZ152" s="70"/>
      <c r="NYA152" s="69"/>
      <c r="NYB152" s="69"/>
      <c r="NYC152" s="69"/>
      <c r="NYD152" s="69"/>
      <c r="NYE152" s="69"/>
      <c r="NYF152" s="69"/>
      <c r="NYG152" s="69"/>
      <c r="NYH152" s="69"/>
      <c r="NYI152" s="69"/>
      <c r="NYJ152" s="69"/>
      <c r="NYK152" s="64"/>
      <c r="NYL152" s="56"/>
      <c r="NYM152" s="63"/>
      <c r="NYN152" s="63"/>
      <c r="NYO152" s="68"/>
      <c r="NYP152" s="70"/>
      <c r="NYQ152" s="69"/>
      <c r="NYR152" s="69"/>
      <c r="NYS152" s="69"/>
      <c r="NYT152" s="69"/>
      <c r="NYU152" s="69"/>
      <c r="NYV152" s="69"/>
      <c r="NYW152" s="69"/>
      <c r="NYX152" s="69"/>
      <c r="NYY152" s="69"/>
      <c r="NYZ152" s="69"/>
      <c r="NZA152" s="64"/>
      <c r="NZB152" s="56"/>
      <c r="NZC152" s="63"/>
      <c r="NZD152" s="63"/>
      <c r="NZE152" s="68"/>
      <c r="NZF152" s="70"/>
      <c r="NZG152" s="69"/>
      <c r="NZH152" s="69"/>
      <c r="NZI152" s="69"/>
      <c r="NZJ152" s="69"/>
      <c r="NZK152" s="69"/>
      <c r="NZL152" s="69"/>
      <c r="NZM152" s="69"/>
      <c r="NZN152" s="69"/>
      <c r="NZO152" s="69"/>
      <c r="NZP152" s="69"/>
      <c r="NZQ152" s="64"/>
      <c r="NZR152" s="56"/>
      <c r="NZS152" s="63"/>
      <c r="NZT152" s="63"/>
      <c r="NZU152" s="68"/>
      <c r="NZV152" s="70"/>
      <c r="NZW152" s="69"/>
      <c r="NZX152" s="69"/>
      <c r="NZY152" s="69"/>
      <c r="NZZ152" s="69"/>
      <c r="OAA152" s="69"/>
      <c r="OAB152" s="69"/>
      <c r="OAC152" s="69"/>
      <c r="OAD152" s="69"/>
      <c r="OAE152" s="69"/>
      <c r="OAF152" s="69"/>
      <c r="OAG152" s="64"/>
      <c r="OAH152" s="56"/>
      <c r="OAI152" s="63"/>
      <c r="OAJ152" s="63"/>
      <c r="OAK152" s="68"/>
      <c r="OAL152" s="70"/>
      <c r="OAM152" s="69"/>
      <c r="OAN152" s="69"/>
      <c r="OAO152" s="69"/>
      <c r="OAP152" s="69"/>
      <c r="OAQ152" s="69"/>
      <c r="OAR152" s="69"/>
      <c r="OAS152" s="69"/>
      <c r="OAT152" s="69"/>
      <c r="OAU152" s="69"/>
      <c r="OAV152" s="69"/>
      <c r="OAW152" s="64"/>
      <c r="OAX152" s="56"/>
      <c r="OAY152" s="63"/>
      <c r="OAZ152" s="63"/>
      <c r="OBA152" s="68"/>
      <c r="OBB152" s="70"/>
      <c r="OBC152" s="69"/>
      <c r="OBD152" s="69"/>
      <c r="OBE152" s="69"/>
      <c r="OBF152" s="69"/>
      <c r="OBG152" s="69"/>
      <c r="OBH152" s="69"/>
      <c r="OBI152" s="69"/>
      <c r="OBJ152" s="69"/>
      <c r="OBK152" s="69"/>
      <c r="OBL152" s="69"/>
      <c r="OBM152" s="64"/>
      <c r="OBN152" s="56"/>
      <c r="OBO152" s="63"/>
      <c r="OBP152" s="63"/>
      <c r="OBQ152" s="68"/>
      <c r="OBR152" s="70"/>
      <c r="OBS152" s="69"/>
      <c r="OBT152" s="69"/>
      <c r="OBU152" s="69"/>
      <c r="OBV152" s="69"/>
      <c r="OBW152" s="69"/>
      <c r="OBX152" s="69"/>
      <c r="OBY152" s="69"/>
      <c r="OBZ152" s="69"/>
      <c r="OCA152" s="69"/>
      <c r="OCB152" s="69"/>
      <c r="OCC152" s="64"/>
      <c r="OCD152" s="56"/>
      <c r="OCE152" s="63"/>
      <c r="OCF152" s="63"/>
      <c r="OCG152" s="68"/>
      <c r="OCH152" s="70"/>
      <c r="OCI152" s="69"/>
      <c r="OCJ152" s="69"/>
      <c r="OCK152" s="69"/>
      <c r="OCL152" s="69"/>
      <c r="OCM152" s="69"/>
      <c r="OCN152" s="69"/>
      <c r="OCO152" s="69"/>
      <c r="OCP152" s="69"/>
      <c r="OCQ152" s="69"/>
      <c r="OCR152" s="69"/>
      <c r="OCS152" s="64"/>
      <c r="OCT152" s="56"/>
      <c r="OCU152" s="63"/>
      <c r="OCV152" s="63"/>
      <c r="OCW152" s="68"/>
      <c r="OCX152" s="70"/>
      <c r="OCY152" s="69"/>
      <c r="OCZ152" s="69"/>
      <c r="ODA152" s="69"/>
      <c r="ODB152" s="69"/>
      <c r="ODC152" s="69"/>
      <c r="ODD152" s="69"/>
      <c r="ODE152" s="69"/>
      <c r="ODF152" s="69"/>
      <c r="ODG152" s="69"/>
      <c r="ODH152" s="69"/>
      <c r="ODI152" s="64"/>
      <c r="ODJ152" s="56"/>
      <c r="ODK152" s="63"/>
      <c r="ODL152" s="63"/>
      <c r="ODM152" s="68"/>
      <c r="ODN152" s="70"/>
      <c r="ODO152" s="69"/>
      <c r="ODP152" s="69"/>
      <c r="ODQ152" s="69"/>
      <c r="ODR152" s="69"/>
      <c r="ODS152" s="69"/>
      <c r="ODT152" s="69"/>
      <c r="ODU152" s="69"/>
      <c r="ODV152" s="69"/>
      <c r="ODW152" s="69"/>
      <c r="ODX152" s="69"/>
      <c r="ODY152" s="64"/>
      <c r="ODZ152" s="56"/>
      <c r="OEA152" s="63"/>
      <c r="OEB152" s="63"/>
      <c r="OEC152" s="68"/>
      <c r="OED152" s="70"/>
      <c r="OEE152" s="69"/>
      <c r="OEF152" s="69"/>
      <c r="OEG152" s="69"/>
      <c r="OEH152" s="69"/>
      <c r="OEI152" s="69"/>
      <c r="OEJ152" s="69"/>
      <c r="OEK152" s="69"/>
      <c r="OEL152" s="69"/>
      <c r="OEM152" s="69"/>
      <c r="OEN152" s="69"/>
      <c r="OEO152" s="64"/>
      <c r="OEP152" s="56"/>
      <c r="OEQ152" s="63"/>
      <c r="OER152" s="63"/>
      <c r="OES152" s="68"/>
      <c r="OET152" s="70"/>
      <c r="OEU152" s="69"/>
      <c r="OEV152" s="69"/>
      <c r="OEW152" s="69"/>
      <c r="OEX152" s="69"/>
      <c r="OEY152" s="69"/>
      <c r="OEZ152" s="69"/>
      <c r="OFA152" s="69"/>
      <c r="OFB152" s="69"/>
      <c r="OFC152" s="69"/>
      <c r="OFD152" s="69"/>
      <c r="OFE152" s="64"/>
      <c r="OFF152" s="56"/>
      <c r="OFG152" s="63"/>
      <c r="OFH152" s="63"/>
      <c r="OFI152" s="68"/>
      <c r="OFJ152" s="70"/>
      <c r="OFK152" s="69"/>
      <c r="OFL152" s="69"/>
      <c r="OFM152" s="69"/>
      <c r="OFN152" s="69"/>
      <c r="OFO152" s="69"/>
      <c r="OFP152" s="69"/>
      <c r="OFQ152" s="69"/>
      <c r="OFR152" s="69"/>
      <c r="OFS152" s="69"/>
      <c r="OFT152" s="69"/>
      <c r="OFU152" s="64"/>
      <c r="OFV152" s="56"/>
      <c r="OFW152" s="63"/>
      <c r="OFX152" s="63"/>
      <c r="OFY152" s="68"/>
      <c r="OFZ152" s="70"/>
      <c r="OGA152" s="69"/>
      <c r="OGB152" s="69"/>
      <c r="OGC152" s="69"/>
      <c r="OGD152" s="69"/>
      <c r="OGE152" s="69"/>
      <c r="OGF152" s="69"/>
      <c r="OGG152" s="69"/>
      <c r="OGH152" s="69"/>
      <c r="OGI152" s="69"/>
      <c r="OGJ152" s="69"/>
      <c r="OGK152" s="64"/>
      <c r="OGL152" s="56"/>
      <c r="OGM152" s="63"/>
      <c r="OGN152" s="63"/>
      <c r="OGO152" s="68"/>
      <c r="OGP152" s="70"/>
      <c r="OGQ152" s="69"/>
      <c r="OGR152" s="69"/>
      <c r="OGS152" s="69"/>
      <c r="OGT152" s="69"/>
      <c r="OGU152" s="69"/>
      <c r="OGV152" s="69"/>
      <c r="OGW152" s="69"/>
      <c r="OGX152" s="69"/>
      <c r="OGY152" s="69"/>
      <c r="OGZ152" s="69"/>
      <c r="OHA152" s="64"/>
      <c r="OHB152" s="56"/>
      <c r="OHC152" s="63"/>
      <c r="OHD152" s="63"/>
      <c r="OHE152" s="68"/>
      <c r="OHF152" s="70"/>
      <c r="OHG152" s="69"/>
      <c r="OHH152" s="69"/>
      <c r="OHI152" s="69"/>
      <c r="OHJ152" s="69"/>
      <c r="OHK152" s="69"/>
      <c r="OHL152" s="69"/>
      <c r="OHM152" s="69"/>
      <c r="OHN152" s="69"/>
      <c r="OHO152" s="69"/>
      <c r="OHP152" s="69"/>
      <c r="OHQ152" s="64"/>
      <c r="OHR152" s="56"/>
      <c r="OHS152" s="63"/>
      <c r="OHT152" s="63"/>
      <c r="OHU152" s="68"/>
      <c r="OHV152" s="70"/>
      <c r="OHW152" s="69"/>
      <c r="OHX152" s="69"/>
      <c r="OHY152" s="69"/>
      <c r="OHZ152" s="69"/>
      <c r="OIA152" s="69"/>
      <c r="OIB152" s="69"/>
      <c r="OIC152" s="69"/>
      <c r="OID152" s="69"/>
      <c r="OIE152" s="69"/>
      <c r="OIF152" s="69"/>
      <c r="OIG152" s="64"/>
      <c r="OIH152" s="56"/>
      <c r="OII152" s="63"/>
      <c r="OIJ152" s="63"/>
      <c r="OIK152" s="68"/>
      <c r="OIL152" s="70"/>
      <c r="OIM152" s="69"/>
      <c r="OIN152" s="69"/>
      <c r="OIO152" s="69"/>
      <c r="OIP152" s="69"/>
      <c r="OIQ152" s="69"/>
      <c r="OIR152" s="69"/>
      <c r="OIS152" s="69"/>
      <c r="OIT152" s="69"/>
      <c r="OIU152" s="69"/>
      <c r="OIV152" s="69"/>
      <c r="OIW152" s="64"/>
      <c r="OIX152" s="56"/>
      <c r="OIY152" s="63"/>
      <c r="OIZ152" s="63"/>
      <c r="OJA152" s="68"/>
      <c r="OJB152" s="70"/>
      <c r="OJC152" s="69"/>
      <c r="OJD152" s="69"/>
      <c r="OJE152" s="69"/>
      <c r="OJF152" s="69"/>
      <c r="OJG152" s="69"/>
      <c r="OJH152" s="69"/>
      <c r="OJI152" s="69"/>
      <c r="OJJ152" s="69"/>
      <c r="OJK152" s="69"/>
      <c r="OJL152" s="69"/>
      <c r="OJM152" s="64"/>
      <c r="OJN152" s="56"/>
      <c r="OJO152" s="63"/>
      <c r="OJP152" s="63"/>
      <c r="OJQ152" s="68"/>
      <c r="OJR152" s="70"/>
      <c r="OJS152" s="69"/>
      <c r="OJT152" s="69"/>
      <c r="OJU152" s="69"/>
      <c r="OJV152" s="69"/>
      <c r="OJW152" s="69"/>
      <c r="OJX152" s="69"/>
      <c r="OJY152" s="69"/>
      <c r="OJZ152" s="69"/>
      <c r="OKA152" s="69"/>
      <c r="OKB152" s="69"/>
      <c r="OKC152" s="64"/>
      <c r="OKD152" s="56"/>
      <c r="OKE152" s="63"/>
      <c r="OKF152" s="63"/>
      <c r="OKG152" s="68"/>
      <c r="OKH152" s="70"/>
      <c r="OKI152" s="69"/>
      <c r="OKJ152" s="69"/>
      <c r="OKK152" s="69"/>
      <c r="OKL152" s="69"/>
      <c r="OKM152" s="69"/>
      <c r="OKN152" s="69"/>
      <c r="OKO152" s="69"/>
      <c r="OKP152" s="69"/>
      <c r="OKQ152" s="69"/>
      <c r="OKR152" s="69"/>
      <c r="OKS152" s="64"/>
      <c r="OKT152" s="56"/>
      <c r="OKU152" s="63"/>
      <c r="OKV152" s="63"/>
      <c r="OKW152" s="68"/>
      <c r="OKX152" s="70"/>
      <c r="OKY152" s="69"/>
      <c r="OKZ152" s="69"/>
      <c r="OLA152" s="69"/>
      <c r="OLB152" s="69"/>
      <c r="OLC152" s="69"/>
      <c r="OLD152" s="69"/>
      <c r="OLE152" s="69"/>
      <c r="OLF152" s="69"/>
      <c r="OLG152" s="69"/>
      <c r="OLH152" s="69"/>
      <c r="OLI152" s="64"/>
      <c r="OLJ152" s="56"/>
      <c r="OLK152" s="63"/>
      <c r="OLL152" s="63"/>
      <c r="OLM152" s="68"/>
      <c r="OLN152" s="70"/>
      <c r="OLO152" s="69"/>
      <c r="OLP152" s="69"/>
      <c r="OLQ152" s="69"/>
      <c r="OLR152" s="69"/>
      <c r="OLS152" s="69"/>
      <c r="OLT152" s="69"/>
      <c r="OLU152" s="69"/>
      <c r="OLV152" s="69"/>
      <c r="OLW152" s="69"/>
      <c r="OLX152" s="69"/>
      <c r="OLY152" s="64"/>
      <c r="OLZ152" s="56"/>
      <c r="OMA152" s="63"/>
      <c r="OMB152" s="63"/>
      <c r="OMC152" s="68"/>
      <c r="OMD152" s="70"/>
      <c r="OME152" s="69"/>
      <c r="OMF152" s="69"/>
      <c r="OMG152" s="69"/>
      <c r="OMH152" s="69"/>
      <c r="OMI152" s="69"/>
      <c r="OMJ152" s="69"/>
      <c r="OMK152" s="69"/>
      <c r="OML152" s="69"/>
      <c r="OMM152" s="69"/>
      <c r="OMN152" s="69"/>
      <c r="OMO152" s="64"/>
      <c r="OMP152" s="56"/>
      <c r="OMQ152" s="63"/>
      <c r="OMR152" s="63"/>
      <c r="OMS152" s="68"/>
      <c r="OMT152" s="70"/>
      <c r="OMU152" s="69"/>
      <c r="OMV152" s="69"/>
      <c r="OMW152" s="69"/>
      <c r="OMX152" s="69"/>
      <c r="OMY152" s="69"/>
      <c r="OMZ152" s="69"/>
      <c r="ONA152" s="69"/>
      <c r="ONB152" s="69"/>
      <c r="ONC152" s="69"/>
      <c r="OND152" s="69"/>
      <c r="ONE152" s="64"/>
      <c r="ONF152" s="56"/>
      <c r="ONG152" s="63"/>
      <c r="ONH152" s="63"/>
      <c r="ONI152" s="68"/>
      <c r="ONJ152" s="70"/>
      <c r="ONK152" s="69"/>
      <c r="ONL152" s="69"/>
      <c r="ONM152" s="69"/>
      <c r="ONN152" s="69"/>
      <c r="ONO152" s="69"/>
      <c r="ONP152" s="69"/>
      <c r="ONQ152" s="69"/>
      <c r="ONR152" s="69"/>
      <c r="ONS152" s="69"/>
      <c r="ONT152" s="69"/>
      <c r="ONU152" s="64"/>
      <c r="ONV152" s="56"/>
      <c r="ONW152" s="63"/>
      <c r="ONX152" s="63"/>
      <c r="ONY152" s="68"/>
      <c r="ONZ152" s="70"/>
      <c r="OOA152" s="69"/>
      <c r="OOB152" s="69"/>
      <c r="OOC152" s="69"/>
      <c r="OOD152" s="69"/>
      <c r="OOE152" s="69"/>
      <c r="OOF152" s="69"/>
      <c r="OOG152" s="69"/>
      <c r="OOH152" s="69"/>
      <c r="OOI152" s="69"/>
      <c r="OOJ152" s="69"/>
      <c r="OOK152" s="64"/>
      <c r="OOL152" s="56"/>
      <c r="OOM152" s="63"/>
      <c r="OON152" s="63"/>
      <c r="OOO152" s="68"/>
      <c r="OOP152" s="70"/>
      <c r="OOQ152" s="69"/>
      <c r="OOR152" s="69"/>
      <c r="OOS152" s="69"/>
      <c r="OOT152" s="69"/>
      <c r="OOU152" s="69"/>
      <c r="OOV152" s="69"/>
      <c r="OOW152" s="69"/>
      <c r="OOX152" s="69"/>
      <c r="OOY152" s="69"/>
      <c r="OOZ152" s="69"/>
      <c r="OPA152" s="64"/>
      <c r="OPB152" s="56"/>
      <c r="OPC152" s="63"/>
      <c r="OPD152" s="63"/>
      <c r="OPE152" s="68"/>
      <c r="OPF152" s="70"/>
      <c r="OPG152" s="69"/>
      <c r="OPH152" s="69"/>
      <c r="OPI152" s="69"/>
      <c r="OPJ152" s="69"/>
      <c r="OPK152" s="69"/>
      <c r="OPL152" s="69"/>
      <c r="OPM152" s="69"/>
      <c r="OPN152" s="69"/>
      <c r="OPO152" s="69"/>
      <c r="OPP152" s="69"/>
      <c r="OPQ152" s="64"/>
      <c r="OPR152" s="56"/>
      <c r="OPS152" s="63"/>
      <c r="OPT152" s="63"/>
      <c r="OPU152" s="68"/>
      <c r="OPV152" s="70"/>
      <c r="OPW152" s="69"/>
      <c r="OPX152" s="69"/>
      <c r="OPY152" s="69"/>
      <c r="OPZ152" s="69"/>
      <c r="OQA152" s="69"/>
      <c r="OQB152" s="69"/>
      <c r="OQC152" s="69"/>
      <c r="OQD152" s="69"/>
      <c r="OQE152" s="69"/>
      <c r="OQF152" s="69"/>
      <c r="OQG152" s="64"/>
      <c r="OQH152" s="56"/>
      <c r="OQI152" s="63"/>
      <c r="OQJ152" s="63"/>
      <c r="OQK152" s="68"/>
      <c r="OQL152" s="70"/>
      <c r="OQM152" s="69"/>
      <c r="OQN152" s="69"/>
      <c r="OQO152" s="69"/>
      <c r="OQP152" s="69"/>
      <c r="OQQ152" s="69"/>
      <c r="OQR152" s="69"/>
      <c r="OQS152" s="69"/>
      <c r="OQT152" s="69"/>
      <c r="OQU152" s="69"/>
      <c r="OQV152" s="69"/>
      <c r="OQW152" s="64"/>
      <c r="OQX152" s="56"/>
      <c r="OQY152" s="63"/>
      <c r="OQZ152" s="63"/>
      <c r="ORA152" s="68"/>
      <c r="ORB152" s="70"/>
      <c r="ORC152" s="69"/>
      <c r="ORD152" s="69"/>
      <c r="ORE152" s="69"/>
      <c r="ORF152" s="69"/>
      <c r="ORG152" s="69"/>
      <c r="ORH152" s="69"/>
      <c r="ORI152" s="69"/>
      <c r="ORJ152" s="69"/>
      <c r="ORK152" s="69"/>
      <c r="ORL152" s="69"/>
      <c r="ORM152" s="64"/>
      <c r="ORN152" s="56"/>
      <c r="ORO152" s="63"/>
      <c r="ORP152" s="63"/>
      <c r="ORQ152" s="68"/>
      <c r="ORR152" s="70"/>
      <c r="ORS152" s="69"/>
      <c r="ORT152" s="69"/>
      <c r="ORU152" s="69"/>
      <c r="ORV152" s="69"/>
      <c r="ORW152" s="69"/>
      <c r="ORX152" s="69"/>
      <c r="ORY152" s="69"/>
      <c r="ORZ152" s="69"/>
      <c r="OSA152" s="69"/>
      <c r="OSB152" s="69"/>
      <c r="OSC152" s="64"/>
      <c r="OSD152" s="56"/>
      <c r="OSE152" s="63"/>
      <c r="OSF152" s="63"/>
      <c r="OSG152" s="68"/>
      <c r="OSH152" s="70"/>
      <c r="OSI152" s="69"/>
      <c r="OSJ152" s="69"/>
      <c r="OSK152" s="69"/>
      <c r="OSL152" s="69"/>
      <c r="OSM152" s="69"/>
      <c r="OSN152" s="69"/>
      <c r="OSO152" s="69"/>
      <c r="OSP152" s="69"/>
      <c r="OSQ152" s="69"/>
      <c r="OSR152" s="69"/>
      <c r="OSS152" s="64"/>
      <c r="OST152" s="56"/>
      <c r="OSU152" s="63"/>
      <c r="OSV152" s="63"/>
      <c r="OSW152" s="68"/>
      <c r="OSX152" s="70"/>
      <c r="OSY152" s="69"/>
      <c r="OSZ152" s="69"/>
      <c r="OTA152" s="69"/>
      <c r="OTB152" s="69"/>
      <c r="OTC152" s="69"/>
      <c r="OTD152" s="69"/>
      <c r="OTE152" s="69"/>
      <c r="OTF152" s="69"/>
      <c r="OTG152" s="69"/>
      <c r="OTH152" s="69"/>
      <c r="OTI152" s="64"/>
      <c r="OTJ152" s="56"/>
      <c r="OTK152" s="63"/>
      <c r="OTL152" s="63"/>
      <c r="OTM152" s="68"/>
      <c r="OTN152" s="70"/>
      <c r="OTO152" s="69"/>
      <c r="OTP152" s="69"/>
      <c r="OTQ152" s="69"/>
      <c r="OTR152" s="69"/>
      <c r="OTS152" s="69"/>
      <c r="OTT152" s="69"/>
      <c r="OTU152" s="69"/>
      <c r="OTV152" s="69"/>
      <c r="OTW152" s="69"/>
      <c r="OTX152" s="69"/>
      <c r="OTY152" s="64"/>
      <c r="OTZ152" s="56"/>
      <c r="OUA152" s="63"/>
      <c r="OUB152" s="63"/>
      <c r="OUC152" s="68"/>
      <c r="OUD152" s="70"/>
      <c r="OUE152" s="69"/>
      <c r="OUF152" s="69"/>
      <c r="OUG152" s="69"/>
      <c r="OUH152" s="69"/>
      <c r="OUI152" s="69"/>
      <c r="OUJ152" s="69"/>
      <c r="OUK152" s="69"/>
      <c r="OUL152" s="69"/>
      <c r="OUM152" s="69"/>
      <c r="OUN152" s="69"/>
      <c r="OUO152" s="64"/>
      <c r="OUP152" s="56"/>
      <c r="OUQ152" s="63"/>
      <c r="OUR152" s="63"/>
      <c r="OUS152" s="68"/>
      <c r="OUT152" s="70"/>
      <c r="OUU152" s="69"/>
      <c r="OUV152" s="69"/>
      <c r="OUW152" s="69"/>
      <c r="OUX152" s="69"/>
      <c r="OUY152" s="69"/>
      <c r="OUZ152" s="69"/>
      <c r="OVA152" s="69"/>
      <c r="OVB152" s="69"/>
      <c r="OVC152" s="69"/>
      <c r="OVD152" s="69"/>
      <c r="OVE152" s="64"/>
      <c r="OVF152" s="56"/>
      <c r="OVG152" s="63"/>
      <c r="OVH152" s="63"/>
      <c r="OVI152" s="68"/>
      <c r="OVJ152" s="70"/>
      <c r="OVK152" s="69"/>
      <c r="OVL152" s="69"/>
      <c r="OVM152" s="69"/>
      <c r="OVN152" s="69"/>
      <c r="OVO152" s="69"/>
      <c r="OVP152" s="69"/>
      <c r="OVQ152" s="69"/>
      <c r="OVR152" s="69"/>
      <c r="OVS152" s="69"/>
      <c r="OVT152" s="69"/>
      <c r="OVU152" s="64"/>
      <c r="OVV152" s="56"/>
      <c r="OVW152" s="63"/>
      <c r="OVX152" s="63"/>
      <c r="OVY152" s="68"/>
      <c r="OVZ152" s="70"/>
      <c r="OWA152" s="69"/>
      <c r="OWB152" s="69"/>
      <c r="OWC152" s="69"/>
      <c r="OWD152" s="69"/>
      <c r="OWE152" s="69"/>
      <c r="OWF152" s="69"/>
      <c r="OWG152" s="69"/>
      <c r="OWH152" s="69"/>
      <c r="OWI152" s="69"/>
      <c r="OWJ152" s="69"/>
      <c r="OWK152" s="64"/>
      <c r="OWL152" s="56"/>
      <c r="OWM152" s="63"/>
      <c r="OWN152" s="63"/>
      <c r="OWO152" s="68"/>
      <c r="OWP152" s="70"/>
      <c r="OWQ152" s="69"/>
      <c r="OWR152" s="69"/>
      <c r="OWS152" s="69"/>
      <c r="OWT152" s="69"/>
      <c r="OWU152" s="69"/>
      <c r="OWV152" s="69"/>
      <c r="OWW152" s="69"/>
      <c r="OWX152" s="69"/>
      <c r="OWY152" s="69"/>
      <c r="OWZ152" s="69"/>
      <c r="OXA152" s="64"/>
      <c r="OXB152" s="56"/>
      <c r="OXC152" s="63"/>
      <c r="OXD152" s="63"/>
      <c r="OXE152" s="68"/>
      <c r="OXF152" s="70"/>
      <c r="OXG152" s="69"/>
      <c r="OXH152" s="69"/>
      <c r="OXI152" s="69"/>
      <c r="OXJ152" s="69"/>
      <c r="OXK152" s="69"/>
      <c r="OXL152" s="69"/>
      <c r="OXM152" s="69"/>
      <c r="OXN152" s="69"/>
      <c r="OXO152" s="69"/>
      <c r="OXP152" s="69"/>
      <c r="OXQ152" s="64"/>
      <c r="OXR152" s="56"/>
      <c r="OXS152" s="63"/>
      <c r="OXT152" s="63"/>
      <c r="OXU152" s="68"/>
      <c r="OXV152" s="70"/>
      <c r="OXW152" s="69"/>
      <c r="OXX152" s="69"/>
      <c r="OXY152" s="69"/>
      <c r="OXZ152" s="69"/>
      <c r="OYA152" s="69"/>
      <c r="OYB152" s="69"/>
      <c r="OYC152" s="69"/>
      <c r="OYD152" s="69"/>
      <c r="OYE152" s="69"/>
      <c r="OYF152" s="69"/>
      <c r="OYG152" s="64"/>
      <c r="OYH152" s="56"/>
      <c r="OYI152" s="63"/>
      <c r="OYJ152" s="63"/>
      <c r="OYK152" s="68"/>
      <c r="OYL152" s="70"/>
      <c r="OYM152" s="69"/>
      <c r="OYN152" s="69"/>
      <c r="OYO152" s="69"/>
      <c r="OYP152" s="69"/>
      <c r="OYQ152" s="69"/>
      <c r="OYR152" s="69"/>
      <c r="OYS152" s="69"/>
      <c r="OYT152" s="69"/>
      <c r="OYU152" s="69"/>
      <c r="OYV152" s="69"/>
      <c r="OYW152" s="64"/>
      <c r="OYX152" s="56"/>
      <c r="OYY152" s="63"/>
      <c r="OYZ152" s="63"/>
      <c r="OZA152" s="68"/>
      <c r="OZB152" s="70"/>
      <c r="OZC152" s="69"/>
      <c r="OZD152" s="69"/>
      <c r="OZE152" s="69"/>
      <c r="OZF152" s="69"/>
      <c r="OZG152" s="69"/>
      <c r="OZH152" s="69"/>
      <c r="OZI152" s="69"/>
      <c r="OZJ152" s="69"/>
      <c r="OZK152" s="69"/>
      <c r="OZL152" s="69"/>
      <c r="OZM152" s="64"/>
      <c r="OZN152" s="56"/>
      <c r="OZO152" s="63"/>
      <c r="OZP152" s="63"/>
      <c r="OZQ152" s="68"/>
      <c r="OZR152" s="70"/>
      <c r="OZS152" s="69"/>
      <c r="OZT152" s="69"/>
      <c r="OZU152" s="69"/>
      <c r="OZV152" s="69"/>
      <c r="OZW152" s="69"/>
      <c r="OZX152" s="69"/>
      <c r="OZY152" s="69"/>
      <c r="OZZ152" s="69"/>
      <c r="PAA152" s="69"/>
      <c r="PAB152" s="69"/>
      <c r="PAC152" s="64"/>
      <c r="PAD152" s="56"/>
      <c r="PAE152" s="63"/>
      <c r="PAF152" s="63"/>
      <c r="PAG152" s="68"/>
      <c r="PAH152" s="70"/>
      <c r="PAI152" s="69"/>
      <c r="PAJ152" s="69"/>
      <c r="PAK152" s="69"/>
      <c r="PAL152" s="69"/>
      <c r="PAM152" s="69"/>
      <c r="PAN152" s="69"/>
      <c r="PAO152" s="69"/>
      <c r="PAP152" s="69"/>
      <c r="PAQ152" s="69"/>
      <c r="PAR152" s="69"/>
      <c r="PAS152" s="64"/>
      <c r="PAT152" s="56"/>
      <c r="PAU152" s="63"/>
      <c r="PAV152" s="63"/>
      <c r="PAW152" s="68"/>
      <c r="PAX152" s="70"/>
      <c r="PAY152" s="69"/>
      <c r="PAZ152" s="69"/>
      <c r="PBA152" s="69"/>
      <c r="PBB152" s="69"/>
      <c r="PBC152" s="69"/>
      <c r="PBD152" s="69"/>
      <c r="PBE152" s="69"/>
      <c r="PBF152" s="69"/>
      <c r="PBG152" s="69"/>
      <c r="PBH152" s="69"/>
      <c r="PBI152" s="64"/>
      <c r="PBJ152" s="56"/>
      <c r="PBK152" s="63"/>
      <c r="PBL152" s="63"/>
      <c r="PBM152" s="68"/>
      <c r="PBN152" s="70"/>
      <c r="PBO152" s="69"/>
      <c r="PBP152" s="69"/>
      <c r="PBQ152" s="69"/>
      <c r="PBR152" s="69"/>
      <c r="PBS152" s="69"/>
      <c r="PBT152" s="69"/>
      <c r="PBU152" s="69"/>
      <c r="PBV152" s="69"/>
      <c r="PBW152" s="69"/>
      <c r="PBX152" s="69"/>
      <c r="PBY152" s="64"/>
      <c r="PBZ152" s="56"/>
      <c r="PCA152" s="63"/>
      <c r="PCB152" s="63"/>
      <c r="PCC152" s="68"/>
      <c r="PCD152" s="70"/>
      <c r="PCE152" s="69"/>
      <c r="PCF152" s="69"/>
      <c r="PCG152" s="69"/>
      <c r="PCH152" s="69"/>
      <c r="PCI152" s="69"/>
      <c r="PCJ152" s="69"/>
      <c r="PCK152" s="69"/>
      <c r="PCL152" s="69"/>
      <c r="PCM152" s="69"/>
      <c r="PCN152" s="69"/>
      <c r="PCO152" s="64"/>
      <c r="PCP152" s="56"/>
      <c r="PCQ152" s="63"/>
      <c r="PCR152" s="63"/>
      <c r="PCS152" s="68"/>
      <c r="PCT152" s="70"/>
      <c r="PCU152" s="69"/>
      <c r="PCV152" s="69"/>
      <c r="PCW152" s="69"/>
      <c r="PCX152" s="69"/>
      <c r="PCY152" s="69"/>
      <c r="PCZ152" s="69"/>
      <c r="PDA152" s="69"/>
      <c r="PDB152" s="69"/>
      <c r="PDC152" s="69"/>
      <c r="PDD152" s="69"/>
      <c r="PDE152" s="64"/>
      <c r="PDF152" s="56"/>
      <c r="PDG152" s="63"/>
      <c r="PDH152" s="63"/>
      <c r="PDI152" s="68"/>
      <c r="PDJ152" s="70"/>
      <c r="PDK152" s="69"/>
      <c r="PDL152" s="69"/>
      <c r="PDM152" s="69"/>
      <c r="PDN152" s="69"/>
      <c r="PDO152" s="69"/>
      <c r="PDP152" s="69"/>
      <c r="PDQ152" s="69"/>
      <c r="PDR152" s="69"/>
      <c r="PDS152" s="69"/>
      <c r="PDT152" s="69"/>
      <c r="PDU152" s="64"/>
      <c r="PDV152" s="56"/>
      <c r="PDW152" s="63"/>
      <c r="PDX152" s="63"/>
      <c r="PDY152" s="68"/>
      <c r="PDZ152" s="70"/>
      <c r="PEA152" s="69"/>
      <c r="PEB152" s="69"/>
      <c r="PEC152" s="69"/>
      <c r="PED152" s="69"/>
      <c r="PEE152" s="69"/>
      <c r="PEF152" s="69"/>
      <c r="PEG152" s="69"/>
      <c r="PEH152" s="69"/>
      <c r="PEI152" s="69"/>
      <c r="PEJ152" s="69"/>
      <c r="PEK152" s="64"/>
      <c r="PEL152" s="56"/>
      <c r="PEM152" s="63"/>
      <c r="PEN152" s="63"/>
      <c r="PEO152" s="68"/>
      <c r="PEP152" s="70"/>
      <c r="PEQ152" s="69"/>
      <c r="PER152" s="69"/>
      <c r="PES152" s="69"/>
      <c r="PET152" s="69"/>
      <c r="PEU152" s="69"/>
      <c r="PEV152" s="69"/>
      <c r="PEW152" s="69"/>
      <c r="PEX152" s="69"/>
      <c r="PEY152" s="69"/>
      <c r="PEZ152" s="69"/>
      <c r="PFA152" s="64"/>
      <c r="PFB152" s="56"/>
      <c r="PFC152" s="63"/>
      <c r="PFD152" s="63"/>
      <c r="PFE152" s="68"/>
      <c r="PFF152" s="70"/>
      <c r="PFG152" s="69"/>
      <c r="PFH152" s="69"/>
      <c r="PFI152" s="69"/>
      <c r="PFJ152" s="69"/>
      <c r="PFK152" s="69"/>
      <c r="PFL152" s="69"/>
      <c r="PFM152" s="69"/>
      <c r="PFN152" s="69"/>
      <c r="PFO152" s="69"/>
      <c r="PFP152" s="69"/>
      <c r="PFQ152" s="64"/>
      <c r="PFR152" s="56"/>
      <c r="PFS152" s="63"/>
      <c r="PFT152" s="63"/>
      <c r="PFU152" s="68"/>
      <c r="PFV152" s="70"/>
      <c r="PFW152" s="69"/>
      <c r="PFX152" s="69"/>
      <c r="PFY152" s="69"/>
      <c r="PFZ152" s="69"/>
      <c r="PGA152" s="69"/>
      <c r="PGB152" s="69"/>
      <c r="PGC152" s="69"/>
      <c r="PGD152" s="69"/>
      <c r="PGE152" s="69"/>
      <c r="PGF152" s="69"/>
      <c r="PGG152" s="64"/>
      <c r="PGH152" s="56"/>
      <c r="PGI152" s="63"/>
      <c r="PGJ152" s="63"/>
      <c r="PGK152" s="68"/>
      <c r="PGL152" s="70"/>
      <c r="PGM152" s="69"/>
      <c r="PGN152" s="69"/>
      <c r="PGO152" s="69"/>
      <c r="PGP152" s="69"/>
      <c r="PGQ152" s="69"/>
      <c r="PGR152" s="69"/>
      <c r="PGS152" s="69"/>
      <c r="PGT152" s="69"/>
      <c r="PGU152" s="69"/>
      <c r="PGV152" s="69"/>
      <c r="PGW152" s="64"/>
      <c r="PGX152" s="56"/>
      <c r="PGY152" s="63"/>
      <c r="PGZ152" s="63"/>
      <c r="PHA152" s="68"/>
      <c r="PHB152" s="70"/>
      <c r="PHC152" s="69"/>
      <c r="PHD152" s="69"/>
      <c r="PHE152" s="69"/>
      <c r="PHF152" s="69"/>
      <c r="PHG152" s="69"/>
      <c r="PHH152" s="69"/>
      <c r="PHI152" s="69"/>
      <c r="PHJ152" s="69"/>
      <c r="PHK152" s="69"/>
      <c r="PHL152" s="69"/>
      <c r="PHM152" s="64"/>
      <c r="PHN152" s="56"/>
      <c r="PHO152" s="63"/>
      <c r="PHP152" s="63"/>
      <c r="PHQ152" s="68"/>
      <c r="PHR152" s="70"/>
      <c r="PHS152" s="69"/>
      <c r="PHT152" s="69"/>
      <c r="PHU152" s="69"/>
      <c r="PHV152" s="69"/>
      <c r="PHW152" s="69"/>
      <c r="PHX152" s="69"/>
      <c r="PHY152" s="69"/>
      <c r="PHZ152" s="69"/>
      <c r="PIA152" s="69"/>
      <c r="PIB152" s="69"/>
      <c r="PIC152" s="64"/>
      <c r="PID152" s="56"/>
      <c r="PIE152" s="63"/>
      <c r="PIF152" s="63"/>
      <c r="PIG152" s="68"/>
      <c r="PIH152" s="70"/>
      <c r="PII152" s="69"/>
      <c r="PIJ152" s="69"/>
      <c r="PIK152" s="69"/>
      <c r="PIL152" s="69"/>
      <c r="PIM152" s="69"/>
      <c r="PIN152" s="69"/>
      <c r="PIO152" s="69"/>
      <c r="PIP152" s="69"/>
      <c r="PIQ152" s="69"/>
      <c r="PIR152" s="69"/>
      <c r="PIS152" s="64"/>
      <c r="PIT152" s="56"/>
      <c r="PIU152" s="63"/>
      <c r="PIV152" s="63"/>
      <c r="PIW152" s="68"/>
      <c r="PIX152" s="70"/>
      <c r="PIY152" s="69"/>
      <c r="PIZ152" s="69"/>
      <c r="PJA152" s="69"/>
      <c r="PJB152" s="69"/>
      <c r="PJC152" s="69"/>
      <c r="PJD152" s="69"/>
      <c r="PJE152" s="69"/>
      <c r="PJF152" s="69"/>
      <c r="PJG152" s="69"/>
      <c r="PJH152" s="69"/>
      <c r="PJI152" s="64"/>
      <c r="PJJ152" s="56"/>
      <c r="PJK152" s="63"/>
      <c r="PJL152" s="63"/>
      <c r="PJM152" s="68"/>
      <c r="PJN152" s="70"/>
      <c r="PJO152" s="69"/>
      <c r="PJP152" s="69"/>
      <c r="PJQ152" s="69"/>
      <c r="PJR152" s="69"/>
      <c r="PJS152" s="69"/>
      <c r="PJT152" s="69"/>
      <c r="PJU152" s="69"/>
      <c r="PJV152" s="69"/>
      <c r="PJW152" s="69"/>
      <c r="PJX152" s="69"/>
      <c r="PJY152" s="64"/>
      <c r="PJZ152" s="56"/>
      <c r="PKA152" s="63"/>
      <c r="PKB152" s="63"/>
      <c r="PKC152" s="68"/>
      <c r="PKD152" s="70"/>
      <c r="PKE152" s="69"/>
      <c r="PKF152" s="69"/>
      <c r="PKG152" s="69"/>
      <c r="PKH152" s="69"/>
      <c r="PKI152" s="69"/>
      <c r="PKJ152" s="69"/>
      <c r="PKK152" s="69"/>
      <c r="PKL152" s="69"/>
      <c r="PKM152" s="69"/>
      <c r="PKN152" s="69"/>
      <c r="PKO152" s="64"/>
      <c r="PKP152" s="56"/>
      <c r="PKQ152" s="63"/>
      <c r="PKR152" s="63"/>
      <c r="PKS152" s="68"/>
      <c r="PKT152" s="70"/>
      <c r="PKU152" s="69"/>
      <c r="PKV152" s="69"/>
      <c r="PKW152" s="69"/>
      <c r="PKX152" s="69"/>
      <c r="PKY152" s="69"/>
      <c r="PKZ152" s="69"/>
      <c r="PLA152" s="69"/>
      <c r="PLB152" s="69"/>
      <c r="PLC152" s="69"/>
      <c r="PLD152" s="69"/>
      <c r="PLE152" s="64"/>
      <c r="PLF152" s="56"/>
      <c r="PLG152" s="63"/>
      <c r="PLH152" s="63"/>
      <c r="PLI152" s="68"/>
      <c r="PLJ152" s="70"/>
      <c r="PLK152" s="69"/>
      <c r="PLL152" s="69"/>
      <c r="PLM152" s="69"/>
      <c r="PLN152" s="69"/>
      <c r="PLO152" s="69"/>
      <c r="PLP152" s="69"/>
      <c r="PLQ152" s="69"/>
      <c r="PLR152" s="69"/>
      <c r="PLS152" s="69"/>
      <c r="PLT152" s="69"/>
      <c r="PLU152" s="64"/>
      <c r="PLV152" s="56"/>
      <c r="PLW152" s="63"/>
      <c r="PLX152" s="63"/>
      <c r="PLY152" s="68"/>
      <c r="PLZ152" s="70"/>
      <c r="PMA152" s="69"/>
      <c r="PMB152" s="69"/>
      <c r="PMC152" s="69"/>
      <c r="PMD152" s="69"/>
      <c r="PME152" s="69"/>
      <c r="PMF152" s="69"/>
      <c r="PMG152" s="69"/>
      <c r="PMH152" s="69"/>
      <c r="PMI152" s="69"/>
      <c r="PMJ152" s="69"/>
      <c r="PMK152" s="64"/>
      <c r="PML152" s="56"/>
      <c r="PMM152" s="63"/>
      <c r="PMN152" s="63"/>
      <c r="PMO152" s="68"/>
      <c r="PMP152" s="70"/>
      <c r="PMQ152" s="69"/>
      <c r="PMR152" s="69"/>
      <c r="PMS152" s="69"/>
      <c r="PMT152" s="69"/>
      <c r="PMU152" s="69"/>
      <c r="PMV152" s="69"/>
      <c r="PMW152" s="69"/>
      <c r="PMX152" s="69"/>
      <c r="PMY152" s="69"/>
      <c r="PMZ152" s="69"/>
      <c r="PNA152" s="64"/>
      <c r="PNB152" s="56"/>
      <c r="PNC152" s="63"/>
      <c r="PND152" s="63"/>
      <c r="PNE152" s="68"/>
      <c r="PNF152" s="70"/>
      <c r="PNG152" s="69"/>
      <c r="PNH152" s="69"/>
      <c r="PNI152" s="69"/>
      <c r="PNJ152" s="69"/>
      <c r="PNK152" s="69"/>
      <c r="PNL152" s="69"/>
      <c r="PNM152" s="69"/>
      <c r="PNN152" s="69"/>
      <c r="PNO152" s="69"/>
      <c r="PNP152" s="69"/>
      <c r="PNQ152" s="64"/>
      <c r="PNR152" s="56"/>
      <c r="PNS152" s="63"/>
      <c r="PNT152" s="63"/>
      <c r="PNU152" s="68"/>
      <c r="PNV152" s="70"/>
      <c r="PNW152" s="69"/>
      <c r="PNX152" s="69"/>
      <c r="PNY152" s="69"/>
      <c r="PNZ152" s="69"/>
      <c r="POA152" s="69"/>
      <c r="POB152" s="69"/>
      <c r="POC152" s="69"/>
      <c r="POD152" s="69"/>
      <c r="POE152" s="69"/>
      <c r="POF152" s="69"/>
      <c r="POG152" s="64"/>
      <c r="POH152" s="56"/>
      <c r="POI152" s="63"/>
      <c r="POJ152" s="63"/>
      <c r="POK152" s="68"/>
      <c r="POL152" s="70"/>
      <c r="POM152" s="69"/>
      <c r="PON152" s="69"/>
      <c r="POO152" s="69"/>
      <c r="POP152" s="69"/>
      <c r="POQ152" s="69"/>
      <c r="POR152" s="69"/>
      <c r="POS152" s="69"/>
      <c r="POT152" s="69"/>
      <c r="POU152" s="69"/>
      <c r="POV152" s="69"/>
      <c r="POW152" s="64"/>
      <c r="POX152" s="56"/>
      <c r="POY152" s="63"/>
      <c r="POZ152" s="63"/>
      <c r="PPA152" s="68"/>
      <c r="PPB152" s="70"/>
      <c r="PPC152" s="69"/>
      <c r="PPD152" s="69"/>
      <c r="PPE152" s="69"/>
      <c r="PPF152" s="69"/>
      <c r="PPG152" s="69"/>
      <c r="PPH152" s="69"/>
      <c r="PPI152" s="69"/>
      <c r="PPJ152" s="69"/>
      <c r="PPK152" s="69"/>
      <c r="PPL152" s="69"/>
      <c r="PPM152" s="64"/>
      <c r="PPN152" s="56"/>
      <c r="PPO152" s="63"/>
      <c r="PPP152" s="63"/>
      <c r="PPQ152" s="68"/>
      <c r="PPR152" s="70"/>
      <c r="PPS152" s="69"/>
      <c r="PPT152" s="69"/>
      <c r="PPU152" s="69"/>
      <c r="PPV152" s="69"/>
      <c r="PPW152" s="69"/>
      <c r="PPX152" s="69"/>
      <c r="PPY152" s="69"/>
      <c r="PPZ152" s="69"/>
      <c r="PQA152" s="69"/>
      <c r="PQB152" s="69"/>
      <c r="PQC152" s="64"/>
      <c r="PQD152" s="56"/>
      <c r="PQE152" s="63"/>
      <c r="PQF152" s="63"/>
      <c r="PQG152" s="68"/>
      <c r="PQH152" s="70"/>
      <c r="PQI152" s="69"/>
      <c r="PQJ152" s="69"/>
      <c r="PQK152" s="69"/>
      <c r="PQL152" s="69"/>
      <c r="PQM152" s="69"/>
      <c r="PQN152" s="69"/>
      <c r="PQO152" s="69"/>
      <c r="PQP152" s="69"/>
      <c r="PQQ152" s="69"/>
      <c r="PQR152" s="69"/>
      <c r="PQS152" s="64"/>
      <c r="PQT152" s="56"/>
      <c r="PQU152" s="63"/>
      <c r="PQV152" s="63"/>
      <c r="PQW152" s="68"/>
      <c r="PQX152" s="70"/>
      <c r="PQY152" s="69"/>
      <c r="PQZ152" s="69"/>
      <c r="PRA152" s="69"/>
      <c r="PRB152" s="69"/>
      <c r="PRC152" s="69"/>
      <c r="PRD152" s="69"/>
      <c r="PRE152" s="69"/>
      <c r="PRF152" s="69"/>
      <c r="PRG152" s="69"/>
      <c r="PRH152" s="69"/>
      <c r="PRI152" s="64"/>
      <c r="PRJ152" s="56"/>
      <c r="PRK152" s="63"/>
      <c r="PRL152" s="63"/>
      <c r="PRM152" s="68"/>
      <c r="PRN152" s="70"/>
      <c r="PRO152" s="69"/>
      <c r="PRP152" s="69"/>
      <c r="PRQ152" s="69"/>
      <c r="PRR152" s="69"/>
      <c r="PRS152" s="69"/>
      <c r="PRT152" s="69"/>
      <c r="PRU152" s="69"/>
      <c r="PRV152" s="69"/>
      <c r="PRW152" s="69"/>
      <c r="PRX152" s="69"/>
      <c r="PRY152" s="64"/>
      <c r="PRZ152" s="56"/>
      <c r="PSA152" s="63"/>
      <c r="PSB152" s="63"/>
      <c r="PSC152" s="68"/>
      <c r="PSD152" s="70"/>
      <c r="PSE152" s="69"/>
      <c r="PSF152" s="69"/>
      <c r="PSG152" s="69"/>
      <c r="PSH152" s="69"/>
      <c r="PSI152" s="69"/>
      <c r="PSJ152" s="69"/>
      <c r="PSK152" s="69"/>
      <c r="PSL152" s="69"/>
      <c r="PSM152" s="69"/>
      <c r="PSN152" s="69"/>
      <c r="PSO152" s="64"/>
      <c r="PSP152" s="56"/>
      <c r="PSQ152" s="63"/>
      <c r="PSR152" s="63"/>
      <c r="PSS152" s="68"/>
      <c r="PST152" s="70"/>
      <c r="PSU152" s="69"/>
      <c r="PSV152" s="69"/>
      <c r="PSW152" s="69"/>
      <c r="PSX152" s="69"/>
      <c r="PSY152" s="69"/>
      <c r="PSZ152" s="69"/>
      <c r="PTA152" s="69"/>
      <c r="PTB152" s="69"/>
      <c r="PTC152" s="69"/>
      <c r="PTD152" s="69"/>
      <c r="PTE152" s="64"/>
      <c r="PTF152" s="56"/>
      <c r="PTG152" s="63"/>
      <c r="PTH152" s="63"/>
      <c r="PTI152" s="68"/>
      <c r="PTJ152" s="70"/>
      <c r="PTK152" s="69"/>
      <c r="PTL152" s="69"/>
      <c r="PTM152" s="69"/>
      <c r="PTN152" s="69"/>
      <c r="PTO152" s="69"/>
      <c r="PTP152" s="69"/>
      <c r="PTQ152" s="69"/>
      <c r="PTR152" s="69"/>
      <c r="PTS152" s="69"/>
      <c r="PTT152" s="69"/>
      <c r="PTU152" s="64"/>
      <c r="PTV152" s="56"/>
      <c r="PTW152" s="63"/>
      <c r="PTX152" s="63"/>
      <c r="PTY152" s="68"/>
      <c r="PTZ152" s="70"/>
      <c r="PUA152" s="69"/>
      <c r="PUB152" s="69"/>
      <c r="PUC152" s="69"/>
      <c r="PUD152" s="69"/>
      <c r="PUE152" s="69"/>
      <c r="PUF152" s="69"/>
      <c r="PUG152" s="69"/>
      <c r="PUH152" s="69"/>
      <c r="PUI152" s="69"/>
      <c r="PUJ152" s="69"/>
      <c r="PUK152" s="64"/>
      <c r="PUL152" s="56"/>
      <c r="PUM152" s="63"/>
      <c r="PUN152" s="63"/>
      <c r="PUO152" s="68"/>
      <c r="PUP152" s="70"/>
      <c r="PUQ152" s="69"/>
      <c r="PUR152" s="69"/>
      <c r="PUS152" s="69"/>
      <c r="PUT152" s="69"/>
      <c r="PUU152" s="69"/>
      <c r="PUV152" s="69"/>
      <c r="PUW152" s="69"/>
      <c r="PUX152" s="69"/>
      <c r="PUY152" s="69"/>
      <c r="PUZ152" s="69"/>
      <c r="PVA152" s="64"/>
      <c r="PVB152" s="56"/>
      <c r="PVC152" s="63"/>
      <c r="PVD152" s="63"/>
      <c r="PVE152" s="68"/>
      <c r="PVF152" s="70"/>
      <c r="PVG152" s="69"/>
      <c r="PVH152" s="69"/>
      <c r="PVI152" s="69"/>
      <c r="PVJ152" s="69"/>
      <c r="PVK152" s="69"/>
      <c r="PVL152" s="69"/>
      <c r="PVM152" s="69"/>
      <c r="PVN152" s="69"/>
      <c r="PVO152" s="69"/>
      <c r="PVP152" s="69"/>
      <c r="PVQ152" s="64"/>
      <c r="PVR152" s="56"/>
      <c r="PVS152" s="63"/>
      <c r="PVT152" s="63"/>
      <c r="PVU152" s="68"/>
      <c r="PVV152" s="70"/>
      <c r="PVW152" s="69"/>
      <c r="PVX152" s="69"/>
      <c r="PVY152" s="69"/>
      <c r="PVZ152" s="69"/>
      <c r="PWA152" s="69"/>
      <c r="PWB152" s="69"/>
      <c r="PWC152" s="69"/>
      <c r="PWD152" s="69"/>
      <c r="PWE152" s="69"/>
      <c r="PWF152" s="69"/>
      <c r="PWG152" s="64"/>
      <c r="PWH152" s="56"/>
      <c r="PWI152" s="63"/>
      <c r="PWJ152" s="63"/>
      <c r="PWK152" s="68"/>
      <c r="PWL152" s="70"/>
      <c r="PWM152" s="69"/>
      <c r="PWN152" s="69"/>
      <c r="PWO152" s="69"/>
      <c r="PWP152" s="69"/>
      <c r="PWQ152" s="69"/>
      <c r="PWR152" s="69"/>
      <c r="PWS152" s="69"/>
      <c r="PWT152" s="69"/>
      <c r="PWU152" s="69"/>
      <c r="PWV152" s="69"/>
      <c r="PWW152" s="64"/>
      <c r="PWX152" s="56"/>
      <c r="PWY152" s="63"/>
      <c r="PWZ152" s="63"/>
      <c r="PXA152" s="68"/>
      <c r="PXB152" s="70"/>
      <c r="PXC152" s="69"/>
      <c r="PXD152" s="69"/>
      <c r="PXE152" s="69"/>
      <c r="PXF152" s="69"/>
      <c r="PXG152" s="69"/>
      <c r="PXH152" s="69"/>
      <c r="PXI152" s="69"/>
      <c r="PXJ152" s="69"/>
      <c r="PXK152" s="69"/>
      <c r="PXL152" s="69"/>
      <c r="PXM152" s="64"/>
      <c r="PXN152" s="56"/>
      <c r="PXO152" s="63"/>
      <c r="PXP152" s="63"/>
      <c r="PXQ152" s="68"/>
      <c r="PXR152" s="70"/>
      <c r="PXS152" s="69"/>
      <c r="PXT152" s="69"/>
      <c r="PXU152" s="69"/>
      <c r="PXV152" s="69"/>
      <c r="PXW152" s="69"/>
      <c r="PXX152" s="69"/>
      <c r="PXY152" s="69"/>
      <c r="PXZ152" s="69"/>
      <c r="PYA152" s="69"/>
      <c r="PYB152" s="69"/>
      <c r="PYC152" s="64"/>
      <c r="PYD152" s="56"/>
      <c r="PYE152" s="63"/>
      <c r="PYF152" s="63"/>
      <c r="PYG152" s="68"/>
      <c r="PYH152" s="70"/>
      <c r="PYI152" s="69"/>
      <c r="PYJ152" s="69"/>
      <c r="PYK152" s="69"/>
      <c r="PYL152" s="69"/>
      <c r="PYM152" s="69"/>
      <c r="PYN152" s="69"/>
      <c r="PYO152" s="69"/>
      <c r="PYP152" s="69"/>
      <c r="PYQ152" s="69"/>
      <c r="PYR152" s="69"/>
      <c r="PYS152" s="64"/>
      <c r="PYT152" s="56"/>
      <c r="PYU152" s="63"/>
      <c r="PYV152" s="63"/>
      <c r="PYW152" s="68"/>
      <c r="PYX152" s="70"/>
      <c r="PYY152" s="69"/>
      <c r="PYZ152" s="69"/>
      <c r="PZA152" s="69"/>
      <c r="PZB152" s="69"/>
      <c r="PZC152" s="69"/>
      <c r="PZD152" s="69"/>
      <c r="PZE152" s="69"/>
      <c r="PZF152" s="69"/>
      <c r="PZG152" s="69"/>
      <c r="PZH152" s="69"/>
      <c r="PZI152" s="64"/>
      <c r="PZJ152" s="56"/>
      <c r="PZK152" s="63"/>
      <c r="PZL152" s="63"/>
      <c r="PZM152" s="68"/>
      <c r="PZN152" s="70"/>
      <c r="PZO152" s="69"/>
      <c r="PZP152" s="69"/>
      <c r="PZQ152" s="69"/>
      <c r="PZR152" s="69"/>
      <c r="PZS152" s="69"/>
      <c r="PZT152" s="69"/>
      <c r="PZU152" s="69"/>
      <c r="PZV152" s="69"/>
      <c r="PZW152" s="69"/>
      <c r="PZX152" s="69"/>
      <c r="PZY152" s="64"/>
      <c r="PZZ152" s="56"/>
      <c r="QAA152" s="63"/>
      <c r="QAB152" s="63"/>
      <c r="QAC152" s="68"/>
      <c r="QAD152" s="70"/>
      <c r="QAE152" s="69"/>
      <c r="QAF152" s="69"/>
      <c r="QAG152" s="69"/>
      <c r="QAH152" s="69"/>
      <c r="QAI152" s="69"/>
      <c r="QAJ152" s="69"/>
      <c r="QAK152" s="69"/>
      <c r="QAL152" s="69"/>
      <c r="QAM152" s="69"/>
      <c r="QAN152" s="69"/>
      <c r="QAO152" s="64"/>
      <c r="QAP152" s="56"/>
      <c r="QAQ152" s="63"/>
      <c r="QAR152" s="63"/>
      <c r="QAS152" s="68"/>
      <c r="QAT152" s="70"/>
      <c r="QAU152" s="69"/>
      <c r="QAV152" s="69"/>
      <c r="QAW152" s="69"/>
      <c r="QAX152" s="69"/>
      <c r="QAY152" s="69"/>
      <c r="QAZ152" s="69"/>
      <c r="QBA152" s="69"/>
      <c r="QBB152" s="69"/>
      <c r="QBC152" s="69"/>
      <c r="QBD152" s="69"/>
      <c r="QBE152" s="64"/>
      <c r="QBF152" s="56"/>
      <c r="QBG152" s="63"/>
      <c r="QBH152" s="63"/>
      <c r="QBI152" s="68"/>
      <c r="QBJ152" s="70"/>
      <c r="QBK152" s="69"/>
      <c r="QBL152" s="69"/>
      <c r="QBM152" s="69"/>
      <c r="QBN152" s="69"/>
      <c r="QBO152" s="69"/>
      <c r="QBP152" s="69"/>
      <c r="QBQ152" s="69"/>
      <c r="QBR152" s="69"/>
      <c r="QBS152" s="69"/>
      <c r="QBT152" s="69"/>
      <c r="QBU152" s="64"/>
      <c r="QBV152" s="56"/>
      <c r="QBW152" s="63"/>
      <c r="QBX152" s="63"/>
      <c r="QBY152" s="68"/>
      <c r="QBZ152" s="70"/>
      <c r="QCA152" s="69"/>
      <c r="QCB152" s="69"/>
      <c r="QCC152" s="69"/>
      <c r="QCD152" s="69"/>
      <c r="QCE152" s="69"/>
      <c r="QCF152" s="69"/>
      <c r="QCG152" s="69"/>
      <c r="QCH152" s="69"/>
      <c r="QCI152" s="69"/>
      <c r="QCJ152" s="69"/>
      <c r="QCK152" s="64"/>
      <c r="QCL152" s="56"/>
      <c r="QCM152" s="63"/>
      <c r="QCN152" s="63"/>
      <c r="QCO152" s="68"/>
      <c r="QCP152" s="70"/>
      <c r="QCQ152" s="69"/>
      <c r="QCR152" s="69"/>
      <c r="QCS152" s="69"/>
      <c r="QCT152" s="69"/>
      <c r="QCU152" s="69"/>
      <c r="QCV152" s="69"/>
      <c r="QCW152" s="69"/>
      <c r="QCX152" s="69"/>
      <c r="QCY152" s="69"/>
      <c r="QCZ152" s="69"/>
      <c r="QDA152" s="64"/>
      <c r="QDB152" s="56"/>
      <c r="QDC152" s="63"/>
      <c r="QDD152" s="63"/>
      <c r="QDE152" s="68"/>
      <c r="QDF152" s="70"/>
      <c r="QDG152" s="69"/>
      <c r="QDH152" s="69"/>
      <c r="QDI152" s="69"/>
      <c r="QDJ152" s="69"/>
      <c r="QDK152" s="69"/>
      <c r="QDL152" s="69"/>
      <c r="QDM152" s="69"/>
      <c r="QDN152" s="69"/>
      <c r="QDO152" s="69"/>
      <c r="QDP152" s="69"/>
      <c r="QDQ152" s="64"/>
      <c r="QDR152" s="56"/>
      <c r="QDS152" s="63"/>
      <c r="QDT152" s="63"/>
      <c r="QDU152" s="68"/>
      <c r="QDV152" s="70"/>
      <c r="QDW152" s="69"/>
      <c r="QDX152" s="69"/>
      <c r="QDY152" s="69"/>
      <c r="QDZ152" s="69"/>
      <c r="QEA152" s="69"/>
      <c r="QEB152" s="69"/>
      <c r="QEC152" s="69"/>
      <c r="QED152" s="69"/>
      <c r="QEE152" s="69"/>
      <c r="QEF152" s="69"/>
      <c r="QEG152" s="64"/>
      <c r="QEH152" s="56"/>
      <c r="QEI152" s="63"/>
      <c r="QEJ152" s="63"/>
      <c r="QEK152" s="68"/>
      <c r="QEL152" s="70"/>
      <c r="QEM152" s="69"/>
      <c r="QEN152" s="69"/>
      <c r="QEO152" s="69"/>
      <c r="QEP152" s="69"/>
      <c r="QEQ152" s="69"/>
      <c r="QER152" s="69"/>
      <c r="QES152" s="69"/>
      <c r="QET152" s="69"/>
      <c r="QEU152" s="69"/>
      <c r="QEV152" s="69"/>
      <c r="QEW152" s="64"/>
      <c r="QEX152" s="56"/>
      <c r="QEY152" s="63"/>
      <c r="QEZ152" s="63"/>
      <c r="QFA152" s="68"/>
      <c r="QFB152" s="70"/>
      <c r="QFC152" s="69"/>
      <c r="QFD152" s="69"/>
      <c r="QFE152" s="69"/>
      <c r="QFF152" s="69"/>
      <c r="QFG152" s="69"/>
      <c r="QFH152" s="69"/>
      <c r="QFI152" s="69"/>
      <c r="QFJ152" s="69"/>
      <c r="QFK152" s="69"/>
      <c r="QFL152" s="69"/>
      <c r="QFM152" s="64"/>
      <c r="QFN152" s="56"/>
      <c r="QFO152" s="63"/>
      <c r="QFP152" s="63"/>
      <c r="QFQ152" s="68"/>
      <c r="QFR152" s="70"/>
      <c r="QFS152" s="69"/>
      <c r="QFT152" s="69"/>
      <c r="QFU152" s="69"/>
      <c r="QFV152" s="69"/>
      <c r="QFW152" s="69"/>
      <c r="QFX152" s="69"/>
      <c r="QFY152" s="69"/>
      <c r="QFZ152" s="69"/>
      <c r="QGA152" s="69"/>
      <c r="QGB152" s="69"/>
      <c r="QGC152" s="64"/>
      <c r="QGD152" s="56"/>
      <c r="QGE152" s="63"/>
      <c r="QGF152" s="63"/>
      <c r="QGG152" s="68"/>
      <c r="QGH152" s="70"/>
      <c r="QGI152" s="69"/>
      <c r="QGJ152" s="69"/>
      <c r="QGK152" s="69"/>
      <c r="QGL152" s="69"/>
      <c r="QGM152" s="69"/>
      <c r="QGN152" s="69"/>
      <c r="QGO152" s="69"/>
      <c r="QGP152" s="69"/>
      <c r="QGQ152" s="69"/>
      <c r="QGR152" s="69"/>
      <c r="QGS152" s="64"/>
      <c r="QGT152" s="56"/>
      <c r="QGU152" s="63"/>
      <c r="QGV152" s="63"/>
      <c r="QGW152" s="68"/>
      <c r="QGX152" s="70"/>
      <c r="QGY152" s="69"/>
      <c r="QGZ152" s="69"/>
      <c r="QHA152" s="69"/>
      <c r="QHB152" s="69"/>
      <c r="QHC152" s="69"/>
      <c r="QHD152" s="69"/>
      <c r="QHE152" s="69"/>
      <c r="QHF152" s="69"/>
      <c r="QHG152" s="69"/>
      <c r="QHH152" s="69"/>
      <c r="QHI152" s="64"/>
      <c r="QHJ152" s="56"/>
      <c r="QHK152" s="63"/>
      <c r="QHL152" s="63"/>
      <c r="QHM152" s="68"/>
      <c r="QHN152" s="70"/>
      <c r="QHO152" s="69"/>
      <c r="QHP152" s="69"/>
      <c r="QHQ152" s="69"/>
      <c r="QHR152" s="69"/>
      <c r="QHS152" s="69"/>
      <c r="QHT152" s="69"/>
      <c r="QHU152" s="69"/>
      <c r="QHV152" s="69"/>
      <c r="QHW152" s="69"/>
      <c r="QHX152" s="69"/>
      <c r="QHY152" s="64"/>
      <c r="QHZ152" s="56"/>
      <c r="QIA152" s="63"/>
      <c r="QIB152" s="63"/>
      <c r="QIC152" s="68"/>
      <c r="QID152" s="70"/>
      <c r="QIE152" s="69"/>
      <c r="QIF152" s="69"/>
      <c r="QIG152" s="69"/>
      <c r="QIH152" s="69"/>
      <c r="QII152" s="69"/>
      <c r="QIJ152" s="69"/>
      <c r="QIK152" s="69"/>
      <c r="QIL152" s="69"/>
      <c r="QIM152" s="69"/>
      <c r="QIN152" s="69"/>
      <c r="QIO152" s="64"/>
      <c r="QIP152" s="56"/>
      <c r="QIQ152" s="63"/>
      <c r="QIR152" s="63"/>
      <c r="QIS152" s="68"/>
      <c r="QIT152" s="70"/>
      <c r="QIU152" s="69"/>
      <c r="QIV152" s="69"/>
      <c r="QIW152" s="69"/>
      <c r="QIX152" s="69"/>
      <c r="QIY152" s="69"/>
      <c r="QIZ152" s="69"/>
      <c r="QJA152" s="69"/>
      <c r="QJB152" s="69"/>
      <c r="QJC152" s="69"/>
      <c r="QJD152" s="69"/>
      <c r="QJE152" s="64"/>
      <c r="QJF152" s="56"/>
      <c r="QJG152" s="63"/>
      <c r="QJH152" s="63"/>
      <c r="QJI152" s="68"/>
      <c r="QJJ152" s="70"/>
      <c r="QJK152" s="69"/>
      <c r="QJL152" s="69"/>
      <c r="QJM152" s="69"/>
      <c r="QJN152" s="69"/>
      <c r="QJO152" s="69"/>
      <c r="QJP152" s="69"/>
      <c r="QJQ152" s="69"/>
      <c r="QJR152" s="69"/>
      <c r="QJS152" s="69"/>
      <c r="QJT152" s="69"/>
      <c r="QJU152" s="64"/>
      <c r="QJV152" s="56"/>
      <c r="QJW152" s="63"/>
      <c r="QJX152" s="63"/>
      <c r="QJY152" s="68"/>
      <c r="QJZ152" s="70"/>
      <c r="QKA152" s="69"/>
      <c r="QKB152" s="69"/>
      <c r="QKC152" s="69"/>
      <c r="QKD152" s="69"/>
      <c r="QKE152" s="69"/>
      <c r="QKF152" s="69"/>
      <c r="QKG152" s="69"/>
      <c r="QKH152" s="69"/>
      <c r="QKI152" s="69"/>
      <c r="QKJ152" s="69"/>
      <c r="QKK152" s="64"/>
      <c r="QKL152" s="56"/>
      <c r="QKM152" s="63"/>
      <c r="QKN152" s="63"/>
      <c r="QKO152" s="68"/>
      <c r="QKP152" s="70"/>
      <c r="QKQ152" s="69"/>
      <c r="QKR152" s="69"/>
      <c r="QKS152" s="69"/>
      <c r="QKT152" s="69"/>
      <c r="QKU152" s="69"/>
      <c r="QKV152" s="69"/>
      <c r="QKW152" s="69"/>
      <c r="QKX152" s="69"/>
      <c r="QKY152" s="69"/>
      <c r="QKZ152" s="69"/>
      <c r="QLA152" s="64"/>
      <c r="QLB152" s="56"/>
      <c r="QLC152" s="63"/>
      <c r="QLD152" s="63"/>
      <c r="QLE152" s="68"/>
      <c r="QLF152" s="70"/>
      <c r="QLG152" s="69"/>
      <c r="QLH152" s="69"/>
      <c r="QLI152" s="69"/>
      <c r="QLJ152" s="69"/>
      <c r="QLK152" s="69"/>
      <c r="QLL152" s="69"/>
      <c r="QLM152" s="69"/>
      <c r="QLN152" s="69"/>
      <c r="QLO152" s="69"/>
      <c r="QLP152" s="69"/>
      <c r="QLQ152" s="64"/>
      <c r="QLR152" s="56"/>
      <c r="QLS152" s="63"/>
      <c r="QLT152" s="63"/>
      <c r="QLU152" s="68"/>
      <c r="QLV152" s="70"/>
      <c r="QLW152" s="69"/>
      <c r="QLX152" s="69"/>
      <c r="QLY152" s="69"/>
      <c r="QLZ152" s="69"/>
      <c r="QMA152" s="69"/>
      <c r="QMB152" s="69"/>
      <c r="QMC152" s="69"/>
      <c r="QMD152" s="69"/>
      <c r="QME152" s="69"/>
      <c r="QMF152" s="69"/>
      <c r="QMG152" s="64"/>
      <c r="QMH152" s="56"/>
      <c r="QMI152" s="63"/>
      <c r="QMJ152" s="63"/>
      <c r="QMK152" s="68"/>
      <c r="QML152" s="70"/>
      <c r="QMM152" s="69"/>
      <c r="QMN152" s="69"/>
      <c r="QMO152" s="69"/>
      <c r="QMP152" s="69"/>
      <c r="QMQ152" s="69"/>
      <c r="QMR152" s="69"/>
      <c r="QMS152" s="69"/>
      <c r="QMT152" s="69"/>
      <c r="QMU152" s="69"/>
      <c r="QMV152" s="69"/>
      <c r="QMW152" s="64"/>
      <c r="QMX152" s="56"/>
      <c r="QMY152" s="63"/>
      <c r="QMZ152" s="63"/>
      <c r="QNA152" s="68"/>
      <c r="QNB152" s="70"/>
      <c r="QNC152" s="69"/>
      <c r="QND152" s="69"/>
      <c r="QNE152" s="69"/>
      <c r="QNF152" s="69"/>
      <c r="QNG152" s="69"/>
      <c r="QNH152" s="69"/>
      <c r="QNI152" s="69"/>
      <c r="QNJ152" s="69"/>
      <c r="QNK152" s="69"/>
      <c r="QNL152" s="69"/>
      <c r="QNM152" s="64"/>
      <c r="QNN152" s="56"/>
      <c r="QNO152" s="63"/>
      <c r="QNP152" s="63"/>
      <c r="QNQ152" s="68"/>
      <c r="QNR152" s="70"/>
      <c r="QNS152" s="69"/>
      <c r="QNT152" s="69"/>
      <c r="QNU152" s="69"/>
      <c r="QNV152" s="69"/>
      <c r="QNW152" s="69"/>
      <c r="QNX152" s="69"/>
      <c r="QNY152" s="69"/>
      <c r="QNZ152" s="69"/>
      <c r="QOA152" s="69"/>
      <c r="QOB152" s="69"/>
      <c r="QOC152" s="64"/>
      <c r="QOD152" s="56"/>
      <c r="QOE152" s="63"/>
      <c r="QOF152" s="63"/>
      <c r="QOG152" s="68"/>
      <c r="QOH152" s="70"/>
      <c r="QOI152" s="69"/>
      <c r="QOJ152" s="69"/>
      <c r="QOK152" s="69"/>
      <c r="QOL152" s="69"/>
      <c r="QOM152" s="69"/>
      <c r="QON152" s="69"/>
      <c r="QOO152" s="69"/>
      <c r="QOP152" s="69"/>
      <c r="QOQ152" s="69"/>
      <c r="QOR152" s="69"/>
      <c r="QOS152" s="64"/>
      <c r="QOT152" s="56"/>
      <c r="QOU152" s="63"/>
      <c r="QOV152" s="63"/>
      <c r="QOW152" s="68"/>
      <c r="QOX152" s="70"/>
      <c r="QOY152" s="69"/>
      <c r="QOZ152" s="69"/>
      <c r="QPA152" s="69"/>
      <c r="QPB152" s="69"/>
      <c r="QPC152" s="69"/>
      <c r="QPD152" s="69"/>
      <c r="QPE152" s="69"/>
      <c r="QPF152" s="69"/>
      <c r="QPG152" s="69"/>
      <c r="QPH152" s="69"/>
      <c r="QPI152" s="64"/>
      <c r="QPJ152" s="56"/>
      <c r="QPK152" s="63"/>
      <c r="QPL152" s="63"/>
      <c r="QPM152" s="68"/>
      <c r="QPN152" s="70"/>
      <c r="QPO152" s="69"/>
      <c r="QPP152" s="69"/>
      <c r="QPQ152" s="69"/>
      <c r="QPR152" s="69"/>
      <c r="QPS152" s="69"/>
      <c r="QPT152" s="69"/>
      <c r="QPU152" s="69"/>
      <c r="QPV152" s="69"/>
      <c r="QPW152" s="69"/>
      <c r="QPX152" s="69"/>
      <c r="QPY152" s="64"/>
      <c r="QPZ152" s="56"/>
      <c r="QQA152" s="63"/>
      <c r="QQB152" s="63"/>
      <c r="QQC152" s="68"/>
      <c r="QQD152" s="70"/>
      <c r="QQE152" s="69"/>
      <c r="QQF152" s="69"/>
      <c r="QQG152" s="69"/>
      <c r="QQH152" s="69"/>
      <c r="QQI152" s="69"/>
      <c r="QQJ152" s="69"/>
      <c r="QQK152" s="69"/>
      <c r="QQL152" s="69"/>
      <c r="QQM152" s="69"/>
      <c r="QQN152" s="69"/>
      <c r="QQO152" s="64"/>
      <c r="QQP152" s="56"/>
      <c r="QQQ152" s="63"/>
      <c r="QQR152" s="63"/>
      <c r="QQS152" s="68"/>
      <c r="QQT152" s="70"/>
      <c r="QQU152" s="69"/>
      <c r="QQV152" s="69"/>
      <c r="QQW152" s="69"/>
      <c r="QQX152" s="69"/>
      <c r="QQY152" s="69"/>
      <c r="QQZ152" s="69"/>
      <c r="QRA152" s="69"/>
      <c r="QRB152" s="69"/>
      <c r="QRC152" s="69"/>
      <c r="QRD152" s="69"/>
      <c r="QRE152" s="64"/>
      <c r="QRF152" s="56"/>
      <c r="QRG152" s="63"/>
      <c r="QRH152" s="63"/>
      <c r="QRI152" s="68"/>
      <c r="QRJ152" s="70"/>
      <c r="QRK152" s="69"/>
      <c r="QRL152" s="69"/>
      <c r="QRM152" s="69"/>
      <c r="QRN152" s="69"/>
      <c r="QRO152" s="69"/>
      <c r="QRP152" s="69"/>
      <c r="QRQ152" s="69"/>
      <c r="QRR152" s="69"/>
      <c r="QRS152" s="69"/>
      <c r="QRT152" s="69"/>
      <c r="QRU152" s="64"/>
      <c r="QRV152" s="56"/>
      <c r="QRW152" s="63"/>
      <c r="QRX152" s="63"/>
      <c r="QRY152" s="68"/>
      <c r="QRZ152" s="70"/>
      <c r="QSA152" s="69"/>
      <c r="QSB152" s="69"/>
      <c r="QSC152" s="69"/>
      <c r="QSD152" s="69"/>
      <c r="QSE152" s="69"/>
      <c r="QSF152" s="69"/>
      <c r="QSG152" s="69"/>
      <c r="QSH152" s="69"/>
      <c r="QSI152" s="69"/>
      <c r="QSJ152" s="69"/>
      <c r="QSK152" s="64"/>
      <c r="QSL152" s="56"/>
      <c r="QSM152" s="63"/>
      <c r="QSN152" s="63"/>
      <c r="QSO152" s="68"/>
      <c r="QSP152" s="70"/>
      <c r="QSQ152" s="69"/>
      <c r="QSR152" s="69"/>
      <c r="QSS152" s="69"/>
      <c r="QST152" s="69"/>
      <c r="QSU152" s="69"/>
      <c r="QSV152" s="69"/>
      <c r="QSW152" s="69"/>
      <c r="QSX152" s="69"/>
      <c r="QSY152" s="69"/>
      <c r="QSZ152" s="69"/>
      <c r="QTA152" s="64"/>
      <c r="QTB152" s="56"/>
      <c r="QTC152" s="63"/>
      <c r="QTD152" s="63"/>
      <c r="QTE152" s="68"/>
      <c r="QTF152" s="70"/>
      <c r="QTG152" s="69"/>
      <c r="QTH152" s="69"/>
      <c r="QTI152" s="69"/>
      <c r="QTJ152" s="69"/>
      <c r="QTK152" s="69"/>
      <c r="QTL152" s="69"/>
      <c r="QTM152" s="69"/>
      <c r="QTN152" s="69"/>
      <c r="QTO152" s="69"/>
      <c r="QTP152" s="69"/>
      <c r="QTQ152" s="64"/>
      <c r="QTR152" s="56"/>
      <c r="QTS152" s="63"/>
      <c r="QTT152" s="63"/>
      <c r="QTU152" s="68"/>
      <c r="QTV152" s="70"/>
      <c r="QTW152" s="69"/>
      <c r="QTX152" s="69"/>
      <c r="QTY152" s="69"/>
      <c r="QTZ152" s="69"/>
      <c r="QUA152" s="69"/>
      <c r="QUB152" s="69"/>
      <c r="QUC152" s="69"/>
      <c r="QUD152" s="69"/>
      <c r="QUE152" s="69"/>
      <c r="QUF152" s="69"/>
      <c r="QUG152" s="64"/>
      <c r="QUH152" s="56"/>
      <c r="QUI152" s="63"/>
      <c r="QUJ152" s="63"/>
      <c r="QUK152" s="68"/>
      <c r="QUL152" s="70"/>
      <c r="QUM152" s="69"/>
      <c r="QUN152" s="69"/>
      <c r="QUO152" s="69"/>
      <c r="QUP152" s="69"/>
      <c r="QUQ152" s="69"/>
      <c r="QUR152" s="69"/>
      <c r="QUS152" s="69"/>
      <c r="QUT152" s="69"/>
      <c r="QUU152" s="69"/>
      <c r="QUV152" s="69"/>
      <c r="QUW152" s="64"/>
      <c r="QUX152" s="56"/>
      <c r="QUY152" s="63"/>
      <c r="QUZ152" s="63"/>
      <c r="QVA152" s="68"/>
      <c r="QVB152" s="70"/>
      <c r="QVC152" s="69"/>
      <c r="QVD152" s="69"/>
      <c r="QVE152" s="69"/>
      <c r="QVF152" s="69"/>
      <c r="QVG152" s="69"/>
      <c r="QVH152" s="69"/>
      <c r="QVI152" s="69"/>
      <c r="QVJ152" s="69"/>
      <c r="QVK152" s="69"/>
      <c r="QVL152" s="69"/>
      <c r="QVM152" s="64"/>
      <c r="QVN152" s="56"/>
      <c r="QVO152" s="63"/>
      <c r="QVP152" s="63"/>
      <c r="QVQ152" s="68"/>
      <c r="QVR152" s="70"/>
      <c r="QVS152" s="69"/>
      <c r="QVT152" s="69"/>
      <c r="QVU152" s="69"/>
      <c r="QVV152" s="69"/>
      <c r="QVW152" s="69"/>
      <c r="QVX152" s="69"/>
      <c r="QVY152" s="69"/>
      <c r="QVZ152" s="69"/>
      <c r="QWA152" s="69"/>
      <c r="QWB152" s="69"/>
      <c r="QWC152" s="64"/>
      <c r="QWD152" s="56"/>
      <c r="QWE152" s="63"/>
      <c r="QWF152" s="63"/>
      <c r="QWG152" s="68"/>
      <c r="QWH152" s="70"/>
      <c r="QWI152" s="69"/>
      <c r="QWJ152" s="69"/>
      <c r="QWK152" s="69"/>
      <c r="QWL152" s="69"/>
      <c r="QWM152" s="69"/>
      <c r="QWN152" s="69"/>
      <c r="QWO152" s="69"/>
      <c r="QWP152" s="69"/>
      <c r="QWQ152" s="69"/>
      <c r="QWR152" s="69"/>
      <c r="QWS152" s="64"/>
      <c r="QWT152" s="56"/>
      <c r="QWU152" s="63"/>
      <c r="QWV152" s="63"/>
      <c r="QWW152" s="68"/>
      <c r="QWX152" s="70"/>
      <c r="QWY152" s="69"/>
      <c r="QWZ152" s="69"/>
      <c r="QXA152" s="69"/>
      <c r="QXB152" s="69"/>
      <c r="QXC152" s="69"/>
      <c r="QXD152" s="69"/>
      <c r="QXE152" s="69"/>
      <c r="QXF152" s="69"/>
      <c r="QXG152" s="69"/>
      <c r="QXH152" s="69"/>
      <c r="QXI152" s="64"/>
      <c r="QXJ152" s="56"/>
      <c r="QXK152" s="63"/>
      <c r="QXL152" s="63"/>
      <c r="QXM152" s="68"/>
      <c r="QXN152" s="70"/>
      <c r="QXO152" s="69"/>
      <c r="QXP152" s="69"/>
      <c r="QXQ152" s="69"/>
      <c r="QXR152" s="69"/>
      <c r="QXS152" s="69"/>
      <c r="QXT152" s="69"/>
      <c r="QXU152" s="69"/>
      <c r="QXV152" s="69"/>
      <c r="QXW152" s="69"/>
      <c r="QXX152" s="69"/>
      <c r="QXY152" s="64"/>
      <c r="QXZ152" s="56"/>
      <c r="QYA152" s="63"/>
      <c r="QYB152" s="63"/>
      <c r="QYC152" s="68"/>
      <c r="QYD152" s="70"/>
      <c r="QYE152" s="69"/>
      <c r="QYF152" s="69"/>
      <c r="QYG152" s="69"/>
      <c r="QYH152" s="69"/>
      <c r="QYI152" s="69"/>
      <c r="QYJ152" s="69"/>
      <c r="QYK152" s="69"/>
      <c r="QYL152" s="69"/>
      <c r="QYM152" s="69"/>
      <c r="QYN152" s="69"/>
      <c r="QYO152" s="64"/>
      <c r="QYP152" s="56"/>
      <c r="QYQ152" s="63"/>
      <c r="QYR152" s="63"/>
      <c r="QYS152" s="68"/>
      <c r="QYT152" s="70"/>
      <c r="QYU152" s="69"/>
      <c r="QYV152" s="69"/>
      <c r="QYW152" s="69"/>
      <c r="QYX152" s="69"/>
      <c r="QYY152" s="69"/>
      <c r="QYZ152" s="69"/>
      <c r="QZA152" s="69"/>
      <c r="QZB152" s="69"/>
      <c r="QZC152" s="69"/>
      <c r="QZD152" s="69"/>
      <c r="QZE152" s="64"/>
      <c r="QZF152" s="56"/>
      <c r="QZG152" s="63"/>
      <c r="QZH152" s="63"/>
      <c r="QZI152" s="68"/>
      <c r="QZJ152" s="70"/>
      <c r="QZK152" s="69"/>
      <c r="QZL152" s="69"/>
      <c r="QZM152" s="69"/>
      <c r="QZN152" s="69"/>
      <c r="QZO152" s="69"/>
      <c r="QZP152" s="69"/>
      <c r="QZQ152" s="69"/>
      <c r="QZR152" s="69"/>
      <c r="QZS152" s="69"/>
      <c r="QZT152" s="69"/>
      <c r="QZU152" s="64"/>
      <c r="QZV152" s="56"/>
      <c r="QZW152" s="63"/>
      <c r="QZX152" s="63"/>
      <c r="QZY152" s="68"/>
      <c r="QZZ152" s="70"/>
      <c r="RAA152" s="69"/>
      <c r="RAB152" s="69"/>
      <c r="RAC152" s="69"/>
      <c r="RAD152" s="69"/>
      <c r="RAE152" s="69"/>
      <c r="RAF152" s="69"/>
      <c r="RAG152" s="69"/>
      <c r="RAH152" s="69"/>
      <c r="RAI152" s="69"/>
      <c r="RAJ152" s="69"/>
      <c r="RAK152" s="64"/>
      <c r="RAL152" s="56"/>
      <c r="RAM152" s="63"/>
      <c r="RAN152" s="63"/>
      <c r="RAO152" s="68"/>
      <c r="RAP152" s="70"/>
      <c r="RAQ152" s="69"/>
      <c r="RAR152" s="69"/>
      <c r="RAS152" s="69"/>
      <c r="RAT152" s="69"/>
      <c r="RAU152" s="69"/>
      <c r="RAV152" s="69"/>
      <c r="RAW152" s="69"/>
      <c r="RAX152" s="69"/>
      <c r="RAY152" s="69"/>
      <c r="RAZ152" s="69"/>
      <c r="RBA152" s="64"/>
      <c r="RBB152" s="56"/>
      <c r="RBC152" s="63"/>
      <c r="RBD152" s="63"/>
      <c r="RBE152" s="68"/>
      <c r="RBF152" s="70"/>
      <c r="RBG152" s="69"/>
      <c r="RBH152" s="69"/>
      <c r="RBI152" s="69"/>
      <c r="RBJ152" s="69"/>
      <c r="RBK152" s="69"/>
      <c r="RBL152" s="69"/>
      <c r="RBM152" s="69"/>
      <c r="RBN152" s="69"/>
      <c r="RBO152" s="69"/>
      <c r="RBP152" s="69"/>
      <c r="RBQ152" s="64"/>
      <c r="RBR152" s="56"/>
      <c r="RBS152" s="63"/>
      <c r="RBT152" s="63"/>
      <c r="RBU152" s="68"/>
      <c r="RBV152" s="70"/>
      <c r="RBW152" s="69"/>
      <c r="RBX152" s="69"/>
      <c r="RBY152" s="69"/>
      <c r="RBZ152" s="69"/>
      <c r="RCA152" s="69"/>
      <c r="RCB152" s="69"/>
      <c r="RCC152" s="69"/>
      <c r="RCD152" s="69"/>
      <c r="RCE152" s="69"/>
      <c r="RCF152" s="69"/>
      <c r="RCG152" s="64"/>
      <c r="RCH152" s="56"/>
      <c r="RCI152" s="63"/>
      <c r="RCJ152" s="63"/>
      <c r="RCK152" s="68"/>
      <c r="RCL152" s="70"/>
      <c r="RCM152" s="69"/>
      <c r="RCN152" s="69"/>
      <c r="RCO152" s="69"/>
      <c r="RCP152" s="69"/>
      <c r="RCQ152" s="69"/>
      <c r="RCR152" s="69"/>
      <c r="RCS152" s="69"/>
      <c r="RCT152" s="69"/>
      <c r="RCU152" s="69"/>
      <c r="RCV152" s="69"/>
      <c r="RCW152" s="64"/>
      <c r="RCX152" s="56"/>
      <c r="RCY152" s="63"/>
      <c r="RCZ152" s="63"/>
      <c r="RDA152" s="68"/>
      <c r="RDB152" s="70"/>
      <c r="RDC152" s="69"/>
      <c r="RDD152" s="69"/>
      <c r="RDE152" s="69"/>
      <c r="RDF152" s="69"/>
      <c r="RDG152" s="69"/>
      <c r="RDH152" s="69"/>
      <c r="RDI152" s="69"/>
      <c r="RDJ152" s="69"/>
      <c r="RDK152" s="69"/>
      <c r="RDL152" s="69"/>
      <c r="RDM152" s="64"/>
      <c r="RDN152" s="56"/>
      <c r="RDO152" s="63"/>
      <c r="RDP152" s="63"/>
      <c r="RDQ152" s="68"/>
      <c r="RDR152" s="70"/>
      <c r="RDS152" s="69"/>
      <c r="RDT152" s="69"/>
      <c r="RDU152" s="69"/>
      <c r="RDV152" s="69"/>
      <c r="RDW152" s="69"/>
      <c r="RDX152" s="69"/>
      <c r="RDY152" s="69"/>
      <c r="RDZ152" s="69"/>
      <c r="REA152" s="69"/>
      <c r="REB152" s="69"/>
      <c r="REC152" s="64"/>
      <c r="RED152" s="56"/>
      <c r="REE152" s="63"/>
      <c r="REF152" s="63"/>
      <c r="REG152" s="68"/>
      <c r="REH152" s="70"/>
      <c r="REI152" s="69"/>
      <c r="REJ152" s="69"/>
      <c r="REK152" s="69"/>
      <c r="REL152" s="69"/>
      <c r="REM152" s="69"/>
      <c r="REN152" s="69"/>
      <c r="REO152" s="69"/>
      <c r="REP152" s="69"/>
      <c r="REQ152" s="69"/>
      <c r="RER152" s="69"/>
      <c r="RES152" s="64"/>
      <c r="RET152" s="56"/>
      <c r="REU152" s="63"/>
      <c r="REV152" s="63"/>
      <c r="REW152" s="68"/>
      <c r="REX152" s="70"/>
      <c r="REY152" s="69"/>
      <c r="REZ152" s="69"/>
      <c r="RFA152" s="69"/>
      <c r="RFB152" s="69"/>
      <c r="RFC152" s="69"/>
      <c r="RFD152" s="69"/>
      <c r="RFE152" s="69"/>
      <c r="RFF152" s="69"/>
      <c r="RFG152" s="69"/>
      <c r="RFH152" s="69"/>
      <c r="RFI152" s="64"/>
      <c r="RFJ152" s="56"/>
      <c r="RFK152" s="63"/>
      <c r="RFL152" s="63"/>
      <c r="RFM152" s="68"/>
      <c r="RFN152" s="70"/>
      <c r="RFO152" s="69"/>
      <c r="RFP152" s="69"/>
      <c r="RFQ152" s="69"/>
      <c r="RFR152" s="69"/>
      <c r="RFS152" s="69"/>
      <c r="RFT152" s="69"/>
      <c r="RFU152" s="69"/>
      <c r="RFV152" s="69"/>
      <c r="RFW152" s="69"/>
      <c r="RFX152" s="69"/>
      <c r="RFY152" s="64"/>
      <c r="RFZ152" s="56"/>
      <c r="RGA152" s="63"/>
      <c r="RGB152" s="63"/>
      <c r="RGC152" s="68"/>
      <c r="RGD152" s="70"/>
      <c r="RGE152" s="69"/>
      <c r="RGF152" s="69"/>
      <c r="RGG152" s="69"/>
      <c r="RGH152" s="69"/>
      <c r="RGI152" s="69"/>
      <c r="RGJ152" s="69"/>
      <c r="RGK152" s="69"/>
      <c r="RGL152" s="69"/>
      <c r="RGM152" s="69"/>
      <c r="RGN152" s="69"/>
      <c r="RGO152" s="64"/>
      <c r="RGP152" s="56"/>
      <c r="RGQ152" s="63"/>
      <c r="RGR152" s="63"/>
      <c r="RGS152" s="68"/>
      <c r="RGT152" s="70"/>
      <c r="RGU152" s="69"/>
      <c r="RGV152" s="69"/>
      <c r="RGW152" s="69"/>
      <c r="RGX152" s="69"/>
      <c r="RGY152" s="69"/>
      <c r="RGZ152" s="69"/>
      <c r="RHA152" s="69"/>
      <c r="RHB152" s="69"/>
      <c r="RHC152" s="69"/>
      <c r="RHD152" s="69"/>
      <c r="RHE152" s="64"/>
      <c r="RHF152" s="56"/>
      <c r="RHG152" s="63"/>
      <c r="RHH152" s="63"/>
      <c r="RHI152" s="68"/>
      <c r="RHJ152" s="70"/>
      <c r="RHK152" s="69"/>
      <c r="RHL152" s="69"/>
      <c r="RHM152" s="69"/>
      <c r="RHN152" s="69"/>
      <c r="RHO152" s="69"/>
      <c r="RHP152" s="69"/>
      <c r="RHQ152" s="69"/>
      <c r="RHR152" s="69"/>
      <c r="RHS152" s="69"/>
      <c r="RHT152" s="69"/>
      <c r="RHU152" s="64"/>
      <c r="RHV152" s="56"/>
      <c r="RHW152" s="63"/>
      <c r="RHX152" s="63"/>
      <c r="RHY152" s="68"/>
      <c r="RHZ152" s="70"/>
      <c r="RIA152" s="69"/>
      <c r="RIB152" s="69"/>
      <c r="RIC152" s="69"/>
      <c r="RID152" s="69"/>
      <c r="RIE152" s="69"/>
      <c r="RIF152" s="69"/>
      <c r="RIG152" s="69"/>
      <c r="RIH152" s="69"/>
      <c r="RII152" s="69"/>
      <c r="RIJ152" s="69"/>
      <c r="RIK152" s="64"/>
      <c r="RIL152" s="56"/>
      <c r="RIM152" s="63"/>
      <c r="RIN152" s="63"/>
      <c r="RIO152" s="68"/>
      <c r="RIP152" s="70"/>
      <c r="RIQ152" s="69"/>
      <c r="RIR152" s="69"/>
      <c r="RIS152" s="69"/>
      <c r="RIT152" s="69"/>
      <c r="RIU152" s="69"/>
      <c r="RIV152" s="69"/>
      <c r="RIW152" s="69"/>
      <c r="RIX152" s="69"/>
      <c r="RIY152" s="69"/>
      <c r="RIZ152" s="69"/>
      <c r="RJA152" s="64"/>
      <c r="RJB152" s="56"/>
      <c r="RJC152" s="63"/>
      <c r="RJD152" s="63"/>
      <c r="RJE152" s="68"/>
      <c r="RJF152" s="70"/>
      <c r="RJG152" s="69"/>
      <c r="RJH152" s="69"/>
      <c r="RJI152" s="69"/>
      <c r="RJJ152" s="69"/>
      <c r="RJK152" s="69"/>
      <c r="RJL152" s="69"/>
      <c r="RJM152" s="69"/>
      <c r="RJN152" s="69"/>
      <c r="RJO152" s="69"/>
      <c r="RJP152" s="69"/>
      <c r="RJQ152" s="64"/>
      <c r="RJR152" s="56"/>
      <c r="RJS152" s="63"/>
      <c r="RJT152" s="63"/>
      <c r="RJU152" s="68"/>
      <c r="RJV152" s="70"/>
      <c r="RJW152" s="69"/>
      <c r="RJX152" s="69"/>
      <c r="RJY152" s="69"/>
      <c r="RJZ152" s="69"/>
      <c r="RKA152" s="69"/>
      <c r="RKB152" s="69"/>
      <c r="RKC152" s="69"/>
      <c r="RKD152" s="69"/>
      <c r="RKE152" s="69"/>
      <c r="RKF152" s="69"/>
      <c r="RKG152" s="64"/>
      <c r="RKH152" s="56"/>
      <c r="RKI152" s="63"/>
      <c r="RKJ152" s="63"/>
      <c r="RKK152" s="68"/>
      <c r="RKL152" s="70"/>
      <c r="RKM152" s="69"/>
      <c r="RKN152" s="69"/>
      <c r="RKO152" s="69"/>
      <c r="RKP152" s="69"/>
      <c r="RKQ152" s="69"/>
      <c r="RKR152" s="69"/>
      <c r="RKS152" s="69"/>
      <c r="RKT152" s="69"/>
      <c r="RKU152" s="69"/>
      <c r="RKV152" s="69"/>
      <c r="RKW152" s="64"/>
      <c r="RKX152" s="56"/>
      <c r="RKY152" s="63"/>
      <c r="RKZ152" s="63"/>
      <c r="RLA152" s="68"/>
      <c r="RLB152" s="70"/>
      <c r="RLC152" s="69"/>
      <c r="RLD152" s="69"/>
      <c r="RLE152" s="69"/>
      <c r="RLF152" s="69"/>
      <c r="RLG152" s="69"/>
      <c r="RLH152" s="69"/>
      <c r="RLI152" s="69"/>
      <c r="RLJ152" s="69"/>
      <c r="RLK152" s="69"/>
      <c r="RLL152" s="69"/>
      <c r="RLM152" s="64"/>
      <c r="RLN152" s="56"/>
      <c r="RLO152" s="63"/>
      <c r="RLP152" s="63"/>
      <c r="RLQ152" s="68"/>
      <c r="RLR152" s="70"/>
      <c r="RLS152" s="69"/>
      <c r="RLT152" s="69"/>
      <c r="RLU152" s="69"/>
      <c r="RLV152" s="69"/>
      <c r="RLW152" s="69"/>
      <c r="RLX152" s="69"/>
      <c r="RLY152" s="69"/>
      <c r="RLZ152" s="69"/>
      <c r="RMA152" s="69"/>
      <c r="RMB152" s="69"/>
      <c r="RMC152" s="64"/>
      <c r="RMD152" s="56"/>
      <c r="RME152" s="63"/>
      <c r="RMF152" s="63"/>
      <c r="RMG152" s="68"/>
      <c r="RMH152" s="70"/>
      <c r="RMI152" s="69"/>
      <c r="RMJ152" s="69"/>
      <c r="RMK152" s="69"/>
      <c r="RML152" s="69"/>
      <c r="RMM152" s="69"/>
      <c r="RMN152" s="69"/>
      <c r="RMO152" s="69"/>
      <c r="RMP152" s="69"/>
      <c r="RMQ152" s="69"/>
      <c r="RMR152" s="69"/>
      <c r="RMS152" s="64"/>
      <c r="RMT152" s="56"/>
      <c r="RMU152" s="63"/>
      <c r="RMV152" s="63"/>
      <c r="RMW152" s="68"/>
      <c r="RMX152" s="70"/>
      <c r="RMY152" s="69"/>
      <c r="RMZ152" s="69"/>
      <c r="RNA152" s="69"/>
      <c r="RNB152" s="69"/>
      <c r="RNC152" s="69"/>
      <c r="RND152" s="69"/>
      <c r="RNE152" s="69"/>
      <c r="RNF152" s="69"/>
      <c r="RNG152" s="69"/>
      <c r="RNH152" s="69"/>
      <c r="RNI152" s="64"/>
      <c r="RNJ152" s="56"/>
      <c r="RNK152" s="63"/>
      <c r="RNL152" s="63"/>
      <c r="RNM152" s="68"/>
      <c r="RNN152" s="70"/>
      <c r="RNO152" s="69"/>
      <c r="RNP152" s="69"/>
      <c r="RNQ152" s="69"/>
      <c r="RNR152" s="69"/>
      <c r="RNS152" s="69"/>
      <c r="RNT152" s="69"/>
      <c r="RNU152" s="69"/>
      <c r="RNV152" s="69"/>
      <c r="RNW152" s="69"/>
      <c r="RNX152" s="69"/>
      <c r="RNY152" s="64"/>
      <c r="RNZ152" s="56"/>
      <c r="ROA152" s="63"/>
      <c r="ROB152" s="63"/>
      <c r="ROC152" s="68"/>
      <c r="ROD152" s="70"/>
      <c r="ROE152" s="69"/>
      <c r="ROF152" s="69"/>
      <c r="ROG152" s="69"/>
      <c r="ROH152" s="69"/>
      <c r="ROI152" s="69"/>
      <c r="ROJ152" s="69"/>
      <c r="ROK152" s="69"/>
      <c r="ROL152" s="69"/>
      <c r="ROM152" s="69"/>
      <c r="RON152" s="69"/>
      <c r="ROO152" s="64"/>
      <c r="ROP152" s="56"/>
      <c r="ROQ152" s="63"/>
      <c r="ROR152" s="63"/>
      <c r="ROS152" s="68"/>
      <c r="ROT152" s="70"/>
      <c r="ROU152" s="69"/>
      <c r="ROV152" s="69"/>
      <c r="ROW152" s="69"/>
      <c r="ROX152" s="69"/>
      <c r="ROY152" s="69"/>
      <c r="ROZ152" s="69"/>
      <c r="RPA152" s="69"/>
      <c r="RPB152" s="69"/>
      <c r="RPC152" s="69"/>
      <c r="RPD152" s="69"/>
      <c r="RPE152" s="64"/>
      <c r="RPF152" s="56"/>
      <c r="RPG152" s="63"/>
      <c r="RPH152" s="63"/>
      <c r="RPI152" s="68"/>
      <c r="RPJ152" s="70"/>
      <c r="RPK152" s="69"/>
      <c r="RPL152" s="69"/>
      <c r="RPM152" s="69"/>
      <c r="RPN152" s="69"/>
      <c r="RPO152" s="69"/>
      <c r="RPP152" s="69"/>
      <c r="RPQ152" s="69"/>
      <c r="RPR152" s="69"/>
      <c r="RPS152" s="69"/>
      <c r="RPT152" s="69"/>
      <c r="RPU152" s="64"/>
      <c r="RPV152" s="56"/>
      <c r="RPW152" s="63"/>
      <c r="RPX152" s="63"/>
      <c r="RPY152" s="68"/>
      <c r="RPZ152" s="70"/>
      <c r="RQA152" s="69"/>
      <c r="RQB152" s="69"/>
      <c r="RQC152" s="69"/>
      <c r="RQD152" s="69"/>
      <c r="RQE152" s="69"/>
      <c r="RQF152" s="69"/>
      <c r="RQG152" s="69"/>
      <c r="RQH152" s="69"/>
      <c r="RQI152" s="69"/>
      <c r="RQJ152" s="69"/>
      <c r="RQK152" s="64"/>
      <c r="RQL152" s="56"/>
      <c r="RQM152" s="63"/>
      <c r="RQN152" s="63"/>
      <c r="RQO152" s="68"/>
      <c r="RQP152" s="70"/>
      <c r="RQQ152" s="69"/>
      <c r="RQR152" s="69"/>
      <c r="RQS152" s="69"/>
      <c r="RQT152" s="69"/>
      <c r="RQU152" s="69"/>
      <c r="RQV152" s="69"/>
      <c r="RQW152" s="69"/>
      <c r="RQX152" s="69"/>
      <c r="RQY152" s="69"/>
      <c r="RQZ152" s="69"/>
      <c r="RRA152" s="64"/>
      <c r="RRB152" s="56"/>
      <c r="RRC152" s="63"/>
      <c r="RRD152" s="63"/>
      <c r="RRE152" s="68"/>
      <c r="RRF152" s="70"/>
      <c r="RRG152" s="69"/>
      <c r="RRH152" s="69"/>
      <c r="RRI152" s="69"/>
      <c r="RRJ152" s="69"/>
      <c r="RRK152" s="69"/>
      <c r="RRL152" s="69"/>
      <c r="RRM152" s="69"/>
      <c r="RRN152" s="69"/>
      <c r="RRO152" s="69"/>
      <c r="RRP152" s="69"/>
      <c r="RRQ152" s="64"/>
      <c r="RRR152" s="56"/>
      <c r="RRS152" s="63"/>
      <c r="RRT152" s="63"/>
      <c r="RRU152" s="68"/>
      <c r="RRV152" s="70"/>
      <c r="RRW152" s="69"/>
      <c r="RRX152" s="69"/>
      <c r="RRY152" s="69"/>
      <c r="RRZ152" s="69"/>
      <c r="RSA152" s="69"/>
      <c r="RSB152" s="69"/>
      <c r="RSC152" s="69"/>
      <c r="RSD152" s="69"/>
      <c r="RSE152" s="69"/>
      <c r="RSF152" s="69"/>
      <c r="RSG152" s="64"/>
      <c r="RSH152" s="56"/>
      <c r="RSI152" s="63"/>
      <c r="RSJ152" s="63"/>
      <c r="RSK152" s="68"/>
      <c r="RSL152" s="70"/>
      <c r="RSM152" s="69"/>
      <c r="RSN152" s="69"/>
      <c r="RSO152" s="69"/>
      <c r="RSP152" s="69"/>
      <c r="RSQ152" s="69"/>
      <c r="RSR152" s="69"/>
      <c r="RSS152" s="69"/>
      <c r="RST152" s="69"/>
      <c r="RSU152" s="69"/>
      <c r="RSV152" s="69"/>
      <c r="RSW152" s="64"/>
      <c r="RSX152" s="56"/>
      <c r="RSY152" s="63"/>
      <c r="RSZ152" s="63"/>
      <c r="RTA152" s="68"/>
      <c r="RTB152" s="70"/>
      <c r="RTC152" s="69"/>
      <c r="RTD152" s="69"/>
      <c r="RTE152" s="69"/>
      <c r="RTF152" s="69"/>
      <c r="RTG152" s="69"/>
      <c r="RTH152" s="69"/>
      <c r="RTI152" s="69"/>
      <c r="RTJ152" s="69"/>
      <c r="RTK152" s="69"/>
      <c r="RTL152" s="69"/>
      <c r="RTM152" s="64"/>
      <c r="RTN152" s="56"/>
      <c r="RTO152" s="63"/>
      <c r="RTP152" s="63"/>
      <c r="RTQ152" s="68"/>
      <c r="RTR152" s="70"/>
      <c r="RTS152" s="69"/>
      <c r="RTT152" s="69"/>
      <c r="RTU152" s="69"/>
      <c r="RTV152" s="69"/>
      <c r="RTW152" s="69"/>
      <c r="RTX152" s="69"/>
      <c r="RTY152" s="69"/>
      <c r="RTZ152" s="69"/>
      <c r="RUA152" s="69"/>
      <c r="RUB152" s="69"/>
      <c r="RUC152" s="64"/>
      <c r="RUD152" s="56"/>
      <c r="RUE152" s="63"/>
      <c r="RUF152" s="63"/>
      <c r="RUG152" s="68"/>
      <c r="RUH152" s="70"/>
      <c r="RUI152" s="69"/>
      <c r="RUJ152" s="69"/>
      <c r="RUK152" s="69"/>
      <c r="RUL152" s="69"/>
      <c r="RUM152" s="69"/>
      <c r="RUN152" s="69"/>
      <c r="RUO152" s="69"/>
      <c r="RUP152" s="69"/>
      <c r="RUQ152" s="69"/>
      <c r="RUR152" s="69"/>
      <c r="RUS152" s="64"/>
      <c r="RUT152" s="56"/>
      <c r="RUU152" s="63"/>
      <c r="RUV152" s="63"/>
      <c r="RUW152" s="68"/>
      <c r="RUX152" s="70"/>
      <c r="RUY152" s="69"/>
      <c r="RUZ152" s="69"/>
      <c r="RVA152" s="69"/>
      <c r="RVB152" s="69"/>
      <c r="RVC152" s="69"/>
      <c r="RVD152" s="69"/>
      <c r="RVE152" s="69"/>
      <c r="RVF152" s="69"/>
      <c r="RVG152" s="69"/>
      <c r="RVH152" s="69"/>
      <c r="RVI152" s="64"/>
      <c r="RVJ152" s="56"/>
      <c r="RVK152" s="63"/>
      <c r="RVL152" s="63"/>
      <c r="RVM152" s="68"/>
      <c r="RVN152" s="70"/>
      <c r="RVO152" s="69"/>
      <c r="RVP152" s="69"/>
      <c r="RVQ152" s="69"/>
      <c r="RVR152" s="69"/>
      <c r="RVS152" s="69"/>
      <c r="RVT152" s="69"/>
      <c r="RVU152" s="69"/>
      <c r="RVV152" s="69"/>
      <c r="RVW152" s="69"/>
      <c r="RVX152" s="69"/>
      <c r="RVY152" s="64"/>
      <c r="RVZ152" s="56"/>
      <c r="RWA152" s="63"/>
      <c r="RWB152" s="63"/>
      <c r="RWC152" s="68"/>
      <c r="RWD152" s="70"/>
      <c r="RWE152" s="69"/>
      <c r="RWF152" s="69"/>
      <c r="RWG152" s="69"/>
      <c r="RWH152" s="69"/>
      <c r="RWI152" s="69"/>
      <c r="RWJ152" s="69"/>
      <c r="RWK152" s="69"/>
      <c r="RWL152" s="69"/>
      <c r="RWM152" s="69"/>
      <c r="RWN152" s="69"/>
      <c r="RWO152" s="64"/>
      <c r="RWP152" s="56"/>
      <c r="RWQ152" s="63"/>
      <c r="RWR152" s="63"/>
      <c r="RWS152" s="68"/>
      <c r="RWT152" s="70"/>
      <c r="RWU152" s="69"/>
      <c r="RWV152" s="69"/>
      <c r="RWW152" s="69"/>
      <c r="RWX152" s="69"/>
      <c r="RWY152" s="69"/>
      <c r="RWZ152" s="69"/>
      <c r="RXA152" s="69"/>
      <c r="RXB152" s="69"/>
      <c r="RXC152" s="69"/>
      <c r="RXD152" s="69"/>
      <c r="RXE152" s="64"/>
      <c r="RXF152" s="56"/>
      <c r="RXG152" s="63"/>
      <c r="RXH152" s="63"/>
      <c r="RXI152" s="68"/>
      <c r="RXJ152" s="70"/>
      <c r="RXK152" s="69"/>
      <c r="RXL152" s="69"/>
      <c r="RXM152" s="69"/>
      <c r="RXN152" s="69"/>
      <c r="RXO152" s="69"/>
      <c r="RXP152" s="69"/>
      <c r="RXQ152" s="69"/>
      <c r="RXR152" s="69"/>
      <c r="RXS152" s="69"/>
      <c r="RXT152" s="69"/>
      <c r="RXU152" s="64"/>
      <c r="RXV152" s="56"/>
      <c r="RXW152" s="63"/>
      <c r="RXX152" s="63"/>
      <c r="RXY152" s="68"/>
      <c r="RXZ152" s="70"/>
      <c r="RYA152" s="69"/>
      <c r="RYB152" s="69"/>
      <c r="RYC152" s="69"/>
      <c r="RYD152" s="69"/>
      <c r="RYE152" s="69"/>
      <c r="RYF152" s="69"/>
      <c r="RYG152" s="69"/>
      <c r="RYH152" s="69"/>
      <c r="RYI152" s="69"/>
      <c r="RYJ152" s="69"/>
      <c r="RYK152" s="64"/>
      <c r="RYL152" s="56"/>
      <c r="RYM152" s="63"/>
      <c r="RYN152" s="63"/>
      <c r="RYO152" s="68"/>
      <c r="RYP152" s="70"/>
      <c r="RYQ152" s="69"/>
      <c r="RYR152" s="69"/>
      <c r="RYS152" s="69"/>
      <c r="RYT152" s="69"/>
      <c r="RYU152" s="69"/>
      <c r="RYV152" s="69"/>
      <c r="RYW152" s="69"/>
      <c r="RYX152" s="69"/>
      <c r="RYY152" s="69"/>
      <c r="RYZ152" s="69"/>
      <c r="RZA152" s="64"/>
      <c r="RZB152" s="56"/>
      <c r="RZC152" s="63"/>
      <c r="RZD152" s="63"/>
      <c r="RZE152" s="68"/>
      <c r="RZF152" s="70"/>
      <c r="RZG152" s="69"/>
      <c r="RZH152" s="69"/>
      <c r="RZI152" s="69"/>
      <c r="RZJ152" s="69"/>
      <c r="RZK152" s="69"/>
      <c r="RZL152" s="69"/>
      <c r="RZM152" s="69"/>
      <c r="RZN152" s="69"/>
      <c r="RZO152" s="69"/>
      <c r="RZP152" s="69"/>
      <c r="RZQ152" s="64"/>
      <c r="RZR152" s="56"/>
      <c r="RZS152" s="63"/>
      <c r="RZT152" s="63"/>
      <c r="RZU152" s="68"/>
      <c r="RZV152" s="70"/>
      <c r="RZW152" s="69"/>
      <c r="RZX152" s="69"/>
      <c r="RZY152" s="69"/>
      <c r="RZZ152" s="69"/>
      <c r="SAA152" s="69"/>
      <c r="SAB152" s="69"/>
      <c r="SAC152" s="69"/>
      <c r="SAD152" s="69"/>
      <c r="SAE152" s="69"/>
      <c r="SAF152" s="69"/>
      <c r="SAG152" s="64"/>
      <c r="SAH152" s="56"/>
      <c r="SAI152" s="63"/>
      <c r="SAJ152" s="63"/>
      <c r="SAK152" s="68"/>
      <c r="SAL152" s="70"/>
      <c r="SAM152" s="69"/>
      <c r="SAN152" s="69"/>
      <c r="SAO152" s="69"/>
      <c r="SAP152" s="69"/>
      <c r="SAQ152" s="69"/>
      <c r="SAR152" s="69"/>
      <c r="SAS152" s="69"/>
      <c r="SAT152" s="69"/>
      <c r="SAU152" s="69"/>
      <c r="SAV152" s="69"/>
      <c r="SAW152" s="64"/>
      <c r="SAX152" s="56"/>
      <c r="SAY152" s="63"/>
      <c r="SAZ152" s="63"/>
      <c r="SBA152" s="68"/>
      <c r="SBB152" s="70"/>
      <c r="SBC152" s="69"/>
      <c r="SBD152" s="69"/>
      <c r="SBE152" s="69"/>
      <c r="SBF152" s="69"/>
      <c r="SBG152" s="69"/>
      <c r="SBH152" s="69"/>
      <c r="SBI152" s="69"/>
      <c r="SBJ152" s="69"/>
      <c r="SBK152" s="69"/>
      <c r="SBL152" s="69"/>
      <c r="SBM152" s="64"/>
      <c r="SBN152" s="56"/>
      <c r="SBO152" s="63"/>
      <c r="SBP152" s="63"/>
      <c r="SBQ152" s="68"/>
      <c r="SBR152" s="70"/>
      <c r="SBS152" s="69"/>
      <c r="SBT152" s="69"/>
      <c r="SBU152" s="69"/>
      <c r="SBV152" s="69"/>
      <c r="SBW152" s="69"/>
      <c r="SBX152" s="69"/>
      <c r="SBY152" s="69"/>
      <c r="SBZ152" s="69"/>
      <c r="SCA152" s="69"/>
      <c r="SCB152" s="69"/>
      <c r="SCC152" s="64"/>
      <c r="SCD152" s="56"/>
      <c r="SCE152" s="63"/>
      <c r="SCF152" s="63"/>
      <c r="SCG152" s="68"/>
      <c r="SCH152" s="70"/>
      <c r="SCI152" s="69"/>
      <c r="SCJ152" s="69"/>
      <c r="SCK152" s="69"/>
      <c r="SCL152" s="69"/>
      <c r="SCM152" s="69"/>
      <c r="SCN152" s="69"/>
      <c r="SCO152" s="69"/>
      <c r="SCP152" s="69"/>
      <c r="SCQ152" s="69"/>
      <c r="SCR152" s="69"/>
      <c r="SCS152" s="64"/>
      <c r="SCT152" s="56"/>
      <c r="SCU152" s="63"/>
      <c r="SCV152" s="63"/>
      <c r="SCW152" s="68"/>
      <c r="SCX152" s="70"/>
      <c r="SCY152" s="69"/>
      <c r="SCZ152" s="69"/>
      <c r="SDA152" s="69"/>
      <c r="SDB152" s="69"/>
      <c r="SDC152" s="69"/>
      <c r="SDD152" s="69"/>
      <c r="SDE152" s="69"/>
      <c r="SDF152" s="69"/>
      <c r="SDG152" s="69"/>
      <c r="SDH152" s="69"/>
      <c r="SDI152" s="64"/>
      <c r="SDJ152" s="56"/>
      <c r="SDK152" s="63"/>
      <c r="SDL152" s="63"/>
      <c r="SDM152" s="68"/>
      <c r="SDN152" s="70"/>
      <c r="SDO152" s="69"/>
      <c r="SDP152" s="69"/>
      <c r="SDQ152" s="69"/>
      <c r="SDR152" s="69"/>
      <c r="SDS152" s="69"/>
      <c r="SDT152" s="69"/>
      <c r="SDU152" s="69"/>
      <c r="SDV152" s="69"/>
      <c r="SDW152" s="69"/>
      <c r="SDX152" s="69"/>
      <c r="SDY152" s="64"/>
      <c r="SDZ152" s="56"/>
      <c r="SEA152" s="63"/>
      <c r="SEB152" s="63"/>
      <c r="SEC152" s="68"/>
      <c r="SED152" s="70"/>
      <c r="SEE152" s="69"/>
      <c r="SEF152" s="69"/>
      <c r="SEG152" s="69"/>
      <c r="SEH152" s="69"/>
      <c r="SEI152" s="69"/>
      <c r="SEJ152" s="69"/>
      <c r="SEK152" s="69"/>
      <c r="SEL152" s="69"/>
      <c r="SEM152" s="69"/>
      <c r="SEN152" s="69"/>
      <c r="SEO152" s="64"/>
      <c r="SEP152" s="56"/>
      <c r="SEQ152" s="63"/>
      <c r="SER152" s="63"/>
      <c r="SES152" s="68"/>
      <c r="SET152" s="70"/>
      <c r="SEU152" s="69"/>
      <c r="SEV152" s="69"/>
      <c r="SEW152" s="69"/>
      <c r="SEX152" s="69"/>
      <c r="SEY152" s="69"/>
      <c r="SEZ152" s="69"/>
      <c r="SFA152" s="69"/>
      <c r="SFB152" s="69"/>
      <c r="SFC152" s="69"/>
      <c r="SFD152" s="69"/>
      <c r="SFE152" s="64"/>
      <c r="SFF152" s="56"/>
      <c r="SFG152" s="63"/>
      <c r="SFH152" s="63"/>
      <c r="SFI152" s="68"/>
      <c r="SFJ152" s="70"/>
      <c r="SFK152" s="69"/>
      <c r="SFL152" s="69"/>
      <c r="SFM152" s="69"/>
      <c r="SFN152" s="69"/>
      <c r="SFO152" s="69"/>
      <c r="SFP152" s="69"/>
      <c r="SFQ152" s="69"/>
      <c r="SFR152" s="69"/>
      <c r="SFS152" s="69"/>
      <c r="SFT152" s="69"/>
      <c r="SFU152" s="64"/>
      <c r="SFV152" s="56"/>
      <c r="SFW152" s="63"/>
      <c r="SFX152" s="63"/>
      <c r="SFY152" s="68"/>
      <c r="SFZ152" s="70"/>
      <c r="SGA152" s="69"/>
      <c r="SGB152" s="69"/>
      <c r="SGC152" s="69"/>
      <c r="SGD152" s="69"/>
      <c r="SGE152" s="69"/>
      <c r="SGF152" s="69"/>
      <c r="SGG152" s="69"/>
      <c r="SGH152" s="69"/>
      <c r="SGI152" s="69"/>
      <c r="SGJ152" s="69"/>
      <c r="SGK152" s="64"/>
      <c r="SGL152" s="56"/>
      <c r="SGM152" s="63"/>
      <c r="SGN152" s="63"/>
      <c r="SGO152" s="68"/>
      <c r="SGP152" s="70"/>
      <c r="SGQ152" s="69"/>
      <c r="SGR152" s="69"/>
      <c r="SGS152" s="69"/>
      <c r="SGT152" s="69"/>
      <c r="SGU152" s="69"/>
      <c r="SGV152" s="69"/>
      <c r="SGW152" s="69"/>
      <c r="SGX152" s="69"/>
      <c r="SGY152" s="69"/>
      <c r="SGZ152" s="69"/>
      <c r="SHA152" s="64"/>
      <c r="SHB152" s="56"/>
      <c r="SHC152" s="63"/>
      <c r="SHD152" s="63"/>
      <c r="SHE152" s="68"/>
      <c r="SHF152" s="70"/>
      <c r="SHG152" s="69"/>
      <c r="SHH152" s="69"/>
      <c r="SHI152" s="69"/>
      <c r="SHJ152" s="69"/>
      <c r="SHK152" s="69"/>
      <c r="SHL152" s="69"/>
      <c r="SHM152" s="69"/>
      <c r="SHN152" s="69"/>
      <c r="SHO152" s="69"/>
      <c r="SHP152" s="69"/>
      <c r="SHQ152" s="64"/>
      <c r="SHR152" s="56"/>
      <c r="SHS152" s="63"/>
      <c r="SHT152" s="63"/>
      <c r="SHU152" s="68"/>
      <c r="SHV152" s="70"/>
      <c r="SHW152" s="69"/>
      <c r="SHX152" s="69"/>
      <c r="SHY152" s="69"/>
      <c r="SHZ152" s="69"/>
      <c r="SIA152" s="69"/>
      <c r="SIB152" s="69"/>
      <c r="SIC152" s="69"/>
      <c r="SID152" s="69"/>
      <c r="SIE152" s="69"/>
      <c r="SIF152" s="69"/>
      <c r="SIG152" s="64"/>
      <c r="SIH152" s="56"/>
      <c r="SII152" s="63"/>
      <c r="SIJ152" s="63"/>
      <c r="SIK152" s="68"/>
      <c r="SIL152" s="70"/>
      <c r="SIM152" s="69"/>
      <c r="SIN152" s="69"/>
      <c r="SIO152" s="69"/>
      <c r="SIP152" s="69"/>
      <c r="SIQ152" s="69"/>
      <c r="SIR152" s="69"/>
      <c r="SIS152" s="69"/>
      <c r="SIT152" s="69"/>
      <c r="SIU152" s="69"/>
      <c r="SIV152" s="69"/>
      <c r="SIW152" s="64"/>
      <c r="SIX152" s="56"/>
      <c r="SIY152" s="63"/>
      <c r="SIZ152" s="63"/>
      <c r="SJA152" s="68"/>
      <c r="SJB152" s="70"/>
      <c r="SJC152" s="69"/>
      <c r="SJD152" s="69"/>
      <c r="SJE152" s="69"/>
      <c r="SJF152" s="69"/>
      <c r="SJG152" s="69"/>
      <c r="SJH152" s="69"/>
      <c r="SJI152" s="69"/>
      <c r="SJJ152" s="69"/>
      <c r="SJK152" s="69"/>
      <c r="SJL152" s="69"/>
      <c r="SJM152" s="64"/>
      <c r="SJN152" s="56"/>
      <c r="SJO152" s="63"/>
      <c r="SJP152" s="63"/>
      <c r="SJQ152" s="68"/>
      <c r="SJR152" s="70"/>
      <c r="SJS152" s="69"/>
      <c r="SJT152" s="69"/>
      <c r="SJU152" s="69"/>
      <c r="SJV152" s="69"/>
      <c r="SJW152" s="69"/>
      <c r="SJX152" s="69"/>
      <c r="SJY152" s="69"/>
      <c r="SJZ152" s="69"/>
      <c r="SKA152" s="69"/>
      <c r="SKB152" s="69"/>
      <c r="SKC152" s="64"/>
      <c r="SKD152" s="56"/>
      <c r="SKE152" s="63"/>
      <c r="SKF152" s="63"/>
      <c r="SKG152" s="68"/>
      <c r="SKH152" s="70"/>
      <c r="SKI152" s="69"/>
      <c r="SKJ152" s="69"/>
      <c r="SKK152" s="69"/>
      <c r="SKL152" s="69"/>
      <c r="SKM152" s="69"/>
      <c r="SKN152" s="69"/>
      <c r="SKO152" s="69"/>
      <c r="SKP152" s="69"/>
      <c r="SKQ152" s="69"/>
      <c r="SKR152" s="69"/>
      <c r="SKS152" s="64"/>
      <c r="SKT152" s="56"/>
      <c r="SKU152" s="63"/>
      <c r="SKV152" s="63"/>
      <c r="SKW152" s="68"/>
      <c r="SKX152" s="70"/>
      <c r="SKY152" s="69"/>
      <c r="SKZ152" s="69"/>
      <c r="SLA152" s="69"/>
      <c r="SLB152" s="69"/>
      <c r="SLC152" s="69"/>
      <c r="SLD152" s="69"/>
      <c r="SLE152" s="69"/>
      <c r="SLF152" s="69"/>
      <c r="SLG152" s="69"/>
      <c r="SLH152" s="69"/>
      <c r="SLI152" s="64"/>
      <c r="SLJ152" s="56"/>
      <c r="SLK152" s="63"/>
      <c r="SLL152" s="63"/>
      <c r="SLM152" s="68"/>
      <c r="SLN152" s="70"/>
      <c r="SLO152" s="69"/>
      <c r="SLP152" s="69"/>
      <c r="SLQ152" s="69"/>
      <c r="SLR152" s="69"/>
      <c r="SLS152" s="69"/>
      <c r="SLT152" s="69"/>
      <c r="SLU152" s="69"/>
      <c r="SLV152" s="69"/>
      <c r="SLW152" s="69"/>
      <c r="SLX152" s="69"/>
      <c r="SLY152" s="64"/>
      <c r="SLZ152" s="56"/>
      <c r="SMA152" s="63"/>
      <c r="SMB152" s="63"/>
      <c r="SMC152" s="68"/>
      <c r="SMD152" s="70"/>
      <c r="SME152" s="69"/>
      <c r="SMF152" s="69"/>
      <c r="SMG152" s="69"/>
      <c r="SMH152" s="69"/>
      <c r="SMI152" s="69"/>
      <c r="SMJ152" s="69"/>
      <c r="SMK152" s="69"/>
      <c r="SML152" s="69"/>
      <c r="SMM152" s="69"/>
      <c r="SMN152" s="69"/>
      <c r="SMO152" s="64"/>
      <c r="SMP152" s="56"/>
      <c r="SMQ152" s="63"/>
      <c r="SMR152" s="63"/>
      <c r="SMS152" s="68"/>
      <c r="SMT152" s="70"/>
      <c r="SMU152" s="69"/>
      <c r="SMV152" s="69"/>
      <c r="SMW152" s="69"/>
      <c r="SMX152" s="69"/>
      <c r="SMY152" s="69"/>
      <c r="SMZ152" s="69"/>
      <c r="SNA152" s="69"/>
      <c r="SNB152" s="69"/>
      <c r="SNC152" s="69"/>
      <c r="SND152" s="69"/>
      <c r="SNE152" s="64"/>
      <c r="SNF152" s="56"/>
      <c r="SNG152" s="63"/>
      <c r="SNH152" s="63"/>
      <c r="SNI152" s="68"/>
      <c r="SNJ152" s="70"/>
      <c r="SNK152" s="69"/>
      <c r="SNL152" s="69"/>
      <c r="SNM152" s="69"/>
      <c r="SNN152" s="69"/>
      <c r="SNO152" s="69"/>
      <c r="SNP152" s="69"/>
      <c r="SNQ152" s="69"/>
      <c r="SNR152" s="69"/>
      <c r="SNS152" s="69"/>
      <c r="SNT152" s="69"/>
      <c r="SNU152" s="64"/>
      <c r="SNV152" s="56"/>
      <c r="SNW152" s="63"/>
      <c r="SNX152" s="63"/>
      <c r="SNY152" s="68"/>
      <c r="SNZ152" s="70"/>
      <c r="SOA152" s="69"/>
      <c r="SOB152" s="69"/>
      <c r="SOC152" s="69"/>
      <c r="SOD152" s="69"/>
      <c r="SOE152" s="69"/>
      <c r="SOF152" s="69"/>
      <c r="SOG152" s="69"/>
      <c r="SOH152" s="69"/>
      <c r="SOI152" s="69"/>
      <c r="SOJ152" s="69"/>
      <c r="SOK152" s="64"/>
      <c r="SOL152" s="56"/>
      <c r="SOM152" s="63"/>
      <c r="SON152" s="63"/>
      <c r="SOO152" s="68"/>
      <c r="SOP152" s="70"/>
      <c r="SOQ152" s="69"/>
      <c r="SOR152" s="69"/>
      <c r="SOS152" s="69"/>
      <c r="SOT152" s="69"/>
      <c r="SOU152" s="69"/>
      <c r="SOV152" s="69"/>
      <c r="SOW152" s="69"/>
      <c r="SOX152" s="69"/>
      <c r="SOY152" s="69"/>
      <c r="SOZ152" s="69"/>
      <c r="SPA152" s="64"/>
      <c r="SPB152" s="56"/>
      <c r="SPC152" s="63"/>
      <c r="SPD152" s="63"/>
      <c r="SPE152" s="68"/>
      <c r="SPF152" s="70"/>
      <c r="SPG152" s="69"/>
      <c r="SPH152" s="69"/>
      <c r="SPI152" s="69"/>
      <c r="SPJ152" s="69"/>
      <c r="SPK152" s="69"/>
      <c r="SPL152" s="69"/>
      <c r="SPM152" s="69"/>
      <c r="SPN152" s="69"/>
      <c r="SPO152" s="69"/>
      <c r="SPP152" s="69"/>
      <c r="SPQ152" s="64"/>
      <c r="SPR152" s="56"/>
      <c r="SPS152" s="63"/>
      <c r="SPT152" s="63"/>
      <c r="SPU152" s="68"/>
      <c r="SPV152" s="70"/>
      <c r="SPW152" s="69"/>
      <c r="SPX152" s="69"/>
      <c r="SPY152" s="69"/>
      <c r="SPZ152" s="69"/>
      <c r="SQA152" s="69"/>
      <c r="SQB152" s="69"/>
      <c r="SQC152" s="69"/>
      <c r="SQD152" s="69"/>
      <c r="SQE152" s="69"/>
      <c r="SQF152" s="69"/>
      <c r="SQG152" s="64"/>
      <c r="SQH152" s="56"/>
      <c r="SQI152" s="63"/>
      <c r="SQJ152" s="63"/>
      <c r="SQK152" s="68"/>
      <c r="SQL152" s="70"/>
      <c r="SQM152" s="69"/>
      <c r="SQN152" s="69"/>
      <c r="SQO152" s="69"/>
      <c r="SQP152" s="69"/>
      <c r="SQQ152" s="69"/>
      <c r="SQR152" s="69"/>
      <c r="SQS152" s="69"/>
      <c r="SQT152" s="69"/>
      <c r="SQU152" s="69"/>
      <c r="SQV152" s="69"/>
      <c r="SQW152" s="64"/>
      <c r="SQX152" s="56"/>
      <c r="SQY152" s="63"/>
      <c r="SQZ152" s="63"/>
      <c r="SRA152" s="68"/>
      <c r="SRB152" s="70"/>
      <c r="SRC152" s="69"/>
      <c r="SRD152" s="69"/>
      <c r="SRE152" s="69"/>
      <c r="SRF152" s="69"/>
      <c r="SRG152" s="69"/>
      <c r="SRH152" s="69"/>
      <c r="SRI152" s="69"/>
      <c r="SRJ152" s="69"/>
      <c r="SRK152" s="69"/>
      <c r="SRL152" s="69"/>
      <c r="SRM152" s="64"/>
      <c r="SRN152" s="56"/>
      <c r="SRO152" s="63"/>
      <c r="SRP152" s="63"/>
      <c r="SRQ152" s="68"/>
      <c r="SRR152" s="70"/>
      <c r="SRS152" s="69"/>
      <c r="SRT152" s="69"/>
      <c r="SRU152" s="69"/>
      <c r="SRV152" s="69"/>
      <c r="SRW152" s="69"/>
      <c r="SRX152" s="69"/>
      <c r="SRY152" s="69"/>
      <c r="SRZ152" s="69"/>
      <c r="SSA152" s="69"/>
      <c r="SSB152" s="69"/>
      <c r="SSC152" s="64"/>
      <c r="SSD152" s="56"/>
      <c r="SSE152" s="63"/>
      <c r="SSF152" s="63"/>
      <c r="SSG152" s="68"/>
      <c r="SSH152" s="70"/>
      <c r="SSI152" s="69"/>
      <c r="SSJ152" s="69"/>
      <c r="SSK152" s="69"/>
      <c r="SSL152" s="69"/>
      <c r="SSM152" s="69"/>
      <c r="SSN152" s="69"/>
      <c r="SSO152" s="69"/>
      <c r="SSP152" s="69"/>
      <c r="SSQ152" s="69"/>
      <c r="SSR152" s="69"/>
      <c r="SSS152" s="64"/>
      <c r="SST152" s="56"/>
      <c r="SSU152" s="63"/>
      <c r="SSV152" s="63"/>
      <c r="SSW152" s="68"/>
      <c r="SSX152" s="70"/>
      <c r="SSY152" s="69"/>
      <c r="SSZ152" s="69"/>
      <c r="STA152" s="69"/>
      <c r="STB152" s="69"/>
      <c r="STC152" s="69"/>
      <c r="STD152" s="69"/>
      <c r="STE152" s="69"/>
      <c r="STF152" s="69"/>
      <c r="STG152" s="69"/>
      <c r="STH152" s="69"/>
      <c r="STI152" s="64"/>
      <c r="STJ152" s="56"/>
      <c r="STK152" s="63"/>
      <c r="STL152" s="63"/>
      <c r="STM152" s="68"/>
      <c r="STN152" s="70"/>
      <c r="STO152" s="69"/>
      <c r="STP152" s="69"/>
      <c r="STQ152" s="69"/>
      <c r="STR152" s="69"/>
      <c r="STS152" s="69"/>
      <c r="STT152" s="69"/>
      <c r="STU152" s="69"/>
      <c r="STV152" s="69"/>
      <c r="STW152" s="69"/>
      <c r="STX152" s="69"/>
      <c r="STY152" s="64"/>
      <c r="STZ152" s="56"/>
      <c r="SUA152" s="63"/>
      <c r="SUB152" s="63"/>
      <c r="SUC152" s="68"/>
      <c r="SUD152" s="70"/>
      <c r="SUE152" s="69"/>
      <c r="SUF152" s="69"/>
      <c r="SUG152" s="69"/>
      <c r="SUH152" s="69"/>
      <c r="SUI152" s="69"/>
      <c r="SUJ152" s="69"/>
      <c r="SUK152" s="69"/>
      <c r="SUL152" s="69"/>
      <c r="SUM152" s="69"/>
      <c r="SUN152" s="69"/>
      <c r="SUO152" s="64"/>
      <c r="SUP152" s="56"/>
      <c r="SUQ152" s="63"/>
      <c r="SUR152" s="63"/>
      <c r="SUS152" s="68"/>
      <c r="SUT152" s="70"/>
      <c r="SUU152" s="69"/>
      <c r="SUV152" s="69"/>
      <c r="SUW152" s="69"/>
      <c r="SUX152" s="69"/>
      <c r="SUY152" s="69"/>
      <c r="SUZ152" s="69"/>
      <c r="SVA152" s="69"/>
      <c r="SVB152" s="69"/>
      <c r="SVC152" s="69"/>
      <c r="SVD152" s="69"/>
      <c r="SVE152" s="64"/>
      <c r="SVF152" s="56"/>
      <c r="SVG152" s="63"/>
      <c r="SVH152" s="63"/>
      <c r="SVI152" s="68"/>
      <c r="SVJ152" s="70"/>
      <c r="SVK152" s="69"/>
      <c r="SVL152" s="69"/>
      <c r="SVM152" s="69"/>
      <c r="SVN152" s="69"/>
      <c r="SVO152" s="69"/>
      <c r="SVP152" s="69"/>
      <c r="SVQ152" s="69"/>
      <c r="SVR152" s="69"/>
      <c r="SVS152" s="69"/>
      <c r="SVT152" s="69"/>
      <c r="SVU152" s="64"/>
      <c r="SVV152" s="56"/>
      <c r="SVW152" s="63"/>
      <c r="SVX152" s="63"/>
      <c r="SVY152" s="68"/>
      <c r="SVZ152" s="70"/>
      <c r="SWA152" s="69"/>
      <c r="SWB152" s="69"/>
      <c r="SWC152" s="69"/>
      <c r="SWD152" s="69"/>
      <c r="SWE152" s="69"/>
      <c r="SWF152" s="69"/>
      <c r="SWG152" s="69"/>
      <c r="SWH152" s="69"/>
      <c r="SWI152" s="69"/>
      <c r="SWJ152" s="69"/>
      <c r="SWK152" s="64"/>
      <c r="SWL152" s="56"/>
      <c r="SWM152" s="63"/>
      <c r="SWN152" s="63"/>
      <c r="SWO152" s="68"/>
      <c r="SWP152" s="70"/>
      <c r="SWQ152" s="69"/>
      <c r="SWR152" s="69"/>
      <c r="SWS152" s="69"/>
      <c r="SWT152" s="69"/>
      <c r="SWU152" s="69"/>
      <c r="SWV152" s="69"/>
      <c r="SWW152" s="69"/>
      <c r="SWX152" s="69"/>
      <c r="SWY152" s="69"/>
      <c r="SWZ152" s="69"/>
      <c r="SXA152" s="64"/>
      <c r="SXB152" s="56"/>
      <c r="SXC152" s="63"/>
      <c r="SXD152" s="63"/>
      <c r="SXE152" s="68"/>
      <c r="SXF152" s="70"/>
      <c r="SXG152" s="69"/>
      <c r="SXH152" s="69"/>
      <c r="SXI152" s="69"/>
      <c r="SXJ152" s="69"/>
      <c r="SXK152" s="69"/>
      <c r="SXL152" s="69"/>
      <c r="SXM152" s="69"/>
      <c r="SXN152" s="69"/>
      <c r="SXO152" s="69"/>
      <c r="SXP152" s="69"/>
      <c r="SXQ152" s="64"/>
      <c r="SXR152" s="56"/>
      <c r="SXS152" s="63"/>
      <c r="SXT152" s="63"/>
      <c r="SXU152" s="68"/>
      <c r="SXV152" s="70"/>
      <c r="SXW152" s="69"/>
      <c r="SXX152" s="69"/>
      <c r="SXY152" s="69"/>
      <c r="SXZ152" s="69"/>
      <c r="SYA152" s="69"/>
      <c r="SYB152" s="69"/>
      <c r="SYC152" s="69"/>
      <c r="SYD152" s="69"/>
      <c r="SYE152" s="69"/>
      <c r="SYF152" s="69"/>
      <c r="SYG152" s="64"/>
      <c r="SYH152" s="56"/>
      <c r="SYI152" s="63"/>
      <c r="SYJ152" s="63"/>
      <c r="SYK152" s="68"/>
      <c r="SYL152" s="70"/>
      <c r="SYM152" s="69"/>
      <c r="SYN152" s="69"/>
      <c r="SYO152" s="69"/>
      <c r="SYP152" s="69"/>
      <c r="SYQ152" s="69"/>
      <c r="SYR152" s="69"/>
      <c r="SYS152" s="69"/>
      <c r="SYT152" s="69"/>
      <c r="SYU152" s="69"/>
      <c r="SYV152" s="69"/>
      <c r="SYW152" s="64"/>
      <c r="SYX152" s="56"/>
      <c r="SYY152" s="63"/>
      <c r="SYZ152" s="63"/>
      <c r="SZA152" s="68"/>
      <c r="SZB152" s="70"/>
      <c r="SZC152" s="69"/>
      <c r="SZD152" s="69"/>
      <c r="SZE152" s="69"/>
      <c r="SZF152" s="69"/>
      <c r="SZG152" s="69"/>
      <c r="SZH152" s="69"/>
      <c r="SZI152" s="69"/>
      <c r="SZJ152" s="69"/>
      <c r="SZK152" s="69"/>
      <c r="SZL152" s="69"/>
      <c r="SZM152" s="64"/>
      <c r="SZN152" s="56"/>
      <c r="SZO152" s="63"/>
      <c r="SZP152" s="63"/>
      <c r="SZQ152" s="68"/>
      <c r="SZR152" s="70"/>
      <c r="SZS152" s="69"/>
      <c r="SZT152" s="69"/>
      <c r="SZU152" s="69"/>
      <c r="SZV152" s="69"/>
      <c r="SZW152" s="69"/>
      <c r="SZX152" s="69"/>
      <c r="SZY152" s="69"/>
      <c r="SZZ152" s="69"/>
      <c r="TAA152" s="69"/>
      <c r="TAB152" s="69"/>
      <c r="TAC152" s="64"/>
      <c r="TAD152" s="56"/>
      <c r="TAE152" s="63"/>
      <c r="TAF152" s="63"/>
      <c r="TAG152" s="68"/>
      <c r="TAH152" s="70"/>
      <c r="TAI152" s="69"/>
      <c r="TAJ152" s="69"/>
      <c r="TAK152" s="69"/>
      <c r="TAL152" s="69"/>
      <c r="TAM152" s="69"/>
      <c r="TAN152" s="69"/>
      <c r="TAO152" s="69"/>
      <c r="TAP152" s="69"/>
      <c r="TAQ152" s="69"/>
      <c r="TAR152" s="69"/>
      <c r="TAS152" s="64"/>
      <c r="TAT152" s="56"/>
      <c r="TAU152" s="63"/>
      <c r="TAV152" s="63"/>
      <c r="TAW152" s="68"/>
      <c r="TAX152" s="70"/>
      <c r="TAY152" s="69"/>
      <c r="TAZ152" s="69"/>
      <c r="TBA152" s="69"/>
      <c r="TBB152" s="69"/>
      <c r="TBC152" s="69"/>
      <c r="TBD152" s="69"/>
      <c r="TBE152" s="69"/>
      <c r="TBF152" s="69"/>
      <c r="TBG152" s="69"/>
      <c r="TBH152" s="69"/>
      <c r="TBI152" s="64"/>
      <c r="TBJ152" s="56"/>
      <c r="TBK152" s="63"/>
      <c r="TBL152" s="63"/>
      <c r="TBM152" s="68"/>
      <c r="TBN152" s="70"/>
      <c r="TBO152" s="69"/>
      <c r="TBP152" s="69"/>
      <c r="TBQ152" s="69"/>
      <c r="TBR152" s="69"/>
      <c r="TBS152" s="69"/>
      <c r="TBT152" s="69"/>
      <c r="TBU152" s="69"/>
      <c r="TBV152" s="69"/>
      <c r="TBW152" s="69"/>
      <c r="TBX152" s="69"/>
      <c r="TBY152" s="64"/>
      <c r="TBZ152" s="56"/>
      <c r="TCA152" s="63"/>
      <c r="TCB152" s="63"/>
      <c r="TCC152" s="68"/>
      <c r="TCD152" s="70"/>
      <c r="TCE152" s="69"/>
      <c r="TCF152" s="69"/>
      <c r="TCG152" s="69"/>
      <c r="TCH152" s="69"/>
      <c r="TCI152" s="69"/>
      <c r="TCJ152" s="69"/>
      <c r="TCK152" s="69"/>
      <c r="TCL152" s="69"/>
      <c r="TCM152" s="69"/>
      <c r="TCN152" s="69"/>
      <c r="TCO152" s="64"/>
      <c r="TCP152" s="56"/>
      <c r="TCQ152" s="63"/>
      <c r="TCR152" s="63"/>
      <c r="TCS152" s="68"/>
      <c r="TCT152" s="70"/>
      <c r="TCU152" s="69"/>
      <c r="TCV152" s="69"/>
      <c r="TCW152" s="69"/>
      <c r="TCX152" s="69"/>
      <c r="TCY152" s="69"/>
      <c r="TCZ152" s="69"/>
      <c r="TDA152" s="69"/>
      <c r="TDB152" s="69"/>
      <c r="TDC152" s="69"/>
      <c r="TDD152" s="69"/>
      <c r="TDE152" s="64"/>
      <c r="TDF152" s="56"/>
      <c r="TDG152" s="63"/>
      <c r="TDH152" s="63"/>
      <c r="TDI152" s="68"/>
      <c r="TDJ152" s="70"/>
      <c r="TDK152" s="69"/>
      <c r="TDL152" s="69"/>
      <c r="TDM152" s="69"/>
      <c r="TDN152" s="69"/>
      <c r="TDO152" s="69"/>
      <c r="TDP152" s="69"/>
      <c r="TDQ152" s="69"/>
      <c r="TDR152" s="69"/>
      <c r="TDS152" s="69"/>
      <c r="TDT152" s="69"/>
      <c r="TDU152" s="64"/>
      <c r="TDV152" s="56"/>
      <c r="TDW152" s="63"/>
      <c r="TDX152" s="63"/>
      <c r="TDY152" s="68"/>
      <c r="TDZ152" s="70"/>
      <c r="TEA152" s="69"/>
      <c r="TEB152" s="69"/>
      <c r="TEC152" s="69"/>
      <c r="TED152" s="69"/>
      <c r="TEE152" s="69"/>
      <c r="TEF152" s="69"/>
      <c r="TEG152" s="69"/>
      <c r="TEH152" s="69"/>
      <c r="TEI152" s="69"/>
      <c r="TEJ152" s="69"/>
      <c r="TEK152" s="64"/>
      <c r="TEL152" s="56"/>
      <c r="TEM152" s="63"/>
      <c r="TEN152" s="63"/>
      <c r="TEO152" s="68"/>
      <c r="TEP152" s="70"/>
      <c r="TEQ152" s="69"/>
      <c r="TER152" s="69"/>
      <c r="TES152" s="69"/>
      <c r="TET152" s="69"/>
      <c r="TEU152" s="69"/>
      <c r="TEV152" s="69"/>
      <c r="TEW152" s="69"/>
      <c r="TEX152" s="69"/>
      <c r="TEY152" s="69"/>
      <c r="TEZ152" s="69"/>
      <c r="TFA152" s="64"/>
      <c r="TFB152" s="56"/>
      <c r="TFC152" s="63"/>
      <c r="TFD152" s="63"/>
      <c r="TFE152" s="68"/>
      <c r="TFF152" s="70"/>
      <c r="TFG152" s="69"/>
      <c r="TFH152" s="69"/>
      <c r="TFI152" s="69"/>
      <c r="TFJ152" s="69"/>
      <c r="TFK152" s="69"/>
      <c r="TFL152" s="69"/>
      <c r="TFM152" s="69"/>
      <c r="TFN152" s="69"/>
      <c r="TFO152" s="69"/>
      <c r="TFP152" s="69"/>
      <c r="TFQ152" s="64"/>
      <c r="TFR152" s="56"/>
      <c r="TFS152" s="63"/>
      <c r="TFT152" s="63"/>
      <c r="TFU152" s="68"/>
      <c r="TFV152" s="70"/>
      <c r="TFW152" s="69"/>
      <c r="TFX152" s="69"/>
      <c r="TFY152" s="69"/>
      <c r="TFZ152" s="69"/>
      <c r="TGA152" s="69"/>
      <c r="TGB152" s="69"/>
      <c r="TGC152" s="69"/>
      <c r="TGD152" s="69"/>
      <c r="TGE152" s="69"/>
      <c r="TGF152" s="69"/>
      <c r="TGG152" s="64"/>
      <c r="TGH152" s="56"/>
      <c r="TGI152" s="63"/>
      <c r="TGJ152" s="63"/>
      <c r="TGK152" s="68"/>
      <c r="TGL152" s="70"/>
      <c r="TGM152" s="69"/>
      <c r="TGN152" s="69"/>
      <c r="TGO152" s="69"/>
      <c r="TGP152" s="69"/>
      <c r="TGQ152" s="69"/>
      <c r="TGR152" s="69"/>
      <c r="TGS152" s="69"/>
      <c r="TGT152" s="69"/>
      <c r="TGU152" s="69"/>
      <c r="TGV152" s="69"/>
      <c r="TGW152" s="64"/>
      <c r="TGX152" s="56"/>
      <c r="TGY152" s="63"/>
      <c r="TGZ152" s="63"/>
      <c r="THA152" s="68"/>
      <c r="THB152" s="70"/>
      <c r="THC152" s="69"/>
      <c r="THD152" s="69"/>
      <c r="THE152" s="69"/>
      <c r="THF152" s="69"/>
      <c r="THG152" s="69"/>
      <c r="THH152" s="69"/>
      <c r="THI152" s="69"/>
      <c r="THJ152" s="69"/>
      <c r="THK152" s="69"/>
      <c r="THL152" s="69"/>
      <c r="THM152" s="64"/>
      <c r="THN152" s="56"/>
      <c r="THO152" s="63"/>
      <c r="THP152" s="63"/>
      <c r="THQ152" s="68"/>
      <c r="THR152" s="70"/>
      <c r="THS152" s="69"/>
      <c r="THT152" s="69"/>
      <c r="THU152" s="69"/>
      <c r="THV152" s="69"/>
      <c r="THW152" s="69"/>
      <c r="THX152" s="69"/>
      <c r="THY152" s="69"/>
      <c r="THZ152" s="69"/>
      <c r="TIA152" s="69"/>
      <c r="TIB152" s="69"/>
      <c r="TIC152" s="64"/>
      <c r="TID152" s="56"/>
      <c r="TIE152" s="63"/>
      <c r="TIF152" s="63"/>
      <c r="TIG152" s="68"/>
      <c r="TIH152" s="70"/>
      <c r="TII152" s="69"/>
      <c r="TIJ152" s="69"/>
      <c r="TIK152" s="69"/>
      <c r="TIL152" s="69"/>
      <c r="TIM152" s="69"/>
      <c r="TIN152" s="69"/>
      <c r="TIO152" s="69"/>
      <c r="TIP152" s="69"/>
      <c r="TIQ152" s="69"/>
      <c r="TIR152" s="69"/>
      <c r="TIS152" s="64"/>
      <c r="TIT152" s="56"/>
      <c r="TIU152" s="63"/>
      <c r="TIV152" s="63"/>
      <c r="TIW152" s="68"/>
      <c r="TIX152" s="70"/>
      <c r="TIY152" s="69"/>
      <c r="TIZ152" s="69"/>
      <c r="TJA152" s="69"/>
      <c r="TJB152" s="69"/>
      <c r="TJC152" s="69"/>
      <c r="TJD152" s="69"/>
      <c r="TJE152" s="69"/>
      <c r="TJF152" s="69"/>
      <c r="TJG152" s="69"/>
      <c r="TJH152" s="69"/>
      <c r="TJI152" s="64"/>
      <c r="TJJ152" s="56"/>
      <c r="TJK152" s="63"/>
      <c r="TJL152" s="63"/>
      <c r="TJM152" s="68"/>
      <c r="TJN152" s="70"/>
      <c r="TJO152" s="69"/>
      <c r="TJP152" s="69"/>
      <c r="TJQ152" s="69"/>
      <c r="TJR152" s="69"/>
      <c r="TJS152" s="69"/>
      <c r="TJT152" s="69"/>
      <c r="TJU152" s="69"/>
      <c r="TJV152" s="69"/>
      <c r="TJW152" s="69"/>
      <c r="TJX152" s="69"/>
      <c r="TJY152" s="64"/>
      <c r="TJZ152" s="56"/>
      <c r="TKA152" s="63"/>
      <c r="TKB152" s="63"/>
      <c r="TKC152" s="68"/>
      <c r="TKD152" s="70"/>
      <c r="TKE152" s="69"/>
      <c r="TKF152" s="69"/>
      <c r="TKG152" s="69"/>
      <c r="TKH152" s="69"/>
      <c r="TKI152" s="69"/>
      <c r="TKJ152" s="69"/>
      <c r="TKK152" s="69"/>
      <c r="TKL152" s="69"/>
      <c r="TKM152" s="69"/>
      <c r="TKN152" s="69"/>
      <c r="TKO152" s="64"/>
      <c r="TKP152" s="56"/>
      <c r="TKQ152" s="63"/>
      <c r="TKR152" s="63"/>
      <c r="TKS152" s="68"/>
      <c r="TKT152" s="70"/>
      <c r="TKU152" s="69"/>
      <c r="TKV152" s="69"/>
      <c r="TKW152" s="69"/>
      <c r="TKX152" s="69"/>
      <c r="TKY152" s="69"/>
      <c r="TKZ152" s="69"/>
      <c r="TLA152" s="69"/>
      <c r="TLB152" s="69"/>
      <c r="TLC152" s="69"/>
      <c r="TLD152" s="69"/>
      <c r="TLE152" s="64"/>
      <c r="TLF152" s="56"/>
      <c r="TLG152" s="63"/>
      <c r="TLH152" s="63"/>
      <c r="TLI152" s="68"/>
      <c r="TLJ152" s="70"/>
      <c r="TLK152" s="69"/>
      <c r="TLL152" s="69"/>
      <c r="TLM152" s="69"/>
      <c r="TLN152" s="69"/>
      <c r="TLO152" s="69"/>
      <c r="TLP152" s="69"/>
      <c r="TLQ152" s="69"/>
      <c r="TLR152" s="69"/>
      <c r="TLS152" s="69"/>
      <c r="TLT152" s="69"/>
      <c r="TLU152" s="64"/>
      <c r="TLV152" s="56"/>
      <c r="TLW152" s="63"/>
      <c r="TLX152" s="63"/>
      <c r="TLY152" s="68"/>
      <c r="TLZ152" s="70"/>
      <c r="TMA152" s="69"/>
      <c r="TMB152" s="69"/>
      <c r="TMC152" s="69"/>
      <c r="TMD152" s="69"/>
      <c r="TME152" s="69"/>
      <c r="TMF152" s="69"/>
      <c r="TMG152" s="69"/>
      <c r="TMH152" s="69"/>
      <c r="TMI152" s="69"/>
      <c r="TMJ152" s="69"/>
      <c r="TMK152" s="64"/>
      <c r="TML152" s="56"/>
      <c r="TMM152" s="63"/>
      <c r="TMN152" s="63"/>
      <c r="TMO152" s="68"/>
      <c r="TMP152" s="70"/>
      <c r="TMQ152" s="69"/>
      <c r="TMR152" s="69"/>
      <c r="TMS152" s="69"/>
      <c r="TMT152" s="69"/>
      <c r="TMU152" s="69"/>
      <c r="TMV152" s="69"/>
      <c r="TMW152" s="69"/>
      <c r="TMX152" s="69"/>
      <c r="TMY152" s="69"/>
      <c r="TMZ152" s="69"/>
      <c r="TNA152" s="64"/>
      <c r="TNB152" s="56"/>
      <c r="TNC152" s="63"/>
      <c r="TND152" s="63"/>
      <c r="TNE152" s="68"/>
      <c r="TNF152" s="70"/>
      <c r="TNG152" s="69"/>
      <c r="TNH152" s="69"/>
      <c r="TNI152" s="69"/>
      <c r="TNJ152" s="69"/>
      <c r="TNK152" s="69"/>
      <c r="TNL152" s="69"/>
      <c r="TNM152" s="69"/>
      <c r="TNN152" s="69"/>
      <c r="TNO152" s="69"/>
      <c r="TNP152" s="69"/>
      <c r="TNQ152" s="64"/>
      <c r="TNR152" s="56"/>
      <c r="TNS152" s="63"/>
      <c r="TNT152" s="63"/>
      <c r="TNU152" s="68"/>
      <c r="TNV152" s="70"/>
      <c r="TNW152" s="69"/>
      <c r="TNX152" s="69"/>
      <c r="TNY152" s="69"/>
      <c r="TNZ152" s="69"/>
      <c r="TOA152" s="69"/>
      <c r="TOB152" s="69"/>
      <c r="TOC152" s="69"/>
      <c r="TOD152" s="69"/>
      <c r="TOE152" s="69"/>
      <c r="TOF152" s="69"/>
      <c r="TOG152" s="64"/>
      <c r="TOH152" s="56"/>
      <c r="TOI152" s="63"/>
      <c r="TOJ152" s="63"/>
      <c r="TOK152" s="68"/>
      <c r="TOL152" s="70"/>
      <c r="TOM152" s="69"/>
      <c r="TON152" s="69"/>
      <c r="TOO152" s="69"/>
      <c r="TOP152" s="69"/>
      <c r="TOQ152" s="69"/>
      <c r="TOR152" s="69"/>
      <c r="TOS152" s="69"/>
      <c r="TOT152" s="69"/>
      <c r="TOU152" s="69"/>
      <c r="TOV152" s="69"/>
      <c r="TOW152" s="64"/>
      <c r="TOX152" s="56"/>
      <c r="TOY152" s="63"/>
      <c r="TOZ152" s="63"/>
      <c r="TPA152" s="68"/>
      <c r="TPB152" s="70"/>
      <c r="TPC152" s="69"/>
      <c r="TPD152" s="69"/>
      <c r="TPE152" s="69"/>
      <c r="TPF152" s="69"/>
      <c r="TPG152" s="69"/>
      <c r="TPH152" s="69"/>
      <c r="TPI152" s="69"/>
      <c r="TPJ152" s="69"/>
      <c r="TPK152" s="69"/>
      <c r="TPL152" s="69"/>
      <c r="TPM152" s="64"/>
      <c r="TPN152" s="56"/>
      <c r="TPO152" s="63"/>
      <c r="TPP152" s="63"/>
      <c r="TPQ152" s="68"/>
      <c r="TPR152" s="70"/>
      <c r="TPS152" s="69"/>
      <c r="TPT152" s="69"/>
      <c r="TPU152" s="69"/>
      <c r="TPV152" s="69"/>
      <c r="TPW152" s="69"/>
      <c r="TPX152" s="69"/>
      <c r="TPY152" s="69"/>
      <c r="TPZ152" s="69"/>
      <c r="TQA152" s="69"/>
      <c r="TQB152" s="69"/>
      <c r="TQC152" s="64"/>
      <c r="TQD152" s="56"/>
      <c r="TQE152" s="63"/>
      <c r="TQF152" s="63"/>
      <c r="TQG152" s="68"/>
      <c r="TQH152" s="70"/>
      <c r="TQI152" s="69"/>
      <c r="TQJ152" s="69"/>
      <c r="TQK152" s="69"/>
      <c r="TQL152" s="69"/>
      <c r="TQM152" s="69"/>
      <c r="TQN152" s="69"/>
      <c r="TQO152" s="69"/>
      <c r="TQP152" s="69"/>
      <c r="TQQ152" s="69"/>
      <c r="TQR152" s="69"/>
      <c r="TQS152" s="64"/>
      <c r="TQT152" s="56"/>
      <c r="TQU152" s="63"/>
      <c r="TQV152" s="63"/>
      <c r="TQW152" s="68"/>
      <c r="TQX152" s="70"/>
      <c r="TQY152" s="69"/>
      <c r="TQZ152" s="69"/>
      <c r="TRA152" s="69"/>
      <c r="TRB152" s="69"/>
      <c r="TRC152" s="69"/>
      <c r="TRD152" s="69"/>
      <c r="TRE152" s="69"/>
      <c r="TRF152" s="69"/>
      <c r="TRG152" s="69"/>
      <c r="TRH152" s="69"/>
      <c r="TRI152" s="64"/>
      <c r="TRJ152" s="56"/>
      <c r="TRK152" s="63"/>
      <c r="TRL152" s="63"/>
      <c r="TRM152" s="68"/>
      <c r="TRN152" s="70"/>
      <c r="TRO152" s="69"/>
      <c r="TRP152" s="69"/>
      <c r="TRQ152" s="69"/>
      <c r="TRR152" s="69"/>
      <c r="TRS152" s="69"/>
      <c r="TRT152" s="69"/>
      <c r="TRU152" s="69"/>
      <c r="TRV152" s="69"/>
      <c r="TRW152" s="69"/>
      <c r="TRX152" s="69"/>
      <c r="TRY152" s="64"/>
      <c r="TRZ152" s="56"/>
      <c r="TSA152" s="63"/>
      <c r="TSB152" s="63"/>
      <c r="TSC152" s="68"/>
      <c r="TSD152" s="70"/>
      <c r="TSE152" s="69"/>
      <c r="TSF152" s="69"/>
      <c r="TSG152" s="69"/>
      <c r="TSH152" s="69"/>
      <c r="TSI152" s="69"/>
      <c r="TSJ152" s="69"/>
      <c r="TSK152" s="69"/>
      <c r="TSL152" s="69"/>
      <c r="TSM152" s="69"/>
      <c r="TSN152" s="69"/>
      <c r="TSO152" s="64"/>
      <c r="TSP152" s="56"/>
      <c r="TSQ152" s="63"/>
      <c r="TSR152" s="63"/>
      <c r="TSS152" s="68"/>
      <c r="TST152" s="70"/>
      <c r="TSU152" s="69"/>
      <c r="TSV152" s="69"/>
      <c r="TSW152" s="69"/>
      <c r="TSX152" s="69"/>
      <c r="TSY152" s="69"/>
      <c r="TSZ152" s="69"/>
      <c r="TTA152" s="69"/>
      <c r="TTB152" s="69"/>
      <c r="TTC152" s="69"/>
      <c r="TTD152" s="69"/>
      <c r="TTE152" s="64"/>
      <c r="TTF152" s="56"/>
      <c r="TTG152" s="63"/>
      <c r="TTH152" s="63"/>
      <c r="TTI152" s="68"/>
      <c r="TTJ152" s="70"/>
      <c r="TTK152" s="69"/>
      <c r="TTL152" s="69"/>
      <c r="TTM152" s="69"/>
      <c r="TTN152" s="69"/>
      <c r="TTO152" s="69"/>
      <c r="TTP152" s="69"/>
      <c r="TTQ152" s="69"/>
      <c r="TTR152" s="69"/>
      <c r="TTS152" s="69"/>
      <c r="TTT152" s="69"/>
      <c r="TTU152" s="64"/>
      <c r="TTV152" s="56"/>
      <c r="TTW152" s="63"/>
      <c r="TTX152" s="63"/>
      <c r="TTY152" s="68"/>
      <c r="TTZ152" s="70"/>
      <c r="TUA152" s="69"/>
      <c r="TUB152" s="69"/>
      <c r="TUC152" s="69"/>
      <c r="TUD152" s="69"/>
      <c r="TUE152" s="69"/>
      <c r="TUF152" s="69"/>
      <c r="TUG152" s="69"/>
      <c r="TUH152" s="69"/>
      <c r="TUI152" s="69"/>
      <c r="TUJ152" s="69"/>
      <c r="TUK152" s="64"/>
      <c r="TUL152" s="56"/>
      <c r="TUM152" s="63"/>
      <c r="TUN152" s="63"/>
      <c r="TUO152" s="68"/>
      <c r="TUP152" s="70"/>
      <c r="TUQ152" s="69"/>
      <c r="TUR152" s="69"/>
      <c r="TUS152" s="69"/>
      <c r="TUT152" s="69"/>
      <c r="TUU152" s="69"/>
      <c r="TUV152" s="69"/>
      <c r="TUW152" s="69"/>
      <c r="TUX152" s="69"/>
      <c r="TUY152" s="69"/>
      <c r="TUZ152" s="69"/>
      <c r="TVA152" s="64"/>
      <c r="TVB152" s="56"/>
      <c r="TVC152" s="63"/>
      <c r="TVD152" s="63"/>
      <c r="TVE152" s="68"/>
      <c r="TVF152" s="70"/>
      <c r="TVG152" s="69"/>
      <c r="TVH152" s="69"/>
      <c r="TVI152" s="69"/>
      <c r="TVJ152" s="69"/>
      <c r="TVK152" s="69"/>
      <c r="TVL152" s="69"/>
      <c r="TVM152" s="69"/>
      <c r="TVN152" s="69"/>
      <c r="TVO152" s="69"/>
      <c r="TVP152" s="69"/>
      <c r="TVQ152" s="64"/>
      <c r="TVR152" s="56"/>
      <c r="TVS152" s="63"/>
      <c r="TVT152" s="63"/>
      <c r="TVU152" s="68"/>
      <c r="TVV152" s="70"/>
      <c r="TVW152" s="69"/>
      <c r="TVX152" s="69"/>
      <c r="TVY152" s="69"/>
      <c r="TVZ152" s="69"/>
      <c r="TWA152" s="69"/>
      <c r="TWB152" s="69"/>
      <c r="TWC152" s="69"/>
      <c r="TWD152" s="69"/>
      <c r="TWE152" s="69"/>
      <c r="TWF152" s="69"/>
      <c r="TWG152" s="64"/>
      <c r="TWH152" s="56"/>
      <c r="TWI152" s="63"/>
      <c r="TWJ152" s="63"/>
      <c r="TWK152" s="68"/>
      <c r="TWL152" s="70"/>
      <c r="TWM152" s="69"/>
      <c r="TWN152" s="69"/>
      <c r="TWO152" s="69"/>
      <c r="TWP152" s="69"/>
      <c r="TWQ152" s="69"/>
      <c r="TWR152" s="69"/>
      <c r="TWS152" s="69"/>
      <c r="TWT152" s="69"/>
      <c r="TWU152" s="69"/>
      <c r="TWV152" s="69"/>
      <c r="TWW152" s="64"/>
      <c r="TWX152" s="56"/>
      <c r="TWY152" s="63"/>
      <c r="TWZ152" s="63"/>
      <c r="TXA152" s="68"/>
      <c r="TXB152" s="70"/>
      <c r="TXC152" s="69"/>
      <c r="TXD152" s="69"/>
      <c r="TXE152" s="69"/>
      <c r="TXF152" s="69"/>
      <c r="TXG152" s="69"/>
      <c r="TXH152" s="69"/>
      <c r="TXI152" s="69"/>
      <c r="TXJ152" s="69"/>
      <c r="TXK152" s="69"/>
      <c r="TXL152" s="69"/>
      <c r="TXM152" s="64"/>
      <c r="TXN152" s="56"/>
      <c r="TXO152" s="63"/>
      <c r="TXP152" s="63"/>
      <c r="TXQ152" s="68"/>
      <c r="TXR152" s="70"/>
      <c r="TXS152" s="69"/>
      <c r="TXT152" s="69"/>
      <c r="TXU152" s="69"/>
      <c r="TXV152" s="69"/>
      <c r="TXW152" s="69"/>
      <c r="TXX152" s="69"/>
      <c r="TXY152" s="69"/>
      <c r="TXZ152" s="69"/>
      <c r="TYA152" s="69"/>
      <c r="TYB152" s="69"/>
      <c r="TYC152" s="64"/>
      <c r="TYD152" s="56"/>
      <c r="TYE152" s="63"/>
      <c r="TYF152" s="63"/>
      <c r="TYG152" s="68"/>
      <c r="TYH152" s="70"/>
      <c r="TYI152" s="69"/>
      <c r="TYJ152" s="69"/>
      <c r="TYK152" s="69"/>
      <c r="TYL152" s="69"/>
      <c r="TYM152" s="69"/>
      <c r="TYN152" s="69"/>
      <c r="TYO152" s="69"/>
      <c r="TYP152" s="69"/>
      <c r="TYQ152" s="69"/>
      <c r="TYR152" s="69"/>
      <c r="TYS152" s="64"/>
      <c r="TYT152" s="56"/>
      <c r="TYU152" s="63"/>
      <c r="TYV152" s="63"/>
      <c r="TYW152" s="68"/>
      <c r="TYX152" s="70"/>
      <c r="TYY152" s="69"/>
      <c r="TYZ152" s="69"/>
      <c r="TZA152" s="69"/>
      <c r="TZB152" s="69"/>
      <c r="TZC152" s="69"/>
      <c r="TZD152" s="69"/>
      <c r="TZE152" s="69"/>
      <c r="TZF152" s="69"/>
      <c r="TZG152" s="69"/>
      <c r="TZH152" s="69"/>
      <c r="TZI152" s="64"/>
      <c r="TZJ152" s="56"/>
      <c r="TZK152" s="63"/>
      <c r="TZL152" s="63"/>
      <c r="TZM152" s="68"/>
      <c r="TZN152" s="70"/>
      <c r="TZO152" s="69"/>
      <c r="TZP152" s="69"/>
      <c r="TZQ152" s="69"/>
      <c r="TZR152" s="69"/>
      <c r="TZS152" s="69"/>
      <c r="TZT152" s="69"/>
      <c r="TZU152" s="69"/>
      <c r="TZV152" s="69"/>
      <c r="TZW152" s="69"/>
      <c r="TZX152" s="69"/>
      <c r="TZY152" s="64"/>
      <c r="TZZ152" s="56"/>
      <c r="UAA152" s="63"/>
      <c r="UAB152" s="63"/>
      <c r="UAC152" s="68"/>
      <c r="UAD152" s="70"/>
      <c r="UAE152" s="69"/>
      <c r="UAF152" s="69"/>
      <c r="UAG152" s="69"/>
      <c r="UAH152" s="69"/>
      <c r="UAI152" s="69"/>
      <c r="UAJ152" s="69"/>
      <c r="UAK152" s="69"/>
      <c r="UAL152" s="69"/>
      <c r="UAM152" s="69"/>
      <c r="UAN152" s="69"/>
      <c r="UAO152" s="64"/>
      <c r="UAP152" s="56"/>
      <c r="UAQ152" s="63"/>
      <c r="UAR152" s="63"/>
      <c r="UAS152" s="68"/>
      <c r="UAT152" s="70"/>
      <c r="UAU152" s="69"/>
      <c r="UAV152" s="69"/>
      <c r="UAW152" s="69"/>
      <c r="UAX152" s="69"/>
      <c r="UAY152" s="69"/>
      <c r="UAZ152" s="69"/>
      <c r="UBA152" s="69"/>
      <c r="UBB152" s="69"/>
      <c r="UBC152" s="69"/>
      <c r="UBD152" s="69"/>
      <c r="UBE152" s="64"/>
      <c r="UBF152" s="56"/>
      <c r="UBG152" s="63"/>
      <c r="UBH152" s="63"/>
      <c r="UBI152" s="68"/>
      <c r="UBJ152" s="70"/>
      <c r="UBK152" s="69"/>
      <c r="UBL152" s="69"/>
      <c r="UBM152" s="69"/>
      <c r="UBN152" s="69"/>
      <c r="UBO152" s="69"/>
      <c r="UBP152" s="69"/>
      <c r="UBQ152" s="69"/>
      <c r="UBR152" s="69"/>
      <c r="UBS152" s="69"/>
      <c r="UBT152" s="69"/>
      <c r="UBU152" s="64"/>
      <c r="UBV152" s="56"/>
      <c r="UBW152" s="63"/>
      <c r="UBX152" s="63"/>
      <c r="UBY152" s="68"/>
      <c r="UBZ152" s="70"/>
      <c r="UCA152" s="69"/>
      <c r="UCB152" s="69"/>
      <c r="UCC152" s="69"/>
      <c r="UCD152" s="69"/>
      <c r="UCE152" s="69"/>
      <c r="UCF152" s="69"/>
      <c r="UCG152" s="69"/>
      <c r="UCH152" s="69"/>
      <c r="UCI152" s="69"/>
      <c r="UCJ152" s="69"/>
      <c r="UCK152" s="64"/>
      <c r="UCL152" s="56"/>
      <c r="UCM152" s="63"/>
      <c r="UCN152" s="63"/>
      <c r="UCO152" s="68"/>
      <c r="UCP152" s="70"/>
      <c r="UCQ152" s="69"/>
      <c r="UCR152" s="69"/>
      <c r="UCS152" s="69"/>
      <c r="UCT152" s="69"/>
      <c r="UCU152" s="69"/>
      <c r="UCV152" s="69"/>
      <c r="UCW152" s="69"/>
      <c r="UCX152" s="69"/>
      <c r="UCY152" s="69"/>
      <c r="UCZ152" s="69"/>
      <c r="UDA152" s="64"/>
      <c r="UDB152" s="56"/>
      <c r="UDC152" s="63"/>
      <c r="UDD152" s="63"/>
      <c r="UDE152" s="68"/>
      <c r="UDF152" s="70"/>
      <c r="UDG152" s="69"/>
      <c r="UDH152" s="69"/>
      <c r="UDI152" s="69"/>
      <c r="UDJ152" s="69"/>
      <c r="UDK152" s="69"/>
      <c r="UDL152" s="69"/>
      <c r="UDM152" s="69"/>
      <c r="UDN152" s="69"/>
      <c r="UDO152" s="69"/>
      <c r="UDP152" s="69"/>
      <c r="UDQ152" s="64"/>
      <c r="UDR152" s="56"/>
      <c r="UDS152" s="63"/>
      <c r="UDT152" s="63"/>
      <c r="UDU152" s="68"/>
      <c r="UDV152" s="70"/>
      <c r="UDW152" s="69"/>
      <c r="UDX152" s="69"/>
      <c r="UDY152" s="69"/>
      <c r="UDZ152" s="69"/>
      <c r="UEA152" s="69"/>
      <c r="UEB152" s="69"/>
      <c r="UEC152" s="69"/>
      <c r="UED152" s="69"/>
      <c r="UEE152" s="69"/>
      <c r="UEF152" s="69"/>
      <c r="UEG152" s="64"/>
      <c r="UEH152" s="56"/>
      <c r="UEI152" s="63"/>
      <c r="UEJ152" s="63"/>
      <c r="UEK152" s="68"/>
      <c r="UEL152" s="70"/>
      <c r="UEM152" s="69"/>
      <c r="UEN152" s="69"/>
      <c r="UEO152" s="69"/>
      <c r="UEP152" s="69"/>
      <c r="UEQ152" s="69"/>
      <c r="UER152" s="69"/>
      <c r="UES152" s="69"/>
      <c r="UET152" s="69"/>
      <c r="UEU152" s="69"/>
      <c r="UEV152" s="69"/>
      <c r="UEW152" s="64"/>
      <c r="UEX152" s="56"/>
      <c r="UEY152" s="63"/>
      <c r="UEZ152" s="63"/>
      <c r="UFA152" s="68"/>
      <c r="UFB152" s="70"/>
      <c r="UFC152" s="69"/>
      <c r="UFD152" s="69"/>
      <c r="UFE152" s="69"/>
      <c r="UFF152" s="69"/>
      <c r="UFG152" s="69"/>
      <c r="UFH152" s="69"/>
      <c r="UFI152" s="69"/>
      <c r="UFJ152" s="69"/>
      <c r="UFK152" s="69"/>
      <c r="UFL152" s="69"/>
      <c r="UFM152" s="64"/>
      <c r="UFN152" s="56"/>
      <c r="UFO152" s="63"/>
      <c r="UFP152" s="63"/>
      <c r="UFQ152" s="68"/>
      <c r="UFR152" s="70"/>
      <c r="UFS152" s="69"/>
      <c r="UFT152" s="69"/>
      <c r="UFU152" s="69"/>
      <c r="UFV152" s="69"/>
      <c r="UFW152" s="69"/>
      <c r="UFX152" s="69"/>
      <c r="UFY152" s="69"/>
      <c r="UFZ152" s="69"/>
      <c r="UGA152" s="69"/>
      <c r="UGB152" s="69"/>
      <c r="UGC152" s="64"/>
      <c r="UGD152" s="56"/>
      <c r="UGE152" s="63"/>
      <c r="UGF152" s="63"/>
      <c r="UGG152" s="68"/>
      <c r="UGH152" s="70"/>
      <c r="UGI152" s="69"/>
      <c r="UGJ152" s="69"/>
      <c r="UGK152" s="69"/>
      <c r="UGL152" s="69"/>
      <c r="UGM152" s="69"/>
      <c r="UGN152" s="69"/>
      <c r="UGO152" s="69"/>
      <c r="UGP152" s="69"/>
      <c r="UGQ152" s="69"/>
      <c r="UGR152" s="69"/>
      <c r="UGS152" s="64"/>
      <c r="UGT152" s="56"/>
      <c r="UGU152" s="63"/>
      <c r="UGV152" s="63"/>
      <c r="UGW152" s="68"/>
      <c r="UGX152" s="70"/>
      <c r="UGY152" s="69"/>
      <c r="UGZ152" s="69"/>
      <c r="UHA152" s="69"/>
      <c r="UHB152" s="69"/>
      <c r="UHC152" s="69"/>
      <c r="UHD152" s="69"/>
      <c r="UHE152" s="69"/>
      <c r="UHF152" s="69"/>
      <c r="UHG152" s="69"/>
      <c r="UHH152" s="69"/>
      <c r="UHI152" s="64"/>
      <c r="UHJ152" s="56"/>
      <c r="UHK152" s="63"/>
      <c r="UHL152" s="63"/>
      <c r="UHM152" s="68"/>
      <c r="UHN152" s="70"/>
      <c r="UHO152" s="69"/>
      <c r="UHP152" s="69"/>
      <c r="UHQ152" s="69"/>
      <c r="UHR152" s="69"/>
      <c r="UHS152" s="69"/>
      <c r="UHT152" s="69"/>
      <c r="UHU152" s="69"/>
      <c r="UHV152" s="69"/>
      <c r="UHW152" s="69"/>
      <c r="UHX152" s="69"/>
      <c r="UHY152" s="64"/>
      <c r="UHZ152" s="56"/>
      <c r="UIA152" s="63"/>
      <c r="UIB152" s="63"/>
      <c r="UIC152" s="68"/>
      <c r="UID152" s="70"/>
      <c r="UIE152" s="69"/>
      <c r="UIF152" s="69"/>
      <c r="UIG152" s="69"/>
      <c r="UIH152" s="69"/>
      <c r="UII152" s="69"/>
      <c r="UIJ152" s="69"/>
      <c r="UIK152" s="69"/>
      <c r="UIL152" s="69"/>
      <c r="UIM152" s="69"/>
      <c r="UIN152" s="69"/>
      <c r="UIO152" s="64"/>
      <c r="UIP152" s="56"/>
      <c r="UIQ152" s="63"/>
      <c r="UIR152" s="63"/>
      <c r="UIS152" s="68"/>
      <c r="UIT152" s="70"/>
      <c r="UIU152" s="69"/>
      <c r="UIV152" s="69"/>
      <c r="UIW152" s="69"/>
      <c r="UIX152" s="69"/>
      <c r="UIY152" s="69"/>
      <c r="UIZ152" s="69"/>
      <c r="UJA152" s="69"/>
      <c r="UJB152" s="69"/>
      <c r="UJC152" s="69"/>
      <c r="UJD152" s="69"/>
      <c r="UJE152" s="64"/>
      <c r="UJF152" s="56"/>
      <c r="UJG152" s="63"/>
      <c r="UJH152" s="63"/>
      <c r="UJI152" s="68"/>
      <c r="UJJ152" s="70"/>
      <c r="UJK152" s="69"/>
      <c r="UJL152" s="69"/>
      <c r="UJM152" s="69"/>
      <c r="UJN152" s="69"/>
      <c r="UJO152" s="69"/>
      <c r="UJP152" s="69"/>
      <c r="UJQ152" s="69"/>
      <c r="UJR152" s="69"/>
      <c r="UJS152" s="69"/>
      <c r="UJT152" s="69"/>
      <c r="UJU152" s="64"/>
      <c r="UJV152" s="56"/>
      <c r="UJW152" s="63"/>
      <c r="UJX152" s="63"/>
      <c r="UJY152" s="68"/>
      <c r="UJZ152" s="70"/>
      <c r="UKA152" s="69"/>
      <c r="UKB152" s="69"/>
      <c r="UKC152" s="69"/>
      <c r="UKD152" s="69"/>
      <c r="UKE152" s="69"/>
      <c r="UKF152" s="69"/>
      <c r="UKG152" s="69"/>
      <c r="UKH152" s="69"/>
      <c r="UKI152" s="69"/>
      <c r="UKJ152" s="69"/>
      <c r="UKK152" s="64"/>
      <c r="UKL152" s="56"/>
      <c r="UKM152" s="63"/>
      <c r="UKN152" s="63"/>
      <c r="UKO152" s="68"/>
      <c r="UKP152" s="70"/>
      <c r="UKQ152" s="69"/>
      <c r="UKR152" s="69"/>
      <c r="UKS152" s="69"/>
      <c r="UKT152" s="69"/>
      <c r="UKU152" s="69"/>
      <c r="UKV152" s="69"/>
      <c r="UKW152" s="69"/>
      <c r="UKX152" s="69"/>
      <c r="UKY152" s="69"/>
      <c r="UKZ152" s="69"/>
      <c r="ULA152" s="64"/>
      <c r="ULB152" s="56"/>
      <c r="ULC152" s="63"/>
      <c r="ULD152" s="63"/>
      <c r="ULE152" s="68"/>
      <c r="ULF152" s="70"/>
      <c r="ULG152" s="69"/>
      <c r="ULH152" s="69"/>
      <c r="ULI152" s="69"/>
      <c r="ULJ152" s="69"/>
      <c r="ULK152" s="69"/>
      <c r="ULL152" s="69"/>
      <c r="ULM152" s="69"/>
      <c r="ULN152" s="69"/>
      <c r="ULO152" s="69"/>
      <c r="ULP152" s="69"/>
      <c r="ULQ152" s="64"/>
      <c r="ULR152" s="56"/>
      <c r="ULS152" s="63"/>
      <c r="ULT152" s="63"/>
      <c r="ULU152" s="68"/>
      <c r="ULV152" s="70"/>
      <c r="ULW152" s="69"/>
      <c r="ULX152" s="69"/>
      <c r="ULY152" s="69"/>
      <c r="ULZ152" s="69"/>
      <c r="UMA152" s="69"/>
      <c r="UMB152" s="69"/>
      <c r="UMC152" s="69"/>
      <c r="UMD152" s="69"/>
      <c r="UME152" s="69"/>
      <c r="UMF152" s="69"/>
      <c r="UMG152" s="64"/>
      <c r="UMH152" s="56"/>
      <c r="UMI152" s="63"/>
      <c r="UMJ152" s="63"/>
      <c r="UMK152" s="68"/>
      <c r="UML152" s="70"/>
      <c r="UMM152" s="69"/>
      <c r="UMN152" s="69"/>
      <c r="UMO152" s="69"/>
      <c r="UMP152" s="69"/>
      <c r="UMQ152" s="69"/>
      <c r="UMR152" s="69"/>
      <c r="UMS152" s="69"/>
      <c r="UMT152" s="69"/>
      <c r="UMU152" s="69"/>
      <c r="UMV152" s="69"/>
      <c r="UMW152" s="64"/>
      <c r="UMX152" s="56"/>
      <c r="UMY152" s="63"/>
      <c r="UMZ152" s="63"/>
      <c r="UNA152" s="68"/>
      <c r="UNB152" s="70"/>
      <c r="UNC152" s="69"/>
      <c r="UND152" s="69"/>
      <c r="UNE152" s="69"/>
      <c r="UNF152" s="69"/>
      <c r="UNG152" s="69"/>
      <c r="UNH152" s="69"/>
      <c r="UNI152" s="69"/>
      <c r="UNJ152" s="69"/>
      <c r="UNK152" s="69"/>
      <c r="UNL152" s="69"/>
      <c r="UNM152" s="64"/>
      <c r="UNN152" s="56"/>
      <c r="UNO152" s="63"/>
      <c r="UNP152" s="63"/>
      <c r="UNQ152" s="68"/>
      <c r="UNR152" s="70"/>
      <c r="UNS152" s="69"/>
      <c r="UNT152" s="69"/>
      <c r="UNU152" s="69"/>
      <c r="UNV152" s="69"/>
      <c r="UNW152" s="69"/>
      <c r="UNX152" s="69"/>
      <c r="UNY152" s="69"/>
      <c r="UNZ152" s="69"/>
      <c r="UOA152" s="69"/>
      <c r="UOB152" s="69"/>
      <c r="UOC152" s="64"/>
      <c r="UOD152" s="56"/>
      <c r="UOE152" s="63"/>
      <c r="UOF152" s="63"/>
      <c r="UOG152" s="68"/>
      <c r="UOH152" s="70"/>
      <c r="UOI152" s="69"/>
      <c r="UOJ152" s="69"/>
      <c r="UOK152" s="69"/>
      <c r="UOL152" s="69"/>
      <c r="UOM152" s="69"/>
      <c r="UON152" s="69"/>
      <c r="UOO152" s="69"/>
      <c r="UOP152" s="69"/>
      <c r="UOQ152" s="69"/>
      <c r="UOR152" s="69"/>
      <c r="UOS152" s="64"/>
      <c r="UOT152" s="56"/>
      <c r="UOU152" s="63"/>
      <c r="UOV152" s="63"/>
      <c r="UOW152" s="68"/>
      <c r="UOX152" s="70"/>
      <c r="UOY152" s="69"/>
      <c r="UOZ152" s="69"/>
      <c r="UPA152" s="69"/>
      <c r="UPB152" s="69"/>
      <c r="UPC152" s="69"/>
      <c r="UPD152" s="69"/>
      <c r="UPE152" s="69"/>
      <c r="UPF152" s="69"/>
      <c r="UPG152" s="69"/>
      <c r="UPH152" s="69"/>
      <c r="UPI152" s="64"/>
      <c r="UPJ152" s="56"/>
      <c r="UPK152" s="63"/>
      <c r="UPL152" s="63"/>
      <c r="UPM152" s="68"/>
      <c r="UPN152" s="70"/>
      <c r="UPO152" s="69"/>
      <c r="UPP152" s="69"/>
      <c r="UPQ152" s="69"/>
      <c r="UPR152" s="69"/>
      <c r="UPS152" s="69"/>
      <c r="UPT152" s="69"/>
      <c r="UPU152" s="69"/>
      <c r="UPV152" s="69"/>
      <c r="UPW152" s="69"/>
      <c r="UPX152" s="69"/>
      <c r="UPY152" s="64"/>
      <c r="UPZ152" s="56"/>
      <c r="UQA152" s="63"/>
      <c r="UQB152" s="63"/>
      <c r="UQC152" s="68"/>
      <c r="UQD152" s="70"/>
      <c r="UQE152" s="69"/>
      <c r="UQF152" s="69"/>
      <c r="UQG152" s="69"/>
      <c r="UQH152" s="69"/>
      <c r="UQI152" s="69"/>
      <c r="UQJ152" s="69"/>
      <c r="UQK152" s="69"/>
      <c r="UQL152" s="69"/>
      <c r="UQM152" s="69"/>
      <c r="UQN152" s="69"/>
      <c r="UQO152" s="64"/>
      <c r="UQP152" s="56"/>
      <c r="UQQ152" s="63"/>
      <c r="UQR152" s="63"/>
      <c r="UQS152" s="68"/>
      <c r="UQT152" s="70"/>
      <c r="UQU152" s="69"/>
      <c r="UQV152" s="69"/>
      <c r="UQW152" s="69"/>
      <c r="UQX152" s="69"/>
      <c r="UQY152" s="69"/>
      <c r="UQZ152" s="69"/>
      <c r="URA152" s="69"/>
      <c r="URB152" s="69"/>
      <c r="URC152" s="69"/>
      <c r="URD152" s="69"/>
      <c r="URE152" s="64"/>
      <c r="URF152" s="56"/>
      <c r="URG152" s="63"/>
      <c r="URH152" s="63"/>
      <c r="URI152" s="68"/>
      <c r="URJ152" s="70"/>
      <c r="URK152" s="69"/>
      <c r="URL152" s="69"/>
      <c r="URM152" s="69"/>
      <c r="URN152" s="69"/>
      <c r="URO152" s="69"/>
      <c r="URP152" s="69"/>
      <c r="URQ152" s="69"/>
      <c r="URR152" s="69"/>
      <c r="URS152" s="69"/>
      <c r="URT152" s="69"/>
      <c r="URU152" s="64"/>
      <c r="URV152" s="56"/>
      <c r="URW152" s="63"/>
      <c r="URX152" s="63"/>
      <c r="URY152" s="68"/>
      <c r="URZ152" s="70"/>
      <c r="USA152" s="69"/>
      <c r="USB152" s="69"/>
      <c r="USC152" s="69"/>
      <c r="USD152" s="69"/>
      <c r="USE152" s="69"/>
      <c r="USF152" s="69"/>
      <c r="USG152" s="69"/>
      <c r="USH152" s="69"/>
      <c r="USI152" s="69"/>
      <c r="USJ152" s="69"/>
      <c r="USK152" s="64"/>
      <c r="USL152" s="56"/>
      <c r="USM152" s="63"/>
      <c r="USN152" s="63"/>
      <c r="USO152" s="68"/>
      <c r="USP152" s="70"/>
      <c r="USQ152" s="69"/>
      <c r="USR152" s="69"/>
      <c r="USS152" s="69"/>
      <c r="UST152" s="69"/>
      <c r="USU152" s="69"/>
      <c r="USV152" s="69"/>
      <c r="USW152" s="69"/>
      <c r="USX152" s="69"/>
      <c r="USY152" s="69"/>
      <c r="USZ152" s="69"/>
      <c r="UTA152" s="64"/>
      <c r="UTB152" s="56"/>
      <c r="UTC152" s="63"/>
      <c r="UTD152" s="63"/>
      <c r="UTE152" s="68"/>
      <c r="UTF152" s="70"/>
      <c r="UTG152" s="69"/>
      <c r="UTH152" s="69"/>
      <c r="UTI152" s="69"/>
      <c r="UTJ152" s="69"/>
      <c r="UTK152" s="69"/>
      <c r="UTL152" s="69"/>
      <c r="UTM152" s="69"/>
      <c r="UTN152" s="69"/>
      <c r="UTO152" s="69"/>
      <c r="UTP152" s="69"/>
      <c r="UTQ152" s="64"/>
      <c r="UTR152" s="56"/>
      <c r="UTS152" s="63"/>
      <c r="UTT152" s="63"/>
      <c r="UTU152" s="68"/>
      <c r="UTV152" s="70"/>
      <c r="UTW152" s="69"/>
      <c r="UTX152" s="69"/>
      <c r="UTY152" s="69"/>
      <c r="UTZ152" s="69"/>
      <c r="UUA152" s="69"/>
      <c r="UUB152" s="69"/>
      <c r="UUC152" s="69"/>
      <c r="UUD152" s="69"/>
      <c r="UUE152" s="69"/>
      <c r="UUF152" s="69"/>
      <c r="UUG152" s="64"/>
      <c r="UUH152" s="56"/>
      <c r="UUI152" s="63"/>
      <c r="UUJ152" s="63"/>
      <c r="UUK152" s="68"/>
      <c r="UUL152" s="70"/>
      <c r="UUM152" s="69"/>
      <c r="UUN152" s="69"/>
      <c r="UUO152" s="69"/>
      <c r="UUP152" s="69"/>
      <c r="UUQ152" s="69"/>
      <c r="UUR152" s="69"/>
      <c r="UUS152" s="69"/>
      <c r="UUT152" s="69"/>
      <c r="UUU152" s="69"/>
      <c r="UUV152" s="69"/>
      <c r="UUW152" s="64"/>
      <c r="UUX152" s="56"/>
      <c r="UUY152" s="63"/>
      <c r="UUZ152" s="63"/>
      <c r="UVA152" s="68"/>
      <c r="UVB152" s="70"/>
      <c r="UVC152" s="69"/>
      <c r="UVD152" s="69"/>
      <c r="UVE152" s="69"/>
      <c r="UVF152" s="69"/>
      <c r="UVG152" s="69"/>
      <c r="UVH152" s="69"/>
      <c r="UVI152" s="69"/>
      <c r="UVJ152" s="69"/>
      <c r="UVK152" s="69"/>
      <c r="UVL152" s="69"/>
      <c r="UVM152" s="64"/>
      <c r="UVN152" s="56"/>
      <c r="UVO152" s="63"/>
      <c r="UVP152" s="63"/>
      <c r="UVQ152" s="68"/>
      <c r="UVR152" s="70"/>
      <c r="UVS152" s="69"/>
      <c r="UVT152" s="69"/>
      <c r="UVU152" s="69"/>
      <c r="UVV152" s="69"/>
      <c r="UVW152" s="69"/>
      <c r="UVX152" s="69"/>
      <c r="UVY152" s="69"/>
      <c r="UVZ152" s="69"/>
      <c r="UWA152" s="69"/>
      <c r="UWB152" s="69"/>
      <c r="UWC152" s="64"/>
      <c r="UWD152" s="56"/>
      <c r="UWE152" s="63"/>
      <c r="UWF152" s="63"/>
      <c r="UWG152" s="68"/>
      <c r="UWH152" s="70"/>
      <c r="UWI152" s="69"/>
      <c r="UWJ152" s="69"/>
      <c r="UWK152" s="69"/>
      <c r="UWL152" s="69"/>
      <c r="UWM152" s="69"/>
      <c r="UWN152" s="69"/>
      <c r="UWO152" s="69"/>
      <c r="UWP152" s="69"/>
      <c r="UWQ152" s="69"/>
      <c r="UWR152" s="69"/>
      <c r="UWS152" s="64"/>
      <c r="UWT152" s="56"/>
      <c r="UWU152" s="63"/>
      <c r="UWV152" s="63"/>
      <c r="UWW152" s="68"/>
      <c r="UWX152" s="70"/>
      <c r="UWY152" s="69"/>
      <c r="UWZ152" s="69"/>
      <c r="UXA152" s="69"/>
      <c r="UXB152" s="69"/>
      <c r="UXC152" s="69"/>
      <c r="UXD152" s="69"/>
      <c r="UXE152" s="69"/>
      <c r="UXF152" s="69"/>
      <c r="UXG152" s="69"/>
      <c r="UXH152" s="69"/>
      <c r="UXI152" s="64"/>
      <c r="UXJ152" s="56"/>
      <c r="UXK152" s="63"/>
      <c r="UXL152" s="63"/>
      <c r="UXM152" s="68"/>
      <c r="UXN152" s="70"/>
      <c r="UXO152" s="69"/>
      <c r="UXP152" s="69"/>
      <c r="UXQ152" s="69"/>
      <c r="UXR152" s="69"/>
      <c r="UXS152" s="69"/>
      <c r="UXT152" s="69"/>
      <c r="UXU152" s="69"/>
      <c r="UXV152" s="69"/>
      <c r="UXW152" s="69"/>
      <c r="UXX152" s="69"/>
      <c r="UXY152" s="64"/>
      <c r="UXZ152" s="56"/>
      <c r="UYA152" s="63"/>
      <c r="UYB152" s="63"/>
      <c r="UYC152" s="68"/>
      <c r="UYD152" s="70"/>
      <c r="UYE152" s="69"/>
      <c r="UYF152" s="69"/>
      <c r="UYG152" s="69"/>
      <c r="UYH152" s="69"/>
      <c r="UYI152" s="69"/>
      <c r="UYJ152" s="69"/>
      <c r="UYK152" s="69"/>
      <c r="UYL152" s="69"/>
      <c r="UYM152" s="69"/>
      <c r="UYN152" s="69"/>
      <c r="UYO152" s="64"/>
      <c r="UYP152" s="56"/>
      <c r="UYQ152" s="63"/>
      <c r="UYR152" s="63"/>
      <c r="UYS152" s="68"/>
      <c r="UYT152" s="70"/>
      <c r="UYU152" s="69"/>
      <c r="UYV152" s="69"/>
      <c r="UYW152" s="69"/>
      <c r="UYX152" s="69"/>
      <c r="UYY152" s="69"/>
      <c r="UYZ152" s="69"/>
      <c r="UZA152" s="69"/>
      <c r="UZB152" s="69"/>
      <c r="UZC152" s="69"/>
      <c r="UZD152" s="69"/>
      <c r="UZE152" s="64"/>
      <c r="UZF152" s="56"/>
      <c r="UZG152" s="63"/>
      <c r="UZH152" s="63"/>
      <c r="UZI152" s="68"/>
      <c r="UZJ152" s="70"/>
      <c r="UZK152" s="69"/>
      <c r="UZL152" s="69"/>
      <c r="UZM152" s="69"/>
      <c r="UZN152" s="69"/>
      <c r="UZO152" s="69"/>
      <c r="UZP152" s="69"/>
      <c r="UZQ152" s="69"/>
      <c r="UZR152" s="69"/>
      <c r="UZS152" s="69"/>
      <c r="UZT152" s="69"/>
      <c r="UZU152" s="64"/>
      <c r="UZV152" s="56"/>
      <c r="UZW152" s="63"/>
      <c r="UZX152" s="63"/>
      <c r="UZY152" s="68"/>
      <c r="UZZ152" s="70"/>
      <c r="VAA152" s="69"/>
      <c r="VAB152" s="69"/>
      <c r="VAC152" s="69"/>
      <c r="VAD152" s="69"/>
      <c r="VAE152" s="69"/>
      <c r="VAF152" s="69"/>
      <c r="VAG152" s="69"/>
      <c r="VAH152" s="69"/>
      <c r="VAI152" s="69"/>
      <c r="VAJ152" s="69"/>
      <c r="VAK152" s="64"/>
      <c r="VAL152" s="56"/>
      <c r="VAM152" s="63"/>
      <c r="VAN152" s="63"/>
      <c r="VAO152" s="68"/>
      <c r="VAP152" s="70"/>
      <c r="VAQ152" s="69"/>
      <c r="VAR152" s="69"/>
      <c r="VAS152" s="69"/>
      <c r="VAT152" s="69"/>
      <c r="VAU152" s="69"/>
      <c r="VAV152" s="69"/>
      <c r="VAW152" s="69"/>
      <c r="VAX152" s="69"/>
      <c r="VAY152" s="69"/>
      <c r="VAZ152" s="69"/>
      <c r="VBA152" s="64"/>
      <c r="VBB152" s="56"/>
      <c r="VBC152" s="63"/>
      <c r="VBD152" s="63"/>
      <c r="VBE152" s="68"/>
      <c r="VBF152" s="70"/>
      <c r="VBG152" s="69"/>
      <c r="VBH152" s="69"/>
      <c r="VBI152" s="69"/>
      <c r="VBJ152" s="69"/>
      <c r="VBK152" s="69"/>
      <c r="VBL152" s="69"/>
      <c r="VBM152" s="69"/>
      <c r="VBN152" s="69"/>
      <c r="VBO152" s="69"/>
      <c r="VBP152" s="69"/>
      <c r="VBQ152" s="64"/>
      <c r="VBR152" s="56"/>
      <c r="VBS152" s="63"/>
      <c r="VBT152" s="63"/>
      <c r="VBU152" s="68"/>
      <c r="VBV152" s="70"/>
      <c r="VBW152" s="69"/>
      <c r="VBX152" s="69"/>
      <c r="VBY152" s="69"/>
      <c r="VBZ152" s="69"/>
      <c r="VCA152" s="69"/>
      <c r="VCB152" s="69"/>
      <c r="VCC152" s="69"/>
      <c r="VCD152" s="69"/>
      <c r="VCE152" s="69"/>
      <c r="VCF152" s="69"/>
      <c r="VCG152" s="64"/>
      <c r="VCH152" s="56"/>
      <c r="VCI152" s="63"/>
      <c r="VCJ152" s="63"/>
      <c r="VCK152" s="68"/>
      <c r="VCL152" s="70"/>
      <c r="VCM152" s="69"/>
      <c r="VCN152" s="69"/>
      <c r="VCO152" s="69"/>
      <c r="VCP152" s="69"/>
      <c r="VCQ152" s="69"/>
      <c r="VCR152" s="69"/>
      <c r="VCS152" s="69"/>
      <c r="VCT152" s="69"/>
      <c r="VCU152" s="69"/>
      <c r="VCV152" s="69"/>
      <c r="VCW152" s="64"/>
      <c r="VCX152" s="56"/>
      <c r="VCY152" s="63"/>
      <c r="VCZ152" s="63"/>
      <c r="VDA152" s="68"/>
      <c r="VDB152" s="70"/>
      <c r="VDC152" s="69"/>
      <c r="VDD152" s="69"/>
      <c r="VDE152" s="69"/>
      <c r="VDF152" s="69"/>
      <c r="VDG152" s="69"/>
      <c r="VDH152" s="69"/>
      <c r="VDI152" s="69"/>
      <c r="VDJ152" s="69"/>
      <c r="VDK152" s="69"/>
      <c r="VDL152" s="69"/>
      <c r="VDM152" s="64"/>
      <c r="VDN152" s="56"/>
      <c r="VDO152" s="63"/>
      <c r="VDP152" s="63"/>
      <c r="VDQ152" s="68"/>
      <c r="VDR152" s="70"/>
      <c r="VDS152" s="69"/>
      <c r="VDT152" s="69"/>
      <c r="VDU152" s="69"/>
      <c r="VDV152" s="69"/>
      <c r="VDW152" s="69"/>
      <c r="VDX152" s="69"/>
      <c r="VDY152" s="69"/>
      <c r="VDZ152" s="69"/>
      <c r="VEA152" s="69"/>
      <c r="VEB152" s="69"/>
      <c r="VEC152" s="64"/>
      <c r="VED152" s="56"/>
      <c r="VEE152" s="63"/>
      <c r="VEF152" s="63"/>
      <c r="VEG152" s="68"/>
      <c r="VEH152" s="70"/>
      <c r="VEI152" s="69"/>
      <c r="VEJ152" s="69"/>
      <c r="VEK152" s="69"/>
      <c r="VEL152" s="69"/>
      <c r="VEM152" s="69"/>
      <c r="VEN152" s="69"/>
      <c r="VEO152" s="69"/>
      <c r="VEP152" s="69"/>
      <c r="VEQ152" s="69"/>
      <c r="VER152" s="69"/>
      <c r="VES152" s="64"/>
      <c r="VET152" s="56"/>
      <c r="VEU152" s="63"/>
      <c r="VEV152" s="63"/>
      <c r="VEW152" s="68"/>
      <c r="VEX152" s="70"/>
      <c r="VEY152" s="69"/>
      <c r="VEZ152" s="69"/>
      <c r="VFA152" s="69"/>
      <c r="VFB152" s="69"/>
      <c r="VFC152" s="69"/>
      <c r="VFD152" s="69"/>
      <c r="VFE152" s="69"/>
      <c r="VFF152" s="69"/>
      <c r="VFG152" s="69"/>
      <c r="VFH152" s="69"/>
      <c r="VFI152" s="64"/>
      <c r="VFJ152" s="56"/>
      <c r="VFK152" s="63"/>
      <c r="VFL152" s="63"/>
      <c r="VFM152" s="68"/>
      <c r="VFN152" s="70"/>
      <c r="VFO152" s="69"/>
      <c r="VFP152" s="69"/>
      <c r="VFQ152" s="69"/>
      <c r="VFR152" s="69"/>
      <c r="VFS152" s="69"/>
      <c r="VFT152" s="69"/>
      <c r="VFU152" s="69"/>
      <c r="VFV152" s="69"/>
      <c r="VFW152" s="69"/>
      <c r="VFX152" s="69"/>
      <c r="VFY152" s="64"/>
      <c r="VFZ152" s="56"/>
      <c r="VGA152" s="63"/>
      <c r="VGB152" s="63"/>
      <c r="VGC152" s="68"/>
      <c r="VGD152" s="70"/>
      <c r="VGE152" s="69"/>
      <c r="VGF152" s="69"/>
      <c r="VGG152" s="69"/>
      <c r="VGH152" s="69"/>
      <c r="VGI152" s="69"/>
      <c r="VGJ152" s="69"/>
      <c r="VGK152" s="69"/>
      <c r="VGL152" s="69"/>
      <c r="VGM152" s="69"/>
      <c r="VGN152" s="69"/>
      <c r="VGO152" s="64"/>
      <c r="VGP152" s="56"/>
      <c r="VGQ152" s="63"/>
      <c r="VGR152" s="63"/>
      <c r="VGS152" s="68"/>
      <c r="VGT152" s="70"/>
      <c r="VGU152" s="69"/>
      <c r="VGV152" s="69"/>
      <c r="VGW152" s="69"/>
      <c r="VGX152" s="69"/>
      <c r="VGY152" s="69"/>
      <c r="VGZ152" s="69"/>
      <c r="VHA152" s="69"/>
      <c r="VHB152" s="69"/>
      <c r="VHC152" s="69"/>
      <c r="VHD152" s="69"/>
      <c r="VHE152" s="64"/>
      <c r="VHF152" s="56"/>
      <c r="VHG152" s="63"/>
      <c r="VHH152" s="63"/>
      <c r="VHI152" s="68"/>
      <c r="VHJ152" s="70"/>
      <c r="VHK152" s="69"/>
      <c r="VHL152" s="69"/>
      <c r="VHM152" s="69"/>
      <c r="VHN152" s="69"/>
      <c r="VHO152" s="69"/>
      <c r="VHP152" s="69"/>
      <c r="VHQ152" s="69"/>
      <c r="VHR152" s="69"/>
      <c r="VHS152" s="69"/>
      <c r="VHT152" s="69"/>
      <c r="VHU152" s="64"/>
      <c r="VHV152" s="56"/>
      <c r="VHW152" s="63"/>
      <c r="VHX152" s="63"/>
      <c r="VHY152" s="68"/>
      <c r="VHZ152" s="70"/>
      <c r="VIA152" s="69"/>
      <c r="VIB152" s="69"/>
      <c r="VIC152" s="69"/>
      <c r="VID152" s="69"/>
      <c r="VIE152" s="69"/>
      <c r="VIF152" s="69"/>
      <c r="VIG152" s="69"/>
      <c r="VIH152" s="69"/>
      <c r="VII152" s="69"/>
      <c r="VIJ152" s="69"/>
      <c r="VIK152" s="64"/>
      <c r="VIL152" s="56"/>
      <c r="VIM152" s="63"/>
      <c r="VIN152" s="63"/>
      <c r="VIO152" s="68"/>
      <c r="VIP152" s="70"/>
      <c r="VIQ152" s="69"/>
      <c r="VIR152" s="69"/>
      <c r="VIS152" s="69"/>
      <c r="VIT152" s="69"/>
      <c r="VIU152" s="69"/>
      <c r="VIV152" s="69"/>
      <c r="VIW152" s="69"/>
      <c r="VIX152" s="69"/>
      <c r="VIY152" s="69"/>
      <c r="VIZ152" s="69"/>
      <c r="VJA152" s="64"/>
      <c r="VJB152" s="56"/>
      <c r="VJC152" s="63"/>
      <c r="VJD152" s="63"/>
      <c r="VJE152" s="68"/>
      <c r="VJF152" s="70"/>
      <c r="VJG152" s="69"/>
      <c r="VJH152" s="69"/>
      <c r="VJI152" s="69"/>
      <c r="VJJ152" s="69"/>
      <c r="VJK152" s="69"/>
      <c r="VJL152" s="69"/>
      <c r="VJM152" s="69"/>
      <c r="VJN152" s="69"/>
      <c r="VJO152" s="69"/>
      <c r="VJP152" s="69"/>
      <c r="VJQ152" s="64"/>
      <c r="VJR152" s="56"/>
      <c r="VJS152" s="63"/>
      <c r="VJT152" s="63"/>
      <c r="VJU152" s="68"/>
      <c r="VJV152" s="70"/>
      <c r="VJW152" s="69"/>
      <c r="VJX152" s="69"/>
      <c r="VJY152" s="69"/>
      <c r="VJZ152" s="69"/>
      <c r="VKA152" s="69"/>
      <c r="VKB152" s="69"/>
      <c r="VKC152" s="69"/>
      <c r="VKD152" s="69"/>
      <c r="VKE152" s="69"/>
      <c r="VKF152" s="69"/>
      <c r="VKG152" s="64"/>
      <c r="VKH152" s="56"/>
      <c r="VKI152" s="63"/>
      <c r="VKJ152" s="63"/>
      <c r="VKK152" s="68"/>
      <c r="VKL152" s="70"/>
      <c r="VKM152" s="69"/>
      <c r="VKN152" s="69"/>
      <c r="VKO152" s="69"/>
      <c r="VKP152" s="69"/>
      <c r="VKQ152" s="69"/>
      <c r="VKR152" s="69"/>
      <c r="VKS152" s="69"/>
      <c r="VKT152" s="69"/>
      <c r="VKU152" s="69"/>
      <c r="VKV152" s="69"/>
      <c r="VKW152" s="64"/>
      <c r="VKX152" s="56"/>
      <c r="VKY152" s="63"/>
      <c r="VKZ152" s="63"/>
      <c r="VLA152" s="68"/>
      <c r="VLB152" s="70"/>
      <c r="VLC152" s="69"/>
      <c r="VLD152" s="69"/>
      <c r="VLE152" s="69"/>
      <c r="VLF152" s="69"/>
      <c r="VLG152" s="69"/>
      <c r="VLH152" s="69"/>
      <c r="VLI152" s="69"/>
      <c r="VLJ152" s="69"/>
      <c r="VLK152" s="69"/>
      <c r="VLL152" s="69"/>
      <c r="VLM152" s="64"/>
      <c r="VLN152" s="56"/>
      <c r="VLO152" s="63"/>
      <c r="VLP152" s="63"/>
      <c r="VLQ152" s="68"/>
      <c r="VLR152" s="70"/>
      <c r="VLS152" s="69"/>
      <c r="VLT152" s="69"/>
      <c r="VLU152" s="69"/>
      <c r="VLV152" s="69"/>
      <c r="VLW152" s="69"/>
      <c r="VLX152" s="69"/>
      <c r="VLY152" s="69"/>
      <c r="VLZ152" s="69"/>
      <c r="VMA152" s="69"/>
      <c r="VMB152" s="69"/>
      <c r="VMC152" s="64"/>
      <c r="VMD152" s="56"/>
      <c r="VME152" s="63"/>
      <c r="VMF152" s="63"/>
      <c r="VMG152" s="68"/>
      <c r="VMH152" s="70"/>
      <c r="VMI152" s="69"/>
      <c r="VMJ152" s="69"/>
      <c r="VMK152" s="69"/>
      <c r="VML152" s="69"/>
      <c r="VMM152" s="69"/>
      <c r="VMN152" s="69"/>
      <c r="VMO152" s="69"/>
      <c r="VMP152" s="69"/>
      <c r="VMQ152" s="69"/>
      <c r="VMR152" s="69"/>
      <c r="VMS152" s="64"/>
      <c r="VMT152" s="56"/>
      <c r="VMU152" s="63"/>
      <c r="VMV152" s="63"/>
      <c r="VMW152" s="68"/>
      <c r="VMX152" s="70"/>
      <c r="VMY152" s="69"/>
      <c r="VMZ152" s="69"/>
      <c r="VNA152" s="69"/>
      <c r="VNB152" s="69"/>
      <c r="VNC152" s="69"/>
      <c r="VND152" s="69"/>
      <c r="VNE152" s="69"/>
      <c r="VNF152" s="69"/>
      <c r="VNG152" s="69"/>
      <c r="VNH152" s="69"/>
      <c r="VNI152" s="64"/>
      <c r="VNJ152" s="56"/>
      <c r="VNK152" s="63"/>
      <c r="VNL152" s="63"/>
      <c r="VNM152" s="68"/>
      <c r="VNN152" s="70"/>
      <c r="VNO152" s="69"/>
      <c r="VNP152" s="69"/>
      <c r="VNQ152" s="69"/>
      <c r="VNR152" s="69"/>
      <c r="VNS152" s="69"/>
      <c r="VNT152" s="69"/>
      <c r="VNU152" s="69"/>
      <c r="VNV152" s="69"/>
      <c r="VNW152" s="69"/>
      <c r="VNX152" s="69"/>
      <c r="VNY152" s="64"/>
      <c r="VNZ152" s="56"/>
      <c r="VOA152" s="63"/>
      <c r="VOB152" s="63"/>
      <c r="VOC152" s="68"/>
      <c r="VOD152" s="70"/>
      <c r="VOE152" s="69"/>
      <c r="VOF152" s="69"/>
      <c r="VOG152" s="69"/>
      <c r="VOH152" s="69"/>
      <c r="VOI152" s="69"/>
      <c r="VOJ152" s="69"/>
      <c r="VOK152" s="69"/>
      <c r="VOL152" s="69"/>
      <c r="VOM152" s="69"/>
      <c r="VON152" s="69"/>
      <c r="VOO152" s="64"/>
      <c r="VOP152" s="56"/>
      <c r="VOQ152" s="63"/>
      <c r="VOR152" s="63"/>
      <c r="VOS152" s="68"/>
      <c r="VOT152" s="70"/>
      <c r="VOU152" s="69"/>
      <c r="VOV152" s="69"/>
      <c r="VOW152" s="69"/>
      <c r="VOX152" s="69"/>
      <c r="VOY152" s="69"/>
      <c r="VOZ152" s="69"/>
      <c r="VPA152" s="69"/>
      <c r="VPB152" s="69"/>
      <c r="VPC152" s="69"/>
      <c r="VPD152" s="69"/>
      <c r="VPE152" s="64"/>
      <c r="VPF152" s="56"/>
      <c r="VPG152" s="63"/>
      <c r="VPH152" s="63"/>
      <c r="VPI152" s="68"/>
      <c r="VPJ152" s="70"/>
      <c r="VPK152" s="69"/>
      <c r="VPL152" s="69"/>
      <c r="VPM152" s="69"/>
      <c r="VPN152" s="69"/>
      <c r="VPO152" s="69"/>
      <c r="VPP152" s="69"/>
      <c r="VPQ152" s="69"/>
      <c r="VPR152" s="69"/>
      <c r="VPS152" s="69"/>
      <c r="VPT152" s="69"/>
      <c r="VPU152" s="64"/>
      <c r="VPV152" s="56"/>
      <c r="VPW152" s="63"/>
      <c r="VPX152" s="63"/>
      <c r="VPY152" s="68"/>
      <c r="VPZ152" s="70"/>
      <c r="VQA152" s="69"/>
      <c r="VQB152" s="69"/>
      <c r="VQC152" s="69"/>
      <c r="VQD152" s="69"/>
      <c r="VQE152" s="69"/>
      <c r="VQF152" s="69"/>
      <c r="VQG152" s="69"/>
      <c r="VQH152" s="69"/>
      <c r="VQI152" s="69"/>
      <c r="VQJ152" s="69"/>
      <c r="VQK152" s="64"/>
      <c r="VQL152" s="56"/>
      <c r="VQM152" s="63"/>
      <c r="VQN152" s="63"/>
      <c r="VQO152" s="68"/>
      <c r="VQP152" s="70"/>
      <c r="VQQ152" s="69"/>
      <c r="VQR152" s="69"/>
      <c r="VQS152" s="69"/>
      <c r="VQT152" s="69"/>
      <c r="VQU152" s="69"/>
      <c r="VQV152" s="69"/>
      <c r="VQW152" s="69"/>
      <c r="VQX152" s="69"/>
      <c r="VQY152" s="69"/>
      <c r="VQZ152" s="69"/>
      <c r="VRA152" s="64"/>
      <c r="VRB152" s="56"/>
      <c r="VRC152" s="63"/>
      <c r="VRD152" s="63"/>
      <c r="VRE152" s="68"/>
      <c r="VRF152" s="70"/>
      <c r="VRG152" s="69"/>
      <c r="VRH152" s="69"/>
      <c r="VRI152" s="69"/>
      <c r="VRJ152" s="69"/>
      <c r="VRK152" s="69"/>
      <c r="VRL152" s="69"/>
      <c r="VRM152" s="69"/>
      <c r="VRN152" s="69"/>
      <c r="VRO152" s="69"/>
      <c r="VRP152" s="69"/>
      <c r="VRQ152" s="64"/>
      <c r="VRR152" s="56"/>
      <c r="VRS152" s="63"/>
      <c r="VRT152" s="63"/>
      <c r="VRU152" s="68"/>
      <c r="VRV152" s="70"/>
      <c r="VRW152" s="69"/>
      <c r="VRX152" s="69"/>
      <c r="VRY152" s="69"/>
      <c r="VRZ152" s="69"/>
      <c r="VSA152" s="69"/>
      <c r="VSB152" s="69"/>
      <c r="VSC152" s="69"/>
      <c r="VSD152" s="69"/>
      <c r="VSE152" s="69"/>
      <c r="VSF152" s="69"/>
      <c r="VSG152" s="64"/>
      <c r="VSH152" s="56"/>
      <c r="VSI152" s="63"/>
      <c r="VSJ152" s="63"/>
      <c r="VSK152" s="68"/>
      <c r="VSL152" s="70"/>
      <c r="VSM152" s="69"/>
      <c r="VSN152" s="69"/>
      <c r="VSO152" s="69"/>
      <c r="VSP152" s="69"/>
      <c r="VSQ152" s="69"/>
      <c r="VSR152" s="69"/>
      <c r="VSS152" s="69"/>
      <c r="VST152" s="69"/>
      <c r="VSU152" s="69"/>
      <c r="VSV152" s="69"/>
      <c r="VSW152" s="64"/>
      <c r="VSX152" s="56"/>
      <c r="VSY152" s="63"/>
      <c r="VSZ152" s="63"/>
      <c r="VTA152" s="68"/>
      <c r="VTB152" s="70"/>
      <c r="VTC152" s="69"/>
      <c r="VTD152" s="69"/>
      <c r="VTE152" s="69"/>
      <c r="VTF152" s="69"/>
      <c r="VTG152" s="69"/>
      <c r="VTH152" s="69"/>
      <c r="VTI152" s="69"/>
      <c r="VTJ152" s="69"/>
      <c r="VTK152" s="69"/>
      <c r="VTL152" s="69"/>
      <c r="VTM152" s="64"/>
      <c r="VTN152" s="56"/>
      <c r="VTO152" s="63"/>
      <c r="VTP152" s="63"/>
      <c r="VTQ152" s="68"/>
      <c r="VTR152" s="70"/>
      <c r="VTS152" s="69"/>
      <c r="VTT152" s="69"/>
      <c r="VTU152" s="69"/>
      <c r="VTV152" s="69"/>
      <c r="VTW152" s="69"/>
      <c r="VTX152" s="69"/>
      <c r="VTY152" s="69"/>
      <c r="VTZ152" s="69"/>
      <c r="VUA152" s="69"/>
      <c r="VUB152" s="69"/>
      <c r="VUC152" s="64"/>
      <c r="VUD152" s="56"/>
      <c r="VUE152" s="63"/>
      <c r="VUF152" s="63"/>
      <c r="VUG152" s="68"/>
      <c r="VUH152" s="70"/>
      <c r="VUI152" s="69"/>
      <c r="VUJ152" s="69"/>
      <c r="VUK152" s="69"/>
      <c r="VUL152" s="69"/>
      <c r="VUM152" s="69"/>
      <c r="VUN152" s="69"/>
      <c r="VUO152" s="69"/>
      <c r="VUP152" s="69"/>
      <c r="VUQ152" s="69"/>
      <c r="VUR152" s="69"/>
      <c r="VUS152" s="64"/>
      <c r="VUT152" s="56"/>
      <c r="VUU152" s="63"/>
      <c r="VUV152" s="63"/>
      <c r="VUW152" s="68"/>
      <c r="VUX152" s="70"/>
      <c r="VUY152" s="69"/>
      <c r="VUZ152" s="69"/>
      <c r="VVA152" s="69"/>
      <c r="VVB152" s="69"/>
      <c r="VVC152" s="69"/>
      <c r="VVD152" s="69"/>
      <c r="VVE152" s="69"/>
      <c r="VVF152" s="69"/>
      <c r="VVG152" s="69"/>
      <c r="VVH152" s="69"/>
      <c r="VVI152" s="64"/>
      <c r="VVJ152" s="56"/>
      <c r="VVK152" s="63"/>
      <c r="VVL152" s="63"/>
      <c r="VVM152" s="68"/>
      <c r="VVN152" s="70"/>
      <c r="VVO152" s="69"/>
      <c r="VVP152" s="69"/>
      <c r="VVQ152" s="69"/>
      <c r="VVR152" s="69"/>
      <c r="VVS152" s="69"/>
      <c r="VVT152" s="69"/>
      <c r="VVU152" s="69"/>
      <c r="VVV152" s="69"/>
      <c r="VVW152" s="69"/>
      <c r="VVX152" s="69"/>
      <c r="VVY152" s="64"/>
      <c r="VVZ152" s="56"/>
      <c r="VWA152" s="63"/>
      <c r="VWB152" s="63"/>
      <c r="VWC152" s="68"/>
      <c r="VWD152" s="70"/>
      <c r="VWE152" s="69"/>
      <c r="VWF152" s="69"/>
      <c r="VWG152" s="69"/>
      <c r="VWH152" s="69"/>
      <c r="VWI152" s="69"/>
      <c r="VWJ152" s="69"/>
      <c r="VWK152" s="69"/>
      <c r="VWL152" s="69"/>
      <c r="VWM152" s="69"/>
      <c r="VWN152" s="69"/>
      <c r="VWO152" s="64"/>
      <c r="VWP152" s="56"/>
      <c r="VWQ152" s="63"/>
      <c r="VWR152" s="63"/>
      <c r="VWS152" s="68"/>
      <c r="VWT152" s="70"/>
      <c r="VWU152" s="69"/>
      <c r="VWV152" s="69"/>
      <c r="VWW152" s="69"/>
      <c r="VWX152" s="69"/>
      <c r="VWY152" s="69"/>
      <c r="VWZ152" s="69"/>
      <c r="VXA152" s="69"/>
      <c r="VXB152" s="69"/>
      <c r="VXC152" s="69"/>
      <c r="VXD152" s="69"/>
      <c r="VXE152" s="64"/>
      <c r="VXF152" s="56"/>
      <c r="VXG152" s="63"/>
      <c r="VXH152" s="63"/>
      <c r="VXI152" s="68"/>
      <c r="VXJ152" s="70"/>
      <c r="VXK152" s="69"/>
      <c r="VXL152" s="69"/>
      <c r="VXM152" s="69"/>
      <c r="VXN152" s="69"/>
      <c r="VXO152" s="69"/>
      <c r="VXP152" s="69"/>
      <c r="VXQ152" s="69"/>
      <c r="VXR152" s="69"/>
      <c r="VXS152" s="69"/>
      <c r="VXT152" s="69"/>
      <c r="VXU152" s="64"/>
      <c r="VXV152" s="56"/>
      <c r="VXW152" s="63"/>
      <c r="VXX152" s="63"/>
      <c r="VXY152" s="68"/>
      <c r="VXZ152" s="70"/>
      <c r="VYA152" s="69"/>
      <c r="VYB152" s="69"/>
      <c r="VYC152" s="69"/>
      <c r="VYD152" s="69"/>
      <c r="VYE152" s="69"/>
      <c r="VYF152" s="69"/>
      <c r="VYG152" s="69"/>
      <c r="VYH152" s="69"/>
      <c r="VYI152" s="69"/>
      <c r="VYJ152" s="69"/>
      <c r="VYK152" s="64"/>
      <c r="VYL152" s="56"/>
      <c r="VYM152" s="63"/>
      <c r="VYN152" s="63"/>
      <c r="VYO152" s="68"/>
      <c r="VYP152" s="70"/>
      <c r="VYQ152" s="69"/>
      <c r="VYR152" s="69"/>
      <c r="VYS152" s="69"/>
      <c r="VYT152" s="69"/>
      <c r="VYU152" s="69"/>
      <c r="VYV152" s="69"/>
      <c r="VYW152" s="69"/>
      <c r="VYX152" s="69"/>
      <c r="VYY152" s="69"/>
      <c r="VYZ152" s="69"/>
      <c r="VZA152" s="64"/>
      <c r="VZB152" s="56"/>
      <c r="VZC152" s="63"/>
      <c r="VZD152" s="63"/>
      <c r="VZE152" s="68"/>
      <c r="VZF152" s="70"/>
      <c r="VZG152" s="69"/>
      <c r="VZH152" s="69"/>
      <c r="VZI152" s="69"/>
      <c r="VZJ152" s="69"/>
      <c r="VZK152" s="69"/>
      <c r="VZL152" s="69"/>
      <c r="VZM152" s="69"/>
      <c r="VZN152" s="69"/>
      <c r="VZO152" s="69"/>
      <c r="VZP152" s="69"/>
      <c r="VZQ152" s="64"/>
      <c r="VZR152" s="56"/>
      <c r="VZS152" s="63"/>
      <c r="VZT152" s="63"/>
      <c r="VZU152" s="68"/>
      <c r="VZV152" s="70"/>
      <c r="VZW152" s="69"/>
      <c r="VZX152" s="69"/>
      <c r="VZY152" s="69"/>
      <c r="VZZ152" s="69"/>
      <c r="WAA152" s="69"/>
      <c r="WAB152" s="69"/>
      <c r="WAC152" s="69"/>
      <c r="WAD152" s="69"/>
      <c r="WAE152" s="69"/>
      <c r="WAF152" s="69"/>
      <c r="WAG152" s="64"/>
      <c r="WAH152" s="56"/>
      <c r="WAI152" s="63"/>
      <c r="WAJ152" s="63"/>
      <c r="WAK152" s="68"/>
      <c r="WAL152" s="70"/>
      <c r="WAM152" s="69"/>
      <c r="WAN152" s="69"/>
      <c r="WAO152" s="69"/>
      <c r="WAP152" s="69"/>
      <c r="WAQ152" s="69"/>
      <c r="WAR152" s="69"/>
      <c r="WAS152" s="69"/>
      <c r="WAT152" s="69"/>
      <c r="WAU152" s="69"/>
      <c r="WAV152" s="69"/>
      <c r="WAW152" s="64"/>
      <c r="WAX152" s="56"/>
      <c r="WAY152" s="63"/>
      <c r="WAZ152" s="63"/>
      <c r="WBA152" s="68"/>
      <c r="WBB152" s="70"/>
      <c r="WBC152" s="69"/>
      <c r="WBD152" s="69"/>
      <c r="WBE152" s="69"/>
      <c r="WBF152" s="69"/>
      <c r="WBG152" s="69"/>
      <c r="WBH152" s="69"/>
      <c r="WBI152" s="69"/>
      <c r="WBJ152" s="69"/>
      <c r="WBK152" s="69"/>
      <c r="WBL152" s="69"/>
      <c r="WBM152" s="64"/>
      <c r="WBN152" s="56"/>
      <c r="WBO152" s="63"/>
      <c r="WBP152" s="63"/>
      <c r="WBQ152" s="68"/>
      <c r="WBR152" s="70"/>
      <c r="WBS152" s="69"/>
      <c r="WBT152" s="69"/>
      <c r="WBU152" s="69"/>
      <c r="WBV152" s="69"/>
      <c r="WBW152" s="69"/>
      <c r="WBX152" s="69"/>
      <c r="WBY152" s="69"/>
      <c r="WBZ152" s="69"/>
      <c r="WCA152" s="69"/>
      <c r="WCB152" s="69"/>
      <c r="WCC152" s="64"/>
      <c r="WCD152" s="56"/>
      <c r="WCE152" s="63"/>
      <c r="WCF152" s="63"/>
      <c r="WCG152" s="68"/>
      <c r="WCH152" s="70"/>
      <c r="WCI152" s="69"/>
      <c r="WCJ152" s="69"/>
      <c r="WCK152" s="69"/>
      <c r="WCL152" s="69"/>
      <c r="WCM152" s="69"/>
      <c r="WCN152" s="69"/>
      <c r="WCO152" s="69"/>
      <c r="WCP152" s="69"/>
      <c r="WCQ152" s="69"/>
      <c r="WCR152" s="69"/>
      <c r="WCS152" s="64"/>
      <c r="WCT152" s="56"/>
      <c r="WCU152" s="63"/>
      <c r="WCV152" s="63"/>
      <c r="WCW152" s="68"/>
      <c r="WCX152" s="70"/>
      <c r="WCY152" s="69"/>
      <c r="WCZ152" s="69"/>
      <c r="WDA152" s="69"/>
      <c r="WDB152" s="69"/>
      <c r="WDC152" s="69"/>
      <c r="WDD152" s="69"/>
      <c r="WDE152" s="69"/>
      <c r="WDF152" s="69"/>
      <c r="WDG152" s="69"/>
      <c r="WDH152" s="69"/>
      <c r="WDI152" s="64"/>
      <c r="WDJ152" s="56"/>
      <c r="WDK152" s="63"/>
      <c r="WDL152" s="63"/>
      <c r="WDM152" s="68"/>
      <c r="WDN152" s="70"/>
      <c r="WDO152" s="69"/>
      <c r="WDP152" s="69"/>
      <c r="WDQ152" s="69"/>
      <c r="WDR152" s="69"/>
      <c r="WDS152" s="69"/>
      <c r="WDT152" s="69"/>
      <c r="WDU152" s="69"/>
      <c r="WDV152" s="69"/>
      <c r="WDW152" s="69"/>
      <c r="WDX152" s="69"/>
      <c r="WDY152" s="64"/>
      <c r="WDZ152" s="56"/>
      <c r="WEA152" s="63"/>
      <c r="WEB152" s="63"/>
      <c r="WEC152" s="68"/>
      <c r="WED152" s="70"/>
      <c r="WEE152" s="69"/>
      <c r="WEF152" s="69"/>
      <c r="WEG152" s="69"/>
      <c r="WEH152" s="69"/>
      <c r="WEI152" s="69"/>
      <c r="WEJ152" s="69"/>
      <c r="WEK152" s="69"/>
      <c r="WEL152" s="69"/>
      <c r="WEM152" s="69"/>
      <c r="WEN152" s="69"/>
      <c r="WEO152" s="64"/>
      <c r="WEP152" s="56"/>
      <c r="WEQ152" s="63"/>
      <c r="WER152" s="63"/>
      <c r="WES152" s="68"/>
      <c r="WET152" s="70"/>
      <c r="WEU152" s="69"/>
      <c r="WEV152" s="69"/>
      <c r="WEW152" s="69"/>
      <c r="WEX152" s="69"/>
      <c r="WEY152" s="69"/>
      <c r="WEZ152" s="69"/>
      <c r="WFA152" s="69"/>
      <c r="WFB152" s="69"/>
      <c r="WFC152" s="69"/>
      <c r="WFD152" s="69"/>
      <c r="WFE152" s="64"/>
      <c r="WFF152" s="56"/>
      <c r="WFG152" s="63"/>
      <c r="WFH152" s="63"/>
      <c r="WFI152" s="68"/>
      <c r="WFJ152" s="70"/>
      <c r="WFK152" s="69"/>
      <c r="WFL152" s="69"/>
      <c r="WFM152" s="69"/>
      <c r="WFN152" s="69"/>
      <c r="WFO152" s="69"/>
      <c r="WFP152" s="69"/>
      <c r="WFQ152" s="69"/>
      <c r="WFR152" s="69"/>
      <c r="WFS152" s="69"/>
      <c r="WFT152" s="69"/>
      <c r="WFU152" s="64"/>
      <c r="WFV152" s="56"/>
      <c r="WFW152" s="63"/>
      <c r="WFX152" s="63"/>
      <c r="WFY152" s="68"/>
      <c r="WFZ152" s="70"/>
      <c r="WGA152" s="69"/>
      <c r="WGB152" s="69"/>
      <c r="WGC152" s="69"/>
      <c r="WGD152" s="69"/>
      <c r="WGE152" s="69"/>
      <c r="WGF152" s="69"/>
      <c r="WGG152" s="69"/>
      <c r="WGH152" s="69"/>
      <c r="WGI152" s="69"/>
      <c r="WGJ152" s="69"/>
      <c r="WGK152" s="64"/>
      <c r="WGL152" s="56"/>
      <c r="WGM152" s="63"/>
      <c r="WGN152" s="63"/>
      <c r="WGO152" s="68"/>
      <c r="WGP152" s="70"/>
      <c r="WGQ152" s="69"/>
      <c r="WGR152" s="69"/>
      <c r="WGS152" s="69"/>
      <c r="WGT152" s="69"/>
      <c r="WGU152" s="69"/>
      <c r="WGV152" s="69"/>
      <c r="WGW152" s="69"/>
      <c r="WGX152" s="69"/>
      <c r="WGY152" s="69"/>
      <c r="WGZ152" s="69"/>
      <c r="WHA152" s="64"/>
      <c r="WHB152" s="56"/>
      <c r="WHC152" s="63"/>
      <c r="WHD152" s="63"/>
      <c r="WHE152" s="68"/>
      <c r="WHF152" s="70"/>
      <c r="WHG152" s="69"/>
      <c r="WHH152" s="69"/>
      <c r="WHI152" s="69"/>
      <c r="WHJ152" s="69"/>
      <c r="WHK152" s="69"/>
      <c r="WHL152" s="69"/>
      <c r="WHM152" s="69"/>
      <c r="WHN152" s="69"/>
      <c r="WHO152" s="69"/>
      <c r="WHP152" s="69"/>
      <c r="WHQ152" s="64"/>
      <c r="WHR152" s="56"/>
      <c r="WHS152" s="63"/>
      <c r="WHT152" s="63"/>
      <c r="WHU152" s="68"/>
      <c r="WHV152" s="70"/>
      <c r="WHW152" s="69"/>
      <c r="WHX152" s="69"/>
      <c r="WHY152" s="69"/>
      <c r="WHZ152" s="69"/>
      <c r="WIA152" s="69"/>
      <c r="WIB152" s="69"/>
      <c r="WIC152" s="69"/>
      <c r="WID152" s="69"/>
      <c r="WIE152" s="69"/>
      <c r="WIF152" s="69"/>
      <c r="WIG152" s="64"/>
      <c r="WIH152" s="56"/>
      <c r="WII152" s="63"/>
      <c r="WIJ152" s="63"/>
      <c r="WIK152" s="68"/>
      <c r="WIL152" s="70"/>
      <c r="WIM152" s="69"/>
      <c r="WIN152" s="69"/>
      <c r="WIO152" s="69"/>
      <c r="WIP152" s="69"/>
      <c r="WIQ152" s="69"/>
      <c r="WIR152" s="69"/>
      <c r="WIS152" s="69"/>
      <c r="WIT152" s="69"/>
      <c r="WIU152" s="69"/>
      <c r="WIV152" s="69"/>
      <c r="WIW152" s="64"/>
      <c r="WIX152" s="56"/>
      <c r="WIY152" s="63"/>
      <c r="WIZ152" s="63"/>
      <c r="WJA152" s="68"/>
      <c r="WJB152" s="70"/>
      <c r="WJC152" s="69"/>
      <c r="WJD152" s="69"/>
      <c r="WJE152" s="69"/>
      <c r="WJF152" s="69"/>
      <c r="WJG152" s="69"/>
      <c r="WJH152" s="69"/>
      <c r="WJI152" s="69"/>
      <c r="WJJ152" s="69"/>
      <c r="WJK152" s="69"/>
      <c r="WJL152" s="69"/>
      <c r="WJM152" s="64"/>
      <c r="WJN152" s="56"/>
      <c r="WJO152" s="63"/>
      <c r="WJP152" s="63"/>
      <c r="WJQ152" s="68"/>
      <c r="WJR152" s="70"/>
      <c r="WJS152" s="69"/>
      <c r="WJT152" s="69"/>
      <c r="WJU152" s="69"/>
      <c r="WJV152" s="69"/>
      <c r="WJW152" s="69"/>
      <c r="WJX152" s="69"/>
      <c r="WJY152" s="69"/>
      <c r="WJZ152" s="69"/>
      <c r="WKA152" s="69"/>
      <c r="WKB152" s="69"/>
      <c r="WKC152" s="64"/>
      <c r="WKD152" s="56"/>
      <c r="WKE152" s="63"/>
      <c r="WKF152" s="63"/>
      <c r="WKG152" s="68"/>
      <c r="WKH152" s="70"/>
      <c r="WKI152" s="69"/>
      <c r="WKJ152" s="69"/>
      <c r="WKK152" s="69"/>
      <c r="WKL152" s="69"/>
      <c r="WKM152" s="69"/>
      <c r="WKN152" s="69"/>
      <c r="WKO152" s="69"/>
      <c r="WKP152" s="69"/>
      <c r="WKQ152" s="69"/>
      <c r="WKR152" s="69"/>
      <c r="WKS152" s="64"/>
      <c r="WKT152" s="56"/>
      <c r="WKU152" s="63"/>
      <c r="WKV152" s="63"/>
      <c r="WKW152" s="68"/>
      <c r="WKX152" s="70"/>
      <c r="WKY152" s="69"/>
      <c r="WKZ152" s="69"/>
      <c r="WLA152" s="69"/>
      <c r="WLB152" s="69"/>
      <c r="WLC152" s="69"/>
      <c r="WLD152" s="69"/>
      <c r="WLE152" s="69"/>
      <c r="WLF152" s="69"/>
      <c r="WLG152" s="69"/>
      <c r="WLH152" s="69"/>
      <c r="WLI152" s="64"/>
      <c r="WLJ152" s="56"/>
      <c r="WLK152" s="63"/>
      <c r="WLL152" s="63"/>
      <c r="WLM152" s="68"/>
      <c r="WLN152" s="70"/>
      <c r="WLO152" s="69"/>
      <c r="WLP152" s="69"/>
      <c r="WLQ152" s="69"/>
      <c r="WLR152" s="69"/>
      <c r="WLS152" s="69"/>
      <c r="WLT152" s="69"/>
      <c r="WLU152" s="69"/>
      <c r="WLV152" s="69"/>
      <c r="WLW152" s="69"/>
      <c r="WLX152" s="69"/>
      <c r="WLY152" s="64"/>
      <c r="WLZ152" s="56"/>
      <c r="WMA152" s="63"/>
      <c r="WMB152" s="63"/>
      <c r="WMC152" s="68"/>
      <c r="WMD152" s="70"/>
      <c r="WME152" s="69"/>
      <c r="WMF152" s="69"/>
      <c r="WMG152" s="69"/>
      <c r="WMH152" s="69"/>
      <c r="WMI152" s="69"/>
      <c r="WMJ152" s="69"/>
      <c r="WMK152" s="69"/>
      <c r="WML152" s="69"/>
      <c r="WMM152" s="69"/>
      <c r="WMN152" s="69"/>
      <c r="WMO152" s="64"/>
      <c r="WMP152" s="56"/>
      <c r="WMQ152" s="63"/>
      <c r="WMR152" s="63"/>
      <c r="WMS152" s="68"/>
      <c r="WMT152" s="70"/>
      <c r="WMU152" s="69"/>
      <c r="WMV152" s="69"/>
      <c r="WMW152" s="69"/>
      <c r="WMX152" s="69"/>
      <c r="WMY152" s="69"/>
      <c r="WMZ152" s="69"/>
      <c r="WNA152" s="69"/>
      <c r="WNB152" s="69"/>
      <c r="WNC152" s="69"/>
      <c r="WND152" s="69"/>
      <c r="WNE152" s="64"/>
      <c r="WNF152" s="56"/>
      <c r="WNG152" s="63"/>
      <c r="WNH152" s="63"/>
      <c r="WNI152" s="68"/>
      <c r="WNJ152" s="70"/>
      <c r="WNK152" s="69"/>
      <c r="WNL152" s="69"/>
      <c r="WNM152" s="69"/>
      <c r="WNN152" s="69"/>
      <c r="WNO152" s="69"/>
      <c r="WNP152" s="69"/>
      <c r="WNQ152" s="69"/>
      <c r="WNR152" s="69"/>
      <c r="WNS152" s="69"/>
      <c r="WNT152" s="69"/>
      <c r="WNU152" s="64"/>
      <c r="WNV152" s="56"/>
      <c r="WNW152" s="63"/>
      <c r="WNX152" s="63"/>
      <c r="WNY152" s="68"/>
      <c r="WNZ152" s="70"/>
      <c r="WOA152" s="69"/>
      <c r="WOB152" s="69"/>
      <c r="WOC152" s="69"/>
      <c r="WOD152" s="69"/>
      <c r="WOE152" s="69"/>
      <c r="WOF152" s="69"/>
      <c r="WOG152" s="69"/>
      <c r="WOH152" s="69"/>
      <c r="WOI152" s="69"/>
      <c r="WOJ152" s="69"/>
      <c r="WOK152" s="64"/>
      <c r="WOL152" s="56"/>
      <c r="WOM152" s="63"/>
      <c r="WON152" s="63"/>
      <c r="WOO152" s="68"/>
      <c r="WOP152" s="70"/>
      <c r="WOQ152" s="69"/>
      <c r="WOR152" s="69"/>
      <c r="WOS152" s="69"/>
      <c r="WOT152" s="69"/>
      <c r="WOU152" s="69"/>
      <c r="WOV152" s="69"/>
      <c r="WOW152" s="69"/>
      <c r="WOX152" s="69"/>
      <c r="WOY152" s="69"/>
      <c r="WOZ152" s="69"/>
      <c r="WPA152" s="64"/>
      <c r="WPB152" s="56"/>
      <c r="WPC152" s="63"/>
      <c r="WPD152" s="63"/>
      <c r="WPE152" s="68"/>
      <c r="WPF152" s="70"/>
      <c r="WPG152" s="69"/>
      <c r="WPH152" s="69"/>
      <c r="WPI152" s="69"/>
      <c r="WPJ152" s="69"/>
      <c r="WPK152" s="69"/>
      <c r="WPL152" s="69"/>
      <c r="WPM152" s="69"/>
      <c r="WPN152" s="69"/>
      <c r="WPO152" s="69"/>
      <c r="WPP152" s="69"/>
      <c r="WPQ152" s="64"/>
      <c r="WPR152" s="56"/>
      <c r="WPS152" s="63"/>
      <c r="WPT152" s="63"/>
      <c r="WPU152" s="68"/>
      <c r="WPV152" s="70"/>
      <c r="WPW152" s="69"/>
      <c r="WPX152" s="69"/>
      <c r="WPY152" s="69"/>
      <c r="WPZ152" s="69"/>
      <c r="WQA152" s="69"/>
      <c r="WQB152" s="69"/>
      <c r="WQC152" s="69"/>
      <c r="WQD152" s="69"/>
      <c r="WQE152" s="69"/>
      <c r="WQF152" s="69"/>
      <c r="WQG152" s="64"/>
      <c r="WQH152" s="56"/>
      <c r="WQI152" s="63"/>
      <c r="WQJ152" s="63"/>
      <c r="WQK152" s="68"/>
      <c r="WQL152" s="70"/>
      <c r="WQM152" s="69"/>
      <c r="WQN152" s="69"/>
      <c r="WQO152" s="69"/>
      <c r="WQP152" s="69"/>
      <c r="WQQ152" s="69"/>
      <c r="WQR152" s="69"/>
      <c r="WQS152" s="69"/>
      <c r="WQT152" s="69"/>
      <c r="WQU152" s="69"/>
      <c r="WQV152" s="69"/>
      <c r="WQW152" s="64"/>
      <c r="WQX152" s="56"/>
      <c r="WQY152" s="63"/>
      <c r="WQZ152" s="63"/>
      <c r="WRA152" s="68"/>
      <c r="WRB152" s="70"/>
      <c r="WRC152" s="69"/>
      <c r="WRD152" s="69"/>
      <c r="WRE152" s="69"/>
      <c r="WRF152" s="69"/>
      <c r="WRG152" s="69"/>
      <c r="WRH152" s="69"/>
      <c r="WRI152" s="69"/>
      <c r="WRJ152" s="69"/>
      <c r="WRK152" s="69"/>
      <c r="WRL152" s="69"/>
      <c r="WRM152" s="64"/>
      <c r="WRN152" s="56"/>
      <c r="WRO152" s="63"/>
      <c r="WRP152" s="63"/>
      <c r="WRQ152" s="68"/>
      <c r="WRR152" s="70"/>
      <c r="WRS152" s="69"/>
      <c r="WRT152" s="69"/>
      <c r="WRU152" s="69"/>
      <c r="WRV152" s="69"/>
      <c r="WRW152" s="69"/>
      <c r="WRX152" s="69"/>
      <c r="WRY152" s="69"/>
      <c r="WRZ152" s="69"/>
      <c r="WSA152" s="69"/>
      <c r="WSB152" s="69"/>
      <c r="WSC152" s="64"/>
      <c r="WSD152" s="56"/>
      <c r="WSE152" s="63"/>
      <c r="WSF152" s="63"/>
      <c r="WSG152" s="68"/>
      <c r="WSH152" s="70"/>
      <c r="WSI152" s="69"/>
      <c r="WSJ152" s="69"/>
      <c r="WSK152" s="69"/>
      <c r="WSL152" s="69"/>
      <c r="WSM152" s="69"/>
      <c r="WSN152" s="69"/>
      <c r="WSO152" s="69"/>
      <c r="WSP152" s="69"/>
      <c r="WSQ152" s="69"/>
      <c r="WSR152" s="69"/>
      <c r="WSS152" s="64"/>
      <c r="WST152" s="56"/>
      <c r="WSU152" s="63"/>
      <c r="WSV152" s="63"/>
      <c r="WSW152" s="68"/>
      <c r="WSX152" s="70"/>
      <c r="WSY152" s="69"/>
      <c r="WSZ152" s="69"/>
      <c r="WTA152" s="69"/>
      <c r="WTB152" s="69"/>
      <c r="WTC152" s="69"/>
      <c r="WTD152" s="69"/>
      <c r="WTE152" s="69"/>
      <c r="WTF152" s="69"/>
      <c r="WTG152" s="69"/>
      <c r="WTH152" s="69"/>
      <c r="WTI152" s="64"/>
      <c r="WTJ152" s="56"/>
      <c r="WTK152" s="63"/>
      <c r="WTL152" s="63"/>
      <c r="WTM152" s="68"/>
      <c r="WTN152" s="70"/>
      <c r="WTO152" s="69"/>
      <c r="WTP152" s="69"/>
      <c r="WTQ152" s="69"/>
      <c r="WTR152" s="69"/>
      <c r="WTS152" s="69"/>
      <c r="WTT152" s="69"/>
      <c r="WTU152" s="69"/>
      <c r="WTV152" s="69"/>
      <c r="WTW152" s="69"/>
      <c r="WTX152" s="69"/>
      <c r="WTY152" s="64"/>
      <c r="WTZ152" s="56"/>
      <c r="WUA152" s="63"/>
      <c r="WUB152" s="63"/>
      <c r="WUC152" s="68"/>
      <c r="WUD152" s="70"/>
      <c r="WUE152" s="69"/>
      <c r="WUF152" s="69"/>
      <c r="WUG152" s="69"/>
      <c r="WUH152" s="69"/>
      <c r="WUI152" s="69"/>
      <c r="WUJ152" s="69"/>
      <c r="WUK152" s="69"/>
      <c r="WUL152" s="69"/>
      <c r="WUM152" s="69"/>
      <c r="WUN152" s="69"/>
      <c r="WUO152" s="64"/>
      <c r="WUP152" s="56"/>
      <c r="WUQ152" s="63"/>
      <c r="WUR152" s="63"/>
      <c r="WUS152" s="68"/>
      <c r="WUT152" s="70"/>
      <c r="WUU152" s="69"/>
      <c r="WUV152" s="69"/>
      <c r="WUW152" s="69"/>
      <c r="WUX152" s="69"/>
      <c r="WUY152" s="69"/>
      <c r="WUZ152" s="69"/>
      <c r="WVA152" s="69"/>
      <c r="WVB152" s="69"/>
      <c r="WVC152" s="69"/>
      <c r="WVD152" s="69"/>
      <c r="WVE152" s="64"/>
      <c r="WVF152" s="56"/>
      <c r="WVG152" s="63"/>
      <c r="WVH152" s="63"/>
      <c r="WVI152" s="68"/>
      <c r="WVJ152" s="70"/>
      <c r="WVK152" s="69"/>
      <c r="WVL152" s="69"/>
      <c r="WVM152" s="69"/>
      <c r="WVN152" s="69"/>
      <c r="WVO152" s="69"/>
      <c r="WVP152" s="69"/>
      <c r="WVQ152" s="69"/>
      <c r="WVR152" s="69"/>
      <c r="WVS152" s="69"/>
      <c r="WVT152" s="69"/>
      <c r="WVU152" s="64"/>
      <c r="WVV152" s="56"/>
      <c r="WVW152" s="63"/>
      <c r="WVX152" s="63"/>
      <c r="WVY152" s="68"/>
      <c r="WVZ152" s="70"/>
      <c r="WWA152" s="69"/>
      <c r="WWB152" s="69"/>
      <c r="WWC152" s="69"/>
      <c r="WWD152" s="69"/>
      <c r="WWE152" s="69"/>
      <c r="WWF152" s="69"/>
      <c r="WWG152" s="69"/>
      <c r="WWH152" s="69"/>
      <c r="WWI152" s="69"/>
      <c r="WWJ152" s="69"/>
      <c r="WWK152" s="64"/>
      <c r="WWL152" s="56"/>
      <c r="WWM152" s="63"/>
      <c r="WWN152" s="63"/>
      <c r="WWO152" s="68"/>
      <c r="WWP152" s="70"/>
      <c r="WWQ152" s="69"/>
      <c r="WWR152" s="69"/>
      <c r="WWS152" s="69"/>
      <c r="WWT152" s="69"/>
      <c r="WWU152" s="69"/>
      <c r="WWV152" s="69"/>
      <c r="WWW152" s="69"/>
      <c r="WWX152" s="69"/>
      <c r="WWY152" s="69"/>
      <c r="WWZ152" s="69"/>
      <c r="WXA152" s="64"/>
      <c r="WXB152" s="56"/>
      <c r="WXC152" s="63"/>
      <c r="WXD152" s="63"/>
      <c r="WXE152" s="68"/>
      <c r="WXF152" s="70"/>
      <c r="WXG152" s="69"/>
      <c r="WXH152" s="69"/>
      <c r="WXI152" s="69"/>
      <c r="WXJ152" s="69"/>
      <c r="WXK152" s="69"/>
      <c r="WXL152" s="69"/>
      <c r="WXM152" s="69"/>
      <c r="WXN152" s="69"/>
      <c r="WXO152" s="69"/>
      <c r="WXP152" s="69"/>
      <c r="WXQ152" s="64"/>
      <c r="WXR152" s="56"/>
      <c r="WXS152" s="63"/>
      <c r="WXT152" s="63"/>
      <c r="WXU152" s="68"/>
      <c r="WXV152" s="70"/>
      <c r="WXW152" s="69"/>
      <c r="WXX152" s="69"/>
      <c r="WXY152" s="69"/>
      <c r="WXZ152" s="69"/>
      <c r="WYA152" s="69"/>
      <c r="WYB152" s="69"/>
      <c r="WYC152" s="69"/>
      <c r="WYD152" s="69"/>
      <c r="WYE152" s="69"/>
      <c r="WYF152" s="69"/>
      <c r="WYG152" s="64"/>
      <c r="WYH152" s="56"/>
      <c r="WYI152" s="63"/>
      <c r="WYJ152" s="63"/>
      <c r="WYK152" s="68"/>
      <c r="WYL152" s="70"/>
      <c r="WYM152" s="69"/>
      <c r="WYN152" s="69"/>
      <c r="WYO152" s="69"/>
      <c r="WYP152" s="69"/>
      <c r="WYQ152" s="69"/>
      <c r="WYR152" s="69"/>
      <c r="WYS152" s="69"/>
      <c r="WYT152" s="69"/>
      <c r="WYU152" s="69"/>
      <c r="WYV152" s="69"/>
      <c r="WYW152" s="64"/>
      <c r="WYX152" s="56"/>
      <c r="WYY152" s="63"/>
      <c r="WYZ152" s="63"/>
      <c r="WZA152" s="68"/>
      <c r="WZB152" s="70"/>
      <c r="WZC152" s="69"/>
      <c r="WZD152" s="69"/>
      <c r="WZE152" s="69"/>
      <c r="WZF152" s="69"/>
      <c r="WZG152" s="69"/>
      <c r="WZH152" s="69"/>
      <c r="WZI152" s="69"/>
      <c r="WZJ152" s="69"/>
      <c r="WZK152" s="69"/>
      <c r="WZL152" s="69"/>
      <c r="WZM152" s="64"/>
      <c r="WZN152" s="56"/>
      <c r="WZO152" s="63"/>
      <c r="WZP152" s="63"/>
      <c r="WZQ152" s="68"/>
      <c r="WZR152" s="70"/>
      <c r="WZS152" s="69"/>
      <c r="WZT152" s="69"/>
      <c r="WZU152" s="69"/>
      <c r="WZV152" s="69"/>
      <c r="WZW152" s="69"/>
      <c r="WZX152" s="69"/>
      <c r="WZY152" s="69"/>
      <c r="WZZ152" s="69"/>
      <c r="XAA152" s="69"/>
      <c r="XAB152" s="69"/>
      <c r="XAC152" s="64"/>
      <c r="XAD152" s="56"/>
      <c r="XAE152" s="63"/>
      <c r="XAF152" s="63"/>
      <c r="XAG152" s="68"/>
      <c r="XAH152" s="70"/>
      <c r="XAI152" s="69"/>
      <c r="XAJ152" s="69"/>
      <c r="XAK152" s="69"/>
      <c r="XAL152" s="69"/>
      <c r="XAM152" s="69"/>
      <c r="XAN152" s="69"/>
      <c r="XAO152" s="69"/>
      <c r="XAP152" s="69"/>
      <c r="XAQ152" s="69"/>
      <c r="XAR152" s="69"/>
      <c r="XAS152" s="64"/>
      <c r="XAT152" s="56"/>
    </row>
    <row r="153" spans="1:16270" ht="14.4">
      <c r="A153" s="44" t="s">
        <v>189</v>
      </c>
      <c r="B153" s="63" t="s">
        <v>202</v>
      </c>
      <c r="C153" s="65">
        <f>C65*AB65+C66*AB66+C67*AB67+C68*AB68+C69*AB69+C70*AB70+C71*AB71+C72*AB72+C88*AB88</f>
        <v>0</v>
      </c>
      <c r="D153" s="58"/>
      <c r="E153" s="58">
        <f>EXPLOSÃO!I64</f>
        <v>0</v>
      </c>
      <c r="F153" s="58">
        <f>EXPLOSÃO!I76</f>
        <v>0</v>
      </c>
      <c r="G153" s="58">
        <f>EXPLOSÃO!Q65+EXPLOSÃO!V65+EXPLOSÃO!K54</f>
        <v>0</v>
      </c>
      <c r="H153" s="95"/>
      <c r="I153" s="95"/>
      <c r="J153" s="58">
        <f>EXPLOSÃO!P66+EXPLOSÃO!V66+EXPLOSÃO!K55</f>
        <v>0</v>
      </c>
      <c r="K153" s="95"/>
      <c r="L153" s="58">
        <f>EXPLOSÃO!I68</f>
        <v>101.779</v>
      </c>
      <c r="M153" s="81">
        <f>EXPLOSÃO!I80</f>
        <v>0</v>
      </c>
      <c r="N153" s="58">
        <f>EXPLOSÃO!V69+EXPLOSÃO!Q69+EXPLOSÃO!K58</f>
        <v>0</v>
      </c>
      <c r="O153" s="57">
        <f t="shared" si="0"/>
        <v>101.779</v>
      </c>
      <c r="P153" s="82"/>
      <c r="Q153" s="103"/>
      <c r="R153" s="5"/>
      <c r="S153" s="5"/>
      <c r="T153" s="5"/>
      <c r="U153" s="5"/>
      <c r="V153" s="5"/>
      <c r="W153" s="5"/>
      <c r="X153" s="104"/>
      <c r="Y153" s="108"/>
    </row>
    <row r="154" spans="1:16270" ht="14.4">
      <c r="A154" s="44" t="s">
        <v>191</v>
      </c>
      <c r="B154" s="63" t="s">
        <v>203</v>
      </c>
      <c r="C154" s="65">
        <f>C69*AC69+C70*AC70+C105*AC105</f>
        <v>4483</v>
      </c>
      <c r="D154" s="58">
        <v>7400</v>
      </c>
      <c r="E154" s="123"/>
      <c r="F154" s="123"/>
      <c r="G154" s="123"/>
      <c r="H154" s="123"/>
      <c r="I154" s="123"/>
      <c r="J154" s="95"/>
      <c r="K154" s="95"/>
      <c r="L154" s="95"/>
      <c r="M154" s="122"/>
      <c r="N154" s="123"/>
      <c r="O154" s="57">
        <f t="shared" si="0"/>
        <v>11883</v>
      </c>
      <c r="P154" s="82"/>
      <c r="Q154" s="103"/>
      <c r="R154" s="5"/>
      <c r="S154" s="5"/>
      <c r="T154" s="5"/>
      <c r="U154" s="5"/>
      <c r="V154" s="5"/>
      <c r="W154" s="5"/>
      <c r="X154" s="104"/>
      <c r="Y154" s="108"/>
    </row>
    <row r="155" spans="1:16270" ht="14.4">
      <c r="A155" s="33" t="s">
        <v>257</v>
      </c>
      <c r="B155" s="34" t="s">
        <v>258</v>
      </c>
      <c r="C155" s="65">
        <f>C66*AD66+C68*AD68+C70*AD70+C72*AD72</f>
        <v>0</v>
      </c>
      <c r="D155" s="58"/>
      <c r="E155" s="58">
        <f>EXPLOSÃO!P63</f>
        <v>0</v>
      </c>
      <c r="F155" s="58">
        <f>EXPLOSÃO!P64</f>
        <v>0</v>
      </c>
      <c r="G155" s="58">
        <f>EXPLOSÃO!P65</f>
        <v>0</v>
      </c>
      <c r="H155" s="123"/>
      <c r="I155" s="123"/>
      <c r="J155" s="58">
        <f>EXPLOSÃO!P66</f>
        <v>0</v>
      </c>
      <c r="K155" s="95"/>
      <c r="L155" s="58">
        <f>EXPLOSÃO!P67</f>
        <v>0</v>
      </c>
      <c r="M155" s="122">
        <f>EXPLOSÃO!P68</f>
        <v>0</v>
      </c>
      <c r="N155" s="58">
        <f>EXPLOSÃO!P69</f>
        <v>0</v>
      </c>
      <c r="O155" s="57">
        <f t="shared" si="0"/>
        <v>0</v>
      </c>
      <c r="P155" s="82"/>
      <c r="Q155" s="103"/>
      <c r="R155" s="5"/>
      <c r="S155" s="5"/>
      <c r="T155" s="5"/>
      <c r="U155" s="5"/>
      <c r="V155" s="5"/>
      <c r="W155" s="5"/>
      <c r="X155" s="104"/>
    </row>
    <row r="156" spans="1:16270" ht="14.4">
      <c r="A156" s="33" t="s">
        <v>422</v>
      </c>
      <c r="B156" s="34" t="s">
        <v>458</v>
      </c>
      <c r="C156" s="65">
        <f>C115*AQ115+C106*AQ106</f>
        <v>6382</v>
      </c>
      <c r="D156" s="58">
        <v>84000</v>
      </c>
      <c r="E156" s="58"/>
      <c r="F156" s="58"/>
      <c r="G156" s="58"/>
      <c r="H156" s="123"/>
      <c r="I156" s="123"/>
      <c r="J156" s="58"/>
      <c r="K156" s="95"/>
      <c r="L156" s="58"/>
      <c r="M156" s="122"/>
      <c r="N156" s="58"/>
      <c r="O156" s="57">
        <f>N156+M156+L156+K156+J156+I156+H156+G156+F156+E156+D156+C156</f>
        <v>90382</v>
      </c>
      <c r="P156" s="105"/>
      <c r="Q156" s="103"/>
      <c r="R156" s="5"/>
      <c r="S156" s="5"/>
      <c r="T156" s="5"/>
      <c r="U156" s="5"/>
      <c r="V156" s="5"/>
      <c r="W156" s="5"/>
      <c r="X156" s="104"/>
    </row>
    <row r="157" spans="1:16270" ht="14.4">
      <c r="A157" s="33" t="s">
        <v>421</v>
      </c>
      <c r="B157" s="34" t="s">
        <v>459</v>
      </c>
      <c r="C157" s="65"/>
      <c r="D157" s="58">
        <v>20000</v>
      </c>
      <c r="E157" s="58"/>
      <c r="F157" s="58"/>
      <c r="G157" s="58"/>
      <c r="H157" s="123"/>
      <c r="I157" s="123"/>
      <c r="J157" s="58"/>
      <c r="K157" s="95"/>
      <c r="L157" s="58"/>
      <c r="M157" s="122"/>
      <c r="N157" s="58"/>
      <c r="O157" s="57">
        <f>D157</f>
        <v>20000</v>
      </c>
      <c r="P157" s="105"/>
      <c r="Q157" s="103"/>
      <c r="R157" s="5"/>
      <c r="S157" s="5"/>
      <c r="T157" s="5"/>
      <c r="U157" s="5"/>
      <c r="V157" s="5"/>
      <c r="W157" s="5"/>
      <c r="X157" s="104"/>
    </row>
    <row r="158" spans="1:16270" ht="14.4">
      <c r="A158" s="33" t="s">
        <v>259</v>
      </c>
      <c r="B158" s="146" t="s">
        <v>265</v>
      </c>
      <c r="C158" s="65">
        <v>0</v>
      </c>
      <c r="D158" s="58">
        <v>49000</v>
      </c>
      <c r="E158" s="95"/>
      <c r="F158" s="95"/>
      <c r="G158" s="95"/>
      <c r="H158" s="123"/>
      <c r="I158" s="123"/>
      <c r="J158" s="124"/>
      <c r="K158" s="95"/>
      <c r="L158" s="124"/>
      <c r="M158" s="128"/>
      <c r="N158" s="124"/>
      <c r="O158" s="57">
        <f t="shared" si="0"/>
        <v>49000</v>
      </c>
      <c r="S158" s="77"/>
      <c r="T158" s="77"/>
    </row>
    <row r="159" spans="1:16270" ht="14.4">
      <c r="A159" s="33" t="s">
        <v>260</v>
      </c>
      <c r="B159" s="146" t="s">
        <v>261</v>
      </c>
      <c r="C159" s="65">
        <v>0</v>
      </c>
      <c r="D159" s="58">
        <v>58000</v>
      </c>
      <c r="E159" s="95"/>
      <c r="F159" s="95"/>
      <c r="G159" s="95"/>
      <c r="H159" s="123"/>
      <c r="I159" s="123"/>
      <c r="J159" s="124"/>
      <c r="K159" s="95"/>
      <c r="L159" s="124"/>
      <c r="M159" s="128"/>
      <c r="N159" s="124"/>
      <c r="O159" s="57">
        <f t="shared" si="0"/>
        <v>58000</v>
      </c>
    </row>
    <row r="160" spans="1:16270" ht="14.4">
      <c r="A160" s="33" t="s">
        <v>262</v>
      </c>
      <c r="B160" s="146" t="s">
        <v>276</v>
      </c>
      <c r="C160" s="65">
        <f>C84*AF84+C94*AF94</f>
        <v>15.090074999999999</v>
      </c>
      <c r="D160" s="58"/>
      <c r="E160" s="58">
        <f>EXPLOSÃO!I64</f>
        <v>0</v>
      </c>
      <c r="F160" s="58">
        <f>EXPLOSÃO!I65</f>
        <v>0</v>
      </c>
      <c r="G160" s="58">
        <f>EXPLOSÃO!I66</f>
        <v>0</v>
      </c>
      <c r="H160" s="123"/>
      <c r="I160" s="123"/>
      <c r="J160" s="126">
        <f>EXPLOSÃO!I67</f>
        <v>0</v>
      </c>
      <c r="K160" s="95"/>
      <c r="L160" s="58">
        <f>EXPLOSÃO!I68</f>
        <v>101.779</v>
      </c>
      <c r="M160" s="81"/>
      <c r="N160" s="126">
        <f>EXPLOSÃO!I69</f>
        <v>0</v>
      </c>
      <c r="O160" s="57">
        <f t="shared" si="0"/>
        <v>116.869075</v>
      </c>
    </row>
    <row r="161" spans="1:31" ht="14.4">
      <c r="A161" s="33" t="s">
        <v>266</v>
      </c>
      <c r="B161" s="146" t="s">
        <v>267</v>
      </c>
      <c r="C161" s="65">
        <f>C105*AE105+C104*AE104+C103*AE103+C83*AE83+C112*AE112</f>
        <v>67.454778000000005</v>
      </c>
      <c r="D161" s="58">
        <v>400</v>
      </c>
      <c r="E161" s="58">
        <f>EXPLOSÃO!D64</f>
        <v>0</v>
      </c>
      <c r="F161" s="58">
        <f>EXPLOSÃO!T79+EXPLOSÃO!O91+EXPLOSÃO!D68</f>
        <v>909.09786999999994</v>
      </c>
      <c r="G161" s="58">
        <f>EXPLOSÃO!D66</f>
        <v>0</v>
      </c>
      <c r="H161" s="123"/>
      <c r="I161" s="123"/>
      <c r="J161" s="126">
        <f>EXPLOSÃO!D67</f>
        <v>0</v>
      </c>
      <c r="K161" s="95"/>
      <c r="L161" s="58">
        <f>EXPLOSÃO!D68</f>
        <v>641.93237999999997</v>
      </c>
      <c r="M161" s="81">
        <f>EXPLOSÃO!D69</f>
        <v>0</v>
      </c>
      <c r="N161" s="126">
        <f>EXPLOSÃO!D70</f>
        <v>0</v>
      </c>
      <c r="O161" s="57">
        <f t="shared" si="0"/>
        <v>2018.4850279999998</v>
      </c>
      <c r="AE161">
        <v>1.067E-3</v>
      </c>
    </row>
    <row r="162" spans="1:31" ht="14.4">
      <c r="A162" s="33" t="s">
        <v>254</v>
      </c>
      <c r="B162" s="146" t="s">
        <v>277</v>
      </c>
      <c r="C162" s="65">
        <f>C69*AG69+C70*AG70+C57*AG57+C104*AG104+C105*AG105+C112*AG112</f>
        <v>19887</v>
      </c>
      <c r="D162" s="58">
        <v>34060</v>
      </c>
      <c r="E162" s="95"/>
      <c r="F162" s="95"/>
      <c r="G162" s="95"/>
      <c r="H162" s="123"/>
      <c r="I162" s="123"/>
      <c r="J162" s="124"/>
      <c r="K162" s="95"/>
      <c r="L162" s="95"/>
      <c r="M162" s="81"/>
      <c r="N162" s="124"/>
      <c r="O162" s="57">
        <f t="shared" si="0"/>
        <v>53947</v>
      </c>
    </row>
    <row r="163" spans="1:31" ht="14.4">
      <c r="A163" s="33" t="s">
        <v>255</v>
      </c>
      <c r="B163" s="146" t="s">
        <v>256</v>
      </c>
      <c r="C163" s="65">
        <f>C55*AJ55</f>
        <v>9.5</v>
      </c>
      <c r="D163" s="58">
        <v>0</v>
      </c>
      <c r="E163" s="124"/>
      <c r="F163" s="124"/>
      <c r="G163" s="124"/>
      <c r="H163" s="123"/>
      <c r="I163" s="123"/>
      <c r="J163" s="124"/>
      <c r="K163" s="95"/>
      <c r="L163" s="124"/>
      <c r="M163" s="128"/>
      <c r="N163" s="124"/>
      <c r="O163" s="57">
        <f t="shared" si="0"/>
        <v>9.5</v>
      </c>
    </row>
    <row r="164" spans="1:31" ht="14.4">
      <c r="A164" s="125" t="s">
        <v>290</v>
      </c>
      <c r="B164" s="146" t="s">
        <v>296</v>
      </c>
      <c r="C164" s="65">
        <f>C71*W71+C72*W72</f>
        <v>0</v>
      </c>
      <c r="D164" s="58"/>
      <c r="E164" s="126">
        <f>EXPLOSÃO!I64</f>
        <v>0</v>
      </c>
      <c r="F164" s="126">
        <f>EXPLOSÃO!J76</f>
        <v>0</v>
      </c>
      <c r="G164" s="125"/>
      <c r="H164" s="125"/>
      <c r="I164" s="125"/>
      <c r="J164" s="125"/>
      <c r="K164" s="125"/>
      <c r="L164" s="126">
        <f>EXPLOSÃO!J79</f>
        <v>0</v>
      </c>
      <c r="M164" s="128"/>
      <c r="N164" s="125"/>
      <c r="O164" s="57">
        <f t="shared" si="0"/>
        <v>0</v>
      </c>
    </row>
    <row r="165" spans="1:31" ht="14.4">
      <c r="A165" s="33" t="s">
        <v>299</v>
      </c>
      <c r="B165" s="34" t="s">
        <v>300</v>
      </c>
      <c r="C165" s="65">
        <f>C90*AI90</f>
        <v>0</v>
      </c>
      <c r="D165" s="58"/>
      <c r="E165" s="95">
        <f>EXPLOSÃO!E82</f>
        <v>0</v>
      </c>
      <c r="F165" s="95">
        <f>EXPLOSÃO!E76</f>
        <v>0</v>
      </c>
      <c r="G165" s="95"/>
      <c r="H165" s="123"/>
      <c r="I165" s="123"/>
      <c r="J165" s="124"/>
      <c r="K165" s="95"/>
      <c r="L165" s="95"/>
      <c r="M165" s="81"/>
      <c r="N165" s="124">
        <f>EXPLOSÃO!E81</f>
        <v>0</v>
      </c>
      <c r="O165" s="57">
        <f t="shared" si="0"/>
        <v>0</v>
      </c>
    </row>
    <row r="166" spans="1:31" ht="14.4">
      <c r="A166" s="33" t="s">
        <v>301</v>
      </c>
      <c r="B166" s="34" t="s">
        <v>303</v>
      </c>
      <c r="C166" s="65">
        <f>C89*AH89</f>
        <v>0</v>
      </c>
      <c r="D166" s="58"/>
      <c r="E166" s="95">
        <f>EXPLOSÃO!E93</f>
        <v>0</v>
      </c>
      <c r="F166" s="95">
        <f>EXPLOSÃO!E87</f>
        <v>0</v>
      </c>
      <c r="G166" s="95"/>
      <c r="H166" s="123"/>
      <c r="I166" s="123"/>
      <c r="J166" s="124"/>
      <c r="K166" s="95"/>
      <c r="L166" s="95"/>
      <c r="M166" s="81"/>
      <c r="N166" s="124">
        <f>EXPLOSÃO!E92</f>
        <v>0</v>
      </c>
      <c r="O166" s="57">
        <f t="shared" si="0"/>
        <v>0</v>
      </c>
    </row>
    <row r="167" spans="1:31" ht="14.4">
      <c r="A167" s="33" t="s">
        <v>318</v>
      </c>
      <c r="B167" s="34" t="s">
        <v>319</v>
      </c>
      <c r="C167" s="65"/>
      <c r="D167" s="58"/>
      <c r="E167" s="95">
        <f>EXPLOSÃO!I86</f>
        <v>0</v>
      </c>
      <c r="F167" s="95"/>
      <c r="G167" s="95">
        <f>EXPLOSÃO!H88</f>
        <v>0</v>
      </c>
      <c r="H167" s="123"/>
      <c r="I167" s="123"/>
      <c r="J167" s="124">
        <f>EXPLOSÃO!I89</f>
        <v>0</v>
      </c>
      <c r="K167" s="95"/>
      <c r="L167" s="95"/>
      <c r="M167" s="81"/>
      <c r="N167" s="124"/>
      <c r="O167" s="57">
        <f t="shared" si="0"/>
        <v>0</v>
      </c>
    </row>
    <row r="168" spans="1:31" ht="14.4">
      <c r="A168" s="33" t="s">
        <v>329</v>
      </c>
      <c r="B168" s="146" t="s">
        <v>319</v>
      </c>
      <c r="C168" s="65">
        <f>C82*AK82</f>
        <v>0</v>
      </c>
      <c r="D168" s="58">
        <v>408.35</v>
      </c>
      <c r="E168" s="95"/>
      <c r="F168" s="95">
        <f>EXPLOSÃO!I93</f>
        <v>428.202</v>
      </c>
      <c r="G168" s="95"/>
      <c r="H168" s="123"/>
      <c r="I168" s="123"/>
      <c r="J168" s="124"/>
      <c r="K168" s="95"/>
      <c r="L168" s="95"/>
      <c r="M168" s="81"/>
      <c r="N168" s="124"/>
      <c r="O168" s="57">
        <f t="shared" si="0"/>
        <v>836.55200000000002</v>
      </c>
    </row>
    <row r="169" spans="1:31" ht="14.4">
      <c r="A169" s="33" t="s">
        <v>403</v>
      </c>
      <c r="B169" s="34" t="s">
        <v>397</v>
      </c>
      <c r="C169" s="65">
        <f>C101*AM101+AM103*C103</f>
        <v>0</v>
      </c>
      <c r="D169" s="58">
        <v>104.907</v>
      </c>
      <c r="E169" s="95"/>
      <c r="F169" s="95"/>
      <c r="G169" s="95"/>
      <c r="H169" s="123"/>
      <c r="I169" s="123"/>
      <c r="J169" s="124"/>
      <c r="K169" s="95"/>
      <c r="L169" s="95"/>
      <c r="M169" s="81"/>
      <c r="N169" s="124"/>
      <c r="O169" s="57">
        <f t="shared" si="0"/>
        <v>104.907</v>
      </c>
    </row>
    <row r="170" spans="1:31" ht="14.4">
      <c r="A170" s="33" t="s">
        <v>403</v>
      </c>
      <c r="B170" s="34" t="s">
        <v>404</v>
      </c>
      <c r="C170" s="65">
        <f>C105*AN105+C104*AN104+C103*AN103+C101*AN101</f>
        <v>0.82487200000000005</v>
      </c>
      <c r="D170" s="58"/>
      <c r="E170" s="95"/>
      <c r="F170" s="95"/>
      <c r="G170" s="95"/>
      <c r="H170" s="123"/>
      <c r="I170" s="123"/>
      <c r="J170" s="124"/>
      <c r="K170" s="95"/>
      <c r="L170" s="95"/>
      <c r="M170" s="81"/>
      <c r="N170" s="124"/>
      <c r="O170" s="57">
        <f t="shared" si="0"/>
        <v>0.82487200000000005</v>
      </c>
    </row>
    <row r="171" spans="1:31" ht="14.4">
      <c r="A171" s="33" t="s">
        <v>418</v>
      </c>
      <c r="B171" s="34" t="s">
        <v>417</v>
      </c>
      <c r="C171" s="65"/>
      <c r="D171" s="58"/>
      <c r="E171" s="95"/>
      <c r="F171" s="95"/>
      <c r="G171" s="95"/>
      <c r="H171" s="123"/>
      <c r="I171" s="123"/>
      <c r="J171" s="124"/>
      <c r="K171" s="95"/>
      <c r="L171" s="95"/>
      <c r="M171" s="81"/>
      <c r="N171" s="124"/>
      <c r="O171" s="57">
        <f t="shared" si="0"/>
        <v>0</v>
      </c>
    </row>
    <row r="172" spans="1:31" ht="14.4">
      <c r="A172" s="33" t="s">
        <v>419</v>
      </c>
      <c r="B172" s="34" t="s">
        <v>420</v>
      </c>
      <c r="C172" s="65"/>
      <c r="D172" s="58">
        <v>9925</v>
      </c>
      <c r="E172" s="95"/>
      <c r="F172" s="95"/>
      <c r="G172" s="95"/>
      <c r="H172" s="123"/>
      <c r="I172" s="123"/>
      <c r="J172" s="124"/>
      <c r="K172" s="95"/>
      <c r="L172" s="95"/>
      <c r="M172" s="81"/>
      <c r="N172" s="124"/>
      <c r="O172" s="57">
        <f t="shared" si="0"/>
        <v>9925</v>
      </c>
    </row>
    <row r="173" spans="1:31" ht="14.4">
      <c r="A173" s="33" t="s">
        <v>426</v>
      </c>
      <c r="B173" s="34" t="s">
        <v>420</v>
      </c>
      <c r="C173" s="65">
        <f>C112*AP112</f>
        <v>5360</v>
      </c>
      <c r="D173" s="58"/>
      <c r="E173" s="95"/>
      <c r="F173" s="95"/>
      <c r="G173" s="95"/>
      <c r="H173" s="123"/>
      <c r="I173" s="123"/>
      <c r="J173" s="124"/>
      <c r="K173" s="95"/>
      <c r="L173" s="95"/>
      <c r="M173" s="81"/>
      <c r="N173" s="170"/>
      <c r="O173" s="57">
        <f t="shared" si="0"/>
        <v>5360</v>
      </c>
    </row>
    <row r="174" spans="1:31" ht="14.4">
      <c r="A174" s="33" t="s">
        <v>423</v>
      </c>
      <c r="B174" s="34" t="s">
        <v>420</v>
      </c>
      <c r="C174" s="65">
        <f>C104*AO104</f>
        <v>0</v>
      </c>
      <c r="D174" s="58"/>
      <c r="E174" s="95"/>
      <c r="F174" s="95"/>
      <c r="G174" s="95"/>
      <c r="H174" s="123"/>
      <c r="I174" s="123"/>
      <c r="J174" s="124"/>
      <c r="K174" s="95"/>
      <c r="L174" s="95"/>
      <c r="M174" s="81"/>
      <c r="N174" s="170"/>
      <c r="O174" s="57">
        <f t="shared" si="0"/>
        <v>0</v>
      </c>
    </row>
    <row r="175" spans="1:31" ht="19.2" customHeight="1">
      <c r="A175" s="33" t="s">
        <v>440</v>
      </c>
      <c r="B175" s="34" t="s">
        <v>441</v>
      </c>
      <c r="C175" s="65">
        <v>0</v>
      </c>
      <c r="D175" s="58">
        <v>150</v>
      </c>
      <c r="E175" s="95"/>
      <c r="F175" s="95"/>
      <c r="G175" s="95"/>
      <c r="H175" s="123"/>
      <c r="I175" s="123"/>
      <c r="J175" s="124"/>
      <c r="K175" s="95"/>
      <c r="L175" s="95"/>
      <c r="M175" s="81"/>
      <c r="N175" s="170"/>
      <c r="O175" s="57">
        <f t="shared" si="0"/>
        <v>150</v>
      </c>
    </row>
    <row r="176" spans="1:31" ht="14.4">
      <c r="A176" s="171" t="s">
        <v>451</v>
      </c>
      <c r="B176" s="146" t="s">
        <v>454</v>
      </c>
      <c r="C176" s="172"/>
      <c r="D176" s="81">
        <f>5.626+4.5</f>
        <v>10.126000000000001</v>
      </c>
      <c r="E176" s="95">
        <f>EXPLOSÃO!E31</f>
        <v>0</v>
      </c>
      <c r="F176" s="95"/>
      <c r="G176" s="95"/>
      <c r="H176" s="123"/>
      <c r="I176" s="123"/>
      <c r="J176" s="124"/>
      <c r="K176" s="95"/>
      <c r="L176" s="95"/>
      <c r="M176" s="81"/>
      <c r="N176" s="170"/>
      <c r="O176" s="57">
        <f t="shared" ref="O176" si="1">SUM(C176:N176)</f>
        <v>10.126000000000001</v>
      </c>
    </row>
    <row r="177" spans="1:15" ht="14.4">
      <c r="A177" s="171" t="s">
        <v>449</v>
      </c>
      <c r="B177" s="146" t="s">
        <v>450</v>
      </c>
      <c r="C177" s="172"/>
      <c r="D177" s="81"/>
      <c r="E177" s="95"/>
      <c r="F177" s="95"/>
      <c r="G177" s="95"/>
      <c r="H177" s="123"/>
      <c r="I177" s="123"/>
      <c r="J177" s="124"/>
      <c r="K177" s="95"/>
      <c r="L177" s="95"/>
      <c r="M177" s="81"/>
      <c r="N177" s="170"/>
      <c r="O177" s="57">
        <f t="shared" ref="O177" si="2">SUM(C177:N177)</f>
        <v>0</v>
      </c>
    </row>
    <row r="178" spans="1:15" ht="14.4">
      <c r="A178" s="241" t="s">
        <v>475</v>
      </c>
      <c r="B178" s="242" t="s">
        <v>495</v>
      </c>
      <c r="D178" s="243">
        <v>263655</v>
      </c>
      <c r="E178" s="95"/>
      <c r="F178" s="95"/>
      <c r="G178" s="95"/>
      <c r="H178" s="123"/>
      <c r="I178" s="123"/>
      <c r="J178" s="124"/>
      <c r="K178" s="95"/>
      <c r="L178" s="95"/>
      <c r="M178" s="81"/>
      <c r="N178" s="170"/>
      <c r="O178" s="57"/>
    </row>
    <row r="179" spans="1:15" ht="14.4">
      <c r="A179" s="241" t="s">
        <v>496</v>
      </c>
      <c r="B179" s="242" t="s">
        <v>497</v>
      </c>
      <c r="D179" s="243">
        <v>32158</v>
      </c>
      <c r="E179" s="95"/>
      <c r="F179" s="95"/>
      <c r="G179" s="95"/>
      <c r="H179" s="123"/>
      <c r="I179" s="123"/>
      <c r="J179" s="124"/>
      <c r="K179" s="95"/>
      <c r="L179" s="95"/>
      <c r="M179" s="81"/>
      <c r="N179" s="170"/>
      <c r="O179" s="57"/>
    </row>
    <row r="180" spans="1:15" ht="14.4">
      <c r="A180" s="241" t="s">
        <v>498</v>
      </c>
      <c r="B180" s="242" t="s">
        <v>477</v>
      </c>
      <c r="D180" s="243">
        <v>267682</v>
      </c>
      <c r="E180" s="95"/>
      <c r="F180" s="95"/>
      <c r="G180" s="95"/>
      <c r="H180" s="123"/>
      <c r="I180" s="123"/>
      <c r="J180" s="124"/>
      <c r="K180" s="95"/>
      <c r="L180" s="95"/>
      <c r="M180" s="81"/>
      <c r="N180" s="170"/>
      <c r="O180" s="57"/>
    </row>
    <row r="181" spans="1:15" ht="14.4">
      <c r="A181" s="241" t="s">
        <v>499</v>
      </c>
      <c r="B181" s="242" t="s">
        <v>500</v>
      </c>
      <c r="D181" s="243">
        <v>15000</v>
      </c>
      <c r="E181" s="95"/>
      <c r="F181" s="95"/>
      <c r="G181" s="95"/>
      <c r="H181" s="123"/>
      <c r="I181" s="123"/>
      <c r="J181" s="124"/>
      <c r="K181" s="95"/>
      <c r="L181" s="95"/>
      <c r="M181" s="81"/>
      <c r="N181" s="170"/>
      <c r="O181" s="57"/>
    </row>
    <row r="182" spans="1:15">
      <c r="E182" s="95"/>
      <c r="F182" s="95"/>
      <c r="G182" s="95"/>
      <c r="H182" s="123"/>
      <c r="I182" s="123"/>
      <c r="J182" s="124"/>
      <c r="K182" s="95"/>
      <c r="L182" s="95"/>
      <c r="M182" s="81"/>
      <c r="N182" s="170"/>
      <c r="O182" s="57"/>
    </row>
    <row r="183" spans="1:15" ht="14.4">
      <c r="A183" s="241"/>
      <c r="B183" s="242"/>
      <c r="D183" s="243"/>
      <c r="E183" s="95"/>
      <c r="F183" s="95"/>
      <c r="G183" s="95"/>
      <c r="H183" s="123"/>
      <c r="I183" s="123"/>
      <c r="J183" s="124"/>
      <c r="K183" s="95"/>
      <c r="L183" s="95"/>
      <c r="M183" s="81"/>
      <c r="N183" s="170"/>
      <c r="O183" s="57"/>
    </row>
    <row r="184" spans="1:15" ht="14.4">
      <c r="A184" s="241"/>
      <c r="B184" s="242"/>
      <c r="C184" s="243"/>
      <c r="D184" s="244"/>
      <c r="E184" s="95"/>
      <c r="F184" s="95"/>
      <c r="G184" s="95"/>
      <c r="H184" s="123"/>
      <c r="I184" s="123"/>
      <c r="J184" s="124"/>
      <c r="K184" s="95"/>
      <c r="L184" s="95"/>
      <c r="M184" s="81"/>
      <c r="N184" s="170"/>
      <c r="O184" s="57"/>
    </row>
    <row r="185" spans="1:15" ht="14.4">
      <c r="A185" s="241"/>
      <c r="B185" s="242"/>
      <c r="C185" s="243"/>
      <c r="D185" s="244"/>
      <c r="E185" s="95"/>
      <c r="F185" s="95"/>
      <c r="G185" s="95"/>
      <c r="H185" s="123"/>
      <c r="I185" s="123"/>
      <c r="J185" s="124"/>
      <c r="K185" s="95"/>
      <c r="L185" s="95"/>
      <c r="M185" s="81"/>
      <c r="N185" s="170"/>
      <c r="O185" s="57"/>
    </row>
    <row r="186" spans="1:15" ht="14.4">
      <c r="A186" s="241"/>
      <c r="B186" s="242"/>
      <c r="C186" s="243"/>
      <c r="D186" s="244"/>
      <c r="E186" s="95"/>
      <c r="F186" s="95"/>
      <c r="G186" s="95"/>
      <c r="H186" s="123"/>
      <c r="I186" s="123"/>
      <c r="J186" s="124"/>
      <c r="K186" s="95"/>
      <c r="L186" s="95"/>
      <c r="M186" s="81"/>
      <c r="N186" s="170"/>
      <c r="O186" s="57"/>
    </row>
  </sheetData>
  <autoFilter ref="A4:AQ177" xr:uid="{00000000-0001-0000-0000-000000000000}"/>
  <mergeCells count="1">
    <mergeCell ref="A1:Y2"/>
  </mergeCells>
  <phoneticPr fontId="10" type="noConversion"/>
  <pageMargins left="0.51181102362204722" right="0.51181102362204722" top="0.78740157480314965" bottom="0.78740157480314965" header="0.31496062992125984" footer="0.31496062992125984"/>
  <pageSetup paperSize="9" scale="19" fitToHeight="0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94"/>
  <sheetViews>
    <sheetView zoomScale="70" zoomScaleNormal="70" workbookViewId="0">
      <selection activeCell="H7" sqref="H7"/>
    </sheetView>
  </sheetViews>
  <sheetFormatPr defaultColWidth="9.109375" defaultRowHeight="13.2"/>
  <cols>
    <col min="1" max="1" width="9.109375" style="2"/>
    <col min="2" max="2" width="19.33203125" style="2" bestFit="1" customWidth="1"/>
    <col min="3" max="3" width="14.6640625" style="2" customWidth="1"/>
    <col min="4" max="5" width="12.44140625" style="2" customWidth="1"/>
    <col min="6" max="6" width="3.88671875" style="2" customWidth="1"/>
    <col min="7" max="7" width="19.33203125" style="2" bestFit="1" customWidth="1"/>
    <col min="8" max="8" width="13.44140625" style="2" customWidth="1"/>
    <col min="9" max="9" width="14.33203125" style="2" customWidth="1"/>
    <col min="10" max="10" width="12.44140625" style="2" customWidth="1"/>
    <col min="11" max="11" width="10.5546875" style="2" customWidth="1"/>
    <col min="12" max="12" width="19.33203125" style="2" bestFit="1" customWidth="1"/>
    <col min="13" max="13" width="14.109375" style="2" customWidth="1"/>
    <col min="14" max="14" width="12.44140625" style="2" customWidth="1"/>
    <col min="15" max="15" width="13.6640625" style="2" customWidth="1"/>
    <col min="16" max="16" width="9.109375" style="2"/>
    <col min="17" max="17" width="15.5546875" style="2" bestFit="1" customWidth="1"/>
    <col min="18" max="18" width="13.109375" style="2" customWidth="1"/>
    <col min="19" max="21" width="9.109375" style="2"/>
    <col min="22" max="22" width="14.109375" style="2" customWidth="1"/>
    <col min="23" max="16384" width="9.109375" style="2"/>
  </cols>
  <sheetData>
    <row r="1" spans="2:20">
      <c r="B1" s="231" t="s">
        <v>16</v>
      </c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</row>
    <row r="2" spans="2:20" s="1" customFormat="1" ht="24" customHeight="1" thickBot="1"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</row>
    <row r="3" spans="2:20" ht="15.75" customHeight="1">
      <c r="B3" s="213" t="s">
        <v>91</v>
      </c>
      <c r="C3" s="214"/>
      <c r="D3" s="214"/>
      <c r="E3" s="215"/>
      <c r="F3" s="12"/>
      <c r="G3" s="233" t="s">
        <v>92</v>
      </c>
      <c r="H3" s="234"/>
      <c r="I3" s="234"/>
      <c r="J3" s="235"/>
      <c r="K3" s="12"/>
      <c r="L3" s="225" t="s">
        <v>101</v>
      </c>
      <c r="M3" s="226"/>
      <c r="N3" s="226"/>
      <c r="O3" s="227"/>
      <c r="Q3" s="225" t="s">
        <v>125</v>
      </c>
      <c r="R3" s="226"/>
      <c r="S3" s="226"/>
      <c r="T3" s="227"/>
    </row>
    <row r="4" spans="2:20" ht="26.25" customHeight="1">
      <c r="B4" s="8" t="s">
        <v>6</v>
      </c>
      <c r="C4" s="6" t="s">
        <v>1</v>
      </c>
      <c r="D4" s="6" t="s">
        <v>7</v>
      </c>
      <c r="E4" s="10" t="s">
        <v>0</v>
      </c>
      <c r="G4" s="8" t="s">
        <v>6</v>
      </c>
      <c r="H4" s="6" t="s">
        <v>1</v>
      </c>
      <c r="I4" s="6" t="s">
        <v>7</v>
      </c>
      <c r="J4" s="10" t="s">
        <v>143</v>
      </c>
      <c r="L4" s="8" t="s">
        <v>6</v>
      </c>
      <c r="M4" s="6" t="s">
        <v>1</v>
      </c>
      <c r="N4" s="6" t="s">
        <v>90</v>
      </c>
      <c r="O4" s="10" t="s">
        <v>17</v>
      </c>
      <c r="Q4" s="8" t="s">
        <v>6</v>
      </c>
      <c r="R4" s="6" t="s">
        <v>1</v>
      </c>
      <c r="S4" s="6" t="s">
        <v>90</v>
      </c>
      <c r="T4" s="10" t="s">
        <v>124</v>
      </c>
    </row>
    <row r="5" spans="2:20" ht="21" customHeight="1">
      <c r="B5" s="9" t="s">
        <v>8</v>
      </c>
      <c r="C5" s="112">
        <v>531.15800000000002</v>
      </c>
      <c r="D5" s="3">
        <f t="shared" ref="D5:D11" si="0">C5-E5</f>
        <v>523.19063000000006</v>
      </c>
      <c r="E5" s="4">
        <f t="shared" ref="E5:E11" si="1">C5*1.5%</f>
        <v>7.9673699999999998</v>
      </c>
      <c r="G5" s="9" t="s">
        <v>8</v>
      </c>
      <c r="H5" s="19">
        <v>30</v>
      </c>
      <c r="I5" s="21">
        <f t="shared" ref="I5:I11" si="2">H5-J5</f>
        <v>29.4</v>
      </c>
      <c r="J5" s="22">
        <f t="shared" ref="J5:J11" si="3">H5*2%</f>
        <v>0.6</v>
      </c>
      <c r="L5" s="9" t="s">
        <v>8</v>
      </c>
      <c r="M5" s="19">
        <v>140.46</v>
      </c>
      <c r="N5" s="21">
        <f t="shared" ref="N5:N11" si="4">M5-O5</f>
        <v>137.6508</v>
      </c>
      <c r="O5" s="22">
        <f t="shared" ref="O5:O11" si="5">M5*2%</f>
        <v>2.8092000000000001</v>
      </c>
      <c r="Q5" s="9" t="s">
        <v>8</v>
      </c>
      <c r="R5" s="19"/>
      <c r="S5" s="21">
        <f t="shared" ref="S5:S11" si="6">R5-T5</f>
        <v>0</v>
      </c>
      <c r="T5" s="22">
        <f t="shared" ref="T5:T11" si="7">R5*2%</f>
        <v>0</v>
      </c>
    </row>
    <row r="6" spans="2:20" ht="21" customHeight="1">
      <c r="B6" s="9" t="s">
        <v>14</v>
      </c>
      <c r="C6" s="112"/>
      <c r="D6" s="3">
        <f>C6-E6</f>
        <v>0</v>
      </c>
      <c r="E6" s="4">
        <f t="shared" si="1"/>
        <v>0</v>
      </c>
      <c r="G6" s="9" t="s">
        <v>14</v>
      </c>
      <c r="H6" s="19"/>
      <c r="I6" s="21">
        <f t="shared" si="2"/>
        <v>0</v>
      </c>
      <c r="J6" s="22">
        <f t="shared" si="3"/>
        <v>0</v>
      </c>
      <c r="L6" s="9" t="s">
        <v>14</v>
      </c>
      <c r="M6" s="19"/>
      <c r="N6" s="21">
        <f t="shared" si="4"/>
        <v>0</v>
      </c>
      <c r="O6" s="22">
        <f>M6*2%</f>
        <v>0</v>
      </c>
      <c r="Q6" s="9" t="s">
        <v>14</v>
      </c>
      <c r="R6" s="19"/>
      <c r="S6" s="21">
        <f t="shared" si="6"/>
        <v>0</v>
      </c>
      <c r="T6" s="22">
        <f t="shared" si="7"/>
        <v>0</v>
      </c>
    </row>
    <row r="7" spans="2:20" ht="21" customHeight="1">
      <c r="B7" s="9" t="s">
        <v>9</v>
      </c>
      <c r="C7" s="112"/>
      <c r="D7" s="3">
        <f t="shared" si="0"/>
        <v>0</v>
      </c>
      <c r="E7" s="4">
        <f t="shared" si="1"/>
        <v>0</v>
      </c>
      <c r="G7" s="9" t="s">
        <v>9</v>
      </c>
      <c r="H7" s="19"/>
      <c r="I7" s="21">
        <f t="shared" si="2"/>
        <v>0</v>
      </c>
      <c r="J7" s="22">
        <f t="shared" si="3"/>
        <v>0</v>
      </c>
      <c r="L7" s="9" t="s">
        <v>9</v>
      </c>
      <c r="M7" s="19"/>
      <c r="N7" s="21">
        <f t="shared" si="4"/>
        <v>0</v>
      </c>
      <c r="O7" s="22">
        <f t="shared" si="5"/>
        <v>0</v>
      </c>
      <c r="Q7" s="9" t="s">
        <v>9</v>
      </c>
      <c r="R7" s="19"/>
      <c r="S7" s="21">
        <f t="shared" si="6"/>
        <v>0</v>
      </c>
      <c r="T7" s="22">
        <f t="shared" si="7"/>
        <v>0</v>
      </c>
    </row>
    <row r="8" spans="2:20" ht="21" customHeight="1">
      <c r="B8" s="9" t="s">
        <v>13</v>
      </c>
      <c r="C8" s="112"/>
      <c r="D8" s="3">
        <f t="shared" si="0"/>
        <v>0</v>
      </c>
      <c r="E8" s="4">
        <f t="shared" si="1"/>
        <v>0</v>
      </c>
      <c r="G8" s="9" t="s">
        <v>13</v>
      </c>
      <c r="H8" s="19"/>
      <c r="I8" s="21">
        <f t="shared" si="2"/>
        <v>0</v>
      </c>
      <c r="J8" s="22">
        <f t="shared" si="3"/>
        <v>0</v>
      </c>
      <c r="L8" s="9" t="s">
        <v>13</v>
      </c>
      <c r="M8" s="19"/>
      <c r="N8" s="21">
        <f t="shared" si="4"/>
        <v>0</v>
      </c>
      <c r="O8" s="22">
        <f t="shared" si="5"/>
        <v>0</v>
      </c>
      <c r="Q8" s="9" t="s">
        <v>13</v>
      </c>
      <c r="R8" s="19"/>
      <c r="S8" s="21">
        <f t="shared" si="6"/>
        <v>0</v>
      </c>
      <c r="T8" s="22">
        <f t="shared" si="7"/>
        <v>0</v>
      </c>
    </row>
    <row r="9" spans="2:20" ht="21" customHeight="1">
      <c r="B9" s="9" t="s">
        <v>15</v>
      </c>
      <c r="C9" s="112">
        <v>8836.81</v>
      </c>
      <c r="D9" s="3">
        <f t="shared" si="0"/>
        <v>8704.25785</v>
      </c>
      <c r="E9" s="4">
        <f t="shared" si="1"/>
        <v>132.55214999999998</v>
      </c>
      <c r="G9" s="9" t="s">
        <v>10</v>
      </c>
      <c r="H9" s="19">
        <v>374.8</v>
      </c>
      <c r="I9" s="21">
        <f t="shared" si="2"/>
        <v>367.30400000000003</v>
      </c>
      <c r="J9" s="22">
        <f t="shared" si="3"/>
        <v>7.4960000000000004</v>
      </c>
      <c r="L9" s="9" t="s">
        <v>10</v>
      </c>
      <c r="M9" s="19">
        <v>429.37200000000001</v>
      </c>
      <c r="N9" s="21">
        <f t="shared" si="4"/>
        <v>420.78456</v>
      </c>
      <c r="O9" s="22">
        <f t="shared" si="5"/>
        <v>8.5874400000000009</v>
      </c>
      <c r="Q9" s="9" t="s">
        <v>10</v>
      </c>
      <c r="R9" s="19"/>
      <c r="S9" s="21">
        <f t="shared" si="6"/>
        <v>0</v>
      </c>
      <c r="T9" s="22">
        <f t="shared" si="7"/>
        <v>0</v>
      </c>
    </row>
    <row r="10" spans="2:20" ht="21" customHeight="1">
      <c r="B10" s="9" t="s">
        <v>2</v>
      </c>
      <c r="C10" s="7"/>
      <c r="D10" s="3">
        <f t="shared" si="0"/>
        <v>0</v>
      </c>
      <c r="E10" s="4">
        <f t="shared" si="1"/>
        <v>0</v>
      </c>
      <c r="G10" s="9" t="s">
        <v>2</v>
      </c>
      <c r="H10" s="19"/>
      <c r="I10" s="21">
        <f t="shared" si="2"/>
        <v>0</v>
      </c>
      <c r="J10" s="22">
        <f t="shared" si="3"/>
        <v>0</v>
      </c>
      <c r="L10" s="9" t="s">
        <v>2</v>
      </c>
      <c r="M10" s="19"/>
      <c r="N10" s="21">
        <f t="shared" si="4"/>
        <v>0</v>
      </c>
      <c r="O10" s="22">
        <f t="shared" si="5"/>
        <v>0</v>
      </c>
      <c r="Q10" s="9" t="s">
        <v>2</v>
      </c>
      <c r="R10" s="19"/>
      <c r="S10" s="21">
        <f t="shared" si="6"/>
        <v>0</v>
      </c>
      <c r="T10" s="22">
        <f t="shared" si="7"/>
        <v>0</v>
      </c>
    </row>
    <row r="11" spans="2:20" ht="21" customHeight="1">
      <c r="B11" s="9" t="s">
        <v>11</v>
      </c>
      <c r="C11" s="7"/>
      <c r="D11" s="3">
        <f t="shared" si="0"/>
        <v>0</v>
      </c>
      <c r="E11" s="4">
        <f t="shared" si="1"/>
        <v>0</v>
      </c>
      <c r="G11" s="9" t="s">
        <v>11</v>
      </c>
      <c r="H11" s="19"/>
      <c r="I11" s="21">
        <f t="shared" si="2"/>
        <v>0</v>
      </c>
      <c r="J11" s="22">
        <f t="shared" si="3"/>
        <v>0</v>
      </c>
      <c r="L11" s="9" t="s">
        <v>11</v>
      </c>
      <c r="M11" s="19"/>
      <c r="N11" s="21">
        <f t="shared" si="4"/>
        <v>0</v>
      </c>
      <c r="O11" s="22">
        <f t="shared" si="5"/>
        <v>0</v>
      </c>
      <c r="Q11" s="9" t="s">
        <v>11</v>
      </c>
      <c r="R11" s="19"/>
      <c r="S11" s="21">
        <f t="shared" si="6"/>
        <v>0</v>
      </c>
      <c r="T11" s="22">
        <f t="shared" si="7"/>
        <v>0</v>
      </c>
    </row>
    <row r="12" spans="2:20" ht="21" customHeight="1" thickBot="1">
      <c r="B12" s="13" t="s">
        <v>12</v>
      </c>
      <c r="C12" s="14">
        <f>SUM(C5:C11)</f>
        <v>9367.9679999999989</v>
      </c>
      <c r="D12" s="15">
        <f>SUM(D5:D11)</f>
        <v>9227.4484799999991</v>
      </c>
      <c r="E12" s="16">
        <f>SUM(E5:E11)</f>
        <v>140.51951999999997</v>
      </c>
      <c r="F12" s="11"/>
      <c r="G12" s="23" t="s">
        <v>12</v>
      </c>
      <c r="H12" s="15">
        <f>SUM(H5:H11)</f>
        <v>404.8</v>
      </c>
      <c r="I12" s="15">
        <f>SUM(I5:I11)</f>
        <v>396.70400000000001</v>
      </c>
      <c r="J12" s="16">
        <f>SUM(J5:J11)</f>
        <v>8.0960000000000001</v>
      </c>
      <c r="K12" s="11"/>
      <c r="L12" s="23" t="s">
        <v>12</v>
      </c>
      <c r="M12" s="15">
        <f>SUM(M5:M11)</f>
        <v>569.83199999999999</v>
      </c>
      <c r="N12" s="15">
        <f>SUM(N5:N11)</f>
        <v>558.43535999999995</v>
      </c>
      <c r="O12" s="16">
        <f>SUM(O5:O11)</f>
        <v>11.396640000000001</v>
      </c>
      <c r="Q12" s="23" t="s">
        <v>12</v>
      </c>
      <c r="R12" s="15">
        <f>SUM(R5:R11)</f>
        <v>0</v>
      </c>
      <c r="S12" s="15">
        <f>SUM(S5:S11)</f>
        <v>0</v>
      </c>
      <c r="T12" s="16">
        <f>SUM(T5:T11)</f>
        <v>0</v>
      </c>
    </row>
    <row r="13" spans="2:20" ht="21" customHeight="1" thickBot="1">
      <c r="B13" s="17"/>
      <c r="O13" s="18"/>
    </row>
    <row r="14" spans="2:20" ht="21" customHeight="1">
      <c r="B14" s="210" t="s">
        <v>102</v>
      </c>
      <c r="C14" s="211"/>
      <c r="D14" s="211"/>
      <c r="E14" s="212"/>
      <c r="F14" s="12"/>
      <c r="G14" s="233" t="s">
        <v>128</v>
      </c>
      <c r="H14" s="234"/>
      <c r="I14" s="234"/>
      <c r="J14" s="235"/>
      <c r="K14" s="12"/>
      <c r="L14" s="219" t="s">
        <v>141</v>
      </c>
      <c r="M14" s="220"/>
      <c r="N14" s="220"/>
      <c r="O14" s="221"/>
      <c r="Q14" s="233" t="s">
        <v>105</v>
      </c>
      <c r="R14" s="234"/>
      <c r="S14" s="234"/>
      <c r="T14" s="235"/>
    </row>
    <row r="15" spans="2:20" ht="25.5" customHeight="1">
      <c r="B15" s="8" t="s">
        <v>6</v>
      </c>
      <c r="C15" s="6" t="s">
        <v>1</v>
      </c>
      <c r="D15" s="6" t="s">
        <v>90</v>
      </c>
      <c r="E15" s="10" t="s">
        <v>0</v>
      </c>
      <c r="G15" s="8" t="s">
        <v>6</v>
      </c>
      <c r="H15" s="6" t="s">
        <v>1</v>
      </c>
      <c r="I15" s="6" t="s">
        <v>129</v>
      </c>
      <c r="J15" s="10" t="s">
        <v>19</v>
      </c>
      <c r="L15" s="8" t="s">
        <v>6</v>
      </c>
      <c r="M15" s="6" t="s">
        <v>1</v>
      </c>
      <c r="N15" s="6" t="s">
        <v>144</v>
      </c>
      <c r="O15" s="10" t="s">
        <v>142</v>
      </c>
      <c r="Q15" s="8" t="s">
        <v>6</v>
      </c>
      <c r="R15" s="6" t="s">
        <v>1</v>
      </c>
      <c r="S15" s="6" t="s">
        <v>18</v>
      </c>
      <c r="T15" s="10" t="s">
        <v>103</v>
      </c>
    </row>
    <row r="16" spans="2:20" ht="21" customHeight="1">
      <c r="B16" s="9" t="s">
        <v>8</v>
      </c>
      <c r="C16" s="19"/>
      <c r="D16" s="21">
        <f t="shared" ref="D16:D22" si="8">C16-E16</f>
        <v>0</v>
      </c>
      <c r="E16" s="24">
        <f t="shared" ref="E16:E22" si="9">C16*2%</f>
        <v>0</v>
      </c>
      <c r="G16" s="9" t="s">
        <v>8</v>
      </c>
      <c r="H16" s="19"/>
      <c r="I16" s="21">
        <f t="shared" ref="I16:I22" si="10">H16-J16</f>
        <v>0</v>
      </c>
      <c r="J16" s="24">
        <f>H16*3%</f>
        <v>0</v>
      </c>
      <c r="L16" s="9" t="s">
        <v>8</v>
      </c>
      <c r="M16" s="19"/>
      <c r="N16" s="21">
        <f t="shared" ref="N16:N22" si="11">M16-O16</f>
        <v>0</v>
      </c>
      <c r="O16" s="22">
        <f>M16*2%</f>
        <v>0</v>
      </c>
      <c r="Q16" s="9" t="s">
        <v>8</v>
      </c>
      <c r="R16" s="19"/>
      <c r="S16" s="21">
        <f t="shared" ref="S16:S22" si="12">R16-T16</f>
        <v>0</v>
      </c>
      <c r="T16" s="24">
        <f t="shared" ref="T16:T22" si="13">R16*2%</f>
        <v>0</v>
      </c>
    </row>
    <row r="17" spans="1:20" ht="21" customHeight="1">
      <c r="B17" s="9" t="s">
        <v>14</v>
      </c>
      <c r="C17" s="19"/>
      <c r="D17" s="21">
        <f t="shared" si="8"/>
        <v>0</v>
      </c>
      <c r="E17" s="24">
        <f t="shared" si="9"/>
        <v>0</v>
      </c>
      <c r="G17" s="9" t="s">
        <v>14</v>
      </c>
      <c r="H17" s="19"/>
      <c r="I17" s="21">
        <f t="shared" si="10"/>
        <v>0</v>
      </c>
      <c r="J17" s="24">
        <f t="shared" ref="J17:J22" si="14">H17*3%</f>
        <v>0</v>
      </c>
      <c r="L17" s="9" t="s">
        <v>14</v>
      </c>
      <c r="M17" s="80"/>
      <c r="N17" s="21">
        <f t="shared" si="11"/>
        <v>0</v>
      </c>
      <c r="O17" s="22">
        <f t="shared" ref="O17:O22" si="15">M17*2%</f>
        <v>0</v>
      </c>
      <c r="Q17" s="9" t="s">
        <v>14</v>
      </c>
      <c r="R17" s="19"/>
      <c r="S17" s="21">
        <f t="shared" si="12"/>
        <v>0</v>
      </c>
      <c r="T17" s="24">
        <f t="shared" si="13"/>
        <v>0</v>
      </c>
    </row>
    <row r="18" spans="1:20" ht="21" customHeight="1">
      <c r="B18" s="9" t="s">
        <v>9</v>
      </c>
      <c r="C18" s="19"/>
      <c r="D18" s="21">
        <f t="shared" si="8"/>
        <v>0</v>
      </c>
      <c r="E18" s="24">
        <f t="shared" si="9"/>
        <v>0</v>
      </c>
      <c r="G18" s="9" t="s">
        <v>9</v>
      </c>
      <c r="H18" s="19"/>
      <c r="I18" s="21">
        <f t="shared" si="10"/>
        <v>0</v>
      </c>
      <c r="J18" s="24">
        <f t="shared" si="14"/>
        <v>0</v>
      </c>
      <c r="L18" s="9" t="s">
        <v>9</v>
      </c>
      <c r="M18" s="80"/>
      <c r="N18" s="21">
        <f t="shared" si="11"/>
        <v>0</v>
      </c>
      <c r="O18" s="22">
        <f t="shared" si="15"/>
        <v>0</v>
      </c>
      <c r="Q18" s="9" t="s">
        <v>9</v>
      </c>
      <c r="R18" s="19"/>
      <c r="S18" s="21">
        <f t="shared" si="12"/>
        <v>0</v>
      </c>
      <c r="T18" s="24">
        <f t="shared" si="13"/>
        <v>0</v>
      </c>
    </row>
    <row r="19" spans="1:20" ht="21" customHeight="1">
      <c r="B19" s="9" t="s">
        <v>13</v>
      </c>
      <c r="C19" s="19"/>
      <c r="D19" s="21">
        <f t="shared" si="8"/>
        <v>0</v>
      </c>
      <c r="E19" s="24">
        <f t="shared" si="9"/>
        <v>0</v>
      </c>
      <c r="G19" s="9" t="s">
        <v>13</v>
      </c>
      <c r="H19" s="19"/>
      <c r="I19" s="21">
        <f t="shared" si="10"/>
        <v>0</v>
      </c>
      <c r="J19" s="24">
        <f t="shared" si="14"/>
        <v>0</v>
      </c>
      <c r="L19" s="9" t="s">
        <v>13</v>
      </c>
      <c r="M19" s="80"/>
      <c r="N19" s="21">
        <f t="shared" si="11"/>
        <v>0</v>
      </c>
      <c r="O19" s="22">
        <f t="shared" si="15"/>
        <v>0</v>
      </c>
      <c r="Q19" s="9" t="s">
        <v>13</v>
      </c>
      <c r="R19" s="19"/>
      <c r="S19" s="21">
        <f t="shared" si="12"/>
        <v>0</v>
      </c>
      <c r="T19" s="24">
        <f t="shared" si="13"/>
        <v>0</v>
      </c>
    </row>
    <row r="20" spans="1:20" ht="21" customHeight="1">
      <c r="B20" s="9" t="s">
        <v>10</v>
      </c>
      <c r="C20" s="19"/>
      <c r="D20" s="21">
        <f t="shared" si="8"/>
        <v>0</v>
      </c>
      <c r="E20" s="24">
        <f t="shared" si="9"/>
        <v>0</v>
      </c>
      <c r="G20" s="9" t="s">
        <v>10</v>
      </c>
      <c r="H20" s="19">
        <v>325.5</v>
      </c>
      <c r="I20" s="21">
        <f t="shared" si="10"/>
        <v>315.73500000000001</v>
      </c>
      <c r="J20" s="24">
        <f t="shared" si="14"/>
        <v>9.7649999999999988</v>
      </c>
      <c r="L20" s="9" t="s">
        <v>10</v>
      </c>
      <c r="M20" s="69"/>
      <c r="N20" s="21">
        <f t="shared" si="11"/>
        <v>0</v>
      </c>
      <c r="O20" s="22">
        <f t="shared" si="15"/>
        <v>0</v>
      </c>
      <c r="Q20" s="9" t="s">
        <v>10</v>
      </c>
      <c r="R20" s="19"/>
      <c r="S20" s="21">
        <f t="shared" si="12"/>
        <v>0</v>
      </c>
      <c r="T20" s="24">
        <f t="shared" si="13"/>
        <v>0</v>
      </c>
    </row>
    <row r="21" spans="1:20" ht="21" customHeight="1">
      <c r="B21" s="25" t="s">
        <v>2</v>
      </c>
      <c r="C21" s="19"/>
      <c r="D21" s="21">
        <f t="shared" si="8"/>
        <v>0</v>
      </c>
      <c r="E21" s="24">
        <f t="shared" si="9"/>
        <v>0</v>
      </c>
      <c r="G21" s="25" t="s">
        <v>2</v>
      </c>
      <c r="H21" s="19"/>
      <c r="I21" s="21">
        <f t="shared" si="10"/>
        <v>0</v>
      </c>
      <c r="J21" s="24">
        <f t="shared" si="14"/>
        <v>0</v>
      </c>
      <c r="L21" s="25" t="s">
        <v>2</v>
      </c>
      <c r="M21" s="69"/>
      <c r="N21" s="21">
        <f t="shared" si="11"/>
        <v>0</v>
      </c>
      <c r="O21" s="22">
        <f t="shared" si="15"/>
        <v>0</v>
      </c>
      <c r="Q21" s="25" t="s">
        <v>2</v>
      </c>
      <c r="R21" s="19"/>
      <c r="S21" s="21">
        <f t="shared" si="12"/>
        <v>0</v>
      </c>
      <c r="T21" s="24">
        <f t="shared" si="13"/>
        <v>0</v>
      </c>
    </row>
    <row r="22" spans="1:20" ht="21" customHeight="1" thickBot="1">
      <c r="B22" s="26" t="s">
        <v>11</v>
      </c>
      <c r="C22" s="19"/>
      <c r="D22" s="15">
        <f t="shared" si="8"/>
        <v>0</v>
      </c>
      <c r="E22" s="24">
        <f t="shared" si="9"/>
        <v>0</v>
      </c>
      <c r="G22" s="26" t="s">
        <v>11</v>
      </c>
      <c r="H22" s="19"/>
      <c r="I22" s="15">
        <f t="shared" si="10"/>
        <v>0</v>
      </c>
      <c r="J22" s="24">
        <f t="shared" si="14"/>
        <v>0</v>
      </c>
      <c r="L22" s="26" t="s">
        <v>11</v>
      </c>
      <c r="M22" s="19"/>
      <c r="N22" s="15">
        <f t="shared" si="11"/>
        <v>0</v>
      </c>
      <c r="O22" s="22">
        <f t="shared" si="15"/>
        <v>0</v>
      </c>
      <c r="Q22" s="26" t="s">
        <v>11</v>
      </c>
      <c r="R22" s="19"/>
      <c r="S22" s="15">
        <f t="shared" si="12"/>
        <v>0</v>
      </c>
      <c r="T22" s="24">
        <f t="shared" si="13"/>
        <v>0</v>
      </c>
    </row>
    <row r="23" spans="1:20" ht="21" customHeight="1" thickBot="1">
      <c r="B23" s="27" t="s">
        <v>12</v>
      </c>
      <c r="C23" s="28">
        <f>SUM(C16:C22)</f>
        <v>0</v>
      </c>
      <c r="D23" s="29">
        <f>SUM(D16:D22)</f>
        <v>0</v>
      </c>
      <c r="E23" s="30">
        <f>SUM(E16:E22)</f>
        <v>0</v>
      </c>
      <c r="F23" s="11"/>
      <c r="G23" s="27" t="s">
        <v>12</v>
      </c>
      <c r="H23" s="28">
        <f>SUM(H16:H22)</f>
        <v>325.5</v>
      </c>
      <c r="I23" s="29">
        <f>SUM(I16:I22)</f>
        <v>315.73500000000001</v>
      </c>
      <c r="J23" s="30">
        <f>SUM(J16:J22)</f>
        <v>9.7649999999999988</v>
      </c>
      <c r="K23" s="11"/>
      <c r="L23" s="27" t="s">
        <v>12</v>
      </c>
      <c r="M23" s="31">
        <f>SUM(M16:M22)</f>
        <v>0</v>
      </c>
      <c r="N23" s="29">
        <f>SUM(N16:N22)</f>
        <v>0</v>
      </c>
      <c r="O23" s="30">
        <f>SUM(O16:O22)</f>
        <v>0</v>
      </c>
      <c r="Q23" s="27" t="s">
        <v>12</v>
      </c>
      <c r="R23" s="28"/>
      <c r="S23" s="29">
        <f>SUM(S16:S22)</f>
        <v>0</v>
      </c>
      <c r="T23" s="76">
        <f>SUM(T16:T22)</f>
        <v>0</v>
      </c>
    </row>
    <row r="24" spans="1:20" ht="21" customHeight="1" thickBot="1"/>
    <row r="25" spans="1:20" ht="15" customHeight="1">
      <c r="A25" s="20"/>
      <c r="B25" s="236" t="s">
        <v>460</v>
      </c>
      <c r="C25" s="237"/>
      <c r="D25" s="237"/>
      <c r="E25" s="238"/>
      <c r="F25" s="20"/>
      <c r="G25" s="210" t="s">
        <v>177</v>
      </c>
      <c r="H25" s="211"/>
      <c r="I25" s="211"/>
      <c r="J25" s="212"/>
      <c r="K25" s="20"/>
      <c r="L25" s="210" t="s">
        <v>97</v>
      </c>
      <c r="M25" s="211"/>
      <c r="N25" s="211"/>
      <c r="O25" s="212"/>
      <c r="Q25" s="210" t="s">
        <v>287</v>
      </c>
      <c r="R25" s="211"/>
      <c r="S25" s="211"/>
      <c r="T25" s="212"/>
    </row>
    <row r="26" spans="1:20" ht="24.75" customHeight="1">
      <c r="A26" s="20"/>
      <c r="B26" s="8" t="s">
        <v>6</v>
      </c>
      <c r="C26" s="6" t="s">
        <v>1</v>
      </c>
      <c r="D26" s="6" t="s">
        <v>90</v>
      </c>
      <c r="E26" s="10" t="s">
        <v>22</v>
      </c>
      <c r="F26" s="20"/>
      <c r="G26" s="8" t="s">
        <v>6</v>
      </c>
      <c r="H26" s="6" t="s">
        <v>1</v>
      </c>
      <c r="I26" s="6" t="s">
        <v>90</v>
      </c>
      <c r="J26" s="10" t="s">
        <v>93</v>
      </c>
      <c r="K26" s="20"/>
      <c r="L26" s="8" t="s">
        <v>6</v>
      </c>
      <c r="M26" s="6" t="s">
        <v>1</v>
      </c>
      <c r="N26" s="6" t="s">
        <v>90</v>
      </c>
      <c r="O26" s="10" t="s">
        <v>96</v>
      </c>
      <c r="Q26" s="8" t="s">
        <v>6</v>
      </c>
      <c r="R26" s="6" t="s">
        <v>1</v>
      </c>
      <c r="S26" s="6" t="s">
        <v>90</v>
      </c>
      <c r="T26" s="10" t="s">
        <v>22</v>
      </c>
    </row>
    <row r="27" spans="1:20" ht="15" customHeight="1">
      <c r="A27" s="20"/>
      <c r="B27" s="9" t="s">
        <v>8</v>
      </c>
      <c r="C27" s="19"/>
      <c r="D27" s="21">
        <f>C27-E27</f>
        <v>0</v>
      </c>
      <c r="E27" s="24">
        <f>C27*2%</f>
        <v>0</v>
      </c>
      <c r="F27" s="20"/>
      <c r="G27" s="9" t="s">
        <v>8</v>
      </c>
      <c r="H27" s="19"/>
      <c r="I27" s="21">
        <f t="shared" ref="I27:I33" si="16">H27-J27</f>
        <v>0</v>
      </c>
      <c r="J27" s="24">
        <f t="shared" ref="J27:J33" si="17">H27*3%</f>
        <v>0</v>
      </c>
      <c r="K27" s="20"/>
      <c r="L27" s="9" t="s">
        <v>8</v>
      </c>
      <c r="M27" s="19"/>
      <c r="N27" s="21">
        <f t="shared" ref="N27:N33" si="18">M27-O27</f>
        <v>0</v>
      </c>
      <c r="O27" s="24">
        <f>M27*1%</f>
        <v>0</v>
      </c>
      <c r="Q27" s="9" t="s">
        <v>8</v>
      </c>
      <c r="R27" s="19"/>
      <c r="S27" s="21">
        <f t="shared" ref="S27:S33" si="19">R27-T27</f>
        <v>0</v>
      </c>
      <c r="T27" s="24">
        <f t="shared" ref="T27:T33" si="20">R27*2%</f>
        <v>0</v>
      </c>
    </row>
    <row r="28" spans="1:20" ht="15" customHeight="1">
      <c r="A28" s="20"/>
      <c r="B28" s="9" t="s">
        <v>14</v>
      </c>
      <c r="C28" s="80"/>
      <c r="D28" s="21">
        <f>C28*0.98</f>
        <v>0</v>
      </c>
      <c r="E28" s="24">
        <f>C28*0.03</f>
        <v>0</v>
      </c>
      <c r="F28" s="20"/>
      <c r="G28" s="9" t="s">
        <v>14</v>
      </c>
      <c r="H28" s="19"/>
      <c r="I28" s="21">
        <f t="shared" si="16"/>
        <v>0</v>
      </c>
      <c r="J28" s="24">
        <f t="shared" si="17"/>
        <v>0</v>
      </c>
      <c r="K28" s="20"/>
      <c r="L28" s="9" t="s">
        <v>14</v>
      </c>
      <c r="M28" s="19"/>
      <c r="N28" s="21">
        <f t="shared" si="18"/>
        <v>0</v>
      </c>
      <c r="O28" s="24">
        <f t="shared" ref="O28:O33" si="21">M28*1%</f>
        <v>0</v>
      </c>
      <c r="Q28" s="9" t="s">
        <v>14</v>
      </c>
      <c r="R28" s="80"/>
      <c r="S28" s="21">
        <f t="shared" si="19"/>
        <v>0</v>
      </c>
      <c r="T28" s="24">
        <f t="shared" si="20"/>
        <v>0</v>
      </c>
    </row>
    <row r="29" spans="1:20" ht="15" customHeight="1">
      <c r="A29" s="20"/>
      <c r="B29" s="9" t="s">
        <v>9</v>
      </c>
      <c r="C29" s="80"/>
      <c r="D29" s="21"/>
      <c r="E29" s="24"/>
      <c r="F29" s="20"/>
      <c r="G29" s="9" t="s">
        <v>9</v>
      </c>
      <c r="H29" s="19"/>
      <c r="I29" s="21">
        <f t="shared" si="16"/>
        <v>0</v>
      </c>
      <c r="J29" s="24">
        <f t="shared" si="17"/>
        <v>0</v>
      </c>
      <c r="K29" s="20"/>
      <c r="L29" s="9" t="s">
        <v>9</v>
      </c>
      <c r="M29" s="19"/>
      <c r="N29" s="21">
        <f t="shared" si="18"/>
        <v>0</v>
      </c>
      <c r="O29" s="24">
        <f t="shared" si="21"/>
        <v>0</v>
      </c>
      <c r="Q29" s="9" t="s">
        <v>9</v>
      </c>
      <c r="R29" s="80"/>
      <c r="S29" s="21">
        <f t="shared" si="19"/>
        <v>0</v>
      </c>
      <c r="T29" s="24">
        <f t="shared" si="20"/>
        <v>0</v>
      </c>
    </row>
    <row r="30" spans="1:20" ht="15" customHeight="1">
      <c r="A30" s="20"/>
      <c r="B30" s="9" t="s">
        <v>13</v>
      </c>
      <c r="C30" s="80"/>
      <c r="D30" s="21">
        <f>R30-E30</f>
        <v>0</v>
      </c>
      <c r="E30" s="24">
        <f>R30*2%</f>
        <v>0</v>
      </c>
      <c r="F30" s="20"/>
      <c r="G30" s="9" t="s">
        <v>13</v>
      </c>
      <c r="H30" s="19"/>
      <c r="I30" s="21">
        <f t="shared" si="16"/>
        <v>0</v>
      </c>
      <c r="J30" s="24">
        <f t="shared" si="17"/>
        <v>0</v>
      </c>
      <c r="K30" s="20"/>
      <c r="L30" s="9" t="s">
        <v>13</v>
      </c>
      <c r="M30" s="19"/>
      <c r="N30" s="21">
        <f t="shared" si="18"/>
        <v>0</v>
      </c>
      <c r="O30" s="24">
        <f t="shared" si="21"/>
        <v>0</v>
      </c>
      <c r="Q30" s="9" t="s">
        <v>13</v>
      </c>
      <c r="R30" s="80"/>
      <c r="S30" s="21">
        <f t="shared" si="19"/>
        <v>0</v>
      </c>
      <c r="T30" s="24">
        <f t="shared" si="20"/>
        <v>0</v>
      </c>
    </row>
    <row r="31" spans="1:20" s="5" customFormat="1" ht="15" customHeight="1">
      <c r="A31" s="20"/>
      <c r="B31" s="9" t="s">
        <v>10</v>
      </c>
      <c r="C31" s="69"/>
      <c r="D31" s="21">
        <f>C31*0.98</f>
        <v>0</v>
      </c>
      <c r="E31" s="24">
        <f>C31*0.03</f>
        <v>0</v>
      </c>
      <c r="F31" s="20"/>
      <c r="G31" s="9" t="s">
        <v>10</v>
      </c>
      <c r="H31" s="19">
        <v>172.9</v>
      </c>
      <c r="I31" s="21">
        <f t="shared" si="16"/>
        <v>167.71299999999999</v>
      </c>
      <c r="J31" s="24">
        <f t="shared" si="17"/>
        <v>5.1870000000000003</v>
      </c>
      <c r="K31" s="20"/>
      <c r="L31" s="9" t="s">
        <v>10</v>
      </c>
      <c r="M31" s="19"/>
      <c r="N31" s="21">
        <f t="shared" si="18"/>
        <v>0</v>
      </c>
      <c r="O31" s="24">
        <f t="shared" si="21"/>
        <v>0</v>
      </c>
      <c r="Q31" s="9" t="s">
        <v>10</v>
      </c>
      <c r="R31" s="69">
        <v>1532</v>
      </c>
      <c r="S31" s="21">
        <f t="shared" si="19"/>
        <v>1501.36</v>
      </c>
      <c r="T31" s="24">
        <f t="shared" si="20"/>
        <v>30.64</v>
      </c>
    </row>
    <row r="32" spans="1:20" s="5" customFormat="1" ht="28.5" customHeight="1">
      <c r="A32" s="20"/>
      <c r="B32" s="25" t="s">
        <v>2</v>
      </c>
      <c r="C32" s="69"/>
      <c r="D32" s="21">
        <f>R32-E32</f>
        <v>0</v>
      </c>
      <c r="E32" s="24">
        <f>R32*2%</f>
        <v>0</v>
      </c>
      <c r="F32" s="20"/>
      <c r="G32" s="25" t="s">
        <v>2</v>
      </c>
      <c r="H32" s="19"/>
      <c r="I32" s="21">
        <f t="shared" si="16"/>
        <v>0</v>
      </c>
      <c r="J32" s="24">
        <f t="shared" si="17"/>
        <v>0</v>
      </c>
      <c r="K32" s="20"/>
      <c r="L32" s="25" t="s">
        <v>2</v>
      </c>
      <c r="M32" s="19"/>
      <c r="N32" s="21">
        <f t="shared" si="18"/>
        <v>0</v>
      </c>
      <c r="O32" s="24">
        <f t="shared" si="21"/>
        <v>0</v>
      </c>
      <c r="Q32" s="25" t="s">
        <v>2</v>
      </c>
      <c r="R32" s="69"/>
      <c r="S32" s="21">
        <f t="shared" si="19"/>
        <v>0</v>
      </c>
      <c r="T32" s="24">
        <f t="shared" si="20"/>
        <v>0</v>
      </c>
    </row>
    <row r="33" spans="1:20" s="5" customFormat="1" ht="21" customHeight="1" thickBot="1">
      <c r="A33" s="20"/>
      <c r="B33" s="26" t="s">
        <v>11</v>
      </c>
      <c r="C33" s="19"/>
      <c r="D33" s="15">
        <f>C33-E33</f>
        <v>0</v>
      </c>
      <c r="E33" s="24">
        <f>C33*2%</f>
        <v>0</v>
      </c>
      <c r="F33" s="20"/>
      <c r="G33" s="26" t="s">
        <v>11</v>
      </c>
      <c r="H33" s="19"/>
      <c r="I33" s="15">
        <f t="shared" si="16"/>
        <v>0</v>
      </c>
      <c r="J33" s="24">
        <f t="shared" si="17"/>
        <v>0</v>
      </c>
      <c r="K33" s="20"/>
      <c r="L33" s="26" t="s">
        <v>11</v>
      </c>
      <c r="M33" s="19"/>
      <c r="N33" s="15">
        <f t="shared" si="18"/>
        <v>0</v>
      </c>
      <c r="O33" s="24">
        <f t="shared" si="21"/>
        <v>0</v>
      </c>
      <c r="Q33" s="26" t="s">
        <v>11</v>
      </c>
      <c r="R33" s="19"/>
      <c r="S33" s="21">
        <f t="shared" si="19"/>
        <v>0</v>
      </c>
      <c r="T33" s="24">
        <f t="shared" si="20"/>
        <v>0</v>
      </c>
    </row>
    <row r="34" spans="1:20" ht="22.5" customHeight="1" thickBot="1">
      <c r="A34" s="20"/>
      <c r="B34" s="27" t="s">
        <v>12</v>
      </c>
      <c r="C34" s="28">
        <f>SUM(C27:C33)</f>
        <v>0</v>
      </c>
      <c r="D34" s="29">
        <f>SUM(D27:D33)</f>
        <v>0</v>
      </c>
      <c r="E34" s="30">
        <f>SUM(E27:E33)</f>
        <v>0</v>
      </c>
      <c r="F34" s="20"/>
      <c r="G34" s="27" t="s">
        <v>12</v>
      </c>
      <c r="H34" s="28">
        <f>SUM(H27:H33)</f>
        <v>172.9</v>
      </c>
      <c r="I34" s="29">
        <f>SUM(I27:I33)</f>
        <v>167.71299999999999</v>
      </c>
      <c r="J34" s="30">
        <f>SUM(J27:J33)</f>
        <v>5.1870000000000003</v>
      </c>
      <c r="K34" s="20"/>
      <c r="L34" s="27" t="s">
        <v>12</v>
      </c>
      <c r="M34" s="28">
        <f>SUM(M27:M33)</f>
        <v>0</v>
      </c>
      <c r="N34" s="29">
        <f>SUM(N27:N33)</f>
        <v>0</v>
      </c>
      <c r="O34" s="30">
        <f>SUM(O27:O33)</f>
        <v>0</v>
      </c>
      <c r="Q34" s="27" t="s">
        <v>12</v>
      </c>
      <c r="R34" s="28">
        <f>SUM(R27:R33)</f>
        <v>1532</v>
      </c>
      <c r="S34" s="29">
        <f>SUM(S27:S33)</f>
        <v>1501.36</v>
      </c>
      <c r="T34" s="30">
        <f>SUM(T27:T33)</f>
        <v>30.64</v>
      </c>
    </row>
    <row r="35" spans="1:20" ht="15" customHeight="1" thickBot="1"/>
    <row r="36" spans="1:20" ht="24" customHeight="1">
      <c r="B36" s="210" t="s">
        <v>98</v>
      </c>
      <c r="C36" s="211"/>
      <c r="D36" s="211"/>
      <c r="E36" s="212"/>
      <c r="G36" s="210" t="s">
        <v>402</v>
      </c>
      <c r="H36" s="211"/>
      <c r="I36" s="211"/>
      <c r="J36" s="212"/>
      <c r="L36" s="219" t="s">
        <v>148</v>
      </c>
      <c r="M36" s="220"/>
      <c r="N36" s="220"/>
      <c r="O36" s="221"/>
      <c r="Q36" s="219" t="s">
        <v>149</v>
      </c>
      <c r="R36" s="220"/>
      <c r="S36" s="220"/>
      <c r="T36" s="221"/>
    </row>
    <row r="37" spans="1:20" ht="28.5" customHeight="1">
      <c r="B37" s="8" t="s">
        <v>6</v>
      </c>
      <c r="C37" s="6" t="s">
        <v>1</v>
      </c>
      <c r="D37" s="6" t="s">
        <v>90</v>
      </c>
      <c r="E37" s="10" t="s">
        <v>99</v>
      </c>
      <c r="G37" s="8" t="s">
        <v>6</v>
      </c>
      <c r="H37" s="6" t="s">
        <v>1</v>
      </c>
      <c r="I37" s="6" t="s">
        <v>90</v>
      </c>
      <c r="J37" s="10" t="s">
        <v>0</v>
      </c>
      <c r="L37" s="8" t="s">
        <v>6</v>
      </c>
      <c r="M37" s="6" t="s">
        <v>1</v>
      </c>
      <c r="N37" s="6" t="s">
        <v>144</v>
      </c>
      <c r="O37" s="10" t="s">
        <v>143</v>
      </c>
      <c r="Q37" s="8" t="s">
        <v>6</v>
      </c>
      <c r="R37" s="6" t="s">
        <v>1</v>
      </c>
      <c r="S37" s="6" t="s">
        <v>144</v>
      </c>
      <c r="T37" s="10" t="s">
        <v>214</v>
      </c>
    </row>
    <row r="38" spans="1:20">
      <c r="B38" s="9" t="s">
        <v>8</v>
      </c>
      <c r="C38" s="19"/>
      <c r="D38" s="21">
        <f t="shared" ref="D38:D44" si="22">C38-E38</f>
        <v>0</v>
      </c>
      <c r="E38" s="24">
        <f>C38*2%</f>
        <v>0</v>
      </c>
      <c r="G38" s="9" t="s">
        <v>8</v>
      </c>
      <c r="H38" s="19"/>
      <c r="I38" s="21">
        <f t="shared" ref="I38:I44" si="23">H38-J38</f>
        <v>0</v>
      </c>
      <c r="J38" s="24">
        <f t="shared" ref="J38:J44" si="24">H38*3%</f>
        <v>0</v>
      </c>
      <c r="L38" s="9" t="s">
        <v>8</v>
      </c>
      <c r="M38" s="19"/>
      <c r="N38" s="21">
        <f t="shared" ref="N38:N44" si="25">M38-O38</f>
        <v>0</v>
      </c>
      <c r="O38" s="22">
        <f>M38*2%</f>
        <v>0</v>
      </c>
      <c r="Q38" s="9" t="s">
        <v>8</v>
      </c>
      <c r="R38" s="19"/>
      <c r="S38" s="21">
        <f t="shared" ref="S38:S44" si="26">R38-T38</f>
        <v>0</v>
      </c>
      <c r="T38" s="22">
        <f>R38*1.5%</f>
        <v>0</v>
      </c>
    </row>
    <row r="39" spans="1:20">
      <c r="B39" s="9" t="s">
        <v>14</v>
      </c>
      <c r="C39" s="19"/>
      <c r="D39" s="21">
        <f t="shared" si="22"/>
        <v>0</v>
      </c>
      <c r="E39" s="24">
        <f t="shared" ref="E39:E44" si="27">C39*2%</f>
        <v>0</v>
      </c>
      <c r="G39" s="9" t="s">
        <v>14</v>
      </c>
      <c r="H39" s="19"/>
      <c r="I39" s="21">
        <f t="shared" si="23"/>
        <v>0</v>
      </c>
      <c r="J39" s="24">
        <f t="shared" si="24"/>
        <v>0</v>
      </c>
      <c r="L39" s="9" t="s">
        <v>14</v>
      </c>
      <c r="M39" s="19"/>
      <c r="N39" s="21">
        <f t="shared" si="25"/>
        <v>0</v>
      </c>
      <c r="O39" s="22">
        <f t="shared" ref="O39:O44" si="28">M39*2%</f>
        <v>0</v>
      </c>
      <c r="Q39" s="9" t="s">
        <v>14</v>
      </c>
      <c r="R39" s="19"/>
      <c r="S39" s="21">
        <f>R39-T39</f>
        <v>0</v>
      </c>
      <c r="T39" s="22">
        <f>R39*1.5%</f>
        <v>0</v>
      </c>
    </row>
    <row r="40" spans="1:20" ht="20.25" customHeight="1">
      <c r="B40" s="9" t="s">
        <v>9</v>
      </c>
      <c r="C40" s="19"/>
      <c r="D40" s="21">
        <f t="shared" si="22"/>
        <v>0</v>
      </c>
      <c r="E40" s="24">
        <f t="shared" si="27"/>
        <v>0</v>
      </c>
      <c r="G40" s="9" t="s">
        <v>9</v>
      </c>
      <c r="H40" s="19"/>
      <c r="I40" s="21">
        <f t="shared" si="23"/>
        <v>0</v>
      </c>
      <c r="J40" s="24">
        <f t="shared" si="24"/>
        <v>0</v>
      </c>
      <c r="L40" s="9" t="s">
        <v>9</v>
      </c>
      <c r="M40" s="19"/>
      <c r="N40" s="21">
        <f t="shared" si="25"/>
        <v>0</v>
      </c>
      <c r="O40" s="22">
        <f t="shared" si="28"/>
        <v>0</v>
      </c>
      <c r="Q40" s="9" t="s">
        <v>9</v>
      </c>
      <c r="R40" s="19"/>
      <c r="S40" s="21">
        <f t="shared" si="26"/>
        <v>0</v>
      </c>
      <c r="T40" s="22">
        <f t="shared" ref="T40:T44" si="29">R40*1.5%</f>
        <v>0</v>
      </c>
    </row>
    <row r="41" spans="1:20" ht="18" customHeight="1">
      <c r="B41" s="9" t="s">
        <v>13</v>
      </c>
      <c r="C41" s="19"/>
      <c r="D41" s="21">
        <f t="shared" si="22"/>
        <v>0</v>
      </c>
      <c r="E41" s="24">
        <f t="shared" si="27"/>
        <v>0</v>
      </c>
      <c r="G41" s="9" t="s">
        <v>13</v>
      </c>
      <c r="H41" s="19"/>
      <c r="I41" s="21">
        <f t="shared" si="23"/>
        <v>0</v>
      </c>
      <c r="J41" s="24">
        <f t="shared" si="24"/>
        <v>0</v>
      </c>
      <c r="L41" s="9" t="s">
        <v>13</v>
      </c>
      <c r="M41" s="19"/>
      <c r="N41" s="21">
        <f t="shared" si="25"/>
        <v>0</v>
      </c>
      <c r="O41" s="22">
        <f t="shared" si="28"/>
        <v>0</v>
      </c>
      <c r="Q41" s="9" t="s">
        <v>13</v>
      </c>
      <c r="R41" s="19"/>
      <c r="S41" s="21">
        <f t="shared" si="26"/>
        <v>0</v>
      </c>
      <c r="T41" s="22">
        <f t="shared" si="29"/>
        <v>0</v>
      </c>
    </row>
    <row r="42" spans="1:20">
      <c r="B42" s="9" t="s">
        <v>10</v>
      </c>
      <c r="C42" s="19"/>
      <c r="D42" s="21">
        <f t="shared" si="22"/>
        <v>0</v>
      </c>
      <c r="E42" s="24">
        <f t="shared" si="27"/>
        <v>0</v>
      </c>
      <c r="G42" s="9" t="s">
        <v>10</v>
      </c>
      <c r="H42" s="19"/>
      <c r="I42" s="21">
        <f t="shared" si="23"/>
        <v>0</v>
      </c>
      <c r="J42" s="24">
        <f t="shared" si="24"/>
        <v>0</v>
      </c>
      <c r="L42" s="9" t="s">
        <v>10</v>
      </c>
      <c r="M42" s="19">
        <v>190.06</v>
      </c>
      <c r="N42" s="21">
        <f t="shared" si="25"/>
        <v>186.25880000000001</v>
      </c>
      <c r="O42" s="22">
        <f t="shared" si="28"/>
        <v>3.8012000000000001</v>
      </c>
      <c r="Q42" s="9" t="s">
        <v>10</v>
      </c>
      <c r="R42" s="19">
        <v>394.1</v>
      </c>
      <c r="S42" s="21">
        <f t="shared" si="26"/>
        <v>388.18850000000003</v>
      </c>
      <c r="T42" s="22">
        <f t="shared" si="29"/>
        <v>5.9115000000000002</v>
      </c>
    </row>
    <row r="43" spans="1:20">
      <c r="B43" s="25" t="s">
        <v>2</v>
      </c>
      <c r="C43" s="19"/>
      <c r="D43" s="21">
        <f t="shared" si="22"/>
        <v>0</v>
      </c>
      <c r="E43" s="24">
        <f t="shared" si="27"/>
        <v>0</v>
      </c>
      <c r="G43" s="25" t="s">
        <v>2</v>
      </c>
      <c r="H43" s="19"/>
      <c r="I43" s="21">
        <f t="shared" si="23"/>
        <v>0</v>
      </c>
      <c r="J43" s="24">
        <f t="shared" si="24"/>
        <v>0</v>
      </c>
      <c r="L43" s="25" t="s">
        <v>2</v>
      </c>
      <c r="M43" s="19"/>
      <c r="N43" s="21">
        <f t="shared" si="25"/>
        <v>0</v>
      </c>
      <c r="O43" s="22">
        <f t="shared" si="28"/>
        <v>0</v>
      </c>
      <c r="Q43" s="25" t="s">
        <v>2</v>
      </c>
      <c r="R43" s="19"/>
      <c r="S43" s="21">
        <f t="shared" si="26"/>
        <v>0</v>
      </c>
      <c r="T43" s="22">
        <f t="shared" si="29"/>
        <v>0</v>
      </c>
    </row>
    <row r="44" spans="1:20" ht="18" customHeight="1" thickBot="1">
      <c r="B44" s="26" t="s">
        <v>11</v>
      </c>
      <c r="C44" s="19"/>
      <c r="D44" s="15">
        <f t="shared" si="22"/>
        <v>0</v>
      </c>
      <c r="E44" s="24">
        <f t="shared" si="27"/>
        <v>0</v>
      </c>
      <c r="G44" s="26" t="s">
        <v>11</v>
      </c>
      <c r="H44" s="19"/>
      <c r="I44" s="15">
        <f t="shared" si="23"/>
        <v>0</v>
      </c>
      <c r="J44" s="24">
        <f t="shared" si="24"/>
        <v>0</v>
      </c>
      <c r="L44" s="26" t="s">
        <v>11</v>
      </c>
      <c r="M44" s="19"/>
      <c r="N44" s="15">
        <f t="shared" si="25"/>
        <v>0</v>
      </c>
      <c r="O44" s="22">
        <f t="shared" si="28"/>
        <v>0</v>
      </c>
      <c r="Q44" s="26" t="s">
        <v>11</v>
      </c>
      <c r="R44" s="19"/>
      <c r="S44" s="15">
        <f t="shared" si="26"/>
        <v>0</v>
      </c>
      <c r="T44" s="22">
        <f t="shared" si="29"/>
        <v>0</v>
      </c>
    </row>
    <row r="45" spans="1:20" ht="27" thickBot="1">
      <c r="B45" s="27" t="s">
        <v>12</v>
      </c>
      <c r="C45" s="28">
        <f>SUM(C38:C44)</f>
        <v>0</v>
      </c>
      <c r="D45" s="29">
        <f>SUM(D38:D44)</f>
        <v>0</v>
      </c>
      <c r="E45" s="30">
        <f>SUM(E38:E44)</f>
        <v>0</v>
      </c>
      <c r="G45" s="27" t="s">
        <v>12</v>
      </c>
      <c r="H45" s="28">
        <f>SUM(H38:H44)</f>
        <v>0</v>
      </c>
      <c r="I45" s="29">
        <f>SUM(I38:I44)</f>
        <v>0</v>
      </c>
      <c r="J45" s="30">
        <f>SUM(J38:J44)</f>
        <v>0</v>
      </c>
      <c r="L45" s="27" t="s">
        <v>12</v>
      </c>
      <c r="M45" s="31">
        <f>SUM(M38:M44)</f>
        <v>190.06</v>
      </c>
      <c r="N45" s="29">
        <f>SUM(N38:N44)</f>
        <v>186.25880000000001</v>
      </c>
      <c r="O45" s="30">
        <f>SUM(O38:O44)</f>
        <v>3.8012000000000001</v>
      </c>
      <c r="Q45" s="27" t="s">
        <v>12</v>
      </c>
      <c r="R45" s="31">
        <f>SUM(R38:R44)</f>
        <v>394.1</v>
      </c>
      <c r="S45" s="29">
        <f>SUM(S38:S44)</f>
        <v>388.18850000000003</v>
      </c>
      <c r="T45" s="30">
        <f>SUM(T38:T44)</f>
        <v>5.9115000000000002</v>
      </c>
    </row>
    <row r="46" spans="1:20" ht="15" customHeight="1"/>
    <row r="49" spans="1:22" ht="14.4" thickBot="1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</row>
    <row r="50" spans="1:22" ht="22.5" customHeight="1">
      <c r="A50" s="84"/>
      <c r="B50" s="225" t="s">
        <v>215</v>
      </c>
      <c r="C50" s="226"/>
      <c r="D50" s="226"/>
      <c r="E50" s="227"/>
      <c r="F50" s="84"/>
      <c r="G50" s="216" t="s">
        <v>240</v>
      </c>
      <c r="H50" s="217"/>
      <c r="I50" s="217"/>
      <c r="J50" s="217"/>
      <c r="K50" s="218"/>
      <c r="M50" s="219" t="s">
        <v>150</v>
      </c>
      <c r="N50" s="220"/>
      <c r="O50" s="220"/>
      <c r="P50" s="221"/>
      <c r="R50" s="216" t="s">
        <v>168</v>
      </c>
      <c r="S50" s="217"/>
      <c r="T50" s="217"/>
      <c r="U50" s="217"/>
      <c r="V50" s="217"/>
    </row>
    <row r="51" spans="1:22" ht="26.4">
      <c r="A51" s="85"/>
      <c r="B51" s="8" t="s">
        <v>6</v>
      </c>
      <c r="C51" s="6" t="s">
        <v>1</v>
      </c>
      <c r="D51" s="6" t="s">
        <v>90</v>
      </c>
      <c r="E51" s="10" t="s">
        <v>87</v>
      </c>
      <c r="F51" s="85"/>
      <c r="G51" s="8" t="s">
        <v>6</v>
      </c>
      <c r="H51" s="6" t="s">
        <v>1</v>
      </c>
      <c r="I51" s="6" t="s">
        <v>204</v>
      </c>
      <c r="J51" s="10" t="s">
        <v>205</v>
      </c>
      <c r="K51" s="10" t="s">
        <v>202</v>
      </c>
      <c r="M51" s="8" t="s">
        <v>6</v>
      </c>
      <c r="N51" s="6" t="s">
        <v>1</v>
      </c>
      <c r="O51" s="6" t="s">
        <v>144</v>
      </c>
      <c r="P51" s="10" t="s">
        <v>143</v>
      </c>
      <c r="R51" s="8" t="s">
        <v>6</v>
      </c>
      <c r="S51" s="6" t="s">
        <v>1</v>
      </c>
      <c r="T51" s="6" t="s">
        <v>90</v>
      </c>
      <c r="U51" s="6" t="s">
        <v>169</v>
      </c>
      <c r="V51" s="10" t="s">
        <v>0</v>
      </c>
    </row>
    <row r="52" spans="1:22">
      <c r="A52" s="88"/>
      <c r="B52" s="9" t="s">
        <v>8</v>
      </c>
      <c r="C52" s="19"/>
      <c r="D52" s="21">
        <f>C52-E52</f>
        <v>0</v>
      </c>
      <c r="E52" s="22">
        <f t="shared" ref="E52:E58" si="30">C52*2%</f>
        <v>0</v>
      </c>
      <c r="F52" s="88"/>
      <c r="G52" s="9" t="s">
        <v>8</v>
      </c>
      <c r="H52" s="19"/>
      <c r="I52" s="21">
        <f>H52-J52-K52</f>
        <v>0</v>
      </c>
      <c r="J52" s="22">
        <f>H52*2%</f>
        <v>0</v>
      </c>
      <c r="K52" s="22">
        <f>H52*0.07</f>
        <v>0</v>
      </c>
      <c r="M52" s="9" t="s">
        <v>8</v>
      </c>
      <c r="N52" s="19"/>
      <c r="O52" s="21">
        <f t="shared" ref="O52:O58" si="31">N52-P52</f>
        <v>0</v>
      </c>
      <c r="P52" s="22">
        <f>N52*2%</f>
        <v>0</v>
      </c>
      <c r="R52" s="9" t="s">
        <v>8</v>
      </c>
      <c r="S52" s="19"/>
      <c r="T52" s="21">
        <f t="shared" ref="T52:T58" si="32">S52-U52</f>
        <v>0</v>
      </c>
      <c r="U52" s="22">
        <f>S52*10%</f>
        <v>0</v>
      </c>
      <c r="V52" s="22">
        <f>T52*1.5%</f>
        <v>0</v>
      </c>
    </row>
    <row r="53" spans="1:22" ht="18" customHeight="1">
      <c r="A53" s="88"/>
      <c r="B53" s="9" t="s">
        <v>14</v>
      </c>
      <c r="C53" s="19"/>
      <c r="D53" s="21">
        <f t="shared" ref="D53:D58" si="33">C53-E53</f>
        <v>0</v>
      </c>
      <c r="E53" s="22">
        <f t="shared" si="30"/>
        <v>0</v>
      </c>
      <c r="F53" s="88"/>
      <c r="G53" s="9" t="s">
        <v>14</v>
      </c>
      <c r="H53" s="19"/>
      <c r="I53" s="21">
        <f t="shared" ref="I53:I58" si="34">H53-J53-K53</f>
        <v>0</v>
      </c>
      <c r="J53" s="22">
        <f t="shared" ref="J53:J58" si="35">H53*2%</f>
        <v>0</v>
      </c>
      <c r="K53" s="22">
        <f t="shared" ref="K53:K58" si="36">H53*0.07</f>
        <v>0</v>
      </c>
      <c r="M53" s="9" t="s">
        <v>14</v>
      </c>
      <c r="N53" s="19"/>
      <c r="O53" s="21">
        <f t="shared" si="31"/>
        <v>0</v>
      </c>
      <c r="P53" s="22">
        <f t="shared" ref="P53:P58" si="37">N53*2%</f>
        <v>0</v>
      </c>
      <c r="R53" s="9" t="s">
        <v>14</v>
      </c>
      <c r="S53" s="19"/>
      <c r="T53" s="21">
        <f t="shared" si="32"/>
        <v>0</v>
      </c>
      <c r="U53" s="22">
        <f t="shared" ref="U53:U58" si="38">S53*10%</f>
        <v>0</v>
      </c>
      <c r="V53" s="22">
        <f>S53*0.015</f>
        <v>0</v>
      </c>
    </row>
    <row r="54" spans="1:22" ht="30.75" customHeight="1">
      <c r="A54" s="88"/>
      <c r="B54" s="9" t="s">
        <v>9</v>
      </c>
      <c r="C54" s="19"/>
      <c r="D54" s="21">
        <f t="shared" si="33"/>
        <v>0</v>
      </c>
      <c r="E54" s="22">
        <f t="shared" si="30"/>
        <v>0</v>
      </c>
      <c r="F54" s="88"/>
      <c r="G54" s="9" t="s">
        <v>9</v>
      </c>
      <c r="H54" s="19"/>
      <c r="I54" s="21"/>
      <c r="J54" s="22">
        <f t="shared" si="35"/>
        <v>0</v>
      </c>
      <c r="K54" s="22">
        <f t="shared" si="36"/>
        <v>0</v>
      </c>
      <c r="M54" s="9" t="s">
        <v>9</v>
      </c>
      <c r="N54" s="19"/>
      <c r="O54" s="21">
        <f t="shared" si="31"/>
        <v>0</v>
      </c>
      <c r="P54" s="22">
        <f t="shared" si="37"/>
        <v>0</v>
      </c>
      <c r="R54" s="9" t="s">
        <v>9</v>
      </c>
      <c r="S54" s="19"/>
      <c r="T54" s="21">
        <f t="shared" si="32"/>
        <v>0</v>
      </c>
      <c r="U54" s="22">
        <f t="shared" si="38"/>
        <v>0</v>
      </c>
      <c r="V54" s="22">
        <f>T54*1.5%</f>
        <v>0</v>
      </c>
    </row>
    <row r="55" spans="1:22" ht="24" customHeight="1">
      <c r="A55" s="88"/>
      <c r="B55" s="9" t="s">
        <v>13</v>
      </c>
      <c r="C55" s="19"/>
      <c r="D55" s="21">
        <f t="shared" si="33"/>
        <v>0</v>
      </c>
      <c r="E55" s="22">
        <f t="shared" si="30"/>
        <v>0</v>
      </c>
      <c r="F55" s="88"/>
      <c r="G55" s="9" t="s">
        <v>13</v>
      </c>
      <c r="H55" s="19"/>
      <c r="I55" s="21">
        <f t="shared" si="34"/>
        <v>0</v>
      </c>
      <c r="J55" s="22">
        <f t="shared" si="35"/>
        <v>0</v>
      </c>
      <c r="K55" s="22">
        <f t="shared" si="36"/>
        <v>0</v>
      </c>
      <c r="M55" s="9" t="s">
        <v>13</v>
      </c>
      <c r="N55" s="19"/>
      <c r="O55" s="21">
        <f t="shared" si="31"/>
        <v>0</v>
      </c>
      <c r="P55" s="22">
        <f t="shared" si="37"/>
        <v>0</v>
      </c>
      <c r="R55" s="9" t="s">
        <v>13</v>
      </c>
      <c r="S55" s="19"/>
      <c r="T55" s="21">
        <f t="shared" si="32"/>
        <v>0</v>
      </c>
      <c r="U55" s="22">
        <f t="shared" si="38"/>
        <v>0</v>
      </c>
      <c r="V55" s="22">
        <f>T55*1.5%</f>
        <v>0</v>
      </c>
    </row>
    <row r="56" spans="1:22">
      <c r="A56" s="88"/>
      <c r="B56" s="9" t="s">
        <v>10</v>
      </c>
      <c r="C56" s="19"/>
      <c r="D56" s="21">
        <f t="shared" si="33"/>
        <v>0</v>
      </c>
      <c r="E56" s="22">
        <f t="shared" si="30"/>
        <v>0</v>
      </c>
      <c r="F56" s="88"/>
      <c r="G56" s="9" t="s">
        <v>10</v>
      </c>
      <c r="H56" s="19"/>
      <c r="I56" s="21">
        <f t="shared" si="34"/>
        <v>0</v>
      </c>
      <c r="J56" s="22">
        <f t="shared" si="35"/>
        <v>0</v>
      </c>
      <c r="K56" s="22">
        <f t="shared" si="36"/>
        <v>0</v>
      </c>
      <c r="M56" s="9" t="s">
        <v>10</v>
      </c>
      <c r="N56" s="19"/>
      <c r="O56" s="21">
        <f t="shared" si="31"/>
        <v>0</v>
      </c>
      <c r="P56" s="22">
        <f t="shared" si="37"/>
        <v>0</v>
      </c>
      <c r="R56" s="9" t="s">
        <v>10</v>
      </c>
      <c r="S56" s="19">
        <v>347.93400000000003</v>
      </c>
      <c r="T56" s="21">
        <f t="shared" si="32"/>
        <v>313.14060000000001</v>
      </c>
      <c r="U56" s="22">
        <f t="shared" si="38"/>
        <v>34.793400000000005</v>
      </c>
      <c r="V56" s="22">
        <f>T56*1.5%</f>
        <v>4.6971090000000002</v>
      </c>
    </row>
    <row r="57" spans="1:22">
      <c r="A57" s="89"/>
      <c r="B57" s="9" t="s">
        <v>2</v>
      </c>
      <c r="C57" s="19"/>
      <c r="D57" s="21">
        <f t="shared" si="33"/>
        <v>0</v>
      </c>
      <c r="E57" s="22">
        <f t="shared" si="30"/>
        <v>0</v>
      </c>
      <c r="F57" s="89"/>
      <c r="G57" s="25" t="s">
        <v>2</v>
      </c>
      <c r="H57" s="19"/>
      <c r="I57" s="21">
        <f t="shared" si="34"/>
        <v>0</v>
      </c>
      <c r="J57" s="22">
        <f t="shared" si="35"/>
        <v>0</v>
      </c>
      <c r="K57" s="22">
        <f t="shared" si="36"/>
        <v>0</v>
      </c>
      <c r="M57" s="25" t="s">
        <v>2</v>
      </c>
      <c r="N57" s="19"/>
      <c r="O57" s="21">
        <f t="shared" si="31"/>
        <v>0</v>
      </c>
      <c r="P57" s="22">
        <f t="shared" si="37"/>
        <v>0</v>
      </c>
      <c r="R57" s="25" t="s">
        <v>2</v>
      </c>
      <c r="S57" s="19"/>
      <c r="T57" s="21">
        <f t="shared" si="32"/>
        <v>0</v>
      </c>
      <c r="U57" s="22">
        <f t="shared" si="38"/>
        <v>0</v>
      </c>
      <c r="V57" s="22">
        <f>T57*1.5%</f>
        <v>0</v>
      </c>
    </row>
    <row r="58" spans="1:22" ht="13.8" thickBot="1">
      <c r="A58" s="69"/>
      <c r="B58" s="9" t="s">
        <v>11</v>
      </c>
      <c r="C58" s="19"/>
      <c r="D58" s="21">
        <f t="shared" si="33"/>
        <v>0</v>
      </c>
      <c r="E58" s="22">
        <f t="shared" si="30"/>
        <v>0</v>
      </c>
      <c r="F58" s="69"/>
      <c r="G58" s="26" t="s">
        <v>11</v>
      </c>
      <c r="H58" s="19"/>
      <c r="I58" s="21">
        <f t="shared" si="34"/>
        <v>0</v>
      </c>
      <c r="J58" s="22">
        <f t="shared" si="35"/>
        <v>0</v>
      </c>
      <c r="K58" s="22">
        <f t="shared" si="36"/>
        <v>0</v>
      </c>
      <c r="M58" s="26" t="s">
        <v>11</v>
      </c>
      <c r="N58" s="19"/>
      <c r="O58" s="15">
        <f t="shared" si="31"/>
        <v>0</v>
      </c>
      <c r="P58" s="22">
        <f t="shared" si="37"/>
        <v>0</v>
      </c>
      <c r="R58" s="26" t="s">
        <v>11</v>
      </c>
      <c r="S58" s="19"/>
      <c r="T58" s="21">
        <f t="shared" si="32"/>
        <v>0</v>
      </c>
      <c r="U58" s="22">
        <f t="shared" si="38"/>
        <v>0</v>
      </c>
      <c r="V58" s="22">
        <f>T58*1.5%</f>
        <v>0</v>
      </c>
    </row>
    <row r="59" spans="1:22" ht="25.5" customHeight="1" thickBot="1">
      <c r="A59" s="84"/>
      <c r="B59" s="23" t="s">
        <v>12</v>
      </c>
      <c r="C59" s="15">
        <f>SUM(C52:C58)</f>
        <v>0</v>
      </c>
      <c r="D59" s="15">
        <f>SUM(D52:D58)</f>
        <v>0</v>
      </c>
      <c r="E59" s="16">
        <f>SUM(E52:E58)</f>
        <v>0</v>
      </c>
      <c r="F59" s="84"/>
      <c r="G59" s="27" t="s">
        <v>12</v>
      </c>
      <c r="H59" s="31">
        <f>SUM(H52:H58)</f>
        <v>0</v>
      </c>
      <c r="I59" s="29">
        <f>SUM(I52:I58)</f>
        <v>0</v>
      </c>
      <c r="J59" s="30">
        <f>SUM(J52:J58)</f>
        <v>0</v>
      </c>
      <c r="K59" s="22">
        <f>SUM(K52:K58)</f>
        <v>0</v>
      </c>
      <c r="M59" s="27" t="s">
        <v>12</v>
      </c>
      <c r="N59" s="31">
        <f>SUM(N52:N58)</f>
        <v>0</v>
      </c>
      <c r="O59" s="29">
        <f>SUM(O52:O58)</f>
        <v>0</v>
      </c>
      <c r="P59" s="30">
        <f>SUM(P52:P58)</f>
        <v>0</v>
      </c>
      <c r="R59" s="27" t="s">
        <v>12</v>
      </c>
      <c r="S59" s="31">
        <f>SUM(S52:S58)</f>
        <v>347.93400000000003</v>
      </c>
      <c r="T59" s="31">
        <f>SUM(T52:T58)</f>
        <v>313.14060000000001</v>
      </c>
      <c r="U59" s="31">
        <f>SUM(U52:U58)</f>
        <v>34.793400000000005</v>
      </c>
      <c r="V59" s="31">
        <f>SUM(V52:V58)</f>
        <v>4.6971090000000002</v>
      </c>
    </row>
    <row r="60" spans="1:22" ht="22.5" customHeight="1">
      <c r="A60" s="85"/>
      <c r="B60" s="86"/>
      <c r="C60" s="87"/>
      <c r="D60" s="87"/>
      <c r="E60" s="69"/>
      <c r="F60" s="85"/>
      <c r="G60" s="86"/>
      <c r="H60" s="87"/>
      <c r="I60" s="87"/>
      <c r="J60" s="69"/>
      <c r="K60" s="69"/>
    </row>
    <row r="61" spans="1:22" ht="13.8" thickBot="1">
      <c r="A61" s="88"/>
      <c r="B61" s="19"/>
      <c r="C61" s="19"/>
      <c r="D61" s="19"/>
      <c r="E61" s="69"/>
      <c r="F61" s="88"/>
      <c r="G61" s="19"/>
      <c r="H61" s="19"/>
      <c r="I61" s="19"/>
      <c r="J61" s="69"/>
      <c r="K61" s="69"/>
      <c r="M61" s="216" t="s">
        <v>241</v>
      </c>
      <c r="N61" s="217"/>
      <c r="O61" s="217"/>
      <c r="P61" s="217"/>
      <c r="Q61" s="218"/>
      <c r="R61" s="222" t="s">
        <v>288</v>
      </c>
      <c r="S61" s="223"/>
      <c r="T61" s="223"/>
      <c r="U61" s="223"/>
      <c r="V61" s="224"/>
    </row>
    <row r="62" spans="1:22" ht="26.4">
      <c r="A62" s="88"/>
      <c r="B62" s="213" t="s">
        <v>286</v>
      </c>
      <c r="C62" s="214"/>
      <c r="D62" s="214"/>
      <c r="E62" s="215"/>
      <c r="F62" s="88"/>
      <c r="G62" s="213" t="s">
        <v>292</v>
      </c>
      <c r="H62" s="214"/>
      <c r="I62" s="214"/>
      <c r="J62" s="215"/>
      <c r="K62" s="69"/>
      <c r="M62" s="8" t="s">
        <v>6</v>
      </c>
      <c r="N62" s="6" t="s">
        <v>1</v>
      </c>
      <c r="O62" s="6" t="s">
        <v>204</v>
      </c>
      <c r="P62" s="10" t="s">
        <v>242</v>
      </c>
      <c r="Q62" s="10" t="s">
        <v>202</v>
      </c>
      <c r="R62" s="8" t="s">
        <v>6</v>
      </c>
      <c r="S62" s="6" t="s">
        <v>1</v>
      </c>
      <c r="T62" s="6" t="s">
        <v>204</v>
      </c>
      <c r="U62" s="10" t="s">
        <v>19</v>
      </c>
      <c r="V62" s="10" t="s">
        <v>202</v>
      </c>
    </row>
    <row r="63" spans="1:22" ht="25.5" customHeight="1">
      <c r="A63" s="88"/>
      <c r="B63" s="8" t="s">
        <v>6</v>
      </c>
      <c r="C63" s="6" t="s">
        <v>1</v>
      </c>
      <c r="D63" s="6" t="s">
        <v>289</v>
      </c>
      <c r="E63" s="10" t="s">
        <v>0</v>
      </c>
      <c r="F63" s="88"/>
      <c r="G63" s="8" t="s">
        <v>6</v>
      </c>
      <c r="H63" s="6" t="s">
        <v>1</v>
      </c>
      <c r="I63" s="6" t="s">
        <v>293</v>
      </c>
      <c r="J63" s="10"/>
      <c r="K63" s="69"/>
      <c r="M63" s="9" t="s">
        <v>8</v>
      </c>
      <c r="N63" s="19"/>
      <c r="O63" s="21">
        <f>N63-P63-Q63</f>
        <v>0</v>
      </c>
      <c r="P63" s="22">
        <f>N63*2%</f>
        <v>0</v>
      </c>
      <c r="Q63" s="22">
        <f>N63*0.07</f>
        <v>0</v>
      </c>
      <c r="R63" s="9" t="s">
        <v>8</v>
      </c>
      <c r="S63" s="19"/>
      <c r="T63" s="21">
        <f>S63-U63-V63</f>
        <v>0</v>
      </c>
      <c r="U63" s="22">
        <f>S63*2%</f>
        <v>0</v>
      </c>
      <c r="V63" s="22">
        <f>S63*0.07</f>
        <v>0</v>
      </c>
    </row>
    <row r="64" spans="1:22">
      <c r="A64" s="88"/>
      <c r="B64" s="9" t="s">
        <v>8</v>
      </c>
      <c r="C64" s="112"/>
      <c r="D64" s="3">
        <f t="shared" ref="D64:D70" si="39">C64-E64</f>
        <v>0</v>
      </c>
      <c r="E64" s="4">
        <f t="shared" ref="E64:E70" si="40">C64*1.5%</f>
        <v>0</v>
      </c>
      <c r="F64" s="88"/>
      <c r="G64" s="9" t="s">
        <v>8</v>
      </c>
      <c r="H64" s="112"/>
      <c r="I64" s="3">
        <f>H64</f>
        <v>0</v>
      </c>
      <c r="J64" s="4"/>
      <c r="K64" s="69"/>
      <c r="M64" s="9" t="s">
        <v>14</v>
      </c>
      <c r="N64" s="19"/>
      <c r="O64" s="21">
        <f t="shared" ref="O64:O69" si="41">N64-P64-Q64</f>
        <v>0</v>
      </c>
      <c r="P64" s="22">
        <f t="shared" ref="P64:P69" si="42">N64*2%</f>
        <v>0</v>
      </c>
      <c r="Q64" s="22">
        <f t="shared" ref="Q64:Q69" si="43">N64*0.07</f>
        <v>0</v>
      </c>
      <c r="R64" s="9" t="s">
        <v>14</v>
      </c>
      <c r="S64" s="19"/>
      <c r="T64" s="21">
        <f t="shared" ref="T64:T69" si="44">S64-U64-V64</f>
        <v>0</v>
      </c>
      <c r="U64" s="22">
        <f t="shared" ref="U64:U69" si="45">S64*2%</f>
        <v>0</v>
      </c>
      <c r="V64" s="22">
        <f t="shared" ref="V64:V69" si="46">S64*0.07</f>
        <v>0</v>
      </c>
    </row>
    <row r="65" spans="1:22">
      <c r="A65" s="88"/>
      <c r="B65" s="9" t="s">
        <v>14</v>
      </c>
      <c r="C65" s="112"/>
      <c r="D65" s="3">
        <f>C65-E65</f>
        <v>0</v>
      </c>
      <c r="E65" s="4">
        <f>C65*1.5%</f>
        <v>0</v>
      </c>
      <c r="F65" s="88"/>
      <c r="G65" s="9" t="s">
        <v>14</v>
      </c>
      <c r="H65" s="112"/>
      <c r="I65" s="3">
        <f t="shared" ref="I65:I70" si="47">H65</f>
        <v>0</v>
      </c>
      <c r="J65" s="4"/>
      <c r="K65" s="69"/>
      <c r="M65" s="9" t="s">
        <v>9</v>
      </c>
      <c r="N65" s="19"/>
      <c r="O65" s="21">
        <f t="shared" si="41"/>
        <v>0</v>
      </c>
      <c r="P65" s="22">
        <f t="shared" si="42"/>
        <v>0</v>
      </c>
      <c r="Q65" s="22">
        <f t="shared" si="43"/>
        <v>0</v>
      </c>
      <c r="R65" s="9" t="s">
        <v>9</v>
      </c>
      <c r="S65" s="19"/>
      <c r="T65" s="21">
        <f t="shared" si="44"/>
        <v>0</v>
      </c>
      <c r="U65" s="22">
        <f t="shared" si="45"/>
        <v>0</v>
      </c>
      <c r="V65" s="22">
        <f t="shared" si="46"/>
        <v>0</v>
      </c>
    </row>
    <row r="66" spans="1:22">
      <c r="A66" s="89"/>
      <c r="B66" s="9" t="s">
        <v>9</v>
      </c>
      <c r="C66" s="112"/>
      <c r="D66" s="3">
        <f t="shared" si="39"/>
        <v>0</v>
      </c>
      <c r="E66" s="4">
        <f t="shared" si="40"/>
        <v>0</v>
      </c>
      <c r="F66" s="89"/>
      <c r="G66" s="9" t="s">
        <v>9</v>
      </c>
      <c r="H66" s="112"/>
      <c r="I66" s="3">
        <f t="shared" si="47"/>
        <v>0</v>
      </c>
      <c r="J66" s="4"/>
      <c r="K66" s="69"/>
      <c r="M66" s="9" t="s">
        <v>13</v>
      </c>
      <c r="N66" s="19"/>
      <c r="O66" s="21">
        <f t="shared" si="41"/>
        <v>0</v>
      </c>
      <c r="P66" s="22">
        <f t="shared" si="42"/>
        <v>0</v>
      </c>
      <c r="Q66" s="22">
        <f t="shared" si="43"/>
        <v>0</v>
      </c>
      <c r="R66" s="9" t="s">
        <v>13</v>
      </c>
      <c r="S66" s="19"/>
      <c r="T66" s="21">
        <f t="shared" si="44"/>
        <v>0</v>
      </c>
      <c r="U66" s="22">
        <f t="shared" si="45"/>
        <v>0</v>
      </c>
      <c r="V66" s="22">
        <f t="shared" si="46"/>
        <v>0</v>
      </c>
    </row>
    <row r="67" spans="1:22">
      <c r="A67" s="69"/>
      <c r="B67" s="9" t="s">
        <v>13</v>
      </c>
      <c r="C67" s="112"/>
      <c r="D67" s="3">
        <f t="shared" si="39"/>
        <v>0</v>
      </c>
      <c r="E67" s="4">
        <f t="shared" si="40"/>
        <v>0</v>
      </c>
      <c r="F67" s="69"/>
      <c r="G67" s="9" t="s">
        <v>13</v>
      </c>
      <c r="H67" s="112"/>
      <c r="I67" s="3">
        <f t="shared" si="47"/>
        <v>0</v>
      </c>
      <c r="J67" s="4"/>
      <c r="K67" s="69"/>
      <c r="M67" s="9" t="s">
        <v>10</v>
      </c>
      <c r="N67" s="19"/>
      <c r="O67" s="21">
        <f t="shared" si="41"/>
        <v>0</v>
      </c>
      <c r="P67" s="22">
        <f t="shared" si="42"/>
        <v>0</v>
      </c>
      <c r="Q67" s="22">
        <f t="shared" si="43"/>
        <v>0</v>
      </c>
      <c r="R67" s="9" t="s">
        <v>10</v>
      </c>
      <c r="S67" s="19"/>
      <c r="T67" s="21">
        <f t="shared" si="44"/>
        <v>0</v>
      </c>
      <c r="U67" s="22">
        <f t="shared" si="45"/>
        <v>0</v>
      </c>
      <c r="V67" s="22">
        <f t="shared" si="46"/>
        <v>0</v>
      </c>
    </row>
    <row r="68" spans="1:22">
      <c r="A68" s="69"/>
      <c r="B68" s="9" t="s">
        <v>15</v>
      </c>
      <c r="C68" s="112">
        <v>651.70799999999997</v>
      </c>
      <c r="D68" s="3">
        <f t="shared" si="39"/>
        <v>641.93237999999997</v>
      </c>
      <c r="E68" s="4">
        <f t="shared" si="40"/>
        <v>9.77562</v>
      </c>
      <c r="F68" s="69"/>
      <c r="G68" s="9" t="s">
        <v>15</v>
      </c>
      <c r="H68" s="112">
        <v>101.779</v>
      </c>
      <c r="I68" s="3">
        <f t="shared" si="47"/>
        <v>101.779</v>
      </c>
      <c r="J68" s="4"/>
      <c r="K68" s="69"/>
      <c r="M68" s="25" t="s">
        <v>2</v>
      </c>
      <c r="N68" s="19"/>
      <c r="O68" s="21">
        <f t="shared" si="41"/>
        <v>0</v>
      </c>
      <c r="P68" s="22">
        <f t="shared" si="42"/>
        <v>0</v>
      </c>
      <c r="Q68" s="22">
        <f t="shared" si="43"/>
        <v>0</v>
      </c>
      <c r="R68" s="25" t="s">
        <v>2</v>
      </c>
      <c r="S68" s="19"/>
      <c r="T68" s="21">
        <f t="shared" si="44"/>
        <v>0</v>
      </c>
      <c r="U68" s="22">
        <f t="shared" si="45"/>
        <v>0</v>
      </c>
      <c r="V68" s="22">
        <f t="shared" si="46"/>
        <v>0</v>
      </c>
    </row>
    <row r="69" spans="1:22" ht="13.8" thickBot="1">
      <c r="A69" s="5"/>
      <c r="B69" s="9" t="s">
        <v>2</v>
      </c>
      <c r="C69" s="7"/>
      <c r="D69" s="3">
        <f t="shared" si="39"/>
        <v>0</v>
      </c>
      <c r="E69" s="4">
        <f t="shared" si="40"/>
        <v>0</v>
      </c>
      <c r="F69" s="5"/>
      <c r="G69" s="9" t="s">
        <v>2</v>
      </c>
      <c r="H69" s="7"/>
      <c r="I69" s="3">
        <f t="shared" si="47"/>
        <v>0</v>
      </c>
      <c r="J69" s="4"/>
      <c r="K69" s="5"/>
      <c r="M69" s="26" t="s">
        <v>11</v>
      </c>
      <c r="N69" s="19"/>
      <c r="O69" s="21">
        <f t="shared" si="41"/>
        <v>0</v>
      </c>
      <c r="P69" s="22">
        <f t="shared" si="42"/>
        <v>0</v>
      </c>
      <c r="Q69" s="22">
        <f t="shared" si="43"/>
        <v>0</v>
      </c>
      <c r="R69" s="26" t="s">
        <v>11</v>
      </c>
      <c r="S69" s="19"/>
      <c r="T69" s="21">
        <f t="shared" si="44"/>
        <v>0</v>
      </c>
      <c r="U69" s="22">
        <f t="shared" si="45"/>
        <v>0</v>
      </c>
      <c r="V69" s="22">
        <f t="shared" si="46"/>
        <v>0</v>
      </c>
    </row>
    <row r="70" spans="1:22" ht="27" thickBot="1">
      <c r="B70" s="9" t="s">
        <v>11</v>
      </c>
      <c r="C70" s="7"/>
      <c r="D70" s="3">
        <f t="shared" si="39"/>
        <v>0</v>
      </c>
      <c r="E70" s="4">
        <f t="shared" si="40"/>
        <v>0</v>
      </c>
      <c r="G70" s="9" t="s">
        <v>11</v>
      </c>
      <c r="H70" s="7"/>
      <c r="I70" s="3">
        <f t="shared" si="47"/>
        <v>0</v>
      </c>
      <c r="J70" s="4"/>
      <c r="M70" s="27" t="s">
        <v>12</v>
      </c>
      <c r="N70" s="31">
        <f>SUM(N63:N69)</f>
        <v>0</v>
      </c>
      <c r="O70" s="29">
        <f>SUM(O63:O69)</f>
        <v>0</v>
      </c>
      <c r="P70" s="30">
        <f>SUM(P63:P69)</f>
        <v>0</v>
      </c>
      <c r="Q70" s="22">
        <f>SUM(Q63:Q69)</f>
        <v>0</v>
      </c>
      <c r="R70" s="27" t="s">
        <v>12</v>
      </c>
      <c r="S70" s="31">
        <f>SUM(S63:S69)</f>
        <v>0</v>
      </c>
      <c r="T70" s="29">
        <f>SUM(T63:T69)</f>
        <v>0</v>
      </c>
      <c r="U70" s="30">
        <f>SUM(U63:U69)</f>
        <v>0</v>
      </c>
      <c r="V70" s="22">
        <f>SUM(V63:V69)</f>
        <v>0</v>
      </c>
    </row>
    <row r="71" spans="1:22" ht="13.8" thickBot="1">
      <c r="B71" s="13" t="s">
        <v>12</v>
      </c>
      <c r="C71" s="14">
        <f>SUM(C64:C70)</f>
        <v>651.70799999999997</v>
      </c>
      <c r="D71" s="15">
        <f>SUM(D64:D70)</f>
        <v>641.93237999999997</v>
      </c>
      <c r="E71" s="16">
        <f>SUM(E64:E70)</f>
        <v>9.77562</v>
      </c>
      <c r="G71" s="13" t="s">
        <v>12</v>
      </c>
      <c r="H71" s="14">
        <f>SUM(H64:H70)</f>
        <v>101.779</v>
      </c>
      <c r="I71" s="15">
        <f>SUM(I64:I70)</f>
        <v>101.779</v>
      </c>
      <c r="J71" s="16"/>
    </row>
    <row r="72" spans="1:22" ht="13.8" thickBot="1"/>
    <row r="73" spans="1:22">
      <c r="B73" s="210" t="s">
        <v>302</v>
      </c>
      <c r="C73" s="211"/>
      <c r="D73" s="211"/>
      <c r="E73" s="212"/>
      <c r="G73" s="213" t="s">
        <v>292</v>
      </c>
      <c r="H73" s="214"/>
      <c r="I73" s="214"/>
      <c r="J73" s="215"/>
      <c r="M73" s="213" t="s">
        <v>427</v>
      </c>
      <c r="N73" s="214"/>
      <c r="O73" s="214"/>
      <c r="P73" s="215"/>
      <c r="R73" s="228" t="s">
        <v>428</v>
      </c>
      <c r="S73" s="229"/>
      <c r="T73" s="229"/>
      <c r="U73" s="230"/>
    </row>
    <row r="74" spans="1:22" ht="26.4">
      <c r="B74" s="8" t="s">
        <v>6</v>
      </c>
      <c r="C74" s="6" t="s">
        <v>1</v>
      </c>
      <c r="D74" s="6" t="s">
        <v>90</v>
      </c>
      <c r="E74" s="10" t="s">
        <v>99</v>
      </c>
      <c r="G74" s="8" t="s">
        <v>6</v>
      </c>
      <c r="H74" s="121" t="s">
        <v>297</v>
      </c>
      <c r="I74" s="6" t="s">
        <v>293</v>
      </c>
      <c r="J74" s="10" t="s">
        <v>298</v>
      </c>
      <c r="M74" s="8" t="s">
        <v>6</v>
      </c>
      <c r="N74" s="6" t="s">
        <v>1</v>
      </c>
      <c r="O74" s="6" t="s">
        <v>7</v>
      </c>
      <c r="P74" s="10" t="s">
        <v>0</v>
      </c>
      <c r="R74" s="156" t="s">
        <v>6</v>
      </c>
      <c r="S74" s="157" t="s">
        <v>1</v>
      </c>
      <c r="T74" s="157" t="s">
        <v>7</v>
      </c>
      <c r="U74" s="158" t="s">
        <v>429</v>
      </c>
    </row>
    <row r="75" spans="1:22">
      <c r="B75" s="9" t="s">
        <v>8</v>
      </c>
      <c r="C75" s="19"/>
      <c r="D75" s="21">
        <f t="shared" ref="D75:D81" si="48">C75-E75</f>
        <v>0</v>
      </c>
      <c r="E75" s="24">
        <f>C75*2%</f>
        <v>0</v>
      </c>
      <c r="G75" s="9" t="s">
        <v>8</v>
      </c>
      <c r="I75" s="3">
        <f>H75-J75</f>
        <v>0</v>
      </c>
      <c r="J75" s="4">
        <f>H75*0.15</f>
        <v>0</v>
      </c>
      <c r="M75" s="9" t="s">
        <v>8</v>
      </c>
      <c r="N75" s="112"/>
      <c r="O75" s="3">
        <f t="shared" ref="O75" si="49">N75-P75</f>
        <v>0</v>
      </c>
      <c r="P75" s="4">
        <f t="shared" ref="P75:P81" si="50">N75*1.5%</f>
        <v>0</v>
      </c>
      <c r="R75" s="159" t="s">
        <v>8</v>
      </c>
      <c r="S75" s="160"/>
      <c r="T75" s="161">
        <f t="shared" ref="T75" si="51">S75-U75</f>
        <v>0</v>
      </c>
      <c r="U75" s="162">
        <f t="shared" ref="U75:U81" si="52">S75*1.5%</f>
        <v>0</v>
      </c>
    </row>
    <row r="76" spans="1:22">
      <c r="B76" s="9" t="s">
        <v>14</v>
      </c>
      <c r="C76" s="19"/>
      <c r="D76" s="21">
        <f t="shared" si="48"/>
        <v>0</v>
      </c>
      <c r="E76" s="24">
        <f t="shared" ref="E76:E81" si="53">C76*2%</f>
        <v>0</v>
      </c>
      <c r="G76" s="9" t="s">
        <v>14</v>
      </c>
      <c r="H76" s="112"/>
      <c r="I76" s="3">
        <f t="shared" ref="I76:I81" si="54">H76</f>
        <v>0</v>
      </c>
      <c r="J76" s="4">
        <f t="shared" ref="J76:J81" si="55">H76*0.15</f>
        <v>0</v>
      </c>
      <c r="M76" s="9" t="s">
        <v>14</v>
      </c>
      <c r="N76" s="112"/>
      <c r="O76" s="3">
        <f>N76-P76</f>
        <v>0</v>
      </c>
      <c r="P76" s="4">
        <f t="shared" si="50"/>
        <v>0</v>
      </c>
      <c r="R76" s="159" t="s">
        <v>14</v>
      </c>
      <c r="S76" s="160"/>
      <c r="T76" s="161">
        <f>S76-U76</f>
        <v>0</v>
      </c>
      <c r="U76" s="162">
        <f t="shared" si="52"/>
        <v>0</v>
      </c>
    </row>
    <row r="77" spans="1:22">
      <c r="B77" s="9" t="s">
        <v>9</v>
      </c>
      <c r="C77" s="19"/>
      <c r="D77" s="21">
        <f t="shared" si="48"/>
        <v>0</v>
      </c>
      <c r="E77" s="24">
        <f t="shared" si="53"/>
        <v>0</v>
      </c>
      <c r="G77" s="9" t="s">
        <v>9</v>
      </c>
      <c r="H77" s="112"/>
      <c r="I77" s="3">
        <f t="shared" si="54"/>
        <v>0</v>
      </c>
      <c r="J77" s="4">
        <f t="shared" si="55"/>
        <v>0</v>
      </c>
      <c r="M77" s="9" t="s">
        <v>9</v>
      </c>
      <c r="N77" s="112"/>
      <c r="O77" s="3">
        <f t="shared" ref="O77:O81" si="56">N77-P77</f>
        <v>0</v>
      </c>
      <c r="P77" s="4">
        <f t="shared" si="50"/>
        <v>0</v>
      </c>
      <c r="R77" s="159" t="s">
        <v>9</v>
      </c>
      <c r="S77" s="160"/>
      <c r="T77" s="161">
        <f t="shared" ref="T77:T81" si="57">S77-U77</f>
        <v>0</v>
      </c>
      <c r="U77" s="162">
        <f t="shared" si="52"/>
        <v>0</v>
      </c>
    </row>
    <row r="78" spans="1:22">
      <c r="B78" s="9" t="s">
        <v>13</v>
      </c>
      <c r="C78" s="19"/>
      <c r="D78" s="21">
        <f t="shared" si="48"/>
        <v>0</v>
      </c>
      <c r="E78" s="24">
        <f t="shared" si="53"/>
        <v>0</v>
      </c>
      <c r="G78" s="9" t="s">
        <v>13</v>
      </c>
      <c r="H78" s="112"/>
      <c r="I78" s="3">
        <f t="shared" si="54"/>
        <v>0</v>
      </c>
      <c r="J78" s="4">
        <f t="shared" si="55"/>
        <v>0</v>
      </c>
      <c r="M78" s="9" t="s">
        <v>13</v>
      </c>
      <c r="N78" s="112"/>
      <c r="O78" s="3">
        <f t="shared" si="56"/>
        <v>0</v>
      </c>
      <c r="P78" s="4">
        <f t="shared" si="50"/>
        <v>0</v>
      </c>
      <c r="R78" s="159" t="s">
        <v>13</v>
      </c>
      <c r="S78" s="160"/>
      <c r="T78" s="161">
        <f t="shared" si="57"/>
        <v>0</v>
      </c>
      <c r="U78" s="162">
        <f t="shared" si="52"/>
        <v>0</v>
      </c>
    </row>
    <row r="79" spans="1:22">
      <c r="B79" s="9" t="s">
        <v>10</v>
      </c>
      <c r="C79" s="19"/>
      <c r="D79" s="21">
        <f t="shared" si="48"/>
        <v>0</v>
      </c>
      <c r="E79" s="24">
        <f t="shared" si="53"/>
        <v>0</v>
      </c>
      <c r="G79" s="9" t="s">
        <v>15</v>
      </c>
      <c r="H79" s="112"/>
      <c r="I79" s="3">
        <f t="shared" si="54"/>
        <v>0</v>
      </c>
      <c r="J79" s="4">
        <f t="shared" si="55"/>
        <v>0</v>
      </c>
      <c r="M79" s="9" t="s">
        <v>15</v>
      </c>
      <c r="N79" s="112"/>
      <c r="O79" s="3">
        <f t="shared" si="56"/>
        <v>0</v>
      </c>
      <c r="P79" s="4">
        <f t="shared" si="50"/>
        <v>0</v>
      </c>
      <c r="R79" s="159" t="s">
        <v>15</v>
      </c>
      <c r="S79" s="160">
        <v>271.23399999999998</v>
      </c>
      <c r="T79" s="161">
        <f t="shared" si="57"/>
        <v>267.16548999999998</v>
      </c>
      <c r="U79" s="162">
        <f t="shared" si="52"/>
        <v>4.0685099999999998</v>
      </c>
    </row>
    <row r="80" spans="1:22">
      <c r="B80" s="25" t="s">
        <v>2</v>
      </c>
      <c r="C80" s="19"/>
      <c r="D80" s="21">
        <f t="shared" si="48"/>
        <v>0</v>
      </c>
      <c r="E80" s="24">
        <f t="shared" si="53"/>
        <v>0</v>
      </c>
      <c r="G80" s="9" t="s">
        <v>2</v>
      </c>
      <c r="H80" s="7"/>
      <c r="I80" s="3">
        <f>H80-J80</f>
        <v>0</v>
      </c>
      <c r="J80" s="4">
        <f t="shared" si="55"/>
        <v>0</v>
      </c>
      <c r="M80" s="9" t="s">
        <v>2</v>
      </c>
      <c r="N80" s="7"/>
      <c r="O80" s="3">
        <f t="shared" si="56"/>
        <v>0</v>
      </c>
      <c r="P80" s="4">
        <f t="shared" si="50"/>
        <v>0</v>
      </c>
      <c r="R80" s="159" t="s">
        <v>2</v>
      </c>
      <c r="S80" s="163"/>
      <c r="T80" s="161">
        <f t="shared" si="57"/>
        <v>0</v>
      </c>
      <c r="U80" s="162">
        <f t="shared" si="52"/>
        <v>0</v>
      </c>
    </row>
    <row r="81" spans="2:21" ht="13.8" thickBot="1">
      <c r="B81" s="26" t="s">
        <v>11</v>
      </c>
      <c r="C81" s="19"/>
      <c r="D81" s="15">
        <f t="shared" si="48"/>
        <v>0</v>
      </c>
      <c r="E81" s="24">
        <f t="shared" si="53"/>
        <v>0</v>
      </c>
      <c r="G81" s="9" t="s">
        <v>11</v>
      </c>
      <c r="H81" s="7"/>
      <c r="I81" s="3">
        <f t="shared" si="54"/>
        <v>0</v>
      </c>
      <c r="J81" s="4">
        <f t="shared" si="55"/>
        <v>0</v>
      </c>
      <c r="M81" s="9" t="s">
        <v>11</v>
      </c>
      <c r="N81" s="7"/>
      <c r="O81" s="3">
        <f t="shared" si="56"/>
        <v>0</v>
      </c>
      <c r="P81" s="4">
        <f t="shared" si="50"/>
        <v>0</v>
      </c>
      <c r="R81" s="159" t="s">
        <v>11</v>
      </c>
      <c r="S81" s="163"/>
      <c r="T81" s="161">
        <f t="shared" si="57"/>
        <v>0</v>
      </c>
      <c r="U81" s="162">
        <f t="shared" si="52"/>
        <v>0</v>
      </c>
    </row>
    <row r="82" spans="2:21" ht="27" thickBot="1">
      <c r="B82" s="27" t="s">
        <v>12</v>
      </c>
      <c r="C82" s="28">
        <f>SUM(C75:C81)</f>
        <v>0</v>
      </c>
      <c r="D82" s="29">
        <f>SUM(D75:D81)</f>
        <v>0</v>
      </c>
      <c r="E82" s="30">
        <f>SUM(E75:E81)</f>
        <v>0</v>
      </c>
      <c r="G82" s="13" t="s">
        <v>12</v>
      </c>
      <c r="H82" s="14">
        <f>SUM(H75:H81)</f>
        <v>0</v>
      </c>
      <c r="I82" s="15">
        <f>H64-J75</f>
        <v>0</v>
      </c>
      <c r="J82" s="16">
        <f>SUM(J75:J81)</f>
        <v>0</v>
      </c>
      <c r="M82" s="13" t="s">
        <v>12</v>
      </c>
      <c r="N82" s="14">
        <f>SUM(N75:N81)</f>
        <v>0</v>
      </c>
      <c r="O82" s="15">
        <f>SUM(O75:O81)</f>
        <v>0</v>
      </c>
      <c r="P82" s="16">
        <f>SUM(P75:P81)</f>
        <v>0</v>
      </c>
      <c r="R82" s="164" t="s">
        <v>12</v>
      </c>
      <c r="S82" s="165">
        <f>SUM(S75:S81)</f>
        <v>271.23399999999998</v>
      </c>
      <c r="T82" s="166">
        <f>SUM(T75:T81)</f>
        <v>267.16548999999998</v>
      </c>
      <c r="U82" s="167">
        <f>SUM(U75:U81)</f>
        <v>4.0685099999999998</v>
      </c>
    </row>
    <row r="83" spans="2:21" ht="13.8" thickBot="1"/>
    <row r="84" spans="2:21" ht="13.8" thickBot="1">
      <c r="B84" s="210" t="s">
        <v>304</v>
      </c>
      <c r="C84" s="211"/>
      <c r="D84" s="211"/>
      <c r="E84" s="212"/>
      <c r="G84" s="213" t="s">
        <v>315</v>
      </c>
      <c r="H84" s="214"/>
      <c r="I84" s="214"/>
      <c r="J84" s="215"/>
    </row>
    <row r="85" spans="2:21" ht="26.4">
      <c r="B85" s="8" t="s">
        <v>6</v>
      </c>
      <c r="C85" s="6" t="s">
        <v>1</v>
      </c>
      <c r="D85" s="6" t="s">
        <v>90</v>
      </c>
      <c r="E85" s="10" t="s">
        <v>305</v>
      </c>
      <c r="G85" s="8" t="s">
        <v>6</v>
      </c>
      <c r="H85" s="121" t="s">
        <v>317</v>
      </c>
      <c r="I85" s="6" t="s">
        <v>316</v>
      </c>
      <c r="J85" s="10"/>
      <c r="M85" s="228" t="s">
        <v>430</v>
      </c>
      <c r="N85" s="229"/>
      <c r="O85" s="229"/>
      <c r="P85" s="230"/>
    </row>
    <row r="86" spans="2:21" ht="26.4">
      <c r="B86" s="9" t="s">
        <v>8</v>
      </c>
      <c r="C86" s="19"/>
      <c r="D86" s="21">
        <f t="shared" ref="D86:D92" si="58">C86-E86</f>
        <v>0</v>
      </c>
      <c r="E86" s="24">
        <f>C86*2%</f>
        <v>0</v>
      </c>
      <c r="G86" s="9" t="s">
        <v>8</v>
      </c>
      <c r="I86" s="3">
        <f>H86</f>
        <v>0</v>
      </c>
      <c r="J86" s="4"/>
      <c r="M86" s="156" t="s">
        <v>6</v>
      </c>
      <c r="N86" s="157" t="s">
        <v>1</v>
      </c>
      <c r="O86" s="157" t="s">
        <v>7</v>
      </c>
      <c r="P86" s="158" t="s">
        <v>0</v>
      </c>
    </row>
    <row r="87" spans="2:21">
      <c r="B87" s="9" t="s">
        <v>14</v>
      </c>
      <c r="C87" s="19"/>
      <c r="D87" s="21">
        <f t="shared" si="58"/>
        <v>0</v>
      </c>
      <c r="E87" s="24">
        <f t="shared" ref="E87:E92" si="59">C87*2%</f>
        <v>0</v>
      </c>
      <c r="G87" s="9" t="s">
        <v>14</v>
      </c>
      <c r="H87" s="112"/>
      <c r="I87" s="3">
        <f t="shared" ref="I87:I92" si="60">H87</f>
        <v>0</v>
      </c>
      <c r="J87" s="4"/>
      <c r="M87" s="159" t="s">
        <v>8</v>
      </c>
      <c r="N87" s="160"/>
      <c r="O87" s="161">
        <f t="shared" ref="O87" si="61">N87-P87</f>
        <v>0</v>
      </c>
      <c r="P87" s="162">
        <f t="shared" ref="P87:P93" si="62">N87*1.5%</f>
        <v>0</v>
      </c>
    </row>
    <row r="88" spans="2:21">
      <c r="B88" s="9" t="s">
        <v>9</v>
      </c>
      <c r="C88" s="19"/>
      <c r="D88" s="21">
        <f t="shared" si="58"/>
        <v>0</v>
      </c>
      <c r="E88" s="24">
        <f t="shared" si="59"/>
        <v>0</v>
      </c>
      <c r="G88" s="9" t="s">
        <v>9</v>
      </c>
      <c r="H88" s="112"/>
      <c r="I88" s="3">
        <f t="shared" si="60"/>
        <v>0</v>
      </c>
      <c r="J88" s="4"/>
      <c r="M88" s="159" t="s">
        <v>14</v>
      </c>
      <c r="N88" s="160"/>
      <c r="O88" s="161">
        <f>N88-P88</f>
        <v>0</v>
      </c>
      <c r="P88" s="162">
        <f t="shared" si="62"/>
        <v>0</v>
      </c>
    </row>
    <row r="89" spans="2:21">
      <c r="B89" s="9" t="s">
        <v>13</v>
      </c>
      <c r="C89" s="19"/>
      <c r="D89" s="21">
        <f t="shared" si="58"/>
        <v>0</v>
      </c>
      <c r="E89" s="24">
        <f t="shared" si="59"/>
        <v>0</v>
      </c>
      <c r="G89" s="9" t="s">
        <v>13</v>
      </c>
      <c r="H89" s="112"/>
      <c r="I89" s="3">
        <f t="shared" si="60"/>
        <v>0</v>
      </c>
      <c r="J89" s="4"/>
      <c r="M89" s="159" t="s">
        <v>9</v>
      </c>
      <c r="N89" s="160"/>
      <c r="O89" s="161">
        <f t="shared" ref="O89:O93" si="63">N89-P89</f>
        <v>0</v>
      </c>
      <c r="P89" s="162">
        <f t="shared" si="62"/>
        <v>0</v>
      </c>
    </row>
    <row r="90" spans="2:21">
      <c r="B90" s="9" t="s">
        <v>10</v>
      </c>
      <c r="C90" s="19"/>
      <c r="D90" s="21">
        <f t="shared" si="58"/>
        <v>0</v>
      </c>
      <c r="E90" s="24">
        <f t="shared" si="59"/>
        <v>0</v>
      </c>
      <c r="G90" s="9" t="s">
        <v>15</v>
      </c>
      <c r="H90" s="112">
        <v>428.202</v>
      </c>
      <c r="I90" s="3">
        <f t="shared" si="60"/>
        <v>428.202</v>
      </c>
      <c r="J90" s="4"/>
      <c r="M90" s="159" t="s">
        <v>13</v>
      </c>
      <c r="N90" s="160"/>
      <c r="O90" s="161">
        <f t="shared" si="63"/>
        <v>0</v>
      </c>
      <c r="P90" s="162">
        <f t="shared" si="62"/>
        <v>0</v>
      </c>
    </row>
    <row r="91" spans="2:21">
      <c r="B91" s="25" t="s">
        <v>2</v>
      </c>
      <c r="C91" s="19"/>
      <c r="D91" s="21">
        <f t="shared" si="58"/>
        <v>0</v>
      </c>
      <c r="E91" s="24">
        <f t="shared" si="59"/>
        <v>0</v>
      </c>
      <c r="G91" s="9" t="s">
        <v>2</v>
      </c>
      <c r="H91" s="7"/>
      <c r="I91" s="3">
        <f t="shared" si="60"/>
        <v>0</v>
      </c>
      <c r="J91" s="4"/>
      <c r="M91" s="159" t="s">
        <v>15</v>
      </c>
      <c r="N91" s="160"/>
      <c r="O91" s="161">
        <f t="shared" si="63"/>
        <v>0</v>
      </c>
      <c r="P91" s="162">
        <f t="shared" si="62"/>
        <v>0</v>
      </c>
    </row>
    <row r="92" spans="2:21" ht="13.8" thickBot="1">
      <c r="B92" s="26" t="s">
        <v>11</v>
      </c>
      <c r="C92" s="19"/>
      <c r="D92" s="15">
        <f t="shared" si="58"/>
        <v>0</v>
      </c>
      <c r="E92" s="24">
        <f t="shared" si="59"/>
        <v>0</v>
      </c>
      <c r="G92" s="9" t="s">
        <v>11</v>
      </c>
      <c r="H92" s="7"/>
      <c r="I92" s="3">
        <f t="shared" si="60"/>
        <v>0</v>
      </c>
      <c r="J92" s="4"/>
      <c r="M92" s="159" t="s">
        <v>2</v>
      </c>
      <c r="N92" s="163"/>
      <c r="O92" s="161">
        <f t="shared" si="63"/>
        <v>0</v>
      </c>
      <c r="P92" s="162">
        <f t="shared" si="62"/>
        <v>0</v>
      </c>
    </row>
    <row r="93" spans="2:21" ht="13.8" thickBot="1">
      <c r="B93" s="27" t="s">
        <v>12</v>
      </c>
      <c r="C93" s="28">
        <f>SUM(C86:C92)</f>
        <v>0</v>
      </c>
      <c r="D93" s="29">
        <f>SUM(D86:D92)</f>
        <v>0</v>
      </c>
      <c r="E93" s="30">
        <f>SUM(E86:E92)</f>
        <v>0</v>
      </c>
      <c r="G93" s="13" t="s">
        <v>12</v>
      </c>
      <c r="H93" s="14">
        <f>SUM(H86:H92)</f>
        <v>428.202</v>
      </c>
      <c r="I93" s="15">
        <f>SUM(I86:I92)</f>
        <v>428.202</v>
      </c>
      <c r="J93" s="16"/>
      <c r="M93" s="159" t="s">
        <v>11</v>
      </c>
      <c r="N93" s="163"/>
      <c r="O93" s="161">
        <f t="shared" si="63"/>
        <v>0</v>
      </c>
      <c r="P93" s="162">
        <f t="shared" si="62"/>
        <v>0</v>
      </c>
    </row>
    <row r="94" spans="2:21" ht="27" thickBot="1">
      <c r="M94" s="164" t="s">
        <v>12</v>
      </c>
      <c r="N94" s="165">
        <f>SUM(N87:N93)</f>
        <v>0</v>
      </c>
      <c r="O94" s="166">
        <f>SUM(O87:O93)</f>
        <v>0</v>
      </c>
      <c r="P94" s="167">
        <f>SUM(P87:P93)</f>
        <v>0</v>
      </c>
    </row>
  </sheetData>
  <sheetProtection selectLockedCells="1" selectUnlockedCells="1"/>
  <mergeCells count="32">
    <mergeCell ref="M85:P85"/>
    <mergeCell ref="Q3:T3"/>
    <mergeCell ref="Q14:T14"/>
    <mergeCell ref="L14:O14"/>
    <mergeCell ref="M50:P50"/>
    <mergeCell ref="B1:O2"/>
    <mergeCell ref="G14:J14"/>
    <mergeCell ref="B25:E25"/>
    <mergeCell ref="B36:E36"/>
    <mergeCell ref="G36:J36"/>
    <mergeCell ref="B3:E3"/>
    <mergeCell ref="G3:J3"/>
    <mergeCell ref="B14:E14"/>
    <mergeCell ref="G25:J25"/>
    <mergeCell ref="L3:O3"/>
    <mergeCell ref="L25:O25"/>
    <mergeCell ref="B84:E84"/>
    <mergeCell ref="G73:J73"/>
    <mergeCell ref="B62:E62"/>
    <mergeCell ref="M61:Q61"/>
    <mergeCell ref="Q25:T25"/>
    <mergeCell ref="L36:O36"/>
    <mergeCell ref="Q36:T36"/>
    <mergeCell ref="R50:V50"/>
    <mergeCell ref="R61:V61"/>
    <mergeCell ref="B50:E50"/>
    <mergeCell ref="G62:J62"/>
    <mergeCell ref="B73:E73"/>
    <mergeCell ref="G84:J84"/>
    <mergeCell ref="M73:P73"/>
    <mergeCell ref="R73:U73"/>
    <mergeCell ref="G50:K50"/>
  </mergeCells>
  <pageMargins left="0.2" right="0.3" top="0.98425196850393704" bottom="0.98425196850393704" header="0.25" footer="0.26"/>
  <pageSetup paperSize="9" scale="92" firstPageNumber="0" orientation="landscape" horizontalDpi="300" verticalDpi="300" r:id="rId1"/>
  <headerFooter alignWithMargins="0"/>
  <colBreaks count="1" manualBreakCount="1">
    <brk id="7" min="1" max="67" man="1"/>
  </colBreaks>
  <ignoredErrors>
    <ignoredError sqref="I80 I8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M54"/>
  <sheetViews>
    <sheetView tabSelected="1" zoomScale="85" zoomScaleNormal="85" zoomScaleSheetLayoutView="100" workbookViewId="0">
      <pane ySplit="4" topLeftCell="A27" activePane="bottomLeft" state="frozen"/>
      <selection pane="bottomLeft" activeCell="D36" sqref="D36"/>
    </sheetView>
  </sheetViews>
  <sheetFormatPr defaultRowHeight="13.2"/>
  <cols>
    <col min="1" max="1" width="20.33203125" customWidth="1"/>
    <col min="2" max="2" width="49.109375" customWidth="1"/>
    <col min="3" max="3" width="22.88671875" customWidth="1"/>
    <col min="4" max="4" width="30.33203125" customWidth="1"/>
    <col min="5" max="5" width="17.109375" customWidth="1"/>
    <col min="6" max="6" width="19.109375" bestFit="1" customWidth="1"/>
    <col min="7" max="7" width="15.33203125" customWidth="1"/>
    <col min="8" max="8" width="24" customWidth="1"/>
    <col min="9" max="9" width="29.88671875" customWidth="1"/>
    <col min="10" max="10" width="17.5546875" customWidth="1"/>
    <col min="11" max="11" width="19.5546875" hidden="1" customWidth="1"/>
    <col min="12" max="13" width="0" hidden="1" customWidth="1"/>
  </cols>
  <sheetData>
    <row r="2" spans="1:13" ht="30.75" customHeight="1" thickBot="1">
      <c r="A2" s="203" t="s">
        <v>468</v>
      </c>
      <c r="B2" s="204"/>
      <c r="C2" s="204"/>
      <c r="D2" s="204"/>
      <c r="E2" s="204"/>
      <c r="F2" s="204"/>
      <c r="G2" s="205"/>
      <c r="H2" s="206">
        <f>'PLANILHA MESTRE'!A3</f>
        <v>46220</v>
      </c>
      <c r="I2" s="207"/>
      <c r="J2" s="207"/>
    </row>
    <row r="3" spans="1:13" ht="30.75" customHeight="1" thickBot="1">
      <c r="A3" s="184"/>
      <c r="B3" s="185"/>
      <c r="C3" s="189">
        <f>SUBTOTAL(9,C5:C40)</f>
        <v>868612.40899999987</v>
      </c>
      <c r="D3" s="189">
        <f>SUBTOTAL(9,D5:D40)</f>
        <v>478344.09622699994</v>
      </c>
      <c r="E3" s="189">
        <f>SUBTOTAL(9,E5:E40)</f>
        <v>387125</v>
      </c>
      <c r="F3" s="189">
        <f>SUBTOTAL(9,F5:F40)</f>
        <v>-3143.3127729999946</v>
      </c>
      <c r="G3" s="186"/>
      <c r="H3" s="187"/>
      <c r="I3" s="188"/>
      <c r="J3" s="183"/>
    </row>
    <row r="4" spans="1:13" ht="44.25" customHeight="1" thickBot="1">
      <c r="A4" s="174" t="s">
        <v>28</v>
      </c>
      <c r="B4" s="175" t="s">
        <v>462</v>
      </c>
      <c r="C4" s="176" t="s">
        <v>21</v>
      </c>
      <c r="D4" s="175" t="s">
        <v>463</v>
      </c>
      <c r="E4" s="176" t="s">
        <v>464</v>
      </c>
      <c r="F4" s="176" t="s">
        <v>465</v>
      </c>
      <c r="G4" s="175" t="s">
        <v>466</v>
      </c>
      <c r="H4" s="175" t="s">
        <v>467</v>
      </c>
      <c r="I4" s="199" t="s">
        <v>474</v>
      </c>
      <c r="J4" s="179" t="s">
        <v>444</v>
      </c>
    </row>
    <row r="5" spans="1:13" ht="15">
      <c r="A5" s="197" t="s">
        <v>335</v>
      </c>
      <c r="B5" s="190" t="str">
        <f>IF(ISERROR(VLOOKUP($A5,'[1]BASE DIVERGÊNCIA'!$A$2:$B$1048576,2,0)),0,VLOOKUP($A5,'[1]BASE DIVERGÊNCIA'!$A$2:$B$1048576,2,0))</f>
        <v>PP NAT FLUIDEZ 14 À 26 (HP550R) NACIONAL</v>
      </c>
      <c r="C5" s="200">
        <v>37029.506999999998</v>
      </c>
      <c r="D5" s="200">
        <f>'PLANILHA MESTRE'!O126</f>
        <v>21198.609110000005</v>
      </c>
      <c r="E5" s="191">
        <f>16500</f>
        <v>16500</v>
      </c>
      <c r="F5" s="192">
        <f t="shared" ref="F5:F44" si="0">D5+E5-C5</f>
        <v>669.10211000000709</v>
      </c>
      <c r="G5" s="193" t="str">
        <f>IF(ISERROR(VLOOKUP($A5,'[1]BASE DIVERGÊNCIA'!$A$2:$D$1048576,4,0)),0,VLOOKUP($A5,'[1]BASE DIVERGÊNCIA'!$A$2:$D$1048576,4,0))</f>
        <v>KG</v>
      </c>
      <c r="H5" s="195">
        <f t="shared" ref="H5" si="1">IF(OR(C5=0,ISBLANK(C5)),"100%",F5/C5)</f>
        <v>1.8069430684021993E-2</v>
      </c>
      <c r="I5" s="196" t="str">
        <f t="shared" ref="I5" si="2">IF(H5&lt;-2%,"VENDA",IF(H5&lt;0%,"AJUSTE DE SAÍDA",IF(H5&gt;0,"AJUSTE DE ENTRADA","SEM DIFERENÇA")))</f>
        <v>AJUSTE DE ENTRADA</v>
      </c>
      <c r="J5" s="194"/>
      <c r="K5" s="43" t="s">
        <v>470</v>
      </c>
      <c r="L5" s="125">
        <v>1010870</v>
      </c>
      <c r="M5" s="180" t="s">
        <v>471</v>
      </c>
    </row>
    <row r="6" spans="1:13" ht="15">
      <c r="A6" s="197" t="s">
        <v>45</v>
      </c>
      <c r="B6" s="190" t="str">
        <f>IF(ISERROR(VLOOKUP($A6,'[1]BASE DIVERGÊNCIA'!$A$2:$B$1048576,2,0)),0,VLOOKUP($A6,'[1]BASE DIVERGÊNCIA'!$A$2:$B$1048576,2,0))</f>
        <v>PP NAT FLUIDEZ 2,5 À 4,5 (H503)</v>
      </c>
      <c r="C6" s="200">
        <v>747.95299999999997</v>
      </c>
      <c r="D6" s="200">
        <f>'PLANILHA MESTRE'!O127-400.9416</f>
        <v>747.95300000000009</v>
      </c>
      <c r="E6" s="191"/>
      <c r="F6" s="192">
        <f t="shared" si="0"/>
        <v>0</v>
      </c>
      <c r="G6" s="193" t="str">
        <f>IF(ISERROR(VLOOKUP($A6,'[1]BASE DIVERGÊNCIA'!$A$2:$D$1048576,4,0)),0,VLOOKUP($A6,'[1]BASE DIVERGÊNCIA'!$A$2:$D$1048576,4,0))</f>
        <v>KG</v>
      </c>
      <c r="H6" s="195">
        <f t="shared" ref="H6:H7" si="3">IF(OR(C6=0,ISBLANK(C6)),"100%",F6/C6)</f>
        <v>0</v>
      </c>
      <c r="I6" s="196" t="str">
        <f t="shared" ref="I6:I7" si="4">IF(H6&lt;-2%,"VENDA",IF(H6&lt;0%,"AJUSTE DE SAÍDA",IF(H6&gt;0,"AJUSTE DE ENTRADA","SEM DIFERENÇA")))</f>
        <v>SEM DIFERENÇA</v>
      </c>
      <c r="J6" s="194"/>
      <c r="K6" s="43" t="s">
        <v>470</v>
      </c>
      <c r="L6" s="125">
        <v>1010870</v>
      </c>
      <c r="M6" s="180" t="s">
        <v>471</v>
      </c>
    </row>
    <row r="7" spans="1:13" ht="15">
      <c r="A7" s="197" t="s">
        <v>339</v>
      </c>
      <c r="B7" s="190" t="str">
        <f>IF(ISERROR(VLOOKUP($A7,'[1]BASE DIVERGÊNCIA'!$A$2:$B$1048576,2,0)),0,VLOOKUP($A7,'[1]BASE DIVERGÊNCIA'!$A$2:$B$1048576,2,0))</f>
        <v>PEBD ANTI-CHAMA [COOKTOP]</v>
      </c>
      <c r="C7" s="191">
        <v>216.084</v>
      </c>
      <c r="D7" s="191">
        <f>'PLANILHA MESTRE'!O128</f>
        <v>226.25213200000002</v>
      </c>
      <c r="E7" s="191"/>
      <c r="F7" s="192">
        <f t="shared" si="0"/>
        <v>10.168132000000014</v>
      </c>
      <c r="G7" s="193" t="str">
        <f>IF(ISERROR(VLOOKUP($A7,'[1]BASE DIVERGÊNCIA'!$A$2:$D$1048576,4,0)),0,VLOOKUP($A7,'[1]BASE DIVERGÊNCIA'!$A$2:$D$1048576,4,0))</f>
        <v>KG</v>
      </c>
      <c r="H7" s="195">
        <f t="shared" si="3"/>
        <v>4.7056385479720915E-2</v>
      </c>
      <c r="I7" s="196" t="str">
        <f t="shared" si="4"/>
        <v>AJUSTE DE ENTRADA</v>
      </c>
      <c r="J7" s="194"/>
      <c r="K7" s="43" t="s">
        <v>470</v>
      </c>
      <c r="L7" s="125">
        <v>1010870</v>
      </c>
      <c r="M7" s="180" t="s">
        <v>471</v>
      </c>
    </row>
    <row r="8" spans="1:13" ht="15">
      <c r="A8" s="197" t="s">
        <v>5</v>
      </c>
      <c r="B8" s="190" t="str">
        <f>IF(ISERROR(VLOOKUP($A8,'[1]BASE DIVERGÊNCIA'!$A$2:$B$1048576,2,0)),0,VLOOKUP($A8,'[1]BASE DIVERGÊNCIA'!$A$2:$B$1048576,2,0))</f>
        <v>MASTER BATCH PRETO</v>
      </c>
      <c r="C8" s="191">
        <v>238.21799999999999</v>
      </c>
      <c r="D8" s="191">
        <f>'PLANILHA MESTRE'!O129-315</f>
        <v>47.42739899999998</v>
      </c>
      <c r="E8" s="191">
        <v>200</v>
      </c>
      <c r="F8" s="192">
        <f t="shared" si="0"/>
        <v>9.2093989999999906</v>
      </c>
      <c r="G8" s="193" t="str">
        <f>IF(ISERROR(VLOOKUP($A8,'[1]BASE DIVERGÊNCIA'!$A$2:$D$1048576,4,0)),0,VLOOKUP($A8,'[1]BASE DIVERGÊNCIA'!$A$2:$D$1048576,4,0))</f>
        <v>KG</v>
      </c>
      <c r="H8" s="195">
        <f t="shared" ref="H8:H41" si="5">IF(OR(C8=0,ISBLANK(C8)),"100%",F8/C8)</f>
        <v>3.8659542939660271E-2</v>
      </c>
      <c r="I8" s="196" t="str">
        <f t="shared" ref="I8:I41" si="6">IF(H8&lt;-2%,"VENDA",IF(H8&lt;0%,"AJUSTE DE SAÍDA",IF(H8&gt;0,"AJUSTE DE ENTRADA","SEM DIFERENÇA")))</f>
        <v>AJUSTE DE ENTRADA</v>
      </c>
      <c r="J8" s="194"/>
      <c r="K8" s="43" t="s">
        <v>470</v>
      </c>
      <c r="L8" s="125">
        <v>1010870</v>
      </c>
      <c r="M8" s="180" t="s">
        <v>471</v>
      </c>
    </row>
    <row r="9" spans="1:13" ht="15">
      <c r="A9" s="197" t="s">
        <v>23</v>
      </c>
      <c r="B9" s="190" t="str">
        <f>IF(ISERROR(VLOOKUP($A9,'[1]BASE DIVERGÊNCIA'!$A$2:$B$1048576,2,0)),0,VLOOKUP($A9,'[1]BASE DIVERGÊNCIA'!$A$2:$B$1048576,2,0))</f>
        <v>MASTER VERMELHO [RED LINE]</v>
      </c>
      <c r="C9" s="191">
        <v>71.352999999999994</v>
      </c>
      <c r="D9" s="191">
        <f>'PLANILHA MESTRE'!O130</f>
        <v>42.456720000000004</v>
      </c>
      <c r="E9" s="191">
        <v>25</v>
      </c>
      <c r="F9" s="192">
        <f t="shared" si="0"/>
        <v>-3.8962799999999902</v>
      </c>
      <c r="G9" s="193" t="str">
        <f>IF(ISERROR(VLOOKUP($A9,'[1]BASE DIVERGÊNCIA'!$A$2:$D$1048576,4,0)),0,VLOOKUP($A9,'[1]BASE DIVERGÊNCIA'!$A$2:$D$1048576,4,0))</f>
        <v>KG</v>
      </c>
      <c r="H9" s="195">
        <f t="shared" si="5"/>
        <v>-5.4605692823006605E-2</v>
      </c>
      <c r="I9" s="196" t="str">
        <f t="shared" si="6"/>
        <v>VENDA</v>
      </c>
      <c r="J9" s="194"/>
      <c r="K9" s="43" t="s">
        <v>470</v>
      </c>
      <c r="L9" s="125">
        <v>1010870</v>
      </c>
      <c r="M9" s="180" t="s">
        <v>471</v>
      </c>
    </row>
    <row r="10" spans="1:13" ht="15">
      <c r="A10" s="197" t="s">
        <v>25</v>
      </c>
      <c r="B10" s="190" t="str">
        <f>IF(ISERROR(VLOOKUP($A10,'[1]BASE DIVERGÊNCIA'!$A$2:$B$1048576,2,0)),0,VLOOKUP($A10,'[1]BASE DIVERGÊNCIA'!$A$2:$B$1048576,2,0))</f>
        <v>ETIQ INOX L-1000</v>
      </c>
      <c r="C10" s="191">
        <v>17904</v>
      </c>
      <c r="D10" s="191">
        <f>'PLANILHA MESTRE'!O133+7500+800</f>
        <v>17103.099999999999</v>
      </c>
      <c r="E10" s="191"/>
      <c r="F10" s="192">
        <f t="shared" si="0"/>
        <v>-800.90000000000146</v>
      </c>
      <c r="G10" s="193" t="str">
        <f>IF(ISERROR(VLOOKUP($A10,'[1]BASE DIVERGÊNCIA'!$A$2:$D$1048576,4,0)),0,VLOOKUP($A10,'[1]BASE DIVERGÊNCIA'!$A$2:$D$1048576,4,0))</f>
        <v>UN</v>
      </c>
      <c r="H10" s="195">
        <f t="shared" si="5"/>
        <v>-4.4733020554066215E-2</v>
      </c>
      <c r="I10" s="196" t="str">
        <f t="shared" si="6"/>
        <v>VENDA</v>
      </c>
      <c r="J10" s="194"/>
      <c r="K10" s="43" t="s">
        <v>470</v>
      </c>
      <c r="L10" s="125">
        <v>1010870</v>
      </c>
      <c r="M10" s="180" t="s">
        <v>471</v>
      </c>
    </row>
    <row r="11" spans="1:13" ht="15">
      <c r="A11" s="197" t="s">
        <v>118</v>
      </c>
      <c r="B11" s="190" t="str">
        <f>IF(ISERROR(VLOOKUP($A11,'[1]BASE DIVERGÊNCIA'!$A$2:$B$1048576,2,0)),0,VLOOKUP($A11,'[1]BASE DIVERGÊNCIA'!$A$2:$B$1048576,2,0))</f>
        <v>ETIQUETA INOX ESCOVADO BOTÃO [L-99/VTX]</v>
      </c>
      <c r="C11" s="191">
        <v>470416.75</v>
      </c>
      <c r="D11" s="191">
        <f>'PLANILHA MESTRE'!O134+22300</f>
        <v>204067</v>
      </c>
      <c r="E11" s="191">
        <f>124800+141600</f>
        <v>266400</v>
      </c>
      <c r="F11" s="192">
        <f t="shared" si="0"/>
        <v>50.25</v>
      </c>
      <c r="G11" s="193" t="str">
        <f>IF(ISERROR(VLOOKUP($A11,'[1]BASE DIVERGÊNCIA'!$A$2:$D$1048576,4,0)),0,VLOOKUP($A11,'[1]BASE DIVERGÊNCIA'!$A$2:$D$1048576,4,0))</f>
        <v>UN</v>
      </c>
      <c r="H11" s="195">
        <f t="shared" si="5"/>
        <v>1.0682017593973854E-4</v>
      </c>
      <c r="I11" s="196" t="str">
        <f t="shared" si="6"/>
        <v>AJUSTE DE ENTRADA</v>
      </c>
      <c r="J11" s="194"/>
      <c r="K11" s="43" t="s">
        <v>470</v>
      </c>
      <c r="L11" s="125">
        <v>1010870</v>
      </c>
      <c r="M11" s="180" t="s">
        <v>471</v>
      </c>
    </row>
    <row r="12" spans="1:13" ht="15">
      <c r="A12" s="197" t="s">
        <v>161</v>
      </c>
      <c r="B12" s="190" t="str">
        <f>IF(ISERROR(VLOOKUP($A12,'[1]BASE DIVERGÊNCIA'!$A$2:$B$1048576,2,0)),0,VLOOKUP($A12,'[1]BASE DIVERGÊNCIA'!$A$2:$B$1048576,2,0))</f>
        <v>ETIQUETA DO BOTÃO L/D COOKTOP [CTG]</v>
      </c>
      <c r="C12" s="191">
        <v>23551</v>
      </c>
      <c r="D12" s="191">
        <f>'PLANILHA MESTRE'!O135-1500</f>
        <v>25044</v>
      </c>
      <c r="E12" s="191"/>
      <c r="F12" s="192">
        <f t="shared" si="0"/>
        <v>1493</v>
      </c>
      <c r="G12" s="193" t="str">
        <f>IF(ISERROR(VLOOKUP($A12,'[1]BASE DIVERGÊNCIA'!$A$2:$D$1048576,4,0)),0,VLOOKUP($A12,'[1]BASE DIVERGÊNCIA'!$A$2:$D$1048576,4,0))</f>
        <v>UN</v>
      </c>
      <c r="H12" s="195">
        <f t="shared" si="5"/>
        <v>6.3394335696998011E-2</v>
      </c>
      <c r="I12" s="196" t="str">
        <f t="shared" si="6"/>
        <v>AJUSTE DE ENTRADA</v>
      </c>
      <c r="J12" s="194"/>
      <c r="K12" s="43" t="s">
        <v>470</v>
      </c>
      <c r="L12" s="125">
        <v>1010870</v>
      </c>
      <c r="M12" s="180" t="s">
        <v>471</v>
      </c>
    </row>
    <row r="13" spans="1:13" ht="15">
      <c r="A13" s="197" t="s">
        <v>54</v>
      </c>
      <c r="B13" s="190" t="str">
        <f>IF(ISERROR(VLOOKUP($A13,'[1]BASE DIVERGÊNCIA'!$A$2:$B$1048576,2,0)),0,VLOOKUP($A13,'[1]BASE DIVERGÊNCIA'!$A$2:$B$1048576,2,0))</f>
        <v>MASTER BATCH BR-2000 M 1410(PP-BL-30414)</v>
      </c>
      <c r="C13" s="191">
        <v>123.392</v>
      </c>
      <c r="D13" s="191">
        <f>'PLANILHA MESTRE'!O145-85-5.2</f>
        <v>125.71390000000001</v>
      </c>
      <c r="E13" s="191"/>
      <c r="F13" s="192">
        <f t="shared" si="0"/>
        <v>2.3219000000000136</v>
      </c>
      <c r="G13" s="193" t="str">
        <f>IF(ISERROR(VLOOKUP($A13,'[1]BASE DIVERGÊNCIA'!$A$2:$D$1048576,4,0)),0,VLOOKUP($A13,'[1]BASE DIVERGÊNCIA'!$A$2:$D$1048576,4,0))</f>
        <v>KG</v>
      </c>
      <c r="H13" s="195">
        <f t="shared" si="5"/>
        <v>1.8817265300829986E-2</v>
      </c>
      <c r="I13" s="196" t="str">
        <f t="shared" si="6"/>
        <v>AJUSTE DE ENTRADA</v>
      </c>
      <c r="J13" s="194"/>
      <c r="K13" s="43" t="s">
        <v>470</v>
      </c>
      <c r="L13" s="125">
        <v>1010870</v>
      </c>
      <c r="M13" s="180" t="s">
        <v>471</v>
      </c>
    </row>
    <row r="14" spans="1:13" s="263" customFormat="1" ht="15">
      <c r="A14" s="252" t="s">
        <v>126</v>
      </c>
      <c r="B14" s="253" t="str">
        <f>IF(ISERROR(VLOOKUP($A14,'[1]BASE DIVERGÊNCIA'!$A$2:$B$1048576,2,0)),0,VLOOKUP($A14,'[1]BASE DIVERGÊNCIA'!$A$2:$B$1048576,2,0))</f>
        <v>MASTER REMAFIM BRANCO TAR 602764-12</v>
      </c>
      <c r="C14" s="254">
        <v>485.52100000000002</v>
      </c>
      <c r="D14" s="254">
        <f>'PLANILHA MESTRE'!O147</f>
        <v>186.43158</v>
      </c>
      <c r="E14" s="254"/>
      <c r="F14" s="255">
        <f t="shared" si="0"/>
        <v>-299.08942000000002</v>
      </c>
      <c r="G14" s="256" t="str">
        <f>IF(ISERROR(VLOOKUP($A14,'[1]BASE DIVERGÊNCIA'!$A$2:$D$1048576,4,0)),0,VLOOKUP($A14,'[1]BASE DIVERGÊNCIA'!$A$2:$D$1048576,4,0))</f>
        <v>KG</v>
      </c>
      <c r="H14" s="257">
        <f t="shared" si="5"/>
        <v>-0.61601747401245266</v>
      </c>
      <c r="I14" s="258" t="str">
        <f t="shared" si="6"/>
        <v>VENDA</v>
      </c>
      <c r="J14" s="259"/>
      <c r="K14" s="260" t="s">
        <v>470</v>
      </c>
      <c r="L14" s="261">
        <v>1010870</v>
      </c>
      <c r="M14" s="262" t="s">
        <v>471</v>
      </c>
    </row>
    <row r="15" spans="1:13" ht="15">
      <c r="A15" s="197" t="s">
        <v>172</v>
      </c>
      <c r="B15" s="190" t="str">
        <f>IF(ISERROR(VLOOKUP($A15,'[1]BASE DIVERGÊNCIA'!$A$2:$B$1048576,2,0)),0,VLOOKUP($A15,'[1]BASE DIVERGÊNCIA'!$A$2:$B$1048576,2,0))</f>
        <v>PORCA SEXT. M8-E X 13 X 6 MM ZC</v>
      </c>
      <c r="C15" s="191">
        <v>31351</v>
      </c>
      <c r="D15" s="191">
        <f>C15</f>
        <v>31351</v>
      </c>
      <c r="E15" s="191"/>
      <c r="F15" s="192">
        <f t="shared" si="0"/>
        <v>0</v>
      </c>
      <c r="G15" s="193" t="str">
        <f>IF(ISERROR(VLOOKUP($A15,'[1]BASE DIVERGÊNCIA'!$A$2:$D$1048576,4,0)),0,VLOOKUP($A15,'[1]BASE DIVERGÊNCIA'!$A$2:$D$1048576,4,0))</f>
        <v>UN</v>
      </c>
      <c r="H15" s="195">
        <f t="shared" si="5"/>
        <v>0</v>
      </c>
      <c r="I15" s="196" t="str">
        <f t="shared" si="6"/>
        <v>SEM DIFERENÇA</v>
      </c>
      <c r="J15" s="194"/>
      <c r="K15" s="43" t="s">
        <v>470</v>
      </c>
      <c r="L15" s="125">
        <v>1010870</v>
      </c>
      <c r="M15" s="180" t="s">
        <v>471</v>
      </c>
    </row>
    <row r="16" spans="1:13" ht="17.100000000000001" customHeight="1">
      <c r="A16" s="197" t="s">
        <v>170</v>
      </c>
      <c r="B16" s="190" t="str">
        <f>IF(ISERROR(VLOOKUP($A16,'[1]BASE DIVERGÊNCIA'!$A$2:$B$1048576,2,0)),0,VLOOKUP($A16,'[1]BASE DIVERGÊNCIA'!$A$2:$B$1048576,2,0))</f>
        <v>MASTER PRATA 603762</v>
      </c>
      <c r="C16" s="191">
        <v>28.111999999999998</v>
      </c>
      <c r="D16" s="191">
        <f>'PLANILHA MESTRE'!O149</f>
        <v>28.112738</v>
      </c>
      <c r="E16" s="191"/>
      <c r="F16" s="192">
        <f t="shared" si="0"/>
        <v>7.380000000019038E-4</v>
      </c>
      <c r="G16" s="193" t="str">
        <f>IF(ISERROR(VLOOKUP($A16,'[1]BASE DIVERGÊNCIA'!$A$2:$D$1048576,4,0)),0,VLOOKUP($A16,'[1]BASE DIVERGÊNCIA'!$A$2:$D$1048576,4,0))</f>
        <v>KG</v>
      </c>
      <c r="H16" s="195">
        <f t="shared" si="5"/>
        <v>2.6252134319931126E-5</v>
      </c>
      <c r="I16" s="196" t="str">
        <f t="shared" si="6"/>
        <v>AJUSTE DE ENTRADA</v>
      </c>
      <c r="J16" s="194"/>
      <c r="K16" s="43" t="s">
        <v>470</v>
      </c>
      <c r="L16" s="125">
        <v>1010870</v>
      </c>
      <c r="M16" s="180" t="s">
        <v>471</v>
      </c>
    </row>
    <row r="17" spans="1:13" ht="17.100000000000001" customHeight="1">
      <c r="A17" s="197" t="s">
        <v>104</v>
      </c>
      <c r="B17" s="190" t="str">
        <f>IF(ISERROR(VLOOKUP($A17,'[1]BASE DIVERGÊNCIA'!$A$2:$B$1048576,2,0)),0,VLOOKUP($A17,'[1]BASE DIVERGÊNCIA'!$A$2:$B$1048576,2,0))</f>
        <v>MASTER PRATA 603761</v>
      </c>
      <c r="C17" s="191">
        <v>117.56699999999999</v>
      </c>
      <c r="D17" s="191">
        <f>'PLANILHA MESTRE'!O150</f>
        <v>105.27654500000001</v>
      </c>
      <c r="E17" s="191"/>
      <c r="F17" s="192">
        <f t="shared" si="0"/>
        <v>-12.29045499999998</v>
      </c>
      <c r="G17" s="193" t="str">
        <f>IF(ISERROR(VLOOKUP($A17,'[1]BASE DIVERGÊNCIA'!$A$2:$D$1048576,4,0)),0,VLOOKUP($A17,'[1]BASE DIVERGÊNCIA'!$A$2:$D$1048576,4,0))</f>
        <v>KG</v>
      </c>
      <c r="H17" s="195">
        <f t="shared" si="5"/>
        <v>-0.10454000697474615</v>
      </c>
      <c r="I17" s="196" t="str">
        <f t="shared" si="6"/>
        <v>VENDA</v>
      </c>
      <c r="J17" s="194"/>
      <c r="K17" s="43" t="s">
        <v>470</v>
      </c>
      <c r="L17" s="125">
        <v>1010870</v>
      </c>
      <c r="M17" s="180" t="s">
        <v>471</v>
      </c>
    </row>
    <row r="18" spans="1:13" ht="18.75" customHeight="1">
      <c r="A18" s="197" t="s">
        <v>193</v>
      </c>
      <c r="B18" s="190" t="str">
        <f>IF(ISERROR(VLOOKUP($A18,'[1]BASE DIVERGÊNCIA'!$A$2:$B$1048576,2,0)),0,VLOOKUP($A18,'[1]BASE DIVERGÊNCIA'!$A$2:$B$1048576,2,0))</f>
        <v>ABS NATURAL P/ CROMACAO (IMPORTADO)</v>
      </c>
      <c r="C18" s="191">
        <v>106.66800000000001</v>
      </c>
      <c r="D18" s="191">
        <f>C18</f>
        <v>106.66800000000001</v>
      </c>
      <c r="E18" s="191"/>
      <c r="F18" s="192">
        <f t="shared" si="0"/>
        <v>0</v>
      </c>
      <c r="G18" s="193" t="str">
        <f>IF(ISERROR(VLOOKUP($A18,'[1]BASE DIVERGÊNCIA'!$A$2:$D$1048576,4,0)),0,VLOOKUP($A18,'[1]BASE DIVERGÊNCIA'!$A$2:$D$1048576,4,0))</f>
        <v>KG</v>
      </c>
      <c r="H18" s="195">
        <f t="shared" si="5"/>
        <v>0</v>
      </c>
      <c r="I18" s="196" t="str">
        <f t="shared" si="6"/>
        <v>SEM DIFERENÇA</v>
      </c>
      <c r="J18" s="194"/>
      <c r="K18" s="43" t="s">
        <v>470</v>
      </c>
      <c r="L18" s="125">
        <v>1010870</v>
      </c>
      <c r="M18" s="180" t="s">
        <v>471</v>
      </c>
    </row>
    <row r="19" spans="1:13" ht="20.25" customHeight="1">
      <c r="A19" s="197" t="s">
        <v>189</v>
      </c>
      <c r="B19" s="190" t="str">
        <f>IF(ISERROR(VLOOKUP($A19,'[1]BASE DIVERGÊNCIA'!$A$2:$B$1048576,2,0)),0,VLOOKUP($A19,'[1]BASE DIVERGÊNCIA'!$A$2:$B$1048576,2,0))</f>
        <v>SAN CRISTAL (IMPORTADO)</v>
      </c>
      <c r="C19" s="191">
        <v>21.617999999999999</v>
      </c>
      <c r="D19" s="191">
        <f>C19</f>
        <v>21.617999999999999</v>
      </c>
      <c r="E19" s="191"/>
      <c r="F19" s="192">
        <f t="shared" si="0"/>
        <v>0</v>
      </c>
      <c r="G19" s="193" t="str">
        <f>IF(ISERROR(VLOOKUP($A19,'[1]BASE DIVERGÊNCIA'!$A$2:$D$1048576,4,0)),0,VLOOKUP($A19,'[1]BASE DIVERGÊNCIA'!$A$2:$D$1048576,4,0))</f>
        <v>KG</v>
      </c>
      <c r="H19" s="195">
        <f t="shared" si="5"/>
        <v>0</v>
      </c>
      <c r="I19" s="196" t="str">
        <f t="shared" si="6"/>
        <v>SEM DIFERENÇA</v>
      </c>
      <c r="J19" s="194"/>
      <c r="K19" s="43" t="s">
        <v>470</v>
      </c>
      <c r="L19" s="125">
        <v>1010870</v>
      </c>
      <c r="M19" s="180" t="s">
        <v>471</v>
      </c>
    </row>
    <row r="20" spans="1:13" ht="15">
      <c r="A20" s="197" t="s">
        <v>191</v>
      </c>
      <c r="B20" s="190" t="str">
        <f>IF(ISERROR(VLOOKUP($A20,'[1]BASE DIVERGÊNCIA'!$A$2:$B$1048576,2,0)),0,VLOOKUP($A20,'[1]BASE DIVERGÊNCIA'!$A$2:$B$1048576,2,0))</f>
        <v>ETIQUETA INOX DOS BOTÕES [AFN]</v>
      </c>
      <c r="C20" s="191">
        <v>67725</v>
      </c>
      <c r="D20" s="191">
        <f>'PLANILHA MESTRE'!O154+840</f>
        <v>12723</v>
      </c>
      <c r="E20" s="191">
        <f>50000+4000</f>
        <v>54000</v>
      </c>
      <c r="F20" s="192">
        <f t="shared" si="0"/>
        <v>-1002</v>
      </c>
      <c r="G20" s="193" t="str">
        <f>IF(ISERROR(VLOOKUP($A20,'[1]BASE DIVERGÊNCIA'!$A$2:$D$1048576,4,0)),0,VLOOKUP($A20,'[1]BASE DIVERGÊNCIA'!$A$2:$D$1048576,4,0))</f>
        <v>UN</v>
      </c>
      <c r="H20" s="195">
        <f t="shared" si="5"/>
        <v>-1.4795127353266888E-2</v>
      </c>
      <c r="I20" s="196" t="str">
        <f t="shared" si="6"/>
        <v>AJUSTE DE SAÍDA</v>
      </c>
      <c r="J20" s="194"/>
      <c r="K20" s="43" t="s">
        <v>470</v>
      </c>
      <c r="L20" s="125">
        <v>1010870</v>
      </c>
      <c r="M20" s="180" t="s">
        <v>471</v>
      </c>
    </row>
    <row r="21" spans="1:13" ht="20.25" customHeight="1">
      <c r="A21" s="198" t="s">
        <v>260</v>
      </c>
      <c r="B21" s="190" t="str">
        <f>IF(ISERROR(VLOOKUP($A21,'[1]BASE DIVERGÊNCIA'!$A$2:$B$1048576,2,0)),0,VLOOKUP($A21,'[1]BASE DIVERGÊNCIA'!$A$2:$B$1048576,2,0))</f>
        <v>SACO PLASTICO 30 X 30</v>
      </c>
      <c r="C21" s="191">
        <v>66000</v>
      </c>
      <c r="D21" s="191">
        <f>'PLANILHA MESTRE'!O159+7500</f>
        <v>65500</v>
      </c>
      <c r="E21" s="191"/>
      <c r="F21" s="192">
        <f t="shared" si="0"/>
        <v>-500</v>
      </c>
      <c r="G21" s="193" t="str">
        <f>IF(ISERROR(VLOOKUP($A21,'[1]BASE DIVERGÊNCIA'!$A$2:$D$1048576,4,0)),0,VLOOKUP($A21,'[1]BASE DIVERGÊNCIA'!$A$2:$D$1048576,4,0))</f>
        <v>UN</v>
      </c>
      <c r="H21" s="195">
        <f t="shared" si="5"/>
        <v>-7.575757575757576E-3</v>
      </c>
      <c r="I21" s="196" t="str">
        <f t="shared" si="6"/>
        <v>AJUSTE DE SAÍDA</v>
      </c>
      <c r="J21" s="194"/>
      <c r="K21" s="43" t="s">
        <v>470</v>
      </c>
      <c r="L21" s="125">
        <v>1010870</v>
      </c>
      <c r="M21" s="180" t="s">
        <v>471</v>
      </c>
    </row>
    <row r="22" spans="1:13" ht="20.25" customHeight="1">
      <c r="A22" s="198" t="s">
        <v>262</v>
      </c>
      <c r="B22" s="190" t="str">
        <f>IF(ISERROR(VLOOKUP($A22,'[1]BASE DIVERGÊNCIA'!$A$2:$B$1048576,2,0)),0,VLOOKUP($A22,'[1]BASE DIVERGÊNCIA'!$A$2:$B$1048576,2,0))</f>
        <v>SAN VERMELHO (MASTERIZADO)</v>
      </c>
      <c r="C22" s="191">
        <v>160.69499999999999</v>
      </c>
      <c r="D22" s="191">
        <f>'PLANILHA MESTRE'!O160</f>
        <v>116.869075</v>
      </c>
      <c r="E22" s="191"/>
      <c r="F22" s="192">
        <f t="shared" si="0"/>
        <v>-43.825924999999998</v>
      </c>
      <c r="G22" s="193" t="str">
        <f>IF(ISERROR(VLOOKUP($A22,'[1]BASE DIVERGÊNCIA'!$A$2:$D$1048576,4,0)),0,VLOOKUP($A22,'[1]BASE DIVERGÊNCIA'!$A$2:$D$1048576,4,0))</f>
        <v>KG</v>
      </c>
      <c r="H22" s="195">
        <f t="shared" si="5"/>
        <v>-0.27272737172905193</v>
      </c>
      <c r="I22" s="196" t="str">
        <f t="shared" si="6"/>
        <v>VENDA</v>
      </c>
      <c r="J22" s="194"/>
      <c r="K22" s="43" t="s">
        <v>470</v>
      </c>
      <c r="L22" s="125">
        <v>1010870</v>
      </c>
      <c r="M22" s="180" t="s">
        <v>471</v>
      </c>
    </row>
    <row r="23" spans="1:13" ht="20.25" customHeight="1">
      <c r="A23" s="198" t="s">
        <v>266</v>
      </c>
      <c r="B23" s="190" t="str">
        <f>IF(ISERROR(VLOOKUP($A23,'[1]BASE DIVERGÊNCIA'!$A$2:$B$1048576,2,0)),0,VLOOKUP($A23,'[1]BASE DIVERGÊNCIA'!$A$2:$B$1048576,2,0))</f>
        <v>PP NAT FLUIDEZ 26 (CP 202XP) IMPORTADO</v>
      </c>
      <c r="C23" s="191">
        <v>1085.93</v>
      </c>
      <c r="D23" s="191">
        <f>'PLANILHA MESTRE'!O161-950</f>
        <v>1068.4850279999998</v>
      </c>
      <c r="E23" s="191"/>
      <c r="F23" s="192">
        <f t="shared" si="0"/>
        <v>-17.444972000000234</v>
      </c>
      <c r="G23" s="193" t="str">
        <f>IF(ISERROR(VLOOKUP($A23,'[1]BASE DIVERGÊNCIA'!$A$2:$D$1048576,4,0)),0,VLOOKUP($A23,'[1]BASE DIVERGÊNCIA'!$A$2:$D$1048576,4,0))</f>
        <v>KG</v>
      </c>
      <c r="H23" s="195">
        <f t="shared" si="5"/>
        <v>-1.6064545596861893E-2</v>
      </c>
      <c r="I23" s="196" t="str">
        <f t="shared" si="6"/>
        <v>AJUSTE DE SAÍDA</v>
      </c>
      <c r="J23" s="194"/>
      <c r="K23" s="43" t="s">
        <v>470</v>
      </c>
      <c r="L23" s="125">
        <v>1010870</v>
      </c>
      <c r="M23" s="180" t="s">
        <v>471</v>
      </c>
    </row>
    <row r="24" spans="1:13" ht="20.25" customHeight="1">
      <c r="A24" s="198" t="s">
        <v>254</v>
      </c>
      <c r="B24" s="190" t="str">
        <f>IF(ISERROR(VLOOKUP($A24,'[1]BASE DIVERGÊNCIA'!$A$2:$B$1048576,2,0)),0,VLOOKUP($A24,'[1]BASE DIVERGÊNCIA'!$A$2:$B$1048576,2,0))</f>
        <v>MOLA DO MANIPULO [VERSÃO B]</v>
      </c>
      <c r="C24" s="191">
        <v>106567</v>
      </c>
      <c r="D24" s="191">
        <f>'PLANILHA MESTRE'!O162</f>
        <v>53947</v>
      </c>
      <c r="E24" s="191">
        <v>50000</v>
      </c>
      <c r="F24" s="192">
        <f t="shared" si="0"/>
        <v>-2620</v>
      </c>
      <c r="G24" s="193" t="str">
        <f>IF(ISERROR(VLOOKUP($A24,'[1]BASE DIVERGÊNCIA'!$A$2:$D$1048576,4,0)),0,VLOOKUP($A24,'[1]BASE DIVERGÊNCIA'!$A$2:$D$1048576,4,0))</f>
        <v>UN</v>
      </c>
      <c r="H24" s="195">
        <f t="shared" si="5"/>
        <v>-2.4585472050447137E-2</v>
      </c>
      <c r="I24" s="196" t="str">
        <f t="shared" si="6"/>
        <v>VENDA</v>
      </c>
      <c r="J24" s="194"/>
      <c r="K24" s="43" t="s">
        <v>470</v>
      </c>
      <c r="L24" s="125">
        <v>1010870</v>
      </c>
      <c r="M24" s="180" t="s">
        <v>471</v>
      </c>
    </row>
    <row r="25" spans="1:13" ht="15">
      <c r="A25" s="198" t="s">
        <v>255</v>
      </c>
      <c r="B25" s="190" t="str">
        <f>IF(ISERROR(VLOOKUP($A25,'[1]BASE DIVERGÊNCIA'!$A$2:$B$1048576,2,0)),0,VLOOKUP($A25,'[1]BASE DIVERGÊNCIA'!$A$2:$B$1048576,2,0))</f>
        <v>ETIQUETA INOX POLIDO BOTÃO [VTX]</v>
      </c>
      <c r="C25" s="191">
        <v>9500</v>
      </c>
      <c r="D25" s="191">
        <f>'PLANILHA MESTRE'!O163*1000</f>
        <v>9500</v>
      </c>
      <c r="E25" s="191"/>
      <c r="F25" s="192">
        <f t="shared" si="0"/>
        <v>0</v>
      </c>
      <c r="G25" s="193" t="str">
        <f>IF(ISERROR(VLOOKUP($A25,'[1]BASE DIVERGÊNCIA'!$A$2:$D$1048576,4,0)),0,VLOOKUP($A25,'[1]BASE DIVERGÊNCIA'!$A$2:$D$1048576,4,0))</f>
        <v>UN</v>
      </c>
      <c r="H25" s="195">
        <f t="shared" si="5"/>
        <v>0</v>
      </c>
      <c r="I25" s="196" t="str">
        <f t="shared" si="6"/>
        <v>SEM DIFERENÇA</v>
      </c>
      <c r="J25" s="194"/>
      <c r="K25" s="43" t="s">
        <v>470</v>
      </c>
      <c r="L25" s="125">
        <v>1010870</v>
      </c>
      <c r="M25" s="180" t="s">
        <v>471</v>
      </c>
    </row>
    <row r="26" spans="1:13" ht="15">
      <c r="A26" s="198" t="s">
        <v>290</v>
      </c>
      <c r="B26" s="190" t="str">
        <f>IF(ISERROR(VLOOKUP($A26,'[1]BASE DIVERGÊNCIA'!$A$2:$B$1048576,2,0)),0,VLOOKUP($A26,'[1]BASE DIVERGÊNCIA'!$A$2:$B$1048576,2,0))</f>
        <v>MASTER PARA SAN VERMELHO SD 697/16 4000</v>
      </c>
      <c r="C26" s="191">
        <v>0</v>
      </c>
      <c r="D26" s="191">
        <f>'PLANILHA MESTRE'!O164</f>
        <v>0</v>
      </c>
      <c r="E26" s="191"/>
      <c r="F26" s="192">
        <f t="shared" si="0"/>
        <v>0</v>
      </c>
      <c r="G26" s="193" t="str">
        <f>IF(ISERROR(VLOOKUP($A26,'[1]BASE DIVERGÊNCIA'!$A$2:$D$1048576,4,0)),0,VLOOKUP($A26,'[1]BASE DIVERGÊNCIA'!$A$2:$D$1048576,4,0))</f>
        <v>KG</v>
      </c>
      <c r="H26" s="195" t="str">
        <f t="shared" si="5"/>
        <v>100%</v>
      </c>
      <c r="I26" s="196" t="str">
        <f t="shared" si="6"/>
        <v>AJUSTE DE ENTRADA</v>
      </c>
      <c r="J26" s="194"/>
      <c r="K26" s="43" t="s">
        <v>470</v>
      </c>
      <c r="L26" s="125">
        <v>1010870</v>
      </c>
      <c r="M26" s="180" t="s">
        <v>471</v>
      </c>
    </row>
    <row r="27" spans="1:13" ht="15">
      <c r="A27" s="198" t="s">
        <v>301</v>
      </c>
      <c r="B27" s="190" t="str">
        <f>IF(ISERROR(VLOOKUP($A27,'[1]BASE DIVERGÊNCIA'!$A$2:$B$1048576,2,0)),0,VLOOKUP($A27,'[1]BASE DIVERGÊNCIA'!$A$2:$B$1048576,2,0))</f>
        <v>MASTER VERDE P/PP(PP64601726)[PALMEIRAS]</v>
      </c>
      <c r="C27" s="191">
        <v>0</v>
      </c>
      <c r="D27" s="191">
        <f>'PLANILHA MESTRE'!O166</f>
        <v>0</v>
      </c>
      <c r="E27" s="191"/>
      <c r="F27" s="192">
        <f t="shared" si="0"/>
        <v>0</v>
      </c>
      <c r="G27" s="193" t="str">
        <f>IF(ISERROR(VLOOKUP($A27,'[1]BASE DIVERGÊNCIA'!$A$2:$D$1048576,4,0)),0,VLOOKUP($A27,'[1]BASE DIVERGÊNCIA'!$A$2:$D$1048576,4,0))</f>
        <v>KG</v>
      </c>
      <c r="H27" s="195" t="str">
        <f t="shared" si="5"/>
        <v>100%</v>
      </c>
      <c r="I27" s="196" t="str">
        <f t="shared" si="6"/>
        <v>AJUSTE DE ENTRADA</v>
      </c>
      <c r="J27" s="194"/>
      <c r="K27" s="43" t="s">
        <v>470</v>
      </c>
      <c r="L27" s="125">
        <v>1010870</v>
      </c>
      <c r="M27" s="180" t="s">
        <v>471</v>
      </c>
    </row>
    <row r="28" spans="1:13" ht="20.25" customHeight="1">
      <c r="A28" s="198" t="s">
        <v>329</v>
      </c>
      <c r="B28" s="190" t="str">
        <f>IF(ISERROR(VLOOKUP($A28,'[1]BASE DIVERGÊNCIA'!$A$2:$B$1048576,2,0)),0,VLOOKUP($A28,'[1]BASE DIVERGÊNCIA'!$A$2:$B$1048576,2,0))</f>
        <v>PBT PRETO AIR FRYER</v>
      </c>
      <c r="C28" s="191">
        <v>2048.35</v>
      </c>
      <c r="D28" s="191">
        <f>'PLANILHA MESTRE'!O168+1186</f>
        <v>2022.5520000000001</v>
      </c>
      <c r="E28" s="191"/>
      <c r="F28" s="192">
        <f t="shared" si="0"/>
        <v>-25.797999999999774</v>
      </c>
      <c r="G28" s="193" t="str">
        <f>IF(ISERROR(VLOOKUP($A28,'[1]BASE DIVERGÊNCIA'!$A$2:$D$1048576,4,0)),0,VLOOKUP($A28,'[1]BASE DIVERGÊNCIA'!$A$2:$D$1048576,4,0))</f>
        <v>KG</v>
      </c>
      <c r="H28" s="195">
        <f t="shared" si="5"/>
        <v>-1.2594527302462848E-2</v>
      </c>
      <c r="I28" s="196" t="str">
        <f t="shared" si="6"/>
        <v>AJUSTE DE SAÍDA</v>
      </c>
      <c r="J28" s="194"/>
      <c r="K28" s="43" t="s">
        <v>470</v>
      </c>
      <c r="L28" s="125">
        <v>1010870</v>
      </c>
      <c r="M28" s="180" t="s">
        <v>471</v>
      </c>
    </row>
    <row r="29" spans="1:13" ht="20.25" customHeight="1">
      <c r="A29" s="198" t="s">
        <v>403</v>
      </c>
      <c r="B29" s="190" t="str">
        <f>IF(ISERROR(VLOOKUP($A29,'[1]BASE DIVERGÊNCIA'!$A$2:$B$1048576,2,0)),0,VLOOKUP($A29,'[1]BASE DIVERGÊNCIA'!$A$2:$B$1048576,2,0))</f>
        <v>MASTER PRETO P/ PP CP-202XP</v>
      </c>
      <c r="C29" s="191">
        <v>111.163</v>
      </c>
      <c r="D29" s="191">
        <f>'PLANILHA MESTRE'!O169+5</f>
        <v>109.907</v>
      </c>
      <c r="E29" s="191"/>
      <c r="F29" s="192">
        <f t="shared" si="0"/>
        <v>-1.2560000000000002</v>
      </c>
      <c r="G29" s="193" t="str">
        <f>IF(ISERROR(VLOOKUP($A29,'[1]BASE DIVERGÊNCIA'!$A$2:$D$1048576,4,0)),0,VLOOKUP($A29,'[1]BASE DIVERGÊNCIA'!$A$2:$D$1048576,4,0))</f>
        <v>KG</v>
      </c>
      <c r="H29" s="195">
        <f t="shared" si="5"/>
        <v>-1.1298723496127311E-2</v>
      </c>
      <c r="I29" s="196" t="str">
        <f t="shared" si="6"/>
        <v>AJUSTE DE SAÍDA</v>
      </c>
      <c r="J29" s="194"/>
      <c r="K29" s="43" t="s">
        <v>470</v>
      </c>
      <c r="L29" s="125">
        <v>1010870</v>
      </c>
      <c r="M29" s="180" t="s">
        <v>471</v>
      </c>
    </row>
    <row r="30" spans="1:13" ht="20.25" customHeight="1">
      <c r="A30" s="198" t="s">
        <v>423</v>
      </c>
      <c r="B30" s="190" t="str">
        <f>IF(ISERROR(VLOOKUP($A30,'[1]BASE DIVERGÊNCIA'!$A$2:$B$1048576,2,0)),0,VLOOKUP($A30,'[1]BASE DIVERGÊNCIA'!$A$2:$B$1048576,2,0))</f>
        <v>ETIQUETA PRETA DO BOTÃO [AFN]</v>
      </c>
      <c r="C30" s="191">
        <v>2400</v>
      </c>
      <c r="D30" s="191">
        <f>C30</f>
        <v>2400</v>
      </c>
      <c r="E30" s="191"/>
      <c r="F30" s="192">
        <f t="shared" si="0"/>
        <v>0</v>
      </c>
      <c r="G30" s="193" t="str">
        <f>IF(ISERROR(VLOOKUP($A30,'[1]BASE DIVERGÊNCIA'!$A$2:$D$1048576,4,0)),0,VLOOKUP($A30,'[1]BASE DIVERGÊNCIA'!$A$2:$D$1048576,4,0))</f>
        <v>UN</v>
      </c>
      <c r="H30" s="195">
        <f t="shared" si="5"/>
        <v>0</v>
      </c>
      <c r="I30" s="196" t="str">
        <f t="shared" si="6"/>
        <v>SEM DIFERENÇA</v>
      </c>
      <c r="J30" s="194"/>
      <c r="K30" s="43" t="s">
        <v>470</v>
      </c>
      <c r="L30" s="125">
        <v>1010870</v>
      </c>
      <c r="M30" s="180" t="s">
        <v>471</v>
      </c>
    </row>
    <row r="31" spans="1:13" ht="15">
      <c r="A31" s="198" t="s">
        <v>327</v>
      </c>
      <c r="B31" s="190" t="str">
        <f>IF(ISERROR(VLOOKUP($A31,'[1]BASE DIVERGÊNCIA'!$A$2:$B$1048576,2,0)),0,VLOOKUP($A31,'[1]BASE DIVERGÊNCIA'!$A$2:$B$1048576,2,0))</f>
        <v>MASTER AZUL P/PP TRANSL(PP51601956)[FVN]</v>
      </c>
      <c r="C31" s="191">
        <v>2.81</v>
      </c>
      <c r="D31" s="191">
        <f>C31</f>
        <v>2.81</v>
      </c>
      <c r="E31" s="191"/>
      <c r="F31" s="192">
        <f t="shared" si="0"/>
        <v>0</v>
      </c>
      <c r="G31" s="193" t="str">
        <f>IF(ISERROR(VLOOKUP($A31,'[1]BASE DIVERGÊNCIA'!$A$2:$D$1048576,4,0)),0,VLOOKUP($A31,'[1]BASE DIVERGÊNCIA'!$A$2:$D$1048576,4,0))</f>
        <v>KG</v>
      </c>
      <c r="H31" s="195">
        <f t="shared" si="5"/>
        <v>0</v>
      </c>
      <c r="I31" s="196" t="str">
        <f t="shared" si="6"/>
        <v>SEM DIFERENÇA</v>
      </c>
      <c r="J31" s="194"/>
      <c r="K31" s="201" t="s">
        <v>470</v>
      </c>
      <c r="L31" s="125">
        <v>1010870</v>
      </c>
      <c r="M31" s="180" t="s">
        <v>471</v>
      </c>
    </row>
    <row r="32" spans="1:13" ht="15">
      <c r="A32" s="198" t="s">
        <v>320</v>
      </c>
      <c r="B32" s="190" t="str">
        <f>IF(ISERROR(VLOOKUP($A32,'[1]BASE DIVERGÊNCIA'!$A$2:$B$1048576,2,0)),0,VLOOKUP($A32,'[1]BASE DIVERGÊNCIA'!$A$2:$B$1048576,2,0))</f>
        <v>MASTER AZ PARA PC (NC51601057)</v>
      </c>
      <c r="C32" s="191">
        <v>0.5</v>
      </c>
      <c r="D32" s="191">
        <f>C32</f>
        <v>0.5</v>
      </c>
      <c r="E32" s="191"/>
      <c r="F32" s="192">
        <f t="shared" si="0"/>
        <v>0</v>
      </c>
      <c r="G32" s="193" t="str">
        <f>IF(ISERROR(VLOOKUP($A32,'[1]BASE DIVERGÊNCIA'!$A$2:$D$1048576,4,0)),0,VLOOKUP($A32,'[1]BASE DIVERGÊNCIA'!$A$2:$D$1048576,4,0))</f>
        <v>KG</v>
      </c>
      <c r="H32" s="195">
        <f t="shared" si="5"/>
        <v>0</v>
      </c>
      <c r="I32" s="196" t="str">
        <f t="shared" si="6"/>
        <v>SEM DIFERENÇA</v>
      </c>
      <c r="J32" s="194"/>
      <c r="K32" s="201" t="s">
        <v>470</v>
      </c>
      <c r="L32" s="125">
        <v>1010870</v>
      </c>
      <c r="M32" s="180" t="s">
        <v>471</v>
      </c>
    </row>
    <row r="33" spans="1:13" ht="15">
      <c r="A33" s="198" t="s">
        <v>421</v>
      </c>
      <c r="B33" s="190" t="str">
        <f>IF(ISERROR(VLOOKUP($A33,'[1]BASE DIVERGÊNCIA'!$A$2:$B$1048576,2,0)),0,VLOOKUP($A33,'[1]BASE DIVERGÊNCIA'!$A$2:$B$1048576,2,0))</f>
        <v>SACO PLASTICO 46 X 57 X 0,03</v>
      </c>
      <c r="C33" s="191">
        <v>20000</v>
      </c>
      <c r="D33" s="191">
        <f>'PLANILHA MESTRE'!O157</f>
        <v>20000</v>
      </c>
      <c r="E33" s="191"/>
      <c r="F33" s="192">
        <f t="shared" si="0"/>
        <v>0</v>
      </c>
      <c r="G33" s="193" t="str">
        <f>IF(ISERROR(VLOOKUP($A33,'[1]BASE DIVERGÊNCIA'!$A$2:$D$1048576,4,0)),0,VLOOKUP($A33,'[1]BASE DIVERGÊNCIA'!$A$2:$D$1048576,4,0))</f>
        <v>UN</v>
      </c>
      <c r="H33" s="195">
        <f t="shared" si="5"/>
        <v>0</v>
      </c>
      <c r="I33" s="196" t="str">
        <f t="shared" si="6"/>
        <v>SEM DIFERENÇA</v>
      </c>
      <c r="J33" s="194"/>
      <c r="K33" s="201" t="s">
        <v>470</v>
      </c>
      <c r="L33" s="125">
        <v>1010870</v>
      </c>
      <c r="M33" s="180" t="s">
        <v>471</v>
      </c>
    </row>
    <row r="34" spans="1:13" ht="15">
      <c r="A34" s="198" t="s">
        <v>422</v>
      </c>
      <c r="B34" s="190" t="str">
        <f>IF(ISERROR(VLOOKUP($A34,'[1]BASE DIVERGÊNCIA'!$A$2:$B$1048576,2,0)),0,VLOOKUP($A34,'[1]BASE DIVERGÊNCIA'!$A$2:$B$1048576,2,0))</f>
        <v>SACO PLASTICO 180 X 200 MM</v>
      </c>
      <c r="C34" s="191">
        <v>131.1</v>
      </c>
      <c r="D34" s="191">
        <f>C34</f>
        <v>131.1</v>
      </c>
      <c r="E34" s="191"/>
      <c r="F34" s="192">
        <f t="shared" si="0"/>
        <v>0</v>
      </c>
      <c r="G34" s="193" t="str">
        <f>IF(ISERROR(VLOOKUP($A34,'[1]BASE DIVERGÊNCIA'!$A$2:$D$1048576,4,0)),0,VLOOKUP($A34,'[1]BASE DIVERGÊNCIA'!$A$2:$D$1048576,4,0))</f>
        <v>UN</v>
      </c>
      <c r="H34" s="195">
        <f t="shared" si="5"/>
        <v>0</v>
      </c>
      <c r="I34" s="196" t="str">
        <f t="shared" si="6"/>
        <v>SEM DIFERENÇA</v>
      </c>
      <c r="J34" s="194"/>
      <c r="K34" s="201" t="s">
        <v>470</v>
      </c>
      <c r="L34" s="125">
        <v>1010870</v>
      </c>
      <c r="M34" s="180" t="s">
        <v>471</v>
      </c>
    </row>
    <row r="35" spans="1:13" ht="15">
      <c r="A35" s="198" t="s">
        <v>419</v>
      </c>
      <c r="B35" s="190" t="str">
        <f>IF(ISERROR(VLOOKUP($A35,'[1]BASE DIVERGÊNCIA'!$A$2:$B$1048576,2,0)),0,VLOOKUP($A35,'[1]BASE DIVERGÊNCIA'!$A$2:$B$1048576,2,0))</f>
        <v>ETIQUETA DO BOTÃO PRETA [AFON-12L-AB]</v>
      </c>
      <c r="C35" s="191">
        <v>9925</v>
      </c>
      <c r="D35" s="191">
        <f>'PLANILHA MESTRE'!O172</f>
        <v>9925</v>
      </c>
      <c r="E35" s="191"/>
      <c r="F35" s="192">
        <f t="shared" si="0"/>
        <v>0</v>
      </c>
      <c r="G35" s="193" t="str">
        <f>IF(ISERROR(VLOOKUP($A35,'[1]BASE DIVERGÊNCIA'!$A$2:$D$1048576,4,0)),0,VLOOKUP($A35,'[1]BASE DIVERGÊNCIA'!$A$2:$D$1048576,4,0))</f>
        <v>UN</v>
      </c>
      <c r="H35" s="195">
        <f t="shared" si="5"/>
        <v>0</v>
      </c>
      <c r="I35" s="196" t="str">
        <f t="shared" si="6"/>
        <v>SEM DIFERENÇA</v>
      </c>
      <c r="J35" s="194"/>
      <c r="K35" s="201" t="s">
        <v>470</v>
      </c>
      <c r="L35" s="125">
        <v>1010870</v>
      </c>
      <c r="M35" s="180" t="s">
        <v>471</v>
      </c>
    </row>
    <row r="36" spans="1:13" ht="15">
      <c r="A36" s="198" t="s">
        <v>440</v>
      </c>
      <c r="B36" s="190" t="str">
        <f>IF(ISERROR(VLOOKUP($A36,'[1]BASE DIVERGÊNCIA'!$A$2:$B$1048576,2,0)),0,VLOOKUP($A36,'[1]BASE DIVERGÊNCIA'!$A$2:$B$1048576,2,0))</f>
        <v>PP P HB HWI-PLC0 GFPP-30(F1) - UL R/C</v>
      </c>
      <c r="C36" s="191">
        <v>250</v>
      </c>
      <c r="D36" s="191">
        <f>'PLANILHA MESTRE'!O175+126-26</f>
        <v>250</v>
      </c>
      <c r="E36" s="191"/>
      <c r="F36" s="192">
        <f t="shared" si="0"/>
        <v>0</v>
      </c>
      <c r="G36" s="193" t="str">
        <f>IF(ISERROR(VLOOKUP($A36,'[1]BASE DIVERGÊNCIA'!$A$2:$D$1048576,4,0)),0,VLOOKUP($A36,'[1]BASE DIVERGÊNCIA'!$A$2:$D$1048576,4,0))</f>
        <v>KG</v>
      </c>
      <c r="H36" s="195">
        <f t="shared" si="5"/>
        <v>0</v>
      </c>
      <c r="I36" s="196" t="str">
        <f t="shared" si="6"/>
        <v>SEM DIFERENÇA</v>
      </c>
      <c r="J36" s="194"/>
      <c r="K36" s="201" t="s">
        <v>470</v>
      </c>
      <c r="L36" s="125">
        <v>1010870</v>
      </c>
      <c r="M36" s="180" t="s">
        <v>471</v>
      </c>
    </row>
    <row r="37" spans="1:13" ht="15">
      <c r="A37" s="198" t="s">
        <v>443</v>
      </c>
      <c r="B37" s="190" t="str">
        <f>IF(ISERROR(VLOOKUP($A37,'[1]BASE DIVERGÊNCIA'!$A$2:$B$1048576,2,0)),0,VLOOKUP($A37,'[1]BASE DIVERGÊNCIA'!$A$2:$B$1048576,2,0))</f>
        <v>MASTER VERMELHO PP 96103/22 SD3300096103</v>
      </c>
      <c r="C37" s="191">
        <v>55.697000000000003</v>
      </c>
      <c r="D37" s="191">
        <v>5.42</v>
      </c>
      <c r="E37" s="191"/>
      <c r="F37" s="192">
        <f t="shared" si="0"/>
        <v>-50.277000000000001</v>
      </c>
      <c r="G37" s="193" t="str">
        <f>IF(ISERROR(VLOOKUP($A37,'[1]BASE DIVERGÊNCIA'!$A$2:$D$1048576,4,0)),0,VLOOKUP($A37,'[1]BASE DIVERGÊNCIA'!$A$2:$D$1048576,4,0))</f>
        <v>KG</v>
      </c>
      <c r="H37" s="195">
        <f t="shared" si="5"/>
        <v>-0.90268775697075243</v>
      </c>
      <c r="I37" s="196" t="str">
        <f t="shared" si="6"/>
        <v>VENDA</v>
      </c>
      <c r="J37" s="194"/>
      <c r="K37" s="201" t="s">
        <v>470</v>
      </c>
      <c r="L37" s="125">
        <v>1010870</v>
      </c>
      <c r="M37" s="180" t="s">
        <v>471</v>
      </c>
    </row>
    <row r="38" spans="1:13" ht="15">
      <c r="A38" s="198" t="s">
        <v>451</v>
      </c>
      <c r="B38" s="190" t="str">
        <f>IF(ISERROR(VLOOKUP($A38,'[1]BASE DIVERGÊNCIA'!$A$2:$B$1048576,2,0)),0,VLOOKUP($A38,'[1]BASE DIVERGÊNCIA'!$A$2:$B$1048576,2,0))</f>
        <v>MASTER CHUMBO PE74601156</v>
      </c>
      <c r="C38" s="191">
        <v>11.420999999999999</v>
      </c>
      <c r="D38" s="191">
        <f>5.626+3.708+1.5</f>
        <v>10.834</v>
      </c>
      <c r="E38" s="191"/>
      <c r="F38" s="192">
        <f t="shared" si="0"/>
        <v>-0.58699999999999974</v>
      </c>
      <c r="G38" s="193" t="str">
        <f>IF(ISERROR(VLOOKUP($A38,'[1]BASE DIVERGÊNCIA'!$A$2:$D$1048576,4,0)),0,VLOOKUP($A38,'[1]BASE DIVERGÊNCIA'!$A$2:$D$1048576,4,0))</f>
        <v>KG</v>
      </c>
      <c r="H38" s="195">
        <f t="shared" si="5"/>
        <v>-5.1396550214517098E-2</v>
      </c>
      <c r="I38" s="196" t="str">
        <f t="shared" si="6"/>
        <v>VENDA</v>
      </c>
      <c r="J38" s="194"/>
      <c r="K38" s="201" t="s">
        <v>470</v>
      </c>
      <c r="L38" s="125">
        <v>1010870</v>
      </c>
      <c r="M38" s="180" t="s">
        <v>471</v>
      </c>
    </row>
    <row r="39" spans="1:13" ht="15">
      <c r="A39" s="198" t="s">
        <v>426</v>
      </c>
      <c r="B39" s="190" t="str">
        <f>IF(ISERROR(VLOOKUP($A39,'[1]BASE DIVERGÊNCIA'!$A$2:$B$1048576,2,0)),0,VLOOKUP($A39,'[1]BASE DIVERGÊNCIA'!$A$2:$B$1048576,2,0))</f>
        <v>ETIQUETA DO BOTÃO INOX [AFON-12L-AB]</v>
      </c>
      <c r="C39" s="191">
        <v>200</v>
      </c>
      <c r="D39" s="191">
        <f>'PLANILHA MESTRE'!O173-5160</f>
        <v>200</v>
      </c>
      <c r="E39" s="191"/>
      <c r="F39" s="192">
        <f t="shared" si="0"/>
        <v>0</v>
      </c>
      <c r="G39" s="193" t="str">
        <f>IF(ISERROR(VLOOKUP($A39,'[1]BASE DIVERGÊNCIA'!$A$2:$D$1048576,4,0)),0,VLOOKUP($A39,'[1]BASE DIVERGÊNCIA'!$A$2:$D$1048576,4,0))</f>
        <v>UN</v>
      </c>
      <c r="H39" s="195">
        <f t="shared" si="5"/>
        <v>0</v>
      </c>
      <c r="I39" s="196" t="str">
        <f t="shared" si="6"/>
        <v>SEM DIFERENÇA</v>
      </c>
      <c r="J39" s="194"/>
      <c r="K39" s="201" t="s">
        <v>470</v>
      </c>
      <c r="L39" s="125">
        <v>1010870</v>
      </c>
      <c r="M39" s="180" t="s">
        <v>471</v>
      </c>
    </row>
    <row r="40" spans="1:13" ht="15">
      <c r="A40" s="198" t="s">
        <v>461</v>
      </c>
      <c r="B40" s="190" t="str">
        <f>IF(ISERROR(VLOOKUP($A40,'[1]BASE DIVERGÊNCIA'!$A$2:$B$1048576,2,0)),0,VLOOKUP($A40,'[1]BASE DIVERGÊNCIA'!$A$2:$B$1048576,2,0))</f>
        <v>PP V HB HWI-PLC0 GFPP-30(F1) - UL R/C</v>
      </c>
      <c r="C40" s="191">
        <v>29</v>
      </c>
      <c r="D40" s="191">
        <f>C40</f>
        <v>29</v>
      </c>
      <c r="E40" s="191"/>
      <c r="F40" s="192">
        <f t="shared" si="0"/>
        <v>0</v>
      </c>
      <c r="G40" s="193" t="str">
        <f>IF(ISERROR(VLOOKUP($A40,'[1]BASE DIVERGÊNCIA'!$A$2:$D$1048576,4,0)),0,VLOOKUP($A40,'[1]BASE DIVERGÊNCIA'!$A$2:$D$1048576,4,0))</f>
        <v>KG</v>
      </c>
      <c r="H40" s="195">
        <f t="shared" si="5"/>
        <v>0</v>
      </c>
      <c r="I40" s="196" t="str">
        <f t="shared" si="6"/>
        <v>SEM DIFERENÇA</v>
      </c>
      <c r="J40" s="194"/>
      <c r="K40" s="201" t="s">
        <v>470</v>
      </c>
      <c r="L40" s="125">
        <v>1010870</v>
      </c>
      <c r="M40" s="180" t="s">
        <v>471</v>
      </c>
    </row>
    <row r="41" spans="1:13" ht="15">
      <c r="A41" s="198" t="s">
        <v>475</v>
      </c>
      <c r="B41" s="43" t="s">
        <v>476</v>
      </c>
      <c r="C41" s="191">
        <v>271173</v>
      </c>
      <c r="D41" s="191">
        <f>C41</f>
        <v>271173</v>
      </c>
      <c r="E41" s="43"/>
      <c r="F41" s="192">
        <f t="shared" si="0"/>
        <v>0</v>
      </c>
      <c r="G41" s="193" t="s">
        <v>478</v>
      </c>
      <c r="H41" s="195">
        <f t="shared" si="5"/>
        <v>0</v>
      </c>
      <c r="I41" s="43" t="str">
        <f t="shared" si="6"/>
        <v>SEM DIFERENÇA</v>
      </c>
      <c r="J41" s="43"/>
    </row>
    <row r="42" spans="1:13" ht="15">
      <c r="A42" s="198" t="s">
        <v>498</v>
      </c>
      <c r="B42" s="43" t="s">
        <v>502</v>
      </c>
      <c r="C42" s="191">
        <v>256930</v>
      </c>
      <c r="D42" s="191">
        <f>C42+2500</f>
        <v>259430</v>
      </c>
      <c r="E42" s="43"/>
      <c r="F42" s="192">
        <f t="shared" si="0"/>
        <v>2500</v>
      </c>
      <c r="G42" s="193" t="s">
        <v>478</v>
      </c>
      <c r="H42" s="195">
        <f t="shared" ref="H42:H44" si="7">IF(OR(C42=0,ISBLANK(C42)),"100%",F42/C42)</f>
        <v>9.7302767290701753E-3</v>
      </c>
      <c r="I42" s="43" t="str">
        <f t="shared" ref="I42:I44" si="8">IF(H42&lt;-2%,"VENDA",IF(H42&lt;0%,"AJUSTE DE SAÍDA",IF(H42&gt;0,"AJUSTE DE ENTRADA","SEM DIFERENÇA")))</f>
        <v>AJUSTE DE ENTRADA</v>
      </c>
      <c r="J42" s="43"/>
    </row>
    <row r="43" spans="1:13" ht="15">
      <c r="A43" s="198" t="s">
        <v>496</v>
      </c>
      <c r="B43" s="43" t="s">
        <v>503</v>
      </c>
      <c r="C43" s="191">
        <v>34630</v>
      </c>
      <c r="D43" s="191">
        <f>32158+1050+4440</f>
        <v>37648</v>
      </c>
      <c r="E43" s="43"/>
      <c r="F43" s="192">
        <f t="shared" si="0"/>
        <v>3018</v>
      </c>
      <c r="G43" s="193" t="s">
        <v>478</v>
      </c>
      <c r="H43" s="195">
        <f t="shared" si="7"/>
        <v>8.7149870054865727E-2</v>
      </c>
      <c r="I43" s="43" t="str">
        <f t="shared" si="8"/>
        <v>AJUSTE DE ENTRADA</v>
      </c>
      <c r="J43" s="43"/>
    </row>
    <row r="44" spans="1:13" ht="15">
      <c r="A44" s="198" t="s">
        <v>501</v>
      </c>
      <c r="B44" s="251" t="s">
        <v>504</v>
      </c>
      <c r="C44" s="191">
        <v>18750</v>
      </c>
      <c r="D44" s="191">
        <f>'PLANILHA MESTRE'!D181+3428</f>
        <v>18428</v>
      </c>
      <c r="E44" s="43"/>
      <c r="F44" s="192">
        <f t="shared" si="0"/>
        <v>-322</v>
      </c>
      <c r="G44" s="193" t="s">
        <v>478</v>
      </c>
      <c r="H44" s="195">
        <f t="shared" si="7"/>
        <v>-1.7173333333333332E-2</v>
      </c>
      <c r="I44" s="43" t="str">
        <f t="shared" si="8"/>
        <v>AJUSTE DE SAÍDA</v>
      </c>
      <c r="J44" s="43"/>
    </row>
    <row r="45" spans="1:13" ht="15">
      <c r="A45" s="245"/>
      <c r="B45" s="246"/>
      <c r="C45" s="247"/>
      <c r="D45" s="247"/>
      <c r="E45" s="246"/>
      <c r="F45" s="248"/>
      <c r="G45" s="249"/>
      <c r="H45" s="250"/>
      <c r="I45" s="246"/>
      <c r="J45" s="246"/>
    </row>
    <row r="46" spans="1:13" ht="19.8" thickBot="1">
      <c r="A46" s="181"/>
      <c r="B46" s="202" t="s">
        <v>472</v>
      </c>
      <c r="C46" s="182"/>
      <c r="D46" s="182"/>
      <c r="E46" s="182"/>
      <c r="F46" s="208" t="s">
        <v>473</v>
      </c>
      <c r="G46" s="208"/>
      <c r="H46" s="208"/>
      <c r="I46" s="208"/>
      <c r="J46" s="208"/>
    </row>
    <row r="49" spans="1:1" ht="19.2">
      <c r="A49" s="178" t="s">
        <v>255</v>
      </c>
    </row>
    <row r="50" spans="1:1" ht="19.2">
      <c r="A50" s="178" t="s">
        <v>290</v>
      </c>
    </row>
    <row r="51" spans="1:1" ht="19.2">
      <c r="A51" s="178" t="s">
        <v>299</v>
      </c>
    </row>
    <row r="52" spans="1:1" ht="19.2">
      <c r="A52" s="178" t="s">
        <v>301</v>
      </c>
    </row>
    <row r="53" spans="1:1" ht="19.2">
      <c r="A53" s="178" t="s">
        <v>318</v>
      </c>
    </row>
    <row r="54" spans="1:1" ht="19.2">
      <c r="A54" s="178" t="s">
        <v>418</v>
      </c>
    </row>
  </sheetData>
  <sheetProtection selectLockedCells="1" selectUnlockedCells="1"/>
  <mergeCells count="3">
    <mergeCell ref="A2:G2"/>
    <mergeCell ref="H2:J2"/>
    <mergeCell ref="F46:J46"/>
  </mergeCells>
  <phoneticPr fontId="10" type="noConversion"/>
  <conditionalFormatting sqref="J5:J40">
    <cfRule type="cellIs" dxfId="1" priority="73" stopIfTrue="1" operator="equal">
      <formula>"RETIRAR"</formula>
    </cfRule>
    <cfRule type="cellIs" dxfId="0" priority="74" stopIfTrue="1" operator="equal">
      <formula>"ADICIONAR"</formula>
    </cfRule>
  </conditionalFormatting>
  <pageMargins left="0.78740157480314965" right="0.78740157480314965" top="0.98425196850393704" bottom="0.27559055118110237" header="0.23622047244094491" footer="0.27559055118110237"/>
  <pageSetup paperSize="9" scale="53" firstPageNumber="0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D45"/>
  <sheetViews>
    <sheetView workbookViewId="0">
      <pane ySplit="1" topLeftCell="A45" activePane="bottomLeft" state="frozen"/>
      <selection pane="bottomLeft" activeCell="A2" sqref="A2"/>
    </sheetView>
  </sheetViews>
  <sheetFormatPr defaultColWidth="9.109375" defaultRowHeight="13.2"/>
  <cols>
    <col min="1" max="1" width="10" style="139" bestFit="1" customWidth="1"/>
    <col min="2" max="2" width="42" style="139" bestFit="1" customWidth="1"/>
    <col min="3" max="3" width="18" style="139" bestFit="1" customWidth="1"/>
    <col min="4" max="16384" width="9.109375" style="139"/>
  </cols>
  <sheetData>
    <row r="1" spans="1:4">
      <c r="A1" s="138" t="s">
        <v>330</v>
      </c>
      <c r="B1" s="138" t="s">
        <v>331</v>
      </c>
      <c r="C1" s="138" t="s">
        <v>332</v>
      </c>
    </row>
    <row r="2" spans="1:4" hidden="1">
      <c r="A2" s="139" t="s">
        <v>333</v>
      </c>
      <c r="B2" s="139" t="s">
        <v>334</v>
      </c>
      <c r="C2" s="140">
        <v>106</v>
      </c>
    </row>
    <row r="3" spans="1:4" hidden="1">
      <c r="A3" s="139" t="s">
        <v>335</v>
      </c>
      <c r="B3" s="139" t="s">
        <v>336</v>
      </c>
      <c r="C3" s="141">
        <v>7684.3389999999999</v>
      </c>
    </row>
    <row r="4" spans="1:4" hidden="1">
      <c r="A4" s="139" t="s">
        <v>45</v>
      </c>
      <c r="B4" s="139" t="s">
        <v>337</v>
      </c>
      <c r="C4" s="141">
        <v>20.295999999999999</v>
      </c>
      <c r="D4" s="139" t="e">
        <f>PROCV</f>
        <v>#NAME?</v>
      </c>
    </row>
    <row r="5" spans="1:4" hidden="1">
      <c r="A5" s="139" t="s">
        <v>318</v>
      </c>
      <c r="B5" s="139" t="s">
        <v>338</v>
      </c>
      <c r="C5" s="141">
        <v>1161.931</v>
      </c>
    </row>
    <row r="6" spans="1:4" hidden="1">
      <c r="A6" s="139" t="s">
        <v>339</v>
      </c>
      <c r="B6" s="139" t="s">
        <v>340</v>
      </c>
      <c r="C6" s="141">
        <v>473.28300000000002</v>
      </c>
    </row>
    <row r="7" spans="1:4" hidden="1">
      <c r="A7" s="139" t="s">
        <v>341</v>
      </c>
      <c r="B7" s="139" t="s">
        <v>342</v>
      </c>
      <c r="C7" s="141">
        <v>12.5</v>
      </c>
    </row>
    <row r="8" spans="1:4" hidden="1">
      <c r="A8" s="139" t="s">
        <v>329</v>
      </c>
      <c r="B8" s="139" t="s">
        <v>343</v>
      </c>
      <c r="C8" s="141">
        <v>2022.972</v>
      </c>
    </row>
    <row r="9" spans="1:4" hidden="1">
      <c r="A9" s="139" t="s">
        <v>54</v>
      </c>
      <c r="B9" s="139" t="s">
        <v>344</v>
      </c>
      <c r="C9" s="141">
        <v>95.65</v>
      </c>
    </row>
    <row r="10" spans="1:4" hidden="1">
      <c r="A10" s="139" t="s">
        <v>5</v>
      </c>
      <c r="B10" s="139" t="s">
        <v>345</v>
      </c>
      <c r="C10" s="141">
        <v>312.74400000000003</v>
      </c>
    </row>
    <row r="11" spans="1:4" hidden="1">
      <c r="A11" s="139" t="s">
        <v>126</v>
      </c>
      <c r="B11" s="139" t="s">
        <v>346</v>
      </c>
      <c r="C11" s="141">
        <v>125.30200000000001</v>
      </c>
    </row>
    <row r="12" spans="1:4" hidden="1">
      <c r="A12" s="139" t="s">
        <v>23</v>
      </c>
      <c r="B12" s="139" t="s">
        <v>347</v>
      </c>
      <c r="C12" s="141">
        <v>64.495999999999995</v>
      </c>
    </row>
    <row r="13" spans="1:4" hidden="1">
      <c r="A13" s="139" t="s">
        <v>290</v>
      </c>
      <c r="B13" s="139" t="s">
        <v>348</v>
      </c>
      <c r="C13" s="141">
        <v>9.4949999999999992</v>
      </c>
    </row>
    <row r="14" spans="1:4" hidden="1">
      <c r="A14" s="139" t="s">
        <v>104</v>
      </c>
      <c r="B14" s="139" t="s">
        <v>349</v>
      </c>
      <c r="C14" s="141">
        <v>95.001999999999995</v>
      </c>
    </row>
    <row r="15" spans="1:4" hidden="1">
      <c r="A15" s="139" t="s">
        <v>170</v>
      </c>
      <c r="B15" s="139" t="s">
        <v>350</v>
      </c>
      <c r="C15" s="141">
        <v>7.2140000000000004</v>
      </c>
    </row>
    <row r="16" spans="1:4" hidden="1">
      <c r="A16" s="139" t="s">
        <v>123</v>
      </c>
      <c r="B16" s="139" t="s">
        <v>351</v>
      </c>
      <c r="C16" s="141">
        <v>0.252</v>
      </c>
    </row>
    <row r="17" spans="1:3" hidden="1">
      <c r="A17" s="139" t="s">
        <v>188</v>
      </c>
      <c r="B17" s="139" t="s">
        <v>352</v>
      </c>
      <c r="C17" s="141">
        <v>15.817</v>
      </c>
    </row>
    <row r="18" spans="1:3" hidden="1">
      <c r="A18" s="139" t="s">
        <v>251</v>
      </c>
      <c r="B18" s="139" t="s">
        <v>353</v>
      </c>
      <c r="C18" s="141">
        <v>0.76</v>
      </c>
    </row>
    <row r="19" spans="1:3" hidden="1">
      <c r="A19" s="139" t="s">
        <v>252</v>
      </c>
      <c r="B19" s="139" t="s">
        <v>354</v>
      </c>
      <c r="C19" s="141">
        <v>1.76</v>
      </c>
    </row>
    <row r="20" spans="1:3" hidden="1">
      <c r="A20" s="139" t="s">
        <v>327</v>
      </c>
      <c r="B20" s="139" t="s">
        <v>355</v>
      </c>
      <c r="C20" s="141">
        <v>3.0019999999999998</v>
      </c>
    </row>
    <row r="21" spans="1:3" hidden="1">
      <c r="A21" s="139" t="s">
        <v>299</v>
      </c>
      <c r="B21" s="139" t="s">
        <v>356</v>
      </c>
      <c r="C21" s="141">
        <v>0.14899999999999999</v>
      </c>
    </row>
    <row r="22" spans="1:3" hidden="1">
      <c r="A22" s="139" t="s">
        <v>301</v>
      </c>
      <c r="B22" s="139" t="s">
        <v>357</v>
      </c>
      <c r="C22" s="141">
        <v>0.14899999999999999</v>
      </c>
    </row>
    <row r="23" spans="1:3" hidden="1">
      <c r="A23" s="139" t="s">
        <v>320</v>
      </c>
      <c r="B23" s="139" t="s">
        <v>358</v>
      </c>
      <c r="C23" s="141">
        <v>0.5</v>
      </c>
    </row>
    <row r="24" spans="1:3" hidden="1">
      <c r="A24" s="139" t="s">
        <v>172</v>
      </c>
      <c r="B24" s="139" t="s">
        <v>359</v>
      </c>
      <c r="C24" s="141">
        <v>31351.09</v>
      </c>
    </row>
    <row r="25" spans="1:3" hidden="1">
      <c r="A25" s="139" t="s">
        <v>60</v>
      </c>
      <c r="B25" s="139" t="s">
        <v>61</v>
      </c>
      <c r="C25" s="141">
        <v>1610.34</v>
      </c>
    </row>
    <row r="26" spans="1:3" hidden="1">
      <c r="A26" s="139" t="s">
        <v>189</v>
      </c>
      <c r="B26" s="139" t="s">
        <v>190</v>
      </c>
      <c r="C26" s="141">
        <v>23.798999999999999</v>
      </c>
    </row>
    <row r="27" spans="1:3" hidden="1">
      <c r="A27" s="139" t="s">
        <v>262</v>
      </c>
      <c r="B27" s="139" t="s">
        <v>276</v>
      </c>
      <c r="C27" s="141">
        <v>79.991</v>
      </c>
    </row>
    <row r="28" spans="1:3" hidden="1">
      <c r="A28" s="139" t="s">
        <v>191</v>
      </c>
      <c r="B28" s="139" t="s">
        <v>192</v>
      </c>
      <c r="C28" s="141">
        <v>3986.7950000000001</v>
      </c>
    </row>
    <row r="29" spans="1:3" hidden="1">
      <c r="A29" s="139" t="s">
        <v>193</v>
      </c>
      <c r="B29" s="139" t="s">
        <v>194</v>
      </c>
      <c r="C29" s="141">
        <v>104.848</v>
      </c>
    </row>
    <row r="30" spans="1:3" hidden="1">
      <c r="A30" s="139" t="s">
        <v>360</v>
      </c>
      <c r="B30" s="139" t="s">
        <v>361</v>
      </c>
      <c r="C30" s="140">
        <v>692</v>
      </c>
    </row>
    <row r="31" spans="1:3" hidden="1">
      <c r="A31" s="139" t="s">
        <v>160</v>
      </c>
      <c r="B31" s="139" t="s">
        <v>362</v>
      </c>
      <c r="C31" s="140">
        <v>110</v>
      </c>
    </row>
    <row r="32" spans="1:3" hidden="1">
      <c r="A32" s="139" t="s">
        <v>161</v>
      </c>
      <c r="B32" s="139" t="s">
        <v>363</v>
      </c>
      <c r="C32" s="141">
        <v>40347.347000000002</v>
      </c>
    </row>
    <row r="33" spans="1:3" hidden="1">
      <c r="A33" s="139" t="s">
        <v>254</v>
      </c>
      <c r="B33" s="139" t="s">
        <v>364</v>
      </c>
      <c r="C33" s="141">
        <v>66478.101999999999</v>
      </c>
    </row>
    <row r="34" spans="1:3" hidden="1">
      <c r="A34" s="139" t="s">
        <v>365</v>
      </c>
      <c r="B34" s="139" t="s">
        <v>366</v>
      </c>
      <c r="C34" s="140">
        <v>15</v>
      </c>
    </row>
    <row r="35" spans="1:3" hidden="1">
      <c r="A35" s="139" t="s">
        <v>367</v>
      </c>
      <c r="B35" s="139" t="s">
        <v>368</v>
      </c>
      <c r="C35" s="140">
        <v>1326</v>
      </c>
    </row>
    <row r="36" spans="1:3" hidden="1">
      <c r="A36" s="139" t="s">
        <v>369</v>
      </c>
      <c r="B36" s="139" t="s">
        <v>370</v>
      </c>
      <c r="C36" s="140">
        <v>356</v>
      </c>
    </row>
    <row r="37" spans="1:3" hidden="1">
      <c r="A37" s="139" t="s">
        <v>25</v>
      </c>
      <c r="B37" s="139" t="s">
        <v>371</v>
      </c>
      <c r="C37" s="141">
        <v>15345.475</v>
      </c>
    </row>
    <row r="38" spans="1:3" hidden="1">
      <c r="A38" s="139" t="s">
        <v>118</v>
      </c>
      <c r="B38" s="139" t="s">
        <v>372</v>
      </c>
      <c r="C38" s="141">
        <v>130618.59600000001</v>
      </c>
    </row>
    <row r="39" spans="1:3" hidden="1">
      <c r="A39" s="139" t="s">
        <v>373</v>
      </c>
      <c r="B39" s="139" t="s">
        <v>374</v>
      </c>
      <c r="C39" s="140">
        <v>27500</v>
      </c>
    </row>
    <row r="40" spans="1:3" hidden="1">
      <c r="A40" s="139" t="s">
        <v>375</v>
      </c>
      <c r="B40" s="139" t="s">
        <v>376</v>
      </c>
      <c r="C40" s="140">
        <v>315</v>
      </c>
    </row>
    <row r="41" spans="1:3" hidden="1">
      <c r="A41" s="139" t="s">
        <v>377</v>
      </c>
      <c r="B41" s="139" t="s">
        <v>378</v>
      </c>
      <c r="C41" s="140">
        <v>1349</v>
      </c>
    </row>
    <row r="42" spans="1:3" hidden="1">
      <c r="A42" s="139" t="s">
        <v>218</v>
      </c>
      <c r="B42" s="139" t="s">
        <v>379</v>
      </c>
      <c r="C42" s="140">
        <v>1277</v>
      </c>
    </row>
    <row r="43" spans="1:3" hidden="1">
      <c r="A43" s="139" t="s">
        <v>216</v>
      </c>
      <c r="B43" s="139" t="s">
        <v>380</v>
      </c>
      <c r="C43" s="140">
        <v>6684</v>
      </c>
    </row>
    <row r="44" spans="1:3" hidden="1">
      <c r="A44" s="139" t="s">
        <v>381</v>
      </c>
      <c r="B44" s="139" t="s">
        <v>382</v>
      </c>
      <c r="C44" s="140">
        <v>73</v>
      </c>
    </row>
    <row r="45" spans="1:3">
      <c r="A45" s="139" t="s">
        <v>255</v>
      </c>
      <c r="B45" s="139" t="s">
        <v>256</v>
      </c>
      <c r="C45" s="141">
        <v>7118.991</v>
      </c>
    </row>
  </sheetData>
  <autoFilter ref="A1:C45" xr:uid="{00000000-0001-0000-0300-000000000000}">
    <filterColumn colId="0">
      <filters>
        <filter val="1317-32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152ec2e-c0c1-4834-9aa1-dc782ab0e2aa" origin="userSelected">
  <element uid="67e66f8d-4e76-4fdc-a7a1-b421fe54f86a" value=""/>
</sisl>
</file>

<file path=customXml/itemProps1.xml><?xml version="1.0" encoding="utf-8"?>
<ds:datastoreItem xmlns:ds="http://schemas.openxmlformats.org/officeDocument/2006/customXml" ds:itemID="{671407EA-7635-46AB-87E8-8E5D9D9093A9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PLANILHA MESTRE</vt:lpstr>
      <vt:lpstr>EXPLOSÃO</vt:lpstr>
      <vt:lpstr>RELATÓRIO DE CONTAGEM</vt:lpstr>
      <vt:lpstr>Plan1</vt:lpstr>
      <vt:lpstr>EXPLOSÃO!Area_de_impressao</vt:lpstr>
      <vt:lpstr>'PLANILHA MESTRE'!Area_de_impressao</vt:lpstr>
      <vt:lpstr>'RELATÓRIO DE CONTAGEM'!Area_de_impressao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Marcos Barella</cp:lastModifiedBy>
  <cp:lastPrinted>2026-07-17T17:37:56Z</cp:lastPrinted>
  <dcterms:created xsi:type="dcterms:W3CDTF">2013-11-28T14:19:23Z</dcterms:created>
  <dcterms:modified xsi:type="dcterms:W3CDTF">2026-07-17T17:39:23Z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177e1f12-8fdf-4176-8369-1d6b092e7b91</vt:lpwstr>
  </property>
  <property fmtid="{D5CDD505-2E9C-101B-9397-08002B2CF9AE}" pid="3" name="bjSaver">
    <vt:lpwstr>tn4pX8PUbyCrSgDWqDpoBLgTaB5pwaLT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policy="2152ec2e-c0c1-4834-9aa1-dc782ab0e2aa" origin="userSelected" xmlns="http://www.boldonj</vt:lpwstr>
  </property>
  <property fmtid="{D5CDD505-2E9C-101B-9397-08002B2CF9AE}" pid="5" name="bjDocumentLabelXML-0">
    <vt:lpwstr>ames.com/2008/01/sie/internal/label"&gt;&lt;element uid="67e66f8d-4e76-4fdc-a7a1-b421fe54f86a" value="" /&gt;&lt;/sisl&gt;</vt:lpwstr>
  </property>
  <property fmtid="{D5CDD505-2E9C-101B-9397-08002B2CF9AE}" pid="6" name="bjDocumentSecurityLabel">
    <vt:lpwstr>N O N - S E N S I T I V E      </vt:lpwstr>
  </property>
</Properties>
</file>